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Inventario Dron\"/>
    </mc:Choice>
  </mc:AlternateContent>
  <xr:revisionPtr revIDLastSave="0" documentId="13_ncr:1_{94064FD6-4F0C-4907-8745-DA1D0AD5E955}" xr6:coauthVersionLast="47" xr6:coauthVersionMax="47" xr10:uidLastSave="{00000000-0000-0000-0000-000000000000}"/>
  <bookViews>
    <workbookView xWindow="-108" yWindow="-108" windowWidth="23256" windowHeight="12456" tabRatio="764" firstSheet="3" activeTab="5" xr2:uid="{00000000-000D-0000-FFFF-FFFF00000000}"/>
  </bookViews>
  <sheets>
    <sheet name="Referencias" sheetId="1" state="hidden" r:id="rId1"/>
    <sheet name="BORRADOR" sheetId="2" state="hidden" r:id="rId2"/>
    <sheet name="dias" sheetId="3" state="hidden" r:id="rId3"/>
    <sheet name="TD" sheetId="4" r:id="rId4"/>
    <sheet name="TD errores" sheetId="5" r:id="rId5"/>
    <sheet name="Planilla de control" sheetId="6" r:id="rId6"/>
    <sheet name="PARA MIX CAMIONES" sheetId="7" r:id="rId7"/>
    <sheet name="Hoja2" sheetId="8" state="hidden" r:id="rId8"/>
    <sheet name="Ub inicio " sheetId="9" state="hidden" r:id="rId9"/>
    <sheet name="Plan auditoria y avance" sheetId="10" state="hidden" r:id="rId10"/>
    <sheet name="Graficos" sheetId="11" r:id="rId11"/>
    <sheet name="ALVEOLOS" sheetId="12" state="hidden" r:id="rId12"/>
    <sheet name="AVANCE GENERAL" sheetId="13" state="hidden" r:id="rId13"/>
    <sheet name="Valor material" sheetId="14" r:id="rId14"/>
    <sheet name="SOB Y FALT" sheetId="15" r:id="rId15"/>
    <sheet name="PESTILLOS" sheetId="16" r:id="rId16"/>
    <sheet name="INSTRUCTIVO" sheetId="17" r:id="rId17"/>
    <sheet name="HU REIMPRESAS" sheetId="18" state="hidden" r:id="rId18"/>
    <sheet name="Valor material (2)" sheetId="19" state="hidden" r:id="rId19"/>
    <sheet name="Pendientes" sheetId="20" state="hidden" r:id="rId20"/>
    <sheet name="Clasif de ub" sheetId="21" state="hidden" r:id="rId21"/>
  </sheets>
  <definedNames>
    <definedName name="_xlnm._FilterDatabase" localSheetId="1" hidden="1">BORRADOR!$A$2:$AC$4252</definedName>
    <definedName name="_xlnm._FilterDatabase" localSheetId="20" hidden="1">'Clasif de ub'!$A$1:$B$2651</definedName>
    <definedName name="_xlnm._FilterDatabase" localSheetId="2" hidden="1">dias!$A$1:$L$163</definedName>
    <definedName name="_xlnm._FilterDatabase" localSheetId="6" hidden="1">'PARA MIX CAMIONES'!$A$1:$J$927</definedName>
    <definedName name="_xlnm._FilterDatabase" localSheetId="3" hidden="1">TD!$A$3:$K$7360</definedName>
    <definedName name="_xlnm._FilterDatabase" localSheetId="8" hidden="1">'Ub inicio '!$A$2:$M$7402</definedName>
    <definedName name="_xlnm._FilterDatabase" localSheetId="13" hidden="1">'Valor material'!$A$1:$T$1</definedName>
    <definedName name="_xlnm._FilterDatabase" localSheetId="18" hidden="1">'Valor material (2)'!$A$1:$L$802</definedName>
    <definedName name="_xlnm.Print_Area" localSheetId="10">Graficos!$S$2:$AK$46</definedName>
    <definedName name="_xlnm.Print_Area" localSheetId="5">'Planilla de control'!$A$1:$M$2</definedName>
    <definedName name="Áreadeimpresión" localSheetId="5">'Planilla de control'!$A$1:$M$2</definedName>
    <definedName name="_xlnm.Print_Titles" localSheetId="5">'Planilla de control'!$1:$1</definedName>
  </definedNames>
  <calcPr calcId="191029"/>
  <pivotCaches>
    <pivotCache cacheId="0" r:id="rId22"/>
    <pivotCache cacheId="1" r:id="rId23"/>
    <pivotCache cacheId="2" r:id="rId2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02" i="19" l="1"/>
  <c r="F802" i="19" s="1"/>
  <c r="E801" i="19"/>
  <c r="F801" i="19" s="1"/>
  <c r="E800" i="19"/>
  <c r="F800" i="19" s="1"/>
  <c r="H800" i="19" s="1"/>
  <c r="G799" i="19"/>
  <c r="E799" i="19"/>
  <c r="F799" i="19" s="1"/>
  <c r="H799" i="19" s="1"/>
  <c r="G798" i="19"/>
  <c r="I798" i="19" s="1"/>
  <c r="E798" i="19"/>
  <c r="F798" i="19" s="1"/>
  <c r="H798" i="19" s="1"/>
  <c r="F797" i="19"/>
  <c r="E797" i="19"/>
  <c r="F796" i="19"/>
  <c r="E796" i="19"/>
  <c r="H795" i="19"/>
  <c r="F795" i="19"/>
  <c r="G795" i="19" s="1"/>
  <c r="E795" i="19"/>
  <c r="E794" i="19"/>
  <c r="F794" i="19" s="1"/>
  <c r="G794" i="19" s="1"/>
  <c r="E793" i="19"/>
  <c r="F793" i="19" s="1"/>
  <c r="E792" i="19"/>
  <c r="F792" i="19" s="1"/>
  <c r="H792" i="19" s="1"/>
  <c r="G791" i="19"/>
  <c r="F791" i="19"/>
  <c r="H791" i="19" s="1"/>
  <c r="E791" i="19"/>
  <c r="G790" i="19"/>
  <c r="F790" i="19"/>
  <c r="H790" i="19" s="1"/>
  <c r="I790" i="19" s="1"/>
  <c r="E790" i="19"/>
  <c r="F789" i="19"/>
  <c r="E789" i="19"/>
  <c r="F788" i="19"/>
  <c r="E788" i="19"/>
  <c r="H787" i="19"/>
  <c r="F787" i="19"/>
  <c r="G787" i="19" s="1"/>
  <c r="E787" i="19"/>
  <c r="H786" i="19"/>
  <c r="G786" i="19"/>
  <c r="I786" i="19" s="1"/>
  <c r="E786" i="19"/>
  <c r="F786" i="19" s="1"/>
  <c r="E785" i="19"/>
  <c r="F785" i="19" s="1"/>
  <c r="G785" i="19" s="1"/>
  <c r="E784" i="19"/>
  <c r="F784" i="19" s="1"/>
  <c r="H784" i="19" s="1"/>
  <c r="F783" i="19"/>
  <c r="E783" i="19"/>
  <c r="G782" i="19"/>
  <c r="F782" i="19"/>
  <c r="H782" i="19" s="1"/>
  <c r="E782" i="19"/>
  <c r="F781" i="19"/>
  <c r="E781" i="19"/>
  <c r="E780" i="19"/>
  <c r="F780" i="19" s="1"/>
  <c r="F779" i="19"/>
  <c r="G779" i="19" s="1"/>
  <c r="E779" i="19"/>
  <c r="H778" i="19"/>
  <c r="E778" i="19"/>
  <c r="F778" i="19" s="1"/>
  <c r="G778" i="19" s="1"/>
  <c r="I778" i="19" s="1"/>
  <c r="E777" i="19"/>
  <c r="F777" i="19" s="1"/>
  <c r="G776" i="19"/>
  <c r="I776" i="19" s="1"/>
  <c r="E776" i="19"/>
  <c r="F776" i="19" s="1"/>
  <c r="H776" i="19" s="1"/>
  <c r="G775" i="19"/>
  <c r="I775" i="19" s="1"/>
  <c r="F775" i="19"/>
  <c r="H775" i="19" s="1"/>
  <c r="E775" i="19"/>
  <c r="G774" i="19"/>
  <c r="I774" i="19" s="1"/>
  <c r="F774" i="19"/>
  <c r="H774" i="19" s="1"/>
  <c r="E774" i="19"/>
  <c r="H773" i="19"/>
  <c r="F773" i="19"/>
  <c r="G773" i="19" s="1"/>
  <c r="E773" i="19"/>
  <c r="F772" i="19"/>
  <c r="E772" i="19"/>
  <c r="H771" i="19"/>
  <c r="F771" i="19"/>
  <c r="G771" i="19" s="1"/>
  <c r="E771" i="19"/>
  <c r="H770" i="19"/>
  <c r="E770" i="19"/>
  <c r="F770" i="19" s="1"/>
  <c r="G770" i="19" s="1"/>
  <c r="H769" i="19"/>
  <c r="E769" i="19"/>
  <c r="F769" i="19" s="1"/>
  <c r="G769" i="19" s="1"/>
  <c r="E768" i="19"/>
  <c r="F768" i="19" s="1"/>
  <c r="G767" i="19"/>
  <c r="I767" i="19" s="1"/>
  <c r="F767" i="19"/>
  <c r="H767" i="19" s="1"/>
  <c r="E767" i="19"/>
  <c r="I766" i="19"/>
  <c r="G766" i="19"/>
  <c r="F766" i="19"/>
  <c r="H766" i="19" s="1"/>
  <c r="E766" i="19"/>
  <c r="H765" i="19"/>
  <c r="I765" i="19" s="1"/>
  <c r="F765" i="19"/>
  <c r="G765" i="19" s="1"/>
  <c r="E765" i="19"/>
  <c r="E764" i="19"/>
  <c r="F764" i="19" s="1"/>
  <c r="F763" i="19"/>
  <c r="E763" i="19"/>
  <c r="E762" i="19"/>
  <c r="F762" i="19" s="1"/>
  <c r="E761" i="19"/>
  <c r="F761" i="19" s="1"/>
  <c r="G761" i="19" s="1"/>
  <c r="G760" i="19"/>
  <c r="I760" i="19" s="1"/>
  <c r="E760" i="19"/>
  <c r="F760" i="19" s="1"/>
  <c r="H760" i="19" s="1"/>
  <c r="G759" i="19"/>
  <c r="I759" i="19" s="1"/>
  <c r="F759" i="19"/>
  <c r="H759" i="19" s="1"/>
  <c r="E759" i="19"/>
  <c r="G758" i="19"/>
  <c r="I758" i="19" s="1"/>
  <c r="F758" i="19"/>
  <c r="H758" i="19" s="1"/>
  <c r="E758" i="19"/>
  <c r="I757" i="19"/>
  <c r="H757" i="19"/>
  <c r="F757" i="19"/>
  <c r="G757" i="19" s="1"/>
  <c r="E757" i="19"/>
  <c r="F756" i="19"/>
  <c r="E756" i="19"/>
  <c r="F755" i="19"/>
  <c r="G755" i="19" s="1"/>
  <c r="E755" i="19"/>
  <c r="H754" i="19"/>
  <c r="G754" i="19"/>
  <c r="I754" i="19" s="1"/>
  <c r="E754" i="19"/>
  <c r="F754" i="19" s="1"/>
  <c r="H753" i="19"/>
  <c r="E753" i="19"/>
  <c r="F753" i="19" s="1"/>
  <c r="G753" i="19" s="1"/>
  <c r="E752" i="19"/>
  <c r="F752" i="19" s="1"/>
  <c r="F751" i="19"/>
  <c r="E751" i="19"/>
  <c r="G750" i="19"/>
  <c r="F750" i="19"/>
  <c r="H750" i="19" s="1"/>
  <c r="I750" i="19" s="1"/>
  <c r="E750" i="19"/>
  <c r="F749" i="19"/>
  <c r="E749" i="19"/>
  <c r="E748" i="19"/>
  <c r="F748" i="19" s="1"/>
  <c r="H747" i="19"/>
  <c r="F747" i="19"/>
  <c r="G747" i="19" s="1"/>
  <c r="E747" i="19"/>
  <c r="H746" i="19"/>
  <c r="E746" i="19"/>
  <c r="F746" i="19" s="1"/>
  <c r="G746" i="19" s="1"/>
  <c r="E745" i="19"/>
  <c r="F745" i="19" s="1"/>
  <c r="I744" i="19"/>
  <c r="G744" i="19"/>
  <c r="E744" i="19"/>
  <c r="F744" i="19" s="1"/>
  <c r="H744" i="19" s="1"/>
  <c r="G743" i="19"/>
  <c r="I743" i="19" s="1"/>
  <c r="F743" i="19"/>
  <c r="H743" i="19" s="1"/>
  <c r="E743" i="19"/>
  <c r="G742" i="19"/>
  <c r="F742" i="19"/>
  <c r="H742" i="19" s="1"/>
  <c r="E742" i="19"/>
  <c r="H741" i="19"/>
  <c r="F741" i="19"/>
  <c r="G741" i="19" s="1"/>
  <c r="I741" i="19" s="1"/>
  <c r="E741" i="19"/>
  <c r="E740" i="19"/>
  <c r="F740" i="19" s="1"/>
  <c r="H739" i="19"/>
  <c r="F739" i="19"/>
  <c r="G739" i="19" s="1"/>
  <c r="E739" i="19"/>
  <c r="E738" i="19"/>
  <c r="F738" i="19" s="1"/>
  <c r="H738" i="19" s="1"/>
  <c r="H737" i="19"/>
  <c r="E737" i="19"/>
  <c r="F737" i="19" s="1"/>
  <c r="G737" i="19" s="1"/>
  <c r="I737" i="19" s="1"/>
  <c r="E736" i="19"/>
  <c r="F736" i="19" s="1"/>
  <c r="F735" i="19"/>
  <c r="H735" i="19" s="1"/>
  <c r="E735" i="19"/>
  <c r="I734" i="19"/>
  <c r="G734" i="19"/>
  <c r="F734" i="19"/>
  <c r="H734" i="19" s="1"/>
  <c r="E734" i="19"/>
  <c r="F733" i="19"/>
  <c r="G733" i="19" s="1"/>
  <c r="E733" i="19"/>
  <c r="F732" i="19"/>
  <c r="E732" i="19"/>
  <c r="F731" i="19"/>
  <c r="E731" i="19"/>
  <c r="E730" i="19"/>
  <c r="F730" i="19" s="1"/>
  <c r="H729" i="19"/>
  <c r="E729" i="19"/>
  <c r="F729" i="19" s="1"/>
  <c r="G729" i="19" s="1"/>
  <c r="G728" i="19"/>
  <c r="I728" i="19" s="1"/>
  <c r="E728" i="19"/>
  <c r="F728" i="19" s="1"/>
  <c r="H728" i="19" s="1"/>
  <c r="G727" i="19"/>
  <c r="I727" i="19" s="1"/>
  <c r="F727" i="19"/>
  <c r="H727" i="19" s="1"/>
  <c r="E727" i="19"/>
  <c r="G726" i="19"/>
  <c r="I726" i="19" s="1"/>
  <c r="F726" i="19"/>
  <c r="H726" i="19" s="1"/>
  <c r="E726" i="19"/>
  <c r="H725" i="19"/>
  <c r="F725" i="19"/>
  <c r="G725" i="19" s="1"/>
  <c r="E725" i="19"/>
  <c r="F724" i="19"/>
  <c r="E724" i="19"/>
  <c r="H723" i="19"/>
  <c r="F723" i="19"/>
  <c r="G723" i="19" s="1"/>
  <c r="E723" i="19"/>
  <c r="E722" i="19"/>
  <c r="F722" i="19" s="1"/>
  <c r="H722" i="19" s="1"/>
  <c r="E721" i="19"/>
  <c r="F721" i="19" s="1"/>
  <c r="G721" i="19" s="1"/>
  <c r="G720" i="19"/>
  <c r="I720" i="19" s="1"/>
  <c r="E720" i="19"/>
  <c r="F720" i="19" s="1"/>
  <c r="H720" i="19" s="1"/>
  <c r="G719" i="19"/>
  <c r="I719" i="19" s="1"/>
  <c r="F719" i="19"/>
  <c r="H719" i="19" s="1"/>
  <c r="E719" i="19"/>
  <c r="F718" i="19"/>
  <c r="E718" i="19"/>
  <c r="F717" i="19"/>
  <c r="E717" i="19"/>
  <c r="F716" i="19"/>
  <c r="E716" i="19"/>
  <c r="E715" i="19"/>
  <c r="F715" i="19" s="1"/>
  <c r="G715" i="19" s="1"/>
  <c r="G714" i="19"/>
  <c r="I714" i="19" s="1"/>
  <c r="E714" i="19"/>
  <c r="F714" i="19" s="1"/>
  <c r="H714" i="19" s="1"/>
  <c r="H713" i="19"/>
  <c r="E713" i="19"/>
  <c r="F713" i="19" s="1"/>
  <c r="G713" i="19" s="1"/>
  <c r="G712" i="19"/>
  <c r="I712" i="19" s="1"/>
  <c r="E712" i="19"/>
  <c r="F712" i="19" s="1"/>
  <c r="H712" i="19" s="1"/>
  <c r="F711" i="19"/>
  <c r="E711" i="19"/>
  <c r="F710" i="19"/>
  <c r="H710" i="19" s="1"/>
  <c r="E710" i="19"/>
  <c r="F709" i="19"/>
  <c r="E709" i="19"/>
  <c r="H708" i="19"/>
  <c r="F708" i="19"/>
  <c r="G708" i="19" s="1"/>
  <c r="I708" i="19" s="1"/>
  <c r="E708" i="19"/>
  <c r="H707" i="19"/>
  <c r="E707" i="19"/>
  <c r="F707" i="19" s="1"/>
  <c r="G707" i="19" s="1"/>
  <c r="E706" i="19"/>
  <c r="F706" i="19" s="1"/>
  <c r="E705" i="19"/>
  <c r="F705" i="19" s="1"/>
  <c r="G705" i="19" s="1"/>
  <c r="G704" i="19"/>
  <c r="I704" i="19" s="1"/>
  <c r="E704" i="19"/>
  <c r="F704" i="19" s="1"/>
  <c r="H704" i="19" s="1"/>
  <c r="F703" i="19"/>
  <c r="H703" i="19" s="1"/>
  <c r="E703" i="19"/>
  <c r="F702" i="19"/>
  <c r="E702" i="19"/>
  <c r="H701" i="19"/>
  <c r="F701" i="19"/>
  <c r="G701" i="19" s="1"/>
  <c r="I701" i="19" s="1"/>
  <c r="E701" i="19"/>
  <c r="F700" i="19"/>
  <c r="E700" i="19"/>
  <c r="E699" i="19"/>
  <c r="F699" i="19" s="1"/>
  <c r="G698" i="19"/>
  <c r="E698" i="19"/>
  <c r="F698" i="19" s="1"/>
  <c r="H698" i="19" s="1"/>
  <c r="H697" i="19"/>
  <c r="E697" i="19"/>
  <c r="F697" i="19" s="1"/>
  <c r="G697" i="19" s="1"/>
  <c r="I696" i="19"/>
  <c r="G696" i="19"/>
  <c r="E696" i="19"/>
  <c r="F696" i="19" s="1"/>
  <c r="H696" i="19" s="1"/>
  <c r="F695" i="19"/>
  <c r="E695" i="19"/>
  <c r="F694" i="19"/>
  <c r="H694" i="19" s="1"/>
  <c r="E694" i="19"/>
  <c r="F693" i="19"/>
  <c r="E693" i="19"/>
  <c r="H692" i="19"/>
  <c r="I692" i="19" s="1"/>
  <c r="F692" i="19"/>
  <c r="G692" i="19" s="1"/>
  <c r="E692" i="19"/>
  <c r="E691" i="19"/>
  <c r="F691" i="19" s="1"/>
  <c r="G691" i="19" s="1"/>
  <c r="G690" i="19"/>
  <c r="I690" i="19" s="1"/>
  <c r="E690" i="19"/>
  <c r="F690" i="19" s="1"/>
  <c r="H690" i="19" s="1"/>
  <c r="E689" i="19"/>
  <c r="F689" i="19" s="1"/>
  <c r="G688" i="19"/>
  <c r="I688" i="19" s="1"/>
  <c r="E688" i="19"/>
  <c r="F688" i="19" s="1"/>
  <c r="H688" i="19" s="1"/>
  <c r="F687" i="19"/>
  <c r="E687" i="19"/>
  <c r="F686" i="19"/>
  <c r="E686" i="19"/>
  <c r="F685" i="19"/>
  <c r="G685" i="19" s="1"/>
  <c r="E685" i="19"/>
  <c r="F684" i="19"/>
  <c r="E684" i="19"/>
  <c r="F683" i="19"/>
  <c r="G683" i="19" s="1"/>
  <c r="E683" i="19"/>
  <c r="G682" i="19"/>
  <c r="E682" i="19"/>
  <c r="F682" i="19" s="1"/>
  <c r="H682" i="19" s="1"/>
  <c r="E681" i="19"/>
  <c r="F681" i="19" s="1"/>
  <c r="G681" i="19" s="1"/>
  <c r="I680" i="19"/>
  <c r="G680" i="19"/>
  <c r="E680" i="19"/>
  <c r="F680" i="19" s="1"/>
  <c r="H680" i="19" s="1"/>
  <c r="F679" i="19"/>
  <c r="E679" i="19"/>
  <c r="F678" i="19"/>
  <c r="E678" i="19"/>
  <c r="F677" i="19"/>
  <c r="E677" i="19"/>
  <c r="F676" i="19"/>
  <c r="G676" i="19" s="1"/>
  <c r="E676" i="19"/>
  <c r="E675" i="19"/>
  <c r="F675" i="19" s="1"/>
  <c r="G675" i="19" s="1"/>
  <c r="E674" i="19"/>
  <c r="F674" i="19" s="1"/>
  <c r="H674" i="19" s="1"/>
  <c r="H673" i="19"/>
  <c r="E673" i="19"/>
  <c r="F673" i="19" s="1"/>
  <c r="G673" i="19" s="1"/>
  <c r="G672" i="19"/>
  <c r="I672" i="19" s="1"/>
  <c r="E672" i="19"/>
  <c r="F672" i="19" s="1"/>
  <c r="H672" i="19" s="1"/>
  <c r="G671" i="19"/>
  <c r="I671" i="19" s="1"/>
  <c r="F671" i="19"/>
  <c r="H671" i="19" s="1"/>
  <c r="E671" i="19"/>
  <c r="F670" i="19"/>
  <c r="E670" i="19"/>
  <c r="F669" i="19"/>
  <c r="G669" i="19" s="1"/>
  <c r="E669" i="19"/>
  <c r="F668" i="19"/>
  <c r="E668" i="19"/>
  <c r="F667" i="19"/>
  <c r="E667" i="19"/>
  <c r="G666" i="19"/>
  <c r="I666" i="19" s="1"/>
  <c r="E666" i="19"/>
  <c r="F666" i="19" s="1"/>
  <c r="H666" i="19" s="1"/>
  <c r="E665" i="19"/>
  <c r="F665" i="19" s="1"/>
  <c r="G664" i="19"/>
  <c r="I664" i="19" s="1"/>
  <c r="E664" i="19"/>
  <c r="F664" i="19" s="1"/>
  <c r="H664" i="19" s="1"/>
  <c r="F663" i="19"/>
  <c r="E663" i="19"/>
  <c r="G662" i="19"/>
  <c r="I662" i="19" s="1"/>
  <c r="F662" i="19"/>
  <c r="H662" i="19" s="1"/>
  <c r="E662" i="19"/>
  <c r="F661" i="19"/>
  <c r="E661" i="19"/>
  <c r="F660" i="19"/>
  <c r="E660" i="19"/>
  <c r="E659" i="19"/>
  <c r="F659" i="19" s="1"/>
  <c r="E658" i="19"/>
  <c r="F658" i="19" s="1"/>
  <c r="H658" i="19" s="1"/>
  <c r="E657" i="19"/>
  <c r="F657" i="19" s="1"/>
  <c r="G657" i="19" s="1"/>
  <c r="G656" i="19"/>
  <c r="I656" i="19" s="1"/>
  <c r="E656" i="19"/>
  <c r="F656" i="19" s="1"/>
  <c r="H656" i="19" s="1"/>
  <c r="G655" i="19"/>
  <c r="I655" i="19" s="1"/>
  <c r="F655" i="19"/>
  <c r="H655" i="19" s="1"/>
  <c r="E655" i="19"/>
  <c r="F654" i="19"/>
  <c r="E654" i="19"/>
  <c r="F653" i="19"/>
  <c r="E653" i="19"/>
  <c r="F652" i="19"/>
  <c r="E652" i="19"/>
  <c r="E651" i="19"/>
  <c r="F651" i="19" s="1"/>
  <c r="G651" i="19" s="1"/>
  <c r="H650" i="19"/>
  <c r="G650" i="19"/>
  <c r="I650" i="19" s="1"/>
  <c r="E650" i="19"/>
  <c r="F650" i="19" s="1"/>
  <c r="E649" i="19"/>
  <c r="F649" i="19" s="1"/>
  <c r="G649" i="19" s="1"/>
  <c r="I648" i="19"/>
  <c r="G648" i="19"/>
  <c r="E648" i="19"/>
  <c r="F648" i="19" s="1"/>
  <c r="H648" i="19" s="1"/>
  <c r="F647" i="19"/>
  <c r="E647" i="19"/>
  <c r="F646" i="19"/>
  <c r="E646" i="19"/>
  <c r="F645" i="19"/>
  <c r="E645" i="19"/>
  <c r="F644" i="19"/>
  <c r="G644" i="19" s="1"/>
  <c r="E644" i="19"/>
  <c r="E643" i="19"/>
  <c r="F643" i="19" s="1"/>
  <c r="G643" i="19" s="1"/>
  <c r="G642" i="19"/>
  <c r="I642" i="19" s="1"/>
  <c r="E642" i="19"/>
  <c r="F642" i="19" s="1"/>
  <c r="H642" i="19" s="1"/>
  <c r="H641" i="19"/>
  <c r="E641" i="19"/>
  <c r="F641" i="19" s="1"/>
  <c r="G641" i="19" s="1"/>
  <c r="G640" i="19"/>
  <c r="I640" i="19" s="1"/>
  <c r="E640" i="19"/>
  <c r="F640" i="19" s="1"/>
  <c r="H640" i="19" s="1"/>
  <c r="F639" i="19"/>
  <c r="E639" i="19"/>
  <c r="F638" i="19"/>
  <c r="E638" i="19"/>
  <c r="F637" i="19"/>
  <c r="G637" i="19" s="1"/>
  <c r="E637" i="19"/>
  <c r="F636" i="19"/>
  <c r="E636" i="19"/>
  <c r="F635" i="19"/>
  <c r="E635" i="19"/>
  <c r="G634" i="19"/>
  <c r="E634" i="19"/>
  <c r="F634" i="19" s="1"/>
  <c r="H634" i="19" s="1"/>
  <c r="F633" i="19"/>
  <c r="G633" i="19" s="1"/>
  <c r="E633" i="19"/>
  <c r="G632" i="19"/>
  <c r="I632" i="19" s="1"/>
  <c r="E632" i="19"/>
  <c r="F632" i="19" s="1"/>
  <c r="H632" i="19" s="1"/>
  <c r="H631" i="19"/>
  <c r="G631" i="19"/>
  <c r="I631" i="19" s="1"/>
  <c r="F631" i="19"/>
  <c r="E631" i="19"/>
  <c r="E630" i="19"/>
  <c r="F630" i="19" s="1"/>
  <c r="F629" i="19"/>
  <c r="E629" i="19"/>
  <c r="E628" i="19"/>
  <c r="F628" i="19" s="1"/>
  <c r="F627" i="19"/>
  <c r="G627" i="19" s="1"/>
  <c r="E627" i="19"/>
  <c r="E626" i="19"/>
  <c r="F626" i="19" s="1"/>
  <c r="H626" i="19" s="1"/>
  <c r="E625" i="19"/>
  <c r="F625" i="19" s="1"/>
  <c r="G625" i="19" s="1"/>
  <c r="E624" i="19"/>
  <c r="F624" i="19" s="1"/>
  <c r="H624" i="19" s="1"/>
  <c r="F623" i="19"/>
  <c r="E623" i="19"/>
  <c r="G622" i="19"/>
  <c r="I622" i="19" s="1"/>
  <c r="E622" i="19"/>
  <c r="F622" i="19" s="1"/>
  <c r="H622" i="19" s="1"/>
  <c r="F621" i="19"/>
  <c r="G621" i="19" s="1"/>
  <c r="E621" i="19"/>
  <c r="F620" i="19"/>
  <c r="E620" i="19"/>
  <c r="H619" i="19"/>
  <c r="F619" i="19"/>
  <c r="G619" i="19" s="1"/>
  <c r="E619" i="19"/>
  <c r="E618" i="19"/>
  <c r="F618" i="19" s="1"/>
  <c r="F617" i="19"/>
  <c r="G617" i="19" s="1"/>
  <c r="E617" i="19"/>
  <c r="G616" i="19"/>
  <c r="I616" i="19" s="1"/>
  <c r="E616" i="19"/>
  <c r="F616" i="19" s="1"/>
  <c r="H616" i="19" s="1"/>
  <c r="H615" i="19"/>
  <c r="G615" i="19"/>
  <c r="I615" i="19" s="1"/>
  <c r="F615" i="19"/>
  <c r="E615" i="19"/>
  <c r="E614" i="19"/>
  <c r="F614" i="19" s="1"/>
  <c r="F613" i="19"/>
  <c r="E613" i="19"/>
  <c r="E612" i="19"/>
  <c r="F612" i="19" s="1"/>
  <c r="F611" i="19"/>
  <c r="G611" i="19" s="1"/>
  <c r="E611" i="19"/>
  <c r="H610" i="19"/>
  <c r="E610" i="19"/>
  <c r="F610" i="19" s="1"/>
  <c r="G610" i="19" s="1"/>
  <c r="I610" i="19" s="1"/>
  <c r="H609" i="19"/>
  <c r="E609" i="19"/>
  <c r="F609" i="19" s="1"/>
  <c r="G609" i="19" s="1"/>
  <c r="E608" i="19"/>
  <c r="F608" i="19" s="1"/>
  <c r="H608" i="19" s="1"/>
  <c r="F607" i="19"/>
  <c r="E607" i="19"/>
  <c r="G606" i="19"/>
  <c r="I606" i="19" s="1"/>
  <c r="E606" i="19"/>
  <c r="F606" i="19" s="1"/>
  <c r="H606" i="19" s="1"/>
  <c r="F605" i="19"/>
  <c r="G605" i="19" s="1"/>
  <c r="E605" i="19"/>
  <c r="F604" i="19"/>
  <c r="E604" i="19"/>
  <c r="H603" i="19"/>
  <c r="F603" i="19"/>
  <c r="G603" i="19" s="1"/>
  <c r="E603" i="19"/>
  <c r="G602" i="19"/>
  <c r="I602" i="19" s="1"/>
  <c r="E602" i="19"/>
  <c r="F602" i="19" s="1"/>
  <c r="H602" i="19" s="1"/>
  <c r="F601" i="19"/>
  <c r="G601" i="19" s="1"/>
  <c r="E601" i="19"/>
  <c r="G600" i="19"/>
  <c r="I600" i="19" s="1"/>
  <c r="E600" i="19"/>
  <c r="F600" i="19" s="1"/>
  <c r="H600" i="19" s="1"/>
  <c r="H599" i="19"/>
  <c r="G599" i="19"/>
  <c r="I599" i="19" s="1"/>
  <c r="F599" i="19"/>
  <c r="E599" i="19"/>
  <c r="E598" i="19"/>
  <c r="F598" i="19" s="1"/>
  <c r="F597" i="19"/>
  <c r="E597" i="19"/>
  <c r="E596" i="19"/>
  <c r="F596" i="19" s="1"/>
  <c r="F595" i="19"/>
  <c r="E595" i="19"/>
  <c r="H594" i="19"/>
  <c r="E594" i="19"/>
  <c r="F594" i="19" s="1"/>
  <c r="G594" i="19" s="1"/>
  <c r="I594" i="19" s="1"/>
  <c r="E593" i="19"/>
  <c r="F593" i="19" s="1"/>
  <c r="E592" i="19"/>
  <c r="F592" i="19" s="1"/>
  <c r="H592" i="19" s="1"/>
  <c r="F591" i="19"/>
  <c r="E591" i="19"/>
  <c r="G590" i="19"/>
  <c r="I590" i="19" s="1"/>
  <c r="E590" i="19"/>
  <c r="F590" i="19" s="1"/>
  <c r="H590" i="19" s="1"/>
  <c r="F589" i="19"/>
  <c r="G589" i="19" s="1"/>
  <c r="E589" i="19"/>
  <c r="F588" i="19"/>
  <c r="H588" i="19" s="1"/>
  <c r="E588" i="19"/>
  <c r="H587" i="19"/>
  <c r="F587" i="19"/>
  <c r="G587" i="19" s="1"/>
  <c r="E587" i="19"/>
  <c r="G586" i="19"/>
  <c r="I586" i="19" s="1"/>
  <c r="E586" i="19"/>
  <c r="F586" i="19" s="1"/>
  <c r="H586" i="19" s="1"/>
  <c r="F585" i="19"/>
  <c r="G585" i="19" s="1"/>
  <c r="E585" i="19"/>
  <c r="G584" i="19"/>
  <c r="I584" i="19" s="1"/>
  <c r="E584" i="19"/>
  <c r="F584" i="19" s="1"/>
  <c r="H584" i="19" s="1"/>
  <c r="H583" i="19"/>
  <c r="G583" i="19"/>
  <c r="I583" i="19" s="1"/>
  <c r="F583" i="19"/>
  <c r="E583" i="19"/>
  <c r="E582" i="19"/>
  <c r="F582" i="19" s="1"/>
  <c r="H581" i="19"/>
  <c r="F581" i="19"/>
  <c r="G581" i="19" s="1"/>
  <c r="E581" i="19"/>
  <c r="E580" i="19"/>
  <c r="F580" i="19" s="1"/>
  <c r="F579" i="19"/>
  <c r="E579" i="19"/>
  <c r="H578" i="19"/>
  <c r="E578" i="19"/>
  <c r="F578" i="19" s="1"/>
  <c r="G578" i="19" s="1"/>
  <c r="I578" i="19" s="1"/>
  <c r="H577" i="19"/>
  <c r="E577" i="19"/>
  <c r="F577" i="19" s="1"/>
  <c r="G577" i="19" s="1"/>
  <c r="E576" i="19"/>
  <c r="F576" i="19" s="1"/>
  <c r="H576" i="19" s="1"/>
  <c r="F575" i="19"/>
  <c r="E575" i="19"/>
  <c r="G574" i="19"/>
  <c r="I574" i="19" s="1"/>
  <c r="E574" i="19"/>
  <c r="F574" i="19" s="1"/>
  <c r="H574" i="19" s="1"/>
  <c r="F573" i="19"/>
  <c r="G573" i="19" s="1"/>
  <c r="E573" i="19"/>
  <c r="F572" i="19"/>
  <c r="E572" i="19"/>
  <c r="H571" i="19"/>
  <c r="F571" i="19"/>
  <c r="G571" i="19" s="1"/>
  <c r="E571" i="19"/>
  <c r="E570" i="19"/>
  <c r="F570" i="19" s="1"/>
  <c r="H570" i="19" s="1"/>
  <c r="F569" i="19"/>
  <c r="G569" i="19" s="1"/>
  <c r="E569" i="19"/>
  <c r="G568" i="19"/>
  <c r="I568" i="19" s="1"/>
  <c r="E568" i="19"/>
  <c r="F568" i="19" s="1"/>
  <c r="H568" i="19" s="1"/>
  <c r="H567" i="19"/>
  <c r="G567" i="19"/>
  <c r="F567" i="19"/>
  <c r="E567" i="19"/>
  <c r="E566" i="19"/>
  <c r="F566" i="19" s="1"/>
  <c r="H565" i="19"/>
  <c r="F565" i="19"/>
  <c r="G565" i="19" s="1"/>
  <c r="E565" i="19"/>
  <c r="E564" i="19"/>
  <c r="F564" i="19" s="1"/>
  <c r="F563" i="19"/>
  <c r="E563" i="19"/>
  <c r="H562" i="19"/>
  <c r="E562" i="19"/>
  <c r="F562" i="19" s="1"/>
  <c r="G562" i="19" s="1"/>
  <c r="I562" i="19" s="1"/>
  <c r="E561" i="19"/>
  <c r="F561" i="19" s="1"/>
  <c r="E560" i="19"/>
  <c r="F560" i="19" s="1"/>
  <c r="E559" i="19"/>
  <c r="F559" i="19" s="1"/>
  <c r="H559" i="19" s="1"/>
  <c r="E558" i="19"/>
  <c r="F558" i="19" s="1"/>
  <c r="E557" i="19"/>
  <c r="F557" i="19" s="1"/>
  <c r="F556" i="19"/>
  <c r="H556" i="19" s="1"/>
  <c r="E556" i="19"/>
  <c r="F555" i="19"/>
  <c r="E555" i="19"/>
  <c r="H554" i="19"/>
  <c r="F554" i="19"/>
  <c r="G554" i="19" s="1"/>
  <c r="I554" i="19" s="1"/>
  <c r="E554" i="19"/>
  <c r="E553" i="19"/>
  <c r="F553" i="19" s="1"/>
  <c r="E552" i="19"/>
  <c r="F552" i="19" s="1"/>
  <c r="G551" i="19"/>
  <c r="E551" i="19"/>
  <c r="F551" i="19" s="1"/>
  <c r="H551" i="19" s="1"/>
  <c r="E550" i="19"/>
  <c r="F550" i="19" s="1"/>
  <c r="H550" i="19" s="1"/>
  <c r="E549" i="19"/>
  <c r="F549" i="19" s="1"/>
  <c r="F548" i="19"/>
  <c r="H548" i="19" s="1"/>
  <c r="E548" i="19"/>
  <c r="F547" i="19"/>
  <c r="E547" i="19"/>
  <c r="H546" i="19"/>
  <c r="I546" i="19" s="1"/>
  <c r="F546" i="19"/>
  <c r="G546" i="19" s="1"/>
  <c r="E546" i="19"/>
  <c r="E545" i="19"/>
  <c r="F545" i="19" s="1"/>
  <c r="E544" i="19"/>
  <c r="F544" i="19" s="1"/>
  <c r="H543" i="19"/>
  <c r="E543" i="19"/>
  <c r="F543" i="19" s="1"/>
  <c r="G543" i="19" s="1"/>
  <c r="I543" i="19" s="1"/>
  <c r="G542" i="19"/>
  <c r="I542" i="19" s="1"/>
  <c r="E542" i="19"/>
  <c r="F542" i="19" s="1"/>
  <c r="H542" i="19" s="1"/>
  <c r="E541" i="19"/>
  <c r="F541" i="19" s="1"/>
  <c r="F540" i="19"/>
  <c r="H540" i="19" s="1"/>
  <c r="E540" i="19"/>
  <c r="F539" i="19"/>
  <c r="E539" i="19"/>
  <c r="H538" i="19"/>
  <c r="I538" i="19" s="1"/>
  <c r="F538" i="19"/>
  <c r="G538" i="19" s="1"/>
  <c r="E538" i="19"/>
  <c r="E537" i="19"/>
  <c r="F537" i="19" s="1"/>
  <c r="E536" i="19"/>
  <c r="F536" i="19" s="1"/>
  <c r="H535" i="19"/>
  <c r="E535" i="19"/>
  <c r="F535" i="19" s="1"/>
  <c r="G535" i="19" s="1"/>
  <c r="I535" i="19" s="1"/>
  <c r="G534" i="19"/>
  <c r="I534" i="19" s="1"/>
  <c r="E534" i="19"/>
  <c r="F534" i="19" s="1"/>
  <c r="H534" i="19" s="1"/>
  <c r="E533" i="19"/>
  <c r="F533" i="19" s="1"/>
  <c r="F532" i="19"/>
  <c r="H532" i="19" s="1"/>
  <c r="E532" i="19"/>
  <c r="F531" i="19"/>
  <c r="E531" i="19"/>
  <c r="H530" i="19"/>
  <c r="I530" i="19" s="1"/>
  <c r="F530" i="19"/>
  <c r="G530" i="19" s="1"/>
  <c r="E530" i="19"/>
  <c r="E529" i="19"/>
  <c r="F529" i="19" s="1"/>
  <c r="E528" i="19"/>
  <c r="F528" i="19" s="1"/>
  <c r="H527" i="19"/>
  <c r="E527" i="19"/>
  <c r="F527" i="19" s="1"/>
  <c r="G527" i="19" s="1"/>
  <c r="I527" i="19" s="1"/>
  <c r="G526" i="19"/>
  <c r="I526" i="19" s="1"/>
  <c r="E526" i="19"/>
  <c r="F526" i="19" s="1"/>
  <c r="H526" i="19" s="1"/>
  <c r="E525" i="19"/>
  <c r="F525" i="19" s="1"/>
  <c r="F524" i="19"/>
  <c r="H524" i="19" s="1"/>
  <c r="E524" i="19"/>
  <c r="F523" i="19"/>
  <c r="E523" i="19"/>
  <c r="H522" i="19"/>
  <c r="I522" i="19" s="1"/>
  <c r="F522" i="19"/>
  <c r="G522" i="19" s="1"/>
  <c r="E522" i="19"/>
  <c r="E521" i="19"/>
  <c r="F521" i="19" s="1"/>
  <c r="E520" i="19"/>
  <c r="F520" i="19" s="1"/>
  <c r="H519" i="19"/>
  <c r="E519" i="19"/>
  <c r="F519" i="19" s="1"/>
  <c r="G519" i="19" s="1"/>
  <c r="G518" i="19"/>
  <c r="I518" i="19" s="1"/>
  <c r="E518" i="19"/>
  <c r="F518" i="19" s="1"/>
  <c r="H518" i="19" s="1"/>
  <c r="E517" i="19"/>
  <c r="F517" i="19" s="1"/>
  <c r="F516" i="19"/>
  <c r="H516" i="19" s="1"/>
  <c r="E516" i="19"/>
  <c r="F515" i="19"/>
  <c r="E515" i="19"/>
  <c r="H514" i="19"/>
  <c r="I514" i="19" s="1"/>
  <c r="F514" i="19"/>
  <c r="G514" i="19" s="1"/>
  <c r="E514" i="19"/>
  <c r="E513" i="19"/>
  <c r="F513" i="19" s="1"/>
  <c r="E512" i="19"/>
  <c r="F512" i="19" s="1"/>
  <c r="H511" i="19"/>
  <c r="E511" i="19"/>
  <c r="F511" i="19" s="1"/>
  <c r="G511" i="19" s="1"/>
  <c r="I511" i="19" s="1"/>
  <c r="G510" i="19"/>
  <c r="I510" i="19" s="1"/>
  <c r="E510" i="19"/>
  <c r="F510" i="19" s="1"/>
  <c r="H510" i="19" s="1"/>
  <c r="E509" i="19"/>
  <c r="F509" i="19" s="1"/>
  <c r="F508" i="19"/>
  <c r="H508" i="19" s="1"/>
  <c r="E508" i="19"/>
  <c r="F507" i="19"/>
  <c r="E507" i="19"/>
  <c r="H506" i="19"/>
  <c r="I506" i="19" s="1"/>
  <c r="F506" i="19"/>
  <c r="G506" i="19" s="1"/>
  <c r="E506" i="19"/>
  <c r="E505" i="19"/>
  <c r="F505" i="19" s="1"/>
  <c r="E504" i="19"/>
  <c r="F504" i="19" s="1"/>
  <c r="H503" i="19"/>
  <c r="E503" i="19"/>
  <c r="F503" i="19" s="1"/>
  <c r="G503" i="19" s="1"/>
  <c r="I503" i="19" s="1"/>
  <c r="G502" i="19"/>
  <c r="I502" i="19" s="1"/>
  <c r="E502" i="19"/>
  <c r="F502" i="19" s="1"/>
  <c r="H502" i="19" s="1"/>
  <c r="E501" i="19"/>
  <c r="F501" i="19" s="1"/>
  <c r="F500" i="19"/>
  <c r="H500" i="19" s="1"/>
  <c r="E500" i="19"/>
  <c r="G499" i="19"/>
  <c r="I499" i="19" s="1"/>
  <c r="F499" i="19"/>
  <c r="H499" i="19" s="1"/>
  <c r="E499" i="19"/>
  <c r="F498" i="19"/>
  <c r="G498" i="19" s="1"/>
  <c r="E498" i="19"/>
  <c r="E497" i="19"/>
  <c r="F497" i="19" s="1"/>
  <c r="E496" i="19"/>
  <c r="F496" i="19" s="1"/>
  <c r="E495" i="19"/>
  <c r="F495" i="19" s="1"/>
  <c r="H495" i="19" s="1"/>
  <c r="E494" i="19"/>
  <c r="F494" i="19" s="1"/>
  <c r="H494" i="19" s="1"/>
  <c r="G493" i="19"/>
  <c r="I493" i="19" s="1"/>
  <c r="F493" i="19"/>
  <c r="H493" i="19" s="1"/>
  <c r="E493" i="19"/>
  <c r="E492" i="19"/>
  <c r="F492" i="19" s="1"/>
  <c r="E491" i="19"/>
  <c r="F491" i="19" s="1"/>
  <c r="E490" i="19"/>
  <c r="F490" i="19" s="1"/>
  <c r="H490" i="19" s="1"/>
  <c r="E489" i="19"/>
  <c r="F489" i="19" s="1"/>
  <c r="I488" i="19"/>
  <c r="G488" i="19"/>
  <c r="F488" i="19"/>
  <c r="H488" i="19" s="1"/>
  <c r="E488" i="19"/>
  <c r="F487" i="19"/>
  <c r="H487" i="19" s="1"/>
  <c r="E487" i="19"/>
  <c r="F486" i="19"/>
  <c r="H486" i="19" s="1"/>
  <c r="E486" i="19"/>
  <c r="H485" i="19"/>
  <c r="F485" i="19"/>
  <c r="G485" i="19" s="1"/>
  <c r="E485" i="19"/>
  <c r="E484" i="19"/>
  <c r="F484" i="19" s="1"/>
  <c r="E483" i="19"/>
  <c r="F483" i="19" s="1"/>
  <c r="H482" i="19"/>
  <c r="E482" i="19"/>
  <c r="F482" i="19" s="1"/>
  <c r="G482" i="19" s="1"/>
  <c r="E481" i="19"/>
  <c r="F481" i="19" s="1"/>
  <c r="G480" i="19"/>
  <c r="F480" i="19"/>
  <c r="H480" i="19" s="1"/>
  <c r="I480" i="19" s="1"/>
  <c r="E480" i="19"/>
  <c r="G479" i="19"/>
  <c r="I479" i="19" s="1"/>
  <c r="F479" i="19"/>
  <c r="H479" i="19" s="1"/>
  <c r="E479" i="19"/>
  <c r="F478" i="19"/>
  <c r="H478" i="19" s="1"/>
  <c r="E478" i="19"/>
  <c r="H477" i="19"/>
  <c r="F477" i="19"/>
  <c r="G477" i="19" s="1"/>
  <c r="I477" i="19" s="1"/>
  <c r="E477" i="19"/>
  <c r="E476" i="19"/>
  <c r="F476" i="19" s="1"/>
  <c r="E475" i="19"/>
  <c r="F475" i="19" s="1"/>
  <c r="E474" i="19"/>
  <c r="F474" i="19" s="1"/>
  <c r="H474" i="19" s="1"/>
  <c r="E473" i="19"/>
  <c r="F473" i="19" s="1"/>
  <c r="I472" i="19"/>
  <c r="G472" i="19"/>
  <c r="F472" i="19"/>
  <c r="H472" i="19" s="1"/>
  <c r="E472" i="19"/>
  <c r="F471" i="19"/>
  <c r="H471" i="19" s="1"/>
  <c r="E471" i="19"/>
  <c r="F470" i="19"/>
  <c r="H470" i="19" s="1"/>
  <c r="E470" i="19"/>
  <c r="H469" i="19"/>
  <c r="F469" i="19"/>
  <c r="G469" i="19" s="1"/>
  <c r="I469" i="19" s="1"/>
  <c r="E469" i="19"/>
  <c r="E468" i="19"/>
  <c r="F468" i="19" s="1"/>
  <c r="E467" i="19"/>
  <c r="F467" i="19" s="1"/>
  <c r="E466" i="19"/>
  <c r="F466" i="19" s="1"/>
  <c r="G466" i="19" s="1"/>
  <c r="E465" i="19"/>
  <c r="F465" i="19" s="1"/>
  <c r="G464" i="19"/>
  <c r="F464" i="19"/>
  <c r="H464" i="19" s="1"/>
  <c r="I464" i="19" s="1"/>
  <c r="E464" i="19"/>
  <c r="G463" i="19"/>
  <c r="I463" i="19" s="1"/>
  <c r="F463" i="19"/>
  <c r="H463" i="19" s="1"/>
  <c r="E463" i="19"/>
  <c r="F462" i="19"/>
  <c r="H462" i="19" s="1"/>
  <c r="E462" i="19"/>
  <c r="H461" i="19"/>
  <c r="F461" i="19"/>
  <c r="G461" i="19" s="1"/>
  <c r="I461" i="19" s="1"/>
  <c r="E461" i="19"/>
  <c r="E460" i="19"/>
  <c r="F460" i="19" s="1"/>
  <c r="E459" i="19"/>
  <c r="F459" i="19" s="1"/>
  <c r="E458" i="19"/>
  <c r="F458" i="19" s="1"/>
  <c r="H458" i="19" s="1"/>
  <c r="E457" i="19"/>
  <c r="F457" i="19" s="1"/>
  <c r="G456" i="19"/>
  <c r="F456" i="19"/>
  <c r="H456" i="19" s="1"/>
  <c r="I456" i="19" s="1"/>
  <c r="E456" i="19"/>
  <c r="F455" i="19"/>
  <c r="H455" i="19" s="1"/>
  <c r="E455" i="19"/>
  <c r="F454" i="19"/>
  <c r="H454" i="19" s="1"/>
  <c r="E454" i="19"/>
  <c r="H453" i="19"/>
  <c r="F453" i="19"/>
  <c r="G453" i="19" s="1"/>
  <c r="I453" i="19" s="1"/>
  <c r="E453" i="19"/>
  <c r="E452" i="19"/>
  <c r="F452" i="19" s="1"/>
  <c r="E451" i="19"/>
  <c r="F451" i="19" s="1"/>
  <c r="E450" i="19"/>
  <c r="F450" i="19" s="1"/>
  <c r="G450" i="19" s="1"/>
  <c r="E449" i="19"/>
  <c r="F449" i="19" s="1"/>
  <c r="G448" i="19"/>
  <c r="F448" i="19"/>
  <c r="H448" i="19" s="1"/>
  <c r="I448" i="19" s="1"/>
  <c r="E448" i="19"/>
  <c r="G447" i="19"/>
  <c r="I447" i="19" s="1"/>
  <c r="F447" i="19"/>
  <c r="H447" i="19" s="1"/>
  <c r="E447" i="19"/>
  <c r="F446" i="19"/>
  <c r="H446" i="19" s="1"/>
  <c r="E446" i="19"/>
  <c r="H445" i="19"/>
  <c r="F445" i="19"/>
  <c r="G445" i="19" s="1"/>
  <c r="I445" i="19" s="1"/>
  <c r="E445" i="19"/>
  <c r="E444" i="19"/>
  <c r="F444" i="19" s="1"/>
  <c r="E443" i="19"/>
  <c r="F443" i="19" s="1"/>
  <c r="E442" i="19"/>
  <c r="F442" i="19" s="1"/>
  <c r="H442" i="19" s="1"/>
  <c r="E441" i="19"/>
  <c r="F441" i="19" s="1"/>
  <c r="I440" i="19"/>
  <c r="G440" i="19"/>
  <c r="F440" i="19"/>
  <c r="H440" i="19" s="1"/>
  <c r="E440" i="19"/>
  <c r="F439" i="19"/>
  <c r="H439" i="19" s="1"/>
  <c r="E439" i="19"/>
  <c r="F438" i="19"/>
  <c r="H438" i="19" s="1"/>
  <c r="E438" i="19"/>
  <c r="H437" i="19"/>
  <c r="F437" i="19"/>
  <c r="G437" i="19" s="1"/>
  <c r="E437" i="19"/>
  <c r="E436" i="19"/>
  <c r="F436" i="19" s="1"/>
  <c r="E435" i="19"/>
  <c r="F435" i="19" s="1"/>
  <c r="E434" i="19"/>
  <c r="F434" i="19" s="1"/>
  <c r="G434" i="19" s="1"/>
  <c r="E433" i="19"/>
  <c r="F433" i="19" s="1"/>
  <c r="G432" i="19"/>
  <c r="F432" i="19"/>
  <c r="H432" i="19" s="1"/>
  <c r="I432" i="19" s="1"/>
  <c r="E432" i="19"/>
  <c r="G431" i="19"/>
  <c r="I431" i="19" s="1"/>
  <c r="F431" i="19"/>
  <c r="H431" i="19" s="1"/>
  <c r="E431" i="19"/>
  <c r="F430" i="19"/>
  <c r="H430" i="19" s="1"/>
  <c r="E430" i="19"/>
  <c r="H429" i="19"/>
  <c r="F429" i="19"/>
  <c r="G429" i="19" s="1"/>
  <c r="I429" i="19" s="1"/>
  <c r="E429" i="19"/>
  <c r="E428" i="19"/>
  <c r="F428" i="19" s="1"/>
  <c r="E427" i="19"/>
  <c r="F427" i="19" s="1"/>
  <c r="E426" i="19"/>
  <c r="F426" i="19" s="1"/>
  <c r="H426" i="19" s="1"/>
  <c r="E425" i="19"/>
  <c r="F425" i="19" s="1"/>
  <c r="I424" i="19"/>
  <c r="G424" i="19"/>
  <c r="F424" i="19"/>
  <c r="H424" i="19" s="1"/>
  <c r="E424" i="19"/>
  <c r="F423" i="19"/>
  <c r="H423" i="19" s="1"/>
  <c r="E423" i="19"/>
  <c r="F422" i="19"/>
  <c r="H422" i="19" s="1"/>
  <c r="E422" i="19"/>
  <c r="H421" i="19"/>
  <c r="F421" i="19"/>
  <c r="G421" i="19" s="1"/>
  <c r="I421" i="19" s="1"/>
  <c r="E421" i="19"/>
  <c r="E420" i="19"/>
  <c r="F420" i="19" s="1"/>
  <c r="E419" i="19"/>
  <c r="F419" i="19" s="1"/>
  <c r="E418" i="19"/>
  <c r="F418" i="19" s="1"/>
  <c r="G418" i="19" s="1"/>
  <c r="E417" i="19"/>
  <c r="F417" i="19" s="1"/>
  <c r="G416" i="19"/>
  <c r="F416" i="19"/>
  <c r="H416" i="19" s="1"/>
  <c r="I416" i="19" s="1"/>
  <c r="E416" i="19"/>
  <c r="G415" i="19"/>
  <c r="I415" i="19" s="1"/>
  <c r="F415" i="19"/>
  <c r="H415" i="19" s="1"/>
  <c r="E415" i="19"/>
  <c r="F414" i="19"/>
  <c r="H414" i="19" s="1"/>
  <c r="E414" i="19"/>
  <c r="H413" i="19"/>
  <c r="F413" i="19"/>
  <c r="G413" i="19" s="1"/>
  <c r="I413" i="19" s="1"/>
  <c r="E413" i="19"/>
  <c r="E412" i="19"/>
  <c r="F412" i="19" s="1"/>
  <c r="E411" i="19"/>
  <c r="F411" i="19" s="1"/>
  <c r="E410" i="19"/>
  <c r="F410" i="19" s="1"/>
  <c r="H410" i="19" s="1"/>
  <c r="E409" i="19"/>
  <c r="F409" i="19" s="1"/>
  <c r="G408" i="19"/>
  <c r="F408" i="19"/>
  <c r="H408" i="19" s="1"/>
  <c r="I408" i="19" s="1"/>
  <c r="E408" i="19"/>
  <c r="F407" i="19"/>
  <c r="H407" i="19" s="1"/>
  <c r="E407" i="19"/>
  <c r="F406" i="19"/>
  <c r="H406" i="19" s="1"/>
  <c r="E406" i="19"/>
  <c r="H405" i="19"/>
  <c r="F405" i="19"/>
  <c r="G405" i="19" s="1"/>
  <c r="I405" i="19" s="1"/>
  <c r="E405" i="19"/>
  <c r="E404" i="19"/>
  <c r="F404" i="19" s="1"/>
  <c r="E403" i="19"/>
  <c r="F403" i="19" s="1"/>
  <c r="H402" i="19"/>
  <c r="E402" i="19"/>
  <c r="F402" i="19" s="1"/>
  <c r="G402" i="19" s="1"/>
  <c r="E401" i="19"/>
  <c r="F401" i="19" s="1"/>
  <c r="G400" i="19"/>
  <c r="F400" i="19"/>
  <c r="H400" i="19" s="1"/>
  <c r="I400" i="19" s="1"/>
  <c r="E400" i="19"/>
  <c r="G399" i="19"/>
  <c r="I399" i="19" s="1"/>
  <c r="F399" i="19"/>
  <c r="H399" i="19" s="1"/>
  <c r="E399" i="19"/>
  <c r="F398" i="19"/>
  <c r="H398" i="19" s="1"/>
  <c r="E398" i="19"/>
  <c r="H397" i="19"/>
  <c r="F397" i="19"/>
  <c r="G397" i="19" s="1"/>
  <c r="I397" i="19" s="1"/>
  <c r="E397" i="19"/>
  <c r="E396" i="19"/>
  <c r="F396" i="19" s="1"/>
  <c r="E395" i="19"/>
  <c r="F395" i="19" s="1"/>
  <c r="E394" i="19"/>
  <c r="F394" i="19" s="1"/>
  <c r="H394" i="19" s="1"/>
  <c r="E393" i="19"/>
  <c r="F393" i="19" s="1"/>
  <c r="G392" i="19"/>
  <c r="F392" i="19"/>
  <c r="H392" i="19" s="1"/>
  <c r="I392" i="19" s="1"/>
  <c r="E392" i="19"/>
  <c r="F391" i="19"/>
  <c r="H391" i="19" s="1"/>
  <c r="E391" i="19"/>
  <c r="F390" i="19"/>
  <c r="H390" i="19" s="1"/>
  <c r="E390" i="19"/>
  <c r="H389" i="19"/>
  <c r="F389" i="19"/>
  <c r="G389" i="19" s="1"/>
  <c r="I389" i="19" s="1"/>
  <c r="E389" i="19"/>
  <c r="E388" i="19"/>
  <c r="F388" i="19" s="1"/>
  <c r="E387" i="19"/>
  <c r="F387" i="19" s="1"/>
  <c r="E386" i="19"/>
  <c r="F386" i="19" s="1"/>
  <c r="G386" i="19" s="1"/>
  <c r="E385" i="19"/>
  <c r="F385" i="19" s="1"/>
  <c r="G384" i="19"/>
  <c r="F384" i="19"/>
  <c r="H384" i="19" s="1"/>
  <c r="I384" i="19" s="1"/>
  <c r="E384" i="19"/>
  <c r="G383" i="19"/>
  <c r="I383" i="19" s="1"/>
  <c r="F383" i="19"/>
  <c r="H383" i="19" s="1"/>
  <c r="E383" i="19"/>
  <c r="F382" i="19"/>
  <c r="H382" i="19" s="1"/>
  <c r="E382" i="19"/>
  <c r="H381" i="19"/>
  <c r="F381" i="19"/>
  <c r="G381" i="19" s="1"/>
  <c r="I381" i="19" s="1"/>
  <c r="E381" i="19"/>
  <c r="E380" i="19"/>
  <c r="F380" i="19" s="1"/>
  <c r="E379" i="19"/>
  <c r="F379" i="19" s="1"/>
  <c r="E378" i="19"/>
  <c r="F378" i="19" s="1"/>
  <c r="H378" i="19" s="1"/>
  <c r="E377" i="19"/>
  <c r="F377" i="19" s="1"/>
  <c r="G376" i="19"/>
  <c r="F376" i="19"/>
  <c r="H376" i="19" s="1"/>
  <c r="I376" i="19" s="1"/>
  <c r="E376" i="19"/>
  <c r="F375" i="19"/>
  <c r="H375" i="19" s="1"/>
  <c r="E375" i="19"/>
  <c r="F374" i="19"/>
  <c r="H374" i="19" s="1"/>
  <c r="E374" i="19"/>
  <c r="H373" i="19"/>
  <c r="F373" i="19"/>
  <c r="G373" i="19" s="1"/>
  <c r="I373" i="19" s="1"/>
  <c r="E373" i="19"/>
  <c r="E372" i="19"/>
  <c r="F372" i="19" s="1"/>
  <c r="E371" i="19"/>
  <c r="F371" i="19" s="1"/>
  <c r="E370" i="19"/>
  <c r="F370" i="19" s="1"/>
  <c r="G370" i="19" s="1"/>
  <c r="E369" i="19"/>
  <c r="F369" i="19" s="1"/>
  <c r="G368" i="19"/>
  <c r="F368" i="19"/>
  <c r="H368" i="19" s="1"/>
  <c r="I368" i="19" s="1"/>
  <c r="E368" i="19"/>
  <c r="G367" i="19"/>
  <c r="I367" i="19" s="1"/>
  <c r="F367" i="19"/>
  <c r="H367" i="19" s="1"/>
  <c r="E367" i="19"/>
  <c r="F366" i="19"/>
  <c r="H366" i="19" s="1"/>
  <c r="E366" i="19"/>
  <c r="H365" i="19"/>
  <c r="F365" i="19"/>
  <c r="G365" i="19" s="1"/>
  <c r="I365" i="19" s="1"/>
  <c r="E365" i="19"/>
  <c r="E364" i="19"/>
  <c r="F364" i="19" s="1"/>
  <c r="E363" i="19"/>
  <c r="F363" i="19" s="1"/>
  <c r="E362" i="19"/>
  <c r="F362" i="19" s="1"/>
  <c r="H362" i="19" s="1"/>
  <c r="E361" i="19"/>
  <c r="F361" i="19" s="1"/>
  <c r="E360" i="19"/>
  <c r="F360" i="19" s="1"/>
  <c r="F359" i="19"/>
  <c r="H359" i="19" s="1"/>
  <c r="E359" i="19"/>
  <c r="F358" i="19"/>
  <c r="H358" i="19" s="1"/>
  <c r="E358" i="19"/>
  <c r="H357" i="19"/>
  <c r="I357" i="19" s="1"/>
  <c r="F357" i="19"/>
  <c r="G357" i="19" s="1"/>
  <c r="E357" i="19"/>
  <c r="F356" i="19"/>
  <c r="E356" i="19"/>
  <c r="E355" i="19"/>
  <c r="F355" i="19" s="1"/>
  <c r="G355" i="19" s="1"/>
  <c r="H354" i="19"/>
  <c r="G354" i="19"/>
  <c r="I354" i="19" s="1"/>
  <c r="E354" i="19"/>
  <c r="F354" i="19" s="1"/>
  <c r="E353" i="19"/>
  <c r="F353" i="19" s="1"/>
  <c r="E352" i="19"/>
  <c r="F352" i="19" s="1"/>
  <c r="H352" i="19" s="1"/>
  <c r="F351" i="19"/>
  <c r="H351" i="19" s="1"/>
  <c r="E351" i="19"/>
  <c r="F350" i="19"/>
  <c r="H350" i="19" s="1"/>
  <c r="E350" i="19"/>
  <c r="F349" i="19"/>
  <c r="G349" i="19" s="1"/>
  <c r="E349" i="19"/>
  <c r="F348" i="19"/>
  <c r="E348" i="19"/>
  <c r="E347" i="19"/>
  <c r="F347" i="19" s="1"/>
  <c r="G347" i="19" s="1"/>
  <c r="E346" i="19"/>
  <c r="F346" i="19" s="1"/>
  <c r="H346" i="19" s="1"/>
  <c r="E345" i="19"/>
  <c r="F345" i="19" s="1"/>
  <c r="E344" i="19"/>
  <c r="F344" i="19" s="1"/>
  <c r="G343" i="19"/>
  <c r="I343" i="19" s="1"/>
  <c r="F343" i="19"/>
  <c r="H343" i="19" s="1"/>
  <c r="E343" i="19"/>
  <c r="F342" i="19"/>
  <c r="H342" i="19" s="1"/>
  <c r="E342" i="19"/>
  <c r="F341" i="19"/>
  <c r="G341" i="19" s="1"/>
  <c r="E341" i="19"/>
  <c r="E340" i="19"/>
  <c r="F340" i="19" s="1"/>
  <c r="E339" i="19"/>
  <c r="F339" i="19" s="1"/>
  <c r="E338" i="19"/>
  <c r="F338" i="19" s="1"/>
  <c r="H338" i="19" s="1"/>
  <c r="E337" i="19"/>
  <c r="F337" i="19" s="1"/>
  <c r="E336" i="19"/>
  <c r="F336" i="19" s="1"/>
  <c r="H336" i="19" s="1"/>
  <c r="G335" i="19"/>
  <c r="I335" i="19" s="1"/>
  <c r="F335" i="19"/>
  <c r="H335" i="19" s="1"/>
  <c r="E335" i="19"/>
  <c r="F334" i="19"/>
  <c r="H334" i="19" s="1"/>
  <c r="E334" i="19"/>
  <c r="F333" i="19"/>
  <c r="E333" i="19"/>
  <c r="E332" i="19"/>
  <c r="F332" i="19" s="1"/>
  <c r="E331" i="19"/>
  <c r="F331" i="19" s="1"/>
  <c r="G331" i="19" s="1"/>
  <c r="E330" i="19"/>
  <c r="F330" i="19" s="1"/>
  <c r="E329" i="19"/>
  <c r="F329" i="19" s="1"/>
  <c r="G328" i="19"/>
  <c r="I328" i="19" s="1"/>
  <c r="E328" i="19"/>
  <c r="F328" i="19" s="1"/>
  <c r="H328" i="19" s="1"/>
  <c r="F327" i="19"/>
  <c r="H327" i="19" s="1"/>
  <c r="E327" i="19"/>
  <c r="F326" i="19"/>
  <c r="H326" i="19" s="1"/>
  <c r="E326" i="19"/>
  <c r="F325" i="19"/>
  <c r="G325" i="19" s="1"/>
  <c r="E325" i="19"/>
  <c r="E324" i="19"/>
  <c r="F324" i="19" s="1"/>
  <c r="E323" i="19"/>
  <c r="F323" i="19" s="1"/>
  <c r="H322" i="19"/>
  <c r="E322" i="19"/>
  <c r="F322" i="19" s="1"/>
  <c r="G322" i="19" s="1"/>
  <c r="I322" i="19" s="1"/>
  <c r="E321" i="19"/>
  <c r="F321" i="19" s="1"/>
  <c r="G320" i="19"/>
  <c r="I320" i="19" s="1"/>
  <c r="E320" i="19"/>
  <c r="F320" i="19" s="1"/>
  <c r="H320" i="19" s="1"/>
  <c r="F319" i="19"/>
  <c r="H319" i="19" s="1"/>
  <c r="E319" i="19"/>
  <c r="F318" i="19"/>
  <c r="H318" i="19" s="1"/>
  <c r="E318" i="19"/>
  <c r="F317" i="19"/>
  <c r="E317" i="19"/>
  <c r="E316" i="19"/>
  <c r="F316" i="19" s="1"/>
  <c r="E315" i="19"/>
  <c r="F315" i="19" s="1"/>
  <c r="G315" i="19" s="1"/>
  <c r="H314" i="19"/>
  <c r="E314" i="19"/>
  <c r="F314" i="19" s="1"/>
  <c r="G314" i="19" s="1"/>
  <c r="G313" i="19"/>
  <c r="I313" i="19" s="1"/>
  <c r="E313" i="19"/>
  <c r="F313" i="19" s="1"/>
  <c r="H313" i="19" s="1"/>
  <c r="E312" i="19"/>
  <c r="F312" i="19" s="1"/>
  <c r="H312" i="19" s="1"/>
  <c r="F311" i="19"/>
  <c r="E311" i="19"/>
  <c r="F310" i="19"/>
  <c r="E310" i="19"/>
  <c r="H309" i="19"/>
  <c r="I309" i="19" s="1"/>
  <c r="F309" i="19"/>
  <c r="G309" i="19" s="1"/>
  <c r="E309" i="19"/>
  <c r="H308" i="19"/>
  <c r="E308" i="19"/>
  <c r="F308" i="19" s="1"/>
  <c r="G308" i="19" s="1"/>
  <c r="E307" i="19"/>
  <c r="F307" i="19" s="1"/>
  <c r="G307" i="19" s="1"/>
  <c r="H306" i="19"/>
  <c r="E306" i="19"/>
  <c r="F306" i="19" s="1"/>
  <c r="G306" i="19" s="1"/>
  <c r="G305" i="19"/>
  <c r="I305" i="19" s="1"/>
  <c r="E305" i="19"/>
  <c r="F305" i="19" s="1"/>
  <c r="H305" i="19" s="1"/>
  <c r="E304" i="19"/>
  <c r="F304" i="19" s="1"/>
  <c r="H304" i="19" s="1"/>
  <c r="F303" i="19"/>
  <c r="E303" i="19"/>
  <c r="F302" i="19"/>
  <c r="E302" i="19"/>
  <c r="H301" i="19"/>
  <c r="I301" i="19" s="1"/>
  <c r="F301" i="19"/>
  <c r="G301" i="19" s="1"/>
  <c r="E301" i="19"/>
  <c r="H300" i="19"/>
  <c r="E300" i="19"/>
  <c r="F300" i="19" s="1"/>
  <c r="G300" i="19" s="1"/>
  <c r="E299" i="19"/>
  <c r="F299" i="19" s="1"/>
  <c r="G299" i="19" s="1"/>
  <c r="H298" i="19"/>
  <c r="E298" i="19"/>
  <c r="F298" i="19" s="1"/>
  <c r="G298" i="19" s="1"/>
  <c r="G297" i="19"/>
  <c r="I297" i="19" s="1"/>
  <c r="E297" i="19"/>
  <c r="F297" i="19" s="1"/>
  <c r="H297" i="19" s="1"/>
  <c r="E296" i="19"/>
  <c r="F296" i="19" s="1"/>
  <c r="H296" i="19" s="1"/>
  <c r="F295" i="19"/>
  <c r="E295" i="19"/>
  <c r="F294" i="19"/>
  <c r="E294" i="19"/>
  <c r="H293" i="19"/>
  <c r="I293" i="19" s="1"/>
  <c r="F293" i="19"/>
  <c r="G293" i="19" s="1"/>
  <c r="E293" i="19"/>
  <c r="H292" i="19"/>
  <c r="E292" i="19"/>
  <c r="F292" i="19" s="1"/>
  <c r="G292" i="19" s="1"/>
  <c r="E291" i="19"/>
  <c r="F291" i="19" s="1"/>
  <c r="G291" i="19" s="1"/>
  <c r="H290" i="19"/>
  <c r="E290" i="19"/>
  <c r="F290" i="19" s="1"/>
  <c r="G290" i="19" s="1"/>
  <c r="G289" i="19"/>
  <c r="I289" i="19" s="1"/>
  <c r="E289" i="19"/>
  <c r="F289" i="19" s="1"/>
  <c r="H289" i="19" s="1"/>
  <c r="E288" i="19"/>
  <c r="F288" i="19" s="1"/>
  <c r="H288" i="19" s="1"/>
  <c r="F287" i="19"/>
  <c r="E287" i="19"/>
  <c r="F286" i="19"/>
  <c r="E286" i="19"/>
  <c r="H285" i="19"/>
  <c r="I285" i="19" s="1"/>
  <c r="F285" i="19"/>
  <c r="G285" i="19" s="1"/>
  <c r="E285" i="19"/>
  <c r="H284" i="19"/>
  <c r="E284" i="19"/>
  <c r="F284" i="19" s="1"/>
  <c r="G284" i="19" s="1"/>
  <c r="E283" i="19"/>
  <c r="F283" i="19" s="1"/>
  <c r="H282" i="19"/>
  <c r="E282" i="19"/>
  <c r="F282" i="19" s="1"/>
  <c r="G282" i="19" s="1"/>
  <c r="G281" i="19"/>
  <c r="I281" i="19" s="1"/>
  <c r="E281" i="19"/>
  <c r="F281" i="19" s="1"/>
  <c r="H281" i="19" s="1"/>
  <c r="E280" i="19"/>
  <c r="F280" i="19" s="1"/>
  <c r="F279" i="19"/>
  <c r="E279" i="19"/>
  <c r="E278" i="19"/>
  <c r="F278" i="19" s="1"/>
  <c r="H277" i="19"/>
  <c r="I277" i="19" s="1"/>
  <c r="F277" i="19"/>
  <c r="G277" i="19" s="1"/>
  <c r="E277" i="19"/>
  <c r="H276" i="19"/>
  <c r="E276" i="19"/>
  <c r="F276" i="19" s="1"/>
  <c r="G276" i="19" s="1"/>
  <c r="E275" i="19"/>
  <c r="F275" i="19" s="1"/>
  <c r="G275" i="19" s="1"/>
  <c r="H274" i="19"/>
  <c r="G274" i="19"/>
  <c r="I274" i="19" s="1"/>
  <c r="E274" i="19"/>
  <c r="F274" i="19" s="1"/>
  <c r="E273" i="19"/>
  <c r="F273" i="19" s="1"/>
  <c r="E272" i="19"/>
  <c r="F272" i="19" s="1"/>
  <c r="F271" i="19"/>
  <c r="H271" i="19" s="1"/>
  <c r="E271" i="19"/>
  <c r="E270" i="19"/>
  <c r="F270" i="19" s="1"/>
  <c r="F269" i="19"/>
  <c r="G269" i="19" s="1"/>
  <c r="E269" i="19"/>
  <c r="H268" i="19"/>
  <c r="G268" i="19"/>
  <c r="I268" i="19" s="1"/>
  <c r="E268" i="19"/>
  <c r="F268" i="19" s="1"/>
  <c r="H267" i="19"/>
  <c r="E267" i="19"/>
  <c r="F267" i="19" s="1"/>
  <c r="G267" i="19" s="1"/>
  <c r="E266" i="19"/>
  <c r="F266" i="19" s="1"/>
  <c r="H266" i="19" s="1"/>
  <c r="F265" i="19"/>
  <c r="E265" i="19"/>
  <c r="E264" i="19"/>
  <c r="F264" i="19" s="1"/>
  <c r="H264" i="19" s="1"/>
  <c r="H263" i="19"/>
  <c r="F263" i="19"/>
  <c r="G263" i="19" s="1"/>
  <c r="I263" i="19" s="1"/>
  <c r="E263" i="19"/>
  <c r="E262" i="19"/>
  <c r="F262" i="19" s="1"/>
  <c r="I261" i="19"/>
  <c r="H261" i="19"/>
  <c r="F261" i="19"/>
  <c r="G261" i="19" s="1"/>
  <c r="E261" i="19"/>
  <c r="H260" i="19"/>
  <c r="E260" i="19"/>
  <c r="F260" i="19" s="1"/>
  <c r="G260" i="19" s="1"/>
  <c r="E259" i="19"/>
  <c r="F259" i="19" s="1"/>
  <c r="G259" i="19" s="1"/>
  <c r="H258" i="19"/>
  <c r="G258" i="19"/>
  <c r="E258" i="19"/>
  <c r="F258" i="19" s="1"/>
  <c r="E257" i="19"/>
  <c r="F257" i="19" s="1"/>
  <c r="E256" i="19"/>
  <c r="F256" i="19" s="1"/>
  <c r="F255" i="19"/>
  <c r="H255" i="19" s="1"/>
  <c r="E255" i="19"/>
  <c r="E254" i="19"/>
  <c r="F254" i="19" s="1"/>
  <c r="F253" i="19"/>
  <c r="G253" i="19" s="1"/>
  <c r="E253" i="19"/>
  <c r="H252" i="19"/>
  <c r="G252" i="19"/>
  <c r="I252" i="19" s="1"/>
  <c r="E252" i="19"/>
  <c r="F252" i="19" s="1"/>
  <c r="H251" i="19"/>
  <c r="E251" i="19"/>
  <c r="F251" i="19" s="1"/>
  <c r="G251" i="19" s="1"/>
  <c r="E250" i="19"/>
  <c r="F250" i="19" s="1"/>
  <c r="H250" i="19" s="1"/>
  <c r="E249" i="19"/>
  <c r="F249" i="19" s="1"/>
  <c r="E248" i="19"/>
  <c r="F248" i="19" s="1"/>
  <c r="H248" i="19" s="1"/>
  <c r="F247" i="19"/>
  <c r="G247" i="19" s="1"/>
  <c r="E247" i="19"/>
  <c r="E246" i="19"/>
  <c r="F246" i="19" s="1"/>
  <c r="H245" i="19"/>
  <c r="I245" i="19" s="1"/>
  <c r="F245" i="19"/>
  <c r="G245" i="19" s="1"/>
  <c r="E245" i="19"/>
  <c r="E244" i="19"/>
  <c r="F244" i="19" s="1"/>
  <c r="G244" i="19" s="1"/>
  <c r="E243" i="19"/>
  <c r="F243" i="19" s="1"/>
  <c r="F242" i="19"/>
  <c r="E242" i="19"/>
  <c r="H241" i="19"/>
  <c r="G241" i="19"/>
  <c r="I241" i="19" s="1"/>
  <c r="E241" i="19"/>
  <c r="F241" i="19" s="1"/>
  <c r="E240" i="19"/>
  <c r="F240" i="19" s="1"/>
  <c r="H240" i="19" s="1"/>
  <c r="E239" i="19"/>
  <c r="F239" i="19" s="1"/>
  <c r="G238" i="19"/>
  <c r="I238" i="19" s="1"/>
  <c r="F238" i="19"/>
  <c r="H238" i="19" s="1"/>
  <c r="E238" i="19"/>
  <c r="F237" i="19"/>
  <c r="H237" i="19" s="1"/>
  <c r="E237" i="19"/>
  <c r="E236" i="19"/>
  <c r="F236" i="19" s="1"/>
  <c r="G236" i="19" s="1"/>
  <c r="E235" i="19"/>
  <c r="F235" i="19" s="1"/>
  <c r="F234" i="19"/>
  <c r="E234" i="19"/>
  <c r="H233" i="19"/>
  <c r="G233" i="19"/>
  <c r="I233" i="19" s="1"/>
  <c r="E233" i="19"/>
  <c r="F233" i="19" s="1"/>
  <c r="E232" i="19"/>
  <c r="F232" i="19" s="1"/>
  <c r="H232" i="19" s="1"/>
  <c r="E231" i="19"/>
  <c r="F231" i="19" s="1"/>
  <c r="G230" i="19"/>
  <c r="I230" i="19" s="1"/>
  <c r="F230" i="19"/>
  <c r="H230" i="19" s="1"/>
  <c r="E230" i="19"/>
  <c r="F229" i="19"/>
  <c r="H229" i="19" s="1"/>
  <c r="E229" i="19"/>
  <c r="E228" i="19"/>
  <c r="F228" i="19" s="1"/>
  <c r="G228" i="19" s="1"/>
  <c r="E227" i="19"/>
  <c r="F227" i="19" s="1"/>
  <c r="F226" i="19"/>
  <c r="E226" i="19"/>
  <c r="H225" i="19"/>
  <c r="G225" i="19"/>
  <c r="I225" i="19" s="1"/>
  <c r="E225" i="19"/>
  <c r="F225" i="19" s="1"/>
  <c r="E224" i="19"/>
  <c r="F224" i="19" s="1"/>
  <c r="H224" i="19" s="1"/>
  <c r="E223" i="19"/>
  <c r="F223" i="19" s="1"/>
  <c r="G222" i="19"/>
  <c r="I222" i="19" s="1"/>
  <c r="F222" i="19"/>
  <c r="H222" i="19" s="1"/>
  <c r="E222" i="19"/>
  <c r="F221" i="19"/>
  <c r="H221" i="19" s="1"/>
  <c r="E221" i="19"/>
  <c r="E220" i="19"/>
  <c r="F220" i="19" s="1"/>
  <c r="G220" i="19" s="1"/>
  <c r="E219" i="19"/>
  <c r="F219" i="19" s="1"/>
  <c r="F218" i="19"/>
  <c r="E218" i="19"/>
  <c r="H217" i="19"/>
  <c r="G217" i="19"/>
  <c r="I217" i="19" s="1"/>
  <c r="E217" i="19"/>
  <c r="F217" i="19" s="1"/>
  <c r="E216" i="19"/>
  <c r="F216" i="19" s="1"/>
  <c r="H216" i="19" s="1"/>
  <c r="E215" i="19"/>
  <c r="F215" i="19" s="1"/>
  <c r="G214" i="19"/>
  <c r="I214" i="19" s="1"/>
  <c r="F214" i="19"/>
  <c r="H214" i="19" s="1"/>
  <c r="E214" i="19"/>
  <c r="E213" i="19"/>
  <c r="F213" i="19" s="1"/>
  <c r="E212" i="19"/>
  <c r="F212" i="19" s="1"/>
  <c r="G212" i="19" s="1"/>
  <c r="E211" i="19"/>
  <c r="F211" i="19" s="1"/>
  <c r="F210" i="19"/>
  <c r="E210" i="19"/>
  <c r="I209" i="19"/>
  <c r="H209" i="19"/>
  <c r="G209" i="19"/>
  <c r="E209" i="19"/>
  <c r="F209" i="19" s="1"/>
  <c r="H208" i="19"/>
  <c r="G208" i="19"/>
  <c r="I208" i="19" s="1"/>
  <c r="F208" i="19"/>
  <c r="E208" i="19"/>
  <c r="E207" i="19"/>
  <c r="F207" i="19" s="1"/>
  <c r="F206" i="19"/>
  <c r="H206" i="19" s="1"/>
  <c r="E206" i="19"/>
  <c r="F205" i="19"/>
  <c r="H205" i="19" s="1"/>
  <c r="E205" i="19"/>
  <c r="E204" i="19"/>
  <c r="F204" i="19" s="1"/>
  <c r="G204" i="19" s="1"/>
  <c r="F203" i="19"/>
  <c r="H203" i="19" s="1"/>
  <c r="E203" i="19"/>
  <c r="F202" i="19"/>
  <c r="E202" i="19"/>
  <c r="H201" i="19"/>
  <c r="I201" i="19" s="1"/>
  <c r="G201" i="19"/>
  <c r="E201" i="19"/>
  <c r="F201" i="19" s="1"/>
  <c r="H200" i="19"/>
  <c r="F200" i="19"/>
  <c r="G200" i="19" s="1"/>
  <c r="I200" i="19" s="1"/>
  <c r="E200" i="19"/>
  <c r="F199" i="19"/>
  <c r="E199" i="19"/>
  <c r="H198" i="19"/>
  <c r="F198" i="19"/>
  <c r="G198" i="19" s="1"/>
  <c r="I198" i="19" s="1"/>
  <c r="E198" i="19"/>
  <c r="H197" i="19"/>
  <c r="G197" i="19"/>
  <c r="I197" i="19" s="1"/>
  <c r="F197" i="19"/>
  <c r="E197" i="19"/>
  <c r="E196" i="19"/>
  <c r="F196" i="19" s="1"/>
  <c r="G196" i="19" s="1"/>
  <c r="H195" i="19"/>
  <c r="G195" i="19"/>
  <c r="I195" i="19" s="1"/>
  <c r="F195" i="19"/>
  <c r="E195" i="19"/>
  <c r="E194" i="19"/>
  <c r="F194" i="19" s="1"/>
  <c r="H193" i="19"/>
  <c r="G193" i="19"/>
  <c r="I193" i="19" s="1"/>
  <c r="E193" i="19"/>
  <c r="F193" i="19" s="1"/>
  <c r="H192" i="19"/>
  <c r="F192" i="19"/>
  <c r="G192" i="19" s="1"/>
  <c r="I192" i="19" s="1"/>
  <c r="E192" i="19"/>
  <c r="F191" i="19"/>
  <c r="E191" i="19"/>
  <c r="H190" i="19"/>
  <c r="F190" i="19"/>
  <c r="G190" i="19" s="1"/>
  <c r="I190" i="19" s="1"/>
  <c r="E190" i="19"/>
  <c r="H189" i="19"/>
  <c r="G189" i="19"/>
  <c r="I189" i="19" s="1"/>
  <c r="F189" i="19"/>
  <c r="E189" i="19"/>
  <c r="E188" i="19"/>
  <c r="F188" i="19" s="1"/>
  <c r="G188" i="19" s="1"/>
  <c r="H187" i="19"/>
  <c r="G187" i="19"/>
  <c r="I187" i="19" s="1"/>
  <c r="F187" i="19"/>
  <c r="E187" i="19"/>
  <c r="E186" i="19"/>
  <c r="F186" i="19" s="1"/>
  <c r="H185" i="19"/>
  <c r="G185" i="19"/>
  <c r="I185" i="19" s="1"/>
  <c r="E185" i="19"/>
  <c r="F185" i="19" s="1"/>
  <c r="H184" i="19"/>
  <c r="F184" i="19"/>
  <c r="G184" i="19" s="1"/>
  <c r="I184" i="19" s="1"/>
  <c r="E184" i="19"/>
  <c r="F183" i="19"/>
  <c r="E183" i="19"/>
  <c r="H182" i="19"/>
  <c r="F182" i="19"/>
  <c r="G182" i="19" s="1"/>
  <c r="I182" i="19" s="1"/>
  <c r="E182" i="19"/>
  <c r="H181" i="19"/>
  <c r="G181" i="19"/>
  <c r="I181" i="19" s="1"/>
  <c r="F181" i="19"/>
  <c r="E181" i="19"/>
  <c r="F180" i="19"/>
  <c r="G180" i="19" s="1"/>
  <c r="E180" i="19"/>
  <c r="E179" i="19"/>
  <c r="F179" i="19" s="1"/>
  <c r="E178" i="19"/>
  <c r="F178" i="19" s="1"/>
  <c r="E177" i="19"/>
  <c r="F177" i="19" s="1"/>
  <c r="H177" i="19" s="1"/>
  <c r="E176" i="19"/>
  <c r="F176" i="19" s="1"/>
  <c r="F175" i="19"/>
  <c r="H175" i="19" s="1"/>
  <c r="E175" i="19"/>
  <c r="F174" i="19"/>
  <c r="H174" i="19" s="1"/>
  <c r="E174" i="19"/>
  <c r="H173" i="19"/>
  <c r="F173" i="19"/>
  <c r="G173" i="19" s="1"/>
  <c r="I173" i="19" s="1"/>
  <c r="E173" i="19"/>
  <c r="H172" i="19"/>
  <c r="I172" i="19" s="1"/>
  <c r="F172" i="19"/>
  <c r="G172" i="19" s="1"/>
  <c r="E172" i="19"/>
  <c r="E171" i="19"/>
  <c r="F171" i="19" s="1"/>
  <c r="E170" i="19"/>
  <c r="F170" i="19" s="1"/>
  <c r="E169" i="19"/>
  <c r="F169" i="19" s="1"/>
  <c r="H169" i="19" s="1"/>
  <c r="F168" i="19"/>
  <c r="H168" i="19" s="1"/>
  <c r="E168" i="19"/>
  <c r="E167" i="19"/>
  <c r="F167" i="19" s="1"/>
  <c r="H166" i="19"/>
  <c r="G166" i="19"/>
  <c r="I166" i="19" s="1"/>
  <c r="F166" i="19"/>
  <c r="E166" i="19"/>
  <c r="H165" i="19"/>
  <c r="G165" i="19"/>
  <c r="I165" i="19" s="1"/>
  <c r="F165" i="19"/>
  <c r="E165" i="19"/>
  <c r="F164" i="19"/>
  <c r="G164" i="19" s="1"/>
  <c r="E164" i="19"/>
  <c r="E163" i="19"/>
  <c r="F163" i="19" s="1"/>
  <c r="E162" i="19"/>
  <c r="F162" i="19" s="1"/>
  <c r="E161" i="19"/>
  <c r="F161" i="19" s="1"/>
  <c r="H161" i="19" s="1"/>
  <c r="E160" i="19"/>
  <c r="F160" i="19" s="1"/>
  <c r="F159" i="19"/>
  <c r="H159" i="19" s="1"/>
  <c r="E159" i="19"/>
  <c r="F158" i="19"/>
  <c r="H158" i="19" s="1"/>
  <c r="E158" i="19"/>
  <c r="H157" i="19"/>
  <c r="F157" i="19"/>
  <c r="G157" i="19" s="1"/>
  <c r="I157" i="19" s="1"/>
  <c r="E157" i="19"/>
  <c r="H156" i="19"/>
  <c r="I156" i="19" s="1"/>
  <c r="F156" i="19"/>
  <c r="G156" i="19" s="1"/>
  <c r="E156" i="19"/>
  <c r="E155" i="19"/>
  <c r="F155" i="19" s="1"/>
  <c r="E154" i="19"/>
  <c r="F154" i="19" s="1"/>
  <c r="E153" i="19"/>
  <c r="F153" i="19" s="1"/>
  <c r="H153" i="19" s="1"/>
  <c r="F152" i="19"/>
  <c r="H152" i="19" s="1"/>
  <c r="E152" i="19"/>
  <c r="E151" i="19"/>
  <c r="F151" i="19" s="1"/>
  <c r="H150" i="19"/>
  <c r="G150" i="19"/>
  <c r="I150" i="19" s="1"/>
  <c r="F150" i="19"/>
  <c r="E150" i="19"/>
  <c r="H149" i="19"/>
  <c r="G149" i="19"/>
  <c r="I149" i="19" s="1"/>
  <c r="F149" i="19"/>
  <c r="E149" i="19"/>
  <c r="F148" i="19"/>
  <c r="G148" i="19" s="1"/>
  <c r="E148" i="19"/>
  <c r="E147" i="19"/>
  <c r="F147" i="19" s="1"/>
  <c r="E146" i="19"/>
  <c r="F146" i="19" s="1"/>
  <c r="E145" i="19"/>
  <c r="F145" i="19" s="1"/>
  <c r="H145" i="19" s="1"/>
  <c r="E144" i="19"/>
  <c r="F144" i="19" s="1"/>
  <c r="F143" i="19"/>
  <c r="H143" i="19" s="1"/>
  <c r="E143" i="19"/>
  <c r="F142" i="19"/>
  <c r="H142" i="19" s="1"/>
  <c r="E142" i="19"/>
  <c r="H141" i="19"/>
  <c r="F141" i="19"/>
  <c r="G141" i="19" s="1"/>
  <c r="I141" i="19" s="1"/>
  <c r="E141" i="19"/>
  <c r="H140" i="19"/>
  <c r="I140" i="19" s="1"/>
  <c r="F140" i="19"/>
  <c r="G140" i="19" s="1"/>
  <c r="E140" i="19"/>
  <c r="E139" i="19"/>
  <c r="F139" i="19" s="1"/>
  <c r="E138" i="19"/>
  <c r="F138" i="19" s="1"/>
  <c r="E137" i="19"/>
  <c r="F137" i="19" s="1"/>
  <c r="H137" i="19" s="1"/>
  <c r="F136" i="19"/>
  <c r="H136" i="19" s="1"/>
  <c r="E136" i="19"/>
  <c r="E135" i="19"/>
  <c r="F135" i="19" s="1"/>
  <c r="H134" i="19"/>
  <c r="G134" i="19"/>
  <c r="I134" i="19" s="1"/>
  <c r="F134" i="19"/>
  <c r="E134" i="19"/>
  <c r="E133" i="19"/>
  <c r="F133" i="19" s="1"/>
  <c r="F132" i="19"/>
  <c r="G132" i="19" s="1"/>
  <c r="E132" i="19"/>
  <c r="E131" i="19"/>
  <c r="F131" i="19" s="1"/>
  <c r="E130" i="19"/>
  <c r="F130" i="19" s="1"/>
  <c r="E129" i="19"/>
  <c r="F129" i="19" s="1"/>
  <c r="H129" i="19" s="1"/>
  <c r="E128" i="19"/>
  <c r="F128" i="19" s="1"/>
  <c r="F127" i="19"/>
  <c r="H127" i="19" s="1"/>
  <c r="E127" i="19"/>
  <c r="F126" i="19"/>
  <c r="H126" i="19" s="1"/>
  <c r="E126" i="19"/>
  <c r="H125" i="19"/>
  <c r="F125" i="19"/>
  <c r="G125" i="19" s="1"/>
  <c r="I125" i="19" s="1"/>
  <c r="E125" i="19"/>
  <c r="E124" i="19"/>
  <c r="F124" i="19" s="1"/>
  <c r="E123" i="19"/>
  <c r="F123" i="19" s="1"/>
  <c r="E122" i="19"/>
  <c r="F122" i="19" s="1"/>
  <c r="E121" i="19"/>
  <c r="F121" i="19" s="1"/>
  <c r="H121" i="19" s="1"/>
  <c r="F120" i="19"/>
  <c r="H120" i="19" s="1"/>
  <c r="E120" i="19"/>
  <c r="E119" i="19"/>
  <c r="F119" i="19" s="1"/>
  <c r="H118" i="19"/>
  <c r="G118" i="19"/>
  <c r="I118" i="19" s="1"/>
  <c r="F118" i="19"/>
  <c r="E118" i="19"/>
  <c r="E117" i="19"/>
  <c r="F117" i="19" s="1"/>
  <c r="F116" i="19"/>
  <c r="G116" i="19" s="1"/>
  <c r="E116" i="19"/>
  <c r="E115" i="19"/>
  <c r="F115" i="19" s="1"/>
  <c r="E114" i="19"/>
  <c r="F114" i="19" s="1"/>
  <c r="F113" i="19"/>
  <c r="H113" i="19" s="1"/>
  <c r="E113" i="19"/>
  <c r="F112" i="19"/>
  <c r="H112" i="19" s="1"/>
  <c r="E112" i="19"/>
  <c r="H111" i="19"/>
  <c r="F111" i="19"/>
  <c r="G111" i="19" s="1"/>
  <c r="I111" i="19" s="1"/>
  <c r="E111" i="19"/>
  <c r="E110" i="19"/>
  <c r="F110" i="19" s="1"/>
  <c r="E109" i="19"/>
  <c r="F109" i="19" s="1"/>
  <c r="E108" i="19"/>
  <c r="F108" i="19" s="1"/>
  <c r="E107" i="19"/>
  <c r="F107" i="19" s="1"/>
  <c r="E106" i="19"/>
  <c r="F106" i="19" s="1"/>
  <c r="F105" i="19"/>
  <c r="H105" i="19" s="1"/>
  <c r="E105" i="19"/>
  <c r="F104" i="19"/>
  <c r="H104" i="19" s="1"/>
  <c r="E104" i="19"/>
  <c r="H103" i="19"/>
  <c r="F103" i="19"/>
  <c r="G103" i="19" s="1"/>
  <c r="I103" i="19" s="1"/>
  <c r="E103" i="19"/>
  <c r="E102" i="19"/>
  <c r="F102" i="19" s="1"/>
  <c r="E101" i="19"/>
  <c r="F101" i="19" s="1"/>
  <c r="E100" i="19"/>
  <c r="F100" i="19" s="1"/>
  <c r="E99" i="19"/>
  <c r="F99" i="19" s="1"/>
  <c r="E98" i="19"/>
  <c r="F98" i="19" s="1"/>
  <c r="F97" i="19"/>
  <c r="H97" i="19" s="1"/>
  <c r="E97" i="19"/>
  <c r="F96" i="19"/>
  <c r="H96" i="19" s="1"/>
  <c r="E96" i="19"/>
  <c r="H95" i="19"/>
  <c r="F95" i="19"/>
  <c r="G95" i="19" s="1"/>
  <c r="I95" i="19" s="1"/>
  <c r="E95" i="19"/>
  <c r="E94" i="19"/>
  <c r="F94" i="19" s="1"/>
  <c r="E93" i="19"/>
  <c r="F93" i="19" s="1"/>
  <c r="E92" i="19"/>
  <c r="F92" i="19" s="1"/>
  <c r="E91" i="19"/>
  <c r="F91" i="19" s="1"/>
  <c r="E90" i="19"/>
  <c r="F90" i="19" s="1"/>
  <c r="F89" i="19"/>
  <c r="H89" i="19" s="1"/>
  <c r="E89" i="19"/>
  <c r="F88" i="19"/>
  <c r="H88" i="19" s="1"/>
  <c r="E88" i="19"/>
  <c r="H87" i="19"/>
  <c r="F87" i="19"/>
  <c r="G87" i="19" s="1"/>
  <c r="I87" i="19" s="1"/>
  <c r="E87" i="19"/>
  <c r="E86" i="19"/>
  <c r="F86" i="19" s="1"/>
  <c r="E85" i="19"/>
  <c r="F85" i="19" s="1"/>
  <c r="E84" i="19"/>
  <c r="F84" i="19" s="1"/>
  <c r="E83" i="19"/>
  <c r="F83" i="19" s="1"/>
  <c r="E82" i="19"/>
  <c r="F82" i="19" s="1"/>
  <c r="F81" i="19"/>
  <c r="H81" i="19" s="1"/>
  <c r="E81" i="19"/>
  <c r="F80" i="19"/>
  <c r="H80" i="19" s="1"/>
  <c r="E80" i="19"/>
  <c r="H79" i="19"/>
  <c r="F79" i="19"/>
  <c r="G79" i="19" s="1"/>
  <c r="I79" i="19" s="1"/>
  <c r="E79" i="19"/>
  <c r="E78" i="19"/>
  <c r="F78" i="19" s="1"/>
  <c r="E77" i="19"/>
  <c r="F77" i="19" s="1"/>
  <c r="E76" i="19"/>
  <c r="F76" i="19" s="1"/>
  <c r="E75" i="19"/>
  <c r="F75" i="19" s="1"/>
  <c r="E74" i="19"/>
  <c r="F74" i="19" s="1"/>
  <c r="F73" i="19"/>
  <c r="H73" i="19" s="1"/>
  <c r="E73" i="19"/>
  <c r="F72" i="19"/>
  <c r="H72" i="19" s="1"/>
  <c r="E72" i="19"/>
  <c r="H71" i="19"/>
  <c r="F71" i="19"/>
  <c r="G71" i="19" s="1"/>
  <c r="I71" i="19" s="1"/>
  <c r="E71" i="19"/>
  <c r="E70" i="19"/>
  <c r="F70" i="19" s="1"/>
  <c r="E69" i="19"/>
  <c r="F69" i="19" s="1"/>
  <c r="E68" i="19"/>
  <c r="F68" i="19" s="1"/>
  <c r="E67" i="19"/>
  <c r="F67" i="19" s="1"/>
  <c r="E66" i="19"/>
  <c r="F66" i="19" s="1"/>
  <c r="F65" i="19"/>
  <c r="H65" i="19" s="1"/>
  <c r="E65" i="19"/>
  <c r="F64" i="19"/>
  <c r="H64" i="19" s="1"/>
  <c r="E64" i="19"/>
  <c r="H63" i="19"/>
  <c r="F63" i="19"/>
  <c r="G63" i="19" s="1"/>
  <c r="I63" i="19" s="1"/>
  <c r="E63" i="19"/>
  <c r="E62" i="19"/>
  <c r="F62" i="19" s="1"/>
  <c r="E61" i="19"/>
  <c r="F61" i="19" s="1"/>
  <c r="E60" i="19"/>
  <c r="F60" i="19" s="1"/>
  <c r="E59" i="19"/>
  <c r="F59" i="19" s="1"/>
  <c r="E58" i="19"/>
  <c r="F58" i="19" s="1"/>
  <c r="F57" i="19"/>
  <c r="H57" i="19" s="1"/>
  <c r="E57" i="19"/>
  <c r="F56" i="19"/>
  <c r="H56" i="19" s="1"/>
  <c r="E56" i="19"/>
  <c r="H55" i="19"/>
  <c r="F55" i="19"/>
  <c r="G55" i="19" s="1"/>
  <c r="I55" i="19" s="1"/>
  <c r="E55" i="19"/>
  <c r="E54" i="19"/>
  <c r="F54" i="19" s="1"/>
  <c r="E53" i="19"/>
  <c r="F53" i="19" s="1"/>
  <c r="E52" i="19"/>
  <c r="F52" i="19" s="1"/>
  <c r="E51" i="19"/>
  <c r="F51" i="19" s="1"/>
  <c r="E50" i="19"/>
  <c r="F50" i="19" s="1"/>
  <c r="F49" i="19"/>
  <c r="H49" i="19" s="1"/>
  <c r="E49" i="19"/>
  <c r="F48" i="19"/>
  <c r="H48" i="19" s="1"/>
  <c r="E48" i="19"/>
  <c r="H47" i="19"/>
  <c r="F47" i="19"/>
  <c r="G47" i="19" s="1"/>
  <c r="I47" i="19" s="1"/>
  <c r="E47" i="19"/>
  <c r="E46" i="19"/>
  <c r="F46" i="19" s="1"/>
  <c r="E45" i="19"/>
  <c r="F45" i="19" s="1"/>
  <c r="E44" i="19"/>
  <c r="F44" i="19" s="1"/>
  <c r="E43" i="19"/>
  <c r="F43" i="19" s="1"/>
  <c r="E42" i="19"/>
  <c r="F42" i="19" s="1"/>
  <c r="F41" i="19"/>
  <c r="H41" i="19" s="1"/>
  <c r="E41" i="19"/>
  <c r="F40" i="19"/>
  <c r="H40" i="19" s="1"/>
  <c r="E40" i="19"/>
  <c r="H39" i="19"/>
  <c r="F39" i="19"/>
  <c r="G39" i="19" s="1"/>
  <c r="I39" i="19" s="1"/>
  <c r="E39" i="19"/>
  <c r="E38" i="19"/>
  <c r="F38" i="19" s="1"/>
  <c r="E37" i="19"/>
  <c r="F37" i="19" s="1"/>
  <c r="E36" i="19"/>
  <c r="F36" i="19" s="1"/>
  <c r="E35" i="19"/>
  <c r="F35" i="19" s="1"/>
  <c r="E34" i="19"/>
  <c r="F34" i="19" s="1"/>
  <c r="F33" i="19"/>
  <c r="H33" i="19" s="1"/>
  <c r="E33" i="19"/>
  <c r="F32" i="19"/>
  <c r="H32" i="19" s="1"/>
  <c r="E32" i="19"/>
  <c r="H31" i="19"/>
  <c r="F31" i="19"/>
  <c r="G31" i="19" s="1"/>
  <c r="I31" i="19" s="1"/>
  <c r="E31" i="19"/>
  <c r="E30" i="19"/>
  <c r="F30" i="19" s="1"/>
  <c r="E29" i="19"/>
  <c r="F29" i="19" s="1"/>
  <c r="E28" i="19"/>
  <c r="F28" i="19" s="1"/>
  <c r="E27" i="19"/>
  <c r="F27" i="19" s="1"/>
  <c r="E26" i="19"/>
  <c r="F26" i="19" s="1"/>
  <c r="F25" i="19"/>
  <c r="H25" i="19" s="1"/>
  <c r="E25" i="19"/>
  <c r="F24" i="19"/>
  <c r="H24" i="19" s="1"/>
  <c r="E24" i="19"/>
  <c r="H23" i="19"/>
  <c r="F23" i="19"/>
  <c r="G23" i="19" s="1"/>
  <c r="I23" i="19" s="1"/>
  <c r="E23" i="19"/>
  <c r="E22" i="19"/>
  <c r="F22" i="19" s="1"/>
  <c r="E21" i="19"/>
  <c r="F21" i="19" s="1"/>
  <c r="E20" i="19"/>
  <c r="F20" i="19" s="1"/>
  <c r="E19" i="19"/>
  <c r="F19" i="19" s="1"/>
  <c r="E18" i="19"/>
  <c r="F18" i="19" s="1"/>
  <c r="F17" i="19"/>
  <c r="H17" i="19" s="1"/>
  <c r="E17" i="19"/>
  <c r="F16" i="19"/>
  <c r="H16" i="19" s="1"/>
  <c r="E16" i="19"/>
  <c r="H15" i="19"/>
  <c r="F15" i="19"/>
  <c r="G15" i="19" s="1"/>
  <c r="I15" i="19" s="1"/>
  <c r="E15" i="19"/>
  <c r="E14" i="19"/>
  <c r="F14" i="19" s="1"/>
  <c r="E13" i="19"/>
  <c r="F13" i="19" s="1"/>
  <c r="E12" i="19"/>
  <c r="F12" i="19" s="1"/>
  <c r="E11" i="19"/>
  <c r="F11" i="19" s="1"/>
  <c r="E10" i="19"/>
  <c r="F10" i="19" s="1"/>
  <c r="F9" i="19"/>
  <c r="H9" i="19" s="1"/>
  <c r="E9" i="19"/>
  <c r="F8" i="19"/>
  <c r="H8" i="19" s="1"/>
  <c r="E8" i="19"/>
  <c r="H7" i="19"/>
  <c r="F7" i="19"/>
  <c r="G7" i="19" s="1"/>
  <c r="I7" i="19" s="1"/>
  <c r="E7" i="19"/>
  <c r="E6" i="19"/>
  <c r="F6" i="19" s="1"/>
  <c r="E5" i="19"/>
  <c r="F5" i="19" s="1"/>
  <c r="E4" i="19"/>
  <c r="F4" i="19" s="1"/>
  <c r="E3" i="19"/>
  <c r="F3" i="19" s="1"/>
  <c r="E2" i="19"/>
  <c r="F2" i="19" s="1"/>
  <c r="N7" i="16"/>
  <c r="N6" i="16"/>
  <c r="N5" i="16"/>
  <c r="N4" i="16"/>
  <c r="N3" i="16"/>
  <c r="F5" i="15"/>
  <c r="C5" i="15"/>
  <c r="F4" i="15"/>
  <c r="F7" i="15" s="1"/>
  <c r="C4" i="15"/>
  <c r="C7" i="15" s="1"/>
  <c r="AH40" i="12"/>
  <c r="AI40" i="12" s="1"/>
  <c r="P40" i="12"/>
  <c r="Q40" i="12" s="1"/>
  <c r="O40" i="12"/>
  <c r="E40" i="12"/>
  <c r="F40" i="12" s="1"/>
  <c r="AR28" i="12"/>
  <c r="AS28" i="12" s="1"/>
  <c r="AH28" i="12"/>
  <c r="AI28" i="12" s="1"/>
  <c r="Q28" i="12"/>
  <c r="P28" i="12"/>
  <c r="O28" i="12"/>
  <c r="E28" i="12"/>
  <c r="F28" i="12" s="1"/>
  <c r="AZ12" i="12"/>
  <c r="AR12" i="12"/>
  <c r="AS12" i="12" s="1"/>
  <c r="AT12" i="12" s="1"/>
  <c r="AU12" i="12" s="1"/>
  <c r="AV12" i="12" s="1"/>
  <c r="AW12" i="12" s="1"/>
  <c r="AX12" i="12" s="1"/>
  <c r="AY12" i="12" s="1"/>
  <c r="AI12" i="12"/>
  <c r="AJ12" i="12" s="1"/>
  <c r="AK12" i="12" s="1"/>
  <c r="AL12" i="12" s="1"/>
  <c r="AM12" i="12" s="1"/>
  <c r="AN12" i="12" s="1"/>
  <c r="AO12" i="12" s="1"/>
  <c r="AP12" i="12" s="1"/>
  <c r="AH12" i="12"/>
  <c r="O12" i="12"/>
  <c r="P12" i="12" s="1"/>
  <c r="Q12" i="12" s="1"/>
  <c r="R12" i="12" s="1"/>
  <c r="S12" i="12" s="1"/>
  <c r="T12" i="12" s="1"/>
  <c r="M12" i="12"/>
  <c r="E12" i="12"/>
  <c r="F12" i="12" s="1"/>
  <c r="G12" i="12" s="1"/>
  <c r="H12" i="12" s="1"/>
  <c r="I12" i="12" s="1"/>
  <c r="J12" i="12" s="1"/>
  <c r="K12" i="12" s="1"/>
  <c r="L12" i="12" s="1"/>
  <c r="Z63" i="11"/>
  <c r="Y63" i="11"/>
  <c r="U63" i="11"/>
  <c r="T46" i="11"/>
  <c r="O39" i="11"/>
  <c r="N39" i="11"/>
  <c r="M39" i="11"/>
  <c r="L39" i="11"/>
  <c r="K39" i="11"/>
  <c r="J39" i="11"/>
  <c r="I39" i="11"/>
  <c r="G39" i="11"/>
  <c r="F39" i="11"/>
  <c r="E39" i="11"/>
  <c r="D39" i="11"/>
  <c r="C39" i="11"/>
  <c r="O38" i="11"/>
  <c r="N38" i="11"/>
  <c r="M38" i="11"/>
  <c r="L38" i="11"/>
  <c r="K38" i="11"/>
  <c r="J38" i="11"/>
  <c r="I38" i="11"/>
  <c r="G38" i="11"/>
  <c r="F38" i="11"/>
  <c r="E38" i="11"/>
  <c r="D38" i="11"/>
  <c r="C38" i="11"/>
  <c r="H38" i="11" s="1"/>
  <c r="O37" i="11"/>
  <c r="N37" i="11"/>
  <c r="M37" i="11"/>
  <c r="L37" i="11"/>
  <c r="K37" i="11"/>
  <c r="J37" i="11"/>
  <c r="I37" i="11"/>
  <c r="G37" i="11"/>
  <c r="F37" i="11"/>
  <c r="E37" i="11"/>
  <c r="E40" i="11" s="1"/>
  <c r="D27" i="11" s="1"/>
  <c r="D37" i="11"/>
  <c r="C37" i="11"/>
  <c r="H37" i="11" s="1"/>
  <c r="O36" i="11"/>
  <c r="N36" i="11"/>
  <c r="M36" i="11"/>
  <c r="L36" i="11"/>
  <c r="K36" i="11"/>
  <c r="J36" i="11"/>
  <c r="I36" i="11"/>
  <c r="G36" i="11"/>
  <c r="F36" i="11"/>
  <c r="E36" i="11"/>
  <c r="D36" i="11"/>
  <c r="C36" i="11"/>
  <c r="H36" i="11" s="1"/>
  <c r="O35" i="11"/>
  <c r="N35" i="11"/>
  <c r="M35" i="11"/>
  <c r="L35" i="11"/>
  <c r="K35" i="11"/>
  <c r="J35" i="11"/>
  <c r="I35" i="11"/>
  <c r="G35" i="11"/>
  <c r="G40" i="11" s="1"/>
  <c r="D29" i="11" s="1"/>
  <c r="F35" i="11"/>
  <c r="F40" i="11" s="1"/>
  <c r="D28" i="11" s="1"/>
  <c r="E35" i="11"/>
  <c r="D35" i="11"/>
  <c r="C35" i="11"/>
  <c r="C40" i="11" s="1"/>
  <c r="O34" i="11"/>
  <c r="N34" i="11"/>
  <c r="M34" i="11"/>
  <c r="L34" i="11"/>
  <c r="K34" i="11"/>
  <c r="J34" i="11"/>
  <c r="I34" i="11"/>
  <c r="G34" i="11"/>
  <c r="G41" i="11" s="1"/>
  <c r="F34" i="11"/>
  <c r="F41" i="11" s="1"/>
  <c r="E34" i="11"/>
  <c r="D34" i="11"/>
  <c r="D41" i="11" s="1"/>
  <c r="C34" i="11"/>
  <c r="Z9" i="11" s="1"/>
  <c r="C30" i="11"/>
  <c r="C29" i="11"/>
  <c r="C28" i="11"/>
  <c r="C27" i="11"/>
  <c r="C26" i="11"/>
  <c r="D25" i="11"/>
  <c r="C25" i="11"/>
  <c r="C24" i="11"/>
  <c r="B24" i="11"/>
  <c r="B29" i="11" s="1"/>
  <c r="T19" i="11"/>
  <c r="Z17" i="11"/>
  <c r="Y17" i="11"/>
  <c r="E29" i="11" s="1"/>
  <c r="U17" i="11"/>
  <c r="C17" i="11"/>
  <c r="Y15" i="11"/>
  <c r="E28" i="11" s="1"/>
  <c r="U15" i="11"/>
  <c r="Y13" i="11"/>
  <c r="U13" i="11"/>
  <c r="D13" i="11"/>
  <c r="D17" i="11" s="1"/>
  <c r="C13" i="11"/>
  <c r="K12" i="11"/>
  <c r="H12" i="11"/>
  <c r="G12" i="11"/>
  <c r="C12" i="11"/>
  <c r="C15" i="11" s="1"/>
  <c r="B12" i="11"/>
  <c r="F12" i="11" s="1"/>
  <c r="Y11" i="11"/>
  <c r="E26" i="11" s="1"/>
  <c r="U11" i="11"/>
  <c r="E11" i="11"/>
  <c r="E13" i="11" s="1"/>
  <c r="D11" i="11"/>
  <c r="Y9" i="11"/>
  <c r="Y19" i="11" s="1"/>
  <c r="U9" i="11"/>
  <c r="N7" i="11"/>
  <c r="O7" i="11" s="1"/>
  <c r="E3" i="11"/>
  <c r="L12" i="11" s="1"/>
  <c r="F2" i="11"/>
  <c r="E2" i="11"/>
  <c r="D41" i="10"/>
  <c r="D43" i="10" s="1"/>
  <c r="L36" i="10"/>
  <c r="I36" i="10"/>
  <c r="H36" i="10"/>
  <c r="E36" i="10"/>
  <c r="D36" i="10"/>
  <c r="K35" i="10"/>
  <c r="J35" i="10"/>
  <c r="I35" i="10"/>
  <c r="H35" i="10"/>
  <c r="G35" i="10"/>
  <c r="F35" i="10"/>
  <c r="L34" i="10"/>
  <c r="K34" i="10"/>
  <c r="J34" i="10"/>
  <c r="I34" i="10"/>
  <c r="H34" i="10"/>
  <c r="D34" i="10"/>
  <c r="L33" i="10"/>
  <c r="K33" i="10"/>
  <c r="J33" i="10"/>
  <c r="F33" i="10"/>
  <c r="C33" i="10"/>
  <c r="L32" i="10"/>
  <c r="I32" i="10"/>
  <c r="H32" i="10"/>
  <c r="E32" i="10"/>
  <c r="D32" i="10"/>
  <c r="H30" i="10"/>
  <c r="K36" i="10" s="1"/>
  <c r="C30" i="10"/>
  <c r="C36" i="10" s="1"/>
  <c r="E28" i="10"/>
  <c r="E110" i="11" s="1"/>
  <c r="C28" i="10"/>
  <c r="B28" i="10"/>
  <c r="E27" i="10"/>
  <c r="C27" i="10"/>
  <c r="E26" i="10"/>
  <c r="C26" i="10"/>
  <c r="B26" i="10"/>
  <c r="E25" i="10"/>
  <c r="E107" i="11" s="1"/>
  <c r="C25" i="10"/>
  <c r="E24" i="10"/>
  <c r="E106" i="11" s="1"/>
  <c r="C24" i="10"/>
  <c r="B24" i="10"/>
  <c r="E23" i="10"/>
  <c r="E105" i="11" s="1"/>
  <c r="C23" i="10"/>
  <c r="D22" i="10"/>
  <c r="D27" i="10" s="1"/>
  <c r="C22" i="10"/>
  <c r="B22" i="10"/>
  <c r="G30" i="11" s="1"/>
  <c r="L13" i="10"/>
  <c r="K13" i="10"/>
  <c r="J13" i="10"/>
  <c r="I13" i="10"/>
  <c r="H13" i="10"/>
  <c r="G13" i="10"/>
  <c r="F13" i="10"/>
  <c r="E13" i="10"/>
  <c r="E17" i="10" s="1"/>
  <c r="D13" i="10"/>
  <c r="D17" i="10" s="1"/>
  <c r="C13" i="10"/>
  <c r="C17" i="10" s="1"/>
  <c r="B12" i="10"/>
  <c r="H10" i="10"/>
  <c r="C10" i="10"/>
  <c r="K7402" i="9"/>
  <c r="J7402" i="9"/>
  <c r="I7402" i="9"/>
  <c r="H7402" i="9"/>
  <c r="G7402" i="9"/>
  <c r="F7402" i="9"/>
  <c r="K7401" i="9"/>
  <c r="J7401" i="9"/>
  <c r="I7401" i="9"/>
  <c r="H7401" i="9"/>
  <c r="G7401" i="9"/>
  <c r="F7401" i="9"/>
  <c r="K7400" i="9"/>
  <c r="J7400" i="9"/>
  <c r="I7400" i="9"/>
  <c r="H7400" i="9"/>
  <c r="G7400" i="9"/>
  <c r="F7400" i="9"/>
  <c r="K7399" i="9"/>
  <c r="J7399" i="9"/>
  <c r="I7399" i="9"/>
  <c r="H7399" i="9"/>
  <c r="G7399" i="9"/>
  <c r="F7399" i="9"/>
  <c r="K7398" i="9"/>
  <c r="J7398" i="9"/>
  <c r="I7398" i="9"/>
  <c r="H7398" i="9"/>
  <c r="G7398" i="9"/>
  <c r="F7398" i="9"/>
  <c r="K7397" i="9"/>
  <c r="J7397" i="9"/>
  <c r="I7397" i="9"/>
  <c r="H7397" i="9"/>
  <c r="G7397" i="9"/>
  <c r="F7397" i="9"/>
  <c r="K7396" i="9"/>
  <c r="J7396" i="9"/>
  <c r="I7396" i="9"/>
  <c r="H7396" i="9"/>
  <c r="G7396" i="9"/>
  <c r="F7396" i="9"/>
  <c r="K7395" i="9"/>
  <c r="J7395" i="9"/>
  <c r="I7395" i="9"/>
  <c r="H7395" i="9"/>
  <c r="G7395" i="9"/>
  <c r="F7395" i="9"/>
  <c r="K7394" i="9"/>
  <c r="J7394" i="9"/>
  <c r="I7394" i="9"/>
  <c r="H7394" i="9"/>
  <c r="G7394" i="9"/>
  <c r="F7394" i="9"/>
  <c r="K7393" i="9"/>
  <c r="J7393" i="9"/>
  <c r="I7393" i="9"/>
  <c r="H7393" i="9"/>
  <c r="G7393" i="9"/>
  <c r="F7393" i="9"/>
  <c r="K7392" i="9"/>
  <c r="J7392" i="9"/>
  <c r="I7392" i="9"/>
  <c r="H7392" i="9"/>
  <c r="G7392" i="9"/>
  <c r="F7392" i="9"/>
  <c r="K7391" i="9"/>
  <c r="J7391" i="9"/>
  <c r="I7391" i="9"/>
  <c r="H7391" i="9"/>
  <c r="G7391" i="9"/>
  <c r="F7391" i="9"/>
  <c r="K7390" i="9"/>
  <c r="J7390" i="9"/>
  <c r="I7390" i="9"/>
  <c r="H7390" i="9"/>
  <c r="G7390" i="9"/>
  <c r="F7390" i="9"/>
  <c r="K7389" i="9"/>
  <c r="J7389" i="9"/>
  <c r="I7389" i="9"/>
  <c r="H7389" i="9"/>
  <c r="G7389" i="9"/>
  <c r="F7389" i="9"/>
  <c r="K7388" i="9"/>
  <c r="J7388" i="9"/>
  <c r="I7388" i="9"/>
  <c r="H7388" i="9"/>
  <c r="G7388" i="9"/>
  <c r="F7388" i="9"/>
  <c r="K7387" i="9"/>
  <c r="J7387" i="9"/>
  <c r="I7387" i="9"/>
  <c r="H7387" i="9"/>
  <c r="G7387" i="9"/>
  <c r="F7387" i="9"/>
  <c r="K7386" i="9"/>
  <c r="J7386" i="9"/>
  <c r="I7386" i="9"/>
  <c r="H7386" i="9"/>
  <c r="G7386" i="9"/>
  <c r="F7386" i="9"/>
  <c r="K7385" i="9"/>
  <c r="J7385" i="9"/>
  <c r="I7385" i="9"/>
  <c r="H7385" i="9"/>
  <c r="G7385" i="9"/>
  <c r="F7385" i="9"/>
  <c r="K7384" i="9"/>
  <c r="J7384" i="9"/>
  <c r="I7384" i="9"/>
  <c r="H7384" i="9"/>
  <c r="G7384" i="9"/>
  <c r="F7384" i="9"/>
  <c r="K7383" i="9"/>
  <c r="J7383" i="9"/>
  <c r="I7383" i="9"/>
  <c r="H7383" i="9"/>
  <c r="G7383" i="9"/>
  <c r="F7383" i="9"/>
  <c r="K7382" i="9"/>
  <c r="J7382" i="9"/>
  <c r="I7382" i="9"/>
  <c r="H7382" i="9"/>
  <c r="G7382" i="9"/>
  <c r="F7382" i="9"/>
  <c r="K7381" i="9"/>
  <c r="J7381" i="9"/>
  <c r="I7381" i="9"/>
  <c r="H7381" i="9"/>
  <c r="G7381" i="9"/>
  <c r="F7381" i="9"/>
  <c r="K7380" i="9"/>
  <c r="J7380" i="9"/>
  <c r="I7380" i="9"/>
  <c r="H7380" i="9"/>
  <c r="G7380" i="9"/>
  <c r="F7380" i="9"/>
  <c r="K7379" i="9"/>
  <c r="J7379" i="9"/>
  <c r="I7379" i="9"/>
  <c r="H7379" i="9"/>
  <c r="G7379" i="9"/>
  <c r="F7379" i="9"/>
  <c r="K7378" i="9"/>
  <c r="J7378" i="9"/>
  <c r="I7378" i="9"/>
  <c r="H7378" i="9"/>
  <c r="G7378" i="9"/>
  <c r="F7378" i="9"/>
  <c r="K7377" i="9"/>
  <c r="J7377" i="9"/>
  <c r="I7377" i="9"/>
  <c r="H7377" i="9"/>
  <c r="G7377" i="9"/>
  <c r="F7377" i="9"/>
  <c r="K7376" i="9"/>
  <c r="J7376" i="9"/>
  <c r="I7376" i="9"/>
  <c r="H7376" i="9"/>
  <c r="G7376" i="9"/>
  <c r="F7376" i="9"/>
  <c r="K7375" i="9"/>
  <c r="J7375" i="9"/>
  <c r="I7375" i="9"/>
  <c r="H7375" i="9"/>
  <c r="G7375" i="9"/>
  <c r="F7375" i="9"/>
  <c r="K7374" i="9"/>
  <c r="J7374" i="9"/>
  <c r="I7374" i="9"/>
  <c r="H7374" i="9"/>
  <c r="G7374" i="9"/>
  <c r="F7374" i="9"/>
  <c r="K7373" i="9"/>
  <c r="J7373" i="9"/>
  <c r="I7373" i="9"/>
  <c r="H7373" i="9"/>
  <c r="G7373" i="9"/>
  <c r="F7373" i="9"/>
  <c r="K7372" i="9"/>
  <c r="J7372" i="9"/>
  <c r="I7372" i="9"/>
  <c r="H7372" i="9"/>
  <c r="G7372" i="9"/>
  <c r="F7372" i="9"/>
  <c r="K7371" i="9"/>
  <c r="J7371" i="9"/>
  <c r="I7371" i="9"/>
  <c r="H7371" i="9"/>
  <c r="G7371" i="9"/>
  <c r="F7371" i="9"/>
  <c r="K7370" i="9"/>
  <c r="J7370" i="9"/>
  <c r="I7370" i="9"/>
  <c r="H7370" i="9"/>
  <c r="G7370" i="9"/>
  <c r="F7370" i="9"/>
  <c r="K7369" i="9"/>
  <c r="J7369" i="9"/>
  <c r="I7369" i="9"/>
  <c r="H7369" i="9"/>
  <c r="G7369" i="9"/>
  <c r="F7369" i="9"/>
  <c r="K7368" i="9"/>
  <c r="J7368" i="9"/>
  <c r="I7368" i="9"/>
  <c r="H7368" i="9"/>
  <c r="G7368" i="9"/>
  <c r="F7368" i="9"/>
  <c r="K7367" i="9"/>
  <c r="J7367" i="9"/>
  <c r="I7367" i="9"/>
  <c r="H7367" i="9"/>
  <c r="G7367" i="9"/>
  <c r="F7367" i="9"/>
  <c r="K7366" i="9"/>
  <c r="J7366" i="9"/>
  <c r="I7366" i="9"/>
  <c r="H7366" i="9"/>
  <c r="G7366" i="9"/>
  <c r="F7366" i="9"/>
  <c r="K7365" i="9"/>
  <c r="J7365" i="9"/>
  <c r="I7365" i="9"/>
  <c r="H7365" i="9"/>
  <c r="G7365" i="9"/>
  <c r="F7365" i="9"/>
  <c r="K7364" i="9"/>
  <c r="J7364" i="9"/>
  <c r="I7364" i="9"/>
  <c r="H7364" i="9"/>
  <c r="G7364" i="9"/>
  <c r="F7364" i="9"/>
  <c r="K7363" i="9"/>
  <c r="J7363" i="9"/>
  <c r="I7363" i="9"/>
  <c r="H7363" i="9"/>
  <c r="G7363" i="9"/>
  <c r="F7363" i="9"/>
  <c r="K7362" i="9"/>
  <c r="J7362" i="9"/>
  <c r="I7362" i="9"/>
  <c r="H7362" i="9"/>
  <c r="G7362" i="9"/>
  <c r="F7362" i="9"/>
  <c r="K7361" i="9"/>
  <c r="J7361" i="9"/>
  <c r="I7361" i="9"/>
  <c r="H7361" i="9"/>
  <c r="G7361" i="9"/>
  <c r="F7361" i="9"/>
  <c r="K7360" i="9"/>
  <c r="J7360" i="9"/>
  <c r="I7360" i="9"/>
  <c r="H7360" i="9"/>
  <c r="G7360" i="9"/>
  <c r="F7360" i="9"/>
  <c r="K7359" i="9"/>
  <c r="J7359" i="9"/>
  <c r="I7359" i="9"/>
  <c r="H7359" i="9"/>
  <c r="G7359" i="9"/>
  <c r="F7359" i="9"/>
  <c r="K7358" i="9"/>
  <c r="J7358" i="9"/>
  <c r="I7358" i="9"/>
  <c r="H7358" i="9"/>
  <c r="G7358" i="9"/>
  <c r="F7358" i="9"/>
  <c r="K7357" i="9"/>
  <c r="J7357" i="9"/>
  <c r="I7357" i="9"/>
  <c r="H7357" i="9"/>
  <c r="G7357" i="9"/>
  <c r="F7357" i="9"/>
  <c r="K7356" i="9"/>
  <c r="J7356" i="9"/>
  <c r="I7356" i="9"/>
  <c r="H7356" i="9"/>
  <c r="G7356" i="9"/>
  <c r="F7356" i="9"/>
  <c r="K7355" i="9"/>
  <c r="J7355" i="9"/>
  <c r="I7355" i="9"/>
  <c r="H7355" i="9"/>
  <c r="G7355" i="9"/>
  <c r="F7355" i="9"/>
  <c r="K7354" i="9"/>
  <c r="J7354" i="9"/>
  <c r="I7354" i="9"/>
  <c r="H7354" i="9"/>
  <c r="G7354" i="9"/>
  <c r="F7354" i="9"/>
  <c r="K7353" i="9"/>
  <c r="J7353" i="9"/>
  <c r="I7353" i="9"/>
  <c r="H7353" i="9"/>
  <c r="G7353" i="9"/>
  <c r="F7353" i="9"/>
  <c r="K7352" i="9"/>
  <c r="J7352" i="9"/>
  <c r="I7352" i="9"/>
  <c r="H7352" i="9"/>
  <c r="G7352" i="9"/>
  <c r="F7352" i="9"/>
  <c r="K7351" i="9"/>
  <c r="J7351" i="9"/>
  <c r="I7351" i="9"/>
  <c r="H7351" i="9"/>
  <c r="G7351" i="9"/>
  <c r="F7351" i="9"/>
  <c r="K7350" i="9"/>
  <c r="J7350" i="9"/>
  <c r="I7350" i="9"/>
  <c r="H7350" i="9"/>
  <c r="G7350" i="9"/>
  <c r="F7350" i="9"/>
  <c r="K7349" i="9"/>
  <c r="J7349" i="9"/>
  <c r="I7349" i="9"/>
  <c r="H7349" i="9"/>
  <c r="G7349" i="9"/>
  <c r="F7349" i="9"/>
  <c r="K7348" i="9"/>
  <c r="J7348" i="9"/>
  <c r="I7348" i="9"/>
  <c r="H7348" i="9"/>
  <c r="G7348" i="9"/>
  <c r="F7348" i="9"/>
  <c r="K7347" i="9"/>
  <c r="J7347" i="9"/>
  <c r="I7347" i="9"/>
  <c r="H7347" i="9"/>
  <c r="G7347" i="9"/>
  <c r="F7347" i="9"/>
  <c r="K7346" i="9"/>
  <c r="J7346" i="9"/>
  <c r="I7346" i="9"/>
  <c r="H7346" i="9"/>
  <c r="G7346" i="9"/>
  <c r="F7346" i="9"/>
  <c r="K7345" i="9"/>
  <c r="J7345" i="9"/>
  <c r="I7345" i="9"/>
  <c r="H7345" i="9"/>
  <c r="G7345" i="9"/>
  <c r="F7345" i="9"/>
  <c r="K7344" i="9"/>
  <c r="J7344" i="9"/>
  <c r="I7344" i="9"/>
  <c r="H7344" i="9"/>
  <c r="G7344" i="9"/>
  <c r="F7344" i="9"/>
  <c r="K7343" i="9"/>
  <c r="J7343" i="9"/>
  <c r="I7343" i="9"/>
  <c r="H7343" i="9"/>
  <c r="G7343" i="9"/>
  <c r="F7343" i="9"/>
  <c r="K7342" i="9"/>
  <c r="J7342" i="9"/>
  <c r="I7342" i="9"/>
  <c r="H7342" i="9"/>
  <c r="G7342" i="9"/>
  <c r="F7342" i="9"/>
  <c r="K7341" i="9"/>
  <c r="J7341" i="9"/>
  <c r="I7341" i="9"/>
  <c r="H7341" i="9"/>
  <c r="G7341" i="9"/>
  <c r="F7341" i="9"/>
  <c r="K7340" i="9"/>
  <c r="J7340" i="9"/>
  <c r="I7340" i="9"/>
  <c r="H7340" i="9"/>
  <c r="G7340" i="9"/>
  <c r="F7340" i="9"/>
  <c r="K7339" i="9"/>
  <c r="J7339" i="9"/>
  <c r="I7339" i="9"/>
  <c r="H7339" i="9"/>
  <c r="G7339" i="9"/>
  <c r="F7339" i="9"/>
  <c r="K7338" i="9"/>
  <c r="J7338" i="9"/>
  <c r="I7338" i="9"/>
  <c r="H7338" i="9"/>
  <c r="G7338" i="9"/>
  <c r="F7338" i="9"/>
  <c r="K7337" i="9"/>
  <c r="J7337" i="9"/>
  <c r="I7337" i="9"/>
  <c r="H7337" i="9"/>
  <c r="G7337" i="9"/>
  <c r="F7337" i="9"/>
  <c r="K7336" i="9"/>
  <c r="J7336" i="9"/>
  <c r="I7336" i="9"/>
  <c r="H7336" i="9"/>
  <c r="G7336" i="9"/>
  <c r="F7336" i="9"/>
  <c r="K7335" i="9"/>
  <c r="J7335" i="9"/>
  <c r="I7335" i="9"/>
  <c r="H7335" i="9"/>
  <c r="G7335" i="9"/>
  <c r="F7335" i="9"/>
  <c r="K7334" i="9"/>
  <c r="J7334" i="9"/>
  <c r="I7334" i="9"/>
  <c r="H7334" i="9"/>
  <c r="G7334" i="9"/>
  <c r="F7334" i="9"/>
  <c r="K7333" i="9"/>
  <c r="J7333" i="9"/>
  <c r="I7333" i="9"/>
  <c r="H7333" i="9"/>
  <c r="G7333" i="9"/>
  <c r="F7333" i="9"/>
  <c r="K7332" i="9"/>
  <c r="J7332" i="9"/>
  <c r="I7332" i="9"/>
  <c r="H7332" i="9"/>
  <c r="G7332" i="9"/>
  <c r="F7332" i="9"/>
  <c r="K7331" i="9"/>
  <c r="J7331" i="9"/>
  <c r="I7331" i="9"/>
  <c r="H7331" i="9"/>
  <c r="G7331" i="9"/>
  <c r="F7331" i="9"/>
  <c r="K7330" i="9"/>
  <c r="J7330" i="9"/>
  <c r="I7330" i="9"/>
  <c r="H7330" i="9"/>
  <c r="G7330" i="9"/>
  <c r="F7330" i="9"/>
  <c r="K7329" i="9"/>
  <c r="J7329" i="9"/>
  <c r="I7329" i="9"/>
  <c r="H7329" i="9"/>
  <c r="G7329" i="9"/>
  <c r="F7329" i="9"/>
  <c r="K7328" i="9"/>
  <c r="J7328" i="9"/>
  <c r="I7328" i="9"/>
  <c r="H7328" i="9"/>
  <c r="G7328" i="9"/>
  <c r="F7328" i="9"/>
  <c r="K7327" i="9"/>
  <c r="J7327" i="9"/>
  <c r="I7327" i="9"/>
  <c r="H7327" i="9"/>
  <c r="G7327" i="9"/>
  <c r="F7327" i="9"/>
  <c r="K7326" i="9"/>
  <c r="J7326" i="9"/>
  <c r="I7326" i="9"/>
  <c r="H7326" i="9"/>
  <c r="G7326" i="9"/>
  <c r="F7326" i="9"/>
  <c r="K7325" i="9"/>
  <c r="J7325" i="9"/>
  <c r="I7325" i="9"/>
  <c r="H7325" i="9"/>
  <c r="G7325" i="9"/>
  <c r="F7325" i="9"/>
  <c r="K7324" i="9"/>
  <c r="J7324" i="9"/>
  <c r="I7324" i="9"/>
  <c r="H7324" i="9"/>
  <c r="G7324" i="9"/>
  <c r="F7324" i="9"/>
  <c r="K7323" i="9"/>
  <c r="J7323" i="9"/>
  <c r="I7323" i="9"/>
  <c r="H7323" i="9"/>
  <c r="G7323" i="9"/>
  <c r="F7323" i="9"/>
  <c r="K7322" i="9"/>
  <c r="J7322" i="9"/>
  <c r="I7322" i="9"/>
  <c r="H7322" i="9"/>
  <c r="G7322" i="9"/>
  <c r="F7322" i="9"/>
  <c r="K7321" i="9"/>
  <c r="J7321" i="9"/>
  <c r="I7321" i="9"/>
  <c r="H7321" i="9"/>
  <c r="G7321" i="9"/>
  <c r="F7321" i="9"/>
  <c r="K7320" i="9"/>
  <c r="J7320" i="9"/>
  <c r="I7320" i="9"/>
  <c r="H7320" i="9"/>
  <c r="G7320" i="9"/>
  <c r="F7320" i="9"/>
  <c r="K7319" i="9"/>
  <c r="J7319" i="9"/>
  <c r="I7319" i="9"/>
  <c r="H7319" i="9"/>
  <c r="G7319" i="9"/>
  <c r="F7319" i="9"/>
  <c r="K7318" i="9"/>
  <c r="J7318" i="9"/>
  <c r="I7318" i="9"/>
  <c r="H7318" i="9"/>
  <c r="G7318" i="9"/>
  <c r="F7318" i="9"/>
  <c r="K7317" i="9"/>
  <c r="J7317" i="9"/>
  <c r="I7317" i="9"/>
  <c r="H7317" i="9"/>
  <c r="G7317" i="9"/>
  <c r="F7317" i="9"/>
  <c r="K7316" i="9"/>
  <c r="J7316" i="9"/>
  <c r="I7316" i="9"/>
  <c r="H7316" i="9"/>
  <c r="G7316" i="9"/>
  <c r="F7316" i="9"/>
  <c r="K7315" i="9"/>
  <c r="J7315" i="9"/>
  <c r="I7315" i="9"/>
  <c r="H7315" i="9"/>
  <c r="G7315" i="9"/>
  <c r="F7315" i="9"/>
  <c r="K7314" i="9"/>
  <c r="J7314" i="9"/>
  <c r="I7314" i="9"/>
  <c r="H7314" i="9"/>
  <c r="G7314" i="9"/>
  <c r="F7314" i="9"/>
  <c r="K7313" i="9"/>
  <c r="J7313" i="9"/>
  <c r="I7313" i="9"/>
  <c r="H7313" i="9"/>
  <c r="G7313" i="9"/>
  <c r="F7313" i="9"/>
  <c r="K7312" i="9"/>
  <c r="J7312" i="9"/>
  <c r="I7312" i="9"/>
  <c r="H7312" i="9"/>
  <c r="G7312" i="9"/>
  <c r="F7312" i="9"/>
  <c r="K7311" i="9"/>
  <c r="J7311" i="9"/>
  <c r="I7311" i="9"/>
  <c r="H7311" i="9"/>
  <c r="G7311" i="9"/>
  <c r="F7311" i="9"/>
  <c r="K7310" i="9"/>
  <c r="J7310" i="9"/>
  <c r="I7310" i="9"/>
  <c r="H7310" i="9"/>
  <c r="G7310" i="9"/>
  <c r="F7310" i="9"/>
  <c r="K7309" i="9"/>
  <c r="J7309" i="9"/>
  <c r="I7309" i="9"/>
  <c r="H7309" i="9"/>
  <c r="G7309" i="9"/>
  <c r="F7309" i="9"/>
  <c r="K7308" i="9"/>
  <c r="J7308" i="9"/>
  <c r="I7308" i="9"/>
  <c r="H7308" i="9"/>
  <c r="G7308" i="9"/>
  <c r="F7308" i="9"/>
  <c r="K7307" i="9"/>
  <c r="J7307" i="9"/>
  <c r="I7307" i="9"/>
  <c r="H7307" i="9"/>
  <c r="G7307" i="9"/>
  <c r="F7307" i="9"/>
  <c r="K7306" i="9"/>
  <c r="J7306" i="9"/>
  <c r="I7306" i="9"/>
  <c r="H7306" i="9"/>
  <c r="G7306" i="9"/>
  <c r="F7306" i="9"/>
  <c r="K7305" i="9"/>
  <c r="J7305" i="9"/>
  <c r="I7305" i="9"/>
  <c r="H7305" i="9"/>
  <c r="G7305" i="9"/>
  <c r="F7305" i="9"/>
  <c r="K7304" i="9"/>
  <c r="J7304" i="9"/>
  <c r="I7304" i="9"/>
  <c r="H7304" i="9"/>
  <c r="G7304" i="9"/>
  <c r="F7304" i="9"/>
  <c r="K7303" i="9"/>
  <c r="J7303" i="9"/>
  <c r="I7303" i="9"/>
  <c r="H7303" i="9"/>
  <c r="G7303" i="9"/>
  <c r="F7303" i="9"/>
  <c r="K7302" i="9"/>
  <c r="J7302" i="9"/>
  <c r="I7302" i="9"/>
  <c r="H7302" i="9"/>
  <c r="G7302" i="9"/>
  <c r="F7302" i="9"/>
  <c r="K7301" i="9"/>
  <c r="J7301" i="9"/>
  <c r="I7301" i="9"/>
  <c r="H7301" i="9"/>
  <c r="G7301" i="9"/>
  <c r="F7301" i="9"/>
  <c r="K7300" i="9"/>
  <c r="J7300" i="9"/>
  <c r="I7300" i="9"/>
  <c r="H7300" i="9"/>
  <c r="G7300" i="9"/>
  <c r="F7300" i="9"/>
  <c r="K7299" i="9"/>
  <c r="J7299" i="9"/>
  <c r="I7299" i="9"/>
  <c r="H7299" i="9"/>
  <c r="G7299" i="9"/>
  <c r="F7299" i="9"/>
  <c r="K7298" i="9"/>
  <c r="J7298" i="9"/>
  <c r="I7298" i="9"/>
  <c r="H7298" i="9"/>
  <c r="G7298" i="9"/>
  <c r="F7298" i="9"/>
  <c r="K7297" i="9"/>
  <c r="J7297" i="9"/>
  <c r="I7297" i="9"/>
  <c r="H7297" i="9"/>
  <c r="G7297" i="9"/>
  <c r="F7297" i="9"/>
  <c r="K7296" i="9"/>
  <c r="J7296" i="9"/>
  <c r="I7296" i="9"/>
  <c r="H7296" i="9"/>
  <c r="G7296" i="9"/>
  <c r="F7296" i="9"/>
  <c r="K7295" i="9"/>
  <c r="J7295" i="9"/>
  <c r="I7295" i="9"/>
  <c r="H7295" i="9"/>
  <c r="G7295" i="9"/>
  <c r="F7295" i="9"/>
  <c r="K7294" i="9"/>
  <c r="J7294" i="9"/>
  <c r="I7294" i="9"/>
  <c r="H7294" i="9"/>
  <c r="G7294" i="9"/>
  <c r="F7294" i="9"/>
  <c r="K7293" i="9"/>
  <c r="J7293" i="9"/>
  <c r="I7293" i="9"/>
  <c r="H7293" i="9"/>
  <c r="G7293" i="9"/>
  <c r="F7293" i="9"/>
  <c r="K7292" i="9"/>
  <c r="J7292" i="9"/>
  <c r="I7292" i="9"/>
  <c r="H7292" i="9"/>
  <c r="G7292" i="9"/>
  <c r="F7292" i="9"/>
  <c r="K7291" i="9"/>
  <c r="J7291" i="9"/>
  <c r="I7291" i="9"/>
  <c r="H7291" i="9"/>
  <c r="G7291" i="9"/>
  <c r="F7291" i="9"/>
  <c r="K7290" i="9"/>
  <c r="J7290" i="9"/>
  <c r="I7290" i="9"/>
  <c r="H7290" i="9"/>
  <c r="G7290" i="9"/>
  <c r="F7290" i="9"/>
  <c r="K7289" i="9"/>
  <c r="J7289" i="9"/>
  <c r="I7289" i="9"/>
  <c r="H7289" i="9"/>
  <c r="G7289" i="9"/>
  <c r="F7289" i="9"/>
  <c r="K7288" i="9"/>
  <c r="J7288" i="9"/>
  <c r="I7288" i="9"/>
  <c r="H7288" i="9"/>
  <c r="G7288" i="9"/>
  <c r="F7288" i="9"/>
  <c r="K7287" i="9"/>
  <c r="J7287" i="9"/>
  <c r="I7287" i="9"/>
  <c r="H7287" i="9"/>
  <c r="G7287" i="9"/>
  <c r="F7287" i="9"/>
  <c r="K7286" i="9"/>
  <c r="J7286" i="9"/>
  <c r="I7286" i="9"/>
  <c r="H7286" i="9"/>
  <c r="G7286" i="9"/>
  <c r="F7286" i="9"/>
  <c r="K7285" i="9"/>
  <c r="J7285" i="9"/>
  <c r="I7285" i="9"/>
  <c r="H7285" i="9"/>
  <c r="G7285" i="9"/>
  <c r="F7285" i="9"/>
  <c r="K7284" i="9"/>
  <c r="J7284" i="9"/>
  <c r="I7284" i="9"/>
  <c r="H7284" i="9"/>
  <c r="G7284" i="9"/>
  <c r="F7284" i="9"/>
  <c r="K7283" i="9"/>
  <c r="J7283" i="9"/>
  <c r="I7283" i="9"/>
  <c r="H7283" i="9"/>
  <c r="G7283" i="9"/>
  <c r="F7283" i="9"/>
  <c r="K7282" i="9"/>
  <c r="J7282" i="9"/>
  <c r="I7282" i="9"/>
  <c r="H7282" i="9"/>
  <c r="G7282" i="9"/>
  <c r="F7282" i="9"/>
  <c r="K7281" i="9"/>
  <c r="J7281" i="9"/>
  <c r="I7281" i="9"/>
  <c r="H7281" i="9"/>
  <c r="G7281" i="9"/>
  <c r="F7281" i="9"/>
  <c r="K7280" i="9"/>
  <c r="J7280" i="9"/>
  <c r="I7280" i="9"/>
  <c r="H7280" i="9"/>
  <c r="G7280" i="9"/>
  <c r="F7280" i="9"/>
  <c r="K7279" i="9"/>
  <c r="J7279" i="9"/>
  <c r="I7279" i="9"/>
  <c r="H7279" i="9"/>
  <c r="G7279" i="9"/>
  <c r="F7279" i="9"/>
  <c r="K7278" i="9"/>
  <c r="J7278" i="9"/>
  <c r="I7278" i="9"/>
  <c r="H7278" i="9"/>
  <c r="G7278" i="9"/>
  <c r="F7278" i="9"/>
  <c r="K7277" i="9"/>
  <c r="J7277" i="9"/>
  <c r="I7277" i="9"/>
  <c r="H7277" i="9"/>
  <c r="G7277" i="9"/>
  <c r="F7277" i="9"/>
  <c r="K7276" i="9"/>
  <c r="J7276" i="9"/>
  <c r="I7276" i="9"/>
  <c r="H7276" i="9"/>
  <c r="G7276" i="9"/>
  <c r="F7276" i="9"/>
  <c r="K7275" i="9"/>
  <c r="J7275" i="9"/>
  <c r="I7275" i="9"/>
  <c r="H7275" i="9"/>
  <c r="G7275" i="9"/>
  <c r="F7275" i="9"/>
  <c r="K7274" i="9"/>
  <c r="J7274" i="9"/>
  <c r="I7274" i="9"/>
  <c r="H7274" i="9"/>
  <c r="G7274" i="9"/>
  <c r="F7274" i="9"/>
  <c r="K7273" i="9"/>
  <c r="J7273" i="9"/>
  <c r="I7273" i="9"/>
  <c r="H7273" i="9"/>
  <c r="G7273" i="9"/>
  <c r="F7273" i="9"/>
  <c r="K7272" i="9"/>
  <c r="J7272" i="9"/>
  <c r="I7272" i="9"/>
  <c r="H7272" i="9"/>
  <c r="G7272" i="9"/>
  <c r="F7272" i="9"/>
  <c r="K7271" i="9"/>
  <c r="J7271" i="9"/>
  <c r="I7271" i="9"/>
  <c r="H7271" i="9"/>
  <c r="G7271" i="9"/>
  <c r="F7271" i="9"/>
  <c r="K7270" i="9"/>
  <c r="J7270" i="9"/>
  <c r="I7270" i="9"/>
  <c r="H7270" i="9"/>
  <c r="G7270" i="9"/>
  <c r="F7270" i="9"/>
  <c r="K7269" i="9"/>
  <c r="J7269" i="9"/>
  <c r="I7269" i="9"/>
  <c r="H7269" i="9"/>
  <c r="G7269" i="9"/>
  <c r="F7269" i="9"/>
  <c r="K7268" i="9"/>
  <c r="J7268" i="9"/>
  <c r="I7268" i="9"/>
  <c r="H7268" i="9"/>
  <c r="G7268" i="9"/>
  <c r="F7268" i="9"/>
  <c r="K7267" i="9"/>
  <c r="J7267" i="9"/>
  <c r="I7267" i="9"/>
  <c r="H7267" i="9"/>
  <c r="G7267" i="9"/>
  <c r="F7267" i="9"/>
  <c r="K7266" i="9"/>
  <c r="J7266" i="9"/>
  <c r="I7266" i="9"/>
  <c r="H7266" i="9"/>
  <c r="G7266" i="9"/>
  <c r="F7266" i="9"/>
  <c r="K7265" i="9"/>
  <c r="J7265" i="9"/>
  <c r="I7265" i="9"/>
  <c r="H7265" i="9"/>
  <c r="G7265" i="9"/>
  <c r="F7265" i="9"/>
  <c r="K7264" i="9"/>
  <c r="J7264" i="9"/>
  <c r="I7264" i="9"/>
  <c r="H7264" i="9"/>
  <c r="G7264" i="9"/>
  <c r="F7264" i="9"/>
  <c r="K7263" i="9"/>
  <c r="J7263" i="9"/>
  <c r="I7263" i="9"/>
  <c r="H7263" i="9"/>
  <c r="G7263" i="9"/>
  <c r="F7263" i="9"/>
  <c r="K7262" i="9"/>
  <c r="J7262" i="9"/>
  <c r="I7262" i="9"/>
  <c r="H7262" i="9"/>
  <c r="G7262" i="9"/>
  <c r="F7262" i="9"/>
  <c r="K7261" i="9"/>
  <c r="J7261" i="9"/>
  <c r="I7261" i="9"/>
  <c r="H7261" i="9"/>
  <c r="G7261" i="9"/>
  <c r="F7261" i="9"/>
  <c r="K7260" i="9"/>
  <c r="J7260" i="9"/>
  <c r="I7260" i="9"/>
  <c r="H7260" i="9"/>
  <c r="G7260" i="9"/>
  <c r="F7260" i="9"/>
  <c r="K7259" i="9"/>
  <c r="J7259" i="9"/>
  <c r="I7259" i="9"/>
  <c r="H7259" i="9"/>
  <c r="G7259" i="9"/>
  <c r="F7259" i="9"/>
  <c r="K7258" i="9"/>
  <c r="J7258" i="9"/>
  <c r="I7258" i="9"/>
  <c r="H7258" i="9"/>
  <c r="G7258" i="9"/>
  <c r="F7258" i="9"/>
  <c r="K7257" i="9"/>
  <c r="J7257" i="9"/>
  <c r="I7257" i="9"/>
  <c r="H7257" i="9"/>
  <c r="G7257" i="9"/>
  <c r="F7257" i="9"/>
  <c r="K7256" i="9"/>
  <c r="J7256" i="9"/>
  <c r="I7256" i="9"/>
  <c r="H7256" i="9"/>
  <c r="G7256" i="9"/>
  <c r="F7256" i="9"/>
  <c r="K7255" i="9"/>
  <c r="J7255" i="9"/>
  <c r="I7255" i="9"/>
  <c r="H7255" i="9"/>
  <c r="G7255" i="9"/>
  <c r="F7255" i="9"/>
  <c r="K7254" i="9"/>
  <c r="J7254" i="9"/>
  <c r="I7254" i="9"/>
  <c r="H7254" i="9"/>
  <c r="G7254" i="9"/>
  <c r="F7254" i="9"/>
  <c r="K7253" i="9"/>
  <c r="J7253" i="9"/>
  <c r="I7253" i="9"/>
  <c r="H7253" i="9"/>
  <c r="G7253" i="9"/>
  <c r="F7253" i="9"/>
  <c r="K7252" i="9"/>
  <c r="J7252" i="9"/>
  <c r="I7252" i="9"/>
  <c r="H7252" i="9"/>
  <c r="G7252" i="9"/>
  <c r="F7252" i="9"/>
  <c r="K7251" i="9"/>
  <c r="J7251" i="9"/>
  <c r="I7251" i="9"/>
  <c r="H7251" i="9"/>
  <c r="G7251" i="9"/>
  <c r="F7251" i="9"/>
  <c r="K7250" i="9"/>
  <c r="J7250" i="9"/>
  <c r="I7250" i="9"/>
  <c r="H7250" i="9"/>
  <c r="G7250" i="9"/>
  <c r="F7250" i="9"/>
  <c r="K7249" i="9"/>
  <c r="J7249" i="9"/>
  <c r="I7249" i="9"/>
  <c r="H7249" i="9"/>
  <c r="G7249" i="9"/>
  <c r="F7249" i="9"/>
  <c r="K7248" i="9"/>
  <c r="J7248" i="9"/>
  <c r="I7248" i="9"/>
  <c r="H7248" i="9"/>
  <c r="G7248" i="9"/>
  <c r="F7248" i="9"/>
  <c r="K7247" i="9"/>
  <c r="J7247" i="9"/>
  <c r="I7247" i="9"/>
  <c r="H7247" i="9"/>
  <c r="G7247" i="9"/>
  <c r="F7247" i="9"/>
  <c r="K7246" i="9"/>
  <c r="J7246" i="9"/>
  <c r="I7246" i="9"/>
  <c r="H7246" i="9"/>
  <c r="G7246" i="9"/>
  <c r="F7246" i="9"/>
  <c r="K7245" i="9"/>
  <c r="J7245" i="9"/>
  <c r="I7245" i="9"/>
  <c r="H7245" i="9"/>
  <c r="G7245" i="9"/>
  <c r="F7245" i="9"/>
  <c r="K7244" i="9"/>
  <c r="J7244" i="9"/>
  <c r="I7244" i="9"/>
  <c r="H7244" i="9"/>
  <c r="G7244" i="9"/>
  <c r="F7244" i="9"/>
  <c r="K7243" i="9"/>
  <c r="J7243" i="9"/>
  <c r="I7243" i="9"/>
  <c r="H7243" i="9"/>
  <c r="G7243" i="9"/>
  <c r="F7243" i="9"/>
  <c r="K7242" i="9"/>
  <c r="J7242" i="9"/>
  <c r="I7242" i="9"/>
  <c r="H7242" i="9"/>
  <c r="G7242" i="9"/>
  <c r="F7242" i="9"/>
  <c r="K7241" i="9"/>
  <c r="J7241" i="9"/>
  <c r="I7241" i="9"/>
  <c r="H7241" i="9"/>
  <c r="G7241" i="9"/>
  <c r="F7241" i="9"/>
  <c r="K7240" i="9"/>
  <c r="J7240" i="9"/>
  <c r="I7240" i="9"/>
  <c r="H7240" i="9"/>
  <c r="G7240" i="9"/>
  <c r="F7240" i="9"/>
  <c r="K7239" i="9"/>
  <c r="J7239" i="9"/>
  <c r="I7239" i="9"/>
  <c r="H7239" i="9"/>
  <c r="G7239" i="9"/>
  <c r="F7239" i="9"/>
  <c r="K7238" i="9"/>
  <c r="J7238" i="9"/>
  <c r="I7238" i="9"/>
  <c r="H7238" i="9"/>
  <c r="G7238" i="9"/>
  <c r="F7238" i="9"/>
  <c r="K7237" i="9"/>
  <c r="J7237" i="9"/>
  <c r="I7237" i="9"/>
  <c r="H7237" i="9"/>
  <c r="G7237" i="9"/>
  <c r="F7237" i="9"/>
  <c r="K7236" i="9"/>
  <c r="J7236" i="9"/>
  <c r="I7236" i="9"/>
  <c r="H7236" i="9"/>
  <c r="G7236" i="9"/>
  <c r="F7236" i="9"/>
  <c r="K7235" i="9"/>
  <c r="J7235" i="9"/>
  <c r="I7235" i="9"/>
  <c r="H7235" i="9"/>
  <c r="G7235" i="9"/>
  <c r="F7235" i="9"/>
  <c r="K7234" i="9"/>
  <c r="J7234" i="9"/>
  <c r="I7234" i="9"/>
  <c r="H7234" i="9"/>
  <c r="G7234" i="9"/>
  <c r="F7234" i="9"/>
  <c r="K7233" i="9"/>
  <c r="J7233" i="9"/>
  <c r="I7233" i="9"/>
  <c r="H7233" i="9"/>
  <c r="G7233" i="9"/>
  <c r="F7233" i="9"/>
  <c r="K7232" i="9"/>
  <c r="J7232" i="9"/>
  <c r="I7232" i="9"/>
  <c r="H7232" i="9"/>
  <c r="G7232" i="9"/>
  <c r="F7232" i="9"/>
  <c r="K7231" i="9"/>
  <c r="J7231" i="9"/>
  <c r="I7231" i="9"/>
  <c r="H7231" i="9"/>
  <c r="G7231" i="9"/>
  <c r="F7231" i="9"/>
  <c r="K7230" i="9"/>
  <c r="J7230" i="9"/>
  <c r="I7230" i="9"/>
  <c r="H7230" i="9"/>
  <c r="G7230" i="9"/>
  <c r="F7230" i="9"/>
  <c r="K7229" i="9"/>
  <c r="J7229" i="9"/>
  <c r="I7229" i="9"/>
  <c r="H7229" i="9"/>
  <c r="G7229" i="9"/>
  <c r="F7229" i="9"/>
  <c r="K7228" i="9"/>
  <c r="J7228" i="9"/>
  <c r="I7228" i="9"/>
  <c r="H7228" i="9"/>
  <c r="G7228" i="9"/>
  <c r="F7228" i="9"/>
  <c r="K7227" i="9"/>
  <c r="J7227" i="9"/>
  <c r="I7227" i="9"/>
  <c r="H7227" i="9"/>
  <c r="G7227" i="9"/>
  <c r="F7227" i="9"/>
  <c r="K7226" i="9"/>
  <c r="J7226" i="9"/>
  <c r="I7226" i="9"/>
  <c r="H7226" i="9"/>
  <c r="G7226" i="9"/>
  <c r="F7226" i="9"/>
  <c r="K7225" i="9"/>
  <c r="J7225" i="9"/>
  <c r="I7225" i="9"/>
  <c r="H7225" i="9"/>
  <c r="G7225" i="9"/>
  <c r="F7225" i="9"/>
  <c r="K7224" i="9"/>
  <c r="J7224" i="9"/>
  <c r="I7224" i="9"/>
  <c r="H7224" i="9"/>
  <c r="G7224" i="9"/>
  <c r="F7224" i="9"/>
  <c r="K7223" i="9"/>
  <c r="J7223" i="9"/>
  <c r="I7223" i="9"/>
  <c r="H7223" i="9"/>
  <c r="G7223" i="9"/>
  <c r="F7223" i="9"/>
  <c r="K7222" i="9"/>
  <c r="J7222" i="9"/>
  <c r="I7222" i="9"/>
  <c r="H7222" i="9"/>
  <c r="G7222" i="9"/>
  <c r="F7222" i="9"/>
  <c r="K7221" i="9"/>
  <c r="J7221" i="9"/>
  <c r="I7221" i="9"/>
  <c r="H7221" i="9"/>
  <c r="G7221" i="9"/>
  <c r="F7221" i="9"/>
  <c r="K7220" i="9"/>
  <c r="J7220" i="9"/>
  <c r="I7220" i="9"/>
  <c r="H7220" i="9"/>
  <c r="G7220" i="9"/>
  <c r="F7220" i="9"/>
  <c r="K7219" i="9"/>
  <c r="J7219" i="9"/>
  <c r="I7219" i="9"/>
  <c r="H7219" i="9"/>
  <c r="G7219" i="9"/>
  <c r="F7219" i="9"/>
  <c r="K7218" i="9"/>
  <c r="J7218" i="9"/>
  <c r="I7218" i="9"/>
  <c r="H7218" i="9"/>
  <c r="G7218" i="9"/>
  <c r="F7218" i="9"/>
  <c r="K7217" i="9"/>
  <c r="J7217" i="9"/>
  <c r="I7217" i="9"/>
  <c r="H7217" i="9"/>
  <c r="G7217" i="9"/>
  <c r="F7217" i="9"/>
  <c r="K7216" i="9"/>
  <c r="J7216" i="9"/>
  <c r="I7216" i="9"/>
  <c r="H7216" i="9"/>
  <c r="G7216" i="9"/>
  <c r="F7216" i="9"/>
  <c r="K7215" i="9"/>
  <c r="J7215" i="9"/>
  <c r="I7215" i="9"/>
  <c r="H7215" i="9"/>
  <c r="G7215" i="9"/>
  <c r="F7215" i="9"/>
  <c r="K7214" i="9"/>
  <c r="J7214" i="9"/>
  <c r="I7214" i="9"/>
  <c r="H7214" i="9"/>
  <c r="G7214" i="9"/>
  <c r="F7214" i="9"/>
  <c r="K7213" i="9"/>
  <c r="J7213" i="9"/>
  <c r="I7213" i="9"/>
  <c r="H7213" i="9"/>
  <c r="G7213" i="9"/>
  <c r="F7213" i="9"/>
  <c r="K7212" i="9"/>
  <c r="J7212" i="9"/>
  <c r="I7212" i="9"/>
  <c r="H7212" i="9"/>
  <c r="G7212" i="9"/>
  <c r="F7212" i="9"/>
  <c r="K7211" i="9"/>
  <c r="J7211" i="9"/>
  <c r="I7211" i="9"/>
  <c r="H7211" i="9"/>
  <c r="G7211" i="9"/>
  <c r="F7211" i="9"/>
  <c r="K7210" i="9"/>
  <c r="J7210" i="9"/>
  <c r="I7210" i="9"/>
  <c r="H7210" i="9"/>
  <c r="G7210" i="9"/>
  <c r="F7210" i="9"/>
  <c r="K7209" i="9"/>
  <c r="J7209" i="9"/>
  <c r="I7209" i="9"/>
  <c r="H7209" i="9"/>
  <c r="G7209" i="9"/>
  <c r="F7209" i="9"/>
  <c r="K7208" i="9"/>
  <c r="J7208" i="9"/>
  <c r="I7208" i="9"/>
  <c r="H7208" i="9"/>
  <c r="G7208" i="9"/>
  <c r="F7208" i="9"/>
  <c r="K7207" i="9"/>
  <c r="J7207" i="9"/>
  <c r="I7207" i="9"/>
  <c r="H7207" i="9"/>
  <c r="G7207" i="9"/>
  <c r="F7207" i="9"/>
  <c r="K7206" i="9"/>
  <c r="J7206" i="9"/>
  <c r="I7206" i="9"/>
  <c r="H7206" i="9"/>
  <c r="G7206" i="9"/>
  <c r="F7206" i="9"/>
  <c r="K7205" i="9"/>
  <c r="J7205" i="9"/>
  <c r="I7205" i="9"/>
  <c r="H7205" i="9"/>
  <c r="G7205" i="9"/>
  <c r="F7205" i="9"/>
  <c r="K7204" i="9"/>
  <c r="J7204" i="9"/>
  <c r="I7204" i="9"/>
  <c r="H7204" i="9"/>
  <c r="G7204" i="9"/>
  <c r="F7204" i="9"/>
  <c r="K7203" i="9"/>
  <c r="J7203" i="9"/>
  <c r="I7203" i="9"/>
  <c r="H7203" i="9"/>
  <c r="G7203" i="9"/>
  <c r="F7203" i="9"/>
  <c r="K7202" i="9"/>
  <c r="J7202" i="9"/>
  <c r="I7202" i="9"/>
  <c r="H7202" i="9"/>
  <c r="G7202" i="9"/>
  <c r="F7202" i="9"/>
  <c r="K7201" i="9"/>
  <c r="J7201" i="9"/>
  <c r="I7201" i="9"/>
  <c r="H7201" i="9"/>
  <c r="G7201" i="9"/>
  <c r="F7201" i="9"/>
  <c r="K7200" i="9"/>
  <c r="J7200" i="9"/>
  <c r="I7200" i="9"/>
  <c r="H7200" i="9"/>
  <c r="G7200" i="9"/>
  <c r="F7200" i="9"/>
  <c r="K7199" i="9"/>
  <c r="J7199" i="9"/>
  <c r="I7199" i="9"/>
  <c r="H7199" i="9"/>
  <c r="G7199" i="9"/>
  <c r="F7199" i="9"/>
  <c r="K7198" i="9"/>
  <c r="J7198" i="9"/>
  <c r="I7198" i="9"/>
  <c r="H7198" i="9"/>
  <c r="G7198" i="9"/>
  <c r="F7198" i="9"/>
  <c r="K7197" i="9"/>
  <c r="J7197" i="9"/>
  <c r="I7197" i="9"/>
  <c r="H7197" i="9"/>
  <c r="G7197" i="9"/>
  <c r="F7197" i="9"/>
  <c r="K7196" i="9"/>
  <c r="J7196" i="9"/>
  <c r="I7196" i="9"/>
  <c r="H7196" i="9"/>
  <c r="G7196" i="9"/>
  <c r="F7196" i="9"/>
  <c r="K7195" i="9"/>
  <c r="J7195" i="9"/>
  <c r="I7195" i="9"/>
  <c r="H7195" i="9"/>
  <c r="G7195" i="9"/>
  <c r="F7195" i="9"/>
  <c r="K7194" i="9"/>
  <c r="J7194" i="9"/>
  <c r="I7194" i="9"/>
  <c r="H7194" i="9"/>
  <c r="G7194" i="9"/>
  <c r="F7194" i="9"/>
  <c r="K7193" i="9"/>
  <c r="J7193" i="9"/>
  <c r="I7193" i="9"/>
  <c r="H7193" i="9"/>
  <c r="G7193" i="9"/>
  <c r="F7193" i="9"/>
  <c r="K7192" i="9"/>
  <c r="J7192" i="9"/>
  <c r="I7192" i="9"/>
  <c r="H7192" i="9"/>
  <c r="G7192" i="9"/>
  <c r="F7192" i="9"/>
  <c r="K7191" i="9"/>
  <c r="J7191" i="9"/>
  <c r="I7191" i="9"/>
  <c r="H7191" i="9"/>
  <c r="G7191" i="9"/>
  <c r="F7191" i="9"/>
  <c r="K7190" i="9"/>
  <c r="J7190" i="9"/>
  <c r="I7190" i="9"/>
  <c r="H7190" i="9"/>
  <c r="G7190" i="9"/>
  <c r="F7190" i="9"/>
  <c r="K7189" i="9"/>
  <c r="J7189" i="9"/>
  <c r="I7189" i="9"/>
  <c r="H7189" i="9"/>
  <c r="G7189" i="9"/>
  <c r="F7189" i="9"/>
  <c r="K7188" i="9"/>
  <c r="J7188" i="9"/>
  <c r="I7188" i="9"/>
  <c r="H7188" i="9"/>
  <c r="G7188" i="9"/>
  <c r="F7188" i="9"/>
  <c r="K7187" i="9"/>
  <c r="J7187" i="9"/>
  <c r="I7187" i="9"/>
  <c r="H7187" i="9"/>
  <c r="G7187" i="9"/>
  <c r="F7187" i="9"/>
  <c r="K7186" i="9"/>
  <c r="J7186" i="9"/>
  <c r="I7186" i="9"/>
  <c r="H7186" i="9"/>
  <c r="G7186" i="9"/>
  <c r="F7186" i="9"/>
  <c r="K7185" i="9"/>
  <c r="J7185" i="9"/>
  <c r="I7185" i="9"/>
  <c r="H7185" i="9"/>
  <c r="G7185" i="9"/>
  <c r="F7185" i="9"/>
  <c r="K7184" i="9"/>
  <c r="J7184" i="9"/>
  <c r="I7184" i="9"/>
  <c r="H7184" i="9"/>
  <c r="G7184" i="9"/>
  <c r="F7184" i="9"/>
  <c r="K7183" i="9"/>
  <c r="J7183" i="9"/>
  <c r="I7183" i="9"/>
  <c r="H7183" i="9"/>
  <c r="G7183" i="9"/>
  <c r="F7183" i="9"/>
  <c r="K7182" i="9"/>
  <c r="J7182" i="9"/>
  <c r="I7182" i="9"/>
  <c r="H7182" i="9"/>
  <c r="G7182" i="9"/>
  <c r="F7182" i="9"/>
  <c r="K7181" i="9"/>
  <c r="J7181" i="9"/>
  <c r="I7181" i="9"/>
  <c r="H7181" i="9"/>
  <c r="G7181" i="9"/>
  <c r="F7181" i="9"/>
  <c r="K7180" i="9"/>
  <c r="J7180" i="9"/>
  <c r="I7180" i="9"/>
  <c r="H7180" i="9"/>
  <c r="G7180" i="9"/>
  <c r="F7180" i="9"/>
  <c r="K7179" i="9"/>
  <c r="J7179" i="9"/>
  <c r="I7179" i="9"/>
  <c r="H7179" i="9"/>
  <c r="G7179" i="9"/>
  <c r="F7179" i="9"/>
  <c r="K7178" i="9"/>
  <c r="J7178" i="9"/>
  <c r="I7178" i="9"/>
  <c r="H7178" i="9"/>
  <c r="G7178" i="9"/>
  <c r="F7178" i="9"/>
  <c r="K7177" i="9"/>
  <c r="J7177" i="9"/>
  <c r="I7177" i="9"/>
  <c r="H7177" i="9"/>
  <c r="G7177" i="9"/>
  <c r="F7177" i="9"/>
  <c r="K7176" i="9"/>
  <c r="J7176" i="9"/>
  <c r="I7176" i="9"/>
  <c r="H7176" i="9"/>
  <c r="G7176" i="9"/>
  <c r="F7176" i="9"/>
  <c r="K7175" i="9"/>
  <c r="J7175" i="9"/>
  <c r="I7175" i="9"/>
  <c r="H7175" i="9"/>
  <c r="G7175" i="9"/>
  <c r="F7175" i="9"/>
  <c r="K7174" i="9"/>
  <c r="J7174" i="9"/>
  <c r="I7174" i="9"/>
  <c r="H7174" i="9"/>
  <c r="G7174" i="9"/>
  <c r="F7174" i="9"/>
  <c r="K7173" i="9"/>
  <c r="J7173" i="9"/>
  <c r="I7173" i="9"/>
  <c r="H7173" i="9"/>
  <c r="G7173" i="9"/>
  <c r="F7173" i="9"/>
  <c r="K7172" i="9"/>
  <c r="J7172" i="9"/>
  <c r="I7172" i="9"/>
  <c r="H7172" i="9"/>
  <c r="G7172" i="9"/>
  <c r="F7172" i="9"/>
  <c r="K7171" i="9"/>
  <c r="J7171" i="9"/>
  <c r="I7171" i="9"/>
  <c r="H7171" i="9"/>
  <c r="G7171" i="9"/>
  <c r="F7171" i="9"/>
  <c r="K7170" i="9"/>
  <c r="J7170" i="9"/>
  <c r="I7170" i="9"/>
  <c r="H7170" i="9"/>
  <c r="G7170" i="9"/>
  <c r="F7170" i="9"/>
  <c r="K7169" i="9"/>
  <c r="J7169" i="9"/>
  <c r="I7169" i="9"/>
  <c r="H7169" i="9"/>
  <c r="G7169" i="9"/>
  <c r="F7169" i="9"/>
  <c r="K7168" i="9"/>
  <c r="J7168" i="9"/>
  <c r="I7168" i="9"/>
  <c r="H7168" i="9"/>
  <c r="G7168" i="9"/>
  <c r="F7168" i="9"/>
  <c r="K7167" i="9"/>
  <c r="J7167" i="9"/>
  <c r="I7167" i="9"/>
  <c r="H7167" i="9"/>
  <c r="G7167" i="9"/>
  <c r="F7167" i="9"/>
  <c r="K7166" i="9"/>
  <c r="J7166" i="9"/>
  <c r="I7166" i="9"/>
  <c r="H7166" i="9"/>
  <c r="G7166" i="9"/>
  <c r="F7166" i="9"/>
  <c r="K7165" i="9"/>
  <c r="J7165" i="9"/>
  <c r="I7165" i="9"/>
  <c r="H7165" i="9"/>
  <c r="G7165" i="9"/>
  <c r="F7165" i="9"/>
  <c r="K7164" i="9"/>
  <c r="J7164" i="9"/>
  <c r="I7164" i="9"/>
  <c r="H7164" i="9"/>
  <c r="G7164" i="9"/>
  <c r="F7164" i="9"/>
  <c r="K7163" i="9"/>
  <c r="J7163" i="9"/>
  <c r="I7163" i="9"/>
  <c r="H7163" i="9"/>
  <c r="G7163" i="9"/>
  <c r="F7163" i="9"/>
  <c r="K7162" i="9"/>
  <c r="J7162" i="9"/>
  <c r="I7162" i="9"/>
  <c r="H7162" i="9"/>
  <c r="G7162" i="9"/>
  <c r="F7162" i="9"/>
  <c r="K7161" i="9"/>
  <c r="J7161" i="9"/>
  <c r="I7161" i="9"/>
  <c r="H7161" i="9"/>
  <c r="G7161" i="9"/>
  <c r="F7161" i="9"/>
  <c r="K7160" i="9"/>
  <c r="J7160" i="9"/>
  <c r="I7160" i="9"/>
  <c r="H7160" i="9"/>
  <c r="G7160" i="9"/>
  <c r="F7160" i="9"/>
  <c r="K7159" i="9"/>
  <c r="J7159" i="9"/>
  <c r="I7159" i="9"/>
  <c r="H7159" i="9"/>
  <c r="G7159" i="9"/>
  <c r="F7159" i="9"/>
  <c r="K7158" i="9"/>
  <c r="J7158" i="9"/>
  <c r="I7158" i="9"/>
  <c r="H7158" i="9"/>
  <c r="G7158" i="9"/>
  <c r="F7158" i="9"/>
  <c r="K7157" i="9"/>
  <c r="J7157" i="9"/>
  <c r="I7157" i="9"/>
  <c r="H7157" i="9"/>
  <c r="G7157" i="9"/>
  <c r="F7157" i="9"/>
  <c r="K7156" i="9"/>
  <c r="J7156" i="9"/>
  <c r="I7156" i="9"/>
  <c r="H7156" i="9"/>
  <c r="G7156" i="9"/>
  <c r="F7156" i="9"/>
  <c r="K7155" i="9"/>
  <c r="J7155" i="9"/>
  <c r="I7155" i="9"/>
  <c r="H7155" i="9"/>
  <c r="G7155" i="9"/>
  <c r="F7155" i="9"/>
  <c r="K7154" i="9"/>
  <c r="J7154" i="9"/>
  <c r="I7154" i="9"/>
  <c r="H7154" i="9"/>
  <c r="G7154" i="9"/>
  <c r="F7154" i="9"/>
  <c r="K7153" i="9"/>
  <c r="J7153" i="9"/>
  <c r="I7153" i="9"/>
  <c r="H7153" i="9"/>
  <c r="G7153" i="9"/>
  <c r="F7153" i="9"/>
  <c r="K7152" i="9"/>
  <c r="J7152" i="9"/>
  <c r="I7152" i="9"/>
  <c r="H7152" i="9"/>
  <c r="G7152" i="9"/>
  <c r="F7152" i="9"/>
  <c r="K7151" i="9"/>
  <c r="J7151" i="9"/>
  <c r="I7151" i="9"/>
  <c r="H7151" i="9"/>
  <c r="G7151" i="9"/>
  <c r="F7151" i="9"/>
  <c r="K7150" i="9"/>
  <c r="J7150" i="9"/>
  <c r="I7150" i="9"/>
  <c r="H7150" i="9"/>
  <c r="G7150" i="9"/>
  <c r="F7150" i="9"/>
  <c r="K7149" i="9"/>
  <c r="J7149" i="9"/>
  <c r="I7149" i="9"/>
  <c r="H7149" i="9"/>
  <c r="G7149" i="9"/>
  <c r="F7149" i="9"/>
  <c r="K7148" i="9"/>
  <c r="J7148" i="9"/>
  <c r="I7148" i="9"/>
  <c r="H7148" i="9"/>
  <c r="G7148" i="9"/>
  <c r="F7148" i="9"/>
  <c r="K7147" i="9"/>
  <c r="J7147" i="9"/>
  <c r="I7147" i="9"/>
  <c r="H7147" i="9"/>
  <c r="G7147" i="9"/>
  <c r="F7147" i="9"/>
  <c r="K7146" i="9"/>
  <c r="J7146" i="9"/>
  <c r="I7146" i="9"/>
  <c r="H7146" i="9"/>
  <c r="G7146" i="9"/>
  <c r="F7146" i="9"/>
  <c r="K7145" i="9"/>
  <c r="J7145" i="9"/>
  <c r="I7145" i="9"/>
  <c r="H7145" i="9"/>
  <c r="G7145" i="9"/>
  <c r="F7145" i="9"/>
  <c r="K7144" i="9"/>
  <c r="J7144" i="9"/>
  <c r="I7144" i="9"/>
  <c r="H7144" i="9"/>
  <c r="G7144" i="9"/>
  <c r="F7144" i="9"/>
  <c r="K7143" i="9"/>
  <c r="J7143" i="9"/>
  <c r="I7143" i="9"/>
  <c r="H7143" i="9"/>
  <c r="G7143" i="9"/>
  <c r="F7143" i="9"/>
  <c r="K7142" i="9"/>
  <c r="J7142" i="9"/>
  <c r="I7142" i="9"/>
  <c r="H7142" i="9"/>
  <c r="G7142" i="9"/>
  <c r="F7142" i="9"/>
  <c r="K7141" i="9"/>
  <c r="J7141" i="9"/>
  <c r="I7141" i="9"/>
  <c r="H7141" i="9"/>
  <c r="G7141" i="9"/>
  <c r="F7141" i="9"/>
  <c r="K7140" i="9"/>
  <c r="J7140" i="9"/>
  <c r="I7140" i="9"/>
  <c r="H7140" i="9"/>
  <c r="G7140" i="9"/>
  <c r="F7140" i="9"/>
  <c r="K7139" i="9"/>
  <c r="J7139" i="9"/>
  <c r="I7139" i="9"/>
  <c r="H7139" i="9"/>
  <c r="G7139" i="9"/>
  <c r="F7139" i="9"/>
  <c r="K7138" i="9"/>
  <c r="J7138" i="9"/>
  <c r="I7138" i="9"/>
  <c r="H7138" i="9"/>
  <c r="G7138" i="9"/>
  <c r="F7138" i="9"/>
  <c r="K7137" i="9"/>
  <c r="J7137" i="9"/>
  <c r="I7137" i="9"/>
  <c r="H7137" i="9"/>
  <c r="G7137" i="9"/>
  <c r="F7137" i="9"/>
  <c r="K7136" i="9"/>
  <c r="J7136" i="9"/>
  <c r="I7136" i="9"/>
  <c r="H7136" i="9"/>
  <c r="G7136" i="9"/>
  <c r="F7136" i="9"/>
  <c r="K7135" i="9"/>
  <c r="J7135" i="9"/>
  <c r="I7135" i="9"/>
  <c r="H7135" i="9"/>
  <c r="G7135" i="9"/>
  <c r="F7135" i="9"/>
  <c r="K7134" i="9"/>
  <c r="J7134" i="9"/>
  <c r="I7134" i="9"/>
  <c r="H7134" i="9"/>
  <c r="G7134" i="9"/>
  <c r="F7134" i="9"/>
  <c r="K7133" i="9"/>
  <c r="J7133" i="9"/>
  <c r="I7133" i="9"/>
  <c r="H7133" i="9"/>
  <c r="G7133" i="9"/>
  <c r="F7133" i="9"/>
  <c r="K7132" i="9"/>
  <c r="J7132" i="9"/>
  <c r="I7132" i="9"/>
  <c r="H7132" i="9"/>
  <c r="G7132" i="9"/>
  <c r="F7132" i="9"/>
  <c r="K7131" i="9"/>
  <c r="J7131" i="9"/>
  <c r="I7131" i="9"/>
  <c r="H7131" i="9"/>
  <c r="G7131" i="9"/>
  <c r="F7131" i="9"/>
  <c r="K7130" i="9"/>
  <c r="J7130" i="9"/>
  <c r="I7130" i="9"/>
  <c r="H7130" i="9"/>
  <c r="G7130" i="9"/>
  <c r="F7130" i="9"/>
  <c r="K7129" i="9"/>
  <c r="J7129" i="9"/>
  <c r="I7129" i="9"/>
  <c r="H7129" i="9"/>
  <c r="G7129" i="9"/>
  <c r="F7129" i="9"/>
  <c r="K7128" i="9"/>
  <c r="J7128" i="9"/>
  <c r="I7128" i="9"/>
  <c r="H7128" i="9"/>
  <c r="G7128" i="9"/>
  <c r="F7128" i="9"/>
  <c r="K7127" i="9"/>
  <c r="J7127" i="9"/>
  <c r="I7127" i="9"/>
  <c r="H7127" i="9"/>
  <c r="G7127" i="9"/>
  <c r="F7127" i="9"/>
  <c r="K7126" i="9"/>
  <c r="J7126" i="9"/>
  <c r="I7126" i="9"/>
  <c r="H7126" i="9"/>
  <c r="G7126" i="9"/>
  <c r="F7126" i="9"/>
  <c r="K7125" i="9"/>
  <c r="J7125" i="9"/>
  <c r="I7125" i="9"/>
  <c r="H7125" i="9"/>
  <c r="G7125" i="9"/>
  <c r="F7125" i="9"/>
  <c r="K7124" i="9"/>
  <c r="J7124" i="9"/>
  <c r="I7124" i="9"/>
  <c r="H7124" i="9"/>
  <c r="G7124" i="9"/>
  <c r="F7124" i="9"/>
  <c r="K7123" i="9"/>
  <c r="J7123" i="9"/>
  <c r="I7123" i="9"/>
  <c r="H7123" i="9"/>
  <c r="G7123" i="9"/>
  <c r="F7123" i="9"/>
  <c r="K7122" i="9"/>
  <c r="J7122" i="9"/>
  <c r="I7122" i="9"/>
  <c r="H7122" i="9"/>
  <c r="G7122" i="9"/>
  <c r="F7122" i="9"/>
  <c r="K7121" i="9"/>
  <c r="J7121" i="9"/>
  <c r="I7121" i="9"/>
  <c r="H7121" i="9"/>
  <c r="G7121" i="9"/>
  <c r="F7121" i="9"/>
  <c r="K7120" i="9"/>
  <c r="J7120" i="9"/>
  <c r="I7120" i="9"/>
  <c r="H7120" i="9"/>
  <c r="G7120" i="9"/>
  <c r="F7120" i="9"/>
  <c r="K7119" i="9"/>
  <c r="J7119" i="9"/>
  <c r="I7119" i="9"/>
  <c r="H7119" i="9"/>
  <c r="G7119" i="9"/>
  <c r="F7119" i="9"/>
  <c r="K7118" i="9"/>
  <c r="J7118" i="9"/>
  <c r="I7118" i="9"/>
  <c r="H7118" i="9"/>
  <c r="G7118" i="9"/>
  <c r="F7118" i="9"/>
  <c r="K7117" i="9"/>
  <c r="J7117" i="9"/>
  <c r="I7117" i="9"/>
  <c r="H7117" i="9"/>
  <c r="G7117" i="9"/>
  <c r="F7117" i="9"/>
  <c r="K7116" i="9"/>
  <c r="J7116" i="9"/>
  <c r="I7116" i="9"/>
  <c r="H7116" i="9"/>
  <c r="G7116" i="9"/>
  <c r="F7116" i="9"/>
  <c r="K7115" i="9"/>
  <c r="J7115" i="9"/>
  <c r="I7115" i="9"/>
  <c r="H7115" i="9"/>
  <c r="G7115" i="9"/>
  <c r="F7115" i="9"/>
  <c r="K7114" i="9"/>
  <c r="J7114" i="9"/>
  <c r="I7114" i="9"/>
  <c r="H7114" i="9"/>
  <c r="G7114" i="9"/>
  <c r="F7114" i="9"/>
  <c r="K7113" i="9"/>
  <c r="J7113" i="9"/>
  <c r="I7113" i="9"/>
  <c r="H7113" i="9"/>
  <c r="G7113" i="9"/>
  <c r="F7113" i="9"/>
  <c r="K7112" i="9"/>
  <c r="J7112" i="9"/>
  <c r="I7112" i="9"/>
  <c r="H7112" i="9"/>
  <c r="G7112" i="9"/>
  <c r="F7112" i="9"/>
  <c r="K7111" i="9"/>
  <c r="J7111" i="9"/>
  <c r="I7111" i="9"/>
  <c r="H7111" i="9"/>
  <c r="G7111" i="9"/>
  <c r="F7111" i="9"/>
  <c r="K7110" i="9"/>
  <c r="J7110" i="9"/>
  <c r="I7110" i="9"/>
  <c r="H7110" i="9"/>
  <c r="G7110" i="9"/>
  <c r="F7110" i="9"/>
  <c r="K7109" i="9"/>
  <c r="J7109" i="9"/>
  <c r="I7109" i="9"/>
  <c r="H7109" i="9"/>
  <c r="G7109" i="9"/>
  <c r="F7109" i="9"/>
  <c r="K7108" i="9"/>
  <c r="J7108" i="9"/>
  <c r="I7108" i="9"/>
  <c r="H7108" i="9"/>
  <c r="G7108" i="9"/>
  <c r="F7108" i="9"/>
  <c r="K7107" i="9"/>
  <c r="J7107" i="9"/>
  <c r="I7107" i="9"/>
  <c r="H7107" i="9"/>
  <c r="G7107" i="9"/>
  <c r="F7107" i="9"/>
  <c r="K7106" i="9"/>
  <c r="J7106" i="9"/>
  <c r="I7106" i="9"/>
  <c r="H7106" i="9"/>
  <c r="G7106" i="9"/>
  <c r="F7106" i="9"/>
  <c r="K7105" i="9"/>
  <c r="J7105" i="9"/>
  <c r="I7105" i="9"/>
  <c r="H7105" i="9"/>
  <c r="G7105" i="9"/>
  <c r="F7105" i="9"/>
  <c r="K7104" i="9"/>
  <c r="J7104" i="9"/>
  <c r="I7104" i="9"/>
  <c r="H7104" i="9"/>
  <c r="G7104" i="9"/>
  <c r="F7104" i="9"/>
  <c r="K7103" i="9"/>
  <c r="J7103" i="9"/>
  <c r="I7103" i="9"/>
  <c r="H7103" i="9"/>
  <c r="G7103" i="9"/>
  <c r="F7103" i="9"/>
  <c r="K7102" i="9"/>
  <c r="J7102" i="9"/>
  <c r="I7102" i="9"/>
  <c r="H7102" i="9"/>
  <c r="G7102" i="9"/>
  <c r="F7102" i="9"/>
  <c r="K7101" i="9"/>
  <c r="J7101" i="9"/>
  <c r="I7101" i="9"/>
  <c r="H7101" i="9"/>
  <c r="G7101" i="9"/>
  <c r="F7101" i="9"/>
  <c r="K7100" i="9"/>
  <c r="J7100" i="9"/>
  <c r="I7100" i="9"/>
  <c r="H7100" i="9"/>
  <c r="G7100" i="9"/>
  <c r="F7100" i="9"/>
  <c r="K7099" i="9"/>
  <c r="J7099" i="9"/>
  <c r="I7099" i="9"/>
  <c r="H7099" i="9"/>
  <c r="G7099" i="9"/>
  <c r="F7099" i="9"/>
  <c r="K7098" i="9"/>
  <c r="J7098" i="9"/>
  <c r="I7098" i="9"/>
  <c r="H7098" i="9"/>
  <c r="G7098" i="9"/>
  <c r="F7098" i="9"/>
  <c r="K7097" i="9"/>
  <c r="J7097" i="9"/>
  <c r="I7097" i="9"/>
  <c r="H7097" i="9"/>
  <c r="G7097" i="9"/>
  <c r="F7097" i="9"/>
  <c r="K7096" i="9"/>
  <c r="J7096" i="9"/>
  <c r="I7096" i="9"/>
  <c r="H7096" i="9"/>
  <c r="G7096" i="9"/>
  <c r="F7096" i="9"/>
  <c r="K7095" i="9"/>
  <c r="J7095" i="9"/>
  <c r="I7095" i="9"/>
  <c r="H7095" i="9"/>
  <c r="G7095" i="9"/>
  <c r="F7095" i="9"/>
  <c r="K7094" i="9"/>
  <c r="J7094" i="9"/>
  <c r="I7094" i="9"/>
  <c r="H7094" i="9"/>
  <c r="G7094" i="9"/>
  <c r="F7094" i="9"/>
  <c r="K7093" i="9"/>
  <c r="J7093" i="9"/>
  <c r="I7093" i="9"/>
  <c r="H7093" i="9"/>
  <c r="G7093" i="9"/>
  <c r="F7093" i="9"/>
  <c r="K7092" i="9"/>
  <c r="J7092" i="9"/>
  <c r="I7092" i="9"/>
  <c r="H7092" i="9"/>
  <c r="G7092" i="9"/>
  <c r="F7092" i="9"/>
  <c r="K7091" i="9"/>
  <c r="J7091" i="9"/>
  <c r="I7091" i="9"/>
  <c r="H7091" i="9"/>
  <c r="G7091" i="9"/>
  <c r="F7091" i="9"/>
  <c r="K7090" i="9"/>
  <c r="J7090" i="9"/>
  <c r="I7090" i="9"/>
  <c r="H7090" i="9"/>
  <c r="G7090" i="9"/>
  <c r="F7090" i="9"/>
  <c r="K7089" i="9"/>
  <c r="J7089" i="9"/>
  <c r="I7089" i="9"/>
  <c r="H7089" i="9"/>
  <c r="G7089" i="9"/>
  <c r="F7089" i="9"/>
  <c r="K7088" i="9"/>
  <c r="J7088" i="9"/>
  <c r="I7088" i="9"/>
  <c r="H7088" i="9"/>
  <c r="G7088" i="9"/>
  <c r="F7088" i="9"/>
  <c r="K7087" i="9"/>
  <c r="J7087" i="9"/>
  <c r="I7087" i="9"/>
  <c r="H7087" i="9"/>
  <c r="G7087" i="9"/>
  <c r="F7087" i="9"/>
  <c r="K7086" i="9"/>
  <c r="J7086" i="9"/>
  <c r="I7086" i="9"/>
  <c r="H7086" i="9"/>
  <c r="G7086" i="9"/>
  <c r="F7086" i="9"/>
  <c r="K7085" i="9"/>
  <c r="J7085" i="9"/>
  <c r="I7085" i="9"/>
  <c r="H7085" i="9"/>
  <c r="G7085" i="9"/>
  <c r="F7085" i="9"/>
  <c r="K7084" i="9"/>
  <c r="J7084" i="9"/>
  <c r="I7084" i="9"/>
  <c r="H7084" i="9"/>
  <c r="G7084" i="9"/>
  <c r="F7084" i="9"/>
  <c r="K7083" i="9"/>
  <c r="J7083" i="9"/>
  <c r="I7083" i="9"/>
  <c r="H7083" i="9"/>
  <c r="G7083" i="9"/>
  <c r="F7083" i="9"/>
  <c r="K7082" i="9"/>
  <c r="J7082" i="9"/>
  <c r="I7082" i="9"/>
  <c r="H7082" i="9"/>
  <c r="G7082" i="9"/>
  <c r="F7082" i="9"/>
  <c r="K7081" i="9"/>
  <c r="J7081" i="9"/>
  <c r="I7081" i="9"/>
  <c r="H7081" i="9"/>
  <c r="G7081" i="9"/>
  <c r="F7081" i="9"/>
  <c r="K7080" i="9"/>
  <c r="J7080" i="9"/>
  <c r="I7080" i="9"/>
  <c r="H7080" i="9"/>
  <c r="G7080" i="9"/>
  <c r="F7080" i="9"/>
  <c r="K7079" i="9"/>
  <c r="J7079" i="9"/>
  <c r="I7079" i="9"/>
  <c r="H7079" i="9"/>
  <c r="G7079" i="9"/>
  <c r="F7079" i="9"/>
  <c r="K7078" i="9"/>
  <c r="J7078" i="9"/>
  <c r="I7078" i="9"/>
  <c r="H7078" i="9"/>
  <c r="G7078" i="9"/>
  <c r="F7078" i="9"/>
  <c r="K7077" i="9"/>
  <c r="J7077" i="9"/>
  <c r="I7077" i="9"/>
  <c r="H7077" i="9"/>
  <c r="G7077" i="9"/>
  <c r="F7077" i="9"/>
  <c r="K7076" i="9"/>
  <c r="J7076" i="9"/>
  <c r="I7076" i="9"/>
  <c r="H7076" i="9"/>
  <c r="G7076" i="9"/>
  <c r="F7076" i="9"/>
  <c r="K7075" i="9"/>
  <c r="J7075" i="9"/>
  <c r="I7075" i="9"/>
  <c r="H7075" i="9"/>
  <c r="G7075" i="9"/>
  <c r="F7075" i="9"/>
  <c r="K7074" i="9"/>
  <c r="J7074" i="9"/>
  <c r="I7074" i="9"/>
  <c r="H7074" i="9"/>
  <c r="G7074" i="9"/>
  <c r="F7074" i="9"/>
  <c r="K7073" i="9"/>
  <c r="J7073" i="9"/>
  <c r="I7073" i="9"/>
  <c r="H7073" i="9"/>
  <c r="G7073" i="9"/>
  <c r="F7073" i="9"/>
  <c r="K7072" i="9"/>
  <c r="J7072" i="9"/>
  <c r="I7072" i="9"/>
  <c r="H7072" i="9"/>
  <c r="G7072" i="9"/>
  <c r="F7072" i="9"/>
  <c r="K7071" i="9"/>
  <c r="J7071" i="9"/>
  <c r="I7071" i="9"/>
  <c r="H7071" i="9"/>
  <c r="G7071" i="9"/>
  <c r="F7071" i="9"/>
  <c r="K7070" i="9"/>
  <c r="J7070" i="9"/>
  <c r="I7070" i="9"/>
  <c r="H7070" i="9"/>
  <c r="G7070" i="9"/>
  <c r="F7070" i="9"/>
  <c r="K7069" i="9"/>
  <c r="J7069" i="9"/>
  <c r="I7069" i="9"/>
  <c r="H7069" i="9"/>
  <c r="G7069" i="9"/>
  <c r="F7069" i="9"/>
  <c r="K7068" i="9"/>
  <c r="J7068" i="9"/>
  <c r="I7068" i="9"/>
  <c r="H7068" i="9"/>
  <c r="G7068" i="9"/>
  <c r="F7068" i="9"/>
  <c r="K7067" i="9"/>
  <c r="J7067" i="9"/>
  <c r="I7067" i="9"/>
  <c r="H7067" i="9"/>
  <c r="G7067" i="9"/>
  <c r="F7067" i="9"/>
  <c r="K7066" i="9"/>
  <c r="J7066" i="9"/>
  <c r="I7066" i="9"/>
  <c r="H7066" i="9"/>
  <c r="G7066" i="9"/>
  <c r="F7066" i="9"/>
  <c r="K7065" i="9"/>
  <c r="J7065" i="9"/>
  <c r="I7065" i="9"/>
  <c r="H7065" i="9"/>
  <c r="G7065" i="9"/>
  <c r="F7065" i="9"/>
  <c r="K7064" i="9"/>
  <c r="J7064" i="9"/>
  <c r="I7064" i="9"/>
  <c r="H7064" i="9"/>
  <c r="G7064" i="9"/>
  <c r="F7064" i="9"/>
  <c r="K7063" i="9"/>
  <c r="J7063" i="9"/>
  <c r="I7063" i="9"/>
  <c r="H7063" i="9"/>
  <c r="G7063" i="9"/>
  <c r="F7063" i="9"/>
  <c r="K7062" i="9"/>
  <c r="J7062" i="9"/>
  <c r="I7062" i="9"/>
  <c r="H7062" i="9"/>
  <c r="G7062" i="9"/>
  <c r="F7062" i="9"/>
  <c r="K7061" i="9"/>
  <c r="J7061" i="9"/>
  <c r="I7061" i="9"/>
  <c r="H7061" i="9"/>
  <c r="G7061" i="9"/>
  <c r="F7061" i="9"/>
  <c r="K7060" i="9"/>
  <c r="J7060" i="9"/>
  <c r="I7060" i="9"/>
  <c r="H7060" i="9"/>
  <c r="G7060" i="9"/>
  <c r="F7060" i="9"/>
  <c r="K7059" i="9"/>
  <c r="J7059" i="9"/>
  <c r="I7059" i="9"/>
  <c r="H7059" i="9"/>
  <c r="G7059" i="9"/>
  <c r="F7059" i="9"/>
  <c r="K7058" i="9"/>
  <c r="J7058" i="9"/>
  <c r="I7058" i="9"/>
  <c r="H7058" i="9"/>
  <c r="G7058" i="9"/>
  <c r="F7058" i="9"/>
  <c r="K7057" i="9"/>
  <c r="J7057" i="9"/>
  <c r="I7057" i="9"/>
  <c r="H7057" i="9"/>
  <c r="G7057" i="9"/>
  <c r="F7057" i="9"/>
  <c r="K7056" i="9"/>
  <c r="J7056" i="9"/>
  <c r="I7056" i="9"/>
  <c r="H7056" i="9"/>
  <c r="G7056" i="9"/>
  <c r="F7056" i="9"/>
  <c r="K7055" i="9"/>
  <c r="J7055" i="9"/>
  <c r="I7055" i="9"/>
  <c r="H7055" i="9"/>
  <c r="G7055" i="9"/>
  <c r="F7055" i="9"/>
  <c r="K7054" i="9"/>
  <c r="J7054" i="9"/>
  <c r="I7054" i="9"/>
  <c r="H7054" i="9"/>
  <c r="G7054" i="9"/>
  <c r="F7054" i="9"/>
  <c r="K7053" i="9"/>
  <c r="J7053" i="9"/>
  <c r="I7053" i="9"/>
  <c r="H7053" i="9"/>
  <c r="G7053" i="9"/>
  <c r="F7053" i="9"/>
  <c r="K7052" i="9"/>
  <c r="J7052" i="9"/>
  <c r="I7052" i="9"/>
  <c r="H7052" i="9"/>
  <c r="G7052" i="9"/>
  <c r="F7052" i="9"/>
  <c r="K7051" i="9"/>
  <c r="J7051" i="9"/>
  <c r="I7051" i="9"/>
  <c r="H7051" i="9"/>
  <c r="G7051" i="9"/>
  <c r="F7051" i="9"/>
  <c r="K7050" i="9"/>
  <c r="J7050" i="9"/>
  <c r="I7050" i="9"/>
  <c r="H7050" i="9"/>
  <c r="G7050" i="9"/>
  <c r="F7050" i="9"/>
  <c r="K7049" i="9"/>
  <c r="J7049" i="9"/>
  <c r="I7049" i="9"/>
  <c r="H7049" i="9"/>
  <c r="G7049" i="9"/>
  <c r="F7049" i="9"/>
  <c r="K7048" i="9"/>
  <c r="J7048" i="9"/>
  <c r="I7048" i="9"/>
  <c r="H7048" i="9"/>
  <c r="G7048" i="9"/>
  <c r="F7048" i="9"/>
  <c r="K7047" i="9"/>
  <c r="J7047" i="9"/>
  <c r="I7047" i="9"/>
  <c r="H7047" i="9"/>
  <c r="G7047" i="9"/>
  <c r="F7047" i="9"/>
  <c r="K7046" i="9"/>
  <c r="J7046" i="9"/>
  <c r="I7046" i="9"/>
  <c r="H7046" i="9"/>
  <c r="G7046" i="9"/>
  <c r="F7046" i="9"/>
  <c r="K7045" i="9"/>
  <c r="J7045" i="9"/>
  <c r="I7045" i="9"/>
  <c r="H7045" i="9"/>
  <c r="G7045" i="9"/>
  <c r="F7045" i="9"/>
  <c r="K7044" i="9"/>
  <c r="J7044" i="9"/>
  <c r="I7044" i="9"/>
  <c r="H7044" i="9"/>
  <c r="G7044" i="9"/>
  <c r="F7044" i="9"/>
  <c r="K7043" i="9"/>
  <c r="J7043" i="9"/>
  <c r="I7043" i="9"/>
  <c r="H7043" i="9"/>
  <c r="G7043" i="9"/>
  <c r="F7043" i="9"/>
  <c r="K7042" i="9"/>
  <c r="J7042" i="9"/>
  <c r="I7042" i="9"/>
  <c r="H7042" i="9"/>
  <c r="G7042" i="9"/>
  <c r="F7042" i="9"/>
  <c r="K7041" i="9"/>
  <c r="J7041" i="9"/>
  <c r="I7041" i="9"/>
  <c r="H7041" i="9"/>
  <c r="G7041" i="9"/>
  <c r="F7041" i="9"/>
  <c r="K7040" i="9"/>
  <c r="J7040" i="9"/>
  <c r="I7040" i="9"/>
  <c r="H7040" i="9"/>
  <c r="G7040" i="9"/>
  <c r="F7040" i="9"/>
  <c r="K7039" i="9"/>
  <c r="J7039" i="9"/>
  <c r="I7039" i="9"/>
  <c r="H7039" i="9"/>
  <c r="G7039" i="9"/>
  <c r="F7039" i="9"/>
  <c r="K7038" i="9"/>
  <c r="J7038" i="9"/>
  <c r="I7038" i="9"/>
  <c r="H7038" i="9"/>
  <c r="G7038" i="9"/>
  <c r="F7038" i="9"/>
  <c r="K7037" i="9"/>
  <c r="J7037" i="9"/>
  <c r="I7037" i="9"/>
  <c r="H7037" i="9"/>
  <c r="G7037" i="9"/>
  <c r="F7037" i="9"/>
  <c r="K7036" i="9"/>
  <c r="J7036" i="9"/>
  <c r="I7036" i="9"/>
  <c r="H7036" i="9"/>
  <c r="G7036" i="9"/>
  <c r="F7036" i="9"/>
  <c r="K7035" i="9"/>
  <c r="J7035" i="9"/>
  <c r="I7035" i="9"/>
  <c r="H7035" i="9"/>
  <c r="G7035" i="9"/>
  <c r="F7035" i="9"/>
  <c r="K7034" i="9"/>
  <c r="J7034" i="9"/>
  <c r="I7034" i="9"/>
  <c r="H7034" i="9"/>
  <c r="G7034" i="9"/>
  <c r="F7034" i="9"/>
  <c r="K7033" i="9"/>
  <c r="J7033" i="9"/>
  <c r="I7033" i="9"/>
  <c r="H7033" i="9"/>
  <c r="G7033" i="9"/>
  <c r="F7033" i="9"/>
  <c r="K7032" i="9"/>
  <c r="J7032" i="9"/>
  <c r="I7032" i="9"/>
  <c r="H7032" i="9"/>
  <c r="G7032" i="9"/>
  <c r="F7032" i="9"/>
  <c r="K7031" i="9"/>
  <c r="J7031" i="9"/>
  <c r="I7031" i="9"/>
  <c r="H7031" i="9"/>
  <c r="G7031" i="9"/>
  <c r="F7031" i="9"/>
  <c r="K7030" i="9"/>
  <c r="J7030" i="9"/>
  <c r="I7030" i="9"/>
  <c r="H7030" i="9"/>
  <c r="G7030" i="9"/>
  <c r="F7030" i="9"/>
  <c r="K7029" i="9"/>
  <c r="J7029" i="9"/>
  <c r="I7029" i="9"/>
  <c r="H7029" i="9"/>
  <c r="G7029" i="9"/>
  <c r="F7029" i="9"/>
  <c r="K7028" i="9"/>
  <c r="J7028" i="9"/>
  <c r="I7028" i="9"/>
  <c r="H7028" i="9"/>
  <c r="G7028" i="9"/>
  <c r="F7028" i="9"/>
  <c r="K7027" i="9"/>
  <c r="J7027" i="9"/>
  <c r="I7027" i="9"/>
  <c r="H7027" i="9"/>
  <c r="G7027" i="9"/>
  <c r="F7027" i="9"/>
  <c r="K7026" i="9"/>
  <c r="J7026" i="9"/>
  <c r="I7026" i="9"/>
  <c r="H7026" i="9"/>
  <c r="G7026" i="9"/>
  <c r="F7026" i="9"/>
  <c r="K7025" i="9"/>
  <c r="J7025" i="9"/>
  <c r="I7025" i="9"/>
  <c r="H7025" i="9"/>
  <c r="G7025" i="9"/>
  <c r="F7025" i="9"/>
  <c r="K7024" i="9"/>
  <c r="J7024" i="9"/>
  <c r="I7024" i="9"/>
  <c r="H7024" i="9"/>
  <c r="G7024" i="9"/>
  <c r="F7024" i="9"/>
  <c r="K7023" i="9"/>
  <c r="J7023" i="9"/>
  <c r="I7023" i="9"/>
  <c r="H7023" i="9"/>
  <c r="G7023" i="9"/>
  <c r="F7023" i="9"/>
  <c r="K7022" i="9"/>
  <c r="J7022" i="9"/>
  <c r="I7022" i="9"/>
  <c r="H7022" i="9"/>
  <c r="G7022" i="9"/>
  <c r="F7022" i="9"/>
  <c r="K7021" i="9"/>
  <c r="J7021" i="9"/>
  <c r="I7021" i="9"/>
  <c r="H7021" i="9"/>
  <c r="G7021" i="9"/>
  <c r="F7021" i="9"/>
  <c r="K7020" i="9"/>
  <c r="J7020" i="9"/>
  <c r="I7020" i="9"/>
  <c r="H7020" i="9"/>
  <c r="G7020" i="9"/>
  <c r="F7020" i="9"/>
  <c r="K7019" i="9"/>
  <c r="J7019" i="9"/>
  <c r="I7019" i="9"/>
  <c r="H7019" i="9"/>
  <c r="G7019" i="9"/>
  <c r="F7019" i="9"/>
  <c r="K7018" i="9"/>
  <c r="J7018" i="9"/>
  <c r="I7018" i="9"/>
  <c r="H7018" i="9"/>
  <c r="G7018" i="9"/>
  <c r="F7018" i="9"/>
  <c r="K7017" i="9"/>
  <c r="J7017" i="9"/>
  <c r="I7017" i="9"/>
  <c r="H7017" i="9"/>
  <c r="G7017" i="9"/>
  <c r="F7017" i="9"/>
  <c r="K7016" i="9"/>
  <c r="J7016" i="9"/>
  <c r="I7016" i="9"/>
  <c r="H7016" i="9"/>
  <c r="G7016" i="9"/>
  <c r="F7016" i="9"/>
  <c r="K7015" i="9"/>
  <c r="J7015" i="9"/>
  <c r="I7015" i="9"/>
  <c r="H7015" i="9"/>
  <c r="G7015" i="9"/>
  <c r="F7015" i="9"/>
  <c r="K7014" i="9"/>
  <c r="J7014" i="9"/>
  <c r="I7014" i="9"/>
  <c r="H7014" i="9"/>
  <c r="G7014" i="9"/>
  <c r="F7014" i="9"/>
  <c r="K7013" i="9"/>
  <c r="J7013" i="9"/>
  <c r="I7013" i="9"/>
  <c r="H7013" i="9"/>
  <c r="G7013" i="9"/>
  <c r="F7013" i="9"/>
  <c r="K7012" i="9"/>
  <c r="J7012" i="9"/>
  <c r="I7012" i="9"/>
  <c r="H7012" i="9"/>
  <c r="G7012" i="9"/>
  <c r="F7012" i="9"/>
  <c r="K7011" i="9"/>
  <c r="J7011" i="9"/>
  <c r="I7011" i="9"/>
  <c r="H7011" i="9"/>
  <c r="G7011" i="9"/>
  <c r="F7011" i="9"/>
  <c r="K7010" i="9"/>
  <c r="J7010" i="9"/>
  <c r="I7010" i="9"/>
  <c r="H7010" i="9"/>
  <c r="G7010" i="9"/>
  <c r="F7010" i="9"/>
  <c r="K7009" i="9"/>
  <c r="J7009" i="9"/>
  <c r="I7009" i="9"/>
  <c r="H7009" i="9"/>
  <c r="G7009" i="9"/>
  <c r="F7009" i="9"/>
  <c r="K7008" i="9"/>
  <c r="J7008" i="9"/>
  <c r="I7008" i="9"/>
  <c r="H7008" i="9"/>
  <c r="G7008" i="9"/>
  <c r="F7008" i="9"/>
  <c r="K7007" i="9"/>
  <c r="J7007" i="9"/>
  <c r="I7007" i="9"/>
  <c r="H7007" i="9"/>
  <c r="G7007" i="9"/>
  <c r="F7007" i="9"/>
  <c r="K7006" i="9"/>
  <c r="J7006" i="9"/>
  <c r="I7006" i="9"/>
  <c r="H7006" i="9"/>
  <c r="G7006" i="9"/>
  <c r="F7006" i="9"/>
  <c r="K7005" i="9"/>
  <c r="J7005" i="9"/>
  <c r="I7005" i="9"/>
  <c r="H7005" i="9"/>
  <c r="G7005" i="9"/>
  <c r="F7005" i="9"/>
  <c r="K7004" i="9"/>
  <c r="J7004" i="9"/>
  <c r="I7004" i="9"/>
  <c r="H7004" i="9"/>
  <c r="G7004" i="9"/>
  <c r="F7004" i="9"/>
  <c r="K7003" i="9"/>
  <c r="J7003" i="9"/>
  <c r="I7003" i="9"/>
  <c r="H7003" i="9"/>
  <c r="G7003" i="9"/>
  <c r="F7003" i="9"/>
  <c r="K7002" i="9"/>
  <c r="J7002" i="9"/>
  <c r="I7002" i="9"/>
  <c r="H7002" i="9"/>
  <c r="G7002" i="9"/>
  <c r="F7002" i="9"/>
  <c r="K7001" i="9"/>
  <c r="J7001" i="9"/>
  <c r="I7001" i="9"/>
  <c r="H7001" i="9"/>
  <c r="G7001" i="9"/>
  <c r="F7001" i="9"/>
  <c r="K7000" i="9"/>
  <c r="J7000" i="9"/>
  <c r="I7000" i="9"/>
  <c r="H7000" i="9"/>
  <c r="G7000" i="9"/>
  <c r="F7000" i="9"/>
  <c r="K6999" i="9"/>
  <c r="J6999" i="9"/>
  <c r="I6999" i="9"/>
  <c r="H6999" i="9"/>
  <c r="G6999" i="9"/>
  <c r="F6999" i="9"/>
  <c r="K6998" i="9"/>
  <c r="J6998" i="9"/>
  <c r="I6998" i="9"/>
  <c r="H6998" i="9"/>
  <c r="G6998" i="9"/>
  <c r="F6998" i="9"/>
  <c r="K6997" i="9"/>
  <c r="J6997" i="9"/>
  <c r="I6997" i="9"/>
  <c r="H6997" i="9"/>
  <c r="G6997" i="9"/>
  <c r="F6997" i="9"/>
  <c r="K6996" i="9"/>
  <c r="J6996" i="9"/>
  <c r="I6996" i="9"/>
  <c r="H6996" i="9"/>
  <c r="G6996" i="9"/>
  <c r="F6996" i="9"/>
  <c r="K6995" i="9"/>
  <c r="J6995" i="9"/>
  <c r="I6995" i="9"/>
  <c r="H6995" i="9"/>
  <c r="G6995" i="9"/>
  <c r="F6995" i="9"/>
  <c r="K6994" i="9"/>
  <c r="J6994" i="9"/>
  <c r="I6994" i="9"/>
  <c r="H6994" i="9"/>
  <c r="G6994" i="9"/>
  <c r="F6994" i="9"/>
  <c r="K6993" i="9"/>
  <c r="J6993" i="9"/>
  <c r="I6993" i="9"/>
  <c r="H6993" i="9"/>
  <c r="G6993" i="9"/>
  <c r="F6993" i="9"/>
  <c r="K6992" i="9"/>
  <c r="J6992" i="9"/>
  <c r="I6992" i="9"/>
  <c r="H6992" i="9"/>
  <c r="G6992" i="9"/>
  <c r="F6992" i="9"/>
  <c r="K6991" i="9"/>
  <c r="J6991" i="9"/>
  <c r="I6991" i="9"/>
  <c r="H6991" i="9"/>
  <c r="G6991" i="9"/>
  <c r="F6991" i="9"/>
  <c r="K6990" i="9"/>
  <c r="J6990" i="9"/>
  <c r="I6990" i="9"/>
  <c r="H6990" i="9"/>
  <c r="G6990" i="9"/>
  <c r="F6990" i="9"/>
  <c r="K6989" i="9"/>
  <c r="J6989" i="9"/>
  <c r="I6989" i="9"/>
  <c r="H6989" i="9"/>
  <c r="G6989" i="9"/>
  <c r="F6989" i="9"/>
  <c r="K6988" i="9"/>
  <c r="J6988" i="9"/>
  <c r="I6988" i="9"/>
  <c r="H6988" i="9"/>
  <c r="G6988" i="9"/>
  <c r="F6988" i="9"/>
  <c r="K6987" i="9"/>
  <c r="J6987" i="9"/>
  <c r="I6987" i="9"/>
  <c r="H6987" i="9"/>
  <c r="G6987" i="9"/>
  <c r="F6987" i="9"/>
  <c r="K6986" i="9"/>
  <c r="J6986" i="9"/>
  <c r="I6986" i="9"/>
  <c r="H6986" i="9"/>
  <c r="G6986" i="9"/>
  <c r="F6986" i="9"/>
  <c r="K6985" i="9"/>
  <c r="J6985" i="9"/>
  <c r="I6985" i="9"/>
  <c r="H6985" i="9"/>
  <c r="G6985" i="9"/>
  <c r="F6985" i="9"/>
  <c r="K6984" i="9"/>
  <c r="J6984" i="9"/>
  <c r="I6984" i="9"/>
  <c r="H6984" i="9"/>
  <c r="G6984" i="9"/>
  <c r="F6984" i="9"/>
  <c r="K6983" i="9"/>
  <c r="J6983" i="9"/>
  <c r="I6983" i="9"/>
  <c r="H6983" i="9"/>
  <c r="G6983" i="9"/>
  <c r="F6983" i="9"/>
  <c r="K6982" i="9"/>
  <c r="J6982" i="9"/>
  <c r="I6982" i="9"/>
  <c r="H6982" i="9"/>
  <c r="G6982" i="9"/>
  <c r="F6982" i="9"/>
  <c r="K6981" i="9"/>
  <c r="J6981" i="9"/>
  <c r="I6981" i="9"/>
  <c r="H6981" i="9"/>
  <c r="G6981" i="9"/>
  <c r="F6981" i="9"/>
  <c r="K6980" i="9"/>
  <c r="J6980" i="9"/>
  <c r="I6980" i="9"/>
  <c r="H6980" i="9"/>
  <c r="G6980" i="9"/>
  <c r="F6980" i="9"/>
  <c r="K6979" i="9"/>
  <c r="J6979" i="9"/>
  <c r="I6979" i="9"/>
  <c r="H6979" i="9"/>
  <c r="G6979" i="9"/>
  <c r="F6979" i="9"/>
  <c r="K6978" i="9"/>
  <c r="J6978" i="9"/>
  <c r="I6978" i="9"/>
  <c r="H6978" i="9"/>
  <c r="G6978" i="9"/>
  <c r="F6978" i="9"/>
  <c r="K6977" i="9"/>
  <c r="J6977" i="9"/>
  <c r="I6977" i="9"/>
  <c r="H6977" i="9"/>
  <c r="G6977" i="9"/>
  <c r="F6977" i="9"/>
  <c r="K6976" i="9"/>
  <c r="J6976" i="9"/>
  <c r="I6976" i="9"/>
  <c r="H6976" i="9"/>
  <c r="G6976" i="9"/>
  <c r="F6976" i="9"/>
  <c r="K6975" i="9"/>
  <c r="J6975" i="9"/>
  <c r="I6975" i="9"/>
  <c r="H6975" i="9"/>
  <c r="G6975" i="9"/>
  <c r="F6975" i="9"/>
  <c r="K6974" i="9"/>
  <c r="J6974" i="9"/>
  <c r="I6974" i="9"/>
  <c r="H6974" i="9"/>
  <c r="G6974" i="9"/>
  <c r="F6974" i="9"/>
  <c r="K6973" i="9"/>
  <c r="J6973" i="9"/>
  <c r="I6973" i="9"/>
  <c r="H6973" i="9"/>
  <c r="G6973" i="9"/>
  <c r="F6973" i="9"/>
  <c r="K6972" i="9"/>
  <c r="J6972" i="9"/>
  <c r="I6972" i="9"/>
  <c r="H6972" i="9"/>
  <c r="G6972" i="9"/>
  <c r="F6972" i="9"/>
  <c r="K6971" i="9"/>
  <c r="J6971" i="9"/>
  <c r="I6971" i="9"/>
  <c r="H6971" i="9"/>
  <c r="G6971" i="9"/>
  <c r="F6971" i="9"/>
  <c r="K6970" i="9"/>
  <c r="J6970" i="9"/>
  <c r="I6970" i="9"/>
  <c r="H6970" i="9"/>
  <c r="G6970" i="9"/>
  <c r="F6970" i="9"/>
  <c r="K6969" i="9"/>
  <c r="J6969" i="9"/>
  <c r="I6969" i="9"/>
  <c r="H6969" i="9"/>
  <c r="G6969" i="9"/>
  <c r="F6969" i="9"/>
  <c r="K6968" i="9"/>
  <c r="J6968" i="9"/>
  <c r="I6968" i="9"/>
  <c r="H6968" i="9"/>
  <c r="G6968" i="9"/>
  <c r="F6968" i="9"/>
  <c r="K6967" i="9"/>
  <c r="J6967" i="9"/>
  <c r="I6967" i="9"/>
  <c r="H6967" i="9"/>
  <c r="G6967" i="9"/>
  <c r="F6967" i="9"/>
  <c r="K6966" i="9"/>
  <c r="J6966" i="9"/>
  <c r="I6966" i="9"/>
  <c r="H6966" i="9"/>
  <c r="G6966" i="9"/>
  <c r="F6966" i="9"/>
  <c r="K6965" i="9"/>
  <c r="J6965" i="9"/>
  <c r="I6965" i="9"/>
  <c r="H6965" i="9"/>
  <c r="G6965" i="9"/>
  <c r="F6965" i="9"/>
  <c r="K6964" i="9"/>
  <c r="J6964" i="9"/>
  <c r="I6964" i="9"/>
  <c r="H6964" i="9"/>
  <c r="G6964" i="9"/>
  <c r="F6964" i="9"/>
  <c r="K6963" i="9"/>
  <c r="J6963" i="9"/>
  <c r="I6963" i="9"/>
  <c r="H6963" i="9"/>
  <c r="G6963" i="9"/>
  <c r="F6963" i="9"/>
  <c r="K6962" i="9"/>
  <c r="J6962" i="9"/>
  <c r="I6962" i="9"/>
  <c r="H6962" i="9"/>
  <c r="G6962" i="9"/>
  <c r="F6962" i="9"/>
  <c r="K6961" i="9"/>
  <c r="J6961" i="9"/>
  <c r="I6961" i="9"/>
  <c r="H6961" i="9"/>
  <c r="G6961" i="9"/>
  <c r="F6961" i="9"/>
  <c r="K6960" i="9"/>
  <c r="J6960" i="9"/>
  <c r="I6960" i="9"/>
  <c r="H6960" i="9"/>
  <c r="G6960" i="9"/>
  <c r="F6960" i="9"/>
  <c r="K6959" i="9"/>
  <c r="J6959" i="9"/>
  <c r="I6959" i="9"/>
  <c r="H6959" i="9"/>
  <c r="G6959" i="9"/>
  <c r="F6959" i="9"/>
  <c r="K6958" i="9"/>
  <c r="J6958" i="9"/>
  <c r="I6958" i="9"/>
  <c r="H6958" i="9"/>
  <c r="G6958" i="9"/>
  <c r="F6958" i="9"/>
  <c r="K6957" i="9"/>
  <c r="J6957" i="9"/>
  <c r="I6957" i="9"/>
  <c r="H6957" i="9"/>
  <c r="G6957" i="9"/>
  <c r="F6957" i="9"/>
  <c r="K6956" i="9"/>
  <c r="J6956" i="9"/>
  <c r="I6956" i="9"/>
  <c r="H6956" i="9"/>
  <c r="G6956" i="9"/>
  <c r="F6956" i="9"/>
  <c r="K6955" i="9"/>
  <c r="J6955" i="9"/>
  <c r="I6955" i="9"/>
  <c r="H6955" i="9"/>
  <c r="G6955" i="9"/>
  <c r="F6955" i="9"/>
  <c r="K6954" i="9"/>
  <c r="J6954" i="9"/>
  <c r="I6954" i="9"/>
  <c r="H6954" i="9"/>
  <c r="G6954" i="9"/>
  <c r="F6954" i="9"/>
  <c r="K6953" i="9"/>
  <c r="J6953" i="9"/>
  <c r="I6953" i="9"/>
  <c r="H6953" i="9"/>
  <c r="G6953" i="9"/>
  <c r="F6953" i="9"/>
  <c r="K6952" i="9"/>
  <c r="J6952" i="9"/>
  <c r="I6952" i="9"/>
  <c r="H6952" i="9"/>
  <c r="G6952" i="9"/>
  <c r="F6952" i="9"/>
  <c r="K6951" i="9"/>
  <c r="J6951" i="9"/>
  <c r="I6951" i="9"/>
  <c r="H6951" i="9"/>
  <c r="G6951" i="9"/>
  <c r="F6951" i="9"/>
  <c r="K6950" i="9"/>
  <c r="J6950" i="9"/>
  <c r="I6950" i="9"/>
  <c r="H6950" i="9"/>
  <c r="G6950" i="9"/>
  <c r="F6950" i="9"/>
  <c r="K6949" i="9"/>
  <c r="J6949" i="9"/>
  <c r="I6949" i="9"/>
  <c r="H6949" i="9"/>
  <c r="G6949" i="9"/>
  <c r="F6949" i="9"/>
  <c r="K6948" i="9"/>
  <c r="J6948" i="9"/>
  <c r="I6948" i="9"/>
  <c r="H6948" i="9"/>
  <c r="G6948" i="9"/>
  <c r="F6948" i="9"/>
  <c r="K6947" i="9"/>
  <c r="J6947" i="9"/>
  <c r="I6947" i="9"/>
  <c r="H6947" i="9"/>
  <c r="G6947" i="9"/>
  <c r="F6947" i="9"/>
  <c r="K6946" i="9"/>
  <c r="J6946" i="9"/>
  <c r="I6946" i="9"/>
  <c r="H6946" i="9"/>
  <c r="G6946" i="9"/>
  <c r="F6946" i="9"/>
  <c r="K6945" i="9"/>
  <c r="J6945" i="9"/>
  <c r="I6945" i="9"/>
  <c r="H6945" i="9"/>
  <c r="G6945" i="9"/>
  <c r="F6945" i="9"/>
  <c r="K6944" i="9"/>
  <c r="J6944" i="9"/>
  <c r="I6944" i="9"/>
  <c r="H6944" i="9"/>
  <c r="G6944" i="9"/>
  <c r="F6944" i="9"/>
  <c r="K6943" i="9"/>
  <c r="J6943" i="9"/>
  <c r="I6943" i="9"/>
  <c r="H6943" i="9"/>
  <c r="G6943" i="9"/>
  <c r="F6943" i="9"/>
  <c r="K6942" i="9"/>
  <c r="J6942" i="9"/>
  <c r="I6942" i="9"/>
  <c r="H6942" i="9"/>
  <c r="G6942" i="9"/>
  <c r="F6942" i="9"/>
  <c r="K6941" i="9"/>
  <c r="J6941" i="9"/>
  <c r="I6941" i="9"/>
  <c r="H6941" i="9"/>
  <c r="G6941" i="9"/>
  <c r="F6941" i="9"/>
  <c r="K6940" i="9"/>
  <c r="J6940" i="9"/>
  <c r="I6940" i="9"/>
  <c r="H6940" i="9"/>
  <c r="G6940" i="9"/>
  <c r="F6940" i="9"/>
  <c r="K6939" i="9"/>
  <c r="J6939" i="9"/>
  <c r="I6939" i="9"/>
  <c r="H6939" i="9"/>
  <c r="G6939" i="9"/>
  <c r="F6939" i="9"/>
  <c r="K6938" i="9"/>
  <c r="J6938" i="9"/>
  <c r="I6938" i="9"/>
  <c r="H6938" i="9"/>
  <c r="G6938" i="9"/>
  <c r="F6938" i="9"/>
  <c r="K6937" i="9"/>
  <c r="J6937" i="9"/>
  <c r="I6937" i="9"/>
  <c r="H6937" i="9"/>
  <c r="G6937" i="9"/>
  <c r="F6937" i="9"/>
  <c r="K6936" i="9"/>
  <c r="J6936" i="9"/>
  <c r="I6936" i="9"/>
  <c r="H6936" i="9"/>
  <c r="G6936" i="9"/>
  <c r="F6936" i="9"/>
  <c r="K6935" i="9"/>
  <c r="J6935" i="9"/>
  <c r="I6935" i="9"/>
  <c r="H6935" i="9"/>
  <c r="G6935" i="9"/>
  <c r="F6935" i="9"/>
  <c r="K6934" i="9"/>
  <c r="J6934" i="9"/>
  <c r="I6934" i="9"/>
  <c r="H6934" i="9"/>
  <c r="G6934" i="9"/>
  <c r="F6934" i="9"/>
  <c r="K6933" i="9"/>
  <c r="J6933" i="9"/>
  <c r="I6933" i="9"/>
  <c r="H6933" i="9"/>
  <c r="G6933" i="9"/>
  <c r="F6933" i="9"/>
  <c r="K6932" i="9"/>
  <c r="J6932" i="9"/>
  <c r="I6932" i="9"/>
  <c r="H6932" i="9"/>
  <c r="G6932" i="9"/>
  <c r="F6932" i="9"/>
  <c r="K6931" i="9"/>
  <c r="J6931" i="9"/>
  <c r="I6931" i="9"/>
  <c r="H6931" i="9"/>
  <c r="G6931" i="9"/>
  <c r="F6931" i="9"/>
  <c r="K6930" i="9"/>
  <c r="J6930" i="9"/>
  <c r="I6930" i="9"/>
  <c r="H6930" i="9"/>
  <c r="G6930" i="9"/>
  <c r="F6930" i="9"/>
  <c r="K6929" i="9"/>
  <c r="J6929" i="9"/>
  <c r="I6929" i="9"/>
  <c r="H6929" i="9"/>
  <c r="G6929" i="9"/>
  <c r="F6929" i="9"/>
  <c r="K6928" i="9"/>
  <c r="J6928" i="9"/>
  <c r="I6928" i="9"/>
  <c r="H6928" i="9"/>
  <c r="G6928" i="9"/>
  <c r="F6928" i="9"/>
  <c r="K6927" i="9"/>
  <c r="J6927" i="9"/>
  <c r="I6927" i="9"/>
  <c r="H6927" i="9"/>
  <c r="G6927" i="9"/>
  <c r="F6927" i="9"/>
  <c r="K6926" i="9"/>
  <c r="J6926" i="9"/>
  <c r="I6926" i="9"/>
  <c r="H6926" i="9"/>
  <c r="G6926" i="9"/>
  <c r="F6926" i="9"/>
  <c r="K6925" i="9"/>
  <c r="J6925" i="9"/>
  <c r="I6925" i="9"/>
  <c r="H6925" i="9"/>
  <c r="G6925" i="9"/>
  <c r="F6925" i="9"/>
  <c r="K6924" i="9"/>
  <c r="J6924" i="9"/>
  <c r="I6924" i="9"/>
  <c r="H6924" i="9"/>
  <c r="G6924" i="9"/>
  <c r="F6924" i="9"/>
  <c r="K6923" i="9"/>
  <c r="J6923" i="9"/>
  <c r="I6923" i="9"/>
  <c r="H6923" i="9"/>
  <c r="G6923" i="9"/>
  <c r="F6923" i="9"/>
  <c r="K6922" i="9"/>
  <c r="J6922" i="9"/>
  <c r="I6922" i="9"/>
  <c r="H6922" i="9"/>
  <c r="G6922" i="9"/>
  <c r="F6922" i="9"/>
  <c r="K6921" i="9"/>
  <c r="J6921" i="9"/>
  <c r="I6921" i="9"/>
  <c r="H6921" i="9"/>
  <c r="G6921" i="9"/>
  <c r="F6921" i="9"/>
  <c r="K6920" i="9"/>
  <c r="J6920" i="9"/>
  <c r="I6920" i="9"/>
  <c r="H6920" i="9"/>
  <c r="G6920" i="9"/>
  <c r="F6920" i="9"/>
  <c r="K6919" i="9"/>
  <c r="J6919" i="9"/>
  <c r="I6919" i="9"/>
  <c r="H6919" i="9"/>
  <c r="G6919" i="9"/>
  <c r="F6919" i="9"/>
  <c r="K6918" i="9"/>
  <c r="J6918" i="9"/>
  <c r="I6918" i="9"/>
  <c r="H6918" i="9"/>
  <c r="G6918" i="9"/>
  <c r="F6918" i="9"/>
  <c r="K6917" i="9"/>
  <c r="J6917" i="9"/>
  <c r="I6917" i="9"/>
  <c r="H6917" i="9"/>
  <c r="G6917" i="9"/>
  <c r="F6917" i="9"/>
  <c r="K6916" i="9"/>
  <c r="J6916" i="9"/>
  <c r="I6916" i="9"/>
  <c r="H6916" i="9"/>
  <c r="G6916" i="9"/>
  <c r="F6916" i="9"/>
  <c r="K6915" i="9"/>
  <c r="J6915" i="9"/>
  <c r="I6915" i="9"/>
  <c r="H6915" i="9"/>
  <c r="G6915" i="9"/>
  <c r="F6915" i="9"/>
  <c r="K6914" i="9"/>
  <c r="J6914" i="9"/>
  <c r="I6914" i="9"/>
  <c r="H6914" i="9"/>
  <c r="G6914" i="9"/>
  <c r="F6914" i="9"/>
  <c r="K6913" i="9"/>
  <c r="J6913" i="9"/>
  <c r="I6913" i="9"/>
  <c r="H6913" i="9"/>
  <c r="G6913" i="9"/>
  <c r="F6913" i="9"/>
  <c r="K6912" i="9"/>
  <c r="J6912" i="9"/>
  <c r="I6912" i="9"/>
  <c r="H6912" i="9"/>
  <c r="G6912" i="9"/>
  <c r="F6912" i="9"/>
  <c r="K6911" i="9"/>
  <c r="J6911" i="9"/>
  <c r="I6911" i="9"/>
  <c r="H6911" i="9"/>
  <c r="G6911" i="9"/>
  <c r="F6911" i="9"/>
  <c r="K6910" i="9"/>
  <c r="J6910" i="9"/>
  <c r="I6910" i="9"/>
  <c r="H6910" i="9"/>
  <c r="G6910" i="9"/>
  <c r="F6910" i="9"/>
  <c r="K6909" i="9"/>
  <c r="J6909" i="9"/>
  <c r="I6909" i="9"/>
  <c r="H6909" i="9"/>
  <c r="G6909" i="9"/>
  <c r="F6909" i="9"/>
  <c r="K6908" i="9"/>
  <c r="J6908" i="9"/>
  <c r="I6908" i="9"/>
  <c r="H6908" i="9"/>
  <c r="G6908" i="9"/>
  <c r="F6908" i="9"/>
  <c r="K6907" i="9"/>
  <c r="J6907" i="9"/>
  <c r="I6907" i="9"/>
  <c r="H6907" i="9"/>
  <c r="G6907" i="9"/>
  <c r="F6907" i="9"/>
  <c r="K6906" i="9"/>
  <c r="J6906" i="9"/>
  <c r="I6906" i="9"/>
  <c r="H6906" i="9"/>
  <c r="G6906" i="9"/>
  <c r="F6906" i="9"/>
  <c r="K6905" i="9"/>
  <c r="J6905" i="9"/>
  <c r="I6905" i="9"/>
  <c r="H6905" i="9"/>
  <c r="G6905" i="9"/>
  <c r="F6905" i="9"/>
  <c r="K6904" i="9"/>
  <c r="J6904" i="9"/>
  <c r="I6904" i="9"/>
  <c r="H6904" i="9"/>
  <c r="G6904" i="9"/>
  <c r="F6904" i="9"/>
  <c r="K6903" i="9"/>
  <c r="J6903" i="9"/>
  <c r="I6903" i="9"/>
  <c r="H6903" i="9"/>
  <c r="G6903" i="9"/>
  <c r="F6903" i="9"/>
  <c r="K6902" i="9"/>
  <c r="J6902" i="9"/>
  <c r="I6902" i="9"/>
  <c r="H6902" i="9"/>
  <c r="G6902" i="9"/>
  <c r="F6902" i="9"/>
  <c r="K6901" i="9"/>
  <c r="J6901" i="9"/>
  <c r="I6901" i="9"/>
  <c r="H6901" i="9"/>
  <c r="G6901" i="9"/>
  <c r="F6901" i="9"/>
  <c r="K6900" i="9"/>
  <c r="J6900" i="9"/>
  <c r="I6900" i="9"/>
  <c r="H6900" i="9"/>
  <c r="G6900" i="9"/>
  <c r="F6900" i="9"/>
  <c r="K6899" i="9"/>
  <c r="J6899" i="9"/>
  <c r="I6899" i="9"/>
  <c r="H6899" i="9"/>
  <c r="G6899" i="9"/>
  <c r="F6899" i="9"/>
  <c r="K6898" i="9"/>
  <c r="J6898" i="9"/>
  <c r="I6898" i="9"/>
  <c r="H6898" i="9"/>
  <c r="G6898" i="9"/>
  <c r="F6898" i="9"/>
  <c r="K6897" i="9"/>
  <c r="J6897" i="9"/>
  <c r="I6897" i="9"/>
  <c r="H6897" i="9"/>
  <c r="G6897" i="9"/>
  <c r="F6897" i="9"/>
  <c r="K6896" i="9"/>
  <c r="J6896" i="9"/>
  <c r="I6896" i="9"/>
  <c r="H6896" i="9"/>
  <c r="G6896" i="9"/>
  <c r="F6896" i="9"/>
  <c r="K6895" i="9"/>
  <c r="J6895" i="9"/>
  <c r="I6895" i="9"/>
  <c r="H6895" i="9"/>
  <c r="G6895" i="9"/>
  <c r="F6895" i="9"/>
  <c r="K6894" i="9"/>
  <c r="J6894" i="9"/>
  <c r="I6894" i="9"/>
  <c r="H6894" i="9"/>
  <c r="G6894" i="9"/>
  <c r="F6894" i="9"/>
  <c r="K6893" i="9"/>
  <c r="J6893" i="9"/>
  <c r="I6893" i="9"/>
  <c r="H6893" i="9"/>
  <c r="G6893" i="9"/>
  <c r="F6893" i="9"/>
  <c r="K6892" i="9"/>
  <c r="J6892" i="9"/>
  <c r="I6892" i="9"/>
  <c r="H6892" i="9"/>
  <c r="G6892" i="9"/>
  <c r="F6892" i="9"/>
  <c r="K6891" i="9"/>
  <c r="J6891" i="9"/>
  <c r="I6891" i="9"/>
  <c r="H6891" i="9"/>
  <c r="G6891" i="9"/>
  <c r="F6891" i="9"/>
  <c r="K6890" i="9"/>
  <c r="J6890" i="9"/>
  <c r="I6890" i="9"/>
  <c r="H6890" i="9"/>
  <c r="G6890" i="9"/>
  <c r="F6890" i="9"/>
  <c r="K6889" i="9"/>
  <c r="J6889" i="9"/>
  <c r="I6889" i="9"/>
  <c r="H6889" i="9"/>
  <c r="G6889" i="9"/>
  <c r="F6889" i="9"/>
  <c r="K6888" i="9"/>
  <c r="J6888" i="9"/>
  <c r="I6888" i="9"/>
  <c r="H6888" i="9"/>
  <c r="G6888" i="9"/>
  <c r="F6888" i="9"/>
  <c r="K6887" i="9"/>
  <c r="J6887" i="9"/>
  <c r="I6887" i="9"/>
  <c r="H6887" i="9"/>
  <c r="G6887" i="9"/>
  <c r="F6887" i="9"/>
  <c r="K6886" i="9"/>
  <c r="J6886" i="9"/>
  <c r="I6886" i="9"/>
  <c r="H6886" i="9"/>
  <c r="G6886" i="9"/>
  <c r="F6886" i="9"/>
  <c r="K6885" i="9"/>
  <c r="J6885" i="9"/>
  <c r="I6885" i="9"/>
  <c r="H6885" i="9"/>
  <c r="G6885" i="9"/>
  <c r="F6885" i="9"/>
  <c r="K6884" i="9"/>
  <c r="J6884" i="9"/>
  <c r="I6884" i="9"/>
  <c r="H6884" i="9"/>
  <c r="G6884" i="9"/>
  <c r="F6884" i="9"/>
  <c r="K6883" i="9"/>
  <c r="J6883" i="9"/>
  <c r="I6883" i="9"/>
  <c r="H6883" i="9"/>
  <c r="G6883" i="9"/>
  <c r="F6883" i="9"/>
  <c r="K6882" i="9"/>
  <c r="J6882" i="9"/>
  <c r="I6882" i="9"/>
  <c r="H6882" i="9"/>
  <c r="G6882" i="9"/>
  <c r="F6882" i="9"/>
  <c r="K6881" i="9"/>
  <c r="J6881" i="9"/>
  <c r="I6881" i="9"/>
  <c r="H6881" i="9"/>
  <c r="G6881" i="9"/>
  <c r="F6881" i="9"/>
  <c r="K6880" i="9"/>
  <c r="J6880" i="9"/>
  <c r="I6880" i="9"/>
  <c r="H6880" i="9"/>
  <c r="G6880" i="9"/>
  <c r="F6880" i="9"/>
  <c r="K6879" i="9"/>
  <c r="J6879" i="9"/>
  <c r="I6879" i="9"/>
  <c r="H6879" i="9"/>
  <c r="G6879" i="9"/>
  <c r="F6879" i="9"/>
  <c r="K6878" i="9"/>
  <c r="J6878" i="9"/>
  <c r="I6878" i="9"/>
  <c r="H6878" i="9"/>
  <c r="G6878" i="9"/>
  <c r="F6878" i="9"/>
  <c r="K6877" i="9"/>
  <c r="J6877" i="9"/>
  <c r="I6877" i="9"/>
  <c r="H6877" i="9"/>
  <c r="G6877" i="9"/>
  <c r="F6877" i="9"/>
  <c r="K6876" i="9"/>
  <c r="J6876" i="9"/>
  <c r="I6876" i="9"/>
  <c r="H6876" i="9"/>
  <c r="G6876" i="9"/>
  <c r="F6876" i="9"/>
  <c r="K6875" i="9"/>
  <c r="J6875" i="9"/>
  <c r="I6875" i="9"/>
  <c r="H6875" i="9"/>
  <c r="G6875" i="9"/>
  <c r="F6875" i="9"/>
  <c r="K6874" i="9"/>
  <c r="J6874" i="9"/>
  <c r="I6874" i="9"/>
  <c r="H6874" i="9"/>
  <c r="G6874" i="9"/>
  <c r="F6874" i="9"/>
  <c r="K6873" i="9"/>
  <c r="J6873" i="9"/>
  <c r="I6873" i="9"/>
  <c r="H6873" i="9"/>
  <c r="G6873" i="9"/>
  <c r="F6873" i="9"/>
  <c r="K6872" i="9"/>
  <c r="J6872" i="9"/>
  <c r="I6872" i="9"/>
  <c r="H6872" i="9"/>
  <c r="G6872" i="9"/>
  <c r="F6872" i="9"/>
  <c r="K6871" i="9"/>
  <c r="J6871" i="9"/>
  <c r="I6871" i="9"/>
  <c r="H6871" i="9"/>
  <c r="G6871" i="9"/>
  <c r="F6871" i="9"/>
  <c r="K6870" i="9"/>
  <c r="J6870" i="9"/>
  <c r="I6870" i="9"/>
  <c r="H6870" i="9"/>
  <c r="G6870" i="9"/>
  <c r="F6870" i="9"/>
  <c r="K6869" i="9"/>
  <c r="J6869" i="9"/>
  <c r="I6869" i="9"/>
  <c r="H6869" i="9"/>
  <c r="G6869" i="9"/>
  <c r="F6869" i="9"/>
  <c r="K6868" i="9"/>
  <c r="J6868" i="9"/>
  <c r="I6868" i="9"/>
  <c r="H6868" i="9"/>
  <c r="G6868" i="9"/>
  <c r="F6868" i="9"/>
  <c r="K6867" i="9"/>
  <c r="J6867" i="9"/>
  <c r="I6867" i="9"/>
  <c r="H6867" i="9"/>
  <c r="G6867" i="9"/>
  <c r="F6867" i="9"/>
  <c r="K6866" i="9"/>
  <c r="J6866" i="9"/>
  <c r="I6866" i="9"/>
  <c r="H6866" i="9"/>
  <c r="G6866" i="9"/>
  <c r="F6866" i="9"/>
  <c r="K6865" i="9"/>
  <c r="J6865" i="9"/>
  <c r="I6865" i="9"/>
  <c r="H6865" i="9"/>
  <c r="G6865" i="9"/>
  <c r="F6865" i="9"/>
  <c r="K6864" i="9"/>
  <c r="J6864" i="9"/>
  <c r="I6864" i="9"/>
  <c r="H6864" i="9"/>
  <c r="G6864" i="9"/>
  <c r="F6864" i="9"/>
  <c r="K6863" i="9"/>
  <c r="J6863" i="9"/>
  <c r="I6863" i="9"/>
  <c r="H6863" i="9"/>
  <c r="G6863" i="9"/>
  <c r="F6863" i="9"/>
  <c r="K6862" i="9"/>
  <c r="J6862" i="9"/>
  <c r="I6862" i="9"/>
  <c r="H6862" i="9"/>
  <c r="G6862" i="9"/>
  <c r="F6862" i="9"/>
  <c r="K6861" i="9"/>
  <c r="J6861" i="9"/>
  <c r="I6861" i="9"/>
  <c r="H6861" i="9"/>
  <c r="G6861" i="9"/>
  <c r="F6861" i="9"/>
  <c r="K6860" i="9"/>
  <c r="J6860" i="9"/>
  <c r="I6860" i="9"/>
  <c r="H6860" i="9"/>
  <c r="G6860" i="9"/>
  <c r="F6860" i="9"/>
  <c r="K6859" i="9"/>
  <c r="J6859" i="9"/>
  <c r="I6859" i="9"/>
  <c r="H6859" i="9"/>
  <c r="G6859" i="9"/>
  <c r="F6859" i="9"/>
  <c r="K6858" i="9"/>
  <c r="J6858" i="9"/>
  <c r="I6858" i="9"/>
  <c r="H6858" i="9"/>
  <c r="G6858" i="9"/>
  <c r="F6858" i="9"/>
  <c r="K6857" i="9"/>
  <c r="J6857" i="9"/>
  <c r="I6857" i="9"/>
  <c r="H6857" i="9"/>
  <c r="G6857" i="9"/>
  <c r="F6857" i="9"/>
  <c r="K6856" i="9"/>
  <c r="J6856" i="9"/>
  <c r="I6856" i="9"/>
  <c r="H6856" i="9"/>
  <c r="G6856" i="9"/>
  <c r="F6856" i="9"/>
  <c r="K6855" i="9"/>
  <c r="J6855" i="9"/>
  <c r="I6855" i="9"/>
  <c r="H6855" i="9"/>
  <c r="G6855" i="9"/>
  <c r="F6855" i="9"/>
  <c r="K6854" i="9"/>
  <c r="J6854" i="9"/>
  <c r="I6854" i="9"/>
  <c r="H6854" i="9"/>
  <c r="G6854" i="9"/>
  <c r="F6854" i="9"/>
  <c r="K6853" i="9"/>
  <c r="J6853" i="9"/>
  <c r="I6853" i="9"/>
  <c r="H6853" i="9"/>
  <c r="G6853" i="9"/>
  <c r="F6853" i="9"/>
  <c r="K6852" i="9"/>
  <c r="J6852" i="9"/>
  <c r="I6852" i="9"/>
  <c r="H6852" i="9"/>
  <c r="G6852" i="9"/>
  <c r="F6852" i="9"/>
  <c r="K6851" i="9"/>
  <c r="J6851" i="9"/>
  <c r="I6851" i="9"/>
  <c r="H6851" i="9"/>
  <c r="G6851" i="9"/>
  <c r="F6851" i="9"/>
  <c r="K6850" i="9"/>
  <c r="J6850" i="9"/>
  <c r="I6850" i="9"/>
  <c r="H6850" i="9"/>
  <c r="G6850" i="9"/>
  <c r="F6850" i="9"/>
  <c r="K6849" i="9"/>
  <c r="J6849" i="9"/>
  <c r="I6849" i="9"/>
  <c r="H6849" i="9"/>
  <c r="G6849" i="9"/>
  <c r="F6849" i="9"/>
  <c r="K6848" i="9"/>
  <c r="J6848" i="9"/>
  <c r="I6848" i="9"/>
  <c r="H6848" i="9"/>
  <c r="G6848" i="9"/>
  <c r="F6848" i="9"/>
  <c r="K6847" i="9"/>
  <c r="J6847" i="9"/>
  <c r="I6847" i="9"/>
  <c r="H6847" i="9"/>
  <c r="G6847" i="9"/>
  <c r="F6847" i="9"/>
  <c r="K6846" i="9"/>
  <c r="J6846" i="9"/>
  <c r="I6846" i="9"/>
  <c r="H6846" i="9"/>
  <c r="G6846" i="9"/>
  <c r="F6846" i="9"/>
  <c r="K6845" i="9"/>
  <c r="J6845" i="9"/>
  <c r="I6845" i="9"/>
  <c r="H6845" i="9"/>
  <c r="G6845" i="9"/>
  <c r="F6845" i="9"/>
  <c r="K6844" i="9"/>
  <c r="J6844" i="9"/>
  <c r="I6844" i="9"/>
  <c r="H6844" i="9"/>
  <c r="G6844" i="9"/>
  <c r="F6844" i="9"/>
  <c r="K6843" i="9"/>
  <c r="J6843" i="9"/>
  <c r="I6843" i="9"/>
  <c r="H6843" i="9"/>
  <c r="G6843" i="9"/>
  <c r="F6843" i="9"/>
  <c r="K6842" i="9"/>
  <c r="J6842" i="9"/>
  <c r="I6842" i="9"/>
  <c r="H6842" i="9"/>
  <c r="G6842" i="9"/>
  <c r="F6842" i="9"/>
  <c r="K6841" i="9"/>
  <c r="J6841" i="9"/>
  <c r="I6841" i="9"/>
  <c r="H6841" i="9"/>
  <c r="G6841" i="9"/>
  <c r="F6841" i="9"/>
  <c r="K6840" i="9"/>
  <c r="J6840" i="9"/>
  <c r="I6840" i="9"/>
  <c r="H6840" i="9"/>
  <c r="G6840" i="9"/>
  <c r="F6840" i="9"/>
  <c r="K6839" i="9"/>
  <c r="J6839" i="9"/>
  <c r="I6839" i="9"/>
  <c r="H6839" i="9"/>
  <c r="G6839" i="9"/>
  <c r="F6839" i="9"/>
  <c r="K6838" i="9"/>
  <c r="J6838" i="9"/>
  <c r="I6838" i="9"/>
  <c r="H6838" i="9"/>
  <c r="G6838" i="9"/>
  <c r="F6838" i="9"/>
  <c r="K6837" i="9"/>
  <c r="J6837" i="9"/>
  <c r="I6837" i="9"/>
  <c r="H6837" i="9"/>
  <c r="G6837" i="9"/>
  <c r="F6837" i="9"/>
  <c r="K6836" i="9"/>
  <c r="J6836" i="9"/>
  <c r="I6836" i="9"/>
  <c r="H6836" i="9"/>
  <c r="G6836" i="9"/>
  <c r="F6836" i="9"/>
  <c r="K6835" i="9"/>
  <c r="J6835" i="9"/>
  <c r="I6835" i="9"/>
  <c r="H6835" i="9"/>
  <c r="G6835" i="9"/>
  <c r="F6835" i="9"/>
  <c r="K6834" i="9"/>
  <c r="J6834" i="9"/>
  <c r="I6834" i="9"/>
  <c r="H6834" i="9"/>
  <c r="G6834" i="9"/>
  <c r="F6834" i="9"/>
  <c r="K6833" i="9"/>
  <c r="J6833" i="9"/>
  <c r="I6833" i="9"/>
  <c r="H6833" i="9"/>
  <c r="G6833" i="9"/>
  <c r="F6833" i="9"/>
  <c r="K6832" i="9"/>
  <c r="J6832" i="9"/>
  <c r="I6832" i="9"/>
  <c r="H6832" i="9"/>
  <c r="G6832" i="9"/>
  <c r="F6832" i="9"/>
  <c r="K6831" i="9"/>
  <c r="J6831" i="9"/>
  <c r="I6831" i="9"/>
  <c r="H6831" i="9"/>
  <c r="G6831" i="9"/>
  <c r="F6831" i="9"/>
  <c r="K6830" i="9"/>
  <c r="J6830" i="9"/>
  <c r="I6830" i="9"/>
  <c r="H6830" i="9"/>
  <c r="G6830" i="9"/>
  <c r="F6830" i="9"/>
  <c r="K6829" i="9"/>
  <c r="J6829" i="9"/>
  <c r="I6829" i="9"/>
  <c r="H6829" i="9"/>
  <c r="G6829" i="9"/>
  <c r="F6829" i="9"/>
  <c r="K6828" i="9"/>
  <c r="J6828" i="9"/>
  <c r="I6828" i="9"/>
  <c r="H6828" i="9"/>
  <c r="G6828" i="9"/>
  <c r="F6828" i="9"/>
  <c r="K6827" i="9"/>
  <c r="J6827" i="9"/>
  <c r="I6827" i="9"/>
  <c r="H6827" i="9"/>
  <c r="G6827" i="9"/>
  <c r="F6827" i="9"/>
  <c r="K6826" i="9"/>
  <c r="J6826" i="9"/>
  <c r="I6826" i="9"/>
  <c r="H6826" i="9"/>
  <c r="G6826" i="9"/>
  <c r="F6826" i="9"/>
  <c r="K6825" i="9"/>
  <c r="J6825" i="9"/>
  <c r="I6825" i="9"/>
  <c r="H6825" i="9"/>
  <c r="G6825" i="9"/>
  <c r="F6825" i="9"/>
  <c r="K6824" i="9"/>
  <c r="J6824" i="9"/>
  <c r="I6824" i="9"/>
  <c r="H6824" i="9"/>
  <c r="G6824" i="9"/>
  <c r="F6824" i="9"/>
  <c r="K6823" i="9"/>
  <c r="J6823" i="9"/>
  <c r="I6823" i="9"/>
  <c r="H6823" i="9"/>
  <c r="G6823" i="9"/>
  <c r="F6823" i="9"/>
  <c r="K6822" i="9"/>
  <c r="J6822" i="9"/>
  <c r="I6822" i="9"/>
  <c r="H6822" i="9"/>
  <c r="G6822" i="9"/>
  <c r="F6822" i="9"/>
  <c r="K6821" i="9"/>
  <c r="J6821" i="9"/>
  <c r="I6821" i="9"/>
  <c r="H6821" i="9"/>
  <c r="G6821" i="9"/>
  <c r="F6821" i="9"/>
  <c r="K6820" i="9"/>
  <c r="J6820" i="9"/>
  <c r="I6820" i="9"/>
  <c r="H6820" i="9"/>
  <c r="G6820" i="9"/>
  <c r="F6820" i="9"/>
  <c r="K6819" i="9"/>
  <c r="J6819" i="9"/>
  <c r="I6819" i="9"/>
  <c r="H6819" i="9"/>
  <c r="G6819" i="9"/>
  <c r="F6819" i="9"/>
  <c r="K6818" i="9"/>
  <c r="J6818" i="9"/>
  <c r="I6818" i="9"/>
  <c r="H6818" i="9"/>
  <c r="G6818" i="9"/>
  <c r="F6818" i="9"/>
  <c r="K6817" i="9"/>
  <c r="J6817" i="9"/>
  <c r="I6817" i="9"/>
  <c r="H6817" i="9"/>
  <c r="G6817" i="9"/>
  <c r="F6817" i="9"/>
  <c r="K6816" i="9"/>
  <c r="J6816" i="9"/>
  <c r="I6816" i="9"/>
  <c r="H6816" i="9"/>
  <c r="G6816" i="9"/>
  <c r="F6816" i="9"/>
  <c r="K6815" i="9"/>
  <c r="J6815" i="9"/>
  <c r="I6815" i="9"/>
  <c r="H6815" i="9"/>
  <c r="G6815" i="9"/>
  <c r="F6815" i="9"/>
  <c r="K6814" i="9"/>
  <c r="J6814" i="9"/>
  <c r="I6814" i="9"/>
  <c r="H6814" i="9"/>
  <c r="G6814" i="9"/>
  <c r="F6814" i="9"/>
  <c r="K6813" i="9"/>
  <c r="J6813" i="9"/>
  <c r="I6813" i="9"/>
  <c r="H6813" i="9"/>
  <c r="G6813" i="9"/>
  <c r="F6813" i="9"/>
  <c r="K6812" i="9"/>
  <c r="J6812" i="9"/>
  <c r="I6812" i="9"/>
  <c r="H6812" i="9"/>
  <c r="G6812" i="9"/>
  <c r="F6812" i="9"/>
  <c r="K6811" i="9"/>
  <c r="J6811" i="9"/>
  <c r="I6811" i="9"/>
  <c r="H6811" i="9"/>
  <c r="G6811" i="9"/>
  <c r="F6811" i="9"/>
  <c r="K6810" i="9"/>
  <c r="J6810" i="9"/>
  <c r="I6810" i="9"/>
  <c r="H6810" i="9"/>
  <c r="G6810" i="9"/>
  <c r="F6810" i="9"/>
  <c r="K6809" i="9"/>
  <c r="J6809" i="9"/>
  <c r="I6809" i="9"/>
  <c r="H6809" i="9"/>
  <c r="G6809" i="9"/>
  <c r="F6809" i="9"/>
  <c r="K6808" i="9"/>
  <c r="J6808" i="9"/>
  <c r="I6808" i="9"/>
  <c r="H6808" i="9"/>
  <c r="G6808" i="9"/>
  <c r="F6808" i="9"/>
  <c r="K6807" i="9"/>
  <c r="J6807" i="9"/>
  <c r="I6807" i="9"/>
  <c r="H6807" i="9"/>
  <c r="G6807" i="9"/>
  <c r="F6807" i="9"/>
  <c r="K6806" i="9"/>
  <c r="J6806" i="9"/>
  <c r="I6806" i="9"/>
  <c r="H6806" i="9"/>
  <c r="G6806" i="9"/>
  <c r="F6806" i="9"/>
  <c r="K6805" i="9"/>
  <c r="J6805" i="9"/>
  <c r="I6805" i="9"/>
  <c r="H6805" i="9"/>
  <c r="G6805" i="9"/>
  <c r="F6805" i="9"/>
  <c r="K6804" i="9"/>
  <c r="J6804" i="9"/>
  <c r="I6804" i="9"/>
  <c r="H6804" i="9"/>
  <c r="G6804" i="9"/>
  <c r="F6804" i="9"/>
  <c r="K6803" i="9"/>
  <c r="J6803" i="9"/>
  <c r="I6803" i="9"/>
  <c r="H6803" i="9"/>
  <c r="G6803" i="9"/>
  <c r="F6803" i="9"/>
  <c r="K6802" i="9"/>
  <c r="J6802" i="9"/>
  <c r="I6802" i="9"/>
  <c r="H6802" i="9"/>
  <c r="G6802" i="9"/>
  <c r="F6802" i="9"/>
  <c r="K6801" i="9"/>
  <c r="J6801" i="9"/>
  <c r="I6801" i="9"/>
  <c r="H6801" i="9"/>
  <c r="G6801" i="9"/>
  <c r="F6801" i="9"/>
  <c r="K6800" i="9"/>
  <c r="J6800" i="9"/>
  <c r="I6800" i="9"/>
  <c r="H6800" i="9"/>
  <c r="G6800" i="9"/>
  <c r="F6800" i="9"/>
  <c r="K6799" i="9"/>
  <c r="J6799" i="9"/>
  <c r="I6799" i="9"/>
  <c r="H6799" i="9"/>
  <c r="G6799" i="9"/>
  <c r="F6799" i="9"/>
  <c r="K6798" i="9"/>
  <c r="J6798" i="9"/>
  <c r="I6798" i="9"/>
  <c r="H6798" i="9"/>
  <c r="G6798" i="9"/>
  <c r="F6798" i="9"/>
  <c r="K6797" i="9"/>
  <c r="J6797" i="9"/>
  <c r="I6797" i="9"/>
  <c r="H6797" i="9"/>
  <c r="G6797" i="9"/>
  <c r="F6797" i="9"/>
  <c r="K6796" i="9"/>
  <c r="J6796" i="9"/>
  <c r="I6796" i="9"/>
  <c r="H6796" i="9"/>
  <c r="G6796" i="9"/>
  <c r="F6796" i="9"/>
  <c r="K6795" i="9"/>
  <c r="J6795" i="9"/>
  <c r="I6795" i="9"/>
  <c r="H6795" i="9"/>
  <c r="G6795" i="9"/>
  <c r="F6795" i="9"/>
  <c r="K6794" i="9"/>
  <c r="J6794" i="9"/>
  <c r="I6794" i="9"/>
  <c r="H6794" i="9"/>
  <c r="G6794" i="9"/>
  <c r="F6794" i="9"/>
  <c r="K6793" i="9"/>
  <c r="J6793" i="9"/>
  <c r="I6793" i="9"/>
  <c r="H6793" i="9"/>
  <c r="G6793" i="9"/>
  <c r="F6793" i="9"/>
  <c r="K6792" i="9"/>
  <c r="J6792" i="9"/>
  <c r="I6792" i="9"/>
  <c r="H6792" i="9"/>
  <c r="G6792" i="9"/>
  <c r="F6792" i="9"/>
  <c r="K6791" i="9"/>
  <c r="J6791" i="9"/>
  <c r="I6791" i="9"/>
  <c r="H6791" i="9"/>
  <c r="G6791" i="9"/>
  <c r="F6791" i="9"/>
  <c r="K6790" i="9"/>
  <c r="J6790" i="9"/>
  <c r="I6790" i="9"/>
  <c r="H6790" i="9"/>
  <c r="G6790" i="9"/>
  <c r="F6790" i="9"/>
  <c r="K6789" i="9"/>
  <c r="J6789" i="9"/>
  <c r="I6789" i="9"/>
  <c r="H6789" i="9"/>
  <c r="G6789" i="9"/>
  <c r="F6789" i="9"/>
  <c r="K6788" i="9"/>
  <c r="J6788" i="9"/>
  <c r="I6788" i="9"/>
  <c r="H6788" i="9"/>
  <c r="G6788" i="9"/>
  <c r="F6788" i="9"/>
  <c r="K6787" i="9"/>
  <c r="J6787" i="9"/>
  <c r="I6787" i="9"/>
  <c r="H6787" i="9"/>
  <c r="G6787" i="9"/>
  <c r="F6787" i="9"/>
  <c r="K6786" i="9"/>
  <c r="J6786" i="9"/>
  <c r="I6786" i="9"/>
  <c r="H6786" i="9"/>
  <c r="G6786" i="9"/>
  <c r="F6786" i="9"/>
  <c r="K6785" i="9"/>
  <c r="J6785" i="9"/>
  <c r="I6785" i="9"/>
  <c r="H6785" i="9"/>
  <c r="G6785" i="9"/>
  <c r="F6785" i="9"/>
  <c r="K6784" i="9"/>
  <c r="J6784" i="9"/>
  <c r="I6784" i="9"/>
  <c r="H6784" i="9"/>
  <c r="G6784" i="9"/>
  <c r="F6784" i="9"/>
  <c r="K6783" i="9"/>
  <c r="J6783" i="9"/>
  <c r="I6783" i="9"/>
  <c r="H6783" i="9"/>
  <c r="G6783" i="9"/>
  <c r="F6783" i="9"/>
  <c r="K6782" i="9"/>
  <c r="J6782" i="9"/>
  <c r="I6782" i="9"/>
  <c r="H6782" i="9"/>
  <c r="G6782" i="9"/>
  <c r="F6782" i="9"/>
  <c r="K6781" i="9"/>
  <c r="J6781" i="9"/>
  <c r="I6781" i="9"/>
  <c r="H6781" i="9"/>
  <c r="G6781" i="9"/>
  <c r="F6781" i="9"/>
  <c r="K6780" i="9"/>
  <c r="J6780" i="9"/>
  <c r="I6780" i="9"/>
  <c r="H6780" i="9"/>
  <c r="G6780" i="9"/>
  <c r="F6780" i="9"/>
  <c r="K6779" i="9"/>
  <c r="J6779" i="9"/>
  <c r="I6779" i="9"/>
  <c r="H6779" i="9"/>
  <c r="G6779" i="9"/>
  <c r="F6779" i="9"/>
  <c r="K6778" i="9"/>
  <c r="J6778" i="9"/>
  <c r="I6778" i="9"/>
  <c r="H6778" i="9"/>
  <c r="G6778" i="9"/>
  <c r="F6778" i="9"/>
  <c r="K6777" i="9"/>
  <c r="J6777" i="9"/>
  <c r="I6777" i="9"/>
  <c r="H6777" i="9"/>
  <c r="G6777" i="9"/>
  <c r="F6777" i="9"/>
  <c r="K6776" i="9"/>
  <c r="J6776" i="9"/>
  <c r="I6776" i="9"/>
  <c r="H6776" i="9"/>
  <c r="G6776" i="9"/>
  <c r="F6776" i="9"/>
  <c r="K6775" i="9"/>
  <c r="J6775" i="9"/>
  <c r="I6775" i="9"/>
  <c r="H6775" i="9"/>
  <c r="G6775" i="9"/>
  <c r="F6775" i="9"/>
  <c r="K6774" i="9"/>
  <c r="J6774" i="9"/>
  <c r="I6774" i="9"/>
  <c r="H6774" i="9"/>
  <c r="G6774" i="9"/>
  <c r="F6774" i="9"/>
  <c r="K6773" i="9"/>
  <c r="J6773" i="9"/>
  <c r="I6773" i="9"/>
  <c r="H6773" i="9"/>
  <c r="G6773" i="9"/>
  <c r="F6773" i="9"/>
  <c r="K6772" i="9"/>
  <c r="J6772" i="9"/>
  <c r="I6772" i="9"/>
  <c r="H6772" i="9"/>
  <c r="G6772" i="9"/>
  <c r="F6772" i="9"/>
  <c r="K6771" i="9"/>
  <c r="J6771" i="9"/>
  <c r="I6771" i="9"/>
  <c r="H6771" i="9"/>
  <c r="G6771" i="9"/>
  <c r="F6771" i="9"/>
  <c r="K6770" i="9"/>
  <c r="J6770" i="9"/>
  <c r="I6770" i="9"/>
  <c r="H6770" i="9"/>
  <c r="G6770" i="9"/>
  <c r="F6770" i="9"/>
  <c r="K6769" i="9"/>
  <c r="J6769" i="9"/>
  <c r="I6769" i="9"/>
  <c r="H6769" i="9"/>
  <c r="G6769" i="9"/>
  <c r="F6769" i="9"/>
  <c r="K6768" i="9"/>
  <c r="J6768" i="9"/>
  <c r="I6768" i="9"/>
  <c r="H6768" i="9"/>
  <c r="G6768" i="9"/>
  <c r="F6768" i="9"/>
  <c r="K6767" i="9"/>
  <c r="J6767" i="9"/>
  <c r="I6767" i="9"/>
  <c r="H6767" i="9"/>
  <c r="G6767" i="9"/>
  <c r="F6767" i="9"/>
  <c r="K6766" i="9"/>
  <c r="J6766" i="9"/>
  <c r="I6766" i="9"/>
  <c r="H6766" i="9"/>
  <c r="G6766" i="9"/>
  <c r="F6766" i="9"/>
  <c r="K6765" i="9"/>
  <c r="J6765" i="9"/>
  <c r="I6765" i="9"/>
  <c r="H6765" i="9"/>
  <c r="G6765" i="9"/>
  <c r="F6765" i="9"/>
  <c r="K6764" i="9"/>
  <c r="J6764" i="9"/>
  <c r="I6764" i="9"/>
  <c r="H6764" i="9"/>
  <c r="G6764" i="9"/>
  <c r="F6764" i="9"/>
  <c r="K6763" i="9"/>
  <c r="J6763" i="9"/>
  <c r="I6763" i="9"/>
  <c r="H6763" i="9"/>
  <c r="G6763" i="9"/>
  <c r="F6763" i="9"/>
  <c r="K6762" i="9"/>
  <c r="J6762" i="9"/>
  <c r="I6762" i="9"/>
  <c r="H6762" i="9"/>
  <c r="G6762" i="9"/>
  <c r="F6762" i="9"/>
  <c r="K6761" i="9"/>
  <c r="J6761" i="9"/>
  <c r="I6761" i="9"/>
  <c r="H6761" i="9"/>
  <c r="G6761" i="9"/>
  <c r="F6761" i="9"/>
  <c r="K6760" i="9"/>
  <c r="J6760" i="9"/>
  <c r="I6760" i="9"/>
  <c r="H6760" i="9"/>
  <c r="G6760" i="9"/>
  <c r="F6760" i="9"/>
  <c r="K6759" i="9"/>
  <c r="J6759" i="9"/>
  <c r="I6759" i="9"/>
  <c r="H6759" i="9"/>
  <c r="G6759" i="9"/>
  <c r="F6759" i="9"/>
  <c r="K6758" i="9"/>
  <c r="J6758" i="9"/>
  <c r="I6758" i="9"/>
  <c r="H6758" i="9"/>
  <c r="G6758" i="9"/>
  <c r="F6758" i="9"/>
  <c r="K6757" i="9"/>
  <c r="J6757" i="9"/>
  <c r="I6757" i="9"/>
  <c r="H6757" i="9"/>
  <c r="G6757" i="9"/>
  <c r="F6757" i="9"/>
  <c r="K6756" i="9"/>
  <c r="J6756" i="9"/>
  <c r="I6756" i="9"/>
  <c r="H6756" i="9"/>
  <c r="G6756" i="9"/>
  <c r="F6756" i="9"/>
  <c r="K6755" i="9"/>
  <c r="J6755" i="9"/>
  <c r="I6755" i="9"/>
  <c r="H6755" i="9"/>
  <c r="G6755" i="9"/>
  <c r="F6755" i="9"/>
  <c r="K6754" i="9"/>
  <c r="J6754" i="9"/>
  <c r="I6754" i="9"/>
  <c r="H6754" i="9"/>
  <c r="G6754" i="9"/>
  <c r="F6754" i="9"/>
  <c r="K6753" i="9"/>
  <c r="J6753" i="9"/>
  <c r="I6753" i="9"/>
  <c r="H6753" i="9"/>
  <c r="G6753" i="9"/>
  <c r="F6753" i="9"/>
  <c r="K6752" i="9"/>
  <c r="J6752" i="9"/>
  <c r="I6752" i="9"/>
  <c r="H6752" i="9"/>
  <c r="G6752" i="9"/>
  <c r="F6752" i="9"/>
  <c r="K6751" i="9"/>
  <c r="J6751" i="9"/>
  <c r="I6751" i="9"/>
  <c r="H6751" i="9"/>
  <c r="G6751" i="9"/>
  <c r="F6751" i="9"/>
  <c r="K6750" i="9"/>
  <c r="J6750" i="9"/>
  <c r="I6750" i="9"/>
  <c r="H6750" i="9"/>
  <c r="G6750" i="9"/>
  <c r="F6750" i="9"/>
  <c r="K6749" i="9"/>
  <c r="J6749" i="9"/>
  <c r="I6749" i="9"/>
  <c r="H6749" i="9"/>
  <c r="G6749" i="9"/>
  <c r="F6749" i="9"/>
  <c r="K6748" i="9"/>
  <c r="J6748" i="9"/>
  <c r="I6748" i="9"/>
  <c r="H6748" i="9"/>
  <c r="G6748" i="9"/>
  <c r="F6748" i="9"/>
  <c r="K6747" i="9"/>
  <c r="J6747" i="9"/>
  <c r="I6747" i="9"/>
  <c r="H6747" i="9"/>
  <c r="G6747" i="9"/>
  <c r="F6747" i="9"/>
  <c r="K6746" i="9"/>
  <c r="J6746" i="9"/>
  <c r="I6746" i="9"/>
  <c r="H6746" i="9"/>
  <c r="G6746" i="9"/>
  <c r="F6746" i="9"/>
  <c r="K6745" i="9"/>
  <c r="J6745" i="9"/>
  <c r="I6745" i="9"/>
  <c r="H6745" i="9"/>
  <c r="G6745" i="9"/>
  <c r="F6745" i="9"/>
  <c r="K6744" i="9"/>
  <c r="J6744" i="9"/>
  <c r="I6744" i="9"/>
  <c r="H6744" i="9"/>
  <c r="G6744" i="9"/>
  <c r="F6744" i="9"/>
  <c r="K6743" i="9"/>
  <c r="J6743" i="9"/>
  <c r="I6743" i="9"/>
  <c r="H6743" i="9"/>
  <c r="G6743" i="9"/>
  <c r="F6743" i="9"/>
  <c r="K6742" i="9"/>
  <c r="J6742" i="9"/>
  <c r="I6742" i="9"/>
  <c r="H6742" i="9"/>
  <c r="G6742" i="9"/>
  <c r="F6742" i="9"/>
  <c r="K6741" i="9"/>
  <c r="J6741" i="9"/>
  <c r="I6741" i="9"/>
  <c r="H6741" i="9"/>
  <c r="G6741" i="9"/>
  <c r="F6741" i="9"/>
  <c r="K6740" i="9"/>
  <c r="J6740" i="9"/>
  <c r="I6740" i="9"/>
  <c r="H6740" i="9"/>
  <c r="G6740" i="9"/>
  <c r="F6740" i="9"/>
  <c r="K6739" i="9"/>
  <c r="J6739" i="9"/>
  <c r="I6739" i="9"/>
  <c r="H6739" i="9"/>
  <c r="G6739" i="9"/>
  <c r="F6739" i="9"/>
  <c r="K6738" i="9"/>
  <c r="J6738" i="9"/>
  <c r="I6738" i="9"/>
  <c r="H6738" i="9"/>
  <c r="G6738" i="9"/>
  <c r="F6738" i="9"/>
  <c r="K6737" i="9"/>
  <c r="J6737" i="9"/>
  <c r="I6737" i="9"/>
  <c r="H6737" i="9"/>
  <c r="G6737" i="9"/>
  <c r="F6737" i="9"/>
  <c r="K6736" i="9"/>
  <c r="J6736" i="9"/>
  <c r="I6736" i="9"/>
  <c r="H6736" i="9"/>
  <c r="G6736" i="9"/>
  <c r="F6736" i="9"/>
  <c r="K6735" i="9"/>
  <c r="J6735" i="9"/>
  <c r="I6735" i="9"/>
  <c r="H6735" i="9"/>
  <c r="G6735" i="9"/>
  <c r="F6735" i="9"/>
  <c r="K6734" i="9"/>
  <c r="J6734" i="9"/>
  <c r="I6734" i="9"/>
  <c r="H6734" i="9"/>
  <c r="G6734" i="9"/>
  <c r="F6734" i="9"/>
  <c r="K6733" i="9"/>
  <c r="J6733" i="9"/>
  <c r="I6733" i="9"/>
  <c r="H6733" i="9"/>
  <c r="G6733" i="9"/>
  <c r="F6733" i="9"/>
  <c r="K6732" i="9"/>
  <c r="J6732" i="9"/>
  <c r="I6732" i="9"/>
  <c r="H6732" i="9"/>
  <c r="G6732" i="9"/>
  <c r="F6732" i="9"/>
  <c r="K6731" i="9"/>
  <c r="J6731" i="9"/>
  <c r="I6731" i="9"/>
  <c r="H6731" i="9"/>
  <c r="G6731" i="9"/>
  <c r="F6731" i="9"/>
  <c r="K6730" i="9"/>
  <c r="J6730" i="9"/>
  <c r="I6730" i="9"/>
  <c r="H6730" i="9"/>
  <c r="G6730" i="9"/>
  <c r="F6730" i="9"/>
  <c r="K6729" i="9"/>
  <c r="J6729" i="9"/>
  <c r="I6729" i="9"/>
  <c r="H6729" i="9"/>
  <c r="G6729" i="9"/>
  <c r="F6729" i="9"/>
  <c r="K6728" i="9"/>
  <c r="J6728" i="9"/>
  <c r="I6728" i="9"/>
  <c r="H6728" i="9"/>
  <c r="G6728" i="9"/>
  <c r="F6728" i="9"/>
  <c r="K6727" i="9"/>
  <c r="J6727" i="9"/>
  <c r="I6727" i="9"/>
  <c r="H6727" i="9"/>
  <c r="G6727" i="9"/>
  <c r="F6727" i="9"/>
  <c r="K6726" i="9"/>
  <c r="J6726" i="9"/>
  <c r="I6726" i="9"/>
  <c r="H6726" i="9"/>
  <c r="G6726" i="9"/>
  <c r="F6726" i="9"/>
  <c r="K6725" i="9"/>
  <c r="J6725" i="9"/>
  <c r="I6725" i="9"/>
  <c r="H6725" i="9"/>
  <c r="G6725" i="9"/>
  <c r="F6725" i="9"/>
  <c r="K6724" i="9"/>
  <c r="J6724" i="9"/>
  <c r="I6724" i="9"/>
  <c r="H6724" i="9"/>
  <c r="G6724" i="9"/>
  <c r="F6724" i="9"/>
  <c r="K6723" i="9"/>
  <c r="J6723" i="9"/>
  <c r="I6723" i="9"/>
  <c r="H6723" i="9"/>
  <c r="G6723" i="9"/>
  <c r="F6723" i="9"/>
  <c r="K6722" i="9"/>
  <c r="J6722" i="9"/>
  <c r="I6722" i="9"/>
  <c r="H6722" i="9"/>
  <c r="G6722" i="9"/>
  <c r="F6722" i="9"/>
  <c r="K6721" i="9"/>
  <c r="J6721" i="9"/>
  <c r="I6721" i="9"/>
  <c r="H6721" i="9"/>
  <c r="G6721" i="9"/>
  <c r="F6721" i="9"/>
  <c r="K6720" i="9"/>
  <c r="J6720" i="9"/>
  <c r="I6720" i="9"/>
  <c r="H6720" i="9"/>
  <c r="G6720" i="9"/>
  <c r="F6720" i="9"/>
  <c r="K6719" i="9"/>
  <c r="J6719" i="9"/>
  <c r="I6719" i="9"/>
  <c r="H6719" i="9"/>
  <c r="G6719" i="9"/>
  <c r="F6719" i="9"/>
  <c r="K6718" i="9"/>
  <c r="J6718" i="9"/>
  <c r="I6718" i="9"/>
  <c r="H6718" i="9"/>
  <c r="G6718" i="9"/>
  <c r="F6718" i="9"/>
  <c r="K6717" i="9"/>
  <c r="J6717" i="9"/>
  <c r="I6717" i="9"/>
  <c r="H6717" i="9"/>
  <c r="G6717" i="9"/>
  <c r="F6717" i="9"/>
  <c r="K6716" i="9"/>
  <c r="J6716" i="9"/>
  <c r="I6716" i="9"/>
  <c r="H6716" i="9"/>
  <c r="G6716" i="9"/>
  <c r="F6716" i="9"/>
  <c r="K6715" i="9"/>
  <c r="J6715" i="9"/>
  <c r="I6715" i="9"/>
  <c r="H6715" i="9"/>
  <c r="G6715" i="9"/>
  <c r="F6715" i="9"/>
  <c r="K6714" i="9"/>
  <c r="J6714" i="9"/>
  <c r="I6714" i="9"/>
  <c r="H6714" i="9"/>
  <c r="G6714" i="9"/>
  <c r="F6714" i="9"/>
  <c r="K6713" i="9"/>
  <c r="J6713" i="9"/>
  <c r="I6713" i="9"/>
  <c r="H6713" i="9"/>
  <c r="G6713" i="9"/>
  <c r="F6713" i="9"/>
  <c r="K6712" i="9"/>
  <c r="J6712" i="9"/>
  <c r="I6712" i="9"/>
  <c r="H6712" i="9"/>
  <c r="G6712" i="9"/>
  <c r="F6712" i="9"/>
  <c r="K6711" i="9"/>
  <c r="J6711" i="9"/>
  <c r="I6711" i="9"/>
  <c r="H6711" i="9"/>
  <c r="G6711" i="9"/>
  <c r="F6711" i="9"/>
  <c r="K6710" i="9"/>
  <c r="J6710" i="9"/>
  <c r="I6710" i="9"/>
  <c r="H6710" i="9"/>
  <c r="G6710" i="9"/>
  <c r="F6710" i="9"/>
  <c r="K6709" i="9"/>
  <c r="J6709" i="9"/>
  <c r="I6709" i="9"/>
  <c r="H6709" i="9"/>
  <c r="G6709" i="9"/>
  <c r="F6709" i="9"/>
  <c r="K6708" i="9"/>
  <c r="J6708" i="9"/>
  <c r="I6708" i="9"/>
  <c r="H6708" i="9"/>
  <c r="G6708" i="9"/>
  <c r="F6708" i="9"/>
  <c r="K6707" i="9"/>
  <c r="J6707" i="9"/>
  <c r="I6707" i="9"/>
  <c r="H6707" i="9"/>
  <c r="G6707" i="9"/>
  <c r="F6707" i="9"/>
  <c r="K6706" i="9"/>
  <c r="J6706" i="9"/>
  <c r="I6706" i="9"/>
  <c r="H6706" i="9"/>
  <c r="G6706" i="9"/>
  <c r="F6706" i="9"/>
  <c r="K6705" i="9"/>
  <c r="J6705" i="9"/>
  <c r="I6705" i="9"/>
  <c r="H6705" i="9"/>
  <c r="G6705" i="9"/>
  <c r="F6705" i="9"/>
  <c r="K6704" i="9"/>
  <c r="J6704" i="9"/>
  <c r="I6704" i="9"/>
  <c r="H6704" i="9"/>
  <c r="G6704" i="9"/>
  <c r="F6704" i="9"/>
  <c r="K6703" i="9"/>
  <c r="J6703" i="9"/>
  <c r="I6703" i="9"/>
  <c r="H6703" i="9"/>
  <c r="G6703" i="9"/>
  <c r="F6703" i="9"/>
  <c r="K6702" i="9"/>
  <c r="J6702" i="9"/>
  <c r="I6702" i="9"/>
  <c r="H6702" i="9"/>
  <c r="G6702" i="9"/>
  <c r="F6702" i="9"/>
  <c r="K6701" i="9"/>
  <c r="J6701" i="9"/>
  <c r="I6701" i="9"/>
  <c r="H6701" i="9"/>
  <c r="G6701" i="9"/>
  <c r="F6701" i="9"/>
  <c r="K6700" i="9"/>
  <c r="J6700" i="9"/>
  <c r="I6700" i="9"/>
  <c r="H6700" i="9"/>
  <c r="G6700" i="9"/>
  <c r="F6700" i="9"/>
  <c r="K6699" i="9"/>
  <c r="J6699" i="9"/>
  <c r="I6699" i="9"/>
  <c r="H6699" i="9"/>
  <c r="G6699" i="9"/>
  <c r="F6699" i="9"/>
  <c r="K6698" i="9"/>
  <c r="J6698" i="9"/>
  <c r="I6698" i="9"/>
  <c r="H6698" i="9"/>
  <c r="G6698" i="9"/>
  <c r="F6698" i="9"/>
  <c r="K6697" i="9"/>
  <c r="J6697" i="9"/>
  <c r="I6697" i="9"/>
  <c r="H6697" i="9"/>
  <c r="G6697" i="9"/>
  <c r="F6697" i="9"/>
  <c r="K6696" i="9"/>
  <c r="J6696" i="9"/>
  <c r="I6696" i="9"/>
  <c r="H6696" i="9"/>
  <c r="G6696" i="9"/>
  <c r="F6696" i="9"/>
  <c r="K6695" i="9"/>
  <c r="J6695" i="9"/>
  <c r="I6695" i="9"/>
  <c r="H6695" i="9"/>
  <c r="G6695" i="9"/>
  <c r="F6695" i="9"/>
  <c r="K6694" i="9"/>
  <c r="J6694" i="9"/>
  <c r="I6694" i="9"/>
  <c r="H6694" i="9"/>
  <c r="G6694" i="9"/>
  <c r="F6694" i="9"/>
  <c r="K6693" i="9"/>
  <c r="J6693" i="9"/>
  <c r="I6693" i="9"/>
  <c r="H6693" i="9"/>
  <c r="G6693" i="9"/>
  <c r="F6693" i="9"/>
  <c r="K6692" i="9"/>
  <c r="J6692" i="9"/>
  <c r="I6692" i="9"/>
  <c r="H6692" i="9"/>
  <c r="G6692" i="9"/>
  <c r="F6692" i="9"/>
  <c r="K6691" i="9"/>
  <c r="J6691" i="9"/>
  <c r="I6691" i="9"/>
  <c r="H6691" i="9"/>
  <c r="G6691" i="9"/>
  <c r="F6691" i="9"/>
  <c r="K6690" i="9"/>
  <c r="J6690" i="9"/>
  <c r="I6690" i="9"/>
  <c r="H6690" i="9"/>
  <c r="G6690" i="9"/>
  <c r="F6690" i="9"/>
  <c r="K6689" i="9"/>
  <c r="J6689" i="9"/>
  <c r="I6689" i="9"/>
  <c r="H6689" i="9"/>
  <c r="G6689" i="9"/>
  <c r="F6689" i="9"/>
  <c r="K6688" i="9"/>
  <c r="J6688" i="9"/>
  <c r="I6688" i="9"/>
  <c r="H6688" i="9"/>
  <c r="G6688" i="9"/>
  <c r="F6688" i="9"/>
  <c r="K6687" i="9"/>
  <c r="J6687" i="9"/>
  <c r="I6687" i="9"/>
  <c r="H6687" i="9"/>
  <c r="G6687" i="9"/>
  <c r="F6687" i="9"/>
  <c r="K6686" i="9"/>
  <c r="J6686" i="9"/>
  <c r="I6686" i="9"/>
  <c r="H6686" i="9"/>
  <c r="G6686" i="9"/>
  <c r="F6686" i="9"/>
  <c r="K6685" i="9"/>
  <c r="J6685" i="9"/>
  <c r="I6685" i="9"/>
  <c r="H6685" i="9"/>
  <c r="G6685" i="9"/>
  <c r="F6685" i="9"/>
  <c r="K6684" i="9"/>
  <c r="J6684" i="9"/>
  <c r="I6684" i="9"/>
  <c r="H6684" i="9"/>
  <c r="G6684" i="9"/>
  <c r="F6684" i="9"/>
  <c r="K6683" i="9"/>
  <c r="J6683" i="9"/>
  <c r="I6683" i="9"/>
  <c r="H6683" i="9"/>
  <c r="G6683" i="9"/>
  <c r="F6683" i="9"/>
  <c r="K6682" i="9"/>
  <c r="J6682" i="9"/>
  <c r="I6682" i="9"/>
  <c r="H6682" i="9"/>
  <c r="G6682" i="9"/>
  <c r="F6682" i="9"/>
  <c r="K6681" i="9"/>
  <c r="J6681" i="9"/>
  <c r="I6681" i="9"/>
  <c r="H6681" i="9"/>
  <c r="G6681" i="9"/>
  <c r="F6681" i="9"/>
  <c r="K6680" i="9"/>
  <c r="J6680" i="9"/>
  <c r="I6680" i="9"/>
  <c r="H6680" i="9"/>
  <c r="G6680" i="9"/>
  <c r="F6680" i="9"/>
  <c r="K6679" i="9"/>
  <c r="J6679" i="9"/>
  <c r="I6679" i="9"/>
  <c r="H6679" i="9"/>
  <c r="G6679" i="9"/>
  <c r="F6679" i="9"/>
  <c r="K6678" i="9"/>
  <c r="J6678" i="9"/>
  <c r="I6678" i="9"/>
  <c r="H6678" i="9"/>
  <c r="G6678" i="9"/>
  <c r="F6678" i="9"/>
  <c r="K6677" i="9"/>
  <c r="J6677" i="9"/>
  <c r="I6677" i="9"/>
  <c r="H6677" i="9"/>
  <c r="G6677" i="9"/>
  <c r="F6677" i="9"/>
  <c r="K6676" i="9"/>
  <c r="J6676" i="9"/>
  <c r="I6676" i="9"/>
  <c r="H6676" i="9"/>
  <c r="G6676" i="9"/>
  <c r="F6676" i="9"/>
  <c r="K6675" i="9"/>
  <c r="J6675" i="9"/>
  <c r="I6675" i="9"/>
  <c r="H6675" i="9"/>
  <c r="G6675" i="9"/>
  <c r="F6675" i="9"/>
  <c r="K6674" i="9"/>
  <c r="J6674" i="9"/>
  <c r="I6674" i="9"/>
  <c r="H6674" i="9"/>
  <c r="G6674" i="9"/>
  <c r="F6674" i="9"/>
  <c r="K6673" i="9"/>
  <c r="J6673" i="9"/>
  <c r="I6673" i="9"/>
  <c r="H6673" i="9"/>
  <c r="G6673" i="9"/>
  <c r="F6673" i="9"/>
  <c r="K6672" i="9"/>
  <c r="J6672" i="9"/>
  <c r="I6672" i="9"/>
  <c r="H6672" i="9"/>
  <c r="G6672" i="9"/>
  <c r="F6672" i="9"/>
  <c r="K6671" i="9"/>
  <c r="J6671" i="9"/>
  <c r="I6671" i="9"/>
  <c r="H6671" i="9"/>
  <c r="G6671" i="9"/>
  <c r="F6671" i="9"/>
  <c r="K6670" i="9"/>
  <c r="J6670" i="9"/>
  <c r="I6670" i="9"/>
  <c r="H6670" i="9"/>
  <c r="G6670" i="9"/>
  <c r="F6670" i="9"/>
  <c r="K6669" i="9"/>
  <c r="J6669" i="9"/>
  <c r="I6669" i="9"/>
  <c r="H6669" i="9"/>
  <c r="G6669" i="9"/>
  <c r="F6669" i="9"/>
  <c r="K6668" i="9"/>
  <c r="J6668" i="9"/>
  <c r="I6668" i="9"/>
  <c r="H6668" i="9"/>
  <c r="G6668" i="9"/>
  <c r="F6668" i="9"/>
  <c r="K6667" i="9"/>
  <c r="J6667" i="9"/>
  <c r="I6667" i="9"/>
  <c r="H6667" i="9"/>
  <c r="G6667" i="9"/>
  <c r="F6667" i="9"/>
  <c r="K6666" i="9"/>
  <c r="J6666" i="9"/>
  <c r="I6666" i="9"/>
  <c r="H6666" i="9"/>
  <c r="G6666" i="9"/>
  <c r="F6666" i="9"/>
  <c r="K6665" i="9"/>
  <c r="J6665" i="9"/>
  <c r="I6665" i="9"/>
  <c r="H6665" i="9"/>
  <c r="G6665" i="9"/>
  <c r="F6665" i="9"/>
  <c r="K6664" i="9"/>
  <c r="J6664" i="9"/>
  <c r="I6664" i="9"/>
  <c r="H6664" i="9"/>
  <c r="G6664" i="9"/>
  <c r="F6664" i="9"/>
  <c r="K6663" i="9"/>
  <c r="J6663" i="9"/>
  <c r="I6663" i="9"/>
  <c r="H6663" i="9"/>
  <c r="G6663" i="9"/>
  <c r="F6663" i="9"/>
  <c r="K6662" i="9"/>
  <c r="J6662" i="9"/>
  <c r="I6662" i="9"/>
  <c r="H6662" i="9"/>
  <c r="G6662" i="9"/>
  <c r="F6662" i="9"/>
  <c r="K6661" i="9"/>
  <c r="J6661" i="9"/>
  <c r="I6661" i="9"/>
  <c r="H6661" i="9"/>
  <c r="G6661" i="9"/>
  <c r="F6661" i="9"/>
  <c r="K6660" i="9"/>
  <c r="J6660" i="9"/>
  <c r="I6660" i="9"/>
  <c r="H6660" i="9"/>
  <c r="G6660" i="9"/>
  <c r="F6660" i="9"/>
  <c r="K6659" i="9"/>
  <c r="J6659" i="9"/>
  <c r="I6659" i="9"/>
  <c r="H6659" i="9"/>
  <c r="G6659" i="9"/>
  <c r="F6659" i="9"/>
  <c r="K6658" i="9"/>
  <c r="J6658" i="9"/>
  <c r="I6658" i="9"/>
  <c r="H6658" i="9"/>
  <c r="G6658" i="9"/>
  <c r="F6658" i="9"/>
  <c r="K6657" i="9"/>
  <c r="J6657" i="9"/>
  <c r="I6657" i="9"/>
  <c r="H6657" i="9"/>
  <c r="G6657" i="9"/>
  <c r="F6657" i="9"/>
  <c r="K6656" i="9"/>
  <c r="J6656" i="9"/>
  <c r="I6656" i="9"/>
  <c r="H6656" i="9"/>
  <c r="G6656" i="9"/>
  <c r="F6656" i="9"/>
  <c r="K6655" i="9"/>
  <c r="J6655" i="9"/>
  <c r="I6655" i="9"/>
  <c r="H6655" i="9"/>
  <c r="G6655" i="9"/>
  <c r="F6655" i="9"/>
  <c r="K6654" i="9"/>
  <c r="J6654" i="9"/>
  <c r="I6654" i="9"/>
  <c r="H6654" i="9"/>
  <c r="G6654" i="9"/>
  <c r="F6654" i="9"/>
  <c r="K6653" i="9"/>
  <c r="J6653" i="9"/>
  <c r="I6653" i="9"/>
  <c r="H6653" i="9"/>
  <c r="G6653" i="9"/>
  <c r="F6653" i="9"/>
  <c r="K6652" i="9"/>
  <c r="J6652" i="9"/>
  <c r="I6652" i="9"/>
  <c r="H6652" i="9"/>
  <c r="G6652" i="9"/>
  <c r="F6652" i="9"/>
  <c r="K6651" i="9"/>
  <c r="J6651" i="9"/>
  <c r="I6651" i="9"/>
  <c r="H6651" i="9"/>
  <c r="G6651" i="9"/>
  <c r="F6651" i="9"/>
  <c r="K6650" i="9"/>
  <c r="J6650" i="9"/>
  <c r="I6650" i="9"/>
  <c r="H6650" i="9"/>
  <c r="G6650" i="9"/>
  <c r="F6650" i="9"/>
  <c r="K6649" i="9"/>
  <c r="J6649" i="9"/>
  <c r="I6649" i="9"/>
  <c r="H6649" i="9"/>
  <c r="G6649" i="9"/>
  <c r="F6649" i="9"/>
  <c r="K6648" i="9"/>
  <c r="J6648" i="9"/>
  <c r="I6648" i="9"/>
  <c r="H6648" i="9"/>
  <c r="G6648" i="9"/>
  <c r="F6648" i="9"/>
  <c r="K6647" i="9"/>
  <c r="J6647" i="9"/>
  <c r="I6647" i="9"/>
  <c r="H6647" i="9"/>
  <c r="G6647" i="9"/>
  <c r="F6647" i="9"/>
  <c r="K6646" i="9"/>
  <c r="J6646" i="9"/>
  <c r="I6646" i="9"/>
  <c r="H6646" i="9"/>
  <c r="G6646" i="9"/>
  <c r="F6646" i="9"/>
  <c r="K6645" i="9"/>
  <c r="J6645" i="9"/>
  <c r="I6645" i="9"/>
  <c r="H6645" i="9"/>
  <c r="G6645" i="9"/>
  <c r="F6645" i="9"/>
  <c r="K6644" i="9"/>
  <c r="J6644" i="9"/>
  <c r="I6644" i="9"/>
  <c r="H6644" i="9"/>
  <c r="G6644" i="9"/>
  <c r="F6644" i="9"/>
  <c r="K6643" i="9"/>
  <c r="J6643" i="9"/>
  <c r="I6643" i="9"/>
  <c r="H6643" i="9"/>
  <c r="G6643" i="9"/>
  <c r="F6643" i="9"/>
  <c r="K6642" i="9"/>
  <c r="J6642" i="9"/>
  <c r="I6642" i="9"/>
  <c r="H6642" i="9"/>
  <c r="G6642" i="9"/>
  <c r="F6642" i="9"/>
  <c r="K6641" i="9"/>
  <c r="J6641" i="9"/>
  <c r="I6641" i="9"/>
  <c r="H6641" i="9"/>
  <c r="G6641" i="9"/>
  <c r="F6641" i="9"/>
  <c r="K6640" i="9"/>
  <c r="J6640" i="9"/>
  <c r="I6640" i="9"/>
  <c r="H6640" i="9"/>
  <c r="G6640" i="9"/>
  <c r="F6640" i="9"/>
  <c r="K6639" i="9"/>
  <c r="J6639" i="9"/>
  <c r="I6639" i="9"/>
  <c r="H6639" i="9"/>
  <c r="G6639" i="9"/>
  <c r="F6639" i="9"/>
  <c r="K6638" i="9"/>
  <c r="J6638" i="9"/>
  <c r="I6638" i="9"/>
  <c r="H6638" i="9"/>
  <c r="G6638" i="9"/>
  <c r="F6638" i="9"/>
  <c r="K6637" i="9"/>
  <c r="J6637" i="9"/>
  <c r="I6637" i="9"/>
  <c r="H6637" i="9"/>
  <c r="G6637" i="9"/>
  <c r="F6637" i="9"/>
  <c r="K6636" i="9"/>
  <c r="J6636" i="9"/>
  <c r="I6636" i="9"/>
  <c r="H6636" i="9"/>
  <c r="G6636" i="9"/>
  <c r="F6636" i="9"/>
  <c r="K6635" i="9"/>
  <c r="J6635" i="9"/>
  <c r="I6635" i="9"/>
  <c r="H6635" i="9"/>
  <c r="G6635" i="9"/>
  <c r="F6635" i="9"/>
  <c r="K6634" i="9"/>
  <c r="J6634" i="9"/>
  <c r="I6634" i="9"/>
  <c r="H6634" i="9"/>
  <c r="G6634" i="9"/>
  <c r="F6634" i="9"/>
  <c r="K6633" i="9"/>
  <c r="J6633" i="9"/>
  <c r="I6633" i="9"/>
  <c r="H6633" i="9"/>
  <c r="G6633" i="9"/>
  <c r="F6633" i="9"/>
  <c r="K6632" i="9"/>
  <c r="J6632" i="9"/>
  <c r="I6632" i="9"/>
  <c r="H6632" i="9"/>
  <c r="G6632" i="9"/>
  <c r="F6632" i="9"/>
  <c r="K6631" i="9"/>
  <c r="J6631" i="9"/>
  <c r="I6631" i="9"/>
  <c r="H6631" i="9"/>
  <c r="G6631" i="9"/>
  <c r="F6631" i="9"/>
  <c r="K6630" i="9"/>
  <c r="J6630" i="9"/>
  <c r="I6630" i="9"/>
  <c r="H6630" i="9"/>
  <c r="G6630" i="9"/>
  <c r="F6630" i="9"/>
  <c r="K6629" i="9"/>
  <c r="J6629" i="9"/>
  <c r="I6629" i="9"/>
  <c r="H6629" i="9"/>
  <c r="G6629" i="9"/>
  <c r="F6629" i="9"/>
  <c r="K6628" i="9"/>
  <c r="J6628" i="9"/>
  <c r="I6628" i="9"/>
  <c r="H6628" i="9"/>
  <c r="G6628" i="9"/>
  <c r="F6628" i="9"/>
  <c r="K6627" i="9"/>
  <c r="J6627" i="9"/>
  <c r="I6627" i="9"/>
  <c r="H6627" i="9"/>
  <c r="G6627" i="9"/>
  <c r="F6627" i="9"/>
  <c r="K6626" i="9"/>
  <c r="J6626" i="9"/>
  <c r="I6626" i="9"/>
  <c r="H6626" i="9"/>
  <c r="G6626" i="9"/>
  <c r="F6626" i="9"/>
  <c r="K6625" i="9"/>
  <c r="J6625" i="9"/>
  <c r="I6625" i="9"/>
  <c r="H6625" i="9"/>
  <c r="G6625" i="9"/>
  <c r="F6625" i="9"/>
  <c r="K6624" i="9"/>
  <c r="J6624" i="9"/>
  <c r="I6624" i="9"/>
  <c r="H6624" i="9"/>
  <c r="G6624" i="9"/>
  <c r="F6624" i="9"/>
  <c r="K6623" i="9"/>
  <c r="J6623" i="9"/>
  <c r="I6623" i="9"/>
  <c r="H6623" i="9"/>
  <c r="G6623" i="9"/>
  <c r="F6623" i="9"/>
  <c r="K6622" i="9"/>
  <c r="J6622" i="9"/>
  <c r="I6622" i="9"/>
  <c r="H6622" i="9"/>
  <c r="G6622" i="9"/>
  <c r="F6622" i="9"/>
  <c r="K6621" i="9"/>
  <c r="J6621" i="9"/>
  <c r="I6621" i="9"/>
  <c r="H6621" i="9"/>
  <c r="G6621" i="9"/>
  <c r="F6621" i="9"/>
  <c r="K6620" i="9"/>
  <c r="J6620" i="9"/>
  <c r="I6620" i="9"/>
  <c r="H6620" i="9"/>
  <c r="G6620" i="9"/>
  <c r="F6620" i="9"/>
  <c r="K6619" i="9"/>
  <c r="J6619" i="9"/>
  <c r="I6619" i="9"/>
  <c r="H6619" i="9"/>
  <c r="G6619" i="9"/>
  <c r="F6619" i="9"/>
  <c r="K6618" i="9"/>
  <c r="J6618" i="9"/>
  <c r="I6618" i="9"/>
  <c r="H6618" i="9"/>
  <c r="G6618" i="9"/>
  <c r="F6618" i="9"/>
  <c r="K6617" i="9"/>
  <c r="J6617" i="9"/>
  <c r="I6617" i="9"/>
  <c r="H6617" i="9"/>
  <c r="G6617" i="9"/>
  <c r="F6617" i="9"/>
  <c r="K6616" i="9"/>
  <c r="J6616" i="9"/>
  <c r="I6616" i="9"/>
  <c r="H6616" i="9"/>
  <c r="G6616" i="9"/>
  <c r="F6616" i="9"/>
  <c r="K6615" i="9"/>
  <c r="J6615" i="9"/>
  <c r="I6615" i="9"/>
  <c r="H6615" i="9"/>
  <c r="G6615" i="9"/>
  <c r="F6615" i="9"/>
  <c r="K6614" i="9"/>
  <c r="J6614" i="9"/>
  <c r="I6614" i="9"/>
  <c r="H6614" i="9"/>
  <c r="G6614" i="9"/>
  <c r="F6614" i="9"/>
  <c r="K6613" i="9"/>
  <c r="J6613" i="9"/>
  <c r="I6613" i="9"/>
  <c r="H6613" i="9"/>
  <c r="G6613" i="9"/>
  <c r="F6613" i="9"/>
  <c r="K6612" i="9"/>
  <c r="J6612" i="9"/>
  <c r="I6612" i="9"/>
  <c r="H6612" i="9"/>
  <c r="G6612" i="9"/>
  <c r="F6612" i="9"/>
  <c r="K6611" i="9"/>
  <c r="J6611" i="9"/>
  <c r="I6611" i="9"/>
  <c r="H6611" i="9"/>
  <c r="G6611" i="9"/>
  <c r="F6611" i="9"/>
  <c r="K6610" i="9"/>
  <c r="J6610" i="9"/>
  <c r="I6610" i="9"/>
  <c r="H6610" i="9"/>
  <c r="G6610" i="9"/>
  <c r="F6610" i="9"/>
  <c r="K6609" i="9"/>
  <c r="J6609" i="9"/>
  <c r="I6609" i="9"/>
  <c r="H6609" i="9"/>
  <c r="G6609" i="9"/>
  <c r="F6609" i="9"/>
  <c r="K6608" i="9"/>
  <c r="J6608" i="9"/>
  <c r="I6608" i="9"/>
  <c r="H6608" i="9"/>
  <c r="G6608" i="9"/>
  <c r="F6608" i="9"/>
  <c r="K6607" i="9"/>
  <c r="J6607" i="9"/>
  <c r="I6607" i="9"/>
  <c r="H6607" i="9"/>
  <c r="G6607" i="9"/>
  <c r="F6607" i="9"/>
  <c r="K6606" i="9"/>
  <c r="J6606" i="9"/>
  <c r="I6606" i="9"/>
  <c r="H6606" i="9"/>
  <c r="G6606" i="9"/>
  <c r="F6606" i="9"/>
  <c r="K6605" i="9"/>
  <c r="J6605" i="9"/>
  <c r="I6605" i="9"/>
  <c r="H6605" i="9"/>
  <c r="G6605" i="9"/>
  <c r="F6605" i="9"/>
  <c r="K6604" i="9"/>
  <c r="J6604" i="9"/>
  <c r="I6604" i="9"/>
  <c r="H6604" i="9"/>
  <c r="G6604" i="9"/>
  <c r="F6604" i="9"/>
  <c r="K6603" i="9"/>
  <c r="J6603" i="9"/>
  <c r="I6603" i="9"/>
  <c r="H6603" i="9"/>
  <c r="G6603" i="9"/>
  <c r="F6603" i="9"/>
  <c r="K6602" i="9"/>
  <c r="J6602" i="9"/>
  <c r="I6602" i="9"/>
  <c r="H6602" i="9"/>
  <c r="G6602" i="9"/>
  <c r="F6602" i="9"/>
  <c r="K6601" i="9"/>
  <c r="J6601" i="9"/>
  <c r="I6601" i="9"/>
  <c r="H6601" i="9"/>
  <c r="G6601" i="9"/>
  <c r="F6601" i="9"/>
  <c r="K6600" i="9"/>
  <c r="J6600" i="9"/>
  <c r="I6600" i="9"/>
  <c r="H6600" i="9"/>
  <c r="G6600" i="9"/>
  <c r="F6600" i="9"/>
  <c r="K6599" i="9"/>
  <c r="J6599" i="9"/>
  <c r="I6599" i="9"/>
  <c r="H6599" i="9"/>
  <c r="G6599" i="9"/>
  <c r="F6599" i="9"/>
  <c r="K6598" i="9"/>
  <c r="J6598" i="9"/>
  <c r="I6598" i="9"/>
  <c r="H6598" i="9"/>
  <c r="G6598" i="9"/>
  <c r="F6598" i="9"/>
  <c r="K6597" i="9"/>
  <c r="J6597" i="9"/>
  <c r="I6597" i="9"/>
  <c r="H6597" i="9"/>
  <c r="G6597" i="9"/>
  <c r="F6597" i="9"/>
  <c r="K6596" i="9"/>
  <c r="J6596" i="9"/>
  <c r="I6596" i="9"/>
  <c r="H6596" i="9"/>
  <c r="G6596" i="9"/>
  <c r="F6596" i="9"/>
  <c r="K6595" i="9"/>
  <c r="J6595" i="9"/>
  <c r="I6595" i="9"/>
  <c r="H6595" i="9"/>
  <c r="G6595" i="9"/>
  <c r="F6595" i="9"/>
  <c r="K6594" i="9"/>
  <c r="J6594" i="9"/>
  <c r="I6594" i="9"/>
  <c r="H6594" i="9"/>
  <c r="G6594" i="9"/>
  <c r="F6594" i="9"/>
  <c r="K6593" i="9"/>
  <c r="J6593" i="9"/>
  <c r="I6593" i="9"/>
  <c r="H6593" i="9"/>
  <c r="G6593" i="9"/>
  <c r="F6593" i="9"/>
  <c r="K6592" i="9"/>
  <c r="J6592" i="9"/>
  <c r="I6592" i="9"/>
  <c r="H6592" i="9"/>
  <c r="G6592" i="9"/>
  <c r="F6592" i="9"/>
  <c r="K6591" i="9"/>
  <c r="J6591" i="9"/>
  <c r="I6591" i="9"/>
  <c r="H6591" i="9"/>
  <c r="G6591" i="9"/>
  <c r="F6591" i="9"/>
  <c r="K6590" i="9"/>
  <c r="J6590" i="9"/>
  <c r="I6590" i="9"/>
  <c r="H6590" i="9"/>
  <c r="G6590" i="9"/>
  <c r="F6590" i="9"/>
  <c r="K6589" i="9"/>
  <c r="J6589" i="9"/>
  <c r="I6589" i="9"/>
  <c r="H6589" i="9"/>
  <c r="G6589" i="9"/>
  <c r="F6589" i="9"/>
  <c r="K6588" i="9"/>
  <c r="J6588" i="9"/>
  <c r="I6588" i="9"/>
  <c r="H6588" i="9"/>
  <c r="G6588" i="9"/>
  <c r="F6588" i="9"/>
  <c r="K6587" i="9"/>
  <c r="J6587" i="9"/>
  <c r="I6587" i="9"/>
  <c r="H6587" i="9"/>
  <c r="G6587" i="9"/>
  <c r="F6587" i="9"/>
  <c r="K6586" i="9"/>
  <c r="J6586" i="9"/>
  <c r="I6586" i="9"/>
  <c r="H6586" i="9"/>
  <c r="G6586" i="9"/>
  <c r="F6586" i="9"/>
  <c r="K6585" i="9"/>
  <c r="J6585" i="9"/>
  <c r="I6585" i="9"/>
  <c r="H6585" i="9"/>
  <c r="G6585" i="9"/>
  <c r="F6585" i="9"/>
  <c r="K6584" i="9"/>
  <c r="J6584" i="9"/>
  <c r="I6584" i="9"/>
  <c r="H6584" i="9"/>
  <c r="G6584" i="9"/>
  <c r="F6584" i="9"/>
  <c r="K6583" i="9"/>
  <c r="J6583" i="9"/>
  <c r="I6583" i="9"/>
  <c r="H6583" i="9"/>
  <c r="G6583" i="9"/>
  <c r="F6583" i="9"/>
  <c r="K6582" i="9"/>
  <c r="J6582" i="9"/>
  <c r="I6582" i="9"/>
  <c r="H6582" i="9"/>
  <c r="G6582" i="9"/>
  <c r="F6582" i="9"/>
  <c r="K6581" i="9"/>
  <c r="J6581" i="9"/>
  <c r="I6581" i="9"/>
  <c r="H6581" i="9"/>
  <c r="G6581" i="9"/>
  <c r="F6581" i="9"/>
  <c r="K6580" i="9"/>
  <c r="J6580" i="9"/>
  <c r="I6580" i="9"/>
  <c r="H6580" i="9"/>
  <c r="G6580" i="9"/>
  <c r="F6580" i="9"/>
  <c r="K6579" i="9"/>
  <c r="J6579" i="9"/>
  <c r="I6579" i="9"/>
  <c r="H6579" i="9"/>
  <c r="G6579" i="9"/>
  <c r="F6579" i="9"/>
  <c r="K6578" i="9"/>
  <c r="J6578" i="9"/>
  <c r="I6578" i="9"/>
  <c r="H6578" i="9"/>
  <c r="G6578" i="9"/>
  <c r="F6578" i="9"/>
  <c r="K6577" i="9"/>
  <c r="J6577" i="9"/>
  <c r="I6577" i="9"/>
  <c r="H6577" i="9"/>
  <c r="G6577" i="9"/>
  <c r="F6577" i="9"/>
  <c r="K6576" i="9"/>
  <c r="J6576" i="9"/>
  <c r="I6576" i="9"/>
  <c r="H6576" i="9"/>
  <c r="G6576" i="9"/>
  <c r="F6576" i="9"/>
  <c r="K6575" i="9"/>
  <c r="J6575" i="9"/>
  <c r="I6575" i="9"/>
  <c r="H6575" i="9"/>
  <c r="G6575" i="9"/>
  <c r="F6575" i="9"/>
  <c r="K6574" i="9"/>
  <c r="J6574" i="9"/>
  <c r="I6574" i="9"/>
  <c r="H6574" i="9"/>
  <c r="G6574" i="9"/>
  <c r="F6574" i="9"/>
  <c r="K6573" i="9"/>
  <c r="J6573" i="9"/>
  <c r="I6573" i="9"/>
  <c r="H6573" i="9"/>
  <c r="G6573" i="9"/>
  <c r="F6573" i="9"/>
  <c r="K6572" i="9"/>
  <c r="J6572" i="9"/>
  <c r="I6572" i="9"/>
  <c r="H6572" i="9"/>
  <c r="G6572" i="9"/>
  <c r="F6572" i="9"/>
  <c r="K6571" i="9"/>
  <c r="J6571" i="9"/>
  <c r="I6571" i="9"/>
  <c r="H6571" i="9"/>
  <c r="G6571" i="9"/>
  <c r="F6571" i="9"/>
  <c r="K6570" i="9"/>
  <c r="J6570" i="9"/>
  <c r="I6570" i="9"/>
  <c r="H6570" i="9"/>
  <c r="G6570" i="9"/>
  <c r="F6570" i="9"/>
  <c r="K6569" i="9"/>
  <c r="J6569" i="9"/>
  <c r="I6569" i="9"/>
  <c r="H6569" i="9"/>
  <c r="G6569" i="9"/>
  <c r="F6569" i="9"/>
  <c r="K6568" i="9"/>
  <c r="J6568" i="9"/>
  <c r="I6568" i="9"/>
  <c r="H6568" i="9"/>
  <c r="G6568" i="9"/>
  <c r="F6568" i="9"/>
  <c r="K6567" i="9"/>
  <c r="J6567" i="9"/>
  <c r="I6567" i="9"/>
  <c r="H6567" i="9"/>
  <c r="G6567" i="9"/>
  <c r="F6567" i="9"/>
  <c r="K6566" i="9"/>
  <c r="J6566" i="9"/>
  <c r="I6566" i="9"/>
  <c r="H6566" i="9"/>
  <c r="G6566" i="9"/>
  <c r="F6566" i="9"/>
  <c r="K6565" i="9"/>
  <c r="J6565" i="9"/>
  <c r="I6565" i="9"/>
  <c r="H6565" i="9"/>
  <c r="G6565" i="9"/>
  <c r="F6565" i="9"/>
  <c r="K6564" i="9"/>
  <c r="J6564" i="9"/>
  <c r="I6564" i="9"/>
  <c r="H6564" i="9"/>
  <c r="G6564" i="9"/>
  <c r="F6564" i="9"/>
  <c r="K6563" i="9"/>
  <c r="J6563" i="9"/>
  <c r="I6563" i="9"/>
  <c r="H6563" i="9"/>
  <c r="G6563" i="9"/>
  <c r="F6563" i="9"/>
  <c r="K6562" i="9"/>
  <c r="J6562" i="9"/>
  <c r="I6562" i="9"/>
  <c r="H6562" i="9"/>
  <c r="G6562" i="9"/>
  <c r="F6562" i="9"/>
  <c r="K6561" i="9"/>
  <c r="J6561" i="9"/>
  <c r="I6561" i="9"/>
  <c r="H6561" i="9"/>
  <c r="G6561" i="9"/>
  <c r="F6561" i="9"/>
  <c r="K6560" i="9"/>
  <c r="J6560" i="9"/>
  <c r="I6560" i="9"/>
  <c r="H6560" i="9"/>
  <c r="G6560" i="9"/>
  <c r="F6560" i="9"/>
  <c r="K6559" i="9"/>
  <c r="J6559" i="9"/>
  <c r="I6559" i="9"/>
  <c r="H6559" i="9"/>
  <c r="G6559" i="9"/>
  <c r="F6559" i="9"/>
  <c r="K6558" i="9"/>
  <c r="J6558" i="9"/>
  <c r="I6558" i="9"/>
  <c r="H6558" i="9"/>
  <c r="G6558" i="9"/>
  <c r="F6558" i="9"/>
  <c r="K6557" i="9"/>
  <c r="J6557" i="9"/>
  <c r="I6557" i="9"/>
  <c r="H6557" i="9"/>
  <c r="G6557" i="9"/>
  <c r="F6557" i="9"/>
  <c r="K6556" i="9"/>
  <c r="J6556" i="9"/>
  <c r="I6556" i="9"/>
  <c r="H6556" i="9"/>
  <c r="G6556" i="9"/>
  <c r="F6556" i="9"/>
  <c r="K6555" i="9"/>
  <c r="J6555" i="9"/>
  <c r="I6555" i="9"/>
  <c r="H6555" i="9"/>
  <c r="G6555" i="9"/>
  <c r="F6555" i="9"/>
  <c r="K6554" i="9"/>
  <c r="J6554" i="9"/>
  <c r="I6554" i="9"/>
  <c r="H6554" i="9"/>
  <c r="G6554" i="9"/>
  <c r="F6554" i="9"/>
  <c r="K6553" i="9"/>
  <c r="J6553" i="9"/>
  <c r="I6553" i="9"/>
  <c r="H6553" i="9"/>
  <c r="G6553" i="9"/>
  <c r="F6553" i="9"/>
  <c r="K6552" i="9"/>
  <c r="J6552" i="9"/>
  <c r="I6552" i="9"/>
  <c r="H6552" i="9"/>
  <c r="G6552" i="9"/>
  <c r="F6552" i="9"/>
  <c r="K6551" i="9"/>
  <c r="J6551" i="9"/>
  <c r="I6551" i="9"/>
  <c r="H6551" i="9"/>
  <c r="G6551" i="9"/>
  <c r="F6551" i="9"/>
  <c r="K6550" i="9"/>
  <c r="J6550" i="9"/>
  <c r="I6550" i="9"/>
  <c r="H6550" i="9"/>
  <c r="G6550" i="9"/>
  <c r="F6550" i="9"/>
  <c r="K6549" i="9"/>
  <c r="J6549" i="9"/>
  <c r="I6549" i="9"/>
  <c r="H6549" i="9"/>
  <c r="G6549" i="9"/>
  <c r="F6549" i="9"/>
  <c r="K6548" i="9"/>
  <c r="J6548" i="9"/>
  <c r="I6548" i="9"/>
  <c r="H6548" i="9"/>
  <c r="G6548" i="9"/>
  <c r="F6548" i="9"/>
  <c r="K6547" i="9"/>
  <c r="J6547" i="9"/>
  <c r="I6547" i="9"/>
  <c r="H6547" i="9"/>
  <c r="G6547" i="9"/>
  <c r="F6547" i="9"/>
  <c r="K6546" i="9"/>
  <c r="J6546" i="9"/>
  <c r="I6546" i="9"/>
  <c r="H6546" i="9"/>
  <c r="G6546" i="9"/>
  <c r="F6546" i="9"/>
  <c r="K6545" i="9"/>
  <c r="J6545" i="9"/>
  <c r="I6545" i="9"/>
  <c r="H6545" i="9"/>
  <c r="G6545" i="9"/>
  <c r="F6545" i="9"/>
  <c r="K6544" i="9"/>
  <c r="J6544" i="9"/>
  <c r="I6544" i="9"/>
  <c r="H6544" i="9"/>
  <c r="G6544" i="9"/>
  <c r="F6544" i="9"/>
  <c r="K6543" i="9"/>
  <c r="J6543" i="9"/>
  <c r="I6543" i="9"/>
  <c r="H6543" i="9"/>
  <c r="G6543" i="9"/>
  <c r="F6543" i="9"/>
  <c r="K6542" i="9"/>
  <c r="J6542" i="9"/>
  <c r="I6542" i="9"/>
  <c r="H6542" i="9"/>
  <c r="G6542" i="9"/>
  <c r="F6542" i="9"/>
  <c r="K6541" i="9"/>
  <c r="J6541" i="9"/>
  <c r="I6541" i="9"/>
  <c r="H6541" i="9"/>
  <c r="G6541" i="9"/>
  <c r="F6541" i="9"/>
  <c r="K6540" i="9"/>
  <c r="J6540" i="9"/>
  <c r="I6540" i="9"/>
  <c r="H6540" i="9"/>
  <c r="G6540" i="9"/>
  <c r="F6540" i="9"/>
  <c r="K6539" i="9"/>
  <c r="J6539" i="9"/>
  <c r="I6539" i="9"/>
  <c r="H6539" i="9"/>
  <c r="G6539" i="9"/>
  <c r="F6539" i="9"/>
  <c r="K6538" i="9"/>
  <c r="J6538" i="9"/>
  <c r="I6538" i="9"/>
  <c r="H6538" i="9"/>
  <c r="G6538" i="9"/>
  <c r="F6538" i="9"/>
  <c r="K6537" i="9"/>
  <c r="J6537" i="9"/>
  <c r="I6537" i="9"/>
  <c r="H6537" i="9"/>
  <c r="G6537" i="9"/>
  <c r="F6537" i="9"/>
  <c r="K6536" i="9"/>
  <c r="J6536" i="9"/>
  <c r="I6536" i="9"/>
  <c r="H6536" i="9"/>
  <c r="G6536" i="9"/>
  <c r="F6536" i="9"/>
  <c r="K6535" i="9"/>
  <c r="J6535" i="9"/>
  <c r="I6535" i="9"/>
  <c r="H6535" i="9"/>
  <c r="G6535" i="9"/>
  <c r="F6535" i="9"/>
  <c r="K6534" i="9"/>
  <c r="J6534" i="9"/>
  <c r="I6534" i="9"/>
  <c r="H6534" i="9"/>
  <c r="G6534" i="9"/>
  <c r="F6534" i="9"/>
  <c r="K6533" i="9"/>
  <c r="J6533" i="9"/>
  <c r="I6533" i="9"/>
  <c r="H6533" i="9"/>
  <c r="G6533" i="9"/>
  <c r="F6533" i="9"/>
  <c r="K6532" i="9"/>
  <c r="J6532" i="9"/>
  <c r="I6532" i="9"/>
  <c r="H6532" i="9"/>
  <c r="G6532" i="9"/>
  <c r="F6532" i="9"/>
  <c r="K6531" i="9"/>
  <c r="J6531" i="9"/>
  <c r="I6531" i="9"/>
  <c r="H6531" i="9"/>
  <c r="G6531" i="9"/>
  <c r="F6531" i="9"/>
  <c r="K6530" i="9"/>
  <c r="J6530" i="9"/>
  <c r="I6530" i="9"/>
  <c r="H6530" i="9"/>
  <c r="G6530" i="9"/>
  <c r="F6530" i="9"/>
  <c r="K6529" i="9"/>
  <c r="J6529" i="9"/>
  <c r="I6529" i="9"/>
  <c r="H6529" i="9"/>
  <c r="G6529" i="9"/>
  <c r="F6529" i="9"/>
  <c r="K6528" i="9"/>
  <c r="J6528" i="9"/>
  <c r="I6528" i="9"/>
  <c r="H6528" i="9"/>
  <c r="G6528" i="9"/>
  <c r="F6528" i="9"/>
  <c r="K6527" i="9"/>
  <c r="J6527" i="9"/>
  <c r="I6527" i="9"/>
  <c r="H6527" i="9"/>
  <c r="G6527" i="9"/>
  <c r="F6527" i="9"/>
  <c r="K6526" i="9"/>
  <c r="J6526" i="9"/>
  <c r="I6526" i="9"/>
  <c r="H6526" i="9"/>
  <c r="G6526" i="9"/>
  <c r="F6526" i="9"/>
  <c r="K6525" i="9"/>
  <c r="J6525" i="9"/>
  <c r="I6525" i="9"/>
  <c r="H6525" i="9"/>
  <c r="G6525" i="9"/>
  <c r="F6525" i="9"/>
  <c r="K6524" i="9"/>
  <c r="J6524" i="9"/>
  <c r="I6524" i="9"/>
  <c r="H6524" i="9"/>
  <c r="G6524" i="9"/>
  <c r="F6524" i="9"/>
  <c r="K6523" i="9"/>
  <c r="J6523" i="9"/>
  <c r="I6523" i="9"/>
  <c r="H6523" i="9"/>
  <c r="G6523" i="9"/>
  <c r="F6523" i="9"/>
  <c r="K6522" i="9"/>
  <c r="J6522" i="9"/>
  <c r="I6522" i="9"/>
  <c r="H6522" i="9"/>
  <c r="G6522" i="9"/>
  <c r="F6522" i="9"/>
  <c r="K6521" i="9"/>
  <c r="J6521" i="9"/>
  <c r="I6521" i="9"/>
  <c r="H6521" i="9"/>
  <c r="G6521" i="9"/>
  <c r="F6521" i="9"/>
  <c r="K6520" i="9"/>
  <c r="J6520" i="9"/>
  <c r="I6520" i="9"/>
  <c r="H6520" i="9"/>
  <c r="G6520" i="9"/>
  <c r="F6520" i="9"/>
  <c r="K6519" i="9"/>
  <c r="J6519" i="9"/>
  <c r="I6519" i="9"/>
  <c r="H6519" i="9"/>
  <c r="G6519" i="9"/>
  <c r="F6519" i="9"/>
  <c r="K6518" i="9"/>
  <c r="J6518" i="9"/>
  <c r="I6518" i="9"/>
  <c r="H6518" i="9"/>
  <c r="G6518" i="9"/>
  <c r="F6518" i="9"/>
  <c r="K6517" i="9"/>
  <c r="J6517" i="9"/>
  <c r="I6517" i="9"/>
  <c r="H6517" i="9"/>
  <c r="G6517" i="9"/>
  <c r="F6517" i="9"/>
  <c r="K6516" i="9"/>
  <c r="J6516" i="9"/>
  <c r="I6516" i="9"/>
  <c r="H6516" i="9"/>
  <c r="G6516" i="9"/>
  <c r="F6516" i="9"/>
  <c r="K6515" i="9"/>
  <c r="J6515" i="9"/>
  <c r="I6515" i="9"/>
  <c r="H6515" i="9"/>
  <c r="G6515" i="9"/>
  <c r="F6515" i="9"/>
  <c r="K6514" i="9"/>
  <c r="J6514" i="9"/>
  <c r="I6514" i="9"/>
  <c r="H6514" i="9"/>
  <c r="G6514" i="9"/>
  <c r="F6514" i="9"/>
  <c r="K6513" i="9"/>
  <c r="J6513" i="9"/>
  <c r="I6513" i="9"/>
  <c r="H6513" i="9"/>
  <c r="G6513" i="9"/>
  <c r="F6513" i="9"/>
  <c r="K6512" i="9"/>
  <c r="J6512" i="9"/>
  <c r="I6512" i="9"/>
  <c r="H6512" i="9"/>
  <c r="G6512" i="9"/>
  <c r="F6512" i="9"/>
  <c r="K6511" i="9"/>
  <c r="J6511" i="9"/>
  <c r="I6511" i="9"/>
  <c r="H6511" i="9"/>
  <c r="G6511" i="9"/>
  <c r="F6511" i="9"/>
  <c r="K6510" i="9"/>
  <c r="J6510" i="9"/>
  <c r="I6510" i="9"/>
  <c r="H6510" i="9"/>
  <c r="G6510" i="9"/>
  <c r="F6510" i="9"/>
  <c r="K6509" i="9"/>
  <c r="J6509" i="9"/>
  <c r="I6509" i="9"/>
  <c r="H6509" i="9"/>
  <c r="G6509" i="9"/>
  <c r="F6509" i="9"/>
  <c r="K6508" i="9"/>
  <c r="J6508" i="9"/>
  <c r="I6508" i="9"/>
  <c r="H6508" i="9"/>
  <c r="G6508" i="9"/>
  <c r="F6508" i="9"/>
  <c r="K6507" i="9"/>
  <c r="J6507" i="9"/>
  <c r="I6507" i="9"/>
  <c r="H6507" i="9"/>
  <c r="G6507" i="9"/>
  <c r="F6507" i="9"/>
  <c r="K6506" i="9"/>
  <c r="J6506" i="9"/>
  <c r="I6506" i="9"/>
  <c r="H6506" i="9"/>
  <c r="G6506" i="9"/>
  <c r="F6506" i="9"/>
  <c r="K6505" i="9"/>
  <c r="J6505" i="9"/>
  <c r="I6505" i="9"/>
  <c r="H6505" i="9"/>
  <c r="G6505" i="9"/>
  <c r="F6505" i="9"/>
  <c r="K6504" i="9"/>
  <c r="J6504" i="9"/>
  <c r="I6504" i="9"/>
  <c r="H6504" i="9"/>
  <c r="G6504" i="9"/>
  <c r="F6504" i="9"/>
  <c r="K6503" i="9"/>
  <c r="J6503" i="9"/>
  <c r="I6503" i="9"/>
  <c r="H6503" i="9"/>
  <c r="G6503" i="9"/>
  <c r="F6503" i="9"/>
  <c r="K6502" i="9"/>
  <c r="J6502" i="9"/>
  <c r="I6502" i="9"/>
  <c r="H6502" i="9"/>
  <c r="G6502" i="9"/>
  <c r="F6502" i="9"/>
  <c r="K6501" i="9"/>
  <c r="J6501" i="9"/>
  <c r="I6501" i="9"/>
  <c r="H6501" i="9"/>
  <c r="G6501" i="9"/>
  <c r="F6501" i="9"/>
  <c r="K6500" i="9"/>
  <c r="J6500" i="9"/>
  <c r="I6500" i="9"/>
  <c r="H6500" i="9"/>
  <c r="G6500" i="9"/>
  <c r="F6500" i="9"/>
  <c r="K6499" i="9"/>
  <c r="J6499" i="9"/>
  <c r="I6499" i="9"/>
  <c r="H6499" i="9"/>
  <c r="G6499" i="9"/>
  <c r="F6499" i="9"/>
  <c r="K6498" i="9"/>
  <c r="J6498" i="9"/>
  <c r="I6498" i="9"/>
  <c r="H6498" i="9"/>
  <c r="G6498" i="9"/>
  <c r="F6498" i="9"/>
  <c r="K6497" i="9"/>
  <c r="J6497" i="9"/>
  <c r="I6497" i="9"/>
  <c r="H6497" i="9"/>
  <c r="G6497" i="9"/>
  <c r="F6497" i="9"/>
  <c r="K6496" i="9"/>
  <c r="J6496" i="9"/>
  <c r="I6496" i="9"/>
  <c r="H6496" i="9"/>
  <c r="G6496" i="9"/>
  <c r="F6496" i="9"/>
  <c r="K6495" i="9"/>
  <c r="J6495" i="9"/>
  <c r="I6495" i="9"/>
  <c r="H6495" i="9"/>
  <c r="G6495" i="9"/>
  <c r="F6495" i="9"/>
  <c r="K6494" i="9"/>
  <c r="J6494" i="9"/>
  <c r="I6494" i="9"/>
  <c r="H6494" i="9"/>
  <c r="G6494" i="9"/>
  <c r="F6494" i="9"/>
  <c r="K6493" i="9"/>
  <c r="J6493" i="9"/>
  <c r="I6493" i="9"/>
  <c r="H6493" i="9"/>
  <c r="G6493" i="9"/>
  <c r="F6493" i="9"/>
  <c r="K6492" i="9"/>
  <c r="J6492" i="9"/>
  <c r="I6492" i="9"/>
  <c r="H6492" i="9"/>
  <c r="G6492" i="9"/>
  <c r="F6492" i="9"/>
  <c r="K6491" i="9"/>
  <c r="J6491" i="9"/>
  <c r="I6491" i="9"/>
  <c r="H6491" i="9"/>
  <c r="G6491" i="9"/>
  <c r="F6491" i="9"/>
  <c r="K6490" i="9"/>
  <c r="J6490" i="9"/>
  <c r="I6490" i="9"/>
  <c r="H6490" i="9"/>
  <c r="G6490" i="9"/>
  <c r="F6490" i="9"/>
  <c r="K6489" i="9"/>
  <c r="J6489" i="9"/>
  <c r="I6489" i="9"/>
  <c r="H6489" i="9"/>
  <c r="G6489" i="9"/>
  <c r="F6489" i="9"/>
  <c r="K6488" i="9"/>
  <c r="J6488" i="9"/>
  <c r="I6488" i="9"/>
  <c r="H6488" i="9"/>
  <c r="G6488" i="9"/>
  <c r="F6488" i="9"/>
  <c r="K6487" i="9"/>
  <c r="J6487" i="9"/>
  <c r="I6487" i="9"/>
  <c r="H6487" i="9"/>
  <c r="G6487" i="9"/>
  <c r="F6487" i="9"/>
  <c r="K6486" i="9"/>
  <c r="J6486" i="9"/>
  <c r="I6486" i="9"/>
  <c r="H6486" i="9"/>
  <c r="G6486" i="9"/>
  <c r="F6486" i="9"/>
  <c r="K6485" i="9"/>
  <c r="J6485" i="9"/>
  <c r="I6485" i="9"/>
  <c r="H6485" i="9"/>
  <c r="G6485" i="9"/>
  <c r="F6485" i="9"/>
  <c r="K6484" i="9"/>
  <c r="J6484" i="9"/>
  <c r="I6484" i="9"/>
  <c r="H6484" i="9"/>
  <c r="G6484" i="9"/>
  <c r="F6484" i="9"/>
  <c r="K6483" i="9"/>
  <c r="J6483" i="9"/>
  <c r="I6483" i="9"/>
  <c r="H6483" i="9"/>
  <c r="G6483" i="9"/>
  <c r="F6483" i="9"/>
  <c r="K6482" i="9"/>
  <c r="J6482" i="9"/>
  <c r="I6482" i="9"/>
  <c r="H6482" i="9"/>
  <c r="G6482" i="9"/>
  <c r="F6482" i="9"/>
  <c r="K6481" i="9"/>
  <c r="J6481" i="9"/>
  <c r="I6481" i="9"/>
  <c r="H6481" i="9"/>
  <c r="G6481" i="9"/>
  <c r="F6481" i="9"/>
  <c r="K6480" i="9"/>
  <c r="J6480" i="9"/>
  <c r="I6480" i="9"/>
  <c r="H6480" i="9"/>
  <c r="G6480" i="9"/>
  <c r="F6480" i="9"/>
  <c r="K6479" i="9"/>
  <c r="J6479" i="9"/>
  <c r="I6479" i="9"/>
  <c r="H6479" i="9"/>
  <c r="G6479" i="9"/>
  <c r="F6479" i="9"/>
  <c r="K6478" i="9"/>
  <c r="J6478" i="9"/>
  <c r="I6478" i="9"/>
  <c r="H6478" i="9"/>
  <c r="G6478" i="9"/>
  <c r="F6478" i="9"/>
  <c r="K6477" i="9"/>
  <c r="J6477" i="9"/>
  <c r="I6477" i="9"/>
  <c r="H6477" i="9"/>
  <c r="G6477" i="9"/>
  <c r="F6477" i="9"/>
  <c r="K6476" i="9"/>
  <c r="J6476" i="9"/>
  <c r="I6476" i="9"/>
  <c r="H6476" i="9"/>
  <c r="G6476" i="9"/>
  <c r="F6476" i="9"/>
  <c r="K6475" i="9"/>
  <c r="J6475" i="9"/>
  <c r="I6475" i="9"/>
  <c r="H6475" i="9"/>
  <c r="G6475" i="9"/>
  <c r="F6475" i="9"/>
  <c r="K6474" i="9"/>
  <c r="J6474" i="9"/>
  <c r="I6474" i="9"/>
  <c r="H6474" i="9"/>
  <c r="G6474" i="9"/>
  <c r="F6474" i="9"/>
  <c r="K6473" i="9"/>
  <c r="J6473" i="9"/>
  <c r="I6473" i="9"/>
  <c r="H6473" i="9"/>
  <c r="G6473" i="9"/>
  <c r="F6473" i="9"/>
  <c r="K6472" i="9"/>
  <c r="J6472" i="9"/>
  <c r="I6472" i="9"/>
  <c r="H6472" i="9"/>
  <c r="G6472" i="9"/>
  <c r="F6472" i="9"/>
  <c r="K6471" i="9"/>
  <c r="J6471" i="9"/>
  <c r="I6471" i="9"/>
  <c r="H6471" i="9"/>
  <c r="G6471" i="9"/>
  <c r="F6471" i="9"/>
  <c r="K6470" i="9"/>
  <c r="J6470" i="9"/>
  <c r="I6470" i="9"/>
  <c r="H6470" i="9"/>
  <c r="G6470" i="9"/>
  <c r="F6470" i="9"/>
  <c r="K6469" i="9"/>
  <c r="J6469" i="9"/>
  <c r="I6469" i="9"/>
  <c r="H6469" i="9"/>
  <c r="G6469" i="9"/>
  <c r="F6469" i="9"/>
  <c r="K6468" i="9"/>
  <c r="J6468" i="9"/>
  <c r="I6468" i="9"/>
  <c r="H6468" i="9"/>
  <c r="G6468" i="9"/>
  <c r="F6468" i="9"/>
  <c r="K6467" i="9"/>
  <c r="J6467" i="9"/>
  <c r="I6467" i="9"/>
  <c r="H6467" i="9"/>
  <c r="G6467" i="9"/>
  <c r="F6467" i="9"/>
  <c r="K6466" i="9"/>
  <c r="J6466" i="9"/>
  <c r="I6466" i="9"/>
  <c r="H6466" i="9"/>
  <c r="G6466" i="9"/>
  <c r="F6466" i="9"/>
  <c r="K6465" i="9"/>
  <c r="J6465" i="9"/>
  <c r="I6465" i="9"/>
  <c r="H6465" i="9"/>
  <c r="G6465" i="9"/>
  <c r="F6465" i="9"/>
  <c r="K6464" i="9"/>
  <c r="J6464" i="9"/>
  <c r="I6464" i="9"/>
  <c r="H6464" i="9"/>
  <c r="G6464" i="9"/>
  <c r="F6464" i="9"/>
  <c r="K6463" i="9"/>
  <c r="J6463" i="9"/>
  <c r="I6463" i="9"/>
  <c r="H6463" i="9"/>
  <c r="G6463" i="9"/>
  <c r="F6463" i="9"/>
  <c r="K6462" i="9"/>
  <c r="J6462" i="9"/>
  <c r="I6462" i="9"/>
  <c r="H6462" i="9"/>
  <c r="G6462" i="9"/>
  <c r="F6462" i="9"/>
  <c r="K6461" i="9"/>
  <c r="J6461" i="9"/>
  <c r="I6461" i="9"/>
  <c r="H6461" i="9"/>
  <c r="G6461" i="9"/>
  <c r="F6461" i="9"/>
  <c r="K6460" i="9"/>
  <c r="J6460" i="9"/>
  <c r="I6460" i="9"/>
  <c r="H6460" i="9"/>
  <c r="G6460" i="9"/>
  <c r="F6460" i="9"/>
  <c r="K6459" i="9"/>
  <c r="J6459" i="9"/>
  <c r="I6459" i="9"/>
  <c r="H6459" i="9"/>
  <c r="G6459" i="9"/>
  <c r="F6459" i="9"/>
  <c r="K6458" i="9"/>
  <c r="J6458" i="9"/>
  <c r="I6458" i="9"/>
  <c r="H6458" i="9"/>
  <c r="G6458" i="9"/>
  <c r="F6458" i="9"/>
  <c r="K6457" i="9"/>
  <c r="J6457" i="9"/>
  <c r="I6457" i="9"/>
  <c r="H6457" i="9"/>
  <c r="G6457" i="9"/>
  <c r="F6457" i="9"/>
  <c r="K6456" i="9"/>
  <c r="J6456" i="9"/>
  <c r="I6456" i="9"/>
  <c r="H6456" i="9"/>
  <c r="G6456" i="9"/>
  <c r="F6456" i="9"/>
  <c r="K6455" i="9"/>
  <c r="J6455" i="9"/>
  <c r="I6455" i="9"/>
  <c r="H6455" i="9"/>
  <c r="G6455" i="9"/>
  <c r="F6455" i="9"/>
  <c r="K6454" i="9"/>
  <c r="J6454" i="9"/>
  <c r="I6454" i="9"/>
  <c r="H6454" i="9"/>
  <c r="G6454" i="9"/>
  <c r="F6454" i="9"/>
  <c r="K6453" i="9"/>
  <c r="J6453" i="9"/>
  <c r="I6453" i="9"/>
  <c r="H6453" i="9"/>
  <c r="G6453" i="9"/>
  <c r="F6453" i="9"/>
  <c r="K6452" i="9"/>
  <c r="J6452" i="9"/>
  <c r="I6452" i="9"/>
  <c r="H6452" i="9"/>
  <c r="G6452" i="9"/>
  <c r="F6452" i="9"/>
  <c r="K6451" i="9"/>
  <c r="J6451" i="9"/>
  <c r="I6451" i="9"/>
  <c r="H6451" i="9"/>
  <c r="G6451" i="9"/>
  <c r="F6451" i="9"/>
  <c r="K6450" i="9"/>
  <c r="J6450" i="9"/>
  <c r="I6450" i="9"/>
  <c r="H6450" i="9"/>
  <c r="G6450" i="9"/>
  <c r="F6450" i="9"/>
  <c r="K6449" i="9"/>
  <c r="J6449" i="9"/>
  <c r="I6449" i="9"/>
  <c r="H6449" i="9"/>
  <c r="G6449" i="9"/>
  <c r="F6449" i="9"/>
  <c r="K6448" i="9"/>
  <c r="J6448" i="9"/>
  <c r="I6448" i="9"/>
  <c r="H6448" i="9"/>
  <c r="G6448" i="9"/>
  <c r="F6448" i="9"/>
  <c r="K6447" i="9"/>
  <c r="J6447" i="9"/>
  <c r="I6447" i="9"/>
  <c r="H6447" i="9"/>
  <c r="G6447" i="9"/>
  <c r="F6447" i="9"/>
  <c r="K6446" i="9"/>
  <c r="J6446" i="9"/>
  <c r="I6446" i="9"/>
  <c r="H6446" i="9"/>
  <c r="G6446" i="9"/>
  <c r="F6446" i="9"/>
  <c r="K6445" i="9"/>
  <c r="J6445" i="9"/>
  <c r="I6445" i="9"/>
  <c r="H6445" i="9"/>
  <c r="G6445" i="9"/>
  <c r="F6445" i="9"/>
  <c r="K6444" i="9"/>
  <c r="J6444" i="9"/>
  <c r="I6444" i="9"/>
  <c r="H6444" i="9"/>
  <c r="G6444" i="9"/>
  <c r="F6444" i="9"/>
  <c r="K6443" i="9"/>
  <c r="J6443" i="9"/>
  <c r="I6443" i="9"/>
  <c r="H6443" i="9"/>
  <c r="G6443" i="9"/>
  <c r="F6443" i="9"/>
  <c r="K6442" i="9"/>
  <c r="J6442" i="9"/>
  <c r="I6442" i="9"/>
  <c r="H6442" i="9"/>
  <c r="G6442" i="9"/>
  <c r="F6442" i="9"/>
  <c r="K6441" i="9"/>
  <c r="J6441" i="9"/>
  <c r="I6441" i="9"/>
  <c r="H6441" i="9"/>
  <c r="G6441" i="9"/>
  <c r="F6441" i="9"/>
  <c r="K6440" i="9"/>
  <c r="J6440" i="9"/>
  <c r="I6440" i="9"/>
  <c r="H6440" i="9"/>
  <c r="G6440" i="9"/>
  <c r="F6440" i="9"/>
  <c r="K6439" i="9"/>
  <c r="J6439" i="9"/>
  <c r="I6439" i="9"/>
  <c r="H6439" i="9"/>
  <c r="G6439" i="9"/>
  <c r="F6439" i="9"/>
  <c r="K6438" i="9"/>
  <c r="J6438" i="9"/>
  <c r="I6438" i="9"/>
  <c r="H6438" i="9"/>
  <c r="G6438" i="9"/>
  <c r="F6438" i="9"/>
  <c r="K6437" i="9"/>
  <c r="J6437" i="9"/>
  <c r="I6437" i="9"/>
  <c r="H6437" i="9"/>
  <c r="G6437" i="9"/>
  <c r="F6437" i="9"/>
  <c r="K6436" i="9"/>
  <c r="J6436" i="9"/>
  <c r="I6436" i="9"/>
  <c r="H6436" i="9"/>
  <c r="G6436" i="9"/>
  <c r="F6436" i="9"/>
  <c r="K6435" i="9"/>
  <c r="J6435" i="9"/>
  <c r="I6435" i="9"/>
  <c r="H6435" i="9"/>
  <c r="G6435" i="9"/>
  <c r="F6435" i="9"/>
  <c r="K6434" i="9"/>
  <c r="J6434" i="9"/>
  <c r="I6434" i="9"/>
  <c r="H6434" i="9"/>
  <c r="G6434" i="9"/>
  <c r="F6434" i="9"/>
  <c r="K6433" i="9"/>
  <c r="J6433" i="9"/>
  <c r="I6433" i="9"/>
  <c r="H6433" i="9"/>
  <c r="G6433" i="9"/>
  <c r="F6433" i="9"/>
  <c r="K6432" i="9"/>
  <c r="J6432" i="9"/>
  <c r="I6432" i="9"/>
  <c r="H6432" i="9"/>
  <c r="G6432" i="9"/>
  <c r="F6432" i="9"/>
  <c r="K6431" i="9"/>
  <c r="J6431" i="9"/>
  <c r="I6431" i="9"/>
  <c r="H6431" i="9"/>
  <c r="G6431" i="9"/>
  <c r="F6431" i="9"/>
  <c r="K6430" i="9"/>
  <c r="J6430" i="9"/>
  <c r="I6430" i="9"/>
  <c r="H6430" i="9"/>
  <c r="G6430" i="9"/>
  <c r="F6430" i="9"/>
  <c r="K6429" i="9"/>
  <c r="J6429" i="9"/>
  <c r="I6429" i="9"/>
  <c r="H6429" i="9"/>
  <c r="G6429" i="9"/>
  <c r="F6429" i="9"/>
  <c r="K6428" i="9"/>
  <c r="J6428" i="9"/>
  <c r="I6428" i="9"/>
  <c r="H6428" i="9"/>
  <c r="G6428" i="9"/>
  <c r="F6428" i="9"/>
  <c r="K6427" i="9"/>
  <c r="J6427" i="9"/>
  <c r="I6427" i="9"/>
  <c r="H6427" i="9"/>
  <c r="G6427" i="9"/>
  <c r="F6427" i="9"/>
  <c r="K6426" i="9"/>
  <c r="J6426" i="9"/>
  <c r="I6426" i="9"/>
  <c r="H6426" i="9"/>
  <c r="G6426" i="9"/>
  <c r="F6426" i="9"/>
  <c r="K6425" i="9"/>
  <c r="J6425" i="9"/>
  <c r="I6425" i="9"/>
  <c r="H6425" i="9"/>
  <c r="G6425" i="9"/>
  <c r="F6425" i="9"/>
  <c r="K6424" i="9"/>
  <c r="J6424" i="9"/>
  <c r="I6424" i="9"/>
  <c r="H6424" i="9"/>
  <c r="G6424" i="9"/>
  <c r="F6424" i="9"/>
  <c r="K6423" i="9"/>
  <c r="J6423" i="9"/>
  <c r="I6423" i="9"/>
  <c r="H6423" i="9"/>
  <c r="G6423" i="9"/>
  <c r="F6423" i="9"/>
  <c r="K6422" i="9"/>
  <c r="J6422" i="9"/>
  <c r="I6422" i="9"/>
  <c r="H6422" i="9"/>
  <c r="G6422" i="9"/>
  <c r="F6422" i="9"/>
  <c r="K6421" i="9"/>
  <c r="J6421" i="9"/>
  <c r="I6421" i="9"/>
  <c r="H6421" i="9"/>
  <c r="G6421" i="9"/>
  <c r="F6421" i="9"/>
  <c r="K6420" i="9"/>
  <c r="J6420" i="9"/>
  <c r="I6420" i="9"/>
  <c r="H6420" i="9"/>
  <c r="G6420" i="9"/>
  <c r="F6420" i="9"/>
  <c r="K6419" i="9"/>
  <c r="J6419" i="9"/>
  <c r="I6419" i="9"/>
  <c r="H6419" i="9"/>
  <c r="G6419" i="9"/>
  <c r="F6419" i="9"/>
  <c r="K6418" i="9"/>
  <c r="J6418" i="9"/>
  <c r="I6418" i="9"/>
  <c r="H6418" i="9"/>
  <c r="G6418" i="9"/>
  <c r="F6418" i="9"/>
  <c r="K6417" i="9"/>
  <c r="J6417" i="9"/>
  <c r="I6417" i="9"/>
  <c r="H6417" i="9"/>
  <c r="G6417" i="9"/>
  <c r="F6417" i="9"/>
  <c r="K6416" i="9"/>
  <c r="J6416" i="9"/>
  <c r="I6416" i="9"/>
  <c r="H6416" i="9"/>
  <c r="G6416" i="9"/>
  <c r="F6416" i="9"/>
  <c r="K6415" i="9"/>
  <c r="J6415" i="9"/>
  <c r="I6415" i="9"/>
  <c r="H6415" i="9"/>
  <c r="G6415" i="9"/>
  <c r="F6415" i="9"/>
  <c r="K6414" i="9"/>
  <c r="J6414" i="9"/>
  <c r="I6414" i="9"/>
  <c r="H6414" i="9"/>
  <c r="G6414" i="9"/>
  <c r="F6414" i="9"/>
  <c r="K6413" i="9"/>
  <c r="J6413" i="9"/>
  <c r="I6413" i="9"/>
  <c r="H6413" i="9"/>
  <c r="G6413" i="9"/>
  <c r="F6413" i="9"/>
  <c r="K6412" i="9"/>
  <c r="J6412" i="9"/>
  <c r="I6412" i="9"/>
  <c r="H6412" i="9"/>
  <c r="G6412" i="9"/>
  <c r="F6412" i="9"/>
  <c r="K6411" i="9"/>
  <c r="J6411" i="9"/>
  <c r="I6411" i="9"/>
  <c r="H6411" i="9"/>
  <c r="G6411" i="9"/>
  <c r="F6411" i="9"/>
  <c r="K6410" i="9"/>
  <c r="J6410" i="9"/>
  <c r="I6410" i="9"/>
  <c r="H6410" i="9"/>
  <c r="G6410" i="9"/>
  <c r="F6410" i="9"/>
  <c r="K6409" i="9"/>
  <c r="J6409" i="9"/>
  <c r="I6409" i="9"/>
  <c r="H6409" i="9"/>
  <c r="G6409" i="9"/>
  <c r="F6409" i="9"/>
  <c r="K6408" i="9"/>
  <c r="J6408" i="9"/>
  <c r="I6408" i="9"/>
  <c r="H6408" i="9"/>
  <c r="G6408" i="9"/>
  <c r="F6408" i="9"/>
  <c r="K6407" i="9"/>
  <c r="J6407" i="9"/>
  <c r="I6407" i="9"/>
  <c r="H6407" i="9"/>
  <c r="G6407" i="9"/>
  <c r="F6407" i="9"/>
  <c r="K6406" i="9"/>
  <c r="J6406" i="9"/>
  <c r="I6406" i="9"/>
  <c r="H6406" i="9"/>
  <c r="G6406" i="9"/>
  <c r="F6406" i="9"/>
  <c r="K6405" i="9"/>
  <c r="J6405" i="9"/>
  <c r="I6405" i="9"/>
  <c r="H6405" i="9"/>
  <c r="G6405" i="9"/>
  <c r="F6405" i="9"/>
  <c r="K6404" i="9"/>
  <c r="J6404" i="9"/>
  <c r="I6404" i="9"/>
  <c r="H6404" i="9"/>
  <c r="G6404" i="9"/>
  <c r="F6404" i="9"/>
  <c r="K6403" i="9"/>
  <c r="J6403" i="9"/>
  <c r="I6403" i="9"/>
  <c r="H6403" i="9"/>
  <c r="G6403" i="9"/>
  <c r="F6403" i="9"/>
  <c r="K6402" i="9"/>
  <c r="J6402" i="9"/>
  <c r="I6402" i="9"/>
  <c r="H6402" i="9"/>
  <c r="G6402" i="9"/>
  <c r="F6402" i="9"/>
  <c r="K6401" i="9"/>
  <c r="J6401" i="9"/>
  <c r="I6401" i="9"/>
  <c r="H6401" i="9"/>
  <c r="G6401" i="9"/>
  <c r="F6401" i="9"/>
  <c r="K6400" i="9"/>
  <c r="J6400" i="9"/>
  <c r="I6400" i="9"/>
  <c r="H6400" i="9"/>
  <c r="G6400" i="9"/>
  <c r="F6400" i="9"/>
  <c r="K6399" i="9"/>
  <c r="J6399" i="9"/>
  <c r="I6399" i="9"/>
  <c r="H6399" i="9"/>
  <c r="G6399" i="9"/>
  <c r="F6399" i="9"/>
  <c r="K6398" i="9"/>
  <c r="J6398" i="9"/>
  <c r="I6398" i="9"/>
  <c r="H6398" i="9"/>
  <c r="G6398" i="9"/>
  <c r="F6398" i="9"/>
  <c r="K6397" i="9"/>
  <c r="J6397" i="9"/>
  <c r="I6397" i="9"/>
  <c r="H6397" i="9"/>
  <c r="G6397" i="9"/>
  <c r="F6397" i="9"/>
  <c r="K6396" i="9"/>
  <c r="J6396" i="9"/>
  <c r="I6396" i="9"/>
  <c r="H6396" i="9"/>
  <c r="G6396" i="9"/>
  <c r="F6396" i="9"/>
  <c r="K6395" i="9"/>
  <c r="J6395" i="9"/>
  <c r="I6395" i="9"/>
  <c r="H6395" i="9"/>
  <c r="G6395" i="9"/>
  <c r="F6395" i="9"/>
  <c r="K6394" i="9"/>
  <c r="J6394" i="9"/>
  <c r="I6394" i="9"/>
  <c r="H6394" i="9"/>
  <c r="G6394" i="9"/>
  <c r="F6394" i="9"/>
  <c r="K6393" i="9"/>
  <c r="J6393" i="9"/>
  <c r="I6393" i="9"/>
  <c r="H6393" i="9"/>
  <c r="G6393" i="9"/>
  <c r="F6393" i="9"/>
  <c r="K6392" i="9"/>
  <c r="J6392" i="9"/>
  <c r="I6392" i="9"/>
  <c r="H6392" i="9"/>
  <c r="G6392" i="9"/>
  <c r="F6392" i="9"/>
  <c r="K6391" i="9"/>
  <c r="J6391" i="9"/>
  <c r="I6391" i="9"/>
  <c r="H6391" i="9"/>
  <c r="G6391" i="9"/>
  <c r="F6391" i="9"/>
  <c r="K6390" i="9"/>
  <c r="J6390" i="9"/>
  <c r="I6390" i="9"/>
  <c r="H6390" i="9"/>
  <c r="G6390" i="9"/>
  <c r="F6390" i="9"/>
  <c r="K6389" i="9"/>
  <c r="J6389" i="9"/>
  <c r="I6389" i="9"/>
  <c r="H6389" i="9"/>
  <c r="G6389" i="9"/>
  <c r="F6389" i="9"/>
  <c r="K6388" i="9"/>
  <c r="J6388" i="9"/>
  <c r="I6388" i="9"/>
  <c r="H6388" i="9"/>
  <c r="G6388" i="9"/>
  <c r="F6388" i="9"/>
  <c r="K6387" i="9"/>
  <c r="J6387" i="9"/>
  <c r="I6387" i="9"/>
  <c r="H6387" i="9"/>
  <c r="G6387" i="9"/>
  <c r="F6387" i="9"/>
  <c r="K6386" i="9"/>
  <c r="J6386" i="9"/>
  <c r="I6386" i="9"/>
  <c r="H6386" i="9"/>
  <c r="G6386" i="9"/>
  <c r="F6386" i="9"/>
  <c r="K6385" i="9"/>
  <c r="J6385" i="9"/>
  <c r="I6385" i="9"/>
  <c r="H6385" i="9"/>
  <c r="G6385" i="9"/>
  <c r="F6385" i="9"/>
  <c r="K6384" i="9"/>
  <c r="J6384" i="9"/>
  <c r="I6384" i="9"/>
  <c r="H6384" i="9"/>
  <c r="G6384" i="9"/>
  <c r="F6384" i="9"/>
  <c r="K6383" i="9"/>
  <c r="J6383" i="9"/>
  <c r="I6383" i="9"/>
  <c r="H6383" i="9"/>
  <c r="G6383" i="9"/>
  <c r="F6383" i="9"/>
  <c r="K6382" i="9"/>
  <c r="J6382" i="9"/>
  <c r="I6382" i="9"/>
  <c r="H6382" i="9"/>
  <c r="G6382" i="9"/>
  <c r="F6382" i="9"/>
  <c r="K6381" i="9"/>
  <c r="J6381" i="9"/>
  <c r="I6381" i="9"/>
  <c r="H6381" i="9"/>
  <c r="G6381" i="9"/>
  <c r="F6381" i="9"/>
  <c r="K6380" i="9"/>
  <c r="J6380" i="9"/>
  <c r="I6380" i="9"/>
  <c r="H6380" i="9"/>
  <c r="G6380" i="9"/>
  <c r="F6380" i="9"/>
  <c r="K6379" i="9"/>
  <c r="J6379" i="9"/>
  <c r="I6379" i="9"/>
  <c r="H6379" i="9"/>
  <c r="G6379" i="9"/>
  <c r="F6379" i="9"/>
  <c r="K6378" i="9"/>
  <c r="J6378" i="9"/>
  <c r="I6378" i="9"/>
  <c r="H6378" i="9"/>
  <c r="G6378" i="9"/>
  <c r="F6378" i="9"/>
  <c r="K6377" i="9"/>
  <c r="J6377" i="9"/>
  <c r="I6377" i="9"/>
  <c r="H6377" i="9"/>
  <c r="G6377" i="9"/>
  <c r="F6377" i="9"/>
  <c r="K6376" i="9"/>
  <c r="J6376" i="9"/>
  <c r="I6376" i="9"/>
  <c r="H6376" i="9"/>
  <c r="G6376" i="9"/>
  <c r="F6376" i="9"/>
  <c r="K6375" i="9"/>
  <c r="J6375" i="9"/>
  <c r="I6375" i="9"/>
  <c r="H6375" i="9"/>
  <c r="G6375" i="9"/>
  <c r="F6375" i="9"/>
  <c r="K6374" i="9"/>
  <c r="J6374" i="9"/>
  <c r="I6374" i="9"/>
  <c r="H6374" i="9"/>
  <c r="G6374" i="9"/>
  <c r="F6374" i="9"/>
  <c r="K6373" i="9"/>
  <c r="J6373" i="9"/>
  <c r="I6373" i="9"/>
  <c r="H6373" i="9"/>
  <c r="G6373" i="9"/>
  <c r="F6373" i="9"/>
  <c r="K6372" i="9"/>
  <c r="J6372" i="9"/>
  <c r="I6372" i="9"/>
  <c r="H6372" i="9"/>
  <c r="G6372" i="9"/>
  <c r="F6372" i="9"/>
  <c r="K6371" i="9"/>
  <c r="J6371" i="9"/>
  <c r="I6371" i="9"/>
  <c r="H6371" i="9"/>
  <c r="G6371" i="9"/>
  <c r="F6371" i="9"/>
  <c r="K6370" i="9"/>
  <c r="J6370" i="9"/>
  <c r="I6370" i="9"/>
  <c r="H6370" i="9"/>
  <c r="G6370" i="9"/>
  <c r="F6370" i="9"/>
  <c r="K6369" i="9"/>
  <c r="J6369" i="9"/>
  <c r="I6369" i="9"/>
  <c r="H6369" i="9"/>
  <c r="G6369" i="9"/>
  <c r="F6369" i="9"/>
  <c r="K6368" i="9"/>
  <c r="J6368" i="9"/>
  <c r="I6368" i="9"/>
  <c r="H6368" i="9"/>
  <c r="G6368" i="9"/>
  <c r="F6368" i="9"/>
  <c r="K6367" i="9"/>
  <c r="J6367" i="9"/>
  <c r="I6367" i="9"/>
  <c r="H6367" i="9"/>
  <c r="G6367" i="9"/>
  <c r="F6367" i="9"/>
  <c r="K6366" i="9"/>
  <c r="J6366" i="9"/>
  <c r="I6366" i="9"/>
  <c r="H6366" i="9"/>
  <c r="G6366" i="9"/>
  <c r="F6366" i="9"/>
  <c r="K6365" i="9"/>
  <c r="J6365" i="9"/>
  <c r="I6365" i="9"/>
  <c r="H6365" i="9"/>
  <c r="G6365" i="9"/>
  <c r="F6365" i="9"/>
  <c r="K6364" i="9"/>
  <c r="J6364" i="9"/>
  <c r="I6364" i="9"/>
  <c r="H6364" i="9"/>
  <c r="G6364" i="9"/>
  <c r="F6364" i="9"/>
  <c r="K6363" i="9"/>
  <c r="J6363" i="9"/>
  <c r="I6363" i="9"/>
  <c r="H6363" i="9"/>
  <c r="G6363" i="9"/>
  <c r="F6363" i="9"/>
  <c r="K6362" i="9"/>
  <c r="J6362" i="9"/>
  <c r="I6362" i="9"/>
  <c r="H6362" i="9"/>
  <c r="G6362" i="9"/>
  <c r="F6362" i="9"/>
  <c r="K6361" i="9"/>
  <c r="J6361" i="9"/>
  <c r="I6361" i="9"/>
  <c r="H6361" i="9"/>
  <c r="G6361" i="9"/>
  <c r="F6361" i="9"/>
  <c r="K6360" i="9"/>
  <c r="J6360" i="9"/>
  <c r="I6360" i="9"/>
  <c r="H6360" i="9"/>
  <c r="G6360" i="9"/>
  <c r="F6360" i="9"/>
  <c r="K6359" i="9"/>
  <c r="J6359" i="9"/>
  <c r="I6359" i="9"/>
  <c r="H6359" i="9"/>
  <c r="G6359" i="9"/>
  <c r="F6359" i="9"/>
  <c r="K6358" i="9"/>
  <c r="J6358" i="9"/>
  <c r="I6358" i="9"/>
  <c r="H6358" i="9"/>
  <c r="G6358" i="9"/>
  <c r="F6358" i="9"/>
  <c r="K6357" i="9"/>
  <c r="J6357" i="9"/>
  <c r="I6357" i="9"/>
  <c r="H6357" i="9"/>
  <c r="G6357" i="9"/>
  <c r="F6357" i="9"/>
  <c r="K6356" i="9"/>
  <c r="J6356" i="9"/>
  <c r="I6356" i="9"/>
  <c r="H6356" i="9"/>
  <c r="G6356" i="9"/>
  <c r="F6356" i="9"/>
  <c r="K6355" i="9"/>
  <c r="J6355" i="9"/>
  <c r="I6355" i="9"/>
  <c r="H6355" i="9"/>
  <c r="G6355" i="9"/>
  <c r="F6355" i="9"/>
  <c r="K6354" i="9"/>
  <c r="J6354" i="9"/>
  <c r="I6354" i="9"/>
  <c r="H6354" i="9"/>
  <c r="G6354" i="9"/>
  <c r="F6354" i="9"/>
  <c r="K6353" i="9"/>
  <c r="J6353" i="9"/>
  <c r="I6353" i="9"/>
  <c r="H6353" i="9"/>
  <c r="G6353" i="9"/>
  <c r="F6353" i="9"/>
  <c r="K6352" i="9"/>
  <c r="J6352" i="9"/>
  <c r="I6352" i="9"/>
  <c r="H6352" i="9"/>
  <c r="G6352" i="9"/>
  <c r="F6352" i="9"/>
  <c r="K6351" i="9"/>
  <c r="J6351" i="9"/>
  <c r="I6351" i="9"/>
  <c r="H6351" i="9"/>
  <c r="G6351" i="9"/>
  <c r="F6351" i="9"/>
  <c r="K6350" i="9"/>
  <c r="J6350" i="9"/>
  <c r="I6350" i="9"/>
  <c r="H6350" i="9"/>
  <c r="G6350" i="9"/>
  <c r="F6350" i="9"/>
  <c r="K6349" i="9"/>
  <c r="J6349" i="9"/>
  <c r="I6349" i="9"/>
  <c r="H6349" i="9"/>
  <c r="G6349" i="9"/>
  <c r="F6349" i="9"/>
  <c r="K6348" i="9"/>
  <c r="J6348" i="9"/>
  <c r="I6348" i="9"/>
  <c r="H6348" i="9"/>
  <c r="G6348" i="9"/>
  <c r="F6348" i="9"/>
  <c r="K6347" i="9"/>
  <c r="J6347" i="9"/>
  <c r="I6347" i="9"/>
  <c r="H6347" i="9"/>
  <c r="G6347" i="9"/>
  <c r="F6347" i="9"/>
  <c r="K6346" i="9"/>
  <c r="J6346" i="9"/>
  <c r="I6346" i="9"/>
  <c r="H6346" i="9"/>
  <c r="G6346" i="9"/>
  <c r="F6346" i="9"/>
  <c r="K6345" i="9"/>
  <c r="J6345" i="9"/>
  <c r="I6345" i="9"/>
  <c r="H6345" i="9"/>
  <c r="G6345" i="9"/>
  <c r="F6345" i="9"/>
  <c r="K6344" i="9"/>
  <c r="J6344" i="9"/>
  <c r="I6344" i="9"/>
  <c r="H6344" i="9"/>
  <c r="G6344" i="9"/>
  <c r="F6344" i="9"/>
  <c r="K6343" i="9"/>
  <c r="J6343" i="9"/>
  <c r="I6343" i="9"/>
  <c r="H6343" i="9"/>
  <c r="G6343" i="9"/>
  <c r="F6343" i="9"/>
  <c r="K6342" i="9"/>
  <c r="J6342" i="9"/>
  <c r="I6342" i="9"/>
  <c r="H6342" i="9"/>
  <c r="G6342" i="9"/>
  <c r="F6342" i="9"/>
  <c r="K6341" i="9"/>
  <c r="J6341" i="9"/>
  <c r="I6341" i="9"/>
  <c r="H6341" i="9"/>
  <c r="G6341" i="9"/>
  <c r="F6341" i="9"/>
  <c r="K6340" i="9"/>
  <c r="J6340" i="9"/>
  <c r="I6340" i="9"/>
  <c r="H6340" i="9"/>
  <c r="G6340" i="9"/>
  <c r="F6340" i="9"/>
  <c r="K6339" i="9"/>
  <c r="J6339" i="9"/>
  <c r="I6339" i="9"/>
  <c r="H6339" i="9"/>
  <c r="G6339" i="9"/>
  <c r="F6339" i="9"/>
  <c r="K6338" i="9"/>
  <c r="J6338" i="9"/>
  <c r="I6338" i="9"/>
  <c r="H6338" i="9"/>
  <c r="G6338" i="9"/>
  <c r="F6338" i="9"/>
  <c r="K6337" i="9"/>
  <c r="J6337" i="9"/>
  <c r="I6337" i="9"/>
  <c r="H6337" i="9"/>
  <c r="G6337" i="9"/>
  <c r="F6337" i="9"/>
  <c r="K6336" i="9"/>
  <c r="J6336" i="9"/>
  <c r="I6336" i="9"/>
  <c r="H6336" i="9"/>
  <c r="G6336" i="9"/>
  <c r="F6336" i="9"/>
  <c r="K6335" i="9"/>
  <c r="J6335" i="9"/>
  <c r="I6335" i="9"/>
  <c r="H6335" i="9"/>
  <c r="G6335" i="9"/>
  <c r="F6335" i="9"/>
  <c r="K6334" i="9"/>
  <c r="J6334" i="9"/>
  <c r="I6334" i="9"/>
  <c r="H6334" i="9"/>
  <c r="G6334" i="9"/>
  <c r="F6334" i="9"/>
  <c r="K6333" i="9"/>
  <c r="J6333" i="9"/>
  <c r="I6333" i="9"/>
  <c r="H6333" i="9"/>
  <c r="G6333" i="9"/>
  <c r="F6333" i="9"/>
  <c r="K6332" i="9"/>
  <c r="J6332" i="9"/>
  <c r="I6332" i="9"/>
  <c r="H6332" i="9"/>
  <c r="G6332" i="9"/>
  <c r="F6332" i="9"/>
  <c r="K6331" i="9"/>
  <c r="J6331" i="9"/>
  <c r="I6331" i="9"/>
  <c r="H6331" i="9"/>
  <c r="G6331" i="9"/>
  <c r="F6331" i="9"/>
  <c r="K6330" i="9"/>
  <c r="J6330" i="9"/>
  <c r="I6330" i="9"/>
  <c r="H6330" i="9"/>
  <c r="G6330" i="9"/>
  <c r="F6330" i="9"/>
  <c r="K6329" i="9"/>
  <c r="J6329" i="9"/>
  <c r="I6329" i="9"/>
  <c r="H6329" i="9"/>
  <c r="G6329" i="9"/>
  <c r="F6329" i="9"/>
  <c r="K6328" i="9"/>
  <c r="J6328" i="9"/>
  <c r="I6328" i="9"/>
  <c r="H6328" i="9"/>
  <c r="G6328" i="9"/>
  <c r="F6328" i="9"/>
  <c r="K6327" i="9"/>
  <c r="J6327" i="9"/>
  <c r="I6327" i="9"/>
  <c r="H6327" i="9"/>
  <c r="G6327" i="9"/>
  <c r="F6327" i="9"/>
  <c r="K6326" i="9"/>
  <c r="J6326" i="9"/>
  <c r="I6326" i="9"/>
  <c r="H6326" i="9"/>
  <c r="G6326" i="9"/>
  <c r="F6326" i="9"/>
  <c r="K6325" i="9"/>
  <c r="J6325" i="9"/>
  <c r="I6325" i="9"/>
  <c r="H6325" i="9"/>
  <c r="G6325" i="9"/>
  <c r="F6325" i="9"/>
  <c r="K6324" i="9"/>
  <c r="J6324" i="9"/>
  <c r="I6324" i="9"/>
  <c r="H6324" i="9"/>
  <c r="G6324" i="9"/>
  <c r="F6324" i="9"/>
  <c r="K6323" i="9"/>
  <c r="J6323" i="9"/>
  <c r="I6323" i="9"/>
  <c r="H6323" i="9"/>
  <c r="G6323" i="9"/>
  <c r="F6323" i="9"/>
  <c r="K6322" i="9"/>
  <c r="J6322" i="9"/>
  <c r="I6322" i="9"/>
  <c r="H6322" i="9"/>
  <c r="G6322" i="9"/>
  <c r="F6322" i="9"/>
  <c r="K6321" i="9"/>
  <c r="J6321" i="9"/>
  <c r="I6321" i="9"/>
  <c r="H6321" i="9"/>
  <c r="G6321" i="9"/>
  <c r="F6321" i="9"/>
  <c r="K6320" i="9"/>
  <c r="J6320" i="9"/>
  <c r="I6320" i="9"/>
  <c r="H6320" i="9"/>
  <c r="G6320" i="9"/>
  <c r="F6320" i="9"/>
  <c r="K6319" i="9"/>
  <c r="J6319" i="9"/>
  <c r="I6319" i="9"/>
  <c r="H6319" i="9"/>
  <c r="G6319" i="9"/>
  <c r="F6319" i="9"/>
  <c r="K6318" i="9"/>
  <c r="J6318" i="9"/>
  <c r="I6318" i="9"/>
  <c r="H6318" i="9"/>
  <c r="G6318" i="9"/>
  <c r="F6318" i="9"/>
  <c r="K6317" i="9"/>
  <c r="J6317" i="9"/>
  <c r="I6317" i="9"/>
  <c r="H6317" i="9"/>
  <c r="G6317" i="9"/>
  <c r="F6317" i="9"/>
  <c r="K6316" i="9"/>
  <c r="J6316" i="9"/>
  <c r="I6316" i="9"/>
  <c r="H6316" i="9"/>
  <c r="G6316" i="9"/>
  <c r="F6316" i="9"/>
  <c r="K6315" i="9"/>
  <c r="J6315" i="9"/>
  <c r="I6315" i="9"/>
  <c r="H6315" i="9"/>
  <c r="G6315" i="9"/>
  <c r="F6315" i="9"/>
  <c r="K6314" i="9"/>
  <c r="J6314" i="9"/>
  <c r="I6314" i="9"/>
  <c r="H6314" i="9"/>
  <c r="G6314" i="9"/>
  <c r="F6314" i="9"/>
  <c r="K6313" i="9"/>
  <c r="J6313" i="9"/>
  <c r="I6313" i="9"/>
  <c r="H6313" i="9"/>
  <c r="G6313" i="9"/>
  <c r="F6313" i="9"/>
  <c r="K6312" i="9"/>
  <c r="J6312" i="9"/>
  <c r="I6312" i="9"/>
  <c r="H6312" i="9"/>
  <c r="G6312" i="9"/>
  <c r="F6312" i="9"/>
  <c r="K6311" i="9"/>
  <c r="J6311" i="9"/>
  <c r="I6311" i="9"/>
  <c r="H6311" i="9"/>
  <c r="G6311" i="9"/>
  <c r="F6311" i="9"/>
  <c r="K6310" i="9"/>
  <c r="J6310" i="9"/>
  <c r="I6310" i="9"/>
  <c r="H6310" i="9"/>
  <c r="G6310" i="9"/>
  <c r="F6310" i="9"/>
  <c r="K6309" i="9"/>
  <c r="J6309" i="9"/>
  <c r="I6309" i="9"/>
  <c r="H6309" i="9"/>
  <c r="G6309" i="9"/>
  <c r="F6309" i="9"/>
  <c r="K6308" i="9"/>
  <c r="J6308" i="9"/>
  <c r="I6308" i="9"/>
  <c r="H6308" i="9"/>
  <c r="G6308" i="9"/>
  <c r="F6308" i="9"/>
  <c r="K6307" i="9"/>
  <c r="J6307" i="9"/>
  <c r="I6307" i="9"/>
  <c r="H6307" i="9"/>
  <c r="G6307" i="9"/>
  <c r="F6307" i="9"/>
  <c r="K6306" i="9"/>
  <c r="J6306" i="9"/>
  <c r="I6306" i="9"/>
  <c r="H6306" i="9"/>
  <c r="G6306" i="9"/>
  <c r="F6306" i="9"/>
  <c r="K6305" i="9"/>
  <c r="J6305" i="9"/>
  <c r="I6305" i="9"/>
  <c r="H6305" i="9"/>
  <c r="G6305" i="9"/>
  <c r="F6305" i="9"/>
  <c r="K6304" i="9"/>
  <c r="J6304" i="9"/>
  <c r="I6304" i="9"/>
  <c r="H6304" i="9"/>
  <c r="G6304" i="9"/>
  <c r="F6304" i="9"/>
  <c r="K6303" i="9"/>
  <c r="J6303" i="9"/>
  <c r="I6303" i="9"/>
  <c r="H6303" i="9"/>
  <c r="G6303" i="9"/>
  <c r="F6303" i="9"/>
  <c r="K6302" i="9"/>
  <c r="J6302" i="9"/>
  <c r="I6302" i="9"/>
  <c r="H6302" i="9"/>
  <c r="G6302" i="9"/>
  <c r="F6302" i="9"/>
  <c r="K6301" i="9"/>
  <c r="J6301" i="9"/>
  <c r="I6301" i="9"/>
  <c r="H6301" i="9"/>
  <c r="G6301" i="9"/>
  <c r="F6301" i="9"/>
  <c r="K6300" i="9"/>
  <c r="J6300" i="9"/>
  <c r="I6300" i="9"/>
  <c r="H6300" i="9"/>
  <c r="G6300" i="9"/>
  <c r="F6300" i="9"/>
  <c r="K6299" i="9"/>
  <c r="J6299" i="9"/>
  <c r="I6299" i="9"/>
  <c r="H6299" i="9"/>
  <c r="G6299" i="9"/>
  <c r="F6299" i="9"/>
  <c r="K6298" i="9"/>
  <c r="J6298" i="9"/>
  <c r="I6298" i="9"/>
  <c r="H6298" i="9"/>
  <c r="G6298" i="9"/>
  <c r="F6298" i="9"/>
  <c r="K6297" i="9"/>
  <c r="J6297" i="9"/>
  <c r="I6297" i="9"/>
  <c r="H6297" i="9"/>
  <c r="G6297" i="9"/>
  <c r="F6297" i="9"/>
  <c r="K6296" i="9"/>
  <c r="J6296" i="9"/>
  <c r="I6296" i="9"/>
  <c r="H6296" i="9"/>
  <c r="G6296" i="9"/>
  <c r="F6296" i="9"/>
  <c r="K6295" i="9"/>
  <c r="J6295" i="9"/>
  <c r="I6295" i="9"/>
  <c r="H6295" i="9"/>
  <c r="G6295" i="9"/>
  <c r="F6295" i="9"/>
  <c r="K6294" i="9"/>
  <c r="J6294" i="9"/>
  <c r="I6294" i="9"/>
  <c r="H6294" i="9"/>
  <c r="G6294" i="9"/>
  <c r="F6294" i="9"/>
  <c r="K6293" i="9"/>
  <c r="J6293" i="9"/>
  <c r="I6293" i="9"/>
  <c r="H6293" i="9"/>
  <c r="G6293" i="9"/>
  <c r="F6293" i="9"/>
  <c r="K6292" i="9"/>
  <c r="J6292" i="9"/>
  <c r="I6292" i="9"/>
  <c r="H6292" i="9"/>
  <c r="G6292" i="9"/>
  <c r="F6292" i="9"/>
  <c r="K6291" i="9"/>
  <c r="J6291" i="9"/>
  <c r="I6291" i="9"/>
  <c r="H6291" i="9"/>
  <c r="G6291" i="9"/>
  <c r="F6291" i="9"/>
  <c r="K6290" i="9"/>
  <c r="J6290" i="9"/>
  <c r="I6290" i="9"/>
  <c r="H6290" i="9"/>
  <c r="G6290" i="9"/>
  <c r="F6290" i="9"/>
  <c r="K6289" i="9"/>
  <c r="J6289" i="9"/>
  <c r="I6289" i="9"/>
  <c r="H6289" i="9"/>
  <c r="G6289" i="9"/>
  <c r="F6289" i="9"/>
  <c r="K6288" i="9"/>
  <c r="J6288" i="9"/>
  <c r="I6288" i="9"/>
  <c r="H6288" i="9"/>
  <c r="G6288" i="9"/>
  <c r="F6288" i="9"/>
  <c r="K6287" i="9"/>
  <c r="J6287" i="9"/>
  <c r="I6287" i="9"/>
  <c r="H6287" i="9"/>
  <c r="G6287" i="9"/>
  <c r="F6287" i="9"/>
  <c r="K6286" i="9"/>
  <c r="J6286" i="9"/>
  <c r="I6286" i="9"/>
  <c r="H6286" i="9"/>
  <c r="G6286" i="9"/>
  <c r="F6286" i="9"/>
  <c r="K6285" i="9"/>
  <c r="J6285" i="9"/>
  <c r="I6285" i="9"/>
  <c r="H6285" i="9"/>
  <c r="G6285" i="9"/>
  <c r="F6285" i="9"/>
  <c r="K6284" i="9"/>
  <c r="J6284" i="9"/>
  <c r="I6284" i="9"/>
  <c r="H6284" i="9"/>
  <c r="G6284" i="9"/>
  <c r="F6284" i="9"/>
  <c r="K6283" i="9"/>
  <c r="J6283" i="9"/>
  <c r="I6283" i="9"/>
  <c r="H6283" i="9"/>
  <c r="G6283" i="9"/>
  <c r="F6283" i="9"/>
  <c r="K6282" i="9"/>
  <c r="J6282" i="9"/>
  <c r="I6282" i="9"/>
  <c r="H6282" i="9"/>
  <c r="G6282" i="9"/>
  <c r="F6282" i="9"/>
  <c r="K6281" i="9"/>
  <c r="J6281" i="9"/>
  <c r="I6281" i="9"/>
  <c r="H6281" i="9"/>
  <c r="G6281" i="9"/>
  <c r="F6281" i="9"/>
  <c r="K6280" i="9"/>
  <c r="J6280" i="9"/>
  <c r="I6280" i="9"/>
  <c r="H6280" i="9"/>
  <c r="G6280" i="9"/>
  <c r="F6280" i="9"/>
  <c r="K6279" i="9"/>
  <c r="J6279" i="9"/>
  <c r="I6279" i="9"/>
  <c r="H6279" i="9"/>
  <c r="G6279" i="9"/>
  <c r="F6279" i="9"/>
  <c r="K6278" i="9"/>
  <c r="J6278" i="9"/>
  <c r="I6278" i="9"/>
  <c r="H6278" i="9"/>
  <c r="G6278" i="9"/>
  <c r="F6278" i="9"/>
  <c r="K6277" i="9"/>
  <c r="J6277" i="9"/>
  <c r="I6277" i="9"/>
  <c r="H6277" i="9"/>
  <c r="G6277" i="9"/>
  <c r="F6277" i="9"/>
  <c r="K6276" i="9"/>
  <c r="J6276" i="9"/>
  <c r="I6276" i="9"/>
  <c r="H6276" i="9"/>
  <c r="G6276" i="9"/>
  <c r="F6276" i="9"/>
  <c r="K6275" i="9"/>
  <c r="J6275" i="9"/>
  <c r="I6275" i="9"/>
  <c r="H6275" i="9"/>
  <c r="G6275" i="9"/>
  <c r="F6275" i="9"/>
  <c r="K6274" i="9"/>
  <c r="J6274" i="9"/>
  <c r="I6274" i="9"/>
  <c r="H6274" i="9"/>
  <c r="G6274" i="9"/>
  <c r="F6274" i="9"/>
  <c r="K6273" i="9"/>
  <c r="J6273" i="9"/>
  <c r="I6273" i="9"/>
  <c r="H6273" i="9"/>
  <c r="G6273" i="9"/>
  <c r="F6273" i="9"/>
  <c r="K6272" i="9"/>
  <c r="J6272" i="9"/>
  <c r="I6272" i="9"/>
  <c r="H6272" i="9"/>
  <c r="G6272" i="9"/>
  <c r="F6272" i="9"/>
  <c r="K6271" i="9"/>
  <c r="J6271" i="9"/>
  <c r="I6271" i="9"/>
  <c r="H6271" i="9"/>
  <c r="G6271" i="9"/>
  <c r="F6271" i="9"/>
  <c r="K6270" i="9"/>
  <c r="J6270" i="9"/>
  <c r="I6270" i="9"/>
  <c r="H6270" i="9"/>
  <c r="G6270" i="9"/>
  <c r="F6270" i="9"/>
  <c r="K6269" i="9"/>
  <c r="J6269" i="9"/>
  <c r="I6269" i="9"/>
  <c r="H6269" i="9"/>
  <c r="G6269" i="9"/>
  <c r="F6269" i="9"/>
  <c r="K6268" i="9"/>
  <c r="J6268" i="9"/>
  <c r="I6268" i="9"/>
  <c r="H6268" i="9"/>
  <c r="G6268" i="9"/>
  <c r="F6268" i="9"/>
  <c r="K6267" i="9"/>
  <c r="J6267" i="9"/>
  <c r="I6267" i="9"/>
  <c r="H6267" i="9"/>
  <c r="G6267" i="9"/>
  <c r="F6267" i="9"/>
  <c r="K6266" i="9"/>
  <c r="J6266" i="9"/>
  <c r="I6266" i="9"/>
  <c r="H6266" i="9"/>
  <c r="G6266" i="9"/>
  <c r="F6266" i="9"/>
  <c r="K6265" i="9"/>
  <c r="J6265" i="9"/>
  <c r="I6265" i="9"/>
  <c r="H6265" i="9"/>
  <c r="G6265" i="9"/>
  <c r="F6265" i="9"/>
  <c r="K6264" i="9"/>
  <c r="J6264" i="9"/>
  <c r="I6264" i="9"/>
  <c r="H6264" i="9"/>
  <c r="G6264" i="9"/>
  <c r="F6264" i="9"/>
  <c r="K6263" i="9"/>
  <c r="J6263" i="9"/>
  <c r="I6263" i="9"/>
  <c r="H6263" i="9"/>
  <c r="G6263" i="9"/>
  <c r="F6263" i="9"/>
  <c r="K6262" i="9"/>
  <c r="J6262" i="9"/>
  <c r="I6262" i="9"/>
  <c r="H6262" i="9"/>
  <c r="G6262" i="9"/>
  <c r="F6262" i="9"/>
  <c r="K6261" i="9"/>
  <c r="J6261" i="9"/>
  <c r="I6261" i="9"/>
  <c r="H6261" i="9"/>
  <c r="G6261" i="9"/>
  <c r="F6261" i="9"/>
  <c r="K6260" i="9"/>
  <c r="J6260" i="9"/>
  <c r="I6260" i="9"/>
  <c r="H6260" i="9"/>
  <c r="G6260" i="9"/>
  <c r="F6260" i="9"/>
  <c r="K6259" i="9"/>
  <c r="J6259" i="9"/>
  <c r="I6259" i="9"/>
  <c r="H6259" i="9"/>
  <c r="G6259" i="9"/>
  <c r="F6259" i="9"/>
  <c r="K6258" i="9"/>
  <c r="J6258" i="9"/>
  <c r="I6258" i="9"/>
  <c r="H6258" i="9"/>
  <c r="G6258" i="9"/>
  <c r="F6258" i="9"/>
  <c r="K6257" i="9"/>
  <c r="J6257" i="9"/>
  <c r="I6257" i="9"/>
  <c r="H6257" i="9"/>
  <c r="G6257" i="9"/>
  <c r="F6257" i="9"/>
  <c r="K6256" i="9"/>
  <c r="J6256" i="9"/>
  <c r="I6256" i="9"/>
  <c r="H6256" i="9"/>
  <c r="G6256" i="9"/>
  <c r="F6256" i="9"/>
  <c r="K6255" i="9"/>
  <c r="J6255" i="9"/>
  <c r="I6255" i="9"/>
  <c r="H6255" i="9"/>
  <c r="G6255" i="9"/>
  <c r="F6255" i="9"/>
  <c r="K6254" i="9"/>
  <c r="J6254" i="9"/>
  <c r="I6254" i="9"/>
  <c r="H6254" i="9"/>
  <c r="G6254" i="9"/>
  <c r="F6254" i="9"/>
  <c r="K6253" i="9"/>
  <c r="J6253" i="9"/>
  <c r="I6253" i="9"/>
  <c r="H6253" i="9"/>
  <c r="G6253" i="9"/>
  <c r="F6253" i="9"/>
  <c r="K6252" i="9"/>
  <c r="J6252" i="9"/>
  <c r="I6252" i="9"/>
  <c r="H6252" i="9"/>
  <c r="G6252" i="9"/>
  <c r="F6252" i="9"/>
  <c r="K6251" i="9"/>
  <c r="J6251" i="9"/>
  <c r="I6251" i="9"/>
  <c r="H6251" i="9"/>
  <c r="G6251" i="9"/>
  <c r="F6251" i="9"/>
  <c r="K6250" i="9"/>
  <c r="J6250" i="9"/>
  <c r="I6250" i="9"/>
  <c r="H6250" i="9"/>
  <c r="G6250" i="9"/>
  <c r="F6250" i="9"/>
  <c r="K6249" i="9"/>
  <c r="J6249" i="9"/>
  <c r="I6249" i="9"/>
  <c r="H6249" i="9"/>
  <c r="G6249" i="9"/>
  <c r="F6249" i="9"/>
  <c r="K6248" i="9"/>
  <c r="J6248" i="9"/>
  <c r="I6248" i="9"/>
  <c r="H6248" i="9"/>
  <c r="G6248" i="9"/>
  <c r="F6248" i="9"/>
  <c r="K6247" i="9"/>
  <c r="J6247" i="9"/>
  <c r="I6247" i="9"/>
  <c r="H6247" i="9"/>
  <c r="G6247" i="9"/>
  <c r="F6247" i="9"/>
  <c r="K6246" i="9"/>
  <c r="J6246" i="9"/>
  <c r="I6246" i="9"/>
  <c r="H6246" i="9"/>
  <c r="G6246" i="9"/>
  <c r="F6246" i="9"/>
  <c r="K6245" i="9"/>
  <c r="J6245" i="9"/>
  <c r="I6245" i="9"/>
  <c r="H6245" i="9"/>
  <c r="G6245" i="9"/>
  <c r="F6245" i="9"/>
  <c r="K6244" i="9"/>
  <c r="J6244" i="9"/>
  <c r="I6244" i="9"/>
  <c r="H6244" i="9"/>
  <c r="G6244" i="9"/>
  <c r="F6244" i="9"/>
  <c r="K6243" i="9"/>
  <c r="J6243" i="9"/>
  <c r="I6243" i="9"/>
  <c r="H6243" i="9"/>
  <c r="G6243" i="9"/>
  <c r="F6243" i="9"/>
  <c r="K6242" i="9"/>
  <c r="J6242" i="9"/>
  <c r="I6242" i="9"/>
  <c r="H6242" i="9"/>
  <c r="G6242" i="9"/>
  <c r="F6242" i="9"/>
  <c r="K6241" i="9"/>
  <c r="J6241" i="9"/>
  <c r="I6241" i="9"/>
  <c r="H6241" i="9"/>
  <c r="G6241" i="9"/>
  <c r="F6241" i="9"/>
  <c r="K6240" i="9"/>
  <c r="J6240" i="9"/>
  <c r="I6240" i="9"/>
  <c r="H6240" i="9"/>
  <c r="G6240" i="9"/>
  <c r="F6240" i="9"/>
  <c r="K6239" i="9"/>
  <c r="J6239" i="9"/>
  <c r="I6239" i="9"/>
  <c r="H6239" i="9"/>
  <c r="G6239" i="9"/>
  <c r="F6239" i="9"/>
  <c r="K6238" i="9"/>
  <c r="J6238" i="9"/>
  <c r="I6238" i="9"/>
  <c r="H6238" i="9"/>
  <c r="G6238" i="9"/>
  <c r="F6238" i="9"/>
  <c r="K6237" i="9"/>
  <c r="J6237" i="9"/>
  <c r="I6237" i="9"/>
  <c r="H6237" i="9"/>
  <c r="G6237" i="9"/>
  <c r="F6237" i="9"/>
  <c r="K6236" i="9"/>
  <c r="J6236" i="9"/>
  <c r="I6236" i="9"/>
  <c r="H6236" i="9"/>
  <c r="G6236" i="9"/>
  <c r="F6236" i="9"/>
  <c r="K6235" i="9"/>
  <c r="J6235" i="9"/>
  <c r="I6235" i="9"/>
  <c r="H6235" i="9"/>
  <c r="G6235" i="9"/>
  <c r="F6235" i="9"/>
  <c r="K6234" i="9"/>
  <c r="J6234" i="9"/>
  <c r="I6234" i="9"/>
  <c r="H6234" i="9"/>
  <c r="G6234" i="9"/>
  <c r="F6234" i="9"/>
  <c r="K6233" i="9"/>
  <c r="J6233" i="9"/>
  <c r="I6233" i="9"/>
  <c r="H6233" i="9"/>
  <c r="G6233" i="9"/>
  <c r="F6233" i="9"/>
  <c r="K6232" i="9"/>
  <c r="J6232" i="9"/>
  <c r="I6232" i="9"/>
  <c r="H6232" i="9"/>
  <c r="G6232" i="9"/>
  <c r="F6232" i="9"/>
  <c r="K6231" i="9"/>
  <c r="J6231" i="9"/>
  <c r="I6231" i="9"/>
  <c r="H6231" i="9"/>
  <c r="G6231" i="9"/>
  <c r="F6231" i="9"/>
  <c r="K6230" i="9"/>
  <c r="J6230" i="9"/>
  <c r="I6230" i="9"/>
  <c r="H6230" i="9"/>
  <c r="G6230" i="9"/>
  <c r="F6230" i="9"/>
  <c r="K6229" i="9"/>
  <c r="J6229" i="9"/>
  <c r="I6229" i="9"/>
  <c r="H6229" i="9"/>
  <c r="G6229" i="9"/>
  <c r="F6229" i="9"/>
  <c r="K6228" i="9"/>
  <c r="J6228" i="9"/>
  <c r="I6228" i="9"/>
  <c r="H6228" i="9"/>
  <c r="G6228" i="9"/>
  <c r="F6228" i="9"/>
  <c r="K6227" i="9"/>
  <c r="J6227" i="9"/>
  <c r="I6227" i="9"/>
  <c r="H6227" i="9"/>
  <c r="G6227" i="9"/>
  <c r="F6227" i="9"/>
  <c r="K6226" i="9"/>
  <c r="J6226" i="9"/>
  <c r="I6226" i="9"/>
  <c r="H6226" i="9"/>
  <c r="G6226" i="9"/>
  <c r="F6226" i="9"/>
  <c r="K6225" i="9"/>
  <c r="J6225" i="9"/>
  <c r="I6225" i="9"/>
  <c r="H6225" i="9"/>
  <c r="G6225" i="9"/>
  <c r="F6225" i="9"/>
  <c r="K6224" i="9"/>
  <c r="J6224" i="9"/>
  <c r="I6224" i="9"/>
  <c r="H6224" i="9"/>
  <c r="G6224" i="9"/>
  <c r="F6224" i="9"/>
  <c r="K6223" i="9"/>
  <c r="J6223" i="9"/>
  <c r="I6223" i="9"/>
  <c r="H6223" i="9"/>
  <c r="G6223" i="9"/>
  <c r="F6223" i="9"/>
  <c r="K6222" i="9"/>
  <c r="J6222" i="9"/>
  <c r="I6222" i="9"/>
  <c r="H6222" i="9"/>
  <c r="G6222" i="9"/>
  <c r="F6222" i="9"/>
  <c r="K6221" i="9"/>
  <c r="J6221" i="9"/>
  <c r="I6221" i="9"/>
  <c r="H6221" i="9"/>
  <c r="G6221" i="9"/>
  <c r="F6221" i="9"/>
  <c r="K6220" i="9"/>
  <c r="J6220" i="9"/>
  <c r="I6220" i="9"/>
  <c r="H6220" i="9"/>
  <c r="G6220" i="9"/>
  <c r="F6220" i="9"/>
  <c r="K6219" i="9"/>
  <c r="J6219" i="9"/>
  <c r="I6219" i="9"/>
  <c r="H6219" i="9"/>
  <c r="G6219" i="9"/>
  <c r="F6219" i="9"/>
  <c r="K6218" i="9"/>
  <c r="J6218" i="9"/>
  <c r="I6218" i="9"/>
  <c r="H6218" i="9"/>
  <c r="G6218" i="9"/>
  <c r="F6218" i="9"/>
  <c r="K6217" i="9"/>
  <c r="J6217" i="9"/>
  <c r="I6217" i="9"/>
  <c r="H6217" i="9"/>
  <c r="G6217" i="9"/>
  <c r="F6217" i="9"/>
  <c r="K6216" i="9"/>
  <c r="J6216" i="9"/>
  <c r="I6216" i="9"/>
  <c r="H6216" i="9"/>
  <c r="G6216" i="9"/>
  <c r="F6216" i="9"/>
  <c r="K6215" i="9"/>
  <c r="J6215" i="9"/>
  <c r="I6215" i="9"/>
  <c r="H6215" i="9"/>
  <c r="G6215" i="9"/>
  <c r="F6215" i="9"/>
  <c r="K6214" i="9"/>
  <c r="J6214" i="9"/>
  <c r="I6214" i="9"/>
  <c r="H6214" i="9"/>
  <c r="G6214" i="9"/>
  <c r="F6214" i="9"/>
  <c r="K6213" i="9"/>
  <c r="J6213" i="9"/>
  <c r="I6213" i="9"/>
  <c r="H6213" i="9"/>
  <c r="G6213" i="9"/>
  <c r="F6213" i="9"/>
  <c r="K6212" i="9"/>
  <c r="J6212" i="9"/>
  <c r="I6212" i="9"/>
  <c r="H6212" i="9"/>
  <c r="G6212" i="9"/>
  <c r="F6212" i="9"/>
  <c r="K6211" i="9"/>
  <c r="J6211" i="9"/>
  <c r="I6211" i="9"/>
  <c r="H6211" i="9"/>
  <c r="G6211" i="9"/>
  <c r="F6211" i="9"/>
  <c r="K6210" i="9"/>
  <c r="J6210" i="9"/>
  <c r="I6210" i="9"/>
  <c r="H6210" i="9"/>
  <c r="G6210" i="9"/>
  <c r="F6210" i="9"/>
  <c r="K6209" i="9"/>
  <c r="J6209" i="9"/>
  <c r="I6209" i="9"/>
  <c r="H6209" i="9"/>
  <c r="G6209" i="9"/>
  <c r="F6209" i="9"/>
  <c r="K6208" i="9"/>
  <c r="J6208" i="9"/>
  <c r="I6208" i="9"/>
  <c r="H6208" i="9"/>
  <c r="G6208" i="9"/>
  <c r="F6208" i="9"/>
  <c r="K6207" i="9"/>
  <c r="J6207" i="9"/>
  <c r="I6207" i="9"/>
  <c r="H6207" i="9"/>
  <c r="G6207" i="9"/>
  <c r="F6207" i="9"/>
  <c r="K6206" i="9"/>
  <c r="J6206" i="9"/>
  <c r="I6206" i="9"/>
  <c r="H6206" i="9"/>
  <c r="G6206" i="9"/>
  <c r="F6206" i="9"/>
  <c r="K6205" i="9"/>
  <c r="J6205" i="9"/>
  <c r="I6205" i="9"/>
  <c r="H6205" i="9"/>
  <c r="G6205" i="9"/>
  <c r="F6205" i="9"/>
  <c r="K6204" i="9"/>
  <c r="J6204" i="9"/>
  <c r="I6204" i="9"/>
  <c r="H6204" i="9"/>
  <c r="G6204" i="9"/>
  <c r="F6204" i="9"/>
  <c r="K6203" i="9"/>
  <c r="J6203" i="9"/>
  <c r="I6203" i="9"/>
  <c r="H6203" i="9"/>
  <c r="G6203" i="9"/>
  <c r="F6203" i="9"/>
  <c r="K6202" i="9"/>
  <c r="J6202" i="9"/>
  <c r="I6202" i="9"/>
  <c r="H6202" i="9"/>
  <c r="G6202" i="9"/>
  <c r="F6202" i="9"/>
  <c r="K6201" i="9"/>
  <c r="J6201" i="9"/>
  <c r="I6201" i="9"/>
  <c r="H6201" i="9"/>
  <c r="G6201" i="9"/>
  <c r="F6201" i="9"/>
  <c r="K6200" i="9"/>
  <c r="J6200" i="9"/>
  <c r="I6200" i="9"/>
  <c r="H6200" i="9"/>
  <c r="G6200" i="9"/>
  <c r="F6200" i="9"/>
  <c r="K6199" i="9"/>
  <c r="J6199" i="9"/>
  <c r="I6199" i="9"/>
  <c r="H6199" i="9"/>
  <c r="G6199" i="9"/>
  <c r="F6199" i="9"/>
  <c r="K6198" i="9"/>
  <c r="J6198" i="9"/>
  <c r="I6198" i="9"/>
  <c r="H6198" i="9"/>
  <c r="G6198" i="9"/>
  <c r="F6198" i="9"/>
  <c r="K6197" i="9"/>
  <c r="J6197" i="9"/>
  <c r="I6197" i="9"/>
  <c r="H6197" i="9"/>
  <c r="G6197" i="9"/>
  <c r="F6197" i="9"/>
  <c r="K6196" i="9"/>
  <c r="J6196" i="9"/>
  <c r="I6196" i="9"/>
  <c r="H6196" i="9"/>
  <c r="G6196" i="9"/>
  <c r="F6196" i="9"/>
  <c r="K6195" i="9"/>
  <c r="J6195" i="9"/>
  <c r="I6195" i="9"/>
  <c r="H6195" i="9"/>
  <c r="G6195" i="9"/>
  <c r="F6195" i="9"/>
  <c r="K6194" i="9"/>
  <c r="J6194" i="9"/>
  <c r="I6194" i="9"/>
  <c r="H6194" i="9"/>
  <c r="G6194" i="9"/>
  <c r="F6194" i="9"/>
  <c r="K6193" i="9"/>
  <c r="J6193" i="9"/>
  <c r="I6193" i="9"/>
  <c r="H6193" i="9"/>
  <c r="G6193" i="9"/>
  <c r="F6193" i="9"/>
  <c r="K6192" i="9"/>
  <c r="J6192" i="9"/>
  <c r="I6192" i="9"/>
  <c r="H6192" i="9"/>
  <c r="G6192" i="9"/>
  <c r="F6192" i="9"/>
  <c r="K6191" i="9"/>
  <c r="J6191" i="9"/>
  <c r="I6191" i="9"/>
  <c r="H6191" i="9"/>
  <c r="G6191" i="9"/>
  <c r="F6191" i="9"/>
  <c r="K6190" i="9"/>
  <c r="J6190" i="9"/>
  <c r="I6190" i="9"/>
  <c r="H6190" i="9"/>
  <c r="G6190" i="9"/>
  <c r="F6190" i="9"/>
  <c r="K6189" i="9"/>
  <c r="J6189" i="9"/>
  <c r="I6189" i="9"/>
  <c r="H6189" i="9"/>
  <c r="G6189" i="9"/>
  <c r="F6189" i="9"/>
  <c r="K6188" i="9"/>
  <c r="J6188" i="9"/>
  <c r="I6188" i="9"/>
  <c r="H6188" i="9"/>
  <c r="G6188" i="9"/>
  <c r="F6188" i="9"/>
  <c r="K6187" i="9"/>
  <c r="J6187" i="9"/>
  <c r="I6187" i="9"/>
  <c r="H6187" i="9"/>
  <c r="G6187" i="9"/>
  <c r="F6187" i="9"/>
  <c r="K6186" i="9"/>
  <c r="J6186" i="9"/>
  <c r="I6186" i="9"/>
  <c r="H6186" i="9"/>
  <c r="G6186" i="9"/>
  <c r="F6186" i="9"/>
  <c r="K6185" i="9"/>
  <c r="J6185" i="9"/>
  <c r="I6185" i="9"/>
  <c r="H6185" i="9"/>
  <c r="G6185" i="9"/>
  <c r="F6185" i="9"/>
  <c r="K6184" i="9"/>
  <c r="J6184" i="9"/>
  <c r="I6184" i="9"/>
  <c r="H6184" i="9"/>
  <c r="G6184" i="9"/>
  <c r="F6184" i="9"/>
  <c r="K6183" i="9"/>
  <c r="J6183" i="9"/>
  <c r="I6183" i="9"/>
  <c r="H6183" i="9"/>
  <c r="G6183" i="9"/>
  <c r="F6183" i="9"/>
  <c r="K6182" i="9"/>
  <c r="J6182" i="9"/>
  <c r="I6182" i="9"/>
  <c r="H6182" i="9"/>
  <c r="G6182" i="9"/>
  <c r="F6182" i="9"/>
  <c r="K6181" i="9"/>
  <c r="J6181" i="9"/>
  <c r="I6181" i="9"/>
  <c r="H6181" i="9"/>
  <c r="G6181" i="9"/>
  <c r="F6181" i="9"/>
  <c r="K6180" i="9"/>
  <c r="J6180" i="9"/>
  <c r="I6180" i="9"/>
  <c r="H6180" i="9"/>
  <c r="G6180" i="9"/>
  <c r="F6180" i="9"/>
  <c r="K6179" i="9"/>
  <c r="J6179" i="9"/>
  <c r="I6179" i="9"/>
  <c r="H6179" i="9"/>
  <c r="G6179" i="9"/>
  <c r="F6179" i="9"/>
  <c r="K6178" i="9"/>
  <c r="J6178" i="9"/>
  <c r="I6178" i="9"/>
  <c r="H6178" i="9"/>
  <c r="G6178" i="9"/>
  <c r="F6178" i="9"/>
  <c r="K6177" i="9"/>
  <c r="J6177" i="9"/>
  <c r="I6177" i="9"/>
  <c r="H6177" i="9"/>
  <c r="G6177" i="9"/>
  <c r="F6177" i="9"/>
  <c r="K6176" i="9"/>
  <c r="J6176" i="9"/>
  <c r="I6176" i="9"/>
  <c r="H6176" i="9"/>
  <c r="G6176" i="9"/>
  <c r="F6176" i="9"/>
  <c r="K6175" i="9"/>
  <c r="J6175" i="9"/>
  <c r="I6175" i="9"/>
  <c r="H6175" i="9"/>
  <c r="G6175" i="9"/>
  <c r="F6175" i="9"/>
  <c r="K6174" i="9"/>
  <c r="J6174" i="9"/>
  <c r="I6174" i="9"/>
  <c r="H6174" i="9"/>
  <c r="G6174" i="9"/>
  <c r="F6174" i="9"/>
  <c r="K6173" i="9"/>
  <c r="J6173" i="9"/>
  <c r="I6173" i="9"/>
  <c r="H6173" i="9"/>
  <c r="G6173" i="9"/>
  <c r="F6173" i="9"/>
  <c r="K6172" i="9"/>
  <c r="J6172" i="9"/>
  <c r="I6172" i="9"/>
  <c r="H6172" i="9"/>
  <c r="G6172" i="9"/>
  <c r="F6172" i="9"/>
  <c r="K6171" i="9"/>
  <c r="J6171" i="9"/>
  <c r="I6171" i="9"/>
  <c r="H6171" i="9"/>
  <c r="G6171" i="9"/>
  <c r="F6171" i="9"/>
  <c r="K6170" i="9"/>
  <c r="J6170" i="9"/>
  <c r="I6170" i="9"/>
  <c r="H6170" i="9"/>
  <c r="G6170" i="9"/>
  <c r="F6170" i="9"/>
  <c r="K6169" i="9"/>
  <c r="J6169" i="9"/>
  <c r="I6169" i="9"/>
  <c r="H6169" i="9"/>
  <c r="G6169" i="9"/>
  <c r="F6169" i="9"/>
  <c r="K6168" i="9"/>
  <c r="J6168" i="9"/>
  <c r="I6168" i="9"/>
  <c r="H6168" i="9"/>
  <c r="G6168" i="9"/>
  <c r="F6168" i="9"/>
  <c r="K6167" i="9"/>
  <c r="J6167" i="9"/>
  <c r="I6167" i="9"/>
  <c r="H6167" i="9"/>
  <c r="G6167" i="9"/>
  <c r="F6167" i="9"/>
  <c r="K6166" i="9"/>
  <c r="J6166" i="9"/>
  <c r="I6166" i="9"/>
  <c r="H6166" i="9"/>
  <c r="G6166" i="9"/>
  <c r="F6166" i="9"/>
  <c r="K6165" i="9"/>
  <c r="J6165" i="9"/>
  <c r="I6165" i="9"/>
  <c r="H6165" i="9"/>
  <c r="G6165" i="9"/>
  <c r="F6165" i="9"/>
  <c r="K6164" i="9"/>
  <c r="J6164" i="9"/>
  <c r="I6164" i="9"/>
  <c r="H6164" i="9"/>
  <c r="G6164" i="9"/>
  <c r="F6164" i="9"/>
  <c r="K6163" i="9"/>
  <c r="J6163" i="9"/>
  <c r="I6163" i="9"/>
  <c r="H6163" i="9"/>
  <c r="G6163" i="9"/>
  <c r="F6163" i="9"/>
  <c r="K6162" i="9"/>
  <c r="J6162" i="9"/>
  <c r="I6162" i="9"/>
  <c r="H6162" i="9"/>
  <c r="G6162" i="9"/>
  <c r="F6162" i="9"/>
  <c r="K6161" i="9"/>
  <c r="J6161" i="9"/>
  <c r="I6161" i="9"/>
  <c r="H6161" i="9"/>
  <c r="G6161" i="9"/>
  <c r="F6161" i="9"/>
  <c r="K6160" i="9"/>
  <c r="J6160" i="9"/>
  <c r="I6160" i="9"/>
  <c r="H6160" i="9"/>
  <c r="G6160" i="9"/>
  <c r="F6160" i="9"/>
  <c r="K6159" i="9"/>
  <c r="J6159" i="9"/>
  <c r="I6159" i="9"/>
  <c r="H6159" i="9"/>
  <c r="G6159" i="9"/>
  <c r="F6159" i="9"/>
  <c r="K6158" i="9"/>
  <c r="J6158" i="9"/>
  <c r="I6158" i="9"/>
  <c r="H6158" i="9"/>
  <c r="G6158" i="9"/>
  <c r="F6158" i="9"/>
  <c r="K6157" i="9"/>
  <c r="J6157" i="9"/>
  <c r="I6157" i="9"/>
  <c r="H6157" i="9"/>
  <c r="G6157" i="9"/>
  <c r="F6157" i="9"/>
  <c r="K6156" i="9"/>
  <c r="J6156" i="9"/>
  <c r="I6156" i="9"/>
  <c r="H6156" i="9"/>
  <c r="G6156" i="9"/>
  <c r="F6156" i="9"/>
  <c r="K6155" i="9"/>
  <c r="J6155" i="9"/>
  <c r="I6155" i="9"/>
  <c r="H6155" i="9"/>
  <c r="G6155" i="9"/>
  <c r="F6155" i="9"/>
  <c r="K6154" i="9"/>
  <c r="J6154" i="9"/>
  <c r="I6154" i="9"/>
  <c r="H6154" i="9"/>
  <c r="G6154" i="9"/>
  <c r="F6154" i="9"/>
  <c r="K6153" i="9"/>
  <c r="J6153" i="9"/>
  <c r="I6153" i="9"/>
  <c r="H6153" i="9"/>
  <c r="G6153" i="9"/>
  <c r="F6153" i="9"/>
  <c r="K6152" i="9"/>
  <c r="J6152" i="9"/>
  <c r="I6152" i="9"/>
  <c r="H6152" i="9"/>
  <c r="G6152" i="9"/>
  <c r="F6152" i="9"/>
  <c r="K6151" i="9"/>
  <c r="J6151" i="9"/>
  <c r="I6151" i="9"/>
  <c r="H6151" i="9"/>
  <c r="G6151" i="9"/>
  <c r="F6151" i="9"/>
  <c r="K6150" i="9"/>
  <c r="J6150" i="9"/>
  <c r="I6150" i="9"/>
  <c r="H6150" i="9"/>
  <c r="G6150" i="9"/>
  <c r="F6150" i="9"/>
  <c r="K6149" i="9"/>
  <c r="J6149" i="9"/>
  <c r="I6149" i="9"/>
  <c r="H6149" i="9"/>
  <c r="G6149" i="9"/>
  <c r="F6149" i="9"/>
  <c r="K6148" i="9"/>
  <c r="J6148" i="9"/>
  <c r="I6148" i="9"/>
  <c r="H6148" i="9"/>
  <c r="G6148" i="9"/>
  <c r="F6148" i="9"/>
  <c r="K6147" i="9"/>
  <c r="J6147" i="9"/>
  <c r="I6147" i="9"/>
  <c r="H6147" i="9"/>
  <c r="G6147" i="9"/>
  <c r="F6147" i="9"/>
  <c r="K6146" i="9"/>
  <c r="J6146" i="9"/>
  <c r="I6146" i="9"/>
  <c r="H6146" i="9"/>
  <c r="G6146" i="9"/>
  <c r="F6146" i="9"/>
  <c r="K6145" i="9"/>
  <c r="J6145" i="9"/>
  <c r="I6145" i="9"/>
  <c r="H6145" i="9"/>
  <c r="G6145" i="9"/>
  <c r="F6145" i="9"/>
  <c r="K6144" i="9"/>
  <c r="J6144" i="9"/>
  <c r="I6144" i="9"/>
  <c r="H6144" i="9"/>
  <c r="G6144" i="9"/>
  <c r="F6144" i="9"/>
  <c r="K6143" i="9"/>
  <c r="J6143" i="9"/>
  <c r="I6143" i="9"/>
  <c r="H6143" i="9"/>
  <c r="G6143" i="9"/>
  <c r="F6143" i="9"/>
  <c r="K6142" i="9"/>
  <c r="J6142" i="9"/>
  <c r="I6142" i="9"/>
  <c r="H6142" i="9"/>
  <c r="G6142" i="9"/>
  <c r="F6142" i="9"/>
  <c r="K6141" i="9"/>
  <c r="J6141" i="9"/>
  <c r="I6141" i="9"/>
  <c r="H6141" i="9"/>
  <c r="G6141" i="9"/>
  <c r="F6141" i="9"/>
  <c r="K6140" i="9"/>
  <c r="J6140" i="9"/>
  <c r="I6140" i="9"/>
  <c r="H6140" i="9"/>
  <c r="G6140" i="9"/>
  <c r="F6140" i="9"/>
  <c r="K6139" i="9"/>
  <c r="J6139" i="9"/>
  <c r="I6139" i="9"/>
  <c r="H6139" i="9"/>
  <c r="G6139" i="9"/>
  <c r="F6139" i="9"/>
  <c r="K6138" i="9"/>
  <c r="J6138" i="9"/>
  <c r="I6138" i="9"/>
  <c r="H6138" i="9"/>
  <c r="G6138" i="9"/>
  <c r="F6138" i="9"/>
  <c r="K6137" i="9"/>
  <c r="J6137" i="9"/>
  <c r="I6137" i="9"/>
  <c r="H6137" i="9"/>
  <c r="G6137" i="9"/>
  <c r="F6137" i="9"/>
  <c r="K6136" i="9"/>
  <c r="J6136" i="9"/>
  <c r="I6136" i="9"/>
  <c r="H6136" i="9"/>
  <c r="G6136" i="9"/>
  <c r="F6136" i="9"/>
  <c r="K6135" i="9"/>
  <c r="J6135" i="9"/>
  <c r="I6135" i="9"/>
  <c r="H6135" i="9"/>
  <c r="G6135" i="9"/>
  <c r="F6135" i="9"/>
  <c r="K6134" i="9"/>
  <c r="J6134" i="9"/>
  <c r="I6134" i="9"/>
  <c r="H6134" i="9"/>
  <c r="G6134" i="9"/>
  <c r="F6134" i="9"/>
  <c r="K6133" i="9"/>
  <c r="J6133" i="9"/>
  <c r="I6133" i="9"/>
  <c r="H6133" i="9"/>
  <c r="G6133" i="9"/>
  <c r="F6133" i="9"/>
  <c r="K6132" i="9"/>
  <c r="J6132" i="9"/>
  <c r="I6132" i="9"/>
  <c r="H6132" i="9"/>
  <c r="G6132" i="9"/>
  <c r="F6132" i="9"/>
  <c r="K6131" i="9"/>
  <c r="J6131" i="9"/>
  <c r="I6131" i="9"/>
  <c r="H6131" i="9"/>
  <c r="G6131" i="9"/>
  <c r="F6131" i="9"/>
  <c r="K6130" i="9"/>
  <c r="J6130" i="9"/>
  <c r="I6130" i="9"/>
  <c r="H6130" i="9"/>
  <c r="G6130" i="9"/>
  <c r="F6130" i="9"/>
  <c r="K6129" i="9"/>
  <c r="J6129" i="9"/>
  <c r="I6129" i="9"/>
  <c r="H6129" i="9"/>
  <c r="G6129" i="9"/>
  <c r="F6129" i="9"/>
  <c r="K6128" i="9"/>
  <c r="J6128" i="9"/>
  <c r="I6128" i="9"/>
  <c r="H6128" i="9"/>
  <c r="G6128" i="9"/>
  <c r="F6128" i="9"/>
  <c r="K6127" i="9"/>
  <c r="J6127" i="9"/>
  <c r="I6127" i="9"/>
  <c r="H6127" i="9"/>
  <c r="G6127" i="9"/>
  <c r="F6127" i="9"/>
  <c r="K6126" i="9"/>
  <c r="J6126" i="9"/>
  <c r="I6126" i="9"/>
  <c r="H6126" i="9"/>
  <c r="G6126" i="9"/>
  <c r="F6126" i="9"/>
  <c r="K6125" i="9"/>
  <c r="J6125" i="9"/>
  <c r="I6125" i="9"/>
  <c r="H6125" i="9"/>
  <c r="G6125" i="9"/>
  <c r="F6125" i="9"/>
  <c r="K6124" i="9"/>
  <c r="J6124" i="9"/>
  <c r="I6124" i="9"/>
  <c r="H6124" i="9"/>
  <c r="G6124" i="9"/>
  <c r="F6124" i="9"/>
  <c r="K6123" i="9"/>
  <c r="J6123" i="9"/>
  <c r="I6123" i="9"/>
  <c r="H6123" i="9"/>
  <c r="G6123" i="9"/>
  <c r="F6123" i="9"/>
  <c r="K6122" i="9"/>
  <c r="J6122" i="9"/>
  <c r="I6122" i="9"/>
  <c r="H6122" i="9"/>
  <c r="G6122" i="9"/>
  <c r="F6122" i="9"/>
  <c r="K6121" i="9"/>
  <c r="J6121" i="9"/>
  <c r="I6121" i="9"/>
  <c r="H6121" i="9"/>
  <c r="G6121" i="9"/>
  <c r="F6121" i="9"/>
  <c r="K6120" i="9"/>
  <c r="J6120" i="9"/>
  <c r="I6120" i="9"/>
  <c r="H6120" i="9"/>
  <c r="G6120" i="9"/>
  <c r="F6120" i="9"/>
  <c r="K6119" i="9"/>
  <c r="J6119" i="9"/>
  <c r="I6119" i="9"/>
  <c r="H6119" i="9"/>
  <c r="G6119" i="9"/>
  <c r="F6119" i="9"/>
  <c r="K6118" i="9"/>
  <c r="J6118" i="9"/>
  <c r="I6118" i="9"/>
  <c r="H6118" i="9"/>
  <c r="G6118" i="9"/>
  <c r="F6118" i="9"/>
  <c r="K6117" i="9"/>
  <c r="J6117" i="9"/>
  <c r="I6117" i="9"/>
  <c r="H6117" i="9"/>
  <c r="G6117" i="9"/>
  <c r="F6117" i="9"/>
  <c r="K6116" i="9"/>
  <c r="J6116" i="9"/>
  <c r="I6116" i="9"/>
  <c r="H6116" i="9"/>
  <c r="G6116" i="9"/>
  <c r="F6116" i="9"/>
  <c r="K6115" i="9"/>
  <c r="J6115" i="9"/>
  <c r="I6115" i="9"/>
  <c r="H6115" i="9"/>
  <c r="G6115" i="9"/>
  <c r="F6115" i="9"/>
  <c r="K6114" i="9"/>
  <c r="J6114" i="9"/>
  <c r="I6114" i="9"/>
  <c r="H6114" i="9"/>
  <c r="G6114" i="9"/>
  <c r="F6114" i="9"/>
  <c r="K6113" i="9"/>
  <c r="J6113" i="9"/>
  <c r="I6113" i="9"/>
  <c r="H6113" i="9"/>
  <c r="G6113" i="9"/>
  <c r="F6113" i="9"/>
  <c r="K6112" i="9"/>
  <c r="J6112" i="9"/>
  <c r="I6112" i="9"/>
  <c r="H6112" i="9"/>
  <c r="G6112" i="9"/>
  <c r="F6112" i="9"/>
  <c r="K6111" i="9"/>
  <c r="J6111" i="9"/>
  <c r="I6111" i="9"/>
  <c r="H6111" i="9"/>
  <c r="G6111" i="9"/>
  <c r="F6111" i="9"/>
  <c r="K6110" i="9"/>
  <c r="J6110" i="9"/>
  <c r="I6110" i="9"/>
  <c r="H6110" i="9"/>
  <c r="G6110" i="9"/>
  <c r="F6110" i="9"/>
  <c r="K6109" i="9"/>
  <c r="J6109" i="9"/>
  <c r="I6109" i="9"/>
  <c r="H6109" i="9"/>
  <c r="G6109" i="9"/>
  <c r="F6109" i="9"/>
  <c r="K6108" i="9"/>
  <c r="J6108" i="9"/>
  <c r="I6108" i="9"/>
  <c r="H6108" i="9"/>
  <c r="G6108" i="9"/>
  <c r="F6108" i="9"/>
  <c r="K6107" i="9"/>
  <c r="J6107" i="9"/>
  <c r="I6107" i="9"/>
  <c r="H6107" i="9"/>
  <c r="G6107" i="9"/>
  <c r="F6107" i="9"/>
  <c r="K6106" i="9"/>
  <c r="J6106" i="9"/>
  <c r="I6106" i="9"/>
  <c r="H6106" i="9"/>
  <c r="G6106" i="9"/>
  <c r="F6106" i="9"/>
  <c r="K6105" i="9"/>
  <c r="J6105" i="9"/>
  <c r="I6105" i="9"/>
  <c r="H6105" i="9"/>
  <c r="G6105" i="9"/>
  <c r="F6105" i="9"/>
  <c r="K6104" i="9"/>
  <c r="J6104" i="9"/>
  <c r="I6104" i="9"/>
  <c r="H6104" i="9"/>
  <c r="G6104" i="9"/>
  <c r="F6104" i="9"/>
  <c r="K6103" i="9"/>
  <c r="J6103" i="9"/>
  <c r="I6103" i="9"/>
  <c r="H6103" i="9"/>
  <c r="G6103" i="9"/>
  <c r="F6103" i="9"/>
  <c r="K6102" i="9"/>
  <c r="J6102" i="9"/>
  <c r="I6102" i="9"/>
  <c r="H6102" i="9"/>
  <c r="G6102" i="9"/>
  <c r="F6102" i="9"/>
  <c r="K6101" i="9"/>
  <c r="J6101" i="9"/>
  <c r="I6101" i="9"/>
  <c r="H6101" i="9"/>
  <c r="G6101" i="9"/>
  <c r="F6101" i="9"/>
  <c r="K6100" i="9"/>
  <c r="J6100" i="9"/>
  <c r="I6100" i="9"/>
  <c r="H6100" i="9"/>
  <c r="G6100" i="9"/>
  <c r="F6100" i="9"/>
  <c r="K6099" i="9"/>
  <c r="J6099" i="9"/>
  <c r="I6099" i="9"/>
  <c r="H6099" i="9"/>
  <c r="G6099" i="9"/>
  <c r="F6099" i="9"/>
  <c r="K6098" i="9"/>
  <c r="J6098" i="9"/>
  <c r="I6098" i="9"/>
  <c r="H6098" i="9"/>
  <c r="G6098" i="9"/>
  <c r="F6098" i="9"/>
  <c r="K6097" i="9"/>
  <c r="J6097" i="9"/>
  <c r="I6097" i="9"/>
  <c r="H6097" i="9"/>
  <c r="G6097" i="9"/>
  <c r="F6097" i="9"/>
  <c r="K6096" i="9"/>
  <c r="J6096" i="9"/>
  <c r="I6096" i="9"/>
  <c r="H6096" i="9"/>
  <c r="G6096" i="9"/>
  <c r="F6096" i="9"/>
  <c r="K6095" i="9"/>
  <c r="J6095" i="9"/>
  <c r="I6095" i="9"/>
  <c r="H6095" i="9"/>
  <c r="G6095" i="9"/>
  <c r="F6095" i="9"/>
  <c r="K6094" i="9"/>
  <c r="J6094" i="9"/>
  <c r="I6094" i="9"/>
  <c r="H6094" i="9"/>
  <c r="G6094" i="9"/>
  <c r="F6094" i="9"/>
  <c r="K6093" i="9"/>
  <c r="J6093" i="9"/>
  <c r="I6093" i="9"/>
  <c r="H6093" i="9"/>
  <c r="G6093" i="9"/>
  <c r="F6093" i="9"/>
  <c r="K6092" i="9"/>
  <c r="J6092" i="9"/>
  <c r="I6092" i="9"/>
  <c r="H6092" i="9"/>
  <c r="G6092" i="9"/>
  <c r="F6092" i="9"/>
  <c r="K6091" i="9"/>
  <c r="J6091" i="9"/>
  <c r="I6091" i="9"/>
  <c r="H6091" i="9"/>
  <c r="G6091" i="9"/>
  <c r="F6091" i="9"/>
  <c r="K6090" i="9"/>
  <c r="J6090" i="9"/>
  <c r="I6090" i="9"/>
  <c r="H6090" i="9"/>
  <c r="G6090" i="9"/>
  <c r="F6090" i="9"/>
  <c r="K6089" i="9"/>
  <c r="J6089" i="9"/>
  <c r="I6089" i="9"/>
  <c r="H6089" i="9"/>
  <c r="G6089" i="9"/>
  <c r="F6089" i="9"/>
  <c r="K6088" i="9"/>
  <c r="J6088" i="9"/>
  <c r="I6088" i="9"/>
  <c r="H6088" i="9"/>
  <c r="G6088" i="9"/>
  <c r="F6088" i="9"/>
  <c r="K6087" i="9"/>
  <c r="J6087" i="9"/>
  <c r="I6087" i="9"/>
  <c r="H6087" i="9"/>
  <c r="G6087" i="9"/>
  <c r="F6087" i="9"/>
  <c r="K6086" i="9"/>
  <c r="J6086" i="9"/>
  <c r="I6086" i="9"/>
  <c r="H6086" i="9"/>
  <c r="G6086" i="9"/>
  <c r="F6086" i="9"/>
  <c r="K6085" i="9"/>
  <c r="J6085" i="9"/>
  <c r="I6085" i="9"/>
  <c r="H6085" i="9"/>
  <c r="G6085" i="9"/>
  <c r="F6085" i="9"/>
  <c r="K6084" i="9"/>
  <c r="J6084" i="9"/>
  <c r="I6084" i="9"/>
  <c r="H6084" i="9"/>
  <c r="G6084" i="9"/>
  <c r="F6084" i="9"/>
  <c r="K6083" i="9"/>
  <c r="J6083" i="9"/>
  <c r="I6083" i="9"/>
  <c r="H6083" i="9"/>
  <c r="G6083" i="9"/>
  <c r="F6083" i="9"/>
  <c r="K6082" i="9"/>
  <c r="J6082" i="9"/>
  <c r="I6082" i="9"/>
  <c r="H6082" i="9"/>
  <c r="G6082" i="9"/>
  <c r="F6082" i="9"/>
  <c r="K6081" i="9"/>
  <c r="J6081" i="9"/>
  <c r="I6081" i="9"/>
  <c r="H6081" i="9"/>
  <c r="G6081" i="9"/>
  <c r="F6081" i="9"/>
  <c r="K6080" i="9"/>
  <c r="J6080" i="9"/>
  <c r="I6080" i="9"/>
  <c r="H6080" i="9"/>
  <c r="G6080" i="9"/>
  <c r="F6080" i="9"/>
  <c r="K6079" i="9"/>
  <c r="J6079" i="9"/>
  <c r="I6079" i="9"/>
  <c r="H6079" i="9"/>
  <c r="G6079" i="9"/>
  <c r="F6079" i="9"/>
  <c r="K6078" i="9"/>
  <c r="J6078" i="9"/>
  <c r="I6078" i="9"/>
  <c r="H6078" i="9"/>
  <c r="G6078" i="9"/>
  <c r="F6078" i="9"/>
  <c r="K6077" i="9"/>
  <c r="J6077" i="9"/>
  <c r="I6077" i="9"/>
  <c r="H6077" i="9"/>
  <c r="G6077" i="9"/>
  <c r="F6077" i="9"/>
  <c r="K6076" i="9"/>
  <c r="J6076" i="9"/>
  <c r="I6076" i="9"/>
  <c r="H6076" i="9"/>
  <c r="G6076" i="9"/>
  <c r="F6076" i="9"/>
  <c r="K6075" i="9"/>
  <c r="J6075" i="9"/>
  <c r="I6075" i="9"/>
  <c r="H6075" i="9"/>
  <c r="G6075" i="9"/>
  <c r="F6075" i="9"/>
  <c r="K6074" i="9"/>
  <c r="J6074" i="9"/>
  <c r="I6074" i="9"/>
  <c r="H6074" i="9"/>
  <c r="G6074" i="9"/>
  <c r="F6074" i="9"/>
  <c r="K6073" i="9"/>
  <c r="J6073" i="9"/>
  <c r="I6073" i="9"/>
  <c r="H6073" i="9"/>
  <c r="G6073" i="9"/>
  <c r="F6073" i="9"/>
  <c r="K6072" i="9"/>
  <c r="J6072" i="9"/>
  <c r="I6072" i="9"/>
  <c r="H6072" i="9"/>
  <c r="G6072" i="9"/>
  <c r="F6072" i="9"/>
  <c r="K6071" i="9"/>
  <c r="J6071" i="9"/>
  <c r="I6071" i="9"/>
  <c r="H6071" i="9"/>
  <c r="G6071" i="9"/>
  <c r="F6071" i="9"/>
  <c r="K6070" i="9"/>
  <c r="J6070" i="9"/>
  <c r="I6070" i="9"/>
  <c r="H6070" i="9"/>
  <c r="G6070" i="9"/>
  <c r="F6070" i="9"/>
  <c r="K6069" i="9"/>
  <c r="J6069" i="9"/>
  <c r="I6069" i="9"/>
  <c r="H6069" i="9"/>
  <c r="G6069" i="9"/>
  <c r="F6069" i="9"/>
  <c r="K6068" i="9"/>
  <c r="J6068" i="9"/>
  <c r="I6068" i="9"/>
  <c r="H6068" i="9"/>
  <c r="G6068" i="9"/>
  <c r="F6068" i="9"/>
  <c r="K6067" i="9"/>
  <c r="J6067" i="9"/>
  <c r="I6067" i="9"/>
  <c r="H6067" i="9"/>
  <c r="G6067" i="9"/>
  <c r="F6067" i="9"/>
  <c r="K6066" i="9"/>
  <c r="J6066" i="9"/>
  <c r="I6066" i="9"/>
  <c r="H6066" i="9"/>
  <c r="G6066" i="9"/>
  <c r="F6066" i="9"/>
  <c r="K6065" i="9"/>
  <c r="J6065" i="9"/>
  <c r="I6065" i="9"/>
  <c r="H6065" i="9"/>
  <c r="G6065" i="9"/>
  <c r="F6065" i="9"/>
  <c r="K6064" i="9"/>
  <c r="J6064" i="9"/>
  <c r="I6064" i="9"/>
  <c r="H6064" i="9"/>
  <c r="G6064" i="9"/>
  <c r="F6064" i="9"/>
  <c r="K6063" i="9"/>
  <c r="J6063" i="9"/>
  <c r="I6063" i="9"/>
  <c r="H6063" i="9"/>
  <c r="G6063" i="9"/>
  <c r="F6063" i="9"/>
  <c r="K6062" i="9"/>
  <c r="J6062" i="9"/>
  <c r="I6062" i="9"/>
  <c r="H6062" i="9"/>
  <c r="G6062" i="9"/>
  <c r="F6062" i="9"/>
  <c r="K6061" i="9"/>
  <c r="J6061" i="9"/>
  <c r="I6061" i="9"/>
  <c r="H6061" i="9"/>
  <c r="G6061" i="9"/>
  <c r="F6061" i="9"/>
  <c r="K6060" i="9"/>
  <c r="J6060" i="9"/>
  <c r="I6060" i="9"/>
  <c r="H6060" i="9"/>
  <c r="G6060" i="9"/>
  <c r="F6060" i="9"/>
  <c r="K6059" i="9"/>
  <c r="J6059" i="9"/>
  <c r="I6059" i="9"/>
  <c r="H6059" i="9"/>
  <c r="G6059" i="9"/>
  <c r="F6059" i="9"/>
  <c r="K6058" i="9"/>
  <c r="J6058" i="9"/>
  <c r="I6058" i="9"/>
  <c r="H6058" i="9"/>
  <c r="G6058" i="9"/>
  <c r="F6058" i="9"/>
  <c r="K6057" i="9"/>
  <c r="J6057" i="9"/>
  <c r="I6057" i="9"/>
  <c r="H6057" i="9"/>
  <c r="G6057" i="9"/>
  <c r="F6057" i="9"/>
  <c r="K6056" i="9"/>
  <c r="J6056" i="9"/>
  <c r="I6056" i="9"/>
  <c r="H6056" i="9"/>
  <c r="G6056" i="9"/>
  <c r="F6056" i="9"/>
  <c r="K6055" i="9"/>
  <c r="J6055" i="9"/>
  <c r="I6055" i="9"/>
  <c r="H6055" i="9"/>
  <c r="G6055" i="9"/>
  <c r="F6055" i="9"/>
  <c r="K6054" i="9"/>
  <c r="J6054" i="9"/>
  <c r="I6054" i="9"/>
  <c r="H6054" i="9"/>
  <c r="G6054" i="9"/>
  <c r="F6054" i="9"/>
  <c r="K6053" i="9"/>
  <c r="J6053" i="9"/>
  <c r="I6053" i="9"/>
  <c r="H6053" i="9"/>
  <c r="G6053" i="9"/>
  <c r="F6053" i="9"/>
  <c r="K6052" i="9"/>
  <c r="J6052" i="9"/>
  <c r="I6052" i="9"/>
  <c r="H6052" i="9"/>
  <c r="G6052" i="9"/>
  <c r="F6052" i="9"/>
  <c r="K6051" i="9"/>
  <c r="J6051" i="9"/>
  <c r="I6051" i="9"/>
  <c r="H6051" i="9"/>
  <c r="G6051" i="9"/>
  <c r="F6051" i="9"/>
  <c r="K6050" i="9"/>
  <c r="J6050" i="9"/>
  <c r="I6050" i="9"/>
  <c r="H6050" i="9"/>
  <c r="G6050" i="9"/>
  <c r="F6050" i="9"/>
  <c r="K6049" i="9"/>
  <c r="J6049" i="9"/>
  <c r="I6049" i="9"/>
  <c r="H6049" i="9"/>
  <c r="G6049" i="9"/>
  <c r="F6049" i="9"/>
  <c r="K6048" i="9"/>
  <c r="J6048" i="9"/>
  <c r="I6048" i="9"/>
  <c r="H6048" i="9"/>
  <c r="G6048" i="9"/>
  <c r="F6048" i="9"/>
  <c r="K6047" i="9"/>
  <c r="J6047" i="9"/>
  <c r="I6047" i="9"/>
  <c r="H6047" i="9"/>
  <c r="G6047" i="9"/>
  <c r="F6047" i="9"/>
  <c r="K6046" i="9"/>
  <c r="J6046" i="9"/>
  <c r="I6046" i="9"/>
  <c r="H6046" i="9"/>
  <c r="G6046" i="9"/>
  <c r="F6046" i="9"/>
  <c r="K6045" i="9"/>
  <c r="J6045" i="9"/>
  <c r="I6045" i="9"/>
  <c r="H6045" i="9"/>
  <c r="G6045" i="9"/>
  <c r="F6045" i="9"/>
  <c r="K6044" i="9"/>
  <c r="J6044" i="9"/>
  <c r="I6044" i="9"/>
  <c r="H6044" i="9"/>
  <c r="G6044" i="9"/>
  <c r="F6044" i="9"/>
  <c r="K6043" i="9"/>
  <c r="J6043" i="9"/>
  <c r="I6043" i="9"/>
  <c r="H6043" i="9"/>
  <c r="G6043" i="9"/>
  <c r="F6043" i="9"/>
  <c r="K6042" i="9"/>
  <c r="J6042" i="9"/>
  <c r="I6042" i="9"/>
  <c r="H6042" i="9"/>
  <c r="G6042" i="9"/>
  <c r="F6042" i="9"/>
  <c r="K6041" i="9"/>
  <c r="J6041" i="9"/>
  <c r="I6041" i="9"/>
  <c r="H6041" i="9"/>
  <c r="G6041" i="9"/>
  <c r="F6041" i="9"/>
  <c r="K6040" i="9"/>
  <c r="J6040" i="9"/>
  <c r="I6040" i="9"/>
  <c r="H6040" i="9"/>
  <c r="G6040" i="9"/>
  <c r="F6040" i="9"/>
  <c r="K6039" i="9"/>
  <c r="J6039" i="9"/>
  <c r="I6039" i="9"/>
  <c r="H6039" i="9"/>
  <c r="G6039" i="9"/>
  <c r="F6039" i="9"/>
  <c r="K6038" i="9"/>
  <c r="J6038" i="9"/>
  <c r="I6038" i="9"/>
  <c r="H6038" i="9"/>
  <c r="G6038" i="9"/>
  <c r="F6038" i="9"/>
  <c r="K6037" i="9"/>
  <c r="J6037" i="9"/>
  <c r="I6037" i="9"/>
  <c r="H6037" i="9"/>
  <c r="G6037" i="9"/>
  <c r="F6037" i="9"/>
  <c r="K6036" i="9"/>
  <c r="J6036" i="9"/>
  <c r="I6036" i="9"/>
  <c r="H6036" i="9"/>
  <c r="G6036" i="9"/>
  <c r="F6036" i="9"/>
  <c r="K6035" i="9"/>
  <c r="J6035" i="9"/>
  <c r="I6035" i="9"/>
  <c r="H6035" i="9"/>
  <c r="G6035" i="9"/>
  <c r="F6035" i="9"/>
  <c r="K6034" i="9"/>
  <c r="J6034" i="9"/>
  <c r="I6034" i="9"/>
  <c r="H6034" i="9"/>
  <c r="G6034" i="9"/>
  <c r="F6034" i="9"/>
  <c r="K6033" i="9"/>
  <c r="J6033" i="9"/>
  <c r="I6033" i="9"/>
  <c r="H6033" i="9"/>
  <c r="G6033" i="9"/>
  <c r="F6033" i="9"/>
  <c r="K6032" i="9"/>
  <c r="J6032" i="9"/>
  <c r="I6032" i="9"/>
  <c r="H6032" i="9"/>
  <c r="G6032" i="9"/>
  <c r="F6032" i="9"/>
  <c r="K6031" i="9"/>
  <c r="J6031" i="9"/>
  <c r="I6031" i="9"/>
  <c r="H6031" i="9"/>
  <c r="G6031" i="9"/>
  <c r="F6031" i="9"/>
  <c r="K6030" i="9"/>
  <c r="J6030" i="9"/>
  <c r="I6030" i="9"/>
  <c r="H6030" i="9"/>
  <c r="G6030" i="9"/>
  <c r="F6030" i="9"/>
  <c r="K6029" i="9"/>
  <c r="J6029" i="9"/>
  <c r="I6029" i="9"/>
  <c r="H6029" i="9"/>
  <c r="G6029" i="9"/>
  <c r="F6029" i="9"/>
  <c r="K6028" i="9"/>
  <c r="J6028" i="9"/>
  <c r="I6028" i="9"/>
  <c r="H6028" i="9"/>
  <c r="G6028" i="9"/>
  <c r="F6028" i="9"/>
  <c r="K6027" i="9"/>
  <c r="J6027" i="9"/>
  <c r="I6027" i="9"/>
  <c r="H6027" i="9"/>
  <c r="G6027" i="9"/>
  <c r="F6027" i="9"/>
  <c r="K6026" i="9"/>
  <c r="J6026" i="9"/>
  <c r="I6026" i="9"/>
  <c r="H6026" i="9"/>
  <c r="G6026" i="9"/>
  <c r="F6026" i="9"/>
  <c r="K6025" i="9"/>
  <c r="J6025" i="9"/>
  <c r="I6025" i="9"/>
  <c r="H6025" i="9"/>
  <c r="G6025" i="9"/>
  <c r="F6025" i="9"/>
  <c r="K6024" i="9"/>
  <c r="J6024" i="9"/>
  <c r="I6024" i="9"/>
  <c r="H6024" i="9"/>
  <c r="G6024" i="9"/>
  <c r="F6024" i="9"/>
  <c r="K6023" i="9"/>
  <c r="J6023" i="9"/>
  <c r="I6023" i="9"/>
  <c r="H6023" i="9"/>
  <c r="G6023" i="9"/>
  <c r="F6023" i="9"/>
  <c r="K6022" i="9"/>
  <c r="J6022" i="9"/>
  <c r="I6022" i="9"/>
  <c r="H6022" i="9"/>
  <c r="G6022" i="9"/>
  <c r="F6022" i="9"/>
  <c r="K6021" i="9"/>
  <c r="J6021" i="9"/>
  <c r="I6021" i="9"/>
  <c r="H6021" i="9"/>
  <c r="G6021" i="9"/>
  <c r="F6021" i="9"/>
  <c r="K6020" i="9"/>
  <c r="J6020" i="9"/>
  <c r="I6020" i="9"/>
  <c r="H6020" i="9"/>
  <c r="G6020" i="9"/>
  <c r="F6020" i="9"/>
  <c r="K6019" i="9"/>
  <c r="J6019" i="9"/>
  <c r="I6019" i="9"/>
  <c r="H6019" i="9"/>
  <c r="G6019" i="9"/>
  <c r="F6019" i="9"/>
  <c r="K6018" i="9"/>
  <c r="J6018" i="9"/>
  <c r="I6018" i="9"/>
  <c r="H6018" i="9"/>
  <c r="G6018" i="9"/>
  <c r="F6018" i="9"/>
  <c r="K6017" i="9"/>
  <c r="J6017" i="9"/>
  <c r="I6017" i="9"/>
  <c r="H6017" i="9"/>
  <c r="G6017" i="9"/>
  <c r="F6017" i="9"/>
  <c r="K6016" i="9"/>
  <c r="J6016" i="9"/>
  <c r="I6016" i="9"/>
  <c r="H6016" i="9"/>
  <c r="G6016" i="9"/>
  <c r="F6016" i="9"/>
  <c r="K6015" i="9"/>
  <c r="J6015" i="9"/>
  <c r="I6015" i="9"/>
  <c r="H6015" i="9"/>
  <c r="G6015" i="9"/>
  <c r="F6015" i="9"/>
  <c r="K6014" i="9"/>
  <c r="J6014" i="9"/>
  <c r="I6014" i="9"/>
  <c r="H6014" i="9"/>
  <c r="G6014" i="9"/>
  <c r="F6014" i="9"/>
  <c r="K6013" i="9"/>
  <c r="J6013" i="9"/>
  <c r="I6013" i="9"/>
  <c r="H6013" i="9"/>
  <c r="G6013" i="9"/>
  <c r="F6013" i="9"/>
  <c r="K6012" i="9"/>
  <c r="J6012" i="9"/>
  <c r="I6012" i="9"/>
  <c r="H6012" i="9"/>
  <c r="G6012" i="9"/>
  <c r="F6012" i="9"/>
  <c r="K6011" i="9"/>
  <c r="J6011" i="9"/>
  <c r="I6011" i="9"/>
  <c r="H6011" i="9"/>
  <c r="G6011" i="9"/>
  <c r="F6011" i="9"/>
  <c r="K6010" i="9"/>
  <c r="J6010" i="9"/>
  <c r="I6010" i="9"/>
  <c r="H6010" i="9"/>
  <c r="G6010" i="9"/>
  <c r="F6010" i="9"/>
  <c r="K6009" i="9"/>
  <c r="J6009" i="9"/>
  <c r="I6009" i="9"/>
  <c r="H6009" i="9"/>
  <c r="G6009" i="9"/>
  <c r="F6009" i="9"/>
  <c r="K6008" i="9"/>
  <c r="J6008" i="9"/>
  <c r="I6008" i="9"/>
  <c r="H6008" i="9"/>
  <c r="G6008" i="9"/>
  <c r="F6008" i="9"/>
  <c r="K6007" i="9"/>
  <c r="J6007" i="9"/>
  <c r="I6007" i="9"/>
  <c r="H6007" i="9"/>
  <c r="G6007" i="9"/>
  <c r="F6007" i="9"/>
  <c r="K6006" i="9"/>
  <c r="J6006" i="9"/>
  <c r="I6006" i="9"/>
  <c r="H6006" i="9"/>
  <c r="G6006" i="9"/>
  <c r="F6006" i="9"/>
  <c r="K6005" i="9"/>
  <c r="J6005" i="9"/>
  <c r="I6005" i="9"/>
  <c r="H6005" i="9"/>
  <c r="G6005" i="9"/>
  <c r="F6005" i="9"/>
  <c r="K6004" i="9"/>
  <c r="J6004" i="9"/>
  <c r="I6004" i="9"/>
  <c r="H6004" i="9"/>
  <c r="G6004" i="9"/>
  <c r="F6004" i="9"/>
  <c r="K6003" i="9"/>
  <c r="J6003" i="9"/>
  <c r="I6003" i="9"/>
  <c r="H6003" i="9"/>
  <c r="G6003" i="9"/>
  <c r="F6003" i="9"/>
  <c r="K6002" i="9"/>
  <c r="J6002" i="9"/>
  <c r="I6002" i="9"/>
  <c r="H6002" i="9"/>
  <c r="G6002" i="9"/>
  <c r="F6002" i="9"/>
  <c r="K6001" i="9"/>
  <c r="J6001" i="9"/>
  <c r="I6001" i="9"/>
  <c r="H6001" i="9"/>
  <c r="G6001" i="9"/>
  <c r="F6001" i="9"/>
  <c r="K6000" i="9"/>
  <c r="J6000" i="9"/>
  <c r="I6000" i="9"/>
  <c r="H6000" i="9"/>
  <c r="G6000" i="9"/>
  <c r="F6000" i="9"/>
  <c r="K5999" i="9"/>
  <c r="J5999" i="9"/>
  <c r="I5999" i="9"/>
  <c r="H5999" i="9"/>
  <c r="G5999" i="9"/>
  <c r="F5999" i="9"/>
  <c r="K5998" i="9"/>
  <c r="J5998" i="9"/>
  <c r="I5998" i="9"/>
  <c r="H5998" i="9"/>
  <c r="G5998" i="9"/>
  <c r="F5998" i="9"/>
  <c r="K5997" i="9"/>
  <c r="J5997" i="9"/>
  <c r="I5997" i="9"/>
  <c r="H5997" i="9"/>
  <c r="G5997" i="9"/>
  <c r="F5997" i="9"/>
  <c r="K5996" i="9"/>
  <c r="J5996" i="9"/>
  <c r="I5996" i="9"/>
  <c r="H5996" i="9"/>
  <c r="G5996" i="9"/>
  <c r="F5996" i="9"/>
  <c r="K5995" i="9"/>
  <c r="J5995" i="9"/>
  <c r="I5995" i="9"/>
  <c r="H5995" i="9"/>
  <c r="G5995" i="9"/>
  <c r="F5995" i="9"/>
  <c r="K5994" i="9"/>
  <c r="J5994" i="9"/>
  <c r="I5994" i="9"/>
  <c r="H5994" i="9"/>
  <c r="G5994" i="9"/>
  <c r="F5994" i="9"/>
  <c r="K5993" i="9"/>
  <c r="J5993" i="9"/>
  <c r="I5993" i="9"/>
  <c r="H5993" i="9"/>
  <c r="G5993" i="9"/>
  <c r="F5993" i="9"/>
  <c r="K5992" i="9"/>
  <c r="J5992" i="9"/>
  <c r="I5992" i="9"/>
  <c r="H5992" i="9"/>
  <c r="G5992" i="9"/>
  <c r="F5992" i="9"/>
  <c r="K5991" i="9"/>
  <c r="J5991" i="9"/>
  <c r="I5991" i="9"/>
  <c r="H5991" i="9"/>
  <c r="G5991" i="9"/>
  <c r="F5991" i="9"/>
  <c r="K5990" i="9"/>
  <c r="J5990" i="9"/>
  <c r="I5990" i="9"/>
  <c r="H5990" i="9"/>
  <c r="G5990" i="9"/>
  <c r="F5990" i="9"/>
  <c r="K5989" i="9"/>
  <c r="J5989" i="9"/>
  <c r="I5989" i="9"/>
  <c r="H5989" i="9"/>
  <c r="G5989" i="9"/>
  <c r="F5989" i="9"/>
  <c r="K5988" i="9"/>
  <c r="J5988" i="9"/>
  <c r="I5988" i="9"/>
  <c r="H5988" i="9"/>
  <c r="G5988" i="9"/>
  <c r="F5988" i="9"/>
  <c r="K5987" i="9"/>
  <c r="J5987" i="9"/>
  <c r="I5987" i="9"/>
  <c r="H5987" i="9"/>
  <c r="G5987" i="9"/>
  <c r="F5987" i="9"/>
  <c r="K5986" i="9"/>
  <c r="J5986" i="9"/>
  <c r="I5986" i="9"/>
  <c r="H5986" i="9"/>
  <c r="G5986" i="9"/>
  <c r="F5986" i="9"/>
  <c r="K5985" i="9"/>
  <c r="J5985" i="9"/>
  <c r="I5985" i="9"/>
  <c r="H5985" i="9"/>
  <c r="G5985" i="9"/>
  <c r="F5985" i="9"/>
  <c r="K5984" i="9"/>
  <c r="J5984" i="9"/>
  <c r="I5984" i="9"/>
  <c r="H5984" i="9"/>
  <c r="G5984" i="9"/>
  <c r="F5984" i="9"/>
  <c r="K5983" i="9"/>
  <c r="J5983" i="9"/>
  <c r="I5983" i="9"/>
  <c r="H5983" i="9"/>
  <c r="G5983" i="9"/>
  <c r="F5983" i="9"/>
  <c r="K5982" i="9"/>
  <c r="J5982" i="9"/>
  <c r="I5982" i="9"/>
  <c r="H5982" i="9"/>
  <c r="G5982" i="9"/>
  <c r="F5982" i="9"/>
  <c r="K5981" i="9"/>
  <c r="J5981" i="9"/>
  <c r="I5981" i="9"/>
  <c r="H5981" i="9"/>
  <c r="G5981" i="9"/>
  <c r="F5981" i="9"/>
  <c r="K5980" i="9"/>
  <c r="J5980" i="9"/>
  <c r="I5980" i="9"/>
  <c r="H5980" i="9"/>
  <c r="G5980" i="9"/>
  <c r="F5980" i="9"/>
  <c r="K5979" i="9"/>
  <c r="J5979" i="9"/>
  <c r="I5979" i="9"/>
  <c r="H5979" i="9"/>
  <c r="G5979" i="9"/>
  <c r="F5979" i="9"/>
  <c r="K5978" i="9"/>
  <c r="J5978" i="9"/>
  <c r="I5978" i="9"/>
  <c r="H5978" i="9"/>
  <c r="G5978" i="9"/>
  <c r="F5978" i="9"/>
  <c r="K5977" i="9"/>
  <c r="J5977" i="9"/>
  <c r="I5977" i="9"/>
  <c r="H5977" i="9"/>
  <c r="G5977" i="9"/>
  <c r="F5977" i="9"/>
  <c r="K5976" i="9"/>
  <c r="J5976" i="9"/>
  <c r="I5976" i="9"/>
  <c r="H5976" i="9"/>
  <c r="G5976" i="9"/>
  <c r="F5976" i="9"/>
  <c r="K5975" i="9"/>
  <c r="J5975" i="9"/>
  <c r="I5975" i="9"/>
  <c r="H5975" i="9"/>
  <c r="G5975" i="9"/>
  <c r="F5975" i="9"/>
  <c r="K5974" i="9"/>
  <c r="J5974" i="9"/>
  <c r="I5974" i="9"/>
  <c r="H5974" i="9"/>
  <c r="G5974" i="9"/>
  <c r="F5974" i="9"/>
  <c r="K5973" i="9"/>
  <c r="J5973" i="9"/>
  <c r="I5973" i="9"/>
  <c r="H5973" i="9"/>
  <c r="G5973" i="9"/>
  <c r="F5973" i="9"/>
  <c r="K5972" i="9"/>
  <c r="J5972" i="9"/>
  <c r="I5972" i="9"/>
  <c r="H5972" i="9"/>
  <c r="G5972" i="9"/>
  <c r="F5972" i="9"/>
  <c r="K5971" i="9"/>
  <c r="J5971" i="9"/>
  <c r="I5971" i="9"/>
  <c r="H5971" i="9"/>
  <c r="G5971" i="9"/>
  <c r="F5971" i="9"/>
  <c r="K5970" i="9"/>
  <c r="J5970" i="9"/>
  <c r="I5970" i="9"/>
  <c r="H5970" i="9"/>
  <c r="G5970" i="9"/>
  <c r="F5970" i="9"/>
  <c r="K5969" i="9"/>
  <c r="J5969" i="9"/>
  <c r="I5969" i="9"/>
  <c r="H5969" i="9"/>
  <c r="G5969" i="9"/>
  <c r="F5969" i="9"/>
  <c r="K5968" i="9"/>
  <c r="J5968" i="9"/>
  <c r="I5968" i="9"/>
  <c r="H5968" i="9"/>
  <c r="G5968" i="9"/>
  <c r="F5968" i="9"/>
  <c r="K5967" i="9"/>
  <c r="J5967" i="9"/>
  <c r="I5967" i="9"/>
  <c r="H5967" i="9"/>
  <c r="G5967" i="9"/>
  <c r="F5967" i="9"/>
  <c r="K5966" i="9"/>
  <c r="J5966" i="9"/>
  <c r="I5966" i="9"/>
  <c r="H5966" i="9"/>
  <c r="G5966" i="9"/>
  <c r="F5966" i="9"/>
  <c r="K5965" i="9"/>
  <c r="J5965" i="9"/>
  <c r="I5965" i="9"/>
  <c r="H5965" i="9"/>
  <c r="G5965" i="9"/>
  <c r="F5965" i="9"/>
  <c r="K5964" i="9"/>
  <c r="J5964" i="9"/>
  <c r="I5964" i="9"/>
  <c r="H5964" i="9"/>
  <c r="G5964" i="9"/>
  <c r="F5964" i="9"/>
  <c r="K5963" i="9"/>
  <c r="J5963" i="9"/>
  <c r="I5963" i="9"/>
  <c r="H5963" i="9"/>
  <c r="G5963" i="9"/>
  <c r="F5963" i="9"/>
  <c r="K5962" i="9"/>
  <c r="J5962" i="9"/>
  <c r="I5962" i="9"/>
  <c r="H5962" i="9"/>
  <c r="G5962" i="9"/>
  <c r="F5962" i="9"/>
  <c r="K5961" i="9"/>
  <c r="J5961" i="9"/>
  <c r="I5961" i="9"/>
  <c r="H5961" i="9"/>
  <c r="G5961" i="9"/>
  <c r="F5961" i="9"/>
  <c r="K5960" i="9"/>
  <c r="J5960" i="9"/>
  <c r="I5960" i="9"/>
  <c r="H5960" i="9"/>
  <c r="G5960" i="9"/>
  <c r="F5960" i="9"/>
  <c r="K5959" i="9"/>
  <c r="J5959" i="9"/>
  <c r="I5959" i="9"/>
  <c r="H5959" i="9"/>
  <c r="G5959" i="9"/>
  <c r="F5959" i="9"/>
  <c r="K5958" i="9"/>
  <c r="J5958" i="9"/>
  <c r="I5958" i="9"/>
  <c r="H5958" i="9"/>
  <c r="G5958" i="9"/>
  <c r="F5958" i="9"/>
  <c r="K5957" i="9"/>
  <c r="J5957" i="9"/>
  <c r="I5957" i="9"/>
  <c r="H5957" i="9"/>
  <c r="G5957" i="9"/>
  <c r="F5957" i="9"/>
  <c r="K5956" i="9"/>
  <c r="J5956" i="9"/>
  <c r="I5956" i="9"/>
  <c r="H5956" i="9"/>
  <c r="G5956" i="9"/>
  <c r="F5956" i="9"/>
  <c r="K5955" i="9"/>
  <c r="J5955" i="9"/>
  <c r="I5955" i="9"/>
  <c r="H5955" i="9"/>
  <c r="G5955" i="9"/>
  <c r="F5955" i="9"/>
  <c r="K5954" i="9"/>
  <c r="J5954" i="9"/>
  <c r="I5954" i="9"/>
  <c r="H5954" i="9"/>
  <c r="G5954" i="9"/>
  <c r="F5954" i="9"/>
  <c r="K5953" i="9"/>
  <c r="J5953" i="9"/>
  <c r="I5953" i="9"/>
  <c r="H5953" i="9"/>
  <c r="G5953" i="9"/>
  <c r="F5953" i="9"/>
  <c r="K5952" i="9"/>
  <c r="J5952" i="9"/>
  <c r="I5952" i="9"/>
  <c r="H5952" i="9"/>
  <c r="G5952" i="9"/>
  <c r="F5952" i="9"/>
  <c r="K5951" i="9"/>
  <c r="J5951" i="9"/>
  <c r="I5951" i="9"/>
  <c r="H5951" i="9"/>
  <c r="G5951" i="9"/>
  <c r="F5951" i="9"/>
  <c r="K5950" i="9"/>
  <c r="J5950" i="9"/>
  <c r="I5950" i="9"/>
  <c r="H5950" i="9"/>
  <c r="G5950" i="9"/>
  <c r="F5950" i="9"/>
  <c r="K5949" i="9"/>
  <c r="J5949" i="9"/>
  <c r="I5949" i="9"/>
  <c r="H5949" i="9"/>
  <c r="G5949" i="9"/>
  <c r="F5949" i="9"/>
  <c r="K5948" i="9"/>
  <c r="J5948" i="9"/>
  <c r="I5948" i="9"/>
  <c r="H5948" i="9"/>
  <c r="G5948" i="9"/>
  <c r="F5948" i="9"/>
  <c r="K5947" i="9"/>
  <c r="J5947" i="9"/>
  <c r="I5947" i="9"/>
  <c r="H5947" i="9"/>
  <c r="G5947" i="9"/>
  <c r="F5947" i="9"/>
  <c r="K5946" i="9"/>
  <c r="J5946" i="9"/>
  <c r="I5946" i="9"/>
  <c r="H5946" i="9"/>
  <c r="G5946" i="9"/>
  <c r="F5946" i="9"/>
  <c r="K5945" i="9"/>
  <c r="J5945" i="9"/>
  <c r="I5945" i="9"/>
  <c r="H5945" i="9"/>
  <c r="G5945" i="9"/>
  <c r="F5945" i="9"/>
  <c r="K5944" i="9"/>
  <c r="J5944" i="9"/>
  <c r="I5944" i="9"/>
  <c r="H5944" i="9"/>
  <c r="G5944" i="9"/>
  <c r="F5944" i="9"/>
  <c r="K5943" i="9"/>
  <c r="J5943" i="9"/>
  <c r="I5943" i="9"/>
  <c r="H5943" i="9"/>
  <c r="G5943" i="9"/>
  <c r="F5943" i="9"/>
  <c r="K5942" i="9"/>
  <c r="J5942" i="9"/>
  <c r="I5942" i="9"/>
  <c r="H5942" i="9"/>
  <c r="G5942" i="9"/>
  <c r="F5942" i="9"/>
  <c r="K5941" i="9"/>
  <c r="J5941" i="9"/>
  <c r="I5941" i="9"/>
  <c r="H5941" i="9"/>
  <c r="G5941" i="9"/>
  <c r="F5941" i="9"/>
  <c r="K5940" i="9"/>
  <c r="J5940" i="9"/>
  <c r="I5940" i="9"/>
  <c r="H5940" i="9"/>
  <c r="G5940" i="9"/>
  <c r="F5940" i="9"/>
  <c r="K5939" i="9"/>
  <c r="J5939" i="9"/>
  <c r="I5939" i="9"/>
  <c r="H5939" i="9"/>
  <c r="G5939" i="9"/>
  <c r="F5939" i="9"/>
  <c r="K5938" i="9"/>
  <c r="J5938" i="9"/>
  <c r="I5938" i="9"/>
  <c r="H5938" i="9"/>
  <c r="G5938" i="9"/>
  <c r="F5938" i="9"/>
  <c r="K5937" i="9"/>
  <c r="J5937" i="9"/>
  <c r="I5937" i="9"/>
  <c r="H5937" i="9"/>
  <c r="G5937" i="9"/>
  <c r="F5937" i="9"/>
  <c r="K5936" i="9"/>
  <c r="J5936" i="9"/>
  <c r="I5936" i="9"/>
  <c r="H5936" i="9"/>
  <c r="G5936" i="9"/>
  <c r="F5936" i="9"/>
  <c r="K5935" i="9"/>
  <c r="J5935" i="9"/>
  <c r="I5935" i="9"/>
  <c r="H5935" i="9"/>
  <c r="G5935" i="9"/>
  <c r="F5935" i="9"/>
  <c r="K5934" i="9"/>
  <c r="J5934" i="9"/>
  <c r="I5934" i="9"/>
  <c r="H5934" i="9"/>
  <c r="G5934" i="9"/>
  <c r="F5934" i="9"/>
  <c r="K5933" i="9"/>
  <c r="J5933" i="9"/>
  <c r="I5933" i="9"/>
  <c r="H5933" i="9"/>
  <c r="G5933" i="9"/>
  <c r="F5933" i="9"/>
  <c r="K5932" i="9"/>
  <c r="J5932" i="9"/>
  <c r="I5932" i="9"/>
  <c r="H5932" i="9"/>
  <c r="G5932" i="9"/>
  <c r="F5932" i="9"/>
  <c r="K5931" i="9"/>
  <c r="J5931" i="9"/>
  <c r="I5931" i="9"/>
  <c r="H5931" i="9"/>
  <c r="G5931" i="9"/>
  <c r="F5931" i="9"/>
  <c r="K5930" i="9"/>
  <c r="J5930" i="9"/>
  <c r="I5930" i="9"/>
  <c r="H5930" i="9"/>
  <c r="G5930" i="9"/>
  <c r="F5930" i="9"/>
  <c r="K5929" i="9"/>
  <c r="J5929" i="9"/>
  <c r="I5929" i="9"/>
  <c r="H5929" i="9"/>
  <c r="G5929" i="9"/>
  <c r="F5929" i="9"/>
  <c r="K5928" i="9"/>
  <c r="J5928" i="9"/>
  <c r="I5928" i="9"/>
  <c r="H5928" i="9"/>
  <c r="G5928" i="9"/>
  <c r="F5928" i="9"/>
  <c r="K5927" i="9"/>
  <c r="J5927" i="9"/>
  <c r="I5927" i="9"/>
  <c r="H5927" i="9"/>
  <c r="G5927" i="9"/>
  <c r="F5927" i="9"/>
  <c r="K5926" i="9"/>
  <c r="J5926" i="9"/>
  <c r="I5926" i="9"/>
  <c r="H5926" i="9"/>
  <c r="G5926" i="9"/>
  <c r="F5926" i="9"/>
  <c r="K5925" i="9"/>
  <c r="J5925" i="9"/>
  <c r="I5925" i="9"/>
  <c r="H5925" i="9"/>
  <c r="G5925" i="9"/>
  <c r="F5925" i="9"/>
  <c r="K5924" i="9"/>
  <c r="J5924" i="9"/>
  <c r="I5924" i="9"/>
  <c r="H5924" i="9"/>
  <c r="G5924" i="9"/>
  <c r="F5924" i="9"/>
  <c r="K5923" i="9"/>
  <c r="J5923" i="9"/>
  <c r="I5923" i="9"/>
  <c r="H5923" i="9"/>
  <c r="G5923" i="9"/>
  <c r="F5923" i="9"/>
  <c r="K5922" i="9"/>
  <c r="J5922" i="9"/>
  <c r="I5922" i="9"/>
  <c r="H5922" i="9"/>
  <c r="G5922" i="9"/>
  <c r="F5922" i="9"/>
  <c r="K5921" i="9"/>
  <c r="J5921" i="9"/>
  <c r="I5921" i="9"/>
  <c r="H5921" i="9"/>
  <c r="G5921" i="9"/>
  <c r="F5921" i="9"/>
  <c r="K5920" i="9"/>
  <c r="J5920" i="9"/>
  <c r="I5920" i="9"/>
  <c r="H5920" i="9"/>
  <c r="G5920" i="9"/>
  <c r="F5920" i="9"/>
  <c r="K5919" i="9"/>
  <c r="J5919" i="9"/>
  <c r="I5919" i="9"/>
  <c r="H5919" i="9"/>
  <c r="G5919" i="9"/>
  <c r="F5919" i="9"/>
  <c r="K5918" i="9"/>
  <c r="J5918" i="9"/>
  <c r="I5918" i="9"/>
  <c r="H5918" i="9"/>
  <c r="G5918" i="9"/>
  <c r="F5918" i="9"/>
  <c r="K5917" i="9"/>
  <c r="J5917" i="9"/>
  <c r="I5917" i="9"/>
  <c r="H5917" i="9"/>
  <c r="G5917" i="9"/>
  <c r="F5917" i="9"/>
  <c r="K5916" i="9"/>
  <c r="J5916" i="9"/>
  <c r="I5916" i="9"/>
  <c r="H5916" i="9"/>
  <c r="G5916" i="9"/>
  <c r="F5916" i="9"/>
  <c r="K5915" i="9"/>
  <c r="J5915" i="9"/>
  <c r="I5915" i="9"/>
  <c r="H5915" i="9"/>
  <c r="G5915" i="9"/>
  <c r="F5915" i="9"/>
  <c r="K5914" i="9"/>
  <c r="J5914" i="9"/>
  <c r="I5914" i="9"/>
  <c r="H5914" i="9"/>
  <c r="G5914" i="9"/>
  <c r="F5914" i="9"/>
  <c r="K5913" i="9"/>
  <c r="J5913" i="9"/>
  <c r="I5913" i="9"/>
  <c r="H5913" i="9"/>
  <c r="G5913" i="9"/>
  <c r="F5913" i="9"/>
  <c r="K5912" i="9"/>
  <c r="J5912" i="9"/>
  <c r="I5912" i="9"/>
  <c r="H5912" i="9"/>
  <c r="G5912" i="9"/>
  <c r="F5912" i="9"/>
  <c r="K5911" i="9"/>
  <c r="J5911" i="9"/>
  <c r="I5911" i="9"/>
  <c r="H5911" i="9"/>
  <c r="G5911" i="9"/>
  <c r="F5911" i="9"/>
  <c r="K5910" i="9"/>
  <c r="J5910" i="9"/>
  <c r="I5910" i="9"/>
  <c r="H5910" i="9"/>
  <c r="G5910" i="9"/>
  <c r="F5910" i="9"/>
  <c r="K5909" i="9"/>
  <c r="J5909" i="9"/>
  <c r="I5909" i="9"/>
  <c r="H5909" i="9"/>
  <c r="G5909" i="9"/>
  <c r="F5909" i="9"/>
  <c r="K5908" i="9"/>
  <c r="J5908" i="9"/>
  <c r="I5908" i="9"/>
  <c r="H5908" i="9"/>
  <c r="G5908" i="9"/>
  <c r="F5908" i="9"/>
  <c r="K5907" i="9"/>
  <c r="J5907" i="9"/>
  <c r="I5907" i="9"/>
  <c r="H5907" i="9"/>
  <c r="G5907" i="9"/>
  <c r="F5907" i="9"/>
  <c r="K5906" i="9"/>
  <c r="J5906" i="9"/>
  <c r="I5906" i="9"/>
  <c r="H5906" i="9"/>
  <c r="G5906" i="9"/>
  <c r="F5906" i="9"/>
  <c r="K5905" i="9"/>
  <c r="J5905" i="9"/>
  <c r="I5905" i="9"/>
  <c r="H5905" i="9"/>
  <c r="G5905" i="9"/>
  <c r="F5905" i="9"/>
  <c r="K5904" i="9"/>
  <c r="J5904" i="9"/>
  <c r="I5904" i="9"/>
  <c r="H5904" i="9"/>
  <c r="G5904" i="9"/>
  <c r="F5904" i="9"/>
  <c r="K5903" i="9"/>
  <c r="J5903" i="9"/>
  <c r="I5903" i="9"/>
  <c r="H5903" i="9"/>
  <c r="G5903" i="9"/>
  <c r="F5903" i="9"/>
  <c r="K5902" i="9"/>
  <c r="J5902" i="9"/>
  <c r="I5902" i="9"/>
  <c r="H5902" i="9"/>
  <c r="G5902" i="9"/>
  <c r="F5902" i="9"/>
  <c r="K5901" i="9"/>
  <c r="J5901" i="9"/>
  <c r="I5901" i="9"/>
  <c r="H5901" i="9"/>
  <c r="G5901" i="9"/>
  <c r="F5901" i="9"/>
  <c r="K5900" i="9"/>
  <c r="J5900" i="9"/>
  <c r="I5900" i="9"/>
  <c r="H5900" i="9"/>
  <c r="G5900" i="9"/>
  <c r="F5900" i="9"/>
  <c r="K5899" i="9"/>
  <c r="J5899" i="9"/>
  <c r="I5899" i="9"/>
  <c r="H5899" i="9"/>
  <c r="G5899" i="9"/>
  <c r="F5899" i="9"/>
  <c r="K5898" i="9"/>
  <c r="J5898" i="9"/>
  <c r="I5898" i="9"/>
  <c r="H5898" i="9"/>
  <c r="G5898" i="9"/>
  <c r="F5898" i="9"/>
  <c r="K5897" i="9"/>
  <c r="J5897" i="9"/>
  <c r="I5897" i="9"/>
  <c r="H5897" i="9"/>
  <c r="G5897" i="9"/>
  <c r="F5897" i="9"/>
  <c r="K5896" i="9"/>
  <c r="J5896" i="9"/>
  <c r="I5896" i="9"/>
  <c r="H5896" i="9"/>
  <c r="G5896" i="9"/>
  <c r="F5896" i="9"/>
  <c r="K5895" i="9"/>
  <c r="J5895" i="9"/>
  <c r="I5895" i="9"/>
  <c r="H5895" i="9"/>
  <c r="G5895" i="9"/>
  <c r="F5895" i="9"/>
  <c r="K5894" i="9"/>
  <c r="J5894" i="9"/>
  <c r="I5894" i="9"/>
  <c r="H5894" i="9"/>
  <c r="G5894" i="9"/>
  <c r="F5894" i="9"/>
  <c r="K5893" i="9"/>
  <c r="J5893" i="9"/>
  <c r="I5893" i="9"/>
  <c r="H5893" i="9"/>
  <c r="G5893" i="9"/>
  <c r="F5893" i="9"/>
  <c r="K5892" i="9"/>
  <c r="J5892" i="9"/>
  <c r="I5892" i="9"/>
  <c r="H5892" i="9"/>
  <c r="G5892" i="9"/>
  <c r="F5892" i="9"/>
  <c r="K5891" i="9"/>
  <c r="J5891" i="9"/>
  <c r="I5891" i="9"/>
  <c r="H5891" i="9"/>
  <c r="G5891" i="9"/>
  <c r="F5891" i="9"/>
  <c r="K5890" i="9"/>
  <c r="J5890" i="9"/>
  <c r="I5890" i="9"/>
  <c r="H5890" i="9"/>
  <c r="G5890" i="9"/>
  <c r="F5890" i="9"/>
  <c r="K5889" i="9"/>
  <c r="J5889" i="9"/>
  <c r="I5889" i="9"/>
  <c r="H5889" i="9"/>
  <c r="G5889" i="9"/>
  <c r="F5889" i="9"/>
  <c r="K5888" i="9"/>
  <c r="J5888" i="9"/>
  <c r="I5888" i="9"/>
  <c r="H5888" i="9"/>
  <c r="G5888" i="9"/>
  <c r="F5888" i="9"/>
  <c r="K5887" i="9"/>
  <c r="J5887" i="9"/>
  <c r="I5887" i="9"/>
  <c r="H5887" i="9"/>
  <c r="G5887" i="9"/>
  <c r="F5887" i="9"/>
  <c r="K5886" i="9"/>
  <c r="J5886" i="9"/>
  <c r="I5886" i="9"/>
  <c r="H5886" i="9"/>
  <c r="G5886" i="9"/>
  <c r="F5886" i="9"/>
  <c r="K5885" i="9"/>
  <c r="J5885" i="9"/>
  <c r="I5885" i="9"/>
  <c r="H5885" i="9"/>
  <c r="G5885" i="9"/>
  <c r="F5885" i="9"/>
  <c r="K5884" i="9"/>
  <c r="J5884" i="9"/>
  <c r="I5884" i="9"/>
  <c r="H5884" i="9"/>
  <c r="G5884" i="9"/>
  <c r="F5884" i="9"/>
  <c r="K5883" i="9"/>
  <c r="J5883" i="9"/>
  <c r="I5883" i="9"/>
  <c r="H5883" i="9"/>
  <c r="G5883" i="9"/>
  <c r="F5883" i="9"/>
  <c r="K5882" i="9"/>
  <c r="J5882" i="9"/>
  <c r="I5882" i="9"/>
  <c r="H5882" i="9"/>
  <c r="G5882" i="9"/>
  <c r="F5882" i="9"/>
  <c r="K5881" i="9"/>
  <c r="J5881" i="9"/>
  <c r="I5881" i="9"/>
  <c r="H5881" i="9"/>
  <c r="G5881" i="9"/>
  <c r="F5881" i="9"/>
  <c r="K5880" i="9"/>
  <c r="J5880" i="9"/>
  <c r="I5880" i="9"/>
  <c r="H5880" i="9"/>
  <c r="G5880" i="9"/>
  <c r="F5880" i="9"/>
  <c r="K5879" i="9"/>
  <c r="J5879" i="9"/>
  <c r="I5879" i="9"/>
  <c r="H5879" i="9"/>
  <c r="G5879" i="9"/>
  <c r="F5879" i="9"/>
  <c r="K5878" i="9"/>
  <c r="J5878" i="9"/>
  <c r="I5878" i="9"/>
  <c r="H5878" i="9"/>
  <c r="G5878" i="9"/>
  <c r="F5878" i="9"/>
  <c r="K5877" i="9"/>
  <c r="J5877" i="9"/>
  <c r="I5877" i="9"/>
  <c r="H5877" i="9"/>
  <c r="G5877" i="9"/>
  <c r="F5877" i="9"/>
  <c r="K5876" i="9"/>
  <c r="J5876" i="9"/>
  <c r="I5876" i="9"/>
  <c r="H5876" i="9"/>
  <c r="G5876" i="9"/>
  <c r="F5876" i="9"/>
  <c r="K5875" i="9"/>
  <c r="J5875" i="9"/>
  <c r="I5875" i="9"/>
  <c r="H5875" i="9"/>
  <c r="G5875" i="9"/>
  <c r="F5875" i="9"/>
  <c r="K5874" i="9"/>
  <c r="J5874" i="9"/>
  <c r="I5874" i="9"/>
  <c r="H5874" i="9"/>
  <c r="G5874" i="9"/>
  <c r="F5874" i="9"/>
  <c r="K5873" i="9"/>
  <c r="J5873" i="9"/>
  <c r="I5873" i="9"/>
  <c r="H5873" i="9"/>
  <c r="G5873" i="9"/>
  <c r="F5873" i="9"/>
  <c r="K5872" i="9"/>
  <c r="J5872" i="9"/>
  <c r="I5872" i="9"/>
  <c r="H5872" i="9"/>
  <c r="G5872" i="9"/>
  <c r="F5872" i="9"/>
  <c r="K5871" i="9"/>
  <c r="J5871" i="9"/>
  <c r="I5871" i="9"/>
  <c r="H5871" i="9"/>
  <c r="G5871" i="9"/>
  <c r="F5871" i="9"/>
  <c r="K5870" i="9"/>
  <c r="J5870" i="9"/>
  <c r="I5870" i="9"/>
  <c r="H5870" i="9"/>
  <c r="G5870" i="9"/>
  <c r="F5870" i="9"/>
  <c r="K5869" i="9"/>
  <c r="J5869" i="9"/>
  <c r="I5869" i="9"/>
  <c r="H5869" i="9"/>
  <c r="G5869" i="9"/>
  <c r="F5869" i="9"/>
  <c r="K5868" i="9"/>
  <c r="J5868" i="9"/>
  <c r="I5868" i="9"/>
  <c r="H5868" i="9"/>
  <c r="G5868" i="9"/>
  <c r="F5868" i="9"/>
  <c r="K5867" i="9"/>
  <c r="J5867" i="9"/>
  <c r="I5867" i="9"/>
  <c r="H5867" i="9"/>
  <c r="G5867" i="9"/>
  <c r="F5867" i="9"/>
  <c r="K5866" i="9"/>
  <c r="J5866" i="9"/>
  <c r="I5866" i="9"/>
  <c r="H5866" i="9"/>
  <c r="G5866" i="9"/>
  <c r="F5866" i="9"/>
  <c r="K5865" i="9"/>
  <c r="J5865" i="9"/>
  <c r="I5865" i="9"/>
  <c r="H5865" i="9"/>
  <c r="G5865" i="9"/>
  <c r="F5865" i="9"/>
  <c r="K5864" i="9"/>
  <c r="J5864" i="9"/>
  <c r="I5864" i="9"/>
  <c r="H5864" i="9"/>
  <c r="G5864" i="9"/>
  <c r="F5864" i="9"/>
  <c r="K5863" i="9"/>
  <c r="J5863" i="9"/>
  <c r="I5863" i="9"/>
  <c r="H5863" i="9"/>
  <c r="G5863" i="9"/>
  <c r="F5863" i="9"/>
  <c r="K5862" i="9"/>
  <c r="J5862" i="9"/>
  <c r="I5862" i="9"/>
  <c r="H5862" i="9"/>
  <c r="G5862" i="9"/>
  <c r="F5862" i="9"/>
  <c r="K5861" i="9"/>
  <c r="J5861" i="9"/>
  <c r="I5861" i="9"/>
  <c r="H5861" i="9"/>
  <c r="G5861" i="9"/>
  <c r="F5861" i="9"/>
  <c r="K5860" i="9"/>
  <c r="J5860" i="9"/>
  <c r="I5860" i="9"/>
  <c r="H5860" i="9"/>
  <c r="G5860" i="9"/>
  <c r="F5860" i="9"/>
  <c r="K5859" i="9"/>
  <c r="J5859" i="9"/>
  <c r="I5859" i="9"/>
  <c r="H5859" i="9"/>
  <c r="G5859" i="9"/>
  <c r="F5859" i="9"/>
  <c r="K5858" i="9"/>
  <c r="J5858" i="9"/>
  <c r="I5858" i="9"/>
  <c r="H5858" i="9"/>
  <c r="G5858" i="9"/>
  <c r="F5858" i="9"/>
  <c r="K5857" i="9"/>
  <c r="J5857" i="9"/>
  <c r="I5857" i="9"/>
  <c r="H5857" i="9"/>
  <c r="G5857" i="9"/>
  <c r="F5857" i="9"/>
  <c r="K5856" i="9"/>
  <c r="J5856" i="9"/>
  <c r="I5856" i="9"/>
  <c r="H5856" i="9"/>
  <c r="G5856" i="9"/>
  <c r="F5856" i="9"/>
  <c r="K5855" i="9"/>
  <c r="J5855" i="9"/>
  <c r="I5855" i="9"/>
  <c r="H5855" i="9"/>
  <c r="G5855" i="9"/>
  <c r="F5855" i="9"/>
  <c r="K5854" i="9"/>
  <c r="J5854" i="9"/>
  <c r="I5854" i="9"/>
  <c r="H5854" i="9"/>
  <c r="G5854" i="9"/>
  <c r="F5854" i="9"/>
  <c r="K5853" i="9"/>
  <c r="J5853" i="9"/>
  <c r="I5853" i="9"/>
  <c r="H5853" i="9"/>
  <c r="G5853" i="9"/>
  <c r="F5853" i="9"/>
  <c r="K5852" i="9"/>
  <c r="J5852" i="9"/>
  <c r="I5852" i="9"/>
  <c r="H5852" i="9"/>
  <c r="G5852" i="9"/>
  <c r="F5852" i="9"/>
  <c r="K5851" i="9"/>
  <c r="J5851" i="9"/>
  <c r="I5851" i="9"/>
  <c r="H5851" i="9"/>
  <c r="G5851" i="9"/>
  <c r="F5851" i="9"/>
  <c r="K5850" i="9"/>
  <c r="J5850" i="9"/>
  <c r="I5850" i="9"/>
  <c r="H5850" i="9"/>
  <c r="G5850" i="9"/>
  <c r="F5850" i="9"/>
  <c r="K5849" i="9"/>
  <c r="J5849" i="9"/>
  <c r="I5849" i="9"/>
  <c r="H5849" i="9"/>
  <c r="G5849" i="9"/>
  <c r="F5849" i="9"/>
  <c r="K5848" i="9"/>
  <c r="J5848" i="9"/>
  <c r="I5848" i="9"/>
  <c r="H5848" i="9"/>
  <c r="G5848" i="9"/>
  <c r="F5848" i="9"/>
  <c r="K5847" i="9"/>
  <c r="J5847" i="9"/>
  <c r="I5847" i="9"/>
  <c r="H5847" i="9"/>
  <c r="G5847" i="9"/>
  <c r="F5847" i="9"/>
  <c r="K5846" i="9"/>
  <c r="J5846" i="9"/>
  <c r="I5846" i="9"/>
  <c r="H5846" i="9"/>
  <c r="G5846" i="9"/>
  <c r="F5846" i="9"/>
  <c r="K5845" i="9"/>
  <c r="J5845" i="9"/>
  <c r="I5845" i="9"/>
  <c r="H5845" i="9"/>
  <c r="G5845" i="9"/>
  <c r="F5845" i="9"/>
  <c r="K5844" i="9"/>
  <c r="J5844" i="9"/>
  <c r="I5844" i="9"/>
  <c r="H5844" i="9"/>
  <c r="G5844" i="9"/>
  <c r="F5844" i="9"/>
  <c r="K5843" i="9"/>
  <c r="J5843" i="9"/>
  <c r="I5843" i="9"/>
  <c r="H5843" i="9"/>
  <c r="G5843" i="9"/>
  <c r="F5843" i="9"/>
  <c r="K5842" i="9"/>
  <c r="J5842" i="9"/>
  <c r="I5842" i="9"/>
  <c r="H5842" i="9"/>
  <c r="G5842" i="9"/>
  <c r="F5842" i="9"/>
  <c r="K5841" i="9"/>
  <c r="J5841" i="9"/>
  <c r="I5841" i="9"/>
  <c r="H5841" i="9"/>
  <c r="G5841" i="9"/>
  <c r="F5841" i="9"/>
  <c r="K5840" i="9"/>
  <c r="J5840" i="9"/>
  <c r="I5840" i="9"/>
  <c r="H5840" i="9"/>
  <c r="G5840" i="9"/>
  <c r="F5840" i="9"/>
  <c r="K5839" i="9"/>
  <c r="J5839" i="9"/>
  <c r="I5839" i="9"/>
  <c r="H5839" i="9"/>
  <c r="G5839" i="9"/>
  <c r="F5839" i="9"/>
  <c r="K5838" i="9"/>
  <c r="J5838" i="9"/>
  <c r="I5838" i="9"/>
  <c r="H5838" i="9"/>
  <c r="G5838" i="9"/>
  <c r="F5838" i="9"/>
  <c r="K5837" i="9"/>
  <c r="J5837" i="9"/>
  <c r="I5837" i="9"/>
  <c r="H5837" i="9"/>
  <c r="G5837" i="9"/>
  <c r="F5837" i="9"/>
  <c r="K5836" i="9"/>
  <c r="J5836" i="9"/>
  <c r="I5836" i="9"/>
  <c r="H5836" i="9"/>
  <c r="G5836" i="9"/>
  <c r="F5836" i="9"/>
  <c r="K5835" i="9"/>
  <c r="J5835" i="9"/>
  <c r="I5835" i="9"/>
  <c r="H5835" i="9"/>
  <c r="G5835" i="9"/>
  <c r="F5835" i="9"/>
  <c r="K5834" i="9"/>
  <c r="J5834" i="9"/>
  <c r="I5834" i="9"/>
  <c r="H5834" i="9"/>
  <c r="G5834" i="9"/>
  <c r="F5834" i="9"/>
  <c r="K5833" i="9"/>
  <c r="J5833" i="9"/>
  <c r="I5833" i="9"/>
  <c r="H5833" i="9"/>
  <c r="G5833" i="9"/>
  <c r="F5833" i="9"/>
  <c r="K5832" i="9"/>
  <c r="J5832" i="9"/>
  <c r="I5832" i="9"/>
  <c r="H5832" i="9"/>
  <c r="G5832" i="9"/>
  <c r="F5832" i="9"/>
  <c r="K5831" i="9"/>
  <c r="J5831" i="9"/>
  <c r="I5831" i="9"/>
  <c r="H5831" i="9"/>
  <c r="G5831" i="9"/>
  <c r="F5831" i="9"/>
  <c r="K5830" i="9"/>
  <c r="J5830" i="9"/>
  <c r="I5830" i="9"/>
  <c r="H5830" i="9"/>
  <c r="G5830" i="9"/>
  <c r="F5830" i="9"/>
  <c r="K5829" i="9"/>
  <c r="J5829" i="9"/>
  <c r="I5829" i="9"/>
  <c r="H5829" i="9"/>
  <c r="G5829" i="9"/>
  <c r="F5829" i="9"/>
  <c r="K5828" i="9"/>
  <c r="J5828" i="9"/>
  <c r="I5828" i="9"/>
  <c r="H5828" i="9"/>
  <c r="G5828" i="9"/>
  <c r="F5828" i="9"/>
  <c r="K5827" i="9"/>
  <c r="J5827" i="9"/>
  <c r="I5827" i="9"/>
  <c r="H5827" i="9"/>
  <c r="G5827" i="9"/>
  <c r="F5827" i="9"/>
  <c r="K5826" i="9"/>
  <c r="J5826" i="9"/>
  <c r="I5826" i="9"/>
  <c r="H5826" i="9"/>
  <c r="G5826" i="9"/>
  <c r="F5826" i="9"/>
  <c r="K5825" i="9"/>
  <c r="J5825" i="9"/>
  <c r="I5825" i="9"/>
  <c r="H5825" i="9"/>
  <c r="G5825" i="9"/>
  <c r="F5825" i="9"/>
  <c r="K5824" i="9"/>
  <c r="J5824" i="9"/>
  <c r="I5824" i="9"/>
  <c r="H5824" i="9"/>
  <c r="G5824" i="9"/>
  <c r="F5824" i="9"/>
  <c r="K5823" i="9"/>
  <c r="J5823" i="9"/>
  <c r="I5823" i="9"/>
  <c r="H5823" i="9"/>
  <c r="G5823" i="9"/>
  <c r="F5823" i="9"/>
  <c r="K5822" i="9"/>
  <c r="J5822" i="9"/>
  <c r="I5822" i="9"/>
  <c r="H5822" i="9"/>
  <c r="G5822" i="9"/>
  <c r="F5822" i="9"/>
  <c r="K5821" i="9"/>
  <c r="J5821" i="9"/>
  <c r="I5821" i="9"/>
  <c r="H5821" i="9"/>
  <c r="G5821" i="9"/>
  <c r="F5821" i="9"/>
  <c r="K5820" i="9"/>
  <c r="J5820" i="9"/>
  <c r="I5820" i="9"/>
  <c r="H5820" i="9"/>
  <c r="G5820" i="9"/>
  <c r="F5820" i="9"/>
  <c r="K5819" i="9"/>
  <c r="J5819" i="9"/>
  <c r="I5819" i="9"/>
  <c r="H5819" i="9"/>
  <c r="G5819" i="9"/>
  <c r="F5819" i="9"/>
  <c r="K5818" i="9"/>
  <c r="J5818" i="9"/>
  <c r="I5818" i="9"/>
  <c r="H5818" i="9"/>
  <c r="G5818" i="9"/>
  <c r="F5818" i="9"/>
  <c r="K5817" i="9"/>
  <c r="J5817" i="9"/>
  <c r="I5817" i="9"/>
  <c r="H5817" i="9"/>
  <c r="G5817" i="9"/>
  <c r="F5817" i="9"/>
  <c r="K5816" i="9"/>
  <c r="J5816" i="9"/>
  <c r="I5816" i="9"/>
  <c r="H5816" i="9"/>
  <c r="G5816" i="9"/>
  <c r="F5816" i="9"/>
  <c r="K5815" i="9"/>
  <c r="J5815" i="9"/>
  <c r="I5815" i="9"/>
  <c r="H5815" i="9"/>
  <c r="G5815" i="9"/>
  <c r="F5815" i="9"/>
  <c r="K5814" i="9"/>
  <c r="J5814" i="9"/>
  <c r="I5814" i="9"/>
  <c r="H5814" i="9"/>
  <c r="G5814" i="9"/>
  <c r="F5814" i="9"/>
  <c r="K5813" i="9"/>
  <c r="J5813" i="9"/>
  <c r="I5813" i="9"/>
  <c r="H5813" i="9"/>
  <c r="G5813" i="9"/>
  <c r="F5813" i="9"/>
  <c r="K5812" i="9"/>
  <c r="J5812" i="9"/>
  <c r="I5812" i="9"/>
  <c r="H5812" i="9"/>
  <c r="G5812" i="9"/>
  <c r="F5812" i="9"/>
  <c r="K5811" i="9"/>
  <c r="J5811" i="9"/>
  <c r="I5811" i="9"/>
  <c r="H5811" i="9"/>
  <c r="G5811" i="9"/>
  <c r="F5811" i="9"/>
  <c r="K5810" i="9"/>
  <c r="J5810" i="9"/>
  <c r="I5810" i="9"/>
  <c r="H5810" i="9"/>
  <c r="G5810" i="9"/>
  <c r="F5810" i="9"/>
  <c r="K5809" i="9"/>
  <c r="J5809" i="9"/>
  <c r="I5809" i="9"/>
  <c r="H5809" i="9"/>
  <c r="G5809" i="9"/>
  <c r="F5809" i="9"/>
  <c r="K5808" i="9"/>
  <c r="J5808" i="9"/>
  <c r="I5808" i="9"/>
  <c r="H5808" i="9"/>
  <c r="G5808" i="9"/>
  <c r="F5808" i="9"/>
  <c r="K5807" i="9"/>
  <c r="J5807" i="9"/>
  <c r="I5807" i="9"/>
  <c r="H5807" i="9"/>
  <c r="G5807" i="9"/>
  <c r="F5807" i="9"/>
  <c r="K5806" i="9"/>
  <c r="J5806" i="9"/>
  <c r="I5806" i="9"/>
  <c r="H5806" i="9"/>
  <c r="G5806" i="9"/>
  <c r="F5806" i="9"/>
  <c r="K5805" i="9"/>
  <c r="J5805" i="9"/>
  <c r="I5805" i="9"/>
  <c r="H5805" i="9"/>
  <c r="G5805" i="9"/>
  <c r="F5805" i="9"/>
  <c r="K5804" i="9"/>
  <c r="J5804" i="9"/>
  <c r="I5804" i="9"/>
  <c r="H5804" i="9"/>
  <c r="G5804" i="9"/>
  <c r="F5804" i="9"/>
  <c r="K5803" i="9"/>
  <c r="J5803" i="9"/>
  <c r="I5803" i="9"/>
  <c r="H5803" i="9"/>
  <c r="G5803" i="9"/>
  <c r="F5803" i="9"/>
  <c r="K5802" i="9"/>
  <c r="J5802" i="9"/>
  <c r="I5802" i="9"/>
  <c r="H5802" i="9"/>
  <c r="G5802" i="9"/>
  <c r="F5802" i="9"/>
  <c r="K5801" i="9"/>
  <c r="J5801" i="9"/>
  <c r="I5801" i="9"/>
  <c r="H5801" i="9"/>
  <c r="G5801" i="9"/>
  <c r="F5801" i="9"/>
  <c r="K5800" i="9"/>
  <c r="J5800" i="9"/>
  <c r="I5800" i="9"/>
  <c r="H5800" i="9"/>
  <c r="G5800" i="9"/>
  <c r="F5800" i="9"/>
  <c r="K5799" i="9"/>
  <c r="J5799" i="9"/>
  <c r="I5799" i="9"/>
  <c r="H5799" i="9"/>
  <c r="G5799" i="9"/>
  <c r="F5799" i="9"/>
  <c r="K5798" i="9"/>
  <c r="J5798" i="9"/>
  <c r="I5798" i="9"/>
  <c r="H5798" i="9"/>
  <c r="G5798" i="9"/>
  <c r="F5798" i="9"/>
  <c r="K5797" i="9"/>
  <c r="J5797" i="9"/>
  <c r="I5797" i="9"/>
  <c r="H5797" i="9"/>
  <c r="G5797" i="9"/>
  <c r="F5797" i="9"/>
  <c r="K5796" i="9"/>
  <c r="J5796" i="9"/>
  <c r="I5796" i="9"/>
  <c r="H5796" i="9"/>
  <c r="G5796" i="9"/>
  <c r="F5796" i="9"/>
  <c r="K5795" i="9"/>
  <c r="J5795" i="9"/>
  <c r="I5795" i="9"/>
  <c r="H5795" i="9"/>
  <c r="G5795" i="9"/>
  <c r="F5795" i="9"/>
  <c r="K5794" i="9"/>
  <c r="J5794" i="9"/>
  <c r="I5794" i="9"/>
  <c r="H5794" i="9"/>
  <c r="G5794" i="9"/>
  <c r="F5794" i="9"/>
  <c r="K5793" i="9"/>
  <c r="J5793" i="9"/>
  <c r="I5793" i="9"/>
  <c r="H5793" i="9"/>
  <c r="G5793" i="9"/>
  <c r="F5793" i="9"/>
  <c r="K5792" i="9"/>
  <c r="J5792" i="9"/>
  <c r="I5792" i="9"/>
  <c r="H5792" i="9"/>
  <c r="G5792" i="9"/>
  <c r="F5792" i="9"/>
  <c r="K5791" i="9"/>
  <c r="J5791" i="9"/>
  <c r="I5791" i="9"/>
  <c r="H5791" i="9"/>
  <c r="G5791" i="9"/>
  <c r="F5791" i="9"/>
  <c r="K5790" i="9"/>
  <c r="J5790" i="9"/>
  <c r="I5790" i="9"/>
  <c r="H5790" i="9"/>
  <c r="G5790" i="9"/>
  <c r="F5790" i="9"/>
  <c r="K5789" i="9"/>
  <c r="J5789" i="9"/>
  <c r="I5789" i="9"/>
  <c r="H5789" i="9"/>
  <c r="G5789" i="9"/>
  <c r="F5789" i="9"/>
  <c r="K5788" i="9"/>
  <c r="J5788" i="9"/>
  <c r="I5788" i="9"/>
  <c r="H5788" i="9"/>
  <c r="G5788" i="9"/>
  <c r="F5788" i="9"/>
  <c r="K5787" i="9"/>
  <c r="J5787" i="9"/>
  <c r="I5787" i="9"/>
  <c r="H5787" i="9"/>
  <c r="G5787" i="9"/>
  <c r="F5787" i="9"/>
  <c r="K5786" i="9"/>
  <c r="J5786" i="9"/>
  <c r="I5786" i="9"/>
  <c r="H5786" i="9"/>
  <c r="G5786" i="9"/>
  <c r="F5786" i="9"/>
  <c r="K5785" i="9"/>
  <c r="J5785" i="9"/>
  <c r="I5785" i="9"/>
  <c r="H5785" i="9"/>
  <c r="G5785" i="9"/>
  <c r="F5785" i="9"/>
  <c r="K5784" i="9"/>
  <c r="J5784" i="9"/>
  <c r="I5784" i="9"/>
  <c r="H5784" i="9"/>
  <c r="G5784" i="9"/>
  <c r="F5784" i="9"/>
  <c r="K5783" i="9"/>
  <c r="J5783" i="9"/>
  <c r="I5783" i="9"/>
  <c r="H5783" i="9"/>
  <c r="G5783" i="9"/>
  <c r="F5783" i="9"/>
  <c r="K5782" i="9"/>
  <c r="J5782" i="9"/>
  <c r="I5782" i="9"/>
  <c r="H5782" i="9"/>
  <c r="G5782" i="9"/>
  <c r="F5782" i="9"/>
  <c r="K5781" i="9"/>
  <c r="J5781" i="9"/>
  <c r="I5781" i="9"/>
  <c r="H5781" i="9"/>
  <c r="G5781" i="9"/>
  <c r="F5781" i="9"/>
  <c r="K5780" i="9"/>
  <c r="J5780" i="9"/>
  <c r="I5780" i="9"/>
  <c r="H5780" i="9"/>
  <c r="G5780" i="9"/>
  <c r="F5780" i="9"/>
  <c r="K5779" i="9"/>
  <c r="J5779" i="9"/>
  <c r="I5779" i="9"/>
  <c r="H5779" i="9"/>
  <c r="G5779" i="9"/>
  <c r="F5779" i="9"/>
  <c r="K5778" i="9"/>
  <c r="J5778" i="9"/>
  <c r="I5778" i="9"/>
  <c r="H5778" i="9"/>
  <c r="G5778" i="9"/>
  <c r="F5778" i="9"/>
  <c r="K5777" i="9"/>
  <c r="J5777" i="9"/>
  <c r="I5777" i="9"/>
  <c r="H5777" i="9"/>
  <c r="G5777" i="9"/>
  <c r="F5777" i="9"/>
  <c r="K5776" i="9"/>
  <c r="J5776" i="9"/>
  <c r="I5776" i="9"/>
  <c r="H5776" i="9"/>
  <c r="G5776" i="9"/>
  <c r="F5776" i="9"/>
  <c r="K5775" i="9"/>
  <c r="J5775" i="9"/>
  <c r="I5775" i="9"/>
  <c r="H5775" i="9"/>
  <c r="G5775" i="9"/>
  <c r="F5775" i="9"/>
  <c r="K5774" i="9"/>
  <c r="J5774" i="9"/>
  <c r="I5774" i="9"/>
  <c r="H5774" i="9"/>
  <c r="G5774" i="9"/>
  <c r="F5774" i="9"/>
  <c r="K5773" i="9"/>
  <c r="J5773" i="9"/>
  <c r="I5773" i="9"/>
  <c r="H5773" i="9"/>
  <c r="G5773" i="9"/>
  <c r="F5773" i="9"/>
  <c r="K5772" i="9"/>
  <c r="J5772" i="9"/>
  <c r="I5772" i="9"/>
  <c r="H5772" i="9"/>
  <c r="G5772" i="9"/>
  <c r="F5772" i="9"/>
  <c r="K5771" i="9"/>
  <c r="J5771" i="9"/>
  <c r="I5771" i="9"/>
  <c r="H5771" i="9"/>
  <c r="G5771" i="9"/>
  <c r="F5771" i="9"/>
  <c r="K5770" i="9"/>
  <c r="J5770" i="9"/>
  <c r="I5770" i="9"/>
  <c r="H5770" i="9"/>
  <c r="G5770" i="9"/>
  <c r="F5770" i="9"/>
  <c r="K5769" i="9"/>
  <c r="J5769" i="9"/>
  <c r="I5769" i="9"/>
  <c r="H5769" i="9"/>
  <c r="G5769" i="9"/>
  <c r="F5769" i="9"/>
  <c r="K5768" i="9"/>
  <c r="J5768" i="9"/>
  <c r="I5768" i="9"/>
  <c r="H5768" i="9"/>
  <c r="G5768" i="9"/>
  <c r="F5768" i="9"/>
  <c r="K5767" i="9"/>
  <c r="J5767" i="9"/>
  <c r="I5767" i="9"/>
  <c r="H5767" i="9"/>
  <c r="G5767" i="9"/>
  <c r="F5767" i="9"/>
  <c r="K5766" i="9"/>
  <c r="J5766" i="9"/>
  <c r="I5766" i="9"/>
  <c r="H5766" i="9"/>
  <c r="G5766" i="9"/>
  <c r="F5766" i="9"/>
  <c r="K5765" i="9"/>
  <c r="J5765" i="9"/>
  <c r="I5765" i="9"/>
  <c r="H5765" i="9"/>
  <c r="G5765" i="9"/>
  <c r="F5765" i="9"/>
  <c r="K5764" i="9"/>
  <c r="J5764" i="9"/>
  <c r="I5764" i="9"/>
  <c r="H5764" i="9"/>
  <c r="G5764" i="9"/>
  <c r="F5764" i="9"/>
  <c r="K5763" i="9"/>
  <c r="J5763" i="9"/>
  <c r="I5763" i="9"/>
  <c r="H5763" i="9"/>
  <c r="G5763" i="9"/>
  <c r="F5763" i="9"/>
  <c r="K5762" i="9"/>
  <c r="J5762" i="9"/>
  <c r="I5762" i="9"/>
  <c r="H5762" i="9"/>
  <c r="G5762" i="9"/>
  <c r="F5762" i="9"/>
  <c r="K5761" i="9"/>
  <c r="J5761" i="9"/>
  <c r="I5761" i="9"/>
  <c r="H5761" i="9"/>
  <c r="G5761" i="9"/>
  <c r="F5761" i="9"/>
  <c r="K5760" i="9"/>
  <c r="J5760" i="9"/>
  <c r="I5760" i="9"/>
  <c r="H5760" i="9"/>
  <c r="G5760" i="9"/>
  <c r="F5760" i="9"/>
  <c r="K5759" i="9"/>
  <c r="J5759" i="9"/>
  <c r="I5759" i="9"/>
  <c r="H5759" i="9"/>
  <c r="G5759" i="9"/>
  <c r="F5759" i="9"/>
  <c r="K5758" i="9"/>
  <c r="J5758" i="9"/>
  <c r="I5758" i="9"/>
  <c r="H5758" i="9"/>
  <c r="G5758" i="9"/>
  <c r="F5758" i="9"/>
  <c r="K5757" i="9"/>
  <c r="J5757" i="9"/>
  <c r="I5757" i="9"/>
  <c r="H5757" i="9"/>
  <c r="G5757" i="9"/>
  <c r="F5757" i="9"/>
  <c r="K5756" i="9"/>
  <c r="J5756" i="9"/>
  <c r="I5756" i="9"/>
  <c r="H5756" i="9"/>
  <c r="G5756" i="9"/>
  <c r="F5756" i="9"/>
  <c r="K5755" i="9"/>
  <c r="J5755" i="9"/>
  <c r="I5755" i="9"/>
  <c r="H5755" i="9"/>
  <c r="G5755" i="9"/>
  <c r="F5755" i="9"/>
  <c r="K5754" i="9"/>
  <c r="J5754" i="9"/>
  <c r="I5754" i="9"/>
  <c r="H5754" i="9"/>
  <c r="G5754" i="9"/>
  <c r="F5754" i="9"/>
  <c r="K5753" i="9"/>
  <c r="J5753" i="9"/>
  <c r="I5753" i="9"/>
  <c r="H5753" i="9"/>
  <c r="G5753" i="9"/>
  <c r="F5753" i="9"/>
  <c r="K5752" i="9"/>
  <c r="J5752" i="9"/>
  <c r="I5752" i="9"/>
  <c r="H5752" i="9"/>
  <c r="G5752" i="9"/>
  <c r="F5752" i="9"/>
  <c r="K5751" i="9"/>
  <c r="J5751" i="9"/>
  <c r="I5751" i="9"/>
  <c r="H5751" i="9"/>
  <c r="G5751" i="9"/>
  <c r="F5751" i="9"/>
  <c r="K5750" i="9"/>
  <c r="J5750" i="9"/>
  <c r="I5750" i="9"/>
  <c r="H5750" i="9"/>
  <c r="G5750" i="9"/>
  <c r="F5750" i="9"/>
  <c r="K5749" i="9"/>
  <c r="J5749" i="9"/>
  <c r="I5749" i="9"/>
  <c r="H5749" i="9"/>
  <c r="G5749" i="9"/>
  <c r="F5749" i="9"/>
  <c r="K5748" i="9"/>
  <c r="J5748" i="9"/>
  <c r="I5748" i="9"/>
  <c r="H5748" i="9"/>
  <c r="G5748" i="9"/>
  <c r="F5748" i="9"/>
  <c r="K5747" i="9"/>
  <c r="J5747" i="9"/>
  <c r="I5747" i="9"/>
  <c r="H5747" i="9"/>
  <c r="G5747" i="9"/>
  <c r="F5747" i="9"/>
  <c r="K5746" i="9"/>
  <c r="J5746" i="9"/>
  <c r="I5746" i="9"/>
  <c r="H5746" i="9"/>
  <c r="G5746" i="9"/>
  <c r="F5746" i="9"/>
  <c r="K5745" i="9"/>
  <c r="J5745" i="9"/>
  <c r="I5745" i="9"/>
  <c r="H5745" i="9"/>
  <c r="G5745" i="9"/>
  <c r="F5745" i="9"/>
  <c r="K5744" i="9"/>
  <c r="J5744" i="9"/>
  <c r="I5744" i="9"/>
  <c r="H5744" i="9"/>
  <c r="G5744" i="9"/>
  <c r="F5744" i="9"/>
  <c r="K5743" i="9"/>
  <c r="J5743" i="9"/>
  <c r="I5743" i="9"/>
  <c r="H5743" i="9"/>
  <c r="G5743" i="9"/>
  <c r="F5743" i="9"/>
  <c r="K5742" i="9"/>
  <c r="J5742" i="9"/>
  <c r="I5742" i="9"/>
  <c r="H5742" i="9"/>
  <c r="G5742" i="9"/>
  <c r="F5742" i="9"/>
  <c r="K5741" i="9"/>
  <c r="J5741" i="9"/>
  <c r="I5741" i="9"/>
  <c r="H5741" i="9"/>
  <c r="G5741" i="9"/>
  <c r="F5741" i="9"/>
  <c r="K5740" i="9"/>
  <c r="J5740" i="9"/>
  <c r="I5740" i="9"/>
  <c r="H5740" i="9"/>
  <c r="G5740" i="9"/>
  <c r="F5740" i="9"/>
  <c r="K5739" i="9"/>
  <c r="J5739" i="9"/>
  <c r="I5739" i="9"/>
  <c r="H5739" i="9"/>
  <c r="G5739" i="9"/>
  <c r="F5739" i="9"/>
  <c r="K5738" i="9"/>
  <c r="J5738" i="9"/>
  <c r="I5738" i="9"/>
  <c r="H5738" i="9"/>
  <c r="G5738" i="9"/>
  <c r="F5738" i="9"/>
  <c r="K5737" i="9"/>
  <c r="J5737" i="9"/>
  <c r="I5737" i="9"/>
  <c r="H5737" i="9"/>
  <c r="G5737" i="9"/>
  <c r="F5737" i="9"/>
  <c r="K5736" i="9"/>
  <c r="J5736" i="9"/>
  <c r="I5736" i="9"/>
  <c r="H5736" i="9"/>
  <c r="G5736" i="9"/>
  <c r="F5736" i="9"/>
  <c r="K5735" i="9"/>
  <c r="J5735" i="9"/>
  <c r="I5735" i="9"/>
  <c r="H5735" i="9"/>
  <c r="G5735" i="9"/>
  <c r="F5735" i="9"/>
  <c r="K5734" i="9"/>
  <c r="J5734" i="9"/>
  <c r="I5734" i="9"/>
  <c r="H5734" i="9"/>
  <c r="G5734" i="9"/>
  <c r="F5734" i="9"/>
  <c r="K5733" i="9"/>
  <c r="J5733" i="9"/>
  <c r="I5733" i="9"/>
  <c r="H5733" i="9"/>
  <c r="G5733" i="9"/>
  <c r="F5733" i="9"/>
  <c r="K5732" i="9"/>
  <c r="J5732" i="9"/>
  <c r="I5732" i="9"/>
  <c r="H5732" i="9"/>
  <c r="G5732" i="9"/>
  <c r="F5732" i="9"/>
  <c r="K5731" i="9"/>
  <c r="J5731" i="9"/>
  <c r="I5731" i="9"/>
  <c r="H5731" i="9"/>
  <c r="G5731" i="9"/>
  <c r="F5731" i="9"/>
  <c r="K5730" i="9"/>
  <c r="J5730" i="9"/>
  <c r="I5730" i="9"/>
  <c r="H5730" i="9"/>
  <c r="G5730" i="9"/>
  <c r="F5730" i="9"/>
  <c r="K5729" i="9"/>
  <c r="J5729" i="9"/>
  <c r="I5729" i="9"/>
  <c r="H5729" i="9"/>
  <c r="G5729" i="9"/>
  <c r="F5729" i="9"/>
  <c r="K5728" i="9"/>
  <c r="J5728" i="9"/>
  <c r="I5728" i="9"/>
  <c r="H5728" i="9"/>
  <c r="G5728" i="9"/>
  <c r="F5728" i="9"/>
  <c r="K5727" i="9"/>
  <c r="J5727" i="9"/>
  <c r="I5727" i="9"/>
  <c r="H5727" i="9"/>
  <c r="G5727" i="9"/>
  <c r="F5727" i="9"/>
  <c r="K5726" i="9"/>
  <c r="J5726" i="9"/>
  <c r="I5726" i="9"/>
  <c r="H5726" i="9"/>
  <c r="G5726" i="9"/>
  <c r="F5726" i="9"/>
  <c r="K5725" i="9"/>
  <c r="J5725" i="9"/>
  <c r="I5725" i="9"/>
  <c r="H5725" i="9"/>
  <c r="G5725" i="9"/>
  <c r="F5725" i="9"/>
  <c r="K5724" i="9"/>
  <c r="J5724" i="9"/>
  <c r="I5724" i="9"/>
  <c r="H5724" i="9"/>
  <c r="G5724" i="9"/>
  <c r="F5724" i="9"/>
  <c r="K5723" i="9"/>
  <c r="J5723" i="9"/>
  <c r="I5723" i="9"/>
  <c r="H5723" i="9"/>
  <c r="G5723" i="9"/>
  <c r="F5723" i="9"/>
  <c r="K5722" i="9"/>
  <c r="J5722" i="9"/>
  <c r="I5722" i="9"/>
  <c r="H5722" i="9"/>
  <c r="G5722" i="9"/>
  <c r="F5722" i="9"/>
  <c r="K5721" i="9"/>
  <c r="J5721" i="9"/>
  <c r="I5721" i="9"/>
  <c r="H5721" i="9"/>
  <c r="G5721" i="9"/>
  <c r="F5721" i="9"/>
  <c r="K5720" i="9"/>
  <c r="J5720" i="9"/>
  <c r="I5720" i="9"/>
  <c r="H5720" i="9"/>
  <c r="G5720" i="9"/>
  <c r="F5720" i="9"/>
  <c r="K5719" i="9"/>
  <c r="J5719" i="9"/>
  <c r="I5719" i="9"/>
  <c r="H5719" i="9"/>
  <c r="G5719" i="9"/>
  <c r="F5719" i="9"/>
  <c r="K5718" i="9"/>
  <c r="J5718" i="9"/>
  <c r="I5718" i="9"/>
  <c r="H5718" i="9"/>
  <c r="G5718" i="9"/>
  <c r="F5718" i="9"/>
  <c r="K5717" i="9"/>
  <c r="J5717" i="9"/>
  <c r="I5717" i="9"/>
  <c r="H5717" i="9"/>
  <c r="G5717" i="9"/>
  <c r="F5717" i="9"/>
  <c r="K5716" i="9"/>
  <c r="J5716" i="9"/>
  <c r="I5716" i="9"/>
  <c r="H5716" i="9"/>
  <c r="G5716" i="9"/>
  <c r="F5716" i="9"/>
  <c r="K5715" i="9"/>
  <c r="J5715" i="9"/>
  <c r="I5715" i="9"/>
  <c r="H5715" i="9"/>
  <c r="G5715" i="9"/>
  <c r="F5715" i="9"/>
  <c r="K5714" i="9"/>
  <c r="J5714" i="9"/>
  <c r="I5714" i="9"/>
  <c r="H5714" i="9"/>
  <c r="G5714" i="9"/>
  <c r="F5714" i="9"/>
  <c r="K5713" i="9"/>
  <c r="J5713" i="9"/>
  <c r="I5713" i="9"/>
  <c r="H5713" i="9"/>
  <c r="G5713" i="9"/>
  <c r="F5713" i="9"/>
  <c r="K5712" i="9"/>
  <c r="J5712" i="9"/>
  <c r="I5712" i="9"/>
  <c r="H5712" i="9"/>
  <c r="G5712" i="9"/>
  <c r="F5712" i="9"/>
  <c r="K5711" i="9"/>
  <c r="J5711" i="9"/>
  <c r="I5711" i="9"/>
  <c r="H5711" i="9"/>
  <c r="G5711" i="9"/>
  <c r="F5711" i="9"/>
  <c r="K5710" i="9"/>
  <c r="J5710" i="9"/>
  <c r="I5710" i="9"/>
  <c r="H5710" i="9"/>
  <c r="G5710" i="9"/>
  <c r="F5710" i="9"/>
  <c r="K5709" i="9"/>
  <c r="J5709" i="9"/>
  <c r="I5709" i="9"/>
  <c r="H5709" i="9"/>
  <c r="G5709" i="9"/>
  <c r="F5709" i="9"/>
  <c r="K5708" i="9"/>
  <c r="J5708" i="9"/>
  <c r="I5708" i="9"/>
  <c r="H5708" i="9"/>
  <c r="G5708" i="9"/>
  <c r="F5708" i="9"/>
  <c r="K5707" i="9"/>
  <c r="J5707" i="9"/>
  <c r="I5707" i="9"/>
  <c r="H5707" i="9"/>
  <c r="G5707" i="9"/>
  <c r="F5707" i="9"/>
  <c r="K5706" i="9"/>
  <c r="J5706" i="9"/>
  <c r="I5706" i="9"/>
  <c r="H5706" i="9"/>
  <c r="G5706" i="9"/>
  <c r="F5706" i="9"/>
  <c r="K5705" i="9"/>
  <c r="J5705" i="9"/>
  <c r="I5705" i="9"/>
  <c r="H5705" i="9"/>
  <c r="G5705" i="9"/>
  <c r="F5705" i="9"/>
  <c r="K5704" i="9"/>
  <c r="J5704" i="9"/>
  <c r="I5704" i="9"/>
  <c r="H5704" i="9"/>
  <c r="G5704" i="9"/>
  <c r="F5704" i="9"/>
  <c r="K5703" i="9"/>
  <c r="J5703" i="9"/>
  <c r="I5703" i="9"/>
  <c r="H5703" i="9"/>
  <c r="G5703" i="9"/>
  <c r="F5703" i="9"/>
  <c r="K5702" i="9"/>
  <c r="J5702" i="9"/>
  <c r="I5702" i="9"/>
  <c r="H5702" i="9"/>
  <c r="G5702" i="9"/>
  <c r="F5702" i="9"/>
  <c r="K5701" i="9"/>
  <c r="J5701" i="9"/>
  <c r="I5701" i="9"/>
  <c r="H5701" i="9"/>
  <c r="G5701" i="9"/>
  <c r="F5701" i="9"/>
  <c r="K5700" i="9"/>
  <c r="J5700" i="9"/>
  <c r="I5700" i="9"/>
  <c r="H5700" i="9"/>
  <c r="G5700" i="9"/>
  <c r="F5700" i="9"/>
  <c r="K5699" i="9"/>
  <c r="J5699" i="9"/>
  <c r="I5699" i="9"/>
  <c r="H5699" i="9"/>
  <c r="G5699" i="9"/>
  <c r="F5699" i="9"/>
  <c r="K5698" i="9"/>
  <c r="J5698" i="9"/>
  <c r="I5698" i="9"/>
  <c r="H5698" i="9"/>
  <c r="G5698" i="9"/>
  <c r="F5698" i="9"/>
  <c r="K5697" i="9"/>
  <c r="J5697" i="9"/>
  <c r="I5697" i="9"/>
  <c r="H5697" i="9"/>
  <c r="G5697" i="9"/>
  <c r="F5697" i="9"/>
  <c r="K5696" i="9"/>
  <c r="J5696" i="9"/>
  <c r="I5696" i="9"/>
  <c r="H5696" i="9"/>
  <c r="G5696" i="9"/>
  <c r="F5696" i="9"/>
  <c r="K5695" i="9"/>
  <c r="J5695" i="9"/>
  <c r="I5695" i="9"/>
  <c r="H5695" i="9"/>
  <c r="G5695" i="9"/>
  <c r="F5695" i="9"/>
  <c r="K5694" i="9"/>
  <c r="J5694" i="9"/>
  <c r="I5694" i="9"/>
  <c r="H5694" i="9"/>
  <c r="G5694" i="9"/>
  <c r="F5694" i="9"/>
  <c r="K5693" i="9"/>
  <c r="J5693" i="9"/>
  <c r="I5693" i="9"/>
  <c r="H5693" i="9"/>
  <c r="G5693" i="9"/>
  <c r="F5693" i="9"/>
  <c r="K5692" i="9"/>
  <c r="J5692" i="9"/>
  <c r="I5692" i="9"/>
  <c r="H5692" i="9"/>
  <c r="G5692" i="9"/>
  <c r="F5692" i="9"/>
  <c r="K5691" i="9"/>
  <c r="J5691" i="9"/>
  <c r="I5691" i="9"/>
  <c r="H5691" i="9"/>
  <c r="G5691" i="9"/>
  <c r="F5691" i="9"/>
  <c r="K5690" i="9"/>
  <c r="J5690" i="9"/>
  <c r="I5690" i="9"/>
  <c r="H5690" i="9"/>
  <c r="G5690" i="9"/>
  <c r="F5690" i="9"/>
  <c r="K5689" i="9"/>
  <c r="J5689" i="9"/>
  <c r="I5689" i="9"/>
  <c r="H5689" i="9"/>
  <c r="G5689" i="9"/>
  <c r="F5689" i="9"/>
  <c r="K5688" i="9"/>
  <c r="J5688" i="9"/>
  <c r="I5688" i="9"/>
  <c r="H5688" i="9"/>
  <c r="G5688" i="9"/>
  <c r="F5688" i="9"/>
  <c r="K5687" i="9"/>
  <c r="J5687" i="9"/>
  <c r="I5687" i="9"/>
  <c r="H5687" i="9"/>
  <c r="G5687" i="9"/>
  <c r="F5687" i="9"/>
  <c r="K5686" i="9"/>
  <c r="J5686" i="9"/>
  <c r="I5686" i="9"/>
  <c r="H5686" i="9"/>
  <c r="G5686" i="9"/>
  <c r="F5686" i="9"/>
  <c r="K5685" i="9"/>
  <c r="J5685" i="9"/>
  <c r="I5685" i="9"/>
  <c r="H5685" i="9"/>
  <c r="G5685" i="9"/>
  <c r="F5685" i="9"/>
  <c r="K5684" i="9"/>
  <c r="J5684" i="9"/>
  <c r="I5684" i="9"/>
  <c r="H5684" i="9"/>
  <c r="G5684" i="9"/>
  <c r="F5684" i="9"/>
  <c r="K5683" i="9"/>
  <c r="J5683" i="9"/>
  <c r="I5683" i="9"/>
  <c r="H5683" i="9"/>
  <c r="G5683" i="9"/>
  <c r="F5683" i="9"/>
  <c r="K5682" i="9"/>
  <c r="J5682" i="9"/>
  <c r="I5682" i="9"/>
  <c r="H5682" i="9"/>
  <c r="G5682" i="9"/>
  <c r="F5682" i="9"/>
  <c r="K5681" i="9"/>
  <c r="J5681" i="9"/>
  <c r="I5681" i="9"/>
  <c r="H5681" i="9"/>
  <c r="G5681" i="9"/>
  <c r="F5681" i="9"/>
  <c r="K5680" i="9"/>
  <c r="J5680" i="9"/>
  <c r="I5680" i="9"/>
  <c r="H5680" i="9"/>
  <c r="G5680" i="9"/>
  <c r="F5680" i="9"/>
  <c r="K5679" i="9"/>
  <c r="J5679" i="9"/>
  <c r="I5679" i="9"/>
  <c r="H5679" i="9"/>
  <c r="G5679" i="9"/>
  <c r="F5679" i="9"/>
  <c r="K5678" i="9"/>
  <c r="J5678" i="9"/>
  <c r="I5678" i="9"/>
  <c r="H5678" i="9"/>
  <c r="G5678" i="9"/>
  <c r="F5678" i="9"/>
  <c r="K5677" i="9"/>
  <c r="J5677" i="9"/>
  <c r="I5677" i="9"/>
  <c r="H5677" i="9"/>
  <c r="G5677" i="9"/>
  <c r="F5677" i="9"/>
  <c r="K5676" i="9"/>
  <c r="J5676" i="9"/>
  <c r="I5676" i="9"/>
  <c r="H5676" i="9"/>
  <c r="G5676" i="9"/>
  <c r="F5676" i="9"/>
  <c r="K5675" i="9"/>
  <c r="J5675" i="9"/>
  <c r="I5675" i="9"/>
  <c r="H5675" i="9"/>
  <c r="G5675" i="9"/>
  <c r="F5675" i="9"/>
  <c r="K5674" i="9"/>
  <c r="J5674" i="9"/>
  <c r="I5674" i="9"/>
  <c r="H5674" i="9"/>
  <c r="G5674" i="9"/>
  <c r="F5674" i="9"/>
  <c r="K5673" i="9"/>
  <c r="J5673" i="9"/>
  <c r="I5673" i="9"/>
  <c r="H5673" i="9"/>
  <c r="G5673" i="9"/>
  <c r="F5673" i="9"/>
  <c r="K5672" i="9"/>
  <c r="J5672" i="9"/>
  <c r="I5672" i="9"/>
  <c r="H5672" i="9"/>
  <c r="G5672" i="9"/>
  <c r="F5672" i="9"/>
  <c r="K5671" i="9"/>
  <c r="J5671" i="9"/>
  <c r="I5671" i="9"/>
  <c r="H5671" i="9"/>
  <c r="G5671" i="9"/>
  <c r="F5671" i="9"/>
  <c r="K5670" i="9"/>
  <c r="J5670" i="9"/>
  <c r="I5670" i="9"/>
  <c r="H5670" i="9"/>
  <c r="G5670" i="9"/>
  <c r="F5670" i="9"/>
  <c r="K5669" i="9"/>
  <c r="J5669" i="9"/>
  <c r="I5669" i="9"/>
  <c r="H5669" i="9"/>
  <c r="G5669" i="9"/>
  <c r="F5669" i="9"/>
  <c r="K5668" i="9"/>
  <c r="J5668" i="9"/>
  <c r="I5668" i="9"/>
  <c r="H5668" i="9"/>
  <c r="G5668" i="9"/>
  <c r="F5668" i="9"/>
  <c r="K5667" i="9"/>
  <c r="J5667" i="9"/>
  <c r="I5667" i="9"/>
  <c r="H5667" i="9"/>
  <c r="G5667" i="9"/>
  <c r="F5667" i="9"/>
  <c r="K5666" i="9"/>
  <c r="J5666" i="9"/>
  <c r="I5666" i="9"/>
  <c r="H5666" i="9"/>
  <c r="G5666" i="9"/>
  <c r="F5666" i="9"/>
  <c r="K5665" i="9"/>
  <c r="J5665" i="9"/>
  <c r="I5665" i="9"/>
  <c r="H5665" i="9"/>
  <c r="G5665" i="9"/>
  <c r="F5665" i="9"/>
  <c r="K5664" i="9"/>
  <c r="J5664" i="9"/>
  <c r="I5664" i="9"/>
  <c r="H5664" i="9"/>
  <c r="G5664" i="9"/>
  <c r="F5664" i="9"/>
  <c r="K5663" i="9"/>
  <c r="J5663" i="9"/>
  <c r="I5663" i="9"/>
  <c r="H5663" i="9"/>
  <c r="G5663" i="9"/>
  <c r="F5663" i="9"/>
  <c r="K5662" i="9"/>
  <c r="J5662" i="9"/>
  <c r="I5662" i="9"/>
  <c r="H5662" i="9"/>
  <c r="G5662" i="9"/>
  <c r="F5662" i="9"/>
  <c r="K5661" i="9"/>
  <c r="J5661" i="9"/>
  <c r="I5661" i="9"/>
  <c r="H5661" i="9"/>
  <c r="G5661" i="9"/>
  <c r="F5661" i="9"/>
  <c r="K5660" i="9"/>
  <c r="J5660" i="9"/>
  <c r="I5660" i="9"/>
  <c r="H5660" i="9"/>
  <c r="G5660" i="9"/>
  <c r="F5660" i="9"/>
  <c r="K5659" i="9"/>
  <c r="J5659" i="9"/>
  <c r="I5659" i="9"/>
  <c r="H5659" i="9"/>
  <c r="G5659" i="9"/>
  <c r="F5659" i="9"/>
  <c r="K5658" i="9"/>
  <c r="J5658" i="9"/>
  <c r="I5658" i="9"/>
  <c r="H5658" i="9"/>
  <c r="G5658" i="9"/>
  <c r="F5658" i="9"/>
  <c r="K5657" i="9"/>
  <c r="J5657" i="9"/>
  <c r="I5657" i="9"/>
  <c r="H5657" i="9"/>
  <c r="G5657" i="9"/>
  <c r="F5657" i="9"/>
  <c r="K5656" i="9"/>
  <c r="J5656" i="9"/>
  <c r="I5656" i="9"/>
  <c r="H5656" i="9"/>
  <c r="G5656" i="9"/>
  <c r="F5656" i="9"/>
  <c r="K5655" i="9"/>
  <c r="J5655" i="9"/>
  <c r="I5655" i="9"/>
  <c r="H5655" i="9"/>
  <c r="G5655" i="9"/>
  <c r="F5655" i="9"/>
  <c r="K5654" i="9"/>
  <c r="J5654" i="9"/>
  <c r="I5654" i="9"/>
  <c r="H5654" i="9"/>
  <c r="G5654" i="9"/>
  <c r="F5654" i="9"/>
  <c r="K5653" i="9"/>
  <c r="J5653" i="9"/>
  <c r="I5653" i="9"/>
  <c r="H5653" i="9"/>
  <c r="G5653" i="9"/>
  <c r="F5653" i="9"/>
  <c r="K5652" i="9"/>
  <c r="J5652" i="9"/>
  <c r="I5652" i="9"/>
  <c r="H5652" i="9"/>
  <c r="G5652" i="9"/>
  <c r="F5652" i="9"/>
  <c r="K5651" i="9"/>
  <c r="J5651" i="9"/>
  <c r="I5651" i="9"/>
  <c r="H5651" i="9"/>
  <c r="G5651" i="9"/>
  <c r="F5651" i="9"/>
  <c r="K5650" i="9"/>
  <c r="J5650" i="9"/>
  <c r="I5650" i="9"/>
  <c r="H5650" i="9"/>
  <c r="G5650" i="9"/>
  <c r="F5650" i="9"/>
  <c r="K5649" i="9"/>
  <c r="J5649" i="9"/>
  <c r="I5649" i="9"/>
  <c r="H5649" i="9"/>
  <c r="G5649" i="9"/>
  <c r="F5649" i="9"/>
  <c r="K5648" i="9"/>
  <c r="J5648" i="9"/>
  <c r="I5648" i="9"/>
  <c r="H5648" i="9"/>
  <c r="G5648" i="9"/>
  <c r="F5648" i="9"/>
  <c r="K5647" i="9"/>
  <c r="J5647" i="9"/>
  <c r="I5647" i="9"/>
  <c r="H5647" i="9"/>
  <c r="G5647" i="9"/>
  <c r="F5647" i="9"/>
  <c r="K5646" i="9"/>
  <c r="J5646" i="9"/>
  <c r="I5646" i="9"/>
  <c r="H5646" i="9"/>
  <c r="G5646" i="9"/>
  <c r="F5646" i="9"/>
  <c r="K5645" i="9"/>
  <c r="J5645" i="9"/>
  <c r="I5645" i="9"/>
  <c r="H5645" i="9"/>
  <c r="G5645" i="9"/>
  <c r="F5645" i="9"/>
  <c r="K5644" i="9"/>
  <c r="J5644" i="9"/>
  <c r="I5644" i="9"/>
  <c r="H5644" i="9"/>
  <c r="G5644" i="9"/>
  <c r="F5644" i="9"/>
  <c r="K5643" i="9"/>
  <c r="J5643" i="9"/>
  <c r="I5643" i="9"/>
  <c r="H5643" i="9"/>
  <c r="G5643" i="9"/>
  <c r="F5643" i="9"/>
  <c r="K5642" i="9"/>
  <c r="J5642" i="9"/>
  <c r="I5642" i="9"/>
  <c r="H5642" i="9"/>
  <c r="G5642" i="9"/>
  <c r="F5642" i="9"/>
  <c r="K5641" i="9"/>
  <c r="J5641" i="9"/>
  <c r="I5641" i="9"/>
  <c r="H5641" i="9"/>
  <c r="G5641" i="9"/>
  <c r="F5641" i="9"/>
  <c r="K5640" i="9"/>
  <c r="J5640" i="9"/>
  <c r="I5640" i="9"/>
  <c r="H5640" i="9"/>
  <c r="G5640" i="9"/>
  <c r="F5640" i="9"/>
  <c r="K5639" i="9"/>
  <c r="J5639" i="9"/>
  <c r="I5639" i="9"/>
  <c r="H5639" i="9"/>
  <c r="G5639" i="9"/>
  <c r="F5639" i="9"/>
  <c r="K5638" i="9"/>
  <c r="J5638" i="9"/>
  <c r="I5638" i="9"/>
  <c r="H5638" i="9"/>
  <c r="G5638" i="9"/>
  <c r="F5638" i="9"/>
  <c r="K5637" i="9"/>
  <c r="J5637" i="9"/>
  <c r="I5637" i="9"/>
  <c r="H5637" i="9"/>
  <c r="G5637" i="9"/>
  <c r="F5637" i="9"/>
  <c r="K5636" i="9"/>
  <c r="J5636" i="9"/>
  <c r="I5636" i="9"/>
  <c r="H5636" i="9"/>
  <c r="G5636" i="9"/>
  <c r="F5636" i="9"/>
  <c r="K5635" i="9"/>
  <c r="J5635" i="9"/>
  <c r="I5635" i="9"/>
  <c r="H5635" i="9"/>
  <c r="G5635" i="9"/>
  <c r="F5635" i="9"/>
  <c r="K5634" i="9"/>
  <c r="J5634" i="9"/>
  <c r="I5634" i="9"/>
  <c r="H5634" i="9"/>
  <c r="G5634" i="9"/>
  <c r="F5634" i="9"/>
  <c r="K5633" i="9"/>
  <c r="J5633" i="9"/>
  <c r="I5633" i="9"/>
  <c r="H5633" i="9"/>
  <c r="G5633" i="9"/>
  <c r="F5633" i="9"/>
  <c r="K5632" i="9"/>
  <c r="J5632" i="9"/>
  <c r="I5632" i="9"/>
  <c r="H5632" i="9"/>
  <c r="G5632" i="9"/>
  <c r="F5632" i="9"/>
  <c r="K5631" i="9"/>
  <c r="J5631" i="9"/>
  <c r="I5631" i="9"/>
  <c r="H5631" i="9"/>
  <c r="G5631" i="9"/>
  <c r="F5631" i="9"/>
  <c r="K5630" i="9"/>
  <c r="J5630" i="9"/>
  <c r="I5630" i="9"/>
  <c r="H5630" i="9"/>
  <c r="G5630" i="9"/>
  <c r="F5630" i="9"/>
  <c r="K5629" i="9"/>
  <c r="J5629" i="9"/>
  <c r="I5629" i="9"/>
  <c r="H5629" i="9"/>
  <c r="G5629" i="9"/>
  <c r="F5629" i="9"/>
  <c r="K5628" i="9"/>
  <c r="J5628" i="9"/>
  <c r="I5628" i="9"/>
  <c r="H5628" i="9"/>
  <c r="G5628" i="9"/>
  <c r="F5628" i="9"/>
  <c r="K5627" i="9"/>
  <c r="J5627" i="9"/>
  <c r="I5627" i="9"/>
  <c r="H5627" i="9"/>
  <c r="G5627" i="9"/>
  <c r="F5627" i="9"/>
  <c r="K5626" i="9"/>
  <c r="J5626" i="9"/>
  <c r="I5626" i="9"/>
  <c r="H5626" i="9"/>
  <c r="G5626" i="9"/>
  <c r="F5626" i="9"/>
  <c r="K5625" i="9"/>
  <c r="J5625" i="9"/>
  <c r="I5625" i="9"/>
  <c r="H5625" i="9"/>
  <c r="G5625" i="9"/>
  <c r="F5625" i="9"/>
  <c r="K5624" i="9"/>
  <c r="J5624" i="9"/>
  <c r="I5624" i="9"/>
  <c r="H5624" i="9"/>
  <c r="G5624" i="9"/>
  <c r="F5624" i="9"/>
  <c r="K5623" i="9"/>
  <c r="J5623" i="9"/>
  <c r="I5623" i="9"/>
  <c r="H5623" i="9"/>
  <c r="G5623" i="9"/>
  <c r="F5623" i="9"/>
  <c r="K5622" i="9"/>
  <c r="J5622" i="9"/>
  <c r="I5622" i="9"/>
  <c r="H5622" i="9"/>
  <c r="G5622" i="9"/>
  <c r="F5622" i="9"/>
  <c r="K5621" i="9"/>
  <c r="J5621" i="9"/>
  <c r="I5621" i="9"/>
  <c r="H5621" i="9"/>
  <c r="G5621" i="9"/>
  <c r="F5621" i="9"/>
  <c r="K5620" i="9"/>
  <c r="J5620" i="9"/>
  <c r="I5620" i="9"/>
  <c r="H5620" i="9"/>
  <c r="G5620" i="9"/>
  <c r="F5620" i="9"/>
  <c r="K5619" i="9"/>
  <c r="J5619" i="9"/>
  <c r="I5619" i="9"/>
  <c r="H5619" i="9"/>
  <c r="G5619" i="9"/>
  <c r="F5619" i="9"/>
  <c r="K5618" i="9"/>
  <c r="J5618" i="9"/>
  <c r="I5618" i="9"/>
  <c r="H5618" i="9"/>
  <c r="G5618" i="9"/>
  <c r="F5618" i="9"/>
  <c r="K5617" i="9"/>
  <c r="J5617" i="9"/>
  <c r="I5617" i="9"/>
  <c r="H5617" i="9"/>
  <c r="G5617" i="9"/>
  <c r="F5617" i="9"/>
  <c r="K5616" i="9"/>
  <c r="J5616" i="9"/>
  <c r="I5616" i="9"/>
  <c r="H5616" i="9"/>
  <c r="G5616" i="9"/>
  <c r="F5616" i="9"/>
  <c r="K5615" i="9"/>
  <c r="J5615" i="9"/>
  <c r="I5615" i="9"/>
  <c r="H5615" i="9"/>
  <c r="G5615" i="9"/>
  <c r="F5615" i="9"/>
  <c r="K5614" i="9"/>
  <c r="J5614" i="9"/>
  <c r="I5614" i="9"/>
  <c r="H5614" i="9"/>
  <c r="G5614" i="9"/>
  <c r="F5614" i="9"/>
  <c r="K5613" i="9"/>
  <c r="J5613" i="9"/>
  <c r="I5613" i="9"/>
  <c r="H5613" i="9"/>
  <c r="G5613" i="9"/>
  <c r="F5613" i="9"/>
  <c r="K5612" i="9"/>
  <c r="J5612" i="9"/>
  <c r="I5612" i="9"/>
  <c r="H5612" i="9"/>
  <c r="G5612" i="9"/>
  <c r="F5612" i="9"/>
  <c r="K5611" i="9"/>
  <c r="J5611" i="9"/>
  <c r="I5611" i="9"/>
  <c r="H5611" i="9"/>
  <c r="G5611" i="9"/>
  <c r="F5611" i="9"/>
  <c r="K5610" i="9"/>
  <c r="J5610" i="9"/>
  <c r="I5610" i="9"/>
  <c r="H5610" i="9"/>
  <c r="G5610" i="9"/>
  <c r="F5610" i="9"/>
  <c r="K5609" i="9"/>
  <c r="J5609" i="9"/>
  <c r="I5609" i="9"/>
  <c r="H5609" i="9"/>
  <c r="G5609" i="9"/>
  <c r="F5609" i="9"/>
  <c r="K5608" i="9"/>
  <c r="J5608" i="9"/>
  <c r="I5608" i="9"/>
  <c r="H5608" i="9"/>
  <c r="G5608" i="9"/>
  <c r="F5608" i="9"/>
  <c r="K5607" i="9"/>
  <c r="J5607" i="9"/>
  <c r="I5607" i="9"/>
  <c r="H5607" i="9"/>
  <c r="G5607" i="9"/>
  <c r="F5607" i="9"/>
  <c r="K5606" i="9"/>
  <c r="J5606" i="9"/>
  <c r="I5606" i="9"/>
  <c r="H5606" i="9"/>
  <c r="G5606" i="9"/>
  <c r="F5606" i="9"/>
  <c r="K5605" i="9"/>
  <c r="J5605" i="9"/>
  <c r="I5605" i="9"/>
  <c r="H5605" i="9"/>
  <c r="G5605" i="9"/>
  <c r="F5605" i="9"/>
  <c r="K5604" i="9"/>
  <c r="J5604" i="9"/>
  <c r="I5604" i="9"/>
  <c r="H5604" i="9"/>
  <c r="G5604" i="9"/>
  <c r="F5604" i="9"/>
  <c r="K5603" i="9"/>
  <c r="J5603" i="9"/>
  <c r="I5603" i="9"/>
  <c r="H5603" i="9"/>
  <c r="G5603" i="9"/>
  <c r="F5603" i="9"/>
  <c r="K5602" i="9"/>
  <c r="J5602" i="9"/>
  <c r="I5602" i="9"/>
  <c r="H5602" i="9"/>
  <c r="G5602" i="9"/>
  <c r="F5602" i="9"/>
  <c r="K5601" i="9"/>
  <c r="J5601" i="9"/>
  <c r="I5601" i="9"/>
  <c r="H5601" i="9"/>
  <c r="G5601" i="9"/>
  <c r="F5601" i="9"/>
  <c r="K5600" i="9"/>
  <c r="J5600" i="9"/>
  <c r="I5600" i="9"/>
  <c r="H5600" i="9"/>
  <c r="G5600" i="9"/>
  <c r="F5600" i="9"/>
  <c r="K5599" i="9"/>
  <c r="J5599" i="9"/>
  <c r="I5599" i="9"/>
  <c r="H5599" i="9"/>
  <c r="G5599" i="9"/>
  <c r="F5599" i="9"/>
  <c r="K5598" i="9"/>
  <c r="J5598" i="9"/>
  <c r="I5598" i="9"/>
  <c r="H5598" i="9"/>
  <c r="G5598" i="9"/>
  <c r="F5598" i="9"/>
  <c r="K5597" i="9"/>
  <c r="J5597" i="9"/>
  <c r="I5597" i="9"/>
  <c r="H5597" i="9"/>
  <c r="G5597" i="9"/>
  <c r="F5597" i="9"/>
  <c r="K5596" i="9"/>
  <c r="J5596" i="9"/>
  <c r="I5596" i="9"/>
  <c r="H5596" i="9"/>
  <c r="G5596" i="9"/>
  <c r="F5596" i="9"/>
  <c r="K5595" i="9"/>
  <c r="J5595" i="9"/>
  <c r="I5595" i="9"/>
  <c r="H5595" i="9"/>
  <c r="G5595" i="9"/>
  <c r="F5595" i="9"/>
  <c r="K5594" i="9"/>
  <c r="J5594" i="9"/>
  <c r="I5594" i="9"/>
  <c r="H5594" i="9"/>
  <c r="G5594" i="9"/>
  <c r="F5594" i="9"/>
  <c r="K5593" i="9"/>
  <c r="J5593" i="9"/>
  <c r="I5593" i="9"/>
  <c r="H5593" i="9"/>
  <c r="G5593" i="9"/>
  <c r="F5593" i="9"/>
  <c r="K5592" i="9"/>
  <c r="J5592" i="9"/>
  <c r="I5592" i="9"/>
  <c r="H5592" i="9"/>
  <c r="G5592" i="9"/>
  <c r="F5592" i="9"/>
  <c r="K5591" i="9"/>
  <c r="J5591" i="9"/>
  <c r="I5591" i="9"/>
  <c r="H5591" i="9"/>
  <c r="G5591" i="9"/>
  <c r="F5591" i="9"/>
  <c r="K5590" i="9"/>
  <c r="J5590" i="9"/>
  <c r="I5590" i="9"/>
  <c r="H5590" i="9"/>
  <c r="G5590" i="9"/>
  <c r="F5590" i="9"/>
  <c r="K5589" i="9"/>
  <c r="J5589" i="9"/>
  <c r="I5589" i="9"/>
  <c r="H5589" i="9"/>
  <c r="G5589" i="9"/>
  <c r="F5589" i="9"/>
  <c r="K5588" i="9"/>
  <c r="J5588" i="9"/>
  <c r="I5588" i="9"/>
  <c r="H5588" i="9"/>
  <c r="G5588" i="9"/>
  <c r="F5588" i="9"/>
  <c r="K5587" i="9"/>
  <c r="J5587" i="9"/>
  <c r="I5587" i="9"/>
  <c r="H5587" i="9"/>
  <c r="G5587" i="9"/>
  <c r="F5587" i="9"/>
  <c r="K5586" i="9"/>
  <c r="J5586" i="9"/>
  <c r="I5586" i="9"/>
  <c r="H5586" i="9"/>
  <c r="G5586" i="9"/>
  <c r="F5586" i="9"/>
  <c r="K5585" i="9"/>
  <c r="J5585" i="9"/>
  <c r="I5585" i="9"/>
  <c r="H5585" i="9"/>
  <c r="G5585" i="9"/>
  <c r="F5585" i="9"/>
  <c r="K5584" i="9"/>
  <c r="J5584" i="9"/>
  <c r="I5584" i="9"/>
  <c r="H5584" i="9"/>
  <c r="G5584" i="9"/>
  <c r="F5584" i="9"/>
  <c r="K5583" i="9"/>
  <c r="J5583" i="9"/>
  <c r="I5583" i="9"/>
  <c r="H5583" i="9"/>
  <c r="G5583" i="9"/>
  <c r="F5583" i="9"/>
  <c r="K5582" i="9"/>
  <c r="J5582" i="9"/>
  <c r="I5582" i="9"/>
  <c r="H5582" i="9"/>
  <c r="G5582" i="9"/>
  <c r="F5582" i="9"/>
  <c r="K5581" i="9"/>
  <c r="J5581" i="9"/>
  <c r="I5581" i="9"/>
  <c r="H5581" i="9"/>
  <c r="G5581" i="9"/>
  <c r="F5581" i="9"/>
  <c r="K5580" i="9"/>
  <c r="J5580" i="9"/>
  <c r="I5580" i="9"/>
  <c r="H5580" i="9"/>
  <c r="G5580" i="9"/>
  <c r="F5580" i="9"/>
  <c r="K5579" i="9"/>
  <c r="J5579" i="9"/>
  <c r="I5579" i="9"/>
  <c r="H5579" i="9"/>
  <c r="G5579" i="9"/>
  <c r="F5579" i="9"/>
  <c r="K5578" i="9"/>
  <c r="J5578" i="9"/>
  <c r="I5578" i="9"/>
  <c r="H5578" i="9"/>
  <c r="G5578" i="9"/>
  <c r="F5578" i="9"/>
  <c r="K5577" i="9"/>
  <c r="J5577" i="9"/>
  <c r="I5577" i="9"/>
  <c r="H5577" i="9"/>
  <c r="G5577" i="9"/>
  <c r="F5577" i="9"/>
  <c r="K5576" i="9"/>
  <c r="J5576" i="9"/>
  <c r="I5576" i="9"/>
  <c r="H5576" i="9"/>
  <c r="G5576" i="9"/>
  <c r="F5576" i="9"/>
  <c r="K5575" i="9"/>
  <c r="J5575" i="9"/>
  <c r="I5575" i="9"/>
  <c r="H5575" i="9"/>
  <c r="G5575" i="9"/>
  <c r="F5575" i="9"/>
  <c r="K5574" i="9"/>
  <c r="J5574" i="9"/>
  <c r="I5574" i="9"/>
  <c r="H5574" i="9"/>
  <c r="G5574" i="9"/>
  <c r="F5574" i="9"/>
  <c r="K5573" i="9"/>
  <c r="J5573" i="9"/>
  <c r="I5573" i="9"/>
  <c r="H5573" i="9"/>
  <c r="G5573" i="9"/>
  <c r="F5573" i="9"/>
  <c r="K5572" i="9"/>
  <c r="J5572" i="9"/>
  <c r="I5572" i="9"/>
  <c r="H5572" i="9"/>
  <c r="G5572" i="9"/>
  <c r="F5572" i="9"/>
  <c r="K5571" i="9"/>
  <c r="J5571" i="9"/>
  <c r="I5571" i="9"/>
  <c r="H5571" i="9"/>
  <c r="G5571" i="9"/>
  <c r="F5571" i="9"/>
  <c r="K5570" i="9"/>
  <c r="J5570" i="9"/>
  <c r="I5570" i="9"/>
  <c r="H5570" i="9"/>
  <c r="G5570" i="9"/>
  <c r="F5570" i="9"/>
  <c r="K5569" i="9"/>
  <c r="J5569" i="9"/>
  <c r="I5569" i="9"/>
  <c r="H5569" i="9"/>
  <c r="G5569" i="9"/>
  <c r="F5569" i="9"/>
  <c r="K5568" i="9"/>
  <c r="J5568" i="9"/>
  <c r="I5568" i="9"/>
  <c r="H5568" i="9"/>
  <c r="G5568" i="9"/>
  <c r="F5568" i="9"/>
  <c r="K5567" i="9"/>
  <c r="J5567" i="9"/>
  <c r="I5567" i="9"/>
  <c r="H5567" i="9"/>
  <c r="G5567" i="9"/>
  <c r="F5567" i="9"/>
  <c r="K5566" i="9"/>
  <c r="J5566" i="9"/>
  <c r="I5566" i="9"/>
  <c r="H5566" i="9"/>
  <c r="G5566" i="9"/>
  <c r="F5566" i="9"/>
  <c r="K5565" i="9"/>
  <c r="J5565" i="9"/>
  <c r="I5565" i="9"/>
  <c r="H5565" i="9"/>
  <c r="G5565" i="9"/>
  <c r="F5565" i="9"/>
  <c r="K5564" i="9"/>
  <c r="J5564" i="9"/>
  <c r="I5564" i="9"/>
  <c r="H5564" i="9"/>
  <c r="G5564" i="9"/>
  <c r="F5564" i="9"/>
  <c r="K5563" i="9"/>
  <c r="J5563" i="9"/>
  <c r="I5563" i="9"/>
  <c r="H5563" i="9"/>
  <c r="G5563" i="9"/>
  <c r="F5563" i="9"/>
  <c r="K5562" i="9"/>
  <c r="J5562" i="9"/>
  <c r="I5562" i="9"/>
  <c r="H5562" i="9"/>
  <c r="G5562" i="9"/>
  <c r="F5562" i="9"/>
  <c r="K5561" i="9"/>
  <c r="J5561" i="9"/>
  <c r="I5561" i="9"/>
  <c r="H5561" i="9"/>
  <c r="G5561" i="9"/>
  <c r="F5561" i="9"/>
  <c r="K5560" i="9"/>
  <c r="J5560" i="9"/>
  <c r="I5560" i="9"/>
  <c r="H5560" i="9"/>
  <c r="G5560" i="9"/>
  <c r="F5560" i="9"/>
  <c r="K5559" i="9"/>
  <c r="J5559" i="9"/>
  <c r="I5559" i="9"/>
  <c r="H5559" i="9"/>
  <c r="G5559" i="9"/>
  <c r="F5559" i="9"/>
  <c r="K5558" i="9"/>
  <c r="J5558" i="9"/>
  <c r="I5558" i="9"/>
  <c r="H5558" i="9"/>
  <c r="G5558" i="9"/>
  <c r="F5558" i="9"/>
  <c r="K5557" i="9"/>
  <c r="J5557" i="9"/>
  <c r="I5557" i="9"/>
  <c r="H5557" i="9"/>
  <c r="G5557" i="9"/>
  <c r="F5557" i="9"/>
  <c r="K5556" i="9"/>
  <c r="J5556" i="9"/>
  <c r="I5556" i="9"/>
  <c r="H5556" i="9"/>
  <c r="G5556" i="9"/>
  <c r="F5556" i="9"/>
  <c r="K5555" i="9"/>
  <c r="J5555" i="9"/>
  <c r="I5555" i="9"/>
  <c r="H5555" i="9"/>
  <c r="G5555" i="9"/>
  <c r="F5555" i="9"/>
  <c r="K5554" i="9"/>
  <c r="J5554" i="9"/>
  <c r="I5554" i="9"/>
  <c r="H5554" i="9"/>
  <c r="G5554" i="9"/>
  <c r="F5554" i="9"/>
  <c r="K5553" i="9"/>
  <c r="J5553" i="9"/>
  <c r="I5553" i="9"/>
  <c r="H5553" i="9"/>
  <c r="G5553" i="9"/>
  <c r="F5553" i="9"/>
  <c r="K5552" i="9"/>
  <c r="J5552" i="9"/>
  <c r="I5552" i="9"/>
  <c r="H5552" i="9"/>
  <c r="G5552" i="9"/>
  <c r="F5552" i="9"/>
  <c r="K5551" i="9"/>
  <c r="J5551" i="9"/>
  <c r="I5551" i="9"/>
  <c r="H5551" i="9"/>
  <c r="G5551" i="9"/>
  <c r="F5551" i="9"/>
  <c r="K5550" i="9"/>
  <c r="J5550" i="9"/>
  <c r="I5550" i="9"/>
  <c r="H5550" i="9"/>
  <c r="G5550" i="9"/>
  <c r="F5550" i="9"/>
  <c r="K5549" i="9"/>
  <c r="J5549" i="9"/>
  <c r="I5549" i="9"/>
  <c r="H5549" i="9"/>
  <c r="G5549" i="9"/>
  <c r="F5549" i="9"/>
  <c r="K5548" i="9"/>
  <c r="J5548" i="9"/>
  <c r="I5548" i="9"/>
  <c r="H5548" i="9"/>
  <c r="G5548" i="9"/>
  <c r="F5548" i="9"/>
  <c r="K5547" i="9"/>
  <c r="J5547" i="9"/>
  <c r="I5547" i="9"/>
  <c r="H5547" i="9"/>
  <c r="G5547" i="9"/>
  <c r="F5547" i="9"/>
  <c r="K5546" i="9"/>
  <c r="J5546" i="9"/>
  <c r="I5546" i="9"/>
  <c r="H5546" i="9"/>
  <c r="G5546" i="9"/>
  <c r="F5546" i="9"/>
  <c r="K5545" i="9"/>
  <c r="J5545" i="9"/>
  <c r="I5545" i="9"/>
  <c r="H5545" i="9"/>
  <c r="G5545" i="9"/>
  <c r="F5545" i="9"/>
  <c r="K5544" i="9"/>
  <c r="J5544" i="9"/>
  <c r="I5544" i="9"/>
  <c r="H5544" i="9"/>
  <c r="G5544" i="9"/>
  <c r="F5544" i="9"/>
  <c r="K5543" i="9"/>
  <c r="J5543" i="9"/>
  <c r="I5543" i="9"/>
  <c r="H5543" i="9"/>
  <c r="G5543" i="9"/>
  <c r="F5543" i="9"/>
  <c r="K5542" i="9"/>
  <c r="J5542" i="9"/>
  <c r="I5542" i="9"/>
  <c r="H5542" i="9"/>
  <c r="G5542" i="9"/>
  <c r="F5542" i="9"/>
  <c r="K5541" i="9"/>
  <c r="J5541" i="9"/>
  <c r="I5541" i="9"/>
  <c r="H5541" i="9"/>
  <c r="G5541" i="9"/>
  <c r="F5541" i="9"/>
  <c r="K5540" i="9"/>
  <c r="J5540" i="9"/>
  <c r="I5540" i="9"/>
  <c r="H5540" i="9"/>
  <c r="G5540" i="9"/>
  <c r="F5540" i="9"/>
  <c r="K5539" i="9"/>
  <c r="J5539" i="9"/>
  <c r="I5539" i="9"/>
  <c r="H5539" i="9"/>
  <c r="G5539" i="9"/>
  <c r="F5539" i="9"/>
  <c r="K5538" i="9"/>
  <c r="J5538" i="9"/>
  <c r="I5538" i="9"/>
  <c r="H5538" i="9"/>
  <c r="G5538" i="9"/>
  <c r="F5538" i="9"/>
  <c r="K5537" i="9"/>
  <c r="J5537" i="9"/>
  <c r="I5537" i="9"/>
  <c r="H5537" i="9"/>
  <c r="G5537" i="9"/>
  <c r="F5537" i="9"/>
  <c r="K5536" i="9"/>
  <c r="J5536" i="9"/>
  <c r="I5536" i="9"/>
  <c r="H5536" i="9"/>
  <c r="G5536" i="9"/>
  <c r="F5536" i="9"/>
  <c r="K5535" i="9"/>
  <c r="J5535" i="9"/>
  <c r="I5535" i="9"/>
  <c r="H5535" i="9"/>
  <c r="G5535" i="9"/>
  <c r="F5535" i="9"/>
  <c r="K5534" i="9"/>
  <c r="J5534" i="9"/>
  <c r="I5534" i="9"/>
  <c r="H5534" i="9"/>
  <c r="G5534" i="9"/>
  <c r="F5534" i="9"/>
  <c r="K5533" i="9"/>
  <c r="J5533" i="9"/>
  <c r="I5533" i="9"/>
  <c r="H5533" i="9"/>
  <c r="G5533" i="9"/>
  <c r="F5533" i="9"/>
  <c r="K5532" i="9"/>
  <c r="J5532" i="9"/>
  <c r="I5532" i="9"/>
  <c r="H5532" i="9"/>
  <c r="G5532" i="9"/>
  <c r="F5532" i="9"/>
  <c r="K5531" i="9"/>
  <c r="J5531" i="9"/>
  <c r="I5531" i="9"/>
  <c r="H5531" i="9"/>
  <c r="G5531" i="9"/>
  <c r="F5531" i="9"/>
  <c r="K5530" i="9"/>
  <c r="J5530" i="9"/>
  <c r="I5530" i="9"/>
  <c r="H5530" i="9"/>
  <c r="G5530" i="9"/>
  <c r="F5530" i="9"/>
  <c r="K5529" i="9"/>
  <c r="J5529" i="9"/>
  <c r="I5529" i="9"/>
  <c r="H5529" i="9"/>
  <c r="G5529" i="9"/>
  <c r="F5529" i="9"/>
  <c r="K5528" i="9"/>
  <c r="J5528" i="9"/>
  <c r="I5528" i="9"/>
  <c r="H5528" i="9"/>
  <c r="G5528" i="9"/>
  <c r="F5528" i="9"/>
  <c r="K5527" i="9"/>
  <c r="J5527" i="9"/>
  <c r="I5527" i="9"/>
  <c r="H5527" i="9"/>
  <c r="G5527" i="9"/>
  <c r="F5527" i="9"/>
  <c r="K5526" i="9"/>
  <c r="J5526" i="9"/>
  <c r="I5526" i="9"/>
  <c r="H5526" i="9"/>
  <c r="G5526" i="9"/>
  <c r="F5526" i="9"/>
  <c r="K5525" i="9"/>
  <c r="J5525" i="9"/>
  <c r="I5525" i="9"/>
  <c r="H5525" i="9"/>
  <c r="G5525" i="9"/>
  <c r="F5525" i="9"/>
  <c r="K5524" i="9"/>
  <c r="J5524" i="9"/>
  <c r="I5524" i="9"/>
  <c r="H5524" i="9"/>
  <c r="G5524" i="9"/>
  <c r="F5524" i="9"/>
  <c r="K5523" i="9"/>
  <c r="J5523" i="9"/>
  <c r="I5523" i="9"/>
  <c r="H5523" i="9"/>
  <c r="G5523" i="9"/>
  <c r="F5523" i="9"/>
  <c r="K5522" i="9"/>
  <c r="J5522" i="9"/>
  <c r="I5522" i="9"/>
  <c r="H5522" i="9"/>
  <c r="G5522" i="9"/>
  <c r="F5522" i="9"/>
  <c r="K5521" i="9"/>
  <c r="J5521" i="9"/>
  <c r="I5521" i="9"/>
  <c r="H5521" i="9"/>
  <c r="G5521" i="9"/>
  <c r="F5521" i="9"/>
  <c r="K5520" i="9"/>
  <c r="J5520" i="9"/>
  <c r="I5520" i="9"/>
  <c r="H5520" i="9"/>
  <c r="G5520" i="9"/>
  <c r="F5520" i="9"/>
  <c r="K5519" i="9"/>
  <c r="J5519" i="9"/>
  <c r="I5519" i="9"/>
  <c r="H5519" i="9"/>
  <c r="G5519" i="9"/>
  <c r="F5519" i="9"/>
  <c r="K5518" i="9"/>
  <c r="J5518" i="9"/>
  <c r="I5518" i="9"/>
  <c r="H5518" i="9"/>
  <c r="G5518" i="9"/>
  <c r="F5518" i="9"/>
  <c r="K5517" i="9"/>
  <c r="J5517" i="9"/>
  <c r="I5517" i="9"/>
  <c r="H5517" i="9"/>
  <c r="G5517" i="9"/>
  <c r="F5517" i="9"/>
  <c r="K5516" i="9"/>
  <c r="J5516" i="9"/>
  <c r="I5516" i="9"/>
  <c r="H5516" i="9"/>
  <c r="G5516" i="9"/>
  <c r="F5516" i="9"/>
  <c r="K5515" i="9"/>
  <c r="J5515" i="9"/>
  <c r="I5515" i="9"/>
  <c r="H5515" i="9"/>
  <c r="G5515" i="9"/>
  <c r="F5515" i="9"/>
  <c r="K5514" i="9"/>
  <c r="J5514" i="9"/>
  <c r="I5514" i="9"/>
  <c r="H5514" i="9"/>
  <c r="G5514" i="9"/>
  <c r="F5514" i="9"/>
  <c r="K5513" i="9"/>
  <c r="J5513" i="9"/>
  <c r="I5513" i="9"/>
  <c r="H5513" i="9"/>
  <c r="G5513" i="9"/>
  <c r="F5513" i="9"/>
  <c r="K5512" i="9"/>
  <c r="J5512" i="9"/>
  <c r="I5512" i="9"/>
  <c r="H5512" i="9"/>
  <c r="G5512" i="9"/>
  <c r="F5512" i="9"/>
  <c r="K5511" i="9"/>
  <c r="J5511" i="9"/>
  <c r="I5511" i="9"/>
  <c r="H5511" i="9"/>
  <c r="G5511" i="9"/>
  <c r="F5511" i="9"/>
  <c r="K5510" i="9"/>
  <c r="J5510" i="9"/>
  <c r="I5510" i="9"/>
  <c r="H5510" i="9"/>
  <c r="G5510" i="9"/>
  <c r="F5510" i="9"/>
  <c r="K5509" i="9"/>
  <c r="J5509" i="9"/>
  <c r="I5509" i="9"/>
  <c r="H5509" i="9"/>
  <c r="G5509" i="9"/>
  <c r="F5509" i="9"/>
  <c r="K5508" i="9"/>
  <c r="J5508" i="9"/>
  <c r="I5508" i="9"/>
  <c r="H5508" i="9"/>
  <c r="G5508" i="9"/>
  <c r="F5508" i="9"/>
  <c r="K5507" i="9"/>
  <c r="J5507" i="9"/>
  <c r="I5507" i="9"/>
  <c r="H5507" i="9"/>
  <c r="G5507" i="9"/>
  <c r="F5507" i="9"/>
  <c r="K5506" i="9"/>
  <c r="J5506" i="9"/>
  <c r="I5506" i="9"/>
  <c r="H5506" i="9"/>
  <c r="G5506" i="9"/>
  <c r="F5506" i="9"/>
  <c r="K5505" i="9"/>
  <c r="J5505" i="9"/>
  <c r="I5505" i="9"/>
  <c r="H5505" i="9"/>
  <c r="G5505" i="9"/>
  <c r="F5505" i="9"/>
  <c r="K5504" i="9"/>
  <c r="J5504" i="9"/>
  <c r="I5504" i="9"/>
  <c r="H5504" i="9"/>
  <c r="G5504" i="9"/>
  <c r="F5504" i="9"/>
  <c r="K5503" i="9"/>
  <c r="J5503" i="9"/>
  <c r="I5503" i="9"/>
  <c r="H5503" i="9"/>
  <c r="G5503" i="9"/>
  <c r="F5503" i="9"/>
  <c r="K5502" i="9"/>
  <c r="J5502" i="9"/>
  <c r="I5502" i="9"/>
  <c r="H5502" i="9"/>
  <c r="G5502" i="9"/>
  <c r="F5502" i="9"/>
  <c r="K5501" i="9"/>
  <c r="J5501" i="9"/>
  <c r="I5501" i="9"/>
  <c r="H5501" i="9"/>
  <c r="G5501" i="9"/>
  <c r="F5501" i="9"/>
  <c r="K5500" i="9"/>
  <c r="J5500" i="9"/>
  <c r="I5500" i="9"/>
  <c r="H5500" i="9"/>
  <c r="G5500" i="9"/>
  <c r="F5500" i="9"/>
  <c r="K5499" i="9"/>
  <c r="J5499" i="9"/>
  <c r="I5499" i="9"/>
  <c r="H5499" i="9"/>
  <c r="G5499" i="9"/>
  <c r="F5499" i="9"/>
  <c r="K5498" i="9"/>
  <c r="J5498" i="9"/>
  <c r="I5498" i="9"/>
  <c r="H5498" i="9"/>
  <c r="G5498" i="9"/>
  <c r="F5498" i="9"/>
  <c r="K5497" i="9"/>
  <c r="J5497" i="9"/>
  <c r="I5497" i="9"/>
  <c r="H5497" i="9"/>
  <c r="G5497" i="9"/>
  <c r="F5497" i="9"/>
  <c r="K5496" i="9"/>
  <c r="J5496" i="9"/>
  <c r="I5496" i="9"/>
  <c r="H5496" i="9"/>
  <c r="G5496" i="9"/>
  <c r="F5496" i="9"/>
  <c r="K5495" i="9"/>
  <c r="J5495" i="9"/>
  <c r="I5495" i="9"/>
  <c r="H5495" i="9"/>
  <c r="G5495" i="9"/>
  <c r="F5495" i="9"/>
  <c r="K5494" i="9"/>
  <c r="J5494" i="9"/>
  <c r="I5494" i="9"/>
  <c r="H5494" i="9"/>
  <c r="G5494" i="9"/>
  <c r="F5494" i="9"/>
  <c r="K5493" i="9"/>
  <c r="J5493" i="9"/>
  <c r="I5493" i="9"/>
  <c r="H5493" i="9"/>
  <c r="G5493" i="9"/>
  <c r="F5493" i="9"/>
  <c r="K5492" i="9"/>
  <c r="J5492" i="9"/>
  <c r="I5492" i="9"/>
  <c r="H5492" i="9"/>
  <c r="G5492" i="9"/>
  <c r="F5492" i="9"/>
  <c r="K5491" i="9"/>
  <c r="J5491" i="9"/>
  <c r="I5491" i="9"/>
  <c r="H5491" i="9"/>
  <c r="G5491" i="9"/>
  <c r="F5491" i="9"/>
  <c r="K5490" i="9"/>
  <c r="J5490" i="9"/>
  <c r="I5490" i="9"/>
  <c r="H5490" i="9"/>
  <c r="G5490" i="9"/>
  <c r="F5490" i="9"/>
  <c r="K5489" i="9"/>
  <c r="J5489" i="9"/>
  <c r="I5489" i="9"/>
  <c r="H5489" i="9"/>
  <c r="G5489" i="9"/>
  <c r="F5489" i="9"/>
  <c r="K5488" i="9"/>
  <c r="J5488" i="9"/>
  <c r="I5488" i="9"/>
  <c r="H5488" i="9"/>
  <c r="G5488" i="9"/>
  <c r="F5488" i="9"/>
  <c r="K5487" i="9"/>
  <c r="J5487" i="9"/>
  <c r="I5487" i="9"/>
  <c r="H5487" i="9"/>
  <c r="G5487" i="9"/>
  <c r="F5487" i="9"/>
  <c r="K5486" i="9"/>
  <c r="J5486" i="9"/>
  <c r="I5486" i="9"/>
  <c r="H5486" i="9"/>
  <c r="G5486" i="9"/>
  <c r="F5486" i="9"/>
  <c r="K5485" i="9"/>
  <c r="J5485" i="9"/>
  <c r="I5485" i="9"/>
  <c r="H5485" i="9"/>
  <c r="G5485" i="9"/>
  <c r="F5485" i="9"/>
  <c r="K5484" i="9"/>
  <c r="J5484" i="9"/>
  <c r="I5484" i="9"/>
  <c r="H5484" i="9"/>
  <c r="G5484" i="9"/>
  <c r="F5484" i="9"/>
  <c r="K5483" i="9"/>
  <c r="J5483" i="9"/>
  <c r="I5483" i="9"/>
  <c r="H5483" i="9"/>
  <c r="G5483" i="9"/>
  <c r="F5483" i="9"/>
  <c r="K5482" i="9"/>
  <c r="J5482" i="9"/>
  <c r="I5482" i="9"/>
  <c r="H5482" i="9"/>
  <c r="G5482" i="9"/>
  <c r="F5482" i="9"/>
  <c r="K5481" i="9"/>
  <c r="J5481" i="9"/>
  <c r="I5481" i="9"/>
  <c r="H5481" i="9"/>
  <c r="G5481" i="9"/>
  <c r="F5481" i="9"/>
  <c r="K5480" i="9"/>
  <c r="J5480" i="9"/>
  <c r="I5480" i="9"/>
  <c r="H5480" i="9"/>
  <c r="G5480" i="9"/>
  <c r="F5480" i="9"/>
  <c r="K5479" i="9"/>
  <c r="J5479" i="9"/>
  <c r="I5479" i="9"/>
  <c r="H5479" i="9"/>
  <c r="G5479" i="9"/>
  <c r="F5479" i="9"/>
  <c r="K5478" i="9"/>
  <c r="J5478" i="9"/>
  <c r="I5478" i="9"/>
  <c r="H5478" i="9"/>
  <c r="G5478" i="9"/>
  <c r="F5478" i="9"/>
  <c r="K5477" i="9"/>
  <c r="J5477" i="9"/>
  <c r="I5477" i="9"/>
  <c r="H5477" i="9"/>
  <c r="G5477" i="9"/>
  <c r="F5477" i="9"/>
  <c r="K5476" i="9"/>
  <c r="J5476" i="9"/>
  <c r="I5476" i="9"/>
  <c r="H5476" i="9"/>
  <c r="G5476" i="9"/>
  <c r="F5476" i="9"/>
  <c r="K5475" i="9"/>
  <c r="J5475" i="9"/>
  <c r="I5475" i="9"/>
  <c r="H5475" i="9"/>
  <c r="G5475" i="9"/>
  <c r="F5475" i="9"/>
  <c r="K5474" i="9"/>
  <c r="J5474" i="9"/>
  <c r="I5474" i="9"/>
  <c r="H5474" i="9"/>
  <c r="G5474" i="9"/>
  <c r="F5474" i="9"/>
  <c r="K5473" i="9"/>
  <c r="J5473" i="9"/>
  <c r="I5473" i="9"/>
  <c r="H5473" i="9"/>
  <c r="G5473" i="9"/>
  <c r="F5473" i="9"/>
  <c r="K5472" i="9"/>
  <c r="J5472" i="9"/>
  <c r="I5472" i="9"/>
  <c r="H5472" i="9"/>
  <c r="G5472" i="9"/>
  <c r="F5472" i="9"/>
  <c r="K5471" i="9"/>
  <c r="J5471" i="9"/>
  <c r="I5471" i="9"/>
  <c r="H5471" i="9"/>
  <c r="G5471" i="9"/>
  <c r="F5471" i="9"/>
  <c r="K5470" i="9"/>
  <c r="J5470" i="9"/>
  <c r="I5470" i="9"/>
  <c r="H5470" i="9"/>
  <c r="G5470" i="9"/>
  <c r="F5470" i="9"/>
  <c r="K5469" i="9"/>
  <c r="J5469" i="9"/>
  <c r="I5469" i="9"/>
  <c r="H5469" i="9"/>
  <c r="G5469" i="9"/>
  <c r="F5469" i="9"/>
  <c r="K5468" i="9"/>
  <c r="J5468" i="9"/>
  <c r="I5468" i="9"/>
  <c r="H5468" i="9"/>
  <c r="G5468" i="9"/>
  <c r="F5468" i="9"/>
  <c r="K5467" i="9"/>
  <c r="J5467" i="9"/>
  <c r="I5467" i="9"/>
  <c r="H5467" i="9"/>
  <c r="G5467" i="9"/>
  <c r="F5467" i="9"/>
  <c r="K5466" i="9"/>
  <c r="J5466" i="9"/>
  <c r="I5466" i="9"/>
  <c r="H5466" i="9"/>
  <c r="G5466" i="9"/>
  <c r="F5466" i="9"/>
  <c r="K5465" i="9"/>
  <c r="J5465" i="9"/>
  <c r="I5465" i="9"/>
  <c r="H5465" i="9"/>
  <c r="G5465" i="9"/>
  <c r="F5465" i="9"/>
  <c r="K5464" i="9"/>
  <c r="J5464" i="9"/>
  <c r="I5464" i="9"/>
  <c r="H5464" i="9"/>
  <c r="G5464" i="9"/>
  <c r="F5464" i="9"/>
  <c r="K5463" i="9"/>
  <c r="J5463" i="9"/>
  <c r="I5463" i="9"/>
  <c r="H5463" i="9"/>
  <c r="G5463" i="9"/>
  <c r="F5463" i="9"/>
  <c r="K5462" i="9"/>
  <c r="J5462" i="9"/>
  <c r="I5462" i="9"/>
  <c r="H5462" i="9"/>
  <c r="G5462" i="9"/>
  <c r="F5462" i="9"/>
  <c r="K5461" i="9"/>
  <c r="J5461" i="9"/>
  <c r="I5461" i="9"/>
  <c r="H5461" i="9"/>
  <c r="G5461" i="9"/>
  <c r="F5461" i="9"/>
  <c r="K5460" i="9"/>
  <c r="J5460" i="9"/>
  <c r="I5460" i="9"/>
  <c r="H5460" i="9"/>
  <c r="G5460" i="9"/>
  <c r="F5460" i="9"/>
  <c r="K5459" i="9"/>
  <c r="J5459" i="9"/>
  <c r="I5459" i="9"/>
  <c r="H5459" i="9"/>
  <c r="G5459" i="9"/>
  <c r="F5459" i="9"/>
  <c r="K5458" i="9"/>
  <c r="J5458" i="9"/>
  <c r="I5458" i="9"/>
  <c r="H5458" i="9"/>
  <c r="G5458" i="9"/>
  <c r="F5458" i="9"/>
  <c r="K5457" i="9"/>
  <c r="J5457" i="9"/>
  <c r="I5457" i="9"/>
  <c r="H5457" i="9"/>
  <c r="G5457" i="9"/>
  <c r="F5457" i="9"/>
  <c r="K5456" i="9"/>
  <c r="J5456" i="9"/>
  <c r="I5456" i="9"/>
  <c r="H5456" i="9"/>
  <c r="G5456" i="9"/>
  <c r="F5456" i="9"/>
  <c r="K5455" i="9"/>
  <c r="J5455" i="9"/>
  <c r="I5455" i="9"/>
  <c r="H5455" i="9"/>
  <c r="G5455" i="9"/>
  <c r="F5455" i="9"/>
  <c r="K5454" i="9"/>
  <c r="J5454" i="9"/>
  <c r="I5454" i="9"/>
  <c r="H5454" i="9"/>
  <c r="G5454" i="9"/>
  <c r="F5454" i="9"/>
  <c r="K5453" i="9"/>
  <c r="J5453" i="9"/>
  <c r="I5453" i="9"/>
  <c r="H5453" i="9"/>
  <c r="G5453" i="9"/>
  <c r="F5453" i="9"/>
  <c r="K5452" i="9"/>
  <c r="J5452" i="9"/>
  <c r="I5452" i="9"/>
  <c r="H5452" i="9"/>
  <c r="G5452" i="9"/>
  <c r="F5452" i="9"/>
  <c r="K5451" i="9"/>
  <c r="J5451" i="9"/>
  <c r="I5451" i="9"/>
  <c r="H5451" i="9"/>
  <c r="G5451" i="9"/>
  <c r="F5451" i="9"/>
  <c r="K5450" i="9"/>
  <c r="J5450" i="9"/>
  <c r="I5450" i="9"/>
  <c r="H5450" i="9"/>
  <c r="G5450" i="9"/>
  <c r="F5450" i="9"/>
  <c r="K5449" i="9"/>
  <c r="J5449" i="9"/>
  <c r="I5449" i="9"/>
  <c r="H5449" i="9"/>
  <c r="G5449" i="9"/>
  <c r="F5449" i="9"/>
  <c r="K5448" i="9"/>
  <c r="J5448" i="9"/>
  <c r="I5448" i="9"/>
  <c r="H5448" i="9"/>
  <c r="G5448" i="9"/>
  <c r="F5448" i="9"/>
  <c r="K5447" i="9"/>
  <c r="J5447" i="9"/>
  <c r="I5447" i="9"/>
  <c r="H5447" i="9"/>
  <c r="G5447" i="9"/>
  <c r="F5447" i="9"/>
  <c r="K5446" i="9"/>
  <c r="J5446" i="9"/>
  <c r="I5446" i="9"/>
  <c r="H5446" i="9"/>
  <c r="G5446" i="9"/>
  <c r="F5446" i="9"/>
  <c r="K5445" i="9"/>
  <c r="J5445" i="9"/>
  <c r="I5445" i="9"/>
  <c r="H5445" i="9"/>
  <c r="G5445" i="9"/>
  <c r="F5445" i="9"/>
  <c r="K5444" i="9"/>
  <c r="J5444" i="9"/>
  <c r="I5444" i="9"/>
  <c r="H5444" i="9"/>
  <c r="G5444" i="9"/>
  <c r="F5444" i="9"/>
  <c r="K5443" i="9"/>
  <c r="J5443" i="9"/>
  <c r="I5443" i="9"/>
  <c r="H5443" i="9"/>
  <c r="G5443" i="9"/>
  <c r="F5443" i="9"/>
  <c r="K5442" i="9"/>
  <c r="J5442" i="9"/>
  <c r="I5442" i="9"/>
  <c r="H5442" i="9"/>
  <c r="G5442" i="9"/>
  <c r="F5442" i="9"/>
  <c r="K5441" i="9"/>
  <c r="J5441" i="9"/>
  <c r="I5441" i="9"/>
  <c r="H5441" i="9"/>
  <c r="G5441" i="9"/>
  <c r="F5441" i="9"/>
  <c r="K5440" i="9"/>
  <c r="J5440" i="9"/>
  <c r="I5440" i="9"/>
  <c r="H5440" i="9"/>
  <c r="G5440" i="9"/>
  <c r="F5440" i="9"/>
  <c r="K5439" i="9"/>
  <c r="J5439" i="9"/>
  <c r="I5439" i="9"/>
  <c r="H5439" i="9"/>
  <c r="G5439" i="9"/>
  <c r="F5439" i="9"/>
  <c r="K5438" i="9"/>
  <c r="J5438" i="9"/>
  <c r="I5438" i="9"/>
  <c r="H5438" i="9"/>
  <c r="G5438" i="9"/>
  <c r="F5438" i="9"/>
  <c r="K5437" i="9"/>
  <c r="J5437" i="9"/>
  <c r="I5437" i="9"/>
  <c r="H5437" i="9"/>
  <c r="G5437" i="9"/>
  <c r="F5437" i="9"/>
  <c r="K5436" i="9"/>
  <c r="J5436" i="9"/>
  <c r="I5436" i="9"/>
  <c r="H5436" i="9"/>
  <c r="G5436" i="9"/>
  <c r="F5436" i="9"/>
  <c r="K5435" i="9"/>
  <c r="J5435" i="9"/>
  <c r="I5435" i="9"/>
  <c r="H5435" i="9"/>
  <c r="G5435" i="9"/>
  <c r="F5435" i="9"/>
  <c r="K5434" i="9"/>
  <c r="J5434" i="9"/>
  <c r="I5434" i="9"/>
  <c r="H5434" i="9"/>
  <c r="G5434" i="9"/>
  <c r="F5434" i="9"/>
  <c r="K5433" i="9"/>
  <c r="J5433" i="9"/>
  <c r="I5433" i="9"/>
  <c r="H5433" i="9"/>
  <c r="G5433" i="9"/>
  <c r="F5433" i="9"/>
  <c r="K5432" i="9"/>
  <c r="J5432" i="9"/>
  <c r="I5432" i="9"/>
  <c r="H5432" i="9"/>
  <c r="G5432" i="9"/>
  <c r="F5432" i="9"/>
  <c r="K5431" i="9"/>
  <c r="J5431" i="9"/>
  <c r="I5431" i="9"/>
  <c r="H5431" i="9"/>
  <c r="G5431" i="9"/>
  <c r="F5431" i="9"/>
  <c r="K5430" i="9"/>
  <c r="J5430" i="9"/>
  <c r="I5430" i="9"/>
  <c r="H5430" i="9"/>
  <c r="G5430" i="9"/>
  <c r="F5430" i="9"/>
  <c r="K5429" i="9"/>
  <c r="J5429" i="9"/>
  <c r="I5429" i="9"/>
  <c r="H5429" i="9"/>
  <c r="G5429" i="9"/>
  <c r="F5429" i="9"/>
  <c r="K5428" i="9"/>
  <c r="J5428" i="9"/>
  <c r="I5428" i="9"/>
  <c r="H5428" i="9"/>
  <c r="G5428" i="9"/>
  <c r="F5428" i="9"/>
  <c r="K5427" i="9"/>
  <c r="J5427" i="9"/>
  <c r="I5427" i="9"/>
  <c r="H5427" i="9"/>
  <c r="G5427" i="9"/>
  <c r="F5427" i="9"/>
  <c r="K5426" i="9"/>
  <c r="J5426" i="9"/>
  <c r="I5426" i="9"/>
  <c r="H5426" i="9"/>
  <c r="G5426" i="9"/>
  <c r="F5426" i="9"/>
  <c r="K5425" i="9"/>
  <c r="J5425" i="9"/>
  <c r="I5425" i="9"/>
  <c r="H5425" i="9"/>
  <c r="G5425" i="9"/>
  <c r="F5425" i="9"/>
  <c r="K5424" i="9"/>
  <c r="J5424" i="9"/>
  <c r="I5424" i="9"/>
  <c r="H5424" i="9"/>
  <c r="G5424" i="9"/>
  <c r="F5424" i="9"/>
  <c r="K5423" i="9"/>
  <c r="J5423" i="9"/>
  <c r="I5423" i="9"/>
  <c r="H5423" i="9"/>
  <c r="G5423" i="9"/>
  <c r="F5423" i="9"/>
  <c r="K5422" i="9"/>
  <c r="J5422" i="9"/>
  <c r="I5422" i="9"/>
  <c r="H5422" i="9"/>
  <c r="G5422" i="9"/>
  <c r="F5422" i="9"/>
  <c r="K5421" i="9"/>
  <c r="J5421" i="9"/>
  <c r="I5421" i="9"/>
  <c r="H5421" i="9"/>
  <c r="G5421" i="9"/>
  <c r="F5421" i="9"/>
  <c r="K5420" i="9"/>
  <c r="J5420" i="9"/>
  <c r="I5420" i="9"/>
  <c r="H5420" i="9"/>
  <c r="G5420" i="9"/>
  <c r="F5420" i="9"/>
  <c r="K5419" i="9"/>
  <c r="J5419" i="9"/>
  <c r="I5419" i="9"/>
  <c r="H5419" i="9"/>
  <c r="G5419" i="9"/>
  <c r="F5419" i="9"/>
  <c r="K5418" i="9"/>
  <c r="J5418" i="9"/>
  <c r="I5418" i="9"/>
  <c r="H5418" i="9"/>
  <c r="G5418" i="9"/>
  <c r="F5418" i="9"/>
  <c r="K5417" i="9"/>
  <c r="J5417" i="9"/>
  <c r="I5417" i="9"/>
  <c r="H5417" i="9"/>
  <c r="G5417" i="9"/>
  <c r="F5417" i="9"/>
  <c r="K5416" i="9"/>
  <c r="J5416" i="9"/>
  <c r="I5416" i="9"/>
  <c r="H5416" i="9"/>
  <c r="G5416" i="9"/>
  <c r="F5416" i="9"/>
  <c r="K5415" i="9"/>
  <c r="J5415" i="9"/>
  <c r="I5415" i="9"/>
  <c r="H5415" i="9"/>
  <c r="G5415" i="9"/>
  <c r="F5415" i="9"/>
  <c r="K5414" i="9"/>
  <c r="J5414" i="9"/>
  <c r="I5414" i="9"/>
  <c r="H5414" i="9"/>
  <c r="G5414" i="9"/>
  <c r="F5414" i="9"/>
  <c r="K5413" i="9"/>
  <c r="J5413" i="9"/>
  <c r="I5413" i="9"/>
  <c r="H5413" i="9"/>
  <c r="G5413" i="9"/>
  <c r="F5413" i="9"/>
  <c r="K5412" i="9"/>
  <c r="J5412" i="9"/>
  <c r="I5412" i="9"/>
  <c r="H5412" i="9"/>
  <c r="G5412" i="9"/>
  <c r="F5412" i="9"/>
  <c r="K5411" i="9"/>
  <c r="J5411" i="9"/>
  <c r="I5411" i="9"/>
  <c r="H5411" i="9"/>
  <c r="G5411" i="9"/>
  <c r="F5411" i="9"/>
  <c r="K5410" i="9"/>
  <c r="J5410" i="9"/>
  <c r="I5410" i="9"/>
  <c r="H5410" i="9"/>
  <c r="G5410" i="9"/>
  <c r="F5410" i="9"/>
  <c r="K5409" i="9"/>
  <c r="J5409" i="9"/>
  <c r="I5409" i="9"/>
  <c r="H5409" i="9"/>
  <c r="G5409" i="9"/>
  <c r="F5409" i="9"/>
  <c r="K5408" i="9"/>
  <c r="J5408" i="9"/>
  <c r="I5408" i="9"/>
  <c r="H5408" i="9"/>
  <c r="G5408" i="9"/>
  <c r="F5408" i="9"/>
  <c r="K5407" i="9"/>
  <c r="J5407" i="9"/>
  <c r="I5407" i="9"/>
  <c r="H5407" i="9"/>
  <c r="G5407" i="9"/>
  <c r="F5407" i="9"/>
  <c r="K5406" i="9"/>
  <c r="J5406" i="9"/>
  <c r="I5406" i="9"/>
  <c r="H5406" i="9"/>
  <c r="G5406" i="9"/>
  <c r="F5406" i="9"/>
  <c r="K5405" i="9"/>
  <c r="J5405" i="9"/>
  <c r="I5405" i="9"/>
  <c r="H5405" i="9"/>
  <c r="G5405" i="9"/>
  <c r="F5405" i="9"/>
  <c r="K5404" i="9"/>
  <c r="J5404" i="9"/>
  <c r="I5404" i="9"/>
  <c r="H5404" i="9"/>
  <c r="G5404" i="9"/>
  <c r="F5404" i="9"/>
  <c r="K5403" i="9"/>
  <c r="J5403" i="9"/>
  <c r="I5403" i="9"/>
  <c r="H5403" i="9"/>
  <c r="G5403" i="9"/>
  <c r="F5403" i="9"/>
  <c r="K5402" i="9"/>
  <c r="J5402" i="9"/>
  <c r="I5402" i="9"/>
  <c r="H5402" i="9"/>
  <c r="G5402" i="9"/>
  <c r="F5402" i="9"/>
  <c r="K5401" i="9"/>
  <c r="J5401" i="9"/>
  <c r="I5401" i="9"/>
  <c r="H5401" i="9"/>
  <c r="G5401" i="9"/>
  <c r="F5401" i="9"/>
  <c r="K5400" i="9"/>
  <c r="J5400" i="9"/>
  <c r="I5400" i="9"/>
  <c r="H5400" i="9"/>
  <c r="G5400" i="9"/>
  <c r="F5400" i="9"/>
  <c r="K5399" i="9"/>
  <c r="J5399" i="9"/>
  <c r="I5399" i="9"/>
  <c r="H5399" i="9"/>
  <c r="G5399" i="9"/>
  <c r="F5399" i="9"/>
  <c r="K5398" i="9"/>
  <c r="J5398" i="9"/>
  <c r="I5398" i="9"/>
  <c r="H5398" i="9"/>
  <c r="G5398" i="9"/>
  <c r="F5398" i="9"/>
  <c r="K5397" i="9"/>
  <c r="J5397" i="9"/>
  <c r="I5397" i="9"/>
  <c r="H5397" i="9"/>
  <c r="G5397" i="9"/>
  <c r="F5397" i="9"/>
  <c r="K5396" i="9"/>
  <c r="J5396" i="9"/>
  <c r="I5396" i="9"/>
  <c r="H5396" i="9"/>
  <c r="G5396" i="9"/>
  <c r="F5396" i="9"/>
  <c r="K5395" i="9"/>
  <c r="J5395" i="9"/>
  <c r="I5395" i="9"/>
  <c r="H5395" i="9"/>
  <c r="G5395" i="9"/>
  <c r="F5395" i="9"/>
  <c r="K5394" i="9"/>
  <c r="J5394" i="9"/>
  <c r="I5394" i="9"/>
  <c r="H5394" i="9"/>
  <c r="G5394" i="9"/>
  <c r="F5394" i="9"/>
  <c r="K5393" i="9"/>
  <c r="J5393" i="9"/>
  <c r="I5393" i="9"/>
  <c r="H5393" i="9"/>
  <c r="G5393" i="9"/>
  <c r="F5393" i="9"/>
  <c r="K5392" i="9"/>
  <c r="J5392" i="9"/>
  <c r="I5392" i="9"/>
  <c r="H5392" i="9"/>
  <c r="G5392" i="9"/>
  <c r="F5392" i="9"/>
  <c r="K5391" i="9"/>
  <c r="J5391" i="9"/>
  <c r="I5391" i="9"/>
  <c r="H5391" i="9"/>
  <c r="G5391" i="9"/>
  <c r="F5391" i="9"/>
  <c r="K5390" i="9"/>
  <c r="J5390" i="9"/>
  <c r="I5390" i="9"/>
  <c r="H5390" i="9"/>
  <c r="G5390" i="9"/>
  <c r="F5390" i="9"/>
  <c r="K5389" i="9"/>
  <c r="J5389" i="9"/>
  <c r="I5389" i="9"/>
  <c r="H5389" i="9"/>
  <c r="G5389" i="9"/>
  <c r="F5389" i="9"/>
  <c r="K5388" i="9"/>
  <c r="J5388" i="9"/>
  <c r="I5388" i="9"/>
  <c r="H5388" i="9"/>
  <c r="G5388" i="9"/>
  <c r="F5388" i="9"/>
  <c r="K5387" i="9"/>
  <c r="J5387" i="9"/>
  <c r="I5387" i="9"/>
  <c r="H5387" i="9"/>
  <c r="G5387" i="9"/>
  <c r="F5387" i="9"/>
  <c r="K5386" i="9"/>
  <c r="J5386" i="9"/>
  <c r="I5386" i="9"/>
  <c r="H5386" i="9"/>
  <c r="G5386" i="9"/>
  <c r="F5386" i="9"/>
  <c r="K5385" i="9"/>
  <c r="J5385" i="9"/>
  <c r="I5385" i="9"/>
  <c r="H5385" i="9"/>
  <c r="G5385" i="9"/>
  <c r="F5385" i="9"/>
  <c r="K5384" i="9"/>
  <c r="J5384" i="9"/>
  <c r="I5384" i="9"/>
  <c r="H5384" i="9"/>
  <c r="G5384" i="9"/>
  <c r="F5384" i="9"/>
  <c r="K5383" i="9"/>
  <c r="J5383" i="9"/>
  <c r="I5383" i="9"/>
  <c r="H5383" i="9"/>
  <c r="G5383" i="9"/>
  <c r="F5383" i="9"/>
  <c r="K5382" i="9"/>
  <c r="J5382" i="9"/>
  <c r="I5382" i="9"/>
  <c r="H5382" i="9"/>
  <c r="G5382" i="9"/>
  <c r="F5382" i="9"/>
  <c r="K5381" i="9"/>
  <c r="J5381" i="9"/>
  <c r="I5381" i="9"/>
  <c r="H5381" i="9"/>
  <c r="G5381" i="9"/>
  <c r="F5381" i="9"/>
  <c r="K5380" i="9"/>
  <c r="J5380" i="9"/>
  <c r="I5380" i="9"/>
  <c r="H5380" i="9"/>
  <c r="G5380" i="9"/>
  <c r="F5380" i="9"/>
  <c r="K5379" i="9"/>
  <c r="J5379" i="9"/>
  <c r="I5379" i="9"/>
  <c r="H5379" i="9"/>
  <c r="G5379" i="9"/>
  <c r="F5379" i="9"/>
  <c r="K5378" i="9"/>
  <c r="J5378" i="9"/>
  <c r="I5378" i="9"/>
  <c r="H5378" i="9"/>
  <c r="G5378" i="9"/>
  <c r="F5378" i="9"/>
  <c r="K5377" i="9"/>
  <c r="J5377" i="9"/>
  <c r="I5377" i="9"/>
  <c r="H5377" i="9"/>
  <c r="G5377" i="9"/>
  <c r="F5377" i="9"/>
  <c r="K5376" i="9"/>
  <c r="J5376" i="9"/>
  <c r="I5376" i="9"/>
  <c r="H5376" i="9"/>
  <c r="G5376" i="9"/>
  <c r="F5376" i="9"/>
  <c r="K5375" i="9"/>
  <c r="J5375" i="9"/>
  <c r="I5375" i="9"/>
  <c r="H5375" i="9"/>
  <c r="G5375" i="9"/>
  <c r="F5375" i="9"/>
  <c r="K5374" i="9"/>
  <c r="J5374" i="9"/>
  <c r="I5374" i="9"/>
  <c r="H5374" i="9"/>
  <c r="G5374" i="9"/>
  <c r="F5374" i="9"/>
  <c r="K5373" i="9"/>
  <c r="J5373" i="9"/>
  <c r="I5373" i="9"/>
  <c r="H5373" i="9"/>
  <c r="G5373" i="9"/>
  <c r="F5373" i="9"/>
  <c r="K5372" i="9"/>
  <c r="J5372" i="9"/>
  <c r="I5372" i="9"/>
  <c r="H5372" i="9"/>
  <c r="G5372" i="9"/>
  <c r="F5372" i="9"/>
  <c r="K5371" i="9"/>
  <c r="J5371" i="9"/>
  <c r="I5371" i="9"/>
  <c r="H5371" i="9"/>
  <c r="G5371" i="9"/>
  <c r="F5371" i="9"/>
  <c r="K5370" i="9"/>
  <c r="J5370" i="9"/>
  <c r="I5370" i="9"/>
  <c r="H5370" i="9"/>
  <c r="G5370" i="9"/>
  <c r="F5370" i="9"/>
  <c r="K5369" i="9"/>
  <c r="J5369" i="9"/>
  <c r="I5369" i="9"/>
  <c r="H5369" i="9"/>
  <c r="G5369" i="9"/>
  <c r="F5369" i="9"/>
  <c r="K5368" i="9"/>
  <c r="J5368" i="9"/>
  <c r="I5368" i="9"/>
  <c r="H5368" i="9"/>
  <c r="G5368" i="9"/>
  <c r="F5368" i="9"/>
  <c r="K5367" i="9"/>
  <c r="J5367" i="9"/>
  <c r="I5367" i="9"/>
  <c r="H5367" i="9"/>
  <c r="G5367" i="9"/>
  <c r="F5367" i="9"/>
  <c r="K5366" i="9"/>
  <c r="J5366" i="9"/>
  <c r="I5366" i="9"/>
  <c r="H5366" i="9"/>
  <c r="G5366" i="9"/>
  <c r="F5366" i="9"/>
  <c r="K5365" i="9"/>
  <c r="J5365" i="9"/>
  <c r="I5365" i="9"/>
  <c r="H5365" i="9"/>
  <c r="G5365" i="9"/>
  <c r="F5365" i="9"/>
  <c r="K5364" i="9"/>
  <c r="J5364" i="9"/>
  <c r="I5364" i="9"/>
  <c r="H5364" i="9"/>
  <c r="G5364" i="9"/>
  <c r="F5364" i="9"/>
  <c r="K5363" i="9"/>
  <c r="J5363" i="9"/>
  <c r="I5363" i="9"/>
  <c r="H5363" i="9"/>
  <c r="G5363" i="9"/>
  <c r="F5363" i="9"/>
  <c r="K5362" i="9"/>
  <c r="J5362" i="9"/>
  <c r="I5362" i="9"/>
  <c r="H5362" i="9"/>
  <c r="G5362" i="9"/>
  <c r="F5362" i="9"/>
  <c r="K5361" i="9"/>
  <c r="J5361" i="9"/>
  <c r="I5361" i="9"/>
  <c r="H5361" i="9"/>
  <c r="G5361" i="9"/>
  <c r="F5361" i="9"/>
  <c r="K5360" i="9"/>
  <c r="J5360" i="9"/>
  <c r="I5360" i="9"/>
  <c r="H5360" i="9"/>
  <c r="G5360" i="9"/>
  <c r="F5360" i="9"/>
  <c r="K5359" i="9"/>
  <c r="J5359" i="9"/>
  <c r="I5359" i="9"/>
  <c r="H5359" i="9"/>
  <c r="G5359" i="9"/>
  <c r="F5359" i="9"/>
  <c r="K5358" i="9"/>
  <c r="J5358" i="9"/>
  <c r="I5358" i="9"/>
  <c r="H5358" i="9"/>
  <c r="G5358" i="9"/>
  <c r="F5358" i="9"/>
  <c r="K5357" i="9"/>
  <c r="J5357" i="9"/>
  <c r="I5357" i="9"/>
  <c r="H5357" i="9"/>
  <c r="G5357" i="9"/>
  <c r="F5357" i="9"/>
  <c r="K5356" i="9"/>
  <c r="J5356" i="9"/>
  <c r="I5356" i="9"/>
  <c r="H5356" i="9"/>
  <c r="G5356" i="9"/>
  <c r="F5356" i="9"/>
  <c r="K5355" i="9"/>
  <c r="J5355" i="9"/>
  <c r="I5355" i="9"/>
  <c r="H5355" i="9"/>
  <c r="G5355" i="9"/>
  <c r="F5355" i="9"/>
  <c r="K5354" i="9"/>
  <c r="J5354" i="9"/>
  <c r="I5354" i="9"/>
  <c r="H5354" i="9"/>
  <c r="G5354" i="9"/>
  <c r="F5354" i="9"/>
  <c r="K5353" i="9"/>
  <c r="J5353" i="9"/>
  <c r="I5353" i="9"/>
  <c r="H5353" i="9"/>
  <c r="G5353" i="9"/>
  <c r="F5353" i="9"/>
  <c r="K5352" i="9"/>
  <c r="J5352" i="9"/>
  <c r="I5352" i="9"/>
  <c r="H5352" i="9"/>
  <c r="G5352" i="9"/>
  <c r="F5352" i="9"/>
  <c r="K5351" i="9"/>
  <c r="J5351" i="9"/>
  <c r="I5351" i="9"/>
  <c r="H5351" i="9"/>
  <c r="G5351" i="9"/>
  <c r="F5351" i="9"/>
  <c r="K5350" i="9"/>
  <c r="J5350" i="9"/>
  <c r="I5350" i="9"/>
  <c r="H5350" i="9"/>
  <c r="G5350" i="9"/>
  <c r="F5350" i="9"/>
  <c r="K5349" i="9"/>
  <c r="J5349" i="9"/>
  <c r="I5349" i="9"/>
  <c r="H5349" i="9"/>
  <c r="G5349" i="9"/>
  <c r="F5349" i="9"/>
  <c r="K5348" i="9"/>
  <c r="J5348" i="9"/>
  <c r="I5348" i="9"/>
  <c r="H5348" i="9"/>
  <c r="G5348" i="9"/>
  <c r="F5348" i="9"/>
  <c r="K5347" i="9"/>
  <c r="J5347" i="9"/>
  <c r="I5347" i="9"/>
  <c r="H5347" i="9"/>
  <c r="G5347" i="9"/>
  <c r="F5347" i="9"/>
  <c r="K5346" i="9"/>
  <c r="J5346" i="9"/>
  <c r="I5346" i="9"/>
  <c r="H5346" i="9"/>
  <c r="G5346" i="9"/>
  <c r="F5346" i="9"/>
  <c r="K5345" i="9"/>
  <c r="J5345" i="9"/>
  <c r="I5345" i="9"/>
  <c r="H5345" i="9"/>
  <c r="G5345" i="9"/>
  <c r="F5345" i="9"/>
  <c r="K5344" i="9"/>
  <c r="J5344" i="9"/>
  <c r="I5344" i="9"/>
  <c r="H5344" i="9"/>
  <c r="G5344" i="9"/>
  <c r="F5344" i="9"/>
  <c r="K5343" i="9"/>
  <c r="J5343" i="9"/>
  <c r="I5343" i="9"/>
  <c r="H5343" i="9"/>
  <c r="G5343" i="9"/>
  <c r="F5343" i="9"/>
  <c r="K5342" i="9"/>
  <c r="J5342" i="9"/>
  <c r="I5342" i="9"/>
  <c r="H5342" i="9"/>
  <c r="G5342" i="9"/>
  <c r="F5342" i="9"/>
  <c r="K5341" i="9"/>
  <c r="J5341" i="9"/>
  <c r="I5341" i="9"/>
  <c r="H5341" i="9"/>
  <c r="G5341" i="9"/>
  <c r="F5341" i="9"/>
  <c r="K5340" i="9"/>
  <c r="J5340" i="9"/>
  <c r="I5340" i="9"/>
  <c r="H5340" i="9"/>
  <c r="G5340" i="9"/>
  <c r="F5340" i="9"/>
  <c r="K5339" i="9"/>
  <c r="J5339" i="9"/>
  <c r="I5339" i="9"/>
  <c r="H5339" i="9"/>
  <c r="G5339" i="9"/>
  <c r="F5339" i="9"/>
  <c r="K5338" i="9"/>
  <c r="J5338" i="9"/>
  <c r="I5338" i="9"/>
  <c r="H5338" i="9"/>
  <c r="G5338" i="9"/>
  <c r="F5338" i="9"/>
  <c r="K5337" i="9"/>
  <c r="J5337" i="9"/>
  <c r="I5337" i="9"/>
  <c r="H5337" i="9"/>
  <c r="G5337" i="9"/>
  <c r="F5337" i="9"/>
  <c r="K5336" i="9"/>
  <c r="J5336" i="9"/>
  <c r="I5336" i="9"/>
  <c r="H5336" i="9"/>
  <c r="G5336" i="9"/>
  <c r="F5336" i="9"/>
  <c r="K5335" i="9"/>
  <c r="J5335" i="9"/>
  <c r="I5335" i="9"/>
  <c r="H5335" i="9"/>
  <c r="G5335" i="9"/>
  <c r="F5335" i="9"/>
  <c r="K5334" i="9"/>
  <c r="J5334" i="9"/>
  <c r="I5334" i="9"/>
  <c r="H5334" i="9"/>
  <c r="G5334" i="9"/>
  <c r="F5334" i="9"/>
  <c r="K5333" i="9"/>
  <c r="J5333" i="9"/>
  <c r="I5333" i="9"/>
  <c r="H5333" i="9"/>
  <c r="G5333" i="9"/>
  <c r="F5333" i="9"/>
  <c r="K5332" i="9"/>
  <c r="J5332" i="9"/>
  <c r="I5332" i="9"/>
  <c r="H5332" i="9"/>
  <c r="G5332" i="9"/>
  <c r="F5332" i="9"/>
  <c r="K5331" i="9"/>
  <c r="J5331" i="9"/>
  <c r="I5331" i="9"/>
  <c r="H5331" i="9"/>
  <c r="G5331" i="9"/>
  <c r="F5331" i="9"/>
  <c r="K5330" i="9"/>
  <c r="J5330" i="9"/>
  <c r="I5330" i="9"/>
  <c r="H5330" i="9"/>
  <c r="G5330" i="9"/>
  <c r="F5330" i="9"/>
  <c r="K5329" i="9"/>
  <c r="J5329" i="9"/>
  <c r="I5329" i="9"/>
  <c r="H5329" i="9"/>
  <c r="G5329" i="9"/>
  <c r="F5329" i="9"/>
  <c r="K5328" i="9"/>
  <c r="J5328" i="9"/>
  <c r="I5328" i="9"/>
  <c r="H5328" i="9"/>
  <c r="G5328" i="9"/>
  <c r="F5328" i="9"/>
  <c r="K5327" i="9"/>
  <c r="J5327" i="9"/>
  <c r="I5327" i="9"/>
  <c r="H5327" i="9"/>
  <c r="G5327" i="9"/>
  <c r="F5327" i="9"/>
  <c r="K5326" i="9"/>
  <c r="J5326" i="9"/>
  <c r="I5326" i="9"/>
  <c r="H5326" i="9"/>
  <c r="G5326" i="9"/>
  <c r="F5326" i="9"/>
  <c r="K5325" i="9"/>
  <c r="J5325" i="9"/>
  <c r="I5325" i="9"/>
  <c r="H5325" i="9"/>
  <c r="G5325" i="9"/>
  <c r="F5325" i="9"/>
  <c r="K5324" i="9"/>
  <c r="J5324" i="9"/>
  <c r="I5324" i="9"/>
  <c r="H5324" i="9"/>
  <c r="G5324" i="9"/>
  <c r="F5324" i="9"/>
  <c r="K5323" i="9"/>
  <c r="J5323" i="9"/>
  <c r="I5323" i="9"/>
  <c r="H5323" i="9"/>
  <c r="G5323" i="9"/>
  <c r="F5323" i="9"/>
  <c r="K5322" i="9"/>
  <c r="J5322" i="9"/>
  <c r="I5322" i="9"/>
  <c r="H5322" i="9"/>
  <c r="G5322" i="9"/>
  <c r="F5322" i="9"/>
  <c r="K5321" i="9"/>
  <c r="J5321" i="9"/>
  <c r="I5321" i="9"/>
  <c r="H5321" i="9"/>
  <c r="G5321" i="9"/>
  <c r="F5321" i="9"/>
  <c r="K5320" i="9"/>
  <c r="J5320" i="9"/>
  <c r="I5320" i="9"/>
  <c r="H5320" i="9"/>
  <c r="G5320" i="9"/>
  <c r="F5320" i="9"/>
  <c r="K5319" i="9"/>
  <c r="J5319" i="9"/>
  <c r="I5319" i="9"/>
  <c r="H5319" i="9"/>
  <c r="G5319" i="9"/>
  <c r="F5319" i="9"/>
  <c r="K5318" i="9"/>
  <c r="J5318" i="9"/>
  <c r="I5318" i="9"/>
  <c r="H5318" i="9"/>
  <c r="G5318" i="9"/>
  <c r="F5318" i="9"/>
  <c r="K5317" i="9"/>
  <c r="J5317" i="9"/>
  <c r="I5317" i="9"/>
  <c r="H5317" i="9"/>
  <c r="G5317" i="9"/>
  <c r="F5317" i="9"/>
  <c r="K5316" i="9"/>
  <c r="J5316" i="9"/>
  <c r="I5316" i="9"/>
  <c r="H5316" i="9"/>
  <c r="G5316" i="9"/>
  <c r="F5316" i="9"/>
  <c r="K5315" i="9"/>
  <c r="J5315" i="9"/>
  <c r="I5315" i="9"/>
  <c r="H5315" i="9"/>
  <c r="G5315" i="9"/>
  <c r="F5315" i="9"/>
  <c r="K5314" i="9"/>
  <c r="J5314" i="9"/>
  <c r="I5314" i="9"/>
  <c r="H5314" i="9"/>
  <c r="G5314" i="9"/>
  <c r="F5314" i="9"/>
  <c r="K5313" i="9"/>
  <c r="J5313" i="9"/>
  <c r="I5313" i="9"/>
  <c r="H5313" i="9"/>
  <c r="G5313" i="9"/>
  <c r="F5313" i="9"/>
  <c r="K5312" i="9"/>
  <c r="J5312" i="9"/>
  <c r="I5312" i="9"/>
  <c r="H5312" i="9"/>
  <c r="G5312" i="9"/>
  <c r="F5312" i="9"/>
  <c r="K5311" i="9"/>
  <c r="J5311" i="9"/>
  <c r="I5311" i="9"/>
  <c r="H5311" i="9"/>
  <c r="G5311" i="9"/>
  <c r="F5311" i="9"/>
  <c r="K5310" i="9"/>
  <c r="J5310" i="9"/>
  <c r="I5310" i="9"/>
  <c r="H5310" i="9"/>
  <c r="G5310" i="9"/>
  <c r="F5310" i="9"/>
  <c r="K5309" i="9"/>
  <c r="J5309" i="9"/>
  <c r="I5309" i="9"/>
  <c r="H5309" i="9"/>
  <c r="G5309" i="9"/>
  <c r="F5309" i="9"/>
  <c r="K5308" i="9"/>
  <c r="J5308" i="9"/>
  <c r="I5308" i="9"/>
  <c r="H5308" i="9"/>
  <c r="G5308" i="9"/>
  <c r="F5308" i="9"/>
  <c r="K5307" i="9"/>
  <c r="J5307" i="9"/>
  <c r="I5307" i="9"/>
  <c r="H5307" i="9"/>
  <c r="G5307" i="9"/>
  <c r="F5307" i="9"/>
  <c r="K5306" i="9"/>
  <c r="J5306" i="9"/>
  <c r="I5306" i="9"/>
  <c r="H5306" i="9"/>
  <c r="G5306" i="9"/>
  <c r="F5306" i="9"/>
  <c r="K5305" i="9"/>
  <c r="J5305" i="9"/>
  <c r="I5305" i="9"/>
  <c r="H5305" i="9"/>
  <c r="G5305" i="9"/>
  <c r="F5305" i="9"/>
  <c r="K5304" i="9"/>
  <c r="J5304" i="9"/>
  <c r="I5304" i="9"/>
  <c r="H5304" i="9"/>
  <c r="G5304" i="9"/>
  <c r="F5304" i="9"/>
  <c r="K5303" i="9"/>
  <c r="J5303" i="9"/>
  <c r="I5303" i="9"/>
  <c r="H5303" i="9"/>
  <c r="G5303" i="9"/>
  <c r="F5303" i="9"/>
  <c r="K5302" i="9"/>
  <c r="J5302" i="9"/>
  <c r="I5302" i="9"/>
  <c r="H5302" i="9"/>
  <c r="G5302" i="9"/>
  <c r="F5302" i="9"/>
  <c r="K5301" i="9"/>
  <c r="J5301" i="9"/>
  <c r="I5301" i="9"/>
  <c r="H5301" i="9"/>
  <c r="G5301" i="9"/>
  <c r="F5301" i="9"/>
  <c r="K5300" i="9"/>
  <c r="J5300" i="9"/>
  <c r="I5300" i="9"/>
  <c r="H5300" i="9"/>
  <c r="G5300" i="9"/>
  <c r="F5300" i="9"/>
  <c r="K5299" i="9"/>
  <c r="J5299" i="9"/>
  <c r="I5299" i="9"/>
  <c r="H5299" i="9"/>
  <c r="G5299" i="9"/>
  <c r="F5299" i="9"/>
  <c r="K5298" i="9"/>
  <c r="J5298" i="9"/>
  <c r="I5298" i="9"/>
  <c r="H5298" i="9"/>
  <c r="G5298" i="9"/>
  <c r="F5298" i="9"/>
  <c r="K5297" i="9"/>
  <c r="J5297" i="9"/>
  <c r="I5297" i="9"/>
  <c r="H5297" i="9"/>
  <c r="G5297" i="9"/>
  <c r="F5297" i="9"/>
  <c r="K5296" i="9"/>
  <c r="J5296" i="9"/>
  <c r="I5296" i="9"/>
  <c r="H5296" i="9"/>
  <c r="G5296" i="9"/>
  <c r="F5296" i="9"/>
  <c r="K5295" i="9"/>
  <c r="J5295" i="9"/>
  <c r="I5295" i="9"/>
  <c r="H5295" i="9"/>
  <c r="G5295" i="9"/>
  <c r="F5295" i="9"/>
  <c r="K5294" i="9"/>
  <c r="J5294" i="9"/>
  <c r="I5294" i="9"/>
  <c r="H5294" i="9"/>
  <c r="G5294" i="9"/>
  <c r="F5294" i="9"/>
  <c r="K5293" i="9"/>
  <c r="J5293" i="9"/>
  <c r="I5293" i="9"/>
  <c r="H5293" i="9"/>
  <c r="G5293" i="9"/>
  <c r="F5293" i="9"/>
  <c r="K5292" i="9"/>
  <c r="J5292" i="9"/>
  <c r="I5292" i="9"/>
  <c r="H5292" i="9"/>
  <c r="G5292" i="9"/>
  <c r="F5292" i="9"/>
  <c r="K5291" i="9"/>
  <c r="J5291" i="9"/>
  <c r="I5291" i="9"/>
  <c r="H5291" i="9"/>
  <c r="G5291" i="9"/>
  <c r="F5291" i="9"/>
  <c r="K5290" i="9"/>
  <c r="J5290" i="9"/>
  <c r="I5290" i="9"/>
  <c r="H5290" i="9"/>
  <c r="G5290" i="9"/>
  <c r="F5290" i="9"/>
  <c r="K5289" i="9"/>
  <c r="J5289" i="9"/>
  <c r="I5289" i="9"/>
  <c r="H5289" i="9"/>
  <c r="G5289" i="9"/>
  <c r="F5289" i="9"/>
  <c r="K5288" i="9"/>
  <c r="J5288" i="9"/>
  <c r="I5288" i="9"/>
  <c r="H5288" i="9"/>
  <c r="G5288" i="9"/>
  <c r="F5288" i="9"/>
  <c r="K5287" i="9"/>
  <c r="J5287" i="9"/>
  <c r="I5287" i="9"/>
  <c r="H5287" i="9"/>
  <c r="G5287" i="9"/>
  <c r="F5287" i="9"/>
  <c r="K5286" i="9"/>
  <c r="J5286" i="9"/>
  <c r="I5286" i="9"/>
  <c r="H5286" i="9"/>
  <c r="G5286" i="9"/>
  <c r="F5286" i="9"/>
  <c r="K5285" i="9"/>
  <c r="J5285" i="9"/>
  <c r="I5285" i="9"/>
  <c r="H5285" i="9"/>
  <c r="G5285" i="9"/>
  <c r="F5285" i="9"/>
  <c r="K5284" i="9"/>
  <c r="J5284" i="9"/>
  <c r="I5284" i="9"/>
  <c r="H5284" i="9"/>
  <c r="G5284" i="9"/>
  <c r="F5284" i="9"/>
  <c r="K5283" i="9"/>
  <c r="J5283" i="9"/>
  <c r="I5283" i="9"/>
  <c r="H5283" i="9"/>
  <c r="G5283" i="9"/>
  <c r="F5283" i="9"/>
  <c r="K5282" i="9"/>
  <c r="J5282" i="9"/>
  <c r="I5282" i="9"/>
  <c r="H5282" i="9"/>
  <c r="G5282" i="9"/>
  <c r="F5282" i="9"/>
  <c r="K5281" i="9"/>
  <c r="J5281" i="9"/>
  <c r="I5281" i="9"/>
  <c r="H5281" i="9"/>
  <c r="G5281" i="9"/>
  <c r="F5281" i="9"/>
  <c r="K5280" i="9"/>
  <c r="J5280" i="9"/>
  <c r="I5280" i="9"/>
  <c r="H5280" i="9"/>
  <c r="G5280" i="9"/>
  <c r="F5280" i="9"/>
  <c r="K5279" i="9"/>
  <c r="J5279" i="9"/>
  <c r="I5279" i="9"/>
  <c r="H5279" i="9"/>
  <c r="G5279" i="9"/>
  <c r="F5279" i="9"/>
  <c r="K5278" i="9"/>
  <c r="J5278" i="9"/>
  <c r="I5278" i="9"/>
  <c r="H5278" i="9"/>
  <c r="G5278" i="9"/>
  <c r="F5278" i="9"/>
  <c r="K5277" i="9"/>
  <c r="J5277" i="9"/>
  <c r="I5277" i="9"/>
  <c r="H5277" i="9"/>
  <c r="G5277" i="9"/>
  <c r="F5277" i="9"/>
  <c r="K5276" i="9"/>
  <c r="J5276" i="9"/>
  <c r="I5276" i="9"/>
  <c r="H5276" i="9"/>
  <c r="G5276" i="9"/>
  <c r="F5276" i="9"/>
  <c r="K5275" i="9"/>
  <c r="J5275" i="9"/>
  <c r="I5275" i="9"/>
  <c r="H5275" i="9"/>
  <c r="G5275" i="9"/>
  <c r="F5275" i="9"/>
  <c r="K5274" i="9"/>
  <c r="J5274" i="9"/>
  <c r="I5274" i="9"/>
  <c r="H5274" i="9"/>
  <c r="G5274" i="9"/>
  <c r="F5274" i="9"/>
  <c r="K5273" i="9"/>
  <c r="J5273" i="9"/>
  <c r="I5273" i="9"/>
  <c r="H5273" i="9"/>
  <c r="G5273" i="9"/>
  <c r="F5273" i="9"/>
  <c r="K5272" i="9"/>
  <c r="J5272" i="9"/>
  <c r="I5272" i="9"/>
  <c r="H5272" i="9"/>
  <c r="G5272" i="9"/>
  <c r="F5272" i="9"/>
  <c r="K5271" i="9"/>
  <c r="J5271" i="9"/>
  <c r="I5271" i="9"/>
  <c r="H5271" i="9"/>
  <c r="G5271" i="9"/>
  <c r="F5271" i="9"/>
  <c r="K5270" i="9"/>
  <c r="J5270" i="9"/>
  <c r="I5270" i="9"/>
  <c r="H5270" i="9"/>
  <c r="G5270" i="9"/>
  <c r="F5270" i="9"/>
  <c r="K5269" i="9"/>
  <c r="J5269" i="9"/>
  <c r="I5269" i="9"/>
  <c r="H5269" i="9"/>
  <c r="G5269" i="9"/>
  <c r="F5269" i="9"/>
  <c r="K5268" i="9"/>
  <c r="J5268" i="9"/>
  <c r="I5268" i="9"/>
  <c r="H5268" i="9"/>
  <c r="G5268" i="9"/>
  <c r="F5268" i="9"/>
  <c r="K5267" i="9"/>
  <c r="J5267" i="9"/>
  <c r="I5267" i="9"/>
  <c r="H5267" i="9"/>
  <c r="G5267" i="9"/>
  <c r="F5267" i="9"/>
  <c r="K5266" i="9"/>
  <c r="J5266" i="9"/>
  <c r="I5266" i="9"/>
  <c r="H5266" i="9"/>
  <c r="G5266" i="9"/>
  <c r="F5266" i="9"/>
  <c r="K5265" i="9"/>
  <c r="J5265" i="9"/>
  <c r="I5265" i="9"/>
  <c r="H5265" i="9"/>
  <c r="G5265" i="9"/>
  <c r="F5265" i="9"/>
  <c r="K5264" i="9"/>
  <c r="J5264" i="9"/>
  <c r="I5264" i="9"/>
  <c r="H5264" i="9"/>
  <c r="G5264" i="9"/>
  <c r="F5264" i="9"/>
  <c r="K5263" i="9"/>
  <c r="J5263" i="9"/>
  <c r="I5263" i="9"/>
  <c r="H5263" i="9"/>
  <c r="G5263" i="9"/>
  <c r="F5263" i="9"/>
  <c r="K5262" i="9"/>
  <c r="J5262" i="9"/>
  <c r="I5262" i="9"/>
  <c r="H5262" i="9"/>
  <c r="G5262" i="9"/>
  <c r="F5262" i="9"/>
  <c r="K5261" i="9"/>
  <c r="J5261" i="9"/>
  <c r="I5261" i="9"/>
  <c r="H5261" i="9"/>
  <c r="G5261" i="9"/>
  <c r="F5261" i="9"/>
  <c r="K5260" i="9"/>
  <c r="J5260" i="9"/>
  <c r="I5260" i="9"/>
  <c r="H5260" i="9"/>
  <c r="G5260" i="9"/>
  <c r="F5260" i="9"/>
  <c r="K5259" i="9"/>
  <c r="J5259" i="9"/>
  <c r="I5259" i="9"/>
  <c r="H5259" i="9"/>
  <c r="G5259" i="9"/>
  <c r="F5259" i="9"/>
  <c r="K5258" i="9"/>
  <c r="J5258" i="9"/>
  <c r="I5258" i="9"/>
  <c r="H5258" i="9"/>
  <c r="G5258" i="9"/>
  <c r="F5258" i="9"/>
  <c r="K5257" i="9"/>
  <c r="J5257" i="9"/>
  <c r="I5257" i="9"/>
  <c r="H5257" i="9"/>
  <c r="G5257" i="9"/>
  <c r="F5257" i="9"/>
  <c r="K5256" i="9"/>
  <c r="J5256" i="9"/>
  <c r="I5256" i="9"/>
  <c r="H5256" i="9"/>
  <c r="G5256" i="9"/>
  <c r="F5256" i="9"/>
  <c r="K5255" i="9"/>
  <c r="J5255" i="9"/>
  <c r="I5255" i="9"/>
  <c r="H5255" i="9"/>
  <c r="G5255" i="9"/>
  <c r="F5255" i="9"/>
  <c r="K5254" i="9"/>
  <c r="J5254" i="9"/>
  <c r="I5254" i="9"/>
  <c r="H5254" i="9"/>
  <c r="G5254" i="9"/>
  <c r="F5254" i="9"/>
  <c r="K5253" i="9"/>
  <c r="J5253" i="9"/>
  <c r="I5253" i="9"/>
  <c r="H5253" i="9"/>
  <c r="G5253" i="9"/>
  <c r="F5253" i="9"/>
  <c r="K5252" i="9"/>
  <c r="J5252" i="9"/>
  <c r="I5252" i="9"/>
  <c r="H5252" i="9"/>
  <c r="G5252" i="9"/>
  <c r="F5252" i="9"/>
  <c r="K5251" i="9"/>
  <c r="J5251" i="9"/>
  <c r="I5251" i="9"/>
  <c r="H5251" i="9"/>
  <c r="G5251" i="9"/>
  <c r="F5251" i="9"/>
  <c r="K5250" i="9"/>
  <c r="J5250" i="9"/>
  <c r="I5250" i="9"/>
  <c r="H5250" i="9"/>
  <c r="G5250" i="9"/>
  <c r="F5250" i="9"/>
  <c r="K5249" i="9"/>
  <c r="J5249" i="9"/>
  <c r="I5249" i="9"/>
  <c r="H5249" i="9"/>
  <c r="G5249" i="9"/>
  <c r="F5249" i="9"/>
  <c r="K5248" i="9"/>
  <c r="J5248" i="9"/>
  <c r="I5248" i="9"/>
  <c r="H5248" i="9"/>
  <c r="G5248" i="9"/>
  <c r="F5248" i="9"/>
  <c r="K5247" i="9"/>
  <c r="J5247" i="9"/>
  <c r="I5247" i="9"/>
  <c r="H5247" i="9"/>
  <c r="G5247" i="9"/>
  <c r="F5247" i="9"/>
  <c r="K5246" i="9"/>
  <c r="J5246" i="9"/>
  <c r="I5246" i="9"/>
  <c r="H5246" i="9"/>
  <c r="G5246" i="9"/>
  <c r="F5246" i="9"/>
  <c r="K5245" i="9"/>
  <c r="J5245" i="9"/>
  <c r="I5245" i="9"/>
  <c r="H5245" i="9"/>
  <c r="G5245" i="9"/>
  <c r="F5245" i="9"/>
  <c r="K5244" i="9"/>
  <c r="J5244" i="9"/>
  <c r="I5244" i="9"/>
  <c r="H5244" i="9"/>
  <c r="G5244" i="9"/>
  <c r="F5244" i="9"/>
  <c r="K5243" i="9"/>
  <c r="J5243" i="9"/>
  <c r="I5243" i="9"/>
  <c r="H5243" i="9"/>
  <c r="G5243" i="9"/>
  <c r="F5243" i="9"/>
  <c r="K5242" i="9"/>
  <c r="J5242" i="9"/>
  <c r="I5242" i="9"/>
  <c r="H5242" i="9"/>
  <c r="G5242" i="9"/>
  <c r="F5242" i="9"/>
  <c r="K5241" i="9"/>
  <c r="J5241" i="9"/>
  <c r="I5241" i="9"/>
  <c r="H5241" i="9"/>
  <c r="G5241" i="9"/>
  <c r="F5241" i="9"/>
  <c r="K5240" i="9"/>
  <c r="J5240" i="9"/>
  <c r="I5240" i="9"/>
  <c r="H5240" i="9"/>
  <c r="G5240" i="9"/>
  <c r="F5240" i="9"/>
  <c r="K5239" i="9"/>
  <c r="J5239" i="9"/>
  <c r="I5239" i="9"/>
  <c r="H5239" i="9"/>
  <c r="G5239" i="9"/>
  <c r="F5239" i="9"/>
  <c r="K5238" i="9"/>
  <c r="J5238" i="9"/>
  <c r="I5238" i="9"/>
  <c r="H5238" i="9"/>
  <c r="G5238" i="9"/>
  <c r="F5238" i="9"/>
  <c r="K5237" i="9"/>
  <c r="J5237" i="9"/>
  <c r="I5237" i="9"/>
  <c r="H5237" i="9"/>
  <c r="G5237" i="9"/>
  <c r="F5237" i="9"/>
  <c r="K5236" i="9"/>
  <c r="J5236" i="9"/>
  <c r="I5236" i="9"/>
  <c r="H5236" i="9"/>
  <c r="G5236" i="9"/>
  <c r="F5236" i="9"/>
  <c r="K5235" i="9"/>
  <c r="J5235" i="9"/>
  <c r="I5235" i="9"/>
  <c r="H5235" i="9"/>
  <c r="G5235" i="9"/>
  <c r="F5235" i="9"/>
  <c r="K5234" i="9"/>
  <c r="J5234" i="9"/>
  <c r="I5234" i="9"/>
  <c r="H5234" i="9"/>
  <c r="G5234" i="9"/>
  <c r="F5234" i="9"/>
  <c r="K5233" i="9"/>
  <c r="J5233" i="9"/>
  <c r="I5233" i="9"/>
  <c r="H5233" i="9"/>
  <c r="G5233" i="9"/>
  <c r="F5233" i="9"/>
  <c r="K5232" i="9"/>
  <c r="J5232" i="9"/>
  <c r="I5232" i="9"/>
  <c r="H5232" i="9"/>
  <c r="G5232" i="9"/>
  <c r="F5232" i="9"/>
  <c r="K5231" i="9"/>
  <c r="J5231" i="9"/>
  <c r="I5231" i="9"/>
  <c r="H5231" i="9"/>
  <c r="G5231" i="9"/>
  <c r="F5231" i="9"/>
  <c r="K5230" i="9"/>
  <c r="J5230" i="9"/>
  <c r="I5230" i="9"/>
  <c r="H5230" i="9"/>
  <c r="G5230" i="9"/>
  <c r="F5230" i="9"/>
  <c r="K5229" i="9"/>
  <c r="J5229" i="9"/>
  <c r="I5229" i="9"/>
  <c r="H5229" i="9"/>
  <c r="G5229" i="9"/>
  <c r="F5229" i="9"/>
  <c r="K5228" i="9"/>
  <c r="J5228" i="9"/>
  <c r="I5228" i="9"/>
  <c r="H5228" i="9"/>
  <c r="G5228" i="9"/>
  <c r="F5228" i="9"/>
  <c r="K5227" i="9"/>
  <c r="J5227" i="9"/>
  <c r="I5227" i="9"/>
  <c r="H5227" i="9"/>
  <c r="G5227" i="9"/>
  <c r="F5227" i="9"/>
  <c r="K5226" i="9"/>
  <c r="J5226" i="9"/>
  <c r="I5226" i="9"/>
  <c r="H5226" i="9"/>
  <c r="G5226" i="9"/>
  <c r="F5226" i="9"/>
  <c r="K5225" i="9"/>
  <c r="J5225" i="9"/>
  <c r="I5225" i="9"/>
  <c r="H5225" i="9"/>
  <c r="G5225" i="9"/>
  <c r="F5225" i="9"/>
  <c r="K5224" i="9"/>
  <c r="J5224" i="9"/>
  <c r="I5224" i="9"/>
  <c r="H5224" i="9"/>
  <c r="G5224" i="9"/>
  <c r="F5224" i="9"/>
  <c r="K5223" i="9"/>
  <c r="J5223" i="9"/>
  <c r="I5223" i="9"/>
  <c r="H5223" i="9"/>
  <c r="G5223" i="9"/>
  <c r="F5223" i="9"/>
  <c r="K5222" i="9"/>
  <c r="J5222" i="9"/>
  <c r="I5222" i="9"/>
  <c r="H5222" i="9"/>
  <c r="G5222" i="9"/>
  <c r="F5222" i="9"/>
  <c r="K5221" i="9"/>
  <c r="J5221" i="9"/>
  <c r="I5221" i="9"/>
  <c r="H5221" i="9"/>
  <c r="G5221" i="9"/>
  <c r="F5221" i="9"/>
  <c r="K5220" i="9"/>
  <c r="J5220" i="9"/>
  <c r="I5220" i="9"/>
  <c r="H5220" i="9"/>
  <c r="G5220" i="9"/>
  <c r="F5220" i="9"/>
  <c r="K5219" i="9"/>
  <c r="J5219" i="9"/>
  <c r="I5219" i="9"/>
  <c r="H5219" i="9"/>
  <c r="G5219" i="9"/>
  <c r="F5219" i="9"/>
  <c r="K5218" i="9"/>
  <c r="J5218" i="9"/>
  <c r="I5218" i="9"/>
  <c r="H5218" i="9"/>
  <c r="G5218" i="9"/>
  <c r="F5218" i="9"/>
  <c r="K5217" i="9"/>
  <c r="J5217" i="9"/>
  <c r="I5217" i="9"/>
  <c r="H5217" i="9"/>
  <c r="G5217" i="9"/>
  <c r="F5217" i="9"/>
  <c r="K5216" i="9"/>
  <c r="J5216" i="9"/>
  <c r="I5216" i="9"/>
  <c r="H5216" i="9"/>
  <c r="G5216" i="9"/>
  <c r="F5216" i="9"/>
  <c r="K5215" i="9"/>
  <c r="J5215" i="9"/>
  <c r="I5215" i="9"/>
  <c r="H5215" i="9"/>
  <c r="G5215" i="9"/>
  <c r="F5215" i="9"/>
  <c r="K5214" i="9"/>
  <c r="J5214" i="9"/>
  <c r="I5214" i="9"/>
  <c r="H5214" i="9"/>
  <c r="G5214" i="9"/>
  <c r="F5214" i="9"/>
  <c r="K5213" i="9"/>
  <c r="J5213" i="9"/>
  <c r="I5213" i="9"/>
  <c r="H5213" i="9"/>
  <c r="G5213" i="9"/>
  <c r="F5213" i="9"/>
  <c r="K5212" i="9"/>
  <c r="J5212" i="9"/>
  <c r="I5212" i="9"/>
  <c r="H5212" i="9"/>
  <c r="G5212" i="9"/>
  <c r="F5212" i="9"/>
  <c r="K5211" i="9"/>
  <c r="J5211" i="9"/>
  <c r="I5211" i="9"/>
  <c r="H5211" i="9"/>
  <c r="G5211" i="9"/>
  <c r="F5211" i="9"/>
  <c r="K5210" i="9"/>
  <c r="J5210" i="9"/>
  <c r="I5210" i="9"/>
  <c r="H5210" i="9"/>
  <c r="G5210" i="9"/>
  <c r="F5210" i="9"/>
  <c r="K5209" i="9"/>
  <c r="J5209" i="9"/>
  <c r="I5209" i="9"/>
  <c r="H5209" i="9"/>
  <c r="G5209" i="9"/>
  <c r="F5209" i="9"/>
  <c r="K5208" i="9"/>
  <c r="J5208" i="9"/>
  <c r="I5208" i="9"/>
  <c r="H5208" i="9"/>
  <c r="G5208" i="9"/>
  <c r="F5208" i="9"/>
  <c r="K5207" i="9"/>
  <c r="J5207" i="9"/>
  <c r="I5207" i="9"/>
  <c r="H5207" i="9"/>
  <c r="G5207" i="9"/>
  <c r="F5207" i="9"/>
  <c r="K5206" i="9"/>
  <c r="J5206" i="9"/>
  <c r="I5206" i="9"/>
  <c r="H5206" i="9"/>
  <c r="G5206" i="9"/>
  <c r="F5206" i="9"/>
  <c r="K5205" i="9"/>
  <c r="J5205" i="9"/>
  <c r="I5205" i="9"/>
  <c r="H5205" i="9"/>
  <c r="G5205" i="9"/>
  <c r="F5205" i="9"/>
  <c r="K5204" i="9"/>
  <c r="J5204" i="9"/>
  <c r="I5204" i="9"/>
  <c r="H5204" i="9"/>
  <c r="G5204" i="9"/>
  <c r="F5204" i="9"/>
  <c r="K5203" i="9"/>
  <c r="J5203" i="9"/>
  <c r="I5203" i="9"/>
  <c r="H5203" i="9"/>
  <c r="G5203" i="9"/>
  <c r="F5203" i="9"/>
  <c r="K5202" i="9"/>
  <c r="J5202" i="9"/>
  <c r="I5202" i="9"/>
  <c r="H5202" i="9"/>
  <c r="G5202" i="9"/>
  <c r="F5202" i="9"/>
  <c r="K5201" i="9"/>
  <c r="J5201" i="9"/>
  <c r="I5201" i="9"/>
  <c r="H5201" i="9"/>
  <c r="G5201" i="9"/>
  <c r="F5201" i="9"/>
  <c r="K5200" i="9"/>
  <c r="J5200" i="9"/>
  <c r="I5200" i="9"/>
  <c r="H5200" i="9"/>
  <c r="G5200" i="9"/>
  <c r="F5200" i="9"/>
  <c r="K5199" i="9"/>
  <c r="J5199" i="9"/>
  <c r="I5199" i="9"/>
  <c r="H5199" i="9"/>
  <c r="G5199" i="9"/>
  <c r="F5199" i="9"/>
  <c r="K5198" i="9"/>
  <c r="J5198" i="9"/>
  <c r="I5198" i="9"/>
  <c r="H5198" i="9"/>
  <c r="G5198" i="9"/>
  <c r="F5198" i="9"/>
  <c r="K5197" i="9"/>
  <c r="J5197" i="9"/>
  <c r="I5197" i="9"/>
  <c r="H5197" i="9"/>
  <c r="G5197" i="9"/>
  <c r="F5197" i="9"/>
  <c r="K5196" i="9"/>
  <c r="J5196" i="9"/>
  <c r="I5196" i="9"/>
  <c r="H5196" i="9"/>
  <c r="G5196" i="9"/>
  <c r="F5196" i="9"/>
  <c r="K5195" i="9"/>
  <c r="J5195" i="9"/>
  <c r="I5195" i="9"/>
  <c r="H5195" i="9"/>
  <c r="G5195" i="9"/>
  <c r="F5195" i="9"/>
  <c r="K5194" i="9"/>
  <c r="J5194" i="9"/>
  <c r="I5194" i="9"/>
  <c r="H5194" i="9"/>
  <c r="G5194" i="9"/>
  <c r="F5194" i="9"/>
  <c r="K5193" i="9"/>
  <c r="J5193" i="9"/>
  <c r="I5193" i="9"/>
  <c r="H5193" i="9"/>
  <c r="G5193" i="9"/>
  <c r="F5193" i="9"/>
  <c r="K5192" i="9"/>
  <c r="J5192" i="9"/>
  <c r="I5192" i="9"/>
  <c r="H5192" i="9"/>
  <c r="G5192" i="9"/>
  <c r="F5192" i="9"/>
  <c r="K5191" i="9"/>
  <c r="J5191" i="9"/>
  <c r="I5191" i="9"/>
  <c r="H5191" i="9"/>
  <c r="G5191" i="9"/>
  <c r="F5191" i="9"/>
  <c r="K5190" i="9"/>
  <c r="J5190" i="9"/>
  <c r="I5190" i="9"/>
  <c r="H5190" i="9"/>
  <c r="G5190" i="9"/>
  <c r="F5190" i="9"/>
  <c r="K5189" i="9"/>
  <c r="J5189" i="9"/>
  <c r="I5189" i="9"/>
  <c r="H5189" i="9"/>
  <c r="G5189" i="9"/>
  <c r="F5189" i="9"/>
  <c r="K5188" i="9"/>
  <c r="J5188" i="9"/>
  <c r="I5188" i="9"/>
  <c r="H5188" i="9"/>
  <c r="G5188" i="9"/>
  <c r="F5188" i="9"/>
  <c r="K5187" i="9"/>
  <c r="J5187" i="9"/>
  <c r="I5187" i="9"/>
  <c r="H5187" i="9"/>
  <c r="G5187" i="9"/>
  <c r="F5187" i="9"/>
  <c r="K5186" i="9"/>
  <c r="J5186" i="9"/>
  <c r="I5186" i="9"/>
  <c r="H5186" i="9"/>
  <c r="G5186" i="9"/>
  <c r="F5186" i="9"/>
  <c r="K5185" i="9"/>
  <c r="J5185" i="9"/>
  <c r="I5185" i="9"/>
  <c r="H5185" i="9"/>
  <c r="G5185" i="9"/>
  <c r="F5185" i="9"/>
  <c r="K5184" i="9"/>
  <c r="J5184" i="9"/>
  <c r="I5184" i="9"/>
  <c r="H5184" i="9"/>
  <c r="G5184" i="9"/>
  <c r="F5184" i="9"/>
  <c r="K5183" i="9"/>
  <c r="J5183" i="9"/>
  <c r="I5183" i="9"/>
  <c r="H5183" i="9"/>
  <c r="G5183" i="9"/>
  <c r="F5183" i="9"/>
  <c r="K5182" i="9"/>
  <c r="J5182" i="9"/>
  <c r="I5182" i="9"/>
  <c r="H5182" i="9"/>
  <c r="G5182" i="9"/>
  <c r="F5182" i="9"/>
  <c r="K5181" i="9"/>
  <c r="J5181" i="9"/>
  <c r="I5181" i="9"/>
  <c r="H5181" i="9"/>
  <c r="G5181" i="9"/>
  <c r="F5181" i="9"/>
  <c r="K5180" i="9"/>
  <c r="J5180" i="9"/>
  <c r="I5180" i="9"/>
  <c r="H5180" i="9"/>
  <c r="G5180" i="9"/>
  <c r="F5180" i="9"/>
  <c r="K5179" i="9"/>
  <c r="J5179" i="9"/>
  <c r="I5179" i="9"/>
  <c r="H5179" i="9"/>
  <c r="G5179" i="9"/>
  <c r="F5179" i="9"/>
  <c r="K5178" i="9"/>
  <c r="J5178" i="9"/>
  <c r="I5178" i="9"/>
  <c r="H5178" i="9"/>
  <c r="G5178" i="9"/>
  <c r="F5178" i="9"/>
  <c r="K5177" i="9"/>
  <c r="J5177" i="9"/>
  <c r="I5177" i="9"/>
  <c r="H5177" i="9"/>
  <c r="G5177" i="9"/>
  <c r="F5177" i="9"/>
  <c r="K5176" i="9"/>
  <c r="J5176" i="9"/>
  <c r="I5176" i="9"/>
  <c r="H5176" i="9"/>
  <c r="G5176" i="9"/>
  <c r="F5176" i="9"/>
  <c r="K5175" i="9"/>
  <c r="J5175" i="9"/>
  <c r="I5175" i="9"/>
  <c r="H5175" i="9"/>
  <c r="G5175" i="9"/>
  <c r="F5175" i="9"/>
  <c r="K5174" i="9"/>
  <c r="J5174" i="9"/>
  <c r="I5174" i="9"/>
  <c r="H5174" i="9"/>
  <c r="G5174" i="9"/>
  <c r="F5174" i="9"/>
  <c r="K5173" i="9"/>
  <c r="J5173" i="9"/>
  <c r="I5173" i="9"/>
  <c r="H5173" i="9"/>
  <c r="G5173" i="9"/>
  <c r="F5173" i="9"/>
  <c r="K5172" i="9"/>
  <c r="J5172" i="9"/>
  <c r="I5172" i="9"/>
  <c r="H5172" i="9"/>
  <c r="G5172" i="9"/>
  <c r="F5172" i="9"/>
  <c r="K5171" i="9"/>
  <c r="J5171" i="9"/>
  <c r="I5171" i="9"/>
  <c r="H5171" i="9"/>
  <c r="G5171" i="9"/>
  <c r="F5171" i="9"/>
  <c r="K5170" i="9"/>
  <c r="J5170" i="9"/>
  <c r="I5170" i="9"/>
  <c r="H5170" i="9"/>
  <c r="G5170" i="9"/>
  <c r="F5170" i="9"/>
  <c r="K5169" i="9"/>
  <c r="J5169" i="9"/>
  <c r="I5169" i="9"/>
  <c r="H5169" i="9"/>
  <c r="G5169" i="9"/>
  <c r="F5169" i="9"/>
  <c r="K5168" i="9"/>
  <c r="J5168" i="9"/>
  <c r="I5168" i="9"/>
  <c r="H5168" i="9"/>
  <c r="G5168" i="9"/>
  <c r="F5168" i="9"/>
  <c r="K5167" i="9"/>
  <c r="J5167" i="9"/>
  <c r="I5167" i="9"/>
  <c r="H5167" i="9"/>
  <c r="G5167" i="9"/>
  <c r="F5167" i="9"/>
  <c r="K5166" i="9"/>
  <c r="J5166" i="9"/>
  <c r="I5166" i="9"/>
  <c r="H5166" i="9"/>
  <c r="G5166" i="9"/>
  <c r="F5166" i="9"/>
  <c r="K5165" i="9"/>
  <c r="J5165" i="9"/>
  <c r="I5165" i="9"/>
  <c r="H5165" i="9"/>
  <c r="G5165" i="9"/>
  <c r="F5165" i="9"/>
  <c r="K5164" i="9"/>
  <c r="J5164" i="9"/>
  <c r="I5164" i="9"/>
  <c r="H5164" i="9"/>
  <c r="G5164" i="9"/>
  <c r="F5164" i="9"/>
  <c r="K5163" i="9"/>
  <c r="J5163" i="9"/>
  <c r="I5163" i="9"/>
  <c r="H5163" i="9"/>
  <c r="G5163" i="9"/>
  <c r="F5163" i="9"/>
  <c r="K5162" i="9"/>
  <c r="J5162" i="9"/>
  <c r="I5162" i="9"/>
  <c r="H5162" i="9"/>
  <c r="G5162" i="9"/>
  <c r="F5162" i="9"/>
  <c r="K5161" i="9"/>
  <c r="J5161" i="9"/>
  <c r="I5161" i="9"/>
  <c r="H5161" i="9"/>
  <c r="G5161" i="9"/>
  <c r="F5161" i="9"/>
  <c r="K5160" i="9"/>
  <c r="J5160" i="9"/>
  <c r="I5160" i="9"/>
  <c r="H5160" i="9"/>
  <c r="G5160" i="9"/>
  <c r="F5160" i="9"/>
  <c r="K5159" i="9"/>
  <c r="J5159" i="9"/>
  <c r="I5159" i="9"/>
  <c r="H5159" i="9"/>
  <c r="G5159" i="9"/>
  <c r="F5159" i="9"/>
  <c r="K5158" i="9"/>
  <c r="J5158" i="9"/>
  <c r="I5158" i="9"/>
  <c r="H5158" i="9"/>
  <c r="G5158" i="9"/>
  <c r="F5158" i="9"/>
  <c r="K5157" i="9"/>
  <c r="J5157" i="9"/>
  <c r="I5157" i="9"/>
  <c r="H5157" i="9"/>
  <c r="G5157" i="9"/>
  <c r="F5157" i="9"/>
  <c r="K5156" i="9"/>
  <c r="J5156" i="9"/>
  <c r="I5156" i="9"/>
  <c r="H5156" i="9"/>
  <c r="G5156" i="9"/>
  <c r="F5156" i="9"/>
  <c r="K5155" i="9"/>
  <c r="J5155" i="9"/>
  <c r="I5155" i="9"/>
  <c r="H5155" i="9"/>
  <c r="G5155" i="9"/>
  <c r="F5155" i="9"/>
  <c r="K5154" i="9"/>
  <c r="J5154" i="9"/>
  <c r="I5154" i="9"/>
  <c r="H5154" i="9"/>
  <c r="G5154" i="9"/>
  <c r="F5154" i="9"/>
  <c r="K5153" i="9"/>
  <c r="J5153" i="9"/>
  <c r="I5153" i="9"/>
  <c r="H5153" i="9"/>
  <c r="G5153" i="9"/>
  <c r="F5153" i="9"/>
  <c r="K5152" i="9"/>
  <c r="J5152" i="9"/>
  <c r="I5152" i="9"/>
  <c r="H5152" i="9"/>
  <c r="G5152" i="9"/>
  <c r="F5152" i="9"/>
  <c r="K5151" i="9"/>
  <c r="J5151" i="9"/>
  <c r="I5151" i="9"/>
  <c r="H5151" i="9"/>
  <c r="G5151" i="9"/>
  <c r="F5151" i="9"/>
  <c r="K5150" i="9"/>
  <c r="J5150" i="9"/>
  <c r="I5150" i="9"/>
  <c r="H5150" i="9"/>
  <c r="G5150" i="9"/>
  <c r="F5150" i="9"/>
  <c r="K5149" i="9"/>
  <c r="J5149" i="9"/>
  <c r="I5149" i="9"/>
  <c r="H5149" i="9"/>
  <c r="G5149" i="9"/>
  <c r="F5149" i="9"/>
  <c r="K5148" i="9"/>
  <c r="J5148" i="9"/>
  <c r="I5148" i="9"/>
  <c r="H5148" i="9"/>
  <c r="G5148" i="9"/>
  <c r="F5148" i="9"/>
  <c r="K5147" i="9"/>
  <c r="J5147" i="9"/>
  <c r="I5147" i="9"/>
  <c r="H5147" i="9"/>
  <c r="G5147" i="9"/>
  <c r="F5147" i="9"/>
  <c r="K5146" i="9"/>
  <c r="J5146" i="9"/>
  <c r="I5146" i="9"/>
  <c r="H5146" i="9"/>
  <c r="G5146" i="9"/>
  <c r="F5146" i="9"/>
  <c r="K5145" i="9"/>
  <c r="J5145" i="9"/>
  <c r="I5145" i="9"/>
  <c r="H5145" i="9"/>
  <c r="G5145" i="9"/>
  <c r="F5145" i="9"/>
  <c r="K5144" i="9"/>
  <c r="J5144" i="9"/>
  <c r="I5144" i="9"/>
  <c r="H5144" i="9"/>
  <c r="G5144" i="9"/>
  <c r="F5144" i="9"/>
  <c r="K5143" i="9"/>
  <c r="J5143" i="9"/>
  <c r="I5143" i="9"/>
  <c r="H5143" i="9"/>
  <c r="G5143" i="9"/>
  <c r="F5143" i="9"/>
  <c r="K5142" i="9"/>
  <c r="J5142" i="9"/>
  <c r="I5142" i="9"/>
  <c r="H5142" i="9"/>
  <c r="G5142" i="9"/>
  <c r="F5142" i="9"/>
  <c r="K5141" i="9"/>
  <c r="J5141" i="9"/>
  <c r="I5141" i="9"/>
  <c r="H5141" i="9"/>
  <c r="G5141" i="9"/>
  <c r="F5141" i="9"/>
  <c r="K5140" i="9"/>
  <c r="J5140" i="9"/>
  <c r="I5140" i="9"/>
  <c r="H5140" i="9"/>
  <c r="G5140" i="9"/>
  <c r="F5140" i="9"/>
  <c r="K5139" i="9"/>
  <c r="J5139" i="9"/>
  <c r="I5139" i="9"/>
  <c r="H5139" i="9"/>
  <c r="G5139" i="9"/>
  <c r="F5139" i="9"/>
  <c r="K5138" i="9"/>
  <c r="J5138" i="9"/>
  <c r="I5138" i="9"/>
  <c r="H5138" i="9"/>
  <c r="G5138" i="9"/>
  <c r="F5138" i="9"/>
  <c r="K5137" i="9"/>
  <c r="J5137" i="9"/>
  <c r="I5137" i="9"/>
  <c r="H5137" i="9"/>
  <c r="G5137" i="9"/>
  <c r="F5137" i="9"/>
  <c r="K5136" i="9"/>
  <c r="J5136" i="9"/>
  <c r="I5136" i="9"/>
  <c r="H5136" i="9"/>
  <c r="G5136" i="9"/>
  <c r="F5136" i="9"/>
  <c r="K5135" i="9"/>
  <c r="J5135" i="9"/>
  <c r="I5135" i="9"/>
  <c r="H5135" i="9"/>
  <c r="G5135" i="9"/>
  <c r="F5135" i="9"/>
  <c r="K5134" i="9"/>
  <c r="J5134" i="9"/>
  <c r="I5134" i="9"/>
  <c r="H5134" i="9"/>
  <c r="G5134" i="9"/>
  <c r="F5134" i="9"/>
  <c r="K5133" i="9"/>
  <c r="J5133" i="9"/>
  <c r="I5133" i="9"/>
  <c r="H5133" i="9"/>
  <c r="G5133" i="9"/>
  <c r="F5133" i="9"/>
  <c r="K5132" i="9"/>
  <c r="J5132" i="9"/>
  <c r="I5132" i="9"/>
  <c r="H5132" i="9"/>
  <c r="G5132" i="9"/>
  <c r="F5132" i="9"/>
  <c r="K5131" i="9"/>
  <c r="J5131" i="9"/>
  <c r="I5131" i="9"/>
  <c r="H5131" i="9"/>
  <c r="G5131" i="9"/>
  <c r="F5131" i="9"/>
  <c r="K5130" i="9"/>
  <c r="J5130" i="9"/>
  <c r="I5130" i="9"/>
  <c r="H5130" i="9"/>
  <c r="G5130" i="9"/>
  <c r="F5130" i="9"/>
  <c r="K5129" i="9"/>
  <c r="J5129" i="9"/>
  <c r="I5129" i="9"/>
  <c r="H5129" i="9"/>
  <c r="G5129" i="9"/>
  <c r="F5129" i="9"/>
  <c r="K5128" i="9"/>
  <c r="J5128" i="9"/>
  <c r="I5128" i="9"/>
  <c r="H5128" i="9"/>
  <c r="G5128" i="9"/>
  <c r="F5128" i="9"/>
  <c r="K5127" i="9"/>
  <c r="J5127" i="9"/>
  <c r="I5127" i="9"/>
  <c r="H5127" i="9"/>
  <c r="G5127" i="9"/>
  <c r="F5127" i="9"/>
  <c r="K5126" i="9"/>
  <c r="J5126" i="9"/>
  <c r="I5126" i="9"/>
  <c r="H5126" i="9"/>
  <c r="G5126" i="9"/>
  <c r="F5126" i="9"/>
  <c r="K5125" i="9"/>
  <c r="J5125" i="9"/>
  <c r="I5125" i="9"/>
  <c r="H5125" i="9"/>
  <c r="G5125" i="9"/>
  <c r="F5125" i="9"/>
  <c r="K5124" i="9"/>
  <c r="J5124" i="9"/>
  <c r="I5124" i="9"/>
  <c r="H5124" i="9"/>
  <c r="G5124" i="9"/>
  <c r="F5124" i="9"/>
  <c r="K5123" i="9"/>
  <c r="J5123" i="9"/>
  <c r="I5123" i="9"/>
  <c r="H5123" i="9"/>
  <c r="G5123" i="9"/>
  <c r="F5123" i="9"/>
  <c r="K5122" i="9"/>
  <c r="J5122" i="9"/>
  <c r="I5122" i="9"/>
  <c r="H5122" i="9"/>
  <c r="G5122" i="9"/>
  <c r="F5122" i="9"/>
  <c r="K5121" i="9"/>
  <c r="J5121" i="9"/>
  <c r="I5121" i="9"/>
  <c r="H5121" i="9"/>
  <c r="G5121" i="9"/>
  <c r="F5121" i="9"/>
  <c r="K5120" i="9"/>
  <c r="J5120" i="9"/>
  <c r="I5120" i="9"/>
  <c r="H5120" i="9"/>
  <c r="G5120" i="9"/>
  <c r="F5120" i="9"/>
  <c r="K5119" i="9"/>
  <c r="J5119" i="9"/>
  <c r="I5119" i="9"/>
  <c r="H5119" i="9"/>
  <c r="G5119" i="9"/>
  <c r="F5119" i="9"/>
  <c r="K5118" i="9"/>
  <c r="J5118" i="9"/>
  <c r="I5118" i="9"/>
  <c r="H5118" i="9"/>
  <c r="G5118" i="9"/>
  <c r="F5118" i="9"/>
  <c r="K5117" i="9"/>
  <c r="J5117" i="9"/>
  <c r="I5117" i="9"/>
  <c r="H5117" i="9"/>
  <c r="G5117" i="9"/>
  <c r="F5117" i="9"/>
  <c r="K5116" i="9"/>
  <c r="J5116" i="9"/>
  <c r="I5116" i="9"/>
  <c r="H5116" i="9"/>
  <c r="G5116" i="9"/>
  <c r="F5116" i="9"/>
  <c r="K5115" i="9"/>
  <c r="J5115" i="9"/>
  <c r="I5115" i="9"/>
  <c r="H5115" i="9"/>
  <c r="G5115" i="9"/>
  <c r="F5115" i="9"/>
  <c r="K5114" i="9"/>
  <c r="J5114" i="9"/>
  <c r="I5114" i="9"/>
  <c r="H5114" i="9"/>
  <c r="G5114" i="9"/>
  <c r="F5114" i="9"/>
  <c r="K5113" i="9"/>
  <c r="J5113" i="9"/>
  <c r="I5113" i="9"/>
  <c r="H5113" i="9"/>
  <c r="G5113" i="9"/>
  <c r="F5113" i="9"/>
  <c r="K5112" i="9"/>
  <c r="J5112" i="9"/>
  <c r="I5112" i="9"/>
  <c r="H5112" i="9"/>
  <c r="G5112" i="9"/>
  <c r="F5112" i="9"/>
  <c r="K5111" i="9"/>
  <c r="J5111" i="9"/>
  <c r="I5111" i="9"/>
  <c r="H5111" i="9"/>
  <c r="G5111" i="9"/>
  <c r="F5111" i="9"/>
  <c r="K5110" i="9"/>
  <c r="J5110" i="9"/>
  <c r="I5110" i="9"/>
  <c r="H5110" i="9"/>
  <c r="G5110" i="9"/>
  <c r="F5110" i="9"/>
  <c r="K5109" i="9"/>
  <c r="J5109" i="9"/>
  <c r="I5109" i="9"/>
  <c r="H5109" i="9"/>
  <c r="G5109" i="9"/>
  <c r="F5109" i="9"/>
  <c r="K5108" i="9"/>
  <c r="J5108" i="9"/>
  <c r="I5108" i="9"/>
  <c r="H5108" i="9"/>
  <c r="G5108" i="9"/>
  <c r="F5108" i="9"/>
  <c r="K5107" i="9"/>
  <c r="J5107" i="9"/>
  <c r="I5107" i="9"/>
  <c r="H5107" i="9"/>
  <c r="G5107" i="9"/>
  <c r="F5107" i="9"/>
  <c r="K5106" i="9"/>
  <c r="J5106" i="9"/>
  <c r="I5106" i="9"/>
  <c r="H5106" i="9"/>
  <c r="G5106" i="9"/>
  <c r="F5106" i="9"/>
  <c r="K5105" i="9"/>
  <c r="J5105" i="9"/>
  <c r="I5105" i="9"/>
  <c r="H5105" i="9"/>
  <c r="G5105" i="9"/>
  <c r="F5105" i="9"/>
  <c r="K5104" i="9"/>
  <c r="J5104" i="9"/>
  <c r="I5104" i="9"/>
  <c r="H5104" i="9"/>
  <c r="G5104" i="9"/>
  <c r="F5104" i="9"/>
  <c r="K5103" i="9"/>
  <c r="J5103" i="9"/>
  <c r="I5103" i="9"/>
  <c r="H5103" i="9"/>
  <c r="G5103" i="9"/>
  <c r="F5103" i="9"/>
  <c r="K5102" i="9"/>
  <c r="J5102" i="9"/>
  <c r="I5102" i="9"/>
  <c r="H5102" i="9"/>
  <c r="G5102" i="9"/>
  <c r="F5102" i="9"/>
  <c r="K5101" i="9"/>
  <c r="J5101" i="9"/>
  <c r="I5101" i="9"/>
  <c r="H5101" i="9"/>
  <c r="G5101" i="9"/>
  <c r="F5101" i="9"/>
  <c r="K5100" i="9"/>
  <c r="J5100" i="9"/>
  <c r="I5100" i="9"/>
  <c r="H5100" i="9"/>
  <c r="G5100" i="9"/>
  <c r="F5100" i="9"/>
  <c r="K5099" i="9"/>
  <c r="J5099" i="9"/>
  <c r="I5099" i="9"/>
  <c r="H5099" i="9"/>
  <c r="G5099" i="9"/>
  <c r="F5099" i="9"/>
  <c r="K5098" i="9"/>
  <c r="J5098" i="9"/>
  <c r="I5098" i="9"/>
  <c r="H5098" i="9"/>
  <c r="G5098" i="9"/>
  <c r="F5098" i="9"/>
  <c r="K5097" i="9"/>
  <c r="J5097" i="9"/>
  <c r="I5097" i="9"/>
  <c r="H5097" i="9"/>
  <c r="G5097" i="9"/>
  <c r="F5097" i="9"/>
  <c r="K5096" i="9"/>
  <c r="J5096" i="9"/>
  <c r="I5096" i="9"/>
  <c r="H5096" i="9"/>
  <c r="G5096" i="9"/>
  <c r="F5096" i="9"/>
  <c r="K5095" i="9"/>
  <c r="J5095" i="9"/>
  <c r="I5095" i="9"/>
  <c r="H5095" i="9"/>
  <c r="G5095" i="9"/>
  <c r="F5095" i="9"/>
  <c r="K5094" i="9"/>
  <c r="J5094" i="9"/>
  <c r="I5094" i="9"/>
  <c r="H5094" i="9"/>
  <c r="G5094" i="9"/>
  <c r="F5094" i="9"/>
  <c r="K5093" i="9"/>
  <c r="J5093" i="9"/>
  <c r="I5093" i="9"/>
  <c r="H5093" i="9"/>
  <c r="G5093" i="9"/>
  <c r="F5093" i="9"/>
  <c r="K5092" i="9"/>
  <c r="J5092" i="9"/>
  <c r="I5092" i="9"/>
  <c r="H5092" i="9"/>
  <c r="G5092" i="9"/>
  <c r="F5092" i="9"/>
  <c r="K5091" i="9"/>
  <c r="J5091" i="9"/>
  <c r="I5091" i="9"/>
  <c r="H5091" i="9"/>
  <c r="G5091" i="9"/>
  <c r="F5091" i="9"/>
  <c r="K5090" i="9"/>
  <c r="J5090" i="9"/>
  <c r="I5090" i="9"/>
  <c r="H5090" i="9"/>
  <c r="G5090" i="9"/>
  <c r="F5090" i="9"/>
  <c r="K5089" i="9"/>
  <c r="J5089" i="9"/>
  <c r="I5089" i="9"/>
  <c r="H5089" i="9"/>
  <c r="G5089" i="9"/>
  <c r="F5089" i="9"/>
  <c r="K5088" i="9"/>
  <c r="J5088" i="9"/>
  <c r="I5088" i="9"/>
  <c r="H5088" i="9"/>
  <c r="G5088" i="9"/>
  <c r="F5088" i="9"/>
  <c r="K5087" i="9"/>
  <c r="J5087" i="9"/>
  <c r="I5087" i="9"/>
  <c r="H5087" i="9"/>
  <c r="G5087" i="9"/>
  <c r="F5087" i="9"/>
  <c r="K5086" i="9"/>
  <c r="J5086" i="9"/>
  <c r="I5086" i="9"/>
  <c r="H5086" i="9"/>
  <c r="G5086" i="9"/>
  <c r="F5086" i="9"/>
  <c r="K5085" i="9"/>
  <c r="J5085" i="9"/>
  <c r="I5085" i="9"/>
  <c r="H5085" i="9"/>
  <c r="G5085" i="9"/>
  <c r="F5085" i="9"/>
  <c r="K5084" i="9"/>
  <c r="J5084" i="9"/>
  <c r="I5084" i="9"/>
  <c r="H5084" i="9"/>
  <c r="G5084" i="9"/>
  <c r="F5084" i="9"/>
  <c r="K5083" i="9"/>
  <c r="J5083" i="9"/>
  <c r="I5083" i="9"/>
  <c r="H5083" i="9"/>
  <c r="G5083" i="9"/>
  <c r="F5083" i="9"/>
  <c r="K5082" i="9"/>
  <c r="J5082" i="9"/>
  <c r="I5082" i="9"/>
  <c r="H5082" i="9"/>
  <c r="G5082" i="9"/>
  <c r="F5082" i="9"/>
  <c r="K5081" i="9"/>
  <c r="J5081" i="9"/>
  <c r="I5081" i="9"/>
  <c r="H5081" i="9"/>
  <c r="G5081" i="9"/>
  <c r="F5081" i="9"/>
  <c r="K5080" i="9"/>
  <c r="J5080" i="9"/>
  <c r="I5080" i="9"/>
  <c r="H5080" i="9"/>
  <c r="G5080" i="9"/>
  <c r="F5080" i="9"/>
  <c r="K5079" i="9"/>
  <c r="J5079" i="9"/>
  <c r="I5079" i="9"/>
  <c r="H5079" i="9"/>
  <c r="G5079" i="9"/>
  <c r="F5079" i="9"/>
  <c r="K5078" i="9"/>
  <c r="J5078" i="9"/>
  <c r="I5078" i="9"/>
  <c r="H5078" i="9"/>
  <c r="G5078" i="9"/>
  <c r="F5078" i="9"/>
  <c r="K5077" i="9"/>
  <c r="J5077" i="9"/>
  <c r="I5077" i="9"/>
  <c r="H5077" i="9"/>
  <c r="G5077" i="9"/>
  <c r="F5077" i="9"/>
  <c r="K5076" i="9"/>
  <c r="J5076" i="9"/>
  <c r="I5076" i="9"/>
  <c r="H5076" i="9"/>
  <c r="G5076" i="9"/>
  <c r="F5076" i="9"/>
  <c r="K5075" i="9"/>
  <c r="J5075" i="9"/>
  <c r="I5075" i="9"/>
  <c r="H5075" i="9"/>
  <c r="G5075" i="9"/>
  <c r="F5075" i="9"/>
  <c r="K5074" i="9"/>
  <c r="J5074" i="9"/>
  <c r="I5074" i="9"/>
  <c r="H5074" i="9"/>
  <c r="G5074" i="9"/>
  <c r="F5074" i="9"/>
  <c r="K5073" i="9"/>
  <c r="J5073" i="9"/>
  <c r="I5073" i="9"/>
  <c r="H5073" i="9"/>
  <c r="G5073" i="9"/>
  <c r="F5073" i="9"/>
  <c r="K5072" i="9"/>
  <c r="J5072" i="9"/>
  <c r="I5072" i="9"/>
  <c r="H5072" i="9"/>
  <c r="G5072" i="9"/>
  <c r="F5072" i="9"/>
  <c r="K5071" i="9"/>
  <c r="J5071" i="9"/>
  <c r="I5071" i="9"/>
  <c r="H5071" i="9"/>
  <c r="G5071" i="9"/>
  <c r="F5071" i="9"/>
  <c r="K5070" i="9"/>
  <c r="J5070" i="9"/>
  <c r="I5070" i="9"/>
  <c r="H5070" i="9"/>
  <c r="G5070" i="9"/>
  <c r="F5070" i="9"/>
  <c r="K5069" i="9"/>
  <c r="J5069" i="9"/>
  <c r="I5069" i="9"/>
  <c r="H5069" i="9"/>
  <c r="G5069" i="9"/>
  <c r="F5069" i="9"/>
  <c r="K5068" i="9"/>
  <c r="J5068" i="9"/>
  <c r="I5068" i="9"/>
  <c r="H5068" i="9"/>
  <c r="G5068" i="9"/>
  <c r="F5068" i="9"/>
  <c r="K5067" i="9"/>
  <c r="J5067" i="9"/>
  <c r="I5067" i="9"/>
  <c r="H5067" i="9"/>
  <c r="G5067" i="9"/>
  <c r="F5067" i="9"/>
  <c r="K5066" i="9"/>
  <c r="J5066" i="9"/>
  <c r="I5066" i="9"/>
  <c r="H5066" i="9"/>
  <c r="G5066" i="9"/>
  <c r="F5066" i="9"/>
  <c r="K5065" i="9"/>
  <c r="J5065" i="9"/>
  <c r="I5065" i="9"/>
  <c r="H5065" i="9"/>
  <c r="G5065" i="9"/>
  <c r="F5065" i="9"/>
  <c r="K5064" i="9"/>
  <c r="J5064" i="9"/>
  <c r="I5064" i="9"/>
  <c r="H5064" i="9"/>
  <c r="G5064" i="9"/>
  <c r="F5064" i="9"/>
  <c r="K5063" i="9"/>
  <c r="J5063" i="9"/>
  <c r="I5063" i="9"/>
  <c r="H5063" i="9"/>
  <c r="G5063" i="9"/>
  <c r="F5063" i="9"/>
  <c r="K5062" i="9"/>
  <c r="J5062" i="9"/>
  <c r="I5062" i="9"/>
  <c r="H5062" i="9"/>
  <c r="G5062" i="9"/>
  <c r="F5062" i="9"/>
  <c r="K5061" i="9"/>
  <c r="J5061" i="9"/>
  <c r="I5061" i="9"/>
  <c r="H5061" i="9"/>
  <c r="G5061" i="9"/>
  <c r="F5061" i="9"/>
  <c r="K5060" i="9"/>
  <c r="J5060" i="9"/>
  <c r="I5060" i="9"/>
  <c r="H5060" i="9"/>
  <c r="G5060" i="9"/>
  <c r="F5060" i="9"/>
  <c r="K5059" i="9"/>
  <c r="J5059" i="9"/>
  <c r="I5059" i="9"/>
  <c r="H5059" i="9"/>
  <c r="G5059" i="9"/>
  <c r="F5059" i="9"/>
  <c r="K5058" i="9"/>
  <c r="J5058" i="9"/>
  <c r="I5058" i="9"/>
  <c r="H5058" i="9"/>
  <c r="G5058" i="9"/>
  <c r="F5058" i="9"/>
  <c r="K5057" i="9"/>
  <c r="J5057" i="9"/>
  <c r="I5057" i="9"/>
  <c r="H5057" i="9"/>
  <c r="G5057" i="9"/>
  <c r="F5057" i="9"/>
  <c r="K5056" i="9"/>
  <c r="J5056" i="9"/>
  <c r="I5056" i="9"/>
  <c r="H5056" i="9"/>
  <c r="G5056" i="9"/>
  <c r="F5056" i="9"/>
  <c r="K5055" i="9"/>
  <c r="J5055" i="9"/>
  <c r="I5055" i="9"/>
  <c r="H5055" i="9"/>
  <c r="G5055" i="9"/>
  <c r="F5055" i="9"/>
  <c r="K5054" i="9"/>
  <c r="J5054" i="9"/>
  <c r="I5054" i="9"/>
  <c r="H5054" i="9"/>
  <c r="G5054" i="9"/>
  <c r="F5054" i="9"/>
  <c r="K5053" i="9"/>
  <c r="J5053" i="9"/>
  <c r="I5053" i="9"/>
  <c r="H5053" i="9"/>
  <c r="G5053" i="9"/>
  <c r="F5053" i="9"/>
  <c r="K5052" i="9"/>
  <c r="J5052" i="9"/>
  <c r="I5052" i="9"/>
  <c r="H5052" i="9"/>
  <c r="G5052" i="9"/>
  <c r="F5052" i="9"/>
  <c r="K5051" i="9"/>
  <c r="J5051" i="9"/>
  <c r="I5051" i="9"/>
  <c r="H5051" i="9"/>
  <c r="G5051" i="9"/>
  <c r="F5051" i="9"/>
  <c r="K5050" i="9"/>
  <c r="J5050" i="9"/>
  <c r="I5050" i="9"/>
  <c r="H5050" i="9"/>
  <c r="G5050" i="9"/>
  <c r="F5050" i="9"/>
  <c r="K5049" i="9"/>
  <c r="J5049" i="9"/>
  <c r="I5049" i="9"/>
  <c r="H5049" i="9"/>
  <c r="G5049" i="9"/>
  <c r="F5049" i="9"/>
  <c r="K5048" i="9"/>
  <c r="J5048" i="9"/>
  <c r="I5048" i="9"/>
  <c r="H5048" i="9"/>
  <c r="G5048" i="9"/>
  <c r="F5048" i="9"/>
  <c r="K5047" i="9"/>
  <c r="J5047" i="9"/>
  <c r="I5047" i="9"/>
  <c r="H5047" i="9"/>
  <c r="G5047" i="9"/>
  <c r="F5047" i="9"/>
  <c r="K5046" i="9"/>
  <c r="J5046" i="9"/>
  <c r="I5046" i="9"/>
  <c r="H5046" i="9"/>
  <c r="G5046" i="9"/>
  <c r="F5046" i="9"/>
  <c r="K5045" i="9"/>
  <c r="J5045" i="9"/>
  <c r="I5045" i="9"/>
  <c r="H5045" i="9"/>
  <c r="G5045" i="9"/>
  <c r="F5045" i="9"/>
  <c r="K5044" i="9"/>
  <c r="J5044" i="9"/>
  <c r="I5044" i="9"/>
  <c r="H5044" i="9"/>
  <c r="G5044" i="9"/>
  <c r="F5044" i="9"/>
  <c r="K5043" i="9"/>
  <c r="J5043" i="9"/>
  <c r="I5043" i="9"/>
  <c r="H5043" i="9"/>
  <c r="G5043" i="9"/>
  <c r="F5043" i="9"/>
  <c r="K5042" i="9"/>
  <c r="J5042" i="9"/>
  <c r="I5042" i="9"/>
  <c r="H5042" i="9"/>
  <c r="G5042" i="9"/>
  <c r="F5042" i="9"/>
  <c r="K5041" i="9"/>
  <c r="J5041" i="9"/>
  <c r="I5041" i="9"/>
  <c r="H5041" i="9"/>
  <c r="G5041" i="9"/>
  <c r="F5041" i="9"/>
  <c r="K5040" i="9"/>
  <c r="J5040" i="9"/>
  <c r="I5040" i="9"/>
  <c r="H5040" i="9"/>
  <c r="G5040" i="9"/>
  <c r="F5040" i="9"/>
  <c r="K5039" i="9"/>
  <c r="J5039" i="9"/>
  <c r="I5039" i="9"/>
  <c r="H5039" i="9"/>
  <c r="G5039" i="9"/>
  <c r="F5039" i="9"/>
  <c r="K5038" i="9"/>
  <c r="J5038" i="9"/>
  <c r="I5038" i="9"/>
  <c r="H5038" i="9"/>
  <c r="G5038" i="9"/>
  <c r="F5038" i="9"/>
  <c r="K5037" i="9"/>
  <c r="J5037" i="9"/>
  <c r="I5037" i="9"/>
  <c r="H5037" i="9"/>
  <c r="G5037" i="9"/>
  <c r="F5037" i="9"/>
  <c r="K5036" i="9"/>
  <c r="J5036" i="9"/>
  <c r="I5036" i="9"/>
  <c r="H5036" i="9"/>
  <c r="G5036" i="9"/>
  <c r="F5036" i="9"/>
  <c r="K5035" i="9"/>
  <c r="J5035" i="9"/>
  <c r="I5035" i="9"/>
  <c r="H5035" i="9"/>
  <c r="G5035" i="9"/>
  <c r="F5035" i="9"/>
  <c r="K5034" i="9"/>
  <c r="J5034" i="9"/>
  <c r="I5034" i="9"/>
  <c r="H5034" i="9"/>
  <c r="G5034" i="9"/>
  <c r="F5034" i="9"/>
  <c r="K5033" i="9"/>
  <c r="J5033" i="9"/>
  <c r="I5033" i="9"/>
  <c r="H5033" i="9"/>
  <c r="G5033" i="9"/>
  <c r="F5033" i="9"/>
  <c r="K5032" i="9"/>
  <c r="J5032" i="9"/>
  <c r="I5032" i="9"/>
  <c r="H5032" i="9"/>
  <c r="G5032" i="9"/>
  <c r="F5032" i="9"/>
  <c r="K5031" i="9"/>
  <c r="J5031" i="9"/>
  <c r="I5031" i="9"/>
  <c r="H5031" i="9"/>
  <c r="G5031" i="9"/>
  <c r="F5031" i="9"/>
  <c r="K5030" i="9"/>
  <c r="J5030" i="9"/>
  <c r="I5030" i="9"/>
  <c r="H5030" i="9"/>
  <c r="G5030" i="9"/>
  <c r="F5030" i="9"/>
  <c r="K5029" i="9"/>
  <c r="J5029" i="9"/>
  <c r="I5029" i="9"/>
  <c r="H5029" i="9"/>
  <c r="G5029" i="9"/>
  <c r="F5029" i="9"/>
  <c r="K5028" i="9"/>
  <c r="J5028" i="9"/>
  <c r="I5028" i="9"/>
  <c r="H5028" i="9"/>
  <c r="G5028" i="9"/>
  <c r="F5028" i="9"/>
  <c r="K5027" i="9"/>
  <c r="J5027" i="9"/>
  <c r="I5027" i="9"/>
  <c r="H5027" i="9"/>
  <c r="G5027" i="9"/>
  <c r="F5027" i="9"/>
  <c r="K5026" i="9"/>
  <c r="J5026" i="9"/>
  <c r="I5026" i="9"/>
  <c r="H5026" i="9"/>
  <c r="G5026" i="9"/>
  <c r="F5026" i="9"/>
  <c r="K5025" i="9"/>
  <c r="J5025" i="9"/>
  <c r="I5025" i="9"/>
  <c r="H5025" i="9"/>
  <c r="G5025" i="9"/>
  <c r="F5025" i="9"/>
  <c r="K5024" i="9"/>
  <c r="J5024" i="9"/>
  <c r="I5024" i="9"/>
  <c r="H5024" i="9"/>
  <c r="G5024" i="9"/>
  <c r="F5024" i="9"/>
  <c r="K5023" i="9"/>
  <c r="J5023" i="9"/>
  <c r="I5023" i="9"/>
  <c r="H5023" i="9"/>
  <c r="G5023" i="9"/>
  <c r="F5023" i="9"/>
  <c r="K5022" i="9"/>
  <c r="J5022" i="9"/>
  <c r="I5022" i="9"/>
  <c r="H5022" i="9"/>
  <c r="G5022" i="9"/>
  <c r="F5022" i="9"/>
  <c r="K5021" i="9"/>
  <c r="J5021" i="9"/>
  <c r="I5021" i="9"/>
  <c r="H5021" i="9"/>
  <c r="G5021" i="9"/>
  <c r="F5021" i="9"/>
  <c r="K5020" i="9"/>
  <c r="J5020" i="9"/>
  <c r="I5020" i="9"/>
  <c r="H5020" i="9"/>
  <c r="G5020" i="9"/>
  <c r="F5020" i="9"/>
  <c r="K5019" i="9"/>
  <c r="J5019" i="9"/>
  <c r="I5019" i="9"/>
  <c r="H5019" i="9"/>
  <c r="G5019" i="9"/>
  <c r="F5019" i="9"/>
  <c r="K5018" i="9"/>
  <c r="J5018" i="9"/>
  <c r="I5018" i="9"/>
  <c r="H5018" i="9"/>
  <c r="G5018" i="9"/>
  <c r="F5018" i="9"/>
  <c r="K5017" i="9"/>
  <c r="J5017" i="9"/>
  <c r="I5017" i="9"/>
  <c r="H5017" i="9"/>
  <c r="G5017" i="9"/>
  <c r="F5017" i="9"/>
  <c r="K5016" i="9"/>
  <c r="J5016" i="9"/>
  <c r="I5016" i="9"/>
  <c r="H5016" i="9"/>
  <c r="G5016" i="9"/>
  <c r="F5016" i="9"/>
  <c r="K5015" i="9"/>
  <c r="J5015" i="9"/>
  <c r="I5015" i="9"/>
  <c r="H5015" i="9"/>
  <c r="G5015" i="9"/>
  <c r="F5015" i="9"/>
  <c r="K5014" i="9"/>
  <c r="J5014" i="9"/>
  <c r="I5014" i="9"/>
  <c r="H5014" i="9"/>
  <c r="G5014" i="9"/>
  <c r="F5014" i="9"/>
  <c r="K5013" i="9"/>
  <c r="J5013" i="9"/>
  <c r="I5013" i="9"/>
  <c r="H5013" i="9"/>
  <c r="G5013" i="9"/>
  <c r="F5013" i="9"/>
  <c r="K5012" i="9"/>
  <c r="J5012" i="9"/>
  <c r="I5012" i="9"/>
  <c r="H5012" i="9"/>
  <c r="G5012" i="9"/>
  <c r="F5012" i="9"/>
  <c r="K5011" i="9"/>
  <c r="J5011" i="9"/>
  <c r="I5011" i="9"/>
  <c r="H5011" i="9"/>
  <c r="G5011" i="9"/>
  <c r="F5011" i="9"/>
  <c r="K5010" i="9"/>
  <c r="J5010" i="9"/>
  <c r="I5010" i="9"/>
  <c r="H5010" i="9"/>
  <c r="G5010" i="9"/>
  <c r="F5010" i="9"/>
  <c r="K5009" i="9"/>
  <c r="J5009" i="9"/>
  <c r="I5009" i="9"/>
  <c r="H5009" i="9"/>
  <c r="G5009" i="9"/>
  <c r="F5009" i="9"/>
  <c r="K5008" i="9"/>
  <c r="J5008" i="9"/>
  <c r="I5008" i="9"/>
  <c r="H5008" i="9"/>
  <c r="G5008" i="9"/>
  <c r="F5008" i="9"/>
  <c r="K5007" i="9"/>
  <c r="J5007" i="9"/>
  <c r="I5007" i="9"/>
  <c r="H5007" i="9"/>
  <c r="G5007" i="9"/>
  <c r="F5007" i="9"/>
  <c r="K5006" i="9"/>
  <c r="J5006" i="9"/>
  <c r="I5006" i="9"/>
  <c r="H5006" i="9"/>
  <c r="G5006" i="9"/>
  <c r="F5006" i="9"/>
  <c r="K5005" i="9"/>
  <c r="J5005" i="9"/>
  <c r="I5005" i="9"/>
  <c r="H5005" i="9"/>
  <c r="G5005" i="9"/>
  <c r="F5005" i="9"/>
  <c r="K5004" i="9"/>
  <c r="J5004" i="9"/>
  <c r="I5004" i="9"/>
  <c r="H5004" i="9"/>
  <c r="G5004" i="9"/>
  <c r="F5004" i="9"/>
  <c r="K5003" i="9"/>
  <c r="J5003" i="9"/>
  <c r="I5003" i="9"/>
  <c r="H5003" i="9"/>
  <c r="G5003" i="9"/>
  <c r="F5003" i="9"/>
  <c r="K5002" i="9"/>
  <c r="J5002" i="9"/>
  <c r="I5002" i="9"/>
  <c r="H5002" i="9"/>
  <c r="G5002" i="9"/>
  <c r="F5002" i="9"/>
  <c r="K5001" i="9"/>
  <c r="J5001" i="9"/>
  <c r="I5001" i="9"/>
  <c r="H5001" i="9"/>
  <c r="G5001" i="9"/>
  <c r="F5001" i="9"/>
  <c r="K5000" i="9"/>
  <c r="J5000" i="9"/>
  <c r="I5000" i="9"/>
  <c r="H5000" i="9"/>
  <c r="G5000" i="9"/>
  <c r="F5000" i="9"/>
  <c r="K4999" i="9"/>
  <c r="J4999" i="9"/>
  <c r="I4999" i="9"/>
  <c r="H4999" i="9"/>
  <c r="G4999" i="9"/>
  <c r="F4999" i="9"/>
  <c r="K4998" i="9"/>
  <c r="J4998" i="9"/>
  <c r="I4998" i="9"/>
  <c r="H4998" i="9"/>
  <c r="G4998" i="9"/>
  <c r="F4998" i="9"/>
  <c r="K4997" i="9"/>
  <c r="J4997" i="9"/>
  <c r="I4997" i="9"/>
  <c r="H4997" i="9"/>
  <c r="G4997" i="9"/>
  <c r="F4997" i="9"/>
  <c r="K4996" i="9"/>
  <c r="J4996" i="9"/>
  <c r="I4996" i="9"/>
  <c r="H4996" i="9"/>
  <c r="G4996" i="9"/>
  <c r="F4996" i="9"/>
  <c r="K4995" i="9"/>
  <c r="J4995" i="9"/>
  <c r="I4995" i="9"/>
  <c r="H4995" i="9"/>
  <c r="G4995" i="9"/>
  <c r="F4995" i="9"/>
  <c r="K4994" i="9"/>
  <c r="J4994" i="9"/>
  <c r="I4994" i="9"/>
  <c r="H4994" i="9"/>
  <c r="G4994" i="9"/>
  <c r="F4994" i="9"/>
  <c r="K4993" i="9"/>
  <c r="J4993" i="9"/>
  <c r="I4993" i="9"/>
  <c r="H4993" i="9"/>
  <c r="G4993" i="9"/>
  <c r="F4993" i="9"/>
  <c r="K4992" i="9"/>
  <c r="J4992" i="9"/>
  <c r="I4992" i="9"/>
  <c r="H4992" i="9"/>
  <c r="G4992" i="9"/>
  <c r="F4992" i="9"/>
  <c r="K4991" i="9"/>
  <c r="J4991" i="9"/>
  <c r="I4991" i="9"/>
  <c r="H4991" i="9"/>
  <c r="G4991" i="9"/>
  <c r="F4991" i="9"/>
  <c r="K4990" i="9"/>
  <c r="J4990" i="9"/>
  <c r="I4990" i="9"/>
  <c r="H4990" i="9"/>
  <c r="G4990" i="9"/>
  <c r="F4990" i="9"/>
  <c r="K4989" i="9"/>
  <c r="J4989" i="9"/>
  <c r="I4989" i="9"/>
  <c r="H4989" i="9"/>
  <c r="G4989" i="9"/>
  <c r="F4989" i="9"/>
  <c r="K4988" i="9"/>
  <c r="J4988" i="9"/>
  <c r="I4988" i="9"/>
  <c r="H4988" i="9"/>
  <c r="G4988" i="9"/>
  <c r="F4988" i="9"/>
  <c r="K4987" i="9"/>
  <c r="J4987" i="9"/>
  <c r="I4987" i="9"/>
  <c r="H4987" i="9"/>
  <c r="G4987" i="9"/>
  <c r="F4987" i="9"/>
  <c r="K4986" i="9"/>
  <c r="J4986" i="9"/>
  <c r="I4986" i="9"/>
  <c r="H4986" i="9"/>
  <c r="G4986" i="9"/>
  <c r="F4986" i="9"/>
  <c r="K4985" i="9"/>
  <c r="J4985" i="9"/>
  <c r="I4985" i="9"/>
  <c r="H4985" i="9"/>
  <c r="G4985" i="9"/>
  <c r="F4985" i="9"/>
  <c r="K4984" i="9"/>
  <c r="J4984" i="9"/>
  <c r="I4984" i="9"/>
  <c r="H4984" i="9"/>
  <c r="G4984" i="9"/>
  <c r="F4984" i="9"/>
  <c r="K4983" i="9"/>
  <c r="J4983" i="9"/>
  <c r="I4983" i="9"/>
  <c r="H4983" i="9"/>
  <c r="G4983" i="9"/>
  <c r="F4983" i="9"/>
  <c r="K4982" i="9"/>
  <c r="J4982" i="9"/>
  <c r="I4982" i="9"/>
  <c r="H4982" i="9"/>
  <c r="G4982" i="9"/>
  <c r="F4982" i="9"/>
  <c r="K4981" i="9"/>
  <c r="J4981" i="9"/>
  <c r="I4981" i="9"/>
  <c r="H4981" i="9"/>
  <c r="G4981" i="9"/>
  <c r="F4981" i="9"/>
  <c r="K4980" i="9"/>
  <c r="J4980" i="9"/>
  <c r="I4980" i="9"/>
  <c r="H4980" i="9"/>
  <c r="G4980" i="9"/>
  <c r="F4980" i="9"/>
  <c r="K4979" i="9"/>
  <c r="J4979" i="9"/>
  <c r="I4979" i="9"/>
  <c r="H4979" i="9"/>
  <c r="G4979" i="9"/>
  <c r="F4979" i="9"/>
  <c r="K4978" i="9"/>
  <c r="J4978" i="9"/>
  <c r="I4978" i="9"/>
  <c r="H4978" i="9"/>
  <c r="G4978" i="9"/>
  <c r="F4978" i="9"/>
  <c r="K4977" i="9"/>
  <c r="J4977" i="9"/>
  <c r="I4977" i="9"/>
  <c r="H4977" i="9"/>
  <c r="G4977" i="9"/>
  <c r="F4977" i="9"/>
  <c r="K4976" i="9"/>
  <c r="J4976" i="9"/>
  <c r="I4976" i="9"/>
  <c r="H4976" i="9"/>
  <c r="G4976" i="9"/>
  <c r="F4976" i="9"/>
  <c r="K4975" i="9"/>
  <c r="J4975" i="9"/>
  <c r="I4975" i="9"/>
  <c r="H4975" i="9"/>
  <c r="G4975" i="9"/>
  <c r="F4975" i="9"/>
  <c r="K4974" i="9"/>
  <c r="J4974" i="9"/>
  <c r="I4974" i="9"/>
  <c r="H4974" i="9"/>
  <c r="G4974" i="9"/>
  <c r="F4974" i="9"/>
  <c r="K4973" i="9"/>
  <c r="J4973" i="9"/>
  <c r="I4973" i="9"/>
  <c r="H4973" i="9"/>
  <c r="G4973" i="9"/>
  <c r="F4973" i="9"/>
  <c r="K4972" i="9"/>
  <c r="J4972" i="9"/>
  <c r="I4972" i="9"/>
  <c r="H4972" i="9"/>
  <c r="G4972" i="9"/>
  <c r="F4972" i="9"/>
  <c r="K4971" i="9"/>
  <c r="J4971" i="9"/>
  <c r="I4971" i="9"/>
  <c r="H4971" i="9"/>
  <c r="G4971" i="9"/>
  <c r="F4971" i="9"/>
  <c r="K4970" i="9"/>
  <c r="J4970" i="9"/>
  <c r="I4970" i="9"/>
  <c r="H4970" i="9"/>
  <c r="G4970" i="9"/>
  <c r="F4970" i="9"/>
  <c r="K4969" i="9"/>
  <c r="J4969" i="9"/>
  <c r="I4969" i="9"/>
  <c r="H4969" i="9"/>
  <c r="G4969" i="9"/>
  <c r="F4969" i="9"/>
  <c r="K4968" i="9"/>
  <c r="J4968" i="9"/>
  <c r="I4968" i="9"/>
  <c r="H4968" i="9"/>
  <c r="G4968" i="9"/>
  <c r="F4968" i="9"/>
  <c r="K4967" i="9"/>
  <c r="J4967" i="9"/>
  <c r="I4967" i="9"/>
  <c r="H4967" i="9"/>
  <c r="G4967" i="9"/>
  <c r="F4967" i="9"/>
  <c r="K4966" i="9"/>
  <c r="J4966" i="9"/>
  <c r="I4966" i="9"/>
  <c r="H4966" i="9"/>
  <c r="G4966" i="9"/>
  <c r="F4966" i="9"/>
  <c r="K4965" i="9"/>
  <c r="J4965" i="9"/>
  <c r="I4965" i="9"/>
  <c r="H4965" i="9"/>
  <c r="G4965" i="9"/>
  <c r="F4965" i="9"/>
  <c r="K4964" i="9"/>
  <c r="J4964" i="9"/>
  <c r="I4964" i="9"/>
  <c r="H4964" i="9"/>
  <c r="G4964" i="9"/>
  <c r="F4964" i="9"/>
  <c r="K4963" i="9"/>
  <c r="J4963" i="9"/>
  <c r="I4963" i="9"/>
  <c r="H4963" i="9"/>
  <c r="G4963" i="9"/>
  <c r="F4963" i="9"/>
  <c r="K4962" i="9"/>
  <c r="J4962" i="9"/>
  <c r="I4962" i="9"/>
  <c r="H4962" i="9"/>
  <c r="G4962" i="9"/>
  <c r="F4962" i="9"/>
  <c r="K4961" i="9"/>
  <c r="J4961" i="9"/>
  <c r="I4961" i="9"/>
  <c r="H4961" i="9"/>
  <c r="G4961" i="9"/>
  <c r="F4961" i="9"/>
  <c r="K4960" i="9"/>
  <c r="J4960" i="9"/>
  <c r="I4960" i="9"/>
  <c r="H4960" i="9"/>
  <c r="G4960" i="9"/>
  <c r="F4960" i="9"/>
  <c r="K4959" i="9"/>
  <c r="J4959" i="9"/>
  <c r="I4959" i="9"/>
  <c r="H4959" i="9"/>
  <c r="G4959" i="9"/>
  <c r="F4959" i="9"/>
  <c r="K4958" i="9"/>
  <c r="J4958" i="9"/>
  <c r="I4958" i="9"/>
  <c r="H4958" i="9"/>
  <c r="G4958" i="9"/>
  <c r="F4958" i="9"/>
  <c r="K4957" i="9"/>
  <c r="J4957" i="9"/>
  <c r="I4957" i="9"/>
  <c r="H4957" i="9"/>
  <c r="G4957" i="9"/>
  <c r="F4957" i="9"/>
  <c r="K4956" i="9"/>
  <c r="J4956" i="9"/>
  <c r="I4956" i="9"/>
  <c r="H4956" i="9"/>
  <c r="G4956" i="9"/>
  <c r="F4956" i="9"/>
  <c r="K4955" i="9"/>
  <c r="J4955" i="9"/>
  <c r="I4955" i="9"/>
  <c r="H4955" i="9"/>
  <c r="G4955" i="9"/>
  <c r="F4955" i="9"/>
  <c r="K4954" i="9"/>
  <c r="J4954" i="9"/>
  <c r="I4954" i="9"/>
  <c r="H4954" i="9"/>
  <c r="G4954" i="9"/>
  <c r="F4954" i="9"/>
  <c r="K4953" i="9"/>
  <c r="J4953" i="9"/>
  <c r="I4953" i="9"/>
  <c r="H4953" i="9"/>
  <c r="G4953" i="9"/>
  <c r="F4953" i="9"/>
  <c r="K4952" i="9"/>
  <c r="J4952" i="9"/>
  <c r="I4952" i="9"/>
  <c r="H4952" i="9"/>
  <c r="G4952" i="9"/>
  <c r="F4952" i="9"/>
  <c r="K4951" i="9"/>
  <c r="J4951" i="9"/>
  <c r="I4951" i="9"/>
  <c r="H4951" i="9"/>
  <c r="G4951" i="9"/>
  <c r="F4951" i="9"/>
  <c r="K4950" i="9"/>
  <c r="J4950" i="9"/>
  <c r="I4950" i="9"/>
  <c r="H4950" i="9"/>
  <c r="G4950" i="9"/>
  <c r="F4950" i="9"/>
  <c r="K4949" i="9"/>
  <c r="J4949" i="9"/>
  <c r="I4949" i="9"/>
  <c r="H4949" i="9"/>
  <c r="G4949" i="9"/>
  <c r="F4949" i="9"/>
  <c r="K4948" i="9"/>
  <c r="J4948" i="9"/>
  <c r="I4948" i="9"/>
  <c r="H4948" i="9"/>
  <c r="G4948" i="9"/>
  <c r="F4948" i="9"/>
  <c r="K4947" i="9"/>
  <c r="J4947" i="9"/>
  <c r="I4947" i="9"/>
  <c r="H4947" i="9"/>
  <c r="G4947" i="9"/>
  <c r="F4947" i="9"/>
  <c r="K4946" i="9"/>
  <c r="J4946" i="9"/>
  <c r="I4946" i="9"/>
  <c r="H4946" i="9"/>
  <c r="G4946" i="9"/>
  <c r="F4946" i="9"/>
  <c r="K4945" i="9"/>
  <c r="J4945" i="9"/>
  <c r="I4945" i="9"/>
  <c r="H4945" i="9"/>
  <c r="G4945" i="9"/>
  <c r="F4945" i="9"/>
  <c r="K4944" i="9"/>
  <c r="J4944" i="9"/>
  <c r="I4944" i="9"/>
  <c r="H4944" i="9"/>
  <c r="G4944" i="9"/>
  <c r="F4944" i="9"/>
  <c r="K4943" i="9"/>
  <c r="J4943" i="9"/>
  <c r="I4943" i="9"/>
  <c r="H4943" i="9"/>
  <c r="G4943" i="9"/>
  <c r="F4943" i="9"/>
  <c r="K4942" i="9"/>
  <c r="J4942" i="9"/>
  <c r="I4942" i="9"/>
  <c r="H4942" i="9"/>
  <c r="G4942" i="9"/>
  <c r="F4942" i="9"/>
  <c r="K4941" i="9"/>
  <c r="J4941" i="9"/>
  <c r="I4941" i="9"/>
  <c r="H4941" i="9"/>
  <c r="G4941" i="9"/>
  <c r="F4941" i="9"/>
  <c r="K4940" i="9"/>
  <c r="J4940" i="9"/>
  <c r="I4940" i="9"/>
  <c r="H4940" i="9"/>
  <c r="G4940" i="9"/>
  <c r="F4940" i="9"/>
  <c r="K4939" i="9"/>
  <c r="J4939" i="9"/>
  <c r="I4939" i="9"/>
  <c r="H4939" i="9"/>
  <c r="G4939" i="9"/>
  <c r="F4939" i="9"/>
  <c r="K4938" i="9"/>
  <c r="J4938" i="9"/>
  <c r="I4938" i="9"/>
  <c r="H4938" i="9"/>
  <c r="G4938" i="9"/>
  <c r="F4938" i="9"/>
  <c r="K4937" i="9"/>
  <c r="J4937" i="9"/>
  <c r="I4937" i="9"/>
  <c r="H4937" i="9"/>
  <c r="G4937" i="9"/>
  <c r="F4937" i="9"/>
  <c r="K4936" i="9"/>
  <c r="J4936" i="9"/>
  <c r="I4936" i="9"/>
  <c r="H4936" i="9"/>
  <c r="G4936" i="9"/>
  <c r="F4936" i="9"/>
  <c r="K4935" i="9"/>
  <c r="J4935" i="9"/>
  <c r="I4935" i="9"/>
  <c r="H4935" i="9"/>
  <c r="G4935" i="9"/>
  <c r="F4935" i="9"/>
  <c r="K4934" i="9"/>
  <c r="J4934" i="9"/>
  <c r="I4934" i="9"/>
  <c r="H4934" i="9"/>
  <c r="G4934" i="9"/>
  <c r="F4934" i="9"/>
  <c r="K4933" i="9"/>
  <c r="J4933" i="9"/>
  <c r="I4933" i="9"/>
  <c r="H4933" i="9"/>
  <c r="G4933" i="9"/>
  <c r="F4933" i="9"/>
  <c r="K4932" i="9"/>
  <c r="J4932" i="9"/>
  <c r="I4932" i="9"/>
  <c r="H4932" i="9"/>
  <c r="G4932" i="9"/>
  <c r="F4932" i="9"/>
  <c r="K4931" i="9"/>
  <c r="J4931" i="9"/>
  <c r="I4931" i="9"/>
  <c r="H4931" i="9"/>
  <c r="G4931" i="9"/>
  <c r="F4931" i="9"/>
  <c r="K4930" i="9"/>
  <c r="J4930" i="9"/>
  <c r="I4930" i="9"/>
  <c r="H4930" i="9"/>
  <c r="G4930" i="9"/>
  <c r="F4930" i="9"/>
  <c r="K4929" i="9"/>
  <c r="J4929" i="9"/>
  <c r="I4929" i="9"/>
  <c r="H4929" i="9"/>
  <c r="G4929" i="9"/>
  <c r="F4929" i="9"/>
  <c r="K4928" i="9"/>
  <c r="J4928" i="9"/>
  <c r="I4928" i="9"/>
  <c r="H4928" i="9"/>
  <c r="G4928" i="9"/>
  <c r="F4928" i="9"/>
  <c r="K4927" i="9"/>
  <c r="J4927" i="9"/>
  <c r="I4927" i="9"/>
  <c r="H4927" i="9"/>
  <c r="G4927" i="9"/>
  <c r="F4927" i="9"/>
  <c r="K4926" i="9"/>
  <c r="J4926" i="9"/>
  <c r="I4926" i="9"/>
  <c r="H4926" i="9"/>
  <c r="G4926" i="9"/>
  <c r="F4926" i="9"/>
  <c r="K4925" i="9"/>
  <c r="J4925" i="9"/>
  <c r="I4925" i="9"/>
  <c r="H4925" i="9"/>
  <c r="G4925" i="9"/>
  <c r="F4925" i="9"/>
  <c r="K4924" i="9"/>
  <c r="J4924" i="9"/>
  <c r="I4924" i="9"/>
  <c r="H4924" i="9"/>
  <c r="G4924" i="9"/>
  <c r="F4924" i="9"/>
  <c r="K4923" i="9"/>
  <c r="J4923" i="9"/>
  <c r="I4923" i="9"/>
  <c r="H4923" i="9"/>
  <c r="G4923" i="9"/>
  <c r="F4923" i="9"/>
  <c r="K4922" i="9"/>
  <c r="J4922" i="9"/>
  <c r="I4922" i="9"/>
  <c r="H4922" i="9"/>
  <c r="G4922" i="9"/>
  <c r="F4922" i="9"/>
  <c r="K4921" i="9"/>
  <c r="J4921" i="9"/>
  <c r="I4921" i="9"/>
  <c r="H4921" i="9"/>
  <c r="G4921" i="9"/>
  <c r="F4921" i="9"/>
  <c r="K4920" i="9"/>
  <c r="J4920" i="9"/>
  <c r="I4920" i="9"/>
  <c r="H4920" i="9"/>
  <c r="G4920" i="9"/>
  <c r="F4920" i="9"/>
  <c r="K4919" i="9"/>
  <c r="J4919" i="9"/>
  <c r="I4919" i="9"/>
  <c r="H4919" i="9"/>
  <c r="G4919" i="9"/>
  <c r="F4919" i="9"/>
  <c r="K4918" i="9"/>
  <c r="J4918" i="9"/>
  <c r="I4918" i="9"/>
  <c r="H4918" i="9"/>
  <c r="G4918" i="9"/>
  <c r="F4918" i="9"/>
  <c r="K4917" i="9"/>
  <c r="J4917" i="9"/>
  <c r="I4917" i="9"/>
  <c r="H4917" i="9"/>
  <c r="G4917" i="9"/>
  <c r="F4917" i="9"/>
  <c r="K4916" i="9"/>
  <c r="J4916" i="9"/>
  <c r="I4916" i="9"/>
  <c r="H4916" i="9"/>
  <c r="G4916" i="9"/>
  <c r="F4916" i="9"/>
  <c r="K4915" i="9"/>
  <c r="J4915" i="9"/>
  <c r="I4915" i="9"/>
  <c r="H4915" i="9"/>
  <c r="G4915" i="9"/>
  <c r="F4915" i="9"/>
  <c r="K4914" i="9"/>
  <c r="J4914" i="9"/>
  <c r="I4914" i="9"/>
  <c r="H4914" i="9"/>
  <c r="G4914" i="9"/>
  <c r="F4914" i="9"/>
  <c r="K4913" i="9"/>
  <c r="J4913" i="9"/>
  <c r="I4913" i="9"/>
  <c r="H4913" i="9"/>
  <c r="G4913" i="9"/>
  <c r="F4913" i="9"/>
  <c r="K4912" i="9"/>
  <c r="J4912" i="9"/>
  <c r="I4912" i="9"/>
  <c r="H4912" i="9"/>
  <c r="G4912" i="9"/>
  <c r="F4912" i="9"/>
  <c r="K4911" i="9"/>
  <c r="J4911" i="9"/>
  <c r="I4911" i="9"/>
  <c r="H4911" i="9"/>
  <c r="G4911" i="9"/>
  <c r="F4911" i="9"/>
  <c r="K4910" i="9"/>
  <c r="J4910" i="9"/>
  <c r="I4910" i="9"/>
  <c r="H4910" i="9"/>
  <c r="G4910" i="9"/>
  <c r="F4910" i="9"/>
  <c r="K4909" i="9"/>
  <c r="J4909" i="9"/>
  <c r="I4909" i="9"/>
  <c r="H4909" i="9"/>
  <c r="G4909" i="9"/>
  <c r="F4909" i="9"/>
  <c r="K4908" i="9"/>
  <c r="J4908" i="9"/>
  <c r="I4908" i="9"/>
  <c r="H4908" i="9"/>
  <c r="G4908" i="9"/>
  <c r="F4908" i="9"/>
  <c r="K4907" i="9"/>
  <c r="J4907" i="9"/>
  <c r="I4907" i="9"/>
  <c r="H4907" i="9"/>
  <c r="G4907" i="9"/>
  <c r="F4907" i="9"/>
  <c r="K4906" i="9"/>
  <c r="J4906" i="9"/>
  <c r="I4906" i="9"/>
  <c r="H4906" i="9"/>
  <c r="G4906" i="9"/>
  <c r="F4906" i="9"/>
  <c r="K4905" i="9"/>
  <c r="J4905" i="9"/>
  <c r="I4905" i="9"/>
  <c r="H4905" i="9"/>
  <c r="G4905" i="9"/>
  <c r="F4905" i="9"/>
  <c r="K4904" i="9"/>
  <c r="J4904" i="9"/>
  <c r="I4904" i="9"/>
  <c r="H4904" i="9"/>
  <c r="G4904" i="9"/>
  <c r="F4904" i="9"/>
  <c r="K4903" i="9"/>
  <c r="J4903" i="9"/>
  <c r="I4903" i="9"/>
  <c r="H4903" i="9"/>
  <c r="G4903" i="9"/>
  <c r="F4903" i="9"/>
  <c r="K4902" i="9"/>
  <c r="J4902" i="9"/>
  <c r="I4902" i="9"/>
  <c r="H4902" i="9"/>
  <c r="G4902" i="9"/>
  <c r="F4902" i="9"/>
  <c r="K4901" i="9"/>
  <c r="J4901" i="9"/>
  <c r="I4901" i="9"/>
  <c r="H4901" i="9"/>
  <c r="G4901" i="9"/>
  <c r="F4901" i="9"/>
  <c r="K4900" i="9"/>
  <c r="J4900" i="9"/>
  <c r="I4900" i="9"/>
  <c r="H4900" i="9"/>
  <c r="G4900" i="9"/>
  <c r="F4900" i="9"/>
  <c r="K4899" i="9"/>
  <c r="J4899" i="9"/>
  <c r="I4899" i="9"/>
  <c r="H4899" i="9"/>
  <c r="G4899" i="9"/>
  <c r="F4899" i="9"/>
  <c r="K4898" i="9"/>
  <c r="J4898" i="9"/>
  <c r="I4898" i="9"/>
  <c r="H4898" i="9"/>
  <c r="G4898" i="9"/>
  <c r="F4898" i="9"/>
  <c r="K4897" i="9"/>
  <c r="J4897" i="9"/>
  <c r="I4897" i="9"/>
  <c r="H4897" i="9"/>
  <c r="G4897" i="9"/>
  <c r="F4897" i="9"/>
  <c r="K4896" i="9"/>
  <c r="J4896" i="9"/>
  <c r="I4896" i="9"/>
  <c r="H4896" i="9"/>
  <c r="G4896" i="9"/>
  <c r="F4896" i="9"/>
  <c r="K4895" i="9"/>
  <c r="J4895" i="9"/>
  <c r="I4895" i="9"/>
  <c r="H4895" i="9"/>
  <c r="G4895" i="9"/>
  <c r="F4895" i="9"/>
  <c r="K4894" i="9"/>
  <c r="J4894" i="9"/>
  <c r="I4894" i="9"/>
  <c r="H4894" i="9"/>
  <c r="G4894" i="9"/>
  <c r="F4894" i="9"/>
  <c r="K4893" i="9"/>
  <c r="J4893" i="9"/>
  <c r="I4893" i="9"/>
  <c r="H4893" i="9"/>
  <c r="G4893" i="9"/>
  <c r="F4893" i="9"/>
  <c r="K4892" i="9"/>
  <c r="J4892" i="9"/>
  <c r="I4892" i="9"/>
  <c r="H4892" i="9"/>
  <c r="G4892" i="9"/>
  <c r="F4892" i="9"/>
  <c r="K4891" i="9"/>
  <c r="J4891" i="9"/>
  <c r="I4891" i="9"/>
  <c r="H4891" i="9"/>
  <c r="G4891" i="9"/>
  <c r="F4891" i="9"/>
  <c r="K4890" i="9"/>
  <c r="J4890" i="9"/>
  <c r="I4890" i="9"/>
  <c r="H4890" i="9"/>
  <c r="G4890" i="9"/>
  <c r="F4890" i="9"/>
  <c r="K4889" i="9"/>
  <c r="J4889" i="9"/>
  <c r="I4889" i="9"/>
  <c r="H4889" i="9"/>
  <c r="G4889" i="9"/>
  <c r="F4889" i="9"/>
  <c r="K4888" i="9"/>
  <c r="J4888" i="9"/>
  <c r="I4888" i="9"/>
  <c r="H4888" i="9"/>
  <c r="G4888" i="9"/>
  <c r="F4888" i="9"/>
  <c r="K4887" i="9"/>
  <c r="J4887" i="9"/>
  <c r="I4887" i="9"/>
  <c r="H4887" i="9"/>
  <c r="G4887" i="9"/>
  <c r="F4887" i="9"/>
  <c r="K4886" i="9"/>
  <c r="J4886" i="9"/>
  <c r="I4886" i="9"/>
  <c r="H4886" i="9"/>
  <c r="G4886" i="9"/>
  <c r="F4886" i="9"/>
  <c r="K4885" i="9"/>
  <c r="J4885" i="9"/>
  <c r="I4885" i="9"/>
  <c r="H4885" i="9"/>
  <c r="G4885" i="9"/>
  <c r="F4885" i="9"/>
  <c r="K4884" i="9"/>
  <c r="J4884" i="9"/>
  <c r="I4884" i="9"/>
  <c r="H4884" i="9"/>
  <c r="G4884" i="9"/>
  <c r="F4884" i="9"/>
  <c r="K4883" i="9"/>
  <c r="J4883" i="9"/>
  <c r="I4883" i="9"/>
  <c r="H4883" i="9"/>
  <c r="G4883" i="9"/>
  <c r="F4883" i="9"/>
  <c r="K4882" i="9"/>
  <c r="J4882" i="9"/>
  <c r="I4882" i="9"/>
  <c r="H4882" i="9"/>
  <c r="G4882" i="9"/>
  <c r="F4882" i="9"/>
  <c r="K4881" i="9"/>
  <c r="J4881" i="9"/>
  <c r="I4881" i="9"/>
  <c r="H4881" i="9"/>
  <c r="G4881" i="9"/>
  <c r="F4881" i="9"/>
  <c r="K4880" i="9"/>
  <c r="J4880" i="9"/>
  <c r="I4880" i="9"/>
  <c r="H4880" i="9"/>
  <c r="G4880" i="9"/>
  <c r="F4880" i="9"/>
  <c r="K4879" i="9"/>
  <c r="J4879" i="9"/>
  <c r="I4879" i="9"/>
  <c r="H4879" i="9"/>
  <c r="G4879" i="9"/>
  <c r="F4879" i="9"/>
  <c r="K4878" i="9"/>
  <c r="J4878" i="9"/>
  <c r="I4878" i="9"/>
  <c r="H4878" i="9"/>
  <c r="G4878" i="9"/>
  <c r="F4878" i="9"/>
  <c r="K4877" i="9"/>
  <c r="J4877" i="9"/>
  <c r="I4877" i="9"/>
  <c r="H4877" i="9"/>
  <c r="G4877" i="9"/>
  <c r="F4877" i="9"/>
  <c r="K4876" i="9"/>
  <c r="J4876" i="9"/>
  <c r="I4876" i="9"/>
  <c r="H4876" i="9"/>
  <c r="G4876" i="9"/>
  <c r="F4876" i="9"/>
  <c r="K4875" i="9"/>
  <c r="J4875" i="9"/>
  <c r="I4875" i="9"/>
  <c r="H4875" i="9"/>
  <c r="G4875" i="9"/>
  <c r="F4875" i="9"/>
  <c r="K4874" i="9"/>
  <c r="J4874" i="9"/>
  <c r="I4874" i="9"/>
  <c r="H4874" i="9"/>
  <c r="G4874" i="9"/>
  <c r="F4874" i="9"/>
  <c r="K4873" i="9"/>
  <c r="J4873" i="9"/>
  <c r="I4873" i="9"/>
  <c r="H4873" i="9"/>
  <c r="G4873" i="9"/>
  <c r="F4873" i="9"/>
  <c r="K4872" i="9"/>
  <c r="J4872" i="9"/>
  <c r="I4872" i="9"/>
  <c r="H4872" i="9"/>
  <c r="G4872" i="9"/>
  <c r="F4872" i="9"/>
  <c r="K4871" i="9"/>
  <c r="J4871" i="9"/>
  <c r="I4871" i="9"/>
  <c r="H4871" i="9"/>
  <c r="G4871" i="9"/>
  <c r="F4871" i="9"/>
  <c r="K4870" i="9"/>
  <c r="J4870" i="9"/>
  <c r="I4870" i="9"/>
  <c r="H4870" i="9"/>
  <c r="G4870" i="9"/>
  <c r="F4870" i="9"/>
  <c r="K4869" i="9"/>
  <c r="J4869" i="9"/>
  <c r="I4869" i="9"/>
  <c r="H4869" i="9"/>
  <c r="G4869" i="9"/>
  <c r="F4869" i="9"/>
  <c r="K4868" i="9"/>
  <c r="J4868" i="9"/>
  <c r="I4868" i="9"/>
  <c r="H4868" i="9"/>
  <c r="G4868" i="9"/>
  <c r="F4868" i="9"/>
  <c r="K4867" i="9"/>
  <c r="J4867" i="9"/>
  <c r="I4867" i="9"/>
  <c r="H4867" i="9"/>
  <c r="G4867" i="9"/>
  <c r="F4867" i="9"/>
  <c r="K4866" i="9"/>
  <c r="J4866" i="9"/>
  <c r="I4866" i="9"/>
  <c r="H4866" i="9"/>
  <c r="G4866" i="9"/>
  <c r="F4866" i="9"/>
  <c r="K4865" i="9"/>
  <c r="J4865" i="9"/>
  <c r="I4865" i="9"/>
  <c r="H4865" i="9"/>
  <c r="G4865" i="9"/>
  <c r="F4865" i="9"/>
  <c r="K4864" i="9"/>
  <c r="J4864" i="9"/>
  <c r="I4864" i="9"/>
  <c r="H4864" i="9"/>
  <c r="G4864" i="9"/>
  <c r="F4864" i="9"/>
  <c r="K4863" i="9"/>
  <c r="J4863" i="9"/>
  <c r="I4863" i="9"/>
  <c r="H4863" i="9"/>
  <c r="G4863" i="9"/>
  <c r="F4863" i="9"/>
  <c r="K4862" i="9"/>
  <c r="J4862" i="9"/>
  <c r="I4862" i="9"/>
  <c r="H4862" i="9"/>
  <c r="G4862" i="9"/>
  <c r="F4862" i="9"/>
  <c r="K4861" i="9"/>
  <c r="J4861" i="9"/>
  <c r="I4861" i="9"/>
  <c r="H4861" i="9"/>
  <c r="G4861" i="9"/>
  <c r="F4861" i="9"/>
  <c r="K4860" i="9"/>
  <c r="J4860" i="9"/>
  <c r="I4860" i="9"/>
  <c r="H4860" i="9"/>
  <c r="G4860" i="9"/>
  <c r="F4860" i="9"/>
  <c r="K4859" i="9"/>
  <c r="J4859" i="9"/>
  <c r="I4859" i="9"/>
  <c r="H4859" i="9"/>
  <c r="G4859" i="9"/>
  <c r="F4859" i="9"/>
  <c r="K4858" i="9"/>
  <c r="J4858" i="9"/>
  <c r="I4858" i="9"/>
  <c r="H4858" i="9"/>
  <c r="G4858" i="9"/>
  <c r="F4858" i="9"/>
  <c r="K4857" i="9"/>
  <c r="J4857" i="9"/>
  <c r="I4857" i="9"/>
  <c r="H4857" i="9"/>
  <c r="G4857" i="9"/>
  <c r="F4857" i="9"/>
  <c r="K4856" i="9"/>
  <c r="J4856" i="9"/>
  <c r="I4856" i="9"/>
  <c r="H4856" i="9"/>
  <c r="G4856" i="9"/>
  <c r="F4856" i="9"/>
  <c r="K4855" i="9"/>
  <c r="J4855" i="9"/>
  <c r="I4855" i="9"/>
  <c r="H4855" i="9"/>
  <c r="G4855" i="9"/>
  <c r="F4855" i="9"/>
  <c r="K4854" i="9"/>
  <c r="J4854" i="9"/>
  <c r="I4854" i="9"/>
  <c r="H4854" i="9"/>
  <c r="G4854" i="9"/>
  <c r="F4854" i="9"/>
  <c r="K4853" i="9"/>
  <c r="J4853" i="9"/>
  <c r="I4853" i="9"/>
  <c r="H4853" i="9"/>
  <c r="G4853" i="9"/>
  <c r="F4853" i="9"/>
  <c r="K4852" i="9"/>
  <c r="J4852" i="9"/>
  <c r="I4852" i="9"/>
  <c r="H4852" i="9"/>
  <c r="G4852" i="9"/>
  <c r="F4852" i="9"/>
  <c r="K4851" i="9"/>
  <c r="J4851" i="9"/>
  <c r="I4851" i="9"/>
  <c r="H4851" i="9"/>
  <c r="G4851" i="9"/>
  <c r="F4851" i="9"/>
  <c r="K4850" i="9"/>
  <c r="J4850" i="9"/>
  <c r="I4850" i="9"/>
  <c r="H4850" i="9"/>
  <c r="G4850" i="9"/>
  <c r="F4850" i="9"/>
  <c r="K4849" i="9"/>
  <c r="J4849" i="9"/>
  <c r="I4849" i="9"/>
  <c r="H4849" i="9"/>
  <c r="G4849" i="9"/>
  <c r="F4849" i="9"/>
  <c r="K4848" i="9"/>
  <c r="J4848" i="9"/>
  <c r="I4848" i="9"/>
  <c r="H4848" i="9"/>
  <c r="G4848" i="9"/>
  <c r="F4848" i="9"/>
  <c r="K4847" i="9"/>
  <c r="J4847" i="9"/>
  <c r="I4847" i="9"/>
  <c r="H4847" i="9"/>
  <c r="G4847" i="9"/>
  <c r="F4847" i="9"/>
  <c r="K4846" i="9"/>
  <c r="J4846" i="9"/>
  <c r="I4846" i="9"/>
  <c r="H4846" i="9"/>
  <c r="G4846" i="9"/>
  <c r="F4846" i="9"/>
  <c r="K4845" i="9"/>
  <c r="J4845" i="9"/>
  <c r="I4845" i="9"/>
  <c r="H4845" i="9"/>
  <c r="G4845" i="9"/>
  <c r="F4845" i="9"/>
  <c r="K4844" i="9"/>
  <c r="J4844" i="9"/>
  <c r="I4844" i="9"/>
  <c r="H4844" i="9"/>
  <c r="G4844" i="9"/>
  <c r="F4844" i="9"/>
  <c r="K4843" i="9"/>
  <c r="J4843" i="9"/>
  <c r="I4843" i="9"/>
  <c r="H4843" i="9"/>
  <c r="G4843" i="9"/>
  <c r="F4843" i="9"/>
  <c r="K4842" i="9"/>
  <c r="J4842" i="9"/>
  <c r="I4842" i="9"/>
  <c r="H4842" i="9"/>
  <c r="G4842" i="9"/>
  <c r="F4842" i="9"/>
  <c r="K4841" i="9"/>
  <c r="J4841" i="9"/>
  <c r="I4841" i="9"/>
  <c r="H4841" i="9"/>
  <c r="G4841" i="9"/>
  <c r="F4841" i="9"/>
  <c r="K4840" i="9"/>
  <c r="J4840" i="9"/>
  <c r="I4840" i="9"/>
  <c r="H4840" i="9"/>
  <c r="G4840" i="9"/>
  <c r="F4840" i="9"/>
  <c r="K4839" i="9"/>
  <c r="J4839" i="9"/>
  <c r="I4839" i="9"/>
  <c r="H4839" i="9"/>
  <c r="G4839" i="9"/>
  <c r="F4839" i="9"/>
  <c r="K4838" i="9"/>
  <c r="J4838" i="9"/>
  <c r="I4838" i="9"/>
  <c r="H4838" i="9"/>
  <c r="G4838" i="9"/>
  <c r="F4838" i="9"/>
  <c r="K4837" i="9"/>
  <c r="J4837" i="9"/>
  <c r="I4837" i="9"/>
  <c r="H4837" i="9"/>
  <c r="G4837" i="9"/>
  <c r="F4837" i="9"/>
  <c r="K4836" i="9"/>
  <c r="J4836" i="9"/>
  <c r="I4836" i="9"/>
  <c r="H4836" i="9"/>
  <c r="G4836" i="9"/>
  <c r="F4836" i="9"/>
  <c r="K4835" i="9"/>
  <c r="J4835" i="9"/>
  <c r="I4835" i="9"/>
  <c r="H4835" i="9"/>
  <c r="G4835" i="9"/>
  <c r="F4835" i="9"/>
  <c r="K4834" i="9"/>
  <c r="J4834" i="9"/>
  <c r="I4834" i="9"/>
  <c r="H4834" i="9"/>
  <c r="G4834" i="9"/>
  <c r="F4834" i="9"/>
  <c r="K4833" i="9"/>
  <c r="J4833" i="9"/>
  <c r="I4833" i="9"/>
  <c r="H4833" i="9"/>
  <c r="G4833" i="9"/>
  <c r="F4833" i="9"/>
  <c r="K4832" i="9"/>
  <c r="J4832" i="9"/>
  <c r="I4832" i="9"/>
  <c r="H4832" i="9"/>
  <c r="G4832" i="9"/>
  <c r="F4832" i="9"/>
  <c r="K4831" i="9"/>
  <c r="J4831" i="9"/>
  <c r="I4831" i="9"/>
  <c r="H4831" i="9"/>
  <c r="G4831" i="9"/>
  <c r="F4831" i="9"/>
  <c r="K4830" i="9"/>
  <c r="J4830" i="9"/>
  <c r="I4830" i="9"/>
  <c r="H4830" i="9"/>
  <c r="G4830" i="9"/>
  <c r="F4830" i="9"/>
  <c r="K4829" i="9"/>
  <c r="J4829" i="9"/>
  <c r="I4829" i="9"/>
  <c r="H4829" i="9"/>
  <c r="G4829" i="9"/>
  <c r="F4829" i="9"/>
  <c r="K4828" i="9"/>
  <c r="J4828" i="9"/>
  <c r="I4828" i="9"/>
  <c r="H4828" i="9"/>
  <c r="G4828" i="9"/>
  <c r="F4828" i="9"/>
  <c r="K4827" i="9"/>
  <c r="J4827" i="9"/>
  <c r="I4827" i="9"/>
  <c r="H4827" i="9"/>
  <c r="G4827" i="9"/>
  <c r="F4827" i="9"/>
  <c r="K4826" i="9"/>
  <c r="J4826" i="9"/>
  <c r="I4826" i="9"/>
  <c r="H4826" i="9"/>
  <c r="G4826" i="9"/>
  <c r="F4826" i="9"/>
  <c r="K4825" i="9"/>
  <c r="J4825" i="9"/>
  <c r="I4825" i="9"/>
  <c r="H4825" i="9"/>
  <c r="G4825" i="9"/>
  <c r="F4825" i="9"/>
  <c r="K4824" i="9"/>
  <c r="J4824" i="9"/>
  <c r="I4824" i="9"/>
  <c r="H4824" i="9"/>
  <c r="G4824" i="9"/>
  <c r="F4824" i="9"/>
  <c r="K4823" i="9"/>
  <c r="J4823" i="9"/>
  <c r="I4823" i="9"/>
  <c r="H4823" i="9"/>
  <c r="G4823" i="9"/>
  <c r="F4823" i="9"/>
  <c r="K4822" i="9"/>
  <c r="J4822" i="9"/>
  <c r="I4822" i="9"/>
  <c r="H4822" i="9"/>
  <c r="G4822" i="9"/>
  <c r="F4822" i="9"/>
  <c r="K4821" i="9"/>
  <c r="J4821" i="9"/>
  <c r="I4821" i="9"/>
  <c r="H4821" i="9"/>
  <c r="G4821" i="9"/>
  <c r="F4821" i="9"/>
  <c r="K4820" i="9"/>
  <c r="J4820" i="9"/>
  <c r="I4820" i="9"/>
  <c r="H4820" i="9"/>
  <c r="G4820" i="9"/>
  <c r="F4820" i="9"/>
  <c r="K4819" i="9"/>
  <c r="J4819" i="9"/>
  <c r="I4819" i="9"/>
  <c r="H4819" i="9"/>
  <c r="G4819" i="9"/>
  <c r="F4819" i="9"/>
  <c r="K4818" i="9"/>
  <c r="J4818" i="9"/>
  <c r="I4818" i="9"/>
  <c r="H4818" i="9"/>
  <c r="G4818" i="9"/>
  <c r="F4818" i="9"/>
  <c r="K4817" i="9"/>
  <c r="J4817" i="9"/>
  <c r="I4817" i="9"/>
  <c r="H4817" i="9"/>
  <c r="G4817" i="9"/>
  <c r="F4817" i="9"/>
  <c r="K4816" i="9"/>
  <c r="J4816" i="9"/>
  <c r="I4816" i="9"/>
  <c r="H4816" i="9"/>
  <c r="G4816" i="9"/>
  <c r="F4816" i="9"/>
  <c r="K4815" i="9"/>
  <c r="J4815" i="9"/>
  <c r="I4815" i="9"/>
  <c r="H4815" i="9"/>
  <c r="G4815" i="9"/>
  <c r="F4815" i="9"/>
  <c r="K4814" i="9"/>
  <c r="J4814" i="9"/>
  <c r="I4814" i="9"/>
  <c r="H4814" i="9"/>
  <c r="G4814" i="9"/>
  <c r="F4814" i="9"/>
  <c r="K4813" i="9"/>
  <c r="J4813" i="9"/>
  <c r="I4813" i="9"/>
  <c r="H4813" i="9"/>
  <c r="G4813" i="9"/>
  <c r="F4813" i="9"/>
  <c r="K4812" i="9"/>
  <c r="J4812" i="9"/>
  <c r="I4812" i="9"/>
  <c r="H4812" i="9"/>
  <c r="G4812" i="9"/>
  <c r="F4812" i="9"/>
  <c r="K4811" i="9"/>
  <c r="J4811" i="9"/>
  <c r="I4811" i="9"/>
  <c r="H4811" i="9"/>
  <c r="G4811" i="9"/>
  <c r="F4811" i="9"/>
  <c r="K4810" i="9"/>
  <c r="J4810" i="9"/>
  <c r="I4810" i="9"/>
  <c r="H4810" i="9"/>
  <c r="G4810" i="9"/>
  <c r="F4810" i="9"/>
  <c r="K4809" i="9"/>
  <c r="J4809" i="9"/>
  <c r="I4809" i="9"/>
  <c r="H4809" i="9"/>
  <c r="G4809" i="9"/>
  <c r="F4809" i="9"/>
  <c r="K4808" i="9"/>
  <c r="J4808" i="9"/>
  <c r="I4808" i="9"/>
  <c r="H4808" i="9"/>
  <c r="G4808" i="9"/>
  <c r="F4808" i="9"/>
  <c r="K4807" i="9"/>
  <c r="J4807" i="9"/>
  <c r="I4807" i="9"/>
  <c r="H4807" i="9"/>
  <c r="G4807" i="9"/>
  <c r="F4807" i="9"/>
  <c r="K4806" i="9"/>
  <c r="J4806" i="9"/>
  <c r="I4806" i="9"/>
  <c r="H4806" i="9"/>
  <c r="G4806" i="9"/>
  <c r="F4806" i="9"/>
  <c r="K4805" i="9"/>
  <c r="J4805" i="9"/>
  <c r="I4805" i="9"/>
  <c r="H4805" i="9"/>
  <c r="G4805" i="9"/>
  <c r="F4805" i="9"/>
  <c r="K4804" i="9"/>
  <c r="J4804" i="9"/>
  <c r="I4804" i="9"/>
  <c r="H4804" i="9"/>
  <c r="G4804" i="9"/>
  <c r="F4804" i="9"/>
  <c r="K4803" i="9"/>
  <c r="J4803" i="9"/>
  <c r="I4803" i="9"/>
  <c r="H4803" i="9"/>
  <c r="G4803" i="9"/>
  <c r="F4803" i="9"/>
  <c r="K4802" i="9"/>
  <c r="J4802" i="9"/>
  <c r="I4802" i="9"/>
  <c r="H4802" i="9"/>
  <c r="G4802" i="9"/>
  <c r="F4802" i="9"/>
  <c r="K4801" i="9"/>
  <c r="J4801" i="9"/>
  <c r="I4801" i="9"/>
  <c r="H4801" i="9"/>
  <c r="G4801" i="9"/>
  <c r="F4801" i="9"/>
  <c r="K4800" i="9"/>
  <c r="J4800" i="9"/>
  <c r="I4800" i="9"/>
  <c r="H4800" i="9"/>
  <c r="G4800" i="9"/>
  <c r="F4800" i="9"/>
  <c r="K4799" i="9"/>
  <c r="J4799" i="9"/>
  <c r="I4799" i="9"/>
  <c r="H4799" i="9"/>
  <c r="G4799" i="9"/>
  <c r="F4799" i="9"/>
  <c r="K4798" i="9"/>
  <c r="J4798" i="9"/>
  <c r="I4798" i="9"/>
  <c r="H4798" i="9"/>
  <c r="G4798" i="9"/>
  <c r="F4798" i="9"/>
  <c r="K4797" i="9"/>
  <c r="J4797" i="9"/>
  <c r="I4797" i="9"/>
  <c r="H4797" i="9"/>
  <c r="G4797" i="9"/>
  <c r="F4797" i="9"/>
  <c r="K4796" i="9"/>
  <c r="J4796" i="9"/>
  <c r="I4796" i="9"/>
  <c r="H4796" i="9"/>
  <c r="G4796" i="9"/>
  <c r="F4796" i="9"/>
  <c r="K4795" i="9"/>
  <c r="J4795" i="9"/>
  <c r="I4795" i="9"/>
  <c r="H4795" i="9"/>
  <c r="G4795" i="9"/>
  <c r="F4795" i="9"/>
  <c r="K4794" i="9"/>
  <c r="J4794" i="9"/>
  <c r="I4794" i="9"/>
  <c r="H4794" i="9"/>
  <c r="G4794" i="9"/>
  <c r="F4794" i="9"/>
  <c r="K4793" i="9"/>
  <c r="J4793" i="9"/>
  <c r="I4793" i="9"/>
  <c r="H4793" i="9"/>
  <c r="G4793" i="9"/>
  <c r="F4793" i="9"/>
  <c r="K4792" i="9"/>
  <c r="J4792" i="9"/>
  <c r="I4792" i="9"/>
  <c r="H4792" i="9"/>
  <c r="G4792" i="9"/>
  <c r="F4792" i="9"/>
  <c r="K4791" i="9"/>
  <c r="J4791" i="9"/>
  <c r="I4791" i="9"/>
  <c r="H4791" i="9"/>
  <c r="G4791" i="9"/>
  <c r="F4791" i="9"/>
  <c r="K4790" i="9"/>
  <c r="J4790" i="9"/>
  <c r="I4790" i="9"/>
  <c r="H4790" i="9"/>
  <c r="G4790" i="9"/>
  <c r="F4790" i="9"/>
  <c r="K4789" i="9"/>
  <c r="J4789" i="9"/>
  <c r="I4789" i="9"/>
  <c r="H4789" i="9"/>
  <c r="G4789" i="9"/>
  <c r="F4789" i="9"/>
  <c r="K4788" i="9"/>
  <c r="J4788" i="9"/>
  <c r="I4788" i="9"/>
  <c r="H4788" i="9"/>
  <c r="G4788" i="9"/>
  <c r="F4788" i="9"/>
  <c r="K4787" i="9"/>
  <c r="J4787" i="9"/>
  <c r="I4787" i="9"/>
  <c r="H4787" i="9"/>
  <c r="G4787" i="9"/>
  <c r="F4787" i="9"/>
  <c r="K4786" i="9"/>
  <c r="J4786" i="9"/>
  <c r="I4786" i="9"/>
  <c r="H4786" i="9"/>
  <c r="G4786" i="9"/>
  <c r="F4786" i="9"/>
  <c r="K4785" i="9"/>
  <c r="J4785" i="9"/>
  <c r="I4785" i="9"/>
  <c r="H4785" i="9"/>
  <c r="G4785" i="9"/>
  <c r="F4785" i="9"/>
  <c r="K4784" i="9"/>
  <c r="J4784" i="9"/>
  <c r="I4784" i="9"/>
  <c r="H4784" i="9"/>
  <c r="G4784" i="9"/>
  <c r="F4784" i="9"/>
  <c r="K4783" i="9"/>
  <c r="J4783" i="9"/>
  <c r="I4783" i="9"/>
  <c r="H4783" i="9"/>
  <c r="G4783" i="9"/>
  <c r="F4783" i="9"/>
  <c r="K4782" i="9"/>
  <c r="J4782" i="9"/>
  <c r="I4782" i="9"/>
  <c r="H4782" i="9"/>
  <c r="G4782" i="9"/>
  <c r="F4782" i="9"/>
  <c r="K4781" i="9"/>
  <c r="J4781" i="9"/>
  <c r="I4781" i="9"/>
  <c r="H4781" i="9"/>
  <c r="G4781" i="9"/>
  <c r="F4781" i="9"/>
  <c r="K4780" i="9"/>
  <c r="J4780" i="9"/>
  <c r="I4780" i="9"/>
  <c r="H4780" i="9"/>
  <c r="G4780" i="9"/>
  <c r="F4780" i="9"/>
  <c r="K4779" i="9"/>
  <c r="J4779" i="9"/>
  <c r="I4779" i="9"/>
  <c r="H4779" i="9"/>
  <c r="G4779" i="9"/>
  <c r="F4779" i="9"/>
  <c r="K4778" i="9"/>
  <c r="J4778" i="9"/>
  <c r="I4778" i="9"/>
  <c r="H4778" i="9"/>
  <c r="G4778" i="9"/>
  <c r="F4778" i="9"/>
  <c r="K4777" i="9"/>
  <c r="J4777" i="9"/>
  <c r="I4777" i="9"/>
  <c r="H4777" i="9"/>
  <c r="G4777" i="9"/>
  <c r="F4777" i="9"/>
  <c r="K4776" i="9"/>
  <c r="J4776" i="9"/>
  <c r="I4776" i="9"/>
  <c r="H4776" i="9"/>
  <c r="G4776" i="9"/>
  <c r="F4776" i="9"/>
  <c r="K4775" i="9"/>
  <c r="J4775" i="9"/>
  <c r="I4775" i="9"/>
  <c r="H4775" i="9"/>
  <c r="G4775" i="9"/>
  <c r="F4775" i="9"/>
  <c r="K4774" i="9"/>
  <c r="J4774" i="9"/>
  <c r="I4774" i="9"/>
  <c r="H4774" i="9"/>
  <c r="G4774" i="9"/>
  <c r="F4774" i="9"/>
  <c r="K4773" i="9"/>
  <c r="J4773" i="9"/>
  <c r="I4773" i="9"/>
  <c r="H4773" i="9"/>
  <c r="G4773" i="9"/>
  <c r="F4773" i="9"/>
  <c r="K4772" i="9"/>
  <c r="J4772" i="9"/>
  <c r="I4772" i="9"/>
  <c r="H4772" i="9"/>
  <c r="G4772" i="9"/>
  <c r="F4772" i="9"/>
  <c r="K4771" i="9"/>
  <c r="J4771" i="9"/>
  <c r="I4771" i="9"/>
  <c r="H4771" i="9"/>
  <c r="G4771" i="9"/>
  <c r="F4771" i="9"/>
  <c r="K4770" i="9"/>
  <c r="J4770" i="9"/>
  <c r="I4770" i="9"/>
  <c r="H4770" i="9"/>
  <c r="G4770" i="9"/>
  <c r="F4770" i="9"/>
  <c r="K4769" i="9"/>
  <c r="J4769" i="9"/>
  <c r="I4769" i="9"/>
  <c r="H4769" i="9"/>
  <c r="G4769" i="9"/>
  <c r="F4769" i="9"/>
  <c r="K4768" i="9"/>
  <c r="J4768" i="9"/>
  <c r="I4768" i="9"/>
  <c r="H4768" i="9"/>
  <c r="G4768" i="9"/>
  <c r="F4768" i="9"/>
  <c r="K4767" i="9"/>
  <c r="J4767" i="9"/>
  <c r="I4767" i="9"/>
  <c r="H4767" i="9"/>
  <c r="G4767" i="9"/>
  <c r="F4767" i="9"/>
  <c r="K4766" i="9"/>
  <c r="J4766" i="9"/>
  <c r="I4766" i="9"/>
  <c r="H4766" i="9"/>
  <c r="G4766" i="9"/>
  <c r="F4766" i="9"/>
  <c r="K4765" i="9"/>
  <c r="J4765" i="9"/>
  <c r="I4765" i="9"/>
  <c r="H4765" i="9"/>
  <c r="G4765" i="9"/>
  <c r="F4765" i="9"/>
  <c r="K4764" i="9"/>
  <c r="J4764" i="9"/>
  <c r="I4764" i="9"/>
  <c r="H4764" i="9"/>
  <c r="G4764" i="9"/>
  <c r="F4764" i="9"/>
  <c r="K4763" i="9"/>
  <c r="J4763" i="9"/>
  <c r="I4763" i="9"/>
  <c r="H4763" i="9"/>
  <c r="G4763" i="9"/>
  <c r="F4763" i="9"/>
  <c r="K4762" i="9"/>
  <c r="J4762" i="9"/>
  <c r="I4762" i="9"/>
  <c r="H4762" i="9"/>
  <c r="G4762" i="9"/>
  <c r="F4762" i="9"/>
  <c r="K4761" i="9"/>
  <c r="J4761" i="9"/>
  <c r="I4761" i="9"/>
  <c r="H4761" i="9"/>
  <c r="G4761" i="9"/>
  <c r="F4761" i="9"/>
  <c r="K4760" i="9"/>
  <c r="J4760" i="9"/>
  <c r="I4760" i="9"/>
  <c r="H4760" i="9"/>
  <c r="G4760" i="9"/>
  <c r="F4760" i="9"/>
  <c r="K4759" i="9"/>
  <c r="J4759" i="9"/>
  <c r="I4759" i="9"/>
  <c r="H4759" i="9"/>
  <c r="G4759" i="9"/>
  <c r="F4759" i="9"/>
  <c r="K4758" i="9"/>
  <c r="J4758" i="9"/>
  <c r="I4758" i="9"/>
  <c r="H4758" i="9"/>
  <c r="G4758" i="9"/>
  <c r="F4758" i="9"/>
  <c r="K4757" i="9"/>
  <c r="J4757" i="9"/>
  <c r="I4757" i="9"/>
  <c r="H4757" i="9"/>
  <c r="G4757" i="9"/>
  <c r="F4757" i="9"/>
  <c r="K4756" i="9"/>
  <c r="J4756" i="9"/>
  <c r="I4756" i="9"/>
  <c r="H4756" i="9"/>
  <c r="G4756" i="9"/>
  <c r="F4756" i="9"/>
  <c r="K4755" i="9"/>
  <c r="J4755" i="9"/>
  <c r="I4755" i="9"/>
  <c r="H4755" i="9"/>
  <c r="G4755" i="9"/>
  <c r="F4755" i="9"/>
  <c r="K4754" i="9"/>
  <c r="J4754" i="9"/>
  <c r="I4754" i="9"/>
  <c r="H4754" i="9"/>
  <c r="G4754" i="9"/>
  <c r="F4754" i="9"/>
  <c r="K4753" i="9"/>
  <c r="J4753" i="9"/>
  <c r="I4753" i="9"/>
  <c r="H4753" i="9"/>
  <c r="G4753" i="9"/>
  <c r="F4753" i="9"/>
  <c r="K4752" i="9"/>
  <c r="J4752" i="9"/>
  <c r="I4752" i="9"/>
  <c r="H4752" i="9"/>
  <c r="G4752" i="9"/>
  <c r="F4752" i="9"/>
  <c r="K4751" i="9"/>
  <c r="J4751" i="9"/>
  <c r="I4751" i="9"/>
  <c r="H4751" i="9"/>
  <c r="G4751" i="9"/>
  <c r="F4751" i="9"/>
  <c r="K4750" i="9"/>
  <c r="J4750" i="9"/>
  <c r="I4750" i="9"/>
  <c r="H4750" i="9"/>
  <c r="G4750" i="9"/>
  <c r="F4750" i="9"/>
  <c r="K4749" i="9"/>
  <c r="J4749" i="9"/>
  <c r="I4749" i="9"/>
  <c r="H4749" i="9"/>
  <c r="G4749" i="9"/>
  <c r="F4749" i="9"/>
  <c r="K4748" i="9"/>
  <c r="J4748" i="9"/>
  <c r="I4748" i="9"/>
  <c r="H4748" i="9"/>
  <c r="G4748" i="9"/>
  <c r="F4748" i="9"/>
  <c r="K4747" i="9"/>
  <c r="J4747" i="9"/>
  <c r="I4747" i="9"/>
  <c r="H4747" i="9"/>
  <c r="G4747" i="9"/>
  <c r="F4747" i="9"/>
  <c r="K4746" i="9"/>
  <c r="J4746" i="9"/>
  <c r="I4746" i="9"/>
  <c r="H4746" i="9"/>
  <c r="G4746" i="9"/>
  <c r="F4746" i="9"/>
  <c r="K4745" i="9"/>
  <c r="J4745" i="9"/>
  <c r="I4745" i="9"/>
  <c r="H4745" i="9"/>
  <c r="G4745" i="9"/>
  <c r="F4745" i="9"/>
  <c r="K4744" i="9"/>
  <c r="J4744" i="9"/>
  <c r="I4744" i="9"/>
  <c r="H4744" i="9"/>
  <c r="G4744" i="9"/>
  <c r="F4744" i="9"/>
  <c r="K4743" i="9"/>
  <c r="J4743" i="9"/>
  <c r="I4743" i="9"/>
  <c r="H4743" i="9"/>
  <c r="G4743" i="9"/>
  <c r="F4743" i="9"/>
  <c r="K4742" i="9"/>
  <c r="J4742" i="9"/>
  <c r="I4742" i="9"/>
  <c r="H4742" i="9"/>
  <c r="G4742" i="9"/>
  <c r="F4742" i="9"/>
  <c r="K4741" i="9"/>
  <c r="J4741" i="9"/>
  <c r="I4741" i="9"/>
  <c r="H4741" i="9"/>
  <c r="G4741" i="9"/>
  <c r="F4741" i="9"/>
  <c r="K4740" i="9"/>
  <c r="J4740" i="9"/>
  <c r="I4740" i="9"/>
  <c r="H4740" i="9"/>
  <c r="G4740" i="9"/>
  <c r="F4740" i="9"/>
  <c r="K4739" i="9"/>
  <c r="J4739" i="9"/>
  <c r="I4739" i="9"/>
  <c r="H4739" i="9"/>
  <c r="G4739" i="9"/>
  <c r="F4739" i="9"/>
  <c r="K4738" i="9"/>
  <c r="J4738" i="9"/>
  <c r="I4738" i="9"/>
  <c r="H4738" i="9"/>
  <c r="G4738" i="9"/>
  <c r="F4738" i="9"/>
  <c r="K4737" i="9"/>
  <c r="J4737" i="9"/>
  <c r="I4737" i="9"/>
  <c r="H4737" i="9"/>
  <c r="G4737" i="9"/>
  <c r="F4737" i="9"/>
  <c r="K4736" i="9"/>
  <c r="J4736" i="9"/>
  <c r="I4736" i="9"/>
  <c r="H4736" i="9"/>
  <c r="G4736" i="9"/>
  <c r="F4736" i="9"/>
  <c r="K4735" i="9"/>
  <c r="J4735" i="9"/>
  <c r="I4735" i="9"/>
  <c r="H4735" i="9"/>
  <c r="G4735" i="9"/>
  <c r="F4735" i="9"/>
  <c r="K4734" i="9"/>
  <c r="J4734" i="9"/>
  <c r="I4734" i="9"/>
  <c r="H4734" i="9"/>
  <c r="G4734" i="9"/>
  <c r="F4734" i="9"/>
  <c r="K4733" i="9"/>
  <c r="J4733" i="9"/>
  <c r="I4733" i="9"/>
  <c r="H4733" i="9"/>
  <c r="G4733" i="9"/>
  <c r="F4733" i="9"/>
  <c r="K4732" i="9"/>
  <c r="J4732" i="9"/>
  <c r="I4732" i="9"/>
  <c r="H4732" i="9"/>
  <c r="G4732" i="9"/>
  <c r="F4732" i="9"/>
  <c r="K4731" i="9"/>
  <c r="J4731" i="9"/>
  <c r="I4731" i="9"/>
  <c r="H4731" i="9"/>
  <c r="G4731" i="9"/>
  <c r="F4731" i="9"/>
  <c r="K4730" i="9"/>
  <c r="J4730" i="9"/>
  <c r="I4730" i="9"/>
  <c r="H4730" i="9"/>
  <c r="G4730" i="9"/>
  <c r="F4730" i="9"/>
  <c r="K4729" i="9"/>
  <c r="J4729" i="9"/>
  <c r="I4729" i="9"/>
  <c r="H4729" i="9"/>
  <c r="G4729" i="9"/>
  <c r="F4729" i="9"/>
  <c r="K4728" i="9"/>
  <c r="J4728" i="9"/>
  <c r="I4728" i="9"/>
  <c r="H4728" i="9"/>
  <c r="G4728" i="9"/>
  <c r="F4728" i="9"/>
  <c r="K4727" i="9"/>
  <c r="J4727" i="9"/>
  <c r="I4727" i="9"/>
  <c r="H4727" i="9"/>
  <c r="G4727" i="9"/>
  <c r="F4727" i="9"/>
  <c r="K4726" i="9"/>
  <c r="J4726" i="9"/>
  <c r="I4726" i="9"/>
  <c r="H4726" i="9"/>
  <c r="G4726" i="9"/>
  <c r="F4726" i="9"/>
  <c r="K4725" i="9"/>
  <c r="J4725" i="9"/>
  <c r="I4725" i="9"/>
  <c r="H4725" i="9"/>
  <c r="G4725" i="9"/>
  <c r="F4725" i="9"/>
  <c r="K4724" i="9"/>
  <c r="J4724" i="9"/>
  <c r="I4724" i="9"/>
  <c r="H4724" i="9"/>
  <c r="G4724" i="9"/>
  <c r="F4724" i="9"/>
  <c r="K4723" i="9"/>
  <c r="J4723" i="9"/>
  <c r="I4723" i="9"/>
  <c r="H4723" i="9"/>
  <c r="G4723" i="9"/>
  <c r="F4723" i="9"/>
  <c r="K4722" i="9"/>
  <c r="J4722" i="9"/>
  <c r="I4722" i="9"/>
  <c r="H4722" i="9"/>
  <c r="G4722" i="9"/>
  <c r="F4722" i="9"/>
  <c r="K4721" i="9"/>
  <c r="J4721" i="9"/>
  <c r="I4721" i="9"/>
  <c r="H4721" i="9"/>
  <c r="G4721" i="9"/>
  <c r="F4721" i="9"/>
  <c r="K4720" i="9"/>
  <c r="J4720" i="9"/>
  <c r="I4720" i="9"/>
  <c r="H4720" i="9"/>
  <c r="G4720" i="9"/>
  <c r="F4720" i="9"/>
  <c r="K4719" i="9"/>
  <c r="J4719" i="9"/>
  <c r="I4719" i="9"/>
  <c r="H4719" i="9"/>
  <c r="G4719" i="9"/>
  <c r="F4719" i="9"/>
  <c r="K4718" i="9"/>
  <c r="J4718" i="9"/>
  <c r="I4718" i="9"/>
  <c r="H4718" i="9"/>
  <c r="G4718" i="9"/>
  <c r="F4718" i="9"/>
  <c r="K4717" i="9"/>
  <c r="J4717" i="9"/>
  <c r="I4717" i="9"/>
  <c r="H4717" i="9"/>
  <c r="G4717" i="9"/>
  <c r="F4717" i="9"/>
  <c r="K4716" i="9"/>
  <c r="J4716" i="9"/>
  <c r="I4716" i="9"/>
  <c r="H4716" i="9"/>
  <c r="G4716" i="9"/>
  <c r="F4716" i="9"/>
  <c r="K4715" i="9"/>
  <c r="J4715" i="9"/>
  <c r="I4715" i="9"/>
  <c r="H4715" i="9"/>
  <c r="G4715" i="9"/>
  <c r="F4715" i="9"/>
  <c r="K4714" i="9"/>
  <c r="J4714" i="9"/>
  <c r="I4714" i="9"/>
  <c r="H4714" i="9"/>
  <c r="G4714" i="9"/>
  <c r="F4714" i="9"/>
  <c r="K4713" i="9"/>
  <c r="J4713" i="9"/>
  <c r="I4713" i="9"/>
  <c r="H4713" i="9"/>
  <c r="G4713" i="9"/>
  <c r="F4713" i="9"/>
  <c r="K4712" i="9"/>
  <c r="J4712" i="9"/>
  <c r="I4712" i="9"/>
  <c r="H4712" i="9"/>
  <c r="G4712" i="9"/>
  <c r="F4712" i="9"/>
  <c r="K4711" i="9"/>
  <c r="J4711" i="9"/>
  <c r="I4711" i="9"/>
  <c r="H4711" i="9"/>
  <c r="G4711" i="9"/>
  <c r="F4711" i="9"/>
  <c r="K4710" i="9"/>
  <c r="J4710" i="9"/>
  <c r="I4710" i="9"/>
  <c r="H4710" i="9"/>
  <c r="G4710" i="9"/>
  <c r="F4710" i="9"/>
  <c r="K4709" i="9"/>
  <c r="J4709" i="9"/>
  <c r="I4709" i="9"/>
  <c r="H4709" i="9"/>
  <c r="G4709" i="9"/>
  <c r="F4709" i="9"/>
  <c r="K4708" i="9"/>
  <c r="J4708" i="9"/>
  <c r="I4708" i="9"/>
  <c r="H4708" i="9"/>
  <c r="G4708" i="9"/>
  <c r="F4708" i="9"/>
  <c r="K4707" i="9"/>
  <c r="J4707" i="9"/>
  <c r="I4707" i="9"/>
  <c r="H4707" i="9"/>
  <c r="G4707" i="9"/>
  <c r="F4707" i="9"/>
  <c r="K4706" i="9"/>
  <c r="J4706" i="9"/>
  <c r="I4706" i="9"/>
  <c r="H4706" i="9"/>
  <c r="G4706" i="9"/>
  <c r="F4706" i="9"/>
  <c r="K4705" i="9"/>
  <c r="J4705" i="9"/>
  <c r="I4705" i="9"/>
  <c r="H4705" i="9"/>
  <c r="G4705" i="9"/>
  <c r="F4705" i="9"/>
  <c r="K4704" i="9"/>
  <c r="J4704" i="9"/>
  <c r="I4704" i="9"/>
  <c r="H4704" i="9"/>
  <c r="G4704" i="9"/>
  <c r="F4704" i="9"/>
  <c r="K4703" i="9"/>
  <c r="J4703" i="9"/>
  <c r="I4703" i="9"/>
  <c r="H4703" i="9"/>
  <c r="G4703" i="9"/>
  <c r="F4703" i="9"/>
  <c r="K4702" i="9"/>
  <c r="J4702" i="9"/>
  <c r="I4702" i="9"/>
  <c r="H4702" i="9"/>
  <c r="G4702" i="9"/>
  <c r="F4702" i="9"/>
  <c r="K4701" i="9"/>
  <c r="J4701" i="9"/>
  <c r="I4701" i="9"/>
  <c r="H4701" i="9"/>
  <c r="G4701" i="9"/>
  <c r="F4701" i="9"/>
  <c r="K4700" i="9"/>
  <c r="J4700" i="9"/>
  <c r="I4700" i="9"/>
  <c r="H4700" i="9"/>
  <c r="G4700" i="9"/>
  <c r="F4700" i="9"/>
  <c r="K4699" i="9"/>
  <c r="J4699" i="9"/>
  <c r="I4699" i="9"/>
  <c r="H4699" i="9"/>
  <c r="G4699" i="9"/>
  <c r="F4699" i="9"/>
  <c r="K4698" i="9"/>
  <c r="J4698" i="9"/>
  <c r="I4698" i="9"/>
  <c r="H4698" i="9"/>
  <c r="G4698" i="9"/>
  <c r="F4698" i="9"/>
  <c r="K4697" i="9"/>
  <c r="J4697" i="9"/>
  <c r="I4697" i="9"/>
  <c r="H4697" i="9"/>
  <c r="G4697" i="9"/>
  <c r="F4697" i="9"/>
  <c r="K4696" i="9"/>
  <c r="J4696" i="9"/>
  <c r="I4696" i="9"/>
  <c r="H4696" i="9"/>
  <c r="G4696" i="9"/>
  <c r="F4696" i="9"/>
  <c r="K4695" i="9"/>
  <c r="J4695" i="9"/>
  <c r="I4695" i="9"/>
  <c r="H4695" i="9"/>
  <c r="G4695" i="9"/>
  <c r="F4695" i="9"/>
  <c r="K4694" i="9"/>
  <c r="J4694" i="9"/>
  <c r="I4694" i="9"/>
  <c r="H4694" i="9"/>
  <c r="G4694" i="9"/>
  <c r="F4694" i="9"/>
  <c r="K4693" i="9"/>
  <c r="J4693" i="9"/>
  <c r="I4693" i="9"/>
  <c r="H4693" i="9"/>
  <c r="G4693" i="9"/>
  <c r="F4693" i="9"/>
  <c r="K4692" i="9"/>
  <c r="J4692" i="9"/>
  <c r="I4692" i="9"/>
  <c r="H4692" i="9"/>
  <c r="G4692" i="9"/>
  <c r="F4692" i="9"/>
  <c r="K4691" i="9"/>
  <c r="J4691" i="9"/>
  <c r="I4691" i="9"/>
  <c r="H4691" i="9"/>
  <c r="G4691" i="9"/>
  <c r="F4691" i="9"/>
  <c r="K4690" i="9"/>
  <c r="J4690" i="9"/>
  <c r="I4690" i="9"/>
  <c r="H4690" i="9"/>
  <c r="G4690" i="9"/>
  <c r="F4690" i="9"/>
  <c r="K4689" i="9"/>
  <c r="J4689" i="9"/>
  <c r="I4689" i="9"/>
  <c r="H4689" i="9"/>
  <c r="G4689" i="9"/>
  <c r="F4689" i="9"/>
  <c r="K4688" i="9"/>
  <c r="J4688" i="9"/>
  <c r="I4688" i="9"/>
  <c r="H4688" i="9"/>
  <c r="G4688" i="9"/>
  <c r="F4688" i="9"/>
  <c r="K4687" i="9"/>
  <c r="J4687" i="9"/>
  <c r="I4687" i="9"/>
  <c r="H4687" i="9"/>
  <c r="G4687" i="9"/>
  <c r="F4687" i="9"/>
  <c r="K4686" i="9"/>
  <c r="J4686" i="9"/>
  <c r="I4686" i="9"/>
  <c r="H4686" i="9"/>
  <c r="G4686" i="9"/>
  <c r="F4686" i="9"/>
  <c r="K4685" i="9"/>
  <c r="J4685" i="9"/>
  <c r="I4685" i="9"/>
  <c r="H4685" i="9"/>
  <c r="G4685" i="9"/>
  <c r="F4685" i="9"/>
  <c r="K4684" i="9"/>
  <c r="J4684" i="9"/>
  <c r="I4684" i="9"/>
  <c r="H4684" i="9"/>
  <c r="G4684" i="9"/>
  <c r="F4684" i="9"/>
  <c r="K4683" i="9"/>
  <c r="J4683" i="9"/>
  <c r="I4683" i="9"/>
  <c r="H4683" i="9"/>
  <c r="G4683" i="9"/>
  <c r="F4683" i="9"/>
  <c r="K4682" i="9"/>
  <c r="J4682" i="9"/>
  <c r="I4682" i="9"/>
  <c r="H4682" i="9"/>
  <c r="G4682" i="9"/>
  <c r="F4682" i="9"/>
  <c r="K4681" i="9"/>
  <c r="J4681" i="9"/>
  <c r="I4681" i="9"/>
  <c r="H4681" i="9"/>
  <c r="G4681" i="9"/>
  <c r="F4681" i="9"/>
  <c r="K4680" i="9"/>
  <c r="J4680" i="9"/>
  <c r="I4680" i="9"/>
  <c r="H4680" i="9"/>
  <c r="G4680" i="9"/>
  <c r="F4680" i="9"/>
  <c r="K4679" i="9"/>
  <c r="J4679" i="9"/>
  <c r="I4679" i="9"/>
  <c r="H4679" i="9"/>
  <c r="G4679" i="9"/>
  <c r="F4679" i="9"/>
  <c r="K4678" i="9"/>
  <c r="J4678" i="9"/>
  <c r="I4678" i="9"/>
  <c r="H4678" i="9"/>
  <c r="G4678" i="9"/>
  <c r="F4678" i="9"/>
  <c r="K4677" i="9"/>
  <c r="J4677" i="9"/>
  <c r="I4677" i="9"/>
  <c r="H4677" i="9"/>
  <c r="G4677" i="9"/>
  <c r="F4677" i="9"/>
  <c r="K4676" i="9"/>
  <c r="J4676" i="9"/>
  <c r="I4676" i="9"/>
  <c r="H4676" i="9"/>
  <c r="G4676" i="9"/>
  <c r="F4676" i="9"/>
  <c r="K4675" i="9"/>
  <c r="J4675" i="9"/>
  <c r="I4675" i="9"/>
  <c r="H4675" i="9"/>
  <c r="G4675" i="9"/>
  <c r="F4675" i="9"/>
  <c r="K4674" i="9"/>
  <c r="J4674" i="9"/>
  <c r="I4674" i="9"/>
  <c r="H4674" i="9"/>
  <c r="G4674" i="9"/>
  <c r="F4674" i="9"/>
  <c r="K4673" i="9"/>
  <c r="J4673" i="9"/>
  <c r="I4673" i="9"/>
  <c r="H4673" i="9"/>
  <c r="G4673" i="9"/>
  <c r="F4673" i="9"/>
  <c r="K4672" i="9"/>
  <c r="J4672" i="9"/>
  <c r="I4672" i="9"/>
  <c r="H4672" i="9"/>
  <c r="G4672" i="9"/>
  <c r="F4672" i="9"/>
  <c r="K4671" i="9"/>
  <c r="J4671" i="9"/>
  <c r="I4671" i="9"/>
  <c r="H4671" i="9"/>
  <c r="G4671" i="9"/>
  <c r="F4671" i="9"/>
  <c r="K4670" i="9"/>
  <c r="J4670" i="9"/>
  <c r="I4670" i="9"/>
  <c r="H4670" i="9"/>
  <c r="G4670" i="9"/>
  <c r="F4670" i="9"/>
  <c r="K4669" i="9"/>
  <c r="J4669" i="9"/>
  <c r="I4669" i="9"/>
  <c r="H4669" i="9"/>
  <c r="G4669" i="9"/>
  <c r="F4669" i="9"/>
  <c r="K4668" i="9"/>
  <c r="J4668" i="9"/>
  <c r="I4668" i="9"/>
  <c r="H4668" i="9"/>
  <c r="G4668" i="9"/>
  <c r="F4668" i="9"/>
  <c r="K4667" i="9"/>
  <c r="J4667" i="9"/>
  <c r="I4667" i="9"/>
  <c r="H4667" i="9"/>
  <c r="G4667" i="9"/>
  <c r="F4667" i="9"/>
  <c r="K4666" i="9"/>
  <c r="J4666" i="9"/>
  <c r="I4666" i="9"/>
  <c r="H4666" i="9"/>
  <c r="G4666" i="9"/>
  <c r="F4666" i="9"/>
  <c r="K4665" i="9"/>
  <c r="J4665" i="9"/>
  <c r="I4665" i="9"/>
  <c r="H4665" i="9"/>
  <c r="G4665" i="9"/>
  <c r="F4665" i="9"/>
  <c r="K4664" i="9"/>
  <c r="J4664" i="9"/>
  <c r="I4664" i="9"/>
  <c r="H4664" i="9"/>
  <c r="G4664" i="9"/>
  <c r="F4664" i="9"/>
  <c r="K4663" i="9"/>
  <c r="J4663" i="9"/>
  <c r="I4663" i="9"/>
  <c r="H4663" i="9"/>
  <c r="G4663" i="9"/>
  <c r="F4663" i="9"/>
  <c r="K4662" i="9"/>
  <c r="J4662" i="9"/>
  <c r="I4662" i="9"/>
  <c r="H4662" i="9"/>
  <c r="G4662" i="9"/>
  <c r="F4662" i="9"/>
  <c r="K4661" i="9"/>
  <c r="J4661" i="9"/>
  <c r="I4661" i="9"/>
  <c r="H4661" i="9"/>
  <c r="G4661" i="9"/>
  <c r="F4661" i="9"/>
  <c r="K4660" i="9"/>
  <c r="J4660" i="9"/>
  <c r="I4660" i="9"/>
  <c r="H4660" i="9"/>
  <c r="G4660" i="9"/>
  <c r="F4660" i="9"/>
  <c r="K4659" i="9"/>
  <c r="J4659" i="9"/>
  <c r="I4659" i="9"/>
  <c r="H4659" i="9"/>
  <c r="G4659" i="9"/>
  <c r="F4659" i="9"/>
  <c r="K4658" i="9"/>
  <c r="J4658" i="9"/>
  <c r="I4658" i="9"/>
  <c r="H4658" i="9"/>
  <c r="G4658" i="9"/>
  <c r="F4658" i="9"/>
  <c r="K4657" i="9"/>
  <c r="J4657" i="9"/>
  <c r="I4657" i="9"/>
  <c r="H4657" i="9"/>
  <c r="G4657" i="9"/>
  <c r="F4657" i="9"/>
  <c r="K4656" i="9"/>
  <c r="J4656" i="9"/>
  <c r="I4656" i="9"/>
  <c r="H4656" i="9"/>
  <c r="G4656" i="9"/>
  <c r="F4656" i="9"/>
  <c r="K4655" i="9"/>
  <c r="J4655" i="9"/>
  <c r="I4655" i="9"/>
  <c r="H4655" i="9"/>
  <c r="G4655" i="9"/>
  <c r="F4655" i="9"/>
  <c r="K4654" i="9"/>
  <c r="J4654" i="9"/>
  <c r="I4654" i="9"/>
  <c r="H4654" i="9"/>
  <c r="G4654" i="9"/>
  <c r="F4654" i="9"/>
  <c r="K4653" i="9"/>
  <c r="J4653" i="9"/>
  <c r="I4653" i="9"/>
  <c r="H4653" i="9"/>
  <c r="G4653" i="9"/>
  <c r="F4653" i="9"/>
  <c r="K4652" i="9"/>
  <c r="J4652" i="9"/>
  <c r="I4652" i="9"/>
  <c r="H4652" i="9"/>
  <c r="G4652" i="9"/>
  <c r="F4652" i="9"/>
  <c r="K4651" i="9"/>
  <c r="J4651" i="9"/>
  <c r="I4651" i="9"/>
  <c r="H4651" i="9"/>
  <c r="G4651" i="9"/>
  <c r="F4651" i="9"/>
  <c r="K4650" i="9"/>
  <c r="J4650" i="9"/>
  <c r="I4650" i="9"/>
  <c r="H4650" i="9"/>
  <c r="G4650" i="9"/>
  <c r="F4650" i="9"/>
  <c r="K4649" i="9"/>
  <c r="J4649" i="9"/>
  <c r="I4649" i="9"/>
  <c r="H4649" i="9"/>
  <c r="G4649" i="9"/>
  <c r="F4649" i="9"/>
  <c r="K4648" i="9"/>
  <c r="J4648" i="9"/>
  <c r="I4648" i="9"/>
  <c r="H4648" i="9"/>
  <c r="G4648" i="9"/>
  <c r="F4648" i="9"/>
  <c r="K4647" i="9"/>
  <c r="J4647" i="9"/>
  <c r="I4647" i="9"/>
  <c r="H4647" i="9"/>
  <c r="G4647" i="9"/>
  <c r="F4647" i="9"/>
  <c r="K4646" i="9"/>
  <c r="J4646" i="9"/>
  <c r="I4646" i="9"/>
  <c r="H4646" i="9"/>
  <c r="G4646" i="9"/>
  <c r="F4646" i="9"/>
  <c r="K4645" i="9"/>
  <c r="J4645" i="9"/>
  <c r="I4645" i="9"/>
  <c r="H4645" i="9"/>
  <c r="G4645" i="9"/>
  <c r="F4645" i="9"/>
  <c r="K4644" i="9"/>
  <c r="J4644" i="9"/>
  <c r="I4644" i="9"/>
  <c r="H4644" i="9"/>
  <c r="G4644" i="9"/>
  <c r="F4644" i="9"/>
  <c r="K4643" i="9"/>
  <c r="J4643" i="9"/>
  <c r="I4643" i="9"/>
  <c r="H4643" i="9"/>
  <c r="G4643" i="9"/>
  <c r="F4643" i="9"/>
  <c r="K4642" i="9"/>
  <c r="J4642" i="9"/>
  <c r="I4642" i="9"/>
  <c r="H4642" i="9"/>
  <c r="G4642" i="9"/>
  <c r="F4642" i="9"/>
  <c r="K4641" i="9"/>
  <c r="J4641" i="9"/>
  <c r="I4641" i="9"/>
  <c r="H4641" i="9"/>
  <c r="G4641" i="9"/>
  <c r="F4641" i="9"/>
  <c r="K4640" i="9"/>
  <c r="J4640" i="9"/>
  <c r="I4640" i="9"/>
  <c r="H4640" i="9"/>
  <c r="G4640" i="9"/>
  <c r="F4640" i="9"/>
  <c r="K4639" i="9"/>
  <c r="J4639" i="9"/>
  <c r="I4639" i="9"/>
  <c r="H4639" i="9"/>
  <c r="G4639" i="9"/>
  <c r="F4639" i="9"/>
  <c r="K4638" i="9"/>
  <c r="J4638" i="9"/>
  <c r="I4638" i="9"/>
  <c r="H4638" i="9"/>
  <c r="G4638" i="9"/>
  <c r="F4638" i="9"/>
  <c r="K4637" i="9"/>
  <c r="J4637" i="9"/>
  <c r="I4637" i="9"/>
  <c r="H4637" i="9"/>
  <c r="G4637" i="9"/>
  <c r="F4637" i="9"/>
  <c r="K4636" i="9"/>
  <c r="J4636" i="9"/>
  <c r="I4636" i="9"/>
  <c r="H4636" i="9"/>
  <c r="G4636" i="9"/>
  <c r="F4636" i="9"/>
  <c r="K4635" i="9"/>
  <c r="J4635" i="9"/>
  <c r="I4635" i="9"/>
  <c r="H4635" i="9"/>
  <c r="G4635" i="9"/>
  <c r="F4635" i="9"/>
  <c r="K4634" i="9"/>
  <c r="J4634" i="9"/>
  <c r="I4634" i="9"/>
  <c r="H4634" i="9"/>
  <c r="G4634" i="9"/>
  <c r="F4634" i="9"/>
  <c r="K4633" i="9"/>
  <c r="J4633" i="9"/>
  <c r="I4633" i="9"/>
  <c r="H4633" i="9"/>
  <c r="G4633" i="9"/>
  <c r="F4633" i="9"/>
  <c r="K4632" i="9"/>
  <c r="J4632" i="9"/>
  <c r="I4632" i="9"/>
  <c r="H4632" i="9"/>
  <c r="G4632" i="9"/>
  <c r="F4632" i="9"/>
  <c r="K4631" i="9"/>
  <c r="J4631" i="9"/>
  <c r="I4631" i="9"/>
  <c r="H4631" i="9"/>
  <c r="G4631" i="9"/>
  <c r="F4631" i="9"/>
  <c r="K4630" i="9"/>
  <c r="J4630" i="9"/>
  <c r="I4630" i="9"/>
  <c r="H4630" i="9"/>
  <c r="G4630" i="9"/>
  <c r="F4630" i="9"/>
  <c r="K4629" i="9"/>
  <c r="J4629" i="9"/>
  <c r="I4629" i="9"/>
  <c r="H4629" i="9"/>
  <c r="G4629" i="9"/>
  <c r="F4629" i="9"/>
  <c r="K4628" i="9"/>
  <c r="J4628" i="9"/>
  <c r="I4628" i="9"/>
  <c r="H4628" i="9"/>
  <c r="G4628" i="9"/>
  <c r="F4628" i="9"/>
  <c r="K4627" i="9"/>
  <c r="J4627" i="9"/>
  <c r="I4627" i="9"/>
  <c r="H4627" i="9"/>
  <c r="G4627" i="9"/>
  <c r="F4627" i="9"/>
  <c r="K4626" i="9"/>
  <c r="J4626" i="9"/>
  <c r="I4626" i="9"/>
  <c r="H4626" i="9"/>
  <c r="G4626" i="9"/>
  <c r="F4626" i="9"/>
  <c r="K4625" i="9"/>
  <c r="J4625" i="9"/>
  <c r="I4625" i="9"/>
  <c r="H4625" i="9"/>
  <c r="G4625" i="9"/>
  <c r="F4625" i="9"/>
  <c r="K4624" i="9"/>
  <c r="J4624" i="9"/>
  <c r="I4624" i="9"/>
  <c r="H4624" i="9"/>
  <c r="G4624" i="9"/>
  <c r="F4624" i="9"/>
  <c r="K4623" i="9"/>
  <c r="J4623" i="9"/>
  <c r="I4623" i="9"/>
  <c r="H4623" i="9"/>
  <c r="G4623" i="9"/>
  <c r="F4623" i="9"/>
  <c r="K4622" i="9"/>
  <c r="J4622" i="9"/>
  <c r="I4622" i="9"/>
  <c r="H4622" i="9"/>
  <c r="G4622" i="9"/>
  <c r="F4622" i="9"/>
  <c r="K4621" i="9"/>
  <c r="J4621" i="9"/>
  <c r="I4621" i="9"/>
  <c r="H4621" i="9"/>
  <c r="G4621" i="9"/>
  <c r="F4621" i="9"/>
  <c r="K4620" i="9"/>
  <c r="J4620" i="9"/>
  <c r="I4620" i="9"/>
  <c r="H4620" i="9"/>
  <c r="G4620" i="9"/>
  <c r="F4620" i="9"/>
  <c r="K4619" i="9"/>
  <c r="J4619" i="9"/>
  <c r="I4619" i="9"/>
  <c r="H4619" i="9"/>
  <c r="G4619" i="9"/>
  <c r="F4619" i="9"/>
  <c r="K4618" i="9"/>
  <c r="J4618" i="9"/>
  <c r="I4618" i="9"/>
  <c r="H4618" i="9"/>
  <c r="G4618" i="9"/>
  <c r="F4618" i="9"/>
  <c r="K4617" i="9"/>
  <c r="J4617" i="9"/>
  <c r="I4617" i="9"/>
  <c r="H4617" i="9"/>
  <c r="G4617" i="9"/>
  <c r="F4617" i="9"/>
  <c r="K4616" i="9"/>
  <c r="J4616" i="9"/>
  <c r="I4616" i="9"/>
  <c r="H4616" i="9"/>
  <c r="G4616" i="9"/>
  <c r="F4616" i="9"/>
  <c r="K4615" i="9"/>
  <c r="J4615" i="9"/>
  <c r="I4615" i="9"/>
  <c r="H4615" i="9"/>
  <c r="G4615" i="9"/>
  <c r="F4615" i="9"/>
  <c r="K4614" i="9"/>
  <c r="J4614" i="9"/>
  <c r="I4614" i="9"/>
  <c r="H4614" i="9"/>
  <c r="G4614" i="9"/>
  <c r="F4614" i="9"/>
  <c r="K4613" i="9"/>
  <c r="J4613" i="9"/>
  <c r="I4613" i="9"/>
  <c r="H4613" i="9"/>
  <c r="G4613" i="9"/>
  <c r="F4613" i="9"/>
  <c r="K4612" i="9"/>
  <c r="J4612" i="9"/>
  <c r="I4612" i="9"/>
  <c r="H4612" i="9"/>
  <c r="G4612" i="9"/>
  <c r="F4612" i="9"/>
  <c r="K4611" i="9"/>
  <c r="J4611" i="9"/>
  <c r="I4611" i="9"/>
  <c r="H4611" i="9"/>
  <c r="G4611" i="9"/>
  <c r="F4611" i="9"/>
  <c r="K4610" i="9"/>
  <c r="J4610" i="9"/>
  <c r="I4610" i="9"/>
  <c r="H4610" i="9"/>
  <c r="G4610" i="9"/>
  <c r="F4610" i="9"/>
  <c r="K4609" i="9"/>
  <c r="J4609" i="9"/>
  <c r="I4609" i="9"/>
  <c r="H4609" i="9"/>
  <c r="G4609" i="9"/>
  <c r="F4609" i="9"/>
  <c r="K4608" i="9"/>
  <c r="J4608" i="9"/>
  <c r="I4608" i="9"/>
  <c r="H4608" i="9"/>
  <c r="G4608" i="9"/>
  <c r="F4608" i="9"/>
  <c r="K4607" i="9"/>
  <c r="J4607" i="9"/>
  <c r="I4607" i="9"/>
  <c r="H4607" i="9"/>
  <c r="G4607" i="9"/>
  <c r="F4607" i="9"/>
  <c r="K4606" i="9"/>
  <c r="J4606" i="9"/>
  <c r="I4606" i="9"/>
  <c r="H4606" i="9"/>
  <c r="G4606" i="9"/>
  <c r="F4606" i="9"/>
  <c r="K4605" i="9"/>
  <c r="J4605" i="9"/>
  <c r="I4605" i="9"/>
  <c r="H4605" i="9"/>
  <c r="G4605" i="9"/>
  <c r="F4605" i="9"/>
  <c r="K4604" i="9"/>
  <c r="J4604" i="9"/>
  <c r="I4604" i="9"/>
  <c r="H4604" i="9"/>
  <c r="G4604" i="9"/>
  <c r="F4604" i="9"/>
  <c r="K4603" i="9"/>
  <c r="J4603" i="9"/>
  <c r="I4603" i="9"/>
  <c r="H4603" i="9"/>
  <c r="G4603" i="9"/>
  <c r="F4603" i="9"/>
  <c r="K4602" i="9"/>
  <c r="J4602" i="9"/>
  <c r="I4602" i="9"/>
  <c r="H4602" i="9"/>
  <c r="G4602" i="9"/>
  <c r="F4602" i="9"/>
  <c r="K4601" i="9"/>
  <c r="J4601" i="9"/>
  <c r="I4601" i="9"/>
  <c r="H4601" i="9"/>
  <c r="G4601" i="9"/>
  <c r="F4601" i="9"/>
  <c r="K4600" i="9"/>
  <c r="J4600" i="9"/>
  <c r="I4600" i="9"/>
  <c r="H4600" i="9"/>
  <c r="G4600" i="9"/>
  <c r="F4600" i="9"/>
  <c r="K4599" i="9"/>
  <c r="J4599" i="9"/>
  <c r="I4599" i="9"/>
  <c r="H4599" i="9"/>
  <c r="G4599" i="9"/>
  <c r="F4599" i="9"/>
  <c r="K4598" i="9"/>
  <c r="J4598" i="9"/>
  <c r="I4598" i="9"/>
  <c r="H4598" i="9"/>
  <c r="G4598" i="9"/>
  <c r="F4598" i="9"/>
  <c r="K4597" i="9"/>
  <c r="J4597" i="9"/>
  <c r="I4597" i="9"/>
  <c r="H4597" i="9"/>
  <c r="G4597" i="9"/>
  <c r="F4597" i="9"/>
  <c r="K4596" i="9"/>
  <c r="J4596" i="9"/>
  <c r="I4596" i="9"/>
  <c r="H4596" i="9"/>
  <c r="G4596" i="9"/>
  <c r="F4596" i="9"/>
  <c r="K4595" i="9"/>
  <c r="J4595" i="9"/>
  <c r="I4595" i="9"/>
  <c r="H4595" i="9"/>
  <c r="G4595" i="9"/>
  <c r="F4595" i="9"/>
  <c r="K4594" i="9"/>
  <c r="J4594" i="9"/>
  <c r="I4594" i="9"/>
  <c r="H4594" i="9"/>
  <c r="G4594" i="9"/>
  <c r="F4594" i="9"/>
  <c r="K4593" i="9"/>
  <c r="J4593" i="9"/>
  <c r="I4593" i="9"/>
  <c r="H4593" i="9"/>
  <c r="G4593" i="9"/>
  <c r="F4593" i="9"/>
  <c r="K4592" i="9"/>
  <c r="J4592" i="9"/>
  <c r="I4592" i="9"/>
  <c r="H4592" i="9"/>
  <c r="G4592" i="9"/>
  <c r="F4592" i="9"/>
  <c r="K4591" i="9"/>
  <c r="J4591" i="9"/>
  <c r="I4591" i="9"/>
  <c r="H4591" i="9"/>
  <c r="G4591" i="9"/>
  <c r="F4591" i="9"/>
  <c r="K4590" i="9"/>
  <c r="J4590" i="9"/>
  <c r="I4590" i="9"/>
  <c r="H4590" i="9"/>
  <c r="G4590" i="9"/>
  <c r="F4590" i="9"/>
  <c r="K4589" i="9"/>
  <c r="J4589" i="9"/>
  <c r="I4589" i="9"/>
  <c r="H4589" i="9"/>
  <c r="G4589" i="9"/>
  <c r="F4589" i="9"/>
  <c r="K4588" i="9"/>
  <c r="J4588" i="9"/>
  <c r="I4588" i="9"/>
  <c r="H4588" i="9"/>
  <c r="G4588" i="9"/>
  <c r="F4588" i="9"/>
  <c r="K4587" i="9"/>
  <c r="J4587" i="9"/>
  <c r="I4587" i="9"/>
  <c r="H4587" i="9"/>
  <c r="G4587" i="9"/>
  <c r="F4587" i="9"/>
  <c r="K4586" i="9"/>
  <c r="J4586" i="9"/>
  <c r="I4586" i="9"/>
  <c r="H4586" i="9"/>
  <c r="G4586" i="9"/>
  <c r="F4586" i="9"/>
  <c r="K4585" i="9"/>
  <c r="J4585" i="9"/>
  <c r="I4585" i="9"/>
  <c r="H4585" i="9"/>
  <c r="G4585" i="9"/>
  <c r="F4585" i="9"/>
  <c r="K4584" i="9"/>
  <c r="J4584" i="9"/>
  <c r="I4584" i="9"/>
  <c r="H4584" i="9"/>
  <c r="G4584" i="9"/>
  <c r="F4584" i="9"/>
  <c r="K4583" i="9"/>
  <c r="J4583" i="9"/>
  <c r="I4583" i="9"/>
  <c r="H4583" i="9"/>
  <c r="G4583" i="9"/>
  <c r="F4583" i="9"/>
  <c r="K4582" i="9"/>
  <c r="J4582" i="9"/>
  <c r="I4582" i="9"/>
  <c r="H4582" i="9"/>
  <c r="G4582" i="9"/>
  <c r="F4582" i="9"/>
  <c r="K4581" i="9"/>
  <c r="J4581" i="9"/>
  <c r="I4581" i="9"/>
  <c r="H4581" i="9"/>
  <c r="G4581" i="9"/>
  <c r="F4581" i="9"/>
  <c r="K4580" i="9"/>
  <c r="J4580" i="9"/>
  <c r="I4580" i="9"/>
  <c r="H4580" i="9"/>
  <c r="G4580" i="9"/>
  <c r="F4580" i="9"/>
  <c r="K4579" i="9"/>
  <c r="J4579" i="9"/>
  <c r="I4579" i="9"/>
  <c r="H4579" i="9"/>
  <c r="G4579" i="9"/>
  <c r="F4579" i="9"/>
  <c r="K4578" i="9"/>
  <c r="J4578" i="9"/>
  <c r="I4578" i="9"/>
  <c r="H4578" i="9"/>
  <c r="G4578" i="9"/>
  <c r="F4578" i="9"/>
  <c r="K4577" i="9"/>
  <c r="J4577" i="9"/>
  <c r="I4577" i="9"/>
  <c r="H4577" i="9"/>
  <c r="G4577" i="9"/>
  <c r="F4577" i="9"/>
  <c r="K4576" i="9"/>
  <c r="J4576" i="9"/>
  <c r="I4576" i="9"/>
  <c r="H4576" i="9"/>
  <c r="G4576" i="9"/>
  <c r="F4576" i="9"/>
  <c r="K4575" i="9"/>
  <c r="J4575" i="9"/>
  <c r="I4575" i="9"/>
  <c r="H4575" i="9"/>
  <c r="G4575" i="9"/>
  <c r="F4575" i="9"/>
  <c r="K4574" i="9"/>
  <c r="J4574" i="9"/>
  <c r="I4574" i="9"/>
  <c r="H4574" i="9"/>
  <c r="G4574" i="9"/>
  <c r="F4574" i="9"/>
  <c r="K4573" i="9"/>
  <c r="J4573" i="9"/>
  <c r="I4573" i="9"/>
  <c r="H4573" i="9"/>
  <c r="G4573" i="9"/>
  <c r="F4573" i="9"/>
  <c r="K4572" i="9"/>
  <c r="J4572" i="9"/>
  <c r="I4572" i="9"/>
  <c r="H4572" i="9"/>
  <c r="G4572" i="9"/>
  <c r="F4572" i="9"/>
  <c r="K4571" i="9"/>
  <c r="J4571" i="9"/>
  <c r="I4571" i="9"/>
  <c r="H4571" i="9"/>
  <c r="G4571" i="9"/>
  <c r="F4571" i="9"/>
  <c r="K4570" i="9"/>
  <c r="J4570" i="9"/>
  <c r="I4570" i="9"/>
  <c r="H4570" i="9"/>
  <c r="G4570" i="9"/>
  <c r="F4570" i="9"/>
  <c r="K4569" i="9"/>
  <c r="J4569" i="9"/>
  <c r="I4569" i="9"/>
  <c r="H4569" i="9"/>
  <c r="G4569" i="9"/>
  <c r="F4569" i="9"/>
  <c r="K4568" i="9"/>
  <c r="J4568" i="9"/>
  <c r="I4568" i="9"/>
  <c r="H4568" i="9"/>
  <c r="G4568" i="9"/>
  <c r="F4568" i="9"/>
  <c r="K4567" i="9"/>
  <c r="J4567" i="9"/>
  <c r="I4567" i="9"/>
  <c r="H4567" i="9"/>
  <c r="G4567" i="9"/>
  <c r="F4567" i="9"/>
  <c r="K4566" i="9"/>
  <c r="J4566" i="9"/>
  <c r="I4566" i="9"/>
  <c r="H4566" i="9"/>
  <c r="G4566" i="9"/>
  <c r="F4566" i="9"/>
  <c r="K4565" i="9"/>
  <c r="J4565" i="9"/>
  <c r="I4565" i="9"/>
  <c r="H4565" i="9"/>
  <c r="G4565" i="9"/>
  <c r="F4565" i="9"/>
  <c r="K4564" i="9"/>
  <c r="J4564" i="9"/>
  <c r="I4564" i="9"/>
  <c r="H4564" i="9"/>
  <c r="G4564" i="9"/>
  <c r="F4564" i="9"/>
  <c r="K4563" i="9"/>
  <c r="J4563" i="9"/>
  <c r="I4563" i="9"/>
  <c r="H4563" i="9"/>
  <c r="G4563" i="9"/>
  <c r="F4563" i="9"/>
  <c r="K4562" i="9"/>
  <c r="J4562" i="9"/>
  <c r="I4562" i="9"/>
  <c r="H4562" i="9"/>
  <c r="G4562" i="9"/>
  <c r="F4562" i="9"/>
  <c r="K4561" i="9"/>
  <c r="J4561" i="9"/>
  <c r="I4561" i="9"/>
  <c r="H4561" i="9"/>
  <c r="G4561" i="9"/>
  <c r="F4561" i="9"/>
  <c r="K4560" i="9"/>
  <c r="J4560" i="9"/>
  <c r="I4560" i="9"/>
  <c r="H4560" i="9"/>
  <c r="G4560" i="9"/>
  <c r="F4560" i="9"/>
  <c r="K4559" i="9"/>
  <c r="J4559" i="9"/>
  <c r="I4559" i="9"/>
  <c r="H4559" i="9"/>
  <c r="G4559" i="9"/>
  <c r="F4559" i="9"/>
  <c r="K4558" i="9"/>
  <c r="J4558" i="9"/>
  <c r="I4558" i="9"/>
  <c r="H4558" i="9"/>
  <c r="G4558" i="9"/>
  <c r="F4558" i="9"/>
  <c r="K4557" i="9"/>
  <c r="J4557" i="9"/>
  <c r="I4557" i="9"/>
  <c r="H4557" i="9"/>
  <c r="G4557" i="9"/>
  <c r="F4557" i="9"/>
  <c r="K4556" i="9"/>
  <c r="J4556" i="9"/>
  <c r="I4556" i="9"/>
  <c r="H4556" i="9"/>
  <c r="G4556" i="9"/>
  <c r="F4556" i="9"/>
  <c r="K4555" i="9"/>
  <c r="J4555" i="9"/>
  <c r="I4555" i="9"/>
  <c r="H4555" i="9"/>
  <c r="G4555" i="9"/>
  <c r="F4555" i="9"/>
  <c r="K4554" i="9"/>
  <c r="J4554" i="9"/>
  <c r="I4554" i="9"/>
  <c r="H4554" i="9"/>
  <c r="G4554" i="9"/>
  <c r="F4554" i="9"/>
  <c r="K4553" i="9"/>
  <c r="J4553" i="9"/>
  <c r="I4553" i="9"/>
  <c r="H4553" i="9"/>
  <c r="G4553" i="9"/>
  <c r="F4553" i="9"/>
  <c r="K4552" i="9"/>
  <c r="J4552" i="9"/>
  <c r="I4552" i="9"/>
  <c r="H4552" i="9"/>
  <c r="G4552" i="9"/>
  <c r="F4552" i="9"/>
  <c r="K4551" i="9"/>
  <c r="J4551" i="9"/>
  <c r="I4551" i="9"/>
  <c r="H4551" i="9"/>
  <c r="G4551" i="9"/>
  <c r="F4551" i="9"/>
  <c r="K4550" i="9"/>
  <c r="J4550" i="9"/>
  <c r="I4550" i="9"/>
  <c r="H4550" i="9"/>
  <c r="G4550" i="9"/>
  <c r="F4550" i="9"/>
  <c r="K4549" i="9"/>
  <c r="J4549" i="9"/>
  <c r="I4549" i="9"/>
  <c r="H4549" i="9"/>
  <c r="G4549" i="9"/>
  <c r="F4549" i="9"/>
  <c r="K4548" i="9"/>
  <c r="J4548" i="9"/>
  <c r="I4548" i="9"/>
  <c r="H4548" i="9"/>
  <c r="G4548" i="9"/>
  <c r="F4548" i="9"/>
  <c r="K4547" i="9"/>
  <c r="J4547" i="9"/>
  <c r="I4547" i="9"/>
  <c r="H4547" i="9"/>
  <c r="G4547" i="9"/>
  <c r="F4547" i="9"/>
  <c r="K4546" i="9"/>
  <c r="J4546" i="9"/>
  <c r="I4546" i="9"/>
  <c r="H4546" i="9"/>
  <c r="G4546" i="9"/>
  <c r="F4546" i="9"/>
  <c r="K4545" i="9"/>
  <c r="J4545" i="9"/>
  <c r="I4545" i="9"/>
  <c r="H4545" i="9"/>
  <c r="G4545" i="9"/>
  <c r="F4545" i="9"/>
  <c r="K4544" i="9"/>
  <c r="J4544" i="9"/>
  <c r="I4544" i="9"/>
  <c r="H4544" i="9"/>
  <c r="G4544" i="9"/>
  <c r="F4544" i="9"/>
  <c r="K4543" i="9"/>
  <c r="J4543" i="9"/>
  <c r="I4543" i="9"/>
  <c r="H4543" i="9"/>
  <c r="G4543" i="9"/>
  <c r="F4543" i="9"/>
  <c r="K4542" i="9"/>
  <c r="J4542" i="9"/>
  <c r="I4542" i="9"/>
  <c r="H4542" i="9"/>
  <c r="G4542" i="9"/>
  <c r="F4542" i="9"/>
  <c r="K4541" i="9"/>
  <c r="J4541" i="9"/>
  <c r="I4541" i="9"/>
  <c r="H4541" i="9"/>
  <c r="G4541" i="9"/>
  <c r="F4541" i="9"/>
  <c r="K4540" i="9"/>
  <c r="J4540" i="9"/>
  <c r="I4540" i="9"/>
  <c r="H4540" i="9"/>
  <c r="G4540" i="9"/>
  <c r="F4540" i="9"/>
  <c r="K4539" i="9"/>
  <c r="J4539" i="9"/>
  <c r="I4539" i="9"/>
  <c r="H4539" i="9"/>
  <c r="G4539" i="9"/>
  <c r="F4539" i="9"/>
  <c r="K4538" i="9"/>
  <c r="J4538" i="9"/>
  <c r="I4538" i="9"/>
  <c r="H4538" i="9"/>
  <c r="G4538" i="9"/>
  <c r="F4538" i="9"/>
  <c r="K4537" i="9"/>
  <c r="J4537" i="9"/>
  <c r="I4537" i="9"/>
  <c r="H4537" i="9"/>
  <c r="G4537" i="9"/>
  <c r="F4537" i="9"/>
  <c r="K4536" i="9"/>
  <c r="J4536" i="9"/>
  <c r="I4536" i="9"/>
  <c r="H4536" i="9"/>
  <c r="G4536" i="9"/>
  <c r="F4536" i="9"/>
  <c r="K4535" i="9"/>
  <c r="J4535" i="9"/>
  <c r="I4535" i="9"/>
  <c r="H4535" i="9"/>
  <c r="G4535" i="9"/>
  <c r="F4535" i="9"/>
  <c r="K4534" i="9"/>
  <c r="J4534" i="9"/>
  <c r="I4534" i="9"/>
  <c r="H4534" i="9"/>
  <c r="G4534" i="9"/>
  <c r="F4534" i="9"/>
  <c r="K4533" i="9"/>
  <c r="J4533" i="9"/>
  <c r="I4533" i="9"/>
  <c r="H4533" i="9"/>
  <c r="G4533" i="9"/>
  <c r="F4533" i="9"/>
  <c r="K4532" i="9"/>
  <c r="J4532" i="9"/>
  <c r="I4532" i="9"/>
  <c r="H4532" i="9"/>
  <c r="G4532" i="9"/>
  <c r="F4532" i="9"/>
  <c r="K4531" i="9"/>
  <c r="J4531" i="9"/>
  <c r="I4531" i="9"/>
  <c r="H4531" i="9"/>
  <c r="G4531" i="9"/>
  <c r="F4531" i="9"/>
  <c r="K4530" i="9"/>
  <c r="J4530" i="9"/>
  <c r="I4530" i="9"/>
  <c r="H4530" i="9"/>
  <c r="G4530" i="9"/>
  <c r="F4530" i="9"/>
  <c r="K4529" i="9"/>
  <c r="J4529" i="9"/>
  <c r="I4529" i="9"/>
  <c r="H4529" i="9"/>
  <c r="G4529" i="9"/>
  <c r="F4529" i="9"/>
  <c r="K4528" i="9"/>
  <c r="J4528" i="9"/>
  <c r="I4528" i="9"/>
  <c r="H4528" i="9"/>
  <c r="G4528" i="9"/>
  <c r="F4528" i="9"/>
  <c r="K4527" i="9"/>
  <c r="J4527" i="9"/>
  <c r="I4527" i="9"/>
  <c r="H4527" i="9"/>
  <c r="G4527" i="9"/>
  <c r="F4527" i="9"/>
  <c r="K4526" i="9"/>
  <c r="J4526" i="9"/>
  <c r="I4526" i="9"/>
  <c r="H4526" i="9"/>
  <c r="G4526" i="9"/>
  <c r="F4526" i="9"/>
  <c r="K4525" i="9"/>
  <c r="J4525" i="9"/>
  <c r="I4525" i="9"/>
  <c r="H4525" i="9"/>
  <c r="G4525" i="9"/>
  <c r="F4525" i="9"/>
  <c r="K4524" i="9"/>
  <c r="J4524" i="9"/>
  <c r="I4524" i="9"/>
  <c r="H4524" i="9"/>
  <c r="G4524" i="9"/>
  <c r="F4524" i="9"/>
  <c r="K4523" i="9"/>
  <c r="J4523" i="9"/>
  <c r="I4523" i="9"/>
  <c r="H4523" i="9"/>
  <c r="G4523" i="9"/>
  <c r="F4523" i="9"/>
  <c r="K4522" i="9"/>
  <c r="J4522" i="9"/>
  <c r="I4522" i="9"/>
  <c r="H4522" i="9"/>
  <c r="G4522" i="9"/>
  <c r="F4522" i="9"/>
  <c r="K4521" i="9"/>
  <c r="J4521" i="9"/>
  <c r="I4521" i="9"/>
  <c r="H4521" i="9"/>
  <c r="G4521" i="9"/>
  <c r="F4521" i="9"/>
  <c r="K4520" i="9"/>
  <c r="J4520" i="9"/>
  <c r="I4520" i="9"/>
  <c r="H4520" i="9"/>
  <c r="G4520" i="9"/>
  <c r="F4520" i="9"/>
  <c r="K4519" i="9"/>
  <c r="J4519" i="9"/>
  <c r="I4519" i="9"/>
  <c r="H4519" i="9"/>
  <c r="G4519" i="9"/>
  <c r="F4519" i="9"/>
  <c r="K4518" i="9"/>
  <c r="J4518" i="9"/>
  <c r="I4518" i="9"/>
  <c r="H4518" i="9"/>
  <c r="G4518" i="9"/>
  <c r="F4518" i="9"/>
  <c r="K4517" i="9"/>
  <c r="J4517" i="9"/>
  <c r="I4517" i="9"/>
  <c r="H4517" i="9"/>
  <c r="G4517" i="9"/>
  <c r="F4517" i="9"/>
  <c r="K4516" i="9"/>
  <c r="J4516" i="9"/>
  <c r="I4516" i="9"/>
  <c r="H4516" i="9"/>
  <c r="G4516" i="9"/>
  <c r="F4516" i="9"/>
  <c r="K4515" i="9"/>
  <c r="J4515" i="9"/>
  <c r="I4515" i="9"/>
  <c r="H4515" i="9"/>
  <c r="G4515" i="9"/>
  <c r="F4515" i="9"/>
  <c r="K4514" i="9"/>
  <c r="J4514" i="9"/>
  <c r="I4514" i="9"/>
  <c r="H4514" i="9"/>
  <c r="G4514" i="9"/>
  <c r="F4514" i="9"/>
  <c r="K4513" i="9"/>
  <c r="J4513" i="9"/>
  <c r="I4513" i="9"/>
  <c r="H4513" i="9"/>
  <c r="G4513" i="9"/>
  <c r="F4513" i="9"/>
  <c r="K4512" i="9"/>
  <c r="J4512" i="9"/>
  <c r="I4512" i="9"/>
  <c r="H4512" i="9"/>
  <c r="G4512" i="9"/>
  <c r="F4512" i="9"/>
  <c r="K4511" i="9"/>
  <c r="J4511" i="9"/>
  <c r="I4511" i="9"/>
  <c r="H4511" i="9"/>
  <c r="G4511" i="9"/>
  <c r="F4511" i="9"/>
  <c r="K4510" i="9"/>
  <c r="J4510" i="9"/>
  <c r="I4510" i="9"/>
  <c r="H4510" i="9"/>
  <c r="G4510" i="9"/>
  <c r="F4510" i="9"/>
  <c r="K4509" i="9"/>
  <c r="J4509" i="9"/>
  <c r="I4509" i="9"/>
  <c r="H4509" i="9"/>
  <c r="G4509" i="9"/>
  <c r="F4509" i="9"/>
  <c r="K4508" i="9"/>
  <c r="J4508" i="9"/>
  <c r="I4508" i="9"/>
  <c r="H4508" i="9"/>
  <c r="G4508" i="9"/>
  <c r="F4508" i="9"/>
  <c r="K4507" i="9"/>
  <c r="J4507" i="9"/>
  <c r="I4507" i="9"/>
  <c r="H4507" i="9"/>
  <c r="G4507" i="9"/>
  <c r="F4507" i="9"/>
  <c r="K4506" i="9"/>
  <c r="J4506" i="9"/>
  <c r="I4506" i="9"/>
  <c r="H4506" i="9"/>
  <c r="G4506" i="9"/>
  <c r="F4506" i="9"/>
  <c r="K4505" i="9"/>
  <c r="J4505" i="9"/>
  <c r="I4505" i="9"/>
  <c r="H4505" i="9"/>
  <c r="G4505" i="9"/>
  <c r="F4505" i="9"/>
  <c r="K4504" i="9"/>
  <c r="J4504" i="9"/>
  <c r="I4504" i="9"/>
  <c r="H4504" i="9"/>
  <c r="G4504" i="9"/>
  <c r="F4504" i="9"/>
  <c r="K4503" i="9"/>
  <c r="J4503" i="9"/>
  <c r="I4503" i="9"/>
  <c r="H4503" i="9"/>
  <c r="G4503" i="9"/>
  <c r="F4503" i="9"/>
  <c r="K4502" i="9"/>
  <c r="J4502" i="9"/>
  <c r="I4502" i="9"/>
  <c r="H4502" i="9"/>
  <c r="G4502" i="9"/>
  <c r="F4502" i="9"/>
  <c r="K4501" i="9"/>
  <c r="J4501" i="9"/>
  <c r="I4501" i="9"/>
  <c r="H4501" i="9"/>
  <c r="G4501" i="9"/>
  <c r="F4501" i="9"/>
  <c r="K4500" i="9"/>
  <c r="J4500" i="9"/>
  <c r="I4500" i="9"/>
  <c r="H4500" i="9"/>
  <c r="G4500" i="9"/>
  <c r="F4500" i="9"/>
  <c r="K4499" i="9"/>
  <c r="J4499" i="9"/>
  <c r="I4499" i="9"/>
  <c r="H4499" i="9"/>
  <c r="G4499" i="9"/>
  <c r="F4499" i="9"/>
  <c r="K4498" i="9"/>
  <c r="J4498" i="9"/>
  <c r="I4498" i="9"/>
  <c r="H4498" i="9"/>
  <c r="G4498" i="9"/>
  <c r="F4498" i="9"/>
  <c r="K4497" i="9"/>
  <c r="J4497" i="9"/>
  <c r="I4497" i="9"/>
  <c r="H4497" i="9"/>
  <c r="G4497" i="9"/>
  <c r="F4497" i="9"/>
  <c r="K4496" i="9"/>
  <c r="J4496" i="9"/>
  <c r="I4496" i="9"/>
  <c r="H4496" i="9"/>
  <c r="G4496" i="9"/>
  <c r="F4496" i="9"/>
  <c r="K4495" i="9"/>
  <c r="J4495" i="9"/>
  <c r="I4495" i="9"/>
  <c r="H4495" i="9"/>
  <c r="G4495" i="9"/>
  <c r="F4495" i="9"/>
  <c r="K4494" i="9"/>
  <c r="J4494" i="9"/>
  <c r="I4494" i="9"/>
  <c r="H4494" i="9"/>
  <c r="G4494" i="9"/>
  <c r="F4494" i="9"/>
  <c r="K4493" i="9"/>
  <c r="J4493" i="9"/>
  <c r="I4493" i="9"/>
  <c r="H4493" i="9"/>
  <c r="G4493" i="9"/>
  <c r="F4493" i="9"/>
  <c r="K4492" i="9"/>
  <c r="J4492" i="9"/>
  <c r="I4492" i="9"/>
  <c r="H4492" i="9"/>
  <c r="G4492" i="9"/>
  <c r="F4492" i="9"/>
  <c r="K4491" i="9"/>
  <c r="J4491" i="9"/>
  <c r="I4491" i="9"/>
  <c r="H4491" i="9"/>
  <c r="G4491" i="9"/>
  <c r="F4491" i="9"/>
  <c r="K4490" i="9"/>
  <c r="J4490" i="9"/>
  <c r="I4490" i="9"/>
  <c r="H4490" i="9"/>
  <c r="G4490" i="9"/>
  <c r="F4490" i="9"/>
  <c r="K4489" i="9"/>
  <c r="J4489" i="9"/>
  <c r="I4489" i="9"/>
  <c r="H4489" i="9"/>
  <c r="G4489" i="9"/>
  <c r="F4489" i="9"/>
  <c r="K4488" i="9"/>
  <c r="J4488" i="9"/>
  <c r="I4488" i="9"/>
  <c r="H4488" i="9"/>
  <c r="G4488" i="9"/>
  <c r="F4488" i="9"/>
  <c r="K4487" i="9"/>
  <c r="J4487" i="9"/>
  <c r="I4487" i="9"/>
  <c r="H4487" i="9"/>
  <c r="G4487" i="9"/>
  <c r="F4487" i="9"/>
  <c r="K4486" i="9"/>
  <c r="J4486" i="9"/>
  <c r="I4486" i="9"/>
  <c r="H4486" i="9"/>
  <c r="G4486" i="9"/>
  <c r="F4486" i="9"/>
  <c r="K4485" i="9"/>
  <c r="J4485" i="9"/>
  <c r="I4485" i="9"/>
  <c r="H4485" i="9"/>
  <c r="G4485" i="9"/>
  <c r="F4485" i="9"/>
  <c r="K4484" i="9"/>
  <c r="J4484" i="9"/>
  <c r="I4484" i="9"/>
  <c r="H4484" i="9"/>
  <c r="G4484" i="9"/>
  <c r="F4484" i="9"/>
  <c r="K4483" i="9"/>
  <c r="J4483" i="9"/>
  <c r="I4483" i="9"/>
  <c r="H4483" i="9"/>
  <c r="G4483" i="9"/>
  <c r="F4483" i="9"/>
  <c r="K4482" i="9"/>
  <c r="J4482" i="9"/>
  <c r="I4482" i="9"/>
  <c r="H4482" i="9"/>
  <c r="G4482" i="9"/>
  <c r="F4482" i="9"/>
  <c r="K4481" i="9"/>
  <c r="J4481" i="9"/>
  <c r="I4481" i="9"/>
  <c r="H4481" i="9"/>
  <c r="G4481" i="9"/>
  <c r="F4481" i="9"/>
  <c r="K4480" i="9"/>
  <c r="J4480" i="9"/>
  <c r="I4480" i="9"/>
  <c r="H4480" i="9"/>
  <c r="G4480" i="9"/>
  <c r="F4480" i="9"/>
  <c r="K4479" i="9"/>
  <c r="J4479" i="9"/>
  <c r="I4479" i="9"/>
  <c r="H4479" i="9"/>
  <c r="G4479" i="9"/>
  <c r="F4479" i="9"/>
  <c r="K4478" i="9"/>
  <c r="J4478" i="9"/>
  <c r="I4478" i="9"/>
  <c r="H4478" i="9"/>
  <c r="G4478" i="9"/>
  <c r="F4478" i="9"/>
  <c r="K4477" i="9"/>
  <c r="J4477" i="9"/>
  <c r="I4477" i="9"/>
  <c r="H4477" i="9"/>
  <c r="G4477" i="9"/>
  <c r="F4477" i="9"/>
  <c r="K4476" i="9"/>
  <c r="J4476" i="9"/>
  <c r="I4476" i="9"/>
  <c r="H4476" i="9"/>
  <c r="G4476" i="9"/>
  <c r="F4476" i="9"/>
  <c r="K4475" i="9"/>
  <c r="J4475" i="9"/>
  <c r="I4475" i="9"/>
  <c r="H4475" i="9"/>
  <c r="G4475" i="9"/>
  <c r="F4475" i="9"/>
  <c r="K4474" i="9"/>
  <c r="J4474" i="9"/>
  <c r="I4474" i="9"/>
  <c r="H4474" i="9"/>
  <c r="G4474" i="9"/>
  <c r="F4474" i="9"/>
  <c r="K4473" i="9"/>
  <c r="J4473" i="9"/>
  <c r="I4473" i="9"/>
  <c r="H4473" i="9"/>
  <c r="G4473" i="9"/>
  <c r="F4473" i="9"/>
  <c r="K4472" i="9"/>
  <c r="J4472" i="9"/>
  <c r="I4472" i="9"/>
  <c r="H4472" i="9"/>
  <c r="G4472" i="9"/>
  <c r="F4472" i="9"/>
  <c r="K4471" i="9"/>
  <c r="J4471" i="9"/>
  <c r="I4471" i="9"/>
  <c r="H4471" i="9"/>
  <c r="G4471" i="9"/>
  <c r="F4471" i="9"/>
  <c r="K4470" i="9"/>
  <c r="J4470" i="9"/>
  <c r="I4470" i="9"/>
  <c r="H4470" i="9"/>
  <c r="G4470" i="9"/>
  <c r="F4470" i="9"/>
  <c r="K4469" i="9"/>
  <c r="J4469" i="9"/>
  <c r="I4469" i="9"/>
  <c r="H4469" i="9"/>
  <c r="G4469" i="9"/>
  <c r="F4469" i="9"/>
  <c r="K4468" i="9"/>
  <c r="J4468" i="9"/>
  <c r="I4468" i="9"/>
  <c r="H4468" i="9"/>
  <c r="G4468" i="9"/>
  <c r="F4468" i="9"/>
  <c r="K4467" i="9"/>
  <c r="J4467" i="9"/>
  <c r="I4467" i="9"/>
  <c r="H4467" i="9"/>
  <c r="G4467" i="9"/>
  <c r="F4467" i="9"/>
  <c r="K4466" i="9"/>
  <c r="J4466" i="9"/>
  <c r="I4466" i="9"/>
  <c r="H4466" i="9"/>
  <c r="G4466" i="9"/>
  <c r="F4466" i="9"/>
  <c r="K4465" i="9"/>
  <c r="J4465" i="9"/>
  <c r="I4465" i="9"/>
  <c r="H4465" i="9"/>
  <c r="G4465" i="9"/>
  <c r="F4465" i="9"/>
  <c r="K4464" i="9"/>
  <c r="J4464" i="9"/>
  <c r="I4464" i="9"/>
  <c r="H4464" i="9"/>
  <c r="G4464" i="9"/>
  <c r="F4464" i="9"/>
  <c r="K4463" i="9"/>
  <c r="J4463" i="9"/>
  <c r="I4463" i="9"/>
  <c r="H4463" i="9"/>
  <c r="G4463" i="9"/>
  <c r="F4463" i="9"/>
  <c r="K4462" i="9"/>
  <c r="J4462" i="9"/>
  <c r="I4462" i="9"/>
  <c r="H4462" i="9"/>
  <c r="G4462" i="9"/>
  <c r="F4462" i="9"/>
  <c r="K4461" i="9"/>
  <c r="J4461" i="9"/>
  <c r="I4461" i="9"/>
  <c r="H4461" i="9"/>
  <c r="G4461" i="9"/>
  <c r="F4461" i="9"/>
  <c r="K4460" i="9"/>
  <c r="J4460" i="9"/>
  <c r="I4460" i="9"/>
  <c r="H4460" i="9"/>
  <c r="G4460" i="9"/>
  <c r="F4460" i="9"/>
  <c r="K4459" i="9"/>
  <c r="J4459" i="9"/>
  <c r="I4459" i="9"/>
  <c r="H4459" i="9"/>
  <c r="G4459" i="9"/>
  <c r="F4459" i="9"/>
  <c r="K4458" i="9"/>
  <c r="J4458" i="9"/>
  <c r="I4458" i="9"/>
  <c r="H4458" i="9"/>
  <c r="G4458" i="9"/>
  <c r="F4458" i="9"/>
  <c r="K4457" i="9"/>
  <c r="J4457" i="9"/>
  <c r="I4457" i="9"/>
  <c r="H4457" i="9"/>
  <c r="G4457" i="9"/>
  <c r="F4457" i="9"/>
  <c r="K4456" i="9"/>
  <c r="J4456" i="9"/>
  <c r="I4456" i="9"/>
  <c r="H4456" i="9"/>
  <c r="G4456" i="9"/>
  <c r="F4456" i="9"/>
  <c r="K4455" i="9"/>
  <c r="J4455" i="9"/>
  <c r="I4455" i="9"/>
  <c r="H4455" i="9"/>
  <c r="G4455" i="9"/>
  <c r="F4455" i="9"/>
  <c r="K4454" i="9"/>
  <c r="J4454" i="9"/>
  <c r="I4454" i="9"/>
  <c r="H4454" i="9"/>
  <c r="G4454" i="9"/>
  <c r="F4454" i="9"/>
  <c r="K4453" i="9"/>
  <c r="J4453" i="9"/>
  <c r="I4453" i="9"/>
  <c r="H4453" i="9"/>
  <c r="G4453" i="9"/>
  <c r="F4453" i="9"/>
  <c r="K4452" i="9"/>
  <c r="J4452" i="9"/>
  <c r="I4452" i="9"/>
  <c r="H4452" i="9"/>
  <c r="G4452" i="9"/>
  <c r="F4452" i="9"/>
  <c r="K4451" i="9"/>
  <c r="J4451" i="9"/>
  <c r="I4451" i="9"/>
  <c r="H4451" i="9"/>
  <c r="G4451" i="9"/>
  <c r="F4451" i="9"/>
  <c r="K4450" i="9"/>
  <c r="J4450" i="9"/>
  <c r="I4450" i="9"/>
  <c r="H4450" i="9"/>
  <c r="G4450" i="9"/>
  <c r="F4450" i="9"/>
  <c r="K4449" i="9"/>
  <c r="J4449" i="9"/>
  <c r="I4449" i="9"/>
  <c r="H4449" i="9"/>
  <c r="G4449" i="9"/>
  <c r="F4449" i="9"/>
  <c r="K4448" i="9"/>
  <c r="J4448" i="9"/>
  <c r="I4448" i="9"/>
  <c r="H4448" i="9"/>
  <c r="G4448" i="9"/>
  <c r="F4448" i="9"/>
  <c r="K4447" i="9"/>
  <c r="J4447" i="9"/>
  <c r="I4447" i="9"/>
  <c r="H4447" i="9"/>
  <c r="G4447" i="9"/>
  <c r="F4447" i="9"/>
  <c r="K4446" i="9"/>
  <c r="J4446" i="9"/>
  <c r="I4446" i="9"/>
  <c r="H4446" i="9"/>
  <c r="G4446" i="9"/>
  <c r="F4446" i="9"/>
  <c r="K4445" i="9"/>
  <c r="J4445" i="9"/>
  <c r="I4445" i="9"/>
  <c r="H4445" i="9"/>
  <c r="G4445" i="9"/>
  <c r="F4445" i="9"/>
  <c r="K4444" i="9"/>
  <c r="J4444" i="9"/>
  <c r="I4444" i="9"/>
  <c r="H4444" i="9"/>
  <c r="G4444" i="9"/>
  <c r="F4444" i="9"/>
  <c r="K4443" i="9"/>
  <c r="J4443" i="9"/>
  <c r="I4443" i="9"/>
  <c r="H4443" i="9"/>
  <c r="G4443" i="9"/>
  <c r="F4443" i="9"/>
  <c r="K4442" i="9"/>
  <c r="J4442" i="9"/>
  <c r="I4442" i="9"/>
  <c r="H4442" i="9"/>
  <c r="G4442" i="9"/>
  <c r="F4442" i="9"/>
  <c r="K4441" i="9"/>
  <c r="J4441" i="9"/>
  <c r="I4441" i="9"/>
  <c r="H4441" i="9"/>
  <c r="G4441" i="9"/>
  <c r="F4441" i="9"/>
  <c r="K4440" i="9"/>
  <c r="J4440" i="9"/>
  <c r="I4440" i="9"/>
  <c r="H4440" i="9"/>
  <c r="G4440" i="9"/>
  <c r="F4440" i="9"/>
  <c r="K4439" i="9"/>
  <c r="J4439" i="9"/>
  <c r="I4439" i="9"/>
  <c r="H4439" i="9"/>
  <c r="G4439" i="9"/>
  <c r="F4439" i="9"/>
  <c r="K4438" i="9"/>
  <c r="J4438" i="9"/>
  <c r="I4438" i="9"/>
  <c r="H4438" i="9"/>
  <c r="G4438" i="9"/>
  <c r="F4438" i="9"/>
  <c r="K4437" i="9"/>
  <c r="J4437" i="9"/>
  <c r="I4437" i="9"/>
  <c r="H4437" i="9"/>
  <c r="G4437" i="9"/>
  <c r="F4437" i="9"/>
  <c r="K4436" i="9"/>
  <c r="J4436" i="9"/>
  <c r="I4436" i="9"/>
  <c r="H4436" i="9"/>
  <c r="G4436" i="9"/>
  <c r="F4436" i="9"/>
  <c r="K4435" i="9"/>
  <c r="J4435" i="9"/>
  <c r="I4435" i="9"/>
  <c r="H4435" i="9"/>
  <c r="G4435" i="9"/>
  <c r="F4435" i="9"/>
  <c r="K4434" i="9"/>
  <c r="J4434" i="9"/>
  <c r="I4434" i="9"/>
  <c r="H4434" i="9"/>
  <c r="G4434" i="9"/>
  <c r="F4434" i="9"/>
  <c r="K4433" i="9"/>
  <c r="J4433" i="9"/>
  <c r="I4433" i="9"/>
  <c r="H4433" i="9"/>
  <c r="G4433" i="9"/>
  <c r="F4433" i="9"/>
  <c r="K4432" i="9"/>
  <c r="J4432" i="9"/>
  <c r="I4432" i="9"/>
  <c r="H4432" i="9"/>
  <c r="G4432" i="9"/>
  <c r="F4432" i="9"/>
  <c r="K4431" i="9"/>
  <c r="J4431" i="9"/>
  <c r="I4431" i="9"/>
  <c r="H4431" i="9"/>
  <c r="G4431" i="9"/>
  <c r="F4431" i="9"/>
  <c r="K4430" i="9"/>
  <c r="J4430" i="9"/>
  <c r="I4430" i="9"/>
  <c r="H4430" i="9"/>
  <c r="G4430" i="9"/>
  <c r="F4430" i="9"/>
  <c r="K4429" i="9"/>
  <c r="J4429" i="9"/>
  <c r="I4429" i="9"/>
  <c r="H4429" i="9"/>
  <c r="G4429" i="9"/>
  <c r="F4429" i="9"/>
  <c r="K4428" i="9"/>
  <c r="J4428" i="9"/>
  <c r="I4428" i="9"/>
  <c r="H4428" i="9"/>
  <c r="G4428" i="9"/>
  <c r="F4428" i="9"/>
  <c r="K4427" i="9"/>
  <c r="J4427" i="9"/>
  <c r="I4427" i="9"/>
  <c r="H4427" i="9"/>
  <c r="G4427" i="9"/>
  <c r="F4427" i="9"/>
  <c r="K4426" i="9"/>
  <c r="J4426" i="9"/>
  <c r="I4426" i="9"/>
  <c r="H4426" i="9"/>
  <c r="G4426" i="9"/>
  <c r="F4426" i="9"/>
  <c r="K4425" i="9"/>
  <c r="J4425" i="9"/>
  <c r="I4425" i="9"/>
  <c r="H4425" i="9"/>
  <c r="G4425" i="9"/>
  <c r="F4425" i="9"/>
  <c r="K4424" i="9"/>
  <c r="J4424" i="9"/>
  <c r="I4424" i="9"/>
  <c r="H4424" i="9"/>
  <c r="G4424" i="9"/>
  <c r="F4424" i="9"/>
  <c r="K4423" i="9"/>
  <c r="J4423" i="9"/>
  <c r="I4423" i="9"/>
  <c r="H4423" i="9"/>
  <c r="G4423" i="9"/>
  <c r="F4423" i="9"/>
  <c r="K4422" i="9"/>
  <c r="J4422" i="9"/>
  <c r="I4422" i="9"/>
  <c r="H4422" i="9"/>
  <c r="G4422" i="9"/>
  <c r="F4422" i="9"/>
  <c r="K4421" i="9"/>
  <c r="J4421" i="9"/>
  <c r="I4421" i="9"/>
  <c r="H4421" i="9"/>
  <c r="G4421" i="9"/>
  <c r="F4421" i="9"/>
  <c r="K4420" i="9"/>
  <c r="J4420" i="9"/>
  <c r="I4420" i="9"/>
  <c r="H4420" i="9"/>
  <c r="G4420" i="9"/>
  <c r="F4420" i="9"/>
  <c r="K4419" i="9"/>
  <c r="J4419" i="9"/>
  <c r="I4419" i="9"/>
  <c r="H4419" i="9"/>
  <c r="G4419" i="9"/>
  <c r="F4419" i="9"/>
  <c r="K4418" i="9"/>
  <c r="J4418" i="9"/>
  <c r="I4418" i="9"/>
  <c r="H4418" i="9"/>
  <c r="G4418" i="9"/>
  <c r="F4418" i="9"/>
  <c r="K4417" i="9"/>
  <c r="J4417" i="9"/>
  <c r="I4417" i="9"/>
  <c r="H4417" i="9"/>
  <c r="G4417" i="9"/>
  <c r="F4417" i="9"/>
  <c r="K4416" i="9"/>
  <c r="J4416" i="9"/>
  <c r="I4416" i="9"/>
  <c r="H4416" i="9"/>
  <c r="G4416" i="9"/>
  <c r="F4416" i="9"/>
  <c r="K4415" i="9"/>
  <c r="J4415" i="9"/>
  <c r="I4415" i="9"/>
  <c r="H4415" i="9"/>
  <c r="G4415" i="9"/>
  <c r="F4415" i="9"/>
  <c r="K4414" i="9"/>
  <c r="J4414" i="9"/>
  <c r="I4414" i="9"/>
  <c r="H4414" i="9"/>
  <c r="G4414" i="9"/>
  <c r="F4414" i="9"/>
  <c r="K4413" i="9"/>
  <c r="J4413" i="9"/>
  <c r="I4413" i="9"/>
  <c r="H4413" i="9"/>
  <c r="G4413" i="9"/>
  <c r="F4413" i="9"/>
  <c r="K4412" i="9"/>
  <c r="J4412" i="9"/>
  <c r="I4412" i="9"/>
  <c r="H4412" i="9"/>
  <c r="G4412" i="9"/>
  <c r="F4412" i="9"/>
  <c r="K4411" i="9"/>
  <c r="J4411" i="9"/>
  <c r="I4411" i="9"/>
  <c r="H4411" i="9"/>
  <c r="G4411" i="9"/>
  <c r="F4411" i="9"/>
  <c r="K4410" i="9"/>
  <c r="J4410" i="9"/>
  <c r="I4410" i="9"/>
  <c r="H4410" i="9"/>
  <c r="G4410" i="9"/>
  <c r="F4410" i="9"/>
  <c r="K4409" i="9"/>
  <c r="J4409" i="9"/>
  <c r="I4409" i="9"/>
  <c r="H4409" i="9"/>
  <c r="G4409" i="9"/>
  <c r="F4409" i="9"/>
  <c r="K4408" i="9"/>
  <c r="J4408" i="9"/>
  <c r="I4408" i="9"/>
  <c r="H4408" i="9"/>
  <c r="G4408" i="9"/>
  <c r="F4408" i="9"/>
  <c r="K4407" i="9"/>
  <c r="J4407" i="9"/>
  <c r="I4407" i="9"/>
  <c r="H4407" i="9"/>
  <c r="G4407" i="9"/>
  <c r="F4407" i="9"/>
  <c r="K4406" i="9"/>
  <c r="J4406" i="9"/>
  <c r="I4406" i="9"/>
  <c r="H4406" i="9"/>
  <c r="G4406" i="9"/>
  <c r="F4406" i="9"/>
  <c r="K4405" i="9"/>
  <c r="J4405" i="9"/>
  <c r="I4405" i="9"/>
  <c r="H4405" i="9"/>
  <c r="G4405" i="9"/>
  <c r="F4405" i="9"/>
  <c r="K4404" i="9"/>
  <c r="J4404" i="9"/>
  <c r="I4404" i="9"/>
  <c r="H4404" i="9"/>
  <c r="G4404" i="9"/>
  <c r="F4404" i="9"/>
  <c r="K4403" i="9"/>
  <c r="J4403" i="9"/>
  <c r="I4403" i="9"/>
  <c r="H4403" i="9"/>
  <c r="G4403" i="9"/>
  <c r="F4403" i="9"/>
  <c r="K4402" i="9"/>
  <c r="J4402" i="9"/>
  <c r="I4402" i="9"/>
  <c r="H4402" i="9"/>
  <c r="G4402" i="9"/>
  <c r="F4402" i="9"/>
  <c r="K4401" i="9"/>
  <c r="J4401" i="9"/>
  <c r="I4401" i="9"/>
  <c r="H4401" i="9"/>
  <c r="G4401" i="9"/>
  <c r="F4401" i="9"/>
  <c r="K4400" i="9"/>
  <c r="J4400" i="9"/>
  <c r="I4400" i="9"/>
  <c r="H4400" i="9"/>
  <c r="G4400" i="9"/>
  <c r="F4400" i="9"/>
  <c r="K4399" i="9"/>
  <c r="J4399" i="9"/>
  <c r="I4399" i="9"/>
  <c r="H4399" i="9"/>
  <c r="G4399" i="9"/>
  <c r="F4399" i="9"/>
  <c r="K4398" i="9"/>
  <c r="J4398" i="9"/>
  <c r="I4398" i="9"/>
  <c r="H4398" i="9"/>
  <c r="G4398" i="9"/>
  <c r="F4398" i="9"/>
  <c r="K4397" i="9"/>
  <c r="J4397" i="9"/>
  <c r="I4397" i="9"/>
  <c r="H4397" i="9"/>
  <c r="G4397" i="9"/>
  <c r="F4397" i="9"/>
  <c r="K4396" i="9"/>
  <c r="J4396" i="9"/>
  <c r="I4396" i="9"/>
  <c r="H4396" i="9"/>
  <c r="G4396" i="9"/>
  <c r="F4396" i="9"/>
  <c r="K4395" i="9"/>
  <c r="J4395" i="9"/>
  <c r="I4395" i="9"/>
  <c r="H4395" i="9"/>
  <c r="G4395" i="9"/>
  <c r="F4395" i="9"/>
  <c r="K4394" i="9"/>
  <c r="J4394" i="9"/>
  <c r="I4394" i="9"/>
  <c r="H4394" i="9"/>
  <c r="G4394" i="9"/>
  <c r="F4394" i="9"/>
  <c r="K4393" i="9"/>
  <c r="J4393" i="9"/>
  <c r="I4393" i="9"/>
  <c r="H4393" i="9"/>
  <c r="G4393" i="9"/>
  <c r="F4393" i="9"/>
  <c r="K4392" i="9"/>
  <c r="J4392" i="9"/>
  <c r="I4392" i="9"/>
  <c r="H4392" i="9"/>
  <c r="G4392" i="9"/>
  <c r="F4392" i="9"/>
  <c r="K4391" i="9"/>
  <c r="J4391" i="9"/>
  <c r="I4391" i="9"/>
  <c r="H4391" i="9"/>
  <c r="G4391" i="9"/>
  <c r="F4391" i="9"/>
  <c r="K4390" i="9"/>
  <c r="J4390" i="9"/>
  <c r="I4390" i="9"/>
  <c r="H4390" i="9"/>
  <c r="G4390" i="9"/>
  <c r="F4390" i="9"/>
  <c r="K4389" i="9"/>
  <c r="J4389" i="9"/>
  <c r="I4389" i="9"/>
  <c r="H4389" i="9"/>
  <c r="G4389" i="9"/>
  <c r="F4389" i="9"/>
  <c r="K4388" i="9"/>
  <c r="J4388" i="9"/>
  <c r="I4388" i="9"/>
  <c r="H4388" i="9"/>
  <c r="G4388" i="9"/>
  <c r="F4388" i="9"/>
  <c r="K4387" i="9"/>
  <c r="J4387" i="9"/>
  <c r="I4387" i="9"/>
  <c r="H4387" i="9"/>
  <c r="G4387" i="9"/>
  <c r="F4387" i="9"/>
  <c r="K4386" i="9"/>
  <c r="J4386" i="9"/>
  <c r="I4386" i="9"/>
  <c r="H4386" i="9"/>
  <c r="G4386" i="9"/>
  <c r="F4386" i="9"/>
  <c r="K4385" i="9"/>
  <c r="J4385" i="9"/>
  <c r="I4385" i="9"/>
  <c r="H4385" i="9"/>
  <c r="G4385" i="9"/>
  <c r="F4385" i="9"/>
  <c r="K4384" i="9"/>
  <c r="J4384" i="9"/>
  <c r="I4384" i="9"/>
  <c r="H4384" i="9"/>
  <c r="G4384" i="9"/>
  <c r="F4384" i="9"/>
  <c r="K4383" i="9"/>
  <c r="J4383" i="9"/>
  <c r="I4383" i="9"/>
  <c r="H4383" i="9"/>
  <c r="G4383" i="9"/>
  <c r="F4383" i="9"/>
  <c r="K4382" i="9"/>
  <c r="J4382" i="9"/>
  <c r="I4382" i="9"/>
  <c r="H4382" i="9"/>
  <c r="G4382" i="9"/>
  <c r="F4382" i="9"/>
  <c r="K4381" i="9"/>
  <c r="J4381" i="9"/>
  <c r="I4381" i="9"/>
  <c r="H4381" i="9"/>
  <c r="G4381" i="9"/>
  <c r="F4381" i="9"/>
  <c r="K4380" i="9"/>
  <c r="J4380" i="9"/>
  <c r="I4380" i="9"/>
  <c r="H4380" i="9"/>
  <c r="G4380" i="9"/>
  <c r="F4380" i="9"/>
  <c r="K4379" i="9"/>
  <c r="J4379" i="9"/>
  <c r="I4379" i="9"/>
  <c r="H4379" i="9"/>
  <c r="G4379" i="9"/>
  <c r="F4379" i="9"/>
  <c r="K4378" i="9"/>
  <c r="J4378" i="9"/>
  <c r="I4378" i="9"/>
  <c r="H4378" i="9"/>
  <c r="G4378" i="9"/>
  <c r="F4378" i="9"/>
  <c r="K4377" i="9"/>
  <c r="J4377" i="9"/>
  <c r="I4377" i="9"/>
  <c r="H4377" i="9"/>
  <c r="G4377" i="9"/>
  <c r="F4377" i="9"/>
  <c r="K4376" i="9"/>
  <c r="J4376" i="9"/>
  <c r="I4376" i="9"/>
  <c r="H4376" i="9"/>
  <c r="G4376" i="9"/>
  <c r="F4376" i="9"/>
  <c r="K4375" i="9"/>
  <c r="J4375" i="9"/>
  <c r="I4375" i="9"/>
  <c r="H4375" i="9"/>
  <c r="G4375" i="9"/>
  <c r="F4375" i="9"/>
  <c r="K4374" i="9"/>
  <c r="J4374" i="9"/>
  <c r="I4374" i="9"/>
  <c r="H4374" i="9"/>
  <c r="G4374" i="9"/>
  <c r="F4374" i="9"/>
  <c r="K4373" i="9"/>
  <c r="J4373" i="9"/>
  <c r="I4373" i="9"/>
  <c r="H4373" i="9"/>
  <c r="G4373" i="9"/>
  <c r="F4373" i="9"/>
  <c r="K4372" i="9"/>
  <c r="J4372" i="9"/>
  <c r="I4372" i="9"/>
  <c r="H4372" i="9"/>
  <c r="G4372" i="9"/>
  <c r="F4372" i="9"/>
  <c r="K4371" i="9"/>
  <c r="J4371" i="9"/>
  <c r="I4371" i="9"/>
  <c r="H4371" i="9"/>
  <c r="G4371" i="9"/>
  <c r="F4371" i="9"/>
  <c r="K4370" i="9"/>
  <c r="J4370" i="9"/>
  <c r="I4370" i="9"/>
  <c r="H4370" i="9"/>
  <c r="G4370" i="9"/>
  <c r="F4370" i="9"/>
  <c r="K4369" i="9"/>
  <c r="J4369" i="9"/>
  <c r="I4369" i="9"/>
  <c r="H4369" i="9"/>
  <c r="G4369" i="9"/>
  <c r="F4369" i="9"/>
  <c r="K4368" i="9"/>
  <c r="J4368" i="9"/>
  <c r="I4368" i="9"/>
  <c r="H4368" i="9"/>
  <c r="G4368" i="9"/>
  <c r="F4368" i="9"/>
  <c r="K4367" i="9"/>
  <c r="J4367" i="9"/>
  <c r="I4367" i="9"/>
  <c r="H4367" i="9"/>
  <c r="G4367" i="9"/>
  <c r="F4367" i="9"/>
  <c r="K4366" i="9"/>
  <c r="J4366" i="9"/>
  <c r="I4366" i="9"/>
  <c r="H4366" i="9"/>
  <c r="G4366" i="9"/>
  <c r="F4366" i="9"/>
  <c r="K4365" i="9"/>
  <c r="J4365" i="9"/>
  <c r="I4365" i="9"/>
  <c r="H4365" i="9"/>
  <c r="G4365" i="9"/>
  <c r="F4365" i="9"/>
  <c r="K4364" i="9"/>
  <c r="J4364" i="9"/>
  <c r="I4364" i="9"/>
  <c r="H4364" i="9"/>
  <c r="G4364" i="9"/>
  <c r="F4364" i="9"/>
  <c r="K4363" i="9"/>
  <c r="J4363" i="9"/>
  <c r="I4363" i="9"/>
  <c r="H4363" i="9"/>
  <c r="G4363" i="9"/>
  <c r="F4363" i="9"/>
  <c r="K4362" i="9"/>
  <c r="J4362" i="9"/>
  <c r="I4362" i="9"/>
  <c r="H4362" i="9"/>
  <c r="G4362" i="9"/>
  <c r="F4362" i="9"/>
  <c r="K4361" i="9"/>
  <c r="J4361" i="9"/>
  <c r="I4361" i="9"/>
  <c r="H4361" i="9"/>
  <c r="G4361" i="9"/>
  <c r="F4361" i="9"/>
  <c r="K4360" i="9"/>
  <c r="J4360" i="9"/>
  <c r="I4360" i="9"/>
  <c r="H4360" i="9"/>
  <c r="G4360" i="9"/>
  <c r="F4360" i="9"/>
  <c r="K4359" i="9"/>
  <c r="J4359" i="9"/>
  <c r="I4359" i="9"/>
  <c r="H4359" i="9"/>
  <c r="G4359" i="9"/>
  <c r="F4359" i="9"/>
  <c r="K4358" i="9"/>
  <c r="J4358" i="9"/>
  <c r="I4358" i="9"/>
  <c r="H4358" i="9"/>
  <c r="G4358" i="9"/>
  <c r="F4358" i="9"/>
  <c r="K4357" i="9"/>
  <c r="J4357" i="9"/>
  <c r="I4357" i="9"/>
  <c r="H4357" i="9"/>
  <c r="G4357" i="9"/>
  <c r="F4357" i="9"/>
  <c r="K4356" i="9"/>
  <c r="J4356" i="9"/>
  <c r="I4356" i="9"/>
  <c r="H4356" i="9"/>
  <c r="G4356" i="9"/>
  <c r="F4356" i="9"/>
  <c r="K4355" i="9"/>
  <c r="J4355" i="9"/>
  <c r="I4355" i="9"/>
  <c r="H4355" i="9"/>
  <c r="G4355" i="9"/>
  <c r="F4355" i="9"/>
  <c r="K4354" i="9"/>
  <c r="J4354" i="9"/>
  <c r="I4354" i="9"/>
  <c r="H4354" i="9"/>
  <c r="G4354" i="9"/>
  <c r="F4354" i="9"/>
  <c r="K4353" i="9"/>
  <c r="J4353" i="9"/>
  <c r="I4353" i="9"/>
  <c r="H4353" i="9"/>
  <c r="G4353" i="9"/>
  <c r="F4353" i="9"/>
  <c r="K4352" i="9"/>
  <c r="J4352" i="9"/>
  <c r="I4352" i="9"/>
  <c r="H4352" i="9"/>
  <c r="G4352" i="9"/>
  <c r="F4352" i="9"/>
  <c r="K4351" i="9"/>
  <c r="J4351" i="9"/>
  <c r="I4351" i="9"/>
  <c r="H4351" i="9"/>
  <c r="G4351" i="9"/>
  <c r="F4351" i="9"/>
  <c r="K4350" i="9"/>
  <c r="J4350" i="9"/>
  <c r="I4350" i="9"/>
  <c r="H4350" i="9"/>
  <c r="G4350" i="9"/>
  <c r="F4350" i="9"/>
  <c r="K4349" i="9"/>
  <c r="J4349" i="9"/>
  <c r="I4349" i="9"/>
  <c r="H4349" i="9"/>
  <c r="G4349" i="9"/>
  <c r="F4349" i="9"/>
  <c r="K4348" i="9"/>
  <c r="J4348" i="9"/>
  <c r="I4348" i="9"/>
  <c r="H4348" i="9"/>
  <c r="G4348" i="9"/>
  <c r="F4348" i="9"/>
  <c r="K4347" i="9"/>
  <c r="J4347" i="9"/>
  <c r="I4347" i="9"/>
  <c r="H4347" i="9"/>
  <c r="G4347" i="9"/>
  <c r="F4347" i="9"/>
  <c r="K4346" i="9"/>
  <c r="J4346" i="9"/>
  <c r="I4346" i="9"/>
  <c r="H4346" i="9"/>
  <c r="G4346" i="9"/>
  <c r="F4346" i="9"/>
  <c r="K4345" i="9"/>
  <c r="J4345" i="9"/>
  <c r="I4345" i="9"/>
  <c r="H4345" i="9"/>
  <c r="G4345" i="9"/>
  <c r="F4345" i="9"/>
  <c r="K4344" i="9"/>
  <c r="J4344" i="9"/>
  <c r="I4344" i="9"/>
  <c r="H4344" i="9"/>
  <c r="G4344" i="9"/>
  <c r="F4344" i="9"/>
  <c r="K4343" i="9"/>
  <c r="J4343" i="9"/>
  <c r="I4343" i="9"/>
  <c r="H4343" i="9"/>
  <c r="G4343" i="9"/>
  <c r="F4343" i="9"/>
  <c r="K4342" i="9"/>
  <c r="J4342" i="9"/>
  <c r="I4342" i="9"/>
  <c r="H4342" i="9"/>
  <c r="G4342" i="9"/>
  <c r="F4342" i="9"/>
  <c r="K4341" i="9"/>
  <c r="J4341" i="9"/>
  <c r="I4341" i="9"/>
  <c r="H4341" i="9"/>
  <c r="G4341" i="9"/>
  <c r="F4341" i="9"/>
  <c r="K4340" i="9"/>
  <c r="J4340" i="9"/>
  <c r="I4340" i="9"/>
  <c r="H4340" i="9"/>
  <c r="G4340" i="9"/>
  <c r="F4340" i="9"/>
  <c r="K4339" i="9"/>
  <c r="J4339" i="9"/>
  <c r="I4339" i="9"/>
  <c r="H4339" i="9"/>
  <c r="G4339" i="9"/>
  <c r="F4339" i="9"/>
  <c r="K4338" i="9"/>
  <c r="J4338" i="9"/>
  <c r="I4338" i="9"/>
  <c r="H4338" i="9"/>
  <c r="G4338" i="9"/>
  <c r="F4338" i="9"/>
  <c r="K4337" i="9"/>
  <c r="J4337" i="9"/>
  <c r="I4337" i="9"/>
  <c r="H4337" i="9"/>
  <c r="G4337" i="9"/>
  <c r="F4337" i="9"/>
  <c r="K4336" i="9"/>
  <c r="J4336" i="9"/>
  <c r="I4336" i="9"/>
  <c r="H4336" i="9"/>
  <c r="G4336" i="9"/>
  <c r="F4336" i="9"/>
  <c r="K4335" i="9"/>
  <c r="J4335" i="9"/>
  <c r="I4335" i="9"/>
  <c r="H4335" i="9"/>
  <c r="G4335" i="9"/>
  <c r="F4335" i="9"/>
  <c r="K4334" i="9"/>
  <c r="J4334" i="9"/>
  <c r="I4334" i="9"/>
  <c r="H4334" i="9"/>
  <c r="G4334" i="9"/>
  <c r="F4334" i="9"/>
  <c r="K4333" i="9"/>
  <c r="J4333" i="9"/>
  <c r="I4333" i="9"/>
  <c r="H4333" i="9"/>
  <c r="G4333" i="9"/>
  <c r="F4333" i="9"/>
  <c r="K4332" i="9"/>
  <c r="J4332" i="9"/>
  <c r="I4332" i="9"/>
  <c r="H4332" i="9"/>
  <c r="G4332" i="9"/>
  <c r="F4332" i="9"/>
  <c r="K4331" i="9"/>
  <c r="J4331" i="9"/>
  <c r="I4331" i="9"/>
  <c r="H4331" i="9"/>
  <c r="G4331" i="9"/>
  <c r="F4331" i="9"/>
  <c r="K4330" i="9"/>
  <c r="J4330" i="9"/>
  <c r="I4330" i="9"/>
  <c r="H4330" i="9"/>
  <c r="G4330" i="9"/>
  <c r="F4330" i="9"/>
  <c r="K4329" i="9"/>
  <c r="J4329" i="9"/>
  <c r="I4329" i="9"/>
  <c r="H4329" i="9"/>
  <c r="G4329" i="9"/>
  <c r="F4329" i="9"/>
  <c r="K4328" i="9"/>
  <c r="J4328" i="9"/>
  <c r="I4328" i="9"/>
  <c r="H4328" i="9"/>
  <c r="G4328" i="9"/>
  <c r="F4328" i="9"/>
  <c r="K4327" i="9"/>
  <c r="J4327" i="9"/>
  <c r="I4327" i="9"/>
  <c r="H4327" i="9"/>
  <c r="G4327" i="9"/>
  <c r="F4327" i="9"/>
  <c r="K4326" i="9"/>
  <c r="J4326" i="9"/>
  <c r="I4326" i="9"/>
  <c r="H4326" i="9"/>
  <c r="G4326" i="9"/>
  <c r="F4326" i="9"/>
  <c r="K4325" i="9"/>
  <c r="J4325" i="9"/>
  <c r="I4325" i="9"/>
  <c r="H4325" i="9"/>
  <c r="G4325" i="9"/>
  <c r="F4325" i="9"/>
  <c r="K4324" i="9"/>
  <c r="J4324" i="9"/>
  <c r="I4324" i="9"/>
  <c r="H4324" i="9"/>
  <c r="G4324" i="9"/>
  <c r="F4324" i="9"/>
  <c r="K4323" i="9"/>
  <c r="J4323" i="9"/>
  <c r="I4323" i="9"/>
  <c r="H4323" i="9"/>
  <c r="G4323" i="9"/>
  <c r="F4323" i="9"/>
  <c r="K4322" i="9"/>
  <c r="J4322" i="9"/>
  <c r="I4322" i="9"/>
  <c r="H4322" i="9"/>
  <c r="G4322" i="9"/>
  <c r="F4322" i="9"/>
  <c r="K4321" i="9"/>
  <c r="J4321" i="9"/>
  <c r="I4321" i="9"/>
  <c r="H4321" i="9"/>
  <c r="G4321" i="9"/>
  <c r="F4321" i="9"/>
  <c r="K4320" i="9"/>
  <c r="J4320" i="9"/>
  <c r="I4320" i="9"/>
  <c r="H4320" i="9"/>
  <c r="G4320" i="9"/>
  <c r="F4320" i="9"/>
  <c r="K4319" i="9"/>
  <c r="J4319" i="9"/>
  <c r="I4319" i="9"/>
  <c r="H4319" i="9"/>
  <c r="G4319" i="9"/>
  <c r="F4319" i="9"/>
  <c r="K4318" i="9"/>
  <c r="J4318" i="9"/>
  <c r="I4318" i="9"/>
  <c r="H4318" i="9"/>
  <c r="G4318" i="9"/>
  <c r="F4318" i="9"/>
  <c r="K4317" i="9"/>
  <c r="J4317" i="9"/>
  <c r="I4317" i="9"/>
  <c r="H4317" i="9"/>
  <c r="G4317" i="9"/>
  <c r="F4317" i="9"/>
  <c r="K4316" i="9"/>
  <c r="J4316" i="9"/>
  <c r="I4316" i="9"/>
  <c r="H4316" i="9"/>
  <c r="G4316" i="9"/>
  <c r="F4316" i="9"/>
  <c r="K4315" i="9"/>
  <c r="J4315" i="9"/>
  <c r="I4315" i="9"/>
  <c r="H4315" i="9"/>
  <c r="G4315" i="9"/>
  <c r="F4315" i="9"/>
  <c r="K4314" i="9"/>
  <c r="J4314" i="9"/>
  <c r="I4314" i="9"/>
  <c r="H4314" i="9"/>
  <c r="G4314" i="9"/>
  <c r="F4314" i="9"/>
  <c r="K4313" i="9"/>
  <c r="J4313" i="9"/>
  <c r="I4313" i="9"/>
  <c r="H4313" i="9"/>
  <c r="G4313" i="9"/>
  <c r="F4313" i="9"/>
  <c r="K4312" i="9"/>
  <c r="J4312" i="9"/>
  <c r="I4312" i="9"/>
  <c r="H4312" i="9"/>
  <c r="G4312" i="9"/>
  <c r="F4312" i="9"/>
  <c r="K4311" i="9"/>
  <c r="J4311" i="9"/>
  <c r="I4311" i="9"/>
  <c r="H4311" i="9"/>
  <c r="G4311" i="9"/>
  <c r="F4311" i="9"/>
  <c r="K4310" i="9"/>
  <c r="J4310" i="9"/>
  <c r="I4310" i="9"/>
  <c r="H4310" i="9"/>
  <c r="G4310" i="9"/>
  <c r="F4310" i="9"/>
  <c r="K4309" i="9"/>
  <c r="J4309" i="9"/>
  <c r="I4309" i="9"/>
  <c r="H4309" i="9"/>
  <c r="G4309" i="9"/>
  <c r="F4309" i="9"/>
  <c r="K4308" i="9"/>
  <c r="J4308" i="9"/>
  <c r="I4308" i="9"/>
  <c r="H4308" i="9"/>
  <c r="G4308" i="9"/>
  <c r="F4308" i="9"/>
  <c r="K4307" i="9"/>
  <c r="J4307" i="9"/>
  <c r="I4307" i="9"/>
  <c r="H4307" i="9"/>
  <c r="G4307" i="9"/>
  <c r="F4307" i="9"/>
  <c r="K4306" i="9"/>
  <c r="J4306" i="9"/>
  <c r="I4306" i="9"/>
  <c r="H4306" i="9"/>
  <c r="G4306" i="9"/>
  <c r="F4306" i="9"/>
  <c r="K4305" i="9"/>
  <c r="J4305" i="9"/>
  <c r="I4305" i="9"/>
  <c r="H4305" i="9"/>
  <c r="G4305" i="9"/>
  <c r="F4305" i="9"/>
  <c r="K4304" i="9"/>
  <c r="J4304" i="9"/>
  <c r="I4304" i="9"/>
  <c r="H4304" i="9"/>
  <c r="G4304" i="9"/>
  <c r="F4304" i="9"/>
  <c r="K4303" i="9"/>
  <c r="J4303" i="9"/>
  <c r="I4303" i="9"/>
  <c r="H4303" i="9"/>
  <c r="G4303" i="9"/>
  <c r="F4303" i="9"/>
  <c r="K4302" i="9"/>
  <c r="J4302" i="9"/>
  <c r="I4302" i="9"/>
  <c r="H4302" i="9"/>
  <c r="G4302" i="9"/>
  <c r="F4302" i="9"/>
  <c r="K4301" i="9"/>
  <c r="J4301" i="9"/>
  <c r="I4301" i="9"/>
  <c r="H4301" i="9"/>
  <c r="G4301" i="9"/>
  <c r="F4301" i="9"/>
  <c r="K4300" i="9"/>
  <c r="J4300" i="9"/>
  <c r="I4300" i="9"/>
  <c r="H4300" i="9"/>
  <c r="G4300" i="9"/>
  <c r="F4300" i="9"/>
  <c r="K4299" i="9"/>
  <c r="J4299" i="9"/>
  <c r="I4299" i="9"/>
  <c r="H4299" i="9"/>
  <c r="G4299" i="9"/>
  <c r="F4299" i="9"/>
  <c r="K4298" i="9"/>
  <c r="J4298" i="9"/>
  <c r="I4298" i="9"/>
  <c r="H4298" i="9"/>
  <c r="G4298" i="9"/>
  <c r="F4298" i="9"/>
  <c r="K4297" i="9"/>
  <c r="J4297" i="9"/>
  <c r="I4297" i="9"/>
  <c r="H4297" i="9"/>
  <c r="G4297" i="9"/>
  <c r="F4297" i="9"/>
  <c r="K4296" i="9"/>
  <c r="J4296" i="9"/>
  <c r="I4296" i="9"/>
  <c r="H4296" i="9"/>
  <c r="G4296" i="9"/>
  <c r="F4296" i="9"/>
  <c r="K4295" i="9"/>
  <c r="J4295" i="9"/>
  <c r="I4295" i="9"/>
  <c r="H4295" i="9"/>
  <c r="G4295" i="9"/>
  <c r="F4295" i="9"/>
  <c r="K4294" i="9"/>
  <c r="J4294" i="9"/>
  <c r="I4294" i="9"/>
  <c r="H4294" i="9"/>
  <c r="G4294" i="9"/>
  <c r="F4294" i="9"/>
  <c r="K4293" i="9"/>
  <c r="J4293" i="9"/>
  <c r="I4293" i="9"/>
  <c r="H4293" i="9"/>
  <c r="G4293" i="9"/>
  <c r="F4293" i="9"/>
  <c r="K4292" i="9"/>
  <c r="J4292" i="9"/>
  <c r="I4292" i="9"/>
  <c r="H4292" i="9"/>
  <c r="G4292" i="9"/>
  <c r="F4292" i="9"/>
  <c r="K4291" i="9"/>
  <c r="J4291" i="9"/>
  <c r="I4291" i="9"/>
  <c r="H4291" i="9"/>
  <c r="G4291" i="9"/>
  <c r="F4291" i="9"/>
  <c r="K4290" i="9"/>
  <c r="J4290" i="9"/>
  <c r="I4290" i="9"/>
  <c r="H4290" i="9"/>
  <c r="G4290" i="9"/>
  <c r="F4290" i="9"/>
  <c r="K4289" i="9"/>
  <c r="J4289" i="9"/>
  <c r="I4289" i="9"/>
  <c r="H4289" i="9"/>
  <c r="G4289" i="9"/>
  <c r="F4289" i="9"/>
  <c r="K4288" i="9"/>
  <c r="J4288" i="9"/>
  <c r="I4288" i="9"/>
  <c r="H4288" i="9"/>
  <c r="G4288" i="9"/>
  <c r="F4288" i="9"/>
  <c r="K4287" i="9"/>
  <c r="J4287" i="9"/>
  <c r="I4287" i="9"/>
  <c r="H4287" i="9"/>
  <c r="G4287" i="9"/>
  <c r="F4287" i="9"/>
  <c r="K4286" i="9"/>
  <c r="J4286" i="9"/>
  <c r="I4286" i="9"/>
  <c r="H4286" i="9"/>
  <c r="G4286" i="9"/>
  <c r="F4286" i="9"/>
  <c r="K4285" i="9"/>
  <c r="J4285" i="9"/>
  <c r="I4285" i="9"/>
  <c r="H4285" i="9"/>
  <c r="G4285" i="9"/>
  <c r="F4285" i="9"/>
  <c r="K4284" i="9"/>
  <c r="J4284" i="9"/>
  <c r="I4284" i="9"/>
  <c r="H4284" i="9"/>
  <c r="G4284" i="9"/>
  <c r="F4284" i="9"/>
  <c r="K4283" i="9"/>
  <c r="J4283" i="9"/>
  <c r="I4283" i="9"/>
  <c r="H4283" i="9"/>
  <c r="G4283" i="9"/>
  <c r="F4283" i="9"/>
  <c r="K4282" i="9"/>
  <c r="J4282" i="9"/>
  <c r="I4282" i="9"/>
  <c r="H4282" i="9"/>
  <c r="G4282" i="9"/>
  <c r="F4282" i="9"/>
  <c r="K4281" i="9"/>
  <c r="J4281" i="9"/>
  <c r="I4281" i="9"/>
  <c r="H4281" i="9"/>
  <c r="G4281" i="9"/>
  <c r="F4281" i="9"/>
  <c r="K4280" i="9"/>
  <c r="J4280" i="9"/>
  <c r="I4280" i="9"/>
  <c r="H4280" i="9"/>
  <c r="G4280" i="9"/>
  <c r="F4280" i="9"/>
  <c r="K4279" i="9"/>
  <c r="J4279" i="9"/>
  <c r="I4279" i="9"/>
  <c r="H4279" i="9"/>
  <c r="G4279" i="9"/>
  <c r="F4279" i="9"/>
  <c r="K4278" i="9"/>
  <c r="J4278" i="9"/>
  <c r="I4278" i="9"/>
  <c r="H4278" i="9"/>
  <c r="G4278" i="9"/>
  <c r="F4278" i="9"/>
  <c r="K4277" i="9"/>
  <c r="J4277" i="9"/>
  <c r="I4277" i="9"/>
  <c r="H4277" i="9"/>
  <c r="G4277" i="9"/>
  <c r="F4277" i="9"/>
  <c r="K4276" i="9"/>
  <c r="J4276" i="9"/>
  <c r="I4276" i="9"/>
  <c r="H4276" i="9"/>
  <c r="G4276" i="9"/>
  <c r="F4276" i="9"/>
  <c r="K4275" i="9"/>
  <c r="J4275" i="9"/>
  <c r="I4275" i="9"/>
  <c r="H4275" i="9"/>
  <c r="G4275" i="9"/>
  <c r="F4275" i="9"/>
  <c r="K4274" i="9"/>
  <c r="J4274" i="9"/>
  <c r="I4274" i="9"/>
  <c r="H4274" i="9"/>
  <c r="G4274" i="9"/>
  <c r="F4274" i="9"/>
  <c r="K4273" i="9"/>
  <c r="J4273" i="9"/>
  <c r="I4273" i="9"/>
  <c r="H4273" i="9"/>
  <c r="G4273" i="9"/>
  <c r="F4273" i="9"/>
  <c r="K4272" i="9"/>
  <c r="J4272" i="9"/>
  <c r="I4272" i="9"/>
  <c r="H4272" i="9"/>
  <c r="G4272" i="9"/>
  <c r="F4272" i="9"/>
  <c r="K4271" i="9"/>
  <c r="J4271" i="9"/>
  <c r="I4271" i="9"/>
  <c r="H4271" i="9"/>
  <c r="G4271" i="9"/>
  <c r="F4271" i="9"/>
  <c r="K4270" i="9"/>
  <c r="J4270" i="9"/>
  <c r="I4270" i="9"/>
  <c r="H4270" i="9"/>
  <c r="G4270" i="9"/>
  <c r="F4270" i="9"/>
  <c r="K4269" i="9"/>
  <c r="J4269" i="9"/>
  <c r="I4269" i="9"/>
  <c r="H4269" i="9"/>
  <c r="G4269" i="9"/>
  <c r="F4269" i="9"/>
  <c r="K4268" i="9"/>
  <c r="J4268" i="9"/>
  <c r="I4268" i="9"/>
  <c r="H4268" i="9"/>
  <c r="G4268" i="9"/>
  <c r="F4268" i="9"/>
  <c r="K4267" i="9"/>
  <c r="J4267" i="9"/>
  <c r="I4267" i="9"/>
  <c r="H4267" i="9"/>
  <c r="G4267" i="9"/>
  <c r="F4267" i="9"/>
  <c r="K4266" i="9"/>
  <c r="J4266" i="9"/>
  <c r="I4266" i="9"/>
  <c r="H4266" i="9"/>
  <c r="G4266" i="9"/>
  <c r="F4266" i="9"/>
  <c r="K4265" i="9"/>
  <c r="J4265" i="9"/>
  <c r="I4265" i="9"/>
  <c r="H4265" i="9"/>
  <c r="G4265" i="9"/>
  <c r="F4265" i="9"/>
  <c r="K4264" i="9"/>
  <c r="J4264" i="9"/>
  <c r="I4264" i="9"/>
  <c r="H4264" i="9"/>
  <c r="G4264" i="9"/>
  <c r="F4264" i="9"/>
  <c r="K4263" i="9"/>
  <c r="J4263" i="9"/>
  <c r="I4263" i="9"/>
  <c r="H4263" i="9"/>
  <c r="G4263" i="9"/>
  <c r="F4263" i="9"/>
  <c r="K4262" i="9"/>
  <c r="J4262" i="9"/>
  <c r="I4262" i="9"/>
  <c r="H4262" i="9"/>
  <c r="G4262" i="9"/>
  <c r="F4262" i="9"/>
  <c r="K4261" i="9"/>
  <c r="J4261" i="9"/>
  <c r="I4261" i="9"/>
  <c r="H4261" i="9"/>
  <c r="G4261" i="9"/>
  <c r="F4261" i="9"/>
  <c r="K4260" i="9"/>
  <c r="J4260" i="9"/>
  <c r="I4260" i="9"/>
  <c r="H4260" i="9"/>
  <c r="G4260" i="9"/>
  <c r="F4260" i="9"/>
  <c r="K4259" i="9"/>
  <c r="J4259" i="9"/>
  <c r="I4259" i="9"/>
  <c r="H4259" i="9"/>
  <c r="G4259" i="9"/>
  <c r="F4259" i="9"/>
  <c r="K4258" i="9"/>
  <c r="J4258" i="9"/>
  <c r="I4258" i="9"/>
  <c r="H4258" i="9"/>
  <c r="G4258" i="9"/>
  <c r="F4258" i="9"/>
  <c r="K4257" i="9"/>
  <c r="J4257" i="9"/>
  <c r="I4257" i="9"/>
  <c r="H4257" i="9"/>
  <c r="G4257" i="9"/>
  <c r="F4257" i="9"/>
  <c r="K4256" i="9"/>
  <c r="J4256" i="9"/>
  <c r="I4256" i="9"/>
  <c r="H4256" i="9"/>
  <c r="G4256" i="9"/>
  <c r="F4256" i="9"/>
  <c r="K4255" i="9"/>
  <c r="J4255" i="9"/>
  <c r="I4255" i="9"/>
  <c r="H4255" i="9"/>
  <c r="G4255" i="9"/>
  <c r="F4255" i="9"/>
  <c r="K4254" i="9"/>
  <c r="J4254" i="9"/>
  <c r="I4254" i="9"/>
  <c r="H4254" i="9"/>
  <c r="G4254" i="9"/>
  <c r="F4254" i="9"/>
  <c r="K4253" i="9"/>
  <c r="J4253" i="9"/>
  <c r="I4253" i="9"/>
  <c r="H4253" i="9"/>
  <c r="G4253" i="9"/>
  <c r="F4253" i="9"/>
  <c r="K4252" i="9"/>
  <c r="J4252" i="9"/>
  <c r="I4252" i="9"/>
  <c r="H4252" i="9"/>
  <c r="G4252" i="9"/>
  <c r="F4252" i="9"/>
  <c r="K4251" i="9"/>
  <c r="J4251" i="9"/>
  <c r="I4251" i="9"/>
  <c r="H4251" i="9"/>
  <c r="G4251" i="9"/>
  <c r="F4251" i="9"/>
  <c r="K4250" i="9"/>
  <c r="J4250" i="9"/>
  <c r="I4250" i="9"/>
  <c r="H4250" i="9"/>
  <c r="G4250" i="9"/>
  <c r="F4250" i="9"/>
  <c r="K4249" i="9"/>
  <c r="J4249" i="9"/>
  <c r="I4249" i="9"/>
  <c r="H4249" i="9"/>
  <c r="G4249" i="9"/>
  <c r="F4249" i="9"/>
  <c r="K4248" i="9"/>
  <c r="J4248" i="9"/>
  <c r="I4248" i="9"/>
  <c r="H4248" i="9"/>
  <c r="G4248" i="9"/>
  <c r="F4248" i="9"/>
  <c r="K4247" i="9"/>
  <c r="J4247" i="9"/>
  <c r="I4247" i="9"/>
  <c r="H4247" i="9"/>
  <c r="G4247" i="9"/>
  <c r="F4247" i="9"/>
  <c r="K4246" i="9"/>
  <c r="J4246" i="9"/>
  <c r="I4246" i="9"/>
  <c r="H4246" i="9"/>
  <c r="G4246" i="9"/>
  <c r="F4246" i="9"/>
  <c r="K4245" i="9"/>
  <c r="J4245" i="9"/>
  <c r="I4245" i="9"/>
  <c r="H4245" i="9"/>
  <c r="G4245" i="9"/>
  <c r="F4245" i="9"/>
  <c r="K4244" i="9"/>
  <c r="J4244" i="9"/>
  <c r="I4244" i="9"/>
  <c r="H4244" i="9"/>
  <c r="G4244" i="9"/>
  <c r="F4244" i="9"/>
  <c r="K4243" i="9"/>
  <c r="J4243" i="9"/>
  <c r="I4243" i="9"/>
  <c r="H4243" i="9"/>
  <c r="G4243" i="9"/>
  <c r="F4243" i="9"/>
  <c r="K4242" i="9"/>
  <c r="J4242" i="9"/>
  <c r="I4242" i="9"/>
  <c r="H4242" i="9"/>
  <c r="G4242" i="9"/>
  <c r="F4242" i="9"/>
  <c r="K4241" i="9"/>
  <c r="J4241" i="9"/>
  <c r="I4241" i="9"/>
  <c r="H4241" i="9"/>
  <c r="G4241" i="9"/>
  <c r="F4241" i="9"/>
  <c r="K4240" i="9"/>
  <c r="J4240" i="9"/>
  <c r="I4240" i="9"/>
  <c r="H4240" i="9"/>
  <c r="G4240" i="9"/>
  <c r="F4240" i="9"/>
  <c r="K4239" i="9"/>
  <c r="J4239" i="9"/>
  <c r="I4239" i="9"/>
  <c r="H4239" i="9"/>
  <c r="G4239" i="9"/>
  <c r="F4239" i="9"/>
  <c r="K4238" i="9"/>
  <c r="J4238" i="9"/>
  <c r="I4238" i="9"/>
  <c r="H4238" i="9"/>
  <c r="G4238" i="9"/>
  <c r="F4238" i="9"/>
  <c r="K4237" i="9"/>
  <c r="J4237" i="9"/>
  <c r="I4237" i="9"/>
  <c r="H4237" i="9"/>
  <c r="G4237" i="9"/>
  <c r="F4237" i="9"/>
  <c r="K4236" i="9"/>
  <c r="J4236" i="9"/>
  <c r="I4236" i="9"/>
  <c r="H4236" i="9"/>
  <c r="G4236" i="9"/>
  <c r="F4236" i="9"/>
  <c r="K4235" i="9"/>
  <c r="J4235" i="9"/>
  <c r="I4235" i="9"/>
  <c r="H4235" i="9"/>
  <c r="G4235" i="9"/>
  <c r="F4235" i="9"/>
  <c r="K4234" i="9"/>
  <c r="J4234" i="9"/>
  <c r="I4234" i="9"/>
  <c r="H4234" i="9"/>
  <c r="G4234" i="9"/>
  <c r="F4234" i="9"/>
  <c r="K4233" i="9"/>
  <c r="J4233" i="9"/>
  <c r="I4233" i="9"/>
  <c r="H4233" i="9"/>
  <c r="G4233" i="9"/>
  <c r="F4233" i="9"/>
  <c r="K4232" i="9"/>
  <c r="J4232" i="9"/>
  <c r="I4232" i="9"/>
  <c r="H4232" i="9"/>
  <c r="G4232" i="9"/>
  <c r="F4232" i="9"/>
  <c r="K4231" i="9"/>
  <c r="J4231" i="9"/>
  <c r="I4231" i="9"/>
  <c r="H4231" i="9"/>
  <c r="G4231" i="9"/>
  <c r="F4231" i="9"/>
  <c r="K4230" i="9"/>
  <c r="J4230" i="9"/>
  <c r="I4230" i="9"/>
  <c r="H4230" i="9"/>
  <c r="G4230" i="9"/>
  <c r="F4230" i="9"/>
  <c r="K4229" i="9"/>
  <c r="J4229" i="9"/>
  <c r="I4229" i="9"/>
  <c r="H4229" i="9"/>
  <c r="G4229" i="9"/>
  <c r="F4229" i="9"/>
  <c r="K4228" i="9"/>
  <c r="J4228" i="9"/>
  <c r="I4228" i="9"/>
  <c r="H4228" i="9"/>
  <c r="G4228" i="9"/>
  <c r="F4228" i="9"/>
  <c r="K4227" i="9"/>
  <c r="J4227" i="9"/>
  <c r="I4227" i="9"/>
  <c r="H4227" i="9"/>
  <c r="G4227" i="9"/>
  <c r="F4227" i="9"/>
  <c r="K4226" i="9"/>
  <c r="J4226" i="9"/>
  <c r="I4226" i="9"/>
  <c r="H4226" i="9"/>
  <c r="G4226" i="9"/>
  <c r="F4226" i="9"/>
  <c r="K4225" i="9"/>
  <c r="J4225" i="9"/>
  <c r="I4225" i="9"/>
  <c r="H4225" i="9"/>
  <c r="G4225" i="9"/>
  <c r="F4225" i="9"/>
  <c r="K4224" i="9"/>
  <c r="J4224" i="9"/>
  <c r="I4224" i="9"/>
  <c r="H4224" i="9"/>
  <c r="G4224" i="9"/>
  <c r="F4224" i="9"/>
  <c r="K4223" i="9"/>
  <c r="J4223" i="9"/>
  <c r="I4223" i="9"/>
  <c r="H4223" i="9"/>
  <c r="G4223" i="9"/>
  <c r="F4223" i="9"/>
  <c r="K4222" i="9"/>
  <c r="J4222" i="9"/>
  <c r="I4222" i="9"/>
  <c r="H4222" i="9"/>
  <c r="G4222" i="9"/>
  <c r="F4222" i="9"/>
  <c r="K4221" i="9"/>
  <c r="J4221" i="9"/>
  <c r="I4221" i="9"/>
  <c r="H4221" i="9"/>
  <c r="G4221" i="9"/>
  <c r="F4221" i="9"/>
  <c r="K4220" i="9"/>
  <c r="J4220" i="9"/>
  <c r="I4220" i="9"/>
  <c r="H4220" i="9"/>
  <c r="G4220" i="9"/>
  <c r="F4220" i="9"/>
  <c r="K4219" i="9"/>
  <c r="J4219" i="9"/>
  <c r="I4219" i="9"/>
  <c r="H4219" i="9"/>
  <c r="G4219" i="9"/>
  <c r="F4219" i="9"/>
  <c r="K4218" i="9"/>
  <c r="J4218" i="9"/>
  <c r="I4218" i="9"/>
  <c r="H4218" i="9"/>
  <c r="G4218" i="9"/>
  <c r="F4218" i="9"/>
  <c r="K4217" i="9"/>
  <c r="J4217" i="9"/>
  <c r="I4217" i="9"/>
  <c r="H4217" i="9"/>
  <c r="G4217" i="9"/>
  <c r="F4217" i="9"/>
  <c r="K4216" i="9"/>
  <c r="J4216" i="9"/>
  <c r="I4216" i="9"/>
  <c r="H4216" i="9"/>
  <c r="G4216" i="9"/>
  <c r="F4216" i="9"/>
  <c r="K4215" i="9"/>
  <c r="J4215" i="9"/>
  <c r="I4215" i="9"/>
  <c r="H4215" i="9"/>
  <c r="G4215" i="9"/>
  <c r="F4215" i="9"/>
  <c r="K4214" i="9"/>
  <c r="J4214" i="9"/>
  <c r="I4214" i="9"/>
  <c r="H4214" i="9"/>
  <c r="G4214" i="9"/>
  <c r="F4214" i="9"/>
  <c r="K4213" i="9"/>
  <c r="J4213" i="9"/>
  <c r="I4213" i="9"/>
  <c r="H4213" i="9"/>
  <c r="G4213" i="9"/>
  <c r="F4213" i="9"/>
  <c r="K4212" i="9"/>
  <c r="J4212" i="9"/>
  <c r="I4212" i="9"/>
  <c r="H4212" i="9"/>
  <c r="G4212" i="9"/>
  <c r="F4212" i="9"/>
  <c r="K4211" i="9"/>
  <c r="J4211" i="9"/>
  <c r="I4211" i="9"/>
  <c r="H4211" i="9"/>
  <c r="G4211" i="9"/>
  <c r="F4211" i="9"/>
  <c r="K4210" i="9"/>
  <c r="J4210" i="9"/>
  <c r="I4210" i="9"/>
  <c r="H4210" i="9"/>
  <c r="G4210" i="9"/>
  <c r="F4210" i="9"/>
  <c r="K4209" i="9"/>
  <c r="J4209" i="9"/>
  <c r="I4209" i="9"/>
  <c r="H4209" i="9"/>
  <c r="G4209" i="9"/>
  <c r="F4209" i="9"/>
  <c r="K4208" i="9"/>
  <c r="J4208" i="9"/>
  <c r="I4208" i="9"/>
  <c r="H4208" i="9"/>
  <c r="G4208" i="9"/>
  <c r="F4208" i="9"/>
  <c r="K4207" i="9"/>
  <c r="J4207" i="9"/>
  <c r="I4207" i="9"/>
  <c r="H4207" i="9"/>
  <c r="G4207" i="9"/>
  <c r="F4207" i="9"/>
  <c r="K4206" i="9"/>
  <c r="J4206" i="9"/>
  <c r="I4206" i="9"/>
  <c r="H4206" i="9"/>
  <c r="G4206" i="9"/>
  <c r="F4206" i="9"/>
  <c r="K4205" i="9"/>
  <c r="J4205" i="9"/>
  <c r="I4205" i="9"/>
  <c r="H4205" i="9"/>
  <c r="G4205" i="9"/>
  <c r="F4205" i="9"/>
  <c r="K4204" i="9"/>
  <c r="J4204" i="9"/>
  <c r="I4204" i="9"/>
  <c r="H4204" i="9"/>
  <c r="G4204" i="9"/>
  <c r="F4204" i="9"/>
  <c r="K4203" i="9"/>
  <c r="J4203" i="9"/>
  <c r="I4203" i="9"/>
  <c r="H4203" i="9"/>
  <c r="G4203" i="9"/>
  <c r="F4203" i="9"/>
  <c r="K4202" i="9"/>
  <c r="J4202" i="9"/>
  <c r="I4202" i="9"/>
  <c r="H4202" i="9"/>
  <c r="G4202" i="9"/>
  <c r="F4202" i="9"/>
  <c r="K4201" i="9"/>
  <c r="J4201" i="9"/>
  <c r="I4201" i="9"/>
  <c r="H4201" i="9"/>
  <c r="G4201" i="9"/>
  <c r="F4201" i="9"/>
  <c r="K4200" i="9"/>
  <c r="J4200" i="9"/>
  <c r="I4200" i="9"/>
  <c r="H4200" i="9"/>
  <c r="G4200" i="9"/>
  <c r="F4200" i="9"/>
  <c r="K4199" i="9"/>
  <c r="J4199" i="9"/>
  <c r="I4199" i="9"/>
  <c r="H4199" i="9"/>
  <c r="G4199" i="9"/>
  <c r="F4199" i="9"/>
  <c r="K4198" i="9"/>
  <c r="J4198" i="9"/>
  <c r="I4198" i="9"/>
  <c r="H4198" i="9"/>
  <c r="G4198" i="9"/>
  <c r="F4198" i="9"/>
  <c r="K4197" i="9"/>
  <c r="J4197" i="9"/>
  <c r="I4197" i="9"/>
  <c r="H4197" i="9"/>
  <c r="G4197" i="9"/>
  <c r="F4197" i="9"/>
  <c r="K4196" i="9"/>
  <c r="J4196" i="9"/>
  <c r="I4196" i="9"/>
  <c r="H4196" i="9"/>
  <c r="G4196" i="9"/>
  <c r="F4196" i="9"/>
  <c r="K4195" i="9"/>
  <c r="J4195" i="9"/>
  <c r="I4195" i="9"/>
  <c r="H4195" i="9"/>
  <c r="G4195" i="9"/>
  <c r="F4195" i="9"/>
  <c r="K4194" i="9"/>
  <c r="J4194" i="9"/>
  <c r="I4194" i="9"/>
  <c r="H4194" i="9"/>
  <c r="G4194" i="9"/>
  <c r="F4194" i="9"/>
  <c r="K4193" i="9"/>
  <c r="J4193" i="9"/>
  <c r="I4193" i="9"/>
  <c r="H4193" i="9"/>
  <c r="G4193" i="9"/>
  <c r="F4193" i="9"/>
  <c r="K4192" i="9"/>
  <c r="J4192" i="9"/>
  <c r="I4192" i="9"/>
  <c r="H4192" i="9"/>
  <c r="G4192" i="9"/>
  <c r="F4192" i="9"/>
  <c r="K4191" i="9"/>
  <c r="J4191" i="9"/>
  <c r="I4191" i="9"/>
  <c r="H4191" i="9"/>
  <c r="G4191" i="9"/>
  <c r="F4191" i="9"/>
  <c r="K4190" i="9"/>
  <c r="J4190" i="9"/>
  <c r="I4190" i="9"/>
  <c r="H4190" i="9"/>
  <c r="G4190" i="9"/>
  <c r="F4190" i="9"/>
  <c r="K4189" i="9"/>
  <c r="J4189" i="9"/>
  <c r="I4189" i="9"/>
  <c r="H4189" i="9"/>
  <c r="G4189" i="9"/>
  <c r="F4189" i="9"/>
  <c r="K4188" i="9"/>
  <c r="J4188" i="9"/>
  <c r="I4188" i="9"/>
  <c r="H4188" i="9"/>
  <c r="G4188" i="9"/>
  <c r="F4188" i="9"/>
  <c r="K4187" i="9"/>
  <c r="J4187" i="9"/>
  <c r="I4187" i="9"/>
  <c r="H4187" i="9"/>
  <c r="G4187" i="9"/>
  <c r="F4187" i="9"/>
  <c r="K4186" i="9"/>
  <c r="J4186" i="9"/>
  <c r="I4186" i="9"/>
  <c r="H4186" i="9"/>
  <c r="G4186" i="9"/>
  <c r="F4186" i="9"/>
  <c r="K4185" i="9"/>
  <c r="J4185" i="9"/>
  <c r="I4185" i="9"/>
  <c r="H4185" i="9"/>
  <c r="G4185" i="9"/>
  <c r="F4185" i="9"/>
  <c r="K4184" i="9"/>
  <c r="J4184" i="9"/>
  <c r="I4184" i="9"/>
  <c r="H4184" i="9"/>
  <c r="G4184" i="9"/>
  <c r="F4184" i="9"/>
  <c r="K4183" i="9"/>
  <c r="J4183" i="9"/>
  <c r="I4183" i="9"/>
  <c r="H4183" i="9"/>
  <c r="G4183" i="9"/>
  <c r="F4183" i="9"/>
  <c r="K4182" i="9"/>
  <c r="J4182" i="9"/>
  <c r="I4182" i="9"/>
  <c r="H4182" i="9"/>
  <c r="G4182" i="9"/>
  <c r="F4182" i="9"/>
  <c r="K4181" i="9"/>
  <c r="J4181" i="9"/>
  <c r="I4181" i="9"/>
  <c r="H4181" i="9"/>
  <c r="G4181" i="9"/>
  <c r="F4181" i="9"/>
  <c r="K4180" i="9"/>
  <c r="J4180" i="9"/>
  <c r="I4180" i="9"/>
  <c r="H4180" i="9"/>
  <c r="G4180" i="9"/>
  <c r="F4180" i="9"/>
  <c r="K4179" i="9"/>
  <c r="J4179" i="9"/>
  <c r="I4179" i="9"/>
  <c r="H4179" i="9"/>
  <c r="G4179" i="9"/>
  <c r="F4179" i="9"/>
  <c r="K4178" i="9"/>
  <c r="J4178" i="9"/>
  <c r="I4178" i="9"/>
  <c r="H4178" i="9"/>
  <c r="G4178" i="9"/>
  <c r="F4178" i="9"/>
  <c r="K4177" i="9"/>
  <c r="J4177" i="9"/>
  <c r="I4177" i="9"/>
  <c r="H4177" i="9"/>
  <c r="G4177" i="9"/>
  <c r="F4177" i="9"/>
  <c r="K4176" i="9"/>
  <c r="J4176" i="9"/>
  <c r="I4176" i="9"/>
  <c r="H4176" i="9"/>
  <c r="G4176" i="9"/>
  <c r="F4176" i="9"/>
  <c r="K4175" i="9"/>
  <c r="J4175" i="9"/>
  <c r="I4175" i="9"/>
  <c r="H4175" i="9"/>
  <c r="G4175" i="9"/>
  <c r="F4175" i="9"/>
  <c r="K4174" i="9"/>
  <c r="J4174" i="9"/>
  <c r="I4174" i="9"/>
  <c r="H4174" i="9"/>
  <c r="G4174" i="9"/>
  <c r="F4174" i="9"/>
  <c r="K4173" i="9"/>
  <c r="J4173" i="9"/>
  <c r="I4173" i="9"/>
  <c r="H4173" i="9"/>
  <c r="G4173" i="9"/>
  <c r="F4173" i="9"/>
  <c r="K4172" i="9"/>
  <c r="J4172" i="9"/>
  <c r="I4172" i="9"/>
  <c r="H4172" i="9"/>
  <c r="G4172" i="9"/>
  <c r="F4172" i="9"/>
  <c r="K4171" i="9"/>
  <c r="J4171" i="9"/>
  <c r="I4171" i="9"/>
  <c r="H4171" i="9"/>
  <c r="G4171" i="9"/>
  <c r="F4171" i="9"/>
  <c r="K4170" i="9"/>
  <c r="J4170" i="9"/>
  <c r="I4170" i="9"/>
  <c r="H4170" i="9"/>
  <c r="G4170" i="9"/>
  <c r="F4170" i="9"/>
  <c r="K4169" i="9"/>
  <c r="J4169" i="9"/>
  <c r="I4169" i="9"/>
  <c r="H4169" i="9"/>
  <c r="G4169" i="9"/>
  <c r="F4169" i="9"/>
  <c r="K4168" i="9"/>
  <c r="J4168" i="9"/>
  <c r="I4168" i="9"/>
  <c r="H4168" i="9"/>
  <c r="G4168" i="9"/>
  <c r="F4168" i="9"/>
  <c r="K4167" i="9"/>
  <c r="J4167" i="9"/>
  <c r="I4167" i="9"/>
  <c r="H4167" i="9"/>
  <c r="G4167" i="9"/>
  <c r="F4167" i="9"/>
  <c r="K4166" i="9"/>
  <c r="J4166" i="9"/>
  <c r="I4166" i="9"/>
  <c r="H4166" i="9"/>
  <c r="G4166" i="9"/>
  <c r="F4166" i="9"/>
  <c r="K4165" i="9"/>
  <c r="J4165" i="9"/>
  <c r="I4165" i="9"/>
  <c r="H4165" i="9"/>
  <c r="G4165" i="9"/>
  <c r="F4165" i="9"/>
  <c r="K4164" i="9"/>
  <c r="J4164" i="9"/>
  <c r="I4164" i="9"/>
  <c r="H4164" i="9"/>
  <c r="G4164" i="9"/>
  <c r="F4164" i="9"/>
  <c r="K4163" i="9"/>
  <c r="J4163" i="9"/>
  <c r="I4163" i="9"/>
  <c r="H4163" i="9"/>
  <c r="G4163" i="9"/>
  <c r="F4163" i="9"/>
  <c r="K4162" i="9"/>
  <c r="J4162" i="9"/>
  <c r="I4162" i="9"/>
  <c r="H4162" i="9"/>
  <c r="G4162" i="9"/>
  <c r="F4162" i="9"/>
  <c r="K4161" i="9"/>
  <c r="J4161" i="9"/>
  <c r="I4161" i="9"/>
  <c r="H4161" i="9"/>
  <c r="G4161" i="9"/>
  <c r="F4161" i="9"/>
  <c r="K4160" i="9"/>
  <c r="J4160" i="9"/>
  <c r="I4160" i="9"/>
  <c r="H4160" i="9"/>
  <c r="G4160" i="9"/>
  <c r="F4160" i="9"/>
  <c r="K4159" i="9"/>
  <c r="J4159" i="9"/>
  <c r="I4159" i="9"/>
  <c r="H4159" i="9"/>
  <c r="G4159" i="9"/>
  <c r="F4159" i="9"/>
  <c r="K4158" i="9"/>
  <c r="J4158" i="9"/>
  <c r="I4158" i="9"/>
  <c r="H4158" i="9"/>
  <c r="G4158" i="9"/>
  <c r="F4158" i="9"/>
  <c r="K4157" i="9"/>
  <c r="J4157" i="9"/>
  <c r="I4157" i="9"/>
  <c r="H4157" i="9"/>
  <c r="G4157" i="9"/>
  <c r="F4157" i="9"/>
  <c r="K4156" i="9"/>
  <c r="J4156" i="9"/>
  <c r="I4156" i="9"/>
  <c r="H4156" i="9"/>
  <c r="G4156" i="9"/>
  <c r="F4156" i="9"/>
  <c r="K4155" i="9"/>
  <c r="J4155" i="9"/>
  <c r="I4155" i="9"/>
  <c r="H4155" i="9"/>
  <c r="G4155" i="9"/>
  <c r="F4155" i="9"/>
  <c r="K4154" i="9"/>
  <c r="J4154" i="9"/>
  <c r="I4154" i="9"/>
  <c r="H4154" i="9"/>
  <c r="G4154" i="9"/>
  <c r="F4154" i="9"/>
  <c r="K4153" i="9"/>
  <c r="J4153" i="9"/>
  <c r="I4153" i="9"/>
  <c r="H4153" i="9"/>
  <c r="G4153" i="9"/>
  <c r="F4153" i="9"/>
  <c r="K4152" i="9"/>
  <c r="J4152" i="9"/>
  <c r="I4152" i="9"/>
  <c r="H4152" i="9"/>
  <c r="G4152" i="9"/>
  <c r="F4152" i="9"/>
  <c r="K4151" i="9"/>
  <c r="J4151" i="9"/>
  <c r="I4151" i="9"/>
  <c r="H4151" i="9"/>
  <c r="G4151" i="9"/>
  <c r="F4151" i="9"/>
  <c r="K4150" i="9"/>
  <c r="J4150" i="9"/>
  <c r="I4150" i="9"/>
  <c r="H4150" i="9"/>
  <c r="G4150" i="9"/>
  <c r="F4150" i="9"/>
  <c r="K4149" i="9"/>
  <c r="J4149" i="9"/>
  <c r="I4149" i="9"/>
  <c r="H4149" i="9"/>
  <c r="G4149" i="9"/>
  <c r="F4149" i="9"/>
  <c r="K4148" i="9"/>
  <c r="J4148" i="9"/>
  <c r="I4148" i="9"/>
  <c r="H4148" i="9"/>
  <c r="G4148" i="9"/>
  <c r="F4148" i="9"/>
  <c r="K4147" i="9"/>
  <c r="J4147" i="9"/>
  <c r="I4147" i="9"/>
  <c r="H4147" i="9"/>
  <c r="G4147" i="9"/>
  <c r="F4147" i="9"/>
  <c r="K4146" i="9"/>
  <c r="J4146" i="9"/>
  <c r="I4146" i="9"/>
  <c r="H4146" i="9"/>
  <c r="G4146" i="9"/>
  <c r="F4146" i="9"/>
  <c r="K4145" i="9"/>
  <c r="J4145" i="9"/>
  <c r="I4145" i="9"/>
  <c r="H4145" i="9"/>
  <c r="G4145" i="9"/>
  <c r="F4145" i="9"/>
  <c r="K4144" i="9"/>
  <c r="J4144" i="9"/>
  <c r="I4144" i="9"/>
  <c r="H4144" i="9"/>
  <c r="G4144" i="9"/>
  <c r="F4144" i="9"/>
  <c r="K4143" i="9"/>
  <c r="J4143" i="9"/>
  <c r="I4143" i="9"/>
  <c r="H4143" i="9"/>
  <c r="G4143" i="9"/>
  <c r="F4143" i="9"/>
  <c r="K4142" i="9"/>
  <c r="J4142" i="9"/>
  <c r="I4142" i="9"/>
  <c r="H4142" i="9"/>
  <c r="G4142" i="9"/>
  <c r="F4142" i="9"/>
  <c r="K4141" i="9"/>
  <c r="J4141" i="9"/>
  <c r="I4141" i="9"/>
  <c r="H4141" i="9"/>
  <c r="G4141" i="9"/>
  <c r="F4141" i="9"/>
  <c r="K4140" i="9"/>
  <c r="J4140" i="9"/>
  <c r="I4140" i="9"/>
  <c r="H4140" i="9"/>
  <c r="G4140" i="9"/>
  <c r="F4140" i="9"/>
  <c r="K4139" i="9"/>
  <c r="J4139" i="9"/>
  <c r="I4139" i="9"/>
  <c r="H4139" i="9"/>
  <c r="G4139" i="9"/>
  <c r="F4139" i="9"/>
  <c r="K4138" i="9"/>
  <c r="J4138" i="9"/>
  <c r="I4138" i="9"/>
  <c r="H4138" i="9"/>
  <c r="G4138" i="9"/>
  <c r="F4138" i="9"/>
  <c r="K4137" i="9"/>
  <c r="J4137" i="9"/>
  <c r="I4137" i="9"/>
  <c r="H4137" i="9"/>
  <c r="G4137" i="9"/>
  <c r="F4137" i="9"/>
  <c r="K4136" i="9"/>
  <c r="J4136" i="9"/>
  <c r="I4136" i="9"/>
  <c r="H4136" i="9"/>
  <c r="G4136" i="9"/>
  <c r="F4136" i="9"/>
  <c r="K4135" i="9"/>
  <c r="J4135" i="9"/>
  <c r="I4135" i="9"/>
  <c r="H4135" i="9"/>
  <c r="G4135" i="9"/>
  <c r="F4135" i="9"/>
  <c r="K4134" i="9"/>
  <c r="J4134" i="9"/>
  <c r="I4134" i="9"/>
  <c r="H4134" i="9"/>
  <c r="G4134" i="9"/>
  <c r="F4134" i="9"/>
  <c r="K4133" i="9"/>
  <c r="J4133" i="9"/>
  <c r="I4133" i="9"/>
  <c r="H4133" i="9"/>
  <c r="G4133" i="9"/>
  <c r="F4133" i="9"/>
  <c r="K4132" i="9"/>
  <c r="J4132" i="9"/>
  <c r="I4132" i="9"/>
  <c r="H4132" i="9"/>
  <c r="G4132" i="9"/>
  <c r="F4132" i="9"/>
  <c r="K4131" i="9"/>
  <c r="J4131" i="9"/>
  <c r="I4131" i="9"/>
  <c r="H4131" i="9"/>
  <c r="G4131" i="9"/>
  <c r="F4131" i="9"/>
  <c r="K4130" i="9"/>
  <c r="J4130" i="9"/>
  <c r="I4130" i="9"/>
  <c r="H4130" i="9"/>
  <c r="G4130" i="9"/>
  <c r="F4130" i="9"/>
  <c r="K4129" i="9"/>
  <c r="J4129" i="9"/>
  <c r="I4129" i="9"/>
  <c r="H4129" i="9"/>
  <c r="G4129" i="9"/>
  <c r="F4129" i="9"/>
  <c r="K4128" i="9"/>
  <c r="J4128" i="9"/>
  <c r="I4128" i="9"/>
  <c r="H4128" i="9"/>
  <c r="G4128" i="9"/>
  <c r="F4128" i="9"/>
  <c r="K4127" i="9"/>
  <c r="J4127" i="9"/>
  <c r="I4127" i="9"/>
  <c r="H4127" i="9"/>
  <c r="G4127" i="9"/>
  <c r="F4127" i="9"/>
  <c r="K4126" i="9"/>
  <c r="J4126" i="9"/>
  <c r="I4126" i="9"/>
  <c r="H4126" i="9"/>
  <c r="G4126" i="9"/>
  <c r="F4126" i="9"/>
  <c r="K4125" i="9"/>
  <c r="J4125" i="9"/>
  <c r="I4125" i="9"/>
  <c r="H4125" i="9"/>
  <c r="G4125" i="9"/>
  <c r="F4125" i="9"/>
  <c r="K4124" i="9"/>
  <c r="J4124" i="9"/>
  <c r="I4124" i="9"/>
  <c r="H4124" i="9"/>
  <c r="G4124" i="9"/>
  <c r="F4124" i="9"/>
  <c r="K4123" i="9"/>
  <c r="J4123" i="9"/>
  <c r="I4123" i="9"/>
  <c r="H4123" i="9"/>
  <c r="G4123" i="9"/>
  <c r="F4123" i="9"/>
  <c r="K4122" i="9"/>
  <c r="J4122" i="9"/>
  <c r="I4122" i="9"/>
  <c r="H4122" i="9"/>
  <c r="G4122" i="9"/>
  <c r="F4122" i="9"/>
  <c r="K4121" i="9"/>
  <c r="J4121" i="9"/>
  <c r="I4121" i="9"/>
  <c r="H4121" i="9"/>
  <c r="G4121" i="9"/>
  <c r="F4121" i="9"/>
  <c r="K4120" i="9"/>
  <c r="J4120" i="9"/>
  <c r="I4120" i="9"/>
  <c r="H4120" i="9"/>
  <c r="G4120" i="9"/>
  <c r="F4120" i="9"/>
  <c r="K4119" i="9"/>
  <c r="J4119" i="9"/>
  <c r="I4119" i="9"/>
  <c r="H4119" i="9"/>
  <c r="G4119" i="9"/>
  <c r="F4119" i="9"/>
  <c r="K4118" i="9"/>
  <c r="J4118" i="9"/>
  <c r="I4118" i="9"/>
  <c r="H4118" i="9"/>
  <c r="G4118" i="9"/>
  <c r="F4118" i="9"/>
  <c r="K4117" i="9"/>
  <c r="J4117" i="9"/>
  <c r="I4117" i="9"/>
  <c r="H4117" i="9"/>
  <c r="G4117" i="9"/>
  <c r="F4117" i="9"/>
  <c r="K4116" i="9"/>
  <c r="J4116" i="9"/>
  <c r="I4116" i="9"/>
  <c r="H4116" i="9"/>
  <c r="G4116" i="9"/>
  <c r="F4116" i="9"/>
  <c r="K4115" i="9"/>
  <c r="J4115" i="9"/>
  <c r="I4115" i="9"/>
  <c r="H4115" i="9"/>
  <c r="G4115" i="9"/>
  <c r="F4115" i="9"/>
  <c r="K4114" i="9"/>
  <c r="J4114" i="9"/>
  <c r="I4114" i="9"/>
  <c r="H4114" i="9"/>
  <c r="G4114" i="9"/>
  <c r="F4114" i="9"/>
  <c r="K4113" i="9"/>
  <c r="J4113" i="9"/>
  <c r="I4113" i="9"/>
  <c r="H4113" i="9"/>
  <c r="G4113" i="9"/>
  <c r="F4113" i="9"/>
  <c r="K4112" i="9"/>
  <c r="J4112" i="9"/>
  <c r="I4112" i="9"/>
  <c r="H4112" i="9"/>
  <c r="G4112" i="9"/>
  <c r="F4112" i="9"/>
  <c r="K4111" i="9"/>
  <c r="J4111" i="9"/>
  <c r="I4111" i="9"/>
  <c r="H4111" i="9"/>
  <c r="G4111" i="9"/>
  <c r="F4111" i="9"/>
  <c r="K4110" i="9"/>
  <c r="J4110" i="9"/>
  <c r="I4110" i="9"/>
  <c r="H4110" i="9"/>
  <c r="G4110" i="9"/>
  <c r="F4110" i="9"/>
  <c r="K4109" i="9"/>
  <c r="J4109" i="9"/>
  <c r="I4109" i="9"/>
  <c r="H4109" i="9"/>
  <c r="G4109" i="9"/>
  <c r="F4109" i="9"/>
  <c r="K4108" i="9"/>
  <c r="J4108" i="9"/>
  <c r="I4108" i="9"/>
  <c r="H4108" i="9"/>
  <c r="G4108" i="9"/>
  <c r="F4108" i="9"/>
  <c r="K4107" i="9"/>
  <c r="J4107" i="9"/>
  <c r="I4107" i="9"/>
  <c r="H4107" i="9"/>
  <c r="G4107" i="9"/>
  <c r="F4107" i="9"/>
  <c r="K4106" i="9"/>
  <c r="J4106" i="9"/>
  <c r="I4106" i="9"/>
  <c r="H4106" i="9"/>
  <c r="G4106" i="9"/>
  <c r="F4106" i="9"/>
  <c r="K4105" i="9"/>
  <c r="J4105" i="9"/>
  <c r="I4105" i="9"/>
  <c r="H4105" i="9"/>
  <c r="G4105" i="9"/>
  <c r="F4105" i="9"/>
  <c r="K4104" i="9"/>
  <c r="J4104" i="9"/>
  <c r="I4104" i="9"/>
  <c r="H4104" i="9"/>
  <c r="G4104" i="9"/>
  <c r="F4104" i="9"/>
  <c r="K4103" i="9"/>
  <c r="J4103" i="9"/>
  <c r="I4103" i="9"/>
  <c r="H4103" i="9"/>
  <c r="G4103" i="9"/>
  <c r="F4103" i="9"/>
  <c r="K4102" i="9"/>
  <c r="J4102" i="9"/>
  <c r="I4102" i="9"/>
  <c r="H4102" i="9"/>
  <c r="G4102" i="9"/>
  <c r="F4102" i="9"/>
  <c r="K4101" i="9"/>
  <c r="J4101" i="9"/>
  <c r="I4101" i="9"/>
  <c r="H4101" i="9"/>
  <c r="G4101" i="9"/>
  <c r="F4101" i="9"/>
  <c r="K4100" i="9"/>
  <c r="J4100" i="9"/>
  <c r="I4100" i="9"/>
  <c r="H4100" i="9"/>
  <c r="G4100" i="9"/>
  <c r="F4100" i="9"/>
  <c r="K4099" i="9"/>
  <c r="J4099" i="9"/>
  <c r="I4099" i="9"/>
  <c r="H4099" i="9"/>
  <c r="G4099" i="9"/>
  <c r="F4099" i="9"/>
  <c r="K4098" i="9"/>
  <c r="J4098" i="9"/>
  <c r="I4098" i="9"/>
  <c r="H4098" i="9"/>
  <c r="G4098" i="9"/>
  <c r="F4098" i="9"/>
  <c r="K4097" i="9"/>
  <c r="J4097" i="9"/>
  <c r="I4097" i="9"/>
  <c r="H4097" i="9"/>
  <c r="G4097" i="9"/>
  <c r="F4097" i="9"/>
  <c r="K4096" i="9"/>
  <c r="J4096" i="9"/>
  <c r="I4096" i="9"/>
  <c r="H4096" i="9"/>
  <c r="G4096" i="9"/>
  <c r="F4096" i="9"/>
  <c r="K4095" i="9"/>
  <c r="J4095" i="9"/>
  <c r="I4095" i="9"/>
  <c r="H4095" i="9"/>
  <c r="G4095" i="9"/>
  <c r="F4095" i="9"/>
  <c r="K4094" i="9"/>
  <c r="J4094" i="9"/>
  <c r="I4094" i="9"/>
  <c r="H4094" i="9"/>
  <c r="G4094" i="9"/>
  <c r="F4094" i="9"/>
  <c r="K4093" i="9"/>
  <c r="J4093" i="9"/>
  <c r="I4093" i="9"/>
  <c r="H4093" i="9"/>
  <c r="G4093" i="9"/>
  <c r="F4093" i="9"/>
  <c r="K4092" i="9"/>
  <c r="J4092" i="9"/>
  <c r="I4092" i="9"/>
  <c r="H4092" i="9"/>
  <c r="G4092" i="9"/>
  <c r="F4092" i="9"/>
  <c r="K4091" i="9"/>
  <c r="J4091" i="9"/>
  <c r="I4091" i="9"/>
  <c r="H4091" i="9"/>
  <c r="G4091" i="9"/>
  <c r="F4091" i="9"/>
  <c r="K4090" i="9"/>
  <c r="J4090" i="9"/>
  <c r="I4090" i="9"/>
  <c r="H4090" i="9"/>
  <c r="G4090" i="9"/>
  <c r="F4090" i="9"/>
  <c r="K4089" i="9"/>
  <c r="J4089" i="9"/>
  <c r="I4089" i="9"/>
  <c r="H4089" i="9"/>
  <c r="G4089" i="9"/>
  <c r="F4089" i="9"/>
  <c r="K4088" i="9"/>
  <c r="J4088" i="9"/>
  <c r="I4088" i="9"/>
  <c r="H4088" i="9"/>
  <c r="G4088" i="9"/>
  <c r="F4088" i="9"/>
  <c r="K4087" i="9"/>
  <c r="J4087" i="9"/>
  <c r="I4087" i="9"/>
  <c r="H4087" i="9"/>
  <c r="G4087" i="9"/>
  <c r="F4087" i="9"/>
  <c r="K4086" i="9"/>
  <c r="J4086" i="9"/>
  <c r="I4086" i="9"/>
  <c r="H4086" i="9"/>
  <c r="G4086" i="9"/>
  <c r="F4086" i="9"/>
  <c r="K4085" i="9"/>
  <c r="J4085" i="9"/>
  <c r="I4085" i="9"/>
  <c r="H4085" i="9"/>
  <c r="G4085" i="9"/>
  <c r="F4085" i="9"/>
  <c r="K4084" i="9"/>
  <c r="J4084" i="9"/>
  <c r="I4084" i="9"/>
  <c r="H4084" i="9"/>
  <c r="G4084" i="9"/>
  <c r="F4084" i="9"/>
  <c r="K4083" i="9"/>
  <c r="J4083" i="9"/>
  <c r="I4083" i="9"/>
  <c r="H4083" i="9"/>
  <c r="G4083" i="9"/>
  <c r="F4083" i="9"/>
  <c r="K4082" i="9"/>
  <c r="J4082" i="9"/>
  <c r="I4082" i="9"/>
  <c r="H4082" i="9"/>
  <c r="G4082" i="9"/>
  <c r="F4082" i="9"/>
  <c r="K4081" i="9"/>
  <c r="J4081" i="9"/>
  <c r="I4081" i="9"/>
  <c r="H4081" i="9"/>
  <c r="G4081" i="9"/>
  <c r="F4081" i="9"/>
  <c r="K4080" i="9"/>
  <c r="J4080" i="9"/>
  <c r="I4080" i="9"/>
  <c r="H4080" i="9"/>
  <c r="G4080" i="9"/>
  <c r="F4080" i="9"/>
  <c r="K4079" i="9"/>
  <c r="J4079" i="9"/>
  <c r="I4079" i="9"/>
  <c r="H4079" i="9"/>
  <c r="G4079" i="9"/>
  <c r="F4079" i="9"/>
  <c r="K4078" i="9"/>
  <c r="J4078" i="9"/>
  <c r="I4078" i="9"/>
  <c r="H4078" i="9"/>
  <c r="G4078" i="9"/>
  <c r="F4078" i="9"/>
  <c r="K4077" i="9"/>
  <c r="J4077" i="9"/>
  <c r="I4077" i="9"/>
  <c r="H4077" i="9"/>
  <c r="G4077" i="9"/>
  <c r="F4077" i="9"/>
  <c r="K4076" i="9"/>
  <c r="J4076" i="9"/>
  <c r="I4076" i="9"/>
  <c r="H4076" i="9"/>
  <c r="G4076" i="9"/>
  <c r="F4076" i="9"/>
  <c r="K4075" i="9"/>
  <c r="J4075" i="9"/>
  <c r="I4075" i="9"/>
  <c r="H4075" i="9"/>
  <c r="G4075" i="9"/>
  <c r="F4075" i="9"/>
  <c r="K4074" i="9"/>
  <c r="J4074" i="9"/>
  <c r="I4074" i="9"/>
  <c r="H4074" i="9"/>
  <c r="G4074" i="9"/>
  <c r="F4074" i="9"/>
  <c r="K4073" i="9"/>
  <c r="J4073" i="9"/>
  <c r="I4073" i="9"/>
  <c r="H4073" i="9"/>
  <c r="G4073" i="9"/>
  <c r="F4073" i="9"/>
  <c r="K4072" i="9"/>
  <c r="J4072" i="9"/>
  <c r="I4072" i="9"/>
  <c r="H4072" i="9"/>
  <c r="G4072" i="9"/>
  <c r="F4072" i="9"/>
  <c r="K4071" i="9"/>
  <c r="J4071" i="9"/>
  <c r="I4071" i="9"/>
  <c r="H4071" i="9"/>
  <c r="G4071" i="9"/>
  <c r="F4071" i="9"/>
  <c r="K4070" i="9"/>
  <c r="J4070" i="9"/>
  <c r="I4070" i="9"/>
  <c r="H4070" i="9"/>
  <c r="G4070" i="9"/>
  <c r="F4070" i="9"/>
  <c r="K4069" i="9"/>
  <c r="J4069" i="9"/>
  <c r="I4069" i="9"/>
  <c r="H4069" i="9"/>
  <c r="G4069" i="9"/>
  <c r="F4069" i="9"/>
  <c r="K4068" i="9"/>
  <c r="J4068" i="9"/>
  <c r="I4068" i="9"/>
  <c r="H4068" i="9"/>
  <c r="G4068" i="9"/>
  <c r="F4068" i="9"/>
  <c r="K4067" i="9"/>
  <c r="J4067" i="9"/>
  <c r="I4067" i="9"/>
  <c r="H4067" i="9"/>
  <c r="G4067" i="9"/>
  <c r="F4067" i="9"/>
  <c r="K4066" i="9"/>
  <c r="J4066" i="9"/>
  <c r="I4066" i="9"/>
  <c r="H4066" i="9"/>
  <c r="G4066" i="9"/>
  <c r="F4066" i="9"/>
  <c r="K4065" i="9"/>
  <c r="J4065" i="9"/>
  <c r="I4065" i="9"/>
  <c r="H4065" i="9"/>
  <c r="G4065" i="9"/>
  <c r="F4065" i="9"/>
  <c r="K4064" i="9"/>
  <c r="J4064" i="9"/>
  <c r="I4064" i="9"/>
  <c r="H4064" i="9"/>
  <c r="G4064" i="9"/>
  <c r="F4064" i="9"/>
  <c r="K4063" i="9"/>
  <c r="J4063" i="9"/>
  <c r="I4063" i="9"/>
  <c r="H4063" i="9"/>
  <c r="G4063" i="9"/>
  <c r="F4063" i="9"/>
  <c r="K4062" i="9"/>
  <c r="J4062" i="9"/>
  <c r="I4062" i="9"/>
  <c r="H4062" i="9"/>
  <c r="G4062" i="9"/>
  <c r="F4062" i="9"/>
  <c r="K4061" i="9"/>
  <c r="J4061" i="9"/>
  <c r="I4061" i="9"/>
  <c r="H4061" i="9"/>
  <c r="G4061" i="9"/>
  <c r="F4061" i="9"/>
  <c r="K4060" i="9"/>
  <c r="J4060" i="9"/>
  <c r="I4060" i="9"/>
  <c r="H4060" i="9"/>
  <c r="G4060" i="9"/>
  <c r="F4060" i="9"/>
  <c r="K4059" i="9"/>
  <c r="J4059" i="9"/>
  <c r="I4059" i="9"/>
  <c r="H4059" i="9"/>
  <c r="G4059" i="9"/>
  <c r="F4059" i="9"/>
  <c r="K4058" i="9"/>
  <c r="J4058" i="9"/>
  <c r="I4058" i="9"/>
  <c r="H4058" i="9"/>
  <c r="G4058" i="9"/>
  <c r="F4058" i="9"/>
  <c r="K4057" i="9"/>
  <c r="J4057" i="9"/>
  <c r="I4057" i="9"/>
  <c r="H4057" i="9"/>
  <c r="G4057" i="9"/>
  <c r="F4057" i="9"/>
  <c r="K4056" i="9"/>
  <c r="J4056" i="9"/>
  <c r="I4056" i="9"/>
  <c r="H4056" i="9"/>
  <c r="G4056" i="9"/>
  <c r="F4056" i="9"/>
  <c r="K4055" i="9"/>
  <c r="J4055" i="9"/>
  <c r="I4055" i="9"/>
  <c r="H4055" i="9"/>
  <c r="G4055" i="9"/>
  <c r="F4055" i="9"/>
  <c r="K4054" i="9"/>
  <c r="J4054" i="9"/>
  <c r="I4054" i="9"/>
  <c r="H4054" i="9"/>
  <c r="G4054" i="9"/>
  <c r="F4054" i="9"/>
  <c r="K4053" i="9"/>
  <c r="J4053" i="9"/>
  <c r="I4053" i="9"/>
  <c r="H4053" i="9"/>
  <c r="G4053" i="9"/>
  <c r="F4053" i="9"/>
  <c r="K4052" i="9"/>
  <c r="J4052" i="9"/>
  <c r="I4052" i="9"/>
  <c r="H4052" i="9"/>
  <c r="G4052" i="9"/>
  <c r="F4052" i="9"/>
  <c r="K4051" i="9"/>
  <c r="J4051" i="9"/>
  <c r="I4051" i="9"/>
  <c r="H4051" i="9"/>
  <c r="G4051" i="9"/>
  <c r="F4051" i="9"/>
  <c r="K4050" i="9"/>
  <c r="J4050" i="9"/>
  <c r="I4050" i="9"/>
  <c r="H4050" i="9"/>
  <c r="G4050" i="9"/>
  <c r="F4050" i="9"/>
  <c r="K4049" i="9"/>
  <c r="J4049" i="9"/>
  <c r="I4049" i="9"/>
  <c r="H4049" i="9"/>
  <c r="G4049" i="9"/>
  <c r="F4049" i="9"/>
  <c r="K4048" i="9"/>
  <c r="J4048" i="9"/>
  <c r="I4048" i="9"/>
  <c r="H4048" i="9"/>
  <c r="G4048" i="9"/>
  <c r="F4048" i="9"/>
  <c r="K4047" i="9"/>
  <c r="J4047" i="9"/>
  <c r="I4047" i="9"/>
  <c r="H4047" i="9"/>
  <c r="G4047" i="9"/>
  <c r="F4047" i="9"/>
  <c r="K4046" i="9"/>
  <c r="J4046" i="9"/>
  <c r="I4046" i="9"/>
  <c r="H4046" i="9"/>
  <c r="G4046" i="9"/>
  <c r="F4046" i="9"/>
  <c r="K4045" i="9"/>
  <c r="J4045" i="9"/>
  <c r="I4045" i="9"/>
  <c r="H4045" i="9"/>
  <c r="G4045" i="9"/>
  <c r="F4045" i="9"/>
  <c r="K4044" i="9"/>
  <c r="J4044" i="9"/>
  <c r="I4044" i="9"/>
  <c r="H4044" i="9"/>
  <c r="G4044" i="9"/>
  <c r="F4044" i="9"/>
  <c r="K4043" i="9"/>
  <c r="J4043" i="9"/>
  <c r="I4043" i="9"/>
  <c r="H4043" i="9"/>
  <c r="G4043" i="9"/>
  <c r="F4043" i="9"/>
  <c r="K4042" i="9"/>
  <c r="J4042" i="9"/>
  <c r="I4042" i="9"/>
  <c r="H4042" i="9"/>
  <c r="G4042" i="9"/>
  <c r="F4042" i="9"/>
  <c r="K4041" i="9"/>
  <c r="J4041" i="9"/>
  <c r="I4041" i="9"/>
  <c r="H4041" i="9"/>
  <c r="G4041" i="9"/>
  <c r="F4041" i="9"/>
  <c r="K4040" i="9"/>
  <c r="J4040" i="9"/>
  <c r="I4040" i="9"/>
  <c r="H4040" i="9"/>
  <c r="G4040" i="9"/>
  <c r="F4040" i="9"/>
  <c r="K4039" i="9"/>
  <c r="J4039" i="9"/>
  <c r="I4039" i="9"/>
  <c r="H4039" i="9"/>
  <c r="G4039" i="9"/>
  <c r="F4039" i="9"/>
  <c r="K4038" i="9"/>
  <c r="J4038" i="9"/>
  <c r="I4038" i="9"/>
  <c r="H4038" i="9"/>
  <c r="G4038" i="9"/>
  <c r="F4038" i="9"/>
  <c r="K4037" i="9"/>
  <c r="J4037" i="9"/>
  <c r="I4037" i="9"/>
  <c r="H4037" i="9"/>
  <c r="G4037" i="9"/>
  <c r="F4037" i="9"/>
  <c r="K4036" i="9"/>
  <c r="J4036" i="9"/>
  <c r="I4036" i="9"/>
  <c r="H4036" i="9"/>
  <c r="G4036" i="9"/>
  <c r="F4036" i="9"/>
  <c r="K4035" i="9"/>
  <c r="J4035" i="9"/>
  <c r="I4035" i="9"/>
  <c r="H4035" i="9"/>
  <c r="G4035" i="9"/>
  <c r="F4035" i="9"/>
  <c r="K4034" i="9"/>
  <c r="J4034" i="9"/>
  <c r="I4034" i="9"/>
  <c r="H4034" i="9"/>
  <c r="G4034" i="9"/>
  <c r="F4034" i="9"/>
  <c r="K4033" i="9"/>
  <c r="J4033" i="9"/>
  <c r="I4033" i="9"/>
  <c r="H4033" i="9"/>
  <c r="G4033" i="9"/>
  <c r="F4033" i="9"/>
  <c r="K4032" i="9"/>
  <c r="J4032" i="9"/>
  <c r="I4032" i="9"/>
  <c r="H4032" i="9"/>
  <c r="G4032" i="9"/>
  <c r="F4032" i="9"/>
  <c r="K4031" i="9"/>
  <c r="J4031" i="9"/>
  <c r="I4031" i="9"/>
  <c r="H4031" i="9"/>
  <c r="G4031" i="9"/>
  <c r="F4031" i="9"/>
  <c r="K4030" i="9"/>
  <c r="J4030" i="9"/>
  <c r="I4030" i="9"/>
  <c r="H4030" i="9"/>
  <c r="G4030" i="9"/>
  <c r="F4030" i="9"/>
  <c r="K4029" i="9"/>
  <c r="J4029" i="9"/>
  <c r="I4029" i="9"/>
  <c r="H4029" i="9"/>
  <c r="G4029" i="9"/>
  <c r="F4029" i="9"/>
  <c r="K4028" i="9"/>
  <c r="J4028" i="9"/>
  <c r="I4028" i="9"/>
  <c r="H4028" i="9"/>
  <c r="G4028" i="9"/>
  <c r="F4028" i="9"/>
  <c r="K4027" i="9"/>
  <c r="J4027" i="9"/>
  <c r="I4027" i="9"/>
  <c r="H4027" i="9"/>
  <c r="G4027" i="9"/>
  <c r="F4027" i="9"/>
  <c r="K4026" i="9"/>
  <c r="J4026" i="9"/>
  <c r="I4026" i="9"/>
  <c r="H4026" i="9"/>
  <c r="G4026" i="9"/>
  <c r="F4026" i="9"/>
  <c r="K4025" i="9"/>
  <c r="J4025" i="9"/>
  <c r="I4025" i="9"/>
  <c r="H4025" i="9"/>
  <c r="G4025" i="9"/>
  <c r="F4025" i="9"/>
  <c r="K4024" i="9"/>
  <c r="J4024" i="9"/>
  <c r="I4024" i="9"/>
  <c r="H4024" i="9"/>
  <c r="G4024" i="9"/>
  <c r="F4024" i="9"/>
  <c r="K4023" i="9"/>
  <c r="J4023" i="9"/>
  <c r="I4023" i="9"/>
  <c r="H4023" i="9"/>
  <c r="G4023" i="9"/>
  <c r="F4023" i="9"/>
  <c r="K4022" i="9"/>
  <c r="J4022" i="9"/>
  <c r="I4022" i="9"/>
  <c r="H4022" i="9"/>
  <c r="G4022" i="9"/>
  <c r="F4022" i="9"/>
  <c r="K4021" i="9"/>
  <c r="J4021" i="9"/>
  <c r="I4021" i="9"/>
  <c r="H4021" i="9"/>
  <c r="G4021" i="9"/>
  <c r="F4021" i="9"/>
  <c r="K4020" i="9"/>
  <c r="J4020" i="9"/>
  <c r="I4020" i="9"/>
  <c r="H4020" i="9"/>
  <c r="G4020" i="9"/>
  <c r="F4020" i="9"/>
  <c r="K4019" i="9"/>
  <c r="J4019" i="9"/>
  <c r="I4019" i="9"/>
  <c r="H4019" i="9"/>
  <c r="G4019" i="9"/>
  <c r="F4019" i="9"/>
  <c r="K4018" i="9"/>
  <c r="J4018" i="9"/>
  <c r="I4018" i="9"/>
  <c r="H4018" i="9"/>
  <c r="G4018" i="9"/>
  <c r="F4018" i="9"/>
  <c r="K4017" i="9"/>
  <c r="J4017" i="9"/>
  <c r="I4017" i="9"/>
  <c r="H4017" i="9"/>
  <c r="G4017" i="9"/>
  <c r="F4017" i="9"/>
  <c r="K4016" i="9"/>
  <c r="J4016" i="9"/>
  <c r="I4016" i="9"/>
  <c r="H4016" i="9"/>
  <c r="G4016" i="9"/>
  <c r="F4016" i="9"/>
  <c r="K4015" i="9"/>
  <c r="J4015" i="9"/>
  <c r="I4015" i="9"/>
  <c r="H4015" i="9"/>
  <c r="G4015" i="9"/>
  <c r="F4015" i="9"/>
  <c r="K4014" i="9"/>
  <c r="J4014" i="9"/>
  <c r="I4014" i="9"/>
  <c r="H4014" i="9"/>
  <c r="G4014" i="9"/>
  <c r="F4014" i="9"/>
  <c r="K4013" i="9"/>
  <c r="J4013" i="9"/>
  <c r="I4013" i="9"/>
  <c r="H4013" i="9"/>
  <c r="G4013" i="9"/>
  <c r="F4013" i="9"/>
  <c r="K4012" i="9"/>
  <c r="J4012" i="9"/>
  <c r="I4012" i="9"/>
  <c r="H4012" i="9"/>
  <c r="G4012" i="9"/>
  <c r="F4012" i="9"/>
  <c r="K4011" i="9"/>
  <c r="J4011" i="9"/>
  <c r="I4011" i="9"/>
  <c r="H4011" i="9"/>
  <c r="G4011" i="9"/>
  <c r="F4011" i="9"/>
  <c r="K4010" i="9"/>
  <c r="J4010" i="9"/>
  <c r="I4010" i="9"/>
  <c r="H4010" i="9"/>
  <c r="G4010" i="9"/>
  <c r="F4010" i="9"/>
  <c r="K4009" i="9"/>
  <c r="J4009" i="9"/>
  <c r="I4009" i="9"/>
  <c r="H4009" i="9"/>
  <c r="G4009" i="9"/>
  <c r="F4009" i="9"/>
  <c r="K4008" i="9"/>
  <c r="J4008" i="9"/>
  <c r="I4008" i="9"/>
  <c r="H4008" i="9"/>
  <c r="G4008" i="9"/>
  <c r="F4008" i="9"/>
  <c r="K4007" i="9"/>
  <c r="J4007" i="9"/>
  <c r="I4007" i="9"/>
  <c r="H4007" i="9"/>
  <c r="G4007" i="9"/>
  <c r="F4007" i="9"/>
  <c r="K4006" i="9"/>
  <c r="J4006" i="9"/>
  <c r="I4006" i="9"/>
  <c r="H4006" i="9"/>
  <c r="G4006" i="9"/>
  <c r="F4006" i="9"/>
  <c r="K4005" i="9"/>
  <c r="J4005" i="9"/>
  <c r="I4005" i="9"/>
  <c r="H4005" i="9"/>
  <c r="G4005" i="9"/>
  <c r="F4005" i="9"/>
  <c r="K4004" i="9"/>
  <c r="J4004" i="9"/>
  <c r="I4004" i="9"/>
  <c r="H4004" i="9"/>
  <c r="G4004" i="9"/>
  <c r="F4004" i="9"/>
  <c r="K4003" i="9"/>
  <c r="J4003" i="9"/>
  <c r="I4003" i="9"/>
  <c r="H4003" i="9"/>
  <c r="G4003" i="9"/>
  <c r="F4003" i="9"/>
  <c r="K4002" i="9"/>
  <c r="J4002" i="9"/>
  <c r="I4002" i="9"/>
  <c r="H4002" i="9"/>
  <c r="G4002" i="9"/>
  <c r="F4002" i="9"/>
  <c r="K4001" i="9"/>
  <c r="J4001" i="9"/>
  <c r="I4001" i="9"/>
  <c r="H4001" i="9"/>
  <c r="G4001" i="9"/>
  <c r="F4001" i="9"/>
  <c r="K4000" i="9"/>
  <c r="J4000" i="9"/>
  <c r="I4000" i="9"/>
  <c r="H4000" i="9"/>
  <c r="G4000" i="9"/>
  <c r="F4000" i="9"/>
  <c r="K3999" i="9"/>
  <c r="J3999" i="9"/>
  <c r="I3999" i="9"/>
  <c r="H3999" i="9"/>
  <c r="G3999" i="9"/>
  <c r="F3999" i="9"/>
  <c r="K3998" i="9"/>
  <c r="J3998" i="9"/>
  <c r="I3998" i="9"/>
  <c r="H3998" i="9"/>
  <c r="G3998" i="9"/>
  <c r="F3998" i="9"/>
  <c r="K3997" i="9"/>
  <c r="J3997" i="9"/>
  <c r="I3997" i="9"/>
  <c r="H3997" i="9"/>
  <c r="G3997" i="9"/>
  <c r="F3997" i="9"/>
  <c r="K3996" i="9"/>
  <c r="J3996" i="9"/>
  <c r="I3996" i="9"/>
  <c r="H3996" i="9"/>
  <c r="G3996" i="9"/>
  <c r="F3996" i="9"/>
  <c r="K3995" i="9"/>
  <c r="J3995" i="9"/>
  <c r="I3995" i="9"/>
  <c r="H3995" i="9"/>
  <c r="G3995" i="9"/>
  <c r="F3995" i="9"/>
  <c r="K3994" i="9"/>
  <c r="J3994" i="9"/>
  <c r="I3994" i="9"/>
  <c r="H3994" i="9"/>
  <c r="G3994" i="9"/>
  <c r="F3994" i="9"/>
  <c r="K3993" i="9"/>
  <c r="J3993" i="9"/>
  <c r="I3993" i="9"/>
  <c r="H3993" i="9"/>
  <c r="G3993" i="9"/>
  <c r="F3993" i="9"/>
  <c r="K3992" i="9"/>
  <c r="J3992" i="9"/>
  <c r="I3992" i="9"/>
  <c r="H3992" i="9"/>
  <c r="G3992" i="9"/>
  <c r="F3992" i="9"/>
  <c r="K3991" i="9"/>
  <c r="J3991" i="9"/>
  <c r="I3991" i="9"/>
  <c r="H3991" i="9"/>
  <c r="G3991" i="9"/>
  <c r="F3991" i="9"/>
  <c r="K3990" i="9"/>
  <c r="J3990" i="9"/>
  <c r="I3990" i="9"/>
  <c r="H3990" i="9"/>
  <c r="G3990" i="9"/>
  <c r="F3990" i="9"/>
  <c r="K3989" i="9"/>
  <c r="J3989" i="9"/>
  <c r="I3989" i="9"/>
  <c r="H3989" i="9"/>
  <c r="G3989" i="9"/>
  <c r="F3989" i="9"/>
  <c r="K3988" i="9"/>
  <c r="J3988" i="9"/>
  <c r="I3988" i="9"/>
  <c r="H3988" i="9"/>
  <c r="G3988" i="9"/>
  <c r="F3988" i="9"/>
  <c r="K3987" i="9"/>
  <c r="J3987" i="9"/>
  <c r="I3987" i="9"/>
  <c r="H3987" i="9"/>
  <c r="G3987" i="9"/>
  <c r="F3987" i="9"/>
  <c r="K3986" i="9"/>
  <c r="J3986" i="9"/>
  <c r="I3986" i="9"/>
  <c r="H3986" i="9"/>
  <c r="G3986" i="9"/>
  <c r="F3986" i="9"/>
  <c r="K3985" i="9"/>
  <c r="J3985" i="9"/>
  <c r="I3985" i="9"/>
  <c r="H3985" i="9"/>
  <c r="G3985" i="9"/>
  <c r="F3985" i="9"/>
  <c r="K3984" i="9"/>
  <c r="J3984" i="9"/>
  <c r="I3984" i="9"/>
  <c r="H3984" i="9"/>
  <c r="G3984" i="9"/>
  <c r="F3984" i="9"/>
  <c r="K3983" i="9"/>
  <c r="J3983" i="9"/>
  <c r="I3983" i="9"/>
  <c r="H3983" i="9"/>
  <c r="G3983" i="9"/>
  <c r="F3983" i="9"/>
  <c r="K3982" i="9"/>
  <c r="J3982" i="9"/>
  <c r="I3982" i="9"/>
  <c r="H3982" i="9"/>
  <c r="G3982" i="9"/>
  <c r="F3982" i="9"/>
  <c r="K3981" i="9"/>
  <c r="J3981" i="9"/>
  <c r="I3981" i="9"/>
  <c r="H3981" i="9"/>
  <c r="G3981" i="9"/>
  <c r="F3981" i="9"/>
  <c r="K3980" i="9"/>
  <c r="J3980" i="9"/>
  <c r="I3980" i="9"/>
  <c r="H3980" i="9"/>
  <c r="G3980" i="9"/>
  <c r="F3980" i="9"/>
  <c r="K3979" i="9"/>
  <c r="J3979" i="9"/>
  <c r="I3979" i="9"/>
  <c r="H3979" i="9"/>
  <c r="G3979" i="9"/>
  <c r="F3979" i="9"/>
  <c r="K3978" i="9"/>
  <c r="J3978" i="9"/>
  <c r="I3978" i="9"/>
  <c r="H3978" i="9"/>
  <c r="G3978" i="9"/>
  <c r="F3978" i="9"/>
  <c r="K3977" i="9"/>
  <c r="J3977" i="9"/>
  <c r="I3977" i="9"/>
  <c r="H3977" i="9"/>
  <c r="G3977" i="9"/>
  <c r="F3977" i="9"/>
  <c r="K3976" i="9"/>
  <c r="J3976" i="9"/>
  <c r="I3976" i="9"/>
  <c r="H3976" i="9"/>
  <c r="G3976" i="9"/>
  <c r="F3976" i="9"/>
  <c r="K3975" i="9"/>
  <c r="J3975" i="9"/>
  <c r="I3975" i="9"/>
  <c r="H3975" i="9"/>
  <c r="G3975" i="9"/>
  <c r="F3975" i="9"/>
  <c r="K3974" i="9"/>
  <c r="J3974" i="9"/>
  <c r="I3974" i="9"/>
  <c r="H3974" i="9"/>
  <c r="G3974" i="9"/>
  <c r="F3974" i="9"/>
  <c r="K3973" i="9"/>
  <c r="J3973" i="9"/>
  <c r="I3973" i="9"/>
  <c r="H3973" i="9"/>
  <c r="G3973" i="9"/>
  <c r="F3973" i="9"/>
  <c r="K3972" i="9"/>
  <c r="J3972" i="9"/>
  <c r="I3972" i="9"/>
  <c r="H3972" i="9"/>
  <c r="G3972" i="9"/>
  <c r="F3972" i="9"/>
  <c r="K3971" i="9"/>
  <c r="J3971" i="9"/>
  <c r="I3971" i="9"/>
  <c r="H3971" i="9"/>
  <c r="G3971" i="9"/>
  <c r="F3971" i="9"/>
  <c r="K3970" i="9"/>
  <c r="J3970" i="9"/>
  <c r="I3970" i="9"/>
  <c r="H3970" i="9"/>
  <c r="G3970" i="9"/>
  <c r="F3970" i="9"/>
  <c r="K3969" i="9"/>
  <c r="J3969" i="9"/>
  <c r="I3969" i="9"/>
  <c r="H3969" i="9"/>
  <c r="G3969" i="9"/>
  <c r="F3969" i="9"/>
  <c r="K3968" i="9"/>
  <c r="J3968" i="9"/>
  <c r="I3968" i="9"/>
  <c r="H3968" i="9"/>
  <c r="G3968" i="9"/>
  <c r="F3968" i="9"/>
  <c r="K3967" i="9"/>
  <c r="J3967" i="9"/>
  <c r="I3967" i="9"/>
  <c r="H3967" i="9"/>
  <c r="G3967" i="9"/>
  <c r="F3967" i="9"/>
  <c r="K3966" i="9"/>
  <c r="J3966" i="9"/>
  <c r="I3966" i="9"/>
  <c r="H3966" i="9"/>
  <c r="G3966" i="9"/>
  <c r="F3966" i="9"/>
  <c r="K3965" i="9"/>
  <c r="J3965" i="9"/>
  <c r="I3965" i="9"/>
  <c r="H3965" i="9"/>
  <c r="G3965" i="9"/>
  <c r="F3965" i="9"/>
  <c r="K3964" i="9"/>
  <c r="J3964" i="9"/>
  <c r="I3964" i="9"/>
  <c r="H3964" i="9"/>
  <c r="G3964" i="9"/>
  <c r="F3964" i="9"/>
  <c r="K3963" i="9"/>
  <c r="J3963" i="9"/>
  <c r="I3963" i="9"/>
  <c r="H3963" i="9"/>
  <c r="G3963" i="9"/>
  <c r="F3963" i="9"/>
  <c r="K3962" i="9"/>
  <c r="J3962" i="9"/>
  <c r="I3962" i="9"/>
  <c r="H3962" i="9"/>
  <c r="G3962" i="9"/>
  <c r="F3962" i="9"/>
  <c r="K3961" i="9"/>
  <c r="J3961" i="9"/>
  <c r="I3961" i="9"/>
  <c r="H3961" i="9"/>
  <c r="G3961" i="9"/>
  <c r="F3961" i="9"/>
  <c r="K3960" i="9"/>
  <c r="J3960" i="9"/>
  <c r="I3960" i="9"/>
  <c r="H3960" i="9"/>
  <c r="G3960" i="9"/>
  <c r="F3960" i="9"/>
  <c r="K3959" i="9"/>
  <c r="J3959" i="9"/>
  <c r="I3959" i="9"/>
  <c r="H3959" i="9"/>
  <c r="G3959" i="9"/>
  <c r="F3959" i="9"/>
  <c r="K3958" i="9"/>
  <c r="J3958" i="9"/>
  <c r="I3958" i="9"/>
  <c r="H3958" i="9"/>
  <c r="G3958" i="9"/>
  <c r="F3958" i="9"/>
  <c r="K3957" i="9"/>
  <c r="J3957" i="9"/>
  <c r="I3957" i="9"/>
  <c r="H3957" i="9"/>
  <c r="G3957" i="9"/>
  <c r="F3957" i="9"/>
  <c r="K3956" i="9"/>
  <c r="J3956" i="9"/>
  <c r="I3956" i="9"/>
  <c r="H3956" i="9"/>
  <c r="G3956" i="9"/>
  <c r="F3956" i="9"/>
  <c r="K3955" i="9"/>
  <c r="J3955" i="9"/>
  <c r="I3955" i="9"/>
  <c r="H3955" i="9"/>
  <c r="G3955" i="9"/>
  <c r="F3955" i="9"/>
  <c r="K3954" i="9"/>
  <c r="J3954" i="9"/>
  <c r="I3954" i="9"/>
  <c r="H3954" i="9"/>
  <c r="G3954" i="9"/>
  <c r="F3954" i="9"/>
  <c r="K3953" i="9"/>
  <c r="J3953" i="9"/>
  <c r="I3953" i="9"/>
  <c r="H3953" i="9"/>
  <c r="G3953" i="9"/>
  <c r="F3953" i="9"/>
  <c r="K3952" i="9"/>
  <c r="J3952" i="9"/>
  <c r="I3952" i="9"/>
  <c r="H3952" i="9"/>
  <c r="G3952" i="9"/>
  <c r="F3952" i="9"/>
  <c r="K3951" i="9"/>
  <c r="J3951" i="9"/>
  <c r="I3951" i="9"/>
  <c r="H3951" i="9"/>
  <c r="G3951" i="9"/>
  <c r="F3951" i="9"/>
  <c r="K3950" i="9"/>
  <c r="J3950" i="9"/>
  <c r="I3950" i="9"/>
  <c r="H3950" i="9"/>
  <c r="G3950" i="9"/>
  <c r="F3950" i="9"/>
  <c r="K3949" i="9"/>
  <c r="J3949" i="9"/>
  <c r="I3949" i="9"/>
  <c r="H3949" i="9"/>
  <c r="G3949" i="9"/>
  <c r="F3949" i="9"/>
  <c r="K3948" i="9"/>
  <c r="J3948" i="9"/>
  <c r="I3948" i="9"/>
  <c r="H3948" i="9"/>
  <c r="G3948" i="9"/>
  <c r="F3948" i="9"/>
  <c r="K3947" i="9"/>
  <c r="J3947" i="9"/>
  <c r="I3947" i="9"/>
  <c r="H3947" i="9"/>
  <c r="G3947" i="9"/>
  <c r="F3947" i="9"/>
  <c r="K3946" i="9"/>
  <c r="J3946" i="9"/>
  <c r="I3946" i="9"/>
  <c r="H3946" i="9"/>
  <c r="G3946" i="9"/>
  <c r="F3946" i="9"/>
  <c r="K3945" i="9"/>
  <c r="J3945" i="9"/>
  <c r="I3945" i="9"/>
  <c r="H3945" i="9"/>
  <c r="G3945" i="9"/>
  <c r="F3945" i="9"/>
  <c r="K3944" i="9"/>
  <c r="J3944" i="9"/>
  <c r="I3944" i="9"/>
  <c r="H3944" i="9"/>
  <c r="G3944" i="9"/>
  <c r="F3944" i="9"/>
  <c r="K3943" i="9"/>
  <c r="J3943" i="9"/>
  <c r="I3943" i="9"/>
  <c r="H3943" i="9"/>
  <c r="G3943" i="9"/>
  <c r="F3943" i="9"/>
  <c r="K3942" i="9"/>
  <c r="J3942" i="9"/>
  <c r="I3942" i="9"/>
  <c r="H3942" i="9"/>
  <c r="G3942" i="9"/>
  <c r="F3942" i="9"/>
  <c r="K3941" i="9"/>
  <c r="J3941" i="9"/>
  <c r="I3941" i="9"/>
  <c r="H3941" i="9"/>
  <c r="G3941" i="9"/>
  <c r="F3941" i="9"/>
  <c r="K3940" i="9"/>
  <c r="J3940" i="9"/>
  <c r="I3940" i="9"/>
  <c r="H3940" i="9"/>
  <c r="G3940" i="9"/>
  <c r="F3940" i="9"/>
  <c r="K3939" i="9"/>
  <c r="J3939" i="9"/>
  <c r="I3939" i="9"/>
  <c r="H3939" i="9"/>
  <c r="G3939" i="9"/>
  <c r="F3939" i="9"/>
  <c r="K3938" i="9"/>
  <c r="J3938" i="9"/>
  <c r="I3938" i="9"/>
  <c r="H3938" i="9"/>
  <c r="G3938" i="9"/>
  <c r="F3938" i="9"/>
  <c r="K3937" i="9"/>
  <c r="J3937" i="9"/>
  <c r="I3937" i="9"/>
  <c r="H3937" i="9"/>
  <c r="G3937" i="9"/>
  <c r="F3937" i="9"/>
  <c r="K3936" i="9"/>
  <c r="J3936" i="9"/>
  <c r="I3936" i="9"/>
  <c r="H3936" i="9"/>
  <c r="G3936" i="9"/>
  <c r="F3936" i="9"/>
  <c r="K3935" i="9"/>
  <c r="J3935" i="9"/>
  <c r="I3935" i="9"/>
  <c r="H3935" i="9"/>
  <c r="G3935" i="9"/>
  <c r="F3935" i="9"/>
  <c r="K3934" i="9"/>
  <c r="J3934" i="9"/>
  <c r="I3934" i="9"/>
  <c r="H3934" i="9"/>
  <c r="G3934" i="9"/>
  <c r="F3934" i="9"/>
  <c r="K3933" i="9"/>
  <c r="J3933" i="9"/>
  <c r="I3933" i="9"/>
  <c r="H3933" i="9"/>
  <c r="G3933" i="9"/>
  <c r="F3933" i="9"/>
  <c r="K3932" i="9"/>
  <c r="J3932" i="9"/>
  <c r="I3932" i="9"/>
  <c r="H3932" i="9"/>
  <c r="G3932" i="9"/>
  <c r="F3932" i="9"/>
  <c r="K3931" i="9"/>
  <c r="J3931" i="9"/>
  <c r="I3931" i="9"/>
  <c r="H3931" i="9"/>
  <c r="G3931" i="9"/>
  <c r="F3931" i="9"/>
  <c r="K3930" i="9"/>
  <c r="J3930" i="9"/>
  <c r="I3930" i="9"/>
  <c r="H3930" i="9"/>
  <c r="G3930" i="9"/>
  <c r="F3930" i="9"/>
  <c r="K3929" i="9"/>
  <c r="J3929" i="9"/>
  <c r="I3929" i="9"/>
  <c r="H3929" i="9"/>
  <c r="G3929" i="9"/>
  <c r="F3929" i="9"/>
  <c r="K3928" i="9"/>
  <c r="J3928" i="9"/>
  <c r="I3928" i="9"/>
  <c r="H3928" i="9"/>
  <c r="G3928" i="9"/>
  <c r="F3928" i="9"/>
  <c r="K3927" i="9"/>
  <c r="J3927" i="9"/>
  <c r="I3927" i="9"/>
  <c r="H3927" i="9"/>
  <c r="G3927" i="9"/>
  <c r="F3927" i="9"/>
  <c r="K3926" i="9"/>
  <c r="J3926" i="9"/>
  <c r="I3926" i="9"/>
  <c r="H3926" i="9"/>
  <c r="G3926" i="9"/>
  <c r="F3926" i="9"/>
  <c r="K3925" i="9"/>
  <c r="J3925" i="9"/>
  <c r="I3925" i="9"/>
  <c r="H3925" i="9"/>
  <c r="G3925" i="9"/>
  <c r="F3925" i="9"/>
  <c r="K3924" i="9"/>
  <c r="J3924" i="9"/>
  <c r="I3924" i="9"/>
  <c r="H3924" i="9"/>
  <c r="G3924" i="9"/>
  <c r="F3924" i="9"/>
  <c r="K3923" i="9"/>
  <c r="J3923" i="9"/>
  <c r="I3923" i="9"/>
  <c r="H3923" i="9"/>
  <c r="G3923" i="9"/>
  <c r="F3923" i="9"/>
  <c r="K3922" i="9"/>
  <c r="J3922" i="9"/>
  <c r="I3922" i="9"/>
  <c r="H3922" i="9"/>
  <c r="G3922" i="9"/>
  <c r="F3922" i="9"/>
  <c r="K3921" i="9"/>
  <c r="J3921" i="9"/>
  <c r="I3921" i="9"/>
  <c r="H3921" i="9"/>
  <c r="G3921" i="9"/>
  <c r="F3921" i="9"/>
  <c r="K3920" i="9"/>
  <c r="J3920" i="9"/>
  <c r="I3920" i="9"/>
  <c r="H3920" i="9"/>
  <c r="G3920" i="9"/>
  <c r="F3920" i="9"/>
  <c r="K3919" i="9"/>
  <c r="J3919" i="9"/>
  <c r="I3919" i="9"/>
  <c r="H3919" i="9"/>
  <c r="G3919" i="9"/>
  <c r="F3919" i="9"/>
  <c r="K3918" i="9"/>
  <c r="J3918" i="9"/>
  <c r="I3918" i="9"/>
  <c r="H3918" i="9"/>
  <c r="G3918" i="9"/>
  <c r="F3918" i="9"/>
  <c r="K3917" i="9"/>
  <c r="J3917" i="9"/>
  <c r="I3917" i="9"/>
  <c r="H3917" i="9"/>
  <c r="G3917" i="9"/>
  <c r="F3917" i="9"/>
  <c r="K3916" i="9"/>
  <c r="J3916" i="9"/>
  <c r="I3916" i="9"/>
  <c r="H3916" i="9"/>
  <c r="G3916" i="9"/>
  <c r="F3916" i="9"/>
  <c r="K3915" i="9"/>
  <c r="J3915" i="9"/>
  <c r="I3915" i="9"/>
  <c r="H3915" i="9"/>
  <c r="G3915" i="9"/>
  <c r="F3915" i="9"/>
  <c r="K3914" i="9"/>
  <c r="J3914" i="9"/>
  <c r="I3914" i="9"/>
  <c r="H3914" i="9"/>
  <c r="G3914" i="9"/>
  <c r="F3914" i="9"/>
  <c r="K3913" i="9"/>
  <c r="J3913" i="9"/>
  <c r="I3913" i="9"/>
  <c r="H3913" i="9"/>
  <c r="G3913" i="9"/>
  <c r="F3913" i="9"/>
  <c r="K3912" i="9"/>
  <c r="J3912" i="9"/>
  <c r="I3912" i="9"/>
  <c r="H3912" i="9"/>
  <c r="G3912" i="9"/>
  <c r="F3912" i="9"/>
  <c r="K3911" i="9"/>
  <c r="J3911" i="9"/>
  <c r="I3911" i="9"/>
  <c r="H3911" i="9"/>
  <c r="G3911" i="9"/>
  <c r="F3911" i="9"/>
  <c r="K3910" i="9"/>
  <c r="J3910" i="9"/>
  <c r="I3910" i="9"/>
  <c r="H3910" i="9"/>
  <c r="G3910" i="9"/>
  <c r="F3910" i="9"/>
  <c r="K3909" i="9"/>
  <c r="J3909" i="9"/>
  <c r="I3909" i="9"/>
  <c r="H3909" i="9"/>
  <c r="G3909" i="9"/>
  <c r="F3909" i="9"/>
  <c r="K3908" i="9"/>
  <c r="J3908" i="9"/>
  <c r="I3908" i="9"/>
  <c r="H3908" i="9"/>
  <c r="G3908" i="9"/>
  <c r="F3908" i="9"/>
  <c r="K3907" i="9"/>
  <c r="J3907" i="9"/>
  <c r="I3907" i="9"/>
  <c r="H3907" i="9"/>
  <c r="G3907" i="9"/>
  <c r="F3907" i="9"/>
  <c r="K3906" i="9"/>
  <c r="J3906" i="9"/>
  <c r="I3906" i="9"/>
  <c r="H3906" i="9"/>
  <c r="G3906" i="9"/>
  <c r="F3906" i="9"/>
  <c r="K3905" i="9"/>
  <c r="J3905" i="9"/>
  <c r="I3905" i="9"/>
  <c r="H3905" i="9"/>
  <c r="G3905" i="9"/>
  <c r="F3905" i="9"/>
  <c r="K3904" i="9"/>
  <c r="J3904" i="9"/>
  <c r="I3904" i="9"/>
  <c r="H3904" i="9"/>
  <c r="G3904" i="9"/>
  <c r="F3904" i="9"/>
  <c r="K3903" i="9"/>
  <c r="J3903" i="9"/>
  <c r="I3903" i="9"/>
  <c r="H3903" i="9"/>
  <c r="G3903" i="9"/>
  <c r="F3903" i="9"/>
  <c r="K3902" i="9"/>
  <c r="J3902" i="9"/>
  <c r="I3902" i="9"/>
  <c r="H3902" i="9"/>
  <c r="G3902" i="9"/>
  <c r="F3902" i="9"/>
  <c r="K3901" i="9"/>
  <c r="J3901" i="9"/>
  <c r="I3901" i="9"/>
  <c r="H3901" i="9"/>
  <c r="G3901" i="9"/>
  <c r="F3901" i="9"/>
  <c r="K3900" i="9"/>
  <c r="J3900" i="9"/>
  <c r="I3900" i="9"/>
  <c r="H3900" i="9"/>
  <c r="G3900" i="9"/>
  <c r="F3900" i="9"/>
  <c r="K3899" i="9"/>
  <c r="J3899" i="9"/>
  <c r="I3899" i="9"/>
  <c r="H3899" i="9"/>
  <c r="G3899" i="9"/>
  <c r="F3899" i="9"/>
  <c r="K3898" i="9"/>
  <c r="J3898" i="9"/>
  <c r="I3898" i="9"/>
  <c r="H3898" i="9"/>
  <c r="G3898" i="9"/>
  <c r="F3898" i="9"/>
  <c r="K3897" i="9"/>
  <c r="J3897" i="9"/>
  <c r="I3897" i="9"/>
  <c r="H3897" i="9"/>
  <c r="G3897" i="9"/>
  <c r="F3897" i="9"/>
  <c r="K3896" i="9"/>
  <c r="J3896" i="9"/>
  <c r="I3896" i="9"/>
  <c r="H3896" i="9"/>
  <c r="G3896" i="9"/>
  <c r="F3896" i="9"/>
  <c r="K3895" i="9"/>
  <c r="J3895" i="9"/>
  <c r="I3895" i="9"/>
  <c r="H3895" i="9"/>
  <c r="G3895" i="9"/>
  <c r="F3895" i="9"/>
  <c r="K3894" i="9"/>
  <c r="J3894" i="9"/>
  <c r="I3894" i="9"/>
  <c r="H3894" i="9"/>
  <c r="G3894" i="9"/>
  <c r="F3894" i="9"/>
  <c r="K3893" i="9"/>
  <c r="J3893" i="9"/>
  <c r="I3893" i="9"/>
  <c r="H3893" i="9"/>
  <c r="G3893" i="9"/>
  <c r="F3893" i="9"/>
  <c r="K3892" i="9"/>
  <c r="J3892" i="9"/>
  <c r="I3892" i="9"/>
  <c r="H3892" i="9"/>
  <c r="G3892" i="9"/>
  <c r="F3892" i="9"/>
  <c r="K3891" i="9"/>
  <c r="J3891" i="9"/>
  <c r="I3891" i="9"/>
  <c r="H3891" i="9"/>
  <c r="G3891" i="9"/>
  <c r="F3891" i="9"/>
  <c r="K3890" i="9"/>
  <c r="J3890" i="9"/>
  <c r="I3890" i="9"/>
  <c r="H3890" i="9"/>
  <c r="G3890" i="9"/>
  <c r="F3890" i="9"/>
  <c r="K3889" i="9"/>
  <c r="J3889" i="9"/>
  <c r="I3889" i="9"/>
  <c r="H3889" i="9"/>
  <c r="G3889" i="9"/>
  <c r="F3889" i="9"/>
  <c r="K3888" i="9"/>
  <c r="J3888" i="9"/>
  <c r="I3888" i="9"/>
  <c r="H3888" i="9"/>
  <c r="G3888" i="9"/>
  <c r="F3888" i="9"/>
  <c r="K3887" i="9"/>
  <c r="J3887" i="9"/>
  <c r="I3887" i="9"/>
  <c r="H3887" i="9"/>
  <c r="G3887" i="9"/>
  <c r="F3887" i="9"/>
  <c r="K3886" i="9"/>
  <c r="J3886" i="9"/>
  <c r="I3886" i="9"/>
  <c r="H3886" i="9"/>
  <c r="G3886" i="9"/>
  <c r="F3886" i="9"/>
  <c r="K3885" i="9"/>
  <c r="J3885" i="9"/>
  <c r="I3885" i="9"/>
  <c r="H3885" i="9"/>
  <c r="G3885" i="9"/>
  <c r="F3885" i="9"/>
  <c r="K3884" i="9"/>
  <c r="J3884" i="9"/>
  <c r="I3884" i="9"/>
  <c r="H3884" i="9"/>
  <c r="G3884" i="9"/>
  <c r="F3884" i="9"/>
  <c r="K3883" i="9"/>
  <c r="J3883" i="9"/>
  <c r="I3883" i="9"/>
  <c r="H3883" i="9"/>
  <c r="G3883" i="9"/>
  <c r="F3883" i="9"/>
  <c r="K3882" i="9"/>
  <c r="J3882" i="9"/>
  <c r="I3882" i="9"/>
  <c r="H3882" i="9"/>
  <c r="G3882" i="9"/>
  <c r="F3882" i="9"/>
  <c r="K3881" i="9"/>
  <c r="J3881" i="9"/>
  <c r="I3881" i="9"/>
  <c r="H3881" i="9"/>
  <c r="G3881" i="9"/>
  <c r="F3881" i="9"/>
  <c r="K3880" i="9"/>
  <c r="J3880" i="9"/>
  <c r="I3880" i="9"/>
  <c r="H3880" i="9"/>
  <c r="G3880" i="9"/>
  <c r="F3880" i="9"/>
  <c r="K3879" i="9"/>
  <c r="J3879" i="9"/>
  <c r="I3879" i="9"/>
  <c r="H3879" i="9"/>
  <c r="G3879" i="9"/>
  <c r="F3879" i="9"/>
  <c r="K3878" i="9"/>
  <c r="J3878" i="9"/>
  <c r="I3878" i="9"/>
  <c r="H3878" i="9"/>
  <c r="G3878" i="9"/>
  <c r="F3878" i="9"/>
  <c r="K3877" i="9"/>
  <c r="J3877" i="9"/>
  <c r="I3877" i="9"/>
  <c r="H3877" i="9"/>
  <c r="G3877" i="9"/>
  <c r="F3877" i="9"/>
  <c r="K3876" i="9"/>
  <c r="J3876" i="9"/>
  <c r="I3876" i="9"/>
  <c r="H3876" i="9"/>
  <c r="G3876" i="9"/>
  <c r="F3876" i="9"/>
  <c r="K3875" i="9"/>
  <c r="J3875" i="9"/>
  <c r="I3875" i="9"/>
  <c r="H3875" i="9"/>
  <c r="G3875" i="9"/>
  <c r="F3875" i="9"/>
  <c r="K3874" i="9"/>
  <c r="J3874" i="9"/>
  <c r="I3874" i="9"/>
  <c r="H3874" i="9"/>
  <c r="G3874" i="9"/>
  <c r="F3874" i="9"/>
  <c r="K3873" i="9"/>
  <c r="J3873" i="9"/>
  <c r="I3873" i="9"/>
  <c r="H3873" i="9"/>
  <c r="G3873" i="9"/>
  <c r="F3873" i="9"/>
  <c r="K3872" i="9"/>
  <c r="J3872" i="9"/>
  <c r="I3872" i="9"/>
  <c r="H3872" i="9"/>
  <c r="G3872" i="9"/>
  <c r="F3872" i="9"/>
  <c r="K3871" i="9"/>
  <c r="J3871" i="9"/>
  <c r="I3871" i="9"/>
  <c r="H3871" i="9"/>
  <c r="G3871" i="9"/>
  <c r="F3871" i="9"/>
  <c r="K3870" i="9"/>
  <c r="J3870" i="9"/>
  <c r="I3870" i="9"/>
  <c r="H3870" i="9"/>
  <c r="G3870" i="9"/>
  <c r="F3870" i="9"/>
  <c r="K3869" i="9"/>
  <c r="J3869" i="9"/>
  <c r="I3869" i="9"/>
  <c r="H3869" i="9"/>
  <c r="G3869" i="9"/>
  <c r="F3869" i="9"/>
  <c r="K3868" i="9"/>
  <c r="J3868" i="9"/>
  <c r="I3868" i="9"/>
  <c r="H3868" i="9"/>
  <c r="G3868" i="9"/>
  <c r="F3868" i="9"/>
  <c r="K3867" i="9"/>
  <c r="J3867" i="9"/>
  <c r="I3867" i="9"/>
  <c r="H3867" i="9"/>
  <c r="G3867" i="9"/>
  <c r="F3867" i="9"/>
  <c r="K3866" i="9"/>
  <c r="J3866" i="9"/>
  <c r="I3866" i="9"/>
  <c r="H3866" i="9"/>
  <c r="G3866" i="9"/>
  <c r="F3866" i="9"/>
  <c r="K3865" i="9"/>
  <c r="J3865" i="9"/>
  <c r="I3865" i="9"/>
  <c r="H3865" i="9"/>
  <c r="G3865" i="9"/>
  <c r="F3865" i="9"/>
  <c r="K3864" i="9"/>
  <c r="J3864" i="9"/>
  <c r="I3864" i="9"/>
  <c r="H3864" i="9"/>
  <c r="G3864" i="9"/>
  <c r="F3864" i="9"/>
  <c r="K3863" i="9"/>
  <c r="J3863" i="9"/>
  <c r="I3863" i="9"/>
  <c r="H3863" i="9"/>
  <c r="G3863" i="9"/>
  <c r="F3863" i="9"/>
  <c r="K3862" i="9"/>
  <c r="J3862" i="9"/>
  <c r="I3862" i="9"/>
  <c r="H3862" i="9"/>
  <c r="G3862" i="9"/>
  <c r="F3862" i="9"/>
  <c r="K3861" i="9"/>
  <c r="J3861" i="9"/>
  <c r="I3861" i="9"/>
  <c r="H3861" i="9"/>
  <c r="G3861" i="9"/>
  <c r="F3861" i="9"/>
  <c r="K3860" i="9"/>
  <c r="J3860" i="9"/>
  <c r="I3860" i="9"/>
  <c r="H3860" i="9"/>
  <c r="G3860" i="9"/>
  <c r="F3860" i="9"/>
  <c r="K3859" i="9"/>
  <c r="J3859" i="9"/>
  <c r="I3859" i="9"/>
  <c r="H3859" i="9"/>
  <c r="G3859" i="9"/>
  <c r="F3859" i="9"/>
  <c r="K3858" i="9"/>
  <c r="J3858" i="9"/>
  <c r="I3858" i="9"/>
  <c r="H3858" i="9"/>
  <c r="G3858" i="9"/>
  <c r="F3858" i="9"/>
  <c r="K3857" i="9"/>
  <c r="J3857" i="9"/>
  <c r="I3857" i="9"/>
  <c r="H3857" i="9"/>
  <c r="G3857" i="9"/>
  <c r="F3857" i="9"/>
  <c r="K3856" i="9"/>
  <c r="J3856" i="9"/>
  <c r="I3856" i="9"/>
  <c r="H3856" i="9"/>
  <c r="G3856" i="9"/>
  <c r="F3856" i="9"/>
  <c r="K3855" i="9"/>
  <c r="J3855" i="9"/>
  <c r="I3855" i="9"/>
  <c r="H3855" i="9"/>
  <c r="G3855" i="9"/>
  <c r="F3855" i="9"/>
  <c r="K3854" i="9"/>
  <c r="J3854" i="9"/>
  <c r="I3854" i="9"/>
  <c r="H3854" i="9"/>
  <c r="G3854" i="9"/>
  <c r="F3854" i="9"/>
  <c r="K3853" i="9"/>
  <c r="J3853" i="9"/>
  <c r="I3853" i="9"/>
  <c r="H3853" i="9"/>
  <c r="G3853" i="9"/>
  <c r="F3853" i="9"/>
  <c r="K3852" i="9"/>
  <c r="J3852" i="9"/>
  <c r="I3852" i="9"/>
  <c r="H3852" i="9"/>
  <c r="G3852" i="9"/>
  <c r="F3852" i="9"/>
  <c r="K3851" i="9"/>
  <c r="J3851" i="9"/>
  <c r="I3851" i="9"/>
  <c r="H3851" i="9"/>
  <c r="G3851" i="9"/>
  <c r="F3851" i="9"/>
  <c r="K3850" i="9"/>
  <c r="J3850" i="9"/>
  <c r="I3850" i="9"/>
  <c r="H3850" i="9"/>
  <c r="G3850" i="9"/>
  <c r="F3850" i="9"/>
  <c r="K3849" i="9"/>
  <c r="J3849" i="9"/>
  <c r="I3849" i="9"/>
  <c r="H3849" i="9"/>
  <c r="G3849" i="9"/>
  <c r="F3849" i="9"/>
  <c r="K3848" i="9"/>
  <c r="J3848" i="9"/>
  <c r="I3848" i="9"/>
  <c r="H3848" i="9"/>
  <c r="G3848" i="9"/>
  <c r="F3848" i="9"/>
  <c r="K3847" i="9"/>
  <c r="J3847" i="9"/>
  <c r="I3847" i="9"/>
  <c r="H3847" i="9"/>
  <c r="G3847" i="9"/>
  <c r="F3847" i="9"/>
  <c r="K3846" i="9"/>
  <c r="J3846" i="9"/>
  <c r="I3846" i="9"/>
  <c r="H3846" i="9"/>
  <c r="G3846" i="9"/>
  <c r="F3846" i="9"/>
  <c r="K3845" i="9"/>
  <c r="J3845" i="9"/>
  <c r="I3845" i="9"/>
  <c r="H3845" i="9"/>
  <c r="G3845" i="9"/>
  <c r="F3845" i="9"/>
  <c r="K3844" i="9"/>
  <c r="J3844" i="9"/>
  <c r="I3844" i="9"/>
  <c r="H3844" i="9"/>
  <c r="G3844" i="9"/>
  <c r="F3844" i="9"/>
  <c r="K3843" i="9"/>
  <c r="J3843" i="9"/>
  <c r="I3843" i="9"/>
  <c r="H3843" i="9"/>
  <c r="G3843" i="9"/>
  <c r="F3843" i="9"/>
  <c r="K3842" i="9"/>
  <c r="J3842" i="9"/>
  <c r="I3842" i="9"/>
  <c r="H3842" i="9"/>
  <c r="G3842" i="9"/>
  <c r="F3842" i="9"/>
  <c r="K3841" i="9"/>
  <c r="J3841" i="9"/>
  <c r="I3841" i="9"/>
  <c r="H3841" i="9"/>
  <c r="G3841" i="9"/>
  <c r="F3841" i="9"/>
  <c r="K3840" i="9"/>
  <c r="J3840" i="9"/>
  <c r="I3840" i="9"/>
  <c r="H3840" i="9"/>
  <c r="G3840" i="9"/>
  <c r="F3840" i="9"/>
  <c r="K3839" i="9"/>
  <c r="J3839" i="9"/>
  <c r="I3839" i="9"/>
  <c r="H3839" i="9"/>
  <c r="G3839" i="9"/>
  <c r="F3839" i="9"/>
  <c r="K3838" i="9"/>
  <c r="J3838" i="9"/>
  <c r="I3838" i="9"/>
  <c r="H3838" i="9"/>
  <c r="G3838" i="9"/>
  <c r="F3838" i="9"/>
  <c r="K3837" i="9"/>
  <c r="J3837" i="9"/>
  <c r="I3837" i="9"/>
  <c r="H3837" i="9"/>
  <c r="G3837" i="9"/>
  <c r="F3837" i="9"/>
  <c r="K3836" i="9"/>
  <c r="J3836" i="9"/>
  <c r="I3836" i="9"/>
  <c r="H3836" i="9"/>
  <c r="G3836" i="9"/>
  <c r="F3836" i="9"/>
  <c r="K3835" i="9"/>
  <c r="J3835" i="9"/>
  <c r="I3835" i="9"/>
  <c r="H3835" i="9"/>
  <c r="G3835" i="9"/>
  <c r="F3835" i="9"/>
  <c r="K3834" i="9"/>
  <c r="J3834" i="9"/>
  <c r="I3834" i="9"/>
  <c r="H3834" i="9"/>
  <c r="G3834" i="9"/>
  <c r="F3834" i="9"/>
  <c r="K3833" i="9"/>
  <c r="J3833" i="9"/>
  <c r="I3833" i="9"/>
  <c r="H3833" i="9"/>
  <c r="G3833" i="9"/>
  <c r="F3833" i="9"/>
  <c r="K3832" i="9"/>
  <c r="J3832" i="9"/>
  <c r="I3832" i="9"/>
  <c r="H3832" i="9"/>
  <c r="G3832" i="9"/>
  <c r="F3832" i="9"/>
  <c r="K3831" i="9"/>
  <c r="J3831" i="9"/>
  <c r="I3831" i="9"/>
  <c r="H3831" i="9"/>
  <c r="G3831" i="9"/>
  <c r="F3831" i="9"/>
  <c r="K3830" i="9"/>
  <c r="J3830" i="9"/>
  <c r="I3830" i="9"/>
  <c r="H3830" i="9"/>
  <c r="G3830" i="9"/>
  <c r="F3830" i="9"/>
  <c r="K3829" i="9"/>
  <c r="J3829" i="9"/>
  <c r="I3829" i="9"/>
  <c r="H3829" i="9"/>
  <c r="G3829" i="9"/>
  <c r="F3829" i="9"/>
  <c r="K3828" i="9"/>
  <c r="J3828" i="9"/>
  <c r="I3828" i="9"/>
  <c r="H3828" i="9"/>
  <c r="G3828" i="9"/>
  <c r="F3828" i="9"/>
  <c r="K3827" i="9"/>
  <c r="J3827" i="9"/>
  <c r="I3827" i="9"/>
  <c r="H3827" i="9"/>
  <c r="G3827" i="9"/>
  <c r="F3827" i="9"/>
  <c r="K3826" i="9"/>
  <c r="J3826" i="9"/>
  <c r="I3826" i="9"/>
  <c r="H3826" i="9"/>
  <c r="G3826" i="9"/>
  <c r="F3826" i="9"/>
  <c r="K3825" i="9"/>
  <c r="J3825" i="9"/>
  <c r="I3825" i="9"/>
  <c r="H3825" i="9"/>
  <c r="G3825" i="9"/>
  <c r="F3825" i="9"/>
  <c r="K3824" i="9"/>
  <c r="J3824" i="9"/>
  <c r="I3824" i="9"/>
  <c r="H3824" i="9"/>
  <c r="G3824" i="9"/>
  <c r="F3824" i="9"/>
  <c r="K3823" i="9"/>
  <c r="J3823" i="9"/>
  <c r="I3823" i="9"/>
  <c r="H3823" i="9"/>
  <c r="G3823" i="9"/>
  <c r="F3823" i="9"/>
  <c r="K3822" i="9"/>
  <c r="J3822" i="9"/>
  <c r="I3822" i="9"/>
  <c r="H3822" i="9"/>
  <c r="G3822" i="9"/>
  <c r="F3822" i="9"/>
  <c r="K3821" i="9"/>
  <c r="J3821" i="9"/>
  <c r="I3821" i="9"/>
  <c r="H3821" i="9"/>
  <c r="G3821" i="9"/>
  <c r="F3821" i="9"/>
  <c r="K3820" i="9"/>
  <c r="J3820" i="9"/>
  <c r="I3820" i="9"/>
  <c r="H3820" i="9"/>
  <c r="G3820" i="9"/>
  <c r="F3820" i="9"/>
  <c r="K3819" i="9"/>
  <c r="J3819" i="9"/>
  <c r="I3819" i="9"/>
  <c r="H3819" i="9"/>
  <c r="G3819" i="9"/>
  <c r="F3819" i="9"/>
  <c r="K3818" i="9"/>
  <c r="J3818" i="9"/>
  <c r="I3818" i="9"/>
  <c r="H3818" i="9"/>
  <c r="G3818" i="9"/>
  <c r="F3818" i="9"/>
  <c r="K3817" i="9"/>
  <c r="J3817" i="9"/>
  <c r="I3817" i="9"/>
  <c r="H3817" i="9"/>
  <c r="G3817" i="9"/>
  <c r="F3817" i="9"/>
  <c r="K3816" i="9"/>
  <c r="J3816" i="9"/>
  <c r="I3816" i="9"/>
  <c r="H3816" i="9"/>
  <c r="G3816" i="9"/>
  <c r="F3816" i="9"/>
  <c r="K3815" i="9"/>
  <c r="J3815" i="9"/>
  <c r="I3815" i="9"/>
  <c r="H3815" i="9"/>
  <c r="G3815" i="9"/>
  <c r="F3815" i="9"/>
  <c r="K3814" i="9"/>
  <c r="J3814" i="9"/>
  <c r="I3814" i="9"/>
  <c r="H3814" i="9"/>
  <c r="G3814" i="9"/>
  <c r="F3814" i="9"/>
  <c r="K3813" i="9"/>
  <c r="J3813" i="9"/>
  <c r="I3813" i="9"/>
  <c r="H3813" i="9"/>
  <c r="G3813" i="9"/>
  <c r="F3813" i="9"/>
  <c r="K3812" i="9"/>
  <c r="J3812" i="9"/>
  <c r="I3812" i="9"/>
  <c r="H3812" i="9"/>
  <c r="G3812" i="9"/>
  <c r="F3812" i="9"/>
  <c r="K3811" i="9"/>
  <c r="J3811" i="9"/>
  <c r="I3811" i="9"/>
  <c r="H3811" i="9"/>
  <c r="G3811" i="9"/>
  <c r="F3811" i="9"/>
  <c r="K3810" i="9"/>
  <c r="J3810" i="9"/>
  <c r="I3810" i="9"/>
  <c r="H3810" i="9"/>
  <c r="G3810" i="9"/>
  <c r="F3810" i="9"/>
  <c r="K3809" i="9"/>
  <c r="J3809" i="9"/>
  <c r="I3809" i="9"/>
  <c r="H3809" i="9"/>
  <c r="G3809" i="9"/>
  <c r="F3809" i="9"/>
  <c r="K3808" i="9"/>
  <c r="J3808" i="9"/>
  <c r="I3808" i="9"/>
  <c r="H3808" i="9"/>
  <c r="G3808" i="9"/>
  <c r="F3808" i="9"/>
  <c r="K3807" i="9"/>
  <c r="J3807" i="9"/>
  <c r="I3807" i="9"/>
  <c r="H3807" i="9"/>
  <c r="G3807" i="9"/>
  <c r="F3807" i="9"/>
  <c r="K3806" i="9"/>
  <c r="J3806" i="9"/>
  <c r="I3806" i="9"/>
  <c r="H3806" i="9"/>
  <c r="G3806" i="9"/>
  <c r="F3806" i="9"/>
  <c r="K3805" i="9"/>
  <c r="J3805" i="9"/>
  <c r="I3805" i="9"/>
  <c r="H3805" i="9"/>
  <c r="G3805" i="9"/>
  <c r="F3805" i="9"/>
  <c r="K3804" i="9"/>
  <c r="J3804" i="9"/>
  <c r="I3804" i="9"/>
  <c r="H3804" i="9"/>
  <c r="G3804" i="9"/>
  <c r="F3804" i="9"/>
  <c r="K3803" i="9"/>
  <c r="J3803" i="9"/>
  <c r="I3803" i="9"/>
  <c r="H3803" i="9"/>
  <c r="G3803" i="9"/>
  <c r="F3803" i="9"/>
  <c r="K3802" i="9"/>
  <c r="J3802" i="9"/>
  <c r="I3802" i="9"/>
  <c r="H3802" i="9"/>
  <c r="G3802" i="9"/>
  <c r="F3802" i="9"/>
  <c r="K3801" i="9"/>
  <c r="J3801" i="9"/>
  <c r="I3801" i="9"/>
  <c r="H3801" i="9"/>
  <c r="G3801" i="9"/>
  <c r="F3801" i="9"/>
  <c r="K3800" i="9"/>
  <c r="J3800" i="9"/>
  <c r="I3800" i="9"/>
  <c r="H3800" i="9"/>
  <c r="G3800" i="9"/>
  <c r="F3800" i="9"/>
  <c r="K3799" i="9"/>
  <c r="J3799" i="9"/>
  <c r="I3799" i="9"/>
  <c r="H3799" i="9"/>
  <c r="G3799" i="9"/>
  <c r="F3799" i="9"/>
  <c r="K3798" i="9"/>
  <c r="J3798" i="9"/>
  <c r="I3798" i="9"/>
  <c r="H3798" i="9"/>
  <c r="G3798" i="9"/>
  <c r="F3798" i="9"/>
  <c r="K3797" i="9"/>
  <c r="J3797" i="9"/>
  <c r="I3797" i="9"/>
  <c r="H3797" i="9"/>
  <c r="G3797" i="9"/>
  <c r="F3797" i="9"/>
  <c r="K3796" i="9"/>
  <c r="J3796" i="9"/>
  <c r="I3796" i="9"/>
  <c r="H3796" i="9"/>
  <c r="G3796" i="9"/>
  <c r="F3796" i="9"/>
  <c r="K3795" i="9"/>
  <c r="J3795" i="9"/>
  <c r="I3795" i="9"/>
  <c r="H3795" i="9"/>
  <c r="G3795" i="9"/>
  <c r="F3795" i="9"/>
  <c r="K3794" i="9"/>
  <c r="J3794" i="9"/>
  <c r="I3794" i="9"/>
  <c r="H3794" i="9"/>
  <c r="G3794" i="9"/>
  <c r="F3794" i="9"/>
  <c r="K3793" i="9"/>
  <c r="J3793" i="9"/>
  <c r="I3793" i="9"/>
  <c r="H3793" i="9"/>
  <c r="G3793" i="9"/>
  <c r="F3793" i="9"/>
  <c r="K3792" i="9"/>
  <c r="J3792" i="9"/>
  <c r="I3792" i="9"/>
  <c r="H3792" i="9"/>
  <c r="G3792" i="9"/>
  <c r="F3792" i="9"/>
  <c r="K3791" i="9"/>
  <c r="J3791" i="9"/>
  <c r="I3791" i="9"/>
  <c r="H3791" i="9"/>
  <c r="G3791" i="9"/>
  <c r="F3791" i="9"/>
  <c r="K3790" i="9"/>
  <c r="J3790" i="9"/>
  <c r="I3790" i="9"/>
  <c r="H3790" i="9"/>
  <c r="G3790" i="9"/>
  <c r="F3790" i="9"/>
  <c r="K3789" i="9"/>
  <c r="J3789" i="9"/>
  <c r="I3789" i="9"/>
  <c r="H3789" i="9"/>
  <c r="G3789" i="9"/>
  <c r="F3789" i="9"/>
  <c r="K3788" i="9"/>
  <c r="J3788" i="9"/>
  <c r="I3788" i="9"/>
  <c r="H3788" i="9"/>
  <c r="G3788" i="9"/>
  <c r="F3788" i="9"/>
  <c r="K3787" i="9"/>
  <c r="J3787" i="9"/>
  <c r="I3787" i="9"/>
  <c r="H3787" i="9"/>
  <c r="G3787" i="9"/>
  <c r="F3787" i="9"/>
  <c r="K3786" i="9"/>
  <c r="J3786" i="9"/>
  <c r="I3786" i="9"/>
  <c r="H3786" i="9"/>
  <c r="G3786" i="9"/>
  <c r="F3786" i="9"/>
  <c r="K3785" i="9"/>
  <c r="J3785" i="9"/>
  <c r="I3785" i="9"/>
  <c r="H3785" i="9"/>
  <c r="G3785" i="9"/>
  <c r="F3785" i="9"/>
  <c r="K3784" i="9"/>
  <c r="J3784" i="9"/>
  <c r="I3784" i="9"/>
  <c r="H3784" i="9"/>
  <c r="G3784" i="9"/>
  <c r="F3784" i="9"/>
  <c r="K3783" i="9"/>
  <c r="J3783" i="9"/>
  <c r="I3783" i="9"/>
  <c r="H3783" i="9"/>
  <c r="G3783" i="9"/>
  <c r="F3783" i="9"/>
  <c r="K3782" i="9"/>
  <c r="J3782" i="9"/>
  <c r="I3782" i="9"/>
  <c r="H3782" i="9"/>
  <c r="G3782" i="9"/>
  <c r="F3782" i="9"/>
  <c r="K3781" i="9"/>
  <c r="J3781" i="9"/>
  <c r="I3781" i="9"/>
  <c r="H3781" i="9"/>
  <c r="G3781" i="9"/>
  <c r="F3781" i="9"/>
  <c r="K3780" i="9"/>
  <c r="J3780" i="9"/>
  <c r="I3780" i="9"/>
  <c r="H3780" i="9"/>
  <c r="G3780" i="9"/>
  <c r="F3780" i="9"/>
  <c r="K3779" i="9"/>
  <c r="J3779" i="9"/>
  <c r="I3779" i="9"/>
  <c r="H3779" i="9"/>
  <c r="G3779" i="9"/>
  <c r="F3779" i="9"/>
  <c r="K3778" i="9"/>
  <c r="J3778" i="9"/>
  <c r="I3778" i="9"/>
  <c r="H3778" i="9"/>
  <c r="G3778" i="9"/>
  <c r="F3778" i="9"/>
  <c r="K3777" i="9"/>
  <c r="J3777" i="9"/>
  <c r="I3777" i="9"/>
  <c r="H3777" i="9"/>
  <c r="G3777" i="9"/>
  <c r="F3777" i="9"/>
  <c r="K3776" i="9"/>
  <c r="J3776" i="9"/>
  <c r="I3776" i="9"/>
  <c r="H3776" i="9"/>
  <c r="G3776" i="9"/>
  <c r="F3776" i="9"/>
  <c r="K3775" i="9"/>
  <c r="J3775" i="9"/>
  <c r="I3775" i="9"/>
  <c r="H3775" i="9"/>
  <c r="G3775" i="9"/>
  <c r="F3775" i="9"/>
  <c r="K3774" i="9"/>
  <c r="J3774" i="9"/>
  <c r="I3774" i="9"/>
  <c r="H3774" i="9"/>
  <c r="G3774" i="9"/>
  <c r="F3774" i="9"/>
  <c r="K3773" i="9"/>
  <c r="J3773" i="9"/>
  <c r="I3773" i="9"/>
  <c r="H3773" i="9"/>
  <c r="G3773" i="9"/>
  <c r="F3773" i="9"/>
  <c r="K3772" i="9"/>
  <c r="J3772" i="9"/>
  <c r="I3772" i="9"/>
  <c r="H3772" i="9"/>
  <c r="G3772" i="9"/>
  <c r="F3772" i="9"/>
  <c r="K3771" i="9"/>
  <c r="J3771" i="9"/>
  <c r="I3771" i="9"/>
  <c r="H3771" i="9"/>
  <c r="G3771" i="9"/>
  <c r="F3771" i="9"/>
  <c r="K3770" i="9"/>
  <c r="J3770" i="9"/>
  <c r="I3770" i="9"/>
  <c r="H3770" i="9"/>
  <c r="G3770" i="9"/>
  <c r="F3770" i="9"/>
  <c r="K3769" i="9"/>
  <c r="J3769" i="9"/>
  <c r="I3769" i="9"/>
  <c r="H3769" i="9"/>
  <c r="G3769" i="9"/>
  <c r="F3769" i="9"/>
  <c r="K3768" i="9"/>
  <c r="J3768" i="9"/>
  <c r="I3768" i="9"/>
  <c r="H3768" i="9"/>
  <c r="G3768" i="9"/>
  <c r="F3768" i="9"/>
  <c r="K3767" i="9"/>
  <c r="J3767" i="9"/>
  <c r="I3767" i="9"/>
  <c r="H3767" i="9"/>
  <c r="G3767" i="9"/>
  <c r="F3767" i="9"/>
  <c r="K3766" i="9"/>
  <c r="J3766" i="9"/>
  <c r="I3766" i="9"/>
  <c r="H3766" i="9"/>
  <c r="G3766" i="9"/>
  <c r="F3766" i="9"/>
  <c r="K3765" i="9"/>
  <c r="J3765" i="9"/>
  <c r="I3765" i="9"/>
  <c r="H3765" i="9"/>
  <c r="G3765" i="9"/>
  <c r="F3765" i="9"/>
  <c r="K3764" i="9"/>
  <c r="J3764" i="9"/>
  <c r="I3764" i="9"/>
  <c r="H3764" i="9"/>
  <c r="G3764" i="9"/>
  <c r="F3764" i="9"/>
  <c r="K3763" i="9"/>
  <c r="J3763" i="9"/>
  <c r="I3763" i="9"/>
  <c r="H3763" i="9"/>
  <c r="G3763" i="9"/>
  <c r="F3763" i="9"/>
  <c r="K3762" i="9"/>
  <c r="J3762" i="9"/>
  <c r="I3762" i="9"/>
  <c r="H3762" i="9"/>
  <c r="G3762" i="9"/>
  <c r="F3762" i="9"/>
  <c r="K3761" i="9"/>
  <c r="J3761" i="9"/>
  <c r="I3761" i="9"/>
  <c r="H3761" i="9"/>
  <c r="G3761" i="9"/>
  <c r="F3761" i="9"/>
  <c r="K3760" i="9"/>
  <c r="J3760" i="9"/>
  <c r="I3760" i="9"/>
  <c r="H3760" i="9"/>
  <c r="G3760" i="9"/>
  <c r="F3760" i="9"/>
  <c r="K3759" i="9"/>
  <c r="J3759" i="9"/>
  <c r="I3759" i="9"/>
  <c r="H3759" i="9"/>
  <c r="G3759" i="9"/>
  <c r="F3759" i="9"/>
  <c r="K3758" i="9"/>
  <c r="J3758" i="9"/>
  <c r="I3758" i="9"/>
  <c r="H3758" i="9"/>
  <c r="G3758" i="9"/>
  <c r="F3758" i="9"/>
  <c r="K3757" i="9"/>
  <c r="J3757" i="9"/>
  <c r="I3757" i="9"/>
  <c r="H3757" i="9"/>
  <c r="G3757" i="9"/>
  <c r="F3757" i="9"/>
  <c r="K3756" i="9"/>
  <c r="J3756" i="9"/>
  <c r="I3756" i="9"/>
  <c r="H3756" i="9"/>
  <c r="G3756" i="9"/>
  <c r="F3756" i="9"/>
  <c r="K3755" i="9"/>
  <c r="J3755" i="9"/>
  <c r="I3755" i="9"/>
  <c r="H3755" i="9"/>
  <c r="G3755" i="9"/>
  <c r="F3755" i="9"/>
  <c r="K3754" i="9"/>
  <c r="J3754" i="9"/>
  <c r="I3754" i="9"/>
  <c r="H3754" i="9"/>
  <c r="G3754" i="9"/>
  <c r="F3754" i="9"/>
  <c r="K3753" i="9"/>
  <c r="J3753" i="9"/>
  <c r="I3753" i="9"/>
  <c r="H3753" i="9"/>
  <c r="G3753" i="9"/>
  <c r="F3753" i="9"/>
  <c r="K3752" i="9"/>
  <c r="J3752" i="9"/>
  <c r="I3752" i="9"/>
  <c r="H3752" i="9"/>
  <c r="G3752" i="9"/>
  <c r="F3752" i="9"/>
  <c r="K3751" i="9"/>
  <c r="J3751" i="9"/>
  <c r="I3751" i="9"/>
  <c r="H3751" i="9"/>
  <c r="G3751" i="9"/>
  <c r="F3751" i="9"/>
  <c r="K3750" i="9"/>
  <c r="J3750" i="9"/>
  <c r="I3750" i="9"/>
  <c r="H3750" i="9"/>
  <c r="G3750" i="9"/>
  <c r="F3750" i="9"/>
  <c r="K3749" i="9"/>
  <c r="J3749" i="9"/>
  <c r="I3749" i="9"/>
  <c r="H3749" i="9"/>
  <c r="G3749" i="9"/>
  <c r="F3749" i="9"/>
  <c r="K3748" i="9"/>
  <c r="J3748" i="9"/>
  <c r="I3748" i="9"/>
  <c r="H3748" i="9"/>
  <c r="G3748" i="9"/>
  <c r="F3748" i="9"/>
  <c r="K3747" i="9"/>
  <c r="J3747" i="9"/>
  <c r="I3747" i="9"/>
  <c r="H3747" i="9"/>
  <c r="G3747" i="9"/>
  <c r="F3747" i="9"/>
  <c r="K3746" i="9"/>
  <c r="J3746" i="9"/>
  <c r="I3746" i="9"/>
  <c r="H3746" i="9"/>
  <c r="G3746" i="9"/>
  <c r="F3746" i="9"/>
  <c r="K3745" i="9"/>
  <c r="J3745" i="9"/>
  <c r="I3745" i="9"/>
  <c r="H3745" i="9"/>
  <c r="G3745" i="9"/>
  <c r="F3745" i="9"/>
  <c r="K3744" i="9"/>
  <c r="J3744" i="9"/>
  <c r="I3744" i="9"/>
  <c r="H3744" i="9"/>
  <c r="G3744" i="9"/>
  <c r="F3744" i="9"/>
  <c r="K3743" i="9"/>
  <c r="J3743" i="9"/>
  <c r="I3743" i="9"/>
  <c r="H3743" i="9"/>
  <c r="G3743" i="9"/>
  <c r="F3743" i="9"/>
  <c r="K3742" i="9"/>
  <c r="J3742" i="9"/>
  <c r="I3742" i="9"/>
  <c r="H3742" i="9"/>
  <c r="G3742" i="9"/>
  <c r="F3742" i="9"/>
  <c r="K3741" i="9"/>
  <c r="J3741" i="9"/>
  <c r="I3741" i="9"/>
  <c r="H3741" i="9"/>
  <c r="G3741" i="9"/>
  <c r="F3741" i="9"/>
  <c r="K3740" i="9"/>
  <c r="J3740" i="9"/>
  <c r="I3740" i="9"/>
  <c r="H3740" i="9"/>
  <c r="G3740" i="9"/>
  <c r="F3740" i="9"/>
  <c r="K3739" i="9"/>
  <c r="J3739" i="9"/>
  <c r="I3739" i="9"/>
  <c r="H3739" i="9"/>
  <c r="G3739" i="9"/>
  <c r="F3739" i="9"/>
  <c r="K3738" i="9"/>
  <c r="J3738" i="9"/>
  <c r="I3738" i="9"/>
  <c r="H3738" i="9"/>
  <c r="G3738" i="9"/>
  <c r="F3738" i="9"/>
  <c r="K3737" i="9"/>
  <c r="J3737" i="9"/>
  <c r="I3737" i="9"/>
  <c r="H3737" i="9"/>
  <c r="G3737" i="9"/>
  <c r="F3737" i="9"/>
  <c r="K3736" i="9"/>
  <c r="J3736" i="9"/>
  <c r="I3736" i="9"/>
  <c r="H3736" i="9"/>
  <c r="G3736" i="9"/>
  <c r="F3736" i="9"/>
  <c r="K3735" i="9"/>
  <c r="J3735" i="9"/>
  <c r="I3735" i="9"/>
  <c r="H3735" i="9"/>
  <c r="G3735" i="9"/>
  <c r="F3735" i="9"/>
  <c r="K3734" i="9"/>
  <c r="J3734" i="9"/>
  <c r="I3734" i="9"/>
  <c r="H3734" i="9"/>
  <c r="G3734" i="9"/>
  <c r="F3734" i="9"/>
  <c r="K3733" i="9"/>
  <c r="J3733" i="9"/>
  <c r="I3733" i="9"/>
  <c r="H3733" i="9"/>
  <c r="G3733" i="9"/>
  <c r="F3733" i="9"/>
  <c r="K3732" i="9"/>
  <c r="J3732" i="9"/>
  <c r="I3732" i="9"/>
  <c r="H3732" i="9"/>
  <c r="G3732" i="9"/>
  <c r="F3732" i="9"/>
  <c r="K3731" i="9"/>
  <c r="J3731" i="9"/>
  <c r="I3731" i="9"/>
  <c r="H3731" i="9"/>
  <c r="G3731" i="9"/>
  <c r="F3731" i="9"/>
  <c r="K3730" i="9"/>
  <c r="J3730" i="9"/>
  <c r="I3730" i="9"/>
  <c r="H3730" i="9"/>
  <c r="G3730" i="9"/>
  <c r="F3730" i="9"/>
  <c r="K3729" i="9"/>
  <c r="J3729" i="9"/>
  <c r="I3729" i="9"/>
  <c r="H3729" i="9"/>
  <c r="G3729" i="9"/>
  <c r="F3729" i="9"/>
  <c r="K3728" i="9"/>
  <c r="J3728" i="9"/>
  <c r="I3728" i="9"/>
  <c r="H3728" i="9"/>
  <c r="G3728" i="9"/>
  <c r="F3728" i="9"/>
  <c r="K3727" i="9"/>
  <c r="J3727" i="9"/>
  <c r="I3727" i="9"/>
  <c r="H3727" i="9"/>
  <c r="G3727" i="9"/>
  <c r="F3727" i="9"/>
  <c r="K3726" i="9"/>
  <c r="J3726" i="9"/>
  <c r="I3726" i="9"/>
  <c r="H3726" i="9"/>
  <c r="G3726" i="9"/>
  <c r="F3726" i="9"/>
  <c r="K3725" i="9"/>
  <c r="J3725" i="9"/>
  <c r="I3725" i="9"/>
  <c r="H3725" i="9"/>
  <c r="G3725" i="9"/>
  <c r="F3725" i="9"/>
  <c r="K3724" i="9"/>
  <c r="J3724" i="9"/>
  <c r="I3724" i="9"/>
  <c r="H3724" i="9"/>
  <c r="G3724" i="9"/>
  <c r="F3724" i="9"/>
  <c r="K3723" i="9"/>
  <c r="J3723" i="9"/>
  <c r="I3723" i="9"/>
  <c r="H3723" i="9"/>
  <c r="G3723" i="9"/>
  <c r="F3723" i="9"/>
  <c r="K3722" i="9"/>
  <c r="J3722" i="9"/>
  <c r="I3722" i="9"/>
  <c r="H3722" i="9"/>
  <c r="G3722" i="9"/>
  <c r="F3722" i="9"/>
  <c r="K3721" i="9"/>
  <c r="J3721" i="9"/>
  <c r="I3721" i="9"/>
  <c r="H3721" i="9"/>
  <c r="G3721" i="9"/>
  <c r="F3721" i="9"/>
  <c r="K3720" i="9"/>
  <c r="J3720" i="9"/>
  <c r="I3720" i="9"/>
  <c r="H3720" i="9"/>
  <c r="G3720" i="9"/>
  <c r="F3720" i="9"/>
  <c r="K3719" i="9"/>
  <c r="J3719" i="9"/>
  <c r="I3719" i="9"/>
  <c r="H3719" i="9"/>
  <c r="G3719" i="9"/>
  <c r="F3719" i="9"/>
  <c r="K3718" i="9"/>
  <c r="J3718" i="9"/>
  <c r="I3718" i="9"/>
  <c r="H3718" i="9"/>
  <c r="G3718" i="9"/>
  <c r="F3718" i="9"/>
  <c r="K3717" i="9"/>
  <c r="J3717" i="9"/>
  <c r="I3717" i="9"/>
  <c r="H3717" i="9"/>
  <c r="G3717" i="9"/>
  <c r="F3717" i="9"/>
  <c r="K3716" i="9"/>
  <c r="J3716" i="9"/>
  <c r="I3716" i="9"/>
  <c r="H3716" i="9"/>
  <c r="G3716" i="9"/>
  <c r="F3716" i="9"/>
  <c r="K3715" i="9"/>
  <c r="J3715" i="9"/>
  <c r="I3715" i="9"/>
  <c r="H3715" i="9"/>
  <c r="G3715" i="9"/>
  <c r="F3715" i="9"/>
  <c r="K3714" i="9"/>
  <c r="J3714" i="9"/>
  <c r="I3714" i="9"/>
  <c r="H3714" i="9"/>
  <c r="G3714" i="9"/>
  <c r="F3714" i="9"/>
  <c r="K3713" i="9"/>
  <c r="J3713" i="9"/>
  <c r="I3713" i="9"/>
  <c r="H3713" i="9"/>
  <c r="G3713" i="9"/>
  <c r="F3713" i="9"/>
  <c r="K3712" i="9"/>
  <c r="J3712" i="9"/>
  <c r="I3712" i="9"/>
  <c r="H3712" i="9"/>
  <c r="G3712" i="9"/>
  <c r="F3712" i="9"/>
  <c r="K3711" i="9"/>
  <c r="J3711" i="9"/>
  <c r="I3711" i="9"/>
  <c r="H3711" i="9"/>
  <c r="G3711" i="9"/>
  <c r="F3711" i="9"/>
  <c r="K3710" i="9"/>
  <c r="J3710" i="9"/>
  <c r="I3710" i="9"/>
  <c r="H3710" i="9"/>
  <c r="G3710" i="9"/>
  <c r="F3710" i="9"/>
  <c r="K3709" i="9"/>
  <c r="J3709" i="9"/>
  <c r="I3709" i="9"/>
  <c r="H3709" i="9"/>
  <c r="G3709" i="9"/>
  <c r="F3709" i="9"/>
  <c r="K3708" i="9"/>
  <c r="J3708" i="9"/>
  <c r="I3708" i="9"/>
  <c r="H3708" i="9"/>
  <c r="G3708" i="9"/>
  <c r="F3708" i="9"/>
  <c r="K3707" i="9"/>
  <c r="J3707" i="9"/>
  <c r="I3707" i="9"/>
  <c r="H3707" i="9"/>
  <c r="G3707" i="9"/>
  <c r="F3707" i="9"/>
  <c r="K3706" i="9"/>
  <c r="J3706" i="9"/>
  <c r="I3706" i="9"/>
  <c r="H3706" i="9"/>
  <c r="G3706" i="9"/>
  <c r="F3706" i="9"/>
  <c r="K3705" i="9"/>
  <c r="J3705" i="9"/>
  <c r="I3705" i="9"/>
  <c r="H3705" i="9"/>
  <c r="G3705" i="9"/>
  <c r="F3705" i="9"/>
  <c r="K3704" i="9"/>
  <c r="J3704" i="9"/>
  <c r="I3704" i="9"/>
  <c r="H3704" i="9"/>
  <c r="G3704" i="9"/>
  <c r="F3704" i="9"/>
  <c r="K3703" i="9"/>
  <c r="J3703" i="9"/>
  <c r="I3703" i="9"/>
  <c r="H3703" i="9"/>
  <c r="G3703" i="9"/>
  <c r="F3703" i="9"/>
  <c r="K3702" i="9"/>
  <c r="J3702" i="9"/>
  <c r="I3702" i="9"/>
  <c r="H3702" i="9"/>
  <c r="G3702" i="9"/>
  <c r="F3702" i="9"/>
  <c r="K3701" i="9"/>
  <c r="J3701" i="9"/>
  <c r="I3701" i="9"/>
  <c r="H3701" i="9"/>
  <c r="G3701" i="9"/>
  <c r="F3701" i="9"/>
  <c r="K3700" i="9"/>
  <c r="J3700" i="9"/>
  <c r="I3700" i="9"/>
  <c r="H3700" i="9"/>
  <c r="G3700" i="9"/>
  <c r="F3700" i="9"/>
  <c r="K3699" i="9"/>
  <c r="J3699" i="9"/>
  <c r="I3699" i="9"/>
  <c r="H3699" i="9"/>
  <c r="G3699" i="9"/>
  <c r="F3699" i="9"/>
  <c r="K3698" i="9"/>
  <c r="J3698" i="9"/>
  <c r="I3698" i="9"/>
  <c r="H3698" i="9"/>
  <c r="G3698" i="9"/>
  <c r="F3698" i="9"/>
  <c r="K3697" i="9"/>
  <c r="J3697" i="9"/>
  <c r="I3697" i="9"/>
  <c r="H3697" i="9"/>
  <c r="G3697" i="9"/>
  <c r="F3697" i="9"/>
  <c r="K3696" i="9"/>
  <c r="J3696" i="9"/>
  <c r="I3696" i="9"/>
  <c r="H3696" i="9"/>
  <c r="G3696" i="9"/>
  <c r="F3696" i="9"/>
  <c r="K3695" i="9"/>
  <c r="J3695" i="9"/>
  <c r="I3695" i="9"/>
  <c r="H3695" i="9"/>
  <c r="G3695" i="9"/>
  <c r="F3695" i="9"/>
  <c r="K3694" i="9"/>
  <c r="J3694" i="9"/>
  <c r="I3694" i="9"/>
  <c r="H3694" i="9"/>
  <c r="G3694" i="9"/>
  <c r="F3694" i="9"/>
  <c r="K3693" i="9"/>
  <c r="J3693" i="9"/>
  <c r="I3693" i="9"/>
  <c r="H3693" i="9"/>
  <c r="G3693" i="9"/>
  <c r="F3693" i="9"/>
  <c r="K3692" i="9"/>
  <c r="J3692" i="9"/>
  <c r="I3692" i="9"/>
  <c r="H3692" i="9"/>
  <c r="G3692" i="9"/>
  <c r="F3692" i="9"/>
  <c r="K3691" i="9"/>
  <c r="J3691" i="9"/>
  <c r="I3691" i="9"/>
  <c r="H3691" i="9"/>
  <c r="G3691" i="9"/>
  <c r="F3691" i="9"/>
  <c r="K3690" i="9"/>
  <c r="J3690" i="9"/>
  <c r="I3690" i="9"/>
  <c r="H3690" i="9"/>
  <c r="G3690" i="9"/>
  <c r="F3690" i="9"/>
  <c r="K3689" i="9"/>
  <c r="J3689" i="9"/>
  <c r="I3689" i="9"/>
  <c r="H3689" i="9"/>
  <c r="G3689" i="9"/>
  <c r="F3689" i="9"/>
  <c r="K3688" i="9"/>
  <c r="J3688" i="9"/>
  <c r="I3688" i="9"/>
  <c r="H3688" i="9"/>
  <c r="G3688" i="9"/>
  <c r="F3688" i="9"/>
  <c r="K3687" i="9"/>
  <c r="J3687" i="9"/>
  <c r="I3687" i="9"/>
  <c r="H3687" i="9"/>
  <c r="G3687" i="9"/>
  <c r="F3687" i="9"/>
  <c r="K3686" i="9"/>
  <c r="J3686" i="9"/>
  <c r="I3686" i="9"/>
  <c r="H3686" i="9"/>
  <c r="G3686" i="9"/>
  <c r="F3686" i="9"/>
  <c r="K3685" i="9"/>
  <c r="J3685" i="9"/>
  <c r="I3685" i="9"/>
  <c r="H3685" i="9"/>
  <c r="G3685" i="9"/>
  <c r="F3685" i="9"/>
  <c r="K3684" i="9"/>
  <c r="J3684" i="9"/>
  <c r="I3684" i="9"/>
  <c r="H3684" i="9"/>
  <c r="G3684" i="9"/>
  <c r="F3684" i="9"/>
  <c r="K3683" i="9"/>
  <c r="J3683" i="9"/>
  <c r="I3683" i="9"/>
  <c r="H3683" i="9"/>
  <c r="G3683" i="9"/>
  <c r="F3683" i="9"/>
  <c r="K3682" i="9"/>
  <c r="J3682" i="9"/>
  <c r="I3682" i="9"/>
  <c r="H3682" i="9"/>
  <c r="G3682" i="9"/>
  <c r="F3682" i="9"/>
  <c r="K3681" i="9"/>
  <c r="J3681" i="9"/>
  <c r="I3681" i="9"/>
  <c r="H3681" i="9"/>
  <c r="G3681" i="9"/>
  <c r="F3681" i="9"/>
  <c r="K3680" i="9"/>
  <c r="J3680" i="9"/>
  <c r="I3680" i="9"/>
  <c r="H3680" i="9"/>
  <c r="G3680" i="9"/>
  <c r="F3680" i="9"/>
  <c r="K3679" i="9"/>
  <c r="J3679" i="9"/>
  <c r="I3679" i="9"/>
  <c r="H3679" i="9"/>
  <c r="G3679" i="9"/>
  <c r="F3679" i="9"/>
  <c r="K3678" i="9"/>
  <c r="J3678" i="9"/>
  <c r="I3678" i="9"/>
  <c r="H3678" i="9"/>
  <c r="G3678" i="9"/>
  <c r="F3678" i="9"/>
  <c r="K3677" i="9"/>
  <c r="J3677" i="9"/>
  <c r="I3677" i="9"/>
  <c r="H3677" i="9"/>
  <c r="G3677" i="9"/>
  <c r="F3677" i="9"/>
  <c r="K3676" i="9"/>
  <c r="J3676" i="9"/>
  <c r="I3676" i="9"/>
  <c r="H3676" i="9"/>
  <c r="G3676" i="9"/>
  <c r="F3676" i="9"/>
  <c r="K3675" i="9"/>
  <c r="J3675" i="9"/>
  <c r="I3675" i="9"/>
  <c r="H3675" i="9"/>
  <c r="G3675" i="9"/>
  <c r="F3675" i="9"/>
  <c r="K3674" i="9"/>
  <c r="J3674" i="9"/>
  <c r="I3674" i="9"/>
  <c r="H3674" i="9"/>
  <c r="G3674" i="9"/>
  <c r="F3674" i="9"/>
  <c r="K3673" i="9"/>
  <c r="J3673" i="9"/>
  <c r="I3673" i="9"/>
  <c r="H3673" i="9"/>
  <c r="G3673" i="9"/>
  <c r="F3673" i="9"/>
  <c r="K3672" i="9"/>
  <c r="J3672" i="9"/>
  <c r="I3672" i="9"/>
  <c r="H3672" i="9"/>
  <c r="G3672" i="9"/>
  <c r="F3672" i="9"/>
  <c r="K3671" i="9"/>
  <c r="J3671" i="9"/>
  <c r="I3671" i="9"/>
  <c r="H3671" i="9"/>
  <c r="G3671" i="9"/>
  <c r="F3671" i="9"/>
  <c r="K3670" i="9"/>
  <c r="J3670" i="9"/>
  <c r="I3670" i="9"/>
  <c r="H3670" i="9"/>
  <c r="G3670" i="9"/>
  <c r="F3670" i="9"/>
  <c r="K3669" i="9"/>
  <c r="J3669" i="9"/>
  <c r="I3669" i="9"/>
  <c r="H3669" i="9"/>
  <c r="G3669" i="9"/>
  <c r="F3669" i="9"/>
  <c r="K3668" i="9"/>
  <c r="J3668" i="9"/>
  <c r="I3668" i="9"/>
  <c r="H3668" i="9"/>
  <c r="G3668" i="9"/>
  <c r="F3668" i="9"/>
  <c r="K3667" i="9"/>
  <c r="J3667" i="9"/>
  <c r="I3667" i="9"/>
  <c r="H3667" i="9"/>
  <c r="G3667" i="9"/>
  <c r="F3667" i="9"/>
  <c r="K3666" i="9"/>
  <c r="J3666" i="9"/>
  <c r="I3666" i="9"/>
  <c r="H3666" i="9"/>
  <c r="G3666" i="9"/>
  <c r="F3666" i="9"/>
  <c r="K3665" i="9"/>
  <c r="J3665" i="9"/>
  <c r="I3665" i="9"/>
  <c r="H3665" i="9"/>
  <c r="G3665" i="9"/>
  <c r="F3665" i="9"/>
  <c r="K3664" i="9"/>
  <c r="J3664" i="9"/>
  <c r="I3664" i="9"/>
  <c r="H3664" i="9"/>
  <c r="G3664" i="9"/>
  <c r="F3664" i="9"/>
  <c r="K3663" i="9"/>
  <c r="J3663" i="9"/>
  <c r="I3663" i="9"/>
  <c r="H3663" i="9"/>
  <c r="G3663" i="9"/>
  <c r="F3663" i="9"/>
  <c r="K3662" i="9"/>
  <c r="J3662" i="9"/>
  <c r="I3662" i="9"/>
  <c r="H3662" i="9"/>
  <c r="G3662" i="9"/>
  <c r="F3662" i="9"/>
  <c r="K3661" i="9"/>
  <c r="J3661" i="9"/>
  <c r="I3661" i="9"/>
  <c r="H3661" i="9"/>
  <c r="G3661" i="9"/>
  <c r="F3661" i="9"/>
  <c r="K3660" i="9"/>
  <c r="J3660" i="9"/>
  <c r="I3660" i="9"/>
  <c r="H3660" i="9"/>
  <c r="G3660" i="9"/>
  <c r="F3660" i="9"/>
  <c r="K3659" i="9"/>
  <c r="J3659" i="9"/>
  <c r="I3659" i="9"/>
  <c r="H3659" i="9"/>
  <c r="G3659" i="9"/>
  <c r="F3659" i="9"/>
  <c r="K3658" i="9"/>
  <c r="J3658" i="9"/>
  <c r="I3658" i="9"/>
  <c r="H3658" i="9"/>
  <c r="G3658" i="9"/>
  <c r="F3658" i="9"/>
  <c r="K3657" i="9"/>
  <c r="J3657" i="9"/>
  <c r="I3657" i="9"/>
  <c r="H3657" i="9"/>
  <c r="G3657" i="9"/>
  <c r="F3657" i="9"/>
  <c r="K3656" i="9"/>
  <c r="J3656" i="9"/>
  <c r="I3656" i="9"/>
  <c r="H3656" i="9"/>
  <c r="G3656" i="9"/>
  <c r="F3656" i="9"/>
  <c r="K3655" i="9"/>
  <c r="J3655" i="9"/>
  <c r="I3655" i="9"/>
  <c r="H3655" i="9"/>
  <c r="G3655" i="9"/>
  <c r="F3655" i="9"/>
  <c r="K3654" i="9"/>
  <c r="J3654" i="9"/>
  <c r="I3654" i="9"/>
  <c r="H3654" i="9"/>
  <c r="G3654" i="9"/>
  <c r="F3654" i="9"/>
  <c r="K3653" i="9"/>
  <c r="J3653" i="9"/>
  <c r="I3653" i="9"/>
  <c r="H3653" i="9"/>
  <c r="G3653" i="9"/>
  <c r="F3653" i="9"/>
  <c r="K3652" i="9"/>
  <c r="J3652" i="9"/>
  <c r="I3652" i="9"/>
  <c r="H3652" i="9"/>
  <c r="G3652" i="9"/>
  <c r="F3652" i="9"/>
  <c r="K3651" i="9"/>
  <c r="J3651" i="9"/>
  <c r="I3651" i="9"/>
  <c r="H3651" i="9"/>
  <c r="G3651" i="9"/>
  <c r="F3651" i="9"/>
  <c r="K3650" i="9"/>
  <c r="J3650" i="9"/>
  <c r="I3650" i="9"/>
  <c r="H3650" i="9"/>
  <c r="G3650" i="9"/>
  <c r="F3650" i="9"/>
  <c r="K3649" i="9"/>
  <c r="J3649" i="9"/>
  <c r="I3649" i="9"/>
  <c r="H3649" i="9"/>
  <c r="G3649" i="9"/>
  <c r="F3649" i="9"/>
  <c r="K3648" i="9"/>
  <c r="J3648" i="9"/>
  <c r="I3648" i="9"/>
  <c r="H3648" i="9"/>
  <c r="G3648" i="9"/>
  <c r="F3648" i="9"/>
  <c r="K3647" i="9"/>
  <c r="J3647" i="9"/>
  <c r="I3647" i="9"/>
  <c r="H3647" i="9"/>
  <c r="G3647" i="9"/>
  <c r="F3647" i="9"/>
  <c r="K3646" i="9"/>
  <c r="J3646" i="9"/>
  <c r="I3646" i="9"/>
  <c r="H3646" i="9"/>
  <c r="G3646" i="9"/>
  <c r="F3646" i="9"/>
  <c r="K3645" i="9"/>
  <c r="J3645" i="9"/>
  <c r="I3645" i="9"/>
  <c r="H3645" i="9"/>
  <c r="G3645" i="9"/>
  <c r="F3645" i="9"/>
  <c r="K3644" i="9"/>
  <c r="J3644" i="9"/>
  <c r="I3644" i="9"/>
  <c r="H3644" i="9"/>
  <c r="G3644" i="9"/>
  <c r="F3644" i="9"/>
  <c r="K3643" i="9"/>
  <c r="J3643" i="9"/>
  <c r="I3643" i="9"/>
  <c r="H3643" i="9"/>
  <c r="G3643" i="9"/>
  <c r="F3643" i="9"/>
  <c r="K3642" i="9"/>
  <c r="J3642" i="9"/>
  <c r="I3642" i="9"/>
  <c r="H3642" i="9"/>
  <c r="G3642" i="9"/>
  <c r="F3642" i="9"/>
  <c r="K3641" i="9"/>
  <c r="J3641" i="9"/>
  <c r="I3641" i="9"/>
  <c r="H3641" i="9"/>
  <c r="G3641" i="9"/>
  <c r="F3641" i="9"/>
  <c r="K3640" i="9"/>
  <c r="J3640" i="9"/>
  <c r="I3640" i="9"/>
  <c r="H3640" i="9"/>
  <c r="G3640" i="9"/>
  <c r="F3640" i="9"/>
  <c r="K3639" i="9"/>
  <c r="J3639" i="9"/>
  <c r="I3639" i="9"/>
  <c r="H3639" i="9"/>
  <c r="G3639" i="9"/>
  <c r="F3639" i="9"/>
  <c r="K3638" i="9"/>
  <c r="J3638" i="9"/>
  <c r="I3638" i="9"/>
  <c r="H3638" i="9"/>
  <c r="G3638" i="9"/>
  <c r="F3638" i="9"/>
  <c r="K3637" i="9"/>
  <c r="J3637" i="9"/>
  <c r="I3637" i="9"/>
  <c r="H3637" i="9"/>
  <c r="G3637" i="9"/>
  <c r="F3637" i="9"/>
  <c r="K3636" i="9"/>
  <c r="J3636" i="9"/>
  <c r="I3636" i="9"/>
  <c r="H3636" i="9"/>
  <c r="G3636" i="9"/>
  <c r="F3636" i="9"/>
  <c r="K3635" i="9"/>
  <c r="J3635" i="9"/>
  <c r="I3635" i="9"/>
  <c r="H3635" i="9"/>
  <c r="G3635" i="9"/>
  <c r="F3635" i="9"/>
  <c r="K3634" i="9"/>
  <c r="J3634" i="9"/>
  <c r="I3634" i="9"/>
  <c r="H3634" i="9"/>
  <c r="G3634" i="9"/>
  <c r="F3634" i="9"/>
  <c r="K3633" i="9"/>
  <c r="J3633" i="9"/>
  <c r="I3633" i="9"/>
  <c r="H3633" i="9"/>
  <c r="G3633" i="9"/>
  <c r="F3633" i="9"/>
  <c r="K3632" i="9"/>
  <c r="J3632" i="9"/>
  <c r="I3632" i="9"/>
  <c r="H3632" i="9"/>
  <c r="G3632" i="9"/>
  <c r="F3632" i="9"/>
  <c r="K3631" i="9"/>
  <c r="J3631" i="9"/>
  <c r="I3631" i="9"/>
  <c r="H3631" i="9"/>
  <c r="G3631" i="9"/>
  <c r="F3631" i="9"/>
  <c r="K3630" i="9"/>
  <c r="J3630" i="9"/>
  <c r="I3630" i="9"/>
  <c r="H3630" i="9"/>
  <c r="G3630" i="9"/>
  <c r="F3630" i="9"/>
  <c r="K3629" i="9"/>
  <c r="J3629" i="9"/>
  <c r="I3629" i="9"/>
  <c r="H3629" i="9"/>
  <c r="G3629" i="9"/>
  <c r="F3629" i="9"/>
  <c r="K3628" i="9"/>
  <c r="J3628" i="9"/>
  <c r="I3628" i="9"/>
  <c r="H3628" i="9"/>
  <c r="G3628" i="9"/>
  <c r="F3628" i="9"/>
  <c r="K3627" i="9"/>
  <c r="J3627" i="9"/>
  <c r="I3627" i="9"/>
  <c r="H3627" i="9"/>
  <c r="G3627" i="9"/>
  <c r="F3627" i="9"/>
  <c r="K3626" i="9"/>
  <c r="J3626" i="9"/>
  <c r="I3626" i="9"/>
  <c r="H3626" i="9"/>
  <c r="G3626" i="9"/>
  <c r="F3626" i="9"/>
  <c r="K3625" i="9"/>
  <c r="J3625" i="9"/>
  <c r="I3625" i="9"/>
  <c r="H3625" i="9"/>
  <c r="G3625" i="9"/>
  <c r="F3625" i="9"/>
  <c r="K3624" i="9"/>
  <c r="J3624" i="9"/>
  <c r="I3624" i="9"/>
  <c r="H3624" i="9"/>
  <c r="G3624" i="9"/>
  <c r="F3624" i="9"/>
  <c r="K3623" i="9"/>
  <c r="J3623" i="9"/>
  <c r="I3623" i="9"/>
  <c r="H3623" i="9"/>
  <c r="G3623" i="9"/>
  <c r="F3623" i="9"/>
  <c r="K3622" i="9"/>
  <c r="J3622" i="9"/>
  <c r="I3622" i="9"/>
  <c r="H3622" i="9"/>
  <c r="G3622" i="9"/>
  <c r="F3622" i="9"/>
  <c r="K3621" i="9"/>
  <c r="J3621" i="9"/>
  <c r="I3621" i="9"/>
  <c r="H3621" i="9"/>
  <c r="G3621" i="9"/>
  <c r="F3621" i="9"/>
  <c r="K3620" i="9"/>
  <c r="J3620" i="9"/>
  <c r="I3620" i="9"/>
  <c r="H3620" i="9"/>
  <c r="G3620" i="9"/>
  <c r="F3620" i="9"/>
  <c r="K3619" i="9"/>
  <c r="J3619" i="9"/>
  <c r="I3619" i="9"/>
  <c r="H3619" i="9"/>
  <c r="G3619" i="9"/>
  <c r="F3619" i="9"/>
  <c r="K3618" i="9"/>
  <c r="J3618" i="9"/>
  <c r="I3618" i="9"/>
  <c r="H3618" i="9"/>
  <c r="G3618" i="9"/>
  <c r="F3618" i="9"/>
  <c r="K3617" i="9"/>
  <c r="J3617" i="9"/>
  <c r="I3617" i="9"/>
  <c r="H3617" i="9"/>
  <c r="G3617" i="9"/>
  <c r="F3617" i="9"/>
  <c r="K3616" i="9"/>
  <c r="J3616" i="9"/>
  <c r="I3616" i="9"/>
  <c r="H3616" i="9"/>
  <c r="G3616" i="9"/>
  <c r="F3616" i="9"/>
  <c r="K3615" i="9"/>
  <c r="J3615" i="9"/>
  <c r="I3615" i="9"/>
  <c r="H3615" i="9"/>
  <c r="G3615" i="9"/>
  <c r="F3615" i="9"/>
  <c r="K3614" i="9"/>
  <c r="J3614" i="9"/>
  <c r="I3614" i="9"/>
  <c r="H3614" i="9"/>
  <c r="G3614" i="9"/>
  <c r="F3614" i="9"/>
  <c r="K3613" i="9"/>
  <c r="J3613" i="9"/>
  <c r="I3613" i="9"/>
  <c r="H3613" i="9"/>
  <c r="G3613" i="9"/>
  <c r="F3613" i="9"/>
  <c r="K3612" i="9"/>
  <c r="J3612" i="9"/>
  <c r="I3612" i="9"/>
  <c r="H3612" i="9"/>
  <c r="G3612" i="9"/>
  <c r="F3612" i="9"/>
  <c r="K3611" i="9"/>
  <c r="J3611" i="9"/>
  <c r="I3611" i="9"/>
  <c r="H3611" i="9"/>
  <c r="G3611" i="9"/>
  <c r="F3611" i="9"/>
  <c r="K3610" i="9"/>
  <c r="J3610" i="9"/>
  <c r="I3610" i="9"/>
  <c r="H3610" i="9"/>
  <c r="G3610" i="9"/>
  <c r="F3610" i="9"/>
  <c r="K3609" i="9"/>
  <c r="J3609" i="9"/>
  <c r="I3609" i="9"/>
  <c r="H3609" i="9"/>
  <c r="G3609" i="9"/>
  <c r="F3609" i="9"/>
  <c r="K3608" i="9"/>
  <c r="J3608" i="9"/>
  <c r="I3608" i="9"/>
  <c r="H3608" i="9"/>
  <c r="G3608" i="9"/>
  <c r="F3608" i="9"/>
  <c r="K3607" i="9"/>
  <c r="J3607" i="9"/>
  <c r="I3607" i="9"/>
  <c r="H3607" i="9"/>
  <c r="G3607" i="9"/>
  <c r="F3607" i="9"/>
  <c r="K3606" i="9"/>
  <c r="J3606" i="9"/>
  <c r="I3606" i="9"/>
  <c r="H3606" i="9"/>
  <c r="G3606" i="9"/>
  <c r="F3606" i="9"/>
  <c r="K3605" i="9"/>
  <c r="J3605" i="9"/>
  <c r="I3605" i="9"/>
  <c r="H3605" i="9"/>
  <c r="G3605" i="9"/>
  <c r="F3605" i="9"/>
  <c r="K3604" i="9"/>
  <c r="J3604" i="9"/>
  <c r="I3604" i="9"/>
  <c r="H3604" i="9"/>
  <c r="G3604" i="9"/>
  <c r="F3604" i="9"/>
  <c r="K3603" i="9"/>
  <c r="J3603" i="9"/>
  <c r="I3603" i="9"/>
  <c r="H3603" i="9"/>
  <c r="G3603" i="9"/>
  <c r="F3603" i="9"/>
  <c r="K3602" i="9"/>
  <c r="J3602" i="9"/>
  <c r="I3602" i="9"/>
  <c r="H3602" i="9"/>
  <c r="G3602" i="9"/>
  <c r="F3602" i="9"/>
  <c r="K3601" i="9"/>
  <c r="J3601" i="9"/>
  <c r="I3601" i="9"/>
  <c r="H3601" i="9"/>
  <c r="G3601" i="9"/>
  <c r="F3601" i="9"/>
  <c r="K3600" i="9"/>
  <c r="J3600" i="9"/>
  <c r="I3600" i="9"/>
  <c r="H3600" i="9"/>
  <c r="G3600" i="9"/>
  <c r="F3600" i="9"/>
  <c r="K3599" i="9"/>
  <c r="J3599" i="9"/>
  <c r="I3599" i="9"/>
  <c r="H3599" i="9"/>
  <c r="G3599" i="9"/>
  <c r="F3599" i="9"/>
  <c r="K3598" i="9"/>
  <c r="J3598" i="9"/>
  <c r="I3598" i="9"/>
  <c r="H3598" i="9"/>
  <c r="G3598" i="9"/>
  <c r="F3598" i="9"/>
  <c r="K3597" i="9"/>
  <c r="J3597" i="9"/>
  <c r="I3597" i="9"/>
  <c r="H3597" i="9"/>
  <c r="G3597" i="9"/>
  <c r="F3597" i="9"/>
  <c r="K3596" i="9"/>
  <c r="J3596" i="9"/>
  <c r="I3596" i="9"/>
  <c r="H3596" i="9"/>
  <c r="G3596" i="9"/>
  <c r="F3596" i="9"/>
  <c r="K3595" i="9"/>
  <c r="J3595" i="9"/>
  <c r="I3595" i="9"/>
  <c r="H3595" i="9"/>
  <c r="G3595" i="9"/>
  <c r="F3595" i="9"/>
  <c r="K3594" i="9"/>
  <c r="J3594" i="9"/>
  <c r="I3594" i="9"/>
  <c r="H3594" i="9"/>
  <c r="G3594" i="9"/>
  <c r="F3594" i="9"/>
  <c r="K3593" i="9"/>
  <c r="J3593" i="9"/>
  <c r="I3593" i="9"/>
  <c r="H3593" i="9"/>
  <c r="G3593" i="9"/>
  <c r="F3593" i="9"/>
  <c r="K3592" i="9"/>
  <c r="J3592" i="9"/>
  <c r="I3592" i="9"/>
  <c r="H3592" i="9"/>
  <c r="G3592" i="9"/>
  <c r="F3592" i="9"/>
  <c r="K3591" i="9"/>
  <c r="J3591" i="9"/>
  <c r="I3591" i="9"/>
  <c r="H3591" i="9"/>
  <c r="G3591" i="9"/>
  <c r="F3591" i="9"/>
  <c r="K3590" i="9"/>
  <c r="J3590" i="9"/>
  <c r="I3590" i="9"/>
  <c r="H3590" i="9"/>
  <c r="G3590" i="9"/>
  <c r="F3590" i="9"/>
  <c r="K3589" i="9"/>
  <c r="J3589" i="9"/>
  <c r="I3589" i="9"/>
  <c r="H3589" i="9"/>
  <c r="G3589" i="9"/>
  <c r="F3589" i="9"/>
  <c r="K3588" i="9"/>
  <c r="J3588" i="9"/>
  <c r="I3588" i="9"/>
  <c r="H3588" i="9"/>
  <c r="G3588" i="9"/>
  <c r="F3588" i="9"/>
  <c r="K3587" i="9"/>
  <c r="J3587" i="9"/>
  <c r="I3587" i="9"/>
  <c r="H3587" i="9"/>
  <c r="G3587" i="9"/>
  <c r="F3587" i="9"/>
  <c r="K3586" i="9"/>
  <c r="J3586" i="9"/>
  <c r="I3586" i="9"/>
  <c r="H3586" i="9"/>
  <c r="G3586" i="9"/>
  <c r="F3586" i="9"/>
  <c r="K3585" i="9"/>
  <c r="J3585" i="9"/>
  <c r="I3585" i="9"/>
  <c r="H3585" i="9"/>
  <c r="G3585" i="9"/>
  <c r="F3585" i="9"/>
  <c r="K3584" i="9"/>
  <c r="J3584" i="9"/>
  <c r="I3584" i="9"/>
  <c r="H3584" i="9"/>
  <c r="G3584" i="9"/>
  <c r="F3584" i="9"/>
  <c r="K3583" i="9"/>
  <c r="J3583" i="9"/>
  <c r="I3583" i="9"/>
  <c r="H3583" i="9"/>
  <c r="G3583" i="9"/>
  <c r="F3583" i="9"/>
  <c r="K3582" i="9"/>
  <c r="J3582" i="9"/>
  <c r="I3582" i="9"/>
  <c r="H3582" i="9"/>
  <c r="G3582" i="9"/>
  <c r="F3582" i="9"/>
  <c r="K3581" i="9"/>
  <c r="J3581" i="9"/>
  <c r="I3581" i="9"/>
  <c r="H3581" i="9"/>
  <c r="G3581" i="9"/>
  <c r="F3581" i="9"/>
  <c r="K3580" i="9"/>
  <c r="J3580" i="9"/>
  <c r="I3580" i="9"/>
  <c r="H3580" i="9"/>
  <c r="G3580" i="9"/>
  <c r="F3580" i="9"/>
  <c r="K3579" i="9"/>
  <c r="J3579" i="9"/>
  <c r="I3579" i="9"/>
  <c r="H3579" i="9"/>
  <c r="G3579" i="9"/>
  <c r="F3579" i="9"/>
  <c r="K3578" i="9"/>
  <c r="J3578" i="9"/>
  <c r="I3578" i="9"/>
  <c r="H3578" i="9"/>
  <c r="G3578" i="9"/>
  <c r="F3578" i="9"/>
  <c r="K3577" i="9"/>
  <c r="J3577" i="9"/>
  <c r="I3577" i="9"/>
  <c r="H3577" i="9"/>
  <c r="G3577" i="9"/>
  <c r="F3577" i="9"/>
  <c r="K3576" i="9"/>
  <c r="J3576" i="9"/>
  <c r="I3576" i="9"/>
  <c r="H3576" i="9"/>
  <c r="G3576" i="9"/>
  <c r="F3576" i="9"/>
  <c r="K3575" i="9"/>
  <c r="J3575" i="9"/>
  <c r="I3575" i="9"/>
  <c r="H3575" i="9"/>
  <c r="G3575" i="9"/>
  <c r="F3575" i="9"/>
  <c r="K3574" i="9"/>
  <c r="J3574" i="9"/>
  <c r="I3574" i="9"/>
  <c r="H3574" i="9"/>
  <c r="G3574" i="9"/>
  <c r="F3574" i="9"/>
  <c r="K3573" i="9"/>
  <c r="J3573" i="9"/>
  <c r="I3573" i="9"/>
  <c r="H3573" i="9"/>
  <c r="G3573" i="9"/>
  <c r="F3573" i="9"/>
  <c r="K3572" i="9"/>
  <c r="J3572" i="9"/>
  <c r="I3572" i="9"/>
  <c r="H3572" i="9"/>
  <c r="G3572" i="9"/>
  <c r="F3572" i="9"/>
  <c r="K3571" i="9"/>
  <c r="J3571" i="9"/>
  <c r="I3571" i="9"/>
  <c r="H3571" i="9"/>
  <c r="G3571" i="9"/>
  <c r="F3571" i="9"/>
  <c r="K3570" i="9"/>
  <c r="J3570" i="9"/>
  <c r="I3570" i="9"/>
  <c r="H3570" i="9"/>
  <c r="G3570" i="9"/>
  <c r="F3570" i="9"/>
  <c r="K3569" i="9"/>
  <c r="J3569" i="9"/>
  <c r="I3569" i="9"/>
  <c r="H3569" i="9"/>
  <c r="G3569" i="9"/>
  <c r="F3569" i="9"/>
  <c r="K3568" i="9"/>
  <c r="J3568" i="9"/>
  <c r="I3568" i="9"/>
  <c r="H3568" i="9"/>
  <c r="G3568" i="9"/>
  <c r="F3568" i="9"/>
  <c r="K3567" i="9"/>
  <c r="J3567" i="9"/>
  <c r="I3567" i="9"/>
  <c r="H3567" i="9"/>
  <c r="G3567" i="9"/>
  <c r="F3567" i="9"/>
  <c r="K3566" i="9"/>
  <c r="J3566" i="9"/>
  <c r="I3566" i="9"/>
  <c r="H3566" i="9"/>
  <c r="G3566" i="9"/>
  <c r="F3566" i="9"/>
  <c r="K3565" i="9"/>
  <c r="J3565" i="9"/>
  <c r="I3565" i="9"/>
  <c r="H3565" i="9"/>
  <c r="G3565" i="9"/>
  <c r="F3565" i="9"/>
  <c r="K3564" i="9"/>
  <c r="J3564" i="9"/>
  <c r="I3564" i="9"/>
  <c r="H3564" i="9"/>
  <c r="G3564" i="9"/>
  <c r="F3564" i="9"/>
  <c r="K3563" i="9"/>
  <c r="J3563" i="9"/>
  <c r="I3563" i="9"/>
  <c r="H3563" i="9"/>
  <c r="G3563" i="9"/>
  <c r="F3563" i="9"/>
  <c r="K3562" i="9"/>
  <c r="J3562" i="9"/>
  <c r="I3562" i="9"/>
  <c r="H3562" i="9"/>
  <c r="G3562" i="9"/>
  <c r="F3562" i="9"/>
  <c r="K3561" i="9"/>
  <c r="J3561" i="9"/>
  <c r="I3561" i="9"/>
  <c r="H3561" i="9"/>
  <c r="G3561" i="9"/>
  <c r="F3561" i="9"/>
  <c r="K3560" i="9"/>
  <c r="J3560" i="9"/>
  <c r="I3560" i="9"/>
  <c r="H3560" i="9"/>
  <c r="G3560" i="9"/>
  <c r="F3560" i="9"/>
  <c r="K3559" i="9"/>
  <c r="J3559" i="9"/>
  <c r="I3559" i="9"/>
  <c r="H3559" i="9"/>
  <c r="G3559" i="9"/>
  <c r="F3559" i="9"/>
  <c r="K3558" i="9"/>
  <c r="J3558" i="9"/>
  <c r="I3558" i="9"/>
  <c r="H3558" i="9"/>
  <c r="G3558" i="9"/>
  <c r="F3558" i="9"/>
  <c r="K3557" i="9"/>
  <c r="J3557" i="9"/>
  <c r="I3557" i="9"/>
  <c r="H3557" i="9"/>
  <c r="G3557" i="9"/>
  <c r="F3557" i="9"/>
  <c r="K3556" i="9"/>
  <c r="J3556" i="9"/>
  <c r="I3556" i="9"/>
  <c r="H3556" i="9"/>
  <c r="G3556" i="9"/>
  <c r="F3556" i="9"/>
  <c r="K3555" i="9"/>
  <c r="J3555" i="9"/>
  <c r="I3555" i="9"/>
  <c r="H3555" i="9"/>
  <c r="G3555" i="9"/>
  <c r="F3555" i="9"/>
  <c r="K3554" i="9"/>
  <c r="J3554" i="9"/>
  <c r="I3554" i="9"/>
  <c r="H3554" i="9"/>
  <c r="G3554" i="9"/>
  <c r="F3554" i="9"/>
  <c r="K3553" i="9"/>
  <c r="J3553" i="9"/>
  <c r="I3553" i="9"/>
  <c r="H3553" i="9"/>
  <c r="G3553" i="9"/>
  <c r="F3553" i="9"/>
  <c r="K3552" i="9"/>
  <c r="J3552" i="9"/>
  <c r="I3552" i="9"/>
  <c r="H3552" i="9"/>
  <c r="G3552" i="9"/>
  <c r="F3552" i="9"/>
  <c r="K3551" i="9"/>
  <c r="J3551" i="9"/>
  <c r="I3551" i="9"/>
  <c r="H3551" i="9"/>
  <c r="G3551" i="9"/>
  <c r="F3551" i="9"/>
  <c r="K3550" i="9"/>
  <c r="J3550" i="9"/>
  <c r="I3550" i="9"/>
  <c r="H3550" i="9"/>
  <c r="G3550" i="9"/>
  <c r="F3550" i="9"/>
  <c r="K3549" i="9"/>
  <c r="J3549" i="9"/>
  <c r="I3549" i="9"/>
  <c r="H3549" i="9"/>
  <c r="G3549" i="9"/>
  <c r="F3549" i="9"/>
  <c r="K3548" i="9"/>
  <c r="J3548" i="9"/>
  <c r="I3548" i="9"/>
  <c r="H3548" i="9"/>
  <c r="G3548" i="9"/>
  <c r="F3548" i="9"/>
  <c r="K3547" i="9"/>
  <c r="J3547" i="9"/>
  <c r="I3547" i="9"/>
  <c r="H3547" i="9"/>
  <c r="G3547" i="9"/>
  <c r="F3547" i="9"/>
  <c r="K3546" i="9"/>
  <c r="J3546" i="9"/>
  <c r="I3546" i="9"/>
  <c r="H3546" i="9"/>
  <c r="G3546" i="9"/>
  <c r="F3546" i="9"/>
  <c r="K3545" i="9"/>
  <c r="J3545" i="9"/>
  <c r="I3545" i="9"/>
  <c r="H3545" i="9"/>
  <c r="G3545" i="9"/>
  <c r="F3545" i="9"/>
  <c r="K3544" i="9"/>
  <c r="J3544" i="9"/>
  <c r="I3544" i="9"/>
  <c r="H3544" i="9"/>
  <c r="G3544" i="9"/>
  <c r="F3544" i="9"/>
  <c r="K3543" i="9"/>
  <c r="J3543" i="9"/>
  <c r="I3543" i="9"/>
  <c r="H3543" i="9"/>
  <c r="G3543" i="9"/>
  <c r="F3543" i="9"/>
  <c r="K3542" i="9"/>
  <c r="J3542" i="9"/>
  <c r="I3542" i="9"/>
  <c r="H3542" i="9"/>
  <c r="G3542" i="9"/>
  <c r="F3542" i="9"/>
  <c r="K3541" i="9"/>
  <c r="J3541" i="9"/>
  <c r="I3541" i="9"/>
  <c r="H3541" i="9"/>
  <c r="G3541" i="9"/>
  <c r="F3541" i="9"/>
  <c r="K3540" i="9"/>
  <c r="J3540" i="9"/>
  <c r="I3540" i="9"/>
  <c r="H3540" i="9"/>
  <c r="G3540" i="9"/>
  <c r="F3540" i="9"/>
  <c r="K3539" i="9"/>
  <c r="J3539" i="9"/>
  <c r="I3539" i="9"/>
  <c r="H3539" i="9"/>
  <c r="G3539" i="9"/>
  <c r="F3539" i="9"/>
  <c r="K3538" i="9"/>
  <c r="J3538" i="9"/>
  <c r="I3538" i="9"/>
  <c r="H3538" i="9"/>
  <c r="G3538" i="9"/>
  <c r="F3538" i="9"/>
  <c r="K3537" i="9"/>
  <c r="J3537" i="9"/>
  <c r="I3537" i="9"/>
  <c r="H3537" i="9"/>
  <c r="G3537" i="9"/>
  <c r="F3537" i="9"/>
  <c r="K3536" i="9"/>
  <c r="J3536" i="9"/>
  <c r="I3536" i="9"/>
  <c r="H3536" i="9"/>
  <c r="G3536" i="9"/>
  <c r="F3536" i="9"/>
  <c r="K3535" i="9"/>
  <c r="J3535" i="9"/>
  <c r="I3535" i="9"/>
  <c r="H3535" i="9"/>
  <c r="G3535" i="9"/>
  <c r="F3535" i="9"/>
  <c r="K3534" i="9"/>
  <c r="J3534" i="9"/>
  <c r="I3534" i="9"/>
  <c r="H3534" i="9"/>
  <c r="G3534" i="9"/>
  <c r="F3534" i="9"/>
  <c r="K3533" i="9"/>
  <c r="J3533" i="9"/>
  <c r="I3533" i="9"/>
  <c r="H3533" i="9"/>
  <c r="G3533" i="9"/>
  <c r="F3533" i="9"/>
  <c r="K3532" i="9"/>
  <c r="J3532" i="9"/>
  <c r="I3532" i="9"/>
  <c r="H3532" i="9"/>
  <c r="G3532" i="9"/>
  <c r="F3532" i="9"/>
  <c r="K3531" i="9"/>
  <c r="J3531" i="9"/>
  <c r="I3531" i="9"/>
  <c r="H3531" i="9"/>
  <c r="G3531" i="9"/>
  <c r="F3531" i="9"/>
  <c r="K3530" i="9"/>
  <c r="J3530" i="9"/>
  <c r="I3530" i="9"/>
  <c r="H3530" i="9"/>
  <c r="G3530" i="9"/>
  <c r="F3530" i="9"/>
  <c r="K3529" i="9"/>
  <c r="J3529" i="9"/>
  <c r="I3529" i="9"/>
  <c r="H3529" i="9"/>
  <c r="G3529" i="9"/>
  <c r="F3529" i="9"/>
  <c r="K3528" i="9"/>
  <c r="J3528" i="9"/>
  <c r="I3528" i="9"/>
  <c r="H3528" i="9"/>
  <c r="G3528" i="9"/>
  <c r="F3528" i="9"/>
  <c r="K3527" i="9"/>
  <c r="J3527" i="9"/>
  <c r="I3527" i="9"/>
  <c r="H3527" i="9"/>
  <c r="G3527" i="9"/>
  <c r="F3527" i="9"/>
  <c r="K3526" i="9"/>
  <c r="J3526" i="9"/>
  <c r="I3526" i="9"/>
  <c r="H3526" i="9"/>
  <c r="G3526" i="9"/>
  <c r="F3526" i="9"/>
  <c r="K3525" i="9"/>
  <c r="J3525" i="9"/>
  <c r="I3525" i="9"/>
  <c r="H3525" i="9"/>
  <c r="G3525" i="9"/>
  <c r="F3525" i="9"/>
  <c r="K3524" i="9"/>
  <c r="J3524" i="9"/>
  <c r="I3524" i="9"/>
  <c r="H3524" i="9"/>
  <c r="G3524" i="9"/>
  <c r="F3524" i="9"/>
  <c r="K3523" i="9"/>
  <c r="J3523" i="9"/>
  <c r="I3523" i="9"/>
  <c r="H3523" i="9"/>
  <c r="G3523" i="9"/>
  <c r="F3523" i="9"/>
  <c r="K3522" i="9"/>
  <c r="J3522" i="9"/>
  <c r="I3522" i="9"/>
  <c r="H3522" i="9"/>
  <c r="G3522" i="9"/>
  <c r="F3522" i="9"/>
  <c r="K3521" i="9"/>
  <c r="J3521" i="9"/>
  <c r="I3521" i="9"/>
  <c r="H3521" i="9"/>
  <c r="G3521" i="9"/>
  <c r="F3521" i="9"/>
  <c r="K3520" i="9"/>
  <c r="J3520" i="9"/>
  <c r="I3520" i="9"/>
  <c r="H3520" i="9"/>
  <c r="G3520" i="9"/>
  <c r="F3520" i="9"/>
  <c r="K3519" i="9"/>
  <c r="J3519" i="9"/>
  <c r="I3519" i="9"/>
  <c r="H3519" i="9"/>
  <c r="G3519" i="9"/>
  <c r="F3519" i="9"/>
  <c r="K3518" i="9"/>
  <c r="J3518" i="9"/>
  <c r="I3518" i="9"/>
  <c r="H3518" i="9"/>
  <c r="G3518" i="9"/>
  <c r="F3518" i="9"/>
  <c r="K3517" i="9"/>
  <c r="J3517" i="9"/>
  <c r="I3517" i="9"/>
  <c r="H3517" i="9"/>
  <c r="G3517" i="9"/>
  <c r="F3517" i="9"/>
  <c r="K3516" i="9"/>
  <c r="J3516" i="9"/>
  <c r="I3516" i="9"/>
  <c r="H3516" i="9"/>
  <c r="G3516" i="9"/>
  <c r="F3516" i="9"/>
  <c r="K3515" i="9"/>
  <c r="J3515" i="9"/>
  <c r="I3515" i="9"/>
  <c r="H3515" i="9"/>
  <c r="G3515" i="9"/>
  <c r="F3515" i="9"/>
  <c r="K3514" i="9"/>
  <c r="J3514" i="9"/>
  <c r="I3514" i="9"/>
  <c r="H3514" i="9"/>
  <c r="G3514" i="9"/>
  <c r="F3514" i="9"/>
  <c r="K3513" i="9"/>
  <c r="J3513" i="9"/>
  <c r="I3513" i="9"/>
  <c r="H3513" i="9"/>
  <c r="G3513" i="9"/>
  <c r="F3513" i="9"/>
  <c r="K3512" i="9"/>
  <c r="J3512" i="9"/>
  <c r="I3512" i="9"/>
  <c r="H3512" i="9"/>
  <c r="G3512" i="9"/>
  <c r="F3512" i="9"/>
  <c r="K3511" i="9"/>
  <c r="J3511" i="9"/>
  <c r="I3511" i="9"/>
  <c r="H3511" i="9"/>
  <c r="G3511" i="9"/>
  <c r="F3511" i="9"/>
  <c r="K3510" i="9"/>
  <c r="J3510" i="9"/>
  <c r="I3510" i="9"/>
  <c r="H3510" i="9"/>
  <c r="G3510" i="9"/>
  <c r="F3510" i="9"/>
  <c r="K3509" i="9"/>
  <c r="J3509" i="9"/>
  <c r="I3509" i="9"/>
  <c r="H3509" i="9"/>
  <c r="G3509" i="9"/>
  <c r="F3509" i="9"/>
  <c r="K3508" i="9"/>
  <c r="J3508" i="9"/>
  <c r="I3508" i="9"/>
  <c r="H3508" i="9"/>
  <c r="G3508" i="9"/>
  <c r="F3508" i="9"/>
  <c r="K3507" i="9"/>
  <c r="J3507" i="9"/>
  <c r="I3507" i="9"/>
  <c r="H3507" i="9"/>
  <c r="G3507" i="9"/>
  <c r="F3507" i="9"/>
  <c r="K3506" i="9"/>
  <c r="J3506" i="9"/>
  <c r="I3506" i="9"/>
  <c r="H3506" i="9"/>
  <c r="G3506" i="9"/>
  <c r="F3506" i="9"/>
  <c r="K3505" i="9"/>
  <c r="J3505" i="9"/>
  <c r="I3505" i="9"/>
  <c r="H3505" i="9"/>
  <c r="G3505" i="9"/>
  <c r="F3505" i="9"/>
  <c r="K3504" i="9"/>
  <c r="J3504" i="9"/>
  <c r="I3504" i="9"/>
  <c r="H3504" i="9"/>
  <c r="G3504" i="9"/>
  <c r="F3504" i="9"/>
  <c r="K3503" i="9"/>
  <c r="J3503" i="9"/>
  <c r="I3503" i="9"/>
  <c r="H3503" i="9"/>
  <c r="G3503" i="9"/>
  <c r="F3503" i="9"/>
  <c r="K3502" i="9"/>
  <c r="J3502" i="9"/>
  <c r="I3502" i="9"/>
  <c r="H3502" i="9"/>
  <c r="G3502" i="9"/>
  <c r="F3502" i="9"/>
  <c r="K3501" i="9"/>
  <c r="J3501" i="9"/>
  <c r="I3501" i="9"/>
  <c r="H3501" i="9"/>
  <c r="G3501" i="9"/>
  <c r="F3501" i="9"/>
  <c r="K3500" i="9"/>
  <c r="J3500" i="9"/>
  <c r="I3500" i="9"/>
  <c r="H3500" i="9"/>
  <c r="G3500" i="9"/>
  <c r="F3500" i="9"/>
  <c r="K3499" i="9"/>
  <c r="J3499" i="9"/>
  <c r="I3499" i="9"/>
  <c r="H3499" i="9"/>
  <c r="G3499" i="9"/>
  <c r="F3499" i="9"/>
  <c r="K3498" i="9"/>
  <c r="J3498" i="9"/>
  <c r="I3498" i="9"/>
  <c r="H3498" i="9"/>
  <c r="G3498" i="9"/>
  <c r="F3498" i="9"/>
  <c r="K3497" i="9"/>
  <c r="J3497" i="9"/>
  <c r="I3497" i="9"/>
  <c r="H3497" i="9"/>
  <c r="G3497" i="9"/>
  <c r="F3497" i="9"/>
  <c r="K3496" i="9"/>
  <c r="J3496" i="9"/>
  <c r="I3496" i="9"/>
  <c r="H3496" i="9"/>
  <c r="G3496" i="9"/>
  <c r="F3496" i="9"/>
  <c r="K3495" i="9"/>
  <c r="J3495" i="9"/>
  <c r="I3495" i="9"/>
  <c r="H3495" i="9"/>
  <c r="G3495" i="9"/>
  <c r="F3495" i="9"/>
  <c r="K3494" i="9"/>
  <c r="J3494" i="9"/>
  <c r="I3494" i="9"/>
  <c r="H3494" i="9"/>
  <c r="G3494" i="9"/>
  <c r="F3494" i="9"/>
  <c r="K3493" i="9"/>
  <c r="J3493" i="9"/>
  <c r="I3493" i="9"/>
  <c r="H3493" i="9"/>
  <c r="G3493" i="9"/>
  <c r="F3493" i="9"/>
  <c r="K3492" i="9"/>
  <c r="J3492" i="9"/>
  <c r="I3492" i="9"/>
  <c r="H3492" i="9"/>
  <c r="G3492" i="9"/>
  <c r="F3492" i="9"/>
  <c r="K3491" i="9"/>
  <c r="J3491" i="9"/>
  <c r="I3491" i="9"/>
  <c r="H3491" i="9"/>
  <c r="G3491" i="9"/>
  <c r="F3491" i="9"/>
  <c r="K3490" i="9"/>
  <c r="J3490" i="9"/>
  <c r="I3490" i="9"/>
  <c r="H3490" i="9"/>
  <c r="G3490" i="9"/>
  <c r="F3490" i="9"/>
  <c r="K3489" i="9"/>
  <c r="J3489" i="9"/>
  <c r="I3489" i="9"/>
  <c r="H3489" i="9"/>
  <c r="G3489" i="9"/>
  <c r="F3489" i="9"/>
  <c r="K3488" i="9"/>
  <c r="J3488" i="9"/>
  <c r="I3488" i="9"/>
  <c r="H3488" i="9"/>
  <c r="G3488" i="9"/>
  <c r="F3488" i="9"/>
  <c r="K3487" i="9"/>
  <c r="J3487" i="9"/>
  <c r="I3487" i="9"/>
  <c r="H3487" i="9"/>
  <c r="G3487" i="9"/>
  <c r="F3487" i="9"/>
  <c r="K3486" i="9"/>
  <c r="J3486" i="9"/>
  <c r="I3486" i="9"/>
  <c r="H3486" i="9"/>
  <c r="G3486" i="9"/>
  <c r="F3486" i="9"/>
  <c r="K3485" i="9"/>
  <c r="J3485" i="9"/>
  <c r="I3485" i="9"/>
  <c r="H3485" i="9"/>
  <c r="G3485" i="9"/>
  <c r="F3485" i="9"/>
  <c r="K3484" i="9"/>
  <c r="J3484" i="9"/>
  <c r="I3484" i="9"/>
  <c r="H3484" i="9"/>
  <c r="G3484" i="9"/>
  <c r="F3484" i="9"/>
  <c r="K3483" i="9"/>
  <c r="J3483" i="9"/>
  <c r="I3483" i="9"/>
  <c r="H3483" i="9"/>
  <c r="G3483" i="9"/>
  <c r="F3483" i="9"/>
  <c r="K3482" i="9"/>
  <c r="J3482" i="9"/>
  <c r="I3482" i="9"/>
  <c r="H3482" i="9"/>
  <c r="G3482" i="9"/>
  <c r="F3482" i="9"/>
  <c r="K3481" i="9"/>
  <c r="J3481" i="9"/>
  <c r="I3481" i="9"/>
  <c r="H3481" i="9"/>
  <c r="G3481" i="9"/>
  <c r="F3481" i="9"/>
  <c r="K3480" i="9"/>
  <c r="J3480" i="9"/>
  <c r="I3480" i="9"/>
  <c r="H3480" i="9"/>
  <c r="G3480" i="9"/>
  <c r="F3480" i="9"/>
  <c r="K3479" i="9"/>
  <c r="J3479" i="9"/>
  <c r="I3479" i="9"/>
  <c r="H3479" i="9"/>
  <c r="G3479" i="9"/>
  <c r="F3479" i="9"/>
  <c r="K3478" i="9"/>
  <c r="J3478" i="9"/>
  <c r="I3478" i="9"/>
  <c r="H3478" i="9"/>
  <c r="G3478" i="9"/>
  <c r="F3478" i="9"/>
  <c r="K3477" i="9"/>
  <c r="J3477" i="9"/>
  <c r="I3477" i="9"/>
  <c r="H3477" i="9"/>
  <c r="G3477" i="9"/>
  <c r="F3477" i="9"/>
  <c r="K3476" i="9"/>
  <c r="J3476" i="9"/>
  <c r="I3476" i="9"/>
  <c r="H3476" i="9"/>
  <c r="G3476" i="9"/>
  <c r="F3476" i="9"/>
  <c r="K3475" i="9"/>
  <c r="J3475" i="9"/>
  <c r="I3475" i="9"/>
  <c r="H3475" i="9"/>
  <c r="G3475" i="9"/>
  <c r="F3475" i="9"/>
  <c r="K3474" i="9"/>
  <c r="J3474" i="9"/>
  <c r="I3474" i="9"/>
  <c r="H3474" i="9"/>
  <c r="G3474" i="9"/>
  <c r="F3474" i="9"/>
  <c r="K3473" i="9"/>
  <c r="J3473" i="9"/>
  <c r="I3473" i="9"/>
  <c r="H3473" i="9"/>
  <c r="G3473" i="9"/>
  <c r="F3473" i="9"/>
  <c r="K3472" i="9"/>
  <c r="J3472" i="9"/>
  <c r="I3472" i="9"/>
  <c r="H3472" i="9"/>
  <c r="G3472" i="9"/>
  <c r="F3472" i="9"/>
  <c r="K3471" i="9"/>
  <c r="J3471" i="9"/>
  <c r="I3471" i="9"/>
  <c r="H3471" i="9"/>
  <c r="G3471" i="9"/>
  <c r="F3471" i="9"/>
  <c r="K3470" i="9"/>
  <c r="J3470" i="9"/>
  <c r="I3470" i="9"/>
  <c r="H3470" i="9"/>
  <c r="G3470" i="9"/>
  <c r="F3470" i="9"/>
  <c r="K3469" i="9"/>
  <c r="J3469" i="9"/>
  <c r="I3469" i="9"/>
  <c r="H3469" i="9"/>
  <c r="G3469" i="9"/>
  <c r="F3469" i="9"/>
  <c r="K3468" i="9"/>
  <c r="J3468" i="9"/>
  <c r="I3468" i="9"/>
  <c r="H3468" i="9"/>
  <c r="G3468" i="9"/>
  <c r="F3468" i="9"/>
  <c r="K3467" i="9"/>
  <c r="J3467" i="9"/>
  <c r="I3467" i="9"/>
  <c r="H3467" i="9"/>
  <c r="G3467" i="9"/>
  <c r="F3467" i="9"/>
  <c r="K3466" i="9"/>
  <c r="J3466" i="9"/>
  <c r="I3466" i="9"/>
  <c r="H3466" i="9"/>
  <c r="G3466" i="9"/>
  <c r="F3466" i="9"/>
  <c r="K3465" i="9"/>
  <c r="J3465" i="9"/>
  <c r="I3465" i="9"/>
  <c r="H3465" i="9"/>
  <c r="G3465" i="9"/>
  <c r="F3465" i="9"/>
  <c r="K3464" i="9"/>
  <c r="J3464" i="9"/>
  <c r="I3464" i="9"/>
  <c r="H3464" i="9"/>
  <c r="G3464" i="9"/>
  <c r="F3464" i="9"/>
  <c r="K3463" i="9"/>
  <c r="J3463" i="9"/>
  <c r="I3463" i="9"/>
  <c r="H3463" i="9"/>
  <c r="G3463" i="9"/>
  <c r="F3463" i="9"/>
  <c r="K3462" i="9"/>
  <c r="J3462" i="9"/>
  <c r="I3462" i="9"/>
  <c r="H3462" i="9"/>
  <c r="G3462" i="9"/>
  <c r="F3462" i="9"/>
  <c r="K3461" i="9"/>
  <c r="J3461" i="9"/>
  <c r="I3461" i="9"/>
  <c r="H3461" i="9"/>
  <c r="G3461" i="9"/>
  <c r="F3461" i="9"/>
  <c r="K3460" i="9"/>
  <c r="J3460" i="9"/>
  <c r="I3460" i="9"/>
  <c r="H3460" i="9"/>
  <c r="G3460" i="9"/>
  <c r="F3460" i="9"/>
  <c r="K3459" i="9"/>
  <c r="J3459" i="9"/>
  <c r="I3459" i="9"/>
  <c r="H3459" i="9"/>
  <c r="G3459" i="9"/>
  <c r="F3459" i="9"/>
  <c r="K3458" i="9"/>
  <c r="J3458" i="9"/>
  <c r="I3458" i="9"/>
  <c r="H3458" i="9"/>
  <c r="G3458" i="9"/>
  <c r="F3458" i="9"/>
  <c r="K3457" i="9"/>
  <c r="J3457" i="9"/>
  <c r="I3457" i="9"/>
  <c r="H3457" i="9"/>
  <c r="G3457" i="9"/>
  <c r="F3457" i="9"/>
  <c r="K3456" i="9"/>
  <c r="J3456" i="9"/>
  <c r="I3456" i="9"/>
  <c r="H3456" i="9"/>
  <c r="G3456" i="9"/>
  <c r="F3456" i="9"/>
  <c r="K3455" i="9"/>
  <c r="J3455" i="9"/>
  <c r="I3455" i="9"/>
  <c r="H3455" i="9"/>
  <c r="G3455" i="9"/>
  <c r="F3455" i="9"/>
  <c r="K3454" i="9"/>
  <c r="J3454" i="9"/>
  <c r="I3454" i="9"/>
  <c r="H3454" i="9"/>
  <c r="G3454" i="9"/>
  <c r="F3454" i="9"/>
  <c r="K3453" i="9"/>
  <c r="J3453" i="9"/>
  <c r="I3453" i="9"/>
  <c r="H3453" i="9"/>
  <c r="G3453" i="9"/>
  <c r="F3453" i="9"/>
  <c r="K3452" i="9"/>
  <c r="J3452" i="9"/>
  <c r="I3452" i="9"/>
  <c r="H3452" i="9"/>
  <c r="G3452" i="9"/>
  <c r="F3452" i="9"/>
  <c r="K3451" i="9"/>
  <c r="J3451" i="9"/>
  <c r="I3451" i="9"/>
  <c r="H3451" i="9"/>
  <c r="G3451" i="9"/>
  <c r="F3451" i="9"/>
  <c r="K3450" i="9"/>
  <c r="J3450" i="9"/>
  <c r="I3450" i="9"/>
  <c r="H3450" i="9"/>
  <c r="G3450" i="9"/>
  <c r="F3450" i="9"/>
  <c r="K3449" i="9"/>
  <c r="J3449" i="9"/>
  <c r="I3449" i="9"/>
  <c r="H3449" i="9"/>
  <c r="G3449" i="9"/>
  <c r="F3449" i="9"/>
  <c r="K3448" i="9"/>
  <c r="J3448" i="9"/>
  <c r="I3448" i="9"/>
  <c r="H3448" i="9"/>
  <c r="G3448" i="9"/>
  <c r="F3448" i="9"/>
  <c r="K3447" i="9"/>
  <c r="J3447" i="9"/>
  <c r="I3447" i="9"/>
  <c r="H3447" i="9"/>
  <c r="G3447" i="9"/>
  <c r="F3447" i="9"/>
  <c r="K3446" i="9"/>
  <c r="J3446" i="9"/>
  <c r="I3446" i="9"/>
  <c r="H3446" i="9"/>
  <c r="G3446" i="9"/>
  <c r="F3446" i="9"/>
  <c r="K3445" i="9"/>
  <c r="J3445" i="9"/>
  <c r="I3445" i="9"/>
  <c r="H3445" i="9"/>
  <c r="G3445" i="9"/>
  <c r="F3445" i="9"/>
  <c r="K3444" i="9"/>
  <c r="J3444" i="9"/>
  <c r="I3444" i="9"/>
  <c r="H3444" i="9"/>
  <c r="G3444" i="9"/>
  <c r="F3444" i="9"/>
  <c r="K3443" i="9"/>
  <c r="J3443" i="9"/>
  <c r="I3443" i="9"/>
  <c r="H3443" i="9"/>
  <c r="G3443" i="9"/>
  <c r="F3443" i="9"/>
  <c r="K3442" i="9"/>
  <c r="J3442" i="9"/>
  <c r="I3442" i="9"/>
  <c r="H3442" i="9"/>
  <c r="G3442" i="9"/>
  <c r="F3442" i="9"/>
  <c r="K3441" i="9"/>
  <c r="J3441" i="9"/>
  <c r="I3441" i="9"/>
  <c r="H3441" i="9"/>
  <c r="G3441" i="9"/>
  <c r="F3441" i="9"/>
  <c r="K3440" i="9"/>
  <c r="J3440" i="9"/>
  <c r="I3440" i="9"/>
  <c r="H3440" i="9"/>
  <c r="G3440" i="9"/>
  <c r="F3440" i="9"/>
  <c r="K3439" i="9"/>
  <c r="J3439" i="9"/>
  <c r="I3439" i="9"/>
  <c r="H3439" i="9"/>
  <c r="G3439" i="9"/>
  <c r="F3439" i="9"/>
  <c r="K3438" i="9"/>
  <c r="J3438" i="9"/>
  <c r="I3438" i="9"/>
  <c r="H3438" i="9"/>
  <c r="G3438" i="9"/>
  <c r="F3438" i="9"/>
  <c r="K3437" i="9"/>
  <c r="J3437" i="9"/>
  <c r="I3437" i="9"/>
  <c r="H3437" i="9"/>
  <c r="G3437" i="9"/>
  <c r="F3437" i="9"/>
  <c r="K3436" i="9"/>
  <c r="J3436" i="9"/>
  <c r="I3436" i="9"/>
  <c r="H3436" i="9"/>
  <c r="G3436" i="9"/>
  <c r="F3436" i="9"/>
  <c r="K3435" i="9"/>
  <c r="J3435" i="9"/>
  <c r="I3435" i="9"/>
  <c r="H3435" i="9"/>
  <c r="G3435" i="9"/>
  <c r="F3435" i="9"/>
  <c r="K3434" i="9"/>
  <c r="J3434" i="9"/>
  <c r="I3434" i="9"/>
  <c r="H3434" i="9"/>
  <c r="G3434" i="9"/>
  <c r="F3434" i="9"/>
  <c r="K3433" i="9"/>
  <c r="J3433" i="9"/>
  <c r="I3433" i="9"/>
  <c r="H3433" i="9"/>
  <c r="G3433" i="9"/>
  <c r="F3433" i="9"/>
  <c r="K3432" i="9"/>
  <c r="J3432" i="9"/>
  <c r="I3432" i="9"/>
  <c r="H3432" i="9"/>
  <c r="G3432" i="9"/>
  <c r="F3432" i="9"/>
  <c r="K3431" i="9"/>
  <c r="J3431" i="9"/>
  <c r="I3431" i="9"/>
  <c r="H3431" i="9"/>
  <c r="G3431" i="9"/>
  <c r="F3431" i="9"/>
  <c r="K3430" i="9"/>
  <c r="J3430" i="9"/>
  <c r="I3430" i="9"/>
  <c r="H3430" i="9"/>
  <c r="G3430" i="9"/>
  <c r="F3430" i="9"/>
  <c r="K3429" i="9"/>
  <c r="J3429" i="9"/>
  <c r="I3429" i="9"/>
  <c r="H3429" i="9"/>
  <c r="G3429" i="9"/>
  <c r="F3429" i="9"/>
  <c r="K3428" i="9"/>
  <c r="J3428" i="9"/>
  <c r="I3428" i="9"/>
  <c r="H3428" i="9"/>
  <c r="G3428" i="9"/>
  <c r="F3428" i="9"/>
  <c r="K3427" i="9"/>
  <c r="J3427" i="9"/>
  <c r="I3427" i="9"/>
  <c r="H3427" i="9"/>
  <c r="G3427" i="9"/>
  <c r="F3427" i="9"/>
  <c r="K3426" i="9"/>
  <c r="J3426" i="9"/>
  <c r="I3426" i="9"/>
  <c r="H3426" i="9"/>
  <c r="G3426" i="9"/>
  <c r="F3426" i="9"/>
  <c r="K3425" i="9"/>
  <c r="J3425" i="9"/>
  <c r="I3425" i="9"/>
  <c r="H3425" i="9"/>
  <c r="G3425" i="9"/>
  <c r="F3425" i="9"/>
  <c r="K3424" i="9"/>
  <c r="J3424" i="9"/>
  <c r="I3424" i="9"/>
  <c r="H3424" i="9"/>
  <c r="G3424" i="9"/>
  <c r="F3424" i="9"/>
  <c r="K3423" i="9"/>
  <c r="J3423" i="9"/>
  <c r="I3423" i="9"/>
  <c r="H3423" i="9"/>
  <c r="G3423" i="9"/>
  <c r="F3423" i="9"/>
  <c r="K3422" i="9"/>
  <c r="J3422" i="9"/>
  <c r="I3422" i="9"/>
  <c r="H3422" i="9"/>
  <c r="G3422" i="9"/>
  <c r="F3422" i="9"/>
  <c r="K3421" i="9"/>
  <c r="J3421" i="9"/>
  <c r="I3421" i="9"/>
  <c r="H3421" i="9"/>
  <c r="G3421" i="9"/>
  <c r="F3421" i="9"/>
  <c r="K3420" i="9"/>
  <c r="J3420" i="9"/>
  <c r="I3420" i="9"/>
  <c r="H3420" i="9"/>
  <c r="G3420" i="9"/>
  <c r="F3420" i="9"/>
  <c r="K3419" i="9"/>
  <c r="J3419" i="9"/>
  <c r="I3419" i="9"/>
  <c r="H3419" i="9"/>
  <c r="G3419" i="9"/>
  <c r="F3419" i="9"/>
  <c r="K3418" i="9"/>
  <c r="J3418" i="9"/>
  <c r="I3418" i="9"/>
  <c r="H3418" i="9"/>
  <c r="G3418" i="9"/>
  <c r="F3418" i="9"/>
  <c r="K3417" i="9"/>
  <c r="J3417" i="9"/>
  <c r="I3417" i="9"/>
  <c r="H3417" i="9"/>
  <c r="G3417" i="9"/>
  <c r="F3417" i="9"/>
  <c r="K3416" i="9"/>
  <c r="J3416" i="9"/>
  <c r="I3416" i="9"/>
  <c r="H3416" i="9"/>
  <c r="G3416" i="9"/>
  <c r="F3416" i="9"/>
  <c r="K3415" i="9"/>
  <c r="J3415" i="9"/>
  <c r="I3415" i="9"/>
  <c r="H3415" i="9"/>
  <c r="G3415" i="9"/>
  <c r="F3415" i="9"/>
  <c r="K3414" i="9"/>
  <c r="J3414" i="9"/>
  <c r="I3414" i="9"/>
  <c r="H3414" i="9"/>
  <c r="G3414" i="9"/>
  <c r="F3414" i="9"/>
  <c r="K3413" i="9"/>
  <c r="J3413" i="9"/>
  <c r="I3413" i="9"/>
  <c r="H3413" i="9"/>
  <c r="G3413" i="9"/>
  <c r="F3413" i="9"/>
  <c r="K3412" i="9"/>
  <c r="J3412" i="9"/>
  <c r="I3412" i="9"/>
  <c r="H3412" i="9"/>
  <c r="G3412" i="9"/>
  <c r="F3412" i="9"/>
  <c r="K3411" i="9"/>
  <c r="J3411" i="9"/>
  <c r="I3411" i="9"/>
  <c r="H3411" i="9"/>
  <c r="G3411" i="9"/>
  <c r="F3411" i="9"/>
  <c r="K3410" i="9"/>
  <c r="J3410" i="9"/>
  <c r="I3410" i="9"/>
  <c r="H3410" i="9"/>
  <c r="G3410" i="9"/>
  <c r="F3410" i="9"/>
  <c r="K3409" i="9"/>
  <c r="J3409" i="9"/>
  <c r="I3409" i="9"/>
  <c r="H3409" i="9"/>
  <c r="G3409" i="9"/>
  <c r="F3409" i="9"/>
  <c r="K3408" i="9"/>
  <c r="J3408" i="9"/>
  <c r="I3408" i="9"/>
  <c r="H3408" i="9"/>
  <c r="G3408" i="9"/>
  <c r="F3408" i="9"/>
  <c r="K3407" i="9"/>
  <c r="J3407" i="9"/>
  <c r="I3407" i="9"/>
  <c r="H3407" i="9"/>
  <c r="G3407" i="9"/>
  <c r="F3407" i="9"/>
  <c r="K3406" i="9"/>
  <c r="J3406" i="9"/>
  <c r="I3406" i="9"/>
  <c r="H3406" i="9"/>
  <c r="G3406" i="9"/>
  <c r="F3406" i="9"/>
  <c r="K3405" i="9"/>
  <c r="J3405" i="9"/>
  <c r="I3405" i="9"/>
  <c r="H3405" i="9"/>
  <c r="G3405" i="9"/>
  <c r="F3405" i="9"/>
  <c r="K3404" i="9"/>
  <c r="J3404" i="9"/>
  <c r="I3404" i="9"/>
  <c r="H3404" i="9"/>
  <c r="G3404" i="9"/>
  <c r="F3404" i="9"/>
  <c r="K3403" i="9"/>
  <c r="J3403" i="9"/>
  <c r="I3403" i="9"/>
  <c r="H3403" i="9"/>
  <c r="G3403" i="9"/>
  <c r="F3403" i="9"/>
  <c r="K3402" i="9"/>
  <c r="J3402" i="9"/>
  <c r="I3402" i="9"/>
  <c r="H3402" i="9"/>
  <c r="G3402" i="9"/>
  <c r="F3402" i="9"/>
  <c r="K3401" i="9"/>
  <c r="J3401" i="9"/>
  <c r="I3401" i="9"/>
  <c r="H3401" i="9"/>
  <c r="G3401" i="9"/>
  <c r="F3401" i="9"/>
  <c r="K3400" i="9"/>
  <c r="J3400" i="9"/>
  <c r="I3400" i="9"/>
  <c r="H3400" i="9"/>
  <c r="G3400" i="9"/>
  <c r="F3400" i="9"/>
  <c r="K3399" i="9"/>
  <c r="J3399" i="9"/>
  <c r="I3399" i="9"/>
  <c r="H3399" i="9"/>
  <c r="G3399" i="9"/>
  <c r="F3399" i="9"/>
  <c r="K3398" i="9"/>
  <c r="J3398" i="9"/>
  <c r="I3398" i="9"/>
  <c r="H3398" i="9"/>
  <c r="G3398" i="9"/>
  <c r="F3398" i="9"/>
  <c r="K3397" i="9"/>
  <c r="J3397" i="9"/>
  <c r="I3397" i="9"/>
  <c r="H3397" i="9"/>
  <c r="G3397" i="9"/>
  <c r="F3397" i="9"/>
  <c r="K3396" i="9"/>
  <c r="J3396" i="9"/>
  <c r="I3396" i="9"/>
  <c r="H3396" i="9"/>
  <c r="G3396" i="9"/>
  <c r="F3396" i="9"/>
  <c r="K3395" i="9"/>
  <c r="J3395" i="9"/>
  <c r="I3395" i="9"/>
  <c r="H3395" i="9"/>
  <c r="G3395" i="9"/>
  <c r="F3395" i="9"/>
  <c r="K3394" i="9"/>
  <c r="J3394" i="9"/>
  <c r="I3394" i="9"/>
  <c r="H3394" i="9"/>
  <c r="G3394" i="9"/>
  <c r="F3394" i="9"/>
  <c r="K3393" i="9"/>
  <c r="J3393" i="9"/>
  <c r="I3393" i="9"/>
  <c r="H3393" i="9"/>
  <c r="G3393" i="9"/>
  <c r="F3393" i="9"/>
  <c r="K3392" i="9"/>
  <c r="J3392" i="9"/>
  <c r="I3392" i="9"/>
  <c r="H3392" i="9"/>
  <c r="G3392" i="9"/>
  <c r="F3392" i="9"/>
  <c r="K3391" i="9"/>
  <c r="J3391" i="9"/>
  <c r="I3391" i="9"/>
  <c r="H3391" i="9"/>
  <c r="G3391" i="9"/>
  <c r="F3391" i="9"/>
  <c r="K3390" i="9"/>
  <c r="J3390" i="9"/>
  <c r="I3390" i="9"/>
  <c r="H3390" i="9"/>
  <c r="G3390" i="9"/>
  <c r="F3390" i="9"/>
  <c r="K3389" i="9"/>
  <c r="J3389" i="9"/>
  <c r="I3389" i="9"/>
  <c r="H3389" i="9"/>
  <c r="G3389" i="9"/>
  <c r="F3389" i="9"/>
  <c r="K3388" i="9"/>
  <c r="J3388" i="9"/>
  <c r="I3388" i="9"/>
  <c r="H3388" i="9"/>
  <c r="G3388" i="9"/>
  <c r="F3388" i="9"/>
  <c r="K3387" i="9"/>
  <c r="J3387" i="9"/>
  <c r="I3387" i="9"/>
  <c r="H3387" i="9"/>
  <c r="G3387" i="9"/>
  <c r="F3387" i="9"/>
  <c r="K3386" i="9"/>
  <c r="J3386" i="9"/>
  <c r="I3386" i="9"/>
  <c r="H3386" i="9"/>
  <c r="G3386" i="9"/>
  <c r="F3386" i="9"/>
  <c r="K3385" i="9"/>
  <c r="J3385" i="9"/>
  <c r="I3385" i="9"/>
  <c r="H3385" i="9"/>
  <c r="G3385" i="9"/>
  <c r="F3385" i="9"/>
  <c r="K3384" i="9"/>
  <c r="J3384" i="9"/>
  <c r="I3384" i="9"/>
  <c r="H3384" i="9"/>
  <c r="G3384" i="9"/>
  <c r="F3384" i="9"/>
  <c r="K3383" i="9"/>
  <c r="J3383" i="9"/>
  <c r="I3383" i="9"/>
  <c r="H3383" i="9"/>
  <c r="G3383" i="9"/>
  <c r="F3383" i="9"/>
  <c r="K3382" i="9"/>
  <c r="J3382" i="9"/>
  <c r="I3382" i="9"/>
  <c r="H3382" i="9"/>
  <c r="G3382" i="9"/>
  <c r="F3382" i="9"/>
  <c r="K3381" i="9"/>
  <c r="J3381" i="9"/>
  <c r="I3381" i="9"/>
  <c r="H3381" i="9"/>
  <c r="G3381" i="9"/>
  <c r="F3381" i="9"/>
  <c r="K3380" i="9"/>
  <c r="J3380" i="9"/>
  <c r="I3380" i="9"/>
  <c r="H3380" i="9"/>
  <c r="G3380" i="9"/>
  <c r="F3380" i="9"/>
  <c r="K3379" i="9"/>
  <c r="J3379" i="9"/>
  <c r="I3379" i="9"/>
  <c r="H3379" i="9"/>
  <c r="G3379" i="9"/>
  <c r="F3379" i="9"/>
  <c r="K3378" i="9"/>
  <c r="J3378" i="9"/>
  <c r="I3378" i="9"/>
  <c r="H3378" i="9"/>
  <c r="G3378" i="9"/>
  <c r="F3378" i="9"/>
  <c r="K3377" i="9"/>
  <c r="J3377" i="9"/>
  <c r="I3377" i="9"/>
  <c r="H3377" i="9"/>
  <c r="G3377" i="9"/>
  <c r="F3377" i="9"/>
  <c r="K3376" i="9"/>
  <c r="J3376" i="9"/>
  <c r="I3376" i="9"/>
  <c r="H3376" i="9"/>
  <c r="G3376" i="9"/>
  <c r="F3376" i="9"/>
  <c r="K3375" i="9"/>
  <c r="J3375" i="9"/>
  <c r="I3375" i="9"/>
  <c r="H3375" i="9"/>
  <c r="G3375" i="9"/>
  <c r="F3375" i="9"/>
  <c r="K3374" i="9"/>
  <c r="J3374" i="9"/>
  <c r="I3374" i="9"/>
  <c r="H3374" i="9"/>
  <c r="G3374" i="9"/>
  <c r="F3374" i="9"/>
  <c r="K3373" i="9"/>
  <c r="J3373" i="9"/>
  <c r="I3373" i="9"/>
  <c r="H3373" i="9"/>
  <c r="G3373" i="9"/>
  <c r="F3373" i="9"/>
  <c r="K3372" i="9"/>
  <c r="J3372" i="9"/>
  <c r="I3372" i="9"/>
  <c r="H3372" i="9"/>
  <c r="G3372" i="9"/>
  <c r="F3372" i="9"/>
  <c r="K3371" i="9"/>
  <c r="J3371" i="9"/>
  <c r="I3371" i="9"/>
  <c r="H3371" i="9"/>
  <c r="G3371" i="9"/>
  <c r="F3371" i="9"/>
  <c r="K3370" i="9"/>
  <c r="J3370" i="9"/>
  <c r="I3370" i="9"/>
  <c r="H3370" i="9"/>
  <c r="G3370" i="9"/>
  <c r="F3370" i="9"/>
  <c r="K3369" i="9"/>
  <c r="J3369" i="9"/>
  <c r="I3369" i="9"/>
  <c r="H3369" i="9"/>
  <c r="G3369" i="9"/>
  <c r="F3369" i="9"/>
  <c r="K3368" i="9"/>
  <c r="J3368" i="9"/>
  <c r="I3368" i="9"/>
  <c r="H3368" i="9"/>
  <c r="G3368" i="9"/>
  <c r="F3368" i="9"/>
  <c r="K3367" i="9"/>
  <c r="J3367" i="9"/>
  <c r="I3367" i="9"/>
  <c r="H3367" i="9"/>
  <c r="G3367" i="9"/>
  <c r="F3367" i="9"/>
  <c r="K3366" i="9"/>
  <c r="J3366" i="9"/>
  <c r="I3366" i="9"/>
  <c r="H3366" i="9"/>
  <c r="G3366" i="9"/>
  <c r="F3366" i="9"/>
  <c r="K3365" i="9"/>
  <c r="J3365" i="9"/>
  <c r="I3365" i="9"/>
  <c r="H3365" i="9"/>
  <c r="G3365" i="9"/>
  <c r="F3365" i="9"/>
  <c r="K3364" i="9"/>
  <c r="J3364" i="9"/>
  <c r="I3364" i="9"/>
  <c r="H3364" i="9"/>
  <c r="G3364" i="9"/>
  <c r="F3364" i="9"/>
  <c r="K3363" i="9"/>
  <c r="J3363" i="9"/>
  <c r="I3363" i="9"/>
  <c r="H3363" i="9"/>
  <c r="G3363" i="9"/>
  <c r="F3363" i="9"/>
  <c r="K3362" i="9"/>
  <c r="J3362" i="9"/>
  <c r="I3362" i="9"/>
  <c r="H3362" i="9"/>
  <c r="G3362" i="9"/>
  <c r="F3362" i="9"/>
  <c r="K3361" i="9"/>
  <c r="J3361" i="9"/>
  <c r="I3361" i="9"/>
  <c r="H3361" i="9"/>
  <c r="G3361" i="9"/>
  <c r="F3361" i="9"/>
  <c r="K3360" i="9"/>
  <c r="J3360" i="9"/>
  <c r="I3360" i="9"/>
  <c r="H3360" i="9"/>
  <c r="G3360" i="9"/>
  <c r="F3360" i="9"/>
  <c r="K3359" i="9"/>
  <c r="J3359" i="9"/>
  <c r="I3359" i="9"/>
  <c r="H3359" i="9"/>
  <c r="G3359" i="9"/>
  <c r="F3359" i="9"/>
  <c r="K3358" i="9"/>
  <c r="J3358" i="9"/>
  <c r="I3358" i="9"/>
  <c r="H3358" i="9"/>
  <c r="G3358" i="9"/>
  <c r="F3358" i="9"/>
  <c r="K3357" i="9"/>
  <c r="J3357" i="9"/>
  <c r="I3357" i="9"/>
  <c r="H3357" i="9"/>
  <c r="G3357" i="9"/>
  <c r="F3357" i="9"/>
  <c r="K3356" i="9"/>
  <c r="J3356" i="9"/>
  <c r="I3356" i="9"/>
  <c r="H3356" i="9"/>
  <c r="G3356" i="9"/>
  <c r="F3356" i="9"/>
  <c r="K3355" i="9"/>
  <c r="J3355" i="9"/>
  <c r="I3355" i="9"/>
  <c r="H3355" i="9"/>
  <c r="G3355" i="9"/>
  <c r="F3355" i="9"/>
  <c r="K3354" i="9"/>
  <c r="J3354" i="9"/>
  <c r="I3354" i="9"/>
  <c r="H3354" i="9"/>
  <c r="G3354" i="9"/>
  <c r="F3354" i="9"/>
  <c r="K3353" i="9"/>
  <c r="J3353" i="9"/>
  <c r="I3353" i="9"/>
  <c r="H3353" i="9"/>
  <c r="G3353" i="9"/>
  <c r="F3353" i="9"/>
  <c r="K3352" i="9"/>
  <c r="J3352" i="9"/>
  <c r="I3352" i="9"/>
  <c r="H3352" i="9"/>
  <c r="G3352" i="9"/>
  <c r="F3352" i="9"/>
  <c r="K3351" i="9"/>
  <c r="J3351" i="9"/>
  <c r="I3351" i="9"/>
  <c r="H3351" i="9"/>
  <c r="G3351" i="9"/>
  <c r="F3351" i="9"/>
  <c r="K3350" i="9"/>
  <c r="J3350" i="9"/>
  <c r="I3350" i="9"/>
  <c r="H3350" i="9"/>
  <c r="G3350" i="9"/>
  <c r="F3350" i="9"/>
  <c r="K3349" i="9"/>
  <c r="J3349" i="9"/>
  <c r="I3349" i="9"/>
  <c r="H3349" i="9"/>
  <c r="G3349" i="9"/>
  <c r="F3349" i="9"/>
  <c r="K3348" i="9"/>
  <c r="J3348" i="9"/>
  <c r="I3348" i="9"/>
  <c r="H3348" i="9"/>
  <c r="G3348" i="9"/>
  <c r="F3348" i="9"/>
  <c r="K3347" i="9"/>
  <c r="J3347" i="9"/>
  <c r="I3347" i="9"/>
  <c r="H3347" i="9"/>
  <c r="G3347" i="9"/>
  <c r="F3347" i="9"/>
  <c r="K3346" i="9"/>
  <c r="J3346" i="9"/>
  <c r="I3346" i="9"/>
  <c r="H3346" i="9"/>
  <c r="G3346" i="9"/>
  <c r="F3346" i="9"/>
  <c r="K3345" i="9"/>
  <c r="J3345" i="9"/>
  <c r="I3345" i="9"/>
  <c r="H3345" i="9"/>
  <c r="G3345" i="9"/>
  <c r="F3345" i="9"/>
  <c r="K3344" i="9"/>
  <c r="J3344" i="9"/>
  <c r="I3344" i="9"/>
  <c r="H3344" i="9"/>
  <c r="G3344" i="9"/>
  <c r="F3344" i="9"/>
  <c r="K3343" i="9"/>
  <c r="J3343" i="9"/>
  <c r="I3343" i="9"/>
  <c r="H3343" i="9"/>
  <c r="G3343" i="9"/>
  <c r="F3343" i="9"/>
  <c r="K3342" i="9"/>
  <c r="J3342" i="9"/>
  <c r="I3342" i="9"/>
  <c r="H3342" i="9"/>
  <c r="G3342" i="9"/>
  <c r="F3342" i="9"/>
  <c r="K3341" i="9"/>
  <c r="J3341" i="9"/>
  <c r="I3341" i="9"/>
  <c r="H3341" i="9"/>
  <c r="G3341" i="9"/>
  <c r="F3341" i="9"/>
  <c r="K3340" i="9"/>
  <c r="J3340" i="9"/>
  <c r="I3340" i="9"/>
  <c r="H3340" i="9"/>
  <c r="G3340" i="9"/>
  <c r="F3340" i="9"/>
  <c r="K3339" i="9"/>
  <c r="J3339" i="9"/>
  <c r="I3339" i="9"/>
  <c r="H3339" i="9"/>
  <c r="G3339" i="9"/>
  <c r="F3339" i="9"/>
  <c r="K3338" i="9"/>
  <c r="J3338" i="9"/>
  <c r="I3338" i="9"/>
  <c r="H3338" i="9"/>
  <c r="G3338" i="9"/>
  <c r="F3338" i="9"/>
  <c r="K3337" i="9"/>
  <c r="J3337" i="9"/>
  <c r="I3337" i="9"/>
  <c r="H3337" i="9"/>
  <c r="G3337" i="9"/>
  <c r="F3337" i="9"/>
  <c r="K3336" i="9"/>
  <c r="J3336" i="9"/>
  <c r="I3336" i="9"/>
  <c r="H3336" i="9"/>
  <c r="G3336" i="9"/>
  <c r="F3336" i="9"/>
  <c r="K3335" i="9"/>
  <c r="J3335" i="9"/>
  <c r="I3335" i="9"/>
  <c r="H3335" i="9"/>
  <c r="G3335" i="9"/>
  <c r="F3335" i="9"/>
  <c r="K3334" i="9"/>
  <c r="J3334" i="9"/>
  <c r="I3334" i="9"/>
  <c r="H3334" i="9"/>
  <c r="G3334" i="9"/>
  <c r="F3334" i="9"/>
  <c r="K3333" i="9"/>
  <c r="J3333" i="9"/>
  <c r="I3333" i="9"/>
  <c r="H3333" i="9"/>
  <c r="G3333" i="9"/>
  <c r="F3333" i="9"/>
  <c r="K3332" i="9"/>
  <c r="J3332" i="9"/>
  <c r="I3332" i="9"/>
  <c r="H3332" i="9"/>
  <c r="G3332" i="9"/>
  <c r="F3332" i="9"/>
  <c r="K3331" i="9"/>
  <c r="J3331" i="9"/>
  <c r="I3331" i="9"/>
  <c r="H3331" i="9"/>
  <c r="G3331" i="9"/>
  <c r="F3331" i="9"/>
  <c r="K3330" i="9"/>
  <c r="J3330" i="9"/>
  <c r="I3330" i="9"/>
  <c r="H3330" i="9"/>
  <c r="G3330" i="9"/>
  <c r="F3330" i="9"/>
  <c r="K3329" i="9"/>
  <c r="J3329" i="9"/>
  <c r="I3329" i="9"/>
  <c r="H3329" i="9"/>
  <c r="G3329" i="9"/>
  <c r="F3329" i="9"/>
  <c r="K3328" i="9"/>
  <c r="J3328" i="9"/>
  <c r="I3328" i="9"/>
  <c r="H3328" i="9"/>
  <c r="G3328" i="9"/>
  <c r="F3328" i="9"/>
  <c r="K3327" i="9"/>
  <c r="J3327" i="9"/>
  <c r="I3327" i="9"/>
  <c r="H3327" i="9"/>
  <c r="G3327" i="9"/>
  <c r="F3327" i="9"/>
  <c r="K3326" i="9"/>
  <c r="J3326" i="9"/>
  <c r="I3326" i="9"/>
  <c r="H3326" i="9"/>
  <c r="G3326" i="9"/>
  <c r="F3326" i="9"/>
  <c r="K3325" i="9"/>
  <c r="J3325" i="9"/>
  <c r="I3325" i="9"/>
  <c r="H3325" i="9"/>
  <c r="G3325" i="9"/>
  <c r="F3325" i="9"/>
  <c r="K3324" i="9"/>
  <c r="J3324" i="9"/>
  <c r="I3324" i="9"/>
  <c r="H3324" i="9"/>
  <c r="G3324" i="9"/>
  <c r="F3324" i="9"/>
  <c r="K3323" i="9"/>
  <c r="J3323" i="9"/>
  <c r="I3323" i="9"/>
  <c r="H3323" i="9"/>
  <c r="G3323" i="9"/>
  <c r="F3323" i="9"/>
  <c r="K3322" i="9"/>
  <c r="J3322" i="9"/>
  <c r="I3322" i="9"/>
  <c r="H3322" i="9"/>
  <c r="G3322" i="9"/>
  <c r="F3322" i="9"/>
  <c r="K3321" i="9"/>
  <c r="J3321" i="9"/>
  <c r="I3321" i="9"/>
  <c r="H3321" i="9"/>
  <c r="G3321" i="9"/>
  <c r="F3321" i="9"/>
  <c r="K3320" i="9"/>
  <c r="J3320" i="9"/>
  <c r="I3320" i="9"/>
  <c r="H3320" i="9"/>
  <c r="G3320" i="9"/>
  <c r="F3320" i="9"/>
  <c r="K3319" i="9"/>
  <c r="J3319" i="9"/>
  <c r="I3319" i="9"/>
  <c r="H3319" i="9"/>
  <c r="G3319" i="9"/>
  <c r="F3319" i="9"/>
  <c r="K3318" i="9"/>
  <c r="J3318" i="9"/>
  <c r="I3318" i="9"/>
  <c r="H3318" i="9"/>
  <c r="G3318" i="9"/>
  <c r="F3318" i="9"/>
  <c r="K3317" i="9"/>
  <c r="J3317" i="9"/>
  <c r="I3317" i="9"/>
  <c r="H3317" i="9"/>
  <c r="G3317" i="9"/>
  <c r="F3317" i="9"/>
  <c r="K3316" i="9"/>
  <c r="J3316" i="9"/>
  <c r="I3316" i="9"/>
  <c r="H3316" i="9"/>
  <c r="G3316" i="9"/>
  <c r="F3316" i="9"/>
  <c r="K3315" i="9"/>
  <c r="J3315" i="9"/>
  <c r="I3315" i="9"/>
  <c r="H3315" i="9"/>
  <c r="G3315" i="9"/>
  <c r="F3315" i="9"/>
  <c r="K3314" i="9"/>
  <c r="J3314" i="9"/>
  <c r="I3314" i="9"/>
  <c r="H3314" i="9"/>
  <c r="G3314" i="9"/>
  <c r="F3314" i="9"/>
  <c r="K3313" i="9"/>
  <c r="J3313" i="9"/>
  <c r="I3313" i="9"/>
  <c r="H3313" i="9"/>
  <c r="G3313" i="9"/>
  <c r="F3313" i="9"/>
  <c r="K3312" i="9"/>
  <c r="J3312" i="9"/>
  <c r="I3312" i="9"/>
  <c r="H3312" i="9"/>
  <c r="G3312" i="9"/>
  <c r="F3312" i="9"/>
  <c r="K3311" i="9"/>
  <c r="J3311" i="9"/>
  <c r="I3311" i="9"/>
  <c r="H3311" i="9"/>
  <c r="G3311" i="9"/>
  <c r="F3311" i="9"/>
  <c r="K3310" i="9"/>
  <c r="J3310" i="9"/>
  <c r="I3310" i="9"/>
  <c r="H3310" i="9"/>
  <c r="G3310" i="9"/>
  <c r="F3310" i="9"/>
  <c r="K3309" i="9"/>
  <c r="J3309" i="9"/>
  <c r="I3309" i="9"/>
  <c r="H3309" i="9"/>
  <c r="G3309" i="9"/>
  <c r="F3309" i="9"/>
  <c r="K3308" i="9"/>
  <c r="J3308" i="9"/>
  <c r="I3308" i="9"/>
  <c r="H3308" i="9"/>
  <c r="G3308" i="9"/>
  <c r="F3308" i="9"/>
  <c r="K3307" i="9"/>
  <c r="J3307" i="9"/>
  <c r="I3307" i="9"/>
  <c r="H3307" i="9"/>
  <c r="G3307" i="9"/>
  <c r="F3307" i="9"/>
  <c r="K3306" i="9"/>
  <c r="J3306" i="9"/>
  <c r="I3306" i="9"/>
  <c r="H3306" i="9"/>
  <c r="G3306" i="9"/>
  <c r="F3306" i="9"/>
  <c r="K3305" i="9"/>
  <c r="J3305" i="9"/>
  <c r="I3305" i="9"/>
  <c r="H3305" i="9"/>
  <c r="G3305" i="9"/>
  <c r="F3305" i="9"/>
  <c r="K3304" i="9"/>
  <c r="J3304" i="9"/>
  <c r="I3304" i="9"/>
  <c r="H3304" i="9"/>
  <c r="G3304" i="9"/>
  <c r="F3304" i="9"/>
  <c r="K3303" i="9"/>
  <c r="J3303" i="9"/>
  <c r="I3303" i="9"/>
  <c r="H3303" i="9"/>
  <c r="G3303" i="9"/>
  <c r="F3303" i="9"/>
  <c r="K3302" i="9"/>
  <c r="J3302" i="9"/>
  <c r="I3302" i="9"/>
  <c r="H3302" i="9"/>
  <c r="G3302" i="9"/>
  <c r="F3302" i="9"/>
  <c r="K3301" i="9"/>
  <c r="J3301" i="9"/>
  <c r="I3301" i="9"/>
  <c r="H3301" i="9"/>
  <c r="G3301" i="9"/>
  <c r="F3301" i="9"/>
  <c r="K3300" i="9"/>
  <c r="J3300" i="9"/>
  <c r="I3300" i="9"/>
  <c r="H3300" i="9"/>
  <c r="G3300" i="9"/>
  <c r="F3300" i="9"/>
  <c r="K3299" i="9"/>
  <c r="J3299" i="9"/>
  <c r="I3299" i="9"/>
  <c r="H3299" i="9"/>
  <c r="G3299" i="9"/>
  <c r="F3299" i="9"/>
  <c r="K3298" i="9"/>
  <c r="J3298" i="9"/>
  <c r="I3298" i="9"/>
  <c r="H3298" i="9"/>
  <c r="G3298" i="9"/>
  <c r="F3298" i="9"/>
  <c r="K3297" i="9"/>
  <c r="J3297" i="9"/>
  <c r="I3297" i="9"/>
  <c r="H3297" i="9"/>
  <c r="G3297" i="9"/>
  <c r="F3297" i="9"/>
  <c r="K3296" i="9"/>
  <c r="J3296" i="9"/>
  <c r="I3296" i="9"/>
  <c r="H3296" i="9"/>
  <c r="G3296" i="9"/>
  <c r="F3296" i="9"/>
  <c r="K3295" i="9"/>
  <c r="J3295" i="9"/>
  <c r="I3295" i="9"/>
  <c r="H3295" i="9"/>
  <c r="G3295" i="9"/>
  <c r="F3295" i="9"/>
  <c r="K3294" i="9"/>
  <c r="J3294" i="9"/>
  <c r="I3294" i="9"/>
  <c r="H3294" i="9"/>
  <c r="G3294" i="9"/>
  <c r="F3294" i="9"/>
  <c r="K3293" i="9"/>
  <c r="J3293" i="9"/>
  <c r="I3293" i="9"/>
  <c r="H3293" i="9"/>
  <c r="G3293" i="9"/>
  <c r="F3293" i="9"/>
  <c r="K3292" i="9"/>
  <c r="J3292" i="9"/>
  <c r="I3292" i="9"/>
  <c r="H3292" i="9"/>
  <c r="G3292" i="9"/>
  <c r="F3292" i="9"/>
  <c r="K3291" i="9"/>
  <c r="J3291" i="9"/>
  <c r="I3291" i="9"/>
  <c r="H3291" i="9"/>
  <c r="G3291" i="9"/>
  <c r="F3291" i="9"/>
  <c r="K3290" i="9"/>
  <c r="J3290" i="9"/>
  <c r="I3290" i="9"/>
  <c r="H3290" i="9"/>
  <c r="G3290" i="9"/>
  <c r="F3290" i="9"/>
  <c r="K3289" i="9"/>
  <c r="J3289" i="9"/>
  <c r="I3289" i="9"/>
  <c r="H3289" i="9"/>
  <c r="G3289" i="9"/>
  <c r="F3289" i="9"/>
  <c r="K3288" i="9"/>
  <c r="J3288" i="9"/>
  <c r="I3288" i="9"/>
  <c r="H3288" i="9"/>
  <c r="G3288" i="9"/>
  <c r="F3288" i="9"/>
  <c r="K3287" i="9"/>
  <c r="J3287" i="9"/>
  <c r="I3287" i="9"/>
  <c r="H3287" i="9"/>
  <c r="G3287" i="9"/>
  <c r="F3287" i="9"/>
  <c r="K3286" i="9"/>
  <c r="J3286" i="9"/>
  <c r="I3286" i="9"/>
  <c r="H3286" i="9"/>
  <c r="G3286" i="9"/>
  <c r="F3286" i="9"/>
  <c r="K3285" i="9"/>
  <c r="J3285" i="9"/>
  <c r="I3285" i="9"/>
  <c r="H3285" i="9"/>
  <c r="G3285" i="9"/>
  <c r="F3285" i="9"/>
  <c r="K3284" i="9"/>
  <c r="J3284" i="9"/>
  <c r="I3284" i="9"/>
  <c r="H3284" i="9"/>
  <c r="G3284" i="9"/>
  <c r="F3284" i="9"/>
  <c r="K3283" i="9"/>
  <c r="J3283" i="9"/>
  <c r="I3283" i="9"/>
  <c r="H3283" i="9"/>
  <c r="G3283" i="9"/>
  <c r="F3283" i="9"/>
  <c r="K3282" i="9"/>
  <c r="J3282" i="9"/>
  <c r="I3282" i="9"/>
  <c r="H3282" i="9"/>
  <c r="G3282" i="9"/>
  <c r="F3282" i="9"/>
  <c r="K3281" i="9"/>
  <c r="J3281" i="9"/>
  <c r="I3281" i="9"/>
  <c r="H3281" i="9"/>
  <c r="G3281" i="9"/>
  <c r="F3281" i="9"/>
  <c r="K3280" i="9"/>
  <c r="J3280" i="9"/>
  <c r="I3280" i="9"/>
  <c r="H3280" i="9"/>
  <c r="G3280" i="9"/>
  <c r="F3280" i="9"/>
  <c r="K3279" i="9"/>
  <c r="J3279" i="9"/>
  <c r="I3279" i="9"/>
  <c r="H3279" i="9"/>
  <c r="G3279" i="9"/>
  <c r="F3279" i="9"/>
  <c r="K3278" i="9"/>
  <c r="J3278" i="9"/>
  <c r="I3278" i="9"/>
  <c r="H3278" i="9"/>
  <c r="G3278" i="9"/>
  <c r="F3278" i="9"/>
  <c r="K3277" i="9"/>
  <c r="J3277" i="9"/>
  <c r="I3277" i="9"/>
  <c r="H3277" i="9"/>
  <c r="G3277" i="9"/>
  <c r="F3277" i="9"/>
  <c r="K3276" i="9"/>
  <c r="J3276" i="9"/>
  <c r="I3276" i="9"/>
  <c r="H3276" i="9"/>
  <c r="G3276" i="9"/>
  <c r="F3276" i="9"/>
  <c r="K3275" i="9"/>
  <c r="J3275" i="9"/>
  <c r="I3275" i="9"/>
  <c r="H3275" i="9"/>
  <c r="G3275" i="9"/>
  <c r="F3275" i="9"/>
  <c r="K3274" i="9"/>
  <c r="J3274" i="9"/>
  <c r="I3274" i="9"/>
  <c r="H3274" i="9"/>
  <c r="G3274" i="9"/>
  <c r="F3274" i="9"/>
  <c r="K3273" i="9"/>
  <c r="J3273" i="9"/>
  <c r="I3273" i="9"/>
  <c r="H3273" i="9"/>
  <c r="G3273" i="9"/>
  <c r="F3273" i="9"/>
  <c r="K3272" i="9"/>
  <c r="J3272" i="9"/>
  <c r="I3272" i="9"/>
  <c r="H3272" i="9"/>
  <c r="G3272" i="9"/>
  <c r="F3272" i="9"/>
  <c r="K3271" i="9"/>
  <c r="J3271" i="9"/>
  <c r="I3271" i="9"/>
  <c r="H3271" i="9"/>
  <c r="G3271" i="9"/>
  <c r="F3271" i="9"/>
  <c r="K3270" i="9"/>
  <c r="J3270" i="9"/>
  <c r="I3270" i="9"/>
  <c r="H3270" i="9"/>
  <c r="G3270" i="9"/>
  <c r="F3270" i="9"/>
  <c r="K3269" i="9"/>
  <c r="J3269" i="9"/>
  <c r="I3269" i="9"/>
  <c r="H3269" i="9"/>
  <c r="G3269" i="9"/>
  <c r="F3269" i="9"/>
  <c r="K3268" i="9"/>
  <c r="J3268" i="9"/>
  <c r="I3268" i="9"/>
  <c r="H3268" i="9"/>
  <c r="G3268" i="9"/>
  <c r="F3268" i="9"/>
  <c r="K3267" i="9"/>
  <c r="J3267" i="9"/>
  <c r="I3267" i="9"/>
  <c r="H3267" i="9"/>
  <c r="G3267" i="9"/>
  <c r="F3267" i="9"/>
  <c r="K3266" i="9"/>
  <c r="J3266" i="9"/>
  <c r="I3266" i="9"/>
  <c r="H3266" i="9"/>
  <c r="G3266" i="9"/>
  <c r="F3266" i="9"/>
  <c r="K3265" i="9"/>
  <c r="J3265" i="9"/>
  <c r="I3265" i="9"/>
  <c r="H3265" i="9"/>
  <c r="G3265" i="9"/>
  <c r="F3265" i="9"/>
  <c r="K3264" i="9"/>
  <c r="J3264" i="9"/>
  <c r="I3264" i="9"/>
  <c r="H3264" i="9"/>
  <c r="G3264" i="9"/>
  <c r="F3264" i="9"/>
  <c r="K3263" i="9"/>
  <c r="J3263" i="9"/>
  <c r="I3263" i="9"/>
  <c r="H3263" i="9"/>
  <c r="G3263" i="9"/>
  <c r="F3263" i="9"/>
  <c r="K3262" i="9"/>
  <c r="J3262" i="9"/>
  <c r="I3262" i="9"/>
  <c r="H3262" i="9"/>
  <c r="G3262" i="9"/>
  <c r="F3262" i="9"/>
  <c r="K3261" i="9"/>
  <c r="J3261" i="9"/>
  <c r="I3261" i="9"/>
  <c r="H3261" i="9"/>
  <c r="G3261" i="9"/>
  <c r="F3261" i="9"/>
  <c r="K3260" i="9"/>
  <c r="J3260" i="9"/>
  <c r="I3260" i="9"/>
  <c r="H3260" i="9"/>
  <c r="G3260" i="9"/>
  <c r="F3260" i="9"/>
  <c r="K3259" i="9"/>
  <c r="J3259" i="9"/>
  <c r="I3259" i="9"/>
  <c r="H3259" i="9"/>
  <c r="G3259" i="9"/>
  <c r="F3259" i="9"/>
  <c r="K3258" i="9"/>
  <c r="J3258" i="9"/>
  <c r="I3258" i="9"/>
  <c r="H3258" i="9"/>
  <c r="G3258" i="9"/>
  <c r="F3258" i="9"/>
  <c r="K3257" i="9"/>
  <c r="J3257" i="9"/>
  <c r="I3257" i="9"/>
  <c r="H3257" i="9"/>
  <c r="G3257" i="9"/>
  <c r="F3257" i="9"/>
  <c r="K3256" i="9"/>
  <c r="J3256" i="9"/>
  <c r="I3256" i="9"/>
  <c r="H3256" i="9"/>
  <c r="G3256" i="9"/>
  <c r="F3256" i="9"/>
  <c r="K3255" i="9"/>
  <c r="J3255" i="9"/>
  <c r="I3255" i="9"/>
  <c r="H3255" i="9"/>
  <c r="G3255" i="9"/>
  <c r="F3255" i="9"/>
  <c r="K3254" i="9"/>
  <c r="J3254" i="9"/>
  <c r="I3254" i="9"/>
  <c r="H3254" i="9"/>
  <c r="G3254" i="9"/>
  <c r="F3254" i="9"/>
  <c r="K3253" i="9"/>
  <c r="J3253" i="9"/>
  <c r="I3253" i="9"/>
  <c r="H3253" i="9"/>
  <c r="G3253" i="9"/>
  <c r="F3253" i="9"/>
  <c r="K3252" i="9"/>
  <c r="J3252" i="9"/>
  <c r="I3252" i="9"/>
  <c r="H3252" i="9"/>
  <c r="G3252" i="9"/>
  <c r="F3252" i="9"/>
  <c r="K3251" i="9"/>
  <c r="J3251" i="9"/>
  <c r="I3251" i="9"/>
  <c r="H3251" i="9"/>
  <c r="G3251" i="9"/>
  <c r="F3251" i="9"/>
  <c r="K3250" i="9"/>
  <c r="J3250" i="9"/>
  <c r="I3250" i="9"/>
  <c r="H3250" i="9"/>
  <c r="G3250" i="9"/>
  <c r="F3250" i="9"/>
  <c r="K3249" i="9"/>
  <c r="J3249" i="9"/>
  <c r="I3249" i="9"/>
  <c r="H3249" i="9"/>
  <c r="G3249" i="9"/>
  <c r="F3249" i="9"/>
  <c r="K3248" i="9"/>
  <c r="J3248" i="9"/>
  <c r="I3248" i="9"/>
  <c r="H3248" i="9"/>
  <c r="G3248" i="9"/>
  <c r="F3248" i="9"/>
  <c r="K3247" i="9"/>
  <c r="J3247" i="9"/>
  <c r="I3247" i="9"/>
  <c r="H3247" i="9"/>
  <c r="G3247" i="9"/>
  <c r="F3247" i="9"/>
  <c r="K3246" i="9"/>
  <c r="J3246" i="9"/>
  <c r="I3246" i="9"/>
  <c r="H3246" i="9"/>
  <c r="G3246" i="9"/>
  <c r="F3246" i="9"/>
  <c r="K3245" i="9"/>
  <c r="J3245" i="9"/>
  <c r="I3245" i="9"/>
  <c r="H3245" i="9"/>
  <c r="G3245" i="9"/>
  <c r="F3245" i="9"/>
  <c r="K3244" i="9"/>
  <c r="J3244" i="9"/>
  <c r="I3244" i="9"/>
  <c r="H3244" i="9"/>
  <c r="G3244" i="9"/>
  <c r="F3244" i="9"/>
  <c r="K3243" i="9"/>
  <c r="J3243" i="9"/>
  <c r="I3243" i="9"/>
  <c r="H3243" i="9"/>
  <c r="G3243" i="9"/>
  <c r="F3243" i="9"/>
  <c r="K3242" i="9"/>
  <c r="J3242" i="9"/>
  <c r="I3242" i="9"/>
  <c r="H3242" i="9"/>
  <c r="G3242" i="9"/>
  <c r="F3242" i="9"/>
  <c r="K3241" i="9"/>
  <c r="J3241" i="9"/>
  <c r="I3241" i="9"/>
  <c r="H3241" i="9"/>
  <c r="G3241" i="9"/>
  <c r="F3241" i="9"/>
  <c r="K3240" i="9"/>
  <c r="J3240" i="9"/>
  <c r="I3240" i="9"/>
  <c r="H3240" i="9"/>
  <c r="G3240" i="9"/>
  <c r="F3240" i="9"/>
  <c r="K3239" i="9"/>
  <c r="J3239" i="9"/>
  <c r="I3239" i="9"/>
  <c r="H3239" i="9"/>
  <c r="G3239" i="9"/>
  <c r="F3239" i="9"/>
  <c r="K3238" i="9"/>
  <c r="J3238" i="9"/>
  <c r="I3238" i="9"/>
  <c r="H3238" i="9"/>
  <c r="G3238" i="9"/>
  <c r="F3238" i="9"/>
  <c r="K3237" i="9"/>
  <c r="J3237" i="9"/>
  <c r="I3237" i="9"/>
  <c r="H3237" i="9"/>
  <c r="G3237" i="9"/>
  <c r="F3237" i="9"/>
  <c r="K3236" i="9"/>
  <c r="J3236" i="9"/>
  <c r="I3236" i="9"/>
  <c r="H3236" i="9"/>
  <c r="G3236" i="9"/>
  <c r="F3236" i="9"/>
  <c r="K3235" i="9"/>
  <c r="J3235" i="9"/>
  <c r="I3235" i="9"/>
  <c r="H3235" i="9"/>
  <c r="G3235" i="9"/>
  <c r="F3235" i="9"/>
  <c r="K3234" i="9"/>
  <c r="J3234" i="9"/>
  <c r="I3234" i="9"/>
  <c r="H3234" i="9"/>
  <c r="G3234" i="9"/>
  <c r="F3234" i="9"/>
  <c r="K3233" i="9"/>
  <c r="J3233" i="9"/>
  <c r="I3233" i="9"/>
  <c r="H3233" i="9"/>
  <c r="G3233" i="9"/>
  <c r="F3233" i="9"/>
  <c r="K3232" i="9"/>
  <c r="J3232" i="9"/>
  <c r="I3232" i="9"/>
  <c r="H3232" i="9"/>
  <c r="G3232" i="9"/>
  <c r="F3232" i="9"/>
  <c r="K3231" i="9"/>
  <c r="J3231" i="9"/>
  <c r="I3231" i="9"/>
  <c r="H3231" i="9"/>
  <c r="G3231" i="9"/>
  <c r="F3231" i="9"/>
  <c r="K3230" i="9"/>
  <c r="J3230" i="9"/>
  <c r="I3230" i="9"/>
  <c r="H3230" i="9"/>
  <c r="G3230" i="9"/>
  <c r="F3230" i="9"/>
  <c r="K3229" i="9"/>
  <c r="J3229" i="9"/>
  <c r="I3229" i="9"/>
  <c r="H3229" i="9"/>
  <c r="G3229" i="9"/>
  <c r="F3229" i="9"/>
  <c r="K3228" i="9"/>
  <c r="J3228" i="9"/>
  <c r="I3228" i="9"/>
  <c r="H3228" i="9"/>
  <c r="G3228" i="9"/>
  <c r="F3228" i="9"/>
  <c r="K3227" i="9"/>
  <c r="J3227" i="9"/>
  <c r="I3227" i="9"/>
  <c r="H3227" i="9"/>
  <c r="G3227" i="9"/>
  <c r="F3227" i="9"/>
  <c r="K3226" i="9"/>
  <c r="J3226" i="9"/>
  <c r="I3226" i="9"/>
  <c r="H3226" i="9"/>
  <c r="G3226" i="9"/>
  <c r="F3226" i="9"/>
  <c r="K3225" i="9"/>
  <c r="J3225" i="9"/>
  <c r="I3225" i="9"/>
  <c r="H3225" i="9"/>
  <c r="G3225" i="9"/>
  <c r="F3225" i="9"/>
  <c r="K3224" i="9"/>
  <c r="J3224" i="9"/>
  <c r="I3224" i="9"/>
  <c r="H3224" i="9"/>
  <c r="G3224" i="9"/>
  <c r="F3224" i="9"/>
  <c r="K3223" i="9"/>
  <c r="J3223" i="9"/>
  <c r="I3223" i="9"/>
  <c r="H3223" i="9"/>
  <c r="G3223" i="9"/>
  <c r="F3223" i="9"/>
  <c r="K3222" i="9"/>
  <c r="J3222" i="9"/>
  <c r="I3222" i="9"/>
  <c r="H3222" i="9"/>
  <c r="G3222" i="9"/>
  <c r="F3222" i="9"/>
  <c r="K3221" i="9"/>
  <c r="J3221" i="9"/>
  <c r="I3221" i="9"/>
  <c r="H3221" i="9"/>
  <c r="G3221" i="9"/>
  <c r="F3221" i="9"/>
  <c r="K3220" i="9"/>
  <c r="J3220" i="9"/>
  <c r="I3220" i="9"/>
  <c r="H3220" i="9"/>
  <c r="G3220" i="9"/>
  <c r="F3220" i="9"/>
  <c r="K3219" i="9"/>
  <c r="J3219" i="9"/>
  <c r="I3219" i="9"/>
  <c r="H3219" i="9"/>
  <c r="G3219" i="9"/>
  <c r="F3219" i="9"/>
  <c r="K3218" i="9"/>
  <c r="J3218" i="9"/>
  <c r="I3218" i="9"/>
  <c r="H3218" i="9"/>
  <c r="G3218" i="9"/>
  <c r="F3218" i="9"/>
  <c r="K3217" i="9"/>
  <c r="J3217" i="9"/>
  <c r="I3217" i="9"/>
  <c r="H3217" i="9"/>
  <c r="G3217" i="9"/>
  <c r="F3217" i="9"/>
  <c r="K3216" i="9"/>
  <c r="J3216" i="9"/>
  <c r="I3216" i="9"/>
  <c r="H3216" i="9"/>
  <c r="G3216" i="9"/>
  <c r="F3216" i="9"/>
  <c r="K3215" i="9"/>
  <c r="J3215" i="9"/>
  <c r="I3215" i="9"/>
  <c r="H3215" i="9"/>
  <c r="G3215" i="9"/>
  <c r="F3215" i="9"/>
  <c r="K3214" i="9"/>
  <c r="J3214" i="9"/>
  <c r="I3214" i="9"/>
  <c r="H3214" i="9"/>
  <c r="G3214" i="9"/>
  <c r="F3214" i="9"/>
  <c r="K3213" i="9"/>
  <c r="J3213" i="9"/>
  <c r="I3213" i="9"/>
  <c r="H3213" i="9"/>
  <c r="G3213" i="9"/>
  <c r="F3213" i="9"/>
  <c r="K3212" i="9"/>
  <c r="J3212" i="9"/>
  <c r="I3212" i="9"/>
  <c r="H3212" i="9"/>
  <c r="G3212" i="9"/>
  <c r="F3212" i="9"/>
  <c r="K3211" i="9"/>
  <c r="J3211" i="9"/>
  <c r="I3211" i="9"/>
  <c r="H3211" i="9"/>
  <c r="G3211" i="9"/>
  <c r="F3211" i="9"/>
  <c r="K3210" i="9"/>
  <c r="J3210" i="9"/>
  <c r="I3210" i="9"/>
  <c r="H3210" i="9"/>
  <c r="G3210" i="9"/>
  <c r="F3210" i="9"/>
  <c r="K3209" i="9"/>
  <c r="J3209" i="9"/>
  <c r="I3209" i="9"/>
  <c r="H3209" i="9"/>
  <c r="G3209" i="9"/>
  <c r="F3209" i="9"/>
  <c r="K3208" i="9"/>
  <c r="J3208" i="9"/>
  <c r="I3208" i="9"/>
  <c r="H3208" i="9"/>
  <c r="G3208" i="9"/>
  <c r="F3208" i="9"/>
  <c r="K3207" i="9"/>
  <c r="J3207" i="9"/>
  <c r="I3207" i="9"/>
  <c r="H3207" i="9"/>
  <c r="G3207" i="9"/>
  <c r="F3207" i="9"/>
  <c r="K3206" i="9"/>
  <c r="J3206" i="9"/>
  <c r="I3206" i="9"/>
  <c r="H3206" i="9"/>
  <c r="G3206" i="9"/>
  <c r="F3206" i="9"/>
  <c r="K3205" i="9"/>
  <c r="J3205" i="9"/>
  <c r="I3205" i="9"/>
  <c r="H3205" i="9"/>
  <c r="G3205" i="9"/>
  <c r="F3205" i="9"/>
  <c r="K3204" i="9"/>
  <c r="J3204" i="9"/>
  <c r="I3204" i="9"/>
  <c r="H3204" i="9"/>
  <c r="G3204" i="9"/>
  <c r="F3204" i="9"/>
  <c r="K3203" i="9"/>
  <c r="J3203" i="9"/>
  <c r="I3203" i="9"/>
  <c r="H3203" i="9"/>
  <c r="G3203" i="9"/>
  <c r="F3203" i="9"/>
  <c r="K3202" i="9"/>
  <c r="J3202" i="9"/>
  <c r="I3202" i="9"/>
  <c r="H3202" i="9"/>
  <c r="G3202" i="9"/>
  <c r="F3202" i="9"/>
  <c r="K3201" i="9"/>
  <c r="J3201" i="9"/>
  <c r="I3201" i="9"/>
  <c r="H3201" i="9"/>
  <c r="G3201" i="9"/>
  <c r="F3201" i="9"/>
  <c r="K3200" i="9"/>
  <c r="J3200" i="9"/>
  <c r="I3200" i="9"/>
  <c r="H3200" i="9"/>
  <c r="G3200" i="9"/>
  <c r="F3200" i="9"/>
  <c r="K3199" i="9"/>
  <c r="J3199" i="9"/>
  <c r="I3199" i="9"/>
  <c r="H3199" i="9"/>
  <c r="G3199" i="9"/>
  <c r="F3199" i="9"/>
  <c r="K3198" i="9"/>
  <c r="J3198" i="9"/>
  <c r="I3198" i="9"/>
  <c r="H3198" i="9"/>
  <c r="G3198" i="9"/>
  <c r="F3198" i="9"/>
  <c r="K3197" i="9"/>
  <c r="J3197" i="9"/>
  <c r="I3197" i="9"/>
  <c r="H3197" i="9"/>
  <c r="G3197" i="9"/>
  <c r="F3197" i="9"/>
  <c r="K3196" i="9"/>
  <c r="J3196" i="9"/>
  <c r="I3196" i="9"/>
  <c r="H3196" i="9"/>
  <c r="G3196" i="9"/>
  <c r="F3196" i="9"/>
  <c r="K3195" i="9"/>
  <c r="J3195" i="9"/>
  <c r="I3195" i="9"/>
  <c r="H3195" i="9"/>
  <c r="G3195" i="9"/>
  <c r="F3195" i="9"/>
  <c r="K3194" i="9"/>
  <c r="J3194" i="9"/>
  <c r="I3194" i="9"/>
  <c r="H3194" i="9"/>
  <c r="G3194" i="9"/>
  <c r="F3194" i="9"/>
  <c r="K3193" i="9"/>
  <c r="J3193" i="9"/>
  <c r="I3193" i="9"/>
  <c r="H3193" i="9"/>
  <c r="G3193" i="9"/>
  <c r="F3193" i="9"/>
  <c r="K3192" i="9"/>
  <c r="J3192" i="9"/>
  <c r="I3192" i="9"/>
  <c r="H3192" i="9"/>
  <c r="G3192" i="9"/>
  <c r="F3192" i="9"/>
  <c r="K3191" i="9"/>
  <c r="J3191" i="9"/>
  <c r="I3191" i="9"/>
  <c r="H3191" i="9"/>
  <c r="G3191" i="9"/>
  <c r="F3191" i="9"/>
  <c r="K3190" i="9"/>
  <c r="J3190" i="9"/>
  <c r="I3190" i="9"/>
  <c r="H3190" i="9"/>
  <c r="G3190" i="9"/>
  <c r="F3190" i="9"/>
  <c r="K3189" i="9"/>
  <c r="J3189" i="9"/>
  <c r="I3189" i="9"/>
  <c r="H3189" i="9"/>
  <c r="G3189" i="9"/>
  <c r="F3189" i="9"/>
  <c r="K3188" i="9"/>
  <c r="J3188" i="9"/>
  <c r="I3188" i="9"/>
  <c r="H3188" i="9"/>
  <c r="G3188" i="9"/>
  <c r="F3188" i="9"/>
  <c r="K3187" i="9"/>
  <c r="J3187" i="9"/>
  <c r="I3187" i="9"/>
  <c r="H3187" i="9"/>
  <c r="G3187" i="9"/>
  <c r="F3187" i="9"/>
  <c r="K3186" i="9"/>
  <c r="J3186" i="9"/>
  <c r="I3186" i="9"/>
  <c r="H3186" i="9"/>
  <c r="G3186" i="9"/>
  <c r="F3186" i="9"/>
  <c r="K3185" i="9"/>
  <c r="J3185" i="9"/>
  <c r="I3185" i="9"/>
  <c r="H3185" i="9"/>
  <c r="G3185" i="9"/>
  <c r="F3185" i="9"/>
  <c r="K3184" i="9"/>
  <c r="J3184" i="9"/>
  <c r="I3184" i="9"/>
  <c r="H3184" i="9"/>
  <c r="G3184" i="9"/>
  <c r="F3184" i="9"/>
  <c r="K3183" i="9"/>
  <c r="J3183" i="9"/>
  <c r="I3183" i="9"/>
  <c r="H3183" i="9"/>
  <c r="G3183" i="9"/>
  <c r="F3183" i="9"/>
  <c r="K3182" i="9"/>
  <c r="J3182" i="9"/>
  <c r="I3182" i="9"/>
  <c r="H3182" i="9"/>
  <c r="G3182" i="9"/>
  <c r="F3182" i="9"/>
  <c r="K3181" i="9"/>
  <c r="J3181" i="9"/>
  <c r="I3181" i="9"/>
  <c r="H3181" i="9"/>
  <c r="G3181" i="9"/>
  <c r="F3181" i="9"/>
  <c r="K3180" i="9"/>
  <c r="J3180" i="9"/>
  <c r="I3180" i="9"/>
  <c r="H3180" i="9"/>
  <c r="G3180" i="9"/>
  <c r="F3180" i="9"/>
  <c r="K3179" i="9"/>
  <c r="J3179" i="9"/>
  <c r="I3179" i="9"/>
  <c r="H3179" i="9"/>
  <c r="G3179" i="9"/>
  <c r="F3179" i="9"/>
  <c r="K3178" i="9"/>
  <c r="J3178" i="9"/>
  <c r="I3178" i="9"/>
  <c r="H3178" i="9"/>
  <c r="G3178" i="9"/>
  <c r="F3178" i="9"/>
  <c r="K3177" i="9"/>
  <c r="J3177" i="9"/>
  <c r="I3177" i="9"/>
  <c r="H3177" i="9"/>
  <c r="G3177" i="9"/>
  <c r="F3177" i="9"/>
  <c r="K3176" i="9"/>
  <c r="J3176" i="9"/>
  <c r="I3176" i="9"/>
  <c r="H3176" i="9"/>
  <c r="G3176" i="9"/>
  <c r="F3176" i="9"/>
  <c r="K3175" i="9"/>
  <c r="J3175" i="9"/>
  <c r="I3175" i="9"/>
  <c r="H3175" i="9"/>
  <c r="G3175" i="9"/>
  <c r="F3175" i="9"/>
  <c r="K3174" i="9"/>
  <c r="J3174" i="9"/>
  <c r="I3174" i="9"/>
  <c r="H3174" i="9"/>
  <c r="G3174" i="9"/>
  <c r="F3174" i="9"/>
  <c r="K3173" i="9"/>
  <c r="J3173" i="9"/>
  <c r="I3173" i="9"/>
  <c r="H3173" i="9"/>
  <c r="G3173" i="9"/>
  <c r="F3173" i="9"/>
  <c r="K3172" i="9"/>
  <c r="J3172" i="9"/>
  <c r="I3172" i="9"/>
  <c r="H3172" i="9"/>
  <c r="G3172" i="9"/>
  <c r="F3172" i="9"/>
  <c r="K3171" i="9"/>
  <c r="J3171" i="9"/>
  <c r="I3171" i="9"/>
  <c r="H3171" i="9"/>
  <c r="G3171" i="9"/>
  <c r="F3171" i="9"/>
  <c r="K3170" i="9"/>
  <c r="J3170" i="9"/>
  <c r="I3170" i="9"/>
  <c r="H3170" i="9"/>
  <c r="G3170" i="9"/>
  <c r="F3170" i="9"/>
  <c r="K3169" i="9"/>
  <c r="J3169" i="9"/>
  <c r="I3169" i="9"/>
  <c r="H3169" i="9"/>
  <c r="G3169" i="9"/>
  <c r="F3169" i="9"/>
  <c r="K3168" i="9"/>
  <c r="J3168" i="9"/>
  <c r="I3168" i="9"/>
  <c r="H3168" i="9"/>
  <c r="G3168" i="9"/>
  <c r="F3168" i="9"/>
  <c r="K3167" i="9"/>
  <c r="J3167" i="9"/>
  <c r="I3167" i="9"/>
  <c r="H3167" i="9"/>
  <c r="G3167" i="9"/>
  <c r="F3167" i="9"/>
  <c r="K3166" i="9"/>
  <c r="J3166" i="9"/>
  <c r="I3166" i="9"/>
  <c r="H3166" i="9"/>
  <c r="G3166" i="9"/>
  <c r="F3166" i="9"/>
  <c r="K3165" i="9"/>
  <c r="J3165" i="9"/>
  <c r="I3165" i="9"/>
  <c r="H3165" i="9"/>
  <c r="G3165" i="9"/>
  <c r="F3165" i="9"/>
  <c r="K3164" i="9"/>
  <c r="J3164" i="9"/>
  <c r="I3164" i="9"/>
  <c r="H3164" i="9"/>
  <c r="G3164" i="9"/>
  <c r="F3164" i="9"/>
  <c r="K3163" i="9"/>
  <c r="J3163" i="9"/>
  <c r="I3163" i="9"/>
  <c r="H3163" i="9"/>
  <c r="G3163" i="9"/>
  <c r="F3163" i="9"/>
  <c r="K3162" i="9"/>
  <c r="J3162" i="9"/>
  <c r="I3162" i="9"/>
  <c r="H3162" i="9"/>
  <c r="G3162" i="9"/>
  <c r="F3162" i="9"/>
  <c r="K3161" i="9"/>
  <c r="J3161" i="9"/>
  <c r="I3161" i="9"/>
  <c r="H3161" i="9"/>
  <c r="G3161" i="9"/>
  <c r="F3161" i="9"/>
  <c r="K3160" i="9"/>
  <c r="J3160" i="9"/>
  <c r="I3160" i="9"/>
  <c r="H3160" i="9"/>
  <c r="G3160" i="9"/>
  <c r="F3160" i="9"/>
  <c r="K3159" i="9"/>
  <c r="J3159" i="9"/>
  <c r="I3159" i="9"/>
  <c r="H3159" i="9"/>
  <c r="G3159" i="9"/>
  <c r="F3159" i="9"/>
  <c r="K3158" i="9"/>
  <c r="J3158" i="9"/>
  <c r="I3158" i="9"/>
  <c r="H3158" i="9"/>
  <c r="G3158" i="9"/>
  <c r="F3158" i="9"/>
  <c r="K3157" i="9"/>
  <c r="J3157" i="9"/>
  <c r="I3157" i="9"/>
  <c r="H3157" i="9"/>
  <c r="G3157" i="9"/>
  <c r="F3157" i="9"/>
  <c r="K3156" i="9"/>
  <c r="J3156" i="9"/>
  <c r="I3156" i="9"/>
  <c r="H3156" i="9"/>
  <c r="G3156" i="9"/>
  <c r="F3156" i="9"/>
  <c r="K3155" i="9"/>
  <c r="J3155" i="9"/>
  <c r="I3155" i="9"/>
  <c r="H3155" i="9"/>
  <c r="G3155" i="9"/>
  <c r="F3155" i="9"/>
  <c r="K3154" i="9"/>
  <c r="J3154" i="9"/>
  <c r="I3154" i="9"/>
  <c r="H3154" i="9"/>
  <c r="G3154" i="9"/>
  <c r="F3154" i="9"/>
  <c r="K3153" i="9"/>
  <c r="J3153" i="9"/>
  <c r="I3153" i="9"/>
  <c r="H3153" i="9"/>
  <c r="G3153" i="9"/>
  <c r="F3153" i="9"/>
  <c r="K3152" i="9"/>
  <c r="J3152" i="9"/>
  <c r="I3152" i="9"/>
  <c r="H3152" i="9"/>
  <c r="G3152" i="9"/>
  <c r="F3152" i="9"/>
  <c r="K3151" i="9"/>
  <c r="J3151" i="9"/>
  <c r="I3151" i="9"/>
  <c r="H3151" i="9"/>
  <c r="G3151" i="9"/>
  <c r="F3151" i="9"/>
  <c r="K3150" i="9"/>
  <c r="J3150" i="9"/>
  <c r="I3150" i="9"/>
  <c r="H3150" i="9"/>
  <c r="G3150" i="9"/>
  <c r="F3150" i="9"/>
  <c r="K3149" i="9"/>
  <c r="J3149" i="9"/>
  <c r="I3149" i="9"/>
  <c r="H3149" i="9"/>
  <c r="G3149" i="9"/>
  <c r="F3149" i="9"/>
  <c r="K3148" i="9"/>
  <c r="J3148" i="9"/>
  <c r="I3148" i="9"/>
  <c r="H3148" i="9"/>
  <c r="G3148" i="9"/>
  <c r="F3148" i="9"/>
  <c r="K3147" i="9"/>
  <c r="J3147" i="9"/>
  <c r="I3147" i="9"/>
  <c r="H3147" i="9"/>
  <c r="G3147" i="9"/>
  <c r="F3147" i="9"/>
  <c r="K3146" i="9"/>
  <c r="J3146" i="9"/>
  <c r="I3146" i="9"/>
  <c r="H3146" i="9"/>
  <c r="G3146" i="9"/>
  <c r="F3146" i="9"/>
  <c r="K3145" i="9"/>
  <c r="J3145" i="9"/>
  <c r="I3145" i="9"/>
  <c r="H3145" i="9"/>
  <c r="G3145" i="9"/>
  <c r="F3145" i="9"/>
  <c r="K3144" i="9"/>
  <c r="J3144" i="9"/>
  <c r="I3144" i="9"/>
  <c r="H3144" i="9"/>
  <c r="G3144" i="9"/>
  <c r="F3144" i="9"/>
  <c r="K3143" i="9"/>
  <c r="J3143" i="9"/>
  <c r="I3143" i="9"/>
  <c r="H3143" i="9"/>
  <c r="G3143" i="9"/>
  <c r="F3143" i="9"/>
  <c r="K3142" i="9"/>
  <c r="J3142" i="9"/>
  <c r="I3142" i="9"/>
  <c r="H3142" i="9"/>
  <c r="G3142" i="9"/>
  <c r="F3142" i="9"/>
  <c r="K3141" i="9"/>
  <c r="J3141" i="9"/>
  <c r="I3141" i="9"/>
  <c r="H3141" i="9"/>
  <c r="G3141" i="9"/>
  <c r="F3141" i="9"/>
  <c r="K3140" i="9"/>
  <c r="J3140" i="9"/>
  <c r="I3140" i="9"/>
  <c r="H3140" i="9"/>
  <c r="G3140" i="9"/>
  <c r="F3140" i="9"/>
  <c r="K3139" i="9"/>
  <c r="J3139" i="9"/>
  <c r="I3139" i="9"/>
  <c r="H3139" i="9"/>
  <c r="G3139" i="9"/>
  <c r="F3139" i="9"/>
  <c r="K3138" i="9"/>
  <c r="J3138" i="9"/>
  <c r="I3138" i="9"/>
  <c r="H3138" i="9"/>
  <c r="G3138" i="9"/>
  <c r="F3138" i="9"/>
  <c r="K3137" i="9"/>
  <c r="J3137" i="9"/>
  <c r="I3137" i="9"/>
  <c r="H3137" i="9"/>
  <c r="G3137" i="9"/>
  <c r="F3137" i="9"/>
  <c r="K3136" i="9"/>
  <c r="J3136" i="9"/>
  <c r="I3136" i="9"/>
  <c r="H3136" i="9"/>
  <c r="G3136" i="9"/>
  <c r="F3136" i="9"/>
  <c r="K3135" i="9"/>
  <c r="J3135" i="9"/>
  <c r="I3135" i="9"/>
  <c r="H3135" i="9"/>
  <c r="G3135" i="9"/>
  <c r="F3135" i="9"/>
  <c r="K3134" i="9"/>
  <c r="J3134" i="9"/>
  <c r="I3134" i="9"/>
  <c r="H3134" i="9"/>
  <c r="G3134" i="9"/>
  <c r="F3134" i="9"/>
  <c r="K3133" i="9"/>
  <c r="J3133" i="9"/>
  <c r="I3133" i="9"/>
  <c r="H3133" i="9"/>
  <c r="G3133" i="9"/>
  <c r="F3133" i="9"/>
  <c r="K3132" i="9"/>
  <c r="J3132" i="9"/>
  <c r="I3132" i="9"/>
  <c r="H3132" i="9"/>
  <c r="G3132" i="9"/>
  <c r="F3132" i="9"/>
  <c r="K3131" i="9"/>
  <c r="J3131" i="9"/>
  <c r="I3131" i="9"/>
  <c r="H3131" i="9"/>
  <c r="G3131" i="9"/>
  <c r="F3131" i="9"/>
  <c r="K3130" i="9"/>
  <c r="J3130" i="9"/>
  <c r="I3130" i="9"/>
  <c r="H3130" i="9"/>
  <c r="G3130" i="9"/>
  <c r="F3130" i="9"/>
  <c r="K3129" i="9"/>
  <c r="J3129" i="9"/>
  <c r="I3129" i="9"/>
  <c r="H3129" i="9"/>
  <c r="G3129" i="9"/>
  <c r="F3129" i="9"/>
  <c r="K3128" i="9"/>
  <c r="J3128" i="9"/>
  <c r="I3128" i="9"/>
  <c r="H3128" i="9"/>
  <c r="G3128" i="9"/>
  <c r="F3128" i="9"/>
  <c r="K3127" i="9"/>
  <c r="J3127" i="9"/>
  <c r="I3127" i="9"/>
  <c r="H3127" i="9"/>
  <c r="G3127" i="9"/>
  <c r="F3127" i="9"/>
  <c r="K3126" i="9"/>
  <c r="J3126" i="9"/>
  <c r="I3126" i="9"/>
  <c r="H3126" i="9"/>
  <c r="G3126" i="9"/>
  <c r="F3126" i="9"/>
  <c r="K3125" i="9"/>
  <c r="J3125" i="9"/>
  <c r="I3125" i="9"/>
  <c r="H3125" i="9"/>
  <c r="G3125" i="9"/>
  <c r="F3125" i="9"/>
  <c r="K3124" i="9"/>
  <c r="J3124" i="9"/>
  <c r="I3124" i="9"/>
  <c r="H3124" i="9"/>
  <c r="G3124" i="9"/>
  <c r="F3124" i="9"/>
  <c r="K3123" i="9"/>
  <c r="J3123" i="9"/>
  <c r="I3123" i="9"/>
  <c r="H3123" i="9"/>
  <c r="G3123" i="9"/>
  <c r="F3123" i="9"/>
  <c r="K3122" i="9"/>
  <c r="J3122" i="9"/>
  <c r="I3122" i="9"/>
  <c r="H3122" i="9"/>
  <c r="G3122" i="9"/>
  <c r="F3122" i="9"/>
  <c r="K3121" i="9"/>
  <c r="J3121" i="9"/>
  <c r="I3121" i="9"/>
  <c r="H3121" i="9"/>
  <c r="G3121" i="9"/>
  <c r="F3121" i="9"/>
  <c r="K3120" i="9"/>
  <c r="J3120" i="9"/>
  <c r="I3120" i="9"/>
  <c r="H3120" i="9"/>
  <c r="G3120" i="9"/>
  <c r="F3120" i="9"/>
  <c r="K3119" i="9"/>
  <c r="J3119" i="9"/>
  <c r="I3119" i="9"/>
  <c r="H3119" i="9"/>
  <c r="G3119" i="9"/>
  <c r="F3119" i="9"/>
  <c r="K3118" i="9"/>
  <c r="J3118" i="9"/>
  <c r="I3118" i="9"/>
  <c r="H3118" i="9"/>
  <c r="G3118" i="9"/>
  <c r="F3118" i="9"/>
  <c r="K3117" i="9"/>
  <c r="J3117" i="9"/>
  <c r="I3117" i="9"/>
  <c r="H3117" i="9"/>
  <c r="G3117" i="9"/>
  <c r="F3117" i="9"/>
  <c r="K3116" i="9"/>
  <c r="J3116" i="9"/>
  <c r="I3116" i="9"/>
  <c r="H3116" i="9"/>
  <c r="G3116" i="9"/>
  <c r="F3116" i="9"/>
  <c r="K3115" i="9"/>
  <c r="J3115" i="9"/>
  <c r="I3115" i="9"/>
  <c r="H3115" i="9"/>
  <c r="G3115" i="9"/>
  <c r="F3115" i="9"/>
  <c r="K3114" i="9"/>
  <c r="J3114" i="9"/>
  <c r="I3114" i="9"/>
  <c r="H3114" i="9"/>
  <c r="G3114" i="9"/>
  <c r="F3114" i="9"/>
  <c r="K3113" i="9"/>
  <c r="J3113" i="9"/>
  <c r="I3113" i="9"/>
  <c r="H3113" i="9"/>
  <c r="G3113" i="9"/>
  <c r="F3113" i="9"/>
  <c r="K3112" i="9"/>
  <c r="J3112" i="9"/>
  <c r="I3112" i="9"/>
  <c r="H3112" i="9"/>
  <c r="G3112" i="9"/>
  <c r="F3112" i="9"/>
  <c r="K3111" i="9"/>
  <c r="J3111" i="9"/>
  <c r="I3111" i="9"/>
  <c r="H3111" i="9"/>
  <c r="G3111" i="9"/>
  <c r="F3111" i="9"/>
  <c r="K3110" i="9"/>
  <c r="J3110" i="9"/>
  <c r="I3110" i="9"/>
  <c r="H3110" i="9"/>
  <c r="G3110" i="9"/>
  <c r="F3110" i="9"/>
  <c r="K3109" i="9"/>
  <c r="J3109" i="9"/>
  <c r="I3109" i="9"/>
  <c r="H3109" i="9"/>
  <c r="G3109" i="9"/>
  <c r="F3109" i="9"/>
  <c r="K3108" i="9"/>
  <c r="J3108" i="9"/>
  <c r="I3108" i="9"/>
  <c r="H3108" i="9"/>
  <c r="G3108" i="9"/>
  <c r="F3108" i="9"/>
  <c r="K3107" i="9"/>
  <c r="J3107" i="9"/>
  <c r="I3107" i="9"/>
  <c r="H3107" i="9"/>
  <c r="G3107" i="9"/>
  <c r="F3107" i="9"/>
  <c r="K3106" i="9"/>
  <c r="J3106" i="9"/>
  <c r="I3106" i="9"/>
  <c r="H3106" i="9"/>
  <c r="G3106" i="9"/>
  <c r="F3106" i="9"/>
  <c r="K3105" i="9"/>
  <c r="J3105" i="9"/>
  <c r="I3105" i="9"/>
  <c r="H3105" i="9"/>
  <c r="G3105" i="9"/>
  <c r="F3105" i="9"/>
  <c r="K3104" i="9"/>
  <c r="J3104" i="9"/>
  <c r="I3104" i="9"/>
  <c r="H3104" i="9"/>
  <c r="G3104" i="9"/>
  <c r="F3104" i="9"/>
  <c r="K3103" i="9"/>
  <c r="J3103" i="9"/>
  <c r="I3103" i="9"/>
  <c r="H3103" i="9"/>
  <c r="G3103" i="9"/>
  <c r="F3103" i="9"/>
  <c r="K3102" i="9"/>
  <c r="J3102" i="9"/>
  <c r="I3102" i="9"/>
  <c r="H3102" i="9"/>
  <c r="G3102" i="9"/>
  <c r="F3102" i="9"/>
  <c r="K3101" i="9"/>
  <c r="J3101" i="9"/>
  <c r="I3101" i="9"/>
  <c r="H3101" i="9"/>
  <c r="G3101" i="9"/>
  <c r="F3101" i="9"/>
  <c r="K3100" i="9"/>
  <c r="J3100" i="9"/>
  <c r="I3100" i="9"/>
  <c r="H3100" i="9"/>
  <c r="G3100" i="9"/>
  <c r="F3100" i="9"/>
  <c r="K3099" i="9"/>
  <c r="J3099" i="9"/>
  <c r="I3099" i="9"/>
  <c r="H3099" i="9"/>
  <c r="G3099" i="9"/>
  <c r="F3099" i="9"/>
  <c r="K3098" i="9"/>
  <c r="J3098" i="9"/>
  <c r="I3098" i="9"/>
  <c r="H3098" i="9"/>
  <c r="G3098" i="9"/>
  <c r="F3098" i="9"/>
  <c r="K3097" i="9"/>
  <c r="J3097" i="9"/>
  <c r="I3097" i="9"/>
  <c r="H3097" i="9"/>
  <c r="G3097" i="9"/>
  <c r="F3097" i="9"/>
  <c r="K3096" i="9"/>
  <c r="J3096" i="9"/>
  <c r="I3096" i="9"/>
  <c r="H3096" i="9"/>
  <c r="G3096" i="9"/>
  <c r="F3096" i="9"/>
  <c r="K3095" i="9"/>
  <c r="J3095" i="9"/>
  <c r="I3095" i="9"/>
  <c r="H3095" i="9"/>
  <c r="G3095" i="9"/>
  <c r="F3095" i="9"/>
  <c r="K3094" i="9"/>
  <c r="J3094" i="9"/>
  <c r="I3094" i="9"/>
  <c r="H3094" i="9"/>
  <c r="G3094" i="9"/>
  <c r="F3094" i="9"/>
  <c r="K3093" i="9"/>
  <c r="J3093" i="9"/>
  <c r="I3093" i="9"/>
  <c r="H3093" i="9"/>
  <c r="G3093" i="9"/>
  <c r="F3093" i="9"/>
  <c r="K3092" i="9"/>
  <c r="J3092" i="9"/>
  <c r="I3092" i="9"/>
  <c r="H3092" i="9"/>
  <c r="G3092" i="9"/>
  <c r="F3092" i="9"/>
  <c r="K3091" i="9"/>
  <c r="J3091" i="9"/>
  <c r="I3091" i="9"/>
  <c r="H3091" i="9"/>
  <c r="G3091" i="9"/>
  <c r="F3091" i="9"/>
  <c r="K3090" i="9"/>
  <c r="J3090" i="9"/>
  <c r="I3090" i="9"/>
  <c r="H3090" i="9"/>
  <c r="G3090" i="9"/>
  <c r="F3090" i="9"/>
  <c r="K3089" i="9"/>
  <c r="J3089" i="9"/>
  <c r="I3089" i="9"/>
  <c r="H3089" i="9"/>
  <c r="G3089" i="9"/>
  <c r="F3089" i="9"/>
  <c r="K3088" i="9"/>
  <c r="J3088" i="9"/>
  <c r="I3088" i="9"/>
  <c r="H3088" i="9"/>
  <c r="G3088" i="9"/>
  <c r="F3088" i="9"/>
  <c r="K3087" i="9"/>
  <c r="J3087" i="9"/>
  <c r="I3087" i="9"/>
  <c r="H3087" i="9"/>
  <c r="G3087" i="9"/>
  <c r="F3087" i="9"/>
  <c r="K3086" i="9"/>
  <c r="J3086" i="9"/>
  <c r="I3086" i="9"/>
  <c r="H3086" i="9"/>
  <c r="G3086" i="9"/>
  <c r="F3086" i="9"/>
  <c r="K3085" i="9"/>
  <c r="J3085" i="9"/>
  <c r="I3085" i="9"/>
  <c r="H3085" i="9"/>
  <c r="G3085" i="9"/>
  <c r="F3085" i="9"/>
  <c r="K3084" i="9"/>
  <c r="J3084" i="9"/>
  <c r="I3084" i="9"/>
  <c r="H3084" i="9"/>
  <c r="G3084" i="9"/>
  <c r="F3084" i="9"/>
  <c r="K3083" i="9"/>
  <c r="J3083" i="9"/>
  <c r="I3083" i="9"/>
  <c r="H3083" i="9"/>
  <c r="G3083" i="9"/>
  <c r="F3083" i="9"/>
  <c r="K3082" i="9"/>
  <c r="J3082" i="9"/>
  <c r="I3082" i="9"/>
  <c r="H3082" i="9"/>
  <c r="G3082" i="9"/>
  <c r="F3082" i="9"/>
  <c r="K3081" i="9"/>
  <c r="J3081" i="9"/>
  <c r="I3081" i="9"/>
  <c r="H3081" i="9"/>
  <c r="G3081" i="9"/>
  <c r="F3081" i="9"/>
  <c r="K3080" i="9"/>
  <c r="J3080" i="9"/>
  <c r="I3080" i="9"/>
  <c r="H3080" i="9"/>
  <c r="G3080" i="9"/>
  <c r="F3080" i="9"/>
  <c r="K3079" i="9"/>
  <c r="J3079" i="9"/>
  <c r="I3079" i="9"/>
  <c r="H3079" i="9"/>
  <c r="G3079" i="9"/>
  <c r="F3079" i="9"/>
  <c r="K3078" i="9"/>
  <c r="J3078" i="9"/>
  <c r="I3078" i="9"/>
  <c r="H3078" i="9"/>
  <c r="G3078" i="9"/>
  <c r="F3078" i="9"/>
  <c r="K3077" i="9"/>
  <c r="J3077" i="9"/>
  <c r="I3077" i="9"/>
  <c r="H3077" i="9"/>
  <c r="G3077" i="9"/>
  <c r="F3077" i="9"/>
  <c r="K3076" i="9"/>
  <c r="J3076" i="9"/>
  <c r="I3076" i="9"/>
  <c r="H3076" i="9"/>
  <c r="G3076" i="9"/>
  <c r="F3076" i="9"/>
  <c r="K3075" i="9"/>
  <c r="J3075" i="9"/>
  <c r="I3075" i="9"/>
  <c r="H3075" i="9"/>
  <c r="G3075" i="9"/>
  <c r="F3075" i="9"/>
  <c r="K3074" i="9"/>
  <c r="J3074" i="9"/>
  <c r="I3074" i="9"/>
  <c r="H3074" i="9"/>
  <c r="G3074" i="9"/>
  <c r="F3074" i="9"/>
  <c r="K3073" i="9"/>
  <c r="J3073" i="9"/>
  <c r="I3073" i="9"/>
  <c r="H3073" i="9"/>
  <c r="G3073" i="9"/>
  <c r="F3073" i="9"/>
  <c r="K3072" i="9"/>
  <c r="J3072" i="9"/>
  <c r="I3072" i="9"/>
  <c r="H3072" i="9"/>
  <c r="G3072" i="9"/>
  <c r="F3072" i="9"/>
  <c r="K3071" i="9"/>
  <c r="J3071" i="9"/>
  <c r="I3071" i="9"/>
  <c r="H3071" i="9"/>
  <c r="G3071" i="9"/>
  <c r="F3071" i="9"/>
  <c r="K3070" i="9"/>
  <c r="J3070" i="9"/>
  <c r="I3070" i="9"/>
  <c r="H3070" i="9"/>
  <c r="G3070" i="9"/>
  <c r="F3070" i="9"/>
  <c r="K3069" i="9"/>
  <c r="J3069" i="9"/>
  <c r="I3069" i="9"/>
  <c r="H3069" i="9"/>
  <c r="G3069" i="9"/>
  <c r="F3069" i="9"/>
  <c r="K3068" i="9"/>
  <c r="J3068" i="9"/>
  <c r="I3068" i="9"/>
  <c r="H3068" i="9"/>
  <c r="G3068" i="9"/>
  <c r="F3068" i="9"/>
  <c r="K3067" i="9"/>
  <c r="J3067" i="9"/>
  <c r="I3067" i="9"/>
  <c r="H3067" i="9"/>
  <c r="G3067" i="9"/>
  <c r="F3067" i="9"/>
  <c r="K3066" i="9"/>
  <c r="J3066" i="9"/>
  <c r="I3066" i="9"/>
  <c r="H3066" i="9"/>
  <c r="G3066" i="9"/>
  <c r="F3066" i="9"/>
  <c r="K3065" i="9"/>
  <c r="J3065" i="9"/>
  <c r="I3065" i="9"/>
  <c r="H3065" i="9"/>
  <c r="G3065" i="9"/>
  <c r="F3065" i="9"/>
  <c r="K3064" i="9"/>
  <c r="J3064" i="9"/>
  <c r="I3064" i="9"/>
  <c r="H3064" i="9"/>
  <c r="G3064" i="9"/>
  <c r="F3064" i="9"/>
  <c r="K3063" i="9"/>
  <c r="J3063" i="9"/>
  <c r="I3063" i="9"/>
  <c r="H3063" i="9"/>
  <c r="G3063" i="9"/>
  <c r="F3063" i="9"/>
  <c r="K3062" i="9"/>
  <c r="J3062" i="9"/>
  <c r="I3062" i="9"/>
  <c r="H3062" i="9"/>
  <c r="G3062" i="9"/>
  <c r="F3062" i="9"/>
  <c r="K3061" i="9"/>
  <c r="J3061" i="9"/>
  <c r="I3061" i="9"/>
  <c r="H3061" i="9"/>
  <c r="G3061" i="9"/>
  <c r="F3061" i="9"/>
  <c r="K3060" i="9"/>
  <c r="J3060" i="9"/>
  <c r="I3060" i="9"/>
  <c r="H3060" i="9"/>
  <c r="G3060" i="9"/>
  <c r="F3060" i="9"/>
  <c r="K3059" i="9"/>
  <c r="J3059" i="9"/>
  <c r="I3059" i="9"/>
  <c r="H3059" i="9"/>
  <c r="G3059" i="9"/>
  <c r="F3059" i="9"/>
  <c r="K3058" i="9"/>
  <c r="J3058" i="9"/>
  <c r="I3058" i="9"/>
  <c r="H3058" i="9"/>
  <c r="G3058" i="9"/>
  <c r="F3058" i="9"/>
  <c r="K3057" i="9"/>
  <c r="J3057" i="9"/>
  <c r="I3057" i="9"/>
  <c r="H3057" i="9"/>
  <c r="G3057" i="9"/>
  <c r="F3057" i="9"/>
  <c r="K3056" i="9"/>
  <c r="J3056" i="9"/>
  <c r="I3056" i="9"/>
  <c r="H3056" i="9"/>
  <c r="G3056" i="9"/>
  <c r="F3056" i="9"/>
  <c r="K3055" i="9"/>
  <c r="J3055" i="9"/>
  <c r="I3055" i="9"/>
  <c r="H3055" i="9"/>
  <c r="G3055" i="9"/>
  <c r="F3055" i="9"/>
  <c r="K3054" i="9"/>
  <c r="J3054" i="9"/>
  <c r="I3054" i="9"/>
  <c r="H3054" i="9"/>
  <c r="G3054" i="9"/>
  <c r="F3054" i="9"/>
  <c r="K3053" i="9"/>
  <c r="J3053" i="9"/>
  <c r="I3053" i="9"/>
  <c r="H3053" i="9"/>
  <c r="G3053" i="9"/>
  <c r="F3053" i="9"/>
  <c r="K3052" i="9"/>
  <c r="J3052" i="9"/>
  <c r="I3052" i="9"/>
  <c r="H3052" i="9"/>
  <c r="G3052" i="9"/>
  <c r="F3052" i="9"/>
  <c r="K3051" i="9"/>
  <c r="J3051" i="9"/>
  <c r="I3051" i="9"/>
  <c r="H3051" i="9"/>
  <c r="G3051" i="9"/>
  <c r="F3051" i="9"/>
  <c r="K3050" i="9"/>
  <c r="J3050" i="9"/>
  <c r="I3050" i="9"/>
  <c r="H3050" i="9"/>
  <c r="G3050" i="9"/>
  <c r="F3050" i="9"/>
  <c r="K3049" i="9"/>
  <c r="J3049" i="9"/>
  <c r="I3049" i="9"/>
  <c r="H3049" i="9"/>
  <c r="G3049" i="9"/>
  <c r="F3049" i="9"/>
  <c r="K3048" i="9"/>
  <c r="J3048" i="9"/>
  <c r="I3048" i="9"/>
  <c r="H3048" i="9"/>
  <c r="G3048" i="9"/>
  <c r="F3048" i="9"/>
  <c r="K3047" i="9"/>
  <c r="J3047" i="9"/>
  <c r="I3047" i="9"/>
  <c r="H3047" i="9"/>
  <c r="G3047" i="9"/>
  <c r="F3047" i="9"/>
  <c r="K3046" i="9"/>
  <c r="J3046" i="9"/>
  <c r="I3046" i="9"/>
  <c r="H3046" i="9"/>
  <c r="G3046" i="9"/>
  <c r="F3046" i="9"/>
  <c r="K3045" i="9"/>
  <c r="J3045" i="9"/>
  <c r="I3045" i="9"/>
  <c r="H3045" i="9"/>
  <c r="G3045" i="9"/>
  <c r="F3045" i="9"/>
  <c r="K3044" i="9"/>
  <c r="J3044" i="9"/>
  <c r="I3044" i="9"/>
  <c r="H3044" i="9"/>
  <c r="G3044" i="9"/>
  <c r="F3044" i="9"/>
  <c r="K3043" i="9"/>
  <c r="J3043" i="9"/>
  <c r="I3043" i="9"/>
  <c r="H3043" i="9"/>
  <c r="G3043" i="9"/>
  <c r="F3043" i="9"/>
  <c r="K3042" i="9"/>
  <c r="J3042" i="9"/>
  <c r="I3042" i="9"/>
  <c r="H3042" i="9"/>
  <c r="G3042" i="9"/>
  <c r="F3042" i="9"/>
  <c r="K3041" i="9"/>
  <c r="J3041" i="9"/>
  <c r="I3041" i="9"/>
  <c r="H3041" i="9"/>
  <c r="G3041" i="9"/>
  <c r="F3041" i="9"/>
  <c r="K3040" i="9"/>
  <c r="J3040" i="9"/>
  <c r="I3040" i="9"/>
  <c r="H3040" i="9"/>
  <c r="G3040" i="9"/>
  <c r="F3040" i="9"/>
  <c r="K3039" i="9"/>
  <c r="J3039" i="9"/>
  <c r="I3039" i="9"/>
  <c r="H3039" i="9"/>
  <c r="G3039" i="9"/>
  <c r="F3039" i="9"/>
  <c r="K3038" i="9"/>
  <c r="J3038" i="9"/>
  <c r="I3038" i="9"/>
  <c r="H3038" i="9"/>
  <c r="G3038" i="9"/>
  <c r="F3038" i="9"/>
  <c r="K3037" i="9"/>
  <c r="J3037" i="9"/>
  <c r="I3037" i="9"/>
  <c r="H3037" i="9"/>
  <c r="G3037" i="9"/>
  <c r="F3037" i="9"/>
  <c r="K3036" i="9"/>
  <c r="J3036" i="9"/>
  <c r="I3036" i="9"/>
  <c r="H3036" i="9"/>
  <c r="G3036" i="9"/>
  <c r="F3036" i="9"/>
  <c r="K3035" i="9"/>
  <c r="J3035" i="9"/>
  <c r="I3035" i="9"/>
  <c r="H3035" i="9"/>
  <c r="G3035" i="9"/>
  <c r="F3035" i="9"/>
  <c r="K3034" i="9"/>
  <c r="J3034" i="9"/>
  <c r="I3034" i="9"/>
  <c r="H3034" i="9"/>
  <c r="G3034" i="9"/>
  <c r="F3034" i="9"/>
  <c r="K3033" i="9"/>
  <c r="J3033" i="9"/>
  <c r="I3033" i="9"/>
  <c r="H3033" i="9"/>
  <c r="G3033" i="9"/>
  <c r="F3033" i="9"/>
  <c r="K3032" i="9"/>
  <c r="J3032" i="9"/>
  <c r="I3032" i="9"/>
  <c r="H3032" i="9"/>
  <c r="G3032" i="9"/>
  <c r="F3032" i="9"/>
  <c r="K3031" i="9"/>
  <c r="J3031" i="9"/>
  <c r="I3031" i="9"/>
  <c r="H3031" i="9"/>
  <c r="G3031" i="9"/>
  <c r="F3031" i="9"/>
  <c r="K3030" i="9"/>
  <c r="J3030" i="9"/>
  <c r="I3030" i="9"/>
  <c r="H3030" i="9"/>
  <c r="G3030" i="9"/>
  <c r="F3030" i="9"/>
  <c r="K3029" i="9"/>
  <c r="J3029" i="9"/>
  <c r="I3029" i="9"/>
  <c r="H3029" i="9"/>
  <c r="G3029" i="9"/>
  <c r="F3029" i="9"/>
  <c r="K3028" i="9"/>
  <c r="J3028" i="9"/>
  <c r="I3028" i="9"/>
  <c r="H3028" i="9"/>
  <c r="G3028" i="9"/>
  <c r="F3028" i="9"/>
  <c r="K3027" i="9"/>
  <c r="J3027" i="9"/>
  <c r="I3027" i="9"/>
  <c r="H3027" i="9"/>
  <c r="G3027" i="9"/>
  <c r="F3027" i="9"/>
  <c r="K3026" i="9"/>
  <c r="J3026" i="9"/>
  <c r="I3026" i="9"/>
  <c r="H3026" i="9"/>
  <c r="G3026" i="9"/>
  <c r="F3026" i="9"/>
  <c r="K3025" i="9"/>
  <c r="J3025" i="9"/>
  <c r="I3025" i="9"/>
  <c r="H3025" i="9"/>
  <c r="G3025" i="9"/>
  <c r="F3025" i="9"/>
  <c r="K3024" i="9"/>
  <c r="J3024" i="9"/>
  <c r="I3024" i="9"/>
  <c r="H3024" i="9"/>
  <c r="G3024" i="9"/>
  <c r="F3024" i="9"/>
  <c r="K3023" i="9"/>
  <c r="J3023" i="9"/>
  <c r="I3023" i="9"/>
  <c r="H3023" i="9"/>
  <c r="G3023" i="9"/>
  <c r="F3023" i="9"/>
  <c r="K3022" i="9"/>
  <c r="J3022" i="9"/>
  <c r="I3022" i="9"/>
  <c r="H3022" i="9"/>
  <c r="G3022" i="9"/>
  <c r="F3022" i="9"/>
  <c r="K3021" i="9"/>
  <c r="J3021" i="9"/>
  <c r="I3021" i="9"/>
  <c r="H3021" i="9"/>
  <c r="G3021" i="9"/>
  <c r="F3021" i="9"/>
  <c r="K3020" i="9"/>
  <c r="J3020" i="9"/>
  <c r="I3020" i="9"/>
  <c r="H3020" i="9"/>
  <c r="G3020" i="9"/>
  <c r="F3020" i="9"/>
  <c r="K3019" i="9"/>
  <c r="J3019" i="9"/>
  <c r="I3019" i="9"/>
  <c r="H3019" i="9"/>
  <c r="G3019" i="9"/>
  <c r="F3019" i="9"/>
  <c r="K3018" i="9"/>
  <c r="J3018" i="9"/>
  <c r="I3018" i="9"/>
  <c r="H3018" i="9"/>
  <c r="G3018" i="9"/>
  <c r="F3018" i="9"/>
  <c r="K3017" i="9"/>
  <c r="J3017" i="9"/>
  <c r="I3017" i="9"/>
  <c r="H3017" i="9"/>
  <c r="G3017" i="9"/>
  <c r="F3017" i="9"/>
  <c r="K3016" i="9"/>
  <c r="J3016" i="9"/>
  <c r="I3016" i="9"/>
  <c r="H3016" i="9"/>
  <c r="G3016" i="9"/>
  <c r="F3016" i="9"/>
  <c r="K3015" i="9"/>
  <c r="J3015" i="9"/>
  <c r="I3015" i="9"/>
  <c r="H3015" i="9"/>
  <c r="G3015" i="9"/>
  <c r="F3015" i="9"/>
  <c r="K3014" i="9"/>
  <c r="J3014" i="9"/>
  <c r="I3014" i="9"/>
  <c r="H3014" i="9"/>
  <c r="G3014" i="9"/>
  <c r="F3014" i="9"/>
  <c r="K3013" i="9"/>
  <c r="J3013" i="9"/>
  <c r="I3013" i="9"/>
  <c r="H3013" i="9"/>
  <c r="G3013" i="9"/>
  <c r="F3013" i="9"/>
  <c r="K3012" i="9"/>
  <c r="J3012" i="9"/>
  <c r="I3012" i="9"/>
  <c r="H3012" i="9"/>
  <c r="G3012" i="9"/>
  <c r="F3012" i="9"/>
  <c r="K3011" i="9"/>
  <c r="J3011" i="9"/>
  <c r="I3011" i="9"/>
  <c r="H3011" i="9"/>
  <c r="G3011" i="9"/>
  <c r="F3011" i="9"/>
  <c r="K3010" i="9"/>
  <c r="J3010" i="9"/>
  <c r="I3010" i="9"/>
  <c r="H3010" i="9"/>
  <c r="G3010" i="9"/>
  <c r="F3010" i="9"/>
  <c r="K3009" i="9"/>
  <c r="J3009" i="9"/>
  <c r="I3009" i="9"/>
  <c r="H3009" i="9"/>
  <c r="G3009" i="9"/>
  <c r="F3009" i="9"/>
  <c r="K3008" i="9"/>
  <c r="J3008" i="9"/>
  <c r="I3008" i="9"/>
  <c r="H3008" i="9"/>
  <c r="G3008" i="9"/>
  <c r="F3008" i="9"/>
  <c r="K3007" i="9"/>
  <c r="J3007" i="9"/>
  <c r="I3007" i="9"/>
  <c r="H3007" i="9"/>
  <c r="G3007" i="9"/>
  <c r="F3007" i="9"/>
  <c r="K3006" i="9"/>
  <c r="J3006" i="9"/>
  <c r="I3006" i="9"/>
  <c r="H3006" i="9"/>
  <c r="G3006" i="9"/>
  <c r="F3006" i="9"/>
  <c r="K3005" i="9"/>
  <c r="J3005" i="9"/>
  <c r="I3005" i="9"/>
  <c r="H3005" i="9"/>
  <c r="G3005" i="9"/>
  <c r="F3005" i="9"/>
  <c r="K3004" i="9"/>
  <c r="J3004" i="9"/>
  <c r="I3004" i="9"/>
  <c r="H3004" i="9"/>
  <c r="G3004" i="9"/>
  <c r="F3004" i="9"/>
  <c r="K3003" i="9"/>
  <c r="J3003" i="9"/>
  <c r="I3003" i="9"/>
  <c r="H3003" i="9"/>
  <c r="G3003" i="9"/>
  <c r="F3003" i="9"/>
  <c r="K3002" i="9"/>
  <c r="J3002" i="9"/>
  <c r="I3002" i="9"/>
  <c r="H3002" i="9"/>
  <c r="G3002" i="9"/>
  <c r="F3002" i="9"/>
  <c r="K3001" i="9"/>
  <c r="J3001" i="9"/>
  <c r="I3001" i="9"/>
  <c r="H3001" i="9"/>
  <c r="G3001" i="9"/>
  <c r="F3001" i="9"/>
  <c r="K3000" i="9"/>
  <c r="J3000" i="9"/>
  <c r="I3000" i="9"/>
  <c r="H3000" i="9"/>
  <c r="G3000" i="9"/>
  <c r="F3000" i="9"/>
  <c r="K2999" i="9"/>
  <c r="J2999" i="9"/>
  <c r="I2999" i="9"/>
  <c r="H2999" i="9"/>
  <c r="G2999" i="9"/>
  <c r="F2999" i="9"/>
  <c r="K2998" i="9"/>
  <c r="J2998" i="9"/>
  <c r="I2998" i="9"/>
  <c r="H2998" i="9"/>
  <c r="G2998" i="9"/>
  <c r="F2998" i="9"/>
  <c r="K2997" i="9"/>
  <c r="J2997" i="9"/>
  <c r="I2997" i="9"/>
  <c r="H2997" i="9"/>
  <c r="G2997" i="9"/>
  <c r="F2997" i="9"/>
  <c r="K2996" i="9"/>
  <c r="J2996" i="9"/>
  <c r="I2996" i="9"/>
  <c r="H2996" i="9"/>
  <c r="G2996" i="9"/>
  <c r="F2996" i="9"/>
  <c r="K2995" i="9"/>
  <c r="J2995" i="9"/>
  <c r="I2995" i="9"/>
  <c r="H2995" i="9"/>
  <c r="G2995" i="9"/>
  <c r="F2995" i="9"/>
  <c r="K2994" i="9"/>
  <c r="J2994" i="9"/>
  <c r="I2994" i="9"/>
  <c r="H2994" i="9"/>
  <c r="G2994" i="9"/>
  <c r="F2994" i="9"/>
  <c r="K2993" i="9"/>
  <c r="J2993" i="9"/>
  <c r="I2993" i="9"/>
  <c r="H2993" i="9"/>
  <c r="G2993" i="9"/>
  <c r="F2993" i="9"/>
  <c r="K2992" i="9"/>
  <c r="J2992" i="9"/>
  <c r="I2992" i="9"/>
  <c r="H2992" i="9"/>
  <c r="G2992" i="9"/>
  <c r="F2992" i="9"/>
  <c r="K2991" i="9"/>
  <c r="J2991" i="9"/>
  <c r="I2991" i="9"/>
  <c r="H2991" i="9"/>
  <c r="G2991" i="9"/>
  <c r="F2991" i="9"/>
  <c r="K2990" i="9"/>
  <c r="J2990" i="9"/>
  <c r="I2990" i="9"/>
  <c r="H2990" i="9"/>
  <c r="G2990" i="9"/>
  <c r="F2990" i="9"/>
  <c r="K2989" i="9"/>
  <c r="J2989" i="9"/>
  <c r="I2989" i="9"/>
  <c r="H2989" i="9"/>
  <c r="G2989" i="9"/>
  <c r="F2989" i="9"/>
  <c r="K2988" i="9"/>
  <c r="J2988" i="9"/>
  <c r="I2988" i="9"/>
  <c r="H2988" i="9"/>
  <c r="G2988" i="9"/>
  <c r="F2988" i="9"/>
  <c r="K2987" i="9"/>
  <c r="J2987" i="9"/>
  <c r="I2987" i="9"/>
  <c r="H2987" i="9"/>
  <c r="G2987" i="9"/>
  <c r="F2987" i="9"/>
  <c r="K2986" i="9"/>
  <c r="J2986" i="9"/>
  <c r="I2986" i="9"/>
  <c r="H2986" i="9"/>
  <c r="G2986" i="9"/>
  <c r="F2986" i="9"/>
  <c r="K2985" i="9"/>
  <c r="J2985" i="9"/>
  <c r="I2985" i="9"/>
  <c r="H2985" i="9"/>
  <c r="G2985" i="9"/>
  <c r="F2985" i="9"/>
  <c r="K2984" i="9"/>
  <c r="J2984" i="9"/>
  <c r="I2984" i="9"/>
  <c r="H2984" i="9"/>
  <c r="G2984" i="9"/>
  <c r="F2984" i="9"/>
  <c r="K2983" i="9"/>
  <c r="J2983" i="9"/>
  <c r="I2983" i="9"/>
  <c r="H2983" i="9"/>
  <c r="G2983" i="9"/>
  <c r="F2983" i="9"/>
  <c r="K2982" i="9"/>
  <c r="J2982" i="9"/>
  <c r="I2982" i="9"/>
  <c r="H2982" i="9"/>
  <c r="G2982" i="9"/>
  <c r="F2982" i="9"/>
  <c r="K2981" i="9"/>
  <c r="J2981" i="9"/>
  <c r="I2981" i="9"/>
  <c r="H2981" i="9"/>
  <c r="G2981" i="9"/>
  <c r="F2981" i="9"/>
  <c r="K2980" i="9"/>
  <c r="J2980" i="9"/>
  <c r="I2980" i="9"/>
  <c r="H2980" i="9"/>
  <c r="G2980" i="9"/>
  <c r="F2980" i="9"/>
  <c r="K2979" i="9"/>
  <c r="J2979" i="9"/>
  <c r="I2979" i="9"/>
  <c r="H2979" i="9"/>
  <c r="G2979" i="9"/>
  <c r="F2979" i="9"/>
  <c r="K2978" i="9"/>
  <c r="J2978" i="9"/>
  <c r="I2978" i="9"/>
  <c r="H2978" i="9"/>
  <c r="G2978" i="9"/>
  <c r="F2978" i="9"/>
  <c r="K2977" i="9"/>
  <c r="J2977" i="9"/>
  <c r="I2977" i="9"/>
  <c r="H2977" i="9"/>
  <c r="G2977" i="9"/>
  <c r="F2977" i="9"/>
  <c r="K2976" i="9"/>
  <c r="J2976" i="9"/>
  <c r="I2976" i="9"/>
  <c r="H2976" i="9"/>
  <c r="G2976" i="9"/>
  <c r="F2976" i="9"/>
  <c r="K2975" i="9"/>
  <c r="J2975" i="9"/>
  <c r="I2975" i="9"/>
  <c r="H2975" i="9"/>
  <c r="G2975" i="9"/>
  <c r="F2975" i="9"/>
  <c r="K2974" i="9"/>
  <c r="J2974" i="9"/>
  <c r="I2974" i="9"/>
  <c r="H2974" i="9"/>
  <c r="G2974" i="9"/>
  <c r="F2974" i="9"/>
  <c r="K2973" i="9"/>
  <c r="J2973" i="9"/>
  <c r="I2973" i="9"/>
  <c r="H2973" i="9"/>
  <c r="G2973" i="9"/>
  <c r="F2973" i="9"/>
  <c r="K2972" i="9"/>
  <c r="J2972" i="9"/>
  <c r="I2972" i="9"/>
  <c r="H2972" i="9"/>
  <c r="G2972" i="9"/>
  <c r="F2972" i="9"/>
  <c r="K2971" i="9"/>
  <c r="J2971" i="9"/>
  <c r="I2971" i="9"/>
  <c r="H2971" i="9"/>
  <c r="G2971" i="9"/>
  <c r="F2971" i="9"/>
  <c r="K2970" i="9"/>
  <c r="J2970" i="9"/>
  <c r="I2970" i="9"/>
  <c r="H2970" i="9"/>
  <c r="G2970" i="9"/>
  <c r="F2970" i="9"/>
  <c r="K2969" i="9"/>
  <c r="J2969" i="9"/>
  <c r="I2969" i="9"/>
  <c r="H2969" i="9"/>
  <c r="G2969" i="9"/>
  <c r="F2969" i="9"/>
  <c r="K2968" i="9"/>
  <c r="J2968" i="9"/>
  <c r="I2968" i="9"/>
  <c r="H2968" i="9"/>
  <c r="G2968" i="9"/>
  <c r="F2968" i="9"/>
  <c r="K2967" i="9"/>
  <c r="J2967" i="9"/>
  <c r="I2967" i="9"/>
  <c r="H2967" i="9"/>
  <c r="G2967" i="9"/>
  <c r="F2967" i="9"/>
  <c r="K2966" i="9"/>
  <c r="J2966" i="9"/>
  <c r="I2966" i="9"/>
  <c r="H2966" i="9"/>
  <c r="G2966" i="9"/>
  <c r="F2966" i="9"/>
  <c r="K2965" i="9"/>
  <c r="J2965" i="9"/>
  <c r="I2965" i="9"/>
  <c r="H2965" i="9"/>
  <c r="G2965" i="9"/>
  <c r="F2965" i="9"/>
  <c r="K2964" i="9"/>
  <c r="J2964" i="9"/>
  <c r="I2964" i="9"/>
  <c r="H2964" i="9"/>
  <c r="G2964" i="9"/>
  <c r="F2964" i="9"/>
  <c r="K2963" i="9"/>
  <c r="J2963" i="9"/>
  <c r="I2963" i="9"/>
  <c r="H2963" i="9"/>
  <c r="G2963" i="9"/>
  <c r="F2963" i="9"/>
  <c r="K2962" i="9"/>
  <c r="J2962" i="9"/>
  <c r="I2962" i="9"/>
  <c r="H2962" i="9"/>
  <c r="G2962" i="9"/>
  <c r="F2962" i="9"/>
  <c r="K2961" i="9"/>
  <c r="J2961" i="9"/>
  <c r="I2961" i="9"/>
  <c r="H2961" i="9"/>
  <c r="G2961" i="9"/>
  <c r="F2961" i="9"/>
  <c r="K2960" i="9"/>
  <c r="J2960" i="9"/>
  <c r="I2960" i="9"/>
  <c r="H2960" i="9"/>
  <c r="G2960" i="9"/>
  <c r="F2960" i="9"/>
  <c r="K2959" i="9"/>
  <c r="J2959" i="9"/>
  <c r="I2959" i="9"/>
  <c r="H2959" i="9"/>
  <c r="G2959" i="9"/>
  <c r="F2959" i="9"/>
  <c r="K2958" i="9"/>
  <c r="J2958" i="9"/>
  <c r="I2958" i="9"/>
  <c r="H2958" i="9"/>
  <c r="G2958" i="9"/>
  <c r="F2958" i="9"/>
  <c r="K2957" i="9"/>
  <c r="J2957" i="9"/>
  <c r="I2957" i="9"/>
  <c r="H2957" i="9"/>
  <c r="G2957" i="9"/>
  <c r="F2957" i="9"/>
  <c r="K2956" i="9"/>
  <c r="J2956" i="9"/>
  <c r="I2956" i="9"/>
  <c r="H2956" i="9"/>
  <c r="G2956" i="9"/>
  <c r="F2956" i="9"/>
  <c r="K2955" i="9"/>
  <c r="J2955" i="9"/>
  <c r="I2955" i="9"/>
  <c r="H2955" i="9"/>
  <c r="G2955" i="9"/>
  <c r="F2955" i="9"/>
  <c r="K2954" i="9"/>
  <c r="J2954" i="9"/>
  <c r="I2954" i="9"/>
  <c r="H2954" i="9"/>
  <c r="G2954" i="9"/>
  <c r="F2954" i="9"/>
  <c r="K2953" i="9"/>
  <c r="J2953" i="9"/>
  <c r="I2953" i="9"/>
  <c r="H2953" i="9"/>
  <c r="G2953" i="9"/>
  <c r="F2953" i="9"/>
  <c r="K2952" i="9"/>
  <c r="J2952" i="9"/>
  <c r="I2952" i="9"/>
  <c r="H2952" i="9"/>
  <c r="G2952" i="9"/>
  <c r="F2952" i="9"/>
  <c r="K2951" i="9"/>
  <c r="J2951" i="9"/>
  <c r="I2951" i="9"/>
  <c r="H2951" i="9"/>
  <c r="G2951" i="9"/>
  <c r="F2951" i="9"/>
  <c r="K2950" i="9"/>
  <c r="J2950" i="9"/>
  <c r="I2950" i="9"/>
  <c r="H2950" i="9"/>
  <c r="G2950" i="9"/>
  <c r="F2950" i="9"/>
  <c r="K2949" i="9"/>
  <c r="J2949" i="9"/>
  <c r="I2949" i="9"/>
  <c r="H2949" i="9"/>
  <c r="G2949" i="9"/>
  <c r="F2949" i="9"/>
  <c r="K2948" i="9"/>
  <c r="J2948" i="9"/>
  <c r="I2948" i="9"/>
  <c r="H2948" i="9"/>
  <c r="G2948" i="9"/>
  <c r="F2948" i="9"/>
  <c r="K2947" i="9"/>
  <c r="J2947" i="9"/>
  <c r="I2947" i="9"/>
  <c r="H2947" i="9"/>
  <c r="G2947" i="9"/>
  <c r="F2947" i="9"/>
  <c r="K2946" i="9"/>
  <c r="J2946" i="9"/>
  <c r="I2946" i="9"/>
  <c r="H2946" i="9"/>
  <c r="G2946" i="9"/>
  <c r="F2946" i="9"/>
  <c r="K2945" i="9"/>
  <c r="J2945" i="9"/>
  <c r="I2945" i="9"/>
  <c r="H2945" i="9"/>
  <c r="G2945" i="9"/>
  <c r="F2945" i="9"/>
  <c r="K2944" i="9"/>
  <c r="J2944" i="9"/>
  <c r="I2944" i="9"/>
  <c r="H2944" i="9"/>
  <c r="G2944" i="9"/>
  <c r="F2944" i="9"/>
  <c r="K2943" i="9"/>
  <c r="J2943" i="9"/>
  <c r="I2943" i="9"/>
  <c r="H2943" i="9"/>
  <c r="G2943" i="9"/>
  <c r="F2943" i="9"/>
  <c r="K2942" i="9"/>
  <c r="J2942" i="9"/>
  <c r="I2942" i="9"/>
  <c r="H2942" i="9"/>
  <c r="G2942" i="9"/>
  <c r="F2942" i="9"/>
  <c r="K2941" i="9"/>
  <c r="J2941" i="9"/>
  <c r="I2941" i="9"/>
  <c r="H2941" i="9"/>
  <c r="G2941" i="9"/>
  <c r="F2941" i="9"/>
  <c r="K2940" i="9"/>
  <c r="J2940" i="9"/>
  <c r="I2940" i="9"/>
  <c r="H2940" i="9"/>
  <c r="G2940" i="9"/>
  <c r="F2940" i="9"/>
  <c r="K2939" i="9"/>
  <c r="J2939" i="9"/>
  <c r="I2939" i="9"/>
  <c r="H2939" i="9"/>
  <c r="G2939" i="9"/>
  <c r="F2939" i="9"/>
  <c r="K2938" i="9"/>
  <c r="J2938" i="9"/>
  <c r="I2938" i="9"/>
  <c r="H2938" i="9"/>
  <c r="G2938" i="9"/>
  <c r="F2938" i="9"/>
  <c r="K2937" i="9"/>
  <c r="J2937" i="9"/>
  <c r="I2937" i="9"/>
  <c r="H2937" i="9"/>
  <c r="G2937" i="9"/>
  <c r="F2937" i="9"/>
  <c r="K2936" i="9"/>
  <c r="J2936" i="9"/>
  <c r="I2936" i="9"/>
  <c r="H2936" i="9"/>
  <c r="G2936" i="9"/>
  <c r="F2936" i="9"/>
  <c r="K2935" i="9"/>
  <c r="J2935" i="9"/>
  <c r="I2935" i="9"/>
  <c r="H2935" i="9"/>
  <c r="G2935" i="9"/>
  <c r="F2935" i="9"/>
  <c r="K2934" i="9"/>
  <c r="J2934" i="9"/>
  <c r="I2934" i="9"/>
  <c r="H2934" i="9"/>
  <c r="G2934" i="9"/>
  <c r="F2934" i="9"/>
  <c r="K2933" i="9"/>
  <c r="J2933" i="9"/>
  <c r="I2933" i="9"/>
  <c r="H2933" i="9"/>
  <c r="G2933" i="9"/>
  <c r="F2933" i="9"/>
  <c r="K2932" i="9"/>
  <c r="J2932" i="9"/>
  <c r="I2932" i="9"/>
  <c r="H2932" i="9"/>
  <c r="G2932" i="9"/>
  <c r="F2932" i="9"/>
  <c r="K2931" i="9"/>
  <c r="J2931" i="9"/>
  <c r="I2931" i="9"/>
  <c r="H2931" i="9"/>
  <c r="G2931" i="9"/>
  <c r="F2931" i="9"/>
  <c r="K2930" i="9"/>
  <c r="J2930" i="9"/>
  <c r="I2930" i="9"/>
  <c r="H2930" i="9"/>
  <c r="G2930" i="9"/>
  <c r="F2930" i="9"/>
  <c r="K2929" i="9"/>
  <c r="J2929" i="9"/>
  <c r="I2929" i="9"/>
  <c r="H2929" i="9"/>
  <c r="G2929" i="9"/>
  <c r="F2929" i="9"/>
  <c r="K2928" i="9"/>
  <c r="J2928" i="9"/>
  <c r="I2928" i="9"/>
  <c r="H2928" i="9"/>
  <c r="G2928" i="9"/>
  <c r="F2928" i="9"/>
  <c r="K2927" i="9"/>
  <c r="J2927" i="9"/>
  <c r="I2927" i="9"/>
  <c r="H2927" i="9"/>
  <c r="G2927" i="9"/>
  <c r="F2927" i="9"/>
  <c r="K2926" i="9"/>
  <c r="J2926" i="9"/>
  <c r="I2926" i="9"/>
  <c r="H2926" i="9"/>
  <c r="G2926" i="9"/>
  <c r="F2926" i="9"/>
  <c r="K2925" i="9"/>
  <c r="J2925" i="9"/>
  <c r="I2925" i="9"/>
  <c r="H2925" i="9"/>
  <c r="G2925" i="9"/>
  <c r="F2925" i="9"/>
  <c r="K2924" i="9"/>
  <c r="J2924" i="9"/>
  <c r="I2924" i="9"/>
  <c r="H2924" i="9"/>
  <c r="G2924" i="9"/>
  <c r="F2924" i="9"/>
  <c r="K2923" i="9"/>
  <c r="J2923" i="9"/>
  <c r="I2923" i="9"/>
  <c r="H2923" i="9"/>
  <c r="G2923" i="9"/>
  <c r="F2923" i="9"/>
  <c r="K2922" i="9"/>
  <c r="J2922" i="9"/>
  <c r="I2922" i="9"/>
  <c r="H2922" i="9"/>
  <c r="G2922" i="9"/>
  <c r="F2922" i="9"/>
  <c r="K2921" i="9"/>
  <c r="J2921" i="9"/>
  <c r="I2921" i="9"/>
  <c r="H2921" i="9"/>
  <c r="G2921" i="9"/>
  <c r="F2921" i="9"/>
  <c r="K2920" i="9"/>
  <c r="J2920" i="9"/>
  <c r="I2920" i="9"/>
  <c r="H2920" i="9"/>
  <c r="G2920" i="9"/>
  <c r="F2920" i="9"/>
  <c r="K2919" i="9"/>
  <c r="J2919" i="9"/>
  <c r="I2919" i="9"/>
  <c r="H2919" i="9"/>
  <c r="G2919" i="9"/>
  <c r="F2919" i="9"/>
  <c r="K2918" i="9"/>
  <c r="J2918" i="9"/>
  <c r="I2918" i="9"/>
  <c r="H2918" i="9"/>
  <c r="G2918" i="9"/>
  <c r="F2918" i="9"/>
  <c r="K2917" i="9"/>
  <c r="J2917" i="9"/>
  <c r="I2917" i="9"/>
  <c r="H2917" i="9"/>
  <c r="G2917" i="9"/>
  <c r="F2917" i="9"/>
  <c r="K2916" i="9"/>
  <c r="J2916" i="9"/>
  <c r="I2916" i="9"/>
  <c r="H2916" i="9"/>
  <c r="G2916" i="9"/>
  <c r="F2916" i="9"/>
  <c r="K2915" i="9"/>
  <c r="J2915" i="9"/>
  <c r="I2915" i="9"/>
  <c r="H2915" i="9"/>
  <c r="G2915" i="9"/>
  <c r="F2915" i="9"/>
  <c r="K2914" i="9"/>
  <c r="J2914" i="9"/>
  <c r="I2914" i="9"/>
  <c r="H2914" i="9"/>
  <c r="G2914" i="9"/>
  <c r="F2914" i="9"/>
  <c r="K2913" i="9"/>
  <c r="J2913" i="9"/>
  <c r="I2913" i="9"/>
  <c r="H2913" i="9"/>
  <c r="G2913" i="9"/>
  <c r="F2913" i="9"/>
  <c r="K2912" i="9"/>
  <c r="J2912" i="9"/>
  <c r="I2912" i="9"/>
  <c r="H2912" i="9"/>
  <c r="G2912" i="9"/>
  <c r="F2912" i="9"/>
  <c r="K2911" i="9"/>
  <c r="J2911" i="9"/>
  <c r="I2911" i="9"/>
  <c r="H2911" i="9"/>
  <c r="G2911" i="9"/>
  <c r="F2911" i="9"/>
  <c r="K2910" i="9"/>
  <c r="J2910" i="9"/>
  <c r="I2910" i="9"/>
  <c r="H2910" i="9"/>
  <c r="G2910" i="9"/>
  <c r="F2910" i="9"/>
  <c r="K2909" i="9"/>
  <c r="J2909" i="9"/>
  <c r="I2909" i="9"/>
  <c r="H2909" i="9"/>
  <c r="G2909" i="9"/>
  <c r="F2909" i="9"/>
  <c r="K2908" i="9"/>
  <c r="J2908" i="9"/>
  <c r="I2908" i="9"/>
  <c r="H2908" i="9"/>
  <c r="G2908" i="9"/>
  <c r="F2908" i="9"/>
  <c r="K2907" i="9"/>
  <c r="J2907" i="9"/>
  <c r="I2907" i="9"/>
  <c r="H2907" i="9"/>
  <c r="G2907" i="9"/>
  <c r="F2907" i="9"/>
  <c r="K2906" i="9"/>
  <c r="J2906" i="9"/>
  <c r="I2906" i="9"/>
  <c r="H2906" i="9"/>
  <c r="G2906" i="9"/>
  <c r="F2906" i="9"/>
  <c r="K2905" i="9"/>
  <c r="J2905" i="9"/>
  <c r="I2905" i="9"/>
  <c r="H2905" i="9"/>
  <c r="G2905" i="9"/>
  <c r="F2905" i="9"/>
  <c r="K2904" i="9"/>
  <c r="J2904" i="9"/>
  <c r="I2904" i="9"/>
  <c r="H2904" i="9"/>
  <c r="G2904" i="9"/>
  <c r="F2904" i="9"/>
  <c r="K2903" i="9"/>
  <c r="J2903" i="9"/>
  <c r="I2903" i="9"/>
  <c r="H2903" i="9"/>
  <c r="G2903" i="9"/>
  <c r="F2903" i="9"/>
  <c r="K2902" i="9"/>
  <c r="J2902" i="9"/>
  <c r="I2902" i="9"/>
  <c r="H2902" i="9"/>
  <c r="G2902" i="9"/>
  <c r="F2902" i="9"/>
  <c r="K2901" i="9"/>
  <c r="J2901" i="9"/>
  <c r="I2901" i="9"/>
  <c r="H2901" i="9"/>
  <c r="G2901" i="9"/>
  <c r="F2901" i="9"/>
  <c r="K2900" i="9"/>
  <c r="J2900" i="9"/>
  <c r="I2900" i="9"/>
  <c r="H2900" i="9"/>
  <c r="G2900" i="9"/>
  <c r="F2900" i="9"/>
  <c r="K2899" i="9"/>
  <c r="J2899" i="9"/>
  <c r="I2899" i="9"/>
  <c r="H2899" i="9"/>
  <c r="G2899" i="9"/>
  <c r="F2899" i="9"/>
  <c r="K2898" i="9"/>
  <c r="J2898" i="9"/>
  <c r="I2898" i="9"/>
  <c r="H2898" i="9"/>
  <c r="G2898" i="9"/>
  <c r="F2898" i="9"/>
  <c r="K2897" i="9"/>
  <c r="J2897" i="9"/>
  <c r="I2897" i="9"/>
  <c r="H2897" i="9"/>
  <c r="G2897" i="9"/>
  <c r="F2897" i="9"/>
  <c r="K2896" i="9"/>
  <c r="J2896" i="9"/>
  <c r="I2896" i="9"/>
  <c r="H2896" i="9"/>
  <c r="G2896" i="9"/>
  <c r="F2896" i="9"/>
  <c r="K2895" i="9"/>
  <c r="J2895" i="9"/>
  <c r="I2895" i="9"/>
  <c r="H2895" i="9"/>
  <c r="G2895" i="9"/>
  <c r="F2895" i="9"/>
  <c r="K2894" i="9"/>
  <c r="J2894" i="9"/>
  <c r="I2894" i="9"/>
  <c r="H2894" i="9"/>
  <c r="G2894" i="9"/>
  <c r="F2894" i="9"/>
  <c r="K2893" i="9"/>
  <c r="J2893" i="9"/>
  <c r="I2893" i="9"/>
  <c r="H2893" i="9"/>
  <c r="G2893" i="9"/>
  <c r="F2893" i="9"/>
  <c r="K2892" i="9"/>
  <c r="J2892" i="9"/>
  <c r="I2892" i="9"/>
  <c r="H2892" i="9"/>
  <c r="G2892" i="9"/>
  <c r="F2892" i="9"/>
  <c r="K2891" i="9"/>
  <c r="J2891" i="9"/>
  <c r="I2891" i="9"/>
  <c r="H2891" i="9"/>
  <c r="G2891" i="9"/>
  <c r="F2891" i="9"/>
  <c r="K2890" i="9"/>
  <c r="J2890" i="9"/>
  <c r="I2890" i="9"/>
  <c r="H2890" i="9"/>
  <c r="G2890" i="9"/>
  <c r="F2890" i="9"/>
  <c r="K2889" i="9"/>
  <c r="J2889" i="9"/>
  <c r="I2889" i="9"/>
  <c r="H2889" i="9"/>
  <c r="G2889" i="9"/>
  <c r="F2889" i="9"/>
  <c r="K2888" i="9"/>
  <c r="J2888" i="9"/>
  <c r="I2888" i="9"/>
  <c r="H2888" i="9"/>
  <c r="G2888" i="9"/>
  <c r="F2888" i="9"/>
  <c r="K2887" i="9"/>
  <c r="J2887" i="9"/>
  <c r="I2887" i="9"/>
  <c r="H2887" i="9"/>
  <c r="G2887" i="9"/>
  <c r="F2887" i="9"/>
  <c r="K2886" i="9"/>
  <c r="J2886" i="9"/>
  <c r="I2886" i="9"/>
  <c r="H2886" i="9"/>
  <c r="G2886" i="9"/>
  <c r="F2886" i="9"/>
  <c r="K2885" i="9"/>
  <c r="J2885" i="9"/>
  <c r="I2885" i="9"/>
  <c r="H2885" i="9"/>
  <c r="G2885" i="9"/>
  <c r="F2885" i="9"/>
  <c r="K2884" i="9"/>
  <c r="J2884" i="9"/>
  <c r="I2884" i="9"/>
  <c r="H2884" i="9"/>
  <c r="G2884" i="9"/>
  <c r="F2884" i="9"/>
  <c r="K2883" i="9"/>
  <c r="J2883" i="9"/>
  <c r="I2883" i="9"/>
  <c r="H2883" i="9"/>
  <c r="G2883" i="9"/>
  <c r="F2883" i="9"/>
  <c r="K2882" i="9"/>
  <c r="J2882" i="9"/>
  <c r="I2882" i="9"/>
  <c r="H2882" i="9"/>
  <c r="G2882" i="9"/>
  <c r="F2882" i="9"/>
  <c r="K2881" i="9"/>
  <c r="J2881" i="9"/>
  <c r="I2881" i="9"/>
  <c r="H2881" i="9"/>
  <c r="G2881" i="9"/>
  <c r="F2881" i="9"/>
  <c r="K2880" i="9"/>
  <c r="J2880" i="9"/>
  <c r="I2880" i="9"/>
  <c r="H2880" i="9"/>
  <c r="G2880" i="9"/>
  <c r="F2880" i="9"/>
  <c r="K2879" i="9"/>
  <c r="J2879" i="9"/>
  <c r="I2879" i="9"/>
  <c r="H2879" i="9"/>
  <c r="G2879" i="9"/>
  <c r="F2879" i="9"/>
  <c r="K2878" i="9"/>
  <c r="J2878" i="9"/>
  <c r="I2878" i="9"/>
  <c r="H2878" i="9"/>
  <c r="G2878" i="9"/>
  <c r="F2878" i="9"/>
  <c r="K2877" i="9"/>
  <c r="J2877" i="9"/>
  <c r="I2877" i="9"/>
  <c r="H2877" i="9"/>
  <c r="G2877" i="9"/>
  <c r="F2877" i="9"/>
  <c r="K2876" i="9"/>
  <c r="J2876" i="9"/>
  <c r="I2876" i="9"/>
  <c r="H2876" i="9"/>
  <c r="G2876" i="9"/>
  <c r="F2876" i="9"/>
  <c r="K2875" i="9"/>
  <c r="J2875" i="9"/>
  <c r="I2875" i="9"/>
  <c r="H2875" i="9"/>
  <c r="G2875" i="9"/>
  <c r="F2875" i="9"/>
  <c r="K2874" i="9"/>
  <c r="J2874" i="9"/>
  <c r="I2874" i="9"/>
  <c r="H2874" i="9"/>
  <c r="G2874" i="9"/>
  <c r="F2874" i="9"/>
  <c r="K2873" i="9"/>
  <c r="J2873" i="9"/>
  <c r="I2873" i="9"/>
  <c r="H2873" i="9"/>
  <c r="G2873" i="9"/>
  <c r="F2873" i="9"/>
  <c r="K2872" i="9"/>
  <c r="J2872" i="9"/>
  <c r="I2872" i="9"/>
  <c r="H2872" i="9"/>
  <c r="G2872" i="9"/>
  <c r="F2872" i="9"/>
  <c r="K2871" i="9"/>
  <c r="J2871" i="9"/>
  <c r="I2871" i="9"/>
  <c r="H2871" i="9"/>
  <c r="G2871" i="9"/>
  <c r="F2871" i="9"/>
  <c r="K2870" i="9"/>
  <c r="J2870" i="9"/>
  <c r="I2870" i="9"/>
  <c r="H2870" i="9"/>
  <c r="G2870" i="9"/>
  <c r="F2870" i="9"/>
  <c r="K2869" i="9"/>
  <c r="J2869" i="9"/>
  <c r="I2869" i="9"/>
  <c r="H2869" i="9"/>
  <c r="G2869" i="9"/>
  <c r="F2869" i="9"/>
  <c r="K2868" i="9"/>
  <c r="J2868" i="9"/>
  <c r="I2868" i="9"/>
  <c r="H2868" i="9"/>
  <c r="G2868" i="9"/>
  <c r="F2868" i="9"/>
  <c r="K2867" i="9"/>
  <c r="J2867" i="9"/>
  <c r="I2867" i="9"/>
  <c r="H2867" i="9"/>
  <c r="G2867" i="9"/>
  <c r="F2867" i="9"/>
  <c r="K2866" i="9"/>
  <c r="J2866" i="9"/>
  <c r="I2866" i="9"/>
  <c r="H2866" i="9"/>
  <c r="G2866" i="9"/>
  <c r="F2866" i="9"/>
  <c r="K2865" i="9"/>
  <c r="J2865" i="9"/>
  <c r="I2865" i="9"/>
  <c r="H2865" i="9"/>
  <c r="G2865" i="9"/>
  <c r="F2865" i="9"/>
  <c r="K2864" i="9"/>
  <c r="J2864" i="9"/>
  <c r="I2864" i="9"/>
  <c r="H2864" i="9"/>
  <c r="G2864" i="9"/>
  <c r="F2864" i="9"/>
  <c r="K2863" i="9"/>
  <c r="J2863" i="9"/>
  <c r="I2863" i="9"/>
  <c r="H2863" i="9"/>
  <c r="G2863" i="9"/>
  <c r="F2863" i="9"/>
  <c r="K2862" i="9"/>
  <c r="J2862" i="9"/>
  <c r="I2862" i="9"/>
  <c r="H2862" i="9"/>
  <c r="G2862" i="9"/>
  <c r="F2862" i="9"/>
  <c r="K2861" i="9"/>
  <c r="J2861" i="9"/>
  <c r="I2861" i="9"/>
  <c r="H2861" i="9"/>
  <c r="G2861" i="9"/>
  <c r="F2861" i="9"/>
  <c r="K2860" i="9"/>
  <c r="J2860" i="9"/>
  <c r="I2860" i="9"/>
  <c r="H2860" i="9"/>
  <c r="G2860" i="9"/>
  <c r="F2860" i="9"/>
  <c r="K2859" i="9"/>
  <c r="J2859" i="9"/>
  <c r="I2859" i="9"/>
  <c r="H2859" i="9"/>
  <c r="G2859" i="9"/>
  <c r="F2859" i="9"/>
  <c r="K2858" i="9"/>
  <c r="J2858" i="9"/>
  <c r="I2858" i="9"/>
  <c r="H2858" i="9"/>
  <c r="G2858" i="9"/>
  <c r="F2858" i="9"/>
  <c r="K2857" i="9"/>
  <c r="J2857" i="9"/>
  <c r="I2857" i="9"/>
  <c r="H2857" i="9"/>
  <c r="G2857" i="9"/>
  <c r="F2857" i="9"/>
  <c r="K2856" i="9"/>
  <c r="J2856" i="9"/>
  <c r="I2856" i="9"/>
  <c r="H2856" i="9"/>
  <c r="G2856" i="9"/>
  <c r="F2856" i="9"/>
  <c r="K2855" i="9"/>
  <c r="J2855" i="9"/>
  <c r="I2855" i="9"/>
  <c r="H2855" i="9"/>
  <c r="G2855" i="9"/>
  <c r="F2855" i="9"/>
  <c r="K2854" i="9"/>
  <c r="J2854" i="9"/>
  <c r="I2854" i="9"/>
  <c r="H2854" i="9"/>
  <c r="G2854" i="9"/>
  <c r="F2854" i="9"/>
  <c r="K2853" i="9"/>
  <c r="J2853" i="9"/>
  <c r="I2853" i="9"/>
  <c r="H2853" i="9"/>
  <c r="G2853" i="9"/>
  <c r="F2853" i="9"/>
  <c r="K2852" i="9"/>
  <c r="J2852" i="9"/>
  <c r="I2852" i="9"/>
  <c r="H2852" i="9"/>
  <c r="G2852" i="9"/>
  <c r="F2852" i="9"/>
  <c r="K2851" i="9"/>
  <c r="J2851" i="9"/>
  <c r="I2851" i="9"/>
  <c r="H2851" i="9"/>
  <c r="G2851" i="9"/>
  <c r="F2851" i="9"/>
  <c r="K2850" i="9"/>
  <c r="J2850" i="9"/>
  <c r="I2850" i="9"/>
  <c r="H2850" i="9"/>
  <c r="G2850" i="9"/>
  <c r="F2850" i="9"/>
  <c r="K2849" i="9"/>
  <c r="J2849" i="9"/>
  <c r="I2849" i="9"/>
  <c r="H2849" i="9"/>
  <c r="G2849" i="9"/>
  <c r="F2849" i="9"/>
  <c r="K2848" i="9"/>
  <c r="J2848" i="9"/>
  <c r="I2848" i="9"/>
  <c r="H2848" i="9"/>
  <c r="G2848" i="9"/>
  <c r="F2848" i="9"/>
  <c r="K2847" i="9"/>
  <c r="J2847" i="9"/>
  <c r="I2847" i="9"/>
  <c r="H2847" i="9"/>
  <c r="G2847" i="9"/>
  <c r="F2847" i="9"/>
  <c r="K2846" i="9"/>
  <c r="J2846" i="9"/>
  <c r="I2846" i="9"/>
  <c r="H2846" i="9"/>
  <c r="G2846" i="9"/>
  <c r="F2846" i="9"/>
  <c r="K2845" i="9"/>
  <c r="J2845" i="9"/>
  <c r="I2845" i="9"/>
  <c r="H2845" i="9"/>
  <c r="G2845" i="9"/>
  <c r="F2845" i="9"/>
  <c r="K2844" i="9"/>
  <c r="J2844" i="9"/>
  <c r="I2844" i="9"/>
  <c r="H2844" i="9"/>
  <c r="G2844" i="9"/>
  <c r="F2844" i="9"/>
  <c r="K2843" i="9"/>
  <c r="J2843" i="9"/>
  <c r="I2843" i="9"/>
  <c r="H2843" i="9"/>
  <c r="G2843" i="9"/>
  <c r="F2843" i="9"/>
  <c r="K2842" i="9"/>
  <c r="J2842" i="9"/>
  <c r="I2842" i="9"/>
  <c r="H2842" i="9"/>
  <c r="G2842" i="9"/>
  <c r="F2842" i="9"/>
  <c r="K2841" i="9"/>
  <c r="J2841" i="9"/>
  <c r="I2841" i="9"/>
  <c r="H2841" i="9"/>
  <c r="G2841" i="9"/>
  <c r="F2841" i="9"/>
  <c r="K2840" i="9"/>
  <c r="J2840" i="9"/>
  <c r="I2840" i="9"/>
  <c r="H2840" i="9"/>
  <c r="G2840" i="9"/>
  <c r="F2840" i="9"/>
  <c r="K2839" i="9"/>
  <c r="J2839" i="9"/>
  <c r="I2839" i="9"/>
  <c r="H2839" i="9"/>
  <c r="G2839" i="9"/>
  <c r="F2839" i="9"/>
  <c r="K2838" i="9"/>
  <c r="J2838" i="9"/>
  <c r="I2838" i="9"/>
  <c r="H2838" i="9"/>
  <c r="G2838" i="9"/>
  <c r="F2838" i="9"/>
  <c r="K2837" i="9"/>
  <c r="J2837" i="9"/>
  <c r="I2837" i="9"/>
  <c r="H2837" i="9"/>
  <c r="G2837" i="9"/>
  <c r="F2837" i="9"/>
  <c r="K2836" i="9"/>
  <c r="J2836" i="9"/>
  <c r="I2836" i="9"/>
  <c r="H2836" i="9"/>
  <c r="G2836" i="9"/>
  <c r="F2836" i="9"/>
  <c r="K2835" i="9"/>
  <c r="J2835" i="9"/>
  <c r="I2835" i="9"/>
  <c r="H2835" i="9"/>
  <c r="G2835" i="9"/>
  <c r="F2835" i="9"/>
  <c r="K2834" i="9"/>
  <c r="J2834" i="9"/>
  <c r="I2834" i="9"/>
  <c r="H2834" i="9"/>
  <c r="G2834" i="9"/>
  <c r="F2834" i="9"/>
  <c r="K2833" i="9"/>
  <c r="J2833" i="9"/>
  <c r="I2833" i="9"/>
  <c r="H2833" i="9"/>
  <c r="G2833" i="9"/>
  <c r="F2833" i="9"/>
  <c r="K2832" i="9"/>
  <c r="J2832" i="9"/>
  <c r="I2832" i="9"/>
  <c r="H2832" i="9"/>
  <c r="G2832" i="9"/>
  <c r="F2832" i="9"/>
  <c r="K2831" i="9"/>
  <c r="J2831" i="9"/>
  <c r="I2831" i="9"/>
  <c r="H2831" i="9"/>
  <c r="G2831" i="9"/>
  <c r="F2831" i="9"/>
  <c r="K2830" i="9"/>
  <c r="J2830" i="9"/>
  <c r="I2830" i="9"/>
  <c r="H2830" i="9"/>
  <c r="G2830" i="9"/>
  <c r="F2830" i="9"/>
  <c r="K2829" i="9"/>
  <c r="J2829" i="9"/>
  <c r="I2829" i="9"/>
  <c r="H2829" i="9"/>
  <c r="G2829" i="9"/>
  <c r="F2829" i="9"/>
  <c r="K2828" i="9"/>
  <c r="J2828" i="9"/>
  <c r="I2828" i="9"/>
  <c r="H2828" i="9"/>
  <c r="G2828" i="9"/>
  <c r="F2828" i="9"/>
  <c r="K2827" i="9"/>
  <c r="J2827" i="9"/>
  <c r="I2827" i="9"/>
  <c r="H2827" i="9"/>
  <c r="G2827" i="9"/>
  <c r="F2827" i="9"/>
  <c r="K2826" i="9"/>
  <c r="J2826" i="9"/>
  <c r="I2826" i="9"/>
  <c r="H2826" i="9"/>
  <c r="G2826" i="9"/>
  <c r="F2826" i="9"/>
  <c r="K2825" i="9"/>
  <c r="J2825" i="9"/>
  <c r="I2825" i="9"/>
  <c r="H2825" i="9"/>
  <c r="G2825" i="9"/>
  <c r="F2825" i="9"/>
  <c r="K2824" i="9"/>
  <c r="J2824" i="9"/>
  <c r="I2824" i="9"/>
  <c r="H2824" i="9"/>
  <c r="G2824" i="9"/>
  <c r="F2824" i="9"/>
  <c r="K2823" i="9"/>
  <c r="J2823" i="9"/>
  <c r="I2823" i="9"/>
  <c r="H2823" i="9"/>
  <c r="G2823" i="9"/>
  <c r="F2823" i="9"/>
  <c r="K2822" i="9"/>
  <c r="J2822" i="9"/>
  <c r="I2822" i="9"/>
  <c r="H2822" i="9"/>
  <c r="G2822" i="9"/>
  <c r="F2822" i="9"/>
  <c r="K2821" i="9"/>
  <c r="J2821" i="9"/>
  <c r="I2821" i="9"/>
  <c r="H2821" i="9"/>
  <c r="G2821" i="9"/>
  <c r="F2821" i="9"/>
  <c r="K2820" i="9"/>
  <c r="J2820" i="9"/>
  <c r="I2820" i="9"/>
  <c r="H2820" i="9"/>
  <c r="G2820" i="9"/>
  <c r="F2820" i="9"/>
  <c r="K2819" i="9"/>
  <c r="J2819" i="9"/>
  <c r="I2819" i="9"/>
  <c r="H2819" i="9"/>
  <c r="G2819" i="9"/>
  <c r="F2819" i="9"/>
  <c r="K2818" i="9"/>
  <c r="J2818" i="9"/>
  <c r="I2818" i="9"/>
  <c r="H2818" i="9"/>
  <c r="G2818" i="9"/>
  <c r="F2818" i="9"/>
  <c r="K2817" i="9"/>
  <c r="J2817" i="9"/>
  <c r="I2817" i="9"/>
  <c r="H2817" i="9"/>
  <c r="G2817" i="9"/>
  <c r="F2817" i="9"/>
  <c r="K2816" i="9"/>
  <c r="J2816" i="9"/>
  <c r="I2816" i="9"/>
  <c r="H2816" i="9"/>
  <c r="G2816" i="9"/>
  <c r="F2816" i="9"/>
  <c r="K2815" i="9"/>
  <c r="J2815" i="9"/>
  <c r="I2815" i="9"/>
  <c r="H2815" i="9"/>
  <c r="G2815" i="9"/>
  <c r="F2815" i="9"/>
  <c r="K2814" i="9"/>
  <c r="J2814" i="9"/>
  <c r="I2814" i="9"/>
  <c r="H2814" i="9"/>
  <c r="G2814" i="9"/>
  <c r="F2814" i="9"/>
  <c r="K2813" i="9"/>
  <c r="J2813" i="9"/>
  <c r="I2813" i="9"/>
  <c r="H2813" i="9"/>
  <c r="G2813" i="9"/>
  <c r="F2813" i="9"/>
  <c r="K2812" i="9"/>
  <c r="J2812" i="9"/>
  <c r="I2812" i="9"/>
  <c r="H2812" i="9"/>
  <c r="G2812" i="9"/>
  <c r="F2812" i="9"/>
  <c r="K2811" i="9"/>
  <c r="J2811" i="9"/>
  <c r="I2811" i="9"/>
  <c r="H2811" i="9"/>
  <c r="G2811" i="9"/>
  <c r="F2811" i="9"/>
  <c r="K2810" i="9"/>
  <c r="J2810" i="9"/>
  <c r="I2810" i="9"/>
  <c r="H2810" i="9"/>
  <c r="G2810" i="9"/>
  <c r="F2810" i="9"/>
  <c r="K2809" i="9"/>
  <c r="J2809" i="9"/>
  <c r="I2809" i="9"/>
  <c r="H2809" i="9"/>
  <c r="G2809" i="9"/>
  <c r="F2809" i="9"/>
  <c r="K2808" i="9"/>
  <c r="J2808" i="9"/>
  <c r="I2808" i="9"/>
  <c r="H2808" i="9"/>
  <c r="G2808" i="9"/>
  <c r="F2808" i="9"/>
  <c r="K2807" i="9"/>
  <c r="J2807" i="9"/>
  <c r="I2807" i="9"/>
  <c r="H2807" i="9"/>
  <c r="G2807" i="9"/>
  <c r="F2807" i="9"/>
  <c r="K2806" i="9"/>
  <c r="J2806" i="9"/>
  <c r="I2806" i="9"/>
  <c r="H2806" i="9"/>
  <c r="G2806" i="9"/>
  <c r="F2806" i="9"/>
  <c r="K2805" i="9"/>
  <c r="J2805" i="9"/>
  <c r="I2805" i="9"/>
  <c r="H2805" i="9"/>
  <c r="G2805" i="9"/>
  <c r="F2805" i="9"/>
  <c r="K2804" i="9"/>
  <c r="J2804" i="9"/>
  <c r="I2804" i="9"/>
  <c r="H2804" i="9"/>
  <c r="G2804" i="9"/>
  <c r="F2804" i="9"/>
  <c r="K2803" i="9"/>
  <c r="J2803" i="9"/>
  <c r="I2803" i="9"/>
  <c r="H2803" i="9"/>
  <c r="G2803" i="9"/>
  <c r="F2803" i="9"/>
  <c r="K2802" i="9"/>
  <c r="J2802" i="9"/>
  <c r="I2802" i="9"/>
  <c r="H2802" i="9"/>
  <c r="G2802" i="9"/>
  <c r="F2802" i="9"/>
  <c r="K2801" i="9"/>
  <c r="J2801" i="9"/>
  <c r="I2801" i="9"/>
  <c r="H2801" i="9"/>
  <c r="G2801" i="9"/>
  <c r="F2801" i="9"/>
  <c r="K2800" i="9"/>
  <c r="J2800" i="9"/>
  <c r="I2800" i="9"/>
  <c r="H2800" i="9"/>
  <c r="G2800" i="9"/>
  <c r="F2800" i="9"/>
  <c r="K2799" i="9"/>
  <c r="J2799" i="9"/>
  <c r="I2799" i="9"/>
  <c r="H2799" i="9"/>
  <c r="G2799" i="9"/>
  <c r="F2799" i="9"/>
  <c r="K2798" i="9"/>
  <c r="J2798" i="9"/>
  <c r="I2798" i="9"/>
  <c r="H2798" i="9"/>
  <c r="G2798" i="9"/>
  <c r="F2798" i="9"/>
  <c r="K2797" i="9"/>
  <c r="J2797" i="9"/>
  <c r="I2797" i="9"/>
  <c r="H2797" i="9"/>
  <c r="G2797" i="9"/>
  <c r="F2797" i="9"/>
  <c r="K2796" i="9"/>
  <c r="J2796" i="9"/>
  <c r="I2796" i="9"/>
  <c r="H2796" i="9"/>
  <c r="G2796" i="9"/>
  <c r="F2796" i="9"/>
  <c r="K2795" i="9"/>
  <c r="J2795" i="9"/>
  <c r="I2795" i="9"/>
  <c r="H2795" i="9"/>
  <c r="G2795" i="9"/>
  <c r="F2795" i="9"/>
  <c r="K2794" i="9"/>
  <c r="J2794" i="9"/>
  <c r="I2794" i="9"/>
  <c r="H2794" i="9"/>
  <c r="G2794" i="9"/>
  <c r="F2794" i="9"/>
  <c r="K2793" i="9"/>
  <c r="J2793" i="9"/>
  <c r="I2793" i="9"/>
  <c r="H2793" i="9"/>
  <c r="G2793" i="9"/>
  <c r="F2793" i="9"/>
  <c r="K2792" i="9"/>
  <c r="J2792" i="9"/>
  <c r="I2792" i="9"/>
  <c r="H2792" i="9"/>
  <c r="G2792" i="9"/>
  <c r="F2792" i="9"/>
  <c r="K2791" i="9"/>
  <c r="J2791" i="9"/>
  <c r="I2791" i="9"/>
  <c r="H2791" i="9"/>
  <c r="G2791" i="9"/>
  <c r="F2791" i="9"/>
  <c r="K2790" i="9"/>
  <c r="J2790" i="9"/>
  <c r="I2790" i="9"/>
  <c r="H2790" i="9"/>
  <c r="G2790" i="9"/>
  <c r="F2790" i="9"/>
  <c r="K2789" i="9"/>
  <c r="J2789" i="9"/>
  <c r="I2789" i="9"/>
  <c r="H2789" i="9"/>
  <c r="G2789" i="9"/>
  <c r="F2789" i="9"/>
  <c r="K2788" i="9"/>
  <c r="J2788" i="9"/>
  <c r="I2788" i="9"/>
  <c r="H2788" i="9"/>
  <c r="G2788" i="9"/>
  <c r="F2788" i="9"/>
  <c r="K2787" i="9"/>
  <c r="J2787" i="9"/>
  <c r="I2787" i="9"/>
  <c r="H2787" i="9"/>
  <c r="G2787" i="9"/>
  <c r="F2787" i="9"/>
  <c r="K2786" i="9"/>
  <c r="J2786" i="9"/>
  <c r="I2786" i="9"/>
  <c r="H2786" i="9"/>
  <c r="G2786" i="9"/>
  <c r="F2786" i="9"/>
  <c r="K2785" i="9"/>
  <c r="J2785" i="9"/>
  <c r="I2785" i="9"/>
  <c r="H2785" i="9"/>
  <c r="G2785" i="9"/>
  <c r="F2785" i="9"/>
  <c r="K2784" i="9"/>
  <c r="J2784" i="9"/>
  <c r="I2784" i="9"/>
  <c r="H2784" i="9"/>
  <c r="G2784" i="9"/>
  <c r="F2784" i="9"/>
  <c r="K2783" i="9"/>
  <c r="J2783" i="9"/>
  <c r="I2783" i="9"/>
  <c r="H2783" i="9"/>
  <c r="G2783" i="9"/>
  <c r="F2783" i="9"/>
  <c r="K2782" i="9"/>
  <c r="J2782" i="9"/>
  <c r="I2782" i="9"/>
  <c r="H2782" i="9"/>
  <c r="G2782" i="9"/>
  <c r="F2782" i="9"/>
  <c r="K2781" i="9"/>
  <c r="J2781" i="9"/>
  <c r="I2781" i="9"/>
  <c r="H2781" i="9"/>
  <c r="G2781" i="9"/>
  <c r="F2781" i="9"/>
  <c r="K2780" i="9"/>
  <c r="J2780" i="9"/>
  <c r="I2780" i="9"/>
  <c r="H2780" i="9"/>
  <c r="G2780" i="9"/>
  <c r="F2780" i="9"/>
  <c r="K2779" i="9"/>
  <c r="J2779" i="9"/>
  <c r="I2779" i="9"/>
  <c r="H2779" i="9"/>
  <c r="G2779" i="9"/>
  <c r="F2779" i="9"/>
  <c r="K2778" i="9"/>
  <c r="J2778" i="9"/>
  <c r="I2778" i="9"/>
  <c r="H2778" i="9"/>
  <c r="G2778" i="9"/>
  <c r="F2778" i="9"/>
  <c r="K2777" i="9"/>
  <c r="J2777" i="9"/>
  <c r="I2777" i="9"/>
  <c r="H2777" i="9"/>
  <c r="G2777" i="9"/>
  <c r="F2777" i="9"/>
  <c r="K2776" i="9"/>
  <c r="J2776" i="9"/>
  <c r="I2776" i="9"/>
  <c r="H2776" i="9"/>
  <c r="G2776" i="9"/>
  <c r="F2776" i="9"/>
  <c r="K2775" i="9"/>
  <c r="J2775" i="9"/>
  <c r="I2775" i="9"/>
  <c r="H2775" i="9"/>
  <c r="G2775" i="9"/>
  <c r="F2775" i="9"/>
  <c r="K2774" i="9"/>
  <c r="J2774" i="9"/>
  <c r="I2774" i="9"/>
  <c r="H2774" i="9"/>
  <c r="G2774" i="9"/>
  <c r="F2774" i="9"/>
  <c r="K2773" i="9"/>
  <c r="J2773" i="9"/>
  <c r="I2773" i="9"/>
  <c r="H2773" i="9"/>
  <c r="G2773" i="9"/>
  <c r="F2773" i="9"/>
  <c r="K2772" i="9"/>
  <c r="J2772" i="9"/>
  <c r="I2772" i="9"/>
  <c r="H2772" i="9"/>
  <c r="G2772" i="9"/>
  <c r="F2772" i="9"/>
  <c r="K2771" i="9"/>
  <c r="J2771" i="9"/>
  <c r="I2771" i="9"/>
  <c r="H2771" i="9"/>
  <c r="G2771" i="9"/>
  <c r="F2771" i="9"/>
  <c r="K2770" i="9"/>
  <c r="J2770" i="9"/>
  <c r="I2770" i="9"/>
  <c r="H2770" i="9"/>
  <c r="G2770" i="9"/>
  <c r="F2770" i="9"/>
  <c r="K2769" i="9"/>
  <c r="J2769" i="9"/>
  <c r="I2769" i="9"/>
  <c r="H2769" i="9"/>
  <c r="G2769" i="9"/>
  <c r="F2769" i="9"/>
  <c r="K2768" i="9"/>
  <c r="J2768" i="9"/>
  <c r="I2768" i="9"/>
  <c r="H2768" i="9"/>
  <c r="G2768" i="9"/>
  <c r="F2768" i="9"/>
  <c r="K2767" i="9"/>
  <c r="J2767" i="9"/>
  <c r="I2767" i="9"/>
  <c r="H2767" i="9"/>
  <c r="G2767" i="9"/>
  <c r="F2767" i="9"/>
  <c r="K2766" i="9"/>
  <c r="J2766" i="9"/>
  <c r="I2766" i="9"/>
  <c r="H2766" i="9"/>
  <c r="G2766" i="9"/>
  <c r="F2766" i="9"/>
  <c r="K2765" i="9"/>
  <c r="J2765" i="9"/>
  <c r="I2765" i="9"/>
  <c r="H2765" i="9"/>
  <c r="G2765" i="9"/>
  <c r="F2765" i="9"/>
  <c r="K2764" i="9"/>
  <c r="J2764" i="9"/>
  <c r="I2764" i="9"/>
  <c r="H2764" i="9"/>
  <c r="G2764" i="9"/>
  <c r="F2764" i="9"/>
  <c r="K2763" i="9"/>
  <c r="J2763" i="9"/>
  <c r="I2763" i="9"/>
  <c r="H2763" i="9"/>
  <c r="G2763" i="9"/>
  <c r="F2763" i="9"/>
  <c r="K2762" i="9"/>
  <c r="J2762" i="9"/>
  <c r="I2762" i="9"/>
  <c r="H2762" i="9"/>
  <c r="G2762" i="9"/>
  <c r="F2762" i="9"/>
  <c r="K2761" i="9"/>
  <c r="J2761" i="9"/>
  <c r="I2761" i="9"/>
  <c r="H2761" i="9"/>
  <c r="G2761" i="9"/>
  <c r="F2761" i="9"/>
  <c r="K2760" i="9"/>
  <c r="J2760" i="9"/>
  <c r="I2760" i="9"/>
  <c r="H2760" i="9"/>
  <c r="G2760" i="9"/>
  <c r="F2760" i="9"/>
  <c r="K2759" i="9"/>
  <c r="J2759" i="9"/>
  <c r="I2759" i="9"/>
  <c r="H2759" i="9"/>
  <c r="G2759" i="9"/>
  <c r="F2759" i="9"/>
  <c r="K2758" i="9"/>
  <c r="J2758" i="9"/>
  <c r="I2758" i="9"/>
  <c r="H2758" i="9"/>
  <c r="G2758" i="9"/>
  <c r="F2758" i="9"/>
  <c r="K2757" i="9"/>
  <c r="J2757" i="9"/>
  <c r="I2757" i="9"/>
  <c r="H2757" i="9"/>
  <c r="G2757" i="9"/>
  <c r="F2757" i="9"/>
  <c r="K2756" i="9"/>
  <c r="J2756" i="9"/>
  <c r="I2756" i="9"/>
  <c r="H2756" i="9"/>
  <c r="G2756" i="9"/>
  <c r="F2756" i="9"/>
  <c r="K2755" i="9"/>
  <c r="J2755" i="9"/>
  <c r="I2755" i="9"/>
  <c r="H2755" i="9"/>
  <c r="G2755" i="9"/>
  <c r="F2755" i="9"/>
  <c r="K2754" i="9"/>
  <c r="J2754" i="9"/>
  <c r="I2754" i="9"/>
  <c r="H2754" i="9"/>
  <c r="G2754" i="9"/>
  <c r="F2754" i="9"/>
  <c r="K2753" i="9"/>
  <c r="J2753" i="9"/>
  <c r="I2753" i="9"/>
  <c r="H2753" i="9"/>
  <c r="G2753" i="9"/>
  <c r="F2753" i="9"/>
  <c r="K2752" i="9"/>
  <c r="J2752" i="9"/>
  <c r="I2752" i="9"/>
  <c r="H2752" i="9"/>
  <c r="G2752" i="9"/>
  <c r="F2752" i="9"/>
  <c r="K2751" i="9"/>
  <c r="J2751" i="9"/>
  <c r="I2751" i="9"/>
  <c r="H2751" i="9"/>
  <c r="G2751" i="9"/>
  <c r="F2751" i="9"/>
  <c r="K2750" i="9"/>
  <c r="J2750" i="9"/>
  <c r="I2750" i="9"/>
  <c r="H2750" i="9"/>
  <c r="G2750" i="9"/>
  <c r="F2750" i="9"/>
  <c r="K2749" i="9"/>
  <c r="J2749" i="9"/>
  <c r="I2749" i="9"/>
  <c r="H2749" i="9"/>
  <c r="G2749" i="9"/>
  <c r="F2749" i="9"/>
  <c r="K2748" i="9"/>
  <c r="J2748" i="9"/>
  <c r="I2748" i="9"/>
  <c r="H2748" i="9"/>
  <c r="G2748" i="9"/>
  <c r="F2748" i="9"/>
  <c r="K2747" i="9"/>
  <c r="J2747" i="9"/>
  <c r="I2747" i="9"/>
  <c r="H2747" i="9"/>
  <c r="G2747" i="9"/>
  <c r="F2747" i="9"/>
  <c r="K2746" i="9"/>
  <c r="J2746" i="9"/>
  <c r="I2746" i="9"/>
  <c r="H2746" i="9"/>
  <c r="G2746" i="9"/>
  <c r="F2746" i="9"/>
  <c r="K2745" i="9"/>
  <c r="J2745" i="9"/>
  <c r="I2745" i="9"/>
  <c r="H2745" i="9"/>
  <c r="G2745" i="9"/>
  <c r="F2745" i="9"/>
  <c r="K2744" i="9"/>
  <c r="J2744" i="9"/>
  <c r="I2744" i="9"/>
  <c r="H2744" i="9"/>
  <c r="G2744" i="9"/>
  <c r="F2744" i="9"/>
  <c r="K2743" i="9"/>
  <c r="J2743" i="9"/>
  <c r="I2743" i="9"/>
  <c r="H2743" i="9"/>
  <c r="G2743" i="9"/>
  <c r="F2743" i="9"/>
  <c r="K2742" i="9"/>
  <c r="J2742" i="9"/>
  <c r="I2742" i="9"/>
  <c r="H2742" i="9"/>
  <c r="G2742" i="9"/>
  <c r="F2742" i="9"/>
  <c r="K2741" i="9"/>
  <c r="J2741" i="9"/>
  <c r="I2741" i="9"/>
  <c r="H2741" i="9"/>
  <c r="G2741" i="9"/>
  <c r="F2741" i="9"/>
  <c r="K2740" i="9"/>
  <c r="J2740" i="9"/>
  <c r="I2740" i="9"/>
  <c r="H2740" i="9"/>
  <c r="G2740" i="9"/>
  <c r="F2740" i="9"/>
  <c r="K2739" i="9"/>
  <c r="J2739" i="9"/>
  <c r="I2739" i="9"/>
  <c r="H2739" i="9"/>
  <c r="G2739" i="9"/>
  <c r="F2739" i="9"/>
  <c r="K2738" i="9"/>
  <c r="J2738" i="9"/>
  <c r="I2738" i="9"/>
  <c r="H2738" i="9"/>
  <c r="G2738" i="9"/>
  <c r="F2738" i="9"/>
  <c r="K2737" i="9"/>
  <c r="J2737" i="9"/>
  <c r="I2737" i="9"/>
  <c r="H2737" i="9"/>
  <c r="G2737" i="9"/>
  <c r="F2737" i="9"/>
  <c r="K2736" i="9"/>
  <c r="J2736" i="9"/>
  <c r="I2736" i="9"/>
  <c r="H2736" i="9"/>
  <c r="G2736" i="9"/>
  <c r="F2736" i="9"/>
  <c r="K2735" i="9"/>
  <c r="J2735" i="9"/>
  <c r="I2735" i="9"/>
  <c r="H2735" i="9"/>
  <c r="G2735" i="9"/>
  <c r="F2735" i="9"/>
  <c r="K2734" i="9"/>
  <c r="J2734" i="9"/>
  <c r="I2734" i="9"/>
  <c r="H2734" i="9"/>
  <c r="G2734" i="9"/>
  <c r="F2734" i="9"/>
  <c r="K2733" i="9"/>
  <c r="J2733" i="9"/>
  <c r="I2733" i="9"/>
  <c r="H2733" i="9"/>
  <c r="G2733" i="9"/>
  <c r="F2733" i="9"/>
  <c r="K2732" i="9"/>
  <c r="J2732" i="9"/>
  <c r="I2732" i="9"/>
  <c r="H2732" i="9"/>
  <c r="G2732" i="9"/>
  <c r="F2732" i="9"/>
  <c r="K2731" i="9"/>
  <c r="J2731" i="9"/>
  <c r="I2731" i="9"/>
  <c r="H2731" i="9"/>
  <c r="G2731" i="9"/>
  <c r="F2731" i="9"/>
  <c r="K2730" i="9"/>
  <c r="J2730" i="9"/>
  <c r="I2730" i="9"/>
  <c r="H2730" i="9"/>
  <c r="G2730" i="9"/>
  <c r="F2730" i="9"/>
  <c r="K2729" i="9"/>
  <c r="J2729" i="9"/>
  <c r="I2729" i="9"/>
  <c r="H2729" i="9"/>
  <c r="G2729" i="9"/>
  <c r="F2729" i="9"/>
  <c r="K2728" i="9"/>
  <c r="J2728" i="9"/>
  <c r="I2728" i="9"/>
  <c r="H2728" i="9"/>
  <c r="G2728" i="9"/>
  <c r="F2728" i="9"/>
  <c r="K2727" i="9"/>
  <c r="J2727" i="9"/>
  <c r="I2727" i="9"/>
  <c r="H2727" i="9"/>
  <c r="G2727" i="9"/>
  <c r="F2727" i="9"/>
  <c r="K2726" i="9"/>
  <c r="J2726" i="9"/>
  <c r="I2726" i="9"/>
  <c r="H2726" i="9"/>
  <c r="G2726" i="9"/>
  <c r="F2726" i="9"/>
  <c r="K2725" i="9"/>
  <c r="J2725" i="9"/>
  <c r="I2725" i="9"/>
  <c r="H2725" i="9"/>
  <c r="G2725" i="9"/>
  <c r="F2725" i="9"/>
  <c r="K2724" i="9"/>
  <c r="J2724" i="9"/>
  <c r="I2724" i="9"/>
  <c r="H2724" i="9"/>
  <c r="G2724" i="9"/>
  <c r="F2724" i="9"/>
  <c r="K2723" i="9"/>
  <c r="J2723" i="9"/>
  <c r="I2723" i="9"/>
  <c r="H2723" i="9"/>
  <c r="G2723" i="9"/>
  <c r="F2723" i="9"/>
  <c r="K2722" i="9"/>
  <c r="J2722" i="9"/>
  <c r="I2722" i="9"/>
  <c r="H2722" i="9"/>
  <c r="G2722" i="9"/>
  <c r="F2722" i="9"/>
  <c r="K2721" i="9"/>
  <c r="J2721" i="9"/>
  <c r="I2721" i="9"/>
  <c r="H2721" i="9"/>
  <c r="G2721" i="9"/>
  <c r="F2721" i="9"/>
  <c r="K2720" i="9"/>
  <c r="J2720" i="9"/>
  <c r="I2720" i="9"/>
  <c r="H2720" i="9"/>
  <c r="G2720" i="9"/>
  <c r="F2720" i="9"/>
  <c r="K2719" i="9"/>
  <c r="J2719" i="9"/>
  <c r="I2719" i="9"/>
  <c r="H2719" i="9"/>
  <c r="G2719" i="9"/>
  <c r="F2719" i="9"/>
  <c r="K2718" i="9"/>
  <c r="J2718" i="9"/>
  <c r="I2718" i="9"/>
  <c r="H2718" i="9"/>
  <c r="G2718" i="9"/>
  <c r="F2718" i="9"/>
  <c r="K2717" i="9"/>
  <c r="J2717" i="9"/>
  <c r="I2717" i="9"/>
  <c r="H2717" i="9"/>
  <c r="G2717" i="9"/>
  <c r="F2717" i="9"/>
  <c r="K2716" i="9"/>
  <c r="J2716" i="9"/>
  <c r="I2716" i="9"/>
  <c r="H2716" i="9"/>
  <c r="G2716" i="9"/>
  <c r="F2716" i="9"/>
  <c r="K2715" i="9"/>
  <c r="J2715" i="9"/>
  <c r="I2715" i="9"/>
  <c r="H2715" i="9"/>
  <c r="G2715" i="9"/>
  <c r="F2715" i="9"/>
  <c r="K2714" i="9"/>
  <c r="J2714" i="9"/>
  <c r="I2714" i="9"/>
  <c r="H2714" i="9"/>
  <c r="G2714" i="9"/>
  <c r="F2714" i="9"/>
  <c r="K2713" i="9"/>
  <c r="J2713" i="9"/>
  <c r="I2713" i="9"/>
  <c r="H2713" i="9"/>
  <c r="G2713" i="9"/>
  <c r="F2713" i="9"/>
  <c r="K2712" i="9"/>
  <c r="J2712" i="9"/>
  <c r="I2712" i="9"/>
  <c r="H2712" i="9"/>
  <c r="G2712" i="9"/>
  <c r="F2712" i="9"/>
  <c r="K2711" i="9"/>
  <c r="J2711" i="9"/>
  <c r="I2711" i="9"/>
  <c r="H2711" i="9"/>
  <c r="G2711" i="9"/>
  <c r="F2711" i="9"/>
  <c r="K2710" i="9"/>
  <c r="J2710" i="9"/>
  <c r="I2710" i="9"/>
  <c r="H2710" i="9"/>
  <c r="G2710" i="9"/>
  <c r="F2710" i="9"/>
  <c r="K2709" i="9"/>
  <c r="J2709" i="9"/>
  <c r="I2709" i="9"/>
  <c r="H2709" i="9"/>
  <c r="G2709" i="9"/>
  <c r="F2709" i="9"/>
  <c r="K2708" i="9"/>
  <c r="J2708" i="9"/>
  <c r="I2708" i="9"/>
  <c r="H2708" i="9"/>
  <c r="G2708" i="9"/>
  <c r="F2708" i="9"/>
  <c r="K2707" i="9"/>
  <c r="J2707" i="9"/>
  <c r="I2707" i="9"/>
  <c r="H2707" i="9"/>
  <c r="G2707" i="9"/>
  <c r="F2707" i="9"/>
  <c r="K2706" i="9"/>
  <c r="J2706" i="9"/>
  <c r="I2706" i="9"/>
  <c r="H2706" i="9"/>
  <c r="G2706" i="9"/>
  <c r="F2706" i="9"/>
  <c r="K2705" i="9"/>
  <c r="J2705" i="9"/>
  <c r="I2705" i="9"/>
  <c r="H2705" i="9"/>
  <c r="G2705" i="9"/>
  <c r="F2705" i="9"/>
  <c r="K2704" i="9"/>
  <c r="J2704" i="9"/>
  <c r="I2704" i="9"/>
  <c r="H2704" i="9"/>
  <c r="G2704" i="9"/>
  <c r="F2704" i="9"/>
  <c r="K2703" i="9"/>
  <c r="J2703" i="9"/>
  <c r="I2703" i="9"/>
  <c r="H2703" i="9"/>
  <c r="G2703" i="9"/>
  <c r="F2703" i="9"/>
  <c r="K2702" i="9"/>
  <c r="J2702" i="9"/>
  <c r="I2702" i="9"/>
  <c r="H2702" i="9"/>
  <c r="G2702" i="9"/>
  <c r="F2702" i="9"/>
  <c r="K2701" i="9"/>
  <c r="J2701" i="9"/>
  <c r="I2701" i="9"/>
  <c r="H2701" i="9"/>
  <c r="G2701" i="9"/>
  <c r="F2701" i="9"/>
  <c r="K2700" i="9"/>
  <c r="J2700" i="9"/>
  <c r="I2700" i="9"/>
  <c r="H2700" i="9"/>
  <c r="G2700" i="9"/>
  <c r="F2700" i="9"/>
  <c r="K2699" i="9"/>
  <c r="J2699" i="9"/>
  <c r="I2699" i="9"/>
  <c r="H2699" i="9"/>
  <c r="G2699" i="9"/>
  <c r="F2699" i="9"/>
  <c r="K2698" i="9"/>
  <c r="J2698" i="9"/>
  <c r="I2698" i="9"/>
  <c r="H2698" i="9"/>
  <c r="G2698" i="9"/>
  <c r="F2698" i="9"/>
  <c r="K2697" i="9"/>
  <c r="J2697" i="9"/>
  <c r="I2697" i="9"/>
  <c r="H2697" i="9"/>
  <c r="G2697" i="9"/>
  <c r="F2697" i="9"/>
  <c r="K2696" i="9"/>
  <c r="J2696" i="9"/>
  <c r="I2696" i="9"/>
  <c r="H2696" i="9"/>
  <c r="G2696" i="9"/>
  <c r="F2696" i="9"/>
  <c r="K2695" i="9"/>
  <c r="J2695" i="9"/>
  <c r="I2695" i="9"/>
  <c r="H2695" i="9"/>
  <c r="G2695" i="9"/>
  <c r="F2695" i="9"/>
  <c r="K2694" i="9"/>
  <c r="J2694" i="9"/>
  <c r="I2694" i="9"/>
  <c r="H2694" i="9"/>
  <c r="G2694" i="9"/>
  <c r="F2694" i="9"/>
  <c r="K2693" i="9"/>
  <c r="J2693" i="9"/>
  <c r="I2693" i="9"/>
  <c r="H2693" i="9"/>
  <c r="G2693" i="9"/>
  <c r="F2693" i="9"/>
  <c r="K2692" i="9"/>
  <c r="J2692" i="9"/>
  <c r="I2692" i="9"/>
  <c r="H2692" i="9"/>
  <c r="G2692" i="9"/>
  <c r="F2692" i="9"/>
  <c r="K2691" i="9"/>
  <c r="J2691" i="9"/>
  <c r="I2691" i="9"/>
  <c r="H2691" i="9"/>
  <c r="G2691" i="9"/>
  <c r="F2691" i="9"/>
  <c r="K2690" i="9"/>
  <c r="J2690" i="9"/>
  <c r="I2690" i="9"/>
  <c r="H2690" i="9"/>
  <c r="G2690" i="9"/>
  <c r="F2690" i="9"/>
  <c r="K2689" i="9"/>
  <c r="J2689" i="9"/>
  <c r="I2689" i="9"/>
  <c r="H2689" i="9"/>
  <c r="G2689" i="9"/>
  <c r="F2689" i="9"/>
  <c r="K2688" i="9"/>
  <c r="J2688" i="9"/>
  <c r="I2688" i="9"/>
  <c r="H2688" i="9"/>
  <c r="G2688" i="9"/>
  <c r="F2688" i="9"/>
  <c r="K2687" i="9"/>
  <c r="J2687" i="9"/>
  <c r="I2687" i="9"/>
  <c r="H2687" i="9"/>
  <c r="G2687" i="9"/>
  <c r="F2687" i="9"/>
  <c r="K2686" i="9"/>
  <c r="J2686" i="9"/>
  <c r="I2686" i="9"/>
  <c r="H2686" i="9"/>
  <c r="G2686" i="9"/>
  <c r="F2686" i="9"/>
  <c r="K2685" i="9"/>
  <c r="J2685" i="9"/>
  <c r="I2685" i="9"/>
  <c r="H2685" i="9"/>
  <c r="G2685" i="9"/>
  <c r="F2685" i="9"/>
  <c r="K2684" i="9"/>
  <c r="J2684" i="9"/>
  <c r="I2684" i="9"/>
  <c r="H2684" i="9"/>
  <c r="G2684" i="9"/>
  <c r="F2684" i="9"/>
  <c r="K2683" i="9"/>
  <c r="J2683" i="9"/>
  <c r="I2683" i="9"/>
  <c r="H2683" i="9"/>
  <c r="G2683" i="9"/>
  <c r="F2683" i="9"/>
  <c r="K2682" i="9"/>
  <c r="J2682" i="9"/>
  <c r="I2682" i="9"/>
  <c r="H2682" i="9"/>
  <c r="G2682" i="9"/>
  <c r="F2682" i="9"/>
  <c r="K2681" i="9"/>
  <c r="J2681" i="9"/>
  <c r="I2681" i="9"/>
  <c r="H2681" i="9"/>
  <c r="G2681" i="9"/>
  <c r="F2681" i="9"/>
  <c r="K2680" i="9"/>
  <c r="J2680" i="9"/>
  <c r="I2680" i="9"/>
  <c r="H2680" i="9"/>
  <c r="G2680" i="9"/>
  <c r="F2680" i="9"/>
  <c r="K2679" i="9"/>
  <c r="J2679" i="9"/>
  <c r="I2679" i="9"/>
  <c r="H2679" i="9"/>
  <c r="G2679" i="9"/>
  <c r="F2679" i="9"/>
  <c r="K2678" i="9"/>
  <c r="J2678" i="9"/>
  <c r="I2678" i="9"/>
  <c r="H2678" i="9"/>
  <c r="G2678" i="9"/>
  <c r="F2678" i="9"/>
  <c r="K2677" i="9"/>
  <c r="J2677" i="9"/>
  <c r="I2677" i="9"/>
  <c r="H2677" i="9"/>
  <c r="G2677" i="9"/>
  <c r="F2677" i="9"/>
  <c r="K2676" i="9"/>
  <c r="J2676" i="9"/>
  <c r="I2676" i="9"/>
  <c r="H2676" i="9"/>
  <c r="G2676" i="9"/>
  <c r="F2676" i="9"/>
  <c r="K2675" i="9"/>
  <c r="J2675" i="9"/>
  <c r="I2675" i="9"/>
  <c r="H2675" i="9"/>
  <c r="G2675" i="9"/>
  <c r="F2675" i="9"/>
  <c r="K2674" i="9"/>
  <c r="J2674" i="9"/>
  <c r="I2674" i="9"/>
  <c r="H2674" i="9"/>
  <c r="G2674" i="9"/>
  <c r="F2674" i="9"/>
  <c r="K2673" i="9"/>
  <c r="J2673" i="9"/>
  <c r="I2673" i="9"/>
  <c r="H2673" i="9"/>
  <c r="G2673" i="9"/>
  <c r="F2673" i="9"/>
  <c r="K2672" i="9"/>
  <c r="J2672" i="9"/>
  <c r="I2672" i="9"/>
  <c r="H2672" i="9"/>
  <c r="G2672" i="9"/>
  <c r="F2672" i="9"/>
  <c r="K2671" i="9"/>
  <c r="J2671" i="9"/>
  <c r="I2671" i="9"/>
  <c r="H2671" i="9"/>
  <c r="G2671" i="9"/>
  <c r="F2671" i="9"/>
  <c r="K2670" i="9"/>
  <c r="J2670" i="9"/>
  <c r="I2670" i="9"/>
  <c r="H2670" i="9"/>
  <c r="G2670" i="9"/>
  <c r="F2670" i="9"/>
  <c r="K2669" i="9"/>
  <c r="J2669" i="9"/>
  <c r="I2669" i="9"/>
  <c r="H2669" i="9"/>
  <c r="G2669" i="9"/>
  <c r="F2669" i="9"/>
  <c r="K2668" i="9"/>
  <c r="J2668" i="9"/>
  <c r="I2668" i="9"/>
  <c r="H2668" i="9"/>
  <c r="G2668" i="9"/>
  <c r="F2668" i="9"/>
  <c r="K2667" i="9"/>
  <c r="J2667" i="9"/>
  <c r="I2667" i="9"/>
  <c r="H2667" i="9"/>
  <c r="G2667" i="9"/>
  <c r="F2667" i="9"/>
  <c r="K2666" i="9"/>
  <c r="J2666" i="9"/>
  <c r="I2666" i="9"/>
  <c r="H2666" i="9"/>
  <c r="G2666" i="9"/>
  <c r="F2666" i="9"/>
  <c r="K2665" i="9"/>
  <c r="J2665" i="9"/>
  <c r="I2665" i="9"/>
  <c r="H2665" i="9"/>
  <c r="G2665" i="9"/>
  <c r="F2665" i="9"/>
  <c r="K2664" i="9"/>
  <c r="J2664" i="9"/>
  <c r="I2664" i="9"/>
  <c r="H2664" i="9"/>
  <c r="G2664" i="9"/>
  <c r="F2664" i="9"/>
  <c r="K2663" i="9"/>
  <c r="J2663" i="9"/>
  <c r="I2663" i="9"/>
  <c r="H2663" i="9"/>
  <c r="G2663" i="9"/>
  <c r="F2663" i="9"/>
  <c r="K2662" i="9"/>
  <c r="J2662" i="9"/>
  <c r="I2662" i="9"/>
  <c r="H2662" i="9"/>
  <c r="G2662" i="9"/>
  <c r="F2662" i="9"/>
  <c r="K2661" i="9"/>
  <c r="J2661" i="9"/>
  <c r="I2661" i="9"/>
  <c r="H2661" i="9"/>
  <c r="G2661" i="9"/>
  <c r="F2661" i="9"/>
  <c r="K2660" i="9"/>
  <c r="J2660" i="9"/>
  <c r="I2660" i="9"/>
  <c r="H2660" i="9"/>
  <c r="G2660" i="9"/>
  <c r="F2660" i="9"/>
  <c r="K2659" i="9"/>
  <c r="J2659" i="9"/>
  <c r="I2659" i="9"/>
  <c r="H2659" i="9"/>
  <c r="G2659" i="9"/>
  <c r="F2659" i="9"/>
  <c r="K2658" i="9"/>
  <c r="J2658" i="9"/>
  <c r="I2658" i="9"/>
  <c r="H2658" i="9"/>
  <c r="G2658" i="9"/>
  <c r="F2658" i="9"/>
  <c r="K2657" i="9"/>
  <c r="J2657" i="9"/>
  <c r="I2657" i="9"/>
  <c r="H2657" i="9"/>
  <c r="G2657" i="9"/>
  <c r="F2657" i="9"/>
  <c r="K2656" i="9"/>
  <c r="J2656" i="9"/>
  <c r="I2656" i="9"/>
  <c r="H2656" i="9"/>
  <c r="G2656" i="9"/>
  <c r="F2656" i="9"/>
  <c r="K2655" i="9"/>
  <c r="J2655" i="9"/>
  <c r="I2655" i="9"/>
  <c r="H2655" i="9"/>
  <c r="G2655" i="9"/>
  <c r="F2655" i="9"/>
  <c r="K2654" i="9"/>
  <c r="J2654" i="9"/>
  <c r="I2654" i="9"/>
  <c r="H2654" i="9"/>
  <c r="G2654" i="9"/>
  <c r="F2654" i="9"/>
  <c r="K2653" i="9"/>
  <c r="J2653" i="9"/>
  <c r="I2653" i="9"/>
  <c r="H2653" i="9"/>
  <c r="G2653" i="9"/>
  <c r="F2653" i="9"/>
  <c r="K2652" i="9"/>
  <c r="J2652" i="9"/>
  <c r="I2652" i="9"/>
  <c r="H2652" i="9"/>
  <c r="G2652" i="9"/>
  <c r="F2652" i="9"/>
  <c r="K2651" i="9"/>
  <c r="J2651" i="9"/>
  <c r="I2651" i="9"/>
  <c r="H2651" i="9"/>
  <c r="G2651" i="9"/>
  <c r="F2651" i="9"/>
  <c r="K2650" i="9"/>
  <c r="J2650" i="9"/>
  <c r="I2650" i="9"/>
  <c r="H2650" i="9"/>
  <c r="G2650" i="9"/>
  <c r="F2650" i="9"/>
  <c r="K2649" i="9"/>
  <c r="J2649" i="9"/>
  <c r="I2649" i="9"/>
  <c r="H2649" i="9"/>
  <c r="G2649" i="9"/>
  <c r="F2649" i="9"/>
  <c r="K2648" i="9"/>
  <c r="J2648" i="9"/>
  <c r="I2648" i="9"/>
  <c r="H2648" i="9"/>
  <c r="G2648" i="9"/>
  <c r="F2648" i="9"/>
  <c r="K2647" i="9"/>
  <c r="J2647" i="9"/>
  <c r="I2647" i="9"/>
  <c r="H2647" i="9"/>
  <c r="G2647" i="9"/>
  <c r="F2647" i="9"/>
  <c r="K2646" i="9"/>
  <c r="J2646" i="9"/>
  <c r="I2646" i="9"/>
  <c r="H2646" i="9"/>
  <c r="G2646" i="9"/>
  <c r="F2646" i="9"/>
  <c r="K2645" i="9"/>
  <c r="J2645" i="9"/>
  <c r="I2645" i="9"/>
  <c r="H2645" i="9"/>
  <c r="G2645" i="9"/>
  <c r="F2645" i="9"/>
  <c r="K2644" i="9"/>
  <c r="J2644" i="9"/>
  <c r="I2644" i="9"/>
  <c r="H2644" i="9"/>
  <c r="G2644" i="9"/>
  <c r="F2644" i="9"/>
  <c r="K2643" i="9"/>
  <c r="J2643" i="9"/>
  <c r="I2643" i="9"/>
  <c r="H2643" i="9"/>
  <c r="G2643" i="9"/>
  <c r="F2643" i="9"/>
  <c r="K2642" i="9"/>
  <c r="J2642" i="9"/>
  <c r="I2642" i="9"/>
  <c r="H2642" i="9"/>
  <c r="G2642" i="9"/>
  <c r="F2642" i="9"/>
  <c r="K2641" i="9"/>
  <c r="J2641" i="9"/>
  <c r="I2641" i="9"/>
  <c r="H2641" i="9"/>
  <c r="G2641" i="9"/>
  <c r="F2641" i="9"/>
  <c r="K2640" i="9"/>
  <c r="J2640" i="9"/>
  <c r="I2640" i="9"/>
  <c r="H2640" i="9"/>
  <c r="G2640" i="9"/>
  <c r="F2640" i="9"/>
  <c r="K2639" i="9"/>
  <c r="J2639" i="9"/>
  <c r="I2639" i="9"/>
  <c r="H2639" i="9"/>
  <c r="G2639" i="9"/>
  <c r="F2639" i="9"/>
  <c r="K2638" i="9"/>
  <c r="J2638" i="9"/>
  <c r="I2638" i="9"/>
  <c r="H2638" i="9"/>
  <c r="G2638" i="9"/>
  <c r="F2638" i="9"/>
  <c r="K2637" i="9"/>
  <c r="J2637" i="9"/>
  <c r="I2637" i="9"/>
  <c r="H2637" i="9"/>
  <c r="G2637" i="9"/>
  <c r="F2637" i="9"/>
  <c r="K2636" i="9"/>
  <c r="J2636" i="9"/>
  <c r="I2636" i="9"/>
  <c r="H2636" i="9"/>
  <c r="G2636" i="9"/>
  <c r="F2636" i="9"/>
  <c r="K2635" i="9"/>
  <c r="J2635" i="9"/>
  <c r="I2635" i="9"/>
  <c r="H2635" i="9"/>
  <c r="G2635" i="9"/>
  <c r="F2635" i="9"/>
  <c r="K2634" i="9"/>
  <c r="J2634" i="9"/>
  <c r="I2634" i="9"/>
  <c r="H2634" i="9"/>
  <c r="G2634" i="9"/>
  <c r="F2634" i="9"/>
  <c r="K2633" i="9"/>
  <c r="J2633" i="9"/>
  <c r="I2633" i="9"/>
  <c r="H2633" i="9"/>
  <c r="G2633" i="9"/>
  <c r="F2633" i="9"/>
  <c r="K2632" i="9"/>
  <c r="J2632" i="9"/>
  <c r="I2632" i="9"/>
  <c r="H2632" i="9"/>
  <c r="G2632" i="9"/>
  <c r="F2632" i="9"/>
  <c r="K2631" i="9"/>
  <c r="J2631" i="9"/>
  <c r="I2631" i="9"/>
  <c r="H2631" i="9"/>
  <c r="G2631" i="9"/>
  <c r="F2631" i="9"/>
  <c r="K2630" i="9"/>
  <c r="J2630" i="9"/>
  <c r="I2630" i="9"/>
  <c r="H2630" i="9"/>
  <c r="G2630" i="9"/>
  <c r="F2630" i="9"/>
  <c r="K2629" i="9"/>
  <c r="J2629" i="9"/>
  <c r="I2629" i="9"/>
  <c r="H2629" i="9"/>
  <c r="G2629" i="9"/>
  <c r="F2629" i="9"/>
  <c r="K2628" i="9"/>
  <c r="J2628" i="9"/>
  <c r="I2628" i="9"/>
  <c r="H2628" i="9"/>
  <c r="G2628" i="9"/>
  <c r="F2628" i="9"/>
  <c r="K2627" i="9"/>
  <c r="J2627" i="9"/>
  <c r="I2627" i="9"/>
  <c r="H2627" i="9"/>
  <c r="G2627" i="9"/>
  <c r="F2627" i="9"/>
  <c r="K2626" i="9"/>
  <c r="J2626" i="9"/>
  <c r="I2626" i="9"/>
  <c r="H2626" i="9"/>
  <c r="G2626" i="9"/>
  <c r="F2626" i="9"/>
  <c r="K2625" i="9"/>
  <c r="J2625" i="9"/>
  <c r="I2625" i="9"/>
  <c r="H2625" i="9"/>
  <c r="G2625" i="9"/>
  <c r="F2625" i="9"/>
  <c r="K2624" i="9"/>
  <c r="J2624" i="9"/>
  <c r="I2624" i="9"/>
  <c r="H2624" i="9"/>
  <c r="G2624" i="9"/>
  <c r="F2624" i="9"/>
  <c r="K2623" i="9"/>
  <c r="J2623" i="9"/>
  <c r="I2623" i="9"/>
  <c r="H2623" i="9"/>
  <c r="G2623" i="9"/>
  <c r="F2623" i="9"/>
  <c r="K2622" i="9"/>
  <c r="J2622" i="9"/>
  <c r="I2622" i="9"/>
  <c r="H2622" i="9"/>
  <c r="G2622" i="9"/>
  <c r="F2622" i="9"/>
  <c r="K2621" i="9"/>
  <c r="J2621" i="9"/>
  <c r="I2621" i="9"/>
  <c r="H2621" i="9"/>
  <c r="G2621" i="9"/>
  <c r="F2621" i="9"/>
  <c r="K2620" i="9"/>
  <c r="J2620" i="9"/>
  <c r="I2620" i="9"/>
  <c r="H2620" i="9"/>
  <c r="G2620" i="9"/>
  <c r="F2620" i="9"/>
  <c r="K2619" i="9"/>
  <c r="J2619" i="9"/>
  <c r="I2619" i="9"/>
  <c r="H2619" i="9"/>
  <c r="G2619" i="9"/>
  <c r="F2619" i="9"/>
  <c r="K2618" i="9"/>
  <c r="J2618" i="9"/>
  <c r="I2618" i="9"/>
  <c r="H2618" i="9"/>
  <c r="G2618" i="9"/>
  <c r="F2618" i="9"/>
  <c r="K2617" i="9"/>
  <c r="J2617" i="9"/>
  <c r="I2617" i="9"/>
  <c r="H2617" i="9"/>
  <c r="G2617" i="9"/>
  <c r="F2617" i="9"/>
  <c r="K2616" i="9"/>
  <c r="J2616" i="9"/>
  <c r="I2616" i="9"/>
  <c r="H2616" i="9"/>
  <c r="G2616" i="9"/>
  <c r="F2616" i="9"/>
  <c r="K2615" i="9"/>
  <c r="J2615" i="9"/>
  <c r="I2615" i="9"/>
  <c r="H2615" i="9"/>
  <c r="G2615" i="9"/>
  <c r="F2615" i="9"/>
  <c r="K2614" i="9"/>
  <c r="J2614" i="9"/>
  <c r="I2614" i="9"/>
  <c r="H2614" i="9"/>
  <c r="G2614" i="9"/>
  <c r="F2614" i="9"/>
  <c r="K2613" i="9"/>
  <c r="J2613" i="9"/>
  <c r="I2613" i="9"/>
  <c r="H2613" i="9"/>
  <c r="G2613" i="9"/>
  <c r="F2613" i="9"/>
  <c r="K2612" i="9"/>
  <c r="J2612" i="9"/>
  <c r="I2612" i="9"/>
  <c r="H2612" i="9"/>
  <c r="G2612" i="9"/>
  <c r="F2612" i="9"/>
  <c r="K2611" i="9"/>
  <c r="J2611" i="9"/>
  <c r="I2611" i="9"/>
  <c r="H2611" i="9"/>
  <c r="G2611" i="9"/>
  <c r="F2611" i="9"/>
  <c r="K2610" i="9"/>
  <c r="J2610" i="9"/>
  <c r="I2610" i="9"/>
  <c r="H2610" i="9"/>
  <c r="G2610" i="9"/>
  <c r="F2610" i="9"/>
  <c r="K2609" i="9"/>
  <c r="J2609" i="9"/>
  <c r="I2609" i="9"/>
  <c r="H2609" i="9"/>
  <c r="G2609" i="9"/>
  <c r="F2609" i="9"/>
  <c r="K2608" i="9"/>
  <c r="J2608" i="9"/>
  <c r="I2608" i="9"/>
  <c r="H2608" i="9"/>
  <c r="G2608" i="9"/>
  <c r="F2608" i="9"/>
  <c r="K2607" i="9"/>
  <c r="J2607" i="9"/>
  <c r="I2607" i="9"/>
  <c r="H2607" i="9"/>
  <c r="G2607" i="9"/>
  <c r="F2607" i="9"/>
  <c r="K2606" i="9"/>
  <c r="J2606" i="9"/>
  <c r="I2606" i="9"/>
  <c r="H2606" i="9"/>
  <c r="G2606" i="9"/>
  <c r="F2606" i="9"/>
  <c r="K2605" i="9"/>
  <c r="J2605" i="9"/>
  <c r="I2605" i="9"/>
  <c r="H2605" i="9"/>
  <c r="G2605" i="9"/>
  <c r="F2605" i="9"/>
  <c r="K2604" i="9"/>
  <c r="J2604" i="9"/>
  <c r="I2604" i="9"/>
  <c r="H2604" i="9"/>
  <c r="G2604" i="9"/>
  <c r="F2604" i="9"/>
  <c r="K2603" i="9"/>
  <c r="J2603" i="9"/>
  <c r="I2603" i="9"/>
  <c r="H2603" i="9"/>
  <c r="G2603" i="9"/>
  <c r="F2603" i="9"/>
  <c r="K2602" i="9"/>
  <c r="J2602" i="9"/>
  <c r="I2602" i="9"/>
  <c r="H2602" i="9"/>
  <c r="G2602" i="9"/>
  <c r="F2602" i="9"/>
  <c r="K2601" i="9"/>
  <c r="J2601" i="9"/>
  <c r="I2601" i="9"/>
  <c r="H2601" i="9"/>
  <c r="G2601" i="9"/>
  <c r="F2601" i="9"/>
  <c r="K2600" i="9"/>
  <c r="J2600" i="9"/>
  <c r="I2600" i="9"/>
  <c r="H2600" i="9"/>
  <c r="G2600" i="9"/>
  <c r="F2600" i="9"/>
  <c r="K2599" i="9"/>
  <c r="J2599" i="9"/>
  <c r="I2599" i="9"/>
  <c r="H2599" i="9"/>
  <c r="G2599" i="9"/>
  <c r="F2599" i="9"/>
  <c r="K2598" i="9"/>
  <c r="J2598" i="9"/>
  <c r="I2598" i="9"/>
  <c r="H2598" i="9"/>
  <c r="G2598" i="9"/>
  <c r="F2598" i="9"/>
  <c r="K2597" i="9"/>
  <c r="J2597" i="9"/>
  <c r="I2597" i="9"/>
  <c r="H2597" i="9"/>
  <c r="G2597" i="9"/>
  <c r="F2597" i="9"/>
  <c r="K2596" i="9"/>
  <c r="J2596" i="9"/>
  <c r="I2596" i="9"/>
  <c r="H2596" i="9"/>
  <c r="G2596" i="9"/>
  <c r="F2596" i="9"/>
  <c r="K2595" i="9"/>
  <c r="J2595" i="9"/>
  <c r="I2595" i="9"/>
  <c r="H2595" i="9"/>
  <c r="G2595" i="9"/>
  <c r="F2595" i="9"/>
  <c r="K2594" i="9"/>
  <c r="J2594" i="9"/>
  <c r="I2594" i="9"/>
  <c r="H2594" i="9"/>
  <c r="G2594" i="9"/>
  <c r="F2594" i="9"/>
  <c r="K2593" i="9"/>
  <c r="J2593" i="9"/>
  <c r="I2593" i="9"/>
  <c r="H2593" i="9"/>
  <c r="G2593" i="9"/>
  <c r="F2593" i="9"/>
  <c r="K2592" i="9"/>
  <c r="J2592" i="9"/>
  <c r="I2592" i="9"/>
  <c r="H2592" i="9"/>
  <c r="G2592" i="9"/>
  <c r="F2592" i="9"/>
  <c r="K2591" i="9"/>
  <c r="J2591" i="9"/>
  <c r="I2591" i="9"/>
  <c r="H2591" i="9"/>
  <c r="G2591" i="9"/>
  <c r="F2591" i="9"/>
  <c r="K2590" i="9"/>
  <c r="J2590" i="9"/>
  <c r="I2590" i="9"/>
  <c r="H2590" i="9"/>
  <c r="G2590" i="9"/>
  <c r="F2590" i="9"/>
  <c r="K2589" i="9"/>
  <c r="J2589" i="9"/>
  <c r="I2589" i="9"/>
  <c r="H2589" i="9"/>
  <c r="G2589" i="9"/>
  <c r="F2589" i="9"/>
  <c r="K2588" i="9"/>
  <c r="J2588" i="9"/>
  <c r="I2588" i="9"/>
  <c r="H2588" i="9"/>
  <c r="G2588" i="9"/>
  <c r="F2588" i="9"/>
  <c r="K2587" i="9"/>
  <c r="J2587" i="9"/>
  <c r="I2587" i="9"/>
  <c r="H2587" i="9"/>
  <c r="G2587" i="9"/>
  <c r="F2587" i="9"/>
  <c r="K2586" i="9"/>
  <c r="J2586" i="9"/>
  <c r="I2586" i="9"/>
  <c r="H2586" i="9"/>
  <c r="G2586" i="9"/>
  <c r="F2586" i="9"/>
  <c r="K2585" i="9"/>
  <c r="J2585" i="9"/>
  <c r="I2585" i="9"/>
  <c r="H2585" i="9"/>
  <c r="G2585" i="9"/>
  <c r="F2585" i="9"/>
  <c r="K2584" i="9"/>
  <c r="J2584" i="9"/>
  <c r="I2584" i="9"/>
  <c r="H2584" i="9"/>
  <c r="G2584" i="9"/>
  <c r="F2584" i="9"/>
  <c r="K2583" i="9"/>
  <c r="J2583" i="9"/>
  <c r="I2583" i="9"/>
  <c r="H2583" i="9"/>
  <c r="G2583" i="9"/>
  <c r="F2583" i="9"/>
  <c r="K2582" i="9"/>
  <c r="J2582" i="9"/>
  <c r="I2582" i="9"/>
  <c r="H2582" i="9"/>
  <c r="G2582" i="9"/>
  <c r="F2582" i="9"/>
  <c r="K2581" i="9"/>
  <c r="J2581" i="9"/>
  <c r="I2581" i="9"/>
  <c r="H2581" i="9"/>
  <c r="G2581" i="9"/>
  <c r="F2581" i="9"/>
  <c r="K2580" i="9"/>
  <c r="J2580" i="9"/>
  <c r="I2580" i="9"/>
  <c r="H2580" i="9"/>
  <c r="G2580" i="9"/>
  <c r="F2580" i="9"/>
  <c r="K2579" i="9"/>
  <c r="J2579" i="9"/>
  <c r="I2579" i="9"/>
  <c r="H2579" i="9"/>
  <c r="G2579" i="9"/>
  <c r="F2579" i="9"/>
  <c r="K2578" i="9"/>
  <c r="J2578" i="9"/>
  <c r="I2578" i="9"/>
  <c r="H2578" i="9"/>
  <c r="G2578" i="9"/>
  <c r="F2578" i="9"/>
  <c r="K2577" i="9"/>
  <c r="J2577" i="9"/>
  <c r="I2577" i="9"/>
  <c r="H2577" i="9"/>
  <c r="G2577" i="9"/>
  <c r="F2577" i="9"/>
  <c r="K2576" i="9"/>
  <c r="J2576" i="9"/>
  <c r="I2576" i="9"/>
  <c r="H2576" i="9"/>
  <c r="G2576" i="9"/>
  <c r="F2576" i="9"/>
  <c r="K2575" i="9"/>
  <c r="J2575" i="9"/>
  <c r="I2575" i="9"/>
  <c r="H2575" i="9"/>
  <c r="G2575" i="9"/>
  <c r="F2575" i="9"/>
  <c r="K2574" i="9"/>
  <c r="J2574" i="9"/>
  <c r="I2574" i="9"/>
  <c r="H2574" i="9"/>
  <c r="G2574" i="9"/>
  <c r="F2574" i="9"/>
  <c r="K2573" i="9"/>
  <c r="J2573" i="9"/>
  <c r="I2573" i="9"/>
  <c r="H2573" i="9"/>
  <c r="G2573" i="9"/>
  <c r="F2573" i="9"/>
  <c r="K2572" i="9"/>
  <c r="J2572" i="9"/>
  <c r="I2572" i="9"/>
  <c r="H2572" i="9"/>
  <c r="G2572" i="9"/>
  <c r="F2572" i="9"/>
  <c r="K2571" i="9"/>
  <c r="J2571" i="9"/>
  <c r="I2571" i="9"/>
  <c r="H2571" i="9"/>
  <c r="G2571" i="9"/>
  <c r="F2571" i="9"/>
  <c r="K2570" i="9"/>
  <c r="J2570" i="9"/>
  <c r="I2570" i="9"/>
  <c r="H2570" i="9"/>
  <c r="G2570" i="9"/>
  <c r="F2570" i="9"/>
  <c r="K2569" i="9"/>
  <c r="J2569" i="9"/>
  <c r="I2569" i="9"/>
  <c r="H2569" i="9"/>
  <c r="G2569" i="9"/>
  <c r="F2569" i="9"/>
  <c r="K2568" i="9"/>
  <c r="J2568" i="9"/>
  <c r="I2568" i="9"/>
  <c r="H2568" i="9"/>
  <c r="G2568" i="9"/>
  <c r="F2568" i="9"/>
  <c r="K2567" i="9"/>
  <c r="J2567" i="9"/>
  <c r="I2567" i="9"/>
  <c r="H2567" i="9"/>
  <c r="G2567" i="9"/>
  <c r="F2567" i="9"/>
  <c r="K2566" i="9"/>
  <c r="J2566" i="9"/>
  <c r="I2566" i="9"/>
  <c r="H2566" i="9"/>
  <c r="G2566" i="9"/>
  <c r="F2566" i="9"/>
  <c r="K2565" i="9"/>
  <c r="J2565" i="9"/>
  <c r="I2565" i="9"/>
  <c r="H2565" i="9"/>
  <c r="G2565" i="9"/>
  <c r="F2565" i="9"/>
  <c r="K2564" i="9"/>
  <c r="J2564" i="9"/>
  <c r="I2564" i="9"/>
  <c r="H2564" i="9"/>
  <c r="G2564" i="9"/>
  <c r="F2564" i="9"/>
  <c r="K2563" i="9"/>
  <c r="J2563" i="9"/>
  <c r="I2563" i="9"/>
  <c r="H2563" i="9"/>
  <c r="G2563" i="9"/>
  <c r="F2563" i="9"/>
  <c r="K2562" i="9"/>
  <c r="J2562" i="9"/>
  <c r="I2562" i="9"/>
  <c r="H2562" i="9"/>
  <c r="G2562" i="9"/>
  <c r="F2562" i="9"/>
  <c r="K2561" i="9"/>
  <c r="J2561" i="9"/>
  <c r="I2561" i="9"/>
  <c r="H2561" i="9"/>
  <c r="G2561" i="9"/>
  <c r="F2561" i="9"/>
  <c r="K2560" i="9"/>
  <c r="J2560" i="9"/>
  <c r="I2560" i="9"/>
  <c r="H2560" i="9"/>
  <c r="G2560" i="9"/>
  <c r="F2560" i="9"/>
  <c r="K2559" i="9"/>
  <c r="J2559" i="9"/>
  <c r="I2559" i="9"/>
  <c r="H2559" i="9"/>
  <c r="G2559" i="9"/>
  <c r="F2559" i="9"/>
  <c r="K2558" i="9"/>
  <c r="J2558" i="9"/>
  <c r="I2558" i="9"/>
  <c r="H2558" i="9"/>
  <c r="G2558" i="9"/>
  <c r="F2558" i="9"/>
  <c r="K2557" i="9"/>
  <c r="J2557" i="9"/>
  <c r="I2557" i="9"/>
  <c r="H2557" i="9"/>
  <c r="G2557" i="9"/>
  <c r="F2557" i="9"/>
  <c r="K2556" i="9"/>
  <c r="J2556" i="9"/>
  <c r="I2556" i="9"/>
  <c r="H2556" i="9"/>
  <c r="G2556" i="9"/>
  <c r="F2556" i="9"/>
  <c r="K2555" i="9"/>
  <c r="J2555" i="9"/>
  <c r="I2555" i="9"/>
  <c r="H2555" i="9"/>
  <c r="G2555" i="9"/>
  <c r="F2555" i="9"/>
  <c r="K2554" i="9"/>
  <c r="J2554" i="9"/>
  <c r="I2554" i="9"/>
  <c r="H2554" i="9"/>
  <c r="G2554" i="9"/>
  <c r="F2554" i="9"/>
  <c r="K2553" i="9"/>
  <c r="J2553" i="9"/>
  <c r="I2553" i="9"/>
  <c r="H2553" i="9"/>
  <c r="G2553" i="9"/>
  <c r="F2553" i="9"/>
  <c r="K2552" i="9"/>
  <c r="J2552" i="9"/>
  <c r="I2552" i="9"/>
  <c r="H2552" i="9"/>
  <c r="G2552" i="9"/>
  <c r="F2552" i="9"/>
  <c r="K2551" i="9"/>
  <c r="J2551" i="9"/>
  <c r="I2551" i="9"/>
  <c r="H2551" i="9"/>
  <c r="G2551" i="9"/>
  <c r="F2551" i="9"/>
  <c r="K2550" i="9"/>
  <c r="J2550" i="9"/>
  <c r="I2550" i="9"/>
  <c r="H2550" i="9"/>
  <c r="G2550" i="9"/>
  <c r="F2550" i="9"/>
  <c r="K2549" i="9"/>
  <c r="J2549" i="9"/>
  <c r="I2549" i="9"/>
  <c r="H2549" i="9"/>
  <c r="G2549" i="9"/>
  <c r="F2549" i="9"/>
  <c r="K2548" i="9"/>
  <c r="J2548" i="9"/>
  <c r="I2548" i="9"/>
  <c r="H2548" i="9"/>
  <c r="G2548" i="9"/>
  <c r="F2548" i="9"/>
  <c r="K2547" i="9"/>
  <c r="J2547" i="9"/>
  <c r="I2547" i="9"/>
  <c r="H2547" i="9"/>
  <c r="G2547" i="9"/>
  <c r="F2547" i="9"/>
  <c r="K2546" i="9"/>
  <c r="J2546" i="9"/>
  <c r="I2546" i="9"/>
  <c r="H2546" i="9"/>
  <c r="G2546" i="9"/>
  <c r="F2546" i="9"/>
  <c r="K2545" i="9"/>
  <c r="J2545" i="9"/>
  <c r="I2545" i="9"/>
  <c r="H2545" i="9"/>
  <c r="G2545" i="9"/>
  <c r="F2545" i="9"/>
  <c r="K2544" i="9"/>
  <c r="J2544" i="9"/>
  <c r="I2544" i="9"/>
  <c r="H2544" i="9"/>
  <c r="G2544" i="9"/>
  <c r="F2544" i="9"/>
  <c r="K2543" i="9"/>
  <c r="J2543" i="9"/>
  <c r="I2543" i="9"/>
  <c r="H2543" i="9"/>
  <c r="G2543" i="9"/>
  <c r="F2543" i="9"/>
  <c r="K2542" i="9"/>
  <c r="J2542" i="9"/>
  <c r="I2542" i="9"/>
  <c r="H2542" i="9"/>
  <c r="G2542" i="9"/>
  <c r="F2542" i="9"/>
  <c r="K2541" i="9"/>
  <c r="J2541" i="9"/>
  <c r="I2541" i="9"/>
  <c r="H2541" i="9"/>
  <c r="G2541" i="9"/>
  <c r="F2541" i="9"/>
  <c r="K2540" i="9"/>
  <c r="J2540" i="9"/>
  <c r="I2540" i="9"/>
  <c r="H2540" i="9"/>
  <c r="G2540" i="9"/>
  <c r="F2540" i="9"/>
  <c r="K2539" i="9"/>
  <c r="J2539" i="9"/>
  <c r="I2539" i="9"/>
  <c r="H2539" i="9"/>
  <c r="G2539" i="9"/>
  <c r="F2539" i="9"/>
  <c r="K2538" i="9"/>
  <c r="J2538" i="9"/>
  <c r="I2538" i="9"/>
  <c r="H2538" i="9"/>
  <c r="G2538" i="9"/>
  <c r="F2538" i="9"/>
  <c r="K2537" i="9"/>
  <c r="J2537" i="9"/>
  <c r="I2537" i="9"/>
  <c r="H2537" i="9"/>
  <c r="G2537" i="9"/>
  <c r="F2537" i="9"/>
  <c r="K2536" i="9"/>
  <c r="J2536" i="9"/>
  <c r="I2536" i="9"/>
  <c r="H2536" i="9"/>
  <c r="G2536" i="9"/>
  <c r="F2536" i="9"/>
  <c r="K2535" i="9"/>
  <c r="J2535" i="9"/>
  <c r="I2535" i="9"/>
  <c r="H2535" i="9"/>
  <c r="G2535" i="9"/>
  <c r="F2535" i="9"/>
  <c r="K2534" i="9"/>
  <c r="J2534" i="9"/>
  <c r="I2534" i="9"/>
  <c r="H2534" i="9"/>
  <c r="G2534" i="9"/>
  <c r="F2534" i="9"/>
  <c r="K2533" i="9"/>
  <c r="J2533" i="9"/>
  <c r="I2533" i="9"/>
  <c r="H2533" i="9"/>
  <c r="G2533" i="9"/>
  <c r="F2533" i="9"/>
  <c r="K2532" i="9"/>
  <c r="J2532" i="9"/>
  <c r="I2532" i="9"/>
  <c r="H2532" i="9"/>
  <c r="G2532" i="9"/>
  <c r="F2532" i="9"/>
  <c r="K2531" i="9"/>
  <c r="J2531" i="9"/>
  <c r="I2531" i="9"/>
  <c r="H2531" i="9"/>
  <c r="G2531" i="9"/>
  <c r="F2531" i="9"/>
  <c r="K2530" i="9"/>
  <c r="J2530" i="9"/>
  <c r="I2530" i="9"/>
  <c r="H2530" i="9"/>
  <c r="G2530" i="9"/>
  <c r="F2530" i="9"/>
  <c r="K2529" i="9"/>
  <c r="J2529" i="9"/>
  <c r="I2529" i="9"/>
  <c r="H2529" i="9"/>
  <c r="G2529" i="9"/>
  <c r="F2529" i="9"/>
  <c r="K2528" i="9"/>
  <c r="J2528" i="9"/>
  <c r="I2528" i="9"/>
  <c r="H2528" i="9"/>
  <c r="G2528" i="9"/>
  <c r="F2528" i="9"/>
  <c r="K2527" i="9"/>
  <c r="J2527" i="9"/>
  <c r="I2527" i="9"/>
  <c r="H2527" i="9"/>
  <c r="G2527" i="9"/>
  <c r="F2527" i="9"/>
  <c r="K2526" i="9"/>
  <c r="J2526" i="9"/>
  <c r="I2526" i="9"/>
  <c r="H2526" i="9"/>
  <c r="G2526" i="9"/>
  <c r="F2526" i="9"/>
  <c r="K2525" i="9"/>
  <c r="J2525" i="9"/>
  <c r="I2525" i="9"/>
  <c r="H2525" i="9"/>
  <c r="G2525" i="9"/>
  <c r="F2525" i="9"/>
  <c r="K2524" i="9"/>
  <c r="J2524" i="9"/>
  <c r="I2524" i="9"/>
  <c r="H2524" i="9"/>
  <c r="G2524" i="9"/>
  <c r="F2524" i="9"/>
  <c r="K2523" i="9"/>
  <c r="J2523" i="9"/>
  <c r="I2523" i="9"/>
  <c r="H2523" i="9"/>
  <c r="G2523" i="9"/>
  <c r="F2523" i="9"/>
  <c r="K2522" i="9"/>
  <c r="J2522" i="9"/>
  <c r="I2522" i="9"/>
  <c r="H2522" i="9"/>
  <c r="G2522" i="9"/>
  <c r="F2522" i="9"/>
  <c r="K2521" i="9"/>
  <c r="J2521" i="9"/>
  <c r="I2521" i="9"/>
  <c r="H2521" i="9"/>
  <c r="G2521" i="9"/>
  <c r="F2521" i="9"/>
  <c r="K2520" i="9"/>
  <c r="J2520" i="9"/>
  <c r="I2520" i="9"/>
  <c r="H2520" i="9"/>
  <c r="G2520" i="9"/>
  <c r="F2520" i="9"/>
  <c r="K2519" i="9"/>
  <c r="J2519" i="9"/>
  <c r="I2519" i="9"/>
  <c r="H2519" i="9"/>
  <c r="G2519" i="9"/>
  <c r="F2519" i="9"/>
  <c r="K2518" i="9"/>
  <c r="J2518" i="9"/>
  <c r="I2518" i="9"/>
  <c r="H2518" i="9"/>
  <c r="G2518" i="9"/>
  <c r="F2518" i="9"/>
  <c r="K2517" i="9"/>
  <c r="J2517" i="9"/>
  <c r="I2517" i="9"/>
  <c r="H2517" i="9"/>
  <c r="G2517" i="9"/>
  <c r="F2517" i="9"/>
  <c r="K2516" i="9"/>
  <c r="J2516" i="9"/>
  <c r="I2516" i="9"/>
  <c r="H2516" i="9"/>
  <c r="G2516" i="9"/>
  <c r="F2516" i="9"/>
  <c r="K2515" i="9"/>
  <c r="J2515" i="9"/>
  <c r="I2515" i="9"/>
  <c r="H2515" i="9"/>
  <c r="G2515" i="9"/>
  <c r="F2515" i="9"/>
  <c r="K2514" i="9"/>
  <c r="J2514" i="9"/>
  <c r="I2514" i="9"/>
  <c r="H2514" i="9"/>
  <c r="G2514" i="9"/>
  <c r="F2514" i="9"/>
  <c r="K2513" i="9"/>
  <c r="J2513" i="9"/>
  <c r="I2513" i="9"/>
  <c r="H2513" i="9"/>
  <c r="G2513" i="9"/>
  <c r="F2513" i="9"/>
  <c r="K2512" i="9"/>
  <c r="J2512" i="9"/>
  <c r="I2512" i="9"/>
  <c r="H2512" i="9"/>
  <c r="G2512" i="9"/>
  <c r="F2512" i="9"/>
  <c r="K2511" i="9"/>
  <c r="J2511" i="9"/>
  <c r="I2511" i="9"/>
  <c r="H2511" i="9"/>
  <c r="G2511" i="9"/>
  <c r="F2511" i="9"/>
  <c r="K2510" i="9"/>
  <c r="J2510" i="9"/>
  <c r="I2510" i="9"/>
  <c r="H2510" i="9"/>
  <c r="G2510" i="9"/>
  <c r="F2510" i="9"/>
  <c r="K2509" i="9"/>
  <c r="J2509" i="9"/>
  <c r="I2509" i="9"/>
  <c r="H2509" i="9"/>
  <c r="G2509" i="9"/>
  <c r="F2509" i="9"/>
  <c r="K2508" i="9"/>
  <c r="J2508" i="9"/>
  <c r="I2508" i="9"/>
  <c r="H2508" i="9"/>
  <c r="G2508" i="9"/>
  <c r="F2508" i="9"/>
  <c r="K2507" i="9"/>
  <c r="J2507" i="9"/>
  <c r="I2507" i="9"/>
  <c r="H2507" i="9"/>
  <c r="G2507" i="9"/>
  <c r="F2507" i="9"/>
  <c r="K2506" i="9"/>
  <c r="J2506" i="9"/>
  <c r="I2506" i="9"/>
  <c r="H2506" i="9"/>
  <c r="G2506" i="9"/>
  <c r="F2506" i="9"/>
  <c r="K2505" i="9"/>
  <c r="J2505" i="9"/>
  <c r="I2505" i="9"/>
  <c r="H2505" i="9"/>
  <c r="G2505" i="9"/>
  <c r="F2505" i="9"/>
  <c r="K2504" i="9"/>
  <c r="J2504" i="9"/>
  <c r="I2504" i="9"/>
  <c r="H2504" i="9"/>
  <c r="G2504" i="9"/>
  <c r="F2504" i="9"/>
  <c r="K2503" i="9"/>
  <c r="J2503" i="9"/>
  <c r="I2503" i="9"/>
  <c r="H2503" i="9"/>
  <c r="G2503" i="9"/>
  <c r="F2503" i="9"/>
  <c r="K2502" i="9"/>
  <c r="J2502" i="9"/>
  <c r="I2502" i="9"/>
  <c r="H2502" i="9"/>
  <c r="G2502" i="9"/>
  <c r="F2502" i="9"/>
  <c r="K2501" i="9"/>
  <c r="J2501" i="9"/>
  <c r="I2501" i="9"/>
  <c r="H2501" i="9"/>
  <c r="G2501" i="9"/>
  <c r="F2501" i="9"/>
  <c r="K2500" i="9"/>
  <c r="J2500" i="9"/>
  <c r="I2500" i="9"/>
  <c r="H2500" i="9"/>
  <c r="G2500" i="9"/>
  <c r="F2500" i="9"/>
  <c r="K2499" i="9"/>
  <c r="J2499" i="9"/>
  <c r="I2499" i="9"/>
  <c r="H2499" i="9"/>
  <c r="G2499" i="9"/>
  <c r="F2499" i="9"/>
  <c r="K2498" i="9"/>
  <c r="J2498" i="9"/>
  <c r="I2498" i="9"/>
  <c r="H2498" i="9"/>
  <c r="G2498" i="9"/>
  <c r="F2498" i="9"/>
  <c r="K2497" i="9"/>
  <c r="J2497" i="9"/>
  <c r="I2497" i="9"/>
  <c r="H2497" i="9"/>
  <c r="G2497" i="9"/>
  <c r="F2497" i="9"/>
  <c r="K2496" i="9"/>
  <c r="J2496" i="9"/>
  <c r="I2496" i="9"/>
  <c r="H2496" i="9"/>
  <c r="G2496" i="9"/>
  <c r="F2496" i="9"/>
  <c r="K2495" i="9"/>
  <c r="J2495" i="9"/>
  <c r="I2495" i="9"/>
  <c r="H2495" i="9"/>
  <c r="G2495" i="9"/>
  <c r="F2495" i="9"/>
  <c r="K2494" i="9"/>
  <c r="J2494" i="9"/>
  <c r="I2494" i="9"/>
  <c r="H2494" i="9"/>
  <c r="G2494" i="9"/>
  <c r="F2494" i="9"/>
  <c r="K2493" i="9"/>
  <c r="J2493" i="9"/>
  <c r="I2493" i="9"/>
  <c r="H2493" i="9"/>
  <c r="G2493" i="9"/>
  <c r="F2493" i="9"/>
  <c r="K2492" i="9"/>
  <c r="J2492" i="9"/>
  <c r="I2492" i="9"/>
  <c r="H2492" i="9"/>
  <c r="G2492" i="9"/>
  <c r="F2492" i="9"/>
  <c r="K2491" i="9"/>
  <c r="J2491" i="9"/>
  <c r="I2491" i="9"/>
  <c r="H2491" i="9"/>
  <c r="G2491" i="9"/>
  <c r="F2491" i="9"/>
  <c r="K2490" i="9"/>
  <c r="J2490" i="9"/>
  <c r="I2490" i="9"/>
  <c r="H2490" i="9"/>
  <c r="G2490" i="9"/>
  <c r="F2490" i="9"/>
  <c r="K2489" i="9"/>
  <c r="J2489" i="9"/>
  <c r="I2489" i="9"/>
  <c r="H2489" i="9"/>
  <c r="G2489" i="9"/>
  <c r="F2489" i="9"/>
  <c r="K2488" i="9"/>
  <c r="J2488" i="9"/>
  <c r="I2488" i="9"/>
  <c r="H2488" i="9"/>
  <c r="G2488" i="9"/>
  <c r="F2488" i="9"/>
  <c r="K2487" i="9"/>
  <c r="J2487" i="9"/>
  <c r="I2487" i="9"/>
  <c r="H2487" i="9"/>
  <c r="G2487" i="9"/>
  <c r="F2487" i="9"/>
  <c r="K2486" i="9"/>
  <c r="J2486" i="9"/>
  <c r="I2486" i="9"/>
  <c r="H2486" i="9"/>
  <c r="G2486" i="9"/>
  <c r="F2486" i="9"/>
  <c r="K2485" i="9"/>
  <c r="J2485" i="9"/>
  <c r="I2485" i="9"/>
  <c r="H2485" i="9"/>
  <c r="G2485" i="9"/>
  <c r="F2485" i="9"/>
  <c r="K2484" i="9"/>
  <c r="J2484" i="9"/>
  <c r="I2484" i="9"/>
  <c r="H2484" i="9"/>
  <c r="G2484" i="9"/>
  <c r="F2484" i="9"/>
  <c r="K2483" i="9"/>
  <c r="J2483" i="9"/>
  <c r="I2483" i="9"/>
  <c r="H2483" i="9"/>
  <c r="G2483" i="9"/>
  <c r="F2483" i="9"/>
  <c r="K2482" i="9"/>
  <c r="J2482" i="9"/>
  <c r="I2482" i="9"/>
  <c r="H2482" i="9"/>
  <c r="G2482" i="9"/>
  <c r="F2482" i="9"/>
  <c r="K2481" i="9"/>
  <c r="J2481" i="9"/>
  <c r="I2481" i="9"/>
  <c r="H2481" i="9"/>
  <c r="G2481" i="9"/>
  <c r="F2481" i="9"/>
  <c r="K2480" i="9"/>
  <c r="J2480" i="9"/>
  <c r="I2480" i="9"/>
  <c r="H2480" i="9"/>
  <c r="G2480" i="9"/>
  <c r="F2480" i="9"/>
  <c r="K2479" i="9"/>
  <c r="J2479" i="9"/>
  <c r="I2479" i="9"/>
  <c r="H2479" i="9"/>
  <c r="G2479" i="9"/>
  <c r="F2479" i="9"/>
  <c r="K2478" i="9"/>
  <c r="J2478" i="9"/>
  <c r="I2478" i="9"/>
  <c r="H2478" i="9"/>
  <c r="G2478" i="9"/>
  <c r="F2478" i="9"/>
  <c r="K2477" i="9"/>
  <c r="J2477" i="9"/>
  <c r="I2477" i="9"/>
  <c r="H2477" i="9"/>
  <c r="G2477" i="9"/>
  <c r="F2477" i="9"/>
  <c r="K2476" i="9"/>
  <c r="J2476" i="9"/>
  <c r="I2476" i="9"/>
  <c r="H2476" i="9"/>
  <c r="G2476" i="9"/>
  <c r="F2476" i="9"/>
  <c r="K2475" i="9"/>
  <c r="J2475" i="9"/>
  <c r="I2475" i="9"/>
  <c r="H2475" i="9"/>
  <c r="G2475" i="9"/>
  <c r="F2475" i="9"/>
  <c r="K2474" i="9"/>
  <c r="J2474" i="9"/>
  <c r="I2474" i="9"/>
  <c r="H2474" i="9"/>
  <c r="G2474" i="9"/>
  <c r="F2474" i="9"/>
  <c r="K2473" i="9"/>
  <c r="J2473" i="9"/>
  <c r="I2473" i="9"/>
  <c r="H2473" i="9"/>
  <c r="G2473" i="9"/>
  <c r="F2473" i="9"/>
  <c r="K2472" i="9"/>
  <c r="J2472" i="9"/>
  <c r="I2472" i="9"/>
  <c r="H2472" i="9"/>
  <c r="G2472" i="9"/>
  <c r="F2472" i="9"/>
  <c r="K2471" i="9"/>
  <c r="J2471" i="9"/>
  <c r="I2471" i="9"/>
  <c r="H2471" i="9"/>
  <c r="G2471" i="9"/>
  <c r="F2471" i="9"/>
  <c r="K2470" i="9"/>
  <c r="J2470" i="9"/>
  <c r="I2470" i="9"/>
  <c r="H2470" i="9"/>
  <c r="G2470" i="9"/>
  <c r="F2470" i="9"/>
  <c r="K2469" i="9"/>
  <c r="J2469" i="9"/>
  <c r="I2469" i="9"/>
  <c r="H2469" i="9"/>
  <c r="G2469" i="9"/>
  <c r="F2469" i="9"/>
  <c r="K2468" i="9"/>
  <c r="J2468" i="9"/>
  <c r="I2468" i="9"/>
  <c r="H2468" i="9"/>
  <c r="G2468" i="9"/>
  <c r="F2468" i="9"/>
  <c r="K2467" i="9"/>
  <c r="J2467" i="9"/>
  <c r="I2467" i="9"/>
  <c r="H2467" i="9"/>
  <c r="G2467" i="9"/>
  <c r="F2467" i="9"/>
  <c r="K2466" i="9"/>
  <c r="J2466" i="9"/>
  <c r="I2466" i="9"/>
  <c r="H2466" i="9"/>
  <c r="G2466" i="9"/>
  <c r="F2466" i="9"/>
  <c r="K2465" i="9"/>
  <c r="J2465" i="9"/>
  <c r="I2465" i="9"/>
  <c r="H2465" i="9"/>
  <c r="G2465" i="9"/>
  <c r="F2465" i="9"/>
  <c r="K2464" i="9"/>
  <c r="J2464" i="9"/>
  <c r="I2464" i="9"/>
  <c r="H2464" i="9"/>
  <c r="G2464" i="9"/>
  <c r="F2464" i="9"/>
  <c r="K2463" i="9"/>
  <c r="J2463" i="9"/>
  <c r="I2463" i="9"/>
  <c r="H2463" i="9"/>
  <c r="G2463" i="9"/>
  <c r="F2463" i="9"/>
  <c r="K2462" i="9"/>
  <c r="J2462" i="9"/>
  <c r="I2462" i="9"/>
  <c r="H2462" i="9"/>
  <c r="G2462" i="9"/>
  <c r="F2462" i="9"/>
  <c r="K2461" i="9"/>
  <c r="J2461" i="9"/>
  <c r="I2461" i="9"/>
  <c r="H2461" i="9"/>
  <c r="G2461" i="9"/>
  <c r="F2461" i="9"/>
  <c r="K2460" i="9"/>
  <c r="J2460" i="9"/>
  <c r="I2460" i="9"/>
  <c r="H2460" i="9"/>
  <c r="G2460" i="9"/>
  <c r="F2460" i="9"/>
  <c r="K2459" i="9"/>
  <c r="J2459" i="9"/>
  <c r="I2459" i="9"/>
  <c r="H2459" i="9"/>
  <c r="G2459" i="9"/>
  <c r="F2459" i="9"/>
  <c r="K2458" i="9"/>
  <c r="J2458" i="9"/>
  <c r="I2458" i="9"/>
  <c r="H2458" i="9"/>
  <c r="G2458" i="9"/>
  <c r="F2458" i="9"/>
  <c r="K2457" i="9"/>
  <c r="J2457" i="9"/>
  <c r="I2457" i="9"/>
  <c r="H2457" i="9"/>
  <c r="G2457" i="9"/>
  <c r="F2457" i="9"/>
  <c r="K2456" i="9"/>
  <c r="J2456" i="9"/>
  <c r="I2456" i="9"/>
  <c r="H2456" i="9"/>
  <c r="G2456" i="9"/>
  <c r="F2456" i="9"/>
  <c r="K2455" i="9"/>
  <c r="J2455" i="9"/>
  <c r="I2455" i="9"/>
  <c r="H2455" i="9"/>
  <c r="G2455" i="9"/>
  <c r="F2455" i="9"/>
  <c r="K2454" i="9"/>
  <c r="J2454" i="9"/>
  <c r="I2454" i="9"/>
  <c r="H2454" i="9"/>
  <c r="G2454" i="9"/>
  <c r="F2454" i="9"/>
  <c r="K2453" i="9"/>
  <c r="J2453" i="9"/>
  <c r="I2453" i="9"/>
  <c r="H2453" i="9"/>
  <c r="G2453" i="9"/>
  <c r="F2453" i="9"/>
  <c r="K2452" i="9"/>
  <c r="J2452" i="9"/>
  <c r="I2452" i="9"/>
  <c r="H2452" i="9"/>
  <c r="G2452" i="9"/>
  <c r="F2452" i="9"/>
  <c r="K2451" i="9"/>
  <c r="J2451" i="9"/>
  <c r="I2451" i="9"/>
  <c r="H2451" i="9"/>
  <c r="G2451" i="9"/>
  <c r="F2451" i="9"/>
  <c r="K2450" i="9"/>
  <c r="J2450" i="9"/>
  <c r="I2450" i="9"/>
  <c r="H2450" i="9"/>
  <c r="G2450" i="9"/>
  <c r="F2450" i="9"/>
  <c r="K2449" i="9"/>
  <c r="J2449" i="9"/>
  <c r="I2449" i="9"/>
  <c r="H2449" i="9"/>
  <c r="G2449" i="9"/>
  <c r="F2449" i="9"/>
  <c r="K2448" i="9"/>
  <c r="J2448" i="9"/>
  <c r="I2448" i="9"/>
  <c r="H2448" i="9"/>
  <c r="G2448" i="9"/>
  <c r="F2448" i="9"/>
  <c r="K2447" i="9"/>
  <c r="J2447" i="9"/>
  <c r="I2447" i="9"/>
  <c r="H2447" i="9"/>
  <c r="G2447" i="9"/>
  <c r="F2447" i="9"/>
  <c r="K2446" i="9"/>
  <c r="J2446" i="9"/>
  <c r="I2446" i="9"/>
  <c r="H2446" i="9"/>
  <c r="G2446" i="9"/>
  <c r="F2446" i="9"/>
  <c r="K2445" i="9"/>
  <c r="J2445" i="9"/>
  <c r="I2445" i="9"/>
  <c r="H2445" i="9"/>
  <c r="G2445" i="9"/>
  <c r="F2445" i="9"/>
  <c r="K2444" i="9"/>
  <c r="J2444" i="9"/>
  <c r="I2444" i="9"/>
  <c r="H2444" i="9"/>
  <c r="G2444" i="9"/>
  <c r="F2444" i="9"/>
  <c r="K2443" i="9"/>
  <c r="J2443" i="9"/>
  <c r="I2443" i="9"/>
  <c r="H2443" i="9"/>
  <c r="G2443" i="9"/>
  <c r="F2443" i="9"/>
  <c r="K2442" i="9"/>
  <c r="J2442" i="9"/>
  <c r="I2442" i="9"/>
  <c r="H2442" i="9"/>
  <c r="G2442" i="9"/>
  <c r="F2442" i="9"/>
  <c r="K2441" i="9"/>
  <c r="J2441" i="9"/>
  <c r="I2441" i="9"/>
  <c r="H2441" i="9"/>
  <c r="G2441" i="9"/>
  <c r="F2441" i="9"/>
  <c r="K2440" i="9"/>
  <c r="J2440" i="9"/>
  <c r="I2440" i="9"/>
  <c r="H2440" i="9"/>
  <c r="G2440" i="9"/>
  <c r="F2440" i="9"/>
  <c r="K2439" i="9"/>
  <c r="J2439" i="9"/>
  <c r="I2439" i="9"/>
  <c r="H2439" i="9"/>
  <c r="G2439" i="9"/>
  <c r="F2439" i="9"/>
  <c r="K2438" i="9"/>
  <c r="J2438" i="9"/>
  <c r="I2438" i="9"/>
  <c r="H2438" i="9"/>
  <c r="G2438" i="9"/>
  <c r="F2438" i="9"/>
  <c r="K2437" i="9"/>
  <c r="J2437" i="9"/>
  <c r="I2437" i="9"/>
  <c r="H2437" i="9"/>
  <c r="G2437" i="9"/>
  <c r="F2437" i="9"/>
  <c r="K2436" i="9"/>
  <c r="J2436" i="9"/>
  <c r="I2436" i="9"/>
  <c r="H2436" i="9"/>
  <c r="G2436" i="9"/>
  <c r="F2436" i="9"/>
  <c r="K2435" i="9"/>
  <c r="J2435" i="9"/>
  <c r="I2435" i="9"/>
  <c r="H2435" i="9"/>
  <c r="G2435" i="9"/>
  <c r="F2435" i="9"/>
  <c r="K2434" i="9"/>
  <c r="J2434" i="9"/>
  <c r="I2434" i="9"/>
  <c r="H2434" i="9"/>
  <c r="G2434" i="9"/>
  <c r="F2434" i="9"/>
  <c r="K2433" i="9"/>
  <c r="J2433" i="9"/>
  <c r="I2433" i="9"/>
  <c r="H2433" i="9"/>
  <c r="G2433" i="9"/>
  <c r="F2433" i="9"/>
  <c r="K2432" i="9"/>
  <c r="J2432" i="9"/>
  <c r="I2432" i="9"/>
  <c r="H2432" i="9"/>
  <c r="G2432" i="9"/>
  <c r="F2432" i="9"/>
  <c r="K2431" i="9"/>
  <c r="J2431" i="9"/>
  <c r="I2431" i="9"/>
  <c r="H2431" i="9"/>
  <c r="G2431" i="9"/>
  <c r="F2431" i="9"/>
  <c r="K2430" i="9"/>
  <c r="J2430" i="9"/>
  <c r="I2430" i="9"/>
  <c r="H2430" i="9"/>
  <c r="G2430" i="9"/>
  <c r="F2430" i="9"/>
  <c r="K2429" i="9"/>
  <c r="J2429" i="9"/>
  <c r="I2429" i="9"/>
  <c r="H2429" i="9"/>
  <c r="G2429" i="9"/>
  <c r="F2429" i="9"/>
  <c r="K2428" i="9"/>
  <c r="J2428" i="9"/>
  <c r="I2428" i="9"/>
  <c r="H2428" i="9"/>
  <c r="G2428" i="9"/>
  <c r="F2428" i="9"/>
  <c r="K2427" i="9"/>
  <c r="J2427" i="9"/>
  <c r="I2427" i="9"/>
  <c r="H2427" i="9"/>
  <c r="G2427" i="9"/>
  <c r="F2427" i="9"/>
  <c r="K2426" i="9"/>
  <c r="J2426" i="9"/>
  <c r="I2426" i="9"/>
  <c r="H2426" i="9"/>
  <c r="G2426" i="9"/>
  <c r="F2426" i="9"/>
  <c r="K2425" i="9"/>
  <c r="J2425" i="9"/>
  <c r="I2425" i="9"/>
  <c r="H2425" i="9"/>
  <c r="G2425" i="9"/>
  <c r="F2425" i="9"/>
  <c r="K2424" i="9"/>
  <c r="J2424" i="9"/>
  <c r="I2424" i="9"/>
  <c r="H2424" i="9"/>
  <c r="G2424" i="9"/>
  <c r="F2424" i="9"/>
  <c r="K2423" i="9"/>
  <c r="J2423" i="9"/>
  <c r="I2423" i="9"/>
  <c r="H2423" i="9"/>
  <c r="G2423" i="9"/>
  <c r="F2423" i="9"/>
  <c r="K2422" i="9"/>
  <c r="J2422" i="9"/>
  <c r="I2422" i="9"/>
  <c r="H2422" i="9"/>
  <c r="G2422" i="9"/>
  <c r="F2422" i="9"/>
  <c r="K2421" i="9"/>
  <c r="J2421" i="9"/>
  <c r="I2421" i="9"/>
  <c r="H2421" i="9"/>
  <c r="G2421" i="9"/>
  <c r="F2421" i="9"/>
  <c r="K2420" i="9"/>
  <c r="J2420" i="9"/>
  <c r="I2420" i="9"/>
  <c r="H2420" i="9"/>
  <c r="G2420" i="9"/>
  <c r="F2420" i="9"/>
  <c r="K2419" i="9"/>
  <c r="J2419" i="9"/>
  <c r="I2419" i="9"/>
  <c r="H2419" i="9"/>
  <c r="G2419" i="9"/>
  <c r="F2419" i="9"/>
  <c r="K2418" i="9"/>
  <c r="J2418" i="9"/>
  <c r="I2418" i="9"/>
  <c r="H2418" i="9"/>
  <c r="G2418" i="9"/>
  <c r="F2418" i="9"/>
  <c r="K2417" i="9"/>
  <c r="J2417" i="9"/>
  <c r="I2417" i="9"/>
  <c r="H2417" i="9"/>
  <c r="G2417" i="9"/>
  <c r="F2417" i="9"/>
  <c r="K2416" i="9"/>
  <c r="J2416" i="9"/>
  <c r="I2416" i="9"/>
  <c r="H2416" i="9"/>
  <c r="G2416" i="9"/>
  <c r="F2416" i="9"/>
  <c r="K2415" i="9"/>
  <c r="J2415" i="9"/>
  <c r="I2415" i="9"/>
  <c r="H2415" i="9"/>
  <c r="G2415" i="9"/>
  <c r="F2415" i="9"/>
  <c r="K2414" i="9"/>
  <c r="J2414" i="9"/>
  <c r="I2414" i="9"/>
  <c r="H2414" i="9"/>
  <c r="G2414" i="9"/>
  <c r="F2414" i="9"/>
  <c r="K2413" i="9"/>
  <c r="J2413" i="9"/>
  <c r="I2413" i="9"/>
  <c r="H2413" i="9"/>
  <c r="G2413" i="9"/>
  <c r="F2413" i="9"/>
  <c r="K2412" i="9"/>
  <c r="J2412" i="9"/>
  <c r="I2412" i="9"/>
  <c r="H2412" i="9"/>
  <c r="G2412" i="9"/>
  <c r="F2412" i="9"/>
  <c r="K2411" i="9"/>
  <c r="J2411" i="9"/>
  <c r="I2411" i="9"/>
  <c r="H2411" i="9"/>
  <c r="G2411" i="9"/>
  <c r="F2411" i="9"/>
  <c r="K2410" i="9"/>
  <c r="J2410" i="9"/>
  <c r="I2410" i="9"/>
  <c r="H2410" i="9"/>
  <c r="G2410" i="9"/>
  <c r="F2410" i="9"/>
  <c r="K2409" i="9"/>
  <c r="J2409" i="9"/>
  <c r="I2409" i="9"/>
  <c r="H2409" i="9"/>
  <c r="G2409" i="9"/>
  <c r="F2409" i="9"/>
  <c r="K2408" i="9"/>
  <c r="J2408" i="9"/>
  <c r="I2408" i="9"/>
  <c r="H2408" i="9"/>
  <c r="G2408" i="9"/>
  <c r="F2408" i="9"/>
  <c r="K2407" i="9"/>
  <c r="J2407" i="9"/>
  <c r="I2407" i="9"/>
  <c r="H2407" i="9"/>
  <c r="G2407" i="9"/>
  <c r="F2407" i="9"/>
  <c r="K2406" i="9"/>
  <c r="J2406" i="9"/>
  <c r="I2406" i="9"/>
  <c r="H2406" i="9"/>
  <c r="G2406" i="9"/>
  <c r="F2406" i="9"/>
  <c r="K2405" i="9"/>
  <c r="J2405" i="9"/>
  <c r="I2405" i="9"/>
  <c r="H2405" i="9"/>
  <c r="G2405" i="9"/>
  <c r="F2405" i="9"/>
  <c r="K2404" i="9"/>
  <c r="J2404" i="9"/>
  <c r="I2404" i="9"/>
  <c r="H2404" i="9"/>
  <c r="G2404" i="9"/>
  <c r="F2404" i="9"/>
  <c r="K2403" i="9"/>
  <c r="J2403" i="9"/>
  <c r="I2403" i="9"/>
  <c r="H2403" i="9"/>
  <c r="G2403" i="9"/>
  <c r="F2403" i="9"/>
  <c r="K2402" i="9"/>
  <c r="J2402" i="9"/>
  <c r="I2402" i="9"/>
  <c r="H2402" i="9"/>
  <c r="G2402" i="9"/>
  <c r="F2402" i="9"/>
  <c r="K2401" i="9"/>
  <c r="J2401" i="9"/>
  <c r="I2401" i="9"/>
  <c r="H2401" i="9"/>
  <c r="G2401" i="9"/>
  <c r="F2401" i="9"/>
  <c r="K2400" i="9"/>
  <c r="J2400" i="9"/>
  <c r="I2400" i="9"/>
  <c r="H2400" i="9"/>
  <c r="G2400" i="9"/>
  <c r="F2400" i="9"/>
  <c r="K2399" i="9"/>
  <c r="J2399" i="9"/>
  <c r="I2399" i="9"/>
  <c r="H2399" i="9"/>
  <c r="G2399" i="9"/>
  <c r="F2399" i="9"/>
  <c r="K2398" i="9"/>
  <c r="J2398" i="9"/>
  <c r="I2398" i="9"/>
  <c r="H2398" i="9"/>
  <c r="G2398" i="9"/>
  <c r="F2398" i="9"/>
  <c r="K2397" i="9"/>
  <c r="J2397" i="9"/>
  <c r="I2397" i="9"/>
  <c r="H2397" i="9"/>
  <c r="G2397" i="9"/>
  <c r="F2397" i="9"/>
  <c r="K2396" i="9"/>
  <c r="J2396" i="9"/>
  <c r="I2396" i="9"/>
  <c r="H2396" i="9"/>
  <c r="G2396" i="9"/>
  <c r="F2396" i="9"/>
  <c r="K2395" i="9"/>
  <c r="J2395" i="9"/>
  <c r="I2395" i="9"/>
  <c r="H2395" i="9"/>
  <c r="G2395" i="9"/>
  <c r="F2395" i="9"/>
  <c r="K2394" i="9"/>
  <c r="J2394" i="9"/>
  <c r="I2394" i="9"/>
  <c r="H2394" i="9"/>
  <c r="G2394" i="9"/>
  <c r="F2394" i="9"/>
  <c r="K2393" i="9"/>
  <c r="J2393" i="9"/>
  <c r="I2393" i="9"/>
  <c r="H2393" i="9"/>
  <c r="G2393" i="9"/>
  <c r="F2393" i="9"/>
  <c r="K2392" i="9"/>
  <c r="J2392" i="9"/>
  <c r="I2392" i="9"/>
  <c r="H2392" i="9"/>
  <c r="G2392" i="9"/>
  <c r="F2392" i="9"/>
  <c r="K2391" i="9"/>
  <c r="J2391" i="9"/>
  <c r="I2391" i="9"/>
  <c r="H2391" i="9"/>
  <c r="G2391" i="9"/>
  <c r="F2391" i="9"/>
  <c r="K2390" i="9"/>
  <c r="J2390" i="9"/>
  <c r="I2390" i="9"/>
  <c r="H2390" i="9"/>
  <c r="G2390" i="9"/>
  <c r="F2390" i="9"/>
  <c r="K2389" i="9"/>
  <c r="J2389" i="9"/>
  <c r="I2389" i="9"/>
  <c r="H2389" i="9"/>
  <c r="G2389" i="9"/>
  <c r="F2389" i="9"/>
  <c r="K2388" i="9"/>
  <c r="J2388" i="9"/>
  <c r="I2388" i="9"/>
  <c r="H2388" i="9"/>
  <c r="G2388" i="9"/>
  <c r="F2388" i="9"/>
  <c r="K2387" i="9"/>
  <c r="J2387" i="9"/>
  <c r="I2387" i="9"/>
  <c r="H2387" i="9"/>
  <c r="G2387" i="9"/>
  <c r="F2387" i="9"/>
  <c r="K2386" i="9"/>
  <c r="J2386" i="9"/>
  <c r="I2386" i="9"/>
  <c r="H2386" i="9"/>
  <c r="G2386" i="9"/>
  <c r="F2386" i="9"/>
  <c r="K2385" i="9"/>
  <c r="J2385" i="9"/>
  <c r="I2385" i="9"/>
  <c r="H2385" i="9"/>
  <c r="G2385" i="9"/>
  <c r="F2385" i="9"/>
  <c r="K2384" i="9"/>
  <c r="J2384" i="9"/>
  <c r="I2384" i="9"/>
  <c r="H2384" i="9"/>
  <c r="G2384" i="9"/>
  <c r="F2384" i="9"/>
  <c r="K2383" i="9"/>
  <c r="J2383" i="9"/>
  <c r="I2383" i="9"/>
  <c r="H2383" i="9"/>
  <c r="G2383" i="9"/>
  <c r="F2383" i="9"/>
  <c r="K2382" i="9"/>
  <c r="J2382" i="9"/>
  <c r="I2382" i="9"/>
  <c r="H2382" i="9"/>
  <c r="G2382" i="9"/>
  <c r="F2382" i="9"/>
  <c r="K2381" i="9"/>
  <c r="J2381" i="9"/>
  <c r="I2381" i="9"/>
  <c r="H2381" i="9"/>
  <c r="G2381" i="9"/>
  <c r="F2381" i="9"/>
  <c r="K2380" i="9"/>
  <c r="J2380" i="9"/>
  <c r="I2380" i="9"/>
  <c r="H2380" i="9"/>
  <c r="G2380" i="9"/>
  <c r="F2380" i="9"/>
  <c r="K2379" i="9"/>
  <c r="J2379" i="9"/>
  <c r="I2379" i="9"/>
  <c r="H2379" i="9"/>
  <c r="G2379" i="9"/>
  <c r="F2379" i="9"/>
  <c r="K2378" i="9"/>
  <c r="J2378" i="9"/>
  <c r="I2378" i="9"/>
  <c r="H2378" i="9"/>
  <c r="G2378" i="9"/>
  <c r="F2378" i="9"/>
  <c r="K2377" i="9"/>
  <c r="J2377" i="9"/>
  <c r="I2377" i="9"/>
  <c r="H2377" i="9"/>
  <c r="G2377" i="9"/>
  <c r="F2377" i="9"/>
  <c r="K2376" i="9"/>
  <c r="J2376" i="9"/>
  <c r="I2376" i="9"/>
  <c r="H2376" i="9"/>
  <c r="G2376" i="9"/>
  <c r="F2376" i="9"/>
  <c r="K2375" i="9"/>
  <c r="J2375" i="9"/>
  <c r="I2375" i="9"/>
  <c r="H2375" i="9"/>
  <c r="G2375" i="9"/>
  <c r="F2375" i="9"/>
  <c r="K2374" i="9"/>
  <c r="J2374" i="9"/>
  <c r="I2374" i="9"/>
  <c r="H2374" i="9"/>
  <c r="G2374" i="9"/>
  <c r="F2374" i="9"/>
  <c r="K2373" i="9"/>
  <c r="J2373" i="9"/>
  <c r="I2373" i="9"/>
  <c r="H2373" i="9"/>
  <c r="G2373" i="9"/>
  <c r="F2373" i="9"/>
  <c r="K2372" i="9"/>
  <c r="J2372" i="9"/>
  <c r="I2372" i="9"/>
  <c r="H2372" i="9"/>
  <c r="G2372" i="9"/>
  <c r="F2372" i="9"/>
  <c r="K2371" i="9"/>
  <c r="J2371" i="9"/>
  <c r="I2371" i="9"/>
  <c r="H2371" i="9"/>
  <c r="G2371" i="9"/>
  <c r="F2371" i="9"/>
  <c r="K2370" i="9"/>
  <c r="J2370" i="9"/>
  <c r="I2370" i="9"/>
  <c r="H2370" i="9"/>
  <c r="G2370" i="9"/>
  <c r="F2370" i="9"/>
  <c r="K2369" i="9"/>
  <c r="J2369" i="9"/>
  <c r="I2369" i="9"/>
  <c r="H2369" i="9"/>
  <c r="G2369" i="9"/>
  <c r="F2369" i="9"/>
  <c r="K2368" i="9"/>
  <c r="J2368" i="9"/>
  <c r="I2368" i="9"/>
  <c r="H2368" i="9"/>
  <c r="G2368" i="9"/>
  <c r="F2368" i="9"/>
  <c r="K2367" i="9"/>
  <c r="J2367" i="9"/>
  <c r="I2367" i="9"/>
  <c r="H2367" i="9"/>
  <c r="G2367" i="9"/>
  <c r="F2367" i="9"/>
  <c r="K2366" i="9"/>
  <c r="J2366" i="9"/>
  <c r="I2366" i="9"/>
  <c r="H2366" i="9"/>
  <c r="G2366" i="9"/>
  <c r="F2366" i="9"/>
  <c r="K2365" i="9"/>
  <c r="J2365" i="9"/>
  <c r="I2365" i="9"/>
  <c r="H2365" i="9"/>
  <c r="G2365" i="9"/>
  <c r="F2365" i="9"/>
  <c r="K2364" i="9"/>
  <c r="J2364" i="9"/>
  <c r="I2364" i="9"/>
  <c r="H2364" i="9"/>
  <c r="G2364" i="9"/>
  <c r="F2364" i="9"/>
  <c r="K2363" i="9"/>
  <c r="J2363" i="9"/>
  <c r="I2363" i="9"/>
  <c r="H2363" i="9"/>
  <c r="G2363" i="9"/>
  <c r="F2363" i="9"/>
  <c r="K2362" i="9"/>
  <c r="J2362" i="9"/>
  <c r="I2362" i="9"/>
  <c r="H2362" i="9"/>
  <c r="G2362" i="9"/>
  <c r="F2362" i="9"/>
  <c r="K2361" i="9"/>
  <c r="J2361" i="9"/>
  <c r="I2361" i="9"/>
  <c r="H2361" i="9"/>
  <c r="G2361" i="9"/>
  <c r="F2361" i="9"/>
  <c r="K2360" i="9"/>
  <c r="J2360" i="9"/>
  <c r="I2360" i="9"/>
  <c r="H2360" i="9"/>
  <c r="G2360" i="9"/>
  <c r="F2360" i="9"/>
  <c r="K2359" i="9"/>
  <c r="J2359" i="9"/>
  <c r="I2359" i="9"/>
  <c r="H2359" i="9"/>
  <c r="G2359" i="9"/>
  <c r="F2359" i="9"/>
  <c r="K2358" i="9"/>
  <c r="J2358" i="9"/>
  <c r="I2358" i="9"/>
  <c r="H2358" i="9"/>
  <c r="G2358" i="9"/>
  <c r="F2358" i="9"/>
  <c r="K2357" i="9"/>
  <c r="J2357" i="9"/>
  <c r="I2357" i="9"/>
  <c r="H2357" i="9"/>
  <c r="G2357" i="9"/>
  <c r="F2357" i="9"/>
  <c r="K2356" i="9"/>
  <c r="J2356" i="9"/>
  <c r="I2356" i="9"/>
  <c r="H2356" i="9"/>
  <c r="G2356" i="9"/>
  <c r="F2356" i="9"/>
  <c r="K2355" i="9"/>
  <c r="J2355" i="9"/>
  <c r="I2355" i="9"/>
  <c r="H2355" i="9"/>
  <c r="G2355" i="9"/>
  <c r="F2355" i="9"/>
  <c r="K2354" i="9"/>
  <c r="J2354" i="9"/>
  <c r="I2354" i="9"/>
  <c r="H2354" i="9"/>
  <c r="G2354" i="9"/>
  <c r="F2354" i="9"/>
  <c r="K2353" i="9"/>
  <c r="J2353" i="9"/>
  <c r="I2353" i="9"/>
  <c r="H2353" i="9"/>
  <c r="G2353" i="9"/>
  <c r="F2353" i="9"/>
  <c r="K2352" i="9"/>
  <c r="J2352" i="9"/>
  <c r="I2352" i="9"/>
  <c r="H2352" i="9"/>
  <c r="G2352" i="9"/>
  <c r="F2352" i="9"/>
  <c r="K2351" i="9"/>
  <c r="J2351" i="9"/>
  <c r="I2351" i="9"/>
  <c r="H2351" i="9"/>
  <c r="G2351" i="9"/>
  <c r="F2351" i="9"/>
  <c r="K2350" i="9"/>
  <c r="J2350" i="9"/>
  <c r="I2350" i="9"/>
  <c r="H2350" i="9"/>
  <c r="G2350" i="9"/>
  <c r="F2350" i="9"/>
  <c r="K2349" i="9"/>
  <c r="J2349" i="9"/>
  <c r="I2349" i="9"/>
  <c r="H2349" i="9"/>
  <c r="G2349" i="9"/>
  <c r="F2349" i="9"/>
  <c r="K2348" i="9"/>
  <c r="J2348" i="9"/>
  <c r="I2348" i="9"/>
  <c r="H2348" i="9"/>
  <c r="G2348" i="9"/>
  <c r="F2348" i="9"/>
  <c r="K2347" i="9"/>
  <c r="J2347" i="9"/>
  <c r="I2347" i="9"/>
  <c r="H2347" i="9"/>
  <c r="G2347" i="9"/>
  <c r="F2347" i="9"/>
  <c r="K2346" i="9"/>
  <c r="J2346" i="9"/>
  <c r="I2346" i="9"/>
  <c r="H2346" i="9"/>
  <c r="G2346" i="9"/>
  <c r="F2346" i="9"/>
  <c r="K2345" i="9"/>
  <c r="J2345" i="9"/>
  <c r="I2345" i="9"/>
  <c r="H2345" i="9"/>
  <c r="G2345" i="9"/>
  <c r="F2345" i="9"/>
  <c r="K2344" i="9"/>
  <c r="J2344" i="9"/>
  <c r="I2344" i="9"/>
  <c r="H2344" i="9"/>
  <c r="G2344" i="9"/>
  <c r="F2344" i="9"/>
  <c r="K2343" i="9"/>
  <c r="J2343" i="9"/>
  <c r="I2343" i="9"/>
  <c r="H2343" i="9"/>
  <c r="G2343" i="9"/>
  <c r="F2343" i="9"/>
  <c r="K2342" i="9"/>
  <c r="J2342" i="9"/>
  <c r="I2342" i="9"/>
  <c r="H2342" i="9"/>
  <c r="G2342" i="9"/>
  <c r="F2342" i="9"/>
  <c r="K2341" i="9"/>
  <c r="J2341" i="9"/>
  <c r="I2341" i="9"/>
  <c r="H2341" i="9"/>
  <c r="G2341" i="9"/>
  <c r="F2341" i="9"/>
  <c r="K2340" i="9"/>
  <c r="J2340" i="9"/>
  <c r="I2340" i="9"/>
  <c r="H2340" i="9"/>
  <c r="G2340" i="9"/>
  <c r="F2340" i="9"/>
  <c r="K2339" i="9"/>
  <c r="J2339" i="9"/>
  <c r="I2339" i="9"/>
  <c r="H2339" i="9"/>
  <c r="G2339" i="9"/>
  <c r="F2339" i="9"/>
  <c r="K2338" i="9"/>
  <c r="J2338" i="9"/>
  <c r="I2338" i="9"/>
  <c r="H2338" i="9"/>
  <c r="G2338" i="9"/>
  <c r="F2338" i="9"/>
  <c r="K2337" i="9"/>
  <c r="J2337" i="9"/>
  <c r="I2337" i="9"/>
  <c r="H2337" i="9"/>
  <c r="G2337" i="9"/>
  <c r="F2337" i="9"/>
  <c r="K2336" i="9"/>
  <c r="J2336" i="9"/>
  <c r="I2336" i="9"/>
  <c r="H2336" i="9"/>
  <c r="G2336" i="9"/>
  <c r="F2336" i="9"/>
  <c r="K2335" i="9"/>
  <c r="J2335" i="9"/>
  <c r="I2335" i="9"/>
  <c r="H2335" i="9"/>
  <c r="G2335" i="9"/>
  <c r="F2335" i="9"/>
  <c r="K2334" i="9"/>
  <c r="J2334" i="9"/>
  <c r="I2334" i="9"/>
  <c r="H2334" i="9"/>
  <c r="G2334" i="9"/>
  <c r="F2334" i="9"/>
  <c r="K2333" i="9"/>
  <c r="J2333" i="9"/>
  <c r="I2333" i="9"/>
  <c r="H2333" i="9"/>
  <c r="G2333" i="9"/>
  <c r="F2333" i="9"/>
  <c r="K2332" i="9"/>
  <c r="J2332" i="9"/>
  <c r="I2332" i="9"/>
  <c r="H2332" i="9"/>
  <c r="G2332" i="9"/>
  <c r="F2332" i="9"/>
  <c r="K2331" i="9"/>
  <c r="J2331" i="9"/>
  <c r="I2331" i="9"/>
  <c r="H2331" i="9"/>
  <c r="G2331" i="9"/>
  <c r="F2331" i="9"/>
  <c r="K2330" i="9"/>
  <c r="J2330" i="9"/>
  <c r="I2330" i="9"/>
  <c r="H2330" i="9"/>
  <c r="G2330" i="9"/>
  <c r="F2330" i="9"/>
  <c r="K2329" i="9"/>
  <c r="J2329" i="9"/>
  <c r="I2329" i="9"/>
  <c r="H2329" i="9"/>
  <c r="G2329" i="9"/>
  <c r="F2329" i="9"/>
  <c r="K2328" i="9"/>
  <c r="J2328" i="9"/>
  <c r="I2328" i="9"/>
  <c r="H2328" i="9"/>
  <c r="G2328" i="9"/>
  <c r="F2328" i="9"/>
  <c r="K2327" i="9"/>
  <c r="J2327" i="9"/>
  <c r="I2327" i="9"/>
  <c r="H2327" i="9"/>
  <c r="G2327" i="9"/>
  <c r="F2327" i="9"/>
  <c r="K2326" i="9"/>
  <c r="J2326" i="9"/>
  <c r="I2326" i="9"/>
  <c r="H2326" i="9"/>
  <c r="G2326" i="9"/>
  <c r="F2326" i="9"/>
  <c r="K2325" i="9"/>
  <c r="J2325" i="9"/>
  <c r="I2325" i="9"/>
  <c r="H2325" i="9"/>
  <c r="G2325" i="9"/>
  <c r="F2325" i="9"/>
  <c r="K2324" i="9"/>
  <c r="J2324" i="9"/>
  <c r="I2324" i="9"/>
  <c r="H2324" i="9"/>
  <c r="G2324" i="9"/>
  <c r="F2324" i="9"/>
  <c r="K2323" i="9"/>
  <c r="J2323" i="9"/>
  <c r="I2323" i="9"/>
  <c r="H2323" i="9"/>
  <c r="G2323" i="9"/>
  <c r="F2323" i="9"/>
  <c r="K2322" i="9"/>
  <c r="J2322" i="9"/>
  <c r="I2322" i="9"/>
  <c r="H2322" i="9"/>
  <c r="G2322" i="9"/>
  <c r="F2322" i="9"/>
  <c r="K2321" i="9"/>
  <c r="J2321" i="9"/>
  <c r="I2321" i="9"/>
  <c r="H2321" i="9"/>
  <c r="G2321" i="9"/>
  <c r="F2321" i="9"/>
  <c r="K2320" i="9"/>
  <c r="J2320" i="9"/>
  <c r="I2320" i="9"/>
  <c r="H2320" i="9"/>
  <c r="G2320" i="9"/>
  <c r="F2320" i="9"/>
  <c r="K2319" i="9"/>
  <c r="J2319" i="9"/>
  <c r="I2319" i="9"/>
  <c r="H2319" i="9"/>
  <c r="G2319" i="9"/>
  <c r="F2319" i="9"/>
  <c r="K2318" i="9"/>
  <c r="J2318" i="9"/>
  <c r="I2318" i="9"/>
  <c r="H2318" i="9"/>
  <c r="G2318" i="9"/>
  <c r="F2318" i="9"/>
  <c r="K2317" i="9"/>
  <c r="J2317" i="9"/>
  <c r="I2317" i="9"/>
  <c r="H2317" i="9"/>
  <c r="G2317" i="9"/>
  <c r="F2317" i="9"/>
  <c r="K2316" i="9"/>
  <c r="J2316" i="9"/>
  <c r="I2316" i="9"/>
  <c r="H2316" i="9"/>
  <c r="G2316" i="9"/>
  <c r="F2316" i="9"/>
  <c r="K2315" i="9"/>
  <c r="J2315" i="9"/>
  <c r="I2315" i="9"/>
  <c r="H2315" i="9"/>
  <c r="G2315" i="9"/>
  <c r="F2315" i="9"/>
  <c r="K2314" i="9"/>
  <c r="J2314" i="9"/>
  <c r="I2314" i="9"/>
  <c r="H2314" i="9"/>
  <c r="G2314" i="9"/>
  <c r="F2314" i="9"/>
  <c r="K2313" i="9"/>
  <c r="J2313" i="9"/>
  <c r="I2313" i="9"/>
  <c r="H2313" i="9"/>
  <c r="G2313" i="9"/>
  <c r="F2313" i="9"/>
  <c r="K2312" i="9"/>
  <c r="J2312" i="9"/>
  <c r="I2312" i="9"/>
  <c r="H2312" i="9"/>
  <c r="G2312" i="9"/>
  <c r="F2312" i="9"/>
  <c r="K2311" i="9"/>
  <c r="J2311" i="9"/>
  <c r="I2311" i="9"/>
  <c r="H2311" i="9"/>
  <c r="G2311" i="9"/>
  <c r="F2311" i="9"/>
  <c r="K2310" i="9"/>
  <c r="J2310" i="9"/>
  <c r="I2310" i="9"/>
  <c r="H2310" i="9"/>
  <c r="G2310" i="9"/>
  <c r="F2310" i="9"/>
  <c r="K2309" i="9"/>
  <c r="J2309" i="9"/>
  <c r="I2309" i="9"/>
  <c r="H2309" i="9"/>
  <c r="G2309" i="9"/>
  <c r="F2309" i="9"/>
  <c r="K2308" i="9"/>
  <c r="J2308" i="9"/>
  <c r="I2308" i="9"/>
  <c r="H2308" i="9"/>
  <c r="G2308" i="9"/>
  <c r="F2308" i="9"/>
  <c r="K2307" i="9"/>
  <c r="J2307" i="9"/>
  <c r="I2307" i="9"/>
  <c r="H2307" i="9"/>
  <c r="G2307" i="9"/>
  <c r="F2307" i="9"/>
  <c r="K2306" i="9"/>
  <c r="J2306" i="9"/>
  <c r="I2306" i="9"/>
  <c r="H2306" i="9"/>
  <c r="G2306" i="9"/>
  <c r="F2306" i="9"/>
  <c r="K2305" i="9"/>
  <c r="J2305" i="9"/>
  <c r="I2305" i="9"/>
  <c r="H2305" i="9"/>
  <c r="G2305" i="9"/>
  <c r="F2305" i="9"/>
  <c r="K2304" i="9"/>
  <c r="J2304" i="9"/>
  <c r="I2304" i="9"/>
  <c r="H2304" i="9"/>
  <c r="G2304" i="9"/>
  <c r="F2304" i="9"/>
  <c r="K2303" i="9"/>
  <c r="J2303" i="9"/>
  <c r="I2303" i="9"/>
  <c r="H2303" i="9"/>
  <c r="G2303" i="9"/>
  <c r="F2303" i="9"/>
  <c r="K2302" i="9"/>
  <c r="J2302" i="9"/>
  <c r="I2302" i="9"/>
  <c r="H2302" i="9"/>
  <c r="G2302" i="9"/>
  <c r="F2302" i="9"/>
  <c r="K2301" i="9"/>
  <c r="J2301" i="9"/>
  <c r="I2301" i="9"/>
  <c r="H2301" i="9"/>
  <c r="G2301" i="9"/>
  <c r="F2301" i="9"/>
  <c r="K2300" i="9"/>
  <c r="J2300" i="9"/>
  <c r="I2300" i="9"/>
  <c r="H2300" i="9"/>
  <c r="G2300" i="9"/>
  <c r="F2300" i="9"/>
  <c r="K2299" i="9"/>
  <c r="J2299" i="9"/>
  <c r="I2299" i="9"/>
  <c r="H2299" i="9"/>
  <c r="G2299" i="9"/>
  <c r="F2299" i="9"/>
  <c r="K2298" i="9"/>
  <c r="J2298" i="9"/>
  <c r="I2298" i="9"/>
  <c r="H2298" i="9"/>
  <c r="G2298" i="9"/>
  <c r="F2298" i="9"/>
  <c r="K2297" i="9"/>
  <c r="J2297" i="9"/>
  <c r="I2297" i="9"/>
  <c r="H2297" i="9"/>
  <c r="G2297" i="9"/>
  <c r="F2297" i="9"/>
  <c r="K2296" i="9"/>
  <c r="J2296" i="9"/>
  <c r="I2296" i="9"/>
  <c r="H2296" i="9"/>
  <c r="G2296" i="9"/>
  <c r="F2296" i="9"/>
  <c r="K2295" i="9"/>
  <c r="J2295" i="9"/>
  <c r="I2295" i="9"/>
  <c r="H2295" i="9"/>
  <c r="G2295" i="9"/>
  <c r="F2295" i="9"/>
  <c r="K2294" i="9"/>
  <c r="J2294" i="9"/>
  <c r="I2294" i="9"/>
  <c r="H2294" i="9"/>
  <c r="G2294" i="9"/>
  <c r="F2294" i="9"/>
  <c r="K2293" i="9"/>
  <c r="J2293" i="9"/>
  <c r="I2293" i="9"/>
  <c r="H2293" i="9"/>
  <c r="G2293" i="9"/>
  <c r="F2293" i="9"/>
  <c r="K2292" i="9"/>
  <c r="J2292" i="9"/>
  <c r="I2292" i="9"/>
  <c r="H2292" i="9"/>
  <c r="G2292" i="9"/>
  <c r="F2292" i="9"/>
  <c r="K2291" i="9"/>
  <c r="J2291" i="9"/>
  <c r="I2291" i="9"/>
  <c r="H2291" i="9"/>
  <c r="G2291" i="9"/>
  <c r="F2291" i="9"/>
  <c r="K2290" i="9"/>
  <c r="J2290" i="9"/>
  <c r="I2290" i="9"/>
  <c r="H2290" i="9"/>
  <c r="G2290" i="9"/>
  <c r="F2290" i="9"/>
  <c r="K2289" i="9"/>
  <c r="J2289" i="9"/>
  <c r="I2289" i="9"/>
  <c r="H2289" i="9"/>
  <c r="G2289" i="9"/>
  <c r="F2289" i="9"/>
  <c r="K2288" i="9"/>
  <c r="J2288" i="9"/>
  <c r="I2288" i="9"/>
  <c r="H2288" i="9"/>
  <c r="G2288" i="9"/>
  <c r="F2288" i="9"/>
  <c r="K2287" i="9"/>
  <c r="J2287" i="9"/>
  <c r="I2287" i="9"/>
  <c r="H2287" i="9"/>
  <c r="G2287" i="9"/>
  <c r="F2287" i="9"/>
  <c r="K2286" i="9"/>
  <c r="J2286" i="9"/>
  <c r="I2286" i="9"/>
  <c r="H2286" i="9"/>
  <c r="G2286" i="9"/>
  <c r="F2286" i="9"/>
  <c r="K2285" i="9"/>
  <c r="J2285" i="9"/>
  <c r="I2285" i="9"/>
  <c r="H2285" i="9"/>
  <c r="G2285" i="9"/>
  <c r="F2285" i="9"/>
  <c r="K2284" i="9"/>
  <c r="J2284" i="9"/>
  <c r="I2284" i="9"/>
  <c r="H2284" i="9"/>
  <c r="G2284" i="9"/>
  <c r="F2284" i="9"/>
  <c r="K2283" i="9"/>
  <c r="J2283" i="9"/>
  <c r="I2283" i="9"/>
  <c r="H2283" i="9"/>
  <c r="G2283" i="9"/>
  <c r="F2283" i="9"/>
  <c r="K2282" i="9"/>
  <c r="J2282" i="9"/>
  <c r="I2282" i="9"/>
  <c r="H2282" i="9"/>
  <c r="G2282" i="9"/>
  <c r="F2282" i="9"/>
  <c r="K2281" i="9"/>
  <c r="J2281" i="9"/>
  <c r="I2281" i="9"/>
  <c r="H2281" i="9"/>
  <c r="G2281" i="9"/>
  <c r="F2281" i="9"/>
  <c r="K2280" i="9"/>
  <c r="J2280" i="9"/>
  <c r="I2280" i="9"/>
  <c r="H2280" i="9"/>
  <c r="G2280" i="9"/>
  <c r="F2280" i="9"/>
  <c r="K2279" i="9"/>
  <c r="J2279" i="9"/>
  <c r="I2279" i="9"/>
  <c r="H2279" i="9"/>
  <c r="G2279" i="9"/>
  <c r="F2279" i="9"/>
  <c r="K2278" i="9"/>
  <c r="J2278" i="9"/>
  <c r="I2278" i="9"/>
  <c r="H2278" i="9"/>
  <c r="G2278" i="9"/>
  <c r="F2278" i="9"/>
  <c r="K2277" i="9"/>
  <c r="J2277" i="9"/>
  <c r="I2277" i="9"/>
  <c r="H2277" i="9"/>
  <c r="G2277" i="9"/>
  <c r="F2277" i="9"/>
  <c r="K2276" i="9"/>
  <c r="J2276" i="9"/>
  <c r="I2276" i="9"/>
  <c r="H2276" i="9"/>
  <c r="G2276" i="9"/>
  <c r="F2276" i="9"/>
  <c r="K2275" i="9"/>
  <c r="J2275" i="9"/>
  <c r="I2275" i="9"/>
  <c r="H2275" i="9"/>
  <c r="G2275" i="9"/>
  <c r="F2275" i="9"/>
  <c r="K2274" i="9"/>
  <c r="J2274" i="9"/>
  <c r="I2274" i="9"/>
  <c r="H2274" i="9"/>
  <c r="G2274" i="9"/>
  <c r="F2274" i="9"/>
  <c r="K2273" i="9"/>
  <c r="J2273" i="9"/>
  <c r="I2273" i="9"/>
  <c r="H2273" i="9"/>
  <c r="G2273" i="9"/>
  <c r="F2273" i="9"/>
  <c r="K2272" i="9"/>
  <c r="J2272" i="9"/>
  <c r="I2272" i="9"/>
  <c r="H2272" i="9"/>
  <c r="G2272" i="9"/>
  <c r="F2272" i="9"/>
  <c r="K2271" i="9"/>
  <c r="J2271" i="9"/>
  <c r="I2271" i="9"/>
  <c r="H2271" i="9"/>
  <c r="G2271" i="9"/>
  <c r="F2271" i="9"/>
  <c r="K2270" i="9"/>
  <c r="J2270" i="9"/>
  <c r="I2270" i="9"/>
  <c r="H2270" i="9"/>
  <c r="G2270" i="9"/>
  <c r="F2270" i="9"/>
  <c r="K2269" i="9"/>
  <c r="J2269" i="9"/>
  <c r="I2269" i="9"/>
  <c r="H2269" i="9"/>
  <c r="G2269" i="9"/>
  <c r="F2269" i="9"/>
  <c r="K2268" i="9"/>
  <c r="J2268" i="9"/>
  <c r="I2268" i="9"/>
  <c r="H2268" i="9"/>
  <c r="G2268" i="9"/>
  <c r="F2268" i="9"/>
  <c r="K2267" i="9"/>
  <c r="J2267" i="9"/>
  <c r="I2267" i="9"/>
  <c r="H2267" i="9"/>
  <c r="G2267" i="9"/>
  <c r="F2267" i="9"/>
  <c r="K2266" i="9"/>
  <c r="J2266" i="9"/>
  <c r="I2266" i="9"/>
  <c r="H2266" i="9"/>
  <c r="G2266" i="9"/>
  <c r="F2266" i="9"/>
  <c r="K2265" i="9"/>
  <c r="J2265" i="9"/>
  <c r="I2265" i="9"/>
  <c r="H2265" i="9"/>
  <c r="G2265" i="9"/>
  <c r="F2265" i="9"/>
  <c r="K2264" i="9"/>
  <c r="J2264" i="9"/>
  <c r="I2264" i="9"/>
  <c r="H2264" i="9"/>
  <c r="G2264" i="9"/>
  <c r="F2264" i="9"/>
  <c r="K2263" i="9"/>
  <c r="J2263" i="9"/>
  <c r="I2263" i="9"/>
  <c r="H2263" i="9"/>
  <c r="G2263" i="9"/>
  <c r="F2263" i="9"/>
  <c r="K2262" i="9"/>
  <c r="J2262" i="9"/>
  <c r="I2262" i="9"/>
  <c r="H2262" i="9"/>
  <c r="G2262" i="9"/>
  <c r="F2262" i="9"/>
  <c r="K2261" i="9"/>
  <c r="J2261" i="9"/>
  <c r="I2261" i="9"/>
  <c r="H2261" i="9"/>
  <c r="G2261" i="9"/>
  <c r="F2261" i="9"/>
  <c r="K2260" i="9"/>
  <c r="J2260" i="9"/>
  <c r="I2260" i="9"/>
  <c r="H2260" i="9"/>
  <c r="G2260" i="9"/>
  <c r="F2260" i="9"/>
  <c r="K2259" i="9"/>
  <c r="J2259" i="9"/>
  <c r="I2259" i="9"/>
  <c r="H2259" i="9"/>
  <c r="G2259" i="9"/>
  <c r="F2259" i="9"/>
  <c r="K2258" i="9"/>
  <c r="J2258" i="9"/>
  <c r="I2258" i="9"/>
  <c r="H2258" i="9"/>
  <c r="G2258" i="9"/>
  <c r="F2258" i="9"/>
  <c r="K2257" i="9"/>
  <c r="J2257" i="9"/>
  <c r="I2257" i="9"/>
  <c r="H2257" i="9"/>
  <c r="G2257" i="9"/>
  <c r="F2257" i="9"/>
  <c r="K2256" i="9"/>
  <c r="J2256" i="9"/>
  <c r="I2256" i="9"/>
  <c r="H2256" i="9"/>
  <c r="G2256" i="9"/>
  <c r="F2256" i="9"/>
  <c r="K2255" i="9"/>
  <c r="J2255" i="9"/>
  <c r="I2255" i="9"/>
  <c r="H2255" i="9"/>
  <c r="G2255" i="9"/>
  <c r="F2255" i="9"/>
  <c r="K2254" i="9"/>
  <c r="J2254" i="9"/>
  <c r="I2254" i="9"/>
  <c r="H2254" i="9"/>
  <c r="G2254" i="9"/>
  <c r="F2254" i="9"/>
  <c r="K2253" i="9"/>
  <c r="J2253" i="9"/>
  <c r="I2253" i="9"/>
  <c r="H2253" i="9"/>
  <c r="G2253" i="9"/>
  <c r="F2253" i="9"/>
  <c r="K2252" i="9"/>
  <c r="J2252" i="9"/>
  <c r="I2252" i="9"/>
  <c r="H2252" i="9"/>
  <c r="G2252" i="9"/>
  <c r="F2252" i="9"/>
  <c r="K2251" i="9"/>
  <c r="J2251" i="9"/>
  <c r="I2251" i="9"/>
  <c r="H2251" i="9"/>
  <c r="G2251" i="9"/>
  <c r="F2251" i="9"/>
  <c r="K2250" i="9"/>
  <c r="J2250" i="9"/>
  <c r="I2250" i="9"/>
  <c r="H2250" i="9"/>
  <c r="G2250" i="9"/>
  <c r="F2250" i="9"/>
  <c r="K2249" i="9"/>
  <c r="J2249" i="9"/>
  <c r="I2249" i="9"/>
  <c r="H2249" i="9"/>
  <c r="G2249" i="9"/>
  <c r="F2249" i="9"/>
  <c r="K2248" i="9"/>
  <c r="J2248" i="9"/>
  <c r="I2248" i="9"/>
  <c r="H2248" i="9"/>
  <c r="G2248" i="9"/>
  <c r="F2248" i="9"/>
  <c r="K2247" i="9"/>
  <c r="J2247" i="9"/>
  <c r="I2247" i="9"/>
  <c r="H2247" i="9"/>
  <c r="G2247" i="9"/>
  <c r="F2247" i="9"/>
  <c r="K2246" i="9"/>
  <c r="J2246" i="9"/>
  <c r="I2246" i="9"/>
  <c r="H2246" i="9"/>
  <c r="G2246" i="9"/>
  <c r="F2246" i="9"/>
  <c r="K2245" i="9"/>
  <c r="J2245" i="9"/>
  <c r="I2245" i="9"/>
  <c r="H2245" i="9"/>
  <c r="G2245" i="9"/>
  <c r="F2245" i="9"/>
  <c r="K2244" i="9"/>
  <c r="J2244" i="9"/>
  <c r="I2244" i="9"/>
  <c r="H2244" i="9"/>
  <c r="G2244" i="9"/>
  <c r="F2244" i="9"/>
  <c r="K2243" i="9"/>
  <c r="J2243" i="9"/>
  <c r="I2243" i="9"/>
  <c r="H2243" i="9"/>
  <c r="G2243" i="9"/>
  <c r="F2243" i="9"/>
  <c r="K2242" i="9"/>
  <c r="J2242" i="9"/>
  <c r="I2242" i="9"/>
  <c r="H2242" i="9"/>
  <c r="G2242" i="9"/>
  <c r="F2242" i="9"/>
  <c r="K2241" i="9"/>
  <c r="J2241" i="9"/>
  <c r="I2241" i="9"/>
  <c r="H2241" i="9"/>
  <c r="G2241" i="9"/>
  <c r="F2241" i="9"/>
  <c r="K2240" i="9"/>
  <c r="J2240" i="9"/>
  <c r="I2240" i="9"/>
  <c r="H2240" i="9"/>
  <c r="G2240" i="9"/>
  <c r="F2240" i="9"/>
  <c r="K2239" i="9"/>
  <c r="J2239" i="9"/>
  <c r="I2239" i="9"/>
  <c r="H2239" i="9"/>
  <c r="G2239" i="9"/>
  <c r="F2239" i="9"/>
  <c r="K2238" i="9"/>
  <c r="J2238" i="9"/>
  <c r="I2238" i="9"/>
  <c r="H2238" i="9"/>
  <c r="G2238" i="9"/>
  <c r="F2238" i="9"/>
  <c r="K2237" i="9"/>
  <c r="J2237" i="9"/>
  <c r="I2237" i="9"/>
  <c r="H2237" i="9"/>
  <c r="G2237" i="9"/>
  <c r="F2237" i="9"/>
  <c r="K2236" i="9"/>
  <c r="J2236" i="9"/>
  <c r="I2236" i="9"/>
  <c r="H2236" i="9"/>
  <c r="G2236" i="9"/>
  <c r="F2236" i="9"/>
  <c r="K2235" i="9"/>
  <c r="J2235" i="9"/>
  <c r="I2235" i="9"/>
  <c r="H2235" i="9"/>
  <c r="G2235" i="9"/>
  <c r="F2235" i="9"/>
  <c r="K2234" i="9"/>
  <c r="J2234" i="9"/>
  <c r="I2234" i="9"/>
  <c r="H2234" i="9"/>
  <c r="G2234" i="9"/>
  <c r="F2234" i="9"/>
  <c r="K2233" i="9"/>
  <c r="J2233" i="9"/>
  <c r="I2233" i="9"/>
  <c r="H2233" i="9"/>
  <c r="G2233" i="9"/>
  <c r="F2233" i="9"/>
  <c r="K2232" i="9"/>
  <c r="J2232" i="9"/>
  <c r="I2232" i="9"/>
  <c r="H2232" i="9"/>
  <c r="G2232" i="9"/>
  <c r="F2232" i="9"/>
  <c r="K2231" i="9"/>
  <c r="J2231" i="9"/>
  <c r="I2231" i="9"/>
  <c r="H2231" i="9"/>
  <c r="G2231" i="9"/>
  <c r="F2231" i="9"/>
  <c r="K2230" i="9"/>
  <c r="J2230" i="9"/>
  <c r="I2230" i="9"/>
  <c r="H2230" i="9"/>
  <c r="G2230" i="9"/>
  <c r="F2230" i="9"/>
  <c r="K2229" i="9"/>
  <c r="J2229" i="9"/>
  <c r="I2229" i="9"/>
  <c r="H2229" i="9"/>
  <c r="G2229" i="9"/>
  <c r="F2229" i="9"/>
  <c r="K2228" i="9"/>
  <c r="J2228" i="9"/>
  <c r="I2228" i="9"/>
  <c r="H2228" i="9"/>
  <c r="G2228" i="9"/>
  <c r="F2228" i="9"/>
  <c r="K2227" i="9"/>
  <c r="J2227" i="9"/>
  <c r="I2227" i="9"/>
  <c r="H2227" i="9"/>
  <c r="G2227" i="9"/>
  <c r="F2227" i="9"/>
  <c r="K2226" i="9"/>
  <c r="J2226" i="9"/>
  <c r="I2226" i="9"/>
  <c r="H2226" i="9"/>
  <c r="G2226" i="9"/>
  <c r="F2226" i="9"/>
  <c r="K2225" i="9"/>
  <c r="J2225" i="9"/>
  <c r="I2225" i="9"/>
  <c r="H2225" i="9"/>
  <c r="G2225" i="9"/>
  <c r="F2225" i="9"/>
  <c r="K2224" i="9"/>
  <c r="J2224" i="9"/>
  <c r="I2224" i="9"/>
  <c r="H2224" i="9"/>
  <c r="G2224" i="9"/>
  <c r="F2224" i="9"/>
  <c r="K2223" i="9"/>
  <c r="J2223" i="9"/>
  <c r="I2223" i="9"/>
  <c r="H2223" i="9"/>
  <c r="G2223" i="9"/>
  <c r="F2223" i="9"/>
  <c r="K2222" i="9"/>
  <c r="J2222" i="9"/>
  <c r="I2222" i="9"/>
  <c r="H2222" i="9"/>
  <c r="G2222" i="9"/>
  <c r="F2222" i="9"/>
  <c r="K2221" i="9"/>
  <c r="J2221" i="9"/>
  <c r="I2221" i="9"/>
  <c r="H2221" i="9"/>
  <c r="G2221" i="9"/>
  <c r="F2221" i="9"/>
  <c r="K2220" i="9"/>
  <c r="J2220" i="9"/>
  <c r="I2220" i="9"/>
  <c r="H2220" i="9"/>
  <c r="G2220" i="9"/>
  <c r="F2220" i="9"/>
  <c r="K2219" i="9"/>
  <c r="J2219" i="9"/>
  <c r="I2219" i="9"/>
  <c r="H2219" i="9"/>
  <c r="G2219" i="9"/>
  <c r="F2219" i="9"/>
  <c r="K2218" i="9"/>
  <c r="J2218" i="9"/>
  <c r="I2218" i="9"/>
  <c r="H2218" i="9"/>
  <c r="G2218" i="9"/>
  <c r="F2218" i="9"/>
  <c r="K2217" i="9"/>
  <c r="J2217" i="9"/>
  <c r="I2217" i="9"/>
  <c r="H2217" i="9"/>
  <c r="G2217" i="9"/>
  <c r="F2217" i="9"/>
  <c r="K2216" i="9"/>
  <c r="J2216" i="9"/>
  <c r="I2216" i="9"/>
  <c r="H2216" i="9"/>
  <c r="G2216" i="9"/>
  <c r="F2216" i="9"/>
  <c r="K2215" i="9"/>
  <c r="J2215" i="9"/>
  <c r="I2215" i="9"/>
  <c r="H2215" i="9"/>
  <c r="G2215" i="9"/>
  <c r="F2215" i="9"/>
  <c r="K2214" i="9"/>
  <c r="J2214" i="9"/>
  <c r="I2214" i="9"/>
  <c r="H2214" i="9"/>
  <c r="G2214" i="9"/>
  <c r="F2214" i="9"/>
  <c r="K2213" i="9"/>
  <c r="J2213" i="9"/>
  <c r="I2213" i="9"/>
  <c r="H2213" i="9"/>
  <c r="G2213" i="9"/>
  <c r="F2213" i="9"/>
  <c r="K2212" i="9"/>
  <c r="J2212" i="9"/>
  <c r="I2212" i="9"/>
  <c r="H2212" i="9"/>
  <c r="G2212" i="9"/>
  <c r="F2212" i="9"/>
  <c r="K2211" i="9"/>
  <c r="J2211" i="9"/>
  <c r="I2211" i="9"/>
  <c r="H2211" i="9"/>
  <c r="G2211" i="9"/>
  <c r="F2211" i="9"/>
  <c r="K2210" i="9"/>
  <c r="J2210" i="9"/>
  <c r="I2210" i="9"/>
  <c r="H2210" i="9"/>
  <c r="G2210" i="9"/>
  <c r="F2210" i="9"/>
  <c r="K2209" i="9"/>
  <c r="J2209" i="9"/>
  <c r="I2209" i="9"/>
  <c r="H2209" i="9"/>
  <c r="G2209" i="9"/>
  <c r="F2209" i="9"/>
  <c r="K2208" i="9"/>
  <c r="J2208" i="9"/>
  <c r="I2208" i="9"/>
  <c r="H2208" i="9"/>
  <c r="G2208" i="9"/>
  <c r="F2208" i="9"/>
  <c r="K2207" i="9"/>
  <c r="J2207" i="9"/>
  <c r="I2207" i="9"/>
  <c r="H2207" i="9"/>
  <c r="G2207" i="9"/>
  <c r="F2207" i="9"/>
  <c r="K2206" i="9"/>
  <c r="J2206" i="9"/>
  <c r="I2206" i="9"/>
  <c r="H2206" i="9"/>
  <c r="G2206" i="9"/>
  <c r="F2206" i="9"/>
  <c r="K2205" i="9"/>
  <c r="J2205" i="9"/>
  <c r="I2205" i="9"/>
  <c r="H2205" i="9"/>
  <c r="G2205" i="9"/>
  <c r="F2205" i="9"/>
  <c r="K2204" i="9"/>
  <c r="J2204" i="9"/>
  <c r="I2204" i="9"/>
  <c r="H2204" i="9"/>
  <c r="G2204" i="9"/>
  <c r="F2204" i="9"/>
  <c r="K2203" i="9"/>
  <c r="J2203" i="9"/>
  <c r="I2203" i="9"/>
  <c r="H2203" i="9"/>
  <c r="G2203" i="9"/>
  <c r="F2203" i="9"/>
  <c r="K2202" i="9"/>
  <c r="J2202" i="9"/>
  <c r="I2202" i="9"/>
  <c r="H2202" i="9"/>
  <c r="G2202" i="9"/>
  <c r="F2202" i="9"/>
  <c r="K2201" i="9"/>
  <c r="J2201" i="9"/>
  <c r="I2201" i="9"/>
  <c r="H2201" i="9"/>
  <c r="G2201" i="9"/>
  <c r="F2201" i="9"/>
  <c r="K2200" i="9"/>
  <c r="J2200" i="9"/>
  <c r="I2200" i="9"/>
  <c r="H2200" i="9"/>
  <c r="G2200" i="9"/>
  <c r="F2200" i="9"/>
  <c r="K2199" i="9"/>
  <c r="J2199" i="9"/>
  <c r="I2199" i="9"/>
  <c r="H2199" i="9"/>
  <c r="G2199" i="9"/>
  <c r="F2199" i="9"/>
  <c r="K2198" i="9"/>
  <c r="J2198" i="9"/>
  <c r="I2198" i="9"/>
  <c r="H2198" i="9"/>
  <c r="G2198" i="9"/>
  <c r="F2198" i="9"/>
  <c r="K2197" i="9"/>
  <c r="J2197" i="9"/>
  <c r="I2197" i="9"/>
  <c r="H2197" i="9"/>
  <c r="G2197" i="9"/>
  <c r="F2197" i="9"/>
  <c r="K2196" i="9"/>
  <c r="J2196" i="9"/>
  <c r="I2196" i="9"/>
  <c r="H2196" i="9"/>
  <c r="G2196" i="9"/>
  <c r="F2196" i="9"/>
  <c r="K2195" i="9"/>
  <c r="J2195" i="9"/>
  <c r="I2195" i="9"/>
  <c r="H2195" i="9"/>
  <c r="G2195" i="9"/>
  <c r="F2195" i="9"/>
  <c r="K2194" i="9"/>
  <c r="J2194" i="9"/>
  <c r="I2194" i="9"/>
  <c r="H2194" i="9"/>
  <c r="G2194" i="9"/>
  <c r="F2194" i="9"/>
  <c r="K2193" i="9"/>
  <c r="J2193" i="9"/>
  <c r="I2193" i="9"/>
  <c r="H2193" i="9"/>
  <c r="G2193" i="9"/>
  <c r="F2193" i="9"/>
  <c r="K2192" i="9"/>
  <c r="J2192" i="9"/>
  <c r="I2192" i="9"/>
  <c r="H2192" i="9"/>
  <c r="G2192" i="9"/>
  <c r="F2192" i="9"/>
  <c r="K2191" i="9"/>
  <c r="J2191" i="9"/>
  <c r="I2191" i="9"/>
  <c r="H2191" i="9"/>
  <c r="G2191" i="9"/>
  <c r="F2191" i="9"/>
  <c r="K2190" i="9"/>
  <c r="J2190" i="9"/>
  <c r="I2190" i="9"/>
  <c r="H2190" i="9"/>
  <c r="G2190" i="9"/>
  <c r="F2190" i="9"/>
  <c r="K2189" i="9"/>
  <c r="J2189" i="9"/>
  <c r="I2189" i="9"/>
  <c r="H2189" i="9"/>
  <c r="G2189" i="9"/>
  <c r="F2189" i="9"/>
  <c r="K2188" i="9"/>
  <c r="J2188" i="9"/>
  <c r="I2188" i="9"/>
  <c r="H2188" i="9"/>
  <c r="G2188" i="9"/>
  <c r="F2188" i="9"/>
  <c r="K2187" i="9"/>
  <c r="J2187" i="9"/>
  <c r="I2187" i="9"/>
  <c r="H2187" i="9"/>
  <c r="G2187" i="9"/>
  <c r="F2187" i="9"/>
  <c r="K2186" i="9"/>
  <c r="J2186" i="9"/>
  <c r="I2186" i="9"/>
  <c r="H2186" i="9"/>
  <c r="G2186" i="9"/>
  <c r="F2186" i="9"/>
  <c r="K2185" i="9"/>
  <c r="J2185" i="9"/>
  <c r="I2185" i="9"/>
  <c r="H2185" i="9"/>
  <c r="G2185" i="9"/>
  <c r="F2185" i="9"/>
  <c r="K2184" i="9"/>
  <c r="J2184" i="9"/>
  <c r="I2184" i="9"/>
  <c r="H2184" i="9"/>
  <c r="G2184" i="9"/>
  <c r="F2184" i="9"/>
  <c r="K2183" i="9"/>
  <c r="J2183" i="9"/>
  <c r="I2183" i="9"/>
  <c r="H2183" i="9"/>
  <c r="G2183" i="9"/>
  <c r="F2183" i="9"/>
  <c r="K2182" i="9"/>
  <c r="J2182" i="9"/>
  <c r="I2182" i="9"/>
  <c r="H2182" i="9"/>
  <c r="G2182" i="9"/>
  <c r="F2182" i="9"/>
  <c r="K2181" i="9"/>
  <c r="J2181" i="9"/>
  <c r="I2181" i="9"/>
  <c r="H2181" i="9"/>
  <c r="G2181" i="9"/>
  <c r="F2181" i="9"/>
  <c r="K2180" i="9"/>
  <c r="J2180" i="9"/>
  <c r="I2180" i="9"/>
  <c r="H2180" i="9"/>
  <c r="G2180" i="9"/>
  <c r="F2180" i="9"/>
  <c r="K2179" i="9"/>
  <c r="J2179" i="9"/>
  <c r="I2179" i="9"/>
  <c r="H2179" i="9"/>
  <c r="G2179" i="9"/>
  <c r="F2179" i="9"/>
  <c r="K2178" i="9"/>
  <c r="J2178" i="9"/>
  <c r="I2178" i="9"/>
  <c r="H2178" i="9"/>
  <c r="G2178" i="9"/>
  <c r="F2178" i="9"/>
  <c r="K2177" i="9"/>
  <c r="J2177" i="9"/>
  <c r="I2177" i="9"/>
  <c r="H2177" i="9"/>
  <c r="G2177" i="9"/>
  <c r="F2177" i="9"/>
  <c r="K2176" i="9"/>
  <c r="J2176" i="9"/>
  <c r="I2176" i="9"/>
  <c r="H2176" i="9"/>
  <c r="G2176" i="9"/>
  <c r="F2176" i="9"/>
  <c r="K2175" i="9"/>
  <c r="J2175" i="9"/>
  <c r="I2175" i="9"/>
  <c r="H2175" i="9"/>
  <c r="G2175" i="9"/>
  <c r="F2175" i="9"/>
  <c r="K2174" i="9"/>
  <c r="J2174" i="9"/>
  <c r="I2174" i="9"/>
  <c r="H2174" i="9"/>
  <c r="G2174" i="9"/>
  <c r="F2174" i="9"/>
  <c r="K2173" i="9"/>
  <c r="J2173" i="9"/>
  <c r="I2173" i="9"/>
  <c r="H2173" i="9"/>
  <c r="G2173" i="9"/>
  <c r="F2173" i="9"/>
  <c r="K2172" i="9"/>
  <c r="J2172" i="9"/>
  <c r="I2172" i="9"/>
  <c r="H2172" i="9"/>
  <c r="G2172" i="9"/>
  <c r="F2172" i="9"/>
  <c r="K2171" i="9"/>
  <c r="J2171" i="9"/>
  <c r="I2171" i="9"/>
  <c r="H2171" i="9"/>
  <c r="G2171" i="9"/>
  <c r="F2171" i="9"/>
  <c r="K2170" i="9"/>
  <c r="J2170" i="9"/>
  <c r="I2170" i="9"/>
  <c r="H2170" i="9"/>
  <c r="G2170" i="9"/>
  <c r="F2170" i="9"/>
  <c r="K2169" i="9"/>
  <c r="J2169" i="9"/>
  <c r="I2169" i="9"/>
  <c r="H2169" i="9"/>
  <c r="G2169" i="9"/>
  <c r="F2169" i="9"/>
  <c r="K2168" i="9"/>
  <c r="J2168" i="9"/>
  <c r="I2168" i="9"/>
  <c r="H2168" i="9"/>
  <c r="G2168" i="9"/>
  <c r="F2168" i="9"/>
  <c r="K2167" i="9"/>
  <c r="J2167" i="9"/>
  <c r="I2167" i="9"/>
  <c r="H2167" i="9"/>
  <c r="G2167" i="9"/>
  <c r="F2167" i="9"/>
  <c r="K2166" i="9"/>
  <c r="J2166" i="9"/>
  <c r="I2166" i="9"/>
  <c r="H2166" i="9"/>
  <c r="G2166" i="9"/>
  <c r="F2166" i="9"/>
  <c r="K2165" i="9"/>
  <c r="J2165" i="9"/>
  <c r="I2165" i="9"/>
  <c r="H2165" i="9"/>
  <c r="G2165" i="9"/>
  <c r="F2165" i="9"/>
  <c r="K2164" i="9"/>
  <c r="J2164" i="9"/>
  <c r="I2164" i="9"/>
  <c r="H2164" i="9"/>
  <c r="G2164" i="9"/>
  <c r="F2164" i="9"/>
  <c r="K2163" i="9"/>
  <c r="J2163" i="9"/>
  <c r="I2163" i="9"/>
  <c r="H2163" i="9"/>
  <c r="G2163" i="9"/>
  <c r="F2163" i="9"/>
  <c r="K2162" i="9"/>
  <c r="J2162" i="9"/>
  <c r="I2162" i="9"/>
  <c r="H2162" i="9"/>
  <c r="G2162" i="9"/>
  <c r="F2162" i="9"/>
  <c r="K2161" i="9"/>
  <c r="J2161" i="9"/>
  <c r="I2161" i="9"/>
  <c r="H2161" i="9"/>
  <c r="G2161" i="9"/>
  <c r="F2161" i="9"/>
  <c r="K2160" i="9"/>
  <c r="J2160" i="9"/>
  <c r="I2160" i="9"/>
  <c r="H2160" i="9"/>
  <c r="G2160" i="9"/>
  <c r="F2160" i="9"/>
  <c r="K2159" i="9"/>
  <c r="J2159" i="9"/>
  <c r="I2159" i="9"/>
  <c r="H2159" i="9"/>
  <c r="G2159" i="9"/>
  <c r="F2159" i="9"/>
  <c r="K2158" i="9"/>
  <c r="J2158" i="9"/>
  <c r="I2158" i="9"/>
  <c r="H2158" i="9"/>
  <c r="G2158" i="9"/>
  <c r="F2158" i="9"/>
  <c r="K2157" i="9"/>
  <c r="J2157" i="9"/>
  <c r="I2157" i="9"/>
  <c r="H2157" i="9"/>
  <c r="G2157" i="9"/>
  <c r="F2157" i="9"/>
  <c r="K2156" i="9"/>
  <c r="J2156" i="9"/>
  <c r="I2156" i="9"/>
  <c r="H2156" i="9"/>
  <c r="G2156" i="9"/>
  <c r="F2156" i="9"/>
  <c r="K2155" i="9"/>
  <c r="J2155" i="9"/>
  <c r="I2155" i="9"/>
  <c r="H2155" i="9"/>
  <c r="G2155" i="9"/>
  <c r="F2155" i="9"/>
  <c r="K2154" i="9"/>
  <c r="J2154" i="9"/>
  <c r="I2154" i="9"/>
  <c r="H2154" i="9"/>
  <c r="G2154" i="9"/>
  <c r="F2154" i="9"/>
  <c r="K2153" i="9"/>
  <c r="J2153" i="9"/>
  <c r="I2153" i="9"/>
  <c r="H2153" i="9"/>
  <c r="G2153" i="9"/>
  <c r="F2153" i="9"/>
  <c r="K2152" i="9"/>
  <c r="J2152" i="9"/>
  <c r="I2152" i="9"/>
  <c r="H2152" i="9"/>
  <c r="G2152" i="9"/>
  <c r="F2152" i="9"/>
  <c r="K2151" i="9"/>
  <c r="J2151" i="9"/>
  <c r="I2151" i="9"/>
  <c r="H2151" i="9"/>
  <c r="G2151" i="9"/>
  <c r="F2151" i="9"/>
  <c r="K2150" i="9"/>
  <c r="J2150" i="9"/>
  <c r="I2150" i="9"/>
  <c r="H2150" i="9"/>
  <c r="G2150" i="9"/>
  <c r="F2150" i="9"/>
  <c r="K2149" i="9"/>
  <c r="J2149" i="9"/>
  <c r="I2149" i="9"/>
  <c r="H2149" i="9"/>
  <c r="G2149" i="9"/>
  <c r="F2149" i="9"/>
  <c r="K2148" i="9"/>
  <c r="J2148" i="9"/>
  <c r="I2148" i="9"/>
  <c r="H2148" i="9"/>
  <c r="G2148" i="9"/>
  <c r="F2148" i="9"/>
  <c r="K2147" i="9"/>
  <c r="J2147" i="9"/>
  <c r="I2147" i="9"/>
  <c r="H2147" i="9"/>
  <c r="G2147" i="9"/>
  <c r="F2147" i="9"/>
  <c r="K2146" i="9"/>
  <c r="J2146" i="9"/>
  <c r="I2146" i="9"/>
  <c r="H2146" i="9"/>
  <c r="G2146" i="9"/>
  <c r="F2146" i="9"/>
  <c r="K2145" i="9"/>
  <c r="J2145" i="9"/>
  <c r="I2145" i="9"/>
  <c r="H2145" i="9"/>
  <c r="G2145" i="9"/>
  <c r="F2145" i="9"/>
  <c r="K2144" i="9"/>
  <c r="J2144" i="9"/>
  <c r="I2144" i="9"/>
  <c r="H2144" i="9"/>
  <c r="G2144" i="9"/>
  <c r="F2144" i="9"/>
  <c r="K2143" i="9"/>
  <c r="J2143" i="9"/>
  <c r="I2143" i="9"/>
  <c r="H2143" i="9"/>
  <c r="G2143" i="9"/>
  <c r="F2143" i="9"/>
  <c r="K2142" i="9"/>
  <c r="J2142" i="9"/>
  <c r="I2142" i="9"/>
  <c r="H2142" i="9"/>
  <c r="G2142" i="9"/>
  <c r="F2142" i="9"/>
  <c r="K2141" i="9"/>
  <c r="J2141" i="9"/>
  <c r="I2141" i="9"/>
  <c r="H2141" i="9"/>
  <c r="G2141" i="9"/>
  <c r="F2141" i="9"/>
  <c r="K2140" i="9"/>
  <c r="J2140" i="9"/>
  <c r="I2140" i="9"/>
  <c r="H2140" i="9"/>
  <c r="G2140" i="9"/>
  <c r="F2140" i="9"/>
  <c r="K2139" i="9"/>
  <c r="J2139" i="9"/>
  <c r="I2139" i="9"/>
  <c r="H2139" i="9"/>
  <c r="G2139" i="9"/>
  <c r="F2139" i="9"/>
  <c r="K2138" i="9"/>
  <c r="J2138" i="9"/>
  <c r="I2138" i="9"/>
  <c r="H2138" i="9"/>
  <c r="G2138" i="9"/>
  <c r="F2138" i="9"/>
  <c r="K2137" i="9"/>
  <c r="J2137" i="9"/>
  <c r="I2137" i="9"/>
  <c r="H2137" i="9"/>
  <c r="G2137" i="9"/>
  <c r="F2137" i="9"/>
  <c r="K2136" i="9"/>
  <c r="J2136" i="9"/>
  <c r="I2136" i="9"/>
  <c r="H2136" i="9"/>
  <c r="G2136" i="9"/>
  <c r="F2136" i="9"/>
  <c r="K2135" i="9"/>
  <c r="J2135" i="9"/>
  <c r="I2135" i="9"/>
  <c r="H2135" i="9"/>
  <c r="G2135" i="9"/>
  <c r="F2135" i="9"/>
  <c r="K2134" i="9"/>
  <c r="J2134" i="9"/>
  <c r="I2134" i="9"/>
  <c r="H2134" i="9"/>
  <c r="G2134" i="9"/>
  <c r="F2134" i="9"/>
  <c r="K2133" i="9"/>
  <c r="J2133" i="9"/>
  <c r="I2133" i="9"/>
  <c r="H2133" i="9"/>
  <c r="G2133" i="9"/>
  <c r="F2133" i="9"/>
  <c r="K2132" i="9"/>
  <c r="J2132" i="9"/>
  <c r="I2132" i="9"/>
  <c r="H2132" i="9"/>
  <c r="G2132" i="9"/>
  <c r="F2132" i="9"/>
  <c r="K2131" i="9"/>
  <c r="J2131" i="9"/>
  <c r="I2131" i="9"/>
  <c r="H2131" i="9"/>
  <c r="G2131" i="9"/>
  <c r="F2131" i="9"/>
  <c r="K2130" i="9"/>
  <c r="J2130" i="9"/>
  <c r="I2130" i="9"/>
  <c r="H2130" i="9"/>
  <c r="G2130" i="9"/>
  <c r="F2130" i="9"/>
  <c r="K2129" i="9"/>
  <c r="J2129" i="9"/>
  <c r="I2129" i="9"/>
  <c r="H2129" i="9"/>
  <c r="G2129" i="9"/>
  <c r="F2129" i="9"/>
  <c r="K2128" i="9"/>
  <c r="J2128" i="9"/>
  <c r="I2128" i="9"/>
  <c r="H2128" i="9"/>
  <c r="G2128" i="9"/>
  <c r="F2128" i="9"/>
  <c r="K2127" i="9"/>
  <c r="J2127" i="9"/>
  <c r="I2127" i="9"/>
  <c r="H2127" i="9"/>
  <c r="G2127" i="9"/>
  <c r="F2127" i="9"/>
  <c r="K2126" i="9"/>
  <c r="J2126" i="9"/>
  <c r="I2126" i="9"/>
  <c r="H2126" i="9"/>
  <c r="G2126" i="9"/>
  <c r="F2126" i="9"/>
  <c r="K2125" i="9"/>
  <c r="J2125" i="9"/>
  <c r="I2125" i="9"/>
  <c r="H2125" i="9"/>
  <c r="G2125" i="9"/>
  <c r="F2125" i="9"/>
  <c r="K2124" i="9"/>
  <c r="J2124" i="9"/>
  <c r="I2124" i="9"/>
  <c r="H2124" i="9"/>
  <c r="G2124" i="9"/>
  <c r="F2124" i="9"/>
  <c r="K2123" i="9"/>
  <c r="J2123" i="9"/>
  <c r="I2123" i="9"/>
  <c r="H2123" i="9"/>
  <c r="G2123" i="9"/>
  <c r="F2123" i="9"/>
  <c r="K2122" i="9"/>
  <c r="J2122" i="9"/>
  <c r="I2122" i="9"/>
  <c r="H2122" i="9"/>
  <c r="G2122" i="9"/>
  <c r="F2122" i="9"/>
  <c r="K2121" i="9"/>
  <c r="J2121" i="9"/>
  <c r="I2121" i="9"/>
  <c r="H2121" i="9"/>
  <c r="G2121" i="9"/>
  <c r="F2121" i="9"/>
  <c r="K2120" i="9"/>
  <c r="J2120" i="9"/>
  <c r="I2120" i="9"/>
  <c r="H2120" i="9"/>
  <c r="G2120" i="9"/>
  <c r="F2120" i="9"/>
  <c r="K2119" i="9"/>
  <c r="J2119" i="9"/>
  <c r="I2119" i="9"/>
  <c r="H2119" i="9"/>
  <c r="G2119" i="9"/>
  <c r="F2119" i="9"/>
  <c r="K2118" i="9"/>
  <c r="J2118" i="9"/>
  <c r="I2118" i="9"/>
  <c r="H2118" i="9"/>
  <c r="G2118" i="9"/>
  <c r="F2118" i="9"/>
  <c r="K2117" i="9"/>
  <c r="J2117" i="9"/>
  <c r="I2117" i="9"/>
  <c r="H2117" i="9"/>
  <c r="G2117" i="9"/>
  <c r="F2117" i="9"/>
  <c r="K2116" i="9"/>
  <c r="J2116" i="9"/>
  <c r="I2116" i="9"/>
  <c r="H2116" i="9"/>
  <c r="G2116" i="9"/>
  <c r="F2116" i="9"/>
  <c r="K2115" i="9"/>
  <c r="J2115" i="9"/>
  <c r="I2115" i="9"/>
  <c r="H2115" i="9"/>
  <c r="G2115" i="9"/>
  <c r="F2115" i="9"/>
  <c r="K2114" i="9"/>
  <c r="J2114" i="9"/>
  <c r="I2114" i="9"/>
  <c r="H2114" i="9"/>
  <c r="G2114" i="9"/>
  <c r="F2114" i="9"/>
  <c r="K2113" i="9"/>
  <c r="J2113" i="9"/>
  <c r="I2113" i="9"/>
  <c r="H2113" i="9"/>
  <c r="G2113" i="9"/>
  <c r="F2113" i="9"/>
  <c r="K2112" i="9"/>
  <c r="J2112" i="9"/>
  <c r="I2112" i="9"/>
  <c r="H2112" i="9"/>
  <c r="G2112" i="9"/>
  <c r="F2112" i="9"/>
  <c r="K2111" i="9"/>
  <c r="J2111" i="9"/>
  <c r="I2111" i="9"/>
  <c r="H2111" i="9"/>
  <c r="G2111" i="9"/>
  <c r="F2111" i="9"/>
  <c r="K2110" i="9"/>
  <c r="J2110" i="9"/>
  <c r="I2110" i="9"/>
  <c r="H2110" i="9"/>
  <c r="G2110" i="9"/>
  <c r="F2110" i="9"/>
  <c r="K2109" i="9"/>
  <c r="J2109" i="9"/>
  <c r="I2109" i="9"/>
  <c r="H2109" i="9"/>
  <c r="G2109" i="9"/>
  <c r="F2109" i="9"/>
  <c r="K2108" i="9"/>
  <c r="J2108" i="9"/>
  <c r="I2108" i="9"/>
  <c r="H2108" i="9"/>
  <c r="G2108" i="9"/>
  <c r="F2108" i="9"/>
  <c r="K2107" i="9"/>
  <c r="J2107" i="9"/>
  <c r="I2107" i="9"/>
  <c r="H2107" i="9"/>
  <c r="G2107" i="9"/>
  <c r="F2107" i="9"/>
  <c r="K2106" i="9"/>
  <c r="J2106" i="9"/>
  <c r="I2106" i="9"/>
  <c r="H2106" i="9"/>
  <c r="G2106" i="9"/>
  <c r="F2106" i="9"/>
  <c r="K2105" i="9"/>
  <c r="J2105" i="9"/>
  <c r="I2105" i="9"/>
  <c r="H2105" i="9"/>
  <c r="G2105" i="9"/>
  <c r="F2105" i="9"/>
  <c r="K2104" i="9"/>
  <c r="J2104" i="9"/>
  <c r="I2104" i="9"/>
  <c r="H2104" i="9"/>
  <c r="G2104" i="9"/>
  <c r="F2104" i="9"/>
  <c r="K2103" i="9"/>
  <c r="J2103" i="9"/>
  <c r="I2103" i="9"/>
  <c r="H2103" i="9"/>
  <c r="G2103" i="9"/>
  <c r="F2103" i="9"/>
  <c r="K2102" i="9"/>
  <c r="J2102" i="9"/>
  <c r="I2102" i="9"/>
  <c r="H2102" i="9"/>
  <c r="G2102" i="9"/>
  <c r="F2102" i="9"/>
  <c r="K2101" i="9"/>
  <c r="J2101" i="9"/>
  <c r="I2101" i="9"/>
  <c r="H2101" i="9"/>
  <c r="G2101" i="9"/>
  <c r="F2101" i="9"/>
  <c r="K2100" i="9"/>
  <c r="J2100" i="9"/>
  <c r="I2100" i="9"/>
  <c r="H2100" i="9"/>
  <c r="G2100" i="9"/>
  <c r="F2100" i="9"/>
  <c r="K2099" i="9"/>
  <c r="J2099" i="9"/>
  <c r="I2099" i="9"/>
  <c r="H2099" i="9"/>
  <c r="G2099" i="9"/>
  <c r="F2099" i="9"/>
  <c r="K2098" i="9"/>
  <c r="J2098" i="9"/>
  <c r="I2098" i="9"/>
  <c r="H2098" i="9"/>
  <c r="G2098" i="9"/>
  <c r="F2098" i="9"/>
  <c r="K2097" i="9"/>
  <c r="J2097" i="9"/>
  <c r="I2097" i="9"/>
  <c r="H2097" i="9"/>
  <c r="G2097" i="9"/>
  <c r="F2097" i="9"/>
  <c r="K2096" i="9"/>
  <c r="J2096" i="9"/>
  <c r="I2096" i="9"/>
  <c r="H2096" i="9"/>
  <c r="G2096" i="9"/>
  <c r="F2096" i="9"/>
  <c r="K2095" i="9"/>
  <c r="J2095" i="9"/>
  <c r="I2095" i="9"/>
  <c r="H2095" i="9"/>
  <c r="G2095" i="9"/>
  <c r="F2095" i="9"/>
  <c r="K2094" i="9"/>
  <c r="J2094" i="9"/>
  <c r="I2094" i="9"/>
  <c r="H2094" i="9"/>
  <c r="G2094" i="9"/>
  <c r="F2094" i="9"/>
  <c r="K2093" i="9"/>
  <c r="J2093" i="9"/>
  <c r="I2093" i="9"/>
  <c r="H2093" i="9"/>
  <c r="G2093" i="9"/>
  <c r="F2093" i="9"/>
  <c r="K2092" i="9"/>
  <c r="J2092" i="9"/>
  <c r="I2092" i="9"/>
  <c r="H2092" i="9"/>
  <c r="G2092" i="9"/>
  <c r="F2092" i="9"/>
  <c r="K2091" i="9"/>
  <c r="J2091" i="9"/>
  <c r="I2091" i="9"/>
  <c r="H2091" i="9"/>
  <c r="G2091" i="9"/>
  <c r="F2091" i="9"/>
  <c r="K2090" i="9"/>
  <c r="J2090" i="9"/>
  <c r="I2090" i="9"/>
  <c r="H2090" i="9"/>
  <c r="G2090" i="9"/>
  <c r="F2090" i="9"/>
  <c r="K2089" i="9"/>
  <c r="J2089" i="9"/>
  <c r="I2089" i="9"/>
  <c r="H2089" i="9"/>
  <c r="G2089" i="9"/>
  <c r="F2089" i="9"/>
  <c r="K2088" i="9"/>
  <c r="J2088" i="9"/>
  <c r="I2088" i="9"/>
  <c r="H2088" i="9"/>
  <c r="G2088" i="9"/>
  <c r="F2088" i="9"/>
  <c r="K2087" i="9"/>
  <c r="J2087" i="9"/>
  <c r="I2087" i="9"/>
  <c r="H2087" i="9"/>
  <c r="G2087" i="9"/>
  <c r="F2087" i="9"/>
  <c r="K2086" i="9"/>
  <c r="J2086" i="9"/>
  <c r="I2086" i="9"/>
  <c r="H2086" i="9"/>
  <c r="G2086" i="9"/>
  <c r="F2086" i="9"/>
  <c r="K2085" i="9"/>
  <c r="J2085" i="9"/>
  <c r="I2085" i="9"/>
  <c r="H2085" i="9"/>
  <c r="G2085" i="9"/>
  <c r="F2085" i="9"/>
  <c r="K2084" i="9"/>
  <c r="J2084" i="9"/>
  <c r="I2084" i="9"/>
  <c r="H2084" i="9"/>
  <c r="G2084" i="9"/>
  <c r="F2084" i="9"/>
  <c r="K2083" i="9"/>
  <c r="J2083" i="9"/>
  <c r="I2083" i="9"/>
  <c r="H2083" i="9"/>
  <c r="G2083" i="9"/>
  <c r="F2083" i="9"/>
  <c r="K2082" i="9"/>
  <c r="J2082" i="9"/>
  <c r="I2082" i="9"/>
  <c r="H2082" i="9"/>
  <c r="G2082" i="9"/>
  <c r="F2082" i="9"/>
  <c r="K2081" i="9"/>
  <c r="J2081" i="9"/>
  <c r="I2081" i="9"/>
  <c r="H2081" i="9"/>
  <c r="G2081" i="9"/>
  <c r="F2081" i="9"/>
  <c r="K2080" i="9"/>
  <c r="J2080" i="9"/>
  <c r="I2080" i="9"/>
  <c r="H2080" i="9"/>
  <c r="G2080" i="9"/>
  <c r="F2080" i="9"/>
  <c r="K2079" i="9"/>
  <c r="J2079" i="9"/>
  <c r="I2079" i="9"/>
  <c r="H2079" i="9"/>
  <c r="G2079" i="9"/>
  <c r="F2079" i="9"/>
  <c r="K2078" i="9"/>
  <c r="J2078" i="9"/>
  <c r="I2078" i="9"/>
  <c r="H2078" i="9"/>
  <c r="G2078" i="9"/>
  <c r="F2078" i="9"/>
  <c r="K2077" i="9"/>
  <c r="J2077" i="9"/>
  <c r="I2077" i="9"/>
  <c r="H2077" i="9"/>
  <c r="G2077" i="9"/>
  <c r="F2077" i="9"/>
  <c r="K2076" i="9"/>
  <c r="J2076" i="9"/>
  <c r="I2076" i="9"/>
  <c r="H2076" i="9"/>
  <c r="G2076" i="9"/>
  <c r="F2076" i="9"/>
  <c r="K2075" i="9"/>
  <c r="J2075" i="9"/>
  <c r="I2075" i="9"/>
  <c r="H2075" i="9"/>
  <c r="G2075" i="9"/>
  <c r="F2075" i="9"/>
  <c r="K2074" i="9"/>
  <c r="J2074" i="9"/>
  <c r="I2074" i="9"/>
  <c r="H2074" i="9"/>
  <c r="G2074" i="9"/>
  <c r="F2074" i="9"/>
  <c r="K2073" i="9"/>
  <c r="J2073" i="9"/>
  <c r="I2073" i="9"/>
  <c r="H2073" i="9"/>
  <c r="G2073" i="9"/>
  <c r="F2073" i="9"/>
  <c r="K2072" i="9"/>
  <c r="J2072" i="9"/>
  <c r="I2072" i="9"/>
  <c r="H2072" i="9"/>
  <c r="G2072" i="9"/>
  <c r="F2072" i="9"/>
  <c r="K2071" i="9"/>
  <c r="J2071" i="9"/>
  <c r="I2071" i="9"/>
  <c r="H2071" i="9"/>
  <c r="G2071" i="9"/>
  <c r="F2071" i="9"/>
  <c r="K2070" i="9"/>
  <c r="J2070" i="9"/>
  <c r="I2070" i="9"/>
  <c r="H2070" i="9"/>
  <c r="G2070" i="9"/>
  <c r="F2070" i="9"/>
  <c r="K2069" i="9"/>
  <c r="J2069" i="9"/>
  <c r="I2069" i="9"/>
  <c r="H2069" i="9"/>
  <c r="G2069" i="9"/>
  <c r="F2069" i="9"/>
  <c r="K2068" i="9"/>
  <c r="J2068" i="9"/>
  <c r="I2068" i="9"/>
  <c r="H2068" i="9"/>
  <c r="G2068" i="9"/>
  <c r="F2068" i="9"/>
  <c r="K2067" i="9"/>
  <c r="J2067" i="9"/>
  <c r="I2067" i="9"/>
  <c r="H2067" i="9"/>
  <c r="G2067" i="9"/>
  <c r="F2067" i="9"/>
  <c r="K2066" i="9"/>
  <c r="J2066" i="9"/>
  <c r="I2066" i="9"/>
  <c r="H2066" i="9"/>
  <c r="G2066" i="9"/>
  <c r="F2066" i="9"/>
  <c r="K2065" i="9"/>
  <c r="J2065" i="9"/>
  <c r="I2065" i="9"/>
  <c r="H2065" i="9"/>
  <c r="G2065" i="9"/>
  <c r="F2065" i="9"/>
  <c r="K2064" i="9"/>
  <c r="J2064" i="9"/>
  <c r="I2064" i="9"/>
  <c r="H2064" i="9"/>
  <c r="G2064" i="9"/>
  <c r="F2064" i="9"/>
  <c r="K2063" i="9"/>
  <c r="J2063" i="9"/>
  <c r="I2063" i="9"/>
  <c r="H2063" i="9"/>
  <c r="G2063" i="9"/>
  <c r="F2063" i="9"/>
  <c r="K2062" i="9"/>
  <c r="J2062" i="9"/>
  <c r="I2062" i="9"/>
  <c r="H2062" i="9"/>
  <c r="G2062" i="9"/>
  <c r="F2062" i="9"/>
  <c r="K2061" i="9"/>
  <c r="J2061" i="9"/>
  <c r="I2061" i="9"/>
  <c r="H2061" i="9"/>
  <c r="G2061" i="9"/>
  <c r="F2061" i="9"/>
  <c r="K2060" i="9"/>
  <c r="J2060" i="9"/>
  <c r="I2060" i="9"/>
  <c r="H2060" i="9"/>
  <c r="G2060" i="9"/>
  <c r="F2060" i="9"/>
  <c r="K2059" i="9"/>
  <c r="J2059" i="9"/>
  <c r="I2059" i="9"/>
  <c r="H2059" i="9"/>
  <c r="G2059" i="9"/>
  <c r="F2059" i="9"/>
  <c r="K2058" i="9"/>
  <c r="J2058" i="9"/>
  <c r="I2058" i="9"/>
  <c r="H2058" i="9"/>
  <c r="G2058" i="9"/>
  <c r="F2058" i="9"/>
  <c r="K2057" i="9"/>
  <c r="J2057" i="9"/>
  <c r="I2057" i="9"/>
  <c r="H2057" i="9"/>
  <c r="G2057" i="9"/>
  <c r="F2057" i="9"/>
  <c r="K2056" i="9"/>
  <c r="J2056" i="9"/>
  <c r="I2056" i="9"/>
  <c r="H2056" i="9"/>
  <c r="G2056" i="9"/>
  <c r="F2056" i="9"/>
  <c r="K2055" i="9"/>
  <c r="J2055" i="9"/>
  <c r="I2055" i="9"/>
  <c r="H2055" i="9"/>
  <c r="G2055" i="9"/>
  <c r="F2055" i="9"/>
  <c r="K2054" i="9"/>
  <c r="J2054" i="9"/>
  <c r="I2054" i="9"/>
  <c r="H2054" i="9"/>
  <c r="G2054" i="9"/>
  <c r="F2054" i="9"/>
  <c r="K2053" i="9"/>
  <c r="J2053" i="9"/>
  <c r="I2053" i="9"/>
  <c r="H2053" i="9"/>
  <c r="G2053" i="9"/>
  <c r="F2053" i="9"/>
  <c r="K2052" i="9"/>
  <c r="J2052" i="9"/>
  <c r="I2052" i="9"/>
  <c r="H2052" i="9"/>
  <c r="G2052" i="9"/>
  <c r="F2052" i="9"/>
  <c r="K2051" i="9"/>
  <c r="J2051" i="9"/>
  <c r="I2051" i="9"/>
  <c r="H2051" i="9"/>
  <c r="G2051" i="9"/>
  <c r="F2051" i="9"/>
  <c r="K2050" i="9"/>
  <c r="J2050" i="9"/>
  <c r="I2050" i="9"/>
  <c r="H2050" i="9"/>
  <c r="G2050" i="9"/>
  <c r="F2050" i="9"/>
  <c r="K2049" i="9"/>
  <c r="J2049" i="9"/>
  <c r="I2049" i="9"/>
  <c r="H2049" i="9"/>
  <c r="G2049" i="9"/>
  <c r="F2049" i="9"/>
  <c r="K2048" i="9"/>
  <c r="J2048" i="9"/>
  <c r="I2048" i="9"/>
  <c r="H2048" i="9"/>
  <c r="G2048" i="9"/>
  <c r="F2048" i="9"/>
  <c r="K2047" i="9"/>
  <c r="J2047" i="9"/>
  <c r="I2047" i="9"/>
  <c r="H2047" i="9"/>
  <c r="G2047" i="9"/>
  <c r="F2047" i="9"/>
  <c r="K2046" i="9"/>
  <c r="J2046" i="9"/>
  <c r="I2046" i="9"/>
  <c r="H2046" i="9"/>
  <c r="G2046" i="9"/>
  <c r="F2046" i="9"/>
  <c r="K2045" i="9"/>
  <c r="J2045" i="9"/>
  <c r="I2045" i="9"/>
  <c r="H2045" i="9"/>
  <c r="G2045" i="9"/>
  <c r="F2045" i="9"/>
  <c r="K2044" i="9"/>
  <c r="J2044" i="9"/>
  <c r="I2044" i="9"/>
  <c r="H2044" i="9"/>
  <c r="G2044" i="9"/>
  <c r="F2044" i="9"/>
  <c r="K2043" i="9"/>
  <c r="J2043" i="9"/>
  <c r="I2043" i="9"/>
  <c r="H2043" i="9"/>
  <c r="G2043" i="9"/>
  <c r="F2043" i="9"/>
  <c r="K2042" i="9"/>
  <c r="J2042" i="9"/>
  <c r="I2042" i="9"/>
  <c r="H2042" i="9"/>
  <c r="G2042" i="9"/>
  <c r="F2042" i="9"/>
  <c r="K2041" i="9"/>
  <c r="J2041" i="9"/>
  <c r="I2041" i="9"/>
  <c r="H2041" i="9"/>
  <c r="G2041" i="9"/>
  <c r="F2041" i="9"/>
  <c r="K2040" i="9"/>
  <c r="J2040" i="9"/>
  <c r="I2040" i="9"/>
  <c r="H2040" i="9"/>
  <c r="G2040" i="9"/>
  <c r="F2040" i="9"/>
  <c r="K2039" i="9"/>
  <c r="J2039" i="9"/>
  <c r="I2039" i="9"/>
  <c r="H2039" i="9"/>
  <c r="G2039" i="9"/>
  <c r="F2039" i="9"/>
  <c r="K2038" i="9"/>
  <c r="J2038" i="9"/>
  <c r="I2038" i="9"/>
  <c r="H2038" i="9"/>
  <c r="G2038" i="9"/>
  <c r="F2038" i="9"/>
  <c r="K2037" i="9"/>
  <c r="J2037" i="9"/>
  <c r="I2037" i="9"/>
  <c r="H2037" i="9"/>
  <c r="G2037" i="9"/>
  <c r="F2037" i="9"/>
  <c r="K2036" i="9"/>
  <c r="J2036" i="9"/>
  <c r="I2036" i="9"/>
  <c r="H2036" i="9"/>
  <c r="G2036" i="9"/>
  <c r="F2036" i="9"/>
  <c r="K2035" i="9"/>
  <c r="J2035" i="9"/>
  <c r="I2035" i="9"/>
  <c r="H2035" i="9"/>
  <c r="G2035" i="9"/>
  <c r="F2035" i="9"/>
  <c r="K2034" i="9"/>
  <c r="J2034" i="9"/>
  <c r="I2034" i="9"/>
  <c r="H2034" i="9"/>
  <c r="G2034" i="9"/>
  <c r="F2034" i="9"/>
  <c r="K2033" i="9"/>
  <c r="J2033" i="9"/>
  <c r="I2033" i="9"/>
  <c r="H2033" i="9"/>
  <c r="G2033" i="9"/>
  <c r="F2033" i="9"/>
  <c r="K2032" i="9"/>
  <c r="J2032" i="9"/>
  <c r="I2032" i="9"/>
  <c r="H2032" i="9"/>
  <c r="G2032" i="9"/>
  <c r="F2032" i="9"/>
  <c r="K2031" i="9"/>
  <c r="J2031" i="9"/>
  <c r="I2031" i="9"/>
  <c r="H2031" i="9"/>
  <c r="G2031" i="9"/>
  <c r="F2031" i="9"/>
  <c r="K2030" i="9"/>
  <c r="J2030" i="9"/>
  <c r="I2030" i="9"/>
  <c r="H2030" i="9"/>
  <c r="G2030" i="9"/>
  <c r="F2030" i="9"/>
  <c r="K2029" i="9"/>
  <c r="J2029" i="9"/>
  <c r="I2029" i="9"/>
  <c r="H2029" i="9"/>
  <c r="G2029" i="9"/>
  <c r="F2029" i="9"/>
  <c r="K2028" i="9"/>
  <c r="J2028" i="9"/>
  <c r="I2028" i="9"/>
  <c r="H2028" i="9"/>
  <c r="G2028" i="9"/>
  <c r="F2028" i="9"/>
  <c r="K2027" i="9"/>
  <c r="J2027" i="9"/>
  <c r="I2027" i="9"/>
  <c r="H2027" i="9"/>
  <c r="G2027" i="9"/>
  <c r="F2027" i="9"/>
  <c r="K2026" i="9"/>
  <c r="J2026" i="9"/>
  <c r="I2026" i="9"/>
  <c r="H2026" i="9"/>
  <c r="G2026" i="9"/>
  <c r="F2026" i="9"/>
  <c r="K2025" i="9"/>
  <c r="J2025" i="9"/>
  <c r="I2025" i="9"/>
  <c r="H2025" i="9"/>
  <c r="G2025" i="9"/>
  <c r="F2025" i="9"/>
  <c r="K2024" i="9"/>
  <c r="J2024" i="9"/>
  <c r="I2024" i="9"/>
  <c r="H2024" i="9"/>
  <c r="G2024" i="9"/>
  <c r="F2024" i="9"/>
  <c r="K2023" i="9"/>
  <c r="J2023" i="9"/>
  <c r="I2023" i="9"/>
  <c r="H2023" i="9"/>
  <c r="G2023" i="9"/>
  <c r="F2023" i="9"/>
  <c r="K2022" i="9"/>
  <c r="J2022" i="9"/>
  <c r="I2022" i="9"/>
  <c r="H2022" i="9"/>
  <c r="G2022" i="9"/>
  <c r="F2022" i="9"/>
  <c r="K2021" i="9"/>
  <c r="J2021" i="9"/>
  <c r="I2021" i="9"/>
  <c r="H2021" i="9"/>
  <c r="G2021" i="9"/>
  <c r="F2021" i="9"/>
  <c r="K2020" i="9"/>
  <c r="J2020" i="9"/>
  <c r="I2020" i="9"/>
  <c r="H2020" i="9"/>
  <c r="G2020" i="9"/>
  <c r="F2020" i="9"/>
  <c r="K2019" i="9"/>
  <c r="J2019" i="9"/>
  <c r="I2019" i="9"/>
  <c r="H2019" i="9"/>
  <c r="G2019" i="9"/>
  <c r="F2019" i="9"/>
  <c r="K2018" i="9"/>
  <c r="J2018" i="9"/>
  <c r="I2018" i="9"/>
  <c r="H2018" i="9"/>
  <c r="G2018" i="9"/>
  <c r="F2018" i="9"/>
  <c r="K2017" i="9"/>
  <c r="J2017" i="9"/>
  <c r="I2017" i="9"/>
  <c r="H2017" i="9"/>
  <c r="G2017" i="9"/>
  <c r="F2017" i="9"/>
  <c r="K2016" i="9"/>
  <c r="J2016" i="9"/>
  <c r="I2016" i="9"/>
  <c r="H2016" i="9"/>
  <c r="G2016" i="9"/>
  <c r="F2016" i="9"/>
  <c r="K2015" i="9"/>
  <c r="J2015" i="9"/>
  <c r="I2015" i="9"/>
  <c r="H2015" i="9"/>
  <c r="G2015" i="9"/>
  <c r="F2015" i="9"/>
  <c r="K2014" i="9"/>
  <c r="J2014" i="9"/>
  <c r="I2014" i="9"/>
  <c r="H2014" i="9"/>
  <c r="G2014" i="9"/>
  <c r="F2014" i="9"/>
  <c r="K2013" i="9"/>
  <c r="J2013" i="9"/>
  <c r="I2013" i="9"/>
  <c r="H2013" i="9"/>
  <c r="G2013" i="9"/>
  <c r="F2013" i="9"/>
  <c r="K2012" i="9"/>
  <c r="J2012" i="9"/>
  <c r="I2012" i="9"/>
  <c r="H2012" i="9"/>
  <c r="G2012" i="9"/>
  <c r="F2012" i="9"/>
  <c r="K2011" i="9"/>
  <c r="J2011" i="9"/>
  <c r="I2011" i="9"/>
  <c r="H2011" i="9"/>
  <c r="G2011" i="9"/>
  <c r="F2011" i="9"/>
  <c r="K2010" i="9"/>
  <c r="J2010" i="9"/>
  <c r="I2010" i="9"/>
  <c r="H2010" i="9"/>
  <c r="G2010" i="9"/>
  <c r="F2010" i="9"/>
  <c r="K2009" i="9"/>
  <c r="J2009" i="9"/>
  <c r="I2009" i="9"/>
  <c r="H2009" i="9"/>
  <c r="G2009" i="9"/>
  <c r="F2009" i="9"/>
  <c r="K2008" i="9"/>
  <c r="J2008" i="9"/>
  <c r="I2008" i="9"/>
  <c r="H2008" i="9"/>
  <c r="G2008" i="9"/>
  <c r="F2008" i="9"/>
  <c r="K2007" i="9"/>
  <c r="J2007" i="9"/>
  <c r="I2007" i="9"/>
  <c r="H2007" i="9"/>
  <c r="G2007" i="9"/>
  <c r="F2007" i="9"/>
  <c r="K2006" i="9"/>
  <c r="J2006" i="9"/>
  <c r="I2006" i="9"/>
  <c r="H2006" i="9"/>
  <c r="G2006" i="9"/>
  <c r="F2006" i="9"/>
  <c r="K2005" i="9"/>
  <c r="J2005" i="9"/>
  <c r="I2005" i="9"/>
  <c r="H2005" i="9"/>
  <c r="G2005" i="9"/>
  <c r="F2005" i="9"/>
  <c r="K2004" i="9"/>
  <c r="J2004" i="9"/>
  <c r="I2004" i="9"/>
  <c r="H2004" i="9"/>
  <c r="G2004" i="9"/>
  <c r="F2004" i="9"/>
  <c r="K2003" i="9"/>
  <c r="J2003" i="9"/>
  <c r="I2003" i="9"/>
  <c r="H2003" i="9"/>
  <c r="G2003" i="9"/>
  <c r="F2003" i="9"/>
  <c r="K2002" i="9"/>
  <c r="J2002" i="9"/>
  <c r="I2002" i="9"/>
  <c r="H2002" i="9"/>
  <c r="G2002" i="9"/>
  <c r="F2002" i="9"/>
  <c r="K2001" i="9"/>
  <c r="J2001" i="9"/>
  <c r="I2001" i="9"/>
  <c r="H2001" i="9"/>
  <c r="G2001" i="9"/>
  <c r="F2001" i="9"/>
  <c r="K2000" i="9"/>
  <c r="J2000" i="9"/>
  <c r="I2000" i="9"/>
  <c r="H2000" i="9"/>
  <c r="G2000" i="9"/>
  <c r="F2000" i="9"/>
  <c r="K1999" i="9"/>
  <c r="J1999" i="9"/>
  <c r="I1999" i="9"/>
  <c r="H1999" i="9"/>
  <c r="G1999" i="9"/>
  <c r="F1999" i="9"/>
  <c r="K1998" i="9"/>
  <c r="J1998" i="9"/>
  <c r="I1998" i="9"/>
  <c r="H1998" i="9"/>
  <c r="G1998" i="9"/>
  <c r="F1998" i="9"/>
  <c r="K1997" i="9"/>
  <c r="J1997" i="9"/>
  <c r="I1997" i="9"/>
  <c r="H1997" i="9"/>
  <c r="G1997" i="9"/>
  <c r="F1997" i="9"/>
  <c r="K1996" i="9"/>
  <c r="J1996" i="9"/>
  <c r="I1996" i="9"/>
  <c r="H1996" i="9"/>
  <c r="G1996" i="9"/>
  <c r="F1996" i="9"/>
  <c r="K1995" i="9"/>
  <c r="J1995" i="9"/>
  <c r="I1995" i="9"/>
  <c r="H1995" i="9"/>
  <c r="G1995" i="9"/>
  <c r="F1995" i="9"/>
  <c r="K1994" i="9"/>
  <c r="J1994" i="9"/>
  <c r="I1994" i="9"/>
  <c r="H1994" i="9"/>
  <c r="G1994" i="9"/>
  <c r="F1994" i="9"/>
  <c r="K1993" i="9"/>
  <c r="J1993" i="9"/>
  <c r="I1993" i="9"/>
  <c r="H1993" i="9"/>
  <c r="G1993" i="9"/>
  <c r="F1993" i="9"/>
  <c r="K1992" i="9"/>
  <c r="J1992" i="9"/>
  <c r="I1992" i="9"/>
  <c r="H1992" i="9"/>
  <c r="G1992" i="9"/>
  <c r="F1992" i="9"/>
  <c r="K1991" i="9"/>
  <c r="J1991" i="9"/>
  <c r="I1991" i="9"/>
  <c r="H1991" i="9"/>
  <c r="G1991" i="9"/>
  <c r="F1991" i="9"/>
  <c r="K1990" i="9"/>
  <c r="J1990" i="9"/>
  <c r="I1990" i="9"/>
  <c r="H1990" i="9"/>
  <c r="G1990" i="9"/>
  <c r="F1990" i="9"/>
  <c r="K1989" i="9"/>
  <c r="J1989" i="9"/>
  <c r="I1989" i="9"/>
  <c r="H1989" i="9"/>
  <c r="G1989" i="9"/>
  <c r="F1989" i="9"/>
  <c r="K1988" i="9"/>
  <c r="J1988" i="9"/>
  <c r="I1988" i="9"/>
  <c r="H1988" i="9"/>
  <c r="G1988" i="9"/>
  <c r="F1988" i="9"/>
  <c r="K1987" i="9"/>
  <c r="J1987" i="9"/>
  <c r="I1987" i="9"/>
  <c r="H1987" i="9"/>
  <c r="G1987" i="9"/>
  <c r="F1987" i="9"/>
  <c r="K1986" i="9"/>
  <c r="J1986" i="9"/>
  <c r="I1986" i="9"/>
  <c r="H1986" i="9"/>
  <c r="G1986" i="9"/>
  <c r="F1986" i="9"/>
  <c r="K1985" i="9"/>
  <c r="J1985" i="9"/>
  <c r="I1985" i="9"/>
  <c r="H1985" i="9"/>
  <c r="G1985" i="9"/>
  <c r="F1985" i="9"/>
  <c r="K1984" i="9"/>
  <c r="J1984" i="9"/>
  <c r="I1984" i="9"/>
  <c r="H1984" i="9"/>
  <c r="G1984" i="9"/>
  <c r="F1984" i="9"/>
  <c r="K1983" i="9"/>
  <c r="J1983" i="9"/>
  <c r="I1983" i="9"/>
  <c r="H1983" i="9"/>
  <c r="G1983" i="9"/>
  <c r="F1983" i="9"/>
  <c r="K1982" i="9"/>
  <c r="J1982" i="9"/>
  <c r="I1982" i="9"/>
  <c r="H1982" i="9"/>
  <c r="G1982" i="9"/>
  <c r="F1982" i="9"/>
  <c r="K1981" i="9"/>
  <c r="J1981" i="9"/>
  <c r="I1981" i="9"/>
  <c r="H1981" i="9"/>
  <c r="G1981" i="9"/>
  <c r="F1981" i="9"/>
  <c r="K1980" i="9"/>
  <c r="J1980" i="9"/>
  <c r="I1980" i="9"/>
  <c r="H1980" i="9"/>
  <c r="G1980" i="9"/>
  <c r="F1980" i="9"/>
  <c r="K1979" i="9"/>
  <c r="J1979" i="9"/>
  <c r="I1979" i="9"/>
  <c r="H1979" i="9"/>
  <c r="G1979" i="9"/>
  <c r="F1979" i="9"/>
  <c r="K1978" i="9"/>
  <c r="J1978" i="9"/>
  <c r="I1978" i="9"/>
  <c r="H1978" i="9"/>
  <c r="G1978" i="9"/>
  <c r="F1978" i="9"/>
  <c r="K1977" i="9"/>
  <c r="J1977" i="9"/>
  <c r="I1977" i="9"/>
  <c r="H1977" i="9"/>
  <c r="G1977" i="9"/>
  <c r="F1977" i="9"/>
  <c r="K1976" i="9"/>
  <c r="J1976" i="9"/>
  <c r="I1976" i="9"/>
  <c r="H1976" i="9"/>
  <c r="G1976" i="9"/>
  <c r="F1976" i="9"/>
  <c r="K1975" i="9"/>
  <c r="J1975" i="9"/>
  <c r="I1975" i="9"/>
  <c r="H1975" i="9"/>
  <c r="G1975" i="9"/>
  <c r="F1975" i="9"/>
  <c r="K1974" i="9"/>
  <c r="J1974" i="9"/>
  <c r="I1974" i="9"/>
  <c r="H1974" i="9"/>
  <c r="G1974" i="9"/>
  <c r="F1974" i="9"/>
  <c r="K1973" i="9"/>
  <c r="J1973" i="9"/>
  <c r="I1973" i="9"/>
  <c r="H1973" i="9"/>
  <c r="G1973" i="9"/>
  <c r="F1973" i="9"/>
  <c r="K1972" i="9"/>
  <c r="J1972" i="9"/>
  <c r="I1972" i="9"/>
  <c r="H1972" i="9"/>
  <c r="G1972" i="9"/>
  <c r="F1972" i="9"/>
  <c r="K1971" i="9"/>
  <c r="J1971" i="9"/>
  <c r="I1971" i="9"/>
  <c r="H1971" i="9"/>
  <c r="G1971" i="9"/>
  <c r="F1971" i="9"/>
  <c r="K1970" i="9"/>
  <c r="J1970" i="9"/>
  <c r="I1970" i="9"/>
  <c r="H1970" i="9"/>
  <c r="G1970" i="9"/>
  <c r="F1970" i="9"/>
  <c r="K1969" i="9"/>
  <c r="J1969" i="9"/>
  <c r="I1969" i="9"/>
  <c r="H1969" i="9"/>
  <c r="G1969" i="9"/>
  <c r="F1969" i="9"/>
  <c r="K1968" i="9"/>
  <c r="J1968" i="9"/>
  <c r="I1968" i="9"/>
  <c r="H1968" i="9"/>
  <c r="G1968" i="9"/>
  <c r="F1968" i="9"/>
  <c r="K1967" i="9"/>
  <c r="J1967" i="9"/>
  <c r="I1967" i="9"/>
  <c r="H1967" i="9"/>
  <c r="G1967" i="9"/>
  <c r="F1967" i="9"/>
  <c r="K1966" i="9"/>
  <c r="J1966" i="9"/>
  <c r="I1966" i="9"/>
  <c r="H1966" i="9"/>
  <c r="G1966" i="9"/>
  <c r="F1966" i="9"/>
  <c r="K1965" i="9"/>
  <c r="J1965" i="9"/>
  <c r="I1965" i="9"/>
  <c r="H1965" i="9"/>
  <c r="G1965" i="9"/>
  <c r="F1965" i="9"/>
  <c r="K1964" i="9"/>
  <c r="J1964" i="9"/>
  <c r="I1964" i="9"/>
  <c r="H1964" i="9"/>
  <c r="G1964" i="9"/>
  <c r="F1964" i="9"/>
  <c r="K1963" i="9"/>
  <c r="J1963" i="9"/>
  <c r="I1963" i="9"/>
  <c r="H1963" i="9"/>
  <c r="G1963" i="9"/>
  <c r="F1963" i="9"/>
  <c r="K1962" i="9"/>
  <c r="J1962" i="9"/>
  <c r="I1962" i="9"/>
  <c r="H1962" i="9"/>
  <c r="G1962" i="9"/>
  <c r="F1962" i="9"/>
  <c r="K1961" i="9"/>
  <c r="J1961" i="9"/>
  <c r="I1961" i="9"/>
  <c r="H1961" i="9"/>
  <c r="G1961" i="9"/>
  <c r="F1961" i="9"/>
  <c r="K1960" i="9"/>
  <c r="J1960" i="9"/>
  <c r="I1960" i="9"/>
  <c r="H1960" i="9"/>
  <c r="G1960" i="9"/>
  <c r="F1960" i="9"/>
  <c r="K1959" i="9"/>
  <c r="J1959" i="9"/>
  <c r="I1959" i="9"/>
  <c r="H1959" i="9"/>
  <c r="G1959" i="9"/>
  <c r="F1959" i="9"/>
  <c r="K1958" i="9"/>
  <c r="J1958" i="9"/>
  <c r="I1958" i="9"/>
  <c r="H1958" i="9"/>
  <c r="G1958" i="9"/>
  <c r="F1958" i="9"/>
  <c r="K1957" i="9"/>
  <c r="J1957" i="9"/>
  <c r="I1957" i="9"/>
  <c r="H1957" i="9"/>
  <c r="G1957" i="9"/>
  <c r="F1957" i="9"/>
  <c r="K1956" i="9"/>
  <c r="J1956" i="9"/>
  <c r="I1956" i="9"/>
  <c r="H1956" i="9"/>
  <c r="G1956" i="9"/>
  <c r="F1956" i="9"/>
  <c r="K1955" i="9"/>
  <c r="J1955" i="9"/>
  <c r="I1955" i="9"/>
  <c r="H1955" i="9"/>
  <c r="G1955" i="9"/>
  <c r="F1955" i="9"/>
  <c r="K1954" i="9"/>
  <c r="J1954" i="9"/>
  <c r="I1954" i="9"/>
  <c r="H1954" i="9"/>
  <c r="G1954" i="9"/>
  <c r="F1954" i="9"/>
  <c r="K1953" i="9"/>
  <c r="J1953" i="9"/>
  <c r="I1953" i="9"/>
  <c r="H1953" i="9"/>
  <c r="G1953" i="9"/>
  <c r="F1953" i="9"/>
  <c r="K1952" i="9"/>
  <c r="J1952" i="9"/>
  <c r="I1952" i="9"/>
  <c r="H1952" i="9"/>
  <c r="G1952" i="9"/>
  <c r="F1952" i="9"/>
  <c r="K1951" i="9"/>
  <c r="J1951" i="9"/>
  <c r="I1951" i="9"/>
  <c r="H1951" i="9"/>
  <c r="G1951" i="9"/>
  <c r="F1951" i="9"/>
  <c r="K1950" i="9"/>
  <c r="J1950" i="9"/>
  <c r="I1950" i="9"/>
  <c r="H1950" i="9"/>
  <c r="G1950" i="9"/>
  <c r="F1950" i="9"/>
  <c r="K1949" i="9"/>
  <c r="J1949" i="9"/>
  <c r="I1949" i="9"/>
  <c r="H1949" i="9"/>
  <c r="G1949" i="9"/>
  <c r="F1949" i="9"/>
  <c r="K1948" i="9"/>
  <c r="J1948" i="9"/>
  <c r="I1948" i="9"/>
  <c r="H1948" i="9"/>
  <c r="G1948" i="9"/>
  <c r="F1948" i="9"/>
  <c r="K1947" i="9"/>
  <c r="J1947" i="9"/>
  <c r="I1947" i="9"/>
  <c r="H1947" i="9"/>
  <c r="G1947" i="9"/>
  <c r="F1947" i="9"/>
  <c r="K1946" i="9"/>
  <c r="J1946" i="9"/>
  <c r="I1946" i="9"/>
  <c r="H1946" i="9"/>
  <c r="G1946" i="9"/>
  <c r="F1946" i="9"/>
  <c r="K1945" i="9"/>
  <c r="J1945" i="9"/>
  <c r="I1945" i="9"/>
  <c r="H1945" i="9"/>
  <c r="G1945" i="9"/>
  <c r="F1945" i="9"/>
  <c r="K1944" i="9"/>
  <c r="J1944" i="9"/>
  <c r="I1944" i="9"/>
  <c r="H1944" i="9"/>
  <c r="G1944" i="9"/>
  <c r="F1944" i="9"/>
  <c r="K1943" i="9"/>
  <c r="J1943" i="9"/>
  <c r="I1943" i="9"/>
  <c r="H1943" i="9"/>
  <c r="G1943" i="9"/>
  <c r="F1943" i="9"/>
  <c r="K1942" i="9"/>
  <c r="J1942" i="9"/>
  <c r="I1942" i="9"/>
  <c r="H1942" i="9"/>
  <c r="G1942" i="9"/>
  <c r="F1942" i="9"/>
  <c r="K1941" i="9"/>
  <c r="J1941" i="9"/>
  <c r="I1941" i="9"/>
  <c r="H1941" i="9"/>
  <c r="G1941" i="9"/>
  <c r="F1941" i="9"/>
  <c r="K1940" i="9"/>
  <c r="J1940" i="9"/>
  <c r="I1940" i="9"/>
  <c r="H1940" i="9"/>
  <c r="G1940" i="9"/>
  <c r="F1940" i="9"/>
  <c r="K1939" i="9"/>
  <c r="J1939" i="9"/>
  <c r="I1939" i="9"/>
  <c r="H1939" i="9"/>
  <c r="G1939" i="9"/>
  <c r="F1939" i="9"/>
  <c r="K1938" i="9"/>
  <c r="J1938" i="9"/>
  <c r="I1938" i="9"/>
  <c r="H1938" i="9"/>
  <c r="G1938" i="9"/>
  <c r="F1938" i="9"/>
  <c r="K1937" i="9"/>
  <c r="J1937" i="9"/>
  <c r="I1937" i="9"/>
  <c r="H1937" i="9"/>
  <c r="G1937" i="9"/>
  <c r="F1937" i="9"/>
  <c r="K1936" i="9"/>
  <c r="J1936" i="9"/>
  <c r="I1936" i="9"/>
  <c r="H1936" i="9"/>
  <c r="G1936" i="9"/>
  <c r="F1936" i="9"/>
  <c r="K1935" i="9"/>
  <c r="J1935" i="9"/>
  <c r="I1935" i="9"/>
  <c r="H1935" i="9"/>
  <c r="G1935" i="9"/>
  <c r="F1935" i="9"/>
  <c r="K1934" i="9"/>
  <c r="J1934" i="9"/>
  <c r="I1934" i="9"/>
  <c r="H1934" i="9"/>
  <c r="G1934" i="9"/>
  <c r="F1934" i="9"/>
  <c r="K1933" i="9"/>
  <c r="J1933" i="9"/>
  <c r="I1933" i="9"/>
  <c r="H1933" i="9"/>
  <c r="G1933" i="9"/>
  <c r="F1933" i="9"/>
  <c r="K1932" i="9"/>
  <c r="J1932" i="9"/>
  <c r="I1932" i="9"/>
  <c r="H1932" i="9"/>
  <c r="G1932" i="9"/>
  <c r="F1932" i="9"/>
  <c r="K1931" i="9"/>
  <c r="J1931" i="9"/>
  <c r="I1931" i="9"/>
  <c r="H1931" i="9"/>
  <c r="G1931" i="9"/>
  <c r="F1931" i="9"/>
  <c r="K1930" i="9"/>
  <c r="J1930" i="9"/>
  <c r="I1930" i="9"/>
  <c r="H1930" i="9"/>
  <c r="G1930" i="9"/>
  <c r="F1930" i="9"/>
  <c r="K1929" i="9"/>
  <c r="J1929" i="9"/>
  <c r="I1929" i="9"/>
  <c r="H1929" i="9"/>
  <c r="G1929" i="9"/>
  <c r="F1929" i="9"/>
  <c r="K1928" i="9"/>
  <c r="J1928" i="9"/>
  <c r="I1928" i="9"/>
  <c r="H1928" i="9"/>
  <c r="G1928" i="9"/>
  <c r="F1928" i="9"/>
  <c r="K1927" i="9"/>
  <c r="J1927" i="9"/>
  <c r="I1927" i="9"/>
  <c r="H1927" i="9"/>
  <c r="G1927" i="9"/>
  <c r="F1927" i="9"/>
  <c r="K1926" i="9"/>
  <c r="J1926" i="9"/>
  <c r="I1926" i="9"/>
  <c r="H1926" i="9"/>
  <c r="G1926" i="9"/>
  <c r="F1926" i="9"/>
  <c r="K1925" i="9"/>
  <c r="J1925" i="9"/>
  <c r="I1925" i="9"/>
  <c r="H1925" i="9"/>
  <c r="G1925" i="9"/>
  <c r="F1925" i="9"/>
  <c r="K1924" i="9"/>
  <c r="J1924" i="9"/>
  <c r="I1924" i="9"/>
  <c r="H1924" i="9"/>
  <c r="G1924" i="9"/>
  <c r="F1924" i="9"/>
  <c r="K1923" i="9"/>
  <c r="J1923" i="9"/>
  <c r="I1923" i="9"/>
  <c r="H1923" i="9"/>
  <c r="G1923" i="9"/>
  <c r="F1923" i="9"/>
  <c r="K1922" i="9"/>
  <c r="J1922" i="9"/>
  <c r="I1922" i="9"/>
  <c r="H1922" i="9"/>
  <c r="G1922" i="9"/>
  <c r="F1922" i="9"/>
  <c r="K1921" i="9"/>
  <c r="J1921" i="9"/>
  <c r="I1921" i="9"/>
  <c r="H1921" i="9"/>
  <c r="G1921" i="9"/>
  <c r="F1921" i="9"/>
  <c r="K1920" i="9"/>
  <c r="J1920" i="9"/>
  <c r="I1920" i="9"/>
  <c r="H1920" i="9"/>
  <c r="G1920" i="9"/>
  <c r="F1920" i="9"/>
  <c r="K1919" i="9"/>
  <c r="J1919" i="9"/>
  <c r="I1919" i="9"/>
  <c r="H1919" i="9"/>
  <c r="G1919" i="9"/>
  <c r="F1919" i="9"/>
  <c r="K1918" i="9"/>
  <c r="J1918" i="9"/>
  <c r="I1918" i="9"/>
  <c r="H1918" i="9"/>
  <c r="G1918" i="9"/>
  <c r="F1918" i="9"/>
  <c r="K1917" i="9"/>
  <c r="J1917" i="9"/>
  <c r="I1917" i="9"/>
  <c r="H1917" i="9"/>
  <c r="G1917" i="9"/>
  <c r="F1917" i="9"/>
  <c r="K1916" i="9"/>
  <c r="J1916" i="9"/>
  <c r="I1916" i="9"/>
  <c r="H1916" i="9"/>
  <c r="G1916" i="9"/>
  <c r="F1916" i="9"/>
  <c r="K1915" i="9"/>
  <c r="J1915" i="9"/>
  <c r="I1915" i="9"/>
  <c r="H1915" i="9"/>
  <c r="G1915" i="9"/>
  <c r="F1915" i="9"/>
  <c r="K1914" i="9"/>
  <c r="J1914" i="9"/>
  <c r="I1914" i="9"/>
  <c r="H1914" i="9"/>
  <c r="G1914" i="9"/>
  <c r="F1914" i="9"/>
  <c r="K1913" i="9"/>
  <c r="J1913" i="9"/>
  <c r="I1913" i="9"/>
  <c r="H1913" i="9"/>
  <c r="G1913" i="9"/>
  <c r="F1913" i="9"/>
  <c r="K1912" i="9"/>
  <c r="J1912" i="9"/>
  <c r="I1912" i="9"/>
  <c r="H1912" i="9"/>
  <c r="G1912" i="9"/>
  <c r="F1912" i="9"/>
  <c r="K1911" i="9"/>
  <c r="J1911" i="9"/>
  <c r="I1911" i="9"/>
  <c r="H1911" i="9"/>
  <c r="G1911" i="9"/>
  <c r="F1911" i="9"/>
  <c r="K1910" i="9"/>
  <c r="J1910" i="9"/>
  <c r="I1910" i="9"/>
  <c r="H1910" i="9"/>
  <c r="G1910" i="9"/>
  <c r="F1910" i="9"/>
  <c r="K1909" i="9"/>
  <c r="J1909" i="9"/>
  <c r="I1909" i="9"/>
  <c r="H1909" i="9"/>
  <c r="G1909" i="9"/>
  <c r="F1909" i="9"/>
  <c r="K1908" i="9"/>
  <c r="J1908" i="9"/>
  <c r="I1908" i="9"/>
  <c r="H1908" i="9"/>
  <c r="G1908" i="9"/>
  <c r="F1908" i="9"/>
  <c r="K1907" i="9"/>
  <c r="J1907" i="9"/>
  <c r="I1907" i="9"/>
  <c r="H1907" i="9"/>
  <c r="G1907" i="9"/>
  <c r="F1907" i="9"/>
  <c r="K1906" i="9"/>
  <c r="J1906" i="9"/>
  <c r="I1906" i="9"/>
  <c r="H1906" i="9"/>
  <c r="G1906" i="9"/>
  <c r="F1906" i="9"/>
  <c r="K1905" i="9"/>
  <c r="J1905" i="9"/>
  <c r="I1905" i="9"/>
  <c r="H1905" i="9"/>
  <c r="G1905" i="9"/>
  <c r="F1905" i="9"/>
  <c r="K1904" i="9"/>
  <c r="J1904" i="9"/>
  <c r="I1904" i="9"/>
  <c r="H1904" i="9"/>
  <c r="G1904" i="9"/>
  <c r="F1904" i="9"/>
  <c r="K1903" i="9"/>
  <c r="J1903" i="9"/>
  <c r="I1903" i="9"/>
  <c r="H1903" i="9"/>
  <c r="G1903" i="9"/>
  <c r="F1903" i="9"/>
  <c r="K1902" i="9"/>
  <c r="J1902" i="9"/>
  <c r="I1902" i="9"/>
  <c r="H1902" i="9"/>
  <c r="G1902" i="9"/>
  <c r="F1902" i="9"/>
  <c r="K1901" i="9"/>
  <c r="J1901" i="9"/>
  <c r="I1901" i="9"/>
  <c r="H1901" i="9"/>
  <c r="G1901" i="9"/>
  <c r="F1901" i="9"/>
  <c r="K1900" i="9"/>
  <c r="J1900" i="9"/>
  <c r="I1900" i="9"/>
  <c r="H1900" i="9"/>
  <c r="G1900" i="9"/>
  <c r="F1900" i="9"/>
  <c r="K1899" i="9"/>
  <c r="J1899" i="9"/>
  <c r="I1899" i="9"/>
  <c r="H1899" i="9"/>
  <c r="G1899" i="9"/>
  <c r="F1899" i="9"/>
  <c r="K1898" i="9"/>
  <c r="J1898" i="9"/>
  <c r="I1898" i="9"/>
  <c r="H1898" i="9"/>
  <c r="G1898" i="9"/>
  <c r="F1898" i="9"/>
  <c r="K1897" i="9"/>
  <c r="J1897" i="9"/>
  <c r="I1897" i="9"/>
  <c r="H1897" i="9"/>
  <c r="G1897" i="9"/>
  <c r="F1897" i="9"/>
  <c r="K1896" i="9"/>
  <c r="J1896" i="9"/>
  <c r="I1896" i="9"/>
  <c r="H1896" i="9"/>
  <c r="G1896" i="9"/>
  <c r="F1896" i="9"/>
  <c r="K1895" i="9"/>
  <c r="J1895" i="9"/>
  <c r="I1895" i="9"/>
  <c r="H1895" i="9"/>
  <c r="G1895" i="9"/>
  <c r="F1895" i="9"/>
  <c r="K1894" i="9"/>
  <c r="J1894" i="9"/>
  <c r="I1894" i="9"/>
  <c r="H1894" i="9"/>
  <c r="G1894" i="9"/>
  <c r="F1894" i="9"/>
  <c r="K1893" i="9"/>
  <c r="J1893" i="9"/>
  <c r="I1893" i="9"/>
  <c r="H1893" i="9"/>
  <c r="G1893" i="9"/>
  <c r="F1893" i="9"/>
  <c r="K1892" i="9"/>
  <c r="J1892" i="9"/>
  <c r="I1892" i="9"/>
  <c r="H1892" i="9"/>
  <c r="G1892" i="9"/>
  <c r="F1892" i="9"/>
  <c r="K1891" i="9"/>
  <c r="J1891" i="9"/>
  <c r="I1891" i="9"/>
  <c r="H1891" i="9"/>
  <c r="G1891" i="9"/>
  <c r="F1891" i="9"/>
  <c r="K1890" i="9"/>
  <c r="J1890" i="9"/>
  <c r="I1890" i="9"/>
  <c r="H1890" i="9"/>
  <c r="G1890" i="9"/>
  <c r="F1890" i="9"/>
  <c r="K1889" i="9"/>
  <c r="J1889" i="9"/>
  <c r="I1889" i="9"/>
  <c r="H1889" i="9"/>
  <c r="G1889" i="9"/>
  <c r="F1889" i="9"/>
  <c r="K1888" i="9"/>
  <c r="J1888" i="9"/>
  <c r="I1888" i="9"/>
  <c r="H1888" i="9"/>
  <c r="G1888" i="9"/>
  <c r="F1888" i="9"/>
  <c r="K1887" i="9"/>
  <c r="J1887" i="9"/>
  <c r="I1887" i="9"/>
  <c r="H1887" i="9"/>
  <c r="G1887" i="9"/>
  <c r="F1887" i="9"/>
  <c r="K1886" i="9"/>
  <c r="J1886" i="9"/>
  <c r="I1886" i="9"/>
  <c r="H1886" i="9"/>
  <c r="G1886" i="9"/>
  <c r="F1886" i="9"/>
  <c r="K1885" i="9"/>
  <c r="J1885" i="9"/>
  <c r="I1885" i="9"/>
  <c r="H1885" i="9"/>
  <c r="G1885" i="9"/>
  <c r="F1885" i="9"/>
  <c r="K1884" i="9"/>
  <c r="J1884" i="9"/>
  <c r="I1884" i="9"/>
  <c r="H1884" i="9"/>
  <c r="G1884" i="9"/>
  <c r="F1884" i="9"/>
  <c r="K1883" i="9"/>
  <c r="J1883" i="9"/>
  <c r="I1883" i="9"/>
  <c r="H1883" i="9"/>
  <c r="G1883" i="9"/>
  <c r="F1883" i="9"/>
  <c r="K1882" i="9"/>
  <c r="J1882" i="9"/>
  <c r="I1882" i="9"/>
  <c r="H1882" i="9"/>
  <c r="G1882" i="9"/>
  <c r="F1882" i="9"/>
  <c r="K1881" i="9"/>
  <c r="J1881" i="9"/>
  <c r="I1881" i="9"/>
  <c r="H1881" i="9"/>
  <c r="G1881" i="9"/>
  <c r="F1881" i="9"/>
  <c r="K1880" i="9"/>
  <c r="J1880" i="9"/>
  <c r="I1880" i="9"/>
  <c r="H1880" i="9"/>
  <c r="G1880" i="9"/>
  <c r="F1880" i="9"/>
  <c r="K1879" i="9"/>
  <c r="J1879" i="9"/>
  <c r="I1879" i="9"/>
  <c r="H1879" i="9"/>
  <c r="G1879" i="9"/>
  <c r="F1879" i="9"/>
  <c r="K1878" i="9"/>
  <c r="J1878" i="9"/>
  <c r="I1878" i="9"/>
  <c r="H1878" i="9"/>
  <c r="G1878" i="9"/>
  <c r="F1878" i="9"/>
  <c r="K1877" i="9"/>
  <c r="J1877" i="9"/>
  <c r="I1877" i="9"/>
  <c r="H1877" i="9"/>
  <c r="G1877" i="9"/>
  <c r="F1877" i="9"/>
  <c r="K1876" i="9"/>
  <c r="J1876" i="9"/>
  <c r="I1876" i="9"/>
  <c r="H1876" i="9"/>
  <c r="G1876" i="9"/>
  <c r="F1876" i="9"/>
  <c r="K1875" i="9"/>
  <c r="J1875" i="9"/>
  <c r="I1875" i="9"/>
  <c r="H1875" i="9"/>
  <c r="G1875" i="9"/>
  <c r="F1875" i="9"/>
  <c r="K1874" i="9"/>
  <c r="J1874" i="9"/>
  <c r="I1874" i="9"/>
  <c r="H1874" i="9"/>
  <c r="G1874" i="9"/>
  <c r="F1874" i="9"/>
  <c r="K1873" i="9"/>
  <c r="J1873" i="9"/>
  <c r="I1873" i="9"/>
  <c r="H1873" i="9"/>
  <c r="G1873" i="9"/>
  <c r="F1873" i="9"/>
  <c r="K1872" i="9"/>
  <c r="J1872" i="9"/>
  <c r="I1872" i="9"/>
  <c r="H1872" i="9"/>
  <c r="G1872" i="9"/>
  <c r="F1872" i="9"/>
  <c r="K1871" i="9"/>
  <c r="J1871" i="9"/>
  <c r="I1871" i="9"/>
  <c r="H1871" i="9"/>
  <c r="G1871" i="9"/>
  <c r="F1871" i="9"/>
  <c r="K1870" i="9"/>
  <c r="J1870" i="9"/>
  <c r="I1870" i="9"/>
  <c r="H1870" i="9"/>
  <c r="G1870" i="9"/>
  <c r="F1870" i="9"/>
  <c r="K1869" i="9"/>
  <c r="J1869" i="9"/>
  <c r="I1869" i="9"/>
  <c r="H1869" i="9"/>
  <c r="G1869" i="9"/>
  <c r="F1869" i="9"/>
  <c r="K1868" i="9"/>
  <c r="J1868" i="9"/>
  <c r="I1868" i="9"/>
  <c r="H1868" i="9"/>
  <c r="G1868" i="9"/>
  <c r="F1868" i="9"/>
  <c r="K1867" i="9"/>
  <c r="J1867" i="9"/>
  <c r="I1867" i="9"/>
  <c r="H1867" i="9"/>
  <c r="G1867" i="9"/>
  <c r="F1867" i="9"/>
  <c r="K1866" i="9"/>
  <c r="J1866" i="9"/>
  <c r="I1866" i="9"/>
  <c r="H1866" i="9"/>
  <c r="G1866" i="9"/>
  <c r="F1866" i="9"/>
  <c r="K1865" i="9"/>
  <c r="J1865" i="9"/>
  <c r="I1865" i="9"/>
  <c r="H1865" i="9"/>
  <c r="G1865" i="9"/>
  <c r="F1865" i="9"/>
  <c r="K1864" i="9"/>
  <c r="J1864" i="9"/>
  <c r="I1864" i="9"/>
  <c r="H1864" i="9"/>
  <c r="G1864" i="9"/>
  <c r="F1864" i="9"/>
  <c r="K1863" i="9"/>
  <c r="J1863" i="9"/>
  <c r="I1863" i="9"/>
  <c r="H1863" i="9"/>
  <c r="G1863" i="9"/>
  <c r="F1863" i="9"/>
  <c r="K1862" i="9"/>
  <c r="J1862" i="9"/>
  <c r="I1862" i="9"/>
  <c r="H1862" i="9"/>
  <c r="G1862" i="9"/>
  <c r="F1862" i="9"/>
  <c r="K1861" i="9"/>
  <c r="J1861" i="9"/>
  <c r="I1861" i="9"/>
  <c r="H1861" i="9"/>
  <c r="G1861" i="9"/>
  <c r="F1861" i="9"/>
  <c r="K1860" i="9"/>
  <c r="J1860" i="9"/>
  <c r="I1860" i="9"/>
  <c r="H1860" i="9"/>
  <c r="G1860" i="9"/>
  <c r="F1860" i="9"/>
  <c r="K1859" i="9"/>
  <c r="J1859" i="9"/>
  <c r="I1859" i="9"/>
  <c r="H1859" i="9"/>
  <c r="G1859" i="9"/>
  <c r="F1859" i="9"/>
  <c r="K1858" i="9"/>
  <c r="J1858" i="9"/>
  <c r="I1858" i="9"/>
  <c r="H1858" i="9"/>
  <c r="G1858" i="9"/>
  <c r="F1858" i="9"/>
  <c r="K1857" i="9"/>
  <c r="J1857" i="9"/>
  <c r="I1857" i="9"/>
  <c r="H1857" i="9"/>
  <c r="G1857" i="9"/>
  <c r="F1857" i="9"/>
  <c r="K1856" i="9"/>
  <c r="J1856" i="9"/>
  <c r="I1856" i="9"/>
  <c r="H1856" i="9"/>
  <c r="G1856" i="9"/>
  <c r="F1856" i="9"/>
  <c r="K1855" i="9"/>
  <c r="J1855" i="9"/>
  <c r="I1855" i="9"/>
  <c r="H1855" i="9"/>
  <c r="G1855" i="9"/>
  <c r="F1855" i="9"/>
  <c r="K1854" i="9"/>
  <c r="J1854" i="9"/>
  <c r="I1854" i="9"/>
  <c r="H1854" i="9"/>
  <c r="G1854" i="9"/>
  <c r="F1854" i="9"/>
  <c r="K1853" i="9"/>
  <c r="J1853" i="9"/>
  <c r="I1853" i="9"/>
  <c r="H1853" i="9"/>
  <c r="G1853" i="9"/>
  <c r="F1853" i="9"/>
  <c r="K1852" i="9"/>
  <c r="J1852" i="9"/>
  <c r="I1852" i="9"/>
  <c r="H1852" i="9"/>
  <c r="G1852" i="9"/>
  <c r="F1852" i="9"/>
  <c r="K1851" i="9"/>
  <c r="J1851" i="9"/>
  <c r="I1851" i="9"/>
  <c r="H1851" i="9"/>
  <c r="G1851" i="9"/>
  <c r="F1851" i="9"/>
  <c r="K1850" i="9"/>
  <c r="J1850" i="9"/>
  <c r="I1850" i="9"/>
  <c r="H1850" i="9"/>
  <c r="G1850" i="9"/>
  <c r="F1850" i="9"/>
  <c r="K1849" i="9"/>
  <c r="J1849" i="9"/>
  <c r="I1849" i="9"/>
  <c r="H1849" i="9"/>
  <c r="G1849" i="9"/>
  <c r="F1849" i="9"/>
  <c r="K1848" i="9"/>
  <c r="J1848" i="9"/>
  <c r="I1848" i="9"/>
  <c r="H1848" i="9"/>
  <c r="G1848" i="9"/>
  <c r="F1848" i="9"/>
  <c r="K1847" i="9"/>
  <c r="J1847" i="9"/>
  <c r="I1847" i="9"/>
  <c r="H1847" i="9"/>
  <c r="G1847" i="9"/>
  <c r="F1847" i="9"/>
  <c r="K1846" i="9"/>
  <c r="J1846" i="9"/>
  <c r="I1846" i="9"/>
  <c r="H1846" i="9"/>
  <c r="G1846" i="9"/>
  <c r="F1846" i="9"/>
  <c r="K1845" i="9"/>
  <c r="J1845" i="9"/>
  <c r="I1845" i="9"/>
  <c r="H1845" i="9"/>
  <c r="G1845" i="9"/>
  <c r="F1845" i="9"/>
  <c r="K1844" i="9"/>
  <c r="J1844" i="9"/>
  <c r="I1844" i="9"/>
  <c r="H1844" i="9"/>
  <c r="G1844" i="9"/>
  <c r="F1844" i="9"/>
  <c r="K1843" i="9"/>
  <c r="J1843" i="9"/>
  <c r="I1843" i="9"/>
  <c r="H1843" i="9"/>
  <c r="G1843" i="9"/>
  <c r="F1843" i="9"/>
  <c r="K1842" i="9"/>
  <c r="J1842" i="9"/>
  <c r="I1842" i="9"/>
  <c r="H1842" i="9"/>
  <c r="G1842" i="9"/>
  <c r="F1842" i="9"/>
  <c r="K1841" i="9"/>
  <c r="J1841" i="9"/>
  <c r="I1841" i="9"/>
  <c r="H1841" i="9"/>
  <c r="G1841" i="9"/>
  <c r="F1841" i="9"/>
  <c r="K1840" i="9"/>
  <c r="J1840" i="9"/>
  <c r="I1840" i="9"/>
  <c r="H1840" i="9"/>
  <c r="G1840" i="9"/>
  <c r="F1840" i="9"/>
  <c r="K1839" i="9"/>
  <c r="J1839" i="9"/>
  <c r="I1839" i="9"/>
  <c r="H1839" i="9"/>
  <c r="G1839" i="9"/>
  <c r="F1839" i="9"/>
  <c r="K1838" i="9"/>
  <c r="J1838" i="9"/>
  <c r="I1838" i="9"/>
  <c r="H1838" i="9"/>
  <c r="G1838" i="9"/>
  <c r="F1838" i="9"/>
  <c r="K1837" i="9"/>
  <c r="J1837" i="9"/>
  <c r="I1837" i="9"/>
  <c r="H1837" i="9"/>
  <c r="G1837" i="9"/>
  <c r="F1837" i="9"/>
  <c r="K1836" i="9"/>
  <c r="J1836" i="9"/>
  <c r="I1836" i="9"/>
  <c r="H1836" i="9"/>
  <c r="G1836" i="9"/>
  <c r="F1836" i="9"/>
  <c r="K1835" i="9"/>
  <c r="J1835" i="9"/>
  <c r="I1835" i="9"/>
  <c r="H1835" i="9"/>
  <c r="G1835" i="9"/>
  <c r="F1835" i="9"/>
  <c r="K1834" i="9"/>
  <c r="J1834" i="9"/>
  <c r="I1834" i="9"/>
  <c r="H1834" i="9"/>
  <c r="G1834" i="9"/>
  <c r="F1834" i="9"/>
  <c r="K1833" i="9"/>
  <c r="J1833" i="9"/>
  <c r="I1833" i="9"/>
  <c r="H1833" i="9"/>
  <c r="G1833" i="9"/>
  <c r="F1833" i="9"/>
  <c r="K1832" i="9"/>
  <c r="J1832" i="9"/>
  <c r="I1832" i="9"/>
  <c r="H1832" i="9"/>
  <c r="G1832" i="9"/>
  <c r="F1832" i="9"/>
  <c r="K1831" i="9"/>
  <c r="J1831" i="9"/>
  <c r="I1831" i="9"/>
  <c r="H1831" i="9"/>
  <c r="G1831" i="9"/>
  <c r="F1831" i="9"/>
  <c r="K1830" i="9"/>
  <c r="J1830" i="9"/>
  <c r="I1830" i="9"/>
  <c r="H1830" i="9"/>
  <c r="G1830" i="9"/>
  <c r="F1830" i="9"/>
  <c r="K1829" i="9"/>
  <c r="J1829" i="9"/>
  <c r="I1829" i="9"/>
  <c r="H1829" i="9"/>
  <c r="G1829" i="9"/>
  <c r="F1829" i="9"/>
  <c r="K1828" i="9"/>
  <c r="J1828" i="9"/>
  <c r="I1828" i="9"/>
  <c r="H1828" i="9"/>
  <c r="G1828" i="9"/>
  <c r="F1828" i="9"/>
  <c r="K1827" i="9"/>
  <c r="J1827" i="9"/>
  <c r="I1827" i="9"/>
  <c r="H1827" i="9"/>
  <c r="G1827" i="9"/>
  <c r="F1827" i="9"/>
  <c r="K1826" i="9"/>
  <c r="J1826" i="9"/>
  <c r="I1826" i="9"/>
  <c r="H1826" i="9"/>
  <c r="G1826" i="9"/>
  <c r="F1826" i="9"/>
  <c r="K1825" i="9"/>
  <c r="J1825" i="9"/>
  <c r="I1825" i="9"/>
  <c r="H1825" i="9"/>
  <c r="G1825" i="9"/>
  <c r="F1825" i="9"/>
  <c r="K1824" i="9"/>
  <c r="J1824" i="9"/>
  <c r="I1824" i="9"/>
  <c r="H1824" i="9"/>
  <c r="G1824" i="9"/>
  <c r="F1824" i="9"/>
  <c r="K1823" i="9"/>
  <c r="J1823" i="9"/>
  <c r="I1823" i="9"/>
  <c r="H1823" i="9"/>
  <c r="G1823" i="9"/>
  <c r="F1823" i="9"/>
  <c r="K1822" i="9"/>
  <c r="J1822" i="9"/>
  <c r="I1822" i="9"/>
  <c r="H1822" i="9"/>
  <c r="G1822" i="9"/>
  <c r="F1822" i="9"/>
  <c r="K1821" i="9"/>
  <c r="J1821" i="9"/>
  <c r="I1821" i="9"/>
  <c r="H1821" i="9"/>
  <c r="G1821" i="9"/>
  <c r="F1821" i="9"/>
  <c r="K1820" i="9"/>
  <c r="J1820" i="9"/>
  <c r="I1820" i="9"/>
  <c r="H1820" i="9"/>
  <c r="G1820" i="9"/>
  <c r="F1820" i="9"/>
  <c r="K1819" i="9"/>
  <c r="J1819" i="9"/>
  <c r="I1819" i="9"/>
  <c r="H1819" i="9"/>
  <c r="G1819" i="9"/>
  <c r="F1819" i="9"/>
  <c r="K1818" i="9"/>
  <c r="J1818" i="9"/>
  <c r="I1818" i="9"/>
  <c r="H1818" i="9"/>
  <c r="G1818" i="9"/>
  <c r="F1818" i="9"/>
  <c r="K1817" i="9"/>
  <c r="J1817" i="9"/>
  <c r="I1817" i="9"/>
  <c r="H1817" i="9"/>
  <c r="G1817" i="9"/>
  <c r="F1817" i="9"/>
  <c r="K1816" i="9"/>
  <c r="J1816" i="9"/>
  <c r="I1816" i="9"/>
  <c r="H1816" i="9"/>
  <c r="G1816" i="9"/>
  <c r="F1816" i="9"/>
  <c r="K1815" i="9"/>
  <c r="J1815" i="9"/>
  <c r="I1815" i="9"/>
  <c r="H1815" i="9"/>
  <c r="G1815" i="9"/>
  <c r="F1815" i="9"/>
  <c r="K1814" i="9"/>
  <c r="J1814" i="9"/>
  <c r="I1814" i="9"/>
  <c r="H1814" i="9"/>
  <c r="G1814" i="9"/>
  <c r="F1814" i="9"/>
  <c r="K1813" i="9"/>
  <c r="J1813" i="9"/>
  <c r="I1813" i="9"/>
  <c r="H1813" i="9"/>
  <c r="G1813" i="9"/>
  <c r="F1813" i="9"/>
  <c r="K1812" i="9"/>
  <c r="J1812" i="9"/>
  <c r="I1812" i="9"/>
  <c r="H1812" i="9"/>
  <c r="G1812" i="9"/>
  <c r="F1812" i="9"/>
  <c r="K1811" i="9"/>
  <c r="J1811" i="9"/>
  <c r="I1811" i="9"/>
  <c r="H1811" i="9"/>
  <c r="G1811" i="9"/>
  <c r="F1811" i="9"/>
  <c r="K1810" i="9"/>
  <c r="J1810" i="9"/>
  <c r="I1810" i="9"/>
  <c r="H1810" i="9"/>
  <c r="G1810" i="9"/>
  <c r="F1810" i="9"/>
  <c r="K1809" i="9"/>
  <c r="J1809" i="9"/>
  <c r="I1809" i="9"/>
  <c r="H1809" i="9"/>
  <c r="G1809" i="9"/>
  <c r="F1809" i="9"/>
  <c r="K1808" i="9"/>
  <c r="J1808" i="9"/>
  <c r="I1808" i="9"/>
  <c r="H1808" i="9"/>
  <c r="G1808" i="9"/>
  <c r="F1808" i="9"/>
  <c r="K1807" i="9"/>
  <c r="J1807" i="9"/>
  <c r="I1807" i="9"/>
  <c r="H1807" i="9"/>
  <c r="G1807" i="9"/>
  <c r="F1807" i="9"/>
  <c r="K1806" i="9"/>
  <c r="J1806" i="9"/>
  <c r="I1806" i="9"/>
  <c r="H1806" i="9"/>
  <c r="G1806" i="9"/>
  <c r="F1806" i="9"/>
  <c r="K1805" i="9"/>
  <c r="J1805" i="9"/>
  <c r="I1805" i="9"/>
  <c r="H1805" i="9"/>
  <c r="G1805" i="9"/>
  <c r="F1805" i="9"/>
  <c r="K1804" i="9"/>
  <c r="J1804" i="9"/>
  <c r="I1804" i="9"/>
  <c r="H1804" i="9"/>
  <c r="G1804" i="9"/>
  <c r="F1804" i="9"/>
  <c r="K1803" i="9"/>
  <c r="J1803" i="9"/>
  <c r="I1803" i="9"/>
  <c r="H1803" i="9"/>
  <c r="G1803" i="9"/>
  <c r="F1803" i="9"/>
  <c r="K1802" i="9"/>
  <c r="J1802" i="9"/>
  <c r="I1802" i="9"/>
  <c r="H1802" i="9"/>
  <c r="G1802" i="9"/>
  <c r="F1802" i="9"/>
  <c r="K1801" i="9"/>
  <c r="J1801" i="9"/>
  <c r="I1801" i="9"/>
  <c r="H1801" i="9"/>
  <c r="G1801" i="9"/>
  <c r="F1801" i="9"/>
  <c r="K1800" i="9"/>
  <c r="J1800" i="9"/>
  <c r="I1800" i="9"/>
  <c r="H1800" i="9"/>
  <c r="G1800" i="9"/>
  <c r="F1800" i="9"/>
  <c r="K1799" i="9"/>
  <c r="J1799" i="9"/>
  <c r="I1799" i="9"/>
  <c r="H1799" i="9"/>
  <c r="G1799" i="9"/>
  <c r="F1799" i="9"/>
  <c r="K1798" i="9"/>
  <c r="J1798" i="9"/>
  <c r="I1798" i="9"/>
  <c r="H1798" i="9"/>
  <c r="G1798" i="9"/>
  <c r="F1798" i="9"/>
  <c r="K1797" i="9"/>
  <c r="J1797" i="9"/>
  <c r="I1797" i="9"/>
  <c r="H1797" i="9"/>
  <c r="G1797" i="9"/>
  <c r="F1797" i="9"/>
  <c r="K1796" i="9"/>
  <c r="J1796" i="9"/>
  <c r="I1796" i="9"/>
  <c r="H1796" i="9"/>
  <c r="G1796" i="9"/>
  <c r="F1796" i="9"/>
  <c r="K1795" i="9"/>
  <c r="J1795" i="9"/>
  <c r="I1795" i="9"/>
  <c r="H1795" i="9"/>
  <c r="G1795" i="9"/>
  <c r="F1795" i="9"/>
  <c r="K1794" i="9"/>
  <c r="J1794" i="9"/>
  <c r="I1794" i="9"/>
  <c r="H1794" i="9"/>
  <c r="G1794" i="9"/>
  <c r="F1794" i="9"/>
  <c r="K1793" i="9"/>
  <c r="J1793" i="9"/>
  <c r="I1793" i="9"/>
  <c r="H1793" i="9"/>
  <c r="G1793" i="9"/>
  <c r="F1793" i="9"/>
  <c r="K1792" i="9"/>
  <c r="J1792" i="9"/>
  <c r="I1792" i="9"/>
  <c r="H1792" i="9"/>
  <c r="G1792" i="9"/>
  <c r="F1792" i="9"/>
  <c r="K1791" i="9"/>
  <c r="J1791" i="9"/>
  <c r="I1791" i="9"/>
  <c r="H1791" i="9"/>
  <c r="G1791" i="9"/>
  <c r="F1791" i="9"/>
  <c r="K1790" i="9"/>
  <c r="J1790" i="9"/>
  <c r="I1790" i="9"/>
  <c r="H1790" i="9"/>
  <c r="G1790" i="9"/>
  <c r="F1790" i="9"/>
  <c r="K1789" i="9"/>
  <c r="J1789" i="9"/>
  <c r="I1789" i="9"/>
  <c r="H1789" i="9"/>
  <c r="G1789" i="9"/>
  <c r="F1789" i="9"/>
  <c r="K1788" i="9"/>
  <c r="J1788" i="9"/>
  <c r="I1788" i="9"/>
  <c r="H1788" i="9"/>
  <c r="G1788" i="9"/>
  <c r="F1788" i="9"/>
  <c r="K1787" i="9"/>
  <c r="J1787" i="9"/>
  <c r="I1787" i="9"/>
  <c r="H1787" i="9"/>
  <c r="G1787" i="9"/>
  <c r="F1787" i="9"/>
  <c r="K1786" i="9"/>
  <c r="J1786" i="9"/>
  <c r="I1786" i="9"/>
  <c r="H1786" i="9"/>
  <c r="G1786" i="9"/>
  <c r="F1786" i="9"/>
  <c r="K1785" i="9"/>
  <c r="J1785" i="9"/>
  <c r="I1785" i="9"/>
  <c r="H1785" i="9"/>
  <c r="G1785" i="9"/>
  <c r="F1785" i="9"/>
  <c r="K1784" i="9"/>
  <c r="J1784" i="9"/>
  <c r="I1784" i="9"/>
  <c r="H1784" i="9"/>
  <c r="G1784" i="9"/>
  <c r="F1784" i="9"/>
  <c r="K1783" i="9"/>
  <c r="J1783" i="9"/>
  <c r="I1783" i="9"/>
  <c r="H1783" i="9"/>
  <c r="G1783" i="9"/>
  <c r="F1783" i="9"/>
  <c r="K1782" i="9"/>
  <c r="J1782" i="9"/>
  <c r="I1782" i="9"/>
  <c r="H1782" i="9"/>
  <c r="G1782" i="9"/>
  <c r="F1782" i="9"/>
  <c r="K1781" i="9"/>
  <c r="J1781" i="9"/>
  <c r="I1781" i="9"/>
  <c r="H1781" i="9"/>
  <c r="G1781" i="9"/>
  <c r="F1781" i="9"/>
  <c r="K1780" i="9"/>
  <c r="J1780" i="9"/>
  <c r="I1780" i="9"/>
  <c r="H1780" i="9"/>
  <c r="G1780" i="9"/>
  <c r="F1780" i="9"/>
  <c r="K1779" i="9"/>
  <c r="J1779" i="9"/>
  <c r="I1779" i="9"/>
  <c r="H1779" i="9"/>
  <c r="G1779" i="9"/>
  <c r="F1779" i="9"/>
  <c r="K1778" i="9"/>
  <c r="J1778" i="9"/>
  <c r="I1778" i="9"/>
  <c r="H1778" i="9"/>
  <c r="G1778" i="9"/>
  <c r="F1778" i="9"/>
  <c r="K1777" i="9"/>
  <c r="J1777" i="9"/>
  <c r="I1777" i="9"/>
  <c r="H1777" i="9"/>
  <c r="G1777" i="9"/>
  <c r="F1777" i="9"/>
  <c r="K1776" i="9"/>
  <c r="J1776" i="9"/>
  <c r="I1776" i="9"/>
  <c r="H1776" i="9"/>
  <c r="G1776" i="9"/>
  <c r="F1776" i="9"/>
  <c r="K1775" i="9"/>
  <c r="J1775" i="9"/>
  <c r="I1775" i="9"/>
  <c r="H1775" i="9"/>
  <c r="G1775" i="9"/>
  <c r="F1775" i="9"/>
  <c r="K1774" i="9"/>
  <c r="J1774" i="9"/>
  <c r="I1774" i="9"/>
  <c r="H1774" i="9"/>
  <c r="G1774" i="9"/>
  <c r="F1774" i="9"/>
  <c r="K1773" i="9"/>
  <c r="J1773" i="9"/>
  <c r="I1773" i="9"/>
  <c r="H1773" i="9"/>
  <c r="G1773" i="9"/>
  <c r="F1773" i="9"/>
  <c r="K1772" i="9"/>
  <c r="J1772" i="9"/>
  <c r="I1772" i="9"/>
  <c r="H1772" i="9"/>
  <c r="G1772" i="9"/>
  <c r="F1772" i="9"/>
  <c r="K1771" i="9"/>
  <c r="J1771" i="9"/>
  <c r="I1771" i="9"/>
  <c r="H1771" i="9"/>
  <c r="G1771" i="9"/>
  <c r="F1771" i="9"/>
  <c r="K1770" i="9"/>
  <c r="J1770" i="9"/>
  <c r="I1770" i="9"/>
  <c r="H1770" i="9"/>
  <c r="G1770" i="9"/>
  <c r="F1770" i="9"/>
  <c r="K1769" i="9"/>
  <c r="J1769" i="9"/>
  <c r="I1769" i="9"/>
  <c r="H1769" i="9"/>
  <c r="G1769" i="9"/>
  <c r="F1769" i="9"/>
  <c r="K1768" i="9"/>
  <c r="J1768" i="9"/>
  <c r="I1768" i="9"/>
  <c r="H1768" i="9"/>
  <c r="G1768" i="9"/>
  <c r="F1768" i="9"/>
  <c r="K1767" i="9"/>
  <c r="J1767" i="9"/>
  <c r="I1767" i="9"/>
  <c r="H1767" i="9"/>
  <c r="G1767" i="9"/>
  <c r="F1767" i="9"/>
  <c r="K1766" i="9"/>
  <c r="J1766" i="9"/>
  <c r="I1766" i="9"/>
  <c r="H1766" i="9"/>
  <c r="G1766" i="9"/>
  <c r="F1766" i="9"/>
  <c r="K1765" i="9"/>
  <c r="J1765" i="9"/>
  <c r="I1765" i="9"/>
  <c r="H1765" i="9"/>
  <c r="G1765" i="9"/>
  <c r="F1765" i="9"/>
  <c r="K1764" i="9"/>
  <c r="J1764" i="9"/>
  <c r="I1764" i="9"/>
  <c r="H1764" i="9"/>
  <c r="G1764" i="9"/>
  <c r="F1764" i="9"/>
  <c r="K1763" i="9"/>
  <c r="J1763" i="9"/>
  <c r="I1763" i="9"/>
  <c r="H1763" i="9"/>
  <c r="G1763" i="9"/>
  <c r="F1763" i="9"/>
  <c r="K1762" i="9"/>
  <c r="J1762" i="9"/>
  <c r="I1762" i="9"/>
  <c r="H1762" i="9"/>
  <c r="G1762" i="9"/>
  <c r="F1762" i="9"/>
  <c r="K1761" i="9"/>
  <c r="J1761" i="9"/>
  <c r="I1761" i="9"/>
  <c r="H1761" i="9"/>
  <c r="G1761" i="9"/>
  <c r="F1761" i="9"/>
  <c r="K1760" i="9"/>
  <c r="J1760" i="9"/>
  <c r="I1760" i="9"/>
  <c r="H1760" i="9"/>
  <c r="G1760" i="9"/>
  <c r="F1760" i="9"/>
  <c r="K1759" i="9"/>
  <c r="J1759" i="9"/>
  <c r="I1759" i="9"/>
  <c r="H1759" i="9"/>
  <c r="G1759" i="9"/>
  <c r="F1759" i="9"/>
  <c r="K1758" i="9"/>
  <c r="J1758" i="9"/>
  <c r="I1758" i="9"/>
  <c r="H1758" i="9"/>
  <c r="G1758" i="9"/>
  <c r="F1758" i="9"/>
  <c r="K1757" i="9"/>
  <c r="J1757" i="9"/>
  <c r="I1757" i="9"/>
  <c r="H1757" i="9"/>
  <c r="G1757" i="9"/>
  <c r="F1757" i="9"/>
  <c r="K1756" i="9"/>
  <c r="J1756" i="9"/>
  <c r="I1756" i="9"/>
  <c r="H1756" i="9"/>
  <c r="G1756" i="9"/>
  <c r="F1756" i="9"/>
  <c r="K1755" i="9"/>
  <c r="J1755" i="9"/>
  <c r="I1755" i="9"/>
  <c r="H1755" i="9"/>
  <c r="G1755" i="9"/>
  <c r="F1755" i="9"/>
  <c r="K1754" i="9"/>
  <c r="J1754" i="9"/>
  <c r="I1754" i="9"/>
  <c r="H1754" i="9"/>
  <c r="G1754" i="9"/>
  <c r="F1754" i="9"/>
  <c r="K1753" i="9"/>
  <c r="J1753" i="9"/>
  <c r="I1753" i="9"/>
  <c r="H1753" i="9"/>
  <c r="G1753" i="9"/>
  <c r="F1753" i="9"/>
  <c r="K1752" i="9"/>
  <c r="J1752" i="9"/>
  <c r="I1752" i="9"/>
  <c r="H1752" i="9"/>
  <c r="G1752" i="9"/>
  <c r="F1752" i="9"/>
  <c r="K1751" i="9"/>
  <c r="J1751" i="9"/>
  <c r="I1751" i="9"/>
  <c r="H1751" i="9"/>
  <c r="G1751" i="9"/>
  <c r="F1751" i="9"/>
  <c r="K1750" i="9"/>
  <c r="J1750" i="9"/>
  <c r="I1750" i="9"/>
  <c r="H1750" i="9"/>
  <c r="G1750" i="9"/>
  <c r="F1750" i="9"/>
  <c r="K1749" i="9"/>
  <c r="J1749" i="9"/>
  <c r="I1749" i="9"/>
  <c r="H1749" i="9"/>
  <c r="G1749" i="9"/>
  <c r="F1749" i="9"/>
  <c r="K1748" i="9"/>
  <c r="J1748" i="9"/>
  <c r="I1748" i="9"/>
  <c r="H1748" i="9"/>
  <c r="G1748" i="9"/>
  <c r="F1748" i="9"/>
  <c r="K1747" i="9"/>
  <c r="J1747" i="9"/>
  <c r="I1747" i="9"/>
  <c r="H1747" i="9"/>
  <c r="G1747" i="9"/>
  <c r="F1747" i="9"/>
  <c r="K1746" i="9"/>
  <c r="J1746" i="9"/>
  <c r="I1746" i="9"/>
  <c r="H1746" i="9"/>
  <c r="G1746" i="9"/>
  <c r="F1746" i="9"/>
  <c r="K1745" i="9"/>
  <c r="J1745" i="9"/>
  <c r="I1745" i="9"/>
  <c r="H1745" i="9"/>
  <c r="G1745" i="9"/>
  <c r="F1745" i="9"/>
  <c r="K1744" i="9"/>
  <c r="J1744" i="9"/>
  <c r="I1744" i="9"/>
  <c r="H1744" i="9"/>
  <c r="G1744" i="9"/>
  <c r="F1744" i="9"/>
  <c r="K1743" i="9"/>
  <c r="J1743" i="9"/>
  <c r="I1743" i="9"/>
  <c r="H1743" i="9"/>
  <c r="G1743" i="9"/>
  <c r="F1743" i="9"/>
  <c r="K1742" i="9"/>
  <c r="J1742" i="9"/>
  <c r="I1742" i="9"/>
  <c r="H1742" i="9"/>
  <c r="G1742" i="9"/>
  <c r="F1742" i="9"/>
  <c r="K1741" i="9"/>
  <c r="J1741" i="9"/>
  <c r="I1741" i="9"/>
  <c r="H1741" i="9"/>
  <c r="G1741" i="9"/>
  <c r="F1741" i="9"/>
  <c r="K1740" i="9"/>
  <c r="J1740" i="9"/>
  <c r="I1740" i="9"/>
  <c r="H1740" i="9"/>
  <c r="G1740" i="9"/>
  <c r="F1740" i="9"/>
  <c r="K1739" i="9"/>
  <c r="J1739" i="9"/>
  <c r="I1739" i="9"/>
  <c r="H1739" i="9"/>
  <c r="G1739" i="9"/>
  <c r="F1739" i="9"/>
  <c r="K1738" i="9"/>
  <c r="J1738" i="9"/>
  <c r="I1738" i="9"/>
  <c r="H1738" i="9"/>
  <c r="G1738" i="9"/>
  <c r="F1738" i="9"/>
  <c r="K1737" i="9"/>
  <c r="J1737" i="9"/>
  <c r="I1737" i="9"/>
  <c r="H1737" i="9"/>
  <c r="G1737" i="9"/>
  <c r="F1737" i="9"/>
  <c r="K1736" i="9"/>
  <c r="J1736" i="9"/>
  <c r="I1736" i="9"/>
  <c r="H1736" i="9"/>
  <c r="G1736" i="9"/>
  <c r="F1736" i="9"/>
  <c r="K1735" i="9"/>
  <c r="J1735" i="9"/>
  <c r="I1735" i="9"/>
  <c r="H1735" i="9"/>
  <c r="G1735" i="9"/>
  <c r="F1735" i="9"/>
  <c r="K1734" i="9"/>
  <c r="J1734" i="9"/>
  <c r="I1734" i="9"/>
  <c r="H1734" i="9"/>
  <c r="G1734" i="9"/>
  <c r="F1734" i="9"/>
  <c r="K1733" i="9"/>
  <c r="J1733" i="9"/>
  <c r="I1733" i="9"/>
  <c r="H1733" i="9"/>
  <c r="G1733" i="9"/>
  <c r="F1733" i="9"/>
  <c r="K1732" i="9"/>
  <c r="J1732" i="9"/>
  <c r="I1732" i="9"/>
  <c r="H1732" i="9"/>
  <c r="G1732" i="9"/>
  <c r="F1732" i="9"/>
  <c r="K1731" i="9"/>
  <c r="J1731" i="9"/>
  <c r="I1731" i="9"/>
  <c r="H1731" i="9"/>
  <c r="G1731" i="9"/>
  <c r="F1731" i="9"/>
  <c r="K1730" i="9"/>
  <c r="J1730" i="9"/>
  <c r="I1730" i="9"/>
  <c r="H1730" i="9"/>
  <c r="G1730" i="9"/>
  <c r="F1730" i="9"/>
  <c r="K1729" i="9"/>
  <c r="J1729" i="9"/>
  <c r="I1729" i="9"/>
  <c r="H1729" i="9"/>
  <c r="G1729" i="9"/>
  <c r="F1729" i="9"/>
  <c r="K1728" i="9"/>
  <c r="J1728" i="9"/>
  <c r="I1728" i="9"/>
  <c r="H1728" i="9"/>
  <c r="G1728" i="9"/>
  <c r="F1728" i="9"/>
  <c r="K1727" i="9"/>
  <c r="J1727" i="9"/>
  <c r="I1727" i="9"/>
  <c r="H1727" i="9"/>
  <c r="G1727" i="9"/>
  <c r="F1727" i="9"/>
  <c r="K1726" i="9"/>
  <c r="J1726" i="9"/>
  <c r="I1726" i="9"/>
  <c r="H1726" i="9"/>
  <c r="G1726" i="9"/>
  <c r="F1726" i="9"/>
  <c r="K1725" i="9"/>
  <c r="J1725" i="9"/>
  <c r="I1725" i="9"/>
  <c r="H1725" i="9"/>
  <c r="G1725" i="9"/>
  <c r="F1725" i="9"/>
  <c r="K1724" i="9"/>
  <c r="J1724" i="9"/>
  <c r="I1724" i="9"/>
  <c r="H1724" i="9"/>
  <c r="G1724" i="9"/>
  <c r="F1724" i="9"/>
  <c r="K1723" i="9"/>
  <c r="J1723" i="9"/>
  <c r="I1723" i="9"/>
  <c r="H1723" i="9"/>
  <c r="G1723" i="9"/>
  <c r="F1723" i="9"/>
  <c r="K1722" i="9"/>
  <c r="J1722" i="9"/>
  <c r="I1722" i="9"/>
  <c r="H1722" i="9"/>
  <c r="G1722" i="9"/>
  <c r="F1722" i="9"/>
  <c r="K1721" i="9"/>
  <c r="J1721" i="9"/>
  <c r="I1721" i="9"/>
  <c r="H1721" i="9"/>
  <c r="G1721" i="9"/>
  <c r="F1721" i="9"/>
  <c r="K1720" i="9"/>
  <c r="J1720" i="9"/>
  <c r="I1720" i="9"/>
  <c r="H1720" i="9"/>
  <c r="G1720" i="9"/>
  <c r="F1720" i="9"/>
  <c r="K1719" i="9"/>
  <c r="J1719" i="9"/>
  <c r="I1719" i="9"/>
  <c r="H1719" i="9"/>
  <c r="G1719" i="9"/>
  <c r="F1719" i="9"/>
  <c r="K1718" i="9"/>
  <c r="J1718" i="9"/>
  <c r="I1718" i="9"/>
  <c r="H1718" i="9"/>
  <c r="G1718" i="9"/>
  <c r="F1718" i="9"/>
  <c r="K1717" i="9"/>
  <c r="J1717" i="9"/>
  <c r="I1717" i="9"/>
  <c r="H1717" i="9"/>
  <c r="G1717" i="9"/>
  <c r="F1717" i="9"/>
  <c r="K1716" i="9"/>
  <c r="J1716" i="9"/>
  <c r="I1716" i="9"/>
  <c r="H1716" i="9"/>
  <c r="G1716" i="9"/>
  <c r="F1716" i="9"/>
  <c r="K1715" i="9"/>
  <c r="J1715" i="9"/>
  <c r="I1715" i="9"/>
  <c r="H1715" i="9"/>
  <c r="G1715" i="9"/>
  <c r="F1715" i="9"/>
  <c r="K1714" i="9"/>
  <c r="J1714" i="9"/>
  <c r="I1714" i="9"/>
  <c r="H1714" i="9"/>
  <c r="G1714" i="9"/>
  <c r="F1714" i="9"/>
  <c r="K1713" i="9"/>
  <c r="J1713" i="9"/>
  <c r="I1713" i="9"/>
  <c r="H1713" i="9"/>
  <c r="G1713" i="9"/>
  <c r="F1713" i="9"/>
  <c r="K1712" i="9"/>
  <c r="J1712" i="9"/>
  <c r="I1712" i="9"/>
  <c r="H1712" i="9"/>
  <c r="G1712" i="9"/>
  <c r="F1712" i="9"/>
  <c r="K1711" i="9"/>
  <c r="J1711" i="9"/>
  <c r="I1711" i="9"/>
  <c r="H1711" i="9"/>
  <c r="G1711" i="9"/>
  <c r="F1711" i="9"/>
  <c r="K1710" i="9"/>
  <c r="J1710" i="9"/>
  <c r="I1710" i="9"/>
  <c r="H1710" i="9"/>
  <c r="G1710" i="9"/>
  <c r="F1710" i="9"/>
  <c r="K1709" i="9"/>
  <c r="J1709" i="9"/>
  <c r="I1709" i="9"/>
  <c r="H1709" i="9"/>
  <c r="G1709" i="9"/>
  <c r="F1709" i="9"/>
  <c r="K1708" i="9"/>
  <c r="J1708" i="9"/>
  <c r="I1708" i="9"/>
  <c r="H1708" i="9"/>
  <c r="G1708" i="9"/>
  <c r="F1708" i="9"/>
  <c r="K1707" i="9"/>
  <c r="J1707" i="9"/>
  <c r="I1707" i="9"/>
  <c r="H1707" i="9"/>
  <c r="G1707" i="9"/>
  <c r="F1707" i="9"/>
  <c r="K1706" i="9"/>
  <c r="J1706" i="9"/>
  <c r="I1706" i="9"/>
  <c r="H1706" i="9"/>
  <c r="G1706" i="9"/>
  <c r="F1706" i="9"/>
  <c r="K1705" i="9"/>
  <c r="J1705" i="9"/>
  <c r="I1705" i="9"/>
  <c r="H1705" i="9"/>
  <c r="G1705" i="9"/>
  <c r="F1705" i="9"/>
  <c r="K1704" i="9"/>
  <c r="J1704" i="9"/>
  <c r="I1704" i="9"/>
  <c r="H1704" i="9"/>
  <c r="G1704" i="9"/>
  <c r="F1704" i="9"/>
  <c r="K1703" i="9"/>
  <c r="J1703" i="9"/>
  <c r="I1703" i="9"/>
  <c r="H1703" i="9"/>
  <c r="G1703" i="9"/>
  <c r="F1703" i="9"/>
  <c r="K1702" i="9"/>
  <c r="J1702" i="9"/>
  <c r="I1702" i="9"/>
  <c r="H1702" i="9"/>
  <c r="G1702" i="9"/>
  <c r="F1702" i="9"/>
  <c r="K1701" i="9"/>
  <c r="J1701" i="9"/>
  <c r="I1701" i="9"/>
  <c r="H1701" i="9"/>
  <c r="G1701" i="9"/>
  <c r="F1701" i="9"/>
  <c r="K1700" i="9"/>
  <c r="J1700" i="9"/>
  <c r="I1700" i="9"/>
  <c r="H1700" i="9"/>
  <c r="G1700" i="9"/>
  <c r="F1700" i="9"/>
  <c r="K1699" i="9"/>
  <c r="J1699" i="9"/>
  <c r="I1699" i="9"/>
  <c r="H1699" i="9"/>
  <c r="G1699" i="9"/>
  <c r="F1699" i="9"/>
  <c r="K1698" i="9"/>
  <c r="J1698" i="9"/>
  <c r="I1698" i="9"/>
  <c r="H1698" i="9"/>
  <c r="G1698" i="9"/>
  <c r="F1698" i="9"/>
  <c r="K1697" i="9"/>
  <c r="J1697" i="9"/>
  <c r="I1697" i="9"/>
  <c r="H1697" i="9"/>
  <c r="G1697" i="9"/>
  <c r="F1697" i="9"/>
  <c r="K1696" i="9"/>
  <c r="J1696" i="9"/>
  <c r="I1696" i="9"/>
  <c r="H1696" i="9"/>
  <c r="G1696" i="9"/>
  <c r="F1696" i="9"/>
  <c r="K1695" i="9"/>
  <c r="J1695" i="9"/>
  <c r="I1695" i="9"/>
  <c r="H1695" i="9"/>
  <c r="G1695" i="9"/>
  <c r="F1695" i="9"/>
  <c r="K1694" i="9"/>
  <c r="J1694" i="9"/>
  <c r="I1694" i="9"/>
  <c r="H1694" i="9"/>
  <c r="G1694" i="9"/>
  <c r="F1694" i="9"/>
  <c r="K1693" i="9"/>
  <c r="J1693" i="9"/>
  <c r="I1693" i="9"/>
  <c r="H1693" i="9"/>
  <c r="G1693" i="9"/>
  <c r="F1693" i="9"/>
  <c r="K1692" i="9"/>
  <c r="J1692" i="9"/>
  <c r="I1692" i="9"/>
  <c r="H1692" i="9"/>
  <c r="G1692" i="9"/>
  <c r="F1692" i="9"/>
  <c r="K1691" i="9"/>
  <c r="J1691" i="9"/>
  <c r="I1691" i="9"/>
  <c r="H1691" i="9"/>
  <c r="G1691" i="9"/>
  <c r="F1691" i="9"/>
  <c r="K1690" i="9"/>
  <c r="J1690" i="9"/>
  <c r="I1690" i="9"/>
  <c r="H1690" i="9"/>
  <c r="G1690" i="9"/>
  <c r="F1690" i="9"/>
  <c r="K1689" i="9"/>
  <c r="J1689" i="9"/>
  <c r="I1689" i="9"/>
  <c r="H1689" i="9"/>
  <c r="G1689" i="9"/>
  <c r="F1689" i="9"/>
  <c r="K1688" i="9"/>
  <c r="J1688" i="9"/>
  <c r="I1688" i="9"/>
  <c r="H1688" i="9"/>
  <c r="G1688" i="9"/>
  <c r="F1688" i="9"/>
  <c r="K1687" i="9"/>
  <c r="J1687" i="9"/>
  <c r="I1687" i="9"/>
  <c r="H1687" i="9"/>
  <c r="G1687" i="9"/>
  <c r="F1687" i="9"/>
  <c r="K1686" i="9"/>
  <c r="J1686" i="9"/>
  <c r="I1686" i="9"/>
  <c r="H1686" i="9"/>
  <c r="G1686" i="9"/>
  <c r="F1686" i="9"/>
  <c r="K1685" i="9"/>
  <c r="J1685" i="9"/>
  <c r="I1685" i="9"/>
  <c r="H1685" i="9"/>
  <c r="G1685" i="9"/>
  <c r="F1685" i="9"/>
  <c r="K1684" i="9"/>
  <c r="J1684" i="9"/>
  <c r="I1684" i="9"/>
  <c r="H1684" i="9"/>
  <c r="G1684" i="9"/>
  <c r="F1684" i="9"/>
  <c r="K1683" i="9"/>
  <c r="J1683" i="9"/>
  <c r="I1683" i="9"/>
  <c r="H1683" i="9"/>
  <c r="G1683" i="9"/>
  <c r="F1683" i="9"/>
  <c r="K1682" i="9"/>
  <c r="J1682" i="9"/>
  <c r="I1682" i="9"/>
  <c r="H1682" i="9"/>
  <c r="G1682" i="9"/>
  <c r="F1682" i="9"/>
  <c r="K1681" i="9"/>
  <c r="J1681" i="9"/>
  <c r="I1681" i="9"/>
  <c r="H1681" i="9"/>
  <c r="G1681" i="9"/>
  <c r="F1681" i="9"/>
  <c r="K1680" i="9"/>
  <c r="J1680" i="9"/>
  <c r="I1680" i="9"/>
  <c r="H1680" i="9"/>
  <c r="G1680" i="9"/>
  <c r="F1680" i="9"/>
  <c r="K1679" i="9"/>
  <c r="J1679" i="9"/>
  <c r="I1679" i="9"/>
  <c r="H1679" i="9"/>
  <c r="G1679" i="9"/>
  <c r="F1679" i="9"/>
  <c r="K1678" i="9"/>
  <c r="J1678" i="9"/>
  <c r="I1678" i="9"/>
  <c r="H1678" i="9"/>
  <c r="G1678" i="9"/>
  <c r="F1678" i="9"/>
  <c r="K1677" i="9"/>
  <c r="J1677" i="9"/>
  <c r="I1677" i="9"/>
  <c r="H1677" i="9"/>
  <c r="G1677" i="9"/>
  <c r="F1677" i="9"/>
  <c r="K1676" i="9"/>
  <c r="J1676" i="9"/>
  <c r="I1676" i="9"/>
  <c r="H1676" i="9"/>
  <c r="G1676" i="9"/>
  <c r="F1676" i="9"/>
  <c r="K1675" i="9"/>
  <c r="J1675" i="9"/>
  <c r="I1675" i="9"/>
  <c r="H1675" i="9"/>
  <c r="G1675" i="9"/>
  <c r="F1675" i="9"/>
  <c r="K1674" i="9"/>
  <c r="J1674" i="9"/>
  <c r="I1674" i="9"/>
  <c r="H1674" i="9"/>
  <c r="G1674" i="9"/>
  <c r="F1674" i="9"/>
  <c r="K1673" i="9"/>
  <c r="J1673" i="9"/>
  <c r="I1673" i="9"/>
  <c r="H1673" i="9"/>
  <c r="G1673" i="9"/>
  <c r="F1673" i="9"/>
  <c r="K1672" i="9"/>
  <c r="J1672" i="9"/>
  <c r="I1672" i="9"/>
  <c r="H1672" i="9"/>
  <c r="G1672" i="9"/>
  <c r="F1672" i="9"/>
  <c r="K1671" i="9"/>
  <c r="J1671" i="9"/>
  <c r="I1671" i="9"/>
  <c r="H1671" i="9"/>
  <c r="G1671" i="9"/>
  <c r="F1671" i="9"/>
  <c r="K1670" i="9"/>
  <c r="J1670" i="9"/>
  <c r="I1670" i="9"/>
  <c r="H1670" i="9"/>
  <c r="G1670" i="9"/>
  <c r="F1670" i="9"/>
  <c r="K1669" i="9"/>
  <c r="J1669" i="9"/>
  <c r="I1669" i="9"/>
  <c r="H1669" i="9"/>
  <c r="G1669" i="9"/>
  <c r="F1669" i="9"/>
  <c r="K1668" i="9"/>
  <c r="J1668" i="9"/>
  <c r="I1668" i="9"/>
  <c r="H1668" i="9"/>
  <c r="G1668" i="9"/>
  <c r="F1668" i="9"/>
  <c r="K1667" i="9"/>
  <c r="J1667" i="9"/>
  <c r="I1667" i="9"/>
  <c r="H1667" i="9"/>
  <c r="G1667" i="9"/>
  <c r="F1667" i="9"/>
  <c r="K1666" i="9"/>
  <c r="J1666" i="9"/>
  <c r="I1666" i="9"/>
  <c r="H1666" i="9"/>
  <c r="G1666" i="9"/>
  <c r="F1666" i="9"/>
  <c r="K1665" i="9"/>
  <c r="J1665" i="9"/>
  <c r="I1665" i="9"/>
  <c r="H1665" i="9"/>
  <c r="G1665" i="9"/>
  <c r="F1665" i="9"/>
  <c r="K1664" i="9"/>
  <c r="J1664" i="9"/>
  <c r="I1664" i="9"/>
  <c r="H1664" i="9"/>
  <c r="G1664" i="9"/>
  <c r="F1664" i="9"/>
  <c r="K1663" i="9"/>
  <c r="J1663" i="9"/>
  <c r="I1663" i="9"/>
  <c r="H1663" i="9"/>
  <c r="G1663" i="9"/>
  <c r="F1663" i="9"/>
  <c r="K1662" i="9"/>
  <c r="J1662" i="9"/>
  <c r="I1662" i="9"/>
  <c r="H1662" i="9"/>
  <c r="G1662" i="9"/>
  <c r="F1662" i="9"/>
  <c r="K1661" i="9"/>
  <c r="J1661" i="9"/>
  <c r="I1661" i="9"/>
  <c r="H1661" i="9"/>
  <c r="G1661" i="9"/>
  <c r="F1661" i="9"/>
  <c r="K1660" i="9"/>
  <c r="J1660" i="9"/>
  <c r="I1660" i="9"/>
  <c r="H1660" i="9"/>
  <c r="G1660" i="9"/>
  <c r="F1660" i="9"/>
  <c r="K1659" i="9"/>
  <c r="J1659" i="9"/>
  <c r="I1659" i="9"/>
  <c r="H1659" i="9"/>
  <c r="G1659" i="9"/>
  <c r="F1659" i="9"/>
  <c r="K1658" i="9"/>
  <c r="J1658" i="9"/>
  <c r="I1658" i="9"/>
  <c r="H1658" i="9"/>
  <c r="G1658" i="9"/>
  <c r="F1658" i="9"/>
  <c r="K1657" i="9"/>
  <c r="J1657" i="9"/>
  <c r="I1657" i="9"/>
  <c r="H1657" i="9"/>
  <c r="G1657" i="9"/>
  <c r="F1657" i="9"/>
  <c r="K1656" i="9"/>
  <c r="J1656" i="9"/>
  <c r="I1656" i="9"/>
  <c r="H1656" i="9"/>
  <c r="G1656" i="9"/>
  <c r="F1656" i="9"/>
  <c r="K1655" i="9"/>
  <c r="J1655" i="9"/>
  <c r="I1655" i="9"/>
  <c r="H1655" i="9"/>
  <c r="G1655" i="9"/>
  <c r="F1655" i="9"/>
  <c r="K1654" i="9"/>
  <c r="J1654" i="9"/>
  <c r="I1654" i="9"/>
  <c r="H1654" i="9"/>
  <c r="G1654" i="9"/>
  <c r="F1654" i="9"/>
  <c r="K1653" i="9"/>
  <c r="J1653" i="9"/>
  <c r="I1653" i="9"/>
  <c r="H1653" i="9"/>
  <c r="G1653" i="9"/>
  <c r="F1653" i="9"/>
  <c r="K1652" i="9"/>
  <c r="J1652" i="9"/>
  <c r="I1652" i="9"/>
  <c r="H1652" i="9"/>
  <c r="G1652" i="9"/>
  <c r="F1652" i="9"/>
  <c r="K1651" i="9"/>
  <c r="J1651" i="9"/>
  <c r="I1651" i="9"/>
  <c r="H1651" i="9"/>
  <c r="G1651" i="9"/>
  <c r="F1651" i="9"/>
  <c r="K1650" i="9"/>
  <c r="J1650" i="9"/>
  <c r="I1650" i="9"/>
  <c r="H1650" i="9"/>
  <c r="G1650" i="9"/>
  <c r="F1650" i="9"/>
  <c r="K1649" i="9"/>
  <c r="J1649" i="9"/>
  <c r="I1649" i="9"/>
  <c r="H1649" i="9"/>
  <c r="G1649" i="9"/>
  <c r="F1649" i="9"/>
  <c r="K1648" i="9"/>
  <c r="J1648" i="9"/>
  <c r="I1648" i="9"/>
  <c r="H1648" i="9"/>
  <c r="G1648" i="9"/>
  <c r="F1648" i="9"/>
  <c r="K1647" i="9"/>
  <c r="J1647" i="9"/>
  <c r="I1647" i="9"/>
  <c r="H1647" i="9"/>
  <c r="G1647" i="9"/>
  <c r="F1647" i="9"/>
  <c r="K1646" i="9"/>
  <c r="J1646" i="9"/>
  <c r="I1646" i="9"/>
  <c r="H1646" i="9"/>
  <c r="G1646" i="9"/>
  <c r="F1646" i="9"/>
  <c r="K1645" i="9"/>
  <c r="J1645" i="9"/>
  <c r="I1645" i="9"/>
  <c r="H1645" i="9"/>
  <c r="G1645" i="9"/>
  <c r="F1645" i="9"/>
  <c r="K1644" i="9"/>
  <c r="J1644" i="9"/>
  <c r="I1644" i="9"/>
  <c r="H1644" i="9"/>
  <c r="G1644" i="9"/>
  <c r="F1644" i="9"/>
  <c r="K1643" i="9"/>
  <c r="J1643" i="9"/>
  <c r="I1643" i="9"/>
  <c r="H1643" i="9"/>
  <c r="G1643" i="9"/>
  <c r="F1643" i="9"/>
  <c r="K1642" i="9"/>
  <c r="J1642" i="9"/>
  <c r="I1642" i="9"/>
  <c r="H1642" i="9"/>
  <c r="G1642" i="9"/>
  <c r="F1642" i="9"/>
  <c r="K1641" i="9"/>
  <c r="J1641" i="9"/>
  <c r="I1641" i="9"/>
  <c r="H1641" i="9"/>
  <c r="G1641" i="9"/>
  <c r="F1641" i="9"/>
  <c r="K1640" i="9"/>
  <c r="J1640" i="9"/>
  <c r="I1640" i="9"/>
  <c r="H1640" i="9"/>
  <c r="G1640" i="9"/>
  <c r="F1640" i="9"/>
  <c r="K1639" i="9"/>
  <c r="J1639" i="9"/>
  <c r="I1639" i="9"/>
  <c r="H1639" i="9"/>
  <c r="G1639" i="9"/>
  <c r="F1639" i="9"/>
  <c r="K1638" i="9"/>
  <c r="J1638" i="9"/>
  <c r="I1638" i="9"/>
  <c r="H1638" i="9"/>
  <c r="G1638" i="9"/>
  <c r="F1638" i="9"/>
  <c r="K1637" i="9"/>
  <c r="J1637" i="9"/>
  <c r="I1637" i="9"/>
  <c r="H1637" i="9"/>
  <c r="G1637" i="9"/>
  <c r="F1637" i="9"/>
  <c r="K1636" i="9"/>
  <c r="J1636" i="9"/>
  <c r="I1636" i="9"/>
  <c r="H1636" i="9"/>
  <c r="G1636" i="9"/>
  <c r="F1636" i="9"/>
  <c r="K1635" i="9"/>
  <c r="J1635" i="9"/>
  <c r="I1635" i="9"/>
  <c r="H1635" i="9"/>
  <c r="G1635" i="9"/>
  <c r="F1635" i="9"/>
  <c r="K1634" i="9"/>
  <c r="J1634" i="9"/>
  <c r="I1634" i="9"/>
  <c r="H1634" i="9"/>
  <c r="G1634" i="9"/>
  <c r="F1634" i="9"/>
  <c r="K1633" i="9"/>
  <c r="J1633" i="9"/>
  <c r="I1633" i="9"/>
  <c r="H1633" i="9"/>
  <c r="G1633" i="9"/>
  <c r="F1633" i="9"/>
  <c r="K1632" i="9"/>
  <c r="J1632" i="9"/>
  <c r="I1632" i="9"/>
  <c r="H1632" i="9"/>
  <c r="G1632" i="9"/>
  <c r="F1632" i="9"/>
  <c r="K1631" i="9"/>
  <c r="J1631" i="9"/>
  <c r="I1631" i="9"/>
  <c r="H1631" i="9"/>
  <c r="G1631" i="9"/>
  <c r="F1631" i="9"/>
  <c r="K1630" i="9"/>
  <c r="J1630" i="9"/>
  <c r="I1630" i="9"/>
  <c r="H1630" i="9"/>
  <c r="G1630" i="9"/>
  <c r="F1630" i="9"/>
  <c r="K1629" i="9"/>
  <c r="J1629" i="9"/>
  <c r="I1629" i="9"/>
  <c r="H1629" i="9"/>
  <c r="G1629" i="9"/>
  <c r="F1629" i="9"/>
  <c r="K1628" i="9"/>
  <c r="J1628" i="9"/>
  <c r="I1628" i="9"/>
  <c r="H1628" i="9"/>
  <c r="G1628" i="9"/>
  <c r="F1628" i="9"/>
  <c r="K1627" i="9"/>
  <c r="J1627" i="9"/>
  <c r="I1627" i="9"/>
  <c r="H1627" i="9"/>
  <c r="G1627" i="9"/>
  <c r="F1627" i="9"/>
  <c r="K1626" i="9"/>
  <c r="J1626" i="9"/>
  <c r="I1626" i="9"/>
  <c r="H1626" i="9"/>
  <c r="G1626" i="9"/>
  <c r="F1626" i="9"/>
  <c r="K1625" i="9"/>
  <c r="J1625" i="9"/>
  <c r="I1625" i="9"/>
  <c r="H1625" i="9"/>
  <c r="G1625" i="9"/>
  <c r="F1625" i="9"/>
  <c r="K1624" i="9"/>
  <c r="J1624" i="9"/>
  <c r="I1624" i="9"/>
  <c r="H1624" i="9"/>
  <c r="G1624" i="9"/>
  <c r="F1624" i="9"/>
  <c r="K1623" i="9"/>
  <c r="J1623" i="9"/>
  <c r="I1623" i="9"/>
  <c r="H1623" i="9"/>
  <c r="G1623" i="9"/>
  <c r="F1623" i="9"/>
  <c r="K1622" i="9"/>
  <c r="J1622" i="9"/>
  <c r="I1622" i="9"/>
  <c r="H1622" i="9"/>
  <c r="G1622" i="9"/>
  <c r="F1622" i="9"/>
  <c r="K1621" i="9"/>
  <c r="J1621" i="9"/>
  <c r="I1621" i="9"/>
  <c r="H1621" i="9"/>
  <c r="G1621" i="9"/>
  <c r="F1621" i="9"/>
  <c r="K1620" i="9"/>
  <c r="J1620" i="9"/>
  <c r="I1620" i="9"/>
  <c r="H1620" i="9"/>
  <c r="G1620" i="9"/>
  <c r="F1620" i="9"/>
  <c r="K1619" i="9"/>
  <c r="J1619" i="9"/>
  <c r="I1619" i="9"/>
  <c r="H1619" i="9"/>
  <c r="G1619" i="9"/>
  <c r="F1619" i="9"/>
  <c r="K1618" i="9"/>
  <c r="J1618" i="9"/>
  <c r="I1618" i="9"/>
  <c r="H1618" i="9"/>
  <c r="G1618" i="9"/>
  <c r="F1618" i="9"/>
  <c r="K1617" i="9"/>
  <c r="J1617" i="9"/>
  <c r="I1617" i="9"/>
  <c r="H1617" i="9"/>
  <c r="G1617" i="9"/>
  <c r="F1617" i="9"/>
  <c r="K1616" i="9"/>
  <c r="J1616" i="9"/>
  <c r="I1616" i="9"/>
  <c r="H1616" i="9"/>
  <c r="G1616" i="9"/>
  <c r="F1616" i="9"/>
  <c r="K1615" i="9"/>
  <c r="J1615" i="9"/>
  <c r="I1615" i="9"/>
  <c r="H1615" i="9"/>
  <c r="G1615" i="9"/>
  <c r="F1615" i="9"/>
  <c r="K1614" i="9"/>
  <c r="J1614" i="9"/>
  <c r="I1614" i="9"/>
  <c r="H1614" i="9"/>
  <c r="G1614" i="9"/>
  <c r="F1614" i="9"/>
  <c r="K1613" i="9"/>
  <c r="J1613" i="9"/>
  <c r="I1613" i="9"/>
  <c r="H1613" i="9"/>
  <c r="G1613" i="9"/>
  <c r="F1613" i="9"/>
  <c r="K1612" i="9"/>
  <c r="J1612" i="9"/>
  <c r="I1612" i="9"/>
  <c r="H1612" i="9"/>
  <c r="G1612" i="9"/>
  <c r="F1612" i="9"/>
  <c r="K1611" i="9"/>
  <c r="J1611" i="9"/>
  <c r="I1611" i="9"/>
  <c r="H1611" i="9"/>
  <c r="G1611" i="9"/>
  <c r="F1611" i="9"/>
  <c r="K1610" i="9"/>
  <c r="J1610" i="9"/>
  <c r="I1610" i="9"/>
  <c r="H1610" i="9"/>
  <c r="G1610" i="9"/>
  <c r="F1610" i="9"/>
  <c r="K1609" i="9"/>
  <c r="J1609" i="9"/>
  <c r="I1609" i="9"/>
  <c r="H1609" i="9"/>
  <c r="G1609" i="9"/>
  <c r="F1609" i="9"/>
  <c r="K1608" i="9"/>
  <c r="J1608" i="9"/>
  <c r="I1608" i="9"/>
  <c r="H1608" i="9"/>
  <c r="G1608" i="9"/>
  <c r="F1608" i="9"/>
  <c r="K1607" i="9"/>
  <c r="J1607" i="9"/>
  <c r="I1607" i="9"/>
  <c r="H1607" i="9"/>
  <c r="G1607" i="9"/>
  <c r="F1607" i="9"/>
  <c r="K1606" i="9"/>
  <c r="J1606" i="9"/>
  <c r="I1606" i="9"/>
  <c r="H1606" i="9"/>
  <c r="G1606" i="9"/>
  <c r="F1606" i="9"/>
  <c r="K1605" i="9"/>
  <c r="J1605" i="9"/>
  <c r="I1605" i="9"/>
  <c r="H1605" i="9"/>
  <c r="G1605" i="9"/>
  <c r="F1605" i="9"/>
  <c r="K1604" i="9"/>
  <c r="J1604" i="9"/>
  <c r="I1604" i="9"/>
  <c r="H1604" i="9"/>
  <c r="G1604" i="9"/>
  <c r="F1604" i="9"/>
  <c r="K1603" i="9"/>
  <c r="J1603" i="9"/>
  <c r="I1603" i="9"/>
  <c r="H1603" i="9"/>
  <c r="G1603" i="9"/>
  <c r="F1603" i="9"/>
  <c r="K1602" i="9"/>
  <c r="J1602" i="9"/>
  <c r="I1602" i="9"/>
  <c r="H1602" i="9"/>
  <c r="G1602" i="9"/>
  <c r="F1602" i="9"/>
  <c r="K1601" i="9"/>
  <c r="J1601" i="9"/>
  <c r="I1601" i="9"/>
  <c r="H1601" i="9"/>
  <c r="G1601" i="9"/>
  <c r="F1601" i="9"/>
  <c r="K1600" i="9"/>
  <c r="J1600" i="9"/>
  <c r="I1600" i="9"/>
  <c r="H1600" i="9"/>
  <c r="G1600" i="9"/>
  <c r="F1600" i="9"/>
  <c r="K1599" i="9"/>
  <c r="J1599" i="9"/>
  <c r="I1599" i="9"/>
  <c r="H1599" i="9"/>
  <c r="G1599" i="9"/>
  <c r="F1599" i="9"/>
  <c r="K1598" i="9"/>
  <c r="J1598" i="9"/>
  <c r="I1598" i="9"/>
  <c r="H1598" i="9"/>
  <c r="G1598" i="9"/>
  <c r="F1598" i="9"/>
  <c r="K1597" i="9"/>
  <c r="J1597" i="9"/>
  <c r="I1597" i="9"/>
  <c r="H1597" i="9"/>
  <c r="G1597" i="9"/>
  <c r="F1597" i="9"/>
  <c r="K1596" i="9"/>
  <c r="J1596" i="9"/>
  <c r="I1596" i="9"/>
  <c r="H1596" i="9"/>
  <c r="G1596" i="9"/>
  <c r="F1596" i="9"/>
  <c r="K1595" i="9"/>
  <c r="J1595" i="9"/>
  <c r="I1595" i="9"/>
  <c r="H1595" i="9"/>
  <c r="G1595" i="9"/>
  <c r="F1595" i="9"/>
  <c r="K1594" i="9"/>
  <c r="J1594" i="9"/>
  <c r="I1594" i="9"/>
  <c r="H1594" i="9"/>
  <c r="G1594" i="9"/>
  <c r="F1594" i="9"/>
  <c r="K1593" i="9"/>
  <c r="J1593" i="9"/>
  <c r="I1593" i="9"/>
  <c r="H1593" i="9"/>
  <c r="G1593" i="9"/>
  <c r="F1593" i="9"/>
  <c r="K1592" i="9"/>
  <c r="J1592" i="9"/>
  <c r="I1592" i="9"/>
  <c r="H1592" i="9"/>
  <c r="G1592" i="9"/>
  <c r="F1592" i="9"/>
  <c r="K1591" i="9"/>
  <c r="J1591" i="9"/>
  <c r="I1591" i="9"/>
  <c r="H1591" i="9"/>
  <c r="G1591" i="9"/>
  <c r="F1591" i="9"/>
  <c r="K1590" i="9"/>
  <c r="J1590" i="9"/>
  <c r="I1590" i="9"/>
  <c r="H1590" i="9"/>
  <c r="G1590" i="9"/>
  <c r="F1590" i="9"/>
  <c r="K1589" i="9"/>
  <c r="J1589" i="9"/>
  <c r="I1589" i="9"/>
  <c r="H1589" i="9"/>
  <c r="G1589" i="9"/>
  <c r="F1589" i="9"/>
  <c r="K1588" i="9"/>
  <c r="J1588" i="9"/>
  <c r="I1588" i="9"/>
  <c r="H1588" i="9"/>
  <c r="G1588" i="9"/>
  <c r="F1588" i="9"/>
  <c r="K1587" i="9"/>
  <c r="J1587" i="9"/>
  <c r="I1587" i="9"/>
  <c r="H1587" i="9"/>
  <c r="G1587" i="9"/>
  <c r="F1587" i="9"/>
  <c r="K1586" i="9"/>
  <c r="J1586" i="9"/>
  <c r="I1586" i="9"/>
  <c r="H1586" i="9"/>
  <c r="G1586" i="9"/>
  <c r="F1586" i="9"/>
  <c r="K1585" i="9"/>
  <c r="J1585" i="9"/>
  <c r="I1585" i="9"/>
  <c r="H1585" i="9"/>
  <c r="G1585" i="9"/>
  <c r="F1585" i="9"/>
  <c r="K1584" i="9"/>
  <c r="J1584" i="9"/>
  <c r="I1584" i="9"/>
  <c r="H1584" i="9"/>
  <c r="G1584" i="9"/>
  <c r="F1584" i="9"/>
  <c r="K1583" i="9"/>
  <c r="J1583" i="9"/>
  <c r="I1583" i="9"/>
  <c r="H1583" i="9"/>
  <c r="G1583" i="9"/>
  <c r="F1583" i="9"/>
  <c r="K1582" i="9"/>
  <c r="J1582" i="9"/>
  <c r="I1582" i="9"/>
  <c r="H1582" i="9"/>
  <c r="G1582" i="9"/>
  <c r="F1582" i="9"/>
  <c r="K1581" i="9"/>
  <c r="J1581" i="9"/>
  <c r="I1581" i="9"/>
  <c r="H1581" i="9"/>
  <c r="G1581" i="9"/>
  <c r="F1581" i="9"/>
  <c r="K1580" i="9"/>
  <c r="J1580" i="9"/>
  <c r="I1580" i="9"/>
  <c r="H1580" i="9"/>
  <c r="G1580" i="9"/>
  <c r="F1580" i="9"/>
  <c r="K1579" i="9"/>
  <c r="J1579" i="9"/>
  <c r="I1579" i="9"/>
  <c r="H1579" i="9"/>
  <c r="G1579" i="9"/>
  <c r="F1579" i="9"/>
  <c r="K1578" i="9"/>
  <c r="J1578" i="9"/>
  <c r="I1578" i="9"/>
  <c r="H1578" i="9"/>
  <c r="G1578" i="9"/>
  <c r="F1578" i="9"/>
  <c r="K1577" i="9"/>
  <c r="J1577" i="9"/>
  <c r="I1577" i="9"/>
  <c r="H1577" i="9"/>
  <c r="G1577" i="9"/>
  <c r="F1577" i="9"/>
  <c r="K1576" i="9"/>
  <c r="J1576" i="9"/>
  <c r="I1576" i="9"/>
  <c r="H1576" i="9"/>
  <c r="G1576" i="9"/>
  <c r="F1576" i="9"/>
  <c r="K1575" i="9"/>
  <c r="J1575" i="9"/>
  <c r="I1575" i="9"/>
  <c r="H1575" i="9"/>
  <c r="G1575" i="9"/>
  <c r="F1575" i="9"/>
  <c r="K1574" i="9"/>
  <c r="J1574" i="9"/>
  <c r="I1574" i="9"/>
  <c r="H1574" i="9"/>
  <c r="G1574" i="9"/>
  <c r="F1574" i="9"/>
  <c r="K1573" i="9"/>
  <c r="J1573" i="9"/>
  <c r="I1573" i="9"/>
  <c r="H1573" i="9"/>
  <c r="G1573" i="9"/>
  <c r="F1573" i="9"/>
  <c r="K1572" i="9"/>
  <c r="J1572" i="9"/>
  <c r="I1572" i="9"/>
  <c r="H1572" i="9"/>
  <c r="G1572" i="9"/>
  <c r="F1572" i="9"/>
  <c r="K1571" i="9"/>
  <c r="J1571" i="9"/>
  <c r="I1571" i="9"/>
  <c r="H1571" i="9"/>
  <c r="G1571" i="9"/>
  <c r="F1571" i="9"/>
  <c r="K1570" i="9"/>
  <c r="J1570" i="9"/>
  <c r="I1570" i="9"/>
  <c r="H1570" i="9"/>
  <c r="G1570" i="9"/>
  <c r="F1570" i="9"/>
  <c r="K1569" i="9"/>
  <c r="J1569" i="9"/>
  <c r="I1569" i="9"/>
  <c r="H1569" i="9"/>
  <c r="G1569" i="9"/>
  <c r="F1569" i="9"/>
  <c r="K1568" i="9"/>
  <c r="J1568" i="9"/>
  <c r="I1568" i="9"/>
  <c r="H1568" i="9"/>
  <c r="G1568" i="9"/>
  <c r="F1568" i="9"/>
  <c r="K1567" i="9"/>
  <c r="J1567" i="9"/>
  <c r="I1567" i="9"/>
  <c r="H1567" i="9"/>
  <c r="G1567" i="9"/>
  <c r="F1567" i="9"/>
  <c r="K1566" i="9"/>
  <c r="J1566" i="9"/>
  <c r="I1566" i="9"/>
  <c r="H1566" i="9"/>
  <c r="G1566" i="9"/>
  <c r="F1566" i="9"/>
  <c r="K1565" i="9"/>
  <c r="J1565" i="9"/>
  <c r="I1565" i="9"/>
  <c r="H1565" i="9"/>
  <c r="G1565" i="9"/>
  <c r="F1565" i="9"/>
  <c r="K1564" i="9"/>
  <c r="J1564" i="9"/>
  <c r="I1564" i="9"/>
  <c r="H1564" i="9"/>
  <c r="G1564" i="9"/>
  <c r="F1564" i="9"/>
  <c r="K1563" i="9"/>
  <c r="J1563" i="9"/>
  <c r="I1563" i="9"/>
  <c r="H1563" i="9"/>
  <c r="G1563" i="9"/>
  <c r="F1563" i="9"/>
  <c r="K1562" i="9"/>
  <c r="J1562" i="9"/>
  <c r="I1562" i="9"/>
  <c r="H1562" i="9"/>
  <c r="G1562" i="9"/>
  <c r="F1562" i="9"/>
  <c r="K1561" i="9"/>
  <c r="J1561" i="9"/>
  <c r="I1561" i="9"/>
  <c r="H1561" i="9"/>
  <c r="G1561" i="9"/>
  <c r="F1561" i="9"/>
  <c r="K1560" i="9"/>
  <c r="J1560" i="9"/>
  <c r="I1560" i="9"/>
  <c r="H1560" i="9"/>
  <c r="G1560" i="9"/>
  <c r="F1560" i="9"/>
  <c r="K1559" i="9"/>
  <c r="J1559" i="9"/>
  <c r="I1559" i="9"/>
  <c r="H1559" i="9"/>
  <c r="G1559" i="9"/>
  <c r="F1559" i="9"/>
  <c r="K1558" i="9"/>
  <c r="J1558" i="9"/>
  <c r="I1558" i="9"/>
  <c r="H1558" i="9"/>
  <c r="G1558" i="9"/>
  <c r="F1558" i="9"/>
  <c r="K1557" i="9"/>
  <c r="J1557" i="9"/>
  <c r="I1557" i="9"/>
  <c r="H1557" i="9"/>
  <c r="G1557" i="9"/>
  <c r="F1557" i="9"/>
  <c r="K1556" i="9"/>
  <c r="J1556" i="9"/>
  <c r="I1556" i="9"/>
  <c r="H1556" i="9"/>
  <c r="G1556" i="9"/>
  <c r="F1556" i="9"/>
  <c r="K1555" i="9"/>
  <c r="J1555" i="9"/>
  <c r="I1555" i="9"/>
  <c r="H1555" i="9"/>
  <c r="G1555" i="9"/>
  <c r="F1555" i="9"/>
  <c r="K1554" i="9"/>
  <c r="J1554" i="9"/>
  <c r="I1554" i="9"/>
  <c r="H1554" i="9"/>
  <c r="G1554" i="9"/>
  <c r="F1554" i="9"/>
  <c r="K1553" i="9"/>
  <c r="J1553" i="9"/>
  <c r="I1553" i="9"/>
  <c r="H1553" i="9"/>
  <c r="G1553" i="9"/>
  <c r="F1553" i="9"/>
  <c r="K1552" i="9"/>
  <c r="J1552" i="9"/>
  <c r="I1552" i="9"/>
  <c r="H1552" i="9"/>
  <c r="G1552" i="9"/>
  <c r="F1552" i="9"/>
  <c r="K1551" i="9"/>
  <c r="J1551" i="9"/>
  <c r="I1551" i="9"/>
  <c r="H1551" i="9"/>
  <c r="G1551" i="9"/>
  <c r="F1551" i="9"/>
  <c r="K1550" i="9"/>
  <c r="J1550" i="9"/>
  <c r="I1550" i="9"/>
  <c r="H1550" i="9"/>
  <c r="G1550" i="9"/>
  <c r="F1550" i="9"/>
  <c r="K1549" i="9"/>
  <c r="J1549" i="9"/>
  <c r="I1549" i="9"/>
  <c r="H1549" i="9"/>
  <c r="G1549" i="9"/>
  <c r="F1549" i="9"/>
  <c r="K1548" i="9"/>
  <c r="J1548" i="9"/>
  <c r="I1548" i="9"/>
  <c r="H1548" i="9"/>
  <c r="G1548" i="9"/>
  <c r="F1548" i="9"/>
  <c r="K1547" i="9"/>
  <c r="J1547" i="9"/>
  <c r="I1547" i="9"/>
  <c r="H1547" i="9"/>
  <c r="G1547" i="9"/>
  <c r="F1547" i="9"/>
  <c r="K1546" i="9"/>
  <c r="J1546" i="9"/>
  <c r="I1546" i="9"/>
  <c r="H1546" i="9"/>
  <c r="G1546" i="9"/>
  <c r="F1546" i="9"/>
  <c r="K1545" i="9"/>
  <c r="J1545" i="9"/>
  <c r="I1545" i="9"/>
  <c r="H1545" i="9"/>
  <c r="G1545" i="9"/>
  <c r="F1545" i="9"/>
  <c r="K1544" i="9"/>
  <c r="J1544" i="9"/>
  <c r="I1544" i="9"/>
  <c r="H1544" i="9"/>
  <c r="G1544" i="9"/>
  <c r="F1544" i="9"/>
  <c r="K1543" i="9"/>
  <c r="J1543" i="9"/>
  <c r="I1543" i="9"/>
  <c r="H1543" i="9"/>
  <c r="G1543" i="9"/>
  <c r="F1543" i="9"/>
  <c r="K1542" i="9"/>
  <c r="J1542" i="9"/>
  <c r="I1542" i="9"/>
  <c r="H1542" i="9"/>
  <c r="G1542" i="9"/>
  <c r="F1542" i="9"/>
  <c r="K1541" i="9"/>
  <c r="J1541" i="9"/>
  <c r="I1541" i="9"/>
  <c r="H1541" i="9"/>
  <c r="G1541" i="9"/>
  <c r="F1541" i="9"/>
  <c r="K1540" i="9"/>
  <c r="J1540" i="9"/>
  <c r="I1540" i="9"/>
  <c r="H1540" i="9"/>
  <c r="G1540" i="9"/>
  <c r="F1540" i="9"/>
  <c r="K1539" i="9"/>
  <c r="J1539" i="9"/>
  <c r="I1539" i="9"/>
  <c r="H1539" i="9"/>
  <c r="G1539" i="9"/>
  <c r="F1539" i="9"/>
  <c r="K1538" i="9"/>
  <c r="J1538" i="9"/>
  <c r="I1538" i="9"/>
  <c r="H1538" i="9"/>
  <c r="G1538" i="9"/>
  <c r="F1538" i="9"/>
  <c r="K1537" i="9"/>
  <c r="J1537" i="9"/>
  <c r="I1537" i="9"/>
  <c r="H1537" i="9"/>
  <c r="G1537" i="9"/>
  <c r="F1537" i="9"/>
  <c r="K1536" i="9"/>
  <c r="J1536" i="9"/>
  <c r="I1536" i="9"/>
  <c r="H1536" i="9"/>
  <c r="G1536" i="9"/>
  <c r="F1536" i="9"/>
  <c r="K1535" i="9"/>
  <c r="J1535" i="9"/>
  <c r="I1535" i="9"/>
  <c r="H1535" i="9"/>
  <c r="G1535" i="9"/>
  <c r="F1535" i="9"/>
  <c r="K1534" i="9"/>
  <c r="J1534" i="9"/>
  <c r="I1534" i="9"/>
  <c r="H1534" i="9"/>
  <c r="G1534" i="9"/>
  <c r="F1534" i="9"/>
  <c r="K1533" i="9"/>
  <c r="J1533" i="9"/>
  <c r="I1533" i="9"/>
  <c r="H1533" i="9"/>
  <c r="G1533" i="9"/>
  <c r="F1533" i="9"/>
  <c r="K1532" i="9"/>
  <c r="J1532" i="9"/>
  <c r="I1532" i="9"/>
  <c r="H1532" i="9"/>
  <c r="G1532" i="9"/>
  <c r="F1532" i="9"/>
  <c r="K1531" i="9"/>
  <c r="J1531" i="9"/>
  <c r="I1531" i="9"/>
  <c r="H1531" i="9"/>
  <c r="G1531" i="9"/>
  <c r="F1531" i="9"/>
  <c r="K1530" i="9"/>
  <c r="J1530" i="9"/>
  <c r="I1530" i="9"/>
  <c r="H1530" i="9"/>
  <c r="G1530" i="9"/>
  <c r="F1530" i="9"/>
  <c r="K1529" i="9"/>
  <c r="J1529" i="9"/>
  <c r="I1529" i="9"/>
  <c r="H1529" i="9"/>
  <c r="G1529" i="9"/>
  <c r="F1529" i="9"/>
  <c r="K1528" i="9"/>
  <c r="J1528" i="9"/>
  <c r="I1528" i="9"/>
  <c r="H1528" i="9"/>
  <c r="G1528" i="9"/>
  <c r="F1528" i="9"/>
  <c r="K1527" i="9"/>
  <c r="J1527" i="9"/>
  <c r="I1527" i="9"/>
  <c r="H1527" i="9"/>
  <c r="G1527" i="9"/>
  <c r="F1527" i="9"/>
  <c r="K1526" i="9"/>
  <c r="J1526" i="9"/>
  <c r="I1526" i="9"/>
  <c r="H1526" i="9"/>
  <c r="G1526" i="9"/>
  <c r="F1526" i="9"/>
  <c r="K1525" i="9"/>
  <c r="J1525" i="9"/>
  <c r="I1525" i="9"/>
  <c r="H1525" i="9"/>
  <c r="G1525" i="9"/>
  <c r="F1525" i="9"/>
  <c r="K1524" i="9"/>
  <c r="J1524" i="9"/>
  <c r="I1524" i="9"/>
  <c r="H1524" i="9"/>
  <c r="G1524" i="9"/>
  <c r="F1524" i="9"/>
  <c r="K1523" i="9"/>
  <c r="J1523" i="9"/>
  <c r="I1523" i="9"/>
  <c r="H1523" i="9"/>
  <c r="G1523" i="9"/>
  <c r="F1523" i="9"/>
  <c r="K1522" i="9"/>
  <c r="J1522" i="9"/>
  <c r="I1522" i="9"/>
  <c r="H1522" i="9"/>
  <c r="G1522" i="9"/>
  <c r="F1522" i="9"/>
  <c r="K1521" i="9"/>
  <c r="J1521" i="9"/>
  <c r="I1521" i="9"/>
  <c r="H1521" i="9"/>
  <c r="G1521" i="9"/>
  <c r="F1521" i="9"/>
  <c r="K1520" i="9"/>
  <c r="J1520" i="9"/>
  <c r="I1520" i="9"/>
  <c r="H1520" i="9"/>
  <c r="G1520" i="9"/>
  <c r="F1520" i="9"/>
  <c r="K1519" i="9"/>
  <c r="J1519" i="9"/>
  <c r="I1519" i="9"/>
  <c r="H1519" i="9"/>
  <c r="G1519" i="9"/>
  <c r="F1519" i="9"/>
  <c r="K1518" i="9"/>
  <c r="J1518" i="9"/>
  <c r="I1518" i="9"/>
  <c r="H1518" i="9"/>
  <c r="G1518" i="9"/>
  <c r="F1518" i="9"/>
  <c r="K1517" i="9"/>
  <c r="J1517" i="9"/>
  <c r="I1517" i="9"/>
  <c r="H1517" i="9"/>
  <c r="G1517" i="9"/>
  <c r="F1517" i="9"/>
  <c r="K1516" i="9"/>
  <c r="J1516" i="9"/>
  <c r="I1516" i="9"/>
  <c r="H1516" i="9"/>
  <c r="G1516" i="9"/>
  <c r="F1516" i="9"/>
  <c r="K1515" i="9"/>
  <c r="J1515" i="9"/>
  <c r="I1515" i="9"/>
  <c r="H1515" i="9"/>
  <c r="G1515" i="9"/>
  <c r="F1515" i="9"/>
  <c r="K1514" i="9"/>
  <c r="J1514" i="9"/>
  <c r="I1514" i="9"/>
  <c r="H1514" i="9"/>
  <c r="G1514" i="9"/>
  <c r="F1514" i="9"/>
  <c r="K1513" i="9"/>
  <c r="J1513" i="9"/>
  <c r="I1513" i="9"/>
  <c r="H1513" i="9"/>
  <c r="G1513" i="9"/>
  <c r="F1513" i="9"/>
  <c r="K1512" i="9"/>
  <c r="J1512" i="9"/>
  <c r="I1512" i="9"/>
  <c r="H1512" i="9"/>
  <c r="G1512" i="9"/>
  <c r="F1512" i="9"/>
  <c r="K1511" i="9"/>
  <c r="J1511" i="9"/>
  <c r="I1511" i="9"/>
  <c r="H1511" i="9"/>
  <c r="G1511" i="9"/>
  <c r="F1511" i="9"/>
  <c r="K1510" i="9"/>
  <c r="J1510" i="9"/>
  <c r="I1510" i="9"/>
  <c r="H1510" i="9"/>
  <c r="G1510" i="9"/>
  <c r="F1510" i="9"/>
  <c r="K1509" i="9"/>
  <c r="J1509" i="9"/>
  <c r="I1509" i="9"/>
  <c r="H1509" i="9"/>
  <c r="G1509" i="9"/>
  <c r="F1509" i="9"/>
  <c r="K1508" i="9"/>
  <c r="J1508" i="9"/>
  <c r="I1508" i="9"/>
  <c r="H1508" i="9"/>
  <c r="G1508" i="9"/>
  <c r="F1508" i="9"/>
  <c r="K1507" i="9"/>
  <c r="J1507" i="9"/>
  <c r="I1507" i="9"/>
  <c r="H1507" i="9"/>
  <c r="G1507" i="9"/>
  <c r="F1507" i="9"/>
  <c r="K1506" i="9"/>
  <c r="J1506" i="9"/>
  <c r="I1506" i="9"/>
  <c r="H1506" i="9"/>
  <c r="G1506" i="9"/>
  <c r="F1506" i="9"/>
  <c r="K1505" i="9"/>
  <c r="J1505" i="9"/>
  <c r="I1505" i="9"/>
  <c r="H1505" i="9"/>
  <c r="G1505" i="9"/>
  <c r="F1505" i="9"/>
  <c r="K1504" i="9"/>
  <c r="J1504" i="9"/>
  <c r="I1504" i="9"/>
  <c r="H1504" i="9"/>
  <c r="G1504" i="9"/>
  <c r="F1504" i="9"/>
  <c r="K1503" i="9"/>
  <c r="J1503" i="9"/>
  <c r="I1503" i="9"/>
  <c r="H1503" i="9"/>
  <c r="G1503" i="9"/>
  <c r="F1503" i="9"/>
  <c r="K1502" i="9"/>
  <c r="J1502" i="9"/>
  <c r="I1502" i="9"/>
  <c r="H1502" i="9"/>
  <c r="G1502" i="9"/>
  <c r="F1502" i="9"/>
  <c r="K1501" i="9"/>
  <c r="J1501" i="9"/>
  <c r="I1501" i="9"/>
  <c r="H1501" i="9"/>
  <c r="G1501" i="9"/>
  <c r="F1501" i="9"/>
  <c r="K1500" i="9"/>
  <c r="J1500" i="9"/>
  <c r="I1500" i="9"/>
  <c r="H1500" i="9"/>
  <c r="G1500" i="9"/>
  <c r="F1500" i="9"/>
  <c r="K1499" i="9"/>
  <c r="J1499" i="9"/>
  <c r="I1499" i="9"/>
  <c r="H1499" i="9"/>
  <c r="G1499" i="9"/>
  <c r="F1499" i="9"/>
  <c r="K1498" i="9"/>
  <c r="J1498" i="9"/>
  <c r="I1498" i="9"/>
  <c r="H1498" i="9"/>
  <c r="G1498" i="9"/>
  <c r="F1498" i="9"/>
  <c r="K1497" i="9"/>
  <c r="J1497" i="9"/>
  <c r="I1497" i="9"/>
  <c r="H1497" i="9"/>
  <c r="G1497" i="9"/>
  <c r="F1497" i="9"/>
  <c r="K1496" i="9"/>
  <c r="J1496" i="9"/>
  <c r="I1496" i="9"/>
  <c r="H1496" i="9"/>
  <c r="G1496" i="9"/>
  <c r="F1496" i="9"/>
  <c r="K1495" i="9"/>
  <c r="J1495" i="9"/>
  <c r="I1495" i="9"/>
  <c r="H1495" i="9"/>
  <c r="G1495" i="9"/>
  <c r="F1495" i="9"/>
  <c r="K1494" i="9"/>
  <c r="J1494" i="9"/>
  <c r="I1494" i="9"/>
  <c r="H1494" i="9"/>
  <c r="G1494" i="9"/>
  <c r="F1494" i="9"/>
  <c r="K1493" i="9"/>
  <c r="J1493" i="9"/>
  <c r="I1493" i="9"/>
  <c r="H1493" i="9"/>
  <c r="G1493" i="9"/>
  <c r="F1493" i="9"/>
  <c r="K1492" i="9"/>
  <c r="J1492" i="9"/>
  <c r="I1492" i="9"/>
  <c r="H1492" i="9"/>
  <c r="G1492" i="9"/>
  <c r="F1492" i="9"/>
  <c r="K1491" i="9"/>
  <c r="J1491" i="9"/>
  <c r="I1491" i="9"/>
  <c r="H1491" i="9"/>
  <c r="G1491" i="9"/>
  <c r="F1491" i="9"/>
  <c r="K1490" i="9"/>
  <c r="J1490" i="9"/>
  <c r="I1490" i="9"/>
  <c r="H1490" i="9"/>
  <c r="G1490" i="9"/>
  <c r="F1490" i="9"/>
  <c r="K1489" i="9"/>
  <c r="J1489" i="9"/>
  <c r="I1489" i="9"/>
  <c r="H1489" i="9"/>
  <c r="G1489" i="9"/>
  <c r="F1489" i="9"/>
  <c r="K1488" i="9"/>
  <c r="J1488" i="9"/>
  <c r="I1488" i="9"/>
  <c r="H1488" i="9"/>
  <c r="G1488" i="9"/>
  <c r="F1488" i="9"/>
  <c r="K1487" i="9"/>
  <c r="J1487" i="9"/>
  <c r="I1487" i="9"/>
  <c r="H1487" i="9"/>
  <c r="G1487" i="9"/>
  <c r="F1487" i="9"/>
  <c r="K1486" i="9"/>
  <c r="J1486" i="9"/>
  <c r="I1486" i="9"/>
  <c r="H1486" i="9"/>
  <c r="G1486" i="9"/>
  <c r="F1486" i="9"/>
  <c r="K1485" i="9"/>
  <c r="J1485" i="9"/>
  <c r="I1485" i="9"/>
  <c r="H1485" i="9"/>
  <c r="G1485" i="9"/>
  <c r="F1485" i="9"/>
  <c r="K1484" i="9"/>
  <c r="J1484" i="9"/>
  <c r="I1484" i="9"/>
  <c r="H1484" i="9"/>
  <c r="G1484" i="9"/>
  <c r="F1484" i="9"/>
  <c r="K1483" i="9"/>
  <c r="J1483" i="9"/>
  <c r="I1483" i="9"/>
  <c r="H1483" i="9"/>
  <c r="G1483" i="9"/>
  <c r="F1483" i="9"/>
  <c r="K1482" i="9"/>
  <c r="J1482" i="9"/>
  <c r="I1482" i="9"/>
  <c r="H1482" i="9"/>
  <c r="G1482" i="9"/>
  <c r="F1482" i="9"/>
  <c r="K1481" i="9"/>
  <c r="J1481" i="9"/>
  <c r="I1481" i="9"/>
  <c r="H1481" i="9"/>
  <c r="G1481" i="9"/>
  <c r="F1481" i="9"/>
  <c r="K1480" i="9"/>
  <c r="J1480" i="9"/>
  <c r="I1480" i="9"/>
  <c r="H1480" i="9"/>
  <c r="G1480" i="9"/>
  <c r="F1480" i="9"/>
  <c r="K1479" i="9"/>
  <c r="J1479" i="9"/>
  <c r="I1479" i="9"/>
  <c r="H1479" i="9"/>
  <c r="G1479" i="9"/>
  <c r="F1479" i="9"/>
  <c r="K1478" i="9"/>
  <c r="J1478" i="9"/>
  <c r="I1478" i="9"/>
  <c r="H1478" i="9"/>
  <c r="G1478" i="9"/>
  <c r="F1478" i="9"/>
  <c r="K1477" i="9"/>
  <c r="J1477" i="9"/>
  <c r="I1477" i="9"/>
  <c r="H1477" i="9"/>
  <c r="G1477" i="9"/>
  <c r="F1477" i="9"/>
  <c r="K1476" i="9"/>
  <c r="J1476" i="9"/>
  <c r="I1476" i="9"/>
  <c r="H1476" i="9"/>
  <c r="G1476" i="9"/>
  <c r="F1476" i="9"/>
  <c r="K1475" i="9"/>
  <c r="J1475" i="9"/>
  <c r="I1475" i="9"/>
  <c r="H1475" i="9"/>
  <c r="G1475" i="9"/>
  <c r="F1475" i="9"/>
  <c r="K1474" i="9"/>
  <c r="J1474" i="9"/>
  <c r="I1474" i="9"/>
  <c r="H1474" i="9"/>
  <c r="G1474" i="9"/>
  <c r="F1474" i="9"/>
  <c r="K1473" i="9"/>
  <c r="J1473" i="9"/>
  <c r="I1473" i="9"/>
  <c r="H1473" i="9"/>
  <c r="G1473" i="9"/>
  <c r="F1473" i="9"/>
  <c r="K1472" i="9"/>
  <c r="J1472" i="9"/>
  <c r="I1472" i="9"/>
  <c r="H1472" i="9"/>
  <c r="G1472" i="9"/>
  <c r="F1472" i="9"/>
  <c r="K1471" i="9"/>
  <c r="J1471" i="9"/>
  <c r="I1471" i="9"/>
  <c r="H1471" i="9"/>
  <c r="G1471" i="9"/>
  <c r="F1471" i="9"/>
  <c r="K1470" i="9"/>
  <c r="J1470" i="9"/>
  <c r="I1470" i="9"/>
  <c r="H1470" i="9"/>
  <c r="G1470" i="9"/>
  <c r="F1470" i="9"/>
  <c r="K1469" i="9"/>
  <c r="J1469" i="9"/>
  <c r="I1469" i="9"/>
  <c r="H1469" i="9"/>
  <c r="G1469" i="9"/>
  <c r="F1469" i="9"/>
  <c r="K1468" i="9"/>
  <c r="J1468" i="9"/>
  <c r="I1468" i="9"/>
  <c r="H1468" i="9"/>
  <c r="G1468" i="9"/>
  <c r="F1468" i="9"/>
  <c r="K1467" i="9"/>
  <c r="J1467" i="9"/>
  <c r="I1467" i="9"/>
  <c r="H1467" i="9"/>
  <c r="G1467" i="9"/>
  <c r="F1467" i="9"/>
  <c r="K1466" i="9"/>
  <c r="J1466" i="9"/>
  <c r="I1466" i="9"/>
  <c r="H1466" i="9"/>
  <c r="G1466" i="9"/>
  <c r="F1466" i="9"/>
  <c r="K1465" i="9"/>
  <c r="J1465" i="9"/>
  <c r="I1465" i="9"/>
  <c r="H1465" i="9"/>
  <c r="G1465" i="9"/>
  <c r="F1465" i="9"/>
  <c r="K1464" i="9"/>
  <c r="J1464" i="9"/>
  <c r="I1464" i="9"/>
  <c r="H1464" i="9"/>
  <c r="G1464" i="9"/>
  <c r="F1464" i="9"/>
  <c r="K1463" i="9"/>
  <c r="J1463" i="9"/>
  <c r="I1463" i="9"/>
  <c r="H1463" i="9"/>
  <c r="G1463" i="9"/>
  <c r="F1463" i="9"/>
  <c r="K1462" i="9"/>
  <c r="J1462" i="9"/>
  <c r="I1462" i="9"/>
  <c r="H1462" i="9"/>
  <c r="G1462" i="9"/>
  <c r="F1462" i="9"/>
  <c r="K1461" i="9"/>
  <c r="J1461" i="9"/>
  <c r="I1461" i="9"/>
  <c r="H1461" i="9"/>
  <c r="G1461" i="9"/>
  <c r="F1461" i="9"/>
  <c r="K1460" i="9"/>
  <c r="J1460" i="9"/>
  <c r="I1460" i="9"/>
  <c r="H1460" i="9"/>
  <c r="G1460" i="9"/>
  <c r="F1460" i="9"/>
  <c r="K1459" i="9"/>
  <c r="J1459" i="9"/>
  <c r="I1459" i="9"/>
  <c r="H1459" i="9"/>
  <c r="G1459" i="9"/>
  <c r="F1459" i="9"/>
  <c r="K1458" i="9"/>
  <c r="J1458" i="9"/>
  <c r="I1458" i="9"/>
  <c r="H1458" i="9"/>
  <c r="G1458" i="9"/>
  <c r="F1458" i="9"/>
  <c r="K1457" i="9"/>
  <c r="J1457" i="9"/>
  <c r="I1457" i="9"/>
  <c r="H1457" i="9"/>
  <c r="G1457" i="9"/>
  <c r="F1457" i="9"/>
  <c r="K1456" i="9"/>
  <c r="J1456" i="9"/>
  <c r="I1456" i="9"/>
  <c r="H1456" i="9"/>
  <c r="G1456" i="9"/>
  <c r="F1456" i="9"/>
  <c r="K1455" i="9"/>
  <c r="J1455" i="9"/>
  <c r="I1455" i="9"/>
  <c r="H1455" i="9"/>
  <c r="G1455" i="9"/>
  <c r="F1455" i="9"/>
  <c r="K1454" i="9"/>
  <c r="J1454" i="9"/>
  <c r="I1454" i="9"/>
  <c r="H1454" i="9"/>
  <c r="G1454" i="9"/>
  <c r="F1454" i="9"/>
  <c r="K1453" i="9"/>
  <c r="J1453" i="9"/>
  <c r="I1453" i="9"/>
  <c r="H1453" i="9"/>
  <c r="G1453" i="9"/>
  <c r="F1453" i="9"/>
  <c r="K1452" i="9"/>
  <c r="J1452" i="9"/>
  <c r="I1452" i="9"/>
  <c r="H1452" i="9"/>
  <c r="G1452" i="9"/>
  <c r="F1452" i="9"/>
  <c r="K1451" i="9"/>
  <c r="J1451" i="9"/>
  <c r="I1451" i="9"/>
  <c r="H1451" i="9"/>
  <c r="G1451" i="9"/>
  <c r="F1451" i="9"/>
  <c r="K1450" i="9"/>
  <c r="J1450" i="9"/>
  <c r="I1450" i="9"/>
  <c r="H1450" i="9"/>
  <c r="G1450" i="9"/>
  <c r="F1450" i="9"/>
  <c r="K1449" i="9"/>
  <c r="J1449" i="9"/>
  <c r="I1449" i="9"/>
  <c r="H1449" i="9"/>
  <c r="G1449" i="9"/>
  <c r="F1449" i="9"/>
  <c r="K1448" i="9"/>
  <c r="J1448" i="9"/>
  <c r="I1448" i="9"/>
  <c r="H1448" i="9"/>
  <c r="G1448" i="9"/>
  <c r="F1448" i="9"/>
  <c r="K1447" i="9"/>
  <c r="J1447" i="9"/>
  <c r="I1447" i="9"/>
  <c r="H1447" i="9"/>
  <c r="G1447" i="9"/>
  <c r="F1447" i="9"/>
  <c r="K1446" i="9"/>
  <c r="J1446" i="9"/>
  <c r="I1446" i="9"/>
  <c r="H1446" i="9"/>
  <c r="G1446" i="9"/>
  <c r="F1446" i="9"/>
  <c r="K1445" i="9"/>
  <c r="J1445" i="9"/>
  <c r="I1445" i="9"/>
  <c r="H1445" i="9"/>
  <c r="G1445" i="9"/>
  <c r="F1445" i="9"/>
  <c r="K1444" i="9"/>
  <c r="J1444" i="9"/>
  <c r="I1444" i="9"/>
  <c r="H1444" i="9"/>
  <c r="G1444" i="9"/>
  <c r="F1444" i="9"/>
  <c r="K1443" i="9"/>
  <c r="J1443" i="9"/>
  <c r="I1443" i="9"/>
  <c r="H1443" i="9"/>
  <c r="G1443" i="9"/>
  <c r="F1443" i="9"/>
  <c r="K1442" i="9"/>
  <c r="J1442" i="9"/>
  <c r="I1442" i="9"/>
  <c r="H1442" i="9"/>
  <c r="G1442" i="9"/>
  <c r="F1442" i="9"/>
  <c r="K1441" i="9"/>
  <c r="J1441" i="9"/>
  <c r="I1441" i="9"/>
  <c r="H1441" i="9"/>
  <c r="G1441" i="9"/>
  <c r="F1441" i="9"/>
  <c r="K1440" i="9"/>
  <c r="J1440" i="9"/>
  <c r="I1440" i="9"/>
  <c r="H1440" i="9"/>
  <c r="G1440" i="9"/>
  <c r="F1440" i="9"/>
  <c r="K1439" i="9"/>
  <c r="J1439" i="9"/>
  <c r="I1439" i="9"/>
  <c r="H1439" i="9"/>
  <c r="G1439" i="9"/>
  <c r="F1439" i="9"/>
  <c r="K1438" i="9"/>
  <c r="J1438" i="9"/>
  <c r="I1438" i="9"/>
  <c r="H1438" i="9"/>
  <c r="G1438" i="9"/>
  <c r="F1438" i="9"/>
  <c r="K1437" i="9"/>
  <c r="J1437" i="9"/>
  <c r="I1437" i="9"/>
  <c r="H1437" i="9"/>
  <c r="G1437" i="9"/>
  <c r="F1437" i="9"/>
  <c r="K1436" i="9"/>
  <c r="J1436" i="9"/>
  <c r="I1436" i="9"/>
  <c r="H1436" i="9"/>
  <c r="G1436" i="9"/>
  <c r="F1436" i="9"/>
  <c r="K1435" i="9"/>
  <c r="J1435" i="9"/>
  <c r="I1435" i="9"/>
  <c r="H1435" i="9"/>
  <c r="G1435" i="9"/>
  <c r="F1435" i="9"/>
  <c r="K1434" i="9"/>
  <c r="J1434" i="9"/>
  <c r="I1434" i="9"/>
  <c r="H1434" i="9"/>
  <c r="G1434" i="9"/>
  <c r="F1434" i="9"/>
  <c r="K1433" i="9"/>
  <c r="J1433" i="9"/>
  <c r="I1433" i="9"/>
  <c r="H1433" i="9"/>
  <c r="G1433" i="9"/>
  <c r="F1433" i="9"/>
  <c r="K1432" i="9"/>
  <c r="J1432" i="9"/>
  <c r="I1432" i="9"/>
  <c r="H1432" i="9"/>
  <c r="G1432" i="9"/>
  <c r="F1432" i="9"/>
  <c r="K1431" i="9"/>
  <c r="J1431" i="9"/>
  <c r="I1431" i="9"/>
  <c r="H1431" i="9"/>
  <c r="G1431" i="9"/>
  <c r="F1431" i="9"/>
  <c r="K1430" i="9"/>
  <c r="J1430" i="9"/>
  <c r="I1430" i="9"/>
  <c r="H1430" i="9"/>
  <c r="G1430" i="9"/>
  <c r="F1430" i="9"/>
  <c r="K1429" i="9"/>
  <c r="J1429" i="9"/>
  <c r="I1429" i="9"/>
  <c r="H1429" i="9"/>
  <c r="G1429" i="9"/>
  <c r="F1429" i="9"/>
  <c r="K1428" i="9"/>
  <c r="J1428" i="9"/>
  <c r="I1428" i="9"/>
  <c r="H1428" i="9"/>
  <c r="G1428" i="9"/>
  <c r="F1428" i="9"/>
  <c r="K1427" i="9"/>
  <c r="J1427" i="9"/>
  <c r="I1427" i="9"/>
  <c r="H1427" i="9"/>
  <c r="G1427" i="9"/>
  <c r="F1427" i="9"/>
  <c r="K1426" i="9"/>
  <c r="J1426" i="9"/>
  <c r="I1426" i="9"/>
  <c r="H1426" i="9"/>
  <c r="G1426" i="9"/>
  <c r="F1426" i="9"/>
  <c r="K1425" i="9"/>
  <c r="J1425" i="9"/>
  <c r="I1425" i="9"/>
  <c r="H1425" i="9"/>
  <c r="G1425" i="9"/>
  <c r="F1425" i="9"/>
  <c r="K1424" i="9"/>
  <c r="J1424" i="9"/>
  <c r="I1424" i="9"/>
  <c r="H1424" i="9"/>
  <c r="G1424" i="9"/>
  <c r="F1424" i="9"/>
  <c r="K1423" i="9"/>
  <c r="J1423" i="9"/>
  <c r="I1423" i="9"/>
  <c r="H1423" i="9"/>
  <c r="G1423" i="9"/>
  <c r="F1423" i="9"/>
  <c r="K1422" i="9"/>
  <c r="J1422" i="9"/>
  <c r="I1422" i="9"/>
  <c r="H1422" i="9"/>
  <c r="G1422" i="9"/>
  <c r="F1422" i="9"/>
  <c r="K1421" i="9"/>
  <c r="J1421" i="9"/>
  <c r="I1421" i="9"/>
  <c r="H1421" i="9"/>
  <c r="G1421" i="9"/>
  <c r="F1421" i="9"/>
  <c r="K1420" i="9"/>
  <c r="J1420" i="9"/>
  <c r="I1420" i="9"/>
  <c r="H1420" i="9"/>
  <c r="G1420" i="9"/>
  <c r="F1420" i="9"/>
  <c r="K1419" i="9"/>
  <c r="J1419" i="9"/>
  <c r="I1419" i="9"/>
  <c r="H1419" i="9"/>
  <c r="G1419" i="9"/>
  <c r="F1419" i="9"/>
  <c r="K1418" i="9"/>
  <c r="J1418" i="9"/>
  <c r="I1418" i="9"/>
  <c r="H1418" i="9"/>
  <c r="G1418" i="9"/>
  <c r="F1418" i="9"/>
  <c r="K1417" i="9"/>
  <c r="J1417" i="9"/>
  <c r="I1417" i="9"/>
  <c r="H1417" i="9"/>
  <c r="G1417" i="9"/>
  <c r="F1417" i="9"/>
  <c r="K1416" i="9"/>
  <c r="J1416" i="9"/>
  <c r="I1416" i="9"/>
  <c r="H1416" i="9"/>
  <c r="G1416" i="9"/>
  <c r="F1416" i="9"/>
  <c r="K1415" i="9"/>
  <c r="J1415" i="9"/>
  <c r="I1415" i="9"/>
  <c r="H1415" i="9"/>
  <c r="G1415" i="9"/>
  <c r="F1415" i="9"/>
  <c r="K1414" i="9"/>
  <c r="J1414" i="9"/>
  <c r="I1414" i="9"/>
  <c r="H1414" i="9"/>
  <c r="G1414" i="9"/>
  <c r="F1414" i="9"/>
  <c r="K1413" i="9"/>
  <c r="J1413" i="9"/>
  <c r="I1413" i="9"/>
  <c r="H1413" i="9"/>
  <c r="G1413" i="9"/>
  <c r="F1413" i="9"/>
  <c r="K1412" i="9"/>
  <c r="J1412" i="9"/>
  <c r="I1412" i="9"/>
  <c r="H1412" i="9"/>
  <c r="G1412" i="9"/>
  <c r="F1412" i="9"/>
  <c r="K1411" i="9"/>
  <c r="J1411" i="9"/>
  <c r="I1411" i="9"/>
  <c r="H1411" i="9"/>
  <c r="G1411" i="9"/>
  <c r="F1411" i="9"/>
  <c r="K1410" i="9"/>
  <c r="J1410" i="9"/>
  <c r="I1410" i="9"/>
  <c r="H1410" i="9"/>
  <c r="G1410" i="9"/>
  <c r="F1410" i="9"/>
  <c r="K1409" i="9"/>
  <c r="J1409" i="9"/>
  <c r="I1409" i="9"/>
  <c r="H1409" i="9"/>
  <c r="G1409" i="9"/>
  <c r="F1409" i="9"/>
  <c r="K1408" i="9"/>
  <c r="J1408" i="9"/>
  <c r="I1408" i="9"/>
  <c r="H1408" i="9"/>
  <c r="G1408" i="9"/>
  <c r="F1408" i="9"/>
  <c r="K1407" i="9"/>
  <c r="J1407" i="9"/>
  <c r="I1407" i="9"/>
  <c r="H1407" i="9"/>
  <c r="G1407" i="9"/>
  <c r="F1407" i="9"/>
  <c r="K1406" i="9"/>
  <c r="J1406" i="9"/>
  <c r="I1406" i="9"/>
  <c r="H1406" i="9"/>
  <c r="G1406" i="9"/>
  <c r="F1406" i="9"/>
  <c r="K1405" i="9"/>
  <c r="J1405" i="9"/>
  <c r="I1405" i="9"/>
  <c r="H1405" i="9"/>
  <c r="G1405" i="9"/>
  <c r="F1405" i="9"/>
  <c r="K1404" i="9"/>
  <c r="J1404" i="9"/>
  <c r="I1404" i="9"/>
  <c r="H1404" i="9"/>
  <c r="G1404" i="9"/>
  <c r="F1404" i="9"/>
  <c r="K1403" i="9"/>
  <c r="J1403" i="9"/>
  <c r="I1403" i="9"/>
  <c r="H1403" i="9"/>
  <c r="G1403" i="9"/>
  <c r="F1403" i="9"/>
  <c r="K1402" i="9"/>
  <c r="J1402" i="9"/>
  <c r="I1402" i="9"/>
  <c r="H1402" i="9"/>
  <c r="G1402" i="9"/>
  <c r="F1402" i="9"/>
  <c r="K1401" i="9"/>
  <c r="J1401" i="9"/>
  <c r="I1401" i="9"/>
  <c r="H1401" i="9"/>
  <c r="G1401" i="9"/>
  <c r="F1401" i="9"/>
  <c r="K1400" i="9"/>
  <c r="J1400" i="9"/>
  <c r="I1400" i="9"/>
  <c r="H1400" i="9"/>
  <c r="G1400" i="9"/>
  <c r="F1400" i="9"/>
  <c r="K1399" i="9"/>
  <c r="J1399" i="9"/>
  <c r="I1399" i="9"/>
  <c r="H1399" i="9"/>
  <c r="G1399" i="9"/>
  <c r="F1399" i="9"/>
  <c r="K1398" i="9"/>
  <c r="J1398" i="9"/>
  <c r="I1398" i="9"/>
  <c r="H1398" i="9"/>
  <c r="G1398" i="9"/>
  <c r="F1398" i="9"/>
  <c r="K1397" i="9"/>
  <c r="J1397" i="9"/>
  <c r="I1397" i="9"/>
  <c r="H1397" i="9"/>
  <c r="G1397" i="9"/>
  <c r="F1397" i="9"/>
  <c r="K1396" i="9"/>
  <c r="J1396" i="9"/>
  <c r="I1396" i="9"/>
  <c r="H1396" i="9"/>
  <c r="G1396" i="9"/>
  <c r="F1396" i="9"/>
  <c r="K1395" i="9"/>
  <c r="J1395" i="9"/>
  <c r="I1395" i="9"/>
  <c r="H1395" i="9"/>
  <c r="G1395" i="9"/>
  <c r="F1395" i="9"/>
  <c r="K1394" i="9"/>
  <c r="J1394" i="9"/>
  <c r="I1394" i="9"/>
  <c r="H1394" i="9"/>
  <c r="G1394" i="9"/>
  <c r="F1394" i="9"/>
  <c r="K1393" i="9"/>
  <c r="J1393" i="9"/>
  <c r="I1393" i="9"/>
  <c r="H1393" i="9"/>
  <c r="G1393" i="9"/>
  <c r="F1393" i="9"/>
  <c r="K1392" i="9"/>
  <c r="J1392" i="9"/>
  <c r="I1392" i="9"/>
  <c r="H1392" i="9"/>
  <c r="G1392" i="9"/>
  <c r="F1392" i="9"/>
  <c r="K1391" i="9"/>
  <c r="J1391" i="9"/>
  <c r="I1391" i="9"/>
  <c r="H1391" i="9"/>
  <c r="G1391" i="9"/>
  <c r="F1391" i="9"/>
  <c r="K1390" i="9"/>
  <c r="J1390" i="9"/>
  <c r="I1390" i="9"/>
  <c r="H1390" i="9"/>
  <c r="G1390" i="9"/>
  <c r="F1390" i="9"/>
  <c r="K1389" i="9"/>
  <c r="J1389" i="9"/>
  <c r="I1389" i="9"/>
  <c r="H1389" i="9"/>
  <c r="G1389" i="9"/>
  <c r="F1389" i="9"/>
  <c r="K1388" i="9"/>
  <c r="J1388" i="9"/>
  <c r="I1388" i="9"/>
  <c r="H1388" i="9"/>
  <c r="G1388" i="9"/>
  <c r="F1388" i="9"/>
  <c r="K1387" i="9"/>
  <c r="J1387" i="9"/>
  <c r="I1387" i="9"/>
  <c r="H1387" i="9"/>
  <c r="G1387" i="9"/>
  <c r="F1387" i="9"/>
  <c r="K1386" i="9"/>
  <c r="J1386" i="9"/>
  <c r="I1386" i="9"/>
  <c r="H1386" i="9"/>
  <c r="G1386" i="9"/>
  <c r="F1386" i="9"/>
  <c r="K1385" i="9"/>
  <c r="J1385" i="9"/>
  <c r="I1385" i="9"/>
  <c r="H1385" i="9"/>
  <c r="G1385" i="9"/>
  <c r="F1385" i="9"/>
  <c r="K1384" i="9"/>
  <c r="J1384" i="9"/>
  <c r="I1384" i="9"/>
  <c r="H1384" i="9"/>
  <c r="G1384" i="9"/>
  <c r="F1384" i="9"/>
  <c r="K1383" i="9"/>
  <c r="J1383" i="9"/>
  <c r="I1383" i="9"/>
  <c r="H1383" i="9"/>
  <c r="G1383" i="9"/>
  <c r="F1383" i="9"/>
  <c r="K1382" i="9"/>
  <c r="J1382" i="9"/>
  <c r="I1382" i="9"/>
  <c r="H1382" i="9"/>
  <c r="G1382" i="9"/>
  <c r="F1382" i="9"/>
  <c r="K1381" i="9"/>
  <c r="J1381" i="9"/>
  <c r="I1381" i="9"/>
  <c r="H1381" i="9"/>
  <c r="G1381" i="9"/>
  <c r="F1381" i="9"/>
  <c r="K1380" i="9"/>
  <c r="J1380" i="9"/>
  <c r="I1380" i="9"/>
  <c r="H1380" i="9"/>
  <c r="G1380" i="9"/>
  <c r="F1380" i="9"/>
  <c r="K1379" i="9"/>
  <c r="J1379" i="9"/>
  <c r="I1379" i="9"/>
  <c r="H1379" i="9"/>
  <c r="G1379" i="9"/>
  <c r="F1379" i="9"/>
  <c r="K1378" i="9"/>
  <c r="J1378" i="9"/>
  <c r="I1378" i="9"/>
  <c r="H1378" i="9"/>
  <c r="G1378" i="9"/>
  <c r="F1378" i="9"/>
  <c r="K1377" i="9"/>
  <c r="J1377" i="9"/>
  <c r="I1377" i="9"/>
  <c r="H1377" i="9"/>
  <c r="G1377" i="9"/>
  <c r="F1377" i="9"/>
  <c r="K1376" i="9"/>
  <c r="J1376" i="9"/>
  <c r="I1376" i="9"/>
  <c r="H1376" i="9"/>
  <c r="G1376" i="9"/>
  <c r="F1376" i="9"/>
  <c r="K1375" i="9"/>
  <c r="J1375" i="9"/>
  <c r="I1375" i="9"/>
  <c r="H1375" i="9"/>
  <c r="G1375" i="9"/>
  <c r="F1375" i="9"/>
  <c r="K1374" i="9"/>
  <c r="J1374" i="9"/>
  <c r="I1374" i="9"/>
  <c r="H1374" i="9"/>
  <c r="G1374" i="9"/>
  <c r="F1374" i="9"/>
  <c r="K1373" i="9"/>
  <c r="J1373" i="9"/>
  <c r="I1373" i="9"/>
  <c r="H1373" i="9"/>
  <c r="G1373" i="9"/>
  <c r="F1373" i="9"/>
  <c r="K1372" i="9"/>
  <c r="J1372" i="9"/>
  <c r="I1372" i="9"/>
  <c r="H1372" i="9"/>
  <c r="G1372" i="9"/>
  <c r="F1372" i="9"/>
  <c r="K1371" i="9"/>
  <c r="J1371" i="9"/>
  <c r="I1371" i="9"/>
  <c r="H1371" i="9"/>
  <c r="G1371" i="9"/>
  <c r="F1371" i="9"/>
  <c r="K1370" i="9"/>
  <c r="J1370" i="9"/>
  <c r="I1370" i="9"/>
  <c r="H1370" i="9"/>
  <c r="G1370" i="9"/>
  <c r="F1370" i="9"/>
  <c r="K1369" i="9"/>
  <c r="J1369" i="9"/>
  <c r="I1369" i="9"/>
  <c r="H1369" i="9"/>
  <c r="G1369" i="9"/>
  <c r="F1369" i="9"/>
  <c r="K1368" i="9"/>
  <c r="J1368" i="9"/>
  <c r="I1368" i="9"/>
  <c r="H1368" i="9"/>
  <c r="G1368" i="9"/>
  <c r="F1368" i="9"/>
  <c r="K1367" i="9"/>
  <c r="J1367" i="9"/>
  <c r="I1367" i="9"/>
  <c r="H1367" i="9"/>
  <c r="G1367" i="9"/>
  <c r="F1367" i="9"/>
  <c r="K1366" i="9"/>
  <c r="J1366" i="9"/>
  <c r="I1366" i="9"/>
  <c r="H1366" i="9"/>
  <c r="G1366" i="9"/>
  <c r="F1366" i="9"/>
  <c r="K1365" i="9"/>
  <c r="J1365" i="9"/>
  <c r="I1365" i="9"/>
  <c r="H1365" i="9"/>
  <c r="G1365" i="9"/>
  <c r="F1365" i="9"/>
  <c r="K1364" i="9"/>
  <c r="J1364" i="9"/>
  <c r="I1364" i="9"/>
  <c r="H1364" i="9"/>
  <c r="G1364" i="9"/>
  <c r="F1364" i="9"/>
  <c r="K1363" i="9"/>
  <c r="J1363" i="9"/>
  <c r="I1363" i="9"/>
  <c r="H1363" i="9"/>
  <c r="G1363" i="9"/>
  <c r="F1363" i="9"/>
  <c r="K1362" i="9"/>
  <c r="J1362" i="9"/>
  <c r="I1362" i="9"/>
  <c r="H1362" i="9"/>
  <c r="G1362" i="9"/>
  <c r="F1362" i="9"/>
  <c r="K1361" i="9"/>
  <c r="J1361" i="9"/>
  <c r="I1361" i="9"/>
  <c r="H1361" i="9"/>
  <c r="G1361" i="9"/>
  <c r="F1361" i="9"/>
  <c r="K1360" i="9"/>
  <c r="J1360" i="9"/>
  <c r="I1360" i="9"/>
  <c r="H1360" i="9"/>
  <c r="G1360" i="9"/>
  <c r="F1360" i="9"/>
  <c r="K1359" i="9"/>
  <c r="J1359" i="9"/>
  <c r="I1359" i="9"/>
  <c r="H1359" i="9"/>
  <c r="G1359" i="9"/>
  <c r="F1359" i="9"/>
  <c r="K1358" i="9"/>
  <c r="J1358" i="9"/>
  <c r="I1358" i="9"/>
  <c r="H1358" i="9"/>
  <c r="G1358" i="9"/>
  <c r="F1358" i="9"/>
  <c r="K1357" i="9"/>
  <c r="J1357" i="9"/>
  <c r="I1357" i="9"/>
  <c r="H1357" i="9"/>
  <c r="G1357" i="9"/>
  <c r="F1357" i="9"/>
  <c r="K1356" i="9"/>
  <c r="J1356" i="9"/>
  <c r="I1356" i="9"/>
  <c r="H1356" i="9"/>
  <c r="G1356" i="9"/>
  <c r="F1356" i="9"/>
  <c r="K1355" i="9"/>
  <c r="J1355" i="9"/>
  <c r="I1355" i="9"/>
  <c r="H1355" i="9"/>
  <c r="G1355" i="9"/>
  <c r="F1355" i="9"/>
  <c r="K1354" i="9"/>
  <c r="J1354" i="9"/>
  <c r="I1354" i="9"/>
  <c r="H1354" i="9"/>
  <c r="G1354" i="9"/>
  <c r="F1354" i="9"/>
  <c r="K1353" i="9"/>
  <c r="J1353" i="9"/>
  <c r="I1353" i="9"/>
  <c r="H1353" i="9"/>
  <c r="G1353" i="9"/>
  <c r="F1353" i="9"/>
  <c r="K1352" i="9"/>
  <c r="J1352" i="9"/>
  <c r="I1352" i="9"/>
  <c r="H1352" i="9"/>
  <c r="G1352" i="9"/>
  <c r="F1352" i="9"/>
  <c r="K1351" i="9"/>
  <c r="J1351" i="9"/>
  <c r="I1351" i="9"/>
  <c r="H1351" i="9"/>
  <c r="G1351" i="9"/>
  <c r="F1351" i="9"/>
  <c r="K1350" i="9"/>
  <c r="J1350" i="9"/>
  <c r="I1350" i="9"/>
  <c r="H1350" i="9"/>
  <c r="G1350" i="9"/>
  <c r="F1350" i="9"/>
  <c r="K1349" i="9"/>
  <c r="J1349" i="9"/>
  <c r="I1349" i="9"/>
  <c r="H1349" i="9"/>
  <c r="G1349" i="9"/>
  <c r="F1349" i="9"/>
  <c r="K1348" i="9"/>
  <c r="J1348" i="9"/>
  <c r="I1348" i="9"/>
  <c r="H1348" i="9"/>
  <c r="G1348" i="9"/>
  <c r="F1348" i="9"/>
  <c r="K1347" i="9"/>
  <c r="J1347" i="9"/>
  <c r="I1347" i="9"/>
  <c r="H1347" i="9"/>
  <c r="G1347" i="9"/>
  <c r="F1347" i="9"/>
  <c r="K1346" i="9"/>
  <c r="J1346" i="9"/>
  <c r="I1346" i="9"/>
  <c r="H1346" i="9"/>
  <c r="G1346" i="9"/>
  <c r="F1346" i="9"/>
  <c r="K1345" i="9"/>
  <c r="J1345" i="9"/>
  <c r="I1345" i="9"/>
  <c r="H1345" i="9"/>
  <c r="G1345" i="9"/>
  <c r="F1345" i="9"/>
  <c r="K1344" i="9"/>
  <c r="J1344" i="9"/>
  <c r="I1344" i="9"/>
  <c r="H1344" i="9"/>
  <c r="G1344" i="9"/>
  <c r="F1344" i="9"/>
  <c r="K1343" i="9"/>
  <c r="J1343" i="9"/>
  <c r="I1343" i="9"/>
  <c r="H1343" i="9"/>
  <c r="G1343" i="9"/>
  <c r="F1343" i="9"/>
  <c r="K1342" i="9"/>
  <c r="J1342" i="9"/>
  <c r="I1342" i="9"/>
  <c r="H1342" i="9"/>
  <c r="G1342" i="9"/>
  <c r="F1342" i="9"/>
  <c r="K1341" i="9"/>
  <c r="J1341" i="9"/>
  <c r="I1341" i="9"/>
  <c r="H1341" i="9"/>
  <c r="G1341" i="9"/>
  <c r="F1341" i="9"/>
  <c r="K1340" i="9"/>
  <c r="J1340" i="9"/>
  <c r="I1340" i="9"/>
  <c r="H1340" i="9"/>
  <c r="G1340" i="9"/>
  <c r="F1340" i="9"/>
  <c r="K1339" i="9"/>
  <c r="J1339" i="9"/>
  <c r="I1339" i="9"/>
  <c r="H1339" i="9"/>
  <c r="G1339" i="9"/>
  <c r="F1339" i="9"/>
  <c r="K1338" i="9"/>
  <c r="J1338" i="9"/>
  <c r="I1338" i="9"/>
  <c r="H1338" i="9"/>
  <c r="G1338" i="9"/>
  <c r="F1338" i="9"/>
  <c r="K1337" i="9"/>
  <c r="J1337" i="9"/>
  <c r="I1337" i="9"/>
  <c r="H1337" i="9"/>
  <c r="G1337" i="9"/>
  <c r="F1337" i="9"/>
  <c r="K1336" i="9"/>
  <c r="J1336" i="9"/>
  <c r="I1336" i="9"/>
  <c r="H1336" i="9"/>
  <c r="G1336" i="9"/>
  <c r="F1336" i="9"/>
  <c r="K1335" i="9"/>
  <c r="J1335" i="9"/>
  <c r="I1335" i="9"/>
  <c r="H1335" i="9"/>
  <c r="G1335" i="9"/>
  <c r="F1335" i="9"/>
  <c r="K1334" i="9"/>
  <c r="J1334" i="9"/>
  <c r="I1334" i="9"/>
  <c r="H1334" i="9"/>
  <c r="G1334" i="9"/>
  <c r="F1334" i="9"/>
  <c r="K1333" i="9"/>
  <c r="J1333" i="9"/>
  <c r="I1333" i="9"/>
  <c r="H1333" i="9"/>
  <c r="G1333" i="9"/>
  <c r="F1333" i="9"/>
  <c r="K1332" i="9"/>
  <c r="J1332" i="9"/>
  <c r="I1332" i="9"/>
  <c r="H1332" i="9"/>
  <c r="G1332" i="9"/>
  <c r="F1332" i="9"/>
  <c r="K1331" i="9"/>
  <c r="J1331" i="9"/>
  <c r="I1331" i="9"/>
  <c r="H1331" i="9"/>
  <c r="G1331" i="9"/>
  <c r="F1331" i="9"/>
  <c r="K1330" i="9"/>
  <c r="J1330" i="9"/>
  <c r="I1330" i="9"/>
  <c r="H1330" i="9"/>
  <c r="G1330" i="9"/>
  <c r="F1330" i="9"/>
  <c r="K1329" i="9"/>
  <c r="J1329" i="9"/>
  <c r="I1329" i="9"/>
  <c r="H1329" i="9"/>
  <c r="G1329" i="9"/>
  <c r="F1329" i="9"/>
  <c r="K1328" i="9"/>
  <c r="J1328" i="9"/>
  <c r="I1328" i="9"/>
  <c r="H1328" i="9"/>
  <c r="G1328" i="9"/>
  <c r="F1328" i="9"/>
  <c r="K1327" i="9"/>
  <c r="J1327" i="9"/>
  <c r="I1327" i="9"/>
  <c r="H1327" i="9"/>
  <c r="G1327" i="9"/>
  <c r="F1327" i="9"/>
  <c r="K1326" i="9"/>
  <c r="J1326" i="9"/>
  <c r="I1326" i="9"/>
  <c r="H1326" i="9"/>
  <c r="G1326" i="9"/>
  <c r="F1326" i="9"/>
  <c r="K1325" i="9"/>
  <c r="J1325" i="9"/>
  <c r="I1325" i="9"/>
  <c r="H1325" i="9"/>
  <c r="G1325" i="9"/>
  <c r="F1325" i="9"/>
  <c r="K1324" i="9"/>
  <c r="J1324" i="9"/>
  <c r="I1324" i="9"/>
  <c r="H1324" i="9"/>
  <c r="G1324" i="9"/>
  <c r="F1324" i="9"/>
  <c r="K1323" i="9"/>
  <c r="J1323" i="9"/>
  <c r="I1323" i="9"/>
  <c r="H1323" i="9"/>
  <c r="G1323" i="9"/>
  <c r="F1323" i="9"/>
  <c r="K1322" i="9"/>
  <c r="J1322" i="9"/>
  <c r="I1322" i="9"/>
  <c r="H1322" i="9"/>
  <c r="G1322" i="9"/>
  <c r="F1322" i="9"/>
  <c r="K1321" i="9"/>
  <c r="J1321" i="9"/>
  <c r="I1321" i="9"/>
  <c r="H1321" i="9"/>
  <c r="G1321" i="9"/>
  <c r="F1321" i="9"/>
  <c r="K1320" i="9"/>
  <c r="J1320" i="9"/>
  <c r="I1320" i="9"/>
  <c r="H1320" i="9"/>
  <c r="G1320" i="9"/>
  <c r="F1320" i="9"/>
  <c r="K1319" i="9"/>
  <c r="J1319" i="9"/>
  <c r="I1319" i="9"/>
  <c r="H1319" i="9"/>
  <c r="G1319" i="9"/>
  <c r="F1319" i="9"/>
  <c r="K1318" i="9"/>
  <c r="J1318" i="9"/>
  <c r="I1318" i="9"/>
  <c r="H1318" i="9"/>
  <c r="G1318" i="9"/>
  <c r="F1318" i="9"/>
  <c r="K1317" i="9"/>
  <c r="J1317" i="9"/>
  <c r="I1317" i="9"/>
  <c r="H1317" i="9"/>
  <c r="G1317" i="9"/>
  <c r="F1317" i="9"/>
  <c r="K1316" i="9"/>
  <c r="J1316" i="9"/>
  <c r="I1316" i="9"/>
  <c r="H1316" i="9"/>
  <c r="G1316" i="9"/>
  <c r="F1316" i="9"/>
  <c r="K1315" i="9"/>
  <c r="J1315" i="9"/>
  <c r="I1315" i="9"/>
  <c r="H1315" i="9"/>
  <c r="G1315" i="9"/>
  <c r="F1315" i="9"/>
  <c r="K1314" i="9"/>
  <c r="J1314" i="9"/>
  <c r="I1314" i="9"/>
  <c r="H1314" i="9"/>
  <c r="G1314" i="9"/>
  <c r="F1314" i="9"/>
  <c r="K1313" i="9"/>
  <c r="J1313" i="9"/>
  <c r="I1313" i="9"/>
  <c r="H1313" i="9"/>
  <c r="G1313" i="9"/>
  <c r="F1313" i="9"/>
  <c r="K1312" i="9"/>
  <c r="J1312" i="9"/>
  <c r="I1312" i="9"/>
  <c r="H1312" i="9"/>
  <c r="G1312" i="9"/>
  <c r="F1312" i="9"/>
  <c r="K1311" i="9"/>
  <c r="J1311" i="9"/>
  <c r="I1311" i="9"/>
  <c r="H1311" i="9"/>
  <c r="G1311" i="9"/>
  <c r="F1311" i="9"/>
  <c r="K1310" i="9"/>
  <c r="J1310" i="9"/>
  <c r="I1310" i="9"/>
  <c r="H1310" i="9"/>
  <c r="G1310" i="9"/>
  <c r="F1310" i="9"/>
  <c r="K1309" i="9"/>
  <c r="J1309" i="9"/>
  <c r="I1309" i="9"/>
  <c r="H1309" i="9"/>
  <c r="G1309" i="9"/>
  <c r="F1309" i="9"/>
  <c r="K1308" i="9"/>
  <c r="J1308" i="9"/>
  <c r="I1308" i="9"/>
  <c r="H1308" i="9"/>
  <c r="G1308" i="9"/>
  <c r="F1308" i="9"/>
  <c r="K1307" i="9"/>
  <c r="J1307" i="9"/>
  <c r="I1307" i="9"/>
  <c r="H1307" i="9"/>
  <c r="G1307" i="9"/>
  <c r="F1307" i="9"/>
  <c r="K1306" i="9"/>
  <c r="J1306" i="9"/>
  <c r="I1306" i="9"/>
  <c r="H1306" i="9"/>
  <c r="G1306" i="9"/>
  <c r="F1306" i="9"/>
  <c r="K1305" i="9"/>
  <c r="J1305" i="9"/>
  <c r="I1305" i="9"/>
  <c r="H1305" i="9"/>
  <c r="G1305" i="9"/>
  <c r="F1305" i="9"/>
  <c r="K1304" i="9"/>
  <c r="J1304" i="9"/>
  <c r="I1304" i="9"/>
  <c r="H1304" i="9"/>
  <c r="G1304" i="9"/>
  <c r="F1304" i="9"/>
  <c r="K1303" i="9"/>
  <c r="J1303" i="9"/>
  <c r="I1303" i="9"/>
  <c r="H1303" i="9"/>
  <c r="G1303" i="9"/>
  <c r="F1303" i="9"/>
  <c r="K1302" i="9"/>
  <c r="J1302" i="9"/>
  <c r="I1302" i="9"/>
  <c r="H1302" i="9"/>
  <c r="G1302" i="9"/>
  <c r="F1302" i="9"/>
  <c r="K1301" i="9"/>
  <c r="J1301" i="9"/>
  <c r="I1301" i="9"/>
  <c r="H1301" i="9"/>
  <c r="G1301" i="9"/>
  <c r="F1301" i="9"/>
  <c r="K1300" i="9"/>
  <c r="J1300" i="9"/>
  <c r="I1300" i="9"/>
  <c r="H1300" i="9"/>
  <c r="G1300" i="9"/>
  <c r="F1300" i="9"/>
  <c r="K1299" i="9"/>
  <c r="J1299" i="9"/>
  <c r="I1299" i="9"/>
  <c r="H1299" i="9"/>
  <c r="G1299" i="9"/>
  <c r="F1299" i="9"/>
  <c r="K1298" i="9"/>
  <c r="J1298" i="9"/>
  <c r="I1298" i="9"/>
  <c r="H1298" i="9"/>
  <c r="G1298" i="9"/>
  <c r="F1298" i="9"/>
  <c r="K1297" i="9"/>
  <c r="J1297" i="9"/>
  <c r="I1297" i="9"/>
  <c r="H1297" i="9"/>
  <c r="G1297" i="9"/>
  <c r="F1297" i="9"/>
  <c r="K1296" i="9"/>
  <c r="J1296" i="9"/>
  <c r="I1296" i="9"/>
  <c r="H1296" i="9"/>
  <c r="G1296" i="9"/>
  <c r="F1296" i="9"/>
  <c r="K1295" i="9"/>
  <c r="J1295" i="9"/>
  <c r="I1295" i="9"/>
  <c r="H1295" i="9"/>
  <c r="G1295" i="9"/>
  <c r="F1295" i="9"/>
  <c r="K1294" i="9"/>
  <c r="J1294" i="9"/>
  <c r="I1294" i="9"/>
  <c r="H1294" i="9"/>
  <c r="G1294" i="9"/>
  <c r="F1294" i="9"/>
  <c r="K1293" i="9"/>
  <c r="J1293" i="9"/>
  <c r="I1293" i="9"/>
  <c r="H1293" i="9"/>
  <c r="G1293" i="9"/>
  <c r="F1293" i="9"/>
  <c r="K1292" i="9"/>
  <c r="J1292" i="9"/>
  <c r="I1292" i="9"/>
  <c r="H1292" i="9"/>
  <c r="G1292" i="9"/>
  <c r="F1292" i="9"/>
  <c r="K1291" i="9"/>
  <c r="J1291" i="9"/>
  <c r="I1291" i="9"/>
  <c r="H1291" i="9"/>
  <c r="G1291" i="9"/>
  <c r="F1291" i="9"/>
  <c r="K1290" i="9"/>
  <c r="J1290" i="9"/>
  <c r="I1290" i="9"/>
  <c r="H1290" i="9"/>
  <c r="G1290" i="9"/>
  <c r="F1290" i="9"/>
  <c r="K1289" i="9"/>
  <c r="J1289" i="9"/>
  <c r="I1289" i="9"/>
  <c r="H1289" i="9"/>
  <c r="G1289" i="9"/>
  <c r="F1289" i="9"/>
  <c r="K1288" i="9"/>
  <c r="J1288" i="9"/>
  <c r="I1288" i="9"/>
  <c r="H1288" i="9"/>
  <c r="G1288" i="9"/>
  <c r="F1288" i="9"/>
  <c r="K1287" i="9"/>
  <c r="J1287" i="9"/>
  <c r="I1287" i="9"/>
  <c r="H1287" i="9"/>
  <c r="G1287" i="9"/>
  <c r="F1287" i="9"/>
  <c r="K1286" i="9"/>
  <c r="J1286" i="9"/>
  <c r="I1286" i="9"/>
  <c r="H1286" i="9"/>
  <c r="G1286" i="9"/>
  <c r="F1286" i="9"/>
  <c r="K1285" i="9"/>
  <c r="J1285" i="9"/>
  <c r="I1285" i="9"/>
  <c r="H1285" i="9"/>
  <c r="G1285" i="9"/>
  <c r="F1285" i="9"/>
  <c r="K1284" i="9"/>
  <c r="J1284" i="9"/>
  <c r="I1284" i="9"/>
  <c r="H1284" i="9"/>
  <c r="G1284" i="9"/>
  <c r="F1284" i="9"/>
  <c r="K1283" i="9"/>
  <c r="J1283" i="9"/>
  <c r="I1283" i="9"/>
  <c r="H1283" i="9"/>
  <c r="G1283" i="9"/>
  <c r="F1283" i="9"/>
  <c r="K1282" i="9"/>
  <c r="J1282" i="9"/>
  <c r="I1282" i="9"/>
  <c r="H1282" i="9"/>
  <c r="G1282" i="9"/>
  <c r="F1282" i="9"/>
  <c r="K1281" i="9"/>
  <c r="J1281" i="9"/>
  <c r="I1281" i="9"/>
  <c r="H1281" i="9"/>
  <c r="G1281" i="9"/>
  <c r="F1281" i="9"/>
  <c r="K1280" i="9"/>
  <c r="J1280" i="9"/>
  <c r="I1280" i="9"/>
  <c r="H1280" i="9"/>
  <c r="G1280" i="9"/>
  <c r="F1280" i="9"/>
  <c r="K1279" i="9"/>
  <c r="J1279" i="9"/>
  <c r="I1279" i="9"/>
  <c r="H1279" i="9"/>
  <c r="G1279" i="9"/>
  <c r="F1279" i="9"/>
  <c r="K1278" i="9"/>
  <c r="J1278" i="9"/>
  <c r="I1278" i="9"/>
  <c r="H1278" i="9"/>
  <c r="G1278" i="9"/>
  <c r="F1278" i="9"/>
  <c r="K1277" i="9"/>
  <c r="J1277" i="9"/>
  <c r="I1277" i="9"/>
  <c r="H1277" i="9"/>
  <c r="G1277" i="9"/>
  <c r="F1277" i="9"/>
  <c r="K1276" i="9"/>
  <c r="J1276" i="9"/>
  <c r="I1276" i="9"/>
  <c r="H1276" i="9"/>
  <c r="G1276" i="9"/>
  <c r="F1276" i="9"/>
  <c r="K1275" i="9"/>
  <c r="J1275" i="9"/>
  <c r="I1275" i="9"/>
  <c r="H1275" i="9"/>
  <c r="G1275" i="9"/>
  <c r="F1275" i="9"/>
  <c r="K1274" i="9"/>
  <c r="J1274" i="9"/>
  <c r="I1274" i="9"/>
  <c r="H1274" i="9"/>
  <c r="G1274" i="9"/>
  <c r="F1274" i="9"/>
  <c r="K1273" i="9"/>
  <c r="J1273" i="9"/>
  <c r="I1273" i="9"/>
  <c r="H1273" i="9"/>
  <c r="G1273" i="9"/>
  <c r="F1273" i="9"/>
  <c r="K1272" i="9"/>
  <c r="J1272" i="9"/>
  <c r="I1272" i="9"/>
  <c r="H1272" i="9"/>
  <c r="G1272" i="9"/>
  <c r="F1272" i="9"/>
  <c r="K1271" i="9"/>
  <c r="J1271" i="9"/>
  <c r="I1271" i="9"/>
  <c r="H1271" i="9"/>
  <c r="G1271" i="9"/>
  <c r="F1271" i="9"/>
  <c r="K1270" i="9"/>
  <c r="J1270" i="9"/>
  <c r="I1270" i="9"/>
  <c r="H1270" i="9"/>
  <c r="G1270" i="9"/>
  <c r="F1270" i="9"/>
  <c r="K1269" i="9"/>
  <c r="J1269" i="9"/>
  <c r="I1269" i="9"/>
  <c r="H1269" i="9"/>
  <c r="G1269" i="9"/>
  <c r="F1269" i="9"/>
  <c r="K1268" i="9"/>
  <c r="J1268" i="9"/>
  <c r="I1268" i="9"/>
  <c r="H1268" i="9"/>
  <c r="G1268" i="9"/>
  <c r="F1268" i="9"/>
  <c r="K1267" i="9"/>
  <c r="J1267" i="9"/>
  <c r="I1267" i="9"/>
  <c r="H1267" i="9"/>
  <c r="G1267" i="9"/>
  <c r="F1267" i="9"/>
  <c r="K1266" i="9"/>
  <c r="J1266" i="9"/>
  <c r="I1266" i="9"/>
  <c r="H1266" i="9"/>
  <c r="G1266" i="9"/>
  <c r="F1266" i="9"/>
  <c r="K1265" i="9"/>
  <c r="J1265" i="9"/>
  <c r="I1265" i="9"/>
  <c r="H1265" i="9"/>
  <c r="G1265" i="9"/>
  <c r="F1265" i="9"/>
  <c r="K1264" i="9"/>
  <c r="J1264" i="9"/>
  <c r="I1264" i="9"/>
  <c r="H1264" i="9"/>
  <c r="G1264" i="9"/>
  <c r="F1264" i="9"/>
  <c r="K1263" i="9"/>
  <c r="J1263" i="9"/>
  <c r="I1263" i="9"/>
  <c r="H1263" i="9"/>
  <c r="G1263" i="9"/>
  <c r="F1263" i="9"/>
  <c r="K1262" i="9"/>
  <c r="J1262" i="9"/>
  <c r="I1262" i="9"/>
  <c r="H1262" i="9"/>
  <c r="G1262" i="9"/>
  <c r="F1262" i="9"/>
  <c r="K1261" i="9"/>
  <c r="J1261" i="9"/>
  <c r="I1261" i="9"/>
  <c r="H1261" i="9"/>
  <c r="G1261" i="9"/>
  <c r="F1261" i="9"/>
  <c r="K1260" i="9"/>
  <c r="J1260" i="9"/>
  <c r="I1260" i="9"/>
  <c r="H1260" i="9"/>
  <c r="G1260" i="9"/>
  <c r="F1260" i="9"/>
  <c r="K1259" i="9"/>
  <c r="J1259" i="9"/>
  <c r="I1259" i="9"/>
  <c r="H1259" i="9"/>
  <c r="G1259" i="9"/>
  <c r="F1259" i="9"/>
  <c r="K1258" i="9"/>
  <c r="J1258" i="9"/>
  <c r="I1258" i="9"/>
  <c r="H1258" i="9"/>
  <c r="G1258" i="9"/>
  <c r="F1258" i="9"/>
  <c r="K1257" i="9"/>
  <c r="J1257" i="9"/>
  <c r="I1257" i="9"/>
  <c r="H1257" i="9"/>
  <c r="G1257" i="9"/>
  <c r="F1257" i="9"/>
  <c r="K1256" i="9"/>
  <c r="J1256" i="9"/>
  <c r="I1256" i="9"/>
  <c r="H1256" i="9"/>
  <c r="G1256" i="9"/>
  <c r="F1256" i="9"/>
  <c r="K1255" i="9"/>
  <c r="J1255" i="9"/>
  <c r="I1255" i="9"/>
  <c r="H1255" i="9"/>
  <c r="G1255" i="9"/>
  <c r="F1255" i="9"/>
  <c r="K1254" i="9"/>
  <c r="J1254" i="9"/>
  <c r="I1254" i="9"/>
  <c r="H1254" i="9"/>
  <c r="G1254" i="9"/>
  <c r="F1254" i="9"/>
  <c r="K1253" i="9"/>
  <c r="J1253" i="9"/>
  <c r="I1253" i="9"/>
  <c r="H1253" i="9"/>
  <c r="G1253" i="9"/>
  <c r="F1253" i="9"/>
  <c r="K1252" i="9"/>
  <c r="J1252" i="9"/>
  <c r="I1252" i="9"/>
  <c r="H1252" i="9"/>
  <c r="G1252" i="9"/>
  <c r="F1252" i="9"/>
  <c r="K1251" i="9"/>
  <c r="J1251" i="9"/>
  <c r="I1251" i="9"/>
  <c r="H1251" i="9"/>
  <c r="G1251" i="9"/>
  <c r="F1251" i="9"/>
  <c r="K1250" i="9"/>
  <c r="J1250" i="9"/>
  <c r="I1250" i="9"/>
  <c r="H1250" i="9"/>
  <c r="G1250" i="9"/>
  <c r="F1250" i="9"/>
  <c r="K1249" i="9"/>
  <c r="J1249" i="9"/>
  <c r="I1249" i="9"/>
  <c r="H1249" i="9"/>
  <c r="G1249" i="9"/>
  <c r="F1249" i="9"/>
  <c r="K1248" i="9"/>
  <c r="J1248" i="9"/>
  <c r="I1248" i="9"/>
  <c r="H1248" i="9"/>
  <c r="G1248" i="9"/>
  <c r="F1248" i="9"/>
  <c r="K1247" i="9"/>
  <c r="J1247" i="9"/>
  <c r="I1247" i="9"/>
  <c r="H1247" i="9"/>
  <c r="G1247" i="9"/>
  <c r="F1247" i="9"/>
  <c r="K1246" i="9"/>
  <c r="J1246" i="9"/>
  <c r="I1246" i="9"/>
  <c r="H1246" i="9"/>
  <c r="G1246" i="9"/>
  <c r="F1246" i="9"/>
  <c r="K1245" i="9"/>
  <c r="J1245" i="9"/>
  <c r="I1245" i="9"/>
  <c r="H1245" i="9"/>
  <c r="G1245" i="9"/>
  <c r="F1245" i="9"/>
  <c r="K1244" i="9"/>
  <c r="J1244" i="9"/>
  <c r="I1244" i="9"/>
  <c r="H1244" i="9"/>
  <c r="G1244" i="9"/>
  <c r="F1244" i="9"/>
  <c r="K1243" i="9"/>
  <c r="J1243" i="9"/>
  <c r="I1243" i="9"/>
  <c r="H1243" i="9"/>
  <c r="G1243" i="9"/>
  <c r="F1243" i="9"/>
  <c r="K1242" i="9"/>
  <c r="J1242" i="9"/>
  <c r="I1242" i="9"/>
  <c r="H1242" i="9"/>
  <c r="G1242" i="9"/>
  <c r="F1242" i="9"/>
  <c r="K1241" i="9"/>
  <c r="J1241" i="9"/>
  <c r="I1241" i="9"/>
  <c r="H1241" i="9"/>
  <c r="G1241" i="9"/>
  <c r="F1241" i="9"/>
  <c r="K1240" i="9"/>
  <c r="J1240" i="9"/>
  <c r="I1240" i="9"/>
  <c r="H1240" i="9"/>
  <c r="G1240" i="9"/>
  <c r="F1240" i="9"/>
  <c r="K1239" i="9"/>
  <c r="J1239" i="9"/>
  <c r="I1239" i="9"/>
  <c r="H1239" i="9"/>
  <c r="G1239" i="9"/>
  <c r="F1239" i="9"/>
  <c r="K1238" i="9"/>
  <c r="J1238" i="9"/>
  <c r="I1238" i="9"/>
  <c r="H1238" i="9"/>
  <c r="G1238" i="9"/>
  <c r="F1238" i="9"/>
  <c r="K1237" i="9"/>
  <c r="J1237" i="9"/>
  <c r="I1237" i="9"/>
  <c r="H1237" i="9"/>
  <c r="G1237" i="9"/>
  <c r="F1237" i="9"/>
  <c r="K1236" i="9"/>
  <c r="J1236" i="9"/>
  <c r="I1236" i="9"/>
  <c r="H1236" i="9"/>
  <c r="G1236" i="9"/>
  <c r="F1236" i="9"/>
  <c r="K1235" i="9"/>
  <c r="J1235" i="9"/>
  <c r="I1235" i="9"/>
  <c r="H1235" i="9"/>
  <c r="G1235" i="9"/>
  <c r="F1235" i="9"/>
  <c r="K1234" i="9"/>
  <c r="J1234" i="9"/>
  <c r="I1234" i="9"/>
  <c r="H1234" i="9"/>
  <c r="G1234" i="9"/>
  <c r="F1234" i="9"/>
  <c r="K1233" i="9"/>
  <c r="J1233" i="9"/>
  <c r="I1233" i="9"/>
  <c r="H1233" i="9"/>
  <c r="G1233" i="9"/>
  <c r="F1233" i="9"/>
  <c r="K1232" i="9"/>
  <c r="J1232" i="9"/>
  <c r="I1232" i="9"/>
  <c r="H1232" i="9"/>
  <c r="G1232" i="9"/>
  <c r="F1232" i="9"/>
  <c r="K1231" i="9"/>
  <c r="J1231" i="9"/>
  <c r="I1231" i="9"/>
  <c r="H1231" i="9"/>
  <c r="G1231" i="9"/>
  <c r="F1231" i="9"/>
  <c r="K1230" i="9"/>
  <c r="J1230" i="9"/>
  <c r="I1230" i="9"/>
  <c r="H1230" i="9"/>
  <c r="G1230" i="9"/>
  <c r="F1230" i="9"/>
  <c r="K1229" i="9"/>
  <c r="J1229" i="9"/>
  <c r="I1229" i="9"/>
  <c r="H1229" i="9"/>
  <c r="G1229" i="9"/>
  <c r="F1229" i="9"/>
  <c r="K1228" i="9"/>
  <c r="J1228" i="9"/>
  <c r="I1228" i="9"/>
  <c r="H1228" i="9"/>
  <c r="G1228" i="9"/>
  <c r="F1228" i="9"/>
  <c r="K1227" i="9"/>
  <c r="J1227" i="9"/>
  <c r="I1227" i="9"/>
  <c r="H1227" i="9"/>
  <c r="G1227" i="9"/>
  <c r="F1227" i="9"/>
  <c r="K1226" i="9"/>
  <c r="J1226" i="9"/>
  <c r="I1226" i="9"/>
  <c r="H1226" i="9"/>
  <c r="G1226" i="9"/>
  <c r="F1226" i="9"/>
  <c r="K1225" i="9"/>
  <c r="J1225" i="9"/>
  <c r="I1225" i="9"/>
  <c r="H1225" i="9"/>
  <c r="G1225" i="9"/>
  <c r="F1225" i="9"/>
  <c r="K1224" i="9"/>
  <c r="J1224" i="9"/>
  <c r="I1224" i="9"/>
  <c r="H1224" i="9"/>
  <c r="G1224" i="9"/>
  <c r="F1224" i="9"/>
  <c r="K1223" i="9"/>
  <c r="J1223" i="9"/>
  <c r="I1223" i="9"/>
  <c r="H1223" i="9"/>
  <c r="G1223" i="9"/>
  <c r="F1223" i="9"/>
  <c r="K1222" i="9"/>
  <c r="J1222" i="9"/>
  <c r="I1222" i="9"/>
  <c r="H1222" i="9"/>
  <c r="G1222" i="9"/>
  <c r="F1222" i="9"/>
  <c r="K1221" i="9"/>
  <c r="J1221" i="9"/>
  <c r="I1221" i="9"/>
  <c r="H1221" i="9"/>
  <c r="G1221" i="9"/>
  <c r="F1221" i="9"/>
  <c r="K1220" i="9"/>
  <c r="J1220" i="9"/>
  <c r="I1220" i="9"/>
  <c r="H1220" i="9"/>
  <c r="G1220" i="9"/>
  <c r="F1220" i="9"/>
  <c r="K1219" i="9"/>
  <c r="J1219" i="9"/>
  <c r="I1219" i="9"/>
  <c r="H1219" i="9"/>
  <c r="G1219" i="9"/>
  <c r="F1219" i="9"/>
  <c r="K1218" i="9"/>
  <c r="J1218" i="9"/>
  <c r="I1218" i="9"/>
  <c r="H1218" i="9"/>
  <c r="G1218" i="9"/>
  <c r="F1218" i="9"/>
  <c r="K1217" i="9"/>
  <c r="J1217" i="9"/>
  <c r="I1217" i="9"/>
  <c r="H1217" i="9"/>
  <c r="G1217" i="9"/>
  <c r="F1217" i="9"/>
  <c r="K1216" i="9"/>
  <c r="J1216" i="9"/>
  <c r="I1216" i="9"/>
  <c r="H1216" i="9"/>
  <c r="G1216" i="9"/>
  <c r="F1216" i="9"/>
  <c r="K1215" i="9"/>
  <c r="J1215" i="9"/>
  <c r="I1215" i="9"/>
  <c r="H1215" i="9"/>
  <c r="G1215" i="9"/>
  <c r="F1215" i="9"/>
  <c r="K1214" i="9"/>
  <c r="J1214" i="9"/>
  <c r="I1214" i="9"/>
  <c r="H1214" i="9"/>
  <c r="G1214" i="9"/>
  <c r="F1214" i="9"/>
  <c r="K1213" i="9"/>
  <c r="J1213" i="9"/>
  <c r="I1213" i="9"/>
  <c r="H1213" i="9"/>
  <c r="G1213" i="9"/>
  <c r="F1213" i="9"/>
  <c r="K1212" i="9"/>
  <c r="J1212" i="9"/>
  <c r="I1212" i="9"/>
  <c r="H1212" i="9"/>
  <c r="G1212" i="9"/>
  <c r="F1212" i="9"/>
  <c r="K1211" i="9"/>
  <c r="J1211" i="9"/>
  <c r="I1211" i="9"/>
  <c r="H1211" i="9"/>
  <c r="G1211" i="9"/>
  <c r="F1211" i="9"/>
  <c r="K1210" i="9"/>
  <c r="J1210" i="9"/>
  <c r="I1210" i="9"/>
  <c r="H1210" i="9"/>
  <c r="G1210" i="9"/>
  <c r="F1210" i="9"/>
  <c r="K1209" i="9"/>
  <c r="J1209" i="9"/>
  <c r="I1209" i="9"/>
  <c r="H1209" i="9"/>
  <c r="G1209" i="9"/>
  <c r="F1209" i="9"/>
  <c r="K1208" i="9"/>
  <c r="J1208" i="9"/>
  <c r="I1208" i="9"/>
  <c r="H1208" i="9"/>
  <c r="G1208" i="9"/>
  <c r="F1208" i="9"/>
  <c r="K1207" i="9"/>
  <c r="J1207" i="9"/>
  <c r="I1207" i="9"/>
  <c r="H1207" i="9"/>
  <c r="G1207" i="9"/>
  <c r="F1207" i="9"/>
  <c r="K1206" i="9"/>
  <c r="J1206" i="9"/>
  <c r="I1206" i="9"/>
  <c r="H1206" i="9"/>
  <c r="G1206" i="9"/>
  <c r="F1206" i="9"/>
  <c r="K1205" i="9"/>
  <c r="J1205" i="9"/>
  <c r="I1205" i="9"/>
  <c r="H1205" i="9"/>
  <c r="G1205" i="9"/>
  <c r="F1205" i="9"/>
  <c r="K1204" i="9"/>
  <c r="J1204" i="9"/>
  <c r="I1204" i="9"/>
  <c r="H1204" i="9"/>
  <c r="G1204" i="9"/>
  <c r="F1204" i="9"/>
  <c r="K1203" i="9"/>
  <c r="J1203" i="9"/>
  <c r="I1203" i="9"/>
  <c r="H1203" i="9"/>
  <c r="G1203" i="9"/>
  <c r="F1203" i="9"/>
  <c r="K1202" i="9"/>
  <c r="J1202" i="9"/>
  <c r="I1202" i="9"/>
  <c r="H1202" i="9"/>
  <c r="G1202" i="9"/>
  <c r="F1202" i="9"/>
  <c r="K1201" i="9"/>
  <c r="J1201" i="9"/>
  <c r="I1201" i="9"/>
  <c r="H1201" i="9"/>
  <c r="G1201" i="9"/>
  <c r="F1201" i="9"/>
  <c r="K1200" i="9"/>
  <c r="J1200" i="9"/>
  <c r="I1200" i="9"/>
  <c r="H1200" i="9"/>
  <c r="G1200" i="9"/>
  <c r="F1200" i="9"/>
  <c r="K1199" i="9"/>
  <c r="J1199" i="9"/>
  <c r="I1199" i="9"/>
  <c r="H1199" i="9"/>
  <c r="G1199" i="9"/>
  <c r="F1199" i="9"/>
  <c r="K1198" i="9"/>
  <c r="J1198" i="9"/>
  <c r="I1198" i="9"/>
  <c r="H1198" i="9"/>
  <c r="G1198" i="9"/>
  <c r="F1198" i="9"/>
  <c r="K1197" i="9"/>
  <c r="J1197" i="9"/>
  <c r="I1197" i="9"/>
  <c r="H1197" i="9"/>
  <c r="G1197" i="9"/>
  <c r="F1197" i="9"/>
  <c r="K1196" i="9"/>
  <c r="J1196" i="9"/>
  <c r="I1196" i="9"/>
  <c r="H1196" i="9"/>
  <c r="G1196" i="9"/>
  <c r="F1196" i="9"/>
  <c r="K1195" i="9"/>
  <c r="J1195" i="9"/>
  <c r="I1195" i="9"/>
  <c r="H1195" i="9"/>
  <c r="G1195" i="9"/>
  <c r="F1195" i="9"/>
  <c r="K1194" i="9"/>
  <c r="J1194" i="9"/>
  <c r="I1194" i="9"/>
  <c r="H1194" i="9"/>
  <c r="G1194" i="9"/>
  <c r="F1194" i="9"/>
  <c r="K1193" i="9"/>
  <c r="J1193" i="9"/>
  <c r="I1193" i="9"/>
  <c r="H1193" i="9"/>
  <c r="G1193" i="9"/>
  <c r="F1193" i="9"/>
  <c r="K1192" i="9"/>
  <c r="J1192" i="9"/>
  <c r="I1192" i="9"/>
  <c r="H1192" i="9"/>
  <c r="G1192" i="9"/>
  <c r="F1192" i="9"/>
  <c r="K1191" i="9"/>
  <c r="J1191" i="9"/>
  <c r="I1191" i="9"/>
  <c r="H1191" i="9"/>
  <c r="G1191" i="9"/>
  <c r="F1191" i="9"/>
  <c r="K1190" i="9"/>
  <c r="J1190" i="9"/>
  <c r="I1190" i="9"/>
  <c r="H1190" i="9"/>
  <c r="G1190" i="9"/>
  <c r="F1190" i="9"/>
  <c r="K1189" i="9"/>
  <c r="J1189" i="9"/>
  <c r="I1189" i="9"/>
  <c r="H1189" i="9"/>
  <c r="G1189" i="9"/>
  <c r="F1189" i="9"/>
  <c r="K1188" i="9"/>
  <c r="J1188" i="9"/>
  <c r="I1188" i="9"/>
  <c r="H1188" i="9"/>
  <c r="G1188" i="9"/>
  <c r="F1188" i="9"/>
  <c r="K1187" i="9"/>
  <c r="J1187" i="9"/>
  <c r="I1187" i="9"/>
  <c r="H1187" i="9"/>
  <c r="G1187" i="9"/>
  <c r="F1187" i="9"/>
  <c r="K1186" i="9"/>
  <c r="J1186" i="9"/>
  <c r="I1186" i="9"/>
  <c r="H1186" i="9"/>
  <c r="G1186" i="9"/>
  <c r="F1186" i="9"/>
  <c r="K1185" i="9"/>
  <c r="J1185" i="9"/>
  <c r="I1185" i="9"/>
  <c r="H1185" i="9"/>
  <c r="G1185" i="9"/>
  <c r="F1185" i="9"/>
  <c r="K1184" i="9"/>
  <c r="J1184" i="9"/>
  <c r="I1184" i="9"/>
  <c r="H1184" i="9"/>
  <c r="G1184" i="9"/>
  <c r="F1184" i="9"/>
  <c r="K1183" i="9"/>
  <c r="J1183" i="9"/>
  <c r="I1183" i="9"/>
  <c r="H1183" i="9"/>
  <c r="G1183" i="9"/>
  <c r="F1183" i="9"/>
  <c r="K1182" i="9"/>
  <c r="J1182" i="9"/>
  <c r="I1182" i="9"/>
  <c r="H1182" i="9"/>
  <c r="G1182" i="9"/>
  <c r="F1182" i="9"/>
  <c r="K1181" i="9"/>
  <c r="J1181" i="9"/>
  <c r="I1181" i="9"/>
  <c r="H1181" i="9"/>
  <c r="G1181" i="9"/>
  <c r="F1181" i="9"/>
  <c r="K1180" i="9"/>
  <c r="J1180" i="9"/>
  <c r="I1180" i="9"/>
  <c r="H1180" i="9"/>
  <c r="G1180" i="9"/>
  <c r="F1180" i="9"/>
  <c r="K1179" i="9"/>
  <c r="J1179" i="9"/>
  <c r="I1179" i="9"/>
  <c r="H1179" i="9"/>
  <c r="G1179" i="9"/>
  <c r="F1179" i="9"/>
  <c r="K1178" i="9"/>
  <c r="J1178" i="9"/>
  <c r="I1178" i="9"/>
  <c r="H1178" i="9"/>
  <c r="G1178" i="9"/>
  <c r="F1178" i="9"/>
  <c r="K1177" i="9"/>
  <c r="J1177" i="9"/>
  <c r="I1177" i="9"/>
  <c r="H1177" i="9"/>
  <c r="G1177" i="9"/>
  <c r="F1177" i="9"/>
  <c r="K1176" i="9"/>
  <c r="J1176" i="9"/>
  <c r="I1176" i="9"/>
  <c r="H1176" i="9"/>
  <c r="G1176" i="9"/>
  <c r="F1176" i="9"/>
  <c r="K1175" i="9"/>
  <c r="J1175" i="9"/>
  <c r="I1175" i="9"/>
  <c r="H1175" i="9"/>
  <c r="G1175" i="9"/>
  <c r="F1175" i="9"/>
  <c r="K1174" i="9"/>
  <c r="J1174" i="9"/>
  <c r="I1174" i="9"/>
  <c r="H1174" i="9"/>
  <c r="G1174" i="9"/>
  <c r="F1174" i="9"/>
  <c r="K1173" i="9"/>
  <c r="J1173" i="9"/>
  <c r="I1173" i="9"/>
  <c r="H1173" i="9"/>
  <c r="G1173" i="9"/>
  <c r="F1173" i="9"/>
  <c r="K1172" i="9"/>
  <c r="J1172" i="9"/>
  <c r="I1172" i="9"/>
  <c r="H1172" i="9"/>
  <c r="G1172" i="9"/>
  <c r="F1172" i="9"/>
  <c r="K1171" i="9"/>
  <c r="J1171" i="9"/>
  <c r="I1171" i="9"/>
  <c r="H1171" i="9"/>
  <c r="G1171" i="9"/>
  <c r="F1171" i="9"/>
  <c r="K1170" i="9"/>
  <c r="J1170" i="9"/>
  <c r="I1170" i="9"/>
  <c r="H1170" i="9"/>
  <c r="G1170" i="9"/>
  <c r="F1170" i="9"/>
  <c r="K1169" i="9"/>
  <c r="J1169" i="9"/>
  <c r="I1169" i="9"/>
  <c r="H1169" i="9"/>
  <c r="G1169" i="9"/>
  <c r="F1169" i="9"/>
  <c r="K1168" i="9"/>
  <c r="J1168" i="9"/>
  <c r="I1168" i="9"/>
  <c r="H1168" i="9"/>
  <c r="G1168" i="9"/>
  <c r="F1168" i="9"/>
  <c r="K1167" i="9"/>
  <c r="J1167" i="9"/>
  <c r="I1167" i="9"/>
  <c r="H1167" i="9"/>
  <c r="G1167" i="9"/>
  <c r="F1167" i="9"/>
  <c r="K1166" i="9"/>
  <c r="J1166" i="9"/>
  <c r="I1166" i="9"/>
  <c r="H1166" i="9"/>
  <c r="G1166" i="9"/>
  <c r="F1166" i="9"/>
  <c r="K1165" i="9"/>
  <c r="J1165" i="9"/>
  <c r="I1165" i="9"/>
  <c r="H1165" i="9"/>
  <c r="G1165" i="9"/>
  <c r="F1165" i="9"/>
  <c r="K1164" i="9"/>
  <c r="J1164" i="9"/>
  <c r="I1164" i="9"/>
  <c r="H1164" i="9"/>
  <c r="G1164" i="9"/>
  <c r="F1164" i="9"/>
  <c r="K1163" i="9"/>
  <c r="J1163" i="9"/>
  <c r="I1163" i="9"/>
  <c r="H1163" i="9"/>
  <c r="G1163" i="9"/>
  <c r="F1163" i="9"/>
  <c r="K1162" i="9"/>
  <c r="J1162" i="9"/>
  <c r="I1162" i="9"/>
  <c r="H1162" i="9"/>
  <c r="G1162" i="9"/>
  <c r="F1162" i="9"/>
  <c r="K1161" i="9"/>
  <c r="J1161" i="9"/>
  <c r="I1161" i="9"/>
  <c r="H1161" i="9"/>
  <c r="G1161" i="9"/>
  <c r="F1161" i="9"/>
  <c r="K1160" i="9"/>
  <c r="J1160" i="9"/>
  <c r="I1160" i="9"/>
  <c r="H1160" i="9"/>
  <c r="G1160" i="9"/>
  <c r="F1160" i="9"/>
  <c r="K1159" i="9"/>
  <c r="J1159" i="9"/>
  <c r="I1159" i="9"/>
  <c r="H1159" i="9"/>
  <c r="G1159" i="9"/>
  <c r="F1159" i="9"/>
  <c r="K1158" i="9"/>
  <c r="J1158" i="9"/>
  <c r="I1158" i="9"/>
  <c r="H1158" i="9"/>
  <c r="G1158" i="9"/>
  <c r="F1158" i="9"/>
  <c r="K1157" i="9"/>
  <c r="J1157" i="9"/>
  <c r="I1157" i="9"/>
  <c r="H1157" i="9"/>
  <c r="G1157" i="9"/>
  <c r="F1157" i="9"/>
  <c r="K1156" i="9"/>
  <c r="J1156" i="9"/>
  <c r="I1156" i="9"/>
  <c r="H1156" i="9"/>
  <c r="G1156" i="9"/>
  <c r="F1156" i="9"/>
  <c r="K1155" i="9"/>
  <c r="J1155" i="9"/>
  <c r="I1155" i="9"/>
  <c r="H1155" i="9"/>
  <c r="G1155" i="9"/>
  <c r="F1155" i="9"/>
  <c r="K1154" i="9"/>
  <c r="J1154" i="9"/>
  <c r="I1154" i="9"/>
  <c r="H1154" i="9"/>
  <c r="G1154" i="9"/>
  <c r="F1154" i="9"/>
  <c r="K1153" i="9"/>
  <c r="J1153" i="9"/>
  <c r="I1153" i="9"/>
  <c r="H1153" i="9"/>
  <c r="G1153" i="9"/>
  <c r="F1153" i="9"/>
  <c r="K1152" i="9"/>
  <c r="J1152" i="9"/>
  <c r="I1152" i="9"/>
  <c r="H1152" i="9"/>
  <c r="G1152" i="9"/>
  <c r="F1152" i="9"/>
  <c r="K1151" i="9"/>
  <c r="J1151" i="9"/>
  <c r="I1151" i="9"/>
  <c r="H1151" i="9"/>
  <c r="G1151" i="9"/>
  <c r="F1151" i="9"/>
  <c r="K1150" i="9"/>
  <c r="J1150" i="9"/>
  <c r="I1150" i="9"/>
  <c r="H1150" i="9"/>
  <c r="G1150" i="9"/>
  <c r="F1150" i="9"/>
  <c r="K1149" i="9"/>
  <c r="J1149" i="9"/>
  <c r="I1149" i="9"/>
  <c r="H1149" i="9"/>
  <c r="G1149" i="9"/>
  <c r="F1149" i="9"/>
  <c r="K1148" i="9"/>
  <c r="J1148" i="9"/>
  <c r="I1148" i="9"/>
  <c r="H1148" i="9"/>
  <c r="G1148" i="9"/>
  <c r="F1148" i="9"/>
  <c r="K1147" i="9"/>
  <c r="J1147" i="9"/>
  <c r="I1147" i="9"/>
  <c r="H1147" i="9"/>
  <c r="G1147" i="9"/>
  <c r="F1147" i="9"/>
  <c r="K1146" i="9"/>
  <c r="J1146" i="9"/>
  <c r="I1146" i="9"/>
  <c r="H1146" i="9"/>
  <c r="G1146" i="9"/>
  <c r="F1146" i="9"/>
  <c r="K1145" i="9"/>
  <c r="J1145" i="9"/>
  <c r="I1145" i="9"/>
  <c r="H1145" i="9"/>
  <c r="G1145" i="9"/>
  <c r="F1145" i="9"/>
  <c r="K1144" i="9"/>
  <c r="J1144" i="9"/>
  <c r="I1144" i="9"/>
  <c r="H1144" i="9"/>
  <c r="G1144" i="9"/>
  <c r="F1144" i="9"/>
  <c r="K1143" i="9"/>
  <c r="J1143" i="9"/>
  <c r="I1143" i="9"/>
  <c r="H1143" i="9"/>
  <c r="G1143" i="9"/>
  <c r="F1143" i="9"/>
  <c r="K1142" i="9"/>
  <c r="J1142" i="9"/>
  <c r="I1142" i="9"/>
  <c r="H1142" i="9"/>
  <c r="G1142" i="9"/>
  <c r="F1142" i="9"/>
  <c r="K1141" i="9"/>
  <c r="J1141" i="9"/>
  <c r="I1141" i="9"/>
  <c r="H1141" i="9"/>
  <c r="G1141" i="9"/>
  <c r="F1141" i="9"/>
  <c r="K1140" i="9"/>
  <c r="J1140" i="9"/>
  <c r="I1140" i="9"/>
  <c r="H1140" i="9"/>
  <c r="G1140" i="9"/>
  <c r="F1140" i="9"/>
  <c r="K1139" i="9"/>
  <c r="J1139" i="9"/>
  <c r="I1139" i="9"/>
  <c r="H1139" i="9"/>
  <c r="G1139" i="9"/>
  <c r="F1139" i="9"/>
  <c r="K1138" i="9"/>
  <c r="J1138" i="9"/>
  <c r="I1138" i="9"/>
  <c r="H1138" i="9"/>
  <c r="G1138" i="9"/>
  <c r="F1138" i="9"/>
  <c r="K1137" i="9"/>
  <c r="J1137" i="9"/>
  <c r="I1137" i="9"/>
  <c r="H1137" i="9"/>
  <c r="G1137" i="9"/>
  <c r="F1137" i="9"/>
  <c r="K1136" i="9"/>
  <c r="J1136" i="9"/>
  <c r="I1136" i="9"/>
  <c r="H1136" i="9"/>
  <c r="G1136" i="9"/>
  <c r="F1136" i="9"/>
  <c r="K1135" i="9"/>
  <c r="J1135" i="9"/>
  <c r="I1135" i="9"/>
  <c r="H1135" i="9"/>
  <c r="G1135" i="9"/>
  <c r="F1135" i="9"/>
  <c r="K1134" i="9"/>
  <c r="J1134" i="9"/>
  <c r="I1134" i="9"/>
  <c r="H1134" i="9"/>
  <c r="G1134" i="9"/>
  <c r="F1134" i="9"/>
  <c r="K1133" i="9"/>
  <c r="J1133" i="9"/>
  <c r="I1133" i="9"/>
  <c r="H1133" i="9"/>
  <c r="G1133" i="9"/>
  <c r="F1133" i="9"/>
  <c r="K1132" i="9"/>
  <c r="J1132" i="9"/>
  <c r="I1132" i="9"/>
  <c r="H1132" i="9"/>
  <c r="G1132" i="9"/>
  <c r="F1132" i="9"/>
  <c r="K1131" i="9"/>
  <c r="J1131" i="9"/>
  <c r="I1131" i="9"/>
  <c r="H1131" i="9"/>
  <c r="G1131" i="9"/>
  <c r="F1131" i="9"/>
  <c r="K1130" i="9"/>
  <c r="J1130" i="9"/>
  <c r="I1130" i="9"/>
  <c r="H1130" i="9"/>
  <c r="G1130" i="9"/>
  <c r="F1130" i="9"/>
  <c r="K1129" i="9"/>
  <c r="J1129" i="9"/>
  <c r="I1129" i="9"/>
  <c r="H1129" i="9"/>
  <c r="G1129" i="9"/>
  <c r="F1129" i="9"/>
  <c r="K1128" i="9"/>
  <c r="J1128" i="9"/>
  <c r="I1128" i="9"/>
  <c r="H1128" i="9"/>
  <c r="G1128" i="9"/>
  <c r="F1128" i="9"/>
  <c r="K1127" i="9"/>
  <c r="J1127" i="9"/>
  <c r="I1127" i="9"/>
  <c r="H1127" i="9"/>
  <c r="G1127" i="9"/>
  <c r="F1127" i="9"/>
  <c r="K1126" i="9"/>
  <c r="J1126" i="9"/>
  <c r="I1126" i="9"/>
  <c r="H1126" i="9"/>
  <c r="G1126" i="9"/>
  <c r="F1126" i="9"/>
  <c r="K1125" i="9"/>
  <c r="J1125" i="9"/>
  <c r="I1125" i="9"/>
  <c r="H1125" i="9"/>
  <c r="G1125" i="9"/>
  <c r="F1125" i="9"/>
  <c r="K1124" i="9"/>
  <c r="J1124" i="9"/>
  <c r="I1124" i="9"/>
  <c r="H1124" i="9"/>
  <c r="G1124" i="9"/>
  <c r="F1124" i="9"/>
  <c r="K1123" i="9"/>
  <c r="J1123" i="9"/>
  <c r="I1123" i="9"/>
  <c r="H1123" i="9"/>
  <c r="G1123" i="9"/>
  <c r="F1123" i="9"/>
  <c r="K1122" i="9"/>
  <c r="J1122" i="9"/>
  <c r="I1122" i="9"/>
  <c r="H1122" i="9"/>
  <c r="G1122" i="9"/>
  <c r="F1122" i="9"/>
  <c r="K1121" i="9"/>
  <c r="J1121" i="9"/>
  <c r="I1121" i="9"/>
  <c r="H1121" i="9"/>
  <c r="G1121" i="9"/>
  <c r="F1121" i="9"/>
  <c r="K1120" i="9"/>
  <c r="J1120" i="9"/>
  <c r="I1120" i="9"/>
  <c r="H1120" i="9"/>
  <c r="G1120" i="9"/>
  <c r="F1120" i="9"/>
  <c r="K1119" i="9"/>
  <c r="J1119" i="9"/>
  <c r="I1119" i="9"/>
  <c r="H1119" i="9"/>
  <c r="G1119" i="9"/>
  <c r="F1119" i="9"/>
  <c r="K1118" i="9"/>
  <c r="J1118" i="9"/>
  <c r="I1118" i="9"/>
  <c r="H1118" i="9"/>
  <c r="G1118" i="9"/>
  <c r="F1118" i="9"/>
  <c r="K1117" i="9"/>
  <c r="J1117" i="9"/>
  <c r="I1117" i="9"/>
  <c r="H1117" i="9"/>
  <c r="G1117" i="9"/>
  <c r="F1117" i="9"/>
  <c r="K1116" i="9"/>
  <c r="J1116" i="9"/>
  <c r="I1116" i="9"/>
  <c r="H1116" i="9"/>
  <c r="G1116" i="9"/>
  <c r="F1116" i="9"/>
  <c r="K1115" i="9"/>
  <c r="J1115" i="9"/>
  <c r="I1115" i="9"/>
  <c r="H1115" i="9"/>
  <c r="G1115" i="9"/>
  <c r="F1115" i="9"/>
  <c r="K1114" i="9"/>
  <c r="J1114" i="9"/>
  <c r="I1114" i="9"/>
  <c r="H1114" i="9"/>
  <c r="G1114" i="9"/>
  <c r="F1114" i="9"/>
  <c r="K1113" i="9"/>
  <c r="J1113" i="9"/>
  <c r="I1113" i="9"/>
  <c r="H1113" i="9"/>
  <c r="G1113" i="9"/>
  <c r="F1113" i="9"/>
  <c r="K1112" i="9"/>
  <c r="J1112" i="9"/>
  <c r="I1112" i="9"/>
  <c r="H1112" i="9"/>
  <c r="G1112" i="9"/>
  <c r="F1112" i="9"/>
  <c r="K1111" i="9"/>
  <c r="J1111" i="9"/>
  <c r="I1111" i="9"/>
  <c r="H1111" i="9"/>
  <c r="G1111" i="9"/>
  <c r="F1111" i="9"/>
  <c r="K1110" i="9"/>
  <c r="J1110" i="9"/>
  <c r="I1110" i="9"/>
  <c r="H1110" i="9"/>
  <c r="G1110" i="9"/>
  <c r="F1110" i="9"/>
  <c r="K1109" i="9"/>
  <c r="J1109" i="9"/>
  <c r="I1109" i="9"/>
  <c r="H1109" i="9"/>
  <c r="G1109" i="9"/>
  <c r="F1109" i="9"/>
  <c r="K1108" i="9"/>
  <c r="J1108" i="9"/>
  <c r="I1108" i="9"/>
  <c r="H1108" i="9"/>
  <c r="G1108" i="9"/>
  <c r="F1108" i="9"/>
  <c r="K1107" i="9"/>
  <c r="J1107" i="9"/>
  <c r="I1107" i="9"/>
  <c r="H1107" i="9"/>
  <c r="G1107" i="9"/>
  <c r="F1107" i="9"/>
  <c r="K1106" i="9"/>
  <c r="J1106" i="9"/>
  <c r="I1106" i="9"/>
  <c r="H1106" i="9"/>
  <c r="G1106" i="9"/>
  <c r="F1106" i="9"/>
  <c r="K1105" i="9"/>
  <c r="J1105" i="9"/>
  <c r="I1105" i="9"/>
  <c r="H1105" i="9"/>
  <c r="G1105" i="9"/>
  <c r="F1105" i="9"/>
  <c r="K1104" i="9"/>
  <c r="J1104" i="9"/>
  <c r="I1104" i="9"/>
  <c r="H1104" i="9"/>
  <c r="G1104" i="9"/>
  <c r="F1104" i="9"/>
  <c r="K1103" i="9"/>
  <c r="J1103" i="9"/>
  <c r="I1103" i="9"/>
  <c r="H1103" i="9"/>
  <c r="G1103" i="9"/>
  <c r="F1103" i="9"/>
  <c r="K1102" i="9"/>
  <c r="J1102" i="9"/>
  <c r="I1102" i="9"/>
  <c r="H1102" i="9"/>
  <c r="G1102" i="9"/>
  <c r="F1102" i="9"/>
  <c r="K1101" i="9"/>
  <c r="J1101" i="9"/>
  <c r="I1101" i="9"/>
  <c r="H1101" i="9"/>
  <c r="G1101" i="9"/>
  <c r="F1101" i="9"/>
  <c r="K1100" i="9"/>
  <c r="J1100" i="9"/>
  <c r="I1100" i="9"/>
  <c r="H1100" i="9"/>
  <c r="G1100" i="9"/>
  <c r="F1100" i="9"/>
  <c r="K1099" i="9"/>
  <c r="J1099" i="9"/>
  <c r="I1099" i="9"/>
  <c r="H1099" i="9"/>
  <c r="G1099" i="9"/>
  <c r="F1099" i="9"/>
  <c r="K1098" i="9"/>
  <c r="J1098" i="9"/>
  <c r="I1098" i="9"/>
  <c r="H1098" i="9"/>
  <c r="G1098" i="9"/>
  <c r="F1098" i="9"/>
  <c r="K1097" i="9"/>
  <c r="J1097" i="9"/>
  <c r="I1097" i="9"/>
  <c r="H1097" i="9"/>
  <c r="G1097" i="9"/>
  <c r="F1097" i="9"/>
  <c r="K1096" i="9"/>
  <c r="J1096" i="9"/>
  <c r="I1096" i="9"/>
  <c r="H1096" i="9"/>
  <c r="G1096" i="9"/>
  <c r="F1096" i="9"/>
  <c r="K1095" i="9"/>
  <c r="J1095" i="9"/>
  <c r="I1095" i="9"/>
  <c r="H1095" i="9"/>
  <c r="G1095" i="9"/>
  <c r="F1095" i="9"/>
  <c r="K1094" i="9"/>
  <c r="J1094" i="9"/>
  <c r="I1094" i="9"/>
  <c r="H1094" i="9"/>
  <c r="G1094" i="9"/>
  <c r="F1094" i="9"/>
  <c r="K1093" i="9"/>
  <c r="J1093" i="9"/>
  <c r="I1093" i="9"/>
  <c r="H1093" i="9"/>
  <c r="G1093" i="9"/>
  <c r="F1093" i="9"/>
  <c r="K1092" i="9"/>
  <c r="J1092" i="9"/>
  <c r="I1092" i="9"/>
  <c r="H1092" i="9"/>
  <c r="G1092" i="9"/>
  <c r="F1092" i="9"/>
  <c r="K1091" i="9"/>
  <c r="J1091" i="9"/>
  <c r="I1091" i="9"/>
  <c r="H1091" i="9"/>
  <c r="G1091" i="9"/>
  <c r="F1091" i="9"/>
  <c r="K1090" i="9"/>
  <c r="J1090" i="9"/>
  <c r="I1090" i="9"/>
  <c r="H1090" i="9"/>
  <c r="G1090" i="9"/>
  <c r="F1090" i="9"/>
  <c r="K1089" i="9"/>
  <c r="J1089" i="9"/>
  <c r="I1089" i="9"/>
  <c r="H1089" i="9"/>
  <c r="G1089" i="9"/>
  <c r="F1089" i="9"/>
  <c r="K1088" i="9"/>
  <c r="J1088" i="9"/>
  <c r="I1088" i="9"/>
  <c r="H1088" i="9"/>
  <c r="G1088" i="9"/>
  <c r="F1088" i="9"/>
  <c r="K1087" i="9"/>
  <c r="J1087" i="9"/>
  <c r="I1087" i="9"/>
  <c r="H1087" i="9"/>
  <c r="G1087" i="9"/>
  <c r="F1087" i="9"/>
  <c r="K1086" i="9"/>
  <c r="J1086" i="9"/>
  <c r="I1086" i="9"/>
  <c r="H1086" i="9"/>
  <c r="G1086" i="9"/>
  <c r="F1086" i="9"/>
  <c r="K1085" i="9"/>
  <c r="J1085" i="9"/>
  <c r="I1085" i="9"/>
  <c r="H1085" i="9"/>
  <c r="G1085" i="9"/>
  <c r="F1085" i="9"/>
  <c r="K1084" i="9"/>
  <c r="J1084" i="9"/>
  <c r="I1084" i="9"/>
  <c r="H1084" i="9"/>
  <c r="G1084" i="9"/>
  <c r="F1084" i="9"/>
  <c r="K1083" i="9"/>
  <c r="J1083" i="9"/>
  <c r="I1083" i="9"/>
  <c r="H1083" i="9"/>
  <c r="G1083" i="9"/>
  <c r="F1083" i="9"/>
  <c r="K1082" i="9"/>
  <c r="J1082" i="9"/>
  <c r="I1082" i="9"/>
  <c r="H1082" i="9"/>
  <c r="G1082" i="9"/>
  <c r="F1082" i="9"/>
  <c r="K1081" i="9"/>
  <c r="J1081" i="9"/>
  <c r="I1081" i="9"/>
  <c r="H1081" i="9"/>
  <c r="G1081" i="9"/>
  <c r="F1081" i="9"/>
  <c r="K1080" i="9"/>
  <c r="J1080" i="9"/>
  <c r="I1080" i="9"/>
  <c r="H1080" i="9"/>
  <c r="G1080" i="9"/>
  <c r="F1080" i="9"/>
  <c r="K1079" i="9"/>
  <c r="J1079" i="9"/>
  <c r="I1079" i="9"/>
  <c r="H1079" i="9"/>
  <c r="G1079" i="9"/>
  <c r="F1079" i="9"/>
  <c r="K1078" i="9"/>
  <c r="J1078" i="9"/>
  <c r="I1078" i="9"/>
  <c r="H1078" i="9"/>
  <c r="G1078" i="9"/>
  <c r="F1078" i="9"/>
  <c r="K1077" i="9"/>
  <c r="J1077" i="9"/>
  <c r="I1077" i="9"/>
  <c r="H1077" i="9"/>
  <c r="G1077" i="9"/>
  <c r="F1077" i="9"/>
  <c r="K1076" i="9"/>
  <c r="J1076" i="9"/>
  <c r="I1076" i="9"/>
  <c r="H1076" i="9"/>
  <c r="G1076" i="9"/>
  <c r="F1076" i="9"/>
  <c r="K1075" i="9"/>
  <c r="J1075" i="9"/>
  <c r="I1075" i="9"/>
  <c r="H1075" i="9"/>
  <c r="G1075" i="9"/>
  <c r="F1075" i="9"/>
  <c r="K1074" i="9"/>
  <c r="J1074" i="9"/>
  <c r="I1074" i="9"/>
  <c r="H1074" i="9"/>
  <c r="G1074" i="9"/>
  <c r="F1074" i="9"/>
  <c r="K1073" i="9"/>
  <c r="J1073" i="9"/>
  <c r="I1073" i="9"/>
  <c r="H1073" i="9"/>
  <c r="G1073" i="9"/>
  <c r="F1073" i="9"/>
  <c r="K1072" i="9"/>
  <c r="J1072" i="9"/>
  <c r="I1072" i="9"/>
  <c r="H1072" i="9"/>
  <c r="G1072" i="9"/>
  <c r="F1072" i="9"/>
  <c r="K1071" i="9"/>
  <c r="J1071" i="9"/>
  <c r="I1071" i="9"/>
  <c r="H1071" i="9"/>
  <c r="G1071" i="9"/>
  <c r="F1071" i="9"/>
  <c r="K1070" i="9"/>
  <c r="J1070" i="9"/>
  <c r="I1070" i="9"/>
  <c r="H1070" i="9"/>
  <c r="G1070" i="9"/>
  <c r="F1070" i="9"/>
  <c r="K1069" i="9"/>
  <c r="J1069" i="9"/>
  <c r="I1069" i="9"/>
  <c r="H1069" i="9"/>
  <c r="G1069" i="9"/>
  <c r="F1069" i="9"/>
  <c r="K1068" i="9"/>
  <c r="J1068" i="9"/>
  <c r="I1068" i="9"/>
  <c r="H1068" i="9"/>
  <c r="G1068" i="9"/>
  <c r="F1068" i="9"/>
  <c r="K1067" i="9"/>
  <c r="J1067" i="9"/>
  <c r="I1067" i="9"/>
  <c r="H1067" i="9"/>
  <c r="G1067" i="9"/>
  <c r="F1067" i="9"/>
  <c r="K1066" i="9"/>
  <c r="J1066" i="9"/>
  <c r="I1066" i="9"/>
  <c r="H1066" i="9"/>
  <c r="G1066" i="9"/>
  <c r="F1066" i="9"/>
  <c r="K1065" i="9"/>
  <c r="J1065" i="9"/>
  <c r="I1065" i="9"/>
  <c r="H1065" i="9"/>
  <c r="G1065" i="9"/>
  <c r="F1065" i="9"/>
  <c r="K1064" i="9"/>
  <c r="J1064" i="9"/>
  <c r="I1064" i="9"/>
  <c r="H1064" i="9"/>
  <c r="G1064" i="9"/>
  <c r="F1064" i="9"/>
  <c r="K1063" i="9"/>
  <c r="J1063" i="9"/>
  <c r="I1063" i="9"/>
  <c r="H1063" i="9"/>
  <c r="G1063" i="9"/>
  <c r="F1063" i="9"/>
  <c r="K1062" i="9"/>
  <c r="J1062" i="9"/>
  <c r="I1062" i="9"/>
  <c r="H1062" i="9"/>
  <c r="G1062" i="9"/>
  <c r="F1062" i="9"/>
  <c r="K1061" i="9"/>
  <c r="J1061" i="9"/>
  <c r="I1061" i="9"/>
  <c r="H1061" i="9"/>
  <c r="G1061" i="9"/>
  <c r="F1061" i="9"/>
  <c r="K1060" i="9"/>
  <c r="J1060" i="9"/>
  <c r="I1060" i="9"/>
  <c r="H1060" i="9"/>
  <c r="G1060" i="9"/>
  <c r="F1060" i="9"/>
  <c r="K1059" i="9"/>
  <c r="J1059" i="9"/>
  <c r="I1059" i="9"/>
  <c r="H1059" i="9"/>
  <c r="G1059" i="9"/>
  <c r="F1059" i="9"/>
  <c r="K1058" i="9"/>
  <c r="J1058" i="9"/>
  <c r="I1058" i="9"/>
  <c r="H1058" i="9"/>
  <c r="G1058" i="9"/>
  <c r="F1058" i="9"/>
  <c r="K1057" i="9"/>
  <c r="J1057" i="9"/>
  <c r="I1057" i="9"/>
  <c r="H1057" i="9"/>
  <c r="G1057" i="9"/>
  <c r="F1057" i="9"/>
  <c r="K1056" i="9"/>
  <c r="J1056" i="9"/>
  <c r="I1056" i="9"/>
  <c r="H1056" i="9"/>
  <c r="G1056" i="9"/>
  <c r="F1056" i="9"/>
  <c r="K1055" i="9"/>
  <c r="J1055" i="9"/>
  <c r="I1055" i="9"/>
  <c r="H1055" i="9"/>
  <c r="G1055" i="9"/>
  <c r="F1055" i="9"/>
  <c r="K1054" i="9"/>
  <c r="J1054" i="9"/>
  <c r="I1054" i="9"/>
  <c r="H1054" i="9"/>
  <c r="G1054" i="9"/>
  <c r="F1054" i="9"/>
  <c r="K1053" i="9"/>
  <c r="J1053" i="9"/>
  <c r="I1053" i="9"/>
  <c r="H1053" i="9"/>
  <c r="G1053" i="9"/>
  <c r="F1053" i="9"/>
  <c r="K1052" i="9"/>
  <c r="J1052" i="9"/>
  <c r="I1052" i="9"/>
  <c r="H1052" i="9"/>
  <c r="G1052" i="9"/>
  <c r="F1052" i="9"/>
  <c r="K1051" i="9"/>
  <c r="J1051" i="9"/>
  <c r="I1051" i="9"/>
  <c r="H1051" i="9"/>
  <c r="G1051" i="9"/>
  <c r="F1051" i="9"/>
  <c r="K1050" i="9"/>
  <c r="J1050" i="9"/>
  <c r="I1050" i="9"/>
  <c r="H1050" i="9"/>
  <c r="G1050" i="9"/>
  <c r="F1050" i="9"/>
  <c r="K1049" i="9"/>
  <c r="J1049" i="9"/>
  <c r="I1049" i="9"/>
  <c r="H1049" i="9"/>
  <c r="G1049" i="9"/>
  <c r="F1049" i="9"/>
  <c r="K1048" i="9"/>
  <c r="J1048" i="9"/>
  <c r="I1048" i="9"/>
  <c r="H1048" i="9"/>
  <c r="G1048" i="9"/>
  <c r="F1048" i="9"/>
  <c r="K1047" i="9"/>
  <c r="J1047" i="9"/>
  <c r="I1047" i="9"/>
  <c r="H1047" i="9"/>
  <c r="G1047" i="9"/>
  <c r="F1047" i="9"/>
  <c r="K1046" i="9"/>
  <c r="J1046" i="9"/>
  <c r="I1046" i="9"/>
  <c r="H1046" i="9"/>
  <c r="G1046" i="9"/>
  <c r="F1046" i="9"/>
  <c r="K1045" i="9"/>
  <c r="J1045" i="9"/>
  <c r="I1045" i="9"/>
  <c r="H1045" i="9"/>
  <c r="G1045" i="9"/>
  <c r="F1045" i="9"/>
  <c r="K1044" i="9"/>
  <c r="J1044" i="9"/>
  <c r="I1044" i="9"/>
  <c r="H1044" i="9"/>
  <c r="G1044" i="9"/>
  <c r="F1044" i="9"/>
  <c r="K1043" i="9"/>
  <c r="J1043" i="9"/>
  <c r="I1043" i="9"/>
  <c r="H1043" i="9"/>
  <c r="G1043" i="9"/>
  <c r="F1043" i="9"/>
  <c r="K1042" i="9"/>
  <c r="J1042" i="9"/>
  <c r="I1042" i="9"/>
  <c r="H1042" i="9"/>
  <c r="G1042" i="9"/>
  <c r="F1042" i="9"/>
  <c r="K1041" i="9"/>
  <c r="J1041" i="9"/>
  <c r="I1041" i="9"/>
  <c r="H1041" i="9"/>
  <c r="G1041" i="9"/>
  <c r="F1041" i="9"/>
  <c r="K1040" i="9"/>
  <c r="J1040" i="9"/>
  <c r="I1040" i="9"/>
  <c r="H1040" i="9"/>
  <c r="G1040" i="9"/>
  <c r="F1040" i="9"/>
  <c r="K1039" i="9"/>
  <c r="J1039" i="9"/>
  <c r="I1039" i="9"/>
  <c r="H1039" i="9"/>
  <c r="G1039" i="9"/>
  <c r="F1039" i="9"/>
  <c r="K1038" i="9"/>
  <c r="J1038" i="9"/>
  <c r="I1038" i="9"/>
  <c r="H1038" i="9"/>
  <c r="G1038" i="9"/>
  <c r="F1038" i="9"/>
  <c r="K1037" i="9"/>
  <c r="J1037" i="9"/>
  <c r="I1037" i="9"/>
  <c r="H1037" i="9"/>
  <c r="G1037" i="9"/>
  <c r="F1037" i="9"/>
  <c r="K1036" i="9"/>
  <c r="J1036" i="9"/>
  <c r="I1036" i="9"/>
  <c r="H1036" i="9"/>
  <c r="G1036" i="9"/>
  <c r="F1036" i="9"/>
  <c r="K1035" i="9"/>
  <c r="J1035" i="9"/>
  <c r="I1035" i="9"/>
  <c r="H1035" i="9"/>
  <c r="G1035" i="9"/>
  <c r="F1035" i="9"/>
  <c r="K1034" i="9"/>
  <c r="J1034" i="9"/>
  <c r="I1034" i="9"/>
  <c r="H1034" i="9"/>
  <c r="G1034" i="9"/>
  <c r="F1034" i="9"/>
  <c r="K1033" i="9"/>
  <c r="J1033" i="9"/>
  <c r="I1033" i="9"/>
  <c r="H1033" i="9"/>
  <c r="G1033" i="9"/>
  <c r="F1033" i="9"/>
  <c r="K1032" i="9"/>
  <c r="J1032" i="9"/>
  <c r="I1032" i="9"/>
  <c r="H1032" i="9"/>
  <c r="G1032" i="9"/>
  <c r="F1032" i="9"/>
  <c r="K1031" i="9"/>
  <c r="J1031" i="9"/>
  <c r="I1031" i="9"/>
  <c r="H1031" i="9"/>
  <c r="G1031" i="9"/>
  <c r="F1031" i="9"/>
  <c r="K1030" i="9"/>
  <c r="J1030" i="9"/>
  <c r="I1030" i="9"/>
  <c r="H1030" i="9"/>
  <c r="G1030" i="9"/>
  <c r="F1030" i="9"/>
  <c r="K1029" i="9"/>
  <c r="J1029" i="9"/>
  <c r="I1029" i="9"/>
  <c r="H1029" i="9"/>
  <c r="G1029" i="9"/>
  <c r="F1029" i="9"/>
  <c r="K1028" i="9"/>
  <c r="J1028" i="9"/>
  <c r="I1028" i="9"/>
  <c r="H1028" i="9"/>
  <c r="G1028" i="9"/>
  <c r="F1028" i="9"/>
  <c r="K1027" i="9"/>
  <c r="J1027" i="9"/>
  <c r="I1027" i="9"/>
  <c r="H1027" i="9"/>
  <c r="G1027" i="9"/>
  <c r="F1027" i="9"/>
  <c r="K1026" i="9"/>
  <c r="J1026" i="9"/>
  <c r="I1026" i="9"/>
  <c r="H1026" i="9"/>
  <c r="G1026" i="9"/>
  <c r="F1026" i="9"/>
  <c r="K1025" i="9"/>
  <c r="J1025" i="9"/>
  <c r="I1025" i="9"/>
  <c r="H1025" i="9"/>
  <c r="G1025" i="9"/>
  <c r="F1025" i="9"/>
  <c r="K1024" i="9"/>
  <c r="J1024" i="9"/>
  <c r="I1024" i="9"/>
  <c r="H1024" i="9"/>
  <c r="G1024" i="9"/>
  <c r="F1024" i="9"/>
  <c r="K1023" i="9"/>
  <c r="J1023" i="9"/>
  <c r="I1023" i="9"/>
  <c r="H1023" i="9"/>
  <c r="G1023" i="9"/>
  <c r="F1023" i="9"/>
  <c r="K1022" i="9"/>
  <c r="J1022" i="9"/>
  <c r="I1022" i="9"/>
  <c r="H1022" i="9"/>
  <c r="G1022" i="9"/>
  <c r="F1022" i="9"/>
  <c r="K1021" i="9"/>
  <c r="J1021" i="9"/>
  <c r="I1021" i="9"/>
  <c r="H1021" i="9"/>
  <c r="G1021" i="9"/>
  <c r="F1021" i="9"/>
  <c r="K1020" i="9"/>
  <c r="J1020" i="9"/>
  <c r="I1020" i="9"/>
  <c r="H1020" i="9"/>
  <c r="G1020" i="9"/>
  <c r="F1020" i="9"/>
  <c r="K1019" i="9"/>
  <c r="J1019" i="9"/>
  <c r="I1019" i="9"/>
  <c r="H1019" i="9"/>
  <c r="G1019" i="9"/>
  <c r="F1019" i="9"/>
  <c r="K1018" i="9"/>
  <c r="J1018" i="9"/>
  <c r="I1018" i="9"/>
  <c r="H1018" i="9"/>
  <c r="G1018" i="9"/>
  <c r="F1018" i="9"/>
  <c r="K1017" i="9"/>
  <c r="J1017" i="9"/>
  <c r="I1017" i="9"/>
  <c r="H1017" i="9"/>
  <c r="G1017" i="9"/>
  <c r="F1017" i="9"/>
  <c r="K1016" i="9"/>
  <c r="J1016" i="9"/>
  <c r="I1016" i="9"/>
  <c r="H1016" i="9"/>
  <c r="G1016" i="9"/>
  <c r="F1016" i="9"/>
  <c r="K1015" i="9"/>
  <c r="J1015" i="9"/>
  <c r="I1015" i="9"/>
  <c r="H1015" i="9"/>
  <c r="G1015" i="9"/>
  <c r="F1015" i="9"/>
  <c r="K1014" i="9"/>
  <c r="J1014" i="9"/>
  <c r="I1014" i="9"/>
  <c r="H1014" i="9"/>
  <c r="G1014" i="9"/>
  <c r="F1014" i="9"/>
  <c r="K1013" i="9"/>
  <c r="J1013" i="9"/>
  <c r="I1013" i="9"/>
  <c r="H1013" i="9"/>
  <c r="G1013" i="9"/>
  <c r="F1013" i="9"/>
  <c r="K1012" i="9"/>
  <c r="J1012" i="9"/>
  <c r="I1012" i="9"/>
  <c r="H1012" i="9"/>
  <c r="G1012" i="9"/>
  <c r="F1012" i="9"/>
  <c r="K1011" i="9"/>
  <c r="J1011" i="9"/>
  <c r="I1011" i="9"/>
  <c r="H1011" i="9"/>
  <c r="G1011" i="9"/>
  <c r="F1011" i="9"/>
  <c r="K1010" i="9"/>
  <c r="J1010" i="9"/>
  <c r="I1010" i="9"/>
  <c r="H1010" i="9"/>
  <c r="G1010" i="9"/>
  <c r="F1010" i="9"/>
  <c r="K1009" i="9"/>
  <c r="J1009" i="9"/>
  <c r="I1009" i="9"/>
  <c r="H1009" i="9"/>
  <c r="G1009" i="9"/>
  <c r="F1009" i="9"/>
  <c r="K1008" i="9"/>
  <c r="J1008" i="9"/>
  <c r="I1008" i="9"/>
  <c r="H1008" i="9"/>
  <c r="G1008" i="9"/>
  <c r="F1008" i="9"/>
  <c r="K1007" i="9"/>
  <c r="J1007" i="9"/>
  <c r="I1007" i="9"/>
  <c r="H1007" i="9"/>
  <c r="G1007" i="9"/>
  <c r="F1007" i="9"/>
  <c r="K1006" i="9"/>
  <c r="J1006" i="9"/>
  <c r="I1006" i="9"/>
  <c r="H1006" i="9"/>
  <c r="G1006" i="9"/>
  <c r="F1006" i="9"/>
  <c r="K1005" i="9"/>
  <c r="J1005" i="9"/>
  <c r="I1005" i="9"/>
  <c r="H1005" i="9"/>
  <c r="G1005" i="9"/>
  <c r="F1005" i="9"/>
  <c r="K1004" i="9"/>
  <c r="J1004" i="9"/>
  <c r="I1004" i="9"/>
  <c r="H1004" i="9"/>
  <c r="G1004" i="9"/>
  <c r="F1004" i="9"/>
  <c r="K1003" i="9"/>
  <c r="J1003" i="9"/>
  <c r="I1003" i="9"/>
  <c r="H1003" i="9"/>
  <c r="G1003" i="9"/>
  <c r="F1003" i="9"/>
  <c r="K1002" i="9"/>
  <c r="J1002" i="9"/>
  <c r="I1002" i="9"/>
  <c r="H1002" i="9"/>
  <c r="G1002" i="9"/>
  <c r="F1002" i="9"/>
  <c r="K1001" i="9"/>
  <c r="J1001" i="9"/>
  <c r="I1001" i="9"/>
  <c r="H1001" i="9"/>
  <c r="G1001" i="9"/>
  <c r="F1001" i="9"/>
  <c r="K1000" i="9"/>
  <c r="J1000" i="9"/>
  <c r="I1000" i="9"/>
  <c r="H1000" i="9"/>
  <c r="G1000" i="9"/>
  <c r="F1000" i="9"/>
  <c r="K999" i="9"/>
  <c r="J999" i="9"/>
  <c r="I999" i="9"/>
  <c r="H999" i="9"/>
  <c r="G999" i="9"/>
  <c r="F999" i="9"/>
  <c r="K998" i="9"/>
  <c r="J998" i="9"/>
  <c r="I998" i="9"/>
  <c r="H998" i="9"/>
  <c r="G998" i="9"/>
  <c r="F998" i="9"/>
  <c r="K997" i="9"/>
  <c r="J997" i="9"/>
  <c r="I997" i="9"/>
  <c r="H997" i="9"/>
  <c r="G997" i="9"/>
  <c r="F997" i="9"/>
  <c r="K996" i="9"/>
  <c r="J996" i="9"/>
  <c r="I996" i="9"/>
  <c r="H996" i="9"/>
  <c r="G996" i="9"/>
  <c r="F996" i="9"/>
  <c r="K995" i="9"/>
  <c r="J995" i="9"/>
  <c r="I995" i="9"/>
  <c r="H995" i="9"/>
  <c r="G995" i="9"/>
  <c r="F995" i="9"/>
  <c r="K994" i="9"/>
  <c r="J994" i="9"/>
  <c r="I994" i="9"/>
  <c r="H994" i="9"/>
  <c r="G994" i="9"/>
  <c r="F994" i="9"/>
  <c r="K993" i="9"/>
  <c r="J993" i="9"/>
  <c r="I993" i="9"/>
  <c r="H993" i="9"/>
  <c r="G993" i="9"/>
  <c r="F993" i="9"/>
  <c r="K992" i="9"/>
  <c r="J992" i="9"/>
  <c r="I992" i="9"/>
  <c r="H992" i="9"/>
  <c r="G992" i="9"/>
  <c r="F992" i="9"/>
  <c r="K991" i="9"/>
  <c r="J991" i="9"/>
  <c r="I991" i="9"/>
  <c r="H991" i="9"/>
  <c r="G991" i="9"/>
  <c r="F991" i="9"/>
  <c r="K990" i="9"/>
  <c r="J990" i="9"/>
  <c r="I990" i="9"/>
  <c r="H990" i="9"/>
  <c r="G990" i="9"/>
  <c r="F990" i="9"/>
  <c r="K989" i="9"/>
  <c r="J989" i="9"/>
  <c r="I989" i="9"/>
  <c r="H989" i="9"/>
  <c r="G989" i="9"/>
  <c r="F989" i="9"/>
  <c r="K988" i="9"/>
  <c r="J988" i="9"/>
  <c r="I988" i="9"/>
  <c r="H988" i="9"/>
  <c r="G988" i="9"/>
  <c r="F988" i="9"/>
  <c r="K987" i="9"/>
  <c r="J987" i="9"/>
  <c r="I987" i="9"/>
  <c r="H987" i="9"/>
  <c r="G987" i="9"/>
  <c r="F987" i="9"/>
  <c r="K986" i="9"/>
  <c r="J986" i="9"/>
  <c r="I986" i="9"/>
  <c r="H986" i="9"/>
  <c r="G986" i="9"/>
  <c r="F986" i="9"/>
  <c r="K985" i="9"/>
  <c r="J985" i="9"/>
  <c r="I985" i="9"/>
  <c r="H985" i="9"/>
  <c r="G985" i="9"/>
  <c r="F985" i="9"/>
  <c r="K984" i="9"/>
  <c r="J984" i="9"/>
  <c r="I984" i="9"/>
  <c r="H984" i="9"/>
  <c r="G984" i="9"/>
  <c r="F984" i="9"/>
  <c r="K983" i="9"/>
  <c r="J983" i="9"/>
  <c r="I983" i="9"/>
  <c r="H983" i="9"/>
  <c r="G983" i="9"/>
  <c r="F983" i="9"/>
  <c r="K982" i="9"/>
  <c r="J982" i="9"/>
  <c r="I982" i="9"/>
  <c r="H982" i="9"/>
  <c r="G982" i="9"/>
  <c r="F982" i="9"/>
  <c r="K981" i="9"/>
  <c r="J981" i="9"/>
  <c r="I981" i="9"/>
  <c r="H981" i="9"/>
  <c r="G981" i="9"/>
  <c r="F981" i="9"/>
  <c r="K980" i="9"/>
  <c r="J980" i="9"/>
  <c r="I980" i="9"/>
  <c r="H980" i="9"/>
  <c r="G980" i="9"/>
  <c r="F980" i="9"/>
  <c r="K979" i="9"/>
  <c r="J979" i="9"/>
  <c r="I979" i="9"/>
  <c r="H979" i="9"/>
  <c r="G979" i="9"/>
  <c r="F979" i="9"/>
  <c r="K978" i="9"/>
  <c r="J978" i="9"/>
  <c r="I978" i="9"/>
  <c r="H978" i="9"/>
  <c r="G978" i="9"/>
  <c r="F978" i="9"/>
  <c r="K977" i="9"/>
  <c r="J977" i="9"/>
  <c r="I977" i="9"/>
  <c r="H977" i="9"/>
  <c r="G977" i="9"/>
  <c r="F977" i="9"/>
  <c r="K976" i="9"/>
  <c r="J976" i="9"/>
  <c r="I976" i="9"/>
  <c r="H976" i="9"/>
  <c r="G976" i="9"/>
  <c r="F976" i="9"/>
  <c r="K975" i="9"/>
  <c r="J975" i="9"/>
  <c r="I975" i="9"/>
  <c r="H975" i="9"/>
  <c r="G975" i="9"/>
  <c r="F975" i="9"/>
  <c r="K974" i="9"/>
  <c r="J974" i="9"/>
  <c r="I974" i="9"/>
  <c r="H974" i="9"/>
  <c r="G974" i="9"/>
  <c r="F974" i="9"/>
  <c r="K973" i="9"/>
  <c r="J973" i="9"/>
  <c r="I973" i="9"/>
  <c r="H973" i="9"/>
  <c r="G973" i="9"/>
  <c r="F973" i="9"/>
  <c r="K972" i="9"/>
  <c r="J972" i="9"/>
  <c r="I972" i="9"/>
  <c r="H972" i="9"/>
  <c r="G972" i="9"/>
  <c r="F972" i="9"/>
  <c r="K971" i="9"/>
  <c r="J971" i="9"/>
  <c r="I971" i="9"/>
  <c r="H971" i="9"/>
  <c r="G971" i="9"/>
  <c r="F971" i="9"/>
  <c r="K970" i="9"/>
  <c r="J970" i="9"/>
  <c r="I970" i="9"/>
  <c r="H970" i="9"/>
  <c r="G970" i="9"/>
  <c r="F970" i="9"/>
  <c r="K969" i="9"/>
  <c r="J969" i="9"/>
  <c r="I969" i="9"/>
  <c r="H969" i="9"/>
  <c r="G969" i="9"/>
  <c r="F969" i="9"/>
  <c r="K968" i="9"/>
  <c r="J968" i="9"/>
  <c r="I968" i="9"/>
  <c r="H968" i="9"/>
  <c r="G968" i="9"/>
  <c r="F968" i="9"/>
  <c r="K967" i="9"/>
  <c r="J967" i="9"/>
  <c r="I967" i="9"/>
  <c r="H967" i="9"/>
  <c r="G967" i="9"/>
  <c r="F967" i="9"/>
  <c r="K966" i="9"/>
  <c r="J966" i="9"/>
  <c r="I966" i="9"/>
  <c r="H966" i="9"/>
  <c r="G966" i="9"/>
  <c r="F966" i="9"/>
  <c r="K965" i="9"/>
  <c r="J965" i="9"/>
  <c r="I965" i="9"/>
  <c r="H965" i="9"/>
  <c r="G965" i="9"/>
  <c r="F965" i="9"/>
  <c r="K964" i="9"/>
  <c r="J964" i="9"/>
  <c r="I964" i="9"/>
  <c r="H964" i="9"/>
  <c r="G964" i="9"/>
  <c r="F964" i="9"/>
  <c r="K963" i="9"/>
  <c r="J963" i="9"/>
  <c r="I963" i="9"/>
  <c r="H963" i="9"/>
  <c r="G963" i="9"/>
  <c r="F963" i="9"/>
  <c r="K962" i="9"/>
  <c r="J962" i="9"/>
  <c r="I962" i="9"/>
  <c r="H962" i="9"/>
  <c r="G962" i="9"/>
  <c r="F962" i="9"/>
  <c r="K961" i="9"/>
  <c r="J961" i="9"/>
  <c r="I961" i="9"/>
  <c r="H961" i="9"/>
  <c r="G961" i="9"/>
  <c r="F961" i="9"/>
  <c r="K960" i="9"/>
  <c r="J960" i="9"/>
  <c r="I960" i="9"/>
  <c r="H960" i="9"/>
  <c r="G960" i="9"/>
  <c r="F960" i="9"/>
  <c r="K959" i="9"/>
  <c r="J959" i="9"/>
  <c r="I959" i="9"/>
  <c r="H959" i="9"/>
  <c r="G959" i="9"/>
  <c r="F959" i="9"/>
  <c r="K958" i="9"/>
  <c r="J958" i="9"/>
  <c r="I958" i="9"/>
  <c r="H958" i="9"/>
  <c r="G958" i="9"/>
  <c r="F958" i="9"/>
  <c r="K957" i="9"/>
  <c r="J957" i="9"/>
  <c r="I957" i="9"/>
  <c r="H957" i="9"/>
  <c r="G957" i="9"/>
  <c r="F957" i="9"/>
  <c r="K956" i="9"/>
  <c r="J956" i="9"/>
  <c r="I956" i="9"/>
  <c r="H956" i="9"/>
  <c r="G956" i="9"/>
  <c r="F956" i="9"/>
  <c r="K955" i="9"/>
  <c r="J955" i="9"/>
  <c r="I955" i="9"/>
  <c r="H955" i="9"/>
  <c r="G955" i="9"/>
  <c r="F955" i="9"/>
  <c r="K954" i="9"/>
  <c r="J954" i="9"/>
  <c r="I954" i="9"/>
  <c r="H954" i="9"/>
  <c r="G954" i="9"/>
  <c r="F954" i="9"/>
  <c r="K953" i="9"/>
  <c r="J953" i="9"/>
  <c r="I953" i="9"/>
  <c r="H953" i="9"/>
  <c r="G953" i="9"/>
  <c r="F953" i="9"/>
  <c r="K952" i="9"/>
  <c r="J952" i="9"/>
  <c r="I952" i="9"/>
  <c r="H952" i="9"/>
  <c r="G952" i="9"/>
  <c r="F952" i="9"/>
  <c r="K951" i="9"/>
  <c r="J951" i="9"/>
  <c r="I951" i="9"/>
  <c r="H951" i="9"/>
  <c r="G951" i="9"/>
  <c r="F951" i="9"/>
  <c r="K950" i="9"/>
  <c r="J950" i="9"/>
  <c r="I950" i="9"/>
  <c r="H950" i="9"/>
  <c r="G950" i="9"/>
  <c r="F950" i="9"/>
  <c r="K949" i="9"/>
  <c r="J949" i="9"/>
  <c r="I949" i="9"/>
  <c r="H949" i="9"/>
  <c r="G949" i="9"/>
  <c r="F949" i="9"/>
  <c r="K948" i="9"/>
  <c r="J948" i="9"/>
  <c r="I948" i="9"/>
  <c r="H948" i="9"/>
  <c r="G948" i="9"/>
  <c r="F948" i="9"/>
  <c r="K947" i="9"/>
  <c r="J947" i="9"/>
  <c r="I947" i="9"/>
  <c r="H947" i="9"/>
  <c r="G947" i="9"/>
  <c r="F947" i="9"/>
  <c r="K946" i="9"/>
  <c r="J946" i="9"/>
  <c r="I946" i="9"/>
  <c r="H946" i="9"/>
  <c r="G946" i="9"/>
  <c r="F946" i="9"/>
  <c r="K945" i="9"/>
  <c r="J945" i="9"/>
  <c r="I945" i="9"/>
  <c r="H945" i="9"/>
  <c r="G945" i="9"/>
  <c r="F945" i="9"/>
  <c r="K944" i="9"/>
  <c r="J944" i="9"/>
  <c r="I944" i="9"/>
  <c r="H944" i="9"/>
  <c r="G944" i="9"/>
  <c r="F944" i="9"/>
  <c r="K943" i="9"/>
  <c r="J943" i="9"/>
  <c r="I943" i="9"/>
  <c r="H943" i="9"/>
  <c r="G943" i="9"/>
  <c r="F943" i="9"/>
  <c r="K942" i="9"/>
  <c r="J942" i="9"/>
  <c r="I942" i="9"/>
  <c r="H942" i="9"/>
  <c r="G942" i="9"/>
  <c r="F942" i="9"/>
  <c r="K941" i="9"/>
  <c r="J941" i="9"/>
  <c r="I941" i="9"/>
  <c r="H941" i="9"/>
  <c r="G941" i="9"/>
  <c r="F941" i="9"/>
  <c r="K940" i="9"/>
  <c r="J940" i="9"/>
  <c r="I940" i="9"/>
  <c r="H940" i="9"/>
  <c r="G940" i="9"/>
  <c r="F940" i="9"/>
  <c r="K939" i="9"/>
  <c r="J939" i="9"/>
  <c r="I939" i="9"/>
  <c r="H939" i="9"/>
  <c r="G939" i="9"/>
  <c r="F939" i="9"/>
  <c r="K938" i="9"/>
  <c r="J938" i="9"/>
  <c r="I938" i="9"/>
  <c r="H938" i="9"/>
  <c r="G938" i="9"/>
  <c r="F938" i="9"/>
  <c r="K937" i="9"/>
  <c r="J937" i="9"/>
  <c r="I937" i="9"/>
  <c r="H937" i="9"/>
  <c r="G937" i="9"/>
  <c r="F937" i="9"/>
  <c r="K936" i="9"/>
  <c r="J936" i="9"/>
  <c r="I936" i="9"/>
  <c r="H936" i="9"/>
  <c r="G936" i="9"/>
  <c r="F936" i="9"/>
  <c r="K935" i="9"/>
  <c r="J935" i="9"/>
  <c r="I935" i="9"/>
  <c r="H935" i="9"/>
  <c r="G935" i="9"/>
  <c r="F935" i="9"/>
  <c r="K934" i="9"/>
  <c r="J934" i="9"/>
  <c r="I934" i="9"/>
  <c r="H934" i="9"/>
  <c r="G934" i="9"/>
  <c r="F934" i="9"/>
  <c r="K933" i="9"/>
  <c r="J933" i="9"/>
  <c r="I933" i="9"/>
  <c r="H933" i="9"/>
  <c r="G933" i="9"/>
  <c r="F933" i="9"/>
  <c r="K932" i="9"/>
  <c r="J932" i="9"/>
  <c r="I932" i="9"/>
  <c r="H932" i="9"/>
  <c r="G932" i="9"/>
  <c r="F932" i="9"/>
  <c r="K931" i="9"/>
  <c r="J931" i="9"/>
  <c r="I931" i="9"/>
  <c r="H931" i="9"/>
  <c r="G931" i="9"/>
  <c r="F931" i="9"/>
  <c r="K930" i="9"/>
  <c r="J930" i="9"/>
  <c r="I930" i="9"/>
  <c r="H930" i="9"/>
  <c r="G930" i="9"/>
  <c r="F930" i="9"/>
  <c r="K929" i="9"/>
  <c r="J929" i="9"/>
  <c r="I929" i="9"/>
  <c r="H929" i="9"/>
  <c r="G929" i="9"/>
  <c r="F929" i="9"/>
  <c r="K928" i="9"/>
  <c r="J928" i="9"/>
  <c r="I928" i="9"/>
  <c r="H928" i="9"/>
  <c r="G928" i="9"/>
  <c r="F928" i="9"/>
  <c r="K927" i="9"/>
  <c r="J927" i="9"/>
  <c r="I927" i="9"/>
  <c r="H927" i="9"/>
  <c r="G927" i="9"/>
  <c r="F927" i="9"/>
  <c r="K926" i="9"/>
  <c r="J926" i="9"/>
  <c r="I926" i="9"/>
  <c r="H926" i="9"/>
  <c r="G926" i="9"/>
  <c r="F926" i="9"/>
  <c r="K925" i="9"/>
  <c r="J925" i="9"/>
  <c r="I925" i="9"/>
  <c r="H925" i="9"/>
  <c r="G925" i="9"/>
  <c r="F925" i="9"/>
  <c r="K924" i="9"/>
  <c r="J924" i="9"/>
  <c r="I924" i="9"/>
  <c r="H924" i="9"/>
  <c r="G924" i="9"/>
  <c r="F924" i="9"/>
  <c r="K923" i="9"/>
  <c r="J923" i="9"/>
  <c r="I923" i="9"/>
  <c r="H923" i="9"/>
  <c r="G923" i="9"/>
  <c r="F923" i="9"/>
  <c r="K922" i="9"/>
  <c r="J922" i="9"/>
  <c r="I922" i="9"/>
  <c r="H922" i="9"/>
  <c r="G922" i="9"/>
  <c r="F922" i="9"/>
  <c r="K921" i="9"/>
  <c r="J921" i="9"/>
  <c r="I921" i="9"/>
  <c r="H921" i="9"/>
  <c r="G921" i="9"/>
  <c r="F921" i="9"/>
  <c r="K920" i="9"/>
  <c r="J920" i="9"/>
  <c r="I920" i="9"/>
  <c r="H920" i="9"/>
  <c r="G920" i="9"/>
  <c r="F920" i="9"/>
  <c r="K919" i="9"/>
  <c r="J919" i="9"/>
  <c r="I919" i="9"/>
  <c r="H919" i="9"/>
  <c r="G919" i="9"/>
  <c r="F919" i="9"/>
  <c r="K918" i="9"/>
  <c r="J918" i="9"/>
  <c r="I918" i="9"/>
  <c r="H918" i="9"/>
  <c r="G918" i="9"/>
  <c r="F918" i="9"/>
  <c r="K917" i="9"/>
  <c r="J917" i="9"/>
  <c r="I917" i="9"/>
  <c r="H917" i="9"/>
  <c r="G917" i="9"/>
  <c r="F917" i="9"/>
  <c r="K916" i="9"/>
  <c r="J916" i="9"/>
  <c r="I916" i="9"/>
  <c r="H916" i="9"/>
  <c r="G916" i="9"/>
  <c r="F916" i="9"/>
  <c r="K915" i="9"/>
  <c r="J915" i="9"/>
  <c r="I915" i="9"/>
  <c r="H915" i="9"/>
  <c r="G915" i="9"/>
  <c r="F915" i="9"/>
  <c r="K914" i="9"/>
  <c r="J914" i="9"/>
  <c r="I914" i="9"/>
  <c r="H914" i="9"/>
  <c r="G914" i="9"/>
  <c r="F914" i="9"/>
  <c r="K913" i="9"/>
  <c r="J913" i="9"/>
  <c r="I913" i="9"/>
  <c r="H913" i="9"/>
  <c r="G913" i="9"/>
  <c r="F913" i="9"/>
  <c r="K912" i="9"/>
  <c r="J912" i="9"/>
  <c r="I912" i="9"/>
  <c r="H912" i="9"/>
  <c r="G912" i="9"/>
  <c r="F912" i="9"/>
  <c r="K911" i="9"/>
  <c r="J911" i="9"/>
  <c r="I911" i="9"/>
  <c r="H911" i="9"/>
  <c r="G911" i="9"/>
  <c r="F911" i="9"/>
  <c r="K910" i="9"/>
  <c r="J910" i="9"/>
  <c r="I910" i="9"/>
  <c r="H910" i="9"/>
  <c r="G910" i="9"/>
  <c r="F910" i="9"/>
  <c r="K909" i="9"/>
  <c r="J909" i="9"/>
  <c r="I909" i="9"/>
  <c r="H909" i="9"/>
  <c r="G909" i="9"/>
  <c r="F909" i="9"/>
  <c r="K908" i="9"/>
  <c r="J908" i="9"/>
  <c r="I908" i="9"/>
  <c r="H908" i="9"/>
  <c r="G908" i="9"/>
  <c r="F908" i="9"/>
  <c r="K907" i="9"/>
  <c r="J907" i="9"/>
  <c r="I907" i="9"/>
  <c r="H907" i="9"/>
  <c r="G907" i="9"/>
  <c r="F907" i="9"/>
  <c r="K906" i="9"/>
  <c r="J906" i="9"/>
  <c r="I906" i="9"/>
  <c r="H906" i="9"/>
  <c r="G906" i="9"/>
  <c r="F906" i="9"/>
  <c r="K905" i="9"/>
  <c r="J905" i="9"/>
  <c r="I905" i="9"/>
  <c r="H905" i="9"/>
  <c r="G905" i="9"/>
  <c r="F905" i="9"/>
  <c r="K904" i="9"/>
  <c r="J904" i="9"/>
  <c r="I904" i="9"/>
  <c r="H904" i="9"/>
  <c r="G904" i="9"/>
  <c r="F904" i="9"/>
  <c r="K903" i="9"/>
  <c r="J903" i="9"/>
  <c r="I903" i="9"/>
  <c r="H903" i="9"/>
  <c r="G903" i="9"/>
  <c r="F903" i="9"/>
  <c r="K902" i="9"/>
  <c r="J902" i="9"/>
  <c r="I902" i="9"/>
  <c r="H902" i="9"/>
  <c r="G902" i="9"/>
  <c r="F902" i="9"/>
  <c r="K901" i="9"/>
  <c r="J901" i="9"/>
  <c r="I901" i="9"/>
  <c r="H901" i="9"/>
  <c r="G901" i="9"/>
  <c r="F901" i="9"/>
  <c r="K900" i="9"/>
  <c r="J900" i="9"/>
  <c r="I900" i="9"/>
  <c r="H900" i="9"/>
  <c r="G900" i="9"/>
  <c r="F900" i="9"/>
  <c r="K899" i="9"/>
  <c r="J899" i="9"/>
  <c r="I899" i="9"/>
  <c r="H899" i="9"/>
  <c r="G899" i="9"/>
  <c r="F899" i="9"/>
  <c r="K898" i="9"/>
  <c r="J898" i="9"/>
  <c r="I898" i="9"/>
  <c r="H898" i="9"/>
  <c r="G898" i="9"/>
  <c r="F898" i="9"/>
  <c r="K897" i="9"/>
  <c r="J897" i="9"/>
  <c r="I897" i="9"/>
  <c r="H897" i="9"/>
  <c r="G897" i="9"/>
  <c r="F897" i="9"/>
  <c r="K896" i="9"/>
  <c r="J896" i="9"/>
  <c r="I896" i="9"/>
  <c r="H896" i="9"/>
  <c r="G896" i="9"/>
  <c r="F896" i="9"/>
  <c r="K895" i="9"/>
  <c r="J895" i="9"/>
  <c r="I895" i="9"/>
  <c r="H895" i="9"/>
  <c r="G895" i="9"/>
  <c r="F895" i="9"/>
  <c r="K894" i="9"/>
  <c r="J894" i="9"/>
  <c r="I894" i="9"/>
  <c r="H894" i="9"/>
  <c r="G894" i="9"/>
  <c r="F894" i="9"/>
  <c r="K893" i="9"/>
  <c r="J893" i="9"/>
  <c r="I893" i="9"/>
  <c r="H893" i="9"/>
  <c r="G893" i="9"/>
  <c r="F893" i="9"/>
  <c r="K892" i="9"/>
  <c r="J892" i="9"/>
  <c r="I892" i="9"/>
  <c r="H892" i="9"/>
  <c r="G892" i="9"/>
  <c r="F892" i="9"/>
  <c r="K891" i="9"/>
  <c r="J891" i="9"/>
  <c r="I891" i="9"/>
  <c r="H891" i="9"/>
  <c r="G891" i="9"/>
  <c r="F891" i="9"/>
  <c r="K890" i="9"/>
  <c r="J890" i="9"/>
  <c r="I890" i="9"/>
  <c r="H890" i="9"/>
  <c r="G890" i="9"/>
  <c r="F890" i="9"/>
  <c r="K889" i="9"/>
  <c r="J889" i="9"/>
  <c r="I889" i="9"/>
  <c r="H889" i="9"/>
  <c r="G889" i="9"/>
  <c r="F889" i="9"/>
  <c r="K888" i="9"/>
  <c r="J888" i="9"/>
  <c r="I888" i="9"/>
  <c r="H888" i="9"/>
  <c r="G888" i="9"/>
  <c r="F888" i="9"/>
  <c r="K887" i="9"/>
  <c r="J887" i="9"/>
  <c r="I887" i="9"/>
  <c r="H887" i="9"/>
  <c r="G887" i="9"/>
  <c r="F887" i="9"/>
  <c r="K886" i="9"/>
  <c r="J886" i="9"/>
  <c r="I886" i="9"/>
  <c r="H886" i="9"/>
  <c r="G886" i="9"/>
  <c r="F886" i="9"/>
  <c r="K885" i="9"/>
  <c r="J885" i="9"/>
  <c r="I885" i="9"/>
  <c r="H885" i="9"/>
  <c r="G885" i="9"/>
  <c r="F885" i="9"/>
  <c r="K884" i="9"/>
  <c r="J884" i="9"/>
  <c r="I884" i="9"/>
  <c r="H884" i="9"/>
  <c r="G884" i="9"/>
  <c r="F884" i="9"/>
  <c r="K883" i="9"/>
  <c r="J883" i="9"/>
  <c r="I883" i="9"/>
  <c r="H883" i="9"/>
  <c r="G883" i="9"/>
  <c r="F883" i="9"/>
  <c r="K882" i="9"/>
  <c r="J882" i="9"/>
  <c r="I882" i="9"/>
  <c r="H882" i="9"/>
  <c r="G882" i="9"/>
  <c r="F882" i="9"/>
  <c r="K881" i="9"/>
  <c r="J881" i="9"/>
  <c r="I881" i="9"/>
  <c r="H881" i="9"/>
  <c r="G881" i="9"/>
  <c r="F881" i="9"/>
  <c r="K880" i="9"/>
  <c r="J880" i="9"/>
  <c r="I880" i="9"/>
  <c r="H880" i="9"/>
  <c r="G880" i="9"/>
  <c r="F880" i="9"/>
  <c r="K879" i="9"/>
  <c r="J879" i="9"/>
  <c r="I879" i="9"/>
  <c r="H879" i="9"/>
  <c r="G879" i="9"/>
  <c r="F879" i="9"/>
  <c r="K878" i="9"/>
  <c r="J878" i="9"/>
  <c r="I878" i="9"/>
  <c r="H878" i="9"/>
  <c r="G878" i="9"/>
  <c r="F878" i="9"/>
  <c r="K877" i="9"/>
  <c r="J877" i="9"/>
  <c r="I877" i="9"/>
  <c r="H877" i="9"/>
  <c r="G877" i="9"/>
  <c r="F877" i="9"/>
  <c r="K876" i="9"/>
  <c r="J876" i="9"/>
  <c r="I876" i="9"/>
  <c r="H876" i="9"/>
  <c r="G876" i="9"/>
  <c r="F876" i="9"/>
  <c r="K875" i="9"/>
  <c r="J875" i="9"/>
  <c r="I875" i="9"/>
  <c r="H875" i="9"/>
  <c r="G875" i="9"/>
  <c r="F875" i="9"/>
  <c r="K874" i="9"/>
  <c r="J874" i="9"/>
  <c r="I874" i="9"/>
  <c r="H874" i="9"/>
  <c r="G874" i="9"/>
  <c r="F874" i="9"/>
  <c r="K873" i="9"/>
  <c r="J873" i="9"/>
  <c r="I873" i="9"/>
  <c r="H873" i="9"/>
  <c r="G873" i="9"/>
  <c r="F873" i="9"/>
  <c r="K872" i="9"/>
  <c r="J872" i="9"/>
  <c r="I872" i="9"/>
  <c r="H872" i="9"/>
  <c r="G872" i="9"/>
  <c r="F872" i="9"/>
  <c r="K871" i="9"/>
  <c r="J871" i="9"/>
  <c r="I871" i="9"/>
  <c r="H871" i="9"/>
  <c r="G871" i="9"/>
  <c r="F871" i="9"/>
  <c r="K870" i="9"/>
  <c r="J870" i="9"/>
  <c r="I870" i="9"/>
  <c r="H870" i="9"/>
  <c r="G870" i="9"/>
  <c r="F870" i="9"/>
  <c r="K869" i="9"/>
  <c r="J869" i="9"/>
  <c r="I869" i="9"/>
  <c r="H869" i="9"/>
  <c r="G869" i="9"/>
  <c r="F869" i="9"/>
  <c r="K868" i="9"/>
  <c r="J868" i="9"/>
  <c r="I868" i="9"/>
  <c r="H868" i="9"/>
  <c r="G868" i="9"/>
  <c r="F868" i="9"/>
  <c r="K867" i="9"/>
  <c r="J867" i="9"/>
  <c r="I867" i="9"/>
  <c r="H867" i="9"/>
  <c r="G867" i="9"/>
  <c r="F867" i="9"/>
  <c r="K866" i="9"/>
  <c r="J866" i="9"/>
  <c r="I866" i="9"/>
  <c r="H866" i="9"/>
  <c r="G866" i="9"/>
  <c r="F866" i="9"/>
  <c r="K865" i="9"/>
  <c r="J865" i="9"/>
  <c r="I865" i="9"/>
  <c r="H865" i="9"/>
  <c r="G865" i="9"/>
  <c r="F865" i="9"/>
  <c r="K864" i="9"/>
  <c r="J864" i="9"/>
  <c r="I864" i="9"/>
  <c r="H864" i="9"/>
  <c r="G864" i="9"/>
  <c r="F864" i="9"/>
  <c r="K863" i="9"/>
  <c r="J863" i="9"/>
  <c r="I863" i="9"/>
  <c r="H863" i="9"/>
  <c r="G863" i="9"/>
  <c r="F863" i="9"/>
  <c r="K862" i="9"/>
  <c r="J862" i="9"/>
  <c r="I862" i="9"/>
  <c r="H862" i="9"/>
  <c r="G862" i="9"/>
  <c r="F862" i="9"/>
  <c r="K861" i="9"/>
  <c r="J861" i="9"/>
  <c r="I861" i="9"/>
  <c r="H861" i="9"/>
  <c r="G861" i="9"/>
  <c r="F861" i="9"/>
  <c r="K860" i="9"/>
  <c r="J860" i="9"/>
  <c r="I860" i="9"/>
  <c r="H860" i="9"/>
  <c r="G860" i="9"/>
  <c r="F860" i="9"/>
  <c r="K859" i="9"/>
  <c r="J859" i="9"/>
  <c r="I859" i="9"/>
  <c r="H859" i="9"/>
  <c r="G859" i="9"/>
  <c r="F859" i="9"/>
  <c r="K858" i="9"/>
  <c r="J858" i="9"/>
  <c r="I858" i="9"/>
  <c r="H858" i="9"/>
  <c r="G858" i="9"/>
  <c r="F858" i="9"/>
  <c r="K857" i="9"/>
  <c r="J857" i="9"/>
  <c r="I857" i="9"/>
  <c r="H857" i="9"/>
  <c r="G857" i="9"/>
  <c r="F857" i="9"/>
  <c r="K856" i="9"/>
  <c r="J856" i="9"/>
  <c r="I856" i="9"/>
  <c r="H856" i="9"/>
  <c r="G856" i="9"/>
  <c r="F856" i="9"/>
  <c r="K855" i="9"/>
  <c r="J855" i="9"/>
  <c r="I855" i="9"/>
  <c r="H855" i="9"/>
  <c r="G855" i="9"/>
  <c r="F855" i="9"/>
  <c r="K854" i="9"/>
  <c r="J854" i="9"/>
  <c r="I854" i="9"/>
  <c r="H854" i="9"/>
  <c r="G854" i="9"/>
  <c r="F854" i="9"/>
  <c r="K853" i="9"/>
  <c r="J853" i="9"/>
  <c r="I853" i="9"/>
  <c r="H853" i="9"/>
  <c r="G853" i="9"/>
  <c r="F853" i="9"/>
  <c r="K852" i="9"/>
  <c r="J852" i="9"/>
  <c r="I852" i="9"/>
  <c r="H852" i="9"/>
  <c r="G852" i="9"/>
  <c r="F852" i="9"/>
  <c r="K851" i="9"/>
  <c r="J851" i="9"/>
  <c r="I851" i="9"/>
  <c r="H851" i="9"/>
  <c r="G851" i="9"/>
  <c r="F851" i="9"/>
  <c r="K850" i="9"/>
  <c r="J850" i="9"/>
  <c r="I850" i="9"/>
  <c r="H850" i="9"/>
  <c r="G850" i="9"/>
  <c r="F850" i="9"/>
  <c r="K849" i="9"/>
  <c r="J849" i="9"/>
  <c r="I849" i="9"/>
  <c r="H849" i="9"/>
  <c r="G849" i="9"/>
  <c r="F849" i="9"/>
  <c r="K848" i="9"/>
  <c r="J848" i="9"/>
  <c r="I848" i="9"/>
  <c r="H848" i="9"/>
  <c r="G848" i="9"/>
  <c r="F848" i="9"/>
  <c r="K847" i="9"/>
  <c r="J847" i="9"/>
  <c r="I847" i="9"/>
  <c r="H847" i="9"/>
  <c r="G847" i="9"/>
  <c r="F847" i="9"/>
  <c r="K846" i="9"/>
  <c r="J846" i="9"/>
  <c r="I846" i="9"/>
  <c r="H846" i="9"/>
  <c r="G846" i="9"/>
  <c r="F846" i="9"/>
  <c r="K845" i="9"/>
  <c r="J845" i="9"/>
  <c r="I845" i="9"/>
  <c r="H845" i="9"/>
  <c r="G845" i="9"/>
  <c r="F845" i="9"/>
  <c r="K844" i="9"/>
  <c r="J844" i="9"/>
  <c r="I844" i="9"/>
  <c r="H844" i="9"/>
  <c r="G844" i="9"/>
  <c r="F844" i="9"/>
  <c r="K843" i="9"/>
  <c r="J843" i="9"/>
  <c r="I843" i="9"/>
  <c r="H843" i="9"/>
  <c r="G843" i="9"/>
  <c r="F843" i="9"/>
  <c r="K842" i="9"/>
  <c r="J842" i="9"/>
  <c r="I842" i="9"/>
  <c r="H842" i="9"/>
  <c r="G842" i="9"/>
  <c r="F842" i="9"/>
  <c r="K841" i="9"/>
  <c r="J841" i="9"/>
  <c r="I841" i="9"/>
  <c r="H841" i="9"/>
  <c r="G841" i="9"/>
  <c r="F841" i="9"/>
  <c r="K840" i="9"/>
  <c r="J840" i="9"/>
  <c r="I840" i="9"/>
  <c r="H840" i="9"/>
  <c r="G840" i="9"/>
  <c r="F840" i="9"/>
  <c r="K839" i="9"/>
  <c r="J839" i="9"/>
  <c r="I839" i="9"/>
  <c r="H839" i="9"/>
  <c r="G839" i="9"/>
  <c r="F839" i="9"/>
  <c r="K838" i="9"/>
  <c r="J838" i="9"/>
  <c r="I838" i="9"/>
  <c r="H838" i="9"/>
  <c r="G838" i="9"/>
  <c r="F838" i="9"/>
  <c r="K837" i="9"/>
  <c r="J837" i="9"/>
  <c r="I837" i="9"/>
  <c r="H837" i="9"/>
  <c r="G837" i="9"/>
  <c r="F837" i="9"/>
  <c r="K836" i="9"/>
  <c r="J836" i="9"/>
  <c r="I836" i="9"/>
  <c r="H836" i="9"/>
  <c r="G836" i="9"/>
  <c r="F836" i="9"/>
  <c r="K835" i="9"/>
  <c r="J835" i="9"/>
  <c r="I835" i="9"/>
  <c r="H835" i="9"/>
  <c r="G835" i="9"/>
  <c r="F835" i="9"/>
  <c r="K834" i="9"/>
  <c r="J834" i="9"/>
  <c r="I834" i="9"/>
  <c r="H834" i="9"/>
  <c r="G834" i="9"/>
  <c r="F834" i="9"/>
  <c r="K833" i="9"/>
  <c r="J833" i="9"/>
  <c r="I833" i="9"/>
  <c r="H833" i="9"/>
  <c r="G833" i="9"/>
  <c r="F833" i="9"/>
  <c r="K832" i="9"/>
  <c r="J832" i="9"/>
  <c r="I832" i="9"/>
  <c r="H832" i="9"/>
  <c r="G832" i="9"/>
  <c r="F832" i="9"/>
  <c r="K831" i="9"/>
  <c r="J831" i="9"/>
  <c r="I831" i="9"/>
  <c r="H831" i="9"/>
  <c r="G831" i="9"/>
  <c r="F831" i="9"/>
  <c r="K830" i="9"/>
  <c r="J830" i="9"/>
  <c r="I830" i="9"/>
  <c r="H830" i="9"/>
  <c r="G830" i="9"/>
  <c r="F830" i="9"/>
  <c r="K829" i="9"/>
  <c r="J829" i="9"/>
  <c r="I829" i="9"/>
  <c r="H829" i="9"/>
  <c r="G829" i="9"/>
  <c r="F829" i="9"/>
  <c r="K828" i="9"/>
  <c r="J828" i="9"/>
  <c r="I828" i="9"/>
  <c r="H828" i="9"/>
  <c r="G828" i="9"/>
  <c r="F828" i="9"/>
  <c r="K827" i="9"/>
  <c r="J827" i="9"/>
  <c r="I827" i="9"/>
  <c r="H827" i="9"/>
  <c r="G827" i="9"/>
  <c r="F827" i="9"/>
  <c r="K826" i="9"/>
  <c r="J826" i="9"/>
  <c r="I826" i="9"/>
  <c r="H826" i="9"/>
  <c r="G826" i="9"/>
  <c r="F826" i="9"/>
  <c r="K825" i="9"/>
  <c r="J825" i="9"/>
  <c r="I825" i="9"/>
  <c r="H825" i="9"/>
  <c r="G825" i="9"/>
  <c r="F825" i="9"/>
  <c r="K824" i="9"/>
  <c r="J824" i="9"/>
  <c r="I824" i="9"/>
  <c r="H824" i="9"/>
  <c r="G824" i="9"/>
  <c r="F824" i="9"/>
  <c r="K823" i="9"/>
  <c r="J823" i="9"/>
  <c r="I823" i="9"/>
  <c r="H823" i="9"/>
  <c r="G823" i="9"/>
  <c r="F823" i="9"/>
  <c r="K822" i="9"/>
  <c r="J822" i="9"/>
  <c r="I822" i="9"/>
  <c r="H822" i="9"/>
  <c r="G822" i="9"/>
  <c r="F822" i="9"/>
  <c r="K821" i="9"/>
  <c r="J821" i="9"/>
  <c r="I821" i="9"/>
  <c r="H821" i="9"/>
  <c r="G821" i="9"/>
  <c r="F821" i="9"/>
  <c r="K820" i="9"/>
  <c r="J820" i="9"/>
  <c r="I820" i="9"/>
  <c r="H820" i="9"/>
  <c r="G820" i="9"/>
  <c r="F820" i="9"/>
  <c r="K819" i="9"/>
  <c r="J819" i="9"/>
  <c r="I819" i="9"/>
  <c r="H819" i="9"/>
  <c r="G819" i="9"/>
  <c r="F819" i="9"/>
  <c r="K818" i="9"/>
  <c r="J818" i="9"/>
  <c r="I818" i="9"/>
  <c r="H818" i="9"/>
  <c r="G818" i="9"/>
  <c r="F818" i="9"/>
  <c r="K817" i="9"/>
  <c r="J817" i="9"/>
  <c r="I817" i="9"/>
  <c r="H817" i="9"/>
  <c r="G817" i="9"/>
  <c r="F817" i="9"/>
  <c r="K816" i="9"/>
  <c r="J816" i="9"/>
  <c r="I816" i="9"/>
  <c r="H816" i="9"/>
  <c r="G816" i="9"/>
  <c r="F816" i="9"/>
  <c r="K815" i="9"/>
  <c r="J815" i="9"/>
  <c r="I815" i="9"/>
  <c r="H815" i="9"/>
  <c r="G815" i="9"/>
  <c r="F815" i="9"/>
  <c r="K814" i="9"/>
  <c r="J814" i="9"/>
  <c r="I814" i="9"/>
  <c r="H814" i="9"/>
  <c r="G814" i="9"/>
  <c r="F814" i="9"/>
  <c r="K813" i="9"/>
  <c r="J813" i="9"/>
  <c r="I813" i="9"/>
  <c r="H813" i="9"/>
  <c r="G813" i="9"/>
  <c r="F813" i="9"/>
  <c r="K812" i="9"/>
  <c r="J812" i="9"/>
  <c r="I812" i="9"/>
  <c r="H812" i="9"/>
  <c r="G812" i="9"/>
  <c r="F812" i="9"/>
  <c r="K811" i="9"/>
  <c r="J811" i="9"/>
  <c r="I811" i="9"/>
  <c r="H811" i="9"/>
  <c r="G811" i="9"/>
  <c r="F811" i="9"/>
  <c r="K810" i="9"/>
  <c r="J810" i="9"/>
  <c r="I810" i="9"/>
  <c r="H810" i="9"/>
  <c r="G810" i="9"/>
  <c r="F810" i="9"/>
  <c r="K809" i="9"/>
  <c r="J809" i="9"/>
  <c r="I809" i="9"/>
  <c r="H809" i="9"/>
  <c r="G809" i="9"/>
  <c r="F809" i="9"/>
  <c r="K808" i="9"/>
  <c r="J808" i="9"/>
  <c r="I808" i="9"/>
  <c r="H808" i="9"/>
  <c r="G808" i="9"/>
  <c r="F808" i="9"/>
  <c r="K807" i="9"/>
  <c r="J807" i="9"/>
  <c r="I807" i="9"/>
  <c r="H807" i="9"/>
  <c r="G807" i="9"/>
  <c r="F807" i="9"/>
  <c r="K806" i="9"/>
  <c r="J806" i="9"/>
  <c r="I806" i="9"/>
  <c r="H806" i="9"/>
  <c r="G806" i="9"/>
  <c r="F806" i="9"/>
  <c r="K805" i="9"/>
  <c r="J805" i="9"/>
  <c r="I805" i="9"/>
  <c r="H805" i="9"/>
  <c r="G805" i="9"/>
  <c r="F805" i="9"/>
  <c r="K804" i="9"/>
  <c r="J804" i="9"/>
  <c r="I804" i="9"/>
  <c r="H804" i="9"/>
  <c r="G804" i="9"/>
  <c r="F804" i="9"/>
  <c r="K803" i="9"/>
  <c r="J803" i="9"/>
  <c r="I803" i="9"/>
  <c r="H803" i="9"/>
  <c r="G803" i="9"/>
  <c r="F803" i="9"/>
  <c r="K802" i="9"/>
  <c r="J802" i="9"/>
  <c r="I802" i="9"/>
  <c r="H802" i="9"/>
  <c r="G802" i="9"/>
  <c r="F802" i="9"/>
  <c r="K801" i="9"/>
  <c r="J801" i="9"/>
  <c r="I801" i="9"/>
  <c r="H801" i="9"/>
  <c r="G801" i="9"/>
  <c r="F801" i="9"/>
  <c r="K800" i="9"/>
  <c r="J800" i="9"/>
  <c r="I800" i="9"/>
  <c r="H800" i="9"/>
  <c r="G800" i="9"/>
  <c r="F800" i="9"/>
  <c r="K799" i="9"/>
  <c r="J799" i="9"/>
  <c r="I799" i="9"/>
  <c r="H799" i="9"/>
  <c r="G799" i="9"/>
  <c r="F799" i="9"/>
  <c r="K798" i="9"/>
  <c r="J798" i="9"/>
  <c r="I798" i="9"/>
  <c r="H798" i="9"/>
  <c r="G798" i="9"/>
  <c r="F798" i="9"/>
  <c r="K797" i="9"/>
  <c r="J797" i="9"/>
  <c r="I797" i="9"/>
  <c r="H797" i="9"/>
  <c r="G797" i="9"/>
  <c r="F797" i="9"/>
  <c r="K796" i="9"/>
  <c r="J796" i="9"/>
  <c r="I796" i="9"/>
  <c r="H796" i="9"/>
  <c r="G796" i="9"/>
  <c r="F796" i="9"/>
  <c r="K795" i="9"/>
  <c r="J795" i="9"/>
  <c r="I795" i="9"/>
  <c r="H795" i="9"/>
  <c r="G795" i="9"/>
  <c r="F795" i="9"/>
  <c r="K794" i="9"/>
  <c r="J794" i="9"/>
  <c r="I794" i="9"/>
  <c r="H794" i="9"/>
  <c r="G794" i="9"/>
  <c r="F794" i="9"/>
  <c r="K793" i="9"/>
  <c r="J793" i="9"/>
  <c r="I793" i="9"/>
  <c r="H793" i="9"/>
  <c r="G793" i="9"/>
  <c r="F793" i="9"/>
  <c r="K792" i="9"/>
  <c r="J792" i="9"/>
  <c r="I792" i="9"/>
  <c r="H792" i="9"/>
  <c r="G792" i="9"/>
  <c r="F792" i="9"/>
  <c r="K791" i="9"/>
  <c r="J791" i="9"/>
  <c r="I791" i="9"/>
  <c r="H791" i="9"/>
  <c r="G791" i="9"/>
  <c r="F791" i="9"/>
  <c r="K790" i="9"/>
  <c r="J790" i="9"/>
  <c r="I790" i="9"/>
  <c r="H790" i="9"/>
  <c r="G790" i="9"/>
  <c r="F790" i="9"/>
  <c r="K789" i="9"/>
  <c r="J789" i="9"/>
  <c r="I789" i="9"/>
  <c r="H789" i="9"/>
  <c r="G789" i="9"/>
  <c r="F789" i="9"/>
  <c r="K788" i="9"/>
  <c r="J788" i="9"/>
  <c r="I788" i="9"/>
  <c r="H788" i="9"/>
  <c r="G788" i="9"/>
  <c r="F788" i="9"/>
  <c r="K787" i="9"/>
  <c r="J787" i="9"/>
  <c r="I787" i="9"/>
  <c r="H787" i="9"/>
  <c r="G787" i="9"/>
  <c r="F787" i="9"/>
  <c r="K786" i="9"/>
  <c r="J786" i="9"/>
  <c r="I786" i="9"/>
  <c r="H786" i="9"/>
  <c r="G786" i="9"/>
  <c r="F786" i="9"/>
  <c r="K785" i="9"/>
  <c r="J785" i="9"/>
  <c r="I785" i="9"/>
  <c r="H785" i="9"/>
  <c r="G785" i="9"/>
  <c r="F785" i="9"/>
  <c r="K784" i="9"/>
  <c r="J784" i="9"/>
  <c r="I784" i="9"/>
  <c r="H784" i="9"/>
  <c r="G784" i="9"/>
  <c r="F784" i="9"/>
  <c r="K783" i="9"/>
  <c r="J783" i="9"/>
  <c r="I783" i="9"/>
  <c r="H783" i="9"/>
  <c r="G783" i="9"/>
  <c r="F783" i="9"/>
  <c r="K782" i="9"/>
  <c r="J782" i="9"/>
  <c r="I782" i="9"/>
  <c r="H782" i="9"/>
  <c r="G782" i="9"/>
  <c r="F782" i="9"/>
  <c r="K781" i="9"/>
  <c r="J781" i="9"/>
  <c r="I781" i="9"/>
  <c r="H781" i="9"/>
  <c r="G781" i="9"/>
  <c r="F781" i="9"/>
  <c r="K780" i="9"/>
  <c r="J780" i="9"/>
  <c r="I780" i="9"/>
  <c r="H780" i="9"/>
  <c r="G780" i="9"/>
  <c r="F780" i="9"/>
  <c r="K779" i="9"/>
  <c r="J779" i="9"/>
  <c r="I779" i="9"/>
  <c r="H779" i="9"/>
  <c r="G779" i="9"/>
  <c r="F779" i="9"/>
  <c r="K778" i="9"/>
  <c r="J778" i="9"/>
  <c r="I778" i="9"/>
  <c r="H778" i="9"/>
  <c r="G778" i="9"/>
  <c r="F778" i="9"/>
  <c r="K777" i="9"/>
  <c r="J777" i="9"/>
  <c r="I777" i="9"/>
  <c r="H777" i="9"/>
  <c r="G777" i="9"/>
  <c r="F777" i="9"/>
  <c r="K776" i="9"/>
  <c r="J776" i="9"/>
  <c r="I776" i="9"/>
  <c r="H776" i="9"/>
  <c r="G776" i="9"/>
  <c r="F776" i="9"/>
  <c r="K775" i="9"/>
  <c r="J775" i="9"/>
  <c r="I775" i="9"/>
  <c r="H775" i="9"/>
  <c r="G775" i="9"/>
  <c r="F775" i="9"/>
  <c r="K774" i="9"/>
  <c r="J774" i="9"/>
  <c r="I774" i="9"/>
  <c r="H774" i="9"/>
  <c r="G774" i="9"/>
  <c r="F774" i="9"/>
  <c r="K773" i="9"/>
  <c r="J773" i="9"/>
  <c r="I773" i="9"/>
  <c r="H773" i="9"/>
  <c r="G773" i="9"/>
  <c r="F773" i="9"/>
  <c r="K772" i="9"/>
  <c r="J772" i="9"/>
  <c r="I772" i="9"/>
  <c r="H772" i="9"/>
  <c r="G772" i="9"/>
  <c r="F772" i="9"/>
  <c r="K771" i="9"/>
  <c r="J771" i="9"/>
  <c r="I771" i="9"/>
  <c r="H771" i="9"/>
  <c r="G771" i="9"/>
  <c r="F771" i="9"/>
  <c r="K770" i="9"/>
  <c r="J770" i="9"/>
  <c r="I770" i="9"/>
  <c r="H770" i="9"/>
  <c r="G770" i="9"/>
  <c r="F770" i="9"/>
  <c r="K769" i="9"/>
  <c r="J769" i="9"/>
  <c r="I769" i="9"/>
  <c r="H769" i="9"/>
  <c r="G769" i="9"/>
  <c r="F769" i="9"/>
  <c r="K768" i="9"/>
  <c r="J768" i="9"/>
  <c r="I768" i="9"/>
  <c r="H768" i="9"/>
  <c r="G768" i="9"/>
  <c r="F768" i="9"/>
  <c r="K767" i="9"/>
  <c r="J767" i="9"/>
  <c r="I767" i="9"/>
  <c r="H767" i="9"/>
  <c r="G767" i="9"/>
  <c r="F767" i="9"/>
  <c r="K766" i="9"/>
  <c r="J766" i="9"/>
  <c r="I766" i="9"/>
  <c r="H766" i="9"/>
  <c r="G766" i="9"/>
  <c r="F766" i="9"/>
  <c r="K765" i="9"/>
  <c r="J765" i="9"/>
  <c r="I765" i="9"/>
  <c r="H765" i="9"/>
  <c r="G765" i="9"/>
  <c r="F765" i="9"/>
  <c r="K764" i="9"/>
  <c r="J764" i="9"/>
  <c r="I764" i="9"/>
  <c r="H764" i="9"/>
  <c r="G764" i="9"/>
  <c r="F764" i="9"/>
  <c r="K763" i="9"/>
  <c r="J763" i="9"/>
  <c r="I763" i="9"/>
  <c r="H763" i="9"/>
  <c r="G763" i="9"/>
  <c r="F763" i="9"/>
  <c r="K762" i="9"/>
  <c r="J762" i="9"/>
  <c r="I762" i="9"/>
  <c r="H762" i="9"/>
  <c r="G762" i="9"/>
  <c r="F762" i="9"/>
  <c r="K761" i="9"/>
  <c r="J761" i="9"/>
  <c r="I761" i="9"/>
  <c r="H761" i="9"/>
  <c r="G761" i="9"/>
  <c r="F761" i="9"/>
  <c r="K760" i="9"/>
  <c r="J760" i="9"/>
  <c r="I760" i="9"/>
  <c r="H760" i="9"/>
  <c r="G760" i="9"/>
  <c r="F760" i="9"/>
  <c r="K759" i="9"/>
  <c r="J759" i="9"/>
  <c r="I759" i="9"/>
  <c r="H759" i="9"/>
  <c r="G759" i="9"/>
  <c r="F759" i="9"/>
  <c r="K758" i="9"/>
  <c r="J758" i="9"/>
  <c r="I758" i="9"/>
  <c r="H758" i="9"/>
  <c r="G758" i="9"/>
  <c r="F758" i="9"/>
  <c r="K757" i="9"/>
  <c r="J757" i="9"/>
  <c r="I757" i="9"/>
  <c r="H757" i="9"/>
  <c r="G757" i="9"/>
  <c r="F757" i="9"/>
  <c r="K756" i="9"/>
  <c r="J756" i="9"/>
  <c r="I756" i="9"/>
  <c r="H756" i="9"/>
  <c r="G756" i="9"/>
  <c r="F756" i="9"/>
  <c r="K755" i="9"/>
  <c r="J755" i="9"/>
  <c r="I755" i="9"/>
  <c r="H755" i="9"/>
  <c r="G755" i="9"/>
  <c r="F755" i="9"/>
  <c r="K754" i="9"/>
  <c r="J754" i="9"/>
  <c r="I754" i="9"/>
  <c r="H754" i="9"/>
  <c r="G754" i="9"/>
  <c r="F754" i="9"/>
  <c r="K753" i="9"/>
  <c r="J753" i="9"/>
  <c r="I753" i="9"/>
  <c r="H753" i="9"/>
  <c r="G753" i="9"/>
  <c r="F753" i="9"/>
  <c r="K752" i="9"/>
  <c r="J752" i="9"/>
  <c r="I752" i="9"/>
  <c r="H752" i="9"/>
  <c r="G752" i="9"/>
  <c r="F752" i="9"/>
  <c r="K751" i="9"/>
  <c r="J751" i="9"/>
  <c r="I751" i="9"/>
  <c r="H751" i="9"/>
  <c r="G751" i="9"/>
  <c r="F751" i="9"/>
  <c r="K750" i="9"/>
  <c r="J750" i="9"/>
  <c r="I750" i="9"/>
  <c r="H750" i="9"/>
  <c r="G750" i="9"/>
  <c r="F750" i="9"/>
  <c r="K749" i="9"/>
  <c r="J749" i="9"/>
  <c r="I749" i="9"/>
  <c r="H749" i="9"/>
  <c r="G749" i="9"/>
  <c r="F749" i="9"/>
  <c r="K748" i="9"/>
  <c r="J748" i="9"/>
  <c r="I748" i="9"/>
  <c r="H748" i="9"/>
  <c r="G748" i="9"/>
  <c r="F748" i="9"/>
  <c r="K747" i="9"/>
  <c r="J747" i="9"/>
  <c r="I747" i="9"/>
  <c r="H747" i="9"/>
  <c r="G747" i="9"/>
  <c r="F747" i="9"/>
  <c r="K746" i="9"/>
  <c r="J746" i="9"/>
  <c r="I746" i="9"/>
  <c r="H746" i="9"/>
  <c r="G746" i="9"/>
  <c r="F746" i="9"/>
  <c r="K745" i="9"/>
  <c r="J745" i="9"/>
  <c r="I745" i="9"/>
  <c r="H745" i="9"/>
  <c r="G745" i="9"/>
  <c r="F745" i="9"/>
  <c r="K744" i="9"/>
  <c r="J744" i="9"/>
  <c r="I744" i="9"/>
  <c r="H744" i="9"/>
  <c r="G744" i="9"/>
  <c r="F744" i="9"/>
  <c r="K743" i="9"/>
  <c r="J743" i="9"/>
  <c r="I743" i="9"/>
  <c r="H743" i="9"/>
  <c r="G743" i="9"/>
  <c r="F743" i="9"/>
  <c r="K742" i="9"/>
  <c r="J742" i="9"/>
  <c r="I742" i="9"/>
  <c r="H742" i="9"/>
  <c r="G742" i="9"/>
  <c r="F742" i="9"/>
  <c r="K741" i="9"/>
  <c r="J741" i="9"/>
  <c r="I741" i="9"/>
  <c r="H741" i="9"/>
  <c r="G741" i="9"/>
  <c r="F741" i="9"/>
  <c r="K740" i="9"/>
  <c r="J740" i="9"/>
  <c r="I740" i="9"/>
  <c r="H740" i="9"/>
  <c r="G740" i="9"/>
  <c r="F740" i="9"/>
  <c r="K739" i="9"/>
  <c r="J739" i="9"/>
  <c r="I739" i="9"/>
  <c r="H739" i="9"/>
  <c r="G739" i="9"/>
  <c r="F739" i="9"/>
  <c r="K738" i="9"/>
  <c r="J738" i="9"/>
  <c r="I738" i="9"/>
  <c r="H738" i="9"/>
  <c r="G738" i="9"/>
  <c r="F738" i="9"/>
  <c r="K737" i="9"/>
  <c r="J737" i="9"/>
  <c r="I737" i="9"/>
  <c r="H737" i="9"/>
  <c r="G737" i="9"/>
  <c r="F737" i="9"/>
  <c r="K736" i="9"/>
  <c r="J736" i="9"/>
  <c r="I736" i="9"/>
  <c r="H736" i="9"/>
  <c r="G736" i="9"/>
  <c r="F736" i="9"/>
  <c r="K735" i="9"/>
  <c r="J735" i="9"/>
  <c r="I735" i="9"/>
  <c r="H735" i="9"/>
  <c r="G735" i="9"/>
  <c r="F735" i="9"/>
  <c r="K734" i="9"/>
  <c r="J734" i="9"/>
  <c r="I734" i="9"/>
  <c r="H734" i="9"/>
  <c r="G734" i="9"/>
  <c r="F734" i="9"/>
  <c r="K733" i="9"/>
  <c r="J733" i="9"/>
  <c r="I733" i="9"/>
  <c r="H733" i="9"/>
  <c r="G733" i="9"/>
  <c r="F733" i="9"/>
  <c r="K732" i="9"/>
  <c r="J732" i="9"/>
  <c r="I732" i="9"/>
  <c r="H732" i="9"/>
  <c r="G732" i="9"/>
  <c r="F732" i="9"/>
  <c r="K731" i="9"/>
  <c r="J731" i="9"/>
  <c r="I731" i="9"/>
  <c r="H731" i="9"/>
  <c r="G731" i="9"/>
  <c r="F731" i="9"/>
  <c r="K730" i="9"/>
  <c r="J730" i="9"/>
  <c r="I730" i="9"/>
  <c r="H730" i="9"/>
  <c r="G730" i="9"/>
  <c r="F730" i="9"/>
  <c r="K729" i="9"/>
  <c r="J729" i="9"/>
  <c r="I729" i="9"/>
  <c r="H729" i="9"/>
  <c r="G729" i="9"/>
  <c r="F729" i="9"/>
  <c r="K728" i="9"/>
  <c r="J728" i="9"/>
  <c r="I728" i="9"/>
  <c r="H728" i="9"/>
  <c r="G728" i="9"/>
  <c r="F728" i="9"/>
  <c r="K727" i="9"/>
  <c r="J727" i="9"/>
  <c r="I727" i="9"/>
  <c r="H727" i="9"/>
  <c r="G727" i="9"/>
  <c r="F727" i="9"/>
  <c r="K726" i="9"/>
  <c r="J726" i="9"/>
  <c r="I726" i="9"/>
  <c r="H726" i="9"/>
  <c r="G726" i="9"/>
  <c r="F726" i="9"/>
  <c r="K725" i="9"/>
  <c r="J725" i="9"/>
  <c r="I725" i="9"/>
  <c r="H725" i="9"/>
  <c r="G725" i="9"/>
  <c r="F725" i="9"/>
  <c r="K724" i="9"/>
  <c r="J724" i="9"/>
  <c r="I724" i="9"/>
  <c r="H724" i="9"/>
  <c r="G724" i="9"/>
  <c r="F724" i="9"/>
  <c r="K723" i="9"/>
  <c r="J723" i="9"/>
  <c r="I723" i="9"/>
  <c r="H723" i="9"/>
  <c r="G723" i="9"/>
  <c r="F723" i="9"/>
  <c r="K722" i="9"/>
  <c r="J722" i="9"/>
  <c r="I722" i="9"/>
  <c r="H722" i="9"/>
  <c r="G722" i="9"/>
  <c r="F722" i="9"/>
  <c r="K721" i="9"/>
  <c r="J721" i="9"/>
  <c r="I721" i="9"/>
  <c r="H721" i="9"/>
  <c r="G721" i="9"/>
  <c r="F721" i="9"/>
  <c r="K720" i="9"/>
  <c r="J720" i="9"/>
  <c r="I720" i="9"/>
  <c r="H720" i="9"/>
  <c r="G720" i="9"/>
  <c r="F720" i="9"/>
  <c r="K719" i="9"/>
  <c r="J719" i="9"/>
  <c r="I719" i="9"/>
  <c r="H719" i="9"/>
  <c r="G719" i="9"/>
  <c r="F719" i="9"/>
  <c r="K718" i="9"/>
  <c r="J718" i="9"/>
  <c r="I718" i="9"/>
  <c r="H718" i="9"/>
  <c r="G718" i="9"/>
  <c r="F718" i="9"/>
  <c r="K717" i="9"/>
  <c r="J717" i="9"/>
  <c r="I717" i="9"/>
  <c r="H717" i="9"/>
  <c r="G717" i="9"/>
  <c r="F717" i="9"/>
  <c r="K716" i="9"/>
  <c r="J716" i="9"/>
  <c r="I716" i="9"/>
  <c r="H716" i="9"/>
  <c r="G716" i="9"/>
  <c r="F716" i="9"/>
  <c r="K715" i="9"/>
  <c r="J715" i="9"/>
  <c r="I715" i="9"/>
  <c r="H715" i="9"/>
  <c r="G715" i="9"/>
  <c r="F715" i="9"/>
  <c r="K714" i="9"/>
  <c r="J714" i="9"/>
  <c r="I714" i="9"/>
  <c r="H714" i="9"/>
  <c r="G714" i="9"/>
  <c r="F714" i="9"/>
  <c r="K713" i="9"/>
  <c r="J713" i="9"/>
  <c r="I713" i="9"/>
  <c r="H713" i="9"/>
  <c r="G713" i="9"/>
  <c r="F713" i="9"/>
  <c r="K712" i="9"/>
  <c r="J712" i="9"/>
  <c r="I712" i="9"/>
  <c r="H712" i="9"/>
  <c r="G712" i="9"/>
  <c r="F712" i="9"/>
  <c r="K711" i="9"/>
  <c r="J711" i="9"/>
  <c r="I711" i="9"/>
  <c r="H711" i="9"/>
  <c r="G711" i="9"/>
  <c r="F711" i="9"/>
  <c r="K710" i="9"/>
  <c r="J710" i="9"/>
  <c r="I710" i="9"/>
  <c r="H710" i="9"/>
  <c r="G710" i="9"/>
  <c r="F710" i="9"/>
  <c r="K709" i="9"/>
  <c r="J709" i="9"/>
  <c r="I709" i="9"/>
  <c r="H709" i="9"/>
  <c r="G709" i="9"/>
  <c r="F709" i="9"/>
  <c r="K708" i="9"/>
  <c r="J708" i="9"/>
  <c r="I708" i="9"/>
  <c r="H708" i="9"/>
  <c r="G708" i="9"/>
  <c r="F708" i="9"/>
  <c r="K707" i="9"/>
  <c r="J707" i="9"/>
  <c r="I707" i="9"/>
  <c r="H707" i="9"/>
  <c r="G707" i="9"/>
  <c r="F707" i="9"/>
  <c r="K706" i="9"/>
  <c r="J706" i="9"/>
  <c r="I706" i="9"/>
  <c r="H706" i="9"/>
  <c r="G706" i="9"/>
  <c r="F706" i="9"/>
  <c r="K705" i="9"/>
  <c r="J705" i="9"/>
  <c r="I705" i="9"/>
  <c r="H705" i="9"/>
  <c r="G705" i="9"/>
  <c r="F705" i="9"/>
  <c r="K704" i="9"/>
  <c r="J704" i="9"/>
  <c r="I704" i="9"/>
  <c r="H704" i="9"/>
  <c r="G704" i="9"/>
  <c r="F704" i="9"/>
  <c r="K703" i="9"/>
  <c r="J703" i="9"/>
  <c r="I703" i="9"/>
  <c r="H703" i="9"/>
  <c r="G703" i="9"/>
  <c r="F703" i="9"/>
  <c r="K702" i="9"/>
  <c r="J702" i="9"/>
  <c r="I702" i="9"/>
  <c r="H702" i="9"/>
  <c r="G702" i="9"/>
  <c r="F702" i="9"/>
  <c r="K701" i="9"/>
  <c r="J701" i="9"/>
  <c r="I701" i="9"/>
  <c r="H701" i="9"/>
  <c r="G701" i="9"/>
  <c r="F701" i="9"/>
  <c r="K700" i="9"/>
  <c r="J700" i="9"/>
  <c r="I700" i="9"/>
  <c r="H700" i="9"/>
  <c r="G700" i="9"/>
  <c r="F700" i="9"/>
  <c r="K699" i="9"/>
  <c r="J699" i="9"/>
  <c r="I699" i="9"/>
  <c r="H699" i="9"/>
  <c r="G699" i="9"/>
  <c r="F699" i="9"/>
  <c r="K698" i="9"/>
  <c r="J698" i="9"/>
  <c r="I698" i="9"/>
  <c r="H698" i="9"/>
  <c r="G698" i="9"/>
  <c r="F698" i="9"/>
  <c r="K697" i="9"/>
  <c r="J697" i="9"/>
  <c r="I697" i="9"/>
  <c r="H697" i="9"/>
  <c r="G697" i="9"/>
  <c r="F697" i="9"/>
  <c r="K696" i="9"/>
  <c r="J696" i="9"/>
  <c r="I696" i="9"/>
  <c r="H696" i="9"/>
  <c r="G696" i="9"/>
  <c r="F696" i="9"/>
  <c r="K695" i="9"/>
  <c r="J695" i="9"/>
  <c r="I695" i="9"/>
  <c r="H695" i="9"/>
  <c r="G695" i="9"/>
  <c r="F695" i="9"/>
  <c r="K694" i="9"/>
  <c r="J694" i="9"/>
  <c r="I694" i="9"/>
  <c r="H694" i="9"/>
  <c r="G694" i="9"/>
  <c r="F694" i="9"/>
  <c r="K693" i="9"/>
  <c r="J693" i="9"/>
  <c r="I693" i="9"/>
  <c r="H693" i="9"/>
  <c r="G693" i="9"/>
  <c r="F693" i="9"/>
  <c r="K692" i="9"/>
  <c r="J692" i="9"/>
  <c r="I692" i="9"/>
  <c r="H692" i="9"/>
  <c r="G692" i="9"/>
  <c r="F692" i="9"/>
  <c r="K691" i="9"/>
  <c r="J691" i="9"/>
  <c r="I691" i="9"/>
  <c r="H691" i="9"/>
  <c r="G691" i="9"/>
  <c r="F691" i="9"/>
  <c r="K690" i="9"/>
  <c r="J690" i="9"/>
  <c r="I690" i="9"/>
  <c r="H690" i="9"/>
  <c r="G690" i="9"/>
  <c r="F690" i="9"/>
  <c r="K689" i="9"/>
  <c r="J689" i="9"/>
  <c r="I689" i="9"/>
  <c r="H689" i="9"/>
  <c r="G689" i="9"/>
  <c r="F689" i="9"/>
  <c r="K688" i="9"/>
  <c r="J688" i="9"/>
  <c r="I688" i="9"/>
  <c r="H688" i="9"/>
  <c r="G688" i="9"/>
  <c r="F688" i="9"/>
  <c r="K687" i="9"/>
  <c r="J687" i="9"/>
  <c r="I687" i="9"/>
  <c r="H687" i="9"/>
  <c r="G687" i="9"/>
  <c r="F687" i="9"/>
  <c r="K686" i="9"/>
  <c r="J686" i="9"/>
  <c r="I686" i="9"/>
  <c r="H686" i="9"/>
  <c r="G686" i="9"/>
  <c r="F686" i="9"/>
  <c r="K685" i="9"/>
  <c r="J685" i="9"/>
  <c r="I685" i="9"/>
  <c r="H685" i="9"/>
  <c r="G685" i="9"/>
  <c r="F685" i="9"/>
  <c r="K684" i="9"/>
  <c r="J684" i="9"/>
  <c r="I684" i="9"/>
  <c r="H684" i="9"/>
  <c r="G684" i="9"/>
  <c r="F684" i="9"/>
  <c r="K683" i="9"/>
  <c r="J683" i="9"/>
  <c r="I683" i="9"/>
  <c r="H683" i="9"/>
  <c r="G683" i="9"/>
  <c r="F683" i="9"/>
  <c r="K682" i="9"/>
  <c r="J682" i="9"/>
  <c r="I682" i="9"/>
  <c r="H682" i="9"/>
  <c r="G682" i="9"/>
  <c r="F682" i="9"/>
  <c r="K681" i="9"/>
  <c r="J681" i="9"/>
  <c r="I681" i="9"/>
  <c r="H681" i="9"/>
  <c r="G681" i="9"/>
  <c r="F681" i="9"/>
  <c r="K680" i="9"/>
  <c r="J680" i="9"/>
  <c r="I680" i="9"/>
  <c r="H680" i="9"/>
  <c r="G680" i="9"/>
  <c r="F680" i="9"/>
  <c r="K679" i="9"/>
  <c r="J679" i="9"/>
  <c r="I679" i="9"/>
  <c r="H679" i="9"/>
  <c r="G679" i="9"/>
  <c r="F679" i="9"/>
  <c r="K678" i="9"/>
  <c r="J678" i="9"/>
  <c r="I678" i="9"/>
  <c r="H678" i="9"/>
  <c r="G678" i="9"/>
  <c r="F678" i="9"/>
  <c r="K677" i="9"/>
  <c r="J677" i="9"/>
  <c r="I677" i="9"/>
  <c r="H677" i="9"/>
  <c r="G677" i="9"/>
  <c r="F677" i="9"/>
  <c r="K676" i="9"/>
  <c r="J676" i="9"/>
  <c r="I676" i="9"/>
  <c r="H676" i="9"/>
  <c r="G676" i="9"/>
  <c r="F676" i="9"/>
  <c r="K675" i="9"/>
  <c r="J675" i="9"/>
  <c r="I675" i="9"/>
  <c r="H675" i="9"/>
  <c r="G675" i="9"/>
  <c r="F675" i="9"/>
  <c r="K674" i="9"/>
  <c r="J674" i="9"/>
  <c r="I674" i="9"/>
  <c r="H674" i="9"/>
  <c r="G674" i="9"/>
  <c r="F674" i="9"/>
  <c r="K673" i="9"/>
  <c r="J673" i="9"/>
  <c r="I673" i="9"/>
  <c r="H673" i="9"/>
  <c r="G673" i="9"/>
  <c r="F673" i="9"/>
  <c r="K672" i="9"/>
  <c r="J672" i="9"/>
  <c r="I672" i="9"/>
  <c r="H672" i="9"/>
  <c r="G672" i="9"/>
  <c r="F672" i="9"/>
  <c r="K671" i="9"/>
  <c r="J671" i="9"/>
  <c r="I671" i="9"/>
  <c r="H671" i="9"/>
  <c r="G671" i="9"/>
  <c r="F671" i="9"/>
  <c r="K670" i="9"/>
  <c r="J670" i="9"/>
  <c r="I670" i="9"/>
  <c r="H670" i="9"/>
  <c r="G670" i="9"/>
  <c r="F670" i="9"/>
  <c r="K669" i="9"/>
  <c r="J669" i="9"/>
  <c r="I669" i="9"/>
  <c r="H669" i="9"/>
  <c r="G669" i="9"/>
  <c r="F669" i="9"/>
  <c r="K668" i="9"/>
  <c r="J668" i="9"/>
  <c r="I668" i="9"/>
  <c r="H668" i="9"/>
  <c r="G668" i="9"/>
  <c r="F668" i="9"/>
  <c r="K667" i="9"/>
  <c r="J667" i="9"/>
  <c r="I667" i="9"/>
  <c r="H667" i="9"/>
  <c r="G667" i="9"/>
  <c r="F667" i="9"/>
  <c r="K666" i="9"/>
  <c r="J666" i="9"/>
  <c r="I666" i="9"/>
  <c r="H666" i="9"/>
  <c r="G666" i="9"/>
  <c r="F666" i="9"/>
  <c r="K665" i="9"/>
  <c r="J665" i="9"/>
  <c r="I665" i="9"/>
  <c r="H665" i="9"/>
  <c r="G665" i="9"/>
  <c r="F665" i="9"/>
  <c r="K664" i="9"/>
  <c r="J664" i="9"/>
  <c r="I664" i="9"/>
  <c r="H664" i="9"/>
  <c r="G664" i="9"/>
  <c r="F664" i="9"/>
  <c r="K663" i="9"/>
  <c r="J663" i="9"/>
  <c r="I663" i="9"/>
  <c r="H663" i="9"/>
  <c r="G663" i="9"/>
  <c r="F663" i="9"/>
  <c r="K662" i="9"/>
  <c r="J662" i="9"/>
  <c r="I662" i="9"/>
  <c r="H662" i="9"/>
  <c r="G662" i="9"/>
  <c r="F662" i="9"/>
  <c r="K661" i="9"/>
  <c r="J661" i="9"/>
  <c r="I661" i="9"/>
  <c r="H661" i="9"/>
  <c r="G661" i="9"/>
  <c r="F661" i="9"/>
  <c r="K660" i="9"/>
  <c r="J660" i="9"/>
  <c r="I660" i="9"/>
  <c r="H660" i="9"/>
  <c r="G660" i="9"/>
  <c r="F660" i="9"/>
  <c r="K659" i="9"/>
  <c r="J659" i="9"/>
  <c r="I659" i="9"/>
  <c r="H659" i="9"/>
  <c r="G659" i="9"/>
  <c r="F659" i="9"/>
  <c r="K658" i="9"/>
  <c r="J658" i="9"/>
  <c r="I658" i="9"/>
  <c r="H658" i="9"/>
  <c r="G658" i="9"/>
  <c r="F658" i="9"/>
  <c r="K657" i="9"/>
  <c r="J657" i="9"/>
  <c r="I657" i="9"/>
  <c r="H657" i="9"/>
  <c r="G657" i="9"/>
  <c r="F657" i="9"/>
  <c r="K656" i="9"/>
  <c r="J656" i="9"/>
  <c r="I656" i="9"/>
  <c r="H656" i="9"/>
  <c r="G656" i="9"/>
  <c r="F656" i="9"/>
  <c r="K655" i="9"/>
  <c r="J655" i="9"/>
  <c r="I655" i="9"/>
  <c r="H655" i="9"/>
  <c r="G655" i="9"/>
  <c r="F655" i="9"/>
  <c r="K654" i="9"/>
  <c r="J654" i="9"/>
  <c r="I654" i="9"/>
  <c r="H654" i="9"/>
  <c r="G654" i="9"/>
  <c r="F654" i="9"/>
  <c r="K653" i="9"/>
  <c r="J653" i="9"/>
  <c r="I653" i="9"/>
  <c r="H653" i="9"/>
  <c r="G653" i="9"/>
  <c r="F653" i="9"/>
  <c r="K652" i="9"/>
  <c r="J652" i="9"/>
  <c r="I652" i="9"/>
  <c r="H652" i="9"/>
  <c r="G652" i="9"/>
  <c r="F652" i="9"/>
  <c r="K651" i="9"/>
  <c r="J651" i="9"/>
  <c r="I651" i="9"/>
  <c r="H651" i="9"/>
  <c r="G651" i="9"/>
  <c r="F651" i="9"/>
  <c r="K650" i="9"/>
  <c r="J650" i="9"/>
  <c r="I650" i="9"/>
  <c r="H650" i="9"/>
  <c r="G650" i="9"/>
  <c r="F650" i="9"/>
  <c r="K649" i="9"/>
  <c r="J649" i="9"/>
  <c r="I649" i="9"/>
  <c r="H649" i="9"/>
  <c r="G649" i="9"/>
  <c r="F649" i="9"/>
  <c r="K648" i="9"/>
  <c r="J648" i="9"/>
  <c r="I648" i="9"/>
  <c r="H648" i="9"/>
  <c r="G648" i="9"/>
  <c r="F648" i="9"/>
  <c r="K647" i="9"/>
  <c r="J647" i="9"/>
  <c r="I647" i="9"/>
  <c r="H647" i="9"/>
  <c r="G647" i="9"/>
  <c r="F647" i="9"/>
  <c r="K646" i="9"/>
  <c r="J646" i="9"/>
  <c r="I646" i="9"/>
  <c r="H646" i="9"/>
  <c r="G646" i="9"/>
  <c r="F646" i="9"/>
  <c r="K645" i="9"/>
  <c r="J645" i="9"/>
  <c r="I645" i="9"/>
  <c r="H645" i="9"/>
  <c r="G645" i="9"/>
  <c r="F645" i="9"/>
  <c r="K644" i="9"/>
  <c r="J644" i="9"/>
  <c r="I644" i="9"/>
  <c r="H644" i="9"/>
  <c r="G644" i="9"/>
  <c r="F644" i="9"/>
  <c r="K643" i="9"/>
  <c r="J643" i="9"/>
  <c r="I643" i="9"/>
  <c r="H643" i="9"/>
  <c r="G643" i="9"/>
  <c r="F643" i="9"/>
  <c r="K642" i="9"/>
  <c r="J642" i="9"/>
  <c r="I642" i="9"/>
  <c r="H642" i="9"/>
  <c r="G642" i="9"/>
  <c r="F642" i="9"/>
  <c r="K641" i="9"/>
  <c r="J641" i="9"/>
  <c r="I641" i="9"/>
  <c r="H641" i="9"/>
  <c r="G641" i="9"/>
  <c r="F641" i="9"/>
  <c r="K640" i="9"/>
  <c r="J640" i="9"/>
  <c r="I640" i="9"/>
  <c r="H640" i="9"/>
  <c r="G640" i="9"/>
  <c r="F640" i="9"/>
  <c r="K639" i="9"/>
  <c r="J639" i="9"/>
  <c r="I639" i="9"/>
  <c r="H639" i="9"/>
  <c r="G639" i="9"/>
  <c r="F639" i="9"/>
  <c r="K638" i="9"/>
  <c r="J638" i="9"/>
  <c r="I638" i="9"/>
  <c r="H638" i="9"/>
  <c r="G638" i="9"/>
  <c r="F638" i="9"/>
  <c r="K637" i="9"/>
  <c r="J637" i="9"/>
  <c r="I637" i="9"/>
  <c r="H637" i="9"/>
  <c r="G637" i="9"/>
  <c r="F637" i="9"/>
  <c r="K636" i="9"/>
  <c r="J636" i="9"/>
  <c r="I636" i="9"/>
  <c r="H636" i="9"/>
  <c r="G636" i="9"/>
  <c r="F636" i="9"/>
  <c r="K635" i="9"/>
  <c r="J635" i="9"/>
  <c r="I635" i="9"/>
  <c r="H635" i="9"/>
  <c r="G635" i="9"/>
  <c r="F635" i="9"/>
  <c r="K634" i="9"/>
  <c r="J634" i="9"/>
  <c r="I634" i="9"/>
  <c r="H634" i="9"/>
  <c r="G634" i="9"/>
  <c r="F634" i="9"/>
  <c r="K633" i="9"/>
  <c r="J633" i="9"/>
  <c r="I633" i="9"/>
  <c r="H633" i="9"/>
  <c r="G633" i="9"/>
  <c r="F633" i="9"/>
  <c r="K632" i="9"/>
  <c r="J632" i="9"/>
  <c r="I632" i="9"/>
  <c r="H632" i="9"/>
  <c r="G632" i="9"/>
  <c r="F632" i="9"/>
  <c r="K631" i="9"/>
  <c r="J631" i="9"/>
  <c r="I631" i="9"/>
  <c r="H631" i="9"/>
  <c r="G631" i="9"/>
  <c r="F631" i="9"/>
  <c r="K630" i="9"/>
  <c r="J630" i="9"/>
  <c r="I630" i="9"/>
  <c r="H630" i="9"/>
  <c r="G630" i="9"/>
  <c r="F630" i="9"/>
  <c r="K629" i="9"/>
  <c r="J629" i="9"/>
  <c r="I629" i="9"/>
  <c r="H629" i="9"/>
  <c r="G629" i="9"/>
  <c r="F629" i="9"/>
  <c r="K628" i="9"/>
  <c r="J628" i="9"/>
  <c r="I628" i="9"/>
  <c r="H628" i="9"/>
  <c r="G628" i="9"/>
  <c r="F628" i="9"/>
  <c r="K627" i="9"/>
  <c r="J627" i="9"/>
  <c r="I627" i="9"/>
  <c r="H627" i="9"/>
  <c r="G627" i="9"/>
  <c r="F627" i="9"/>
  <c r="K626" i="9"/>
  <c r="J626" i="9"/>
  <c r="I626" i="9"/>
  <c r="H626" i="9"/>
  <c r="G626" i="9"/>
  <c r="F626" i="9"/>
  <c r="K625" i="9"/>
  <c r="J625" i="9"/>
  <c r="I625" i="9"/>
  <c r="H625" i="9"/>
  <c r="G625" i="9"/>
  <c r="F625" i="9"/>
  <c r="K624" i="9"/>
  <c r="J624" i="9"/>
  <c r="I624" i="9"/>
  <c r="H624" i="9"/>
  <c r="G624" i="9"/>
  <c r="F624" i="9"/>
  <c r="K623" i="9"/>
  <c r="J623" i="9"/>
  <c r="I623" i="9"/>
  <c r="H623" i="9"/>
  <c r="G623" i="9"/>
  <c r="F623" i="9"/>
  <c r="K622" i="9"/>
  <c r="J622" i="9"/>
  <c r="I622" i="9"/>
  <c r="H622" i="9"/>
  <c r="G622" i="9"/>
  <c r="F622" i="9"/>
  <c r="K621" i="9"/>
  <c r="J621" i="9"/>
  <c r="I621" i="9"/>
  <c r="H621" i="9"/>
  <c r="G621" i="9"/>
  <c r="F621" i="9"/>
  <c r="K620" i="9"/>
  <c r="J620" i="9"/>
  <c r="I620" i="9"/>
  <c r="H620" i="9"/>
  <c r="G620" i="9"/>
  <c r="F620" i="9"/>
  <c r="K619" i="9"/>
  <c r="J619" i="9"/>
  <c r="I619" i="9"/>
  <c r="H619" i="9"/>
  <c r="G619" i="9"/>
  <c r="F619" i="9"/>
  <c r="K618" i="9"/>
  <c r="J618" i="9"/>
  <c r="I618" i="9"/>
  <c r="H618" i="9"/>
  <c r="G618" i="9"/>
  <c r="F618" i="9"/>
  <c r="K617" i="9"/>
  <c r="J617" i="9"/>
  <c r="I617" i="9"/>
  <c r="H617" i="9"/>
  <c r="G617" i="9"/>
  <c r="F617" i="9"/>
  <c r="K616" i="9"/>
  <c r="J616" i="9"/>
  <c r="I616" i="9"/>
  <c r="H616" i="9"/>
  <c r="G616" i="9"/>
  <c r="F616" i="9"/>
  <c r="K615" i="9"/>
  <c r="J615" i="9"/>
  <c r="I615" i="9"/>
  <c r="H615" i="9"/>
  <c r="G615" i="9"/>
  <c r="F615" i="9"/>
  <c r="K614" i="9"/>
  <c r="J614" i="9"/>
  <c r="I614" i="9"/>
  <c r="H614" i="9"/>
  <c r="G614" i="9"/>
  <c r="F614" i="9"/>
  <c r="K613" i="9"/>
  <c r="J613" i="9"/>
  <c r="I613" i="9"/>
  <c r="H613" i="9"/>
  <c r="G613" i="9"/>
  <c r="F613" i="9"/>
  <c r="K612" i="9"/>
  <c r="J612" i="9"/>
  <c r="I612" i="9"/>
  <c r="H612" i="9"/>
  <c r="G612" i="9"/>
  <c r="F612" i="9"/>
  <c r="K611" i="9"/>
  <c r="J611" i="9"/>
  <c r="I611" i="9"/>
  <c r="H611" i="9"/>
  <c r="G611" i="9"/>
  <c r="F611" i="9"/>
  <c r="K610" i="9"/>
  <c r="J610" i="9"/>
  <c r="I610" i="9"/>
  <c r="H610" i="9"/>
  <c r="G610" i="9"/>
  <c r="F610" i="9"/>
  <c r="K609" i="9"/>
  <c r="J609" i="9"/>
  <c r="I609" i="9"/>
  <c r="H609" i="9"/>
  <c r="G609" i="9"/>
  <c r="F609" i="9"/>
  <c r="K608" i="9"/>
  <c r="J608" i="9"/>
  <c r="I608" i="9"/>
  <c r="H608" i="9"/>
  <c r="G608" i="9"/>
  <c r="F608" i="9"/>
  <c r="K607" i="9"/>
  <c r="J607" i="9"/>
  <c r="I607" i="9"/>
  <c r="H607" i="9"/>
  <c r="G607" i="9"/>
  <c r="F607" i="9"/>
  <c r="K606" i="9"/>
  <c r="J606" i="9"/>
  <c r="I606" i="9"/>
  <c r="H606" i="9"/>
  <c r="G606" i="9"/>
  <c r="F606" i="9"/>
  <c r="K605" i="9"/>
  <c r="J605" i="9"/>
  <c r="I605" i="9"/>
  <c r="H605" i="9"/>
  <c r="G605" i="9"/>
  <c r="F605" i="9"/>
  <c r="K604" i="9"/>
  <c r="J604" i="9"/>
  <c r="I604" i="9"/>
  <c r="H604" i="9"/>
  <c r="G604" i="9"/>
  <c r="F604" i="9"/>
  <c r="K603" i="9"/>
  <c r="J603" i="9"/>
  <c r="I603" i="9"/>
  <c r="H603" i="9"/>
  <c r="G603" i="9"/>
  <c r="F603" i="9"/>
  <c r="K602" i="9"/>
  <c r="J602" i="9"/>
  <c r="I602" i="9"/>
  <c r="H602" i="9"/>
  <c r="G602" i="9"/>
  <c r="F602" i="9"/>
  <c r="K601" i="9"/>
  <c r="J601" i="9"/>
  <c r="I601" i="9"/>
  <c r="H601" i="9"/>
  <c r="G601" i="9"/>
  <c r="F601" i="9"/>
  <c r="K600" i="9"/>
  <c r="J600" i="9"/>
  <c r="I600" i="9"/>
  <c r="H600" i="9"/>
  <c r="G600" i="9"/>
  <c r="F600" i="9"/>
  <c r="K599" i="9"/>
  <c r="J599" i="9"/>
  <c r="I599" i="9"/>
  <c r="H599" i="9"/>
  <c r="G599" i="9"/>
  <c r="F599" i="9"/>
  <c r="K598" i="9"/>
  <c r="J598" i="9"/>
  <c r="I598" i="9"/>
  <c r="H598" i="9"/>
  <c r="G598" i="9"/>
  <c r="F598" i="9"/>
  <c r="K597" i="9"/>
  <c r="J597" i="9"/>
  <c r="I597" i="9"/>
  <c r="H597" i="9"/>
  <c r="G597" i="9"/>
  <c r="F597" i="9"/>
  <c r="K596" i="9"/>
  <c r="J596" i="9"/>
  <c r="I596" i="9"/>
  <c r="H596" i="9"/>
  <c r="G596" i="9"/>
  <c r="F596" i="9"/>
  <c r="K595" i="9"/>
  <c r="J595" i="9"/>
  <c r="I595" i="9"/>
  <c r="H595" i="9"/>
  <c r="G595" i="9"/>
  <c r="F595" i="9"/>
  <c r="K594" i="9"/>
  <c r="J594" i="9"/>
  <c r="I594" i="9"/>
  <c r="H594" i="9"/>
  <c r="G594" i="9"/>
  <c r="F594" i="9"/>
  <c r="K593" i="9"/>
  <c r="J593" i="9"/>
  <c r="I593" i="9"/>
  <c r="H593" i="9"/>
  <c r="G593" i="9"/>
  <c r="F593" i="9"/>
  <c r="K592" i="9"/>
  <c r="J592" i="9"/>
  <c r="I592" i="9"/>
  <c r="H592" i="9"/>
  <c r="G592" i="9"/>
  <c r="F592" i="9"/>
  <c r="K591" i="9"/>
  <c r="J591" i="9"/>
  <c r="I591" i="9"/>
  <c r="H591" i="9"/>
  <c r="G591" i="9"/>
  <c r="F591" i="9"/>
  <c r="K590" i="9"/>
  <c r="J590" i="9"/>
  <c r="I590" i="9"/>
  <c r="H590" i="9"/>
  <c r="G590" i="9"/>
  <c r="F590" i="9"/>
  <c r="K589" i="9"/>
  <c r="J589" i="9"/>
  <c r="I589" i="9"/>
  <c r="H589" i="9"/>
  <c r="G589" i="9"/>
  <c r="F589" i="9"/>
  <c r="K588" i="9"/>
  <c r="J588" i="9"/>
  <c r="I588" i="9"/>
  <c r="H588" i="9"/>
  <c r="G588" i="9"/>
  <c r="F588" i="9"/>
  <c r="K587" i="9"/>
  <c r="J587" i="9"/>
  <c r="I587" i="9"/>
  <c r="H587" i="9"/>
  <c r="G587" i="9"/>
  <c r="F587" i="9"/>
  <c r="K586" i="9"/>
  <c r="J586" i="9"/>
  <c r="I586" i="9"/>
  <c r="H586" i="9"/>
  <c r="G586" i="9"/>
  <c r="F586" i="9"/>
  <c r="K585" i="9"/>
  <c r="J585" i="9"/>
  <c r="I585" i="9"/>
  <c r="H585" i="9"/>
  <c r="G585" i="9"/>
  <c r="F585" i="9"/>
  <c r="K584" i="9"/>
  <c r="J584" i="9"/>
  <c r="I584" i="9"/>
  <c r="H584" i="9"/>
  <c r="G584" i="9"/>
  <c r="F584" i="9"/>
  <c r="K583" i="9"/>
  <c r="J583" i="9"/>
  <c r="I583" i="9"/>
  <c r="H583" i="9"/>
  <c r="G583" i="9"/>
  <c r="F583" i="9"/>
  <c r="K582" i="9"/>
  <c r="J582" i="9"/>
  <c r="I582" i="9"/>
  <c r="H582" i="9"/>
  <c r="G582" i="9"/>
  <c r="F582" i="9"/>
  <c r="K581" i="9"/>
  <c r="J581" i="9"/>
  <c r="I581" i="9"/>
  <c r="H581" i="9"/>
  <c r="G581" i="9"/>
  <c r="F581" i="9"/>
  <c r="K580" i="9"/>
  <c r="J580" i="9"/>
  <c r="I580" i="9"/>
  <c r="H580" i="9"/>
  <c r="G580" i="9"/>
  <c r="F580" i="9"/>
  <c r="K579" i="9"/>
  <c r="J579" i="9"/>
  <c r="I579" i="9"/>
  <c r="H579" i="9"/>
  <c r="G579" i="9"/>
  <c r="F579" i="9"/>
  <c r="K578" i="9"/>
  <c r="J578" i="9"/>
  <c r="I578" i="9"/>
  <c r="H578" i="9"/>
  <c r="G578" i="9"/>
  <c r="F578" i="9"/>
  <c r="K577" i="9"/>
  <c r="J577" i="9"/>
  <c r="I577" i="9"/>
  <c r="H577" i="9"/>
  <c r="G577" i="9"/>
  <c r="F577" i="9"/>
  <c r="K576" i="9"/>
  <c r="J576" i="9"/>
  <c r="I576" i="9"/>
  <c r="H576" i="9"/>
  <c r="G576" i="9"/>
  <c r="F576" i="9"/>
  <c r="K575" i="9"/>
  <c r="J575" i="9"/>
  <c r="I575" i="9"/>
  <c r="H575" i="9"/>
  <c r="G575" i="9"/>
  <c r="F575" i="9"/>
  <c r="K574" i="9"/>
  <c r="J574" i="9"/>
  <c r="I574" i="9"/>
  <c r="H574" i="9"/>
  <c r="G574" i="9"/>
  <c r="F574" i="9"/>
  <c r="K573" i="9"/>
  <c r="J573" i="9"/>
  <c r="I573" i="9"/>
  <c r="H573" i="9"/>
  <c r="G573" i="9"/>
  <c r="F573" i="9"/>
  <c r="K572" i="9"/>
  <c r="J572" i="9"/>
  <c r="I572" i="9"/>
  <c r="H572" i="9"/>
  <c r="G572" i="9"/>
  <c r="F572" i="9"/>
  <c r="K571" i="9"/>
  <c r="J571" i="9"/>
  <c r="I571" i="9"/>
  <c r="H571" i="9"/>
  <c r="G571" i="9"/>
  <c r="F571" i="9"/>
  <c r="K570" i="9"/>
  <c r="J570" i="9"/>
  <c r="I570" i="9"/>
  <c r="H570" i="9"/>
  <c r="G570" i="9"/>
  <c r="F570" i="9"/>
  <c r="K569" i="9"/>
  <c r="J569" i="9"/>
  <c r="I569" i="9"/>
  <c r="H569" i="9"/>
  <c r="G569" i="9"/>
  <c r="F569" i="9"/>
  <c r="K568" i="9"/>
  <c r="J568" i="9"/>
  <c r="I568" i="9"/>
  <c r="H568" i="9"/>
  <c r="G568" i="9"/>
  <c r="F568" i="9"/>
  <c r="K567" i="9"/>
  <c r="J567" i="9"/>
  <c r="I567" i="9"/>
  <c r="H567" i="9"/>
  <c r="G567" i="9"/>
  <c r="F567" i="9"/>
  <c r="K566" i="9"/>
  <c r="J566" i="9"/>
  <c r="I566" i="9"/>
  <c r="H566" i="9"/>
  <c r="G566" i="9"/>
  <c r="F566" i="9"/>
  <c r="K565" i="9"/>
  <c r="J565" i="9"/>
  <c r="I565" i="9"/>
  <c r="H565" i="9"/>
  <c r="G565" i="9"/>
  <c r="F565" i="9"/>
  <c r="K564" i="9"/>
  <c r="J564" i="9"/>
  <c r="I564" i="9"/>
  <c r="H564" i="9"/>
  <c r="G564" i="9"/>
  <c r="F564" i="9"/>
  <c r="K563" i="9"/>
  <c r="J563" i="9"/>
  <c r="I563" i="9"/>
  <c r="H563" i="9"/>
  <c r="G563" i="9"/>
  <c r="F563" i="9"/>
  <c r="K562" i="9"/>
  <c r="J562" i="9"/>
  <c r="I562" i="9"/>
  <c r="H562" i="9"/>
  <c r="G562" i="9"/>
  <c r="F562" i="9"/>
  <c r="K561" i="9"/>
  <c r="J561" i="9"/>
  <c r="I561" i="9"/>
  <c r="H561" i="9"/>
  <c r="G561" i="9"/>
  <c r="F561" i="9"/>
  <c r="K560" i="9"/>
  <c r="J560" i="9"/>
  <c r="I560" i="9"/>
  <c r="H560" i="9"/>
  <c r="G560" i="9"/>
  <c r="F560" i="9"/>
  <c r="K559" i="9"/>
  <c r="J559" i="9"/>
  <c r="I559" i="9"/>
  <c r="H559" i="9"/>
  <c r="G559" i="9"/>
  <c r="F559" i="9"/>
  <c r="K558" i="9"/>
  <c r="J558" i="9"/>
  <c r="I558" i="9"/>
  <c r="H558" i="9"/>
  <c r="G558" i="9"/>
  <c r="F558" i="9"/>
  <c r="K557" i="9"/>
  <c r="J557" i="9"/>
  <c r="I557" i="9"/>
  <c r="H557" i="9"/>
  <c r="G557" i="9"/>
  <c r="F557" i="9"/>
  <c r="K556" i="9"/>
  <c r="J556" i="9"/>
  <c r="I556" i="9"/>
  <c r="H556" i="9"/>
  <c r="G556" i="9"/>
  <c r="F556" i="9"/>
  <c r="K555" i="9"/>
  <c r="J555" i="9"/>
  <c r="I555" i="9"/>
  <c r="H555" i="9"/>
  <c r="G555" i="9"/>
  <c r="F555" i="9"/>
  <c r="K554" i="9"/>
  <c r="J554" i="9"/>
  <c r="I554" i="9"/>
  <c r="H554" i="9"/>
  <c r="G554" i="9"/>
  <c r="F554" i="9"/>
  <c r="K553" i="9"/>
  <c r="J553" i="9"/>
  <c r="I553" i="9"/>
  <c r="H553" i="9"/>
  <c r="G553" i="9"/>
  <c r="F553" i="9"/>
  <c r="K552" i="9"/>
  <c r="J552" i="9"/>
  <c r="I552" i="9"/>
  <c r="H552" i="9"/>
  <c r="G552" i="9"/>
  <c r="F552" i="9"/>
  <c r="K551" i="9"/>
  <c r="J551" i="9"/>
  <c r="I551" i="9"/>
  <c r="H551" i="9"/>
  <c r="G551" i="9"/>
  <c r="F551" i="9"/>
  <c r="K550" i="9"/>
  <c r="J550" i="9"/>
  <c r="I550" i="9"/>
  <c r="H550" i="9"/>
  <c r="G550" i="9"/>
  <c r="F550" i="9"/>
  <c r="K549" i="9"/>
  <c r="J549" i="9"/>
  <c r="I549" i="9"/>
  <c r="H549" i="9"/>
  <c r="G549" i="9"/>
  <c r="F549" i="9"/>
  <c r="K548" i="9"/>
  <c r="J548" i="9"/>
  <c r="I548" i="9"/>
  <c r="H548" i="9"/>
  <c r="G548" i="9"/>
  <c r="F548" i="9"/>
  <c r="K547" i="9"/>
  <c r="J547" i="9"/>
  <c r="I547" i="9"/>
  <c r="H547" i="9"/>
  <c r="G547" i="9"/>
  <c r="F547" i="9"/>
  <c r="K546" i="9"/>
  <c r="J546" i="9"/>
  <c r="I546" i="9"/>
  <c r="H546" i="9"/>
  <c r="G546" i="9"/>
  <c r="F546" i="9"/>
  <c r="K545" i="9"/>
  <c r="J545" i="9"/>
  <c r="I545" i="9"/>
  <c r="H545" i="9"/>
  <c r="G545" i="9"/>
  <c r="F545" i="9"/>
  <c r="K544" i="9"/>
  <c r="J544" i="9"/>
  <c r="I544" i="9"/>
  <c r="H544" i="9"/>
  <c r="G544" i="9"/>
  <c r="F544" i="9"/>
  <c r="K543" i="9"/>
  <c r="J543" i="9"/>
  <c r="I543" i="9"/>
  <c r="H543" i="9"/>
  <c r="G543" i="9"/>
  <c r="F543" i="9"/>
  <c r="K542" i="9"/>
  <c r="J542" i="9"/>
  <c r="I542" i="9"/>
  <c r="H542" i="9"/>
  <c r="G542" i="9"/>
  <c r="F542" i="9"/>
  <c r="K541" i="9"/>
  <c r="J541" i="9"/>
  <c r="I541" i="9"/>
  <c r="H541" i="9"/>
  <c r="G541" i="9"/>
  <c r="F541" i="9"/>
  <c r="K540" i="9"/>
  <c r="J540" i="9"/>
  <c r="I540" i="9"/>
  <c r="H540" i="9"/>
  <c r="G540" i="9"/>
  <c r="F540" i="9"/>
  <c r="K539" i="9"/>
  <c r="J539" i="9"/>
  <c r="I539" i="9"/>
  <c r="H539" i="9"/>
  <c r="G539" i="9"/>
  <c r="F539" i="9"/>
  <c r="K538" i="9"/>
  <c r="J538" i="9"/>
  <c r="I538" i="9"/>
  <c r="H538" i="9"/>
  <c r="G538" i="9"/>
  <c r="F538" i="9"/>
  <c r="K537" i="9"/>
  <c r="J537" i="9"/>
  <c r="I537" i="9"/>
  <c r="H537" i="9"/>
  <c r="G537" i="9"/>
  <c r="F537" i="9"/>
  <c r="K536" i="9"/>
  <c r="J536" i="9"/>
  <c r="I536" i="9"/>
  <c r="H536" i="9"/>
  <c r="G536" i="9"/>
  <c r="F536" i="9"/>
  <c r="K535" i="9"/>
  <c r="J535" i="9"/>
  <c r="I535" i="9"/>
  <c r="H535" i="9"/>
  <c r="G535" i="9"/>
  <c r="F535" i="9"/>
  <c r="K534" i="9"/>
  <c r="J534" i="9"/>
  <c r="I534" i="9"/>
  <c r="H534" i="9"/>
  <c r="G534" i="9"/>
  <c r="F534" i="9"/>
  <c r="K533" i="9"/>
  <c r="J533" i="9"/>
  <c r="I533" i="9"/>
  <c r="H533" i="9"/>
  <c r="G533" i="9"/>
  <c r="F533" i="9"/>
  <c r="K532" i="9"/>
  <c r="J532" i="9"/>
  <c r="I532" i="9"/>
  <c r="H532" i="9"/>
  <c r="G532" i="9"/>
  <c r="F532" i="9"/>
  <c r="K531" i="9"/>
  <c r="J531" i="9"/>
  <c r="I531" i="9"/>
  <c r="H531" i="9"/>
  <c r="G531" i="9"/>
  <c r="F531" i="9"/>
  <c r="K530" i="9"/>
  <c r="J530" i="9"/>
  <c r="I530" i="9"/>
  <c r="H530" i="9"/>
  <c r="G530" i="9"/>
  <c r="F530" i="9"/>
  <c r="K529" i="9"/>
  <c r="J529" i="9"/>
  <c r="I529" i="9"/>
  <c r="H529" i="9"/>
  <c r="G529" i="9"/>
  <c r="F529" i="9"/>
  <c r="K528" i="9"/>
  <c r="J528" i="9"/>
  <c r="I528" i="9"/>
  <c r="H528" i="9"/>
  <c r="G528" i="9"/>
  <c r="F528" i="9"/>
  <c r="K527" i="9"/>
  <c r="J527" i="9"/>
  <c r="I527" i="9"/>
  <c r="H527" i="9"/>
  <c r="G527" i="9"/>
  <c r="F527" i="9"/>
  <c r="K526" i="9"/>
  <c r="J526" i="9"/>
  <c r="I526" i="9"/>
  <c r="H526" i="9"/>
  <c r="G526" i="9"/>
  <c r="F526" i="9"/>
  <c r="K525" i="9"/>
  <c r="J525" i="9"/>
  <c r="I525" i="9"/>
  <c r="H525" i="9"/>
  <c r="G525" i="9"/>
  <c r="F525" i="9"/>
  <c r="K524" i="9"/>
  <c r="J524" i="9"/>
  <c r="I524" i="9"/>
  <c r="H524" i="9"/>
  <c r="G524" i="9"/>
  <c r="F524" i="9"/>
  <c r="K523" i="9"/>
  <c r="J523" i="9"/>
  <c r="I523" i="9"/>
  <c r="H523" i="9"/>
  <c r="G523" i="9"/>
  <c r="F523" i="9"/>
  <c r="K522" i="9"/>
  <c r="J522" i="9"/>
  <c r="I522" i="9"/>
  <c r="H522" i="9"/>
  <c r="G522" i="9"/>
  <c r="F522" i="9"/>
  <c r="K521" i="9"/>
  <c r="J521" i="9"/>
  <c r="I521" i="9"/>
  <c r="H521" i="9"/>
  <c r="G521" i="9"/>
  <c r="F521" i="9"/>
  <c r="K520" i="9"/>
  <c r="J520" i="9"/>
  <c r="I520" i="9"/>
  <c r="H520" i="9"/>
  <c r="G520" i="9"/>
  <c r="F520" i="9"/>
  <c r="K519" i="9"/>
  <c r="J519" i="9"/>
  <c r="I519" i="9"/>
  <c r="H519" i="9"/>
  <c r="G519" i="9"/>
  <c r="F519" i="9"/>
  <c r="K518" i="9"/>
  <c r="J518" i="9"/>
  <c r="I518" i="9"/>
  <c r="H518" i="9"/>
  <c r="G518" i="9"/>
  <c r="F518" i="9"/>
  <c r="K517" i="9"/>
  <c r="J517" i="9"/>
  <c r="I517" i="9"/>
  <c r="H517" i="9"/>
  <c r="G517" i="9"/>
  <c r="F517" i="9"/>
  <c r="K516" i="9"/>
  <c r="J516" i="9"/>
  <c r="I516" i="9"/>
  <c r="H516" i="9"/>
  <c r="G516" i="9"/>
  <c r="F516" i="9"/>
  <c r="K515" i="9"/>
  <c r="J515" i="9"/>
  <c r="I515" i="9"/>
  <c r="H515" i="9"/>
  <c r="G515" i="9"/>
  <c r="F515" i="9"/>
  <c r="K514" i="9"/>
  <c r="J514" i="9"/>
  <c r="I514" i="9"/>
  <c r="H514" i="9"/>
  <c r="G514" i="9"/>
  <c r="F514" i="9"/>
  <c r="K513" i="9"/>
  <c r="J513" i="9"/>
  <c r="I513" i="9"/>
  <c r="H513" i="9"/>
  <c r="G513" i="9"/>
  <c r="F513" i="9"/>
  <c r="K512" i="9"/>
  <c r="J512" i="9"/>
  <c r="I512" i="9"/>
  <c r="H512" i="9"/>
  <c r="G512" i="9"/>
  <c r="F512" i="9"/>
  <c r="K511" i="9"/>
  <c r="J511" i="9"/>
  <c r="I511" i="9"/>
  <c r="H511" i="9"/>
  <c r="G511" i="9"/>
  <c r="F511" i="9"/>
  <c r="K510" i="9"/>
  <c r="J510" i="9"/>
  <c r="I510" i="9"/>
  <c r="H510" i="9"/>
  <c r="G510" i="9"/>
  <c r="F510" i="9"/>
  <c r="K509" i="9"/>
  <c r="J509" i="9"/>
  <c r="I509" i="9"/>
  <c r="H509" i="9"/>
  <c r="G509" i="9"/>
  <c r="F509" i="9"/>
  <c r="K508" i="9"/>
  <c r="J508" i="9"/>
  <c r="I508" i="9"/>
  <c r="H508" i="9"/>
  <c r="G508" i="9"/>
  <c r="F508" i="9"/>
  <c r="K507" i="9"/>
  <c r="J507" i="9"/>
  <c r="I507" i="9"/>
  <c r="H507" i="9"/>
  <c r="G507" i="9"/>
  <c r="F507" i="9"/>
  <c r="K506" i="9"/>
  <c r="J506" i="9"/>
  <c r="I506" i="9"/>
  <c r="H506" i="9"/>
  <c r="G506" i="9"/>
  <c r="F506" i="9"/>
  <c r="K505" i="9"/>
  <c r="J505" i="9"/>
  <c r="I505" i="9"/>
  <c r="H505" i="9"/>
  <c r="G505" i="9"/>
  <c r="F505" i="9"/>
  <c r="K504" i="9"/>
  <c r="J504" i="9"/>
  <c r="I504" i="9"/>
  <c r="H504" i="9"/>
  <c r="G504" i="9"/>
  <c r="F504" i="9"/>
  <c r="K503" i="9"/>
  <c r="J503" i="9"/>
  <c r="I503" i="9"/>
  <c r="H503" i="9"/>
  <c r="G503" i="9"/>
  <c r="F503" i="9"/>
  <c r="K502" i="9"/>
  <c r="J502" i="9"/>
  <c r="I502" i="9"/>
  <c r="H502" i="9"/>
  <c r="G502" i="9"/>
  <c r="F502" i="9"/>
  <c r="K501" i="9"/>
  <c r="J501" i="9"/>
  <c r="I501" i="9"/>
  <c r="H501" i="9"/>
  <c r="G501" i="9"/>
  <c r="F501" i="9"/>
  <c r="K500" i="9"/>
  <c r="J500" i="9"/>
  <c r="I500" i="9"/>
  <c r="H500" i="9"/>
  <c r="G500" i="9"/>
  <c r="F500" i="9"/>
  <c r="K499" i="9"/>
  <c r="J499" i="9"/>
  <c r="I499" i="9"/>
  <c r="H499" i="9"/>
  <c r="G499" i="9"/>
  <c r="F499" i="9"/>
  <c r="K498" i="9"/>
  <c r="J498" i="9"/>
  <c r="I498" i="9"/>
  <c r="H498" i="9"/>
  <c r="G498" i="9"/>
  <c r="F498" i="9"/>
  <c r="K497" i="9"/>
  <c r="J497" i="9"/>
  <c r="I497" i="9"/>
  <c r="H497" i="9"/>
  <c r="G497" i="9"/>
  <c r="F497" i="9"/>
  <c r="K496" i="9"/>
  <c r="J496" i="9"/>
  <c r="I496" i="9"/>
  <c r="H496" i="9"/>
  <c r="G496" i="9"/>
  <c r="F496" i="9"/>
  <c r="K495" i="9"/>
  <c r="J495" i="9"/>
  <c r="I495" i="9"/>
  <c r="H495" i="9"/>
  <c r="G495" i="9"/>
  <c r="F495" i="9"/>
  <c r="K494" i="9"/>
  <c r="J494" i="9"/>
  <c r="I494" i="9"/>
  <c r="H494" i="9"/>
  <c r="G494" i="9"/>
  <c r="F494" i="9"/>
  <c r="K493" i="9"/>
  <c r="J493" i="9"/>
  <c r="I493" i="9"/>
  <c r="H493" i="9"/>
  <c r="G493" i="9"/>
  <c r="F493" i="9"/>
  <c r="K492" i="9"/>
  <c r="J492" i="9"/>
  <c r="I492" i="9"/>
  <c r="H492" i="9"/>
  <c r="G492" i="9"/>
  <c r="F492" i="9"/>
  <c r="K491" i="9"/>
  <c r="J491" i="9"/>
  <c r="I491" i="9"/>
  <c r="H491" i="9"/>
  <c r="G491" i="9"/>
  <c r="F491" i="9"/>
  <c r="K490" i="9"/>
  <c r="J490" i="9"/>
  <c r="I490" i="9"/>
  <c r="H490" i="9"/>
  <c r="G490" i="9"/>
  <c r="F490" i="9"/>
  <c r="K489" i="9"/>
  <c r="J489" i="9"/>
  <c r="I489" i="9"/>
  <c r="H489" i="9"/>
  <c r="G489" i="9"/>
  <c r="F489" i="9"/>
  <c r="K488" i="9"/>
  <c r="J488" i="9"/>
  <c r="I488" i="9"/>
  <c r="H488" i="9"/>
  <c r="G488" i="9"/>
  <c r="F488" i="9"/>
  <c r="K487" i="9"/>
  <c r="J487" i="9"/>
  <c r="I487" i="9"/>
  <c r="H487" i="9"/>
  <c r="G487" i="9"/>
  <c r="F487" i="9"/>
  <c r="K486" i="9"/>
  <c r="J486" i="9"/>
  <c r="I486" i="9"/>
  <c r="H486" i="9"/>
  <c r="G486" i="9"/>
  <c r="F486" i="9"/>
  <c r="K485" i="9"/>
  <c r="J485" i="9"/>
  <c r="I485" i="9"/>
  <c r="H485" i="9"/>
  <c r="G485" i="9"/>
  <c r="F485" i="9"/>
  <c r="K484" i="9"/>
  <c r="J484" i="9"/>
  <c r="I484" i="9"/>
  <c r="H484" i="9"/>
  <c r="G484" i="9"/>
  <c r="F484" i="9"/>
  <c r="K483" i="9"/>
  <c r="J483" i="9"/>
  <c r="I483" i="9"/>
  <c r="H483" i="9"/>
  <c r="G483" i="9"/>
  <c r="F483" i="9"/>
  <c r="K482" i="9"/>
  <c r="J482" i="9"/>
  <c r="I482" i="9"/>
  <c r="H482" i="9"/>
  <c r="G482" i="9"/>
  <c r="F482" i="9"/>
  <c r="K481" i="9"/>
  <c r="J481" i="9"/>
  <c r="I481" i="9"/>
  <c r="H481" i="9"/>
  <c r="G481" i="9"/>
  <c r="F481" i="9"/>
  <c r="K480" i="9"/>
  <c r="J480" i="9"/>
  <c r="I480" i="9"/>
  <c r="H480" i="9"/>
  <c r="G480" i="9"/>
  <c r="F480" i="9"/>
  <c r="K479" i="9"/>
  <c r="J479" i="9"/>
  <c r="I479" i="9"/>
  <c r="H479" i="9"/>
  <c r="G479" i="9"/>
  <c r="F479" i="9"/>
  <c r="K478" i="9"/>
  <c r="J478" i="9"/>
  <c r="I478" i="9"/>
  <c r="H478" i="9"/>
  <c r="G478" i="9"/>
  <c r="F478" i="9"/>
  <c r="K477" i="9"/>
  <c r="J477" i="9"/>
  <c r="I477" i="9"/>
  <c r="H477" i="9"/>
  <c r="G477" i="9"/>
  <c r="F477" i="9"/>
  <c r="K476" i="9"/>
  <c r="J476" i="9"/>
  <c r="I476" i="9"/>
  <c r="H476" i="9"/>
  <c r="G476" i="9"/>
  <c r="F476" i="9"/>
  <c r="K475" i="9"/>
  <c r="J475" i="9"/>
  <c r="I475" i="9"/>
  <c r="H475" i="9"/>
  <c r="G475" i="9"/>
  <c r="F475" i="9"/>
  <c r="K474" i="9"/>
  <c r="J474" i="9"/>
  <c r="I474" i="9"/>
  <c r="H474" i="9"/>
  <c r="G474" i="9"/>
  <c r="F474" i="9"/>
  <c r="K473" i="9"/>
  <c r="J473" i="9"/>
  <c r="I473" i="9"/>
  <c r="H473" i="9"/>
  <c r="G473" i="9"/>
  <c r="F473" i="9"/>
  <c r="K472" i="9"/>
  <c r="J472" i="9"/>
  <c r="I472" i="9"/>
  <c r="H472" i="9"/>
  <c r="G472" i="9"/>
  <c r="F472" i="9"/>
  <c r="K471" i="9"/>
  <c r="J471" i="9"/>
  <c r="I471" i="9"/>
  <c r="H471" i="9"/>
  <c r="G471" i="9"/>
  <c r="F471" i="9"/>
  <c r="K470" i="9"/>
  <c r="J470" i="9"/>
  <c r="I470" i="9"/>
  <c r="H470" i="9"/>
  <c r="G470" i="9"/>
  <c r="F470" i="9"/>
  <c r="K469" i="9"/>
  <c r="J469" i="9"/>
  <c r="I469" i="9"/>
  <c r="H469" i="9"/>
  <c r="G469" i="9"/>
  <c r="F469" i="9"/>
  <c r="K468" i="9"/>
  <c r="J468" i="9"/>
  <c r="I468" i="9"/>
  <c r="H468" i="9"/>
  <c r="G468" i="9"/>
  <c r="F468" i="9"/>
  <c r="K467" i="9"/>
  <c r="J467" i="9"/>
  <c r="I467" i="9"/>
  <c r="H467" i="9"/>
  <c r="G467" i="9"/>
  <c r="F467" i="9"/>
  <c r="K466" i="9"/>
  <c r="J466" i="9"/>
  <c r="I466" i="9"/>
  <c r="H466" i="9"/>
  <c r="G466" i="9"/>
  <c r="F466" i="9"/>
  <c r="K465" i="9"/>
  <c r="J465" i="9"/>
  <c r="I465" i="9"/>
  <c r="H465" i="9"/>
  <c r="G465" i="9"/>
  <c r="F465" i="9"/>
  <c r="K464" i="9"/>
  <c r="J464" i="9"/>
  <c r="I464" i="9"/>
  <c r="H464" i="9"/>
  <c r="G464" i="9"/>
  <c r="F464" i="9"/>
  <c r="K463" i="9"/>
  <c r="J463" i="9"/>
  <c r="I463" i="9"/>
  <c r="H463" i="9"/>
  <c r="G463" i="9"/>
  <c r="F463" i="9"/>
  <c r="K462" i="9"/>
  <c r="J462" i="9"/>
  <c r="I462" i="9"/>
  <c r="H462" i="9"/>
  <c r="G462" i="9"/>
  <c r="F462" i="9"/>
  <c r="K461" i="9"/>
  <c r="J461" i="9"/>
  <c r="I461" i="9"/>
  <c r="H461" i="9"/>
  <c r="G461" i="9"/>
  <c r="F461" i="9"/>
  <c r="K460" i="9"/>
  <c r="J460" i="9"/>
  <c r="I460" i="9"/>
  <c r="H460" i="9"/>
  <c r="G460" i="9"/>
  <c r="F460" i="9"/>
  <c r="K459" i="9"/>
  <c r="J459" i="9"/>
  <c r="I459" i="9"/>
  <c r="H459" i="9"/>
  <c r="G459" i="9"/>
  <c r="F459" i="9"/>
  <c r="K458" i="9"/>
  <c r="J458" i="9"/>
  <c r="I458" i="9"/>
  <c r="H458" i="9"/>
  <c r="G458" i="9"/>
  <c r="F458" i="9"/>
  <c r="K457" i="9"/>
  <c r="J457" i="9"/>
  <c r="I457" i="9"/>
  <c r="H457" i="9"/>
  <c r="G457" i="9"/>
  <c r="F457" i="9"/>
  <c r="K456" i="9"/>
  <c r="J456" i="9"/>
  <c r="I456" i="9"/>
  <c r="H456" i="9"/>
  <c r="G456" i="9"/>
  <c r="F456" i="9"/>
  <c r="K455" i="9"/>
  <c r="J455" i="9"/>
  <c r="I455" i="9"/>
  <c r="H455" i="9"/>
  <c r="G455" i="9"/>
  <c r="F455" i="9"/>
  <c r="K454" i="9"/>
  <c r="J454" i="9"/>
  <c r="I454" i="9"/>
  <c r="H454" i="9"/>
  <c r="G454" i="9"/>
  <c r="F454" i="9"/>
  <c r="K453" i="9"/>
  <c r="J453" i="9"/>
  <c r="I453" i="9"/>
  <c r="H453" i="9"/>
  <c r="G453" i="9"/>
  <c r="F453" i="9"/>
  <c r="K452" i="9"/>
  <c r="J452" i="9"/>
  <c r="I452" i="9"/>
  <c r="H452" i="9"/>
  <c r="G452" i="9"/>
  <c r="F452" i="9"/>
  <c r="K451" i="9"/>
  <c r="J451" i="9"/>
  <c r="I451" i="9"/>
  <c r="H451" i="9"/>
  <c r="G451" i="9"/>
  <c r="F451" i="9"/>
  <c r="K450" i="9"/>
  <c r="J450" i="9"/>
  <c r="I450" i="9"/>
  <c r="H450" i="9"/>
  <c r="G450" i="9"/>
  <c r="F450" i="9"/>
  <c r="K449" i="9"/>
  <c r="J449" i="9"/>
  <c r="I449" i="9"/>
  <c r="H449" i="9"/>
  <c r="G449" i="9"/>
  <c r="F449" i="9"/>
  <c r="K448" i="9"/>
  <c r="J448" i="9"/>
  <c r="I448" i="9"/>
  <c r="H448" i="9"/>
  <c r="G448" i="9"/>
  <c r="F448" i="9"/>
  <c r="K447" i="9"/>
  <c r="J447" i="9"/>
  <c r="I447" i="9"/>
  <c r="H447" i="9"/>
  <c r="G447" i="9"/>
  <c r="F447" i="9"/>
  <c r="K446" i="9"/>
  <c r="J446" i="9"/>
  <c r="I446" i="9"/>
  <c r="H446" i="9"/>
  <c r="G446" i="9"/>
  <c r="F446" i="9"/>
  <c r="K445" i="9"/>
  <c r="J445" i="9"/>
  <c r="I445" i="9"/>
  <c r="H445" i="9"/>
  <c r="G445" i="9"/>
  <c r="F445" i="9"/>
  <c r="K444" i="9"/>
  <c r="J444" i="9"/>
  <c r="I444" i="9"/>
  <c r="H444" i="9"/>
  <c r="G444" i="9"/>
  <c r="F444" i="9"/>
  <c r="K443" i="9"/>
  <c r="J443" i="9"/>
  <c r="I443" i="9"/>
  <c r="H443" i="9"/>
  <c r="G443" i="9"/>
  <c r="F443" i="9"/>
  <c r="K442" i="9"/>
  <c r="J442" i="9"/>
  <c r="I442" i="9"/>
  <c r="H442" i="9"/>
  <c r="G442" i="9"/>
  <c r="F442" i="9"/>
  <c r="K441" i="9"/>
  <c r="J441" i="9"/>
  <c r="I441" i="9"/>
  <c r="H441" i="9"/>
  <c r="G441" i="9"/>
  <c r="F441" i="9"/>
  <c r="K440" i="9"/>
  <c r="J440" i="9"/>
  <c r="I440" i="9"/>
  <c r="H440" i="9"/>
  <c r="G440" i="9"/>
  <c r="F440" i="9"/>
  <c r="K439" i="9"/>
  <c r="J439" i="9"/>
  <c r="I439" i="9"/>
  <c r="H439" i="9"/>
  <c r="G439" i="9"/>
  <c r="F439" i="9"/>
  <c r="K438" i="9"/>
  <c r="J438" i="9"/>
  <c r="I438" i="9"/>
  <c r="H438" i="9"/>
  <c r="G438" i="9"/>
  <c r="F438" i="9"/>
  <c r="K437" i="9"/>
  <c r="J437" i="9"/>
  <c r="I437" i="9"/>
  <c r="H437" i="9"/>
  <c r="G437" i="9"/>
  <c r="F437" i="9"/>
  <c r="K436" i="9"/>
  <c r="J436" i="9"/>
  <c r="I436" i="9"/>
  <c r="H436" i="9"/>
  <c r="G436" i="9"/>
  <c r="F436" i="9"/>
  <c r="K435" i="9"/>
  <c r="J435" i="9"/>
  <c r="I435" i="9"/>
  <c r="H435" i="9"/>
  <c r="G435" i="9"/>
  <c r="F435" i="9"/>
  <c r="K434" i="9"/>
  <c r="J434" i="9"/>
  <c r="I434" i="9"/>
  <c r="H434" i="9"/>
  <c r="G434" i="9"/>
  <c r="F434" i="9"/>
  <c r="K433" i="9"/>
  <c r="J433" i="9"/>
  <c r="I433" i="9"/>
  <c r="H433" i="9"/>
  <c r="G433" i="9"/>
  <c r="F433" i="9"/>
  <c r="K432" i="9"/>
  <c r="J432" i="9"/>
  <c r="I432" i="9"/>
  <c r="H432" i="9"/>
  <c r="G432" i="9"/>
  <c r="F432" i="9"/>
  <c r="K431" i="9"/>
  <c r="J431" i="9"/>
  <c r="I431" i="9"/>
  <c r="H431" i="9"/>
  <c r="G431" i="9"/>
  <c r="F431" i="9"/>
  <c r="K430" i="9"/>
  <c r="J430" i="9"/>
  <c r="I430" i="9"/>
  <c r="H430" i="9"/>
  <c r="G430" i="9"/>
  <c r="F430" i="9"/>
  <c r="K429" i="9"/>
  <c r="J429" i="9"/>
  <c r="I429" i="9"/>
  <c r="H429" i="9"/>
  <c r="G429" i="9"/>
  <c r="F429" i="9"/>
  <c r="K428" i="9"/>
  <c r="J428" i="9"/>
  <c r="I428" i="9"/>
  <c r="H428" i="9"/>
  <c r="G428" i="9"/>
  <c r="F428" i="9"/>
  <c r="K427" i="9"/>
  <c r="J427" i="9"/>
  <c r="I427" i="9"/>
  <c r="H427" i="9"/>
  <c r="G427" i="9"/>
  <c r="F427" i="9"/>
  <c r="K426" i="9"/>
  <c r="J426" i="9"/>
  <c r="I426" i="9"/>
  <c r="H426" i="9"/>
  <c r="G426" i="9"/>
  <c r="F426" i="9"/>
  <c r="K425" i="9"/>
  <c r="J425" i="9"/>
  <c r="I425" i="9"/>
  <c r="H425" i="9"/>
  <c r="G425" i="9"/>
  <c r="F425" i="9"/>
  <c r="K424" i="9"/>
  <c r="J424" i="9"/>
  <c r="I424" i="9"/>
  <c r="H424" i="9"/>
  <c r="G424" i="9"/>
  <c r="F424" i="9"/>
  <c r="K423" i="9"/>
  <c r="J423" i="9"/>
  <c r="I423" i="9"/>
  <c r="H423" i="9"/>
  <c r="G423" i="9"/>
  <c r="F423" i="9"/>
  <c r="K422" i="9"/>
  <c r="J422" i="9"/>
  <c r="I422" i="9"/>
  <c r="H422" i="9"/>
  <c r="G422" i="9"/>
  <c r="F422" i="9"/>
  <c r="K421" i="9"/>
  <c r="J421" i="9"/>
  <c r="I421" i="9"/>
  <c r="H421" i="9"/>
  <c r="G421" i="9"/>
  <c r="F421" i="9"/>
  <c r="K420" i="9"/>
  <c r="J420" i="9"/>
  <c r="I420" i="9"/>
  <c r="H420" i="9"/>
  <c r="G420" i="9"/>
  <c r="F420" i="9"/>
  <c r="K419" i="9"/>
  <c r="J419" i="9"/>
  <c r="I419" i="9"/>
  <c r="H419" i="9"/>
  <c r="G419" i="9"/>
  <c r="F419" i="9"/>
  <c r="K418" i="9"/>
  <c r="J418" i="9"/>
  <c r="I418" i="9"/>
  <c r="H418" i="9"/>
  <c r="G418" i="9"/>
  <c r="F418" i="9"/>
  <c r="K417" i="9"/>
  <c r="J417" i="9"/>
  <c r="I417" i="9"/>
  <c r="H417" i="9"/>
  <c r="G417" i="9"/>
  <c r="F417" i="9"/>
  <c r="K416" i="9"/>
  <c r="J416" i="9"/>
  <c r="I416" i="9"/>
  <c r="H416" i="9"/>
  <c r="G416" i="9"/>
  <c r="F416" i="9"/>
  <c r="K415" i="9"/>
  <c r="J415" i="9"/>
  <c r="I415" i="9"/>
  <c r="H415" i="9"/>
  <c r="G415" i="9"/>
  <c r="F415" i="9"/>
  <c r="K414" i="9"/>
  <c r="J414" i="9"/>
  <c r="I414" i="9"/>
  <c r="H414" i="9"/>
  <c r="G414" i="9"/>
  <c r="F414" i="9"/>
  <c r="K413" i="9"/>
  <c r="J413" i="9"/>
  <c r="I413" i="9"/>
  <c r="H413" i="9"/>
  <c r="G413" i="9"/>
  <c r="F413" i="9"/>
  <c r="K412" i="9"/>
  <c r="J412" i="9"/>
  <c r="I412" i="9"/>
  <c r="H412" i="9"/>
  <c r="G412" i="9"/>
  <c r="F412" i="9"/>
  <c r="K411" i="9"/>
  <c r="J411" i="9"/>
  <c r="I411" i="9"/>
  <c r="H411" i="9"/>
  <c r="G411" i="9"/>
  <c r="F411" i="9"/>
  <c r="K410" i="9"/>
  <c r="J410" i="9"/>
  <c r="I410" i="9"/>
  <c r="H410" i="9"/>
  <c r="G410" i="9"/>
  <c r="F410" i="9"/>
  <c r="K409" i="9"/>
  <c r="J409" i="9"/>
  <c r="I409" i="9"/>
  <c r="H409" i="9"/>
  <c r="G409" i="9"/>
  <c r="F409" i="9"/>
  <c r="K408" i="9"/>
  <c r="J408" i="9"/>
  <c r="I408" i="9"/>
  <c r="H408" i="9"/>
  <c r="G408" i="9"/>
  <c r="F408" i="9"/>
  <c r="K407" i="9"/>
  <c r="J407" i="9"/>
  <c r="I407" i="9"/>
  <c r="H407" i="9"/>
  <c r="G407" i="9"/>
  <c r="F407" i="9"/>
  <c r="K406" i="9"/>
  <c r="J406" i="9"/>
  <c r="I406" i="9"/>
  <c r="H406" i="9"/>
  <c r="G406" i="9"/>
  <c r="F406" i="9"/>
  <c r="K405" i="9"/>
  <c r="J405" i="9"/>
  <c r="I405" i="9"/>
  <c r="H405" i="9"/>
  <c r="G405" i="9"/>
  <c r="F405" i="9"/>
  <c r="K404" i="9"/>
  <c r="J404" i="9"/>
  <c r="I404" i="9"/>
  <c r="H404" i="9"/>
  <c r="G404" i="9"/>
  <c r="F404" i="9"/>
  <c r="K403" i="9"/>
  <c r="J403" i="9"/>
  <c r="I403" i="9"/>
  <c r="H403" i="9"/>
  <c r="G403" i="9"/>
  <c r="F403" i="9"/>
  <c r="K402" i="9"/>
  <c r="J402" i="9"/>
  <c r="I402" i="9"/>
  <c r="H402" i="9"/>
  <c r="G402" i="9"/>
  <c r="F402" i="9"/>
  <c r="K401" i="9"/>
  <c r="J401" i="9"/>
  <c r="I401" i="9"/>
  <c r="H401" i="9"/>
  <c r="G401" i="9"/>
  <c r="F401" i="9"/>
  <c r="K400" i="9"/>
  <c r="J400" i="9"/>
  <c r="I400" i="9"/>
  <c r="H400" i="9"/>
  <c r="G400" i="9"/>
  <c r="F400" i="9"/>
  <c r="K399" i="9"/>
  <c r="J399" i="9"/>
  <c r="I399" i="9"/>
  <c r="H399" i="9"/>
  <c r="G399" i="9"/>
  <c r="F399" i="9"/>
  <c r="K398" i="9"/>
  <c r="J398" i="9"/>
  <c r="I398" i="9"/>
  <c r="H398" i="9"/>
  <c r="G398" i="9"/>
  <c r="F398" i="9"/>
  <c r="K397" i="9"/>
  <c r="J397" i="9"/>
  <c r="I397" i="9"/>
  <c r="H397" i="9"/>
  <c r="G397" i="9"/>
  <c r="F397" i="9"/>
  <c r="K396" i="9"/>
  <c r="J396" i="9"/>
  <c r="I396" i="9"/>
  <c r="H396" i="9"/>
  <c r="G396" i="9"/>
  <c r="F396" i="9"/>
  <c r="K395" i="9"/>
  <c r="J395" i="9"/>
  <c r="I395" i="9"/>
  <c r="H395" i="9"/>
  <c r="G395" i="9"/>
  <c r="F395" i="9"/>
  <c r="K394" i="9"/>
  <c r="J394" i="9"/>
  <c r="I394" i="9"/>
  <c r="H394" i="9"/>
  <c r="G394" i="9"/>
  <c r="F394" i="9"/>
  <c r="K393" i="9"/>
  <c r="J393" i="9"/>
  <c r="I393" i="9"/>
  <c r="H393" i="9"/>
  <c r="G393" i="9"/>
  <c r="F393" i="9"/>
  <c r="K392" i="9"/>
  <c r="J392" i="9"/>
  <c r="I392" i="9"/>
  <c r="H392" i="9"/>
  <c r="G392" i="9"/>
  <c r="F392" i="9"/>
  <c r="K391" i="9"/>
  <c r="J391" i="9"/>
  <c r="I391" i="9"/>
  <c r="H391" i="9"/>
  <c r="G391" i="9"/>
  <c r="F391" i="9"/>
  <c r="K390" i="9"/>
  <c r="J390" i="9"/>
  <c r="I390" i="9"/>
  <c r="H390" i="9"/>
  <c r="G390" i="9"/>
  <c r="F390" i="9"/>
  <c r="K389" i="9"/>
  <c r="J389" i="9"/>
  <c r="I389" i="9"/>
  <c r="H389" i="9"/>
  <c r="G389" i="9"/>
  <c r="F389" i="9"/>
  <c r="K388" i="9"/>
  <c r="J388" i="9"/>
  <c r="I388" i="9"/>
  <c r="H388" i="9"/>
  <c r="G388" i="9"/>
  <c r="F388" i="9"/>
  <c r="K387" i="9"/>
  <c r="J387" i="9"/>
  <c r="I387" i="9"/>
  <c r="H387" i="9"/>
  <c r="G387" i="9"/>
  <c r="F387" i="9"/>
  <c r="K386" i="9"/>
  <c r="J386" i="9"/>
  <c r="I386" i="9"/>
  <c r="H386" i="9"/>
  <c r="G386" i="9"/>
  <c r="F386" i="9"/>
  <c r="K385" i="9"/>
  <c r="J385" i="9"/>
  <c r="I385" i="9"/>
  <c r="H385" i="9"/>
  <c r="G385" i="9"/>
  <c r="F385" i="9"/>
  <c r="K384" i="9"/>
  <c r="J384" i="9"/>
  <c r="I384" i="9"/>
  <c r="H384" i="9"/>
  <c r="G384" i="9"/>
  <c r="F384" i="9"/>
  <c r="K383" i="9"/>
  <c r="J383" i="9"/>
  <c r="I383" i="9"/>
  <c r="H383" i="9"/>
  <c r="G383" i="9"/>
  <c r="F383" i="9"/>
  <c r="K382" i="9"/>
  <c r="J382" i="9"/>
  <c r="I382" i="9"/>
  <c r="H382" i="9"/>
  <c r="G382" i="9"/>
  <c r="F382" i="9"/>
  <c r="K381" i="9"/>
  <c r="J381" i="9"/>
  <c r="I381" i="9"/>
  <c r="H381" i="9"/>
  <c r="G381" i="9"/>
  <c r="F381" i="9"/>
  <c r="K380" i="9"/>
  <c r="J380" i="9"/>
  <c r="I380" i="9"/>
  <c r="H380" i="9"/>
  <c r="G380" i="9"/>
  <c r="F380" i="9"/>
  <c r="K379" i="9"/>
  <c r="J379" i="9"/>
  <c r="I379" i="9"/>
  <c r="H379" i="9"/>
  <c r="G379" i="9"/>
  <c r="F379" i="9"/>
  <c r="K378" i="9"/>
  <c r="J378" i="9"/>
  <c r="I378" i="9"/>
  <c r="H378" i="9"/>
  <c r="G378" i="9"/>
  <c r="F378" i="9"/>
  <c r="K377" i="9"/>
  <c r="J377" i="9"/>
  <c r="I377" i="9"/>
  <c r="H377" i="9"/>
  <c r="G377" i="9"/>
  <c r="F377" i="9"/>
  <c r="K376" i="9"/>
  <c r="J376" i="9"/>
  <c r="I376" i="9"/>
  <c r="H376" i="9"/>
  <c r="G376" i="9"/>
  <c r="F376" i="9"/>
  <c r="K375" i="9"/>
  <c r="J375" i="9"/>
  <c r="I375" i="9"/>
  <c r="H375" i="9"/>
  <c r="G375" i="9"/>
  <c r="F375" i="9"/>
  <c r="K374" i="9"/>
  <c r="J374" i="9"/>
  <c r="I374" i="9"/>
  <c r="H374" i="9"/>
  <c r="G374" i="9"/>
  <c r="F374" i="9"/>
  <c r="K373" i="9"/>
  <c r="J373" i="9"/>
  <c r="I373" i="9"/>
  <c r="H373" i="9"/>
  <c r="G373" i="9"/>
  <c r="F373" i="9"/>
  <c r="K372" i="9"/>
  <c r="J372" i="9"/>
  <c r="I372" i="9"/>
  <c r="H372" i="9"/>
  <c r="G372" i="9"/>
  <c r="F372" i="9"/>
  <c r="K371" i="9"/>
  <c r="J371" i="9"/>
  <c r="I371" i="9"/>
  <c r="H371" i="9"/>
  <c r="G371" i="9"/>
  <c r="F371" i="9"/>
  <c r="K370" i="9"/>
  <c r="J370" i="9"/>
  <c r="I370" i="9"/>
  <c r="H370" i="9"/>
  <c r="G370" i="9"/>
  <c r="F370" i="9"/>
  <c r="K369" i="9"/>
  <c r="J369" i="9"/>
  <c r="I369" i="9"/>
  <c r="H369" i="9"/>
  <c r="G369" i="9"/>
  <c r="F369" i="9"/>
  <c r="K368" i="9"/>
  <c r="J368" i="9"/>
  <c r="I368" i="9"/>
  <c r="H368" i="9"/>
  <c r="G368" i="9"/>
  <c r="F368" i="9"/>
  <c r="K367" i="9"/>
  <c r="J367" i="9"/>
  <c r="I367" i="9"/>
  <c r="H367" i="9"/>
  <c r="G367" i="9"/>
  <c r="F367" i="9"/>
  <c r="K366" i="9"/>
  <c r="J366" i="9"/>
  <c r="I366" i="9"/>
  <c r="H366" i="9"/>
  <c r="G366" i="9"/>
  <c r="F366" i="9"/>
  <c r="K365" i="9"/>
  <c r="J365" i="9"/>
  <c r="I365" i="9"/>
  <c r="H365" i="9"/>
  <c r="G365" i="9"/>
  <c r="F365" i="9"/>
  <c r="K364" i="9"/>
  <c r="J364" i="9"/>
  <c r="I364" i="9"/>
  <c r="H364" i="9"/>
  <c r="G364" i="9"/>
  <c r="F364" i="9"/>
  <c r="K363" i="9"/>
  <c r="J363" i="9"/>
  <c r="I363" i="9"/>
  <c r="H363" i="9"/>
  <c r="G363" i="9"/>
  <c r="F363" i="9"/>
  <c r="K362" i="9"/>
  <c r="J362" i="9"/>
  <c r="I362" i="9"/>
  <c r="H362" i="9"/>
  <c r="G362" i="9"/>
  <c r="F362" i="9"/>
  <c r="K361" i="9"/>
  <c r="J361" i="9"/>
  <c r="I361" i="9"/>
  <c r="H361" i="9"/>
  <c r="G361" i="9"/>
  <c r="F361" i="9"/>
  <c r="K360" i="9"/>
  <c r="J360" i="9"/>
  <c r="I360" i="9"/>
  <c r="H360" i="9"/>
  <c r="G360" i="9"/>
  <c r="F360" i="9"/>
  <c r="K359" i="9"/>
  <c r="J359" i="9"/>
  <c r="I359" i="9"/>
  <c r="H359" i="9"/>
  <c r="G359" i="9"/>
  <c r="F359" i="9"/>
  <c r="K358" i="9"/>
  <c r="J358" i="9"/>
  <c r="I358" i="9"/>
  <c r="H358" i="9"/>
  <c r="G358" i="9"/>
  <c r="F358" i="9"/>
  <c r="K357" i="9"/>
  <c r="J357" i="9"/>
  <c r="I357" i="9"/>
  <c r="H357" i="9"/>
  <c r="G357" i="9"/>
  <c r="F357" i="9"/>
  <c r="K356" i="9"/>
  <c r="J356" i="9"/>
  <c r="I356" i="9"/>
  <c r="H356" i="9"/>
  <c r="G356" i="9"/>
  <c r="F356" i="9"/>
  <c r="K355" i="9"/>
  <c r="J355" i="9"/>
  <c r="I355" i="9"/>
  <c r="H355" i="9"/>
  <c r="G355" i="9"/>
  <c r="F355" i="9"/>
  <c r="K354" i="9"/>
  <c r="J354" i="9"/>
  <c r="I354" i="9"/>
  <c r="H354" i="9"/>
  <c r="G354" i="9"/>
  <c r="F354" i="9"/>
  <c r="K353" i="9"/>
  <c r="J353" i="9"/>
  <c r="I353" i="9"/>
  <c r="H353" i="9"/>
  <c r="G353" i="9"/>
  <c r="F353" i="9"/>
  <c r="K352" i="9"/>
  <c r="J352" i="9"/>
  <c r="I352" i="9"/>
  <c r="H352" i="9"/>
  <c r="G352" i="9"/>
  <c r="F352" i="9"/>
  <c r="K351" i="9"/>
  <c r="J351" i="9"/>
  <c r="I351" i="9"/>
  <c r="H351" i="9"/>
  <c r="G351" i="9"/>
  <c r="F351" i="9"/>
  <c r="K350" i="9"/>
  <c r="J350" i="9"/>
  <c r="I350" i="9"/>
  <c r="H350" i="9"/>
  <c r="G350" i="9"/>
  <c r="F350" i="9"/>
  <c r="K349" i="9"/>
  <c r="J349" i="9"/>
  <c r="I349" i="9"/>
  <c r="H349" i="9"/>
  <c r="G349" i="9"/>
  <c r="F349" i="9"/>
  <c r="K348" i="9"/>
  <c r="J348" i="9"/>
  <c r="I348" i="9"/>
  <c r="H348" i="9"/>
  <c r="G348" i="9"/>
  <c r="F348" i="9"/>
  <c r="K347" i="9"/>
  <c r="J347" i="9"/>
  <c r="I347" i="9"/>
  <c r="H347" i="9"/>
  <c r="G347" i="9"/>
  <c r="F347" i="9"/>
  <c r="K346" i="9"/>
  <c r="J346" i="9"/>
  <c r="I346" i="9"/>
  <c r="H346" i="9"/>
  <c r="G346" i="9"/>
  <c r="F346" i="9"/>
  <c r="K345" i="9"/>
  <c r="J345" i="9"/>
  <c r="I345" i="9"/>
  <c r="H345" i="9"/>
  <c r="G345" i="9"/>
  <c r="F345" i="9"/>
  <c r="K344" i="9"/>
  <c r="J344" i="9"/>
  <c r="I344" i="9"/>
  <c r="H344" i="9"/>
  <c r="G344" i="9"/>
  <c r="F344" i="9"/>
  <c r="K343" i="9"/>
  <c r="J343" i="9"/>
  <c r="I343" i="9"/>
  <c r="H343" i="9"/>
  <c r="G343" i="9"/>
  <c r="F343" i="9"/>
  <c r="K342" i="9"/>
  <c r="J342" i="9"/>
  <c r="I342" i="9"/>
  <c r="H342" i="9"/>
  <c r="G342" i="9"/>
  <c r="F342" i="9"/>
  <c r="K341" i="9"/>
  <c r="J341" i="9"/>
  <c r="I341" i="9"/>
  <c r="H341" i="9"/>
  <c r="G341" i="9"/>
  <c r="F341" i="9"/>
  <c r="K340" i="9"/>
  <c r="J340" i="9"/>
  <c r="I340" i="9"/>
  <c r="H340" i="9"/>
  <c r="G340" i="9"/>
  <c r="F340" i="9"/>
  <c r="K339" i="9"/>
  <c r="J339" i="9"/>
  <c r="I339" i="9"/>
  <c r="H339" i="9"/>
  <c r="G339" i="9"/>
  <c r="F339" i="9"/>
  <c r="K338" i="9"/>
  <c r="J338" i="9"/>
  <c r="I338" i="9"/>
  <c r="H338" i="9"/>
  <c r="G338" i="9"/>
  <c r="F338" i="9"/>
  <c r="K337" i="9"/>
  <c r="J337" i="9"/>
  <c r="I337" i="9"/>
  <c r="H337" i="9"/>
  <c r="G337" i="9"/>
  <c r="F337" i="9"/>
  <c r="K336" i="9"/>
  <c r="J336" i="9"/>
  <c r="I336" i="9"/>
  <c r="H336" i="9"/>
  <c r="G336" i="9"/>
  <c r="F336" i="9"/>
  <c r="K335" i="9"/>
  <c r="J335" i="9"/>
  <c r="I335" i="9"/>
  <c r="H335" i="9"/>
  <c r="G335" i="9"/>
  <c r="F335" i="9"/>
  <c r="K334" i="9"/>
  <c r="J334" i="9"/>
  <c r="I334" i="9"/>
  <c r="H334" i="9"/>
  <c r="G334" i="9"/>
  <c r="F334" i="9"/>
  <c r="K333" i="9"/>
  <c r="J333" i="9"/>
  <c r="I333" i="9"/>
  <c r="H333" i="9"/>
  <c r="G333" i="9"/>
  <c r="F333" i="9"/>
  <c r="K332" i="9"/>
  <c r="J332" i="9"/>
  <c r="I332" i="9"/>
  <c r="H332" i="9"/>
  <c r="G332" i="9"/>
  <c r="F332" i="9"/>
  <c r="K331" i="9"/>
  <c r="J331" i="9"/>
  <c r="I331" i="9"/>
  <c r="H331" i="9"/>
  <c r="G331" i="9"/>
  <c r="F331" i="9"/>
  <c r="K330" i="9"/>
  <c r="J330" i="9"/>
  <c r="I330" i="9"/>
  <c r="H330" i="9"/>
  <c r="G330" i="9"/>
  <c r="F330" i="9"/>
  <c r="K329" i="9"/>
  <c r="J329" i="9"/>
  <c r="I329" i="9"/>
  <c r="H329" i="9"/>
  <c r="G329" i="9"/>
  <c r="F329" i="9"/>
  <c r="K328" i="9"/>
  <c r="J328" i="9"/>
  <c r="I328" i="9"/>
  <c r="H328" i="9"/>
  <c r="G328" i="9"/>
  <c r="F328" i="9"/>
  <c r="K327" i="9"/>
  <c r="J327" i="9"/>
  <c r="I327" i="9"/>
  <c r="H327" i="9"/>
  <c r="G327" i="9"/>
  <c r="F327" i="9"/>
  <c r="K326" i="9"/>
  <c r="J326" i="9"/>
  <c r="I326" i="9"/>
  <c r="H326" i="9"/>
  <c r="G326" i="9"/>
  <c r="F326" i="9"/>
  <c r="K325" i="9"/>
  <c r="J325" i="9"/>
  <c r="I325" i="9"/>
  <c r="H325" i="9"/>
  <c r="G325" i="9"/>
  <c r="F325" i="9"/>
  <c r="K324" i="9"/>
  <c r="J324" i="9"/>
  <c r="I324" i="9"/>
  <c r="H324" i="9"/>
  <c r="G324" i="9"/>
  <c r="F324" i="9"/>
  <c r="K323" i="9"/>
  <c r="J323" i="9"/>
  <c r="I323" i="9"/>
  <c r="H323" i="9"/>
  <c r="G323" i="9"/>
  <c r="F323" i="9"/>
  <c r="K322" i="9"/>
  <c r="J322" i="9"/>
  <c r="I322" i="9"/>
  <c r="H322" i="9"/>
  <c r="G322" i="9"/>
  <c r="F322" i="9"/>
  <c r="K321" i="9"/>
  <c r="J321" i="9"/>
  <c r="I321" i="9"/>
  <c r="H321" i="9"/>
  <c r="G321" i="9"/>
  <c r="F321" i="9"/>
  <c r="K320" i="9"/>
  <c r="J320" i="9"/>
  <c r="I320" i="9"/>
  <c r="H320" i="9"/>
  <c r="G320" i="9"/>
  <c r="F320" i="9"/>
  <c r="K319" i="9"/>
  <c r="J319" i="9"/>
  <c r="I319" i="9"/>
  <c r="H319" i="9"/>
  <c r="G319" i="9"/>
  <c r="F319" i="9"/>
  <c r="K318" i="9"/>
  <c r="J318" i="9"/>
  <c r="I318" i="9"/>
  <c r="H318" i="9"/>
  <c r="G318" i="9"/>
  <c r="F318" i="9"/>
  <c r="K317" i="9"/>
  <c r="J317" i="9"/>
  <c r="I317" i="9"/>
  <c r="H317" i="9"/>
  <c r="G317" i="9"/>
  <c r="F317" i="9"/>
  <c r="K316" i="9"/>
  <c r="J316" i="9"/>
  <c r="I316" i="9"/>
  <c r="H316" i="9"/>
  <c r="G316" i="9"/>
  <c r="F316" i="9"/>
  <c r="K315" i="9"/>
  <c r="J315" i="9"/>
  <c r="I315" i="9"/>
  <c r="H315" i="9"/>
  <c r="G315" i="9"/>
  <c r="F315" i="9"/>
  <c r="K314" i="9"/>
  <c r="J314" i="9"/>
  <c r="I314" i="9"/>
  <c r="H314" i="9"/>
  <c r="G314" i="9"/>
  <c r="F314" i="9"/>
  <c r="K313" i="9"/>
  <c r="J313" i="9"/>
  <c r="I313" i="9"/>
  <c r="H313" i="9"/>
  <c r="G313" i="9"/>
  <c r="F313" i="9"/>
  <c r="K312" i="9"/>
  <c r="J312" i="9"/>
  <c r="I312" i="9"/>
  <c r="H312" i="9"/>
  <c r="G312" i="9"/>
  <c r="F312" i="9"/>
  <c r="K311" i="9"/>
  <c r="J311" i="9"/>
  <c r="I311" i="9"/>
  <c r="H311" i="9"/>
  <c r="G311" i="9"/>
  <c r="F311" i="9"/>
  <c r="K310" i="9"/>
  <c r="J310" i="9"/>
  <c r="I310" i="9"/>
  <c r="H310" i="9"/>
  <c r="G310" i="9"/>
  <c r="F310" i="9"/>
  <c r="K309" i="9"/>
  <c r="J309" i="9"/>
  <c r="I309" i="9"/>
  <c r="H309" i="9"/>
  <c r="G309" i="9"/>
  <c r="F309" i="9"/>
  <c r="K308" i="9"/>
  <c r="J308" i="9"/>
  <c r="I308" i="9"/>
  <c r="H308" i="9"/>
  <c r="G308" i="9"/>
  <c r="F308" i="9"/>
  <c r="K307" i="9"/>
  <c r="J307" i="9"/>
  <c r="I307" i="9"/>
  <c r="H307" i="9"/>
  <c r="G307" i="9"/>
  <c r="F307" i="9"/>
  <c r="K306" i="9"/>
  <c r="J306" i="9"/>
  <c r="I306" i="9"/>
  <c r="H306" i="9"/>
  <c r="G306" i="9"/>
  <c r="F306" i="9"/>
  <c r="K305" i="9"/>
  <c r="J305" i="9"/>
  <c r="I305" i="9"/>
  <c r="H305" i="9"/>
  <c r="G305" i="9"/>
  <c r="F305" i="9"/>
  <c r="K304" i="9"/>
  <c r="J304" i="9"/>
  <c r="I304" i="9"/>
  <c r="H304" i="9"/>
  <c r="G304" i="9"/>
  <c r="F304" i="9"/>
  <c r="K303" i="9"/>
  <c r="J303" i="9"/>
  <c r="I303" i="9"/>
  <c r="H303" i="9"/>
  <c r="G303" i="9"/>
  <c r="F303" i="9"/>
  <c r="K302" i="9"/>
  <c r="J302" i="9"/>
  <c r="I302" i="9"/>
  <c r="H302" i="9"/>
  <c r="G302" i="9"/>
  <c r="F302" i="9"/>
  <c r="K301" i="9"/>
  <c r="J301" i="9"/>
  <c r="I301" i="9"/>
  <c r="H301" i="9"/>
  <c r="G301" i="9"/>
  <c r="F301" i="9"/>
  <c r="K300" i="9"/>
  <c r="J300" i="9"/>
  <c r="I300" i="9"/>
  <c r="H300" i="9"/>
  <c r="G300" i="9"/>
  <c r="F300" i="9"/>
  <c r="K299" i="9"/>
  <c r="J299" i="9"/>
  <c r="I299" i="9"/>
  <c r="H299" i="9"/>
  <c r="G299" i="9"/>
  <c r="F299" i="9"/>
  <c r="K298" i="9"/>
  <c r="J298" i="9"/>
  <c r="I298" i="9"/>
  <c r="H298" i="9"/>
  <c r="G298" i="9"/>
  <c r="F298" i="9"/>
  <c r="K297" i="9"/>
  <c r="J297" i="9"/>
  <c r="I297" i="9"/>
  <c r="H297" i="9"/>
  <c r="G297" i="9"/>
  <c r="F297" i="9"/>
  <c r="K296" i="9"/>
  <c r="J296" i="9"/>
  <c r="I296" i="9"/>
  <c r="H296" i="9"/>
  <c r="G296" i="9"/>
  <c r="F296" i="9"/>
  <c r="K295" i="9"/>
  <c r="J295" i="9"/>
  <c r="I295" i="9"/>
  <c r="H295" i="9"/>
  <c r="G295" i="9"/>
  <c r="F295" i="9"/>
  <c r="K294" i="9"/>
  <c r="J294" i="9"/>
  <c r="I294" i="9"/>
  <c r="H294" i="9"/>
  <c r="G294" i="9"/>
  <c r="F294" i="9"/>
  <c r="K293" i="9"/>
  <c r="J293" i="9"/>
  <c r="I293" i="9"/>
  <c r="H293" i="9"/>
  <c r="G293" i="9"/>
  <c r="F293" i="9"/>
  <c r="K292" i="9"/>
  <c r="J292" i="9"/>
  <c r="I292" i="9"/>
  <c r="H292" i="9"/>
  <c r="G292" i="9"/>
  <c r="F292" i="9"/>
  <c r="K291" i="9"/>
  <c r="J291" i="9"/>
  <c r="I291" i="9"/>
  <c r="H291" i="9"/>
  <c r="G291" i="9"/>
  <c r="F291" i="9"/>
  <c r="K290" i="9"/>
  <c r="J290" i="9"/>
  <c r="I290" i="9"/>
  <c r="H290" i="9"/>
  <c r="G290" i="9"/>
  <c r="F290" i="9"/>
  <c r="K289" i="9"/>
  <c r="J289" i="9"/>
  <c r="I289" i="9"/>
  <c r="H289" i="9"/>
  <c r="G289" i="9"/>
  <c r="F289" i="9"/>
  <c r="K288" i="9"/>
  <c r="J288" i="9"/>
  <c r="I288" i="9"/>
  <c r="H288" i="9"/>
  <c r="G288" i="9"/>
  <c r="F288" i="9"/>
  <c r="K287" i="9"/>
  <c r="J287" i="9"/>
  <c r="I287" i="9"/>
  <c r="H287" i="9"/>
  <c r="G287" i="9"/>
  <c r="F287" i="9"/>
  <c r="K286" i="9"/>
  <c r="J286" i="9"/>
  <c r="I286" i="9"/>
  <c r="H286" i="9"/>
  <c r="G286" i="9"/>
  <c r="F286" i="9"/>
  <c r="K285" i="9"/>
  <c r="J285" i="9"/>
  <c r="I285" i="9"/>
  <c r="H285" i="9"/>
  <c r="G285" i="9"/>
  <c r="F285" i="9"/>
  <c r="K284" i="9"/>
  <c r="J284" i="9"/>
  <c r="I284" i="9"/>
  <c r="H284" i="9"/>
  <c r="G284" i="9"/>
  <c r="F284" i="9"/>
  <c r="K283" i="9"/>
  <c r="J283" i="9"/>
  <c r="I283" i="9"/>
  <c r="H283" i="9"/>
  <c r="G283" i="9"/>
  <c r="F283" i="9"/>
  <c r="K282" i="9"/>
  <c r="J282" i="9"/>
  <c r="I282" i="9"/>
  <c r="H282" i="9"/>
  <c r="G282" i="9"/>
  <c r="F282" i="9"/>
  <c r="K281" i="9"/>
  <c r="J281" i="9"/>
  <c r="I281" i="9"/>
  <c r="H281" i="9"/>
  <c r="G281" i="9"/>
  <c r="F281" i="9"/>
  <c r="K280" i="9"/>
  <c r="J280" i="9"/>
  <c r="I280" i="9"/>
  <c r="H280" i="9"/>
  <c r="G280" i="9"/>
  <c r="F280" i="9"/>
  <c r="K279" i="9"/>
  <c r="J279" i="9"/>
  <c r="I279" i="9"/>
  <c r="H279" i="9"/>
  <c r="G279" i="9"/>
  <c r="F279" i="9"/>
  <c r="K278" i="9"/>
  <c r="J278" i="9"/>
  <c r="I278" i="9"/>
  <c r="H278" i="9"/>
  <c r="G278" i="9"/>
  <c r="F278" i="9"/>
  <c r="K277" i="9"/>
  <c r="J277" i="9"/>
  <c r="I277" i="9"/>
  <c r="H277" i="9"/>
  <c r="G277" i="9"/>
  <c r="F277" i="9"/>
  <c r="K276" i="9"/>
  <c r="J276" i="9"/>
  <c r="I276" i="9"/>
  <c r="H276" i="9"/>
  <c r="G276" i="9"/>
  <c r="F276" i="9"/>
  <c r="K275" i="9"/>
  <c r="J275" i="9"/>
  <c r="I275" i="9"/>
  <c r="H275" i="9"/>
  <c r="G275" i="9"/>
  <c r="F275" i="9"/>
  <c r="K274" i="9"/>
  <c r="J274" i="9"/>
  <c r="I274" i="9"/>
  <c r="H274" i="9"/>
  <c r="G274" i="9"/>
  <c r="F274" i="9"/>
  <c r="K273" i="9"/>
  <c r="J273" i="9"/>
  <c r="I273" i="9"/>
  <c r="H273" i="9"/>
  <c r="G273" i="9"/>
  <c r="F273" i="9"/>
  <c r="K272" i="9"/>
  <c r="J272" i="9"/>
  <c r="I272" i="9"/>
  <c r="H272" i="9"/>
  <c r="G272" i="9"/>
  <c r="F272" i="9"/>
  <c r="K271" i="9"/>
  <c r="J271" i="9"/>
  <c r="I271" i="9"/>
  <c r="H271" i="9"/>
  <c r="G271" i="9"/>
  <c r="F271" i="9"/>
  <c r="K270" i="9"/>
  <c r="J270" i="9"/>
  <c r="I270" i="9"/>
  <c r="H270" i="9"/>
  <c r="G270" i="9"/>
  <c r="F270" i="9"/>
  <c r="K269" i="9"/>
  <c r="J269" i="9"/>
  <c r="I269" i="9"/>
  <c r="H269" i="9"/>
  <c r="G269" i="9"/>
  <c r="F269" i="9"/>
  <c r="K268" i="9"/>
  <c r="J268" i="9"/>
  <c r="I268" i="9"/>
  <c r="H268" i="9"/>
  <c r="G268" i="9"/>
  <c r="F268" i="9"/>
  <c r="K267" i="9"/>
  <c r="J267" i="9"/>
  <c r="I267" i="9"/>
  <c r="H267" i="9"/>
  <c r="G267" i="9"/>
  <c r="F267" i="9"/>
  <c r="K266" i="9"/>
  <c r="J266" i="9"/>
  <c r="I266" i="9"/>
  <c r="H266" i="9"/>
  <c r="G266" i="9"/>
  <c r="F266" i="9"/>
  <c r="K265" i="9"/>
  <c r="J265" i="9"/>
  <c r="I265" i="9"/>
  <c r="H265" i="9"/>
  <c r="G265" i="9"/>
  <c r="F265" i="9"/>
  <c r="K264" i="9"/>
  <c r="J264" i="9"/>
  <c r="I264" i="9"/>
  <c r="H264" i="9"/>
  <c r="G264" i="9"/>
  <c r="F264" i="9"/>
  <c r="K263" i="9"/>
  <c r="J263" i="9"/>
  <c r="I263" i="9"/>
  <c r="H263" i="9"/>
  <c r="G263" i="9"/>
  <c r="F263" i="9"/>
  <c r="K262" i="9"/>
  <c r="J262" i="9"/>
  <c r="I262" i="9"/>
  <c r="H262" i="9"/>
  <c r="G262" i="9"/>
  <c r="F262" i="9"/>
  <c r="K261" i="9"/>
  <c r="J261" i="9"/>
  <c r="I261" i="9"/>
  <c r="H261" i="9"/>
  <c r="G261" i="9"/>
  <c r="F261" i="9"/>
  <c r="K260" i="9"/>
  <c r="J260" i="9"/>
  <c r="I260" i="9"/>
  <c r="H260" i="9"/>
  <c r="G260" i="9"/>
  <c r="F260" i="9"/>
  <c r="K259" i="9"/>
  <c r="J259" i="9"/>
  <c r="I259" i="9"/>
  <c r="H259" i="9"/>
  <c r="G259" i="9"/>
  <c r="F259" i="9"/>
  <c r="K258" i="9"/>
  <c r="J258" i="9"/>
  <c r="I258" i="9"/>
  <c r="H258" i="9"/>
  <c r="G258" i="9"/>
  <c r="F258" i="9"/>
  <c r="K257" i="9"/>
  <c r="J257" i="9"/>
  <c r="I257" i="9"/>
  <c r="H257" i="9"/>
  <c r="G257" i="9"/>
  <c r="F257" i="9"/>
  <c r="K256" i="9"/>
  <c r="J256" i="9"/>
  <c r="I256" i="9"/>
  <c r="H256" i="9"/>
  <c r="G256" i="9"/>
  <c r="F256" i="9"/>
  <c r="K255" i="9"/>
  <c r="J255" i="9"/>
  <c r="I255" i="9"/>
  <c r="H255" i="9"/>
  <c r="G255" i="9"/>
  <c r="F255" i="9"/>
  <c r="K254" i="9"/>
  <c r="J254" i="9"/>
  <c r="I254" i="9"/>
  <c r="H254" i="9"/>
  <c r="G254" i="9"/>
  <c r="F254" i="9"/>
  <c r="K253" i="9"/>
  <c r="J253" i="9"/>
  <c r="I253" i="9"/>
  <c r="H253" i="9"/>
  <c r="G253" i="9"/>
  <c r="F253" i="9"/>
  <c r="K252" i="9"/>
  <c r="J252" i="9"/>
  <c r="I252" i="9"/>
  <c r="H252" i="9"/>
  <c r="G252" i="9"/>
  <c r="F252" i="9"/>
  <c r="K251" i="9"/>
  <c r="J251" i="9"/>
  <c r="I251" i="9"/>
  <c r="H251" i="9"/>
  <c r="G251" i="9"/>
  <c r="F251" i="9"/>
  <c r="K250" i="9"/>
  <c r="J250" i="9"/>
  <c r="I250" i="9"/>
  <c r="H250" i="9"/>
  <c r="G250" i="9"/>
  <c r="F250" i="9"/>
  <c r="K249" i="9"/>
  <c r="J249" i="9"/>
  <c r="I249" i="9"/>
  <c r="H249" i="9"/>
  <c r="G249" i="9"/>
  <c r="F249" i="9"/>
  <c r="K248" i="9"/>
  <c r="J248" i="9"/>
  <c r="I248" i="9"/>
  <c r="H248" i="9"/>
  <c r="G248" i="9"/>
  <c r="F248" i="9"/>
  <c r="K247" i="9"/>
  <c r="J247" i="9"/>
  <c r="I247" i="9"/>
  <c r="H247" i="9"/>
  <c r="G247" i="9"/>
  <c r="F247" i="9"/>
  <c r="K246" i="9"/>
  <c r="J246" i="9"/>
  <c r="I246" i="9"/>
  <c r="H246" i="9"/>
  <c r="G246" i="9"/>
  <c r="F246" i="9"/>
  <c r="K245" i="9"/>
  <c r="J245" i="9"/>
  <c r="I245" i="9"/>
  <c r="H245" i="9"/>
  <c r="G245" i="9"/>
  <c r="F245" i="9"/>
  <c r="K244" i="9"/>
  <c r="J244" i="9"/>
  <c r="I244" i="9"/>
  <c r="H244" i="9"/>
  <c r="G244" i="9"/>
  <c r="F244" i="9"/>
  <c r="K243" i="9"/>
  <c r="J243" i="9"/>
  <c r="I243" i="9"/>
  <c r="H243" i="9"/>
  <c r="G243" i="9"/>
  <c r="F243" i="9"/>
  <c r="K242" i="9"/>
  <c r="J242" i="9"/>
  <c r="I242" i="9"/>
  <c r="H242" i="9"/>
  <c r="G242" i="9"/>
  <c r="F242" i="9"/>
  <c r="K241" i="9"/>
  <c r="J241" i="9"/>
  <c r="I241" i="9"/>
  <c r="H241" i="9"/>
  <c r="G241" i="9"/>
  <c r="F241" i="9"/>
  <c r="K240" i="9"/>
  <c r="J240" i="9"/>
  <c r="I240" i="9"/>
  <c r="H240" i="9"/>
  <c r="G240" i="9"/>
  <c r="F240" i="9"/>
  <c r="K239" i="9"/>
  <c r="J239" i="9"/>
  <c r="I239" i="9"/>
  <c r="H239" i="9"/>
  <c r="G239" i="9"/>
  <c r="F239" i="9"/>
  <c r="K238" i="9"/>
  <c r="J238" i="9"/>
  <c r="I238" i="9"/>
  <c r="H238" i="9"/>
  <c r="G238" i="9"/>
  <c r="F238" i="9"/>
  <c r="K237" i="9"/>
  <c r="J237" i="9"/>
  <c r="I237" i="9"/>
  <c r="H237" i="9"/>
  <c r="G237" i="9"/>
  <c r="F237" i="9"/>
  <c r="K236" i="9"/>
  <c r="J236" i="9"/>
  <c r="I236" i="9"/>
  <c r="H236" i="9"/>
  <c r="G236" i="9"/>
  <c r="F236" i="9"/>
  <c r="K235" i="9"/>
  <c r="J235" i="9"/>
  <c r="I235" i="9"/>
  <c r="H235" i="9"/>
  <c r="G235" i="9"/>
  <c r="F235" i="9"/>
  <c r="K234" i="9"/>
  <c r="J234" i="9"/>
  <c r="I234" i="9"/>
  <c r="H234" i="9"/>
  <c r="G234" i="9"/>
  <c r="F234" i="9"/>
  <c r="K233" i="9"/>
  <c r="J233" i="9"/>
  <c r="I233" i="9"/>
  <c r="H233" i="9"/>
  <c r="G233" i="9"/>
  <c r="F233" i="9"/>
  <c r="K232" i="9"/>
  <c r="J232" i="9"/>
  <c r="I232" i="9"/>
  <c r="H232" i="9"/>
  <c r="G232" i="9"/>
  <c r="F232" i="9"/>
  <c r="K231" i="9"/>
  <c r="J231" i="9"/>
  <c r="I231" i="9"/>
  <c r="H231" i="9"/>
  <c r="G231" i="9"/>
  <c r="F231" i="9"/>
  <c r="K230" i="9"/>
  <c r="J230" i="9"/>
  <c r="I230" i="9"/>
  <c r="H230" i="9"/>
  <c r="G230" i="9"/>
  <c r="F230" i="9"/>
  <c r="K229" i="9"/>
  <c r="J229" i="9"/>
  <c r="I229" i="9"/>
  <c r="H229" i="9"/>
  <c r="G229" i="9"/>
  <c r="F229" i="9"/>
  <c r="K228" i="9"/>
  <c r="J228" i="9"/>
  <c r="I228" i="9"/>
  <c r="H228" i="9"/>
  <c r="G228" i="9"/>
  <c r="F228" i="9"/>
  <c r="K227" i="9"/>
  <c r="J227" i="9"/>
  <c r="I227" i="9"/>
  <c r="H227" i="9"/>
  <c r="G227" i="9"/>
  <c r="F227" i="9"/>
  <c r="K226" i="9"/>
  <c r="J226" i="9"/>
  <c r="I226" i="9"/>
  <c r="H226" i="9"/>
  <c r="G226" i="9"/>
  <c r="F226" i="9"/>
  <c r="K225" i="9"/>
  <c r="J225" i="9"/>
  <c r="I225" i="9"/>
  <c r="H225" i="9"/>
  <c r="G225" i="9"/>
  <c r="F225" i="9"/>
  <c r="K224" i="9"/>
  <c r="J224" i="9"/>
  <c r="I224" i="9"/>
  <c r="H224" i="9"/>
  <c r="G224" i="9"/>
  <c r="F224" i="9"/>
  <c r="K223" i="9"/>
  <c r="J223" i="9"/>
  <c r="I223" i="9"/>
  <c r="H223" i="9"/>
  <c r="G223" i="9"/>
  <c r="F223" i="9"/>
  <c r="K222" i="9"/>
  <c r="J222" i="9"/>
  <c r="I222" i="9"/>
  <c r="H222" i="9"/>
  <c r="G222" i="9"/>
  <c r="F222" i="9"/>
  <c r="K221" i="9"/>
  <c r="J221" i="9"/>
  <c r="I221" i="9"/>
  <c r="H221" i="9"/>
  <c r="G221" i="9"/>
  <c r="F221" i="9"/>
  <c r="K220" i="9"/>
  <c r="J220" i="9"/>
  <c r="I220" i="9"/>
  <c r="H220" i="9"/>
  <c r="G220" i="9"/>
  <c r="F220" i="9"/>
  <c r="K219" i="9"/>
  <c r="J219" i="9"/>
  <c r="I219" i="9"/>
  <c r="H219" i="9"/>
  <c r="G219" i="9"/>
  <c r="F219" i="9"/>
  <c r="K218" i="9"/>
  <c r="J218" i="9"/>
  <c r="I218" i="9"/>
  <c r="H218" i="9"/>
  <c r="G218" i="9"/>
  <c r="F218" i="9"/>
  <c r="K217" i="9"/>
  <c r="J217" i="9"/>
  <c r="I217" i="9"/>
  <c r="H217" i="9"/>
  <c r="G217" i="9"/>
  <c r="F217" i="9"/>
  <c r="K216" i="9"/>
  <c r="J216" i="9"/>
  <c r="I216" i="9"/>
  <c r="H216" i="9"/>
  <c r="G216" i="9"/>
  <c r="F216" i="9"/>
  <c r="K215" i="9"/>
  <c r="J215" i="9"/>
  <c r="I215" i="9"/>
  <c r="H215" i="9"/>
  <c r="G215" i="9"/>
  <c r="F215" i="9"/>
  <c r="K214" i="9"/>
  <c r="J214" i="9"/>
  <c r="I214" i="9"/>
  <c r="H214" i="9"/>
  <c r="G214" i="9"/>
  <c r="F214" i="9"/>
  <c r="K213" i="9"/>
  <c r="J213" i="9"/>
  <c r="I213" i="9"/>
  <c r="H213" i="9"/>
  <c r="G213" i="9"/>
  <c r="F213" i="9"/>
  <c r="K212" i="9"/>
  <c r="J212" i="9"/>
  <c r="I212" i="9"/>
  <c r="H212" i="9"/>
  <c r="G212" i="9"/>
  <c r="F212" i="9"/>
  <c r="K211" i="9"/>
  <c r="J211" i="9"/>
  <c r="I211" i="9"/>
  <c r="H211" i="9"/>
  <c r="G211" i="9"/>
  <c r="F211" i="9"/>
  <c r="K210" i="9"/>
  <c r="J210" i="9"/>
  <c r="I210" i="9"/>
  <c r="H210" i="9"/>
  <c r="G210" i="9"/>
  <c r="F210" i="9"/>
  <c r="K209" i="9"/>
  <c r="J209" i="9"/>
  <c r="I209" i="9"/>
  <c r="H209" i="9"/>
  <c r="G209" i="9"/>
  <c r="F209" i="9"/>
  <c r="K208" i="9"/>
  <c r="J208" i="9"/>
  <c r="I208" i="9"/>
  <c r="H208" i="9"/>
  <c r="G208" i="9"/>
  <c r="F208" i="9"/>
  <c r="K207" i="9"/>
  <c r="J207" i="9"/>
  <c r="I207" i="9"/>
  <c r="H207" i="9"/>
  <c r="G207" i="9"/>
  <c r="F207" i="9"/>
  <c r="K206" i="9"/>
  <c r="J206" i="9"/>
  <c r="I206" i="9"/>
  <c r="H206" i="9"/>
  <c r="G206" i="9"/>
  <c r="F206" i="9"/>
  <c r="K205" i="9"/>
  <c r="J205" i="9"/>
  <c r="I205" i="9"/>
  <c r="H205" i="9"/>
  <c r="G205" i="9"/>
  <c r="F205" i="9"/>
  <c r="K204" i="9"/>
  <c r="J204" i="9"/>
  <c r="I204" i="9"/>
  <c r="H204" i="9"/>
  <c r="G204" i="9"/>
  <c r="F204" i="9"/>
  <c r="K203" i="9"/>
  <c r="J203" i="9"/>
  <c r="I203" i="9"/>
  <c r="H203" i="9"/>
  <c r="G203" i="9"/>
  <c r="F203" i="9"/>
  <c r="K202" i="9"/>
  <c r="J202" i="9"/>
  <c r="I202" i="9"/>
  <c r="H202" i="9"/>
  <c r="G202" i="9"/>
  <c r="F202" i="9"/>
  <c r="K201" i="9"/>
  <c r="J201" i="9"/>
  <c r="I201" i="9"/>
  <c r="H201" i="9"/>
  <c r="G201" i="9"/>
  <c r="F201" i="9"/>
  <c r="K200" i="9"/>
  <c r="J200" i="9"/>
  <c r="I200" i="9"/>
  <c r="H200" i="9"/>
  <c r="G200" i="9"/>
  <c r="F200" i="9"/>
  <c r="K199" i="9"/>
  <c r="J199" i="9"/>
  <c r="I199" i="9"/>
  <c r="H199" i="9"/>
  <c r="G199" i="9"/>
  <c r="F199" i="9"/>
  <c r="K198" i="9"/>
  <c r="J198" i="9"/>
  <c r="I198" i="9"/>
  <c r="H198" i="9"/>
  <c r="G198" i="9"/>
  <c r="F198" i="9"/>
  <c r="K197" i="9"/>
  <c r="J197" i="9"/>
  <c r="I197" i="9"/>
  <c r="H197" i="9"/>
  <c r="G197" i="9"/>
  <c r="F197" i="9"/>
  <c r="K196" i="9"/>
  <c r="J196" i="9"/>
  <c r="I196" i="9"/>
  <c r="H196" i="9"/>
  <c r="G196" i="9"/>
  <c r="F196" i="9"/>
  <c r="K195" i="9"/>
  <c r="J195" i="9"/>
  <c r="I195" i="9"/>
  <c r="H195" i="9"/>
  <c r="G195" i="9"/>
  <c r="F195" i="9"/>
  <c r="K194" i="9"/>
  <c r="J194" i="9"/>
  <c r="I194" i="9"/>
  <c r="H194" i="9"/>
  <c r="G194" i="9"/>
  <c r="F194" i="9"/>
  <c r="K193" i="9"/>
  <c r="J193" i="9"/>
  <c r="I193" i="9"/>
  <c r="H193" i="9"/>
  <c r="G193" i="9"/>
  <c r="F193" i="9"/>
  <c r="K192" i="9"/>
  <c r="J192" i="9"/>
  <c r="I192" i="9"/>
  <c r="H192" i="9"/>
  <c r="G192" i="9"/>
  <c r="F192" i="9"/>
  <c r="K191" i="9"/>
  <c r="J191" i="9"/>
  <c r="I191" i="9"/>
  <c r="H191" i="9"/>
  <c r="G191" i="9"/>
  <c r="F191" i="9"/>
  <c r="K190" i="9"/>
  <c r="J190" i="9"/>
  <c r="I190" i="9"/>
  <c r="H190" i="9"/>
  <c r="G190" i="9"/>
  <c r="F190" i="9"/>
  <c r="K189" i="9"/>
  <c r="J189" i="9"/>
  <c r="I189" i="9"/>
  <c r="H189" i="9"/>
  <c r="G189" i="9"/>
  <c r="F189" i="9"/>
  <c r="K188" i="9"/>
  <c r="J188" i="9"/>
  <c r="I188" i="9"/>
  <c r="H188" i="9"/>
  <c r="G188" i="9"/>
  <c r="F188" i="9"/>
  <c r="K187" i="9"/>
  <c r="J187" i="9"/>
  <c r="I187" i="9"/>
  <c r="H187" i="9"/>
  <c r="G187" i="9"/>
  <c r="F187" i="9"/>
  <c r="K186" i="9"/>
  <c r="J186" i="9"/>
  <c r="I186" i="9"/>
  <c r="H186" i="9"/>
  <c r="G186" i="9"/>
  <c r="F186" i="9"/>
  <c r="K185" i="9"/>
  <c r="J185" i="9"/>
  <c r="I185" i="9"/>
  <c r="H185" i="9"/>
  <c r="G185" i="9"/>
  <c r="F185" i="9"/>
  <c r="K184" i="9"/>
  <c r="J184" i="9"/>
  <c r="I184" i="9"/>
  <c r="H184" i="9"/>
  <c r="G184" i="9"/>
  <c r="F184" i="9"/>
  <c r="K183" i="9"/>
  <c r="J183" i="9"/>
  <c r="I183" i="9"/>
  <c r="H183" i="9"/>
  <c r="G183" i="9"/>
  <c r="F183" i="9"/>
  <c r="K182" i="9"/>
  <c r="J182" i="9"/>
  <c r="I182" i="9"/>
  <c r="H182" i="9"/>
  <c r="G182" i="9"/>
  <c r="F182" i="9"/>
  <c r="K181" i="9"/>
  <c r="J181" i="9"/>
  <c r="I181" i="9"/>
  <c r="H181" i="9"/>
  <c r="G181" i="9"/>
  <c r="F181" i="9"/>
  <c r="K180" i="9"/>
  <c r="J180" i="9"/>
  <c r="I180" i="9"/>
  <c r="H180" i="9"/>
  <c r="G180" i="9"/>
  <c r="F180" i="9"/>
  <c r="K179" i="9"/>
  <c r="J179" i="9"/>
  <c r="I179" i="9"/>
  <c r="H179" i="9"/>
  <c r="G179" i="9"/>
  <c r="F179" i="9"/>
  <c r="K178" i="9"/>
  <c r="J178" i="9"/>
  <c r="I178" i="9"/>
  <c r="H178" i="9"/>
  <c r="G178" i="9"/>
  <c r="F178" i="9"/>
  <c r="K177" i="9"/>
  <c r="J177" i="9"/>
  <c r="I177" i="9"/>
  <c r="H177" i="9"/>
  <c r="G177" i="9"/>
  <c r="F177" i="9"/>
  <c r="K176" i="9"/>
  <c r="J176" i="9"/>
  <c r="I176" i="9"/>
  <c r="H176" i="9"/>
  <c r="G176" i="9"/>
  <c r="F176" i="9"/>
  <c r="K175" i="9"/>
  <c r="J175" i="9"/>
  <c r="I175" i="9"/>
  <c r="H175" i="9"/>
  <c r="G175" i="9"/>
  <c r="F175" i="9"/>
  <c r="K174" i="9"/>
  <c r="J174" i="9"/>
  <c r="I174" i="9"/>
  <c r="H174" i="9"/>
  <c r="G174" i="9"/>
  <c r="F174" i="9"/>
  <c r="K173" i="9"/>
  <c r="J173" i="9"/>
  <c r="I173" i="9"/>
  <c r="H173" i="9"/>
  <c r="G173" i="9"/>
  <c r="F173" i="9"/>
  <c r="K172" i="9"/>
  <c r="J172" i="9"/>
  <c r="I172" i="9"/>
  <c r="H172" i="9"/>
  <c r="G172" i="9"/>
  <c r="F172" i="9"/>
  <c r="K171" i="9"/>
  <c r="J171" i="9"/>
  <c r="I171" i="9"/>
  <c r="H171" i="9"/>
  <c r="G171" i="9"/>
  <c r="F171" i="9"/>
  <c r="K170" i="9"/>
  <c r="J170" i="9"/>
  <c r="I170" i="9"/>
  <c r="H170" i="9"/>
  <c r="G170" i="9"/>
  <c r="F170" i="9"/>
  <c r="K169" i="9"/>
  <c r="J169" i="9"/>
  <c r="I169" i="9"/>
  <c r="H169" i="9"/>
  <c r="G169" i="9"/>
  <c r="F169" i="9"/>
  <c r="K168" i="9"/>
  <c r="J168" i="9"/>
  <c r="I168" i="9"/>
  <c r="H168" i="9"/>
  <c r="G168" i="9"/>
  <c r="F168" i="9"/>
  <c r="K167" i="9"/>
  <c r="J167" i="9"/>
  <c r="I167" i="9"/>
  <c r="H167" i="9"/>
  <c r="G167" i="9"/>
  <c r="F167" i="9"/>
  <c r="K166" i="9"/>
  <c r="J166" i="9"/>
  <c r="I166" i="9"/>
  <c r="H166" i="9"/>
  <c r="G166" i="9"/>
  <c r="F166" i="9"/>
  <c r="K165" i="9"/>
  <c r="J165" i="9"/>
  <c r="I165" i="9"/>
  <c r="H165" i="9"/>
  <c r="G165" i="9"/>
  <c r="F165" i="9"/>
  <c r="K164" i="9"/>
  <c r="J164" i="9"/>
  <c r="I164" i="9"/>
  <c r="H164" i="9"/>
  <c r="G164" i="9"/>
  <c r="F164" i="9"/>
  <c r="K163" i="9"/>
  <c r="J163" i="9"/>
  <c r="I163" i="9"/>
  <c r="H163" i="9"/>
  <c r="G163" i="9"/>
  <c r="F163" i="9"/>
  <c r="K162" i="9"/>
  <c r="J162" i="9"/>
  <c r="I162" i="9"/>
  <c r="H162" i="9"/>
  <c r="G162" i="9"/>
  <c r="F162" i="9"/>
  <c r="K161" i="9"/>
  <c r="J161" i="9"/>
  <c r="I161" i="9"/>
  <c r="H161" i="9"/>
  <c r="G161" i="9"/>
  <c r="F161" i="9"/>
  <c r="K160" i="9"/>
  <c r="J160" i="9"/>
  <c r="I160" i="9"/>
  <c r="H160" i="9"/>
  <c r="G160" i="9"/>
  <c r="F160" i="9"/>
  <c r="K159" i="9"/>
  <c r="J159" i="9"/>
  <c r="I159" i="9"/>
  <c r="H159" i="9"/>
  <c r="G159" i="9"/>
  <c r="F159" i="9"/>
  <c r="K158" i="9"/>
  <c r="J158" i="9"/>
  <c r="I158" i="9"/>
  <c r="H158" i="9"/>
  <c r="G158" i="9"/>
  <c r="F158" i="9"/>
  <c r="K157" i="9"/>
  <c r="J157" i="9"/>
  <c r="I157" i="9"/>
  <c r="H157" i="9"/>
  <c r="G157" i="9"/>
  <c r="F157" i="9"/>
  <c r="K156" i="9"/>
  <c r="J156" i="9"/>
  <c r="I156" i="9"/>
  <c r="H156" i="9"/>
  <c r="G156" i="9"/>
  <c r="F156" i="9"/>
  <c r="K155" i="9"/>
  <c r="J155" i="9"/>
  <c r="I155" i="9"/>
  <c r="H155" i="9"/>
  <c r="G155" i="9"/>
  <c r="F155" i="9"/>
  <c r="K154" i="9"/>
  <c r="J154" i="9"/>
  <c r="I154" i="9"/>
  <c r="H154" i="9"/>
  <c r="G154" i="9"/>
  <c r="F154" i="9"/>
  <c r="K153" i="9"/>
  <c r="J153" i="9"/>
  <c r="I153" i="9"/>
  <c r="H153" i="9"/>
  <c r="G153" i="9"/>
  <c r="F153" i="9"/>
  <c r="K152" i="9"/>
  <c r="J152" i="9"/>
  <c r="I152" i="9"/>
  <c r="H152" i="9"/>
  <c r="G152" i="9"/>
  <c r="F152" i="9"/>
  <c r="K151" i="9"/>
  <c r="J151" i="9"/>
  <c r="I151" i="9"/>
  <c r="H151" i="9"/>
  <c r="G151" i="9"/>
  <c r="F151" i="9"/>
  <c r="K150" i="9"/>
  <c r="J150" i="9"/>
  <c r="I150" i="9"/>
  <c r="H150" i="9"/>
  <c r="G150" i="9"/>
  <c r="F150" i="9"/>
  <c r="K149" i="9"/>
  <c r="J149" i="9"/>
  <c r="I149" i="9"/>
  <c r="H149" i="9"/>
  <c r="G149" i="9"/>
  <c r="F149" i="9"/>
  <c r="K148" i="9"/>
  <c r="J148" i="9"/>
  <c r="I148" i="9"/>
  <c r="H148" i="9"/>
  <c r="G148" i="9"/>
  <c r="F148" i="9"/>
  <c r="K147" i="9"/>
  <c r="J147" i="9"/>
  <c r="I147" i="9"/>
  <c r="H147" i="9"/>
  <c r="G147" i="9"/>
  <c r="F147" i="9"/>
  <c r="K146" i="9"/>
  <c r="J146" i="9"/>
  <c r="I146" i="9"/>
  <c r="H146" i="9"/>
  <c r="G146" i="9"/>
  <c r="F146" i="9"/>
  <c r="K145" i="9"/>
  <c r="J145" i="9"/>
  <c r="I145" i="9"/>
  <c r="H145" i="9"/>
  <c r="G145" i="9"/>
  <c r="F145" i="9"/>
  <c r="K144" i="9"/>
  <c r="J144" i="9"/>
  <c r="I144" i="9"/>
  <c r="H144" i="9"/>
  <c r="G144" i="9"/>
  <c r="F144" i="9"/>
  <c r="K143" i="9"/>
  <c r="J143" i="9"/>
  <c r="I143" i="9"/>
  <c r="H143" i="9"/>
  <c r="G143" i="9"/>
  <c r="F143" i="9"/>
  <c r="K142" i="9"/>
  <c r="J142" i="9"/>
  <c r="I142" i="9"/>
  <c r="H142" i="9"/>
  <c r="G142" i="9"/>
  <c r="F142" i="9"/>
  <c r="K141" i="9"/>
  <c r="J141" i="9"/>
  <c r="I141" i="9"/>
  <c r="H141" i="9"/>
  <c r="G141" i="9"/>
  <c r="F141" i="9"/>
  <c r="K140" i="9"/>
  <c r="J140" i="9"/>
  <c r="I140" i="9"/>
  <c r="H140" i="9"/>
  <c r="G140" i="9"/>
  <c r="F140" i="9"/>
  <c r="K139" i="9"/>
  <c r="J139" i="9"/>
  <c r="I139" i="9"/>
  <c r="H139" i="9"/>
  <c r="G139" i="9"/>
  <c r="F139" i="9"/>
  <c r="K138" i="9"/>
  <c r="J138" i="9"/>
  <c r="I138" i="9"/>
  <c r="H138" i="9"/>
  <c r="G138" i="9"/>
  <c r="F138" i="9"/>
  <c r="K137" i="9"/>
  <c r="J137" i="9"/>
  <c r="I137" i="9"/>
  <c r="H137" i="9"/>
  <c r="G137" i="9"/>
  <c r="F137" i="9"/>
  <c r="K136" i="9"/>
  <c r="J136" i="9"/>
  <c r="I136" i="9"/>
  <c r="H136" i="9"/>
  <c r="G136" i="9"/>
  <c r="F136" i="9"/>
  <c r="K135" i="9"/>
  <c r="J135" i="9"/>
  <c r="I135" i="9"/>
  <c r="H135" i="9"/>
  <c r="G135" i="9"/>
  <c r="F135" i="9"/>
  <c r="K134" i="9"/>
  <c r="J134" i="9"/>
  <c r="I134" i="9"/>
  <c r="H134" i="9"/>
  <c r="G134" i="9"/>
  <c r="F134" i="9"/>
  <c r="K133" i="9"/>
  <c r="J133" i="9"/>
  <c r="I133" i="9"/>
  <c r="H133" i="9"/>
  <c r="G133" i="9"/>
  <c r="F133" i="9"/>
  <c r="K132" i="9"/>
  <c r="J132" i="9"/>
  <c r="I132" i="9"/>
  <c r="H132" i="9"/>
  <c r="G132" i="9"/>
  <c r="F132" i="9"/>
  <c r="K131" i="9"/>
  <c r="J131" i="9"/>
  <c r="I131" i="9"/>
  <c r="H131" i="9"/>
  <c r="G131" i="9"/>
  <c r="F131" i="9"/>
  <c r="K130" i="9"/>
  <c r="J130" i="9"/>
  <c r="I130" i="9"/>
  <c r="H130" i="9"/>
  <c r="G130" i="9"/>
  <c r="F130" i="9"/>
  <c r="K129" i="9"/>
  <c r="J129" i="9"/>
  <c r="I129" i="9"/>
  <c r="H129" i="9"/>
  <c r="G129" i="9"/>
  <c r="F129" i="9"/>
  <c r="K128" i="9"/>
  <c r="J128" i="9"/>
  <c r="I128" i="9"/>
  <c r="H128" i="9"/>
  <c r="G128" i="9"/>
  <c r="F128" i="9"/>
  <c r="K127" i="9"/>
  <c r="J127" i="9"/>
  <c r="I127" i="9"/>
  <c r="H127" i="9"/>
  <c r="G127" i="9"/>
  <c r="F127" i="9"/>
  <c r="K126" i="9"/>
  <c r="J126" i="9"/>
  <c r="I126" i="9"/>
  <c r="H126" i="9"/>
  <c r="G126" i="9"/>
  <c r="F126" i="9"/>
  <c r="K125" i="9"/>
  <c r="J125" i="9"/>
  <c r="I125" i="9"/>
  <c r="H125" i="9"/>
  <c r="G125" i="9"/>
  <c r="F125" i="9"/>
  <c r="K124" i="9"/>
  <c r="J124" i="9"/>
  <c r="I124" i="9"/>
  <c r="H124" i="9"/>
  <c r="G124" i="9"/>
  <c r="F124" i="9"/>
  <c r="K123" i="9"/>
  <c r="J123" i="9"/>
  <c r="I123" i="9"/>
  <c r="H123" i="9"/>
  <c r="G123" i="9"/>
  <c r="F123" i="9"/>
  <c r="K122" i="9"/>
  <c r="J122" i="9"/>
  <c r="I122" i="9"/>
  <c r="H122" i="9"/>
  <c r="G122" i="9"/>
  <c r="F122" i="9"/>
  <c r="K121" i="9"/>
  <c r="J121" i="9"/>
  <c r="I121" i="9"/>
  <c r="H121" i="9"/>
  <c r="G121" i="9"/>
  <c r="F121" i="9"/>
  <c r="K120" i="9"/>
  <c r="J120" i="9"/>
  <c r="I120" i="9"/>
  <c r="H120" i="9"/>
  <c r="G120" i="9"/>
  <c r="F120" i="9"/>
  <c r="K119" i="9"/>
  <c r="J119" i="9"/>
  <c r="I119" i="9"/>
  <c r="H119" i="9"/>
  <c r="G119" i="9"/>
  <c r="F119" i="9"/>
  <c r="K118" i="9"/>
  <c r="J118" i="9"/>
  <c r="I118" i="9"/>
  <c r="H118" i="9"/>
  <c r="G118" i="9"/>
  <c r="F118" i="9"/>
  <c r="K117" i="9"/>
  <c r="J117" i="9"/>
  <c r="I117" i="9"/>
  <c r="H117" i="9"/>
  <c r="G117" i="9"/>
  <c r="F117" i="9"/>
  <c r="K116" i="9"/>
  <c r="J116" i="9"/>
  <c r="I116" i="9"/>
  <c r="H116" i="9"/>
  <c r="G116" i="9"/>
  <c r="F116" i="9"/>
  <c r="K115" i="9"/>
  <c r="J115" i="9"/>
  <c r="I115" i="9"/>
  <c r="H115" i="9"/>
  <c r="G115" i="9"/>
  <c r="F115" i="9"/>
  <c r="K114" i="9"/>
  <c r="J114" i="9"/>
  <c r="I114" i="9"/>
  <c r="H114" i="9"/>
  <c r="G114" i="9"/>
  <c r="F114" i="9"/>
  <c r="K113" i="9"/>
  <c r="J113" i="9"/>
  <c r="I113" i="9"/>
  <c r="H113" i="9"/>
  <c r="G113" i="9"/>
  <c r="F113" i="9"/>
  <c r="K112" i="9"/>
  <c r="J112" i="9"/>
  <c r="I112" i="9"/>
  <c r="H112" i="9"/>
  <c r="G112" i="9"/>
  <c r="F112" i="9"/>
  <c r="K111" i="9"/>
  <c r="J111" i="9"/>
  <c r="I111" i="9"/>
  <c r="H111" i="9"/>
  <c r="G111" i="9"/>
  <c r="F111" i="9"/>
  <c r="K110" i="9"/>
  <c r="J110" i="9"/>
  <c r="I110" i="9"/>
  <c r="H110" i="9"/>
  <c r="G110" i="9"/>
  <c r="F110" i="9"/>
  <c r="K109" i="9"/>
  <c r="J109" i="9"/>
  <c r="I109" i="9"/>
  <c r="H109" i="9"/>
  <c r="G109" i="9"/>
  <c r="F109" i="9"/>
  <c r="K108" i="9"/>
  <c r="J108" i="9"/>
  <c r="I108" i="9"/>
  <c r="H108" i="9"/>
  <c r="G108" i="9"/>
  <c r="F108" i="9"/>
  <c r="K107" i="9"/>
  <c r="J107" i="9"/>
  <c r="I107" i="9"/>
  <c r="H107" i="9"/>
  <c r="G107" i="9"/>
  <c r="F107" i="9"/>
  <c r="K106" i="9"/>
  <c r="J106" i="9"/>
  <c r="I106" i="9"/>
  <c r="H106" i="9"/>
  <c r="G106" i="9"/>
  <c r="F106" i="9"/>
  <c r="K105" i="9"/>
  <c r="J105" i="9"/>
  <c r="I105" i="9"/>
  <c r="H105" i="9"/>
  <c r="G105" i="9"/>
  <c r="F105" i="9"/>
  <c r="K104" i="9"/>
  <c r="J104" i="9"/>
  <c r="I104" i="9"/>
  <c r="H104" i="9"/>
  <c r="G104" i="9"/>
  <c r="F104" i="9"/>
  <c r="K103" i="9"/>
  <c r="J103" i="9"/>
  <c r="I103" i="9"/>
  <c r="H103" i="9"/>
  <c r="G103" i="9"/>
  <c r="F103" i="9"/>
  <c r="K102" i="9"/>
  <c r="J102" i="9"/>
  <c r="I102" i="9"/>
  <c r="H102" i="9"/>
  <c r="G102" i="9"/>
  <c r="F102" i="9"/>
  <c r="K101" i="9"/>
  <c r="J101" i="9"/>
  <c r="I101" i="9"/>
  <c r="H101" i="9"/>
  <c r="G101" i="9"/>
  <c r="F101" i="9"/>
  <c r="K100" i="9"/>
  <c r="J100" i="9"/>
  <c r="I100" i="9"/>
  <c r="H100" i="9"/>
  <c r="G100" i="9"/>
  <c r="F100" i="9"/>
  <c r="K99" i="9"/>
  <c r="J99" i="9"/>
  <c r="I99" i="9"/>
  <c r="H99" i="9"/>
  <c r="G99" i="9"/>
  <c r="F99" i="9"/>
  <c r="K98" i="9"/>
  <c r="J98" i="9"/>
  <c r="I98" i="9"/>
  <c r="H98" i="9"/>
  <c r="G98" i="9"/>
  <c r="F98" i="9"/>
  <c r="K97" i="9"/>
  <c r="J97" i="9"/>
  <c r="I97" i="9"/>
  <c r="H97" i="9"/>
  <c r="G97" i="9"/>
  <c r="F97" i="9"/>
  <c r="K96" i="9"/>
  <c r="J96" i="9"/>
  <c r="I96" i="9"/>
  <c r="H96" i="9"/>
  <c r="G96" i="9"/>
  <c r="F96" i="9"/>
  <c r="K95" i="9"/>
  <c r="J95" i="9"/>
  <c r="I95" i="9"/>
  <c r="H95" i="9"/>
  <c r="G95" i="9"/>
  <c r="F95" i="9"/>
  <c r="K94" i="9"/>
  <c r="J94" i="9"/>
  <c r="I94" i="9"/>
  <c r="H94" i="9"/>
  <c r="G94" i="9"/>
  <c r="F94" i="9"/>
  <c r="K93" i="9"/>
  <c r="J93" i="9"/>
  <c r="I93" i="9"/>
  <c r="H93" i="9"/>
  <c r="G93" i="9"/>
  <c r="F93" i="9"/>
  <c r="K92" i="9"/>
  <c r="J92" i="9"/>
  <c r="I92" i="9"/>
  <c r="H92" i="9"/>
  <c r="G92" i="9"/>
  <c r="F92" i="9"/>
  <c r="K91" i="9"/>
  <c r="J91" i="9"/>
  <c r="I91" i="9"/>
  <c r="H91" i="9"/>
  <c r="G91" i="9"/>
  <c r="F91" i="9"/>
  <c r="K90" i="9"/>
  <c r="J90" i="9"/>
  <c r="I90" i="9"/>
  <c r="H90" i="9"/>
  <c r="G90" i="9"/>
  <c r="F90" i="9"/>
  <c r="K89" i="9"/>
  <c r="J89" i="9"/>
  <c r="I89" i="9"/>
  <c r="H89" i="9"/>
  <c r="G89" i="9"/>
  <c r="F89" i="9"/>
  <c r="K88" i="9"/>
  <c r="J88" i="9"/>
  <c r="I88" i="9"/>
  <c r="H88" i="9"/>
  <c r="G88" i="9"/>
  <c r="F88" i="9"/>
  <c r="K87" i="9"/>
  <c r="J87" i="9"/>
  <c r="I87" i="9"/>
  <c r="H87" i="9"/>
  <c r="G87" i="9"/>
  <c r="F87" i="9"/>
  <c r="K86" i="9"/>
  <c r="J86" i="9"/>
  <c r="I86" i="9"/>
  <c r="H86" i="9"/>
  <c r="G86" i="9"/>
  <c r="F86" i="9"/>
  <c r="K85" i="9"/>
  <c r="J85" i="9"/>
  <c r="I85" i="9"/>
  <c r="H85" i="9"/>
  <c r="G85" i="9"/>
  <c r="F85" i="9"/>
  <c r="K84" i="9"/>
  <c r="J84" i="9"/>
  <c r="I84" i="9"/>
  <c r="H84" i="9"/>
  <c r="G84" i="9"/>
  <c r="F84" i="9"/>
  <c r="K83" i="9"/>
  <c r="J83" i="9"/>
  <c r="I83" i="9"/>
  <c r="H83" i="9"/>
  <c r="G83" i="9"/>
  <c r="F83" i="9"/>
  <c r="K82" i="9"/>
  <c r="J82" i="9"/>
  <c r="I82" i="9"/>
  <c r="H82" i="9"/>
  <c r="G82" i="9"/>
  <c r="F82" i="9"/>
  <c r="K81" i="9"/>
  <c r="J81" i="9"/>
  <c r="I81" i="9"/>
  <c r="H81" i="9"/>
  <c r="G81" i="9"/>
  <c r="F81" i="9"/>
  <c r="K80" i="9"/>
  <c r="J80" i="9"/>
  <c r="I80" i="9"/>
  <c r="H80" i="9"/>
  <c r="G80" i="9"/>
  <c r="F80" i="9"/>
  <c r="K79" i="9"/>
  <c r="J79" i="9"/>
  <c r="I79" i="9"/>
  <c r="H79" i="9"/>
  <c r="G79" i="9"/>
  <c r="F79" i="9"/>
  <c r="K78" i="9"/>
  <c r="J78" i="9"/>
  <c r="I78" i="9"/>
  <c r="H78" i="9"/>
  <c r="G78" i="9"/>
  <c r="F78" i="9"/>
  <c r="K77" i="9"/>
  <c r="J77" i="9"/>
  <c r="I77" i="9"/>
  <c r="H77" i="9"/>
  <c r="G77" i="9"/>
  <c r="F77" i="9"/>
  <c r="K76" i="9"/>
  <c r="J76" i="9"/>
  <c r="I76" i="9"/>
  <c r="H76" i="9"/>
  <c r="G76" i="9"/>
  <c r="F76" i="9"/>
  <c r="K75" i="9"/>
  <c r="J75" i="9"/>
  <c r="I75" i="9"/>
  <c r="H75" i="9"/>
  <c r="G75" i="9"/>
  <c r="F75" i="9"/>
  <c r="K74" i="9"/>
  <c r="J74" i="9"/>
  <c r="I74" i="9"/>
  <c r="H74" i="9"/>
  <c r="G74" i="9"/>
  <c r="F74" i="9"/>
  <c r="K73" i="9"/>
  <c r="J73" i="9"/>
  <c r="I73" i="9"/>
  <c r="H73" i="9"/>
  <c r="G73" i="9"/>
  <c r="F73" i="9"/>
  <c r="K72" i="9"/>
  <c r="J72" i="9"/>
  <c r="I72" i="9"/>
  <c r="H72" i="9"/>
  <c r="G72" i="9"/>
  <c r="F72" i="9"/>
  <c r="K71" i="9"/>
  <c r="J71" i="9"/>
  <c r="I71" i="9"/>
  <c r="H71" i="9"/>
  <c r="G71" i="9"/>
  <c r="F71" i="9"/>
  <c r="K70" i="9"/>
  <c r="J70" i="9"/>
  <c r="I70" i="9"/>
  <c r="H70" i="9"/>
  <c r="G70" i="9"/>
  <c r="F70" i="9"/>
  <c r="K69" i="9"/>
  <c r="J69" i="9"/>
  <c r="I69" i="9"/>
  <c r="H69" i="9"/>
  <c r="G69" i="9"/>
  <c r="F69" i="9"/>
  <c r="K68" i="9"/>
  <c r="J68" i="9"/>
  <c r="I68" i="9"/>
  <c r="H68" i="9"/>
  <c r="G68" i="9"/>
  <c r="F68" i="9"/>
  <c r="K67" i="9"/>
  <c r="J67" i="9"/>
  <c r="I67" i="9"/>
  <c r="H67" i="9"/>
  <c r="G67" i="9"/>
  <c r="F67" i="9"/>
  <c r="K66" i="9"/>
  <c r="J66" i="9"/>
  <c r="I66" i="9"/>
  <c r="H66" i="9"/>
  <c r="G66" i="9"/>
  <c r="F66" i="9"/>
  <c r="K65" i="9"/>
  <c r="J65" i="9"/>
  <c r="I65" i="9"/>
  <c r="H65" i="9"/>
  <c r="G65" i="9"/>
  <c r="F65" i="9"/>
  <c r="K64" i="9"/>
  <c r="J64" i="9"/>
  <c r="I64" i="9"/>
  <c r="H64" i="9"/>
  <c r="G64" i="9"/>
  <c r="F64" i="9"/>
  <c r="K63" i="9"/>
  <c r="J63" i="9"/>
  <c r="I63" i="9"/>
  <c r="H63" i="9"/>
  <c r="G63" i="9"/>
  <c r="F63" i="9"/>
  <c r="K62" i="9"/>
  <c r="J62" i="9"/>
  <c r="I62" i="9"/>
  <c r="H62" i="9"/>
  <c r="G62" i="9"/>
  <c r="F62" i="9"/>
  <c r="K61" i="9"/>
  <c r="J61" i="9"/>
  <c r="I61" i="9"/>
  <c r="H61" i="9"/>
  <c r="G61" i="9"/>
  <c r="F61" i="9"/>
  <c r="K60" i="9"/>
  <c r="J60" i="9"/>
  <c r="I60" i="9"/>
  <c r="H60" i="9"/>
  <c r="G60" i="9"/>
  <c r="F60" i="9"/>
  <c r="K59" i="9"/>
  <c r="J59" i="9"/>
  <c r="I59" i="9"/>
  <c r="H59" i="9"/>
  <c r="G59" i="9"/>
  <c r="F59" i="9"/>
  <c r="K58" i="9"/>
  <c r="J58" i="9"/>
  <c r="I58" i="9"/>
  <c r="H58" i="9"/>
  <c r="G58" i="9"/>
  <c r="F58" i="9"/>
  <c r="K57" i="9"/>
  <c r="J57" i="9"/>
  <c r="I57" i="9"/>
  <c r="H57" i="9"/>
  <c r="G57" i="9"/>
  <c r="F57" i="9"/>
  <c r="K56" i="9"/>
  <c r="J56" i="9"/>
  <c r="I56" i="9"/>
  <c r="H56" i="9"/>
  <c r="G56" i="9"/>
  <c r="F56" i="9"/>
  <c r="K55" i="9"/>
  <c r="J55" i="9"/>
  <c r="I55" i="9"/>
  <c r="H55" i="9"/>
  <c r="G55" i="9"/>
  <c r="F55" i="9"/>
  <c r="K54" i="9"/>
  <c r="J54" i="9"/>
  <c r="I54" i="9"/>
  <c r="H54" i="9"/>
  <c r="G54" i="9"/>
  <c r="F54" i="9"/>
  <c r="K53" i="9"/>
  <c r="J53" i="9"/>
  <c r="I53" i="9"/>
  <c r="H53" i="9"/>
  <c r="G53" i="9"/>
  <c r="F53" i="9"/>
  <c r="K52" i="9"/>
  <c r="J52" i="9"/>
  <c r="I52" i="9"/>
  <c r="H52" i="9"/>
  <c r="G52" i="9"/>
  <c r="F52" i="9"/>
  <c r="K51" i="9"/>
  <c r="J51" i="9"/>
  <c r="I51" i="9"/>
  <c r="H51" i="9"/>
  <c r="G51" i="9"/>
  <c r="F51" i="9"/>
  <c r="K50" i="9"/>
  <c r="J50" i="9"/>
  <c r="I50" i="9"/>
  <c r="H50" i="9"/>
  <c r="G50" i="9"/>
  <c r="F50" i="9"/>
  <c r="K49" i="9"/>
  <c r="J49" i="9"/>
  <c r="I49" i="9"/>
  <c r="H49" i="9"/>
  <c r="G49" i="9"/>
  <c r="F49" i="9"/>
  <c r="K48" i="9"/>
  <c r="J48" i="9"/>
  <c r="I48" i="9"/>
  <c r="H48" i="9"/>
  <c r="G48" i="9"/>
  <c r="F48" i="9"/>
  <c r="K47" i="9"/>
  <c r="J47" i="9"/>
  <c r="I47" i="9"/>
  <c r="H47" i="9"/>
  <c r="G47" i="9"/>
  <c r="F47" i="9"/>
  <c r="K46" i="9"/>
  <c r="J46" i="9"/>
  <c r="I46" i="9"/>
  <c r="H46" i="9"/>
  <c r="G46" i="9"/>
  <c r="F46" i="9"/>
  <c r="K45" i="9"/>
  <c r="J45" i="9"/>
  <c r="I45" i="9"/>
  <c r="H45" i="9"/>
  <c r="G45" i="9"/>
  <c r="F45" i="9"/>
  <c r="K44" i="9"/>
  <c r="J44" i="9"/>
  <c r="I44" i="9"/>
  <c r="H44" i="9"/>
  <c r="G44" i="9"/>
  <c r="F44" i="9"/>
  <c r="K43" i="9"/>
  <c r="J43" i="9"/>
  <c r="I43" i="9"/>
  <c r="H43" i="9"/>
  <c r="G43" i="9"/>
  <c r="F43" i="9"/>
  <c r="K42" i="9"/>
  <c r="J42" i="9"/>
  <c r="I42" i="9"/>
  <c r="H42" i="9"/>
  <c r="G42" i="9"/>
  <c r="F42" i="9"/>
  <c r="K41" i="9"/>
  <c r="J41" i="9"/>
  <c r="I41" i="9"/>
  <c r="H41" i="9"/>
  <c r="G41" i="9"/>
  <c r="F41" i="9"/>
  <c r="K40" i="9"/>
  <c r="J40" i="9"/>
  <c r="I40" i="9"/>
  <c r="H40" i="9"/>
  <c r="G40" i="9"/>
  <c r="F40" i="9"/>
  <c r="K39" i="9"/>
  <c r="J39" i="9"/>
  <c r="I39" i="9"/>
  <c r="H39" i="9"/>
  <c r="G39" i="9"/>
  <c r="F39" i="9"/>
  <c r="K38" i="9"/>
  <c r="J38" i="9"/>
  <c r="I38" i="9"/>
  <c r="H38" i="9"/>
  <c r="G38" i="9"/>
  <c r="F38" i="9"/>
  <c r="K37" i="9"/>
  <c r="J37" i="9"/>
  <c r="I37" i="9"/>
  <c r="H37" i="9"/>
  <c r="G37" i="9"/>
  <c r="F37" i="9"/>
  <c r="K36" i="9"/>
  <c r="J36" i="9"/>
  <c r="I36" i="9"/>
  <c r="H36" i="9"/>
  <c r="G36" i="9"/>
  <c r="F36" i="9"/>
  <c r="K35" i="9"/>
  <c r="J35" i="9"/>
  <c r="I35" i="9"/>
  <c r="H35" i="9"/>
  <c r="G35" i="9"/>
  <c r="F35" i="9"/>
  <c r="K34" i="9"/>
  <c r="J34" i="9"/>
  <c r="I34" i="9"/>
  <c r="H34" i="9"/>
  <c r="G34" i="9"/>
  <c r="F34" i="9"/>
  <c r="K33" i="9"/>
  <c r="J33" i="9"/>
  <c r="I33" i="9"/>
  <c r="H33" i="9"/>
  <c r="G33" i="9"/>
  <c r="F33" i="9"/>
  <c r="K32" i="9"/>
  <c r="J32" i="9"/>
  <c r="I32" i="9"/>
  <c r="H32" i="9"/>
  <c r="G32" i="9"/>
  <c r="F32" i="9"/>
  <c r="K31" i="9"/>
  <c r="J31" i="9"/>
  <c r="I31" i="9"/>
  <c r="H31" i="9"/>
  <c r="G31" i="9"/>
  <c r="F31" i="9"/>
  <c r="K30" i="9"/>
  <c r="J30" i="9"/>
  <c r="I30" i="9"/>
  <c r="H30" i="9"/>
  <c r="G30" i="9"/>
  <c r="F30" i="9"/>
  <c r="K29" i="9"/>
  <c r="J29" i="9"/>
  <c r="I29" i="9"/>
  <c r="H29" i="9"/>
  <c r="G29" i="9"/>
  <c r="F29" i="9"/>
  <c r="K28" i="9"/>
  <c r="J28" i="9"/>
  <c r="I28" i="9"/>
  <c r="H28" i="9"/>
  <c r="G28" i="9"/>
  <c r="F28" i="9"/>
  <c r="K27" i="9"/>
  <c r="J27" i="9"/>
  <c r="I27" i="9"/>
  <c r="H27" i="9"/>
  <c r="G27" i="9"/>
  <c r="F27" i="9"/>
  <c r="K26" i="9"/>
  <c r="J26" i="9"/>
  <c r="I26" i="9"/>
  <c r="H26" i="9"/>
  <c r="G26" i="9"/>
  <c r="F26" i="9"/>
  <c r="K25" i="9"/>
  <c r="J25" i="9"/>
  <c r="I25" i="9"/>
  <c r="H25" i="9"/>
  <c r="G25" i="9"/>
  <c r="F25" i="9"/>
  <c r="K24" i="9"/>
  <c r="J24" i="9"/>
  <c r="I24" i="9"/>
  <c r="H24" i="9"/>
  <c r="G24" i="9"/>
  <c r="F24" i="9"/>
  <c r="K23" i="9"/>
  <c r="J23" i="9"/>
  <c r="I23" i="9"/>
  <c r="H23" i="9"/>
  <c r="G23" i="9"/>
  <c r="F23" i="9"/>
  <c r="K22" i="9"/>
  <c r="J22" i="9"/>
  <c r="I22" i="9"/>
  <c r="H22" i="9"/>
  <c r="G22" i="9"/>
  <c r="F22" i="9"/>
  <c r="K21" i="9"/>
  <c r="J21" i="9"/>
  <c r="I21" i="9"/>
  <c r="H21" i="9"/>
  <c r="G21" i="9"/>
  <c r="F21" i="9"/>
  <c r="K20" i="9"/>
  <c r="J20" i="9"/>
  <c r="I20" i="9"/>
  <c r="H20" i="9"/>
  <c r="G20" i="9"/>
  <c r="F20" i="9"/>
  <c r="K19" i="9"/>
  <c r="J19" i="9"/>
  <c r="I19" i="9"/>
  <c r="H19" i="9"/>
  <c r="G19" i="9"/>
  <c r="F19" i="9"/>
  <c r="K18" i="9"/>
  <c r="J18" i="9"/>
  <c r="I18" i="9"/>
  <c r="H18" i="9"/>
  <c r="G18" i="9"/>
  <c r="F18" i="9"/>
  <c r="K17" i="9"/>
  <c r="J17" i="9"/>
  <c r="I17" i="9"/>
  <c r="H17" i="9"/>
  <c r="G17" i="9"/>
  <c r="F17" i="9"/>
  <c r="K16" i="9"/>
  <c r="J16" i="9"/>
  <c r="I16" i="9"/>
  <c r="H16" i="9"/>
  <c r="G16" i="9"/>
  <c r="F16" i="9"/>
  <c r="K15" i="9"/>
  <c r="J15" i="9"/>
  <c r="I15" i="9"/>
  <c r="H15" i="9"/>
  <c r="G15" i="9"/>
  <c r="F15" i="9"/>
  <c r="K14" i="9"/>
  <c r="J14" i="9"/>
  <c r="I14" i="9"/>
  <c r="H14" i="9"/>
  <c r="G14" i="9"/>
  <c r="F14" i="9"/>
  <c r="K13" i="9"/>
  <c r="J13" i="9"/>
  <c r="I13" i="9"/>
  <c r="H13" i="9"/>
  <c r="G13" i="9"/>
  <c r="F13" i="9"/>
  <c r="K12" i="9"/>
  <c r="J12" i="9"/>
  <c r="I12" i="9"/>
  <c r="H12" i="9"/>
  <c r="G12" i="9"/>
  <c r="F12" i="9"/>
  <c r="K11" i="9"/>
  <c r="J11" i="9"/>
  <c r="I11" i="9"/>
  <c r="H11" i="9"/>
  <c r="G11" i="9"/>
  <c r="F11" i="9"/>
  <c r="K10" i="9"/>
  <c r="J10" i="9"/>
  <c r="I10" i="9"/>
  <c r="H10" i="9"/>
  <c r="G10" i="9"/>
  <c r="F10" i="9"/>
  <c r="K9" i="9"/>
  <c r="J9" i="9"/>
  <c r="I9" i="9"/>
  <c r="H9" i="9"/>
  <c r="G9" i="9"/>
  <c r="F9" i="9"/>
  <c r="K8" i="9"/>
  <c r="J8" i="9"/>
  <c r="I8" i="9"/>
  <c r="H8" i="9"/>
  <c r="G8" i="9"/>
  <c r="F8" i="9"/>
  <c r="K7" i="9"/>
  <c r="J7" i="9"/>
  <c r="I7" i="9"/>
  <c r="H7" i="9"/>
  <c r="G7" i="9"/>
  <c r="F7" i="9"/>
  <c r="K6" i="9"/>
  <c r="J6" i="9"/>
  <c r="I6" i="9"/>
  <c r="H6" i="9"/>
  <c r="G6" i="9"/>
  <c r="F6" i="9"/>
  <c r="K5" i="9"/>
  <c r="J5" i="9"/>
  <c r="I5" i="9"/>
  <c r="H5" i="9"/>
  <c r="G5" i="9"/>
  <c r="F5" i="9"/>
  <c r="K4" i="9"/>
  <c r="J4" i="9"/>
  <c r="I4" i="9"/>
  <c r="H4" i="9"/>
  <c r="G4" i="9"/>
  <c r="F4" i="9"/>
  <c r="T3" i="9"/>
  <c r="S3" i="9"/>
  <c r="K3" i="9"/>
  <c r="J3" i="9"/>
  <c r="I3" i="9"/>
  <c r="H3" i="9"/>
  <c r="G3" i="9"/>
  <c r="F3" i="9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K8202" i="4"/>
  <c r="K8201" i="4"/>
  <c r="K8200" i="4"/>
  <c r="K8199" i="4"/>
  <c r="K8198" i="4"/>
  <c r="K8197" i="4"/>
  <c r="K8196" i="4"/>
  <c r="K8195" i="4"/>
  <c r="K8194" i="4"/>
  <c r="K8193" i="4"/>
  <c r="K8192" i="4"/>
  <c r="K8191" i="4"/>
  <c r="K8190" i="4"/>
  <c r="K8189" i="4"/>
  <c r="K8188" i="4"/>
  <c r="K8187" i="4"/>
  <c r="K8186" i="4"/>
  <c r="K8185" i="4"/>
  <c r="K8184" i="4"/>
  <c r="K8183" i="4"/>
  <c r="K8182" i="4"/>
  <c r="K8181" i="4"/>
  <c r="K8180" i="4"/>
  <c r="K8179" i="4"/>
  <c r="K8178" i="4"/>
  <c r="K8177" i="4"/>
  <c r="K8176" i="4"/>
  <c r="K8175" i="4"/>
  <c r="K8174" i="4"/>
  <c r="K8173" i="4"/>
  <c r="K8172" i="4"/>
  <c r="K8171" i="4"/>
  <c r="K8170" i="4"/>
  <c r="K8169" i="4"/>
  <c r="K8168" i="4"/>
  <c r="K8167" i="4"/>
  <c r="K8166" i="4"/>
  <c r="K8165" i="4"/>
  <c r="K8164" i="4"/>
  <c r="K8163" i="4"/>
  <c r="K8162" i="4"/>
  <c r="K8161" i="4"/>
  <c r="K8160" i="4"/>
  <c r="K8159" i="4"/>
  <c r="K8158" i="4"/>
  <c r="K8157" i="4"/>
  <c r="K8156" i="4"/>
  <c r="K8155" i="4"/>
  <c r="K8154" i="4"/>
  <c r="K8153" i="4"/>
  <c r="K8152" i="4"/>
  <c r="K8151" i="4"/>
  <c r="K8150" i="4"/>
  <c r="K8149" i="4"/>
  <c r="K8148" i="4"/>
  <c r="K8147" i="4"/>
  <c r="K8146" i="4"/>
  <c r="K8145" i="4"/>
  <c r="K8144" i="4"/>
  <c r="K8143" i="4"/>
  <c r="K8142" i="4"/>
  <c r="K8141" i="4"/>
  <c r="K8140" i="4"/>
  <c r="K8139" i="4"/>
  <c r="K8138" i="4"/>
  <c r="K8137" i="4"/>
  <c r="K8136" i="4"/>
  <c r="K8135" i="4"/>
  <c r="K8134" i="4"/>
  <c r="K8133" i="4"/>
  <c r="K8132" i="4"/>
  <c r="K8131" i="4"/>
  <c r="K8130" i="4"/>
  <c r="K8129" i="4"/>
  <c r="K8128" i="4"/>
  <c r="K8127" i="4"/>
  <c r="K8126" i="4"/>
  <c r="K8125" i="4"/>
  <c r="K8124" i="4"/>
  <c r="K8123" i="4"/>
  <c r="K8122" i="4"/>
  <c r="K8121" i="4"/>
  <c r="K8120" i="4"/>
  <c r="K8119" i="4"/>
  <c r="K8118" i="4"/>
  <c r="K8117" i="4"/>
  <c r="K8116" i="4"/>
  <c r="K8115" i="4"/>
  <c r="K8114" i="4"/>
  <c r="K8113" i="4"/>
  <c r="K8112" i="4"/>
  <c r="K8111" i="4"/>
  <c r="K8110" i="4"/>
  <c r="K8109" i="4"/>
  <c r="K8108" i="4"/>
  <c r="K8107" i="4"/>
  <c r="K8106" i="4"/>
  <c r="K8105" i="4"/>
  <c r="K8104" i="4"/>
  <c r="K8103" i="4"/>
  <c r="K8102" i="4"/>
  <c r="K8101" i="4"/>
  <c r="K8100" i="4"/>
  <c r="K8099" i="4"/>
  <c r="K8098" i="4"/>
  <c r="K8097" i="4"/>
  <c r="K8096" i="4"/>
  <c r="K8095" i="4"/>
  <c r="K8094" i="4"/>
  <c r="K8093" i="4"/>
  <c r="K8092" i="4"/>
  <c r="K8091" i="4"/>
  <c r="K8090" i="4"/>
  <c r="K8089" i="4"/>
  <c r="K8088" i="4"/>
  <c r="K8087" i="4"/>
  <c r="K8086" i="4"/>
  <c r="K8085" i="4"/>
  <c r="K8084" i="4"/>
  <c r="K8083" i="4"/>
  <c r="K8082" i="4"/>
  <c r="K8081" i="4"/>
  <c r="K8080" i="4"/>
  <c r="K8079" i="4"/>
  <c r="K8078" i="4"/>
  <c r="K8077" i="4"/>
  <c r="K8076" i="4"/>
  <c r="K8075" i="4"/>
  <c r="K8074" i="4"/>
  <c r="K8073" i="4"/>
  <c r="K8072" i="4"/>
  <c r="K8071" i="4"/>
  <c r="K8070" i="4"/>
  <c r="K8069" i="4"/>
  <c r="K8068" i="4"/>
  <c r="K8067" i="4"/>
  <c r="K8066" i="4"/>
  <c r="K8065" i="4"/>
  <c r="K8064" i="4"/>
  <c r="K8063" i="4"/>
  <c r="K8062" i="4"/>
  <c r="K8061" i="4"/>
  <c r="K8060" i="4"/>
  <c r="K8059" i="4"/>
  <c r="K8058" i="4"/>
  <c r="K8057" i="4"/>
  <c r="K8056" i="4"/>
  <c r="K8055" i="4"/>
  <c r="K8054" i="4"/>
  <c r="K8053" i="4"/>
  <c r="K8052" i="4"/>
  <c r="K8051" i="4"/>
  <c r="K8050" i="4"/>
  <c r="K8049" i="4"/>
  <c r="K8048" i="4"/>
  <c r="K8047" i="4"/>
  <c r="K8046" i="4"/>
  <c r="K8045" i="4"/>
  <c r="K8044" i="4"/>
  <c r="K8043" i="4"/>
  <c r="K8042" i="4"/>
  <c r="K8041" i="4"/>
  <c r="K8040" i="4"/>
  <c r="K8039" i="4"/>
  <c r="K8038" i="4"/>
  <c r="K8037" i="4"/>
  <c r="K8036" i="4"/>
  <c r="K8035" i="4"/>
  <c r="K8034" i="4"/>
  <c r="K8033" i="4"/>
  <c r="K8032" i="4"/>
  <c r="K8031" i="4"/>
  <c r="K8030" i="4"/>
  <c r="K8029" i="4"/>
  <c r="K8028" i="4"/>
  <c r="K8027" i="4"/>
  <c r="K8026" i="4"/>
  <c r="K8025" i="4"/>
  <c r="K8024" i="4"/>
  <c r="K8023" i="4"/>
  <c r="K8022" i="4"/>
  <c r="K8021" i="4"/>
  <c r="K8020" i="4"/>
  <c r="K8019" i="4"/>
  <c r="K8018" i="4"/>
  <c r="K8017" i="4"/>
  <c r="K8016" i="4"/>
  <c r="K8015" i="4"/>
  <c r="K8014" i="4"/>
  <c r="K8013" i="4"/>
  <c r="K8012" i="4"/>
  <c r="K8011" i="4"/>
  <c r="K8010" i="4"/>
  <c r="K8009" i="4"/>
  <c r="K8008" i="4"/>
  <c r="K8007" i="4"/>
  <c r="K8006" i="4"/>
  <c r="K8005" i="4"/>
  <c r="K8004" i="4"/>
  <c r="K8003" i="4"/>
  <c r="K8002" i="4"/>
  <c r="K8001" i="4"/>
  <c r="K8000" i="4"/>
  <c r="K7999" i="4"/>
  <c r="K7998" i="4"/>
  <c r="K7997" i="4"/>
  <c r="K7996" i="4"/>
  <c r="K7995" i="4"/>
  <c r="K7994" i="4"/>
  <c r="K7993" i="4"/>
  <c r="K7992" i="4"/>
  <c r="K7991" i="4"/>
  <c r="K7990" i="4"/>
  <c r="K7989" i="4"/>
  <c r="K7988" i="4"/>
  <c r="K7987" i="4"/>
  <c r="K7986" i="4"/>
  <c r="K7985" i="4"/>
  <c r="K7984" i="4"/>
  <c r="K7983" i="4"/>
  <c r="K7982" i="4"/>
  <c r="K7981" i="4"/>
  <c r="K7980" i="4"/>
  <c r="K7979" i="4"/>
  <c r="K7978" i="4"/>
  <c r="K7977" i="4"/>
  <c r="K7976" i="4"/>
  <c r="K7975" i="4"/>
  <c r="K7974" i="4"/>
  <c r="K7973" i="4"/>
  <c r="K7972" i="4"/>
  <c r="K7971" i="4"/>
  <c r="K7970" i="4"/>
  <c r="K7969" i="4"/>
  <c r="K7968" i="4"/>
  <c r="K7967" i="4"/>
  <c r="K7966" i="4"/>
  <c r="K7965" i="4"/>
  <c r="K7964" i="4"/>
  <c r="K7963" i="4"/>
  <c r="K7962" i="4"/>
  <c r="K7961" i="4"/>
  <c r="K7960" i="4"/>
  <c r="K7959" i="4"/>
  <c r="K7958" i="4"/>
  <c r="K7957" i="4"/>
  <c r="K7956" i="4"/>
  <c r="K7955" i="4"/>
  <c r="K7954" i="4"/>
  <c r="K7953" i="4"/>
  <c r="K7952" i="4"/>
  <c r="K7951" i="4"/>
  <c r="K7950" i="4"/>
  <c r="K7949" i="4"/>
  <c r="K7948" i="4"/>
  <c r="K7947" i="4"/>
  <c r="K7946" i="4"/>
  <c r="K7945" i="4"/>
  <c r="K7944" i="4"/>
  <c r="K7943" i="4"/>
  <c r="K7942" i="4"/>
  <c r="K7941" i="4"/>
  <c r="K7940" i="4"/>
  <c r="K7939" i="4"/>
  <c r="K7938" i="4"/>
  <c r="K7937" i="4"/>
  <c r="K7936" i="4"/>
  <c r="K7935" i="4"/>
  <c r="K7934" i="4"/>
  <c r="K7933" i="4"/>
  <c r="K7932" i="4"/>
  <c r="K7931" i="4"/>
  <c r="K7930" i="4"/>
  <c r="K7929" i="4"/>
  <c r="K7928" i="4"/>
  <c r="K7927" i="4"/>
  <c r="K7926" i="4"/>
  <c r="K7925" i="4"/>
  <c r="K7924" i="4"/>
  <c r="K7923" i="4"/>
  <c r="K7922" i="4"/>
  <c r="K7921" i="4"/>
  <c r="K7920" i="4"/>
  <c r="K7919" i="4"/>
  <c r="K7918" i="4"/>
  <c r="K7917" i="4"/>
  <c r="K7916" i="4"/>
  <c r="K7915" i="4"/>
  <c r="K7914" i="4"/>
  <c r="K7913" i="4"/>
  <c r="K7912" i="4"/>
  <c r="K7911" i="4"/>
  <c r="K7910" i="4"/>
  <c r="K7909" i="4"/>
  <c r="K7908" i="4"/>
  <c r="K7907" i="4"/>
  <c r="K7906" i="4"/>
  <c r="K7905" i="4"/>
  <c r="K7904" i="4"/>
  <c r="K7903" i="4"/>
  <c r="K7902" i="4"/>
  <c r="K7901" i="4"/>
  <c r="K7900" i="4"/>
  <c r="K7899" i="4"/>
  <c r="K7898" i="4"/>
  <c r="K7897" i="4"/>
  <c r="K7896" i="4"/>
  <c r="K7895" i="4"/>
  <c r="K7894" i="4"/>
  <c r="K7893" i="4"/>
  <c r="K7892" i="4"/>
  <c r="K7891" i="4"/>
  <c r="K7890" i="4"/>
  <c r="K7889" i="4"/>
  <c r="K7888" i="4"/>
  <c r="K7887" i="4"/>
  <c r="K7886" i="4"/>
  <c r="K7885" i="4"/>
  <c r="K7884" i="4"/>
  <c r="K7883" i="4"/>
  <c r="K7882" i="4"/>
  <c r="K7881" i="4"/>
  <c r="K7880" i="4"/>
  <c r="K7879" i="4"/>
  <c r="K7878" i="4"/>
  <c r="K7877" i="4"/>
  <c r="K7876" i="4"/>
  <c r="K7875" i="4"/>
  <c r="K7874" i="4"/>
  <c r="K7873" i="4"/>
  <c r="K7872" i="4"/>
  <c r="K7871" i="4"/>
  <c r="K7870" i="4"/>
  <c r="K7869" i="4"/>
  <c r="K7868" i="4"/>
  <c r="K7867" i="4"/>
  <c r="K7866" i="4"/>
  <c r="K7865" i="4"/>
  <c r="K7864" i="4"/>
  <c r="K7863" i="4"/>
  <c r="K7862" i="4"/>
  <c r="K7861" i="4"/>
  <c r="K7860" i="4"/>
  <c r="K7859" i="4"/>
  <c r="K7858" i="4"/>
  <c r="K7857" i="4"/>
  <c r="K7856" i="4"/>
  <c r="K7855" i="4"/>
  <c r="K7854" i="4"/>
  <c r="K7853" i="4"/>
  <c r="K7852" i="4"/>
  <c r="K7851" i="4"/>
  <c r="K7850" i="4"/>
  <c r="K7849" i="4"/>
  <c r="K7848" i="4"/>
  <c r="K7847" i="4"/>
  <c r="K7846" i="4"/>
  <c r="K7845" i="4"/>
  <c r="K7844" i="4"/>
  <c r="K7843" i="4"/>
  <c r="K7842" i="4"/>
  <c r="K7841" i="4"/>
  <c r="K7840" i="4"/>
  <c r="K7839" i="4"/>
  <c r="K7838" i="4"/>
  <c r="K7837" i="4"/>
  <c r="K7836" i="4"/>
  <c r="K7835" i="4"/>
  <c r="K7834" i="4"/>
  <c r="K7833" i="4"/>
  <c r="K7832" i="4"/>
  <c r="K7831" i="4"/>
  <c r="K7830" i="4"/>
  <c r="K7829" i="4"/>
  <c r="K7828" i="4"/>
  <c r="K7827" i="4"/>
  <c r="K7826" i="4"/>
  <c r="K7825" i="4"/>
  <c r="K7824" i="4"/>
  <c r="K7823" i="4"/>
  <c r="K7822" i="4"/>
  <c r="K7821" i="4"/>
  <c r="K7820" i="4"/>
  <c r="K7819" i="4"/>
  <c r="K7818" i="4"/>
  <c r="K7817" i="4"/>
  <c r="K7816" i="4"/>
  <c r="K7815" i="4"/>
  <c r="K7814" i="4"/>
  <c r="K7813" i="4"/>
  <c r="K7812" i="4"/>
  <c r="K7811" i="4"/>
  <c r="K7810" i="4"/>
  <c r="K7809" i="4"/>
  <c r="K7808" i="4"/>
  <c r="K7807" i="4"/>
  <c r="K7806" i="4"/>
  <c r="K7805" i="4"/>
  <c r="K7804" i="4"/>
  <c r="K7803" i="4"/>
  <c r="K7802" i="4"/>
  <c r="K7801" i="4"/>
  <c r="K7800" i="4"/>
  <c r="K7799" i="4"/>
  <c r="K7798" i="4"/>
  <c r="K7797" i="4"/>
  <c r="K7796" i="4"/>
  <c r="K7795" i="4"/>
  <c r="K7794" i="4"/>
  <c r="K7793" i="4"/>
  <c r="K7792" i="4"/>
  <c r="K7791" i="4"/>
  <c r="K7790" i="4"/>
  <c r="K7789" i="4"/>
  <c r="K7788" i="4"/>
  <c r="K7787" i="4"/>
  <c r="K7786" i="4"/>
  <c r="K7785" i="4"/>
  <c r="K7784" i="4"/>
  <c r="K7783" i="4"/>
  <c r="K7782" i="4"/>
  <c r="K7781" i="4"/>
  <c r="K7780" i="4"/>
  <c r="K7779" i="4"/>
  <c r="K7778" i="4"/>
  <c r="K7777" i="4"/>
  <c r="K7776" i="4"/>
  <c r="K7775" i="4"/>
  <c r="K7774" i="4"/>
  <c r="K7773" i="4"/>
  <c r="K7772" i="4"/>
  <c r="K7771" i="4"/>
  <c r="K7770" i="4"/>
  <c r="K7769" i="4"/>
  <c r="K7768" i="4"/>
  <c r="K7767" i="4"/>
  <c r="K7766" i="4"/>
  <c r="K7765" i="4"/>
  <c r="K7764" i="4"/>
  <c r="K7763" i="4"/>
  <c r="K7762" i="4"/>
  <c r="K7761" i="4"/>
  <c r="K7760" i="4"/>
  <c r="K7759" i="4"/>
  <c r="K7758" i="4"/>
  <c r="K7757" i="4"/>
  <c r="K7756" i="4"/>
  <c r="K7755" i="4"/>
  <c r="K7754" i="4"/>
  <c r="K7753" i="4"/>
  <c r="K7752" i="4"/>
  <c r="K7751" i="4"/>
  <c r="K7750" i="4"/>
  <c r="K7749" i="4"/>
  <c r="K7748" i="4"/>
  <c r="K7747" i="4"/>
  <c r="K7746" i="4"/>
  <c r="K7745" i="4"/>
  <c r="K7744" i="4"/>
  <c r="K7743" i="4"/>
  <c r="K7742" i="4"/>
  <c r="K7741" i="4"/>
  <c r="K7740" i="4"/>
  <c r="K7739" i="4"/>
  <c r="K7738" i="4"/>
  <c r="K7737" i="4"/>
  <c r="K7736" i="4"/>
  <c r="K7735" i="4"/>
  <c r="K7734" i="4"/>
  <c r="K7733" i="4"/>
  <c r="K7732" i="4"/>
  <c r="K7731" i="4"/>
  <c r="K7730" i="4"/>
  <c r="K7729" i="4"/>
  <c r="K7728" i="4"/>
  <c r="K7727" i="4"/>
  <c r="K7726" i="4"/>
  <c r="K7725" i="4"/>
  <c r="K7724" i="4"/>
  <c r="K7723" i="4"/>
  <c r="K7722" i="4"/>
  <c r="K7721" i="4"/>
  <c r="K7720" i="4"/>
  <c r="K7719" i="4"/>
  <c r="K7718" i="4"/>
  <c r="K7717" i="4"/>
  <c r="K7716" i="4"/>
  <c r="K7715" i="4"/>
  <c r="K7714" i="4"/>
  <c r="K7713" i="4"/>
  <c r="K7712" i="4"/>
  <c r="K7711" i="4"/>
  <c r="K7710" i="4"/>
  <c r="K7709" i="4"/>
  <c r="K7708" i="4"/>
  <c r="K7707" i="4"/>
  <c r="K7706" i="4"/>
  <c r="K7705" i="4"/>
  <c r="K7704" i="4"/>
  <c r="K7703" i="4"/>
  <c r="K7702" i="4"/>
  <c r="K7701" i="4"/>
  <c r="K7700" i="4"/>
  <c r="K7699" i="4"/>
  <c r="K7698" i="4"/>
  <c r="K7697" i="4"/>
  <c r="K7696" i="4"/>
  <c r="K7695" i="4"/>
  <c r="K7694" i="4"/>
  <c r="K7693" i="4"/>
  <c r="K7692" i="4"/>
  <c r="K7691" i="4"/>
  <c r="K7690" i="4"/>
  <c r="K7689" i="4"/>
  <c r="K7688" i="4"/>
  <c r="K7687" i="4"/>
  <c r="K7686" i="4"/>
  <c r="K7685" i="4"/>
  <c r="K7684" i="4"/>
  <c r="K7683" i="4"/>
  <c r="K7682" i="4"/>
  <c r="K7681" i="4"/>
  <c r="K7680" i="4"/>
  <c r="K7679" i="4"/>
  <c r="K7678" i="4"/>
  <c r="K7677" i="4"/>
  <c r="K7676" i="4"/>
  <c r="K7675" i="4"/>
  <c r="K7674" i="4"/>
  <c r="K7673" i="4"/>
  <c r="K7672" i="4"/>
  <c r="K7671" i="4"/>
  <c r="K7670" i="4"/>
  <c r="K7669" i="4"/>
  <c r="K7668" i="4"/>
  <c r="K7667" i="4"/>
  <c r="K7666" i="4"/>
  <c r="K7665" i="4"/>
  <c r="K7664" i="4"/>
  <c r="K7663" i="4"/>
  <c r="K7662" i="4"/>
  <c r="K7661" i="4"/>
  <c r="K7660" i="4"/>
  <c r="K7659" i="4"/>
  <c r="K7658" i="4"/>
  <c r="K7657" i="4"/>
  <c r="K7656" i="4"/>
  <c r="K7655" i="4"/>
  <c r="K7654" i="4"/>
  <c r="K7653" i="4"/>
  <c r="K7652" i="4"/>
  <c r="K7651" i="4"/>
  <c r="K7650" i="4"/>
  <c r="K7649" i="4"/>
  <c r="K7648" i="4"/>
  <c r="K7647" i="4"/>
  <c r="K7646" i="4"/>
  <c r="K7645" i="4"/>
  <c r="K7644" i="4"/>
  <c r="K7643" i="4"/>
  <c r="K7642" i="4"/>
  <c r="K7641" i="4"/>
  <c r="K7640" i="4"/>
  <c r="K7639" i="4"/>
  <c r="K7638" i="4"/>
  <c r="K7637" i="4"/>
  <c r="K7636" i="4"/>
  <c r="K7635" i="4"/>
  <c r="K7634" i="4"/>
  <c r="K7633" i="4"/>
  <c r="K7632" i="4"/>
  <c r="K7631" i="4"/>
  <c r="K7630" i="4"/>
  <c r="K7629" i="4"/>
  <c r="K7628" i="4"/>
  <c r="K7627" i="4"/>
  <c r="K7626" i="4"/>
  <c r="K7625" i="4"/>
  <c r="K7624" i="4"/>
  <c r="K7623" i="4"/>
  <c r="K7622" i="4"/>
  <c r="K7621" i="4"/>
  <c r="K7620" i="4"/>
  <c r="K7619" i="4"/>
  <c r="K7618" i="4"/>
  <c r="K7617" i="4"/>
  <c r="K7616" i="4"/>
  <c r="K7615" i="4"/>
  <c r="K7614" i="4"/>
  <c r="K7613" i="4"/>
  <c r="K7612" i="4"/>
  <c r="K7611" i="4"/>
  <c r="K7610" i="4"/>
  <c r="K7609" i="4"/>
  <c r="K7608" i="4"/>
  <c r="K7607" i="4"/>
  <c r="K7606" i="4"/>
  <c r="K7605" i="4"/>
  <c r="K7604" i="4"/>
  <c r="K7603" i="4"/>
  <c r="K7602" i="4"/>
  <c r="K7601" i="4"/>
  <c r="K7600" i="4"/>
  <c r="K7599" i="4"/>
  <c r="K7598" i="4"/>
  <c r="K7597" i="4"/>
  <c r="K7596" i="4"/>
  <c r="K7595" i="4"/>
  <c r="K7594" i="4"/>
  <c r="K7593" i="4"/>
  <c r="K7592" i="4"/>
  <c r="K7591" i="4"/>
  <c r="K7590" i="4"/>
  <c r="K7589" i="4"/>
  <c r="K7588" i="4"/>
  <c r="K7587" i="4"/>
  <c r="K7586" i="4"/>
  <c r="K7585" i="4"/>
  <c r="K7584" i="4"/>
  <c r="K7583" i="4"/>
  <c r="K7582" i="4"/>
  <c r="K7581" i="4"/>
  <c r="K7580" i="4"/>
  <c r="K7579" i="4"/>
  <c r="K7578" i="4"/>
  <c r="K7577" i="4"/>
  <c r="K7576" i="4"/>
  <c r="K7575" i="4"/>
  <c r="K7574" i="4"/>
  <c r="K7573" i="4"/>
  <c r="K7572" i="4"/>
  <c r="K7571" i="4"/>
  <c r="K7570" i="4"/>
  <c r="K7569" i="4"/>
  <c r="K7568" i="4"/>
  <c r="K7567" i="4"/>
  <c r="K7566" i="4"/>
  <c r="K7565" i="4"/>
  <c r="K7564" i="4"/>
  <c r="K7563" i="4"/>
  <c r="K7562" i="4"/>
  <c r="K7561" i="4"/>
  <c r="K7560" i="4"/>
  <c r="K7559" i="4"/>
  <c r="K7558" i="4"/>
  <c r="K7557" i="4"/>
  <c r="K7556" i="4"/>
  <c r="K7555" i="4"/>
  <c r="K7554" i="4"/>
  <c r="K7553" i="4"/>
  <c r="K7552" i="4"/>
  <c r="K7551" i="4"/>
  <c r="K7550" i="4"/>
  <c r="K7549" i="4"/>
  <c r="K7548" i="4"/>
  <c r="K7547" i="4"/>
  <c r="K7546" i="4"/>
  <c r="K7545" i="4"/>
  <c r="K7544" i="4"/>
  <c r="K7543" i="4"/>
  <c r="K7542" i="4"/>
  <c r="K7541" i="4"/>
  <c r="K7540" i="4"/>
  <c r="K7539" i="4"/>
  <c r="K7538" i="4"/>
  <c r="K7537" i="4"/>
  <c r="K7536" i="4"/>
  <c r="K7535" i="4"/>
  <c r="K7534" i="4"/>
  <c r="K7533" i="4"/>
  <c r="K7532" i="4"/>
  <c r="K7531" i="4"/>
  <c r="K7530" i="4"/>
  <c r="K7529" i="4"/>
  <c r="K7528" i="4"/>
  <c r="K7527" i="4"/>
  <c r="K7526" i="4"/>
  <c r="K7525" i="4"/>
  <c r="K7524" i="4"/>
  <c r="K7523" i="4"/>
  <c r="K7522" i="4"/>
  <c r="K7521" i="4"/>
  <c r="K7520" i="4"/>
  <c r="K7519" i="4"/>
  <c r="K7518" i="4"/>
  <c r="K7517" i="4"/>
  <c r="K7516" i="4"/>
  <c r="K7515" i="4"/>
  <c r="K7514" i="4"/>
  <c r="K7513" i="4"/>
  <c r="K7512" i="4"/>
  <c r="K7511" i="4"/>
  <c r="K7510" i="4"/>
  <c r="K7509" i="4"/>
  <c r="K7508" i="4"/>
  <c r="K7507" i="4"/>
  <c r="K7506" i="4"/>
  <c r="K7505" i="4"/>
  <c r="K7504" i="4"/>
  <c r="K7503" i="4"/>
  <c r="K7502" i="4"/>
  <c r="K7501" i="4"/>
  <c r="K7500" i="4"/>
  <c r="K7499" i="4"/>
  <c r="K7498" i="4"/>
  <c r="K7497" i="4"/>
  <c r="K7496" i="4"/>
  <c r="K7495" i="4"/>
  <c r="K7494" i="4"/>
  <c r="K7493" i="4"/>
  <c r="K7492" i="4"/>
  <c r="K7491" i="4"/>
  <c r="K7490" i="4"/>
  <c r="K7489" i="4"/>
  <c r="K7488" i="4"/>
  <c r="K7487" i="4"/>
  <c r="K7486" i="4"/>
  <c r="K7485" i="4"/>
  <c r="K7484" i="4"/>
  <c r="K7483" i="4"/>
  <c r="K7482" i="4"/>
  <c r="K7481" i="4"/>
  <c r="K7480" i="4"/>
  <c r="K7479" i="4"/>
  <c r="K7478" i="4"/>
  <c r="K7477" i="4"/>
  <c r="K7476" i="4"/>
  <c r="K7475" i="4"/>
  <c r="K7474" i="4"/>
  <c r="K7473" i="4"/>
  <c r="K7472" i="4"/>
  <c r="K7471" i="4"/>
  <c r="K7470" i="4"/>
  <c r="K7469" i="4"/>
  <c r="K7468" i="4"/>
  <c r="K7467" i="4"/>
  <c r="K7466" i="4"/>
  <c r="K7465" i="4"/>
  <c r="K7464" i="4"/>
  <c r="K7463" i="4"/>
  <c r="K7462" i="4"/>
  <c r="K7461" i="4"/>
  <c r="K7460" i="4"/>
  <c r="K7459" i="4"/>
  <c r="K7458" i="4"/>
  <c r="K7457" i="4"/>
  <c r="K7456" i="4"/>
  <c r="K7455" i="4"/>
  <c r="K7454" i="4"/>
  <c r="K7453" i="4"/>
  <c r="K7452" i="4"/>
  <c r="K7451" i="4"/>
  <c r="K7450" i="4"/>
  <c r="K7449" i="4"/>
  <c r="K7448" i="4"/>
  <c r="K7447" i="4"/>
  <c r="K7446" i="4"/>
  <c r="K7445" i="4"/>
  <c r="K7444" i="4"/>
  <c r="K7443" i="4"/>
  <c r="K7442" i="4"/>
  <c r="K7441" i="4"/>
  <c r="K7440" i="4"/>
  <c r="K7439" i="4"/>
  <c r="K7438" i="4"/>
  <c r="K7437" i="4"/>
  <c r="K7436" i="4"/>
  <c r="K7435" i="4"/>
  <c r="K7434" i="4"/>
  <c r="K7433" i="4"/>
  <c r="K7432" i="4"/>
  <c r="K7431" i="4"/>
  <c r="K7430" i="4"/>
  <c r="K7429" i="4"/>
  <c r="K7428" i="4"/>
  <c r="K7427" i="4"/>
  <c r="K7426" i="4"/>
  <c r="K7425" i="4"/>
  <c r="K7424" i="4"/>
  <c r="K7423" i="4"/>
  <c r="K7422" i="4"/>
  <c r="K7421" i="4"/>
  <c r="K7420" i="4"/>
  <c r="K7419" i="4"/>
  <c r="K7418" i="4"/>
  <c r="K7417" i="4"/>
  <c r="K7416" i="4"/>
  <c r="K7415" i="4"/>
  <c r="K7414" i="4"/>
  <c r="K7413" i="4"/>
  <c r="K7412" i="4"/>
  <c r="K7411" i="4"/>
  <c r="K7410" i="4"/>
  <c r="K7409" i="4"/>
  <c r="K7408" i="4"/>
  <c r="K7407" i="4"/>
  <c r="K7406" i="4"/>
  <c r="K7405" i="4"/>
  <c r="K7404" i="4"/>
  <c r="K7403" i="4"/>
  <c r="K7402" i="4"/>
  <c r="K7401" i="4"/>
  <c r="K7400" i="4"/>
  <c r="K7399" i="4"/>
  <c r="K7398" i="4"/>
  <c r="K7397" i="4"/>
  <c r="K7396" i="4"/>
  <c r="K7395" i="4"/>
  <c r="K7394" i="4"/>
  <c r="K7393" i="4"/>
  <c r="K7392" i="4"/>
  <c r="K7391" i="4"/>
  <c r="K7390" i="4"/>
  <c r="K7389" i="4"/>
  <c r="K7388" i="4"/>
  <c r="K7387" i="4"/>
  <c r="K7386" i="4"/>
  <c r="K7385" i="4"/>
  <c r="K7384" i="4"/>
  <c r="K7383" i="4"/>
  <c r="K7382" i="4"/>
  <c r="K7381" i="4"/>
  <c r="K7380" i="4"/>
  <c r="K7379" i="4"/>
  <c r="K7378" i="4"/>
  <c r="K7377" i="4"/>
  <c r="K7376" i="4"/>
  <c r="K7375" i="4"/>
  <c r="K7374" i="4"/>
  <c r="K7373" i="4"/>
  <c r="K7372" i="4"/>
  <c r="K7371" i="4"/>
  <c r="K7370" i="4"/>
  <c r="K7369" i="4"/>
  <c r="K7368" i="4"/>
  <c r="K7367" i="4"/>
  <c r="K7366" i="4"/>
  <c r="K7365" i="4"/>
  <c r="K7364" i="4"/>
  <c r="K7363" i="4"/>
  <c r="K7362" i="4"/>
  <c r="K7361" i="4"/>
  <c r="K7360" i="4"/>
  <c r="K7359" i="4"/>
  <c r="K7358" i="4"/>
  <c r="K7357" i="4"/>
  <c r="K7356" i="4"/>
  <c r="K7355" i="4"/>
  <c r="K7354" i="4"/>
  <c r="K7353" i="4"/>
  <c r="K7352" i="4"/>
  <c r="K7351" i="4"/>
  <c r="K7350" i="4"/>
  <c r="K7349" i="4"/>
  <c r="K7348" i="4"/>
  <c r="K7347" i="4"/>
  <c r="K7346" i="4"/>
  <c r="K7345" i="4"/>
  <c r="K7344" i="4"/>
  <c r="K7343" i="4"/>
  <c r="K7342" i="4"/>
  <c r="K7341" i="4"/>
  <c r="K7340" i="4"/>
  <c r="K7339" i="4"/>
  <c r="K7338" i="4"/>
  <c r="K7337" i="4"/>
  <c r="K7336" i="4"/>
  <c r="K7335" i="4"/>
  <c r="K7334" i="4"/>
  <c r="K7333" i="4"/>
  <c r="K7332" i="4"/>
  <c r="K7331" i="4"/>
  <c r="K7330" i="4"/>
  <c r="K7329" i="4"/>
  <c r="K7328" i="4"/>
  <c r="K7327" i="4"/>
  <c r="K7326" i="4"/>
  <c r="K7325" i="4"/>
  <c r="K7324" i="4"/>
  <c r="K7323" i="4"/>
  <c r="K7322" i="4"/>
  <c r="K7321" i="4"/>
  <c r="K7320" i="4"/>
  <c r="K7319" i="4"/>
  <c r="K7318" i="4"/>
  <c r="K7317" i="4"/>
  <c r="K7316" i="4"/>
  <c r="K7315" i="4"/>
  <c r="K7314" i="4"/>
  <c r="K7313" i="4"/>
  <c r="K7312" i="4"/>
  <c r="K7311" i="4"/>
  <c r="K7310" i="4"/>
  <c r="K7309" i="4"/>
  <c r="K7308" i="4"/>
  <c r="K7307" i="4"/>
  <c r="K7306" i="4"/>
  <c r="K7305" i="4"/>
  <c r="K7304" i="4"/>
  <c r="K7303" i="4"/>
  <c r="K7302" i="4"/>
  <c r="K7301" i="4"/>
  <c r="K7300" i="4"/>
  <c r="K7299" i="4"/>
  <c r="K7298" i="4"/>
  <c r="K7297" i="4"/>
  <c r="K7296" i="4"/>
  <c r="K7295" i="4"/>
  <c r="K7294" i="4"/>
  <c r="K7293" i="4"/>
  <c r="K7292" i="4"/>
  <c r="K7291" i="4"/>
  <c r="K7290" i="4"/>
  <c r="K7289" i="4"/>
  <c r="K7288" i="4"/>
  <c r="K7287" i="4"/>
  <c r="K7286" i="4"/>
  <c r="K7285" i="4"/>
  <c r="K7284" i="4"/>
  <c r="K7283" i="4"/>
  <c r="K7282" i="4"/>
  <c r="K7281" i="4"/>
  <c r="K7280" i="4"/>
  <c r="K7279" i="4"/>
  <c r="K7278" i="4"/>
  <c r="K7277" i="4"/>
  <c r="K7276" i="4"/>
  <c r="K7275" i="4"/>
  <c r="K7274" i="4"/>
  <c r="K7273" i="4"/>
  <c r="K7272" i="4"/>
  <c r="K7271" i="4"/>
  <c r="K7270" i="4"/>
  <c r="K7269" i="4"/>
  <c r="K7268" i="4"/>
  <c r="K7267" i="4"/>
  <c r="K7266" i="4"/>
  <c r="K7265" i="4"/>
  <c r="K7264" i="4"/>
  <c r="K7263" i="4"/>
  <c r="K7262" i="4"/>
  <c r="K7261" i="4"/>
  <c r="K7260" i="4"/>
  <c r="K7259" i="4"/>
  <c r="K7258" i="4"/>
  <c r="K7257" i="4"/>
  <c r="K7256" i="4"/>
  <c r="K7255" i="4"/>
  <c r="K7254" i="4"/>
  <c r="K7253" i="4"/>
  <c r="K7252" i="4"/>
  <c r="K7251" i="4"/>
  <c r="K7250" i="4"/>
  <c r="K7249" i="4"/>
  <c r="K7248" i="4"/>
  <c r="K7247" i="4"/>
  <c r="K7246" i="4"/>
  <c r="K7245" i="4"/>
  <c r="K7244" i="4"/>
  <c r="K7243" i="4"/>
  <c r="K7242" i="4"/>
  <c r="K7241" i="4"/>
  <c r="K7240" i="4"/>
  <c r="K7239" i="4"/>
  <c r="K7238" i="4"/>
  <c r="K7237" i="4"/>
  <c r="K7236" i="4"/>
  <c r="K7235" i="4"/>
  <c r="K7234" i="4"/>
  <c r="K7233" i="4"/>
  <c r="K7232" i="4"/>
  <c r="K7231" i="4"/>
  <c r="K7230" i="4"/>
  <c r="K7229" i="4"/>
  <c r="K7228" i="4"/>
  <c r="K7227" i="4"/>
  <c r="K7226" i="4"/>
  <c r="K7225" i="4"/>
  <c r="K7224" i="4"/>
  <c r="K7223" i="4"/>
  <c r="K7222" i="4"/>
  <c r="K7221" i="4"/>
  <c r="K7220" i="4"/>
  <c r="K7219" i="4"/>
  <c r="K7218" i="4"/>
  <c r="K7217" i="4"/>
  <c r="K7216" i="4"/>
  <c r="K7215" i="4"/>
  <c r="K7214" i="4"/>
  <c r="K7213" i="4"/>
  <c r="K7212" i="4"/>
  <c r="K7211" i="4"/>
  <c r="K7210" i="4"/>
  <c r="K7209" i="4"/>
  <c r="K7208" i="4"/>
  <c r="K7207" i="4"/>
  <c r="K7206" i="4"/>
  <c r="K7205" i="4"/>
  <c r="K7204" i="4"/>
  <c r="K7203" i="4"/>
  <c r="K7202" i="4"/>
  <c r="K7201" i="4"/>
  <c r="K7200" i="4"/>
  <c r="K7199" i="4"/>
  <c r="K7198" i="4"/>
  <c r="K7197" i="4"/>
  <c r="K7196" i="4"/>
  <c r="K7195" i="4"/>
  <c r="K7194" i="4"/>
  <c r="K7193" i="4"/>
  <c r="K7192" i="4"/>
  <c r="K7191" i="4"/>
  <c r="K7190" i="4"/>
  <c r="K7189" i="4"/>
  <c r="K7188" i="4"/>
  <c r="K7187" i="4"/>
  <c r="K7186" i="4"/>
  <c r="K7185" i="4"/>
  <c r="K7184" i="4"/>
  <c r="K7183" i="4"/>
  <c r="K7182" i="4"/>
  <c r="K7181" i="4"/>
  <c r="K7180" i="4"/>
  <c r="K7179" i="4"/>
  <c r="K7178" i="4"/>
  <c r="K7177" i="4"/>
  <c r="K7176" i="4"/>
  <c r="K7175" i="4"/>
  <c r="K7174" i="4"/>
  <c r="K7173" i="4"/>
  <c r="K7172" i="4"/>
  <c r="K7171" i="4"/>
  <c r="K7170" i="4"/>
  <c r="K7169" i="4"/>
  <c r="K7168" i="4"/>
  <c r="K7167" i="4"/>
  <c r="K7166" i="4"/>
  <c r="K7165" i="4"/>
  <c r="K7164" i="4"/>
  <c r="K7163" i="4"/>
  <c r="K7162" i="4"/>
  <c r="K7161" i="4"/>
  <c r="K7160" i="4"/>
  <c r="K7159" i="4"/>
  <c r="K7158" i="4"/>
  <c r="K7157" i="4"/>
  <c r="K7156" i="4"/>
  <c r="K7155" i="4"/>
  <c r="K7154" i="4"/>
  <c r="K7153" i="4"/>
  <c r="K7152" i="4"/>
  <c r="K7151" i="4"/>
  <c r="K7150" i="4"/>
  <c r="K7149" i="4"/>
  <c r="K7148" i="4"/>
  <c r="K7147" i="4"/>
  <c r="K7146" i="4"/>
  <c r="K7145" i="4"/>
  <c r="K7144" i="4"/>
  <c r="K7143" i="4"/>
  <c r="K7142" i="4"/>
  <c r="K7141" i="4"/>
  <c r="K7140" i="4"/>
  <c r="K7139" i="4"/>
  <c r="K7138" i="4"/>
  <c r="K7137" i="4"/>
  <c r="K7136" i="4"/>
  <c r="K7135" i="4"/>
  <c r="K7134" i="4"/>
  <c r="K7133" i="4"/>
  <c r="K7132" i="4"/>
  <c r="K7131" i="4"/>
  <c r="K7130" i="4"/>
  <c r="K7129" i="4"/>
  <c r="K7128" i="4"/>
  <c r="K7127" i="4"/>
  <c r="K7126" i="4"/>
  <c r="K7125" i="4"/>
  <c r="K7124" i="4"/>
  <c r="K7123" i="4"/>
  <c r="K7122" i="4"/>
  <c r="K7121" i="4"/>
  <c r="K7120" i="4"/>
  <c r="K7119" i="4"/>
  <c r="K7118" i="4"/>
  <c r="K7117" i="4"/>
  <c r="K7116" i="4"/>
  <c r="K7115" i="4"/>
  <c r="K7114" i="4"/>
  <c r="K7113" i="4"/>
  <c r="K7112" i="4"/>
  <c r="K7111" i="4"/>
  <c r="K7110" i="4"/>
  <c r="K7109" i="4"/>
  <c r="K7108" i="4"/>
  <c r="K7107" i="4"/>
  <c r="K7106" i="4"/>
  <c r="K7105" i="4"/>
  <c r="K7104" i="4"/>
  <c r="K7103" i="4"/>
  <c r="K7102" i="4"/>
  <c r="K7101" i="4"/>
  <c r="K7100" i="4"/>
  <c r="K7099" i="4"/>
  <c r="K7098" i="4"/>
  <c r="K7097" i="4"/>
  <c r="K7096" i="4"/>
  <c r="K7095" i="4"/>
  <c r="K7094" i="4"/>
  <c r="K7093" i="4"/>
  <c r="K7092" i="4"/>
  <c r="K7091" i="4"/>
  <c r="K7090" i="4"/>
  <c r="K7089" i="4"/>
  <c r="K7088" i="4"/>
  <c r="K7087" i="4"/>
  <c r="K7086" i="4"/>
  <c r="K7085" i="4"/>
  <c r="K7084" i="4"/>
  <c r="K7083" i="4"/>
  <c r="K7082" i="4"/>
  <c r="K7081" i="4"/>
  <c r="K7080" i="4"/>
  <c r="K7079" i="4"/>
  <c r="K7078" i="4"/>
  <c r="K7077" i="4"/>
  <c r="K7076" i="4"/>
  <c r="K7075" i="4"/>
  <c r="K7074" i="4"/>
  <c r="K7073" i="4"/>
  <c r="K7072" i="4"/>
  <c r="K7071" i="4"/>
  <c r="K7070" i="4"/>
  <c r="K7069" i="4"/>
  <c r="K7068" i="4"/>
  <c r="K7067" i="4"/>
  <c r="K7066" i="4"/>
  <c r="K7065" i="4"/>
  <c r="K7064" i="4"/>
  <c r="K7063" i="4"/>
  <c r="K7062" i="4"/>
  <c r="K7061" i="4"/>
  <c r="K7060" i="4"/>
  <c r="K7059" i="4"/>
  <c r="K7058" i="4"/>
  <c r="K7057" i="4"/>
  <c r="K7056" i="4"/>
  <c r="K7055" i="4"/>
  <c r="K7054" i="4"/>
  <c r="K7053" i="4"/>
  <c r="K7052" i="4"/>
  <c r="K7051" i="4"/>
  <c r="K7050" i="4"/>
  <c r="K7049" i="4"/>
  <c r="K7048" i="4"/>
  <c r="K7047" i="4"/>
  <c r="K7046" i="4"/>
  <c r="K7045" i="4"/>
  <c r="K7044" i="4"/>
  <c r="K7043" i="4"/>
  <c r="K7042" i="4"/>
  <c r="K7041" i="4"/>
  <c r="K7040" i="4"/>
  <c r="K7039" i="4"/>
  <c r="K7038" i="4"/>
  <c r="K7037" i="4"/>
  <c r="K7036" i="4"/>
  <c r="K7035" i="4"/>
  <c r="K7034" i="4"/>
  <c r="K7033" i="4"/>
  <c r="K7032" i="4"/>
  <c r="K7031" i="4"/>
  <c r="K7030" i="4"/>
  <c r="K7029" i="4"/>
  <c r="K7028" i="4"/>
  <c r="K7027" i="4"/>
  <c r="K7026" i="4"/>
  <c r="K7025" i="4"/>
  <c r="K7024" i="4"/>
  <c r="K7023" i="4"/>
  <c r="K7022" i="4"/>
  <c r="K7021" i="4"/>
  <c r="K7020" i="4"/>
  <c r="K7019" i="4"/>
  <c r="K7018" i="4"/>
  <c r="K7017" i="4"/>
  <c r="K7016" i="4"/>
  <c r="K7015" i="4"/>
  <c r="K7014" i="4"/>
  <c r="K7013" i="4"/>
  <c r="K7012" i="4"/>
  <c r="K7011" i="4"/>
  <c r="K7010" i="4"/>
  <c r="K7009" i="4"/>
  <c r="K7008" i="4"/>
  <c r="K7007" i="4"/>
  <c r="K7006" i="4"/>
  <c r="K7005" i="4"/>
  <c r="K7004" i="4"/>
  <c r="K7003" i="4"/>
  <c r="K7002" i="4"/>
  <c r="K7001" i="4"/>
  <c r="K7000" i="4"/>
  <c r="K6999" i="4"/>
  <c r="K6998" i="4"/>
  <c r="K6997" i="4"/>
  <c r="K6996" i="4"/>
  <c r="K6995" i="4"/>
  <c r="K6994" i="4"/>
  <c r="K6993" i="4"/>
  <c r="K6992" i="4"/>
  <c r="K6991" i="4"/>
  <c r="K6990" i="4"/>
  <c r="K6989" i="4"/>
  <c r="K6988" i="4"/>
  <c r="K6987" i="4"/>
  <c r="K6986" i="4"/>
  <c r="K6985" i="4"/>
  <c r="K6984" i="4"/>
  <c r="K6983" i="4"/>
  <c r="K6982" i="4"/>
  <c r="K6981" i="4"/>
  <c r="K6980" i="4"/>
  <c r="K6979" i="4"/>
  <c r="K6978" i="4"/>
  <c r="K6977" i="4"/>
  <c r="K6976" i="4"/>
  <c r="K6975" i="4"/>
  <c r="K6974" i="4"/>
  <c r="K6973" i="4"/>
  <c r="K6972" i="4"/>
  <c r="K6971" i="4"/>
  <c r="K6970" i="4"/>
  <c r="K6969" i="4"/>
  <c r="K6968" i="4"/>
  <c r="K6967" i="4"/>
  <c r="K6966" i="4"/>
  <c r="K6965" i="4"/>
  <c r="K6964" i="4"/>
  <c r="K6963" i="4"/>
  <c r="K6962" i="4"/>
  <c r="K6961" i="4"/>
  <c r="K6960" i="4"/>
  <c r="K6959" i="4"/>
  <c r="K6958" i="4"/>
  <c r="K6957" i="4"/>
  <c r="K6956" i="4"/>
  <c r="K6955" i="4"/>
  <c r="K6954" i="4"/>
  <c r="K6953" i="4"/>
  <c r="K6952" i="4"/>
  <c r="K6951" i="4"/>
  <c r="K6950" i="4"/>
  <c r="K6949" i="4"/>
  <c r="K6948" i="4"/>
  <c r="K6947" i="4"/>
  <c r="K6946" i="4"/>
  <c r="K6945" i="4"/>
  <c r="K6944" i="4"/>
  <c r="K6943" i="4"/>
  <c r="K6942" i="4"/>
  <c r="K6941" i="4"/>
  <c r="K6940" i="4"/>
  <c r="K6939" i="4"/>
  <c r="K6938" i="4"/>
  <c r="K6937" i="4"/>
  <c r="K6936" i="4"/>
  <c r="K6935" i="4"/>
  <c r="K6934" i="4"/>
  <c r="K6933" i="4"/>
  <c r="K6932" i="4"/>
  <c r="K6931" i="4"/>
  <c r="K6930" i="4"/>
  <c r="K6929" i="4"/>
  <c r="K6928" i="4"/>
  <c r="K6927" i="4"/>
  <c r="K6926" i="4"/>
  <c r="K6925" i="4"/>
  <c r="K6924" i="4"/>
  <c r="K6923" i="4"/>
  <c r="K6922" i="4"/>
  <c r="K6921" i="4"/>
  <c r="K6920" i="4"/>
  <c r="K6919" i="4"/>
  <c r="K6918" i="4"/>
  <c r="K6917" i="4"/>
  <c r="K6916" i="4"/>
  <c r="K6915" i="4"/>
  <c r="K6914" i="4"/>
  <c r="K6913" i="4"/>
  <c r="K6912" i="4"/>
  <c r="K6911" i="4"/>
  <c r="K6910" i="4"/>
  <c r="K6909" i="4"/>
  <c r="K6908" i="4"/>
  <c r="K6907" i="4"/>
  <c r="K6906" i="4"/>
  <c r="K6905" i="4"/>
  <c r="K6904" i="4"/>
  <c r="K6903" i="4"/>
  <c r="K6902" i="4"/>
  <c r="K6901" i="4"/>
  <c r="K6900" i="4"/>
  <c r="K6899" i="4"/>
  <c r="K6898" i="4"/>
  <c r="K6897" i="4"/>
  <c r="K6896" i="4"/>
  <c r="K6895" i="4"/>
  <c r="K6894" i="4"/>
  <c r="K6893" i="4"/>
  <c r="K6892" i="4"/>
  <c r="K6891" i="4"/>
  <c r="K6890" i="4"/>
  <c r="K6889" i="4"/>
  <c r="K6888" i="4"/>
  <c r="K6887" i="4"/>
  <c r="K6886" i="4"/>
  <c r="K6885" i="4"/>
  <c r="K6884" i="4"/>
  <c r="K6883" i="4"/>
  <c r="K6882" i="4"/>
  <c r="K6881" i="4"/>
  <c r="K6880" i="4"/>
  <c r="K6879" i="4"/>
  <c r="K6878" i="4"/>
  <c r="K6877" i="4"/>
  <c r="K6876" i="4"/>
  <c r="K6875" i="4"/>
  <c r="K6874" i="4"/>
  <c r="K6873" i="4"/>
  <c r="K6872" i="4"/>
  <c r="K6871" i="4"/>
  <c r="K6870" i="4"/>
  <c r="K6869" i="4"/>
  <c r="K6868" i="4"/>
  <c r="K6867" i="4"/>
  <c r="K6866" i="4"/>
  <c r="K6865" i="4"/>
  <c r="K6864" i="4"/>
  <c r="K6863" i="4"/>
  <c r="K6862" i="4"/>
  <c r="K6861" i="4"/>
  <c r="K6860" i="4"/>
  <c r="K6859" i="4"/>
  <c r="K6858" i="4"/>
  <c r="K6857" i="4"/>
  <c r="K6856" i="4"/>
  <c r="K6855" i="4"/>
  <c r="K6854" i="4"/>
  <c r="K6853" i="4"/>
  <c r="K6852" i="4"/>
  <c r="K6851" i="4"/>
  <c r="K6850" i="4"/>
  <c r="K6849" i="4"/>
  <c r="K6848" i="4"/>
  <c r="K6847" i="4"/>
  <c r="K6846" i="4"/>
  <c r="K6845" i="4"/>
  <c r="K6844" i="4"/>
  <c r="K6843" i="4"/>
  <c r="K6842" i="4"/>
  <c r="K6841" i="4"/>
  <c r="K6840" i="4"/>
  <c r="K6839" i="4"/>
  <c r="K6838" i="4"/>
  <c r="K6837" i="4"/>
  <c r="K6836" i="4"/>
  <c r="K6835" i="4"/>
  <c r="K6834" i="4"/>
  <c r="K6833" i="4"/>
  <c r="K6832" i="4"/>
  <c r="K6831" i="4"/>
  <c r="K6830" i="4"/>
  <c r="K6829" i="4"/>
  <c r="K6828" i="4"/>
  <c r="K6827" i="4"/>
  <c r="K6826" i="4"/>
  <c r="K6825" i="4"/>
  <c r="K6824" i="4"/>
  <c r="K6823" i="4"/>
  <c r="K6822" i="4"/>
  <c r="K6821" i="4"/>
  <c r="K6820" i="4"/>
  <c r="K6819" i="4"/>
  <c r="K6818" i="4"/>
  <c r="K6817" i="4"/>
  <c r="K6816" i="4"/>
  <c r="K6815" i="4"/>
  <c r="K6814" i="4"/>
  <c r="K6813" i="4"/>
  <c r="K6812" i="4"/>
  <c r="K6811" i="4"/>
  <c r="K6810" i="4"/>
  <c r="K6809" i="4"/>
  <c r="K6808" i="4"/>
  <c r="K6807" i="4"/>
  <c r="K6806" i="4"/>
  <c r="K6805" i="4"/>
  <c r="K6804" i="4"/>
  <c r="K6803" i="4"/>
  <c r="K6802" i="4"/>
  <c r="K6801" i="4"/>
  <c r="K6800" i="4"/>
  <c r="K6799" i="4"/>
  <c r="K6798" i="4"/>
  <c r="K6797" i="4"/>
  <c r="K6796" i="4"/>
  <c r="K6795" i="4"/>
  <c r="K6794" i="4"/>
  <c r="K6793" i="4"/>
  <c r="K6792" i="4"/>
  <c r="K6791" i="4"/>
  <c r="K6790" i="4"/>
  <c r="K6789" i="4"/>
  <c r="K6788" i="4"/>
  <c r="K6787" i="4"/>
  <c r="K6786" i="4"/>
  <c r="K6785" i="4"/>
  <c r="K6784" i="4"/>
  <c r="K6783" i="4"/>
  <c r="K6782" i="4"/>
  <c r="K6781" i="4"/>
  <c r="K6780" i="4"/>
  <c r="K6779" i="4"/>
  <c r="K6778" i="4"/>
  <c r="K6777" i="4"/>
  <c r="K6776" i="4"/>
  <c r="K6775" i="4"/>
  <c r="K6774" i="4"/>
  <c r="K6773" i="4"/>
  <c r="K6772" i="4"/>
  <c r="K6771" i="4"/>
  <c r="K6770" i="4"/>
  <c r="K6769" i="4"/>
  <c r="K6768" i="4"/>
  <c r="K6767" i="4"/>
  <c r="K6766" i="4"/>
  <c r="K6765" i="4"/>
  <c r="K6764" i="4"/>
  <c r="K6763" i="4"/>
  <c r="K6762" i="4"/>
  <c r="K6761" i="4"/>
  <c r="K6760" i="4"/>
  <c r="K6759" i="4"/>
  <c r="K6758" i="4"/>
  <c r="K6757" i="4"/>
  <c r="K6756" i="4"/>
  <c r="K6755" i="4"/>
  <c r="K6754" i="4"/>
  <c r="K6753" i="4"/>
  <c r="K6752" i="4"/>
  <c r="K6751" i="4"/>
  <c r="K6750" i="4"/>
  <c r="K6749" i="4"/>
  <c r="K6748" i="4"/>
  <c r="K6747" i="4"/>
  <c r="K6746" i="4"/>
  <c r="K6745" i="4"/>
  <c r="K6744" i="4"/>
  <c r="K6743" i="4"/>
  <c r="K6742" i="4"/>
  <c r="K6741" i="4"/>
  <c r="K6740" i="4"/>
  <c r="K6739" i="4"/>
  <c r="K6738" i="4"/>
  <c r="K6737" i="4"/>
  <c r="K6736" i="4"/>
  <c r="K6735" i="4"/>
  <c r="K6734" i="4"/>
  <c r="K6733" i="4"/>
  <c r="K6732" i="4"/>
  <c r="K6731" i="4"/>
  <c r="K6730" i="4"/>
  <c r="K6729" i="4"/>
  <c r="K6728" i="4"/>
  <c r="K6727" i="4"/>
  <c r="K6726" i="4"/>
  <c r="K6725" i="4"/>
  <c r="K6724" i="4"/>
  <c r="K6723" i="4"/>
  <c r="K6722" i="4"/>
  <c r="K6721" i="4"/>
  <c r="K6720" i="4"/>
  <c r="K6719" i="4"/>
  <c r="K6718" i="4"/>
  <c r="K6717" i="4"/>
  <c r="K6716" i="4"/>
  <c r="K6715" i="4"/>
  <c r="K6714" i="4"/>
  <c r="K6713" i="4"/>
  <c r="K6712" i="4"/>
  <c r="K6711" i="4"/>
  <c r="K6710" i="4"/>
  <c r="K6709" i="4"/>
  <c r="K6708" i="4"/>
  <c r="K6707" i="4"/>
  <c r="K6706" i="4"/>
  <c r="K6705" i="4"/>
  <c r="K6704" i="4"/>
  <c r="K6703" i="4"/>
  <c r="K6702" i="4"/>
  <c r="K6701" i="4"/>
  <c r="K6700" i="4"/>
  <c r="K6699" i="4"/>
  <c r="K6698" i="4"/>
  <c r="K6697" i="4"/>
  <c r="K6696" i="4"/>
  <c r="K6695" i="4"/>
  <c r="K6694" i="4"/>
  <c r="K6693" i="4"/>
  <c r="K6692" i="4"/>
  <c r="K6691" i="4"/>
  <c r="K6690" i="4"/>
  <c r="K6689" i="4"/>
  <c r="K6688" i="4"/>
  <c r="K6687" i="4"/>
  <c r="K6686" i="4"/>
  <c r="K6685" i="4"/>
  <c r="K6684" i="4"/>
  <c r="K6683" i="4"/>
  <c r="K6682" i="4"/>
  <c r="K6681" i="4"/>
  <c r="K6680" i="4"/>
  <c r="K6679" i="4"/>
  <c r="K6678" i="4"/>
  <c r="K6677" i="4"/>
  <c r="K6676" i="4"/>
  <c r="K6675" i="4"/>
  <c r="K6674" i="4"/>
  <c r="K6673" i="4"/>
  <c r="K6672" i="4"/>
  <c r="K6671" i="4"/>
  <c r="K6670" i="4"/>
  <c r="K6669" i="4"/>
  <c r="K6668" i="4"/>
  <c r="K6667" i="4"/>
  <c r="K6666" i="4"/>
  <c r="K6665" i="4"/>
  <c r="K6664" i="4"/>
  <c r="K6663" i="4"/>
  <c r="K6662" i="4"/>
  <c r="K6661" i="4"/>
  <c r="K6660" i="4"/>
  <c r="K6659" i="4"/>
  <c r="K6658" i="4"/>
  <c r="K6657" i="4"/>
  <c r="K6656" i="4"/>
  <c r="K6655" i="4"/>
  <c r="K6654" i="4"/>
  <c r="K6653" i="4"/>
  <c r="K6652" i="4"/>
  <c r="K6651" i="4"/>
  <c r="K6650" i="4"/>
  <c r="K6649" i="4"/>
  <c r="K6648" i="4"/>
  <c r="K6647" i="4"/>
  <c r="K6646" i="4"/>
  <c r="K6645" i="4"/>
  <c r="K6644" i="4"/>
  <c r="K6643" i="4"/>
  <c r="K6642" i="4"/>
  <c r="K6641" i="4"/>
  <c r="K6640" i="4"/>
  <c r="K6639" i="4"/>
  <c r="K6638" i="4"/>
  <c r="K6637" i="4"/>
  <c r="K6636" i="4"/>
  <c r="K6635" i="4"/>
  <c r="K6634" i="4"/>
  <c r="K6633" i="4"/>
  <c r="K6632" i="4"/>
  <c r="K6631" i="4"/>
  <c r="K6630" i="4"/>
  <c r="K6629" i="4"/>
  <c r="K6628" i="4"/>
  <c r="K6627" i="4"/>
  <c r="K6626" i="4"/>
  <c r="K6625" i="4"/>
  <c r="K6624" i="4"/>
  <c r="K6623" i="4"/>
  <c r="K6622" i="4"/>
  <c r="K6621" i="4"/>
  <c r="K6620" i="4"/>
  <c r="K6619" i="4"/>
  <c r="K6618" i="4"/>
  <c r="K6617" i="4"/>
  <c r="K6616" i="4"/>
  <c r="K6615" i="4"/>
  <c r="K6614" i="4"/>
  <c r="K6613" i="4"/>
  <c r="K6612" i="4"/>
  <c r="K6611" i="4"/>
  <c r="K6610" i="4"/>
  <c r="K6609" i="4"/>
  <c r="K6608" i="4"/>
  <c r="K6607" i="4"/>
  <c r="K6606" i="4"/>
  <c r="K6605" i="4"/>
  <c r="K6604" i="4"/>
  <c r="K6603" i="4"/>
  <c r="K6602" i="4"/>
  <c r="K6601" i="4"/>
  <c r="K6600" i="4"/>
  <c r="K6599" i="4"/>
  <c r="K6598" i="4"/>
  <c r="K6597" i="4"/>
  <c r="K6596" i="4"/>
  <c r="K6595" i="4"/>
  <c r="K6594" i="4"/>
  <c r="K6593" i="4"/>
  <c r="K6592" i="4"/>
  <c r="K6591" i="4"/>
  <c r="K6590" i="4"/>
  <c r="K6589" i="4"/>
  <c r="K6588" i="4"/>
  <c r="K6587" i="4"/>
  <c r="K6586" i="4"/>
  <c r="K6585" i="4"/>
  <c r="K6584" i="4"/>
  <c r="K6583" i="4"/>
  <c r="K6582" i="4"/>
  <c r="K6581" i="4"/>
  <c r="K6580" i="4"/>
  <c r="K6579" i="4"/>
  <c r="K6578" i="4"/>
  <c r="K6577" i="4"/>
  <c r="K6576" i="4"/>
  <c r="K6575" i="4"/>
  <c r="K6574" i="4"/>
  <c r="K6573" i="4"/>
  <c r="K6572" i="4"/>
  <c r="K6571" i="4"/>
  <c r="K6570" i="4"/>
  <c r="K6569" i="4"/>
  <c r="K6568" i="4"/>
  <c r="K6567" i="4"/>
  <c r="K6566" i="4"/>
  <c r="K6565" i="4"/>
  <c r="K6564" i="4"/>
  <c r="K6563" i="4"/>
  <c r="K6562" i="4"/>
  <c r="K6561" i="4"/>
  <c r="K6560" i="4"/>
  <c r="K6559" i="4"/>
  <c r="K6558" i="4"/>
  <c r="K6557" i="4"/>
  <c r="K6556" i="4"/>
  <c r="K6555" i="4"/>
  <c r="K6554" i="4"/>
  <c r="K6553" i="4"/>
  <c r="K6552" i="4"/>
  <c r="K6551" i="4"/>
  <c r="K6550" i="4"/>
  <c r="K6549" i="4"/>
  <c r="K6548" i="4"/>
  <c r="K6547" i="4"/>
  <c r="K6546" i="4"/>
  <c r="K6545" i="4"/>
  <c r="K6544" i="4"/>
  <c r="K6543" i="4"/>
  <c r="K6542" i="4"/>
  <c r="K6541" i="4"/>
  <c r="K6540" i="4"/>
  <c r="K6539" i="4"/>
  <c r="K6538" i="4"/>
  <c r="K6537" i="4"/>
  <c r="K6536" i="4"/>
  <c r="K6535" i="4"/>
  <c r="K6534" i="4"/>
  <c r="K6533" i="4"/>
  <c r="K6532" i="4"/>
  <c r="K6531" i="4"/>
  <c r="K6530" i="4"/>
  <c r="K6529" i="4"/>
  <c r="K6528" i="4"/>
  <c r="K6527" i="4"/>
  <c r="K6526" i="4"/>
  <c r="K6525" i="4"/>
  <c r="K6524" i="4"/>
  <c r="K6523" i="4"/>
  <c r="K6522" i="4"/>
  <c r="K6521" i="4"/>
  <c r="K6520" i="4"/>
  <c r="K6519" i="4"/>
  <c r="K6518" i="4"/>
  <c r="K6517" i="4"/>
  <c r="K6516" i="4"/>
  <c r="K6515" i="4"/>
  <c r="K6514" i="4"/>
  <c r="K6513" i="4"/>
  <c r="K6512" i="4"/>
  <c r="K6511" i="4"/>
  <c r="K6510" i="4"/>
  <c r="K6509" i="4"/>
  <c r="K6508" i="4"/>
  <c r="K6507" i="4"/>
  <c r="K6506" i="4"/>
  <c r="K6505" i="4"/>
  <c r="K6504" i="4"/>
  <c r="K6503" i="4"/>
  <c r="K6502" i="4"/>
  <c r="K6501" i="4"/>
  <c r="K6500" i="4"/>
  <c r="K6499" i="4"/>
  <c r="K6498" i="4"/>
  <c r="K6497" i="4"/>
  <c r="K6496" i="4"/>
  <c r="K6495" i="4"/>
  <c r="K6494" i="4"/>
  <c r="K6493" i="4"/>
  <c r="K6492" i="4"/>
  <c r="K6491" i="4"/>
  <c r="K6490" i="4"/>
  <c r="K6489" i="4"/>
  <c r="K6488" i="4"/>
  <c r="K6487" i="4"/>
  <c r="K6486" i="4"/>
  <c r="K6485" i="4"/>
  <c r="K6484" i="4"/>
  <c r="K6483" i="4"/>
  <c r="K6482" i="4"/>
  <c r="K6481" i="4"/>
  <c r="K6480" i="4"/>
  <c r="K6479" i="4"/>
  <c r="K6478" i="4"/>
  <c r="K6477" i="4"/>
  <c r="K6476" i="4"/>
  <c r="K6475" i="4"/>
  <c r="K6474" i="4"/>
  <c r="K6473" i="4"/>
  <c r="K6472" i="4"/>
  <c r="K6471" i="4"/>
  <c r="K6470" i="4"/>
  <c r="K6469" i="4"/>
  <c r="K6468" i="4"/>
  <c r="K6467" i="4"/>
  <c r="K6466" i="4"/>
  <c r="K6465" i="4"/>
  <c r="K6464" i="4"/>
  <c r="K6463" i="4"/>
  <c r="K6462" i="4"/>
  <c r="K6461" i="4"/>
  <c r="K6460" i="4"/>
  <c r="K6459" i="4"/>
  <c r="K6458" i="4"/>
  <c r="K6457" i="4"/>
  <c r="K6456" i="4"/>
  <c r="K6455" i="4"/>
  <c r="K6454" i="4"/>
  <c r="K6453" i="4"/>
  <c r="K6452" i="4"/>
  <c r="K6451" i="4"/>
  <c r="K6450" i="4"/>
  <c r="K6449" i="4"/>
  <c r="K6448" i="4"/>
  <c r="K6447" i="4"/>
  <c r="K6446" i="4"/>
  <c r="K6445" i="4"/>
  <c r="K6444" i="4"/>
  <c r="K6443" i="4"/>
  <c r="K6442" i="4"/>
  <c r="K6441" i="4"/>
  <c r="K6440" i="4"/>
  <c r="K6439" i="4"/>
  <c r="K6438" i="4"/>
  <c r="K6437" i="4"/>
  <c r="K6436" i="4"/>
  <c r="K6435" i="4"/>
  <c r="K6434" i="4"/>
  <c r="K6433" i="4"/>
  <c r="K6432" i="4"/>
  <c r="K6431" i="4"/>
  <c r="K6430" i="4"/>
  <c r="K6429" i="4"/>
  <c r="K6428" i="4"/>
  <c r="K6427" i="4"/>
  <c r="K6426" i="4"/>
  <c r="K6425" i="4"/>
  <c r="K6424" i="4"/>
  <c r="K6423" i="4"/>
  <c r="K6422" i="4"/>
  <c r="K6421" i="4"/>
  <c r="K6420" i="4"/>
  <c r="K6419" i="4"/>
  <c r="K6418" i="4"/>
  <c r="K6417" i="4"/>
  <c r="K6416" i="4"/>
  <c r="K6415" i="4"/>
  <c r="K6414" i="4"/>
  <c r="K6413" i="4"/>
  <c r="K6412" i="4"/>
  <c r="K6411" i="4"/>
  <c r="K6410" i="4"/>
  <c r="K6409" i="4"/>
  <c r="K6408" i="4"/>
  <c r="K6407" i="4"/>
  <c r="K6406" i="4"/>
  <c r="K6405" i="4"/>
  <c r="K6404" i="4"/>
  <c r="K6403" i="4"/>
  <c r="K6402" i="4"/>
  <c r="K6401" i="4"/>
  <c r="K6400" i="4"/>
  <c r="K6399" i="4"/>
  <c r="K6398" i="4"/>
  <c r="K6397" i="4"/>
  <c r="K6396" i="4"/>
  <c r="K6395" i="4"/>
  <c r="K6394" i="4"/>
  <c r="K6393" i="4"/>
  <c r="K6392" i="4"/>
  <c r="K6391" i="4"/>
  <c r="K6390" i="4"/>
  <c r="K6389" i="4"/>
  <c r="K6388" i="4"/>
  <c r="K6387" i="4"/>
  <c r="K6386" i="4"/>
  <c r="K6385" i="4"/>
  <c r="K6384" i="4"/>
  <c r="K6383" i="4"/>
  <c r="K6382" i="4"/>
  <c r="K6381" i="4"/>
  <c r="K6380" i="4"/>
  <c r="K6379" i="4"/>
  <c r="K6378" i="4"/>
  <c r="K6377" i="4"/>
  <c r="K6376" i="4"/>
  <c r="K6375" i="4"/>
  <c r="K6374" i="4"/>
  <c r="K6373" i="4"/>
  <c r="K6372" i="4"/>
  <c r="K6371" i="4"/>
  <c r="K6370" i="4"/>
  <c r="K6369" i="4"/>
  <c r="K6368" i="4"/>
  <c r="K6367" i="4"/>
  <c r="K6366" i="4"/>
  <c r="K6365" i="4"/>
  <c r="K6364" i="4"/>
  <c r="K6363" i="4"/>
  <c r="K6362" i="4"/>
  <c r="K6361" i="4"/>
  <c r="K6360" i="4"/>
  <c r="K6359" i="4"/>
  <c r="K6358" i="4"/>
  <c r="K6357" i="4"/>
  <c r="K6356" i="4"/>
  <c r="K6355" i="4"/>
  <c r="K6354" i="4"/>
  <c r="K6353" i="4"/>
  <c r="K6352" i="4"/>
  <c r="K6351" i="4"/>
  <c r="K6350" i="4"/>
  <c r="K6349" i="4"/>
  <c r="K6348" i="4"/>
  <c r="K6347" i="4"/>
  <c r="K6346" i="4"/>
  <c r="K6345" i="4"/>
  <c r="K6344" i="4"/>
  <c r="K6343" i="4"/>
  <c r="K6342" i="4"/>
  <c r="K6341" i="4"/>
  <c r="K6340" i="4"/>
  <c r="K6339" i="4"/>
  <c r="K6338" i="4"/>
  <c r="K6337" i="4"/>
  <c r="K6336" i="4"/>
  <c r="K6335" i="4"/>
  <c r="K6334" i="4"/>
  <c r="K6333" i="4"/>
  <c r="K6332" i="4"/>
  <c r="K6331" i="4"/>
  <c r="K6330" i="4"/>
  <c r="K6329" i="4"/>
  <c r="K6328" i="4"/>
  <c r="K6327" i="4"/>
  <c r="K6326" i="4"/>
  <c r="K6325" i="4"/>
  <c r="K6324" i="4"/>
  <c r="K6323" i="4"/>
  <c r="K6322" i="4"/>
  <c r="K6321" i="4"/>
  <c r="K6320" i="4"/>
  <c r="K6319" i="4"/>
  <c r="K6318" i="4"/>
  <c r="K6317" i="4"/>
  <c r="K6316" i="4"/>
  <c r="K6315" i="4"/>
  <c r="K6314" i="4"/>
  <c r="K6313" i="4"/>
  <c r="K6312" i="4"/>
  <c r="K6311" i="4"/>
  <c r="K6310" i="4"/>
  <c r="K6309" i="4"/>
  <c r="K6308" i="4"/>
  <c r="K6307" i="4"/>
  <c r="K6306" i="4"/>
  <c r="K6305" i="4"/>
  <c r="K6304" i="4"/>
  <c r="K6303" i="4"/>
  <c r="K6302" i="4"/>
  <c r="K6301" i="4"/>
  <c r="K6300" i="4"/>
  <c r="K6299" i="4"/>
  <c r="K6298" i="4"/>
  <c r="K6297" i="4"/>
  <c r="K6296" i="4"/>
  <c r="K6295" i="4"/>
  <c r="K6294" i="4"/>
  <c r="K6293" i="4"/>
  <c r="K6292" i="4"/>
  <c r="K6291" i="4"/>
  <c r="K6290" i="4"/>
  <c r="K6289" i="4"/>
  <c r="K6288" i="4"/>
  <c r="K6287" i="4"/>
  <c r="K6286" i="4"/>
  <c r="K6285" i="4"/>
  <c r="K6284" i="4"/>
  <c r="K6283" i="4"/>
  <c r="K6282" i="4"/>
  <c r="K6281" i="4"/>
  <c r="K6280" i="4"/>
  <c r="K6279" i="4"/>
  <c r="K6278" i="4"/>
  <c r="K6277" i="4"/>
  <c r="K6276" i="4"/>
  <c r="K6275" i="4"/>
  <c r="K6274" i="4"/>
  <c r="K6273" i="4"/>
  <c r="K6272" i="4"/>
  <c r="K6271" i="4"/>
  <c r="K6270" i="4"/>
  <c r="K6269" i="4"/>
  <c r="K6268" i="4"/>
  <c r="K6267" i="4"/>
  <c r="K6266" i="4"/>
  <c r="K6265" i="4"/>
  <c r="K6264" i="4"/>
  <c r="K6263" i="4"/>
  <c r="K6262" i="4"/>
  <c r="K6261" i="4"/>
  <c r="K6260" i="4"/>
  <c r="K6259" i="4"/>
  <c r="K6258" i="4"/>
  <c r="K6257" i="4"/>
  <c r="K6256" i="4"/>
  <c r="K6255" i="4"/>
  <c r="K6254" i="4"/>
  <c r="K6253" i="4"/>
  <c r="K6252" i="4"/>
  <c r="K6251" i="4"/>
  <c r="K6250" i="4"/>
  <c r="K6249" i="4"/>
  <c r="K6248" i="4"/>
  <c r="K6247" i="4"/>
  <c r="K6246" i="4"/>
  <c r="K6245" i="4"/>
  <c r="K6244" i="4"/>
  <c r="K6243" i="4"/>
  <c r="K6242" i="4"/>
  <c r="K6241" i="4"/>
  <c r="K6240" i="4"/>
  <c r="K6239" i="4"/>
  <c r="K6238" i="4"/>
  <c r="K6237" i="4"/>
  <c r="K6236" i="4"/>
  <c r="K6235" i="4"/>
  <c r="K6234" i="4"/>
  <c r="K6233" i="4"/>
  <c r="K6232" i="4"/>
  <c r="K6231" i="4"/>
  <c r="K6230" i="4"/>
  <c r="K6229" i="4"/>
  <c r="K6228" i="4"/>
  <c r="K6227" i="4"/>
  <c r="K6226" i="4"/>
  <c r="K6225" i="4"/>
  <c r="K6224" i="4"/>
  <c r="K6223" i="4"/>
  <c r="K6222" i="4"/>
  <c r="K6221" i="4"/>
  <c r="K6220" i="4"/>
  <c r="K6219" i="4"/>
  <c r="K6218" i="4"/>
  <c r="K6217" i="4"/>
  <c r="K6216" i="4"/>
  <c r="K6215" i="4"/>
  <c r="K6214" i="4"/>
  <c r="K6213" i="4"/>
  <c r="K6212" i="4"/>
  <c r="K6211" i="4"/>
  <c r="K6210" i="4"/>
  <c r="K6209" i="4"/>
  <c r="K6208" i="4"/>
  <c r="K6207" i="4"/>
  <c r="K6206" i="4"/>
  <c r="K6205" i="4"/>
  <c r="K6204" i="4"/>
  <c r="K6203" i="4"/>
  <c r="K6202" i="4"/>
  <c r="K6201" i="4"/>
  <c r="K6200" i="4"/>
  <c r="K6199" i="4"/>
  <c r="K6198" i="4"/>
  <c r="K6197" i="4"/>
  <c r="K6196" i="4"/>
  <c r="K6195" i="4"/>
  <c r="K6194" i="4"/>
  <c r="K6193" i="4"/>
  <c r="K6192" i="4"/>
  <c r="K6191" i="4"/>
  <c r="K6190" i="4"/>
  <c r="K6189" i="4"/>
  <c r="K6188" i="4"/>
  <c r="K6187" i="4"/>
  <c r="K6186" i="4"/>
  <c r="K6185" i="4"/>
  <c r="K6184" i="4"/>
  <c r="K6183" i="4"/>
  <c r="K6182" i="4"/>
  <c r="K6181" i="4"/>
  <c r="K6180" i="4"/>
  <c r="K6179" i="4"/>
  <c r="K6178" i="4"/>
  <c r="K6177" i="4"/>
  <c r="K6176" i="4"/>
  <c r="K6175" i="4"/>
  <c r="K6174" i="4"/>
  <c r="K6173" i="4"/>
  <c r="K6172" i="4"/>
  <c r="K6171" i="4"/>
  <c r="K6170" i="4"/>
  <c r="K6169" i="4"/>
  <c r="K6168" i="4"/>
  <c r="K6167" i="4"/>
  <c r="K6166" i="4"/>
  <c r="K6165" i="4"/>
  <c r="K6164" i="4"/>
  <c r="K6163" i="4"/>
  <c r="K6162" i="4"/>
  <c r="K6161" i="4"/>
  <c r="K6160" i="4"/>
  <c r="K6159" i="4"/>
  <c r="K6158" i="4"/>
  <c r="K6157" i="4"/>
  <c r="K6156" i="4"/>
  <c r="K6155" i="4"/>
  <c r="K6154" i="4"/>
  <c r="K6153" i="4"/>
  <c r="K6152" i="4"/>
  <c r="K6151" i="4"/>
  <c r="K6150" i="4"/>
  <c r="K6149" i="4"/>
  <c r="K6148" i="4"/>
  <c r="K6147" i="4"/>
  <c r="K6146" i="4"/>
  <c r="K6145" i="4"/>
  <c r="K6144" i="4"/>
  <c r="K6143" i="4"/>
  <c r="K6142" i="4"/>
  <c r="K6141" i="4"/>
  <c r="K6140" i="4"/>
  <c r="K6139" i="4"/>
  <c r="K6138" i="4"/>
  <c r="K6137" i="4"/>
  <c r="K6136" i="4"/>
  <c r="K6135" i="4"/>
  <c r="K6134" i="4"/>
  <c r="K6133" i="4"/>
  <c r="K6132" i="4"/>
  <c r="K6131" i="4"/>
  <c r="K6130" i="4"/>
  <c r="K6129" i="4"/>
  <c r="K6128" i="4"/>
  <c r="K6127" i="4"/>
  <c r="K6126" i="4"/>
  <c r="K6125" i="4"/>
  <c r="K6124" i="4"/>
  <c r="K6123" i="4"/>
  <c r="K6122" i="4"/>
  <c r="K6121" i="4"/>
  <c r="K6120" i="4"/>
  <c r="K6119" i="4"/>
  <c r="K6118" i="4"/>
  <c r="K6117" i="4"/>
  <c r="K6116" i="4"/>
  <c r="K6115" i="4"/>
  <c r="K6114" i="4"/>
  <c r="K6113" i="4"/>
  <c r="K6112" i="4"/>
  <c r="K6111" i="4"/>
  <c r="K6110" i="4"/>
  <c r="K6109" i="4"/>
  <c r="K6108" i="4"/>
  <c r="K6107" i="4"/>
  <c r="K6106" i="4"/>
  <c r="K6105" i="4"/>
  <c r="K6104" i="4"/>
  <c r="K6103" i="4"/>
  <c r="K6102" i="4"/>
  <c r="K6101" i="4"/>
  <c r="K6100" i="4"/>
  <c r="K6099" i="4"/>
  <c r="K6098" i="4"/>
  <c r="K6097" i="4"/>
  <c r="K6096" i="4"/>
  <c r="K6095" i="4"/>
  <c r="K6094" i="4"/>
  <c r="K6093" i="4"/>
  <c r="K6092" i="4"/>
  <c r="K6091" i="4"/>
  <c r="K6090" i="4"/>
  <c r="K6089" i="4"/>
  <c r="K6088" i="4"/>
  <c r="K6087" i="4"/>
  <c r="K6086" i="4"/>
  <c r="K6085" i="4"/>
  <c r="K6084" i="4"/>
  <c r="K6083" i="4"/>
  <c r="K6082" i="4"/>
  <c r="K6081" i="4"/>
  <c r="K6080" i="4"/>
  <c r="K6079" i="4"/>
  <c r="K6078" i="4"/>
  <c r="K6077" i="4"/>
  <c r="K6076" i="4"/>
  <c r="K6075" i="4"/>
  <c r="K6074" i="4"/>
  <c r="K6073" i="4"/>
  <c r="K6072" i="4"/>
  <c r="K6071" i="4"/>
  <c r="K6070" i="4"/>
  <c r="K6069" i="4"/>
  <c r="K6068" i="4"/>
  <c r="K6067" i="4"/>
  <c r="K6066" i="4"/>
  <c r="K6065" i="4"/>
  <c r="K6064" i="4"/>
  <c r="K6063" i="4"/>
  <c r="K6062" i="4"/>
  <c r="K6061" i="4"/>
  <c r="K6060" i="4"/>
  <c r="K6059" i="4"/>
  <c r="K6058" i="4"/>
  <c r="K6057" i="4"/>
  <c r="K6056" i="4"/>
  <c r="K6055" i="4"/>
  <c r="K6054" i="4"/>
  <c r="K6053" i="4"/>
  <c r="K6052" i="4"/>
  <c r="K6051" i="4"/>
  <c r="K6050" i="4"/>
  <c r="K6049" i="4"/>
  <c r="K6048" i="4"/>
  <c r="K6047" i="4"/>
  <c r="K6046" i="4"/>
  <c r="K6045" i="4"/>
  <c r="K6044" i="4"/>
  <c r="K6043" i="4"/>
  <c r="K6042" i="4"/>
  <c r="K6041" i="4"/>
  <c r="K6040" i="4"/>
  <c r="K6039" i="4"/>
  <c r="K6038" i="4"/>
  <c r="K6037" i="4"/>
  <c r="K6036" i="4"/>
  <c r="K6035" i="4"/>
  <c r="K6034" i="4"/>
  <c r="K6033" i="4"/>
  <c r="K6032" i="4"/>
  <c r="K6031" i="4"/>
  <c r="K6030" i="4"/>
  <c r="K6029" i="4"/>
  <c r="K6028" i="4"/>
  <c r="K6027" i="4"/>
  <c r="K6026" i="4"/>
  <c r="K6025" i="4"/>
  <c r="K6024" i="4"/>
  <c r="K6023" i="4"/>
  <c r="K6022" i="4"/>
  <c r="K6021" i="4"/>
  <c r="K6020" i="4"/>
  <c r="K6019" i="4"/>
  <c r="K6018" i="4"/>
  <c r="K6017" i="4"/>
  <c r="K6016" i="4"/>
  <c r="K6015" i="4"/>
  <c r="K6014" i="4"/>
  <c r="K6013" i="4"/>
  <c r="K6012" i="4"/>
  <c r="K6011" i="4"/>
  <c r="K6010" i="4"/>
  <c r="K6009" i="4"/>
  <c r="K6008" i="4"/>
  <c r="K6007" i="4"/>
  <c r="K6006" i="4"/>
  <c r="K6005" i="4"/>
  <c r="K6004" i="4"/>
  <c r="K6003" i="4"/>
  <c r="K6002" i="4"/>
  <c r="K6001" i="4"/>
  <c r="K6000" i="4"/>
  <c r="K5999" i="4"/>
  <c r="K5998" i="4"/>
  <c r="K5997" i="4"/>
  <c r="K5996" i="4"/>
  <c r="K5995" i="4"/>
  <c r="K5994" i="4"/>
  <c r="K5993" i="4"/>
  <c r="K5992" i="4"/>
  <c r="K5991" i="4"/>
  <c r="K5990" i="4"/>
  <c r="K5989" i="4"/>
  <c r="K5988" i="4"/>
  <c r="K5987" i="4"/>
  <c r="K5986" i="4"/>
  <c r="K5985" i="4"/>
  <c r="K5984" i="4"/>
  <c r="K5983" i="4"/>
  <c r="K5982" i="4"/>
  <c r="K5981" i="4"/>
  <c r="K5980" i="4"/>
  <c r="K5979" i="4"/>
  <c r="K5978" i="4"/>
  <c r="K5977" i="4"/>
  <c r="K5976" i="4"/>
  <c r="K5975" i="4"/>
  <c r="K5974" i="4"/>
  <c r="K5973" i="4"/>
  <c r="K5972" i="4"/>
  <c r="K5971" i="4"/>
  <c r="K5970" i="4"/>
  <c r="K5969" i="4"/>
  <c r="K5968" i="4"/>
  <c r="K5967" i="4"/>
  <c r="K5966" i="4"/>
  <c r="K5965" i="4"/>
  <c r="K5964" i="4"/>
  <c r="K5963" i="4"/>
  <c r="K5962" i="4"/>
  <c r="K5961" i="4"/>
  <c r="K5960" i="4"/>
  <c r="K5959" i="4"/>
  <c r="K5958" i="4"/>
  <c r="K5957" i="4"/>
  <c r="K5956" i="4"/>
  <c r="K5955" i="4"/>
  <c r="K5954" i="4"/>
  <c r="K5953" i="4"/>
  <c r="K5952" i="4"/>
  <c r="K5951" i="4"/>
  <c r="K5950" i="4"/>
  <c r="K5949" i="4"/>
  <c r="K5948" i="4"/>
  <c r="K5947" i="4"/>
  <c r="K5946" i="4"/>
  <c r="K5945" i="4"/>
  <c r="K5944" i="4"/>
  <c r="K5943" i="4"/>
  <c r="K5942" i="4"/>
  <c r="K5941" i="4"/>
  <c r="K5940" i="4"/>
  <c r="K5939" i="4"/>
  <c r="K5938" i="4"/>
  <c r="K5937" i="4"/>
  <c r="K5936" i="4"/>
  <c r="K5935" i="4"/>
  <c r="K5934" i="4"/>
  <c r="K5933" i="4"/>
  <c r="K5932" i="4"/>
  <c r="K5931" i="4"/>
  <c r="K5930" i="4"/>
  <c r="K5929" i="4"/>
  <c r="K5928" i="4"/>
  <c r="K5927" i="4"/>
  <c r="K5926" i="4"/>
  <c r="K5925" i="4"/>
  <c r="K5924" i="4"/>
  <c r="K5923" i="4"/>
  <c r="K5922" i="4"/>
  <c r="K5921" i="4"/>
  <c r="K5920" i="4"/>
  <c r="K5919" i="4"/>
  <c r="K5918" i="4"/>
  <c r="K5917" i="4"/>
  <c r="K5916" i="4"/>
  <c r="K5915" i="4"/>
  <c r="K5914" i="4"/>
  <c r="K5913" i="4"/>
  <c r="K5912" i="4"/>
  <c r="K5911" i="4"/>
  <c r="K5910" i="4"/>
  <c r="K5909" i="4"/>
  <c r="K5908" i="4"/>
  <c r="K5907" i="4"/>
  <c r="K5906" i="4"/>
  <c r="K5905" i="4"/>
  <c r="K5904" i="4"/>
  <c r="K5903" i="4"/>
  <c r="K5902" i="4"/>
  <c r="K5901" i="4"/>
  <c r="K5900" i="4"/>
  <c r="K5899" i="4"/>
  <c r="K5898" i="4"/>
  <c r="K5897" i="4"/>
  <c r="K5896" i="4"/>
  <c r="K5895" i="4"/>
  <c r="K5894" i="4"/>
  <c r="K5893" i="4"/>
  <c r="K5892" i="4"/>
  <c r="K5891" i="4"/>
  <c r="K5890" i="4"/>
  <c r="K5889" i="4"/>
  <c r="K5888" i="4"/>
  <c r="K5887" i="4"/>
  <c r="K5886" i="4"/>
  <c r="K5885" i="4"/>
  <c r="K5884" i="4"/>
  <c r="K5883" i="4"/>
  <c r="K5882" i="4"/>
  <c r="K5881" i="4"/>
  <c r="K5880" i="4"/>
  <c r="K5879" i="4"/>
  <c r="K5878" i="4"/>
  <c r="K5877" i="4"/>
  <c r="K5876" i="4"/>
  <c r="K5875" i="4"/>
  <c r="K5874" i="4"/>
  <c r="K5873" i="4"/>
  <c r="K5872" i="4"/>
  <c r="K5871" i="4"/>
  <c r="K5870" i="4"/>
  <c r="K5869" i="4"/>
  <c r="K5868" i="4"/>
  <c r="K5867" i="4"/>
  <c r="K5866" i="4"/>
  <c r="K5865" i="4"/>
  <c r="K5864" i="4"/>
  <c r="K5863" i="4"/>
  <c r="K5862" i="4"/>
  <c r="K5861" i="4"/>
  <c r="K5860" i="4"/>
  <c r="K5859" i="4"/>
  <c r="K5858" i="4"/>
  <c r="K5857" i="4"/>
  <c r="K5856" i="4"/>
  <c r="K5855" i="4"/>
  <c r="K5854" i="4"/>
  <c r="K5853" i="4"/>
  <c r="K5852" i="4"/>
  <c r="K5851" i="4"/>
  <c r="K5850" i="4"/>
  <c r="K5849" i="4"/>
  <c r="K5848" i="4"/>
  <c r="K5847" i="4"/>
  <c r="K5846" i="4"/>
  <c r="K5845" i="4"/>
  <c r="K5844" i="4"/>
  <c r="K5843" i="4"/>
  <c r="K5842" i="4"/>
  <c r="K5841" i="4"/>
  <c r="K5840" i="4"/>
  <c r="K5839" i="4"/>
  <c r="K5838" i="4"/>
  <c r="K5837" i="4"/>
  <c r="K5836" i="4"/>
  <c r="K5835" i="4"/>
  <c r="K5834" i="4"/>
  <c r="K5833" i="4"/>
  <c r="K5832" i="4"/>
  <c r="K5831" i="4"/>
  <c r="K5830" i="4"/>
  <c r="K5829" i="4"/>
  <c r="K5828" i="4"/>
  <c r="K5827" i="4"/>
  <c r="K5826" i="4"/>
  <c r="K5825" i="4"/>
  <c r="K5824" i="4"/>
  <c r="K5823" i="4"/>
  <c r="K5822" i="4"/>
  <c r="K5821" i="4"/>
  <c r="K5820" i="4"/>
  <c r="K5819" i="4"/>
  <c r="K5818" i="4"/>
  <c r="K5817" i="4"/>
  <c r="K5816" i="4"/>
  <c r="K5815" i="4"/>
  <c r="K5814" i="4"/>
  <c r="K5813" i="4"/>
  <c r="K5812" i="4"/>
  <c r="K5811" i="4"/>
  <c r="K5810" i="4"/>
  <c r="K5809" i="4"/>
  <c r="K5808" i="4"/>
  <c r="K5807" i="4"/>
  <c r="K5806" i="4"/>
  <c r="K5805" i="4"/>
  <c r="K5804" i="4"/>
  <c r="K5803" i="4"/>
  <c r="K5802" i="4"/>
  <c r="K5801" i="4"/>
  <c r="K5800" i="4"/>
  <c r="K5799" i="4"/>
  <c r="K5798" i="4"/>
  <c r="K5797" i="4"/>
  <c r="K5796" i="4"/>
  <c r="K5795" i="4"/>
  <c r="K5794" i="4"/>
  <c r="K5793" i="4"/>
  <c r="K5792" i="4"/>
  <c r="K5791" i="4"/>
  <c r="K5790" i="4"/>
  <c r="K5789" i="4"/>
  <c r="K5788" i="4"/>
  <c r="K5787" i="4"/>
  <c r="K5786" i="4"/>
  <c r="K5785" i="4"/>
  <c r="K5784" i="4"/>
  <c r="K5783" i="4"/>
  <c r="K5782" i="4"/>
  <c r="K5781" i="4"/>
  <c r="K5780" i="4"/>
  <c r="K5779" i="4"/>
  <c r="K5778" i="4"/>
  <c r="K5777" i="4"/>
  <c r="K5776" i="4"/>
  <c r="K5775" i="4"/>
  <c r="K5774" i="4"/>
  <c r="K5773" i="4"/>
  <c r="K5772" i="4"/>
  <c r="K5771" i="4"/>
  <c r="K5770" i="4"/>
  <c r="K5769" i="4"/>
  <c r="K5768" i="4"/>
  <c r="K5767" i="4"/>
  <c r="K5766" i="4"/>
  <c r="K5765" i="4"/>
  <c r="K5764" i="4"/>
  <c r="K5763" i="4"/>
  <c r="K5762" i="4"/>
  <c r="K5761" i="4"/>
  <c r="K5760" i="4"/>
  <c r="K5759" i="4"/>
  <c r="K5758" i="4"/>
  <c r="K5757" i="4"/>
  <c r="K5756" i="4"/>
  <c r="K5755" i="4"/>
  <c r="K5754" i="4"/>
  <c r="K5753" i="4"/>
  <c r="K5752" i="4"/>
  <c r="K5751" i="4"/>
  <c r="K5750" i="4"/>
  <c r="K5749" i="4"/>
  <c r="K5748" i="4"/>
  <c r="K5747" i="4"/>
  <c r="K5746" i="4"/>
  <c r="K5745" i="4"/>
  <c r="K5744" i="4"/>
  <c r="K5743" i="4"/>
  <c r="K5742" i="4"/>
  <c r="K5741" i="4"/>
  <c r="K5740" i="4"/>
  <c r="K5739" i="4"/>
  <c r="K5738" i="4"/>
  <c r="K5737" i="4"/>
  <c r="K5736" i="4"/>
  <c r="K5735" i="4"/>
  <c r="K5734" i="4"/>
  <c r="K5733" i="4"/>
  <c r="K5732" i="4"/>
  <c r="K5731" i="4"/>
  <c r="K5730" i="4"/>
  <c r="K5729" i="4"/>
  <c r="K5728" i="4"/>
  <c r="K5727" i="4"/>
  <c r="K5726" i="4"/>
  <c r="K5725" i="4"/>
  <c r="K5724" i="4"/>
  <c r="K5723" i="4"/>
  <c r="K5722" i="4"/>
  <c r="K5721" i="4"/>
  <c r="K5720" i="4"/>
  <c r="K5719" i="4"/>
  <c r="K5718" i="4"/>
  <c r="K5717" i="4"/>
  <c r="K5716" i="4"/>
  <c r="K5715" i="4"/>
  <c r="K5714" i="4"/>
  <c r="K5713" i="4"/>
  <c r="K5712" i="4"/>
  <c r="K5711" i="4"/>
  <c r="K5710" i="4"/>
  <c r="K5709" i="4"/>
  <c r="K5708" i="4"/>
  <c r="K5707" i="4"/>
  <c r="K5706" i="4"/>
  <c r="K5705" i="4"/>
  <c r="K5704" i="4"/>
  <c r="K5703" i="4"/>
  <c r="K5702" i="4"/>
  <c r="K5701" i="4"/>
  <c r="K5700" i="4"/>
  <c r="K5699" i="4"/>
  <c r="K5698" i="4"/>
  <c r="K5697" i="4"/>
  <c r="K5696" i="4"/>
  <c r="K5695" i="4"/>
  <c r="K5694" i="4"/>
  <c r="K5693" i="4"/>
  <c r="K5692" i="4"/>
  <c r="K5691" i="4"/>
  <c r="K5690" i="4"/>
  <c r="K5689" i="4"/>
  <c r="K5688" i="4"/>
  <c r="K5687" i="4"/>
  <c r="K5686" i="4"/>
  <c r="K5685" i="4"/>
  <c r="K5684" i="4"/>
  <c r="K5683" i="4"/>
  <c r="K5682" i="4"/>
  <c r="K5681" i="4"/>
  <c r="K5680" i="4"/>
  <c r="K5679" i="4"/>
  <c r="K5678" i="4"/>
  <c r="K5677" i="4"/>
  <c r="K5676" i="4"/>
  <c r="K5675" i="4"/>
  <c r="K5674" i="4"/>
  <c r="K5673" i="4"/>
  <c r="K5672" i="4"/>
  <c r="K5671" i="4"/>
  <c r="K5670" i="4"/>
  <c r="K5669" i="4"/>
  <c r="K5668" i="4"/>
  <c r="K5667" i="4"/>
  <c r="K5666" i="4"/>
  <c r="K5665" i="4"/>
  <c r="K5664" i="4"/>
  <c r="K5663" i="4"/>
  <c r="K5662" i="4"/>
  <c r="K5661" i="4"/>
  <c r="K5660" i="4"/>
  <c r="K5659" i="4"/>
  <c r="K5658" i="4"/>
  <c r="K5657" i="4"/>
  <c r="K5656" i="4"/>
  <c r="K5655" i="4"/>
  <c r="K5654" i="4"/>
  <c r="K5653" i="4"/>
  <c r="K5652" i="4"/>
  <c r="K5651" i="4"/>
  <c r="K5650" i="4"/>
  <c r="K5649" i="4"/>
  <c r="K5648" i="4"/>
  <c r="K5647" i="4"/>
  <c r="K5646" i="4"/>
  <c r="K5645" i="4"/>
  <c r="K5644" i="4"/>
  <c r="K5643" i="4"/>
  <c r="K5642" i="4"/>
  <c r="K5641" i="4"/>
  <c r="K5640" i="4"/>
  <c r="K5639" i="4"/>
  <c r="K5638" i="4"/>
  <c r="K5637" i="4"/>
  <c r="K5636" i="4"/>
  <c r="K5635" i="4"/>
  <c r="K5634" i="4"/>
  <c r="K5633" i="4"/>
  <c r="K5632" i="4"/>
  <c r="K5631" i="4"/>
  <c r="K5630" i="4"/>
  <c r="K5629" i="4"/>
  <c r="K5628" i="4"/>
  <c r="K5627" i="4"/>
  <c r="K5626" i="4"/>
  <c r="K5625" i="4"/>
  <c r="K5624" i="4"/>
  <c r="K5623" i="4"/>
  <c r="K5622" i="4"/>
  <c r="K5621" i="4"/>
  <c r="K5620" i="4"/>
  <c r="K5619" i="4"/>
  <c r="K5618" i="4"/>
  <c r="K5617" i="4"/>
  <c r="K5616" i="4"/>
  <c r="K5615" i="4"/>
  <c r="K5614" i="4"/>
  <c r="K5613" i="4"/>
  <c r="K5612" i="4"/>
  <c r="K5611" i="4"/>
  <c r="K5610" i="4"/>
  <c r="K5609" i="4"/>
  <c r="K5608" i="4"/>
  <c r="K5607" i="4"/>
  <c r="K5606" i="4"/>
  <c r="K5605" i="4"/>
  <c r="K5604" i="4"/>
  <c r="K5603" i="4"/>
  <c r="K5602" i="4"/>
  <c r="K5601" i="4"/>
  <c r="K5600" i="4"/>
  <c r="K5599" i="4"/>
  <c r="K5598" i="4"/>
  <c r="K5597" i="4"/>
  <c r="K5596" i="4"/>
  <c r="K5595" i="4"/>
  <c r="K5594" i="4"/>
  <c r="K5593" i="4"/>
  <c r="K5592" i="4"/>
  <c r="K5591" i="4"/>
  <c r="K5590" i="4"/>
  <c r="K5589" i="4"/>
  <c r="K5588" i="4"/>
  <c r="K5587" i="4"/>
  <c r="K5586" i="4"/>
  <c r="K5585" i="4"/>
  <c r="K5584" i="4"/>
  <c r="K5583" i="4"/>
  <c r="K5582" i="4"/>
  <c r="K5581" i="4"/>
  <c r="K5580" i="4"/>
  <c r="K5579" i="4"/>
  <c r="K5578" i="4"/>
  <c r="K5577" i="4"/>
  <c r="K5576" i="4"/>
  <c r="K5575" i="4"/>
  <c r="K5574" i="4"/>
  <c r="K5573" i="4"/>
  <c r="K5572" i="4"/>
  <c r="K5571" i="4"/>
  <c r="K5570" i="4"/>
  <c r="K5569" i="4"/>
  <c r="K5568" i="4"/>
  <c r="K5567" i="4"/>
  <c r="K5566" i="4"/>
  <c r="K5565" i="4"/>
  <c r="K5564" i="4"/>
  <c r="K5563" i="4"/>
  <c r="K5562" i="4"/>
  <c r="K5561" i="4"/>
  <c r="K5560" i="4"/>
  <c r="K5559" i="4"/>
  <c r="K5558" i="4"/>
  <c r="K5557" i="4"/>
  <c r="K5556" i="4"/>
  <c r="K5555" i="4"/>
  <c r="K5554" i="4"/>
  <c r="K5553" i="4"/>
  <c r="K5552" i="4"/>
  <c r="K5551" i="4"/>
  <c r="K5550" i="4"/>
  <c r="K5549" i="4"/>
  <c r="K5548" i="4"/>
  <c r="K5547" i="4"/>
  <c r="K5546" i="4"/>
  <c r="K5545" i="4"/>
  <c r="K5544" i="4"/>
  <c r="K5543" i="4"/>
  <c r="K5542" i="4"/>
  <c r="K5541" i="4"/>
  <c r="K5540" i="4"/>
  <c r="K5539" i="4"/>
  <c r="K5538" i="4"/>
  <c r="K5537" i="4"/>
  <c r="K5536" i="4"/>
  <c r="K5535" i="4"/>
  <c r="K5534" i="4"/>
  <c r="K5533" i="4"/>
  <c r="K5532" i="4"/>
  <c r="K5531" i="4"/>
  <c r="K5530" i="4"/>
  <c r="K5529" i="4"/>
  <c r="K5528" i="4"/>
  <c r="K5527" i="4"/>
  <c r="K5526" i="4"/>
  <c r="K5525" i="4"/>
  <c r="K5524" i="4"/>
  <c r="K5523" i="4"/>
  <c r="K5522" i="4"/>
  <c r="K5521" i="4"/>
  <c r="K5520" i="4"/>
  <c r="K5519" i="4"/>
  <c r="K5518" i="4"/>
  <c r="K5517" i="4"/>
  <c r="K5516" i="4"/>
  <c r="K5515" i="4"/>
  <c r="K5514" i="4"/>
  <c r="K5513" i="4"/>
  <c r="K5512" i="4"/>
  <c r="K5511" i="4"/>
  <c r="K5510" i="4"/>
  <c r="K5509" i="4"/>
  <c r="K5508" i="4"/>
  <c r="K5507" i="4"/>
  <c r="K5506" i="4"/>
  <c r="K5505" i="4"/>
  <c r="K5504" i="4"/>
  <c r="K5503" i="4"/>
  <c r="K5502" i="4"/>
  <c r="K5501" i="4"/>
  <c r="K5500" i="4"/>
  <c r="K5499" i="4"/>
  <c r="K5498" i="4"/>
  <c r="K5497" i="4"/>
  <c r="K5496" i="4"/>
  <c r="K5495" i="4"/>
  <c r="K5494" i="4"/>
  <c r="K5493" i="4"/>
  <c r="K5492" i="4"/>
  <c r="K5491" i="4"/>
  <c r="K5490" i="4"/>
  <c r="K5489" i="4"/>
  <c r="K5488" i="4"/>
  <c r="K5487" i="4"/>
  <c r="K5486" i="4"/>
  <c r="K5485" i="4"/>
  <c r="K5484" i="4"/>
  <c r="K5483" i="4"/>
  <c r="K5482" i="4"/>
  <c r="K5481" i="4"/>
  <c r="K5480" i="4"/>
  <c r="K5479" i="4"/>
  <c r="K5478" i="4"/>
  <c r="K5477" i="4"/>
  <c r="K5476" i="4"/>
  <c r="K5475" i="4"/>
  <c r="K5474" i="4"/>
  <c r="K5473" i="4"/>
  <c r="K5472" i="4"/>
  <c r="K5471" i="4"/>
  <c r="K5470" i="4"/>
  <c r="K5469" i="4"/>
  <c r="K5468" i="4"/>
  <c r="K5467" i="4"/>
  <c r="K5466" i="4"/>
  <c r="K5465" i="4"/>
  <c r="K5464" i="4"/>
  <c r="K5463" i="4"/>
  <c r="K5462" i="4"/>
  <c r="K5461" i="4"/>
  <c r="K5460" i="4"/>
  <c r="K5459" i="4"/>
  <c r="K5458" i="4"/>
  <c r="K5457" i="4"/>
  <c r="K5456" i="4"/>
  <c r="K5455" i="4"/>
  <c r="K5454" i="4"/>
  <c r="K5453" i="4"/>
  <c r="K5452" i="4"/>
  <c r="K5451" i="4"/>
  <c r="K5450" i="4"/>
  <c r="K5449" i="4"/>
  <c r="K5448" i="4"/>
  <c r="K5447" i="4"/>
  <c r="K5446" i="4"/>
  <c r="K5445" i="4"/>
  <c r="K5444" i="4"/>
  <c r="K5443" i="4"/>
  <c r="K5442" i="4"/>
  <c r="K5441" i="4"/>
  <c r="K5440" i="4"/>
  <c r="K5439" i="4"/>
  <c r="K5438" i="4"/>
  <c r="K5437" i="4"/>
  <c r="K5436" i="4"/>
  <c r="K5435" i="4"/>
  <c r="K5434" i="4"/>
  <c r="K5433" i="4"/>
  <c r="K5432" i="4"/>
  <c r="K5431" i="4"/>
  <c r="K5430" i="4"/>
  <c r="K5429" i="4"/>
  <c r="K5428" i="4"/>
  <c r="K5427" i="4"/>
  <c r="K5426" i="4"/>
  <c r="K5425" i="4"/>
  <c r="K5424" i="4"/>
  <c r="K5423" i="4"/>
  <c r="K5422" i="4"/>
  <c r="K5421" i="4"/>
  <c r="K5420" i="4"/>
  <c r="K5419" i="4"/>
  <c r="K5418" i="4"/>
  <c r="K5417" i="4"/>
  <c r="K5416" i="4"/>
  <c r="K5415" i="4"/>
  <c r="K5414" i="4"/>
  <c r="K5413" i="4"/>
  <c r="K5412" i="4"/>
  <c r="K5411" i="4"/>
  <c r="K5410" i="4"/>
  <c r="K5409" i="4"/>
  <c r="K5408" i="4"/>
  <c r="K5407" i="4"/>
  <c r="K5406" i="4"/>
  <c r="K5405" i="4"/>
  <c r="K5404" i="4"/>
  <c r="K5403" i="4"/>
  <c r="K5402" i="4"/>
  <c r="K5401" i="4"/>
  <c r="K5400" i="4"/>
  <c r="K5399" i="4"/>
  <c r="K5398" i="4"/>
  <c r="K5397" i="4"/>
  <c r="K5396" i="4"/>
  <c r="K5395" i="4"/>
  <c r="K5394" i="4"/>
  <c r="K5393" i="4"/>
  <c r="K5392" i="4"/>
  <c r="K5391" i="4"/>
  <c r="K5390" i="4"/>
  <c r="K5389" i="4"/>
  <c r="K5388" i="4"/>
  <c r="K5387" i="4"/>
  <c r="K5386" i="4"/>
  <c r="K5385" i="4"/>
  <c r="K5384" i="4"/>
  <c r="K5383" i="4"/>
  <c r="K5382" i="4"/>
  <c r="K5381" i="4"/>
  <c r="K5380" i="4"/>
  <c r="K5379" i="4"/>
  <c r="K5378" i="4"/>
  <c r="K5377" i="4"/>
  <c r="K5376" i="4"/>
  <c r="K5375" i="4"/>
  <c r="K5374" i="4"/>
  <c r="K5373" i="4"/>
  <c r="K5372" i="4"/>
  <c r="K5371" i="4"/>
  <c r="K5370" i="4"/>
  <c r="K5369" i="4"/>
  <c r="K5368" i="4"/>
  <c r="K5367" i="4"/>
  <c r="K5366" i="4"/>
  <c r="K5365" i="4"/>
  <c r="K5364" i="4"/>
  <c r="K5363" i="4"/>
  <c r="K5362" i="4"/>
  <c r="K5361" i="4"/>
  <c r="K5360" i="4"/>
  <c r="K5359" i="4"/>
  <c r="K5358" i="4"/>
  <c r="K5357" i="4"/>
  <c r="K5356" i="4"/>
  <c r="K5355" i="4"/>
  <c r="K5354" i="4"/>
  <c r="K5353" i="4"/>
  <c r="K5352" i="4"/>
  <c r="K5351" i="4"/>
  <c r="K5350" i="4"/>
  <c r="K5349" i="4"/>
  <c r="K5348" i="4"/>
  <c r="K5347" i="4"/>
  <c r="K5346" i="4"/>
  <c r="K5345" i="4"/>
  <c r="K5344" i="4"/>
  <c r="K5343" i="4"/>
  <c r="K5342" i="4"/>
  <c r="K5341" i="4"/>
  <c r="K5340" i="4"/>
  <c r="K5339" i="4"/>
  <c r="K5338" i="4"/>
  <c r="K5337" i="4"/>
  <c r="K5336" i="4"/>
  <c r="K5335" i="4"/>
  <c r="K5334" i="4"/>
  <c r="K5333" i="4"/>
  <c r="K5332" i="4"/>
  <c r="K5331" i="4"/>
  <c r="K5330" i="4"/>
  <c r="K5329" i="4"/>
  <c r="K5328" i="4"/>
  <c r="K5327" i="4"/>
  <c r="K5326" i="4"/>
  <c r="K5325" i="4"/>
  <c r="K5324" i="4"/>
  <c r="K5323" i="4"/>
  <c r="K5322" i="4"/>
  <c r="K5321" i="4"/>
  <c r="K5320" i="4"/>
  <c r="K5319" i="4"/>
  <c r="K5318" i="4"/>
  <c r="K5317" i="4"/>
  <c r="K5316" i="4"/>
  <c r="K5315" i="4"/>
  <c r="K5314" i="4"/>
  <c r="K5313" i="4"/>
  <c r="K5312" i="4"/>
  <c r="K5311" i="4"/>
  <c r="K5310" i="4"/>
  <c r="K5309" i="4"/>
  <c r="K5308" i="4"/>
  <c r="K5307" i="4"/>
  <c r="K5306" i="4"/>
  <c r="K5305" i="4"/>
  <c r="K5304" i="4"/>
  <c r="K5303" i="4"/>
  <c r="K5302" i="4"/>
  <c r="K5301" i="4"/>
  <c r="K5300" i="4"/>
  <c r="K5299" i="4"/>
  <c r="K5298" i="4"/>
  <c r="K5297" i="4"/>
  <c r="K5296" i="4"/>
  <c r="K5295" i="4"/>
  <c r="K5294" i="4"/>
  <c r="K5293" i="4"/>
  <c r="K5292" i="4"/>
  <c r="K5291" i="4"/>
  <c r="K5290" i="4"/>
  <c r="K5289" i="4"/>
  <c r="K5288" i="4"/>
  <c r="K5287" i="4"/>
  <c r="K5286" i="4"/>
  <c r="K5285" i="4"/>
  <c r="K5284" i="4"/>
  <c r="K5283" i="4"/>
  <c r="K5282" i="4"/>
  <c r="K5281" i="4"/>
  <c r="K5280" i="4"/>
  <c r="K5279" i="4"/>
  <c r="K5278" i="4"/>
  <c r="K5277" i="4"/>
  <c r="K5276" i="4"/>
  <c r="K5275" i="4"/>
  <c r="K5274" i="4"/>
  <c r="K5273" i="4"/>
  <c r="K5272" i="4"/>
  <c r="K5271" i="4"/>
  <c r="K5270" i="4"/>
  <c r="K5269" i="4"/>
  <c r="K5268" i="4"/>
  <c r="K5267" i="4"/>
  <c r="K5266" i="4"/>
  <c r="K5265" i="4"/>
  <c r="K5264" i="4"/>
  <c r="K5263" i="4"/>
  <c r="K5262" i="4"/>
  <c r="K5261" i="4"/>
  <c r="K5260" i="4"/>
  <c r="K5259" i="4"/>
  <c r="K5258" i="4"/>
  <c r="K5257" i="4"/>
  <c r="K5256" i="4"/>
  <c r="K5255" i="4"/>
  <c r="K5254" i="4"/>
  <c r="K5253" i="4"/>
  <c r="K5252" i="4"/>
  <c r="K5251" i="4"/>
  <c r="K5250" i="4"/>
  <c r="K5249" i="4"/>
  <c r="K5248" i="4"/>
  <c r="K5247" i="4"/>
  <c r="K5246" i="4"/>
  <c r="K5245" i="4"/>
  <c r="K5244" i="4"/>
  <c r="K5243" i="4"/>
  <c r="K5242" i="4"/>
  <c r="K5241" i="4"/>
  <c r="K5240" i="4"/>
  <c r="K5239" i="4"/>
  <c r="K5238" i="4"/>
  <c r="K5237" i="4"/>
  <c r="K5236" i="4"/>
  <c r="K5235" i="4"/>
  <c r="K5234" i="4"/>
  <c r="K5233" i="4"/>
  <c r="K5232" i="4"/>
  <c r="K5231" i="4"/>
  <c r="K5230" i="4"/>
  <c r="K5229" i="4"/>
  <c r="K5228" i="4"/>
  <c r="K5227" i="4"/>
  <c r="K5226" i="4"/>
  <c r="K5225" i="4"/>
  <c r="K5224" i="4"/>
  <c r="K5223" i="4"/>
  <c r="K5222" i="4"/>
  <c r="K5221" i="4"/>
  <c r="K5220" i="4"/>
  <c r="K5219" i="4"/>
  <c r="K5218" i="4"/>
  <c r="K5217" i="4"/>
  <c r="K5216" i="4"/>
  <c r="K5215" i="4"/>
  <c r="K5214" i="4"/>
  <c r="K5213" i="4"/>
  <c r="K5212" i="4"/>
  <c r="K5211" i="4"/>
  <c r="K5210" i="4"/>
  <c r="K5209" i="4"/>
  <c r="K5208" i="4"/>
  <c r="K5207" i="4"/>
  <c r="K5206" i="4"/>
  <c r="K5205" i="4"/>
  <c r="K5204" i="4"/>
  <c r="K5203" i="4"/>
  <c r="K5202" i="4"/>
  <c r="K5201" i="4"/>
  <c r="K5200" i="4"/>
  <c r="K5199" i="4"/>
  <c r="K5198" i="4"/>
  <c r="K5197" i="4"/>
  <c r="K5196" i="4"/>
  <c r="K5195" i="4"/>
  <c r="K5194" i="4"/>
  <c r="K5193" i="4"/>
  <c r="K5192" i="4"/>
  <c r="K5191" i="4"/>
  <c r="K5190" i="4"/>
  <c r="K5189" i="4"/>
  <c r="K5188" i="4"/>
  <c r="K5187" i="4"/>
  <c r="K5186" i="4"/>
  <c r="K5185" i="4"/>
  <c r="K5184" i="4"/>
  <c r="K5183" i="4"/>
  <c r="K5182" i="4"/>
  <c r="K5181" i="4"/>
  <c r="K5180" i="4"/>
  <c r="K5179" i="4"/>
  <c r="K5178" i="4"/>
  <c r="K5177" i="4"/>
  <c r="K5176" i="4"/>
  <c r="K5175" i="4"/>
  <c r="K5174" i="4"/>
  <c r="K5173" i="4"/>
  <c r="K5172" i="4"/>
  <c r="K5171" i="4"/>
  <c r="K5170" i="4"/>
  <c r="K5169" i="4"/>
  <c r="K5168" i="4"/>
  <c r="K5167" i="4"/>
  <c r="K5166" i="4"/>
  <c r="K5165" i="4"/>
  <c r="K5164" i="4"/>
  <c r="K5163" i="4"/>
  <c r="K5162" i="4"/>
  <c r="K5161" i="4"/>
  <c r="K5160" i="4"/>
  <c r="K5159" i="4"/>
  <c r="K5158" i="4"/>
  <c r="K5157" i="4"/>
  <c r="K5156" i="4"/>
  <c r="K5155" i="4"/>
  <c r="K5154" i="4"/>
  <c r="K5153" i="4"/>
  <c r="K5152" i="4"/>
  <c r="K5151" i="4"/>
  <c r="K5150" i="4"/>
  <c r="K5149" i="4"/>
  <c r="K5148" i="4"/>
  <c r="K5147" i="4"/>
  <c r="K5146" i="4"/>
  <c r="K5145" i="4"/>
  <c r="K5144" i="4"/>
  <c r="K5143" i="4"/>
  <c r="K5142" i="4"/>
  <c r="K5141" i="4"/>
  <c r="K5140" i="4"/>
  <c r="K5139" i="4"/>
  <c r="K5138" i="4"/>
  <c r="K5137" i="4"/>
  <c r="K5136" i="4"/>
  <c r="K5135" i="4"/>
  <c r="K5134" i="4"/>
  <c r="K5133" i="4"/>
  <c r="K5132" i="4"/>
  <c r="K5131" i="4"/>
  <c r="K5130" i="4"/>
  <c r="K5129" i="4"/>
  <c r="K5128" i="4"/>
  <c r="K5127" i="4"/>
  <c r="K5126" i="4"/>
  <c r="K5125" i="4"/>
  <c r="K5124" i="4"/>
  <c r="K5123" i="4"/>
  <c r="K5122" i="4"/>
  <c r="K5121" i="4"/>
  <c r="K5120" i="4"/>
  <c r="K5119" i="4"/>
  <c r="K5118" i="4"/>
  <c r="K5117" i="4"/>
  <c r="K5116" i="4"/>
  <c r="K5115" i="4"/>
  <c r="K5114" i="4"/>
  <c r="K5113" i="4"/>
  <c r="K5112" i="4"/>
  <c r="K5111" i="4"/>
  <c r="K5110" i="4"/>
  <c r="K5109" i="4"/>
  <c r="K5108" i="4"/>
  <c r="K5107" i="4"/>
  <c r="K5106" i="4"/>
  <c r="K5105" i="4"/>
  <c r="K5104" i="4"/>
  <c r="K5103" i="4"/>
  <c r="K5102" i="4"/>
  <c r="K5101" i="4"/>
  <c r="K5100" i="4"/>
  <c r="K5099" i="4"/>
  <c r="K5098" i="4"/>
  <c r="K5097" i="4"/>
  <c r="K5096" i="4"/>
  <c r="K5095" i="4"/>
  <c r="K5094" i="4"/>
  <c r="K5093" i="4"/>
  <c r="K5092" i="4"/>
  <c r="K5091" i="4"/>
  <c r="K5090" i="4"/>
  <c r="K5089" i="4"/>
  <c r="K5088" i="4"/>
  <c r="K5087" i="4"/>
  <c r="K5086" i="4"/>
  <c r="K5085" i="4"/>
  <c r="K5084" i="4"/>
  <c r="K5083" i="4"/>
  <c r="K5082" i="4"/>
  <c r="K5081" i="4"/>
  <c r="K5080" i="4"/>
  <c r="K5079" i="4"/>
  <c r="K5078" i="4"/>
  <c r="K5077" i="4"/>
  <c r="K5076" i="4"/>
  <c r="K5075" i="4"/>
  <c r="K5074" i="4"/>
  <c r="K5073" i="4"/>
  <c r="K5072" i="4"/>
  <c r="K5071" i="4"/>
  <c r="K5070" i="4"/>
  <c r="K5069" i="4"/>
  <c r="K5068" i="4"/>
  <c r="K5067" i="4"/>
  <c r="K5066" i="4"/>
  <c r="K5065" i="4"/>
  <c r="K5064" i="4"/>
  <c r="K5063" i="4"/>
  <c r="K5062" i="4"/>
  <c r="K5061" i="4"/>
  <c r="K5060" i="4"/>
  <c r="K5059" i="4"/>
  <c r="K5058" i="4"/>
  <c r="K5057" i="4"/>
  <c r="K5056" i="4"/>
  <c r="K5055" i="4"/>
  <c r="K5054" i="4"/>
  <c r="K5053" i="4"/>
  <c r="K5052" i="4"/>
  <c r="K5051" i="4"/>
  <c r="K5050" i="4"/>
  <c r="K5049" i="4"/>
  <c r="K5048" i="4"/>
  <c r="K5047" i="4"/>
  <c r="K5046" i="4"/>
  <c r="K5045" i="4"/>
  <c r="K5044" i="4"/>
  <c r="K5043" i="4"/>
  <c r="K5042" i="4"/>
  <c r="K5041" i="4"/>
  <c r="K5040" i="4"/>
  <c r="K5039" i="4"/>
  <c r="K5038" i="4"/>
  <c r="K5037" i="4"/>
  <c r="K5036" i="4"/>
  <c r="K5035" i="4"/>
  <c r="K5034" i="4"/>
  <c r="K5033" i="4"/>
  <c r="K5032" i="4"/>
  <c r="K5031" i="4"/>
  <c r="K5030" i="4"/>
  <c r="K5029" i="4"/>
  <c r="K5028" i="4"/>
  <c r="K5027" i="4"/>
  <c r="K5026" i="4"/>
  <c r="K5025" i="4"/>
  <c r="K5024" i="4"/>
  <c r="K5023" i="4"/>
  <c r="K5022" i="4"/>
  <c r="K5021" i="4"/>
  <c r="K5020" i="4"/>
  <c r="K5019" i="4"/>
  <c r="K5018" i="4"/>
  <c r="K5017" i="4"/>
  <c r="K5016" i="4"/>
  <c r="K5015" i="4"/>
  <c r="K5014" i="4"/>
  <c r="K5013" i="4"/>
  <c r="K5012" i="4"/>
  <c r="K5011" i="4"/>
  <c r="K5010" i="4"/>
  <c r="K5009" i="4"/>
  <c r="K5008" i="4"/>
  <c r="K5007" i="4"/>
  <c r="K5006" i="4"/>
  <c r="K5005" i="4"/>
  <c r="K5004" i="4"/>
  <c r="K5003" i="4"/>
  <c r="K5002" i="4"/>
  <c r="K5001" i="4"/>
  <c r="K5000" i="4"/>
  <c r="K4999" i="4"/>
  <c r="K4998" i="4"/>
  <c r="K4997" i="4"/>
  <c r="K4996" i="4"/>
  <c r="K4995" i="4"/>
  <c r="K4994" i="4"/>
  <c r="K4993" i="4"/>
  <c r="K4992" i="4"/>
  <c r="K4991" i="4"/>
  <c r="K4990" i="4"/>
  <c r="K4989" i="4"/>
  <c r="K4988" i="4"/>
  <c r="K4987" i="4"/>
  <c r="K4986" i="4"/>
  <c r="K4985" i="4"/>
  <c r="K4984" i="4"/>
  <c r="K4983" i="4"/>
  <c r="K4982" i="4"/>
  <c r="K4981" i="4"/>
  <c r="K4980" i="4"/>
  <c r="K4979" i="4"/>
  <c r="K4978" i="4"/>
  <c r="K4977" i="4"/>
  <c r="K4976" i="4"/>
  <c r="K4975" i="4"/>
  <c r="K4974" i="4"/>
  <c r="K4973" i="4"/>
  <c r="K4972" i="4"/>
  <c r="K4971" i="4"/>
  <c r="K4970" i="4"/>
  <c r="K4969" i="4"/>
  <c r="K4968" i="4"/>
  <c r="K4967" i="4"/>
  <c r="K4966" i="4"/>
  <c r="K4965" i="4"/>
  <c r="K4964" i="4"/>
  <c r="K4963" i="4"/>
  <c r="K4962" i="4"/>
  <c r="K4961" i="4"/>
  <c r="K4960" i="4"/>
  <c r="K4959" i="4"/>
  <c r="K4958" i="4"/>
  <c r="K4957" i="4"/>
  <c r="K4956" i="4"/>
  <c r="K4955" i="4"/>
  <c r="K4954" i="4"/>
  <c r="K4953" i="4"/>
  <c r="K4952" i="4"/>
  <c r="K4951" i="4"/>
  <c r="K4950" i="4"/>
  <c r="K4949" i="4"/>
  <c r="K4948" i="4"/>
  <c r="K4947" i="4"/>
  <c r="K4946" i="4"/>
  <c r="K4945" i="4"/>
  <c r="K4944" i="4"/>
  <c r="K4943" i="4"/>
  <c r="K4942" i="4"/>
  <c r="K4941" i="4"/>
  <c r="K4940" i="4"/>
  <c r="K4939" i="4"/>
  <c r="K4938" i="4"/>
  <c r="K4937" i="4"/>
  <c r="K4936" i="4"/>
  <c r="K4935" i="4"/>
  <c r="K4934" i="4"/>
  <c r="K4933" i="4"/>
  <c r="K4932" i="4"/>
  <c r="K4931" i="4"/>
  <c r="K4930" i="4"/>
  <c r="K4929" i="4"/>
  <c r="K4928" i="4"/>
  <c r="K4927" i="4"/>
  <c r="K4926" i="4"/>
  <c r="K4925" i="4"/>
  <c r="K4924" i="4"/>
  <c r="K4923" i="4"/>
  <c r="K4922" i="4"/>
  <c r="K4921" i="4"/>
  <c r="K4920" i="4"/>
  <c r="K4919" i="4"/>
  <c r="K4918" i="4"/>
  <c r="K4917" i="4"/>
  <c r="K4916" i="4"/>
  <c r="K4915" i="4"/>
  <c r="K4914" i="4"/>
  <c r="K4913" i="4"/>
  <c r="K4912" i="4"/>
  <c r="K4911" i="4"/>
  <c r="K4910" i="4"/>
  <c r="K4909" i="4"/>
  <c r="K4908" i="4"/>
  <c r="K4907" i="4"/>
  <c r="K4906" i="4"/>
  <c r="K4905" i="4"/>
  <c r="K4904" i="4"/>
  <c r="K4903" i="4"/>
  <c r="K4902" i="4"/>
  <c r="K4901" i="4"/>
  <c r="K4900" i="4"/>
  <c r="K4899" i="4"/>
  <c r="K4898" i="4"/>
  <c r="K4897" i="4"/>
  <c r="K4896" i="4"/>
  <c r="K4895" i="4"/>
  <c r="K4894" i="4"/>
  <c r="K4893" i="4"/>
  <c r="K4892" i="4"/>
  <c r="K4891" i="4"/>
  <c r="K4890" i="4"/>
  <c r="K4889" i="4"/>
  <c r="K4888" i="4"/>
  <c r="K4887" i="4"/>
  <c r="K4886" i="4"/>
  <c r="K4885" i="4"/>
  <c r="K4884" i="4"/>
  <c r="K4883" i="4"/>
  <c r="K4882" i="4"/>
  <c r="K4881" i="4"/>
  <c r="K4880" i="4"/>
  <c r="K4879" i="4"/>
  <c r="K4878" i="4"/>
  <c r="K4877" i="4"/>
  <c r="K4876" i="4"/>
  <c r="K4875" i="4"/>
  <c r="K4874" i="4"/>
  <c r="K4873" i="4"/>
  <c r="K4872" i="4"/>
  <c r="K4871" i="4"/>
  <c r="K4870" i="4"/>
  <c r="K4869" i="4"/>
  <c r="K4868" i="4"/>
  <c r="K4867" i="4"/>
  <c r="K4866" i="4"/>
  <c r="K4865" i="4"/>
  <c r="K4864" i="4"/>
  <c r="K4863" i="4"/>
  <c r="K4862" i="4"/>
  <c r="K4861" i="4"/>
  <c r="K4860" i="4"/>
  <c r="K4859" i="4"/>
  <c r="K4858" i="4"/>
  <c r="K4857" i="4"/>
  <c r="K4856" i="4"/>
  <c r="K4855" i="4"/>
  <c r="K4854" i="4"/>
  <c r="K4853" i="4"/>
  <c r="K4852" i="4"/>
  <c r="K4851" i="4"/>
  <c r="K4850" i="4"/>
  <c r="K4849" i="4"/>
  <c r="K4848" i="4"/>
  <c r="K4847" i="4"/>
  <c r="K4846" i="4"/>
  <c r="K4845" i="4"/>
  <c r="K4844" i="4"/>
  <c r="K4843" i="4"/>
  <c r="K4842" i="4"/>
  <c r="K4841" i="4"/>
  <c r="K4840" i="4"/>
  <c r="K4839" i="4"/>
  <c r="K4838" i="4"/>
  <c r="K4837" i="4"/>
  <c r="K4836" i="4"/>
  <c r="K4835" i="4"/>
  <c r="K4834" i="4"/>
  <c r="K4833" i="4"/>
  <c r="K4832" i="4"/>
  <c r="K4831" i="4"/>
  <c r="K4830" i="4"/>
  <c r="K4829" i="4"/>
  <c r="K4828" i="4"/>
  <c r="K4827" i="4"/>
  <c r="K4826" i="4"/>
  <c r="K4825" i="4"/>
  <c r="K4824" i="4"/>
  <c r="K4823" i="4"/>
  <c r="K4822" i="4"/>
  <c r="K4821" i="4"/>
  <c r="K4820" i="4"/>
  <c r="K4819" i="4"/>
  <c r="K4818" i="4"/>
  <c r="K4817" i="4"/>
  <c r="K4816" i="4"/>
  <c r="K4815" i="4"/>
  <c r="K4814" i="4"/>
  <c r="K4813" i="4"/>
  <c r="K4812" i="4"/>
  <c r="K4811" i="4"/>
  <c r="K4810" i="4"/>
  <c r="K4809" i="4"/>
  <c r="K4808" i="4"/>
  <c r="K4807" i="4"/>
  <c r="K4806" i="4"/>
  <c r="K4805" i="4"/>
  <c r="K4804" i="4"/>
  <c r="K4803" i="4"/>
  <c r="K4802" i="4"/>
  <c r="K4801" i="4"/>
  <c r="K4800" i="4"/>
  <c r="K4799" i="4"/>
  <c r="K4798" i="4"/>
  <c r="K4797" i="4"/>
  <c r="K4796" i="4"/>
  <c r="K4795" i="4"/>
  <c r="K4794" i="4"/>
  <c r="K4793" i="4"/>
  <c r="K4792" i="4"/>
  <c r="K4791" i="4"/>
  <c r="K4790" i="4"/>
  <c r="K4789" i="4"/>
  <c r="K4788" i="4"/>
  <c r="K4787" i="4"/>
  <c r="K4786" i="4"/>
  <c r="K4785" i="4"/>
  <c r="K4784" i="4"/>
  <c r="K4783" i="4"/>
  <c r="K4782" i="4"/>
  <c r="K4781" i="4"/>
  <c r="K4780" i="4"/>
  <c r="K4779" i="4"/>
  <c r="K4778" i="4"/>
  <c r="K4777" i="4"/>
  <c r="K4776" i="4"/>
  <c r="K4775" i="4"/>
  <c r="K4774" i="4"/>
  <c r="K4773" i="4"/>
  <c r="K4772" i="4"/>
  <c r="K4771" i="4"/>
  <c r="K4770" i="4"/>
  <c r="K4769" i="4"/>
  <c r="K4768" i="4"/>
  <c r="K4767" i="4"/>
  <c r="K4766" i="4"/>
  <c r="K4765" i="4"/>
  <c r="K4764" i="4"/>
  <c r="K4763" i="4"/>
  <c r="K4762" i="4"/>
  <c r="K4761" i="4"/>
  <c r="K4760" i="4"/>
  <c r="K4759" i="4"/>
  <c r="K4758" i="4"/>
  <c r="K4757" i="4"/>
  <c r="K4756" i="4"/>
  <c r="K4755" i="4"/>
  <c r="K4754" i="4"/>
  <c r="K4753" i="4"/>
  <c r="K4752" i="4"/>
  <c r="K4751" i="4"/>
  <c r="K4750" i="4"/>
  <c r="K4749" i="4"/>
  <c r="K4748" i="4"/>
  <c r="K4747" i="4"/>
  <c r="K4746" i="4"/>
  <c r="K4745" i="4"/>
  <c r="K4744" i="4"/>
  <c r="K4743" i="4"/>
  <c r="K4742" i="4"/>
  <c r="K4741" i="4"/>
  <c r="K4740" i="4"/>
  <c r="K4739" i="4"/>
  <c r="K4738" i="4"/>
  <c r="K4737" i="4"/>
  <c r="K4736" i="4"/>
  <c r="K4735" i="4"/>
  <c r="K4734" i="4"/>
  <c r="K4733" i="4"/>
  <c r="K4732" i="4"/>
  <c r="K4731" i="4"/>
  <c r="K4730" i="4"/>
  <c r="K4729" i="4"/>
  <c r="K4728" i="4"/>
  <c r="K4727" i="4"/>
  <c r="K4726" i="4"/>
  <c r="K4725" i="4"/>
  <c r="K4724" i="4"/>
  <c r="K4723" i="4"/>
  <c r="K4722" i="4"/>
  <c r="K4721" i="4"/>
  <c r="K4720" i="4"/>
  <c r="K4719" i="4"/>
  <c r="K4718" i="4"/>
  <c r="K4717" i="4"/>
  <c r="K4716" i="4"/>
  <c r="K4715" i="4"/>
  <c r="K4714" i="4"/>
  <c r="K4713" i="4"/>
  <c r="K4712" i="4"/>
  <c r="K4711" i="4"/>
  <c r="K4710" i="4"/>
  <c r="K4709" i="4"/>
  <c r="K4708" i="4"/>
  <c r="K4707" i="4"/>
  <c r="K4706" i="4"/>
  <c r="K4705" i="4"/>
  <c r="K4704" i="4"/>
  <c r="K4703" i="4"/>
  <c r="K4702" i="4"/>
  <c r="K4701" i="4"/>
  <c r="K4700" i="4"/>
  <c r="K4699" i="4"/>
  <c r="K4698" i="4"/>
  <c r="K4697" i="4"/>
  <c r="K4696" i="4"/>
  <c r="K4695" i="4"/>
  <c r="K4694" i="4"/>
  <c r="K4693" i="4"/>
  <c r="K4692" i="4"/>
  <c r="K4691" i="4"/>
  <c r="K4690" i="4"/>
  <c r="K4689" i="4"/>
  <c r="K4688" i="4"/>
  <c r="K4687" i="4"/>
  <c r="K4686" i="4"/>
  <c r="K4685" i="4"/>
  <c r="K4684" i="4"/>
  <c r="K4683" i="4"/>
  <c r="K4682" i="4"/>
  <c r="K4681" i="4"/>
  <c r="K4680" i="4"/>
  <c r="K4679" i="4"/>
  <c r="K4678" i="4"/>
  <c r="K4677" i="4"/>
  <c r="K4676" i="4"/>
  <c r="K4675" i="4"/>
  <c r="K4674" i="4"/>
  <c r="K4673" i="4"/>
  <c r="K4672" i="4"/>
  <c r="K4671" i="4"/>
  <c r="K4670" i="4"/>
  <c r="K4669" i="4"/>
  <c r="K4668" i="4"/>
  <c r="K4667" i="4"/>
  <c r="K4666" i="4"/>
  <c r="K4665" i="4"/>
  <c r="K4664" i="4"/>
  <c r="K4663" i="4"/>
  <c r="K4662" i="4"/>
  <c r="K4661" i="4"/>
  <c r="K4660" i="4"/>
  <c r="K4659" i="4"/>
  <c r="K4658" i="4"/>
  <c r="K4657" i="4"/>
  <c r="K4656" i="4"/>
  <c r="K4655" i="4"/>
  <c r="K4654" i="4"/>
  <c r="K4653" i="4"/>
  <c r="K4652" i="4"/>
  <c r="K4651" i="4"/>
  <c r="K4650" i="4"/>
  <c r="K4649" i="4"/>
  <c r="K4648" i="4"/>
  <c r="K4647" i="4"/>
  <c r="K4646" i="4"/>
  <c r="K4645" i="4"/>
  <c r="K4644" i="4"/>
  <c r="K4643" i="4"/>
  <c r="K4642" i="4"/>
  <c r="K4641" i="4"/>
  <c r="K4640" i="4"/>
  <c r="K4639" i="4"/>
  <c r="K4638" i="4"/>
  <c r="K4637" i="4"/>
  <c r="K4636" i="4"/>
  <c r="K4635" i="4"/>
  <c r="K4634" i="4"/>
  <c r="K4633" i="4"/>
  <c r="K4632" i="4"/>
  <c r="K4631" i="4"/>
  <c r="K4630" i="4"/>
  <c r="K4629" i="4"/>
  <c r="K4628" i="4"/>
  <c r="K4627" i="4"/>
  <c r="K4626" i="4"/>
  <c r="K4625" i="4"/>
  <c r="K4624" i="4"/>
  <c r="K4623" i="4"/>
  <c r="K4622" i="4"/>
  <c r="K4621" i="4"/>
  <c r="K4620" i="4"/>
  <c r="K4619" i="4"/>
  <c r="K4618" i="4"/>
  <c r="K4617" i="4"/>
  <c r="K4616" i="4"/>
  <c r="K4615" i="4"/>
  <c r="K4614" i="4"/>
  <c r="K4613" i="4"/>
  <c r="K4612" i="4"/>
  <c r="K4611" i="4"/>
  <c r="K4610" i="4"/>
  <c r="K4609" i="4"/>
  <c r="K4608" i="4"/>
  <c r="K4607" i="4"/>
  <c r="K4606" i="4"/>
  <c r="K4605" i="4"/>
  <c r="K4604" i="4"/>
  <c r="K4603" i="4"/>
  <c r="K4602" i="4"/>
  <c r="K4601" i="4"/>
  <c r="K4600" i="4"/>
  <c r="K4599" i="4"/>
  <c r="K4598" i="4"/>
  <c r="K4597" i="4"/>
  <c r="K4596" i="4"/>
  <c r="K4595" i="4"/>
  <c r="K4594" i="4"/>
  <c r="K4593" i="4"/>
  <c r="K4592" i="4"/>
  <c r="K4591" i="4"/>
  <c r="K4590" i="4"/>
  <c r="K4589" i="4"/>
  <c r="K4588" i="4"/>
  <c r="K4587" i="4"/>
  <c r="K4586" i="4"/>
  <c r="K4585" i="4"/>
  <c r="K4584" i="4"/>
  <c r="K4583" i="4"/>
  <c r="K4582" i="4"/>
  <c r="K4581" i="4"/>
  <c r="K4580" i="4"/>
  <c r="K4579" i="4"/>
  <c r="K4578" i="4"/>
  <c r="K4577" i="4"/>
  <c r="K4576" i="4"/>
  <c r="K4575" i="4"/>
  <c r="K4574" i="4"/>
  <c r="K4573" i="4"/>
  <c r="K4572" i="4"/>
  <c r="K4571" i="4"/>
  <c r="K4570" i="4"/>
  <c r="K4569" i="4"/>
  <c r="K4568" i="4"/>
  <c r="K4567" i="4"/>
  <c r="K4566" i="4"/>
  <c r="K4565" i="4"/>
  <c r="K4564" i="4"/>
  <c r="K4563" i="4"/>
  <c r="K4562" i="4"/>
  <c r="K4561" i="4"/>
  <c r="K4560" i="4"/>
  <c r="K4559" i="4"/>
  <c r="K4558" i="4"/>
  <c r="K4557" i="4"/>
  <c r="K4556" i="4"/>
  <c r="K4555" i="4"/>
  <c r="K4554" i="4"/>
  <c r="K4553" i="4"/>
  <c r="K4552" i="4"/>
  <c r="K4551" i="4"/>
  <c r="K4550" i="4"/>
  <c r="K4549" i="4"/>
  <c r="K4548" i="4"/>
  <c r="K4547" i="4"/>
  <c r="K4546" i="4"/>
  <c r="K4545" i="4"/>
  <c r="K4544" i="4"/>
  <c r="K4543" i="4"/>
  <c r="K4542" i="4"/>
  <c r="K4541" i="4"/>
  <c r="K4540" i="4"/>
  <c r="K4539" i="4"/>
  <c r="K4538" i="4"/>
  <c r="K4537" i="4"/>
  <c r="K4536" i="4"/>
  <c r="K4535" i="4"/>
  <c r="K4534" i="4"/>
  <c r="K4533" i="4"/>
  <c r="K4532" i="4"/>
  <c r="K4531" i="4"/>
  <c r="K4530" i="4"/>
  <c r="K4529" i="4"/>
  <c r="K4528" i="4"/>
  <c r="K4527" i="4"/>
  <c r="K4526" i="4"/>
  <c r="K4525" i="4"/>
  <c r="K4524" i="4"/>
  <c r="K4523" i="4"/>
  <c r="K4522" i="4"/>
  <c r="K4521" i="4"/>
  <c r="K4520" i="4"/>
  <c r="K4519" i="4"/>
  <c r="K4518" i="4"/>
  <c r="K4517" i="4"/>
  <c r="K4516" i="4"/>
  <c r="K4515" i="4"/>
  <c r="K4514" i="4"/>
  <c r="K4513" i="4"/>
  <c r="K4512" i="4"/>
  <c r="K4511" i="4"/>
  <c r="K4510" i="4"/>
  <c r="K4509" i="4"/>
  <c r="K4508" i="4"/>
  <c r="K4507" i="4"/>
  <c r="K4506" i="4"/>
  <c r="K4505" i="4"/>
  <c r="K4504" i="4"/>
  <c r="K4503" i="4"/>
  <c r="K4502" i="4"/>
  <c r="K4501" i="4"/>
  <c r="K4500" i="4"/>
  <c r="K4499" i="4"/>
  <c r="K4498" i="4"/>
  <c r="K4497" i="4"/>
  <c r="K4496" i="4"/>
  <c r="K4495" i="4"/>
  <c r="K4494" i="4"/>
  <c r="K4493" i="4"/>
  <c r="K4492" i="4"/>
  <c r="K4491" i="4"/>
  <c r="K4490" i="4"/>
  <c r="K4489" i="4"/>
  <c r="K4488" i="4"/>
  <c r="K4487" i="4"/>
  <c r="K4486" i="4"/>
  <c r="K4485" i="4"/>
  <c r="K4484" i="4"/>
  <c r="K4483" i="4"/>
  <c r="K4482" i="4"/>
  <c r="K4481" i="4"/>
  <c r="K4480" i="4"/>
  <c r="K4479" i="4"/>
  <c r="K4478" i="4"/>
  <c r="K4477" i="4"/>
  <c r="K4476" i="4"/>
  <c r="K4475" i="4"/>
  <c r="K4474" i="4"/>
  <c r="K4473" i="4"/>
  <c r="K4472" i="4"/>
  <c r="K4471" i="4"/>
  <c r="K4470" i="4"/>
  <c r="K4469" i="4"/>
  <c r="K4468" i="4"/>
  <c r="K4467" i="4"/>
  <c r="K4466" i="4"/>
  <c r="K4465" i="4"/>
  <c r="K4464" i="4"/>
  <c r="K4463" i="4"/>
  <c r="K4462" i="4"/>
  <c r="K4461" i="4"/>
  <c r="K4460" i="4"/>
  <c r="K4459" i="4"/>
  <c r="K4458" i="4"/>
  <c r="K4457" i="4"/>
  <c r="K4456" i="4"/>
  <c r="K4455" i="4"/>
  <c r="K4454" i="4"/>
  <c r="K4453" i="4"/>
  <c r="K4452" i="4"/>
  <c r="K4451" i="4"/>
  <c r="K4450" i="4"/>
  <c r="K4449" i="4"/>
  <c r="K4448" i="4"/>
  <c r="K4447" i="4"/>
  <c r="K4446" i="4"/>
  <c r="K4445" i="4"/>
  <c r="K4444" i="4"/>
  <c r="K4443" i="4"/>
  <c r="K4442" i="4"/>
  <c r="K4441" i="4"/>
  <c r="K4440" i="4"/>
  <c r="K4439" i="4"/>
  <c r="K4438" i="4"/>
  <c r="K4437" i="4"/>
  <c r="K4436" i="4"/>
  <c r="K4435" i="4"/>
  <c r="K4434" i="4"/>
  <c r="K4433" i="4"/>
  <c r="K4432" i="4"/>
  <c r="K4431" i="4"/>
  <c r="K4430" i="4"/>
  <c r="K4429" i="4"/>
  <c r="K4428" i="4"/>
  <c r="K4427" i="4"/>
  <c r="K4426" i="4"/>
  <c r="K4425" i="4"/>
  <c r="K4424" i="4"/>
  <c r="K4423" i="4"/>
  <c r="K4422" i="4"/>
  <c r="K4421" i="4"/>
  <c r="K4420" i="4"/>
  <c r="K4419" i="4"/>
  <c r="K4418" i="4"/>
  <c r="K4417" i="4"/>
  <c r="K4416" i="4"/>
  <c r="K4415" i="4"/>
  <c r="K4414" i="4"/>
  <c r="K4413" i="4"/>
  <c r="K4412" i="4"/>
  <c r="K4411" i="4"/>
  <c r="K4410" i="4"/>
  <c r="K4409" i="4"/>
  <c r="K4408" i="4"/>
  <c r="K4407" i="4"/>
  <c r="K4406" i="4"/>
  <c r="K4405" i="4"/>
  <c r="K4404" i="4"/>
  <c r="K4403" i="4"/>
  <c r="K4402" i="4"/>
  <c r="K4401" i="4"/>
  <c r="K4400" i="4"/>
  <c r="K4399" i="4"/>
  <c r="K4398" i="4"/>
  <c r="K4397" i="4"/>
  <c r="K4396" i="4"/>
  <c r="K4395" i="4"/>
  <c r="K4394" i="4"/>
  <c r="K4393" i="4"/>
  <c r="K4392" i="4"/>
  <c r="K4391" i="4"/>
  <c r="K4390" i="4"/>
  <c r="K4389" i="4"/>
  <c r="K4388" i="4"/>
  <c r="K4387" i="4"/>
  <c r="K4386" i="4"/>
  <c r="K4385" i="4"/>
  <c r="K4384" i="4"/>
  <c r="K4383" i="4"/>
  <c r="K4382" i="4"/>
  <c r="K4381" i="4"/>
  <c r="K4380" i="4"/>
  <c r="K4379" i="4"/>
  <c r="K4378" i="4"/>
  <c r="K4377" i="4"/>
  <c r="K4376" i="4"/>
  <c r="K4375" i="4"/>
  <c r="K4374" i="4"/>
  <c r="K4373" i="4"/>
  <c r="K4372" i="4"/>
  <c r="K4371" i="4"/>
  <c r="K4370" i="4"/>
  <c r="K4369" i="4"/>
  <c r="K4368" i="4"/>
  <c r="K4367" i="4"/>
  <c r="K4366" i="4"/>
  <c r="K4365" i="4"/>
  <c r="K4364" i="4"/>
  <c r="K4363" i="4"/>
  <c r="K4362" i="4"/>
  <c r="K4361" i="4"/>
  <c r="K4360" i="4"/>
  <c r="K4359" i="4"/>
  <c r="K4358" i="4"/>
  <c r="K4357" i="4"/>
  <c r="K4356" i="4"/>
  <c r="K4355" i="4"/>
  <c r="K4354" i="4"/>
  <c r="K4353" i="4"/>
  <c r="K4352" i="4"/>
  <c r="K4351" i="4"/>
  <c r="K4350" i="4"/>
  <c r="K4349" i="4"/>
  <c r="K4348" i="4"/>
  <c r="K4347" i="4"/>
  <c r="K4346" i="4"/>
  <c r="K4345" i="4"/>
  <c r="K4344" i="4"/>
  <c r="K4343" i="4"/>
  <c r="K4342" i="4"/>
  <c r="K4341" i="4"/>
  <c r="K4340" i="4"/>
  <c r="K4339" i="4"/>
  <c r="K4338" i="4"/>
  <c r="K4337" i="4"/>
  <c r="K4336" i="4"/>
  <c r="K4335" i="4"/>
  <c r="K4334" i="4"/>
  <c r="K4333" i="4"/>
  <c r="K4332" i="4"/>
  <c r="K4331" i="4"/>
  <c r="K4330" i="4"/>
  <c r="K4329" i="4"/>
  <c r="K4328" i="4"/>
  <c r="K4327" i="4"/>
  <c r="K4326" i="4"/>
  <c r="K4325" i="4"/>
  <c r="K4324" i="4"/>
  <c r="K4323" i="4"/>
  <c r="K4322" i="4"/>
  <c r="K4321" i="4"/>
  <c r="K4320" i="4"/>
  <c r="K4319" i="4"/>
  <c r="K4318" i="4"/>
  <c r="K4317" i="4"/>
  <c r="K4316" i="4"/>
  <c r="K4315" i="4"/>
  <c r="K4314" i="4"/>
  <c r="K4313" i="4"/>
  <c r="K4312" i="4"/>
  <c r="K4311" i="4"/>
  <c r="K4310" i="4"/>
  <c r="K4309" i="4"/>
  <c r="K4308" i="4"/>
  <c r="K4307" i="4"/>
  <c r="K4306" i="4"/>
  <c r="K4305" i="4"/>
  <c r="K4304" i="4"/>
  <c r="K4303" i="4"/>
  <c r="K4302" i="4"/>
  <c r="K4301" i="4"/>
  <c r="K4300" i="4"/>
  <c r="K4299" i="4"/>
  <c r="K4298" i="4"/>
  <c r="K4297" i="4"/>
  <c r="K4296" i="4"/>
  <c r="K4295" i="4"/>
  <c r="K4294" i="4"/>
  <c r="K4293" i="4"/>
  <c r="K4292" i="4"/>
  <c r="K4291" i="4"/>
  <c r="K4290" i="4"/>
  <c r="K4289" i="4"/>
  <c r="K4288" i="4"/>
  <c r="K4287" i="4"/>
  <c r="K4286" i="4"/>
  <c r="K4285" i="4"/>
  <c r="K4284" i="4"/>
  <c r="K4283" i="4"/>
  <c r="K4282" i="4"/>
  <c r="K4281" i="4"/>
  <c r="K4280" i="4"/>
  <c r="K4279" i="4"/>
  <c r="K4278" i="4"/>
  <c r="K4277" i="4"/>
  <c r="K4276" i="4"/>
  <c r="K4275" i="4"/>
  <c r="K4274" i="4"/>
  <c r="K4273" i="4"/>
  <c r="K4272" i="4"/>
  <c r="K4271" i="4"/>
  <c r="K4270" i="4"/>
  <c r="K4269" i="4"/>
  <c r="K4268" i="4"/>
  <c r="K4267" i="4"/>
  <c r="K4266" i="4"/>
  <c r="K4265" i="4"/>
  <c r="K4264" i="4"/>
  <c r="K4263" i="4"/>
  <c r="K4262" i="4"/>
  <c r="K4261" i="4"/>
  <c r="K4260" i="4"/>
  <c r="K4259" i="4"/>
  <c r="K4258" i="4"/>
  <c r="K4257" i="4"/>
  <c r="K4256" i="4"/>
  <c r="K4255" i="4"/>
  <c r="K4254" i="4"/>
  <c r="K4253" i="4"/>
  <c r="K4252" i="4"/>
  <c r="K4251" i="4"/>
  <c r="K4250" i="4"/>
  <c r="K4249" i="4"/>
  <c r="K4248" i="4"/>
  <c r="K4247" i="4"/>
  <c r="K4246" i="4"/>
  <c r="K4245" i="4"/>
  <c r="K4244" i="4"/>
  <c r="K4243" i="4"/>
  <c r="K4242" i="4"/>
  <c r="K4241" i="4"/>
  <c r="K4240" i="4"/>
  <c r="K4239" i="4"/>
  <c r="K4238" i="4"/>
  <c r="K4237" i="4"/>
  <c r="K4236" i="4"/>
  <c r="K4235" i="4"/>
  <c r="K4234" i="4"/>
  <c r="K4233" i="4"/>
  <c r="K4232" i="4"/>
  <c r="K4231" i="4"/>
  <c r="K4230" i="4"/>
  <c r="K4229" i="4"/>
  <c r="K4228" i="4"/>
  <c r="K4227" i="4"/>
  <c r="K4226" i="4"/>
  <c r="K4225" i="4"/>
  <c r="K4224" i="4"/>
  <c r="K4223" i="4"/>
  <c r="K4222" i="4"/>
  <c r="K4221" i="4"/>
  <c r="K4220" i="4"/>
  <c r="K4219" i="4"/>
  <c r="K4218" i="4"/>
  <c r="K4217" i="4"/>
  <c r="K4216" i="4"/>
  <c r="K4215" i="4"/>
  <c r="K4214" i="4"/>
  <c r="K4213" i="4"/>
  <c r="K4212" i="4"/>
  <c r="K4211" i="4"/>
  <c r="K4210" i="4"/>
  <c r="K4209" i="4"/>
  <c r="K4208" i="4"/>
  <c r="K4207" i="4"/>
  <c r="K4206" i="4"/>
  <c r="K4205" i="4"/>
  <c r="K4204" i="4"/>
  <c r="K4203" i="4"/>
  <c r="K4202" i="4"/>
  <c r="K4201" i="4"/>
  <c r="K4200" i="4"/>
  <c r="K4199" i="4"/>
  <c r="K4198" i="4"/>
  <c r="K4197" i="4"/>
  <c r="K4196" i="4"/>
  <c r="K4195" i="4"/>
  <c r="K4194" i="4"/>
  <c r="K4193" i="4"/>
  <c r="K4192" i="4"/>
  <c r="K4191" i="4"/>
  <c r="K4190" i="4"/>
  <c r="K4189" i="4"/>
  <c r="K4188" i="4"/>
  <c r="K4187" i="4"/>
  <c r="K4186" i="4"/>
  <c r="K4185" i="4"/>
  <c r="K4184" i="4"/>
  <c r="K4183" i="4"/>
  <c r="K4182" i="4"/>
  <c r="K4181" i="4"/>
  <c r="K4180" i="4"/>
  <c r="K4179" i="4"/>
  <c r="K4178" i="4"/>
  <c r="K4177" i="4"/>
  <c r="K4176" i="4"/>
  <c r="K4175" i="4"/>
  <c r="K4174" i="4"/>
  <c r="K4173" i="4"/>
  <c r="K4172" i="4"/>
  <c r="K4171" i="4"/>
  <c r="K4170" i="4"/>
  <c r="K4169" i="4"/>
  <c r="K4168" i="4"/>
  <c r="K4167" i="4"/>
  <c r="K4166" i="4"/>
  <c r="K4165" i="4"/>
  <c r="K4164" i="4"/>
  <c r="K4163" i="4"/>
  <c r="K4162" i="4"/>
  <c r="K4161" i="4"/>
  <c r="K4160" i="4"/>
  <c r="K4159" i="4"/>
  <c r="K4158" i="4"/>
  <c r="K4157" i="4"/>
  <c r="K4156" i="4"/>
  <c r="K4155" i="4"/>
  <c r="K4154" i="4"/>
  <c r="K4153" i="4"/>
  <c r="K4152" i="4"/>
  <c r="K4151" i="4"/>
  <c r="K4150" i="4"/>
  <c r="K4149" i="4"/>
  <c r="K4148" i="4"/>
  <c r="K4147" i="4"/>
  <c r="K4146" i="4"/>
  <c r="K4145" i="4"/>
  <c r="K4144" i="4"/>
  <c r="K4143" i="4"/>
  <c r="K4142" i="4"/>
  <c r="K4141" i="4"/>
  <c r="K4140" i="4"/>
  <c r="K4139" i="4"/>
  <c r="K4138" i="4"/>
  <c r="K4137" i="4"/>
  <c r="K4136" i="4"/>
  <c r="K4135" i="4"/>
  <c r="K4134" i="4"/>
  <c r="K4133" i="4"/>
  <c r="K4132" i="4"/>
  <c r="K4131" i="4"/>
  <c r="K4130" i="4"/>
  <c r="K4129" i="4"/>
  <c r="K4128" i="4"/>
  <c r="K4127" i="4"/>
  <c r="K4126" i="4"/>
  <c r="K4125" i="4"/>
  <c r="K4124" i="4"/>
  <c r="K4123" i="4"/>
  <c r="K4122" i="4"/>
  <c r="K4121" i="4"/>
  <c r="K4120" i="4"/>
  <c r="K4119" i="4"/>
  <c r="K4118" i="4"/>
  <c r="K4117" i="4"/>
  <c r="K4116" i="4"/>
  <c r="K4115" i="4"/>
  <c r="K4114" i="4"/>
  <c r="K4113" i="4"/>
  <c r="K4112" i="4"/>
  <c r="K4111" i="4"/>
  <c r="K4110" i="4"/>
  <c r="K4109" i="4"/>
  <c r="K4108" i="4"/>
  <c r="K4107" i="4"/>
  <c r="K4106" i="4"/>
  <c r="K4105" i="4"/>
  <c r="K4104" i="4"/>
  <c r="K4103" i="4"/>
  <c r="K4102" i="4"/>
  <c r="K4101" i="4"/>
  <c r="K4100" i="4"/>
  <c r="K4099" i="4"/>
  <c r="K4098" i="4"/>
  <c r="K4097" i="4"/>
  <c r="K4096" i="4"/>
  <c r="K4095" i="4"/>
  <c r="K4094" i="4"/>
  <c r="K4093" i="4"/>
  <c r="K4092" i="4"/>
  <c r="K4091" i="4"/>
  <c r="K4090" i="4"/>
  <c r="K4089" i="4"/>
  <c r="K4088" i="4"/>
  <c r="K4087" i="4"/>
  <c r="K4086" i="4"/>
  <c r="K4085" i="4"/>
  <c r="K4084" i="4"/>
  <c r="K4083" i="4"/>
  <c r="K4082" i="4"/>
  <c r="K4081" i="4"/>
  <c r="K4080" i="4"/>
  <c r="K4079" i="4"/>
  <c r="K4078" i="4"/>
  <c r="K4077" i="4"/>
  <c r="K4076" i="4"/>
  <c r="K4075" i="4"/>
  <c r="K4074" i="4"/>
  <c r="K4073" i="4"/>
  <c r="K4072" i="4"/>
  <c r="K4071" i="4"/>
  <c r="K4070" i="4"/>
  <c r="K4069" i="4"/>
  <c r="K4068" i="4"/>
  <c r="K4067" i="4"/>
  <c r="K4066" i="4"/>
  <c r="K4065" i="4"/>
  <c r="K4064" i="4"/>
  <c r="K4063" i="4"/>
  <c r="K4062" i="4"/>
  <c r="K4061" i="4"/>
  <c r="K4060" i="4"/>
  <c r="K4059" i="4"/>
  <c r="K4058" i="4"/>
  <c r="K4057" i="4"/>
  <c r="K4056" i="4"/>
  <c r="K4055" i="4"/>
  <c r="K4054" i="4"/>
  <c r="K4053" i="4"/>
  <c r="K4052" i="4"/>
  <c r="K4051" i="4"/>
  <c r="K4050" i="4"/>
  <c r="K4049" i="4"/>
  <c r="K4048" i="4"/>
  <c r="K4047" i="4"/>
  <c r="K4046" i="4"/>
  <c r="K4045" i="4"/>
  <c r="K4044" i="4"/>
  <c r="K4043" i="4"/>
  <c r="K4042" i="4"/>
  <c r="K4041" i="4"/>
  <c r="K4040" i="4"/>
  <c r="K4039" i="4"/>
  <c r="K4038" i="4"/>
  <c r="K4037" i="4"/>
  <c r="K4036" i="4"/>
  <c r="K4035" i="4"/>
  <c r="K4034" i="4"/>
  <c r="K4033" i="4"/>
  <c r="K4032" i="4"/>
  <c r="K4031" i="4"/>
  <c r="K4030" i="4"/>
  <c r="K4029" i="4"/>
  <c r="K4028" i="4"/>
  <c r="K4027" i="4"/>
  <c r="K4026" i="4"/>
  <c r="K4025" i="4"/>
  <c r="K4024" i="4"/>
  <c r="K4023" i="4"/>
  <c r="K4022" i="4"/>
  <c r="K4021" i="4"/>
  <c r="K4020" i="4"/>
  <c r="K4019" i="4"/>
  <c r="K4018" i="4"/>
  <c r="K4017" i="4"/>
  <c r="K4016" i="4"/>
  <c r="K4015" i="4"/>
  <c r="K4014" i="4"/>
  <c r="K4013" i="4"/>
  <c r="K4012" i="4"/>
  <c r="K4011" i="4"/>
  <c r="K4010" i="4"/>
  <c r="K4009" i="4"/>
  <c r="K4008" i="4"/>
  <c r="K4007" i="4"/>
  <c r="K4006" i="4"/>
  <c r="K4005" i="4"/>
  <c r="K4004" i="4"/>
  <c r="K4003" i="4"/>
  <c r="K4002" i="4"/>
  <c r="K4001" i="4"/>
  <c r="K4000" i="4"/>
  <c r="K3999" i="4"/>
  <c r="K3998" i="4"/>
  <c r="K3997" i="4"/>
  <c r="K3996" i="4"/>
  <c r="K3995" i="4"/>
  <c r="K3994" i="4"/>
  <c r="K3993" i="4"/>
  <c r="K3992" i="4"/>
  <c r="K3991" i="4"/>
  <c r="K3990" i="4"/>
  <c r="K3989" i="4"/>
  <c r="K3988" i="4"/>
  <c r="K3987" i="4"/>
  <c r="K3986" i="4"/>
  <c r="K3985" i="4"/>
  <c r="K3984" i="4"/>
  <c r="K3983" i="4"/>
  <c r="K3982" i="4"/>
  <c r="K3981" i="4"/>
  <c r="K3980" i="4"/>
  <c r="K3979" i="4"/>
  <c r="K3978" i="4"/>
  <c r="K3977" i="4"/>
  <c r="K3976" i="4"/>
  <c r="K3975" i="4"/>
  <c r="K3974" i="4"/>
  <c r="K3973" i="4"/>
  <c r="K3972" i="4"/>
  <c r="K3971" i="4"/>
  <c r="K3970" i="4"/>
  <c r="K3969" i="4"/>
  <c r="K3968" i="4"/>
  <c r="K3967" i="4"/>
  <c r="K3966" i="4"/>
  <c r="K3965" i="4"/>
  <c r="K3964" i="4"/>
  <c r="K3963" i="4"/>
  <c r="K3962" i="4"/>
  <c r="K3961" i="4"/>
  <c r="K3960" i="4"/>
  <c r="K3959" i="4"/>
  <c r="K3958" i="4"/>
  <c r="K3957" i="4"/>
  <c r="K3956" i="4"/>
  <c r="K3955" i="4"/>
  <c r="K3954" i="4"/>
  <c r="K3953" i="4"/>
  <c r="K3952" i="4"/>
  <c r="K3951" i="4"/>
  <c r="K3950" i="4"/>
  <c r="K3949" i="4"/>
  <c r="K3948" i="4"/>
  <c r="K3947" i="4"/>
  <c r="K3946" i="4"/>
  <c r="K3945" i="4"/>
  <c r="K3944" i="4"/>
  <c r="K3943" i="4"/>
  <c r="K3942" i="4"/>
  <c r="K3941" i="4"/>
  <c r="K3940" i="4"/>
  <c r="K3939" i="4"/>
  <c r="K3938" i="4"/>
  <c r="K3937" i="4"/>
  <c r="K3936" i="4"/>
  <c r="K3935" i="4"/>
  <c r="K3934" i="4"/>
  <c r="K3933" i="4"/>
  <c r="K3932" i="4"/>
  <c r="K3931" i="4"/>
  <c r="K3930" i="4"/>
  <c r="K3929" i="4"/>
  <c r="K3928" i="4"/>
  <c r="K3927" i="4"/>
  <c r="K3926" i="4"/>
  <c r="K3925" i="4"/>
  <c r="K3924" i="4"/>
  <c r="K3923" i="4"/>
  <c r="K3922" i="4"/>
  <c r="K3921" i="4"/>
  <c r="K3920" i="4"/>
  <c r="K3919" i="4"/>
  <c r="K3918" i="4"/>
  <c r="K3917" i="4"/>
  <c r="K3916" i="4"/>
  <c r="K3915" i="4"/>
  <c r="K3914" i="4"/>
  <c r="K3913" i="4"/>
  <c r="K3912" i="4"/>
  <c r="K3911" i="4"/>
  <c r="K3910" i="4"/>
  <c r="K3909" i="4"/>
  <c r="K3908" i="4"/>
  <c r="K3907" i="4"/>
  <c r="K3906" i="4"/>
  <c r="K3905" i="4"/>
  <c r="K3904" i="4"/>
  <c r="K3903" i="4"/>
  <c r="K3902" i="4"/>
  <c r="K3901" i="4"/>
  <c r="K3900" i="4"/>
  <c r="K3899" i="4"/>
  <c r="K3898" i="4"/>
  <c r="K3897" i="4"/>
  <c r="K3896" i="4"/>
  <c r="K3895" i="4"/>
  <c r="K3894" i="4"/>
  <c r="K3893" i="4"/>
  <c r="K3892" i="4"/>
  <c r="K3891" i="4"/>
  <c r="K3890" i="4"/>
  <c r="K3889" i="4"/>
  <c r="K3888" i="4"/>
  <c r="K3887" i="4"/>
  <c r="K3886" i="4"/>
  <c r="K3885" i="4"/>
  <c r="K3884" i="4"/>
  <c r="K3883" i="4"/>
  <c r="K3882" i="4"/>
  <c r="K3881" i="4"/>
  <c r="K3880" i="4"/>
  <c r="K3879" i="4"/>
  <c r="K3878" i="4"/>
  <c r="K3877" i="4"/>
  <c r="K3876" i="4"/>
  <c r="K3875" i="4"/>
  <c r="K3874" i="4"/>
  <c r="K3873" i="4"/>
  <c r="K3872" i="4"/>
  <c r="K3871" i="4"/>
  <c r="K3870" i="4"/>
  <c r="K3869" i="4"/>
  <c r="K3868" i="4"/>
  <c r="K3867" i="4"/>
  <c r="K3866" i="4"/>
  <c r="K3865" i="4"/>
  <c r="K3864" i="4"/>
  <c r="K3863" i="4"/>
  <c r="K3862" i="4"/>
  <c r="K3861" i="4"/>
  <c r="K3860" i="4"/>
  <c r="K3859" i="4"/>
  <c r="K3858" i="4"/>
  <c r="K3857" i="4"/>
  <c r="K3856" i="4"/>
  <c r="K3855" i="4"/>
  <c r="K3854" i="4"/>
  <c r="K3853" i="4"/>
  <c r="K3852" i="4"/>
  <c r="K3851" i="4"/>
  <c r="K3850" i="4"/>
  <c r="K3849" i="4"/>
  <c r="K3848" i="4"/>
  <c r="K3847" i="4"/>
  <c r="K3846" i="4"/>
  <c r="K3845" i="4"/>
  <c r="K3844" i="4"/>
  <c r="K3843" i="4"/>
  <c r="K3842" i="4"/>
  <c r="K3841" i="4"/>
  <c r="K3840" i="4"/>
  <c r="K3839" i="4"/>
  <c r="K3838" i="4"/>
  <c r="K3837" i="4"/>
  <c r="K3836" i="4"/>
  <c r="K3835" i="4"/>
  <c r="K3834" i="4"/>
  <c r="K3833" i="4"/>
  <c r="K3832" i="4"/>
  <c r="K3831" i="4"/>
  <c r="K3830" i="4"/>
  <c r="K3829" i="4"/>
  <c r="K3828" i="4"/>
  <c r="K3827" i="4"/>
  <c r="K3826" i="4"/>
  <c r="K3825" i="4"/>
  <c r="K3824" i="4"/>
  <c r="K3823" i="4"/>
  <c r="K3822" i="4"/>
  <c r="K3821" i="4"/>
  <c r="K3820" i="4"/>
  <c r="K3819" i="4"/>
  <c r="K3818" i="4"/>
  <c r="K3817" i="4"/>
  <c r="K3816" i="4"/>
  <c r="K3815" i="4"/>
  <c r="K3814" i="4"/>
  <c r="K3813" i="4"/>
  <c r="K3812" i="4"/>
  <c r="K3811" i="4"/>
  <c r="K3810" i="4"/>
  <c r="K3809" i="4"/>
  <c r="K3808" i="4"/>
  <c r="K3807" i="4"/>
  <c r="K3806" i="4"/>
  <c r="K3805" i="4"/>
  <c r="K3804" i="4"/>
  <c r="K3803" i="4"/>
  <c r="K3802" i="4"/>
  <c r="K3801" i="4"/>
  <c r="K3800" i="4"/>
  <c r="K3799" i="4"/>
  <c r="K3798" i="4"/>
  <c r="K3797" i="4"/>
  <c r="K3796" i="4"/>
  <c r="K3795" i="4"/>
  <c r="K3794" i="4"/>
  <c r="K3793" i="4"/>
  <c r="K3792" i="4"/>
  <c r="K3791" i="4"/>
  <c r="K3790" i="4"/>
  <c r="K3789" i="4"/>
  <c r="K3788" i="4"/>
  <c r="K3787" i="4"/>
  <c r="K3786" i="4"/>
  <c r="K3785" i="4"/>
  <c r="K3784" i="4"/>
  <c r="K3783" i="4"/>
  <c r="K3782" i="4"/>
  <c r="K3781" i="4"/>
  <c r="K3780" i="4"/>
  <c r="K3779" i="4"/>
  <c r="K3778" i="4"/>
  <c r="K3777" i="4"/>
  <c r="K3776" i="4"/>
  <c r="K3775" i="4"/>
  <c r="K3774" i="4"/>
  <c r="K3773" i="4"/>
  <c r="K3772" i="4"/>
  <c r="K3771" i="4"/>
  <c r="K3770" i="4"/>
  <c r="K3769" i="4"/>
  <c r="K3768" i="4"/>
  <c r="K3767" i="4"/>
  <c r="K3766" i="4"/>
  <c r="K3765" i="4"/>
  <c r="K3764" i="4"/>
  <c r="K3763" i="4"/>
  <c r="K3762" i="4"/>
  <c r="K3761" i="4"/>
  <c r="K3760" i="4"/>
  <c r="K3759" i="4"/>
  <c r="K3758" i="4"/>
  <c r="K3757" i="4"/>
  <c r="K3756" i="4"/>
  <c r="K3755" i="4"/>
  <c r="K3754" i="4"/>
  <c r="K3753" i="4"/>
  <c r="K3752" i="4"/>
  <c r="K3751" i="4"/>
  <c r="K3750" i="4"/>
  <c r="K3749" i="4"/>
  <c r="K3748" i="4"/>
  <c r="K3747" i="4"/>
  <c r="K3746" i="4"/>
  <c r="K3745" i="4"/>
  <c r="K3744" i="4"/>
  <c r="K3743" i="4"/>
  <c r="K3742" i="4"/>
  <c r="K3741" i="4"/>
  <c r="K3740" i="4"/>
  <c r="K3739" i="4"/>
  <c r="K3738" i="4"/>
  <c r="K3737" i="4"/>
  <c r="K3736" i="4"/>
  <c r="K3735" i="4"/>
  <c r="K3734" i="4"/>
  <c r="K3733" i="4"/>
  <c r="K3732" i="4"/>
  <c r="K3731" i="4"/>
  <c r="K3730" i="4"/>
  <c r="K3729" i="4"/>
  <c r="K3728" i="4"/>
  <c r="K3727" i="4"/>
  <c r="K3726" i="4"/>
  <c r="K3725" i="4"/>
  <c r="K3724" i="4"/>
  <c r="K3723" i="4"/>
  <c r="K3722" i="4"/>
  <c r="K3721" i="4"/>
  <c r="K3720" i="4"/>
  <c r="K3719" i="4"/>
  <c r="K3718" i="4"/>
  <c r="K3717" i="4"/>
  <c r="K3716" i="4"/>
  <c r="K3715" i="4"/>
  <c r="K3714" i="4"/>
  <c r="K3713" i="4"/>
  <c r="K3712" i="4"/>
  <c r="K3711" i="4"/>
  <c r="K3710" i="4"/>
  <c r="K3709" i="4"/>
  <c r="K3708" i="4"/>
  <c r="K3707" i="4"/>
  <c r="K3706" i="4"/>
  <c r="K3705" i="4"/>
  <c r="K3704" i="4"/>
  <c r="K3703" i="4"/>
  <c r="K3702" i="4"/>
  <c r="K3701" i="4"/>
  <c r="K3700" i="4"/>
  <c r="K3699" i="4"/>
  <c r="K3698" i="4"/>
  <c r="K3697" i="4"/>
  <c r="K3696" i="4"/>
  <c r="K3695" i="4"/>
  <c r="K3694" i="4"/>
  <c r="K3693" i="4"/>
  <c r="K3692" i="4"/>
  <c r="K3691" i="4"/>
  <c r="K3690" i="4"/>
  <c r="K3689" i="4"/>
  <c r="K3688" i="4"/>
  <c r="K3687" i="4"/>
  <c r="K3686" i="4"/>
  <c r="K3685" i="4"/>
  <c r="K3684" i="4"/>
  <c r="K3683" i="4"/>
  <c r="K3682" i="4"/>
  <c r="K3681" i="4"/>
  <c r="K3680" i="4"/>
  <c r="K3679" i="4"/>
  <c r="K3678" i="4"/>
  <c r="K3677" i="4"/>
  <c r="K3676" i="4"/>
  <c r="K3675" i="4"/>
  <c r="K3674" i="4"/>
  <c r="K3673" i="4"/>
  <c r="K3672" i="4"/>
  <c r="K3671" i="4"/>
  <c r="K3670" i="4"/>
  <c r="K3669" i="4"/>
  <c r="K3668" i="4"/>
  <c r="K3667" i="4"/>
  <c r="K3666" i="4"/>
  <c r="K3665" i="4"/>
  <c r="K3664" i="4"/>
  <c r="K3663" i="4"/>
  <c r="K3662" i="4"/>
  <c r="K3661" i="4"/>
  <c r="K3660" i="4"/>
  <c r="K3659" i="4"/>
  <c r="K3658" i="4"/>
  <c r="K3657" i="4"/>
  <c r="K3656" i="4"/>
  <c r="K3655" i="4"/>
  <c r="K3654" i="4"/>
  <c r="K3653" i="4"/>
  <c r="K3652" i="4"/>
  <c r="K3651" i="4"/>
  <c r="K3650" i="4"/>
  <c r="K3649" i="4"/>
  <c r="K3648" i="4"/>
  <c r="K3647" i="4"/>
  <c r="K3646" i="4"/>
  <c r="K3645" i="4"/>
  <c r="K3644" i="4"/>
  <c r="K3643" i="4"/>
  <c r="K3642" i="4"/>
  <c r="K3641" i="4"/>
  <c r="K3640" i="4"/>
  <c r="K3639" i="4"/>
  <c r="K3638" i="4"/>
  <c r="K3637" i="4"/>
  <c r="K3636" i="4"/>
  <c r="K3635" i="4"/>
  <c r="K3634" i="4"/>
  <c r="K3633" i="4"/>
  <c r="K3632" i="4"/>
  <c r="K3631" i="4"/>
  <c r="K3630" i="4"/>
  <c r="K3629" i="4"/>
  <c r="K3628" i="4"/>
  <c r="K3627" i="4"/>
  <c r="K3626" i="4"/>
  <c r="K3625" i="4"/>
  <c r="K3624" i="4"/>
  <c r="K3623" i="4"/>
  <c r="K3622" i="4"/>
  <c r="K3621" i="4"/>
  <c r="K3620" i="4"/>
  <c r="K3619" i="4"/>
  <c r="K3618" i="4"/>
  <c r="K3617" i="4"/>
  <c r="K3616" i="4"/>
  <c r="K3615" i="4"/>
  <c r="K3614" i="4"/>
  <c r="K3613" i="4"/>
  <c r="K3612" i="4"/>
  <c r="K3611" i="4"/>
  <c r="K3610" i="4"/>
  <c r="K3609" i="4"/>
  <c r="K3608" i="4"/>
  <c r="K3607" i="4"/>
  <c r="K3606" i="4"/>
  <c r="K3605" i="4"/>
  <c r="K3604" i="4"/>
  <c r="K3603" i="4"/>
  <c r="K3602" i="4"/>
  <c r="K3601" i="4"/>
  <c r="K3600" i="4"/>
  <c r="K3599" i="4"/>
  <c r="K3598" i="4"/>
  <c r="K3597" i="4"/>
  <c r="K3596" i="4"/>
  <c r="K3595" i="4"/>
  <c r="K3594" i="4"/>
  <c r="K3593" i="4"/>
  <c r="K3592" i="4"/>
  <c r="K3591" i="4"/>
  <c r="K3590" i="4"/>
  <c r="K3589" i="4"/>
  <c r="K3588" i="4"/>
  <c r="K3587" i="4"/>
  <c r="K3586" i="4"/>
  <c r="K3585" i="4"/>
  <c r="K3584" i="4"/>
  <c r="K3583" i="4"/>
  <c r="K3582" i="4"/>
  <c r="K3581" i="4"/>
  <c r="K3580" i="4"/>
  <c r="K3579" i="4"/>
  <c r="K3578" i="4"/>
  <c r="K3577" i="4"/>
  <c r="K3576" i="4"/>
  <c r="K3575" i="4"/>
  <c r="K3574" i="4"/>
  <c r="K3573" i="4"/>
  <c r="K3572" i="4"/>
  <c r="K3571" i="4"/>
  <c r="K3570" i="4"/>
  <c r="K3569" i="4"/>
  <c r="K3568" i="4"/>
  <c r="K3567" i="4"/>
  <c r="K3566" i="4"/>
  <c r="K3565" i="4"/>
  <c r="K3564" i="4"/>
  <c r="K3563" i="4"/>
  <c r="K3562" i="4"/>
  <c r="K3561" i="4"/>
  <c r="K3560" i="4"/>
  <c r="K3559" i="4"/>
  <c r="K3558" i="4"/>
  <c r="K3557" i="4"/>
  <c r="K3556" i="4"/>
  <c r="K3555" i="4"/>
  <c r="K3554" i="4"/>
  <c r="K3553" i="4"/>
  <c r="K3552" i="4"/>
  <c r="K3551" i="4"/>
  <c r="K3550" i="4"/>
  <c r="K3549" i="4"/>
  <c r="K3548" i="4"/>
  <c r="K3547" i="4"/>
  <c r="K3546" i="4"/>
  <c r="K3545" i="4"/>
  <c r="K3544" i="4"/>
  <c r="K3543" i="4"/>
  <c r="K3542" i="4"/>
  <c r="K3541" i="4"/>
  <c r="K3540" i="4"/>
  <c r="K3539" i="4"/>
  <c r="K3538" i="4"/>
  <c r="K3537" i="4"/>
  <c r="K3536" i="4"/>
  <c r="K3535" i="4"/>
  <c r="K3534" i="4"/>
  <c r="K3533" i="4"/>
  <c r="K3532" i="4"/>
  <c r="K3531" i="4"/>
  <c r="K3530" i="4"/>
  <c r="K3529" i="4"/>
  <c r="K3528" i="4"/>
  <c r="K3527" i="4"/>
  <c r="K3526" i="4"/>
  <c r="K3525" i="4"/>
  <c r="K3524" i="4"/>
  <c r="K3523" i="4"/>
  <c r="K3522" i="4"/>
  <c r="K3521" i="4"/>
  <c r="K3520" i="4"/>
  <c r="K3519" i="4"/>
  <c r="K3518" i="4"/>
  <c r="K3517" i="4"/>
  <c r="K3516" i="4"/>
  <c r="K3515" i="4"/>
  <c r="K3514" i="4"/>
  <c r="K3513" i="4"/>
  <c r="K3512" i="4"/>
  <c r="K3511" i="4"/>
  <c r="K3510" i="4"/>
  <c r="K3509" i="4"/>
  <c r="K3508" i="4"/>
  <c r="K3507" i="4"/>
  <c r="K3506" i="4"/>
  <c r="K3505" i="4"/>
  <c r="K3504" i="4"/>
  <c r="K3503" i="4"/>
  <c r="K3502" i="4"/>
  <c r="K3501" i="4"/>
  <c r="K3500" i="4"/>
  <c r="K3499" i="4"/>
  <c r="K3498" i="4"/>
  <c r="K3497" i="4"/>
  <c r="K3496" i="4"/>
  <c r="K3495" i="4"/>
  <c r="K3494" i="4"/>
  <c r="K3493" i="4"/>
  <c r="K3492" i="4"/>
  <c r="K3491" i="4"/>
  <c r="K3490" i="4"/>
  <c r="K3489" i="4"/>
  <c r="K3488" i="4"/>
  <c r="K3487" i="4"/>
  <c r="K3486" i="4"/>
  <c r="K3485" i="4"/>
  <c r="K3484" i="4"/>
  <c r="K3483" i="4"/>
  <c r="K3482" i="4"/>
  <c r="K3481" i="4"/>
  <c r="K3480" i="4"/>
  <c r="K3479" i="4"/>
  <c r="K3478" i="4"/>
  <c r="K3477" i="4"/>
  <c r="K3476" i="4"/>
  <c r="K3475" i="4"/>
  <c r="K3474" i="4"/>
  <c r="K3473" i="4"/>
  <c r="K3472" i="4"/>
  <c r="K3471" i="4"/>
  <c r="K3470" i="4"/>
  <c r="K3469" i="4"/>
  <c r="K3468" i="4"/>
  <c r="K3467" i="4"/>
  <c r="K3466" i="4"/>
  <c r="K3465" i="4"/>
  <c r="K3464" i="4"/>
  <c r="K3463" i="4"/>
  <c r="K3462" i="4"/>
  <c r="K3461" i="4"/>
  <c r="K3460" i="4"/>
  <c r="K3459" i="4"/>
  <c r="K3458" i="4"/>
  <c r="K3457" i="4"/>
  <c r="K3456" i="4"/>
  <c r="K3455" i="4"/>
  <c r="K3454" i="4"/>
  <c r="K3453" i="4"/>
  <c r="K3452" i="4"/>
  <c r="K3451" i="4"/>
  <c r="K3450" i="4"/>
  <c r="K3449" i="4"/>
  <c r="K3448" i="4"/>
  <c r="K3447" i="4"/>
  <c r="K3446" i="4"/>
  <c r="K3445" i="4"/>
  <c r="K3444" i="4"/>
  <c r="K3443" i="4"/>
  <c r="K3442" i="4"/>
  <c r="K3441" i="4"/>
  <c r="K3440" i="4"/>
  <c r="K3439" i="4"/>
  <c r="K3438" i="4"/>
  <c r="K3437" i="4"/>
  <c r="K3436" i="4"/>
  <c r="K3435" i="4"/>
  <c r="K3434" i="4"/>
  <c r="K3433" i="4"/>
  <c r="K3432" i="4"/>
  <c r="K3431" i="4"/>
  <c r="K3430" i="4"/>
  <c r="K3429" i="4"/>
  <c r="K3428" i="4"/>
  <c r="K3427" i="4"/>
  <c r="K3426" i="4"/>
  <c r="K3425" i="4"/>
  <c r="K3424" i="4"/>
  <c r="K3423" i="4"/>
  <c r="K3422" i="4"/>
  <c r="K3421" i="4"/>
  <c r="K3420" i="4"/>
  <c r="K3419" i="4"/>
  <c r="K3418" i="4"/>
  <c r="K3417" i="4"/>
  <c r="K3416" i="4"/>
  <c r="K3415" i="4"/>
  <c r="K3414" i="4"/>
  <c r="K3413" i="4"/>
  <c r="K3412" i="4"/>
  <c r="K3411" i="4"/>
  <c r="K3410" i="4"/>
  <c r="K3409" i="4"/>
  <c r="K3408" i="4"/>
  <c r="K3407" i="4"/>
  <c r="K3406" i="4"/>
  <c r="K3405" i="4"/>
  <c r="K3404" i="4"/>
  <c r="K3403" i="4"/>
  <c r="K3402" i="4"/>
  <c r="K3401" i="4"/>
  <c r="K3400" i="4"/>
  <c r="K3399" i="4"/>
  <c r="K3398" i="4"/>
  <c r="K3397" i="4"/>
  <c r="K3396" i="4"/>
  <c r="K3395" i="4"/>
  <c r="K3394" i="4"/>
  <c r="K3393" i="4"/>
  <c r="K3392" i="4"/>
  <c r="K3391" i="4"/>
  <c r="K3390" i="4"/>
  <c r="K3389" i="4"/>
  <c r="K3388" i="4"/>
  <c r="K3387" i="4"/>
  <c r="K3386" i="4"/>
  <c r="K3385" i="4"/>
  <c r="K3384" i="4"/>
  <c r="K3383" i="4"/>
  <c r="K3382" i="4"/>
  <c r="K3381" i="4"/>
  <c r="K3380" i="4"/>
  <c r="K3379" i="4"/>
  <c r="K3378" i="4"/>
  <c r="K3377" i="4"/>
  <c r="K3376" i="4"/>
  <c r="K3375" i="4"/>
  <c r="K3374" i="4"/>
  <c r="K3373" i="4"/>
  <c r="K3372" i="4"/>
  <c r="K3371" i="4"/>
  <c r="K3370" i="4"/>
  <c r="K3369" i="4"/>
  <c r="K3368" i="4"/>
  <c r="K3367" i="4"/>
  <c r="K3366" i="4"/>
  <c r="K3365" i="4"/>
  <c r="K3364" i="4"/>
  <c r="K3363" i="4"/>
  <c r="K3362" i="4"/>
  <c r="K3361" i="4"/>
  <c r="K3360" i="4"/>
  <c r="K3359" i="4"/>
  <c r="K3358" i="4"/>
  <c r="K3357" i="4"/>
  <c r="K3356" i="4"/>
  <c r="K3355" i="4"/>
  <c r="K3354" i="4"/>
  <c r="K3353" i="4"/>
  <c r="K3352" i="4"/>
  <c r="K3351" i="4"/>
  <c r="K3350" i="4"/>
  <c r="K3349" i="4"/>
  <c r="K3348" i="4"/>
  <c r="K3347" i="4"/>
  <c r="K3346" i="4"/>
  <c r="K3345" i="4"/>
  <c r="K3344" i="4"/>
  <c r="K3343" i="4"/>
  <c r="K3342" i="4"/>
  <c r="K3341" i="4"/>
  <c r="K3340" i="4"/>
  <c r="K3339" i="4"/>
  <c r="K3338" i="4"/>
  <c r="K3337" i="4"/>
  <c r="K3336" i="4"/>
  <c r="K3335" i="4"/>
  <c r="K3334" i="4"/>
  <c r="K3333" i="4"/>
  <c r="K3332" i="4"/>
  <c r="K3331" i="4"/>
  <c r="K3330" i="4"/>
  <c r="K3329" i="4"/>
  <c r="K3328" i="4"/>
  <c r="K3327" i="4"/>
  <c r="K3326" i="4"/>
  <c r="K3325" i="4"/>
  <c r="K3324" i="4"/>
  <c r="K3323" i="4"/>
  <c r="K3322" i="4"/>
  <c r="K3321" i="4"/>
  <c r="K3320" i="4"/>
  <c r="K3319" i="4"/>
  <c r="K3318" i="4"/>
  <c r="K3317" i="4"/>
  <c r="K3316" i="4"/>
  <c r="K3315" i="4"/>
  <c r="K3314" i="4"/>
  <c r="K3313" i="4"/>
  <c r="K3312" i="4"/>
  <c r="K3311" i="4"/>
  <c r="K3310" i="4"/>
  <c r="K3309" i="4"/>
  <c r="K3308" i="4"/>
  <c r="K3307" i="4"/>
  <c r="K3306" i="4"/>
  <c r="K3305" i="4"/>
  <c r="K3304" i="4"/>
  <c r="K3303" i="4"/>
  <c r="K3302" i="4"/>
  <c r="K3301" i="4"/>
  <c r="K3300" i="4"/>
  <c r="K3299" i="4"/>
  <c r="K3298" i="4"/>
  <c r="K3297" i="4"/>
  <c r="K3296" i="4"/>
  <c r="K3295" i="4"/>
  <c r="K3294" i="4"/>
  <c r="K3293" i="4"/>
  <c r="K3292" i="4"/>
  <c r="K3291" i="4"/>
  <c r="K3290" i="4"/>
  <c r="K3289" i="4"/>
  <c r="K3288" i="4"/>
  <c r="K3287" i="4"/>
  <c r="K3286" i="4"/>
  <c r="K3285" i="4"/>
  <c r="K3284" i="4"/>
  <c r="K3283" i="4"/>
  <c r="K3282" i="4"/>
  <c r="K3281" i="4"/>
  <c r="K3280" i="4"/>
  <c r="K3279" i="4"/>
  <c r="K3278" i="4"/>
  <c r="K3277" i="4"/>
  <c r="K3276" i="4"/>
  <c r="K3275" i="4"/>
  <c r="K3274" i="4"/>
  <c r="K3273" i="4"/>
  <c r="K3272" i="4"/>
  <c r="K3271" i="4"/>
  <c r="K3270" i="4"/>
  <c r="K3269" i="4"/>
  <c r="K3268" i="4"/>
  <c r="K3267" i="4"/>
  <c r="K3266" i="4"/>
  <c r="K3265" i="4"/>
  <c r="K3264" i="4"/>
  <c r="K3263" i="4"/>
  <c r="K3262" i="4"/>
  <c r="K3261" i="4"/>
  <c r="K3260" i="4"/>
  <c r="K3259" i="4"/>
  <c r="K3258" i="4"/>
  <c r="K3257" i="4"/>
  <c r="K3256" i="4"/>
  <c r="K3255" i="4"/>
  <c r="K3254" i="4"/>
  <c r="K3253" i="4"/>
  <c r="K3252" i="4"/>
  <c r="K3251" i="4"/>
  <c r="K3250" i="4"/>
  <c r="K3249" i="4"/>
  <c r="K3248" i="4"/>
  <c r="K3247" i="4"/>
  <c r="K3246" i="4"/>
  <c r="K3245" i="4"/>
  <c r="K3244" i="4"/>
  <c r="K3243" i="4"/>
  <c r="K3242" i="4"/>
  <c r="K3241" i="4"/>
  <c r="K3240" i="4"/>
  <c r="K3239" i="4"/>
  <c r="K3238" i="4"/>
  <c r="K3237" i="4"/>
  <c r="K3236" i="4"/>
  <c r="K3235" i="4"/>
  <c r="K3234" i="4"/>
  <c r="K3233" i="4"/>
  <c r="K3232" i="4"/>
  <c r="K3231" i="4"/>
  <c r="K3230" i="4"/>
  <c r="K3229" i="4"/>
  <c r="K3228" i="4"/>
  <c r="K3227" i="4"/>
  <c r="K3226" i="4"/>
  <c r="K3225" i="4"/>
  <c r="K3224" i="4"/>
  <c r="K3223" i="4"/>
  <c r="K3222" i="4"/>
  <c r="K3221" i="4"/>
  <c r="K3220" i="4"/>
  <c r="K3219" i="4"/>
  <c r="K3218" i="4"/>
  <c r="K3217" i="4"/>
  <c r="K3216" i="4"/>
  <c r="K3215" i="4"/>
  <c r="K3214" i="4"/>
  <c r="K3213" i="4"/>
  <c r="K3212" i="4"/>
  <c r="K3211" i="4"/>
  <c r="K3210" i="4"/>
  <c r="K3209" i="4"/>
  <c r="K3208" i="4"/>
  <c r="K3207" i="4"/>
  <c r="K3206" i="4"/>
  <c r="K3205" i="4"/>
  <c r="K3204" i="4"/>
  <c r="K3203" i="4"/>
  <c r="K3202" i="4"/>
  <c r="K3201" i="4"/>
  <c r="K3200" i="4"/>
  <c r="K3199" i="4"/>
  <c r="K3198" i="4"/>
  <c r="K3197" i="4"/>
  <c r="K3196" i="4"/>
  <c r="K3195" i="4"/>
  <c r="K3194" i="4"/>
  <c r="K3193" i="4"/>
  <c r="K3192" i="4"/>
  <c r="K3191" i="4"/>
  <c r="K3190" i="4"/>
  <c r="K3189" i="4"/>
  <c r="K3188" i="4"/>
  <c r="K3187" i="4"/>
  <c r="K3186" i="4"/>
  <c r="K3185" i="4"/>
  <c r="K3184" i="4"/>
  <c r="K3183" i="4"/>
  <c r="K3182" i="4"/>
  <c r="K3181" i="4"/>
  <c r="K3180" i="4"/>
  <c r="K3179" i="4"/>
  <c r="K3178" i="4"/>
  <c r="K3177" i="4"/>
  <c r="K3176" i="4"/>
  <c r="K3175" i="4"/>
  <c r="K3174" i="4"/>
  <c r="K3173" i="4"/>
  <c r="K3172" i="4"/>
  <c r="K3171" i="4"/>
  <c r="K3170" i="4"/>
  <c r="K3169" i="4"/>
  <c r="K3168" i="4"/>
  <c r="K3167" i="4"/>
  <c r="K3166" i="4"/>
  <c r="K3165" i="4"/>
  <c r="K3164" i="4"/>
  <c r="K3163" i="4"/>
  <c r="K3162" i="4"/>
  <c r="K3161" i="4"/>
  <c r="K3160" i="4"/>
  <c r="K3159" i="4"/>
  <c r="K3158" i="4"/>
  <c r="K3157" i="4"/>
  <c r="K3156" i="4"/>
  <c r="K3155" i="4"/>
  <c r="K3154" i="4"/>
  <c r="K3153" i="4"/>
  <c r="K3152" i="4"/>
  <c r="K3151" i="4"/>
  <c r="K3150" i="4"/>
  <c r="K3149" i="4"/>
  <c r="K3148" i="4"/>
  <c r="K3147" i="4"/>
  <c r="K3146" i="4"/>
  <c r="K3145" i="4"/>
  <c r="K3144" i="4"/>
  <c r="K3143" i="4"/>
  <c r="K3142" i="4"/>
  <c r="K3141" i="4"/>
  <c r="K3140" i="4"/>
  <c r="K3139" i="4"/>
  <c r="K3138" i="4"/>
  <c r="K3137" i="4"/>
  <c r="K3136" i="4"/>
  <c r="K3135" i="4"/>
  <c r="K3134" i="4"/>
  <c r="K3133" i="4"/>
  <c r="K3132" i="4"/>
  <c r="K3131" i="4"/>
  <c r="K3130" i="4"/>
  <c r="K3129" i="4"/>
  <c r="K3128" i="4"/>
  <c r="K3127" i="4"/>
  <c r="K3126" i="4"/>
  <c r="K3125" i="4"/>
  <c r="K3124" i="4"/>
  <c r="K3123" i="4"/>
  <c r="K3122" i="4"/>
  <c r="K3121" i="4"/>
  <c r="K3120" i="4"/>
  <c r="K3119" i="4"/>
  <c r="K3118" i="4"/>
  <c r="K3117" i="4"/>
  <c r="K3116" i="4"/>
  <c r="K3115" i="4"/>
  <c r="K3114" i="4"/>
  <c r="K3113" i="4"/>
  <c r="K3112" i="4"/>
  <c r="K3111" i="4"/>
  <c r="K3110" i="4"/>
  <c r="K3109" i="4"/>
  <c r="K3108" i="4"/>
  <c r="K3107" i="4"/>
  <c r="K3106" i="4"/>
  <c r="K3105" i="4"/>
  <c r="K3104" i="4"/>
  <c r="K3103" i="4"/>
  <c r="K3102" i="4"/>
  <c r="K3101" i="4"/>
  <c r="K3100" i="4"/>
  <c r="K3099" i="4"/>
  <c r="K3098" i="4"/>
  <c r="K3097" i="4"/>
  <c r="K3096" i="4"/>
  <c r="K3095" i="4"/>
  <c r="K3094" i="4"/>
  <c r="K3093" i="4"/>
  <c r="K3092" i="4"/>
  <c r="K3091" i="4"/>
  <c r="K3090" i="4"/>
  <c r="K3089" i="4"/>
  <c r="K3088" i="4"/>
  <c r="K3087" i="4"/>
  <c r="K3086" i="4"/>
  <c r="K3085" i="4"/>
  <c r="K3084" i="4"/>
  <c r="K3083" i="4"/>
  <c r="K3082" i="4"/>
  <c r="K3081" i="4"/>
  <c r="K3080" i="4"/>
  <c r="K3079" i="4"/>
  <c r="K3078" i="4"/>
  <c r="K3077" i="4"/>
  <c r="K3076" i="4"/>
  <c r="K3075" i="4"/>
  <c r="K3074" i="4"/>
  <c r="K3073" i="4"/>
  <c r="K3072" i="4"/>
  <c r="K3071" i="4"/>
  <c r="K3070" i="4"/>
  <c r="K3069" i="4"/>
  <c r="K3068" i="4"/>
  <c r="K3067" i="4"/>
  <c r="K3066" i="4"/>
  <c r="K3065" i="4"/>
  <c r="K3064" i="4"/>
  <c r="K3063" i="4"/>
  <c r="K3062" i="4"/>
  <c r="K3061" i="4"/>
  <c r="K3060" i="4"/>
  <c r="K3059" i="4"/>
  <c r="K3058" i="4"/>
  <c r="K3057" i="4"/>
  <c r="K3056" i="4"/>
  <c r="K3055" i="4"/>
  <c r="K3054" i="4"/>
  <c r="K3053" i="4"/>
  <c r="K3052" i="4"/>
  <c r="K3051" i="4"/>
  <c r="K3050" i="4"/>
  <c r="K3049" i="4"/>
  <c r="K3048" i="4"/>
  <c r="K3047" i="4"/>
  <c r="K3046" i="4"/>
  <c r="K3045" i="4"/>
  <c r="K3044" i="4"/>
  <c r="K3043" i="4"/>
  <c r="K3042" i="4"/>
  <c r="K3041" i="4"/>
  <c r="K3040" i="4"/>
  <c r="K3039" i="4"/>
  <c r="K3038" i="4"/>
  <c r="K3037" i="4"/>
  <c r="K3036" i="4"/>
  <c r="K3035" i="4"/>
  <c r="K3034" i="4"/>
  <c r="K3033" i="4"/>
  <c r="K3032" i="4"/>
  <c r="K3031" i="4"/>
  <c r="K3030" i="4"/>
  <c r="K3029" i="4"/>
  <c r="K3028" i="4"/>
  <c r="K3027" i="4"/>
  <c r="K3026" i="4"/>
  <c r="K3025" i="4"/>
  <c r="K3024" i="4"/>
  <c r="K3023" i="4"/>
  <c r="K3022" i="4"/>
  <c r="K3021" i="4"/>
  <c r="K3020" i="4"/>
  <c r="K3019" i="4"/>
  <c r="K3018" i="4"/>
  <c r="K3017" i="4"/>
  <c r="K3016" i="4"/>
  <c r="K3015" i="4"/>
  <c r="K3014" i="4"/>
  <c r="K3013" i="4"/>
  <c r="K3012" i="4"/>
  <c r="K3011" i="4"/>
  <c r="K3010" i="4"/>
  <c r="K3009" i="4"/>
  <c r="K3008" i="4"/>
  <c r="K3007" i="4"/>
  <c r="K3006" i="4"/>
  <c r="K3005" i="4"/>
  <c r="K3004" i="4"/>
  <c r="K3003" i="4"/>
  <c r="K3002" i="4"/>
  <c r="K3001" i="4"/>
  <c r="K3000" i="4"/>
  <c r="K2999" i="4"/>
  <c r="K2998" i="4"/>
  <c r="K2997" i="4"/>
  <c r="K2996" i="4"/>
  <c r="K2995" i="4"/>
  <c r="K2994" i="4"/>
  <c r="K2993" i="4"/>
  <c r="K2992" i="4"/>
  <c r="K2991" i="4"/>
  <c r="K2990" i="4"/>
  <c r="K2989" i="4"/>
  <c r="K2988" i="4"/>
  <c r="K2987" i="4"/>
  <c r="K2986" i="4"/>
  <c r="K2985" i="4"/>
  <c r="K2984" i="4"/>
  <c r="K2983" i="4"/>
  <c r="K2982" i="4"/>
  <c r="K2981" i="4"/>
  <c r="K2980" i="4"/>
  <c r="K2979" i="4"/>
  <c r="K2978" i="4"/>
  <c r="K2977" i="4"/>
  <c r="K2976" i="4"/>
  <c r="K2975" i="4"/>
  <c r="K2974" i="4"/>
  <c r="K2973" i="4"/>
  <c r="K2972" i="4"/>
  <c r="K2971" i="4"/>
  <c r="K2970" i="4"/>
  <c r="K2969" i="4"/>
  <c r="K2968" i="4"/>
  <c r="K2967" i="4"/>
  <c r="K2966" i="4"/>
  <c r="K2965" i="4"/>
  <c r="K2964" i="4"/>
  <c r="K2963" i="4"/>
  <c r="K2962" i="4"/>
  <c r="K2961" i="4"/>
  <c r="K2960" i="4"/>
  <c r="K2959" i="4"/>
  <c r="K2958" i="4"/>
  <c r="K2957" i="4"/>
  <c r="K2956" i="4"/>
  <c r="K2955" i="4"/>
  <c r="K2954" i="4"/>
  <c r="K2953" i="4"/>
  <c r="K2952" i="4"/>
  <c r="K2951" i="4"/>
  <c r="K2950" i="4"/>
  <c r="K2949" i="4"/>
  <c r="K2948" i="4"/>
  <c r="K2947" i="4"/>
  <c r="K2946" i="4"/>
  <c r="K2945" i="4"/>
  <c r="K2944" i="4"/>
  <c r="K2943" i="4"/>
  <c r="K2942" i="4"/>
  <c r="K2941" i="4"/>
  <c r="K2940" i="4"/>
  <c r="K2939" i="4"/>
  <c r="K2938" i="4"/>
  <c r="K2937" i="4"/>
  <c r="K2936" i="4"/>
  <c r="K2935" i="4"/>
  <c r="K2934" i="4"/>
  <c r="K2933" i="4"/>
  <c r="K2932" i="4"/>
  <c r="K2931" i="4"/>
  <c r="K2930" i="4"/>
  <c r="K2929" i="4"/>
  <c r="K2928" i="4"/>
  <c r="K2927" i="4"/>
  <c r="K2926" i="4"/>
  <c r="K2925" i="4"/>
  <c r="K2924" i="4"/>
  <c r="K2923" i="4"/>
  <c r="K2922" i="4"/>
  <c r="K2921" i="4"/>
  <c r="K2920" i="4"/>
  <c r="K2919" i="4"/>
  <c r="K2918" i="4"/>
  <c r="K2917" i="4"/>
  <c r="K2916" i="4"/>
  <c r="K2915" i="4"/>
  <c r="K2914" i="4"/>
  <c r="K2913" i="4"/>
  <c r="K2912" i="4"/>
  <c r="K2911" i="4"/>
  <c r="K2910" i="4"/>
  <c r="K2909" i="4"/>
  <c r="K2908" i="4"/>
  <c r="K2907" i="4"/>
  <c r="K2906" i="4"/>
  <c r="K2905" i="4"/>
  <c r="K2904" i="4"/>
  <c r="K2903" i="4"/>
  <c r="K2902" i="4"/>
  <c r="K2901" i="4"/>
  <c r="K2900" i="4"/>
  <c r="K2899" i="4"/>
  <c r="K2898" i="4"/>
  <c r="K2897" i="4"/>
  <c r="K2896" i="4"/>
  <c r="K2895" i="4"/>
  <c r="K2894" i="4"/>
  <c r="K2893" i="4"/>
  <c r="K2892" i="4"/>
  <c r="K2891" i="4"/>
  <c r="K2890" i="4"/>
  <c r="K2889" i="4"/>
  <c r="K2888" i="4"/>
  <c r="K2887" i="4"/>
  <c r="K2886" i="4"/>
  <c r="K2885" i="4"/>
  <c r="K2884" i="4"/>
  <c r="K2883" i="4"/>
  <c r="K2882" i="4"/>
  <c r="K2881" i="4"/>
  <c r="K2880" i="4"/>
  <c r="K2879" i="4"/>
  <c r="K2878" i="4"/>
  <c r="K2877" i="4"/>
  <c r="K2876" i="4"/>
  <c r="K2875" i="4"/>
  <c r="K2874" i="4"/>
  <c r="K2873" i="4"/>
  <c r="K2872" i="4"/>
  <c r="K2871" i="4"/>
  <c r="K2870" i="4"/>
  <c r="K2869" i="4"/>
  <c r="K2868" i="4"/>
  <c r="K2867" i="4"/>
  <c r="K2866" i="4"/>
  <c r="K2865" i="4"/>
  <c r="K2864" i="4"/>
  <c r="K2863" i="4"/>
  <c r="K2862" i="4"/>
  <c r="K2861" i="4"/>
  <c r="K2860" i="4"/>
  <c r="K2859" i="4"/>
  <c r="K2858" i="4"/>
  <c r="K2857" i="4"/>
  <c r="K2856" i="4"/>
  <c r="K2855" i="4"/>
  <c r="K2854" i="4"/>
  <c r="K2853" i="4"/>
  <c r="K2852" i="4"/>
  <c r="K2851" i="4"/>
  <c r="K2850" i="4"/>
  <c r="K2849" i="4"/>
  <c r="K2848" i="4"/>
  <c r="K2847" i="4"/>
  <c r="K2846" i="4"/>
  <c r="K2845" i="4"/>
  <c r="K2844" i="4"/>
  <c r="K2843" i="4"/>
  <c r="K2842" i="4"/>
  <c r="K2841" i="4"/>
  <c r="K2840" i="4"/>
  <c r="K2839" i="4"/>
  <c r="K2838" i="4"/>
  <c r="K2837" i="4"/>
  <c r="K2836" i="4"/>
  <c r="K2835" i="4"/>
  <c r="K2834" i="4"/>
  <c r="K2833" i="4"/>
  <c r="K2832" i="4"/>
  <c r="K2831" i="4"/>
  <c r="K2830" i="4"/>
  <c r="K2829" i="4"/>
  <c r="K2828" i="4"/>
  <c r="K2827" i="4"/>
  <c r="K2826" i="4"/>
  <c r="K2825" i="4"/>
  <c r="K2824" i="4"/>
  <c r="K2823" i="4"/>
  <c r="K2822" i="4"/>
  <c r="K2821" i="4"/>
  <c r="K2820" i="4"/>
  <c r="K2819" i="4"/>
  <c r="K2818" i="4"/>
  <c r="K2817" i="4"/>
  <c r="K2816" i="4"/>
  <c r="K2815" i="4"/>
  <c r="K2814" i="4"/>
  <c r="K2813" i="4"/>
  <c r="K2812" i="4"/>
  <c r="K2811" i="4"/>
  <c r="K2810" i="4"/>
  <c r="K2809" i="4"/>
  <c r="K2808" i="4"/>
  <c r="K2807" i="4"/>
  <c r="K2806" i="4"/>
  <c r="K2805" i="4"/>
  <c r="K2804" i="4"/>
  <c r="K2803" i="4"/>
  <c r="K2802" i="4"/>
  <c r="K2801" i="4"/>
  <c r="K2800" i="4"/>
  <c r="K2799" i="4"/>
  <c r="K2798" i="4"/>
  <c r="K2797" i="4"/>
  <c r="K2796" i="4"/>
  <c r="K2795" i="4"/>
  <c r="K2794" i="4"/>
  <c r="K2793" i="4"/>
  <c r="K2792" i="4"/>
  <c r="K2791" i="4"/>
  <c r="K2790" i="4"/>
  <c r="K2789" i="4"/>
  <c r="K2788" i="4"/>
  <c r="K2787" i="4"/>
  <c r="K2786" i="4"/>
  <c r="K2785" i="4"/>
  <c r="K2784" i="4"/>
  <c r="K2783" i="4"/>
  <c r="K2782" i="4"/>
  <c r="K2781" i="4"/>
  <c r="K2780" i="4"/>
  <c r="K2779" i="4"/>
  <c r="K2778" i="4"/>
  <c r="K2777" i="4"/>
  <c r="K2776" i="4"/>
  <c r="K2775" i="4"/>
  <c r="K2774" i="4"/>
  <c r="K2773" i="4"/>
  <c r="K2772" i="4"/>
  <c r="K2771" i="4"/>
  <c r="K2770" i="4"/>
  <c r="K2769" i="4"/>
  <c r="K2768" i="4"/>
  <c r="K2767" i="4"/>
  <c r="K2766" i="4"/>
  <c r="K2765" i="4"/>
  <c r="K2764" i="4"/>
  <c r="K2763" i="4"/>
  <c r="K2762" i="4"/>
  <c r="K2761" i="4"/>
  <c r="K2760" i="4"/>
  <c r="K2759" i="4"/>
  <c r="K2758" i="4"/>
  <c r="K2757" i="4"/>
  <c r="K2756" i="4"/>
  <c r="K2755" i="4"/>
  <c r="K2754" i="4"/>
  <c r="K2753" i="4"/>
  <c r="K2752" i="4"/>
  <c r="K2751" i="4"/>
  <c r="K2750" i="4"/>
  <c r="K2749" i="4"/>
  <c r="K2748" i="4"/>
  <c r="K2747" i="4"/>
  <c r="K2746" i="4"/>
  <c r="K2745" i="4"/>
  <c r="K2744" i="4"/>
  <c r="K2743" i="4"/>
  <c r="K2742" i="4"/>
  <c r="K2741" i="4"/>
  <c r="K2740" i="4"/>
  <c r="K2739" i="4"/>
  <c r="K2738" i="4"/>
  <c r="K2737" i="4"/>
  <c r="K2736" i="4"/>
  <c r="K2735" i="4"/>
  <c r="K2734" i="4"/>
  <c r="K2733" i="4"/>
  <c r="K2732" i="4"/>
  <c r="K2731" i="4"/>
  <c r="K2730" i="4"/>
  <c r="K2729" i="4"/>
  <c r="K2728" i="4"/>
  <c r="K2727" i="4"/>
  <c r="K2726" i="4"/>
  <c r="K2725" i="4"/>
  <c r="K2724" i="4"/>
  <c r="K2723" i="4"/>
  <c r="K2722" i="4"/>
  <c r="K2721" i="4"/>
  <c r="K2720" i="4"/>
  <c r="K2719" i="4"/>
  <c r="K2718" i="4"/>
  <c r="K2717" i="4"/>
  <c r="K2716" i="4"/>
  <c r="K2715" i="4"/>
  <c r="K2714" i="4"/>
  <c r="K2713" i="4"/>
  <c r="K2712" i="4"/>
  <c r="K2711" i="4"/>
  <c r="K2710" i="4"/>
  <c r="K2709" i="4"/>
  <c r="K2708" i="4"/>
  <c r="K2707" i="4"/>
  <c r="K2706" i="4"/>
  <c r="K2705" i="4"/>
  <c r="K2704" i="4"/>
  <c r="K2703" i="4"/>
  <c r="K2702" i="4"/>
  <c r="K2701" i="4"/>
  <c r="K2700" i="4"/>
  <c r="K2699" i="4"/>
  <c r="K2698" i="4"/>
  <c r="K2697" i="4"/>
  <c r="K2696" i="4"/>
  <c r="K2695" i="4"/>
  <c r="K2694" i="4"/>
  <c r="K2693" i="4"/>
  <c r="K2692" i="4"/>
  <c r="K2691" i="4"/>
  <c r="K2690" i="4"/>
  <c r="K2689" i="4"/>
  <c r="K2688" i="4"/>
  <c r="K2687" i="4"/>
  <c r="K2686" i="4"/>
  <c r="K2685" i="4"/>
  <c r="K2684" i="4"/>
  <c r="K2683" i="4"/>
  <c r="K2682" i="4"/>
  <c r="K2681" i="4"/>
  <c r="K2680" i="4"/>
  <c r="K2679" i="4"/>
  <c r="K2678" i="4"/>
  <c r="K2677" i="4"/>
  <c r="K2676" i="4"/>
  <c r="K2675" i="4"/>
  <c r="K2674" i="4"/>
  <c r="K2673" i="4"/>
  <c r="K2672" i="4"/>
  <c r="K2671" i="4"/>
  <c r="K2670" i="4"/>
  <c r="K2669" i="4"/>
  <c r="K2668" i="4"/>
  <c r="K2667" i="4"/>
  <c r="K2666" i="4"/>
  <c r="K2665" i="4"/>
  <c r="K2664" i="4"/>
  <c r="K2663" i="4"/>
  <c r="K2662" i="4"/>
  <c r="K2661" i="4"/>
  <c r="K2660" i="4"/>
  <c r="K2659" i="4"/>
  <c r="K2658" i="4"/>
  <c r="K2657" i="4"/>
  <c r="K2656" i="4"/>
  <c r="K2655" i="4"/>
  <c r="K2654" i="4"/>
  <c r="K2653" i="4"/>
  <c r="K2652" i="4"/>
  <c r="K2651" i="4"/>
  <c r="K2650" i="4"/>
  <c r="K2649" i="4"/>
  <c r="K2648" i="4"/>
  <c r="K2647" i="4"/>
  <c r="K2646" i="4"/>
  <c r="K2645" i="4"/>
  <c r="K2644" i="4"/>
  <c r="K2643" i="4"/>
  <c r="K2642" i="4"/>
  <c r="K2641" i="4"/>
  <c r="K2640" i="4"/>
  <c r="K2639" i="4"/>
  <c r="K2638" i="4"/>
  <c r="K2637" i="4"/>
  <c r="K2636" i="4"/>
  <c r="K2635" i="4"/>
  <c r="K2634" i="4"/>
  <c r="K2633" i="4"/>
  <c r="K2632" i="4"/>
  <c r="K2631" i="4"/>
  <c r="K2630" i="4"/>
  <c r="K2629" i="4"/>
  <c r="K2628" i="4"/>
  <c r="K2627" i="4"/>
  <c r="K2626" i="4"/>
  <c r="K2625" i="4"/>
  <c r="K2624" i="4"/>
  <c r="K2623" i="4"/>
  <c r="K2622" i="4"/>
  <c r="K2621" i="4"/>
  <c r="K2620" i="4"/>
  <c r="K2619" i="4"/>
  <c r="K2618" i="4"/>
  <c r="K2617" i="4"/>
  <c r="K2616" i="4"/>
  <c r="K2615" i="4"/>
  <c r="K2614" i="4"/>
  <c r="K2613" i="4"/>
  <c r="K2612" i="4"/>
  <c r="K2611" i="4"/>
  <c r="K2610" i="4"/>
  <c r="K2609" i="4"/>
  <c r="K2608" i="4"/>
  <c r="K2607" i="4"/>
  <c r="K2606" i="4"/>
  <c r="K2605" i="4"/>
  <c r="K2604" i="4"/>
  <c r="K2603" i="4"/>
  <c r="K2602" i="4"/>
  <c r="K2601" i="4"/>
  <c r="K2600" i="4"/>
  <c r="K2599" i="4"/>
  <c r="K2598" i="4"/>
  <c r="K2597" i="4"/>
  <c r="K2596" i="4"/>
  <c r="K2595" i="4"/>
  <c r="K2594" i="4"/>
  <c r="K2593" i="4"/>
  <c r="K2592" i="4"/>
  <c r="K2591" i="4"/>
  <c r="K2590" i="4"/>
  <c r="K2589" i="4"/>
  <c r="K2588" i="4"/>
  <c r="K2587" i="4"/>
  <c r="K2586" i="4"/>
  <c r="K2585" i="4"/>
  <c r="K2584" i="4"/>
  <c r="K2583" i="4"/>
  <c r="K2582" i="4"/>
  <c r="K2581" i="4"/>
  <c r="K2580" i="4"/>
  <c r="K2579" i="4"/>
  <c r="K2578" i="4"/>
  <c r="K2577" i="4"/>
  <c r="K2576" i="4"/>
  <c r="K2575" i="4"/>
  <c r="K2574" i="4"/>
  <c r="K2573" i="4"/>
  <c r="K2572" i="4"/>
  <c r="K2571" i="4"/>
  <c r="K2570" i="4"/>
  <c r="K2569" i="4"/>
  <c r="K2568" i="4"/>
  <c r="K2567" i="4"/>
  <c r="K2566" i="4"/>
  <c r="K2565" i="4"/>
  <c r="K2564" i="4"/>
  <c r="K2563" i="4"/>
  <c r="K2562" i="4"/>
  <c r="K2561" i="4"/>
  <c r="K2560" i="4"/>
  <c r="K2559" i="4"/>
  <c r="K2558" i="4"/>
  <c r="K2557" i="4"/>
  <c r="K2556" i="4"/>
  <c r="K2555" i="4"/>
  <c r="K2554" i="4"/>
  <c r="K2553" i="4"/>
  <c r="K2552" i="4"/>
  <c r="K2551" i="4"/>
  <c r="K2550" i="4"/>
  <c r="K2549" i="4"/>
  <c r="K2548" i="4"/>
  <c r="K2547" i="4"/>
  <c r="K2546" i="4"/>
  <c r="K2545" i="4"/>
  <c r="K2544" i="4"/>
  <c r="K2543" i="4"/>
  <c r="K2542" i="4"/>
  <c r="K2541" i="4"/>
  <c r="K2540" i="4"/>
  <c r="K2539" i="4"/>
  <c r="K2538" i="4"/>
  <c r="K2537" i="4"/>
  <c r="K2536" i="4"/>
  <c r="K2535" i="4"/>
  <c r="K2534" i="4"/>
  <c r="K2533" i="4"/>
  <c r="K2532" i="4"/>
  <c r="K2531" i="4"/>
  <c r="K2530" i="4"/>
  <c r="K2529" i="4"/>
  <c r="K2528" i="4"/>
  <c r="K2527" i="4"/>
  <c r="K2526" i="4"/>
  <c r="K2525" i="4"/>
  <c r="K2524" i="4"/>
  <c r="K2523" i="4"/>
  <c r="K2522" i="4"/>
  <c r="K2521" i="4"/>
  <c r="K2520" i="4"/>
  <c r="K2519" i="4"/>
  <c r="K2518" i="4"/>
  <c r="K2517" i="4"/>
  <c r="K2516" i="4"/>
  <c r="K2515" i="4"/>
  <c r="K2514" i="4"/>
  <c r="K2513" i="4"/>
  <c r="K2512" i="4"/>
  <c r="K2511" i="4"/>
  <c r="K2510" i="4"/>
  <c r="K2509" i="4"/>
  <c r="K2508" i="4"/>
  <c r="K2507" i="4"/>
  <c r="K2506" i="4"/>
  <c r="K2505" i="4"/>
  <c r="K2504" i="4"/>
  <c r="K2503" i="4"/>
  <c r="K2502" i="4"/>
  <c r="K2501" i="4"/>
  <c r="K2500" i="4"/>
  <c r="K2499" i="4"/>
  <c r="K2498" i="4"/>
  <c r="K2497" i="4"/>
  <c r="K2496" i="4"/>
  <c r="K2495" i="4"/>
  <c r="K2494" i="4"/>
  <c r="K2493" i="4"/>
  <c r="K2492" i="4"/>
  <c r="K2491" i="4"/>
  <c r="K2490" i="4"/>
  <c r="K2489" i="4"/>
  <c r="K2488" i="4"/>
  <c r="K2487" i="4"/>
  <c r="K2486" i="4"/>
  <c r="K2485" i="4"/>
  <c r="K2484" i="4"/>
  <c r="K2483" i="4"/>
  <c r="K2482" i="4"/>
  <c r="K2481" i="4"/>
  <c r="K2480" i="4"/>
  <c r="K2479" i="4"/>
  <c r="K2478" i="4"/>
  <c r="K2477" i="4"/>
  <c r="K2476" i="4"/>
  <c r="K2475" i="4"/>
  <c r="K2474" i="4"/>
  <c r="K2473" i="4"/>
  <c r="K2472" i="4"/>
  <c r="K2471" i="4"/>
  <c r="K2470" i="4"/>
  <c r="K2469" i="4"/>
  <c r="K2468" i="4"/>
  <c r="K2467" i="4"/>
  <c r="K2466" i="4"/>
  <c r="K2465" i="4"/>
  <c r="K2464" i="4"/>
  <c r="K2463" i="4"/>
  <c r="K2462" i="4"/>
  <c r="K2461" i="4"/>
  <c r="K2460" i="4"/>
  <c r="K2459" i="4"/>
  <c r="K2458" i="4"/>
  <c r="K2457" i="4"/>
  <c r="K2456" i="4"/>
  <c r="K2455" i="4"/>
  <c r="K2454" i="4"/>
  <c r="K2453" i="4"/>
  <c r="K2452" i="4"/>
  <c r="K2451" i="4"/>
  <c r="K2450" i="4"/>
  <c r="K2449" i="4"/>
  <c r="K2448" i="4"/>
  <c r="K2447" i="4"/>
  <c r="K2446" i="4"/>
  <c r="K2445" i="4"/>
  <c r="K2444" i="4"/>
  <c r="K2443" i="4"/>
  <c r="K2442" i="4"/>
  <c r="K2441" i="4"/>
  <c r="K2440" i="4"/>
  <c r="K2439" i="4"/>
  <c r="K2438" i="4"/>
  <c r="K2437" i="4"/>
  <c r="K2436" i="4"/>
  <c r="K2435" i="4"/>
  <c r="K2434" i="4"/>
  <c r="K2433" i="4"/>
  <c r="K2432" i="4"/>
  <c r="K2431" i="4"/>
  <c r="K2430" i="4"/>
  <c r="K2429" i="4"/>
  <c r="K2428" i="4"/>
  <c r="K2427" i="4"/>
  <c r="K2426" i="4"/>
  <c r="K2425" i="4"/>
  <c r="K2424" i="4"/>
  <c r="K2423" i="4"/>
  <c r="K2422" i="4"/>
  <c r="K2421" i="4"/>
  <c r="K2420" i="4"/>
  <c r="K2419" i="4"/>
  <c r="K2418" i="4"/>
  <c r="K2417" i="4"/>
  <c r="K2416" i="4"/>
  <c r="K2415" i="4"/>
  <c r="K2414" i="4"/>
  <c r="K2413" i="4"/>
  <c r="K2412" i="4"/>
  <c r="K2411" i="4"/>
  <c r="K2410" i="4"/>
  <c r="K2409" i="4"/>
  <c r="K2408" i="4"/>
  <c r="K2407" i="4"/>
  <c r="K2406" i="4"/>
  <c r="K2405" i="4"/>
  <c r="K2404" i="4"/>
  <c r="K2403" i="4"/>
  <c r="K2402" i="4"/>
  <c r="K2401" i="4"/>
  <c r="K2400" i="4"/>
  <c r="K2399" i="4"/>
  <c r="K2398" i="4"/>
  <c r="K2397" i="4"/>
  <c r="K2396" i="4"/>
  <c r="K2395" i="4"/>
  <c r="K2394" i="4"/>
  <c r="K2393" i="4"/>
  <c r="K2392" i="4"/>
  <c r="K2391" i="4"/>
  <c r="K2390" i="4"/>
  <c r="K2389" i="4"/>
  <c r="K2388" i="4"/>
  <c r="K2387" i="4"/>
  <c r="K2386" i="4"/>
  <c r="K2385" i="4"/>
  <c r="K2384" i="4"/>
  <c r="K2383" i="4"/>
  <c r="K2382" i="4"/>
  <c r="K2381" i="4"/>
  <c r="K2380" i="4"/>
  <c r="K2379" i="4"/>
  <c r="K2378" i="4"/>
  <c r="K2377" i="4"/>
  <c r="K2376" i="4"/>
  <c r="K2375" i="4"/>
  <c r="K2374" i="4"/>
  <c r="K2373" i="4"/>
  <c r="K2372" i="4"/>
  <c r="K2371" i="4"/>
  <c r="K2370" i="4"/>
  <c r="K2369" i="4"/>
  <c r="K2368" i="4"/>
  <c r="K2367" i="4"/>
  <c r="K2366" i="4"/>
  <c r="K2365" i="4"/>
  <c r="K2364" i="4"/>
  <c r="K2363" i="4"/>
  <c r="K2362" i="4"/>
  <c r="K2361" i="4"/>
  <c r="K2360" i="4"/>
  <c r="K2359" i="4"/>
  <c r="K2358" i="4"/>
  <c r="K2357" i="4"/>
  <c r="K2356" i="4"/>
  <c r="K2355" i="4"/>
  <c r="K2354" i="4"/>
  <c r="K2353" i="4"/>
  <c r="K2352" i="4"/>
  <c r="K2351" i="4"/>
  <c r="K2350" i="4"/>
  <c r="K2349" i="4"/>
  <c r="K2348" i="4"/>
  <c r="K2347" i="4"/>
  <c r="K2346" i="4"/>
  <c r="K2345" i="4"/>
  <c r="K2344" i="4"/>
  <c r="K2343" i="4"/>
  <c r="K2342" i="4"/>
  <c r="K2341" i="4"/>
  <c r="K2340" i="4"/>
  <c r="K2339" i="4"/>
  <c r="K2338" i="4"/>
  <c r="K2337" i="4"/>
  <c r="K2336" i="4"/>
  <c r="K2335" i="4"/>
  <c r="K2334" i="4"/>
  <c r="K2333" i="4"/>
  <c r="K2332" i="4"/>
  <c r="K2331" i="4"/>
  <c r="K2330" i="4"/>
  <c r="K2329" i="4"/>
  <c r="K2328" i="4"/>
  <c r="K2327" i="4"/>
  <c r="K2326" i="4"/>
  <c r="K2325" i="4"/>
  <c r="K2324" i="4"/>
  <c r="K2323" i="4"/>
  <c r="K2322" i="4"/>
  <c r="K2321" i="4"/>
  <c r="K2320" i="4"/>
  <c r="K2319" i="4"/>
  <c r="K2318" i="4"/>
  <c r="K2317" i="4"/>
  <c r="K2316" i="4"/>
  <c r="K2315" i="4"/>
  <c r="K2314" i="4"/>
  <c r="K2313" i="4"/>
  <c r="K2312" i="4"/>
  <c r="K2311" i="4"/>
  <c r="K2310" i="4"/>
  <c r="K2309" i="4"/>
  <c r="K2308" i="4"/>
  <c r="K2307" i="4"/>
  <c r="K2306" i="4"/>
  <c r="K2305" i="4"/>
  <c r="K2304" i="4"/>
  <c r="K2303" i="4"/>
  <c r="K2302" i="4"/>
  <c r="K2301" i="4"/>
  <c r="K2300" i="4"/>
  <c r="K2299" i="4"/>
  <c r="K2298" i="4"/>
  <c r="K2297" i="4"/>
  <c r="K2296" i="4"/>
  <c r="K2295" i="4"/>
  <c r="K2294" i="4"/>
  <c r="K2293" i="4"/>
  <c r="K2292" i="4"/>
  <c r="K2291" i="4"/>
  <c r="K2290" i="4"/>
  <c r="K2289" i="4"/>
  <c r="K2288" i="4"/>
  <c r="K2287" i="4"/>
  <c r="K2286" i="4"/>
  <c r="K2285" i="4"/>
  <c r="K2284" i="4"/>
  <c r="K2283" i="4"/>
  <c r="K2282" i="4"/>
  <c r="K2281" i="4"/>
  <c r="K2280" i="4"/>
  <c r="K2279" i="4"/>
  <c r="K2278" i="4"/>
  <c r="K2277" i="4"/>
  <c r="K2276" i="4"/>
  <c r="K2275" i="4"/>
  <c r="K2274" i="4"/>
  <c r="K2273" i="4"/>
  <c r="K2272" i="4"/>
  <c r="K2271" i="4"/>
  <c r="K2270" i="4"/>
  <c r="K2269" i="4"/>
  <c r="K2268" i="4"/>
  <c r="K2267" i="4"/>
  <c r="K2266" i="4"/>
  <c r="K2265" i="4"/>
  <c r="K2264" i="4"/>
  <c r="K2263" i="4"/>
  <c r="K2262" i="4"/>
  <c r="K2261" i="4"/>
  <c r="K2260" i="4"/>
  <c r="K2259" i="4"/>
  <c r="K2258" i="4"/>
  <c r="K2257" i="4"/>
  <c r="K2256" i="4"/>
  <c r="K2255" i="4"/>
  <c r="K2254" i="4"/>
  <c r="K2253" i="4"/>
  <c r="K2252" i="4"/>
  <c r="K2251" i="4"/>
  <c r="K2250" i="4"/>
  <c r="K2249" i="4"/>
  <c r="K2248" i="4"/>
  <c r="K2247" i="4"/>
  <c r="K2246" i="4"/>
  <c r="K2245" i="4"/>
  <c r="K2244" i="4"/>
  <c r="K2243" i="4"/>
  <c r="K2242" i="4"/>
  <c r="K2241" i="4"/>
  <c r="K2240" i="4"/>
  <c r="K2239" i="4"/>
  <c r="K2238" i="4"/>
  <c r="K2237" i="4"/>
  <c r="K2236" i="4"/>
  <c r="K2235" i="4"/>
  <c r="K2234" i="4"/>
  <c r="K2233" i="4"/>
  <c r="K2232" i="4"/>
  <c r="K2231" i="4"/>
  <c r="K2230" i="4"/>
  <c r="K2229" i="4"/>
  <c r="K2228" i="4"/>
  <c r="K2227" i="4"/>
  <c r="K2226" i="4"/>
  <c r="K2225" i="4"/>
  <c r="K2224" i="4"/>
  <c r="K2223" i="4"/>
  <c r="K2222" i="4"/>
  <c r="K2221" i="4"/>
  <c r="K2220" i="4"/>
  <c r="K2219" i="4"/>
  <c r="K2218" i="4"/>
  <c r="K2217" i="4"/>
  <c r="K2216" i="4"/>
  <c r="K2215" i="4"/>
  <c r="K2214" i="4"/>
  <c r="K2213" i="4"/>
  <c r="K2212" i="4"/>
  <c r="K2211" i="4"/>
  <c r="K2210" i="4"/>
  <c r="K2209" i="4"/>
  <c r="K2208" i="4"/>
  <c r="K2207" i="4"/>
  <c r="K2206" i="4"/>
  <c r="K2205" i="4"/>
  <c r="K2204" i="4"/>
  <c r="K2203" i="4"/>
  <c r="K2202" i="4"/>
  <c r="K2201" i="4"/>
  <c r="K2200" i="4"/>
  <c r="K2199" i="4"/>
  <c r="K2198" i="4"/>
  <c r="K2197" i="4"/>
  <c r="K2196" i="4"/>
  <c r="K2195" i="4"/>
  <c r="K2194" i="4"/>
  <c r="K2193" i="4"/>
  <c r="K2192" i="4"/>
  <c r="K2191" i="4"/>
  <c r="K2190" i="4"/>
  <c r="K2189" i="4"/>
  <c r="K2188" i="4"/>
  <c r="K2187" i="4"/>
  <c r="K2186" i="4"/>
  <c r="K2185" i="4"/>
  <c r="K2184" i="4"/>
  <c r="K2183" i="4"/>
  <c r="K2182" i="4"/>
  <c r="K2181" i="4"/>
  <c r="K2180" i="4"/>
  <c r="K2179" i="4"/>
  <c r="K2178" i="4"/>
  <c r="K2177" i="4"/>
  <c r="K2176" i="4"/>
  <c r="K2175" i="4"/>
  <c r="K2174" i="4"/>
  <c r="K2173" i="4"/>
  <c r="K2172" i="4"/>
  <c r="K2171" i="4"/>
  <c r="K2170" i="4"/>
  <c r="K2169" i="4"/>
  <c r="K2168" i="4"/>
  <c r="K2167" i="4"/>
  <c r="K2166" i="4"/>
  <c r="K2165" i="4"/>
  <c r="K2164" i="4"/>
  <c r="K2163" i="4"/>
  <c r="K2162" i="4"/>
  <c r="K2161" i="4"/>
  <c r="K2160" i="4"/>
  <c r="K2159" i="4"/>
  <c r="K2158" i="4"/>
  <c r="K2157" i="4"/>
  <c r="K2156" i="4"/>
  <c r="K2155" i="4"/>
  <c r="K2154" i="4"/>
  <c r="K2153" i="4"/>
  <c r="K2152" i="4"/>
  <c r="K2151" i="4"/>
  <c r="K2150" i="4"/>
  <c r="K2149" i="4"/>
  <c r="K2148" i="4"/>
  <c r="K2147" i="4"/>
  <c r="K2146" i="4"/>
  <c r="K2145" i="4"/>
  <c r="K2144" i="4"/>
  <c r="K2143" i="4"/>
  <c r="K2142" i="4"/>
  <c r="K2141" i="4"/>
  <c r="K2140" i="4"/>
  <c r="K2139" i="4"/>
  <c r="K2138" i="4"/>
  <c r="K2137" i="4"/>
  <c r="K2136" i="4"/>
  <c r="K2135" i="4"/>
  <c r="K2134" i="4"/>
  <c r="K2133" i="4"/>
  <c r="K2132" i="4"/>
  <c r="K2131" i="4"/>
  <c r="K2130" i="4"/>
  <c r="K2129" i="4"/>
  <c r="K2128" i="4"/>
  <c r="K2127" i="4"/>
  <c r="K2126" i="4"/>
  <c r="K2125" i="4"/>
  <c r="K2124" i="4"/>
  <c r="K2123" i="4"/>
  <c r="K2122" i="4"/>
  <c r="K2121" i="4"/>
  <c r="K2120" i="4"/>
  <c r="K2119" i="4"/>
  <c r="K2118" i="4"/>
  <c r="K2117" i="4"/>
  <c r="K2116" i="4"/>
  <c r="K2115" i="4"/>
  <c r="K2114" i="4"/>
  <c r="K2113" i="4"/>
  <c r="K2112" i="4"/>
  <c r="K2111" i="4"/>
  <c r="K2110" i="4"/>
  <c r="K2109" i="4"/>
  <c r="K2108" i="4"/>
  <c r="K2107" i="4"/>
  <c r="K2106" i="4"/>
  <c r="K2105" i="4"/>
  <c r="K2104" i="4"/>
  <c r="K2103" i="4"/>
  <c r="K2102" i="4"/>
  <c r="K2101" i="4"/>
  <c r="K2100" i="4"/>
  <c r="K2099" i="4"/>
  <c r="K2098" i="4"/>
  <c r="K2097" i="4"/>
  <c r="K2096" i="4"/>
  <c r="K2095" i="4"/>
  <c r="K2094" i="4"/>
  <c r="K2093" i="4"/>
  <c r="K2092" i="4"/>
  <c r="K2091" i="4"/>
  <c r="K2090" i="4"/>
  <c r="K2089" i="4"/>
  <c r="K2088" i="4"/>
  <c r="K2087" i="4"/>
  <c r="K2086" i="4"/>
  <c r="K2085" i="4"/>
  <c r="K2084" i="4"/>
  <c r="K2083" i="4"/>
  <c r="K2082" i="4"/>
  <c r="K2081" i="4"/>
  <c r="K2080" i="4"/>
  <c r="K2079" i="4"/>
  <c r="K2078" i="4"/>
  <c r="K2077" i="4"/>
  <c r="K2076" i="4"/>
  <c r="K2075" i="4"/>
  <c r="K2074" i="4"/>
  <c r="K2073" i="4"/>
  <c r="K2072" i="4"/>
  <c r="K2071" i="4"/>
  <c r="K2070" i="4"/>
  <c r="K2069" i="4"/>
  <c r="K2068" i="4"/>
  <c r="K2067" i="4"/>
  <c r="K2066" i="4"/>
  <c r="K2065" i="4"/>
  <c r="K2064" i="4"/>
  <c r="K2063" i="4"/>
  <c r="K2062" i="4"/>
  <c r="K2061" i="4"/>
  <c r="K2060" i="4"/>
  <c r="K2059" i="4"/>
  <c r="K2058" i="4"/>
  <c r="K2057" i="4"/>
  <c r="K2056" i="4"/>
  <c r="K2055" i="4"/>
  <c r="K2054" i="4"/>
  <c r="K2053" i="4"/>
  <c r="K2052" i="4"/>
  <c r="K2051" i="4"/>
  <c r="K2050" i="4"/>
  <c r="K2049" i="4"/>
  <c r="K2048" i="4"/>
  <c r="K2047" i="4"/>
  <c r="K2046" i="4"/>
  <c r="K2045" i="4"/>
  <c r="K2044" i="4"/>
  <c r="K2043" i="4"/>
  <c r="K2042" i="4"/>
  <c r="K2041" i="4"/>
  <c r="K2040" i="4"/>
  <c r="K2039" i="4"/>
  <c r="K2038" i="4"/>
  <c r="K2037" i="4"/>
  <c r="K2036" i="4"/>
  <c r="K2035" i="4"/>
  <c r="K2034" i="4"/>
  <c r="K2033" i="4"/>
  <c r="K2032" i="4"/>
  <c r="K2031" i="4"/>
  <c r="K2030" i="4"/>
  <c r="K2029" i="4"/>
  <c r="K2028" i="4"/>
  <c r="K2027" i="4"/>
  <c r="K2026" i="4"/>
  <c r="K2025" i="4"/>
  <c r="K2024" i="4"/>
  <c r="K2023" i="4"/>
  <c r="K2022" i="4"/>
  <c r="K2021" i="4"/>
  <c r="K2020" i="4"/>
  <c r="K2019" i="4"/>
  <c r="K2018" i="4"/>
  <c r="K2017" i="4"/>
  <c r="K2016" i="4"/>
  <c r="K2015" i="4"/>
  <c r="K2014" i="4"/>
  <c r="K2013" i="4"/>
  <c r="K2012" i="4"/>
  <c r="K2011" i="4"/>
  <c r="K2010" i="4"/>
  <c r="K2009" i="4"/>
  <c r="K2008" i="4"/>
  <c r="K2007" i="4"/>
  <c r="K2006" i="4"/>
  <c r="K2005" i="4"/>
  <c r="K2004" i="4"/>
  <c r="K2003" i="4"/>
  <c r="K2002" i="4"/>
  <c r="K2001" i="4"/>
  <c r="K2000" i="4"/>
  <c r="K1999" i="4"/>
  <c r="K1998" i="4"/>
  <c r="K1997" i="4"/>
  <c r="K1996" i="4"/>
  <c r="K1995" i="4"/>
  <c r="K1994" i="4"/>
  <c r="K1993" i="4"/>
  <c r="K1992" i="4"/>
  <c r="K1991" i="4"/>
  <c r="K1990" i="4"/>
  <c r="K1989" i="4"/>
  <c r="K1988" i="4"/>
  <c r="K1987" i="4"/>
  <c r="K1986" i="4"/>
  <c r="K1985" i="4"/>
  <c r="K1984" i="4"/>
  <c r="K1983" i="4"/>
  <c r="K1982" i="4"/>
  <c r="K1981" i="4"/>
  <c r="K1980" i="4"/>
  <c r="K1979" i="4"/>
  <c r="K1978" i="4"/>
  <c r="K1977" i="4"/>
  <c r="K1976" i="4"/>
  <c r="K1975" i="4"/>
  <c r="K1974" i="4"/>
  <c r="K1973" i="4"/>
  <c r="K1972" i="4"/>
  <c r="K1971" i="4"/>
  <c r="K1970" i="4"/>
  <c r="K1969" i="4"/>
  <c r="K1968" i="4"/>
  <c r="K1967" i="4"/>
  <c r="K1966" i="4"/>
  <c r="K1965" i="4"/>
  <c r="K1964" i="4"/>
  <c r="K1963" i="4"/>
  <c r="K1962" i="4"/>
  <c r="K1961" i="4"/>
  <c r="K1960" i="4"/>
  <c r="K1959" i="4"/>
  <c r="K1958" i="4"/>
  <c r="K1957" i="4"/>
  <c r="K1956" i="4"/>
  <c r="K1955" i="4"/>
  <c r="K1954" i="4"/>
  <c r="K1953" i="4"/>
  <c r="K1952" i="4"/>
  <c r="K1951" i="4"/>
  <c r="K1950" i="4"/>
  <c r="K1949" i="4"/>
  <c r="K1948" i="4"/>
  <c r="K1947" i="4"/>
  <c r="K1946" i="4"/>
  <c r="K1945" i="4"/>
  <c r="K1944" i="4"/>
  <c r="K1943" i="4"/>
  <c r="K1942" i="4"/>
  <c r="K1941" i="4"/>
  <c r="K1940" i="4"/>
  <c r="K1939" i="4"/>
  <c r="K1938" i="4"/>
  <c r="K1937" i="4"/>
  <c r="K1936" i="4"/>
  <c r="K1935" i="4"/>
  <c r="K1934" i="4"/>
  <c r="K1933" i="4"/>
  <c r="K1932" i="4"/>
  <c r="K1931" i="4"/>
  <c r="K1930" i="4"/>
  <c r="K1929" i="4"/>
  <c r="K1928" i="4"/>
  <c r="K1927" i="4"/>
  <c r="K1926" i="4"/>
  <c r="K1925" i="4"/>
  <c r="K1924" i="4"/>
  <c r="K1923" i="4"/>
  <c r="K1922" i="4"/>
  <c r="K1921" i="4"/>
  <c r="K1920" i="4"/>
  <c r="K1919" i="4"/>
  <c r="K1918" i="4"/>
  <c r="K1917" i="4"/>
  <c r="K1916" i="4"/>
  <c r="K1915" i="4"/>
  <c r="K1914" i="4"/>
  <c r="K1913" i="4"/>
  <c r="K1912" i="4"/>
  <c r="K1911" i="4"/>
  <c r="K1910" i="4"/>
  <c r="K1909" i="4"/>
  <c r="K1908" i="4"/>
  <c r="K1907" i="4"/>
  <c r="K1906" i="4"/>
  <c r="K1905" i="4"/>
  <c r="K1904" i="4"/>
  <c r="K1903" i="4"/>
  <c r="K1902" i="4"/>
  <c r="K1901" i="4"/>
  <c r="K1900" i="4"/>
  <c r="K1899" i="4"/>
  <c r="K1898" i="4"/>
  <c r="K1897" i="4"/>
  <c r="K1896" i="4"/>
  <c r="K1895" i="4"/>
  <c r="K1894" i="4"/>
  <c r="K1893" i="4"/>
  <c r="K1892" i="4"/>
  <c r="K1891" i="4"/>
  <c r="K1890" i="4"/>
  <c r="K1889" i="4"/>
  <c r="K1888" i="4"/>
  <c r="K1887" i="4"/>
  <c r="K1886" i="4"/>
  <c r="K1885" i="4"/>
  <c r="K1884" i="4"/>
  <c r="K1883" i="4"/>
  <c r="K1882" i="4"/>
  <c r="K1881" i="4"/>
  <c r="K1880" i="4"/>
  <c r="K1879" i="4"/>
  <c r="K1878" i="4"/>
  <c r="K1877" i="4"/>
  <c r="K1876" i="4"/>
  <c r="K1875" i="4"/>
  <c r="K1874" i="4"/>
  <c r="K1873" i="4"/>
  <c r="K1872" i="4"/>
  <c r="K1871" i="4"/>
  <c r="K1870" i="4"/>
  <c r="K1869" i="4"/>
  <c r="K1868" i="4"/>
  <c r="K1867" i="4"/>
  <c r="K1866" i="4"/>
  <c r="K1865" i="4"/>
  <c r="K1864" i="4"/>
  <c r="K1863" i="4"/>
  <c r="K1862" i="4"/>
  <c r="K1861" i="4"/>
  <c r="K1860" i="4"/>
  <c r="K1859" i="4"/>
  <c r="K1858" i="4"/>
  <c r="K1857" i="4"/>
  <c r="K1856" i="4"/>
  <c r="K1855" i="4"/>
  <c r="K1854" i="4"/>
  <c r="K1853" i="4"/>
  <c r="K1852" i="4"/>
  <c r="K1851" i="4"/>
  <c r="K1850" i="4"/>
  <c r="K1849" i="4"/>
  <c r="K1848" i="4"/>
  <c r="K1847" i="4"/>
  <c r="K1846" i="4"/>
  <c r="K1845" i="4"/>
  <c r="K1844" i="4"/>
  <c r="K1843" i="4"/>
  <c r="K1842" i="4"/>
  <c r="K1841" i="4"/>
  <c r="K1840" i="4"/>
  <c r="K1839" i="4"/>
  <c r="K1838" i="4"/>
  <c r="K1837" i="4"/>
  <c r="K1836" i="4"/>
  <c r="K1835" i="4"/>
  <c r="K1834" i="4"/>
  <c r="K1833" i="4"/>
  <c r="K1832" i="4"/>
  <c r="K1831" i="4"/>
  <c r="K1830" i="4"/>
  <c r="K1829" i="4"/>
  <c r="K1828" i="4"/>
  <c r="K1827" i="4"/>
  <c r="K1826" i="4"/>
  <c r="K1825" i="4"/>
  <c r="K1824" i="4"/>
  <c r="K1823" i="4"/>
  <c r="K1822" i="4"/>
  <c r="K1821" i="4"/>
  <c r="K1820" i="4"/>
  <c r="K1819" i="4"/>
  <c r="K1818" i="4"/>
  <c r="K1817" i="4"/>
  <c r="K1816" i="4"/>
  <c r="K1815" i="4"/>
  <c r="K1814" i="4"/>
  <c r="K1813" i="4"/>
  <c r="K1812" i="4"/>
  <c r="K1811" i="4"/>
  <c r="K1810" i="4"/>
  <c r="K1809" i="4"/>
  <c r="K1808" i="4"/>
  <c r="K1807" i="4"/>
  <c r="K1806" i="4"/>
  <c r="K1805" i="4"/>
  <c r="K1804" i="4"/>
  <c r="K1803" i="4"/>
  <c r="K1802" i="4"/>
  <c r="K1801" i="4"/>
  <c r="K1800" i="4"/>
  <c r="K1799" i="4"/>
  <c r="K1798" i="4"/>
  <c r="K1797" i="4"/>
  <c r="K1796" i="4"/>
  <c r="K1795" i="4"/>
  <c r="K1794" i="4"/>
  <c r="K1793" i="4"/>
  <c r="K1792" i="4"/>
  <c r="K1791" i="4"/>
  <c r="K1790" i="4"/>
  <c r="K1789" i="4"/>
  <c r="K1788" i="4"/>
  <c r="K1787" i="4"/>
  <c r="K1786" i="4"/>
  <c r="K1785" i="4"/>
  <c r="K1784" i="4"/>
  <c r="K1783" i="4"/>
  <c r="K1782" i="4"/>
  <c r="K1781" i="4"/>
  <c r="K1780" i="4"/>
  <c r="K1779" i="4"/>
  <c r="K1778" i="4"/>
  <c r="K1777" i="4"/>
  <c r="K1776" i="4"/>
  <c r="K1775" i="4"/>
  <c r="K1774" i="4"/>
  <c r="K1773" i="4"/>
  <c r="K1772" i="4"/>
  <c r="K1771" i="4"/>
  <c r="K1770" i="4"/>
  <c r="K1769" i="4"/>
  <c r="K1768" i="4"/>
  <c r="K1767" i="4"/>
  <c r="K1766" i="4"/>
  <c r="K1765" i="4"/>
  <c r="K1764" i="4"/>
  <c r="K1763" i="4"/>
  <c r="K1762" i="4"/>
  <c r="K1761" i="4"/>
  <c r="K1760" i="4"/>
  <c r="K1759" i="4"/>
  <c r="K1758" i="4"/>
  <c r="K1757" i="4"/>
  <c r="K1756" i="4"/>
  <c r="K1755" i="4"/>
  <c r="K1754" i="4"/>
  <c r="K1753" i="4"/>
  <c r="K1752" i="4"/>
  <c r="K1751" i="4"/>
  <c r="K1750" i="4"/>
  <c r="K1749" i="4"/>
  <c r="K1748" i="4"/>
  <c r="K1747" i="4"/>
  <c r="K1746" i="4"/>
  <c r="K1745" i="4"/>
  <c r="K1744" i="4"/>
  <c r="K1743" i="4"/>
  <c r="K1742" i="4"/>
  <c r="K1741" i="4"/>
  <c r="K1740" i="4"/>
  <c r="K1739" i="4"/>
  <c r="K1738" i="4"/>
  <c r="K1737" i="4"/>
  <c r="K1736" i="4"/>
  <c r="K1735" i="4"/>
  <c r="K1734" i="4"/>
  <c r="K1733" i="4"/>
  <c r="K1732" i="4"/>
  <c r="K1731" i="4"/>
  <c r="K1730" i="4"/>
  <c r="K1729" i="4"/>
  <c r="K1728" i="4"/>
  <c r="K1727" i="4"/>
  <c r="K1726" i="4"/>
  <c r="K1725" i="4"/>
  <c r="K1724" i="4"/>
  <c r="K1723" i="4"/>
  <c r="K1722" i="4"/>
  <c r="K1721" i="4"/>
  <c r="K1720" i="4"/>
  <c r="K1719" i="4"/>
  <c r="K1718" i="4"/>
  <c r="K1717" i="4"/>
  <c r="K1716" i="4"/>
  <c r="K1715" i="4"/>
  <c r="K1714" i="4"/>
  <c r="K1713" i="4"/>
  <c r="K1712" i="4"/>
  <c r="K1711" i="4"/>
  <c r="K1710" i="4"/>
  <c r="K1709" i="4"/>
  <c r="K1708" i="4"/>
  <c r="K1707" i="4"/>
  <c r="K1706" i="4"/>
  <c r="K1705" i="4"/>
  <c r="K1704" i="4"/>
  <c r="K1703" i="4"/>
  <c r="K1702" i="4"/>
  <c r="K1701" i="4"/>
  <c r="K1700" i="4"/>
  <c r="K1699" i="4"/>
  <c r="K1698" i="4"/>
  <c r="K1697" i="4"/>
  <c r="K1696" i="4"/>
  <c r="K1695" i="4"/>
  <c r="K1694" i="4"/>
  <c r="K1693" i="4"/>
  <c r="K1692" i="4"/>
  <c r="K1691" i="4"/>
  <c r="K1690" i="4"/>
  <c r="K1689" i="4"/>
  <c r="K1688" i="4"/>
  <c r="K1687" i="4"/>
  <c r="K1686" i="4"/>
  <c r="K1685" i="4"/>
  <c r="K1684" i="4"/>
  <c r="K1683" i="4"/>
  <c r="K1682" i="4"/>
  <c r="K1681" i="4"/>
  <c r="K1680" i="4"/>
  <c r="K1679" i="4"/>
  <c r="K1678" i="4"/>
  <c r="K1677" i="4"/>
  <c r="K1676" i="4"/>
  <c r="K1675" i="4"/>
  <c r="K1674" i="4"/>
  <c r="K1673" i="4"/>
  <c r="K1672" i="4"/>
  <c r="K1671" i="4"/>
  <c r="K1670" i="4"/>
  <c r="K1669" i="4"/>
  <c r="K1668" i="4"/>
  <c r="K1667" i="4"/>
  <c r="K1666" i="4"/>
  <c r="K1665" i="4"/>
  <c r="K1664" i="4"/>
  <c r="K1663" i="4"/>
  <c r="K1662" i="4"/>
  <c r="K1661" i="4"/>
  <c r="K1660" i="4"/>
  <c r="K1659" i="4"/>
  <c r="K1658" i="4"/>
  <c r="K1657" i="4"/>
  <c r="K1656" i="4"/>
  <c r="K1655" i="4"/>
  <c r="K1654" i="4"/>
  <c r="K1653" i="4"/>
  <c r="K1652" i="4"/>
  <c r="K1651" i="4"/>
  <c r="K1650" i="4"/>
  <c r="K1649" i="4"/>
  <c r="K1648" i="4"/>
  <c r="K1647" i="4"/>
  <c r="K1646" i="4"/>
  <c r="K1645" i="4"/>
  <c r="K1644" i="4"/>
  <c r="K1643" i="4"/>
  <c r="K1642" i="4"/>
  <c r="K1641" i="4"/>
  <c r="K1640" i="4"/>
  <c r="K1639" i="4"/>
  <c r="K1638" i="4"/>
  <c r="K1637" i="4"/>
  <c r="K1636" i="4"/>
  <c r="K1635" i="4"/>
  <c r="K1634" i="4"/>
  <c r="K1633" i="4"/>
  <c r="K1632" i="4"/>
  <c r="K1631" i="4"/>
  <c r="K1630" i="4"/>
  <c r="K1629" i="4"/>
  <c r="K1628" i="4"/>
  <c r="K1627" i="4"/>
  <c r="K1626" i="4"/>
  <c r="K1625" i="4"/>
  <c r="K1624" i="4"/>
  <c r="K1623" i="4"/>
  <c r="K1622" i="4"/>
  <c r="K1621" i="4"/>
  <c r="K1620" i="4"/>
  <c r="K1619" i="4"/>
  <c r="K1618" i="4"/>
  <c r="K1617" i="4"/>
  <c r="K1616" i="4"/>
  <c r="K1615" i="4"/>
  <c r="K1614" i="4"/>
  <c r="K1613" i="4"/>
  <c r="K1612" i="4"/>
  <c r="K1611" i="4"/>
  <c r="K1610" i="4"/>
  <c r="K1609" i="4"/>
  <c r="K1608" i="4"/>
  <c r="K1607" i="4"/>
  <c r="K1606" i="4"/>
  <c r="K1605" i="4"/>
  <c r="K1604" i="4"/>
  <c r="K1603" i="4"/>
  <c r="K1602" i="4"/>
  <c r="K1601" i="4"/>
  <c r="K1600" i="4"/>
  <c r="K1599" i="4"/>
  <c r="K1598" i="4"/>
  <c r="K1597" i="4"/>
  <c r="K1596" i="4"/>
  <c r="K1595" i="4"/>
  <c r="K1594" i="4"/>
  <c r="K1593" i="4"/>
  <c r="K1592" i="4"/>
  <c r="K1591" i="4"/>
  <c r="K1590" i="4"/>
  <c r="K1589" i="4"/>
  <c r="K1588" i="4"/>
  <c r="K1587" i="4"/>
  <c r="K1586" i="4"/>
  <c r="K1585" i="4"/>
  <c r="K1584" i="4"/>
  <c r="K1583" i="4"/>
  <c r="K1582" i="4"/>
  <c r="K1581" i="4"/>
  <c r="K1580" i="4"/>
  <c r="K1579" i="4"/>
  <c r="K1578" i="4"/>
  <c r="K1577" i="4"/>
  <c r="K1576" i="4"/>
  <c r="K1575" i="4"/>
  <c r="K1574" i="4"/>
  <c r="K1573" i="4"/>
  <c r="K1572" i="4"/>
  <c r="K1571" i="4"/>
  <c r="K1570" i="4"/>
  <c r="K1569" i="4"/>
  <c r="K1568" i="4"/>
  <c r="K1567" i="4"/>
  <c r="K1566" i="4"/>
  <c r="K1565" i="4"/>
  <c r="K1564" i="4"/>
  <c r="K1563" i="4"/>
  <c r="K1562" i="4"/>
  <c r="K1561" i="4"/>
  <c r="K1560" i="4"/>
  <c r="K1559" i="4"/>
  <c r="K1558" i="4"/>
  <c r="K1557" i="4"/>
  <c r="K1556" i="4"/>
  <c r="K1555" i="4"/>
  <c r="K1554" i="4"/>
  <c r="K1553" i="4"/>
  <c r="K1552" i="4"/>
  <c r="K1551" i="4"/>
  <c r="K1550" i="4"/>
  <c r="K1549" i="4"/>
  <c r="K1548" i="4"/>
  <c r="K1547" i="4"/>
  <c r="K1546" i="4"/>
  <c r="K1545" i="4"/>
  <c r="K1544" i="4"/>
  <c r="K1543" i="4"/>
  <c r="K1542" i="4"/>
  <c r="K1541" i="4"/>
  <c r="K1540" i="4"/>
  <c r="K1539" i="4"/>
  <c r="K1538" i="4"/>
  <c r="K1537" i="4"/>
  <c r="K1536" i="4"/>
  <c r="K1535" i="4"/>
  <c r="K1534" i="4"/>
  <c r="K1533" i="4"/>
  <c r="K1532" i="4"/>
  <c r="K1531" i="4"/>
  <c r="K1530" i="4"/>
  <c r="K1529" i="4"/>
  <c r="K1528" i="4"/>
  <c r="K1527" i="4"/>
  <c r="K1526" i="4"/>
  <c r="K1525" i="4"/>
  <c r="K1524" i="4"/>
  <c r="K1523" i="4"/>
  <c r="K1522" i="4"/>
  <c r="K1521" i="4"/>
  <c r="K1520" i="4"/>
  <c r="K1519" i="4"/>
  <c r="K1518" i="4"/>
  <c r="K1517" i="4"/>
  <c r="K1516" i="4"/>
  <c r="K1515" i="4"/>
  <c r="K1514" i="4"/>
  <c r="K1513" i="4"/>
  <c r="K1512" i="4"/>
  <c r="K1511" i="4"/>
  <c r="K1510" i="4"/>
  <c r="K1509" i="4"/>
  <c r="K1508" i="4"/>
  <c r="K1507" i="4"/>
  <c r="K1506" i="4"/>
  <c r="K1505" i="4"/>
  <c r="K1504" i="4"/>
  <c r="K1503" i="4"/>
  <c r="K1502" i="4"/>
  <c r="K1501" i="4"/>
  <c r="K1500" i="4"/>
  <c r="K1499" i="4"/>
  <c r="K1498" i="4"/>
  <c r="K1497" i="4"/>
  <c r="K1496" i="4"/>
  <c r="K1495" i="4"/>
  <c r="K1494" i="4"/>
  <c r="K1493" i="4"/>
  <c r="K1492" i="4"/>
  <c r="K1491" i="4"/>
  <c r="K1490" i="4"/>
  <c r="K1489" i="4"/>
  <c r="K1488" i="4"/>
  <c r="K1487" i="4"/>
  <c r="K1486" i="4"/>
  <c r="K1485" i="4"/>
  <c r="K1484" i="4"/>
  <c r="K1483" i="4"/>
  <c r="K1482" i="4"/>
  <c r="K1481" i="4"/>
  <c r="K1480" i="4"/>
  <c r="K1479" i="4"/>
  <c r="K1478" i="4"/>
  <c r="K1477" i="4"/>
  <c r="K1476" i="4"/>
  <c r="K1475" i="4"/>
  <c r="K1474" i="4"/>
  <c r="K1473" i="4"/>
  <c r="K1472" i="4"/>
  <c r="K1471" i="4"/>
  <c r="K1470" i="4"/>
  <c r="K1469" i="4"/>
  <c r="K1468" i="4"/>
  <c r="K1467" i="4"/>
  <c r="K1466" i="4"/>
  <c r="K1465" i="4"/>
  <c r="K1464" i="4"/>
  <c r="K1463" i="4"/>
  <c r="K1462" i="4"/>
  <c r="K1461" i="4"/>
  <c r="K1460" i="4"/>
  <c r="K1459" i="4"/>
  <c r="K1458" i="4"/>
  <c r="K1457" i="4"/>
  <c r="K1456" i="4"/>
  <c r="K1455" i="4"/>
  <c r="K1454" i="4"/>
  <c r="K1453" i="4"/>
  <c r="K1452" i="4"/>
  <c r="K1451" i="4"/>
  <c r="K1450" i="4"/>
  <c r="K1449" i="4"/>
  <c r="K1448" i="4"/>
  <c r="K1447" i="4"/>
  <c r="K1446" i="4"/>
  <c r="K1445" i="4"/>
  <c r="K1444" i="4"/>
  <c r="K1443" i="4"/>
  <c r="K1442" i="4"/>
  <c r="K1441" i="4"/>
  <c r="K1440" i="4"/>
  <c r="K1439" i="4"/>
  <c r="K1438" i="4"/>
  <c r="K1437" i="4"/>
  <c r="K1436" i="4"/>
  <c r="K1435" i="4"/>
  <c r="K1434" i="4"/>
  <c r="K1433" i="4"/>
  <c r="K1432" i="4"/>
  <c r="K1431" i="4"/>
  <c r="K1430" i="4"/>
  <c r="K1429" i="4"/>
  <c r="K1428" i="4"/>
  <c r="K1427" i="4"/>
  <c r="K1426" i="4"/>
  <c r="K1425" i="4"/>
  <c r="K1424" i="4"/>
  <c r="K1423" i="4"/>
  <c r="K1422" i="4"/>
  <c r="K1421" i="4"/>
  <c r="K1420" i="4"/>
  <c r="K1419" i="4"/>
  <c r="K1418" i="4"/>
  <c r="K1417" i="4"/>
  <c r="K1416" i="4"/>
  <c r="K1415" i="4"/>
  <c r="K1414" i="4"/>
  <c r="K1413" i="4"/>
  <c r="K1412" i="4"/>
  <c r="K1411" i="4"/>
  <c r="K1410" i="4"/>
  <c r="K1409" i="4"/>
  <c r="K1408" i="4"/>
  <c r="K1407" i="4"/>
  <c r="K1406" i="4"/>
  <c r="K1405" i="4"/>
  <c r="K1404" i="4"/>
  <c r="K1403" i="4"/>
  <c r="K1402" i="4"/>
  <c r="K1401" i="4"/>
  <c r="K1400" i="4"/>
  <c r="K1399" i="4"/>
  <c r="K1398" i="4"/>
  <c r="K1397" i="4"/>
  <c r="K1396" i="4"/>
  <c r="K1395" i="4"/>
  <c r="K1394" i="4"/>
  <c r="K1393" i="4"/>
  <c r="K1392" i="4"/>
  <c r="K1391" i="4"/>
  <c r="K1390" i="4"/>
  <c r="K1389" i="4"/>
  <c r="K1388" i="4"/>
  <c r="K1387" i="4"/>
  <c r="K1386" i="4"/>
  <c r="K1385" i="4"/>
  <c r="K1384" i="4"/>
  <c r="K1383" i="4"/>
  <c r="K1382" i="4"/>
  <c r="K1381" i="4"/>
  <c r="K1380" i="4"/>
  <c r="K1379" i="4"/>
  <c r="K1378" i="4"/>
  <c r="K1377" i="4"/>
  <c r="K1376" i="4"/>
  <c r="K1375" i="4"/>
  <c r="K1374" i="4"/>
  <c r="K1373" i="4"/>
  <c r="K1372" i="4"/>
  <c r="K1371" i="4"/>
  <c r="K1370" i="4"/>
  <c r="K1369" i="4"/>
  <c r="K1368" i="4"/>
  <c r="K1367" i="4"/>
  <c r="K1366" i="4"/>
  <c r="K1365" i="4"/>
  <c r="K1364" i="4"/>
  <c r="K1363" i="4"/>
  <c r="K1362" i="4"/>
  <c r="K1361" i="4"/>
  <c r="K1360" i="4"/>
  <c r="K1359" i="4"/>
  <c r="K1358" i="4"/>
  <c r="K1357" i="4"/>
  <c r="K1356" i="4"/>
  <c r="K1355" i="4"/>
  <c r="K1354" i="4"/>
  <c r="K1353" i="4"/>
  <c r="K1352" i="4"/>
  <c r="K1351" i="4"/>
  <c r="K1350" i="4"/>
  <c r="K1349" i="4"/>
  <c r="K1348" i="4"/>
  <c r="K1347" i="4"/>
  <c r="K1346" i="4"/>
  <c r="K1345" i="4"/>
  <c r="K1344" i="4"/>
  <c r="K1343" i="4"/>
  <c r="K1342" i="4"/>
  <c r="K1341" i="4"/>
  <c r="K1340" i="4"/>
  <c r="K1339" i="4"/>
  <c r="K1338" i="4"/>
  <c r="K1337" i="4"/>
  <c r="K1336" i="4"/>
  <c r="K1335" i="4"/>
  <c r="K1334" i="4"/>
  <c r="K1333" i="4"/>
  <c r="K1332" i="4"/>
  <c r="K1331" i="4"/>
  <c r="K1330" i="4"/>
  <c r="K1329" i="4"/>
  <c r="K1328" i="4"/>
  <c r="K1327" i="4"/>
  <c r="K1326" i="4"/>
  <c r="K1325" i="4"/>
  <c r="K1324" i="4"/>
  <c r="K1323" i="4"/>
  <c r="K1322" i="4"/>
  <c r="K1321" i="4"/>
  <c r="K1320" i="4"/>
  <c r="K1319" i="4"/>
  <c r="K1318" i="4"/>
  <c r="K1317" i="4"/>
  <c r="K1316" i="4"/>
  <c r="K1315" i="4"/>
  <c r="K1314" i="4"/>
  <c r="K1313" i="4"/>
  <c r="K1312" i="4"/>
  <c r="K1311" i="4"/>
  <c r="K1310" i="4"/>
  <c r="K1309" i="4"/>
  <c r="K1308" i="4"/>
  <c r="K1307" i="4"/>
  <c r="K1306" i="4"/>
  <c r="K1305" i="4"/>
  <c r="K1304" i="4"/>
  <c r="K1303" i="4"/>
  <c r="K1302" i="4"/>
  <c r="K1301" i="4"/>
  <c r="K1300" i="4"/>
  <c r="K1299" i="4"/>
  <c r="K1298" i="4"/>
  <c r="K1297" i="4"/>
  <c r="K1296" i="4"/>
  <c r="K1295" i="4"/>
  <c r="K1294" i="4"/>
  <c r="K1293" i="4"/>
  <c r="K1292" i="4"/>
  <c r="K1291" i="4"/>
  <c r="K1290" i="4"/>
  <c r="K1289" i="4"/>
  <c r="K1288" i="4"/>
  <c r="K1287" i="4"/>
  <c r="K1286" i="4"/>
  <c r="K1285" i="4"/>
  <c r="K1284" i="4"/>
  <c r="K1283" i="4"/>
  <c r="K1282" i="4"/>
  <c r="K1281" i="4"/>
  <c r="K1280" i="4"/>
  <c r="K1279" i="4"/>
  <c r="K1278" i="4"/>
  <c r="K1277" i="4"/>
  <c r="K1276" i="4"/>
  <c r="K1275" i="4"/>
  <c r="K1274" i="4"/>
  <c r="K1273" i="4"/>
  <c r="K1272" i="4"/>
  <c r="K1271" i="4"/>
  <c r="K1270" i="4"/>
  <c r="K1269" i="4"/>
  <c r="K1268" i="4"/>
  <c r="K1267" i="4"/>
  <c r="K1266" i="4"/>
  <c r="K1265" i="4"/>
  <c r="K1264" i="4"/>
  <c r="K1263" i="4"/>
  <c r="K1262" i="4"/>
  <c r="K1261" i="4"/>
  <c r="K1260" i="4"/>
  <c r="K1259" i="4"/>
  <c r="K1258" i="4"/>
  <c r="K1257" i="4"/>
  <c r="K1256" i="4"/>
  <c r="K1255" i="4"/>
  <c r="K1254" i="4"/>
  <c r="K1253" i="4"/>
  <c r="K1252" i="4"/>
  <c r="K1251" i="4"/>
  <c r="K1250" i="4"/>
  <c r="K1249" i="4"/>
  <c r="K1248" i="4"/>
  <c r="K1247" i="4"/>
  <c r="K1246" i="4"/>
  <c r="K1245" i="4"/>
  <c r="K1244" i="4"/>
  <c r="K1243" i="4"/>
  <c r="K1242" i="4"/>
  <c r="K1241" i="4"/>
  <c r="K1240" i="4"/>
  <c r="K1239" i="4"/>
  <c r="K1238" i="4"/>
  <c r="K1237" i="4"/>
  <c r="K1236" i="4"/>
  <c r="K1235" i="4"/>
  <c r="K1234" i="4"/>
  <c r="K1233" i="4"/>
  <c r="K1232" i="4"/>
  <c r="K1231" i="4"/>
  <c r="K1230" i="4"/>
  <c r="K1229" i="4"/>
  <c r="K1228" i="4"/>
  <c r="K1227" i="4"/>
  <c r="K1226" i="4"/>
  <c r="K1225" i="4"/>
  <c r="K1224" i="4"/>
  <c r="K1223" i="4"/>
  <c r="K1222" i="4"/>
  <c r="K1221" i="4"/>
  <c r="K1220" i="4"/>
  <c r="K1219" i="4"/>
  <c r="K1218" i="4"/>
  <c r="K1217" i="4"/>
  <c r="K1216" i="4"/>
  <c r="K1215" i="4"/>
  <c r="K1214" i="4"/>
  <c r="K1213" i="4"/>
  <c r="K1212" i="4"/>
  <c r="K1211" i="4"/>
  <c r="K1210" i="4"/>
  <c r="K1209" i="4"/>
  <c r="K1208" i="4"/>
  <c r="K1207" i="4"/>
  <c r="K1206" i="4"/>
  <c r="K1205" i="4"/>
  <c r="K1204" i="4"/>
  <c r="K1203" i="4"/>
  <c r="K1202" i="4"/>
  <c r="K1201" i="4"/>
  <c r="K1200" i="4"/>
  <c r="K1199" i="4"/>
  <c r="K1198" i="4"/>
  <c r="K1197" i="4"/>
  <c r="K1196" i="4"/>
  <c r="K1195" i="4"/>
  <c r="K1194" i="4"/>
  <c r="K1193" i="4"/>
  <c r="K1192" i="4"/>
  <c r="K1191" i="4"/>
  <c r="K1190" i="4"/>
  <c r="K1189" i="4"/>
  <c r="K1188" i="4"/>
  <c r="K1187" i="4"/>
  <c r="K1186" i="4"/>
  <c r="K1185" i="4"/>
  <c r="K1184" i="4"/>
  <c r="K1183" i="4"/>
  <c r="K1182" i="4"/>
  <c r="K1181" i="4"/>
  <c r="K1180" i="4"/>
  <c r="K1179" i="4"/>
  <c r="K1178" i="4"/>
  <c r="K1177" i="4"/>
  <c r="K1176" i="4"/>
  <c r="K1175" i="4"/>
  <c r="K1174" i="4"/>
  <c r="K1173" i="4"/>
  <c r="K1172" i="4"/>
  <c r="K1171" i="4"/>
  <c r="K1170" i="4"/>
  <c r="K1169" i="4"/>
  <c r="K1168" i="4"/>
  <c r="K1167" i="4"/>
  <c r="K1166" i="4"/>
  <c r="K1165" i="4"/>
  <c r="K1164" i="4"/>
  <c r="K1163" i="4"/>
  <c r="K1162" i="4"/>
  <c r="K1161" i="4"/>
  <c r="K1160" i="4"/>
  <c r="K1159" i="4"/>
  <c r="K1158" i="4"/>
  <c r="K1157" i="4"/>
  <c r="K1156" i="4"/>
  <c r="K1155" i="4"/>
  <c r="K1154" i="4"/>
  <c r="K1153" i="4"/>
  <c r="K1152" i="4"/>
  <c r="K1151" i="4"/>
  <c r="K1150" i="4"/>
  <c r="K1149" i="4"/>
  <c r="K1148" i="4"/>
  <c r="K1147" i="4"/>
  <c r="K1146" i="4"/>
  <c r="K1145" i="4"/>
  <c r="K1144" i="4"/>
  <c r="K1143" i="4"/>
  <c r="K1142" i="4"/>
  <c r="K1141" i="4"/>
  <c r="K1140" i="4"/>
  <c r="K1139" i="4"/>
  <c r="K1138" i="4"/>
  <c r="K1137" i="4"/>
  <c r="K1136" i="4"/>
  <c r="K1135" i="4"/>
  <c r="K1134" i="4"/>
  <c r="K1133" i="4"/>
  <c r="K1132" i="4"/>
  <c r="K1131" i="4"/>
  <c r="K1130" i="4"/>
  <c r="K1129" i="4"/>
  <c r="K1128" i="4"/>
  <c r="K1127" i="4"/>
  <c r="K1126" i="4"/>
  <c r="K1125" i="4"/>
  <c r="K1124" i="4"/>
  <c r="K1123" i="4"/>
  <c r="K1122" i="4"/>
  <c r="K1121" i="4"/>
  <c r="K1120" i="4"/>
  <c r="K1119" i="4"/>
  <c r="K1118" i="4"/>
  <c r="K1117" i="4"/>
  <c r="K1116" i="4"/>
  <c r="K1115" i="4"/>
  <c r="K1114" i="4"/>
  <c r="K1113" i="4"/>
  <c r="K1112" i="4"/>
  <c r="K1111" i="4"/>
  <c r="K1110" i="4"/>
  <c r="K1109" i="4"/>
  <c r="K1108" i="4"/>
  <c r="K1107" i="4"/>
  <c r="K1106" i="4"/>
  <c r="K1105" i="4"/>
  <c r="K1104" i="4"/>
  <c r="K1103" i="4"/>
  <c r="K1102" i="4"/>
  <c r="K1101" i="4"/>
  <c r="K1100" i="4"/>
  <c r="K1099" i="4"/>
  <c r="K1098" i="4"/>
  <c r="K1097" i="4"/>
  <c r="K1096" i="4"/>
  <c r="K1095" i="4"/>
  <c r="K1094" i="4"/>
  <c r="K1093" i="4"/>
  <c r="K1092" i="4"/>
  <c r="K1091" i="4"/>
  <c r="K1090" i="4"/>
  <c r="K1089" i="4"/>
  <c r="K1088" i="4"/>
  <c r="K1087" i="4"/>
  <c r="K1086" i="4"/>
  <c r="K1085" i="4"/>
  <c r="K1084" i="4"/>
  <c r="K1083" i="4"/>
  <c r="K1082" i="4"/>
  <c r="K1081" i="4"/>
  <c r="K1080" i="4"/>
  <c r="K1079" i="4"/>
  <c r="K1078" i="4"/>
  <c r="K1077" i="4"/>
  <c r="K1076" i="4"/>
  <c r="K1075" i="4"/>
  <c r="K1074" i="4"/>
  <c r="K1073" i="4"/>
  <c r="K1072" i="4"/>
  <c r="K1071" i="4"/>
  <c r="K1070" i="4"/>
  <c r="K1069" i="4"/>
  <c r="K1068" i="4"/>
  <c r="K1067" i="4"/>
  <c r="K1066" i="4"/>
  <c r="K1065" i="4"/>
  <c r="K1064" i="4"/>
  <c r="K1063" i="4"/>
  <c r="K1062" i="4"/>
  <c r="K1061" i="4"/>
  <c r="K1060" i="4"/>
  <c r="K1059" i="4"/>
  <c r="K1058" i="4"/>
  <c r="K1057" i="4"/>
  <c r="K1056" i="4"/>
  <c r="K1055" i="4"/>
  <c r="K1054" i="4"/>
  <c r="K1053" i="4"/>
  <c r="K1052" i="4"/>
  <c r="K1051" i="4"/>
  <c r="K1050" i="4"/>
  <c r="K1049" i="4"/>
  <c r="K1048" i="4"/>
  <c r="K1047" i="4"/>
  <c r="K1046" i="4"/>
  <c r="K1045" i="4"/>
  <c r="K1044" i="4"/>
  <c r="K1043" i="4"/>
  <c r="K1042" i="4"/>
  <c r="K1041" i="4"/>
  <c r="K1040" i="4"/>
  <c r="K1039" i="4"/>
  <c r="K1038" i="4"/>
  <c r="K1037" i="4"/>
  <c r="K1036" i="4"/>
  <c r="K1035" i="4"/>
  <c r="K1034" i="4"/>
  <c r="K1033" i="4"/>
  <c r="K1032" i="4"/>
  <c r="K1031" i="4"/>
  <c r="K1030" i="4"/>
  <c r="K1029" i="4"/>
  <c r="K1028" i="4"/>
  <c r="K1027" i="4"/>
  <c r="K1026" i="4"/>
  <c r="K1025" i="4"/>
  <c r="K1024" i="4"/>
  <c r="K1023" i="4"/>
  <c r="K1022" i="4"/>
  <c r="K1021" i="4"/>
  <c r="K1020" i="4"/>
  <c r="K1019" i="4"/>
  <c r="K1018" i="4"/>
  <c r="K1017" i="4"/>
  <c r="K1016" i="4"/>
  <c r="K1015" i="4"/>
  <c r="K1014" i="4"/>
  <c r="K1013" i="4"/>
  <c r="K1012" i="4"/>
  <c r="K1011" i="4"/>
  <c r="K1010" i="4"/>
  <c r="K1009" i="4"/>
  <c r="K1008" i="4"/>
  <c r="K1007" i="4"/>
  <c r="K1006" i="4"/>
  <c r="K1005" i="4"/>
  <c r="K1004" i="4"/>
  <c r="K1003" i="4"/>
  <c r="K1002" i="4"/>
  <c r="K1001" i="4"/>
  <c r="K1000" i="4"/>
  <c r="K999" i="4"/>
  <c r="K998" i="4"/>
  <c r="K997" i="4"/>
  <c r="K996" i="4"/>
  <c r="K995" i="4"/>
  <c r="K994" i="4"/>
  <c r="K993" i="4"/>
  <c r="K992" i="4"/>
  <c r="K991" i="4"/>
  <c r="K990" i="4"/>
  <c r="K989" i="4"/>
  <c r="K988" i="4"/>
  <c r="K987" i="4"/>
  <c r="K986" i="4"/>
  <c r="K985" i="4"/>
  <c r="K984" i="4"/>
  <c r="K983" i="4"/>
  <c r="K982" i="4"/>
  <c r="K981" i="4"/>
  <c r="K980" i="4"/>
  <c r="K979" i="4"/>
  <c r="K978" i="4"/>
  <c r="K977" i="4"/>
  <c r="K976" i="4"/>
  <c r="K975" i="4"/>
  <c r="K974" i="4"/>
  <c r="K973" i="4"/>
  <c r="K972" i="4"/>
  <c r="K971" i="4"/>
  <c r="K970" i="4"/>
  <c r="K969" i="4"/>
  <c r="K968" i="4"/>
  <c r="K967" i="4"/>
  <c r="K966" i="4"/>
  <c r="K965" i="4"/>
  <c r="K964" i="4"/>
  <c r="K963" i="4"/>
  <c r="K962" i="4"/>
  <c r="K961" i="4"/>
  <c r="K960" i="4"/>
  <c r="K959" i="4"/>
  <c r="K958" i="4"/>
  <c r="K957" i="4"/>
  <c r="K956" i="4"/>
  <c r="K955" i="4"/>
  <c r="K954" i="4"/>
  <c r="K953" i="4"/>
  <c r="K952" i="4"/>
  <c r="K951" i="4"/>
  <c r="K950" i="4"/>
  <c r="K949" i="4"/>
  <c r="K948" i="4"/>
  <c r="K947" i="4"/>
  <c r="K946" i="4"/>
  <c r="K945" i="4"/>
  <c r="K944" i="4"/>
  <c r="K943" i="4"/>
  <c r="K942" i="4"/>
  <c r="K941" i="4"/>
  <c r="K940" i="4"/>
  <c r="K939" i="4"/>
  <c r="K938" i="4"/>
  <c r="K937" i="4"/>
  <c r="K936" i="4"/>
  <c r="K935" i="4"/>
  <c r="K934" i="4"/>
  <c r="K933" i="4"/>
  <c r="K932" i="4"/>
  <c r="K931" i="4"/>
  <c r="K930" i="4"/>
  <c r="K929" i="4"/>
  <c r="K928" i="4"/>
  <c r="K927" i="4"/>
  <c r="K926" i="4"/>
  <c r="K925" i="4"/>
  <c r="K924" i="4"/>
  <c r="K923" i="4"/>
  <c r="K922" i="4"/>
  <c r="K921" i="4"/>
  <c r="K920" i="4"/>
  <c r="K919" i="4"/>
  <c r="K918" i="4"/>
  <c r="K917" i="4"/>
  <c r="K916" i="4"/>
  <c r="K915" i="4"/>
  <c r="K914" i="4"/>
  <c r="K913" i="4"/>
  <c r="K912" i="4"/>
  <c r="K911" i="4"/>
  <c r="K910" i="4"/>
  <c r="K909" i="4"/>
  <c r="K908" i="4"/>
  <c r="K907" i="4"/>
  <c r="K906" i="4"/>
  <c r="K905" i="4"/>
  <c r="K904" i="4"/>
  <c r="K903" i="4"/>
  <c r="K902" i="4"/>
  <c r="K901" i="4"/>
  <c r="K900" i="4"/>
  <c r="K899" i="4"/>
  <c r="K898" i="4"/>
  <c r="K897" i="4"/>
  <c r="K896" i="4"/>
  <c r="K895" i="4"/>
  <c r="K894" i="4"/>
  <c r="K893" i="4"/>
  <c r="K892" i="4"/>
  <c r="K891" i="4"/>
  <c r="K890" i="4"/>
  <c r="K889" i="4"/>
  <c r="K888" i="4"/>
  <c r="K887" i="4"/>
  <c r="K886" i="4"/>
  <c r="K885" i="4"/>
  <c r="K884" i="4"/>
  <c r="K883" i="4"/>
  <c r="K882" i="4"/>
  <c r="K881" i="4"/>
  <c r="K880" i="4"/>
  <c r="K879" i="4"/>
  <c r="K878" i="4"/>
  <c r="K877" i="4"/>
  <c r="K876" i="4"/>
  <c r="K875" i="4"/>
  <c r="K874" i="4"/>
  <c r="K873" i="4"/>
  <c r="K872" i="4"/>
  <c r="K871" i="4"/>
  <c r="K870" i="4"/>
  <c r="K869" i="4"/>
  <c r="K868" i="4"/>
  <c r="K867" i="4"/>
  <c r="K866" i="4"/>
  <c r="K865" i="4"/>
  <c r="K864" i="4"/>
  <c r="K863" i="4"/>
  <c r="K862" i="4"/>
  <c r="K861" i="4"/>
  <c r="K860" i="4"/>
  <c r="K859" i="4"/>
  <c r="K858" i="4"/>
  <c r="K857" i="4"/>
  <c r="K856" i="4"/>
  <c r="K855" i="4"/>
  <c r="K854" i="4"/>
  <c r="K853" i="4"/>
  <c r="K852" i="4"/>
  <c r="K851" i="4"/>
  <c r="K850" i="4"/>
  <c r="K849" i="4"/>
  <c r="K848" i="4"/>
  <c r="K847" i="4"/>
  <c r="K846" i="4"/>
  <c r="K845" i="4"/>
  <c r="K844" i="4"/>
  <c r="K843" i="4"/>
  <c r="K842" i="4"/>
  <c r="K841" i="4"/>
  <c r="K840" i="4"/>
  <c r="K839" i="4"/>
  <c r="K838" i="4"/>
  <c r="K837" i="4"/>
  <c r="K836" i="4"/>
  <c r="K835" i="4"/>
  <c r="K834" i="4"/>
  <c r="K833" i="4"/>
  <c r="K832" i="4"/>
  <c r="K831" i="4"/>
  <c r="K830" i="4"/>
  <c r="K829" i="4"/>
  <c r="K828" i="4"/>
  <c r="K827" i="4"/>
  <c r="K826" i="4"/>
  <c r="K825" i="4"/>
  <c r="K824" i="4"/>
  <c r="K823" i="4"/>
  <c r="K822" i="4"/>
  <c r="K821" i="4"/>
  <c r="K820" i="4"/>
  <c r="K819" i="4"/>
  <c r="K818" i="4"/>
  <c r="K817" i="4"/>
  <c r="K816" i="4"/>
  <c r="K815" i="4"/>
  <c r="K814" i="4"/>
  <c r="K813" i="4"/>
  <c r="K812" i="4"/>
  <c r="K811" i="4"/>
  <c r="K810" i="4"/>
  <c r="K809" i="4"/>
  <c r="K808" i="4"/>
  <c r="K807" i="4"/>
  <c r="K806" i="4"/>
  <c r="K805" i="4"/>
  <c r="K804" i="4"/>
  <c r="K803" i="4"/>
  <c r="K802" i="4"/>
  <c r="K801" i="4"/>
  <c r="K800" i="4"/>
  <c r="K799" i="4"/>
  <c r="K798" i="4"/>
  <c r="K797" i="4"/>
  <c r="K796" i="4"/>
  <c r="K795" i="4"/>
  <c r="K794" i="4"/>
  <c r="K793" i="4"/>
  <c r="K792" i="4"/>
  <c r="K791" i="4"/>
  <c r="K790" i="4"/>
  <c r="K789" i="4"/>
  <c r="K788" i="4"/>
  <c r="K787" i="4"/>
  <c r="K786" i="4"/>
  <c r="K785" i="4"/>
  <c r="K784" i="4"/>
  <c r="K783" i="4"/>
  <c r="K782" i="4"/>
  <c r="K781" i="4"/>
  <c r="K780" i="4"/>
  <c r="K779" i="4"/>
  <c r="K778" i="4"/>
  <c r="K777" i="4"/>
  <c r="K776" i="4"/>
  <c r="K775" i="4"/>
  <c r="K774" i="4"/>
  <c r="K773" i="4"/>
  <c r="K772" i="4"/>
  <c r="K771" i="4"/>
  <c r="K770" i="4"/>
  <c r="K769" i="4"/>
  <c r="K768" i="4"/>
  <c r="K767" i="4"/>
  <c r="K766" i="4"/>
  <c r="K765" i="4"/>
  <c r="K764" i="4"/>
  <c r="K763" i="4"/>
  <c r="K762" i="4"/>
  <c r="K761" i="4"/>
  <c r="K760" i="4"/>
  <c r="K759" i="4"/>
  <c r="K758" i="4"/>
  <c r="K757" i="4"/>
  <c r="K756" i="4"/>
  <c r="K755" i="4"/>
  <c r="K754" i="4"/>
  <c r="K753" i="4"/>
  <c r="K752" i="4"/>
  <c r="K751" i="4"/>
  <c r="K750" i="4"/>
  <c r="K749" i="4"/>
  <c r="K748" i="4"/>
  <c r="K747" i="4"/>
  <c r="K746" i="4"/>
  <c r="K745" i="4"/>
  <c r="K744" i="4"/>
  <c r="K743" i="4"/>
  <c r="K742" i="4"/>
  <c r="K741" i="4"/>
  <c r="K740" i="4"/>
  <c r="K739" i="4"/>
  <c r="K738" i="4"/>
  <c r="K737" i="4"/>
  <c r="K736" i="4"/>
  <c r="K735" i="4"/>
  <c r="K734" i="4"/>
  <c r="K733" i="4"/>
  <c r="K732" i="4"/>
  <c r="K731" i="4"/>
  <c r="K730" i="4"/>
  <c r="K729" i="4"/>
  <c r="K728" i="4"/>
  <c r="K727" i="4"/>
  <c r="K726" i="4"/>
  <c r="K725" i="4"/>
  <c r="K724" i="4"/>
  <c r="K723" i="4"/>
  <c r="K722" i="4"/>
  <c r="K721" i="4"/>
  <c r="K720" i="4"/>
  <c r="K719" i="4"/>
  <c r="K718" i="4"/>
  <c r="K717" i="4"/>
  <c r="K716" i="4"/>
  <c r="K715" i="4"/>
  <c r="K714" i="4"/>
  <c r="K713" i="4"/>
  <c r="K712" i="4"/>
  <c r="K711" i="4"/>
  <c r="K710" i="4"/>
  <c r="K709" i="4"/>
  <c r="K708" i="4"/>
  <c r="K707" i="4"/>
  <c r="K706" i="4"/>
  <c r="K705" i="4"/>
  <c r="K704" i="4"/>
  <c r="K703" i="4"/>
  <c r="K702" i="4"/>
  <c r="K701" i="4"/>
  <c r="K700" i="4"/>
  <c r="K699" i="4"/>
  <c r="K698" i="4"/>
  <c r="K697" i="4"/>
  <c r="K696" i="4"/>
  <c r="K695" i="4"/>
  <c r="K694" i="4"/>
  <c r="K693" i="4"/>
  <c r="K692" i="4"/>
  <c r="K691" i="4"/>
  <c r="K690" i="4"/>
  <c r="K689" i="4"/>
  <c r="K688" i="4"/>
  <c r="K687" i="4"/>
  <c r="K686" i="4"/>
  <c r="K685" i="4"/>
  <c r="K684" i="4"/>
  <c r="K683" i="4"/>
  <c r="K682" i="4"/>
  <c r="K681" i="4"/>
  <c r="K680" i="4"/>
  <c r="K679" i="4"/>
  <c r="K678" i="4"/>
  <c r="K677" i="4"/>
  <c r="K676" i="4"/>
  <c r="K675" i="4"/>
  <c r="K674" i="4"/>
  <c r="K673" i="4"/>
  <c r="K672" i="4"/>
  <c r="K671" i="4"/>
  <c r="K670" i="4"/>
  <c r="K669" i="4"/>
  <c r="K668" i="4"/>
  <c r="K667" i="4"/>
  <c r="K666" i="4"/>
  <c r="K665" i="4"/>
  <c r="K664" i="4"/>
  <c r="K663" i="4"/>
  <c r="K662" i="4"/>
  <c r="K661" i="4"/>
  <c r="K660" i="4"/>
  <c r="K659" i="4"/>
  <c r="K658" i="4"/>
  <c r="K657" i="4"/>
  <c r="K656" i="4"/>
  <c r="K655" i="4"/>
  <c r="K654" i="4"/>
  <c r="K653" i="4"/>
  <c r="K652" i="4"/>
  <c r="K651" i="4"/>
  <c r="K650" i="4"/>
  <c r="K649" i="4"/>
  <c r="K648" i="4"/>
  <c r="K647" i="4"/>
  <c r="K646" i="4"/>
  <c r="K645" i="4"/>
  <c r="K644" i="4"/>
  <c r="K643" i="4"/>
  <c r="K642" i="4"/>
  <c r="K641" i="4"/>
  <c r="K640" i="4"/>
  <c r="K639" i="4"/>
  <c r="K638" i="4"/>
  <c r="K637" i="4"/>
  <c r="K636" i="4"/>
  <c r="K635" i="4"/>
  <c r="K634" i="4"/>
  <c r="K633" i="4"/>
  <c r="K632" i="4"/>
  <c r="K631" i="4"/>
  <c r="K630" i="4"/>
  <c r="K629" i="4"/>
  <c r="K628" i="4"/>
  <c r="K627" i="4"/>
  <c r="K626" i="4"/>
  <c r="K625" i="4"/>
  <c r="K624" i="4"/>
  <c r="K623" i="4"/>
  <c r="K622" i="4"/>
  <c r="K621" i="4"/>
  <c r="K620" i="4"/>
  <c r="K619" i="4"/>
  <c r="K618" i="4"/>
  <c r="K617" i="4"/>
  <c r="K616" i="4"/>
  <c r="K615" i="4"/>
  <c r="K614" i="4"/>
  <c r="K613" i="4"/>
  <c r="K612" i="4"/>
  <c r="K611" i="4"/>
  <c r="K610" i="4"/>
  <c r="K609" i="4"/>
  <c r="K608" i="4"/>
  <c r="K607" i="4"/>
  <c r="K606" i="4"/>
  <c r="K605" i="4"/>
  <c r="K604" i="4"/>
  <c r="K603" i="4"/>
  <c r="K602" i="4"/>
  <c r="K601" i="4"/>
  <c r="K600" i="4"/>
  <c r="K599" i="4"/>
  <c r="K598" i="4"/>
  <c r="K597" i="4"/>
  <c r="K596" i="4"/>
  <c r="K595" i="4"/>
  <c r="K594" i="4"/>
  <c r="K593" i="4"/>
  <c r="K592" i="4"/>
  <c r="K591" i="4"/>
  <c r="K590" i="4"/>
  <c r="K589" i="4"/>
  <c r="K588" i="4"/>
  <c r="K587" i="4"/>
  <c r="K586" i="4"/>
  <c r="K585" i="4"/>
  <c r="K584" i="4"/>
  <c r="K583" i="4"/>
  <c r="K582" i="4"/>
  <c r="K581" i="4"/>
  <c r="K580" i="4"/>
  <c r="K579" i="4"/>
  <c r="K578" i="4"/>
  <c r="K577" i="4"/>
  <c r="K576" i="4"/>
  <c r="K575" i="4"/>
  <c r="K574" i="4"/>
  <c r="K573" i="4"/>
  <c r="K572" i="4"/>
  <c r="K571" i="4"/>
  <c r="K570" i="4"/>
  <c r="K569" i="4"/>
  <c r="K568" i="4"/>
  <c r="K567" i="4"/>
  <c r="K566" i="4"/>
  <c r="K565" i="4"/>
  <c r="K564" i="4"/>
  <c r="K563" i="4"/>
  <c r="K562" i="4"/>
  <c r="K561" i="4"/>
  <c r="K560" i="4"/>
  <c r="K559" i="4"/>
  <c r="K558" i="4"/>
  <c r="K557" i="4"/>
  <c r="K556" i="4"/>
  <c r="K555" i="4"/>
  <c r="K554" i="4"/>
  <c r="K553" i="4"/>
  <c r="K552" i="4"/>
  <c r="K551" i="4"/>
  <c r="K550" i="4"/>
  <c r="K549" i="4"/>
  <c r="K548" i="4"/>
  <c r="K547" i="4"/>
  <c r="K546" i="4"/>
  <c r="K545" i="4"/>
  <c r="K544" i="4"/>
  <c r="K543" i="4"/>
  <c r="K542" i="4"/>
  <c r="K541" i="4"/>
  <c r="K540" i="4"/>
  <c r="K539" i="4"/>
  <c r="K538" i="4"/>
  <c r="K537" i="4"/>
  <c r="K536" i="4"/>
  <c r="K535" i="4"/>
  <c r="K534" i="4"/>
  <c r="K533" i="4"/>
  <c r="K532" i="4"/>
  <c r="K531" i="4"/>
  <c r="K530" i="4"/>
  <c r="K529" i="4"/>
  <c r="K528" i="4"/>
  <c r="K527" i="4"/>
  <c r="K526" i="4"/>
  <c r="K525" i="4"/>
  <c r="K524" i="4"/>
  <c r="K523" i="4"/>
  <c r="K522" i="4"/>
  <c r="K521" i="4"/>
  <c r="K520" i="4"/>
  <c r="K519" i="4"/>
  <c r="K518" i="4"/>
  <c r="K517" i="4"/>
  <c r="K516" i="4"/>
  <c r="K515" i="4"/>
  <c r="K514" i="4"/>
  <c r="K513" i="4"/>
  <c r="K512" i="4"/>
  <c r="K511" i="4"/>
  <c r="K510" i="4"/>
  <c r="K509" i="4"/>
  <c r="K508" i="4"/>
  <c r="K507" i="4"/>
  <c r="K506" i="4"/>
  <c r="K505" i="4"/>
  <c r="K504" i="4"/>
  <c r="K503" i="4"/>
  <c r="K502" i="4"/>
  <c r="K501" i="4"/>
  <c r="K500" i="4"/>
  <c r="K499" i="4"/>
  <c r="K498" i="4"/>
  <c r="K497" i="4"/>
  <c r="K496" i="4"/>
  <c r="K495" i="4"/>
  <c r="K494" i="4"/>
  <c r="K493" i="4"/>
  <c r="K492" i="4"/>
  <c r="K491" i="4"/>
  <c r="K490" i="4"/>
  <c r="K489" i="4"/>
  <c r="K488" i="4"/>
  <c r="K487" i="4"/>
  <c r="K486" i="4"/>
  <c r="K485" i="4"/>
  <c r="K484" i="4"/>
  <c r="K483" i="4"/>
  <c r="K482" i="4"/>
  <c r="K481" i="4"/>
  <c r="K480" i="4"/>
  <c r="K479" i="4"/>
  <c r="K478" i="4"/>
  <c r="K477" i="4"/>
  <c r="K476" i="4"/>
  <c r="K475" i="4"/>
  <c r="K474" i="4"/>
  <c r="K473" i="4"/>
  <c r="K472" i="4"/>
  <c r="K471" i="4"/>
  <c r="K470" i="4"/>
  <c r="K469" i="4"/>
  <c r="K468" i="4"/>
  <c r="K467" i="4"/>
  <c r="K466" i="4"/>
  <c r="K465" i="4"/>
  <c r="K464" i="4"/>
  <c r="K463" i="4"/>
  <c r="K462" i="4"/>
  <c r="K461" i="4"/>
  <c r="K460" i="4"/>
  <c r="K459" i="4"/>
  <c r="K458" i="4"/>
  <c r="K457" i="4"/>
  <c r="K456" i="4"/>
  <c r="K455" i="4"/>
  <c r="K454" i="4"/>
  <c r="K453" i="4"/>
  <c r="K452" i="4"/>
  <c r="K451" i="4"/>
  <c r="K450" i="4"/>
  <c r="K449" i="4"/>
  <c r="K448" i="4"/>
  <c r="K447" i="4"/>
  <c r="K446" i="4"/>
  <c r="K445" i="4"/>
  <c r="K444" i="4"/>
  <c r="K443" i="4"/>
  <c r="K442" i="4"/>
  <c r="K441" i="4"/>
  <c r="K440" i="4"/>
  <c r="K439" i="4"/>
  <c r="K438" i="4"/>
  <c r="K437" i="4"/>
  <c r="K436" i="4"/>
  <c r="K435" i="4"/>
  <c r="K434" i="4"/>
  <c r="K433" i="4"/>
  <c r="K432" i="4"/>
  <c r="K431" i="4"/>
  <c r="K430" i="4"/>
  <c r="K429" i="4"/>
  <c r="K428" i="4"/>
  <c r="K427" i="4"/>
  <c r="K426" i="4"/>
  <c r="K425" i="4"/>
  <c r="K424" i="4"/>
  <c r="K423" i="4"/>
  <c r="K422" i="4"/>
  <c r="K421" i="4"/>
  <c r="K420" i="4"/>
  <c r="K419" i="4"/>
  <c r="K418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F366" i="3"/>
  <c r="E366" i="3"/>
  <c r="D366" i="3"/>
  <c r="C366" i="3"/>
  <c r="B366" i="3"/>
  <c r="F365" i="3"/>
  <c r="E365" i="3"/>
  <c r="C365" i="3"/>
  <c r="D365" i="3" s="1"/>
  <c r="B365" i="3"/>
  <c r="F364" i="3"/>
  <c r="E364" i="3"/>
  <c r="C364" i="3"/>
  <c r="D364" i="3" s="1"/>
  <c r="B364" i="3"/>
  <c r="F363" i="3"/>
  <c r="E363" i="3"/>
  <c r="C363" i="3"/>
  <c r="D363" i="3" s="1"/>
  <c r="B363" i="3"/>
  <c r="F362" i="3"/>
  <c r="E362" i="3"/>
  <c r="D362" i="3"/>
  <c r="C362" i="3"/>
  <c r="B362" i="3"/>
  <c r="F361" i="3"/>
  <c r="E361" i="3"/>
  <c r="D361" i="3"/>
  <c r="C361" i="3"/>
  <c r="B361" i="3"/>
  <c r="F360" i="3"/>
  <c r="E360" i="3"/>
  <c r="D360" i="3"/>
  <c r="C360" i="3"/>
  <c r="B360" i="3"/>
  <c r="F359" i="3"/>
  <c r="E359" i="3"/>
  <c r="C359" i="3"/>
  <c r="D359" i="3" s="1"/>
  <c r="B359" i="3"/>
  <c r="F358" i="3"/>
  <c r="E358" i="3"/>
  <c r="D358" i="3"/>
  <c r="C358" i="3"/>
  <c r="B358" i="3"/>
  <c r="F357" i="3"/>
  <c r="E357" i="3"/>
  <c r="C357" i="3"/>
  <c r="D357" i="3" s="1"/>
  <c r="B357" i="3"/>
  <c r="F356" i="3"/>
  <c r="E356" i="3"/>
  <c r="C356" i="3"/>
  <c r="D356" i="3" s="1"/>
  <c r="B356" i="3"/>
  <c r="F355" i="3"/>
  <c r="E355" i="3"/>
  <c r="C355" i="3"/>
  <c r="D355" i="3" s="1"/>
  <c r="B355" i="3"/>
  <c r="F354" i="3"/>
  <c r="E354" i="3"/>
  <c r="D354" i="3"/>
  <c r="C354" i="3"/>
  <c r="B354" i="3"/>
  <c r="F353" i="3"/>
  <c r="E353" i="3"/>
  <c r="D353" i="3"/>
  <c r="C353" i="3"/>
  <c r="B353" i="3"/>
  <c r="F352" i="3"/>
  <c r="E352" i="3"/>
  <c r="D352" i="3"/>
  <c r="C352" i="3"/>
  <c r="B352" i="3"/>
  <c r="F351" i="3"/>
  <c r="E351" i="3"/>
  <c r="C351" i="3"/>
  <c r="D351" i="3" s="1"/>
  <c r="B351" i="3"/>
  <c r="F350" i="3"/>
  <c r="E350" i="3"/>
  <c r="D350" i="3"/>
  <c r="C350" i="3"/>
  <c r="B350" i="3"/>
  <c r="F349" i="3"/>
  <c r="E349" i="3"/>
  <c r="C349" i="3"/>
  <c r="D349" i="3" s="1"/>
  <c r="B349" i="3"/>
  <c r="F348" i="3"/>
  <c r="E348" i="3"/>
  <c r="C348" i="3"/>
  <c r="D348" i="3" s="1"/>
  <c r="B348" i="3"/>
  <c r="F347" i="3"/>
  <c r="E347" i="3"/>
  <c r="C347" i="3"/>
  <c r="D347" i="3" s="1"/>
  <c r="B347" i="3"/>
  <c r="F346" i="3"/>
  <c r="E346" i="3"/>
  <c r="D346" i="3"/>
  <c r="C346" i="3"/>
  <c r="B346" i="3"/>
  <c r="F345" i="3"/>
  <c r="E345" i="3"/>
  <c r="D345" i="3"/>
  <c r="C345" i="3"/>
  <c r="B345" i="3"/>
  <c r="F344" i="3"/>
  <c r="E344" i="3"/>
  <c r="D344" i="3"/>
  <c r="C344" i="3"/>
  <c r="B344" i="3"/>
  <c r="F343" i="3"/>
  <c r="E343" i="3"/>
  <c r="C343" i="3"/>
  <c r="D343" i="3" s="1"/>
  <c r="B343" i="3"/>
  <c r="F342" i="3"/>
  <c r="E342" i="3"/>
  <c r="D342" i="3"/>
  <c r="C342" i="3"/>
  <c r="B342" i="3"/>
  <c r="F341" i="3"/>
  <c r="E341" i="3"/>
  <c r="C341" i="3"/>
  <c r="D341" i="3" s="1"/>
  <c r="B341" i="3"/>
  <c r="F340" i="3"/>
  <c r="E340" i="3"/>
  <c r="C340" i="3"/>
  <c r="D340" i="3" s="1"/>
  <c r="B340" i="3"/>
  <c r="F339" i="3"/>
  <c r="E339" i="3"/>
  <c r="C339" i="3"/>
  <c r="D339" i="3" s="1"/>
  <c r="B339" i="3"/>
  <c r="F338" i="3"/>
  <c r="E338" i="3"/>
  <c r="D338" i="3"/>
  <c r="C338" i="3"/>
  <c r="B338" i="3"/>
  <c r="F337" i="3"/>
  <c r="E337" i="3"/>
  <c r="D337" i="3"/>
  <c r="C337" i="3"/>
  <c r="B337" i="3"/>
  <c r="F336" i="3"/>
  <c r="E336" i="3"/>
  <c r="D336" i="3"/>
  <c r="C336" i="3"/>
  <c r="B336" i="3"/>
  <c r="F335" i="3"/>
  <c r="E335" i="3"/>
  <c r="C335" i="3"/>
  <c r="D335" i="3" s="1"/>
  <c r="B335" i="3"/>
  <c r="F334" i="3"/>
  <c r="E334" i="3"/>
  <c r="D334" i="3"/>
  <c r="C334" i="3"/>
  <c r="B334" i="3"/>
  <c r="F333" i="3"/>
  <c r="E333" i="3"/>
  <c r="C333" i="3"/>
  <c r="D333" i="3" s="1"/>
  <c r="B333" i="3"/>
  <c r="F332" i="3"/>
  <c r="E332" i="3"/>
  <c r="C332" i="3"/>
  <c r="D332" i="3" s="1"/>
  <c r="B332" i="3"/>
  <c r="F331" i="3"/>
  <c r="E331" i="3"/>
  <c r="C331" i="3"/>
  <c r="D331" i="3" s="1"/>
  <c r="B331" i="3"/>
  <c r="F330" i="3"/>
  <c r="E330" i="3"/>
  <c r="D330" i="3"/>
  <c r="C330" i="3"/>
  <c r="B330" i="3"/>
  <c r="F329" i="3"/>
  <c r="E329" i="3"/>
  <c r="D329" i="3"/>
  <c r="C329" i="3"/>
  <c r="B329" i="3"/>
  <c r="F328" i="3"/>
  <c r="E328" i="3"/>
  <c r="D328" i="3"/>
  <c r="C328" i="3"/>
  <c r="B328" i="3"/>
  <c r="F327" i="3"/>
  <c r="E327" i="3"/>
  <c r="D327" i="3"/>
  <c r="C327" i="3"/>
  <c r="B327" i="3"/>
  <c r="F326" i="3"/>
  <c r="E326" i="3"/>
  <c r="D326" i="3"/>
  <c r="C326" i="3"/>
  <c r="B326" i="3"/>
  <c r="F325" i="3"/>
  <c r="E325" i="3"/>
  <c r="C325" i="3"/>
  <c r="D325" i="3" s="1"/>
  <c r="B325" i="3"/>
  <c r="F324" i="3"/>
  <c r="E324" i="3"/>
  <c r="C324" i="3"/>
  <c r="D324" i="3" s="1"/>
  <c r="B324" i="3"/>
  <c r="F323" i="3"/>
  <c r="E323" i="3"/>
  <c r="C323" i="3"/>
  <c r="D323" i="3" s="1"/>
  <c r="B323" i="3"/>
  <c r="F322" i="3"/>
  <c r="E322" i="3"/>
  <c r="D322" i="3"/>
  <c r="C322" i="3"/>
  <c r="B322" i="3"/>
  <c r="F321" i="3"/>
  <c r="E321" i="3"/>
  <c r="D321" i="3"/>
  <c r="C321" i="3"/>
  <c r="B321" i="3"/>
  <c r="F320" i="3"/>
  <c r="E320" i="3"/>
  <c r="D320" i="3"/>
  <c r="C320" i="3"/>
  <c r="B320" i="3"/>
  <c r="F319" i="3"/>
  <c r="E319" i="3"/>
  <c r="D319" i="3"/>
  <c r="C319" i="3"/>
  <c r="B319" i="3"/>
  <c r="F318" i="3"/>
  <c r="E318" i="3"/>
  <c r="D318" i="3"/>
  <c r="C318" i="3"/>
  <c r="B318" i="3"/>
  <c r="F317" i="3"/>
  <c r="E317" i="3"/>
  <c r="C317" i="3"/>
  <c r="D317" i="3" s="1"/>
  <c r="B317" i="3"/>
  <c r="F316" i="3"/>
  <c r="E316" i="3"/>
  <c r="C316" i="3"/>
  <c r="D316" i="3" s="1"/>
  <c r="B316" i="3"/>
  <c r="F315" i="3"/>
  <c r="E315" i="3"/>
  <c r="C315" i="3"/>
  <c r="D315" i="3" s="1"/>
  <c r="B315" i="3"/>
  <c r="F314" i="3"/>
  <c r="E314" i="3"/>
  <c r="D314" i="3"/>
  <c r="C314" i="3"/>
  <c r="B314" i="3"/>
  <c r="F313" i="3"/>
  <c r="E313" i="3"/>
  <c r="D313" i="3"/>
  <c r="C313" i="3"/>
  <c r="B313" i="3"/>
  <c r="F312" i="3"/>
  <c r="E312" i="3"/>
  <c r="D312" i="3"/>
  <c r="C312" i="3"/>
  <c r="B312" i="3"/>
  <c r="F311" i="3"/>
  <c r="E311" i="3"/>
  <c r="D311" i="3"/>
  <c r="C311" i="3"/>
  <c r="B311" i="3"/>
  <c r="F310" i="3"/>
  <c r="E310" i="3"/>
  <c r="D310" i="3"/>
  <c r="C310" i="3"/>
  <c r="B310" i="3"/>
  <c r="F309" i="3"/>
  <c r="E309" i="3"/>
  <c r="C309" i="3"/>
  <c r="D309" i="3" s="1"/>
  <c r="B309" i="3"/>
  <c r="F308" i="3"/>
  <c r="E308" i="3"/>
  <c r="C308" i="3"/>
  <c r="D308" i="3" s="1"/>
  <c r="B308" i="3"/>
  <c r="F307" i="3"/>
  <c r="E307" i="3"/>
  <c r="C307" i="3"/>
  <c r="D307" i="3" s="1"/>
  <c r="B307" i="3"/>
  <c r="F306" i="3"/>
  <c r="E306" i="3"/>
  <c r="D306" i="3"/>
  <c r="C306" i="3"/>
  <c r="B306" i="3"/>
  <c r="F305" i="3"/>
  <c r="E305" i="3"/>
  <c r="D305" i="3"/>
  <c r="C305" i="3"/>
  <c r="B305" i="3"/>
  <c r="F304" i="3"/>
  <c r="E304" i="3"/>
  <c r="D304" i="3"/>
  <c r="C304" i="3"/>
  <c r="B304" i="3"/>
  <c r="F303" i="3"/>
  <c r="E303" i="3"/>
  <c r="D303" i="3"/>
  <c r="C303" i="3"/>
  <c r="B303" i="3"/>
  <c r="F302" i="3"/>
  <c r="E302" i="3"/>
  <c r="D302" i="3"/>
  <c r="C302" i="3"/>
  <c r="B302" i="3"/>
  <c r="F301" i="3"/>
  <c r="E301" i="3"/>
  <c r="C301" i="3"/>
  <c r="D301" i="3" s="1"/>
  <c r="B301" i="3"/>
  <c r="F300" i="3"/>
  <c r="E300" i="3"/>
  <c r="C300" i="3"/>
  <c r="D300" i="3" s="1"/>
  <c r="B300" i="3"/>
  <c r="F299" i="3"/>
  <c r="E299" i="3"/>
  <c r="C299" i="3"/>
  <c r="D299" i="3" s="1"/>
  <c r="B299" i="3"/>
  <c r="F298" i="3"/>
  <c r="E298" i="3"/>
  <c r="D298" i="3"/>
  <c r="C298" i="3"/>
  <c r="B298" i="3"/>
  <c r="F297" i="3"/>
  <c r="E297" i="3"/>
  <c r="D297" i="3"/>
  <c r="C297" i="3"/>
  <c r="B297" i="3"/>
  <c r="F296" i="3"/>
  <c r="E296" i="3"/>
  <c r="D296" i="3"/>
  <c r="C296" i="3"/>
  <c r="B296" i="3"/>
  <c r="F295" i="3"/>
  <c r="E295" i="3"/>
  <c r="C295" i="3"/>
  <c r="D295" i="3" s="1"/>
  <c r="B295" i="3"/>
  <c r="F294" i="3"/>
  <c r="E294" i="3"/>
  <c r="D294" i="3"/>
  <c r="C294" i="3"/>
  <c r="B294" i="3"/>
  <c r="F293" i="3"/>
  <c r="E293" i="3"/>
  <c r="C293" i="3"/>
  <c r="D293" i="3" s="1"/>
  <c r="B293" i="3"/>
  <c r="F292" i="3"/>
  <c r="E292" i="3"/>
  <c r="C292" i="3"/>
  <c r="D292" i="3" s="1"/>
  <c r="B292" i="3"/>
  <c r="F291" i="3"/>
  <c r="E291" i="3"/>
  <c r="C291" i="3"/>
  <c r="D291" i="3" s="1"/>
  <c r="B291" i="3"/>
  <c r="F290" i="3"/>
  <c r="E290" i="3"/>
  <c r="D290" i="3"/>
  <c r="C290" i="3"/>
  <c r="B290" i="3"/>
  <c r="F289" i="3"/>
  <c r="E289" i="3"/>
  <c r="D289" i="3"/>
  <c r="C289" i="3"/>
  <c r="B289" i="3"/>
  <c r="F288" i="3"/>
  <c r="E288" i="3"/>
  <c r="D288" i="3"/>
  <c r="C288" i="3"/>
  <c r="B288" i="3"/>
  <c r="F287" i="3"/>
  <c r="E287" i="3"/>
  <c r="C287" i="3"/>
  <c r="D287" i="3" s="1"/>
  <c r="B287" i="3"/>
  <c r="F286" i="3"/>
  <c r="E286" i="3"/>
  <c r="D286" i="3"/>
  <c r="C286" i="3"/>
  <c r="B286" i="3"/>
  <c r="F285" i="3"/>
  <c r="E285" i="3"/>
  <c r="C285" i="3"/>
  <c r="D285" i="3" s="1"/>
  <c r="B285" i="3"/>
  <c r="F284" i="3"/>
  <c r="E284" i="3"/>
  <c r="C284" i="3"/>
  <c r="D284" i="3" s="1"/>
  <c r="B284" i="3"/>
  <c r="F283" i="3"/>
  <c r="E283" i="3"/>
  <c r="C283" i="3"/>
  <c r="D283" i="3" s="1"/>
  <c r="B283" i="3"/>
  <c r="F282" i="3"/>
  <c r="E282" i="3"/>
  <c r="D282" i="3"/>
  <c r="C282" i="3"/>
  <c r="B282" i="3"/>
  <c r="F281" i="3"/>
  <c r="E281" i="3"/>
  <c r="D281" i="3"/>
  <c r="C281" i="3"/>
  <c r="B281" i="3"/>
  <c r="F280" i="3"/>
  <c r="E280" i="3"/>
  <c r="D280" i="3"/>
  <c r="C280" i="3"/>
  <c r="B280" i="3"/>
  <c r="F279" i="3"/>
  <c r="E279" i="3"/>
  <c r="C279" i="3"/>
  <c r="D279" i="3" s="1"/>
  <c r="B279" i="3"/>
  <c r="F278" i="3"/>
  <c r="E278" i="3"/>
  <c r="D278" i="3"/>
  <c r="C278" i="3"/>
  <c r="B278" i="3"/>
  <c r="F277" i="3"/>
  <c r="E277" i="3"/>
  <c r="C277" i="3"/>
  <c r="D277" i="3" s="1"/>
  <c r="B277" i="3"/>
  <c r="F276" i="3"/>
  <c r="E276" i="3"/>
  <c r="C276" i="3"/>
  <c r="D276" i="3" s="1"/>
  <c r="B276" i="3"/>
  <c r="F275" i="3"/>
  <c r="E275" i="3"/>
  <c r="C275" i="3"/>
  <c r="D275" i="3" s="1"/>
  <c r="B275" i="3"/>
  <c r="F274" i="3"/>
  <c r="E274" i="3"/>
  <c r="D274" i="3"/>
  <c r="C274" i="3"/>
  <c r="B274" i="3"/>
  <c r="F273" i="3"/>
  <c r="E273" i="3"/>
  <c r="D273" i="3"/>
  <c r="C273" i="3"/>
  <c r="B273" i="3"/>
  <c r="F272" i="3"/>
  <c r="E272" i="3"/>
  <c r="D272" i="3"/>
  <c r="C272" i="3"/>
  <c r="B272" i="3"/>
  <c r="F271" i="3"/>
  <c r="E271" i="3"/>
  <c r="C271" i="3"/>
  <c r="D271" i="3" s="1"/>
  <c r="B271" i="3"/>
  <c r="F270" i="3"/>
  <c r="E270" i="3"/>
  <c r="D270" i="3"/>
  <c r="C270" i="3"/>
  <c r="B270" i="3"/>
  <c r="F269" i="3"/>
  <c r="E269" i="3"/>
  <c r="C269" i="3"/>
  <c r="D269" i="3" s="1"/>
  <c r="B269" i="3"/>
  <c r="F268" i="3"/>
  <c r="E268" i="3"/>
  <c r="C268" i="3"/>
  <c r="D268" i="3" s="1"/>
  <c r="B268" i="3"/>
  <c r="F267" i="3"/>
  <c r="E267" i="3"/>
  <c r="C267" i="3"/>
  <c r="D267" i="3" s="1"/>
  <c r="B267" i="3"/>
  <c r="F266" i="3"/>
  <c r="E266" i="3"/>
  <c r="D266" i="3"/>
  <c r="C266" i="3"/>
  <c r="B266" i="3"/>
  <c r="F265" i="3"/>
  <c r="E265" i="3"/>
  <c r="D265" i="3"/>
  <c r="C265" i="3"/>
  <c r="B265" i="3"/>
  <c r="F264" i="3"/>
  <c r="E264" i="3"/>
  <c r="D264" i="3"/>
  <c r="C264" i="3"/>
  <c r="B264" i="3"/>
  <c r="F263" i="3"/>
  <c r="E263" i="3"/>
  <c r="D263" i="3"/>
  <c r="C263" i="3"/>
  <c r="B263" i="3"/>
  <c r="F262" i="3"/>
  <c r="E262" i="3"/>
  <c r="D262" i="3"/>
  <c r="C262" i="3"/>
  <c r="B262" i="3"/>
  <c r="F261" i="3"/>
  <c r="E261" i="3"/>
  <c r="C261" i="3"/>
  <c r="D261" i="3" s="1"/>
  <c r="B261" i="3"/>
  <c r="F260" i="3"/>
  <c r="E260" i="3"/>
  <c r="C260" i="3"/>
  <c r="D260" i="3" s="1"/>
  <c r="B260" i="3"/>
  <c r="F259" i="3"/>
  <c r="E259" i="3"/>
  <c r="C259" i="3"/>
  <c r="D259" i="3" s="1"/>
  <c r="B259" i="3"/>
  <c r="F258" i="3"/>
  <c r="E258" i="3"/>
  <c r="D258" i="3"/>
  <c r="C258" i="3"/>
  <c r="B258" i="3"/>
  <c r="F257" i="3"/>
  <c r="E257" i="3"/>
  <c r="D257" i="3"/>
  <c r="C257" i="3"/>
  <c r="B257" i="3"/>
  <c r="F256" i="3"/>
  <c r="E256" i="3"/>
  <c r="D256" i="3"/>
  <c r="C256" i="3"/>
  <c r="B256" i="3"/>
  <c r="F255" i="3"/>
  <c r="E255" i="3"/>
  <c r="D255" i="3"/>
  <c r="C255" i="3"/>
  <c r="B255" i="3"/>
  <c r="F254" i="3"/>
  <c r="E254" i="3"/>
  <c r="D254" i="3"/>
  <c r="C254" i="3"/>
  <c r="B254" i="3"/>
  <c r="F253" i="3"/>
  <c r="E253" i="3"/>
  <c r="C253" i="3"/>
  <c r="D253" i="3" s="1"/>
  <c r="B253" i="3"/>
  <c r="F252" i="3"/>
  <c r="E252" i="3"/>
  <c r="C252" i="3"/>
  <c r="D252" i="3" s="1"/>
  <c r="B252" i="3"/>
  <c r="F251" i="3"/>
  <c r="E251" i="3"/>
  <c r="C251" i="3"/>
  <c r="D251" i="3" s="1"/>
  <c r="B251" i="3"/>
  <c r="F250" i="3"/>
  <c r="E250" i="3"/>
  <c r="D250" i="3"/>
  <c r="C250" i="3"/>
  <c r="B250" i="3"/>
  <c r="F249" i="3"/>
  <c r="E249" i="3"/>
  <c r="D249" i="3"/>
  <c r="C249" i="3"/>
  <c r="B249" i="3"/>
  <c r="F248" i="3"/>
  <c r="E248" i="3"/>
  <c r="D248" i="3"/>
  <c r="C248" i="3"/>
  <c r="B248" i="3"/>
  <c r="F247" i="3"/>
  <c r="E247" i="3"/>
  <c r="D247" i="3"/>
  <c r="C247" i="3"/>
  <c r="B247" i="3"/>
  <c r="F246" i="3"/>
  <c r="E246" i="3"/>
  <c r="D246" i="3"/>
  <c r="C246" i="3"/>
  <c r="B246" i="3"/>
  <c r="F245" i="3"/>
  <c r="E245" i="3"/>
  <c r="C245" i="3"/>
  <c r="D245" i="3" s="1"/>
  <c r="B245" i="3"/>
  <c r="F244" i="3"/>
  <c r="E244" i="3"/>
  <c r="C244" i="3"/>
  <c r="D244" i="3" s="1"/>
  <c r="B244" i="3"/>
  <c r="F243" i="3"/>
  <c r="E243" i="3"/>
  <c r="C243" i="3"/>
  <c r="D243" i="3" s="1"/>
  <c r="B243" i="3"/>
  <c r="F242" i="3"/>
  <c r="E242" i="3"/>
  <c r="D242" i="3"/>
  <c r="C242" i="3"/>
  <c r="B242" i="3"/>
  <c r="F241" i="3"/>
  <c r="E241" i="3"/>
  <c r="C241" i="3"/>
  <c r="D241" i="3" s="1"/>
  <c r="B241" i="3"/>
  <c r="F240" i="3"/>
  <c r="E240" i="3"/>
  <c r="D240" i="3"/>
  <c r="C240" i="3"/>
  <c r="B240" i="3"/>
  <c r="F239" i="3"/>
  <c r="E239" i="3"/>
  <c r="C239" i="3"/>
  <c r="D239" i="3" s="1"/>
  <c r="B239" i="3"/>
  <c r="F238" i="3"/>
  <c r="E238" i="3"/>
  <c r="D238" i="3"/>
  <c r="C238" i="3"/>
  <c r="B238" i="3"/>
  <c r="F237" i="3"/>
  <c r="E237" i="3"/>
  <c r="C237" i="3"/>
  <c r="D237" i="3" s="1"/>
  <c r="B237" i="3"/>
  <c r="F236" i="3"/>
  <c r="E236" i="3"/>
  <c r="C236" i="3"/>
  <c r="D236" i="3" s="1"/>
  <c r="B236" i="3"/>
  <c r="F235" i="3"/>
  <c r="E235" i="3"/>
  <c r="C235" i="3"/>
  <c r="D235" i="3" s="1"/>
  <c r="B235" i="3"/>
  <c r="F234" i="3"/>
  <c r="E234" i="3"/>
  <c r="D234" i="3"/>
  <c r="C234" i="3"/>
  <c r="B234" i="3"/>
  <c r="F233" i="3"/>
  <c r="E233" i="3"/>
  <c r="C233" i="3"/>
  <c r="D233" i="3" s="1"/>
  <c r="B233" i="3"/>
  <c r="F232" i="3"/>
  <c r="E232" i="3"/>
  <c r="D232" i="3"/>
  <c r="C232" i="3"/>
  <c r="B232" i="3"/>
  <c r="F231" i="3"/>
  <c r="E231" i="3"/>
  <c r="C231" i="3"/>
  <c r="D231" i="3" s="1"/>
  <c r="B231" i="3"/>
  <c r="F230" i="3"/>
  <c r="E230" i="3"/>
  <c r="D230" i="3"/>
  <c r="C230" i="3"/>
  <c r="B230" i="3"/>
  <c r="F229" i="3"/>
  <c r="E229" i="3"/>
  <c r="C229" i="3"/>
  <c r="D229" i="3" s="1"/>
  <c r="B229" i="3"/>
  <c r="F228" i="3"/>
  <c r="E228" i="3"/>
  <c r="C228" i="3"/>
  <c r="D228" i="3" s="1"/>
  <c r="B228" i="3"/>
  <c r="F227" i="3"/>
  <c r="E227" i="3"/>
  <c r="C227" i="3"/>
  <c r="D227" i="3" s="1"/>
  <c r="B227" i="3"/>
  <c r="F226" i="3"/>
  <c r="E226" i="3"/>
  <c r="D226" i="3"/>
  <c r="C226" i="3"/>
  <c r="B226" i="3"/>
  <c r="F225" i="3"/>
  <c r="E225" i="3"/>
  <c r="C225" i="3"/>
  <c r="D225" i="3" s="1"/>
  <c r="B225" i="3"/>
  <c r="F224" i="3"/>
  <c r="E224" i="3"/>
  <c r="D224" i="3"/>
  <c r="C224" i="3"/>
  <c r="B224" i="3"/>
  <c r="F223" i="3"/>
  <c r="E223" i="3"/>
  <c r="D223" i="3"/>
  <c r="C223" i="3"/>
  <c r="B223" i="3"/>
  <c r="F222" i="3"/>
  <c r="E222" i="3"/>
  <c r="D222" i="3"/>
  <c r="C222" i="3"/>
  <c r="B222" i="3"/>
  <c r="F221" i="3"/>
  <c r="E221" i="3"/>
  <c r="C221" i="3"/>
  <c r="D221" i="3" s="1"/>
  <c r="B221" i="3"/>
  <c r="F220" i="3"/>
  <c r="E220" i="3"/>
  <c r="C220" i="3"/>
  <c r="D220" i="3" s="1"/>
  <c r="B220" i="3"/>
  <c r="F219" i="3"/>
  <c r="E219" i="3"/>
  <c r="C219" i="3"/>
  <c r="D219" i="3" s="1"/>
  <c r="B219" i="3"/>
  <c r="F218" i="3"/>
  <c r="E218" i="3"/>
  <c r="D218" i="3"/>
  <c r="C218" i="3"/>
  <c r="B218" i="3"/>
  <c r="F217" i="3"/>
  <c r="E217" i="3"/>
  <c r="C217" i="3"/>
  <c r="D217" i="3" s="1"/>
  <c r="B217" i="3"/>
  <c r="F216" i="3"/>
  <c r="E216" i="3"/>
  <c r="D216" i="3"/>
  <c r="C216" i="3"/>
  <c r="B216" i="3"/>
  <c r="F215" i="3"/>
  <c r="E215" i="3"/>
  <c r="D215" i="3"/>
  <c r="C215" i="3"/>
  <c r="B215" i="3"/>
  <c r="F214" i="3"/>
  <c r="E214" i="3"/>
  <c r="D214" i="3"/>
  <c r="C214" i="3"/>
  <c r="B214" i="3"/>
  <c r="F213" i="3"/>
  <c r="E213" i="3"/>
  <c r="C213" i="3"/>
  <c r="D213" i="3" s="1"/>
  <c r="B213" i="3"/>
  <c r="F212" i="3"/>
  <c r="E212" i="3"/>
  <c r="C212" i="3"/>
  <c r="D212" i="3" s="1"/>
  <c r="B212" i="3"/>
  <c r="F211" i="3"/>
  <c r="E211" i="3"/>
  <c r="C211" i="3"/>
  <c r="D211" i="3" s="1"/>
  <c r="B211" i="3"/>
  <c r="F210" i="3"/>
  <c r="E210" i="3"/>
  <c r="D210" i="3"/>
  <c r="C210" i="3"/>
  <c r="B210" i="3"/>
  <c r="F209" i="3"/>
  <c r="E209" i="3"/>
  <c r="C209" i="3"/>
  <c r="D209" i="3" s="1"/>
  <c r="B209" i="3"/>
  <c r="F208" i="3"/>
  <c r="E208" i="3"/>
  <c r="D208" i="3"/>
  <c r="C208" i="3"/>
  <c r="B208" i="3"/>
  <c r="F207" i="3"/>
  <c r="E207" i="3"/>
  <c r="D207" i="3"/>
  <c r="C207" i="3"/>
  <c r="B207" i="3"/>
  <c r="F206" i="3"/>
  <c r="E206" i="3"/>
  <c r="D206" i="3"/>
  <c r="C206" i="3"/>
  <c r="B206" i="3"/>
  <c r="F205" i="3"/>
  <c r="E205" i="3"/>
  <c r="C205" i="3"/>
  <c r="D205" i="3" s="1"/>
  <c r="B205" i="3"/>
  <c r="F204" i="3"/>
  <c r="E204" i="3"/>
  <c r="D204" i="3"/>
  <c r="C204" i="3"/>
  <c r="B204" i="3"/>
  <c r="F203" i="3"/>
  <c r="E203" i="3"/>
  <c r="C203" i="3"/>
  <c r="D203" i="3" s="1"/>
  <c r="B203" i="3"/>
  <c r="F202" i="3"/>
  <c r="E202" i="3"/>
  <c r="D202" i="3"/>
  <c r="C202" i="3"/>
  <c r="B202" i="3"/>
  <c r="F201" i="3"/>
  <c r="E201" i="3"/>
  <c r="C201" i="3"/>
  <c r="D201" i="3" s="1"/>
  <c r="B201" i="3"/>
  <c r="F200" i="3"/>
  <c r="E200" i="3"/>
  <c r="D200" i="3"/>
  <c r="C200" i="3"/>
  <c r="B200" i="3"/>
  <c r="F199" i="3"/>
  <c r="E199" i="3"/>
  <c r="D199" i="3"/>
  <c r="C199" i="3"/>
  <c r="B199" i="3"/>
  <c r="F198" i="3"/>
  <c r="E198" i="3"/>
  <c r="D198" i="3"/>
  <c r="C198" i="3"/>
  <c r="B198" i="3"/>
  <c r="F197" i="3"/>
  <c r="E197" i="3"/>
  <c r="C197" i="3"/>
  <c r="D197" i="3" s="1"/>
  <c r="B197" i="3"/>
  <c r="F196" i="3"/>
  <c r="E196" i="3"/>
  <c r="D196" i="3"/>
  <c r="C196" i="3"/>
  <c r="B196" i="3"/>
  <c r="F195" i="3"/>
  <c r="E195" i="3"/>
  <c r="C195" i="3"/>
  <c r="D195" i="3" s="1"/>
  <c r="B195" i="3"/>
  <c r="F194" i="3"/>
  <c r="E194" i="3"/>
  <c r="D194" i="3"/>
  <c r="C194" i="3"/>
  <c r="B194" i="3"/>
  <c r="F193" i="3"/>
  <c r="E193" i="3"/>
  <c r="C193" i="3"/>
  <c r="D193" i="3" s="1"/>
  <c r="B193" i="3"/>
  <c r="F192" i="3"/>
  <c r="E192" i="3"/>
  <c r="D192" i="3"/>
  <c r="C192" i="3"/>
  <c r="B192" i="3"/>
  <c r="F191" i="3"/>
  <c r="E191" i="3"/>
  <c r="C191" i="3"/>
  <c r="D191" i="3" s="1"/>
  <c r="B191" i="3"/>
  <c r="F190" i="3"/>
  <c r="E190" i="3"/>
  <c r="D190" i="3"/>
  <c r="C190" i="3"/>
  <c r="B190" i="3"/>
  <c r="F189" i="3"/>
  <c r="E189" i="3"/>
  <c r="C189" i="3"/>
  <c r="D189" i="3" s="1"/>
  <c r="B189" i="3"/>
  <c r="F188" i="3"/>
  <c r="E188" i="3"/>
  <c r="D188" i="3"/>
  <c r="C188" i="3"/>
  <c r="B188" i="3"/>
  <c r="F187" i="3"/>
  <c r="E187" i="3"/>
  <c r="C187" i="3"/>
  <c r="D187" i="3" s="1"/>
  <c r="B187" i="3"/>
  <c r="F186" i="3"/>
  <c r="E186" i="3"/>
  <c r="D186" i="3"/>
  <c r="C186" i="3"/>
  <c r="B186" i="3"/>
  <c r="F185" i="3"/>
  <c r="E185" i="3"/>
  <c r="C185" i="3"/>
  <c r="D185" i="3" s="1"/>
  <c r="B185" i="3"/>
  <c r="F184" i="3"/>
  <c r="E184" i="3"/>
  <c r="D184" i="3"/>
  <c r="C184" i="3"/>
  <c r="B184" i="3"/>
  <c r="F183" i="3"/>
  <c r="E183" i="3"/>
  <c r="C183" i="3"/>
  <c r="D183" i="3" s="1"/>
  <c r="B183" i="3"/>
  <c r="F182" i="3"/>
  <c r="E182" i="3"/>
  <c r="D182" i="3"/>
  <c r="C182" i="3"/>
  <c r="B182" i="3"/>
  <c r="F181" i="3"/>
  <c r="E181" i="3"/>
  <c r="C181" i="3"/>
  <c r="D181" i="3" s="1"/>
  <c r="B181" i="3"/>
  <c r="F180" i="3"/>
  <c r="E180" i="3"/>
  <c r="D180" i="3"/>
  <c r="C180" i="3"/>
  <c r="B180" i="3"/>
  <c r="F179" i="3"/>
  <c r="E179" i="3"/>
  <c r="C179" i="3"/>
  <c r="D179" i="3" s="1"/>
  <c r="B179" i="3"/>
  <c r="F178" i="3"/>
  <c r="E178" i="3"/>
  <c r="D178" i="3"/>
  <c r="C178" i="3"/>
  <c r="B178" i="3"/>
  <c r="F177" i="3"/>
  <c r="E177" i="3"/>
  <c r="C177" i="3"/>
  <c r="D177" i="3" s="1"/>
  <c r="B177" i="3"/>
  <c r="F176" i="3"/>
  <c r="E176" i="3"/>
  <c r="D176" i="3"/>
  <c r="C176" i="3"/>
  <c r="B176" i="3"/>
  <c r="F175" i="3"/>
  <c r="E175" i="3"/>
  <c r="C175" i="3"/>
  <c r="D175" i="3" s="1"/>
  <c r="B175" i="3"/>
  <c r="F174" i="3"/>
  <c r="E174" i="3"/>
  <c r="D174" i="3"/>
  <c r="C174" i="3"/>
  <c r="B174" i="3"/>
  <c r="F173" i="3"/>
  <c r="E173" i="3"/>
  <c r="C173" i="3"/>
  <c r="D173" i="3" s="1"/>
  <c r="B173" i="3"/>
  <c r="F172" i="3"/>
  <c r="E172" i="3"/>
  <c r="C172" i="3"/>
  <c r="D172" i="3" s="1"/>
  <c r="B172" i="3"/>
  <c r="F171" i="3"/>
  <c r="E171" i="3"/>
  <c r="C171" i="3"/>
  <c r="D171" i="3" s="1"/>
  <c r="B171" i="3"/>
  <c r="F170" i="3"/>
  <c r="E170" i="3"/>
  <c r="D170" i="3"/>
  <c r="C170" i="3"/>
  <c r="B170" i="3"/>
  <c r="F169" i="3"/>
  <c r="E169" i="3"/>
  <c r="C169" i="3"/>
  <c r="D169" i="3" s="1"/>
  <c r="B169" i="3"/>
  <c r="F168" i="3"/>
  <c r="E168" i="3"/>
  <c r="D168" i="3"/>
  <c r="C168" i="3"/>
  <c r="B168" i="3"/>
  <c r="F167" i="3"/>
  <c r="E167" i="3"/>
  <c r="C167" i="3"/>
  <c r="D167" i="3" s="1"/>
  <c r="B167" i="3"/>
  <c r="F166" i="3"/>
  <c r="E166" i="3"/>
  <c r="D166" i="3"/>
  <c r="C166" i="3"/>
  <c r="B166" i="3"/>
  <c r="F165" i="3"/>
  <c r="E165" i="3"/>
  <c r="C165" i="3"/>
  <c r="D165" i="3" s="1"/>
  <c r="B165" i="3"/>
  <c r="F164" i="3"/>
  <c r="E164" i="3"/>
  <c r="C164" i="3"/>
  <c r="D164" i="3" s="1"/>
  <c r="B164" i="3"/>
  <c r="F163" i="3"/>
  <c r="E163" i="3"/>
  <c r="C163" i="3"/>
  <c r="D163" i="3" s="1"/>
  <c r="B163" i="3"/>
  <c r="F162" i="3"/>
  <c r="E162" i="3"/>
  <c r="D162" i="3"/>
  <c r="C162" i="3"/>
  <c r="B162" i="3"/>
  <c r="F161" i="3"/>
  <c r="E161" i="3"/>
  <c r="C161" i="3"/>
  <c r="D161" i="3" s="1"/>
  <c r="B161" i="3"/>
  <c r="F160" i="3"/>
  <c r="E160" i="3"/>
  <c r="D160" i="3"/>
  <c r="C160" i="3"/>
  <c r="B160" i="3"/>
  <c r="F159" i="3"/>
  <c r="E159" i="3"/>
  <c r="D159" i="3"/>
  <c r="C159" i="3"/>
  <c r="B159" i="3"/>
  <c r="F158" i="3"/>
  <c r="E158" i="3"/>
  <c r="D158" i="3"/>
  <c r="C158" i="3"/>
  <c r="B158" i="3"/>
  <c r="F157" i="3"/>
  <c r="E157" i="3"/>
  <c r="C157" i="3"/>
  <c r="D157" i="3" s="1"/>
  <c r="B157" i="3"/>
  <c r="F156" i="3"/>
  <c r="E156" i="3"/>
  <c r="C156" i="3"/>
  <c r="D156" i="3" s="1"/>
  <c r="B156" i="3"/>
  <c r="F155" i="3"/>
  <c r="E155" i="3"/>
  <c r="C155" i="3"/>
  <c r="D155" i="3" s="1"/>
  <c r="B155" i="3"/>
  <c r="F154" i="3"/>
  <c r="E154" i="3"/>
  <c r="D154" i="3"/>
  <c r="C154" i="3"/>
  <c r="B154" i="3"/>
  <c r="F153" i="3"/>
  <c r="E153" i="3"/>
  <c r="C153" i="3"/>
  <c r="D153" i="3" s="1"/>
  <c r="B153" i="3"/>
  <c r="F152" i="3"/>
  <c r="E152" i="3"/>
  <c r="D152" i="3"/>
  <c r="C152" i="3"/>
  <c r="B152" i="3"/>
  <c r="F151" i="3"/>
  <c r="E151" i="3"/>
  <c r="D151" i="3"/>
  <c r="C151" i="3"/>
  <c r="B151" i="3"/>
  <c r="F150" i="3"/>
  <c r="E150" i="3"/>
  <c r="D150" i="3"/>
  <c r="C150" i="3"/>
  <c r="B150" i="3"/>
  <c r="F149" i="3"/>
  <c r="E149" i="3"/>
  <c r="C149" i="3"/>
  <c r="D149" i="3" s="1"/>
  <c r="B149" i="3"/>
  <c r="F148" i="3"/>
  <c r="E148" i="3"/>
  <c r="C148" i="3"/>
  <c r="D148" i="3" s="1"/>
  <c r="B148" i="3"/>
  <c r="F147" i="3"/>
  <c r="E147" i="3"/>
  <c r="C147" i="3"/>
  <c r="D147" i="3" s="1"/>
  <c r="B147" i="3"/>
  <c r="F146" i="3"/>
  <c r="E146" i="3"/>
  <c r="D146" i="3"/>
  <c r="C146" i="3"/>
  <c r="B146" i="3"/>
  <c r="F145" i="3"/>
  <c r="E145" i="3"/>
  <c r="C145" i="3"/>
  <c r="D145" i="3" s="1"/>
  <c r="B145" i="3"/>
  <c r="F144" i="3"/>
  <c r="E144" i="3"/>
  <c r="D144" i="3"/>
  <c r="C144" i="3"/>
  <c r="B144" i="3"/>
  <c r="F143" i="3"/>
  <c r="E143" i="3"/>
  <c r="D143" i="3"/>
  <c r="C143" i="3"/>
  <c r="B143" i="3"/>
  <c r="F142" i="3"/>
  <c r="E142" i="3"/>
  <c r="D142" i="3"/>
  <c r="C142" i="3"/>
  <c r="B142" i="3"/>
  <c r="F141" i="3"/>
  <c r="E141" i="3"/>
  <c r="C141" i="3"/>
  <c r="D141" i="3" s="1"/>
  <c r="B141" i="3"/>
  <c r="F140" i="3"/>
  <c r="E140" i="3"/>
  <c r="D140" i="3"/>
  <c r="C140" i="3"/>
  <c r="B140" i="3"/>
  <c r="F139" i="3"/>
  <c r="E139" i="3"/>
  <c r="C139" i="3"/>
  <c r="D139" i="3" s="1"/>
  <c r="B139" i="3"/>
  <c r="F138" i="3"/>
  <c r="E138" i="3"/>
  <c r="D138" i="3"/>
  <c r="C138" i="3"/>
  <c r="B138" i="3"/>
  <c r="F137" i="3"/>
  <c r="E137" i="3"/>
  <c r="C137" i="3"/>
  <c r="D137" i="3" s="1"/>
  <c r="B137" i="3"/>
  <c r="F136" i="3"/>
  <c r="E136" i="3"/>
  <c r="D136" i="3"/>
  <c r="C136" i="3"/>
  <c r="B136" i="3"/>
  <c r="F135" i="3"/>
  <c r="E135" i="3"/>
  <c r="D135" i="3"/>
  <c r="C135" i="3"/>
  <c r="B135" i="3"/>
  <c r="F134" i="3"/>
  <c r="E134" i="3"/>
  <c r="D134" i="3"/>
  <c r="C134" i="3"/>
  <c r="B134" i="3"/>
  <c r="F133" i="3"/>
  <c r="E133" i="3"/>
  <c r="C133" i="3"/>
  <c r="D133" i="3" s="1"/>
  <c r="B133" i="3"/>
  <c r="F132" i="3"/>
  <c r="E132" i="3"/>
  <c r="D132" i="3"/>
  <c r="C132" i="3"/>
  <c r="B132" i="3"/>
  <c r="F131" i="3"/>
  <c r="E131" i="3"/>
  <c r="C131" i="3"/>
  <c r="D131" i="3" s="1"/>
  <c r="B131" i="3"/>
  <c r="F130" i="3"/>
  <c r="E130" i="3"/>
  <c r="D130" i="3"/>
  <c r="C130" i="3"/>
  <c r="B130" i="3"/>
  <c r="F129" i="3"/>
  <c r="E129" i="3"/>
  <c r="C129" i="3"/>
  <c r="D129" i="3" s="1"/>
  <c r="B129" i="3"/>
  <c r="F128" i="3"/>
  <c r="E128" i="3"/>
  <c r="D128" i="3"/>
  <c r="C128" i="3"/>
  <c r="B128" i="3"/>
  <c r="F127" i="3"/>
  <c r="E127" i="3"/>
  <c r="C127" i="3"/>
  <c r="D127" i="3" s="1"/>
  <c r="B127" i="3"/>
  <c r="F126" i="3"/>
  <c r="E126" i="3"/>
  <c r="D126" i="3"/>
  <c r="C126" i="3"/>
  <c r="B126" i="3"/>
  <c r="F125" i="3"/>
  <c r="E125" i="3"/>
  <c r="C125" i="3"/>
  <c r="D125" i="3" s="1"/>
  <c r="B125" i="3"/>
  <c r="F124" i="3"/>
  <c r="E124" i="3"/>
  <c r="D124" i="3"/>
  <c r="C124" i="3"/>
  <c r="B124" i="3"/>
  <c r="F123" i="3"/>
  <c r="E123" i="3"/>
  <c r="C123" i="3"/>
  <c r="D123" i="3" s="1"/>
  <c r="B123" i="3"/>
  <c r="F122" i="3"/>
  <c r="E122" i="3"/>
  <c r="D122" i="3"/>
  <c r="C122" i="3"/>
  <c r="B122" i="3"/>
  <c r="F121" i="3"/>
  <c r="E121" i="3"/>
  <c r="C121" i="3"/>
  <c r="D121" i="3" s="1"/>
  <c r="B121" i="3"/>
  <c r="F120" i="3"/>
  <c r="E120" i="3"/>
  <c r="D120" i="3"/>
  <c r="C120" i="3"/>
  <c r="B120" i="3"/>
  <c r="F119" i="3"/>
  <c r="E119" i="3"/>
  <c r="C119" i="3"/>
  <c r="D119" i="3" s="1"/>
  <c r="B119" i="3"/>
  <c r="F118" i="3"/>
  <c r="E118" i="3"/>
  <c r="D118" i="3"/>
  <c r="C118" i="3"/>
  <c r="B118" i="3"/>
  <c r="F117" i="3"/>
  <c r="E117" i="3"/>
  <c r="C117" i="3"/>
  <c r="D117" i="3" s="1"/>
  <c r="B117" i="3"/>
  <c r="F116" i="3"/>
  <c r="E116" i="3"/>
  <c r="D116" i="3"/>
  <c r="C116" i="3"/>
  <c r="B116" i="3"/>
  <c r="F115" i="3"/>
  <c r="E115" i="3"/>
  <c r="C115" i="3"/>
  <c r="D115" i="3" s="1"/>
  <c r="B115" i="3"/>
  <c r="F114" i="3"/>
  <c r="E114" i="3"/>
  <c r="D114" i="3"/>
  <c r="C114" i="3"/>
  <c r="B114" i="3"/>
  <c r="F113" i="3"/>
  <c r="E113" i="3"/>
  <c r="C113" i="3"/>
  <c r="D113" i="3" s="1"/>
  <c r="B113" i="3"/>
  <c r="F112" i="3"/>
  <c r="E112" i="3"/>
  <c r="D112" i="3"/>
  <c r="C112" i="3"/>
  <c r="B112" i="3"/>
  <c r="F111" i="3"/>
  <c r="E111" i="3"/>
  <c r="C111" i="3"/>
  <c r="D111" i="3" s="1"/>
  <c r="B111" i="3"/>
  <c r="F110" i="3"/>
  <c r="E110" i="3"/>
  <c r="D110" i="3"/>
  <c r="C110" i="3"/>
  <c r="B110" i="3"/>
  <c r="F109" i="3"/>
  <c r="E109" i="3"/>
  <c r="C109" i="3"/>
  <c r="D109" i="3" s="1"/>
  <c r="B109" i="3"/>
  <c r="F108" i="3"/>
  <c r="E108" i="3"/>
  <c r="C108" i="3"/>
  <c r="D108" i="3" s="1"/>
  <c r="B108" i="3"/>
  <c r="F107" i="3"/>
  <c r="E107" i="3"/>
  <c r="C107" i="3"/>
  <c r="D107" i="3" s="1"/>
  <c r="B107" i="3"/>
  <c r="F106" i="3"/>
  <c r="E106" i="3"/>
  <c r="D106" i="3"/>
  <c r="C106" i="3"/>
  <c r="B106" i="3"/>
  <c r="F105" i="3"/>
  <c r="E105" i="3"/>
  <c r="C105" i="3"/>
  <c r="D105" i="3" s="1"/>
  <c r="B105" i="3"/>
  <c r="F104" i="3"/>
  <c r="E104" i="3"/>
  <c r="D104" i="3"/>
  <c r="C104" i="3"/>
  <c r="B104" i="3"/>
  <c r="F103" i="3"/>
  <c r="E103" i="3"/>
  <c r="C103" i="3"/>
  <c r="D103" i="3" s="1"/>
  <c r="B103" i="3"/>
  <c r="F102" i="3"/>
  <c r="E102" i="3"/>
  <c r="D102" i="3"/>
  <c r="C102" i="3"/>
  <c r="B102" i="3"/>
  <c r="F101" i="3"/>
  <c r="E101" i="3"/>
  <c r="C101" i="3"/>
  <c r="D101" i="3" s="1"/>
  <c r="B101" i="3"/>
  <c r="F100" i="3"/>
  <c r="E100" i="3"/>
  <c r="C100" i="3"/>
  <c r="D100" i="3" s="1"/>
  <c r="B100" i="3"/>
  <c r="F99" i="3"/>
  <c r="E99" i="3"/>
  <c r="C99" i="3"/>
  <c r="D99" i="3" s="1"/>
  <c r="B99" i="3"/>
  <c r="F98" i="3"/>
  <c r="E98" i="3"/>
  <c r="D98" i="3"/>
  <c r="C98" i="3"/>
  <c r="B98" i="3"/>
  <c r="F97" i="3"/>
  <c r="E97" i="3"/>
  <c r="C97" i="3"/>
  <c r="D97" i="3" s="1"/>
  <c r="B97" i="3"/>
  <c r="F96" i="3"/>
  <c r="E96" i="3"/>
  <c r="D96" i="3"/>
  <c r="C96" i="3"/>
  <c r="B96" i="3"/>
  <c r="F95" i="3"/>
  <c r="E95" i="3"/>
  <c r="D95" i="3"/>
  <c r="C95" i="3"/>
  <c r="B95" i="3"/>
  <c r="F94" i="3"/>
  <c r="E94" i="3"/>
  <c r="D94" i="3"/>
  <c r="C94" i="3"/>
  <c r="B94" i="3"/>
  <c r="F93" i="3"/>
  <c r="E93" i="3"/>
  <c r="C93" i="3"/>
  <c r="D93" i="3" s="1"/>
  <c r="B93" i="3"/>
  <c r="F92" i="3"/>
  <c r="E92" i="3"/>
  <c r="C92" i="3"/>
  <c r="D92" i="3" s="1"/>
  <c r="B92" i="3"/>
  <c r="F91" i="3"/>
  <c r="E91" i="3"/>
  <c r="C91" i="3"/>
  <c r="D91" i="3" s="1"/>
  <c r="B91" i="3"/>
  <c r="F90" i="3"/>
  <c r="E90" i="3"/>
  <c r="D90" i="3"/>
  <c r="C90" i="3"/>
  <c r="B90" i="3"/>
  <c r="F89" i="3"/>
  <c r="E89" i="3"/>
  <c r="C89" i="3"/>
  <c r="D89" i="3" s="1"/>
  <c r="B89" i="3"/>
  <c r="F88" i="3"/>
  <c r="E88" i="3"/>
  <c r="D88" i="3"/>
  <c r="C88" i="3"/>
  <c r="B88" i="3"/>
  <c r="F87" i="3"/>
  <c r="E87" i="3"/>
  <c r="D87" i="3"/>
  <c r="C87" i="3"/>
  <c r="B87" i="3"/>
  <c r="F86" i="3"/>
  <c r="E86" i="3"/>
  <c r="D86" i="3"/>
  <c r="C86" i="3"/>
  <c r="B86" i="3"/>
  <c r="F85" i="3"/>
  <c r="E85" i="3"/>
  <c r="C85" i="3"/>
  <c r="D85" i="3" s="1"/>
  <c r="B85" i="3"/>
  <c r="F84" i="3"/>
  <c r="E84" i="3"/>
  <c r="C84" i="3"/>
  <c r="D84" i="3" s="1"/>
  <c r="B84" i="3"/>
  <c r="F83" i="3"/>
  <c r="E83" i="3"/>
  <c r="C83" i="3"/>
  <c r="D83" i="3" s="1"/>
  <c r="B83" i="3"/>
  <c r="F82" i="3"/>
  <c r="E82" i="3"/>
  <c r="D82" i="3"/>
  <c r="C82" i="3"/>
  <c r="B82" i="3"/>
  <c r="F81" i="3"/>
  <c r="E81" i="3"/>
  <c r="C81" i="3"/>
  <c r="D81" i="3" s="1"/>
  <c r="B81" i="3"/>
  <c r="F80" i="3"/>
  <c r="E80" i="3"/>
  <c r="D80" i="3"/>
  <c r="C80" i="3"/>
  <c r="B80" i="3"/>
  <c r="F79" i="3"/>
  <c r="E79" i="3"/>
  <c r="D79" i="3"/>
  <c r="C79" i="3"/>
  <c r="B79" i="3"/>
  <c r="F78" i="3"/>
  <c r="E78" i="3"/>
  <c r="D78" i="3"/>
  <c r="C78" i="3"/>
  <c r="B78" i="3"/>
  <c r="F77" i="3"/>
  <c r="E77" i="3"/>
  <c r="C77" i="3"/>
  <c r="D77" i="3" s="1"/>
  <c r="B77" i="3"/>
  <c r="F76" i="3"/>
  <c r="E76" i="3"/>
  <c r="D76" i="3"/>
  <c r="C76" i="3"/>
  <c r="B76" i="3"/>
  <c r="F75" i="3"/>
  <c r="E75" i="3"/>
  <c r="C75" i="3"/>
  <c r="D75" i="3" s="1"/>
  <c r="B75" i="3"/>
  <c r="F74" i="3"/>
  <c r="E74" i="3"/>
  <c r="D74" i="3"/>
  <c r="C74" i="3"/>
  <c r="B74" i="3"/>
  <c r="F73" i="3"/>
  <c r="E73" i="3"/>
  <c r="C73" i="3"/>
  <c r="D73" i="3" s="1"/>
  <c r="B73" i="3"/>
  <c r="F72" i="3"/>
  <c r="E72" i="3"/>
  <c r="D72" i="3"/>
  <c r="C72" i="3"/>
  <c r="B72" i="3"/>
  <c r="F71" i="3"/>
  <c r="E71" i="3"/>
  <c r="D71" i="3"/>
  <c r="C71" i="3"/>
  <c r="B71" i="3"/>
  <c r="F70" i="3"/>
  <c r="E70" i="3"/>
  <c r="D70" i="3"/>
  <c r="C70" i="3"/>
  <c r="B70" i="3"/>
  <c r="F69" i="3"/>
  <c r="E69" i="3"/>
  <c r="C69" i="3"/>
  <c r="D69" i="3" s="1"/>
  <c r="B69" i="3"/>
  <c r="F68" i="3"/>
  <c r="E68" i="3"/>
  <c r="D68" i="3"/>
  <c r="C68" i="3"/>
  <c r="B68" i="3"/>
  <c r="F67" i="3"/>
  <c r="E67" i="3"/>
  <c r="C67" i="3"/>
  <c r="D67" i="3" s="1"/>
  <c r="B67" i="3"/>
  <c r="F66" i="3"/>
  <c r="E66" i="3"/>
  <c r="D66" i="3"/>
  <c r="C66" i="3"/>
  <c r="B66" i="3"/>
  <c r="F65" i="3"/>
  <c r="E65" i="3"/>
  <c r="C65" i="3"/>
  <c r="D65" i="3" s="1"/>
  <c r="B65" i="3"/>
  <c r="F64" i="3"/>
  <c r="E64" i="3"/>
  <c r="D64" i="3"/>
  <c r="C64" i="3"/>
  <c r="B64" i="3"/>
  <c r="F63" i="3"/>
  <c r="E63" i="3"/>
  <c r="C63" i="3"/>
  <c r="D63" i="3" s="1"/>
  <c r="B63" i="3"/>
  <c r="F62" i="3"/>
  <c r="E62" i="3"/>
  <c r="D62" i="3"/>
  <c r="C62" i="3"/>
  <c r="B62" i="3"/>
  <c r="F61" i="3"/>
  <c r="E61" i="3"/>
  <c r="C61" i="3"/>
  <c r="D61" i="3" s="1"/>
  <c r="B61" i="3"/>
  <c r="F60" i="3"/>
  <c r="E60" i="3"/>
  <c r="D60" i="3"/>
  <c r="C60" i="3"/>
  <c r="B60" i="3"/>
  <c r="F59" i="3"/>
  <c r="E59" i="3"/>
  <c r="C59" i="3"/>
  <c r="D59" i="3" s="1"/>
  <c r="B59" i="3"/>
  <c r="F58" i="3"/>
  <c r="E58" i="3"/>
  <c r="D58" i="3"/>
  <c r="C58" i="3"/>
  <c r="B58" i="3"/>
  <c r="F57" i="3"/>
  <c r="E57" i="3"/>
  <c r="C57" i="3"/>
  <c r="D57" i="3" s="1"/>
  <c r="B57" i="3"/>
  <c r="F56" i="3"/>
  <c r="E56" i="3"/>
  <c r="D56" i="3"/>
  <c r="C56" i="3"/>
  <c r="B56" i="3"/>
  <c r="F55" i="3"/>
  <c r="E55" i="3"/>
  <c r="C55" i="3"/>
  <c r="D55" i="3" s="1"/>
  <c r="B55" i="3"/>
  <c r="F54" i="3"/>
  <c r="E54" i="3"/>
  <c r="D54" i="3"/>
  <c r="C54" i="3"/>
  <c r="B54" i="3"/>
  <c r="F53" i="3"/>
  <c r="E53" i="3"/>
  <c r="C53" i="3"/>
  <c r="D53" i="3" s="1"/>
  <c r="B53" i="3"/>
  <c r="F52" i="3"/>
  <c r="E52" i="3"/>
  <c r="D52" i="3"/>
  <c r="B52" i="3"/>
  <c r="F51" i="3"/>
  <c r="E51" i="3"/>
  <c r="D51" i="3"/>
  <c r="C51" i="3"/>
  <c r="B51" i="3"/>
  <c r="F50" i="3"/>
  <c r="E50" i="3"/>
  <c r="D50" i="3"/>
  <c r="C50" i="3"/>
  <c r="B50" i="3"/>
  <c r="F49" i="3"/>
  <c r="E49" i="3"/>
  <c r="D49" i="3"/>
  <c r="C49" i="3"/>
  <c r="B49" i="3"/>
  <c r="F48" i="3"/>
  <c r="E48" i="3"/>
  <c r="C48" i="3"/>
  <c r="D48" i="3" s="1"/>
  <c r="B48" i="3"/>
  <c r="F47" i="3"/>
  <c r="E47" i="3"/>
  <c r="C47" i="3"/>
  <c r="D47" i="3" s="1"/>
  <c r="B47" i="3"/>
  <c r="F46" i="3"/>
  <c r="E46" i="3"/>
  <c r="C46" i="3"/>
  <c r="D46" i="3" s="1"/>
  <c r="B46" i="3"/>
  <c r="F45" i="3"/>
  <c r="E45" i="3"/>
  <c r="D45" i="3"/>
  <c r="C45" i="3"/>
  <c r="B45" i="3"/>
  <c r="F44" i="3"/>
  <c r="E44" i="3"/>
  <c r="C44" i="3"/>
  <c r="D44" i="3" s="1"/>
  <c r="B44" i="3"/>
  <c r="F43" i="3"/>
  <c r="E43" i="3"/>
  <c r="D43" i="3"/>
  <c r="C43" i="3"/>
  <c r="B43" i="3"/>
  <c r="F42" i="3"/>
  <c r="E42" i="3"/>
  <c r="D42" i="3"/>
  <c r="C42" i="3"/>
  <c r="B42" i="3"/>
  <c r="F41" i="3"/>
  <c r="E41" i="3"/>
  <c r="D41" i="3"/>
  <c r="C41" i="3"/>
  <c r="B41" i="3"/>
  <c r="F40" i="3"/>
  <c r="E40" i="3"/>
  <c r="C40" i="3"/>
  <c r="D40" i="3" s="1"/>
  <c r="B40" i="3"/>
  <c r="F39" i="3"/>
  <c r="E39" i="3"/>
  <c r="C39" i="3"/>
  <c r="D39" i="3" s="1"/>
  <c r="B39" i="3"/>
  <c r="F38" i="3"/>
  <c r="E38" i="3"/>
  <c r="C38" i="3"/>
  <c r="D38" i="3" s="1"/>
  <c r="B38" i="3"/>
  <c r="F37" i="3"/>
  <c r="E37" i="3"/>
  <c r="D37" i="3"/>
  <c r="C37" i="3"/>
  <c r="B37" i="3"/>
  <c r="F36" i="3"/>
  <c r="E36" i="3"/>
  <c r="C36" i="3"/>
  <c r="D36" i="3" s="1"/>
  <c r="B36" i="3"/>
  <c r="F35" i="3"/>
  <c r="E35" i="3"/>
  <c r="D35" i="3"/>
  <c r="C35" i="3"/>
  <c r="B35" i="3"/>
  <c r="F34" i="3"/>
  <c r="E34" i="3"/>
  <c r="D34" i="3"/>
  <c r="C34" i="3"/>
  <c r="B34" i="3"/>
  <c r="F33" i="3"/>
  <c r="E33" i="3"/>
  <c r="D33" i="3"/>
  <c r="C33" i="3"/>
  <c r="B33" i="3"/>
  <c r="F32" i="3"/>
  <c r="E32" i="3"/>
  <c r="C32" i="3"/>
  <c r="D32" i="3" s="1"/>
  <c r="B32" i="3"/>
  <c r="F31" i="3"/>
  <c r="E31" i="3"/>
  <c r="D31" i="3"/>
  <c r="C31" i="3"/>
  <c r="B31" i="3"/>
  <c r="F30" i="3"/>
  <c r="E30" i="3"/>
  <c r="C30" i="3"/>
  <c r="D30" i="3" s="1"/>
  <c r="B30" i="3"/>
  <c r="F29" i="3"/>
  <c r="E29" i="3"/>
  <c r="D29" i="3"/>
  <c r="C29" i="3"/>
  <c r="B29" i="3"/>
  <c r="F28" i="3"/>
  <c r="E28" i="3"/>
  <c r="C28" i="3"/>
  <c r="D28" i="3" s="1"/>
  <c r="B28" i="3"/>
  <c r="F27" i="3"/>
  <c r="E27" i="3"/>
  <c r="D27" i="3"/>
  <c r="C27" i="3"/>
  <c r="B27" i="3"/>
  <c r="F26" i="3"/>
  <c r="E26" i="3"/>
  <c r="D26" i="3"/>
  <c r="C26" i="3"/>
  <c r="B26" i="3"/>
  <c r="F25" i="3"/>
  <c r="E25" i="3"/>
  <c r="D25" i="3"/>
  <c r="C25" i="3"/>
  <c r="B25" i="3"/>
  <c r="F24" i="3"/>
  <c r="E24" i="3"/>
  <c r="C24" i="3"/>
  <c r="D24" i="3" s="1"/>
  <c r="B24" i="3"/>
  <c r="F23" i="3"/>
  <c r="E23" i="3"/>
  <c r="D23" i="3"/>
  <c r="C23" i="3"/>
  <c r="B23" i="3"/>
  <c r="F22" i="3"/>
  <c r="E22" i="3"/>
  <c r="C22" i="3"/>
  <c r="D22" i="3" s="1"/>
  <c r="B22" i="3"/>
  <c r="F21" i="3"/>
  <c r="E21" i="3"/>
  <c r="D21" i="3"/>
  <c r="C21" i="3"/>
  <c r="B21" i="3"/>
  <c r="F20" i="3"/>
  <c r="E20" i="3"/>
  <c r="C20" i="3"/>
  <c r="D20" i="3" s="1"/>
  <c r="B20" i="3"/>
  <c r="F19" i="3"/>
  <c r="E19" i="3"/>
  <c r="D19" i="3"/>
  <c r="C19" i="3"/>
  <c r="B19" i="3"/>
  <c r="F18" i="3"/>
  <c r="E18" i="3"/>
  <c r="C18" i="3"/>
  <c r="D18" i="3" s="1"/>
  <c r="B18" i="3"/>
  <c r="F17" i="3"/>
  <c r="E17" i="3"/>
  <c r="D17" i="3"/>
  <c r="C17" i="3"/>
  <c r="B17" i="3"/>
  <c r="F16" i="3"/>
  <c r="E16" i="3"/>
  <c r="C16" i="3"/>
  <c r="D16" i="3" s="1"/>
  <c r="B16" i="3"/>
  <c r="F15" i="3"/>
  <c r="E15" i="3"/>
  <c r="D15" i="3"/>
  <c r="C15" i="3"/>
  <c r="B15" i="3"/>
  <c r="F14" i="3"/>
  <c r="E14" i="3"/>
  <c r="C14" i="3"/>
  <c r="D14" i="3" s="1"/>
  <c r="B14" i="3"/>
  <c r="F13" i="3"/>
  <c r="E13" i="3"/>
  <c r="D13" i="3"/>
  <c r="C13" i="3"/>
  <c r="B13" i="3"/>
  <c r="F12" i="3"/>
  <c r="E12" i="3"/>
  <c r="C12" i="3"/>
  <c r="D12" i="3" s="1"/>
  <c r="B12" i="3"/>
  <c r="F11" i="3"/>
  <c r="E11" i="3"/>
  <c r="D11" i="3"/>
  <c r="C11" i="3"/>
  <c r="B11" i="3"/>
  <c r="F10" i="3"/>
  <c r="E10" i="3"/>
  <c r="C10" i="3"/>
  <c r="D10" i="3" s="1"/>
  <c r="B10" i="3"/>
  <c r="F9" i="3"/>
  <c r="E9" i="3"/>
  <c r="D9" i="3"/>
  <c r="C9" i="3"/>
  <c r="B9" i="3"/>
  <c r="F8" i="3"/>
  <c r="E8" i="3"/>
  <c r="C8" i="3"/>
  <c r="D8" i="3" s="1"/>
  <c r="B8" i="3"/>
  <c r="F7" i="3"/>
  <c r="E7" i="3"/>
  <c r="D7" i="3"/>
  <c r="C7" i="3"/>
  <c r="B7" i="3"/>
  <c r="F6" i="3"/>
  <c r="E6" i="3"/>
  <c r="C6" i="3"/>
  <c r="D6" i="3" s="1"/>
  <c r="B6" i="3"/>
  <c r="F5" i="3"/>
  <c r="E5" i="3"/>
  <c r="D5" i="3"/>
  <c r="C5" i="3"/>
  <c r="B5" i="3"/>
  <c r="F4" i="3"/>
  <c r="E4" i="3"/>
  <c r="C4" i="3"/>
  <c r="D4" i="3" s="1"/>
  <c r="B4" i="3"/>
  <c r="F3" i="3"/>
  <c r="E3" i="3"/>
  <c r="D3" i="3"/>
  <c r="C3" i="3"/>
  <c r="B3" i="3"/>
  <c r="F2" i="3"/>
  <c r="E2" i="3"/>
  <c r="C2" i="3"/>
  <c r="D2" i="3" s="1"/>
  <c r="B2" i="3"/>
  <c r="M4183" i="2"/>
  <c r="L4183" i="2"/>
  <c r="K4183" i="2"/>
  <c r="I4183" i="2"/>
  <c r="J4183" i="2" s="1"/>
  <c r="M4182" i="2"/>
  <c r="L4182" i="2"/>
  <c r="K4182" i="2"/>
  <c r="J4182" i="2"/>
  <c r="I4182" i="2"/>
  <c r="M4181" i="2"/>
  <c r="L4181" i="2"/>
  <c r="K4181" i="2"/>
  <c r="J4181" i="2"/>
  <c r="I4181" i="2"/>
  <c r="M4180" i="2"/>
  <c r="L4180" i="2"/>
  <c r="K4180" i="2"/>
  <c r="J4180" i="2"/>
  <c r="I4180" i="2"/>
  <c r="M4179" i="2"/>
  <c r="L4179" i="2"/>
  <c r="K4179" i="2"/>
  <c r="I4179" i="2"/>
  <c r="J4179" i="2" s="1"/>
  <c r="M4178" i="2"/>
  <c r="L4178" i="2"/>
  <c r="K4178" i="2"/>
  <c r="I4178" i="2"/>
  <c r="J4178" i="2" s="1"/>
  <c r="M4177" i="2"/>
  <c r="L4177" i="2"/>
  <c r="K4177" i="2"/>
  <c r="I4177" i="2"/>
  <c r="J4177" i="2" s="1"/>
  <c r="M4176" i="2"/>
  <c r="L4176" i="2"/>
  <c r="K4176" i="2"/>
  <c r="J4176" i="2"/>
  <c r="I4176" i="2"/>
  <c r="M4175" i="2"/>
  <c r="L4175" i="2"/>
  <c r="K4175" i="2"/>
  <c r="I4175" i="2"/>
  <c r="J4175" i="2" s="1"/>
  <c r="M4174" i="2"/>
  <c r="L4174" i="2"/>
  <c r="K4174" i="2"/>
  <c r="J4174" i="2"/>
  <c r="I4174" i="2"/>
  <c r="M4173" i="2"/>
  <c r="L4173" i="2"/>
  <c r="K4173" i="2"/>
  <c r="J4173" i="2"/>
  <c r="I4173" i="2"/>
  <c r="M4172" i="2"/>
  <c r="L4172" i="2"/>
  <c r="K4172" i="2"/>
  <c r="J4172" i="2"/>
  <c r="I4172" i="2"/>
  <c r="M4171" i="2"/>
  <c r="L4171" i="2"/>
  <c r="K4171" i="2"/>
  <c r="I4171" i="2"/>
  <c r="J4171" i="2" s="1"/>
  <c r="M4170" i="2"/>
  <c r="L4170" i="2"/>
  <c r="K4170" i="2"/>
  <c r="J4170" i="2"/>
  <c r="I4170" i="2"/>
  <c r="M4169" i="2"/>
  <c r="L4169" i="2"/>
  <c r="K4169" i="2"/>
  <c r="I4169" i="2"/>
  <c r="J4169" i="2" s="1"/>
  <c r="M4168" i="2"/>
  <c r="L4168" i="2"/>
  <c r="K4168" i="2"/>
  <c r="J4168" i="2"/>
  <c r="I4168" i="2"/>
  <c r="M4167" i="2"/>
  <c r="L4167" i="2"/>
  <c r="K4167" i="2"/>
  <c r="I4167" i="2"/>
  <c r="J4167" i="2" s="1"/>
  <c r="M4166" i="2"/>
  <c r="L4166" i="2"/>
  <c r="K4166" i="2"/>
  <c r="J4166" i="2"/>
  <c r="I4166" i="2"/>
  <c r="M4165" i="2"/>
  <c r="L4165" i="2"/>
  <c r="K4165" i="2"/>
  <c r="J4165" i="2"/>
  <c r="I4165" i="2"/>
  <c r="M4164" i="2"/>
  <c r="L4164" i="2"/>
  <c r="K4164" i="2"/>
  <c r="J4164" i="2"/>
  <c r="I4164" i="2"/>
  <c r="M4163" i="2"/>
  <c r="L4163" i="2"/>
  <c r="K4163" i="2"/>
  <c r="I4163" i="2"/>
  <c r="J4163" i="2" s="1"/>
  <c r="M4162" i="2"/>
  <c r="L4162" i="2"/>
  <c r="K4162" i="2"/>
  <c r="J4162" i="2"/>
  <c r="I4162" i="2"/>
  <c r="M4161" i="2"/>
  <c r="L4161" i="2"/>
  <c r="K4161" i="2"/>
  <c r="I4161" i="2"/>
  <c r="J4161" i="2" s="1"/>
  <c r="M4160" i="2"/>
  <c r="L4160" i="2"/>
  <c r="K4160" i="2"/>
  <c r="J4160" i="2"/>
  <c r="I4160" i="2"/>
  <c r="M4159" i="2"/>
  <c r="L4159" i="2"/>
  <c r="K4159" i="2"/>
  <c r="I4159" i="2"/>
  <c r="J4159" i="2" s="1"/>
  <c r="M4158" i="2"/>
  <c r="L4158" i="2"/>
  <c r="K4158" i="2"/>
  <c r="J4158" i="2"/>
  <c r="I4158" i="2"/>
  <c r="M4157" i="2"/>
  <c r="L4157" i="2"/>
  <c r="K4157" i="2"/>
  <c r="I4157" i="2"/>
  <c r="J4157" i="2" s="1"/>
  <c r="M4156" i="2"/>
  <c r="L4156" i="2"/>
  <c r="K4156" i="2"/>
  <c r="J4156" i="2"/>
  <c r="I4156" i="2"/>
  <c r="M4155" i="2"/>
  <c r="L4155" i="2"/>
  <c r="K4155" i="2"/>
  <c r="I4155" i="2"/>
  <c r="J4155" i="2" s="1"/>
  <c r="M4154" i="2"/>
  <c r="L4154" i="2"/>
  <c r="K4154" i="2"/>
  <c r="J4154" i="2"/>
  <c r="I4154" i="2"/>
  <c r="M4153" i="2"/>
  <c r="L4153" i="2"/>
  <c r="K4153" i="2"/>
  <c r="I4153" i="2"/>
  <c r="J4153" i="2" s="1"/>
  <c r="M4152" i="2"/>
  <c r="L4152" i="2"/>
  <c r="K4152" i="2"/>
  <c r="J4152" i="2"/>
  <c r="I4152" i="2"/>
  <c r="M4151" i="2"/>
  <c r="L4151" i="2"/>
  <c r="K4151" i="2"/>
  <c r="I4151" i="2"/>
  <c r="J4151" i="2" s="1"/>
  <c r="M4150" i="2"/>
  <c r="L4150" i="2"/>
  <c r="K4150" i="2"/>
  <c r="J4150" i="2"/>
  <c r="I4150" i="2"/>
  <c r="M4149" i="2"/>
  <c r="L4149" i="2"/>
  <c r="K4149" i="2"/>
  <c r="I4149" i="2"/>
  <c r="J4149" i="2" s="1"/>
  <c r="M4148" i="2"/>
  <c r="L4148" i="2"/>
  <c r="K4148" i="2"/>
  <c r="J4148" i="2"/>
  <c r="I4148" i="2"/>
  <c r="M4147" i="2"/>
  <c r="L4147" i="2"/>
  <c r="K4147" i="2"/>
  <c r="I4147" i="2"/>
  <c r="J4147" i="2" s="1"/>
  <c r="M4146" i="2"/>
  <c r="L4146" i="2"/>
  <c r="K4146" i="2"/>
  <c r="J4146" i="2"/>
  <c r="I4146" i="2"/>
  <c r="M4145" i="2"/>
  <c r="L4145" i="2"/>
  <c r="K4145" i="2"/>
  <c r="I4145" i="2"/>
  <c r="J4145" i="2" s="1"/>
  <c r="M4144" i="2"/>
  <c r="L4144" i="2"/>
  <c r="K4144" i="2"/>
  <c r="J4144" i="2"/>
  <c r="I4144" i="2"/>
  <c r="M4143" i="2"/>
  <c r="L4143" i="2"/>
  <c r="K4143" i="2"/>
  <c r="I4143" i="2"/>
  <c r="J4143" i="2" s="1"/>
  <c r="M4142" i="2"/>
  <c r="L4142" i="2"/>
  <c r="K4142" i="2"/>
  <c r="J4142" i="2"/>
  <c r="I4142" i="2"/>
  <c r="M4141" i="2"/>
  <c r="L4141" i="2"/>
  <c r="K4141" i="2"/>
  <c r="I4141" i="2"/>
  <c r="J4141" i="2" s="1"/>
  <c r="M4140" i="2"/>
  <c r="L4140" i="2"/>
  <c r="K4140" i="2"/>
  <c r="J4140" i="2"/>
  <c r="I4140" i="2"/>
  <c r="M4139" i="2"/>
  <c r="L4139" i="2"/>
  <c r="K4139" i="2"/>
  <c r="I4139" i="2"/>
  <c r="J4139" i="2" s="1"/>
  <c r="M4138" i="2"/>
  <c r="L4138" i="2"/>
  <c r="K4138" i="2"/>
  <c r="I4138" i="2"/>
  <c r="J4138" i="2" s="1"/>
  <c r="M4137" i="2"/>
  <c r="L4137" i="2"/>
  <c r="K4137" i="2"/>
  <c r="I4137" i="2"/>
  <c r="J4137" i="2" s="1"/>
  <c r="M4136" i="2"/>
  <c r="L4136" i="2"/>
  <c r="K4136" i="2"/>
  <c r="J4136" i="2"/>
  <c r="I4136" i="2"/>
  <c r="M4135" i="2"/>
  <c r="L4135" i="2"/>
  <c r="K4135" i="2"/>
  <c r="I4135" i="2"/>
  <c r="J4135" i="2" s="1"/>
  <c r="M4134" i="2"/>
  <c r="L4134" i="2"/>
  <c r="K4134" i="2"/>
  <c r="J4134" i="2"/>
  <c r="I4134" i="2"/>
  <c r="M4133" i="2"/>
  <c r="L4133" i="2"/>
  <c r="K4133" i="2"/>
  <c r="I4133" i="2"/>
  <c r="J4133" i="2" s="1"/>
  <c r="M4132" i="2"/>
  <c r="L4132" i="2"/>
  <c r="K4132" i="2"/>
  <c r="J4132" i="2"/>
  <c r="I4132" i="2"/>
  <c r="M4131" i="2"/>
  <c r="L4131" i="2"/>
  <c r="K4131" i="2"/>
  <c r="I4131" i="2"/>
  <c r="J4131" i="2" s="1"/>
  <c r="M4130" i="2"/>
  <c r="L4130" i="2"/>
  <c r="K4130" i="2"/>
  <c r="I4130" i="2"/>
  <c r="J4130" i="2" s="1"/>
  <c r="M4129" i="2"/>
  <c r="L4129" i="2"/>
  <c r="K4129" i="2"/>
  <c r="I4129" i="2"/>
  <c r="J4129" i="2" s="1"/>
  <c r="M4128" i="2"/>
  <c r="L4128" i="2"/>
  <c r="K4128" i="2"/>
  <c r="J4128" i="2"/>
  <c r="I4128" i="2"/>
  <c r="M4127" i="2"/>
  <c r="L4127" i="2"/>
  <c r="K4127" i="2"/>
  <c r="I4127" i="2"/>
  <c r="J4127" i="2" s="1"/>
  <c r="M4126" i="2"/>
  <c r="L4126" i="2"/>
  <c r="K4126" i="2"/>
  <c r="J4126" i="2"/>
  <c r="I4126" i="2"/>
  <c r="M4125" i="2"/>
  <c r="L4125" i="2"/>
  <c r="K4125" i="2"/>
  <c r="J4125" i="2"/>
  <c r="I4125" i="2"/>
  <c r="M4124" i="2"/>
  <c r="L4124" i="2"/>
  <c r="K4124" i="2"/>
  <c r="J4124" i="2"/>
  <c r="I4124" i="2"/>
  <c r="M4123" i="2"/>
  <c r="L4123" i="2"/>
  <c r="K4123" i="2"/>
  <c r="I4123" i="2"/>
  <c r="J4123" i="2" s="1"/>
  <c r="M4122" i="2"/>
  <c r="L4122" i="2"/>
  <c r="K4122" i="2"/>
  <c r="I4122" i="2"/>
  <c r="J4122" i="2" s="1"/>
  <c r="M4121" i="2"/>
  <c r="L4121" i="2"/>
  <c r="K4121" i="2"/>
  <c r="I4121" i="2"/>
  <c r="J4121" i="2" s="1"/>
  <c r="M4120" i="2"/>
  <c r="L4120" i="2"/>
  <c r="K4120" i="2"/>
  <c r="J4120" i="2"/>
  <c r="I4120" i="2"/>
  <c r="M4119" i="2"/>
  <c r="L4119" i="2"/>
  <c r="K4119" i="2"/>
  <c r="I4119" i="2"/>
  <c r="J4119" i="2" s="1"/>
  <c r="M4118" i="2"/>
  <c r="L4118" i="2"/>
  <c r="K4118" i="2"/>
  <c r="J4118" i="2"/>
  <c r="I4118" i="2"/>
  <c r="M4117" i="2"/>
  <c r="L4117" i="2"/>
  <c r="K4117" i="2"/>
  <c r="J4117" i="2"/>
  <c r="I4117" i="2"/>
  <c r="M4116" i="2"/>
  <c r="L4116" i="2"/>
  <c r="K4116" i="2"/>
  <c r="J4116" i="2"/>
  <c r="I4116" i="2"/>
  <c r="M4115" i="2"/>
  <c r="L4115" i="2"/>
  <c r="K4115" i="2"/>
  <c r="I4115" i="2"/>
  <c r="J4115" i="2" s="1"/>
  <c r="M4114" i="2"/>
  <c r="L4114" i="2"/>
  <c r="K4114" i="2"/>
  <c r="I4114" i="2"/>
  <c r="J4114" i="2" s="1"/>
  <c r="M4113" i="2"/>
  <c r="L4113" i="2"/>
  <c r="K4113" i="2"/>
  <c r="I4113" i="2"/>
  <c r="J4113" i="2" s="1"/>
  <c r="M4112" i="2"/>
  <c r="L4112" i="2"/>
  <c r="K4112" i="2"/>
  <c r="J4112" i="2"/>
  <c r="I4112" i="2"/>
  <c r="M4111" i="2"/>
  <c r="L4111" i="2"/>
  <c r="K4111" i="2"/>
  <c r="I4111" i="2"/>
  <c r="J4111" i="2" s="1"/>
  <c r="M4110" i="2"/>
  <c r="L4110" i="2"/>
  <c r="K4110" i="2"/>
  <c r="J4110" i="2"/>
  <c r="I4110" i="2"/>
  <c r="M4109" i="2"/>
  <c r="L4109" i="2"/>
  <c r="K4109" i="2"/>
  <c r="J4109" i="2"/>
  <c r="I4109" i="2"/>
  <c r="M4108" i="2"/>
  <c r="L4108" i="2"/>
  <c r="K4108" i="2"/>
  <c r="J4108" i="2"/>
  <c r="I4108" i="2"/>
  <c r="M4107" i="2"/>
  <c r="L4107" i="2"/>
  <c r="K4107" i="2"/>
  <c r="I4107" i="2"/>
  <c r="J4107" i="2" s="1"/>
  <c r="M4106" i="2"/>
  <c r="L4106" i="2"/>
  <c r="K4106" i="2"/>
  <c r="J4106" i="2"/>
  <c r="I4106" i="2"/>
  <c r="M4105" i="2"/>
  <c r="L4105" i="2"/>
  <c r="K4105" i="2"/>
  <c r="I4105" i="2"/>
  <c r="J4105" i="2" s="1"/>
  <c r="M4104" i="2"/>
  <c r="L4104" i="2"/>
  <c r="K4104" i="2"/>
  <c r="J4104" i="2"/>
  <c r="I4104" i="2"/>
  <c r="M4103" i="2"/>
  <c r="L4103" i="2"/>
  <c r="K4103" i="2"/>
  <c r="I4103" i="2"/>
  <c r="J4103" i="2" s="1"/>
  <c r="M4102" i="2"/>
  <c r="L4102" i="2"/>
  <c r="K4102" i="2"/>
  <c r="J4102" i="2"/>
  <c r="I4102" i="2"/>
  <c r="M4101" i="2"/>
  <c r="L4101" i="2"/>
  <c r="K4101" i="2"/>
  <c r="J4101" i="2"/>
  <c r="I4101" i="2"/>
  <c r="M4100" i="2"/>
  <c r="L4100" i="2"/>
  <c r="K4100" i="2"/>
  <c r="J4100" i="2"/>
  <c r="I4100" i="2"/>
  <c r="M4099" i="2"/>
  <c r="L4099" i="2"/>
  <c r="K4099" i="2"/>
  <c r="I4099" i="2"/>
  <c r="J4099" i="2" s="1"/>
  <c r="M4098" i="2"/>
  <c r="L4098" i="2"/>
  <c r="K4098" i="2"/>
  <c r="J4098" i="2"/>
  <c r="I4098" i="2"/>
  <c r="M4097" i="2"/>
  <c r="L4097" i="2"/>
  <c r="K4097" i="2"/>
  <c r="I4097" i="2"/>
  <c r="J4097" i="2" s="1"/>
  <c r="M4096" i="2"/>
  <c r="L4096" i="2"/>
  <c r="K4096" i="2"/>
  <c r="J4096" i="2"/>
  <c r="I4096" i="2"/>
  <c r="M4095" i="2"/>
  <c r="L4095" i="2"/>
  <c r="K4095" i="2"/>
  <c r="I4095" i="2"/>
  <c r="J4095" i="2" s="1"/>
  <c r="M4094" i="2"/>
  <c r="L4094" i="2"/>
  <c r="K4094" i="2"/>
  <c r="J4094" i="2"/>
  <c r="I4094" i="2"/>
  <c r="M4093" i="2"/>
  <c r="L4093" i="2"/>
  <c r="K4093" i="2"/>
  <c r="I4093" i="2"/>
  <c r="J4093" i="2" s="1"/>
  <c r="M4092" i="2"/>
  <c r="L4092" i="2"/>
  <c r="K4092" i="2"/>
  <c r="J4092" i="2"/>
  <c r="I4092" i="2"/>
  <c r="M4091" i="2"/>
  <c r="L4091" i="2"/>
  <c r="K4091" i="2"/>
  <c r="I4091" i="2"/>
  <c r="J4091" i="2" s="1"/>
  <c r="M4090" i="2"/>
  <c r="L4090" i="2"/>
  <c r="K4090" i="2"/>
  <c r="J4090" i="2"/>
  <c r="I4090" i="2"/>
  <c r="M4089" i="2"/>
  <c r="L4089" i="2"/>
  <c r="K4089" i="2"/>
  <c r="I4089" i="2"/>
  <c r="J4089" i="2" s="1"/>
  <c r="M4088" i="2"/>
  <c r="L4088" i="2"/>
  <c r="K4088" i="2"/>
  <c r="J4088" i="2"/>
  <c r="I4088" i="2"/>
  <c r="M4087" i="2"/>
  <c r="L4087" i="2"/>
  <c r="K4087" i="2"/>
  <c r="I4087" i="2"/>
  <c r="J4087" i="2" s="1"/>
  <c r="M4086" i="2"/>
  <c r="L4086" i="2"/>
  <c r="K4086" i="2"/>
  <c r="J4086" i="2"/>
  <c r="I4086" i="2"/>
  <c r="M4085" i="2"/>
  <c r="L4085" i="2"/>
  <c r="K4085" i="2"/>
  <c r="I4085" i="2"/>
  <c r="J4085" i="2" s="1"/>
  <c r="M4084" i="2"/>
  <c r="L4084" i="2"/>
  <c r="K4084" i="2"/>
  <c r="J4084" i="2"/>
  <c r="I4084" i="2"/>
  <c r="M4083" i="2"/>
  <c r="L4083" i="2"/>
  <c r="K4083" i="2"/>
  <c r="I4083" i="2"/>
  <c r="J4083" i="2" s="1"/>
  <c r="M4082" i="2"/>
  <c r="L4082" i="2"/>
  <c r="K4082" i="2"/>
  <c r="J4082" i="2"/>
  <c r="I4082" i="2"/>
  <c r="M4081" i="2"/>
  <c r="L4081" i="2"/>
  <c r="K4081" i="2"/>
  <c r="I4081" i="2"/>
  <c r="J4081" i="2" s="1"/>
  <c r="M4080" i="2"/>
  <c r="L4080" i="2"/>
  <c r="K4080" i="2"/>
  <c r="J4080" i="2"/>
  <c r="I4080" i="2"/>
  <c r="M4079" i="2"/>
  <c r="L4079" i="2"/>
  <c r="K4079" i="2"/>
  <c r="I4079" i="2"/>
  <c r="J4079" i="2" s="1"/>
  <c r="M4078" i="2"/>
  <c r="L4078" i="2"/>
  <c r="K4078" i="2"/>
  <c r="J4078" i="2"/>
  <c r="I4078" i="2"/>
  <c r="M4077" i="2"/>
  <c r="L4077" i="2"/>
  <c r="K4077" i="2"/>
  <c r="I4077" i="2"/>
  <c r="J4077" i="2" s="1"/>
  <c r="M4076" i="2"/>
  <c r="L4076" i="2"/>
  <c r="K4076" i="2"/>
  <c r="J4076" i="2"/>
  <c r="I4076" i="2"/>
  <c r="M4075" i="2"/>
  <c r="L4075" i="2"/>
  <c r="K4075" i="2"/>
  <c r="I4075" i="2"/>
  <c r="J4075" i="2" s="1"/>
  <c r="M4074" i="2"/>
  <c r="L4074" i="2"/>
  <c r="K4074" i="2"/>
  <c r="I4074" i="2"/>
  <c r="J4074" i="2" s="1"/>
  <c r="M4073" i="2"/>
  <c r="L4073" i="2"/>
  <c r="K4073" i="2"/>
  <c r="I4073" i="2"/>
  <c r="J4073" i="2" s="1"/>
  <c r="M4072" i="2"/>
  <c r="L4072" i="2"/>
  <c r="K4072" i="2"/>
  <c r="J4072" i="2"/>
  <c r="I4072" i="2"/>
  <c r="M4071" i="2"/>
  <c r="L4071" i="2"/>
  <c r="K4071" i="2"/>
  <c r="I4071" i="2"/>
  <c r="J4071" i="2" s="1"/>
  <c r="M4070" i="2"/>
  <c r="L4070" i="2"/>
  <c r="K4070" i="2"/>
  <c r="J4070" i="2"/>
  <c r="I4070" i="2"/>
  <c r="M4069" i="2"/>
  <c r="L4069" i="2"/>
  <c r="K4069" i="2"/>
  <c r="I4069" i="2"/>
  <c r="J4069" i="2" s="1"/>
  <c r="M4068" i="2"/>
  <c r="L4068" i="2"/>
  <c r="K4068" i="2"/>
  <c r="J4068" i="2"/>
  <c r="I4068" i="2"/>
  <c r="M4067" i="2"/>
  <c r="L4067" i="2"/>
  <c r="K4067" i="2"/>
  <c r="I4067" i="2"/>
  <c r="J4067" i="2" s="1"/>
  <c r="M4066" i="2"/>
  <c r="L4066" i="2"/>
  <c r="K4066" i="2"/>
  <c r="I4066" i="2"/>
  <c r="J4066" i="2" s="1"/>
  <c r="M4065" i="2"/>
  <c r="L4065" i="2"/>
  <c r="K4065" i="2"/>
  <c r="I4065" i="2"/>
  <c r="J4065" i="2" s="1"/>
  <c r="M4064" i="2"/>
  <c r="L4064" i="2"/>
  <c r="K4064" i="2"/>
  <c r="J4064" i="2"/>
  <c r="I4064" i="2"/>
  <c r="M4063" i="2"/>
  <c r="L4063" i="2"/>
  <c r="K4063" i="2"/>
  <c r="I4063" i="2"/>
  <c r="J4063" i="2" s="1"/>
  <c r="M4062" i="2"/>
  <c r="L4062" i="2"/>
  <c r="K4062" i="2"/>
  <c r="J4062" i="2"/>
  <c r="I4062" i="2"/>
  <c r="M4061" i="2"/>
  <c r="L4061" i="2"/>
  <c r="K4061" i="2"/>
  <c r="J4061" i="2"/>
  <c r="I4061" i="2"/>
  <c r="M4060" i="2"/>
  <c r="L4060" i="2"/>
  <c r="K4060" i="2"/>
  <c r="J4060" i="2"/>
  <c r="I4060" i="2"/>
  <c r="M4059" i="2"/>
  <c r="L4059" i="2"/>
  <c r="K4059" i="2"/>
  <c r="I4059" i="2"/>
  <c r="J4059" i="2" s="1"/>
  <c r="M4058" i="2"/>
  <c r="L4058" i="2"/>
  <c r="K4058" i="2"/>
  <c r="I4058" i="2"/>
  <c r="J4058" i="2" s="1"/>
  <c r="M4057" i="2"/>
  <c r="L4057" i="2"/>
  <c r="K4057" i="2"/>
  <c r="I4057" i="2"/>
  <c r="J4057" i="2" s="1"/>
  <c r="M4056" i="2"/>
  <c r="L4056" i="2"/>
  <c r="K4056" i="2"/>
  <c r="J4056" i="2"/>
  <c r="I4056" i="2"/>
  <c r="M4055" i="2"/>
  <c r="L4055" i="2"/>
  <c r="K4055" i="2"/>
  <c r="I4055" i="2"/>
  <c r="J4055" i="2" s="1"/>
  <c r="M4054" i="2"/>
  <c r="L4054" i="2"/>
  <c r="K4054" i="2"/>
  <c r="J4054" i="2"/>
  <c r="I4054" i="2"/>
  <c r="M4053" i="2"/>
  <c r="L4053" i="2"/>
  <c r="K4053" i="2"/>
  <c r="J4053" i="2"/>
  <c r="I4053" i="2"/>
  <c r="M4052" i="2"/>
  <c r="L4052" i="2"/>
  <c r="K4052" i="2"/>
  <c r="J4052" i="2"/>
  <c r="I4052" i="2"/>
  <c r="M4051" i="2"/>
  <c r="L4051" i="2"/>
  <c r="K4051" i="2"/>
  <c r="I4051" i="2"/>
  <c r="J4051" i="2" s="1"/>
  <c r="M4050" i="2"/>
  <c r="L4050" i="2"/>
  <c r="K4050" i="2"/>
  <c r="I4050" i="2"/>
  <c r="J4050" i="2" s="1"/>
  <c r="M4049" i="2"/>
  <c r="L4049" i="2"/>
  <c r="K4049" i="2"/>
  <c r="I4049" i="2"/>
  <c r="J4049" i="2" s="1"/>
  <c r="M4048" i="2"/>
  <c r="L4048" i="2"/>
  <c r="K4048" i="2"/>
  <c r="J4048" i="2"/>
  <c r="I4048" i="2"/>
  <c r="M4047" i="2"/>
  <c r="L4047" i="2"/>
  <c r="K4047" i="2"/>
  <c r="I4047" i="2"/>
  <c r="J4047" i="2" s="1"/>
  <c r="M4046" i="2"/>
  <c r="L4046" i="2"/>
  <c r="K4046" i="2"/>
  <c r="J4046" i="2"/>
  <c r="I4046" i="2"/>
  <c r="M4045" i="2"/>
  <c r="L4045" i="2"/>
  <c r="K4045" i="2"/>
  <c r="J4045" i="2"/>
  <c r="I4045" i="2"/>
  <c r="M4044" i="2"/>
  <c r="L4044" i="2"/>
  <c r="K4044" i="2"/>
  <c r="J4044" i="2"/>
  <c r="I4044" i="2"/>
  <c r="M4043" i="2"/>
  <c r="L4043" i="2"/>
  <c r="K4043" i="2"/>
  <c r="I4043" i="2"/>
  <c r="J4043" i="2" s="1"/>
  <c r="M4042" i="2"/>
  <c r="L4042" i="2"/>
  <c r="K4042" i="2"/>
  <c r="J4042" i="2"/>
  <c r="I4042" i="2"/>
  <c r="M4041" i="2"/>
  <c r="L4041" i="2"/>
  <c r="K4041" i="2"/>
  <c r="I4041" i="2"/>
  <c r="J4041" i="2" s="1"/>
  <c r="M4040" i="2"/>
  <c r="L4040" i="2"/>
  <c r="K4040" i="2"/>
  <c r="J4040" i="2"/>
  <c r="I4040" i="2"/>
  <c r="M4039" i="2"/>
  <c r="L4039" i="2"/>
  <c r="K4039" i="2"/>
  <c r="I4039" i="2"/>
  <c r="J4039" i="2" s="1"/>
  <c r="M4038" i="2"/>
  <c r="L4038" i="2"/>
  <c r="K4038" i="2"/>
  <c r="J4038" i="2"/>
  <c r="I4038" i="2"/>
  <c r="M4037" i="2"/>
  <c r="L4037" i="2"/>
  <c r="K4037" i="2"/>
  <c r="J4037" i="2"/>
  <c r="I4037" i="2"/>
  <c r="M4036" i="2"/>
  <c r="L4036" i="2"/>
  <c r="K4036" i="2"/>
  <c r="J4036" i="2"/>
  <c r="I4036" i="2"/>
  <c r="M4035" i="2"/>
  <c r="L4035" i="2"/>
  <c r="K4035" i="2"/>
  <c r="I4035" i="2"/>
  <c r="J4035" i="2" s="1"/>
  <c r="M4034" i="2"/>
  <c r="L4034" i="2"/>
  <c r="K4034" i="2"/>
  <c r="J4034" i="2"/>
  <c r="I4034" i="2"/>
  <c r="M4033" i="2"/>
  <c r="L4033" i="2"/>
  <c r="K4033" i="2"/>
  <c r="I4033" i="2"/>
  <c r="J4033" i="2" s="1"/>
  <c r="M4032" i="2"/>
  <c r="L4032" i="2"/>
  <c r="K4032" i="2"/>
  <c r="J4032" i="2"/>
  <c r="I4032" i="2"/>
  <c r="M4031" i="2"/>
  <c r="L4031" i="2"/>
  <c r="K4031" i="2"/>
  <c r="I4031" i="2"/>
  <c r="J4031" i="2" s="1"/>
  <c r="M4030" i="2"/>
  <c r="L4030" i="2"/>
  <c r="K4030" i="2"/>
  <c r="J4030" i="2"/>
  <c r="I4030" i="2"/>
  <c r="M4029" i="2"/>
  <c r="L4029" i="2"/>
  <c r="K4029" i="2"/>
  <c r="I4029" i="2"/>
  <c r="J4029" i="2" s="1"/>
  <c r="M4028" i="2"/>
  <c r="L4028" i="2"/>
  <c r="K4028" i="2"/>
  <c r="J4028" i="2"/>
  <c r="I4028" i="2"/>
  <c r="M4027" i="2"/>
  <c r="L4027" i="2"/>
  <c r="K4027" i="2"/>
  <c r="I4027" i="2"/>
  <c r="J4027" i="2" s="1"/>
  <c r="M4026" i="2"/>
  <c r="L4026" i="2"/>
  <c r="K4026" i="2"/>
  <c r="J4026" i="2"/>
  <c r="I4026" i="2"/>
  <c r="M4025" i="2"/>
  <c r="L4025" i="2"/>
  <c r="K4025" i="2"/>
  <c r="I4025" i="2"/>
  <c r="J4025" i="2" s="1"/>
  <c r="M4024" i="2"/>
  <c r="L4024" i="2"/>
  <c r="K4024" i="2"/>
  <c r="J4024" i="2"/>
  <c r="I4024" i="2"/>
  <c r="M4023" i="2"/>
  <c r="L4023" i="2"/>
  <c r="K4023" i="2"/>
  <c r="I4023" i="2"/>
  <c r="J4023" i="2" s="1"/>
  <c r="M4022" i="2"/>
  <c r="L4022" i="2"/>
  <c r="K4022" i="2"/>
  <c r="J4022" i="2"/>
  <c r="I4022" i="2"/>
  <c r="M4021" i="2"/>
  <c r="L4021" i="2"/>
  <c r="K4021" i="2"/>
  <c r="I4021" i="2"/>
  <c r="J4021" i="2" s="1"/>
  <c r="M4020" i="2"/>
  <c r="L4020" i="2"/>
  <c r="K4020" i="2"/>
  <c r="J4020" i="2"/>
  <c r="I4020" i="2"/>
  <c r="M4019" i="2"/>
  <c r="L4019" i="2"/>
  <c r="K4019" i="2"/>
  <c r="I4019" i="2"/>
  <c r="J4019" i="2" s="1"/>
  <c r="M4018" i="2"/>
  <c r="L4018" i="2"/>
  <c r="K4018" i="2"/>
  <c r="J4018" i="2"/>
  <c r="I4018" i="2"/>
  <c r="M4017" i="2"/>
  <c r="L4017" i="2"/>
  <c r="K4017" i="2"/>
  <c r="I4017" i="2"/>
  <c r="J4017" i="2" s="1"/>
  <c r="M4016" i="2"/>
  <c r="L4016" i="2"/>
  <c r="K4016" i="2"/>
  <c r="J4016" i="2"/>
  <c r="I4016" i="2"/>
  <c r="M4015" i="2"/>
  <c r="L4015" i="2"/>
  <c r="K4015" i="2"/>
  <c r="I4015" i="2"/>
  <c r="J4015" i="2" s="1"/>
  <c r="M4014" i="2"/>
  <c r="L4014" i="2"/>
  <c r="K4014" i="2"/>
  <c r="J4014" i="2"/>
  <c r="I4014" i="2"/>
  <c r="M4013" i="2"/>
  <c r="L4013" i="2"/>
  <c r="K4013" i="2"/>
  <c r="I4013" i="2"/>
  <c r="J4013" i="2" s="1"/>
  <c r="M4012" i="2"/>
  <c r="L4012" i="2"/>
  <c r="K4012" i="2"/>
  <c r="J4012" i="2"/>
  <c r="I4012" i="2"/>
  <c r="M4011" i="2"/>
  <c r="L4011" i="2"/>
  <c r="K4011" i="2"/>
  <c r="I4011" i="2"/>
  <c r="J4011" i="2" s="1"/>
  <c r="M4010" i="2"/>
  <c r="L4010" i="2"/>
  <c r="K4010" i="2"/>
  <c r="I4010" i="2"/>
  <c r="J4010" i="2" s="1"/>
  <c r="M4009" i="2"/>
  <c r="L4009" i="2"/>
  <c r="K4009" i="2"/>
  <c r="I4009" i="2"/>
  <c r="J4009" i="2" s="1"/>
  <c r="M4008" i="2"/>
  <c r="L4008" i="2"/>
  <c r="K4008" i="2"/>
  <c r="J4008" i="2"/>
  <c r="I4008" i="2"/>
  <c r="M4007" i="2"/>
  <c r="L4007" i="2"/>
  <c r="K4007" i="2"/>
  <c r="I4007" i="2"/>
  <c r="J4007" i="2" s="1"/>
  <c r="M4006" i="2"/>
  <c r="L4006" i="2"/>
  <c r="K4006" i="2"/>
  <c r="J4006" i="2"/>
  <c r="I4006" i="2"/>
  <c r="M4005" i="2"/>
  <c r="L4005" i="2"/>
  <c r="K4005" i="2"/>
  <c r="I4005" i="2"/>
  <c r="J4005" i="2" s="1"/>
  <c r="M4004" i="2"/>
  <c r="L4004" i="2"/>
  <c r="K4004" i="2"/>
  <c r="J4004" i="2"/>
  <c r="I4004" i="2"/>
  <c r="M4003" i="2"/>
  <c r="L4003" i="2"/>
  <c r="K4003" i="2"/>
  <c r="I4003" i="2"/>
  <c r="J4003" i="2" s="1"/>
  <c r="M4002" i="2"/>
  <c r="L4002" i="2"/>
  <c r="K4002" i="2"/>
  <c r="I4002" i="2"/>
  <c r="J4002" i="2" s="1"/>
  <c r="M4001" i="2"/>
  <c r="L4001" i="2"/>
  <c r="K4001" i="2"/>
  <c r="I4001" i="2"/>
  <c r="J4001" i="2" s="1"/>
  <c r="M4000" i="2"/>
  <c r="L4000" i="2"/>
  <c r="K4000" i="2"/>
  <c r="J4000" i="2"/>
  <c r="I4000" i="2"/>
  <c r="M3999" i="2"/>
  <c r="L3999" i="2"/>
  <c r="K3999" i="2"/>
  <c r="I3999" i="2"/>
  <c r="J3999" i="2" s="1"/>
  <c r="M3998" i="2"/>
  <c r="L3998" i="2"/>
  <c r="K3998" i="2"/>
  <c r="J3998" i="2"/>
  <c r="I3998" i="2"/>
  <c r="M3997" i="2"/>
  <c r="L3997" i="2"/>
  <c r="K3997" i="2"/>
  <c r="J3997" i="2"/>
  <c r="I3997" i="2"/>
  <c r="M3996" i="2"/>
  <c r="L3996" i="2"/>
  <c r="K3996" i="2"/>
  <c r="J3996" i="2"/>
  <c r="I3996" i="2"/>
  <c r="M3995" i="2"/>
  <c r="L3995" i="2"/>
  <c r="K3995" i="2"/>
  <c r="I3995" i="2"/>
  <c r="J3995" i="2" s="1"/>
  <c r="M3994" i="2"/>
  <c r="L3994" i="2"/>
  <c r="K3994" i="2"/>
  <c r="I3994" i="2"/>
  <c r="J3994" i="2" s="1"/>
  <c r="M3993" i="2"/>
  <c r="L3993" i="2"/>
  <c r="K3993" i="2"/>
  <c r="I3993" i="2"/>
  <c r="J3993" i="2" s="1"/>
  <c r="M3992" i="2"/>
  <c r="L3992" i="2"/>
  <c r="K3992" i="2"/>
  <c r="J3992" i="2"/>
  <c r="I3992" i="2"/>
  <c r="M3991" i="2"/>
  <c r="L3991" i="2"/>
  <c r="K3991" i="2"/>
  <c r="I3991" i="2"/>
  <c r="J3991" i="2" s="1"/>
  <c r="M3990" i="2"/>
  <c r="L3990" i="2"/>
  <c r="K3990" i="2"/>
  <c r="J3990" i="2"/>
  <c r="I3990" i="2"/>
  <c r="M3989" i="2"/>
  <c r="L3989" i="2"/>
  <c r="K3989" i="2"/>
  <c r="J3989" i="2"/>
  <c r="I3989" i="2"/>
  <c r="M3988" i="2"/>
  <c r="L3988" i="2"/>
  <c r="K3988" i="2"/>
  <c r="J3988" i="2"/>
  <c r="I3988" i="2"/>
  <c r="M3987" i="2"/>
  <c r="L3987" i="2"/>
  <c r="K3987" i="2"/>
  <c r="I3987" i="2"/>
  <c r="J3987" i="2" s="1"/>
  <c r="M3986" i="2"/>
  <c r="L3986" i="2"/>
  <c r="K3986" i="2"/>
  <c r="I3986" i="2"/>
  <c r="J3986" i="2" s="1"/>
  <c r="M3985" i="2"/>
  <c r="L3985" i="2"/>
  <c r="K3985" i="2"/>
  <c r="I3985" i="2"/>
  <c r="J3985" i="2" s="1"/>
  <c r="M3984" i="2"/>
  <c r="L3984" i="2"/>
  <c r="K3984" i="2"/>
  <c r="J3984" i="2"/>
  <c r="I3984" i="2"/>
  <c r="M3983" i="2"/>
  <c r="L3983" i="2"/>
  <c r="K3983" i="2"/>
  <c r="I3983" i="2"/>
  <c r="J3983" i="2" s="1"/>
  <c r="M3982" i="2"/>
  <c r="L3982" i="2"/>
  <c r="K3982" i="2"/>
  <c r="J3982" i="2"/>
  <c r="I3982" i="2"/>
  <c r="M3981" i="2"/>
  <c r="L3981" i="2"/>
  <c r="K3981" i="2"/>
  <c r="J3981" i="2"/>
  <c r="I3981" i="2"/>
  <c r="M3980" i="2"/>
  <c r="L3980" i="2"/>
  <c r="K3980" i="2"/>
  <c r="J3980" i="2"/>
  <c r="I3980" i="2"/>
  <c r="M3979" i="2"/>
  <c r="L3979" i="2"/>
  <c r="K3979" i="2"/>
  <c r="I3979" i="2"/>
  <c r="J3979" i="2" s="1"/>
  <c r="M3978" i="2"/>
  <c r="L3978" i="2"/>
  <c r="K3978" i="2"/>
  <c r="J3978" i="2"/>
  <c r="I3978" i="2"/>
  <c r="M3977" i="2"/>
  <c r="L3977" i="2"/>
  <c r="K3977" i="2"/>
  <c r="I3977" i="2"/>
  <c r="J3977" i="2" s="1"/>
  <c r="M3976" i="2"/>
  <c r="L3976" i="2"/>
  <c r="K3976" i="2"/>
  <c r="J3976" i="2"/>
  <c r="I3976" i="2"/>
  <c r="M3975" i="2"/>
  <c r="L3975" i="2"/>
  <c r="K3975" i="2"/>
  <c r="I3975" i="2"/>
  <c r="J3975" i="2" s="1"/>
  <c r="M3974" i="2"/>
  <c r="L3974" i="2"/>
  <c r="K3974" i="2"/>
  <c r="J3974" i="2"/>
  <c r="I3974" i="2"/>
  <c r="M3973" i="2"/>
  <c r="L3973" i="2"/>
  <c r="K3973" i="2"/>
  <c r="J3973" i="2"/>
  <c r="I3973" i="2"/>
  <c r="M3972" i="2"/>
  <c r="L3972" i="2"/>
  <c r="K3972" i="2"/>
  <c r="J3972" i="2"/>
  <c r="I3972" i="2"/>
  <c r="M3971" i="2"/>
  <c r="L3971" i="2"/>
  <c r="K3971" i="2"/>
  <c r="I3971" i="2"/>
  <c r="J3971" i="2" s="1"/>
  <c r="M3970" i="2"/>
  <c r="L3970" i="2"/>
  <c r="K3970" i="2"/>
  <c r="J3970" i="2"/>
  <c r="I3970" i="2"/>
  <c r="M3969" i="2"/>
  <c r="L3969" i="2"/>
  <c r="K3969" i="2"/>
  <c r="I3969" i="2"/>
  <c r="J3969" i="2" s="1"/>
  <c r="M3968" i="2"/>
  <c r="L3968" i="2"/>
  <c r="K3968" i="2"/>
  <c r="J3968" i="2"/>
  <c r="I3968" i="2"/>
  <c r="M3967" i="2"/>
  <c r="L3967" i="2"/>
  <c r="K3967" i="2"/>
  <c r="I3967" i="2"/>
  <c r="J3967" i="2" s="1"/>
  <c r="M3966" i="2"/>
  <c r="L3966" i="2"/>
  <c r="K3966" i="2"/>
  <c r="J3966" i="2"/>
  <c r="I3966" i="2"/>
  <c r="M3965" i="2"/>
  <c r="L3965" i="2"/>
  <c r="K3965" i="2"/>
  <c r="I3965" i="2"/>
  <c r="J3965" i="2" s="1"/>
  <c r="M3964" i="2"/>
  <c r="L3964" i="2"/>
  <c r="K3964" i="2"/>
  <c r="J3964" i="2"/>
  <c r="I3964" i="2"/>
  <c r="M3963" i="2"/>
  <c r="L3963" i="2"/>
  <c r="K3963" i="2"/>
  <c r="I3963" i="2"/>
  <c r="J3963" i="2" s="1"/>
  <c r="M3962" i="2"/>
  <c r="L3962" i="2"/>
  <c r="K3962" i="2"/>
  <c r="J3962" i="2"/>
  <c r="I3962" i="2"/>
  <c r="M3961" i="2"/>
  <c r="L3961" i="2"/>
  <c r="K3961" i="2"/>
  <c r="I3961" i="2"/>
  <c r="J3961" i="2" s="1"/>
  <c r="M3960" i="2"/>
  <c r="L3960" i="2"/>
  <c r="K3960" i="2"/>
  <c r="J3960" i="2"/>
  <c r="I3960" i="2"/>
  <c r="M3959" i="2"/>
  <c r="L3959" i="2"/>
  <c r="K3959" i="2"/>
  <c r="I3959" i="2"/>
  <c r="J3959" i="2" s="1"/>
  <c r="M3958" i="2"/>
  <c r="L3958" i="2"/>
  <c r="K3958" i="2"/>
  <c r="J3958" i="2"/>
  <c r="I3958" i="2"/>
  <c r="M3957" i="2"/>
  <c r="L3957" i="2"/>
  <c r="K3957" i="2"/>
  <c r="I3957" i="2"/>
  <c r="J3957" i="2" s="1"/>
  <c r="M3956" i="2"/>
  <c r="L3956" i="2"/>
  <c r="K3956" i="2"/>
  <c r="J3956" i="2"/>
  <c r="I3956" i="2"/>
  <c r="M3955" i="2"/>
  <c r="L3955" i="2"/>
  <c r="K3955" i="2"/>
  <c r="I3955" i="2"/>
  <c r="J3955" i="2" s="1"/>
  <c r="M3954" i="2"/>
  <c r="L3954" i="2"/>
  <c r="K3954" i="2"/>
  <c r="J3954" i="2"/>
  <c r="I3954" i="2"/>
  <c r="M3953" i="2"/>
  <c r="L3953" i="2"/>
  <c r="K3953" i="2"/>
  <c r="I3953" i="2"/>
  <c r="J3953" i="2" s="1"/>
  <c r="M3952" i="2"/>
  <c r="L3952" i="2"/>
  <c r="K3952" i="2"/>
  <c r="J3952" i="2"/>
  <c r="I3952" i="2"/>
  <c r="M3951" i="2"/>
  <c r="L3951" i="2"/>
  <c r="K3951" i="2"/>
  <c r="I3951" i="2"/>
  <c r="J3951" i="2" s="1"/>
  <c r="M3950" i="2"/>
  <c r="L3950" i="2"/>
  <c r="K3950" i="2"/>
  <c r="J3950" i="2"/>
  <c r="I3950" i="2"/>
  <c r="M3949" i="2"/>
  <c r="L3949" i="2"/>
  <c r="K3949" i="2"/>
  <c r="I3949" i="2"/>
  <c r="J3949" i="2" s="1"/>
  <c r="M3948" i="2"/>
  <c r="L3948" i="2"/>
  <c r="K3948" i="2"/>
  <c r="J3948" i="2"/>
  <c r="I3948" i="2"/>
  <c r="M3947" i="2"/>
  <c r="L3947" i="2"/>
  <c r="K3947" i="2"/>
  <c r="I3947" i="2"/>
  <c r="J3947" i="2" s="1"/>
  <c r="M3946" i="2"/>
  <c r="L3946" i="2"/>
  <c r="K3946" i="2"/>
  <c r="I3946" i="2"/>
  <c r="J3946" i="2" s="1"/>
  <c r="M3945" i="2"/>
  <c r="L3945" i="2"/>
  <c r="K3945" i="2"/>
  <c r="I3945" i="2"/>
  <c r="J3945" i="2" s="1"/>
  <c r="M3944" i="2"/>
  <c r="L3944" i="2"/>
  <c r="K3944" i="2"/>
  <c r="J3944" i="2"/>
  <c r="I3944" i="2"/>
  <c r="M3943" i="2"/>
  <c r="L3943" i="2"/>
  <c r="K3943" i="2"/>
  <c r="I3943" i="2"/>
  <c r="J3943" i="2" s="1"/>
  <c r="M3942" i="2"/>
  <c r="L3942" i="2"/>
  <c r="K3942" i="2"/>
  <c r="J3942" i="2"/>
  <c r="I3942" i="2"/>
  <c r="M3941" i="2"/>
  <c r="L3941" i="2"/>
  <c r="K3941" i="2"/>
  <c r="I3941" i="2"/>
  <c r="J3941" i="2" s="1"/>
  <c r="M3940" i="2"/>
  <c r="L3940" i="2"/>
  <c r="K3940" i="2"/>
  <c r="J3940" i="2"/>
  <c r="I3940" i="2"/>
  <c r="M3939" i="2"/>
  <c r="L3939" i="2"/>
  <c r="K3939" i="2"/>
  <c r="I3939" i="2"/>
  <c r="J3939" i="2" s="1"/>
  <c r="M3938" i="2"/>
  <c r="L3938" i="2"/>
  <c r="K3938" i="2"/>
  <c r="I3938" i="2"/>
  <c r="J3938" i="2" s="1"/>
  <c r="M3937" i="2"/>
  <c r="L3937" i="2"/>
  <c r="K3937" i="2"/>
  <c r="I3937" i="2"/>
  <c r="J3937" i="2" s="1"/>
  <c r="M3936" i="2"/>
  <c r="L3936" i="2"/>
  <c r="K3936" i="2"/>
  <c r="J3936" i="2"/>
  <c r="I3936" i="2"/>
  <c r="M3935" i="2"/>
  <c r="L3935" i="2"/>
  <c r="K3935" i="2"/>
  <c r="I3935" i="2"/>
  <c r="J3935" i="2" s="1"/>
  <c r="M3934" i="2"/>
  <c r="L3934" i="2"/>
  <c r="K3934" i="2"/>
  <c r="J3934" i="2"/>
  <c r="I3934" i="2"/>
  <c r="M3933" i="2"/>
  <c r="L3933" i="2"/>
  <c r="K3933" i="2"/>
  <c r="J3933" i="2"/>
  <c r="I3933" i="2"/>
  <c r="M3932" i="2"/>
  <c r="L3932" i="2"/>
  <c r="K3932" i="2"/>
  <c r="J3932" i="2"/>
  <c r="I3932" i="2"/>
  <c r="M3931" i="2"/>
  <c r="L3931" i="2"/>
  <c r="K3931" i="2"/>
  <c r="I3931" i="2"/>
  <c r="J3931" i="2" s="1"/>
  <c r="M3930" i="2"/>
  <c r="L3930" i="2"/>
  <c r="K3930" i="2"/>
  <c r="I3930" i="2"/>
  <c r="J3930" i="2" s="1"/>
  <c r="M3929" i="2"/>
  <c r="L3929" i="2"/>
  <c r="K3929" i="2"/>
  <c r="I3929" i="2"/>
  <c r="J3929" i="2" s="1"/>
  <c r="M3928" i="2"/>
  <c r="L3928" i="2"/>
  <c r="K3928" i="2"/>
  <c r="J3928" i="2"/>
  <c r="I3928" i="2"/>
  <c r="M3927" i="2"/>
  <c r="L3927" i="2"/>
  <c r="K3927" i="2"/>
  <c r="I3927" i="2"/>
  <c r="J3927" i="2" s="1"/>
  <c r="M3926" i="2"/>
  <c r="L3926" i="2"/>
  <c r="K3926" i="2"/>
  <c r="J3926" i="2"/>
  <c r="I3926" i="2"/>
  <c r="M3925" i="2"/>
  <c r="L3925" i="2"/>
  <c r="K3925" i="2"/>
  <c r="J3925" i="2"/>
  <c r="I3925" i="2"/>
  <c r="M3924" i="2"/>
  <c r="L3924" i="2"/>
  <c r="K3924" i="2"/>
  <c r="J3924" i="2"/>
  <c r="I3924" i="2"/>
  <c r="M3923" i="2"/>
  <c r="L3923" i="2"/>
  <c r="K3923" i="2"/>
  <c r="I3923" i="2"/>
  <c r="J3923" i="2" s="1"/>
  <c r="M3922" i="2"/>
  <c r="L3922" i="2"/>
  <c r="K3922" i="2"/>
  <c r="I3922" i="2"/>
  <c r="J3922" i="2" s="1"/>
  <c r="M3921" i="2"/>
  <c r="L3921" i="2"/>
  <c r="K3921" i="2"/>
  <c r="I3921" i="2"/>
  <c r="J3921" i="2" s="1"/>
  <c r="M3920" i="2"/>
  <c r="L3920" i="2"/>
  <c r="K3920" i="2"/>
  <c r="J3920" i="2"/>
  <c r="I3920" i="2"/>
  <c r="M3919" i="2"/>
  <c r="L3919" i="2"/>
  <c r="K3919" i="2"/>
  <c r="I3919" i="2"/>
  <c r="J3919" i="2" s="1"/>
  <c r="M3918" i="2"/>
  <c r="L3918" i="2"/>
  <c r="K3918" i="2"/>
  <c r="J3918" i="2"/>
  <c r="I3918" i="2"/>
  <c r="M3917" i="2"/>
  <c r="L3917" i="2"/>
  <c r="K3917" i="2"/>
  <c r="J3917" i="2"/>
  <c r="I3917" i="2"/>
  <c r="M3916" i="2"/>
  <c r="L3916" i="2"/>
  <c r="K3916" i="2"/>
  <c r="J3916" i="2"/>
  <c r="I3916" i="2"/>
  <c r="M3915" i="2"/>
  <c r="L3915" i="2"/>
  <c r="K3915" i="2"/>
  <c r="I3915" i="2"/>
  <c r="J3915" i="2" s="1"/>
  <c r="M3914" i="2"/>
  <c r="L3914" i="2"/>
  <c r="K3914" i="2"/>
  <c r="J3914" i="2"/>
  <c r="I3914" i="2"/>
  <c r="M3913" i="2"/>
  <c r="L3913" i="2"/>
  <c r="K3913" i="2"/>
  <c r="I3913" i="2"/>
  <c r="J3913" i="2" s="1"/>
  <c r="M3912" i="2"/>
  <c r="L3912" i="2"/>
  <c r="K3912" i="2"/>
  <c r="J3912" i="2"/>
  <c r="I3912" i="2"/>
  <c r="M3911" i="2"/>
  <c r="L3911" i="2"/>
  <c r="K3911" i="2"/>
  <c r="I3911" i="2"/>
  <c r="J3911" i="2" s="1"/>
  <c r="M3910" i="2"/>
  <c r="L3910" i="2"/>
  <c r="K3910" i="2"/>
  <c r="J3910" i="2"/>
  <c r="I3910" i="2"/>
  <c r="M3909" i="2"/>
  <c r="L3909" i="2"/>
  <c r="K3909" i="2"/>
  <c r="J3909" i="2"/>
  <c r="I3909" i="2"/>
  <c r="M3908" i="2"/>
  <c r="L3908" i="2"/>
  <c r="K3908" i="2"/>
  <c r="J3908" i="2"/>
  <c r="I3908" i="2"/>
  <c r="M3907" i="2"/>
  <c r="L3907" i="2"/>
  <c r="K3907" i="2"/>
  <c r="I3907" i="2"/>
  <c r="J3907" i="2" s="1"/>
  <c r="M3906" i="2"/>
  <c r="L3906" i="2"/>
  <c r="K3906" i="2"/>
  <c r="J3906" i="2"/>
  <c r="I3906" i="2"/>
  <c r="M3905" i="2"/>
  <c r="L3905" i="2"/>
  <c r="K3905" i="2"/>
  <c r="I3905" i="2"/>
  <c r="J3905" i="2" s="1"/>
  <c r="M3904" i="2"/>
  <c r="L3904" i="2"/>
  <c r="K3904" i="2"/>
  <c r="J3904" i="2"/>
  <c r="I3904" i="2"/>
  <c r="M3903" i="2"/>
  <c r="L3903" i="2"/>
  <c r="K3903" i="2"/>
  <c r="I3903" i="2"/>
  <c r="J3903" i="2" s="1"/>
  <c r="M3902" i="2"/>
  <c r="L3902" i="2"/>
  <c r="K3902" i="2"/>
  <c r="J3902" i="2"/>
  <c r="I3902" i="2"/>
  <c r="M3901" i="2"/>
  <c r="L3901" i="2"/>
  <c r="K3901" i="2"/>
  <c r="I3901" i="2"/>
  <c r="J3901" i="2" s="1"/>
  <c r="M3900" i="2"/>
  <c r="L3900" i="2"/>
  <c r="K3900" i="2"/>
  <c r="J3900" i="2"/>
  <c r="I3900" i="2"/>
  <c r="M3899" i="2"/>
  <c r="L3899" i="2"/>
  <c r="K3899" i="2"/>
  <c r="I3899" i="2"/>
  <c r="J3899" i="2" s="1"/>
  <c r="M3898" i="2"/>
  <c r="L3898" i="2"/>
  <c r="K3898" i="2"/>
  <c r="J3898" i="2"/>
  <c r="I3898" i="2"/>
  <c r="M3897" i="2"/>
  <c r="L3897" i="2"/>
  <c r="K3897" i="2"/>
  <c r="I3897" i="2"/>
  <c r="J3897" i="2" s="1"/>
  <c r="M3896" i="2"/>
  <c r="L3896" i="2"/>
  <c r="K3896" i="2"/>
  <c r="J3896" i="2"/>
  <c r="I3896" i="2"/>
  <c r="M3895" i="2"/>
  <c r="L3895" i="2"/>
  <c r="K3895" i="2"/>
  <c r="I3895" i="2"/>
  <c r="J3895" i="2" s="1"/>
  <c r="M3894" i="2"/>
  <c r="L3894" i="2"/>
  <c r="K3894" i="2"/>
  <c r="J3894" i="2"/>
  <c r="I3894" i="2"/>
  <c r="M3893" i="2"/>
  <c r="L3893" i="2"/>
  <c r="K3893" i="2"/>
  <c r="I3893" i="2"/>
  <c r="J3893" i="2" s="1"/>
  <c r="M3892" i="2"/>
  <c r="L3892" i="2"/>
  <c r="K3892" i="2"/>
  <c r="J3892" i="2"/>
  <c r="I3892" i="2"/>
  <c r="M3891" i="2"/>
  <c r="L3891" i="2"/>
  <c r="K3891" i="2"/>
  <c r="I3891" i="2"/>
  <c r="J3891" i="2" s="1"/>
  <c r="M3890" i="2"/>
  <c r="L3890" i="2"/>
  <c r="K3890" i="2"/>
  <c r="J3890" i="2"/>
  <c r="I3890" i="2"/>
  <c r="M3889" i="2"/>
  <c r="L3889" i="2"/>
  <c r="K3889" i="2"/>
  <c r="I3889" i="2"/>
  <c r="J3889" i="2" s="1"/>
  <c r="M3888" i="2"/>
  <c r="L3888" i="2"/>
  <c r="K3888" i="2"/>
  <c r="J3888" i="2"/>
  <c r="I3888" i="2"/>
  <c r="M3887" i="2"/>
  <c r="L3887" i="2"/>
  <c r="K3887" i="2"/>
  <c r="I3887" i="2"/>
  <c r="J3887" i="2" s="1"/>
  <c r="M3886" i="2"/>
  <c r="L3886" i="2"/>
  <c r="K3886" i="2"/>
  <c r="J3886" i="2"/>
  <c r="I3886" i="2"/>
  <c r="M3885" i="2"/>
  <c r="L3885" i="2"/>
  <c r="K3885" i="2"/>
  <c r="I3885" i="2"/>
  <c r="J3885" i="2" s="1"/>
  <c r="M3884" i="2"/>
  <c r="L3884" i="2"/>
  <c r="K3884" i="2"/>
  <c r="J3884" i="2"/>
  <c r="I3884" i="2"/>
  <c r="M3883" i="2"/>
  <c r="L3883" i="2"/>
  <c r="K3883" i="2"/>
  <c r="I3883" i="2"/>
  <c r="J3883" i="2" s="1"/>
  <c r="M3882" i="2"/>
  <c r="L3882" i="2"/>
  <c r="K3882" i="2"/>
  <c r="I3882" i="2"/>
  <c r="J3882" i="2" s="1"/>
  <c r="M3881" i="2"/>
  <c r="L3881" i="2"/>
  <c r="K3881" i="2"/>
  <c r="I3881" i="2"/>
  <c r="J3881" i="2" s="1"/>
  <c r="M3880" i="2"/>
  <c r="L3880" i="2"/>
  <c r="K3880" i="2"/>
  <c r="J3880" i="2"/>
  <c r="I3880" i="2"/>
  <c r="M3879" i="2"/>
  <c r="L3879" i="2"/>
  <c r="K3879" i="2"/>
  <c r="I3879" i="2"/>
  <c r="J3879" i="2" s="1"/>
  <c r="M3878" i="2"/>
  <c r="L3878" i="2"/>
  <c r="K3878" i="2"/>
  <c r="J3878" i="2"/>
  <c r="I3878" i="2"/>
  <c r="M3877" i="2"/>
  <c r="L3877" i="2"/>
  <c r="K3877" i="2"/>
  <c r="I3877" i="2"/>
  <c r="J3877" i="2" s="1"/>
  <c r="M3876" i="2"/>
  <c r="L3876" i="2"/>
  <c r="K3876" i="2"/>
  <c r="J3876" i="2"/>
  <c r="I3876" i="2"/>
  <c r="M3875" i="2"/>
  <c r="L3875" i="2"/>
  <c r="K3875" i="2"/>
  <c r="I3875" i="2"/>
  <c r="J3875" i="2" s="1"/>
  <c r="M3874" i="2"/>
  <c r="L3874" i="2"/>
  <c r="K3874" i="2"/>
  <c r="I3874" i="2"/>
  <c r="J3874" i="2" s="1"/>
  <c r="M3873" i="2"/>
  <c r="L3873" i="2"/>
  <c r="K3873" i="2"/>
  <c r="I3873" i="2"/>
  <c r="J3873" i="2" s="1"/>
  <c r="M3872" i="2"/>
  <c r="L3872" i="2"/>
  <c r="K3872" i="2"/>
  <c r="J3872" i="2"/>
  <c r="I3872" i="2"/>
  <c r="M3871" i="2"/>
  <c r="L3871" i="2"/>
  <c r="K3871" i="2"/>
  <c r="I3871" i="2"/>
  <c r="J3871" i="2" s="1"/>
  <c r="M3870" i="2"/>
  <c r="L3870" i="2"/>
  <c r="K3870" i="2"/>
  <c r="J3870" i="2"/>
  <c r="I3870" i="2"/>
  <c r="M3869" i="2"/>
  <c r="L3869" i="2"/>
  <c r="K3869" i="2"/>
  <c r="J3869" i="2"/>
  <c r="I3869" i="2"/>
  <c r="M3868" i="2"/>
  <c r="L3868" i="2"/>
  <c r="K3868" i="2"/>
  <c r="J3868" i="2"/>
  <c r="I3868" i="2"/>
  <c r="M3867" i="2"/>
  <c r="L3867" i="2"/>
  <c r="K3867" i="2"/>
  <c r="I3867" i="2"/>
  <c r="J3867" i="2" s="1"/>
  <c r="M3866" i="2"/>
  <c r="L3866" i="2"/>
  <c r="K3866" i="2"/>
  <c r="I3866" i="2"/>
  <c r="J3866" i="2" s="1"/>
  <c r="M3865" i="2"/>
  <c r="L3865" i="2"/>
  <c r="K3865" i="2"/>
  <c r="I3865" i="2"/>
  <c r="J3865" i="2" s="1"/>
  <c r="M3864" i="2"/>
  <c r="L3864" i="2"/>
  <c r="K3864" i="2"/>
  <c r="J3864" i="2"/>
  <c r="I3864" i="2"/>
  <c r="M3863" i="2"/>
  <c r="L3863" i="2"/>
  <c r="K3863" i="2"/>
  <c r="I3863" i="2"/>
  <c r="J3863" i="2" s="1"/>
  <c r="M3862" i="2"/>
  <c r="L3862" i="2"/>
  <c r="K3862" i="2"/>
  <c r="J3862" i="2"/>
  <c r="I3862" i="2"/>
  <c r="M3861" i="2"/>
  <c r="L3861" i="2"/>
  <c r="K3861" i="2"/>
  <c r="J3861" i="2"/>
  <c r="I3861" i="2"/>
  <c r="M3860" i="2"/>
  <c r="L3860" i="2"/>
  <c r="K3860" i="2"/>
  <c r="J3860" i="2"/>
  <c r="I3860" i="2"/>
  <c r="M3859" i="2"/>
  <c r="L3859" i="2"/>
  <c r="K3859" i="2"/>
  <c r="I3859" i="2"/>
  <c r="J3859" i="2" s="1"/>
  <c r="M3858" i="2"/>
  <c r="L3858" i="2"/>
  <c r="K3858" i="2"/>
  <c r="I3858" i="2"/>
  <c r="J3858" i="2" s="1"/>
  <c r="M3857" i="2"/>
  <c r="L3857" i="2"/>
  <c r="K3857" i="2"/>
  <c r="I3857" i="2"/>
  <c r="J3857" i="2" s="1"/>
  <c r="M3856" i="2"/>
  <c r="L3856" i="2"/>
  <c r="K3856" i="2"/>
  <c r="J3856" i="2"/>
  <c r="I3856" i="2"/>
  <c r="M3855" i="2"/>
  <c r="L3855" i="2"/>
  <c r="K3855" i="2"/>
  <c r="I3855" i="2"/>
  <c r="J3855" i="2" s="1"/>
  <c r="M3854" i="2"/>
  <c r="L3854" i="2"/>
  <c r="K3854" i="2"/>
  <c r="J3854" i="2"/>
  <c r="I3854" i="2"/>
  <c r="M3853" i="2"/>
  <c r="L3853" i="2"/>
  <c r="K3853" i="2"/>
  <c r="J3853" i="2"/>
  <c r="I3853" i="2"/>
  <c r="M3852" i="2"/>
  <c r="L3852" i="2"/>
  <c r="K3852" i="2"/>
  <c r="J3852" i="2"/>
  <c r="I3852" i="2"/>
  <c r="M3851" i="2"/>
  <c r="L3851" i="2"/>
  <c r="K3851" i="2"/>
  <c r="I3851" i="2"/>
  <c r="J3851" i="2" s="1"/>
  <c r="M3850" i="2"/>
  <c r="L3850" i="2"/>
  <c r="K3850" i="2"/>
  <c r="J3850" i="2"/>
  <c r="I3850" i="2"/>
  <c r="M3849" i="2"/>
  <c r="L3849" i="2"/>
  <c r="K3849" i="2"/>
  <c r="I3849" i="2"/>
  <c r="J3849" i="2" s="1"/>
  <c r="M3848" i="2"/>
  <c r="L3848" i="2"/>
  <c r="K3848" i="2"/>
  <c r="J3848" i="2"/>
  <c r="I3848" i="2"/>
  <c r="M3847" i="2"/>
  <c r="L3847" i="2"/>
  <c r="K3847" i="2"/>
  <c r="I3847" i="2"/>
  <c r="J3847" i="2" s="1"/>
  <c r="M3846" i="2"/>
  <c r="L3846" i="2"/>
  <c r="K3846" i="2"/>
  <c r="J3846" i="2"/>
  <c r="I3846" i="2"/>
  <c r="M3845" i="2"/>
  <c r="L3845" i="2"/>
  <c r="K3845" i="2"/>
  <c r="J3845" i="2"/>
  <c r="I3845" i="2"/>
  <c r="M3844" i="2"/>
  <c r="L3844" i="2"/>
  <c r="K3844" i="2"/>
  <c r="J3844" i="2"/>
  <c r="I3844" i="2"/>
  <c r="M3843" i="2"/>
  <c r="L3843" i="2"/>
  <c r="K3843" i="2"/>
  <c r="I3843" i="2"/>
  <c r="J3843" i="2" s="1"/>
  <c r="M3842" i="2"/>
  <c r="L3842" i="2"/>
  <c r="K3842" i="2"/>
  <c r="J3842" i="2"/>
  <c r="I3842" i="2"/>
  <c r="M3841" i="2"/>
  <c r="L3841" i="2"/>
  <c r="K3841" i="2"/>
  <c r="I3841" i="2"/>
  <c r="J3841" i="2" s="1"/>
  <c r="M3840" i="2"/>
  <c r="L3840" i="2"/>
  <c r="K3840" i="2"/>
  <c r="J3840" i="2"/>
  <c r="I3840" i="2"/>
  <c r="M3839" i="2"/>
  <c r="L3839" i="2"/>
  <c r="K3839" i="2"/>
  <c r="I3839" i="2"/>
  <c r="J3839" i="2" s="1"/>
  <c r="M3838" i="2"/>
  <c r="L3838" i="2"/>
  <c r="K3838" i="2"/>
  <c r="J3838" i="2"/>
  <c r="I3838" i="2"/>
  <c r="M3837" i="2"/>
  <c r="L3837" i="2"/>
  <c r="K3837" i="2"/>
  <c r="I3837" i="2"/>
  <c r="J3837" i="2" s="1"/>
  <c r="M3836" i="2"/>
  <c r="L3836" i="2"/>
  <c r="K3836" i="2"/>
  <c r="J3836" i="2"/>
  <c r="I3836" i="2"/>
  <c r="M3835" i="2"/>
  <c r="L3835" i="2"/>
  <c r="K3835" i="2"/>
  <c r="I3835" i="2"/>
  <c r="J3835" i="2" s="1"/>
  <c r="M3834" i="2"/>
  <c r="L3834" i="2"/>
  <c r="K3834" i="2"/>
  <c r="J3834" i="2"/>
  <c r="I3834" i="2"/>
  <c r="M3833" i="2"/>
  <c r="L3833" i="2"/>
  <c r="K3833" i="2"/>
  <c r="I3833" i="2"/>
  <c r="J3833" i="2" s="1"/>
  <c r="M3832" i="2"/>
  <c r="L3832" i="2"/>
  <c r="K3832" i="2"/>
  <c r="J3832" i="2"/>
  <c r="I3832" i="2"/>
  <c r="M3831" i="2"/>
  <c r="L3831" i="2"/>
  <c r="K3831" i="2"/>
  <c r="I3831" i="2"/>
  <c r="J3831" i="2" s="1"/>
  <c r="M3830" i="2"/>
  <c r="L3830" i="2"/>
  <c r="K3830" i="2"/>
  <c r="J3830" i="2"/>
  <c r="I3830" i="2"/>
  <c r="M3829" i="2"/>
  <c r="L3829" i="2"/>
  <c r="K3829" i="2"/>
  <c r="I3829" i="2"/>
  <c r="J3829" i="2" s="1"/>
  <c r="M3828" i="2"/>
  <c r="L3828" i="2"/>
  <c r="K3828" i="2"/>
  <c r="J3828" i="2"/>
  <c r="I3828" i="2"/>
  <c r="M3827" i="2"/>
  <c r="L3827" i="2"/>
  <c r="K3827" i="2"/>
  <c r="I3827" i="2"/>
  <c r="J3827" i="2" s="1"/>
  <c r="M3826" i="2"/>
  <c r="L3826" i="2"/>
  <c r="K3826" i="2"/>
  <c r="J3826" i="2"/>
  <c r="I3826" i="2"/>
  <c r="M3825" i="2"/>
  <c r="L3825" i="2"/>
  <c r="K3825" i="2"/>
  <c r="I3825" i="2"/>
  <c r="J3825" i="2" s="1"/>
  <c r="M3824" i="2"/>
  <c r="L3824" i="2"/>
  <c r="K3824" i="2"/>
  <c r="J3824" i="2"/>
  <c r="I3824" i="2"/>
  <c r="M3823" i="2"/>
  <c r="L3823" i="2"/>
  <c r="K3823" i="2"/>
  <c r="I3823" i="2"/>
  <c r="J3823" i="2" s="1"/>
  <c r="M3822" i="2"/>
  <c r="L3822" i="2"/>
  <c r="K3822" i="2"/>
  <c r="J3822" i="2"/>
  <c r="I3822" i="2"/>
  <c r="M3821" i="2"/>
  <c r="L3821" i="2"/>
  <c r="K3821" i="2"/>
  <c r="I3821" i="2"/>
  <c r="J3821" i="2" s="1"/>
  <c r="M3820" i="2"/>
  <c r="L3820" i="2"/>
  <c r="K3820" i="2"/>
  <c r="J3820" i="2"/>
  <c r="I3820" i="2"/>
  <c r="M3819" i="2"/>
  <c r="L3819" i="2"/>
  <c r="K3819" i="2"/>
  <c r="I3819" i="2"/>
  <c r="J3819" i="2" s="1"/>
  <c r="M3818" i="2"/>
  <c r="L3818" i="2"/>
  <c r="K3818" i="2"/>
  <c r="I3818" i="2"/>
  <c r="J3818" i="2" s="1"/>
  <c r="M3817" i="2"/>
  <c r="L3817" i="2"/>
  <c r="K3817" i="2"/>
  <c r="I3817" i="2"/>
  <c r="J3817" i="2" s="1"/>
  <c r="M3816" i="2"/>
  <c r="L3816" i="2"/>
  <c r="K3816" i="2"/>
  <c r="J3816" i="2"/>
  <c r="I3816" i="2"/>
  <c r="M3815" i="2"/>
  <c r="L3815" i="2"/>
  <c r="K3815" i="2"/>
  <c r="I3815" i="2"/>
  <c r="J3815" i="2" s="1"/>
  <c r="M3814" i="2"/>
  <c r="L3814" i="2"/>
  <c r="K3814" i="2"/>
  <c r="J3814" i="2"/>
  <c r="I3814" i="2"/>
  <c r="M3813" i="2"/>
  <c r="L3813" i="2"/>
  <c r="K3813" i="2"/>
  <c r="I3813" i="2"/>
  <c r="J3813" i="2" s="1"/>
  <c r="M3812" i="2"/>
  <c r="L3812" i="2"/>
  <c r="K3812" i="2"/>
  <c r="J3812" i="2"/>
  <c r="I3812" i="2"/>
  <c r="M3811" i="2"/>
  <c r="L3811" i="2"/>
  <c r="K3811" i="2"/>
  <c r="I3811" i="2"/>
  <c r="J3811" i="2" s="1"/>
  <c r="M3810" i="2"/>
  <c r="L3810" i="2"/>
  <c r="K3810" i="2"/>
  <c r="I3810" i="2"/>
  <c r="J3810" i="2" s="1"/>
  <c r="M3809" i="2"/>
  <c r="L3809" i="2"/>
  <c r="K3809" i="2"/>
  <c r="I3809" i="2"/>
  <c r="J3809" i="2" s="1"/>
  <c r="M3808" i="2"/>
  <c r="L3808" i="2"/>
  <c r="K3808" i="2"/>
  <c r="J3808" i="2"/>
  <c r="I3808" i="2"/>
  <c r="M3807" i="2"/>
  <c r="L3807" i="2"/>
  <c r="K3807" i="2"/>
  <c r="I3807" i="2"/>
  <c r="J3807" i="2" s="1"/>
  <c r="M3806" i="2"/>
  <c r="L3806" i="2"/>
  <c r="K3806" i="2"/>
  <c r="J3806" i="2"/>
  <c r="I3806" i="2"/>
  <c r="M3805" i="2"/>
  <c r="L3805" i="2"/>
  <c r="K3805" i="2"/>
  <c r="J3805" i="2"/>
  <c r="I3805" i="2"/>
  <c r="M3804" i="2"/>
  <c r="L3804" i="2"/>
  <c r="K3804" i="2"/>
  <c r="J3804" i="2"/>
  <c r="I3804" i="2"/>
  <c r="M3803" i="2"/>
  <c r="L3803" i="2"/>
  <c r="K3803" i="2"/>
  <c r="I3803" i="2"/>
  <c r="J3803" i="2" s="1"/>
  <c r="M3802" i="2"/>
  <c r="L3802" i="2"/>
  <c r="K3802" i="2"/>
  <c r="I3802" i="2"/>
  <c r="J3802" i="2" s="1"/>
  <c r="M3801" i="2"/>
  <c r="L3801" i="2"/>
  <c r="K3801" i="2"/>
  <c r="I3801" i="2"/>
  <c r="J3801" i="2" s="1"/>
  <c r="M3800" i="2"/>
  <c r="L3800" i="2"/>
  <c r="K3800" i="2"/>
  <c r="J3800" i="2"/>
  <c r="I3800" i="2"/>
  <c r="M3799" i="2"/>
  <c r="L3799" i="2"/>
  <c r="K3799" i="2"/>
  <c r="I3799" i="2"/>
  <c r="J3799" i="2" s="1"/>
  <c r="M3798" i="2"/>
  <c r="L3798" i="2"/>
  <c r="K3798" i="2"/>
  <c r="J3798" i="2"/>
  <c r="I3798" i="2"/>
  <c r="M3797" i="2"/>
  <c r="L3797" i="2"/>
  <c r="K3797" i="2"/>
  <c r="J3797" i="2"/>
  <c r="I3797" i="2"/>
  <c r="M3796" i="2"/>
  <c r="L3796" i="2"/>
  <c r="K3796" i="2"/>
  <c r="J3796" i="2"/>
  <c r="I3796" i="2"/>
  <c r="M3795" i="2"/>
  <c r="L3795" i="2"/>
  <c r="K3795" i="2"/>
  <c r="I3795" i="2"/>
  <c r="J3795" i="2" s="1"/>
  <c r="M3794" i="2"/>
  <c r="L3794" i="2"/>
  <c r="K3794" i="2"/>
  <c r="I3794" i="2"/>
  <c r="J3794" i="2" s="1"/>
  <c r="M3793" i="2"/>
  <c r="L3793" i="2"/>
  <c r="K3793" i="2"/>
  <c r="I3793" i="2"/>
  <c r="J3793" i="2" s="1"/>
  <c r="M3792" i="2"/>
  <c r="L3792" i="2"/>
  <c r="K3792" i="2"/>
  <c r="J3792" i="2"/>
  <c r="I3792" i="2"/>
  <c r="M3791" i="2"/>
  <c r="L3791" i="2"/>
  <c r="K3791" i="2"/>
  <c r="I3791" i="2"/>
  <c r="J3791" i="2" s="1"/>
  <c r="M3790" i="2"/>
  <c r="L3790" i="2"/>
  <c r="K3790" i="2"/>
  <c r="J3790" i="2"/>
  <c r="I3790" i="2"/>
  <c r="M3789" i="2"/>
  <c r="L3789" i="2"/>
  <c r="K3789" i="2"/>
  <c r="J3789" i="2"/>
  <c r="I3789" i="2"/>
  <c r="M3788" i="2"/>
  <c r="L3788" i="2"/>
  <c r="K3788" i="2"/>
  <c r="J3788" i="2"/>
  <c r="I3788" i="2"/>
  <c r="M3787" i="2"/>
  <c r="L3787" i="2"/>
  <c r="K3787" i="2"/>
  <c r="I3787" i="2"/>
  <c r="J3787" i="2" s="1"/>
  <c r="M3786" i="2"/>
  <c r="L3786" i="2"/>
  <c r="K3786" i="2"/>
  <c r="J3786" i="2"/>
  <c r="I3786" i="2"/>
  <c r="M3785" i="2"/>
  <c r="L3785" i="2"/>
  <c r="K3785" i="2"/>
  <c r="I3785" i="2"/>
  <c r="J3785" i="2" s="1"/>
  <c r="M3784" i="2"/>
  <c r="L3784" i="2"/>
  <c r="K3784" i="2"/>
  <c r="J3784" i="2"/>
  <c r="I3784" i="2"/>
  <c r="M3783" i="2"/>
  <c r="L3783" i="2"/>
  <c r="K3783" i="2"/>
  <c r="I3783" i="2"/>
  <c r="J3783" i="2" s="1"/>
  <c r="M3782" i="2"/>
  <c r="L3782" i="2"/>
  <c r="K3782" i="2"/>
  <c r="J3782" i="2"/>
  <c r="I3782" i="2"/>
  <c r="M3781" i="2"/>
  <c r="L3781" i="2"/>
  <c r="K3781" i="2"/>
  <c r="J3781" i="2"/>
  <c r="I3781" i="2"/>
  <c r="M3780" i="2"/>
  <c r="L3780" i="2"/>
  <c r="K3780" i="2"/>
  <c r="J3780" i="2"/>
  <c r="I3780" i="2"/>
  <c r="M3779" i="2"/>
  <c r="L3779" i="2"/>
  <c r="K3779" i="2"/>
  <c r="I3779" i="2"/>
  <c r="J3779" i="2" s="1"/>
  <c r="M3778" i="2"/>
  <c r="L3778" i="2"/>
  <c r="K3778" i="2"/>
  <c r="J3778" i="2"/>
  <c r="I3778" i="2"/>
  <c r="M3777" i="2"/>
  <c r="L3777" i="2"/>
  <c r="K3777" i="2"/>
  <c r="I3777" i="2"/>
  <c r="J3777" i="2" s="1"/>
  <c r="M3776" i="2"/>
  <c r="L3776" i="2"/>
  <c r="K3776" i="2"/>
  <c r="J3776" i="2"/>
  <c r="I3776" i="2"/>
  <c r="M3775" i="2"/>
  <c r="L3775" i="2"/>
  <c r="K3775" i="2"/>
  <c r="I3775" i="2"/>
  <c r="J3775" i="2" s="1"/>
  <c r="M3774" i="2"/>
  <c r="L3774" i="2"/>
  <c r="K3774" i="2"/>
  <c r="J3774" i="2"/>
  <c r="I3774" i="2"/>
  <c r="M3773" i="2"/>
  <c r="L3773" i="2"/>
  <c r="K3773" i="2"/>
  <c r="I3773" i="2"/>
  <c r="J3773" i="2" s="1"/>
  <c r="M3772" i="2"/>
  <c r="L3772" i="2"/>
  <c r="K3772" i="2"/>
  <c r="J3772" i="2"/>
  <c r="I3772" i="2"/>
  <c r="M3771" i="2"/>
  <c r="L3771" i="2"/>
  <c r="K3771" i="2"/>
  <c r="I3771" i="2"/>
  <c r="J3771" i="2" s="1"/>
  <c r="M3770" i="2"/>
  <c r="L3770" i="2"/>
  <c r="K3770" i="2"/>
  <c r="J3770" i="2"/>
  <c r="I3770" i="2"/>
  <c r="M3769" i="2"/>
  <c r="L3769" i="2"/>
  <c r="K3769" i="2"/>
  <c r="I3769" i="2"/>
  <c r="J3769" i="2" s="1"/>
  <c r="M3768" i="2"/>
  <c r="L3768" i="2"/>
  <c r="K3768" i="2"/>
  <c r="J3768" i="2"/>
  <c r="I3768" i="2"/>
  <c r="M3767" i="2"/>
  <c r="L3767" i="2"/>
  <c r="K3767" i="2"/>
  <c r="I3767" i="2"/>
  <c r="J3767" i="2" s="1"/>
  <c r="M3766" i="2"/>
  <c r="L3766" i="2"/>
  <c r="K3766" i="2"/>
  <c r="J3766" i="2"/>
  <c r="I3766" i="2"/>
  <c r="M3765" i="2"/>
  <c r="L3765" i="2"/>
  <c r="K3765" i="2"/>
  <c r="I3765" i="2"/>
  <c r="J3765" i="2" s="1"/>
  <c r="M3764" i="2"/>
  <c r="L3764" i="2"/>
  <c r="K3764" i="2"/>
  <c r="J3764" i="2"/>
  <c r="I3764" i="2"/>
  <c r="M3763" i="2"/>
  <c r="L3763" i="2"/>
  <c r="K3763" i="2"/>
  <c r="I3763" i="2"/>
  <c r="J3763" i="2" s="1"/>
  <c r="M3762" i="2"/>
  <c r="L3762" i="2"/>
  <c r="K3762" i="2"/>
  <c r="J3762" i="2"/>
  <c r="I3762" i="2"/>
  <c r="M3761" i="2"/>
  <c r="L3761" i="2"/>
  <c r="K3761" i="2"/>
  <c r="I3761" i="2"/>
  <c r="J3761" i="2" s="1"/>
  <c r="M3760" i="2"/>
  <c r="L3760" i="2"/>
  <c r="K3760" i="2"/>
  <c r="J3760" i="2"/>
  <c r="I3760" i="2"/>
  <c r="M3759" i="2"/>
  <c r="L3759" i="2"/>
  <c r="K3759" i="2"/>
  <c r="I3759" i="2"/>
  <c r="J3759" i="2" s="1"/>
  <c r="M3758" i="2"/>
  <c r="L3758" i="2"/>
  <c r="K3758" i="2"/>
  <c r="J3758" i="2"/>
  <c r="I3758" i="2"/>
  <c r="M3757" i="2"/>
  <c r="L3757" i="2"/>
  <c r="K3757" i="2"/>
  <c r="I3757" i="2"/>
  <c r="J3757" i="2" s="1"/>
  <c r="M3756" i="2"/>
  <c r="L3756" i="2"/>
  <c r="K3756" i="2"/>
  <c r="J3756" i="2"/>
  <c r="I3756" i="2"/>
  <c r="M3755" i="2"/>
  <c r="L3755" i="2"/>
  <c r="K3755" i="2"/>
  <c r="I3755" i="2"/>
  <c r="J3755" i="2" s="1"/>
  <c r="M3754" i="2"/>
  <c r="L3754" i="2"/>
  <c r="K3754" i="2"/>
  <c r="I3754" i="2"/>
  <c r="J3754" i="2" s="1"/>
  <c r="M3753" i="2"/>
  <c r="L3753" i="2"/>
  <c r="K3753" i="2"/>
  <c r="I3753" i="2"/>
  <c r="J3753" i="2" s="1"/>
  <c r="M3752" i="2"/>
  <c r="L3752" i="2"/>
  <c r="K3752" i="2"/>
  <c r="J3752" i="2"/>
  <c r="I3752" i="2"/>
  <c r="M3751" i="2"/>
  <c r="L3751" i="2"/>
  <c r="K3751" i="2"/>
  <c r="I3751" i="2"/>
  <c r="J3751" i="2" s="1"/>
  <c r="M3750" i="2"/>
  <c r="L3750" i="2"/>
  <c r="K3750" i="2"/>
  <c r="J3750" i="2"/>
  <c r="I3750" i="2"/>
  <c r="M3749" i="2"/>
  <c r="L3749" i="2"/>
  <c r="K3749" i="2"/>
  <c r="I3749" i="2"/>
  <c r="J3749" i="2" s="1"/>
  <c r="M3748" i="2"/>
  <c r="L3748" i="2"/>
  <c r="K3748" i="2"/>
  <c r="J3748" i="2"/>
  <c r="I3748" i="2"/>
  <c r="M3747" i="2"/>
  <c r="L3747" i="2"/>
  <c r="K3747" i="2"/>
  <c r="I3747" i="2"/>
  <c r="J3747" i="2" s="1"/>
  <c r="M3746" i="2"/>
  <c r="L3746" i="2"/>
  <c r="K3746" i="2"/>
  <c r="I3746" i="2"/>
  <c r="J3746" i="2" s="1"/>
  <c r="M3745" i="2"/>
  <c r="L3745" i="2"/>
  <c r="K3745" i="2"/>
  <c r="I3745" i="2"/>
  <c r="J3745" i="2" s="1"/>
  <c r="M3744" i="2"/>
  <c r="L3744" i="2"/>
  <c r="K3744" i="2"/>
  <c r="J3744" i="2"/>
  <c r="I3744" i="2"/>
  <c r="M3743" i="2"/>
  <c r="L3743" i="2"/>
  <c r="K3743" i="2"/>
  <c r="I3743" i="2"/>
  <c r="J3743" i="2" s="1"/>
  <c r="M3742" i="2"/>
  <c r="L3742" i="2"/>
  <c r="K3742" i="2"/>
  <c r="J3742" i="2"/>
  <c r="I3742" i="2"/>
  <c r="M3741" i="2"/>
  <c r="L3741" i="2"/>
  <c r="K3741" i="2"/>
  <c r="J3741" i="2"/>
  <c r="I3741" i="2"/>
  <c r="M3740" i="2"/>
  <c r="L3740" i="2"/>
  <c r="K3740" i="2"/>
  <c r="J3740" i="2"/>
  <c r="I3740" i="2"/>
  <c r="M3739" i="2"/>
  <c r="L3739" i="2"/>
  <c r="K3739" i="2"/>
  <c r="I3739" i="2"/>
  <c r="J3739" i="2" s="1"/>
  <c r="M3738" i="2"/>
  <c r="L3738" i="2"/>
  <c r="K3738" i="2"/>
  <c r="I3738" i="2"/>
  <c r="J3738" i="2" s="1"/>
  <c r="M3737" i="2"/>
  <c r="L3737" i="2"/>
  <c r="K3737" i="2"/>
  <c r="I3737" i="2"/>
  <c r="J3737" i="2" s="1"/>
  <c r="M3736" i="2"/>
  <c r="L3736" i="2"/>
  <c r="K3736" i="2"/>
  <c r="J3736" i="2"/>
  <c r="I3736" i="2"/>
  <c r="M3735" i="2"/>
  <c r="L3735" i="2"/>
  <c r="K3735" i="2"/>
  <c r="I3735" i="2"/>
  <c r="J3735" i="2" s="1"/>
  <c r="M3734" i="2"/>
  <c r="L3734" i="2"/>
  <c r="K3734" i="2"/>
  <c r="J3734" i="2"/>
  <c r="I3734" i="2"/>
  <c r="M3733" i="2"/>
  <c r="L3733" i="2"/>
  <c r="K3733" i="2"/>
  <c r="J3733" i="2"/>
  <c r="I3733" i="2"/>
  <c r="M3732" i="2"/>
  <c r="L3732" i="2"/>
  <c r="K3732" i="2"/>
  <c r="J3732" i="2"/>
  <c r="I3732" i="2"/>
  <c r="M3731" i="2"/>
  <c r="L3731" i="2"/>
  <c r="K3731" i="2"/>
  <c r="I3731" i="2"/>
  <c r="J3731" i="2" s="1"/>
  <c r="M3730" i="2"/>
  <c r="L3730" i="2"/>
  <c r="K3730" i="2"/>
  <c r="I3730" i="2"/>
  <c r="J3730" i="2" s="1"/>
  <c r="M3729" i="2"/>
  <c r="L3729" i="2"/>
  <c r="K3729" i="2"/>
  <c r="I3729" i="2"/>
  <c r="J3729" i="2" s="1"/>
  <c r="M3728" i="2"/>
  <c r="L3728" i="2"/>
  <c r="K3728" i="2"/>
  <c r="J3728" i="2"/>
  <c r="I3728" i="2"/>
  <c r="M3727" i="2"/>
  <c r="L3727" i="2"/>
  <c r="K3727" i="2"/>
  <c r="I3727" i="2"/>
  <c r="J3727" i="2" s="1"/>
  <c r="M3726" i="2"/>
  <c r="L3726" i="2"/>
  <c r="K3726" i="2"/>
  <c r="J3726" i="2"/>
  <c r="I3726" i="2"/>
  <c r="M3725" i="2"/>
  <c r="L3725" i="2"/>
  <c r="K3725" i="2"/>
  <c r="J3725" i="2"/>
  <c r="I3725" i="2"/>
  <c r="M3724" i="2"/>
  <c r="L3724" i="2"/>
  <c r="K3724" i="2"/>
  <c r="J3724" i="2"/>
  <c r="I3724" i="2"/>
  <c r="M3723" i="2"/>
  <c r="L3723" i="2"/>
  <c r="K3723" i="2"/>
  <c r="I3723" i="2"/>
  <c r="J3723" i="2" s="1"/>
  <c r="M3722" i="2"/>
  <c r="L3722" i="2"/>
  <c r="K3722" i="2"/>
  <c r="J3722" i="2"/>
  <c r="I3722" i="2"/>
  <c r="M3721" i="2"/>
  <c r="L3721" i="2"/>
  <c r="K3721" i="2"/>
  <c r="I3721" i="2"/>
  <c r="J3721" i="2" s="1"/>
  <c r="M3720" i="2"/>
  <c r="L3720" i="2"/>
  <c r="K3720" i="2"/>
  <c r="J3720" i="2"/>
  <c r="I3720" i="2"/>
  <c r="M3719" i="2"/>
  <c r="L3719" i="2"/>
  <c r="K3719" i="2"/>
  <c r="I3719" i="2"/>
  <c r="J3719" i="2" s="1"/>
  <c r="M3718" i="2"/>
  <c r="L3718" i="2"/>
  <c r="K3718" i="2"/>
  <c r="J3718" i="2"/>
  <c r="I3718" i="2"/>
  <c r="M3717" i="2"/>
  <c r="L3717" i="2"/>
  <c r="K3717" i="2"/>
  <c r="J3717" i="2"/>
  <c r="I3717" i="2"/>
  <c r="M3716" i="2"/>
  <c r="L3716" i="2"/>
  <c r="K3716" i="2"/>
  <c r="J3716" i="2"/>
  <c r="I3716" i="2"/>
  <c r="M3715" i="2"/>
  <c r="L3715" i="2"/>
  <c r="K3715" i="2"/>
  <c r="I3715" i="2"/>
  <c r="J3715" i="2" s="1"/>
  <c r="M3714" i="2"/>
  <c r="L3714" i="2"/>
  <c r="K3714" i="2"/>
  <c r="J3714" i="2"/>
  <c r="I3714" i="2"/>
  <c r="M3713" i="2"/>
  <c r="L3713" i="2"/>
  <c r="K3713" i="2"/>
  <c r="I3713" i="2"/>
  <c r="J3713" i="2" s="1"/>
  <c r="M3712" i="2"/>
  <c r="L3712" i="2"/>
  <c r="K3712" i="2"/>
  <c r="J3712" i="2"/>
  <c r="I3712" i="2"/>
  <c r="M3711" i="2"/>
  <c r="L3711" i="2"/>
  <c r="K3711" i="2"/>
  <c r="I3711" i="2"/>
  <c r="J3711" i="2" s="1"/>
  <c r="M3710" i="2"/>
  <c r="L3710" i="2"/>
  <c r="K3710" i="2"/>
  <c r="J3710" i="2"/>
  <c r="I3710" i="2"/>
  <c r="M3709" i="2"/>
  <c r="L3709" i="2"/>
  <c r="K3709" i="2"/>
  <c r="I3709" i="2"/>
  <c r="J3709" i="2" s="1"/>
  <c r="M3708" i="2"/>
  <c r="L3708" i="2"/>
  <c r="K3708" i="2"/>
  <c r="J3708" i="2"/>
  <c r="I3708" i="2"/>
  <c r="M3707" i="2"/>
  <c r="L3707" i="2"/>
  <c r="K3707" i="2"/>
  <c r="I3707" i="2"/>
  <c r="J3707" i="2" s="1"/>
  <c r="M3706" i="2"/>
  <c r="L3706" i="2"/>
  <c r="K3706" i="2"/>
  <c r="J3706" i="2"/>
  <c r="I3706" i="2"/>
  <c r="M3705" i="2"/>
  <c r="L3705" i="2"/>
  <c r="K3705" i="2"/>
  <c r="I3705" i="2"/>
  <c r="J3705" i="2" s="1"/>
  <c r="M3704" i="2"/>
  <c r="L3704" i="2"/>
  <c r="K3704" i="2"/>
  <c r="J3704" i="2"/>
  <c r="I3704" i="2"/>
  <c r="M3703" i="2"/>
  <c r="L3703" i="2"/>
  <c r="K3703" i="2"/>
  <c r="I3703" i="2"/>
  <c r="J3703" i="2" s="1"/>
  <c r="M3702" i="2"/>
  <c r="L3702" i="2"/>
  <c r="K3702" i="2"/>
  <c r="J3702" i="2"/>
  <c r="I3702" i="2"/>
  <c r="M3701" i="2"/>
  <c r="L3701" i="2"/>
  <c r="K3701" i="2"/>
  <c r="I3701" i="2"/>
  <c r="J3701" i="2" s="1"/>
  <c r="M3700" i="2"/>
  <c r="L3700" i="2"/>
  <c r="K3700" i="2"/>
  <c r="J3700" i="2"/>
  <c r="I3700" i="2"/>
  <c r="M3699" i="2"/>
  <c r="L3699" i="2"/>
  <c r="K3699" i="2"/>
  <c r="I3699" i="2"/>
  <c r="J3699" i="2" s="1"/>
  <c r="M3698" i="2"/>
  <c r="L3698" i="2"/>
  <c r="K3698" i="2"/>
  <c r="J3698" i="2"/>
  <c r="I3698" i="2"/>
  <c r="M3697" i="2"/>
  <c r="L3697" i="2"/>
  <c r="K3697" i="2"/>
  <c r="I3697" i="2"/>
  <c r="J3697" i="2" s="1"/>
  <c r="M3696" i="2"/>
  <c r="L3696" i="2"/>
  <c r="K3696" i="2"/>
  <c r="J3696" i="2"/>
  <c r="I3696" i="2"/>
  <c r="M3695" i="2"/>
  <c r="L3695" i="2"/>
  <c r="K3695" i="2"/>
  <c r="I3695" i="2"/>
  <c r="J3695" i="2" s="1"/>
  <c r="M3694" i="2"/>
  <c r="L3694" i="2"/>
  <c r="K3694" i="2"/>
  <c r="J3694" i="2"/>
  <c r="I3694" i="2"/>
  <c r="M3693" i="2"/>
  <c r="L3693" i="2"/>
  <c r="K3693" i="2"/>
  <c r="I3693" i="2"/>
  <c r="J3693" i="2" s="1"/>
  <c r="M3692" i="2"/>
  <c r="L3692" i="2"/>
  <c r="K3692" i="2"/>
  <c r="J3692" i="2"/>
  <c r="I3692" i="2"/>
  <c r="M3691" i="2"/>
  <c r="L3691" i="2"/>
  <c r="K3691" i="2"/>
  <c r="I3691" i="2"/>
  <c r="J3691" i="2" s="1"/>
  <c r="M3690" i="2"/>
  <c r="L3690" i="2"/>
  <c r="K3690" i="2"/>
  <c r="I3690" i="2"/>
  <c r="J3690" i="2" s="1"/>
  <c r="M3689" i="2"/>
  <c r="L3689" i="2"/>
  <c r="K3689" i="2"/>
  <c r="I3689" i="2"/>
  <c r="J3689" i="2" s="1"/>
  <c r="M3688" i="2"/>
  <c r="L3688" i="2"/>
  <c r="K3688" i="2"/>
  <c r="J3688" i="2"/>
  <c r="I3688" i="2"/>
  <c r="M3687" i="2"/>
  <c r="L3687" i="2"/>
  <c r="K3687" i="2"/>
  <c r="I3687" i="2"/>
  <c r="J3687" i="2" s="1"/>
  <c r="M3686" i="2"/>
  <c r="L3686" i="2"/>
  <c r="K3686" i="2"/>
  <c r="J3686" i="2"/>
  <c r="I3686" i="2"/>
  <c r="M3685" i="2"/>
  <c r="L3685" i="2"/>
  <c r="K3685" i="2"/>
  <c r="I3685" i="2"/>
  <c r="J3685" i="2" s="1"/>
  <c r="M3684" i="2"/>
  <c r="L3684" i="2"/>
  <c r="K3684" i="2"/>
  <c r="J3684" i="2"/>
  <c r="I3684" i="2"/>
  <c r="M3683" i="2"/>
  <c r="L3683" i="2"/>
  <c r="K3683" i="2"/>
  <c r="I3683" i="2"/>
  <c r="J3683" i="2" s="1"/>
  <c r="M3682" i="2"/>
  <c r="L3682" i="2"/>
  <c r="K3682" i="2"/>
  <c r="I3682" i="2"/>
  <c r="J3682" i="2" s="1"/>
  <c r="M3681" i="2"/>
  <c r="L3681" i="2"/>
  <c r="K3681" i="2"/>
  <c r="I3681" i="2"/>
  <c r="J3681" i="2" s="1"/>
  <c r="M3680" i="2"/>
  <c r="L3680" i="2"/>
  <c r="K3680" i="2"/>
  <c r="J3680" i="2"/>
  <c r="I3680" i="2"/>
  <c r="M3679" i="2"/>
  <c r="L3679" i="2"/>
  <c r="K3679" i="2"/>
  <c r="I3679" i="2"/>
  <c r="J3679" i="2" s="1"/>
  <c r="M3678" i="2"/>
  <c r="L3678" i="2"/>
  <c r="K3678" i="2"/>
  <c r="J3678" i="2"/>
  <c r="I3678" i="2"/>
  <c r="M3677" i="2"/>
  <c r="L3677" i="2"/>
  <c r="K3677" i="2"/>
  <c r="J3677" i="2"/>
  <c r="I3677" i="2"/>
  <c r="M3676" i="2"/>
  <c r="L3676" i="2"/>
  <c r="K3676" i="2"/>
  <c r="J3676" i="2"/>
  <c r="I3676" i="2"/>
  <c r="M3675" i="2"/>
  <c r="L3675" i="2"/>
  <c r="K3675" i="2"/>
  <c r="I3675" i="2"/>
  <c r="J3675" i="2" s="1"/>
  <c r="M3674" i="2"/>
  <c r="L3674" i="2"/>
  <c r="K3674" i="2"/>
  <c r="I3674" i="2"/>
  <c r="J3674" i="2" s="1"/>
  <c r="M3673" i="2"/>
  <c r="L3673" i="2"/>
  <c r="K3673" i="2"/>
  <c r="I3673" i="2"/>
  <c r="J3673" i="2" s="1"/>
  <c r="M3672" i="2"/>
  <c r="L3672" i="2"/>
  <c r="K3672" i="2"/>
  <c r="J3672" i="2"/>
  <c r="I3672" i="2"/>
  <c r="M3671" i="2"/>
  <c r="L3671" i="2"/>
  <c r="K3671" i="2"/>
  <c r="I3671" i="2"/>
  <c r="J3671" i="2" s="1"/>
  <c r="M3670" i="2"/>
  <c r="L3670" i="2"/>
  <c r="K3670" i="2"/>
  <c r="J3670" i="2"/>
  <c r="I3670" i="2"/>
  <c r="M3669" i="2"/>
  <c r="L3669" i="2"/>
  <c r="K3669" i="2"/>
  <c r="J3669" i="2"/>
  <c r="I3669" i="2"/>
  <c r="M3668" i="2"/>
  <c r="L3668" i="2"/>
  <c r="K3668" i="2"/>
  <c r="J3668" i="2"/>
  <c r="I3668" i="2"/>
  <c r="M3667" i="2"/>
  <c r="L3667" i="2"/>
  <c r="K3667" i="2"/>
  <c r="I3667" i="2"/>
  <c r="J3667" i="2" s="1"/>
  <c r="M3666" i="2"/>
  <c r="L3666" i="2"/>
  <c r="K3666" i="2"/>
  <c r="I3666" i="2"/>
  <c r="J3666" i="2" s="1"/>
  <c r="M3665" i="2"/>
  <c r="L3665" i="2"/>
  <c r="K3665" i="2"/>
  <c r="I3665" i="2"/>
  <c r="J3665" i="2" s="1"/>
  <c r="M3664" i="2"/>
  <c r="L3664" i="2"/>
  <c r="K3664" i="2"/>
  <c r="J3664" i="2"/>
  <c r="I3664" i="2"/>
  <c r="M3663" i="2"/>
  <c r="L3663" i="2"/>
  <c r="K3663" i="2"/>
  <c r="I3663" i="2"/>
  <c r="J3663" i="2" s="1"/>
  <c r="M3662" i="2"/>
  <c r="L3662" i="2"/>
  <c r="K3662" i="2"/>
  <c r="J3662" i="2"/>
  <c r="I3662" i="2"/>
  <c r="M3661" i="2"/>
  <c r="L3661" i="2"/>
  <c r="K3661" i="2"/>
  <c r="J3661" i="2"/>
  <c r="I3661" i="2"/>
  <c r="M3660" i="2"/>
  <c r="L3660" i="2"/>
  <c r="K3660" i="2"/>
  <c r="J3660" i="2"/>
  <c r="I3660" i="2"/>
  <c r="M3659" i="2"/>
  <c r="L3659" i="2"/>
  <c r="K3659" i="2"/>
  <c r="I3659" i="2"/>
  <c r="J3659" i="2" s="1"/>
  <c r="M3658" i="2"/>
  <c r="L3658" i="2"/>
  <c r="K3658" i="2"/>
  <c r="J3658" i="2"/>
  <c r="I3658" i="2"/>
  <c r="M3657" i="2"/>
  <c r="L3657" i="2"/>
  <c r="K3657" i="2"/>
  <c r="I3657" i="2"/>
  <c r="J3657" i="2" s="1"/>
  <c r="M3656" i="2"/>
  <c r="L3656" i="2"/>
  <c r="K3656" i="2"/>
  <c r="J3656" i="2"/>
  <c r="I3656" i="2"/>
  <c r="M3655" i="2"/>
  <c r="L3655" i="2"/>
  <c r="K3655" i="2"/>
  <c r="I3655" i="2"/>
  <c r="J3655" i="2" s="1"/>
  <c r="M3654" i="2"/>
  <c r="L3654" i="2"/>
  <c r="K3654" i="2"/>
  <c r="J3654" i="2"/>
  <c r="I3654" i="2"/>
  <c r="M3653" i="2"/>
  <c r="L3653" i="2"/>
  <c r="K3653" i="2"/>
  <c r="J3653" i="2"/>
  <c r="I3653" i="2"/>
  <c r="M3652" i="2"/>
  <c r="L3652" i="2"/>
  <c r="K3652" i="2"/>
  <c r="J3652" i="2"/>
  <c r="I3652" i="2"/>
  <c r="M3651" i="2"/>
  <c r="L3651" i="2"/>
  <c r="K3651" i="2"/>
  <c r="I3651" i="2"/>
  <c r="J3651" i="2" s="1"/>
  <c r="M3650" i="2"/>
  <c r="L3650" i="2"/>
  <c r="K3650" i="2"/>
  <c r="J3650" i="2"/>
  <c r="I3650" i="2"/>
  <c r="M3649" i="2"/>
  <c r="L3649" i="2"/>
  <c r="K3649" i="2"/>
  <c r="I3649" i="2"/>
  <c r="J3649" i="2" s="1"/>
  <c r="M3648" i="2"/>
  <c r="L3648" i="2"/>
  <c r="K3648" i="2"/>
  <c r="J3648" i="2"/>
  <c r="I3648" i="2"/>
  <c r="M3647" i="2"/>
  <c r="L3647" i="2"/>
  <c r="K3647" i="2"/>
  <c r="I3647" i="2"/>
  <c r="J3647" i="2" s="1"/>
  <c r="M3646" i="2"/>
  <c r="L3646" i="2"/>
  <c r="K3646" i="2"/>
  <c r="J3646" i="2"/>
  <c r="I3646" i="2"/>
  <c r="M3645" i="2"/>
  <c r="L3645" i="2"/>
  <c r="K3645" i="2"/>
  <c r="I3645" i="2"/>
  <c r="J3645" i="2" s="1"/>
  <c r="M3644" i="2"/>
  <c r="L3644" i="2"/>
  <c r="K3644" i="2"/>
  <c r="J3644" i="2"/>
  <c r="I3644" i="2"/>
  <c r="M3643" i="2"/>
  <c r="L3643" i="2"/>
  <c r="K3643" i="2"/>
  <c r="I3643" i="2"/>
  <c r="J3643" i="2" s="1"/>
  <c r="M3642" i="2"/>
  <c r="L3642" i="2"/>
  <c r="K3642" i="2"/>
  <c r="J3642" i="2"/>
  <c r="I3642" i="2"/>
  <c r="M3641" i="2"/>
  <c r="L3641" i="2"/>
  <c r="K3641" i="2"/>
  <c r="I3641" i="2"/>
  <c r="J3641" i="2" s="1"/>
  <c r="M3640" i="2"/>
  <c r="L3640" i="2"/>
  <c r="K3640" i="2"/>
  <c r="J3640" i="2"/>
  <c r="I3640" i="2"/>
  <c r="M3639" i="2"/>
  <c r="L3639" i="2"/>
  <c r="K3639" i="2"/>
  <c r="I3639" i="2"/>
  <c r="J3639" i="2" s="1"/>
  <c r="M3638" i="2"/>
  <c r="L3638" i="2"/>
  <c r="K3638" i="2"/>
  <c r="J3638" i="2"/>
  <c r="I3638" i="2"/>
  <c r="M3637" i="2"/>
  <c r="L3637" i="2"/>
  <c r="K3637" i="2"/>
  <c r="I3637" i="2"/>
  <c r="J3637" i="2" s="1"/>
  <c r="M3636" i="2"/>
  <c r="L3636" i="2"/>
  <c r="K3636" i="2"/>
  <c r="J3636" i="2"/>
  <c r="I3636" i="2"/>
  <c r="M3635" i="2"/>
  <c r="L3635" i="2"/>
  <c r="K3635" i="2"/>
  <c r="I3635" i="2"/>
  <c r="J3635" i="2" s="1"/>
  <c r="M3634" i="2"/>
  <c r="L3634" i="2"/>
  <c r="K3634" i="2"/>
  <c r="J3634" i="2"/>
  <c r="I3634" i="2"/>
  <c r="M3633" i="2"/>
  <c r="L3633" i="2"/>
  <c r="K3633" i="2"/>
  <c r="I3633" i="2"/>
  <c r="J3633" i="2" s="1"/>
  <c r="M3632" i="2"/>
  <c r="L3632" i="2"/>
  <c r="K3632" i="2"/>
  <c r="J3632" i="2"/>
  <c r="I3632" i="2"/>
  <c r="M3631" i="2"/>
  <c r="L3631" i="2"/>
  <c r="K3631" i="2"/>
  <c r="I3631" i="2"/>
  <c r="J3631" i="2" s="1"/>
  <c r="M3630" i="2"/>
  <c r="L3630" i="2"/>
  <c r="K3630" i="2"/>
  <c r="J3630" i="2"/>
  <c r="I3630" i="2"/>
  <c r="M3629" i="2"/>
  <c r="L3629" i="2"/>
  <c r="K3629" i="2"/>
  <c r="I3629" i="2"/>
  <c r="J3629" i="2" s="1"/>
  <c r="M3628" i="2"/>
  <c r="L3628" i="2"/>
  <c r="K3628" i="2"/>
  <c r="J3628" i="2"/>
  <c r="I3628" i="2"/>
  <c r="M3627" i="2"/>
  <c r="L3627" i="2"/>
  <c r="K3627" i="2"/>
  <c r="I3627" i="2"/>
  <c r="J3627" i="2" s="1"/>
  <c r="M3626" i="2"/>
  <c r="L3626" i="2"/>
  <c r="K3626" i="2"/>
  <c r="I3626" i="2"/>
  <c r="J3626" i="2" s="1"/>
  <c r="M3625" i="2"/>
  <c r="L3625" i="2"/>
  <c r="K3625" i="2"/>
  <c r="I3625" i="2"/>
  <c r="J3625" i="2" s="1"/>
  <c r="M3624" i="2"/>
  <c r="L3624" i="2"/>
  <c r="K3624" i="2"/>
  <c r="J3624" i="2"/>
  <c r="I3624" i="2"/>
  <c r="M3623" i="2"/>
  <c r="L3623" i="2"/>
  <c r="K3623" i="2"/>
  <c r="I3623" i="2"/>
  <c r="J3623" i="2" s="1"/>
  <c r="M3622" i="2"/>
  <c r="L3622" i="2"/>
  <c r="K3622" i="2"/>
  <c r="J3622" i="2"/>
  <c r="I3622" i="2"/>
  <c r="M3621" i="2"/>
  <c r="L3621" i="2"/>
  <c r="K3621" i="2"/>
  <c r="I3621" i="2"/>
  <c r="J3621" i="2" s="1"/>
  <c r="M3620" i="2"/>
  <c r="L3620" i="2"/>
  <c r="K3620" i="2"/>
  <c r="J3620" i="2"/>
  <c r="I3620" i="2"/>
  <c r="M3619" i="2"/>
  <c r="L3619" i="2"/>
  <c r="K3619" i="2"/>
  <c r="I3619" i="2"/>
  <c r="J3619" i="2" s="1"/>
  <c r="M3618" i="2"/>
  <c r="L3618" i="2"/>
  <c r="K3618" i="2"/>
  <c r="I3618" i="2"/>
  <c r="J3618" i="2" s="1"/>
  <c r="M3617" i="2"/>
  <c r="L3617" i="2"/>
  <c r="K3617" i="2"/>
  <c r="I3617" i="2"/>
  <c r="J3617" i="2" s="1"/>
  <c r="M3616" i="2"/>
  <c r="L3616" i="2"/>
  <c r="K3616" i="2"/>
  <c r="J3616" i="2"/>
  <c r="I3616" i="2"/>
  <c r="M3615" i="2"/>
  <c r="L3615" i="2"/>
  <c r="K3615" i="2"/>
  <c r="I3615" i="2"/>
  <c r="J3615" i="2" s="1"/>
  <c r="M3614" i="2"/>
  <c r="L3614" i="2"/>
  <c r="K3614" i="2"/>
  <c r="J3614" i="2"/>
  <c r="I3614" i="2"/>
  <c r="M3613" i="2"/>
  <c r="L3613" i="2"/>
  <c r="K3613" i="2"/>
  <c r="J3613" i="2"/>
  <c r="I3613" i="2"/>
  <c r="M3612" i="2"/>
  <c r="L3612" i="2"/>
  <c r="K3612" i="2"/>
  <c r="J3612" i="2"/>
  <c r="I3612" i="2"/>
  <c r="M3611" i="2"/>
  <c r="L3611" i="2"/>
  <c r="K3611" i="2"/>
  <c r="I3611" i="2"/>
  <c r="J3611" i="2" s="1"/>
  <c r="M3610" i="2"/>
  <c r="L3610" i="2"/>
  <c r="K3610" i="2"/>
  <c r="I3610" i="2"/>
  <c r="J3610" i="2" s="1"/>
  <c r="M3609" i="2"/>
  <c r="L3609" i="2"/>
  <c r="K3609" i="2"/>
  <c r="I3609" i="2"/>
  <c r="J3609" i="2" s="1"/>
  <c r="M3608" i="2"/>
  <c r="L3608" i="2"/>
  <c r="K3608" i="2"/>
  <c r="J3608" i="2"/>
  <c r="I3608" i="2"/>
  <c r="M3607" i="2"/>
  <c r="L3607" i="2"/>
  <c r="K3607" i="2"/>
  <c r="I3607" i="2"/>
  <c r="J3607" i="2" s="1"/>
  <c r="M3606" i="2"/>
  <c r="L3606" i="2"/>
  <c r="K3606" i="2"/>
  <c r="J3606" i="2"/>
  <c r="I3606" i="2"/>
  <c r="M3605" i="2"/>
  <c r="L3605" i="2"/>
  <c r="K3605" i="2"/>
  <c r="J3605" i="2"/>
  <c r="I3605" i="2"/>
  <c r="M3604" i="2"/>
  <c r="L3604" i="2"/>
  <c r="K3604" i="2"/>
  <c r="J3604" i="2"/>
  <c r="I3604" i="2"/>
  <c r="M3603" i="2"/>
  <c r="L3603" i="2"/>
  <c r="K3603" i="2"/>
  <c r="I3603" i="2"/>
  <c r="J3603" i="2" s="1"/>
  <c r="M3602" i="2"/>
  <c r="L3602" i="2"/>
  <c r="K3602" i="2"/>
  <c r="I3602" i="2"/>
  <c r="J3602" i="2" s="1"/>
  <c r="M3601" i="2"/>
  <c r="L3601" i="2"/>
  <c r="K3601" i="2"/>
  <c r="I3601" i="2"/>
  <c r="J3601" i="2" s="1"/>
  <c r="M3600" i="2"/>
  <c r="L3600" i="2"/>
  <c r="K3600" i="2"/>
  <c r="J3600" i="2"/>
  <c r="I3600" i="2"/>
  <c r="M3599" i="2"/>
  <c r="L3599" i="2"/>
  <c r="K3599" i="2"/>
  <c r="I3599" i="2"/>
  <c r="J3599" i="2" s="1"/>
  <c r="M3598" i="2"/>
  <c r="L3598" i="2"/>
  <c r="K3598" i="2"/>
  <c r="J3598" i="2"/>
  <c r="I3598" i="2"/>
  <c r="M3597" i="2"/>
  <c r="L3597" i="2"/>
  <c r="K3597" i="2"/>
  <c r="J3597" i="2"/>
  <c r="I3597" i="2"/>
  <c r="M3596" i="2"/>
  <c r="L3596" i="2"/>
  <c r="K3596" i="2"/>
  <c r="J3596" i="2"/>
  <c r="I3596" i="2"/>
  <c r="M3595" i="2"/>
  <c r="L3595" i="2"/>
  <c r="K3595" i="2"/>
  <c r="I3595" i="2"/>
  <c r="J3595" i="2" s="1"/>
  <c r="M3594" i="2"/>
  <c r="L3594" i="2"/>
  <c r="K3594" i="2"/>
  <c r="J3594" i="2"/>
  <c r="I3594" i="2"/>
  <c r="M3593" i="2"/>
  <c r="L3593" i="2"/>
  <c r="K3593" i="2"/>
  <c r="I3593" i="2"/>
  <c r="J3593" i="2" s="1"/>
  <c r="M3592" i="2"/>
  <c r="L3592" i="2"/>
  <c r="K3592" i="2"/>
  <c r="J3592" i="2"/>
  <c r="I3592" i="2"/>
  <c r="M3591" i="2"/>
  <c r="L3591" i="2"/>
  <c r="K3591" i="2"/>
  <c r="I3591" i="2"/>
  <c r="J3591" i="2" s="1"/>
  <c r="M3590" i="2"/>
  <c r="L3590" i="2"/>
  <c r="K3590" i="2"/>
  <c r="J3590" i="2"/>
  <c r="I3590" i="2"/>
  <c r="M3589" i="2"/>
  <c r="L3589" i="2"/>
  <c r="K3589" i="2"/>
  <c r="J3589" i="2"/>
  <c r="I3589" i="2"/>
  <c r="M3588" i="2"/>
  <c r="L3588" i="2"/>
  <c r="K3588" i="2"/>
  <c r="J3588" i="2"/>
  <c r="I3588" i="2"/>
  <c r="M3587" i="2"/>
  <c r="L3587" i="2"/>
  <c r="K3587" i="2"/>
  <c r="I3587" i="2"/>
  <c r="J3587" i="2" s="1"/>
  <c r="M3586" i="2"/>
  <c r="L3586" i="2"/>
  <c r="K3586" i="2"/>
  <c r="J3586" i="2"/>
  <c r="I3586" i="2"/>
  <c r="M3585" i="2"/>
  <c r="L3585" i="2"/>
  <c r="K3585" i="2"/>
  <c r="I3585" i="2"/>
  <c r="J3585" i="2" s="1"/>
  <c r="M3584" i="2"/>
  <c r="L3584" i="2"/>
  <c r="K3584" i="2"/>
  <c r="J3584" i="2"/>
  <c r="I3584" i="2"/>
  <c r="M3583" i="2"/>
  <c r="L3583" i="2"/>
  <c r="K3583" i="2"/>
  <c r="I3583" i="2"/>
  <c r="J3583" i="2" s="1"/>
  <c r="M3582" i="2"/>
  <c r="L3582" i="2"/>
  <c r="K3582" i="2"/>
  <c r="J3582" i="2"/>
  <c r="I3582" i="2"/>
  <c r="M3581" i="2"/>
  <c r="L3581" i="2"/>
  <c r="K3581" i="2"/>
  <c r="I3581" i="2"/>
  <c r="J3581" i="2" s="1"/>
  <c r="M3580" i="2"/>
  <c r="L3580" i="2"/>
  <c r="K3580" i="2"/>
  <c r="J3580" i="2"/>
  <c r="I3580" i="2"/>
  <c r="M3579" i="2"/>
  <c r="L3579" i="2"/>
  <c r="K3579" i="2"/>
  <c r="I3579" i="2"/>
  <c r="J3579" i="2" s="1"/>
  <c r="M3578" i="2"/>
  <c r="L3578" i="2"/>
  <c r="K3578" i="2"/>
  <c r="J3578" i="2"/>
  <c r="I3578" i="2"/>
  <c r="M3577" i="2"/>
  <c r="L3577" i="2"/>
  <c r="K3577" i="2"/>
  <c r="I3577" i="2"/>
  <c r="J3577" i="2" s="1"/>
  <c r="M3576" i="2"/>
  <c r="L3576" i="2"/>
  <c r="K3576" i="2"/>
  <c r="J3576" i="2"/>
  <c r="I3576" i="2"/>
  <c r="M3575" i="2"/>
  <c r="L3575" i="2"/>
  <c r="K3575" i="2"/>
  <c r="I3575" i="2"/>
  <c r="J3575" i="2" s="1"/>
  <c r="M3574" i="2"/>
  <c r="L3574" i="2"/>
  <c r="K3574" i="2"/>
  <c r="J3574" i="2"/>
  <c r="I3574" i="2"/>
  <c r="M3573" i="2"/>
  <c r="L3573" i="2"/>
  <c r="K3573" i="2"/>
  <c r="I3573" i="2"/>
  <c r="J3573" i="2" s="1"/>
  <c r="M3572" i="2"/>
  <c r="L3572" i="2"/>
  <c r="K3572" i="2"/>
  <c r="J3572" i="2"/>
  <c r="I3572" i="2"/>
  <c r="M3571" i="2"/>
  <c r="L3571" i="2"/>
  <c r="K3571" i="2"/>
  <c r="I3571" i="2"/>
  <c r="J3571" i="2" s="1"/>
  <c r="M3570" i="2"/>
  <c r="L3570" i="2"/>
  <c r="K3570" i="2"/>
  <c r="J3570" i="2"/>
  <c r="I3570" i="2"/>
  <c r="M3569" i="2"/>
  <c r="L3569" i="2"/>
  <c r="K3569" i="2"/>
  <c r="I3569" i="2"/>
  <c r="J3569" i="2" s="1"/>
  <c r="M3568" i="2"/>
  <c r="L3568" i="2"/>
  <c r="K3568" i="2"/>
  <c r="J3568" i="2"/>
  <c r="I3568" i="2"/>
  <c r="M3567" i="2"/>
  <c r="L3567" i="2"/>
  <c r="K3567" i="2"/>
  <c r="I3567" i="2"/>
  <c r="J3567" i="2" s="1"/>
  <c r="M3566" i="2"/>
  <c r="L3566" i="2"/>
  <c r="K3566" i="2"/>
  <c r="J3566" i="2"/>
  <c r="I3566" i="2"/>
  <c r="M3565" i="2"/>
  <c r="L3565" i="2"/>
  <c r="K3565" i="2"/>
  <c r="I3565" i="2"/>
  <c r="J3565" i="2" s="1"/>
  <c r="M3564" i="2"/>
  <c r="L3564" i="2"/>
  <c r="K3564" i="2"/>
  <c r="J3564" i="2"/>
  <c r="I3564" i="2"/>
  <c r="M3563" i="2"/>
  <c r="L3563" i="2"/>
  <c r="K3563" i="2"/>
  <c r="I3563" i="2"/>
  <c r="J3563" i="2" s="1"/>
  <c r="M3562" i="2"/>
  <c r="L3562" i="2"/>
  <c r="K3562" i="2"/>
  <c r="I3562" i="2"/>
  <c r="J3562" i="2" s="1"/>
  <c r="M3561" i="2"/>
  <c r="L3561" i="2"/>
  <c r="K3561" i="2"/>
  <c r="I3561" i="2"/>
  <c r="J3561" i="2" s="1"/>
  <c r="M3560" i="2"/>
  <c r="L3560" i="2"/>
  <c r="K3560" i="2"/>
  <c r="J3560" i="2"/>
  <c r="I3560" i="2"/>
  <c r="M3559" i="2"/>
  <c r="L3559" i="2"/>
  <c r="K3559" i="2"/>
  <c r="I3559" i="2"/>
  <c r="J3559" i="2" s="1"/>
  <c r="M3558" i="2"/>
  <c r="L3558" i="2"/>
  <c r="K3558" i="2"/>
  <c r="J3558" i="2"/>
  <c r="I3558" i="2"/>
  <c r="M3557" i="2"/>
  <c r="L3557" i="2"/>
  <c r="K3557" i="2"/>
  <c r="I3557" i="2"/>
  <c r="J3557" i="2" s="1"/>
  <c r="M3556" i="2"/>
  <c r="L3556" i="2"/>
  <c r="K3556" i="2"/>
  <c r="J3556" i="2"/>
  <c r="I3556" i="2"/>
  <c r="M3555" i="2"/>
  <c r="L3555" i="2"/>
  <c r="K3555" i="2"/>
  <c r="I3555" i="2"/>
  <c r="J3555" i="2" s="1"/>
  <c r="M3554" i="2"/>
  <c r="L3554" i="2"/>
  <c r="K3554" i="2"/>
  <c r="I3554" i="2"/>
  <c r="J3554" i="2" s="1"/>
  <c r="M3553" i="2"/>
  <c r="L3553" i="2"/>
  <c r="K3553" i="2"/>
  <c r="I3553" i="2"/>
  <c r="J3553" i="2" s="1"/>
  <c r="M3552" i="2"/>
  <c r="L3552" i="2"/>
  <c r="K3552" i="2"/>
  <c r="J3552" i="2"/>
  <c r="I3552" i="2"/>
  <c r="M3551" i="2"/>
  <c r="L3551" i="2"/>
  <c r="K3551" i="2"/>
  <c r="I3551" i="2"/>
  <c r="J3551" i="2" s="1"/>
  <c r="M3550" i="2"/>
  <c r="L3550" i="2"/>
  <c r="K3550" i="2"/>
  <c r="J3550" i="2"/>
  <c r="I3550" i="2"/>
  <c r="M3549" i="2"/>
  <c r="L3549" i="2"/>
  <c r="K3549" i="2"/>
  <c r="J3549" i="2"/>
  <c r="I3549" i="2"/>
  <c r="M3548" i="2"/>
  <c r="L3548" i="2"/>
  <c r="K3548" i="2"/>
  <c r="J3548" i="2"/>
  <c r="I3548" i="2"/>
  <c r="M3547" i="2"/>
  <c r="L3547" i="2"/>
  <c r="K3547" i="2"/>
  <c r="I3547" i="2"/>
  <c r="J3547" i="2" s="1"/>
  <c r="M3546" i="2"/>
  <c r="L3546" i="2"/>
  <c r="K3546" i="2"/>
  <c r="I3546" i="2"/>
  <c r="J3546" i="2" s="1"/>
  <c r="M3545" i="2"/>
  <c r="L3545" i="2"/>
  <c r="K3545" i="2"/>
  <c r="I3545" i="2"/>
  <c r="J3545" i="2" s="1"/>
  <c r="M3544" i="2"/>
  <c r="L3544" i="2"/>
  <c r="K3544" i="2"/>
  <c r="J3544" i="2"/>
  <c r="I3544" i="2"/>
  <c r="M3543" i="2"/>
  <c r="L3543" i="2"/>
  <c r="K3543" i="2"/>
  <c r="I3543" i="2"/>
  <c r="J3543" i="2" s="1"/>
  <c r="M3542" i="2"/>
  <c r="L3542" i="2"/>
  <c r="K3542" i="2"/>
  <c r="J3542" i="2"/>
  <c r="I3542" i="2"/>
  <c r="M3541" i="2"/>
  <c r="L3541" i="2"/>
  <c r="K3541" i="2"/>
  <c r="J3541" i="2"/>
  <c r="I3541" i="2"/>
  <c r="M3540" i="2"/>
  <c r="L3540" i="2"/>
  <c r="K3540" i="2"/>
  <c r="J3540" i="2"/>
  <c r="I3540" i="2"/>
  <c r="M3539" i="2"/>
  <c r="L3539" i="2"/>
  <c r="K3539" i="2"/>
  <c r="I3539" i="2"/>
  <c r="J3539" i="2" s="1"/>
  <c r="M3538" i="2"/>
  <c r="L3538" i="2"/>
  <c r="K3538" i="2"/>
  <c r="I3538" i="2"/>
  <c r="J3538" i="2" s="1"/>
  <c r="M3537" i="2"/>
  <c r="L3537" i="2"/>
  <c r="K3537" i="2"/>
  <c r="I3537" i="2"/>
  <c r="J3537" i="2" s="1"/>
  <c r="M3536" i="2"/>
  <c r="L3536" i="2"/>
  <c r="K3536" i="2"/>
  <c r="J3536" i="2"/>
  <c r="I3536" i="2"/>
  <c r="M3535" i="2"/>
  <c r="L3535" i="2"/>
  <c r="K3535" i="2"/>
  <c r="I3535" i="2"/>
  <c r="J3535" i="2" s="1"/>
  <c r="M3534" i="2"/>
  <c r="L3534" i="2"/>
  <c r="K3534" i="2"/>
  <c r="J3534" i="2"/>
  <c r="I3534" i="2"/>
  <c r="M3533" i="2"/>
  <c r="L3533" i="2"/>
  <c r="K3533" i="2"/>
  <c r="J3533" i="2"/>
  <c r="I3533" i="2"/>
  <c r="M3532" i="2"/>
  <c r="L3532" i="2"/>
  <c r="K3532" i="2"/>
  <c r="J3532" i="2"/>
  <c r="I3532" i="2"/>
  <c r="M3531" i="2"/>
  <c r="L3531" i="2"/>
  <c r="K3531" i="2"/>
  <c r="I3531" i="2"/>
  <c r="J3531" i="2" s="1"/>
  <c r="M3530" i="2"/>
  <c r="L3530" i="2"/>
  <c r="K3530" i="2"/>
  <c r="J3530" i="2"/>
  <c r="I3530" i="2"/>
  <c r="M3529" i="2"/>
  <c r="L3529" i="2"/>
  <c r="K3529" i="2"/>
  <c r="I3529" i="2"/>
  <c r="J3529" i="2" s="1"/>
  <c r="M3528" i="2"/>
  <c r="L3528" i="2"/>
  <c r="K3528" i="2"/>
  <c r="J3528" i="2"/>
  <c r="I3528" i="2"/>
  <c r="M3527" i="2"/>
  <c r="L3527" i="2"/>
  <c r="K3527" i="2"/>
  <c r="I3527" i="2"/>
  <c r="J3527" i="2" s="1"/>
  <c r="M3526" i="2"/>
  <c r="L3526" i="2"/>
  <c r="K3526" i="2"/>
  <c r="J3526" i="2"/>
  <c r="I3526" i="2"/>
  <c r="M3525" i="2"/>
  <c r="L3525" i="2"/>
  <c r="K3525" i="2"/>
  <c r="J3525" i="2"/>
  <c r="I3525" i="2"/>
  <c r="M3524" i="2"/>
  <c r="L3524" i="2"/>
  <c r="K3524" i="2"/>
  <c r="J3524" i="2"/>
  <c r="I3524" i="2"/>
  <c r="M3523" i="2"/>
  <c r="L3523" i="2"/>
  <c r="K3523" i="2"/>
  <c r="I3523" i="2"/>
  <c r="J3523" i="2" s="1"/>
  <c r="M3522" i="2"/>
  <c r="L3522" i="2"/>
  <c r="K3522" i="2"/>
  <c r="J3522" i="2"/>
  <c r="I3522" i="2"/>
  <c r="M3521" i="2"/>
  <c r="L3521" i="2"/>
  <c r="K3521" i="2"/>
  <c r="I3521" i="2"/>
  <c r="J3521" i="2" s="1"/>
  <c r="M3520" i="2"/>
  <c r="L3520" i="2"/>
  <c r="K3520" i="2"/>
  <c r="J3520" i="2"/>
  <c r="I3520" i="2"/>
  <c r="M3519" i="2"/>
  <c r="L3519" i="2"/>
  <c r="K3519" i="2"/>
  <c r="I3519" i="2"/>
  <c r="J3519" i="2" s="1"/>
  <c r="M3518" i="2"/>
  <c r="L3518" i="2"/>
  <c r="K3518" i="2"/>
  <c r="J3518" i="2"/>
  <c r="I3518" i="2"/>
  <c r="M3517" i="2"/>
  <c r="L3517" i="2"/>
  <c r="K3517" i="2"/>
  <c r="I3517" i="2"/>
  <c r="J3517" i="2" s="1"/>
  <c r="M3516" i="2"/>
  <c r="L3516" i="2"/>
  <c r="K3516" i="2"/>
  <c r="J3516" i="2"/>
  <c r="I3516" i="2"/>
  <c r="M3515" i="2"/>
  <c r="L3515" i="2"/>
  <c r="K3515" i="2"/>
  <c r="I3515" i="2"/>
  <c r="J3515" i="2" s="1"/>
  <c r="M3514" i="2"/>
  <c r="L3514" i="2"/>
  <c r="K3514" i="2"/>
  <c r="J3514" i="2"/>
  <c r="I3514" i="2"/>
  <c r="M3513" i="2"/>
  <c r="L3513" i="2"/>
  <c r="K3513" i="2"/>
  <c r="I3513" i="2"/>
  <c r="J3513" i="2" s="1"/>
  <c r="M3512" i="2"/>
  <c r="L3512" i="2"/>
  <c r="K3512" i="2"/>
  <c r="J3512" i="2"/>
  <c r="I3512" i="2"/>
  <c r="M3511" i="2"/>
  <c r="L3511" i="2"/>
  <c r="K3511" i="2"/>
  <c r="I3511" i="2"/>
  <c r="J3511" i="2" s="1"/>
  <c r="M3510" i="2"/>
  <c r="L3510" i="2"/>
  <c r="K3510" i="2"/>
  <c r="J3510" i="2"/>
  <c r="I3510" i="2"/>
  <c r="M3509" i="2"/>
  <c r="L3509" i="2"/>
  <c r="K3509" i="2"/>
  <c r="I3509" i="2"/>
  <c r="J3509" i="2" s="1"/>
  <c r="M3508" i="2"/>
  <c r="L3508" i="2"/>
  <c r="K3508" i="2"/>
  <c r="J3508" i="2"/>
  <c r="I3508" i="2"/>
  <c r="M3507" i="2"/>
  <c r="L3507" i="2"/>
  <c r="K3507" i="2"/>
  <c r="I3507" i="2"/>
  <c r="J3507" i="2" s="1"/>
  <c r="M3506" i="2"/>
  <c r="L3506" i="2"/>
  <c r="K3506" i="2"/>
  <c r="J3506" i="2"/>
  <c r="I3506" i="2"/>
  <c r="M3505" i="2"/>
  <c r="L3505" i="2"/>
  <c r="K3505" i="2"/>
  <c r="I3505" i="2"/>
  <c r="J3505" i="2" s="1"/>
  <c r="M3504" i="2"/>
  <c r="L3504" i="2"/>
  <c r="K3504" i="2"/>
  <c r="J3504" i="2"/>
  <c r="I3504" i="2"/>
  <c r="M3503" i="2"/>
  <c r="L3503" i="2"/>
  <c r="K3503" i="2"/>
  <c r="I3503" i="2"/>
  <c r="J3503" i="2" s="1"/>
  <c r="M3502" i="2"/>
  <c r="L3502" i="2"/>
  <c r="K3502" i="2"/>
  <c r="J3502" i="2"/>
  <c r="I3502" i="2"/>
  <c r="M3501" i="2"/>
  <c r="L3501" i="2"/>
  <c r="K3501" i="2"/>
  <c r="I3501" i="2"/>
  <c r="J3501" i="2" s="1"/>
  <c r="M3500" i="2"/>
  <c r="L3500" i="2"/>
  <c r="K3500" i="2"/>
  <c r="J3500" i="2"/>
  <c r="I3500" i="2"/>
  <c r="M3499" i="2"/>
  <c r="L3499" i="2"/>
  <c r="K3499" i="2"/>
  <c r="I3499" i="2"/>
  <c r="J3499" i="2" s="1"/>
  <c r="M3498" i="2"/>
  <c r="L3498" i="2"/>
  <c r="K3498" i="2"/>
  <c r="I3498" i="2"/>
  <c r="J3498" i="2" s="1"/>
  <c r="M3497" i="2"/>
  <c r="L3497" i="2"/>
  <c r="K3497" i="2"/>
  <c r="I3497" i="2"/>
  <c r="J3497" i="2" s="1"/>
  <c r="M3496" i="2"/>
  <c r="L3496" i="2"/>
  <c r="K3496" i="2"/>
  <c r="J3496" i="2"/>
  <c r="I3496" i="2"/>
  <c r="M3495" i="2"/>
  <c r="L3495" i="2"/>
  <c r="K3495" i="2"/>
  <c r="I3495" i="2"/>
  <c r="J3495" i="2" s="1"/>
  <c r="M3494" i="2"/>
  <c r="L3494" i="2"/>
  <c r="K3494" i="2"/>
  <c r="J3494" i="2"/>
  <c r="I3494" i="2"/>
  <c r="M3493" i="2"/>
  <c r="L3493" i="2"/>
  <c r="K3493" i="2"/>
  <c r="I3493" i="2"/>
  <c r="J3493" i="2" s="1"/>
  <c r="M3492" i="2"/>
  <c r="L3492" i="2"/>
  <c r="K3492" i="2"/>
  <c r="J3492" i="2"/>
  <c r="I3492" i="2"/>
  <c r="M3491" i="2"/>
  <c r="L3491" i="2"/>
  <c r="K3491" i="2"/>
  <c r="I3491" i="2"/>
  <c r="J3491" i="2" s="1"/>
  <c r="M3490" i="2"/>
  <c r="L3490" i="2"/>
  <c r="K3490" i="2"/>
  <c r="I3490" i="2"/>
  <c r="J3490" i="2" s="1"/>
  <c r="M3489" i="2"/>
  <c r="L3489" i="2"/>
  <c r="K3489" i="2"/>
  <c r="I3489" i="2"/>
  <c r="J3489" i="2" s="1"/>
  <c r="M3488" i="2"/>
  <c r="L3488" i="2"/>
  <c r="K3488" i="2"/>
  <c r="J3488" i="2"/>
  <c r="I3488" i="2"/>
  <c r="M3487" i="2"/>
  <c r="L3487" i="2"/>
  <c r="K3487" i="2"/>
  <c r="I3487" i="2"/>
  <c r="J3487" i="2" s="1"/>
  <c r="M3486" i="2"/>
  <c r="L3486" i="2"/>
  <c r="K3486" i="2"/>
  <c r="J3486" i="2"/>
  <c r="I3486" i="2"/>
  <c r="M3485" i="2"/>
  <c r="L3485" i="2"/>
  <c r="K3485" i="2"/>
  <c r="J3485" i="2"/>
  <c r="I3485" i="2"/>
  <c r="M3484" i="2"/>
  <c r="L3484" i="2"/>
  <c r="K3484" i="2"/>
  <c r="J3484" i="2"/>
  <c r="I3484" i="2"/>
  <c r="M3483" i="2"/>
  <c r="L3483" i="2"/>
  <c r="K3483" i="2"/>
  <c r="I3483" i="2"/>
  <c r="J3483" i="2" s="1"/>
  <c r="M3482" i="2"/>
  <c r="L3482" i="2"/>
  <c r="K3482" i="2"/>
  <c r="I3482" i="2"/>
  <c r="J3482" i="2" s="1"/>
  <c r="M3481" i="2"/>
  <c r="L3481" i="2"/>
  <c r="K3481" i="2"/>
  <c r="I3481" i="2"/>
  <c r="J3481" i="2" s="1"/>
  <c r="M3480" i="2"/>
  <c r="L3480" i="2"/>
  <c r="K3480" i="2"/>
  <c r="J3480" i="2"/>
  <c r="I3480" i="2"/>
  <c r="M3479" i="2"/>
  <c r="L3479" i="2"/>
  <c r="K3479" i="2"/>
  <c r="I3479" i="2"/>
  <c r="J3479" i="2" s="1"/>
  <c r="M3478" i="2"/>
  <c r="L3478" i="2"/>
  <c r="K3478" i="2"/>
  <c r="J3478" i="2"/>
  <c r="I3478" i="2"/>
  <c r="M3477" i="2"/>
  <c r="L3477" i="2"/>
  <c r="K3477" i="2"/>
  <c r="J3477" i="2"/>
  <c r="I3477" i="2"/>
  <c r="M3476" i="2"/>
  <c r="L3476" i="2"/>
  <c r="K3476" i="2"/>
  <c r="J3476" i="2"/>
  <c r="I3476" i="2"/>
  <c r="M3475" i="2"/>
  <c r="L3475" i="2"/>
  <c r="K3475" i="2"/>
  <c r="I3475" i="2"/>
  <c r="J3475" i="2" s="1"/>
  <c r="M3474" i="2"/>
  <c r="L3474" i="2"/>
  <c r="K3474" i="2"/>
  <c r="I3474" i="2"/>
  <c r="J3474" i="2" s="1"/>
  <c r="M3473" i="2"/>
  <c r="L3473" i="2"/>
  <c r="K3473" i="2"/>
  <c r="I3473" i="2"/>
  <c r="J3473" i="2" s="1"/>
  <c r="M3472" i="2"/>
  <c r="L3472" i="2"/>
  <c r="K3472" i="2"/>
  <c r="J3472" i="2"/>
  <c r="I3472" i="2"/>
  <c r="M3471" i="2"/>
  <c r="L3471" i="2"/>
  <c r="K3471" i="2"/>
  <c r="I3471" i="2"/>
  <c r="J3471" i="2" s="1"/>
  <c r="M3470" i="2"/>
  <c r="L3470" i="2"/>
  <c r="K3470" i="2"/>
  <c r="J3470" i="2"/>
  <c r="I3470" i="2"/>
  <c r="M3469" i="2"/>
  <c r="L3469" i="2"/>
  <c r="K3469" i="2"/>
  <c r="J3469" i="2"/>
  <c r="I3469" i="2"/>
  <c r="M3468" i="2"/>
  <c r="L3468" i="2"/>
  <c r="K3468" i="2"/>
  <c r="J3468" i="2"/>
  <c r="I3468" i="2"/>
  <c r="M3467" i="2"/>
  <c r="L3467" i="2"/>
  <c r="K3467" i="2"/>
  <c r="I3467" i="2"/>
  <c r="J3467" i="2" s="1"/>
  <c r="M3466" i="2"/>
  <c r="L3466" i="2"/>
  <c r="K3466" i="2"/>
  <c r="J3466" i="2"/>
  <c r="I3466" i="2"/>
  <c r="M3465" i="2"/>
  <c r="L3465" i="2"/>
  <c r="K3465" i="2"/>
  <c r="I3465" i="2"/>
  <c r="J3465" i="2" s="1"/>
  <c r="M3464" i="2"/>
  <c r="L3464" i="2"/>
  <c r="K3464" i="2"/>
  <c r="J3464" i="2"/>
  <c r="I3464" i="2"/>
  <c r="M3463" i="2"/>
  <c r="L3463" i="2"/>
  <c r="K3463" i="2"/>
  <c r="I3463" i="2"/>
  <c r="J3463" i="2" s="1"/>
  <c r="M3462" i="2"/>
  <c r="L3462" i="2"/>
  <c r="K3462" i="2"/>
  <c r="J3462" i="2"/>
  <c r="I3462" i="2"/>
  <c r="M3461" i="2"/>
  <c r="L3461" i="2"/>
  <c r="K3461" i="2"/>
  <c r="J3461" i="2"/>
  <c r="I3461" i="2"/>
  <c r="M3460" i="2"/>
  <c r="L3460" i="2"/>
  <c r="K3460" i="2"/>
  <c r="J3460" i="2"/>
  <c r="I3460" i="2"/>
  <c r="M3459" i="2"/>
  <c r="L3459" i="2"/>
  <c r="K3459" i="2"/>
  <c r="I3459" i="2"/>
  <c r="J3459" i="2" s="1"/>
  <c r="M3458" i="2"/>
  <c r="L3458" i="2"/>
  <c r="K3458" i="2"/>
  <c r="J3458" i="2"/>
  <c r="I3458" i="2"/>
  <c r="M3457" i="2"/>
  <c r="L3457" i="2"/>
  <c r="K3457" i="2"/>
  <c r="I3457" i="2"/>
  <c r="J3457" i="2" s="1"/>
  <c r="M3456" i="2"/>
  <c r="L3456" i="2"/>
  <c r="K3456" i="2"/>
  <c r="J3456" i="2"/>
  <c r="I3456" i="2"/>
  <c r="M3455" i="2"/>
  <c r="L3455" i="2"/>
  <c r="K3455" i="2"/>
  <c r="I3455" i="2"/>
  <c r="J3455" i="2" s="1"/>
  <c r="M3454" i="2"/>
  <c r="L3454" i="2"/>
  <c r="K3454" i="2"/>
  <c r="J3454" i="2"/>
  <c r="I3454" i="2"/>
  <c r="M3453" i="2"/>
  <c r="L3453" i="2"/>
  <c r="K3453" i="2"/>
  <c r="I3453" i="2"/>
  <c r="J3453" i="2" s="1"/>
  <c r="M3452" i="2"/>
  <c r="L3452" i="2"/>
  <c r="K3452" i="2"/>
  <c r="J3452" i="2"/>
  <c r="I3452" i="2"/>
  <c r="M3451" i="2"/>
  <c r="L3451" i="2"/>
  <c r="K3451" i="2"/>
  <c r="I3451" i="2"/>
  <c r="J3451" i="2" s="1"/>
  <c r="M3450" i="2"/>
  <c r="L3450" i="2"/>
  <c r="K3450" i="2"/>
  <c r="J3450" i="2"/>
  <c r="I3450" i="2"/>
  <c r="M3449" i="2"/>
  <c r="L3449" i="2"/>
  <c r="K3449" i="2"/>
  <c r="I3449" i="2"/>
  <c r="J3449" i="2" s="1"/>
  <c r="M3448" i="2"/>
  <c r="L3448" i="2"/>
  <c r="K3448" i="2"/>
  <c r="J3448" i="2"/>
  <c r="I3448" i="2"/>
  <c r="M3447" i="2"/>
  <c r="L3447" i="2"/>
  <c r="K3447" i="2"/>
  <c r="I3447" i="2"/>
  <c r="J3447" i="2" s="1"/>
  <c r="M3446" i="2"/>
  <c r="L3446" i="2"/>
  <c r="K3446" i="2"/>
  <c r="J3446" i="2"/>
  <c r="I3446" i="2"/>
  <c r="M3445" i="2"/>
  <c r="L3445" i="2"/>
  <c r="K3445" i="2"/>
  <c r="I3445" i="2"/>
  <c r="J3445" i="2" s="1"/>
  <c r="M3444" i="2"/>
  <c r="L3444" i="2"/>
  <c r="K3444" i="2"/>
  <c r="J3444" i="2"/>
  <c r="I3444" i="2"/>
  <c r="M3443" i="2"/>
  <c r="L3443" i="2"/>
  <c r="K3443" i="2"/>
  <c r="I3443" i="2"/>
  <c r="J3443" i="2" s="1"/>
  <c r="M3442" i="2"/>
  <c r="L3442" i="2"/>
  <c r="K3442" i="2"/>
  <c r="J3442" i="2"/>
  <c r="I3442" i="2"/>
  <c r="M3441" i="2"/>
  <c r="L3441" i="2"/>
  <c r="K3441" i="2"/>
  <c r="I3441" i="2"/>
  <c r="J3441" i="2" s="1"/>
  <c r="M3440" i="2"/>
  <c r="L3440" i="2"/>
  <c r="K3440" i="2"/>
  <c r="J3440" i="2"/>
  <c r="I3440" i="2"/>
  <c r="M3439" i="2"/>
  <c r="L3439" i="2"/>
  <c r="K3439" i="2"/>
  <c r="I3439" i="2"/>
  <c r="J3439" i="2" s="1"/>
  <c r="M3438" i="2"/>
  <c r="L3438" i="2"/>
  <c r="K3438" i="2"/>
  <c r="J3438" i="2"/>
  <c r="I3438" i="2"/>
  <c r="M3437" i="2"/>
  <c r="L3437" i="2"/>
  <c r="K3437" i="2"/>
  <c r="I3437" i="2"/>
  <c r="J3437" i="2" s="1"/>
  <c r="M3436" i="2"/>
  <c r="L3436" i="2"/>
  <c r="K3436" i="2"/>
  <c r="J3436" i="2"/>
  <c r="I3436" i="2"/>
  <c r="M3435" i="2"/>
  <c r="L3435" i="2"/>
  <c r="K3435" i="2"/>
  <c r="I3435" i="2"/>
  <c r="J3435" i="2" s="1"/>
  <c r="M3434" i="2"/>
  <c r="L3434" i="2"/>
  <c r="K3434" i="2"/>
  <c r="I3434" i="2"/>
  <c r="J3434" i="2" s="1"/>
  <c r="M3433" i="2"/>
  <c r="L3433" i="2"/>
  <c r="K3433" i="2"/>
  <c r="I3433" i="2"/>
  <c r="J3433" i="2" s="1"/>
  <c r="M3432" i="2"/>
  <c r="L3432" i="2"/>
  <c r="K3432" i="2"/>
  <c r="J3432" i="2"/>
  <c r="I3432" i="2"/>
  <c r="M3431" i="2"/>
  <c r="L3431" i="2"/>
  <c r="K3431" i="2"/>
  <c r="I3431" i="2"/>
  <c r="J3431" i="2" s="1"/>
  <c r="M3430" i="2"/>
  <c r="L3430" i="2"/>
  <c r="K3430" i="2"/>
  <c r="J3430" i="2"/>
  <c r="I3430" i="2"/>
  <c r="M3429" i="2"/>
  <c r="L3429" i="2"/>
  <c r="K3429" i="2"/>
  <c r="I3429" i="2"/>
  <c r="J3429" i="2" s="1"/>
  <c r="M3428" i="2"/>
  <c r="L3428" i="2"/>
  <c r="K3428" i="2"/>
  <c r="J3428" i="2"/>
  <c r="I3428" i="2"/>
  <c r="M3427" i="2"/>
  <c r="L3427" i="2"/>
  <c r="K3427" i="2"/>
  <c r="I3427" i="2"/>
  <c r="J3427" i="2" s="1"/>
  <c r="M3426" i="2"/>
  <c r="L3426" i="2"/>
  <c r="K3426" i="2"/>
  <c r="I3426" i="2"/>
  <c r="J3426" i="2" s="1"/>
  <c r="M3425" i="2"/>
  <c r="L3425" i="2"/>
  <c r="K3425" i="2"/>
  <c r="I3425" i="2"/>
  <c r="J3425" i="2" s="1"/>
  <c r="M3424" i="2"/>
  <c r="L3424" i="2"/>
  <c r="K3424" i="2"/>
  <c r="J3424" i="2"/>
  <c r="I3424" i="2"/>
  <c r="M3423" i="2"/>
  <c r="L3423" i="2"/>
  <c r="K3423" i="2"/>
  <c r="I3423" i="2"/>
  <c r="J3423" i="2" s="1"/>
  <c r="M3422" i="2"/>
  <c r="L3422" i="2"/>
  <c r="K3422" i="2"/>
  <c r="J3422" i="2"/>
  <c r="I3422" i="2"/>
  <c r="M3421" i="2"/>
  <c r="L3421" i="2"/>
  <c r="K3421" i="2"/>
  <c r="J3421" i="2"/>
  <c r="I3421" i="2"/>
  <c r="M3420" i="2"/>
  <c r="L3420" i="2"/>
  <c r="K3420" i="2"/>
  <c r="J3420" i="2"/>
  <c r="I3420" i="2"/>
  <c r="M3419" i="2"/>
  <c r="L3419" i="2"/>
  <c r="K3419" i="2"/>
  <c r="I3419" i="2"/>
  <c r="J3419" i="2" s="1"/>
  <c r="M3418" i="2"/>
  <c r="L3418" i="2"/>
  <c r="K3418" i="2"/>
  <c r="I3418" i="2"/>
  <c r="J3418" i="2" s="1"/>
  <c r="M3417" i="2"/>
  <c r="L3417" i="2"/>
  <c r="K3417" i="2"/>
  <c r="I3417" i="2"/>
  <c r="J3417" i="2" s="1"/>
  <c r="M3416" i="2"/>
  <c r="L3416" i="2"/>
  <c r="K3416" i="2"/>
  <c r="J3416" i="2"/>
  <c r="I3416" i="2"/>
  <c r="M3415" i="2"/>
  <c r="L3415" i="2"/>
  <c r="K3415" i="2"/>
  <c r="I3415" i="2"/>
  <c r="J3415" i="2" s="1"/>
  <c r="M3414" i="2"/>
  <c r="L3414" i="2"/>
  <c r="K3414" i="2"/>
  <c r="J3414" i="2"/>
  <c r="I3414" i="2"/>
  <c r="M3413" i="2"/>
  <c r="L3413" i="2"/>
  <c r="K3413" i="2"/>
  <c r="J3413" i="2"/>
  <c r="I3413" i="2"/>
  <c r="M3412" i="2"/>
  <c r="L3412" i="2"/>
  <c r="K3412" i="2"/>
  <c r="J3412" i="2"/>
  <c r="I3412" i="2"/>
  <c r="M3411" i="2"/>
  <c r="L3411" i="2"/>
  <c r="K3411" i="2"/>
  <c r="I3411" i="2"/>
  <c r="J3411" i="2" s="1"/>
  <c r="M3410" i="2"/>
  <c r="L3410" i="2"/>
  <c r="K3410" i="2"/>
  <c r="I3410" i="2"/>
  <c r="J3410" i="2" s="1"/>
  <c r="M3409" i="2"/>
  <c r="L3409" i="2"/>
  <c r="K3409" i="2"/>
  <c r="I3409" i="2"/>
  <c r="J3409" i="2" s="1"/>
  <c r="M3408" i="2"/>
  <c r="L3408" i="2"/>
  <c r="K3408" i="2"/>
  <c r="J3408" i="2"/>
  <c r="I3408" i="2"/>
  <c r="M3407" i="2"/>
  <c r="L3407" i="2"/>
  <c r="K3407" i="2"/>
  <c r="I3407" i="2"/>
  <c r="J3407" i="2" s="1"/>
  <c r="M3406" i="2"/>
  <c r="L3406" i="2"/>
  <c r="K3406" i="2"/>
  <c r="J3406" i="2"/>
  <c r="I3406" i="2"/>
  <c r="M3405" i="2"/>
  <c r="L3405" i="2"/>
  <c r="K3405" i="2"/>
  <c r="J3405" i="2"/>
  <c r="I3405" i="2"/>
  <c r="M3404" i="2"/>
  <c r="L3404" i="2"/>
  <c r="K3404" i="2"/>
  <c r="J3404" i="2"/>
  <c r="I3404" i="2"/>
  <c r="M3403" i="2"/>
  <c r="L3403" i="2"/>
  <c r="K3403" i="2"/>
  <c r="I3403" i="2"/>
  <c r="J3403" i="2" s="1"/>
  <c r="M3402" i="2"/>
  <c r="L3402" i="2"/>
  <c r="K3402" i="2"/>
  <c r="J3402" i="2"/>
  <c r="I3402" i="2"/>
  <c r="M3401" i="2"/>
  <c r="L3401" i="2"/>
  <c r="K3401" i="2"/>
  <c r="I3401" i="2"/>
  <c r="J3401" i="2" s="1"/>
  <c r="M3400" i="2"/>
  <c r="L3400" i="2"/>
  <c r="K3400" i="2"/>
  <c r="J3400" i="2"/>
  <c r="I3400" i="2"/>
  <c r="M3399" i="2"/>
  <c r="L3399" i="2"/>
  <c r="K3399" i="2"/>
  <c r="I3399" i="2"/>
  <c r="J3399" i="2" s="1"/>
  <c r="M3398" i="2"/>
  <c r="L3398" i="2"/>
  <c r="K3398" i="2"/>
  <c r="J3398" i="2"/>
  <c r="I3398" i="2"/>
  <c r="M3397" i="2"/>
  <c r="L3397" i="2"/>
  <c r="K3397" i="2"/>
  <c r="J3397" i="2"/>
  <c r="I3397" i="2"/>
  <c r="M3396" i="2"/>
  <c r="L3396" i="2"/>
  <c r="K3396" i="2"/>
  <c r="J3396" i="2"/>
  <c r="I3396" i="2"/>
  <c r="M3395" i="2"/>
  <c r="L3395" i="2"/>
  <c r="K3395" i="2"/>
  <c r="I3395" i="2"/>
  <c r="J3395" i="2" s="1"/>
  <c r="M3394" i="2"/>
  <c r="L3394" i="2"/>
  <c r="K3394" i="2"/>
  <c r="J3394" i="2"/>
  <c r="I3394" i="2"/>
  <c r="M3393" i="2"/>
  <c r="L3393" i="2"/>
  <c r="K3393" i="2"/>
  <c r="I3393" i="2"/>
  <c r="J3393" i="2" s="1"/>
  <c r="M3392" i="2"/>
  <c r="L3392" i="2"/>
  <c r="K3392" i="2"/>
  <c r="J3392" i="2"/>
  <c r="I3392" i="2"/>
  <c r="M3391" i="2"/>
  <c r="L3391" i="2"/>
  <c r="K3391" i="2"/>
  <c r="I3391" i="2"/>
  <c r="J3391" i="2" s="1"/>
  <c r="M3390" i="2"/>
  <c r="L3390" i="2"/>
  <c r="K3390" i="2"/>
  <c r="J3390" i="2"/>
  <c r="I3390" i="2"/>
  <c r="M3389" i="2"/>
  <c r="L3389" i="2"/>
  <c r="K3389" i="2"/>
  <c r="I3389" i="2"/>
  <c r="J3389" i="2" s="1"/>
  <c r="M3388" i="2"/>
  <c r="L3388" i="2"/>
  <c r="K3388" i="2"/>
  <c r="J3388" i="2"/>
  <c r="I3388" i="2"/>
  <c r="M3387" i="2"/>
  <c r="L3387" i="2"/>
  <c r="K3387" i="2"/>
  <c r="I3387" i="2"/>
  <c r="J3387" i="2" s="1"/>
  <c r="M3386" i="2"/>
  <c r="L3386" i="2"/>
  <c r="K3386" i="2"/>
  <c r="J3386" i="2"/>
  <c r="I3386" i="2"/>
  <c r="M3385" i="2"/>
  <c r="L3385" i="2"/>
  <c r="K3385" i="2"/>
  <c r="I3385" i="2"/>
  <c r="J3385" i="2" s="1"/>
  <c r="M3384" i="2"/>
  <c r="L3384" i="2"/>
  <c r="K3384" i="2"/>
  <c r="J3384" i="2"/>
  <c r="I3384" i="2"/>
  <c r="M3383" i="2"/>
  <c r="L3383" i="2"/>
  <c r="K3383" i="2"/>
  <c r="I3383" i="2"/>
  <c r="J3383" i="2" s="1"/>
  <c r="M3382" i="2"/>
  <c r="L3382" i="2"/>
  <c r="K3382" i="2"/>
  <c r="J3382" i="2"/>
  <c r="I3382" i="2"/>
  <c r="M3381" i="2"/>
  <c r="L3381" i="2"/>
  <c r="K3381" i="2"/>
  <c r="I3381" i="2"/>
  <c r="J3381" i="2" s="1"/>
  <c r="M3380" i="2"/>
  <c r="L3380" i="2"/>
  <c r="K3380" i="2"/>
  <c r="J3380" i="2"/>
  <c r="I3380" i="2"/>
  <c r="M3379" i="2"/>
  <c r="L3379" i="2"/>
  <c r="K3379" i="2"/>
  <c r="I3379" i="2"/>
  <c r="J3379" i="2" s="1"/>
  <c r="M3378" i="2"/>
  <c r="L3378" i="2"/>
  <c r="K3378" i="2"/>
  <c r="J3378" i="2"/>
  <c r="I3378" i="2"/>
  <c r="M3377" i="2"/>
  <c r="L3377" i="2"/>
  <c r="K3377" i="2"/>
  <c r="I3377" i="2"/>
  <c r="J3377" i="2" s="1"/>
  <c r="M3376" i="2"/>
  <c r="L3376" i="2"/>
  <c r="K3376" i="2"/>
  <c r="J3376" i="2"/>
  <c r="I3376" i="2"/>
  <c r="M3375" i="2"/>
  <c r="L3375" i="2"/>
  <c r="K3375" i="2"/>
  <c r="I3375" i="2"/>
  <c r="J3375" i="2" s="1"/>
  <c r="M3374" i="2"/>
  <c r="L3374" i="2"/>
  <c r="K3374" i="2"/>
  <c r="J3374" i="2"/>
  <c r="I3374" i="2"/>
  <c r="M3373" i="2"/>
  <c r="L3373" i="2"/>
  <c r="K3373" i="2"/>
  <c r="I3373" i="2"/>
  <c r="J3373" i="2" s="1"/>
  <c r="M3372" i="2"/>
  <c r="L3372" i="2"/>
  <c r="K3372" i="2"/>
  <c r="J3372" i="2"/>
  <c r="I3372" i="2"/>
  <c r="M3371" i="2"/>
  <c r="L3371" i="2"/>
  <c r="K3371" i="2"/>
  <c r="I3371" i="2"/>
  <c r="J3371" i="2" s="1"/>
  <c r="M3370" i="2"/>
  <c r="L3370" i="2"/>
  <c r="K3370" i="2"/>
  <c r="I3370" i="2"/>
  <c r="J3370" i="2" s="1"/>
  <c r="M3369" i="2"/>
  <c r="L3369" i="2"/>
  <c r="K3369" i="2"/>
  <c r="I3369" i="2"/>
  <c r="J3369" i="2" s="1"/>
  <c r="M3368" i="2"/>
  <c r="L3368" i="2"/>
  <c r="K3368" i="2"/>
  <c r="J3368" i="2"/>
  <c r="I3368" i="2"/>
  <c r="M3367" i="2"/>
  <c r="L3367" i="2"/>
  <c r="K3367" i="2"/>
  <c r="I3367" i="2"/>
  <c r="J3367" i="2" s="1"/>
  <c r="M3366" i="2"/>
  <c r="L3366" i="2"/>
  <c r="K3366" i="2"/>
  <c r="J3366" i="2"/>
  <c r="I3366" i="2"/>
  <c r="M3365" i="2"/>
  <c r="L3365" i="2"/>
  <c r="K3365" i="2"/>
  <c r="I3365" i="2"/>
  <c r="J3365" i="2" s="1"/>
  <c r="M3364" i="2"/>
  <c r="L3364" i="2"/>
  <c r="K3364" i="2"/>
  <c r="J3364" i="2"/>
  <c r="I3364" i="2"/>
  <c r="M3363" i="2"/>
  <c r="L3363" i="2"/>
  <c r="K3363" i="2"/>
  <c r="I3363" i="2"/>
  <c r="J3363" i="2" s="1"/>
  <c r="M3362" i="2"/>
  <c r="L3362" i="2"/>
  <c r="K3362" i="2"/>
  <c r="I3362" i="2"/>
  <c r="J3362" i="2" s="1"/>
  <c r="M3361" i="2"/>
  <c r="L3361" i="2"/>
  <c r="K3361" i="2"/>
  <c r="I3361" i="2"/>
  <c r="J3361" i="2" s="1"/>
  <c r="M3360" i="2"/>
  <c r="L3360" i="2"/>
  <c r="K3360" i="2"/>
  <c r="J3360" i="2"/>
  <c r="I3360" i="2"/>
  <c r="M3359" i="2"/>
  <c r="L3359" i="2"/>
  <c r="K3359" i="2"/>
  <c r="I3359" i="2"/>
  <c r="J3359" i="2" s="1"/>
  <c r="M3358" i="2"/>
  <c r="L3358" i="2"/>
  <c r="K3358" i="2"/>
  <c r="J3358" i="2"/>
  <c r="I3358" i="2"/>
  <c r="M3357" i="2"/>
  <c r="L3357" i="2"/>
  <c r="K3357" i="2"/>
  <c r="J3357" i="2"/>
  <c r="I3357" i="2"/>
  <c r="M3356" i="2"/>
  <c r="L3356" i="2"/>
  <c r="K3356" i="2"/>
  <c r="J3356" i="2"/>
  <c r="I3356" i="2"/>
  <c r="M3355" i="2"/>
  <c r="L3355" i="2"/>
  <c r="K3355" i="2"/>
  <c r="I3355" i="2"/>
  <c r="J3355" i="2" s="1"/>
  <c r="M3354" i="2"/>
  <c r="L3354" i="2"/>
  <c r="K3354" i="2"/>
  <c r="I3354" i="2"/>
  <c r="J3354" i="2" s="1"/>
  <c r="M3353" i="2"/>
  <c r="L3353" i="2"/>
  <c r="K3353" i="2"/>
  <c r="I3353" i="2"/>
  <c r="J3353" i="2" s="1"/>
  <c r="M3352" i="2"/>
  <c r="L3352" i="2"/>
  <c r="K3352" i="2"/>
  <c r="J3352" i="2"/>
  <c r="I3352" i="2"/>
  <c r="M3351" i="2"/>
  <c r="L3351" i="2"/>
  <c r="K3351" i="2"/>
  <c r="I3351" i="2"/>
  <c r="J3351" i="2" s="1"/>
  <c r="M3350" i="2"/>
  <c r="L3350" i="2"/>
  <c r="K3350" i="2"/>
  <c r="J3350" i="2"/>
  <c r="I3350" i="2"/>
  <c r="M3349" i="2"/>
  <c r="L3349" i="2"/>
  <c r="K3349" i="2"/>
  <c r="J3349" i="2"/>
  <c r="I3349" i="2"/>
  <c r="M3348" i="2"/>
  <c r="L3348" i="2"/>
  <c r="K3348" i="2"/>
  <c r="J3348" i="2"/>
  <c r="I3348" i="2"/>
  <c r="M3347" i="2"/>
  <c r="L3347" i="2"/>
  <c r="K3347" i="2"/>
  <c r="I3347" i="2"/>
  <c r="J3347" i="2" s="1"/>
  <c r="M3346" i="2"/>
  <c r="L3346" i="2"/>
  <c r="K3346" i="2"/>
  <c r="I3346" i="2"/>
  <c r="J3346" i="2" s="1"/>
  <c r="M3345" i="2"/>
  <c r="L3345" i="2"/>
  <c r="K3345" i="2"/>
  <c r="I3345" i="2"/>
  <c r="J3345" i="2" s="1"/>
  <c r="M3344" i="2"/>
  <c r="L3344" i="2"/>
  <c r="K3344" i="2"/>
  <c r="J3344" i="2"/>
  <c r="I3344" i="2"/>
  <c r="M3343" i="2"/>
  <c r="L3343" i="2"/>
  <c r="K3343" i="2"/>
  <c r="I3343" i="2"/>
  <c r="J3343" i="2" s="1"/>
  <c r="M3342" i="2"/>
  <c r="L3342" i="2"/>
  <c r="K3342" i="2"/>
  <c r="J3342" i="2"/>
  <c r="I3342" i="2"/>
  <c r="M3341" i="2"/>
  <c r="L3341" i="2"/>
  <c r="K3341" i="2"/>
  <c r="J3341" i="2"/>
  <c r="I3341" i="2"/>
  <c r="M3340" i="2"/>
  <c r="L3340" i="2"/>
  <c r="K3340" i="2"/>
  <c r="J3340" i="2"/>
  <c r="I3340" i="2"/>
  <c r="M3339" i="2"/>
  <c r="L3339" i="2"/>
  <c r="K3339" i="2"/>
  <c r="I3339" i="2"/>
  <c r="J3339" i="2" s="1"/>
  <c r="M3338" i="2"/>
  <c r="L3338" i="2"/>
  <c r="K3338" i="2"/>
  <c r="J3338" i="2"/>
  <c r="I3338" i="2"/>
  <c r="M3337" i="2"/>
  <c r="L3337" i="2"/>
  <c r="K3337" i="2"/>
  <c r="I3337" i="2"/>
  <c r="J3337" i="2" s="1"/>
  <c r="M3336" i="2"/>
  <c r="L3336" i="2"/>
  <c r="K3336" i="2"/>
  <c r="J3336" i="2"/>
  <c r="I3336" i="2"/>
  <c r="M3335" i="2"/>
  <c r="L3335" i="2"/>
  <c r="K3335" i="2"/>
  <c r="I3335" i="2"/>
  <c r="J3335" i="2" s="1"/>
  <c r="M3334" i="2"/>
  <c r="L3334" i="2"/>
  <c r="K3334" i="2"/>
  <c r="J3334" i="2"/>
  <c r="I3334" i="2"/>
  <c r="M3333" i="2"/>
  <c r="L3333" i="2"/>
  <c r="K3333" i="2"/>
  <c r="J3333" i="2"/>
  <c r="I3333" i="2"/>
  <c r="M3332" i="2"/>
  <c r="L3332" i="2"/>
  <c r="K3332" i="2"/>
  <c r="J3332" i="2"/>
  <c r="I3332" i="2"/>
  <c r="M3331" i="2"/>
  <c r="L3331" i="2"/>
  <c r="K3331" i="2"/>
  <c r="I3331" i="2"/>
  <c r="J3331" i="2" s="1"/>
  <c r="M3330" i="2"/>
  <c r="L3330" i="2"/>
  <c r="K3330" i="2"/>
  <c r="J3330" i="2"/>
  <c r="I3330" i="2"/>
  <c r="M3329" i="2"/>
  <c r="L3329" i="2"/>
  <c r="K3329" i="2"/>
  <c r="I3329" i="2"/>
  <c r="J3329" i="2" s="1"/>
  <c r="M3328" i="2"/>
  <c r="L3328" i="2"/>
  <c r="K3328" i="2"/>
  <c r="J3328" i="2"/>
  <c r="I3328" i="2"/>
  <c r="M3327" i="2"/>
  <c r="L3327" i="2"/>
  <c r="K3327" i="2"/>
  <c r="I3327" i="2"/>
  <c r="J3327" i="2" s="1"/>
  <c r="M3326" i="2"/>
  <c r="L3326" i="2"/>
  <c r="K3326" i="2"/>
  <c r="J3326" i="2"/>
  <c r="I3326" i="2"/>
  <c r="M3325" i="2"/>
  <c r="L3325" i="2"/>
  <c r="K3325" i="2"/>
  <c r="I3325" i="2"/>
  <c r="J3325" i="2" s="1"/>
  <c r="M3324" i="2"/>
  <c r="L3324" i="2"/>
  <c r="K3324" i="2"/>
  <c r="J3324" i="2"/>
  <c r="I3324" i="2"/>
  <c r="M3323" i="2"/>
  <c r="L3323" i="2"/>
  <c r="K3323" i="2"/>
  <c r="I3323" i="2"/>
  <c r="J3323" i="2" s="1"/>
  <c r="M3322" i="2"/>
  <c r="L3322" i="2"/>
  <c r="K3322" i="2"/>
  <c r="J3322" i="2"/>
  <c r="I3322" i="2"/>
  <c r="M3321" i="2"/>
  <c r="L3321" i="2"/>
  <c r="K3321" i="2"/>
  <c r="I3321" i="2"/>
  <c r="J3321" i="2" s="1"/>
  <c r="M3320" i="2"/>
  <c r="L3320" i="2"/>
  <c r="K3320" i="2"/>
  <c r="J3320" i="2"/>
  <c r="I3320" i="2"/>
  <c r="M3319" i="2"/>
  <c r="L3319" i="2"/>
  <c r="K3319" i="2"/>
  <c r="I3319" i="2"/>
  <c r="J3319" i="2" s="1"/>
  <c r="M3318" i="2"/>
  <c r="L3318" i="2"/>
  <c r="K3318" i="2"/>
  <c r="J3318" i="2"/>
  <c r="I3318" i="2"/>
  <c r="M3317" i="2"/>
  <c r="L3317" i="2"/>
  <c r="K3317" i="2"/>
  <c r="I3317" i="2"/>
  <c r="J3317" i="2" s="1"/>
  <c r="M3316" i="2"/>
  <c r="L3316" i="2"/>
  <c r="K3316" i="2"/>
  <c r="J3316" i="2"/>
  <c r="I3316" i="2"/>
  <c r="M3315" i="2"/>
  <c r="L3315" i="2"/>
  <c r="K3315" i="2"/>
  <c r="I3315" i="2"/>
  <c r="J3315" i="2" s="1"/>
  <c r="M3314" i="2"/>
  <c r="L3314" i="2"/>
  <c r="K3314" i="2"/>
  <c r="J3314" i="2"/>
  <c r="I3314" i="2"/>
  <c r="M3313" i="2"/>
  <c r="L3313" i="2"/>
  <c r="K3313" i="2"/>
  <c r="I3313" i="2"/>
  <c r="J3313" i="2" s="1"/>
  <c r="M3312" i="2"/>
  <c r="L3312" i="2"/>
  <c r="K3312" i="2"/>
  <c r="J3312" i="2"/>
  <c r="I3312" i="2"/>
  <c r="M3311" i="2"/>
  <c r="L3311" i="2"/>
  <c r="K3311" i="2"/>
  <c r="I3311" i="2"/>
  <c r="J3311" i="2" s="1"/>
  <c r="M3310" i="2"/>
  <c r="L3310" i="2"/>
  <c r="K3310" i="2"/>
  <c r="J3310" i="2"/>
  <c r="I3310" i="2"/>
  <c r="M3309" i="2"/>
  <c r="L3309" i="2"/>
  <c r="K3309" i="2"/>
  <c r="I3309" i="2"/>
  <c r="J3309" i="2" s="1"/>
  <c r="M3308" i="2"/>
  <c r="L3308" i="2"/>
  <c r="K3308" i="2"/>
  <c r="J3308" i="2"/>
  <c r="I3308" i="2"/>
  <c r="M3307" i="2"/>
  <c r="L3307" i="2"/>
  <c r="K3307" i="2"/>
  <c r="I3307" i="2"/>
  <c r="J3307" i="2" s="1"/>
  <c r="M3306" i="2"/>
  <c r="L3306" i="2"/>
  <c r="K3306" i="2"/>
  <c r="I3306" i="2"/>
  <c r="J3306" i="2" s="1"/>
  <c r="M3305" i="2"/>
  <c r="L3305" i="2"/>
  <c r="K3305" i="2"/>
  <c r="I3305" i="2"/>
  <c r="J3305" i="2" s="1"/>
  <c r="M3304" i="2"/>
  <c r="L3304" i="2"/>
  <c r="K3304" i="2"/>
  <c r="J3304" i="2"/>
  <c r="I3304" i="2"/>
  <c r="M3303" i="2"/>
  <c r="L3303" i="2"/>
  <c r="K3303" i="2"/>
  <c r="I3303" i="2"/>
  <c r="J3303" i="2" s="1"/>
  <c r="M3302" i="2"/>
  <c r="L3302" i="2"/>
  <c r="K3302" i="2"/>
  <c r="J3302" i="2"/>
  <c r="I3302" i="2"/>
  <c r="M3301" i="2"/>
  <c r="L3301" i="2"/>
  <c r="K3301" i="2"/>
  <c r="I3301" i="2"/>
  <c r="J3301" i="2" s="1"/>
  <c r="M3300" i="2"/>
  <c r="L3300" i="2"/>
  <c r="K3300" i="2"/>
  <c r="J3300" i="2"/>
  <c r="I3300" i="2"/>
  <c r="M3299" i="2"/>
  <c r="L3299" i="2"/>
  <c r="K3299" i="2"/>
  <c r="I3299" i="2"/>
  <c r="J3299" i="2" s="1"/>
  <c r="M3298" i="2"/>
  <c r="L3298" i="2"/>
  <c r="K3298" i="2"/>
  <c r="I3298" i="2"/>
  <c r="J3298" i="2" s="1"/>
  <c r="M3297" i="2"/>
  <c r="L3297" i="2"/>
  <c r="K3297" i="2"/>
  <c r="I3297" i="2"/>
  <c r="J3297" i="2" s="1"/>
  <c r="M3296" i="2"/>
  <c r="L3296" i="2"/>
  <c r="K3296" i="2"/>
  <c r="J3296" i="2"/>
  <c r="I3296" i="2"/>
  <c r="M3295" i="2"/>
  <c r="L3295" i="2"/>
  <c r="K3295" i="2"/>
  <c r="I3295" i="2"/>
  <c r="J3295" i="2" s="1"/>
  <c r="M3294" i="2"/>
  <c r="L3294" i="2"/>
  <c r="K3294" i="2"/>
  <c r="J3294" i="2"/>
  <c r="I3294" i="2"/>
  <c r="M3293" i="2"/>
  <c r="L3293" i="2"/>
  <c r="K3293" i="2"/>
  <c r="J3293" i="2"/>
  <c r="I3293" i="2"/>
  <c r="M3292" i="2"/>
  <c r="L3292" i="2"/>
  <c r="K3292" i="2"/>
  <c r="J3292" i="2"/>
  <c r="I3292" i="2"/>
  <c r="M3291" i="2"/>
  <c r="L3291" i="2"/>
  <c r="K3291" i="2"/>
  <c r="I3291" i="2"/>
  <c r="J3291" i="2" s="1"/>
  <c r="M3290" i="2"/>
  <c r="L3290" i="2"/>
  <c r="K3290" i="2"/>
  <c r="I3290" i="2"/>
  <c r="J3290" i="2" s="1"/>
  <c r="M3289" i="2"/>
  <c r="L3289" i="2"/>
  <c r="K3289" i="2"/>
  <c r="I3289" i="2"/>
  <c r="J3289" i="2" s="1"/>
  <c r="M3288" i="2"/>
  <c r="L3288" i="2"/>
  <c r="K3288" i="2"/>
  <c r="J3288" i="2"/>
  <c r="I3288" i="2"/>
  <c r="M3287" i="2"/>
  <c r="L3287" i="2"/>
  <c r="K3287" i="2"/>
  <c r="I3287" i="2"/>
  <c r="J3287" i="2" s="1"/>
  <c r="M3286" i="2"/>
  <c r="L3286" i="2"/>
  <c r="K3286" i="2"/>
  <c r="J3286" i="2"/>
  <c r="I3286" i="2"/>
  <c r="M3285" i="2"/>
  <c r="L3285" i="2"/>
  <c r="K3285" i="2"/>
  <c r="J3285" i="2"/>
  <c r="I3285" i="2"/>
  <c r="M3284" i="2"/>
  <c r="L3284" i="2"/>
  <c r="K3284" i="2"/>
  <c r="J3284" i="2"/>
  <c r="I3284" i="2"/>
  <c r="M3283" i="2"/>
  <c r="L3283" i="2"/>
  <c r="K3283" i="2"/>
  <c r="I3283" i="2"/>
  <c r="J3283" i="2" s="1"/>
  <c r="M3282" i="2"/>
  <c r="L3282" i="2"/>
  <c r="K3282" i="2"/>
  <c r="I3282" i="2"/>
  <c r="J3282" i="2" s="1"/>
  <c r="M3281" i="2"/>
  <c r="L3281" i="2"/>
  <c r="K3281" i="2"/>
  <c r="I3281" i="2"/>
  <c r="J3281" i="2" s="1"/>
  <c r="M3280" i="2"/>
  <c r="L3280" i="2"/>
  <c r="K3280" i="2"/>
  <c r="J3280" i="2"/>
  <c r="I3280" i="2"/>
  <c r="M3279" i="2"/>
  <c r="L3279" i="2"/>
  <c r="K3279" i="2"/>
  <c r="I3279" i="2"/>
  <c r="J3279" i="2" s="1"/>
  <c r="M3278" i="2"/>
  <c r="L3278" i="2"/>
  <c r="K3278" i="2"/>
  <c r="J3278" i="2"/>
  <c r="I3278" i="2"/>
  <c r="M3277" i="2"/>
  <c r="L3277" i="2"/>
  <c r="K3277" i="2"/>
  <c r="J3277" i="2"/>
  <c r="I3277" i="2"/>
  <c r="M3276" i="2"/>
  <c r="L3276" i="2"/>
  <c r="K3276" i="2"/>
  <c r="J3276" i="2"/>
  <c r="I3276" i="2"/>
  <c r="M3275" i="2"/>
  <c r="L3275" i="2"/>
  <c r="K3275" i="2"/>
  <c r="I3275" i="2"/>
  <c r="J3275" i="2" s="1"/>
  <c r="M3274" i="2"/>
  <c r="L3274" i="2"/>
  <c r="K3274" i="2"/>
  <c r="J3274" i="2"/>
  <c r="I3274" i="2"/>
  <c r="M3273" i="2"/>
  <c r="L3273" i="2"/>
  <c r="K3273" i="2"/>
  <c r="I3273" i="2"/>
  <c r="J3273" i="2" s="1"/>
  <c r="M3272" i="2"/>
  <c r="L3272" i="2"/>
  <c r="K3272" i="2"/>
  <c r="J3272" i="2"/>
  <c r="I3272" i="2"/>
  <c r="M3271" i="2"/>
  <c r="L3271" i="2"/>
  <c r="K3271" i="2"/>
  <c r="I3271" i="2"/>
  <c r="J3271" i="2" s="1"/>
  <c r="M3270" i="2"/>
  <c r="L3270" i="2"/>
  <c r="K3270" i="2"/>
  <c r="J3270" i="2"/>
  <c r="I3270" i="2"/>
  <c r="M3269" i="2"/>
  <c r="L3269" i="2"/>
  <c r="K3269" i="2"/>
  <c r="J3269" i="2"/>
  <c r="I3269" i="2"/>
  <c r="M3268" i="2"/>
  <c r="L3268" i="2"/>
  <c r="K3268" i="2"/>
  <c r="J3268" i="2"/>
  <c r="I3268" i="2"/>
  <c r="M3267" i="2"/>
  <c r="L3267" i="2"/>
  <c r="K3267" i="2"/>
  <c r="I3267" i="2"/>
  <c r="J3267" i="2" s="1"/>
  <c r="M3266" i="2"/>
  <c r="L3266" i="2"/>
  <c r="K3266" i="2"/>
  <c r="J3266" i="2"/>
  <c r="I3266" i="2"/>
  <c r="M3265" i="2"/>
  <c r="L3265" i="2"/>
  <c r="K3265" i="2"/>
  <c r="I3265" i="2"/>
  <c r="J3265" i="2" s="1"/>
  <c r="M3264" i="2"/>
  <c r="L3264" i="2"/>
  <c r="K3264" i="2"/>
  <c r="J3264" i="2"/>
  <c r="I3264" i="2"/>
  <c r="M3263" i="2"/>
  <c r="L3263" i="2"/>
  <c r="K3263" i="2"/>
  <c r="I3263" i="2"/>
  <c r="J3263" i="2" s="1"/>
  <c r="M3262" i="2"/>
  <c r="L3262" i="2"/>
  <c r="K3262" i="2"/>
  <c r="J3262" i="2"/>
  <c r="I3262" i="2"/>
  <c r="M3261" i="2"/>
  <c r="L3261" i="2"/>
  <c r="K3261" i="2"/>
  <c r="I3261" i="2"/>
  <c r="J3261" i="2" s="1"/>
  <c r="M3260" i="2"/>
  <c r="L3260" i="2"/>
  <c r="K3260" i="2"/>
  <c r="J3260" i="2"/>
  <c r="I3260" i="2"/>
  <c r="M3259" i="2"/>
  <c r="L3259" i="2"/>
  <c r="K3259" i="2"/>
  <c r="I3259" i="2"/>
  <c r="J3259" i="2" s="1"/>
  <c r="M3258" i="2"/>
  <c r="L3258" i="2"/>
  <c r="K3258" i="2"/>
  <c r="J3258" i="2"/>
  <c r="I3258" i="2"/>
  <c r="M3257" i="2"/>
  <c r="L3257" i="2"/>
  <c r="K3257" i="2"/>
  <c r="I3257" i="2"/>
  <c r="J3257" i="2" s="1"/>
  <c r="M3256" i="2"/>
  <c r="L3256" i="2"/>
  <c r="K3256" i="2"/>
  <c r="J3256" i="2"/>
  <c r="I3256" i="2"/>
  <c r="M3255" i="2"/>
  <c r="L3255" i="2"/>
  <c r="K3255" i="2"/>
  <c r="I3255" i="2"/>
  <c r="J3255" i="2" s="1"/>
  <c r="M3254" i="2"/>
  <c r="L3254" i="2"/>
  <c r="K3254" i="2"/>
  <c r="J3254" i="2"/>
  <c r="I3254" i="2"/>
  <c r="M3253" i="2"/>
  <c r="L3253" i="2"/>
  <c r="K3253" i="2"/>
  <c r="I3253" i="2"/>
  <c r="J3253" i="2" s="1"/>
  <c r="M3252" i="2"/>
  <c r="L3252" i="2"/>
  <c r="K3252" i="2"/>
  <c r="J3252" i="2"/>
  <c r="I3252" i="2"/>
  <c r="M3251" i="2"/>
  <c r="L3251" i="2"/>
  <c r="K3251" i="2"/>
  <c r="I3251" i="2"/>
  <c r="J3251" i="2" s="1"/>
  <c r="M3250" i="2"/>
  <c r="L3250" i="2"/>
  <c r="K3250" i="2"/>
  <c r="J3250" i="2"/>
  <c r="I3250" i="2"/>
  <c r="M3249" i="2"/>
  <c r="L3249" i="2"/>
  <c r="K3249" i="2"/>
  <c r="I3249" i="2"/>
  <c r="J3249" i="2" s="1"/>
  <c r="M3248" i="2"/>
  <c r="L3248" i="2"/>
  <c r="K3248" i="2"/>
  <c r="J3248" i="2"/>
  <c r="I3248" i="2"/>
  <c r="M3247" i="2"/>
  <c r="L3247" i="2"/>
  <c r="K3247" i="2"/>
  <c r="I3247" i="2"/>
  <c r="J3247" i="2" s="1"/>
  <c r="M3246" i="2"/>
  <c r="L3246" i="2"/>
  <c r="K3246" i="2"/>
  <c r="J3246" i="2"/>
  <c r="I3246" i="2"/>
  <c r="M3245" i="2"/>
  <c r="L3245" i="2"/>
  <c r="K3245" i="2"/>
  <c r="I3245" i="2"/>
  <c r="J3245" i="2" s="1"/>
  <c r="M3244" i="2"/>
  <c r="L3244" i="2"/>
  <c r="K3244" i="2"/>
  <c r="J3244" i="2"/>
  <c r="I3244" i="2"/>
  <c r="M3243" i="2"/>
  <c r="L3243" i="2"/>
  <c r="K3243" i="2"/>
  <c r="I3243" i="2"/>
  <c r="J3243" i="2" s="1"/>
  <c r="M3242" i="2"/>
  <c r="L3242" i="2"/>
  <c r="K3242" i="2"/>
  <c r="I3242" i="2"/>
  <c r="J3242" i="2" s="1"/>
  <c r="M3241" i="2"/>
  <c r="L3241" i="2"/>
  <c r="K3241" i="2"/>
  <c r="I3241" i="2"/>
  <c r="J3241" i="2" s="1"/>
  <c r="M3240" i="2"/>
  <c r="L3240" i="2"/>
  <c r="K3240" i="2"/>
  <c r="J3240" i="2"/>
  <c r="I3240" i="2"/>
  <c r="M3239" i="2"/>
  <c r="L3239" i="2"/>
  <c r="K3239" i="2"/>
  <c r="I3239" i="2"/>
  <c r="J3239" i="2" s="1"/>
  <c r="M3238" i="2"/>
  <c r="L3238" i="2"/>
  <c r="K3238" i="2"/>
  <c r="J3238" i="2"/>
  <c r="I3238" i="2"/>
  <c r="M3237" i="2"/>
  <c r="L3237" i="2"/>
  <c r="K3237" i="2"/>
  <c r="I3237" i="2"/>
  <c r="J3237" i="2" s="1"/>
  <c r="M3236" i="2"/>
  <c r="L3236" i="2"/>
  <c r="K3236" i="2"/>
  <c r="J3236" i="2"/>
  <c r="I3236" i="2"/>
  <c r="M3235" i="2"/>
  <c r="L3235" i="2"/>
  <c r="K3235" i="2"/>
  <c r="I3235" i="2"/>
  <c r="J3235" i="2" s="1"/>
  <c r="M3234" i="2"/>
  <c r="L3234" i="2"/>
  <c r="K3234" i="2"/>
  <c r="I3234" i="2"/>
  <c r="J3234" i="2" s="1"/>
  <c r="M3233" i="2"/>
  <c r="L3233" i="2"/>
  <c r="K3233" i="2"/>
  <c r="I3233" i="2"/>
  <c r="J3233" i="2" s="1"/>
  <c r="M3232" i="2"/>
  <c r="L3232" i="2"/>
  <c r="K3232" i="2"/>
  <c r="J3232" i="2"/>
  <c r="I3232" i="2"/>
  <c r="M3231" i="2"/>
  <c r="L3231" i="2"/>
  <c r="K3231" i="2"/>
  <c r="I3231" i="2"/>
  <c r="J3231" i="2" s="1"/>
  <c r="M3230" i="2"/>
  <c r="L3230" i="2"/>
  <c r="K3230" i="2"/>
  <c r="J3230" i="2"/>
  <c r="I3230" i="2"/>
  <c r="M3229" i="2"/>
  <c r="L3229" i="2"/>
  <c r="K3229" i="2"/>
  <c r="J3229" i="2"/>
  <c r="I3229" i="2"/>
  <c r="M3228" i="2"/>
  <c r="L3228" i="2"/>
  <c r="K3228" i="2"/>
  <c r="J3228" i="2"/>
  <c r="I3228" i="2"/>
  <c r="M3227" i="2"/>
  <c r="L3227" i="2"/>
  <c r="K3227" i="2"/>
  <c r="I3227" i="2"/>
  <c r="J3227" i="2" s="1"/>
  <c r="M3226" i="2"/>
  <c r="L3226" i="2"/>
  <c r="K3226" i="2"/>
  <c r="I3226" i="2"/>
  <c r="J3226" i="2" s="1"/>
  <c r="M3225" i="2"/>
  <c r="L3225" i="2"/>
  <c r="K3225" i="2"/>
  <c r="I3225" i="2"/>
  <c r="J3225" i="2" s="1"/>
  <c r="M3224" i="2"/>
  <c r="L3224" i="2"/>
  <c r="K3224" i="2"/>
  <c r="J3224" i="2"/>
  <c r="I3224" i="2"/>
  <c r="M3223" i="2"/>
  <c r="L3223" i="2"/>
  <c r="K3223" i="2"/>
  <c r="I3223" i="2"/>
  <c r="J3223" i="2" s="1"/>
  <c r="M3222" i="2"/>
  <c r="L3222" i="2"/>
  <c r="K3222" i="2"/>
  <c r="J3222" i="2"/>
  <c r="I3222" i="2"/>
  <c r="M3221" i="2"/>
  <c r="L3221" i="2"/>
  <c r="K3221" i="2"/>
  <c r="J3221" i="2"/>
  <c r="I3221" i="2"/>
  <c r="M3220" i="2"/>
  <c r="L3220" i="2"/>
  <c r="K3220" i="2"/>
  <c r="J3220" i="2"/>
  <c r="I3220" i="2"/>
  <c r="M3219" i="2"/>
  <c r="L3219" i="2"/>
  <c r="K3219" i="2"/>
  <c r="I3219" i="2"/>
  <c r="J3219" i="2" s="1"/>
  <c r="M3218" i="2"/>
  <c r="L3218" i="2"/>
  <c r="K3218" i="2"/>
  <c r="I3218" i="2"/>
  <c r="J3218" i="2" s="1"/>
  <c r="M3217" i="2"/>
  <c r="L3217" i="2"/>
  <c r="K3217" i="2"/>
  <c r="I3217" i="2"/>
  <c r="J3217" i="2" s="1"/>
  <c r="M3216" i="2"/>
  <c r="L3216" i="2"/>
  <c r="K3216" i="2"/>
  <c r="J3216" i="2"/>
  <c r="I3216" i="2"/>
  <c r="M3215" i="2"/>
  <c r="L3215" i="2"/>
  <c r="K3215" i="2"/>
  <c r="I3215" i="2"/>
  <c r="J3215" i="2" s="1"/>
  <c r="M3214" i="2"/>
  <c r="L3214" i="2"/>
  <c r="K3214" i="2"/>
  <c r="J3214" i="2"/>
  <c r="I3214" i="2"/>
  <c r="M3213" i="2"/>
  <c r="L3213" i="2"/>
  <c r="K3213" i="2"/>
  <c r="J3213" i="2"/>
  <c r="I3213" i="2"/>
  <c r="M3212" i="2"/>
  <c r="L3212" i="2"/>
  <c r="K3212" i="2"/>
  <c r="J3212" i="2"/>
  <c r="I3212" i="2"/>
  <c r="M3211" i="2"/>
  <c r="L3211" i="2"/>
  <c r="K3211" i="2"/>
  <c r="I3211" i="2"/>
  <c r="J3211" i="2" s="1"/>
  <c r="M3210" i="2"/>
  <c r="L3210" i="2"/>
  <c r="K3210" i="2"/>
  <c r="J3210" i="2"/>
  <c r="I3210" i="2"/>
  <c r="M3209" i="2"/>
  <c r="L3209" i="2"/>
  <c r="K3209" i="2"/>
  <c r="I3209" i="2"/>
  <c r="J3209" i="2" s="1"/>
  <c r="M3208" i="2"/>
  <c r="L3208" i="2"/>
  <c r="K3208" i="2"/>
  <c r="J3208" i="2"/>
  <c r="I3208" i="2"/>
  <c r="M3207" i="2"/>
  <c r="L3207" i="2"/>
  <c r="K3207" i="2"/>
  <c r="I3207" i="2"/>
  <c r="J3207" i="2" s="1"/>
  <c r="M3206" i="2"/>
  <c r="L3206" i="2"/>
  <c r="K3206" i="2"/>
  <c r="J3206" i="2"/>
  <c r="I3206" i="2"/>
  <c r="M3205" i="2"/>
  <c r="L3205" i="2"/>
  <c r="K3205" i="2"/>
  <c r="J3205" i="2"/>
  <c r="I3205" i="2"/>
  <c r="M3204" i="2"/>
  <c r="L3204" i="2"/>
  <c r="K3204" i="2"/>
  <c r="J3204" i="2"/>
  <c r="I3204" i="2"/>
  <c r="M3203" i="2"/>
  <c r="L3203" i="2"/>
  <c r="K3203" i="2"/>
  <c r="I3203" i="2"/>
  <c r="J3203" i="2" s="1"/>
  <c r="M3202" i="2"/>
  <c r="L3202" i="2"/>
  <c r="K3202" i="2"/>
  <c r="J3202" i="2"/>
  <c r="I3202" i="2"/>
  <c r="M3201" i="2"/>
  <c r="L3201" i="2"/>
  <c r="K3201" i="2"/>
  <c r="I3201" i="2"/>
  <c r="J3201" i="2" s="1"/>
  <c r="M3200" i="2"/>
  <c r="L3200" i="2"/>
  <c r="K3200" i="2"/>
  <c r="J3200" i="2"/>
  <c r="I3200" i="2"/>
  <c r="M3199" i="2"/>
  <c r="L3199" i="2"/>
  <c r="K3199" i="2"/>
  <c r="I3199" i="2"/>
  <c r="J3199" i="2" s="1"/>
  <c r="M3198" i="2"/>
  <c r="L3198" i="2"/>
  <c r="K3198" i="2"/>
  <c r="J3198" i="2"/>
  <c r="I3198" i="2"/>
  <c r="M3197" i="2"/>
  <c r="L3197" i="2"/>
  <c r="K3197" i="2"/>
  <c r="I3197" i="2"/>
  <c r="J3197" i="2" s="1"/>
  <c r="M3196" i="2"/>
  <c r="L3196" i="2"/>
  <c r="K3196" i="2"/>
  <c r="J3196" i="2"/>
  <c r="I3196" i="2"/>
  <c r="M3195" i="2"/>
  <c r="L3195" i="2"/>
  <c r="K3195" i="2"/>
  <c r="I3195" i="2"/>
  <c r="J3195" i="2" s="1"/>
  <c r="M3194" i="2"/>
  <c r="L3194" i="2"/>
  <c r="K3194" i="2"/>
  <c r="J3194" i="2"/>
  <c r="I3194" i="2"/>
  <c r="M3193" i="2"/>
  <c r="L3193" i="2"/>
  <c r="K3193" i="2"/>
  <c r="I3193" i="2"/>
  <c r="J3193" i="2" s="1"/>
  <c r="M3192" i="2"/>
  <c r="L3192" i="2"/>
  <c r="K3192" i="2"/>
  <c r="J3192" i="2"/>
  <c r="I3192" i="2"/>
  <c r="M3191" i="2"/>
  <c r="L3191" i="2"/>
  <c r="K3191" i="2"/>
  <c r="I3191" i="2"/>
  <c r="J3191" i="2" s="1"/>
  <c r="M3190" i="2"/>
  <c r="L3190" i="2"/>
  <c r="K3190" i="2"/>
  <c r="J3190" i="2"/>
  <c r="I3190" i="2"/>
  <c r="M3189" i="2"/>
  <c r="L3189" i="2"/>
  <c r="K3189" i="2"/>
  <c r="I3189" i="2"/>
  <c r="J3189" i="2" s="1"/>
  <c r="M3188" i="2"/>
  <c r="L3188" i="2"/>
  <c r="K3188" i="2"/>
  <c r="J3188" i="2"/>
  <c r="I3188" i="2"/>
  <c r="M3187" i="2"/>
  <c r="L3187" i="2"/>
  <c r="K3187" i="2"/>
  <c r="I3187" i="2"/>
  <c r="J3187" i="2" s="1"/>
  <c r="M3186" i="2"/>
  <c r="L3186" i="2"/>
  <c r="K3186" i="2"/>
  <c r="J3186" i="2"/>
  <c r="I3186" i="2"/>
  <c r="M3185" i="2"/>
  <c r="L3185" i="2"/>
  <c r="K3185" i="2"/>
  <c r="I3185" i="2"/>
  <c r="J3185" i="2" s="1"/>
  <c r="M3184" i="2"/>
  <c r="L3184" i="2"/>
  <c r="K3184" i="2"/>
  <c r="J3184" i="2"/>
  <c r="I3184" i="2"/>
  <c r="M3183" i="2"/>
  <c r="L3183" i="2"/>
  <c r="K3183" i="2"/>
  <c r="I3183" i="2"/>
  <c r="J3183" i="2" s="1"/>
  <c r="M3182" i="2"/>
  <c r="L3182" i="2"/>
  <c r="K3182" i="2"/>
  <c r="J3182" i="2"/>
  <c r="I3182" i="2"/>
  <c r="M3181" i="2"/>
  <c r="L3181" i="2"/>
  <c r="K3181" i="2"/>
  <c r="I3181" i="2"/>
  <c r="J3181" i="2" s="1"/>
  <c r="M3180" i="2"/>
  <c r="L3180" i="2"/>
  <c r="K3180" i="2"/>
  <c r="J3180" i="2"/>
  <c r="I3180" i="2"/>
  <c r="M3179" i="2"/>
  <c r="L3179" i="2"/>
  <c r="K3179" i="2"/>
  <c r="I3179" i="2"/>
  <c r="J3179" i="2" s="1"/>
  <c r="M3178" i="2"/>
  <c r="L3178" i="2"/>
  <c r="K3178" i="2"/>
  <c r="I3178" i="2"/>
  <c r="J3178" i="2" s="1"/>
  <c r="M3177" i="2"/>
  <c r="L3177" i="2"/>
  <c r="K3177" i="2"/>
  <c r="I3177" i="2"/>
  <c r="J3177" i="2" s="1"/>
  <c r="M3176" i="2"/>
  <c r="L3176" i="2"/>
  <c r="K3176" i="2"/>
  <c r="J3176" i="2"/>
  <c r="I3176" i="2"/>
  <c r="M3175" i="2"/>
  <c r="L3175" i="2"/>
  <c r="K3175" i="2"/>
  <c r="I3175" i="2"/>
  <c r="J3175" i="2" s="1"/>
  <c r="M3174" i="2"/>
  <c r="L3174" i="2"/>
  <c r="K3174" i="2"/>
  <c r="J3174" i="2"/>
  <c r="I3174" i="2"/>
  <c r="M3173" i="2"/>
  <c r="L3173" i="2"/>
  <c r="K3173" i="2"/>
  <c r="I3173" i="2"/>
  <c r="J3173" i="2" s="1"/>
  <c r="M3172" i="2"/>
  <c r="L3172" i="2"/>
  <c r="K3172" i="2"/>
  <c r="J3172" i="2"/>
  <c r="I3172" i="2"/>
  <c r="M3171" i="2"/>
  <c r="L3171" i="2"/>
  <c r="K3171" i="2"/>
  <c r="I3171" i="2"/>
  <c r="J3171" i="2" s="1"/>
  <c r="M3170" i="2"/>
  <c r="L3170" i="2"/>
  <c r="K3170" i="2"/>
  <c r="I3170" i="2"/>
  <c r="J3170" i="2" s="1"/>
  <c r="M3169" i="2"/>
  <c r="L3169" i="2"/>
  <c r="K3169" i="2"/>
  <c r="I3169" i="2"/>
  <c r="J3169" i="2" s="1"/>
  <c r="M3168" i="2"/>
  <c r="L3168" i="2"/>
  <c r="K3168" i="2"/>
  <c r="J3168" i="2"/>
  <c r="I3168" i="2"/>
  <c r="M3167" i="2"/>
  <c r="L3167" i="2"/>
  <c r="K3167" i="2"/>
  <c r="I3167" i="2"/>
  <c r="J3167" i="2" s="1"/>
  <c r="M3166" i="2"/>
  <c r="L3166" i="2"/>
  <c r="K3166" i="2"/>
  <c r="J3166" i="2"/>
  <c r="I3166" i="2"/>
  <c r="M3165" i="2"/>
  <c r="L3165" i="2"/>
  <c r="K3165" i="2"/>
  <c r="J3165" i="2"/>
  <c r="I3165" i="2"/>
  <c r="M3164" i="2"/>
  <c r="L3164" i="2"/>
  <c r="K3164" i="2"/>
  <c r="J3164" i="2"/>
  <c r="I3164" i="2"/>
  <c r="M3163" i="2"/>
  <c r="L3163" i="2"/>
  <c r="K3163" i="2"/>
  <c r="I3163" i="2"/>
  <c r="J3163" i="2" s="1"/>
  <c r="M3162" i="2"/>
  <c r="L3162" i="2"/>
  <c r="K3162" i="2"/>
  <c r="I3162" i="2"/>
  <c r="J3162" i="2" s="1"/>
  <c r="M3161" i="2"/>
  <c r="L3161" i="2"/>
  <c r="K3161" i="2"/>
  <c r="I3161" i="2"/>
  <c r="J3161" i="2" s="1"/>
  <c r="M3160" i="2"/>
  <c r="L3160" i="2"/>
  <c r="K3160" i="2"/>
  <c r="J3160" i="2"/>
  <c r="I3160" i="2"/>
  <c r="M3159" i="2"/>
  <c r="L3159" i="2"/>
  <c r="K3159" i="2"/>
  <c r="I3159" i="2"/>
  <c r="J3159" i="2" s="1"/>
  <c r="M3158" i="2"/>
  <c r="L3158" i="2"/>
  <c r="K3158" i="2"/>
  <c r="J3158" i="2"/>
  <c r="I3158" i="2"/>
  <c r="M3157" i="2"/>
  <c r="L3157" i="2"/>
  <c r="K3157" i="2"/>
  <c r="J3157" i="2"/>
  <c r="I3157" i="2"/>
  <c r="M3156" i="2"/>
  <c r="L3156" i="2"/>
  <c r="K3156" i="2"/>
  <c r="J3156" i="2"/>
  <c r="I3156" i="2"/>
  <c r="M3155" i="2"/>
  <c r="L3155" i="2"/>
  <c r="K3155" i="2"/>
  <c r="I3155" i="2"/>
  <c r="J3155" i="2" s="1"/>
  <c r="M3154" i="2"/>
  <c r="L3154" i="2"/>
  <c r="K3154" i="2"/>
  <c r="I3154" i="2"/>
  <c r="J3154" i="2" s="1"/>
  <c r="M3153" i="2"/>
  <c r="L3153" i="2"/>
  <c r="K3153" i="2"/>
  <c r="I3153" i="2"/>
  <c r="J3153" i="2" s="1"/>
  <c r="M3152" i="2"/>
  <c r="L3152" i="2"/>
  <c r="K3152" i="2"/>
  <c r="J3152" i="2"/>
  <c r="I3152" i="2"/>
  <c r="M3151" i="2"/>
  <c r="L3151" i="2"/>
  <c r="K3151" i="2"/>
  <c r="I3151" i="2"/>
  <c r="J3151" i="2" s="1"/>
  <c r="M3150" i="2"/>
  <c r="L3150" i="2"/>
  <c r="K3150" i="2"/>
  <c r="J3150" i="2"/>
  <c r="I3150" i="2"/>
  <c r="M3149" i="2"/>
  <c r="L3149" i="2"/>
  <c r="K3149" i="2"/>
  <c r="J3149" i="2"/>
  <c r="I3149" i="2"/>
  <c r="M3148" i="2"/>
  <c r="L3148" i="2"/>
  <c r="K3148" i="2"/>
  <c r="J3148" i="2"/>
  <c r="I3148" i="2"/>
  <c r="M3147" i="2"/>
  <c r="L3147" i="2"/>
  <c r="K3147" i="2"/>
  <c r="I3147" i="2"/>
  <c r="J3147" i="2" s="1"/>
  <c r="M3146" i="2"/>
  <c r="L3146" i="2"/>
  <c r="K3146" i="2"/>
  <c r="J3146" i="2"/>
  <c r="I3146" i="2"/>
  <c r="M3145" i="2"/>
  <c r="L3145" i="2"/>
  <c r="K3145" i="2"/>
  <c r="I3145" i="2"/>
  <c r="J3145" i="2" s="1"/>
  <c r="M3144" i="2"/>
  <c r="L3144" i="2"/>
  <c r="K3144" i="2"/>
  <c r="J3144" i="2"/>
  <c r="I3144" i="2"/>
  <c r="M3143" i="2"/>
  <c r="L3143" i="2"/>
  <c r="K3143" i="2"/>
  <c r="I3143" i="2"/>
  <c r="J3143" i="2" s="1"/>
  <c r="M3142" i="2"/>
  <c r="L3142" i="2"/>
  <c r="K3142" i="2"/>
  <c r="J3142" i="2"/>
  <c r="I3142" i="2"/>
  <c r="M3141" i="2"/>
  <c r="L3141" i="2"/>
  <c r="K3141" i="2"/>
  <c r="J3141" i="2"/>
  <c r="I3141" i="2"/>
  <c r="M3140" i="2"/>
  <c r="L3140" i="2"/>
  <c r="K3140" i="2"/>
  <c r="J3140" i="2"/>
  <c r="I3140" i="2"/>
  <c r="M3139" i="2"/>
  <c r="L3139" i="2"/>
  <c r="K3139" i="2"/>
  <c r="I3139" i="2"/>
  <c r="J3139" i="2" s="1"/>
  <c r="M3138" i="2"/>
  <c r="L3138" i="2"/>
  <c r="K3138" i="2"/>
  <c r="J3138" i="2"/>
  <c r="I3138" i="2"/>
  <c r="M3137" i="2"/>
  <c r="L3137" i="2"/>
  <c r="K3137" i="2"/>
  <c r="I3137" i="2"/>
  <c r="J3137" i="2" s="1"/>
  <c r="M3136" i="2"/>
  <c r="L3136" i="2"/>
  <c r="K3136" i="2"/>
  <c r="J3136" i="2"/>
  <c r="I3136" i="2"/>
  <c r="M3135" i="2"/>
  <c r="L3135" i="2"/>
  <c r="K3135" i="2"/>
  <c r="I3135" i="2"/>
  <c r="J3135" i="2" s="1"/>
  <c r="M3134" i="2"/>
  <c r="L3134" i="2"/>
  <c r="K3134" i="2"/>
  <c r="J3134" i="2"/>
  <c r="I3134" i="2"/>
  <c r="M3133" i="2"/>
  <c r="L3133" i="2"/>
  <c r="K3133" i="2"/>
  <c r="I3133" i="2"/>
  <c r="J3133" i="2" s="1"/>
  <c r="M3132" i="2"/>
  <c r="L3132" i="2"/>
  <c r="K3132" i="2"/>
  <c r="J3132" i="2"/>
  <c r="I3132" i="2"/>
  <c r="M3131" i="2"/>
  <c r="L3131" i="2"/>
  <c r="K3131" i="2"/>
  <c r="I3131" i="2"/>
  <c r="J3131" i="2" s="1"/>
  <c r="M3130" i="2"/>
  <c r="L3130" i="2"/>
  <c r="K3130" i="2"/>
  <c r="J3130" i="2"/>
  <c r="I3130" i="2"/>
  <c r="M3129" i="2"/>
  <c r="L3129" i="2"/>
  <c r="K3129" i="2"/>
  <c r="I3129" i="2"/>
  <c r="J3129" i="2" s="1"/>
  <c r="M3128" i="2"/>
  <c r="L3128" i="2"/>
  <c r="K3128" i="2"/>
  <c r="J3128" i="2"/>
  <c r="I3128" i="2"/>
  <c r="M3127" i="2"/>
  <c r="L3127" i="2"/>
  <c r="K3127" i="2"/>
  <c r="I3127" i="2"/>
  <c r="J3127" i="2" s="1"/>
  <c r="M3126" i="2"/>
  <c r="L3126" i="2"/>
  <c r="K3126" i="2"/>
  <c r="J3126" i="2"/>
  <c r="I3126" i="2"/>
  <c r="M3125" i="2"/>
  <c r="L3125" i="2"/>
  <c r="K3125" i="2"/>
  <c r="I3125" i="2"/>
  <c r="J3125" i="2" s="1"/>
  <c r="M3124" i="2"/>
  <c r="L3124" i="2"/>
  <c r="K3124" i="2"/>
  <c r="J3124" i="2"/>
  <c r="I3124" i="2"/>
  <c r="M3123" i="2"/>
  <c r="L3123" i="2"/>
  <c r="K3123" i="2"/>
  <c r="I3123" i="2"/>
  <c r="J3123" i="2" s="1"/>
  <c r="M3122" i="2"/>
  <c r="L3122" i="2"/>
  <c r="K3122" i="2"/>
  <c r="J3122" i="2"/>
  <c r="I3122" i="2"/>
  <c r="M3121" i="2"/>
  <c r="L3121" i="2"/>
  <c r="K3121" i="2"/>
  <c r="I3121" i="2"/>
  <c r="J3121" i="2" s="1"/>
  <c r="M3120" i="2"/>
  <c r="L3120" i="2"/>
  <c r="K3120" i="2"/>
  <c r="J3120" i="2"/>
  <c r="I3120" i="2"/>
  <c r="M3119" i="2"/>
  <c r="L3119" i="2"/>
  <c r="K3119" i="2"/>
  <c r="I3119" i="2"/>
  <c r="J3119" i="2" s="1"/>
  <c r="M3118" i="2"/>
  <c r="L3118" i="2"/>
  <c r="K3118" i="2"/>
  <c r="J3118" i="2"/>
  <c r="I3118" i="2"/>
  <c r="M3117" i="2"/>
  <c r="L3117" i="2"/>
  <c r="K3117" i="2"/>
  <c r="I3117" i="2"/>
  <c r="J3117" i="2" s="1"/>
  <c r="M3116" i="2"/>
  <c r="L3116" i="2"/>
  <c r="K3116" i="2"/>
  <c r="J3116" i="2"/>
  <c r="I3116" i="2"/>
  <c r="M3115" i="2"/>
  <c r="L3115" i="2"/>
  <c r="K3115" i="2"/>
  <c r="I3115" i="2"/>
  <c r="J3115" i="2" s="1"/>
  <c r="M3114" i="2"/>
  <c r="L3114" i="2"/>
  <c r="K3114" i="2"/>
  <c r="I3114" i="2"/>
  <c r="J3114" i="2" s="1"/>
  <c r="M3113" i="2"/>
  <c r="L3113" i="2"/>
  <c r="K3113" i="2"/>
  <c r="I3113" i="2"/>
  <c r="J3113" i="2" s="1"/>
  <c r="M3112" i="2"/>
  <c r="L3112" i="2"/>
  <c r="K3112" i="2"/>
  <c r="J3112" i="2"/>
  <c r="I3112" i="2"/>
  <c r="M3111" i="2"/>
  <c r="L3111" i="2"/>
  <c r="K3111" i="2"/>
  <c r="I3111" i="2"/>
  <c r="J3111" i="2" s="1"/>
  <c r="M3110" i="2"/>
  <c r="L3110" i="2"/>
  <c r="K3110" i="2"/>
  <c r="J3110" i="2"/>
  <c r="I3110" i="2"/>
  <c r="M3109" i="2"/>
  <c r="L3109" i="2"/>
  <c r="K3109" i="2"/>
  <c r="I3109" i="2"/>
  <c r="J3109" i="2" s="1"/>
  <c r="M3108" i="2"/>
  <c r="L3108" i="2"/>
  <c r="K3108" i="2"/>
  <c r="J3108" i="2"/>
  <c r="I3108" i="2"/>
  <c r="M3107" i="2"/>
  <c r="L3107" i="2"/>
  <c r="K3107" i="2"/>
  <c r="I3107" i="2"/>
  <c r="J3107" i="2" s="1"/>
  <c r="M3106" i="2"/>
  <c r="L3106" i="2"/>
  <c r="K3106" i="2"/>
  <c r="I3106" i="2"/>
  <c r="J3106" i="2" s="1"/>
  <c r="M3105" i="2"/>
  <c r="L3105" i="2"/>
  <c r="K3105" i="2"/>
  <c r="I3105" i="2"/>
  <c r="J3105" i="2" s="1"/>
  <c r="M3104" i="2"/>
  <c r="L3104" i="2"/>
  <c r="K3104" i="2"/>
  <c r="J3104" i="2"/>
  <c r="I3104" i="2"/>
  <c r="M3103" i="2"/>
  <c r="L3103" i="2"/>
  <c r="K3103" i="2"/>
  <c r="I3103" i="2"/>
  <c r="J3103" i="2" s="1"/>
  <c r="M3102" i="2"/>
  <c r="L3102" i="2"/>
  <c r="K3102" i="2"/>
  <c r="J3102" i="2"/>
  <c r="I3102" i="2"/>
  <c r="M3101" i="2"/>
  <c r="L3101" i="2"/>
  <c r="K3101" i="2"/>
  <c r="J3101" i="2"/>
  <c r="I3101" i="2"/>
  <c r="M3100" i="2"/>
  <c r="L3100" i="2"/>
  <c r="K3100" i="2"/>
  <c r="J3100" i="2"/>
  <c r="I3100" i="2"/>
  <c r="M3099" i="2"/>
  <c r="L3099" i="2"/>
  <c r="K3099" i="2"/>
  <c r="I3099" i="2"/>
  <c r="J3099" i="2" s="1"/>
  <c r="M3098" i="2"/>
  <c r="L3098" i="2"/>
  <c r="K3098" i="2"/>
  <c r="I3098" i="2"/>
  <c r="J3098" i="2" s="1"/>
  <c r="M3097" i="2"/>
  <c r="L3097" i="2"/>
  <c r="K3097" i="2"/>
  <c r="I3097" i="2"/>
  <c r="J3097" i="2" s="1"/>
  <c r="M3096" i="2"/>
  <c r="L3096" i="2"/>
  <c r="K3096" i="2"/>
  <c r="J3096" i="2"/>
  <c r="I3096" i="2"/>
  <c r="M3095" i="2"/>
  <c r="L3095" i="2"/>
  <c r="K3095" i="2"/>
  <c r="I3095" i="2"/>
  <c r="J3095" i="2" s="1"/>
  <c r="M3094" i="2"/>
  <c r="L3094" i="2"/>
  <c r="K3094" i="2"/>
  <c r="J3094" i="2"/>
  <c r="I3094" i="2"/>
  <c r="M3093" i="2"/>
  <c r="L3093" i="2"/>
  <c r="K3093" i="2"/>
  <c r="J3093" i="2"/>
  <c r="I3093" i="2"/>
  <c r="M3092" i="2"/>
  <c r="L3092" i="2"/>
  <c r="K3092" i="2"/>
  <c r="J3092" i="2"/>
  <c r="I3092" i="2"/>
  <c r="M3091" i="2"/>
  <c r="L3091" i="2"/>
  <c r="K3091" i="2"/>
  <c r="I3091" i="2"/>
  <c r="J3091" i="2" s="1"/>
  <c r="M3090" i="2"/>
  <c r="L3090" i="2"/>
  <c r="K3090" i="2"/>
  <c r="I3090" i="2"/>
  <c r="J3090" i="2" s="1"/>
  <c r="M3089" i="2"/>
  <c r="L3089" i="2"/>
  <c r="K3089" i="2"/>
  <c r="I3089" i="2"/>
  <c r="J3089" i="2" s="1"/>
  <c r="M3088" i="2"/>
  <c r="L3088" i="2"/>
  <c r="K3088" i="2"/>
  <c r="J3088" i="2"/>
  <c r="I3088" i="2"/>
  <c r="M3087" i="2"/>
  <c r="L3087" i="2"/>
  <c r="K3087" i="2"/>
  <c r="I3087" i="2"/>
  <c r="J3087" i="2" s="1"/>
  <c r="M3086" i="2"/>
  <c r="L3086" i="2"/>
  <c r="K3086" i="2"/>
  <c r="J3086" i="2"/>
  <c r="I3086" i="2"/>
  <c r="M3085" i="2"/>
  <c r="L3085" i="2"/>
  <c r="K3085" i="2"/>
  <c r="J3085" i="2"/>
  <c r="I3085" i="2"/>
  <c r="M3084" i="2"/>
  <c r="L3084" i="2"/>
  <c r="K3084" i="2"/>
  <c r="J3084" i="2"/>
  <c r="I3084" i="2"/>
  <c r="M3083" i="2"/>
  <c r="L3083" i="2"/>
  <c r="K3083" i="2"/>
  <c r="I3083" i="2"/>
  <c r="J3083" i="2" s="1"/>
  <c r="M3082" i="2"/>
  <c r="L3082" i="2"/>
  <c r="K3082" i="2"/>
  <c r="J3082" i="2"/>
  <c r="I3082" i="2"/>
  <c r="M3081" i="2"/>
  <c r="L3081" i="2"/>
  <c r="K3081" i="2"/>
  <c r="I3081" i="2"/>
  <c r="J3081" i="2" s="1"/>
  <c r="M3080" i="2"/>
  <c r="L3080" i="2"/>
  <c r="K3080" i="2"/>
  <c r="J3080" i="2"/>
  <c r="I3080" i="2"/>
  <c r="M3079" i="2"/>
  <c r="L3079" i="2"/>
  <c r="K3079" i="2"/>
  <c r="I3079" i="2"/>
  <c r="J3079" i="2" s="1"/>
  <c r="M3078" i="2"/>
  <c r="L3078" i="2"/>
  <c r="K3078" i="2"/>
  <c r="J3078" i="2"/>
  <c r="I3078" i="2"/>
  <c r="M3077" i="2"/>
  <c r="L3077" i="2"/>
  <c r="K3077" i="2"/>
  <c r="J3077" i="2"/>
  <c r="I3077" i="2"/>
  <c r="M3076" i="2"/>
  <c r="L3076" i="2"/>
  <c r="K3076" i="2"/>
  <c r="J3076" i="2"/>
  <c r="I3076" i="2"/>
  <c r="M3075" i="2"/>
  <c r="L3075" i="2"/>
  <c r="K3075" i="2"/>
  <c r="I3075" i="2"/>
  <c r="J3075" i="2" s="1"/>
  <c r="M3074" i="2"/>
  <c r="L3074" i="2"/>
  <c r="K3074" i="2"/>
  <c r="J3074" i="2"/>
  <c r="I3074" i="2"/>
  <c r="M3073" i="2"/>
  <c r="L3073" i="2"/>
  <c r="K3073" i="2"/>
  <c r="I3073" i="2"/>
  <c r="J3073" i="2" s="1"/>
  <c r="M3072" i="2"/>
  <c r="L3072" i="2"/>
  <c r="K3072" i="2"/>
  <c r="J3072" i="2"/>
  <c r="I3072" i="2"/>
  <c r="M3071" i="2"/>
  <c r="L3071" i="2"/>
  <c r="K3071" i="2"/>
  <c r="I3071" i="2"/>
  <c r="J3071" i="2" s="1"/>
  <c r="M3070" i="2"/>
  <c r="L3070" i="2"/>
  <c r="K3070" i="2"/>
  <c r="J3070" i="2"/>
  <c r="I3070" i="2"/>
  <c r="M3069" i="2"/>
  <c r="L3069" i="2"/>
  <c r="K3069" i="2"/>
  <c r="I3069" i="2"/>
  <c r="J3069" i="2" s="1"/>
  <c r="M3068" i="2"/>
  <c r="L3068" i="2"/>
  <c r="K3068" i="2"/>
  <c r="J3068" i="2"/>
  <c r="I3068" i="2"/>
  <c r="M3067" i="2"/>
  <c r="L3067" i="2"/>
  <c r="K3067" i="2"/>
  <c r="I3067" i="2"/>
  <c r="J3067" i="2" s="1"/>
  <c r="M3066" i="2"/>
  <c r="L3066" i="2"/>
  <c r="K3066" i="2"/>
  <c r="J3066" i="2"/>
  <c r="I3066" i="2"/>
  <c r="M3065" i="2"/>
  <c r="L3065" i="2"/>
  <c r="K3065" i="2"/>
  <c r="I3065" i="2"/>
  <c r="J3065" i="2" s="1"/>
  <c r="M3064" i="2"/>
  <c r="L3064" i="2"/>
  <c r="K3064" i="2"/>
  <c r="J3064" i="2"/>
  <c r="I3064" i="2"/>
  <c r="M3063" i="2"/>
  <c r="L3063" i="2"/>
  <c r="K3063" i="2"/>
  <c r="I3063" i="2"/>
  <c r="J3063" i="2" s="1"/>
  <c r="M3062" i="2"/>
  <c r="L3062" i="2"/>
  <c r="K3062" i="2"/>
  <c r="J3062" i="2"/>
  <c r="I3062" i="2"/>
  <c r="M3061" i="2"/>
  <c r="L3061" i="2"/>
  <c r="K3061" i="2"/>
  <c r="I3061" i="2"/>
  <c r="J3061" i="2" s="1"/>
  <c r="M3060" i="2"/>
  <c r="L3060" i="2"/>
  <c r="K3060" i="2"/>
  <c r="J3060" i="2"/>
  <c r="I3060" i="2"/>
  <c r="M3059" i="2"/>
  <c r="L3059" i="2"/>
  <c r="K3059" i="2"/>
  <c r="I3059" i="2"/>
  <c r="J3059" i="2" s="1"/>
  <c r="M3058" i="2"/>
  <c r="L3058" i="2"/>
  <c r="K3058" i="2"/>
  <c r="J3058" i="2"/>
  <c r="I3058" i="2"/>
  <c r="M3057" i="2"/>
  <c r="L3057" i="2"/>
  <c r="K3057" i="2"/>
  <c r="I3057" i="2"/>
  <c r="J3057" i="2" s="1"/>
  <c r="M3056" i="2"/>
  <c r="L3056" i="2"/>
  <c r="K3056" i="2"/>
  <c r="J3056" i="2"/>
  <c r="I3056" i="2"/>
  <c r="M3055" i="2"/>
  <c r="L3055" i="2"/>
  <c r="K3055" i="2"/>
  <c r="I3055" i="2"/>
  <c r="J3055" i="2" s="1"/>
  <c r="M3054" i="2"/>
  <c r="L3054" i="2"/>
  <c r="K3054" i="2"/>
  <c r="J3054" i="2"/>
  <c r="I3054" i="2"/>
  <c r="M3053" i="2"/>
  <c r="L3053" i="2"/>
  <c r="K3053" i="2"/>
  <c r="I3053" i="2"/>
  <c r="J3053" i="2" s="1"/>
  <c r="M3052" i="2"/>
  <c r="L3052" i="2"/>
  <c r="K3052" i="2"/>
  <c r="J3052" i="2"/>
  <c r="I3052" i="2"/>
  <c r="M3051" i="2"/>
  <c r="L3051" i="2"/>
  <c r="K3051" i="2"/>
  <c r="I3051" i="2"/>
  <c r="J3051" i="2" s="1"/>
  <c r="M3050" i="2"/>
  <c r="L3050" i="2"/>
  <c r="K3050" i="2"/>
  <c r="I3050" i="2"/>
  <c r="J3050" i="2" s="1"/>
  <c r="M3049" i="2"/>
  <c r="L3049" i="2"/>
  <c r="K3049" i="2"/>
  <c r="I3049" i="2"/>
  <c r="J3049" i="2" s="1"/>
  <c r="M3048" i="2"/>
  <c r="L3048" i="2"/>
  <c r="K3048" i="2"/>
  <c r="J3048" i="2"/>
  <c r="I3048" i="2"/>
  <c r="M3047" i="2"/>
  <c r="L3047" i="2"/>
  <c r="K3047" i="2"/>
  <c r="I3047" i="2"/>
  <c r="J3047" i="2" s="1"/>
  <c r="M3046" i="2"/>
  <c r="L3046" i="2"/>
  <c r="K3046" i="2"/>
  <c r="J3046" i="2"/>
  <c r="I3046" i="2"/>
  <c r="M3045" i="2"/>
  <c r="L3045" i="2"/>
  <c r="K3045" i="2"/>
  <c r="I3045" i="2"/>
  <c r="J3045" i="2" s="1"/>
  <c r="M3044" i="2"/>
  <c r="L3044" i="2"/>
  <c r="K3044" i="2"/>
  <c r="J3044" i="2"/>
  <c r="I3044" i="2"/>
  <c r="M3043" i="2"/>
  <c r="L3043" i="2"/>
  <c r="K3043" i="2"/>
  <c r="I3043" i="2"/>
  <c r="J3043" i="2" s="1"/>
  <c r="M3042" i="2"/>
  <c r="L3042" i="2"/>
  <c r="K3042" i="2"/>
  <c r="I3042" i="2"/>
  <c r="J3042" i="2" s="1"/>
  <c r="M3041" i="2"/>
  <c r="L3041" i="2"/>
  <c r="K3041" i="2"/>
  <c r="I3041" i="2"/>
  <c r="J3041" i="2" s="1"/>
  <c r="M3040" i="2"/>
  <c r="L3040" i="2"/>
  <c r="K3040" i="2"/>
  <c r="J3040" i="2"/>
  <c r="I3040" i="2"/>
  <c r="M3039" i="2"/>
  <c r="L3039" i="2"/>
  <c r="K3039" i="2"/>
  <c r="I3039" i="2"/>
  <c r="J3039" i="2" s="1"/>
  <c r="M3038" i="2"/>
  <c r="L3038" i="2"/>
  <c r="K3038" i="2"/>
  <c r="J3038" i="2"/>
  <c r="I3038" i="2"/>
  <c r="M3037" i="2"/>
  <c r="L3037" i="2"/>
  <c r="K3037" i="2"/>
  <c r="J3037" i="2"/>
  <c r="I3037" i="2"/>
  <c r="M3036" i="2"/>
  <c r="L3036" i="2"/>
  <c r="K3036" i="2"/>
  <c r="J3036" i="2"/>
  <c r="I3036" i="2"/>
  <c r="M3035" i="2"/>
  <c r="L3035" i="2"/>
  <c r="K3035" i="2"/>
  <c r="I3035" i="2"/>
  <c r="J3035" i="2" s="1"/>
  <c r="M3034" i="2"/>
  <c r="L3034" i="2"/>
  <c r="K3034" i="2"/>
  <c r="I3034" i="2"/>
  <c r="J3034" i="2" s="1"/>
  <c r="M3033" i="2"/>
  <c r="L3033" i="2"/>
  <c r="K3033" i="2"/>
  <c r="I3033" i="2"/>
  <c r="J3033" i="2" s="1"/>
  <c r="M3032" i="2"/>
  <c r="L3032" i="2"/>
  <c r="K3032" i="2"/>
  <c r="J3032" i="2"/>
  <c r="I3032" i="2"/>
  <c r="M3031" i="2"/>
  <c r="L3031" i="2"/>
  <c r="K3031" i="2"/>
  <c r="I3031" i="2"/>
  <c r="J3031" i="2" s="1"/>
  <c r="M3030" i="2"/>
  <c r="L3030" i="2"/>
  <c r="K3030" i="2"/>
  <c r="J3030" i="2"/>
  <c r="I3030" i="2"/>
  <c r="M3029" i="2"/>
  <c r="L3029" i="2"/>
  <c r="K3029" i="2"/>
  <c r="J3029" i="2"/>
  <c r="I3029" i="2"/>
  <c r="M3028" i="2"/>
  <c r="L3028" i="2"/>
  <c r="K3028" i="2"/>
  <c r="J3028" i="2"/>
  <c r="I3028" i="2"/>
  <c r="M3027" i="2"/>
  <c r="L3027" i="2"/>
  <c r="K3027" i="2"/>
  <c r="I3027" i="2"/>
  <c r="J3027" i="2" s="1"/>
  <c r="M3026" i="2"/>
  <c r="L3026" i="2"/>
  <c r="K3026" i="2"/>
  <c r="I3026" i="2"/>
  <c r="J3026" i="2" s="1"/>
  <c r="M3025" i="2"/>
  <c r="L3025" i="2"/>
  <c r="K3025" i="2"/>
  <c r="I3025" i="2"/>
  <c r="J3025" i="2" s="1"/>
  <c r="M3024" i="2"/>
  <c r="L3024" i="2"/>
  <c r="K3024" i="2"/>
  <c r="J3024" i="2"/>
  <c r="I3024" i="2"/>
  <c r="M3023" i="2"/>
  <c r="L3023" i="2"/>
  <c r="K3023" i="2"/>
  <c r="I3023" i="2"/>
  <c r="J3023" i="2" s="1"/>
  <c r="M3022" i="2"/>
  <c r="L3022" i="2"/>
  <c r="K3022" i="2"/>
  <c r="J3022" i="2"/>
  <c r="I3022" i="2"/>
  <c r="M3021" i="2"/>
  <c r="L3021" i="2"/>
  <c r="K3021" i="2"/>
  <c r="J3021" i="2"/>
  <c r="I3021" i="2"/>
  <c r="M3020" i="2"/>
  <c r="L3020" i="2"/>
  <c r="K3020" i="2"/>
  <c r="J3020" i="2"/>
  <c r="I3020" i="2"/>
  <c r="M3019" i="2"/>
  <c r="L3019" i="2"/>
  <c r="K3019" i="2"/>
  <c r="I3019" i="2"/>
  <c r="J3019" i="2" s="1"/>
  <c r="M3018" i="2"/>
  <c r="L3018" i="2"/>
  <c r="K3018" i="2"/>
  <c r="J3018" i="2"/>
  <c r="I3018" i="2"/>
  <c r="M3017" i="2"/>
  <c r="L3017" i="2"/>
  <c r="K3017" i="2"/>
  <c r="I3017" i="2"/>
  <c r="J3017" i="2" s="1"/>
  <c r="M3016" i="2"/>
  <c r="L3016" i="2"/>
  <c r="K3016" i="2"/>
  <c r="J3016" i="2"/>
  <c r="I3016" i="2"/>
  <c r="M3015" i="2"/>
  <c r="L3015" i="2"/>
  <c r="K3015" i="2"/>
  <c r="I3015" i="2"/>
  <c r="J3015" i="2" s="1"/>
  <c r="M3014" i="2"/>
  <c r="L3014" i="2"/>
  <c r="K3014" i="2"/>
  <c r="J3014" i="2"/>
  <c r="I3014" i="2"/>
  <c r="M3013" i="2"/>
  <c r="L3013" i="2"/>
  <c r="K3013" i="2"/>
  <c r="J3013" i="2"/>
  <c r="I3013" i="2"/>
  <c r="M3012" i="2"/>
  <c r="L3012" i="2"/>
  <c r="K3012" i="2"/>
  <c r="J3012" i="2"/>
  <c r="I3012" i="2"/>
  <c r="M3011" i="2"/>
  <c r="L3011" i="2"/>
  <c r="K3011" i="2"/>
  <c r="I3011" i="2"/>
  <c r="J3011" i="2" s="1"/>
  <c r="M3010" i="2"/>
  <c r="L3010" i="2"/>
  <c r="K3010" i="2"/>
  <c r="J3010" i="2"/>
  <c r="I3010" i="2"/>
  <c r="M3009" i="2"/>
  <c r="L3009" i="2"/>
  <c r="K3009" i="2"/>
  <c r="I3009" i="2"/>
  <c r="J3009" i="2" s="1"/>
  <c r="M3008" i="2"/>
  <c r="L3008" i="2"/>
  <c r="K3008" i="2"/>
  <c r="J3008" i="2"/>
  <c r="I3008" i="2"/>
  <c r="M3007" i="2"/>
  <c r="L3007" i="2"/>
  <c r="K3007" i="2"/>
  <c r="I3007" i="2"/>
  <c r="J3007" i="2" s="1"/>
  <c r="M3006" i="2"/>
  <c r="L3006" i="2"/>
  <c r="K3006" i="2"/>
  <c r="J3006" i="2"/>
  <c r="I3006" i="2"/>
  <c r="M3005" i="2"/>
  <c r="L3005" i="2"/>
  <c r="K3005" i="2"/>
  <c r="I3005" i="2"/>
  <c r="J3005" i="2" s="1"/>
  <c r="M3004" i="2"/>
  <c r="L3004" i="2"/>
  <c r="K3004" i="2"/>
  <c r="J3004" i="2"/>
  <c r="I3004" i="2"/>
  <c r="M3003" i="2"/>
  <c r="L3003" i="2"/>
  <c r="K3003" i="2"/>
  <c r="I3003" i="2"/>
  <c r="J3003" i="2" s="1"/>
  <c r="M3002" i="2"/>
  <c r="L3002" i="2"/>
  <c r="K3002" i="2"/>
  <c r="J3002" i="2"/>
  <c r="I3002" i="2"/>
  <c r="M3001" i="2"/>
  <c r="L3001" i="2"/>
  <c r="K3001" i="2"/>
  <c r="I3001" i="2"/>
  <c r="J3001" i="2" s="1"/>
  <c r="M3000" i="2"/>
  <c r="L3000" i="2"/>
  <c r="K3000" i="2"/>
  <c r="J3000" i="2"/>
  <c r="I3000" i="2"/>
  <c r="M2999" i="2"/>
  <c r="L2999" i="2"/>
  <c r="K2999" i="2"/>
  <c r="I2999" i="2"/>
  <c r="J2999" i="2" s="1"/>
  <c r="M2998" i="2"/>
  <c r="L2998" i="2"/>
  <c r="K2998" i="2"/>
  <c r="J2998" i="2"/>
  <c r="I2998" i="2"/>
  <c r="M2997" i="2"/>
  <c r="L2997" i="2"/>
  <c r="K2997" i="2"/>
  <c r="I2997" i="2"/>
  <c r="J2997" i="2" s="1"/>
  <c r="M2996" i="2"/>
  <c r="L2996" i="2"/>
  <c r="K2996" i="2"/>
  <c r="J2996" i="2"/>
  <c r="I2996" i="2"/>
  <c r="M2995" i="2"/>
  <c r="L2995" i="2"/>
  <c r="K2995" i="2"/>
  <c r="I2995" i="2"/>
  <c r="J2995" i="2" s="1"/>
  <c r="M2994" i="2"/>
  <c r="L2994" i="2"/>
  <c r="K2994" i="2"/>
  <c r="J2994" i="2"/>
  <c r="I2994" i="2"/>
  <c r="M2993" i="2"/>
  <c r="L2993" i="2"/>
  <c r="K2993" i="2"/>
  <c r="I2993" i="2"/>
  <c r="J2993" i="2" s="1"/>
  <c r="M2992" i="2"/>
  <c r="L2992" i="2"/>
  <c r="K2992" i="2"/>
  <c r="J2992" i="2"/>
  <c r="I2992" i="2"/>
  <c r="M2991" i="2"/>
  <c r="L2991" i="2"/>
  <c r="K2991" i="2"/>
  <c r="I2991" i="2"/>
  <c r="J2991" i="2" s="1"/>
  <c r="M2990" i="2"/>
  <c r="L2990" i="2"/>
  <c r="K2990" i="2"/>
  <c r="J2990" i="2"/>
  <c r="I2990" i="2"/>
  <c r="M2989" i="2"/>
  <c r="L2989" i="2"/>
  <c r="K2989" i="2"/>
  <c r="I2989" i="2"/>
  <c r="J2989" i="2" s="1"/>
  <c r="M2988" i="2"/>
  <c r="L2988" i="2"/>
  <c r="K2988" i="2"/>
  <c r="J2988" i="2"/>
  <c r="I2988" i="2"/>
  <c r="M2987" i="2"/>
  <c r="L2987" i="2"/>
  <c r="K2987" i="2"/>
  <c r="I2987" i="2"/>
  <c r="J2987" i="2" s="1"/>
  <c r="M2986" i="2"/>
  <c r="L2986" i="2"/>
  <c r="K2986" i="2"/>
  <c r="I2986" i="2"/>
  <c r="J2986" i="2" s="1"/>
  <c r="M2985" i="2"/>
  <c r="L2985" i="2"/>
  <c r="K2985" i="2"/>
  <c r="I2985" i="2"/>
  <c r="J2985" i="2" s="1"/>
  <c r="M2984" i="2"/>
  <c r="L2984" i="2"/>
  <c r="K2984" i="2"/>
  <c r="J2984" i="2"/>
  <c r="I2984" i="2"/>
  <c r="M2983" i="2"/>
  <c r="L2983" i="2"/>
  <c r="K2983" i="2"/>
  <c r="I2983" i="2"/>
  <c r="J2983" i="2" s="1"/>
  <c r="M2982" i="2"/>
  <c r="L2982" i="2"/>
  <c r="K2982" i="2"/>
  <c r="J2982" i="2"/>
  <c r="I2982" i="2"/>
  <c r="M2981" i="2"/>
  <c r="L2981" i="2"/>
  <c r="K2981" i="2"/>
  <c r="I2981" i="2"/>
  <c r="J2981" i="2" s="1"/>
  <c r="M2980" i="2"/>
  <c r="L2980" i="2"/>
  <c r="K2980" i="2"/>
  <c r="J2980" i="2"/>
  <c r="I2980" i="2"/>
  <c r="M2979" i="2"/>
  <c r="L2979" i="2"/>
  <c r="K2979" i="2"/>
  <c r="I2979" i="2"/>
  <c r="J2979" i="2" s="1"/>
  <c r="M2978" i="2"/>
  <c r="L2978" i="2"/>
  <c r="K2978" i="2"/>
  <c r="I2978" i="2"/>
  <c r="J2978" i="2" s="1"/>
  <c r="M2977" i="2"/>
  <c r="L2977" i="2"/>
  <c r="K2977" i="2"/>
  <c r="I2977" i="2"/>
  <c r="J2977" i="2" s="1"/>
  <c r="M2976" i="2"/>
  <c r="L2976" i="2"/>
  <c r="K2976" i="2"/>
  <c r="J2976" i="2"/>
  <c r="I2976" i="2"/>
  <c r="M2975" i="2"/>
  <c r="L2975" i="2"/>
  <c r="K2975" i="2"/>
  <c r="I2975" i="2"/>
  <c r="J2975" i="2" s="1"/>
  <c r="M2974" i="2"/>
  <c r="L2974" i="2"/>
  <c r="K2974" i="2"/>
  <c r="J2974" i="2"/>
  <c r="I2974" i="2"/>
  <c r="M2973" i="2"/>
  <c r="L2973" i="2"/>
  <c r="K2973" i="2"/>
  <c r="J2973" i="2"/>
  <c r="I2973" i="2"/>
  <c r="M2972" i="2"/>
  <c r="L2972" i="2"/>
  <c r="K2972" i="2"/>
  <c r="J2972" i="2"/>
  <c r="I2972" i="2"/>
  <c r="M2971" i="2"/>
  <c r="L2971" i="2"/>
  <c r="K2971" i="2"/>
  <c r="I2971" i="2"/>
  <c r="J2971" i="2" s="1"/>
  <c r="M2970" i="2"/>
  <c r="L2970" i="2"/>
  <c r="K2970" i="2"/>
  <c r="I2970" i="2"/>
  <c r="J2970" i="2" s="1"/>
  <c r="M2969" i="2"/>
  <c r="L2969" i="2"/>
  <c r="K2969" i="2"/>
  <c r="I2969" i="2"/>
  <c r="J2969" i="2" s="1"/>
  <c r="M2968" i="2"/>
  <c r="L2968" i="2"/>
  <c r="K2968" i="2"/>
  <c r="J2968" i="2"/>
  <c r="I2968" i="2"/>
  <c r="M2967" i="2"/>
  <c r="L2967" i="2"/>
  <c r="K2967" i="2"/>
  <c r="I2967" i="2"/>
  <c r="J2967" i="2" s="1"/>
  <c r="M2966" i="2"/>
  <c r="L2966" i="2"/>
  <c r="K2966" i="2"/>
  <c r="J2966" i="2"/>
  <c r="I2966" i="2"/>
  <c r="M2965" i="2"/>
  <c r="L2965" i="2"/>
  <c r="K2965" i="2"/>
  <c r="J2965" i="2"/>
  <c r="I2965" i="2"/>
  <c r="M2964" i="2"/>
  <c r="L2964" i="2"/>
  <c r="K2964" i="2"/>
  <c r="J2964" i="2"/>
  <c r="I2964" i="2"/>
  <c r="M2963" i="2"/>
  <c r="L2963" i="2"/>
  <c r="K2963" i="2"/>
  <c r="I2963" i="2"/>
  <c r="J2963" i="2" s="1"/>
  <c r="M2962" i="2"/>
  <c r="L2962" i="2"/>
  <c r="K2962" i="2"/>
  <c r="I2962" i="2"/>
  <c r="J2962" i="2" s="1"/>
  <c r="M2961" i="2"/>
  <c r="L2961" i="2"/>
  <c r="K2961" i="2"/>
  <c r="I2961" i="2"/>
  <c r="J2961" i="2" s="1"/>
  <c r="M2960" i="2"/>
  <c r="L2960" i="2"/>
  <c r="K2960" i="2"/>
  <c r="J2960" i="2"/>
  <c r="I2960" i="2"/>
  <c r="M2959" i="2"/>
  <c r="L2959" i="2"/>
  <c r="K2959" i="2"/>
  <c r="I2959" i="2"/>
  <c r="J2959" i="2" s="1"/>
  <c r="M2958" i="2"/>
  <c r="L2958" i="2"/>
  <c r="K2958" i="2"/>
  <c r="J2958" i="2"/>
  <c r="I2958" i="2"/>
  <c r="M2957" i="2"/>
  <c r="L2957" i="2"/>
  <c r="K2957" i="2"/>
  <c r="J2957" i="2"/>
  <c r="I2957" i="2"/>
  <c r="M2956" i="2"/>
  <c r="L2956" i="2"/>
  <c r="K2956" i="2"/>
  <c r="J2956" i="2"/>
  <c r="I2956" i="2"/>
  <c r="M2955" i="2"/>
  <c r="L2955" i="2"/>
  <c r="K2955" i="2"/>
  <c r="I2955" i="2"/>
  <c r="J2955" i="2" s="1"/>
  <c r="M2954" i="2"/>
  <c r="L2954" i="2"/>
  <c r="K2954" i="2"/>
  <c r="J2954" i="2"/>
  <c r="I2954" i="2"/>
  <c r="M2953" i="2"/>
  <c r="L2953" i="2"/>
  <c r="K2953" i="2"/>
  <c r="I2953" i="2"/>
  <c r="J2953" i="2" s="1"/>
  <c r="M2952" i="2"/>
  <c r="L2952" i="2"/>
  <c r="K2952" i="2"/>
  <c r="J2952" i="2"/>
  <c r="I2952" i="2"/>
  <c r="M2951" i="2"/>
  <c r="L2951" i="2"/>
  <c r="K2951" i="2"/>
  <c r="I2951" i="2"/>
  <c r="J2951" i="2" s="1"/>
  <c r="M2950" i="2"/>
  <c r="L2950" i="2"/>
  <c r="K2950" i="2"/>
  <c r="J2950" i="2"/>
  <c r="I2950" i="2"/>
  <c r="M2949" i="2"/>
  <c r="L2949" i="2"/>
  <c r="K2949" i="2"/>
  <c r="J2949" i="2"/>
  <c r="I2949" i="2"/>
  <c r="M2948" i="2"/>
  <c r="L2948" i="2"/>
  <c r="K2948" i="2"/>
  <c r="J2948" i="2"/>
  <c r="I2948" i="2"/>
  <c r="M2947" i="2"/>
  <c r="L2947" i="2"/>
  <c r="K2947" i="2"/>
  <c r="I2947" i="2"/>
  <c r="J2947" i="2" s="1"/>
  <c r="M2946" i="2"/>
  <c r="L2946" i="2"/>
  <c r="K2946" i="2"/>
  <c r="J2946" i="2"/>
  <c r="I2946" i="2"/>
  <c r="M2945" i="2"/>
  <c r="L2945" i="2"/>
  <c r="K2945" i="2"/>
  <c r="I2945" i="2"/>
  <c r="J2945" i="2" s="1"/>
  <c r="M2944" i="2"/>
  <c r="L2944" i="2"/>
  <c r="K2944" i="2"/>
  <c r="J2944" i="2"/>
  <c r="I2944" i="2"/>
  <c r="M2943" i="2"/>
  <c r="L2943" i="2"/>
  <c r="K2943" i="2"/>
  <c r="I2943" i="2"/>
  <c r="J2943" i="2" s="1"/>
  <c r="M2942" i="2"/>
  <c r="L2942" i="2"/>
  <c r="K2942" i="2"/>
  <c r="J2942" i="2"/>
  <c r="I2942" i="2"/>
  <c r="M2941" i="2"/>
  <c r="L2941" i="2"/>
  <c r="K2941" i="2"/>
  <c r="I2941" i="2"/>
  <c r="J2941" i="2" s="1"/>
  <c r="M2940" i="2"/>
  <c r="L2940" i="2"/>
  <c r="K2940" i="2"/>
  <c r="J2940" i="2"/>
  <c r="I2940" i="2"/>
  <c r="M2939" i="2"/>
  <c r="L2939" i="2"/>
  <c r="K2939" i="2"/>
  <c r="I2939" i="2"/>
  <c r="J2939" i="2" s="1"/>
  <c r="M2938" i="2"/>
  <c r="L2938" i="2"/>
  <c r="K2938" i="2"/>
  <c r="J2938" i="2"/>
  <c r="I2938" i="2"/>
  <c r="M2937" i="2"/>
  <c r="L2937" i="2"/>
  <c r="K2937" i="2"/>
  <c r="I2937" i="2"/>
  <c r="J2937" i="2" s="1"/>
  <c r="M2936" i="2"/>
  <c r="L2936" i="2"/>
  <c r="K2936" i="2"/>
  <c r="J2936" i="2"/>
  <c r="I2936" i="2"/>
  <c r="M2935" i="2"/>
  <c r="L2935" i="2"/>
  <c r="K2935" i="2"/>
  <c r="I2935" i="2"/>
  <c r="J2935" i="2" s="1"/>
  <c r="M2934" i="2"/>
  <c r="L2934" i="2"/>
  <c r="K2934" i="2"/>
  <c r="J2934" i="2"/>
  <c r="I2934" i="2"/>
  <c r="M2933" i="2"/>
  <c r="L2933" i="2"/>
  <c r="K2933" i="2"/>
  <c r="I2933" i="2"/>
  <c r="J2933" i="2" s="1"/>
  <c r="M2932" i="2"/>
  <c r="L2932" i="2"/>
  <c r="K2932" i="2"/>
  <c r="J2932" i="2"/>
  <c r="I2932" i="2"/>
  <c r="M2931" i="2"/>
  <c r="L2931" i="2"/>
  <c r="K2931" i="2"/>
  <c r="I2931" i="2"/>
  <c r="J2931" i="2" s="1"/>
  <c r="M2930" i="2"/>
  <c r="L2930" i="2"/>
  <c r="K2930" i="2"/>
  <c r="J2930" i="2"/>
  <c r="I2930" i="2"/>
  <c r="M2929" i="2"/>
  <c r="L2929" i="2"/>
  <c r="K2929" i="2"/>
  <c r="I2929" i="2"/>
  <c r="J2929" i="2" s="1"/>
  <c r="M2928" i="2"/>
  <c r="L2928" i="2"/>
  <c r="K2928" i="2"/>
  <c r="J2928" i="2"/>
  <c r="I2928" i="2"/>
  <c r="M2927" i="2"/>
  <c r="L2927" i="2"/>
  <c r="K2927" i="2"/>
  <c r="I2927" i="2"/>
  <c r="J2927" i="2" s="1"/>
  <c r="M2926" i="2"/>
  <c r="L2926" i="2"/>
  <c r="K2926" i="2"/>
  <c r="J2926" i="2"/>
  <c r="I2926" i="2"/>
  <c r="M2925" i="2"/>
  <c r="L2925" i="2"/>
  <c r="K2925" i="2"/>
  <c r="I2925" i="2"/>
  <c r="J2925" i="2" s="1"/>
  <c r="M2924" i="2"/>
  <c r="L2924" i="2"/>
  <c r="K2924" i="2"/>
  <c r="J2924" i="2"/>
  <c r="I2924" i="2"/>
  <c r="M2923" i="2"/>
  <c r="L2923" i="2"/>
  <c r="K2923" i="2"/>
  <c r="I2923" i="2"/>
  <c r="J2923" i="2" s="1"/>
  <c r="M2922" i="2"/>
  <c r="L2922" i="2"/>
  <c r="K2922" i="2"/>
  <c r="I2922" i="2"/>
  <c r="J2922" i="2" s="1"/>
  <c r="M2921" i="2"/>
  <c r="L2921" i="2"/>
  <c r="K2921" i="2"/>
  <c r="I2921" i="2"/>
  <c r="J2921" i="2" s="1"/>
  <c r="M2920" i="2"/>
  <c r="L2920" i="2"/>
  <c r="K2920" i="2"/>
  <c r="J2920" i="2"/>
  <c r="I2920" i="2"/>
  <c r="M2919" i="2"/>
  <c r="L2919" i="2"/>
  <c r="K2919" i="2"/>
  <c r="I2919" i="2"/>
  <c r="J2919" i="2" s="1"/>
  <c r="M2918" i="2"/>
  <c r="L2918" i="2"/>
  <c r="K2918" i="2"/>
  <c r="J2918" i="2"/>
  <c r="I2918" i="2"/>
  <c r="M2917" i="2"/>
  <c r="L2917" i="2"/>
  <c r="K2917" i="2"/>
  <c r="I2917" i="2"/>
  <c r="J2917" i="2" s="1"/>
  <c r="M2916" i="2"/>
  <c r="L2916" i="2"/>
  <c r="K2916" i="2"/>
  <c r="J2916" i="2"/>
  <c r="I2916" i="2"/>
  <c r="M2915" i="2"/>
  <c r="L2915" i="2"/>
  <c r="K2915" i="2"/>
  <c r="I2915" i="2"/>
  <c r="J2915" i="2" s="1"/>
  <c r="M2914" i="2"/>
  <c r="L2914" i="2"/>
  <c r="K2914" i="2"/>
  <c r="I2914" i="2"/>
  <c r="J2914" i="2" s="1"/>
  <c r="M2913" i="2"/>
  <c r="L2913" i="2"/>
  <c r="K2913" i="2"/>
  <c r="I2913" i="2"/>
  <c r="J2913" i="2" s="1"/>
  <c r="M2912" i="2"/>
  <c r="L2912" i="2"/>
  <c r="K2912" i="2"/>
  <c r="J2912" i="2"/>
  <c r="I2912" i="2"/>
  <c r="M2911" i="2"/>
  <c r="L2911" i="2"/>
  <c r="K2911" i="2"/>
  <c r="I2911" i="2"/>
  <c r="J2911" i="2" s="1"/>
  <c r="M2910" i="2"/>
  <c r="L2910" i="2"/>
  <c r="K2910" i="2"/>
  <c r="J2910" i="2"/>
  <c r="I2910" i="2"/>
  <c r="M2909" i="2"/>
  <c r="L2909" i="2"/>
  <c r="K2909" i="2"/>
  <c r="J2909" i="2"/>
  <c r="I2909" i="2"/>
  <c r="M2908" i="2"/>
  <c r="L2908" i="2"/>
  <c r="K2908" i="2"/>
  <c r="J2908" i="2"/>
  <c r="I2908" i="2"/>
  <c r="M2907" i="2"/>
  <c r="L2907" i="2"/>
  <c r="K2907" i="2"/>
  <c r="I2907" i="2"/>
  <c r="J2907" i="2" s="1"/>
  <c r="M2906" i="2"/>
  <c r="L2906" i="2"/>
  <c r="K2906" i="2"/>
  <c r="I2906" i="2"/>
  <c r="J2906" i="2" s="1"/>
  <c r="M2905" i="2"/>
  <c r="L2905" i="2"/>
  <c r="K2905" i="2"/>
  <c r="I2905" i="2"/>
  <c r="J2905" i="2" s="1"/>
  <c r="M2904" i="2"/>
  <c r="L2904" i="2"/>
  <c r="K2904" i="2"/>
  <c r="J2904" i="2"/>
  <c r="I2904" i="2"/>
  <c r="M2903" i="2"/>
  <c r="L2903" i="2"/>
  <c r="K2903" i="2"/>
  <c r="I2903" i="2"/>
  <c r="J2903" i="2" s="1"/>
  <c r="M2902" i="2"/>
  <c r="L2902" i="2"/>
  <c r="K2902" i="2"/>
  <c r="J2902" i="2"/>
  <c r="I2902" i="2"/>
  <c r="M2901" i="2"/>
  <c r="L2901" i="2"/>
  <c r="K2901" i="2"/>
  <c r="J2901" i="2"/>
  <c r="I2901" i="2"/>
  <c r="M2900" i="2"/>
  <c r="L2900" i="2"/>
  <c r="K2900" i="2"/>
  <c r="J2900" i="2"/>
  <c r="I2900" i="2"/>
  <c r="M2899" i="2"/>
  <c r="L2899" i="2"/>
  <c r="K2899" i="2"/>
  <c r="I2899" i="2"/>
  <c r="J2899" i="2" s="1"/>
  <c r="M2898" i="2"/>
  <c r="L2898" i="2"/>
  <c r="K2898" i="2"/>
  <c r="I2898" i="2"/>
  <c r="J2898" i="2" s="1"/>
  <c r="M2897" i="2"/>
  <c r="L2897" i="2"/>
  <c r="K2897" i="2"/>
  <c r="I2897" i="2"/>
  <c r="J2897" i="2" s="1"/>
  <c r="M2896" i="2"/>
  <c r="L2896" i="2"/>
  <c r="K2896" i="2"/>
  <c r="J2896" i="2"/>
  <c r="I2896" i="2"/>
  <c r="M2895" i="2"/>
  <c r="L2895" i="2"/>
  <c r="K2895" i="2"/>
  <c r="I2895" i="2"/>
  <c r="J2895" i="2" s="1"/>
  <c r="M2894" i="2"/>
  <c r="L2894" i="2"/>
  <c r="K2894" i="2"/>
  <c r="J2894" i="2"/>
  <c r="I2894" i="2"/>
  <c r="M2893" i="2"/>
  <c r="L2893" i="2"/>
  <c r="K2893" i="2"/>
  <c r="J2893" i="2"/>
  <c r="I2893" i="2"/>
  <c r="M2892" i="2"/>
  <c r="L2892" i="2"/>
  <c r="K2892" i="2"/>
  <c r="J2892" i="2"/>
  <c r="I2892" i="2"/>
  <c r="M2891" i="2"/>
  <c r="L2891" i="2"/>
  <c r="K2891" i="2"/>
  <c r="I2891" i="2"/>
  <c r="J2891" i="2" s="1"/>
  <c r="M2890" i="2"/>
  <c r="L2890" i="2"/>
  <c r="K2890" i="2"/>
  <c r="J2890" i="2"/>
  <c r="I2890" i="2"/>
  <c r="M2889" i="2"/>
  <c r="L2889" i="2"/>
  <c r="K2889" i="2"/>
  <c r="I2889" i="2"/>
  <c r="J2889" i="2" s="1"/>
  <c r="M2888" i="2"/>
  <c r="L2888" i="2"/>
  <c r="K2888" i="2"/>
  <c r="J2888" i="2"/>
  <c r="I2888" i="2"/>
  <c r="M2887" i="2"/>
  <c r="L2887" i="2"/>
  <c r="K2887" i="2"/>
  <c r="I2887" i="2"/>
  <c r="J2887" i="2" s="1"/>
  <c r="M2886" i="2"/>
  <c r="L2886" i="2"/>
  <c r="K2886" i="2"/>
  <c r="J2886" i="2"/>
  <c r="I2886" i="2"/>
  <c r="M2885" i="2"/>
  <c r="L2885" i="2"/>
  <c r="K2885" i="2"/>
  <c r="J2885" i="2"/>
  <c r="I2885" i="2"/>
  <c r="M2884" i="2"/>
  <c r="L2884" i="2"/>
  <c r="K2884" i="2"/>
  <c r="J2884" i="2"/>
  <c r="I2884" i="2"/>
  <c r="M2883" i="2"/>
  <c r="L2883" i="2"/>
  <c r="K2883" i="2"/>
  <c r="I2883" i="2"/>
  <c r="J2883" i="2" s="1"/>
  <c r="M2882" i="2"/>
  <c r="L2882" i="2"/>
  <c r="K2882" i="2"/>
  <c r="J2882" i="2"/>
  <c r="I2882" i="2"/>
  <c r="M2881" i="2"/>
  <c r="L2881" i="2"/>
  <c r="K2881" i="2"/>
  <c r="I2881" i="2"/>
  <c r="J2881" i="2" s="1"/>
  <c r="M2880" i="2"/>
  <c r="L2880" i="2"/>
  <c r="K2880" i="2"/>
  <c r="J2880" i="2"/>
  <c r="I2880" i="2"/>
  <c r="M2879" i="2"/>
  <c r="L2879" i="2"/>
  <c r="K2879" i="2"/>
  <c r="I2879" i="2"/>
  <c r="J2879" i="2" s="1"/>
  <c r="M2878" i="2"/>
  <c r="L2878" i="2"/>
  <c r="K2878" i="2"/>
  <c r="J2878" i="2"/>
  <c r="I2878" i="2"/>
  <c r="M2877" i="2"/>
  <c r="L2877" i="2"/>
  <c r="K2877" i="2"/>
  <c r="I2877" i="2"/>
  <c r="J2877" i="2" s="1"/>
  <c r="M2876" i="2"/>
  <c r="L2876" i="2"/>
  <c r="K2876" i="2"/>
  <c r="J2876" i="2"/>
  <c r="I2876" i="2"/>
  <c r="M2875" i="2"/>
  <c r="L2875" i="2"/>
  <c r="K2875" i="2"/>
  <c r="I2875" i="2"/>
  <c r="J2875" i="2" s="1"/>
  <c r="M2874" i="2"/>
  <c r="L2874" i="2"/>
  <c r="K2874" i="2"/>
  <c r="J2874" i="2"/>
  <c r="I2874" i="2"/>
  <c r="M2873" i="2"/>
  <c r="L2873" i="2"/>
  <c r="K2873" i="2"/>
  <c r="I2873" i="2"/>
  <c r="J2873" i="2" s="1"/>
  <c r="M2872" i="2"/>
  <c r="L2872" i="2"/>
  <c r="K2872" i="2"/>
  <c r="J2872" i="2"/>
  <c r="I2872" i="2"/>
  <c r="M2871" i="2"/>
  <c r="L2871" i="2"/>
  <c r="K2871" i="2"/>
  <c r="I2871" i="2"/>
  <c r="J2871" i="2" s="1"/>
  <c r="M2870" i="2"/>
  <c r="L2870" i="2"/>
  <c r="K2870" i="2"/>
  <c r="J2870" i="2"/>
  <c r="I2870" i="2"/>
  <c r="M2869" i="2"/>
  <c r="L2869" i="2"/>
  <c r="K2869" i="2"/>
  <c r="I2869" i="2"/>
  <c r="J2869" i="2" s="1"/>
  <c r="M2868" i="2"/>
  <c r="L2868" i="2"/>
  <c r="K2868" i="2"/>
  <c r="J2868" i="2"/>
  <c r="I2868" i="2"/>
  <c r="M2867" i="2"/>
  <c r="L2867" i="2"/>
  <c r="K2867" i="2"/>
  <c r="I2867" i="2"/>
  <c r="J2867" i="2" s="1"/>
  <c r="M2866" i="2"/>
  <c r="L2866" i="2"/>
  <c r="K2866" i="2"/>
  <c r="J2866" i="2"/>
  <c r="I2866" i="2"/>
  <c r="M2865" i="2"/>
  <c r="L2865" i="2"/>
  <c r="K2865" i="2"/>
  <c r="I2865" i="2"/>
  <c r="J2865" i="2" s="1"/>
  <c r="M2864" i="2"/>
  <c r="L2864" i="2"/>
  <c r="K2864" i="2"/>
  <c r="J2864" i="2"/>
  <c r="I2864" i="2"/>
  <c r="M2863" i="2"/>
  <c r="L2863" i="2"/>
  <c r="K2863" i="2"/>
  <c r="I2863" i="2"/>
  <c r="J2863" i="2" s="1"/>
  <c r="M2862" i="2"/>
  <c r="L2862" i="2"/>
  <c r="K2862" i="2"/>
  <c r="J2862" i="2"/>
  <c r="I2862" i="2"/>
  <c r="M2861" i="2"/>
  <c r="L2861" i="2"/>
  <c r="K2861" i="2"/>
  <c r="I2861" i="2"/>
  <c r="J2861" i="2" s="1"/>
  <c r="M2860" i="2"/>
  <c r="L2860" i="2"/>
  <c r="K2860" i="2"/>
  <c r="J2860" i="2"/>
  <c r="I2860" i="2"/>
  <c r="M2859" i="2"/>
  <c r="L2859" i="2"/>
  <c r="K2859" i="2"/>
  <c r="I2859" i="2"/>
  <c r="J2859" i="2" s="1"/>
  <c r="M2858" i="2"/>
  <c r="L2858" i="2"/>
  <c r="K2858" i="2"/>
  <c r="I2858" i="2"/>
  <c r="J2858" i="2" s="1"/>
  <c r="M2857" i="2"/>
  <c r="L2857" i="2"/>
  <c r="K2857" i="2"/>
  <c r="I2857" i="2"/>
  <c r="J2857" i="2" s="1"/>
  <c r="M2856" i="2"/>
  <c r="L2856" i="2"/>
  <c r="K2856" i="2"/>
  <c r="J2856" i="2"/>
  <c r="I2856" i="2"/>
  <c r="M2855" i="2"/>
  <c r="L2855" i="2"/>
  <c r="K2855" i="2"/>
  <c r="I2855" i="2"/>
  <c r="J2855" i="2" s="1"/>
  <c r="M2854" i="2"/>
  <c r="L2854" i="2"/>
  <c r="K2854" i="2"/>
  <c r="J2854" i="2"/>
  <c r="I2854" i="2"/>
  <c r="M2853" i="2"/>
  <c r="L2853" i="2"/>
  <c r="K2853" i="2"/>
  <c r="I2853" i="2"/>
  <c r="J2853" i="2" s="1"/>
  <c r="M2852" i="2"/>
  <c r="L2852" i="2"/>
  <c r="K2852" i="2"/>
  <c r="J2852" i="2"/>
  <c r="I2852" i="2"/>
  <c r="M2851" i="2"/>
  <c r="L2851" i="2"/>
  <c r="K2851" i="2"/>
  <c r="I2851" i="2"/>
  <c r="J2851" i="2" s="1"/>
  <c r="M2850" i="2"/>
  <c r="L2850" i="2"/>
  <c r="K2850" i="2"/>
  <c r="I2850" i="2"/>
  <c r="J2850" i="2" s="1"/>
  <c r="M2849" i="2"/>
  <c r="L2849" i="2"/>
  <c r="K2849" i="2"/>
  <c r="I2849" i="2"/>
  <c r="J2849" i="2" s="1"/>
  <c r="M2848" i="2"/>
  <c r="L2848" i="2"/>
  <c r="K2848" i="2"/>
  <c r="J2848" i="2"/>
  <c r="I2848" i="2"/>
  <c r="M2847" i="2"/>
  <c r="L2847" i="2"/>
  <c r="K2847" i="2"/>
  <c r="I2847" i="2"/>
  <c r="J2847" i="2" s="1"/>
  <c r="M2846" i="2"/>
  <c r="L2846" i="2"/>
  <c r="K2846" i="2"/>
  <c r="J2846" i="2"/>
  <c r="I2846" i="2"/>
  <c r="M2845" i="2"/>
  <c r="L2845" i="2"/>
  <c r="K2845" i="2"/>
  <c r="J2845" i="2"/>
  <c r="I2845" i="2"/>
  <c r="M2844" i="2"/>
  <c r="L2844" i="2"/>
  <c r="K2844" i="2"/>
  <c r="J2844" i="2"/>
  <c r="I2844" i="2"/>
  <c r="M2843" i="2"/>
  <c r="L2843" i="2"/>
  <c r="K2843" i="2"/>
  <c r="I2843" i="2"/>
  <c r="J2843" i="2" s="1"/>
  <c r="M2842" i="2"/>
  <c r="L2842" i="2"/>
  <c r="K2842" i="2"/>
  <c r="I2842" i="2"/>
  <c r="J2842" i="2" s="1"/>
  <c r="M2841" i="2"/>
  <c r="L2841" i="2"/>
  <c r="K2841" i="2"/>
  <c r="I2841" i="2"/>
  <c r="J2841" i="2" s="1"/>
  <c r="M2840" i="2"/>
  <c r="L2840" i="2"/>
  <c r="K2840" i="2"/>
  <c r="J2840" i="2"/>
  <c r="I2840" i="2"/>
  <c r="M2839" i="2"/>
  <c r="L2839" i="2"/>
  <c r="K2839" i="2"/>
  <c r="I2839" i="2"/>
  <c r="J2839" i="2" s="1"/>
  <c r="M2838" i="2"/>
  <c r="L2838" i="2"/>
  <c r="K2838" i="2"/>
  <c r="J2838" i="2"/>
  <c r="I2838" i="2"/>
  <c r="M2837" i="2"/>
  <c r="L2837" i="2"/>
  <c r="K2837" i="2"/>
  <c r="J2837" i="2"/>
  <c r="I2837" i="2"/>
  <c r="M2836" i="2"/>
  <c r="L2836" i="2"/>
  <c r="K2836" i="2"/>
  <c r="J2836" i="2"/>
  <c r="I2836" i="2"/>
  <c r="M2835" i="2"/>
  <c r="L2835" i="2"/>
  <c r="K2835" i="2"/>
  <c r="I2835" i="2"/>
  <c r="J2835" i="2" s="1"/>
  <c r="M2834" i="2"/>
  <c r="L2834" i="2"/>
  <c r="K2834" i="2"/>
  <c r="I2834" i="2"/>
  <c r="J2834" i="2" s="1"/>
  <c r="M2833" i="2"/>
  <c r="L2833" i="2"/>
  <c r="K2833" i="2"/>
  <c r="I2833" i="2"/>
  <c r="J2833" i="2" s="1"/>
  <c r="M2832" i="2"/>
  <c r="L2832" i="2"/>
  <c r="K2832" i="2"/>
  <c r="J2832" i="2"/>
  <c r="I2832" i="2"/>
  <c r="M2831" i="2"/>
  <c r="L2831" i="2"/>
  <c r="K2831" i="2"/>
  <c r="I2831" i="2"/>
  <c r="J2831" i="2" s="1"/>
  <c r="M2830" i="2"/>
  <c r="L2830" i="2"/>
  <c r="K2830" i="2"/>
  <c r="J2830" i="2"/>
  <c r="I2830" i="2"/>
  <c r="M2829" i="2"/>
  <c r="L2829" i="2"/>
  <c r="K2829" i="2"/>
  <c r="J2829" i="2"/>
  <c r="I2829" i="2"/>
  <c r="M2828" i="2"/>
  <c r="L2828" i="2"/>
  <c r="K2828" i="2"/>
  <c r="J2828" i="2"/>
  <c r="I2828" i="2"/>
  <c r="M2827" i="2"/>
  <c r="L2827" i="2"/>
  <c r="K2827" i="2"/>
  <c r="I2827" i="2"/>
  <c r="J2827" i="2" s="1"/>
  <c r="M2826" i="2"/>
  <c r="L2826" i="2"/>
  <c r="K2826" i="2"/>
  <c r="J2826" i="2"/>
  <c r="I2826" i="2"/>
  <c r="M2825" i="2"/>
  <c r="L2825" i="2"/>
  <c r="K2825" i="2"/>
  <c r="I2825" i="2"/>
  <c r="J2825" i="2" s="1"/>
  <c r="M2824" i="2"/>
  <c r="L2824" i="2"/>
  <c r="K2824" i="2"/>
  <c r="J2824" i="2"/>
  <c r="I2824" i="2"/>
  <c r="M2823" i="2"/>
  <c r="L2823" i="2"/>
  <c r="K2823" i="2"/>
  <c r="I2823" i="2"/>
  <c r="J2823" i="2" s="1"/>
  <c r="M2822" i="2"/>
  <c r="L2822" i="2"/>
  <c r="K2822" i="2"/>
  <c r="J2822" i="2"/>
  <c r="I2822" i="2"/>
  <c r="M2821" i="2"/>
  <c r="L2821" i="2"/>
  <c r="K2821" i="2"/>
  <c r="J2821" i="2"/>
  <c r="I2821" i="2"/>
  <c r="M2820" i="2"/>
  <c r="L2820" i="2"/>
  <c r="K2820" i="2"/>
  <c r="J2820" i="2"/>
  <c r="I2820" i="2"/>
  <c r="M2819" i="2"/>
  <c r="L2819" i="2"/>
  <c r="K2819" i="2"/>
  <c r="I2819" i="2"/>
  <c r="J2819" i="2" s="1"/>
  <c r="M2818" i="2"/>
  <c r="L2818" i="2"/>
  <c r="K2818" i="2"/>
  <c r="J2818" i="2"/>
  <c r="I2818" i="2"/>
  <c r="M2817" i="2"/>
  <c r="L2817" i="2"/>
  <c r="K2817" i="2"/>
  <c r="I2817" i="2"/>
  <c r="J2817" i="2" s="1"/>
  <c r="M2816" i="2"/>
  <c r="L2816" i="2"/>
  <c r="K2816" i="2"/>
  <c r="J2816" i="2"/>
  <c r="I2816" i="2"/>
  <c r="M2815" i="2"/>
  <c r="L2815" i="2"/>
  <c r="K2815" i="2"/>
  <c r="I2815" i="2"/>
  <c r="J2815" i="2" s="1"/>
  <c r="M2814" i="2"/>
  <c r="L2814" i="2"/>
  <c r="K2814" i="2"/>
  <c r="J2814" i="2"/>
  <c r="I2814" i="2"/>
  <c r="M2813" i="2"/>
  <c r="L2813" i="2"/>
  <c r="K2813" i="2"/>
  <c r="I2813" i="2"/>
  <c r="J2813" i="2" s="1"/>
  <c r="M2812" i="2"/>
  <c r="L2812" i="2"/>
  <c r="K2812" i="2"/>
  <c r="J2812" i="2"/>
  <c r="I2812" i="2"/>
  <c r="M2811" i="2"/>
  <c r="L2811" i="2"/>
  <c r="K2811" i="2"/>
  <c r="I2811" i="2"/>
  <c r="J2811" i="2" s="1"/>
  <c r="M2810" i="2"/>
  <c r="L2810" i="2"/>
  <c r="K2810" i="2"/>
  <c r="J2810" i="2"/>
  <c r="I2810" i="2"/>
  <c r="M2809" i="2"/>
  <c r="L2809" i="2"/>
  <c r="K2809" i="2"/>
  <c r="I2809" i="2"/>
  <c r="J2809" i="2" s="1"/>
  <c r="M2808" i="2"/>
  <c r="L2808" i="2"/>
  <c r="K2808" i="2"/>
  <c r="J2808" i="2"/>
  <c r="I2808" i="2"/>
  <c r="M2807" i="2"/>
  <c r="L2807" i="2"/>
  <c r="K2807" i="2"/>
  <c r="I2807" i="2"/>
  <c r="J2807" i="2" s="1"/>
  <c r="M2806" i="2"/>
  <c r="L2806" i="2"/>
  <c r="K2806" i="2"/>
  <c r="J2806" i="2"/>
  <c r="I2806" i="2"/>
  <c r="M2805" i="2"/>
  <c r="L2805" i="2"/>
  <c r="K2805" i="2"/>
  <c r="I2805" i="2"/>
  <c r="J2805" i="2" s="1"/>
  <c r="M2804" i="2"/>
  <c r="L2804" i="2"/>
  <c r="K2804" i="2"/>
  <c r="J2804" i="2"/>
  <c r="I2804" i="2"/>
  <c r="M2803" i="2"/>
  <c r="L2803" i="2"/>
  <c r="K2803" i="2"/>
  <c r="I2803" i="2"/>
  <c r="J2803" i="2" s="1"/>
  <c r="M2802" i="2"/>
  <c r="L2802" i="2"/>
  <c r="K2802" i="2"/>
  <c r="J2802" i="2"/>
  <c r="I2802" i="2"/>
  <c r="M2801" i="2"/>
  <c r="L2801" i="2"/>
  <c r="K2801" i="2"/>
  <c r="I2801" i="2"/>
  <c r="J2801" i="2" s="1"/>
  <c r="M2800" i="2"/>
  <c r="L2800" i="2"/>
  <c r="K2800" i="2"/>
  <c r="J2800" i="2"/>
  <c r="I2800" i="2"/>
  <c r="M2799" i="2"/>
  <c r="L2799" i="2"/>
  <c r="K2799" i="2"/>
  <c r="I2799" i="2"/>
  <c r="J2799" i="2" s="1"/>
  <c r="M2798" i="2"/>
  <c r="L2798" i="2"/>
  <c r="K2798" i="2"/>
  <c r="J2798" i="2"/>
  <c r="I2798" i="2"/>
  <c r="M2797" i="2"/>
  <c r="L2797" i="2"/>
  <c r="K2797" i="2"/>
  <c r="I2797" i="2"/>
  <c r="J2797" i="2" s="1"/>
  <c r="M2796" i="2"/>
  <c r="L2796" i="2"/>
  <c r="K2796" i="2"/>
  <c r="J2796" i="2"/>
  <c r="I2796" i="2"/>
  <c r="M2795" i="2"/>
  <c r="L2795" i="2"/>
  <c r="K2795" i="2"/>
  <c r="I2795" i="2"/>
  <c r="J2795" i="2" s="1"/>
  <c r="M2794" i="2"/>
  <c r="L2794" i="2"/>
  <c r="K2794" i="2"/>
  <c r="I2794" i="2"/>
  <c r="J2794" i="2" s="1"/>
  <c r="M2793" i="2"/>
  <c r="L2793" i="2"/>
  <c r="K2793" i="2"/>
  <c r="I2793" i="2"/>
  <c r="J2793" i="2" s="1"/>
  <c r="M2792" i="2"/>
  <c r="L2792" i="2"/>
  <c r="K2792" i="2"/>
  <c r="J2792" i="2"/>
  <c r="I2792" i="2"/>
  <c r="M2791" i="2"/>
  <c r="L2791" i="2"/>
  <c r="K2791" i="2"/>
  <c r="I2791" i="2"/>
  <c r="J2791" i="2" s="1"/>
  <c r="M2790" i="2"/>
  <c r="L2790" i="2"/>
  <c r="K2790" i="2"/>
  <c r="J2790" i="2"/>
  <c r="I2790" i="2"/>
  <c r="M2789" i="2"/>
  <c r="L2789" i="2"/>
  <c r="K2789" i="2"/>
  <c r="I2789" i="2"/>
  <c r="J2789" i="2" s="1"/>
  <c r="M2788" i="2"/>
  <c r="L2788" i="2"/>
  <c r="K2788" i="2"/>
  <c r="J2788" i="2"/>
  <c r="I2788" i="2"/>
  <c r="M2787" i="2"/>
  <c r="L2787" i="2"/>
  <c r="K2787" i="2"/>
  <c r="I2787" i="2"/>
  <c r="J2787" i="2" s="1"/>
  <c r="M2786" i="2"/>
  <c r="L2786" i="2"/>
  <c r="K2786" i="2"/>
  <c r="I2786" i="2"/>
  <c r="J2786" i="2" s="1"/>
  <c r="M2785" i="2"/>
  <c r="L2785" i="2"/>
  <c r="K2785" i="2"/>
  <c r="I2785" i="2"/>
  <c r="J2785" i="2" s="1"/>
  <c r="M2784" i="2"/>
  <c r="L2784" i="2"/>
  <c r="K2784" i="2"/>
  <c r="J2784" i="2"/>
  <c r="I2784" i="2"/>
  <c r="M2783" i="2"/>
  <c r="L2783" i="2"/>
  <c r="K2783" i="2"/>
  <c r="I2783" i="2"/>
  <c r="J2783" i="2" s="1"/>
  <c r="M2782" i="2"/>
  <c r="L2782" i="2"/>
  <c r="K2782" i="2"/>
  <c r="J2782" i="2"/>
  <c r="I2782" i="2"/>
  <c r="M2781" i="2"/>
  <c r="L2781" i="2"/>
  <c r="K2781" i="2"/>
  <c r="J2781" i="2"/>
  <c r="I2781" i="2"/>
  <c r="M2780" i="2"/>
  <c r="L2780" i="2"/>
  <c r="K2780" i="2"/>
  <c r="J2780" i="2"/>
  <c r="I2780" i="2"/>
  <c r="M2779" i="2"/>
  <c r="L2779" i="2"/>
  <c r="K2779" i="2"/>
  <c r="I2779" i="2"/>
  <c r="J2779" i="2" s="1"/>
  <c r="M2778" i="2"/>
  <c r="L2778" i="2"/>
  <c r="K2778" i="2"/>
  <c r="I2778" i="2"/>
  <c r="J2778" i="2" s="1"/>
  <c r="M2777" i="2"/>
  <c r="L2777" i="2"/>
  <c r="K2777" i="2"/>
  <c r="I2777" i="2"/>
  <c r="J2777" i="2" s="1"/>
  <c r="M2776" i="2"/>
  <c r="L2776" i="2"/>
  <c r="K2776" i="2"/>
  <c r="J2776" i="2"/>
  <c r="I2776" i="2"/>
  <c r="M2775" i="2"/>
  <c r="L2775" i="2"/>
  <c r="K2775" i="2"/>
  <c r="I2775" i="2"/>
  <c r="J2775" i="2" s="1"/>
  <c r="M2774" i="2"/>
  <c r="L2774" i="2"/>
  <c r="K2774" i="2"/>
  <c r="J2774" i="2"/>
  <c r="I2774" i="2"/>
  <c r="M2773" i="2"/>
  <c r="L2773" i="2"/>
  <c r="K2773" i="2"/>
  <c r="J2773" i="2"/>
  <c r="I2773" i="2"/>
  <c r="M2772" i="2"/>
  <c r="L2772" i="2"/>
  <c r="K2772" i="2"/>
  <c r="J2772" i="2"/>
  <c r="I2772" i="2"/>
  <c r="M2771" i="2"/>
  <c r="L2771" i="2"/>
  <c r="K2771" i="2"/>
  <c r="I2771" i="2"/>
  <c r="J2771" i="2" s="1"/>
  <c r="M2770" i="2"/>
  <c r="L2770" i="2"/>
  <c r="K2770" i="2"/>
  <c r="I2770" i="2"/>
  <c r="J2770" i="2" s="1"/>
  <c r="M2769" i="2"/>
  <c r="L2769" i="2"/>
  <c r="K2769" i="2"/>
  <c r="I2769" i="2"/>
  <c r="J2769" i="2" s="1"/>
  <c r="M2768" i="2"/>
  <c r="L2768" i="2"/>
  <c r="K2768" i="2"/>
  <c r="J2768" i="2"/>
  <c r="I2768" i="2"/>
  <c r="M2767" i="2"/>
  <c r="L2767" i="2"/>
  <c r="K2767" i="2"/>
  <c r="I2767" i="2"/>
  <c r="J2767" i="2" s="1"/>
  <c r="M2766" i="2"/>
  <c r="L2766" i="2"/>
  <c r="K2766" i="2"/>
  <c r="J2766" i="2"/>
  <c r="I2766" i="2"/>
  <c r="M2765" i="2"/>
  <c r="L2765" i="2"/>
  <c r="K2765" i="2"/>
  <c r="J2765" i="2"/>
  <c r="I2765" i="2"/>
  <c r="M2764" i="2"/>
  <c r="L2764" i="2"/>
  <c r="K2764" i="2"/>
  <c r="J2764" i="2"/>
  <c r="I2764" i="2"/>
  <c r="M2763" i="2"/>
  <c r="L2763" i="2"/>
  <c r="K2763" i="2"/>
  <c r="I2763" i="2"/>
  <c r="J2763" i="2" s="1"/>
  <c r="M2762" i="2"/>
  <c r="L2762" i="2"/>
  <c r="K2762" i="2"/>
  <c r="J2762" i="2"/>
  <c r="I2762" i="2"/>
  <c r="M2761" i="2"/>
  <c r="L2761" i="2"/>
  <c r="K2761" i="2"/>
  <c r="I2761" i="2"/>
  <c r="J2761" i="2" s="1"/>
  <c r="M2760" i="2"/>
  <c r="L2760" i="2"/>
  <c r="K2760" i="2"/>
  <c r="J2760" i="2"/>
  <c r="I2760" i="2"/>
  <c r="M2759" i="2"/>
  <c r="L2759" i="2"/>
  <c r="K2759" i="2"/>
  <c r="I2759" i="2"/>
  <c r="J2759" i="2" s="1"/>
  <c r="M2758" i="2"/>
  <c r="L2758" i="2"/>
  <c r="K2758" i="2"/>
  <c r="J2758" i="2"/>
  <c r="I2758" i="2"/>
  <c r="M2757" i="2"/>
  <c r="L2757" i="2"/>
  <c r="K2757" i="2"/>
  <c r="J2757" i="2"/>
  <c r="I2757" i="2"/>
  <c r="M2756" i="2"/>
  <c r="L2756" i="2"/>
  <c r="K2756" i="2"/>
  <c r="J2756" i="2"/>
  <c r="I2756" i="2"/>
  <c r="M2755" i="2"/>
  <c r="L2755" i="2"/>
  <c r="K2755" i="2"/>
  <c r="I2755" i="2"/>
  <c r="J2755" i="2" s="1"/>
  <c r="M2754" i="2"/>
  <c r="L2754" i="2"/>
  <c r="K2754" i="2"/>
  <c r="J2754" i="2"/>
  <c r="I2754" i="2"/>
  <c r="M2753" i="2"/>
  <c r="L2753" i="2"/>
  <c r="K2753" i="2"/>
  <c r="I2753" i="2"/>
  <c r="J2753" i="2" s="1"/>
  <c r="M2752" i="2"/>
  <c r="L2752" i="2"/>
  <c r="K2752" i="2"/>
  <c r="J2752" i="2"/>
  <c r="I2752" i="2"/>
  <c r="M2751" i="2"/>
  <c r="L2751" i="2"/>
  <c r="K2751" i="2"/>
  <c r="I2751" i="2"/>
  <c r="J2751" i="2" s="1"/>
  <c r="M2750" i="2"/>
  <c r="L2750" i="2"/>
  <c r="K2750" i="2"/>
  <c r="J2750" i="2"/>
  <c r="I2750" i="2"/>
  <c r="M2749" i="2"/>
  <c r="L2749" i="2"/>
  <c r="K2749" i="2"/>
  <c r="I2749" i="2"/>
  <c r="J2749" i="2" s="1"/>
  <c r="M2748" i="2"/>
  <c r="L2748" i="2"/>
  <c r="K2748" i="2"/>
  <c r="J2748" i="2"/>
  <c r="I2748" i="2"/>
  <c r="M2747" i="2"/>
  <c r="L2747" i="2"/>
  <c r="K2747" i="2"/>
  <c r="I2747" i="2"/>
  <c r="J2747" i="2" s="1"/>
  <c r="M2746" i="2"/>
  <c r="L2746" i="2"/>
  <c r="K2746" i="2"/>
  <c r="J2746" i="2"/>
  <c r="I2746" i="2"/>
  <c r="M2745" i="2"/>
  <c r="L2745" i="2"/>
  <c r="K2745" i="2"/>
  <c r="I2745" i="2"/>
  <c r="J2745" i="2" s="1"/>
  <c r="M2744" i="2"/>
  <c r="L2744" i="2"/>
  <c r="K2744" i="2"/>
  <c r="J2744" i="2"/>
  <c r="I2744" i="2"/>
  <c r="M2743" i="2"/>
  <c r="L2743" i="2"/>
  <c r="K2743" i="2"/>
  <c r="I2743" i="2"/>
  <c r="J2743" i="2" s="1"/>
  <c r="M2742" i="2"/>
  <c r="L2742" i="2"/>
  <c r="K2742" i="2"/>
  <c r="J2742" i="2"/>
  <c r="I2742" i="2"/>
  <c r="M2741" i="2"/>
  <c r="L2741" i="2"/>
  <c r="K2741" i="2"/>
  <c r="I2741" i="2"/>
  <c r="J2741" i="2" s="1"/>
  <c r="M2740" i="2"/>
  <c r="L2740" i="2"/>
  <c r="K2740" i="2"/>
  <c r="J2740" i="2"/>
  <c r="I2740" i="2"/>
  <c r="M2739" i="2"/>
  <c r="L2739" i="2"/>
  <c r="K2739" i="2"/>
  <c r="I2739" i="2"/>
  <c r="J2739" i="2" s="1"/>
  <c r="M2738" i="2"/>
  <c r="L2738" i="2"/>
  <c r="K2738" i="2"/>
  <c r="J2738" i="2"/>
  <c r="I2738" i="2"/>
  <c r="M2737" i="2"/>
  <c r="L2737" i="2"/>
  <c r="K2737" i="2"/>
  <c r="I2737" i="2"/>
  <c r="J2737" i="2" s="1"/>
  <c r="M2736" i="2"/>
  <c r="L2736" i="2"/>
  <c r="K2736" i="2"/>
  <c r="J2736" i="2"/>
  <c r="I2736" i="2"/>
  <c r="M2735" i="2"/>
  <c r="L2735" i="2"/>
  <c r="K2735" i="2"/>
  <c r="I2735" i="2"/>
  <c r="J2735" i="2" s="1"/>
  <c r="M2734" i="2"/>
  <c r="L2734" i="2"/>
  <c r="K2734" i="2"/>
  <c r="J2734" i="2"/>
  <c r="I2734" i="2"/>
  <c r="M2733" i="2"/>
  <c r="L2733" i="2"/>
  <c r="K2733" i="2"/>
  <c r="I2733" i="2"/>
  <c r="J2733" i="2" s="1"/>
  <c r="M2732" i="2"/>
  <c r="L2732" i="2"/>
  <c r="K2732" i="2"/>
  <c r="J2732" i="2"/>
  <c r="I2732" i="2"/>
  <c r="M2731" i="2"/>
  <c r="L2731" i="2"/>
  <c r="K2731" i="2"/>
  <c r="I2731" i="2"/>
  <c r="J2731" i="2" s="1"/>
  <c r="M2730" i="2"/>
  <c r="L2730" i="2"/>
  <c r="K2730" i="2"/>
  <c r="I2730" i="2"/>
  <c r="J2730" i="2" s="1"/>
  <c r="M2729" i="2"/>
  <c r="L2729" i="2"/>
  <c r="K2729" i="2"/>
  <c r="I2729" i="2"/>
  <c r="J2729" i="2" s="1"/>
  <c r="M2728" i="2"/>
  <c r="L2728" i="2"/>
  <c r="K2728" i="2"/>
  <c r="J2728" i="2"/>
  <c r="I2728" i="2"/>
  <c r="M2727" i="2"/>
  <c r="L2727" i="2"/>
  <c r="K2727" i="2"/>
  <c r="I2727" i="2"/>
  <c r="J2727" i="2" s="1"/>
  <c r="M2726" i="2"/>
  <c r="L2726" i="2"/>
  <c r="K2726" i="2"/>
  <c r="J2726" i="2"/>
  <c r="I2726" i="2"/>
  <c r="M2725" i="2"/>
  <c r="L2725" i="2"/>
  <c r="K2725" i="2"/>
  <c r="I2725" i="2"/>
  <c r="J2725" i="2" s="1"/>
  <c r="M2724" i="2"/>
  <c r="L2724" i="2"/>
  <c r="K2724" i="2"/>
  <c r="J2724" i="2"/>
  <c r="I2724" i="2"/>
  <c r="M2723" i="2"/>
  <c r="L2723" i="2"/>
  <c r="K2723" i="2"/>
  <c r="I2723" i="2"/>
  <c r="J2723" i="2" s="1"/>
  <c r="M2722" i="2"/>
  <c r="L2722" i="2"/>
  <c r="K2722" i="2"/>
  <c r="I2722" i="2"/>
  <c r="J2722" i="2" s="1"/>
  <c r="M2721" i="2"/>
  <c r="L2721" i="2"/>
  <c r="K2721" i="2"/>
  <c r="I2721" i="2"/>
  <c r="J2721" i="2" s="1"/>
  <c r="M2720" i="2"/>
  <c r="L2720" i="2"/>
  <c r="K2720" i="2"/>
  <c r="J2720" i="2"/>
  <c r="I2720" i="2"/>
  <c r="M2719" i="2"/>
  <c r="L2719" i="2"/>
  <c r="K2719" i="2"/>
  <c r="I2719" i="2"/>
  <c r="J2719" i="2" s="1"/>
  <c r="M2718" i="2"/>
  <c r="L2718" i="2"/>
  <c r="K2718" i="2"/>
  <c r="J2718" i="2"/>
  <c r="I2718" i="2"/>
  <c r="M2717" i="2"/>
  <c r="L2717" i="2"/>
  <c r="K2717" i="2"/>
  <c r="J2717" i="2"/>
  <c r="I2717" i="2"/>
  <c r="M2716" i="2"/>
  <c r="L2716" i="2"/>
  <c r="K2716" i="2"/>
  <c r="J2716" i="2"/>
  <c r="I2716" i="2"/>
  <c r="M2715" i="2"/>
  <c r="L2715" i="2"/>
  <c r="K2715" i="2"/>
  <c r="I2715" i="2"/>
  <c r="J2715" i="2" s="1"/>
  <c r="M2714" i="2"/>
  <c r="L2714" i="2"/>
  <c r="K2714" i="2"/>
  <c r="I2714" i="2"/>
  <c r="J2714" i="2" s="1"/>
  <c r="M2713" i="2"/>
  <c r="L2713" i="2"/>
  <c r="K2713" i="2"/>
  <c r="I2713" i="2"/>
  <c r="J2713" i="2" s="1"/>
  <c r="M2712" i="2"/>
  <c r="L2712" i="2"/>
  <c r="K2712" i="2"/>
  <c r="J2712" i="2"/>
  <c r="I2712" i="2"/>
  <c r="M2711" i="2"/>
  <c r="L2711" i="2"/>
  <c r="K2711" i="2"/>
  <c r="I2711" i="2"/>
  <c r="J2711" i="2" s="1"/>
  <c r="M2710" i="2"/>
  <c r="L2710" i="2"/>
  <c r="K2710" i="2"/>
  <c r="J2710" i="2"/>
  <c r="I2710" i="2"/>
  <c r="M2709" i="2"/>
  <c r="L2709" i="2"/>
  <c r="K2709" i="2"/>
  <c r="J2709" i="2"/>
  <c r="I2709" i="2"/>
  <c r="M2708" i="2"/>
  <c r="L2708" i="2"/>
  <c r="K2708" i="2"/>
  <c r="J2708" i="2"/>
  <c r="I2708" i="2"/>
  <c r="M2707" i="2"/>
  <c r="L2707" i="2"/>
  <c r="K2707" i="2"/>
  <c r="I2707" i="2"/>
  <c r="J2707" i="2" s="1"/>
  <c r="M2706" i="2"/>
  <c r="L2706" i="2"/>
  <c r="K2706" i="2"/>
  <c r="I2706" i="2"/>
  <c r="J2706" i="2" s="1"/>
  <c r="M2705" i="2"/>
  <c r="L2705" i="2"/>
  <c r="K2705" i="2"/>
  <c r="I2705" i="2"/>
  <c r="J2705" i="2" s="1"/>
  <c r="M2704" i="2"/>
  <c r="L2704" i="2"/>
  <c r="K2704" i="2"/>
  <c r="J2704" i="2"/>
  <c r="I2704" i="2"/>
  <c r="M2703" i="2"/>
  <c r="L2703" i="2"/>
  <c r="K2703" i="2"/>
  <c r="I2703" i="2"/>
  <c r="J2703" i="2" s="1"/>
  <c r="M2702" i="2"/>
  <c r="L2702" i="2"/>
  <c r="K2702" i="2"/>
  <c r="J2702" i="2"/>
  <c r="I2702" i="2"/>
  <c r="M2701" i="2"/>
  <c r="L2701" i="2"/>
  <c r="K2701" i="2"/>
  <c r="J2701" i="2"/>
  <c r="I2701" i="2"/>
  <c r="M2700" i="2"/>
  <c r="L2700" i="2"/>
  <c r="K2700" i="2"/>
  <c r="J2700" i="2"/>
  <c r="I2700" i="2"/>
  <c r="M2699" i="2"/>
  <c r="L2699" i="2"/>
  <c r="K2699" i="2"/>
  <c r="I2699" i="2"/>
  <c r="J2699" i="2" s="1"/>
  <c r="M2698" i="2"/>
  <c r="L2698" i="2"/>
  <c r="K2698" i="2"/>
  <c r="J2698" i="2"/>
  <c r="I2698" i="2"/>
  <c r="M2697" i="2"/>
  <c r="L2697" i="2"/>
  <c r="K2697" i="2"/>
  <c r="I2697" i="2"/>
  <c r="J2697" i="2" s="1"/>
  <c r="M2696" i="2"/>
  <c r="L2696" i="2"/>
  <c r="K2696" i="2"/>
  <c r="J2696" i="2"/>
  <c r="I2696" i="2"/>
  <c r="M2695" i="2"/>
  <c r="L2695" i="2"/>
  <c r="K2695" i="2"/>
  <c r="I2695" i="2"/>
  <c r="J2695" i="2" s="1"/>
  <c r="M2694" i="2"/>
  <c r="L2694" i="2"/>
  <c r="K2694" i="2"/>
  <c r="J2694" i="2"/>
  <c r="I2694" i="2"/>
  <c r="M2693" i="2"/>
  <c r="L2693" i="2"/>
  <c r="K2693" i="2"/>
  <c r="J2693" i="2"/>
  <c r="I2693" i="2"/>
  <c r="M2692" i="2"/>
  <c r="L2692" i="2"/>
  <c r="K2692" i="2"/>
  <c r="J2692" i="2"/>
  <c r="I2692" i="2"/>
  <c r="M2691" i="2"/>
  <c r="L2691" i="2"/>
  <c r="K2691" i="2"/>
  <c r="I2691" i="2"/>
  <c r="J2691" i="2" s="1"/>
  <c r="M2690" i="2"/>
  <c r="L2690" i="2"/>
  <c r="K2690" i="2"/>
  <c r="J2690" i="2"/>
  <c r="I2690" i="2"/>
  <c r="M2689" i="2"/>
  <c r="L2689" i="2"/>
  <c r="K2689" i="2"/>
  <c r="I2689" i="2"/>
  <c r="J2689" i="2" s="1"/>
  <c r="M2688" i="2"/>
  <c r="L2688" i="2"/>
  <c r="K2688" i="2"/>
  <c r="J2688" i="2"/>
  <c r="I2688" i="2"/>
  <c r="M2687" i="2"/>
  <c r="L2687" i="2"/>
  <c r="K2687" i="2"/>
  <c r="I2687" i="2"/>
  <c r="J2687" i="2" s="1"/>
  <c r="M2686" i="2"/>
  <c r="L2686" i="2"/>
  <c r="K2686" i="2"/>
  <c r="J2686" i="2"/>
  <c r="I2686" i="2"/>
  <c r="M2685" i="2"/>
  <c r="L2685" i="2"/>
  <c r="K2685" i="2"/>
  <c r="I2685" i="2"/>
  <c r="J2685" i="2" s="1"/>
  <c r="M2684" i="2"/>
  <c r="L2684" i="2"/>
  <c r="K2684" i="2"/>
  <c r="J2684" i="2"/>
  <c r="I2684" i="2"/>
  <c r="M2683" i="2"/>
  <c r="L2683" i="2"/>
  <c r="K2683" i="2"/>
  <c r="I2683" i="2"/>
  <c r="J2683" i="2" s="1"/>
  <c r="M2682" i="2"/>
  <c r="L2682" i="2"/>
  <c r="K2682" i="2"/>
  <c r="J2682" i="2"/>
  <c r="I2682" i="2"/>
  <c r="M2681" i="2"/>
  <c r="L2681" i="2"/>
  <c r="K2681" i="2"/>
  <c r="I2681" i="2"/>
  <c r="J2681" i="2" s="1"/>
  <c r="M2680" i="2"/>
  <c r="L2680" i="2"/>
  <c r="K2680" i="2"/>
  <c r="J2680" i="2"/>
  <c r="I2680" i="2"/>
  <c r="M2679" i="2"/>
  <c r="L2679" i="2"/>
  <c r="K2679" i="2"/>
  <c r="I2679" i="2"/>
  <c r="J2679" i="2" s="1"/>
  <c r="M2678" i="2"/>
  <c r="L2678" i="2"/>
  <c r="K2678" i="2"/>
  <c r="J2678" i="2"/>
  <c r="I2678" i="2"/>
  <c r="M2677" i="2"/>
  <c r="L2677" i="2"/>
  <c r="K2677" i="2"/>
  <c r="I2677" i="2"/>
  <c r="J2677" i="2" s="1"/>
  <c r="M2676" i="2"/>
  <c r="L2676" i="2"/>
  <c r="K2676" i="2"/>
  <c r="J2676" i="2"/>
  <c r="I2676" i="2"/>
  <c r="M2675" i="2"/>
  <c r="L2675" i="2"/>
  <c r="K2675" i="2"/>
  <c r="I2675" i="2"/>
  <c r="J2675" i="2" s="1"/>
  <c r="M2674" i="2"/>
  <c r="L2674" i="2"/>
  <c r="K2674" i="2"/>
  <c r="J2674" i="2"/>
  <c r="I2674" i="2"/>
  <c r="M2673" i="2"/>
  <c r="L2673" i="2"/>
  <c r="K2673" i="2"/>
  <c r="I2673" i="2"/>
  <c r="J2673" i="2" s="1"/>
  <c r="M2672" i="2"/>
  <c r="L2672" i="2"/>
  <c r="K2672" i="2"/>
  <c r="J2672" i="2"/>
  <c r="I2672" i="2"/>
  <c r="M2671" i="2"/>
  <c r="L2671" i="2"/>
  <c r="K2671" i="2"/>
  <c r="I2671" i="2"/>
  <c r="J2671" i="2" s="1"/>
  <c r="M2670" i="2"/>
  <c r="L2670" i="2"/>
  <c r="K2670" i="2"/>
  <c r="J2670" i="2"/>
  <c r="I2670" i="2"/>
  <c r="M2669" i="2"/>
  <c r="L2669" i="2"/>
  <c r="K2669" i="2"/>
  <c r="I2669" i="2"/>
  <c r="J2669" i="2" s="1"/>
  <c r="M2668" i="2"/>
  <c r="L2668" i="2"/>
  <c r="K2668" i="2"/>
  <c r="J2668" i="2"/>
  <c r="I2668" i="2"/>
  <c r="M2667" i="2"/>
  <c r="L2667" i="2"/>
  <c r="K2667" i="2"/>
  <c r="I2667" i="2"/>
  <c r="J2667" i="2" s="1"/>
  <c r="M2666" i="2"/>
  <c r="L2666" i="2"/>
  <c r="K2666" i="2"/>
  <c r="I2666" i="2"/>
  <c r="J2666" i="2" s="1"/>
  <c r="M2665" i="2"/>
  <c r="L2665" i="2"/>
  <c r="K2665" i="2"/>
  <c r="I2665" i="2"/>
  <c r="J2665" i="2" s="1"/>
  <c r="M2664" i="2"/>
  <c r="L2664" i="2"/>
  <c r="K2664" i="2"/>
  <c r="J2664" i="2"/>
  <c r="I2664" i="2"/>
  <c r="M2663" i="2"/>
  <c r="L2663" i="2"/>
  <c r="K2663" i="2"/>
  <c r="I2663" i="2"/>
  <c r="J2663" i="2" s="1"/>
  <c r="M2662" i="2"/>
  <c r="L2662" i="2"/>
  <c r="K2662" i="2"/>
  <c r="J2662" i="2"/>
  <c r="I2662" i="2"/>
  <c r="M2661" i="2"/>
  <c r="L2661" i="2"/>
  <c r="K2661" i="2"/>
  <c r="I2661" i="2"/>
  <c r="J2661" i="2" s="1"/>
  <c r="M2660" i="2"/>
  <c r="L2660" i="2"/>
  <c r="K2660" i="2"/>
  <c r="J2660" i="2"/>
  <c r="I2660" i="2"/>
  <c r="M2659" i="2"/>
  <c r="L2659" i="2"/>
  <c r="K2659" i="2"/>
  <c r="I2659" i="2"/>
  <c r="J2659" i="2" s="1"/>
  <c r="M2658" i="2"/>
  <c r="L2658" i="2"/>
  <c r="K2658" i="2"/>
  <c r="I2658" i="2"/>
  <c r="J2658" i="2" s="1"/>
  <c r="M2657" i="2"/>
  <c r="L2657" i="2"/>
  <c r="K2657" i="2"/>
  <c r="I2657" i="2"/>
  <c r="J2657" i="2" s="1"/>
  <c r="M2656" i="2"/>
  <c r="L2656" i="2"/>
  <c r="K2656" i="2"/>
  <c r="J2656" i="2"/>
  <c r="I2656" i="2"/>
  <c r="M2655" i="2"/>
  <c r="L2655" i="2"/>
  <c r="K2655" i="2"/>
  <c r="I2655" i="2"/>
  <c r="J2655" i="2" s="1"/>
  <c r="M2654" i="2"/>
  <c r="L2654" i="2"/>
  <c r="K2654" i="2"/>
  <c r="J2654" i="2"/>
  <c r="I2654" i="2"/>
  <c r="M2653" i="2"/>
  <c r="L2653" i="2"/>
  <c r="K2653" i="2"/>
  <c r="J2653" i="2"/>
  <c r="I2653" i="2"/>
  <c r="M2652" i="2"/>
  <c r="L2652" i="2"/>
  <c r="K2652" i="2"/>
  <c r="J2652" i="2"/>
  <c r="I2652" i="2"/>
  <c r="M2651" i="2"/>
  <c r="L2651" i="2"/>
  <c r="K2651" i="2"/>
  <c r="I2651" i="2"/>
  <c r="J2651" i="2" s="1"/>
  <c r="M2650" i="2"/>
  <c r="L2650" i="2"/>
  <c r="K2650" i="2"/>
  <c r="I2650" i="2"/>
  <c r="J2650" i="2" s="1"/>
  <c r="M2649" i="2"/>
  <c r="L2649" i="2"/>
  <c r="K2649" i="2"/>
  <c r="I2649" i="2"/>
  <c r="J2649" i="2" s="1"/>
  <c r="M2648" i="2"/>
  <c r="L2648" i="2"/>
  <c r="K2648" i="2"/>
  <c r="J2648" i="2"/>
  <c r="I2648" i="2"/>
  <c r="M2647" i="2"/>
  <c r="L2647" i="2"/>
  <c r="K2647" i="2"/>
  <c r="I2647" i="2"/>
  <c r="J2647" i="2" s="1"/>
  <c r="M2646" i="2"/>
  <c r="L2646" i="2"/>
  <c r="K2646" i="2"/>
  <c r="J2646" i="2"/>
  <c r="I2646" i="2"/>
  <c r="M2645" i="2"/>
  <c r="L2645" i="2"/>
  <c r="K2645" i="2"/>
  <c r="J2645" i="2"/>
  <c r="I2645" i="2"/>
  <c r="M2644" i="2"/>
  <c r="L2644" i="2"/>
  <c r="K2644" i="2"/>
  <c r="J2644" i="2"/>
  <c r="I2644" i="2"/>
  <c r="M2643" i="2"/>
  <c r="L2643" i="2"/>
  <c r="K2643" i="2"/>
  <c r="I2643" i="2"/>
  <c r="J2643" i="2" s="1"/>
  <c r="M2642" i="2"/>
  <c r="L2642" i="2"/>
  <c r="K2642" i="2"/>
  <c r="I2642" i="2"/>
  <c r="J2642" i="2" s="1"/>
  <c r="M2641" i="2"/>
  <c r="L2641" i="2"/>
  <c r="K2641" i="2"/>
  <c r="I2641" i="2"/>
  <c r="J2641" i="2" s="1"/>
  <c r="M2640" i="2"/>
  <c r="L2640" i="2"/>
  <c r="K2640" i="2"/>
  <c r="J2640" i="2"/>
  <c r="I2640" i="2"/>
  <c r="M2639" i="2"/>
  <c r="L2639" i="2"/>
  <c r="K2639" i="2"/>
  <c r="I2639" i="2"/>
  <c r="J2639" i="2" s="1"/>
  <c r="M2638" i="2"/>
  <c r="L2638" i="2"/>
  <c r="K2638" i="2"/>
  <c r="J2638" i="2"/>
  <c r="I2638" i="2"/>
  <c r="M2637" i="2"/>
  <c r="L2637" i="2"/>
  <c r="K2637" i="2"/>
  <c r="J2637" i="2"/>
  <c r="I2637" i="2"/>
  <c r="M2636" i="2"/>
  <c r="L2636" i="2"/>
  <c r="K2636" i="2"/>
  <c r="J2636" i="2"/>
  <c r="I2636" i="2"/>
  <c r="M2635" i="2"/>
  <c r="L2635" i="2"/>
  <c r="K2635" i="2"/>
  <c r="I2635" i="2"/>
  <c r="J2635" i="2" s="1"/>
  <c r="M2634" i="2"/>
  <c r="L2634" i="2"/>
  <c r="K2634" i="2"/>
  <c r="J2634" i="2"/>
  <c r="I2634" i="2"/>
  <c r="M2633" i="2"/>
  <c r="L2633" i="2"/>
  <c r="K2633" i="2"/>
  <c r="I2633" i="2"/>
  <c r="J2633" i="2" s="1"/>
  <c r="M2632" i="2"/>
  <c r="L2632" i="2"/>
  <c r="K2632" i="2"/>
  <c r="J2632" i="2"/>
  <c r="I2632" i="2"/>
  <c r="M2631" i="2"/>
  <c r="L2631" i="2"/>
  <c r="K2631" i="2"/>
  <c r="I2631" i="2"/>
  <c r="J2631" i="2" s="1"/>
  <c r="M2630" i="2"/>
  <c r="L2630" i="2"/>
  <c r="K2630" i="2"/>
  <c r="J2630" i="2"/>
  <c r="I2630" i="2"/>
  <c r="M2629" i="2"/>
  <c r="L2629" i="2"/>
  <c r="K2629" i="2"/>
  <c r="J2629" i="2"/>
  <c r="I2629" i="2"/>
  <c r="M2628" i="2"/>
  <c r="L2628" i="2"/>
  <c r="K2628" i="2"/>
  <c r="J2628" i="2"/>
  <c r="I2628" i="2"/>
  <c r="M2627" i="2"/>
  <c r="L2627" i="2"/>
  <c r="K2627" i="2"/>
  <c r="I2627" i="2"/>
  <c r="J2627" i="2" s="1"/>
  <c r="M2626" i="2"/>
  <c r="L2626" i="2"/>
  <c r="K2626" i="2"/>
  <c r="J2626" i="2"/>
  <c r="I2626" i="2"/>
  <c r="M2625" i="2"/>
  <c r="L2625" i="2"/>
  <c r="K2625" i="2"/>
  <c r="I2625" i="2"/>
  <c r="J2625" i="2" s="1"/>
  <c r="M2624" i="2"/>
  <c r="L2624" i="2"/>
  <c r="K2624" i="2"/>
  <c r="J2624" i="2"/>
  <c r="I2624" i="2"/>
  <c r="M2623" i="2"/>
  <c r="L2623" i="2"/>
  <c r="K2623" i="2"/>
  <c r="I2623" i="2"/>
  <c r="J2623" i="2" s="1"/>
  <c r="M2622" i="2"/>
  <c r="L2622" i="2"/>
  <c r="K2622" i="2"/>
  <c r="J2622" i="2"/>
  <c r="I2622" i="2"/>
  <c r="M2621" i="2"/>
  <c r="L2621" i="2"/>
  <c r="K2621" i="2"/>
  <c r="I2621" i="2"/>
  <c r="J2621" i="2" s="1"/>
  <c r="M2620" i="2"/>
  <c r="L2620" i="2"/>
  <c r="K2620" i="2"/>
  <c r="J2620" i="2"/>
  <c r="I2620" i="2"/>
  <c r="M2619" i="2"/>
  <c r="L2619" i="2"/>
  <c r="K2619" i="2"/>
  <c r="I2619" i="2"/>
  <c r="J2619" i="2" s="1"/>
  <c r="M2618" i="2"/>
  <c r="L2618" i="2"/>
  <c r="K2618" i="2"/>
  <c r="J2618" i="2"/>
  <c r="I2618" i="2"/>
  <c r="M2617" i="2"/>
  <c r="L2617" i="2"/>
  <c r="K2617" i="2"/>
  <c r="I2617" i="2"/>
  <c r="J2617" i="2" s="1"/>
  <c r="M2616" i="2"/>
  <c r="L2616" i="2"/>
  <c r="K2616" i="2"/>
  <c r="J2616" i="2"/>
  <c r="I2616" i="2"/>
  <c r="M2615" i="2"/>
  <c r="L2615" i="2"/>
  <c r="K2615" i="2"/>
  <c r="I2615" i="2"/>
  <c r="J2615" i="2" s="1"/>
  <c r="M2614" i="2"/>
  <c r="L2614" i="2"/>
  <c r="K2614" i="2"/>
  <c r="J2614" i="2"/>
  <c r="I2614" i="2"/>
  <c r="M2613" i="2"/>
  <c r="L2613" i="2"/>
  <c r="K2613" i="2"/>
  <c r="I2613" i="2"/>
  <c r="J2613" i="2" s="1"/>
  <c r="M2612" i="2"/>
  <c r="L2612" i="2"/>
  <c r="K2612" i="2"/>
  <c r="J2612" i="2"/>
  <c r="I2612" i="2"/>
  <c r="M2611" i="2"/>
  <c r="L2611" i="2"/>
  <c r="K2611" i="2"/>
  <c r="I2611" i="2"/>
  <c r="J2611" i="2" s="1"/>
  <c r="M2610" i="2"/>
  <c r="L2610" i="2"/>
  <c r="K2610" i="2"/>
  <c r="J2610" i="2"/>
  <c r="I2610" i="2"/>
  <c r="M2609" i="2"/>
  <c r="L2609" i="2"/>
  <c r="K2609" i="2"/>
  <c r="I2609" i="2"/>
  <c r="J2609" i="2" s="1"/>
  <c r="M2608" i="2"/>
  <c r="L2608" i="2"/>
  <c r="K2608" i="2"/>
  <c r="J2608" i="2"/>
  <c r="I2608" i="2"/>
  <c r="M2607" i="2"/>
  <c r="L2607" i="2"/>
  <c r="K2607" i="2"/>
  <c r="I2607" i="2"/>
  <c r="J2607" i="2" s="1"/>
  <c r="M2606" i="2"/>
  <c r="L2606" i="2"/>
  <c r="K2606" i="2"/>
  <c r="J2606" i="2"/>
  <c r="I2606" i="2"/>
  <c r="M2605" i="2"/>
  <c r="L2605" i="2"/>
  <c r="K2605" i="2"/>
  <c r="I2605" i="2"/>
  <c r="J2605" i="2" s="1"/>
  <c r="M2604" i="2"/>
  <c r="L2604" i="2"/>
  <c r="K2604" i="2"/>
  <c r="J2604" i="2"/>
  <c r="I2604" i="2"/>
  <c r="M2603" i="2"/>
  <c r="L2603" i="2"/>
  <c r="K2603" i="2"/>
  <c r="I2603" i="2"/>
  <c r="J2603" i="2" s="1"/>
  <c r="M2602" i="2"/>
  <c r="L2602" i="2"/>
  <c r="K2602" i="2"/>
  <c r="I2602" i="2"/>
  <c r="J2602" i="2" s="1"/>
  <c r="M2601" i="2"/>
  <c r="L2601" i="2"/>
  <c r="K2601" i="2"/>
  <c r="I2601" i="2"/>
  <c r="J2601" i="2" s="1"/>
  <c r="M2600" i="2"/>
  <c r="L2600" i="2"/>
  <c r="K2600" i="2"/>
  <c r="J2600" i="2"/>
  <c r="I2600" i="2"/>
  <c r="M2599" i="2"/>
  <c r="L2599" i="2"/>
  <c r="K2599" i="2"/>
  <c r="I2599" i="2"/>
  <c r="J2599" i="2" s="1"/>
  <c r="M2598" i="2"/>
  <c r="L2598" i="2"/>
  <c r="K2598" i="2"/>
  <c r="J2598" i="2"/>
  <c r="I2598" i="2"/>
  <c r="M2597" i="2"/>
  <c r="L2597" i="2"/>
  <c r="K2597" i="2"/>
  <c r="I2597" i="2"/>
  <c r="J2597" i="2" s="1"/>
  <c r="M2596" i="2"/>
  <c r="L2596" i="2"/>
  <c r="K2596" i="2"/>
  <c r="J2596" i="2"/>
  <c r="I2596" i="2"/>
  <c r="M2595" i="2"/>
  <c r="L2595" i="2"/>
  <c r="K2595" i="2"/>
  <c r="I2595" i="2"/>
  <c r="J2595" i="2" s="1"/>
  <c r="M2594" i="2"/>
  <c r="L2594" i="2"/>
  <c r="K2594" i="2"/>
  <c r="I2594" i="2"/>
  <c r="J2594" i="2" s="1"/>
  <c r="M2593" i="2"/>
  <c r="L2593" i="2"/>
  <c r="K2593" i="2"/>
  <c r="I2593" i="2"/>
  <c r="J2593" i="2" s="1"/>
  <c r="M2592" i="2"/>
  <c r="L2592" i="2"/>
  <c r="K2592" i="2"/>
  <c r="J2592" i="2"/>
  <c r="I2592" i="2"/>
  <c r="M2591" i="2"/>
  <c r="L2591" i="2"/>
  <c r="K2591" i="2"/>
  <c r="I2591" i="2"/>
  <c r="J2591" i="2" s="1"/>
  <c r="M2590" i="2"/>
  <c r="L2590" i="2"/>
  <c r="K2590" i="2"/>
  <c r="J2590" i="2"/>
  <c r="I2590" i="2"/>
  <c r="M2589" i="2"/>
  <c r="L2589" i="2"/>
  <c r="K2589" i="2"/>
  <c r="J2589" i="2"/>
  <c r="I2589" i="2"/>
  <c r="M2588" i="2"/>
  <c r="L2588" i="2"/>
  <c r="K2588" i="2"/>
  <c r="J2588" i="2"/>
  <c r="I2588" i="2"/>
  <c r="M2587" i="2"/>
  <c r="L2587" i="2"/>
  <c r="K2587" i="2"/>
  <c r="I2587" i="2"/>
  <c r="J2587" i="2" s="1"/>
  <c r="M2586" i="2"/>
  <c r="L2586" i="2"/>
  <c r="K2586" i="2"/>
  <c r="I2586" i="2"/>
  <c r="J2586" i="2" s="1"/>
  <c r="M2585" i="2"/>
  <c r="L2585" i="2"/>
  <c r="K2585" i="2"/>
  <c r="I2585" i="2"/>
  <c r="J2585" i="2" s="1"/>
  <c r="M2584" i="2"/>
  <c r="L2584" i="2"/>
  <c r="K2584" i="2"/>
  <c r="J2584" i="2"/>
  <c r="I2584" i="2"/>
  <c r="M2583" i="2"/>
  <c r="L2583" i="2"/>
  <c r="K2583" i="2"/>
  <c r="I2583" i="2"/>
  <c r="J2583" i="2" s="1"/>
  <c r="M2582" i="2"/>
  <c r="L2582" i="2"/>
  <c r="K2582" i="2"/>
  <c r="J2582" i="2"/>
  <c r="I2582" i="2"/>
  <c r="M2581" i="2"/>
  <c r="L2581" i="2"/>
  <c r="K2581" i="2"/>
  <c r="J2581" i="2"/>
  <c r="I2581" i="2"/>
  <c r="M2580" i="2"/>
  <c r="L2580" i="2"/>
  <c r="K2580" i="2"/>
  <c r="J2580" i="2"/>
  <c r="I2580" i="2"/>
  <c r="M2579" i="2"/>
  <c r="L2579" i="2"/>
  <c r="K2579" i="2"/>
  <c r="I2579" i="2"/>
  <c r="J2579" i="2" s="1"/>
  <c r="M2578" i="2"/>
  <c r="L2578" i="2"/>
  <c r="K2578" i="2"/>
  <c r="I2578" i="2"/>
  <c r="J2578" i="2" s="1"/>
  <c r="M2577" i="2"/>
  <c r="L2577" i="2"/>
  <c r="K2577" i="2"/>
  <c r="I2577" i="2"/>
  <c r="J2577" i="2" s="1"/>
  <c r="M2576" i="2"/>
  <c r="L2576" i="2"/>
  <c r="K2576" i="2"/>
  <c r="J2576" i="2"/>
  <c r="I2576" i="2"/>
  <c r="M2575" i="2"/>
  <c r="L2575" i="2"/>
  <c r="K2575" i="2"/>
  <c r="I2575" i="2"/>
  <c r="J2575" i="2" s="1"/>
  <c r="M2574" i="2"/>
  <c r="L2574" i="2"/>
  <c r="K2574" i="2"/>
  <c r="J2574" i="2"/>
  <c r="I2574" i="2"/>
  <c r="M2573" i="2"/>
  <c r="L2573" i="2"/>
  <c r="K2573" i="2"/>
  <c r="J2573" i="2"/>
  <c r="I2573" i="2"/>
  <c r="M2572" i="2"/>
  <c r="L2572" i="2"/>
  <c r="K2572" i="2"/>
  <c r="J2572" i="2"/>
  <c r="I2572" i="2"/>
  <c r="M2571" i="2"/>
  <c r="L2571" i="2"/>
  <c r="K2571" i="2"/>
  <c r="I2571" i="2"/>
  <c r="J2571" i="2" s="1"/>
  <c r="M2570" i="2"/>
  <c r="L2570" i="2"/>
  <c r="K2570" i="2"/>
  <c r="J2570" i="2"/>
  <c r="I2570" i="2"/>
  <c r="M2569" i="2"/>
  <c r="L2569" i="2"/>
  <c r="K2569" i="2"/>
  <c r="I2569" i="2"/>
  <c r="J2569" i="2" s="1"/>
  <c r="M2568" i="2"/>
  <c r="L2568" i="2"/>
  <c r="K2568" i="2"/>
  <c r="J2568" i="2"/>
  <c r="I2568" i="2"/>
  <c r="M2567" i="2"/>
  <c r="L2567" i="2"/>
  <c r="K2567" i="2"/>
  <c r="I2567" i="2"/>
  <c r="J2567" i="2" s="1"/>
  <c r="M2566" i="2"/>
  <c r="L2566" i="2"/>
  <c r="K2566" i="2"/>
  <c r="J2566" i="2"/>
  <c r="I2566" i="2"/>
  <c r="M2565" i="2"/>
  <c r="L2565" i="2"/>
  <c r="K2565" i="2"/>
  <c r="J2565" i="2"/>
  <c r="I2565" i="2"/>
  <c r="M2564" i="2"/>
  <c r="L2564" i="2"/>
  <c r="K2564" i="2"/>
  <c r="J2564" i="2"/>
  <c r="I2564" i="2"/>
  <c r="M2563" i="2"/>
  <c r="L2563" i="2"/>
  <c r="K2563" i="2"/>
  <c r="I2563" i="2"/>
  <c r="J2563" i="2" s="1"/>
  <c r="M2562" i="2"/>
  <c r="L2562" i="2"/>
  <c r="K2562" i="2"/>
  <c r="J2562" i="2"/>
  <c r="I2562" i="2"/>
  <c r="M2561" i="2"/>
  <c r="L2561" i="2"/>
  <c r="K2561" i="2"/>
  <c r="I2561" i="2"/>
  <c r="J2561" i="2" s="1"/>
  <c r="M2560" i="2"/>
  <c r="L2560" i="2"/>
  <c r="K2560" i="2"/>
  <c r="J2560" i="2"/>
  <c r="I2560" i="2"/>
  <c r="M2559" i="2"/>
  <c r="L2559" i="2"/>
  <c r="K2559" i="2"/>
  <c r="I2559" i="2"/>
  <c r="J2559" i="2" s="1"/>
  <c r="M2558" i="2"/>
  <c r="L2558" i="2"/>
  <c r="K2558" i="2"/>
  <c r="J2558" i="2"/>
  <c r="I2558" i="2"/>
  <c r="M2557" i="2"/>
  <c r="L2557" i="2"/>
  <c r="K2557" i="2"/>
  <c r="I2557" i="2"/>
  <c r="J2557" i="2" s="1"/>
  <c r="M2556" i="2"/>
  <c r="L2556" i="2"/>
  <c r="K2556" i="2"/>
  <c r="J2556" i="2"/>
  <c r="I2556" i="2"/>
  <c r="M2555" i="2"/>
  <c r="L2555" i="2"/>
  <c r="K2555" i="2"/>
  <c r="I2555" i="2"/>
  <c r="J2555" i="2" s="1"/>
  <c r="M2554" i="2"/>
  <c r="L2554" i="2"/>
  <c r="K2554" i="2"/>
  <c r="J2554" i="2"/>
  <c r="I2554" i="2"/>
  <c r="M2553" i="2"/>
  <c r="L2553" i="2"/>
  <c r="K2553" i="2"/>
  <c r="I2553" i="2"/>
  <c r="J2553" i="2" s="1"/>
  <c r="M2552" i="2"/>
  <c r="L2552" i="2"/>
  <c r="K2552" i="2"/>
  <c r="J2552" i="2"/>
  <c r="I2552" i="2"/>
  <c r="M2551" i="2"/>
  <c r="L2551" i="2"/>
  <c r="K2551" i="2"/>
  <c r="I2551" i="2"/>
  <c r="J2551" i="2" s="1"/>
  <c r="M2550" i="2"/>
  <c r="L2550" i="2"/>
  <c r="K2550" i="2"/>
  <c r="J2550" i="2"/>
  <c r="I2550" i="2"/>
  <c r="M2549" i="2"/>
  <c r="L2549" i="2"/>
  <c r="K2549" i="2"/>
  <c r="I2549" i="2"/>
  <c r="J2549" i="2" s="1"/>
  <c r="M2548" i="2"/>
  <c r="L2548" i="2"/>
  <c r="K2548" i="2"/>
  <c r="J2548" i="2"/>
  <c r="I2548" i="2"/>
  <c r="M2547" i="2"/>
  <c r="L2547" i="2"/>
  <c r="K2547" i="2"/>
  <c r="I2547" i="2"/>
  <c r="J2547" i="2" s="1"/>
  <c r="M2546" i="2"/>
  <c r="L2546" i="2"/>
  <c r="K2546" i="2"/>
  <c r="J2546" i="2"/>
  <c r="I2546" i="2"/>
  <c r="M2545" i="2"/>
  <c r="L2545" i="2"/>
  <c r="K2545" i="2"/>
  <c r="I2545" i="2"/>
  <c r="J2545" i="2" s="1"/>
  <c r="M2544" i="2"/>
  <c r="L2544" i="2"/>
  <c r="K2544" i="2"/>
  <c r="J2544" i="2"/>
  <c r="I2544" i="2"/>
  <c r="M2543" i="2"/>
  <c r="L2543" i="2"/>
  <c r="K2543" i="2"/>
  <c r="I2543" i="2"/>
  <c r="J2543" i="2" s="1"/>
  <c r="M2542" i="2"/>
  <c r="L2542" i="2"/>
  <c r="K2542" i="2"/>
  <c r="J2542" i="2"/>
  <c r="I2542" i="2"/>
  <c r="M2541" i="2"/>
  <c r="L2541" i="2"/>
  <c r="K2541" i="2"/>
  <c r="I2541" i="2"/>
  <c r="J2541" i="2" s="1"/>
  <c r="M2540" i="2"/>
  <c r="L2540" i="2"/>
  <c r="K2540" i="2"/>
  <c r="J2540" i="2"/>
  <c r="I2540" i="2"/>
  <c r="M2539" i="2"/>
  <c r="L2539" i="2"/>
  <c r="K2539" i="2"/>
  <c r="I2539" i="2"/>
  <c r="J2539" i="2" s="1"/>
  <c r="M2538" i="2"/>
  <c r="L2538" i="2"/>
  <c r="K2538" i="2"/>
  <c r="I2538" i="2"/>
  <c r="J2538" i="2" s="1"/>
  <c r="M2537" i="2"/>
  <c r="L2537" i="2"/>
  <c r="K2537" i="2"/>
  <c r="I2537" i="2"/>
  <c r="J2537" i="2" s="1"/>
  <c r="M2536" i="2"/>
  <c r="L2536" i="2"/>
  <c r="K2536" i="2"/>
  <c r="J2536" i="2"/>
  <c r="I2536" i="2"/>
  <c r="M2535" i="2"/>
  <c r="L2535" i="2"/>
  <c r="K2535" i="2"/>
  <c r="I2535" i="2"/>
  <c r="J2535" i="2" s="1"/>
  <c r="M2534" i="2"/>
  <c r="L2534" i="2"/>
  <c r="K2534" i="2"/>
  <c r="J2534" i="2"/>
  <c r="I2534" i="2"/>
  <c r="M2533" i="2"/>
  <c r="L2533" i="2"/>
  <c r="K2533" i="2"/>
  <c r="I2533" i="2"/>
  <c r="J2533" i="2" s="1"/>
  <c r="M2532" i="2"/>
  <c r="L2532" i="2"/>
  <c r="K2532" i="2"/>
  <c r="J2532" i="2"/>
  <c r="I2532" i="2"/>
  <c r="M2531" i="2"/>
  <c r="L2531" i="2"/>
  <c r="K2531" i="2"/>
  <c r="I2531" i="2"/>
  <c r="J2531" i="2" s="1"/>
  <c r="M2530" i="2"/>
  <c r="L2530" i="2"/>
  <c r="K2530" i="2"/>
  <c r="I2530" i="2"/>
  <c r="J2530" i="2" s="1"/>
  <c r="M2529" i="2"/>
  <c r="L2529" i="2"/>
  <c r="K2529" i="2"/>
  <c r="I2529" i="2"/>
  <c r="J2529" i="2" s="1"/>
  <c r="M2528" i="2"/>
  <c r="L2528" i="2"/>
  <c r="K2528" i="2"/>
  <c r="J2528" i="2"/>
  <c r="I2528" i="2"/>
  <c r="M2527" i="2"/>
  <c r="L2527" i="2"/>
  <c r="K2527" i="2"/>
  <c r="I2527" i="2"/>
  <c r="J2527" i="2" s="1"/>
  <c r="M2526" i="2"/>
  <c r="L2526" i="2"/>
  <c r="K2526" i="2"/>
  <c r="J2526" i="2"/>
  <c r="I2526" i="2"/>
  <c r="M2525" i="2"/>
  <c r="L2525" i="2"/>
  <c r="K2525" i="2"/>
  <c r="J2525" i="2"/>
  <c r="I2525" i="2"/>
  <c r="M2524" i="2"/>
  <c r="L2524" i="2"/>
  <c r="K2524" i="2"/>
  <c r="J2524" i="2"/>
  <c r="I2524" i="2"/>
  <c r="M2523" i="2"/>
  <c r="L2523" i="2"/>
  <c r="K2523" i="2"/>
  <c r="I2523" i="2"/>
  <c r="J2523" i="2" s="1"/>
  <c r="M2522" i="2"/>
  <c r="L2522" i="2"/>
  <c r="K2522" i="2"/>
  <c r="I2522" i="2"/>
  <c r="J2522" i="2" s="1"/>
  <c r="M2521" i="2"/>
  <c r="L2521" i="2"/>
  <c r="K2521" i="2"/>
  <c r="I2521" i="2"/>
  <c r="J2521" i="2" s="1"/>
  <c r="M2520" i="2"/>
  <c r="L2520" i="2"/>
  <c r="K2520" i="2"/>
  <c r="J2520" i="2"/>
  <c r="I2520" i="2"/>
  <c r="M2519" i="2"/>
  <c r="L2519" i="2"/>
  <c r="K2519" i="2"/>
  <c r="I2519" i="2"/>
  <c r="J2519" i="2" s="1"/>
  <c r="M2518" i="2"/>
  <c r="L2518" i="2"/>
  <c r="K2518" i="2"/>
  <c r="J2518" i="2"/>
  <c r="I2518" i="2"/>
  <c r="M2517" i="2"/>
  <c r="L2517" i="2"/>
  <c r="K2517" i="2"/>
  <c r="J2517" i="2"/>
  <c r="I2517" i="2"/>
  <c r="M2516" i="2"/>
  <c r="L2516" i="2"/>
  <c r="K2516" i="2"/>
  <c r="J2516" i="2"/>
  <c r="I2516" i="2"/>
  <c r="M2515" i="2"/>
  <c r="L2515" i="2"/>
  <c r="K2515" i="2"/>
  <c r="I2515" i="2"/>
  <c r="J2515" i="2" s="1"/>
  <c r="M2514" i="2"/>
  <c r="L2514" i="2"/>
  <c r="K2514" i="2"/>
  <c r="I2514" i="2"/>
  <c r="J2514" i="2" s="1"/>
  <c r="M2513" i="2"/>
  <c r="L2513" i="2"/>
  <c r="K2513" i="2"/>
  <c r="I2513" i="2"/>
  <c r="J2513" i="2" s="1"/>
  <c r="M2512" i="2"/>
  <c r="L2512" i="2"/>
  <c r="K2512" i="2"/>
  <c r="J2512" i="2"/>
  <c r="I2512" i="2"/>
  <c r="M2511" i="2"/>
  <c r="L2511" i="2"/>
  <c r="K2511" i="2"/>
  <c r="I2511" i="2"/>
  <c r="J2511" i="2" s="1"/>
  <c r="M2510" i="2"/>
  <c r="L2510" i="2"/>
  <c r="K2510" i="2"/>
  <c r="J2510" i="2"/>
  <c r="I2510" i="2"/>
  <c r="M2509" i="2"/>
  <c r="L2509" i="2"/>
  <c r="K2509" i="2"/>
  <c r="J2509" i="2"/>
  <c r="I2509" i="2"/>
  <c r="M2508" i="2"/>
  <c r="L2508" i="2"/>
  <c r="K2508" i="2"/>
  <c r="J2508" i="2"/>
  <c r="I2508" i="2"/>
  <c r="M2507" i="2"/>
  <c r="L2507" i="2"/>
  <c r="K2507" i="2"/>
  <c r="I2507" i="2"/>
  <c r="J2507" i="2" s="1"/>
  <c r="M2506" i="2"/>
  <c r="L2506" i="2"/>
  <c r="K2506" i="2"/>
  <c r="J2506" i="2"/>
  <c r="I2506" i="2"/>
  <c r="M2505" i="2"/>
  <c r="L2505" i="2"/>
  <c r="K2505" i="2"/>
  <c r="I2505" i="2"/>
  <c r="J2505" i="2" s="1"/>
  <c r="M2504" i="2"/>
  <c r="L2504" i="2"/>
  <c r="K2504" i="2"/>
  <c r="J2504" i="2"/>
  <c r="I2504" i="2"/>
  <c r="M2503" i="2"/>
  <c r="L2503" i="2"/>
  <c r="K2503" i="2"/>
  <c r="I2503" i="2"/>
  <c r="J2503" i="2" s="1"/>
  <c r="M2502" i="2"/>
  <c r="L2502" i="2"/>
  <c r="K2502" i="2"/>
  <c r="J2502" i="2"/>
  <c r="I2502" i="2"/>
  <c r="M2501" i="2"/>
  <c r="L2501" i="2"/>
  <c r="K2501" i="2"/>
  <c r="J2501" i="2"/>
  <c r="I2501" i="2"/>
  <c r="M2500" i="2"/>
  <c r="L2500" i="2"/>
  <c r="K2500" i="2"/>
  <c r="J2500" i="2"/>
  <c r="I2500" i="2"/>
  <c r="M2499" i="2"/>
  <c r="L2499" i="2"/>
  <c r="K2499" i="2"/>
  <c r="I2499" i="2"/>
  <c r="J2499" i="2" s="1"/>
  <c r="M2498" i="2"/>
  <c r="L2498" i="2"/>
  <c r="K2498" i="2"/>
  <c r="J2498" i="2"/>
  <c r="I2498" i="2"/>
  <c r="M2497" i="2"/>
  <c r="L2497" i="2"/>
  <c r="K2497" i="2"/>
  <c r="I2497" i="2"/>
  <c r="J2497" i="2" s="1"/>
  <c r="M2496" i="2"/>
  <c r="L2496" i="2"/>
  <c r="K2496" i="2"/>
  <c r="J2496" i="2"/>
  <c r="I2496" i="2"/>
  <c r="M2495" i="2"/>
  <c r="L2495" i="2"/>
  <c r="K2495" i="2"/>
  <c r="I2495" i="2"/>
  <c r="J2495" i="2" s="1"/>
  <c r="M2494" i="2"/>
  <c r="L2494" i="2"/>
  <c r="K2494" i="2"/>
  <c r="J2494" i="2"/>
  <c r="I2494" i="2"/>
  <c r="M2493" i="2"/>
  <c r="L2493" i="2"/>
  <c r="K2493" i="2"/>
  <c r="I2493" i="2"/>
  <c r="J2493" i="2" s="1"/>
  <c r="M2492" i="2"/>
  <c r="L2492" i="2"/>
  <c r="K2492" i="2"/>
  <c r="J2492" i="2"/>
  <c r="I2492" i="2"/>
  <c r="M2491" i="2"/>
  <c r="L2491" i="2"/>
  <c r="K2491" i="2"/>
  <c r="I2491" i="2"/>
  <c r="J2491" i="2" s="1"/>
  <c r="M2490" i="2"/>
  <c r="L2490" i="2"/>
  <c r="K2490" i="2"/>
  <c r="J2490" i="2"/>
  <c r="I2490" i="2"/>
  <c r="M2489" i="2"/>
  <c r="L2489" i="2"/>
  <c r="K2489" i="2"/>
  <c r="I2489" i="2"/>
  <c r="J2489" i="2" s="1"/>
  <c r="M2488" i="2"/>
  <c r="L2488" i="2"/>
  <c r="K2488" i="2"/>
  <c r="J2488" i="2"/>
  <c r="I2488" i="2"/>
  <c r="M2487" i="2"/>
  <c r="L2487" i="2"/>
  <c r="K2487" i="2"/>
  <c r="I2487" i="2"/>
  <c r="J2487" i="2" s="1"/>
  <c r="M2486" i="2"/>
  <c r="L2486" i="2"/>
  <c r="K2486" i="2"/>
  <c r="J2486" i="2"/>
  <c r="I2486" i="2"/>
  <c r="M2485" i="2"/>
  <c r="L2485" i="2"/>
  <c r="K2485" i="2"/>
  <c r="I2485" i="2"/>
  <c r="J2485" i="2" s="1"/>
  <c r="M2484" i="2"/>
  <c r="L2484" i="2"/>
  <c r="K2484" i="2"/>
  <c r="J2484" i="2"/>
  <c r="I2484" i="2"/>
  <c r="M2483" i="2"/>
  <c r="L2483" i="2"/>
  <c r="K2483" i="2"/>
  <c r="I2483" i="2"/>
  <c r="J2483" i="2" s="1"/>
  <c r="M2482" i="2"/>
  <c r="L2482" i="2"/>
  <c r="K2482" i="2"/>
  <c r="J2482" i="2"/>
  <c r="I2482" i="2"/>
  <c r="M2481" i="2"/>
  <c r="L2481" i="2"/>
  <c r="K2481" i="2"/>
  <c r="I2481" i="2"/>
  <c r="J2481" i="2" s="1"/>
  <c r="M2480" i="2"/>
  <c r="L2480" i="2"/>
  <c r="K2480" i="2"/>
  <c r="J2480" i="2"/>
  <c r="I2480" i="2"/>
  <c r="M2479" i="2"/>
  <c r="L2479" i="2"/>
  <c r="K2479" i="2"/>
  <c r="I2479" i="2"/>
  <c r="J2479" i="2" s="1"/>
  <c r="M2478" i="2"/>
  <c r="L2478" i="2"/>
  <c r="K2478" i="2"/>
  <c r="J2478" i="2"/>
  <c r="I2478" i="2"/>
  <c r="M2477" i="2"/>
  <c r="L2477" i="2"/>
  <c r="K2477" i="2"/>
  <c r="I2477" i="2"/>
  <c r="J2477" i="2" s="1"/>
  <c r="M2476" i="2"/>
  <c r="L2476" i="2"/>
  <c r="K2476" i="2"/>
  <c r="J2476" i="2"/>
  <c r="I2476" i="2"/>
  <c r="M2475" i="2"/>
  <c r="L2475" i="2"/>
  <c r="K2475" i="2"/>
  <c r="I2475" i="2"/>
  <c r="J2475" i="2" s="1"/>
  <c r="M2474" i="2"/>
  <c r="L2474" i="2"/>
  <c r="K2474" i="2"/>
  <c r="I2474" i="2"/>
  <c r="J2474" i="2" s="1"/>
  <c r="M2473" i="2"/>
  <c r="L2473" i="2"/>
  <c r="K2473" i="2"/>
  <c r="I2473" i="2"/>
  <c r="J2473" i="2" s="1"/>
  <c r="M2472" i="2"/>
  <c r="L2472" i="2"/>
  <c r="K2472" i="2"/>
  <c r="J2472" i="2"/>
  <c r="I2472" i="2"/>
  <c r="M2471" i="2"/>
  <c r="L2471" i="2"/>
  <c r="K2471" i="2"/>
  <c r="I2471" i="2"/>
  <c r="J2471" i="2" s="1"/>
  <c r="M2470" i="2"/>
  <c r="L2470" i="2"/>
  <c r="K2470" i="2"/>
  <c r="J2470" i="2"/>
  <c r="I2470" i="2"/>
  <c r="M2469" i="2"/>
  <c r="L2469" i="2"/>
  <c r="K2469" i="2"/>
  <c r="I2469" i="2"/>
  <c r="J2469" i="2" s="1"/>
  <c r="M2468" i="2"/>
  <c r="L2468" i="2"/>
  <c r="K2468" i="2"/>
  <c r="J2468" i="2"/>
  <c r="I2468" i="2"/>
  <c r="M2467" i="2"/>
  <c r="L2467" i="2"/>
  <c r="K2467" i="2"/>
  <c r="I2467" i="2"/>
  <c r="J2467" i="2" s="1"/>
  <c r="M2466" i="2"/>
  <c r="L2466" i="2"/>
  <c r="K2466" i="2"/>
  <c r="I2466" i="2"/>
  <c r="J2466" i="2" s="1"/>
  <c r="M2465" i="2"/>
  <c r="L2465" i="2"/>
  <c r="K2465" i="2"/>
  <c r="I2465" i="2"/>
  <c r="J2465" i="2" s="1"/>
  <c r="M2464" i="2"/>
  <c r="L2464" i="2"/>
  <c r="K2464" i="2"/>
  <c r="J2464" i="2"/>
  <c r="I2464" i="2"/>
  <c r="M2463" i="2"/>
  <c r="L2463" i="2"/>
  <c r="K2463" i="2"/>
  <c r="I2463" i="2"/>
  <c r="J2463" i="2" s="1"/>
  <c r="M2462" i="2"/>
  <c r="L2462" i="2"/>
  <c r="K2462" i="2"/>
  <c r="J2462" i="2"/>
  <c r="I2462" i="2"/>
  <c r="M2461" i="2"/>
  <c r="L2461" i="2"/>
  <c r="K2461" i="2"/>
  <c r="J2461" i="2"/>
  <c r="I2461" i="2"/>
  <c r="M2460" i="2"/>
  <c r="L2460" i="2"/>
  <c r="K2460" i="2"/>
  <c r="J2460" i="2"/>
  <c r="I2460" i="2"/>
  <c r="M2459" i="2"/>
  <c r="L2459" i="2"/>
  <c r="K2459" i="2"/>
  <c r="I2459" i="2"/>
  <c r="J2459" i="2" s="1"/>
  <c r="M2458" i="2"/>
  <c r="L2458" i="2"/>
  <c r="K2458" i="2"/>
  <c r="I2458" i="2"/>
  <c r="J2458" i="2" s="1"/>
  <c r="M2457" i="2"/>
  <c r="L2457" i="2"/>
  <c r="K2457" i="2"/>
  <c r="I2457" i="2"/>
  <c r="J2457" i="2" s="1"/>
  <c r="M2456" i="2"/>
  <c r="L2456" i="2"/>
  <c r="K2456" i="2"/>
  <c r="J2456" i="2"/>
  <c r="I2456" i="2"/>
  <c r="M2455" i="2"/>
  <c r="L2455" i="2"/>
  <c r="K2455" i="2"/>
  <c r="I2455" i="2"/>
  <c r="J2455" i="2" s="1"/>
  <c r="M2454" i="2"/>
  <c r="L2454" i="2"/>
  <c r="K2454" i="2"/>
  <c r="J2454" i="2"/>
  <c r="I2454" i="2"/>
  <c r="M2453" i="2"/>
  <c r="L2453" i="2"/>
  <c r="K2453" i="2"/>
  <c r="J2453" i="2"/>
  <c r="I2453" i="2"/>
  <c r="M2452" i="2"/>
  <c r="L2452" i="2"/>
  <c r="K2452" i="2"/>
  <c r="J2452" i="2"/>
  <c r="I2452" i="2"/>
  <c r="M2451" i="2"/>
  <c r="L2451" i="2"/>
  <c r="K2451" i="2"/>
  <c r="I2451" i="2"/>
  <c r="J2451" i="2" s="1"/>
  <c r="M2450" i="2"/>
  <c r="L2450" i="2"/>
  <c r="K2450" i="2"/>
  <c r="I2450" i="2"/>
  <c r="J2450" i="2" s="1"/>
  <c r="M2449" i="2"/>
  <c r="L2449" i="2"/>
  <c r="K2449" i="2"/>
  <c r="I2449" i="2"/>
  <c r="J2449" i="2" s="1"/>
  <c r="M2448" i="2"/>
  <c r="L2448" i="2"/>
  <c r="K2448" i="2"/>
  <c r="J2448" i="2"/>
  <c r="I2448" i="2"/>
  <c r="M2447" i="2"/>
  <c r="L2447" i="2"/>
  <c r="K2447" i="2"/>
  <c r="I2447" i="2"/>
  <c r="J2447" i="2" s="1"/>
  <c r="M2446" i="2"/>
  <c r="L2446" i="2"/>
  <c r="K2446" i="2"/>
  <c r="J2446" i="2"/>
  <c r="I2446" i="2"/>
  <c r="M2445" i="2"/>
  <c r="L2445" i="2"/>
  <c r="K2445" i="2"/>
  <c r="J2445" i="2"/>
  <c r="I2445" i="2"/>
  <c r="M2444" i="2"/>
  <c r="L2444" i="2"/>
  <c r="K2444" i="2"/>
  <c r="J2444" i="2"/>
  <c r="I2444" i="2"/>
  <c r="M2443" i="2"/>
  <c r="L2443" i="2"/>
  <c r="K2443" i="2"/>
  <c r="I2443" i="2"/>
  <c r="J2443" i="2" s="1"/>
  <c r="M2442" i="2"/>
  <c r="L2442" i="2"/>
  <c r="K2442" i="2"/>
  <c r="J2442" i="2"/>
  <c r="I2442" i="2"/>
  <c r="M2441" i="2"/>
  <c r="L2441" i="2"/>
  <c r="K2441" i="2"/>
  <c r="I2441" i="2"/>
  <c r="J2441" i="2" s="1"/>
  <c r="M2440" i="2"/>
  <c r="L2440" i="2"/>
  <c r="K2440" i="2"/>
  <c r="J2440" i="2"/>
  <c r="I2440" i="2"/>
  <c r="M2439" i="2"/>
  <c r="L2439" i="2"/>
  <c r="K2439" i="2"/>
  <c r="I2439" i="2"/>
  <c r="J2439" i="2" s="1"/>
  <c r="M2438" i="2"/>
  <c r="L2438" i="2"/>
  <c r="K2438" i="2"/>
  <c r="J2438" i="2"/>
  <c r="I2438" i="2"/>
  <c r="M2437" i="2"/>
  <c r="L2437" i="2"/>
  <c r="K2437" i="2"/>
  <c r="J2437" i="2"/>
  <c r="I2437" i="2"/>
  <c r="M2436" i="2"/>
  <c r="L2436" i="2"/>
  <c r="K2436" i="2"/>
  <c r="J2436" i="2"/>
  <c r="I2436" i="2"/>
  <c r="M2435" i="2"/>
  <c r="L2435" i="2"/>
  <c r="K2435" i="2"/>
  <c r="I2435" i="2"/>
  <c r="J2435" i="2" s="1"/>
  <c r="M2434" i="2"/>
  <c r="L2434" i="2"/>
  <c r="K2434" i="2"/>
  <c r="J2434" i="2"/>
  <c r="I2434" i="2"/>
  <c r="M2433" i="2"/>
  <c r="L2433" i="2"/>
  <c r="K2433" i="2"/>
  <c r="I2433" i="2"/>
  <c r="J2433" i="2" s="1"/>
  <c r="M2432" i="2"/>
  <c r="L2432" i="2"/>
  <c r="K2432" i="2"/>
  <c r="J2432" i="2"/>
  <c r="I2432" i="2"/>
  <c r="M2431" i="2"/>
  <c r="L2431" i="2"/>
  <c r="K2431" i="2"/>
  <c r="I2431" i="2"/>
  <c r="J2431" i="2" s="1"/>
  <c r="M2430" i="2"/>
  <c r="L2430" i="2"/>
  <c r="K2430" i="2"/>
  <c r="J2430" i="2"/>
  <c r="I2430" i="2"/>
  <c r="M2429" i="2"/>
  <c r="L2429" i="2"/>
  <c r="K2429" i="2"/>
  <c r="I2429" i="2"/>
  <c r="J2429" i="2" s="1"/>
  <c r="M2428" i="2"/>
  <c r="L2428" i="2"/>
  <c r="K2428" i="2"/>
  <c r="J2428" i="2"/>
  <c r="I2428" i="2"/>
  <c r="M2427" i="2"/>
  <c r="L2427" i="2"/>
  <c r="K2427" i="2"/>
  <c r="I2427" i="2"/>
  <c r="J2427" i="2" s="1"/>
  <c r="M2426" i="2"/>
  <c r="L2426" i="2"/>
  <c r="K2426" i="2"/>
  <c r="J2426" i="2"/>
  <c r="I2426" i="2"/>
  <c r="M2425" i="2"/>
  <c r="L2425" i="2"/>
  <c r="K2425" i="2"/>
  <c r="I2425" i="2"/>
  <c r="J2425" i="2" s="1"/>
  <c r="M2424" i="2"/>
  <c r="L2424" i="2"/>
  <c r="K2424" i="2"/>
  <c r="J2424" i="2"/>
  <c r="I2424" i="2"/>
  <c r="M2423" i="2"/>
  <c r="L2423" i="2"/>
  <c r="K2423" i="2"/>
  <c r="I2423" i="2"/>
  <c r="J2423" i="2" s="1"/>
  <c r="M2422" i="2"/>
  <c r="L2422" i="2"/>
  <c r="K2422" i="2"/>
  <c r="J2422" i="2"/>
  <c r="I2422" i="2"/>
  <c r="M2421" i="2"/>
  <c r="L2421" i="2"/>
  <c r="K2421" i="2"/>
  <c r="I2421" i="2"/>
  <c r="J2421" i="2" s="1"/>
  <c r="M2420" i="2"/>
  <c r="L2420" i="2"/>
  <c r="K2420" i="2"/>
  <c r="J2420" i="2"/>
  <c r="I2420" i="2"/>
  <c r="M2419" i="2"/>
  <c r="L2419" i="2"/>
  <c r="K2419" i="2"/>
  <c r="I2419" i="2"/>
  <c r="J2419" i="2" s="1"/>
  <c r="M2418" i="2"/>
  <c r="L2418" i="2"/>
  <c r="K2418" i="2"/>
  <c r="J2418" i="2"/>
  <c r="I2418" i="2"/>
  <c r="M2417" i="2"/>
  <c r="L2417" i="2"/>
  <c r="K2417" i="2"/>
  <c r="I2417" i="2"/>
  <c r="J2417" i="2" s="1"/>
  <c r="M2416" i="2"/>
  <c r="L2416" i="2"/>
  <c r="K2416" i="2"/>
  <c r="J2416" i="2"/>
  <c r="I2416" i="2"/>
  <c r="M2415" i="2"/>
  <c r="L2415" i="2"/>
  <c r="K2415" i="2"/>
  <c r="I2415" i="2"/>
  <c r="J2415" i="2" s="1"/>
  <c r="M2414" i="2"/>
  <c r="L2414" i="2"/>
  <c r="K2414" i="2"/>
  <c r="J2414" i="2"/>
  <c r="I2414" i="2"/>
  <c r="M2413" i="2"/>
  <c r="L2413" i="2"/>
  <c r="K2413" i="2"/>
  <c r="I2413" i="2"/>
  <c r="J2413" i="2" s="1"/>
  <c r="M2412" i="2"/>
  <c r="L2412" i="2"/>
  <c r="K2412" i="2"/>
  <c r="J2412" i="2"/>
  <c r="I2412" i="2"/>
  <c r="M2411" i="2"/>
  <c r="L2411" i="2"/>
  <c r="K2411" i="2"/>
  <c r="I2411" i="2"/>
  <c r="J2411" i="2" s="1"/>
  <c r="M2410" i="2"/>
  <c r="L2410" i="2"/>
  <c r="K2410" i="2"/>
  <c r="I2410" i="2"/>
  <c r="J2410" i="2" s="1"/>
  <c r="M2409" i="2"/>
  <c r="L2409" i="2"/>
  <c r="K2409" i="2"/>
  <c r="I2409" i="2"/>
  <c r="J2409" i="2" s="1"/>
  <c r="M2408" i="2"/>
  <c r="L2408" i="2"/>
  <c r="K2408" i="2"/>
  <c r="J2408" i="2"/>
  <c r="I2408" i="2"/>
  <c r="M2407" i="2"/>
  <c r="L2407" i="2"/>
  <c r="K2407" i="2"/>
  <c r="I2407" i="2"/>
  <c r="J2407" i="2" s="1"/>
  <c r="M2406" i="2"/>
  <c r="L2406" i="2"/>
  <c r="K2406" i="2"/>
  <c r="J2406" i="2"/>
  <c r="I2406" i="2"/>
  <c r="M2405" i="2"/>
  <c r="L2405" i="2"/>
  <c r="K2405" i="2"/>
  <c r="I2405" i="2"/>
  <c r="J2405" i="2" s="1"/>
  <c r="M2404" i="2"/>
  <c r="L2404" i="2"/>
  <c r="K2404" i="2"/>
  <c r="J2404" i="2"/>
  <c r="I2404" i="2"/>
  <c r="M2403" i="2"/>
  <c r="L2403" i="2"/>
  <c r="K2403" i="2"/>
  <c r="I2403" i="2"/>
  <c r="J2403" i="2" s="1"/>
  <c r="M2402" i="2"/>
  <c r="L2402" i="2"/>
  <c r="K2402" i="2"/>
  <c r="I2402" i="2"/>
  <c r="J2402" i="2" s="1"/>
  <c r="M2401" i="2"/>
  <c r="L2401" i="2"/>
  <c r="K2401" i="2"/>
  <c r="I2401" i="2"/>
  <c r="J2401" i="2" s="1"/>
  <c r="M2400" i="2"/>
  <c r="L2400" i="2"/>
  <c r="K2400" i="2"/>
  <c r="J2400" i="2"/>
  <c r="I2400" i="2"/>
  <c r="M2399" i="2"/>
  <c r="L2399" i="2"/>
  <c r="K2399" i="2"/>
  <c r="I2399" i="2"/>
  <c r="J2399" i="2" s="1"/>
  <c r="M2398" i="2"/>
  <c r="L2398" i="2"/>
  <c r="K2398" i="2"/>
  <c r="J2398" i="2"/>
  <c r="I2398" i="2"/>
  <c r="M2397" i="2"/>
  <c r="L2397" i="2"/>
  <c r="K2397" i="2"/>
  <c r="J2397" i="2"/>
  <c r="I2397" i="2"/>
  <c r="M2396" i="2"/>
  <c r="L2396" i="2"/>
  <c r="K2396" i="2"/>
  <c r="J2396" i="2"/>
  <c r="I2396" i="2"/>
  <c r="M2395" i="2"/>
  <c r="L2395" i="2"/>
  <c r="K2395" i="2"/>
  <c r="I2395" i="2"/>
  <c r="J2395" i="2" s="1"/>
  <c r="M2394" i="2"/>
  <c r="L2394" i="2"/>
  <c r="K2394" i="2"/>
  <c r="I2394" i="2"/>
  <c r="J2394" i="2" s="1"/>
  <c r="M2393" i="2"/>
  <c r="L2393" i="2"/>
  <c r="K2393" i="2"/>
  <c r="I2393" i="2"/>
  <c r="J2393" i="2" s="1"/>
  <c r="M2392" i="2"/>
  <c r="L2392" i="2"/>
  <c r="K2392" i="2"/>
  <c r="J2392" i="2"/>
  <c r="I2392" i="2"/>
  <c r="M2391" i="2"/>
  <c r="L2391" i="2"/>
  <c r="K2391" i="2"/>
  <c r="I2391" i="2"/>
  <c r="J2391" i="2" s="1"/>
  <c r="M2390" i="2"/>
  <c r="L2390" i="2"/>
  <c r="K2390" i="2"/>
  <c r="J2390" i="2"/>
  <c r="I2390" i="2"/>
  <c r="M2389" i="2"/>
  <c r="L2389" i="2"/>
  <c r="K2389" i="2"/>
  <c r="J2389" i="2"/>
  <c r="I2389" i="2"/>
  <c r="M2388" i="2"/>
  <c r="L2388" i="2"/>
  <c r="K2388" i="2"/>
  <c r="J2388" i="2"/>
  <c r="I2388" i="2"/>
  <c r="M2387" i="2"/>
  <c r="L2387" i="2"/>
  <c r="K2387" i="2"/>
  <c r="I2387" i="2"/>
  <c r="J2387" i="2" s="1"/>
  <c r="M2386" i="2"/>
  <c r="L2386" i="2"/>
  <c r="K2386" i="2"/>
  <c r="I2386" i="2"/>
  <c r="J2386" i="2" s="1"/>
  <c r="M2385" i="2"/>
  <c r="L2385" i="2"/>
  <c r="K2385" i="2"/>
  <c r="I2385" i="2"/>
  <c r="J2385" i="2" s="1"/>
  <c r="M2384" i="2"/>
  <c r="L2384" i="2"/>
  <c r="K2384" i="2"/>
  <c r="J2384" i="2"/>
  <c r="I2384" i="2"/>
  <c r="M2383" i="2"/>
  <c r="L2383" i="2"/>
  <c r="K2383" i="2"/>
  <c r="I2383" i="2"/>
  <c r="J2383" i="2" s="1"/>
  <c r="M2382" i="2"/>
  <c r="L2382" i="2"/>
  <c r="K2382" i="2"/>
  <c r="J2382" i="2"/>
  <c r="I2382" i="2"/>
  <c r="M2381" i="2"/>
  <c r="L2381" i="2"/>
  <c r="K2381" i="2"/>
  <c r="J2381" i="2"/>
  <c r="I2381" i="2"/>
  <c r="M2380" i="2"/>
  <c r="L2380" i="2"/>
  <c r="K2380" i="2"/>
  <c r="J2380" i="2"/>
  <c r="I2380" i="2"/>
  <c r="M2379" i="2"/>
  <c r="L2379" i="2"/>
  <c r="K2379" i="2"/>
  <c r="I2379" i="2"/>
  <c r="J2379" i="2" s="1"/>
  <c r="M2378" i="2"/>
  <c r="L2378" i="2"/>
  <c r="K2378" i="2"/>
  <c r="J2378" i="2"/>
  <c r="I2378" i="2"/>
  <c r="M2377" i="2"/>
  <c r="L2377" i="2"/>
  <c r="K2377" i="2"/>
  <c r="I2377" i="2"/>
  <c r="J2377" i="2" s="1"/>
  <c r="M2376" i="2"/>
  <c r="L2376" i="2"/>
  <c r="K2376" i="2"/>
  <c r="J2376" i="2"/>
  <c r="I2376" i="2"/>
  <c r="M2375" i="2"/>
  <c r="L2375" i="2"/>
  <c r="K2375" i="2"/>
  <c r="I2375" i="2"/>
  <c r="J2375" i="2" s="1"/>
  <c r="M2374" i="2"/>
  <c r="L2374" i="2"/>
  <c r="K2374" i="2"/>
  <c r="J2374" i="2"/>
  <c r="I2374" i="2"/>
  <c r="M2373" i="2"/>
  <c r="L2373" i="2"/>
  <c r="K2373" i="2"/>
  <c r="J2373" i="2"/>
  <c r="I2373" i="2"/>
  <c r="M2372" i="2"/>
  <c r="L2372" i="2"/>
  <c r="K2372" i="2"/>
  <c r="J2372" i="2"/>
  <c r="I2372" i="2"/>
  <c r="M2371" i="2"/>
  <c r="L2371" i="2"/>
  <c r="K2371" i="2"/>
  <c r="I2371" i="2"/>
  <c r="J2371" i="2" s="1"/>
  <c r="M2370" i="2"/>
  <c r="L2370" i="2"/>
  <c r="K2370" i="2"/>
  <c r="J2370" i="2"/>
  <c r="I2370" i="2"/>
  <c r="M2369" i="2"/>
  <c r="L2369" i="2"/>
  <c r="K2369" i="2"/>
  <c r="I2369" i="2"/>
  <c r="J2369" i="2" s="1"/>
  <c r="M2368" i="2"/>
  <c r="L2368" i="2"/>
  <c r="K2368" i="2"/>
  <c r="J2368" i="2"/>
  <c r="I2368" i="2"/>
  <c r="M2367" i="2"/>
  <c r="L2367" i="2"/>
  <c r="K2367" i="2"/>
  <c r="I2367" i="2"/>
  <c r="J2367" i="2" s="1"/>
  <c r="M2366" i="2"/>
  <c r="L2366" i="2"/>
  <c r="K2366" i="2"/>
  <c r="J2366" i="2"/>
  <c r="I2366" i="2"/>
  <c r="M2365" i="2"/>
  <c r="L2365" i="2"/>
  <c r="K2365" i="2"/>
  <c r="I2365" i="2"/>
  <c r="J2365" i="2" s="1"/>
  <c r="M2364" i="2"/>
  <c r="L2364" i="2"/>
  <c r="K2364" i="2"/>
  <c r="J2364" i="2"/>
  <c r="I2364" i="2"/>
  <c r="M2363" i="2"/>
  <c r="L2363" i="2"/>
  <c r="K2363" i="2"/>
  <c r="I2363" i="2"/>
  <c r="J2363" i="2" s="1"/>
  <c r="M2362" i="2"/>
  <c r="L2362" i="2"/>
  <c r="K2362" i="2"/>
  <c r="J2362" i="2"/>
  <c r="I2362" i="2"/>
  <c r="M2361" i="2"/>
  <c r="L2361" i="2"/>
  <c r="K2361" i="2"/>
  <c r="I2361" i="2"/>
  <c r="J2361" i="2" s="1"/>
  <c r="M2360" i="2"/>
  <c r="L2360" i="2"/>
  <c r="K2360" i="2"/>
  <c r="J2360" i="2"/>
  <c r="I2360" i="2"/>
  <c r="M2359" i="2"/>
  <c r="L2359" i="2"/>
  <c r="K2359" i="2"/>
  <c r="I2359" i="2"/>
  <c r="J2359" i="2" s="1"/>
  <c r="M2358" i="2"/>
  <c r="L2358" i="2"/>
  <c r="K2358" i="2"/>
  <c r="J2358" i="2"/>
  <c r="I2358" i="2"/>
  <c r="M2357" i="2"/>
  <c r="L2357" i="2"/>
  <c r="K2357" i="2"/>
  <c r="I2357" i="2"/>
  <c r="J2357" i="2" s="1"/>
  <c r="M2356" i="2"/>
  <c r="L2356" i="2"/>
  <c r="K2356" i="2"/>
  <c r="J2356" i="2"/>
  <c r="I2356" i="2"/>
  <c r="M2355" i="2"/>
  <c r="L2355" i="2"/>
  <c r="K2355" i="2"/>
  <c r="I2355" i="2"/>
  <c r="J2355" i="2" s="1"/>
  <c r="M2354" i="2"/>
  <c r="L2354" i="2"/>
  <c r="K2354" i="2"/>
  <c r="J2354" i="2"/>
  <c r="I2354" i="2"/>
  <c r="M2353" i="2"/>
  <c r="L2353" i="2"/>
  <c r="K2353" i="2"/>
  <c r="I2353" i="2"/>
  <c r="J2353" i="2" s="1"/>
  <c r="M2352" i="2"/>
  <c r="L2352" i="2"/>
  <c r="K2352" i="2"/>
  <c r="J2352" i="2"/>
  <c r="I2352" i="2"/>
  <c r="M2351" i="2"/>
  <c r="L2351" i="2"/>
  <c r="K2351" i="2"/>
  <c r="I2351" i="2"/>
  <c r="J2351" i="2" s="1"/>
  <c r="M2350" i="2"/>
  <c r="L2350" i="2"/>
  <c r="K2350" i="2"/>
  <c r="J2350" i="2"/>
  <c r="I2350" i="2"/>
  <c r="M2349" i="2"/>
  <c r="L2349" i="2"/>
  <c r="K2349" i="2"/>
  <c r="I2349" i="2"/>
  <c r="J2349" i="2" s="1"/>
  <c r="M2348" i="2"/>
  <c r="L2348" i="2"/>
  <c r="K2348" i="2"/>
  <c r="J2348" i="2"/>
  <c r="I2348" i="2"/>
  <c r="M2347" i="2"/>
  <c r="L2347" i="2"/>
  <c r="K2347" i="2"/>
  <c r="I2347" i="2"/>
  <c r="J2347" i="2" s="1"/>
  <c r="M2346" i="2"/>
  <c r="L2346" i="2"/>
  <c r="K2346" i="2"/>
  <c r="I2346" i="2"/>
  <c r="J2346" i="2" s="1"/>
  <c r="M2345" i="2"/>
  <c r="L2345" i="2"/>
  <c r="K2345" i="2"/>
  <c r="I2345" i="2"/>
  <c r="J2345" i="2" s="1"/>
  <c r="M2344" i="2"/>
  <c r="L2344" i="2"/>
  <c r="K2344" i="2"/>
  <c r="J2344" i="2"/>
  <c r="I2344" i="2"/>
  <c r="M2343" i="2"/>
  <c r="L2343" i="2"/>
  <c r="K2343" i="2"/>
  <c r="I2343" i="2"/>
  <c r="J2343" i="2" s="1"/>
  <c r="M2342" i="2"/>
  <c r="L2342" i="2"/>
  <c r="K2342" i="2"/>
  <c r="J2342" i="2"/>
  <c r="I2342" i="2"/>
  <c r="M2341" i="2"/>
  <c r="L2341" i="2"/>
  <c r="K2341" i="2"/>
  <c r="I2341" i="2"/>
  <c r="J2341" i="2" s="1"/>
  <c r="M2340" i="2"/>
  <c r="L2340" i="2"/>
  <c r="K2340" i="2"/>
  <c r="J2340" i="2"/>
  <c r="I2340" i="2"/>
  <c r="M2339" i="2"/>
  <c r="L2339" i="2"/>
  <c r="K2339" i="2"/>
  <c r="I2339" i="2"/>
  <c r="J2339" i="2" s="1"/>
  <c r="M2338" i="2"/>
  <c r="L2338" i="2"/>
  <c r="K2338" i="2"/>
  <c r="I2338" i="2"/>
  <c r="J2338" i="2" s="1"/>
  <c r="M2337" i="2"/>
  <c r="L2337" i="2"/>
  <c r="K2337" i="2"/>
  <c r="I2337" i="2"/>
  <c r="J2337" i="2" s="1"/>
  <c r="M2336" i="2"/>
  <c r="L2336" i="2"/>
  <c r="K2336" i="2"/>
  <c r="J2336" i="2"/>
  <c r="I2336" i="2"/>
  <c r="M2335" i="2"/>
  <c r="L2335" i="2"/>
  <c r="K2335" i="2"/>
  <c r="I2335" i="2"/>
  <c r="J2335" i="2" s="1"/>
  <c r="M2334" i="2"/>
  <c r="L2334" i="2"/>
  <c r="K2334" i="2"/>
  <c r="J2334" i="2"/>
  <c r="I2334" i="2"/>
  <c r="M2333" i="2"/>
  <c r="L2333" i="2"/>
  <c r="K2333" i="2"/>
  <c r="J2333" i="2"/>
  <c r="I2333" i="2"/>
  <c r="M2332" i="2"/>
  <c r="L2332" i="2"/>
  <c r="K2332" i="2"/>
  <c r="J2332" i="2"/>
  <c r="I2332" i="2"/>
  <c r="M2331" i="2"/>
  <c r="L2331" i="2"/>
  <c r="K2331" i="2"/>
  <c r="I2331" i="2"/>
  <c r="J2331" i="2" s="1"/>
  <c r="M2330" i="2"/>
  <c r="L2330" i="2"/>
  <c r="K2330" i="2"/>
  <c r="I2330" i="2"/>
  <c r="J2330" i="2" s="1"/>
  <c r="M2329" i="2"/>
  <c r="L2329" i="2"/>
  <c r="K2329" i="2"/>
  <c r="I2329" i="2"/>
  <c r="J2329" i="2" s="1"/>
  <c r="M2328" i="2"/>
  <c r="L2328" i="2"/>
  <c r="K2328" i="2"/>
  <c r="J2328" i="2"/>
  <c r="I2328" i="2"/>
  <c r="M2327" i="2"/>
  <c r="L2327" i="2"/>
  <c r="K2327" i="2"/>
  <c r="I2327" i="2"/>
  <c r="J2327" i="2" s="1"/>
  <c r="M2326" i="2"/>
  <c r="L2326" i="2"/>
  <c r="K2326" i="2"/>
  <c r="J2326" i="2"/>
  <c r="I2326" i="2"/>
  <c r="M2325" i="2"/>
  <c r="L2325" i="2"/>
  <c r="K2325" i="2"/>
  <c r="J2325" i="2"/>
  <c r="I2325" i="2"/>
  <c r="M2324" i="2"/>
  <c r="L2324" i="2"/>
  <c r="K2324" i="2"/>
  <c r="J2324" i="2"/>
  <c r="I2324" i="2"/>
  <c r="M2323" i="2"/>
  <c r="L2323" i="2"/>
  <c r="K2323" i="2"/>
  <c r="I2323" i="2"/>
  <c r="J2323" i="2" s="1"/>
  <c r="M2322" i="2"/>
  <c r="L2322" i="2"/>
  <c r="K2322" i="2"/>
  <c r="I2322" i="2"/>
  <c r="J2322" i="2" s="1"/>
  <c r="M2321" i="2"/>
  <c r="L2321" i="2"/>
  <c r="K2321" i="2"/>
  <c r="I2321" i="2"/>
  <c r="J2321" i="2" s="1"/>
  <c r="M2320" i="2"/>
  <c r="L2320" i="2"/>
  <c r="K2320" i="2"/>
  <c r="J2320" i="2"/>
  <c r="I2320" i="2"/>
  <c r="M2319" i="2"/>
  <c r="L2319" i="2"/>
  <c r="K2319" i="2"/>
  <c r="I2319" i="2"/>
  <c r="J2319" i="2" s="1"/>
  <c r="M2318" i="2"/>
  <c r="L2318" i="2"/>
  <c r="K2318" i="2"/>
  <c r="J2318" i="2"/>
  <c r="I2318" i="2"/>
  <c r="M2317" i="2"/>
  <c r="L2317" i="2"/>
  <c r="K2317" i="2"/>
  <c r="J2317" i="2"/>
  <c r="I2317" i="2"/>
  <c r="M2316" i="2"/>
  <c r="L2316" i="2"/>
  <c r="K2316" i="2"/>
  <c r="J2316" i="2"/>
  <c r="I2316" i="2"/>
  <c r="M2315" i="2"/>
  <c r="L2315" i="2"/>
  <c r="K2315" i="2"/>
  <c r="I2315" i="2"/>
  <c r="J2315" i="2" s="1"/>
  <c r="M2314" i="2"/>
  <c r="L2314" i="2"/>
  <c r="K2314" i="2"/>
  <c r="J2314" i="2"/>
  <c r="I2314" i="2"/>
  <c r="M2313" i="2"/>
  <c r="L2313" i="2"/>
  <c r="K2313" i="2"/>
  <c r="I2313" i="2"/>
  <c r="J2313" i="2" s="1"/>
  <c r="M2312" i="2"/>
  <c r="L2312" i="2"/>
  <c r="K2312" i="2"/>
  <c r="J2312" i="2"/>
  <c r="I2312" i="2"/>
  <c r="M2311" i="2"/>
  <c r="L2311" i="2"/>
  <c r="K2311" i="2"/>
  <c r="I2311" i="2"/>
  <c r="J2311" i="2" s="1"/>
  <c r="M2310" i="2"/>
  <c r="L2310" i="2"/>
  <c r="K2310" i="2"/>
  <c r="J2310" i="2"/>
  <c r="I2310" i="2"/>
  <c r="M2309" i="2"/>
  <c r="L2309" i="2"/>
  <c r="K2309" i="2"/>
  <c r="J2309" i="2"/>
  <c r="I2309" i="2"/>
  <c r="M2308" i="2"/>
  <c r="L2308" i="2"/>
  <c r="K2308" i="2"/>
  <c r="J2308" i="2"/>
  <c r="I2308" i="2"/>
  <c r="M2307" i="2"/>
  <c r="L2307" i="2"/>
  <c r="K2307" i="2"/>
  <c r="I2307" i="2"/>
  <c r="J2307" i="2" s="1"/>
  <c r="M2306" i="2"/>
  <c r="L2306" i="2"/>
  <c r="K2306" i="2"/>
  <c r="J2306" i="2"/>
  <c r="I2306" i="2"/>
  <c r="M2305" i="2"/>
  <c r="L2305" i="2"/>
  <c r="K2305" i="2"/>
  <c r="I2305" i="2"/>
  <c r="J2305" i="2" s="1"/>
  <c r="M2304" i="2"/>
  <c r="L2304" i="2"/>
  <c r="K2304" i="2"/>
  <c r="J2304" i="2"/>
  <c r="I2304" i="2"/>
  <c r="M2303" i="2"/>
  <c r="L2303" i="2"/>
  <c r="K2303" i="2"/>
  <c r="I2303" i="2"/>
  <c r="J2303" i="2" s="1"/>
  <c r="M2302" i="2"/>
  <c r="L2302" i="2"/>
  <c r="K2302" i="2"/>
  <c r="J2302" i="2"/>
  <c r="I2302" i="2"/>
  <c r="M2301" i="2"/>
  <c r="L2301" i="2"/>
  <c r="K2301" i="2"/>
  <c r="I2301" i="2"/>
  <c r="J2301" i="2" s="1"/>
  <c r="M2300" i="2"/>
  <c r="L2300" i="2"/>
  <c r="K2300" i="2"/>
  <c r="J2300" i="2"/>
  <c r="I2300" i="2"/>
  <c r="M2299" i="2"/>
  <c r="L2299" i="2"/>
  <c r="K2299" i="2"/>
  <c r="I2299" i="2"/>
  <c r="J2299" i="2" s="1"/>
  <c r="M2298" i="2"/>
  <c r="L2298" i="2"/>
  <c r="K2298" i="2"/>
  <c r="J2298" i="2"/>
  <c r="I2298" i="2"/>
  <c r="M2297" i="2"/>
  <c r="L2297" i="2"/>
  <c r="K2297" i="2"/>
  <c r="I2297" i="2"/>
  <c r="J2297" i="2" s="1"/>
  <c r="M2296" i="2"/>
  <c r="L2296" i="2"/>
  <c r="K2296" i="2"/>
  <c r="J2296" i="2"/>
  <c r="I2296" i="2"/>
  <c r="M2295" i="2"/>
  <c r="L2295" i="2"/>
  <c r="K2295" i="2"/>
  <c r="I2295" i="2"/>
  <c r="J2295" i="2" s="1"/>
  <c r="M2294" i="2"/>
  <c r="L2294" i="2"/>
  <c r="K2294" i="2"/>
  <c r="J2294" i="2"/>
  <c r="I2294" i="2"/>
  <c r="M2293" i="2"/>
  <c r="L2293" i="2"/>
  <c r="K2293" i="2"/>
  <c r="I2293" i="2"/>
  <c r="J2293" i="2" s="1"/>
  <c r="M2292" i="2"/>
  <c r="L2292" i="2"/>
  <c r="K2292" i="2"/>
  <c r="J2292" i="2"/>
  <c r="I2292" i="2"/>
  <c r="M2291" i="2"/>
  <c r="L2291" i="2"/>
  <c r="K2291" i="2"/>
  <c r="I2291" i="2"/>
  <c r="J2291" i="2" s="1"/>
  <c r="M2290" i="2"/>
  <c r="L2290" i="2"/>
  <c r="K2290" i="2"/>
  <c r="J2290" i="2"/>
  <c r="I2290" i="2"/>
  <c r="M2289" i="2"/>
  <c r="L2289" i="2"/>
  <c r="K2289" i="2"/>
  <c r="I2289" i="2"/>
  <c r="J2289" i="2" s="1"/>
  <c r="M2288" i="2"/>
  <c r="L2288" i="2"/>
  <c r="K2288" i="2"/>
  <c r="J2288" i="2"/>
  <c r="I2288" i="2"/>
  <c r="M2287" i="2"/>
  <c r="L2287" i="2"/>
  <c r="K2287" i="2"/>
  <c r="I2287" i="2"/>
  <c r="J2287" i="2" s="1"/>
  <c r="M2286" i="2"/>
  <c r="L2286" i="2"/>
  <c r="K2286" i="2"/>
  <c r="J2286" i="2"/>
  <c r="I2286" i="2"/>
  <c r="M2285" i="2"/>
  <c r="L2285" i="2"/>
  <c r="K2285" i="2"/>
  <c r="I2285" i="2"/>
  <c r="J2285" i="2" s="1"/>
  <c r="M2284" i="2"/>
  <c r="L2284" i="2"/>
  <c r="K2284" i="2"/>
  <c r="J2284" i="2"/>
  <c r="I2284" i="2"/>
  <c r="M2283" i="2"/>
  <c r="L2283" i="2"/>
  <c r="K2283" i="2"/>
  <c r="I2283" i="2"/>
  <c r="J2283" i="2" s="1"/>
  <c r="M2282" i="2"/>
  <c r="L2282" i="2"/>
  <c r="K2282" i="2"/>
  <c r="I2282" i="2"/>
  <c r="J2282" i="2" s="1"/>
  <c r="M2281" i="2"/>
  <c r="L2281" i="2"/>
  <c r="K2281" i="2"/>
  <c r="I2281" i="2"/>
  <c r="J2281" i="2" s="1"/>
  <c r="M2280" i="2"/>
  <c r="L2280" i="2"/>
  <c r="K2280" i="2"/>
  <c r="J2280" i="2"/>
  <c r="I2280" i="2"/>
  <c r="M2279" i="2"/>
  <c r="L2279" i="2"/>
  <c r="K2279" i="2"/>
  <c r="I2279" i="2"/>
  <c r="J2279" i="2" s="1"/>
  <c r="M2278" i="2"/>
  <c r="L2278" i="2"/>
  <c r="K2278" i="2"/>
  <c r="J2278" i="2"/>
  <c r="I2278" i="2"/>
  <c r="M2277" i="2"/>
  <c r="L2277" i="2"/>
  <c r="K2277" i="2"/>
  <c r="I2277" i="2"/>
  <c r="J2277" i="2" s="1"/>
  <c r="M2276" i="2"/>
  <c r="L2276" i="2"/>
  <c r="K2276" i="2"/>
  <c r="J2276" i="2"/>
  <c r="I2276" i="2"/>
  <c r="M2275" i="2"/>
  <c r="L2275" i="2"/>
  <c r="K2275" i="2"/>
  <c r="I2275" i="2"/>
  <c r="J2275" i="2" s="1"/>
  <c r="M2274" i="2"/>
  <c r="L2274" i="2"/>
  <c r="K2274" i="2"/>
  <c r="I2274" i="2"/>
  <c r="J2274" i="2" s="1"/>
  <c r="M2273" i="2"/>
  <c r="L2273" i="2"/>
  <c r="K2273" i="2"/>
  <c r="I2273" i="2"/>
  <c r="J2273" i="2" s="1"/>
  <c r="M2272" i="2"/>
  <c r="L2272" i="2"/>
  <c r="K2272" i="2"/>
  <c r="J2272" i="2"/>
  <c r="I2272" i="2"/>
  <c r="M2271" i="2"/>
  <c r="L2271" i="2"/>
  <c r="K2271" i="2"/>
  <c r="I2271" i="2"/>
  <c r="J2271" i="2" s="1"/>
  <c r="M2270" i="2"/>
  <c r="L2270" i="2"/>
  <c r="K2270" i="2"/>
  <c r="J2270" i="2"/>
  <c r="I2270" i="2"/>
  <c r="M2269" i="2"/>
  <c r="L2269" i="2"/>
  <c r="K2269" i="2"/>
  <c r="J2269" i="2"/>
  <c r="I2269" i="2"/>
  <c r="M2268" i="2"/>
  <c r="L2268" i="2"/>
  <c r="K2268" i="2"/>
  <c r="J2268" i="2"/>
  <c r="I2268" i="2"/>
  <c r="M2267" i="2"/>
  <c r="L2267" i="2"/>
  <c r="K2267" i="2"/>
  <c r="I2267" i="2"/>
  <c r="J2267" i="2" s="1"/>
  <c r="M2266" i="2"/>
  <c r="L2266" i="2"/>
  <c r="K2266" i="2"/>
  <c r="I2266" i="2"/>
  <c r="J2266" i="2" s="1"/>
  <c r="M2265" i="2"/>
  <c r="L2265" i="2"/>
  <c r="K2265" i="2"/>
  <c r="I2265" i="2"/>
  <c r="J2265" i="2" s="1"/>
  <c r="M2264" i="2"/>
  <c r="L2264" i="2"/>
  <c r="K2264" i="2"/>
  <c r="J2264" i="2"/>
  <c r="I2264" i="2"/>
  <c r="M2263" i="2"/>
  <c r="L2263" i="2"/>
  <c r="K2263" i="2"/>
  <c r="I2263" i="2"/>
  <c r="J2263" i="2" s="1"/>
  <c r="M2262" i="2"/>
  <c r="L2262" i="2"/>
  <c r="K2262" i="2"/>
  <c r="J2262" i="2"/>
  <c r="I2262" i="2"/>
  <c r="M2261" i="2"/>
  <c r="L2261" i="2"/>
  <c r="K2261" i="2"/>
  <c r="J2261" i="2"/>
  <c r="I2261" i="2"/>
  <c r="M2260" i="2"/>
  <c r="L2260" i="2"/>
  <c r="K2260" i="2"/>
  <c r="J2260" i="2"/>
  <c r="I2260" i="2"/>
  <c r="M2259" i="2"/>
  <c r="L2259" i="2"/>
  <c r="K2259" i="2"/>
  <c r="I2259" i="2"/>
  <c r="J2259" i="2" s="1"/>
  <c r="M2258" i="2"/>
  <c r="L2258" i="2"/>
  <c r="K2258" i="2"/>
  <c r="I2258" i="2"/>
  <c r="J2258" i="2" s="1"/>
  <c r="M2257" i="2"/>
  <c r="L2257" i="2"/>
  <c r="K2257" i="2"/>
  <c r="I2257" i="2"/>
  <c r="J2257" i="2" s="1"/>
  <c r="M2256" i="2"/>
  <c r="L2256" i="2"/>
  <c r="K2256" i="2"/>
  <c r="J2256" i="2"/>
  <c r="I2256" i="2"/>
  <c r="M2255" i="2"/>
  <c r="L2255" i="2"/>
  <c r="K2255" i="2"/>
  <c r="I2255" i="2"/>
  <c r="J2255" i="2" s="1"/>
  <c r="M2254" i="2"/>
  <c r="L2254" i="2"/>
  <c r="K2254" i="2"/>
  <c r="J2254" i="2"/>
  <c r="I2254" i="2"/>
  <c r="M2253" i="2"/>
  <c r="L2253" i="2"/>
  <c r="K2253" i="2"/>
  <c r="J2253" i="2"/>
  <c r="I2253" i="2"/>
  <c r="M2252" i="2"/>
  <c r="L2252" i="2"/>
  <c r="K2252" i="2"/>
  <c r="J2252" i="2"/>
  <c r="I2252" i="2"/>
  <c r="M2251" i="2"/>
  <c r="L2251" i="2"/>
  <c r="K2251" i="2"/>
  <c r="I2251" i="2"/>
  <c r="J2251" i="2" s="1"/>
  <c r="M2250" i="2"/>
  <c r="L2250" i="2"/>
  <c r="K2250" i="2"/>
  <c r="J2250" i="2"/>
  <c r="I2250" i="2"/>
  <c r="M2249" i="2"/>
  <c r="L2249" i="2"/>
  <c r="K2249" i="2"/>
  <c r="I2249" i="2"/>
  <c r="J2249" i="2" s="1"/>
  <c r="M2248" i="2"/>
  <c r="L2248" i="2"/>
  <c r="K2248" i="2"/>
  <c r="J2248" i="2"/>
  <c r="I2248" i="2"/>
  <c r="M2247" i="2"/>
  <c r="L2247" i="2"/>
  <c r="K2247" i="2"/>
  <c r="I2247" i="2"/>
  <c r="J2247" i="2" s="1"/>
  <c r="M2246" i="2"/>
  <c r="L2246" i="2"/>
  <c r="K2246" i="2"/>
  <c r="J2246" i="2"/>
  <c r="I2246" i="2"/>
  <c r="M2245" i="2"/>
  <c r="L2245" i="2"/>
  <c r="K2245" i="2"/>
  <c r="J2245" i="2"/>
  <c r="I2245" i="2"/>
  <c r="M2244" i="2"/>
  <c r="L2244" i="2"/>
  <c r="K2244" i="2"/>
  <c r="J2244" i="2"/>
  <c r="I2244" i="2"/>
  <c r="M2243" i="2"/>
  <c r="L2243" i="2"/>
  <c r="K2243" i="2"/>
  <c r="I2243" i="2"/>
  <c r="J2243" i="2" s="1"/>
  <c r="M2242" i="2"/>
  <c r="L2242" i="2"/>
  <c r="K2242" i="2"/>
  <c r="J2242" i="2"/>
  <c r="I2242" i="2"/>
  <c r="M2241" i="2"/>
  <c r="L2241" i="2"/>
  <c r="K2241" i="2"/>
  <c r="I2241" i="2"/>
  <c r="J2241" i="2" s="1"/>
  <c r="M2240" i="2"/>
  <c r="L2240" i="2"/>
  <c r="K2240" i="2"/>
  <c r="J2240" i="2"/>
  <c r="I2240" i="2"/>
  <c r="M2239" i="2"/>
  <c r="L2239" i="2"/>
  <c r="K2239" i="2"/>
  <c r="I2239" i="2"/>
  <c r="J2239" i="2" s="1"/>
  <c r="M2238" i="2"/>
  <c r="L2238" i="2"/>
  <c r="K2238" i="2"/>
  <c r="J2238" i="2"/>
  <c r="I2238" i="2"/>
  <c r="M2237" i="2"/>
  <c r="L2237" i="2"/>
  <c r="K2237" i="2"/>
  <c r="I2237" i="2"/>
  <c r="J2237" i="2" s="1"/>
  <c r="M2236" i="2"/>
  <c r="L2236" i="2"/>
  <c r="K2236" i="2"/>
  <c r="J2236" i="2"/>
  <c r="I2236" i="2"/>
  <c r="M2235" i="2"/>
  <c r="L2235" i="2"/>
  <c r="K2235" i="2"/>
  <c r="I2235" i="2"/>
  <c r="J2235" i="2" s="1"/>
  <c r="M2234" i="2"/>
  <c r="L2234" i="2"/>
  <c r="K2234" i="2"/>
  <c r="J2234" i="2"/>
  <c r="I2234" i="2"/>
  <c r="M2233" i="2"/>
  <c r="L2233" i="2"/>
  <c r="K2233" i="2"/>
  <c r="I2233" i="2"/>
  <c r="J2233" i="2" s="1"/>
  <c r="M2232" i="2"/>
  <c r="L2232" i="2"/>
  <c r="K2232" i="2"/>
  <c r="J2232" i="2"/>
  <c r="I2232" i="2"/>
  <c r="M2231" i="2"/>
  <c r="L2231" i="2"/>
  <c r="K2231" i="2"/>
  <c r="I2231" i="2"/>
  <c r="J2231" i="2" s="1"/>
  <c r="M2230" i="2"/>
  <c r="L2230" i="2"/>
  <c r="K2230" i="2"/>
  <c r="J2230" i="2"/>
  <c r="I2230" i="2"/>
  <c r="M2229" i="2"/>
  <c r="L2229" i="2"/>
  <c r="K2229" i="2"/>
  <c r="I2229" i="2"/>
  <c r="J2229" i="2" s="1"/>
  <c r="M2228" i="2"/>
  <c r="L2228" i="2"/>
  <c r="K2228" i="2"/>
  <c r="J2228" i="2"/>
  <c r="I2228" i="2"/>
  <c r="M2227" i="2"/>
  <c r="L2227" i="2"/>
  <c r="K2227" i="2"/>
  <c r="I2227" i="2"/>
  <c r="J2227" i="2" s="1"/>
  <c r="M2226" i="2"/>
  <c r="L2226" i="2"/>
  <c r="K2226" i="2"/>
  <c r="J2226" i="2"/>
  <c r="I2226" i="2"/>
  <c r="M2225" i="2"/>
  <c r="L2225" i="2"/>
  <c r="K2225" i="2"/>
  <c r="I2225" i="2"/>
  <c r="J2225" i="2" s="1"/>
  <c r="M2224" i="2"/>
  <c r="L2224" i="2"/>
  <c r="K2224" i="2"/>
  <c r="J2224" i="2"/>
  <c r="I2224" i="2"/>
  <c r="M2223" i="2"/>
  <c r="L2223" i="2"/>
  <c r="K2223" i="2"/>
  <c r="I2223" i="2"/>
  <c r="J2223" i="2" s="1"/>
  <c r="M2222" i="2"/>
  <c r="L2222" i="2"/>
  <c r="K2222" i="2"/>
  <c r="J2222" i="2"/>
  <c r="I2222" i="2"/>
  <c r="M2221" i="2"/>
  <c r="L2221" i="2"/>
  <c r="K2221" i="2"/>
  <c r="I2221" i="2"/>
  <c r="J2221" i="2" s="1"/>
  <c r="M2220" i="2"/>
  <c r="L2220" i="2"/>
  <c r="K2220" i="2"/>
  <c r="J2220" i="2"/>
  <c r="I2220" i="2"/>
  <c r="M2219" i="2"/>
  <c r="L2219" i="2"/>
  <c r="K2219" i="2"/>
  <c r="I2219" i="2"/>
  <c r="J2219" i="2" s="1"/>
  <c r="M2218" i="2"/>
  <c r="L2218" i="2"/>
  <c r="K2218" i="2"/>
  <c r="I2218" i="2"/>
  <c r="J2218" i="2" s="1"/>
  <c r="M2217" i="2"/>
  <c r="L2217" i="2"/>
  <c r="K2217" i="2"/>
  <c r="I2217" i="2"/>
  <c r="J2217" i="2" s="1"/>
  <c r="M2216" i="2"/>
  <c r="L2216" i="2"/>
  <c r="K2216" i="2"/>
  <c r="J2216" i="2"/>
  <c r="I2216" i="2"/>
  <c r="M2215" i="2"/>
  <c r="L2215" i="2"/>
  <c r="K2215" i="2"/>
  <c r="I2215" i="2"/>
  <c r="J2215" i="2" s="1"/>
  <c r="M2214" i="2"/>
  <c r="L2214" i="2"/>
  <c r="K2214" i="2"/>
  <c r="J2214" i="2"/>
  <c r="I2214" i="2"/>
  <c r="M2213" i="2"/>
  <c r="L2213" i="2"/>
  <c r="K2213" i="2"/>
  <c r="I2213" i="2"/>
  <c r="J2213" i="2" s="1"/>
  <c r="M2212" i="2"/>
  <c r="L2212" i="2"/>
  <c r="K2212" i="2"/>
  <c r="J2212" i="2"/>
  <c r="I2212" i="2"/>
  <c r="M2211" i="2"/>
  <c r="L2211" i="2"/>
  <c r="K2211" i="2"/>
  <c r="I2211" i="2"/>
  <c r="J2211" i="2" s="1"/>
  <c r="M2210" i="2"/>
  <c r="L2210" i="2"/>
  <c r="K2210" i="2"/>
  <c r="I2210" i="2"/>
  <c r="J2210" i="2" s="1"/>
  <c r="M2209" i="2"/>
  <c r="L2209" i="2"/>
  <c r="K2209" i="2"/>
  <c r="I2209" i="2"/>
  <c r="J2209" i="2" s="1"/>
  <c r="M2208" i="2"/>
  <c r="L2208" i="2"/>
  <c r="K2208" i="2"/>
  <c r="J2208" i="2"/>
  <c r="I2208" i="2"/>
  <c r="M2207" i="2"/>
  <c r="L2207" i="2"/>
  <c r="K2207" i="2"/>
  <c r="I2207" i="2"/>
  <c r="J2207" i="2" s="1"/>
  <c r="M2206" i="2"/>
  <c r="L2206" i="2"/>
  <c r="K2206" i="2"/>
  <c r="J2206" i="2"/>
  <c r="I2206" i="2"/>
  <c r="M2205" i="2"/>
  <c r="L2205" i="2"/>
  <c r="K2205" i="2"/>
  <c r="J2205" i="2"/>
  <c r="I2205" i="2"/>
  <c r="M2204" i="2"/>
  <c r="L2204" i="2"/>
  <c r="K2204" i="2"/>
  <c r="J2204" i="2"/>
  <c r="I2204" i="2"/>
  <c r="M2203" i="2"/>
  <c r="L2203" i="2"/>
  <c r="K2203" i="2"/>
  <c r="I2203" i="2"/>
  <c r="J2203" i="2" s="1"/>
  <c r="M2202" i="2"/>
  <c r="L2202" i="2"/>
  <c r="K2202" i="2"/>
  <c r="I2202" i="2"/>
  <c r="J2202" i="2" s="1"/>
  <c r="M2201" i="2"/>
  <c r="L2201" i="2"/>
  <c r="K2201" i="2"/>
  <c r="I2201" i="2"/>
  <c r="J2201" i="2" s="1"/>
  <c r="M2200" i="2"/>
  <c r="L2200" i="2"/>
  <c r="K2200" i="2"/>
  <c r="J2200" i="2"/>
  <c r="I2200" i="2"/>
  <c r="M2199" i="2"/>
  <c r="L2199" i="2"/>
  <c r="K2199" i="2"/>
  <c r="I2199" i="2"/>
  <c r="J2199" i="2" s="1"/>
  <c r="M2198" i="2"/>
  <c r="L2198" i="2"/>
  <c r="K2198" i="2"/>
  <c r="J2198" i="2"/>
  <c r="I2198" i="2"/>
  <c r="M2197" i="2"/>
  <c r="L2197" i="2"/>
  <c r="K2197" i="2"/>
  <c r="J2197" i="2"/>
  <c r="I2197" i="2"/>
  <c r="M2196" i="2"/>
  <c r="L2196" i="2"/>
  <c r="K2196" i="2"/>
  <c r="J2196" i="2"/>
  <c r="I2196" i="2"/>
  <c r="M2195" i="2"/>
  <c r="L2195" i="2"/>
  <c r="K2195" i="2"/>
  <c r="I2195" i="2"/>
  <c r="J2195" i="2" s="1"/>
  <c r="M2194" i="2"/>
  <c r="L2194" i="2"/>
  <c r="K2194" i="2"/>
  <c r="I2194" i="2"/>
  <c r="J2194" i="2" s="1"/>
  <c r="M2193" i="2"/>
  <c r="L2193" i="2"/>
  <c r="K2193" i="2"/>
  <c r="I2193" i="2"/>
  <c r="J2193" i="2" s="1"/>
  <c r="M2192" i="2"/>
  <c r="L2192" i="2"/>
  <c r="K2192" i="2"/>
  <c r="J2192" i="2"/>
  <c r="I2192" i="2"/>
  <c r="M2191" i="2"/>
  <c r="L2191" i="2"/>
  <c r="K2191" i="2"/>
  <c r="I2191" i="2"/>
  <c r="J2191" i="2" s="1"/>
  <c r="M2190" i="2"/>
  <c r="L2190" i="2"/>
  <c r="K2190" i="2"/>
  <c r="J2190" i="2"/>
  <c r="I2190" i="2"/>
  <c r="M2189" i="2"/>
  <c r="L2189" i="2"/>
  <c r="K2189" i="2"/>
  <c r="J2189" i="2"/>
  <c r="I2189" i="2"/>
  <c r="M2188" i="2"/>
  <c r="L2188" i="2"/>
  <c r="K2188" i="2"/>
  <c r="J2188" i="2"/>
  <c r="I2188" i="2"/>
  <c r="M2187" i="2"/>
  <c r="L2187" i="2"/>
  <c r="K2187" i="2"/>
  <c r="I2187" i="2"/>
  <c r="J2187" i="2" s="1"/>
  <c r="M2186" i="2"/>
  <c r="L2186" i="2"/>
  <c r="K2186" i="2"/>
  <c r="J2186" i="2"/>
  <c r="I2186" i="2"/>
  <c r="M2185" i="2"/>
  <c r="L2185" i="2"/>
  <c r="K2185" i="2"/>
  <c r="I2185" i="2"/>
  <c r="J2185" i="2" s="1"/>
  <c r="M2184" i="2"/>
  <c r="L2184" i="2"/>
  <c r="K2184" i="2"/>
  <c r="J2184" i="2"/>
  <c r="I2184" i="2"/>
  <c r="M2183" i="2"/>
  <c r="L2183" i="2"/>
  <c r="K2183" i="2"/>
  <c r="I2183" i="2"/>
  <c r="J2183" i="2" s="1"/>
  <c r="M2182" i="2"/>
  <c r="L2182" i="2"/>
  <c r="K2182" i="2"/>
  <c r="J2182" i="2"/>
  <c r="I2182" i="2"/>
  <c r="M2181" i="2"/>
  <c r="L2181" i="2"/>
  <c r="K2181" i="2"/>
  <c r="J2181" i="2"/>
  <c r="I2181" i="2"/>
  <c r="M2180" i="2"/>
  <c r="L2180" i="2"/>
  <c r="K2180" i="2"/>
  <c r="J2180" i="2"/>
  <c r="I2180" i="2"/>
  <c r="M2179" i="2"/>
  <c r="L2179" i="2"/>
  <c r="K2179" i="2"/>
  <c r="I2179" i="2"/>
  <c r="J2179" i="2" s="1"/>
  <c r="M2178" i="2"/>
  <c r="L2178" i="2"/>
  <c r="K2178" i="2"/>
  <c r="J2178" i="2"/>
  <c r="I2178" i="2"/>
  <c r="M2177" i="2"/>
  <c r="L2177" i="2"/>
  <c r="K2177" i="2"/>
  <c r="I2177" i="2"/>
  <c r="J2177" i="2" s="1"/>
  <c r="M2176" i="2"/>
  <c r="L2176" i="2"/>
  <c r="K2176" i="2"/>
  <c r="J2176" i="2"/>
  <c r="I2176" i="2"/>
  <c r="M2175" i="2"/>
  <c r="L2175" i="2"/>
  <c r="K2175" i="2"/>
  <c r="I2175" i="2"/>
  <c r="J2175" i="2" s="1"/>
  <c r="M2174" i="2"/>
  <c r="L2174" i="2"/>
  <c r="K2174" i="2"/>
  <c r="J2174" i="2"/>
  <c r="I2174" i="2"/>
  <c r="M2173" i="2"/>
  <c r="L2173" i="2"/>
  <c r="K2173" i="2"/>
  <c r="I2173" i="2"/>
  <c r="J2173" i="2" s="1"/>
  <c r="M2172" i="2"/>
  <c r="L2172" i="2"/>
  <c r="K2172" i="2"/>
  <c r="J2172" i="2"/>
  <c r="I2172" i="2"/>
  <c r="M2171" i="2"/>
  <c r="L2171" i="2"/>
  <c r="K2171" i="2"/>
  <c r="I2171" i="2"/>
  <c r="J2171" i="2" s="1"/>
  <c r="M2170" i="2"/>
  <c r="L2170" i="2"/>
  <c r="K2170" i="2"/>
  <c r="J2170" i="2"/>
  <c r="I2170" i="2"/>
  <c r="M2169" i="2"/>
  <c r="L2169" i="2"/>
  <c r="K2169" i="2"/>
  <c r="I2169" i="2"/>
  <c r="J2169" i="2" s="1"/>
  <c r="M2168" i="2"/>
  <c r="L2168" i="2"/>
  <c r="K2168" i="2"/>
  <c r="J2168" i="2"/>
  <c r="I2168" i="2"/>
  <c r="M2167" i="2"/>
  <c r="L2167" i="2"/>
  <c r="K2167" i="2"/>
  <c r="I2167" i="2"/>
  <c r="J2167" i="2" s="1"/>
  <c r="M2166" i="2"/>
  <c r="L2166" i="2"/>
  <c r="K2166" i="2"/>
  <c r="J2166" i="2"/>
  <c r="I2166" i="2"/>
  <c r="M2165" i="2"/>
  <c r="L2165" i="2"/>
  <c r="K2165" i="2"/>
  <c r="I2165" i="2"/>
  <c r="J2165" i="2" s="1"/>
  <c r="M2164" i="2"/>
  <c r="L2164" i="2"/>
  <c r="K2164" i="2"/>
  <c r="J2164" i="2"/>
  <c r="I2164" i="2"/>
  <c r="M2163" i="2"/>
  <c r="L2163" i="2"/>
  <c r="K2163" i="2"/>
  <c r="I2163" i="2"/>
  <c r="J2163" i="2" s="1"/>
  <c r="M2162" i="2"/>
  <c r="L2162" i="2"/>
  <c r="K2162" i="2"/>
  <c r="J2162" i="2"/>
  <c r="I2162" i="2"/>
  <c r="M2161" i="2"/>
  <c r="L2161" i="2"/>
  <c r="K2161" i="2"/>
  <c r="I2161" i="2"/>
  <c r="J2161" i="2" s="1"/>
  <c r="M2160" i="2"/>
  <c r="L2160" i="2"/>
  <c r="K2160" i="2"/>
  <c r="J2160" i="2"/>
  <c r="I2160" i="2"/>
  <c r="M2159" i="2"/>
  <c r="L2159" i="2"/>
  <c r="K2159" i="2"/>
  <c r="I2159" i="2"/>
  <c r="J2159" i="2" s="1"/>
  <c r="M2158" i="2"/>
  <c r="L2158" i="2"/>
  <c r="K2158" i="2"/>
  <c r="J2158" i="2"/>
  <c r="I2158" i="2"/>
  <c r="M2157" i="2"/>
  <c r="L2157" i="2"/>
  <c r="K2157" i="2"/>
  <c r="I2157" i="2"/>
  <c r="J2157" i="2" s="1"/>
  <c r="M2156" i="2"/>
  <c r="L2156" i="2"/>
  <c r="K2156" i="2"/>
  <c r="J2156" i="2"/>
  <c r="I2156" i="2"/>
  <c r="M2155" i="2"/>
  <c r="L2155" i="2"/>
  <c r="K2155" i="2"/>
  <c r="I2155" i="2"/>
  <c r="J2155" i="2" s="1"/>
  <c r="M2154" i="2"/>
  <c r="L2154" i="2"/>
  <c r="K2154" i="2"/>
  <c r="I2154" i="2"/>
  <c r="J2154" i="2" s="1"/>
  <c r="M2153" i="2"/>
  <c r="L2153" i="2"/>
  <c r="K2153" i="2"/>
  <c r="I2153" i="2"/>
  <c r="J2153" i="2" s="1"/>
  <c r="M2152" i="2"/>
  <c r="L2152" i="2"/>
  <c r="K2152" i="2"/>
  <c r="J2152" i="2"/>
  <c r="I2152" i="2"/>
  <c r="M2151" i="2"/>
  <c r="L2151" i="2"/>
  <c r="K2151" i="2"/>
  <c r="I2151" i="2"/>
  <c r="J2151" i="2" s="1"/>
  <c r="M2150" i="2"/>
  <c r="L2150" i="2"/>
  <c r="K2150" i="2"/>
  <c r="J2150" i="2"/>
  <c r="I2150" i="2"/>
  <c r="M2149" i="2"/>
  <c r="L2149" i="2"/>
  <c r="K2149" i="2"/>
  <c r="I2149" i="2"/>
  <c r="J2149" i="2" s="1"/>
  <c r="M2148" i="2"/>
  <c r="L2148" i="2"/>
  <c r="K2148" i="2"/>
  <c r="J2148" i="2"/>
  <c r="I2148" i="2"/>
  <c r="M2147" i="2"/>
  <c r="L2147" i="2"/>
  <c r="K2147" i="2"/>
  <c r="I2147" i="2"/>
  <c r="J2147" i="2" s="1"/>
  <c r="M2146" i="2"/>
  <c r="L2146" i="2"/>
  <c r="K2146" i="2"/>
  <c r="I2146" i="2"/>
  <c r="J2146" i="2" s="1"/>
  <c r="M2145" i="2"/>
  <c r="L2145" i="2"/>
  <c r="K2145" i="2"/>
  <c r="I2145" i="2"/>
  <c r="J2145" i="2" s="1"/>
  <c r="M2144" i="2"/>
  <c r="L2144" i="2"/>
  <c r="K2144" i="2"/>
  <c r="J2144" i="2"/>
  <c r="I2144" i="2"/>
  <c r="M2143" i="2"/>
  <c r="L2143" i="2"/>
  <c r="K2143" i="2"/>
  <c r="I2143" i="2"/>
  <c r="J2143" i="2" s="1"/>
  <c r="M2142" i="2"/>
  <c r="L2142" i="2"/>
  <c r="K2142" i="2"/>
  <c r="J2142" i="2"/>
  <c r="I2142" i="2"/>
  <c r="M2141" i="2"/>
  <c r="L2141" i="2"/>
  <c r="K2141" i="2"/>
  <c r="J2141" i="2"/>
  <c r="I2141" i="2"/>
  <c r="M2140" i="2"/>
  <c r="L2140" i="2"/>
  <c r="K2140" i="2"/>
  <c r="J2140" i="2"/>
  <c r="I2140" i="2"/>
  <c r="M2139" i="2"/>
  <c r="L2139" i="2"/>
  <c r="K2139" i="2"/>
  <c r="I2139" i="2"/>
  <c r="J2139" i="2" s="1"/>
  <c r="M2138" i="2"/>
  <c r="L2138" i="2"/>
  <c r="K2138" i="2"/>
  <c r="I2138" i="2"/>
  <c r="J2138" i="2" s="1"/>
  <c r="M2137" i="2"/>
  <c r="L2137" i="2"/>
  <c r="K2137" i="2"/>
  <c r="I2137" i="2"/>
  <c r="J2137" i="2" s="1"/>
  <c r="M2136" i="2"/>
  <c r="L2136" i="2"/>
  <c r="K2136" i="2"/>
  <c r="J2136" i="2"/>
  <c r="I2136" i="2"/>
  <c r="M2135" i="2"/>
  <c r="L2135" i="2"/>
  <c r="K2135" i="2"/>
  <c r="I2135" i="2"/>
  <c r="J2135" i="2" s="1"/>
  <c r="M2134" i="2"/>
  <c r="L2134" i="2"/>
  <c r="K2134" i="2"/>
  <c r="J2134" i="2"/>
  <c r="I2134" i="2"/>
  <c r="M2133" i="2"/>
  <c r="L2133" i="2"/>
  <c r="K2133" i="2"/>
  <c r="J2133" i="2"/>
  <c r="I2133" i="2"/>
  <c r="M2132" i="2"/>
  <c r="L2132" i="2"/>
  <c r="K2132" i="2"/>
  <c r="J2132" i="2"/>
  <c r="I2132" i="2"/>
  <c r="M2131" i="2"/>
  <c r="L2131" i="2"/>
  <c r="K2131" i="2"/>
  <c r="I2131" i="2"/>
  <c r="J2131" i="2" s="1"/>
  <c r="M2130" i="2"/>
  <c r="L2130" i="2"/>
  <c r="K2130" i="2"/>
  <c r="I2130" i="2"/>
  <c r="J2130" i="2" s="1"/>
  <c r="M2129" i="2"/>
  <c r="L2129" i="2"/>
  <c r="K2129" i="2"/>
  <c r="I2129" i="2"/>
  <c r="J2129" i="2" s="1"/>
  <c r="M2128" i="2"/>
  <c r="L2128" i="2"/>
  <c r="K2128" i="2"/>
  <c r="J2128" i="2"/>
  <c r="I2128" i="2"/>
  <c r="M2127" i="2"/>
  <c r="L2127" i="2"/>
  <c r="K2127" i="2"/>
  <c r="I2127" i="2"/>
  <c r="J2127" i="2" s="1"/>
  <c r="M2126" i="2"/>
  <c r="L2126" i="2"/>
  <c r="K2126" i="2"/>
  <c r="J2126" i="2"/>
  <c r="I2126" i="2"/>
  <c r="M2125" i="2"/>
  <c r="L2125" i="2"/>
  <c r="K2125" i="2"/>
  <c r="J2125" i="2"/>
  <c r="I2125" i="2"/>
  <c r="M2124" i="2"/>
  <c r="L2124" i="2"/>
  <c r="K2124" i="2"/>
  <c r="J2124" i="2"/>
  <c r="I2124" i="2"/>
  <c r="M2123" i="2"/>
  <c r="L2123" i="2"/>
  <c r="K2123" i="2"/>
  <c r="I2123" i="2"/>
  <c r="J2123" i="2" s="1"/>
  <c r="M2122" i="2"/>
  <c r="L2122" i="2"/>
  <c r="K2122" i="2"/>
  <c r="J2122" i="2"/>
  <c r="I2122" i="2"/>
  <c r="M2121" i="2"/>
  <c r="L2121" i="2"/>
  <c r="K2121" i="2"/>
  <c r="I2121" i="2"/>
  <c r="J2121" i="2" s="1"/>
  <c r="M2120" i="2"/>
  <c r="L2120" i="2"/>
  <c r="K2120" i="2"/>
  <c r="J2120" i="2"/>
  <c r="I2120" i="2"/>
  <c r="M2119" i="2"/>
  <c r="L2119" i="2"/>
  <c r="K2119" i="2"/>
  <c r="I2119" i="2"/>
  <c r="J2119" i="2" s="1"/>
  <c r="M2118" i="2"/>
  <c r="L2118" i="2"/>
  <c r="K2118" i="2"/>
  <c r="J2118" i="2"/>
  <c r="I2118" i="2"/>
  <c r="M2117" i="2"/>
  <c r="L2117" i="2"/>
  <c r="K2117" i="2"/>
  <c r="J2117" i="2"/>
  <c r="I2117" i="2"/>
  <c r="M2116" i="2"/>
  <c r="L2116" i="2"/>
  <c r="K2116" i="2"/>
  <c r="J2116" i="2"/>
  <c r="I2116" i="2"/>
  <c r="M2115" i="2"/>
  <c r="L2115" i="2"/>
  <c r="K2115" i="2"/>
  <c r="I2115" i="2"/>
  <c r="J2115" i="2" s="1"/>
  <c r="M2114" i="2"/>
  <c r="L2114" i="2"/>
  <c r="K2114" i="2"/>
  <c r="J2114" i="2"/>
  <c r="I2114" i="2"/>
  <c r="M2113" i="2"/>
  <c r="L2113" i="2"/>
  <c r="K2113" i="2"/>
  <c r="I2113" i="2"/>
  <c r="J2113" i="2" s="1"/>
  <c r="M2112" i="2"/>
  <c r="L2112" i="2"/>
  <c r="K2112" i="2"/>
  <c r="J2112" i="2"/>
  <c r="I2112" i="2"/>
  <c r="M2111" i="2"/>
  <c r="L2111" i="2"/>
  <c r="K2111" i="2"/>
  <c r="I2111" i="2"/>
  <c r="J2111" i="2" s="1"/>
  <c r="M2110" i="2"/>
  <c r="L2110" i="2"/>
  <c r="K2110" i="2"/>
  <c r="J2110" i="2"/>
  <c r="I2110" i="2"/>
  <c r="M2109" i="2"/>
  <c r="L2109" i="2"/>
  <c r="K2109" i="2"/>
  <c r="I2109" i="2"/>
  <c r="J2109" i="2" s="1"/>
  <c r="M2108" i="2"/>
  <c r="L2108" i="2"/>
  <c r="K2108" i="2"/>
  <c r="J2108" i="2"/>
  <c r="I2108" i="2"/>
  <c r="M2107" i="2"/>
  <c r="L2107" i="2"/>
  <c r="K2107" i="2"/>
  <c r="I2107" i="2"/>
  <c r="J2107" i="2" s="1"/>
  <c r="M2106" i="2"/>
  <c r="L2106" i="2"/>
  <c r="K2106" i="2"/>
  <c r="J2106" i="2"/>
  <c r="I2106" i="2"/>
  <c r="M2105" i="2"/>
  <c r="L2105" i="2"/>
  <c r="K2105" i="2"/>
  <c r="I2105" i="2"/>
  <c r="J2105" i="2" s="1"/>
  <c r="M2104" i="2"/>
  <c r="L2104" i="2"/>
  <c r="K2104" i="2"/>
  <c r="J2104" i="2"/>
  <c r="I2104" i="2"/>
  <c r="M2103" i="2"/>
  <c r="L2103" i="2"/>
  <c r="K2103" i="2"/>
  <c r="I2103" i="2"/>
  <c r="J2103" i="2" s="1"/>
  <c r="M2102" i="2"/>
  <c r="L2102" i="2"/>
  <c r="K2102" i="2"/>
  <c r="J2102" i="2"/>
  <c r="I2102" i="2"/>
  <c r="M2101" i="2"/>
  <c r="L2101" i="2"/>
  <c r="K2101" i="2"/>
  <c r="I2101" i="2"/>
  <c r="J2101" i="2" s="1"/>
  <c r="M2100" i="2"/>
  <c r="L2100" i="2"/>
  <c r="K2100" i="2"/>
  <c r="J2100" i="2"/>
  <c r="I2100" i="2"/>
  <c r="M2099" i="2"/>
  <c r="L2099" i="2"/>
  <c r="K2099" i="2"/>
  <c r="I2099" i="2"/>
  <c r="J2099" i="2" s="1"/>
  <c r="M2098" i="2"/>
  <c r="L2098" i="2"/>
  <c r="K2098" i="2"/>
  <c r="J2098" i="2"/>
  <c r="I2098" i="2"/>
  <c r="M2097" i="2"/>
  <c r="L2097" i="2"/>
  <c r="K2097" i="2"/>
  <c r="I2097" i="2"/>
  <c r="J2097" i="2" s="1"/>
  <c r="M2096" i="2"/>
  <c r="L2096" i="2"/>
  <c r="K2096" i="2"/>
  <c r="J2096" i="2"/>
  <c r="I2096" i="2"/>
  <c r="M2095" i="2"/>
  <c r="L2095" i="2"/>
  <c r="K2095" i="2"/>
  <c r="I2095" i="2"/>
  <c r="J2095" i="2" s="1"/>
  <c r="M2094" i="2"/>
  <c r="L2094" i="2"/>
  <c r="K2094" i="2"/>
  <c r="J2094" i="2"/>
  <c r="I2094" i="2"/>
  <c r="M2093" i="2"/>
  <c r="L2093" i="2"/>
  <c r="K2093" i="2"/>
  <c r="I2093" i="2"/>
  <c r="J2093" i="2" s="1"/>
  <c r="M2092" i="2"/>
  <c r="L2092" i="2"/>
  <c r="K2092" i="2"/>
  <c r="J2092" i="2"/>
  <c r="I2092" i="2"/>
  <c r="M2091" i="2"/>
  <c r="L2091" i="2"/>
  <c r="K2091" i="2"/>
  <c r="I2091" i="2"/>
  <c r="J2091" i="2" s="1"/>
  <c r="M2090" i="2"/>
  <c r="L2090" i="2"/>
  <c r="K2090" i="2"/>
  <c r="I2090" i="2"/>
  <c r="J2090" i="2" s="1"/>
  <c r="M2089" i="2"/>
  <c r="L2089" i="2"/>
  <c r="K2089" i="2"/>
  <c r="I2089" i="2"/>
  <c r="J2089" i="2" s="1"/>
  <c r="M2088" i="2"/>
  <c r="L2088" i="2"/>
  <c r="K2088" i="2"/>
  <c r="J2088" i="2"/>
  <c r="I2088" i="2"/>
  <c r="M2087" i="2"/>
  <c r="L2087" i="2"/>
  <c r="K2087" i="2"/>
  <c r="I2087" i="2"/>
  <c r="J2087" i="2" s="1"/>
  <c r="M2086" i="2"/>
  <c r="L2086" i="2"/>
  <c r="K2086" i="2"/>
  <c r="J2086" i="2"/>
  <c r="I2086" i="2"/>
  <c r="M2085" i="2"/>
  <c r="L2085" i="2"/>
  <c r="K2085" i="2"/>
  <c r="I2085" i="2"/>
  <c r="J2085" i="2" s="1"/>
  <c r="M2084" i="2"/>
  <c r="L2084" i="2"/>
  <c r="K2084" i="2"/>
  <c r="J2084" i="2"/>
  <c r="I2084" i="2"/>
  <c r="M2083" i="2"/>
  <c r="L2083" i="2"/>
  <c r="K2083" i="2"/>
  <c r="I2083" i="2"/>
  <c r="J2083" i="2" s="1"/>
  <c r="M2082" i="2"/>
  <c r="L2082" i="2"/>
  <c r="K2082" i="2"/>
  <c r="I2082" i="2"/>
  <c r="J2082" i="2" s="1"/>
  <c r="M2081" i="2"/>
  <c r="L2081" i="2"/>
  <c r="K2081" i="2"/>
  <c r="I2081" i="2"/>
  <c r="J2081" i="2" s="1"/>
  <c r="M2080" i="2"/>
  <c r="L2080" i="2"/>
  <c r="K2080" i="2"/>
  <c r="J2080" i="2"/>
  <c r="I2080" i="2"/>
  <c r="M2079" i="2"/>
  <c r="L2079" i="2"/>
  <c r="K2079" i="2"/>
  <c r="I2079" i="2"/>
  <c r="J2079" i="2" s="1"/>
  <c r="M2078" i="2"/>
  <c r="L2078" i="2"/>
  <c r="K2078" i="2"/>
  <c r="J2078" i="2"/>
  <c r="I2078" i="2"/>
  <c r="M2077" i="2"/>
  <c r="L2077" i="2"/>
  <c r="K2077" i="2"/>
  <c r="J2077" i="2"/>
  <c r="I2077" i="2"/>
  <c r="M2076" i="2"/>
  <c r="L2076" i="2"/>
  <c r="K2076" i="2"/>
  <c r="J2076" i="2"/>
  <c r="I2076" i="2"/>
  <c r="M2075" i="2"/>
  <c r="L2075" i="2"/>
  <c r="K2075" i="2"/>
  <c r="I2075" i="2"/>
  <c r="J2075" i="2" s="1"/>
  <c r="M2074" i="2"/>
  <c r="L2074" i="2"/>
  <c r="K2074" i="2"/>
  <c r="I2074" i="2"/>
  <c r="J2074" i="2" s="1"/>
  <c r="M2073" i="2"/>
  <c r="L2073" i="2"/>
  <c r="K2073" i="2"/>
  <c r="I2073" i="2"/>
  <c r="J2073" i="2" s="1"/>
  <c r="M2072" i="2"/>
  <c r="L2072" i="2"/>
  <c r="K2072" i="2"/>
  <c r="J2072" i="2"/>
  <c r="I2072" i="2"/>
  <c r="M2071" i="2"/>
  <c r="L2071" i="2"/>
  <c r="K2071" i="2"/>
  <c r="I2071" i="2"/>
  <c r="J2071" i="2" s="1"/>
  <c r="M2070" i="2"/>
  <c r="L2070" i="2"/>
  <c r="K2070" i="2"/>
  <c r="J2070" i="2"/>
  <c r="I2070" i="2"/>
  <c r="M2069" i="2"/>
  <c r="L2069" i="2"/>
  <c r="K2069" i="2"/>
  <c r="J2069" i="2"/>
  <c r="I2069" i="2"/>
  <c r="M2068" i="2"/>
  <c r="L2068" i="2"/>
  <c r="K2068" i="2"/>
  <c r="J2068" i="2"/>
  <c r="I2068" i="2"/>
  <c r="M2067" i="2"/>
  <c r="L2067" i="2"/>
  <c r="K2067" i="2"/>
  <c r="I2067" i="2"/>
  <c r="J2067" i="2" s="1"/>
  <c r="M2066" i="2"/>
  <c r="L2066" i="2"/>
  <c r="K2066" i="2"/>
  <c r="I2066" i="2"/>
  <c r="J2066" i="2" s="1"/>
  <c r="M2065" i="2"/>
  <c r="L2065" i="2"/>
  <c r="K2065" i="2"/>
  <c r="I2065" i="2"/>
  <c r="J2065" i="2" s="1"/>
  <c r="M2064" i="2"/>
  <c r="L2064" i="2"/>
  <c r="K2064" i="2"/>
  <c r="J2064" i="2"/>
  <c r="I2064" i="2"/>
  <c r="M2063" i="2"/>
  <c r="L2063" i="2"/>
  <c r="K2063" i="2"/>
  <c r="I2063" i="2"/>
  <c r="J2063" i="2" s="1"/>
  <c r="M2062" i="2"/>
  <c r="L2062" i="2"/>
  <c r="K2062" i="2"/>
  <c r="J2062" i="2"/>
  <c r="I2062" i="2"/>
  <c r="M2061" i="2"/>
  <c r="L2061" i="2"/>
  <c r="K2061" i="2"/>
  <c r="J2061" i="2"/>
  <c r="I2061" i="2"/>
  <c r="M2060" i="2"/>
  <c r="L2060" i="2"/>
  <c r="K2060" i="2"/>
  <c r="J2060" i="2"/>
  <c r="I2060" i="2"/>
  <c r="M2059" i="2"/>
  <c r="L2059" i="2"/>
  <c r="K2059" i="2"/>
  <c r="I2059" i="2"/>
  <c r="J2059" i="2" s="1"/>
  <c r="M2058" i="2"/>
  <c r="L2058" i="2"/>
  <c r="K2058" i="2"/>
  <c r="J2058" i="2"/>
  <c r="I2058" i="2"/>
  <c r="M2057" i="2"/>
  <c r="L2057" i="2"/>
  <c r="K2057" i="2"/>
  <c r="I2057" i="2"/>
  <c r="J2057" i="2" s="1"/>
  <c r="M2056" i="2"/>
  <c r="L2056" i="2"/>
  <c r="K2056" i="2"/>
  <c r="J2056" i="2"/>
  <c r="I2056" i="2"/>
  <c r="M2055" i="2"/>
  <c r="L2055" i="2"/>
  <c r="K2055" i="2"/>
  <c r="I2055" i="2"/>
  <c r="J2055" i="2" s="1"/>
  <c r="M2054" i="2"/>
  <c r="L2054" i="2"/>
  <c r="K2054" i="2"/>
  <c r="J2054" i="2"/>
  <c r="I2054" i="2"/>
  <c r="M2053" i="2"/>
  <c r="L2053" i="2"/>
  <c r="K2053" i="2"/>
  <c r="J2053" i="2"/>
  <c r="I2053" i="2"/>
  <c r="M2052" i="2"/>
  <c r="L2052" i="2"/>
  <c r="K2052" i="2"/>
  <c r="J2052" i="2"/>
  <c r="I2052" i="2"/>
  <c r="M2051" i="2"/>
  <c r="L2051" i="2"/>
  <c r="K2051" i="2"/>
  <c r="I2051" i="2"/>
  <c r="J2051" i="2" s="1"/>
  <c r="M2050" i="2"/>
  <c r="L2050" i="2"/>
  <c r="K2050" i="2"/>
  <c r="J2050" i="2"/>
  <c r="I2050" i="2"/>
  <c r="M2049" i="2"/>
  <c r="L2049" i="2"/>
  <c r="K2049" i="2"/>
  <c r="I2049" i="2"/>
  <c r="J2049" i="2" s="1"/>
  <c r="M2048" i="2"/>
  <c r="L2048" i="2"/>
  <c r="K2048" i="2"/>
  <c r="J2048" i="2"/>
  <c r="I2048" i="2"/>
  <c r="M2047" i="2"/>
  <c r="L2047" i="2"/>
  <c r="K2047" i="2"/>
  <c r="I2047" i="2"/>
  <c r="J2047" i="2" s="1"/>
  <c r="M2046" i="2"/>
  <c r="L2046" i="2"/>
  <c r="K2046" i="2"/>
  <c r="J2046" i="2"/>
  <c r="I2046" i="2"/>
  <c r="M2045" i="2"/>
  <c r="L2045" i="2"/>
  <c r="K2045" i="2"/>
  <c r="I2045" i="2"/>
  <c r="J2045" i="2" s="1"/>
  <c r="M2044" i="2"/>
  <c r="L2044" i="2"/>
  <c r="K2044" i="2"/>
  <c r="J2044" i="2"/>
  <c r="I2044" i="2"/>
  <c r="M2043" i="2"/>
  <c r="L2043" i="2"/>
  <c r="K2043" i="2"/>
  <c r="I2043" i="2"/>
  <c r="J2043" i="2" s="1"/>
  <c r="M2042" i="2"/>
  <c r="L2042" i="2"/>
  <c r="K2042" i="2"/>
  <c r="J2042" i="2"/>
  <c r="I2042" i="2"/>
  <c r="M2041" i="2"/>
  <c r="L2041" i="2"/>
  <c r="K2041" i="2"/>
  <c r="I2041" i="2"/>
  <c r="J2041" i="2" s="1"/>
  <c r="M2040" i="2"/>
  <c r="L2040" i="2"/>
  <c r="K2040" i="2"/>
  <c r="J2040" i="2"/>
  <c r="I2040" i="2"/>
  <c r="M2039" i="2"/>
  <c r="L2039" i="2"/>
  <c r="K2039" i="2"/>
  <c r="I2039" i="2"/>
  <c r="J2039" i="2" s="1"/>
  <c r="M2038" i="2"/>
  <c r="L2038" i="2"/>
  <c r="K2038" i="2"/>
  <c r="J2038" i="2"/>
  <c r="I2038" i="2"/>
  <c r="M2037" i="2"/>
  <c r="L2037" i="2"/>
  <c r="K2037" i="2"/>
  <c r="I2037" i="2"/>
  <c r="J2037" i="2" s="1"/>
  <c r="M2036" i="2"/>
  <c r="L2036" i="2"/>
  <c r="K2036" i="2"/>
  <c r="J2036" i="2"/>
  <c r="I2036" i="2"/>
  <c r="M2035" i="2"/>
  <c r="L2035" i="2"/>
  <c r="K2035" i="2"/>
  <c r="I2035" i="2"/>
  <c r="J2035" i="2" s="1"/>
  <c r="M2034" i="2"/>
  <c r="L2034" i="2"/>
  <c r="K2034" i="2"/>
  <c r="J2034" i="2"/>
  <c r="I2034" i="2"/>
  <c r="M2033" i="2"/>
  <c r="L2033" i="2"/>
  <c r="K2033" i="2"/>
  <c r="I2033" i="2"/>
  <c r="J2033" i="2" s="1"/>
  <c r="M2032" i="2"/>
  <c r="L2032" i="2"/>
  <c r="K2032" i="2"/>
  <c r="J2032" i="2"/>
  <c r="I2032" i="2"/>
  <c r="M2031" i="2"/>
  <c r="L2031" i="2"/>
  <c r="K2031" i="2"/>
  <c r="I2031" i="2"/>
  <c r="J2031" i="2" s="1"/>
  <c r="M2030" i="2"/>
  <c r="L2030" i="2"/>
  <c r="K2030" i="2"/>
  <c r="J2030" i="2"/>
  <c r="I2030" i="2"/>
  <c r="M2029" i="2"/>
  <c r="L2029" i="2"/>
  <c r="K2029" i="2"/>
  <c r="I2029" i="2"/>
  <c r="J2029" i="2" s="1"/>
  <c r="M2028" i="2"/>
  <c r="L2028" i="2"/>
  <c r="K2028" i="2"/>
  <c r="J2028" i="2"/>
  <c r="I2028" i="2"/>
  <c r="M2027" i="2"/>
  <c r="L2027" i="2"/>
  <c r="K2027" i="2"/>
  <c r="I2027" i="2"/>
  <c r="J2027" i="2" s="1"/>
  <c r="M2026" i="2"/>
  <c r="L2026" i="2"/>
  <c r="K2026" i="2"/>
  <c r="I2026" i="2"/>
  <c r="J2026" i="2" s="1"/>
  <c r="M2025" i="2"/>
  <c r="L2025" i="2"/>
  <c r="K2025" i="2"/>
  <c r="I2025" i="2"/>
  <c r="J2025" i="2" s="1"/>
  <c r="M2024" i="2"/>
  <c r="L2024" i="2"/>
  <c r="K2024" i="2"/>
  <c r="J2024" i="2"/>
  <c r="I2024" i="2"/>
  <c r="M2023" i="2"/>
  <c r="L2023" i="2"/>
  <c r="K2023" i="2"/>
  <c r="I2023" i="2"/>
  <c r="J2023" i="2" s="1"/>
  <c r="M2022" i="2"/>
  <c r="L2022" i="2"/>
  <c r="K2022" i="2"/>
  <c r="J2022" i="2"/>
  <c r="I2022" i="2"/>
  <c r="M2021" i="2"/>
  <c r="L2021" i="2"/>
  <c r="K2021" i="2"/>
  <c r="I2021" i="2"/>
  <c r="J2021" i="2" s="1"/>
  <c r="M2020" i="2"/>
  <c r="L2020" i="2"/>
  <c r="K2020" i="2"/>
  <c r="J2020" i="2"/>
  <c r="I2020" i="2"/>
  <c r="M2019" i="2"/>
  <c r="L2019" i="2"/>
  <c r="K2019" i="2"/>
  <c r="I2019" i="2"/>
  <c r="J2019" i="2" s="1"/>
  <c r="M2018" i="2"/>
  <c r="L2018" i="2"/>
  <c r="K2018" i="2"/>
  <c r="I2018" i="2"/>
  <c r="J2018" i="2" s="1"/>
  <c r="M2017" i="2"/>
  <c r="L2017" i="2"/>
  <c r="K2017" i="2"/>
  <c r="I2017" i="2"/>
  <c r="J2017" i="2" s="1"/>
  <c r="M2016" i="2"/>
  <c r="L2016" i="2"/>
  <c r="K2016" i="2"/>
  <c r="J2016" i="2"/>
  <c r="I2016" i="2"/>
  <c r="M2015" i="2"/>
  <c r="L2015" i="2"/>
  <c r="K2015" i="2"/>
  <c r="I2015" i="2"/>
  <c r="J2015" i="2" s="1"/>
  <c r="M2014" i="2"/>
  <c r="L2014" i="2"/>
  <c r="K2014" i="2"/>
  <c r="J2014" i="2"/>
  <c r="I2014" i="2"/>
  <c r="M2013" i="2"/>
  <c r="L2013" i="2"/>
  <c r="K2013" i="2"/>
  <c r="J2013" i="2"/>
  <c r="I2013" i="2"/>
  <c r="M2012" i="2"/>
  <c r="L2012" i="2"/>
  <c r="K2012" i="2"/>
  <c r="J2012" i="2"/>
  <c r="I2012" i="2"/>
  <c r="M2011" i="2"/>
  <c r="L2011" i="2"/>
  <c r="K2011" i="2"/>
  <c r="I2011" i="2"/>
  <c r="J2011" i="2" s="1"/>
  <c r="M2010" i="2"/>
  <c r="L2010" i="2"/>
  <c r="K2010" i="2"/>
  <c r="I2010" i="2"/>
  <c r="J2010" i="2" s="1"/>
  <c r="M2009" i="2"/>
  <c r="L2009" i="2"/>
  <c r="K2009" i="2"/>
  <c r="I2009" i="2"/>
  <c r="J2009" i="2" s="1"/>
  <c r="M2008" i="2"/>
  <c r="L2008" i="2"/>
  <c r="K2008" i="2"/>
  <c r="J2008" i="2"/>
  <c r="I2008" i="2"/>
  <c r="M2007" i="2"/>
  <c r="L2007" i="2"/>
  <c r="K2007" i="2"/>
  <c r="I2007" i="2"/>
  <c r="J2007" i="2" s="1"/>
  <c r="M2006" i="2"/>
  <c r="L2006" i="2"/>
  <c r="K2006" i="2"/>
  <c r="J2006" i="2"/>
  <c r="I2006" i="2"/>
  <c r="M2005" i="2"/>
  <c r="L2005" i="2"/>
  <c r="K2005" i="2"/>
  <c r="J2005" i="2"/>
  <c r="I2005" i="2"/>
  <c r="M2004" i="2"/>
  <c r="L2004" i="2"/>
  <c r="K2004" i="2"/>
  <c r="J2004" i="2"/>
  <c r="I2004" i="2"/>
  <c r="M2003" i="2"/>
  <c r="L2003" i="2"/>
  <c r="K2003" i="2"/>
  <c r="I2003" i="2"/>
  <c r="J2003" i="2" s="1"/>
  <c r="M2002" i="2"/>
  <c r="L2002" i="2"/>
  <c r="K2002" i="2"/>
  <c r="I2002" i="2"/>
  <c r="J2002" i="2" s="1"/>
  <c r="M2001" i="2"/>
  <c r="L2001" i="2"/>
  <c r="K2001" i="2"/>
  <c r="I2001" i="2"/>
  <c r="J2001" i="2" s="1"/>
  <c r="M2000" i="2"/>
  <c r="L2000" i="2"/>
  <c r="K2000" i="2"/>
  <c r="J2000" i="2"/>
  <c r="I2000" i="2"/>
  <c r="M1999" i="2"/>
  <c r="L1999" i="2"/>
  <c r="K1999" i="2"/>
  <c r="I1999" i="2"/>
  <c r="J1999" i="2" s="1"/>
  <c r="M1998" i="2"/>
  <c r="L1998" i="2"/>
  <c r="K1998" i="2"/>
  <c r="J1998" i="2"/>
  <c r="I1998" i="2"/>
  <c r="M1997" i="2"/>
  <c r="L1997" i="2"/>
  <c r="K1997" i="2"/>
  <c r="J1997" i="2"/>
  <c r="I1997" i="2"/>
  <c r="M1996" i="2"/>
  <c r="L1996" i="2"/>
  <c r="K1996" i="2"/>
  <c r="J1996" i="2"/>
  <c r="I1996" i="2"/>
  <c r="M1995" i="2"/>
  <c r="L1995" i="2"/>
  <c r="K1995" i="2"/>
  <c r="I1995" i="2"/>
  <c r="J1995" i="2" s="1"/>
  <c r="M1994" i="2"/>
  <c r="L1994" i="2"/>
  <c r="K1994" i="2"/>
  <c r="J1994" i="2"/>
  <c r="I1994" i="2"/>
  <c r="M1993" i="2"/>
  <c r="L1993" i="2"/>
  <c r="K1993" i="2"/>
  <c r="I1993" i="2"/>
  <c r="J1993" i="2" s="1"/>
  <c r="M1992" i="2"/>
  <c r="L1992" i="2"/>
  <c r="K1992" i="2"/>
  <c r="J1992" i="2"/>
  <c r="I1992" i="2"/>
  <c r="M1991" i="2"/>
  <c r="L1991" i="2"/>
  <c r="K1991" i="2"/>
  <c r="I1991" i="2"/>
  <c r="J1991" i="2" s="1"/>
  <c r="M1990" i="2"/>
  <c r="L1990" i="2"/>
  <c r="K1990" i="2"/>
  <c r="J1990" i="2"/>
  <c r="I1990" i="2"/>
  <c r="M1989" i="2"/>
  <c r="L1989" i="2"/>
  <c r="K1989" i="2"/>
  <c r="J1989" i="2"/>
  <c r="I1989" i="2"/>
  <c r="M1988" i="2"/>
  <c r="L1988" i="2"/>
  <c r="K1988" i="2"/>
  <c r="J1988" i="2"/>
  <c r="I1988" i="2"/>
  <c r="M1987" i="2"/>
  <c r="L1987" i="2"/>
  <c r="K1987" i="2"/>
  <c r="I1987" i="2"/>
  <c r="J1987" i="2" s="1"/>
  <c r="M1986" i="2"/>
  <c r="L1986" i="2"/>
  <c r="K1986" i="2"/>
  <c r="J1986" i="2"/>
  <c r="I1986" i="2"/>
  <c r="M1985" i="2"/>
  <c r="L1985" i="2"/>
  <c r="K1985" i="2"/>
  <c r="I1985" i="2"/>
  <c r="J1985" i="2" s="1"/>
  <c r="M1984" i="2"/>
  <c r="L1984" i="2"/>
  <c r="K1984" i="2"/>
  <c r="J1984" i="2"/>
  <c r="I1984" i="2"/>
  <c r="M1983" i="2"/>
  <c r="L1983" i="2"/>
  <c r="K1983" i="2"/>
  <c r="I1983" i="2"/>
  <c r="J1983" i="2" s="1"/>
  <c r="M1982" i="2"/>
  <c r="L1982" i="2"/>
  <c r="K1982" i="2"/>
  <c r="J1982" i="2"/>
  <c r="I1982" i="2"/>
  <c r="M1981" i="2"/>
  <c r="L1981" i="2"/>
  <c r="K1981" i="2"/>
  <c r="I1981" i="2"/>
  <c r="J1981" i="2" s="1"/>
  <c r="M1980" i="2"/>
  <c r="L1980" i="2"/>
  <c r="K1980" i="2"/>
  <c r="J1980" i="2"/>
  <c r="I1980" i="2"/>
  <c r="M1979" i="2"/>
  <c r="L1979" i="2"/>
  <c r="K1979" i="2"/>
  <c r="I1979" i="2"/>
  <c r="J1979" i="2" s="1"/>
  <c r="M1978" i="2"/>
  <c r="L1978" i="2"/>
  <c r="K1978" i="2"/>
  <c r="J1978" i="2"/>
  <c r="I1978" i="2"/>
  <c r="M1977" i="2"/>
  <c r="L1977" i="2"/>
  <c r="K1977" i="2"/>
  <c r="I1977" i="2"/>
  <c r="J1977" i="2" s="1"/>
  <c r="M1976" i="2"/>
  <c r="L1976" i="2"/>
  <c r="K1976" i="2"/>
  <c r="J1976" i="2"/>
  <c r="I1976" i="2"/>
  <c r="M1975" i="2"/>
  <c r="L1975" i="2"/>
  <c r="K1975" i="2"/>
  <c r="I1975" i="2"/>
  <c r="J1975" i="2" s="1"/>
  <c r="M1974" i="2"/>
  <c r="L1974" i="2"/>
  <c r="K1974" i="2"/>
  <c r="J1974" i="2"/>
  <c r="I1974" i="2"/>
  <c r="M1973" i="2"/>
  <c r="L1973" i="2"/>
  <c r="K1973" i="2"/>
  <c r="I1973" i="2"/>
  <c r="J1973" i="2" s="1"/>
  <c r="M1972" i="2"/>
  <c r="L1972" i="2"/>
  <c r="K1972" i="2"/>
  <c r="J1972" i="2"/>
  <c r="I1972" i="2"/>
  <c r="M1971" i="2"/>
  <c r="L1971" i="2"/>
  <c r="K1971" i="2"/>
  <c r="I1971" i="2"/>
  <c r="J1971" i="2" s="1"/>
  <c r="M1970" i="2"/>
  <c r="L1970" i="2"/>
  <c r="K1970" i="2"/>
  <c r="J1970" i="2"/>
  <c r="I1970" i="2"/>
  <c r="M1969" i="2"/>
  <c r="L1969" i="2"/>
  <c r="K1969" i="2"/>
  <c r="I1969" i="2"/>
  <c r="J1969" i="2" s="1"/>
  <c r="M1968" i="2"/>
  <c r="L1968" i="2"/>
  <c r="K1968" i="2"/>
  <c r="J1968" i="2"/>
  <c r="I1968" i="2"/>
  <c r="M1967" i="2"/>
  <c r="L1967" i="2"/>
  <c r="K1967" i="2"/>
  <c r="I1967" i="2"/>
  <c r="J1967" i="2" s="1"/>
  <c r="M1966" i="2"/>
  <c r="L1966" i="2"/>
  <c r="K1966" i="2"/>
  <c r="J1966" i="2"/>
  <c r="I1966" i="2"/>
  <c r="M1965" i="2"/>
  <c r="L1965" i="2"/>
  <c r="K1965" i="2"/>
  <c r="I1965" i="2"/>
  <c r="J1965" i="2" s="1"/>
  <c r="M1964" i="2"/>
  <c r="L1964" i="2"/>
  <c r="K1964" i="2"/>
  <c r="J1964" i="2"/>
  <c r="I1964" i="2"/>
  <c r="M1963" i="2"/>
  <c r="L1963" i="2"/>
  <c r="K1963" i="2"/>
  <c r="I1963" i="2"/>
  <c r="J1963" i="2" s="1"/>
  <c r="M1962" i="2"/>
  <c r="L1962" i="2"/>
  <c r="K1962" i="2"/>
  <c r="I1962" i="2"/>
  <c r="J1962" i="2" s="1"/>
  <c r="M1961" i="2"/>
  <c r="L1961" i="2"/>
  <c r="K1961" i="2"/>
  <c r="I1961" i="2"/>
  <c r="J1961" i="2" s="1"/>
  <c r="M1960" i="2"/>
  <c r="L1960" i="2"/>
  <c r="K1960" i="2"/>
  <c r="J1960" i="2"/>
  <c r="I1960" i="2"/>
  <c r="M1959" i="2"/>
  <c r="L1959" i="2"/>
  <c r="K1959" i="2"/>
  <c r="I1959" i="2"/>
  <c r="J1959" i="2" s="1"/>
  <c r="M1958" i="2"/>
  <c r="L1958" i="2"/>
  <c r="K1958" i="2"/>
  <c r="J1958" i="2"/>
  <c r="I1958" i="2"/>
  <c r="M1957" i="2"/>
  <c r="L1957" i="2"/>
  <c r="K1957" i="2"/>
  <c r="I1957" i="2"/>
  <c r="J1957" i="2" s="1"/>
  <c r="M1956" i="2"/>
  <c r="L1956" i="2"/>
  <c r="K1956" i="2"/>
  <c r="J1956" i="2"/>
  <c r="I1956" i="2"/>
  <c r="M1955" i="2"/>
  <c r="L1955" i="2"/>
  <c r="K1955" i="2"/>
  <c r="I1955" i="2"/>
  <c r="J1955" i="2" s="1"/>
  <c r="M1954" i="2"/>
  <c r="L1954" i="2"/>
  <c r="K1954" i="2"/>
  <c r="I1954" i="2"/>
  <c r="J1954" i="2" s="1"/>
  <c r="M1953" i="2"/>
  <c r="L1953" i="2"/>
  <c r="K1953" i="2"/>
  <c r="I1953" i="2"/>
  <c r="J1953" i="2" s="1"/>
  <c r="M1952" i="2"/>
  <c r="L1952" i="2"/>
  <c r="K1952" i="2"/>
  <c r="J1952" i="2"/>
  <c r="I1952" i="2"/>
  <c r="M1951" i="2"/>
  <c r="L1951" i="2"/>
  <c r="K1951" i="2"/>
  <c r="I1951" i="2"/>
  <c r="J1951" i="2" s="1"/>
  <c r="M1950" i="2"/>
  <c r="L1950" i="2"/>
  <c r="K1950" i="2"/>
  <c r="J1950" i="2"/>
  <c r="I1950" i="2"/>
  <c r="M1949" i="2"/>
  <c r="L1949" i="2"/>
  <c r="K1949" i="2"/>
  <c r="J1949" i="2"/>
  <c r="I1949" i="2"/>
  <c r="M1948" i="2"/>
  <c r="L1948" i="2"/>
  <c r="K1948" i="2"/>
  <c r="J1948" i="2"/>
  <c r="I1948" i="2"/>
  <c r="M1947" i="2"/>
  <c r="L1947" i="2"/>
  <c r="K1947" i="2"/>
  <c r="I1947" i="2"/>
  <c r="J1947" i="2" s="1"/>
  <c r="M1946" i="2"/>
  <c r="L1946" i="2"/>
  <c r="K1946" i="2"/>
  <c r="I1946" i="2"/>
  <c r="J1946" i="2" s="1"/>
  <c r="M1945" i="2"/>
  <c r="L1945" i="2"/>
  <c r="K1945" i="2"/>
  <c r="I1945" i="2"/>
  <c r="J1945" i="2" s="1"/>
  <c r="M1944" i="2"/>
  <c r="L1944" i="2"/>
  <c r="K1944" i="2"/>
  <c r="J1944" i="2"/>
  <c r="I1944" i="2"/>
  <c r="M1943" i="2"/>
  <c r="L1943" i="2"/>
  <c r="K1943" i="2"/>
  <c r="I1943" i="2"/>
  <c r="J1943" i="2" s="1"/>
  <c r="M1942" i="2"/>
  <c r="L1942" i="2"/>
  <c r="K1942" i="2"/>
  <c r="J1942" i="2"/>
  <c r="I1942" i="2"/>
  <c r="M1941" i="2"/>
  <c r="L1941" i="2"/>
  <c r="K1941" i="2"/>
  <c r="J1941" i="2"/>
  <c r="I1941" i="2"/>
  <c r="M1940" i="2"/>
  <c r="L1940" i="2"/>
  <c r="K1940" i="2"/>
  <c r="J1940" i="2"/>
  <c r="I1940" i="2"/>
  <c r="M1939" i="2"/>
  <c r="L1939" i="2"/>
  <c r="K1939" i="2"/>
  <c r="I1939" i="2"/>
  <c r="J1939" i="2" s="1"/>
  <c r="M1938" i="2"/>
  <c r="L1938" i="2"/>
  <c r="K1938" i="2"/>
  <c r="I1938" i="2"/>
  <c r="J1938" i="2" s="1"/>
  <c r="M1937" i="2"/>
  <c r="L1937" i="2"/>
  <c r="K1937" i="2"/>
  <c r="I1937" i="2"/>
  <c r="J1937" i="2" s="1"/>
  <c r="M1936" i="2"/>
  <c r="L1936" i="2"/>
  <c r="K1936" i="2"/>
  <c r="J1936" i="2"/>
  <c r="I1936" i="2"/>
  <c r="M1935" i="2"/>
  <c r="L1935" i="2"/>
  <c r="K1935" i="2"/>
  <c r="I1935" i="2"/>
  <c r="J1935" i="2" s="1"/>
  <c r="M1934" i="2"/>
  <c r="L1934" i="2"/>
  <c r="K1934" i="2"/>
  <c r="J1934" i="2"/>
  <c r="I1934" i="2"/>
  <c r="M1933" i="2"/>
  <c r="L1933" i="2"/>
  <c r="K1933" i="2"/>
  <c r="J1933" i="2"/>
  <c r="I1933" i="2"/>
  <c r="M1932" i="2"/>
  <c r="L1932" i="2"/>
  <c r="K1932" i="2"/>
  <c r="J1932" i="2"/>
  <c r="I1932" i="2"/>
  <c r="M1931" i="2"/>
  <c r="L1931" i="2"/>
  <c r="K1931" i="2"/>
  <c r="I1931" i="2"/>
  <c r="J1931" i="2" s="1"/>
  <c r="M1930" i="2"/>
  <c r="L1930" i="2"/>
  <c r="K1930" i="2"/>
  <c r="J1930" i="2"/>
  <c r="I1930" i="2"/>
  <c r="M1929" i="2"/>
  <c r="L1929" i="2"/>
  <c r="K1929" i="2"/>
  <c r="I1929" i="2"/>
  <c r="J1929" i="2" s="1"/>
  <c r="M1928" i="2"/>
  <c r="L1928" i="2"/>
  <c r="K1928" i="2"/>
  <c r="J1928" i="2"/>
  <c r="I1928" i="2"/>
  <c r="M1927" i="2"/>
  <c r="L1927" i="2"/>
  <c r="K1927" i="2"/>
  <c r="I1927" i="2"/>
  <c r="J1927" i="2" s="1"/>
  <c r="M1926" i="2"/>
  <c r="L1926" i="2"/>
  <c r="K1926" i="2"/>
  <c r="J1926" i="2"/>
  <c r="I1926" i="2"/>
  <c r="M1925" i="2"/>
  <c r="L1925" i="2"/>
  <c r="K1925" i="2"/>
  <c r="J1925" i="2"/>
  <c r="I1925" i="2"/>
  <c r="M1924" i="2"/>
  <c r="L1924" i="2"/>
  <c r="K1924" i="2"/>
  <c r="J1924" i="2"/>
  <c r="I1924" i="2"/>
  <c r="M1923" i="2"/>
  <c r="L1923" i="2"/>
  <c r="K1923" i="2"/>
  <c r="I1923" i="2"/>
  <c r="J1923" i="2" s="1"/>
  <c r="M1922" i="2"/>
  <c r="L1922" i="2"/>
  <c r="K1922" i="2"/>
  <c r="J1922" i="2"/>
  <c r="I1922" i="2"/>
  <c r="M1921" i="2"/>
  <c r="L1921" i="2"/>
  <c r="K1921" i="2"/>
  <c r="I1921" i="2"/>
  <c r="J1921" i="2" s="1"/>
  <c r="M1920" i="2"/>
  <c r="L1920" i="2"/>
  <c r="K1920" i="2"/>
  <c r="J1920" i="2"/>
  <c r="I1920" i="2"/>
  <c r="M1919" i="2"/>
  <c r="L1919" i="2"/>
  <c r="K1919" i="2"/>
  <c r="I1919" i="2"/>
  <c r="J1919" i="2" s="1"/>
  <c r="M1918" i="2"/>
  <c r="L1918" i="2"/>
  <c r="K1918" i="2"/>
  <c r="J1918" i="2"/>
  <c r="I1918" i="2"/>
  <c r="M1917" i="2"/>
  <c r="L1917" i="2"/>
  <c r="K1917" i="2"/>
  <c r="I1917" i="2"/>
  <c r="J1917" i="2" s="1"/>
  <c r="M1916" i="2"/>
  <c r="L1916" i="2"/>
  <c r="K1916" i="2"/>
  <c r="J1916" i="2"/>
  <c r="I1916" i="2"/>
  <c r="M1915" i="2"/>
  <c r="L1915" i="2"/>
  <c r="K1915" i="2"/>
  <c r="I1915" i="2"/>
  <c r="J1915" i="2" s="1"/>
  <c r="M1914" i="2"/>
  <c r="L1914" i="2"/>
  <c r="K1914" i="2"/>
  <c r="J1914" i="2"/>
  <c r="I1914" i="2"/>
  <c r="M1913" i="2"/>
  <c r="L1913" i="2"/>
  <c r="K1913" i="2"/>
  <c r="I1913" i="2"/>
  <c r="J1913" i="2" s="1"/>
  <c r="M1912" i="2"/>
  <c r="L1912" i="2"/>
  <c r="K1912" i="2"/>
  <c r="J1912" i="2"/>
  <c r="I1912" i="2"/>
  <c r="M1911" i="2"/>
  <c r="L1911" i="2"/>
  <c r="K1911" i="2"/>
  <c r="I1911" i="2"/>
  <c r="J1911" i="2" s="1"/>
  <c r="M1910" i="2"/>
  <c r="L1910" i="2"/>
  <c r="K1910" i="2"/>
  <c r="J1910" i="2"/>
  <c r="I1910" i="2"/>
  <c r="M1909" i="2"/>
  <c r="L1909" i="2"/>
  <c r="K1909" i="2"/>
  <c r="I1909" i="2"/>
  <c r="J1909" i="2" s="1"/>
  <c r="M1908" i="2"/>
  <c r="L1908" i="2"/>
  <c r="K1908" i="2"/>
  <c r="J1908" i="2"/>
  <c r="I1908" i="2"/>
  <c r="M1907" i="2"/>
  <c r="L1907" i="2"/>
  <c r="K1907" i="2"/>
  <c r="I1907" i="2"/>
  <c r="J1907" i="2" s="1"/>
  <c r="M1906" i="2"/>
  <c r="L1906" i="2"/>
  <c r="K1906" i="2"/>
  <c r="J1906" i="2"/>
  <c r="I1906" i="2"/>
  <c r="M1905" i="2"/>
  <c r="L1905" i="2"/>
  <c r="K1905" i="2"/>
  <c r="I1905" i="2"/>
  <c r="J1905" i="2" s="1"/>
  <c r="M1904" i="2"/>
  <c r="L1904" i="2"/>
  <c r="K1904" i="2"/>
  <c r="J1904" i="2"/>
  <c r="I1904" i="2"/>
  <c r="M1903" i="2"/>
  <c r="L1903" i="2"/>
  <c r="K1903" i="2"/>
  <c r="I1903" i="2"/>
  <c r="J1903" i="2" s="1"/>
  <c r="M1902" i="2"/>
  <c r="L1902" i="2"/>
  <c r="K1902" i="2"/>
  <c r="J1902" i="2"/>
  <c r="I1902" i="2"/>
  <c r="M1901" i="2"/>
  <c r="L1901" i="2"/>
  <c r="K1901" i="2"/>
  <c r="I1901" i="2"/>
  <c r="J1901" i="2" s="1"/>
  <c r="M1900" i="2"/>
  <c r="L1900" i="2"/>
  <c r="K1900" i="2"/>
  <c r="J1900" i="2"/>
  <c r="I1900" i="2"/>
  <c r="M1899" i="2"/>
  <c r="L1899" i="2"/>
  <c r="K1899" i="2"/>
  <c r="I1899" i="2"/>
  <c r="J1899" i="2" s="1"/>
  <c r="M1898" i="2"/>
  <c r="L1898" i="2"/>
  <c r="K1898" i="2"/>
  <c r="I1898" i="2"/>
  <c r="J1898" i="2" s="1"/>
  <c r="M1897" i="2"/>
  <c r="L1897" i="2"/>
  <c r="K1897" i="2"/>
  <c r="I1897" i="2"/>
  <c r="J1897" i="2" s="1"/>
  <c r="M1896" i="2"/>
  <c r="L1896" i="2"/>
  <c r="K1896" i="2"/>
  <c r="J1896" i="2"/>
  <c r="I1896" i="2"/>
  <c r="M1895" i="2"/>
  <c r="L1895" i="2"/>
  <c r="K1895" i="2"/>
  <c r="I1895" i="2"/>
  <c r="J1895" i="2" s="1"/>
  <c r="M1894" i="2"/>
  <c r="L1894" i="2"/>
  <c r="K1894" i="2"/>
  <c r="J1894" i="2"/>
  <c r="I1894" i="2"/>
  <c r="M1893" i="2"/>
  <c r="L1893" i="2"/>
  <c r="K1893" i="2"/>
  <c r="I1893" i="2"/>
  <c r="J1893" i="2" s="1"/>
  <c r="M1892" i="2"/>
  <c r="L1892" i="2"/>
  <c r="K1892" i="2"/>
  <c r="J1892" i="2"/>
  <c r="I1892" i="2"/>
  <c r="M1891" i="2"/>
  <c r="L1891" i="2"/>
  <c r="K1891" i="2"/>
  <c r="I1891" i="2"/>
  <c r="J1891" i="2" s="1"/>
  <c r="M1890" i="2"/>
  <c r="L1890" i="2"/>
  <c r="K1890" i="2"/>
  <c r="I1890" i="2"/>
  <c r="J1890" i="2" s="1"/>
  <c r="M1889" i="2"/>
  <c r="L1889" i="2"/>
  <c r="K1889" i="2"/>
  <c r="I1889" i="2"/>
  <c r="J1889" i="2" s="1"/>
  <c r="M1888" i="2"/>
  <c r="L1888" i="2"/>
  <c r="K1888" i="2"/>
  <c r="J1888" i="2"/>
  <c r="I1888" i="2"/>
  <c r="M1887" i="2"/>
  <c r="L1887" i="2"/>
  <c r="K1887" i="2"/>
  <c r="I1887" i="2"/>
  <c r="J1887" i="2" s="1"/>
  <c r="M1886" i="2"/>
  <c r="L1886" i="2"/>
  <c r="K1886" i="2"/>
  <c r="J1886" i="2"/>
  <c r="I1886" i="2"/>
  <c r="M1885" i="2"/>
  <c r="L1885" i="2"/>
  <c r="K1885" i="2"/>
  <c r="J1885" i="2"/>
  <c r="I1885" i="2"/>
  <c r="M1884" i="2"/>
  <c r="L1884" i="2"/>
  <c r="K1884" i="2"/>
  <c r="J1884" i="2"/>
  <c r="I1884" i="2"/>
  <c r="M1883" i="2"/>
  <c r="L1883" i="2"/>
  <c r="K1883" i="2"/>
  <c r="I1883" i="2"/>
  <c r="J1883" i="2" s="1"/>
  <c r="M1882" i="2"/>
  <c r="L1882" i="2"/>
  <c r="K1882" i="2"/>
  <c r="I1882" i="2"/>
  <c r="J1882" i="2" s="1"/>
  <c r="M1881" i="2"/>
  <c r="L1881" i="2"/>
  <c r="K1881" i="2"/>
  <c r="I1881" i="2"/>
  <c r="J1881" i="2" s="1"/>
  <c r="M1880" i="2"/>
  <c r="L1880" i="2"/>
  <c r="K1880" i="2"/>
  <c r="J1880" i="2"/>
  <c r="I1880" i="2"/>
  <c r="M1879" i="2"/>
  <c r="L1879" i="2"/>
  <c r="K1879" i="2"/>
  <c r="I1879" i="2"/>
  <c r="J1879" i="2" s="1"/>
  <c r="M1878" i="2"/>
  <c r="L1878" i="2"/>
  <c r="K1878" i="2"/>
  <c r="J1878" i="2"/>
  <c r="I1878" i="2"/>
  <c r="M1877" i="2"/>
  <c r="L1877" i="2"/>
  <c r="K1877" i="2"/>
  <c r="J1877" i="2"/>
  <c r="I1877" i="2"/>
  <c r="M1876" i="2"/>
  <c r="L1876" i="2"/>
  <c r="K1876" i="2"/>
  <c r="J1876" i="2"/>
  <c r="I1876" i="2"/>
  <c r="M1875" i="2"/>
  <c r="L1875" i="2"/>
  <c r="K1875" i="2"/>
  <c r="I1875" i="2"/>
  <c r="J1875" i="2" s="1"/>
  <c r="M1874" i="2"/>
  <c r="L1874" i="2"/>
  <c r="K1874" i="2"/>
  <c r="I1874" i="2"/>
  <c r="J1874" i="2" s="1"/>
  <c r="M1873" i="2"/>
  <c r="L1873" i="2"/>
  <c r="K1873" i="2"/>
  <c r="I1873" i="2"/>
  <c r="J1873" i="2" s="1"/>
  <c r="M1872" i="2"/>
  <c r="L1872" i="2"/>
  <c r="K1872" i="2"/>
  <c r="J1872" i="2"/>
  <c r="I1872" i="2"/>
  <c r="M1871" i="2"/>
  <c r="L1871" i="2"/>
  <c r="K1871" i="2"/>
  <c r="I1871" i="2"/>
  <c r="J1871" i="2" s="1"/>
  <c r="M1870" i="2"/>
  <c r="L1870" i="2"/>
  <c r="K1870" i="2"/>
  <c r="J1870" i="2"/>
  <c r="I1870" i="2"/>
  <c r="M1869" i="2"/>
  <c r="L1869" i="2"/>
  <c r="K1869" i="2"/>
  <c r="J1869" i="2"/>
  <c r="I1869" i="2"/>
  <c r="M1868" i="2"/>
  <c r="L1868" i="2"/>
  <c r="K1868" i="2"/>
  <c r="J1868" i="2"/>
  <c r="I1868" i="2"/>
  <c r="M1867" i="2"/>
  <c r="L1867" i="2"/>
  <c r="K1867" i="2"/>
  <c r="I1867" i="2"/>
  <c r="J1867" i="2" s="1"/>
  <c r="M1866" i="2"/>
  <c r="L1866" i="2"/>
  <c r="K1866" i="2"/>
  <c r="J1866" i="2"/>
  <c r="I1866" i="2"/>
  <c r="M1865" i="2"/>
  <c r="L1865" i="2"/>
  <c r="K1865" i="2"/>
  <c r="I1865" i="2"/>
  <c r="J1865" i="2" s="1"/>
  <c r="M1864" i="2"/>
  <c r="L1864" i="2"/>
  <c r="K1864" i="2"/>
  <c r="J1864" i="2"/>
  <c r="I1864" i="2"/>
  <c r="M1863" i="2"/>
  <c r="L1863" i="2"/>
  <c r="K1863" i="2"/>
  <c r="I1863" i="2"/>
  <c r="J1863" i="2" s="1"/>
  <c r="M1862" i="2"/>
  <c r="L1862" i="2"/>
  <c r="K1862" i="2"/>
  <c r="J1862" i="2"/>
  <c r="I1862" i="2"/>
  <c r="M1861" i="2"/>
  <c r="L1861" i="2"/>
  <c r="K1861" i="2"/>
  <c r="J1861" i="2"/>
  <c r="I1861" i="2"/>
  <c r="M1860" i="2"/>
  <c r="L1860" i="2"/>
  <c r="K1860" i="2"/>
  <c r="J1860" i="2"/>
  <c r="I1860" i="2"/>
  <c r="M1859" i="2"/>
  <c r="L1859" i="2"/>
  <c r="K1859" i="2"/>
  <c r="I1859" i="2"/>
  <c r="J1859" i="2" s="1"/>
  <c r="M1858" i="2"/>
  <c r="L1858" i="2"/>
  <c r="K1858" i="2"/>
  <c r="J1858" i="2"/>
  <c r="I1858" i="2"/>
  <c r="M1857" i="2"/>
  <c r="L1857" i="2"/>
  <c r="K1857" i="2"/>
  <c r="I1857" i="2"/>
  <c r="J1857" i="2" s="1"/>
  <c r="M1856" i="2"/>
  <c r="L1856" i="2"/>
  <c r="K1856" i="2"/>
  <c r="J1856" i="2"/>
  <c r="I1856" i="2"/>
  <c r="M1855" i="2"/>
  <c r="L1855" i="2"/>
  <c r="K1855" i="2"/>
  <c r="I1855" i="2"/>
  <c r="J1855" i="2" s="1"/>
  <c r="M1854" i="2"/>
  <c r="L1854" i="2"/>
  <c r="K1854" i="2"/>
  <c r="J1854" i="2"/>
  <c r="I1854" i="2"/>
  <c r="M1853" i="2"/>
  <c r="L1853" i="2"/>
  <c r="K1853" i="2"/>
  <c r="I1853" i="2"/>
  <c r="J1853" i="2" s="1"/>
  <c r="M1852" i="2"/>
  <c r="L1852" i="2"/>
  <c r="K1852" i="2"/>
  <c r="J1852" i="2"/>
  <c r="I1852" i="2"/>
  <c r="M1851" i="2"/>
  <c r="L1851" i="2"/>
  <c r="K1851" i="2"/>
  <c r="I1851" i="2"/>
  <c r="J1851" i="2" s="1"/>
  <c r="M1850" i="2"/>
  <c r="L1850" i="2"/>
  <c r="K1850" i="2"/>
  <c r="J1850" i="2"/>
  <c r="I1850" i="2"/>
  <c r="M1849" i="2"/>
  <c r="L1849" i="2"/>
  <c r="K1849" i="2"/>
  <c r="I1849" i="2"/>
  <c r="J1849" i="2" s="1"/>
  <c r="M1848" i="2"/>
  <c r="L1848" i="2"/>
  <c r="K1848" i="2"/>
  <c r="J1848" i="2"/>
  <c r="I1848" i="2"/>
  <c r="M1847" i="2"/>
  <c r="L1847" i="2"/>
  <c r="K1847" i="2"/>
  <c r="I1847" i="2"/>
  <c r="J1847" i="2" s="1"/>
  <c r="M1846" i="2"/>
  <c r="L1846" i="2"/>
  <c r="K1846" i="2"/>
  <c r="J1846" i="2"/>
  <c r="I1846" i="2"/>
  <c r="M1845" i="2"/>
  <c r="L1845" i="2"/>
  <c r="K1845" i="2"/>
  <c r="I1845" i="2"/>
  <c r="J1845" i="2" s="1"/>
  <c r="M1844" i="2"/>
  <c r="L1844" i="2"/>
  <c r="K1844" i="2"/>
  <c r="J1844" i="2"/>
  <c r="I1844" i="2"/>
  <c r="M1843" i="2"/>
  <c r="L1843" i="2"/>
  <c r="K1843" i="2"/>
  <c r="I1843" i="2"/>
  <c r="J1843" i="2" s="1"/>
  <c r="M1842" i="2"/>
  <c r="L1842" i="2"/>
  <c r="K1842" i="2"/>
  <c r="J1842" i="2"/>
  <c r="I1842" i="2"/>
  <c r="M1841" i="2"/>
  <c r="L1841" i="2"/>
  <c r="K1841" i="2"/>
  <c r="I1841" i="2"/>
  <c r="J1841" i="2" s="1"/>
  <c r="M1840" i="2"/>
  <c r="L1840" i="2"/>
  <c r="K1840" i="2"/>
  <c r="J1840" i="2"/>
  <c r="I1840" i="2"/>
  <c r="M1839" i="2"/>
  <c r="L1839" i="2"/>
  <c r="K1839" i="2"/>
  <c r="I1839" i="2"/>
  <c r="J1839" i="2" s="1"/>
  <c r="M1838" i="2"/>
  <c r="L1838" i="2"/>
  <c r="K1838" i="2"/>
  <c r="J1838" i="2"/>
  <c r="I1838" i="2"/>
  <c r="M1837" i="2"/>
  <c r="L1837" i="2"/>
  <c r="K1837" i="2"/>
  <c r="I1837" i="2"/>
  <c r="J1837" i="2" s="1"/>
  <c r="M1836" i="2"/>
  <c r="L1836" i="2"/>
  <c r="K1836" i="2"/>
  <c r="J1836" i="2"/>
  <c r="I1836" i="2"/>
  <c r="M1835" i="2"/>
  <c r="L1835" i="2"/>
  <c r="K1835" i="2"/>
  <c r="I1835" i="2"/>
  <c r="J1835" i="2" s="1"/>
  <c r="M1834" i="2"/>
  <c r="L1834" i="2"/>
  <c r="K1834" i="2"/>
  <c r="I1834" i="2"/>
  <c r="J1834" i="2" s="1"/>
  <c r="M1833" i="2"/>
  <c r="L1833" i="2"/>
  <c r="K1833" i="2"/>
  <c r="I1833" i="2"/>
  <c r="J1833" i="2" s="1"/>
  <c r="M1832" i="2"/>
  <c r="L1832" i="2"/>
  <c r="K1832" i="2"/>
  <c r="J1832" i="2"/>
  <c r="I1832" i="2"/>
  <c r="M1831" i="2"/>
  <c r="L1831" i="2"/>
  <c r="K1831" i="2"/>
  <c r="I1831" i="2"/>
  <c r="J1831" i="2" s="1"/>
  <c r="M1830" i="2"/>
  <c r="L1830" i="2"/>
  <c r="K1830" i="2"/>
  <c r="J1830" i="2"/>
  <c r="I1830" i="2"/>
  <c r="M1829" i="2"/>
  <c r="L1829" i="2"/>
  <c r="K1829" i="2"/>
  <c r="I1829" i="2"/>
  <c r="J1829" i="2" s="1"/>
  <c r="M1828" i="2"/>
  <c r="L1828" i="2"/>
  <c r="K1828" i="2"/>
  <c r="J1828" i="2"/>
  <c r="I1828" i="2"/>
  <c r="M1827" i="2"/>
  <c r="L1827" i="2"/>
  <c r="K1827" i="2"/>
  <c r="I1827" i="2"/>
  <c r="J1827" i="2" s="1"/>
  <c r="M1826" i="2"/>
  <c r="L1826" i="2"/>
  <c r="K1826" i="2"/>
  <c r="I1826" i="2"/>
  <c r="J1826" i="2" s="1"/>
  <c r="M1825" i="2"/>
  <c r="L1825" i="2"/>
  <c r="K1825" i="2"/>
  <c r="I1825" i="2"/>
  <c r="J1825" i="2" s="1"/>
  <c r="M1824" i="2"/>
  <c r="L1824" i="2"/>
  <c r="K1824" i="2"/>
  <c r="J1824" i="2"/>
  <c r="I1824" i="2"/>
  <c r="M1823" i="2"/>
  <c r="L1823" i="2"/>
  <c r="K1823" i="2"/>
  <c r="I1823" i="2"/>
  <c r="J1823" i="2" s="1"/>
  <c r="M1822" i="2"/>
  <c r="L1822" i="2"/>
  <c r="K1822" i="2"/>
  <c r="J1822" i="2"/>
  <c r="I1822" i="2"/>
  <c r="M1821" i="2"/>
  <c r="L1821" i="2"/>
  <c r="K1821" i="2"/>
  <c r="J1821" i="2"/>
  <c r="I1821" i="2"/>
  <c r="M1820" i="2"/>
  <c r="L1820" i="2"/>
  <c r="K1820" i="2"/>
  <c r="J1820" i="2"/>
  <c r="I1820" i="2"/>
  <c r="M1819" i="2"/>
  <c r="L1819" i="2"/>
  <c r="K1819" i="2"/>
  <c r="I1819" i="2"/>
  <c r="J1819" i="2" s="1"/>
  <c r="M1818" i="2"/>
  <c r="L1818" i="2"/>
  <c r="K1818" i="2"/>
  <c r="I1818" i="2"/>
  <c r="J1818" i="2" s="1"/>
  <c r="M1817" i="2"/>
  <c r="L1817" i="2"/>
  <c r="K1817" i="2"/>
  <c r="I1817" i="2"/>
  <c r="J1817" i="2" s="1"/>
  <c r="M1816" i="2"/>
  <c r="L1816" i="2"/>
  <c r="K1816" i="2"/>
  <c r="J1816" i="2"/>
  <c r="I1816" i="2"/>
  <c r="M1815" i="2"/>
  <c r="L1815" i="2"/>
  <c r="K1815" i="2"/>
  <c r="I1815" i="2"/>
  <c r="J1815" i="2" s="1"/>
  <c r="M1814" i="2"/>
  <c r="L1814" i="2"/>
  <c r="K1814" i="2"/>
  <c r="J1814" i="2"/>
  <c r="I1814" i="2"/>
  <c r="M1813" i="2"/>
  <c r="L1813" i="2"/>
  <c r="K1813" i="2"/>
  <c r="J1813" i="2"/>
  <c r="I1813" i="2"/>
  <c r="M1812" i="2"/>
  <c r="L1812" i="2"/>
  <c r="K1812" i="2"/>
  <c r="J1812" i="2"/>
  <c r="I1812" i="2"/>
  <c r="M1811" i="2"/>
  <c r="L1811" i="2"/>
  <c r="K1811" i="2"/>
  <c r="I1811" i="2"/>
  <c r="J1811" i="2" s="1"/>
  <c r="M1810" i="2"/>
  <c r="L1810" i="2"/>
  <c r="K1810" i="2"/>
  <c r="I1810" i="2"/>
  <c r="J1810" i="2" s="1"/>
  <c r="M1809" i="2"/>
  <c r="L1809" i="2"/>
  <c r="K1809" i="2"/>
  <c r="I1809" i="2"/>
  <c r="J1809" i="2" s="1"/>
  <c r="M1808" i="2"/>
  <c r="L1808" i="2"/>
  <c r="K1808" i="2"/>
  <c r="J1808" i="2"/>
  <c r="I1808" i="2"/>
  <c r="M1807" i="2"/>
  <c r="L1807" i="2"/>
  <c r="K1807" i="2"/>
  <c r="I1807" i="2"/>
  <c r="J1807" i="2" s="1"/>
  <c r="M1806" i="2"/>
  <c r="L1806" i="2"/>
  <c r="K1806" i="2"/>
  <c r="J1806" i="2"/>
  <c r="I1806" i="2"/>
  <c r="M1805" i="2"/>
  <c r="L1805" i="2"/>
  <c r="K1805" i="2"/>
  <c r="J1805" i="2"/>
  <c r="I1805" i="2"/>
  <c r="M1804" i="2"/>
  <c r="L1804" i="2"/>
  <c r="K1804" i="2"/>
  <c r="J1804" i="2"/>
  <c r="I1804" i="2"/>
  <c r="M1803" i="2"/>
  <c r="L1803" i="2"/>
  <c r="K1803" i="2"/>
  <c r="I1803" i="2"/>
  <c r="J1803" i="2" s="1"/>
  <c r="M1802" i="2"/>
  <c r="L1802" i="2"/>
  <c r="K1802" i="2"/>
  <c r="J1802" i="2"/>
  <c r="I1802" i="2"/>
  <c r="M1801" i="2"/>
  <c r="L1801" i="2"/>
  <c r="K1801" i="2"/>
  <c r="I1801" i="2"/>
  <c r="J1801" i="2" s="1"/>
  <c r="M1800" i="2"/>
  <c r="L1800" i="2"/>
  <c r="K1800" i="2"/>
  <c r="J1800" i="2"/>
  <c r="I1800" i="2"/>
  <c r="M1799" i="2"/>
  <c r="L1799" i="2"/>
  <c r="K1799" i="2"/>
  <c r="I1799" i="2"/>
  <c r="J1799" i="2" s="1"/>
  <c r="M1798" i="2"/>
  <c r="L1798" i="2"/>
  <c r="K1798" i="2"/>
  <c r="J1798" i="2"/>
  <c r="I1798" i="2"/>
  <c r="M1797" i="2"/>
  <c r="L1797" i="2"/>
  <c r="K1797" i="2"/>
  <c r="J1797" i="2"/>
  <c r="I1797" i="2"/>
  <c r="M1796" i="2"/>
  <c r="L1796" i="2"/>
  <c r="K1796" i="2"/>
  <c r="J1796" i="2"/>
  <c r="I1796" i="2"/>
  <c r="M1795" i="2"/>
  <c r="L1795" i="2"/>
  <c r="K1795" i="2"/>
  <c r="I1795" i="2"/>
  <c r="J1795" i="2" s="1"/>
  <c r="M1794" i="2"/>
  <c r="L1794" i="2"/>
  <c r="K1794" i="2"/>
  <c r="J1794" i="2"/>
  <c r="I1794" i="2"/>
  <c r="M1793" i="2"/>
  <c r="L1793" i="2"/>
  <c r="K1793" i="2"/>
  <c r="I1793" i="2"/>
  <c r="J1793" i="2" s="1"/>
  <c r="M1792" i="2"/>
  <c r="L1792" i="2"/>
  <c r="K1792" i="2"/>
  <c r="J1792" i="2"/>
  <c r="I1792" i="2"/>
  <c r="M1791" i="2"/>
  <c r="L1791" i="2"/>
  <c r="K1791" i="2"/>
  <c r="I1791" i="2"/>
  <c r="J1791" i="2" s="1"/>
  <c r="M1790" i="2"/>
  <c r="L1790" i="2"/>
  <c r="K1790" i="2"/>
  <c r="J1790" i="2"/>
  <c r="I1790" i="2"/>
  <c r="M1789" i="2"/>
  <c r="L1789" i="2"/>
  <c r="K1789" i="2"/>
  <c r="I1789" i="2"/>
  <c r="J1789" i="2" s="1"/>
  <c r="M1788" i="2"/>
  <c r="L1788" i="2"/>
  <c r="K1788" i="2"/>
  <c r="J1788" i="2"/>
  <c r="I1788" i="2"/>
  <c r="M1787" i="2"/>
  <c r="L1787" i="2"/>
  <c r="K1787" i="2"/>
  <c r="I1787" i="2"/>
  <c r="J1787" i="2" s="1"/>
  <c r="M1786" i="2"/>
  <c r="L1786" i="2"/>
  <c r="K1786" i="2"/>
  <c r="J1786" i="2"/>
  <c r="I1786" i="2"/>
  <c r="M1785" i="2"/>
  <c r="L1785" i="2"/>
  <c r="K1785" i="2"/>
  <c r="I1785" i="2"/>
  <c r="J1785" i="2" s="1"/>
  <c r="M1784" i="2"/>
  <c r="L1784" i="2"/>
  <c r="K1784" i="2"/>
  <c r="J1784" i="2"/>
  <c r="I1784" i="2"/>
  <c r="M1783" i="2"/>
  <c r="L1783" i="2"/>
  <c r="K1783" i="2"/>
  <c r="I1783" i="2"/>
  <c r="J1783" i="2" s="1"/>
  <c r="M1782" i="2"/>
  <c r="L1782" i="2"/>
  <c r="K1782" i="2"/>
  <c r="J1782" i="2"/>
  <c r="I1782" i="2"/>
  <c r="M1781" i="2"/>
  <c r="L1781" i="2"/>
  <c r="K1781" i="2"/>
  <c r="I1781" i="2"/>
  <c r="J1781" i="2" s="1"/>
  <c r="M1780" i="2"/>
  <c r="L1780" i="2"/>
  <c r="K1780" i="2"/>
  <c r="J1780" i="2"/>
  <c r="I1780" i="2"/>
  <c r="M1779" i="2"/>
  <c r="L1779" i="2"/>
  <c r="K1779" i="2"/>
  <c r="I1779" i="2"/>
  <c r="J1779" i="2" s="1"/>
  <c r="M1778" i="2"/>
  <c r="L1778" i="2"/>
  <c r="K1778" i="2"/>
  <c r="J1778" i="2"/>
  <c r="I1778" i="2"/>
  <c r="M1777" i="2"/>
  <c r="L1777" i="2"/>
  <c r="K1777" i="2"/>
  <c r="I1777" i="2"/>
  <c r="J1777" i="2" s="1"/>
  <c r="M1776" i="2"/>
  <c r="L1776" i="2"/>
  <c r="K1776" i="2"/>
  <c r="J1776" i="2"/>
  <c r="I1776" i="2"/>
  <c r="M1775" i="2"/>
  <c r="L1775" i="2"/>
  <c r="K1775" i="2"/>
  <c r="I1775" i="2"/>
  <c r="J1775" i="2" s="1"/>
  <c r="M1774" i="2"/>
  <c r="L1774" i="2"/>
  <c r="K1774" i="2"/>
  <c r="J1774" i="2"/>
  <c r="I1774" i="2"/>
  <c r="M1773" i="2"/>
  <c r="L1773" i="2"/>
  <c r="K1773" i="2"/>
  <c r="I1773" i="2"/>
  <c r="J1773" i="2" s="1"/>
  <c r="M1772" i="2"/>
  <c r="L1772" i="2"/>
  <c r="K1772" i="2"/>
  <c r="J1772" i="2"/>
  <c r="I1772" i="2"/>
  <c r="M1771" i="2"/>
  <c r="L1771" i="2"/>
  <c r="K1771" i="2"/>
  <c r="I1771" i="2"/>
  <c r="J1771" i="2" s="1"/>
  <c r="M1770" i="2"/>
  <c r="L1770" i="2"/>
  <c r="K1770" i="2"/>
  <c r="I1770" i="2"/>
  <c r="J1770" i="2" s="1"/>
  <c r="M1769" i="2"/>
  <c r="L1769" i="2"/>
  <c r="K1769" i="2"/>
  <c r="I1769" i="2"/>
  <c r="J1769" i="2" s="1"/>
  <c r="M1768" i="2"/>
  <c r="L1768" i="2"/>
  <c r="K1768" i="2"/>
  <c r="J1768" i="2"/>
  <c r="I1768" i="2"/>
  <c r="M1767" i="2"/>
  <c r="L1767" i="2"/>
  <c r="K1767" i="2"/>
  <c r="I1767" i="2"/>
  <c r="J1767" i="2" s="1"/>
  <c r="M1766" i="2"/>
  <c r="L1766" i="2"/>
  <c r="K1766" i="2"/>
  <c r="J1766" i="2"/>
  <c r="I1766" i="2"/>
  <c r="M1765" i="2"/>
  <c r="L1765" i="2"/>
  <c r="K1765" i="2"/>
  <c r="I1765" i="2"/>
  <c r="J1765" i="2" s="1"/>
  <c r="M1764" i="2"/>
  <c r="L1764" i="2"/>
  <c r="K1764" i="2"/>
  <c r="J1764" i="2"/>
  <c r="I1764" i="2"/>
  <c r="M1763" i="2"/>
  <c r="L1763" i="2"/>
  <c r="K1763" i="2"/>
  <c r="I1763" i="2"/>
  <c r="J1763" i="2" s="1"/>
  <c r="M1762" i="2"/>
  <c r="L1762" i="2"/>
  <c r="K1762" i="2"/>
  <c r="I1762" i="2"/>
  <c r="J1762" i="2" s="1"/>
  <c r="M1761" i="2"/>
  <c r="L1761" i="2"/>
  <c r="K1761" i="2"/>
  <c r="I1761" i="2"/>
  <c r="J1761" i="2" s="1"/>
  <c r="M1760" i="2"/>
  <c r="L1760" i="2"/>
  <c r="K1760" i="2"/>
  <c r="J1760" i="2"/>
  <c r="I1760" i="2"/>
  <c r="M1759" i="2"/>
  <c r="L1759" i="2"/>
  <c r="K1759" i="2"/>
  <c r="I1759" i="2"/>
  <c r="J1759" i="2" s="1"/>
  <c r="M1758" i="2"/>
  <c r="L1758" i="2"/>
  <c r="K1758" i="2"/>
  <c r="J1758" i="2"/>
  <c r="I1758" i="2"/>
  <c r="M1757" i="2"/>
  <c r="L1757" i="2"/>
  <c r="K1757" i="2"/>
  <c r="J1757" i="2"/>
  <c r="I1757" i="2"/>
  <c r="M1756" i="2"/>
  <c r="L1756" i="2"/>
  <c r="K1756" i="2"/>
  <c r="J1756" i="2"/>
  <c r="I1756" i="2"/>
  <c r="M1755" i="2"/>
  <c r="L1755" i="2"/>
  <c r="K1755" i="2"/>
  <c r="I1755" i="2"/>
  <c r="J1755" i="2" s="1"/>
  <c r="M1754" i="2"/>
  <c r="L1754" i="2"/>
  <c r="K1754" i="2"/>
  <c r="I1754" i="2"/>
  <c r="J1754" i="2" s="1"/>
  <c r="M1753" i="2"/>
  <c r="L1753" i="2"/>
  <c r="K1753" i="2"/>
  <c r="I1753" i="2"/>
  <c r="J1753" i="2" s="1"/>
  <c r="M1752" i="2"/>
  <c r="L1752" i="2"/>
  <c r="K1752" i="2"/>
  <c r="J1752" i="2"/>
  <c r="I1752" i="2"/>
  <c r="M1751" i="2"/>
  <c r="L1751" i="2"/>
  <c r="K1751" i="2"/>
  <c r="I1751" i="2"/>
  <c r="J1751" i="2" s="1"/>
  <c r="M1750" i="2"/>
  <c r="L1750" i="2"/>
  <c r="K1750" i="2"/>
  <c r="J1750" i="2"/>
  <c r="I1750" i="2"/>
  <c r="M1749" i="2"/>
  <c r="L1749" i="2"/>
  <c r="K1749" i="2"/>
  <c r="J1749" i="2"/>
  <c r="I1749" i="2"/>
  <c r="M1748" i="2"/>
  <c r="L1748" i="2"/>
  <c r="K1748" i="2"/>
  <c r="J1748" i="2"/>
  <c r="I1748" i="2"/>
  <c r="M1747" i="2"/>
  <c r="L1747" i="2"/>
  <c r="K1747" i="2"/>
  <c r="I1747" i="2"/>
  <c r="J1747" i="2" s="1"/>
  <c r="M1746" i="2"/>
  <c r="L1746" i="2"/>
  <c r="K1746" i="2"/>
  <c r="I1746" i="2"/>
  <c r="J1746" i="2" s="1"/>
  <c r="M1745" i="2"/>
  <c r="L1745" i="2"/>
  <c r="K1745" i="2"/>
  <c r="I1745" i="2"/>
  <c r="J1745" i="2" s="1"/>
  <c r="M1744" i="2"/>
  <c r="L1744" i="2"/>
  <c r="K1744" i="2"/>
  <c r="J1744" i="2"/>
  <c r="I1744" i="2"/>
  <c r="M1743" i="2"/>
  <c r="L1743" i="2"/>
  <c r="K1743" i="2"/>
  <c r="I1743" i="2"/>
  <c r="J1743" i="2" s="1"/>
  <c r="M1742" i="2"/>
  <c r="L1742" i="2"/>
  <c r="K1742" i="2"/>
  <c r="J1742" i="2"/>
  <c r="I1742" i="2"/>
  <c r="M1741" i="2"/>
  <c r="L1741" i="2"/>
  <c r="K1741" i="2"/>
  <c r="J1741" i="2"/>
  <c r="I1741" i="2"/>
  <c r="M1740" i="2"/>
  <c r="L1740" i="2"/>
  <c r="K1740" i="2"/>
  <c r="J1740" i="2"/>
  <c r="I1740" i="2"/>
  <c r="M1739" i="2"/>
  <c r="L1739" i="2"/>
  <c r="K1739" i="2"/>
  <c r="I1739" i="2"/>
  <c r="J1739" i="2" s="1"/>
  <c r="M1738" i="2"/>
  <c r="L1738" i="2"/>
  <c r="K1738" i="2"/>
  <c r="J1738" i="2"/>
  <c r="I1738" i="2"/>
  <c r="M1737" i="2"/>
  <c r="L1737" i="2"/>
  <c r="K1737" i="2"/>
  <c r="I1737" i="2"/>
  <c r="J1737" i="2" s="1"/>
  <c r="M1736" i="2"/>
  <c r="L1736" i="2"/>
  <c r="K1736" i="2"/>
  <c r="J1736" i="2"/>
  <c r="I1736" i="2"/>
  <c r="M1735" i="2"/>
  <c r="L1735" i="2"/>
  <c r="K1735" i="2"/>
  <c r="I1735" i="2"/>
  <c r="J1735" i="2" s="1"/>
  <c r="M1734" i="2"/>
  <c r="L1734" i="2"/>
  <c r="K1734" i="2"/>
  <c r="J1734" i="2"/>
  <c r="I1734" i="2"/>
  <c r="M1733" i="2"/>
  <c r="L1733" i="2"/>
  <c r="K1733" i="2"/>
  <c r="J1733" i="2"/>
  <c r="I1733" i="2"/>
  <c r="M1732" i="2"/>
  <c r="L1732" i="2"/>
  <c r="K1732" i="2"/>
  <c r="J1732" i="2"/>
  <c r="I1732" i="2"/>
  <c r="M1731" i="2"/>
  <c r="L1731" i="2"/>
  <c r="K1731" i="2"/>
  <c r="I1731" i="2"/>
  <c r="J1731" i="2" s="1"/>
  <c r="M1730" i="2"/>
  <c r="L1730" i="2"/>
  <c r="K1730" i="2"/>
  <c r="J1730" i="2"/>
  <c r="I1730" i="2"/>
  <c r="M1729" i="2"/>
  <c r="L1729" i="2"/>
  <c r="K1729" i="2"/>
  <c r="I1729" i="2"/>
  <c r="J1729" i="2" s="1"/>
  <c r="M1728" i="2"/>
  <c r="L1728" i="2"/>
  <c r="K1728" i="2"/>
  <c r="J1728" i="2"/>
  <c r="I1728" i="2"/>
  <c r="M1727" i="2"/>
  <c r="L1727" i="2"/>
  <c r="K1727" i="2"/>
  <c r="I1727" i="2"/>
  <c r="J1727" i="2" s="1"/>
  <c r="M1726" i="2"/>
  <c r="L1726" i="2"/>
  <c r="K1726" i="2"/>
  <c r="J1726" i="2"/>
  <c r="I1726" i="2"/>
  <c r="M1725" i="2"/>
  <c r="L1725" i="2"/>
  <c r="K1725" i="2"/>
  <c r="I1725" i="2"/>
  <c r="J1725" i="2" s="1"/>
  <c r="M1724" i="2"/>
  <c r="L1724" i="2"/>
  <c r="K1724" i="2"/>
  <c r="J1724" i="2"/>
  <c r="I1724" i="2"/>
  <c r="M1723" i="2"/>
  <c r="L1723" i="2"/>
  <c r="K1723" i="2"/>
  <c r="I1723" i="2"/>
  <c r="J1723" i="2" s="1"/>
  <c r="M1722" i="2"/>
  <c r="L1722" i="2"/>
  <c r="K1722" i="2"/>
  <c r="J1722" i="2"/>
  <c r="I1722" i="2"/>
  <c r="M1721" i="2"/>
  <c r="L1721" i="2"/>
  <c r="K1721" i="2"/>
  <c r="I1721" i="2"/>
  <c r="J1721" i="2" s="1"/>
  <c r="M1720" i="2"/>
  <c r="L1720" i="2"/>
  <c r="K1720" i="2"/>
  <c r="J1720" i="2"/>
  <c r="I1720" i="2"/>
  <c r="M1719" i="2"/>
  <c r="L1719" i="2"/>
  <c r="K1719" i="2"/>
  <c r="I1719" i="2"/>
  <c r="J1719" i="2" s="1"/>
  <c r="M1718" i="2"/>
  <c r="L1718" i="2"/>
  <c r="K1718" i="2"/>
  <c r="J1718" i="2"/>
  <c r="I1718" i="2"/>
  <c r="M1717" i="2"/>
  <c r="L1717" i="2"/>
  <c r="K1717" i="2"/>
  <c r="I1717" i="2"/>
  <c r="J1717" i="2" s="1"/>
  <c r="M1716" i="2"/>
  <c r="L1716" i="2"/>
  <c r="K1716" i="2"/>
  <c r="J1716" i="2"/>
  <c r="I1716" i="2"/>
  <c r="M1715" i="2"/>
  <c r="L1715" i="2"/>
  <c r="K1715" i="2"/>
  <c r="I1715" i="2"/>
  <c r="J1715" i="2" s="1"/>
  <c r="M1714" i="2"/>
  <c r="L1714" i="2"/>
  <c r="K1714" i="2"/>
  <c r="J1714" i="2"/>
  <c r="I1714" i="2"/>
  <c r="M1713" i="2"/>
  <c r="L1713" i="2"/>
  <c r="K1713" i="2"/>
  <c r="I1713" i="2"/>
  <c r="J1713" i="2" s="1"/>
  <c r="M1712" i="2"/>
  <c r="L1712" i="2"/>
  <c r="K1712" i="2"/>
  <c r="J1712" i="2"/>
  <c r="I1712" i="2"/>
  <c r="M1711" i="2"/>
  <c r="L1711" i="2"/>
  <c r="K1711" i="2"/>
  <c r="I1711" i="2"/>
  <c r="J1711" i="2" s="1"/>
  <c r="M1710" i="2"/>
  <c r="L1710" i="2"/>
  <c r="K1710" i="2"/>
  <c r="J1710" i="2"/>
  <c r="I1710" i="2"/>
  <c r="M1709" i="2"/>
  <c r="L1709" i="2"/>
  <c r="K1709" i="2"/>
  <c r="I1709" i="2"/>
  <c r="J1709" i="2" s="1"/>
  <c r="M1708" i="2"/>
  <c r="L1708" i="2"/>
  <c r="K1708" i="2"/>
  <c r="J1708" i="2"/>
  <c r="I1708" i="2"/>
  <c r="M1707" i="2"/>
  <c r="L1707" i="2"/>
  <c r="K1707" i="2"/>
  <c r="I1707" i="2"/>
  <c r="J1707" i="2" s="1"/>
  <c r="M1706" i="2"/>
  <c r="L1706" i="2"/>
  <c r="K1706" i="2"/>
  <c r="I1706" i="2"/>
  <c r="J1706" i="2" s="1"/>
  <c r="M1705" i="2"/>
  <c r="L1705" i="2"/>
  <c r="K1705" i="2"/>
  <c r="I1705" i="2"/>
  <c r="J1705" i="2" s="1"/>
  <c r="M1704" i="2"/>
  <c r="L1704" i="2"/>
  <c r="K1704" i="2"/>
  <c r="J1704" i="2"/>
  <c r="I1704" i="2"/>
  <c r="M1703" i="2"/>
  <c r="L1703" i="2"/>
  <c r="K1703" i="2"/>
  <c r="I1703" i="2"/>
  <c r="J1703" i="2" s="1"/>
  <c r="M1702" i="2"/>
  <c r="L1702" i="2"/>
  <c r="K1702" i="2"/>
  <c r="J1702" i="2"/>
  <c r="I1702" i="2"/>
  <c r="M1701" i="2"/>
  <c r="L1701" i="2"/>
  <c r="K1701" i="2"/>
  <c r="I1701" i="2"/>
  <c r="J1701" i="2" s="1"/>
  <c r="M1700" i="2"/>
  <c r="L1700" i="2"/>
  <c r="K1700" i="2"/>
  <c r="J1700" i="2"/>
  <c r="I1700" i="2"/>
  <c r="M1699" i="2"/>
  <c r="L1699" i="2"/>
  <c r="K1699" i="2"/>
  <c r="I1699" i="2"/>
  <c r="J1699" i="2" s="1"/>
  <c r="M1698" i="2"/>
  <c r="L1698" i="2"/>
  <c r="K1698" i="2"/>
  <c r="I1698" i="2"/>
  <c r="J1698" i="2" s="1"/>
  <c r="M1697" i="2"/>
  <c r="L1697" i="2"/>
  <c r="K1697" i="2"/>
  <c r="I1697" i="2"/>
  <c r="J1697" i="2" s="1"/>
  <c r="M1696" i="2"/>
  <c r="L1696" i="2"/>
  <c r="K1696" i="2"/>
  <c r="J1696" i="2"/>
  <c r="I1696" i="2"/>
  <c r="M1695" i="2"/>
  <c r="L1695" i="2"/>
  <c r="K1695" i="2"/>
  <c r="I1695" i="2"/>
  <c r="J1695" i="2" s="1"/>
  <c r="M1694" i="2"/>
  <c r="L1694" i="2"/>
  <c r="K1694" i="2"/>
  <c r="J1694" i="2"/>
  <c r="I1694" i="2"/>
  <c r="M1693" i="2"/>
  <c r="L1693" i="2"/>
  <c r="K1693" i="2"/>
  <c r="J1693" i="2"/>
  <c r="I1693" i="2"/>
  <c r="M1692" i="2"/>
  <c r="L1692" i="2"/>
  <c r="K1692" i="2"/>
  <c r="J1692" i="2"/>
  <c r="I1692" i="2"/>
  <c r="M1691" i="2"/>
  <c r="L1691" i="2"/>
  <c r="K1691" i="2"/>
  <c r="I1691" i="2"/>
  <c r="J1691" i="2" s="1"/>
  <c r="M1690" i="2"/>
  <c r="L1690" i="2"/>
  <c r="K1690" i="2"/>
  <c r="I1690" i="2"/>
  <c r="J1690" i="2" s="1"/>
  <c r="M1689" i="2"/>
  <c r="L1689" i="2"/>
  <c r="K1689" i="2"/>
  <c r="I1689" i="2"/>
  <c r="J1689" i="2" s="1"/>
  <c r="M1688" i="2"/>
  <c r="L1688" i="2"/>
  <c r="K1688" i="2"/>
  <c r="J1688" i="2"/>
  <c r="I1688" i="2"/>
  <c r="M1687" i="2"/>
  <c r="L1687" i="2"/>
  <c r="K1687" i="2"/>
  <c r="I1687" i="2"/>
  <c r="J1687" i="2" s="1"/>
  <c r="M1686" i="2"/>
  <c r="L1686" i="2"/>
  <c r="K1686" i="2"/>
  <c r="J1686" i="2"/>
  <c r="I1686" i="2"/>
  <c r="M1685" i="2"/>
  <c r="L1685" i="2"/>
  <c r="K1685" i="2"/>
  <c r="J1685" i="2"/>
  <c r="I1685" i="2"/>
  <c r="M1684" i="2"/>
  <c r="L1684" i="2"/>
  <c r="K1684" i="2"/>
  <c r="J1684" i="2"/>
  <c r="I1684" i="2"/>
  <c r="M1683" i="2"/>
  <c r="L1683" i="2"/>
  <c r="K1683" i="2"/>
  <c r="I1683" i="2"/>
  <c r="J1683" i="2" s="1"/>
  <c r="M1682" i="2"/>
  <c r="L1682" i="2"/>
  <c r="K1682" i="2"/>
  <c r="I1682" i="2"/>
  <c r="J1682" i="2" s="1"/>
  <c r="M1681" i="2"/>
  <c r="L1681" i="2"/>
  <c r="K1681" i="2"/>
  <c r="I1681" i="2"/>
  <c r="J1681" i="2" s="1"/>
  <c r="M1680" i="2"/>
  <c r="L1680" i="2"/>
  <c r="K1680" i="2"/>
  <c r="J1680" i="2"/>
  <c r="I1680" i="2"/>
  <c r="M1679" i="2"/>
  <c r="L1679" i="2"/>
  <c r="K1679" i="2"/>
  <c r="I1679" i="2"/>
  <c r="J1679" i="2" s="1"/>
  <c r="M1678" i="2"/>
  <c r="L1678" i="2"/>
  <c r="K1678" i="2"/>
  <c r="J1678" i="2"/>
  <c r="I1678" i="2"/>
  <c r="M1677" i="2"/>
  <c r="L1677" i="2"/>
  <c r="K1677" i="2"/>
  <c r="J1677" i="2"/>
  <c r="I1677" i="2"/>
  <c r="M1676" i="2"/>
  <c r="L1676" i="2"/>
  <c r="K1676" i="2"/>
  <c r="J1676" i="2"/>
  <c r="I1676" i="2"/>
  <c r="M1675" i="2"/>
  <c r="L1675" i="2"/>
  <c r="K1675" i="2"/>
  <c r="I1675" i="2"/>
  <c r="J1675" i="2" s="1"/>
  <c r="M1674" i="2"/>
  <c r="L1674" i="2"/>
  <c r="K1674" i="2"/>
  <c r="I1674" i="2"/>
  <c r="J1674" i="2" s="1"/>
  <c r="M1673" i="2"/>
  <c r="L1673" i="2"/>
  <c r="K1673" i="2"/>
  <c r="I1673" i="2"/>
  <c r="J1673" i="2" s="1"/>
  <c r="M1672" i="2"/>
  <c r="L1672" i="2"/>
  <c r="K1672" i="2"/>
  <c r="J1672" i="2"/>
  <c r="I1672" i="2"/>
  <c r="M1671" i="2"/>
  <c r="L1671" i="2"/>
  <c r="K1671" i="2"/>
  <c r="I1671" i="2"/>
  <c r="J1671" i="2" s="1"/>
  <c r="M1670" i="2"/>
  <c r="L1670" i="2"/>
  <c r="K1670" i="2"/>
  <c r="J1670" i="2"/>
  <c r="I1670" i="2"/>
  <c r="M1669" i="2"/>
  <c r="L1669" i="2"/>
  <c r="K1669" i="2"/>
  <c r="J1669" i="2"/>
  <c r="I1669" i="2"/>
  <c r="M1668" i="2"/>
  <c r="L1668" i="2"/>
  <c r="K1668" i="2"/>
  <c r="J1668" i="2"/>
  <c r="I1668" i="2"/>
  <c r="M1667" i="2"/>
  <c r="L1667" i="2"/>
  <c r="K1667" i="2"/>
  <c r="J1667" i="2"/>
  <c r="I1667" i="2"/>
  <c r="M1666" i="2"/>
  <c r="L1666" i="2"/>
  <c r="K1666" i="2"/>
  <c r="J1666" i="2"/>
  <c r="I1666" i="2"/>
  <c r="M1665" i="2"/>
  <c r="L1665" i="2"/>
  <c r="K1665" i="2"/>
  <c r="I1665" i="2"/>
  <c r="J1665" i="2" s="1"/>
  <c r="M1664" i="2"/>
  <c r="L1664" i="2"/>
  <c r="K1664" i="2"/>
  <c r="J1664" i="2"/>
  <c r="I1664" i="2"/>
  <c r="M1663" i="2"/>
  <c r="L1663" i="2"/>
  <c r="K1663" i="2"/>
  <c r="I1663" i="2"/>
  <c r="J1663" i="2" s="1"/>
  <c r="M1662" i="2"/>
  <c r="L1662" i="2"/>
  <c r="K1662" i="2"/>
  <c r="J1662" i="2"/>
  <c r="I1662" i="2"/>
  <c r="M1661" i="2"/>
  <c r="L1661" i="2"/>
  <c r="K1661" i="2"/>
  <c r="I1661" i="2"/>
  <c r="J1661" i="2" s="1"/>
  <c r="M1660" i="2"/>
  <c r="L1660" i="2"/>
  <c r="K1660" i="2"/>
  <c r="J1660" i="2"/>
  <c r="I1660" i="2"/>
  <c r="M1659" i="2"/>
  <c r="L1659" i="2"/>
  <c r="K1659" i="2"/>
  <c r="J1659" i="2"/>
  <c r="I1659" i="2"/>
  <c r="M1658" i="2"/>
  <c r="L1658" i="2"/>
  <c r="K1658" i="2"/>
  <c r="J1658" i="2"/>
  <c r="I1658" i="2"/>
  <c r="M1657" i="2"/>
  <c r="L1657" i="2"/>
  <c r="K1657" i="2"/>
  <c r="I1657" i="2"/>
  <c r="J1657" i="2" s="1"/>
  <c r="M1656" i="2"/>
  <c r="L1656" i="2"/>
  <c r="K1656" i="2"/>
  <c r="I1656" i="2"/>
  <c r="J1656" i="2" s="1"/>
  <c r="M1655" i="2"/>
  <c r="L1655" i="2"/>
  <c r="K1655" i="2"/>
  <c r="I1655" i="2"/>
  <c r="J1655" i="2" s="1"/>
  <c r="M1654" i="2"/>
  <c r="L1654" i="2"/>
  <c r="K1654" i="2"/>
  <c r="J1654" i="2"/>
  <c r="I1654" i="2"/>
  <c r="M1653" i="2"/>
  <c r="L1653" i="2"/>
  <c r="K1653" i="2"/>
  <c r="I1653" i="2"/>
  <c r="J1653" i="2" s="1"/>
  <c r="M1652" i="2"/>
  <c r="L1652" i="2"/>
  <c r="K1652" i="2"/>
  <c r="J1652" i="2"/>
  <c r="I1652" i="2"/>
  <c r="M1651" i="2"/>
  <c r="L1651" i="2"/>
  <c r="K1651" i="2"/>
  <c r="I1651" i="2"/>
  <c r="J1651" i="2" s="1"/>
  <c r="M1650" i="2"/>
  <c r="L1650" i="2"/>
  <c r="K1650" i="2"/>
  <c r="I1650" i="2"/>
  <c r="J1650" i="2" s="1"/>
  <c r="M1649" i="2"/>
  <c r="L1649" i="2"/>
  <c r="K1649" i="2"/>
  <c r="I1649" i="2"/>
  <c r="J1649" i="2" s="1"/>
  <c r="M1648" i="2"/>
  <c r="L1648" i="2"/>
  <c r="K1648" i="2"/>
  <c r="I1648" i="2"/>
  <c r="J1648" i="2" s="1"/>
  <c r="M1647" i="2"/>
  <c r="L1647" i="2"/>
  <c r="K1647" i="2"/>
  <c r="I1647" i="2"/>
  <c r="J1647" i="2" s="1"/>
  <c r="M1646" i="2"/>
  <c r="L1646" i="2"/>
  <c r="K1646" i="2"/>
  <c r="J1646" i="2"/>
  <c r="I1646" i="2"/>
  <c r="M1645" i="2"/>
  <c r="L1645" i="2"/>
  <c r="K1645" i="2"/>
  <c r="J1645" i="2"/>
  <c r="I1645" i="2"/>
  <c r="M1644" i="2"/>
  <c r="L1644" i="2"/>
  <c r="K1644" i="2"/>
  <c r="J1644" i="2"/>
  <c r="I1644" i="2"/>
  <c r="M1643" i="2"/>
  <c r="L1643" i="2"/>
  <c r="K1643" i="2"/>
  <c r="I1643" i="2"/>
  <c r="J1643" i="2" s="1"/>
  <c r="M1642" i="2"/>
  <c r="L1642" i="2"/>
  <c r="K1642" i="2"/>
  <c r="I1642" i="2"/>
  <c r="J1642" i="2" s="1"/>
  <c r="M1641" i="2"/>
  <c r="L1641" i="2"/>
  <c r="K1641" i="2"/>
  <c r="I1641" i="2"/>
  <c r="J1641" i="2" s="1"/>
  <c r="M1640" i="2"/>
  <c r="L1640" i="2"/>
  <c r="K1640" i="2"/>
  <c r="J1640" i="2"/>
  <c r="I1640" i="2"/>
  <c r="M1639" i="2"/>
  <c r="L1639" i="2"/>
  <c r="K1639" i="2"/>
  <c r="I1639" i="2"/>
  <c r="J1639" i="2" s="1"/>
  <c r="M1638" i="2"/>
  <c r="L1638" i="2"/>
  <c r="K1638" i="2"/>
  <c r="J1638" i="2"/>
  <c r="I1638" i="2"/>
  <c r="M1637" i="2"/>
  <c r="L1637" i="2"/>
  <c r="K1637" i="2"/>
  <c r="J1637" i="2"/>
  <c r="I1637" i="2"/>
  <c r="M1636" i="2"/>
  <c r="L1636" i="2"/>
  <c r="K1636" i="2"/>
  <c r="J1636" i="2"/>
  <c r="I1636" i="2"/>
  <c r="M1635" i="2"/>
  <c r="L1635" i="2"/>
  <c r="K1635" i="2"/>
  <c r="J1635" i="2"/>
  <c r="I1635" i="2"/>
  <c r="M1634" i="2"/>
  <c r="L1634" i="2"/>
  <c r="K1634" i="2"/>
  <c r="J1634" i="2"/>
  <c r="I1634" i="2"/>
  <c r="M1633" i="2"/>
  <c r="L1633" i="2"/>
  <c r="K1633" i="2"/>
  <c r="I1633" i="2"/>
  <c r="J1633" i="2" s="1"/>
  <c r="M1632" i="2"/>
  <c r="L1632" i="2"/>
  <c r="K1632" i="2"/>
  <c r="J1632" i="2"/>
  <c r="I1632" i="2"/>
  <c r="M1631" i="2"/>
  <c r="L1631" i="2"/>
  <c r="K1631" i="2"/>
  <c r="I1631" i="2"/>
  <c r="J1631" i="2" s="1"/>
  <c r="M1630" i="2"/>
  <c r="L1630" i="2"/>
  <c r="K1630" i="2"/>
  <c r="J1630" i="2"/>
  <c r="I1630" i="2"/>
  <c r="M1629" i="2"/>
  <c r="L1629" i="2"/>
  <c r="K1629" i="2"/>
  <c r="I1629" i="2"/>
  <c r="J1629" i="2" s="1"/>
  <c r="M1628" i="2"/>
  <c r="L1628" i="2"/>
  <c r="K1628" i="2"/>
  <c r="J1628" i="2"/>
  <c r="I1628" i="2"/>
  <c r="M1627" i="2"/>
  <c r="L1627" i="2"/>
  <c r="K1627" i="2"/>
  <c r="J1627" i="2"/>
  <c r="I1627" i="2"/>
  <c r="M1626" i="2"/>
  <c r="L1626" i="2"/>
  <c r="K1626" i="2"/>
  <c r="J1626" i="2"/>
  <c r="I1626" i="2"/>
  <c r="M1625" i="2"/>
  <c r="L1625" i="2"/>
  <c r="K1625" i="2"/>
  <c r="I1625" i="2"/>
  <c r="J1625" i="2" s="1"/>
  <c r="M1624" i="2"/>
  <c r="L1624" i="2"/>
  <c r="K1624" i="2"/>
  <c r="I1624" i="2"/>
  <c r="J1624" i="2" s="1"/>
  <c r="M1623" i="2"/>
  <c r="L1623" i="2"/>
  <c r="K1623" i="2"/>
  <c r="I1623" i="2"/>
  <c r="J1623" i="2" s="1"/>
  <c r="M1622" i="2"/>
  <c r="L1622" i="2"/>
  <c r="K1622" i="2"/>
  <c r="J1622" i="2"/>
  <c r="I1622" i="2"/>
  <c r="M1621" i="2"/>
  <c r="L1621" i="2"/>
  <c r="K1621" i="2"/>
  <c r="I1621" i="2"/>
  <c r="J1621" i="2" s="1"/>
  <c r="M1620" i="2"/>
  <c r="L1620" i="2"/>
  <c r="K1620" i="2"/>
  <c r="J1620" i="2"/>
  <c r="I1620" i="2"/>
  <c r="M1619" i="2"/>
  <c r="L1619" i="2"/>
  <c r="K1619" i="2"/>
  <c r="I1619" i="2"/>
  <c r="J1619" i="2" s="1"/>
  <c r="M1618" i="2"/>
  <c r="L1618" i="2"/>
  <c r="K1618" i="2"/>
  <c r="I1618" i="2"/>
  <c r="J1618" i="2" s="1"/>
  <c r="M1617" i="2"/>
  <c r="L1617" i="2"/>
  <c r="K1617" i="2"/>
  <c r="I1617" i="2"/>
  <c r="J1617" i="2" s="1"/>
  <c r="M1616" i="2"/>
  <c r="L1616" i="2"/>
  <c r="K1616" i="2"/>
  <c r="I1616" i="2"/>
  <c r="J1616" i="2" s="1"/>
  <c r="M1615" i="2"/>
  <c r="L1615" i="2"/>
  <c r="K1615" i="2"/>
  <c r="I1615" i="2"/>
  <c r="J1615" i="2" s="1"/>
  <c r="M1614" i="2"/>
  <c r="L1614" i="2"/>
  <c r="K1614" i="2"/>
  <c r="J1614" i="2"/>
  <c r="I1614" i="2"/>
  <c r="M1613" i="2"/>
  <c r="L1613" i="2"/>
  <c r="K1613" i="2"/>
  <c r="J1613" i="2"/>
  <c r="I1613" i="2"/>
  <c r="M1612" i="2"/>
  <c r="L1612" i="2"/>
  <c r="K1612" i="2"/>
  <c r="J1612" i="2"/>
  <c r="I1612" i="2"/>
  <c r="M1611" i="2"/>
  <c r="L1611" i="2"/>
  <c r="K1611" i="2"/>
  <c r="I1611" i="2"/>
  <c r="J1611" i="2" s="1"/>
  <c r="M1610" i="2"/>
  <c r="L1610" i="2"/>
  <c r="K1610" i="2"/>
  <c r="I1610" i="2"/>
  <c r="J1610" i="2" s="1"/>
  <c r="M1609" i="2"/>
  <c r="L1609" i="2"/>
  <c r="K1609" i="2"/>
  <c r="I1609" i="2"/>
  <c r="J1609" i="2" s="1"/>
  <c r="M1608" i="2"/>
  <c r="L1608" i="2"/>
  <c r="K1608" i="2"/>
  <c r="J1608" i="2"/>
  <c r="I1608" i="2"/>
  <c r="M1607" i="2"/>
  <c r="L1607" i="2"/>
  <c r="K1607" i="2"/>
  <c r="I1607" i="2"/>
  <c r="J1607" i="2" s="1"/>
  <c r="M1606" i="2"/>
  <c r="L1606" i="2"/>
  <c r="K1606" i="2"/>
  <c r="J1606" i="2"/>
  <c r="I1606" i="2"/>
  <c r="M1605" i="2"/>
  <c r="L1605" i="2"/>
  <c r="K1605" i="2"/>
  <c r="J1605" i="2"/>
  <c r="I1605" i="2"/>
  <c r="M1604" i="2"/>
  <c r="L1604" i="2"/>
  <c r="K1604" i="2"/>
  <c r="J1604" i="2"/>
  <c r="I1604" i="2"/>
  <c r="M1603" i="2"/>
  <c r="L1603" i="2"/>
  <c r="K1603" i="2"/>
  <c r="J1603" i="2"/>
  <c r="I1603" i="2"/>
  <c r="M1602" i="2"/>
  <c r="L1602" i="2"/>
  <c r="K1602" i="2"/>
  <c r="J1602" i="2"/>
  <c r="I1602" i="2"/>
  <c r="M1601" i="2"/>
  <c r="L1601" i="2"/>
  <c r="K1601" i="2"/>
  <c r="I1601" i="2"/>
  <c r="J1601" i="2" s="1"/>
  <c r="M1600" i="2"/>
  <c r="L1600" i="2"/>
  <c r="K1600" i="2"/>
  <c r="J1600" i="2"/>
  <c r="I1600" i="2"/>
  <c r="M1599" i="2"/>
  <c r="L1599" i="2"/>
  <c r="K1599" i="2"/>
  <c r="I1599" i="2"/>
  <c r="J1599" i="2" s="1"/>
  <c r="M1598" i="2"/>
  <c r="L1598" i="2"/>
  <c r="K1598" i="2"/>
  <c r="J1598" i="2"/>
  <c r="I1598" i="2"/>
  <c r="M1597" i="2"/>
  <c r="L1597" i="2"/>
  <c r="K1597" i="2"/>
  <c r="I1597" i="2"/>
  <c r="J1597" i="2" s="1"/>
  <c r="M1596" i="2"/>
  <c r="L1596" i="2"/>
  <c r="K1596" i="2"/>
  <c r="J1596" i="2"/>
  <c r="I1596" i="2"/>
  <c r="M1595" i="2"/>
  <c r="L1595" i="2"/>
  <c r="K1595" i="2"/>
  <c r="J1595" i="2"/>
  <c r="I1595" i="2"/>
  <c r="M1594" i="2"/>
  <c r="L1594" i="2"/>
  <c r="K1594" i="2"/>
  <c r="J1594" i="2"/>
  <c r="I1594" i="2"/>
  <c r="M1593" i="2"/>
  <c r="L1593" i="2"/>
  <c r="K1593" i="2"/>
  <c r="I1593" i="2"/>
  <c r="J1593" i="2" s="1"/>
  <c r="M1592" i="2"/>
  <c r="L1592" i="2"/>
  <c r="K1592" i="2"/>
  <c r="I1592" i="2"/>
  <c r="J1592" i="2" s="1"/>
  <c r="M1591" i="2"/>
  <c r="L1591" i="2"/>
  <c r="K1591" i="2"/>
  <c r="I1591" i="2"/>
  <c r="J1591" i="2" s="1"/>
  <c r="M1590" i="2"/>
  <c r="L1590" i="2"/>
  <c r="K1590" i="2"/>
  <c r="J1590" i="2"/>
  <c r="I1590" i="2"/>
  <c r="M1589" i="2"/>
  <c r="L1589" i="2"/>
  <c r="K1589" i="2"/>
  <c r="I1589" i="2"/>
  <c r="J1589" i="2" s="1"/>
  <c r="M1588" i="2"/>
  <c r="L1588" i="2"/>
  <c r="K1588" i="2"/>
  <c r="J1588" i="2"/>
  <c r="I1588" i="2"/>
  <c r="M1587" i="2"/>
  <c r="L1587" i="2"/>
  <c r="K1587" i="2"/>
  <c r="I1587" i="2"/>
  <c r="J1587" i="2" s="1"/>
  <c r="M1586" i="2"/>
  <c r="L1586" i="2"/>
  <c r="K1586" i="2"/>
  <c r="I1586" i="2"/>
  <c r="J1586" i="2" s="1"/>
  <c r="M1585" i="2"/>
  <c r="L1585" i="2"/>
  <c r="K1585" i="2"/>
  <c r="I1585" i="2"/>
  <c r="J1585" i="2" s="1"/>
  <c r="M1584" i="2"/>
  <c r="L1584" i="2"/>
  <c r="K1584" i="2"/>
  <c r="I1584" i="2"/>
  <c r="J1584" i="2" s="1"/>
  <c r="M1583" i="2"/>
  <c r="L1583" i="2"/>
  <c r="K1583" i="2"/>
  <c r="I1583" i="2"/>
  <c r="J1583" i="2" s="1"/>
  <c r="M1582" i="2"/>
  <c r="L1582" i="2"/>
  <c r="K1582" i="2"/>
  <c r="J1582" i="2"/>
  <c r="I1582" i="2"/>
  <c r="M1581" i="2"/>
  <c r="L1581" i="2"/>
  <c r="K1581" i="2"/>
  <c r="J1581" i="2"/>
  <c r="I1581" i="2"/>
  <c r="M1580" i="2"/>
  <c r="L1580" i="2"/>
  <c r="K1580" i="2"/>
  <c r="J1580" i="2"/>
  <c r="I1580" i="2"/>
  <c r="M1579" i="2"/>
  <c r="L1579" i="2"/>
  <c r="K1579" i="2"/>
  <c r="I1579" i="2"/>
  <c r="J1579" i="2" s="1"/>
  <c r="M1578" i="2"/>
  <c r="L1578" i="2"/>
  <c r="K1578" i="2"/>
  <c r="I1578" i="2"/>
  <c r="J1578" i="2" s="1"/>
  <c r="M1577" i="2"/>
  <c r="L1577" i="2"/>
  <c r="K1577" i="2"/>
  <c r="I1577" i="2"/>
  <c r="J1577" i="2" s="1"/>
  <c r="M1576" i="2"/>
  <c r="L1576" i="2"/>
  <c r="K1576" i="2"/>
  <c r="J1576" i="2"/>
  <c r="I1576" i="2"/>
  <c r="M1575" i="2"/>
  <c r="L1575" i="2"/>
  <c r="K1575" i="2"/>
  <c r="I1575" i="2"/>
  <c r="J1575" i="2" s="1"/>
  <c r="M1574" i="2"/>
  <c r="L1574" i="2"/>
  <c r="K1574" i="2"/>
  <c r="J1574" i="2"/>
  <c r="I1574" i="2"/>
  <c r="M1573" i="2"/>
  <c r="L1573" i="2"/>
  <c r="K1573" i="2"/>
  <c r="J1573" i="2"/>
  <c r="I1573" i="2"/>
  <c r="M1572" i="2"/>
  <c r="L1572" i="2"/>
  <c r="K1572" i="2"/>
  <c r="J1572" i="2"/>
  <c r="I1572" i="2"/>
  <c r="M1571" i="2"/>
  <c r="L1571" i="2"/>
  <c r="K1571" i="2"/>
  <c r="J1571" i="2"/>
  <c r="I1571" i="2"/>
  <c r="M1570" i="2"/>
  <c r="L1570" i="2"/>
  <c r="K1570" i="2"/>
  <c r="J1570" i="2"/>
  <c r="I1570" i="2"/>
  <c r="M1569" i="2"/>
  <c r="L1569" i="2"/>
  <c r="K1569" i="2"/>
  <c r="I1569" i="2"/>
  <c r="J1569" i="2" s="1"/>
  <c r="M1568" i="2"/>
  <c r="L1568" i="2"/>
  <c r="K1568" i="2"/>
  <c r="J1568" i="2"/>
  <c r="I1568" i="2"/>
  <c r="M1567" i="2"/>
  <c r="L1567" i="2"/>
  <c r="K1567" i="2"/>
  <c r="I1567" i="2"/>
  <c r="J1567" i="2" s="1"/>
  <c r="M1566" i="2"/>
  <c r="L1566" i="2"/>
  <c r="K1566" i="2"/>
  <c r="J1566" i="2"/>
  <c r="I1566" i="2"/>
  <c r="M1565" i="2"/>
  <c r="L1565" i="2"/>
  <c r="K1565" i="2"/>
  <c r="I1565" i="2"/>
  <c r="J1565" i="2" s="1"/>
  <c r="M1564" i="2"/>
  <c r="L1564" i="2"/>
  <c r="K1564" i="2"/>
  <c r="J1564" i="2"/>
  <c r="I1564" i="2"/>
  <c r="M1563" i="2"/>
  <c r="L1563" i="2"/>
  <c r="K1563" i="2"/>
  <c r="J1563" i="2"/>
  <c r="I1563" i="2"/>
  <c r="M1562" i="2"/>
  <c r="L1562" i="2"/>
  <c r="K1562" i="2"/>
  <c r="J1562" i="2"/>
  <c r="I1562" i="2"/>
  <c r="M1561" i="2"/>
  <c r="L1561" i="2"/>
  <c r="K1561" i="2"/>
  <c r="I1561" i="2"/>
  <c r="J1561" i="2" s="1"/>
  <c r="M1560" i="2"/>
  <c r="L1560" i="2"/>
  <c r="K1560" i="2"/>
  <c r="I1560" i="2"/>
  <c r="J1560" i="2" s="1"/>
  <c r="M1559" i="2"/>
  <c r="L1559" i="2"/>
  <c r="K1559" i="2"/>
  <c r="I1559" i="2"/>
  <c r="J1559" i="2" s="1"/>
  <c r="M1558" i="2"/>
  <c r="L1558" i="2"/>
  <c r="K1558" i="2"/>
  <c r="J1558" i="2"/>
  <c r="I1558" i="2"/>
  <c r="M1557" i="2"/>
  <c r="L1557" i="2"/>
  <c r="K1557" i="2"/>
  <c r="I1557" i="2"/>
  <c r="J1557" i="2" s="1"/>
  <c r="M1556" i="2"/>
  <c r="L1556" i="2"/>
  <c r="K1556" i="2"/>
  <c r="J1556" i="2"/>
  <c r="I1556" i="2"/>
  <c r="M1555" i="2"/>
  <c r="L1555" i="2"/>
  <c r="K1555" i="2"/>
  <c r="I1555" i="2"/>
  <c r="J1555" i="2" s="1"/>
  <c r="M1554" i="2"/>
  <c r="L1554" i="2"/>
  <c r="K1554" i="2"/>
  <c r="I1554" i="2"/>
  <c r="J1554" i="2" s="1"/>
  <c r="M1553" i="2"/>
  <c r="L1553" i="2"/>
  <c r="K1553" i="2"/>
  <c r="I1553" i="2"/>
  <c r="J1553" i="2" s="1"/>
  <c r="M1552" i="2"/>
  <c r="L1552" i="2"/>
  <c r="K1552" i="2"/>
  <c r="I1552" i="2"/>
  <c r="J1552" i="2" s="1"/>
  <c r="M1551" i="2"/>
  <c r="L1551" i="2"/>
  <c r="K1551" i="2"/>
  <c r="I1551" i="2"/>
  <c r="J1551" i="2" s="1"/>
  <c r="M1550" i="2"/>
  <c r="L1550" i="2"/>
  <c r="K1550" i="2"/>
  <c r="J1550" i="2"/>
  <c r="I1550" i="2"/>
  <c r="M1549" i="2"/>
  <c r="L1549" i="2"/>
  <c r="K1549" i="2"/>
  <c r="J1549" i="2"/>
  <c r="I1549" i="2"/>
  <c r="M1548" i="2"/>
  <c r="L1548" i="2"/>
  <c r="K1548" i="2"/>
  <c r="J1548" i="2"/>
  <c r="I1548" i="2"/>
  <c r="M1547" i="2"/>
  <c r="L1547" i="2"/>
  <c r="K1547" i="2"/>
  <c r="I1547" i="2"/>
  <c r="J1547" i="2" s="1"/>
  <c r="M1546" i="2"/>
  <c r="L1546" i="2"/>
  <c r="K1546" i="2"/>
  <c r="I1546" i="2"/>
  <c r="J1546" i="2" s="1"/>
  <c r="M1545" i="2"/>
  <c r="L1545" i="2"/>
  <c r="K1545" i="2"/>
  <c r="I1545" i="2"/>
  <c r="J1545" i="2" s="1"/>
  <c r="M1544" i="2"/>
  <c r="L1544" i="2"/>
  <c r="K1544" i="2"/>
  <c r="J1544" i="2"/>
  <c r="I1544" i="2"/>
  <c r="M1543" i="2"/>
  <c r="L1543" i="2"/>
  <c r="K1543" i="2"/>
  <c r="I1543" i="2"/>
  <c r="J1543" i="2" s="1"/>
  <c r="M1542" i="2"/>
  <c r="L1542" i="2"/>
  <c r="K1542" i="2"/>
  <c r="J1542" i="2"/>
  <c r="I1542" i="2"/>
  <c r="M1541" i="2"/>
  <c r="L1541" i="2"/>
  <c r="K1541" i="2"/>
  <c r="J1541" i="2"/>
  <c r="I1541" i="2"/>
  <c r="M1540" i="2"/>
  <c r="L1540" i="2"/>
  <c r="K1540" i="2"/>
  <c r="J1540" i="2"/>
  <c r="I1540" i="2"/>
  <c r="M1539" i="2"/>
  <c r="L1539" i="2"/>
  <c r="K1539" i="2"/>
  <c r="J1539" i="2"/>
  <c r="I1539" i="2"/>
  <c r="M1538" i="2"/>
  <c r="L1538" i="2"/>
  <c r="K1538" i="2"/>
  <c r="J1538" i="2"/>
  <c r="I1538" i="2"/>
  <c r="M1537" i="2"/>
  <c r="L1537" i="2"/>
  <c r="K1537" i="2"/>
  <c r="I1537" i="2"/>
  <c r="J1537" i="2" s="1"/>
  <c r="M1536" i="2"/>
  <c r="L1536" i="2"/>
  <c r="K1536" i="2"/>
  <c r="J1536" i="2"/>
  <c r="I1536" i="2"/>
  <c r="M1535" i="2"/>
  <c r="L1535" i="2"/>
  <c r="K1535" i="2"/>
  <c r="I1535" i="2"/>
  <c r="J1535" i="2" s="1"/>
  <c r="M1534" i="2"/>
  <c r="L1534" i="2"/>
  <c r="K1534" i="2"/>
  <c r="J1534" i="2"/>
  <c r="I1534" i="2"/>
  <c r="M1533" i="2"/>
  <c r="L1533" i="2"/>
  <c r="K1533" i="2"/>
  <c r="I1533" i="2"/>
  <c r="J1533" i="2" s="1"/>
  <c r="M1532" i="2"/>
  <c r="L1532" i="2"/>
  <c r="K1532" i="2"/>
  <c r="J1532" i="2"/>
  <c r="I1532" i="2"/>
  <c r="M1531" i="2"/>
  <c r="L1531" i="2"/>
  <c r="K1531" i="2"/>
  <c r="J1531" i="2"/>
  <c r="I1531" i="2"/>
  <c r="M1530" i="2"/>
  <c r="L1530" i="2"/>
  <c r="K1530" i="2"/>
  <c r="J1530" i="2"/>
  <c r="I1530" i="2"/>
  <c r="M1529" i="2"/>
  <c r="L1529" i="2"/>
  <c r="K1529" i="2"/>
  <c r="I1529" i="2"/>
  <c r="J1529" i="2" s="1"/>
  <c r="M1528" i="2"/>
  <c r="L1528" i="2"/>
  <c r="K1528" i="2"/>
  <c r="I1528" i="2"/>
  <c r="J1528" i="2" s="1"/>
  <c r="M1527" i="2"/>
  <c r="L1527" i="2"/>
  <c r="K1527" i="2"/>
  <c r="I1527" i="2"/>
  <c r="J1527" i="2" s="1"/>
  <c r="M1526" i="2"/>
  <c r="L1526" i="2"/>
  <c r="K1526" i="2"/>
  <c r="J1526" i="2"/>
  <c r="I1526" i="2"/>
  <c r="M1525" i="2"/>
  <c r="L1525" i="2"/>
  <c r="K1525" i="2"/>
  <c r="I1525" i="2"/>
  <c r="J1525" i="2" s="1"/>
  <c r="M1524" i="2"/>
  <c r="L1524" i="2"/>
  <c r="K1524" i="2"/>
  <c r="J1524" i="2"/>
  <c r="I1524" i="2"/>
  <c r="M1523" i="2"/>
  <c r="L1523" i="2"/>
  <c r="K1523" i="2"/>
  <c r="I1523" i="2"/>
  <c r="J1523" i="2" s="1"/>
  <c r="M1522" i="2"/>
  <c r="L1522" i="2"/>
  <c r="K1522" i="2"/>
  <c r="I1522" i="2"/>
  <c r="J1522" i="2" s="1"/>
  <c r="M1521" i="2"/>
  <c r="L1521" i="2"/>
  <c r="K1521" i="2"/>
  <c r="I1521" i="2"/>
  <c r="J1521" i="2" s="1"/>
  <c r="M1520" i="2"/>
  <c r="L1520" i="2"/>
  <c r="K1520" i="2"/>
  <c r="I1520" i="2"/>
  <c r="J1520" i="2" s="1"/>
  <c r="M1519" i="2"/>
  <c r="L1519" i="2"/>
  <c r="K1519" i="2"/>
  <c r="I1519" i="2"/>
  <c r="J1519" i="2" s="1"/>
  <c r="M1518" i="2"/>
  <c r="L1518" i="2"/>
  <c r="K1518" i="2"/>
  <c r="J1518" i="2"/>
  <c r="I1518" i="2"/>
  <c r="M1517" i="2"/>
  <c r="L1517" i="2"/>
  <c r="K1517" i="2"/>
  <c r="J1517" i="2"/>
  <c r="I1517" i="2"/>
  <c r="M1516" i="2"/>
  <c r="L1516" i="2"/>
  <c r="K1516" i="2"/>
  <c r="J1516" i="2"/>
  <c r="I1516" i="2"/>
  <c r="M1515" i="2"/>
  <c r="L1515" i="2"/>
  <c r="K1515" i="2"/>
  <c r="I1515" i="2"/>
  <c r="J1515" i="2" s="1"/>
  <c r="M1514" i="2"/>
  <c r="L1514" i="2"/>
  <c r="K1514" i="2"/>
  <c r="I1514" i="2"/>
  <c r="J1514" i="2" s="1"/>
  <c r="M1513" i="2"/>
  <c r="L1513" i="2"/>
  <c r="K1513" i="2"/>
  <c r="I1513" i="2"/>
  <c r="J1513" i="2" s="1"/>
  <c r="M1512" i="2"/>
  <c r="L1512" i="2"/>
  <c r="K1512" i="2"/>
  <c r="J1512" i="2"/>
  <c r="I1512" i="2"/>
  <c r="M1511" i="2"/>
  <c r="L1511" i="2"/>
  <c r="K1511" i="2"/>
  <c r="I1511" i="2"/>
  <c r="J1511" i="2" s="1"/>
  <c r="M1510" i="2"/>
  <c r="L1510" i="2"/>
  <c r="K1510" i="2"/>
  <c r="J1510" i="2"/>
  <c r="I1510" i="2"/>
  <c r="M1509" i="2"/>
  <c r="L1509" i="2"/>
  <c r="K1509" i="2"/>
  <c r="J1509" i="2"/>
  <c r="I1509" i="2"/>
  <c r="M1508" i="2"/>
  <c r="L1508" i="2"/>
  <c r="K1508" i="2"/>
  <c r="J1508" i="2"/>
  <c r="I1508" i="2"/>
  <c r="M1507" i="2"/>
  <c r="L1507" i="2"/>
  <c r="K1507" i="2"/>
  <c r="J1507" i="2"/>
  <c r="I1507" i="2"/>
  <c r="M1506" i="2"/>
  <c r="L1506" i="2"/>
  <c r="K1506" i="2"/>
  <c r="J1506" i="2"/>
  <c r="I1506" i="2"/>
  <c r="M1505" i="2"/>
  <c r="L1505" i="2"/>
  <c r="K1505" i="2"/>
  <c r="I1505" i="2"/>
  <c r="J1505" i="2" s="1"/>
  <c r="M1504" i="2"/>
  <c r="L1504" i="2"/>
  <c r="K1504" i="2"/>
  <c r="J1504" i="2"/>
  <c r="I1504" i="2"/>
  <c r="M1503" i="2"/>
  <c r="L1503" i="2"/>
  <c r="K1503" i="2"/>
  <c r="I1503" i="2"/>
  <c r="J1503" i="2" s="1"/>
  <c r="M1502" i="2"/>
  <c r="L1502" i="2"/>
  <c r="K1502" i="2"/>
  <c r="J1502" i="2"/>
  <c r="I1502" i="2"/>
  <c r="M1501" i="2"/>
  <c r="L1501" i="2"/>
  <c r="K1501" i="2"/>
  <c r="I1501" i="2"/>
  <c r="J1501" i="2" s="1"/>
  <c r="M1500" i="2"/>
  <c r="L1500" i="2"/>
  <c r="K1500" i="2"/>
  <c r="J1500" i="2"/>
  <c r="I1500" i="2"/>
  <c r="M1499" i="2"/>
  <c r="L1499" i="2"/>
  <c r="K1499" i="2"/>
  <c r="J1499" i="2"/>
  <c r="I1499" i="2"/>
  <c r="M1498" i="2"/>
  <c r="L1498" i="2"/>
  <c r="K1498" i="2"/>
  <c r="J1498" i="2"/>
  <c r="I1498" i="2"/>
  <c r="M1497" i="2"/>
  <c r="L1497" i="2"/>
  <c r="K1497" i="2"/>
  <c r="I1497" i="2"/>
  <c r="J1497" i="2" s="1"/>
  <c r="M1496" i="2"/>
  <c r="L1496" i="2"/>
  <c r="K1496" i="2"/>
  <c r="I1496" i="2"/>
  <c r="J1496" i="2" s="1"/>
  <c r="M1495" i="2"/>
  <c r="L1495" i="2"/>
  <c r="K1495" i="2"/>
  <c r="I1495" i="2"/>
  <c r="J1495" i="2" s="1"/>
  <c r="M1494" i="2"/>
  <c r="L1494" i="2"/>
  <c r="K1494" i="2"/>
  <c r="J1494" i="2"/>
  <c r="I1494" i="2"/>
  <c r="M1493" i="2"/>
  <c r="L1493" i="2"/>
  <c r="K1493" i="2"/>
  <c r="I1493" i="2"/>
  <c r="J1493" i="2" s="1"/>
  <c r="M1492" i="2"/>
  <c r="L1492" i="2"/>
  <c r="K1492" i="2"/>
  <c r="J1492" i="2"/>
  <c r="I1492" i="2"/>
  <c r="M1491" i="2"/>
  <c r="L1491" i="2"/>
  <c r="K1491" i="2"/>
  <c r="I1491" i="2"/>
  <c r="J1491" i="2" s="1"/>
  <c r="M1490" i="2"/>
  <c r="L1490" i="2"/>
  <c r="K1490" i="2"/>
  <c r="I1490" i="2"/>
  <c r="J1490" i="2" s="1"/>
  <c r="M1489" i="2"/>
  <c r="L1489" i="2"/>
  <c r="K1489" i="2"/>
  <c r="I1489" i="2"/>
  <c r="J1489" i="2" s="1"/>
  <c r="M1488" i="2"/>
  <c r="L1488" i="2"/>
  <c r="K1488" i="2"/>
  <c r="I1488" i="2"/>
  <c r="J1488" i="2" s="1"/>
  <c r="M1487" i="2"/>
  <c r="L1487" i="2"/>
  <c r="K1487" i="2"/>
  <c r="I1487" i="2"/>
  <c r="J1487" i="2" s="1"/>
  <c r="M1486" i="2"/>
  <c r="L1486" i="2"/>
  <c r="K1486" i="2"/>
  <c r="J1486" i="2"/>
  <c r="I1486" i="2"/>
  <c r="M1485" i="2"/>
  <c r="L1485" i="2"/>
  <c r="K1485" i="2"/>
  <c r="J1485" i="2"/>
  <c r="I1485" i="2"/>
  <c r="M1484" i="2"/>
  <c r="L1484" i="2"/>
  <c r="K1484" i="2"/>
  <c r="J1484" i="2"/>
  <c r="I1484" i="2"/>
  <c r="M1483" i="2"/>
  <c r="L1483" i="2"/>
  <c r="K1483" i="2"/>
  <c r="I1483" i="2"/>
  <c r="J1483" i="2" s="1"/>
  <c r="M1482" i="2"/>
  <c r="L1482" i="2"/>
  <c r="K1482" i="2"/>
  <c r="I1482" i="2"/>
  <c r="J1482" i="2" s="1"/>
  <c r="M1481" i="2"/>
  <c r="L1481" i="2"/>
  <c r="K1481" i="2"/>
  <c r="I1481" i="2"/>
  <c r="J1481" i="2" s="1"/>
  <c r="M1480" i="2"/>
  <c r="L1480" i="2"/>
  <c r="K1480" i="2"/>
  <c r="J1480" i="2"/>
  <c r="I1480" i="2"/>
  <c r="M1479" i="2"/>
  <c r="L1479" i="2"/>
  <c r="K1479" i="2"/>
  <c r="I1479" i="2"/>
  <c r="J1479" i="2" s="1"/>
  <c r="M1478" i="2"/>
  <c r="L1478" i="2"/>
  <c r="K1478" i="2"/>
  <c r="J1478" i="2"/>
  <c r="I1478" i="2"/>
  <c r="M1477" i="2"/>
  <c r="L1477" i="2"/>
  <c r="K1477" i="2"/>
  <c r="J1477" i="2"/>
  <c r="I1477" i="2"/>
  <c r="M1476" i="2"/>
  <c r="L1476" i="2"/>
  <c r="K1476" i="2"/>
  <c r="J1476" i="2"/>
  <c r="I1476" i="2"/>
  <c r="M1475" i="2"/>
  <c r="L1475" i="2"/>
  <c r="K1475" i="2"/>
  <c r="J1475" i="2"/>
  <c r="I1475" i="2"/>
  <c r="M1474" i="2"/>
  <c r="L1474" i="2"/>
  <c r="K1474" i="2"/>
  <c r="J1474" i="2"/>
  <c r="I1474" i="2"/>
  <c r="M1473" i="2"/>
  <c r="L1473" i="2"/>
  <c r="K1473" i="2"/>
  <c r="I1473" i="2"/>
  <c r="J1473" i="2" s="1"/>
  <c r="M1472" i="2"/>
  <c r="L1472" i="2"/>
  <c r="K1472" i="2"/>
  <c r="J1472" i="2"/>
  <c r="I1472" i="2"/>
  <c r="M1471" i="2"/>
  <c r="L1471" i="2"/>
  <c r="K1471" i="2"/>
  <c r="I1471" i="2"/>
  <c r="J1471" i="2" s="1"/>
  <c r="M1470" i="2"/>
  <c r="L1470" i="2"/>
  <c r="K1470" i="2"/>
  <c r="J1470" i="2"/>
  <c r="I1470" i="2"/>
  <c r="M1469" i="2"/>
  <c r="L1469" i="2"/>
  <c r="K1469" i="2"/>
  <c r="I1469" i="2"/>
  <c r="J1469" i="2" s="1"/>
  <c r="M1468" i="2"/>
  <c r="L1468" i="2"/>
  <c r="K1468" i="2"/>
  <c r="J1468" i="2"/>
  <c r="I1468" i="2"/>
  <c r="M1467" i="2"/>
  <c r="L1467" i="2"/>
  <c r="K1467" i="2"/>
  <c r="J1467" i="2"/>
  <c r="I1467" i="2"/>
  <c r="M1466" i="2"/>
  <c r="L1466" i="2"/>
  <c r="K1466" i="2"/>
  <c r="J1466" i="2"/>
  <c r="I1466" i="2"/>
  <c r="M1465" i="2"/>
  <c r="L1465" i="2"/>
  <c r="K1465" i="2"/>
  <c r="I1465" i="2"/>
  <c r="J1465" i="2" s="1"/>
  <c r="M1464" i="2"/>
  <c r="L1464" i="2"/>
  <c r="K1464" i="2"/>
  <c r="I1464" i="2"/>
  <c r="J1464" i="2" s="1"/>
  <c r="M1463" i="2"/>
  <c r="L1463" i="2"/>
  <c r="K1463" i="2"/>
  <c r="I1463" i="2"/>
  <c r="J1463" i="2" s="1"/>
  <c r="M1462" i="2"/>
  <c r="L1462" i="2"/>
  <c r="K1462" i="2"/>
  <c r="J1462" i="2"/>
  <c r="I1462" i="2"/>
  <c r="M1461" i="2"/>
  <c r="L1461" i="2"/>
  <c r="K1461" i="2"/>
  <c r="I1461" i="2"/>
  <c r="J1461" i="2" s="1"/>
  <c r="M1460" i="2"/>
  <c r="L1460" i="2"/>
  <c r="K1460" i="2"/>
  <c r="J1460" i="2"/>
  <c r="I1460" i="2"/>
  <c r="M1459" i="2"/>
  <c r="L1459" i="2"/>
  <c r="K1459" i="2"/>
  <c r="I1459" i="2"/>
  <c r="J1459" i="2" s="1"/>
  <c r="M1458" i="2"/>
  <c r="L1458" i="2"/>
  <c r="K1458" i="2"/>
  <c r="I1458" i="2"/>
  <c r="J1458" i="2" s="1"/>
  <c r="M1457" i="2"/>
  <c r="L1457" i="2"/>
  <c r="K1457" i="2"/>
  <c r="I1457" i="2"/>
  <c r="J1457" i="2" s="1"/>
  <c r="M1456" i="2"/>
  <c r="L1456" i="2"/>
  <c r="K1456" i="2"/>
  <c r="I1456" i="2"/>
  <c r="J1456" i="2" s="1"/>
  <c r="M1455" i="2"/>
  <c r="L1455" i="2"/>
  <c r="K1455" i="2"/>
  <c r="I1455" i="2"/>
  <c r="J1455" i="2" s="1"/>
  <c r="M1454" i="2"/>
  <c r="L1454" i="2"/>
  <c r="K1454" i="2"/>
  <c r="J1454" i="2"/>
  <c r="I1454" i="2"/>
  <c r="M1453" i="2"/>
  <c r="L1453" i="2"/>
  <c r="K1453" i="2"/>
  <c r="J1453" i="2"/>
  <c r="I1453" i="2"/>
  <c r="M1452" i="2"/>
  <c r="L1452" i="2"/>
  <c r="K1452" i="2"/>
  <c r="J1452" i="2"/>
  <c r="I1452" i="2"/>
  <c r="M1451" i="2"/>
  <c r="L1451" i="2"/>
  <c r="K1451" i="2"/>
  <c r="I1451" i="2"/>
  <c r="J1451" i="2" s="1"/>
  <c r="M1450" i="2"/>
  <c r="L1450" i="2"/>
  <c r="K1450" i="2"/>
  <c r="I1450" i="2"/>
  <c r="J1450" i="2" s="1"/>
  <c r="M1449" i="2"/>
  <c r="L1449" i="2"/>
  <c r="K1449" i="2"/>
  <c r="I1449" i="2"/>
  <c r="J1449" i="2" s="1"/>
  <c r="M1448" i="2"/>
  <c r="L1448" i="2"/>
  <c r="K1448" i="2"/>
  <c r="J1448" i="2"/>
  <c r="I1448" i="2"/>
  <c r="M1447" i="2"/>
  <c r="L1447" i="2"/>
  <c r="K1447" i="2"/>
  <c r="I1447" i="2"/>
  <c r="J1447" i="2" s="1"/>
  <c r="M1446" i="2"/>
  <c r="L1446" i="2"/>
  <c r="K1446" i="2"/>
  <c r="J1446" i="2"/>
  <c r="I1446" i="2"/>
  <c r="M1445" i="2"/>
  <c r="L1445" i="2"/>
  <c r="K1445" i="2"/>
  <c r="J1445" i="2"/>
  <c r="I1445" i="2"/>
  <c r="M1444" i="2"/>
  <c r="L1444" i="2"/>
  <c r="K1444" i="2"/>
  <c r="J1444" i="2"/>
  <c r="I1444" i="2"/>
  <c r="M1443" i="2"/>
  <c r="L1443" i="2"/>
  <c r="K1443" i="2"/>
  <c r="J1443" i="2"/>
  <c r="I1443" i="2"/>
  <c r="M1442" i="2"/>
  <c r="L1442" i="2"/>
  <c r="K1442" i="2"/>
  <c r="J1442" i="2"/>
  <c r="I1442" i="2"/>
  <c r="M1441" i="2"/>
  <c r="L1441" i="2"/>
  <c r="K1441" i="2"/>
  <c r="I1441" i="2"/>
  <c r="J1441" i="2" s="1"/>
  <c r="M1440" i="2"/>
  <c r="L1440" i="2"/>
  <c r="K1440" i="2"/>
  <c r="J1440" i="2"/>
  <c r="I1440" i="2"/>
  <c r="M1439" i="2"/>
  <c r="L1439" i="2"/>
  <c r="K1439" i="2"/>
  <c r="I1439" i="2"/>
  <c r="J1439" i="2" s="1"/>
  <c r="M1438" i="2"/>
  <c r="L1438" i="2"/>
  <c r="K1438" i="2"/>
  <c r="J1438" i="2"/>
  <c r="I1438" i="2"/>
  <c r="M1437" i="2"/>
  <c r="L1437" i="2"/>
  <c r="K1437" i="2"/>
  <c r="I1437" i="2"/>
  <c r="J1437" i="2" s="1"/>
  <c r="M1436" i="2"/>
  <c r="L1436" i="2"/>
  <c r="K1436" i="2"/>
  <c r="J1436" i="2"/>
  <c r="I1436" i="2"/>
  <c r="M1435" i="2"/>
  <c r="L1435" i="2"/>
  <c r="K1435" i="2"/>
  <c r="J1435" i="2"/>
  <c r="I1435" i="2"/>
  <c r="M1434" i="2"/>
  <c r="L1434" i="2"/>
  <c r="K1434" i="2"/>
  <c r="J1434" i="2"/>
  <c r="I1434" i="2"/>
  <c r="M1433" i="2"/>
  <c r="L1433" i="2"/>
  <c r="K1433" i="2"/>
  <c r="I1433" i="2"/>
  <c r="J1433" i="2" s="1"/>
  <c r="M1432" i="2"/>
  <c r="L1432" i="2"/>
  <c r="K1432" i="2"/>
  <c r="I1432" i="2"/>
  <c r="J1432" i="2" s="1"/>
  <c r="M1431" i="2"/>
  <c r="L1431" i="2"/>
  <c r="K1431" i="2"/>
  <c r="I1431" i="2"/>
  <c r="J1431" i="2" s="1"/>
  <c r="M1430" i="2"/>
  <c r="L1430" i="2"/>
  <c r="K1430" i="2"/>
  <c r="J1430" i="2"/>
  <c r="I1430" i="2"/>
  <c r="M1429" i="2"/>
  <c r="L1429" i="2"/>
  <c r="K1429" i="2"/>
  <c r="I1429" i="2"/>
  <c r="J1429" i="2" s="1"/>
  <c r="M1428" i="2"/>
  <c r="L1428" i="2"/>
  <c r="K1428" i="2"/>
  <c r="J1428" i="2"/>
  <c r="I1428" i="2"/>
  <c r="M1427" i="2"/>
  <c r="L1427" i="2"/>
  <c r="K1427" i="2"/>
  <c r="I1427" i="2"/>
  <c r="J1427" i="2" s="1"/>
  <c r="M1426" i="2"/>
  <c r="L1426" i="2"/>
  <c r="K1426" i="2"/>
  <c r="I1426" i="2"/>
  <c r="J1426" i="2" s="1"/>
  <c r="M1425" i="2"/>
  <c r="L1425" i="2"/>
  <c r="K1425" i="2"/>
  <c r="I1425" i="2"/>
  <c r="J1425" i="2" s="1"/>
  <c r="M1424" i="2"/>
  <c r="L1424" i="2"/>
  <c r="K1424" i="2"/>
  <c r="I1424" i="2"/>
  <c r="J1424" i="2" s="1"/>
  <c r="M1423" i="2"/>
  <c r="L1423" i="2"/>
  <c r="K1423" i="2"/>
  <c r="I1423" i="2"/>
  <c r="J1423" i="2" s="1"/>
  <c r="M1422" i="2"/>
  <c r="L1422" i="2"/>
  <c r="K1422" i="2"/>
  <c r="J1422" i="2"/>
  <c r="I1422" i="2"/>
  <c r="M1421" i="2"/>
  <c r="L1421" i="2"/>
  <c r="K1421" i="2"/>
  <c r="J1421" i="2"/>
  <c r="I1421" i="2"/>
  <c r="M1420" i="2"/>
  <c r="L1420" i="2"/>
  <c r="K1420" i="2"/>
  <c r="J1420" i="2"/>
  <c r="I1420" i="2"/>
  <c r="M1419" i="2"/>
  <c r="L1419" i="2"/>
  <c r="K1419" i="2"/>
  <c r="I1419" i="2"/>
  <c r="J1419" i="2" s="1"/>
  <c r="M1418" i="2"/>
  <c r="L1418" i="2"/>
  <c r="K1418" i="2"/>
  <c r="I1418" i="2"/>
  <c r="J1418" i="2" s="1"/>
  <c r="M1417" i="2"/>
  <c r="L1417" i="2"/>
  <c r="K1417" i="2"/>
  <c r="I1417" i="2"/>
  <c r="J1417" i="2" s="1"/>
  <c r="M1416" i="2"/>
  <c r="L1416" i="2"/>
  <c r="K1416" i="2"/>
  <c r="J1416" i="2"/>
  <c r="I1416" i="2"/>
  <c r="M1415" i="2"/>
  <c r="L1415" i="2"/>
  <c r="K1415" i="2"/>
  <c r="J1415" i="2"/>
  <c r="I1415" i="2"/>
  <c r="M1414" i="2"/>
  <c r="L1414" i="2"/>
  <c r="K1414" i="2"/>
  <c r="J1414" i="2"/>
  <c r="I1414" i="2"/>
  <c r="M1413" i="2"/>
  <c r="L1413" i="2"/>
  <c r="K1413" i="2"/>
  <c r="I1413" i="2"/>
  <c r="J1413" i="2" s="1"/>
  <c r="M1412" i="2"/>
  <c r="L1412" i="2"/>
  <c r="K1412" i="2"/>
  <c r="I1412" i="2"/>
  <c r="J1412" i="2" s="1"/>
  <c r="M1411" i="2"/>
  <c r="L1411" i="2"/>
  <c r="K1411" i="2"/>
  <c r="I1411" i="2"/>
  <c r="J1411" i="2" s="1"/>
  <c r="M1410" i="2"/>
  <c r="L1410" i="2"/>
  <c r="K1410" i="2"/>
  <c r="J1410" i="2"/>
  <c r="I1410" i="2"/>
  <c r="M1409" i="2"/>
  <c r="L1409" i="2"/>
  <c r="K1409" i="2"/>
  <c r="I1409" i="2"/>
  <c r="J1409" i="2" s="1"/>
  <c r="M1408" i="2"/>
  <c r="L1408" i="2"/>
  <c r="K1408" i="2"/>
  <c r="I1408" i="2"/>
  <c r="J1408" i="2" s="1"/>
  <c r="M1407" i="2"/>
  <c r="L1407" i="2"/>
  <c r="K1407" i="2"/>
  <c r="I1407" i="2"/>
  <c r="J1407" i="2" s="1"/>
  <c r="M1406" i="2"/>
  <c r="L1406" i="2"/>
  <c r="K1406" i="2"/>
  <c r="J1406" i="2"/>
  <c r="I1406" i="2"/>
  <c r="M1405" i="2"/>
  <c r="L1405" i="2"/>
  <c r="K1405" i="2"/>
  <c r="J1405" i="2"/>
  <c r="I1405" i="2"/>
  <c r="M1404" i="2"/>
  <c r="L1404" i="2"/>
  <c r="K1404" i="2"/>
  <c r="J1404" i="2"/>
  <c r="I1404" i="2"/>
  <c r="M1403" i="2"/>
  <c r="L1403" i="2"/>
  <c r="K1403" i="2"/>
  <c r="J1403" i="2"/>
  <c r="I1403" i="2"/>
  <c r="M1402" i="2"/>
  <c r="L1402" i="2"/>
  <c r="K1402" i="2"/>
  <c r="J1402" i="2"/>
  <c r="I1402" i="2"/>
  <c r="M1401" i="2"/>
  <c r="L1401" i="2"/>
  <c r="K1401" i="2"/>
  <c r="I1401" i="2"/>
  <c r="J1401" i="2" s="1"/>
  <c r="M1400" i="2"/>
  <c r="L1400" i="2"/>
  <c r="K1400" i="2"/>
  <c r="J1400" i="2"/>
  <c r="I1400" i="2"/>
  <c r="M1399" i="2"/>
  <c r="L1399" i="2"/>
  <c r="K1399" i="2"/>
  <c r="J1399" i="2"/>
  <c r="I1399" i="2"/>
  <c r="M1398" i="2"/>
  <c r="L1398" i="2"/>
  <c r="K1398" i="2"/>
  <c r="J1398" i="2"/>
  <c r="I1398" i="2"/>
  <c r="M1397" i="2"/>
  <c r="L1397" i="2"/>
  <c r="K1397" i="2"/>
  <c r="J1397" i="2"/>
  <c r="I1397" i="2"/>
  <c r="M1396" i="2"/>
  <c r="L1396" i="2"/>
  <c r="K1396" i="2"/>
  <c r="I1396" i="2"/>
  <c r="J1396" i="2" s="1"/>
  <c r="M1395" i="2"/>
  <c r="L1395" i="2"/>
  <c r="K1395" i="2"/>
  <c r="I1395" i="2"/>
  <c r="J1395" i="2" s="1"/>
  <c r="M1394" i="2"/>
  <c r="L1394" i="2"/>
  <c r="K1394" i="2"/>
  <c r="I1394" i="2"/>
  <c r="J1394" i="2" s="1"/>
  <c r="M1393" i="2"/>
  <c r="L1393" i="2"/>
  <c r="K1393" i="2"/>
  <c r="I1393" i="2"/>
  <c r="J1393" i="2" s="1"/>
  <c r="M1392" i="2"/>
  <c r="L1392" i="2"/>
  <c r="K1392" i="2"/>
  <c r="J1392" i="2"/>
  <c r="I1392" i="2"/>
  <c r="M1391" i="2"/>
  <c r="L1391" i="2"/>
  <c r="K1391" i="2"/>
  <c r="I1391" i="2"/>
  <c r="J1391" i="2" s="1"/>
  <c r="M1390" i="2"/>
  <c r="L1390" i="2"/>
  <c r="K1390" i="2"/>
  <c r="J1390" i="2"/>
  <c r="I1390" i="2"/>
  <c r="M1389" i="2"/>
  <c r="L1389" i="2"/>
  <c r="K1389" i="2"/>
  <c r="I1389" i="2"/>
  <c r="J1389" i="2" s="1"/>
  <c r="M1388" i="2"/>
  <c r="L1388" i="2"/>
  <c r="K1388" i="2"/>
  <c r="I1388" i="2"/>
  <c r="J1388" i="2" s="1"/>
  <c r="M1387" i="2"/>
  <c r="L1387" i="2"/>
  <c r="K1387" i="2"/>
  <c r="J1387" i="2"/>
  <c r="I1387" i="2"/>
  <c r="M1386" i="2"/>
  <c r="L1386" i="2"/>
  <c r="K1386" i="2"/>
  <c r="J1386" i="2"/>
  <c r="I1386" i="2"/>
  <c r="M1385" i="2"/>
  <c r="L1385" i="2"/>
  <c r="K1385" i="2"/>
  <c r="I1385" i="2"/>
  <c r="J1385" i="2" s="1"/>
  <c r="M1384" i="2"/>
  <c r="L1384" i="2"/>
  <c r="K1384" i="2"/>
  <c r="I1384" i="2"/>
  <c r="J1384" i="2" s="1"/>
  <c r="M1383" i="2"/>
  <c r="L1383" i="2"/>
  <c r="K1383" i="2"/>
  <c r="I1383" i="2"/>
  <c r="J1383" i="2" s="1"/>
  <c r="M1382" i="2"/>
  <c r="L1382" i="2"/>
  <c r="K1382" i="2"/>
  <c r="J1382" i="2"/>
  <c r="I1382" i="2"/>
  <c r="M1381" i="2"/>
  <c r="L1381" i="2"/>
  <c r="K1381" i="2"/>
  <c r="J1381" i="2"/>
  <c r="I1381" i="2"/>
  <c r="M1380" i="2"/>
  <c r="L1380" i="2"/>
  <c r="K1380" i="2"/>
  <c r="J1380" i="2"/>
  <c r="I1380" i="2"/>
  <c r="M1379" i="2"/>
  <c r="L1379" i="2"/>
  <c r="K1379" i="2"/>
  <c r="J1379" i="2"/>
  <c r="I1379" i="2"/>
  <c r="M1378" i="2"/>
  <c r="L1378" i="2"/>
  <c r="K1378" i="2"/>
  <c r="I1378" i="2"/>
  <c r="J1378" i="2" s="1"/>
  <c r="M1377" i="2"/>
  <c r="L1377" i="2"/>
  <c r="K1377" i="2"/>
  <c r="I1377" i="2"/>
  <c r="J1377" i="2" s="1"/>
  <c r="M1376" i="2"/>
  <c r="L1376" i="2"/>
  <c r="K1376" i="2"/>
  <c r="J1376" i="2"/>
  <c r="I1376" i="2"/>
  <c r="M1375" i="2"/>
  <c r="L1375" i="2"/>
  <c r="K1375" i="2"/>
  <c r="J1375" i="2"/>
  <c r="I1375" i="2"/>
  <c r="M1374" i="2"/>
  <c r="L1374" i="2"/>
  <c r="K1374" i="2"/>
  <c r="J1374" i="2"/>
  <c r="I1374" i="2"/>
  <c r="M1373" i="2"/>
  <c r="L1373" i="2"/>
  <c r="K1373" i="2"/>
  <c r="I1373" i="2"/>
  <c r="J1373" i="2" s="1"/>
  <c r="M1372" i="2"/>
  <c r="L1372" i="2"/>
  <c r="K1372" i="2"/>
  <c r="I1372" i="2"/>
  <c r="J1372" i="2" s="1"/>
  <c r="M1371" i="2"/>
  <c r="L1371" i="2"/>
  <c r="K1371" i="2"/>
  <c r="I1371" i="2"/>
  <c r="J1371" i="2" s="1"/>
  <c r="M1370" i="2"/>
  <c r="L1370" i="2"/>
  <c r="K1370" i="2"/>
  <c r="I1370" i="2"/>
  <c r="J1370" i="2" s="1"/>
  <c r="M1369" i="2"/>
  <c r="L1369" i="2"/>
  <c r="K1369" i="2"/>
  <c r="I1369" i="2"/>
  <c r="J1369" i="2" s="1"/>
  <c r="M1368" i="2"/>
  <c r="L1368" i="2"/>
  <c r="K1368" i="2"/>
  <c r="I1368" i="2"/>
  <c r="J1368" i="2" s="1"/>
  <c r="M1367" i="2"/>
  <c r="L1367" i="2"/>
  <c r="K1367" i="2"/>
  <c r="I1367" i="2"/>
  <c r="J1367" i="2" s="1"/>
  <c r="M1366" i="2"/>
  <c r="L1366" i="2"/>
  <c r="K1366" i="2"/>
  <c r="J1366" i="2"/>
  <c r="I1366" i="2"/>
  <c r="M1365" i="2"/>
  <c r="L1365" i="2"/>
  <c r="K1365" i="2"/>
  <c r="I1365" i="2"/>
  <c r="J1365" i="2" s="1"/>
  <c r="M1364" i="2"/>
  <c r="L1364" i="2"/>
  <c r="K1364" i="2"/>
  <c r="J1364" i="2"/>
  <c r="I1364" i="2"/>
  <c r="M1363" i="2"/>
  <c r="L1363" i="2"/>
  <c r="K1363" i="2"/>
  <c r="J1363" i="2"/>
  <c r="I1363" i="2"/>
  <c r="M1362" i="2"/>
  <c r="L1362" i="2"/>
  <c r="K1362" i="2"/>
  <c r="J1362" i="2"/>
  <c r="I1362" i="2"/>
  <c r="M1361" i="2"/>
  <c r="L1361" i="2"/>
  <c r="K1361" i="2"/>
  <c r="J1361" i="2"/>
  <c r="I1361" i="2"/>
  <c r="M1360" i="2"/>
  <c r="L1360" i="2"/>
  <c r="K1360" i="2"/>
  <c r="I1360" i="2"/>
  <c r="J1360" i="2" s="1"/>
  <c r="M1359" i="2"/>
  <c r="L1359" i="2"/>
  <c r="K1359" i="2"/>
  <c r="I1359" i="2"/>
  <c r="J1359" i="2" s="1"/>
  <c r="M1358" i="2"/>
  <c r="L1358" i="2"/>
  <c r="K1358" i="2"/>
  <c r="I1358" i="2"/>
  <c r="J1358" i="2" s="1"/>
  <c r="M1357" i="2"/>
  <c r="L1357" i="2"/>
  <c r="K1357" i="2"/>
  <c r="I1357" i="2"/>
  <c r="J1357" i="2" s="1"/>
  <c r="M1356" i="2"/>
  <c r="L1356" i="2"/>
  <c r="K1356" i="2"/>
  <c r="J1356" i="2"/>
  <c r="I1356" i="2"/>
  <c r="M1355" i="2"/>
  <c r="L1355" i="2"/>
  <c r="K1355" i="2"/>
  <c r="J1355" i="2"/>
  <c r="I1355" i="2"/>
  <c r="M1354" i="2"/>
  <c r="L1354" i="2"/>
  <c r="K1354" i="2"/>
  <c r="J1354" i="2"/>
  <c r="I1354" i="2"/>
  <c r="M1353" i="2"/>
  <c r="L1353" i="2"/>
  <c r="K1353" i="2"/>
  <c r="J1353" i="2"/>
  <c r="I1353" i="2"/>
  <c r="M1352" i="2"/>
  <c r="L1352" i="2"/>
  <c r="K1352" i="2"/>
  <c r="I1352" i="2"/>
  <c r="J1352" i="2" s="1"/>
  <c r="M1351" i="2"/>
  <c r="L1351" i="2"/>
  <c r="K1351" i="2"/>
  <c r="I1351" i="2"/>
  <c r="J1351" i="2" s="1"/>
  <c r="M1350" i="2"/>
  <c r="L1350" i="2"/>
  <c r="K1350" i="2"/>
  <c r="I1350" i="2"/>
  <c r="J1350" i="2" s="1"/>
  <c r="M1349" i="2"/>
  <c r="L1349" i="2"/>
  <c r="K1349" i="2"/>
  <c r="I1349" i="2"/>
  <c r="J1349" i="2" s="1"/>
  <c r="M1348" i="2"/>
  <c r="L1348" i="2"/>
  <c r="K1348" i="2"/>
  <c r="J1348" i="2"/>
  <c r="I1348" i="2"/>
  <c r="M1347" i="2"/>
  <c r="L1347" i="2"/>
  <c r="K1347" i="2"/>
  <c r="J1347" i="2"/>
  <c r="I1347" i="2"/>
  <c r="M1346" i="2"/>
  <c r="L1346" i="2"/>
  <c r="K1346" i="2"/>
  <c r="J1346" i="2"/>
  <c r="I1346" i="2"/>
  <c r="M1345" i="2"/>
  <c r="L1345" i="2"/>
  <c r="K1345" i="2"/>
  <c r="J1345" i="2"/>
  <c r="I1345" i="2"/>
  <c r="M1344" i="2"/>
  <c r="L1344" i="2"/>
  <c r="K1344" i="2"/>
  <c r="I1344" i="2"/>
  <c r="J1344" i="2" s="1"/>
  <c r="M1343" i="2"/>
  <c r="L1343" i="2"/>
  <c r="K1343" i="2"/>
  <c r="I1343" i="2"/>
  <c r="J1343" i="2" s="1"/>
  <c r="M1342" i="2"/>
  <c r="L1342" i="2"/>
  <c r="K1342" i="2"/>
  <c r="I1342" i="2"/>
  <c r="J1342" i="2" s="1"/>
  <c r="M1341" i="2"/>
  <c r="L1341" i="2"/>
  <c r="K1341" i="2"/>
  <c r="I1341" i="2"/>
  <c r="J1341" i="2" s="1"/>
  <c r="M1340" i="2"/>
  <c r="L1340" i="2"/>
  <c r="K1340" i="2"/>
  <c r="J1340" i="2"/>
  <c r="I1340" i="2"/>
  <c r="M1339" i="2"/>
  <c r="L1339" i="2"/>
  <c r="K1339" i="2"/>
  <c r="J1339" i="2"/>
  <c r="I1339" i="2"/>
  <c r="M1338" i="2"/>
  <c r="L1338" i="2"/>
  <c r="K1338" i="2"/>
  <c r="J1338" i="2"/>
  <c r="I1338" i="2"/>
  <c r="M1337" i="2"/>
  <c r="L1337" i="2"/>
  <c r="K1337" i="2"/>
  <c r="J1337" i="2"/>
  <c r="I1337" i="2"/>
  <c r="M1336" i="2"/>
  <c r="L1336" i="2"/>
  <c r="K1336" i="2"/>
  <c r="I1336" i="2"/>
  <c r="J1336" i="2" s="1"/>
  <c r="M1335" i="2"/>
  <c r="L1335" i="2"/>
  <c r="K1335" i="2"/>
  <c r="I1335" i="2"/>
  <c r="J1335" i="2" s="1"/>
  <c r="M1334" i="2"/>
  <c r="L1334" i="2"/>
  <c r="K1334" i="2"/>
  <c r="I1334" i="2"/>
  <c r="J1334" i="2" s="1"/>
  <c r="M1333" i="2"/>
  <c r="L1333" i="2"/>
  <c r="K1333" i="2"/>
  <c r="I1333" i="2"/>
  <c r="J1333" i="2" s="1"/>
  <c r="M1332" i="2"/>
  <c r="L1332" i="2"/>
  <c r="K1332" i="2"/>
  <c r="J1332" i="2"/>
  <c r="I1332" i="2"/>
  <c r="M1331" i="2"/>
  <c r="L1331" i="2"/>
  <c r="K1331" i="2"/>
  <c r="J1331" i="2"/>
  <c r="I1331" i="2"/>
  <c r="M1330" i="2"/>
  <c r="L1330" i="2"/>
  <c r="K1330" i="2"/>
  <c r="J1330" i="2"/>
  <c r="I1330" i="2"/>
  <c r="M1329" i="2"/>
  <c r="L1329" i="2"/>
  <c r="K1329" i="2"/>
  <c r="J1329" i="2"/>
  <c r="I1329" i="2"/>
  <c r="M1328" i="2"/>
  <c r="L1328" i="2"/>
  <c r="K1328" i="2"/>
  <c r="I1328" i="2"/>
  <c r="J1328" i="2" s="1"/>
  <c r="M1327" i="2"/>
  <c r="L1327" i="2"/>
  <c r="K1327" i="2"/>
  <c r="I1327" i="2"/>
  <c r="J1327" i="2" s="1"/>
  <c r="M1326" i="2"/>
  <c r="L1326" i="2"/>
  <c r="K1326" i="2"/>
  <c r="I1326" i="2"/>
  <c r="J1326" i="2" s="1"/>
  <c r="M1325" i="2"/>
  <c r="L1325" i="2"/>
  <c r="K1325" i="2"/>
  <c r="I1325" i="2"/>
  <c r="J1325" i="2" s="1"/>
  <c r="M1324" i="2"/>
  <c r="L1324" i="2"/>
  <c r="K1324" i="2"/>
  <c r="J1324" i="2"/>
  <c r="I1324" i="2"/>
  <c r="M1323" i="2"/>
  <c r="L1323" i="2"/>
  <c r="K1323" i="2"/>
  <c r="J1323" i="2"/>
  <c r="I1323" i="2"/>
  <c r="M1322" i="2"/>
  <c r="L1322" i="2"/>
  <c r="K1322" i="2"/>
  <c r="J1322" i="2"/>
  <c r="I1322" i="2"/>
  <c r="M1321" i="2"/>
  <c r="L1321" i="2"/>
  <c r="K1321" i="2"/>
  <c r="J1321" i="2"/>
  <c r="I1321" i="2"/>
  <c r="M1320" i="2"/>
  <c r="L1320" i="2"/>
  <c r="K1320" i="2"/>
  <c r="I1320" i="2"/>
  <c r="J1320" i="2" s="1"/>
  <c r="M1319" i="2"/>
  <c r="L1319" i="2"/>
  <c r="K1319" i="2"/>
  <c r="I1319" i="2"/>
  <c r="J1319" i="2" s="1"/>
  <c r="M1318" i="2"/>
  <c r="L1318" i="2"/>
  <c r="K1318" i="2"/>
  <c r="I1318" i="2"/>
  <c r="J1318" i="2" s="1"/>
  <c r="M1317" i="2"/>
  <c r="L1317" i="2"/>
  <c r="K1317" i="2"/>
  <c r="I1317" i="2"/>
  <c r="J1317" i="2" s="1"/>
  <c r="M1316" i="2"/>
  <c r="L1316" i="2"/>
  <c r="K1316" i="2"/>
  <c r="J1316" i="2"/>
  <c r="I1316" i="2"/>
  <c r="M1315" i="2"/>
  <c r="L1315" i="2"/>
  <c r="K1315" i="2"/>
  <c r="J1315" i="2"/>
  <c r="I1315" i="2"/>
  <c r="M1314" i="2"/>
  <c r="L1314" i="2"/>
  <c r="K1314" i="2"/>
  <c r="J1314" i="2"/>
  <c r="I1314" i="2"/>
  <c r="M1313" i="2"/>
  <c r="L1313" i="2"/>
  <c r="K1313" i="2"/>
  <c r="J1313" i="2"/>
  <c r="I1313" i="2"/>
  <c r="M1312" i="2"/>
  <c r="L1312" i="2"/>
  <c r="K1312" i="2"/>
  <c r="I1312" i="2"/>
  <c r="J1312" i="2" s="1"/>
  <c r="M1311" i="2"/>
  <c r="L1311" i="2"/>
  <c r="K1311" i="2"/>
  <c r="I1311" i="2"/>
  <c r="J1311" i="2" s="1"/>
  <c r="M1310" i="2"/>
  <c r="L1310" i="2"/>
  <c r="K1310" i="2"/>
  <c r="I1310" i="2"/>
  <c r="J1310" i="2" s="1"/>
  <c r="M1309" i="2"/>
  <c r="L1309" i="2"/>
  <c r="K1309" i="2"/>
  <c r="I1309" i="2"/>
  <c r="J1309" i="2" s="1"/>
  <c r="M1308" i="2"/>
  <c r="L1308" i="2"/>
  <c r="K1308" i="2"/>
  <c r="J1308" i="2"/>
  <c r="I1308" i="2"/>
  <c r="M1307" i="2"/>
  <c r="L1307" i="2"/>
  <c r="K1307" i="2"/>
  <c r="J1307" i="2"/>
  <c r="I1307" i="2"/>
  <c r="M1306" i="2"/>
  <c r="L1306" i="2"/>
  <c r="K1306" i="2"/>
  <c r="J1306" i="2"/>
  <c r="I1306" i="2"/>
  <c r="M1305" i="2"/>
  <c r="L1305" i="2"/>
  <c r="K1305" i="2"/>
  <c r="J1305" i="2"/>
  <c r="I1305" i="2"/>
  <c r="M1304" i="2"/>
  <c r="L1304" i="2"/>
  <c r="K1304" i="2"/>
  <c r="I1304" i="2"/>
  <c r="J1304" i="2" s="1"/>
  <c r="M1303" i="2"/>
  <c r="L1303" i="2"/>
  <c r="K1303" i="2"/>
  <c r="I1303" i="2"/>
  <c r="J1303" i="2" s="1"/>
  <c r="M1302" i="2"/>
  <c r="L1302" i="2"/>
  <c r="K1302" i="2"/>
  <c r="I1302" i="2"/>
  <c r="J1302" i="2" s="1"/>
  <c r="M1301" i="2"/>
  <c r="L1301" i="2"/>
  <c r="K1301" i="2"/>
  <c r="I1301" i="2"/>
  <c r="J1301" i="2" s="1"/>
  <c r="M1300" i="2"/>
  <c r="L1300" i="2"/>
  <c r="K1300" i="2"/>
  <c r="J1300" i="2"/>
  <c r="I1300" i="2"/>
  <c r="M1299" i="2"/>
  <c r="L1299" i="2"/>
  <c r="K1299" i="2"/>
  <c r="J1299" i="2"/>
  <c r="I1299" i="2"/>
  <c r="M1298" i="2"/>
  <c r="L1298" i="2"/>
  <c r="K1298" i="2"/>
  <c r="J1298" i="2"/>
  <c r="I1298" i="2"/>
  <c r="M1297" i="2"/>
  <c r="L1297" i="2"/>
  <c r="K1297" i="2"/>
  <c r="J1297" i="2"/>
  <c r="I1297" i="2"/>
  <c r="M1296" i="2"/>
  <c r="L1296" i="2"/>
  <c r="K1296" i="2"/>
  <c r="I1296" i="2"/>
  <c r="J1296" i="2" s="1"/>
  <c r="M1295" i="2"/>
  <c r="L1295" i="2"/>
  <c r="K1295" i="2"/>
  <c r="I1295" i="2"/>
  <c r="J1295" i="2" s="1"/>
  <c r="M1294" i="2"/>
  <c r="L1294" i="2"/>
  <c r="K1294" i="2"/>
  <c r="I1294" i="2"/>
  <c r="J1294" i="2" s="1"/>
  <c r="M1293" i="2"/>
  <c r="L1293" i="2"/>
  <c r="K1293" i="2"/>
  <c r="I1293" i="2"/>
  <c r="J1293" i="2" s="1"/>
  <c r="M1292" i="2"/>
  <c r="L1292" i="2"/>
  <c r="K1292" i="2"/>
  <c r="J1292" i="2"/>
  <c r="I1292" i="2"/>
  <c r="M1291" i="2"/>
  <c r="L1291" i="2"/>
  <c r="K1291" i="2"/>
  <c r="J1291" i="2"/>
  <c r="I1291" i="2"/>
  <c r="M1290" i="2"/>
  <c r="L1290" i="2"/>
  <c r="K1290" i="2"/>
  <c r="J1290" i="2"/>
  <c r="I1290" i="2"/>
  <c r="M1289" i="2"/>
  <c r="L1289" i="2"/>
  <c r="K1289" i="2"/>
  <c r="J1289" i="2"/>
  <c r="I1289" i="2"/>
  <c r="M1288" i="2"/>
  <c r="L1288" i="2"/>
  <c r="K1288" i="2"/>
  <c r="I1288" i="2"/>
  <c r="J1288" i="2" s="1"/>
  <c r="M1287" i="2"/>
  <c r="L1287" i="2"/>
  <c r="K1287" i="2"/>
  <c r="I1287" i="2"/>
  <c r="J1287" i="2" s="1"/>
  <c r="M1286" i="2"/>
  <c r="L1286" i="2"/>
  <c r="K1286" i="2"/>
  <c r="I1286" i="2"/>
  <c r="J1286" i="2" s="1"/>
  <c r="M1285" i="2"/>
  <c r="L1285" i="2"/>
  <c r="K1285" i="2"/>
  <c r="I1285" i="2"/>
  <c r="J1285" i="2" s="1"/>
  <c r="M1284" i="2"/>
  <c r="L1284" i="2"/>
  <c r="K1284" i="2"/>
  <c r="J1284" i="2"/>
  <c r="I1284" i="2"/>
  <c r="M1283" i="2"/>
  <c r="L1283" i="2"/>
  <c r="K1283" i="2"/>
  <c r="J1283" i="2"/>
  <c r="I1283" i="2"/>
  <c r="M1282" i="2"/>
  <c r="L1282" i="2"/>
  <c r="K1282" i="2"/>
  <c r="J1282" i="2"/>
  <c r="I1282" i="2"/>
  <c r="M1281" i="2"/>
  <c r="L1281" i="2"/>
  <c r="K1281" i="2"/>
  <c r="J1281" i="2"/>
  <c r="I1281" i="2"/>
  <c r="M1280" i="2"/>
  <c r="L1280" i="2"/>
  <c r="K1280" i="2"/>
  <c r="I1280" i="2"/>
  <c r="J1280" i="2" s="1"/>
  <c r="M1279" i="2"/>
  <c r="L1279" i="2"/>
  <c r="K1279" i="2"/>
  <c r="I1279" i="2"/>
  <c r="J1279" i="2" s="1"/>
  <c r="M1278" i="2"/>
  <c r="L1278" i="2"/>
  <c r="K1278" i="2"/>
  <c r="I1278" i="2"/>
  <c r="J1278" i="2" s="1"/>
  <c r="M1277" i="2"/>
  <c r="L1277" i="2"/>
  <c r="K1277" i="2"/>
  <c r="I1277" i="2"/>
  <c r="J1277" i="2" s="1"/>
  <c r="M1276" i="2"/>
  <c r="L1276" i="2"/>
  <c r="K1276" i="2"/>
  <c r="J1276" i="2"/>
  <c r="I1276" i="2"/>
  <c r="M1275" i="2"/>
  <c r="L1275" i="2"/>
  <c r="K1275" i="2"/>
  <c r="J1275" i="2"/>
  <c r="I1275" i="2"/>
  <c r="M1274" i="2"/>
  <c r="L1274" i="2"/>
  <c r="K1274" i="2"/>
  <c r="J1274" i="2"/>
  <c r="I1274" i="2"/>
  <c r="M1273" i="2"/>
  <c r="L1273" i="2"/>
  <c r="K1273" i="2"/>
  <c r="J1273" i="2"/>
  <c r="I1273" i="2"/>
  <c r="M1272" i="2"/>
  <c r="L1272" i="2"/>
  <c r="K1272" i="2"/>
  <c r="I1272" i="2"/>
  <c r="J1272" i="2" s="1"/>
  <c r="M1271" i="2"/>
  <c r="L1271" i="2"/>
  <c r="K1271" i="2"/>
  <c r="I1271" i="2"/>
  <c r="J1271" i="2" s="1"/>
  <c r="M1270" i="2"/>
  <c r="L1270" i="2"/>
  <c r="K1270" i="2"/>
  <c r="I1270" i="2"/>
  <c r="J1270" i="2" s="1"/>
  <c r="M1269" i="2"/>
  <c r="L1269" i="2"/>
  <c r="K1269" i="2"/>
  <c r="I1269" i="2"/>
  <c r="J1269" i="2" s="1"/>
  <c r="M1268" i="2"/>
  <c r="L1268" i="2"/>
  <c r="K1268" i="2"/>
  <c r="J1268" i="2"/>
  <c r="I1268" i="2"/>
  <c r="M1267" i="2"/>
  <c r="L1267" i="2"/>
  <c r="K1267" i="2"/>
  <c r="J1267" i="2"/>
  <c r="I1267" i="2"/>
  <c r="M1266" i="2"/>
  <c r="L1266" i="2"/>
  <c r="K1266" i="2"/>
  <c r="J1266" i="2"/>
  <c r="I1266" i="2"/>
  <c r="M1265" i="2"/>
  <c r="L1265" i="2"/>
  <c r="K1265" i="2"/>
  <c r="J1265" i="2"/>
  <c r="I1265" i="2"/>
  <c r="M1264" i="2"/>
  <c r="L1264" i="2"/>
  <c r="K1264" i="2"/>
  <c r="I1264" i="2"/>
  <c r="J1264" i="2" s="1"/>
  <c r="M1263" i="2"/>
  <c r="L1263" i="2"/>
  <c r="K1263" i="2"/>
  <c r="I1263" i="2"/>
  <c r="J1263" i="2" s="1"/>
  <c r="M1262" i="2"/>
  <c r="L1262" i="2"/>
  <c r="K1262" i="2"/>
  <c r="I1262" i="2"/>
  <c r="J1262" i="2" s="1"/>
  <c r="M1261" i="2"/>
  <c r="L1261" i="2"/>
  <c r="K1261" i="2"/>
  <c r="I1261" i="2"/>
  <c r="J1261" i="2" s="1"/>
  <c r="M1260" i="2"/>
  <c r="L1260" i="2"/>
  <c r="K1260" i="2"/>
  <c r="J1260" i="2"/>
  <c r="I1260" i="2"/>
  <c r="M1259" i="2"/>
  <c r="L1259" i="2"/>
  <c r="K1259" i="2"/>
  <c r="J1259" i="2"/>
  <c r="I1259" i="2"/>
  <c r="M1258" i="2"/>
  <c r="L1258" i="2"/>
  <c r="K1258" i="2"/>
  <c r="J1258" i="2"/>
  <c r="I1258" i="2"/>
  <c r="M1257" i="2"/>
  <c r="L1257" i="2"/>
  <c r="K1257" i="2"/>
  <c r="J1257" i="2"/>
  <c r="I1257" i="2"/>
  <c r="M1256" i="2"/>
  <c r="L1256" i="2"/>
  <c r="K1256" i="2"/>
  <c r="I1256" i="2"/>
  <c r="J1256" i="2" s="1"/>
  <c r="M1255" i="2"/>
  <c r="L1255" i="2"/>
  <c r="K1255" i="2"/>
  <c r="I1255" i="2"/>
  <c r="J1255" i="2" s="1"/>
  <c r="M1254" i="2"/>
  <c r="L1254" i="2"/>
  <c r="K1254" i="2"/>
  <c r="I1254" i="2"/>
  <c r="J1254" i="2" s="1"/>
  <c r="M1253" i="2"/>
  <c r="L1253" i="2"/>
  <c r="K1253" i="2"/>
  <c r="I1253" i="2"/>
  <c r="J1253" i="2" s="1"/>
  <c r="M1252" i="2"/>
  <c r="L1252" i="2"/>
  <c r="K1252" i="2"/>
  <c r="J1252" i="2"/>
  <c r="I1252" i="2"/>
  <c r="M1251" i="2"/>
  <c r="L1251" i="2"/>
  <c r="K1251" i="2"/>
  <c r="J1251" i="2"/>
  <c r="I1251" i="2"/>
  <c r="M1250" i="2"/>
  <c r="L1250" i="2"/>
  <c r="K1250" i="2"/>
  <c r="J1250" i="2"/>
  <c r="I1250" i="2"/>
  <c r="M1249" i="2"/>
  <c r="L1249" i="2"/>
  <c r="K1249" i="2"/>
  <c r="J1249" i="2"/>
  <c r="I1249" i="2"/>
  <c r="M1248" i="2"/>
  <c r="L1248" i="2"/>
  <c r="K1248" i="2"/>
  <c r="I1248" i="2"/>
  <c r="J1248" i="2" s="1"/>
  <c r="M1247" i="2"/>
  <c r="L1247" i="2"/>
  <c r="K1247" i="2"/>
  <c r="I1247" i="2"/>
  <c r="J1247" i="2" s="1"/>
  <c r="M1246" i="2"/>
  <c r="L1246" i="2"/>
  <c r="K1246" i="2"/>
  <c r="I1246" i="2"/>
  <c r="J1246" i="2" s="1"/>
  <c r="M1245" i="2"/>
  <c r="L1245" i="2"/>
  <c r="K1245" i="2"/>
  <c r="I1245" i="2"/>
  <c r="J1245" i="2" s="1"/>
  <c r="M1244" i="2"/>
  <c r="L1244" i="2"/>
  <c r="K1244" i="2"/>
  <c r="J1244" i="2"/>
  <c r="I1244" i="2"/>
  <c r="M1243" i="2"/>
  <c r="L1243" i="2"/>
  <c r="K1243" i="2"/>
  <c r="J1243" i="2"/>
  <c r="I1243" i="2"/>
  <c r="M1242" i="2"/>
  <c r="L1242" i="2"/>
  <c r="K1242" i="2"/>
  <c r="J1242" i="2"/>
  <c r="I1242" i="2"/>
  <c r="M1241" i="2"/>
  <c r="L1241" i="2"/>
  <c r="K1241" i="2"/>
  <c r="J1241" i="2"/>
  <c r="I1241" i="2"/>
  <c r="M1240" i="2"/>
  <c r="L1240" i="2"/>
  <c r="K1240" i="2"/>
  <c r="I1240" i="2"/>
  <c r="J1240" i="2" s="1"/>
  <c r="M1239" i="2"/>
  <c r="L1239" i="2"/>
  <c r="K1239" i="2"/>
  <c r="I1239" i="2"/>
  <c r="J1239" i="2" s="1"/>
  <c r="M1238" i="2"/>
  <c r="L1238" i="2"/>
  <c r="K1238" i="2"/>
  <c r="I1238" i="2"/>
  <c r="J1238" i="2" s="1"/>
  <c r="M1237" i="2"/>
  <c r="L1237" i="2"/>
  <c r="K1237" i="2"/>
  <c r="I1237" i="2"/>
  <c r="J1237" i="2" s="1"/>
  <c r="M1236" i="2"/>
  <c r="L1236" i="2"/>
  <c r="K1236" i="2"/>
  <c r="J1236" i="2"/>
  <c r="I1236" i="2"/>
  <c r="M1235" i="2"/>
  <c r="L1235" i="2"/>
  <c r="K1235" i="2"/>
  <c r="J1235" i="2"/>
  <c r="I1235" i="2"/>
  <c r="M1234" i="2"/>
  <c r="L1234" i="2"/>
  <c r="K1234" i="2"/>
  <c r="J1234" i="2"/>
  <c r="I1234" i="2"/>
  <c r="M1233" i="2"/>
  <c r="L1233" i="2"/>
  <c r="K1233" i="2"/>
  <c r="J1233" i="2"/>
  <c r="I1233" i="2"/>
  <c r="M1232" i="2"/>
  <c r="L1232" i="2"/>
  <c r="K1232" i="2"/>
  <c r="I1232" i="2"/>
  <c r="J1232" i="2" s="1"/>
  <c r="M1231" i="2"/>
  <c r="L1231" i="2"/>
  <c r="K1231" i="2"/>
  <c r="I1231" i="2"/>
  <c r="J1231" i="2" s="1"/>
  <c r="M1230" i="2"/>
  <c r="L1230" i="2"/>
  <c r="K1230" i="2"/>
  <c r="I1230" i="2"/>
  <c r="J1230" i="2" s="1"/>
  <c r="M1229" i="2"/>
  <c r="L1229" i="2"/>
  <c r="K1229" i="2"/>
  <c r="I1229" i="2"/>
  <c r="J1229" i="2" s="1"/>
  <c r="M1228" i="2"/>
  <c r="L1228" i="2"/>
  <c r="K1228" i="2"/>
  <c r="J1228" i="2"/>
  <c r="I1228" i="2"/>
  <c r="M1227" i="2"/>
  <c r="L1227" i="2"/>
  <c r="K1227" i="2"/>
  <c r="J1227" i="2"/>
  <c r="I1227" i="2"/>
  <c r="M1226" i="2"/>
  <c r="L1226" i="2"/>
  <c r="K1226" i="2"/>
  <c r="J1226" i="2"/>
  <c r="I1226" i="2"/>
  <c r="M1225" i="2"/>
  <c r="L1225" i="2"/>
  <c r="K1225" i="2"/>
  <c r="J1225" i="2"/>
  <c r="I1225" i="2"/>
  <c r="M1224" i="2"/>
  <c r="L1224" i="2"/>
  <c r="K1224" i="2"/>
  <c r="I1224" i="2"/>
  <c r="J1224" i="2" s="1"/>
  <c r="M1223" i="2"/>
  <c r="L1223" i="2"/>
  <c r="K1223" i="2"/>
  <c r="I1223" i="2"/>
  <c r="J1223" i="2" s="1"/>
  <c r="M1222" i="2"/>
  <c r="L1222" i="2"/>
  <c r="K1222" i="2"/>
  <c r="I1222" i="2"/>
  <c r="J1222" i="2" s="1"/>
  <c r="M1221" i="2"/>
  <c r="L1221" i="2"/>
  <c r="K1221" i="2"/>
  <c r="I1221" i="2"/>
  <c r="J1221" i="2" s="1"/>
  <c r="M1220" i="2"/>
  <c r="L1220" i="2"/>
  <c r="K1220" i="2"/>
  <c r="J1220" i="2"/>
  <c r="I1220" i="2"/>
  <c r="M1219" i="2"/>
  <c r="L1219" i="2"/>
  <c r="K1219" i="2"/>
  <c r="J1219" i="2"/>
  <c r="I1219" i="2"/>
  <c r="M1218" i="2"/>
  <c r="L1218" i="2"/>
  <c r="K1218" i="2"/>
  <c r="J1218" i="2"/>
  <c r="I1218" i="2"/>
  <c r="M1217" i="2"/>
  <c r="L1217" i="2"/>
  <c r="K1217" i="2"/>
  <c r="J1217" i="2"/>
  <c r="I1217" i="2"/>
  <c r="M1216" i="2"/>
  <c r="L1216" i="2"/>
  <c r="K1216" i="2"/>
  <c r="I1216" i="2"/>
  <c r="J1216" i="2" s="1"/>
  <c r="M1215" i="2"/>
  <c r="L1215" i="2"/>
  <c r="K1215" i="2"/>
  <c r="I1215" i="2"/>
  <c r="J1215" i="2" s="1"/>
  <c r="M1214" i="2"/>
  <c r="L1214" i="2"/>
  <c r="K1214" i="2"/>
  <c r="I1214" i="2"/>
  <c r="J1214" i="2" s="1"/>
  <c r="M1213" i="2"/>
  <c r="L1213" i="2"/>
  <c r="K1213" i="2"/>
  <c r="I1213" i="2"/>
  <c r="J1213" i="2" s="1"/>
  <c r="M1212" i="2"/>
  <c r="L1212" i="2"/>
  <c r="K1212" i="2"/>
  <c r="J1212" i="2"/>
  <c r="I1212" i="2"/>
  <c r="M1211" i="2"/>
  <c r="L1211" i="2"/>
  <c r="K1211" i="2"/>
  <c r="J1211" i="2"/>
  <c r="I1211" i="2"/>
  <c r="M1210" i="2"/>
  <c r="L1210" i="2"/>
  <c r="K1210" i="2"/>
  <c r="J1210" i="2"/>
  <c r="I1210" i="2"/>
  <c r="M1209" i="2"/>
  <c r="L1209" i="2"/>
  <c r="K1209" i="2"/>
  <c r="J1209" i="2"/>
  <c r="I1209" i="2"/>
  <c r="M1208" i="2"/>
  <c r="L1208" i="2"/>
  <c r="K1208" i="2"/>
  <c r="I1208" i="2"/>
  <c r="J1208" i="2" s="1"/>
  <c r="M1207" i="2"/>
  <c r="L1207" i="2"/>
  <c r="K1207" i="2"/>
  <c r="I1207" i="2"/>
  <c r="J1207" i="2" s="1"/>
  <c r="M1206" i="2"/>
  <c r="L1206" i="2"/>
  <c r="K1206" i="2"/>
  <c r="I1206" i="2"/>
  <c r="J1206" i="2" s="1"/>
  <c r="M1205" i="2"/>
  <c r="L1205" i="2"/>
  <c r="K1205" i="2"/>
  <c r="I1205" i="2"/>
  <c r="J1205" i="2" s="1"/>
  <c r="M1204" i="2"/>
  <c r="L1204" i="2"/>
  <c r="K1204" i="2"/>
  <c r="J1204" i="2"/>
  <c r="I1204" i="2"/>
  <c r="M1203" i="2"/>
  <c r="L1203" i="2"/>
  <c r="K1203" i="2"/>
  <c r="J1203" i="2"/>
  <c r="I1203" i="2"/>
  <c r="M1202" i="2"/>
  <c r="L1202" i="2"/>
  <c r="K1202" i="2"/>
  <c r="J1202" i="2"/>
  <c r="I1202" i="2"/>
  <c r="M1201" i="2"/>
  <c r="L1201" i="2"/>
  <c r="K1201" i="2"/>
  <c r="J1201" i="2"/>
  <c r="I1201" i="2"/>
  <c r="M1200" i="2"/>
  <c r="L1200" i="2"/>
  <c r="K1200" i="2"/>
  <c r="I1200" i="2"/>
  <c r="J1200" i="2" s="1"/>
  <c r="M1199" i="2"/>
  <c r="L1199" i="2"/>
  <c r="K1199" i="2"/>
  <c r="I1199" i="2"/>
  <c r="J1199" i="2" s="1"/>
  <c r="M1198" i="2"/>
  <c r="L1198" i="2"/>
  <c r="K1198" i="2"/>
  <c r="I1198" i="2"/>
  <c r="J1198" i="2" s="1"/>
  <c r="M1197" i="2"/>
  <c r="L1197" i="2"/>
  <c r="K1197" i="2"/>
  <c r="I1197" i="2"/>
  <c r="J1197" i="2" s="1"/>
  <c r="M1196" i="2"/>
  <c r="L1196" i="2"/>
  <c r="K1196" i="2"/>
  <c r="J1196" i="2"/>
  <c r="I1196" i="2"/>
  <c r="M1195" i="2"/>
  <c r="L1195" i="2"/>
  <c r="K1195" i="2"/>
  <c r="J1195" i="2"/>
  <c r="I1195" i="2"/>
  <c r="M1194" i="2"/>
  <c r="L1194" i="2"/>
  <c r="K1194" i="2"/>
  <c r="J1194" i="2"/>
  <c r="I1194" i="2"/>
  <c r="M1193" i="2"/>
  <c r="L1193" i="2"/>
  <c r="K1193" i="2"/>
  <c r="J1193" i="2"/>
  <c r="I1193" i="2"/>
  <c r="M1192" i="2"/>
  <c r="L1192" i="2"/>
  <c r="K1192" i="2"/>
  <c r="I1192" i="2"/>
  <c r="J1192" i="2" s="1"/>
  <c r="M1191" i="2"/>
  <c r="L1191" i="2"/>
  <c r="K1191" i="2"/>
  <c r="I1191" i="2"/>
  <c r="J1191" i="2" s="1"/>
  <c r="M1190" i="2"/>
  <c r="L1190" i="2"/>
  <c r="K1190" i="2"/>
  <c r="I1190" i="2"/>
  <c r="J1190" i="2" s="1"/>
  <c r="M1189" i="2"/>
  <c r="L1189" i="2"/>
  <c r="K1189" i="2"/>
  <c r="I1189" i="2"/>
  <c r="J1189" i="2" s="1"/>
  <c r="M1188" i="2"/>
  <c r="L1188" i="2"/>
  <c r="K1188" i="2"/>
  <c r="J1188" i="2"/>
  <c r="I1188" i="2"/>
  <c r="M1187" i="2"/>
  <c r="L1187" i="2"/>
  <c r="K1187" i="2"/>
  <c r="J1187" i="2"/>
  <c r="I1187" i="2"/>
  <c r="M1186" i="2"/>
  <c r="L1186" i="2"/>
  <c r="K1186" i="2"/>
  <c r="J1186" i="2"/>
  <c r="I1186" i="2"/>
  <c r="M1185" i="2"/>
  <c r="L1185" i="2"/>
  <c r="K1185" i="2"/>
  <c r="J1185" i="2"/>
  <c r="I1185" i="2"/>
  <c r="M1184" i="2"/>
  <c r="L1184" i="2"/>
  <c r="K1184" i="2"/>
  <c r="I1184" i="2"/>
  <c r="J1184" i="2" s="1"/>
  <c r="M1183" i="2"/>
  <c r="L1183" i="2"/>
  <c r="K1183" i="2"/>
  <c r="I1183" i="2"/>
  <c r="J1183" i="2" s="1"/>
  <c r="M1182" i="2"/>
  <c r="L1182" i="2"/>
  <c r="K1182" i="2"/>
  <c r="I1182" i="2"/>
  <c r="J1182" i="2" s="1"/>
  <c r="M1181" i="2"/>
  <c r="L1181" i="2"/>
  <c r="K1181" i="2"/>
  <c r="I1181" i="2"/>
  <c r="J1181" i="2" s="1"/>
  <c r="M1180" i="2"/>
  <c r="L1180" i="2"/>
  <c r="K1180" i="2"/>
  <c r="J1180" i="2"/>
  <c r="I1180" i="2"/>
  <c r="M1179" i="2"/>
  <c r="L1179" i="2"/>
  <c r="K1179" i="2"/>
  <c r="J1179" i="2"/>
  <c r="I1179" i="2"/>
  <c r="M1178" i="2"/>
  <c r="L1178" i="2"/>
  <c r="K1178" i="2"/>
  <c r="J1178" i="2"/>
  <c r="I1178" i="2"/>
  <c r="M1177" i="2"/>
  <c r="L1177" i="2"/>
  <c r="K1177" i="2"/>
  <c r="J1177" i="2"/>
  <c r="I1177" i="2"/>
  <c r="M1176" i="2"/>
  <c r="L1176" i="2"/>
  <c r="K1176" i="2"/>
  <c r="I1176" i="2"/>
  <c r="J1176" i="2" s="1"/>
  <c r="M1175" i="2"/>
  <c r="L1175" i="2"/>
  <c r="K1175" i="2"/>
  <c r="I1175" i="2"/>
  <c r="J1175" i="2" s="1"/>
  <c r="M1174" i="2"/>
  <c r="L1174" i="2"/>
  <c r="K1174" i="2"/>
  <c r="I1174" i="2"/>
  <c r="J1174" i="2" s="1"/>
  <c r="M1173" i="2"/>
  <c r="L1173" i="2"/>
  <c r="K1173" i="2"/>
  <c r="I1173" i="2"/>
  <c r="J1173" i="2" s="1"/>
  <c r="M1172" i="2"/>
  <c r="L1172" i="2"/>
  <c r="K1172" i="2"/>
  <c r="J1172" i="2"/>
  <c r="I1172" i="2"/>
  <c r="M1171" i="2"/>
  <c r="L1171" i="2"/>
  <c r="K1171" i="2"/>
  <c r="J1171" i="2"/>
  <c r="I1171" i="2"/>
  <c r="M1170" i="2"/>
  <c r="L1170" i="2"/>
  <c r="K1170" i="2"/>
  <c r="J1170" i="2"/>
  <c r="I1170" i="2"/>
  <c r="M1169" i="2"/>
  <c r="L1169" i="2"/>
  <c r="K1169" i="2"/>
  <c r="J1169" i="2"/>
  <c r="I1169" i="2"/>
  <c r="M1168" i="2"/>
  <c r="L1168" i="2"/>
  <c r="K1168" i="2"/>
  <c r="I1168" i="2"/>
  <c r="J1168" i="2" s="1"/>
  <c r="M1167" i="2"/>
  <c r="L1167" i="2"/>
  <c r="K1167" i="2"/>
  <c r="I1167" i="2"/>
  <c r="J1167" i="2" s="1"/>
  <c r="M1166" i="2"/>
  <c r="L1166" i="2"/>
  <c r="K1166" i="2"/>
  <c r="I1166" i="2"/>
  <c r="J1166" i="2" s="1"/>
  <c r="M1165" i="2"/>
  <c r="L1165" i="2"/>
  <c r="K1165" i="2"/>
  <c r="I1165" i="2"/>
  <c r="J1165" i="2" s="1"/>
  <c r="M1164" i="2"/>
  <c r="L1164" i="2"/>
  <c r="K1164" i="2"/>
  <c r="J1164" i="2"/>
  <c r="I1164" i="2"/>
  <c r="M1163" i="2"/>
  <c r="L1163" i="2"/>
  <c r="K1163" i="2"/>
  <c r="J1163" i="2"/>
  <c r="I1163" i="2"/>
  <c r="M1162" i="2"/>
  <c r="L1162" i="2"/>
  <c r="K1162" i="2"/>
  <c r="J1162" i="2"/>
  <c r="I1162" i="2"/>
  <c r="M1161" i="2"/>
  <c r="L1161" i="2"/>
  <c r="K1161" i="2"/>
  <c r="J1161" i="2"/>
  <c r="I1161" i="2"/>
  <c r="M1160" i="2"/>
  <c r="L1160" i="2"/>
  <c r="K1160" i="2"/>
  <c r="I1160" i="2"/>
  <c r="J1160" i="2" s="1"/>
  <c r="M1159" i="2"/>
  <c r="L1159" i="2"/>
  <c r="K1159" i="2"/>
  <c r="I1159" i="2"/>
  <c r="J1159" i="2" s="1"/>
  <c r="M1158" i="2"/>
  <c r="L1158" i="2"/>
  <c r="K1158" i="2"/>
  <c r="I1158" i="2"/>
  <c r="J1158" i="2" s="1"/>
  <c r="M1157" i="2"/>
  <c r="L1157" i="2"/>
  <c r="K1157" i="2"/>
  <c r="I1157" i="2"/>
  <c r="J1157" i="2" s="1"/>
  <c r="M1156" i="2"/>
  <c r="L1156" i="2"/>
  <c r="K1156" i="2"/>
  <c r="J1156" i="2"/>
  <c r="I1156" i="2"/>
  <c r="M1155" i="2"/>
  <c r="L1155" i="2"/>
  <c r="K1155" i="2"/>
  <c r="J1155" i="2"/>
  <c r="I1155" i="2"/>
  <c r="M1154" i="2"/>
  <c r="L1154" i="2"/>
  <c r="K1154" i="2"/>
  <c r="J1154" i="2"/>
  <c r="I1154" i="2"/>
  <c r="M1153" i="2"/>
  <c r="L1153" i="2"/>
  <c r="K1153" i="2"/>
  <c r="J1153" i="2"/>
  <c r="I1153" i="2"/>
  <c r="M1152" i="2"/>
  <c r="L1152" i="2"/>
  <c r="K1152" i="2"/>
  <c r="I1152" i="2"/>
  <c r="J1152" i="2" s="1"/>
  <c r="M1151" i="2"/>
  <c r="L1151" i="2"/>
  <c r="K1151" i="2"/>
  <c r="I1151" i="2"/>
  <c r="J1151" i="2" s="1"/>
  <c r="M1150" i="2"/>
  <c r="L1150" i="2"/>
  <c r="K1150" i="2"/>
  <c r="I1150" i="2"/>
  <c r="J1150" i="2" s="1"/>
  <c r="M1149" i="2"/>
  <c r="L1149" i="2"/>
  <c r="K1149" i="2"/>
  <c r="I1149" i="2"/>
  <c r="J1149" i="2" s="1"/>
  <c r="M1148" i="2"/>
  <c r="L1148" i="2"/>
  <c r="K1148" i="2"/>
  <c r="J1148" i="2"/>
  <c r="I1148" i="2"/>
  <c r="M1147" i="2"/>
  <c r="L1147" i="2"/>
  <c r="K1147" i="2"/>
  <c r="J1147" i="2"/>
  <c r="I1147" i="2"/>
  <c r="M1146" i="2"/>
  <c r="L1146" i="2"/>
  <c r="K1146" i="2"/>
  <c r="J1146" i="2"/>
  <c r="I1146" i="2"/>
  <c r="M1145" i="2"/>
  <c r="L1145" i="2"/>
  <c r="K1145" i="2"/>
  <c r="J1145" i="2"/>
  <c r="I1145" i="2"/>
  <c r="M1144" i="2"/>
  <c r="L1144" i="2"/>
  <c r="K1144" i="2"/>
  <c r="I1144" i="2"/>
  <c r="J1144" i="2" s="1"/>
  <c r="M1143" i="2"/>
  <c r="L1143" i="2"/>
  <c r="K1143" i="2"/>
  <c r="I1143" i="2"/>
  <c r="J1143" i="2" s="1"/>
  <c r="M1142" i="2"/>
  <c r="L1142" i="2"/>
  <c r="K1142" i="2"/>
  <c r="I1142" i="2"/>
  <c r="J1142" i="2" s="1"/>
  <c r="M1141" i="2"/>
  <c r="L1141" i="2"/>
  <c r="K1141" i="2"/>
  <c r="I1141" i="2"/>
  <c r="J1141" i="2" s="1"/>
  <c r="M1140" i="2"/>
  <c r="L1140" i="2"/>
  <c r="K1140" i="2"/>
  <c r="J1140" i="2"/>
  <c r="I1140" i="2"/>
  <c r="M1139" i="2"/>
  <c r="L1139" i="2"/>
  <c r="K1139" i="2"/>
  <c r="J1139" i="2"/>
  <c r="I1139" i="2"/>
  <c r="M1138" i="2"/>
  <c r="L1138" i="2"/>
  <c r="K1138" i="2"/>
  <c r="J1138" i="2"/>
  <c r="I1138" i="2"/>
  <c r="M1137" i="2"/>
  <c r="L1137" i="2"/>
  <c r="K1137" i="2"/>
  <c r="J1137" i="2"/>
  <c r="I1137" i="2"/>
  <c r="M1136" i="2"/>
  <c r="L1136" i="2"/>
  <c r="K1136" i="2"/>
  <c r="I1136" i="2"/>
  <c r="J1136" i="2" s="1"/>
  <c r="M1135" i="2"/>
  <c r="L1135" i="2"/>
  <c r="K1135" i="2"/>
  <c r="I1135" i="2"/>
  <c r="J1135" i="2" s="1"/>
  <c r="M1134" i="2"/>
  <c r="L1134" i="2"/>
  <c r="K1134" i="2"/>
  <c r="I1134" i="2"/>
  <c r="J1134" i="2" s="1"/>
  <c r="M1133" i="2"/>
  <c r="L1133" i="2"/>
  <c r="K1133" i="2"/>
  <c r="I1133" i="2"/>
  <c r="J1133" i="2" s="1"/>
  <c r="M1132" i="2"/>
  <c r="L1132" i="2"/>
  <c r="K1132" i="2"/>
  <c r="J1132" i="2"/>
  <c r="I1132" i="2"/>
  <c r="M1131" i="2"/>
  <c r="L1131" i="2"/>
  <c r="K1131" i="2"/>
  <c r="J1131" i="2"/>
  <c r="I1131" i="2"/>
  <c r="M1130" i="2"/>
  <c r="L1130" i="2"/>
  <c r="K1130" i="2"/>
  <c r="J1130" i="2"/>
  <c r="I1130" i="2"/>
  <c r="M1129" i="2"/>
  <c r="L1129" i="2"/>
  <c r="K1129" i="2"/>
  <c r="J1129" i="2"/>
  <c r="I1129" i="2"/>
  <c r="M1128" i="2"/>
  <c r="L1128" i="2"/>
  <c r="K1128" i="2"/>
  <c r="I1128" i="2"/>
  <c r="J1128" i="2" s="1"/>
  <c r="M1127" i="2"/>
  <c r="L1127" i="2"/>
  <c r="K1127" i="2"/>
  <c r="I1127" i="2"/>
  <c r="J1127" i="2" s="1"/>
  <c r="M1126" i="2"/>
  <c r="L1126" i="2"/>
  <c r="K1126" i="2"/>
  <c r="I1126" i="2"/>
  <c r="J1126" i="2" s="1"/>
  <c r="M1125" i="2"/>
  <c r="L1125" i="2"/>
  <c r="K1125" i="2"/>
  <c r="I1125" i="2"/>
  <c r="J1125" i="2" s="1"/>
  <c r="M1124" i="2"/>
  <c r="L1124" i="2"/>
  <c r="K1124" i="2"/>
  <c r="J1124" i="2"/>
  <c r="I1124" i="2"/>
  <c r="M1123" i="2"/>
  <c r="L1123" i="2"/>
  <c r="K1123" i="2"/>
  <c r="J1123" i="2"/>
  <c r="I1123" i="2"/>
  <c r="M1122" i="2"/>
  <c r="L1122" i="2"/>
  <c r="K1122" i="2"/>
  <c r="J1122" i="2"/>
  <c r="I1122" i="2"/>
  <c r="M1121" i="2"/>
  <c r="L1121" i="2"/>
  <c r="K1121" i="2"/>
  <c r="J1121" i="2"/>
  <c r="I1121" i="2"/>
  <c r="M1120" i="2"/>
  <c r="L1120" i="2"/>
  <c r="K1120" i="2"/>
  <c r="I1120" i="2"/>
  <c r="J1120" i="2" s="1"/>
  <c r="M1119" i="2"/>
  <c r="L1119" i="2"/>
  <c r="K1119" i="2"/>
  <c r="I1119" i="2"/>
  <c r="J1119" i="2" s="1"/>
  <c r="M1118" i="2"/>
  <c r="L1118" i="2"/>
  <c r="K1118" i="2"/>
  <c r="I1118" i="2"/>
  <c r="J1118" i="2" s="1"/>
  <c r="M1117" i="2"/>
  <c r="L1117" i="2"/>
  <c r="K1117" i="2"/>
  <c r="I1117" i="2"/>
  <c r="J1117" i="2" s="1"/>
  <c r="M1116" i="2"/>
  <c r="L1116" i="2"/>
  <c r="K1116" i="2"/>
  <c r="J1116" i="2"/>
  <c r="I1116" i="2"/>
  <c r="M1115" i="2"/>
  <c r="L1115" i="2"/>
  <c r="K1115" i="2"/>
  <c r="J1115" i="2"/>
  <c r="I1115" i="2"/>
  <c r="M1114" i="2"/>
  <c r="L1114" i="2"/>
  <c r="K1114" i="2"/>
  <c r="J1114" i="2"/>
  <c r="I1114" i="2"/>
  <c r="M1113" i="2"/>
  <c r="L1113" i="2"/>
  <c r="K1113" i="2"/>
  <c r="J1113" i="2"/>
  <c r="I1113" i="2"/>
  <c r="M1112" i="2"/>
  <c r="L1112" i="2"/>
  <c r="K1112" i="2"/>
  <c r="I1112" i="2"/>
  <c r="J1112" i="2" s="1"/>
  <c r="M1111" i="2"/>
  <c r="L1111" i="2"/>
  <c r="K1111" i="2"/>
  <c r="I1111" i="2"/>
  <c r="J1111" i="2" s="1"/>
  <c r="M1110" i="2"/>
  <c r="L1110" i="2"/>
  <c r="K1110" i="2"/>
  <c r="I1110" i="2"/>
  <c r="J1110" i="2" s="1"/>
  <c r="M1109" i="2"/>
  <c r="L1109" i="2"/>
  <c r="K1109" i="2"/>
  <c r="I1109" i="2"/>
  <c r="J1109" i="2" s="1"/>
  <c r="M1108" i="2"/>
  <c r="L1108" i="2"/>
  <c r="K1108" i="2"/>
  <c r="J1108" i="2"/>
  <c r="I1108" i="2"/>
  <c r="M1107" i="2"/>
  <c r="L1107" i="2"/>
  <c r="K1107" i="2"/>
  <c r="J1107" i="2"/>
  <c r="I1107" i="2"/>
  <c r="M1106" i="2"/>
  <c r="L1106" i="2"/>
  <c r="K1106" i="2"/>
  <c r="J1106" i="2"/>
  <c r="I1106" i="2"/>
  <c r="M1105" i="2"/>
  <c r="L1105" i="2"/>
  <c r="K1105" i="2"/>
  <c r="J1105" i="2"/>
  <c r="I1105" i="2"/>
  <c r="M1104" i="2"/>
  <c r="L1104" i="2"/>
  <c r="K1104" i="2"/>
  <c r="I1104" i="2"/>
  <c r="J1104" i="2" s="1"/>
  <c r="M1103" i="2"/>
  <c r="L1103" i="2"/>
  <c r="K1103" i="2"/>
  <c r="I1103" i="2"/>
  <c r="J1103" i="2" s="1"/>
  <c r="M1102" i="2"/>
  <c r="L1102" i="2"/>
  <c r="K1102" i="2"/>
  <c r="I1102" i="2"/>
  <c r="J1102" i="2" s="1"/>
  <c r="M1101" i="2"/>
  <c r="L1101" i="2"/>
  <c r="K1101" i="2"/>
  <c r="I1101" i="2"/>
  <c r="J1101" i="2" s="1"/>
  <c r="M1100" i="2"/>
  <c r="L1100" i="2"/>
  <c r="K1100" i="2"/>
  <c r="J1100" i="2"/>
  <c r="I1100" i="2"/>
  <c r="M1099" i="2"/>
  <c r="L1099" i="2"/>
  <c r="K1099" i="2"/>
  <c r="J1099" i="2"/>
  <c r="I1099" i="2"/>
  <c r="M1098" i="2"/>
  <c r="L1098" i="2"/>
  <c r="K1098" i="2"/>
  <c r="J1098" i="2"/>
  <c r="I1098" i="2"/>
  <c r="M1097" i="2"/>
  <c r="L1097" i="2"/>
  <c r="K1097" i="2"/>
  <c r="J1097" i="2"/>
  <c r="I1097" i="2"/>
  <c r="M1096" i="2"/>
  <c r="L1096" i="2"/>
  <c r="K1096" i="2"/>
  <c r="I1096" i="2"/>
  <c r="J1096" i="2" s="1"/>
  <c r="M1095" i="2"/>
  <c r="L1095" i="2"/>
  <c r="K1095" i="2"/>
  <c r="I1095" i="2"/>
  <c r="J1095" i="2" s="1"/>
  <c r="M1094" i="2"/>
  <c r="L1094" i="2"/>
  <c r="K1094" i="2"/>
  <c r="I1094" i="2"/>
  <c r="J1094" i="2" s="1"/>
  <c r="M1093" i="2"/>
  <c r="L1093" i="2"/>
  <c r="K1093" i="2"/>
  <c r="I1093" i="2"/>
  <c r="J1093" i="2" s="1"/>
  <c r="M1092" i="2"/>
  <c r="L1092" i="2"/>
  <c r="K1092" i="2"/>
  <c r="J1092" i="2"/>
  <c r="I1092" i="2"/>
  <c r="M1091" i="2"/>
  <c r="L1091" i="2"/>
  <c r="K1091" i="2"/>
  <c r="J1091" i="2"/>
  <c r="I1091" i="2"/>
  <c r="M1090" i="2"/>
  <c r="L1090" i="2"/>
  <c r="K1090" i="2"/>
  <c r="J1090" i="2"/>
  <c r="I1090" i="2"/>
  <c r="M1089" i="2"/>
  <c r="L1089" i="2"/>
  <c r="K1089" i="2"/>
  <c r="J1089" i="2"/>
  <c r="I1089" i="2"/>
  <c r="M1088" i="2"/>
  <c r="L1088" i="2"/>
  <c r="K1088" i="2"/>
  <c r="I1088" i="2"/>
  <c r="J1088" i="2" s="1"/>
  <c r="M1087" i="2"/>
  <c r="L1087" i="2"/>
  <c r="K1087" i="2"/>
  <c r="I1087" i="2"/>
  <c r="J1087" i="2" s="1"/>
  <c r="M1086" i="2"/>
  <c r="L1086" i="2"/>
  <c r="K1086" i="2"/>
  <c r="I1086" i="2"/>
  <c r="J1086" i="2" s="1"/>
  <c r="M1085" i="2"/>
  <c r="L1085" i="2"/>
  <c r="K1085" i="2"/>
  <c r="I1085" i="2"/>
  <c r="J1085" i="2" s="1"/>
  <c r="M1084" i="2"/>
  <c r="L1084" i="2"/>
  <c r="K1084" i="2"/>
  <c r="J1084" i="2"/>
  <c r="I1084" i="2"/>
  <c r="M1083" i="2"/>
  <c r="L1083" i="2"/>
  <c r="K1083" i="2"/>
  <c r="J1083" i="2"/>
  <c r="I1083" i="2"/>
  <c r="M1082" i="2"/>
  <c r="L1082" i="2"/>
  <c r="K1082" i="2"/>
  <c r="J1082" i="2"/>
  <c r="I1082" i="2"/>
  <c r="M1081" i="2"/>
  <c r="L1081" i="2"/>
  <c r="K1081" i="2"/>
  <c r="J1081" i="2"/>
  <c r="I1081" i="2"/>
  <c r="M1080" i="2"/>
  <c r="L1080" i="2"/>
  <c r="K1080" i="2"/>
  <c r="I1080" i="2"/>
  <c r="J1080" i="2" s="1"/>
  <c r="M1079" i="2"/>
  <c r="L1079" i="2"/>
  <c r="K1079" i="2"/>
  <c r="I1079" i="2"/>
  <c r="J1079" i="2" s="1"/>
  <c r="M1078" i="2"/>
  <c r="L1078" i="2"/>
  <c r="K1078" i="2"/>
  <c r="I1078" i="2"/>
  <c r="J1078" i="2" s="1"/>
  <c r="M1077" i="2"/>
  <c r="L1077" i="2"/>
  <c r="K1077" i="2"/>
  <c r="I1077" i="2"/>
  <c r="J1077" i="2" s="1"/>
  <c r="M1076" i="2"/>
  <c r="L1076" i="2"/>
  <c r="K1076" i="2"/>
  <c r="J1076" i="2"/>
  <c r="I1076" i="2"/>
  <c r="M1075" i="2"/>
  <c r="L1075" i="2"/>
  <c r="K1075" i="2"/>
  <c r="J1075" i="2"/>
  <c r="I1075" i="2"/>
  <c r="M1074" i="2"/>
  <c r="L1074" i="2"/>
  <c r="K1074" i="2"/>
  <c r="J1074" i="2"/>
  <c r="I1074" i="2"/>
  <c r="M1073" i="2"/>
  <c r="L1073" i="2"/>
  <c r="K1073" i="2"/>
  <c r="J1073" i="2"/>
  <c r="I1073" i="2"/>
  <c r="M1072" i="2"/>
  <c r="L1072" i="2"/>
  <c r="K1072" i="2"/>
  <c r="I1072" i="2"/>
  <c r="J1072" i="2" s="1"/>
  <c r="M1071" i="2"/>
  <c r="L1071" i="2"/>
  <c r="K1071" i="2"/>
  <c r="I1071" i="2"/>
  <c r="J1071" i="2" s="1"/>
  <c r="M1070" i="2"/>
  <c r="L1070" i="2"/>
  <c r="K1070" i="2"/>
  <c r="I1070" i="2"/>
  <c r="J1070" i="2" s="1"/>
  <c r="M1069" i="2"/>
  <c r="L1069" i="2"/>
  <c r="K1069" i="2"/>
  <c r="I1069" i="2"/>
  <c r="J1069" i="2" s="1"/>
  <c r="M1068" i="2"/>
  <c r="L1068" i="2"/>
  <c r="K1068" i="2"/>
  <c r="J1068" i="2"/>
  <c r="I1068" i="2"/>
  <c r="M1067" i="2"/>
  <c r="L1067" i="2"/>
  <c r="K1067" i="2"/>
  <c r="J1067" i="2"/>
  <c r="I1067" i="2"/>
  <c r="M1066" i="2"/>
  <c r="L1066" i="2"/>
  <c r="K1066" i="2"/>
  <c r="J1066" i="2"/>
  <c r="I1066" i="2"/>
  <c r="M1065" i="2"/>
  <c r="L1065" i="2"/>
  <c r="K1065" i="2"/>
  <c r="J1065" i="2"/>
  <c r="I1065" i="2"/>
  <c r="M1064" i="2"/>
  <c r="L1064" i="2"/>
  <c r="K1064" i="2"/>
  <c r="I1064" i="2"/>
  <c r="J1064" i="2" s="1"/>
  <c r="M1063" i="2"/>
  <c r="L1063" i="2"/>
  <c r="K1063" i="2"/>
  <c r="I1063" i="2"/>
  <c r="J1063" i="2" s="1"/>
  <c r="M1062" i="2"/>
  <c r="L1062" i="2"/>
  <c r="K1062" i="2"/>
  <c r="I1062" i="2"/>
  <c r="J1062" i="2" s="1"/>
  <c r="M1061" i="2"/>
  <c r="L1061" i="2"/>
  <c r="K1061" i="2"/>
  <c r="I1061" i="2"/>
  <c r="J1061" i="2" s="1"/>
  <c r="M1060" i="2"/>
  <c r="L1060" i="2"/>
  <c r="K1060" i="2"/>
  <c r="J1060" i="2"/>
  <c r="I1060" i="2"/>
  <c r="M1059" i="2"/>
  <c r="L1059" i="2"/>
  <c r="K1059" i="2"/>
  <c r="J1059" i="2"/>
  <c r="I1059" i="2"/>
  <c r="M1058" i="2"/>
  <c r="L1058" i="2"/>
  <c r="K1058" i="2"/>
  <c r="J1058" i="2"/>
  <c r="I1058" i="2"/>
  <c r="M1057" i="2"/>
  <c r="L1057" i="2"/>
  <c r="K1057" i="2"/>
  <c r="J1057" i="2"/>
  <c r="I1057" i="2"/>
  <c r="M1056" i="2"/>
  <c r="L1056" i="2"/>
  <c r="K1056" i="2"/>
  <c r="I1056" i="2"/>
  <c r="J1056" i="2" s="1"/>
  <c r="M1055" i="2"/>
  <c r="L1055" i="2"/>
  <c r="K1055" i="2"/>
  <c r="I1055" i="2"/>
  <c r="J1055" i="2" s="1"/>
  <c r="M1054" i="2"/>
  <c r="L1054" i="2"/>
  <c r="K1054" i="2"/>
  <c r="I1054" i="2"/>
  <c r="J1054" i="2" s="1"/>
  <c r="M1053" i="2"/>
  <c r="L1053" i="2"/>
  <c r="K1053" i="2"/>
  <c r="I1053" i="2"/>
  <c r="J1053" i="2" s="1"/>
  <c r="M1052" i="2"/>
  <c r="L1052" i="2"/>
  <c r="K1052" i="2"/>
  <c r="J1052" i="2"/>
  <c r="I1052" i="2"/>
  <c r="M1051" i="2"/>
  <c r="L1051" i="2"/>
  <c r="K1051" i="2"/>
  <c r="J1051" i="2"/>
  <c r="I1051" i="2"/>
  <c r="M1050" i="2"/>
  <c r="L1050" i="2"/>
  <c r="K1050" i="2"/>
  <c r="J1050" i="2"/>
  <c r="I1050" i="2"/>
  <c r="M1049" i="2"/>
  <c r="L1049" i="2"/>
  <c r="K1049" i="2"/>
  <c r="J1049" i="2"/>
  <c r="I1049" i="2"/>
  <c r="M1048" i="2"/>
  <c r="L1048" i="2"/>
  <c r="K1048" i="2"/>
  <c r="I1048" i="2"/>
  <c r="J1048" i="2" s="1"/>
  <c r="M1047" i="2"/>
  <c r="L1047" i="2"/>
  <c r="K1047" i="2"/>
  <c r="I1047" i="2"/>
  <c r="J1047" i="2" s="1"/>
  <c r="M1046" i="2"/>
  <c r="L1046" i="2"/>
  <c r="K1046" i="2"/>
  <c r="I1046" i="2"/>
  <c r="J1046" i="2" s="1"/>
  <c r="M1045" i="2"/>
  <c r="L1045" i="2"/>
  <c r="K1045" i="2"/>
  <c r="I1045" i="2"/>
  <c r="J1045" i="2" s="1"/>
  <c r="M1044" i="2"/>
  <c r="L1044" i="2"/>
  <c r="K1044" i="2"/>
  <c r="J1044" i="2"/>
  <c r="I1044" i="2"/>
  <c r="M1043" i="2"/>
  <c r="L1043" i="2"/>
  <c r="K1043" i="2"/>
  <c r="J1043" i="2"/>
  <c r="I1043" i="2"/>
  <c r="M1042" i="2"/>
  <c r="L1042" i="2"/>
  <c r="K1042" i="2"/>
  <c r="J1042" i="2"/>
  <c r="I1042" i="2"/>
  <c r="M1041" i="2"/>
  <c r="L1041" i="2"/>
  <c r="K1041" i="2"/>
  <c r="J1041" i="2"/>
  <c r="I1041" i="2"/>
  <c r="M1040" i="2"/>
  <c r="L1040" i="2"/>
  <c r="K1040" i="2"/>
  <c r="I1040" i="2"/>
  <c r="J1040" i="2" s="1"/>
  <c r="M1039" i="2"/>
  <c r="L1039" i="2"/>
  <c r="K1039" i="2"/>
  <c r="I1039" i="2"/>
  <c r="J1039" i="2" s="1"/>
  <c r="M1038" i="2"/>
  <c r="L1038" i="2"/>
  <c r="K1038" i="2"/>
  <c r="I1038" i="2"/>
  <c r="J1038" i="2" s="1"/>
  <c r="M1037" i="2"/>
  <c r="L1037" i="2"/>
  <c r="K1037" i="2"/>
  <c r="I1037" i="2"/>
  <c r="J1037" i="2" s="1"/>
  <c r="M1036" i="2"/>
  <c r="L1036" i="2"/>
  <c r="K1036" i="2"/>
  <c r="J1036" i="2"/>
  <c r="I1036" i="2"/>
  <c r="M1035" i="2"/>
  <c r="L1035" i="2"/>
  <c r="K1035" i="2"/>
  <c r="J1035" i="2"/>
  <c r="I1035" i="2"/>
  <c r="M1034" i="2"/>
  <c r="L1034" i="2"/>
  <c r="K1034" i="2"/>
  <c r="J1034" i="2"/>
  <c r="I1034" i="2"/>
  <c r="M1033" i="2"/>
  <c r="L1033" i="2"/>
  <c r="K1033" i="2"/>
  <c r="J1033" i="2"/>
  <c r="I1033" i="2"/>
  <c r="M1032" i="2"/>
  <c r="L1032" i="2"/>
  <c r="K1032" i="2"/>
  <c r="I1032" i="2"/>
  <c r="J1032" i="2" s="1"/>
  <c r="M1031" i="2"/>
  <c r="L1031" i="2"/>
  <c r="K1031" i="2"/>
  <c r="I1031" i="2"/>
  <c r="J1031" i="2" s="1"/>
  <c r="M1030" i="2"/>
  <c r="L1030" i="2"/>
  <c r="K1030" i="2"/>
  <c r="I1030" i="2"/>
  <c r="J1030" i="2" s="1"/>
  <c r="M1029" i="2"/>
  <c r="L1029" i="2"/>
  <c r="K1029" i="2"/>
  <c r="I1029" i="2"/>
  <c r="J1029" i="2" s="1"/>
  <c r="M1028" i="2"/>
  <c r="L1028" i="2"/>
  <c r="K1028" i="2"/>
  <c r="J1028" i="2"/>
  <c r="I1028" i="2"/>
  <c r="M1027" i="2"/>
  <c r="L1027" i="2"/>
  <c r="K1027" i="2"/>
  <c r="J1027" i="2"/>
  <c r="I1027" i="2"/>
  <c r="M1026" i="2"/>
  <c r="L1026" i="2"/>
  <c r="K1026" i="2"/>
  <c r="J1026" i="2"/>
  <c r="I1026" i="2"/>
  <c r="M1025" i="2"/>
  <c r="L1025" i="2"/>
  <c r="K1025" i="2"/>
  <c r="J1025" i="2"/>
  <c r="I1025" i="2"/>
  <c r="M1024" i="2"/>
  <c r="L1024" i="2"/>
  <c r="K1024" i="2"/>
  <c r="I1024" i="2"/>
  <c r="J1024" i="2" s="1"/>
  <c r="M1023" i="2"/>
  <c r="L1023" i="2"/>
  <c r="K1023" i="2"/>
  <c r="I1023" i="2"/>
  <c r="J1023" i="2" s="1"/>
  <c r="M1022" i="2"/>
  <c r="L1022" i="2"/>
  <c r="K1022" i="2"/>
  <c r="I1022" i="2"/>
  <c r="J1022" i="2" s="1"/>
  <c r="M1021" i="2"/>
  <c r="L1021" i="2"/>
  <c r="K1021" i="2"/>
  <c r="I1021" i="2"/>
  <c r="J1021" i="2" s="1"/>
  <c r="M1020" i="2"/>
  <c r="L1020" i="2"/>
  <c r="K1020" i="2"/>
  <c r="J1020" i="2"/>
  <c r="I1020" i="2"/>
  <c r="M1019" i="2"/>
  <c r="L1019" i="2"/>
  <c r="K1019" i="2"/>
  <c r="J1019" i="2"/>
  <c r="I1019" i="2"/>
  <c r="M1018" i="2"/>
  <c r="L1018" i="2"/>
  <c r="K1018" i="2"/>
  <c r="J1018" i="2"/>
  <c r="I1018" i="2"/>
  <c r="M1017" i="2"/>
  <c r="L1017" i="2"/>
  <c r="K1017" i="2"/>
  <c r="J1017" i="2"/>
  <c r="I1017" i="2"/>
  <c r="M1016" i="2"/>
  <c r="L1016" i="2"/>
  <c r="K1016" i="2"/>
  <c r="I1016" i="2"/>
  <c r="J1016" i="2" s="1"/>
  <c r="M1015" i="2"/>
  <c r="L1015" i="2"/>
  <c r="K1015" i="2"/>
  <c r="I1015" i="2"/>
  <c r="J1015" i="2" s="1"/>
  <c r="M1014" i="2"/>
  <c r="L1014" i="2"/>
  <c r="K1014" i="2"/>
  <c r="I1014" i="2"/>
  <c r="J1014" i="2" s="1"/>
  <c r="M1013" i="2"/>
  <c r="L1013" i="2"/>
  <c r="K1013" i="2"/>
  <c r="I1013" i="2"/>
  <c r="J1013" i="2" s="1"/>
  <c r="M1012" i="2"/>
  <c r="L1012" i="2"/>
  <c r="K1012" i="2"/>
  <c r="J1012" i="2"/>
  <c r="I1012" i="2"/>
  <c r="M1011" i="2"/>
  <c r="L1011" i="2"/>
  <c r="K1011" i="2"/>
  <c r="J1011" i="2"/>
  <c r="I1011" i="2"/>
  <c r="M1010" i="2"/>
  <c r="L1010" i="2"/>
  <c r="K1010" i="2"/>
  <c r="J1010" i="2"/>
  <c r="I1010" i="2"/>
  <c r="M1009" i="2"/>
  <c r="L1009" i="2"/>
  <c r="K1009" i="2"/>
  <c r="J1009" i="2"/>
  <c r="I1009" i="2"/>
  <c r="M1008" i="2"/>
  <c r="L1008" i="2"/>
  <c r="K1008" i="2"/>
  <c r="I1008" i="2"/>
  <c r="J1008" i="2" s="1"/>
  <c r="M1007" i="2"/>
  <c r="L1007" i="2"/>
  <c r="K1007" i="2"/>
  <c r="I1007" i="2"/>
  <c r="J1007" i="2" s="1"/>
  <c r="M1006" i="2"/>
  <c r="L1006" i="2"/>
  <c r="K1006" i="2"/>
  <c r="I1006" i="2"/>
  <c r="J1006" i="2" s="1"/>
  <c r="M1005" i="2"/>
  <c r="L1005" i="2"/>
  <c r="K1005" i="2"/>
  <c r="I1005" i="2"/>
  <c r="J1005" i="2" s="1"/>
  <c r="M1004" i="2"/>
  <c r="L1004" i="2"/>
  <c r="K1004" i="2"/>
  <c r="J1004" i="2"/>
  <c r="I1004" i="2"/>
  <c r="M1003" i="2"/>
  <c r="L1003" i="2"/>
  <c r="K1003" i="2"/>
  <c r="J1003" i="2"/>
  <c r="I1003" i="2"/>
  <c r="M1002" i="2"/>
  <c r="L1002" i="2"/>
  <c r="K1002" i="2"/>
  <c r="J1002" i="2"/>
  <c r="I1002" i="2"/>
  <c r="M1001" i="2"/>
  <c r="L1001" i="2"/>
  <c r="K1001" i="2"/>
  <c r="J1001" i="2"/>
  <c r="I1001" i="2"/>
  <c r="M1000" i="2"/>
  <c r="L1000" i="2"/>
  <c r="K1000" i="2"/>
  <c r="I1000" i="2"/>
  <c r="J1000" i="2" s="1"/>
  <c r="M999" i="2"/>
  <c r="L999" i="2"/>
  <c r="K999" i="2"/>
  <c r="I999" i="2"/>
  <c r="J999" i="2" s="1"/>
  <c r="M998" i="2"/>
  <c r="L998" i="2"/>
  <c r="K998" i="2"/>
  <c r="I998" i="2"/>
  <c r="J998" i="2" s="1"/>
  <c r="M997" i="2"/>
  <c r="L997" i="2"/>
  <c r="K997" i="2"/>
  <c r="I997" i="2"/>
  <c r="J997" i="2" s="1"/>
  <c r="M996" i="2"/>
  <c r="L996" i="2"/>
  <c r="K996" i="2"/>
  <c r="J996" i="2"/>
  <c r="I996" i="2"/>
  <c r="M995" i="2"/>
  <c r="L995" i="2"/>
  <c r="K995" i="2"/>
  <c r="J995" i="2"/>
  <c r="I995" i="2"/>
  <c r="M994" i="2"/>
  <c r="L994" i="2"/>
  <c r="K994" i="2"/>
  <c r="J994" i="2"/>
  <c r="I994" i="2"/>
  <c r="M993" i="2"/>
  <c r="L993" i="2"/>
  <c r="K993" i="2"/>
  <c r="J993" i="2"/>
  <c r="I993" i="2"/>
  <c r="M992" i="2"/>
  <c r="L992" i="2"/>
  <c r="K992" i="2"/>
  <c r="I992" i="2"/>
  <c r="J992" i="2" s="1"/>
  <c r="M991" i="2"/>
  <c r="L991" i="2"/>
  <c r="K991" i="2"/>
  <c r="I991" i="2"/>
  <c r="J991" i="2" s="1"/>
  <c r="M990" i="2"/>
  <c r="L990" i="2"/>
  <c r="K990" i="2"/>
  <c r="I990" i="2"/>
  <c r="J990" i="2" s="1"/>
  <c r="M989" i="2"/>
  <c r="L989" i="2"/>
  <c r="K989" i="2"/>
  <c r="I989" i="2"/>
  <c r="J989" i="2" s="1"/>
  <c r="M988" i="2"/>
  <c r="L988" i="2"/>
  <c r="K988" i="2"/>
  <c r="J988" i="2"/>
  <c r="I988" i="2"/>
  <c r="M987" i="2"/>
  <c r="L987" i="2"/>
  <c r="K987" i="2"/>
  <c r="J987" i="2"/>
  <c r="I987" i="2"/>
  <c r="M986" i="2"/>
  <c r="L986" i="2"/>
  <c r="K986" i="2"/>
  <c r="J986" i="2"/>
  <c r="I986" i="2"/>
  <c r="M985" i="2"/>
  <c r="L985" i="2"/>
  <c r="K985" i="2"/>
  <c r="J985" i="2"/>
  <c r="I985" i="2"/>
  <c r="M984" i="2"/>
  <c r="L984" i="2"/>
  <c r="K984" i="2"/>
  <c r="I984" i="2"/>
  <c r="J984" i="2" s="1"/>
  <c r="M983" i="2"/>
  <c r="L983" i="2"/>
  <c r="K983" i="2"/>
  <c r="I983" i="2"/>
  <c r="J983" i="2" s="1"/>
  <c r="M982" i="2"/>
  <c r="L982" i="2"/>
  <c r="K982" i="2"/>
  <c r="I982" i="2"/>
  <c r="J982" i="2" s="1"/>
  <c r="M981" i="2"/>
  <c r="L981" i="2"/>
  <c r="K981" i="2"/>
  <c r="I981" i="2"/>
  <c r="J981" i="2" s="1"/>
  <c r="M980" i="2"/>
  <c r="L980" i="2"/>
  <c r="K980" i="2"/>
  <c r="J980" i="2"/>
  <c r="I980" i="2"/>
  <c r="M979" i="2"/>
  <c r="L979" i="2"/>
  <c r="K979" i="2"/>
  <c r="J979" i="2"/>
  <c r="I979" i="2"/>
  <c r="M978" i="2"/>
  <c r="L978" i="2"/>
  <c r="K978" i="2"/>
  <c r="J978" i="2"/>
  <c r="I978" i="2"/>
  <c r="M977" i="2"/>
  <c r="L977" i="2"/>
  <c r="K977" i="2"/>
  <c r="J977" i="2"/>
  <c r="I977" i="2"/>
  <c r="M976" i="2"/>
  <c r="L976" i="2"/>
  <c r="K976" i="2"/>
  <c r="I976" i="2"/>
  <c r="J976" i="2" s="1"/>
  <c r="M975" i="2"/>
  <c r="L975" i="2"/>
  <c r="K975" i="2"/>
  <c r="I975" i="2"/>
  <c r="J975" i="2" s="1"/>
  <c r="M974" i="2"/>
  <c r="L974" i="2"/>
  <c r="K974" i="2"/>
  <c r="I974" i="2"/>
  <c r="J974" i="2" s="1"/>
  <c r="M973" i="2"/>
  <c r="L973" i="2"/>
  <c r="K973" i="2"/>
  <c r="I973" i="2"/>
  <c r="J973" i="2" s="1"/>
  <c r="M972" i="2"/>
  <c r="L972" i="2"/>
  <c r="K972" i="2"/>
  <c r="J972" i="2"/>
  <c r="I972" i="2"/>
  <c r="M971" i="2"/>
  <c r="L971" i="2"/>
  <c r="K971" i="2"/>
  <c r="J971" i="2"/>
  <c r="I971" i="2"/>
  <c r="M970" i="2"/>
  <c r="L970" i="2"/>
  <c r="K970" i="2"/>
  <c r="J970" i="2"/>
  <c r="I970" i="2"/>
  <c r="M969" i="2"/>
  <c r="L969" i="2"/>
  <c r="K969" i="2"/>
  <c r="J969" i="2"/>
  <c r="I969" i="2"/>
  <c r="M968" i="2"/>
  <c r="L968" i="2"/>
  <c r="K968" i="2"/>
  <c r="I968" i="2"/>
  <c r="J968" i="2" s="1"/>
  <c r="M967" i="2"/>
  <c r="L967" i="2"/>
  <c r="K967" i="2"/>
  <c r="I967" i="2"/>
  <c r="J967" i="2" s="1"/>
  <c r="M966" i="2"/>
  <c r="L966" i="2"/>
  <c r="K966" i="2"/>
  <c r="I966" i="2"/>
  <c r="J966" i="2" s="1"/>
  <c r="M965" i="2"/>
  <c r="L965" i="2"/>
  <c r="K965" i="2"/>
  <c r="I965" i="2"/>
  <c r="J965" i="2" s="1"/>
  <c r="M964" i="2"/>
  <c r="L964" i="2"/>
  <c r="K964" i="2"/>
  <c r="J964" i="2"/>
  <c r="I964" i="2"/>
  <c r="M963" i="2"/>
  <c r="L963" i="2"/>
  <c r="K963" i="2"/>
  <c r="J963" i="2"/>
  <c r="I963" i="2"/>
  <c r="M962" i="2"/>
  <c r="L962" i="2"/>
  <c r="K962" i="2"/>
  <c r="J962" i="2"/>
  <c r="I962" i="2"/>
  <c r="M961" i="2"/>
  <c r="L961" i="2"/>
  <c r="K961" i="2"/>
  <c r="J961" i="2"/>
  <c r="I961" i="2"/>
  <c r="M960" i="2"/>
  <c r="L960" i="2"/>
  <c r="K960" i="2"/>
  <c r="I960" i="2"/>
  <c r="J960" i="2" s="1"/>
  <c r="M959" i="2"/>
  <c r="L959" i="2"/>
  <c r="K959" i="2"/>
  <c r="I959" i="2"/>
  <c r="J959" i="2" s="1"/>
  <c r="M958" i="2"/>
  <c r="L958" i="2"/>
  <c r="K958" i="2"/>
  <c r="I958" i="2"/>
  <c r="J958" i="2" s="1"/>
  <c r="M957" i="2"/>
  <c r="L957" i="2"/>
  <c r="K957" i="2"/>
  <c r="I957" i="2"/>
  <c r="J957" i="2" s="1"/>
  <c r="M956" i="2"/>
  <c r="L956" i="2"/>
  <c r="K956" i="2"/>
  <c r="J956" i="2"/>
  <c r="I956" i="2"/>
  <c r="M955" i="2"/>
  <c r="L955" i="2"/>
  <c r="K955" i="2"/>
  <c r="J955" i="2"/>
  <c r="I955" i="2"/>
  <c r="M954" i="2"/>
  <c r="L954" i="2"/>
  <c r="K954" i="2"/>
  <c r="J954" i="2"/>
  <c r="I954" i="2"/>
  <c r="M953" i="2"/>
  <c r="L953" i="2"/>
  <c r="K953" i="2"/>
  <c r="J953" i="2"/>
  <c r="I953" i="2"/>
  <c r="M952" i="2"/>
  <c r="L952" i="2"/>
  <c r="K952" i="2"/>
  <c r="I952" i="2"/>
  <c r="J952" i="2" s="1"/>
  <c r="M951" i="2"/>
  <c r="L951" i="2"/>
  <c r="K951" i="2"/>
  <c r="I951" i="2"/>
  <c r="J951" i="2" s="1"/>
  <c r="M950" i="2"/>
  <c r="L950" i="2"/>
  <c r="K950" i="2"/>
  <c r="I950" i="2"/>
  <c r="J950" i="2" s="1"/>
  <c r="M949" i="2"/>
  <c r="L949" i="2"/>
  <c r="K949" i="2"/>
  <c r="I949" i="2"/>
  <c r="J949" i="2" s="1"/>
  <c r="M948" i="2"/>
  <c r="L948" i="2"/>
  <c r="K948" i="2"/>
  <c r="J948" i="2"/>
  <c r="I948" i="2"/>
  <c r="M947" i="2"/>
  <c r="L947" i="2"/>
  <c r="K947" i="2"/>
  <c r="J947" i="2"/>
  <c r="I947" i="2"/>
  <c r="M946" i="2"/>
  <c r="L946" i="2"/>
  <c r="K946" i="2"/>
  <c r="J946" i="2"/>
  <c r="I946" i="2"/>
  <c r="M945" i="2"/>
  <c r="L945" i="2"/>
  <c r="K945" i="2"/>
  <c r="J945" i="2"/>
  <c r="I945" i="2"/>
  <c r="M944" i="2"/>
  <c r="L944" i="2"/>
  <c r="K944" i="2"/>
  <c r="I944" i="2"/>
  <c r="J944" i="2" s="1"/>
  <c r="M943" i="2"/>
  <c r="L943" i="2"/>
  <c r="K943" i="2"/>
  <c r="I943" i="2"/>
  <c r="J943" i="2" s="1"/>
  <c r="M942" i="2"/>
  <c r="L942" i="2"/>
  <c r="K942" i="2"/>
  <c r="I942" i="2"/>
  <c r="J942" i="2" s="1"/>
  <c r="M941" i="2"/>
  <c r="L941" i="2"/>
  <c r="K941" i="2"/>
  <c r="I941" i="2"/>
  <c r="J941" i="2" s="1"/>
  <c r="M940" i="2"/>
  <c r="L940" i="2"/>
  <c r="K940" i="2"/>
  <c r="J940" i="2"/>
  <c r="I940" i="2"/>
  <c r="M939" i="2"/>
  <c r="L939" i="2"/>
  <c r="K939" i="2"/>
  <c r="J939" i="2"/>
  <c r="I939" i="2"/>
  <c r="M938" i="2"/>
  <c r="L938" i="2"/>
  <c r="K938" i="2"/>
  <c r="J938" i="2"/>
  <c r="I938" i="2"/>
  <c r="M937" i="2"/>
  <c r="L937" i="2"/>
  <c r="K937" i="2"/>
  <c r="J937" i="2"/>
  <c r="I937" i="2"/>
  <c r="M936" i="2"/>
  <c r="L936" i="2"/>
  <c r="K936" i="2"/>
  <c r="I936" i="2"/>
  <c r="J936" i="2" s="1"/>
  <c r="M935" i="2"/>
  <c r="L935" i="2"/>
  <c r="K935" i="2"/>
  <c r="I935" i="2"/>
  <c r="J935" i="2" s="1"/>
  <c r="M934" i="2"/>
  <c r="L934" i="2"/>
  <c r="K934" i="2"/>
  <c r="I934" i="2"/>
  <c r="J934" i="2" s="1"/>
  <c r="M933" i="2"/>
  <c r="L933" i="2"/>
  <c r="K933" i="2"/>
  <c r="I933" i="2"/>
  <c r="J933" i="2" s="1"/>
  <c r="M932" i="2"/>
  <c r="L932" i="2"/>
  <c r="K932" i="2"/>
  <c r="J932" i="2"/>
  <c r="I932" i="2"/>
  <c r="M931" i="2"/>
  <c r="L931" i="2"/>
  <c r="K931" i="2"/>
  <c r="J931" i="2"/>
  <c r="I931" i="2"/>
  <c r="M930" i="2"/>
  <c r="L930" i="2"/>
  <c r="K930" i="2"/>
  <c r="J930" i="2"/>
  <c r="I930" i="2"/>
  <c r="M929" i="2"/>
  <c r="L929" i="2"/>
  <c r="K929" i="2"/>
  <c r="J929" i="2"/>
  <c r="I929" i="2"/>
  <c r="M928" i="2"/>
  <c r="L928" i="2"/>
  <c r="K928" i="2"/>
  <c r="I928" i="2"/>
  <c r="J928" i="2" s="1"/>
  <c r="M927" i="2"/>
  <c r="L927" i="2"/>
  <c r="K927" i="2"/>
  <c r="I927" i="2"/>
  <c r="J927" i="2" s="1"/>
  <c r="M926" i="2"/>
  <c r="L926" i="2"/>
  <c r="K926" i="2"/>
  <c r="I926" i="2"/>
  <c r="J926" i="2" s="1"/>
  <c r="M925" i="2"/>
  <c r="L925" i="2"/>
  <c r="K925" i="2"/>
  <c r="I925" i="2"/>
  <c r="J925" i="2" s="1"/>
  <c r="M924" i="2"/>
  <c r="L924" i="2"/>
  <c r="K924" i="2"/>
  <c r="J924" i="2"/>
  <c r="I924" i="2"/>
  <c r="M923" i="2"/>
  <c r="L923" i="2"/>
  <c r="K923" i="2"/>
  <c r="J923" i="2"/>
  <c r="I923" i="2"/>
  <c r="M922" i="2"/>
  <c r="L922" i="2"/>
  <c r="K922" i="2"/>
  <c r="J922" i="2"/>
  <c r="I922" i="2"/>
  <c r="M921" i="2"/>
  <c r="L921" i="2"/>
  <c r="K921" i="2"/>
  <c r="J921" i="2"/>
  <c r="I921" i="2"/>
  <c r="M920" i="2"/>
  <c r="L920" i="2"/>
  <c r="K920" i="2"/>
  <c r="I920" i="2"/>
  <c r="J920" i="2" s="1"/>
  <c r="M919" i="2"/>
  <c r="L919" i="2"/>
  <c r="K919" i="2"/>
  <c r="I919" i="2"/>
  <c r="J919" i="2" s="1"/>
  <c r="M918" i="2"/>
  <c r="L918" i="2"/>
  <c r="K918" i="2"/>
  <c r="I918" i="2"/>
  <c r="J918" i="2" s="1"/>
  <c r="M917" i="2"/>
  <c r="L917" i="2"/>
  <c r="K917" i="2"/>
  <c r="I917" i="2"/>
  <c r="J917" i="2" s="1"/>
  <c r="M916" i="2"/>
  <c r="L916" i="2"/>
  <c r="K916" i="2"/>
  <c r="J916" i="2"/>
  <c r="I916" i="2"/>
  <c r="M915" i="2"/>
  <c r="L915" i="2"/>
  <c r="K915" i="2"/>
  <c r="J915" i="2"/>
  <c r="I915" i="2"/>
  <c r="M914" i="2"/>
  <c r="L914" i="2"/>
  <c r="K914" i="2"/>
  <c r="J914" i="2"/>
  <c r="I914" i="2"/>
  <c r="M913" i="2"/>
  <c r="L913" i="2"/>
  <c r="K913" i="2"/>
  <c r="J913" i="2"/>
  <c r="I913" i="2"/>
  <c r="M912" i="2"/>
  <c r="L912" i="2"/>
  <c r="K912" i="2"/>
  <c r="I912" i="2"/>
  <c r="J912" i="2" s="1"/>
  <c r="M911" i="2"/>
  <c r="L911" i="2"/>
  <c r="K911" i="2"/>
  <c r="I911" i="2"/>
  <c r="J911" i="2" s="1"/>
  <c r="M910" i="2"/>
  <c r="L910" i="2"/>
  <c r="K910" i="2"/>
  <c r="I910" i="2"/>
  <c r="J910" i="2" s="1"/>
  <c r="M909" i="2"/>
  <c r="L909" i="2"/>
  <c r="K909" i="2"/>
  <c r="I909" i="2"/>
  <c r="J909" i="2" s="1"/>
  <c r="M908" i="2"/>
  <c r="L908" i="2"/>
  <c r="K908" i="2"/>
  <c r="J908" i="2"/>
  <c r="I908" i="2"/>
  <c r="M907" i="2"/>
  <c r="L907" i="2"/>
  <c r="K907" i="2"/>
  <c r="J907" i="2"/>
  <c r="I907" i="2"/>
  <c r="M906" i="2"/>
  <c r="L906" i="2"/>
  <c r="K906" i="2"/>
  <c r="J906" i="2"/>
  <c r="I906" i="2"/>
  <c r="M905" i="2"/>
  <c r="L905" i="2"/>
  <c r="K905" i="2"/>
  <c r="J905" i="2"/>
  <c r="I905" i="2"/>
  <c r="M904" i="2"/>
  <c r="L904" i="2"/>
  <c r="K904" i="2"/>
  <c r="I904" i="2"/>
  <c r="J904" i="2" s="1"/>
  <c r="M903" i="2"/>
  <c r="L903" i="2"/>
  <c r="K903" i="2"/>
  <c r="I903" i="2"/>
  <c r="J903" i="2" s="1"/>
  <c r="M902" i="2"/>
  <c r="L902" i="2"/>
  <c r="K902" i="2"/>
  <c r="I902" i="2"/>
  <c r="J902" i="2" s="1"/>
  <c r="M901" i="2"/>
  <c r="L901" i="2"/>
  <c r="K901" i="2"/>
  <c r="I901" i="2"/>
  <c r="J901" i="2" s="1"/>
  <c r="M900" i="2"/>
  <c r="L900" i="2"/>
  <c r="K900" i="2"/>
  <c r="J900" i="2"/>
  <c r="I900" i="2"/>
  <c r="M899" i="2"/>
  <c r="L899" i="2"/>
  <c r="K899" i="2"/>
  <c r="J899" i="2"/>
  <c r="I899" i="2"/>
  <c r="M898" i="2"/>
  <c r="L898" i="2"/>
  <c r="K898" i="2"/>
  <c r="J898" i="2"/>
  <c r="I898" i="2"/>
  <c r="M897" i="2"/>
  <c r="L897" i="2"/>
  <c r="K897" i="2"/>
  <c r="J897" i="2"/>
  <c r="I897" i="2"/>
  <c r="M896" i="2"/>
  <c r="L896" i="2"/>
  <c r="K896" i="2"/>
  <c r="I896" i="2"/>
  <c r="J896" i="2" s="1"/>
  <c r="M895" i="2"/>
  <c r="L895" i="2"/>
  <c r="K895" i="2"/>
  <c r="I895" i="2"/>
  <c r="J895" i="2" s="1"/>
  <c r="M894" i="2"/>
  <c r="L894" i="2"/>
  <c r="K894" i="2"/>
  <c r="I894" i="2"/>
  <c r="J894" i="2" s="1"/>
  <c r="M893" i="2"/>
  <c r="L893" i="2"/>
  <c r="K893" i="2"/>
  <c r="I893" i="2"/>
  <c r="J893" i="2" s="1"/>
  <c r="M892" i="2"/>
  <c r="L892" i="2"/>
  <c r="K892" i="2"/>
  <c r="J892" i="2"/>
  <c r="I892" i="2"/>
  <c r="M891" i="2"/>
  <c r="L891" i="2"/>
  <c r="K891" i="2"/>
  <c r="J891" i="2"/>
  <c r="I891" i="2"/>
  <c r="M890" i="2"/>
  <c r="L890" i="2"/>
  <c r="K890" i="2"/>
  <c r="J890" i="2"/>
  <c r="I890" i="2"/>
  <c r="M889" i="2"/>
  <c r="L889" i="2"/>
  <c r="K889" i="2"/>
  <c r="J889" i="2"/>
  <c r="I889" i="2"/>
  <c r="M888" i="2"/>
  <c r="L888" i="2"/>
  <c r="K888" i="2"/>
  <c r="I888" i="2"/>
  <c r="J888" i="2" s="1"/>
  <c r="M887" i="2"/>
  <c r="L887" i="2"/>
  <c r="K887" i="2"/>
  <c r="I887" i="2"/>
  <c r="J887" i="2" s="1"/>
  <c r="M886" i="2"/>
  <c r="L886" i="2"/>
  <c r="K886" i="2"/>
  <c r="I886" i="2"/>
  <c r="J886" i="2" s="1"/>
  <c r="M885" i="2"/>
  <c r="L885" i="2"/>
  <c r="K885" i="2"/>
  <c r="I885" i="2"/>
  <c r="J885" i="2" s="1"/>
  <c r="M884" i="2"/>
  <c r="L884" i="2"/>
  <c r="K884" i="2"/>
  <c r="J884" i="2"/>
  <c r="I884" i="2"/>
  <c r="M883" i="2"/>
  <c r="L883" i="2"/>
  <c r="K883" i="2"/>
  <c r="J883" i="2"/>
  <c r="I883" i="2"/>
  <c r="M882" i="2"/>
  <c r="L882" i="2"/>
  <c r="K882" i="2"/>
  <c r="J882" i="2"/>
  <c r="I882" i="2"/>
  <c r="M881" i="2"/>
  <c r="L881" i="2"/>
  <c r="K881" i="2"/>
  <c r="J881" i="2"/>
  <c r="I881" i="2"/>
  <c r="M880" i="2"/>
  <c r="L880" i="2"/>
  <c r="K880" i="2"/>
  <c r="I880" i="2"/>
  <c r="J880" i="2" s="1"/>
  <c r="M879" i="2"/>
  <c r="L879" i="2"/>
  <c r="K879" i="2"/>
  <c r="I879" i="2"/>
  <c r="J879" i="2" s="1"/>
  <c r="M878" i="2"/>
  <c r="L878" i="2"/>
  <c r="K878" i="2"/>
  <c r="I878" i="2"/>
  <c r="J878" i="2" s="1"/>
  <c r="M877" i="2"/>
  <c r="L877" i="2"/>
  <c r="K877" i="2"/>
  <c r="I877" i="2"/>
  <c r="J877" i="2" s="1"/>
  <c r="M876" i="2"/>
  <c r="L876" i="2"/>
  <c r="K876" i="2"/>
  <c r="J876" i="2"/>
  <c r="I876" i="2"/>
  <c r="M875" i="2"/>
  <c r="L875" i="2"/>
  <c r="K875" i="2"/>
  <c r="J875" i="2"/>
  <c r="I875" i="2"/>
  <c r="M874" i="2"/>
  <c r="L874" i="2"/>
  <c r="K874" i="2"/>
  <c r="J874" i="2"/>
  <c r="I874" i="2"/>
  <c r="M873" i="2"/>
  <c r="L873" i="2"/>
  <c r="K873" i="2"/>
  <c r="J873" i="2"/>
  <c r="I873" i="2"/>
  <c r="M872" i="2"/>
  <c r="L872" i="2"/>
  <c r="K872" i="2"/>
  <c r="I872" i="2"/>
  <c r="J872" i="2" s="1"/>
  <c r="M871" i="2"/>
  <c r="L871" i="2"/>
  <c r="K871" i="2"/>
  <c r="I871" i="2"/>
  <c r="J871" i="2" s="1"/>
  <c r="M870" i="2"/>
  <c r="L870" i="2"/>
  <c r="K870" i="2"/>
  <c r="I870" i="2"/>
  <c r="J870" i="2" s="1"/>
  <c r="M869" i="2"/>
  <c r="L869" i="2"/>
  <c r="K869" i="2"/>
  <c r="I869" i="2"/>
  <c r="J869" i="2" s="1"/>
  <c r="M868" i="2"/>
  <c r="L868" i="2"/>
  <c r="K868" i="2"/>
  <c r="J868" i="2"/>
  <c r="I868" i="2"/>
  <c r="M867" i="2"/>
  <c r="L867" i="2"/>
  <c r="K867" i="2"/>
  <c r="J867" i="2"/>
  <c r="I867" i="2"/>
  <c r="M866" i="2"/>
  <c r="L866" i="2"/>
  <c r="K866" i="2"/>
  <c r="J866" i="2"/>
  <c r="I866" i="2"/>
  <c r="M865" i="2"/>
  <c r="L865" i="2"/>
  <c r="K865" i="2"/>
  <c r="J865" i="2"/>
  <c r="I865" i="2"/>
  <c r="M864" i="2"/>
  <c r="L864" i="2"/>
  <c r="K864" i="2"/>
  <c r="I864" i="2"/>
  <c r="J864" i="2" s="1"/>
  <c r="M863" i="2"/>
  <c r="L863" i="2"/>
  <c r="K863" i="2"/>
  <c r="I863" i="2"/>
  <c r="J863" i="2" s="1"/>
  <c r="M862" i="2"/>
  <c r="L862" i="2"/>
  <c r="K862" i="2"/>
  <c r="I862" i="2"/>
  <c r="J862" i="2" s="1"/>
  <c r="M861" i="2"/>
  <c r="L861" i="2"/>
  <c r="K861" i="2"/>
  <c r="I861" i="2"/>
  <c r="J861" i="2" s="1"/>
  <c r="M860" i="2"/>
  <c r="L860" i="2"/>
  <c r="K860" i="2"/>
  <c r="J860" i="2"/>
  <c r="I860" i="2"/>
  <c r="M859" i="2"/>
  <c r="L859" i="2"/>
  <c r="K859" i="2"/>
  <c r="J859" i="2"/>
  <c r="I859" i="2"/>
  <c r="M858" i="2"/>
  <c r="L858" i="2"/>
  <c r="K858" i="2"/>
  <c r="J858" i="2"/>
  <c r="I858" i="2"/>
  <c r="M857" i="2"/>
  <c r="L857" i="2"/>
  <c r="K857" i="2"/>
  <c r="J857" i="2"/>
  <c r="I857" i="2"/>
  <c r="M856" i="2"/>
  <c r="L856" i="2"/>
  <c r="K856" i="2"/>
  <c r="I856" i="2"/>
  <c r="J856" i="2" s="1"/>
  <c r="M855" i="2"/>
  <c r="L855" i="2"/>
  <c r="K855" i="2"/>
  <c r="I855" i="2"/>
  <c r="J855" i="2" s="1"/>
  <c r="M854" i="2"/>
  <c r="L854" i="2"/>
  <c r="K854" i="2"/>
  <c r="I854" i="2"/>
  <c r="J854" i="2" s="1"/>
  <c r="M853" i="2"/>
  <c r="L853" i="2"/>
  <c r="K853" i="2"/>
  <c r="I853" i="2"/>
  <c r="J853" i="2" s="1"/>
  <c r="M852" i="2"/>
  <c r="L852" i="2"/>
  <c r="K852" i="2"/>
  <c r="J852" i="2"/>
  <c r="I852" i="2"/>
  <c r="M851" i="2"/>
  <c r="L851" i="2"/>
  <c r="K851" i="2"/>
  <c r="J851" i="2"/>
  <c r="I851" i="2"/>
  <c r="M850" i="2"/>
  <c r="L850" i="2"/>
  <c r="K850" i="2"/>
  <c r="J850" i="2"/>
  <c r="I850" i="2"/>
  <c r="M849" i="2"/>
  <c r="L849" i="2"/>
  <c r="K849" i="2"/>
  <c r="J849" i="2"/>
  <c r="I849" i="2"/>
  <c r="M848" i="2"/>
  <c r="L848" i="2"/>
  <c r="K848" i="2"/>
  <c r="I848" i="2"/>
  <c r="J848" i="2" s="1"/>
  <c r="M847" i="2"/>
  <c r="L847" i="2"/>
  <c r="K847" i="2"/>
  <c r="I847" i="2"/>
  <c r="J847" i="2" s="1"/>
  <c r="M846" i="2"/>
  <c r="L846" i="2"/>
  <c r="K846" i="2"/>
  <c r="I846" i="2"/>
  <c r="J846" i="2" s="1"/>
  <c r="M845" i="2"/>
  <c r="L845" i="2"/>
  <c r="K845" i="2"/>
  <c r="I845" i="2"/>
  <c r="J845" i="2" s="1"/>
  <c r="M844" i="2"/>
  <c r="L844" i="2"/>
  <c r="K844" i="2"/>
  <c r="J844" i="2"/>
  <c r="I844" i="2"/>
  <c r="M843" i="2"/>
  <c r="L843" i="2"/>
  <c r="K843" i="2"/>
  <c r="J843" i="2"/>
  <c r="I843" i="2"/>
  <c r="M842" i="2"/>
  <c r="L842" i="2"/>
  <c r="K842" i="2"/>
  <c r="J842" i="2"/>
  <c r="I842" i="2"/>
  <c r="M841" i="2"/>
  <c r="L841" i="2"/>
  <c r="K841" i="2"/>
  <c r="J841" i="2"/>
  <c r="I841" i="2"/>
  <c r="M840" i="2"/>
  <c r="L840" i="2"/>
  <c r="K840" i="2"/>
  <c r="I840" i="2"/>
  <c r="J840" i="2" s="1"/>
  <c r="M839" i="2"/>
  <c r="L839" i="2"/>
  <c r="K839" i="2"/>
  <c r="I839" i="2"/>
  <c r="J839" i="2" s="1"/>
  <c r="M838" i="2"/>
  <c r="L838" i="2"/>
  <c r="K838" i="2"/>
  <c r="I838" i="2"/>
  <c r="J838" i="2" s="1"/>
  <c r="M837" i="2"/>
  <c r="L837" i="2"/>
  <c r="K837" i="2"/>
  <c r="I837" i="2"/>
  <c r="J837" i="2" s="1"/>
  <c r="M836" i="2"/>
  <c r="L836" i="2"/>
  <c r="K836" i="2"/>
  <c r="J836" i="2"/>
  <c r="I836" i="2"/>
  <c r="M835" i="2"/>
  <c r="L835" i="2"/>
  <c r="K835" i="2"/>
  <c r="J835" i="2"/>
  <c r="I835" i="2"/>
  <c r="M834" i="2"/>
  <c r="L834" i="2"/>
  <c r="K834" i="2"/>
  <c r="J834" i="2"/>
  <c r="I834" i="2"/>
  <c r="M833" i="2"/>
  <c r="L833" i="2"/>
  <c r="K833" i="2"/>
  <c r="J833" i="2"/>
  <c r="I833" i="2"/>
  <c r="M832" i="2"/>
  <c r="L832" i="2"/>
  <c r="K832" i="2"/>
  <c r="I832" i="2"/>
  <c r="J832" i="2" s="1"/>
  <c r="M831" i="2"/>
  <c r="L831" i="2"/>
  <c r="K831" i="2"/>
  <c r="I831" i="2"/>
  <c r="J831" i="2" s="1"/>
  <c r="M830" i="2"/>
  <c r="L830" i="2"/>
  <c r="K830" i="2"/>
  <c r="I830" i="2"/>
  <c r="J830" i="2" s="1"/>
  <c r="M829" i="2"/>
  <c r="L829" i="2"/>
  <c r="K829" i="2"/>
  <c r="I829" i="2"/>
  <c r="J829" i="2" s="1"/>
  <c r="M828" i="2"/>
  <c r="L828" i="2"/>
  <c r="K828" i="2"/>
  <c r="J828" i="2"/>
  <c r="I828" i="2"/>
  <c r="M827" i="2"/>
  <c r="L827" i="2"/>
  <c r="K827" i="2"/>
  <c r="J827" i="2"/>
  <c r="I827" i="2"/>
  <c r="M826" i="2"/>
  <c r="L826" i="2"/>
  <c r="K826" i="2"/>
  <c r="J826" i="2"/>
  <c r="I826" i="2"/>
  <c r="M825" i="2"/>
  <c r="L825" i="2"/>
  <c r="K825" i="2"/>
  <c r="J825" i="2"/>
  <c r="I825" i="2"/>
  <c r="M824" i="2"/>
  <c r="L824" i="2"/>
  <c r="K824" i="2"/>
  <c r="I824" i="2"/>
  <c r="J824" i="2" s="1"/>
  <c r="M823" i="2"/>
  <c r="L823" i="2"/>
  <c r="K823" i="2"/>
  <c r="I823" i="2"/>
  <c r="J823" i="2" s="1"/>
  <c r="M822" i="2"/>
  <c r="L822" i="2"/>
  <c r="K822" i="2"/>
  <c r="I822" i="2"/>
  <c r="J822" i="2" s="1"/>
  <c r="M821" i="2"/>
  <c r="L821" i="2"/>
  <c r="K821" i="2"/>
  <c r="I821" i="2"/>
  <c r="J821" i="2" s="1"/>
  <c r="M820" i="2"/>
  <c r="L820" i="2"/>
  <c r="K820" i="2"/>
  <c r="J820" i="2"/>
  <c r="I820" i="2"/>
  <c r="M819" i="2"/>
  <c r="L819" i="2"/>
  <c r="K819" i="2"/>
  <c r="J819" i="2"/>
  <c r="I819" i="2"/>
  <c r="M818" i="2"/>
  <c r="L818" i="2"/>
  <c r="K818" i="2"/>
  <c r="J818" i="2"/>
  <c r="I818" i="2"/>
  <c r="M817" i="2"/>
  <c r="L817" i="2"/>
  <c r="K817" i="2"/>
  <c r="J817" i="2"/>
  <c r="I817" i="2"/>
  <c r="M816" i="2"/>
  <c r="L816" i="2"/>
  <c r="K816" i="2"/>
  <c r="I816" i="2"/>
  <c r="J816" i="2" s="1"/>
  <c r="M815" i="2"/>
  <c r="L815" i="2"/>
  <c r="K815" i="2"/>
  <c r="I815" i="2"/>
  <c r="J815" i="2" s="1"/>
  <c r="M814" i="2"/>
  <c r="L814" i="2"/>
  <c r="K814" i="2"/>
  <c r="I814" i="2"/>
  <c r="J814" i="2" s="1"/>
  <c r="M813" i="2"/>
  <c r="L813" i="2"/>
  <c r="K813" i="2"/>
  <c r="I813" i="2"/>
  <c r="J813" i="2" s="1"/>
  <c r="M812" i="2"/>
  <c r="L812" i="2"/>
  <c r="K812" i="2"/>
  <c r="J812" i="2"/>
  <c r="I812" i="2"/>
  <c r="M811" i="2"/>
  <c r="L811" i="2"/>
  <c r="K811" i="2"/>
  <c r="J811" i="2"/>
  <c r="I811" i="2"/>
  <c r="M810" i="2"/>
  <c r="L810" i="2"/>
  <c r="K810" i="2"/>
  <c r="J810" i="2"/>
  <c r="I810" i="2"/>
  <c r="M809" i="2"/>
  <c r="L809" i="2"/>
  <c r="K809" i="2"/>
  <c r="J809" i="2"/>
  <c r="I809" i="2"/>
  <c r="M808" i="2"/>
  <c r="L808" i="2"/>
  <c r="K808" i="2"/>
  <c r="I808" i="2"/>
  <c r="J808" i="2" s="1"/>
  <c r="M807" i="2"/>
  <c r="L807" i="2"/>
  <c r="K807" i="2"/>
  <c r="I807" i="2"/>
  <c r="J807" i="2" s="1"/>
  <c r="M806" i="2"/>
  <c r="L806" i="2"/>
  <c r="K806" i="2"/>
  <c r="I806" i="2"/>
  <c r="J806" i="2" s="1"/>
  <c r="M805" i="2"/>
  <c r="L805" i="2"/>
  <c r="K805" i="2"/>
  <c r="I805" i="2"/>
  <c r="J805" i="2" s="1"/>
  <c r="M804" i="2"/>
  <c r="L804" i="2"/>
  <c r="K804" i="2"/>
  <c r="J804" i="2"/>
  <c r="I804" i="2"/>
  <c r="M803" i="2"/>
  <c r="L803" i="2"/>
  <c r="K803" i="2"/>
  <c r="J803" i="2"/>
  <c r="I803" i="2"/>
  <c r="M802" i="2"/>
  <c r="L802" i="2"/>
  <c r="K802" i="2"/>
  <c r="J802" i="2"/>
  <c r="I802" i="2"/>
  <c r="M801" i="2"/>
  <c r="L801" i="2"/>
  <c r="K801" i="2"/>
  <c r="J801" i="2"/>
  <c r="I801" i="2"/>
  <c r="M800" i="2"/>
  <c r="L800" i="2"/>
  <c r="K800" i="2"/>
  <c r="I800" i="2"/>
  <c r="J800" i="2" s="1"/>
  <c r="M799" i="2"/>
  <c r="L799" i="2"/>
  <c r="K799" i="2"/>
  <c r="I799" i="2"/>
  <c r="J799" i="2" s="1"/>
  <c r="M798" i="2"/>
  <c r="L798" i="2"/>
  <c r="K798" i="2"/>
  <c r="I798" i="2"/>
  <c r="J798" i="2" s="1"/>
  <c r="M797" i="2"/>
  <c r="L797" i="2"/>
  <c r="K797" i="2"/>
  <c r="I797" i="2"/>
  <c r="J797" i="2" s="1"/>
  <c r="M796" i="2"/>
  <c r="L796" i="2"/>
  <c r="K796" i="2"/>
  <c r="J796" i="2"/>
  <c r="I796" i="2"/>
  <c r="M795" i="2"/>
  <c r="L795" i="2"/>
  <c r="K795" i="2"/>
  <c r="J795" i="2"/>
  <c r="I795" i="2"/>
  <c r="M794" i="2"/>
  <c r="L794" i="2"/>
  <c r="K794" i="2"/>
  <c r="J794" i="2"/>
  <c r="I794" i="2"/>
  <c r="M793" i="2"/>
  <c r="L793" i="2"/>
  <c r="K793" i="2"/>
  <c r="J793" i="2"/>
  <c r="I793" i="2"/>
  <c r="M792" i="2"/>
  <c r="L792" i="2"/>
  <c r="K792" i="2"/>
  <c r="I792" i="2"/>
  <c r="J792" i="2" s="1"/>
  <c r="M791" i="2"/>
  <c r="L791" i="2"/>
  <c r="K791" i="2"/>
  <c r="I791" i="2"/>
  <c r="J791" i="2" s="1"/>
  <c r="M790" i="2"/>
  <c r="L790" i="2"/>
  <c r="K790" i="2"/>
  <c r="I790" i="2"/>
  <c r="J790" i="2" s="1"/>
  <c r="M789" i="2"/>
  <c r="L789" i="2"/>
  <c r="K789" i="2"/>
  <c r="I789" i="2"/>
  <c r="J789" i="2" s="1"/>
  <c r="M788" i="2"/>
  <c r="L788" i="2"/>
  <c r="K788" i="2"/>
  <c r="J788" i="2"/>
  <c r="I788" i="2"/>
  <c r="M787" i="2"/>
  <c r="L787" i="2"/>
  <c r="K787" i="2"/>
  <c r="J787" i="2"/>
  <c r="I787" i="2"/>
  <c r="M786" i="2"/>
  <c r="L786" i="2"/>
  <c r="K786" i="2"/>
  <c r="J786" i="2"/>
  <c r="I786" i="2"/>
  <c r="M785" i="2"/>
  <c r="L785" i="2"/>
  <c r="K785" i="2"/>
  <c r="J785" i="2"/>
  <c r="I785" i="2"/>
  <c r="M784" i="2"/>
  <c r="L784" i="2"/>
  <c r="K784" i="2"/>
  <c r="I784" i="2"/>
  <c r="J784" i="2" s="1"/>
  <c r="M783" i="2"/>
  <c r="L783" i="2"/>
  <c r="K783" i="2"/>
  <c r="I783" i="2"/>
  <c r="J783" i="2" s="1"/>
  <c r="M782" i="2"/>
  <c r="L782" i="2"/>
  <c r="K782" i="2"/>
  <c r="I782" i="2"/>
  <c r="J782" i="2" s="1"/>
  <c r="M781" i="2"/>
  <c r="L781" i="2"/>
  <c r="K781" i="2"/>
  <c r="I781" i="2"/>
  <c r="J781" i="2" s="1"/>
  <c r="M780" i="2"/>
  <c r="L780" i="2"/>
  <c r="K780" i="2"/>
  <c r="J780" i="2"/>
  <c r="I780" i="2"/>
  <c r="M779" i="2"/>
  <c r="L779" i="2"/>
  <c r="K779" i="2"/>
  <c r="J779" i="2"/>
  <c r="I779" i="2"/>
  <c r="M778" i="2"/>
  <c r="L778" i="2"/>
  <c r="K778" i="2"/>
  <c r="J778" i="2"/>
  <c r="I778" i="2"/>
  <c r="M777" i="2"/>
  <c r="L777" i="2"/>
  <c r="K777" i="2"/>
  <c r="J777" i="2"/>
  <c r="I777" i="2"/>
  <c r="M776" i="2"/>
  <c r="L776" i="2"/>
  <c r="K776" i="2"/>
  <c r="I776" i="2"/>
  <c r="J776" i="2" s="1"/>
  <c r="M775" i="2"/>
  <c r="L775" i="2"/>
  <c r="K775" i="2"/>
  <c r="I775" i="2"/>
  <c r="J775" i="2" s="1"/>
  <c r="M774" i="2"/>
  <c r="L774" i="2"/>
  <c r="K774" i="2"/>
  <c r="I774" i="2"/>
  <c r="J774" i="2" s="1"/>
  <c r="M773" i="2"/>
  <c r="L773" i="2"/>
  <c r="K773" i="2"/>
  <c r="I773" i="2"/>
  <c r="J773" i="2" s="1"/>
  <c r="M772" i="2"/>
  <c r="L772" i="2"/>
  <c r="K772" i="2"/>
  <c r="J772" i="2"/>
  <c r="I772" i="2"/>
  <c r="M771" i="2"/>
  <c r="L771" i="2"/>
  <c r="K771" i="2"/>
  <c r="J771" i="2"/>
  <c r="I771" i="2"/>
  <c r="M770" i="2"/>
  <c r="L770" i="2"/>
  <c r="K770" i="2"/>
  <c r="J770" i="2"/>
  <c r="I770" i="2"/>
  <c r="M769" i="2"/>
  <c r="L769" i="2"/>
  <c r="K769" i="2"/>
  <c r="J769" i="2"/>
  <c r="I769" i="2"/>
  <c r="M768" i="2"/>
  <c r="L768" i="2"/>
  <c r="K768" i="2"/>
  <c r="I768" i="2"/>
  <c r="J768" i="2" s="1"/>
  <c r="M767" i="2"/>
  <c r="L767" i="2"/>
  <c r="K767" i="2"/>
  <c r="I767" i="2"/>
  <c r="J767" i="2" s="1"/>
  <c r="M766" i="2"/>
  <c r="L766" i="2"/>
  <c r="K766" i="2"/>
  <c r="I766" i="2"/>
  <c r="J766" i="2" s="1"/>
  <c r="M765" i="2"/>
  <c r="L765" i="2"/>
  <c r="K765" i="2"/>
  <c r="I765" i="2"/>
  <c r="J765" i="2" s="1"/>
  <c r="M764" i="2"/>
  <c r="L764" i="2"/>
  <c r="K764" i="2"/>
  <c r="J764" i="2"/>
  <c r="I764" i="2"/>
  <c r="M763" i="2"/>
  <c r="L763" i="2"/>
  <c r="K763" i="2"/>
  <c r="J763" i="2"/>
  <c r="I763" i="2"/>
  <c r="M762" i="2"/>
  <c r="L762" i="2"/>
  <c r="K762" i="2"/>
  <c r="J762" i="2"/>
  <c r="I762" i="2"/>
  <c r="M761" i="2"/>
  <c r="L761" i="2"/>
  <c r="K761" i="2"/>
  <c r="J761" i="2"/>
  <c r="I761" i="2"/>
  <c r="M760" i="2"/>
  <c r="L760" i="2"/>
  <c r="K760" i="2"/>
  <c r="I760" i="2"/>
  <c r="J760" i="2" s="1"/>
  <c r="M759" i="2"/>
  <c r="L759" i="2"/>
  <c r="K759" i="2"/>
  <c r="I759" i="2"/>
  <c r="J759" i="2" s="1"/>
  <c r="M758" i="2"/>
  <c r="L758" i="2"/>
  <c r="K758" i="2"/>
  <c r="I758" i="2"/>
  <c r="J758" i="2" s="1"/>
  <c r="M757" i="2"/>
  <c r="L757" i="2"/>
  <c r="K757" i="2"/>
  <c r="I757" i="2"/>
  <c r="J757" i="2" s="1"/>
  <c r="M756" i="2"/>
  <c r="L756" i="2"/>
  <c r="K756" i="2"/>
  <c r="J756" i="2"/>
  <c r="I756" i="2"/>
  <c r="M755" i="2"/>
  <c r="L755" i="2"/>
  <c r="K755" i="2"/>
  <c r="J755" i="2"/>
  <c r="I755" i="2"/>
  <c r="M754" i="2"/>
  <c r="L754" i="2"/>
  <c r="K754" i="2"/>
  <c r="J754" i="2"/>
  <c r="I754" i="2"/>
  <c r="M753" i="2"/>
  <c r="L753" i="2"/>
  <c r="K753" i="2"/>
  <c r="J753" i="2"/>
  <c r="I753" i="2"/>
  <c r="M752" i="2"/>
  <c r="L752" i="2"/>
  <c r="K752" i="2"/>
  <c r="I752" i="2"/>
  <c r="J752" i="2" s="1"/>
  <c r="M751" i="2"/>
  <c r="L751" i="2"/>
  <c r="K751" i="2"/>
  <c r="I751" i="2"/>
  <c r="J751" i="2" s="1"/>
  <c r="M750" i="2"/>
  <c r="L750" i="2"/>
  <c r="K750" i="2"/>
  <c r="I750" i="2"/>
  <c r="J750" i="2" s="1"/>
  <c r="M749" i="2"/>
  <c r="L749" i="2"/>
  <c r="K749" i="2"/>
  <c r="I749" i="2"/>
  <c r="J749" i="2" s="1"/>
  <c r="M748" i="2"/>
  <c r="L748" i="2"/>
  <c r="K748" i="2"/>
  <c r="J748" i="2"/>
  <c r="I748" i="2"/>
  <c r="M747" i="2"/>
  <c r="L747" i="2"/>
  <c r="K747" i="2"/>
  <c r="J747" i="2"/>
  <c r="I747" i="2"/>
  <c r="M746" i="2"/>
  <c r="L746" i="2"/>
  <c r="K746" i="2"/>
  <c r="J746" i="2"/>
  <c r="I746" i="2"/>
  <c r="M745" i="2"/>
  <c r="L745" i="2"/>
  <c r="K745" i="2"/>
  <c r="J745" i="2"/>
  <c r="I745" i="2"/>
  <c r="M744" i="2"/>
  <c r="L744" i="2"/>
  <c r="K744" i="2"/>
  <c r="I744" i="2"/>
  <c r="J744" i="2" s="1"/>
  <c r="M743" i="2"/>
  <c r="L743" i="2"/>
  <c r="K743" i="2"/>
  <c r="I743" i="2"/>
  <c r="J743" i="2" s="1"/>
  <c r="M742" i="2"/>
  <c r="L742" i="2"/>
  <c r="K742" i="2"/>
  <c r="I742" i="2"/>
  <c r="J742" i="2" s="1"/>
  <c r="M741" i="2"/>
  <c r="L741" i="2"/>
  <c r="K741" i="2"/>
  <c r="I741" i="2"/>
  <c r="J741" i="2" s="1"/>
  <c r="M740" i="2"/>
  <c r="L740" i="2"/>
  <c r="K740" i="2"/>
  <c r="J740" i="2"/>
  <c r="I740" i="2"/>
  <c r="M739" i="2"/>
  <c r="L739" i="2"/>
  <c r="K739" i="2"/>
  <c r="J739" i="2"/>
  <c r="I739" i="2"/>
  <c r="M738" i="2"/>
  <c r="L738" i="2"/>
  <c r="K738" i="2"/>
  <c r="J738" i="2"/>
  <c r="I738" i="2"/>
  <c r="M737" i="2"/>
  <c r="L737" i="2"/>
  <c r="K737" i="2"/>
  <c r="J737" i="2"/>
  <c r="I737" i="2"/>
  <c r="M736" i="2"/>
  <c r="L736" i="2"/>
  <c r="K736" i="2"/>
  <c r="I736" i="2"/>
  <c r="J736" i="2" s="1"/>
  <c r="M735" i="2"/>
  <c r="L735" i="2"/>
  <c r="K735" i="2"/>
  <c r="I735" i="2"/>
  <c r="J735" i="2" s="1"/>
  <c r="M734" i="2"/>
  <c r="L734" i="2"/>
  <c r="K734" i="2"/>
  <c r="I734" i="2"/>
  <c r="J734" i="2" s="1"/>
  <c r="M733" i="2"/>
  <c r="L733" i="2"/>
  <c r="K733" i="2"/>
  <c r="I733" i="2"/>
  <c r="J733" i="2" s="1"/>
  <c r="M732" i="2"/>
  <c r="L732" i="2"/>
  <c r="K732" i="2"/>
  <c r="J732" i="2"/>
  <c r="I732" i="2"/>
  <c r="M731" i="2"/>
  <c r="L731" i="2"/>
  <c r="K731" i="2"/>
  <c r="J731" i="2"/>
  <c r="I731" i="2"/>
  <c r="M730" i="2"/>
  <c r="L730" i="2"/>
  <c r="K730" i="2"/>
  <c r="J730" i="2"/>
  <c r="I730" i="2"/>
  <c r="M729" i="2"/>
  <c r="L729" i="2"/>
  <c r="K729" i="2"/>
  <c r="J729" i="2"/>
  <c r="I729" i="2"/>
  <c r="M728" i="2"/>
  <c r="L728" i="2"/>
  <c r="K728" i="2"/>
  <c r="I728" i="2"/>
  <c r="J728" i="2" s="1"/>
  <c r="M727" i="2"/>
  <c r="L727" i="2"/>
  <c r="K727" i="2"/>
  <c r="I727" i="2"/>
  <c r="J727" i="2" s="1"/>
  <c r="M726" i="2"/>
  <c r="L726" i="2"/>
  <c r="K726" i="2"/>
  <c r="I726" i="2"/>
  <c r="J726" i="2" s="1"/>
  <c r="M725" i="2"/>
  <c r="L725" i="2"/>
  <c r="K725" i="2"/>
  <c r="I725" i="2"/>
  <c r="J725" i="2" s="1"/>
  <c r="M724" i="2"/>
  <c r="L724" i="2"/>
  <c r="K724" i="2"/>
  <c r="J724" i="2"/>
  <c r="I724" i="2"/>
  <c r="M723" i="2"/>
  <c r="L723" i="2"/>
  <c r="K723" i="2"/>
  <c r="J723" i="2"/>
  <c r="I723" i="2"/>
  <c r="M722" i="2"/>
  <c r="L722" i="2"/>
  <c r="K722" i="2"/>
  <c r="J722" i="2"/>
  <c r="I722" i="2"/>
  <c r="M721" i="2"/>
  <c r="L721" i="2"/>
  <c r="K721" i="2"/>
  <c r="J721" i="2"/>
  <c r="I721" i="2"/>
  <c r="M720" i="2"/>
  <c r="L720" i="2"/>
  <c r="K720" i="2"/>
  <c r="I720" i="2"/>
  <c r="J720" i="2" s="1"/>
  <c r="M719" i="2"/>
  <c r="L719" i="2"/>
  <c r="K719" i="2"/>
  <c r="I719" i="2"/>
  <c r="J719" i="2" s="1"/>
  <c r="M718" i="2"/>
  <c r="L718" i="2"/>
  <c r="K718" i="2"/>
  <c r="I718" i="2"/>
  <c r="J718" i="2" s="1"/>
  <c r="M717" i="2"/>
  <c r="L717" i="2"/>
  <c r="K717" i="2"/>
  <c r="I717" i="2"/>
  <c r="J717" i="2" s="1"/>
  <c r="M716" i="2"/>
  <c r="L716" i="2"/>
  <c r="K716" i="2"/>
  <c r="J716" i="2"/>
  <c r="I716" i="2"/>
  <c r="M715" i="2"/>
  <c r="L715" i="2"/>
  <c r="K715" i="2"/>
  <c r="J715" i="2"/>
  <c r="I715" i="2"/>
  <c r="M714" i="2"/>
  <c r="L714" i="2"/>
  <c r="K714" i="2"/>
  <c r="J714" i="2"/>
  <c r="I714" i="2"/>
  <c r="M713" i="2"/>
  <c r="L713" i="2"/>
  <c r="K713" i="2"/>
  <c r="J713" i="2"/>
  <c r="I713" i="2"/>
  <c r="M712" i="2"/>
  <c r="L712" i="2"/>
  <c r="K712" i="2"/>
  <c r="I712" i="2"/>
  <c r="J712" i="2" s="1"/>
  <c r="M711" i="2"/>
  <c r="L711" i="2"/>
  <c r="K711" i="2"/>
  <c r="I711" i="2"/>
  <c r="J711" i="2" s="1"/>
  <c r="M710" i="2"/>
  <c r="L710" i="2"/>
  <c r="K710" i="2"/>
  <c r="I710" i="2"/>
  <c r="J710" i="2" s="1"/>
  <c r="M709" i="2"/>
  <c r="L709" i="2"/>
  <c r="K709" i="2"/>
  <c r="I709" i="2"/>
  <c r="J709" i="2" s="1"/>
  <c r="M708" i="2"/>
  <c r="L708" i="2"/>
  <c r="K708" i="2"/>
  <c r="J708" i="2"/>
  <c r="I708" i="2"/>
  <c r="M707" i="2"/>
  <c r="L707" i="2"/>
  <c r="K707" i="2"/>
  <c r="J707" i="2"/>
  <c r="I707" i="2"/>
  <c r="M706" i="2"/>
  <c r="L706" i="2"/>
  <c r="K706" i="2"/>
  <c r="J706" i="2"/>
  <c r="I706" i="2"/>
  <c r="M705" i="2"/>
  <c r="L705" i="2"/>
  <c r="K705" i="2"/>
  <c r="J705" i="2"/>
  <c r="I705" i="2"/>
  <c r="M704" i="2"/>
  <c r="L704" i="2"/>
  <c r="K704" i="2"/>
  <c r="I704" i="2"/>
  <c r="J704" i="2" s="1"/>
  <c r="M703" i="2"/>
  <c r="L703" i="2"/>
  <c r="K703" i="2"/>
  <c r="I703" i="2"/>
  <c r="J703" i="2" s="1"/>
  <c r="M702" i="2"/>
  <c r="L702" i="2"/>
  <c r="K702" i="2"/>
  <c r="I702" i="2"/>
  <c r="J702" i="2" s="1"/>
  <c r="M701" i="2"/>
  <c r="L701" i="2"/>
  <c r="K701" i="2"/>
  <c r="I701" i="2"/>
  <c r="J701" i="2" s="1"/>
  <c r="M700" i="2"/>
  <c r="L700" i="2"/>
  <c r="K700" i="2"/>
  <c r="J700" i="2"/>
  <c r="I700" i="2"/>
  <c r="M699" i="2"/>
  <c r="L699" i="2"/>
  <c r="K699" i="2"/>
  <c r="J699" i="2"/>
  <c r="I699" i="2"/>
  <c r="M698" i="2"/>
  <c r="L698" i="2"/>
  <c r="K698" i="2"/>
  <c r="J698" i="2"/>
  <c r="I698" i="2"/>
  <c r="M697" i="2"/>
  <c r="L697" i="2"/>
  <c r="K697" i="2"/>
  <c r="J697" i="2"/>
  <c r="I697" i="2"/>
  <c r="M696" i="2"/>
  <c r="L696" i="2"/>
  <c r="K696" i="2"/>
  <c r="I696" i="2"/>
  <c r="J696" i="2" s="1"/>
  <c r="M695" i="2"/>
  <c r="L695" i="2"/>
  <c r="K695" i="2"/>
  <c r="I695" i="2"/>
  <c r="J695" i="2" s="1"/>
  <c r="M694" i="2"/>
  <c r="L694" i="2"/>
  <c r="K694" i="2"/>
  <c r="I694" i="2"/>
  <c r="J694" i="2" s="1"/>
  <c r="M693" i="2"/>
  <c r="L693" i="2"/>
  <c r="K693" i="2"/>
  <c r="I693" i="2"/>
  <c r="J693" i="2" s="1"/>
  <c r="M692" i="2"/>
  <c r="L692" i="2"/>
  <c r="K692" i="2"/>
  <c r="J692" i="2"/>
  <c r="I692" i="2"/>
  <c r="M691" i="2"/>
  <c r="L691" i="2"/>
  <c r="K691" i="2"/>
  <c r="J691" i="2"/>
  <c r="I691" i="2"/>
  <c r="M690" i="2"/>
  <c r="L690" i="2"/>
  <c r="K690" i="2"/>
  <c r="J690" i="2"/>
  <c r="I690" i="2"/>
  <c r="M689" i="2"/>
  <c r="L689" i="2"/>
  <c r="K689" i="2"/>
  <c r="J689" i="2"/>
  <c r="I689" i="2"/>
  <c r="M688" i="2"/>
  <c r="L688" i="2"/>
  <c r="K688" i="2"/>
  <c r="I688" i="2"/>
  <c r="J688" i="2" s="1"/>
  <c r="M687" i="2"/>
  <c r="L687" i="2"/>
  <c r="K687" i="2"/>
  <c r="I687" i="2"/>
  <c r="J687" i="2" s="1"/>
  <c r="M686" i="2"/>
  <c r="L686" i="2"/>
  <c r="K686" i="2"/>
  <c r="I686" i="2"/>
  <c r="J686" i="2" s="1"/>
  <c r="M685" i="2"/>
  <c r="L685" i="2"/>
  <c r="K685" i="2"/>
  <c r="I685" i="2"/>
  <c r="J685" i="2" s="1"/>
  <c r="M684" i="2"/>
  <c r="L684" i="2"/>
  <c r="K684" i="2"/>
  <c r="J684" i="2"/>
  <c r="I684" i="2"/>
  <c r="M683" i="2"/>
  <c r="L683" i="2"/>
  <c r="K683" i="2"/>
  <c r="J683" i="2"/>
  <c r="I683" i="2"/>
  <c r="M682" i="2"/>
  <c r="L682" i="2"/>
  <c r="K682" i="2"/>
  <c r="J682" i="2"/>
  <c r="I682" i="2"/>
  <c r="M681" i="2"/>
  <c r="L681" i="2"/>
  <c r="K681" i="2"/>
  <c r="J681" i="2"/>
  <c r="I681" i="2"/>
  <c r="M680" i="2"/>
  <c r="L680" i="2"/>
  <c r="K680" i="2"/>
  <c r="I680" i="2"/>
  <c r="J680" i="2" s="1"/>
  <c r="M679" i="2"/>
  <c r="L679" i="2"/>
  <c r="K679" i="2"/>
  <c r="I679" i="2"/>
  <c r="J679" i="2" s="1"/>
  <c r="M678" i="2"/>
  <c r="L678" i="2"/>
  <c r="K678" i="2"/>
  <c r="I678" i="2"/>
  <c r="J678" i="2" s="1"/>
  <c r="M677" i="2"/>
  <c r="L677" i="2"/>
  <c r="K677" i="2"/>
  <c r="I677" i="2"/>
  <c r="J677" i="2" s="1"/>
  <c r="M676" i="2"/>
  <c r="L676" i="2"/>
  <c r="K676" i="2"/>
  <c r="J676" i="2"/>
  <c r="I676" i="2"/>
  <c r="M675" i="2"/>
  <c r="L675" i="2"/>
  <c r="K675" i="2"/>
  <c r="J675" i="2"/>
  <c r="I675" i="2"/>
  <c r="M674" i="2"/>
  <c r="L674" i="2"/>
  <c r="K674" i="2"/>
  <c r="J674" i="2"/>
  <c r="I674" i="2"/>
  <c r="M673" i="2"/>
  <c r="L673" i="2"/>
  <c r="K673" i="2"/>
  <c r="J673" i="2"/>
  <c r="I673" i="2"/>
  <c r="M672" i="2"/>
  <c r="L672" i="2"/>
  <c r="K672" i="2"/>
  <c r="I672" i="2"/>
  <c r="J672" i="2" s="1"/>
  <c r="M671" i="2"/>
  <c r="L671" i="2"/>
  <c r="K671" i="2"/>
  <c r="I671" i="2"/>
  <c r="J671" i="2" s="1"/>
  <c r="M670" i="2"/>
  <c r="L670" i="2"/>
  <c r="K670" i="2"/>
  <c r="I670" i="2"/>
  <c r="J670" i="2" s="1"/>
  <c r="M669" i="2"/>
  <c r="L669" i="2"/>
  <c r="K669" i="2"/>
  <c r="I669" i="2"/>
  <c r="J669" i="2" s="1"/>
  <c r="M668" i="2"/>
  <c r="L668" i="2"/>
  <c r="K668" i="2"/>
  <c r="J668" i="2"/>
  <c r="I668" i="2"/>
  <c r="M667" i="2"/>
  <c r="L667" i="2"/>
  <c r="K667" i="2"/>
  <c r="J667" i="2"/>
  <c r="I667" i="2"/>
  <c r="M666" i="2"/>
  <c r="L666" i="2"/>
  <c r="K666" i="2"/>
  <c r="J666" i="2"/>
  <c r="I666" i="2"/>
  <c r="M665" i="2"/>
  <c r="L665" i="2"/>
  <c r="K665" i="2"/>
  <c r="J665" i="2"/>
  <c r="I665" i="2"/>
  <c r="M664" i="2"/>
  <c r="L664" i="2"/>
  <c r="K664" i="2"/>
  <c r="I664" i="2"/>
  <c r="J664" i="2" s="1"/>
  <c r="M663" i="2"/>
  <c r="L663" i="2"/>
  <c r="K663" i="2"/>
  <c r="I663" i="2"/>
  <c r="J663" i="2" s="1"/>
  <c r="M662" i="2"/>
  <c r="L662" i="2"/>
  <c r="K662" i="2"/>
  <c r="I662" i="2"/>
  <c r="J662" i="2" s="1"/>
  <c r="M661" i="2"/>
  <c r="L661" i="2"/>
  <c r="K661" i="2"/>
  <c r="I661" i="2"/>
  <c r="J661" i="2" s="1"/>
  <c r="M660" i="2"/>
  <c r="L660" i="2"/>
  <c r="K660" i="2"/>
  <c r="J660" i="2"/>
  <c r="I660" i="2"/>
  <c r="M659" i="2"/>
  <c r="L659" i="2"/>
  <c r="K659" i="2"/>
  <c r="J659" i="2"/>
  <c r="I659" i="2"/>
  <c r="M658" i="2"/>
  <c r="L658" i="2"/>
  <c r="K658" i="2"/>
  <c r="J658" i="2"/>
  <c r="I658" i="2"/>
  <c r="M657" i="2"/>
  <c r="L657" i="2"/>
  <c r="K657" i="2"/>
  <c r="J657" i="2"/>
  <c r="I657" i="2"/>
  <c r="M656" i="2"/>
  <c r="L656" i="2"/>
  <c r="K656" i="2"/>
  <c r="I656" i="2"/>
  <c r="J656" i="2" s="1"/>
  <c r="M655" i="2"/>
  <c r="L655" i="2"/>
  <c r="K655" i="2"/>
  <c r="I655" i="2"/>
  <c r="J655" i="2" s="1"/>
  <c r="M654" i="2"/>
  <c r="L654" i="2"/>
  <c r="K654" i="2"/>
  <c r="I654" i="2"/>
  <c r="J654" i="2" s="1"/>
  <c r="M653" i="2"/>
  <c r="L653" i="2"/>
  <c r="K653" i="2"/>
  <c r="I653" i="2"/>
  <c r="J653" i="2" s="1"/>
  <c r="M652" i="2"/>
  <c r="L652" i="2"/>
  <c r="K652" i="2"/>
  <c r="J652" i="2"/>
  <c r="I652" i="2"/>
  <c r="M651" i="2"/>
  <c r="L651" i="2"/>
  <c r="K651" i="2"/>
  <c r="J651" i="2"/>
  <c r="I651" i="2"/>
  <c r="M650" i="2"/>
  <c r="L650" i="2"/>
  <c r="K650" i="2"/>
  <c r="J650" i="2"/>
  <c r="I650" i="2"/>
  <c r="M649" i="2"/>
  <c r="L649" i="2"/>
  <c r="K649" i="2"/>
  <c r="J649" i="2"/>
  <c r="I649" i="2"/>
  <c r="M648" i="2"/>
  <c r="L648" i="2"/>
  <c r="K648" i="2"/>
  <c r="I648" i="2"/>
  <c r="J648" i="2" s="1"/>
  <c r="M647" i="2"/>
  <c r="L647" i="2"/>
  <c r="K647" i="2"/>
  <c r="I647" i="2"/>
  <c r="J647" i="2" s="1"/>
  <c r="M646" i="2"/>
  <c r="L646" i="2"/>
  <c r="K646" i="2"/>
  <c r="I646" i="2"/>
  <c r="J646" i="2" s="1"/>
  <c r="M645" i="2"/>
  <c r="L645" i="2"/>
  <c r="K645" i="2"/>
  <c r="I645" i="2"/>
  <c r="J645" i="2" s="1"/>
  <c r="M644" i="2"/>
  <c r="L644" i="2"/>
  <c r="K644" i="2"/>
  <c r="J644" i="2"/>
  <c r="I644" i="2"/>
  <c r="M643" i="2"/>
  <c r="L643" i="2"/>
  <c r="K643" i="2"/>
  <c r="J643" i="2"/>
  <c r="I643" i="2"/>
  <c r="M642" i="2"/>
  <c r="L642" i="2"/>
  <c r="K642" i="2"/>
  <c r="J642" i="2"/>
  <c r="I642" i="2"/>
  <c r="M641" i="2"/>
  <c r="L641" i="2"/>
  <c r="K641" i="2"/>
  <c r="J641" i="2"/>
  <c r="I641" i="2"/>
  <c r="M640" i="2"/>
  <c r="L640" i="2"/>
  <c r="K640" i="2"/>
  <c r="I640" i="2"/>
  <c r="J640" i="2" s="1"/>
  <c r="M639" i="2"/>
  <c r="L639" i="2"/>
  <c r="K639" i="2"/>
  <c r="I639" i="2"/>
  <c r="J639" i="2" s="1"/>
  <c r="M638" i="2"/>
  <c r="L638" i="2"/>
  <c r="K638" i="2"/>
  <c r="I638" i="2"/>
  <c r="J638" i="2" s="1"/>
  <c r="M637" i="2"/>
  <c r="L637" i="2"/>
  <c r="K637" i="2"/>
  <c r="I637" i="2"/>
  <c r="J637" i="2" s="1"/>
  <c r="M636" i="2"/>
  <c r="L636" i="2"/>
  <c r="K636" i="2"/>
  <c r="J636" i="2"/>
  <c r="I636" i="2"/>
  <c r="M635" i="2"/>
  <c r="L635" i="2"/>
  <c r="K635" i="2"/>
  <c r="J635" i="2"/>
  <c r="I635" i="2"/>
  <c r="M634" i="2"/>
  <c r="L634" i="2"/>
  <c r="K634" i="2"/>
  <c r="J634" i="2"/>
  <c r="I634" i="2"/>
  <c r="M633" i="2"/>
  <c r="L633" i="2"/>
  <c r="K633" i="2"/>
  <c r="J633" i="2"/>
  <c r="I633" i="2"/>
  <c r="M632" i="2"/>
  <c r="L632" i="2"/>
  <c r="K632" i="2"/>
  <c r="I632" i="2"/>
  <c r="J632" i="2" s="1"/>
  <c r="M631" i="2"/>
  <c r="L631" i="2"/>
  <c r="K631" i="2"/>
  <c r="I631" i="2"/>
  <c r="J631" i="2" s="1"/>
  <c r="M630" i="2"/>
  <c r="L630" i="2"/>
  <c r="K630" i="2"/>
  <c r="I630" i="2"/>
  <c r="J630" i="2" s="1"/>
  <c r="M629" i="2"/>
  <c r="L629" i="2"/>
  <c r="K629" i="2"/>
  <c r="I629" i="2"/>
  <c r="J629" i="2" s="1"/>
  <c r="M628" i="2"/>
  <c r="L628" i="2"/>
  <c r="K628" i="2"/>
  <c r="J628" i="2"/>
  <c r="I628" i="2"/>
  <c r="M627" i="2"/>
  <c r="L627" i="2"/>
  <c r="K627" i="2"/>
  <c r="J627" i="2"/>
  <c r="I627" i="2"/>
  <c r="M626" i="2"/>
  <c r="L626" i="2"/>
  <c r="K626" i="2"/>
  <c r="J626" i="2"/>
  <c r="I626" i="2"/>
  <c r="M625" i="2"/>
  <c r="L625" i="2"/>
  <c r="K625" i="2"/>
  <c r="J625" i="2"/>
  <c r="I625" i="2"/>
  <c r="M624" i="2"/>
  <c r="L624" i="2"/>
  <c r="K624" i="2"/>
  <c r="I624" i="2"/>
  <c r="J624" i="2" s="1"/>
  <c r="M623" i="2"/>
  <c r="L623" i="2"/>
  <c r="K623" i="2"/>
  <c r="I623" i="2"/>
  <c r="J623" i="2" s="1"/>
  <c r="M622" i="2"/>
  <c r="L622" i="2"/>
  <c r="K622" i="2"/>
  <c r="I622" i="2"/>
  <c r="J622" i="2" s="1"/>
  <c r="M621" i="2"/>
  <c r="L621" i="2"/>
  <c r="K621" i="2"/>
  <c r="I621" i="2"/>
  <c r="J621" i="2" s="1"/>
  <c r="M620" i="2"/>
  <c r="L620" i="2"/>
  <c r="K620" i="2"/>
  <c r="J620" i="2"/>
  <c r="I620" i="2"/>
  <c r="M619" i="2"/>
  <c r="L619" i="2"/>
  <c r="K619" i="2"/>
  <c r="J619" i="2"/>
  <c r="I619" i="2"/>
  <c r="M618" i="2"/>
  <c r="L618" i="2"/>
  <c r="K618" i="2"/>
  <c r="J618" i="2"/>
  <c r="I618" i="2"/>
  <c r="M617" i="2"/>
  <c r="L617" i="2"/>
  <c r="K617" i="2"/>
  <c r="J617" i="2"/>
  <c r="I617" i="2"/>
  <c r="M616" i="2"/>
  <c r="L616" i="2"/>
  <c r="K616" i="2"/>
  <c r="I616" i="2"/>
  <c r="J616" i="2" s="1"/>
  <c r="M615" i="2"/>
  <c r="L615" i="2"/>
  <c r="K615" i="2"/>
  <c r="I615" i="2"/>
  <c r="J615" i="2" s="1"/>
  <c r="M614" i="2"/>
  <c r="L614" i="2"/>
  <c r="K614" i="2"/>
  <c r="I614" i="2"/>
  <c r="J614" i="2" s="1"/>
  <c r="M613" i="2"/>
  <c r="L613" i="2"/>
  <c r="K613" i="2"/>
  <c r="I613" i="2"/>
  <c r="J613" i="2" s="1"/>
  <c r="M612" i="2"/>
  <c r="L612" i="2"/>
  <c r="K612" i="2"/>
  <c r="J612" i="2"/>
  <c r="I612" i="2"/>
  <c r="M611" i="2"/>
  <c r="L611" i="2"/>
  <c r="K611" i="2"/>
  <c r="J611" i="2"/>
  <c r="I611" i="2"/>
  <c r="M610" i="2"/>
  <c r="L610" i="2"/>
  <c r="K610" i="2"/>
  <c r="J610" i="2"/>
  <c r="I610" i="2"/>
  <c r="M609" i="2"/>
  <c r="L609" i="2"/>
  <c r="K609" i="2"/>
  <c r="J609" i="2"/>
  <c r="I609" i="2"/>
  <c r="M608" i="2"/>
  <c r="L608" i="2"/>
  <c r="K608" i="2"/>
  <c r="I608" i="2"/>
  <c r="J608" i="2" s="1"/>
  <c r="M607" i="2"/>
  <c r="L607" i="2"/>
  <c r="K607" i="2"/>
  <c r="I607" i="2"/>
  <c r="J607" i="2" s="1"/>
  <c r="M606" i="2"/>
  <c r="L606" i="2"/>
  <c r="K606" i="2"/>
  <c r="I606" i="2"/>
  <c r="J606" i="2" s="1"/>
  <c r="M605" i="2"/>
  <c r="L605" i="2"/>
  <c r="K605" i="2"/>
  <c r="I605" i="2"/>
  <c r="J605" i="2" s="1"/>
  <c r="M604" i="2"/>
  <c r="L604" i="2"/>
  <c r="K604" i="2"/>
  <c r="J604" i="2"/>
  <c r="I604" i="2"/>
  <c r="M603" i="2"/>
  <c r="L603" i="2"/>
  <c r="K603" i="2"/>
  <c r="J603" i="2"/>
  <c r="I603" i="2"/>
  <c r="M602" i="2"/>
  <c r="L602" i="2"/>
  <c r="K602" i="2"/>
  <c r="J602" i="2"/>
  <c r="I602" i="2"/>
  <c r="M601" i="2"/>
  <c r="L601" i="2"/>
  <c r="K601" i="2"/>
  <c r="J601" i="2"/>
  <c r="I601" i="2"/>
  <c r="M600" i="2"/>
  <c r="L600" i="2"/>
  <c r="K600" i="2"/>
  <c r="I600" i="2"/>
  <c r="J600" i="2" s="1"/>
  <c r="M599" i="2"/>
  <c r="L599" i="2"/>
  <c r="K599" i="2"/>
  <c r="I599" i="2"/>
  <c r="J599" i="2" s="1"/>
  <c r="M598" i="2"/>
  <c r="L598" i="2"/>
  <c r="K598" i="2"/>
  <c r="I598" i="2"/>
  <c r="J598" i="2" s="1"/>
  <c r="M597" i="2"/>
  <c r="L597" i="2"/>
  <c r="K597" i="2"/>
  <c r="I597" i="2"/>
  <c r="J597" i="2" s="1"/>
  <c r="M596" i="2"/>
  <c r="L596" i="2"/>
  <c r="K596" i="2"/>
  <c r="J596" i="2"/>
  <c r="I596" i="2"/>
  <c r="M595" i="2"/>
  <c r="L595" i="2"/>
  <c r="K595" i="2"/>
  <c r="J595" i="2"/>
  <c r="I595" i="2"/>
  <c r="M594" i="2"/>
  <c r="L594" i="2"/>
  <c r="K594" i="2"/>
  <c r="J594" i="2"/>
  <c r="I594" i="2"/>
  <c r="M593" i="2"/>
  <c r="L593" i="2"/>
  <c r="K593" i="2"/>
  <c r="J593" i="2"/>
  <c r="I593" i="2"/>
  <c r="M592" i="2"/>
  <c r="L592" i="2"/>
  <c r="K592" i="2"/>
  <c r="I592" i="2"/>
  <c r="J592" i="2" s="1"/>
  <c r="M591" i="2"/>
  <c r="L591" i="2"/>
  <c r="K591" i="2"/>
  <c r="I591" i="2"/>
  <c r="J591" i="2" s="1"/>
  <c r="M590" i="2"/>
  <c r="L590" i="2"/>
  <c r="K590" i="2"/>
  <c r="I590" i="2"/>
  <c r="J590" i="2" s="1"/>
  <c r="M589" i="2"/>
  <c r="L589" i="2"/>
  <c r="K589" i="2"/>
  <c r="I589" i="2"/>
  <c r="J589" i="2" s="1"/>
  <c r="M588" i="2"/>
  <c r="L588" i="2"/>
  <c r="K588" i="2"/>
  <c r="J588" i="2"/>
  <c r="I588" i="2"/>
  <c r="M587" i="2"/>
  <c r="L587" i="2"/>
  <c r="K587" i="2"/>
  <c r="J587" i="2"/>
  <c r="I587" i="2"/>
  <c r="M586" i="2"/>
  <c r="L586" i="2"/>
  <c r="K586" i="2"/>
  <c r="J586" i="2"/>
  <c r="I586" i="2"/>
  <c r="M585" i="2"/>
  <c r="L585" i="2"/>
  <c r="K585" i="2"/>
  <c r="J585" i="2"/>
  <c r="I585" i="2"/>
  <c r="M584" i="2"/>
  <c r="L584" i="2"/>
  <c r="K584" i="2"/>
  <c r="I584" i="2"/>
  <c r="J584" i="2" s="1"/>
  <c r="M583" i="2"/>
  <c r="L583" i="2"/>
  <c r="K583" i="2"/>
  <c r="I583" i="2"/>
  <c r="J583" i="2" s="1"/>
  <c r="M582" i="2"/>
  <c r="L582" i="2"/>
  <c r="K582" i="2"/>
  <c r="I582" i="2"/>
  <c r="J582" i="2" s="1"/>
  <c r="M581" i="2"/>
  <c r="L581" i="2"/>
  <c r="K581" i="2"/>
  <c r="I581" i="2"/>
  <c r="J581" i="2" s="1"/>
  <c r="M580" i="2"/>
  <c r="L580" i="2"/>
  <c r="K580" i="2"/>
  <c r="J580" i="2"/>
  <c r="I580" i="2"/>
  <c r="M579" i="2"/>
  <c r="L579" i="2"/>
  <c r="K579" i="2"/>
  <c r="J579" i="2"/>
  <c r="I579" i="2"/>
  <c r="M578" i="2"/>
  <c r="L578" i="2"/>
  <c r="K578" i="2"/>
  <c r="J578" i="2"/>
  <c r="I578" i="2"/>
  <c r="M577" i="2"/>
  <c r="L577" i="2"/>
  <c r="K577" i="2"/>
  <c r="J577" i="2"/>
  <c r="I577" i="2"/>
  <c r="M576" i="2"/>
  <c r="L576" i="2"/>
  <c r="K576" i="2"/>
  <c r="I576" i="2"/>
  <c r="J576" i="2" s="1"/>
  <c r="M575" i="2"/>
  <c r="L575" i="2"/>
  <c r="K575" i="2"/>
  <c r="I575" i="2"/>
  <c r="J575" i="2" s="1"/>
  <c r="M574" i="2"/>
  <c r="L574" i="2"/>
  <c r="K574" i="2"/>
  <c r="I574" i="2"/>
  <c r="J574" i="2" s="1"/>
  <c r="M573" i="2"/>
  <c r="L573" i="2"/>
  <c r="K573" i="2"/>
  <c r="I573" i="2"/>
  <c r="J573" i="2" s="1"/>
  <c r="M572" i="2"/>
  <c r="L572" i="2"/>
  <c r="K572" i="2"/>
  <c r="J572" i="2"/>
  <c r="I572" i="2"/>
  <c r="M571" i="2"/>
  <c r="L571" i="2"/>
  <c r="K571" i="2"/>
  <c r="J571" i="2"/>
  <c r="I571" i="2"/>
  <c r="M570" i="2"/>
  <c r="L570" i="2"/>
  <c r="K570" i="2"/>
  <c r="J570" i="2"/>
  <c r="I570" i="2"/>
  <c r="M569" i="2"/>
  <c r="L569" i="2"/>
  <c r="K569" i="2"/>
  <c r="J569" i="2"/>
  <c r="I569" i="2"/>
  <c r="M568" i="2"/>
  <c r="L568" i="2"/>
  <c r="K568" i="2"/>
  <c r="I568" i="2"/>
  <c r="J568" i="2" s="1"/>
  <c r="M567" i="2"/>
  <c r="L567" i="2"/>
  <c r="K567" i="2"/>
  <c r="I567" i="2"/>
  <c r="J567" i="2" s="1"/>
  <c r="M566" i="2"/>
  <c r="L566" i="2"/>
  <c r="K566" i="2"/>
  <c r="I566" i="2"/>
  <c r="J566" i="2" s="1"/>
  <c r="M565" i="2"/>
  <c r="L565" i="2"/>
  <c r="K565" i="2"/>
  <c r="I565" i="2"/>
  <c r="J565" i="2" s="1"/>
  <c r="M564" i="2"/>
  <c r="L564" i="2"/>
  <c r="K564" i="2"/>
  <c r="J564" i="2"/>
  <c r="I564" i="2"/>
  <c r="M563" i="2"/>
  <c r="L563" i="2"/>
  <c r="K563" i="2"/>
  <c r="J563" i="2"/>
  <c r="I563" i="2"/>
  <c r="M562" i="2"/>
  <c r="L562" i="2"/>
  <c r="K562" i="2"/>
  <c r="J562" i="2"/>
  <c r="I562" i="2"/>
  <c r="M561" i="2"/>
  <c r="L561" i="2"/>
  <c r="K561" i="2"/>
  <c r="J561" i="2"/>
  <c r="I561" i="2"/>
  <c r="M560" i="2"/>
  <c r="L560" i="2"/>
  <c r="K560" i="2"/>
  <c r="I560" i="2"/>
  <c r="J560" i="2" s="1"/>
  <c r="M559" i="2"/>
  <c r="L559" i="2"/>
  <c r="K559" i="2"/>
  <c r="I559" i="2"/>
  <c r="J559" i="2" s="1"/>
  <c r="M558" i="2"/>
  <c r="L558" i="2"/>
  <c r="K558" i="2"/>
  <c r="I558" i="2"/>
  <c r="J558" i="2" s="1"/>
  <c r="M557" i="2"/>
  <c r="L557" i="2"/>
  <c r="K557" i="2"/>
  <c r="I557" i="2"/>
  <c r="J557" i="2" s="1"/>
  <c r="M556" i="2"/>
  <c r="L556" i="2"/>
  <c r="K556" i="2"/>
  <c r="J556" i="2"/>
  <c r="I556" i="2"/>
  <c r="M555" i="2"/>
  <c r="L555" i="2"/>
  <c r="K555" i="2"/>
  <c r="J555" i="2"/>
  <c r="I555" i="2"/>
  <c r="M554" i="2"/>
  <c r="L554" i="2"/>
  <c r="K554" i="2"/>
  <c r="J554" i="2"/>
  <c r="I554" i="2"/>
  <c r="M553" i="2"/>
  <c r="L553" i="2"/>
  <c r="K553" i="2"/>
  <c r="J553" i="2"/>
  <c r="I553" i="2"/>
  <c r="M552" i="2"/>
  <c r="L552" i="2"/>
  <c r="K552" i="2"/>
  <c r="I552" i="2"/>
  <c r="J552" i="2" s="1"/>
  <c r="M551" i="2"/>
  <c r="L551" i="2"/>
  <c r="K551" i="2"/>
  <c r="I551" i="2"/>
  <c r="J551" i="2" s="1"/>
  <c r="M550" i="2"/>
  <c r="L550" i="2"/>
  <c r="K550" i="2"/>
  <c r="I550" i="2"/>
  <c r="J550" i="2" s="1"/>
  <c r="M549" i="2"/>
  <c r="L549" i="2"/>
  <c r="K549" i="2"/>
  <c r="I549" i="2"/>
  <c r="J549" i="2" s="1"/>
  <c r="M548" i="2"/>
  <c r="L548" i="2"/>
  <c r="K548" i="2"/>
  <c r="J548" i="2"/>
  <c r="I548" i="2"/>
  <c r="M547" i="2"/>
  <c r="L547" i="2"/>
  <c r="K547" i="2"/>
  <c r="J547" i="2"/>
  <c r="I547" i="2"/>
  <c r="M546" i="2"/>
  <c r="L546" i="2"/>
  <c r="K546" i="2"/>
  <c r="J546" i="2"/>
  <c r="I546" i="2"/>
  <c r="M545" i="2"/>
  <c r="L545" i="2"/>
  <c r="K545" i="2"/>
  <c r="J545" i="2"/>
  <c r="I545" i="2"/>
  <c r="M544" i="2"/>
  <c r="L544" i="2"/>
  <c r="K544" i="2"/>
  <c r="I544" i="2"/>
  <c r="J544" i="2" s="1"/>
  <c r="M543" i="2"/>
  <c r="L543" i="2"/>
  <c r="K543" i="2"/>
  <c r="I543" i="2"/>
  <c r="J543" i="2" s="1"/>
  <c r="M542" i="2"/>
  <c r="L542" i="2"/>
  <c r="K542" i="2"/>
  <c r="I542" i="2"/>
  <c r="J542" i="2" s="1"/>
  <c r="M541" i="2"/>
  <c r="L541" i="2"/>
  <c r="K541" i="2"/>
  <c r="I541" i="2"/>
  <c r="J541" i="2" s="1"/>
  <c r="M540" i="2"/>
  <c r="L540" i="2"/>
  <c r="K540" i="2"/>
  <c r="J540" i="2"/>
  <c r="I540" i="2"/>
  <c r="M539" i="2"/>
  <c r="L539" i="2"/>
  <c r="K539" i="2"/>
  <c r="J539" i="2"/>
  <c r="I539" i="2"/>
  <c r="M538" i="2"/>
  <c r="L538" i="2"/>
  <c r="K538" i="2"/>
  <c r="J538" i="2"/>
  <c r="I538" i="2"/>
  <c r="M537" i="2"/>
  <c r="L537" i="2"/>
  <c r="K537" i="2"/>
  <c r="J537" i="2"/>
  <c r="I537" i="2"/>
  <c r="M536" i="2"/>
  <c r="L536" i="2"/>
  <c r="K536" i="2"/>
  <c r="I536" i="2"/>
  <c r="J536" i="2" s="1"/>
  <c r="M535" i="2"/>
  <c r="L535" i="2"/>
  <c r="K535" i="2"/>
  <c r="I535" i="2"/>
  <c r="J535" i="2" s="1"/>
  <c r="M534" i="2"/>
  <c r="L534" i="2"/>
  <c r="K534" i="2"/>
  <c r="I534" i="2"/>
  <c r="J534" i="2" s="1"/>
  <c r="M533" i="2"/>
  <c r="L533" i="2"/>
  <c r="K533" i="2"/>
  <c r="I533" i="2"/>
  <c r="J533" i="2" s="1"/>
  <c r="M532" i="2"/>
  <c r="L532" i="2"/>
  <c r="K532" i="2"/>
  <c r="J532" i="2"/>
  <c r="I532" i="2"/>
  <c r="M531" i="2"/>
  <c r="L531" i="2"/>
  <c r="K531" i="2"/>
  <c r="J531" i="2"/>
  <c r="I531" i="2"/>
  <c r="M530" i="2"/>
  <c r="L530" i="2"/>
  <c r="K530" i="2"/>
  <c r="J530" i="2"/>
  <c r="I530" i="2"/>
  <c r="M529" i="2"/>
  <c r="L529" i="2"/>
  <c r="K529" i="2"/>
  <c r="J529" i="2"/>
  <c r="I529" i="2"/>
  <c r="M528" i="2"/>
  <c r="L528" i="2"/>
  <c r="K528" i="2"/>
  <c r="I528" i="2"/>
  <c r="J528" i="2" s="1"/>
  <c r="M527" i="2"/>
  <c r="L527" i="2"/>
  <c r="K527" i="2"/>
  <c r="I527" i="2"/>
  <c r="J527" i="2" s="1"/>
  <c r="M526" i="2"/>
  <c r="L526" i="2"/>
  <c r="K526" i="2"/>
  <c r="I526" i="2"/>
  <c r="J526" i="2" s="1"/>
  <c r="M525" i="2"/>
  <c r="L525" i="2"/>
  <c r="K525" i="2"/>
  <c r="I525" i="2"/>
  <c r="J525" i="2" s="1"/>
  <c r="M524" i="2"/>
  <c r="L524" i="2"/>
  <c r="K524" i="2"/>
  <c r="J524" i="2"/>
  <c r="I524" i="2"/>
  <c r="M523" i="2"/>
  <c r="L523" i="2"/>
  <c r="K523" i="2"/>
  <c r="J523" i="2"/>
  <c r="I523" i="2"/>
  <c r="M522" i="2"/>
  <c r="L522" i="2"/>
  <c r="K522" i="2"/>
  <c r="J522" i="2"/>
  <c r="I522" i="2"/>
  <c r="M521" i="2"/>
  <c r="L521" i="2"/>
  <c r="K521" i="2"/>
  <c r="J521" i="2"/>
  <c r="I521" i="2"/>
  <c r="M520" i="2"/>
  <c r="L520" i="2"/>
  <c r="K520" i="2"/>
  <c r="I520" i="2"/>
  <c r="J520" i="2" s="1"/>
  <c r="M519" i="2"/>
  <c r="L519" i="2"/>
  <c r="K519" i="2"/>
  <c r="I519" i="2"/>
  <c r="J519" i="2" s="1"/>
  <c r="M518" i="2"/>
  <c r="L518" i="2"/>
  <c r="K518" i="2"/>
  <c r="I518" i="2"/>
  <c r="J518" i="2" s="1"/>
  <c r="M517" i="2"/>
  <c r="L517" i="2"/>
  <c r="K517" i="2"/>
  <c r="I517" i="2"/>
  <c r="J517" i="2" s="1"/>
  <c r="M516" i="2"/>
  <c r="L516" i="2"/>
  <c r="K516" i="2"/>
  <c r="J516" i="2"/>
  <c r="I516" i="2"/>
  <c r="M515" i="2"/>
  <c r="L515" i="2"/>
  <c r="K515" i="2"/>
  <c r="J515" i="2"/>
  <c r="I515" i="2"/>
  <c r="M514" i="2"/>
  <c r="L514" i="2"/>
  <c r="K514" i="2"/>
  <c r="J514" i="2"/>
  <c r="I514" i="2"/>
  <c r="M513" i="2"/>
  <c r="L513" i="2"/>
  <c r="K513" i="2"/>
  <c r="J513" i="2"/>
  <c r="I513" i="2"/>
  <c r="M512" i="2"/>
  <c r="L512" i="2"/>
  <c r="K512" i="2"/>
  <c r="I512" i="2"/>
  <c r="J512" i="2" s="1"/>
  <c r="M511" i="2"/>
  <c r="L511" i="2"/>
  <c r="K511" i="2"/>
  <c r="I511" i="2"/>
  <c r="J511" i="2" s="1"/>
  <c r="M510" i="2"/>
  <c r="L510" i="2"/>
  <c r="K510" i="2"/>
  <c r="I510" i="2"/>
  <c r="J510" i="2" s="1"/>
  <c r="M509" i="2"/>
  <c r="L509" i="2"/>
  <c r="K509" i="2"/>
  <c r="I509" i="2"/>
  <c r="J509" i="2" s="1"/>
  <c r="M508" i="2"/>
  <c r="L508" i="2"/>
  <c r="K508" i="2"/>
  <c r="J508" i="2"/>
  <c r="I508" i="2"/>
  <c r="M507" i="2"/>
  <c r="L507" i="2"/>
  <c r="K507" i="2"/>
  <c r="J507" i="2"/>
  <c r="I507" i="2"/>
  <c r="M506" i="2"/>
  <c r="L506" i="2"/>
  <c r="K506" i="2"/>
  <c r="J506" i="2"/>
  <c r="I506" i="2"/>
  <c r="M505" i="2"/>
  <c r="L505" i="2"/>
  <c r="K505" i="2"/>
  <c r="J505" i="2"/>
  <c r="I505" i="2"/>
  <c r="M504" i="2"/>
  <c r="L504" i="2"/>
  <c r="K504" i="2"/>
  <c r="I504" i="2"/>
  <c r="J504" i="2" s="1"/>
  <c r="M503" i="2"/>
  <c r="L503" i="2"/>
  <c r="K503" i="2"/>
  <c r="I503" i="2"/>
  <c r="J503" i="2" s="1"/>
  <c r="M502" i="2"/>
  <c r="L502" i="2"/>
  <c r="K502" i="2"/>
  <c r="I502" i="2"/>
  <c r="J502" i="2" s="1"/>
  <c r="M501" i="2"/>
  <c r="L501" i="2"/>
  <c r="K501" i="2"/>
  <c r="I501" i="2"/>
  <c r="J501" i="2" s="1"/>
  <c r="M500" i="2"/>
  <c r="L500" i="2"/>
  <c r="K500" i="2"/>
  <c r="J500" i="2"/>
  <c r="I500" i="2"/>
  <c r="M499" i="2"/>
  <c r="L499" i="2"/>
  <c r="K499" i="2"/>
  <c r="J499" i="2"/>
  <c r="I499" i="2"/>
  <c r="M498" i="2"/>
  <c r="L498" i="2"/>
  <c r="K498" i="2"/>
  <c r="J498" i="2"/>
  <c r="I498" i="2"/>
  <c r="M497" i="2"/>
  <c r="L497" i="2"/>
  <c r="K497" i="2"/>
  <c r="J497" i="2"/>
  <c r="I497" i="2"/>
  <c r="M496" i="2"/>
  <c r="L496" i="2"/>
  <c r="K496" i="2"/>
  <c r="I496" i="2"/>
  <c r="J496" i="2" s="1"/>
  <c r="M495" i="2"/>
  <c r="L495" i="2"/>
  <c r="K495" i="2"/>
  <c r="I495" i="2"/>
  <c r="J495" i="2" s="1"/>
  <c r="M494" i="2"/>
  <c r="L494" i="2"/>
  <c r="K494" i="2"/>
  <c r="I494" i="2"/>
  <c r="J494" i="2" s="1"/>
  <c r="M493" i="2"/>
  <c r="L493" i="2"/>
  <c r="K493" i="2"/>
  <c r="I493" i="2"/>
  <c r="J493" i="2" s="1"/>
  <c r="M492" i="2"/>
  <c r="L492" i="2"/>
  <c r="K492" i="2"/>
  <c r="J492" i="2"/>
  <c r="I492" i="2"/>
  <c r="M491" i="2"/>
  <c r="L491" i="2"/>
  <c r="K491" i="2"/>
  <c r="J491" i="2"/>
  <c r="I491" i="2"/>
  <c r="M490" i="2"/>
  <c r="L490" i="2"/>
  <c r="K490" i="2"/>
  <c r="J490" i="2"/>
  <c r="I490" i="2"/>
  <c r="M489" i="2"/>
  <c r="L489" i="2"/>
  <c r="K489" i="2"/>
  <c r="J489" i="2"/>
  <c r="I489" i="2"/>
  <c r="M488" i="2"/>
  <c r="L488" i="2"/>
  <c r="K488" i="2"/>
  <c r="I488" i="2"/>
  <c r="J488" i="2" s="1"/>
  <c r="M487" i="2"/>
  <c r="L487" i="2"/>
  <c r="K487" i="2"/>
  <c r="I487" i="2"/>
  <c r="J487" i="2" s="1"/>
  <c r="M486" i="2"/>
  <c r="L486" i="2"/>
  <c r="K486" i="2"/>
  <c r="I486" i="2"/>
  <c r="J486" i="2" s="1"/>
  <c r="M485" i="2"/>
  <c r="L485" i="2"/>
  <c r="K485" i="2"/>
  <c r="I485" i="2"/>
  <c r="J485" i="2" s="1"/>
  <c r="M484" i="2"/>
  <c r="L484" i="2"/>
  <c r="K484" i="2"/>
  <c r="J484" i="2"/>
  <c r="I484" i="2"/>
  <c r="M483" i="2"/>
  <c r="L483" i="2"/>
  <c r="K483" i="2"/>
  <c r="J483" i="2"/>
  <c r="I483" i="2"/>
  <c r="M482" i="2"/>
  <c r="L482" i="2"/>
  <c r="K482" i="2"/>
  <c r="J482" i="2"/>
  <c r="I482" i="2"/>
  <c r="M481" i="2"/>
  <c r="L481" i="2"/>
  <c r="K481" i="2"/>
  <c r="J481" i="2"/>
  <c r="I481" i="2"/>
  <c r="M480" i="2"/>
  <c r="L480" i="2"/>
  <c r="K480" i="2"/>
  <c r="I480" i="2"/>
  <c r="J480" i="2" s="1"/>
  <c r="M479" i="2"/>
  <c r="L479" i="2"/>
  <c r="K479" i="2"/>
  <c r="I479" i="2"/>
  <c r="J479" i="2" s="1"/>
  <c r="M478" i="2"/>
  <c r="L478" i="2"/>
  <c r="K478" i="2"/>
  <c r="I478" i="2"/>
  <c r="J478" i="2" s="1"/>
  <c r="M477" i="2"/>
  <c r="L477" i="2"/>
  <c r="K477" i="2"/>
  <c r="I477" i="2"/>
  <c r="J477" i="2" s="1"/>
  <c r="M476" i="2"/>
  <c r="L476" i="2"/>
  <c r="K476" i="2"/>
  <c r="J476" i="2"/>
  <c r="I476" i="2"/>
  <c r="M475" i="2"/>
  <c r="L475" i="2"/>
  <c r="K475" i="2"/>
  <c r="J475" i="2"/>
  <c r="I475" i="2"/>
  <c r="M474" i="2"/>
  <c r="L474" i="2"/>
  <c r="K474" i="2"/>
  <c r="J474" i="2"/>
  <c r="I474" i="2"/>
  <c r="M473" i="2"/>
  <c r="L473" i="2"/>
  <c r="K473" i="2"/>
  <c r="J473" i="2"/>
  <c r="I473" i="2"/>
  <c r="M472" i="2"/>
  <c r="L472" i="2"/>
  <c r="K472" i="2"/>
  <c r="I472" i="2"/>
  <c r="J472" i="2" s="1"/>
  <c r="M471" i="2"/>
  <c r="L471" i="2"/>
  <c r="K471" i="2"/>
  <c r="I471" i="2"/>
  <c r="J471" i="2" s="1"/>
  <c r="M470" i="2"/>
  <c r="L470" i="2"/>
  <c r="K470" i="2"/>
  <c r="I470" i="2"/>
  <c r="J470" i="2" s="1"/>
  <c r="M469" i="2"/>
  <c r="L469" i="2"/>
  <c r="K469" i="2"/>
  <c r="I469" i="2"/>
  <c r="J469" i="2" s="1"/>
  <c r="M468" i="2"/>
  <c r="L468" i="2"/>
  <c r="K468" i="2"/>
  <c r="J468" i="2"/>
  <c r="I468" i="2"/>
  <c r="M467" i="2"/>
  <c r="L467" i="2"/>
  <c r="K467" i="2"/>
  <c r="J467" i="2"/>
  <c r="I467" i="2"/>
  <c r="M466" i="2"/>
  <c r="L466" i="2"/>
  <c r="K466" i="2"/>
  <c r="J466" i="2"/>
  <c r="I466" i="2"/>
  <c r="M465" i="2"/>
  <c r="L465" i="2"/>
  <c r="K465" i="2"/>
  <c r="J465" i="2"/>
  <c r="I465" i="2"/>
  <c r="M464" i="2"/>
  <c r="L464" i="2"/>
  <c r="K464" i="2"/>
  <c r="I464" i="2"/>
  <c r="J464" i="2" s="1"/>
  <c r="M463" i="2"/>
  <c r="L463" i="2"/>
  <c r="K463" i="2"/>
  <c r="I463" i="2"/>
  <c r="J463" i="2" s="1"/>
  <c r="M462" i="2"/>
  <c r="L462" i="2"/>
  <c r="K462" i="2"/>
  <c r="I462" i="2"/>
  <c r="J462" i="2" s="1"/>
  <c r="M461" i="2"/>
  <c r="L461" i="2"/>
  <c r="K461" i="2"/>
  <c r="I461" i="2"/>
  <c r="J461" i="2" s="1"/>
  <c r="M460" i="2"/>
  <c r="L460" i="2"/>
  <c r="K460" i="2"/>
  <c r="J460" i="2"/>
  <c r="I460" i="2"/>
  <c r="M459" i="2"/>
  <c r="L459" i="2"/>
  <c r="K459" i="2"/>
  <c r="J459" i="2"/>
  <c r="I459" i="2"/>
  <c r="M458" i="2"/>
  <c r="L458" i="2"/>
  <c r="K458" i="2"/>
  <c r="J458" i="2"/>
  <c r="I458" i="2"/>
  <c r="M457" i="2"/>
  <c r="L457" i="2"/>
  <c r="K457" i="2"/>
  <c r="J457" i="2"/>
  <c r="I457" i="2"/>
  <c r="M456" i="2"/>
  <c r="L456" i="2"/>
  <c r="K456" i="2"/>
  <c r="I456" i="2"/>
  <c r="J456" i="2" s="1"/>
  <c r="M455" i="2"/>
  <c r="L455" i="2"/>
  <c r="K455" i="2"/>
  <c r="I455" i="2"/>
  <c r="J455" i="2" s="1"/>
  <c r="M454" i="2"/>
  <c r="L454" i="2"/>
  <c r="K454" i="2"/>
  <c r="I454" i="2"/>
  <c r="J454" i="2" s="1"/>
  <c r="M453" i="2"/>
  <c r="L453" i="2"/>
  <c r="K453" i="2"/>
  <c r="I453" i="2"/>
  <c r="J453" i="2" s="1"/>
  <c r="M452" i="2"/>
  <c r="L452" i="2"/>
  <c r="K452" i="2"/>
  <c r="J452" i="2"/>
  <c r="I452" i="2"/>
  <c r="M451" i="2"/>
  <c r="L451" i="2"/>
  <c r="K451" i="2"/>
  <c r="J451" i="2"/>
  <c r="I451" i="2"/>
  <c r="M450" i="2"/>
  <c r="L450" i="2"/>
  <c r="K450" i="2"/>
  <c r="J450" i="2"/>
  <c r="I450" i="2"/>
  <c r="M449" i="2"/>
  <c r="L449" i="2"/>
  <c r="K449" i="2"/>
  <c r="J449" i="2"/>
  <c r="I449" i="2"/>
  <c r="M448" i="2"/>
  <c r="L448" i="2"/>
  <c r="K448" i="2"/>
  <c r="I448" i="2"/>
  <c r="J448" i="2" s="1"/>
  <c r="M447" i="2"/>
  <c r="L447" i="2"/>
  <c r="K447" i="2"/>
  <c r="I447" i="2"/>
  <c r="J447" i="2" s="1"/>
  <c r="M446" i="2"/>
  <c r="L446" i="2"/>
  <c r="K446" i="2"/>
  <c r="I446" i="2"/>
  <c r="J446" i="2" s="1"/>
  <c r="M445" i="2"/>
  <c r="L445" i="2"/>
  <c r="K445" i="2"/>
  <c r="I445" i="2"/>
  <c r="J445" i="2" s="1"/>
  <c r="M444" i="2"/>
  <c r="L444" i="2"/>
  <c r="K444" i="2"/>
  <c r="J444" i="2"/>
  <c r="I444" i="2"/>
  <c r="M443" i="2"/>
  <c r="L443" i="2"/>
  <c r="K443" i="2"/>
  <c r="J443" i="2"/>
  <c r="I443" i="2"/>
  <c r="M442" i="2"/>
  <c r="L442" i="2"/>
  <c r="K442" i="2"/>
  <c r="J442" i="2"/>
  <c r="I442" i="2"/>
  <c r="M441" i="2"/>
  <c r="L441" i="2"/>
  <c r="K441" i="2"/>
  <c r="J441" i="2"/>
  <c r="I441" i="2"/>
  <c r="M440" i="2"/>
  <c r="L440" i="2"/>
  <c r="K440" i="2"/>
  <c r="I440" i="2"/>
  <c r="J440" i="2" s="1"/>
  <c r="M439" i="2"/>
  <c r="L439" i="2"/>
  <c r="K439" i="2"/>
  <c r="I439" i="2"/>
  <c r="J439" i="2" s="1"/>
  <c r="M438" i="2"/>
  <c r="L438" i="2"/>
  <c r="K438" i="2"/>
  <c r="I438" i="2"/>
  <c r="J438" i="2" s="1"/>
  <c r="M437" i="2"/>
  <c r="L437" i="2"/>
  <c r="K437" i="2"/>
  <c r="I437" i="2"/>
  <c r="J437" i="2" s="1"/>
  <c r="M436" i="2"/>
  <c r="L436" i="2"/>
  <c r="K436" i="2"/>
  <c r="J436" i="2"/>
  <c r="I436" i="2"/>
  <c r="M435" i="2"/>
  <c r="L435" i="2"/>
  <c r="K435" i="2"/>
  <c r="J435" i="2"/>
  <c r="I435" i="2"/>
  <c r="M434" i="2"/>
  <c r="L434" i="2"/>
  <c r="K434" i="2"/>
  <c r="J434" i="2"/>
  <c r="I434" i="2"/>
  <c r="M433" i="2"/>
  <c r="L433" i="2"/>
  <c r="K433" i="2"/>
  <c r="J433" i="2"/>
  <c r="I433" i="2"/>
  <c r="M432" i="2"/>
  <c r="L432" i="2"/>
  <c r="K432" i="2"/>
  <c r="I432" i="2"/>
  <c r="J432" i="2" s="1"/>
  <c r="M431" i="2"/>
  <c r="L431" i="2"/>
  <c r="K431" i="2"/>
  <c r="I431" i="2"/>
  <c r="J431" i="2" s="1"/>
  <c r="M430" i="2"/>
  <c r="L430" i="2"/>
  <c r="K430" i="2"/>
  <c r="I430" i="2"/>
  <c r="J430" i="2" s="1"/>
  <c r="M429" i="2"/>
  <c r="L429" i="2"/>
  <c r="K429" i="2"/>
  <c r="I429" i="2"/>
  <c r="J429" i="2" s="1"/>
  <c r="M428" i="2"/>
  <c r="L428" i="2"/>
  <c r="K428" i="2"/>
  <c r="J428" i="2"/>
  <c r="I428" i="2"/>
  <c r="M427" i="2"/>
  <c r="L427" i="2"/>
  <c r="K427" i="2"/>
  <c r="J427" i="2"/>
  <c r="I427" i="2"/>
  <c r="M426" i="2"/>
  <c r="L426" i="2"/>
  <c r="K426" i="2"/>
  <c r="J426" i="2"/>
  <c r="I426" i="2"/>
  <c r="M425" i="2"/>
  <c r="L425" i="2"/>
  <c r="K425" i="2"/>
  <c r="J425" i="2"/>
  <c r="I425" i="2"/>
  <c r="M424" i="2"/>
  <c r="L424" i="2"/>
  <c r="K424" i="2"/>
  <c r="I424" i="2"/>
  <c r="J424" i="2" s="1"/>
  <c r="M423" i="2"/>
  <c r="L423" i="2"/>
  <c r="K423" i="2"/>
  <c r="I423" i="2"/>
  <c r="J423" i="2" s="1"/>
  <c r="M422" i="2"/>
  <c r="L422" i="2"/>
  <c r="K422" i="2"/>
  <c r="I422" i="2"/>
  <c r="J422" i="2" s="1"/>
  <c r="M421" i="2"/>
  <c r="L421" i="2"/>
  <c r="K421" i="2"/>
  <c r="I421" i="2"/>
  <c r="J421" i="2" s="1"/>
  <c r="M420" i="2"/>
  <c r="L420" i="2"/>
  <c r="K420" i="2"/>
  <c r="J420" i="2"/>
  <c r="I420" i="2"/>
  <c r="M419" i="2"/>
  <c r="L419" i="2"/>
  <c r="K419" i="2"/>
  <c r="J419" i="2"/>
  <c r="I419" i="2"/>
  <c r="M418" i="2"/>
  <c r="L418" i="2"/>
  <c r="K418" i="2"/>
  <c r="J418" i="2"/>
  <c r="I418" i="2"/>
  <c r="M417" i="2"/>
  <c r="L417" i="2"/>
  <c r="K417" i="2"/>
  <c r="J417" i="2"/>
  <c r="I417" i="2"/>
  <c r="M416" i="2"/>
  <c r="L416" i="2"/>
  <c r="K416" i="2"/>
  <c r="I416" i="2"/>
  <c r="J416" i="2" s="1"/>
  <c r="M415" i="2"/>
  <c r="L415" i="2"/>
  <c r="K415" i="2"/>
  <c r="I415" i="2"/>
  <c r="J415" i="2" s="1"/>
  <c r="M414" i="2"/>
  <c r="L414" i="2"/>
  <c r="K414" i="2"/>
  <c r="I414" i="2"/>
  <c r="J414" i="2" s="1"/>
  <c r="M413" i="2"/>
  <c r="L413" i="2"/>
  <c r="K413" i="2"/>
  <c r="I413" i="2"/>
  <c r="J413" i="2" s="1"/>
  <c r="M412" i="2"/>
  <c r="L412" i="2"/>
  <c r="K412" i="2"/>
  <c r="J412" i="2"/>
  <c r="I412" i="2"/>
  <c r="M411" i="2"/>
  <c r="L411" i="2"/>
  <c r="K411" i="2"/>
  <c r="J411" i="2"/>
  <c r="I411" i="2"/>
  <c r="M410" i="2"/>
  <c r="L410" i="2"/>
  <c r="K410" i="2"/>
  <c r="J410" i="2"/>
  <c r="I410" i="2"/>
  <c r="M409" i="2"/>
  <c r="L409" i="2"/>
  <c r="K409" i="2"/>
  <c r="J409" i="2"/>
  <c r="I409" i="2"/>
  <c r="M408" i="2"/>
  <c r="L408" i="2"/>
  <c r="K408" i="2"/>
  <c r="I408" i="2"/>
  <c r="J408" i="2" s="1"/>
  <c r="M407" i="2"/>
  <c r="L407" i="2"/>
  <c r="K407" i="2"/>
  <c r="I407" i="2"/>
  <c r="J407" i="2" s="1"/>
  <c r="M406" i="2"/>
  <c r="L406" i="2"/>
  <c r="K406" i="2"/>
  <c r="I406" i="2"/>
  <c r="J406" i="2" s="1"/>
  <c r="M405" i="2"/>
  <c r="L405" i="2"/>
  <c r="K405" i="2"/>
  <c r="I405" i="2"/>
  <c r="J405" i="2" s="1"/>
  <c r="M404" i="2"/>
  <c r="L404" i="2"/>
  <c r="K404" i="2"/>
  <c r="J404" i="2"/>
  <c r="I404" i="2"/>
  <c r="M403" i="2"/>
  <c r="L403" i="2"/>
  <c r="K403" i="2"/>
  <c r="J403" i="2"/>
  <c r="I403" i="2"/>
  <c r="M402" i="2"/>
  <c r="L402" i="2"/>
  <c r="K402" i="2"/>
  <c r="J402" i="2"/>
  <c r="I402" i="2"/>
  <c r="M401" i="2"/>
  <c r="L401" i="2"/>
  <c r="K401" i="2"/>
  <c r="J401" i="2"/>
  <c r="I401" i="2"/>
  <c r="M400" i="2"/>
  <c r="L400" i="2"/>
  <c r="K400" i="2"/>
  <c r="I400" i="2"/>
  <c r="J400" i="2" s="1"/>
  <c r="M399" i="2"/>
  <c r="L399" i="2"/>
  <c r="K399" i="2"/>
  <c r="I399" i="2"/>
  <c r="J399" i="2" s="1"/>
  <c r="M398" i="2"/>
  <c r="L398" i="2"/>
  <c r="K398" i="2"/>
  <c r="I398" i="2"/>
  <c r="J398" i="2" s="1"/>
  <c r="M397" i="2"/>
  <c r="L397" i="2"/>
  <c r="K397" i="2"/>
  <c r="I397" i="2"/>
  <c r="J397" i="2" s="1"/>
  <c r="M396" i="2"/>
  <c r="L396" i="2"/>
  <c r="K396" i="2"/>
  <c r="J396" i="2"/>
  <c r="I396" i="2"/>
  <c r="M395" i="2"/>
  <c r="L395" i="2"/>
  <c r="K395" i="2"/>
  <c r="J395" i="2"/>
  <c r="I395" i="2"/>
  <c r="M394" i="2"/>
  <c r="L394" i="2"/>
  <c r="K394" i="2"/>
  <c r="J394" i="2"/>
  <c r="I394" i="2"/>
  <c r="M393" i="2"/>
  <c r="L393" i="2"/>
  <c r="K393" i="2"/>
  <c r="J393" i="2"/>
  <c r="I393" i="2"/>
  <c r="M392" i="2"/>
  <c r="L392" i="2"/>
  <c r="K392" i="2"/>
  <c r="I392" i="2"/>
  <c r="J392" i="2" s="1"/>
  <c r="M391" i="2"/>
  <c r="L391" i="2"/>
  <c r="K391" i="2"/>
  <c r="I391" i="2"/>
  <c r="J391" i="2" s="1"/>
  <c r="M390" i="2"/>
  <c r="L390" i="2"/>
  <c r="K390" i="2"/>
  <c r="I390" i="2"/>
  <c r="J390" i="2" s="1"/>
  <c r="M389" i="2"/>
  <c r="L389" i="2"/>
  <c r="K389" i="2"/>
  <c r="I389" i="2"/>
  <c r="J389" i="2" s="1"/>
  <c r="M388" i="2"/>
  <c r="L388" i="2"/>
  <c r="K388" i="2"/>
  <c r="J388" i="2"/>
  <c r="I388" i="2"/>
  <c r="M387" i="2"/>
  <c r="L387" i="2"/>
  <c r="K387" i="2"/>
  <c r="J387" i="2"/>
  <c r="I387" i="2"/>
  <c r="M386" i="2"/>
  <c r="L386" i="2"/>
  <c r="K386" i="2"/>
  <c r="J386" i="2"/>
  <c r="I386" i="2"/>
  <c r="M385" i="2"/>
  <c r="L385" i="2"/>
  <c r="K385" i="2"/>
  <c r="J385" i="2"/>
  <c r="I385" i="2"/>
  <c r="M384" i="2"/>
  <c r="L384" i="2"/>
  <c r="K384" i="2"/>
  <c r="I384" i="2"/>
  <c r="J384" i="2" s="1"/>
  <c r="M383" i="2"/>
  <c r="L383" i="2"/>
  <c r="K383" i="2"/>
  <c r="I383" i="2"/>
  <c r="J383" i="2" s="1"/>
  <c r="M382" i="2"/>
  <c r="L382" i="2"/>
  <c r="K382" i="2"/>
  <c r="I382" i="2"/>
  <c r="J382" i="2" s="1"/>
  <c r="M381" i="2"/>
  <c r="L381" i="2"/>
  <c r="K381" i="2"/>
  <c r="I381" i="2"/>
  <c r="J381" i="2" s="1"/>
  <c r="M380" i="2"/>
  <c r="L380" i="2"/>
  <c r="K380" i="2"/>
  <c r="J380" i="2"/>
  <c r="I380" i="2"/>
  <c r="M379" i="2"/>
  <c r="L379" i="2"/>
  <c r="K379" i="2"/>
  <c r="J379" i="2"/>
  <c r="I379" i="2"/>
  <c r="M378" i="2"/>
  <c r="L378" i="2"/>
  <c r="K378" i="2"/>
  <c r="J378" i="2"/>
  <c r="I378" i="2"/>
  <c r="M377" i="2"/>
  <c r="L377" i="2"/>
  <c r="K377" i="2"/>
  <c r="J377" i="2"/>
  <c r="I377" i="2"/>
  <c r="M376" i="2"/>
  <c r="L376" i="2"/>
  <c r="K376" i="2"/>
  <c r="I376" i="2"/>
  <c r="J376" i="2" s="1"/>
  <c r="M375" i="2"/>
  <c r="L375" i="2"/>
  <c r="K375" i="2"/>
  <c r="I375" i="2"/>
  <c r="J375" i="2" s="1"/>
  <c r="M374" i="2"/>
  <c r="L374" i="2"/>
  <c r="K374" i="2"/>
  <c r="I374" i="2"/>
  <c r="J374" i="2" s="1"/>
  <c r="M373" i="2"/>
  <c r="L373" i="2"/>
  <c r="K373" i="2"/>
  <c r="I373" i="2"/>
  <c r="J373" i="2" s="1"/>
  <c r="M372" i="2"/>
  <c r="L372" i="2"/>
  <c r="K372" i="2"/>
  <c r="J372" i="2"/>
  <c r="I372" i="2"/>
  <c r="M371" i="2"/>
  <c r="L371" i="2"/>
  <c r="K371" i="2"/>
  <c r="J371" i="2"/>
  <c r="I371" i="2"/>
  <c r="M370" i="2"/>
  <c r="L370" i="2"/>
  <c r="K370" i="2"/>
  <c r="J370" i="2"/>
  <c r="I370" i="2"/>
  <c r="M369" i="2"/>
  <c r="L369" i="2"/>
  <c r="K369" i="2"/>
  <c r="J369" i="2"/>
  <c r="I369" i="2"/>
  <c r="M368" i="2"/>
  <c r="L368" i="2"/>
  <c r="K368" i="2"/>
  <c r="I368" i="2"/>
  <c r="J368" i="2" s="1"/>
  <c r="M367" i="2"/>
  <c r="L367" i="2"/>
  <c r="K367" i="2"/>
  <c r="I367" i="2"/>
  <c r="J367" i="2" s="1"/>
  <c r="M366" i="2"/>
  <c r="L366" i="2"/>
  <c r="K366" i="2"/>
  <c r="I366" i="2"/>
  <c r="J366" i="2" s="1"/>
  <c r="M365" i="2"/>
  <c r="L365" i="2"/>
  <c r="K365" i="2"/>
  <c r="I365" i="2"/>
  <c r="J365" i="2" s="1"/>
  <c r="M364" i="2"/>
  <c r="L364" i="2"/>
  <c r="K364" i="2"/>
  <c r="J364" i="2"/>
  <c r="I364" i="2"/>
  <c r="M363" i="2"/>
  <c r="L363" i="2"/>
  <c r="K363" i="2"/>
  <c r="J363" i="2"/>
  <c r="I363" i="2"/>
  <c r="M362" i="2"/>
  <c r="L362" i="2"/>
  <c r="K362" i="2"/>
  <c r="J362" i="2"/>
  <c r="I362" i="2"/>
  <c r="M361" i="2"/>
  <c r="L361" i="2"/>
  <c r="K361" i="2"/>
  <c r="J361" i="2"/>
  <c r="I361" i="2"/>
  <c r="M360" i="2"/>
  <c r="L360" i="2"/>
  <c r="K360" i="2"/>
  <c r="I360" i="2"/>
  <c r="J360" i="2" s="1"/>
  <c r="M359" i="2"/>
  <c r="L359" i="2"/>
  <c r="K359" i="2"/>
  <c r="I359" i="2"/>
  <c r="J359" i="2" s="1"/>
  <c r="M358" i="2"/>
  <c r="L358" i="2"/>
  <c r="K358" i="2"/>
  <c r="I358" i="2"/>
  <c r="J358" i="2" s="1"/>
  <c r="M357" i="2"/>
  <c r="L357" i="2"/>
  <c r="K357" i="2"/>
  <c r="I357" i="2"/>
  <c r="J357" i="2" s="1"/>
  <c r="M356" i="2"/>
  <c r="L356" i="2"/>
  <c r="K356" i="2"/>
  <c r="J356" i="2"/>
  <c r="I356" i="2"/>
  <c r="M355" i="2"/>
  <c r="L355" i="2"/>
  <c r="K355" i="2"/>
  <c r="J355" i="2"/>
  <c r="I355" i="2"/>
  <c r="M354" i="2"/>
  <c r="L354" i="2"/>
  <c r="K354" i="2"/>
  <c r="J354" i="2"/>
  <c r="I354" i="2"/>
  <c r="M353" i="2"/>
  <c r="L353" i="2"/>
  <c r="K353" i="2"/>
  <c r="J353" i="2"/>
  <c r="I353" i="2"/>
  <c r="M352" i="2"/>
  <c r="L352" i="2"/>
  <c r="K352" i="2"/>
  <c r="I352" i="2"/>
  <c r="J352" i="2" s="1"/>
  <c r="M351" i="2"/>
  <c r="L351" i="2"/>
  <c r="K351" i="2"/>
  <c r="I351" i="2"/>
  <c r="J351" i="2" s="1"/>
  <c r="M350" i="2"/>
  <c r="L350" i="2"/>
  <c r="K350" i="2"/>
  <c r="I350" i="2"/>
  <c r="J350" i="2" s="1"/>
  <c r="M349" i="2"/>
  <c r="L349" i="2"/>
  <c r="K349" i="2"/>
  <c r="I349" i="2"/>
  <c r="J349" i="2" s="1"/>
  <c r="M348" i="2"/>
  <c r="L348" i="2"/>
  <c r="K348" i="2"/>
  <c r="J348" i="2"/>
  <c r="I348" i="2"/>
  <c r="M347" i="2"/>
  <c r="L347" i="2"/>
  <c r="K347" i="2"/>
  <c r="J347" i="2"/>
  <c r="I347" i="2"/>
  <c r="M346" i="2"/>
  <c r="L346" i="2"/>
  <c r="K346" i="2"/>
  <c r="J346" i="2"/>
  <c r="I346" i="2"/>
  <c r="M345" i="2"/>
  <c r="L345" i="2"/>
  <c r="K345" i="2"/>
  <c r="J345" i="2"/>
  <c r="I345" i="2"/>
  <c r="M344" i="2"/>
  <c r="L344" i="2"/>
  <c r="K344" i="2"/>
  <c r="I344" i="2"/>
  <c r="J344" i="2" s="1"/>
  <c r="M343" i="2"/>
  <c r="L343" i="2"/>
  <c r="K343" i="2"/>
  <c r="I343" i="2"/>
  <c r="J343" i="2" s="1"/>
  <c r="M342" i="2"/>
  <c r="L342" i="2"/>
  <c r="K342" i="2"/>
  <c r="I342" i="2"/>
  <c r="J342" i="2" s="1"/>
  <c r="M341" i="2"/>
  <c r="L341" i="2"/>
  <c r="K341" i="2"/>
  <c r="I341" i="2"/>
  <c r="J341" i="2" s="1"/>
  <c r="M340" i="2"/>
  <c r="L340" i="2"/>
  <c r="K340" i="2"/>
  <c r="J340" i="2"/>
  <c r="I340" i="2"/>
  <c r="M339" i="2"/>
  <c r="L339" i="2"/>
  <c r="K339" i="2"/>
  <c r="J339" i="2"/>
  <c r="I339" i="2"/>
  <c r="M338" i="2"/>
  <c r="L338" i="2"/>
  <c r="K338" i="2"/>
  <c r="J338" i="2"/>
  <c r="I338" i="2"/>
  <c r="M337" i="2"/>
  <c r="L337" i="2"/>
  <c r="K337" i="2"/>
  <c r="J337" i="2"/>
  <c r="I337" i="2"/>
  <c r="M336" i="2"/>
  <c r="L336" i="2"/>
  <c r="K336" i="2"/>
  <c r="I336" i="2"/>
  <c r="J336" i="2" s="1"/>
  <c r="M335" i="2"/>
  <c r="L335" i="2"/>
  <c r="K335" i="2"/>
  <c r="I335" i="2"/>
  <c r="J335" i="2" s="1"/>
  <c r="M334" i="2"/>
  <c r="L334" i="2"/>
  <c r="K334" i="2"/>
  <c r="I334" i="2"/>
  <c r="J334" i="2" s="1"/>
  <c r="M333" i="2"/>
  <c r="L333" i="2"/>
  <c r="K333" i="2"/>
  <c r="I333" i="2"/>
  <c r="J333" i="2" s="1"/>
  <c r="M332" i="2"/>
  <c r="L332" i="2"/>
  <c r="K332" i="2"/>
  <c r="J332" i="2"/>
  <c r="I332" i="2"/>
  <c r="M331" i="2"/>
  <c r="L331" i="2"/>
  <c r="K331" i="2"/>
  <c r="J331" i="2"/>
  <c r="I331" i="2"/>
  <c r="M330" i="2"/>
  <c r="L330" i="2"/>
  <c r="K330" i="2"/>
  <c r="J330" i="2"/>
  <c r="I330" i="2"/>
  <c r="M329" i="2"/>
  <c r="L329" i="2"/>
  <c r="K329" i="2"/>
  <c r="J329" i="2"/>
  <c r="I329" i="2"/>
  <c r="M328" i="2"/>
  <c r="L328" i="2"/>
  <c r="K328" i="2"/>
  <c r="I328" i="2"/>
  <c r="J328" i="2" s="1"/>
  <c r="M327" i="2"/>
  <c r="L327" i="2"/>
  <c r="K327" i="2"/>
  <c r="I327" i="2"/>
  <c r="J327" i="2" s="1"/>
  <c r="M326" i="2"/>
  <c r="L326" i="2"/>
  <c r="K326" i="2"/>
  <c r="I326" i="2"/>
  <c r="J326" i="2" s="1"/>
  <c r="M325" i="2"/>
  <c r="L325" i="2"/>
  <c r="K325" i="2"/>
  <c r="I325" i="2"/>
  <c r="J325" i="2" s="1"/>
  <c r="M324" i="2"/>
  <c r="L324" i="2"/>
  <c r="K324" i="2"/>
  <c r="J324" i="2"/>
  <c r="I324" i="2"/>
  <c r="M323" i="2"/>
  <c r="L323" i="2"/>
  <c r="K323" i="2"/>
  <c r="J323" i="2"/>
  <c r="I323" i="2"/>
  <c r="M322" i="2"/>
  <c r="L322" i="2"/>
  <c r="K322" i="2"/>
  <c r="J322" i="2"/>
  <c r="I322" i="2"/>
  <c r="M321" i="2"/>
  <c r="L321" i="2"/>
  <c r="K321" i="2"/>
  <c r="J321" i="2"/>
  <c r="I321" i="2"/>
  <c r="M320" i="2"/>
  <c r="L320" i="2"/>
  <c r="K320" i="2"/>
  <c r="I320" i="2"/>
  <c r="J320" i="2" s="1"/>
  <c r="M319" i="2"/>
  <c r="L319" i="2"/>
  <c r="K319" i="2"/>
  <c r="I319" i="2"/>
  <c r="J319" i="2" s="1"/>
  <c r="M318" i="2"/>
  <c r="L318" i="2"/>
  <c r="K318" i="2"/>
  <c r="I318" i="2"/>
  <c r="J318" i="2" s="1"/>
  <c r="M317" i="2"/>
  <c r="L317" i="2"/>
  <c r="K317" i="2"/>
  <c r="I317" i="2"/>
  <c r="J317" i="2" s="1"/>
  <c r="M316" i="2"/>
  <c r="L316" i="2"/>
  <c r="K316" i="2"/>
  <c r="J316" i="2"/>
  <c r="I316" i="2"/>
  <c r="M315" i="2"/>
  <c r="L315" i="2"/>
  <c r="K315" i="2"/>
  <c r="J315" i="2"/>
  <c r="I315" i="2"/>
  <c r="M314" i="2"/>
  <c r="L314" i="2"/>
  <c r="K314" i="2"/>
  <c r="J314" i="2"/>
  <c r="I314" i="2"/>
  <c r="M313" i="2"/>
  <c r="L313" i="2"/>
  <c r="K313" i="2"/>
  <c r="J313" i="2"/>
  <c r="I313" i="2"/>
  <c r="M312" i="2"/>
  <c r="L312" i="2"/>
  <c r="K312" i="2"/>
  <c r="I312" i="2"/>
  <c r="J312" i="2" s="1"/>
  <c r="M311" i="2"/>
  <c r="L311" i="2"/>
  <c r="K311" i="2"/>
  <c r="I311" i="2"/>
  <c r="J311" i="2" s="1"/>
  <c r="M310" i="2"/>
  <c r="L310" i="2"/>
  <c r="K310" i="2"/>
  <c r="I310" i="2"/>
  <c r="J310" i="2" s="1"/>
  <c r="M309" i="2"/>
  <c r="L309" i="2"/>
  <c r="K309" i="2"/>
  <c r="I309" i="2"/>
  <c r="J309" i="2" s="1"/>
  <c r="M308" i="2"/>
  <c r="L308" i="2"/>
  <c r="K308" i="2"/>
  <c r="J308" i="2"/>
  <c r="I308" i="2"/>
  <c r="M307" i="2"/>
  <c r="L307" i="2"/>
  <c r="K307" i="2"/>
  <c r="J307" i="2"/>
  <c r="I307" i="2"/>
  <c r="M306" i="2"/>
  <c r="L306" i="2"/>
  <c r="K306" i="2"/>
  <c r="J306" i="2"/>
  <c r="I306" i="2"/>
  <c r="M305" i="2"/>
  <c r="L305" i="2"/>
  <c r="K305" i="2"/>
  <c r="J305" i="2"/>
  <c r="I305" i="2"/>
  <c r="M304" i="2"/>
  <c r="L304" i="2"/>
  <c r="K304" i="2"/>
  <c r="I304" i="2"/>
  <c r="J304" i="2" s="1"/>
  <c r="M303" i="2"/>
  <c r="L303" i="2"/>
  <c r="K303" i="2"/>
  <c r="I303" i="2"/>
  <c r="J303" i="2" s="1"/>
  <c r="M302" i="2"/>
  <c r="L302" i="2"/>
  <c r="K302" i="2"/>
  <c r="I302" i="2"/>
  <c r="J302" i="2" s="1"/>
  <c r="M301" i="2"/>
  <c r="L301" i="2"/>
  <c r="K301" i="2"/>
  <c r="I301" i="2"/>
  <c r="J301" i="2" s="1"/>
  <c r="M300" i="2"/>
  <c r="L300" i="2"/>
  <c r="K300" i="2"/>
  <c r="J300" i="2"/>
  <c r="I300" i="2"/>
  <c r="M299" i="2"/>
  <c r="L299" i="2"/>
  <c r="K299" i="2"/>
  <c r="J299" i="2"/>
  <c r="I299" i="2"/>
  <c r="M298" i="2"/>
  <c r="L298" i="2"/>
  <c r="K298" i="2"/>
  <c r="J298" i="2"/>
  <c r="I298" i="2"/>
  <c r="M297" i="2"/>
  <c r="L297" i="2"/>
  <c r="K297" i="2"/>
  <c r="J297" i="2"/>
  <c r="I297" i="2"/>
  <c r="M296" i="2"/>
  <c r="L296" i="2"/>
  <c r="K296" i="2"/>
  <c r="I296" i="2"/>
  <c r="J296" i="2" s="1"/>
  <c r="M295" i="2"/>
  <c r="L295" i="2"/>
  <c r="K295" i="2"/>
  <c r="I295" i="2"/>
  <c r="J295" i="2" s="1"/>
  <c r="M294" i="2"/>
  <c r="L294" i="2"/>
  <c r="K294" i="2"/>
  <c r="I294" i="2"/>
  <c r="J294" i="2" s="1"/>
  <c r="M293" i="2"/>
  <c r="L293" i="2"/>
  <c r="K293" i="2"/>
  <c r="I293" i="2"/>
  <c r="J293" i="2" s="1"/>
  <c r="M292" i="2"/>
  <c r="L292" i="2"/>
  <c r="K292" i="2"/>
  <c r="J292" i="2"/>
  <c r="I292" i="2"/>
  <c r="M291" i="2"/>
  <c r="L291" i="2"/>
  <c r="K291" i="2"/>
  <c r="J291" i="2"/>
  <c r="I291" i="2"/>
  <c r="M290" i="2"/>
  <c r="L290" i="2"/>
  <c r="K290" i="2"/>
  <c r="J290" i="2"/>
  <c r="I290" i="2"/>
  <c r="M289" i="2"/>
  <c r="L289" i="2"/>
  <c r="K289" i="2"/>
  <c r="J289" i="2"/>
  <c r="I289" i="2"/>
  <c r="M288" i="2"/>
  <c r="L288" i="2"/>
  <c r="K288" i="2"/>
  <c r="I288" i="2"/>
  <c r="J288" i="2" s="1"/>
  <c r="M287" i="2"/>
  <c r="L287" i="2"/>
  <c r="K287" i="2"/>
  <c r="I287" i="2"/>
  <c r="J287" i="2" s="1"/>
  <c r="M286" i="2"/>
  <c r="L286" i="2"/>
  <c r="K286" i="2"/>
  <c r="I286" i="2"/>
  <c r="J286" i="2" s="1"/>
  <c r="M285" i="2"/>
  <c r="L285" i="2"/>
  <c r="K285" i="2"/>
  <c r="I285" i="2"/>
  <c r="J285" i="2" s="1"/>
  <c r="M284" i="2"/>
  <c r="L284" i="2"/>
  <c r="K284" i="2"/>
  <c r="J284" i="2"/>
  <c r="I284" i="2"/>
  <c r="M283" i="2"/>
  <c r="L283" i="2"/>
  <c r="K283" i="2"/>
  <c r="J283" i="2"/>
  <c r="I283" i="2"/>
  <c r="M282" i="2"/>
  <c r="L282" i="2"/>
  <c r="K282" i="2"/>
  <c r="J282" i="2"/>
  <c r="I282" i="2"/>
  <c r="M281" i="2"/>
  <c r="L281" i="2"/>
  <c r="K281" i="2"/>
  <c r="J281" i="2"/>
  <c r="I281" i="2"/>
  <c r="M280" i="2"/>
  <c r="L280" i="2"/>
  <c r="K280" i="2"/>
  <c r="I280" i="2"/>
  <c r="J280" i="2" s="1"/>
  <c r="M279" i="2"/>
  <c r="L279" i="2"/>
  <c r="K279" i="2"/>
  <c r="I279" i="2"/>
  <c r="J279" i="2" s="1"/>
  <c r="M278" i="2"/>
  <c r="L278" i="2"/>
  <c r="K278" i="2"/>
  <c r="I278" i="2"/>
  <c r="J278" i="2" s="1"/>
  <c r="M277" i="2"/>
  <c r="L277" i="2"/>
  <c r="K277" i="2"/>
  <c r="I277" i="2"/>
  <c r="J277" i="2" s="1"/>
  <c r="M276" i="2"/>
  <c r="L276" i="2"/>
  <c r="K276" i="2"/>
  <c r="J276" i="2"/>
  <c r="I276" i="2"/>
  <c r="M275" i="2"/>
  <c r="L275" i="2"/>
  <c r="K275" i="2"/>
  <c r="J275" i="2"/>
  <c r="I275" i="2"/>
  <c r="M274" i="2"/>
  <c r="L274" i="2"/>
  <c r="K274" i="2"/>
  <c r="J274" i="2"/>
  <c r="I274" i="2"/>
  <c r="M273" i="2"/>
  <c r="L273" i="2"/>
  <c r="K273" i="2"/>
  <c r="J273" i="2"/>
  <c r="I273" i="2"/>
  <c r="M272" i="2"/>
  <c r="L272" i="2"/>
  <c r="K272" i="2"/>
  <c r="I272" i="2"/>
  <c r="J272" i="2" s="1"/>
  <c r="M271" i="2"/>
  <c r="L271" i="2"/>
  <c r="K271" i="2"/>
  <c r="I271" i="2"/>
  <c r="J271" i="2" s="1"/>
  <c r="M270" i="2"/>
  <c r="L270" i="2"/>
  <c r="K270" i="2"/>
  <c r="I270" i="2"/>
  <c r="J270" i="2" s="1"/>
  <c r="M269" i="2"/>
  <c r="L269" i="2"/>
  <c r="K269" i="2"/>
  <c r="I269" i="2"/>
  <c r="J269" i="2" s="1"/>
  <c r="M268" i="2"/>
  <c r="L268" i="2"/>
  <c r="K268" i="2"/>
  <c r="J268" i="2"/>
  <c r="I268" i="2"/>
  <c r="M267" i="2"/>
  <c r="L267" i="2"/>
  <c r="K267" i="2"/>
  <c r="J267" i="2"/>
  <c r="I267" i="2"/>
  <c r="M266" i="2"/>
  <c r="L266" i="2"/>
  <c r="K266" i="2"/>
  <c r="J266" i="2"/>
  <c r="I266" i="2"/>
  <c r="M265" i="2"/>
  <c r="L265" i="2"/>
  <c r="K265" i="2"/>
  <c r="J265" i="2"/>
  <c r="I265" i="2"/>
  <c r="M264" i="2"/>
  <c r="L264" i="2"/>
  <c r="K264" i="2"/>
  <c r="I264" i="2"/>
  <c r="J264" i="2" s="1"/>
  <c r="M263" i="2"/>
  <c r="L263" i="2"/>
  <c r="K263" i="2"/>
  <c r="I263" i="2"/>
  <c r="J263" i="2" s="1"/>
  <c r="M262" i="2"/>
  <c r="L262" i="2"/>
  <c r="K262" i="2"/>
  <c r="I262" i="2"/>
  <c r="J262" i="2" s="1"/>
  <c r="M261" i="2"/>
  <c r="L261" i="2"/>
  <c r="K261" i="2"/>
  <c r="I261" i="2"/>
  <c r="J261" i="2" s="1"/>
  <c r="M260" i="2"/>
  <c r="L260" i="2"/>
  <c r="K260" i="2"/>
  <c r="J260" i="2"/>
  <c r="I260" i="2"/>
  <c r="M259" i="2"/>
  <c r="L259" i="2"/>
  <c r="K259" i="2"/>
  <c r="J259" i="2"/>
  <c r="I259" i="2"/>
  <c r="M258" i="2"/>
  <c r="L258" i="2"/>
  <c r="K258" i="2"/>
  <c r="J258" i="2"/>
  <c r="I258" i="2"/>
  <c r="M257" i="2"/>
  <c r="L257" i="2"/>
  <c r="K257" i="2"/>
  <c r="J257" i="2"/>
  <c r="I257" i="2"/>
  <c r="M256" i="2"/>
  <c r="L256" i="2"/>
  <c r="K256" i="2"/>
  <c r="I256" i="2"/>
  <c r="J256" i="2" s="1"/>
  <c r="M255" i="2"/>
  <c r="L255" i="2"/>
  <c r="K255" i="2"/>
  <c r="I255" i="2"/>
  <c r="J255" i="2" s="1"/>
  <c r="M254" i="2"/>
  <c r="L254" i="2"/>
  <c r="K254" i="2"/>
  <c r="I254" i="2"/>
  <c r="J254" i="2" s="1"/>
  <c r="M253" i="2"/>
  <c r="L253" i="2"/>
  <c r="K253" i="2"/>
  <c r="I253" i="2"/>
  <c r="J253" i="2" s="1"/>
  <c r="M252" i="2"/>
  <c r="L252" i="2"/>
  <c r="K252" i="2"/>
  <c r="J252" i="2"/>
  <c r="I252" i="2"/>
  <c r="M251" i="2"/>
  <c r="L251" i="2"/>
  <c r="K251" i="2"/>
  <c r="J251" i="2"/>
  <c r="I251" i="2"/>
  <c r="M250" i="2"/>
  <c r="L250" i="2"/>
  <c r="K250" i="2"/>
  <c r="J250" i="2"/>
  <c r="I250" i="2"/>
  <c r="M249" i="2"/>
  <c r="L249" i="2"/>
  <c r="K249" i="2"/>
  <c r="J249" i="2"/>
  <c r="I249" i="2"/>
  <c r="M248" i="2"/>
  <c r="L248" i="2"/>
  <c r="K248" i="2"/>
  <c r="I248" i="2"/>
  <c r="J248" i="2" s="1"/>
  <c r="M247" i="2"/>
  <c r="L247" i="2"/>
  <c r="K247" i="2"/>
  <c r="I247" i="2"/>
  <c r="J247" i="2" s="1"/>
  <c r="M246" i="2"/>
  <c r="L246" i="2"/>
  <c r="K246" i="2"/>
  <c r="I246" i="2"/>
  <c r="J246" i="2" s="1"/>
  <c r="M245" i="2"/>
  <c r="L245" i="2"/>
  <c r="K245" i="2"/>
  <c r="I245" i="2"/>
  <c r="J245" i="2" s="1"/>
  <c r="M244" i="2"/>
  <c r="L244" i="2"/>
  <c r="K244" i="2"/>
  <c r="J244" i="2"/>
  <c r="I244" i="2"/>
  <c r="M243" i="2"/>
  <c r="L243" i="2"/>
  <c r="K243" i="2"/>
  <c r="J243" i="2"/>
  <c r="I243" i="2"/>
  <c r="M242" i="2"/>
  <c r="L242" i="2"/>
  <c r="K242" i="2"/>
  <c r="J242" i="2"/>
  <c r="I242" i="2"/>
  <c r="M241" i="2"/>
  <c r="L241" i="2"/>
  <c r="K241" i="2"/>
  <c r="J241" i="2"/>
  <c r="I241" i="2"/>
  <c r="M240" i="2"/>
  <c r="L240" i="2"/>
  <c r="K240" i="2"/>
  <c r="I240" i="2"/>
  <c r="J240" i="2" s="1"/>
  <c r="M239" i="2"/>
  <c r="L239" i="2"/>
  <c r="K239" i="2"/>
  <c r="I239" i="2"/>
  <c r="J239" i="2" s="1"/>
  <c r="M238" i="2"/>
  <c r="L238" i="2"/>
  <c r="K238" i="2"/>
  <c r="I238" i="2"/>
  <c r="J238" i="2" s="1"/>
  <c r="M237" i="2"/>
  <c r="L237" i="2"/>
  <c r="K237" i="2"/>
  <c r="I237" i="2"/>
  <c r="J237" i="2" s="1"/>
  <c r="M236" i="2"/>
  <c r="L236" i="2"/>
  <c r="K236" i="2"/>
  <c r="J236" i="2"/>
  <c r="I236" i="2"/>
  <c r="M235" i="2"/>
  <c r="L235" i="2"/>
  <c r="K235" i="2"/>
  <c r="J235" i="2"/>
  <c r="I235" i="2"/>
  <c r="M234" i="2"/>
  <c r="L234" i="2"/>
  <c r="K234" i="2"/>
  <c r="J234" i="2"/>
  <c r="I234" i="2"/>
  <c r="M233" i="2"/>
  <c r="L233" i="2"/>
  <c r="K233" i="2"/>
  <c r="J233" i="2"/>
  <c r="I233" i="2"/>
  <c r="M232" i="2"/>
  <c r="L232" i="2"/>
  <c r="K232" i="2"/>
  <c r="I232" i="2"/>
  <c r="J232" i="2" s="1"/>
  <c r="M231" i="2"/>
  <c r="L231" i="2"/>
  <c r="K231" i="2"/>
  <c r="I231" i="2"/>
  <c r="J231" i="2" s="1"/>
  <c r="M230" i="2"/>
  <c r="L230" i="2"/>
  <c r="K230" i="2"/>
  <c r="I230" i="2"/>
  <c r="J230" i="2" s="1"/>
  <c r="M229" i="2"/>
  <c r="L229" i="2"/>
  <c r="K229" i="2"/>
  <c r="I229" i="2"/>
  <c r="J229" i="2" s="1"/>
  <c r="M228" i="2"/>
  <c r="L228" i="2"/>
  <c r="K228" i="2"/>
  <c r="J228" i="2"/>
  <c r="I228" i="2"/>
  <c r="M227" i="2"/>
  <c r="L227" i="2"/>
  <c r="K227" i="2"/>
  <c r="J227" i="2"/>
  <c r="I227" i="2"/>
  <c r="M226" i="2"/>
  <c r="L226" i="2"/>
  <c r="K226" i="2"/>
  <c r="J226" i="2"/>
  <c r="I226" i="2"/>
  <c r="M225" i="2"/>
  <c r="L225" i="2"/>
  <c r="K225" i="2"/>
  <c r="J225" i="2"/>
  <c r="I225" i="2"/>
  <c r="M224" i="2"/>
  <c r="L224" i="2"/>
  <c r="K224" i="2"/>
  <c r="I224" i="2"/>
  <c r="J224" i="2" s="1"/>
  <c r="M223" i="2"/>
  <c r="L223" i="2"/>
  <c r="K223" i="2"/>
  <c r="I223" i="2"/>
  <c r="J223" i="2" s="1"/>
  <c r="M222" i="2"/>
  <c r="L222" i="2"/>
  <c r="K222" i="2"/>
  <c r="I222" i="2"/>
  <c r="J222" i="2" s="1"/>
  <c r="M221" i="2"/>
  <c r="L221" i="2"/>
  <c r="K221" i="2"/>
  <c r="I221" i="2"/>
  <c r="J221" i="2" s="1"/>
  <c r="M220" i="2"/>
  <c r="L220" i="2"/>
  <c r="K220" i="2"/>
  <c r="J220" i="2"/>
  <c r="I220" i="2"/>
  <c r="M219" i="2"/>
  <c r="L219" i="2"/>
  <c r="K219" i="2"/>
  <c r="J219" i="2"/>
  <c r="I219" i="2"/>
  <c r="M218" i="2"/>
  <c r="L218" i="2"/>
  <c r="K218" i="2"/>
  <c r="J218" i="2"/>
  <c r="I218" i="2"/>
  <c r="M217" i="2"/>
  <c r="L217" i="2"/>
  <c r="K217" i="2"/>
  <c r="J217" i="2"/>
  <c r="I217" i="2"/>
  <c r="M216" i="2"/>
  <c r="L216" i="2"/>
  <c r="K216" i="2"/>
  <c r="I216" i="2"/>
  <c r="J216" i="2" s="1"/>
  <c r="M215" i="2"/>
  <c r="L215" i="2"/>
  <c r="K215" i="2"/>
  <c r="I215" i="2"/>
  <c r="J215" i="2" s="1"/>
  <c r="M214" i="2"/>
  <c r="L214" i="2"/>
  <c r="K214" i="2"/>
  <c r="I214" i="2"/>
  <c r="J214" i="2" s="1"/>
  <c r="M213" i="2"/>
  <c r="L213" i="2"/>
  <c r="K213" i="2"/>
  <c r="I213" i="2"/>
  <c r="J213" i="2" s="1"/>
  <c r="M212" i="2"/>
  <c r="L212" i="2"/>
  <c r="K212" i="2"/>
  <c r="J212" i="2"/>
  <c r="I212" i="2"/>
  <c r="M211" i="2"/>
  <c r="L211" i="2"/>
  <c r="K211" i="2"/>
  <c r="J211" i="2"/>
  <c r="I211" i="2"/>
  <c r="M210" i="2"/>
  <c r="L210" i="2"/>
  <c r="K210" i="2"/>
  <c r="J210" i="2"/>
  <c r="I210" i="2"/>
  <c r="M209" i="2"/>
  <c r="L209" i="2"/>
  <c r="K209" i="2"/>
  <c r="J209" i="2"/>
  <c r="I209" i="2"/>
  <c r="M208" i="2"/>
  <c r="L208" i="2"/>
  <c r="K208" i="2"/>
  <c r="I208" i="2"/>
  <c r="J208" i="2" s="1"/>
  <c r="M207" i="2"/>
  <c r="L207" i="2"/>
  <c r="K207" i="2"/>
  <c r="I207" i="2"/>
  <c r="J207" i="2" s="1"/>
  <c r="M206" i="2"/>
  <c r="L206" i="2"/>
  <c r="K206" i="2"/>
  <c r="I206" i="2"/>
  <c r="J206" i="2" s="1"/>
  <c r="M205" i="2"/>
  <c r="L205" i="2"/>
  <c r="K205" i="2"/>
  <c r="I205" i="2"/>
  <c r="J205" i="2" s="1"/>
  <c r="M204" i="2"/>
  <c r="L204" i="2"/>
  <c r="K204" i="2"/>
  <c r="J204" i="2"/>
  <c r="I204" i="2"/>
  <c r="M203" i="2"/>
  <c r="L203" i="2"/>
  <c r="K203" i="2"/>
  <c r="J203" i="2"/>
  <c r="I203" i="2"/>
  <c r="M202" i="2"/>
  <c r="L202" i="2"/>
  <c r="K202" i="2"/>
  <c r="J202" i="2"/>
  <c r="I202" i="2"/>
  <c r="M201" i="2"/>
  <c r="L201" i="2"/>
  <c r="K201" i="2"/>
  <c r="J201" i="2"/>
  <c r="I201" i="2"/>
  <c r="M200" i="2"/>
  <c r="L200" i="2"/>
  <c r="K200" i="2"/>
  <c r="I200" i="2"/>
  <c r="J200" i="2" s="1"/>
  <c r="M199" i="2"/>
  <c r="L199" i="2"/>
  <c r="K199" i="2"/>
  <c r="I199" i="2"/>
  <c r="J199" i="2" s="1"/>
  <c r="M198" i="2"/>
  <c r="L198" i="2"/>
  <c r="K198" i="2"/>
  <c r="I198" i="2"/>
  <c r="J198" i="2" s="1"/>
  <c r="M197" i="2"/>
  <c r="L197" i="2"/>
  <c r="K197" i="2"/>
  <c r="I197" i="2"/>
  <c r="J197" i="2" s="1"/>
  <c r="M196" i="2"/>
  <c r="L196" i="2"/>
  <c r="K196" i="2"/>
  <c r="J196" i="2"/>
  <c r="I196" i="2"/>
  <c r="M195" i="2"/>
  <c r="L195" i="2"/>
  <c r="K195" i="2"/>
  <c r="J195" i="2"/>
  <c r="I195" i="2"/>
  <c r="M194" i="2"/>
  <c r="L194" i="2"/>
  <c r="K194" i="2"/>
  <c r="J194" i="2"/>
  <c r="I194" i="2"/>
  <c r="M193" i="2"/>
  <c r="L193" i="2"/>
  <c r="K193" i="2"/>
  <c r="J193" i="2"/>
  <c r="I193" i="2"/>
  <c r="M192" i="2"/>
  <c r="L192" i="2"/>
  <c r="K192" i="2"/>
  <c r="I192" i="2"/>
  <c r="J192" i="2" s="1"/>
  <c r="M191" i="2"/>
  <c r="L191" i="2"/>
  <c r="K191" i="2"/>
  <c r="I191" i="2"/>
  <c r="J191" i="2" s="1"/>
  <c r="M190" i="2"/>
  <c r="L190" i="2"/>
  <c r="K190" i="2"/>
  <c r="I190" i="2"/>
  <c r="J190" i="2" s="1"/>
  <c r="M189" i="2"/>
  <c r="L189" i="2"/>
  <c r="K189" i="2"/>
  <c r="I189" i="2"/>
  <c r="J189" i="2" s="1"/>
  <c r="M188" i="2"/>
  <c r="L188" i="2"/>
  <c r="K188" i="2"/>
  <c r="J188" i="2"/>
  <c r="I188" i="2"/>
  <c r="M187" i="2"/>
  <c r="L187" i="2"/>
  <c r="K187" i="2"/>
  <c r="J187" i="2"/>
  <c r="I187" i="2"/>
  <c r="M186" i="2"/>
  <c r="L186" i="2"/>
  <c r="K186" i="2"/>
  <c r="J186" i="2"/>
  <c r="I186" i="2"/>
  <c r="M185" i="2"/>
  <c r="L185" i="2"/>
  <c r="K185" i="2"/>
  <c r="J185" i="2"/>
  <c r="I185" i="2"/>
  <c r="M184" i="2"/>
  <c r="L184" i="2"/>
  <c r="K184" i="2"/>
  <c r="I184" i="2"/>
  <c r="J184" i="2" s="1"/>
  <c r="M183" i="2"/>
  <c r="L183" i="2"/>
  <c r="K183" i="2"/>
  <c r="I183" i="2"/>
  <c r="J183" i="2" s="1"/>
  <c r="M182" i="2"/>
  <c r="L182" i="2"/>
  <c r="K182" i="2"/>
  <c r="I182" i="2"/>
  <c r="J182" i="2" s="1"/>
  <c r="M181" i="2"/>
  <c r="L181" i="2"/>
  <c r="K181" i="2"/>
  <c r="I181" i="2"/>
  <c r="J181" i="2" s="1"/>
  <c r="M180" i="2"/>
  <c r="L180" i="2"/>
  <c r="K180" i="2"/>
  <c r="J180" i="2"/>
  <c r="I180" i="2"/>
  <c r="M179" i="2"/>
  <c r="L179" i="2"/>
  <c r="K179" i="2"/>
  <c r="J179" i="2"/>
  <c r="I179" i="2"/>
  <c r="M178" i="2"/>
  <c r="L178" i="2"/>
  <c r="K178" i="2"/>
  <c r="J178" i="2"/>
  <c r="I178" i="2"/>
  <c r="M177" i="2"/>
  <c r="L177" i="2"/>
  <c r="K177" i="2"/>
  <c r="J177" i="2"/>
  <c r="I177" i="2"/>
  <c r="M176" i="2"/>
  <c r="L176" i="2"/>
  <c r="K176" i="2"/>
  <c r="I176" i="2"/>
  <c r="J176" i="2" s="1"/>
  <c r="M175" i="2"/>
  <c r="L175" i="2"/>
  <c r="K175" i="2"/>
  <c r="I175" i="2"/>
  <c r="J175" i="2" s="1"/>
  <c r="M174" i="2"/>
  <c r="L174" i="2"/>
  <c r="K174" i="2"/>
  <c r="I174" i="2"/>
  <c r="J174" i="2" s="1"/>
  <c r="M173" i="2"/>
  <c r="L173" i="2"/>
  <c r="K173" i="2"/>
  <c r="I173" i="2"/>
  <c r="J173" i="2" s="1"/>
  <c r="M172" i="2"/>
  <c r="L172" i="2"/>
  <c r="K172" i="2"/>
  <c r="J172" i="2"/>
  <c r="I172" i="2"/>
  <c r="M171" i="2"/>
  <c r="L171" i="2"/>
  <c r="K171" i="2"/>
  <c r="J171" i="2"/>
  <c r="I171" i="2"/>
  <c r="M170" i="2"/>
  <c r="L170" i="2"/>
  <c r="K170" i="2"/>
  <c r="J170" i="2"/>
  <c r="I170" i="2"/>
  <c r="M169" i="2"/>
  <c r="L169" i="2"/>
  <c r="K169" i="2"/>
  <c r="J169" i="2"/>
  <c r="I169" i="2"/>
  <c r="M168" i="2"/>
  <c r="L168" i="2"/>
  <c r="K168" i="2"/>
  <c r="I168" i="2"/>
  <c r="J168" i="2" s="1"/>
  <c r="M167" i="2"/>
  <c r="L167" i="2"/>
  <c r="K167" i="2"/>
  <c r="I167" i="2"/>
  <c r="J167" i="2" s="1"/>
  <c r="M166" i="2"/>
  <c r="L166" i="2"/>
  <c r="K166" i="2"/>
  <c r="I166" i="2"/>
  <c r="J166" i="2" s="1"/>
  <c r="M165" i="2"/>
  <c r="L165" i="2"/>
  <c r="K165" i="2"/>
  <c r="I165" i="2"/>
  <c r="J165" i="2" s="1"/>
  <c r="M164" i="2"/>
  <c r="L164" i="2"/>
  <c r="K164" i="2"/>
  <c r="J164" i="2"/>
  <c r="I164" i="2"/>
  <c r="M163" i="2"/>
  <c r="L163" i="2"/>
  <c r="K163" i="2"/>
  <c r="J163" i="2"/>
  <c r="I163" i="2"/>
  <c r="M162" i="2"/>
  <c r="L162" i="2"/>
  <c r="K162" i="2"/>
  <c r="J162" i="2"/>
  <c r="I162" i="2"/>
  <c r="M161" i="2"/>
  <c r="L161" i="2"/>
  <c r="K161" i="2"/>
  <c r="J161" i="2"/>
  <c r="I161" i="2"/>
  <c r="M160" i="2"/>
  <c r="L160" i="2"/>
  <c r="K160" i="2"/>
  <c r="I160" i="2"/>
  <c r="J160" i="2" s="1"/>
  <c r="M159" i="2"/>
  <c r="L159" i="2"/>
  <c r="K159" i="2"/>
  <c r="I159" i="2"/>
  <c r="J159" i="2" s="1"/>
  <c r="M158" i="2"/>
  <c r="L158" i="2"/>
  <c r="K158" i="2"/>
  <c r="I158" i="2"/>
  <c r="J158" i="2" s="1"/>
  <c r="M157" i="2"/>
  <c r="L157" i="2"/>
  <c r="K157" i="2"/>
  <c r="I157" i="2"/>
  <c r="J157" i="2" s="1"/>
  <c r="M156" i="2"/>
  <c r="L156" i="2"/>
  <c r="K156" i="2"/>
  <c r="J156" i="2"/>
  <c r="I156" i="2"/>
  <c r="M155" i="2"/>
  <c r="L155" i="2"/>
  <c r="K155" i="2"/>
  <c r="J155" i="2"/>
  <c r="I155" i="2"/>
  <c r="M154" i="2"/>
  <c r="L154" i="2"/>
  <c r="K154" i="2"/>
  <c r="J154" i="2"/>
  <c r="I154" i="2"/>
  <c r="M153" i="2"/>
  <c r="L153" i="2"/>
  <c r="K153" i="2"/>
  <c r="J153" i="2"/>
  <c r="I153" i="2"/>
  <c r="M152" i="2"/>
  <c r="L152" i="2"/>
  <c r="K152" i="2"/>
  <c r="I152" i="2"/>
  <c r="J152" i="2" s="1"/>
  <c r="M151" i="2"/>
  <c r="L151" i="2"/>
  <c r="K151" i="2"/>
  <c r="I151" i="2"/>
  <c r="J151" i="2" s="1"/>
  <c r="M150" i="2"/>
  <c r="L150" i="2"/>
  <c r="K150" i="2"/>
  <c r="I150" i="2"/>
  <c r="J150" i="2" s="1"/>
  <c r="M149" i="2"/>
  <c r="L149" i="2"/>
  <c r="K149" i="2"/>
  <c r="I149" i="2"/>
  <c r="J149" i="2" s="1"/>
  <c r="M148" i="2"/>
  <c r="L148" i="2"/>
  <c r="K148" i="2"/>
  <c r="J148" i="2"/>
  <c r="I148" i="2"/>
  <c r="M147" i="2"/>
  <c r="L147" i="2"/>
  <c r="K147" i="2"/>
  <c r="J147" i="2"/>
  <c r="I147" i="2"/>
  <c r="M146" i="2"/>
  <c r="L146" i="2"/>
  <c r="K146" i="2"/>
  <c r="J146" i="2"/>
  <c r="I146" i="2"/>
  <c r="M145" i="2"/>
  <c r="L145" i="2"/>
  <c r="K145" i="2"/>
  <c r="J145" i="2"/>
  <c r="I145" i="2"/>
  <c r="M144" i="2"/>
  <c r="L144" i="2"/>
  <c r="K144" i="2"/>
  <c r="I144" i="2"/>
  <c r="J144" i="2" s="1"/>
  <c r="M143" i="2"/>
  <c r="L143" i="2"/>
  <c r="K143" i="2"/>
  <c r="I143" i="2"/>
  <c r="J143" i="2" s="1"/>
  <c r="M142" i="2"/>
  <c r="L142" i="2"/>
  <c r="K142" i="2"/>
  <c r="I142" i="2"/>
  <c r="J142" i="2" s="1"/>
  <c r="M141" i="2"/>
  <c r="L141" i="2"/>
  <c r="K141" i="2"/>
  <c r="I141" i="2"/>
  <c r="J141" i="2" s="1"/>
  <c r="M140" i="2"/>
  <c r="L140" i="2"/>
  <c r="K140" i="2"/>
  <c r="J140" i="2"/>
  <c r="I140" i="2"/>
  <c r="M139" i="2"/>
  <c r="L139" i="2"/>
  <c r="K139" i="2"/>
  <c r="J139" i="2"/>
  <c r="I139" i="2"/>
  <c r="M138" i="2"/>
  <c r="L138" i="2"/>
  <c r="K138" i="2"/>
  <c r="J138" i="2"/>
  <c r="I138" i="2"/>
  <c r="M137" i="2"/>
  <c r="L137" i="2"/>
  <c r="K137" i="2"/>
  <c r="J137" i="2"/>
  <c r="I137" i="2"/>
  <c r="M136" i="2"/>
  <c r="L136" i="2"/>
  <c r="K136" i="2"/>
  <c r="I136" i="2"/>
  <c r="J136" i="2" s="1"/>
  <c r="M135" i="2"/>
  <c r="L135" i="2"/>
  <c r="K135" i="2"/>
  <c r="I135" i="2"/>
  <c r="J135" i="2" s="1"/>
  <c r="M134" i="2"/>
  <c r="L134" i="2"/>
  <c r="K134" i="2"/>
  <c r="I134" i="2"/>
  <c r="J134" i="2" s="1"/>
  <c r="M133" i="2"/>
  <c r="L133" i="2"/>
  <c r="K133" i="2"/>
  <c r="I133" i="2"/>
  <c r="J133" i="2" s="1"/>
  <c r="M132" i="2"/>
  <c r="L132" i="2"/>
  <c r="K132" i="2"/>
  <c r="J132" i="2"/>
  <c r="I132" i="2"/>
  <c r="M131" i="2"/>
  <c r="L131" i="2"/>
  <c r="K131" i="2"/>
  <c r="J131" i="2"/>
  <c r="I131" i="2"/>
  <c r="M130" i="2"/>
  <c r="L130" i="2"/>
  <c r="K130" i="2"/>
  <c r="J130" i="2"/>
  <c r="I130" i="2"/>
  <c r="M129" i="2"/>
  <c r="L129" i="2"/>
  <c r="K129" i="2"/>
  <c r="J129" i="2"/>
  <c r="I129" i="2"/>
  <c r="M128" i="2"/>
  <c r="L128" i="2"/>
  <c r="K128" i="2"/>
  <c r="I128" i="2"/>
  <c r="J128" i="2" s="1"/>
  <c r="M127" i="2"/>
  <c r="L127" i="2"/>
  <c r="K127" i="2"/>
  <c r="I127" i="2"/>
  <c r="J127" i="2" s="1"/>
  <c r="M126" i="2"/>
  <c r="L126" i="2"/>
  <c r="K126" i="2"/>
  <c r="I126" i="2"/>
  <c r="J126" i="2" s="1"/>
  <c r="M125" i="2"/>
  <c r="L125" i="2"/>
  <c r="K125" i="2"/>
  <c r="I125" i="2"/>
  <c r="J125" i="2" s="1"/>
  <c r="M124" i="2"/>
  <c r="L124" i="2"/>
  <c r="K124" i="2"/>
  <c r="J124" i="2"/>
  <c r="I124" i="2"/>
  <c r="M123" i="2"/>
  <c r="L123" i="2"/>
  <c r="K123" i="2"/>
  <c r="J123" i="2"/>
  <c r="I123" i="2"/>
  <c r="M122" i="2"/>
  <c r="L122" i="2"/>
  <c r="K122" i="2"/>
  <c r="J122" i="2"/>
  <c r="I122" i="2"/>
  <c r="M121" i="2"/>
  <c r="L121" i="2"/>
  <c r="K121" i="2"/>
  <c r="J121" i="2"/>
  <c r="I121" i="2"/>
  <c r="M120" i="2"/>
  <c r="L120" i="2"/>
  <c r="K120" i="2"/>
  <c r="I120" i="2"/>
  <c r="J120" i="2" s="1"/>
  <c r="M119" i="2"/>
  <c r="L119" i="2"/>
  <c r="K119" i="2"/>
  <c r="I119" i="2"/>
  <c r="J119" i="2" s="1"/>
  <c r="M118" i="2"/>
  <c r="L118" i="2"/>
  <c r="K118" i="2"/>
  <c r="I118" i="2"/>
  <c r="J118" i="2" s="1"/>
  <c r="M117" i="2"/>
  <c r="L117" i="2"/>
  <c r="K117" i="2"/>
  <c r="I117" i="2"/>
  <c r="J117" i="2" s="1"/>
  <c r="M116" i="2"/>
  <c r="L116" i="2"/>
  <c r="K116" i="2"/>
  <c r="J116" i="2"/>
  <c r="I116" i="2"/>
  <c r="M115" i="2"/>
  <c r="L115" i="2"/>
  <c r="K115" i="2"/>
  <c r="J115" i="2"/>
  <c r="I115" i="2"/>
  <c r="M114" i="2"/>
  <c r="L114" i="2"/>
  <c r="K114" i="2"/>
  <c r="J114" i="2"/>
  <c r="I114" i="2"/>
  <c r="M113" i="2"/>
  <c r="L113" i="2"/>
  <c r="K113" i="2"/>
  <c r="J113" i="2"/>
  <c r="I113" i="2"/>
  <c r="M112" i="2"/>
  <c r="L112" i="2"/>
  <c r="K112" i="2"/>
  <c r="I112" i="2"/>
  <c r="J112" i="2" s="1"/>
  <c r="M111" i="2"/>
  <c r="L111" i="2"/>
  <c r="K111" i="2"/>
  <c r="I111" i="2"/>
  <c r="J111" i="2" s="1"/>
  <c r="M110" i="2"/>
  <c r="L110" i="2"/>
  <c r="K110" i="2"/>
  <c r="I110" i="2"/>
  <c r="J110" i="2" s="1"/>
  <c r="M109" i="2"/>
  <c r="L109" i="2"/>
  <c r="K109" i="2"/>
  <c r="I109" i="2"/>
  <c r="J109" i="2" s="1"/>
  <c r="M108" i="2"/>
  <c r="L108" i="2"/>
  <c r="K108" i="2"/>
  <c r="J108" i="2"/>
  <c r="I108" i="2"/>
  <c r="M107" i="2"/>
  <c r="L107" i="2"/>
  <c r="K107" i="2"/>
  <c r="J107" i="2"/>
  <c r="I107" i="2"/>
  <c r="M106" i="2"/>
  <c r="L106" i="2"/>
  <c r="K106" i="2"/>
  <c r="J106" i="2"/>
  <c r="I106" i="2"/>
  <c r="M105" i="2"/>
  <c r="L105" i="2"/>
  <c r="K105" i="2"/>
  <c r="J105" i="2"/>
  <c r="I105" i="2"/>
  <c r="M104" i="2"/>
  <c r="L104" i="2"/>
  <c r="K104" i="2"/>
  <c r="I104" i="2"/>
  <c r="J104" i="2" s="1"/>
  <c r="M103" i="2"/>
  <c r="L103" i="2"/>
  <c r="K103" i="2"/>
  <c r="I103" i="2"/>
  <c r="J103" i="2" s="1"/>
  <c r="M102" i="2"/>
  <c r="L102" i="2"/>
  <c r="K102" i="2"/>
  <c r="I102" i="2"/>
  <c r="J102" i="2" s="1"/>
  <c r="M101" i="2"/>
  <c r="L101" i="2"/>
  <c r="K101" i="2"/>
  <c r="I101" i="2"/>
  <c r="J101" i="2" s="1"/>
  <c r="M100" i="2"/>
  <c r="L100" i="2"/>
  <c r="K100" i="2"/>
  <c r="J100" i="2"/>
  <c r="I100" i="2"/>
  <c r="M99" i="2"/>
  <c r="L99" i="2"/>
  <c r="K99" i="2"/>
  <c r="J99" i="2"/>
  <c r="I99" i="2"/>
  <c r="M98" i="2"/>
  <c r="L98" i="2"/>
  <c r="K98" i="2"/>
  <c r="J98" i="2"/>
  <c r="I98" i="2"/>
  <c r="M97" i="2"/>
  <c r="L97" i="2"/>
  <c r="K97" i="2"/>
  <c r="J97" i="2"/>
  <c r="I97" i="2"/>
  <c r="M96" i="2"/>
  <c r="L96" i="2"/>
  <c r="K96" i="2"/>
  <c r="I96" i="2"/>
  <c r="J96" i="2" s="1"/>
  <c r="M95" i="2"/>
  <c r="L95" i="2"/>
  <c r="K95" i="2"/>
  <c r="I95" i="2"/>
  <c r="J95" i="2" s="1"/>
  <c r="M94" i="2"/>
  <c r="L94" i="2"/>
  <c r="K94" i="2"/>
  <c r="I94" i="2"/>
  <c r="J94" i="2" s="1"/>
  <c r="M93" i="2"/>
  <c r="L93" i="2"/>
  <c r="K93" i="2"/>
  <c r="I93" i="2"/>
  <c r="J93" i="2" s="1"/>
  <c r="M92" i="2"/>
  <c r="L92" i="2"/>
  <c r="K92" i="2"/>
  <c r="J92" i="2"/>
  <c r="I92" i="2"/>
  <c r="M91" i="2"/>
  <c r="L91" i="2"/>
  <c r="K91" i="2"/>
  <c r="J91" i="2"/>
  <c r="I91" i="2"/>
  <c r="M90" i="2"/>
  <c r="L90" i="2"/>
  <c r="K90" i="2"/>
  <c r="J90" i="2"/>
  <c r="I90" i="2"/>
  <c r="M89" i="2"/>
  <c r="L89" i="2"/>
  <c r="K89" i="2"/>
  <c r="J89" i="2"/>
  <c r="I89" i="2"/>
  <c r="M88" i="2"/>
  <c r="L88" i="2"/>
  <c r="K88" i="2"/>
  <c r="I88" i="2"/>
  <c r="J88" i="2" s="1"/>
  <c r="M87" i="2"/>
  <c r="L87" i="2"/>
  <c r="K87" i="2"/>
  <c r="I87" i="2"/>
  <c r="J87" i="2" s="1"/>
  <c r="M86" i="2"/>
  <c r="L86" i="2"/>
  <c r="K86" i="2"/>
  <c r="I86" i="2"/>
  <c r="J86" i="2" s="1"/>
  <c r="M85" i="2"/>
  <c r="L85" i="2"/>
  <c r="K85" i="2"/>
  <c r="I85" i="2"/>
  <c r="J85" i="2" s="1"/>
  <c r="M84" i="2"/>
  <c r="L84" i="2"/>
  <c r="K84" i="2"/>
  <c r="J84" i="2"/>
  <c r="I84" i="2"/>
  <c r="M83" i="2"/>
  <c r="L83" i="2"/>
  <c r="K83" i="2"/>
  <c r="J83" i="2"/>
  <c r="I83" i="2"/>
  <c r="M82" i="2"/>
  <c r="L82" i="2"/>
  <c r="K82" i="2"/>
  <c r="J82" i="2"/>
  <c r="I82" i="2"/>
  <c r="M81" i="2"/>
  <c r="L81" i="2"/>
  <c r="K81" i="2"/>
  <c r="J81" i="2"/>
  <c r="I81" i="2"/>
  <c r="M80" i="2"/>
  <c r="L80" i="2"/>
  <c r="K80" i="2"/>
  <c r="I80" i="2"/>
  <c r="J80" i="2" s="1"/>
  <c r="M79" i="2"/>
  <c r="L79" i="2"/>
  <c r="K79" i="2"/>
  <c r="I79" i="2"/>
  <c r="J79" i="2" s="1"/>
  <c r="M78" i="2"/>
  <c r="L78" i="2"/>
  <c r="K78" i="2"/>
  <c r="I78" i="2"/>
  <c r="J78" i="2" s="1"/>
  <c r="M77" i="2"/>
  <c r="L77" i="2"/>
  <c r="K77" i="2"/>
  <c r="I77" i="2"/>
  <c r="J77" i="2" s="1"/>
  <c r="M76" i="2"/>
  <c r="L76" i="2"/>
  <c r="K76" i="2"/>
  <c r="J76" i="2"/>
  <c r="I76" i="2"/>
  <c r="M75" i="2"/>
  <c r="L75" i="2"/>
  <c r="K75" i="2"/>
  <c r="J75" i="2"/>
  <c r="I75" i="2"/>
  <c r="M74" i="2"/>
  <c r="L74" i="2"/>
  <c r="K74" i="2"/>
  <c r="J74" i="2"/>
  <c r="I74" i="2"/>
  <c r="M73" i="2"/>
  <c r="L73" i="2"/>
  <c r="K73" i="2"/>
  <c r="J73" i="2"/>
  <c r="I73" i="2"/>
  <c r="M72" i="2"/>
  <c r="L72" i="2"/>
  <c r="K72" i="2"/>
  <c r="I72" i="2"/>
  <c r="J72" i="2" s="1"/>
  <c r="M71" i="2"/>
  <c r="L71" i="2"/>
  <c r="K71" i="2"/>
  <c r="I71" i="2"/>
  <c r="J71" i="2" s="1"/>
  <c r="M70" i="2"/>
  <c r="L70" i="2"/>
  <c r="K70" i="2"/>
  <c r="I70" i="2"/>
  <c r="J70" i="2" s="1"/>
  <c r="M69" i="2"/>
  <c r="L69" i="2"/>
  <c r="K69" i="2"/>
  <c r="I69" i="2"/>
  <c r="J69" i="2" s="1"/>
  <c r="M68" i="2"/>
  <c r="L68" i="2"/>
  <c r="K68" i="2"/>
  <c r="J68" i="2"/>
  <c r="I68" i="2"/>
  <c r="M67" i="2"/>
  <c r="L67" i="2"/>
  <c r="K67" i="2"/>
  <c r="J67" i="2"/>
  <c r="I67" i="2"/>
  <c r="M66" i="2"/>
  <c r="L66" i="2"/>
  <c r="K66" i="2"/>
  <c r="J66" i="2"/>
  <c r="I66" i="2"/>
  <c r="M65" i="2"/>
  <c r="L65" i="2"/>
  <c r="K65" i="2"/>
  <c r="J65" i="2"/>
  <c r="I65" i="2"/>
  <c r="M64" i="2"/>
  <c r="L64" i="2"/>
  <c r="K64" i="2"/>
  <c r="I64" i="2"/>
  <c r="J64" i="2" s="1"/>
  <c r="M63" i="2"/>
  <c r="L63" i="2"/>
  <c r="K63" i="2"/>
  <c r="I63" i="2"/>
  <c r="J63" i="2" s="1"/>
  <c r="M62" i="2"/>
  <c r="L62" i="2"/>
  <c r="K62" i="2"/>
  <c r="I62" i="2"/>
  <c r="J62" i="2" s="1"/>
  <c r="M61" i="2"/>
  <c r="L61" i="2"/>
  <c r="K61" i="2"/>
  <c r="I61" i="2"/>
  <c r="J61" i="2" s="1"/>
  <c r="M60" i="2"/>
  <c r="L60" i="2"/>
  <c r="K60" i="2"/>
  <c r="J60" i="2"/>
  <c r="I60" i="2"/>
  <c r="M59" i="2"/>
  <c r="L59" i="2"/>
  <c r="K59" i="2"/>
  <c r="J59" i="2"/>
  <c r="I59" i="2"/>
  <c r="M58" i="2"/>
  <c r="L58" i="2"/>
  <c r="K58" i="2"/>
  <c r="J58" i="2"/>
  <c r="I58" i="2"/>
  <c r="M57" i="2"/>
  <c r="L57" i="2"/>
  <c r="K57" i="2"/>
  <c r="J57" i="2"/>
  <c r="I57" i="2"/>
  <c r="M56" i="2"/>
  <c r="L56" i="2"/>
  <c r="K56" i="2"/>
  <c r="I56" i="2"/>
  <c r="J56" i="2" s="1"/>
  <c r="M55" i="2"/>
  <c r="L55" i="2"/>
  <c r="K55" i="2"/>
  <c r="I55" i="2"/>
  <c r="J55" i="2" s="1"/>
  <c r="M54" i="2"/>
  <c r="L54" i="2"/>
  <c r="K54" i="2"/>
  <c r="I54" i="2"/>
  <c r="J54" i="2" s="1"/>
  <c r="M53" i="2"/>
  <c r="L53" i="2"/>
  <c r="K53" i="2"/>
  <c r="I53" i="2"/>
  <c r="J53" i="2" s="1"/>
  <c r="M52" i="2"/>
  <c r="L52" i="2"/>
  <c r="K52" i="2"/>
  <c r="J52" i="2"/>
  <c r="I52" i="2"/>
  <c r="M51" i="2"/>
  <c r="L51" i="2"/>
  <c r="K51" i="2"/>
  <c r="J51" i="2"/>
  <c r="I51" i="2"/>
  <c r="M50" i="2"/>
  <c r="L50" i="2"/>
  <c r="K50" i="2"/>
  <c r="J50" i="2"/>
  <c r="I50" i="2"/>
  <c r="M49" i="2"/>
  <c r="L49" i="2"/>
  <c r="K49" i="2"/>
  <c r="J49" i="2"/>
  <c r="I49" i="2"/>
  <c r="M48" i="2"/>
  <c r="L48" i="2"/>
  <c r="K48" i="2"/>
  <c r="I48" i="2"/>
  <c r="J48" i="2" s="1"/>
  <c r="M47" i="2"/>
  <c r="L47" i="2"/>
  <c r="K47" i="2"/>
  <c r="I47" i="2"/>
  <c r="J47" i="2" s="1"/>
  <c r="M46" i="2"/>
  <c r="L46" i="2"/>
  <c r="K46" i="2"/>
  <c r="I46" i="2"/>
  <c r="J46" i="2" s="1"/>
  <c r="M45" i="2"/>
  <c r="L45" i="2"/>
  <c r="K45" i="2"/>
  <c r="I45" i="2"/>
  <c r="J45" i="2" s="1"/>
  <c r="M44" i="2"/>
  <c r="L44" i="2"/>
  <c r="K44" i="2"/>
  <c r="J44" i="2"/>
  <c r="I44" i="2"/>
  <c r="M43" i="2"/>
  <c r="L43" i="2"/>
  <c r="K43" i="2"/>
  <c r="J43" i="2"/>
  <c r="I43" i="2"/>
  <c r="M42" i="2"/>
  <c r="L42" i="2"/>
  <c r="K42" i="2"/>
  <c r="J42" i="2"/>
  <c r="I42" i="2"/>
  <c r="M41" i="2"/>
  <c r="L41" i="2"/>
  <c r="K41" i="2"/>
  <c r="J41" i="2"/>
  <c r="I41" i="2"/>
  <c r="M40" i="2"/>
  <c r="L40" i="2"/>
  <c r="K40" i="2"/>
  <c r="I40" i="2"/>
  <c r="J40" i="2" s="1"/>
  <c r="M39" i="2"/>
  <c r="L39" i="2"/>
  <c r="K39" i="2"/>
  <c r="I39" i="2"/>
  <c r="J39" i="2" s="1"/>
  <c r="M38" i="2"/>
  <c r="L38" i="2"/>
  <c r="K38" i="2"/>
  <c r="I38" i="2"/>
  <c r="J38" i="2" s="1"/>
  <c r="M37" i="2"/>
  <c r="L37" i="2"/>
  <c r="K37" i="2"/>
  <c r="I37" i="2"/>
  <c r="J37" i="2" s="1"/>
  <c r="M36" i="2"/>
  <c r="L36" i="2"/>
  <c r="K36" i="2"/>
  <c r="J36" i="2"/>
  <c r="I36" i="2"/>
  <c r="M35" i="2"/>
  <c r="L35" i="2"/>
  <c r="K35" i="2"/>
  <c r="J35" i="2"/>
  <c r="I35" i="2"/>
  <c r="M34" i="2"/>
  <c r="L34" i="2"/>
  <c r="K34" i="2"/>
  <c r="J34" i="2"/>
  <c r="I34" i="2"/>
  <c r="M33" i="2"/>
  <c r="L33" i="2"/>
  <c r="K33" i="2"/>
  <c r="J33" i="2"/>
  <c r="I33" i="2"/>
  <c r="M32" i="2"/>
  <c r="L32" i="2"/>
  <c r="K32" i="2"/>
  <c r="I32" i="2"/>
  <c r="J32" i="2" s="1"/>
  <c r="M31" i="2"/>
  <c r="L31" i="2"/>
  <c r="K31" i="2"/>
  <c r="I31" i="2"/>
  <c r="J31" i="2" s="1"/>
  <c r="M30" i="2"/>
  <c r="L30" i="2"/>
  <c r="K30" i="2"/>
  <c r="I30" i="2"/>
  <c r="J30" i="2" s="1"/>
  <c r="M29" i="2"/>
  <c r="L29" i="2"/>
  <c r="K29" i="2"/>
  <c r="I29" i="2"/>
  <c r="J29" i="2" s="1"/>
  <c r="M28" i="2"/>
  <c r="L28" i="2"/>
  <c r="K28" i="2"/>
  <c r="J28" i="2"/>
  <c r="I28" i="2"/>
  <c r="M27" i="2"/>
  <c r="L27" i="2"/>
  <c r="K27" i="2"/>
  <c r="J27" i="2"/>
  <c r="I27" i="2"/>
  <c r="M26" i="2"/>
  <c r="L26" i="2"/>
  <c r="K26" i="2"/>
  <c r="J26" i="2"/>
  <c r="I26" i="2"/>
  <c r="M25" i="2"/>
  <c r="L25" i="2"/>
  <c r="K25" i="2"/>
  <c r="J25" i="2"/>
  <c r="I25" i="2"/>
  <c r="M24" i="2"/>
  <c r="L24" i="2"/>
  <c r="K24" i="2"/>
  <c r="I24" i="2"/>
  <c r="J24" i="2" s="1"/>
  <c r="M23" i="2"/>
  <c r="L23" i="2"/>
  <c r="K23" i="2"/>
  <c r="I23" i="2"/>
  <c r="J23" i="2" s="1"/>
  <c r="M22" i="2"/>
  <c r="L22" i="2"/>
  <c r="K22" i="2"/>
  <c r="I22" i="2"/>
  <c r="J22" i="2" s="1"/>
  <c r="M21" i="2"/>
  <c r="L21" i="2"/>
  <c r="K21" i="2"/>
  <c r="I21" i="2"/>
  <c r="J21" i="2" s="1"/>
  <c r="M20" i="2"/>
  <c r="L20" i="2"/>
  <c r="K20" i="2"/>
  <c r="J20" i="2"/>
  <c r="I20" i="2"/>
  <c r="M19" i="2"/>
  <c r="L19" i="2"/>
  <c r="K19" i="2"/>
  <c r="J19" i="2"/>
  <c r="I19" i="2"/>
  <c r="M18" i="2"/>
  <c r="L18" i="2"/>
  <c r="K18" i="2"/>
  <c r="J18" i="2"/>
  <c r="I18" i="2"/>
  <c r="M17" i="2"/>
  <c r="L17" i="2"/>
  <c r="K17" i="2"/>
  <c r="J17" i="2"/>
  <c r="I17" i="2"/>
  <c r="M16" i="2"/>
  <c r="L16" i="2"/>
  <c r="K16" i="2"/>
  <c r="I16" i="2"/>
  <c r="J16" i="2" s="1"/>
  <c r="M15" i="2"/>
  <c r="L15" i="2"/>
  <c r="K15" i="2"/>
  <c r="I15" i="2"/>
  <c r="J15" i="2" s="1"/>
  <c r="M14" i="2"/>
  <c r="L14" i="2"/>
  <c r="K14" i="2"/>
  <c r="I14" i="2"/>
  <c r="J14" i="2" s="1"/>
  <c r="M13" i="2"/>
  <c r="L13" i="2"/>
  <c r="K13" i="2"/>
  <c r="I13" i="2"/>
  <c r="J13" i="2" s="1"/>
  <c r="M12" i="2"/>
  <c r="L12" i="2"/>
  <c r="K12" i="2"/>
  <c r="J12" i="2"/>
  <c r="I12" i="2"/>
  <c r="M11" i="2"/>
  <c r="L11" i="2"/>
  <c r="K11" i="2"/>
  <c r="J11" i="2"/>
  <c r="I11" i="2"/>
  <c r="M10" i="2"/>
  <c r="L10" i="2"/>
  <c r="K10" i="2"/>
  <c r="J10" i="2"/>
  <c r="I10" i="2"/>
  <c r="M9" i="2"/>
  <c r="L9" i="2"/>
  <c r="K9" i="2"/>
  <c r="J9" i="2"/>
  <c r="I9" i="2"/>
  <c r="M8" i="2"/>
  <c r="L8" i="2"/>
  <c r="K8" i="2"/>
  <c r="I8" i="2"/>
  <c r="J8" i="2" s="1"/>
  <c r="M7" i="2"/>
  <c r="L7" i="2"/>
  <c r="K7" i="2"/>
  <c r="I7" i="2"/>
  <c r="J7" i="2" s="1"/>
  <c r="M6" i="2"/>
  <c r="L6" i="2"/>
  <c r="K6" i="2"/>
  <c r="I6" i="2"/>
  <c r="J6" i="2" s="1"/>
  <c r="M5" i="2"/>
  <c r="L5" i="2"/>
  <c r="K5" i="2"/>
  <c r="I5" i="2"/>
  <c r="J5" i="2" s="1"/>
  <c r="M4" i="2"/>
  <c r="L4" i="2"/>
  <c r="K4" i="2"/>
  <c r="J4" i="2"/>
  <c r="I4" i="2"/>
  <c r="M3" i="2"/>
  <c r="L3" i="2"/>
  <c r="K3" i="2"/>
  <c r="J3" i="2"/>
  <c r="I3" i="2"/>
  <c r="L9" i="10"/>
  <c r="D9" i="10"/>
  <c r="F5" i="10"/>
  <c r="E5" i="11"/>
  <c r="K9" i="10"/>
  <c r="C9" i="10"/>
  <c r="E5" i="10"/>
  <c r="D5" i="11"/>
  <c r="J9" i="10"/>
  <c r="L5" i="10"/>
  <c r="D5" i="10"/>
  <c r="C5" i="11"/>
  <c r="I9" i="10"/>
  <c r="K5" i="10"/>
  <c r="C5" i="10"/>
  <c r="H9" i="10"/>
  <c r="J5" i="10"/>
  <c r="G9" i="10"/>
  <c r="I5" i="10"/>
  <c r="B3" i="10"/>
  <c r="D9" i="11"/>
  <c r="F9" i="10"/>
  <c r="H5" i="10"/>
  <c r="C9" i="11"/>
  <c r="E9" i="10"/>
  <c r="G5" i="10"/>
  <c r="B2" i="10"/>
  <c r="E2" i="10" l="1"/>
  <c r="E3" i="10"/>
  <c r="M7402" i="9"/>
  <c r="M7401" i="9"/>
  <c r="M7400" i="9"/>
  <c r="M7399" i="9"/>
  <c r="M7398" i="9"/>
  <c r="M7397" i="9"/>
  <c r="M7396" i="9"/>
  <c r="M7395" i="9"/>
  <c r="M7394" i="9"/>
  <c r="M7393" i="9"/>
  <c r="M7392" i="9"/>
  <c r="M7391" i="9"/>
  <c r="M7390" i="9"/>
  <c r="M7389" i="9"/>
  <c r="M7388" i="9"/>
  <c r="M7387" i="9"/>
  <c r="M7386" i="9"/>
  <c r="M7385" i="9"/>
  <c r="M7384" i="9"/>
  <c r="M7383" i="9"/>
  <c r="M7382" i="9"/>
  <c r="M7381" i="9"/>
  <c r="M7380" i="9"/>
  <c r="M7379" i="9"/>
  <c r="M7378" i="9"/>
  <c r="M7377" i="9"/>
  <c r="M7376" i="9"/>
  <c r="M7375" i="9"/>
  <c r="M7374" i="9"/>
  <c r="M7373" i="9"/>
  <c r="M7372" i="9"/>
  <c r="M7371" i="9"/>
  <c r="M7370" i="9"/>
  <c r="M7369" i="9"/>
  <c r="M7368" i="9"/>
  <c r="M7367" i="9"/>
  <c r="M7366" i="9"/>
  <c r="M7365" i="9"/>
  <c r="M7364" i="9"/>
  <c r="M7363" i="9"/>
  <c r="M7362" i="9"/>
  <c r="M7361" i="9"/>
  <c r="M7360" i="9"/>
  <c r="M7359" i="9"/>
  <c r="M7358" i="9"/>
  <c r="M7357" i="9"/>
  <c r="M7356" i="9"/>
  <c r="M7355" i="9"/>
  <c r="M7354" i="9"/>
  <c r="M7353" i="9"/>
  <c r="M7352" i="9"/>
  <c r="M7351" i="9"/>
  <c r="M7350" i="9"/>
  <c r="M7349" i="9"/>
  <c r="M7348" i="9"/>
  <c r="M7347" i="9"/>
  <c r="M7346" i="9"/>
  <c r="M7345" i="9"/>
  <c r="M7344" i="9"/>
  <c r="M7343" i="9"/>
  <c r="M7342" i="9"/>
  <c r="M7341" i="9"/>
  <c r="M7340" i="9"/>
  <c r="M7339" i="9"/>
  <c r="M7338" i="9"/>
  <c r="M7337" i="9"/>
  <c r="M7336" i="9"/>
  <c r="M7335" i="9"/>
  <c r="M7334" i="9"/>
  <c r="M7333" i="9"/>
  <c r="M7332" i="9"/>
  <c r="M7331" i="9"/>
  <c r="M7330" i="9"/>
  <c r="M7329" i="9"/>
  <c r="M7328" i="9"/>
  <c r="M7327" i="9"/>
  <c r="M7326" i="9"/>
  <c r="M7325" i="9"/>
  <c r="M7324" i="9"/>
  <c r="M7323" i="9"/>
  <c r="M7322" i="9"/>
  <c r="M7321" i="9"/>
  <c r="M7320" i="9"/>
  <c r="M7319" i="9"/>
  <c r="M7318" i="9"/>
  <c r="M7317" i="9"/>
  <c r="M7316" i="9"/>
  <c r="M7315" i="9"/>
  <c r="M7314" i="9"/>
  <c r="M7313" i="9"/>
  <c r="M7312" i="9"/>
  <c r="M7311" i="9"/>
  <c r="M7310" i="9"/>
  <c r="M7309" i="9"/>
  <c r="M7308" i="9"/>
  <c r="M7307" i="9"/>
  <c r="M7306" i="9"/>
  <c r="M7305" i="9"/>
  <c r="M7304" i="9"/>
  <c r="M7303" i="9"/>
  <c r="M7302" i="9"/>
  <c r="M7301" i="9"/>
  <c r="M7300" i="9"/>
  <c r="M7299" i="9"/>
  <c r="M7298" i="9"/>
  <c r="M7297" i="9"/>
  <c r="M7296" i="9"/>
  <c r="M7295" i="9"/>
  <c r="M7294" i="9"/>
  <c r="M7293" i="9"/>
  <c r="M7292" i="9"/>
  <c r="M7291" i="9"/>
  <c r="M7290" i="9"/>
  <c r="M7289" i="9"/>
  <c r="M7288" i="9"/>
  <c r="M7287" i="9"/>
  <c r="M7286" i="9"/>
  <c r="M7285" i="9"/>
  <c r="M7284" i="9"/>
  <c r="M7283" i="9"/>
  <c r="M7282" i="9"/>
  <c r="M7281" i="9"/>
  <c r="L7402" i="9"/>
  <c r="L7401" i="9"/>
  <c r="L7400" i="9"/>
  <c r="L7399" i="9"/>
  <c r="L7398" i="9"/>
  <c r="L7397" i="9"/>
  <c r="L7396" i="9"/>
  <c r="L7395" i="9"/>
  <c r="L7394" i="9"/>
  <c r="L7393" i="9"/>
  <c r="L7392" i="9"/>
  <c r="L7391" i="9"/>
  <c r="L7390" i="9"/>
  <c r="L7389" i="9"/>
  <c r="L7388" i="9"/>
  <c r="L7387" i="9"/>
  <c r="L7386" i="9"/>
  <c r="L7385" i="9"/>
  <c r="L7384" i="9"/>
  <c r="L7383" i="9"/>
  <c r="L7382" i="9"/>
  <c r="L7381" i="9"/>
  <c r="L7380" i="9"/>
  <c r="L7379" i="9"/>
  <c r="L7378" i="9"/>
  <c r="L7377" i="9"/>
  <c r="L7376" i="9"/>
  <c r="L7375" i="9"/>
  <c r="L7374" i="9"/>
  <c r="L7373" i="9"/>
  <c r="L7372" i="9"/>
  <c r="L7371" i="9"/>
  <c r="L7370" i="9"/>
  <c r="L7369" i="9"/>
  <c r="L7368" i="9"/>
  <c r="L7367" i="9"/>
  <c r="L7366" i="9"/>
  <c r="L7365" i="9"/>
  <c r="L7364" i="9"/>
  <c r="L7363" i="9"/>
  <c r="L7362" i="9"/>
  <c r="L7361" i="9"/>
  <c r="L7360" i="9"/>
  <c r="L7359" i="9"/>
  <c r="L7358" i="9"/>
  <c r="L7357" i="9"/>
  <c r="L7356" i="9"/>
  <c r="L7355" i="9"/>
  <c r="L7354" i="9"/>
  <c r="L7353" i="9"/>
  <c r="L7352" i="9"/>
  <c r="L7351" i="9"/>
  <c r="L7350" i="9"/>
  <c r="L7349" i="9"/>
  <c r="L7348" i="9"/>
  <c r="L7347" i="9"/>
  <c r="L7346" i="9"/>
  <c r="L7345" i="9"/>
  <c r="L7344" i="9"/>
  <c r="L7343" i="9"/>
  <c r="L7342" i="9"/>
  <c r="L7341" i="9"/>
  <c r="L7340" i="9"/>
  <c r="L7339" i="9"/>
  <c r="L7338" i="9"/>
  <c r="L7337" i="9"/>
  <c r="L7336" i="9"/>
  <c r="L7335" i="9"/>
  <c r="L7334" i="9"/>
  <c r="L7333" i="9"/>
  <c r="L7332" i="9"/>
  <c r="L7326" i="9"/>
  <c r="L7318" i="9"/>
  <c r="L7310" i="9"/>
  <c r="L7302" i="9"/>
  <c r="L7294" i="9"/>
  <c r="L7286" i="9"/>
  <c r="L7327" i="9"/>
  <c r="L7319" i="9"/>
  <c r="L7311" i="9"/>
  <c r="L7303" i="9"/>
  <c r="L7295" i="9"/>
  <c r="L7287" i="9"/>
  <c r="L7328" i="9"/>
  <c r="L7320" i="9"/>
  <c r="L7312" i="9"/>
  <c r="L7304" i="9"/>
  <c r="L7296" i="9"/>
  <c r="L7288" i="9"/>
  <c r="M7280" i="9"/>
  <c r="M7279" i="9"/>
  <c r="M7278" i="9"/>
  <c r="M7277" i="9"/>
  <c r="M7276" i="9"/>
  <c r="M7275" i="9"/>
  <c r="M7274" i="9"/>
  <c r="M7273" i="9"/>
  <c r="M7272" i="9"/>
  <c r="M7271" i="9"/>
  <c r="M7270" i="9"/>
  <c r="M7269" i="9"/>
  <c r="M7268" i="9"/>
  <c r="M7267" i="9"/>
  <c r="M7266" i="9"/>
  <c r="M7265" i="9"/>
  <c r="M7264" i="9"/>
  <c r="M7263" i="9"/>
  <c r="M7262" i="9"/>
  <c r="M7261" i="9"/>
  <c r="M7260" i="9"/>
  <c r="M7259" i="9"/>
  <c r="M7258" i="9"/>
  <c r="M7257" i="9"/>
  <c r="M7256" i="9"/>
  <c r="M7255" i="9"/>
  <c r="M7254" i="9"/>
  <c r="M7253" i="9"/>
  <c r="M7252" i="9"/>
  <c r="M7251" i="9"/>
  <c r="M7250" i="9"/>
  <c r="M7249" i="9"/>
  <c r="M7248" i="9"/>
  <c r="M7247" i="9"/>
  <c r="M7246" i="9"/>
  <c r="M7245" i="9"/>
  <c r="M7244" i="9"/>
  <c r="M7243" i="9"/>
  <c r="M7242" i="9"/>
  <c r="M7241" i="9"/>
  <c r="M7240" i="9"/>
  <c r="M7239" i="9"/>
  <c r="M7238" i="9"/>
  <c r="L7329" i="9"/>
  <c r="L7321" i="9"/>
  <c r="L7313" i="9"/>
  <c r="L7305" i="9"/>
  <c r="L7297" i="9"/>
  <c r="L7289" i="9"/>
  <c r="L7281" i="9"/>
  <c r="L7280" i="9"/>
  <c r="L7279" i="9"/>
  <c r="L7278" i="9"/>
  <c r="L7277" i="9"/>
  <c r="L7276" i="9"/>
  <c r="L7275" i="9"/>
  <c r="L7274" i="9"/>
  <c r="L7273" i="9"/>
  <c r="L7272" i="9"/>
  <c r="L7271" i="9"/>
  <c r="L7270" i="9"/>
  <c r="L7269" i="9"/>
  <c r="L7268" i="9"/>
  <c r="L7267" i="9"/>
  <c r="L7266" i="9"/>
  <c r="L7265" i="9"/>
  <c r="L7264" i="9"/>
  <c r="L7263" i="9"/>
  <c r="L7262" i="9"/>
  <c r="L7261" i="9"/>
  <c r="L7260" i="9"/>
  <c r="L7259" i="9"/>
  <c r="L7258" i="9"/>
  <c r="L7257" i="9"/>
  <c r="L7256" i="9"/>
  <c r="L7255" i="9"/>
  <c r="L7254" i="9"/>
  <c r="L7253" i="9"/>
  <c r="L7252" i="9"/>
  <c r="L7251" i="9"/>
  <c r="L7250" i="9"/>
  <c r="L7249" i="9"/>
  <c r="L7248" i="9"/>
  <c r="L7247" i="9"/>
  <c r="L7246" i="9"/>
  <c r="L7245" i="9"/>
  <c r="L7244" i="9"/>
  <c r="L7243" i="9"/>
  <c r="L7242" i="9"/>
  <c r="L7241" i="9"/>
  <c r="L7240" i="9"/>
  <c r="L7239" i="9"/>
  <c r="L7238" i="9"/>
  <c r="L7237" i="9"/>
  <c r="L7236" i="9"/>
  <c r="L7235" i="9"/>
  <c r="L7234" i="9"/>
  <c r="L7233" i="9"/>
  <c r="L7232" i="9"/>
  <c r="L7231" i="9"/>
  <c r="L7230" i="9"/>
  <c r="L7229" i="9"/>
  <c r="L7228" i="9"/>
  <c r="L7227" i="9"/>
  <c r="L7226" i="9"/>
  <c r="L7225" i="9"/>
  <c r="L7224" i="9"/>
  <c r="L7223" i="9"/>
  <c r="L7222" i="9"/>
  <c r="L7221" i="9"/>
  <c r="L7220" i="9"/>
  <c r="L7219" i="9"/>
  <c r="L7218" i="9"/>
  <c r="L7217" i="9"/>
  <c r="L7216" i="9"/>
  <c r="L7215" i="9"/>
  <c r="L7214" i="9"/>
  <c r="L7213" i="9"/>
  <c r="L7212" i="9"/>
  <c r="L7211" i="9"/>
  <c r="L7210" i="9"/>
  <c r="L7209" i="9"/>
  <c r="L7208" i="9"/>
  <c r="L7207" i="9"/>
  <c r="L7206" i="9"/>
  <c r="L7205" i="9"/>
  <c r="L7204" i="9"/>
  <c r="L7203" i="9"/>
  <c r="L7202" i="9"/>
  <c r="L7201" i="9"/>
  <c r="L7200" i="9"/>
  <c r="L7199" i="9"/>
  <c r="L7198" i="9"/>
  <c r="L7197" i="9"/>
  <c r="L7196" i="9"/>
  <c r="L7195" i="9"/>
  <c r="L7194" i="9"/>
  <c r="L7193" i="9"/>
  <c r="L7192" i="9"/>
  <c r="L7191" i="9"/>
  <c r="L7190" i="9"/>
  <c r="L7189" i="9"/>
  <c r="L7188" i="9"/>
  <c r="L7187" i="9"/>
  <c r="L7186" i="9"/>
  <c r="L7185" i="9"/>
  <c r="L7184" i="9"/>
  <c r="L7183" i="9"/>
  <c r="L7182" i="9"/>
  <c r="L7181" i="9"/>
  <c r="L7180" i="9"/>
  <c r="L7179" i="9"/>
  <c r="L7178" i="9"/>
  <c r="L7177" i="9"/>
  <c r="L7176" i="9"/>
  <c r="L7175" i="9"/>
  <c r="L7174" i="9"/>
  <c r="L7173" i="9"/>
  <c r="L7172" i="9"/>
  <c r="L7171" i="9"/>
  <c r="L7170" i="9"/>
  <c r="L7169" i="9"/>
  <c r="L7168" i="9"/>
  <c r="L7167" i="9"/>
  <c r="L7166" i="9"/>
  <c r="L7165" i="9"/>
  <c r="L7164" i="9"/>
  <c r="L7163" i="9"/>
  <c r="L7162" i="9"/>
  <c r="L7161" i="9"/>
  <c r="L7160" i="9"/>
  <c r="L7159" i="9"/>
  <c r="L7158" i="9"/>
  <c r="L7157" i="9"/>
  <c r="L7156" i="9"/>
  <c r="L7155" i="9"/>
  <c r="L7154" i="9"/>
  <c r="L7153" i="9"/>
  <c r="L7152" i="9"/>
  <c r="L7151" i="9"/>
  <c r="L7150" i="9"/>
  <c r="L7149" i="9"/>
  <c r="L7148" i="9"/>
  <c r="L7147" i="9"/>
  <c r="L7146" i="9"/>
  <c r="L7145" i="9"/>
  <c r="L7144" i="9"/>
  <c r="L7143" i="9"/>
  <c r="L7142" i="9"/>
  <c r="L7141" i="9"/>
  <c r="L7140" i="9"/>
  <c r="L7139" i="9"/>
  <c r="L7138" i="9"/>
  <c r="L7137" i="9"/>
  <c r="L7136" i="9"/>
  <c r="L7135" i="9"/>
  <c r="L7134" i="9"/>
  <c r="L7133" i="9"/>
  <c r="L7132" i="9"/>
  <c r="L7131" i="9"/>
  <c r="L7130" i="9"/>
  <c r="L7129" i="9"/>
  <c r="L7128" i="9"/>
  <c r="L7127" i="9"/>
  <c r="L7126" i="9"/>
  <c r="L7125" i="9"/>
  <c r="L7124" i="9"/>
  <c r="L7123" i="9"/>
  <c r="L7330" i="9"/>
  <c r="L7322" i="9"/>
  <c r="L7314" i="9"/>
  <c r="L7306" i="9"/>
  <c r="L7298" i="9"/>
  <c r="L7290" i="9"/>
  <c r="L7282" i="9"/>
  <c r="L7331" i="9"/>
  <c r="L7323" i="9"/>
  <c r="L7315" i="9"/>
  <c r="L7307" i="9"/>
  <c r="L7299" i="9"/>
  <c r="L7291" i="9"/>
  <c r="L7283" i="9"/>
  <c r="L7324" i="9"/>
  <c r="L7316" i="9"/>
  <c r="L7308" i="9"/>
  <c r="L7300" i="9"/>
  <c r="L7292" i="9"/>
  <c r="L7284" i="9"/>
  <c r="L7325" i="9"/>
  <c r="L7317" i="9"/>
  <c r="L7309" i="9"/>
  <c r="L7301" i="9"/>
  <c r="L7293" i="9"/>
  <c r="L7285" i="9"/>
  <c r="M7236" i="9"/>
  <c r="M7228" i="9"/>
  <c r="M7220" i="9"/>
  <c r="M7212" i="9"/>
  <c r="M7204" i="9"/>
  <c r="M7196" i="9"/>
  <c r="M7188" i="9"/>
  <c r="M7180" i="9"/>
  <c r="M7172" i="9"/>
  <c r="M7164" i="9"/>
  <c r="M7156" i="9"/>
  <c r="M7148" i="9"/>
  <c r="M7140" i="9"/>
  <c r="M7132" i="9"/>
  <c r="M7124" i="9"/>
  <c r="M7237" i="9"/>
  <c r="M7229" i="9"/>
  <c r="M7221" i="9"/>
  <c r="M7213" i="9"/>
  <c r="M7205" i="9"/>
  <c r="M7197" i="9"/>
  <c r="M7189" i="9"/>
  <c r="M7181" i="9"/>
  <c r="M7173" i="9"/>
  <c r="M7165" i="9"/>
  <c r="M7157" i="9"/>
  <c r="M7149" i="9"/>
  <c r="M7141" i="9"/>
  <c r="M7133" i="9"/>
  <c r="M7125" i="9"/>
  <c r="M7230" i="9"/>
  <c r="M7222" i="9"/>
  <c r="M7214" i="9"/>
  <c r="M7206" i="9"/>
  <c r="M7198" i="9"/>
  <c r="M7190" i="9"/>
  <c r="M7182" i="9"/>
  <c r="M7174" i="9"/>
  <c r="M7166" i="9"/>
  <c r="M7158" i="9"/>
  <c r="M7150" i="9"/>
  <c r="M7142" i="9"/>
  <c r="M7134" i="9"/>
  <c r="M7126" i="9"/>
  <c r="M7231" i="9"/>
  <c r="M7223" i="9"/>
  <c r="M7215" i="9"/>
  <c r="M7207" i="9"/>
  <c r="M7199" i="9"/>
  <c r="M7191" i="9"/>
  <c r="M7183" i="9"/>
  <c r="M7175" i="9"/>
  <c r="M7167" i="9"/>
  <c r="M7159" i="9"/>
  <c r="M7151" i="9"/>
  <c r="M7143" i="9"/>
  <c r="M7135" i="9"/>
  <c r="M7127" i="9"/>
  <c r="M7232" i="9"/>
  <c r="M7224" i="9"/>
  <c r="M7216" i="9"/>
  <c r="M7208" i="9"/>
  <c r="M7200" i="9"/>
  <c r="M7192" i="9"/>
  <c r="M7184" i="9"/>
  <c r="M7176" i="9"/>
  <c r="M7168" i="9"/>
  <c r="M7160" i="9"/>
  <c r="M7152" i="9"/>
  <c r="M7144" i="9"/>
  <c r="M7136" i="9"/>
  <c r="M7128" i="9"/>
  <c r="M7233" i="9"/>
  <c r="M7225" i="9"/>
  <c r="M7217" i="9"/>
  <c r="M7209" i="9"/>
  <c r="M7201" i="9"/>
  <c r="M7193" i="9"/>
  <c r="M7185" i="9"/>
  <c r="M7177" i="9"/>
  <c r="M7169" i="9"/>
  <c r="M7161" i="9"/>
  <c r="M7153" i="9"/>
  <c r="M7145" i="9"/>
  <c r="M7137" i="9"/>
  <c r="M7129" i="9"/>
  <c r="M7234" i="9"/>
  <c r="M7226" i="9"/>
  <c r="M7218" i="9"/>
  <c r="M7210" i="9"/>
  <c r="M7202" i="9"/>
  <c r="M7194" i="9"/>
  <c r="M7186" i="9"/>
  <c r="M7178" i="9"/>
  <c r="M7170" i="9"/>
  <c r="M7162" i="9"/>
  <c r="M7154" i="9"/>
  <c r="M7146" i="9"/>
  <c r="M7138" i="9"/>
  <c r="M7130" i="9"/>
  <c r="M7122" i="9"/>
  <c r="M7121" i="9"/>
  <c r="M7120" i="9"/>
  <c r="M7119" i="9"/>
  <c r="M7118" i="9"/>
  <c r="M7117" i="9"/>
  <c r="M7116" i="9"/>
  <c r="M7115" i="9"/>
  <c r="M7114" i="9"/>
  <c r="M7113" i="9"/>
  <c r="M7112" i="9"/>
  <c r="M7111" i="9"/>
  <c r="M7110" i="9"/>
  <c r="M7109" i="9"/>
  <c r="M7108" i="9"/>
  <c r="M7107" i="9"/>
  <c r="M7106" i="9"/>
  <c r="M7105" i="9"/>
  <c r="M7104" i="9"/>
  <c r="M7103" i="9"/>
  <c r="M7102" i="9"/>
  <c r="M7101" i="9"/>
  <c r="M7100" i="9"/>
  <c r="M7099" i="9"/>
  <c r="M7098" i="9"/>
  <c r="M7097" i="9"/>
  <c r="M7096" i="9"/>
  <c r="M7095" i="9"/>
  <c r="M7094" i="9"/>
  <c r="M7093" i="9"/>
  <c r="M7092" i="9"/>
  <c r="M7091" i="9"/>
  <c r="M7090" i="9"/>
  <c r="M7089" i="9"/>
  <c r="M7235" i="9"/>
  <c r="M7227" i="9"/>
  <c r="M7219" i="9"/>
  <c r="M7211" i="9"/>
  <c r="M7203" i="9"/>
  <c r="M7195" i="9"/>
  <c r="M7187" i="9"/>
  <c r="M7179" i="9"/>
  <c r="M7171" i="9"/>
  <c r="M7163" i="9"/>
  <c r="M7155" i="9"/>
  <c r="M7147" i="9"/>
  <c r="M7139" i="9"/>
  <c r="M7131" i="9"/>
  <c r="M7123" i="9"/>
  <c r="L7122" i="9"/>
  <c r="L7121" i="9"/>
  <c r="L7120" i="9"/>
  <c r="L7119" i="9"/>
  <c r="L7118" i="9"/>
  <c r="L7117" i="9"/>
  <c r="L7116" i="9"/>
  <c r="L7115" i="9"/>
  <c r="L7114" i="9"/>
  <c r="L7113" i="9"/>
  <c r="L7112" i="9"/>
  <c r="L7111" i="9"/>
  <c r="L7110" i="9"/>
  <c r="L7109" i="9"/>
  <c r="L7108" i="9"/>
  <c r="L7107" i="9"/>
  <c r="L7106" i="9"/>
  <c r="L7105" i="9"/>
  <c r="L7104" i="9"/>
  <c r="L7103" i="9"/>
  <c r="L7102" i="9"/>
  <c r="L7101" i="9"/>
  <c r="L7100" i="9"/>
  <c r="L7099" i="9"/>
  <c r="L7098" i="9"/>
  <c r="L7097" i="9"/>
  <c r="L7096" i="9"/>
  <c r="L7095" i="9"/>
  <c r="L7094" i="9"/>
  <c r="L7093" i="9"/>
  <c r="L7092" i="9"/>
  <c r="L7091" i="9"/>
  <c r="L7090" i="9"/>
  <c r="L7089" i="9"/>
  <c r="L7088" i="9"/>
  <c r="L7087" i="9"/>
  <c r="L7086" i="9"/>
  <c r="L7085" i="9"/>
  <c r="L7084" i="9"/>
  <c r="L7083" i="9"/>
  <c r="L7082" i="9"/>
  <c r="L7081" i="9"/>
  <c r="L7080" i="9"/>
  <c r="L7079" i="9"/>
  <c r="L7078" i="9"/>
  <c r="L7077" i="9"/>
  <c r="L7076" i="9"/>
  <c r="L7075" i="9"/>
  <c r="L7074" i="9"/>
  <c r="L7073" i="9"/>
  <c r="L7072" i="9"/>
  <c r="L7071" i="9"/>
  <c r="L7070" i="9"/>
  <c r="L7069" i="9"/>
  <c r="L7068" i="9"/>
  <c r="L7067" i="9"/>
  <c r="L7066" i="9"/>
  <c r="L7065" i="9"/>
  <c r="L7064" i="9"/>
  <c r="L7063" i="9"/>
  <c r="L7062" i="9"/>
  <c r="L7061" i="9"/>
  <c r="L7060" i="9"/>
  <c r="L7059" i="9"/>
  <c r="L7058" i="9"/>
  <c r="L7057" i="9"/>
  <c r="L7056" i="9"/>
  <c r="L7055" i="9"/>
  <c r="L7054" i="9"/>
  <c r="L7053" i="9"/>
  <c r="L7052" i="9"/>
  <c r="L7051" i="9"/>
  <c r="L7050" i="9"/>
  <c r="L7049" i="9"/>
  <c r="L7048" i="9"/>
  <c r="L7047" i="9"/>
  <c r="L7046" i="9"/>
  <c r="L7045" i="9"/>
  <c r="L7044" i="9"/>
  <c r="L7043" i="9"/>
  <c r="L7042" i="9"/>
  <c r="L7041" i="9"/>
  <c r="L7040" i="9"/>
  <c r="L7039" i="9"/>
  <c r="L7038" i="9"/>
  <c r="L7037" i="9"/>
  <c r="L7036" i="9"/>
  <c r="L7035" i="9"/>
  <c r="L7034" i="9"/>
  <c r="L7033" i="9"/>
  <c r="L7032" i="9"/>
  <c r="L7031" i="9"/>
  <c r="L7030" i="9"/>
  <c r="L7029" i="9"/>
  <c r="L7028" i="9"/>
  <c r="L7027" i="9"/>
  <c r="L7026" i="9"/>
  <c r="L7025" i="9"/>
  <c r="L7024" i="9"/>
  <c r="L7023" i="9"/>
  <c r="L7022" i="9"/>
  <c r="L7021" i="9"/>
  <c r="L7020" i="9"/>
  <c r="L7019" i="9"/>
  <c r="L7018" i="9"/>
  <c r="L7017" i="9"/>
  <c r="L7016" i="9"/>
  <c r="L7015" i="9"/>
  <c r="L7014" i="9"/>
  <c r="L7013" i="9"/>
  <c r="L7012" i="9"/>
  <c r="L7011" i="9"/>
  <c r="L7010" i="9"/>
  <c r="L7009" i="9"/>
  <c r="L7008" i="9"/>
  <c r="L7007" i="9"/>
  <c r="L7006" i="9"/>
  <c r="L7005" i="9"/>
  <c r="L7004" i="9"/>
  <c r="L7003" i="9"/>
  <c r="L7002" i="9"/>
  <c r="L7001" i="9"/>
  <c r="L7000" i="9"/>
  <c r="L6999" i="9"/>
  <c r="L6998" i="9"/>
  <c r="L6997" i="9"/>
  <c r="L6996" i="9"/>
  <c r="L6995" i="9"/>
  <c r="L6994" i="9"/>
  <c r="L6993" i="9"/>
  <c r="L6992" i="9"/>
  <c r="L6991" i="9"/>
  <c r="L6990" i="9"/>
  <c r="L6989" i="9"/>
  <c r="L6988" i="9"/>
  <c r="L6987" i="9"/>
  <c r="L6986" i="9"/>
  <c r="L6985" i="9"/>
  <c r="L6984" i="9"/>
  <c r="L6983" i="9"/>
  <c r="L6982" i="9"/>
  <c r="L6981" i="9"/>
  <c r="L6980" i="9"/>
  <c r="L6979" i="9"/>
  <c r="L6978" i="9"/>
  <c r="L6977" i="9"/>
  <c r="L6976" i="9"/>
  <c r="L6975" i="9"/>
  <c r="L6974" i="9"/>
  <c r="L6973" i="9"/>
  <c r="L6972" i="9"/>
  <c r="L6971" i="9"/>
  <c r="L6970" i="9"/>
  <c r="L6969" i="9"/>
  <c r="L6968" i="9"/>
  <c r="M7081" i="9"/>
  <c r="M7073" i="9"/>
  <c r="M7065" i="9"/>
  <c r="M7057" i="9"/>
  <c r="M7049" i="9"/>
  <c r="M7041" i="9"/>
  <c r="M7033" i="9"/>
  <c r="M7025" i="9"/>
  <c r="M7017" i="9"/>
  <c r="M7009" i="9"/>
  <c r="M7001" i="9"/>
  <c r="M6993" i="9"/>
  <c r="M6985" i="9"/>
  <c r="M6977" i="9"/>
  <c r="M6969" i="9"/>
  <c r="M7082" i="9"/>
  <c r="M7074" i="9"/>
  <c r="M7066" i="9"/>
  <c r="M7058" i="9"/>
  <c r="M7050" i="9"/>
  <c r="M7042" i="9"/>
  <c r="M7034" i="9"/>
  <c r="M7026" i="9"/>
  <c r="M7018" i="9"/>
  <c r="M7010" i="9"/>
  <c r="M7002" i="9"/>
  <c r="M6994" i="9"/>
  <c r="M6986" i="9"/>
  <c r="M6978" i="9"/>
  <c r="M6970" i="9"/>
  <c r="M7083" i="9"/>
  <c r="M7075" i="9"/>
  <c r="M7067" i="9"/>
  <c r="M7059" i="9"/>
  <c r="M7051" i="9"/>
  <c r="M7043" i="9"/>
  <c r="M7035" i="9"/>
  <c r="M7027" i="9"/>
  <c r="M7019" i="9"/>
  <c r="M7011" i="9"/>
  <c r="M7003" i="9"/>
  <c r="M6995" i="9"/>
  <c r="M6987" i="9"/>
  <c r="M6979" i="9"/>
  <c r="M6971" i="9"/>
  <c r="M7084" i="9"/>
  <c r="M7076" i="9"/>
  <c r="M7068" i="9"/>
  <c r="M7060" i="9"/>
  <c r="M7052" i="9"/>
  <c r="M7044" i="9"/>
  <c r="M7036" i="9"/>
  <c r="M7028" i="9"/>
  <c r="M7020" i="9"/>
  <c r="M7012" i="9"/>
  <c r="M7004" i="9"/>
  <c r="M6996" i="9"/>
  <c r="M6988" i="9"/>
  <c r="M6980" i="9"/>
  <c r="M6972" i="9"/>
  <c r="M7085" i="9"/>
  <c r="M7077" i="9"/>
  <c r="M7069" i="9"/>
  <c r="M7061" i="9"/>
  <c r="M7053" i="9"/>
  <c r="M7045" i="9"/>
  <c r="M7037" i="9"/>
  <c r="M7029" i="9"/>
  <c r="M7021" i="9"/>
  <c r="M7013" i="9"/>
  <c r="M7005" i="9"/>
  <c r="M6997" i="9"/>
  <c r="M6989" i="9"/>
  <c r="M6981" i="9"/>
  <c r="M6973" i="9"/>
  <c r="M7086" i="9"/>
  <c r="M7078" i="9"/>
  <c r="M7070" i="9"/>
  <c r="M7062" i="9"/>
  <c r="M7054" i="9"/>
  <c r="M7046" i="9"/>
  <c r="M7038" i="9"/>
  <c r="M7030" i="9"/>
  <c r="M7022" i="9"/>
  <c r="M7014" i="9"/>
  <c r="M7006" i="9"/>
  <c r="M6998" i="9"/>
  <c r="M6990" i="9"/>
  <c r="M6982" i="9"/>
  <c r="M6974" i="9"/>
  <c r="M7087" i="9"/>
  <c r="M7079" i="9"/>
  <c r="M7071" i="9"/>
  <c r="M7063" i="9"/>
  <c r="M7055" i="9"/>
  <c r="M7047" i="9"/>
  <c r="M7039" i="9"/>
  <c r="M7031" i="9"/>
  <c r="M7023" i="9"/>
  <c r="M7015" i="9"/>
  <c r="M7007" i="9"/>
  <c r="M6999" i="9"/>
  <c r="M6991" i="9"/>
  <c r="M6983" i="9"/>
  <c r="M6975" i="9"/>
  <c r="M6967" i="9"/>
  <c r="M6966" i="9"/>
  <c r="M6965" i="9"/>
  <c r="M6964" i="9"/>
  <c r="M6963" i="9"/>
  <c r="M6962" i="9"/>
  <c r="M6961" i="9"/>
  <c r="M6960" i="9"/>
  <c r="M6959" i="9"/>
  <c r="M6958" i="9"/>
  <c r="M6957" i="9"/>
  <c r="M6956" i="9"/>
  <c r="M6955" i="9"/>
  <c r="M6954" i="9"/>
  <c r="M6953" i="9"/>
  <c r="M6952" i="9"/>
  <c r="M6951" i="9"/>
  <c r="M6950" i="9"/>
  <c r="M6949" i="9"/>
  <c r="M6948" i="9"/>
  <c r="M6947" i="9"/>
  <c r="M6946" i="9"/>
  <c r="M6945" i="9"/>
  <c r="M6944" i="9"/>
  <c r="M6943" i="9"/>
  <c r="M6942" i="9"/>
  <c r="M6941" i="9"/>
  <c r="M6940" i="9"/>
  <c r="M6939" i="9"/>
  <c r="M6938" i="9"/>
  <c r="M6937" i="9"/>
  <c r="M6936" i="9"/>
  <c r="M6935" i="9"/>
  <c r="M6934" i="9"/>
  <c r="M6933" i="9"/>
  <c r="M6932" i="9"/>
  <c r="M6931" i="9"/>
  <c r="M6930" i="9"/>
  <c r="M6929" i="9"/>
  <c r="M6928" i="9"/>
  <c r="M6927" i="9"/>
  <c r="M6926" i="9"/>
  <c r="M6925" i="9"/>
  <c r="M6924" i="9"/>
  <c r="M6923" i="9"/>
  <c r="M6922" i="9"/>
  <c r="M6921" i="9"/>
  <c r="M6920" i="9"/>
  <c r="M6919" i="9"/>
  <c r="M6918" i="9"/>
  <c r="M6917" i="9"/>
  <c r="M6916" i="9"/>
  <c r="M6915" i="9"/>
  <c r="M6914" i="9"/>
  <c r="M6913" i="9"/>
  <c r="M6912" i="9"/>
  <c r="M6911" i="9"/>
  <c r="M6910" i="9"/>
  <c r="M6909" i="9"/>
  <c r="M6908" i="9"/>
  <c r="M6907" i="9"/>
  <c r="M6906" i="9"/>
  <c r="M6905" i="9"/>
  <c r="M6904" i="9"/>
  <c r="M6903" i="9"/>
  <c r="M6902" i="9"/>
  <c r="M6901" i="9"/>
  <c r="M7088" i="9"/>
  <c r="M7080" i="9"/>
  <c r="M7072" i="9"/>
  <c r="M7064" i="9"/>
  <c r="M7056" i="9"/>
  <c r="M7048" i="9"/>
  <c r="M7040" i="9"/>
  <c r="M7032" i="9"/>
  <c r="M7024" i="9"/>
  <c r="M7016" i="9"/>
  <c r="M7008" i="9"/>
  <c r="M7000" i="9"/>
  <c r="M6992" i="9"/>
  <c r="M6984" i="9"/>
  <c r="M6976" i="9"/>
  <c r="M6968" i="9"/>
  <c r="L6967" i="9"/>
  <c r="L6966" i="9"/>
  <c r="L6965" i="9"/>
  <c r="L6964" i="9"/>
  <c r="L6963" i="9"/>
  <c r="L6962" i="9"/>
  <c r="L6961" i="9"/>
  <c r="L6960" i="9"/>
  <c r="L6959" i="9"/>
  <c r="L6958" i="9"/>
  <c r="L6957" i="9"/>
  <c r="L6956" i="9"/>
  <c r="L6955" i="9"/>
  <c r="L6954" i="9"/>
  <c r="L6953" i="9"/>
  <c r="L6952" i="9"/>
  <c r="L6951" i="9"/>
  <c r="L6950" i="9"/>
  <c r="L6949" i="9"/>
  <c r="L6948" i="9"/>
  <c r="L6947" i="9"/>
  <c r="L6946" i="9"/>
  <c r="L6945" i="9"/>
  <c r="L6944" i="9"/>
  <c r="L6943" i="9"/>
  <c r="L6942" i="9"/>
  <c r="L6941" i="9"/>
  <c r="L6940" i="9"/>
  <c r="L6939" i="9"/>
  <c r="L6938" i="9"/>
  <c r="L6937" i="9"/>
  <c r="L6936" i="9"/>
  <c r="L6935" i="9"/>
  <c r="L6934" i="9"/>
  <c r="L6933" i="9"/>
  <c r="L6932" i="9"/>
  <c r="L6931" i="9"/>
  <c r="L6930" i="9"/>
  <c r="L6929" i="9"/>
  <c r="L6928" i="9"/>
  <c r="L6927" i="9"/>
  <c r="L6926" i="9"/>
  <c r="L6925" i="9"/>
  <c r="L6924" i="9"/>
  <c r="L6923" i="9"/>
  <c r="L6922" i="9"/>
  <c r="L6921" i="9"/>
  <c r="L6920" i="9"/>
  <c r="L6919" i="9"/>
  <c r="L6918" i="9"/>
  <c r="L6917" i="9"/>
  <c r="L6916" i="9"/>
  <c r="L6915" i="9"/>
  <c r="L6914" i="9"/>
  <c r="L6913" i="9"/>
  <c r="L6912" i="9"/>
  <c r="L6911" i="9"/>
  <c r="L6910" i="9"/>
  <c r="L6909" i="9"/>
  <c r="L6908" i="9"/>
  <c r="L6907" i="9"/>
  <c r="L6906" i="9"/>
  <c r="L6905" i="9"/>
  <c r="L6904" i="9"/>
  <c r="L6903" i="9"/>
  <c r="L6902" i="9"/>
  <c r="L6901" i="9"/>
  <c r="L6900" i="9"/>
  <c r="L6899" i="9"/>
  <c r="L6898" i="9"/>
  <c r="L6897" i="9"/>
  <c r="L6896" i="9"/>
  <c r="L6895" i="9"/>
  <c r="L6894" i="9"/>
  <c r="L6893" i="9"/>
  <c r="L6892" i="9"/>
  <c r="L6891" i="9"/>
  <c r="L6890" i="9"/>
  <c r="L6889" i="9"/>
  <c r="L6888" i="9"/>
  <c r="L6887" i="9"/>
  <c r="L6886" i="9"/>
  <c r="L6885" i="9"/>
  <c r="L6884" i="9"/>
  <c r="L6883" i="9"/>
  <c r="L6882" i="9"/>
  <c r="L6881" i="9"/>
  <c r="L6880" i="9"/>
  <c r="L6879" i="9"/>
  <c r="L6878" i="9"/>
  <c r="L6877" i="9"/>
  <c r="L6876" i="9"/>
  <c r="L6875" i="9"/>
  <c r="L6874" i="9"/>
  <c r="L6873" i="9"/>
  <c r="L6872" i="9"/>
  <c r="L6871" i="9"/>
  <c r="L6870" i="9"/>
  <c r="L6869" i="9"/>
  <c r="L6868" i="9"/>
  <c r="L6867" i="9"/>
  <c r="L6866" i="9"/>
  <c r="L6865" i="9"/>
  <c r="L6864" i="9"/>
  <c r="L6863" i="9"/>
  <c r="L6862" i="9"/>
  <c r="L6861" i="9"/>
  <c r="L6860" i="9"/>
  <c r="L6859" i="9"/>
  <c r="L6858" i="9"/>
  <c r="L6857" i="9"/>
  <c r="L6856" i="9"/>
  <c r="L6855" i="9"/>
  <c r="L6854" i="9"/>
  <c r="L6853" i="9"/>
  <c r="L6852" i="9"/>
  <c r="L6851" i="9"/>
  <c r="L6850" i="9"/>
  <c r="L6849" i="9"/>
  <c r="L6848" i="9"/>
  <c r="L6847" i="9"/>
  <c r="L6846" i="9"/>
  <c r="L6845" i="9"/>
  <c r="L6844" i="9"/>
  <c r="L6843" i="9"/>
  <c r="L6842" i="9"/>
  <c r="L6841" i="9"/>
  <c r="L6840" i="9"/>
  <c r="L6839" i="9"/>
  <c r="L6838" i="9"/>
  <c r="L6837" i="9"/>
  <c r="L6836" i="9"/>
  <c r="L6835" i="9"/>
  <c r="L6834" i="9"/>
  <c r="L6833" i="9"/>
  <c r="L6832" i="9"/>
  <c r="L6831" i="9"/>
  <c r="L6830" i="9"/>
  <c r="L6829" i="9"/>
  <c r="L6828" i="9"/>
  <c r="L6827" i="9"/>
  <c r="L6826" i="9"/>
  <c r="L6825" i="9"/>
  <c r="L6824" i="9"/>
  <c r="L6823" i="9"/>
  <c r="L6822" i="9"/>
  <c r="L6821" i="9"/>
  <c r="L6820" i="9"/>
  <c r="L6819" i="9"/>
  <c r="L6818" i="9"/>
  <c r="L6817" i="9"/>
  <c r="L6816" i="9"/>
  <c r="L6815" i="9"/>
  <c r="L6814" i="9"/>
  <c r="L6813" i="9"/>
  <c r="L6812" i="9"/>
  <c r="L6811" i="9"/>
  <c r="L6810" i="9"/>
  <c r="L6809" i="9"/>
  <c r="L6808" i="9"/>
  <c r="L6807" i="9"/>
  <c r="L6806" i="9"/>
  <c r="L6805" i="9"/>
  <c r="L6804" i="9"/>
  <c r="L6803" i="9"/>
  <c r="L6802" i="9"/>
  <c r="L6801" i="9"/>
  <c r="L6800" i="9"/>
  <c r="L6799" i="9"/>
  <c r="L6798" i="9"/>
  <c r="L6797" i="9"/>
  <c r="L6796" i="9"/>
  <c r="L6795" i="9"/>
  <c r="L6794" i="9"/>
  <c r="L6793" i="9"/>
  <c r="L6792" i="9"/>
  <c r="L6791" i="9"/>
  <c r="L6790" i="9"/>
  <c r="L6789" i="9"/>
  <c r="L6788" i="9"/>
  <c r="L6787" i="9"/>
  <c r="L6786" i="9"/>
  <c r="L6785" i="9"/>
  <c r="L6784" i="9"/>
  <c r="L6783" i="9"/>
  <c r="L6782" i="9"/>
  <c r="L6781" i="9"/>
  <c r="L6780" i="9"/>
  <c r="L6779" i="9"/>
  <c r="L6778" i="9"/>
  <c r="L6777" i="9"/>
  <c r="L6776" i="9"/>
  <c r="L6775" i="9"/>
  <c r="L6774" i="9"/>
  <c r="L6773" i="9"/>
  <c r="L6772" i="9"/>
  <c r="L6771" i="9"/>
  <c r="L6770" i="9"/>
  <c r="L6769" i="9"/>
  <c r="L6768" i="9"/>
  <c r="L6767" i="9"/>
  <c r="L6766" i="9"/>
  <c r="L6765" i="9"/>
  <c r="L6764" i="9"/>
  <c r="L6763" i="9"/>
  <c r="L6762" i="9"/>
  <c r="L6761" i="9"/>
  <c r="L6760" i="9"/>
  <c r="L6759" i="9"/>
  <c r="L6758" i="9"/>
  <c r="L6757" i="9"/>
  <c r="L6756" i="9"/>
  <c r="L6755" i="9"/>
  <c r="L6754" i="9"/>
  <c r="L6753" i="9"/>
  <c r="L6752" i="9"/>
  <c r="L6751" i="9"/>
  <c r="L6750" i="9"/>
  <c r="L6749" i="9"/>
  <c r="L6748" i="9"/>
  <c r="L6747" i="9"/>
  <c r="L6746" i="9"/>
  <c r="L6745" i="9"/>
  <c r="L6744" i="9"/>
  <c r="L6743" i="9"/>
  <c r="L6742" i="9"/>
  <c r="L6741" i="9"/>
  <c r="L6740" i="9"/>
  <c r="L6739" i="9"/>
  <c r="L6738" i="9"/>
  <c r="L6737" i="9"/>
  <c r="L6736" i="9"/>
  <c r="L6735" i="9"/>
  <c r="L6734" i="9"/>
  <c r="L6733" i="9"/>
  <c r="L6732" i="9"/>
  <c r="L6731" i="9"/>
  <c r="L6730" i="9"/>
  <c r="L6729" i="9"/>
  <c r="L6728" i="9"/>
  <c r="L6727" i="9"/>
  <c r="L6726" i="9"/>
  <c r="L6725" i="9"/>
  <c r="L6724" i="9"/>
  <c r="L6723" i="9"/>
  <c r="L6722" i="9"/>
  <c r="L6721" i="9"/>
  <c r="L6720" i="9"/>
  <c r="L6719" i="9"/>
  <c r="L6718" i="9"/>
  <c r="L6717" i="9"/>
  <c r="L6716" i="9"/>
  <c r="L6715" i="9"/>
  <c r="L6714" i="9"/>
  <c r="L6713" i="9"/>
  <c r="L6712" i="9"/>
  <c r="L6711" i="9"/>
  <c r="L6710" i="9"/>
  <c r="L6709" i="9"/>
  <c r="L6708" i="9"/>
  <c r="L6707" i="9"/>
  <c r="L6706" i="9"/>
  <c r="L6705" i="9"/>
  <c r="L6704" i="9"/>
  <c r="L6703" i="9"/>
  <c r="L6702" i="9"/>
  <c r="L6701" i="9"/>
  <c r="L6700" i="9"/>
  <c r="L6699" i="9"/>
  <c r="L6698" i="9"/>
  <c r="L6697" i="9"/>
  <c r="L6696" i="9"/>
  <c r="L6695" i="9"/>
  <c r="L6694" i="9"/>
  <c r="L6693" i="9"/>
  <c r="L6692" i="9"/>
  <c r="L6691" i="9"/>
  <c r="L6690" i="9"/>
  <c r="L6689" i="9"/>
  <c r="L6688" i="9"/>
  <c r="L6687" i="9"/>
  <c r="L6686" i="9"/>
  <c r="L6685" i="9"/>
  <c r="L6684" i="9"/>
  <c r="L6683" i="9"/>
  <c r="L6682" i="9"/>
  <c r="L6681" i="9"/>
  <c r="L6680" i="9"/>
  <c r="L6679" i="9"/>
  <c r="L6678" i="9"/>
  <c r="L6677" i="9"/>
  <c r="L6676" i="9"/>
  <c r="L6675" i="9"/>
  <c r="L6674" i="9"/>
  <c r="L6673" i="9"/>
  <c r="L6672" i="9"/>
  <c r="L6671" i="9"/>
  <c r="L6670" i="9"/>
  <c r="L6669" i="9"/>
  <c r="L6668" i="9"/>
  <c r="L6667" i="9"/>
  <c r="L6666" i="9"/>
  <c r="L6665" i="9"/>
  <c r="L6664" i="9"/>
  <c r="L6663" i="9"/>
  <c r="L6662" i="9"/>
  <c r="L6661" i="9"/>
  <c r="L6660" i="9"/>
  <c r="L6659" i="9"/>
  <c r="L6658" i="9"/>
  <c r="L6657" i="9"/>
  <c r="L6656" i="9"/>
  <c r="L6655" i="9"/>
  <c r="L6654" i="9"/>
  <c r="L6653" i="9"/>
  <c r="L6652" i="9"/>
  <c r="L6651" i="9"/>
  <c r="L6650" i="9"/>
  <c r="L6649" i="9"/>
  <c r="L6648" i="9"/>
  <c r="L6647" i="9"/>
  <c r="L6646" i="9"/>
  <c r="L6645" i="9"/>
  <c r="L6644" i="9"/>
  <c r="L6643" i="9"/>
  <c r="M6893" i="9"/>
  <c r="M6885" i="9"/>
  <c r="M6877" i="9"/>
  <c r="M6869" i="9"/>
  <c r="M6861" i="9"/>
  <c r="M6853" i="9"/>
  <c r="M6845" i="9"/>
  <c r="M6837" i="9"/>
  <c r="M6829" i="9"/>
  <c r="M6821" i="9"/>
  <c r="M6813" i="9"/>
  <c r="M6805" i="9"/>
  <c r="M6797" i="9"/>
  <c r="M6789" i="9"/>
  <c r="M6781" i="9"/>
  <c r="M6773" i="9"/>
  <c r="M6765" i="9"/>
  <c r="M6757" i="9"/>
  <c r="M6749" i="9"/>
  <c r="M6741" i="9"/>
  <c r="M6733" i="9"/>
  <c r="M6725" i="9"/>
  <c r="M6717" i="9"/>
  <c r="M6709" i="9"/>
  <c r="M6701" i="9"/>
  <c r="M6693" i="9"/>
  <c r="M6685" i="9"/>
  <c r="M6677" i="9"/>
  <c r="M6669" i="9"/>
  <c r="M6661" i="9"/>
  <c r="M6653" i="9"/>
  <c r="M6645" i="9"/>
  <c r="M6894" i="9"/>
  <c r="M6886" i="9"/>
  <c r="M6878" i="9"/>
  <c r="M6870" i="9"/>
  <c r="M6862" i="9"/>
  <c r="M6854" i="9"/>
  <c r="M6846" i="9"/>
  <c r="M6838" i="9"/>
  <c r="M6830" i="9"/>
  <c r="M6822" i="9"/>
  <c r="M6814" i="9"/>
  <c r="M6806" i="9"/>
  <c r="M6798" i="9"/>
  <c r="M6790" i="9"/>
  <c r="M6782" i="9"/>
  <c r="M6774" i="9"/>
  <c r="M6766" i="9"/>
  <c r="M6758" i="9"/>
  <c r="M6750" i="9"/>
  <c r="M6742" i="9"/>
  <c r="M6734" i="9"/>
  <c r="M6726" i="9"/>
  <c r="M6718" i="9"/>
  <c r="M6710" i="9"/>
  <c r="M6702" i="9"/>
  <c r="M6694" i="9"/>
  <c r="M6686" i="9"/>
  <c r="M6678" i="9"/>
  <c r="M6670" i="9"/>
  <c r="M6662" i="9"/>
  <c r="M6654" i="9"/>
  <c r="M6646" i="9"/>
  <c r="M6895" i="9"/>
  <c r="M6887" i="9"/>
  <c r="M6879" i="9"/>
  <c r="M6871" i="9"/>
  <c r="M6863" i="9"/>
  <c r="M6855" i="9"/>
  <c r="M6847" i="9"/>
  <c r="M6839" i="9"/>
  <c r="M6831" i="9"/>
  <c r="M6823" i="9"/>
  <c r="M6815" i="9"/>
  <c r="M6807" i="9"/>
  <c r="M6799" i="9"/>
  <c r="M6791" i="9"/>
  <c r="M6783" i="9"/>
  <c r="M6775" i="9"/>
  <c r="M6767" i="9"/>
  <c r="M6759" i="9"/>
  <c r="M6751" i="9"/>
  <c r="M6743" i="9"/>
  <c r="M6735" i="9"/>
  <c r="M6727" i="9"/>
  <c r="M6719" i="9"/>
  <c r="M6711" i="9"/>
  <c r="M6703" i="9"/>
  <c r="M6695" i="9"/>
  <c r="M6687" i="9"/>
  <c r="M6679" i="9"/>
  <c r="M6671" i="9"/>
  <c r="M6663" i="9"/>
  <c r="M6655" i="9"/>
  <c r="M6647" i="9"/>
  <c r="M6896" i="9"/>
  <c r="M6888" i="9"/>
  <c r="M6880" i="9"/>
  <c r="M6872" i="9"/>
  <c r="M6864" i="9"/>
  <c r="M6856" i="9"/>
  <c r="M6848" i="9"/>
  <c r="M6840" i="9"/>
  <c r="M6832" i="9"/>
  <c r="M6824" i="9"/>
  <c r="M6816" i="9"/>
  <c r="M6808" i="9"/>
  <c r="M6800" i="9"/>
  <c r="M6792" i="9"/>
  <c r="M6784" i="9"/>
  <c r="M6776" i="9"/>
  <c r="M6768" i="9"/>
  <c r="M6760" i="9"/>
  <c r="M6752" i="9"/>
  <c r="M6744" i="9"/>
  <c r="M6736" i="9"/>
  <c r="M6728" i="9"/>
  <c r="M6720" i="9"/>
  <c r="M6712" i="9"/>
  <c r="M6704" i="9"/>
  <c r="M6696" i="9"/>
  <c r="M6688" i="9"/>
  <c r="M6680" i="9"/>
  <c r="M6672" i="9"/>
  <c r="M6664" i="9"/>
  <c r="M6656" i="9"/>
  <c r="M6648" i="9"/>
  <c r="M6897" i="9"/>
  <c r="M6889" i="9"/>
  <c r="M6881" i="9"/>
  <c r="M6873" i="9"/>
  <c r="M6865" i="9"/>
  <c r="M6857" i="9"/>
  <c r="M6849" i="9"/>
  <c r="M6841" i="9"/>
  <c r="M6833" i="9"/>
  <c r="M6825" i="9"/>
  <c r="M6817" i="9"/>
  <c r="M6809" i="9"/>
  <c r="M6801" i="9"/>
  <c r="M6793" i="9"/>
  <c r="M6785" i="9"/>
  <c r="M6777" i="9"/>
  <c r="M6769" i="9"/>
  <c r="M6761" i="9"/>
  <c r="M6753" i="9"/>
  <c r="M6745" i="9"/>
  <c r="M6737" i="9"/>
  <c r="M6729" i="9"/>
  <c r="M6721" i="9"/>
  <c r="M6713" i="9"/>
  <c r="M6705" i="9"/>
  <c r="M6697" i="9"/>
  <c r="M6689" i="9"/>
  <c r="M6681" i="9"/>
  <c r="M6673" i="9"/>
  <c r="M6665" i="9"/>
  <c r="M6657" i="9"/>
  <c r="M6649" i="9"/>
  <c r="M6898" i="9"/>
  <c r="M6890" i="9"/>
  <c r="M6882" i="9"/>
  <c r="M6874" i="9"/>
  <c r="M6866" i="9"/>
  <c r="M6858" i="9"/>
  <c r="M6850" i="9"/>
  <c r="M6842" i="9"/>
  <c r="M6834" i="9"/>
  <c r="M6826" i="9"/>
  <c r="M6818" i="9"/>
  <c r="M6810" i="9"/>
  <c r="M6802" i="9"/>
  <c r="M6794" i="9"/>
  <c r="M6786" i="9"/>
  <c r="M6778" i="9"/>
  <c r="M6770" i="9"/>
  <c r="M6762" i="9"/>
  <c r="M6754" i="9"/>
  <c r="M6746" i="9"/>
  <c r="M6738" i="9"/>
  <c r="M6730" i="9"/>
  <c r="M6722" i="9"/>
  <c r="M6714" i="9"/>
  <c r="M6706" i="9"/>
  <c r="M6698" i="9"/>
  <c r="M6690" i="9"/>
  <c r="M6682" i="9"/>
  <c r="M6674" i="9"/>
  <c r="M6666" i="9"/>
  <c r="M6658" i="9"/>
  <c r="M6650" i="9"/>
  <c r="M6642" i="9"/>
  <c r="M6641" i="9"/>
  <c r="M6640" i="9"/>
  <c r="M6639" i="9"/>
  <c r="M6638" i="9"/>
  <c r="M6637" i="9"/>
  <c r="M6636" i="9"/>
  <c r="M6635" i="9"/>
  <c r="M6634" i="9"/>
  <c r="M6633" i="9"/>
  <c r="M6632" i="9"/>
  <c r="M6631" i="9"/>
  <c r="M6630" i="9"/>
  <c r="M6629" i="9"/>
  <c r="M6628" i="9"/>
  <c r="M6627" i="9"/>
  <c r="M6626" i="9"/>
  <c r="M6625" i="9"/>
  <c r="M6624" i="9"/>
  <c r="M6623" i="9"/>
  <c r="M6622" i="9"/>
  <c r="M6621" i="9"/>
  <c r="M6620" i="9"/>
  <c r="M6619" i="9"/>
  <c r="M6899" i="9"/>
  <c r="M6891" i="9"/>
  <c r="M6883" i="9"/>
  <c r="M6875" i="9"/>
  <c r="M6867" i="9"/>
  <c r="M6859" i="9"/>
  <c r="M6851" i="9"/>
  <c r="M6843" i="9"/>
  <c r="M6835" i="9"/>
  <c r="M6827" i="9"/>
  <c r="M6819" i="9"/>
  <c r="M6811" i="9"/>
  <c r="M6803" i="9"/>
  <c r="M6795" i="9"/>
  <c r="M6787" i="9"/>
  <c r="M6779" i="9"/>
  <c r="M6771" i="9"/>
  <c r="M6763" i="9"/>
  <c r="M6755" i="9"/>
  <c r="M6747" i="9"/>
  <c r="M6739" i="9"/>
  <c r="M6731" i="9"/>
  <c r="M6723" i="9"/>
  <c r="M6715" i="9"/>
  <c r="M6707" i="9"/>
  <c r="M6699" i="9"/>
  <c r="M6691" i="9"/>
  <c r="M6683" i="9"/>
  <c r="M6675" i="9"/>
  <c r="M6667" i="9"/>
  <c r="M6659" i="9"/>
  <c r="M6651" i="9"/>
  <c r="M6643" i="9"/>
  <c r="L6642" i="9"/>
  <c r="L6641" i="9"/>
  <c r="L6640" i="9"/>
  <c r="L6639" i="9"/>
  <c r="L6638" i="9"/>
  <c r="L6637" i="9"/>
  <c r="L6636" i="9"/>
  <c r="L6635" i="9"/>
  <c r="L6634" i="9"/>
  <c r="L6633" i="9"/>
  <c r="L6632" i="9"/>
  <c r="L6631" i="9"/>
  <c r="L6630" i="9"/>
  <c r="L6629" i="9"/>
  <c r="L6628" i="9"/>
  <c r="L6627" i="9"/>
  <c r="L6626" i="9"/>
  <c r="L6625" i="9"/>
  <c r="L6624" i="9"/>
  <c r="L6623" i="9"/>
  <c r="L6622" i="9"/>
  <c r="L6621" i="9"/>
  <c r="L6620" i="9"/>
  <c r="L6619" i="9"/>
  <c r="L6618" i="9"/>
  <c r="L6617" i="9"/>
  <c r="L6616" i="9"/>
  <c r="L6615" i="9"/>
  <c r="L6614" i="9"/>
  <c r="L6613" i="9"/>
  <c r="L6612" i="9"/>
  <c r="L6611" i="9"/>
  <c r="L6610" i="9"/>
  <c r="L6609" i="9"/>
  <c r="L6608" i="9"/>
  <c r="L6607" i="9"/>
  <c r="L6606" i="9"/>
  <c r="L6605" i="9"/>
  <c r="L6604" i="9"/>
  <c r="L6603" i="9"/>
  <c r="L6602" i="9"/>
  <c r="L6601" i="9"/>
  <c r="L6600" i="9"/>
  <c r="L6599" i="9"/>
  <c r="L6598" i="9"/>
  <c r="L6597" i="9"/>
  <c r="L6596" i="9"/>
  <c r="L6595" i="9"/>
  <c r="L6594" i="9"/>
  <c r="L6593" i="9"/>
  <c r="L6592" i="9"/>
  <c r="L6591" i="9"/>
  <c r="L6590" i="9"/>
  <c r="L6589" i="9"/>
  <c r="L6588" i="9"/>
  <c r="L6587" i="9"/>
  <c r="L6586" i="9"/>
  <c r="L6585" i="9"/>
  <c r="L6584" i="9"/>
  <c r="L6583" i="9"/>
  <c r="L6582" i="9"/>
  <c r="L6581" i="9"/>
  <c r="L6580" i="9"/>
  <c r="L6579" i="9"/>
  <c r="L6578" i="9"/>
  <c r="L6577" i="9"/>
  <c r="L6576" i="9"/>
  <c r="L6575" i="9"/>
  <c r="L6574" i="9"/>
  <c r="L6573" i="9"/>
  <c r="L6572" i="9"/>
  <c r="L6571" i="9"/>
  <c r="L6570" i="9"/>
  <c r="L6569" i="9"/>
  <c r="L6568" i="9"/>
  <c r="L6567" i="9"/>
  <c r="L6566" i="9"/>
  <c r="L6565" i="9"/>
  <c r="L6564" i="9"/>
  <c r="L6563" i="9"/>
  <c r="L6562" i="9"/>
  <c r="L6561" i="9"/>
  <c r="L6560" i="9"/>
  <c r="L6559" i="9"/>
  <c r="L6558" i="9"/>
  <c r="L6557" i="9"/>
  <c r="L6556" i="9"/>
  <c r="L6555" i="9"/>
  <c r="L6554" i="9"/>
  <c r="L6553" i="9"/>
  <c r="L6552" i="9"/>
  <c r="L6551" i="9"/>
  <c r="L6550" i="9"/>
  <c r="L6549" i="9"/>
  <c r="L6548" i="9"/>
  <c r="L6547" i="9"/>
  <c r="L6546" i="9"/>
  <c r="L6545" i="9"/>
  <c r="L6544" i="9"/>
  <c r="L6543" i="9"/>
  <c r="L6542" i="9"/>
  <c r="L6541" i="9"/>
  <c r="L6540" i="9"/>
  <c r="L6539" i="9"/>
  <c r="L6538" i="9"/>
  <c r="L6537" i="9"/>
  <c r="L6536" i="9"/>
  <c r="L6535" i="9"/>
  <c r="L6534" i="9"/>
  <c r="L6533" i="9"/>
  <c r="L6532" i="9"/>
  <c r="L6531" i="9"/>
  <c r="L6530" i="9"/>
  <c r="L6529" i="9"/>
  <c r="L6528" i="9"/>
  <c r="L6527" i="9"/>
  <c r="L6526" i="9"/>
  <c r="L6525" i="9"/>
  <c r="L6524" i="9"/>
  <c r="L6523" i="9"/>
  <c r="L6522" i="9"/>
  <c r="L6521" i="9"/>
  <c r="L6520" i="9"/>
  <c r="L6519" i="9"/>
  <c r="L6518" i="9"/>
  <c r="L6517" i="9"/>
  <c r="L6516" i="9"/>
  <c r="L6515" i="9"/>
  <c r="L6514" i="9"/>
  <c r="L6513" i="9"/>
  <c r="L6512" i="9"/>
  <c r="L6511" i="9"/>
  <c r="L6510" i="9"/>
  <c r="L6509" i="9"/>
  <c r="L6508" i="9"/>
  <c r="L6507" i="9"/>
  <c r="L6506" i="9"/>
  <c r="M6900" i="9"/>
  <c r="M6892" i="9"/>
  <c r="M6884" i="9"/>
  <c r="M6876" i="9"/>
  <c r="M6868" i="9"/>
  <c r="M6860" i="9"/>
  <c r="M6852" i="9"/>
  <c r="M6844" i="9"/>
  <c r="M6836" i="9"/>
  <c r="M6828" i="9"/>
  <c r="M6820" i="9"/>
  <c r="M6812" i="9"/>
  <c r="M6804" i="9"/>
  <c r="M6796" i="9"/>
  <c r="M6788" i="9"/>
  <c r="M6780" i="9"/>
  <c r="M6772" i="9"/>
  <c r="M6764" i="9"/>
  <c r="M6756" i="9"/>
  <c r="M6748" i="9"/>
  <c r="M6740" i="9"/>
  <c r="M6732" i="9"/>
  <c r="M6724" i="9"/>
  <c r="M6716" i="9"/>
  <c r="M6708" i="9"/>
  <c r="M6700" i="9"/>
  <c r="M6692" i="9"/>
  <c r="M6684" i="9"/>
  <c r="M6676" i="9"/>
  <c r="M6668" i="9"/>
  <c r="M6660" i="9"/>
  <c r="M6652" i="9"/>
  <c r="M6644" i="9"/>
  <c r="M6615" i="9"/>
  <c r="M6607" i="9"/>
  <c r="M6599" i="9"/>
  <c r="M6591" i="9"/>
  <c r="M6583" i="9"/>
  <c r="M6575" i="9"/>
  <c r="M6567" i="9"/>
  <c r="M6559" i="9"/>
  <c r="M6551" i="9"/>
  <c r="M6543" i="9"/>
  <c r="M6535" i="9"/>
  <c r="M6527" i="9"/>
  <c r="M6519" i="9"/>
  <c r="M6511" i="9"/>
  <c r="M6616" i="9"/>
  <c r="M6608" i="9"/>
  <c r="M6600" i="9"/>
  <c r="M6592" i="9"/>
  <c r="M6584" i="9"/>
  <c r="M6576" i="9"/>
  <c r="M6568" i="9"/>
  <c r="M6560" i="9"/>
  <c r="M6552" i="9"/>
  <c r="M6544" i="9"/>
  <c r="M6536" i="9"/>
  <c r="M6528" i="9"/>
  <c r="M6520" i="9"/>
  <c r="M6512" i="9"/>
  <c r="M6617" i="9"/>
  <c r="M6609" i="9"/>
  <c r="M6601" i="9"/>
  <c r="M6593" i="9"/>
  <c r="M6585" i="9"/>
  <c r="M6577" i="9"/>
  <c r="M6569" i="9"/>
  <c r="M6561" i="9"/>
  <c r="M6553" i="9"/>
  <c r="M6545" i="9"/>
  <c r="M6537" i="9"/>
  <c r="M6529" i="9"/>
  <c r="M6521" i="9"/>
  <c r="M6513" i="9"/>
  <c r="M6505" i="9"/>
  <c r="M6504" i="9"/>
  <c r="M6503" i="9"/>
  <c r="M6502" i="9"/>
  <c r="M6501" i="9"/>
  <c r="M6500" i="9"/>
  <c r="M6499" i="9"/>
  <c r="M6498" i="9"/>
  <c r="M6497" i="9"/>
  <c r="M6496" i="9"/>
  <c r="M6495" i="9"/>
  <c r="M6494" i="9"/>
  <c r="M6493" i="9"/>
  <c r="M6492" i="9"/>
  <c r="M6491" i="9"/>
  <c r="M6490" i="9"/>
  <c r="M6489" i="9"/>
  <c r="M6488" i="9"/>
  <c r="M6487" i="9"/>
  <c r="M6486" i="9"/>
  <c r="M6485" i="9"/>
  <c r="M6484" i="9"/>
  <c r="M6483" i="9"/>
  <c r="M6482" i="9"/>
  <c r="M6481" i="9"/>
  <c r="M6480" i="9"/>
  <c r="M6479" i="9"/>
  <c r="M6478" i="9"/>
  <c r="M6477" i="9"/>
  <c r="M6476" i="9"/>
  <c r="M6475" i="9"/>
  <c r="M6474" i="9"/>
  <c r="M6473" i="9"/>
  <c r="M6472" i="9"/>
  <c r="M6471" i="9"/>
  <c r="M6470" i="9"/>
  <c r="M6469" i="9"/>
  <c r="M6468" i="9"/>
  <c r="M6467" i="9"/>
  <c r="M6466" i="9"/>
  <c r="M6465" i="9"/>
  <c r="M6464" i="9"/>
  <c r="M6463" i="9"/>
  <c r="M6462" i="9"/>
  <c r="M6461" i="9"/>
  <c r="M6460" i="9"/>
  <c r="M6459" i="9"/>
  <c r="M6458" i="9"/>
  <c r="M6457" i="9"/>
  <c r="M6456" i="9"/>
  <c r="M6455" i="9"/>
  <c r="M6454" i="9"/>
  <c r="M6453" i="9"/>
  <c r="M6452" i="9"/>
  <c r="M6451" i="9"/>
  <c r="M6450" i="9"/>
  <c r="M6449" i="9"/>
  <c r="M6448" i="9"/>
  <c r="M6447" i="9"/>
  <c r="M6446" i="9"/>
  <c r="M6445" i="9"/>
  <c r="M6444" i="9"/>
  <c r="M6443" i="9"/>
  <c r="M6442" i="9"/>
  <c r="M6441" i="9"/>
  <c r="M6440" i="9"/>
  <c r="M6439" i="9"/>
  <c r="M6438" i="9"/>
  <c r="M6437" i="9"/>
  <c r="M6618" i="9"/>
  <c r="M6610" i="9"/>
  <c r="M6602" i="9"/>
  <c r="M6594" i="9"/>
  <c r="M6586" i="9"/>
  <c r="M6578" i="9"/>
  <c r="M6570" i="9"/>
  <c r="M6562" i="9"/>
  <c r="M6554" i="9"/>
  <c r="M6546" i="9"/>
  <c r="M6538" i="9"/>
  <c r="M6530" i="9"/>
  <c r="M6522" i="9"/>
  <c r="M6514" i="9"/>
  <c r="M6506" i="9"/>
  <c r="L6505" i="9"/>
  <c r="L6504" i="9"/>
  <c r="L6503" i="9"/>
  <c r="L6502" i="9"/>
  <c r="L6501" i="9"/>
  <c r="L6500" i="9"/>
  <c r="L6499" i="9"/>
  <c r="L6498" i="9"/>
  <c r="L6497" i="9"/>
  <c r="L6496" i="9"/>
  <c r="L6495" i="9"/>
  <c r="L6494" i="9"/>
  <c r="L6493" i="9"/>
  <c r="L6492" i="9"/>
  <c r="L6491" i="9"/>
  <c r="L6490" i="9"/>
  <c r="L6489" i="9"/>
  <c r="L6488" i="9"/>
  <c r="L6487" i="9"/>
  <c r="L6486" i="9"/>
  <c r="L6485" i="9"/>
  <c r="L6484" i="9"/>
  <c r="L6483" i="9"/>
  <c r="L6482" i="9"/>
  <c r="L6481" i="9"/>
  <c r="L6480" i="9"/>
  <c r="L6479" i="9"/>
  <c r="L6478" i="9"/>
  <c r="L6477" i="9"/>
  <c r="L6476" i="9"/>
  <c r="L6475" i="9"/>
  <c r="L6474" i="9"/>
  <c r="L6473" i="9"/>
  <c r="L6472" i="9"/>
  <c r="L6471" i="9"/>
  <c r="L6470" i="9"/>
  <c r="L6469" i="9"/>
  <c r="L6468" i="9"/>
  <c r="L6467" i="9"/>
  <c r="L6466" i="9"/>
  <c r="L6465" i="9"/>
  <c r="L6464" i="9"/>
  <c r="L6463" i="9"/>
  <c r="L6462" i="9"/>
  <c r="L6461" i="9"/>
  <c r="L6460" i="9"/>
  <c r="L6459" i="9"/>
  <c r="L6458" i="9"/>
  <c r="L6457" i="9"/>
  <c r="L6456" i="9"/>
  <c r="L6455" i="9"/>
  <c r="L6454" i="9"/>
  <c r="L6453" i="9"/>
  <c r="L6452" i="9"/>
  <c r="L6451" i="9"/>
  <c r="L6450" i="9"/>
  <c r="L6449" i="9"/>
  <c r="L6448" i="9"/>
  <c r="L6447" i="9"/>
  <c r="L6446" i="9"/>
  <c r="L6445" i="9"/>
  <c r="L6444" i="9"/>
  <c r="L6443" i="9"/>
  <c r="L6442" i="9"/>
  <c r="L6441" i="9"/>
  <c r="L6440" i="9"/>
  <c r="L6439" i="9"/>
  <c r="L6438" i="9"/>
  <c r="L6437" i="9"/>
  <c r="L6436" i="9"/>
  <c r="L6435" i="9"/>
  <c r="L6434" i="9"/>
  <c r="L6433" i="9"/>
  <c r="L6432" i="9"/>
  <c r="L6431" i="9"/>
  <c r="L6430" i="9"/>
  <c r="L6429" i="9"/>
  <c r="L6428" i="9"/>
  <c r="L6427" i="9"/>
  <c r="L6426" i="9"/>
  <c r="L6425" i="9"/>
  <c r="L6424" i="9"/>
  <c r="L6423" i="9"/>
  <c r="L6422" i="9"/>
  <c r="L6421" i="9"/>
  <c r="L6420" i="9"/>
  <c r="L6419" i="9"/>
  <c r="L6418" i="9"/>
  <c r="L6417" i="9"/>
  <c r="L6416" i="9"/>
  <c r="L6415" i="9"/>
  <c r="L6414" i="9"/>
  <c r="L6413" i="9"/>
  <c r="L6412" i="9"/>
  <c r="L6411" i="9"/>
  <c r="L6410" i="9"/>
  <c r="L6409" i="9"/>
  <c r="L6408" i="9"/>
  <c r="L6407" i="9"/>
  <c r="L6406" i="9"/>
  <c r="L6405" i="9"/>
  <c r="L6404" i="9"/>
  <c r="L6403" i="9"/>
  <c r="L6402" i="9"/>
  <c r="L6401" i="9"/>
  <c r="L6400" i="9"/>
  <c r="L6399" i="9"/>
  <c r="L6398" i="9"/>
  <c r="L6397" i="9"/>
  <c r="L6396" i="9"/>
  <c r="L6395" i="9"/>
  <c r="L6394" i="9"/>
  <c r="L6393" i="9"/>
  <c r="L6392" i="9"/>
  <c r="L6391" i="9"/>
  <c r="L6390" i="9"/>
  <c r="L6389" i="9"/>
  <c r="L6388" i="9"/>
  <c r="L6387" i="9"/>
  <c r="L6386" i="9"/>
  <c r="L6385" i="9"/>
  <c r="L6384" i="9"/>
  <c r="L6383" i="9"/>
  <c r="L6382" i="9"/>
  <c r="L6381" i="9"/>
  <c r="L6380" i="9"/>
  <c r="L6379" i="9"/>
  <c r="L6378" i="9"/>
  <c r="L6377" i="9"/>
  <c r="L6376" i="9"/>
  <c r="L6375" i="9"/>
  <c r="L6374" i="9"/>
  <c r="L6373" i="9"/>
  <c r="L6372" i="9"/>
  <c r="L6371" i="9"/>
  <c r="L6370" i="9"/>
  <c r="L6369" i="9"/>
  <c r="L6368" i="9"/>
  <c r="L6367" i="9"/>
  <c r="L6366" i="9"/>
  <c r="L6365" i="9"/>
  <c r="L6364" i="9"/>
  <c r="L6363" i="9"/>
  <c r="L6362" i="9"/>
  <c r="L6361" i="9"/>
  <c r="L6360" i="9"/>
  <c r="L6359" i="9"/>
  <c r="L6358" i="9"/>
  <c r="L6357" i="9"/>
  <c r="L6356" i="9"/>
  <c r="L6355" i="9"/>
  <c r="L6354" i="9"/>
  <c r="L6353" i="9"/>
  <c r="L6352" i="9"/>
  <c r="L6351" i="9"/>
  <c r="L6350" i="9"/>
  <c r="L6349" i="9"/>
  <c r="L6348" i="9"/>
  <c r="L6347" i="9"/>
  <c r="L6346" i="9"/>
  <c r="L6345" i="9"/>
  <c r="L6344" i="9"/>
  <c r="L6343" i="9"/>
  <c r="L6342" i="9"/>
  <c r="L6341" i="9"/>
  <c r="L6340" i="9"/>
  <c r="L6339" i="9"/>
  <c r="L6338" i="9"/>
  <c r="L6337" i="9"/>
  <c r="L6336" i="9"/>
  <c r="L6335" i="9"/>
  <c r="L6334" i="9"/>
  <c r="L6333" i="9"/>
  <c r="L6332" i="9"/>
  <c r="L6331" i="9"/>
  <c r="L6330" i="9"/>
  <c r="L6329" i="9"/>
  <c r="L6328" i="9"/>
  <c r="L6327" i="9"/>
  <c r="L6326" i="9"/>
  <c r="L6325" i="9"/>
  <c r="L6324" i="9"/>
  <c r="L6323" i="9"/>
  <c r="L6322" i="9"/>
  <c r="L6321" i="9"/>
  <c r="L6320" i="9"/>
  <c r="L6319" i="9"/>
  <c r="L6318" i="9"/>
  <c r="L6317" i="9"/>
  <c r="L6316" i="9"/>
  <c r="L6315" i="9"/>
  <c r="L6314" i="9"/>
  <c r="L6313" i="9"/>
  <c r="L6312" i="9"/>
  <c r="L6311" i="9"/>
  <c r="L6310" i="9"/>
  <c r="L6309" i="9"/>
  <c r="L6308" i="9"/>
  <c r="L6307" i="9"/>
  <c r="L6306" i="9"/>
  <c r="L6305" i="9"/>
  <c r="L6304" i="9"/>
  <c r="L6303" i="9"/>
  <c r="L6302" i="9"/>
  <c r="L6301" i="9"/>
  <c r="L6300" i="9"/>
  <c r="L6299" i="9"/>
  <c r="L6298" i="9"/>
  <c r="L6297" i="9"/>
  <c r="L6296" i="9"/>
  <c r="L6295" i="9"/>
  <c r="L6294" i="9"/>
  <c r="L6293" i="9"/>
  <c r="L6292" i="9"/>
  <c r="L6291" i="9"/>
  <c r="L6290" i="9"/>
  <c r="L6289" i="9"/>
  <c r="L6288" i="9"/>
  <c r="L6287" i="9"/>
  <c r="L6286" i="9"/>
  <c r="L6285" i="9"/>
  <c r="L6284" i="9"/>
  <c r="L6283" i="9"/>
  <c r="L6282" i="9"/>
  <c r="L6281" i="9"/>
  <c r="L6280" i="9"/>
  <c r="L6279" i="9"/>
  <c r="L6278" i="9"/>
  <c r="L6277" i="9"/>
  <c r="L6276" i="9"/>
  <c r="L6275" i="9"/>
  <c r="L6274" i="9"/>
  <c r="L6273" i="9"/>
  <c r="L6272" i="9"/>
  <c r="L6271" i="9"/>
  <c r="L6270" i="9"/>
  <c r="L6269" i="9"/>
  <c r="L6268" i="9"/>
  <c r="L6267" i="9"/>
  <c r="L6266" i="9"/>
  <c r="L6265" i="9"/>
  <c r="L6264" i="9"/>
  <c r="L6263" i="9"/>
  <c r="L6262" i="9"/>
  <c r="L6261" i="9"/>
  <c r="L6260" i="9"/>
  <c r="L6259" i="9"/>
  <c r="L6258" i="9"/>
  <c r="L6257" i="9"/>
  <c r="L6256" i="9"/>
  <c r="L6255" i="9"/>
  <c r="L6254" i="9"/>
  <c r="L6253" i="9"/>
  <c r="L6252" i="9"/>
  <c r="L6251" i="9"/>
  <c r="L6250" i="9"/>
  <c r="L6249" i="9"/>
  <c r="L6248" i="9"/>
  <c r="L6247" i="9"/>
  <c r="L6246" i="9"/>
  <c r="L6245" i="9"/>
  <c r="L6244" i="9"/>
  <c r="L6243" i="9"/>
  <c r="L6242" i="9"/>
  <c r="L6241" i="9"/>
  <c r="L6240" i="9"/>
  <c r="L6239" i="9"/>
  <c r="L6238" i="9"/>
  <c r="L6237" i="9"/>
  <c r="L6236" i="9"/>
  <c r="L6235" i="9"/>
  <c r="L6234" i="9"/>
  <c r="L6233" i="9"/>
  <c r="L6232" i="9"/>
  <c r="L6231" i="9"/>
  <c r="L6230" i="9"/>
  <c r="L6229" i="9"/>
  <c r="L6228" i="9"/>
  <c r="L6227" i="9"/>
  <c r="L6226" i="9"/>
  <c r="L6225" i="9"/>
  <c r="L6224" i="9"/>
  <c r="L6223" i="9"/>
  <c r="L6222" i="9"/>
  <c r="L6221" i="9"/>
  <c r="L6220" i="9"/>
  <c r="L6219" i="9"/>
  <c r="L6218" i="9"/>
  <c r="L6217" i="9"/>
  <c r="L6216" i="9"/>
  <c r="L6215" i="9"/>
  <c r="L6214" i="9"/>
  <c r="L6213" i="9"/>
  <c r="L6212" i="9"/>
  <c r="L6211" i="9"/>
  <c r="L6210" i="9"/>
  <c r="L6209" i="9"/>
  <c r="L6208" i="9"/>
  <c r="L6207" i="9"/>
  <c r="L6206" i="9"/>
  <c r="L6205" i="9"/>
  <c r="L6204" i="9"/>
  <c r="L6203" i="9"/>
  <c r="L6202" i="9"/>
  <c r="L6201" i="9"/>
  <c r="L6200" i="9"/>
  <c r="L6199" i="9"/>
  <c r="L6198" i="9"/>
  <c r="L6197" i="9"/>
  <c r="L6196" i="9"/>
  <c r="L6195" i="9"/>
  <c r="L6194" i="9"/>
  <c r="L6193" i="9"/>
  <c r="L6192" i="9"/>
  <c r="L6191" i="9"/>
  <c r="L6190" i="9"/>
  <c r="L6189" i="9"/>
  <c r="L6188" i="9"/>
  <c r="L6187" i="9"/>
  <c r="L6186" i="9"/>
  <c r="L6185" i="9"/>
  <c r="L6184" i="9"/>
  <c r="L6183" i="9"/>
  <c r="L6182" i="9"/>
  <c r="L6181" i="9"/>
  <c r="L6180" i="9"/>
  <c r="M6611" i="9"/>
  <c r="M6603" i="9"/>
  <c r="M6595" i="9"/>
  <c r="M6587" i="9"/>
  <c r="M6579" i="9"/>
  <c r="M6571" i="9"/>
  <c r="M6563" i="9"/>
  <c r="M6555" i="9"/>
  <c r="M6547" i="9"/>
  <c r="M6539" i="9"/>
  <c r="M6531" i="9"/>
  <c r="M6523" i="9"/>
  <c r="M6515" i="9"/>
  <c r="M6507" i="9"/>
  <c r="M6612" i="9"/>
  <c r="M6604" i="9"/>
  <c r="M6596" i="9"/>
  <c r="M6588" i="9"/>
  <c r="M6580" i="9"/>
  <c r="M6572" i="9"/>
  <c r="M6564" i="9"/>
  <c r="M6556" i="9"/>
  <c r="M6548" i="9"/>
  <c r="M6540" i="9"/>
  <c r="M6532" i="9"/>
  <c r="M6524" i="9"/>
  <c r="M6516" i="9"/>
  <c r="M6508" i="9"/>
  <c r="M6613" i="9"/>
  <c r="M6605" i="9"/>
  <c r="M6597" i="9"/>
  <c r="M6589" i="9"/>
  <c r="M6581" i="9"/>
  <c r="M6573" i="9"/>
  <c r="M6565" i="9"/>
  <c r="M6557" i="9"/>
  <c r="M6549" i="9"/>
  <c r="M6541" i="9"/>
  <c r="M6533" i="9"/>
  <c r="M6525" i="9"/>
  <c r="M6517" i="9"/>
  <c r="M6509" i="9"/>
  <c r="M6614" i="9"/>
  <c r="M6606" i="9"/>
  <c r="M6598" i="9"/>
  <c r="M6590" i="9"/>
  <c r="M6582" i="9"/>
  <c r="M6574" i="9"/>
  <c r="M6566" i="9"/>
  <c r="M6558" i="9"/>
  <c r="M6550" i="9"/>
  <c r="M6542" i="9"/>
  <c r="M6534" i="9"/>
  <c r="M6526" i="9"/>
  <c r="M6518" i="9"/>
  <c r="M6510" i="9"/>
  <c r="M6429" i="9"/>
  <c r="M6421" i="9"/>
  <c r="M6413" i="9"/>
  <c r="M6405" i="9"/>
  <c r="M6397" i="9"/>
  <c r="M6389" i="9"/>
  <c r="M6381" i="9"/>
  <c r="M6373" i="9"/>
  <c r="M6365" i="9"/>
  <c r="M6357" i="9"/>
  <c r="M6349" i="9"/>
  <c r="M6341" i="9"/>
  <c r="M6333" i="9"/>
  <c r="M6325" i="9"/>
  <c r="M6317" i="9"/>
  <c r="M6309" i="9"/>
  <c r="M6301" i="9"/>
  <c r="M6293" i="9"/>
  <c r="M6285" i="9"/>
  <c r="M6277" i="9"/>
  <c r="M6269" i="9"/>
  <c r="M6261" i="9"/>
  <c r="M6253" i="9"/>
  <c r="M6245" i="9"/>
  <c r="M6237" i="9"/>
  <c r="M6229" i="9"/>
  <c r="M6221" i="9"/>
  <c r="M6213" i="9"/>
  <c r="M6205" i="9"/>
  <c r="M6197" i="9"/>
  <c r="M6189" i="9"/>
  <c r="M6181" i="9"/>
  <c r="M6430" i="9"/>
  <c r="M6422" i="9"/>
  <c r="M6414" i="9"/>
  <c r="M6406" i="9"/>
  <c r="M6398" i="9"/>
  <c r="M6390" i="9"/>
  <c r="M6382" i="9"/>
  <c r="M6374" i="9"/>
  <c r="M6366" i="9"/>
  <c r="M6358" i="9"/>
  <c r="M6350" i="9"/>
  <c r="M6342" i="9"/>
  <c r="M6334" i="9"/>
  <c r="M6326" i="9"/>
  <c r="M6318" i="9"/>
  <c r="M6310" i="9"/>
  <c r="M6302" i="9"/>
  <c r="M6294" i="9"/>
  <c r="M6286" i="9"/>
  <c r="M6278" i="9"/>
  <c r="M6270" i="9"/>
  <c r="M6262" i="9"/>
  <c r="M6254" i="9"/>
  <c r="M6246" i="9"/>
  <c r="M6238" i="9"/>
  <c r="M6230" i="9"/>
  <c r="M6222" i="9"/>
  <c r="M6214" i="9"/>
  <c r="M6206" i="9"/>
  <c r="M6198" i="9"/>
  <c r="M6190" i="9"/>
  <c r="M6182" i="9"/>
  <c r="M6431" i="9"/>
  <c r="M6423" i="9"/>
  <c r="M6415" i="9"/>
  <c r="M6407" i="9"/>
  <c r="M6399" i="9"/>
  <c r="M6391" i="9"/>
  <c r="M6383" i="9"/>
  <c r="M6375" i="9"/>
  <c r="M6367" i="9"/>
  <c r="M6359" i="9"/>
  <c r="M6351" i="9"/>
  <c r="M6343" i="9"/>
  <c r="M6335" i="9"/>
  <c r="M6327" i="9"/>
  <c r="M6319" i="9"/>
  <c r="M6311" i="9"/>
  <c r="M6303" i="9"/>
  <c r="M6295" i="9"/>
  <c r="M6287" i="9"/>
  <c r="M6279" i="9"/>
  <c r="M6271" i="9"/>
  <c r="M6263" i="9"/>
  <c r="M6255" i="9"/>
  <c r="M6247" i="9"/>
  <c r="M6239" i="9"/>
  <c r="M6231" i="9"/>
  <c r="M6223" i="9"/>
  <c r="M6215" i="9"/>
  <c r="M6207" i="9"/>
  <c r="M6199" i="9"/>
  <c r="M6191" i="9"/>
  <c r="M6183" i="9"/>
  <c r="M6432" i="9"/>
  <c r="M6424" i="9"/>
  <c r="M6416" i="9"/>
  <c r="M6408" i="9"/>
  <c r="M6400" i="9"/>
  <c r="M6392" i="9"/>
  <c r="M6384" i="9"/>
  <c r="M6376" i="9"/>
  <c r="M6368" i="9"/>
  <c r="M6360" i="9"/>
  <c r="M6352" i="9"/>
  <c r="M6344" i="9"/>
  <c r="M6336" i="9"/>
  <c r="M6328" i="9"/>
  <c r="M6320" i="9"/>
  <c r="M6312" i="9"/>
  <c r="M6304" i="9"/>
  <c r="M6296" i="9"/>
  <c r="M6288" i="9"/>
  <c r="M6280" i="9"/>
  <c r="M6272" i="9"/>
  <c r="M6264" i="9"/>
  <c r="M6256" i="9"/>
  <c r="M6248" i="9"/>
  <c r="M6240" i="9"/>
  <c r="M6232" i="9"/>
  <c r="M6224" i="9"/>
  <c r="M6216" i="9"/>
  <c r="M6208" i="9"/>
  <c r="M6200" i="9"/>
  <c r="M6192" i="9"/>
  <c r="M6184" i="9"/>
  <c r="M6433" i="9"/>
  <c r="M6425" i="9"/>
  <c r="M6417" i="9"/>
  <c r="M6409" i="9"/>
  <c r="M6401" i="9"/>
  <c r="M6393" i="9"/>
  <c r="M6385" i="9"/>
  <c r="M6377" i="9"/>
  <c r="M6369" i="9"/>
  <c r="M6361" i="9"/>
  <c r="M6353" i="9"/>
  <c r="M6345" i="9"/>
  <c r="M6337" i="9"/>
  <c r="M6329" i="9"/>
  <c r="M6321" i="9"/>
  <c r="M6313" i="9"/>
  <c r="M6305" i="9"/>
  <c r="M6297" i="9"/>
  <c r="M6289" i="9"/>
  <c r="M6281" i="9"/>
  <c r="M6273" i="9"/>
  <c r="M6265" i="9"/>
  <c r="M6257" i="9"/>
  <c r="M6249" i="9"/>
  <c r="M6241" i="9"/>
  <c r="M6233" i="9"/>
  <c r="M6225" i="9"/>
  <c r="M6217" i="9"/>
  <c r="M6209" i="9"/>
  <c r="M6201" i="9"/>
  <c r="M6193" i="9"/>
  <c r="M6185" i="9"/>
  <c r="M6434" i="9"/>
  <c r="M6426" i="9"/>
  <c r="M6418" i="9"/>
  <c r="M6410" i="9"/>
  <c r="M6402" i="9"/>
  <c r="M6394" i="9"/>
  <c r="M6386" i="9"/>
  <c r="M6378" i="9"/>
  <c r="M6370" i="9"/>
  <c r="M6362" i="9"/>
  <c r="M6354" i="9"/>
  <c r="M6346" i="9"/>
  <c r="M6338" i="9"/>
  <c r="M6330" i="9"/>
  <c r="M6322" i="9"/>
  <c r="M6314" i="9"/>
  <c r="M6306" i="9"/>
  <c r="M6298" i="9"/>
  <c r="M6290" i="9"/>
  <c r="M6282" i="9"/>
  <c r="M6274" i="9"/>
  <c r="M6266" i="9"/>
  <c r="M6258" i="9"/>
  <c r="M6250" i="9"/>
  <c r="M6242" i="9"/>
  <c r="M6234" i="9"/>
  <c r="M6226" i="9"/>
  <c r="M6218" i="9"/>
  <c r="M6210" i="9"/>
  <c r="M6202" i="9"/>
  <c r="M6194" i="9"/>
  <c r="M6186" i="9"/>
  <c r="M6435" i="9"/>
  <c r="M6427" i="9"/>
  <c r="M6419" i="9"/>
  <c r="M6411" i="9"/>
  <c r="M6403" i="9"/>
  <c r="M6395" i="9"/>
  <c r="M6387" i="9"/>
  <c r="M6379" i="9"/>
  <c r="M6371" i="9"/>
  <c r="M6363" i="9"/>
  <c r="M6355" i="9"/>
  <c r="M6347" i="9"/>
  <c r="M6339" i="9"/>
  <c r="M6331" i="9"/>
  <c r="M6323" i="9"/>
  <c r="M6315" i="9"/>
  <c r="M6307" i="9"/>
  <c r="M6299" i="9"/>
  <c r="M6291" i="9"/>
  <c r="M6283" i="9"/>
  <c r="M6275" i="9"/>
  <c r="M6267" i="9"/>
  <c r="M6259" i="9"/>
  <c r="M6251" i="9"/>
  <c r="M6243" i="9"/>
  <c r="M6235" i="9"/>
  <c r="M6227" i="9"/>
  <c r="M6219" i="9"/>
  <c r="M6211" i="9"/>
  <c r="M6203" i="9"/>
  <c r="M6195" i="9"/>
  <c r="M6187" i="9"/>
  <c r="M6179" i="9"/>
  <c r="M6178" i="9"/>
  <c r="M6177" i="9"/>
  <c r="M6176" i="9"/>
  <c r="M6175" i="9"/>
  <c r="M6174" i="9"/>
  <c r="M6173" i="9"/>
  <c r="M6172" i="9"/>
  <c r="M6171" i="9"/>
  <c r="M6170" i="9"/>
  <c r="M6169" i="9"/>
  <c r="M6168" i="9"/>
  <c r="M6167" i="9"/>
  <c r="M6166" i="9"/>
  <c r="M6165" i="9"/>
  <c r="M6164" i="9"/>
  <c r="M6163" i="9"/>
  <c r="M6162" i="9"/>
  <c r="M6161" i="9"/>
  <c r="M6160" i="9"/>
  <c r="M6159" i="9"/>
  <c r="M6158" i="9"/>
  <c r="M6157" i="9"/>
  <c r="M6156" i="9"/>
  <c r="M6155" i="9"/>
  <c r="M6154" i="9"/>
  <c r="M6153" i="9"/>
  <c r="M6152" i="9"/>
  <c r="M6151" i="9"/>
  <c r="M6150" i="9"/>
  <c r="M6149" i="9"/>
  <c r="M6148" i="9"/>
  <c r="M6147" i="9"/>
  <c r="M6146" i="9"/>
  <c r="M6145" i="9"/>
  <c r="M6144" i="9"/>
  <c r="M6143" i="9"/>
  <c r="M6142" i="9"/>
  <c r="M6141" i="9"/>
  <c r="M6140" i="9"/>
  <c r="M6139" i="9"/>
  <c r="M6138" i="9"/>
  <c r="M6137" i="9"/>
  <c r="M6136" i="9"/>
  <c r="M6135" i="9"/>
  <c r="M6134" i="9"/>
  <c r="M6133" i="9"/>
  <c r="M6132" i="9"/>
  <c r="M6131" i="9"/>
  <c r="M6130" i="9"/>
  <c r="M6129" i="9"/>
  <c r="M6128" i="9"/>
  <c r="M6127" i="9"/>
  <c r="M6126" i="9"/>
  <c r="M6125" i="9"/>
  <c r="M6124" i="9"/>
  <c r="M6123" i="9"/>
  <c r="M6122" i="9"/>
  <c r="M6121" i="9"/>
  <c r="M6120" i="9"/>
  <c r="M6119" i="9"/>
  <c r="M6118" i="9"/>
  <c r="M6117" i="9"/>
  <c r="M6116" i="9"/>
  <c r="M6115" i="9"/>
  <c r="M6114" i="9"/>
  <c r="M6113" i="9"/>
  <c r="M6112" i="9"/>
  <c r="M6111" i="9"/>
  <c r="M6110" i="9"/>
  <c r="M6109" i="9"/>
  <c r="M6108" i="9"/>
  <c r="M6107" i="9"/>
  <c r="M6106" i="9"/>
  <c r="M6105" i="9"/>
  <c r="M6104" i="9"/>
  <c r="M6103" i="9"/>
  <c r="M6102" i="9"/>
  <c r="M6101" i="9"/>
  <c r="M6100" i="9"/>
  <c r="M6099" i="9"/>
  <c r="M6098" i="9"/>
  <c r="M6097" i="9"/>
  <c r="M6096" i="9"/>
  <c r="M6095" i="9"/>
  <c r="M6094" i="9"/>
  <c r="M6093" i="9"/>
  <c r="M6092" i="9"/>
  <c r="M6091" i="9"/>
  <c r="M6090" i="9"/>
  <c r="M6089" i="9"/>
  <c r="M6088" i="9"/>
  <c r="M6087" i="9"/>
  <c r="M6086" i="9"/>
  <c r="M6085" i="9"/>
  <c r="M6084" i="9"/>
  <c r="M6083" i="9"/>
  <c r="M6082" i="9"/>
  <c r="M6081" i="9"/>
  <c r="M6080" i="9"/>
  <c r="M6079" i="9"/>
  <c r="M6078" i="9"/>
  <c r="M6077" i="9"/>
  <c r="M6076" i="9"/>
  <c r="M6075" i="9"/>
  <c r="M6074" i="9"/>
  <c r="M6073" i="9"/>
  <c r="M6072" i="9"/>
  <c r="M6071" i="9"/>
  <c r="M6070" i="9"/>
  <c r="M6069" i="9"/>
  <c r="M6068" i="9"/>
  <c r="M6067" i="9"/>
  <c r="M6066" i="9"/>
  <c r="M6065" i="9"/>
  <c r="M6064" i="9"/>
  <c r="M6063" i="9"/>
  <c r="M6062" i="9"/>
  <c r="M6061" i="9"/>
  <c r="M6060" i="9"/>
  <c r="M6059" i="9"/>
  <c r="M6058" i="9"/>
  <c r="M6057" i="9"/>
  <c r="M6056" i="9"/>
  <c r="M6055" i="9"/>
  <c r="M6054" i="9"/>
  <c r="M6053" i="9"/>
  <c r="M6052" i="9"/>
  <c r="M6436" i="9"/>
  <c r="M6428" i="9"/>
  <c r="M6420" i="9"/>
  <c r="M6412" i="9"/>
  <c r="M6404" i="9"/>
  <c r="M6396" i="9"/>
  <c r="M6388" i="9"/>
  <c r="M6380" i="9"/>
  <c r="M6372" i="9"/>
  <c r="M6364" i="9"/>
  <c r="M6356" i="9"/>
  <c r="M6348" i="9"/>
  <c r="M6340" i="9"/>
  <c r="M6332" i="9"/>
  <c r="M6324" i="9"/>
  <c r="M6316" i="9"/>
  <c r="M6308" i="9"/>
  <c r="M6300" i="9"/>
  <c r="M6292" i="9"/>
  <c r="M6284" i="9"/>
  <c r="M6276" i="9"/>
  <c r="M6268" i="9"/>
  <c r="M6260" i="9"/>
  <c r="M6252" i="9"/>
  <c r="M6244" i="9"/>
  <c r="M6236" i="9"/>
  <c r="M6228" i="9"/>
  <c r="M6220" i="9"/>
  <c r="M6212" i="9"/>
  <c r="M6204" i="9"/>
  <c r="M6196" i="9"/>
  <c r="M6188" i="9"/>
  <c r="M6180" i="9"/>
  <c r="L6179" i="9"/>
  <c r="L6178" i="9"/>
  <c r="L6177" i="9"/>
  <c r="L6176" i="9"/>
  <c r="L6175" i="9"/>
  <c r="L6174" i="9"/>
  <c r="L6173" i="9"/>
  <c r="L6172" i="9"/>
  <c r="L6171" i="9"/>
  <c r="L6170" i="9"/>
  <c r="L6169" i="9"/>
  <c r="L6168" i="9"/>
  <c r="L6167" i="9"/>
  <c r="L6166" i="9"/>
  <c r="L6165" i="9"/>
  <c r="L6164" i="9"/>
  <c r="L6163" i="9"/>
  <c r="L6162" i="9"/>
  <c r="L6161" i="9"/>
  <c r="L6160" i="9"/>
  <c r="L6159" i="9"/>
  <c r="L6158" i="9"/>
  <c r="L6157" i="9"/>
  <c r="L6156" i="9"/>
  <c r="L6155" i="9"/>
  <c r="L6154" i="9"/>
  <c r="L6153" i="9"/>
  <c r="L6152" i="9"/>
  <c r="L6151" i="9"/>
  <c r="L6150" i="9"/>
  <c r="L6149" i="9"/>
  <c r="L6148" i="9"/>
  <c r="L6147" i="9"/>
  <c r="L6146" i="9"/>
  <c r="L6145" i="9"/>
  <c r="L6144" i="9"/>
  <c r="L6143" i="9"/>
  <c r="L6142" i="9"/>
  <c r="L6141" i="9"/>
  <c r="L6140" i="9"/>
  <c r="L6139" i="9"/>
  <c r="L6138" i="9"/>
  <c r="L6137" i="9"/>
  <c r="L6136" i="9"/>
  <c r="L6135" i="9"/>
  <c r="L6134" i="9"/>
  <c r="L6133" i="9"/>
  <c r="L6132" i="9"/>
  <c r="L6131" i="9"/>
  <c r="L6130" i="9"/>
  <c r="L6129" i="9"/>
  <c r="L6128" i="9"/>
  <c r="L6127" i="9"/>
  <c r="L6126" i="9"/>
  <c r="L6125" i="9"/>
  <c r="L6124" i="9"/>
  <c r="L6123" i="9"/>
  <c r="L6122" i="9"/>
  <c r="L6121" i="9"/>
  <c r="L6120" i="9"/>
  <c r="L6119" i="9"/>
  <c r="L6118" i="9"/>
  <c r="L6117" i="9"/>
  <c r="L6116" i="9"/>
  <c r="L6115" i="9"/>
  <c r="L6114" i="9"/>
  <c r="L6113" i="9"/>
  <c r="L6112" i="9"/>
  <c r="L6111" i="9"/>
  <c r="L6110" i="9"/>
  <c r="L6109" i="9"/>
  <c r="L6108" i="9"/>
  <c r="L6107" i="9"/>
  <c r="L6106" i="9"/>
  <c r="L6105" i="9"/>
  <c r="L6104" i="9"/>
  <c r="L6103" i="9"/>
  <c r="L6102" i="9"/>
  <c r="L6101" i="9"/>
  <c r="L6100" i="9"/>
  <c r="L6099" i="9"/>
  <c r="L6098" i="9"/>
  <c r="L6097" i="9"/>
  <c r="L6096" i="9"/>
  <c r="L6095" i="9"/>
  <c r="L6094" i="9"/>
  <c r="L6093" i="9"/>
  <c r="L6092" i="9"/>
  <c r="L6091" i="9"/>
  <c r="L6090" i="9"/>
  <c r="L6089" i="9"/>
  <c r="L6088" i="9"/>
  <c r="L6087" i="9"/>
  <c r="L6086" i="9"/>
  <c r="L6085" i="9"/>
  <c r="L6084" i="9"/>
  <c r="L6083" i="9"/>
  <c r="L6082" i="9"/>
  <c r="L6081" i="9"/>
  <c r="L6080" i="9"/>
  <c r="L6079" i="9"/>
  <c r="L6078" i="9"/>
  <c r="L6077" i="9"/>
  <c r="L6076" i="9"/>
  <c r="L6075" i="9"/>
  <c r="L6074" i="9"/>
  <c r="L6073" i="9"/>
  <c r="L6072" i="9"/>
  <c r="L6071" i="9"/>
  <c r="L6070" i="9"/>
  <c r="L6069" i="9"/>
  <c r="L6068" i="9"/>
  <c r="L6067" i="9"/>
  <c r="L6066" i="9"/>
  <c r="L6065" i="9"/>
  <c r="L6064" i="9"/>
  <c r="L6063" i="9"/>
  <c r="L6062" i="9"/>
  <c r="L6061" i="9"/>
  <c r="L6060" i="9"/>
  <c r="L6059" i="9"/>
  <c r="L6058" i="9"/>
  <c r="L6057" i="9"/>
  <c r="L6056" i="9"/>
  <c r="L6055" i="9"/>
  <c r="L6054" i="9"/>
  <c r="L6053" i="9"/>
  <c r="L6052" i="9"/>
  <c r="L6051" i="9"/>
  <c r="L6050" i="9"/>
  <c r="L6049" i="9"/>
  <c r="L6048" i="9"/>
  <c r="L6047" i="9"/>
  <c r="L6046" i="9"/>
  <c r="L6045" i="9"/>
  <c r="L6044" i="9"/>
  <c r="L6043" i="9"/>
  <c r="L6042" i="9"/>
  <c r="L6041" i="9"/>
  <c r="L6040" i="9"/>
  <c r="L6039" i="9"/>
  <c r="L6038" i="9"/>
  <c r="L6037" i="9"/>
  <c r="L6036" i="9"/>
  <c r="L6035" i="9"/>
  <c r="L6034" i="9"/>
  <c r="L6033" i="9"/>
  <c r="L6032" i="9"/>
  <c r="L6031" i="9"/>
  <c r="L6030" i="9"/>
  <c r="L6029" i="9"/>
  <c r="L6028" i="9"/>
  <c r="L6027" i="9"/>
  <c r="L6026" i="9"/>
  <c r="L6025" i="9"/>
  <c r="L6024" i="9"/>
  <c r="L6023" i="9"/>
  <c r="L6022" i="9"/>
  <c r="L6021" i="9"/>
  <c r="L6020" i="9"/>
  <c r="L6019" i="9"/>
  <c r="L6018" i="9"/>
  <c r="L6017" i="9"/>
  <c r="L6016" i="9"/>
  <c r="L6015" i="9"/>
  <c r="L6014" i="9"/>
  <c r="L6013" i="9"/>
  <c r="L6012" i="9"/>
  <c r="L6011" i="9"/>
  <c r="L6010" i="9"/>
  <c r="L6009" i="9"/>
  <c r="L6008" i="9"/>
  <c r="L6007" i="9"/>
  <c r="L6006" i="9"/>
  <c r="L6005" i="9"/>
  <c r="L6004" i="9"/>
  <c r="L6003" i="9"/>
  <c r="L6002" i="9"/>
  <c r="L6001" i="9"/>
  <c r="L6000" i="9"/>
  <c r="L5999" i="9"/>
  <c r="L5998" i="9"/>
  <c r="L5997" i="9"/>
  <c r="L5996" i="9"/>
  <c r="L5995" i="9"/>
  <c r="L5994" i="9"/>
  <c r="L5993" i="9"/>
  <c r="L5992" i="9"/>
  <c r="L5991" i="9"/>
  <c r="L5990" i="9"/>
  <c r="L5989" i="9"/>
  <c r="L5988" i="9"/>
  <c r="L5987" i="9"/>
  <c r="L5986" i="9"/>
  <c r="L5985" i="9"/>
  <c r="L5984" i="9"/>
  <c r="L5983" i="9"/>
  <c r="L5982" i="9"/>
  <c r="L5981" i="9"/>
  <c r="L5980" i="9"/>
  <c r="L5979" i="9"/>
  <c r="L5978" i="9"/>
  <c r="L5977" i="9"/>
  <c r="L5976" i="9"/>
  <c r="L5975" i="9"/>
  <c r="L5974" i="9"/>
  <c r="L5973" i="9"/>
  <c r="L5972" i="9"/>
  <c r="L5971" i="9"/>
  <c r="L5970" i="9"/>
  <c r="L5969" i="9"/>
  <c r="L5968" i="9"/>
  <c r="L5967" i="9"/>
  <c r="L5966" i="9"/>
  <c r="L5965" i="9"/>
  <c r="L5964" i="9"/>
  <c r="L5963" i="9"/>
  <c r="L5962" i="9"/>
  <c r="L5961" i="9"/>
  <c r="L5960" i="9"/>
  <c r="L5959" i="9"/>
  <c r="L5958" i="9"/>
  <c r="L5957" i="9"/>
  <c r="L5956" i="9"/>
  <c r="L5955" i="9"/>
  <c r="L5954" i="9"/>
  <c r="L5953" i="9"/>
  <c r="L5952" i="9"/>
  <c r="L5951" i="9"/>
  <c r="L5950" i="9"/>
  <c r="L5949" i="9"/>
  <c r="L5948" i="9"/>
  <c r="L5947" i="9"/>
  <c r="L5946" i="9"/>
  <c r="L5945" i="9"/>
  <c r="L5944" i="9"/>
  <c r="L5943" i="9"/>
  <c r="L5942" i="9"/>
  <c r="L5941" i="9"/>
  <c r="L5940" i="9"/>
  <c r="L5939" i="9"/>
  <c r="L5938" i="9"/>
  <c r="L5937" i="9"/>
  <c r="L5936" i="9"/>
  <c r="L5935" i="9"/>
  <c r="L5934" i="9"/>
  <c r="L5933" i="9"/>
  <c r="L5932" i="9"/>
  <c r="L5931" i="9"/>
  <c r="L5930" i="9"/>
  <c r="L5929" i="9"/>
  <c r="L5928" i="9"/>
  <c r="L5927" i="9"/>
  <c r="L5926" i="9"/>
  <c r="L5925" i="9"/>
  <c r="L5924" i="9"/>
  <c r="L5923" i="9"/>
  <c r="L5922" i="9"/>
  <c r="L5921" i="9"/>
  <c r="L5920" i="9"/>
  <c r="L5919" i="9"/>
  <c r="L5918" i="9"/>
  <c r="L5917" i="9"/>
  <c r="L5916" i="9"/>
  <c r="L5915" i="9"/>
  <c r="L5914" i="9"/>
  <c r="L5913" i="9"/>
  <c r="L5912" i="9"/>
  <c r="L5911" i="9"/>
  <c r="L5910" i="9"/>
  <c r="L5909" i="9"/>
  <c r="L5908" i="9"/>
  <c r="L5907" i="9"/>
  <c r="L5906" i="9"/>
  <c r="L5905" i="9"/>
  <c r="L5904" i="9"/>
  <c r="L5903" i="9"/>
  <c r="L5902" i="9"/>
  <c r="L5901" i="9"/>
  <c r="L5900" i="9"/>
  <c r="L5899" i="9"/>
  <c r="L5898" i="9"/>
  <c r="L5897" i="9"/>
  <c r="L5896" i="9"/>
  <c r="L5895" i="9"/>
  <c r="L5894" i="9"/>
  <c r="L5893" i="9"/>
  <c r="L5892" i="9"/>
  <c r="L5891" i="9"/>
  <c r="L5890" i="9"/>
  <c r="L5889" i="9"/>
  <c r="L5888" i="9"/>
  <c r="L5887" i="9"/>
  <c r="L5886" i="9"/>
  <c r="L5885" i="9"/>
  <c r="L5884" i="9"/>
  <c r="L5883" i="9"/>
  <c r="L5882" i="9"/>
  <c r="L5881" i="9"/>
  <c r="L5880" i="9"/>
  <c r="L5879" i="9"/>
  <c r="L5878" i="9"/>
  <c r="L5877" i="9"/>
  <c r="L5876" i="9"/>
  <c r="L5875" i="9"/>
  <c r="L5874" i="9"/>
  <c r="L5873" i="9"/>
  <c r="L5872" i="9"/>
  <c r="L5871" i="9"/>
  <c r="L5870" i="9"/>
  <c r="L5869" i="9"/>
  <c r="L5868" i="9"/>
  <c r="L5867" i="9"/>
  <c r="L5866" i="9"/>
  <c r="L5865" i="9"/>
  <c r="L5864" i="9"/>
  <c r="L5863" i="9"/>
  <c r="L5862" i="9"/>
  <c r="L5861" i="9"/>
  <c r="L5860" i="9"/>
  <c r="L5859" i="9"/>
  <c r="L5858" i="9"/>
  <c r="L5857" i="9"/>
  <c r="L5856" i="9"/>
  <c r="L5855" i="9"/>
  <c r="L5854" i="9"/>
  <c r="L5853" i="9"/>
  <c r="L5852" i="9"/>
  <c r="L5851" i="9"/>
  <c r="L5850" i="9"/>
  <c r="L5849" i="9"/>
  <c r="L5848" i="9"/>
  <c r="L5847" i="9"/>
  <c r="L5846" i="9"/>
  <c r="L5845" i="9"/>
  <c r="L5844" i="9"/>
  <c r="L5843" i="9"/>
  <c r="L5842" i="9"/>
  <c r="L5841" i="9"/>
  <c r="L5840" i="9"/>
  <c r="L5839" i="9"/>
  <c r="L5838" i="9"/>
  <c r="L5837" i="9"/>
  <c r="L5836" i="9"/>
  <c r="L5835" i="9"/>
  <c r="L5834" i="9"/>
  <c r="L5833" i="9"/>
  <c r="L5832" i="9"/>
  <c r="L5831" i="9"/>
  <c r="L5830" i="9"/>
  <c r="L5829" i="9"/>
  <c r="L5828" i="9"/>
  <c r="L5827" i="9"/>
  <c r="L5826" i="9"/>
  <c r="L5825" i="9"/>
  <c r="L5824" i="9"/>
  <c r="L5823" i="9"/>
  <c r="L5822" i="9"/>
  <c r="L5821" i="9"/>
  <c r="L5820" i="9"/>
  <c r="L5819" i="9"/>
  <c r="L5818" i="9"/>
  <c r="L5817" i="9"/>
  <c r="L5816" i="9"/>
  <c r="L5815" i="9"/>
  <c r="L5814" i="9"/>
  <c r="L5813" i="9"/>
  <c r="L5812" i="9"/>
  <c r="L5811" i="9"/>
  <c r="L5810" i="9"/>
  <c r="L5809" i="9"/>
  <c r="L5808" i="9"/>
  <c r="L5807" i="9"/>
  <c r="L5806" i="9"/>
  <c r="L5805" i="9"/>
  <c r="L5804" i="9"/>
  <c r="L5803" i="9"/>
  <c r="L5802" i="9"/>
  <c r="L5801" i="9"/>
  <c r="L5800" i="9"/>
  <c r="L5799" i="9"/>
  <c r="L5798" i="9"/>
  <c r="L5797" i="9"/>
  <c r="L5796" i="9"/>
  <c r="L5795" i="9"/>
  <c r="L5794" i="9"/>
  <c r="L5793" i="9"/>
  <c r="L5792" i="9"/>
  <c r="L5791" i="9"/>
  <c r="L5790" i="9"/>
  <c r="L5789" i="9"/>
  <c r="L5788" i="9"/>
  <c r="L5787" i="9"/>
  <c r="L5786" i="9"/>
  <c r="L5785" i="9"/>
  <c r="L5784" i="9"/>
  <c r="L5783" i="9"/>
  <c r="L5782" i="9"/>
  <c r="L5781" i="9"/>
  <c r="L5780" i="9"/>
  <c r="L5779" i="9"/>
  <c r="L5778" i="9"/>
  <c r="L5777" i="9"/>
  <c r="L5776" i="9"/>
  <c r="L5775" i="9"/>
  <c r="L5774" i="9"/>
  <c r="L5773" i="9"/>
  <c r="L5772" i="9"/>
  <c r="L5771" i="9"/>
  <c r="L5770" i="9"/>
  <c r="L5769" i="9"/>
  <c r="L5768" i="9"/>
  <c r="L5767" i="9"/>
  <c r="L5766" i="9"/>
  <c r="L5765" i="9"/>
  <c r="L5764" i="9"/>
  <c r="L5763" i="9"/>
  <c r="L5762" i="9"/>
  <c r="L5761" i="9"/>
  <c r="L5760" i="9"/>
  <c r="L5759" i="9"/>
  <c r="L5758" i="9"/>
  <c r="L5757" i="9"/>
  <c r="L5756" i="9"/>
  <c r="L5755" i="9"/>
  <c r="L5754" i="9"/>
  <c r="L5753" i="9"/>
  <c r="L5752" i="9"/>
  <c r="L5751" i="9"/>
  <c r="L5750" i="9"/>
  <c r="L5749" i="9"/>
  <c r="L5748" i="9"/>
  <c r="L5747" i="9"/>
  <c r="L5746" i="9"/>
  <c r="L5745" i="9"/>
  <c r="L5744" i="9"/>
  <c r="L5743" i="9"/>
  <c r="L5742" i="9"/>
  <c r="L5741" i="9"/>
  <c r="L5740" i="9"/>
  <c r="L5739" i="9"/>
  <c r="L5738" i="9"/>
  <c r="L5737" i="9"/>
  <c r="L5736" i="9"/>
  <c r="L5735" i="9"/>
  <c r="L5734" i="9"/>
  <c r="L5733" i="9"/>
  <c r="L5732" i="9"/>
  <c r="L5731" i="9"/>
  <c r="L5730" i="9"/>
  <c r="L5729" i="9"/>
  <c r="L5728" i="9"/>
  <c r="L5727" i="9"/>
  <c r="L5726" i="9"/>
  <c r="L5725" i="9"/>
  <c r="L5724" i="9"/>
  <c r="L5723" i="9"/>
  <c r="L5722" i="9"/>
  <c r="L5721" i="9"/>
  <c r="L5720" i="9"/>
  <c r="L5719" i="9"/>
  <c r="L5718" i="9"/>
  <c r="L5717" i="9"/>
  <c r="L5716" i="9"/>
  <c r="L5715" i="9"/>
  <c r="L5714" i="9"/>
  <c r="L5713" i="9"/>
  <c r="L5712" i="9"/>
  <c r="L5711" i="9"/>
  <c r="L5710" i="9"/>
  <c r="L5709" i="9"/>
  <c r="L5708" i="9"/>
  <c r="L5707" i="9"/>
  <c r="L5706" i="9"/>
  <c r="L5705" i="9"/>
  <c r="L5704" i="9"/>
  <c r="L5703" i="9"/>
  <c r="L5702" i="9"/>
  <c r="L5701" i="9"/>
  <c r="L5700" i="9"/>
  <c r="L5699" i="9"/>
  <c r="L5698" i="9"/>
  <c r="L5697" i="9"/>
  <c r="L5696" i="9"/>
  <c r="L5695" i="9"/>
  <c r="L5694" i="9"/>
  <c r="L5693" i="9"/>
  <c r="L5692" i="9"/>
  <c r="L5691" i="9"/>
  <c r="L5690" i="9"/>
  <c r="L5689" i="9"/>
  <c r="L5688" i="9"/>
  <c r="L5687" i="9"/>
  <c r="L5686" i="9"/>
  <c r="L5685" i="9"/>
  <c r="L5684" i="9"/>
  <c r="L5683" i="9"/>
  <c r="L5682" i="9"/>
  <c r="L5681" i="9"/>
  <c r="L5680" i="9"/>
  <c r="L5679" i="9"/>
  <c r="L5678" i="9"/>
  <c r="L5677" i="9"/>
  <c r="L5676" i="9"/>
  <c r="L5675" i="9"/>
  <c r="L5674" i="9"/>
  <c r="L5673" i="9"/>
  <c r="L5672" i="9"/>
  <c r="L5671" i="9"/>
  <c r="L5670" i="9"/>
  <c r="L5669" i="9"/>
  <c r="L5668" i="9"/>
  <c r="L5667" i="9"/>
  <c r="L5666" i="9"/>
  <c r="L5665" i="9"/>
  <c r="L5664" i="9"/>
  <c r="L5663" i="9"/>
  <c r="L5662" i="9"/>
  <c r="L5661" i="9"/>
  <c r="L5660" i="9"/>
  <c r="L5659" i="9"/>
  <c r="L5658" i="9"/>
  <c r="L5657" i="9"/>
  <c r="L5656" i="9"/>
  <c r="L5655" i="9"/>
  <c r="L5654" i="9"/>
  <c r="L5653" i="9"/>
  <c r="L5652" i="9"/>
  <c r="L5651" i="9"/>
  <c r="L5650" i="9"/>
  <c r="L5649" i="9"/>
  <c r="L5648" i="9"/>
  <c r="L5647" i="9"/>
  <c r="L5646" i="9"/>
  <c r="L5645" i="9"/>
  <c r="L5644" i="9"/>
  <c r="L5643" i="9"/>
  <c r="L5642" i="9"/>
  <c r="L5641" i="9"/>
  <c r="L5640" i="9"/>
  <c r="L5639" i="9"/>
  <c r="L5638" i="9"/>
  <c r="L5637" i="9"/>
  <c r="L5636" i="9"/>
  <c r="L5635" i="9"/>
  <c r="L5634" i="9"/>
  <c r="L5633" i="9"/>
  <c r="L5632" i="9"/>
  <c r="L5631" i="9"/>
  <c r="L5630" i="9"/>
  <c r="L5629" i="9"/>
  <c r="L5628" i="9"/>
  <c r="L5627" i="9"/>
  <c r="L5626" i="9"/>
  <c r="L5625" i="9"/>
  <c r="L5624" i="9"/>
  <c r="L5623" i="9"/>
  <c r="L5622" i="9"/>
  <c r="L5621" i="9"/>
  <c r="L5620" i="9"/>
  <c r="L5619" i="9"/>
  <c r="L5618" i="9"/>
  <c r="L5617" i="9"/>
  <c r="L5616" i="9"/>
  <c r="L5615" i="9"/>
  <c r="L5614" i="9"/>
  <c r="L5613" i="9"/>
  <c r="L5612" i="9"/>
  <c r="L5611" i="9"/>
  <c r="L5610" i="9"/>
  <c r="L5609" i="9"/>
  <c r="L5608" i="9"/>
  <c r="L5607" i="9"/>
  <c r="L5606" i="9"/>
  <c r="L5605" i="9"/>
  <c r="L5604" i="9"/>
  <c r="L5603" i="9"/>
  <c r="L5602" i="9"/>
  <c r="L5601" i="9"/>
  <c r="L5600" i="9"/>
  <c r="L5599" i="9"/>
  <c r="L5598" i="9"/>
  <c r="L5597" i="9"/>
  <c r="L5596" i="9"/>
  <c r="L5595" i="9"/>
  <c r="L5594" i="9"/>
  <c r="L5593" i="9"/>
  <c r="L5592" i="9"/>
  <c r="L5591" i="9"/>
  <c r="L5590" i="9"/>
  <c r="L5589" i="9"/>
  <c r="L5588" i="9"/>
  <c r="L5587" i="9"/>
  <c r="L5586" i="9"/>
  <c r="L5585" i="9"/>
  <c r="L5584" i="9"/>
  <c r="L5583" i="9"/>
  <c r="L5582" i="9"/>
  <c r="L5581" i="9"/>
  <c r="L5580" i="9"/>
  <c r="L5579" i="9"/>
  <c r="L5578" i="9"/>
  <c r="L5577" i="9"/>
  <c r="L5576" i="9"/>
  <c r="L5575" i="9"/>
  <c r="L5574" i="9"/>
  <c r="L5573" i="9"/>
  <c r="L5572" i="9"/>
  <c r="L5571" i="9"/>
  <c r="L5570" i="9"/>
  <c r="L5569" i="9"/>
  <c r="L5568" i="9"/>
  <c r="L5567" i="9"/>
  <c r="L5566" i="9"/>
  <c r="L5565" i="9"/>
  <c r="L5564" i="9"/>
  <c r="L5563" i="9"/>
  <c r="L5562" i="9"/>
  <c r="L5561" i="9"/>
  <c r="L5560" i="9"/>
  <c r="L5559" i="9"/>
  <c r="L5558" i="9"/>
  <c r="L5557" i="9"/>
  <c r="L5556" i="9"/>
  <c r="L5555" i="9"/>
  <c r="L5554" i="9"/>
  <c r="L5553" i="9"/>
  <c r="L5552" i="9"/>
  <c r="L5551" i="9"/>
  <c r="L5550" i="9"/>
  <c r="L5549" i="9"/>
  <c r="L5548" i="9"/>
  <c r="L5547" i="9"/>
  <c r="L5546" i="9"/>
  <c r="L5545" i="9"/>
  <c r="L5544" i="9"/>
  <c r="L5543" i="9"/>
  <c r="L5542" i="9"/>
  <c r="L5541" i="9"/>
  <c r="L5540" i="9"/>
  <c r="L5539" i="9"/>
  <c r="L5538" i="9"/>
  <c r="L5537" i="9"/>
  <c r="L5536" i="9"/>
  <c r="L5535" i="9"/>
  <c r="L5534" i="9"/>
  <c r="L5533" i="9"/>
  <c r="L5532" i="9"/>
  <c r="L5531" i="9"/>
  <c r="M6046" i="9"/>
  <c r="M6038" i="9"/>
  <c r="M6030" i="9"/>
  <c r="M6022" i="9"/>
  <c r="M6014" i="9"/>
  <c r="M6006" i="9"/>
  <c r="M5998" i="9"/>
  <c r="M5990" i="9"/>
  <c r="M5982" i="9"/>
  <c r="M5974" i="9"/>
  <c r="M5966" i="9"/>
  <c r="M5958" i="9"/>
  <c r="M5950" i="9"/>
  <c r="M5942" i="9"/>
  <c r="M5934" i="9"/>
  <c r="M5926" i="9"/>
  <c r="M5918" i="9"/>
  <c r="M5910" i="9"/>
  <c r="M5902" i="9"/>
  <c r="M5894" i="9"/>
  <c r="M5886" i="9"/>
  <c r="M5878" i="9"/>
  <c r="M5870" i="9"/>
  <c r="M5862" i="9"/>
  <c r="M5854" i="9"/>
  <c r="M5846" i="9"/>
  <c r="M5838" i="9"/>
  <c r="M5830" i="9"/>
  <c r="M5822" i="9"/>
  <c r="M5814" i="9"/>
  <c r="M5806" i="9"/>
  <c r="M5798" i="9"/>
  <c r="M5790" i="9"/>
  <c r="M5782" i="9"/>
  <c r="M5774" i="9"/>
  <c r="M5766" i="9"/>
  <c r="M5758" i="9"/>
  <c r="M5750" i="9"/>
  <c r="M5742" i="9"/>
  <c r="M5734" i="9"/>
  <c r="M5726" i="9"/>
  <c r="M5718" i="9"/>
  <c r="M5710" i="9"/>
  <c r="M5702" i="9"/>
  <c r="M5694" i="9"/>
  <c r="M5686" i="9"/>
  <c r="M5678" i="9"/>
  <c r="M5670" i="9"/>
  <c r="M5662" i="9"/>
  <c r="M5654" i="9"/>
  <c r="M5646" i="9"/>
  <c r="M5638" i="9"/>
  <c r="M5630" i="9"/>
  <c r="M5622" i="9"/>
  <c r="M5614" i="9"/>
  <c r="M5606" i="9"/>
  <c r="M5598" i="9"/>
  <c r="M5590" i="9"/>
  <c r="M5582" i="9"/>
  <c r="M5574" i="9"/>
  <c r="M5566" i="9"/>
  <c r="M5558" i="9"/>
  <c r="M5550" i="9"/>
  <c r="M5542" i="9"/>
  <c r="M5534" i="9"/>
  <c r="M6047" i="9"/>
  <c r="M6039" i="9"/>
  <c r="M6031" i="9"/>
  <c r="M6023" i="9"/>
  <c r="M6015" i="9"/>
  <c r="M6007" i="9"/>
  <c r="M5999" i="9"/>
  <c r="M5991" i="9"/>
  <c r="M5983" i="9"/>
  <c r="M5975" i="9"/>
  <c r="M5967" i="9"/>
  <c r="M5959" i="9"/>
  <c r="M5951" i="9"/>
  <c r="M5943" i="9"/>
  <c r="M5935" i="9"/>
  <c r="M5927" i="9"/>
  <c r="M5919" i="9"/>
  <c r="M5911" i="9"/>
  <c r="M5903" i="9"/>
  <c r="M5895" i="9"/>
  <c r="M5887" i="9"/>
  <c r="M5879" i="9"/>
  <c r="M5871" i="9"/>
  <c r="M5863" i="9"/>
  <c r="M5855" i="9"/>
  <c r="M5847" i="9"/>
  <c r="M5839" i="9"/>
  <c r="M5831" i="9"/>
  <c r="M5823" i="9"/>
  <c r="M5815" i="9"/>
  <c r="M5807" i="9"/>
  <c r="M5799" i="9"/>
  <c r="M5791" i="9"/>
  <c r="M5783" i="9"/>
  <c r="M5775" i="9"/>
  <c r="M5767" i="9"/>
  <c r="M5759" i="9"/>
  <c r="M5751" i="9"/>
  <c r="M5743" i="9"/>
  <c r="M5735" i="9"/>
  <c r="M5727" i="9"/>
  <c r="M5719" i="9"/>
  <c r="M5711" i="9"/>
  <c r="M5703" i="9"/>
  <c r="M5695" i="9"/>
  <c r="M5687" i="9"/>
  <c r="M5679" i="9"/>
  <c r="M5671" i="9"/>
  <c r="M5663" i="9"/>
  <c r="M5655" i="9"/>
  <c r="M5647" i="9"/>
  <c r="M5639" i="9"/>
  <c r="M5631" i="9"/>
  <c r="M5623" i="9"/>
  <c r="M5615" i="9"/>
  <c r="M5607" i="9"/>
  <c r="M5599" i="9"/>
  <c r="M5591" i="9"/>
  <c r="M5583" i="9"/>
  <c r="M5575" i="9"/>
  <c r="M5567" i="9"/>
  <c r="M5559" i="9"/>
  <c r="M5551" i="9"/>
  <c r="M5543" i="9"/>
  <c r="M5535" i="9"/>
  <c r="M6048" i="9"/>
  <c r="M6040" i="9"/>
  <c r="M6032" i="9"/>
  <c r="M6024" i="9"/>
  <c r="M6016" i="9"/>
  <c r="M6008" i="9"/>
  <c r="M6000" i="9"/>
  <c r="M5992" i="9"/>
  <c r="M5984" i="9"/>
  <c r="M5976" i="9"/>
  <c r="M5968" i="9"/>
  <c r="M5960" i="9"/>
  <c r="M5952" i="9"/>
  <c r="M5944" i="9"/>
  <c r="M5936" i="9"/>
  <c r="M5928" i="9"/>
  <c r="M5920" i="9"/>
  <c r="M5912" i="9"/>
  <c r="M5904" i="9"/>
  <c r="M5896" i="9"/>
  <c r="M5888" i="9"/>
  <c r="M5880" i="9"/>
  <c r="M5872" i="9"/>
  <c r="M5864" i="9"/>
  <c r="M5856" i="9"/>
  <c r="M5848" i="9"/>
  <c r="M5840" i="9"/>
  <c r="M5832" i="9"/>
  <c r="M5824" i="9"/>
  <c r="M5816" i="9"/>
  <c r="M5808" i="9"/>
  <c r="M5800" i="9"/>
  <c r="M5792" i="9"/>
  <c r="M5784" i="9"/>
  <c r="M5776" i="9"/>
  <c r="M5768" i="9"/>
  <c r="M5760" i="9"/>
  <c r="M5752" i="9"/>
  <c r="M5744" i="9"/>
  <c r="M5736" i="9"/>
  <c r="M5728" i="9"/>
  <c r="M5720" i="9"/>
  <c r="M5712" i="9"/>
  <c r="M5704" i="9"/>
  <c r="M5696" i="9"/>
  <c r="M5688" i="9"/>
  <c r="M5680" i="9"/>
  <c r="M5672" i="9"/>
  <c r="M5664" i="9"/>
  <c r="M5656" i="9"/>
  <c r="M5648" i="9"/>
  <c r="M5640" i="9"/>
  <c r="M5632" i="9"/>
  <c r="M5624" i="9"/>
  <c r="M5616" i="9"/>
  <c r="M5608" i="9"/>
  <c r="M5600" i="9"/>
  <c r="M5592" i="9"/>
  <c r="M5584" i="9"/>
  <c r="M5576" i="9"/>
  <c r="M5568" i="9"/>
  <c r="M5560" i="9"/>
  <c r="M5552" i="9"/>
  <c r="M5544" i="9"/>
  <c r="M5536" i="9"/>
  <c r="M6049" i="9"/>
  <c r="M6041" i="9"/>
  <c r="M6033" i="9"/>
  <c r="M6025" i="9"/>
  <c r="M6017" i="9"/>
  <c r="M6009" i="9"/>
  <c r="M6001" i="9"/>
  <c r="M5993" i="9"/>
  <c r="M5985" i="9"/>
  <c r="M5977" i="9"/>
  <c r="M5969" i="9"/>
  <c r="M5961" i="9"/>
  <c r="M5953" i="9"/>
  <c r="M5945" i="9"/>
  <c r="M5937" i="9"/>
  <c r="M5929" i="9"/>
  <c r="M5921" i="9"/>
  <c r="M5913" i="9"/>
  <c r="M5905" i="9"/>
  <c r="M5897" i="9"/>
  <c r="M5889" i="9"/>
  <c r="M5881" i="9"/>
  <c r="M5873" i="9"/>
  <c r="M5865" i="9"/>
  <c r="M5857" i="9"/>
  <c r="M5849" i="9"/>
  <c r="M5841" i="9"/>
  <c r="M5833" i="9"/>
  <c r="M5825" i="9"/>
  <c r="M5817" i="9"/>
  <c r="M5809" i="9"/>
  <c r="M5801" i="9"/>
  <c r="M5793" i="9"/>
  <c r="M5785" i="9"/>
  <c r="M5777" i="9"/>
  <c r="M5769" i="9"/>
  <c r="M5761" i="9"/>
  <c r="M5753" i="9"/>
  <c r="M5745" i="9"/>
  <c r="M5737" i="9"/>
  <c r="M5729" i="9"/>
  <c r="M5721" i="9"/>
  <c r="M5713" i="9"/>
  <c r="M5705" i="9"/>
  <c r="M5697" i="9"/>
  <c r="M5689" i="9"/>
  <c r="M5681" i="9"/>
  <c r="M5673" i="9"/>
  <c r="M5665" i="9"/>
  <c r="M5657" i="9"/>
  <c r="M5649" i="9"/>
  <c r="M5641" i="9"/>
  <c r="M5633" i="9"/>
  <c r="M5625" i="9"/>
  <c r="M5617" i="9"/>
  <c r="M5609" i="9"/>
  <c r="M5601" i="9"/>
  <c r="M5593" i="9"/>
  <c r="M5585" i="9"/>
  <c r="M5577" i="9"/>
  <c r="M5569" i="9"/>
  <c r="M5561" i="9"/>
  <c r="M5553" i="9"/>
  <c r="M5545" i="9"/>
  <c r="M5537" i="9"/>
  <c r="M6050" i="9"/>
  <c r="M6042" i="9"/>
  <c r="M6034" i="9"/>
  <c r="M6026" i="9"/>
  <c r="M6018" i="9"/>
  <c r="M6010" i="9"/>
  <c r="M6002" i="9"/>
  <c r="M5994" i="9"/>
  <c r="M5986" i="9"/>
  <c r="M5978" i="9"/>
  <c r="M5970" i="9"/>
  <c r="M5962" i="9"/>
  <c r="M5954" i="9"/>
  <c r="M5946" i="9"/>
  <c r="M5938" i="9"/>
  <c r="M5930" i="9"/>
  <c r="M5922" i="9"/>
  <c r="M5914" i="9"/>
  <c r="M5906" i="9"/>
  <c r="M5898" i="9"/>
  <c r="M5890" i="9"/>
  <c r="M5882" i="9"/>
  <c r="M5874" i="9"/>
  <c r="M5866" i="9"/>
  <c r="M5858" i="9"/>
  <c r="M5850" i="9"/>
  <c r="M5842" i="9"/>
  <c r="M5834" i="9"/>
  <c r="M5826" i="9"/>
  <c r="M5818" i="9"/>
  <c r="M5810" i="9"/>
  <c r="M5802" i="9"/>
  <c r="M5794" i="9"/>
  <c r="M5786" i="9"/>
  <c r="M5778" i="9"/>
  <c r="M5770" i="9"/>
  <c r="M5762" i="9"/>
  <c r="M5754" i="9"/>
  <c r="M5746" i="9"/>
  <c r="M5738" i="9"/>
  <c r="M5730" i="9"/>
  <c r="M5722" i="9"/>
  <c r="M5714" i="9"/>
  <c r="M5706" i="9"/>
  <c r="M5698" i="9"/>
  <c r="M5690" i="9"/>
  <c r="M5682" i="9"/>
  <c r="M5674" i="9"/>
  <c r="M5666" i="9"/>
  <c r="M5658" i="9"/>
  <c r="M5650" i="9"/>
  <c r="M5642" i="9"/>
  <c r="M5634" i="9"/>
  <c r="M5626" i="9"/>
  <c r="M5618" i="9"/>
  <c r="M5610" i="9"/>
  <c r="M5602" i="9"/>
  <c r="M5594" i="9"/>
  <c r="M5586" i="9"/>
  <c r="M5578" i="9"/>
  <c r="M5570" i="9"/>
  <c r="M5562" i="9"/>
  <c r="M5554" i="9"/>
  <c r="M5546" i="9"/>
  <c r="M5538" i="9"/>
  <c r="M5530" i="9"/>
  <c r="M5529" i="9"/>
  <c r="M5528" i="9"/>
  <c r="M5527" i="9"/>
  <c r="M5526" i="9"/>
  <c r="M5525" i="9"/>
  <c r="M5524" i="9"/>
  <c r="M5523" i="9"/>
  <c r="M5522" i="9"/>
  <c r="M5521" i="9"/>
  <c r="M5520" i="9"/>
  <c r="M5519" i="9"/>
  <c r="M5518" i="9"/>
  <c r="M5517" i="9"/>
  <c r="M5516" i="9"/>
  <c r="M5515" i="9"/>
  <c r="M5514" i="9"/>
  <c r="M5513" i="9"/>
  <c r="M5512" i="9"/>
  <c r="M5511" i="9"/>
  <c r="M5510" i="9"/>
  <c r="M5509" i="9"/>
  <c r="M5508" i="9"/>
  <c r="M5507" i="9"/>
  <c r="M5506" i="9"/>
  <c r="M5505" i="9"/>
  <c r="M5504" i="9"/>
  <c r="M5503" i="9"/>
  <c r="M5502" i="9"/>
  <c r="M5501" i="9"/>
  <c r="M5500" i="9"/>
  <c r="M5499" i="9"/>
  <c r="M5498" i="9"/>
  <c r="M5497" i="9"/>
  <c r="M5496" i="9"/>
  <c r="M5495" i="9"/>
  <c r="M5494" i="9"/>
  <c r="M5493" i="9"/>
  <c r="M5492" i="9"/>
  <c r="M5491" i="9"/>
  <c r="M5490" i="9"/>
  <c r="M5489" i="9"/>
  <c r="M5488" i="9"/>
  <c r="M5487" i="9"/>
  <c r="M5486" i="9"/>
  <c r="M5485" i="9"/>
  <c r="M5484" i="9"/>
  <c r="M5483" i="9"/>
  <c r="M5482" i="9"/>
  <c r="M5481" i="9"/>
  <c r="M5480" i="9"/>
  <c r="M5479" i="9"/>
  <c r="M5478" i="9"/>
  <c r="M5477" i="9"/>
  <c r="M5476" i="9"/>
  <c r="M5475" i="9"/>
  <c r="M5474" i="9"/>
  <c r="M5473" i="9"/>
  <c r="M5472" i="9"/>
  <c r="M5471" i="9"/>
  <c r="M5470" i="9"/>
  <c r="M5469" i="9"/>
  <c r="M5468" i="9"/>
  <c r="M5467" i="9"/>
  <c r="M5466" i="9"/>
  <c r="M5465" i="9"/>
  <c r="M5464" i="9"/>
  <c r="M5463" i="9"/>
  <c r="M5462" i="9"/>
  <c r="M5461" i="9"/>
  <c r="M5460" i="9"/>
  <c r="M5459" i="9"/>
  <c r="M5458" i="9"/>
  <c r="M5457" i="9"/>
  <c r="M5456" i="9"/>
  <c r="M5455" i="9"/>
  <c r="M5454" i="9"/>
  <c r="M5453" i="9"/>
  <c r="M5452" i="9"/>
  <c r="M5451" i="9"/>
  <c r="M5450" i="9"/>
  <c r="M5449" i="9"/>
  <c r="M5448" i="9"/>
  <c r="M5447" i="9"/>
  <c r="M5446" i="9"/>
  <c r="M5445" i="9"/>
  <c r="M5444" i="9"/>
  <c r="M5443" i="9"/>
  <c r="M5442" i="9"/>
  <c r="M5441" i="9"/>
  <c r="M5440" i="9"/>
  <c r="M5439" i="9"/>
  <c r="M5438" i="9"/>
  <c r="M5437" i="9"/>
  <c r="M5436" i="9"/>
  <c r="M5435" i="9"/>
  <c r="M5434" i="9"/>
  <c r="M5433" i="9"/>
  <c r="M5432" i="9"/>
  <c r="M5431" i="9"/>
  <c r="M5430" i="9"/>
  <c r="M5429" i="9"/>
  <c r="M5428" i="9"/>
  <c r="M5427" i="9"/>
  <c r="M5426" i="9"/>
  <c r="M5425" i="9"/>
  <c r="M5424" i="9"/>
  <c r="M5423" i="9"/>
  <c r="M5422" i="9"/>
  <c r="M5421" i="9"/>
  <c r="M5420" i="9"/>
  <c r="M5419" i="9"/>
  <c r="M5418" i="9"/>
  <c r="M5417" i="9"/>
  <c r="M5416" i="9"/>
  <c r="M5415" i="9"/>
  <c r="M5414" i="9"/>
  <c r="M5413" i="9"/>
  <c r="M5412" i="9"/>
  <c r="M5411" i="9"/>
  <c r="M5410" i="9"/>
  <c r="M5409" i="9"/>
  <c r="M5408" i="9"/>
  <c r="M5407" i="9"/>
  <c r="M5406" i="9"/>
  <c r="M5405" i="9"/>
  <c r="M5404" i="9"/>
  <c r="M5403" i="9"/>
  <c r="M5402" i="9"/>
  <c r="M5401" i="9"/>
  <c r="M5400" i="9"/>
  <c r="M5399" i="9"/>
  <c r="M5398" i="9"/>
  <c r="M5397" i="9"/>
  <c r="M5396" i="9"/>
  <c r="M5395" i="9"/>
  <c r="M5394" i="9"/>
  <c r="M5393" i="9"/>
  <c r="M5392" i="9"/>
  <c r="M5391" i="9"/>
  <c r="M5390" i="9"/>
  <c r="M5389" i="9"/>
  <c r="M5388" i="9"/>
  <c r="M5387" i="9"/>
  <c r="M5386" i="9"/>
  <c r="M5385" i="9"/>
  <c r="M5384" i="9"/>
  <c r="M5383" i="9"/>
  <c r="M5382" i="9"/>
  <c r="M5381" i="9"/>
  <c r="M5380" i="9"/>
  <c r="M5379" i="9"/>
  <c r="M5378" i="9"/>
  <c r="M5377" i="9"/>
  <c r="M5376" i="9"/>
  <c r="M5375" i="9"/>
  <c r="M5374" i="9"/>
  <c r="M5373" i="9"/>
  <c r="M5372" i="9"/>
  <c r="M5371" i="9"/>
  <c r="M5370" i="9"/>
  <c r="M5369" i="9"/>
  <c r="M5368" i="9"/>
  <c r="M5367" i="9"/>
  <c r="M5366" i="9"/>
  <c r="M5365" i="9"/>
  <c r="M5364" i="9"/>
  <c r="M5363" i="9"/>
  <c r="M5362" i="9"/>
  <c r="M5361" i="9"/>
  <c r="M5360" i="9"/>
  <c r="M5359" i="9"/>
  <c r="M5358" i="9"/>
  <c r="M5357" i="9"/>
  <c r="M5356" i="9"/>
  <c r="M5355" i="9"/>
  <c r="M5354" i="9"/>
  <c r="M5353" i="9"/>
  <c r="M5352" i="9"/>
  <c r="M5351" i="9"/>
  <c r="M5350" i="9"/>
  <c r="M5349" i="9"/>
  <c r="M5348" i="9"/>
  <c r="M5347" i="9"/>
  <c r="M5346" i="9"/>
  <c r="M5345" i="9"/>
  <c r="M5344" i="9"/>
  <c r="M5343" i="9"/>
  <c r="M5342" i="9"/>
  <c r="M5341" i="9"/>
  <c r="M5340" i="9"/>
  <c r="M5339" i="9"/>
  <c r="M5338" i="9"/>
  <c r="M5337" i="9"/>
  <c r="M5336" i="9"/>
  <c r="M5335" i="9"/>
  <c r="M5334" i="9"/>
  <c r="M5333" i="9"/>
  <c r="M5332" i="9"/>
  <c r="M5331" i="9"/>
  <c r="M5330" i="9"/>
  <c r="M5329" i="9"/>
  <c r="M5328" i="9"/>
  <c r="M5327" i="9"/>
  <c r="M5326" i="9"/>
  <c r="M5325" i="9"/>
  <c r="M5324" i="9"/>
  <c r="M5323" i="9"/>
  <c r="M5322" i="9"/>
  <c r="M5321" i="9"/>
  <c r="M5320" i="9"/>
  <c r="M5319" i="9"/>
  <c r="M5318" i="9"/>
  <c r="M5317" i="9"/>
  <c r="M5316" i="9"/>
  <c r="M5315" i="9"/>
  <c r="M5314" i="9"/>
  <c r="M5313" i="9"/>
  <c r="M5312" i="9"/>
  <c r="M5311" i="9"/>
  <c r="M5310" i="9"/>
  <c r="M5309" i="9"/>
  <c r="M5308" i="9"/>
  <c r="M5307" i="9"/>
  <c r="M5306" i="9"/>
  <c r="M5305" i="9"/>
  <c r="M5304" i="9"/>
  <c r="M5303" i="9"/>
  <c r="M5302" i="9"/>
  <c r="M5301" i="9"/>
  <c r="M5300" i="9"/>
  <c r="M5299" i="9"/>
  <c r="M5298" i="9"/>
  <c r="M5297" i="9"/>
  <c r="M5296" i="9"/>
  <c r="M5295" i="9"/>
  <c r="M5294" i="9"/>
  <c r="M5293" i="9"/>
  <c r="M5292" i="9"/>
  <c r="M5291" i="9"/>
  <c r="M5290" i="9"/>
  <c r="M5289" i="9"/>
  <c r="M5288" i="9"/>
  <c r="M5287" i="9"/>
  <c r="M5286" i="9"/>
  <c r="M5285" i="9"/>
  <c r="M5284" i="9"/>
  <c r="M5283" i="9"/>
  <c r="M5282" i="9"/>
  <c r="M5281" i="9"/>
  <c r="M5280" i="9"/>
  <c r="M5279" i="9"/>
  <c r="M5278" i="9"/>
  <c r="M5277" i="9"/>
  <c r="M5276" i="9"/>
  <c r="M5275" i="9"/>
  <c r="M5274" i="9"/>
  <c r="M5273" i="9"/>
  <c r="M5272" i="9"/>
  <c r="M5271" i="9"/>
  <c r="M5270" i="9"/>
  <c r="M5269" i="9"/>
  <c r="M5268" i="9"/>
  <c r="M5267" i="9"/>
  <c r="M5266" i="9"/>
  <c r="M5265" i="9"/>
  <c r="M5264" i="9"/>
  <c r="M5263" i="9"/>
  <c r="M5262" i="9"/>
  <c r="M5261" i="9"/>
  <c r="M5260" i="9"/>
  <c r="M5259" i="9"/>
  <c r="M5258" i="9"/>
  <c r="M5257" i="9"/>
  <c r="M5256" i="9"/>
  <c r="M5255" i="9"/>
  <c r="M6044" i="9"/>
  <c r="M6036" i="9"/>
  <c r="M6028" i="9"/>
  <c r="M6020" i="9"/>
  <c r="M6012" i="9"/>
  <c r="M6004" i="9"/>
  <c r="M5996" i="9"/>
  <c r="M5988" i="9"/>
  <c r="M5980" i="9"/>
  <c r="M5972" i="9"/>
  <c r="M5964" i="9"/>
  <c r="M5956" i="9"/>
  <c r="M5948" i="9"/>
  <c r="M5940" i="9"/>
  <c r="M5932" i="9"/>
  <c r="M5924" i="9"/>
  <c r="M5916" i="9"/>
  <c r="M5908" i="9"/>
  <c r="M5900" i="9"/>
  <c r="M5892" i="9"/>
  <c r="M5884" i="9"/>
  <c r="M5876" i="9"/>
  <c r="M5868" i="9"/>
  <c r="M5860" i="9"/>
  <c r="M5852" i="9"/>
  <c r="M5844" i="9"/>
  <c r="M5836" i="9"/>
  <c r="M5828" i="9"/>
  <c r="M5820" i="9"/>
  <c r="M5812" i="9"/>
  <c r="M5804" i="9"/>
  <c r="M5796" i="9"/>
  <c r="M5788" i="9"/>
  <c r="M5780" i="9"/>
  <c r="M5772" i="9"/>
  <c r="M5764" i="9"/>
  <c r="M5756" i="9"/>
  <c r="M5748" i="9"/>
  <c r="M5740" i="9"/>
  <c r="M5732" i="9"/>
  <c r="M5724" i="9"/>
  <c r="M5716" i="9"/>
  <c r="M5708" i="9"/>
  <c r="M5700" i="9"/>
  <c r="M5692" i="9"/>
  <c r="M5684" i="9"/>
  <c r="M5676" i="9"/>
  <c r="M5668" i="9"/>
  <c r="M5660" i="9"/>
  <c r="M5652" i="9"/>
  <c r="M5644" i="9"/>
  <c r="M5636" i="9"/>
  <c r="M5628" i="9"/>
  <c r="M5620" i="9"/>
  <c r="M5612" i="9"/>
  <c r="M5604" i="9"/>
  <c r="M5596" i="9"/>
  <c r="M5588" i="9"/>
  <c r="M5580" i="9"/>
  <c r="M5572" i="9"/>
  <c r="M5564" i="9"/>
  <c r="M5556" i="9"/>
  <c r="M5548" i="9"/>
  <c r="M5540" i="9"/>
  <c r="M5532" i="9"/>
  <c r="M6045" i="9"/>
  <c r="M6037" i="9"/>
  <c r="M6029" i="9"/>
  <c r="M6021" i="9"/>
  <c r="M6013" i="9"/>
  <c r="M6005" i="9"/>
  <c r="M5997" i="9"/>
  <c r="M5989" i="9"/>
  <c r="M5981" i="9"/>
  <c r="M5973" i="9"/>
  <c r="M5965" i="9"/>
  <c r="M5957" i="9"/>
  <c r="M5949" i="9"/>
  <c r="M5941" i="9"/>
  <c r="M5933" i="9"/>
  <c r="M5925" i="9"/>
  <c r="M5917" i="9"/>
  <c r="M5909" i="9"/>
  <c r="M5901" i="9"/>
  <c r="M5893" i="9"/>
  <c r="M5885" i="9"/>
  <c r="M5877" i="9"/>
  <c r="M5869" i="9"/>
  <c r="M5861" i="9"/>
  <c r="M5853" i="9"/>
  <c r="M5845" i="9"/>
  <c r="M5837" i="9"/>
  <c r="M5829" i="9"/>
  <c r="M5821" i="9"/>
  <c r="M5813" i="9"/>
  <c r="M5805" i="9"/>
  <c r="M5797" i="9"/>
  <c r="M5789" i="9"/>
  <c r="M5781" i="9"/>
  <c r="M5773" i="9"/>
  <c r="M5765" i="9"/>
  <c r="M5757" i="9"/>
  <c r="M5749" i="9"/>
  <c r="M5741" i="9"/>
  <c r="M5733" i="9"/>
  <c r="M5725" i="9"/>
  <c r="M5717" i="9"/>
  <c r="M5709" i="9"/>
  <c r="M5701" i="9"/>
  <c r="M5693" i="9"/>
  <c r="M5685" i="9"/>
  <c r="M5677" i="9"/>
  <c r="M5669" i="9"/>
  <c r="M5661" i="9"/>
  <c r="M5653" i="9"/>
  <c r="M5645" i="9"/>
  <c r="M5637" i="9"/>
  <c r="M5629" i="9"/>
  <c r="M5621" i="9"/>
  <c r="M5613" i="9"/>
  <c r="M5605" i="9"/>
  <c r="M5597" i="9"/>
  <c r="M5589" i="9"/>
  <c r="M5581" i="9"/>
  <c r="M5573" i="9"/>
  <c r="M5565" i="9"/>
  <c r="M5557" i="9"/>
  <c r="M5549" i="9"/>
  <c r="M5541" i="9"/>
  <c r="M5533" i="9"/>
  <c r="M6027" i="9"/>
  <c r="M5963" i="9"/>
  <c r="M5899" i="9"/>
  <c r="M5835" i="9"/>
  <c r="M5771" i="9"/>
  <c r="M5707" i="9"/>
  <c r="M5643" i="9"/>
  <c r="M5579" i="9"/>
  <c r="L5525" i="9"/>
  <c r="L5517" i="9"/>
  <c r="L5509" i="9"/>
  <c r="L5501" i="9"/>
  <c r="L5493" i="9"/>
  <c r="L5485" i="9"/>
  <c r="L5477" i="9"/>
  <c r="L5469" i="9"/>
  <c r="L5461" i="9"/>
  <c r="L5453" i="9"/>
  <c r="L5445" i="9"/>
  <c r="L5437" i="9"/>
  <c r="L5429" i="9"/>
  <c r="L5421" i="9"/>
  <c r="L5413" i="9"/>
  <c r="L5405" i="9"/>
  <c r="L5397" i="9"/>
  <c r="L5389" i="9"/>
  <c r="L5381" i="9"/>
  <c r="L5373" i="9"/>
  <c r="L5365" i="9"/>
  <c r="L5357" i="9"/>
  <c r="L5349" i="9"/>
  <c r="L5341" i="9"/>
  <c r="L5333" i="9"/>
  <c r="L5325" i="9"/>
  <c r="L5317" i="9"/>
  <c r="L5309" i="9"/>
  <c r="L5301" i="9"/>
  <c r="L5293" i="9"/>
  <c r="L5285" i="9"/>
  <c r="L5277" i="9"/>
  <c r="L5269" i="9"/>
  <c r="L5261" i="9"/>
  <c r="M6011" i="9"/>
  <c r="M5947" i="9"/>
  <c r="M5883" i="9"/>
  <c r="M5819" i="9"/>
  <c r="M5755" i="9"/>
  <c r="M5691" i="9"/>
  <c r="M5627" i="9"/>
  <c r="M5563" i="9"/>
  <c r="L5527" i="9"/>
  <c r="L5519" i="9"/>
  <c r="L5511" i="9"/>
  <c r="L5503" i="9"/>
  <c r="L5495" i="9"/>
  <c r="L5487" i="9"/>
  <c r="L5479" i="9"/>
  <c r="L5471" i="9"/>
  <c r="L5463" i="9"/>
  <c r="L5455" i="9"/>
  <c r="L5447" i="9"/>
  <c r="L5439" i="9"/>
  <c r="L5431" i="9"/>
  <c r="L5423" i="9"/>
  <c r="L5415" i="9"/>
  <c r="L5407" i="9"/>
  <c r="L5399" i="9"/>
  <c r="L5391" i="9"/>
  <c r="L5383" i="9"/>
  <c r="L5375" i="9"/>
  <c r="L5367" i="9"/>
  <c r="L5359" i="9"/>
  <c r="L5351" i="9"/>
  <c r="L5343" i="9"/>
  <c r="L5335" i="9"/>
  <c r="L5327" i="9"/>
  <c r="L5319" i="9"/>
  <c r="L5311" i="9"/>
  <c r="L5303" i="9"/>
  <c r="L5295" i="9"/>
  <c r="L5287" i="9"/>
  <c r="L5279" i="9"/>
  <c r="L5271" i="9"/>
  <c r="L5263" i="9"/>
  <c r="L5255" i="9"/>
  <c r="L5254" i="9"/>
  <c r="L5253" i="9"/>
  <c r="L5252" i="9"/>
  <c r="L5251" i="9"/>
  <c r="L5250" i="9"/>
  <c r="L5249" i="9"/>
  <c r="L5248" i="9"/>
  <c r="L5247" i="9"/>
  <c r="L5246" i="9"/>
  <c r="L5245" i="9"/>
  <c r="L5244" i="9"/>
  <c r="L5243" i="9"/>
  <c r="L5242" i="9"/>
  <c r="L5241" i="9"/>
  <c r="L5240" i="9"/>
  <c r="L5239" i="9"/>
  <c r="L5238" i="9"/>
  <c r="L5237" i="9"/>
  <c r="L5236" i="9"/>
  <c r="L5235" i="9"/>
  <c r="L5234" i="9"/>
  <c r="L5233" i="9"/>
  <c r="L5232" i="9"/>
  <c r="L5231" i="9"/>
  <c r="L5230" i="9"/>
  <c r="L5229" i="9"/>
  <c r="L5228" i="9"/>
  <c r="L5227" i="9"/>
  <c r="L5226" i="9"/>
  <c r="L5225" i="9"/>
  <c r="L5224" i="9"/>
  <c r="L5223" i="9"/>
  <c r="L5222" i="9"/>
  <c r="L5221" i="9"/>
  <c r="L5220" i="9"/>
  <c r="L5219" i="9"/>
  <c r="L5218" i="9"/>
  <c r="L5217" i="9"/>
  <c r="L5216" i="9"/>
  <c r="L5215" i="9"/>
  <c r="L5214" i="9"/>
  <c r="L5213" i="9"/>
  <c r="L5212" i="9"/>
  <c r="L5211" i="9"/>
  <c r="L5210" i="9"/>
  <c r="L5209" i="9"/>
  <c r="L5208" i="9"/>
  <c r="L5207" i="9"/>
  <c r="L5206" i="9"/>
  <c r="L5205" i="9"/>
  <c r="L5204" i="9"/>
  <c r="L5203" i="9"/>
  <c r="L5202" i="9"/>
  <c r="L5201" i="9"/>
  <c r="L5200" i="9"/>
  <c r="L5199" i="9"/>
  <c r="L5198" i="9"/>
  <c r="L5197" i="9"/>
  <c r="L5196" i="9"/>
  <c r="L5195" i="9"/>
  <c r="L5194" i="9"/>
  <c r="L5193" i="9"/>
  <c r="L5192" i="9"/>
  <c r="L5191" i="9"/>
  <c r="L5190" i="9"/>
  <c r="L5189" i="9"/>
  <c r="L5188" i="9"/>
  <c r="L5187" i="9"/>
  <c r="L5186" i="9"/>
  <c r="L5185" i="9"/>
  <c r="L5184" i="9"/>
  <c r="L5183" i="9"/>
  <c r="L5182" i="9"/>
  <c r="L5181" i="9"/>
  <c r="L5180" i="9"/>
  <c r="L5179" i="9"/>
  <c r="L5178" i="9"/>
  <c r="L5177" i="9"/>
  <c r="L5176" i="9"/>
  <c r="L5175" i="9"/>
  <c r="L5174" i="9"/>
  <c r="L5173" i="9"/>
  <c r="L5172" i="9"/>
  <c r="L5171" i="9"/>
  <c r="L5170" i="9"/>
  <c r="L5169" i="9"/>
  <c r="L5168" i="9"/>
  <c r="L5167" i="9"/>
  <c r="L5166" i="9"/>
  <c r="L5165" i="9"/>
  <c r="L5164" i="9"/>
  <c r="L5163" i="9"/>
  <c r="L5162" i="9"/>
  <c r="L5161" i="9"/>
  <c r="L5160" i="9"/>
  <c r="L5159" i="9"/>
  <c r="L5158" i="9"/>
  <c r="L5157" i="9"/>
  <c r="L5156" i="9"/>
  <c r="L5155" i="9"/>
  <c r="L5154" i="9"/>
  <c r="L5153" i="9"/>
  <c r="L5152" i="9"/>
  <c r="L5151" i="9"/>
  <c r="L5150" i="9"/>
  <c r="L5149" i="9"/>
  <c r="L5148" i="9"/>
  <c r="L5147" i="9"/>
  <c r="L5146" i="9"/>
  <c r="L5145" i="9"/>
  <c r="L5144" i="9"/>
  <c r="L5143" i="9"/>
  <c r="L5142" i="9"/>
  <c r="L5141" i="9"/>
  <c r="L5140" i="9"/>
  <c r="L5139" i="9"/>
  <c r="L5138" i="9"/>
  <c r="L5137" i="9"/>
  <c r="L5136" i="9"/>
  <c r="L5135" i="9"/>
  <c r="L5134" i="9"/>
  <c r="L5133" i="9"/>
  <c r="L5132" i="9"/>
  <c r="L5131" i="9"/>
  <c r="L5130" i="9"/>
  <c r="L5129" i="9"/>
  <c r="L5128" i="9"/>
  <c r="M6003" i="9"/>
  <c r="M5939" i="9"/>
  <c r="M5875" i="9"/>
  <c r="M5811" i="9"/>
  <c r="M5747" i="9"/>
  <c r="M5683" i="9"/>
  <c r="M5619" i="9"/>
  <c r="M5555" i="9"/>
  <c r="L5528" i="9"/>
  <c r="L5520" i="9"/>
  <c r="L5512" i="9"/>
  <c r="L5504" i="9"/>
  <c r="L5496" i="9"/>
  <c r="L5488" i="9"/>
  <c r="L5480" i="9"/>
  <c r="L5472" i="9"/>
  <c r="L5464" i="9"/>
  <c r="L5456" i="9"/>
  <c r="L5448" i="9"/>
  <c r="L5440" i="9"/>
  <c r="L5432" i="9"/>
  <c r="L5424" i="9"/>
  <c r="L5416" i="9"/>
  <c r="L5408" i="9"/>
  <c r="L5400" i="9"/>
  <c r="L5392" i="9"/>
  <c r="L5384" i="9"/>
  <c r="L5376" i="9"/>
  <c r="L5368" i="9"/>
  <c r="L5360" i="9"/>
  <c r="L5352" i="9"/>
  <c r="L5344" i="9"/>
  <c r="L5336" i="9"/>
  <c r="L5328" i="9"/>
  <c r="L5320" i="9"/>
  <c r="L5312" i="9"/>
  <c r="L5304" i="9"/>
  <c r="L5296" i="9"/>
  <c r="L5288" i="9"/>
  <c r="L5280" i="9"/>
  <c r="L5272" i="9"/>
  <c r="L5264" i="9"/>
  <c r="L5256" i="9"/>
  <c r="M6051" i="9"/>
  <c r="M5987" i="9"/>
  <c r="M5923" i="9"/>
  <c r="M5859" i="9"/>
  <c r="M5795" i="9"/>
  <c r="M5731" i="9"/>
  <c r="M5667" i="9"/>
  <c r="M5603" i="9"/>
  <c r="M5539" i="9"/>
  <c r="L5530" i="9"/>
  <c r="L5522" i="9"/>
  <c r="L5514" i="9"/>
  <c r="L5506" i="9"/>
  <c r="L5498" i="9"/>
  <c r="L5490" i="9"/>
  <c r="L5482" i="9"/>
  <c r="L5474" i="9"/>
  <c r="L5466" i="9"/>
  <c r="L5458" i="9"/>
  <c r="L5450" i="9"/>
  <c r="L5442" i="9"/>
  <c r="L5434" i="9"/>
  <c r="L5426" i="9"/>
  <c r="L5418" i="9"/>
  <c r="L5410" i="9"/>
  <c r="L5402" i="9"/>
  <c r="L5394" i="9"/>
  <c r="L5386" i="9"/>
  <c r="L5378" i="9"/>
  <c r="L5370" i="9"/>
  <c r="L5362" i="9"/>
  <c r="L5354" i="9"/>
  <c r="L5346" i="9"/>
  <c r="L5338" i="9"/>
  <c r="L5330" i="9"/>
  <c r="L5322" i="9"/>
  <c r="L5314" i="9"/>
  <c r="L5306" i="9"/>
  <c r="L5298" i="9"/>
  <c r="L5290" i="9"/>
  <c r="L5282" i="9"/>
  <c r="L5274" i="9"/>
  <c r="L5266" i="9"/>
  <c r="L5258" i="9"/>
  <c r="M5995" i="9"/>
  <c r="M5867" i="9"/>
  <c r="M5739" i="9"/>
  <c r="M5611" i="9"/>
  <c r="M5249" i="9"/>
  <c r="M5241" i="9"/>
  <c r="M5233" i="9"/>
  <c r="M5225" i="9"/>
  <c r="M5217" i="9"/>
  <c r="M5209" i="9"/>
  <c r="M5201" i="9"/>
  <c r="M5193" i="9"/>
  <c r="M5185" i="9"/>
  <c r="M5177" i="9"/>
  <c r="M5169" i="9"/>
  <c r="M5161" i="9"/>
  <c r="M5153" i="9"/>
  <c r="M5145" i="9"/>
  <c r="M5137" i="9"/>
  <c r="M5129" i="9"/>
  <c r="M5979" i="9"/>
  <c r="M5851" i="9"/>
  <c r="M5723" i="9"/>
  <c r="M5595" i="9"/>
  <c r="L5523" i="9"/>
  <c r="L5518" i="9"/>
  <c r="L5507" i="9"/>
  <c r="L5502" i="9"/>
  <c r="L5491" i="9"/>
  <c r="L5486" i="9"/>
  <c r="L5475" i="9"/>
  <c r="L5470" i="9"/>
  <c r="L5459" i="9"/>
  <c r="L5454" i="9"/>
  <c r="L5443" i="9"/>
  <c r="L5438" i="9"/>
  <c r="L5427" i="9"/>
  <c r="L5422" i="9"/>
  <c r="L5411" i="9"/>
  <c r="L5406" i="9"/>
  <c r="L5395" i="9"/>
  <c r="L5390" i="9"/>
  <c r="L5379" i="9"/>
  <c r="L5374" i="9"/>
  <c r="L5363" i="9"/>
  <c r="L5358" i="9"/>
  <c r="L5347" i="9"/>
  <c r="L5342" i="9"/>
  <c r="L5331" i="9"/>
  <c r="L5326" i="9"/>
  <c r="L5315" i="9"/>
  <c r="L5310" i="9"/>
  <c r="L5299" i="9"/>
  <c r="L5294" i="9"/>
  <c r="L5283" i="9"/>
  <c r="L5278" i="9"/>
  <c r="L5267" i="9"/>
  <c r="L5262" i="9"/>
  <c r="M5250" i="9"/>
  <c r="M5242" i="9"/>
  <c r="M5234" i="9"/>
  <c r="M5226" i="9"/>
  <c r="M5218" i="9"/>
  <c r="M5210" i="9"/>
  <c r="M5202" i="9"/>
  <c r="M5194" i="9"/>
  <c r="M5186" i="9"/>
  <c r="M5178" i="9"/>
  <c r="M5170" i="9"/>
  <c r="M5162" i="9"/>
  <c r="M5154" i="9"/>
  <c r="M5146" i="9"/>
  <c r="M5138" i="9"/>
  <c r="M5130" i="9"/>
  <c r="M5971" i="9"/>
  <c r="M5843" i="9"/>
  <c r="M5715" i="9"/>
  <c r="M5587" i="9"/>
  <c r="L5529" i="9"/>
  <c r="L5524" i="9"/>
  <c r="L5513" i="9"/>
  <c r="L5508" i="9"/>
  <c r="L5497" i="9"/>
  <c r="L5492" i="9"/>
  <c r="L5481" i="9"/>
  <c r="L5476" i="9"/>
  <c r="L5465" i="9"/>
  <c r="L5460" i="9"/>
  <c r="L5449" i="9"/>
  <c r="L5444" i="9"/>
  <c r="L5433" i="9"/>
  <c r="L5428" i="9"/>
  <c r="L5417" i="9"/>
  <c r="L5412" i="9"/>
  <c r="L5401" i="9"/>
  <c r="L5396" i="9"/>
  <c r="L5385" i="9"/>
  <c r="L5380" i="9"/>
  <c r="L5369" i="9"/>
  <c r="L5364" i="9"/>
  <c r="L5353" i="9"/>
  <c r="L5348" i="9"/>
  <c r="L5337" i="9"/>
  <c r="L5332" i="9"/>
  <c r="L5321" i="9"/>
  <c r="L5316" i="9"/>
  <c r="L5305" i="9"/>
  <c r="L5300" i="9"/>
  <c r="L5289" i="9"/>
  <c r="L5284" i="9"/>
  <c r="L5273" i="9"/>
  <c r="L5268" i="9"/>
  <c r="L5257" i="9"/>
  <c r="M5251" i="9"/>
  <c r="M5243" i="9"/>
  <c r="M5235" i="9"/>
  <c r="M5227" i="9"/>
  <c r="M5219" i="9"/>
  <c r="M5211" i="9"/>
  <c r="M5203" i="9"/>
  <c r="M5195" i="9"/>
  <c r="M5187" i="9"/>
  <c r="M5179" i="9"/>
  <c r="M5171" i="9"/>
  <c r="M5163" i="9"/>
  <c r="M5155" i="9"/>
  <c r="M5147" i="9"/>
  <c r="M5139" i="9"/>
  <c r="M5131" i="9"/>
  <c r="M5955" i="9"/>
  <c r="M5827" i="9"/>
  <c r="M5699" i="9"/>
  <c r="M5571" i="9"/>
  <c r="M5252" i="9"/>
  <c r="M5244" i="9"/>
  <c r="M5236" i="9"/>
  <c r="M5228" i="9"/>
  <c r="M5220" i="9"/>
  <c r="M5212" i="9"/>
  <c r="M5204" i="9"/>
  <c r="M5196" i="9"/>
  <c r="M5188" i="9"/>
  <c r="M5180" i="9"/>
  <c r="M5172" i="9"/>
  <c r="M5164" i="9"/>
  <c r="M5156" i="9"/>
  <c r="M5148" i="9"/>
  <c r="M5140" i="9"/>
  <c r="M5132" i="9"/>
  <c r="M5931" i="9"/>
  <c r="M5803" i="9"/>
  <c r="M5675" i="9"/>
  <c r="M5547" i="9"/>
  <c r="M5253" i="9"/>
  <c r="M5245" i="9"/>
  <c r="M5237" i="9"/>
  <c r="M5229" i="9"/>
  <c r="M5221" i="9"/>
  <c r="M5213" i="9"/>
  <c r="M5205" i="9"/>
  <c r="M5197" i="9"/>
  <c r="M5189" i="9"/>
  <c r="M5181" i="9"/>
  <c r="M5173" i="9"/>
  <c r="M5165" i="9"/>
  <c r="M5157" i="9"/>
  <c r="M5149" i="9"/>
  <c r="M5141" i="9"/>
  <c r="M5133" i="9"/>
  <c r="M6043" i="9"/>
  <c r="M5915" i="9"/>
  <c r="M5787" i="9"/>
  <c r="M5659" i="9"/>
  <c r="M5531" i="9"/>
  <c r="L5526" i="9"/>
  <c r="L5515" i="9"/>
  <c r="L5510" i="9"/>
  <c r="L5499" i="9"/>
  <c r="L5494" i="9"/>
  <c r="L5483" i="9"/>
  <c r="L5478" i="9"/>
  <c r="L5467" i="9"/>
  <c r="L5462" i="9"/>
  <c r="L5451" i="9"/>
  <c r="L5446" i="9"/>
  <c r="L5435" i="9"/>
  <c r="L5430" i="9"/>
  <c r="L5419" i="9"/>
  <c r="L5414" i="9"/>
  <c r="L5403" i="9"/>
  <c r="L5398" i="9"/>
  <c r="L5387" i="9"/>
  <c r="L5382" i="9"/>
  <c r="L5371" i="9"/>
  <c r="L5366" i="9"/>
  <c r="L5355" i="9"/>
  <c r="L5350" i="9"/>
  <c r="L5339" i="9"/>
  <c r="L5334" i="9"/>
  <c r="L5323" i="9"/>
  <c r="L5318" i="9"/>
  <c r="L5307" i="9"/>
  <c r="L5302" i="9"/>
  <c r="L5291" i="9"/>
  <c r="L5286" i="9"/>
  <c r="L5275" i="9"/>
  <c r="L5270" i="9"/>
  <c r="L5259" i="9"/>
  <c r="M5254" i="9"/>
  <c r="M5246" i="9"/>
  <c r="M5238" i="9"/>
  <c r="M5230" i="9"/>
  <c r="M5222" i="9"/>
  <c r="M5214" i="9"/>
  <c r="M5206" i="9"/>
  <c r="M5198" i="9"/>
  <c r="M5190" i="9"/>
  <c r="M5182" i="9"/>
  <c r="M5174" i="9"/>
  <c r="M5166" i="9"/>
  <c r="M5158" i="9"/>
  <c r="M5150" i="9"/>
  <c r="M5142" i="9"/>
  <c r="M5134" i="9"/>
  <c r="M6019" i="9"/>
  <c r="M5891" i="9"/>
  <c r="M5763" i="9"/>
  <c r="M5635" i="9"/>
  <c r="M5248" i="9"/>
  <c r="M5240" i="9"/>
  <c r="M5232" i="9"/>
  <c r="M5224" i="9"/>
  <c r="M5216" i="9"/>
  <c r="M5208" i="9"/>
  <c r="M5200" i="9"/>
  <c r="M5192" i="9"/>
  <c r="M5184" i="9"/>
  <c r="M5176" i="9"/>
  <c r="M5168" i="9"/>
  <c r="M5160" i="9"/>
  <c r="M5152" i="9"/>
  <c r="M5144" i="9"/>
  <c r="M5136" i="9"/>
  <c r="M5128" i="9"/>
  <c r="L5127" i="9"/>
  <c r="L5126" i="9"/>
  <c r="L5125" i="9"/>
  <c r="L5124" i="9"/>
  <c r="L5123" i="9"/>
  <c r="L5122" i="9"/>
  <c r="L5121" i="9"/>
  <c r="L5120" i="9"/>
  <c r="L5119" i="9"/>
  <c r="L5118" i="9"/>
  <c r="L5117" i="9"/>
  <c r="L5116" i="9"/>
  <c r="L5115" i="9"/>
  <c r="L5114" i="9"/>
  <c r="L5113" i="9"/>
  <c r="L5112" i="9"/>
  <c r="L5111" i="9"/>
  <c r="L5110" i="9"/>
  <c r="L5109" i="9"/>
  <c r="L5108" i="9"/>
  <c r="L5107" i="9"/>
  <c r="L5106" i="9"/>
  <c r="L5105" i="9"/>
  <c r="L5104" i="9"/>
  <c r="L5103" i="9"/>
  <c r="L5102" i="9"/>
  <c r="L5101" i="9"/>
  <c r="L5100" i="9"/>
  <c r="L5099" i="9"/>
  <c r="L5098" i="9"/>
  <c r="L5097" i="9"/>
  <c r="L5096" i="9"/>
  <c r="L5095" i="9"/>
  <c r="L5094" i="9"/>
  <c r="L5093" i="9"/>
  <c r="L5092" i="9"/>
  <c r="L5091" i="9"/>
  <c r="L5090" i="9"/>
  <c r="L5089" i="9"/>
  <c r="L5088" i="9"/>
  <c r="L5087" i="9"/>
  <c r="L5086" i="9"/>
  <c r="L5085" i="9"/>
  <c r="L5084" i="9"/>
  <c r="L5083" i="9"/>
  <c r="L5082" i="9"/>
  <c r="L5081" i="9"/>
  <c r="L5080" i="9"/>
  <c r="L5079" i="9"/>
  <c r="L5078" i="9"/>
  <c r="L5077" i="9"/>
  <c r="L5076" i="9"/>
  <c r="L5075" i="9"/>
  <c r="L5074" i="9"/>
  <c r="L5073" i="9"/>
  <c r="L5072" i="9"/>
  <c r="L5071" i="9"/>
  <c r="L5070" i="9"/>
  <c r="L5069" i="9"/>
  <c r="L5068" i="9"/>
  <c r="L5067" i="9"/>
  <c r="L5066" i="9"/>
  <c r="L5065" i="9"/>
  <c r="L5064" i="9"/>
  <c r="L5063" i="9"/>
  <c r="L5062" i="9"/>
  <c r="L5061" i="9"/>
  <c r="L5060" i="9"/>
  <c r="L5059" i="9"/>
  <c r="L5058" i="9"/>
  <c r="L5057" i="9"/>
  <c r="L5056" i="9"/>
  <c r="L5055" i="9"/>
  <c r="L5054" i="9"/>
  <c r="L5053" i="9"/>
  <c r="L5052" i="9"/>
  <c r="L5051" i="9"/>
  <c r="L5050" i="9"/>
  <c r="L5049" i="9"/>
  <c r="L5048" i="9"/>
  <c r="L5047" i="9"/>
  <c r="L5046" i="9"/>
  <c r="L5045" i="9"/>
  <c r="L5044" i="9"/>
  <c r="L5043" i="9"/>
  <c r="L5042" i="9"/>
  <c r="L5041" i="9"/>
  <c r="L5040" i="9"/>
  <c r="L5039" i="9"/>
  <c r="L5038" i="9"/>
  <c r="L5037" i="9"/>
  <c r="L5036" i="9"/>
  <c r="L5035" i="9"/>
  <c r="L5034" i="9"/>
  <c r="L5033" i="9"/>
  <c r="L5032" i="9"/>
  <c r="L5031" i="9"/>
  <c r="L5030" i="9"/>
  <c r="L5029" i="9"/>
  <c r="L5028" i="9"/>
  <c r="L5027" i="9"/>
  <c r="L5026" i="9"/>
  <c r="L5025" i="9"/>
  <c r="L5024" i="9"/>
  <c r="L5023" i="9"/>
  <c r="L5022" i="9"/>
  <c r="L5021" i="9"/>
  <c r="L5020" i="9"/>
  <c r="L5019" i="9"/>
  <c r="L5018" i="9"/>
  <c r="L5017" i="9"/>
  <c r="L5016" i="9"/>
  <c r="L5015" i="9"/>
  <c r="L5014" i="9"/>
  <c r="L5013" i="9"/>
  <c r="L5012" i="9"/>
  <c r="L5011" i="9"/>
  <c r="L5010" i="9"/>
  <c r="L5009" i="9"/>
  <c r="L5008" i="9"/>
  <c r="L5007" i="9"/>
  <c r="L5006" i="9"/>
  <c r="L5005" i="9"/>
  <c r="L5004" i="9"/>
  <c r="L5003" i="9"/>
  <c r="L5002" i="9"/>
  <c r="L5001" i="9"/>
  <c r="L5000" i="9"/>
  <c r="L4999" i="9"/>
  <c r="L4998" i="9"/>
  <c r="L4997" i="9"/>
  <c r="L4996" i="9"/>
  <c r="L4995" i="9"/>
  <c r="L4994" i="9"/>
  <c r="L4993" i="9"/>
  <c r="L4992" i="9"/>
  <c r="L4991" i="9"/>
  <c r="L4990" i="9"/>
  <c r="L4989" i="9"/>
  <c r="L4988" i="9"/>
  <c r="L4987" i="9"/>
  <c r="L4986" i="9"/>
  <c r="L4985" i="9"/>
  <c r="L4984" i="9"/>
  <c r="L4983" i="9"/>
  <c r="L4982" i="9"/>
  <c r="L4981" i="9"/>
  <c r="L4980" i="9"/>
  <c r="L4979" i="9"/>
  <c r="L4978" i="9"/>
  <c r="L4977" i="9"/>
  <c r="L4976" i="9"/>
  <c r="L4975" i="9"/>
  <c r="L4974" i="9"/>
  <c r="L4973" i="9"/>
  <c r="L4972" i="9"/>
  <c r="L4971" i="9"/>
  <c r="L4970" i="9"/>
  <c r="L4969" i="9"/>
  <c r="L4968" i="9"/>
  <c r="L4967" i="9"/>
  <c r="L4966" i="9"/>
  <c r="L4965" i="9"/>
  <c r="L4964" i="9"/>
  <c r="L4963" i="9"/>
  <c r="L4962" i="9"/>
  <c r="L4961" i="9"/>
  <c r="L4960" i="9"/>
  <c r="L4959" i="9"/>
  <c r="L4958" i="9"/>
  <c r="L4957" i="9"/>
  <c r="L4956" i="9"/>
  <c r="L4955" i="9"/>
  <c r="L4954" i="9"/>
  <c r="L4953" i="9"/>
  <c r="L4952" i="9"/>
  <c r="L4951" i="9"/>
  <c r="L4950" i="9"/>
  <c r="L4949" i="9"/>
  <c r="L4948" i="9"/>
  <c r="L4947" i="9"/>
  <c r="L4946" i="9"/>
  <c r="L4945" i="9"/>
  <c r="L4944" i="9"/>
  <c r="L4943" i="9"/>
  <c r="L4942" i="9"/>
  <c r="L4941" i="9"/>
  <c r="L4940" i="9"/>
  <c r="L4939" i="9"/>
  <c r="L4938" i="9"/>
  <c r="L4937" i="9"/>
  <c r="L4936" i="9"/>
  <c r="L4935" i="9"/>
  <c r="L4934" i="9"/>
  <c r="L4933" i="9"/>
  <c r="L4932" i="9"/>
  <c r="L4931" i="9"/>
  <c r="L4930" i="9"/>
  <c r="L4929" i="9"/>
  <c r="L4928" i="9"/>
  <c r="L4927" i="9"/>
  <c r="L4926" i="9"/>
  <c r="L4925" i="9"/>
  <c r="L4924" i="9"/>
  <c r="L4923" i="9"/>
  <c r="L4922" i="9"/>
  <c r="L4921" i="9"/>
  <c r="L4920" i="9"/>
  <c r="L4919" i="9"/>
  <c r="L4918" i="9"/>
  <c r="L4917" i="9"/>
  <c r="L4916" i="9"/>
  <c r="L4915" i="9"/>
  <c r="L4914" i="9"/>
  <c r="L4913" i="9"/>
  <c r="L4912" i="9"/>
  <c r="L4911" i="9"/>
  <c r="L4910" i="9"/>
  <c r="L4909" i="9"/>
  <c r="L4908" i="9"/>
  <c r="L4907" i="9"/>
  <c r="L4906" i="9"/>
  <c r="L4905" i="9"/>
  <c r="L4904" i="9"/>
  <c r="L4903" i="9"/>
  <c r="L4902" i="9"/>
  <c r="L4901" i="9"/>
  <c r="L4900" i="9"/>
  <c r="L4899" i="9"/>
  <c r="L4898" i="9"/>
  <c r="L4897" i="9"/>
  <c r="L4896" i="9"/>
  <c r="L4895" i="9"/>
  <c r="L4894" i="9"/>
  <c r="L4893" i="9"/>
  <c r="L4892" i="9"/>
  <c r="L4891" i="9"/>
  <c r="L4890" i="9"/>
  <c r="L4889" i="9"/>
  <c r="L4888" i="9"/>
  <c r="L4887" i="9"/>
  <c r="L4886" i="9"/>
  <c r="L4885" i="9"/>
  <c r="L4884" i="9"/>
  <c r="L4883" i="9"/>
  <c r="L4882" i="9"/>
  <c r="L4881" i="9"/>
  <c r="L4880" i="9"/>
  <c r="L4879" i="9"/>
  <c r="L4878" i="9"/>
  <c r="L4877" i="9"/>
  <c r="L4876" i="9"/>
  <c r="L4875" i="9"/>
  <c r="L4874" i="9"/>
  <c r="L4873" i="9"/>
  <c r="L4872" i="9"/>
  <c r="L4871" i="9"/>
  <c r="L4870" i="9"/>
  <c r="L4869" i="9"/>
  <c r="L4868" i="9"/>
  <c r="L4867" i="9"/>
  <c r="L4866" i="9"/>
  <c r="L4865" i="9"/>
  <c r="L4864" i="9"/>
  <c r="L4863" i="9"/>
  <c r="L4862" i="9"/>
  <c r="L4861" i="9"/>
  <c r="L4860" i="9"/>
  <c r="L4859" i="9"/>
  <c r="L4858" i="9"/>
  <c r="L4857" i="9"/>
  <c r="L4856" i="9"/>
  <c r="L4855" i="9"/>
  <c r="L4854" i="9"/>
  <c r="L4853" i="9"/>
  <c r="L4852" i="9"/>
  <c r="L4851" i="9"/>
  <c r="L4850" i="9"/>
  <c r="L4849" i="9"/>
  <c r="L4848" i="9"/>
  <c r="L4847" i="9"/>
  <c r="L4846" i="9"/>
  <c r="L4845" i="9"/>
  <c r="L4844" i="9"/>
  <c r="L4843" i="9"/>
  <c r="L4842" i="9"/>
  <c r="L4841" i="9"/>
  <c r="L4840" i="9"/>
  <c r="L4839" i="9"/>
  <c r="L4838" i="9"/>
  <c r="L4837" i="9"/>
  <c r="L4836" i="9"/>
  <c r="L4835" i="9"/>
  <c r="L4834" i="9"/>
  <c r="L4833" i="9"/>
  <c r="L4832" i="9"/>
  <c r="L4831" i="9"/>
  <c r="L4830" i="9"/>
  <c r="L4829" i="9"/>
  <c r="L4828" i="9"/>
  <c r="L4827" i="9"/>
  <c r="L4826" i="9"/>
  <c r="L4825" i="9"/>
  <c r="L4824" i="9"/>
  <c r="L4823" i="9"/>
  <c r="L4822" i="9"/>
  <c r="L4821" i="9"/>
  <c r="L4820" i="9"/>
  <c r="L4819" i="9"/>
  <c r="L4818" i="9"/>
  <c r="L4817" i="9"/>
  <c r="L4816" i="9"/>
  <c r="L4815" i="9"/>
  <c r="L4814" i="9"/>
  <c r="L4813" i="9"/>
  <c r="L4812" i="9"/>
  <c r="L4811" i="9"/>
  <c r="L4810" i="9"/>
  <c r="L4809" i="9"/>
  <c r="L4808" i="9"/>
  <c r="L4807" i="9"/>
  <c r="L4806" i="9"/>
  <c r="L4805" i="9"/>
  <c r="L4804" i="9"/>
  <c r="L4803" i="9"/>
  <c r="L4802" i="9"/>
  <c r="L4801" i="9"/>
  <c r="L4800" i="9"/>
  <c r="L4799" i="9"/>
  <c r="L4798" i="9"/>
  <c r="L4797" i="9"/>
  <c r="L4796" i="9"/>
  <c r="L4795" i="9"/>
  <c r="L4794" i="9"/>
  <c r="L4793" i="9"/>
  <c r="L4792" i="9"/>
  <c r="L4791" i="9"/>
  <c r="L4790" i="9"/>
  <c r="L4789" i="9"/>
  <c r="L4788" i="9"/>
  <c r="L4787" i="9"/>
  <c r="L4786" i="9"/>
  <c r="L4785" i="9"/>
  <c r="L4784" i="9"/>
  <c r="L4783" i="9"/>
  <c r="L4782" i="9"/>
  <c r="L4781" i="9"/>
  <c r="L4780" i="9"/>
  <c r="L4779" i="9"/>
  <c r="L4778" i="9"/>
  <c r="L4777" i="9"/>
  <c r="L4776" i="9"/>
  <c r="L4775" i="9"/>
  <c r="L4774" i="9"/>
  <c r="L4773" i="9"/>
  <c r="L4772" i="9"/>
  <c r="L4771" i="9"/>
  <c r="L4770" i="9"/>
  <c r="L4769" i="9"/>
  <c r="L4768" i="9"/>
  <c r="L4767" i="9"/>
  <c r="L4766" i="9"/>
  <c r="L4765" i="9"/>
  <c r="L4764" i="9"/>
  <c r="L4763" i="9"/>
  <c r="L4762" i="9"/>
  <c r="L4761" i="9"/>
  <c r="L4760" i="9"/>
  <c r="L4759" i="9"/>
  <c r="L4758" i="9"/>
  <c r="L4757" i="9"/>
  <c r="L4756" i="9"/>
  <c r="L4755" i="9"/>
  <c r="L4754" i="9"/>
  <c r="L4753" i="9"/>
  <c r="L4752" i="9"/>
  <c r="L4751" i="9"/>
  <c r="L4750" i="9"/>
  <c r="L4749" i="9"/>
  <c r="L4748" i="9"/>
  <c r="L4747" i="9"/>
  <c r="L4746" i="9"/>
  <c r="L4745" i="9"/>
  <c r="L4744" i="9"/>
  <c r="L4743" i="9"/>
  <c r="L4742" i="9"/>
  <c r="L4741" i="9"/>
  <c r="L4740" i="9"/>
  <c r="L4739" i="9"/>
  <c r="L4738" i="9"/>
  <c r="L4737" i="9"/>
  <c r="L4736" i="9"/>
  <c r="L4735" i="9"/>
  <c r="L4734" i="9"/>
  <c r="L4733" i="9"/>
  <c r="L4732" i="9"/>
  <c r="L4731" i="9"/>
  <c r="L4730" i="9"/>
  <c r="L4729" i="9"/>
  <c r="L4728" i="9"/>
  <c r="L4727" i="9"/>
  <c r="L4726" i="9"/>
  <c r="L4725" i="9"/>
  <c r="L4724" i="9"/>
  <c r="L4723" i="9"/>
  <c r="L4722" i="9"/>
  <c r="L4721" i="9"/>
  <c r="L4720" i="9"/>
  <c r="L4719" i="9"/>
  <c r="L4718" i="9"/>
  <c r="L4717" i="9"/>
  <c r="L4716" i="9"/>
  <c r="L4715" i="9"/>
  <c r="L4714" i="9"/>
  <c r="L4713" i="9"/>
  <c r="L4712" i="9"/>
  <c r="L4711" i="9"/>
  <c r="L4710" i="9"/>
  <c r="L4709" i="9"/>
  <c r="L4708" i="9"/>
  <c r="L4707" i="9"/>
  <c r="L4706" i="9"/>
  <c r="L4705" i="9"/>
  <c r="L4704" i="9"/>
  <c r="L4703" i="9"/>
  <c r="L4702" i="9"/>
  <c r="L4701" i="9"/>
  <c r="L4700" i="9"/>
  <c r="L4699" i="9"/>
  <c r="L4698" i="9"/>
  <c r="L4697" i="9"/>
  <c r="L4696" i="9"/>
  <c r="L4695" i="9"/>
  <c r="L4694" i="9"/>
  <c r="L4693" i="9"/>
  <c r="L4692" i="9"/>
  <c r="L4691" i="9"/>
  <c r="L4690" i="9"/>
  <c r="L4689" i="9"/>
  <c r="L4688" i="9"/>
  <c r="L4687" i="9"/>
  <c r="L4686" i="9"/>
  <c r="L4685" i="9"/>
  <c r="L4684" i="9"/>
  <c r="L4683" i="9"/>
  <c r="L4682" i="9"/>
  <c r="L4681" i="9"/>
  <c r="L4680" i="9"/>
  <c r="L4679" i="9"/>
  <c r="L4678" i="9"/>
  <c r="L4677" i="9"/>
  <c r="L4676" i="9"/>
  <c r="L4675" i="9"/>
  <c r="L4674" i="9"/>
  <c r="L4673" i="9"/>
  <c r="L4672" i="9"/>
  <c r="L4671" i="9"/>
  <c r="L4670" i="9"/>
  <c r="L4669" i="9"/>
  <c r="L4668" i="9"/>
  <c r="L4667" i="9"/>
  <c r="L4666" i="9"/>
  <c r="L4665" i="9"/>
  <c r="L4664" i="9"/>
  <c r="L4663" i="9"/>
  <c r="L4662" i="9"/>
  <c r="L4661" i="9"/>
  <c r="L4660" i="9"/>
  <c r="L4659" i="9"/>
  <c r="L4658" i="9"/>
  <c r="L4657" i="9"/>
  <c r="L4656" i="9"/>
  <c r="L4655" i="9"/>
  <c r="L4654" i="9"/>
  <c r="L4653" i="9"/>
  <c r="L4652" i="9"/>
  <c r="L4651" i="9"/>
  <c r="L4650" i="9"/>
  <c r="L4649" i="9"/>
  <c r="L4648" i="9"/>
  <c r="L4647" i="9"/>
  <c r="L4646" i="9"/>
  <c r="L4645" i="9"/>
  <c r="L4644" i="9"/>
  <c r="L4643" i="9"/>
  <c r="L4642" i="9"/>
  <c r="L4641" i="9"/>
  <c r="L4640" i="9"/>
  <c r="L4639" i="9"/>
  <c r="L4638" i="9"/>
  <c r="L4637" i="9"/>
  <c r="L4636" i="9"/>
  <c r="L4635" i="9"/>
  <c r="L4634" i="9"/>
  <c r="L4633" i="9"/>
  <c r="L4632" i="9"/>
  <c r="L4631" i="9"/>
  <c r="L4630" i="9"/>
  <c r="L4629" i="9"/>
  <c r="L4628" i="9"/>
  <c r="L4627" i="9"/>
  <c r="L4626" i="9"/>
  <c r="L4625" i="9"/>
  <c r="L4624" i="9"/>
  <c r="L4623" i="9"/>
  <c r="L4622" i="9"/>
  <c r="L4621" i="9"/>
  <c r="L4620" i="9"/>
  <c r="L4619" i="9"/>
  <c r="L4618" i="9"/>
  <c r="L4617" i="9"/>
  <c r="L4616" i="9"/>
  <c r="L4615" i="9"/>
  <c r="L4614" i="9"/>
  <c r="L4613" i="9"/>
  <c r="L4612" i="9"/>
  <c r="L4611" i="9"/>
  <c r="L4610" i="9"/>
  <c r="L4609" i="9"/>
  <c r="L4608" i="9"/>
  <c r="L4607" i="9"/>
  <c r="L4606" i="9"/>
  <c r="L4605" i="9"/>
  <c r="L4604" i="9"/>
  <c r="L4603" i="9"/>
  <c r="L4602" i="9"/>
  <c r="L4601" i="9"/>
  <c r="L4600" i="9"/>
  <c r="L4599" i="9"/>
  <c r="L4598" i="9"/>
  <c r="L4597" i="9"/>
  <c r="L4596" i="9"/>
  <c r="L4595" i="9"/>
  <c r="L4594" i="9"/>
  <c r="L4593" i="9"/>
  <c r="L4592" i="9"/>
  <c r="L4591" i="9"/>
  <c r="L4590" i="9"/>
  <c r="L4589" i="9"/>
  <c r="L4588" i="9"/>
  <c r="L4587" i="9"/>
  <c r="L4586" i="9"/>
  <c r="L4585" i="9"/>
  <c r="L4584" i="9"/>
  <c r="L4583" i="9"/>
  <c r="L4582" i="9"/>
  <c r="L4581" i="9"/>
  <c r="L4580" i="9"/>
  <c r="L4579" i="9"/>
  <c r="L4578" i="9"/>
  <c r="L4577" i="9"/>
  <c r="L4576" i="9"/>
  <c r="L4575" i="9"/>
  <c r="L4574" i="9"/>
  <c r="L4573" i="9"/>
  <c r="L4572" i="9"/>
  <c r="L4571" i="9"/>
  <c r="L4570" i="9"/>
  <c r="L4569" i="9"/>
  <c r="L4568" i="9"/>
  <c r="L4567" i="9"/>
  <c r="L4566" i="9"/>
  <c r="L4565" i="9"/>
  <c r="L4564" i="9"/>
  <c r="L4563" i="9"/>
  <c r="L4562" i="9"/>
  <c r="L4561" i="9"/>
  <c r="L4560" i="9"/>
  <c r="L4559" i="9"/>
  <c r="L4558" i="9"/>
  <c r="L4557" i="9"/>
  <c r="L4556" i="9"/>
  <c r="L4555" i="9"/>
  <c r="L4554" i="9"/>
  <c r="L4553" i="9"/>
  <c r="L4552" i="9"/>
  <c r="L4551" i="9"/>
  <c r="L4550" i="9"/>
  <c r="L4549" i="9"/>
  <c r="L4548" i="9"/>
  <c r="L4547" i="9"/>
  <c r="L4546" i="9"/>
  <c r="L4545" i="9"/>
  <c r="L4544" i="9"/>
  <c r="L4543" i="9"/>
  <c r="L4542" i="9"/>
  <c r="L4541" i="9"/>
  <c r="L4540" i="9"/>
  <c r="L4539" i="9"/>
  <c r="L4538" i="9"/>
  <c r="L4537" i="9"/>
  <c r="L4536" i="9"/>
  <c r="L4535" i="9"/>
  <c r="L4534" i="9"/>
  <c r="L4533" i="9"/>
  <c r="L4532" i="9"/>
  <c r="L4531" i="9"/>
  <c r="L4530" i="9"/>
  <c r="L4529" i="9"/>
  <c r="L4528" i="9"/>
  <c r="L4527" i="9"/>
  <c r="L4526" i="9"/>
  <c r="L4525" i="9"/>
  <c r="L4524" i="9"/>
  <c r="L4523" i="9"/>
  <c r="L4522" i="9"/>
  <c r="L4521" i="9"/>
  <c r="L4520" i="9"/>
  <c r="L4519" i="9"/>
  <c r="L4518" i="9"/>
  <c r="L4517" i="9"/>
  <c r="L4516" i="9"/>
  <c r="L4515" i="9"/>
  <c r="L4514" i="9"/>
  <c r="L4513" i="9"/>
  <c r="L4512" i="9"/>
  <c r="L4511" i="9"/>
  <c r="L4510" i="9"/>
  <c r="L4509" i="9"/>
  <c r="L4508" i="9"/>
  <c r="L4507" i="9"/>
  <c r="L4506" i="9"/>
  <c r="L4505" i="9"/>
  <c r="L4504" i="9"/>
  <c r="L4503" i="9"/>
  <c r="L4502" i="9"/>
  <c r="L4501" i="9"/>
  <c r="L4500" i="9"/>
  <c r="L4499" i="9"/>
  <c r="L4498" i="9"/>
  <c r="L4497" i="9"/>
  <c r="L4496" i="9"/>
  <c r="L4495" i="9"/>
  <c r="L4494" i="9"/>
  <c r="L4493" i="9"/>
  <c r="L4492" i="9"/>
  <c r="L4491" i="9"/>
  <c r="L4490" i="9"/>
  <c r="L4489" i="9"/>
  <c r="L4488" i="9"/>
  <c r="L4487" i="9"/>
  <c r="L4486" i="9"/>
  <c r="L4485" i="9"/>
  <c r="L4484" i="9"/>
  <c r="L4483" i="9"/>
  <c r="L4482" i="9"/>
  <c r="L4481" i="9"/>
  <c r="L4480" i="9"/>
  <c r="L4479" i="9"/>
  <c r="L4478" i="9"/>
  <c r="L4477" i="9"/>
  <c r="L4476" i="9"/>
  <c r="L4475" i="9"/>
  <c r="L4474" i="9"/>
  <c r="L4473" i="9"/>
  <c r="L4472" i="9"/>
  <c r="L4471" i="9"/>
  <c r="L4470" i="9"/>
  <c r="L4469" i="9"/>
  <c r="L4468" i="9"/>
  <c r="L4467" i="9"/>
  <c r="L4466" i="9"/>
  <c r="L4465" i="9"/>
  <c r="L4464" i="9"/>
  <c r="L4463" i="9"/>
  <c r="L4462" i="9"/>
  <c r="L4461" i="9"/>
  <c r="L4460" i="9"/>
  <c r="L4459" i="9"/>
  <c r="L4458" i="9"/>
  <c r="L4457" i="9"/>
  <c r="L4456" i="9"/>
  <c r="L4455" i="9"/>
  <c r="L4454" i="9"/>
  <c r="L4453" i="9"/>
  <c r="L4452" i="9"/>
  <c r="L4451" i="9"/>
  <c r="L4450" i="9"/>
  <c r="L4449" i="9"/>
  <c r="L4448" i="9"/>
  <c r="L4447" i="9"/>
  <c r="L4446" i="9"/>
  <c r="L4445" i="9"/>
  <c r="L4444" i="9"/>
  <c r="L4443" i="9"/>
  <c r="L4442" i="9"/>
  <c r="L4441" i="9"/>
  <c r="L4440" i="9"/>
  <c r="L4439" i="9"/>
  <c r="L4438" i="9"/>
  <c r="L4437" i="9"/>
  <c r="L4436" i="9"/>
  <c r="L4435" i="9"/>
  <c r="L4434" i="9"/>
  <c r="L4433" i="9"/>
  <c r="L4432" i="9"/>
  <c r="L4431" i="9"/>
  <c r="L4430" i="9"/>
  <c r="L4429" i="9"/>
  <c r="L4428" i="9"/>
  <c r="L4427" i="9"/>
  <c r="L4426" i="9"/>
  <c r="L4425" i="9"/>
  <c r="L4424" i="9"/>
  <c r="L4423" i="9"/>
  <c r="L4422" i="9"/>
  <c r="L4421" i="9"/>
  <c r="L4420" i="9"/>
  <c r="L4419" i="9"/>
  <c r="L4418" i="9"/>
  <c r="L4417" i="9"/>
  <c r="L4416" i="9"/>
  <c r="L4415" i="9"/>
  <c r="L4414" i="9"/>
  <c r="L4413" i="9"/>
  <c r="L4412" i="9"/>
  <c r="L4411" i="9"/>
  <c r="L4410" i="9"/>
  <c r="L4409" i="9"/>
  <c r="L4408" i="9"/>
  <c r="L4407" i="9"/>
  <c r="L4406" i="9"/>
  <c r="L4405" i="9"/>
  <c r="L4404" i="9"/>
  <c r="L4403" i="9"/>
  <c r="L4402" i="9"/>
  <c r="L4401" i="9"/>
  <c r="L4400" i="9"/>
  <c r="L4399" i="9"/>
  <c r="L4398" i="9"/>
  <c r="L4397" i="9"/>
  <c r="L4396" i="9"/>
  <c r="L4395" i="9"/>
  <c r="L4394" i="9"/>
  <c r="L4393" i="9"/>
  <c r="L4392" i="9"/>
  <c r="L4391" i="9"/>
  <c r="L4390" i="9"/>
  <c r="L4389" i="9"/>
  <c r="L4388" i="9"/>
  <c r="L4387" i="9"/>
  <c r="L4386" i="9"/>
  <c r="L4385" i="9"/>
  <c r="L4384" i="9"/>
  <c r="L4383" i="9"/>
  <c r="L4382" i="9"/>
  <c r="L4381" i="9"/>
  <c r="L4380" i="9"/>
  <c r="L4379" i="9"/>
  <c r="L4378" i="9"/>
  <c r="L4377" i="9"/>
  <c r="L4376" i="9"/>
  <c r="L4375" i="9"/>
  <c r="L4374" i="9"/>
  <c r="L4373" i="9"/>
  <c r="L4372" i="9"/>
  <c r="L4371" i="9"/>
  <c r="L4370" i="9"/>
  <c r="L4369" i="9"/>
  <c r="L4368" i="9"/>
  <c r="L4367" i="9"/>
  <c r="L4366" i="9"/>
  <c r="L4365" i="9"/>
  <c r="L4364" i="9"/>
  <c r="L4363" i="9"/>
  <c r="L4362" i="9"/>
  <c r="L4361" i="9"/>
  <c r="L4360" i="9"/>
  <c r="L4359" i="9"/>
  <c r="L4358" i="9"/>
  <c r="L4357" i="9"/>
  <c r="L4356" i="9"/>
  <c r="L4355" i="9"/>
  <c r="L4354" i="9"/>
  <c r="L4353" i="9"/>
  <c r="L4352" i="9"/>
  <c r="L4351" i="9"/>
  <c r="L4350" i="9"/>
  <c r="L4349" i="9"/>
  <c r="L4348" i="9"/>
  <c r="L4347" i="9"/>
  <c r="L4346" i="9"/>
  <c r="L4345" i="9"/>
  <c r="L4344" i="9"/>
  <c r="L4343" i="9"/>
  <c r="L4342" i="9"/>
  <c r="L4341" i="9"/>
  <c r="L4340" i="9"/>
  <c r="L4339" i="9"/>
  <c r="L4338" i="9"/>
  <c r="L4337" i="9"/>
  <c r="L4336" i="9"/>
  <c r="L4335" i="9"/>
  <c r="L4334" i="9"/>
  <c r="L4333" i="9"/>
  <c r="L4332" i="9"/>
  <c r="L4331" i="9"/>
  <c r="L4330" i="9"/>
  <c r="L4329" i="9"/>
  <c r="L4328" i="9"/>
  <c r="L4327" i="9"/>
  <c r="L4326" i="9"/>
  <c r="L4325" i="9"/>
  <c r="L4324" i="9"/>
  <c r="L4323" i="9"/>
  <c r="L4322" i="9"/>
  <c r="L4321" i="9"/>
  <c r="L4320" i="9"/>
  <c r="L4319" i="9"/>
  <c r="L4318" i="9"/>
  <c r="L4317" i="9"/>
  <c r="L4316" i="9"/>
  <c r="L4315" i="9"/>
  <c r="L4314" i="9"/>
  <c r="L4313" i="9"/>
  <c r="L4312" i="9"/>
  <c r="L4311" i="9"/>
  <c r="L4310" i="9"/>
  <c r="L4309" i="9"/>
  <c r="L4308" i="9"/>
  <c r="L4307" i="9"/>
  <c r="L4306" i="9"/>
  <c r="L4305" i="9"/>
  <c r="L4304" i="9"/>
  <c r="L4303" i="9"/>
  <c r="L4302" i="9"/>
  <c r="L4301" i="9"/>
  <c r="L4300" i="9"/>
  <c r="L4299" i="9"/>
  <c r="L4298" i="9"/>
  <c r="L4297" i="9"/>
  <c r="L4296" i="9"/>
  <c r="L4295" i="9"/>
  <c r="L4294" i="9"/>
  <c r="L4293" i="9"/>
  <c r="L4292" i="9"/>
  <c r="L4291" i="9"/>
  <c r="L4290" i="9"/>
  <c r="L4289" i="9"/>
  <c r="L4288" i="9"/>
  <c r="L4287" i="9"/>
  <c r="L4286" i="9"/>
  <c r="L4285" i="9"/>
  <c r="L4284" i="9"/>
  <c r="L4283" i="9"/>
  <c r="L4282" i="9"/>
  <c r="L4281" i="9"/>
  <c r="L4280" i="9"/>
  <c r="L4279" i="9"/>
  <c r="L4278" i="9"/>
  <c r="L4277" i="9"/>
  <c r="L4276" i="9"/>
  <c r="L4275" i="9"/>
  <c r="L4274" i="9"/>
  <c r="L4273" i="9"/>
  <c r="L4272" i="9"/>
  <c r="L4271" i="9"/>
  <c r="L4270" i="9"/>
  <c r="L4269" i="9"/>
  <c r="L4268" i="9"/>
  <c r="L4267" i="9"/>
  <c r="L4266" i="9"/>
  <c r="L4265" i="9"/>
  <c r="L4264" i="9"/>
  <c r="L4263" i="9"/>
  <c r="L4262" i="9"/>
  <c r="L4261" i="9"/>
  <c r="L4260" i="9"/>
  <c r="L4259" i="9"/>
  <c r="L4258" i="9"/>
  <c r="L4257" i="9"/>
  <c r="L4256" i="9"/>
  <c r="L4255" i="9"/>
  <c r="L4254" i="9"/>
  <c r="L4253" i="9"/>
  <c r="L4252" i="9"/>
  <c r="L4251" i="9"/>
  <c r="L4250" i="9"/>
  <c r="L4249" i="9"/>
  <c r="L4248" i="9"/>
  <c r="L4247" i="9"/>
  <c r="L4246" i="9"/>
  <c r="L4245" i="9"/>
  <c r="L4244" i="9"/>
  <c r="L4243" i="9"/>
  <c r="L4242" i="9"/>
  <c r="L4241" i="9"/>
  <c r="L4240" i="9"/>
  <c r="L4239" i="9"/>
  <c r="L4238" i="9"/>
  <c r="L4237" i="9"/>
  <c r="L4236" i="9"/>
  <c r="L4235" i="9"/>
  <c r="L4234" i="9"/>
  <c r="L4233" i="9"/>
  <c r="L4232" i="9"/>
  <c r="L4231" i="9"/>
  <c r="L4230" i="9"/>
  <c r="L4229" i="9"/>
  <c r="L4228" i="9"/>
  <c r="L4227" i="9"/>
  <c r="L4226" i="9"/>
  <c r="L4225" i="9"/>
  <c r="L4224" i="9"/>
  <c r="L4223" i="9"/>
  <c r="L4222" i="9"/>
  <c r="L4221" i="9"/>
  <c r="L4220" i="9"/>
  <c r="L4219" i="9"/>
  <c r="L4218" i="9"/>
  <c r="L4217" i="9"/>
  <c r="L4216" i="9"/>
  <c r="L4215" i="9"/>
  <c r="L4214" i="9"/>
  <c r="L4213" i="9"/>
  <c r="L4212" i="9"/>
  <c r="L4211" i="9"/>
  <c r="L4210" i="9"/>
  <c r="L4209" i="9"/>
  <c r="L4208" i="9"/>
  <c r="L4207" i="9"/>
  <c r="L4206" i="9"/>
  <c r="L4205" i="9"/>
  <c r="L4204" i="9"/>
  <c r="L4203" i="9"/>
  <c r="L4202" i="9"/>
  <c r="L4201" i="9"/>
  <c r="L4200" i="9"/>
  <c r="L4199" i="9"/>
  <c r="L4198" i="9"/>
  <c r="L4197" i="9"/>
  <c r="L4196" i="9"/>
  <c r="L4195" i="9"/>
  <c r="L4194" i="9"/>
  <c r="L4193" i="9"/>
  <c r="L4192" i="9"/>
  <c r="L4191" i="9"/>
  <c r="L4190" i="9"/>
  <c r="L4189" i="9"/>
  <c r="L4188" i="9"/>
  <c r="L4187" i="9"/>
  <c r="L4186" i="9"/>
  <c r="L4185" i="9"/>
  <c r="L4184" i="9"/>
  <c r="L4183" i="9"/>
  <c r="L4182" i="9"/>
  <c r="L4181" i="9"/>
  <c r="L4180" i="9"/>
  <c r="L4179" i="9"/>
  <c r="L4178" i="9"/>
  <c r="L4177" i="9"/>
  <c r="L4176" i="9"/>
  <c r="L4175" i="9"/>
  <c r="L4174" i="9"/>
  <c r="L4173" i="9"/>
  <c r="L4172" i="9"/>
  <c r="L4171" i="9"/>
  <c r="L4170" i="9"/>
  <c r="L4169" i="9"/>
  <c r="L4168" i="9"/>
  <c r="L4167" i="9"/>
  <c r="L4166" i="9"/>
  <c r="L4165" i="9"/>
  <c r="L4164" i="9"/>
  <c r="L4163" i="9"/>
  <c r="L4162" i="9"/>
  <c r="L4161" i="9"/>
  <c r="L4160" i="9"/>
  <c r="L4159" i="9"/>
  <c r="L4158" i="9"/>
  <c r="L4157" i="9"/>
  <c r="L4156" i="9"/>
  <c r="L4155" i="9"/>
  <c r="L4154" i="9"/>
  <c r="L4153" i="9"/>
  <c r="L4152" i="9"/>
  <c r="L4151" i="9"/>
  <c r="L4150" i="9"/>
  <c r="L4149" i="9"/>
  <c r="L4148" i="9"/>
  <c r="L4147" i="9"/>
  <c r="L4146" i="9"/>
  <c r="L4145" i="9"/>
  <c r="L4144" i="9"/>
  <c r="L4143" i="9"/>
  <c r="L4142" i="9"/>
  <c r="L4141" i="9"/>
  <c r="L4140" i="9"/>
  <c r="L4139" i="9"/>
  <c r="L4138" i="9"/>
  <c r="L4137" i="9"/>
  <c r="L4136" i="9"/>
  <c r="L4135" i="9"/>
  <c r="L4134" i="9"/>
  <c r="L4133" i="9"/>
  <c r="L4132" i="9"/>
  <c r="L4131" i="9"/>
  <c r="L4130" i="9"/>
  <c r="L4129" i="9"/>
  <c r="L4128" i="9"/>
  <c r="L4127" i="9"/>
  <c r="L4126" i="9"/>
  <c r="L4125" i="9"/>
  <c r="L4124" i="9"/>
  <c r="L4123" i="9"/>
  <c r="L4122" i="9"/>
  <c r="L4121" i="9"/>
  <c r="L4120" i="9"/>
  <c r="L4119" i="9"/>
  <c r="L4118" i="9"/>
  <c r="L4117" i="9"/>
  <c r="L4116" i="9"/>
  <c r="L4115" i="9"/>
  <c r="L4114" i="9"/>
  <c r="L4113" i="9"/>
  <c r="L4112" i="9"/>
  <c r="L4111" i="9"/>
  <c r="L4110" i="9"/>
  <c r="L4109" i="9"/>
  <c r="L4108" i="9"/>
  <c r="L4107" i="9"/>
  <c r="L4106" i="9"/>
  <c r="L4105" i="9"/>
  <c r="L4104" i="9"/>
  <c r="L4103" i="9"/>
  <c r="L4102" i="9"/>
  <c r="L4101" i="9"/>
  <c r="L4100" i="9"/>
  <c r="L4099" i="9"/>
  <c r="L4098" i="9"/>
  <c r="L4097" i="9"/>
  <c r="L4096" i="9"/>
  <c r="L4095" i="9"/>
  <c r="L4094" i="9"/>
  <c r="L4093" i="9"/>
  <c r="L4092" i="9"/>
  <c r="L4091" i="9"/>
  <c r="L4090" i="9"/>
  <c r="L4089" i="9"/>
  <c r="L4088" i="9"/>
  <c r="L4087" i="9"/>
  <c r="L4086" i="9"/>
  <c r="L4085" i="9"/>
  <c r="L4084" i="9"/>
  <c r="L4083" i="9"/>
  <c r="L4082" i="9"/>
  <c r="L4081" i="9"/>
  <c r="L4080" i="9"/>
  <c r="L4079" i="9"/>
  <c r="L4078" i="9"/>
  <c r="L4077" i="9"/>
  <c r="L4076" i="9"/>
  <c r="L4075" i="9"/>
  <c r="L4074" i="9"/>
  <c r="L4073" i="9"/>
  <c r="L4072" i="9"/>
  <c r="L4071" i="9"/>
  <c r="L4070" i="9"/>
  <c r="L4069" i="9"/>
  <c r="L4068" i="9"/>
  <c r="L4067" i="9"/>
  <c r="L4066" i="9"/>
  <c r="L4065" i="9"/>
  <c r="L4064" i="9"/>
  <c r="L4063" i="9"/>
  <c r="L4062" i="9"/>
  <c r="L4061" i="9"/>
  <c r="L4060" i="9"/>
  <c r="L4059" i="9"/>
  <c r="L4058" i="9"/>
  <c r="L4057" i="9"/>
  <c r="L4056" i="9"/>
  <c r="L4055" i="9"/>
  <c r="L4054" i="9"/>
  <c r="L4053" i="9"/>
  <c r="L4052" i="9"/>
  <c r="L4051" i="9"/>
  <c r="L4050" i="9"/>
  <c r="L4049" i="9"/>
  <c r="L4048" i="9"/>
  <c r="L4047" i="9"/>
  <c r="L4046" i="9"/>
  <c r="L4045" i="9"/>
  <c r="L4044" i="9"/>
  <c r="L4043" i="9"/>
  <c r="L4042" i="9"/>
  <c r="L4041" i="9"/>
  <c r="L4040" i="9"/>
  <c r="L4039" i="9"/>
  <c r="L4038" i="9"/>
  <c r="L4037" i="9"/>
  <c r="L4036" i="9"/>
  <c r="L4035" i="9"/>
  <c r="L4034" i="9"/>
  <c r="L4033" i="9"/>
  <c r="L4032" i="9"/>
  <c r="L4031" i="9"/>
  <c r="L4030" i="9"/>
  <c r="L4029" i="9"/>
  <c r="L4028" i="9"/>
  <c r="L4027" i="9"/>
  <c r="L4026" i="9"/>
  <c r="L4025" i="9"/>
  <c r="L4024" i="9"/>
  <c r="L4023" i="9"/>
  <c r="L4022" i="9"/>
  <c r="L4021" i="9"/>
  <c r="L4020" i="9"/>
  <c r="L4019" i="9"/>
  <c r="L4018" i="9"/>
  <c r="L4017" i="9"/>
  <c r="L4016" i="9"/>
  <c r="L4015" i="9"/>
  <c r="L4014" i="9"/>
  <c r="L4013" i="9"/>
  <c r="L4012" i="9"/>
  <c r="L4011" i="9"/>
  <c r="L4010" i="9"/>
  <c r="L4009" i="9"/>
  <c r="L4008" i="9"/>
  <c r="L4007" i="9"/>
  <c r="L4006" i="9"/>
  <c r="L4005" i="9"/>
  <c r="L4004" i="9"/>
  <c r="L4003" i="9"/>
  <c r="L4002" i="9"/>
  <c r="L4001" i="9"/>
  <c r="L4000" i="9"/>
  <c r="L3999" i="9"/>
  <c r="L3998" i="9"/>
  <c r="L3997" i="9"/>
  <c r="L3996" i="9"/>
  <c r="L3995" i="9"/>
  <c r="L3994" i="9"/>
  <c r="L3993" i="9"/>
  <c r="L3992" i="9"/>
  <c r="L3991" i="9"/>
  <c r="L3990" i="9"/>
  <c r="L3989" i="9"/>
  <c r="L3988" i="9"/>
  <c r="L3987" i="9"/>
  <c r="L3986" i="9"/>
  <c r="L3985" i="9"/>
  <c r="L3984" i="9"/>
  <c r="L3983" i="9"/>
  <c r="L3982" i="9"/>
  <c r="L3981" i="9"/>
  <c r="L3980" i="9"/>
  <c r="L3979" i="9"/>
  <c r="L3978" i="9"/>
  <c r="L3977" i="9"/>
  <c r="L3976" i="9"/>
  <c r="L3975" i="9"/>
  <c r="L3974" i="9"/>
  <c r="L3973" i="9"/>
  <c r="L3972" i="9"/>
  <c r="L3971" i="9"/>
  <c r="L3970" i="9"/>
  <c r="L3969" i="9"/>
  <c r="L3968" i="9"/>
  <c r="L3967" i="9"/>
  <c r="L3966" i="9"/>
  <c r="L3965" i="9"/>
  <c r="L3964" i="9"/>
  <c r="L3963" i="9"/>
  <c r="L3962" i="9"/>
  <c r="L3961" i="9"/>
  <c r="L3960" i="9"/>
  <c r="L3959" i="9"/>
  <c r="L3958" i="9"/>
  <c r="L3957" i="9"/>
  <c r="L3956" i="9"/>
  <c r="L3955" i="9"/>
  <c r="L3954" i="9"/>
  <c r="L3953" i="9"/>
  <c r="L3952" i="9"/>
  <c r="L3951" i="9"/>
  <c r="L3950" i="9"/>
  <c r="L3949" i="9"/>
  <c r="L3948" i="9"/>
  <c r="L3947" i="9"/>
  <c r="L3946" i="9"/>
  <c r="L3945" i="9"/>
  <c r="L3944" i="9"/>
  <c r="L3943" i="9"/>
  <c r="L3942" i="9"/>
  <c r="L3941" i="9"/>
  <c r="L3940" i="9"/>
  <c r="L3939" i="9"/>
  <c r="L3938" i="9"/>
  <c r="L3937" i="9"/>
  <c r="L3936" i="9"/>
  <c r="L3935" i="9"/>
  <c r="L3934" i="9"/>
  <c r="L3933" i="9"/>
  <c r="L3932" i="9"/>
  <c r="L3931" i="9"/>
  <c r="L3930" i="9"/>
  <c r="L3929" i="9"/>
  <c r="L3928" i="9"/>
  <c r="L3927" i="9"/>
  <c r="L3926" i="9"/>
  <c r="L3925" i="9"/>
  <c r="L3924" i="9"/>
  <c r="L3923" i="9"/>
  <c r="L3922" i="9"/>
  <c r="L3921" i="9"/>
  <c r="L3920" i="9"/>
  <c r="L3919" i="9"/>
  <c r="L3918" i="9"/>
  <c r="L3917" i="9"/>
  <c r="L3916" i="9"/>
  <c r="L3915" i="9"/>
  <c r="L3914" i="9"/>
  <c r="L3913" i="9"/>
  <c r="L3912" i="9"/>
  <c r="L3911" i="9"/>
  <c r="L3910" i="9"/>
  <c r="L3909" i="9"/>
  <c r="L3908" i="9"/>
  <c r="L3907" i="9"/>
  <c r="L3906" i="9"/>
  <c r="L3905" i="9"/>
  <c r="L3904" i="9"/>
  <c r="L3903" i="9"/>
  <c r="L3902" i="9"/>
  <c r="L3901" i="9"/>
  <c r="L3900" i="9"/>
  <c r="L3899" i="9"/>
  <c r="L3898" i="9"/>
  <c r="L3897" i="9"/>
  <c r="L3896" i="9"/>
  <c r="L3895" i="9"/>
  <c r="L3894" i="9"/>
  <c r="L3893" i="9"/>
  <c r="L3892" i="9"/>
  <c r="L3891" i="9"/>
  <c r="L3890" i="9"/>
  <c r="L3889" i="9"/>
  <c r="L3888" i="9"/>
  <c r="L3887" i="9"/>
  <c r="L3886" i="9"/>
  <c r="L3885" i="9"/>
  <c r="L3884" i="9"/>
  <c r="L3883" i="9"/>
  <c r="L3882" i="9"/>
  <c r="L3881" i="9"/>
  <c r="L3880" i="9"/>
  <c r="L3879" i="9"/>
  <c r="L3878" i="9"/>
  <c r="L3877" i="9"/>
  <c r="L3876" i="9"/>
  <c r="L3875" i="9"/>
  <c r="L3874" i="9"/>
  <c r="L3873" i="9"/>
  <c r="L3872" i="9"/>
  <c r="L3871" i="9"/>
  <c r="L3870" i="9"/>
  <c r="L3869" i="9"/>
  <c r="L3868" i="9"/>
  <c r="L3867" i="9"/>
  <c r="L3866" i="9"/>
  <c r="L3865" i="9"/>
  <c r="L3864" i="9"/>
  <c r="L3863" i="9"/>
  <c r="L3862" i="9"/>
  <c r="L3861" i="9"/>
  <c r="L3860" i="9"/>
  <c r="L3859" i="9"/>
  <c r="L3858" i="9"/>
  <c r="L3857" i="9"/>
  <c r="L3856" i="9"/>
  <c r="L3855" i="9"/>
  <c r="L3854" i="9"/>
  <c r="L3853" i="9"/>
  <c r="L3852" i="9"/>
  <c r="L3851" i="9"/>
  <c r="L3850" i="9"/>
  <c r="L3849" i="9"/>
  <c r="L3848" i="9"/>
  <c r="L3847" i="9"/>
  <c r="L3846" i="9"/>
  <c r="L3845" i="9"/>
  <c r="L3844" i="9"/>
  <c r="L3843" i="9"/>
  <c r="L3842" i="9"/>
  <c r="L3841" i="9"/>
  <c r="L3840" i="9"/>
  <c r="L3839" i="9"/>
  <c r="L3838" i="9"/>
  <c r="L3837" i="9"/>
  <c r="L3836" i="9"/>
  <c r="L3835" i="9"/>
  <c r="L3834" i="9"/>
  <c r="L3833" i="9"/>
  <c r="L3832" i="9"/>
  <c r="L3831" i="9"/>
  <c r="L3830" i="9"/>
  <c r="L3829" i="9"/>
  <c r="L3828" i="9"/>
  <c r="L3827" i="9"/>
  <c r="L3826" i="9"/>
  <c r="L3825" i="9"/>
  <c r="L3824" i="9"/>
  <c r="L3823" i="9"/>
  <c r="L3822" i="9"/>
  <c r="L3821" i="9"/>
  <c r="L3820" i="9"/>
  <c r="L3819" i="9"/>
  <c r="L3818" i="9"/>
  <c r="L3817" i="9"/>
  <c r="L3816" i="9"/>
  <c r="L3815" i="9"/>
  <c r="L3814" i="9"/>
  <c r="L3813" i="9"/>
  <c r="L3812" i="9"/>
  <c r="L3811" i="9"/>
  <c r="L3810" i="9"/>
  <c r="L3809" i="9"/>
  <c r="L3808" i="9"/>
  <c r="L3807" i="9"/>
  <c r="L3806" i="9"/>
  <c r="L3805" i="9"/>
  <c r="L3804" i="9"/>
  <c r="L3803" i="9"/>
  <c r="L3802" i="9"/>
  <c r="L3801" i="9"/>
  <c r="L3800" i="9"/>
  <c r="L3799" i="9"/>
  <c r="L3798" i="9"/>
  <c r="L3797" i="9"/>
  <c r="L3796" i="9"/>
  <c r="L3795" i="9"/>
  <c r="L3794" i="9"/>
  <c r="L3793" i="9"/>
  <c r="L3792" i="9"/>
  <c r="L3791" i="9"/>
  <c r="L3790" i="9"/>
  <c r="L3789" i="9"/>
  <c r="L3788" i="9"/>
  <c r="L3787" i="9"/>
  <c r="L3786" i="9"/>
  <c r="L3785" i="9"/>
  <c r="L3784" i="9"/>
  <c r="L3783" i="9"/>
  <c r="M5651" i="9"/>
  <c r="L5484" i="9"/>
  <c r="L5420" i="9"/>
  <c r="L5356" i="9"/>
  <c r="L5292" i="9"/>
  <c r="M5207" i="9"/>
  <c r="M5143" i="9"/>
  <c r="M5125" i="9"/>
  <c r="M5117" i="9"/>
  <c r="M5109" i="9"/>
  <c r="M5101" i="9"/>
  <c r="M5093" i="9"/>
  <c r="M5085" i="9"/>
  <c r="M5077" i="9"/>
  <c r="M5069" i="9"/>
  <c r="M5061" i="9"/>
  <c r="M5053" i="9"/>
  <c r="M5045" i="9"/>
  <c r="M5037" i="9"/>
  <c r="M5029" i="9"/>
  <c r="M5021" i="9"/>
  <c r="M5013" i="9"/>
  <c r="M5005" i="9"/>
  <c r="M4997" i="9"/>
  <c r="M4989" i="9"/>
  <c r="M4981" i="9"/>
  <c r="M4973" i="9"/>
  <c r="M4965" i="9"/>
  <c r="M4957" i="9"/>
  <c r="M4949" i="9"/>
  <c r="M4941" i="9"/>
  <c r="M4933" i="9"/>
  <c r="M4925" i="9"/>
  <c r="M4917" i="9"/>
  <c r="M4909" i="9"/>
  <c r="M4901" i="9"/>
  <c r="M4893" i="9"/>
  <c r="M4885" i="9"/>
  <c r="M4877" i="9"/>
  <c r="M4869" i="9"/>
  <c r="M4861" i="9"/>
  <c r="M4853" i="9"/>
  <c r="M4845" i="9"/>
  <c r="M4837" i="9"/>
  <c r="M4829" i="9"/>
  <c r="M4821" i="9"/>
  <c r="M4813" i="9"/>
  <c r="M4805" i="9"/>
  <c r="M4797" i="9"/>
  <c r="M4789" i="9"/>
  <c r="M4781" i="9"/>
  <c r="M4773" i="9"/>
  <c r="M4765" i="9"/>
  <c r="M4757" i="9"/>
  <c r="M4749" i="9"/>
  <c r="M4741" i="9"/>
  <c r="M4733" i="9"/>
  <c r="M4725" i="9"/>
  <c r="M4717" i="9"/>
  <c r="M4709" i="9"/>
  <c r="M4701" i="9"/>
  <c r="M4693" i="9"/>
  <c r="M4685" i="9"/>
  <c r="M4677" i="9"/>
  <c r="M4669" i="9"/>
  <c r="M4661" i="9"/>
  <c r="M4653" i="9"/>
  <c r="M4645" i="9"/>
  <c r="M4637" i="9"/>
  <c r="M4629" i="9"/>
  <c r="M4621" i="9"/>
  <c r="M4613" i="9"/>
  <c r="M4605" i="9"/>
  <c r="M4597" i="9"/>
  <c r="M4589" i="9"/>
  <c r="M4581" i="9"/>
  <c r="M4573" i="9"/>
  <c r="M4565" i="9"/>
  <c r="M4557" i="9"/>
  <c r="M4549" i="9"/>
  <c r="M4541" i="9"/>
  <c r="M4533" i="9"/>
  <c r="M4525" i="9"/>
  <c r="M4517" i="9"/>
  <c r="M4509" i="9"/>
  <c r="M4501" i="9"/>
  <c r="M4493" i="9"/>
  <c r="M4485" i="9"/>
  <c r="M4477" i="9"/>
  <c r="M4469" i="9"/>
  <c r="M4461" i="9"/>
  <c r="M4453" i="9"/>
  <c r="M4445" i="9"/>
  <c r="M4437" i="9"/>
  <c r="M4429" i="9"/>
  <c r="M4421" i="9"/>
  <c r="M4413" i="9"/>
  <c r="M4405" i="9"/>
  <c r="M4397" i="9"/>
  <c r="M4389" i="9"/>
  <c r="M4381" i="9"/>
  <c r="M4373" i="9"/>
  <c r="M4365" i="9"/>
  <c r="M4357" i="9"/>
  <c r="M4349" i="9"/>
  <c r="M4341" i="9"/>
  <c r="M4333" i="9"/>
  <c r="M4325" i="9"/>
  <c r="M4317" i="9"/>
  <c r="M4309" i="9"/>
  <c r="M4301" i="9"/>
  <c r="M4293" i="9"/>
  <c r="M4285" i="9"/>
  <c r="M4277" i="9"/>
  <c r="M4269" i="9"/>
  <c r="M4261" i="9"/>
  <c r="M4253" i="9"/>
  <c r="M4245" i="9"/>
  <c r="M4237" i="9"/>
  <c r="M4229" i="9"/>
  <c r="M4221" i="9"/>
  <c r="M4213" i="9"/>
  <c r="M4205" i="9"/>
  <c r="M4197" i="9"/>
  <c r="M4189" i="9"/>
  <c r="M4181" i="9"/>
  <c r="M4173" i="9"/>
  <c r="M4165" i="9"/>
  <c r="M4157" i="9"/>
  <c r="M4149" i="9"/>
  <c r="M4141" i="9"/>
  <c r="M4133" i="9"/>
  <c r="M4125" i="9"/>
  <c r="M4117" i="9"/>
  <c r="M4109" i="9"/>
  <c r="M4101" i="9"/>
  <c r="M4093" i="9"/>
  <c r="M4085" i="9"/>
  <c r="M4077" i="9"/>
  <c r="M4069" i="9"/>
  <c r="M4061" i="9"/>
  <c r="M4053" i="9"/>
  <c r="M4045" i="9"/>
  <c r="M4037" i="9"/>
  <c r="M4029" i="9"/>
  <c r="M4021" i="9"/>
  <c r="M4013" i="9"/>
  <c r="M4005" i="9"/>
  <c r="M3997" i="9"/>
  <c r="M3989" i="9"/>
  <c r="M3981" i="9"/>
  <c r="M3973" i="9"/>
  <c r="M3965" i="9"/>
  <c r="M3957" i="9"/>
  <c r="M3949" i="9"/>
  <c r="M3941" i="9"/>
  <c r="M3933" i="9"/>
  <c r="M3925" i="9"/>
  <c r="M3917" i="9"/>
  <c r="L5489" i="9"/>
  <c r="L5425" i="9"/>
  <c r="L5361" i="9"/>
  <c r="L5297" i="9"/>
  <c r="M5199" i="9"/>
  <c r="M5135" i="9"/>
  <c r="M5126" i="9"/>
  <c r="M5118" i="9"/>
  <c r="M5110" i="9"/>
  <c r="M5102" i="9"/>
  <c r="M5094" i="9"/>
  <c r="M5086" i="9"/>
  <c r="M5078" i="9"/>
  <c r="M5070" i="9"/>
  <c r="M5062" i="9"/>
  <c r="M5054" i="9"/>
  <c r="M5046" i="9"/>
  <c r="M5038" i="9"/>
  <c r="M5030" i="9"/>
  <c r="M5022" i="9"/>
  <c r="M5014" i="9"/>
  <c r="M5006" i="9"/>
  <c r="M4998" i="9"/>
  <c r="M4990" i="9"/>
  <c r="M4982" i="9"/>
  <c r="M4974" i="9"/>
  <c r="M4966" i="9"/>
  <c r="M4958" i="9"/>
  <c r="M4950" i="9"/>
  <c r="M4942" i="9"/>
  <c r="M4934" i="9"/>
  <c r="M4926" i="9"/>
  <c r="M4918" i="9"/>
  <c r="M4910" i="9"/>
  <c r="M4902" i="9"/>
  <c r="M4894" i="9"/>
  <c r="M4886" i="9"/>
  <c r="M4878" i="9"/>
  <c r="M4870" i="9"/>
  <c r="M4862" i="9"/>
  <c r="M4854" i="9"/>
  <c r="M4846" i="9"/>
  <c r="M4838" i="9"/>
  <c r="M4830" i="9"/>
  <c r="M4822" i="9"/>
  <c r="M4814" i="9"/>
  <c r="M4806" i="9"/>
  <c r="M4798" i="9"/>
  <c r="M4790" i="9"/>
  <c r="M4782" i="9"/>
  <c r="M4774" i="9"/>
  <c r="M4766" i="9"/>
  <c r="M4758" i="9"/>
  <c r="M4750" i="9"/>
  <c r="M4742" i="9"/>
  <c r="M4734" i="9"/>
  <c r="M4726" i="9"/>
  <c r="M4718" i="9"/>
  <c r="M4710" i="9"/>
  <c r="M4702" i="9"/>
  <c r="M4694" i="9"/>
  <c r="M4686" i="9"/>
  <c r="M4678" i="9"/>
  <c r="M4670" i="9"/>
  <c r="M4662" i="9"/>
  <c r="M4654" i="9"/>
  <c r="M4646" i="9"/>
  <c r="M4638" i="9"/>
  <c r="M4630" i="9"/>
  <c r="M4622" i="9"/>
  <c r="M4614" i="9"/>
  <c r="M4606" i="9"/>
  <c r="M4598" i="9"/>
  <c r="M4590" i="9"/>
  <c r="M4582" i="9"/>
  <c r="M4574" i="9"/>
  <c r="M4566" i="9"/>
  <c r="M4558" i="9"/>
  <c r="M4550" i="9"/>
  <c r="M4542" i="9"/>
  <c r="M4534" i="9"/>
  <c r="M4526" i="9"/>
  <c r="M4518" i="9"/>
  <c r="M4510" i="9"/>
  <c r="M4502" i="9"/>
  <c r="M4494" i="9"/>
  <c r="M4486" i="9"/>
  <c r="M4478" i="9"/>
  <c r="M4470" i="9"/>
  <c r="M4462" i="9"/>
  <c r="M4454" i="9"/>
  <c r="M4446" i="9"/>
  <c r="M4438" i="9"/>
  <c r="M4430" i="9"/>
  <c r="M4422" i="9"/>
  <c r="M4414" i="9"/>
  <c r="M4406" i="9"/>
  <c r="M4398" i="9"/>
  <c r="M4390" i="9"/>
  <c r="M4382" i="9"/>
  <c r="M4374" i="9"/>
  <c r="M4366" i="9"/>
  <c r="M4358" i="9"/>
  <c r="M4350" i="9"/>
  <c r="M4342" i="9"/>
  <c r="M4334" i="9"/>
  <c r="M4326" i="9"/>
  <c r="M4318" i="9"/>
  <c r="M4310" i="9"/>
  <c r="M4302" i="9"/>
  <c r="M4294" i="9"/>
  <c r="M4286" i="9"/>
  <c r="M4278" i="9"/>
  <c r="M4270" i="9"/>
  <c r="M4262" i="9"/>
  <c r="M4254" i="9"/>
  <c r="M4246" i="9"/>
  <c r="M4238" i="9"/>
  <c r="M4230" i="9"/>
  <c r="M4222" i="9"/>
  <c r="M4214" i="9"/>
  <c r="M4206" i="9"/>
  <c r="M4198" i="9"/>
  <c r="M4190" i="9"/>
  <c r="M4182" i="9"/>
  <c r="M4174" i="9"/>
  <c r="M4166" i="9"/>
  <c r="M4158" i="9"/>
  <c r="M4150" i="9"/>
  <c r="M4142" i="9"/>
  <c r="M4134" i="9"/>
  <c r="M4126" i="9"/>
  <c r="M4118" i="9"/>
  <c r="M4110" i="9"/>
  <c r="M4102" i="9"/>
  <c r="M4094" i="9"/>
  <c r="M4086" i="9"/>
  <c r="M4078" i="9"/>
  <c r="M4070" i="9"/>
  <c r="M4062" i="9"/>
  <c r="M4054" i="9"/>
  <c r="M4046" i="9"/>
  <c r="M4038" i="9"/>
  <c r="M4030" i="9"/>
  <c r="M4022" i="9"/>
  <c r="M4014" i="9"/>
  <c r="M4006" i="9"/>
  <c r="M3998" i="9"/>
  <c r="M3990" i="9"/>
  <c r="M3982" i="9"/>
  <c r="M3974" i="9"/>
  <c r="M3966" i="9"/>
  <c r="M3958" i="9"/>
  <c r="M3950" i="9"/>
  <c r="M3942" i="9"/>
  <c r="M3934" i="9"/>
  <c r="M3926" i="9"/>
  <c r="M3918" i="9"/>
  <c r="M3910" i="9"/>
  <c r="M3902" i="9"/>
  <c r="M3894" i="9"/>
  <c r="M3886" i="9"/>
  <c r="M3878" i="9"/>
  <c r="M3870" i="9"/>
  <c r="M3862" i="9"/>
  <c r="M3854" i="9"/>
  <c r="M3846" i="9"/>
  <c r="M3838" i="9"/>
  <c r="L5468" i="9"/>
  <c r="L5404" i="9"/>
  <c r="L5340" i="9"/>
  <c r="L5276" i="9"/>
  <c r="M5191" i="9"/>
  <c r="M5127" i="9"/>
  <c r="M5119" i="9"/>
  <c r="M5111" i="9"/>
  <c r="M5103" i="9"/>
  <c r="M5095" i="9"/>
  <c r="M5087" i="9"/>
  <c r="M5079" i="9"/>
  <c r="M5071" i="9"/>
  <c r="M5063" i="9"/>
  <c r="M5055" i="9"/>
  <c r="M5047" i="9"/>
  <c r="M5039" i="9"/>
  <c r="M5031" i="9"/>
  <c r="M5023" i="9"/>
  <c r="M5015" i="9"/>
  <c r="M5007" i="9"/>
  <c r="M4999" i="9"/>
  <c r="M4991" i="9"/>
  <c r="M4983" i="9"/>
  <c r="M4975" i="9"/>
  <c r="M4967" i="9"/>
  <c r="M4959" i="9"/>
  <c r="M4951" i="9"/>
  <c r="M4943" i="9"/>
  <c r="M4935" i="9"/>
  <c r="M4927" i="9"/>
  <c r="M4919" i="9"/>
  <c r="M4911" i="9"/>
  <c r="M4903" i="9"/>
  <c r="M4895" i="9"/>
  <c r="M4887" i="9"/>
  <c r="M4879" i="9"/>
  <c r="M4871" i="9"/>
  <c r="M4863" i="9"/>
  <c r="M4855" i="9"/>
  <c r="M4847" i="9"/>
  <c r="M4839" i="9"/>
  <c r="M4831" i="9"/>
  <c r="M4823" i="9"/>
  <c r="M4815" i="9"/>
  <c r="M4807" i="9"/>
  <c r="M4799" i="9"/>
  <c r="M4791" i="9"/>
  <c r="M4783" i="9"/>
  <c r="M4775" i="9"/>
  <c r="M4767" i="9"/>
  <c r="M4759" i="9"/>
  <c r="M4751" i="9"/>
  <c r="M4743" i="9"/>
  <c r="M4735" i="9"/>
  <c r="M4727" i="9"/>
  <c r="M4719" i="9"/>
  <c r="M4711" i="9"/>
  <c r="M4703" i="9"/>
  <c r="M4695" i="9"/>
  <c r="M4687" i="9"/>
  <c r="M4679" i="9"/>
  <c r="M4671" i="9"/>
  <c r="M4663" i="9"/>
  <c r="M4655" i="9"/>
  <c r="M4647" i="9"/>
  <c r="M4639" i="9"/>
  <c r="M4631" i="9"/>
  <c r="M4623" i="9"/>
  <c r="M4615" i="9"/>
  <c r="M4607" i="9"/>
  <c r="M4599" i="9"/>
  <c r="M4591" i="9"/>
  <c r="M4583" i="9"/>
  <c r="M4575" i="9"/>
  <c r="M4567" i="9"/>
  <c r="M4559" i="9"/>
  <c r="M4551" i="9"/>
  <c r="M4543" i="9"/>
  <c r="M4535" i="9"/>
  <c r="M4527" i="9"/>
  <c r="M4519" i="9"/>
  <c r="M4511" i="9"/>
  <c r="M4503" i="9"/>
  <c r="M4495" i="9"/>
  <c r="M4487" i="9"/>
  <c r="M4479" i="9"/>
  <c r="M4471" i="9"/>
  <c r="M4463" i="9"/>
  <c r="M4455" i="9"/>
  <c r="M4447" i="9"/>
  <c r="M4439" i="9"/>
  <c r="M4431" i="9"/>
  <c r="M4423" i="9"/>
  <c r="M4415" i="9"/>
  <c r="M4407" i="9"/>
  <c r="M4399" i="9"/>
  <c r="M4391" i="9"/>
  <c r="M4383" i="9"/>
  <c r="M4375" i="9"/>
  <c r="M4367" i="9"/>
  <c r="M4359" i="9"/>
  <c r="M4351" i="9"/>
  <c r="M4343" i="9"/>
  <c r="M4335" i="9"/>
  <c r="M4327" i="9"/>
  <c r="M4319" i="9"/>
  <c r="M4311" i="9"/>
  <c r="M4303" i="9"/>
  <c r="M4295" i="9"/>
  <c r="M4287" i="9"/>
  <c r="M4279" i="9"/>
  <c r="M4271" i="9"/>
  <c r="M4263" i="9"/>
  <c r="M4255" i="9"/>
  <c r="M4247" i="9"/>
  <c r="M4239" i="9"/>
  <c r="M4231" i="9"/>
  <c r="M4223" i="9"/>
  <c r="M4215" i="9"/>
  <c r="M4207" i="9"/>
  <c r="M4199" i="9"/>
  <c r="M4191" i="9"/>
  <c r="M4183" i="9"/>
  <c r="M4175" i="9"/>
  <c r="M4167" i="9"/>
  <c r="M4159" i="9"/>
  <c r="M4151" i="9"/>
  <c r="M4143" i="9"/>
  <c r="M4135" i="9"/>
  <c r="M4127" i="9"/>
  <c r="M4119" i="9"/>
  <c r="M4111" i="9"/>
  <c r="M4103" i="9"/>
  <c r="M4095" i="9"/>
  <c r="M4087" i="9"/>
  <c r="M4079" i="9"/>
  <c r="M4071" i="9"/>
  <c r="M4063" i="9"/>
  <c r="M4055" i="9"/>
  <c r="M4047" i="9"/>
  <c r="M4039" i="9"/>
  <c r="M4031" i="9"/>
  <c r="M4023" i="9"/>
  <c r="M4015" i="9"/>
  <c r="M4007" i="9"/>
  <c r="M3999" i="9"/>
  <c r="M3991" i="9"/>
  <c r="M3983" i="9"/>
  <c r="M3975" i="9"/>
  <c r="M3967" i="9"/>
  <c r="M3959" i="9"/>
  <c r="M3951" i="9"/>
  <c r="M3943" i="9"/>
  <c r="M3935" i="9"/>
  <c r="M3927" i="9"/>
  <c r="M3919" i="9"/>
  <c r="M3911" i="9"/>
  <c r="M3903" i="9"/>
  <c r="L5473" i="9"/>
  <c r="L5409" i="9"/>
  <c r="L5345" i="9"/>
  <c r="L5281" i="9"/>
  <c r="M5247" i="9"/>
  <c r="M5183" i="9"/>
  <c r="M5120" i="9"/>
  <c r="M5112" i="9"/>
  <c r="M5104" i="9"/>
  <c r="M5096" i="9"/>
  <c r="M5088" i="9"/>
  <c r="M5080" i="9"/>
  <c r="M5072" i="9"/>
  <c r="M5064" i="9"/>
  <c r="M5056" i="9"/>
  <c r="M5048" i="9"/>
  <c r="M5040" i="9"/>
  <c r="M5032" i="9"/>
  <c r="M5024" i="9"/>
  <c r="M5016" i="9"/>
  <c r="M5008" i="9"/>
  <c r="M5000" i="9"/>
  <c r="M4992" i="9"/>
  <c r="M4984" i="9"/>
  <c r="M4976" i="9"/>
  <c r="M4968" i="9"/>
  <c r="M4960" i="9"/>
  <c r="M4952" i="9"/>
  <c r="M4944" i="9"/>
  <c r="M4936" i="9"/>
  <c r="M4928" i="9"/>
  <c r="M4920" i="9"/>
  <c r="M4912" i="9"/>
  <c r="M4904" i="9"/>
  <c r="M4896" i="9"/>
  <c r="M4888" i="9"/>
  <c r="M4880" i="9"/>
  <c r="M4872" i="9"/>
  <c r="M4864" i="9"/>
  <c r="M4856" i="9"/>
  <c r="M4848" i="9"/>
  <c r="M4840" i="9"/>
  <c r="M4832" i="9"/>
  <c r="M4824" i="9"/>
  <c r="M4816" i="9"/>
  <c r="M4808" i="9"/>
  <c r="M4800" i="9"/>
  <c r="M4792" i="9"/>
  <c r="M4784" i="9"/>
  <c r="M4776" i="9"/>
  <c r="M4768" i="9"/>
  <c r="M4760" i="9"/>
  <c r="M4752" i="9"/>
  <c r="M4744" i="9"/>
  <c r="M4736" i="9"/>
  <c r="M4728" i="9"/>
  <c r="L5516" i="9"/>
  <c r="L5452" i="9"/>
  <c r="L5388" i="9"/>
  <c r="L5324" i="9"/>
  <c r="L5260" i="9"/>
  <c r="M5239" i="9"/>
  <c r="M5175" i="9"/>
  <c r="M5121" i="9"/>
  <c r="M5113" i="9"/>
  <c r="M5105" i="9"/>
  <c r="M5097" i="9"/>
  <c r="M5089" i="9"/>
  <c r="M5081" i="9"/>
  <c r="M5073" i="9"/>
  <c r="M5065" i="9"/>
  <c r="M5057" i="9"/>
  <c r="M5049" i="9"/>
  <c r="M5041" i="9"/>
  <c r="M5033" i="9"/>
  <c r="M5025" i="9"/>
  <c r="M5017" i="9"/>
  <c r="M5009" i="9"/>
  <c r="M5001" i="9"/>
  <c r="M4993" i="9"/>
  <c r="M4985" i="9"/>
  <c r="M4977" i="9"/>
  <c r="M4969" i="9"/>
  <c r="M4961" i="9"/>
  <c r="M4953" i="9"/>
  <c r="M4945" i="9"/>
  <c r="M4937" i="9"/>
  <c r="M4929" i="9"/>
  <c r="M4921" i="9"/>
  <c r="M4913" i="9"/>
  <c r="M4905" i="9"/>
  <c r="M4897" i="9"/>
  <c r="M4889" i="9"/>
  <c r="M4881" i="9"/>
  <c r="M4873" i="9"/>
  <c r="M4865" i="9"/>
  <c r="M4857" i="9"/>
  <c r="M4849" i="9"/>
  <c r="M4841" i="9"/>
  <c r="M4833" i="9"/>
  <c r="M4825" i="9"/>
  <c r="M4817" i="9"/>
  <c r="M4809" i="9"/>
  <c r="M4801" i="9"/>
  <c r="M4793" i="9"/>
  <c r="M4785" i="9"/>
  <c r="M4777" i="9"/>
  <c r="M4769" i="9"/>
  <c r="M4761" i="9"/>
  <c r="M4753" i="9"/>
  <c r="M4745" i="9"/>
  <c r="M4737" i="9"/>
  <c r="M4729" i="9"/>
  <c r="M4721" i="9"/>
  <c r="M4713" i="9"/>
  <c r="M4705" i="9"/>
  <c r="M4697" i="9"/>
  <c r="M4689" i="9"/>
  <c r="M4681" i="9"/>
  <c r="M4673" i="9"/>
  <c r="M4665" i="9"/>
  <c r="M4657" i="9"/>
  <c r="M4649" i="9"/>
  <c r="M4641" i="9"/>
  <c r="M4633" i="9"/>
  <c r="M4625" i="9"/>
  <c r="M4617" i="9"/>
  <c r="M4609" i="9"/>
  <c r="M4601" i="9"/>
  <c r="M4593" i="9"/>
  <c r="M4585" i="9"/>
  <c r="M4577" i="9"/>
  <c r="M4569" i="9"/>
  <c r="M4561" i="9"/>
  <c r="M4553" i="9"/>
  <c r="M4545" i="9"/>
  <c r="M4537" i="9"/>
  <c r="M4529" i="9"/>
  <c r="M4521" i="9"/>
  <c r="M4513" i="9"/>
  <c r="M4505" i="9"/>
  <c r="M4497" i="9"/>
  <c r="M4489" i="9"/>
  <c r="M4481" i="9"/>
  <c r="M4473" i="9"/>
  <c r="M4465" i="9"/>
  <c r="M4457" i="9"/>
  <c r="M4449" i="9"/>
  <c r="M4441" i="9"/>
  <c r="M4433" i="9"/>
  <c r="M4425" i="9"/>
  <c r="M4417" i="9"/>
  <c r="M4409" i="9"/>
  <c r="M4401" i="9"/>
  <c r="M4393" i="9"/>
  <c r="M4385" i="9"/>
  <c r="M4377" i="9"/>
  <c r="M4369" i="9"/>
  <c r="M4361" i="9"/>
  <c r="M4353" i="9"/>
  <c r="M4345" i="9"/>
  <c r="M4337" i="9"/>
  <c r="M4329" i="9"/>
  <c r="M4321" i="9"/>
  <c r="M4313" i="9"/>
  <c r="M4305" i="9"/>
  <c r="M4297" i="9"/>
  <c r="M4289" i="9"/>
  <c r="M4281" i="9"/>
  <c r="M4273" i="9"/>
  <c r="M4265" i="9"/>
  <c r="M4257" i="9"/>
  <c r="M4249" i="9"/>
  <c r="M4241" i="9"/>
  <c r="M4233" i="9"/>
  <c r="M4225" i="9"/>
  <c r="M4217" i="9"/>
  <c r="M4209" i="9"/>
  <c r="M4201" i="9"/>
  <c r="M4193" i="9"/>
  <c r="M4185" i="9"/>
  <c r="M4177" i="9"/>
  <c r="M4169" i="9"/>
  <c r="M4161" i="9"/>
  <c r="M4153" i="9"/>
  <c r="M4145" i="9"/>
  <c r="M4137" i="9"/>
  <c r="M4129" i="9"/>
  <c r="M4121" i="9"/>
  <c r="M4113" i="9"/>
  <c r="M4105" i="9"/>
  <c r="M4097" i="9"/>
  <c r="M4089" i="9"/>
  <c r="M4081" i="9"/>
  <c r="M4073" i="9"/>
  <c r="M4065" i="9"/>
  <c r="M4057" i="9"/>
  <c r="M4049" i="9"/>
  <c r="M4041" i="9"/>
  <c r="M4033" i="9"/>
  <c r="M4025" i="9"/>
  <c r="M4017" i="9"/>
  <c r="M4009" i="9"/>
  <c r="M4001" i="9"/>
  <c r="M3993" i="9"/>
  <c r="M3985" i="9"/>
  <c r="M3977" i="9"/>
  <c r="M3969" i="9"/>
  <c r="M3961" i="9"/>
  <c r="M3953" i="9"/>
  <c r="M3945" i="9"/>
  <c r="M3937" i="9"/>
  <c r="M3929" i="9"/>
  <c r="M3921" i="9"/>
  <c r="M3913" i="9"/>
  <c r="M3905" i="9"/>
  <c r="M3897" i="9"/>
  <c r="M3889" i="9"/>
  <c r="M3881" i="9"/>
  <c r="M3873" i="9"/>
  <c r="M3865" i="9"/>
  <c r="M6035" i="9"/>
  <c r="L5521" i="9"/>
  <c r="L5457" i="9"/>
  <c r="L5393" i="9"/>
  <c r="L5329" i="9"/>
  <c r="L5265" i="9"/>
  <c r="M5231" i="9"/>
  <c r="M5167" i="9"/>
  <c r="M5122" i="9"/>
  <c r="M5114" i="9"/>
  <c r="M5106" i="9"/>
  <c r="M5098" i="9"/>
  <c r="M5090" i="9"/>
  <c r="M5082" i="9"/>
  <c r="M5074" i="9"/>
  <c r="M5066" i="9"/>
  <c r="M5058" i="9"/>
  <c r="M5050" i="9"/>
  <c r="M5042" i="9"/>
  <c r="M5034" i="9"/>
  <c r="M5026" i="9"/>
  <c r="M5018" i="9"/>
  <c r="M5010" i="9"/>
  <c r="M5002" i="9"/>
  <c r="M4994" i="9"/>
  <c r="M4986" i="9"/>
  <c r="M4978" i="9"/>
  <c r="M4970" i="9"/>
  <c r="M4962" i="9"/>
  <c r="M4954" i="9"/>
  <c r="M4946" i="9"/>
  <c r="M4938" i="9"/>
  <c r="M4930" i="9"/>
  <c r="M4922" i="9"/>
  <c r="M4914" i="9"/>
  <c r="M4906" i="9"/>
  <c r="M4898" i="9"/>
  <c r="M4890" i="9"/>
  <c r="M4882" i="9"/>
  <c r="M4874" i="9"/>
  <c r="M4866" i="9"/>
  <c r="M4858" i="9"/>
  <c r="M4850" i="9"/>
  <c r="M4842" i="9"/>
  <c r="M4834" i="9"/>
  <c r="M4826" i="9"/>
  <c r="M4818" i="9"/>
  <c r="M4810" i="9"/>
  <c r="M4802" i="9"/>
  <c r="M4794" i="9"/>
  <c r="M4786" i="9"/>
  <c r="M4778" i="9"/>
  <c r="M4770" i="9"/>
  <c r="M4762" i="9"/>
  <c r="M4754" i="9"/>
  <c r="M4746" i="9"/>
  <c r="M4738" i="9"/>
  <c r="M4730" i="9"/>
  <c r="M4722" i="9"/>
  <c r="M4714" i="9"/>
  <c r="M4706" i="9"/>
  <c r="M4698" i="9"/>
  <c r="M4690" i="9"/>
  <c r="M4682" i="9"/>
  <c r="M4674" i="9"/>
  <c r="M4666" i="9"/>
  <c r="M4658" i="9"/>
  <c r="M4650" i="9"/>
  <c r="M4642" i="9"/>
  <c r="M4634" i="9"/>
  <c r="M4626" i="9"/>
  <c r="M4618" i="9"/>
  <c r="M4610" i="9"/>
  <c r="M4602" i="9"/>
  <c r="M4594" i="9"/>
  <c r="M4586" i="9"/>
  <c r="M4578" i="9"/>
  <c r="M4570" i="9"/>
  <c r="M4562" i="9"/>
  <c r="M4554" i="9"/>
  <c r="M4546" i="9"/>
  <c r="M4538" i="9"/>
  <c r="M4530" i="9"/>
  <c r="M4522" i="9"/>
  <c r="M4514" i="9"/>
  <c r="M4506" i="9"/>
  <c r="M4498" i="9"/>
  <c r="M4490" i="9"/>
  <c r="M4482" i="9"/>
  <c r="M4474" i="9"/>
  <c r="M4466" i="9"/>
  <c r="M4458" i="9"/>
  <c r="M4450" i="9"/>
  <c r="M4442" i="9"/>
  <c r="M4434" i="9"/>
  <c r="M4426" i="9"/>
  <c r="M4418" i="9"/>
  <c r="M4410" i="9"/>
  <c r="M4402" i="9"/>
  <c r="M4394" i="9"/>
  <c r="M4386" i="9"/>
  <c r="M4378" i="9"/>
  <c r="M4370" i="9"/>
  <c r="M4362" i="9"/>
  <c r="M4354" i="9"/>
  <c r="M4346" i="9"/>
  <c r="M4338" i="9"/>
  <c r="M4330" i="9"/>
  <c r="M4322" i="9"/>
  <c r="M4314" i="9"/>
  <c r="M4306" i="9"/>
  <c r="M4298" i="9"/>
  <c r="M4290" i="9"/>
  <c r="M4282" i="9"/>
  <c r="M4274" i="9"/>
  <c r="M4266" i="9"/>
  <c r="M4258" i="9"/>
  <c r="M4250" i="9"/>
  <c r="M4242" i="9"/>
  <c r="M4234" i="9"/>
  <c r="M4226" i="9"/>
  <c r="M4218" i="9"/>
  <c r="M4210" i="9"/>
  <c r="M4202" i="9"/>
  <c r="M4194" i="9"/>
  <c r="M4186" i="9"/>
  <c r="M4178" i="9"/>
  <c r="M4170" i="9"/>
  <c r="M4162" i="9"/>
  <c r="M4154" i="9"/>
  <c r="M4146" i="9"/>
  <c r="M4138" i="9"/>
  <c r="M4130" i="9"/>
  <c r="M4122" i="9"/>
  <c r="M4114" i="9"/>
  <c r="M4106" i="9"/>
  <c r="M4098" i="9"/>
  <c r="M4090" i="9"/>
  <c r="M4082" i="9"/>
  <c r="M4074" i="9"/>
  <c r="M4066" i="9"/>
  <c r="M4058" i="9"/>
  <c r="M4050" i="9"/>
  <c r="M4042" i="9"/>
  <c r="M4034" i="9"/>
  <c r="M4026" i="9"/>
  <c r="M4018" i="9"/>
  <c r="M4010" i="9"/>
  <c r="M4002" i="9"/>
  <c r="M3994" i="9"/>
  <c r="M3986" i="9"/>
  <c r="M3978" i="9"/>
  <c r="M3970" i="9"/>
  <c r="M3962" i="9"/>
  <c r="M3954" i="9"/>
  <c r="M3946" i="9"/>
  <c r="M3938" i="9"/>
  <c r="M3930" i="9"/>
  <c r="M3922" i="9"/>
  <c r="M3914" i="9"/>
  <c r="M3906" i="9"/>
  <c r="M3898" i="9"/>
  <c r="M3890" i="9"/>
  <c r="M3882" i="9"/>
  <c r="M3874" i="9"/>
  <c r="M3866" i="9"/>
  <c r="M3858" i="9"/>
  <c r="M3850" i="9"/>
  <c r="M3842" i="9"/>
  <c r="M3834" i="9"/>
  <c r="M5907" i="9"/>
  <c r="L5500" i="9"/>
  <c r="L5436" i="9"/>
  <c r="L5372" i="9"/>
  <c r="L5308" i="9"/>
  <c r="M5223" i="9"/>
  <c r="M5159" i="9"/>
  <c r="M5123" i="9"/>
  <c r="M5115" i="9"/>
  <c r="M5107" i="9"/>
  <c r="M5099" i="9"/>
  <c r="M5091" i="9"/>
  <c r="M5083" i="9"/>
  <c r="M5075" i="9"/>
  <c r="M5067" i="9"/>
  <c r="M5059" i="9"/>
  <c r="M5051" i="9"/>
  <c r="M5043" i="9"/>
  <c r="M5035" i="9"/>
  <c r="M5027" i="9"/>
  <c r="M5019" i="9"/>
  <c r="M5011" i="9"/>
  <c r="M5003" i="9"/>
  <c r="M4995" i="9"/>
  <c r="M4987" i="9"/>
  <c r="M4979" i="9"/>
  <c r="M4971" i="9"/>
  <c r="M4963" i="9"/>
  <c r="M4955" i="9"/>
  <c r="M4947" i="9"/>
  <c r="M4939" i="9"/>
  <c r="M4931" i="9"/>
  <c r="M4923" i="9"/>
  <c r="M4915" i="9"/>
  <c r="M4907" i="9"/>
  <c r="M4899" i="9"/>
  <c r="M4891" i="9"/>
  <c r="M4883" i="9"/>
  <c r="M4875" i="9"/>
  <c r="M4867" i="9"/>
  <c r="M4859" i="9"/>
  <c r="M4851" i="9"/>
  <c r="M4843" i="9"/>
  <c r="M4835" i="9"/>
  <c r="M4827" i="9"/>
  <c r="M4819" i="9"/>
  <c r="M4811" i="9"/>
  <c r="M4803" i="9"/>
  <c r="M4795" i="9"/>
  <c r="M4787" i="9"/>
  <c r="M4779" i="9"/>
  <c r="M4771" i="9"/>
  <c r="M4763" i="9"/>
  <c r="M4755" i="9"/>
  <c r="M4747" i="9"/>
  <c r="M4739" i="9"/>
  <c r="M4731" i="9"/>
  <c r="M4723" i="9"/>
  <c r="M4715" i="9"/>
  <c r="M4707" i="9"/>
  <c r="M4699" i="9"/>
  <c r="M4691" i="9"/>
  <c r="M4683" i="9"/>
  <c r="M4675" i="9"/>
  <c r="M4667" i="9"/>
  <c r="M4659" i="9"/>
  <c r="M4651" i="9"/>
  <c r="M4643" i="9"/>
  <c r="M4635" i="9"/>
  <c r="M4627" i="9"/>
  <c r="M4619" i="9"/>
  <c r="M4611" i="9"/>
  <c r="M4603" i="9"/>
  <c r="M4595" i="9"/>
  <c r="M4587" i="9"/>
  <c r="M4579" i="9"/>
  <c r="M4571" i="9"/>
  <c r="M4563" i="9"/>
  <c r="M4555" i="9"/>
  <c r="M4547" i="9"/>
  <c r="M4539" i="9"/>
  <c r="M4531" i="9"/>
  <c r="M4523" i="9"/>
  <c r="M4515" i="9"/>
  <c r="M4507" i="9"/>
  <c r="M4499" i="9"/>
  <c r="M4491" i="9"/>
  <c r="M4483" i="9"/>
  <c r="M4475" i="9"/>
  <c r="M4467" i="9"/>
  <c r="M4459" i="9"/>
  <c r="M4451" i="9"/>
  <c r="M4443" i="9"/>
  <c r="M4435" i="9"/>
  <c r="M4427" i="9"/>
  <c r="M4419" i="9"/>
  <c r="M4411" i="9"/>
  <c r="M4403" i="9"/>
  <c r="M4395" i="9"/>
  <c r="M4387" i="9"/>
  <c r="M4379" i="9"/>
  <c r="M4371" i="9"/>
  <c r="M4363" i="9"/>
  <c r="M4355" i="9"/>
  <c r="M4347" i="9"/>
  <c r="M4339" i="9"/>
  <c r="M4331" i="9"/>
  <c r="M4323" i="9"/>
  <c r="M4315" i="9"/>
  <c r="M4307" i="9"/>
  <c r="M4299" i="9"/>
  <c r="M4291" i="9"/>
  <c r="M4283" i="9"/>
  <c r="M4275" i="9"/>
  <c r="M4267" i="9"/>
  <c r="M4259" i="9"/>
  <c r="M4251" i="9"/>
  <c r="M4243" i="9"/>
  <c r="M4235" i="9"/>
  <c r="M4227" i="9"/>
  <c r="M4219" i="9"/>
  <c r="M4211" i="9"/>
  <c r="M4203" i="9"/>
  <c r="M4195" i="9"/>
  <c r="M4187" i="9"/>
  <c r="M4179" i="9"/>
  <c r="M4171" i="9"/>
  <c r="M4163" i="9"/>
  <c r="M4155" i="9"/>
  <c r="M4147" i="9"/>
  <c r="M4139" i="9"/>
  <c r="M4131" i="9"/>
  <c r="M4123" i="9"/>
  <c r="M4115" i="9"/>
  <c r="M4107" i="9"/>
  <c r="M4099" i="9"/>
  <c r="M4091" i="9"/>
  <c r="M4083" i="9"/>
  <c r="M4075" i="9"/>
  <c r="M4067" i="9"/>
  <c r="M4059" i="9"/>
  <c r="M4051" i="9"/>
  <c r="M4043" i="9"/>
  <c r="M4035" i="9"/>
  <c r="M4027" i="9"/>
  <c r="M4019" i="9"/>
  <c r="M4011" i="9"/>
  <c r="M4003" i="9"/>
  <c r="M3995" i="9"/>
  <c r="M3987" i="9"/>
  <c r="M3979" i="9"/>
  <c r="M3971" i="9"/>
  <c r="M3963" i="9"/>
  <c r="M3955" i="9"/>
  <c r="M3947" i="9"/>
  <c r="M3939" i="9"/>
  <c r="M3931" i="9"/>
  <c r="M3923" i="9"/>
  <c r="M3915" i="9"/>
  <c r="M3907" i="9"/>
  <c r="M3899" i="9"/>
  <c r="M3891" i="9"/>
  <c r="M3883" i="9"/>
  <c r="M3875" i="9"/>
  <c r="M3867" i="9"/>
  <c r="M3859" i="9"/>
  <c r="M3851" i="9"/>
  <c r="M3843" i="9"/>
  <c r="M3835" i="9"/>
  <c r="M5779" i="9"/>
  <c r="L5505" i="9"/>
  <c r="L5441" i="9"/>
  <c r="L5377" i="9"/>
  <c r="L5313" i="9"/>
  <c r="M5215" i="9"/>
  <c r="M5151" i="9"/>
  <c r="M5124" i="9"/>
  <c r="M5116" i="9"/>
  <c r="M5108" i="9"/>
  <c r="M5100" i="9"/>
  <c r="M5092" i="9"/>
  <c r="M5084" i="9"/>
  <c r="M5076" i="9"/>
  <c r="M5068" i="9"/>
  <c r="M5060" i="9"/>
  <c r="M5052" i="9"/>
  <c r="M5044" i="9"/>
  <c r="M5036" i="9"/>
  <c r="M5028" i="9"/>
  <c r="M5020" i="9"/>
  <c r="M5012" i="9"/>
  <c r="M5004" i="9"/>
  <c r="M4996" i="9"/>
  <c r="M4988" i="9"/>
  <c r="M4980" i="9"/>
  <c r="M4972" i="9"/>
  <c r="M4964" i="9"/>
  <c r="M4956" i="9"/>
  <c r="M4948" i="9"/>
  <c r="M4940" i="9"/>
  <c r="M4932" i="9"/>
  <c r="M4924" i="9"/>
  <c r="M4916" i="9"/>
  <c r="M4908" i="9"/>
  <c r="M4900" i="9"/>
  <c r="M4892" i="9"/>
  <c r="M4884" i="9"/>
  <c r="M4876" i="9"/>
  <c r="M4868" i="9"/>
  <c r="M4860" i="9"/>
  <c r="M4852" i="9"/>
  <c r="M4844" i="9"/>
  <c r="M4836" i="9"/>
  <c r="M4828" i="9"/>
  <c r="M4820" i="9"/>
  <c r="M4812" i="9"/>
  <c r="M4804" i="9"/>
  <c r="M4796" i="9"/>
  <c r="M4788" i="9"/>
  <c r="M4780" i="9"/>
  <c r="M4772" i="9"/>
  <c r="M4764" i="9"/>
  <c r="M4756" i="9"/>
  <c r="M4748" i="9"/>
  <c r="M4740" i="9"/>
  <c r="M4732" i="9"/>
  <c r="M4724" i="9"/>
  <c r="M4716" i="9"/>
  <c r="M4708" i="9"/>
  <c r="M4700" i="9"/>
  <c r="M4692" i="9"/>
  <c r="M4684" i="9"/>
  <c r="M4676" i="9"/>
  <c r="M4668" i="9"/>
  <c r="M4660" i="9"/>
  <c r="M4652" i="9"/>
  <c r="M4644" i="9"/>
  <c r="M4636" i="9"/>
  <c r="M4628" i="9"/>
  <c r="M4620" i="9"/>
  <c r="M4612" i="9"/>
  <c r="M4604" i="9"/>
  <c r="M4596" i="9"/>
  <c r="M4588" i="9"/>
  <c r="M4580" i="9"/>
  <c r="M4572" i="9"/>
  <c r="M4564" i="9"/>
  <c r="M4556" i="9"/>
  <c r="M4548" i="9"/>
  <c r="M4540" i="9"/>
  <c r="M4532" i="9"/>
  <c r="M4524" i="9"/>
  <c r="M4516" i="9"/>
  <c r="M4508" i="9"/>
  <c r="M4500" i="9"/>
  <c r="M4492" i="9"/>
  <c r="M4484" i="9"/>
  <c r="M4476" i="9"/>
  <c r="M4468" i="9"/>
  <c r="M4460" i="9"/>
  <c r="M4452" i="9"/>
  <c r="M4444" i="9"/>
  <c r="M4436" i="9"/>
  <c r="M4428" i="9"/>
  <c r="M4420" i="9"/>
  <c r="M4412" i="9"/>
  <c r="M4404" i="9"/>
  <c r="M4396" i="9"/>
  <c r="M4388" i="9"/>
  <c r="M4380" i="9"/>
  <c r="M4372" i="9"/>
  <c r="M4364" i="9"/>
  <c r="M4356" i="9"/>
  <c r="M4348" i="9"/>
  <c r="M4340" i="9"/>
  <c r="M4332" i="9"/>
  <c r="M4324" i="9"/>
  <c r="M4316" i="9"/>
  <c r="M4308" i="9"/>
  <c r="M4300" i="9"/>
  <c r="M4292" i="9"/>
  <c r="M4284" i="9"/>
  <c r="M4276" i="9"/>
  <c r="M4268" i="9"/>
  <c r="M4260" i="9"/>
  <c r="M4252" i="9"/>
  <c r="M4244" i="9"/>
  <c r="M4236" i="9"/>
  <c r="M4228" i="9"/>
  <c r="M4220" i="9"/>
  <c r="M4212" i="9"/>
  <c r="M4204" i="9"/>
  <c r="M4196" i="9"/>
  <c r="M4188" i="9"/>
  <c r="M4180" i="9"/>
  <c r="M4172" i="9"/>
  <c r="M4164" i="9"/>
  <c r="M4156" i="9"/>
  <c r="M4148" i="9"/>
  <c r="M4140" i="9"/>
  <c r="M4132" i="9"/>
  <c r="M4124" i="9"/>
  <c r="M4116" i="9"/>
  <c r="M4108" i="9"/>
  <c r="M4100" i="9"/>
  <c r="M4092" i="9"/>
  <c r="M4084" i="9"/>
  <c r="M4076" i="9"/>
  <c r="M4068" i="9"/>
  <c r="M4060" i="9"/>
  <c r="M4052" i="9"/>
  <c r="M4044" i="9"/>
  <c r="M4036" i="9"/>
  <c r="M4028" i="9"/>
  <c r="M4020" i="9"/>
  <c r="M4012" i="9"/>
  <c r="M4004" i="9"/>
  <c r="M3996" i="9"/>
  <c r="M3988" i="9"/>
  <c r="M3980" i="9"/>
  <c r="M3972" i="9"/>
  <c r="M3964" i="9"/>
  <c r="M3956" i="9"/>
  <c r="M3948" i="9"/>
  <c r="M3940" i="9"/>
  <c r="M3932" i="9"/>
  <c r="M3924" i="9"/>
  <c r="M3916" i="9"/>
  <c r="M3908" i="9"/>
  <c r="M3900" i="9"/>
  <c r="M3892" i="9"/>
  <c r="M3884" i="9"/>
  <c r="M3876" i="9"/>
  <c r="M3868" i="9"/>
  <c r="M3860" i="9"/>
  <c r="M3852" i="9"/>
  <c r="M3844" i="9"/>
  <c r="M3836" i="9"/>
  <c r="M4712" i="9"/>
  <c r="M4648" i="9"/>
  <c r="M4584" i="9"/>
  <c r="M4520" i="9"/>
  <c r="M4456" i="9"/>
  <c r="M4392" i="9"/>
  <c r="M4328" i="9"/>
  <c r="M4264" i="9"/>
  <c r="M4200" i="9"/>
  <c r="M4136" i="9"/>
  <c r="M4072" i="9"/>
  <c r="M4008" i="9"/>
  <c r="M3944" i="9"/>
  <c r="M3896" i="9"/>
  <c r="M3871" i="9"/>
  <c r="M3861" i="9"/>
  <c r="M3856" i="9"/>
  <c r="M3845" i="9"/>
  <c r="M3840" i="9"/>
  <c r="M3828" i="9"/>
  <c r="M3820" i="9"/>
  <c r="M3812" i="9"/>
  <c r="M3804" i="9"/>
  <c r="M3796" i="9"/>
  <c r="M3788" i="9"/>
  <c r="M4704" i="9"/>
  <c r="M4640" i="9"/>
  <c r="M4576" i="9"/>
  <c r="M4512" i="9"/>
  <c r="M4448" i="9"/>
  <c r="M4384" i="9"/>
  <c r="M4320" i="9"/>
  <c r="M4256" i="9"/>
  <c r="M4192" i="9"/>
  <c r="M4128" i="9"/>
  <c r="M4064" i="9"/>
  <c r="M4000" i="9"/>
  <c r="M3936" i="9"/>
  <c r="M3901" i="9"/>
  <c r="M3872" i="9"/>
  <c r="M3857" i="9"/>
  <c r="M3841" i="9"/>
  <c r="M3829" i="9"/>
  <c r="M3821" i="9"/>
  <c r="M3813" i="9"/>
  <c r="M3805" i="9"/>
  <c r="M3797" i="9"/>
  <c r="M3789" i="9"/>
  <c r="M4696" i="9"/>
  <c r="M4632" i="9"/>
  <c r="M4568" i="9"/>
  <c r="M4504" i="9"/>
  <c r="M4440" i="9"/>
  <c r="M4376" i="9"/>
  <c r="M4312" i="9"/>
  <c r="M4248" i="9"/>
  <c r="M4184" i="9"/>
  <c r="M4120" i="9"/>
  <c r="M4056" i="9"/>
  <c r="M3992" i="9"/>
  <c r="M3928" i="9"/>
  <c r="M3887" i="9"/>
  <c r="M3877" i="9"/>
  <c r="M3830" i="9"/>
  <c r="M3822" i="9"/>
  <c r="M3814" i="9"/>
  <c r="M3806" i="9"/>
  <c r="M3798" i="9"/>
  <c r="M3790" i="9"/>
  <c r="M3782" i="9"/>
  <c r="M3781" i="9"/>
  <c r="M3780" i="9"/>
  <c r="M3779" i="9"/>
  <c r="M3778" i="9"/>
  <c r="M3777" i="9"/>
  <c r="M3776" i="9"/>
  <c r="M3775" i="9"/>
  <c r="M3774" i="9"/>
  <c r="M3773" i="9"/>
  <c r="M3772" i="9"/>
  <c r="M3771" i="9"/>
  <c r="M3770" i="9"/>
  <c r="M3769" i="9"/>
  <c r="M3768" i="9"/>
  <c r="M3767" i="9"/>
  <c r="M3766" i="9"/>
  <c r="M3765" i="9"/>
  <c r="M3764" i="9"/>
  <c r="M3763" i="9"/>
  <c r="M3762" i="9"/>
  <c r="M3761" i="9"/>
  <c r="M3760" i="9"/>
  <c r="M3759" i="9"/>
  <c r="M3758" i="9"/>
  <c r="M3757" i="9"/>
  <c r="M3756" i="9"/>
  <c r="M3755" i="9"/>
  <c r="M3754" i="9"/>
  <c r="M3753" i="9"/>
  <c r="M3752" i="9"/>
  <c r="M3751" i="9"/>
  <c r="M3750" i="9"/>
  <c r="M3749" i="9"/>
  <c r="M3748" i="9"/>
  <c r="M3747" i="9"/>
  <c r="M3746" i="9"/>
  <c r="M3745" i="9"/>
  <c r="M3744" i="9"/>
  <c r="M3743" i="9"/>
  <c r="M3742" i="9"/>
  <c r="M3741" i="9"/>
  <c r="M3740" i="9"/>
  <c r="M3739" i="9"/>
  <c r="M3738" i="9"/>
  <c r="M3737" i="9"/>
  <c r="M3736" i="9"/>
  <c r="M3735" i="9"/>
  <c r="M3734" i="9"/>
  <c r="M3733" i="9"/>
  <c r="M3732" i="9"/>
  <c r="M3731" i="9"/>
  <c r="M3730" i="9"/>
  <c r="M3729" i="9"/>
  <c r="M3728" i="9"/>
  <c r="M3727" i="9"/>
  <c r="M3726" i="9"/>
  <c r="M3725" i="9"/>
  <c r="M3724" i="9"/>
  <c r="M3723" i="9"/>
  <c r="M3722" i="9"/>
  <c r="M3721" i="9"/>
  <c r="M3720" i="9"/>
  <c r="M3719" i="9"/>
  <c r="M3718" i="9"/>
  <c r="M3717" i="9"/>
  <c r="M3716" i="9"/>
  <c r="M3715" i="9"/>
  <c r="M3714" i="9"/>
  <c r="M3713" i="9"/>
  <c r="M3712" i="9"/>
  <c r="M3711" i="9"/>
  <c r="M3710" i="9"/>
  <c r="M3709" i="9"/>
  <c r="M3708" i="9"/>
  <c r="M3707" i="9"/>
  <c r="M3706" i="9"/>
  <c r="M3705" i="9"/>
  <c r="M3704" i="9"/>
  <c r="M3703" i="9"/>
  <c r="M3702" i="9"/>
  <c r="M3701" i="9"/>
  <c r="M3700" i="9"/>
  <c r="M3699" i="9"/>
  <c r="M3698" i="9"/>
  <c r="M3697" i="9"/>
  <c r="M3696" i="9"/>
  <c r="M3695" i="9"/>
  <c r="M3694" i="9"/>
  <c r="M3693" i="9"/>
  <c r="M3692" i="9"/>
  <c r="M3691" i="9"/>
  <c r="M3690" i="9"/>
  <c r="M3689" i="9"/>
  <c r="M3688" i="9"/>
  <c r="M3687" i="9"/>
  <c r="M3686" i="9"/>
  <c r="M3685" i="9"/>
  <c r="M3684" i="9"/>
  <c r="M3683" i="9"/>
  <c r="M3682" i="9"/>
  <c r="M3681" i="9"/>
  <c r="M3680" i="9"/>
  <c r="M3679" i="9"/>
  <c r="M3678" i="9"/>
  <c r="M3677" i="9"/>
  <c r="M3676" i="9"/>
  <c r="M3675" i="9"/>
  <c r="M3674" i="9"/>
  <c r="M3673" i="9"/>
  <c r="M3672" i="9"/>
  <c r="M3671" i="9"/>
  <c r="M3670" i="9"/>
  <c r="M3669" i="9"/>
  <c r="M3668" i="9"/>
  <c r="M3667" i="9"/>
  <c r="M3666" i="9"/>
  <c r="M3665" i="9"/>
  <c r="M3664" i="9"/>
  <c r="M3663" i="9"/>
  <c r="M3662" i="9"/>
  <c r="M3661" i="9"/>
  <c r="M3660" i="9"/>
  <c r="M3659" i="9"/>
  <c r="M3658" i="9"/>
  <c r="M3657" i="9"/>
  <c r="M3656" i="9"/>
  <c r="M3655" i="9"/>
  <c r="M3654" i="9"/>
  <c r="M3653" i="9"/>
  <c r="M3652" i="9"/>
  <c r="M3651" i="9"/>
  <c r="M3650" i="9"/>
  <c r="M3649" i="9"/>
  <c r="M3648" i="9"/>
  <c r="M3647" i="9"/>
  <c r="M4688" i="9"/>
  <c r="M4624" i="9"/>
  <c r="M4560" i="9"/>
  <c r="M4496" i="9"/>
  <c r="M4432" i="9"/>
  <c r="M4368" i="9"/>
  <c r="M4304" i="9"/>
  <c r="M4240" i="9"/>
  <c r="M4176" i="9"/>
  <c r="M4112" i="9"/>
  <c r="M4048" i="9"/>
  <c r="M3984" i="9"/>
  <c r="M3920" i="9"/>
  <c r="M3888" i="9"/>
  <c r="M3863" i="9"/>
  <c r="M3847" i="9"/>
  <c r="M3831" i="9"/>
  <c r="M3823" i="9"/>
  <c r="M3815" i="9"/>
  <c r="M3807" i="9"/>
  <c r="M3799" i="9"/>
  <c r="M3791" i="9"/>
  <c r="M3783" i="9"/>
  <c r="L3782" i="9"/>
  <c r="L3781" i="9"/>
  <c r="L3780" i="9"/>
  <c r="L3779" i="9"/>
  <c r="L3778" i="9"/>
  <c r="L3777" i="9"/>
  <c r="L3776" i="9"/>
  <c r="L3775" i="9"/>
  <c r="L3774" i="9"/>
  <c r="L3773" i="9"/>
  <c r="L3772" i="9"/>
  <c r="L3771" i="9"/>
  <c r="L3770" i="9"/>
  <c r="L3769" i="9"/>
  <c r="L3768" i="9"/>
  <c r="L3767" i="9"/>
  <c r="L3766" i="9"/>
  <c r="L3765" i="9"/>
  <c r="L3764" i="9"/>
  <c r="L3763" i="9"/>
  <c r="L3762" i="9"/>
  <c r="L3761" i="9"/>
  <c r="L3760" i="9"/>
  <c r="L3759" i="9"/>
  <c r="L3758" i="9"/>
  <c r="L3757" i="9"/>
  <c r="L3756" i="9"/>
  <c r="L3755" i="9"/>
  <c r="L3754" i="9"/>
  <c r="L3753" i="9"/>
  <c r="L3752" i="9"/>
  <c r="L3751" i="9"/>
  <c r="L3750" i="9"/>
  <c r="L3749" i="9"/>
  <c r="L3748" i="9"/>
  <c r="L3747" i="9"/>
  <c r="L3746" i="9"/>
  <c r="L3745" i="9"/>
  <c r="L3744" i="9"/>
  <c r="L3743" i="9"/>
  <c r="L3742" i="9"/>
  <c r="L3741" i="9"/>
  <c r="L3740" i="9"/>
  <c r="L3739" i="9"/>
  <c r="L3738" i="9"/>
  <c r="L3737" i="9"/>
  <c r="L3736" i="9"/>
  <c r="L3735" i="9"/>
  <c r="L3734" i="9"/>
  <c r="L3733" i="9"/>
  <c r="L3732" i="9"/>
  <c r="L3731" i="9"/>
  <c r="L3730" i="9"/>
  <c r="L3729" i="9"/>
  <c r="L3728" i="9"/>
  <c r="L3727" i="9"/>
  <c r="L3726" i="9"/>
  <c r="L3725" i="9"/>
  <c r="L3724" i="9"/>
  <c r="L3723" i="9"/>
  <c r="L3722" i="9"/>
  <c r="L3721" i="9"/>
  <c r="L3720" i="9"/>
  <c r="L3719" i="9"/>
  <c r="L3718" i="9"/>
  <c r="L3717" i="9"/>
  <c r="L3716" i="9"/>
  <c r="L3715" i="9"/>
  <c r="L3714" i="9"/>
  <c r="L3713" i="9"/>
  <c r="L3712" i="9"/>
  <c r="L3711" i="9"/>
  <c r="L3710" i="9"/>
  <c r="L3709" i="9"/>
  <c r="L3708" i="9"/>
  <c r="L3707" i="9"/>
  <c r="L3706" i="9"/>
  <c r="L3705" i="9"/>
  <c r="L3704" i="9"/>
  <c r="L3703" i="9"/>
  <c r="L3702" i="9"/>
  <c r="L3701" i="9"/>
  <c r="L3700" i="9"/>
  <c r="L3699" i="9"/>
  <c r="L3698" i="9"/>
  <c r="L3697" i="9"/>
  <c r="L3696" i="9"/>
  <c r="L3695" i="9"/>
  <c r="L3694" i="9"/>
  <c r="L3693" i="9"/>
  <c r="L3692" i="9"/>
  <c r="L3691" i="9"/>
  <c r="L3690" i="9"/>
  <c r="L3689" i="9"/>
  <c r="L3688" i="9"/>
  <c r="L3687" i="9"/>
  <c r="L3686" i="9"/>
  <c r="L3685" i="9"/>
  <c r="L3684" i="9"/>
  <c r="L3683" i="9"/>
  <c r="L3682" i="9"/>
  <c r="L3681" i="9"/>
  <c r="L3680" i="9"/>
  <c r="L3679" i="9"/>
  <c r="L3678" i="9"/>
  <c r="L3677" i="9"/>
  <c r="L3676" i="9"/>
  <c r="L3675" i="9"/>
  <c r="L3674" i="9"/>
  <c r="L3673" i="9"/>
  <c r="L3672" i="9"/>
  <c r="L3671" i="9"/>
  <c r="L3670" i="9"/>
  <c r="L3669" i="9"/>
  <c r="L3668" i="9"/>
  <c r="L3667" i="9"/>
  <c r="L3666" i="9"/>
  <c r="L3665" i="9"/>
  <c r="L3664" i="9"/>
  <c r="L3663" i="9"/>
  <c r="L3662" i="9"/>
  <c r="L3661" i="9"/>
  <c r="L3660" i="9"/>
  <c r="L3659" i="9"/>
  <c r="L3658" i="9"/>
  <c r="L3657" i="9"/>
  <c r="L3656" i="9"/>
  <c r="L3655" i="9"/>
  <c r="L3654" i="9"/>
  <c r="L3653" i="9"/>
  <c r="L3652" i="9"/>
  <c r="L3651" i="9"/>
  <c r="L3650" i="9"/>
  <c r="L3649" i="9"/>
  <c r="L3648" i="9"/>
  <c r="L3647" i="9"/>
  <c r="L3646" i="9"/>
  <c r="L3645" i="9"/>
  <c r="L3644" i="9"/>
  <c r="L3643" i="9"/>
  <c r="L3642" i="9"/>
  <c r="L3641" i="9"/>
  <c r="L3640" i="9"/>
  <c r="L3639" i="9"/>
  <c r="L3638" i="9"/>
  <c r="L3637" i="9"/>
  <c r="L3636" i="9"/>
  <c r="L3635" i="9"/>
  <c r="L3634" i="9"/>
  <c r="L3633" i="9"/>
  <c r="L3632" i="9"/>
  <c r="L3631" i="9"/>
  <c r="L3630" i="9"/>
  <c r="L3629" i="9"/>
  <c r="L3628" i="9"/>
  <c r="L3627" i="9"/>
  <c r="L3626" i="9"/>
  <c r="L3625" i="9"/>
  <c r="L3624" i="9"/>
  <c r="L3623" i="9"/>
  <c r="L3622" i="9"/>
  <c r="L3621" i="9"/>
  <c r="L3620" i="9"/>
  <c r="L3619" i="9"/>
  <c r="L3618" i="9"/>
  <c r="L3617" i="9"/>
  <c r="L3616" i="9"/>
  <c r="L3615" i="9"/>
  <c r="L3614" i="9"/>
  <c r="L3613" i="9"/>
  <c r="L3612" i="9"/>
  <c r="L3611" i="9"/>
  <c r="L3610" i="9"/>
  <c r="L3609" i="9"/>
  <c r="L3608" i="9"/>
  <c r="L3607" i="9"/>
  <c r="L3606" i="9"/>
  <c r="L3605" i="9"/>
  <c r="L3604" i="9"/>
  <c r="L3603" i="9"/>
  <c r="L3602" i="9"/>
  <c r="L3601" i="9"/>
  <c r="L3600" i="9"/>
  <c r="L3599" i="9"/>
  <c r="L3598" i="9"/>
  <c r="L3597" i="9"/>
  <c r="L3596" i="9"/>
  <c r="L3595" i="9"/>
  <c r="L3594" i="9"/>
  <c r="L3593" i="9"/>
  <c r="L3592" i="9"/>
  <c r="L3591" i="9"/>
  <c r="L3590" i="9"/>
  <c r="L3589" i="9"/>
  <c r="L3588" i="9"/>
  <c r="L3587" i="9"/>
  <c r="L3586" i="9"/>
  <c r="L3585" i="9"/>
  <c r="L3584" i="9"/>
  <c r="L3583" i="9"/>
  <c r="L3582" i="9"/>
  <c r="L3581" i="9"/>
  <c r="L3580" i="9"/>
  <c r="L3579" i="9"/>
  <c r="L3578" i="9"/>
  <c r="L3577" i="9"/>
  <c r="L3576" i="9"/>
  <c r="L3575" i="9"/>
  <c r="L3574" i="9"/>
  <c r="L3573" i="9"/>
  <c r="L3572" i="9"/>
  <c r="L3571" i="9"/>
  <c r="L3570" i="9"/>
  <c r="L3569" i="9"/>
  <c r="L3568" i="9"/>
  <c r="L3567" i="9"/>
  <c r="L3566" i="9"/>
  <c r="L3565" i="9"/>
  <c r="L3564" i="9"/>
  <c r="L3563" i="9"/>
  <c r="L3562" i="9"/>
  <c r="L3561" i="9"/>
  <c r="L3560" i="9"/>
  <c r="L3559" i="9"/>
  <c r="L3558" i="9"/>
  <c r="L3557" i="9"/>
  <c r="L3556" i="9"/>
  <c r="L3555" i="9"/>
  <c r="L3554" i="9"/>
  <c r="L3553" i="9"/>
  <c r="L3552" i="9"/>
  <c r="L3551" i="9"/>
  <c r="L3550" i="9"/>
  <c r="L3549" i="9"/>
  <c r="L3548" i="9"/>
  <c r="L3547" i="9"/>
  <c r="L3546" i="9"/>
  <c r="L3545" i="9"/>
  <c r="L3544" i="9"/>
  <c r="L3543" i="9"/>
  <c r="L3542" i="9"/>
  <c r="L3541" i="9"/>
  <c r="L3540" i="9"/>
  <c r="L3539" i="9"/>
  <c r="L3538" i="9"/>
  <c r="L3537" i="9"/>
  <c r="L3536" i="9"/>
  <c r="L3535" i="9"/>
  <c r="L3534" i="9"/>
  <c r="L3533" i="9"/>
  <c r="L3532" i="9"/>
  <c r="L3531" i="9"/>
  <c r="L3530" i="9"/>
  <c r="L3529" i="9"/>
  <c r="L3528" i="9"/>
  <c r="L3527" i="9"/>
  <c r="L3526" i="9"/>
  <c r="L3525" i="9"/>
  <c r="L3524" i="9"/>
  <c r="L3523" i="9"/>
  <c r="L3522" i="9"/>
  <c r="L3521" i="9"/>
  <c r="L3520" i="9"/>
  <c r="L3519" i="9"/>
  <c r="L3518" i="9"/>
  <c r="L3517" i="9"/>
  <c r="L3516" i="9"/>
  <c r="L3515" i="9"/>
  <c r="L3514" i="9"/>
  <c r="L3513" i="9"/>
  <c r="L3512" i="9"/>
  <c r="L3511" i="9"/>
  <c r="L3510" i="9"/>
  <c r="L3509" i="9"/>
  <c r="L3508" i="9"/>
  <c r="L3507" i="9"/>
  <c r="L3506" i="9"/>
  <c r="L3505" i="9"/>
  <c r="L3504" i="9"/>
  <c r="L3503" i="9"/>
  <c r="L3502" i="9"/>
  <c r="L3501" i="9"/>
  <c r="L3500" i="9"/>
  <c r="L3499" i="9"/>
  <c r="L3498" i="9"/>
  <c r="L3497" i="9"/>
  <c r="L3496" i="9"/>
  <c r="L3495" i="9"/>
  <c r="L3494" i="9"/>
  <c r="L3493" i="9"/>
  <c r="L3492" i="9"/>
  <c r="L3491" i="9"/>
  <c r="L3490" i="9"/>
  <c r="L3489" i="9"/>
  <c r="L3488" i="9"/>
  <c r="L3487" i="9"/>
  <c r="L3486" i="9"/>
  <c r="L3485" i="9"/>
  <c r="L3484" i="9"/>
  <c r="L3483" i="9"/>
  <c r="L3482" i="9"/>
  <c r="L3481" i="9"/>
  <c r="L3480" i="9"/>
  <c r="L3479" i="9"/>
  <c r="L3478" i="9"/>
  <c r="L3477" i="9"/>
  <c r="L3476" i="9"/>
  <c r="L3475" i="9"/>
  <c r="L3474" i="9"/>
  <c r="L3473" i="9"/>
  <c r="L3472" i="9"/>
  <c r="L3471" i="9"/>
  <c r="L3470" i="9"/>
  <c r="L3469" i="9"/>
  <c r="L3468" i="9"/>
  <c r="L3467" i="9"/>
  <c r="L3466" i="9"/>
  <c r="L3465" i="9"/>
  <c r="L3464" i="9"/>
  <c r="L3463" i="9"/>
  <c r="L3462" i="9"/>
  <c r="L3461" i="9"/>
  <c r="L3460" i="9"/>
  <c r="L3459" i="9"/>
  <c r="L3458" i="9"/>
  <c r="L3457" i="9"/>
  <c r="L3456" i="9"/>
  <c r="L3455" i="9"/>
  <c r="L3454" i="9"/>
  <c r="L3453" i="9"/>
  <c r="L3452" i="9"/>
  <c r="L3451" i="9"/>
  <c r="L3450" i="9"/>
  <c r="L3449" i="9"/>
  <c r="L3448" i="9"/>
  <c r="L3447" i="9"/>
  <c r="L3446" i="9"/>
  <c r="L3445" i="9"/>
  <c r="L3444" i="9"/>
  <c r="L3443" i="9"/>
  <c r="L3442" i="9"/>
  <c r="L3441" i="9"/>
  <c r="L3440" i="9"/>
  <c r="L3439" i="9"/>
  <c r="L3438" i="9"/>
  <c r="L3437" i="9"/>
  <c r="L3436" i="9"/>
  <c r="L3435" i="9"/>
  <c r="L3434" i="9"/>
  <c r="L3433" i="9"/>
  <c r="L3432" i="9"/>
  <c r="L3431" i="9"/>
  <c r="L3430" i="9"/>
  <c r="L3429" i="9"/>
  <c r="L3428" i="9"/>
  <c r="L3427" i="9"/>
  <c r="L3426" i="9"/>
  <c r="L3425" i="9"/>
  <c r="L3424" i="9"/>
  <c r="L3423" i="9"/>
  <c r="L3422" i="9"/>
  <c r="L3421" i="9"/>
  <c r="L3420" i="9"/>
  <c r="L3419" i="9"/>
  <c r="L3418" i="9"/>
  <c r="L3417" i="9"/>
  <c r="L3416" i="9"/>
  <c r="L3415" i="9"/>
  <c r="L3414" i="9"/>
  <c r="L3413" i="9"/>
  <c r="L3412" i="9"/>
  <c r="L3411" i="9"/>
  <c r="L3410" i="9"/>
  <c r="L3409" i="9"/>
  <c r="L3408" i="9"/>
  <c r="L3407" i="9"/>
  <c r="L3406" i="9"/>
  <c r="L3405" i="9"/>
  <c r="L3404" i="9"/>
  <c r="L3403" i="9"/>
  <c r="L3402" i="9"/>
  <c r="L3401" i="9"/>
  <c r="L3400" i="9"/>
  <c r="L3399" i="9"/>
  <c r="L3398" i="9"/>
  <c r="L3397" i="9"/>
  <c r="L3396" i="9"/>
  <c r="L3395" i="9"/>
  <c r="L3394" i="9"/>
  <c r="L3393" i="9"/>
  <c r="L3392" i="9"/>
  <c r="L3391" i="9"/>
  <c r="L3390" i="9"/>
  <c r="L3389" i="9"/>
  <c r="L3388" i="9"/>
  <c r="L3387" i="9"/>
  <c r="L3386" i="9"/>
  <c r="L3385" i="9"/>
  <c r="L3384" i="9"/>
  <c r="L3383" i="9"/>
  <c r="L3382" i="9"/>
  <c r="L3381" i="9"/>
  <c r="L3380" i="9"/>
  <c r="L3379" i="9"/>
  <c r="L3378" i="9"/>
  <c r="L3377" i="9"/>
  <c r="L3376" i="9"/>
  <c r="L3375" i="9"/>
  <c r="L3374" i="9"/>
  <c r="L3373" i="9"/>
  <c r="L3372" i="9"/>
  <c r="L3371" i="9"/>
  <c r="L3370" i="9"/>
  <c r="L3369" i="9"/>
  <c r="L3368" i="9"/>
  <c r="L3367" i="9"/>
  <c r="L3366" i="9"/>
  <c r="L3365" i="9"/>
  <c r="L3364" i="9"/>
  <c r="L3363" i="9"/>
  <c r="L3362" i="9"/>
  <c r="L3361" i="9"/>
  <c r="L3360" i="9"/>
  <c r="L3359" i="9"/>
  <c r="L3358" i="9"/>
  <c r="L3357" i="9"/>
  <c r="L3356" i="9"/>
  <c r="L3355" i="9"/>
  <c r="L3354" i="9"/>
  <c r="L3353" i="9"/>
  <c r="L3352" i="9"/>
  <c r="L3351" i="9"/>
  <c r="L3350" i="9"/>
  <c r="L3349" i="9"/>
  <c r="L3348" i="9"/>
  <c r="L3347" i="9"/>
  <c r="L3346" i="9"/>
  <c r="L3345" i="9"/>
  <c r="L3344" i="9"/>
  <c r="L3343" i="9"/>
  <c r="L3342" i="9"/>
  <c r="L3341" i="9"/>
  <c r="L3340" i="9"/>
  <c r="L3339" i="9"/>
  <c r="L3338" i="9"/>
  <c r="L3337" i="9"/>
  <c r="L3336" i="9"/>
  <c r="L3335" i="9"/>
  <c r="L3334" i="9"/>
  <c r="L3333" i="9"/>
  <c r="L3332" i="9"/>
  <c r="L3331" i="9"/>
  <c r="L3330" i="9"/>
  <c r="L3329" i="9"/>
  <c r="L3328" i="9"/>
  <c r="L3327" i="9"/>
  <c r="L3326" i="9"/>
  <c r="L3325" i="9"/>
  <c r="L3324" i="9"/>
  <c r="L3323" i="9"/>
  <c r="L3322" i="9"/>
  <c r="L3321" i="9"/>
  <c r="L3320" i="9"/>
  <c r="L3319" i="9"/>
  <c r="L3318" i="9"/>
  <c r="L3317" i="9"/>
  <c r="L3316" i="9"/>
  <c r="L3315" i="9"/>
  <c r="L3314" i="9"/>
  <c r="L3313" i="9"/>
  <c r="L3312" i="9"/>
  <c r="L3311" i="9"/>
  <c r="L3310" i="9"/>
  <c r="L3309" i="9"/>
  <c r="L3308" i="9"/>
  <c r="L3307" i="9"/>
  <c r="L3306" i="9"/>
  <c r="L3305" i="9"/>
  <c r="L3304" i="9"/>
  <c r="L3303" i="9"/>
  <c r="L3302" i="9"/>
  <c r="L3301" i="9"/>
  <c r="L3300" i="9"/>
  <c r="L3299" i="9"/>
  <c r="L3298" i="9"/>
  <c r="L3297" i="9"/>
  <c r="L3296" i="9"/>
  <c r="L3295" i="9"/>
  <c r="L3294" i="9"/>
  <c r="L3293" i="9"/>
  <c r="L3292" i="9"/>
  <c r="L3291" i="9"/>
  <c r="L3290" i="9"/>
  <c r="L3289" i="9"/>
  <c r="L3288" i="9"/>
  <c r="L3287" i="9"/>
  <c r="L3286" i="9"/>
  <c r="L3285" i="9"/>
  <c r="L3284" i="9"/>
  <c r="L3283" i="9"/>
  <c r="L3282" i="9"/>
  <c r="L3281" i="9"/>
  <c r="L3280" i="9"/>
  <c r="L3279" i="9"/>
  <c r="L3278" i="9"/>
  <c r="L3277" i="9"/>
  <c r="L3276" i="9"/>
  <c r="L3275" i="9"/>
  <c r="L3274" i="9"/>
  <c r="L3273" i="9"/>
  <c r="L3272" i="9"/>
  <c r="L3271" i="9"/>
  <c r="L3270" i="9"/>
  <c r="L3269" i="9"/>
  <c r="L3268" i="9"/>
  <c r="L3267" i="9"/>
  <c r="L3266" i="9"/>
  <c r="L3265" i="9"/>
  <c r="L3264" i="9"/>
  <c r="L3263" i="9"/>
  <c r="L3262" i="9"/>
  <c r="L3261" i="9"/>
  <c r="L3260" i="9"/>
  <c r="L3259" i="9"/>
  <c r="L3258" i="9"/>
  <c r="L3257" i="9"/>
  <c r="L3256" i="9"/>
  <c r="L3255" i="9"/>
  <c r="L3254" i="9"/>
  <c r="L3253" i="9"/>
  <c r="L3252" i="9"/>
  <c r="L3251" i="9"/>
  <c r="L3250" i="9"/>
  <c r="L3249" i="9"/>
  <c r="L3248" i="9"/>
  <c r="L3247" i="9"/>
  <c r="L3246" i="9"/>
  <c r="L3245" i="9"/>
  <c r="L3244" i="9"/>
  <c r="L3243" i="9"/>
  <c r="L3242" i="9"/>
  <c r="L3241" i="9"/>
  <c r="L3240" i="9"/>
  <c r="L3239" i="9"/>
  <c r="L3238" i="9"/>
  <c r="L3237" i="9"/>
  <c r="L3236" i="9"/>
  <c r="L3235" i="9"/>
  <c r="L3234" i="9"/>
  <c r="L3233" i="9"/>
  <c r="L3232" i="9"/>
  <c r="L3231" i="9"/>
  <c r="L3230" i="9"/>
  <c r="L3229" i="9"/>
  <c r="L3228" i="9"/>
  <c r="L3227" i="9"/>
  <c r="L3226" i="9"/>
  <c r="L3225" i="9"/>
  <c r="L3224" i="9"/>
  <c r="L3223" i="9"/>
  <c r="L3222" i="9"/>
  <c r="L3221" i="9"/>
  <c r="L3220" i="9"/>
  <c r="L3219" i="9"/>
  <c r="L3218" i="9"/>
  <c r="L3217" i="9"/>
  <c r="L3216" i="9"/>
  <c r="L3215" i="9"/>
  <c r="L3214" i="9"/>
  <c r="L3213" i="9"/>
  <c r="L3212" i="9"/>
  <c r="L3211" i="9"/>
  <c r="L3210" i="9"/>
  <c r="L3209" i="9"/>
  <c r="L3208" i="9"/>
  <c r="L3207" i="9"/>
  <c r="L3206" i="9"/>
  <c r="L3205" i="9"/>
  <c r="L3204" i="9"/>
  <c r="L3203" i="9"/>
  <c r="L3202" i="9"/>
  <c r="L3201" i="9"/>
  <c r="L3200" i="9"/>
  <c r="L3199" i="9"/>
  <c r="L3198" i="9"/>
  <c r="L3197" i="9"/>
  <c r="L3196" i="9"/>
  <c r="L3195" i="9"/>
  <c r="L3194" i="9"/>
  <c r="L3193" i="9"/>
  <c r="L3192" i="9"/>
  <c r="L3191" i="9"/>
  <c r="L3190" i="9"/>
  <c r="L3189" i="9"/>
  <c r="L3188" i="9"/>
  <c r="L3187" i="9"/>
  <c r="L3186" i="9"/>
  <c r="L3185" i="9"/>
  <c r="L3184" i="9"/>
  <c r="L3183" i="9"/>
  <c r="L3182" i="9"/>
  <c r="L3181" i="9"/>
  <c r="L3180" i="9"/>
  <c r="L3179" i="9"/>
  <c r="L3178" i="9"/>
  <c r="L3177" i="9"/>
  <c r="L3176" i="9"/>
  <c r="L3175" i="9"/>
  <c r="L3174" i="9"/>
  <c r="L3173" i="9"/>
  <c r="L3172" i="9"/>
  <c r="L3171" i="9"/>
  <c r="L3170" i="9"/>
  <c r="L3169" i="9"/>
  <c r="L3168" i="9"/>
  <c r="L3167" i="9"/>
  <c r="L3166" i="9"/>
  <c r="L3165" i="9"/>
  <c r="L3164" i="9"/>
  <c r="L3163" i="9"/>
  <c r="L3162" i="9"/>
  <c r="L3161" i="9"/>
  <c r="L3160" i="9"/>
  <c r="L3159" i="9"/>
  <c r="L3158" i="9"/>
  <c r="L3157" i="9"/>
  <c r="L3156" i="9"/>
  <c r="L3155" i="9"/>
  <c r="L3154" i="9"/>
  <c r="L3153" i="9"/>
  <c r="L3152" i="9"/>
  <c r="L3151" i="9"/>
  <c r="L3150" i="9"/>
  <c r="L3149" i="9"/>
  <c r="L3148" i="9"/>
  <c r="L3147" i="9"/>
  <c r="L3146" i="9"/>
  <c r="L3145" i="9"/>
  <c r="L3144" i="9"/>
  <c r="L3143" i="9"/>
  <c r="L3142" i="9"/>
  <c r="L3141" i="9"/>
  <c r="L3140" i="9"/>
  <c r="L3139" i="9"/>
  <c r="L3138" i="9"/>
  <c r="L3137" i="9"/>
  <c r="L3136" i="9"/>
  <c r="L3135" i="9"/>
  <c r="L3134" i="9"/>
  <c r="L3133" i="9"/>
  <c r="L3132" i="9"/>
  <c r="L3131" i="9"/>
  <c r="L3130" i="9"/>
  <c r="L3129" i="9"/>
  <c r="L3128" i="9"/>
  <c r="L3127" i="9"/>
  <c r="L3126" i="9"/>
  <c r="L3125" i="9"/>
  <c r="L3124" i="9"/>
  <c r="M4680" i="9"/>
  <c r="M4616" i="9"/>
  <c r="M4552" i="9"/>
  <c r="M4488" i="9"/>
  <c r="M4424" i="9"/>
  <c r="M4360" i="9"/>
  <c r="M4296" i="9"/>
  <c r="M4232" i="9"/>
  <c r="M4168" i="9"/>
  <c r="M4104" i="9"/>
  <c r="M4040" i="9"/>
  <c r="M3976" i="9"/>
  <c r="M3912" i="9"/>
  <c r="M3893" i="9"/>
  <c r="M3864" i="9"/>
  <c r="M3853" i="9"/>
  <c r="M3848" i="9"/>
  <c r="M3837" i="9"/>
  <c r="M3832" i="9"/>
  <c r="M3824" i="9"/>
  <c r="M3816" i="9"/>
  <c r="M3808" i="9"/>
  <c r="M3800" i="9"/>
  <c r="M3792" i="9"/>
  <c r="M3784" i="9"/>
  <c r="M4672" i="9"/>
  <c r="M4608" i="9"/>
  <c r="M4544" i="9"/>
  <c r="M4480" i="9"/>
  <c r="M4416" i="9"/>
  <c r="M4352" i="9"/>
  <c r="M4288" i="9"/>
  <c r="M4224" i="9"/>
  <c r="M4160" i="9"/>
  <c r="M4096" i="9"/>
  <c r="M4032" i="9"/>
  <c r="M3968" i="9"/>
  <c r="M3879" i="9"/>
  <c r="M3869" i="9"/>
  <c r="M3849" i="9"/>
  <c r="M3833" i="9"/>
  <c r="M3825" i="9"/>
  <c r="M3817" i="9"/>
  <c r="M3809" i="9"/>
  <c r="M3801" i="9"/>
  <c r="M3793" i="9"/>
  <c r="M3785" i="9"/>
  <c r="M4664" i="9"/>
  <c r="M4600" i="9"/>
  <c r="M4536" i="9"/>
  <c r="M4472" i="9"/>
  <c r="M4408" i="9"/>
  <c r="M4344" i="9"/>
  <c r="M4280" i="9"/>
  <c r="M4216" i="9"/>
  <c r="M4152" i="9"/>
  <c r="M4088" i="9"/>
  <c r="M4024" i="9"/>
  <c r="M3960" i="9"/>
  <c r="M3904" i="9"/>
  <c r="M3880" i="9"/>
  <c r="M3826" i="9"/>
  <c r="M3818" i="9"/>
  <c r="M3810" i="9"/>
  <c r="M3802" i="9"/>
  <c r="M3794" i="9"/>
  <c r="M3786" i="9"/>
  <c r="M4720" i="9"/>
  <c r="M4656" i="9"/>
  <c r="M4592" i="9"/>
  <c r="M4528" i="9"/>
  <c r="M4464" i="9"/>
  <c r="M4400" i="9"/>
  <c r="M4336" i="9"/>
  <c r="M4272" i="9"/>
  <c r="M4208" i="9"/>
  <c r="M4144" i="9"/>
  <c r="M4080" i="9"/>
  <c r="M4016" i="9"/>
  <c r="M3952" i="9"/>
  <c r="M3909" i="9"/>
  <c r="M3895" i="9"/>
  <c r="M3885" i="9"/>
  <c r="M3855" i="9"/>
  <c r="M3839" i="9"/>
  <c r="M3827" i="9"/>
  <c r="M3819" i="9"/>
  <c r="M3811" i="9"/>
  <c r="M3803" i="9"/>
  <c r="M3795" i="9"/>
  <c r="M3787" i="9"/>
  <c r="M3643" i="9"/>
  <c r="M3635" i="9"/>
  <c r="M3627" i="9"/>
  <c r="M3619" i="9"/>
  <c r="M3611" i="9"/>
  <c r="M3603" i="9"/>
  <c r="M3595" i="9"/>
  <c r="M3587" i="9"/>
  <c r="M3579" i="9"/>
  <c r="M3571" i="9"/>
  <c r="M3563" i="9"/>
  <c r="M3555" i="9"/>
  <c r="M3547" i="9"/>
  <c r="M3539" i="9"/>
  <c r="M3531" i="9"/>
  <c r="M3523" i="9"/>
  <c r="M3515" i="9"/>
  <c r="M3507" i="9"/>
  <c r="M3499" i="9"/>
  <c r="M3491" i="9"/>
  <c r="M3483" i="9"/>
  <c r="M3475" i="9"/>
  <c r="M3467" i="9"/>
  <c r="M3459" i="9"/>
  <c r="M3451" i="9"/>
  <c r="M3443" i="9"/>
  <c r="M3435" i="9"/>
  <c r="M3427" i="9"/>
  <c r="M3419" i="9"/>
  <c r="M3411" i="9"/>
  <c r="M3403" i="9"/>
  <c r="M3395" i="9"/>
  <c r="M3387" i="9"/>
  <c r="M3379" i="9"/>
  <c r="M3371" i="9"/>
  <c r="M3363" i="9"/>
  <c r="M3355" i="9"/>
  <c r="M3347" i="9"/>
  <c r="M3339" i="9"/>
  <c r="M3331" i="9"/>
  <c r="M3323" i="9"/>
  <c r="M3315" i="9"/>
  <c r="M3307" i="9"/>
  <c r="M3299" i="9"/>
  <c r="M3291" i="9"/>
  <c r="M3283" i="9"/>
  <c r="M3275" i="9"/>
  <c r="M3267" i="9"/>
  <c r="M3259" i="9"/>
  <c r="M3251" i="9"/>
  <c r="M3243" i="9"/>
  <c r="M3235" i="9"/>
  <c r="M3227" i="9"/>
  <c r="M3219" i="9"/>
  <c r="M3211" i="9"/>
  <c r="M3203" i="9"/>
  <c r="M3195" i="9"/>
  <c r="M3187" i="9"/>
  <c r="M3179" i="9"/>
  <c r="M3171" i="9"/>
  <c r="M3163" i="9"/>
  <c r="M3155" i="9"/>
  <c r="M3147" i="9"/>
  <c r="M3139" i="9"/>
  <c r="M3131" i="9"/>
  <c r="M3123" i="9"/>
  <c r="M3122" i="9"/>
  <c r="M3121" i="9"/>
  <c r="M3120" i="9"/>
  <c r="M3119" i="9"/>
  <c r="M3118" i="9"/>
  <c r="M3117" i="9"/>
  <c r="M3116" i="9"/>
  <c r="M3115" i="9"/>
  <c r="M3114" i="9"/>
  <c r="M3113" i="9"/>
  <c r="M3112" i="9"/>
  <c r="M3111" i="9"/>
  <c r="M3110" i="9"/>
  <c r="M3109" i="9"/>
  <c r="M3108" i="9"/>
  <c r="M3107" i="9"/>
  <c r="M3106" i="9"/>
  <c r="M3105" i="9"/>
  <c r="M3104" i="9"/>
  <c r="M3103" i="9"/>
  <c r="M3102" i="9"/>
  <c r="M3101" i="9"/>
  <c r="M3100" i="9"/>
  <c r="M3099" i="9"/>
  <c r="M3098" i="9"/>
  <c r="M3097" i="9"/>
  <c r="M3096" i="9"/>
  <c r="M3095" i="9"/>
  <c r="M3094" i="9"/>
  <c r="M3093" i="9"/>
  <c r="M3092" i="9"/>
  <c r="M3091" i="9"/>
  <c r="M3090" i="9"/>
  <c r="M3089" i="9"/>
  <c r="M3088" i="9"/>
  <c r="M3087" i="9"/>
  <c r="M3086" i="9"/>
  <c r="M3085" i="9"/>
  <c r="M3084" i="9"/>
  <c r="M3083" i="9"/>
  <c r="M3082" i="9"/>
  <c r="M3081" i="9"/>
  <c r="M3080" i="9"/>
  <c r="M3079" i="9"/>
  <c r="M3078" i="9"/>
  <c r="M3077" i="9"/>
  <c r="M3076" i="9"/>
  <c r="M3075" i="9"/>
  <c r="M3074" i="9"/>
  <c r="M3073" i="9"/>
  <c r="M3072" i="9"/>
  <c r="M3071" i="9"/>
  <c r="M3070" i="9"/>
  <c r="M3644" i="9"/>
  <c r="M3636" i="9"/>
  <c r="M3628" i="9"/>
  <c r="M3620" i="9"/>
  <c r="M3612" i="9"/>
  <c r="M3604" i="9"/>
  <c r="M3596" i="9"/>
  <c r="M3588" i="9"/>
  <c r="M3580" i="9"/>
  <c r="M3572" i="9"/>
  <c r="M3564" i="9"/>
  <c r="M3556" i="9"/>
  <c r="M3548" i="9"/>
  <c r="M3540" i="9"/>
  <c r="M3532" i="9"/>
  <c r="M3524" i="9"/>
  <c r="M3516" i="9"/>
  <c r="M3508" i="9"/>
  <c r="M3500" i="9"/>
  <c r="M3492" i="9"/>
  <c r="M3484" i="9"/>
  <c r="M3476" i="9"/>
  <c r="M3468" i="9"/>
  <c r="M3460" i="9"/>
  <c r="M3452" i="9"/>
  <c r="M3444" i="9"/>
  <c r="M3436" i="9"/>
  <c r="M3428" i="9"/>
  <c r="M3420" i="9"/>
  <c r="M3412" i="9"/>
  <c r="M3404" i="9"/>
  <c r="M3396" i="9"/>
  <c r="M3388" i="9"/>
  <c r="M3380" i="9"/>
  <c r="M3372" i="9"/>
  <c r="M3364" i="9"/>
  <c r="M3356" i="9"/>
  <c r="M3348" i="9"/>
  <c r="M3340" i="9"/>
  <c r="M3332" i="9"/>
  <c r="M3324" i="9"/>
  <c r="M3316" i="9"/>
  <c r="M3308" i="9"/>
  <c r="M3300" i="9"/>
  <c r="M3292" i="9"/>
  <c r="M3284" i="9"/>
  <c r="M3276" i="9"/>
  <c r="M3268" i="9"/>
  <c r="M3260" i="9"/>
  <c r="M3252" i="9"/>
  <c r="M3244" i="9"/>
  <c r="M3236" i="9"/>
  <c r="M3228" i="9"/>
  <c r="M3220" i="9"/>
  <c r="M3212" i="9"/>
  <c r="M3204" i="9"/>
  <c r="M3196" i="9"/>
  <c r="M3188" i="9"/>
  <c r="M3180" i="9"/>
  <c r="M3172" i="9"/>
  <c r="M3164" i="9"/>
  <c r="M3156" i="9"/>
  <c r="M3148" i="9"/>
  <c r="M3140" i="9"/>
  <c r="M3132" i="9"/>
  <c r="M3124" i="9"/>
  <c r="L3123" i="9"/>
  <c r="L3122" i="9"/>
  <c r="L3121" i="9"/>
  <c r="L3120" i="9"/>
  <c r="L3119" i="9"/>
  <c r="L3118" i="9"/>
  <c r="L3117" i="9"/>
  <c r="L3116" i="9"/>
  <c r="L3115" i="9"/>
  <c r="L3114" i="9"/>
  <c r="L3113" i="9"/>
  <c r="L3112" i="9"/>
  <c r="L3111" i="9"/>
  <c r="L3110" i="9"/>
  <c r="L3109" i="9"/>
  <c r="L3108" i="9"/>
  <c r="L3107" i="9"/>
  <c r="L3106" i="9"/>
  <c r="L3105" i="9"/>
  <c r="L3104" i="9"/>
  <c r="L3103" i="9"/>
  <c r="L3102" i="9"/>
  <c r="L3101" i="9"/>
  <c r="L3100" i="9"/>
  <c r="L3099" i="9"/>
  <c r="L3098" i="9"/>
  <c r="L3097" i="9"/>
  <c r="L3096" i="9"/>
  <c r="L3095" i="9"/>
  <c r="L3094" i="9"/>
  <c r="L3093" i="9"/>
  <c r="L3092" i="9"/>
  <c r="L3091" i="9"/>
  <c r="L3090" i="9"/>
  <c r="L3089" i="9"/>
  <c r="L3088" i="9"/>
  <c r="L3087" i="9"/>
  <c r="L3086" i="9"/>
  <c r="L3085" i="9"/>
  <c r="L3084" i="9"/>
  <c r="L3083" i="9"/>
  <c r="L3082" i="9"/>
  <c r="L3081" i="9"/>
  <c r="L3080" i="9"/>
  <c r="L3079" i="9"/>
  <c r="L3078" i="9"/>
  <c r="L3077" i="9"/>
  <c r="L3076" i="9"/>
  <c r="L3075" i="9"/>
  <c r="L3074" i="9"/>
  <c r="L3073" i="9"/>
  <c r="L3072" i="9"/>
  <c r="L3071" i="9"/>
  <c r="L3070" i="9"/>
  <c r="L3069" i="9"/>
  <c r="L3068" i="9"/>
  <c r="L3067" i="9"/>
  <c r="L3066" i="9"/>
  <c r="L3065" i="9"/>
  <c r="L3064" i="9"/>
  <c r="L3063" i="9"/>
  <c r="L3062" i="9"/>
  <c r="L3061" i="9"/>
  <c r="L3060" i="9"/>
  <c r="L3059" i="9"/>
  <c r="L3058" i="9"/>
  <c r="L3057" i="9"/>
  <c r="L3056" i="9"/>
  <c r="L3055" i="9"/>
  <c r="L3054" i="9"/>
  <c r="L3053" i="9"/>
  <c r="L3052" i="9"/>
  <c r="L3051" i="9"/>
  <c r="L3050" i="9"/>
  <c r="L3049" i="9"/>
  <c r="L3048" i="9"/>
  <c r="L3047" i="9"/>
  <c r="L3046" i="9"/>
  <c r="L3045" i="9"/>
  <c r="L3044" i="9"/>
  <c r="L3043" i="9"/>
  <c r="L3042" i="9"/>
  <c r="L3041" i="9"/>
  <c r="L3040" i="9"/>
  <c r="L3039" i="9"/>
  <c r="L3038" i="9"/>
  <c r="L3037" i="9"/>
  <c r="L3036" i="9"/>
  <c r="L3035" i="9"/>
  <c r="L3034" i="9"/>
  <c r="L3033" i="9"/>
  <c r="L3032" i="9"/>
  <c r="L3031" i="9"/>
  <c r="L3030" i="9"/>
  <c r="L3029" i="9"/>
  <c r="L3028" i="9"/>
  <c r="L3027" i="9"/>
  <c r="L3026" i="9"/>
  <c r="L3025" i="9"/>
  <c r="L3024" i="9"/>
  <c r="L3023" i="9"/>
  <c r="L3022" i="9"/>
  <c r="L3021" i="9"/>
  <c r="L3020" i="9"/>
  <c r="M3645" i="9"/>
  <c r="M3637" i="9"/>
  <c r="M3629" i="9"/>
  <c r="M3621" i="9"/>
  <c r="M3613" i="9"/>
  <c r="M3605" i="9"/>
  <c r="M3597" i="9"/>
  <c r="M3589" i="9"/>
  <c r="M3581" i="9"/>
  <c r="M3573" i="9"/>
  <c r="M3565" i="9"/>
  <c r="M3557" i="9"/>
  <c r="M3549" i="9"/>
  <c r="M3541" i="9"/>
  <c r="M3533" i="9"/>
  <c r="M3525" i="9"/>
  <c r="M3517" i="9"/>
  <c r="M3509" i="9"/>
  <c r="M3501" i="9"/>
  <c r="M3493" i="9"/>
  <c r="M3485" i="9"/>
  <c r="M3477" i="9"/>
  <c r="M3469" i="9"/>
  <c r="M3461" i="9"/>
  <c r="M3453" i="9"/>
  <c r="M3445" i="9"/>
  <c r="M3437" i="9"/>
  <c r="M3429" i="9"/>
  <c r="M3421" i="9"/>
  <c r="M3413" i="9"/>
  <c r="M3405" i="9"/>
  <c r="M3397" i="9"/>
  <c r="M3389" i="9"/>
  <c r="M3381" i="9"/>
  <c r="M3373" i="9"/>
  <c r="M3365" i="9"/>
  <c r="M3357" i="9"/>
  <c r="M3349" i="9"/>
  <c r="M3341" i="9"/>
  <c r="M3333" i="9"/>
  <c r="M3325" i="9"/>
  <c r="M3317" i="9"/>
  <c r="M3309" i="9"/>
  <c r="M3301" i="9"/>
  <c r="M3293" i="9"/>
  <c r="M3285" i="9"/>
  <c r="M3277" i="9"/>
  <c r="M3269" i="9"/>
  <c r="M3261" i="9"/>
  <c r="M3253" i="9"/>
  <c r="M3245" i="9"/>
  <c r="M3237" i="9"/>
  <c r="M3229" i="9"/>
  <c r="M3221" i="9"/>
  <c r="M3213" i="9"/>
  <c r="M3205" i="9"/>
  <c r="M3197" i="9"/>
  <c r="M3189" i="9"/>
  <c r="M3181" i="9"/>
  <c r="M3173" i="9"/>
  <c r="M3165" i="9"/>
  <c r="M3157" i="9"/>
  <c r="M3149" i="9"/>
  <c r="M3141" i="9"/>
  <c r="M3133" i="9"/>
  <c r="M3125" i="9"/>
  <c r="M3646" i="9"/>
  <c r="M3638" i="9"/>
  <c r="M3630" i="9"/>
  <c r="M3622" i="9"/>
  <c r="M3614" i="9"/>
  <c r="M3606" i="9"/>
  <c r="M3598" i="9"/>
  <c r="M3590" i="9"/>
  <c r="M3582" i="9"/>
  <c r="M3574" i="9"/>
  <c r="M3566" i="9"/>
  <c r="M3558" i="9"/>
  <c r="M3550" i="9"/>
  <c r="M3542" i="9"/>
  <c r="M3534" i="9"/>
  <c r="M3526" i="9"/>
  <c r="M3518" i="9"/>
  <c r="M3510" i="9"/>
  <c r="M3502" i="9"/>
  <c r="M3494" i="9"/>
  <c r="M3486" i="9"/>
  <c r="M3478" i="9"/>
  <c r="M3470" i="9"/>
  <c r="M3462" i="9"/>
  <c r="M3454" i="9"/>
  <c r="M3446" i="9"/>
  <c r="M3438" i="9"/>
  <c r="M3430" i="9"/>
  <c r="M3422" i="9"/>
  <c r="M3414" i="9"/>
  <c r="M3406" i="9"/>
  <c r="M3398" i="9"/>
  <c r="M3390" i="9"/>
  <c r="M3382" i="9"/>
  <c r="M3374" i="9"/>
  <c r="M3366" i="9"/>
  <c r="M3358" i="9"/>
  <c r="M3350" i="9"/>
  <c r="M3342" i="9"/>
  <c r="M3334" i="9"/>
  <c r="M3326" i="9"/>
  <c r="M3318" i="9"/>
  <c r="M3310" i="9"/>
  <c r="M3302" i="9"/>
  <c r="M3294" i="9"/>
  <c r="M3286" i="9"/>
  <c r="M3278" i="9"/>
  <c r="M3270" i="9"/>
  <c r="M3262" i="9"/>
  <c r="M3254" i="9"/>
  <c r="M3246" i="9"/>
  <c r="M3238" i="9"/>
  <c r="M3230" i="9"/>
  <c r="M3222" i="9"/>
  <c r="M3214" i="9"/>
  <c r="M3206" i="9"/>
  <c r="M3198" i="9"/>
  <c r="M3190" i="9"/>
  <c r="M3182" i="9"/>
  <c r="M3174" i="9"/>
  <c r="M3166" i="9"/>
  <c r="M3158" i="9"/>
  <c r="M3150" i="9"/>
  <c r="M3142" i="9"/>
  <c r="M3134" i="9"/>
  <c r="M3126" i="9"/>
  <c r="M3639" i="9"/>
  <c r="M3631" i="9"/>
  <c r="M3623" i="9"/>
  <c r="M3615" i="9"/>
  <c r="M3607" i="9"/>
  <c r="M3599" i="9"/>
  <c r="M3591" i="9"/>
  <c r="M3583" i="9"/>
  <c r="M3575" i="9"/>
  <c r="M3567" i="9"/>
  <c r="M3559" i="9"/>
  <c r="M3551" i="9"/>
  <c r="M3543" i="9"/>
  <c r="M3535" i="9"/>
  <c r="M3527" i="9"/>
  <c r="M3519" i="9"/>
  <c r="M3511" i="9"/>
  <c r="M3503" i="9"/>
  <c r="M3495" i="9"/>
  <c r="M3487" i="9"/>
  <c r="M3479" i="9"/>
  <c r="M3471" i="9"/>
  <c r="M3463" i="9"/>
  <c r="M3455" i="9"/>
  <c r="M3447" i="9"/>
  <c r="M3439" i="9"/>
  <c r="M3431" i="9"/>
  <c r="M3423" i="9"/>
  <c r="M3415" i="9"/>
  <c r="M3407" i="9"/>
  <c r="M3399" i="9"/>
  <c r="M3391" i="9"/>
  <c r="M3383" i="9"/>
  <c r="M3375" i="9"/>
  <c r="M3367" i="9"/>
  <c r="M3359" i="9"/>
  <c r="M3351" i="9"/>
  <c r="M3343" i="9"/>
  <c r="M3335" i="9"/>
  <c r="M3327" i="9"/>
  <c r="M3319" i="9"/>
  <c r="M3311" i="9"/>
  <c r="M3303" i="9"/>
  <c r="M3295" i="9"/>
  <c r="M3287" i="9"/>
  <c r="M3279" i="9"/>
  <c r="M3271" i="9"/>
  <c r="M3263" i="9"/>
  <c r="M3255" i="9"/>
  <c r="M3247" i="9"/>
  <c r="M3239" i="9"/>
  <c r="M3231" i="9"/>
  <c r="M3223" i="9"/>
  <c r="M3215" i="9"/>
  <c r="M3207" i="9"/>
  <c r="M3199" i="9"/>
  <c r="M3191" i="9"/>
  <c r="M3183" i="9"/>
  <c r="M3175" i="9"/>
  <c r="M3167" i="9"/>
  <c r="M3159" i="9"/>
  <c r="M3151" i="9"/>
  <c r="M3143" i="9"/>
  <c r="M3135" i="9"/>
  <c r="M3127" i="9"/>
  <c r="M3640" i="9"/>
  <c r="M3632" i="9"/>
  <c r="M3624" i="9"/>
  <c r="M3616" i="9"/>
  <c r="M3608" i="9"/>
  <c r="M3600" i="9"/>
  <c r="M3592" i="9"/>
  <c r="M3641" i="9"/>
  <c r="M3633" i="9"/>
  <c r="M3625" i="9"/>
  <c r="M3617" i="9"/>
  <c r="M3609" i="9"/>
  <c r="M3601" i="9"/>
  <c r="M3593" i="9"/>
  <c r="M3585" i="9"/>
  <c r="M3577" i="9"/>
  <c r="M3569" i="9"/>
  <c r="M3561" i="9"/>
  <c r="M3553" i="9"/>
  <c r="M3545" i="9"/>
  <c r="M3537" i="9"/>
  <c r="M3529" i="9"/>
  <c r="M3521" i="9"/>
  <c r="M3513" i="9"/>
  <c r="M3505" i="9"/>
  <c r="M3497" i="9"/>
  <c r="M3489" i="9"/>
  <c r="M3481" i="9"/>
  <c r="M3473" i="9"/>
  <c r="M3465" i="9"/>
  <c r="M3457" i="9"/>
  <c r="M3449" i="9"/>
  <c r="M3441" i="9"/>
  <c r="M3433" i="9"/>
  <c r="M3425" i="9"/>
  <c r="M3417" i="9"/>
  <c r="M3409" i="9"/>
  <c r="M3401" i="9"/>
  <c r="M3393" i="9"/>
  <c r="M3385" i="9"/>
  <c r="M3377" i="9"/>
  <c r="M3369" i="9"/>
  <c r="M3361" i="9"/>
  <c r="M3353" i="9"/>
  <c r="M3345" i="9"/>
  <c r="M3337" i="9"/>
  <c r="M3329" i="9"/>
  <c r="M3321" i="9"/>
  <c r="M3313" i="9"/>
  <c r="M3305" i="9"/>
  <c r="M3297" i="9"/>
  <c r="M3289" i="9"/>
  <c r="M3281" i="9"/>
  <c r="M3273" i="9"/>
  <c r="M3265" i="9"/>
  <c r="M3257" i="9"/>
  <c r="M3249" i="9"/>
  <c r="M3241" i="9"/>
  <c r="M3233" i="9"/>
  <c r="M3225" i="9"/>
  <c r="M3217" i="9"/>
  <c r="M3209" i="9"/>
  <c r="M3201" i="9"/>
  <c r="M3193" i="9"/>
  <c r="M3185" i="9"/>
  <c r="M3177" i="9"/>
  <c r="M3169" i="9"/>
  <c r="M3161" i="9"/>
  <c r="M3153" i="9"/>
  <c r="M3145" i="9"/>
  <c r="M3137" i="9"/>
  <c r="M3129" i="9"/>
  <c r="M3642" i="9"/>
  <c r="M3634" i="9"/>
  <c r="M3626" i="9"/>
  <c r="M3618" i="9"/>
  <c r="M3610" i="9"/>
  <c r="M3602" i="9"/>
  <c r="M3594" i="9"/>
  <c r="M3586" i="9"/>
  <c r="M3578" i="9"/>
  <c r="M3570" i="9"/>
  <c r="M3562" i="9"/>
  <c r="M3554" i="9"/>
  <c r="M3546" i="9"/>
  <c r="M3538" i="9"/>
  <c r="M3530" i="9"/>
  <c r="M3522" i="9"/>
  <c r="M3514" i="9"/>
  <c r="M3506" i="9"/>
  <c r="M3498" i="9"/>
  <c r="M3490" i="9"/>
  <c r="M3482" i="9"/>
  <c r="M3474" i="9"/>
  <c r="M3466" i="9"/>
  <c r="M3458" i="9"/>
  <c r="M3450" i="9"/>
  <c r="M3442" i="9"/>
  <c r="M3434" i="9"/>
  <c r="M3426" i="9"/>
  <c r="M3418" i="9"/>
  <c r="M3410" i="9"/>
  <c r="M3402" i="9"/>
  <c r="M3394" i="9"/>
  <c r="M3386" i="9"/>
  <c r="M3378" i="9"/>
  <c r="M3370" i="9"/>
  <c r="M3362" i="9"/>
  <c r="M3354" i="9"/>
  <c r="M3346" i="9"/>
  <c r="M3338" i="9"/>
  <c r="M3330" i="9"/>
  <c r="M3322" i="9"/>
  <c r="M3314" i="9"/>
  <c r="M3306" i="9"/>
  <c r="M3298" i="9"/>
  <c r="M3290" i="9"/>
  <c r="M3282" i="9"/>
  <c r="M3274" i="9"/>
  <c r="M3266" i="9"/>
  <c r="M3258" i="9"/>
  <c r="M3250" i="9"/>
  <c r="M3242" i="9"/>
  <c r="M3234" i="9"/>
  <c r="M3226" i="9"/>
  <c r="M3218" i="9"/>
  <c r="M3210" i="9"/>
  <c r="M3202" i="9"/>
  <c r="M3194" i="9"/>
  <c r="M3186" i="9"/>
  <c r="M3178" i="9"/>
  <c r="M3170" i="9"/>
  <c r="M3162" i="9"/>
  <c r="M3154" i="9"/>
  <c r="M3146" i="9"/>
  <c r="M3138" i="9"/>
  <c r="M3130" i="9"/>
  <c r="M3576" i="9"/>
  <c r="M3512" i="9"/>
  <c r="M3448" i="9"/>
  <c r="M3384" i="9"/>
  <c r="M3320" i="9"/>
  <c r="M3256" i="9"/>
  <c r="M3192" i="9"/>
  <c r="M3128" i="9"/>
  <c r="M3066" i="9"/>
  <c r="M3058" i="9"/>
  <c r="M3050" i="9"/>
  <c r="M3042" i="9"/>
  <c r="M3034" i="9"/>
  <c r="M3026" i="9"/>
  <c r="M3560" i="9"/>
  <c r="M3496" i="9"/>
  <c r="M3432" i="9"/>
  <c r="M3368" i="9"/>
  <c r="M3304" i="9"/>
  <c r="M3240" i="9"/>
  <c r="M3176" i="9"/>
  <c r="M3068" i="9"/>
  <c r="M3060" i="9"/>
  <c r="M3052" i="9"/>
  <c r="M3044" i="9"/>
  <c r="M3036" i="9"/>
  <c r="M3028" i="9"/>
  <c r="M3020" i="9"/>
  <c r="L3019" i="9"/>
  <c r="L3018" i="9"/>
  <c r="L3017" i="9"/>
  <c r="L3016" i="9"/>
  <c r="L3015" i="9"/>
  <c r="L3014" i="9"/>
  <c r="L3013" i="9"/>
  <c r="L3012" i="9"/>
  <c r="L3011" i="9"/>
  <c r="L3010" i="9"/>
  <c r="L3009" i="9"/>
  <c r="L3008" i="9"/>
  <c r="L3007" i="9"/>
  <c r="L3006" i="9"/>
  <c r="L3005" i="9"/>
  <c r="L3004" i="9"/>
  <c r="L3003" i="9"/>
  <c r="L3002" i="9"/>
  <c r="L3001" i="9"/>
  <c r="L3000" i="9"/>
  <c r="L2999" i="9"/>
  <c r="L2998" i="9"/>
  <c r="L2997" i="9"/>
  <c r="L2996" i="9"/>
  <c r="L2995" i="9"/>
  <c r="L2994" i="9"/>
  <c r="L2993" i="9"/>
  <c r="L2992" i="9"/>
  <c r="L2991" i="9"/>
  <c r="L2990" i="9"/>
  <c r="L2989" i="9"/>
  <c r="L2988" i="9"/>
  <c r="L2987" i="9"/>
  <c r="L2986" i="9"/>
  <c r="L2985" i="9"/>
  <c r="L2984" i="9"/>
  <c r="L2983" i="9"/>
  <c r="L2982" i="9"/>
  <c r="L2981" i="9"/>
  <c r="L2980" i="9"/>
  <c r="L2979" i="9"/>
  <c r="L2978" i="9"/>
  <c r="L2977" i="9"/>
  <c r="L2976" i="9"/>
  <c r="L2975" i="9"/>
  <c r="L2974" i="9"/>
  <c r="L2973" i="9"/>
  <c r="L2972" i="9"/>
  <c r="L2971" i="9"/>
  <c r="L2970" i="9"/>
  <c r="L2969" i="9"/>
  <c r="L2968" i="9"/>
  <c r="L2967" i="9"/>
  <c r="L2966" i="9"/>
  <c r="L2965" i="9"/>
  <c r="L2964" i="9"/>
  <c r="L2963" i="9"/>
  <c r="L2962" i="9"/>
  <c r="L2961" i="9"/>
  <c r="L2960" i="9"/>
  <c r="L2959" i="9"/>
  <c r="L2958" i="9"/>
  <c r="L2957" i="9"/>
  <c r="L2956" i="9"/>
  <c r="L2955" i="9"/>
  <c r="L2954" i="9"/>
  <c r="L2953" i="9"/>
  <c r="L2952" i="9"/>
  <c r="L2951" i="9"/>
  <c r="L2950" i="9"/>
  <c r="L2949" i="9"/>
  <c r="L2948" i="9"/>
  <c r="L2947" i="9"/>
  <c r="L2946" i="9"/>
  <c r="L2945" i="9"/>
  <c r="L2944" i="9"/>
  <c r="L2943" i="9"/>
  <c r="L2942" i="9"/>
  <c r="L2941" i="9"/>
  <c r="L2940" i="9"/>
  <c r="L2939" i="9"/>
  <c r="L2938" i="9"/>
  <c r="L2937" i="9"/>
  <c r="L2936" i="9"/>
  <c r="L2935" i="9"/>
  <c r="L2934" i="9"/>
  <c r="L2933" i="9"/>
  <c r="L2932" i="9"/>
  <c r="L2931" i="9"/>
  <c r="L2930" i="9"/>
  <c r="L2929" i="9"/>
  <c r="L2928" i="9"/>
  <c r="L2927" i="9"/>
  <c r="L2926" i="9"/>
  <c r="L2925" i="9"/>
  <c r="L2924" i="9"/>
  <c r="L2923" i="9"/>
  <c r="L2922" i="9"/>
  <c r="L2921" i="9"/>
  <c r="L2920" i="9"/>
  <c r="L2919" i="9"/>
  <c r="L2918" i="9"/>
  <c r="L2917" i="9"/>
  <c r="L2916" i="9"/>
  <c r="L2915" i="9"/>
  <c r="L2914" i="9"/>
  <c r="L2913" i="9"/>
  <c r="L2912" i="9"/>
  <c r="L2911" i="9"/>
  <c r="L2910" i="9"/>
  <c r="L2909" i="9"/>
  <c r="L2908" i="9"/>
  <c r="L2907" i="9"/>
  <c r="L2906" i="9"/>
  <c r="L2905" i="9"/>
  <c r="L2904" i="9"/>
  <c r="L2903" i="9"/>
  <c r="L2902" i="9"/>
  <c r="L2901" i="9"/>
  <c r="L2900" i="9"/>
  <c r="L2899" i="9"/>
  <c r="L2898" i="9"/>
  <c r="L2897" i="9"/>
  <c r="L2896" i="9"/>
  <c r="L2895" i="9"/>
  <c r="L2894" i="9"/>
  <c r="L2893" i="9"/>
  <c r="L2892" i="9"/>
  <c r="L2891" i="9"/>
  <c r="L2890" i="9"/>
  <c r="L2889" i="9"/>
  <c r="L2888" i="9"/>
  <c r="L2887" i="9"/>
  <c r="L2886" i="9"/>
  <c r="L2885" i="9"/>
  <c r="L2884" i="9"/>
  <c r="L2883" i="9"/>
  <c r="L2882" i="9"/>
  <c r="L2881" i="9"/>
  <c r="L2880" i="9"/>
  <c r="L2879" i="9"/>
  <c r="L2878" i="9"/>
  <c r="L2877" i="9"/>
  <c r="L2876" i="9"/>
  <c r="L2875" i="9"/>
  <c r="L2874" i="9"/>
  <c r="L2873" i="9"/>
  <c r="L2872" i="9"/>
  <c r="L2871" i="9"/>
  <c r="L2870" i="9"/>
  <c r="L2869" i="9"/>
  <c r="L2868" i="9"/>
  <c r="L2867" i="9"/>
  <c r="L2866" i="9"/>
  <c r="L2865" i="9"/>
  <c r="L2864" i="9"/>
  <c r="L2863" i="9"/>
  <c r="L2862" i="9"/>
  <c r="L2861" i="9"/>
  <c r="L2860" i="9"/>
  <c r="L2859" i="9"/>
  <c r="L2858" i="9"/>
  <c r="L2857" i="9"/>
  <c r="L2856" i="9"/>
  <c r="L2855" i="9"/>
  <c r="L2854" i="9"/>
  <c r="L2853" i="9"/>
  <c r="L2852" i="9"/>
  <c r="L2851" i="9"/>
  <c r="L2850" i="9"/>
  <c r="L2849" i="9"/>
  <c r="L2848" i="9"/>
  <c r="L2847" i="9"/>
  <c r="L2846" i="9"/>
  <c r="L2845" i="9"/>
  <c r="L2844" i="9"/>
  <c r="L2843" i="9"/>
  <c r="L2842" i="9"/>
  <c r="L2841" i="9"/>
  <c r="L2840" i="9"/>
  <c r="L2839" i="9"/>
  <c r="L2838" i="9"/>
  <c r="L2837" i="9"/>
  <c r="L2836" i="9"/>
  <c r="L2835" i="9"/>
  <c r="L2834" i="9"/>
  <c r="L2833" i="9"/>
  <c r="L2832" i="9"/>
  <c r="L2831" i="9"/>
  <c r="L2830" i="9"/>
  <c r="L2829" i="9"/>
  <c r="L2828" i="9"/>
  <c r="L2827" i="9"/>
  <c r="L2826" i="9"/>
  <c r="L2825" i="9"/>
  <c r="L2824" i="9"/>
  <c r="L2823" i="9"/>
  <c r="L2822" i="9"/>
  <c r="L2821" i="9"/>
  <c r="L2820" i="9"/>
  <c r="L2819" i="9"/>
  <c r="L2818" i="9"/>
  <c r="L2817" i="9"/>
  <c r="L2816" i="9"/>
  <c r="L2815" i="9"/>
  <c r="L2814" i="9"/>
  <c r="L2813" i="9"/>
  <c r="L2812" i="9"/>
  <c r="L2811" i="9"/>
  <c r="L2810" i="9"/>
  <c r="L2809" i="9"/>
  <c r="L2808" i="9"/>
  <c r="L2807" i="9"/>
  <c r="L2806" i="9"/>
  <c r="L2805" i="9"/>
  <c r="L2804" i="9"/>
  <c r="L2803" i="9"/>
  <c r="L2802" i="9"/>
  <c r="L2801" i="9"/>
  <c r="L2800" i="9"/>
  <c r="L2799" i="9"/>
  <c r="L2798" i="9"/>
  <c r="L2797" i="9"/>
  <c r="L2796" i="9"/>
  <c r="L2795" i="9"/>
  <c r="L2794" i="9"/>
  <c r="L2793" i="9"/>
  <c r="L2792" i="9"/>
  <c r="L2791" i="9"/>
  <c r="L2790" i="9"/>
  <c r="L2789" i="9"/>
  <c r="L2788" i="9"/>
  <c r="L2787" i="9"/>
  <c r="L2786" i="9"/>
  <c r="L2785" i="9"/>
  <c r="L2784" i="9"/>
  <c r="L2783" i="9"/>
  <c r="L2782" i="9"/>
  <c r="L2781" i="9"/>
  <c r="L2780" i="9"/>
  <c r="L2779" i="9"/>
  <c r="L2778" i="9"/>
  <c r="L2777" i="9"/>
  <c r="L2776" i="9"/>
  <c r="L2775" i="9"/>
  <c r="L2774" i="9"/>
  <c r="L2773" i="9"/>
  <c r="L2772" i="9"/>
  <c r="L2771" i="9"/>
  <c r="L2770" i="9"/>
  <c r="L2769" i="9"/>
  <c r="L2768" i="9"/>
  <c r="L2767" i="9"/>
  <c r="L2766" i="9"/>
  <c r="L2765" i="9"/>
  <c r="L2764" i="9"/>
  <c r="L2763" i="9"/>
  <c r="L2762" i="9"/>
  <c r="L2761" i="9"/>
  <c r="L2760" i="9"/>
  <c r="L2759" i="9"/>
  <c r="L2758" i="9"/>
  <c r="L2757" i="9"/>
  <c r="L2756" i="9"/>
  <c r="L2755" i="9"/>
  <c r="L2754" i="9"/>
  <c r="L2753" i="9"/>
  <c r="L2752" i="9"/>
  <c r="L2751" i="9"/>
  <c r="L2750" i="9"/>
  <c r="L2749" i="9"/>
  <c r="L2748" i="9"/>
  <c r="L2747" i="9"/>
  <c r="L2746" i="9"/>
  <c r="L2745" i="9"/>
  <c r="L2744" i="9"/>
  <c r="L2743" i="9"/>
  <c r="L2742" i="9"/>
  <c r="L2741" i="9"/>
  <c r="L2740" i="9"/>
  <c r="L2739" i="9"/>
  <c r="L2738" i="9"/>
  <c r="L2737" i="9"/>
  <c r="L2736" i="9"/>
  <c r="L2735" i="9"/>
  <c r="L2734" i="9"/>
  <c r="L2733" i="9"/>
  <c r="L2732" i="9"/>
  <c r="L2731" i="9"/>
  <c r="L2730" i="9"/>
  <c r="L2729" i="9"/>
  <c r="L2728" i="9"/>
  <c r="L2727" i="9"/>
  <c r="L2726" i="9"/>
  <c r="L2725" i="9"/>
  <c r="L2724" i="9"/>
  <c r="L2723" i="9"/>
  <c r="L2722" i="9"/>
  <c r="L2721" i="9"/>
  <c r="L2720" i="9"/>
  <c r="L2719" i="9"/>
  <c r="L2718" i="9"/>
  <c r="L2717" i="9"/>
  <c r="L2716" i="9"/>
  <c r="L2715" i="9"/>
  <c r="L2714" i="9"/>
  <c r="L2713" i="9"/>
  <c r="L2712" i="9"/>
  <c r="L2711" i="9"/>
  <c r="L2710" i="9"/>
  <c r="L2709" i="9"/>
  <c r="L2708" i="9"/>
  <c r="L2707" i="9"/>
  <c r="L2706" i="9"/>
  <c r="L2705" i="9"/>
  <c r="L2704" i="9"/>
  <c r="L2703" i="9"/>
  <c r="L2702" i="9"/>
  <c r="L2701" i="9"/>
  <c r="L2700" i="9"/>
  <c r="L2699" i="9"/>
  <c r="L2698" i="9"/>
  <c r="L2697" i="9"/>
  <c r="L2696" i="9"/>
  <c r="L2695" i="9"/>
  <c r="L2694" i="9"/>
  <c r="L2693" i="9"/>
  <c r="M3552" i="9"/>
  <c r="M3488" i="9"/>
  <c r="M3424" i="9"/>
  <c r="M3360" i="9"/>
  <c r="M3296" i="9"/>
  <c r="M3232" i="9"/>
  <c r="M3168" i="9"/>
  <c r="M3069" i="9"/>
  <c r="M3061" i="9"/>
  <c r="M3053" i="9"/>
  <c r="M3045" i="9"/>
  <c r="M3037" i="9"/>
  <c r="M3029" i="9"/>
  <c r="M3021" i="9"/>
  <c r="M3" i="9"/>
  <c r="M3544" i="9"/>
  <c r="M3480" i="9"/>
  <c r="M3416" i="9"/>
  <c r="M3352" i="9"/>
  <c r="M3288" i="9"/>
  <c r="M3224" i="9"/>
  <c r="M3160" i="9"/>
  <c r="M3062" i="9"/>
  <c r="M3054" i="9"/>
  <c r="M3046" i="9"/>
  <c r="M3038" i="9"/>
  <c r="M3030" i="9"/>
  <c r="M3022" i="9"/>
  <c r="M3536" i="9"/>
  <c r="M3472" i="9"/>
  <c r="M3408" i="9"/>
  <c r="M3344" i="9"/>
  <c r="M3280" i="9"/>
  <c r="M3216" i="9"/>
  <c r="M3152" i="9"/>
  <c r="M3063" i="9"/>
  <c r="M3055" i="9"/>
  <c r="M3047" i="9"/>
  <c r="M3039" i="9"/>
  <c r="M3031" i="9"/>
  <c r="M3023" i="9"/>
  <c r="M3584" i="9"/>
  <c r="M3520" i="9"/>
  <c r="M3456" i="9"/>
  <c r="M3392" i="9"/>
  <c r="M3328" i="9"/>
  <c r="M3264" i="9"/>
  <c r="M3200" i="9"/>
  <c r="M3136" i="9"/>
  <c r="M3065" i="9"/>
  <c r="M3057" i="9"/>
  <c r="M3049" i="9"/>
  <c r="M3041" i="9"/>
  <c r="M3033" i="9"/>
  <c r="M3025" i="9"/>
  <c r="M3528" i="9"/>
  <c r="M3272" i="9"/>
  <c r="M3056" i="9"/>
  <c r="M3024" i="9"/>
  <c r="M3012" i="9"/>
  <c r="M3004" i="9"/>
  <c r="M2996" i="9"/>
  <c r="M2988" i="9"/>
  <c r="M2980" i="9"/>
  <c r="M2972" i="9"/>
  <c r="M2964" i="9"/>
  <c r="M2956" i="9"/>
  <c r="M2948" i="9"/>
  <c r="M2940" i="9"/>
  <c r="M2932" i="9"/>
  <c r="M2924" i="9"/>
  <c r="M2916" i="9"/>
  <c r="M2908" i="9"/>
  <c r="M2900" i="9"/>
  <c r="M2892" i="9"/>
  <c r="M2884" i="9"/>
  <c r="M2876" i="9"/>
  <c r="M2868" i="9"/>
  <c r="M2860" i="9"/>
  <c r="M2852" i="9"/>
  <c r="M2844" i="9"/>
  <c r="M2836" i="9"/>
  <c r="M2828" i="9"/>
  <c r="M2820" i="9"/>
  <c r="M2812" i="9"/>
  <c r="M2804" i="9"/>
  <c r="M2796" i="9"/>
  <c r="M2788" i="9"/>
  <c r="M2780" i="9"/>
  <c r="M2772" i="9"/>
  <c r="M2764" i="9"/>
  <c r="M2756" i="9"/>
  <c r="M2748" i="9"/>
  <c r="M2740" i="9"/>
  <c r="M2732" i="9"/>
  <c r="M2724" i="9"/>
  <c r="M2716" i="9"/>
  <c r="M2708" i="9"/>
  <c r="M2700" i="9"/>
  <c r="M2692" i="9"/>
  <c r="M2691" i="9"/>
  <c r="M2690" i="9"/>
  <c r="M2689" i="9"/>
  <c r="M2688" i="9"/>
  <c r="M2687" i="9"/>
  <c r="M2686" i="9"/>
  <c r="M2685" i="9"/>
  <c r="M2684" i="9"/>
  <c r="M2683" i="9"/>
  <c r="M2682" i="9"/>
  <c r="M2681" i="9"/>
  <c r="M2680" i="9"/>
  <c r="M2679" i="9"/>
  <c r="M2678" i="9"/>
  <c r="M2677" i="9"/>
  <c r="M2676" i="9"/>
  <c r="M2675" i="9"/>
  <c r="M2674" i="9"/>
  <c r="M2673" i="9"/>
  <c r="M2672" i="9"/>
  <c r="M2671" i="9"/>
  <c r="M2670" i="9"/>
  <c r="M2669" i="9"/>
  <c r="M2668" i="9"/>
  <c r="M2667" i="9"/>
  <c r="M2666" i="9"/>
  <c r="M2665" i="9"/>
  <c r="M2664" i="9"/>
  <c r="M2663" i="9"/>
  <c r="M2662" i="9"/>
  <c r="M2661" i="9"/>
  <c r="M2660" i="9"/>
  <c r="M2659" i="9"/>
  <c r="M2658" i="9"/>
  <c r="M2657" i="9"/>
  <c r="M2656" i="9"/>
  <c r="M2655" i="9"/>
  <c r="M2654" i="9"/>
  <c r="M2653" i="9"/>
  <c r="M2652" i="9"/>
  <c r="M2651" i="9"/>
  <c r="M2650" i="9"/>
  <c r="M2649" i="9"/>
  <c r="M2648" i="9"/>
  <c r="M2647" i="9"/>
  <c r="M2646" i="9"/>
  <c r="M2645" i="9"/>
  <c r="M2644" i="9"/>
  <c r="M2643" i="9"/>
  <c r="M2642" i="9"/>
  <c r="M2641" i="9"/>
  <c r="M2640" i="9"/>
  <c r="M2639" i="9"/>
  <c r="M2638" i="9"/>
  <c r="M2637" i="9"/>
  <c r="M2636" i="9"/>
  <c r="M2635" i="9"/>
  <c r="M2634" i="9"/>
  <c r="M2633" i="9"/>
  <c r="M2632" i="9"/>
  <c r="M2631" i="9"/>
  <c r="M2630" i="9"/>
  <c r="M2629" i="9"/>
  <c r="M2628" i="9"/>
  <c r="M2627" i="9"/>
  <c r="M3504" i="9"/>
  <c r="M3248" i="9"/>
  <c r="M3043" i="9"/>
  <c r="M3013" i="9"/>
  <c r="M3005" i="9"/>
  <c r="M2997" i="9"/>
  <c r="M2989" i="9"/>
  <c r="M2981" i="9"/>
  <c r="M2973" i="9"/>
  <c r="M2965" i="9"/>
  <c r="M2957" i="9"/>
  <c r="M2949" i="9"/>
  <c r="M2941" i="9"/>
  <c r="M2933" i="9"/>
  <c r="M2925" i="9"/>
  <c r="M2917" i="9"/>
  <c r="M2909" i="9"/>
  <c r="M2901" i="9"/>
  <c r="M2893" i="9"/>
  <c r="M2885" i="9"/>
  <c r="M2877" i="9"/>
  <c r="M2869" i="9"/>
  <c r="M2861" i="9"/>
  <c r="M2853" i="9"/>
  <c r="M2845" i="9"/>
  <c r="M2837" i="9"/>
  <c r="M2829" i="9"/>
  <c r="M2821" i="9"/>
  <c r="M2813" i="9"/>
  <c r="M2805" i="9"/>
  <c r="M2797" i="9"/>
  <c r="M2789" i="9"/>
  <c r="M2781" i="9"/>
  <c r="M2773" i="9"/>
  <c r="M2765" i="9"/>
  <c r="M2757" i="9"/>
  <c r="M2749" i="9"/>
  <c r="M2741" i="9"/>
  <c r="M2733" i="9"/>
  <c r="M2725" i="9"/>
  <c r="M2717" i="9"/>
  <c r="M2709" i="9"/>
  <c r="M2701" i="9"/>
  <c r="M2693" i="9"/>
  <c r="L2692" i="9"/>
  <c r="L2691" i="9"/>
  <c r="L2690" i="9"/>
  <c r="L2689" i="9"/>
  <c r="L2688" i="9"/>
  <c r="L2687" i="9"/>
  <c r="L2686" i="9"/>
  <c r="L2685" i="9"/>
  <c r="L2684" i="9"/>
  <c r="L2683" i="9"/>
  <c r="L2682" i="9"/>
  <c r="L2681" i="9"/>
  <c r="L2680" i="9"/>
  <c r="L2679" i="9"/>
  <c r="L2678" i="9"/>
  <c r="L2677" i="9"/>
  <c r="L2676" i="9"/>
  <c r="L2675" i="9"/>
  <c r="L2674" i="9"/>
  <c r="L2673" i="9"/>
  <c r="L2672" i="9"/>
  <c r="L2671" i="9"/>
  <c r="L2670" i="9"/>
  <c r="L2669" i="9"/>
  <c r="L2668" i="9"/>
  <c r="L2667" i="9"/>
  <c r="L2666" i="9"/>
  <c r="L2665" i="9"/>
  <c r="L2664" i="9"/>
  <c r="L2663" i="9"/>
  <c r="L2662" i="9"/>
  <c r="L2661" i="9"/>
  <c r="L2660" i="9"/>
  <c r="L2659" i="9"/>
  <c r="L2658" i="9"/>
  <c r="L2657" i="9"/>
  <c r="L2656" i="9"/>
  <c r="L2655" i="9"/>
  <c r="L2654" i="9"/>
  <c r="L2653" i="9"/>
  <c r="L2652" i="9"/>
  <c r="L2651" i="9"/>
  <c r="L2650" i="9"/>
  <c r="L2649" i="9"/>
  <c r="L2648" i="9"/>
  <c r="L2647" i="9"/>
  <c r="L2646" i="9"/>
  <c r="L2645" i="9"/>
  <c r="L2644" i="9"/>
  <c r="L2643" i="9"/>
  <c r="L2642" i="9"/>
  <c r="L2641" i="9"/>
  <c r="L2640" i="9"/>
  <c r="L2639" i="9"/>
  <c r="L2638" i="9"/>
  <c r="L2637" i="9"/>
  <c r="L2636" i="9"/>
  <c r="L2635" i="9"/>
  <c r="L2634" i="9"/>
  <c r="L2633" i="9"/>
  <c r="L2632" i="9"/>
  <c r="L2631" i="9"/>
  <c r="L2630" i="9"/>
  <c r="L2629" i="9"/>
  <c r="L2628" i="9"/>
  <c r="L2627" i="9"/>
  <c r="L2626" i="9"/>
  <c r="L2625" i="9"/>
  <c r="L2624" i="9"/>
  <c r="L2623" i="9"/>
  <c r="L2622" i="9"/>
  <c r="L2621" i="9"/>
  <c r="L2620" i="9"/>
  <c r="L2619" i="9"/>
  <c r="L2618" i="9"/>
  <c r="L2617" i="9"/>
  <c r="L2616" i="9"/>
  <c r="L2615" i="9"/>
  <c r="L2614" i="9"/>
  <c r="L2613" i="9"/>
  <c r="L2612" i="9"/>
  <c r="L2611" i="9"/>
  <c r="L2610" i="9"/>
  <c r="L2609" i="9"/>
  <c r="L2608" i="9"/>
  <c r="L2607" i="9"/>
  <c r="L2606" i="9"/>
  <c r="L2605" i="9"/>
  <c r="L2604" i="9"/>
  <c r="L2603" i="9"/>
  <c r="L2602" i="9"/>
  <c r="L2601" i="9"/>
  <c r="L2600" i="9"/>
  <c r="L2599" i="9"/>
  <c r="L2598" i="9"/>
  <c r="L2597" i="9"/>
  <c r="L2596" i="9"/>
  <c r="L2595" i="9"/>
  <c r="L2594" i="9"/>
  <c r="L2593" i="9"/>
  <c r="L2592" i="9"/>
  <c r="L2591" i="9"/>
  <c r="L2590" i="9"/>
  <c r="L2589" i="9"/>
  <c r="L2588" i="9"/>
  <c r="L2587" i="9"/>
  <c r="L2586" i="9"/>
  <c r="L2585" i="9"/>
  <c r="L2584" i="9"/>
  <c r="L2583" i="9"/>
  <c r="L2582" i="9"/>
  <c r="L2581" i="9"/>
  <c r="L2580" i="9"/>
  <c r="L2579" i="9"/>
  <c r="L2578" i="9"/>
  <c r="L2577" i="9"/>
  <c r="L2576" i="9"/>
  <c r="L2575" i="9"/>
  <c r="L2574" i="9"/>
  <c r="L2573" i="9"/>
  <c r="L2572" i="9"/>
  <c r="L2571" i="9"/>
  <c r="L2570" i="9"/>
  <c r="L2569" i="9"/>
  <c r="L2568" i="9"/>
  <c r="L2567" i="9"/>
  <c r="L2566" i="9"/>
  <c r="L2565" i="9"/>
  <c r="L2564" i="9"/>
  <c r="L2563" i="9"/>
  <c r="L2562" i="9"/>
  <c r="L2561" i="9"/>
  <c r="L2560" i="9"/>
  <c r="L2559" i="9"/>
  <c r="L2558" i="9"/>
  <c r="L2557" i="9"/>
  <c r="L2556" i="9"/>
  <c r="L2555" i="9"/>
  <c r="L2554" i="9"/>
  <c r="L2553" i="9"/>
  <c r="L2552" i="9"/>
  <c r="L2551" i="9"/>
  <c r="L2550" i="9"/>
  <c r="L2549" i="9"/>
  <c r="L2548" i="9"/>
  <c r="L2547" i="9"/>
  <c r="L2546" i="9"/>
  <c r="L2545" i="9"/>
  <c r="L2544" i="9"/>
  <c r="L2543" i="9"/>
  <c r="L2542" i="9"/>
  <c r="L2541" i="9"/>
  <c r="L2540" i="9"/>
  <c r="L2539" i="9"/>
  <c r="L2538" i="9"/>
  <c r="L2537" i="9"/>
  <c r="L2536" i="9"/>
  <c r="L2535" i="9"/>
  <c r="L2534" i="9"/>
  <c r="L2533" i="9"/>
  <c r="L2532" i="9"/>
  <c r="L2531" i="9"/>
  <c r="L2530" i="9"/>
  <c r="L2529" i="9"/>
  <c r="L2528" i="9"/>
  <c r="L2527" i="9"/>
  <c r="L2526" i="9"/>
  <c r="L2525" i="9"/>
  <c r="L2524" i="9"/>
  <c r="L2523" i="9"/>
  <c r="L2522" i="9"/>
  <c r="L2521" i="9"/>
  <c r="L2520" i="9"/>
  <c r="L2519" i="9"/>
  <c r="L2518" i="9"/>
  <c r="L2517" i="9"/>
  <c r="L2516" i="9"/>
  <c r="L2515" i="9"/>
  <c r="L2514" i="9"/>
  <c r="L2513" i="9"/>
  <c r="L2512" i="9"/>
  <c r="L2511" i="9"/>
  <c r="L2510" i="9"/>
  <c r="L2509" i="9"/>
  <c r="L2508" i="9"/>
  <c r="L2507" i="9"/>
  <c r="L2506" i="9"/>
  <c r="L2505" i="9"/>
  <c r="L2504" i="9"/>
  <c r="L2503" i="9"/>
  <c r="L2502" i="9"/>
  <c r="L2501" i="9"/>
  <c r="L2500" i="9"/>
  <c r="L2499" i="9"/>
  <c r="L2498" i="9"/>
  <c r="L2497" i="9"/>
  <c r="L2496" i="9"/>
  <c r="L2495" i="9"/>
  <c r="L2494" i="9"/>
  <c r="L2493" i="9"/>
  <c r="L2492" i="9"/>
  <c r="L2491" i="9"/>
  <c r="L2490" i="9"/>
  <c r="L2489" i="9"/>
  <c r="L2488" i="9"/>
  <c r="L2487" i="9"/>
  <c r="L2486" i="9"/>
  <c r="L2485" i="9"/>
  <c r="L2484" i="9"/>
  <c r="L2483" i="9"/>
  <c r="L2482" i="9"/>
  <c r="L2481" i="9"/>
  <c r="L2480" i="9"/>
  <c r="L2479" i="9"/>
  <c r="L2478" i="9"/>
  <c r="L2477" i="9"/>
  <c r="L2476" i="9"/>
  <c r="L2475" i="9"/>
  <c r="L2474" i="9"/>
  <c r="L2473" i="9"/>
  <c r="L2472" i="9"/>
  <c r="L2471" i="9"/>
  <c r="L2470" i="9"/>
  <c r="L2469" i="9"/>
  <c r="L2468" i="9"/>
  <c r="L2467" i="9"/>
  <c r="L2466" i="9"/>
  <c r="L2465" i="9"/>
  <c r="L2464" i="9"/>
  <c r="L2463" i="9"/>
  <c r="L2462" i="9"/>
  <c r="L2461" i="9"/>
  <c r="L2460" i="9"/>
  <c r="L2459" i="9"/>
  <c r="L2458" i="9"/>
  <c r="L2457" i="9"/>
  <c r="L2456" i="9"/>
  <c r="L2455" i="9"/>
  <c r="L2454" i="9"/>
  <c r="L2453" i="9"/>
  <c r="L2452" i="9"/>
  <c r="L2451" i="9"/>
  <c r="L2450" i="9"/>
  <c r="L2449" i="9"/>
  <c r="L2448" i="9"/>
  <c r="L2447" i="9"/>
  <c r="L2446" i="9"/>
  <c r="L2445" i="9"/>
  <c r="L2444" i="9"/>
  <c r="L2443" i="9"/>
  <c r="L2442" i="9"/>
  <c r="L2441" i="9"/>
  <c r="L2440" i="9"/>
  <c r="L2439" i="9"/>
  <c r="L2438" i="9"/>
  <c r="L2437" i="9"/>
  <c r="L2436" i="9"/>
  <c r="L2435" i="9"/>
  <c r="L2434" i="9"/>
  <c r="L2433" i="9"/>
  <c r="L2432" i="9"/>
  <c r="L2431" i="9"/>
  <c r="L2430" i="9"/>
  <c r="L2429" i="9"/>
  <c r="L2428" i="9"/>
  <c r="L2427" i="9"/>
  <c r="L2426" i="9"/>
  <c r="L2425" i="9"/>
  <c r="L2424" i="9"/>
  <c r="L2423" i="9"/>
  <c r="L2422" i="9"/>
  <c r="L2421" i="9"/>
  <c r="L2420" i="9"/>
  <c r="L2419" i="9"/>
  <c r="L2418" i="9"/>
  <c r="L2417" i="9"/>
  <c r="L2416" i="9"/>
  <c r="L2415" i="9"/>
  <c r="L2414" i="9"/>
  <c r="L2413" i="9"/>
  <c r="L2412" i="9"/>
  <c r="L2411" i="9"/>
  <c r="L2410" i="9"/>
  <c r="L2409" i="9"/>
  <c r="L2408" i="9"/>
  <c r="L2407" i="9"/>
  <c r="L2406" i="9"/>
  <c r="L2405" i="9"/>
  <c r="L2404" i="9"/>
  <c r="L2403" i="9"/>
  <c r="L2402" i="9"/>
  <c r="L2401" i="9"/>
  <c r="L2400" i="9"/>
  <c r="L2399" i="9"/>
  <c r="L2398" i="9"/>
  <c r="L2397" i="9"/>
  <c r="L2396" i="9"/>
  <c r="M3464" i="9"/>
  <c r="M3208" i="9"/>
  <c r="M3048" i="9"/>
  <c r="M3014" i="9"/>
  <c r="M3006" i="9"/>
  <c r="M2998" i="9"/>
  <c r="M2990" i="9"/>
  <c r="M2982" i="9"/>
  <c r="M2974" i="9"/>
  <c r="M2966" i="9"/>
  <c r="M2958" i="9"/>
  <c r="M2950" i="9"/>
  <c r="M2942" i="9"/>
  <c r="M2934" i="9"/>
  <c r="M2926" i="9"/>
  <c r="M2918" i="9"/>
  <c r="M2910" i="9"/>
  <c r="M2902" i="9"/>
  <c r="M2894" i="9"/>
  <c r="M2886" i="9"/>
  <c r="M2878" i="9"/>
  <c r="M2870" i="9"/>
  <c r="M2862" i="9"/>
  <c r="M2854" i="9"/>
  <c r="M2846" i="9"/>
  <c r="M2838" i="9"/>
  <c r="M2830" i="9"/>
  <c r="M3440" i="9"/>
  <c r="M3184" i="9"/>
  <c r="M3067" i="9"/>
  <c r="M3035" i="9"/>
  <c r="M3015" i="9"/>
  <c r="M3007" i="9"/>
  <c r="M2999" i="9"/>
  <c r="M2991" i="9"/>
  <c r="M2983" i="9"/>
  <c r="M2975" i="9"/>
  <c r="M2967" i="9"/>
  <c r="M2959" i="9"/>
  <c r="M2951" i="9"/>
  <c r="M2943" i="9"/>
  <c r="M2935" i="9"/>
  <c r="M2927" i="9"/>
  <c r="M2919" i="9"/>
  <c r="M2911" i="9"/>
  <c r="M2903" i="9"/>
  <c r="M2895" i="9"/>
  <c r="M2887" i="9"/>
  <c r="M2879" i="9"/>
  <c r="M2871" i="9"/>
  <c r="M2863" i="9"/>
  <c r="M2855" i="9"/>
  <c r="M2847" i="9"/>
  <c r="M2839" i="9"/>
  <c r="M2831" i="9"/>
  <c r="M2823" i="9"/>
  <c r="M2815" i="9"/>
  <c r="M2807" i="9"/>
  <c r="M2799" i="9"/>
  <c r="M2791" i="9"/>
  <c r="M2783" i="9"/>
  <c r="M2775" i="9"/>
  <c r="M2767" i="9"/>
  <c r="M2759" i="9"/>
  <c r="M2751" i="9"/>
  <c r="M2743" i="9"/>
  <c r="M2735" i="9"/>
  <c r="M2727" i="9"/>
  <c r="M2719" i="9"/>
  <c r="M2711" i="9"/>
  <c r="M2703" i="9"/>
  <c r="M2695" i="9"/>
  <c r="M3400" i="9"/>
  <c r="M3144" i="9"/>
  <c r="M3040" i="9"/>
  <c r="M3016" i="9"/>
  <c r="M3008" i="9"/>
  <c r="M3000" i="9"/>
  <c r="M2992" i="9"/>
  <c r="M2984" i="9"/>
  <c r="M2976" i="9"/>
  <c r="M2968" i="9"/>
  <c r="M2960" i="9"/>
  <c r="M2952" i="9"/>
  <c r="M2944" i="9"/>
  <c r="M2936" i="9"/>
  <c r="M2928" i="9"/>
  <c r="M2920" i="9"/>
  <c r="M2912" i="9"/>
  <c r="M2904" i="9"/>
  <c r="M2896" i="9"/>
  <c r="M2888" i="9"/>
  <c r="M2880" i="9"/>
  <c r="M2872" i="9"/>
  <c r="M2864" i="9"/>
  <c r="M2856" i="9"/>
  <c r="M2848" i="9"/>
  <c r="M2840" i="9"/>
  <c r="M2832" i="9"/>
  <c r="M2824" i="9"/>
  <c r="M2816" i="9"/>
  <c r="M2808" i="9"/>
  <c r="M2800" i="9"/>
  <c r="M2792" i="9"/>
  <c r="M2784" i="9"/>
  <c r="M2776" i="9"/>
  <c r="M2768" i="9"/>
  <c r="M2760" i="9"/>
  <c r="M2752" i="9"/>
  <c r="M2744" i="9"/>
  <c r="M2736" i="9"/>
  <c r="M2728" i="9"/>
  <c r="M2720" i="9"/>
  <c r="M2712" i="9"/>
  <c r="M2704" i="9"/>
  <c r="M2696" i="9"/>
  <c r="M3568" i="9"/>
  <c r="M3312" i="9"/>
  <c r="M3051" i="9"/>
  <c r="M3019" i="9"/>
  <c r="M3011" i="9"/>
  <c r="M3003" i="9"/>
  <c r="M2995" i="9"/>
  <c r="M2987" i="9"/>
  <c r="M2979" i="9"/>
  <c r="M2971" i="9"/>
  <c r="M2963" i="9"/>
  <c r="M2955" i="9"/>
  <c r="M2947" i="9"/>
  <c r="M2939" i="9"/>
  <c r="M2931" i="9"/>
  <c r="M2923" i="9"/>
  <c r="M2915" i="9"/>
  <c r="M2907" i="9"/>
  <c r="M2899" i="9"/>
  <c r="M2891" i="9"/>
  <c r="M2883" i="9"/>
  <c r="M2875" i="9"/>
  <c r="M2867" i="9"/>
  <c r="M2859" i="9"/>
  <c r="M2851" i="9"/>
  <c r="M2843" i="9"/>
  <c r="M2835" i="9"/>
  <c r="M2827" i="9"/>
  <c r="M2819" i="9"/>
  <c r="M2811" i="9"/>
  <c r="M2803" i="9"/>
  <c r="M2795" i="9"/>
  <c r="M2787" i="9"/>
  <c r="M2779" i="9"/>
  <c r="M2771" i="9"/>
  <c r="M2763" i="9"/>
  <c r="M2755" i="9"/>
  <c r="M2747" i="9"/>
  <c r="M2739" i="9"/>
  <c r="M2731" i="9"/>
  <c r="M2723" i="9"/>
  <c r="M2715" i="9"/>
  <c r="M2707" i="9"/>
  <c r="M2699" i="9"/>
  <c r="M3336" i="9"/>
  <c r="M3059" i="9"/>
  <c r="M3017" i="9"/>
  <c r="M2985" i="9"/>
  <c r="M2953" i="9"/>
  <c r="M2921" i="9"/>
  <c r="M2889" i="9"/>
  <c r="M2857" i="9"/>
  <c r="M2825" i="9"/>
  <c r="M2786" i="9"/>
  <c r="M2766" i="9"/>
  <c r="M2761" i="9"/>
  <c r="M2722" i="9"/>
  <c r="M2702" i="9"/>
  <c r="M2697" i="9"/>
  <c r="M2622" i="9"/>
  <c r="M2614" i="9"/>
  <c r="M2606" i="9"/>
  <c r="M2598" i="9"/>
  <c r="M2590" i="9"/>
  <c r="M2582" i="9"/>
  <c r="M2574" i="9"/>
  <c r="M2566" i="9"/>
  <c r="M2558" i="9"/>
  <c r="M2550" i="9"/>
  <c r="M2542" i="9"/>
  <c r="M2534" i="9"/>
  <c r="M2526" i="9"/>
  <c r="M2518" i="9"/>
  <c r="M2510" i="9"/>
  <c r="M2502" i="9"/>
  <c r="M2494" i="9"/>
  <c r="M2486" i="9"/>
  <c r="M2478" i="9"/>
  <c r="M2470" i="9"/>
  <c r="M2462" i="9"/>
  <c r="M2454" i="9"/>
  <c r="M2446" i="9"/>
  <c r="M2438" i="9"/>
  <c r="M2430" i="9"/>
  <c r="M2422" i="9"/>
  <c r="M2414" i="9"/>
  <c r="M2406" i="9"/>
  <c r="M2398" i="9"/>
  <c r="M3064" i="9"/>
  <c r="M3018" i="9"/>
  <c r="M2986" i="9"/>
  <c r="M2954" i="9"/>
  <c r="M2922" i="9"/>
  <c r="M2890" i="9"/>
  <c r="M2858" i="9"/>
  <c r="M2826" i="9"/>
  <c r="M2806" i="9"/>
  <c r="M2801" i="9"/>
  <c r="M2762" i="9"/>
  <c r="M2742" i="9"/>
  <c r="M2737" i="9"/>
  <c r="M2698" i="9"/>
  <c r="M2623" i="9"/>
  <c r="M2615" i="9"/>
  <c r="M2607" i="9"/>
  <c r="M2599" i="9"/>
  <c r="M2591" i="9"/>
  <c r="M2583" i="9"/>
  <c r="M2575" i="9"/>
  <c r="M2567" i="9"/>
  <c r="M2559" i="9"/>
  <c r="M2551" i="9"/>
  <c r="M2543" i="9"/>
  <c r="M2535" i="9"/>
  <c r="M2527" i="9"/>
  <c r="M2519" i="9"/>
  <c r="M2511" i="9"/>
  <c r="M2503" i="9"/>
  <c r="M2495" i="9"/>
  <c r="M2487" i="9"/>
  <c r="M2479" i="9"/>
  <c r="M2471" i="9"/>
  <c r="M2463" i="9"/>
  <c r="M2455" i="9"/>
  <c r="M2447" i="9"/>
  <c r="M2439" i="9"/>
  <c r="M2431" i="9"/>
  <c r="M2423" i="9"/>
  <c r="M2415" i="9"/>
  <c r="M2407" i="9"/>
  <c r="M2399" i="9"/>
  <c r="M3027" i="9"/>
  <c r="M3009" i="9"/>
  <c r="M2977" i="9"/>
  <c r="M2945" i="9"/>
  <c r="M2913" i="9"/>
  <c r="M2881" i="9"/>
  <c r="M2849" i="9"/>
  <c r="M2802" i="9"/>
  <c r="M2782" i="9"/>
  <c r="M2777" i="9"/>
  <c r="M2738" i="9"/>
  <c r="M2718" i="9"/>
  <c r="M2713" i="9"/>
  <c r="M2624" i="9"/>
  <c r="M2616" i="9"/>
  <c r="M2608" i="9"/>
  <c r="M2600" i="9"/>
  <c r="M2592" i="9"/>
  <c r="M2584" i="9"/>
  <c r="M2576" i="9"/>
  <c r="M2568" i="9"/>
  <c r="M2560" i="9"/>
  <c r="M2552" i="9"/>
  <c r="M2544" i="9"/>
  <c r="M2536" i="9"/>
  <c r="M2528" i="9"/>
  <c r="M2520" i="9"/>
  <c r="M2512" i="9"/>
  <c r="M2504" i="9"/>
  <c r="M2496" i="9"/>
  <c r="M2488" i="9"/>
  <c r="M2480" i="9"/>
  <c r="M2472" i="9"/>
  <c r="M2464" i="9"/>
  <c r="M2456" i="9"/>
  <c r="M2448" i="9"/>
  <c r="M2440" i="9"/>
  <c r="M2432" i="9"/>
  <c r="M2424" i="9"/>
  <c r="M2416" i="9"/>
  <c r="M2408" i="9"/>
  <c r="M2400" i="9"/>
  <c r="M3032" i="9"/>
  <c r="M3010" i="9"/>
  <c r="M2978" i="9"/>
  <c r="M2946" i="9"/>
  <c r="M2914" i="9"/>
  <c r="M2882" i="9"/>
  <c r="M2850" i="9"/>
  <c r="M2822" i="9"/>
  <c r="M2817" i="9"/>
  <c r="M2778" i="9"/>
  <c r="M2758" i="9"/>
  <c r="M2753" i="9"/>
  <c r="M2714" i="9"/>
  <c r="M2694" i="9"/>
  <c r="M2625" i="9"/>
  <c r="M2617" i="9"/>
  <c r="M2609" i="9"/>
  <c r="M2601" i="9"/>
  <c r="M2593" i="9"/>
  <c r="M2585" i="9"/>
  <c r="M2577" i="9"/>
  <c r="M2569" i="9"/>
  <c r="M2561" i="9"/>
  <c r="M2553" i="9"/>
  <c r="M2545" i="9"/>
  <c r="M2537" i="9"/>
  <c r="M2529" i="9"/>
  <c r="M2521" i="9"/>
  <c r="M2513" i="9"/>
  <c r="M2505" i="9"/>
  <c r="M2497" i="9"/>
  <c r="M2489" i="9"/>
  <c r="M2481" i="9"/>
  <c r="M2473" i="9"/>
  <c r="M2465" i="9"/>
  <c r="M2457" i="9"/>
  <c r="M2449" i="9"/>
  <c r="M2441" i="9"/>
  <c r="M2433" i="9"/>
  <c r="M2425" i="9"/>
  <c r="M2417" i="9"/>
  <c r="M2409" i="9"/>
  <c r="M2401" i="9"/>
  <c r="M3001" i="9"/>
  <c r="M2969" i="9"/>
  <c r="M2937" i="9"/>
  <c r="M2905" i="9"/>
  <c r="M2873" i="9"/>
  <c r="M2841" i="9"/>
  <c r="M2818" i="9"/>
  <c r="M2798" i="9"/>
  <c r="M2793" i="9"/>
  <c r="M2754" i="9"/>
  <c r="M2734" i="9"/>
  <c r="M2729" i="9"/>
  <c r="M2626" i="9"/>
  <c r="M2618" i="9"/>
  <c r="M2610" i="9"/>
  <c r="M2602" i="9"/>
  <c r="M2594" i="9"/>
  <c r="M2586" i="9"/>
  <c r="M2578" i="9"/>
  <c r="M2570" i="9"/>
  <c r="M2562" i="9"/>
  <c r="M2554" i="9"/>
  <c r="M2546" i="9"/>
  <c r="M2538" i="9"/>
  <c r="M2530" i="9"/>
  <c r="M2522" i="9"/>
  <c r="M2514" i="9"/>
  <c r="M2506" i="9"/>
  <c r="M2498" i="9"/>
  <c r="M2490" i="9"/>
  <c r="M2482" i="9"/>
  <c r="M2474" i="9"/>
  <c r="M2466" i="9"/>
  <c r="M2458" i="9"/>
  <c r="M2450" i="9"/>
  <c r="M2442" i="9"/>
  <c r="M2434" i="9"/>
  <c r="M2426" i="9"/>
  <c r="M2418" i="9"/>
  <c r="M2410" i="9"/>
  <c r="M2402" i="9"/>
  <c r="M3002" i="9"/>
  <c r="M2970" i="9"/>
  <c r="M2938" i="9"/>
  <c r="M2906" i="9"/>
  <c r="M2874" i="9"/>
  <c r="M2842" i="9"/>
  <c r="M2794" i="9"/>
  <c r="M2774" i="9"/>
  <c r="M2769" i="9"/>
  <c r="M2730" i="9"/>
  <c r="M2710" i="9"/>
  <c r="M2705" i="9"/>
  <c r="M2619" i="9"/>
  <c r="M2611" i="9"/>
  <c r="M2603" i="9"/>
  <c r="M2595" i="9"/>
  <c r="M2587" i="9"/>
  <c r="M2579" i="9"/>
  <c r="M2571" i="9"/>
  <c r="M2563" i="9"/>
  <c r="M2555" i="9"/>
  <c r="M2547" i="9"/>
  <c r="M2539" i="9"/>
  <c r="M2531" i="9"/>
  <c r="M2523" i="9"/>
  <c r="M2515" i="9"/>
  <c r="M2507" i="9"/>
  <c r="M2499" i="9"/>
  <c r="M2491" i="9"/>
  <c r="M2483" i="9"/>
  <c r="M2475" i="9"/>
  <c r="M2467" i="9"/>
  <c r="M2459" i="9"/>
  <c r="M2451" i="9"/>
  <c r="M2443" i="9"/>
  <c r="M2435" i="9"/>
  <c r="M2427" i="9"/>
  <c r="M2419" i="9"/>
  <c r="M2411" i="9"/>
  <c r="M2403" i="9"/>
  <c r="M2395" i="9"/>
  <c r="M2394" i="9"/>
  <c r="M2393" i="9"/>
  <c r="M2392" i="9"/>
  <c r="M2391" i="9"/>
  <c r="M2390" i="9"/>
  <c r="M2389" i="9"/>
  <c r="M2388" i="9"/>
  <c r="M2387" i="9"/>
  <c r="M2386" i="9"/>
  <c r="M2385" i="9"/>
  <c r="M2384" i="9"/>
  <c r="M2383" i="9"/>
  <c r="M2382" i="9"/>
  <c r="M2381" i="9"/>
  <c r="M2380" i="9"/>
  <c r="M2379" i="9"/>
  <c r="M2378" i="9"/>
  <c r="M2377" i="9"/>
  <c r="M2376" i="9"/>
  <c r="M2375" i="9"/>
  <c r="M2374" i="9"/>
  <c r="M2373" i="9"/>
  <c r="M2372" i="9"/>
  <c r="M2371" i="9"/>
  <c r="M2370" i="9"/>
  <c r="M2369" i="9"/>
  <c r="M2368" i="9"/>
  <c r="M2367" i="9"/>
  <c r="M2366" i="9"/>
  <c r="M2365" i="9"/>
  <c r="M2364" i="9"/>
  <c r="M2363" i="9"/>
  <c r="M2362" i="9"/>
  <c r="M2361" i="9"/>
  <c r="M2360" i="9"/>
  <c r="M2359" i="9"/>
  <c r="M2358" i="9"/>
  <c r="M2357" i="9"/>
  <c r="M2356" i="9"/>
  <c r="M2355" i="9"/>
  <c r="M2354" i="9"/>
  <c r="M2353" i="9"/>
  <c r="M2352" i="9"/>
  <c r="M2351" i="9"/>
  <c r="M2350" i="9"/>
  <c r="M2349" i="9"/>
  <c r="M2348" i="9"/>
  <c r="M2347" i="9"/>
  <c r="M2346" i="9"/>
  <c r="M2345" i="9"/>
  <c r="M2344" i="9"/>
  <c r="M2343" i="9"/>
  <c r="M2342" i="9"/>
  <c r="M2341" i="9"/>
  <c r="M2340" i="9"/>
  <c r="M2339" i="9"/>
  <c r="M2338" i="9"/>
  <c r="M2337" i="9"/>
  <c r="M2336" i="9"/>
  <c r="M2335" i="9"/>
  <c r="M2334" i="9"/>
  <c r="M2333" i="9"/>
  <c r="M2332" i="9"/>
  <c r="M2331" i="9"/>
  <c r="M2330" i="9"/>
  <c r="M2329" i="9"/>
  <c r="M2328" i="9"/>
  <c r="M2327" i="9"/>
  <c r="M2326" i="9"/>
  <c r="M2325" i="9"/>
  <c r="M2324" i="9"/>
  <c r="M2323" i="9"/>
  <c r="M2322" i="9"/>
  <c r="M2321" i="9"/>
  <c r="M2320" i="9"/>
  <c r="M2319" i="9"/>
  <c r="M2318" i="9"/>
  <c r="M2317" i="9"/>
  <c r="M2316" i="9"/>
  <c r="M2315" i="9"/>
  <c r="M2314" i="9"/>
  <c r="M2313" i="9"/>
  <c r="M2312" i="9"/>
  <c r="M2311" i="9"/>
  <c r="M2310" i="9"/>
  <c r="M2309" i="9"/>
  <c r="M2308" i="9"/>
  <c r="M2307" i="9"/>
  <c r="M2306" i="9"/>
  <c r="M2305" i="9"/>
  <c r="M2304" i="9"/>
  <c r="M2303" i="9"/>
  <c r="M2302" i="9"/>
  <c r="M2301" i="9"/>
  <c r="M2300" i="9"/>
  <c r="M2299" i="9"/>
  <c r="M2298" i="9"/>
  <c r="M2297" i="9"/>
  <c r="M2296" i="9"/>
  <c r="M2295" i="9"/>
  <c r="M2294" i="9"/>
  <c r="M2293" i="9"/>
  <c r="M2292" i="9"/>
  <c r="M2291" i="9"/>
  <c r="M2290" i="9"/>
  <c r="M2289" i="9"/>
  <c r="M2288" i="9"/>
  <c r="M2287" i="9"/>
  <c r="M2286" i="9"/>
  <c r="M2285" i="9"/>
  <c r="M2284" i="9"/>
  <c r="M2283" i="9"/>
  <c r="M2282" i="9"/>
  <c r="M2281" i="9"/>
  <c r="M2280" i="9"/>
  <c r="M2279" i="9"/>
  <c r="M2278" i="9"/>
  <c r="M2277" i="9"/>
  <c r="M2276" i="9"/>
  <c r="M2275" i="9"/>
  <c r="M2274" i="9"/>
  <c r="M2273" i="9"/>
  <c r="M2272" i="9"/>
  <c r="M2271" i="9"/>
  <c r="M2270" i="9"/>
  <c r="M2269" i="9"/>
  <c r="M2268" i="9"/>
  <c r="M2267" i="9"/>
  <c r="M2266" i="9"/>
  <c r="M2265" i="9"/>
  <c r="M2264" i="9"/>
  <c r="M2263" i="9"/>
  <c r="M2262" i="9"/>
  <c r="M2261" i="9"/>
  <c r="M2260" i="9"/>
  <c r="M2259" i="9"/>
  <c r="M2258" i="9"/>
  <c r="M2257" i="9"/>
  <c r="M2256" i="9"/>
  <c r="M2255" i="9"/>
  <c r="M2254" i="9"/>
  <c r="M2253" i="9"/>
  <c r="M2252" i="9"/>
  <c r="M2251" i="9"/>
  <c r="M2250" i="9"/>
  <c r="M2249" i="9"/>
  <c r="M2248" i="9"/>
  <c r="M2247" i="9"/>
  <c r="M2246" i="9"/>
  <c r="M2245" i="9"/>
  <c r="M2244" i="9"/>
  <c r="M2243" i="9"/>
  <c r="M2242" i="9"/>
  <c r="M2241" i="9"/>
  <c r="M2240" i="9"/>
  <c r="M2239" i="9"/>
  <c r="M2238" i="9"/>
  <c r="M2237" i="9"/>
  <c r="M2236" i="9"/>
  <c r="M2235" i="9"/>
  <c r="M2234" i="9"/>
  <c r="M2233" i="9"/>
  <c r="M2232" i="9"/>
  <c r="M2231" i="9"/>
  <c r="M2230" i="9"/>
  <c r="M2229" i="9"/>
  <c r="M2228" i="9"/>
  <c r="M2227" i="9"/>
  <c r="M2226" i="9"/>
  <c r="M2225" i="9"/>
  <c r="M2224" i="9"/>
  <c r="M2223" i="9"/>
  <c r="M2222" i="9"/>
  <c r="M2221" i="9"/>
  <c r="M2220" i="9"/>
  <c r="M2219" i="9"/>
  <c r="M2218" i="9"/>
  <c r="M2217" i="9"/>
  <c r="M2216" i="9"/>
  <c r="M2215" i="9"/>
  <c r="M2214" i="9"/>
  <c r="M2213" i="9"/>
  <c r="M2212" i="9"/>
  <c r="M2211" i="9"/>
  <c r="M2210" i="9"/>
  <c r="M2209" i="9"/>
  <c r="M2208" i="9"/>
  <c r="M2207" i="9"/>
  <c r="M2206" i="9"/>
  <c r="M2205" i="9"/>
  <c r="M2204" i="9"/>
  <c r="M2203" i="9"/>
  <c r="M2202" i="9"/>
  <c r="M2201" i="9"/>
  <c r="M2200" i="9"/>
  <c r="M2199" i="9"/>
  <c r="M2198" i="9"/>
  <c r="M2197" i="9"/>
  <c r="M2196" i="9"/>
  <c r="M2195" i="9"/>
  <c r="M2194" i="9"/>
  <c r="M2193" i="9"/>
  <c r="M2192" i="9"/>
  <c r="M2191" i="9"/>
  <c r="M2190" i="9"/>
  <c r="M2189" i="9"/>
  <c r="M2188" i="9"/>
  <c r="M2187" i="9"/>
  <c r="M2186" i="9"/>
  <c r="M2185" i="9"/>
  <c r="M2184" i="9"/>
  <c r="M2183" i="9"/>
  <c r="M2182" i="9"/>
  <c r="M2181" i="9"/>
  <c r="M2180" i="9"/>
  <c r="M2179" i="9"/>
  <c r="M2178" i="9"/>
  <c r="M2177" i="9"/>
  <c r="M2176" i="9"/>
  <c r="M2175" i="9"/>
  <c r="M2174" i="9"/>
  <c r="M2173" i="9"/>
  <c r="M2172" i="9"/>
  <c r="M2171" i="9"/>
  <c r="M2170" i="9"/>
  <c r="M2169" i="9"/>
  <c r="M2168" i="9"/>
  <c r="M2167" i="9"/>
  <c r="M2166" i="9"/>
  <c r="M2165" i="9"/>
  <c r="M2164" i="9"/>
  <c r="M2163" i="9"/>
  <c r="M2162" i="9"/>
  <c r="M2161" i="9"/>
  <c r="M2160" i="9"/>
  <c r="M2159" i="9"/>
  <c r="M2158" i="9"/>
  <c r="M2157" i="9"/>
  <c r="M2156" i="9"/>
  <c r="M2155" i="9"/>
  <c r="M2154" i="9"/>
  <c r="M2153" i="9"/>
  <c r="M2152" i="9"/>
  <c r="M2151" i="9"/>
  <c r="M2150" i="9"/>
  <c r="M2149" i="9"/>
  <c r="M2148" i="9"/>
  <c r="M2147" i="9"/>
  <c r="M2146" i="9"/>
  <c r="M2145" i="9"/>
  <c r="M2144" i="9"/>
  <c r="M2143" i="9"/>
  <c r="M2142" i="9"/>
  <c r="M2141" i="9"/>
  <c r="M2140" i="9"/>
  <c r="M2139" i="9"/>
  <c r="M2138" i="9"/>
  <c r="M2137" i="9"/>
  <c r="M2136" i="9"/>
  <c r="M2135" i="9"/>
  <c r="M2134" i="9"/>
  <c r="M2133" i="9"/>
  <c r="M2132" i="9"/>
  <c r="M2131" i="9"/>
  <c r="M2130" i="9"/>
  <c r="M2129" i="9"/>
  <c r="M2128" i="9"/>
  <c r="M2127" i="9"/>
  <c r="M2126" i="9"/>
  <c r="M2125" i="9"/>
  <c r="M2124" i="9"/>
  <c r="M2123" i="9"/>
  <c r="M2122" i="9"/>
  <c r="M2121" i="9"/>
  <c r="M2120" i="9"/>
  <c r="M2119" i="9"/>
  <c r="M2118" i="9"/>
  <c r="M2117" i="9"/>
  <c r="M2116" i="9"/>
  <c r="M2115" i="9"/>
  <c r="M2114" i="9"/>
  <c r="M2113" i="9"/>
  <c r="M2112" i="9"/>
  <c r="M2111" i="9"/>
  <c r="M2110" i="9"/>
  <c r="M2109" i="9"/>
  <c r="M2108" i="9"/>
  <c r="M2107" i="9"/>
  <c r="M2106" i="9"/>
  <c r="M2105" i="9"/>
  <c r="M2104" i="9"/>
  <c r="M2103" i="9"/>
  <c r="M2102" i="9"/>
  <c r="M2101" i="9"/>
  <c r="M2100" i="9"/>
  <c r="M2099" i="9"/>
  <c r="M2098" i="9"/>
  <c r="M2097" i="9"/>
  <c r="M2096" i="9"/>
  <c r="M2095" i="9"/>
  <c r="M3376" i="9"/>
  <c r="M2994" i="9"/>
  <c r="M2962" i="9"/>
  <c r="M2930" i="9"/>
  <c r="M2898" i="9"/>
  <c r="M2866" i="9"/>
  <c r="M2834" i="9"/>
  <c r="M2810" i="9"/>
  <c r="M2790" i="9"/>
  <c r="M2785" i="9"/>
  <c r="M2746" i="9"/>
  <c r="M2726" i="9"/>
  <c r="M2721" i="9"/>
  <c r="M2621" i="9"/>
  <c r="M2613" i="9"/>
  <c r="M2605" i="9"/>
  <c r="M2597" i="9"/>
  <c r="M2589" i="9"/>
  <c r="M2581" i="9"/>
  <c r="M2573" i="9"/>
  <c r="M2565" i="9"/>
  <c r="M2557" i="9"/>
  <c r="M2549" i="9"/>
  <c r="M2541" i="9"/>
  <c r="M2533" i="9"/>
  <c r="M2525" i="9"/>
  <c r="M2517" i="9"/>
  <c r="M2509" i="9"/>
  <c r="M2501" i="9"/>
  <c r="M2493" i="9"/>
  <c r="M2485" i="9"/>
  <c r="M2477" i="9"/>
  <c r="M2469" i="9"/>
  <c r="M2461" i="9"/>
  <c r="M2453" i="9"/>
  <c r="M2445" i="9"/>
  <c r="M2437" i="9"/>
  <c r="M2429" i="9"/>
  <c r="M2421" i="9"/>
  <c r="M2413" i="9"/>
  <c r="M2405" i="9"/>
  <c r="M2397" i="9"/>
  <c r="M2809" i="9"/>
  <c r="M2580" i="9"/>
  <c r="M2516" i="9"/>
  <c r="M2452" i="9"/>
  <c r="L2389" i="9"/>
  <c r="L2381" i="9"/>
  <c r="L2373" i="9"/>
  <c r="L2365" i="9"/>
  <c r="L2357" i="9"/>
  <c r="L2349" i="9"/>
  <c r="L2341" i="9"/>
  <c r="L2333" i="9"/>
  <c r="L2325" i="9"/>
  <c r="L2317" i="9"/>
  <c r="L2309" i="9"/>
  <c r="L2301" i="9"/>
  <c r="L2293" i="9"/>
  <c r="L2285" i="9"/>
  <c r="L2277" i="9"/>
  <c r="L2269" i="9"/>
  <c r="L2261" i="9"/>
  <c r="L2253" i="9"/>
  <c r="L2245" i="9"/>
  <c r="L2237" i="9"/>
  <c r="L2229" i="9"/>
  <c r="L2221" i="9"/>
  <c r="L2213" i="9"/>
  <c r="L2205" i="9"/>
  <c r="L2197" i="9"/>
  <c r="L2189" i="9"/>
  <c r="L2181" i="9"/>
  <c r="L2173" i="9"/>
  <c r="L2165" i="9"/>
  <c r="L2157" i="9"/>
  <c r="L2149" i="9"/>
  <c r="L2141" i="9"/>
  <c r="L2133" i="9"/>
  <c r="L2125" i="9"/>
  <c r="L2117" i="9"/>
  <c r="L2109" i="9"/>
  <c r="L2101" i="9"/>
  <c r="M2993" i="9"/>
  <c r="M2814" i="9"/>
  <c r="M2572" i="9"/>
  <c r="M2508" i="9"/>
  <c r="M2444" i="9"/>
  <c r="L2390" i="9"/>
  <c r="L2382" i="9"/>
  <c r="L2374" i="9"/>
  <c r="L2366" i="9"/>
  <c r="L2358" i="9"/>
  <c r="L2350" i="9"/>
  <c r="L2342" i="9"/>
  <c r="L2334" i="9"/>
  <c r="L2326" i="9"/>
  <c r="L2318" i="9"/>
  <c r="L2310" i="9"/>
  <c r="L2302" i="9"/>
  <c r="L2294" i="9"/>
  <c r="L2286" i="9"/>
  <c r="L2278" i="9"/>
  <c r="L2270" i="9"/>
  <c r="L2262" i="9"/>
  <c r="L2254" i="9"/>
  <c r="L2246" i="9"/>
  <c r="L2238" i="9"/>
  <c r="L2230" i="9"/>
  <c r="L2222" i="9"/>
  <c r="L2214" i="9"/>
  <c r="L2206" i="9"/>
  <c r="L2198" i="9"/>
  <c r="L2190" i="9"/>
  <c r="L2182" i="9"/>
  <c r="L2174" i="9"/>
  <c r="L2166" i="9"/>
  <c r="L2158" i="9"/>
  <c r="L2150" i="9"/>
  <c r="L2142" i="9"/>
  <c r="L2134" i="9"/>
  <c r="L2126" i="9"/>
  <c r="L2118" i="9"/>
  <c r="L2110" i="9"/>
  <c r="L2102" i="9"/>
  <c r="M2094" i="9"/>
  <c r="M2093" i="9"/>
  <c r="M2092" i="9"/>
  <c r="M2091" i="9"/>
  <c r="M2090" i="9"/>
  <c r="M2089" i="9"/>
  <c r="M2088" i="9"/>
  <c r="M2087" i="9"/>
  <c r="M2086" i="9"/>
  <c r="M2085" i="9"/>
  <c r="M2084" i="9"/>
  <c r="M2083" i="9"/>
  <c r="M2082" i="9"/>
  <c r="M2081" i="9"/>
  <c r="M2080" i="9"/>
  <c r="M2079" i="9"/>
  <c r="M2078" i="9"/>
  <c r="M2077" i="9"/>
  <c r="M2076" i="9"/>
  <c r="M2075" i="9"/>
  <c r="M2074" i="9"/>
  <c r="M2073" i="9"/>
  <c r="M2072" i="9"/>
  <c r="M2071" i="9"/>
  <c r="M2070" i="9"/>
  <c r="M2069" i="9"/>
  <c r="M2068" i="9"/>
  <c r="M2067" i="9"/>
  <c r="M2066" i="9"/>
  <c r="M2065" i="9"/>
  <c r="M2064" i="9"/>
  <c r="M2063" i="9"/>
  <c r="M2062" i="9"/>
  <c r="M2061" i="9"/>
  <c r="M2060" i="9"/>
  <c r="M2059" i="9"/>
  <c r="M2058" i="9"/>
  <c r="M2057" i="9"/>
  <c r="M2056" i="9"/>
  <c r="M2055" i="9"/>
  <c r="M2054" i="9"/>
  <c r="M2053" i="9"/>
  <c r="M2052" i="9"/>
  <c r="M2051" i="9"/>
  <c r="M2050" i="9"/>
  <c r="M2049" i="9"/>
  <c r="M2048" i="9"/>
  <c r="M2047" i="9"/>
  <c r="M2046" i="9"/>
  <c r="M2045" i="9"/>
  <c r="M2044" i="9"/>
  <c r="M2043" i="9"/>
  <c r="M2042" i="9"/>
  <c r="M2041" i="9"/>
  <c r="M2040" i="9"/>
  <c r="M2039" i="9"/>
  <c r="M2038" i="9"/>
  <c r="M2037" i="9"/>
  <c r="M2036" i="9"/>
  <c r="M2035" i="9"/>
  <c r="M2034" i="9"/>
  <c r="M2033" i="9"/>
  <c r="M2032" i="9"/>
  <c r="M2031" i="9"/>
  <c r="M2030" i="9"/>
  <c r="M2029" i="9"/>
  <c r="M2028" i="9"/>
  <c r="M2027" i="9"/>
  <c r="M2026" i="9"/>
  <c r="M2025" i="9"/>
  <c r="M2024" i="9"/>
  <c r="M2023" i="9"/>
  <c r="M2022" i="9"/>
  <c r="M2021" i="9"/>
  <c r="M2020" i="9"/>
  <c r="M2019" i="9"/>
  <c r="M2018" i="9"/>
  <c r="M2017" i="9"/>
  <c r="M2016" i="9"/>
  <c r="M2015" i="9"/>
  <c r="M2961" i="9"/>
  <c r="M2564" i="9"/>
  <c r="M2500" i="9"/>
  <c r="M2436" i="9"/>
  <c r="L2391" i="9"/>
  <c r="L2383" i="9"/>
  <c r="L2375" i="9"/>
  <c r="L2367" i="9"/>
  <c r="L2359" i="9"/>
  <c r="L2351" i="9"/>
  <c r="L2343" i="9"/>
  <c r="L2335" i="9"/>
  <c r="L2327" i="9"/>
  <c r="L2319" i="9"/>
  <c r="L2311" i="9"/>
  <c r="L2303" i="9"/>
  <c r="L2295" i="9"/>
  <c r="L2287" i="9"/>
  <c r="L2279" i="9"/>
  <c r="L2271" i="9"/>
  <c r="L2263" i="9"/>
  <c r="L2255" i="9"/>
  <c r="L2247" i="9"/>
  <c r="L2239" i="9"/>
  <c r="L2231" i="9"/>
  <c r="L2223" i="9"/>
  <c r="L2215" i="9"/>
  <c r="L2207" i="9"/>
  <c r="L2199" i="9"/>
  <c r="L2191" i="9"/>
  <c r="L2183" i="9"/>
  <c r="L2175" i="9"/>
  <c r="L2167" i="9"/>
  <c r="L2159" i="9"/>
  <c r="L2151" i="9"/>
  <c r="L2143" i="9"/>
  <c r="L2135" i="9"/>
  <c r="L2127" i="9"/>
  <c r="L2119" i="9"/>
  <c r="L2111" i="9"/>
  <c r="L2103" i="9"/>
  <c r="L2095" i="9"/>
  <c r="L2094" i="9"/>
  <c r="L2093" i="9"/>
  <c r="L2092" i="9"/>
  <c r="L2091" i="9"/>
  <c r="L2090" i="9"/>
  <c r="L2089" i="9"/>
  <c r="L2088" i="9"/>
  <c r="L2087" i="9"/>
  <c r="L2086" i="9"/>
  <c r="L2085" i="9"/>
  <c r="L2084" i="9"/>
  <c r="L2083" i="9"/>
  <c r="L2082" i="9"/>
  <c r="L2081" i="9"/>
  <c r="L2080" i="9"/>
  <c r="L2079" i="9"/>
  <c r="L2078" i="9"/>
  <c r="L2077" i="9"/>
  <c r="L2076" i="9"/>
  <c r="L2075" i="9"/>
  <c r="L2074" i="9"/>
  <c r="L2073" i="9"/>
  <c r="L2072" i="9"/>
  <c r="L2071" i="9"/>
  <c r="L2070" i="9"/>
  <c r="L2069" i="9"/>
  <c r="L2068" i="9"/>
  <c r="L2067" i="9"/>
  <c r="L2066" i="9"/>
  <c r="L2065" i="9"/>
  <c r="L2064" i="9"/>
  <c r="L2063" i="9"/>
  <c r="L2062" i="9"/>
  <c r="L2061" i="9"/>
  <c r="L2060" i="9"/>
  <c r="L2059" i="9"/>
  <c r="L2058" i="9"/>
  <c r="L2057" i="9"/>
  <c r="L2056" i="9"/>
  <c r="L2055" i="9"/>
  <c r="L2054" i="9"/>
  <c r="L2053" i="9"/>
  <c r="L2052" i="9"/>
  <c r="L2051" i="9"/>
  <c r="L2050" i="9"/>
  <c r="L2049" i="9"/>
  <c r="L2048" i="9"/>
  <c r="L2047" i="9"/>
  <c r="L2046" i="9"/>
  <c r="L2045" i="9"/>
  <c r="L2044" i="9"/>
  <c r="L2043" i="9"/>
  <c r="L2042" i="9"/>
  <c r="L2041" i="9"/>
  <c r="L2040" i="9"/>
  <c r="L2039" i="9"/>
  <c r="L2038" i="9"/>
  <c r="L2037" i="9"/>
  <c r="L2036" i="9"/>
  <c r="L2035" i="9"/>
  <c r="L2034" i="9"/>
  <c r="L2033" i="9"/>
  <c r="L2032" i="9"/>
  <c r="L2031" i="9"/>
  <c r="L2030" i="9"/>
  <c r="L2029" i="9"/>
  <c r="L2028" i="9"/>
  <c r="L2027" i="9"/>
  <c r="L2026" i="9"/>
  <c r="L2025" i="9"/>
  <c r="L2024" i="9"/>
  <c r="L2023" i="9"/>
  <c r="L2022" i="9"/>
  <c r="L2021" i="9"/>
  <c r="L2020" i="9"/>
  <c r="L2019" i="9"/>
  <c r="L2018" i="9"/>
  <c r="L2017" i="9"/>
  <c r="L2016" i="9"/>
  <c r="L2015" i="9"/>
  <c r="L2014" i="9"/>
  <c r="L2013" i="9"/>
  <c r="L2012" i="9"/>
  <c r="L2011" i="9"/>
  <c r="L2010" i="9"/>
  <c r="L2009" i="9"/>
  <c r="L2008" i="9"/>
  <c r="L2007" i="9"/>
  <c r="L2006" i="9"/>
  <c r="L2005" i="9"/>
  <c r="L2004" i="9"/>
  <c r="L2003" i="9"/>
  <c r="L2002" i="9"/>
  <c r="L2001" i="9"/>
  <c r="L2000" i="9"/>
  <c r="L1999" i="9"/>
  <c r="L1998" i="9"/>
  <c r="L1997" i="9"/>
  <c r="L1996" i="9"/>
  <c r="L1995" i="9"/>
  <c r="L1994" i="9"/>
  <c r="L1993" i="9"/>
  <c r="L1992" i="9"/>
  <c r="L1991" i="9"/>
  <c r="L1990" i="9"/>
  <c r="L1989" i="9"/>
  <c r="L1988" i="9"/>
  <c r="L1987" i="9"/>
  <c r="L1986" i="9"/>
  <c r="L1985" i="9"/>
  <c r="L1984" i="9"/>
  <c r="L1983" i="9"/>
  <c r="L1982" i="9"/>
  <c r="L1981" i="9"/>
  <c r="L1980" i="9"/>
  <c r="L1979" i="9"/>
  <c r="L1978" i="9"/>
  <c r="L1977" i="9"/>
  <c r="L1976" i="9"/>
  <c r="L1975" i="9"/>
  <c r="L1974" i="9"/>
  <c r="L1973" i="9"/>
  <c r="L1972" i="9"/>
  <c r="L1971" i="9"/>
  <c r="L1970" i="9"/>
  <c r="L1969" i="9"/>
  <c r="L1968" i="9"/>
  <c r="L1967" i="9"/>
  <c r="L1966" i="9"/>
  <c r="L1965" i="9"/>
  <c r="L1964" i="9"/>
  <c r="L1963" i="9"/>
  <c r="L1962" i="9"/>
  <c r="L1961" i="9"/>
  <c r="L1960" i="9"/>
  <c r="L1959" i="9"/>
  <c r="L1958" i="9"/>
  <c r="L1957" i="9"/>
  <c r="L1956" i="9"/>
  <c r="L1955" i="9"/>
  <c r="L1954" i="9"/>
  <c r="L1953" i="9"/>
  <c r="L1952" i="9"/>
  <c r="L1951" i="9"/>
  <c r="L1950" i="9"/>
  <c r="L1949" i="9"/>
  <c r="L1948" i="9"/>
  <c r="L1947" i="9"/>
  <c r="L1946" i="9"/>
  <c r="L1945" i="9"/>
  <c r="L1944" i="9"/>
  <c r="L1943" i="9"/>
  <c r="L1942" i="9"/>
  <c r="L1941" i="9"/>
  <c r="L1940" i="9"/>
  <c r="L1939" i="9"/>
  <c r="L1938" i="9"/>
  <c r="L1937" i="9"/>
  <c r="L1936" i="9"/>
  <c r="L1935" i="9"/>
  <c r="L1934" i="9"/>
  <c r="L1933" i="9"/>
  <c r="L1932" i="9"/>
  <c r="L1931" i="9"/>
  <c r="L1930" i="9"/>
  <c r="L1929" i="9"/>
  <c r="L1928" i="9"/>
  <c r="L1927" i="9"/>
  <c r="L1926" i="9"/>
  <c r="L1925" i="9"/>
  <c r="L1924" i="9"/>
  <c r="L1923" i="9"/>
  <c r="L1922" i="9"/>
  <c r="L1921" i="9"/>
  <c r="L1920" i="9"/>
  <c r="L1919" i="9"/>
  <c r="L1918" i="9"/>
  <c r="L1917" i="9"/>
  <c r="L1916" i="9"/>
  <c r="L1915" i="9"/>
  <c r="L1914" i="9"/>
  <c r="L1913" i="9"/>
  <c r="L1912" i="9"/>
  <c r="L1911" i="9"/>
  <c r="L1910" i="9"/>
  <c r="L1909" i="9"/>
  <c r="L1908" i="9"/>
  <c r="L1907" i="9"/>
  <c r="L1906" i="9"/>
  <c r="L1905" i="9"/>
  <c r="L1904" i="9"/>
  <c r="L1903" i="9"/>
  <c r="L1902" i="9"/>
  <c r="L1901" i="9"/>
  <c r="L1900" i="9"/>
  <c r="L1899" i="9"/>
  <c r="L1898" i="9"/>
  <c r="L1897" i="9"/>
  <c r="L1896" i="9"/>
  <c r="L1895" i="9"/>
  <c r="L1894" i="9"/>
  <c r="L1893" i="9"/>
  <c r="L1892" i="9"/>
  <c r="L1891" i="9"/>
  <c r="L1890" i="9"/>
  <c r="L1889" i="9"/>
  <c r="L1888" i="9"/>
  <c r="L1887" i="9"/>
  <c r="L1886" i="9"/>
  <c r="L1885" i="9"/>
  <c r="L1884" i="9"/>
  <c r="L1883" i="9"/>
  <c r="L1882" i="9"/>
  <c r="L1881" i="9"/>
  <c r="L1880" i="9"/>
  <c r="L1879" i="9"/>
  <c r="L1878" i="9"/>
  <c r="L1877" i="9"/>
  <c r="L1876" i="9"/>
  <c r="L1875" i="9"/>
  <c r="L1874" i="9"/>
  <c r="L1873" i="9"/>
  <c r="L1872" i="9"/>
  <c r="L1871" i="9"/>
  <c r="L1870" i="9"/>
  <c r="L1869" i="9"/>
  <c r="L1868" i="9"/>
  <c r="L1867" i="9"/>
  <c r="L1866" i="9"/>
  <c r="L1865" i="9"/>
  <c r="L1864" i="9"/>
  <c r="L1863" i="9"/>
  <c r="L1862" i="9"/>
  <c r="L1861" i="9"/>
  <c r="L1860" i="9"/>
  <c r="L1859" i="9"/>
  <c r="L1858" i="9"/>
  <c r="L1857" i="9"/>
  <c r="L1856" i="9"/>
  <c r="L1855" i="9"/>
  <c r="L1854" i="9"/>
  <c r="L1853" i="9"/>
  <c r="L1852" i="9"/>
  <c r="L1851" i="9"/>
  <c r="L1850" i="9"/>
  <c r="L1849" i="9"/>
  <c r="L1848" i="9"/>
  <c r="L1847" i="9"/>
  <c r="L1846" i="9"/>
  <c r="L1845" i="9"/>
  <c r="L1844" i="9"/>
  <c r="L1843" i="9"/>
  <c r="L1842" i="9"/>
  <c r="L1841" i="9"/>
  <c r="L1840" i="9"/>
  <c r="L1839" i="9"/>
  <c r="L1838" i="9"/>
  <c r="L1837" i="9"/>
  <c r="L1836" i="9"/>
  <c r="L1835" i="9"/>
  <c r="L1834" i="9"/>
  <c r="L1833" i="9"/>
  <c r="L1832" i="9"/>
  <c r="L1831" i="9"/>
  <c r="L1830" i="9"/>
  <c r="L1829" i="9"/>
  <c r="L1828" i="9"/>
  <c r="L1827" i="9"/>
  <c r="L1826" i="9"/>
  <c r="L1825" i="9"/>
  <c r="L1824" i="9"/>
  <c r="L1823" i="9"/>
  <c r="L1822" i="9"/>
  <c r="L1821" i="9"/>
  <c r="L1820" i="9"/>
  <c r="L1819" i="9"/>
  <c r="L1818" i="9"/>
  <c r="L1817" i="9"/>
  <c r="L1816" i="9"/>
  <c r="L1815" i="9"/>
  <c r="L1814" i="9"/>
  <c r="L1813" i="9"/>
  <c r="L1812" i="9"/>
  <c r="L1811" i="9"/>
  <c r="L1810" i="9"/>
  <c r="L1809" i="9"/>
  <c r="L1808" i="9"/>
  <c r="L1807" i="9"/>
  <c r="L1806" i="9"/>
  <c r="L1805" i="9"/>
  <c r="L1804" i="9"/>
  <c r="L1803" i="9"/>
  <c r="L1802" i="9"/>
  <c r="L1801" i="9"/>
  <c r="L1800" i="9"/>
  <c r="L1799" i="9"/>
  <c r="L1798" i="9"/>
  <c r="L1797" i="9"/>
  <c r="L1796" i="9"/>
  <c r="L1795" i="9"/>
  <c r="L1794" i="9"/>
  <c r="L1793" i="9"/>
  <c r="L1792" i="9"/>
  <c r="L1791" i="9"/>
  <c r="L1790" i="9"/>
  <c r="L1789" i="9"/>
  <c r="L1788" i="9"/>
  <c r="L1787" i="9"/>
  <c r="L1786" i="9"/>
  <c r="L1785" i="9"/>
  <c r="L1784" i="9"/>
  <c r="L1783" i="9"/>
  <c r="L1782" i="9"/>
  <c r="L1781" i="9"/>
  <c r="L1780" i="9"/>
  <c r="L1779" i="9"/>
  <c r="L1778" i="9"/>
  <c r="L1777" i="9"/>
  <c r="L1776" i="9"/>
  <c r="L1775" i="9"/>
  <c r="L1774" i="9"/>
  <c r="L1773" i="9"/>
  <c r="L1772" i="9"/>
  <c r="L1771" i="9"/>
  <c r="L1770" i="9"/>
  <c r="L1769" i="9"/>
  <c r="L1768" i="9"/>
  <c r="L1767" i="9"/>
  <c r="L1766" i="9"/>
  <c r="L1765" i="9"/>
  <c r="L1764" i="9"/>
  <c r="L1763" i="9"/>
  <c r="L1762" i="9"/>
  <c r="L1761" i="9"/>
  <c r="L1760" i="9"/>
  <c r="L1759" i="9"/>
  <c r="L1758" i="9"/>
  <c r="L1757" i="9"/>
  <c r="L1756" i="9"/>
  <c r="L1755" i="9"/>
  <c r="L1754" i="9"/>
  <c r="L1753" i="9"/>
  <c r="L1752" i="9"/>
  <c r="L1751" i="9"/>
  <c r="L1750" i="9"/>
  <c r="L1749" i="9"/>
  <c r="L1748" i="9"/>
  <c r="L1747" i="9"/>
  <c r="L1746" i="9"/>
  <c r="L1745" i="9"/>
  <c r="L1744" i="9"/>
  <c r="L1743" i="9"/>
  <c r="L1742" i="9"/>
  <c r="L1741" i="9"/>
  <c r="L1740" i="9"/>
  <c r="L1739" i="9"/>
  <c r="L1738" i="9"/>
  <c r="L1737" i="9"/>
  <c r="L1736" i="9"/>
  <c r="L1735" i="9"/>
  <c r="L1734" i="9"/>
  <c r="L1733" i="9"/>
  <c r="L1732" i="9"/>
  <c r="L1731" i="9"/>
  <c r="L1730" i="9"/>
  <c r="L1729" i="9"/>
  <c r="L1728" i="9"/>
  <c r="L1727" i="9"/>
  <c r="L1726" i="9"/>
  <c r="L1725" i="9"/>
  <c r="L1724" i="9"/>
  <c r="L1723" i="9"/>
  <c r="L1722" i="9"/>
  <c r="L1721" i="9"/>
  <c r="L1720" i="9"/>
  <c r="L1719" i="9"/>
  <c r="L1718" i="9"/>
  <c r="L1717" i="9"/>
  <c r="L1716" i="9"/>
  <c r="L1715" i="9"/>
  <c r="L1714" i="9"/>
  <c r="L1713" i="9"/>
  <c r="L1712" i="9"/>
  <c r="L1711" i="9"/>
  <c r="L1710" i="9"/>
  <c r="L1709" i="9"/>
  <c r="L1708" i="9"/>
  <c r="L1707" i="9"/>
  <c r="L1706" i="9"/>
  <c r="L1705" i="9"/>
  <c r="L1704" i="9"/>
  <c r="L1703" i="9"/>
  <c r="L1702" i="9"/>
  <c r="L1701" i="9"/>
  <c r="L1700" i="9"/>
  <c r="L1699" i="9"/>
  <c r="L1698" i="9"/>
  <c r="L1697" i="9"/>
  <c r="L1696" i="9"/>
  <c r="L1695" i="9"/>
  <c r="L1694" i="9"/>
  <c r="L1693" i="9"/>
  <c r="L1692" i="9"/>
  <c r="L1691" i="9"/>
  <c r="L1690" i="9"/>
  <c r="L1689" i="9"/>
  <c r="L1688" i="9"/>
  <c r="L1687" i="9"/>
  <c r="L1686" i="9"/>
  <c r="L1685" i="9"/>
  <c r="L1684" i="9"/>
  <c r="L1683" i="9"/>
  <c r="L1682" i="9"/>
  <c r="L1681" i="9"/>
  <c r="L1680" i="9"/>
  <c r="L1679" i="9"/>
  <c r="L1678" i="9"/>
  <c r="L1677" i="9"/>
  <c r="L1676" i="9"/>
  <c r="L1675" i="9"/>
  <c r="L1674" i="9"/>
  <c r="L1673" i="9"/>
  <c r="L1672" i="9"/>
  <c r="L1671" i="9"/>
  <c r="L1670" i="9"/>
  <c r="L1669" i="9"/>
  <c r="L1668" i="9"/>
  <c r="L1667" i="9"/>
  <c r="L1666" i="9"/>
  <c r="L1665" i="9"/>
  <c r="L1664" i="9"/>
  <c r="L1663" i="9"/>
  <c r="L1662" i="9"/>
  <c r="L1661" i="9"/>
  <c r="L1660" i="9"/>
  <c r="L1659" i="9"/>
  <c r="L1658" i="9"/>
  <c r="L1657" i="9"/>
  <c r="L1656" i="9"/>
  <c r="L1655" i="9"/>
  <c r="L1654" i="9"/>
  <c r="L1653" i="9"/>
  <c r="L1652" i="9"/>
  <c r="L1651" i="9"/>
  <c r="L1650" i="9"/>
  <c r="L1649" i="9"/>
  <c r="L1648" i="9"/>
  <c r="L1647" i="9"/>
  <c r="L1646" i="9"/>
  <c r="L1645" i="9"/>
  <c r="L1644" i="9"/>
  <c r="L1643" i="9"/>
  <c r="L1642" i="9"/>
  <c r="L1641" i="9"/>
  <c r="L1640" i="9"/>
  <c r="L1639" i="9"/>
  <c r="L1638" i="9"/>
  <c r="L1637" i="9"/>
  <c r="L1636" i="9"/>
  <c r="L1635" i="9"/>
  <c r="L1634" i="9"/>
  <c r="L1633" i="9"/>
  <c r="L1632" i="9"/>
  <c r="L1631" i="9"/>
  <c r="L1630" i="9"/>
  <c r="L1629" i="9"/>
  <c r="L1628" i="9"/>
  <c r="L1627" i="9"/>
  <c r="L1626" i="9"/>
  <c r="L1625" i="9"/>
  <c r="L1624" i="9"/>
  <c r="L1623" i="9"/>
  <c r="L1622" i="9"/>
  <c r="L1621" i="9"/>
  <c r="L1620" i="9"/>
  <c r="L1619" i="9"/>
  <c r="L1618" i="9"/>
  <c r="L1617" i="9"/>
  <c r="L1616" i="9"/>
  <c r="L1615" i="9"/>
  <c r="L1614" i="9"/>
  <c r="L1613" i="9"/>
  <c r="L1612" i="9"/>
  <c r="L1611" i="9"/>
  <c r="L1610" i="9"/>
  <c r="L1609" i="9"/>
  <c r="L1608" i="9"/>
  <c r="L1607" i="9"/>
  <c r="L1606" i="9"/>
  <c r="L1605" i="9"/>
  <c r="L1604" i="9"/>
  <c r="L1603" i="9"/>
  <c r="L1602" i="9"/>
  <c r="L1601" i="9"/>
  <c r="L1600" i="9"/>
  <c r="L1599" i="9"/>
  <c r="L1598" i="9"/>
  <c r="L1597" i="9"/>
  <c r="L1596" i="9"/>
  <c r="L1595" i="9"/>
  <c r="L1594" i="9"/>
  <c r="L1593" i="9"/>
  <c r="L1592" i="9"/>
  <c r="L1591" i="9"/>
  <c r="L1590" i="9"/>
  <c r="L1589" i="9"/>
  <c r="L1588" i="9"/>
  <c r="L1587" i="9"/>
  <c r="L1586" i="9"/>
  <c r="L1585" i="9"/>
  <c r="L1584" i="9"/>
  <c r="L1583" i="9"/>
  <c r="L1582" i="9"/>
  <c r="L1581" i="9"/>
  <c r="L1580" i="9"/>
  <c r="L1579" i="9"/>
  <c r="L1578" i="9"/>
  <c r="L1577" i="9"/>
  <c r="L1576" i="9"/>
  <c r="L1575" i="9"/>
  <c r="L1574" i="9"/>
  <c r="L1573" i="9"/>
  <c r="L1572" i="9"/>
  <c r="L1571" i="9"/>
  <c r="L1570" i="9"/>
  <c r="L1569" i="9"/>
  <c r="L1568" i="9"/>
  <c r="L1567" i="9"/>
  <c r="L1566" i="9"/>
  <c r="L1565" i="9"/>
  <c r="L1564" i="9"/>
  <c r="L1563" i="9"/>
  <c r="L1562" i="9"/>
  <c r="L1561" i="9"/>
  <c r="L1560" i="9"/>
  <c r="L1559" i="9"/>
  <c r="L1558" i="9"/>
  <c r="L1557" i="9"/>
  <c r="L1556" i="9"/>
  <c r="L1555" i="9"/>
  <c r="L1554" i="9"/>
  <c r="L1553" i="9"/>
  <c r="L1552" i="9"/>
  <c r="L1551" i="9"/>
  <c r="L1550" i="9"/>
  <c r="L1549" i="9"/>
  <c r="L1548" i="9"/>
  <c r="L1547" i="9"/>
  <c r="L1546" i="9"/>
  <c r="L1545" i="9"/>
  <c r="L1544" i="9"/>
  <c r="L1543" i="9"/>
  <c r="L1542" i="9"/>
  <c r="L1541" i="9"/>
  <c r="L1540" i="9"/>
  <c r="L1539" i="9"/>
  <c r="L1538" i="9"/>
  <c r="L1537" i="9"/>
  <c r="L1536" i="9"/>
  <c r="L1535" i="9"/>
  <c r="L1534" i="9"/>
  <c r="L1533" i="9"/>
  <c r="L1532" i="9"/>
  <c r="L1531" i="9"/>
  <c r="L1530" i="9"/>
  <c r="L1529" i="9"/>
  <c r="L1528" i="9"/>
  <c r="L1527" i="9"/>
  <c r="L1526" i="9"/>
  <c r="L1525" i="9"/>
  <c r="L1524" i="9"/>
  <c r="L1523" i="9"/>
  <c r="L1522" i="9"/>
  <c r="L1521" i="9"/>
  <c r="L1520" i="9"/>
  <c r="L1519" i="9"/>
  <c r="L1518" i="9"/>
  <c r="L1517" i="9"/>
  <c r="L1516" i="9"/>
  <c r="L1515" i="9"/>
  <c r="L1514" i="9"/>
  <c r="L1513" i="9"/>
  <c r="L1512" i="9"/>
  <c r="L1511" i="9"/>
  <c r="L1510" i="9"/>
  <c r="L1509" i="9"/>
  <c r="L1508" i="9"/>
  <c r="L1507" i="9"/>
  <c r="L1506" i="9"/>
  <c r="L1505" i="9"/>
  <c r="L1504" i="9"/>
  <c r="L1503" i="9"/>
  <c r="L1502" i="9"/>
  <c r="L1501" i="9"/>
  <c r="L1500" i="9"/>
  <c r="L1499" i="9"/>
  <c r="L1498" i="9"/>
  <c r="L1497" i="9"/>
  <c r="L1496" i="9"/>
  <c r="L1495" i="9"/>
  <c r="L1494" i="9"/>
  <c r="L1493" i="9"/>
  <c r="L1492" i="9"/>
  <c r="L1491" i="9"/>
  <c r="L1490" i="9"/>
  <c r="L1489" i="9"/>
  <c r="L1488" i="9"/>
  <c r="L1487" i="9"/>
  <c r="L1486" i="9"/>
  <c r="L1485" i="9"/>
  <c r="L1484" i="9"/>
  <c r="L1483" i="9"/>
  <c r="L1482" i="9"/>
  <c r="L1481" i="9"/>
  <c r="L1480" i="9"/>
  <c r="L1479" i="9"/>
  <c r="L1478" i="9"/>
  <c r="L1477" i="9"/>
  <c r="L1476" i="9"/>
  <c r="L1475" i="9"/>
  <c r="L1474" i="9"/>
  <c r="L1473" i="9"/>
  <c r="L1472" i="9"/>
  <c r="L1471" i="9"/>
  <c r="L1470" i="9"/>
  <c r="L1469" i="9"/>
  <c r="L1468" i="9"/>
  <c r="L1467" i="9"/>
  <c r="L1466" i="9"/>
  <c r="L1465" i="9"/>
  <c r="L1464" i="9"/>
  <c r="L1463" i="9"/>
  <c r="L1462" i="9"/>
  <c r="L1461" i="9"/>
  <c r="L1460" i="9"/>
  <c r="L1459" i="9"/>
  <c r="L1458" i="9"/>
  <c r="L1457" i="9"/>
  <c r="L1456" i="9"/>
  <c r="L1455" i="9"/>
  <c r="M2929" i="9"/>
  <c r="M2770" i="9"/>
  <c r="M2745" i="9"/>
  <c r="M2620" i="9"/>
  <c r="M2556" i="9"/>
  <c r="M2492" i="9"/>
  <c r="M2428" i="9"/>
  <c r="L2392" i="9"/>
  <c r="L2384" i="9"/>
  <c r="L2376" i="9"/>
  <c r="L2368" i="9"/>
  <c r="L2360" i="9"/>
  <c r="L2352" i="9"/>
  <c r="L2344" i="9"/>
  <c r="L2336" i="9"/>
  <c r="L2328" i="9"/>
  <c r="L2320" i="9"/>
  <c r="L2312" i="9"/>
  <c r="L2304" i="9"/>
  <c r="L2296" i="9"/>
  <c r="L2288" i="9"/>
  <c r="L2280" i="9"/>
  <c r="L2272" i="9"/>
  <c r="L2264" i="9"/>
  <c r="L2256" i="9"/>
  <c r="L2248" i="9"/>
  <c r="L2240" i="9"/>
  <c r="L2232" i="9"/>
  <c r="L2224" i="9"/>
  <c r="L2216" i="9"/>
  <c r="L2208" i="9"/>
  <c r="L2200" i="9"/>
  <c r="L2192" i="9"/>
  <c r="L2184" i="9"/>
  <c r="L2176" i="9"/>
  <c r="L2168" i="9"/>
  <c r="L2160" i="9"/>
  <c r="L2152" i="9"/>
  <c r="L2144" i="9"/>
  <c r="L2136" i="9"/>
  <c r="L2128" i="9"/>
  <c r="L2120" i="9"/>
  <c r="L2112" i="9"/>
  <c r="L2104" i="9"/>
  <c r="L2096" i="9"/>
  <c r="M2897" i="9"/>
  <c r="M2750" i="9"/>
  <c r="M2612" i="9"/>
  <c r="M2548" i="9"/>
  <c r="M2484" i="9"/>
  <c r="M2420" i="9"/>
  <c r="L2393" i="9"/>
  <c r="L2385" i="9"/>
  <c r="L2377" i="9"/>
  <c r="L2369" i="9"/>
  <c r="L2361" i="9"/>
  <c r="L2353" i="9"/>
  <c r="L2345" i="9"/>
  <c r="L2337" i="9"/>
  <c r="L2329" i="9"/>
  <c r="L2321" i="9"/>
  <c r="L2313" i="9"/>
  <c r="L2305" i="9"/>
  <c r="L2297" i="9"/>
  <c r="L2289" i="9"/>
  <c r="L2281" i="9"/>
  <c r="L2273" i="9"/>
  <c r="L2265" i="9"/>
  <c r="L2257" i="9"/>
  <c r="L2249" i="9"/>
  <c r="L2241" i="9"/>
  <c r="L2233" i="9"/>
  <c r="L2225" i="9"/>
  <c r="L2217" i="9"/>
  <c r="L2209" i="9"/>
  <c r="L2201" i="9"/>
  <c r="L2193" i="9"/>
  <c r="L2185" i="9"/>
  <c r="L2177" i="9"/>
  <c r="L2169" i="9"/>
  <c r="L2161" i="9"/>
  <c r="L2153" i="9"/>
  <c r="L2145" i="9"/>
  <c r="L2137" i="9"/>
  <c r="L2129" i="9"/>
  <c r="L2121" i="9"/>
  <c r="L2113" i="9"/>
  <c r="L2105" i="9"/>
  <c r="L2097" i="9"/>
  <c r="M2865" i="9"/>
  <c r="M2604" i="9"/>
  <c r="M2540" i="9"/>
  <c r="M2476" i="9"/>
  <c r="M2412" i="9"/>
  <c r="L2394" i="9"/>
  <c r="L2386" i="9"/>
  <c r="L2378" i="9"/>
  <c r="L2370" i="9"/>
  <c r="L2362" i="9"/>
  <c r="L2354" i="9"/>
  <c r="L2346" i="9"/>
  <c r="L2338" i="9"/>
  <c r="L2330" i="9"/>
  <c r="L2322" i="9"/>
  <c r="L2314" i="9"/>
  <c r="L2306" i="9"/>
  <c r="L2298" i="9"/>
  <c r="L2290" i="9"/>
  <c r="L2282" i="9"/>
  <c r="L2274" i="9"/>
  <c r="L2266" i="9"/>
  <c r="L2258" i="9"/>
  <c r="L2250" i="9"/>
  <c r="L2242" i="9"/>
  <c r="L2234" i="9"/>
  <c r="L2226" i="9"/>
  <c r="L2218" i="9"/>
  <c r="L2210" i="9"/>
  <c r="L2202" i="9"/>
  <c r="L2194" i="9"/>
  <c r="L2186" i="9"/>
  <c r="L2178" i="9"/>
  <c r="L2170" i="9"/>
  <c r="L2162" i="9"/>
  <c r="L2154" i="9"/>
  <c r="L2146" i="9"/>
  <c r="L2138" i="9"/>
  <c r="L2130" i="9"/>
  <c r="L2122" i="9"/>
  <c r="L2114" i="9"/>
  <c r="L2106" i="9"/>
  <c r="L2098" i="9"/>
  <c r="M2833" i="9"/>
  <c r="M2706" i="9"/>
  <c r="M2596" i="9"/>
  <c r="M2532" i="9"/>
  <c r="M2468" i="9"/>
  <c r="M2404" i="9"/>
  <c r="L2395" i="9"/>
  <c r="L2387" i="9"/>
  <c r="L2379" i="9"/>
  <c r="L2371" i="9"/>
  <c r="L2363" i="9"/>
  <c r="L2355" i="9"/>
  <c r="L2347" i="9"/>
  <c r="L2339" i="9"/>
  <c r="L2331" i="9"/>
  <c r="L2323" i="9"/>
  <c r="L2315" i="9"/>
  <c r="L2307" i="9"/>
  <c r="L2299" i="9"/>
  <c r="L2291" i="9"/>
  <c r="L2283" i="9"/>
  <c r="L2275" i="9"/>
  <c r="L2267" i="9"/>
  <c r="L2259" i="9"/>
  <c r="L2251" i="9"/>
  <c r="L2243" i="9"/>
  <c r="L2235" i="9"/>
  <c r="L2227" i="9"/>
  <c r="L2219" i="9"/>
  <c r="L2211" i="9"/>
  <c r="L2203" i="9"/>
  <c r="L2195" i="9"/>
  <c r="L2187" i="9"/>
  <c r="L2179" i="9"/>
  <c r="L2171" i="9"/>
  <c r="L2163" i="9"/>
  <c r="L2155" i="9"/>
  <c r="L2147" i="9"/>
  <c r="L2139" i="9"/>
  <c r="L2131" i="9"/>
  <c r="L2123" i="9"/>
  <c r="L2115" i="9"/>
  <c r="L2107" i="9"/>
  <c r="L2099" i="9"/>
  <c r="M2524" i="9"/>
  <c r="L2348" i="9"/>
  <c r="L2284" i="9"/>
  <c r="L2220" i="9"/>
  <c r="L2156" i="9"/>
  <c r="M2010" i="9"/>
  <c r="M2002" i="9"/>
  <c r="M1994" i="9"/>
  <c r="M1986" i="9"/>
  <c r="M1978" i="9"/>
  <c r="M1970" i="9"/>
  <c r="M1962" i="9"/>
  <c r="M1954" i="9"/>
  <c r="M1946" i="9"/>
  <c r="M1938" i="9"/>
  <c r="M1930" i="9"/>
  <c r="M1922" i="9"/>
  <c r="M1914" i="9"/>
  <c r="M1906" i="9"/>
  <c r="M1898" i="9"/>
  <c r="M1890" i="9"/>
  <c r="M1882" i="9"/>
  <c r="M1874" i="9"/>
  <c r="M1866" i="9"/>
  <c r="M1858" i="9"/>
  <c r="M1850" i="9"/>
  <c r="M1842" i="9"/>
  <c r="M1834" i="9"/>
  <c r="M1826" i="9"/>
  <c r="M1818" i="9"/>
  <c r="M1810" i="9"/>
  <c r="M1802" i="9"/>
  <c r="M1794" i="9"/>
  <c r="M1786" i="9"/>
  <c r="M1778" i="9"/>
  <c r="M1770" i="9"/>
  <c r="M1762" i="9"/>
  <c r="M1754" i="9"/>
  <c r="M1746" i="9"/>
  <c r="M1738" i="9"/>
  <c r="M1730" i="9"/>
  <c r="M1722" i="9"/>
  <c r="M1714" i="9"/>
  <c r="M1706" i="9"/>
  <c r="M1698" i="9"/>
  <c r="M1690" i="9"/>
  <c r="M1682" i="9"/>
  <c r="M1674" i="9"/>
  <c r="M1666" i="9"/>
  <c r="M1658" i="9"/>
  <c r="M1650" i="9"/>
  <c r="M1642" i="9"/>
  <c r="M1634" i="9"/>
  <c r="M1626" i="9"/>
  <c r="M1618" i="9"/>
  <c r="M1610" i="9"/>
  <c r="M1602" i="9"/>
  <c r="M1594" i="9"/>
  <c r="M1586" i="9"/>
  <c r="M1578" i="9"/>
  <c r="M1570" i="9"/>
  <c r="M1562" i="9"/>
  <c r="M1554" i="9"/>
  <c r="M1546" i="9"/>
  <c r="M1538" i="9"/>
  <c r="M1530" i="9"/>
  <c r="M1522" i="9"/>
  <c r="M1514" i="9"/>
  <c r="M1506" i="9"/>
  <c r="M1498" i="9"/>
  <c r="M1490" i="9"/>
  <c r="M1482" i="9"/>
  <c r="M1474" i="9"/>
  <c r="M1466" i="9"/>
  <c r="M1458" i="9"/>
  <c r="M2460" i="9"/>
  <c r="L2340" i="9"/>
  <c r="L2276" i="9"/>
  <c r="L2212" i="9"/>
  <c r="L2148" i="9"/>
  <c r="M2011" i="9"/>
  <c r="M2003" i="9"/>
  <c r="M1995" i="9"/>
  <c r="M1987" i="9"/>
  <c r="M1979" i="9"/>
  <c r="M1971" i="9"/>
  <c r="M1963" i="9"/>
  <c r="M1955" i="9"/>
  <c r="M1947" i="9"/>
  <c r="M1939" i="9"/>
  <c r="M1931" i="9"/>
  <c r="M1923" i="9"/>
  <c r="M1915" i="9"/>
  <c r="M1907" i="9"/>
  <c r="M1899" i="9"/>
  <c r="M1891" i="9"/>
  <c r="M1883" i="9"/>
  <c r="M1875" i="9"/>
  <c r="M1867" i="9"/>
  <c r="M1859" i="9"/>
  <c r="M1851" i="9"/>
  <c r="M1843" i="9"/>
  <c r="M1835" i="9"/>
  <c r="M1827" i="9"/>
  <c r="M1819" i="9"/>
  <c r="M1811" i="9"/>
  <c r="M1803" i="9"/>
  <c r="M1795" i="9"/>
  <c r="M1787" i="9"/>
  <c r="M1779" i="9"/>
  <c r="M1771" i="9"/>
  <c r="M1763" i="9"/>
  <c r="M1755" i="9"/>
  <c r="M1747" i="9"/>
  <c r="M1739" i="9"/>
  <c r="M1731" i="9"/>
  <c r="M1723" i="9"/>
  <c r="M1715" i="9"/>
  <c r="M1707" i="9"/>
  <c r="M1699" i="9"/>
  <c r="M1691" i="9"/>
  <c r="M1683" i="9"/>
  <c r="M1675" i="9"/>
  <c r="M1667" i="9"/>
  <c r="M1659" i="9"/>
  <c r="M1651" i="9"/>
  <c r="M1643" i="9"/>
  <c r="M1635" i="9"/>
  <c r="M1627" i="9"/>
  <c r="M1619" i="9"/>
  <c r="M1611" i="9"/>
  <c r="M1603" i="9"/>
  <c r="M1595" i="9"/>
  <c r="M1587" i="9"/>
  <c r="M1579" i="9"/>
  <c r="M1571" i="9"/>
  <c r="M1563" i="9"/>
  <c r="M1555" i="9"/>
  <c r="M1547" i="9"/>
  <c r="M1539" i="9"/>
  <c r="M1531" i="9"/>
  <c r="M1523" i="9"/>
  <c r="M1515" i="9"/>
  <c r="M1507" i="9"/>
  <c r="M1499" i="9"/>
  <c r="M1491" i="9"/>
  <c r="M1483" i="9"/>
  <c r="M1475" i="9"/>
  <c r="M1467" i="9"/>
  <c r="M1459" i="9"/>
  <c r="M2396" i="9"/>
  <c r="L2332" i="9"/>
  <c r="L2268" i="9"/>
  <c r="L2204" i="9"/>
  <c r="L2140" i="9"/>
  <c r="M2012" i="9"/>
  <c r="M2004" i="9"/>
  <c r="M1996" i="9"/>
  <c r="M1988" i="9"/>
  <c r="M1980" i="9"/>
  <c r="M1972" i="9"/>
  <c r="M1964" i="9"/>
  <c r="M1956" i="9"/>
  <c r="M1948" i="9"/>
  <c r="M1940" i="9"/>
  <c r="M1932" i="9"/>
  <c r="M1924" i="9"/>
  <c r="M1916" i="9"/>
  <c r="M1908" i="9"/>
  <c r="M1900" i="9"/>
  <c r="M1892" i="9"/>
  <c r="M1884" i="9"/>
  <c r="M1876" i="9"/>
  <c r="M1868" i="9"/>
  <c r="M1860" i="9"/>
  <c r="M1852" i="9"/>
  <c r="M1844" i="9"/>
  <c r="M1836" i="9"/>
  <c r="M1828" i="9"/>
  <c r="M1820" i="9"/>
  <c r="M1812" i="9"/>
  <c r="M1804" i="9"/>
  <c r="M1796" i="9"/>
  <c r="M1788" i="9"/>
  <c r="M1780" i="9"/>
  <c r="M1772" i="9"/>
  <c r="M1764" i="9"/>
  <c r="M1756" i="9"/>
  <c r="M1748" i="9"/>
  <c r="M1740" i="9"/>
  <c r="M1732" i="9"/>
  <c r="M1724" i="9"/>
  <c r="M1716" i="9"/>
  <c r="M1708" i="9"/>
  <c r="M1700" i="9"/>
  <c r="M1692" i="9"/>
  <c r="M1684" i="9"/>
  <c r="M1676" i="9"/>
  <c r="M1668" i="9"/>
  <c r="M1660" i="9"/>
  <c r="M1652" i="9"/>
  <c r="M1644" i="9"/>
  <c r="M1636" i="9"/>
  <c r="M1628" i="9"/>
  <c r="M1620" i="9"/>
  <c r="M1612" i="9"/>
  <c r="M1604" i="9"/>
  <c r="M1596" i="9"/>
  <c r="M1588" i="9"/>
  <c r="M1580" i="9"/>
  <c r="M1572" i="9"/>
  <c r="M1564" i="9"/>
  <c r="M1556" i="9"/>
  <c r="M1548" i="9"/>
  <c r="M1540" i="9"/>
  <c r="M1532" i="9"/>
  <c r="M1524" i="9"/>
  <c r="M1516" i="9"/>
  <c r="M1508" i="9"/>
  <c r="M1500" i="9"/>
  <c r="M1492" i="9"/>
  <c r="M1484" i="9"/>
  <c r="M1476" i="9"/>
  <c r="M1468" i="9"/>
  <c r="M1460" i="9"/>
  <c r="L2388" i="9"/>
  <c r="L2324" i="9"/>
  <c r="L2260" i="9"/>
  <c r="L2196" i="9"/>
  <c r="L2132" i="9"/>
  <c r="M2013" i="9"/>
  <c r="M2005" i="9"/>
  <c r="M1997" i="9"/>
  <c r="M1989" i="9"/>
  <c r="M1981" i="9"/>
  <c r="M1973" i="9"/>
  <c r="M1965" i="9"/>
  <c r="M1957" i="9"/>
  <c r="M1949" i="9"/>
  <c r="M1941" i="9"/>
  <c r="M1933" i="9"/>
  <c r="M1925" i="9"/>
  <c r="M1917" i="9"/>
  <c r="M1909" i="9"/>
  <c r="M1901" i="9"/>
  <c r="M1893" i="9"/>
  <c r="M1885" i="9"/>
  <c r="M1877" i="9"/>
  <c r="M1869" i="9"/>
  <c r="M1861" i="9"/>
  <c r="M1853" i="9"/>
  <c r="M1845" i="9"/>
  <c r="M1837" i="9"/>
  <c r="M1829" i="9"/>
  <c r="M1821" i="9"/>
  <c r="M1813" i="9"/>
  <c r="M1805" i="9"/>
  <c r="M1797" i="9"/>
  <c r="M1789" i="9"/>
  <c r="M1781" i="9"/>
  <c r="M1773" i="9"/>
  <c r="M1765" i="9"/>
  <c r="M1757" i="9"/>
  <c r="M1749" i="9"/>
  <c r="M1741" i="9"/>
  <c r="M1733" i="9"/>
  <c r="M1725" i="9"/>
  <c r="M1717" i="9"/>
  <c r="M1709" i="9"/>
  <c r="M1701" i="9"/>
  <c r="M1693" i="9"/>
  <c r="M1685" i="9"/>
  <c r="M1677" i="9"/>
  <c r="M1669" i="9"/>
  <c r="M1661" i="9"/>
  <c r="M1653" i="9"/>
  <c r="M1645" i="9"/>
  <c r="M1637" i="9"/>
  <c r="M1629" i="9"/>
  <c r="M1621" i="9"/>
  <c r="M1613" i="9"/>
  <c r="M1605" i="9"/>
  <c r="M1597" i="9"/>
  <c r="M1589" i="9"/>
  <c r="M1581" i="9"/>
  <c r="M1573" i="9"/>
  <c r="M1565" i="9"/>
  <c r="M1557" i="9"/>
  <c r="M1549" i="9"/>
  <c r="M1541" i="9"/>
  <c r="M1533" i="9"/>
  <c r="M1525" i="9"/>
  <c r="M1517" i="9"/>
  <c r="M1509" i="9"/>
  <c r="M1501" i="9"/>
  <c r="M1493" i="9"/>
  <c r="M1485" i="9"/>
  <c r="M1477" i="9"/>
  <c r="M1469" i="9"/>
  <c r="M1461" i="9"/>
  <c r="L2380" i="9"/>
  <c r="L2316" i="9"/>
  <c r="L2252" i="9"/>
  <c r="L2188" i="9"/>
  <c r="L2124" i="9"/>
  <c r="M2014" i="9"/>
  <c r="M2006" i="9"/>
  <c r="M1998" i="9"/>
  <c r="M1990" i="9"/>
  <c r="M1982" i="9"/>
  <c r="M1974" i="9"/>
  <c r="M1966" i="9"/>
  <c r="M1958" i="9"/>
  <c r="M1950" i="9"/>
  <c r="M1942" i="9"/>
  <c r="M1934" i="9"/>
  <c r="M1926" i="9"/>
  <c r="M1918" i="9"/>
  <c r="M1910" i="9"/>
  <c r="M1902" i="9"/>
  <c r="M1894" i="9"/>
  <c r="M1886" i="9"/>
  <c r="M1878" i="9"/>
  <c r="M1870" i="9"/>
  <c r="M1862" i="9"/>
  <c r="M1854" i="9"/>
  <c r="M1846" i="9"/>
  <c r="M1838" i="9"/>
  <c r="M1830" i="9"/>
  <c r="M1822" i="9"/>
  <c r="M1814" i="9"/>
  <c r="M1806" i="9"/>
  <c r="M1798" i="9"/>
  <c r="M1790" i="9"/>
  <c r="M1782" i="9"/>
  <c r="M1774" i="9"/>
  <c r="M1766" i="9"/>
  <c r="M1758" i="9"/>
  <c r="M1750" i="9"/>
  <c r="M1742" i="9"/>
  <c r="M1734" i="9"/>
  <c r="M1726" i="9"/>
  <c r="M1718" i="9"/>
  <c r="M1710" i="9"/>
  <c r="M1702" i="9"/>
  <c r="M1694" i="9"/>
  <c r="M1686" i="9"/>
  <c r="M1678" i="9"/>
  <c r="M1670" i="9"/>
  <c r="M1662" i="9"/>
  <c r="M1654" i="9"/>
  <c r="M1646" i="9"/>
  <c r="M1638" i="9"/>
  <c r="M1630" i="9"/>
  <c r="M1622" i="9"/>
  <c r="M1614" i="9"/>
  <c r="M1606" i="9"/>
  <c r="M1598" i="9"/>
  <c r="M1590" i="9"/>
  <c r="M1582" i="9"/>
  <c r="M1574" i="9"/>
  <c r="M1566" i="9"/>
  <c r="M1558" i="9"/>
  <c r="M1550" i="9"/>
  <c r="M1542" i="9"/>
  <c r="M1534" i="9"/>
  <c r="M1526" i="9"/>
  <c r="M1518" i="9"/>
  <c r="M1510" i="9"/>
  <c r="M1502" i="9"/>
  <c r="M1494" i="9"/>
  <c r="M1486" i="9"/>
  <c r="M1478" i="9"/>
  <c r="M1470" i="9"/>
  <c r="M1462" i="9"/>
  <c r="M1454" i="9"/>
  <c r="M1453" i="9"/>
  <c r="M1452" i="9"/>
  <c r="M1451" i="9"/>
  <c r="M1450" i="9"/>
  <c r="M1449" i="9"/>
  <c r="M1448" i="9"/>
  <c r="M1447" i="9"/>
  <c r="M1446" i="9"/>
  <c r="M1445" i="9"/>
  <c r="M1444" i="9"/>
  <c r="M1443" i="9"/>
  <c r="M1442" i="9"/>
  <c r="M1441" i="9"/>
  <c r="M1440" i="9"/>
  <c r="M1439" i="9"/>
  <c r="M1438" i="9"/>
  <c r="M1437" i="9"/>
  <c r="M1436" i="9"/>
  <c r="M1435" i="9"/>
  <c r="M1434" i="9"/>
  <c r="M1433" i="9"/>
  <c r="M1432" i="9"/>
  <c r="M1431" i="9"/>
  <c r="M1430" i="9"/>
  <c r="M1429" i="9"/>
  <c r="M1428" i="9"/>
  <c r="M1427" i="9"/>
  <c r="M1426" i="9"/>
  <c r="M1425" i="9"/>
  <c r="M1424" i="9"/>
  <c r="M1423" i="9"/>
  <c r="M1422" i="9"/>
  <c r="M1421" i="9"/>
  <c r="M1420" i="9"/>
  <c r="M1419" i="9"/>
  <c r="M1418" i="9"/>
  <c r="M1417" i="9"/>
  <c r="M1416" i="9"/>
  <c r="M1415" i="9"/>
  <c r="M1414" i="9"/>
  <c r="M1413" i="9"/>
  <c r="M1412" i="9"/>
  <c r="M1411" i="9"/>
  <c r="M1410" i="9"/>
  <c r="M1409" i="9"/>
  <c r="M1408" i="9"/>
  <c r="M1407" i="9"/>
  <c r="M1406" i="9"/>
  <c r="M1405" i="9"/>
  <c r="M1404" i="9"/>
  <c r="M1403" i="9"/>
  <c r="M1402" i="9"/>
  <c r="M1401" i="9"/>
  <c r="M1400" i="9"/>
  <c r="M1399" i="9"/>
  <c r="M1398" i="9"/>
  <c r="M1397" i="9"/>
  <c r="M1396" i="9"/>
  <c r="M1395" i="9"/>
  <c r="M1394" i="9"/>
  <c r="M1393" i="9"/>
  <c r="M1392" i="9"/>
  <c r="M1391" i="9"/>
  <c r="M1390" i="9"/>
  <c r="M1389" i="9"/>
  <c r="M1388" i="9"/>
  <c r="M1387" i="9"/>
  <c r="M1386" i="9"/>
  <c r="M1385" i="9"/>
  <c r="M1384" i="9"/>
  <c r="M1383" i="9"/>
  <c r="M1382" i="9"/>
  <c r="M1381" i="9"/>
  <c r="M1380" i="9"/>
  <c r="M1379" i="9"/>
  <c r="M1378" i="9"/>
  <c r="M1377" i="9"/>
  <c r="M1376" i="9"/>
  <c r="M1375" i="9"/>
  <c r="M1374" i="9"/>
  <c r="M1373" i="9"/>
  <c r="M1372" i="9"/>
  <c r="M1371" i="9"/>
  <c r="M1370" i="9"/>
  <c r="M1369" i="9"/>
  <c r="M1368" i="9"/>
  <c r="M1367" i="9"/>
  <c r="M1366" i="9"/>
  <c r="M1365" i="9"/>
  <c r="L2372" i="9"/>
  <c r="L2308" i="9"/>
  <c r="L2244" i="9"/>
  <c r="L2180" i="9"/>
  <c r="L2116" i="9"/>
  <c r="M2007" i="9"/>
  <c r="M1999" i="9"/>
  <c r="M1991" i="9"/>
  <c r="M1983" i="9"/>
  <c r="M1975" i="9"/>
  <c r="M1967" i="9"/>
  <c r="M1959" i="9"/>
  <c r="M1951" i="9"/>
  <c r="M1943" i="9"/>
  <c r="M1935" i="9"/>
  <c r="M1927" i="9"/>
  <c r="M1919" i="9"/>
  <c r="M1911" i="9"/>
  <c r="M1903" i="9"/>
  <c r="M1895" i="9"/>
  <c r="M1887" i="9"/>
  <c r="M1879" i="9"/>
  <c r="M1871" i="9"/>
  <c r="M1863" i="9"/>
  <c r="M1855" i="9"/>
  <c r="M1847" i="9"/>
  <c r="M1839" i="9"/>
  <c r="M1831" i="9"/>
  <c r="M1823" i="9"/>
  <c r="M1815" i="9"/>
  <c r="M1807" i="9"/>
  <c r="M1799" i="9"/>
  <c r="M1791" i="9"/>
  <c r="M1783" i="9"/>
  <c r="M1775" i="9"/>
  <c r="M1767" i="9"/>
  <c r="M1759" i="9"/>
  <c r="M1751" i="9"/>
  <c r="M1743" i="9"/>
  <c r="M1735" i="9"/>
  <c r="M1727" i="9"/>
  <c r="M1719" i="9"/>
  <c r="M1711" i="9"/>
  <c r="M1703" i="9"/>
  <c r="M1695" i="9"/>
  <c r="M1687" i="9"/>
  <c r="M1679" i="9"/>
  <c r="M1671" i="9"/>
  <c r="M1663" i="9"/>
  <c r="M1655" i="9"/>
  <c r="M1647" i="9"/>
  <c r="M1639" i="9"/>
  <c r="M1631" i="9"/>
  <c r="M1623" i="9"/>
  <c r="M1615" i="9"/>
  <c r="M1607" i="9"/>
  <c r="M1599" i="9"/>
  <c r="M1591" i="9"/>
  <c r="M1583" i="9"/>
  <c r="M1575" i="9"/>
  <c r="M1567" i="9"/>
  <c r="M1559" i="9"/>
  <c r="M1551" i="9"/>
  <c r="M1543" i="9"/>
  <c r="M1535" i="9"/>
  <c r="M1527" i="9"/>
  <c r="M1519" i="9"/>
  <c r="M1511" i="9"/>
  <c r="M1503" i="9"/>
  <c r="M1495" i="9"/>
  <c r="M1487" i="9"/>
  <c r="M1479" i="9"/>
  <c r="M1471" i="9"/>
  <c r="M1463" i="9"/>
  <c r="M1455" i="9"/>
  <c r="L1454" i="9"/>
  <c r="L1453" i="9"/>
  <c r="L1452" i="9"/>
  <c r="L1451" i="9"/>
  <c r="L1450" i="9"/>
  <c r="L1449" i="9"/>
  <c r="L1448" i="9"/>
  <c r="L1447" i="9"/>
  <c r="L1446" i="9"/>
  <c r="L1445" i="9"/>
  <c r="L1444" i="9"/>
  <c r="L1443" i="9"/>
  <c r="L1442" i="9"/>
  <c r="L1441" i="9"/>
  <c r="L1440" i="9"/>
  <c r="L1439" i="9"/>
  <c r="L1438" i="9"/>
  <c r="L1437" i="9"/>
  <c r="L1436" i="9"/>
  <c r="L1435" i="9"/>
  <c r="L1434" i="9"/>
  <c r="L1433" i="9"/>
  <c r="L1432" i="9"/>
  <c r="L1431" i="9"/>
  <c r="L1430" i="9"/>
  <c r="L1429" i="9"/>
  <c r="L1428" i="9"/>
  <c r="L1427" i="9"/>
  <c r="L1426" i="9"/>
  <c r="L1425" i="9"/>
  <c r="L1424" i="9"/>
  <c r="L1423" i="9"/>
  <c r="L1422" i="9"/>
  <c r="L1421" i="9"/>
  <c r="L1420" i="9"/>
  <c r="L1419" i="9"/>
  <c r="L1418" i="9"/>
  <c r="L1417" i="9"/>
  <c r="L1416" i="9"/>
  <c r="L1415" i="9"/>
  <c r="L1414" i="9"/>
  <c r="L1413" i="9"/>
  <c r="L1412" i="9"/>
  <c r="L1411" i="9"/>
  <c r="L1410" i="9"/>
  <c r="L1409" i="9"/>
  <c r="L1408" i="9"/>
  <c r="L1407" i="9"/>
  <c r="L1406" i="9"/>
  <c r="L1405" i="9"/>
  <c r="L1404" i="9"/>
  <c r="L1403" i="9"/>
  <c r="L1402" i="9"/>
  <c r="L1401" i="9"/>
  <c r="L1400" i="9"/>
  <c r="L1399" i="9"/>
  <c r="L1398" i="9"/>
  <c r="L1397" i="9"/>
  <c r="L1396" i="9"/>
  <c r="L1395" i="9"/>
  <c r="L1394" i="9"/>
  <c r="L1393" i="9"/>
  <c r="L1392" i="9"/>
  <c r="L1391" i="9"/>
  <c r="L1390" i="9"/>
  <c r="L1389" i="9"/>
  <c r="L1388" i="9"/>
  <c r="L1387" i="9"/>
  <c r="L1386" i="9"/>
  <c r="L1385" i="9"/>
  <c r="L1384" i="9"/>
  <c r="L1383" i="9"/>
  <c r="L1382" i="9"/>
  <c r="L1381" i="9"/>
  <c r="L1380" i="9"/>
  <c r="L1379" i="9"/>
  <c r="L1378" i="9"/>
  <c r="L1377" i="9"/>
  <c r="L1376" i="9"/>
  <c r="L1375" i="9"/>
  <c r="L1374" i="9"/>
  <c r="L1373" i="9"/>
  <c r="L1372" i="9"/>
  <c r="L1371" i="9"/>
  <c r="L1370" i="9"/>
  <c r="L1369" i="9"/>
  <c r="L1368" i="9"/>
  <c r="L1367" i="9"/>
  <c r="L1366" i="9"/>
  <c r="L1365" i="9"/>
  <c r="L1364" i="9"/>
  <c r="L1363" i="9"/>
  <c r="L1362" i="9"/>
  <c r="L1361" i="9"/>
  <c r="L1360" i="9"/>
  <c r="L1359" i="9"/>
  <c r="L1358" i="9"/>
  <c r="L1357" i="9"/>
  <c r="L1356" i="9"/>
  <c r="L1355" i="9"/>
  <c r="L1354" i="9"/>
  <c r="L1353" i="9"/>
  <c r="L1352" i="9"/>
  <c r="L1351" i="9"/>
  <c r="L1350" i="9"/>
  <c r="L1349" i="9"/>
  <c r="L1348" i="9"/>
  <c r="L1347" i="9"/>
  <c r="L1346" i="9"/>
  <c r="L1345" i="9"/>
  <c r="L1344" i="9"/>
  <c r="L1343" i="9"/>
  <c r="L1342" i="9"/>
  <c r="L1341" i="9"/>
  <c r="L1340" i="9"/>
  <c r="L1339" i="9"/>
  <c r="L1338" i="9"/>
  <c r="L1337" i="9"/>
  <c r="L1336" i="9"/>
  <c r="L1335" i="9"/>
  <c r="L1334" i="9"/>
  <c r="L1333" i="9"/>
  <c r="L1332" i="9"/>
  <c r="L1331" i="9"/>
  <c r="L1330" i="9"/>
  <c r="L1329" i="9"/>
  <c r="L1328" i="9"/>
  <c r="L1327" i="9"/>
  <c r="L1326" i="9"/>
  <c r="L1325" i="9"/>
  <c r="L1324" i="9"/>
  <c r="L1323" i="9"/>
  <c r="L1322" i="9"/>
  <c r="L1321" i="9"/>
  <c r="L1320" i="9"/>
  <c r="L1319" i="9"/>
  <c r="L1318" i="9"/>
  <c r="L1317" i="9"/>
  <c r="L1316" i="9"/>
  <c r="L1315" i="9"/>
  <c r="L1314" i="9"/>
  <c r="L1313" i="9"/>
  <c r="L1312" i="9"/>
  <c r="L1311" i="9"/>
  <c r="L1310" i="9"/>
  <c r="L1309" i="9"/>
  <c r="L1308" i="9"/>
  <c r="L1307" i="9"/>
  <c r="L1306" i="9"/>
  <c r="L1305" i="9"/>
  <c r="L1304" i="9"/>
  <c r="L1303" i="9"/>
  <c r="L1302" i="9"/>
  <c r="L1301" i="9"/>
  <c r="L1300" i="9"/>
  <c r="L1299" i="9"/>
  <c r="L1298" i="9"/>
  <c r="L1297" i="9"/>
  <c r="L1296" i="9"/>
  <c r="L1295" i="9"/>
  <c r="L1294" i="9"/>
  <c r="L1293" i="9"/>
  <c r="L1292" i="9"/>
  <c r="L1291" i="9"/>
  <c r="L1290" i="9"/>
  <c r="L1289" i="9"/>
  <c r="L1288" i="9"/>
  <c r="L1287" i="9"/>
  <c r="L1286" i="9"/>
  <c r="L1285" i="9"/>
  <c r="L1284" i="9"/>
  <c r="L1283" i="9"/>
  <c r="L1282" i="9"/>
  <c r="L1281" i="9"/>
  <c r="L1280" i="9"/>
  <c r="L1279" i="9"/>
  <c r="L1278" i="9"/>
  <c r="L1277" i="9"/>
  <c r="L1276" i="9"/>
  <c r="L1275" i="9"/>
  <c r="L1274" i="9"/>
  <c r="L1273" i="9"/>
  <c r="L1272" i="9"/>
  <c r="L1271" i="9"/>
  <c r="L1270" i="9"/>
  <c r="L1269" i="9"/>
  <c r="L1268" i="9"/>
  <c r="L1267" i="9"/>
  <c r="L1266" i="9"/>
  <c r="L1265" i="9"/>
  <c r="L1264" i="9"/>
  <c r="L1263" i="9"/>
  <c r="L1262" i="9"/>
  <c r="L1261" i="9"/>
  <c r="L1260" i="9"/>
  <c r="L1259" i="9"/>
  <c r="L1258" i="9"/>
  <c r="L1257" i="9"/>
  <c r="L1256" i="9"/>
  <c r="L1255" i="9"/>
  <c r="L1254" i="9"/>
  <c r="L1253" i="9"/>
  <c r="L1252" i="9"/>
  <c r="L1251" i="9"/>
  <c r="L1250" i="9"/>
  <c r="L1249" i="9"/>
  <c r="L1248" i="9"/>
  <c r="L1247" i="9"/>
  <c r="L1246" i="9"/>
  <c r="L1245" i="9"/>
  <c r="L1244" i="9"/>
  <c r="L1243" i="9"/>
  <c r="L1242" i="9"/>
  <c r="L1241" i="9"/>
  <c r="L1240" i="9"/>
  <c r="L1239" i="9"/>
  <c r="L1238" i="9"/>
  <c r="L1237" i="9"/>
  <c r="L1236" i="9"/>
  <c r="L1235" i="9"/>
  <c r="L1234" i="9"/>
  <c r="L1233" i="9"/>
  <c r="L1232" i="9"/>
  <c r="L1231" i="9"/>
  <c r="L1230" i="9"/>
  <c r="L1229" i="9"/>
  <c r="L1228" i="9"/>
  <c r="L1227" i="9"/>
  <c r="L1226" i="9"/>
  <c r="L1225" i="9"/>
  <c r="L1224" i="9"/>
  <c r="L1223" i="9"/>
  <c r="L1222" i="9"/>
  <c r="L1221" i="9"/>
  <c r="L1220" i="9"/>
  <c r="L1219" i="9"/>
  <c r="L1218" i="9"/>
  <c r="L1217" i="9"/>
  <c r="L1216" i="9"/>
  <c r="L1215" i="9"/>
  <c r="L1214" i="9"/>
  <c r="L1213" i="9"/>
  <c r="L1212" i="9"/>
  <c r="L1211" i="9"/>
  <c r="L1210" i="9"/>
  <c r="L1209" i="9"/>
  <c r="L1208" i="9"/>
  <c r="L1207" i="9"/>
  <c r="L1206" i="9"/>
  <c r="L1205" i="9"/>
  <c r="L1204" i="9"/>
  <c r="L1203" i="9"/>
  <c r="L1202" i="9"/>
  <c r="L1201" i="9"/>
  <c r="L1200" i="9"/>
  <c r="L1199" i="9"/>
  <c r="L1198" i="9"/>
  <c r="L1197" i="9"/>
  <c r="L1196" i="9"/>
  <c r="L1195" i="9"/>
  <c r="L1194" i="9"/>
  <c r="L1193" i="9"/>
  <c r="L1192" i="9"/>
  <c r="L1191" i="9"/>
  <c r="L1190" i="9"/>
  <c r="L1189" i="9"/>
  <c r="L1188" i="9"/>
  <c r="L1187" i="9"/>
  <c r="L1186" i="9"/>
  <c r="L1185" i="9"/>
  <c r="L1184" i="9"/>
  <c r="L1183" i="9"/>
  <c r="L1182" i="9"/>
  <c r="L1181" i="9"/>
  <c r="L1180" i="9"/>
  <c r="L1179" i="9"/>
  <c r="L1178" i="9"/>
  <c r="L1177" i="9"/>
  <c r="L1176" i="9"/>
  <c r="L1175" i="9"/>
  <c r="L1174" i="9"/>
  <c r="L1173" i="9"/>
  <c r="L1172" i="9"/>
  <c r="L1171" i="9"/>
  <c r="L1170" i="9"/>
  <c r="L1169" i="9"/>
  <c r="L1168" i="9"/>
  <c r="L1167" i="9"/>
  <c r="L1166" i="9"/>
  <c r="L1165" i="9"/>
  <c r="L1164" i="9"/>
  <c r="L1163" i="9"/>
  <c r="L1162" i="9"/>
  <c r="L1161" i="9"/>
  <c r="L1160" i="9"/>
  <c r="L1159" i="9"/>
  <c r="L1158" i="9"/>
  <c r="L1157" i="9"/>
  <c r="L1156" i="9"/>
  <c r="L1155" i="9"/>
  <c r="L1154" i="9"/>
  <c r="L1153" i="9"/>
  <c r="L1152" i="9"/>
  <c r="L1151" i="9"/>
  <c r="L1150" i="9"/>
  <c r="L1149" i="9"/>
  <c r="L1148" i="9"/>
  <c r="L1147" i="9"/>
  <c r="L1146" i="9"/>
  <c r="L1145" i="9"/>
  <c r="L1144" i="9"/>
  <c r="L1143" i="9"/>
  <c r="L1142" i="9"/>
  <c r="L1141" i="9"/>
  <c r="L1140" i="9"/>
  <c r="L1139" i="9"/>
  <c r="L1138" i="9"/>
  <c r="L1137" i="9"/>
  <c r="L1136" i="9"/>
  <c r="L1135" i="9"/>
  <c r="L1134" i="9"/>
  <c r="L1133" i="9"/>
  <c r="L1132" i="9"/>
  <c r="L1131" i="9"/>
  <c r="L1130" i="9"/>
  <c r="L1129" i="9"/>
  <c r="L1128" i="9"/>
  <c r="L1127" i="9"/>
  <c r="L1126" i="9"/>
  <c r="L1125" i="9"/>
  <c r="L1124" i="9"/>
  <c r="L1123" i="9"/>
  <c r="L1122" i="9"/>
  <c r="L1121" i="9"/>
  <c r="L1120" i="9"/>
  <c r="L1119" i="9"/>
  <c r="L1118" i="9"/>
  <c r="L1117" i="9"/>
  <c r="L1116" i="9"/>
  <c r="L1115" i="9"/>
  <c r="L1114" i="9"/>
  <c r="L1113" i="9"/>
  <c r="L1112" i="9"/>
  <c r="L1111" i="9"/>
  <c r="L1110" i="9"/>
  <c r="L1109" i="9"/>
  <c r="L1108" i="9"/>
  <c r="L1107" i="9"/>
  <c r="L1106" i="9"/>
  <c r="L1105" i="9"/>
  <c r="L1104" i="9"/>
  <c r="L1103" i="9"/>
  <c r="L1102" i="9"/>
  <c r="L1101" i="9"/>
  <c r="L1100" i="9"/>
  <c r="L1099" i="9"/>
  <c r="L1098" i="9"/>
  <c r="L1097" i="9"/>
  <c r="L1096" i="9"/>
  <c r="L1095" i="9"/>
  <c r="L1094" i="9"/>
  <c r="L1093" i="9"/>
  <c r="L1092" i="9"/>
  <c r="L1091" i="9"/>
  <c r="L1090" i="9"/>
  <c r="L1089" i="9"/>
  <c r="L1088" i="9"/>
  <c r="L1087" i="9"/>
  <c r="L1086" i="9"/>
  <c r="L1085" i="9"/>
  <c r="L1084" i="9"/>
  <c r="L1083" i="9"/>
  <c r="L1082" i="9"/>
  <c r="L1081" i="9"/>
  <c r="L1080" i="9"/>
  <c r="L1079" i="9"/>
  <c r="L1078" i="9"/>
  <c r="L1077" i="9"/>
  <c r="L1076" i="9"/>
  <c r="L1075" i="9"/>
  <c r="L1074" i="9"/>
  <c r="L1073" i="9"/>
  <c r="L1072" i="9"/>
  <c r="L1071" i="9"/>
  <c r="L1070" i="9"/>
  <c r="L1069" i="9"/>
  <c r="L1068" i="9"/>
  <c r="L1067" i="9"/>
  <c r="L1066" i="9"/>
  <c r="L1065" i="9"/>
  <c r="L1064" i="9"/>
  <c r="L1063" i="9"/>
  <c r="L1062" i="9"/>
  <c r="L1061" i="9"/>
  <c r="L1060" i="9"/>
  <c r="L1059" i="9"/>
  <c r="L1058" i="9"/>
  <c r="L1057" i="9"/>
  <c r="L1056" i="9"/>
  <c r="L1055" i="9"/>
  <c r="L1054" i="9"/>
  <c r="L1053" i="9"/>
  <c r="L1052" i="9"/>
  <c r="L1051" i="9"/>
  <c r="L1050" i="9"/>
  <c r="L1049" i="9"/>
  <c r="L1048" i="9"/>
  <c r="L1047" i="9"/>
  <c r="L1046" i="9"/>
  <c r="L1045" i="9"/>
  <c r="L1044" i="9"/>
  <c r="L1043" i="9"/>
  <c r="L1042" i="9"/>
  <c r="L1041" i="9"/>
  <c r="L1040" i="9"/>
  <c r="L1039" i="9"/>
  <c r="L1038" i="9"/>
  <c r="L1037" i="9"/>
  <c r="L1036" i="9"/>
  <c r="L1035" i="9"/>
  <c r="L1034" i="9"/>
  <c r="L1033" i="9"/>
  <c r="L1032" i="9"/>
  <c r="L1031" i="9"/>
  <c r="L1030" i="9"/>
  <c r="L1029" i="9"/>
  <c r="L1028" i="9"/>
  <c r="L1027" i="9"/>
  <c r="L1026" i="9"/>
  <c r="L1025" i="9"/>
  <c r="L1024" i="9"/>
  <c r="L1023" i="9"/>
  <c r="L1022" i="9"/>
  <c r="L1021" i="9"/>
  <c r="L1020" i="9"/>
  <c r="L1019" i="9"/>
  <c r="L1018" i="9"/>
  <c r="L1017" i="9"/>
  <c r="L1016" i="9"/>
  <c r="L1015" i="9"/>
  <c r="L1014" i="9"/>
  <c r="L1013" i="9"/>
  <c r="L1012" i="9"/>
  <c r="L1011" i="9"/>
  <c r="L1010" i="9"/>
  <c r="L1009" i="9"/>
  <c r="L1008" i="9"/>
  <c r="L1007" i="9"/>
  <c r="L1006" i="9"/>
  <c r="L1005" i="9"/>
  <c r="L1004" i="9"/>
  <c r="L1003" i="9"/>
  <c r="L1002" i="9"/>
  <c r="L1001" i="9"/>
  <c r="L1000" i="9"/>
  <c r="L999" i="9"/>
  <c r="L998" i="9"/>
  <c r="L997" i="9"/>
  <c r="L996" i="9"/>
  <c r="L995" i="9"/>
  <c r="L994" i="9"/>
  <c r="L993" i="9"/>
  <c r="L992" i="9"/>
  <c r="L991" i="9"/>
  <c r="L990" i="9"/>
  <c r="L989" i="9"/>
  <c r="L988" i="9"/>
  <c r="L987" i="9"/>
  <c r="L986" i="9"/>
  <c r="L985" i="9"/>
  <c r="L984" i="9"/>
  <c r="L983" i="9"/>
  <c r="L982" i="9"/>
  <c r="L981" i="9"/>
  <c r="L980" i="9"/>
  <c r="L979" i="9"/>
  <c r="L978" i="9"/>
  <c r="L977" i="9"/>
  <c r="L976" i="9"/>
  <c r="L975" i="9"/>
  <c r="L974" i="9"/>
  <c r="L973" i="9"/>
  <c r="L972" i="9"/>
  <c r="L971" i="9"/>
  <c r="L970" i="9"/>
  <c r="L969" i="9"/>
  <c r="L968" i="9"/>
  <c r="L967" i="9"/>
  <c r="L966" i="9"/>
  <c r="L965" i="9"/>
  <c r="L964" i="9"/>
  <c r="L963" i="9"/>
  <c r="L962" i="9"/>
  <c r="L961" i="9"/>
  <c r="L960" i="9"/>
  <c r="L959" i="9"/>
  <c r="L958" i="9"/>
  <c r="L957" i="9"/>
  <c r="L956" i="9"/>
  <c r="L955" i="9"/>
  <c r="L954" i="9"/>
  <c r="L953" i="9"/>
  <c r="L952" i="9"/>
  <c r="L951" i="9"/>
  <c r="L950" i="9"/>
  <c r="L949" i="9"/>
  <c r="L948" i="9"/>
  <c r="L947" i="9"/>
  <c r="L946" i="9"/>
  <c r="L945" i="9"/>
  <c r="L944" i="9"/>
  <c r="L943" i="9"/>
  <c r="L942" i="9"/>
  <c r="L941" i="9"/>
  <c r="L940" i="9"/>
  <c r="L939" i="9"/>
  <c r="L938" i="9"/>
  <c r="L937" i="9"/>
  <c r="L936" i="9"/>
  <c r="L935" i="9"/>
  <c r="L934" i="9"/>
  <c r="L933" i="9"/>
  <c r="L932" i="9"/>
  <c r="L931" i="9"/>
  <c r="L930" i="9"/>
  <c r="L929" i="9"/>
  <c r="L928" i="9"/>
  <c r="L927" i="9"/>
  <c r="L926" i="9"/>
  <c r="L925" i="9"/>
  <c r="L924" i="9"/>
  <c r="L923" i="9"/>
  <c r="L922" i="9"/>
  <c r="L921" i="9"/>
  <c r="L920" i="9"/>
  <c r="L919" i="9"/>
  <c r="L918" i="9"/>
  <c r="L917" i="9"/>
  <c r="L916" i="9"/>
  <c r="L915" i="9"/>
  <c r="L914" i="9"/>
  <c r="L913" i="9"/>
  <c r="L912" i="9"/>
  <c r="L911" i="9"/>
  <c r="L910" i="9"/>
  <c r="L909" i="9"/>
  <c r="L908" i="9"/>
  <c r="L907" i="9"/>
  <c r="L906" i="9"/>
  <c r="L905" i="9"/>
  <c r="L904" i="9"/>
  <c r="L903" i="9"/>
  <c r="L902" i="9"/>
  <c r="L901" i="9"/>
  <c r="L900" i="9"/>
  <c r="L899" i="9"/>
  <c r="L898" i="9"/>
  <c r="L897" i="9"/>
  <c r="L896" i="9"/>
  <c r="L895" i="9"/>
  <c r="L894" i="9"/>
  <c r="L893" i="9"/>
  <c r="L892" i="9"/>
  <c r="L891" i="9"/>
  <c r="L890" i="9"/>
  <c r="L889" i="9"/>
  <c r="L888" i="9"/>
  <c r="L887" i="9"/>
  <c r="L886" i="9"/>
  <c r="L885" i="9"/>
  <c r="L884" i="9"/>
  <c r="L883" i="9"/>
  <c r="L882" i="9"/>
  <c r="L881" i="9"/>
  <c r="L880" i="9"/>
  <c r="L879" i="9"/>
  <c r="L878" i="9"/>
  <c r="L877" i="9"/>
  <c r="L876" i="9"/>
  <c r="L875" i="9"/>
  <c r="L874" i="9"/>
  <c r="L873" i="9"/>
  <c r="L872" i="9"/>
  <c r="L871" i="9"/>
  <c r="L870" i="9"/>
  <c r="L869" i="9"/>
  <c r="L868" i="9"/>
  <c r="L867" i="9"/>
  <c r="L866" i="9"/>
  <c r="L865" i="9"/>
  <c r="L864" i="9"/>
  <c r="L863" i="9"/>
  <c r="L862" i="9"/>
  <c r="L861" i="9"/>
  <c r="L860" i="9"/>
  <c r="L859" i="9"/>
  <c r="L858" i="9"/>
  <c r="L857" i="9"/>
  <c r="L856" i="9"/>
  <c r="L855" i="9"/>
  <c r="L854" i="9"/>
  <c r="L853" i="9"/>
  <c r="L852" i="9"/>
  <c r="L851" i="9"/>
  <c r="L850" i="9"/>
  <c r="L849" i="9"/>
  <c r="L848" i="9"/>
  <c r="L2364" i="9"/>
  <c r="L2300" i="9"/>
  <c r="L2236" i="9"/>
  <c r="L2172" i="9"/>
  <c r="L2108" i="9"/>
  <c r="M2008" i="9"/>
  <c r="M2000" i="9"/>
  <c r="M1992" i="9"/>
  <c r="M1984" i="9"/>
  <c r="M1976" i="9"/>
  <c r="M1968" i="9"/>
  <c r="M1960" i="9"/>
  <c r="M1952" i="9"/>
  <c r="M1944" i="9"/>
  <c r="M1936" i="9"/>
  <c r="M1928" i="9"/>
  <c r="M1920" i="9"/>
  <c r="M1912" i="9"/>
  <c r="M1904" i="9"/>
  <c r="M1896" i="9"/>
  <c r="M1888" i="9"/>
  <c r="M1880" i="9"/>
  <c r="M1872" i="9"/>
  <c r="M1864" i="9"/>
  <c r="M1856" i="9"/>
  <c r="M1848" i="9"/>
  <c r="M1840" i="9"/>
  <c r="M1832" i="9"/>
  <c r="M1824" i="9"/>
  <c r="M1816" i="9"/>
  <c r="M1808" i="9"/>
  <c r="M1800" i="9"/>
  <c r="M1792" i="9"/>
  <c r="M1784" i="9"/>
  <c r="M1776" i="9"/>
  <c r="M1768" i="9"/>
  <c r="M1760" i="9"/>
  <c r="M1752" i="9"/>
  <c r="M1744" i="9"/>
  <c r="M1736" i="9"/>
  <c r="M1728" i="9"/>
  <c r="M1720" i="9"/>
  <c r="M1712" i="9"/>
  <c r="M1704" i="9"/>
  <c r="M1696" i="9"/>
  <c r="M1688" i="9"/>
  <c r="M1680" i="9"/>
  <c r="M1672" i="9"/>
  <c r="M1664" i="9"/>
  <c r="M1656" i="9"/>
  <c r="M1648" i="9"/>
  <c r="M1640" i="9"/>
  <c r="M1632" i="9"/>
  <c r="M1624" i="9"/>
  <c r="M1616" i="9"/>
  <c r="M1608" i="9"/>
  <c r="M1600" i="9"/>
  <c r="M1592" i="9"/>
  <c r="M1584" i="9"/>
  <c r="M1576" i="9"/>
  <c r="M1568" i="9"/>
  <c r="M1560" i="9"/>
  <c r="M1552" i="9"/>
  <c r="M1544" i="9"/>
  <c r="M1536" i="9"/>
  <c r="M1528" i="9"/>
  <c r="M1520" i="9"/>
  <c r="M1512" i="9"/>
  <c r="M1504" i="9"/>
  <c r="M1496" i="9"/>
  <c r="M1488" i="9"/>
  <c r="M1480" i="9"/>
  <c r="M1472" i="9"/>
  <c r="M1464" i="9"/>
  <c r="M1456" i="9"/>
  <c r="M2588" i="9"/>
  <c r="L2356" i="9"/>
  <c r="L2292" i="9"/>
  <c r="L2228" i="9"/>
  <c r="L2164" i="9"/>
  <c r="L2100" i="9"/>
  <c r="M2009" i="9"/>
  <c r="M2001" i="9"/>
  <c r="M1993" i="9"/>
  <c r="M1985" i="9"/>
  <c r="M1977" i="9"/>
  <c r="M1969" i="9"/>
  <c r="M1961" i="9"/>
  <c r="M1953" i="9"/>
  <c r="M1945" i="9"/>
  <c r="M1937" i="9"/>
  <c r="M1929" i="9"/>
  <c r="M1921" i="9"/>
  <c r="M1913" i="9"/>
  <c r="M1905" i="9"/>
  <c r="M1897" i="9"/>
  <c r="M1889" i="9"/>
  <c r="M1881" i="9"/>
  <c r="M1873" i="9"/>
  <c r="M1865" i="9"/>
  <c r="M1857" i="9"/>
  <c r="M1849" i="9"/>
  <c r="M1841" i="9"/>
  <c r="M1833" i="9"/>
  <c r="M1825" i="9"/>
  <c r="M1817" i="9"/>
  <c r="M1809" i="9"/>
  <c r="M1801" i="9"/>
  <c r="M1793" i="9"/>
  <c r="M1785" i="9"/>
  <c r="M1777" i="9"/>
  <c r="M1769" i="9"/>
  <c r="M1761" i="9"/>
  <c r="M1753" i="9"/>
  <c r="M1745" i="9"/>
  <c r="M1737" i="9"/>
  <c r="M1729" i="9"/>
  <c r="M1721" i="9"/>
  <c r="M1713" i="9"/>
  <c r="M1705" i="9"/>
  <c r="M1697" i="9"/>
  <c r="M1689" i="9"/>
  <c r="M1681" i="9"/>
  <c r="M1673" i="9"/>
  <c r="M1665" i="9"/>
  <c r="M1657" i="9"/>
  <c r="M1649" i="9"/>
  <c r="M1641" i="9"/>
  <c r="M1633" i="9"/>
  <c r="M1625" i="9"/>
  <c r="M1617" i="9"/>
  <c r="M1609" i="9"/>
  <c r="M1601" i="9"/>
  <c r="M1593" i="9"/>
  <c r="M1585" i="9"/>
  <c r="M1577" i="9"/>
  <c r="M1569" i="9"/>
  <c r="M1561" i="9"/>
  <c r="M1553" i="9"/>
  <c r="M1545" i="9"/>
  <c r="M1537" i="9"/>
  <c r="M1529" i="9"/>
  <c r="M1521" i="9"/>
  <c r="M1513" i="9"/>
  <c r="M1505" i="9"/>
  <c r="M1497" i="9"/>
  <c r="M1489" i="9"/>
  <c r="M1481" i="9"/>
  <c r="M1473" i="9"/>
  <c r="M1465" i="9"/>
  <c r="M1457" i="9"/>
  <c r="M1357" i="9"/>
  <c r="M1349" i="9"/>
  <c r="M1341" i="9"/>
  <c r="M1333" i="9"/>
  <c r="M1325" i="9"/>
  <c r="M1317" i="9"/>
  <c r="M1309" i="9"/>
  <c r="M1301" i="9"/>
  <c r="M1293" i="9"/>
  <c r="M1285" i="9"/>
  <c r="M1277" i="9"/>
  <c r="M1269" i="9"/>
  <c r="M1261" i="9"/>
  <c r="M1253" i="9"/>
  <c r="M1245" i="9"/>
  <c r="M1237" i="9"/>
  <c r="M1229" i="9"/>
  <c r="M1221" i="9"/>
  <c r="M1213" i="9"/>
  <c r="M1205" i="9"/>
  <c r="M1197" i="9"/>
  <c r="M1189" i="9"/>
  <c r="M1181" i="9"/>
  <c r="M1173" i="9"/>
  <c r="M1165" i="9"/>
  <c r="M1157" i="9"/>
  <c r="M1149" i="9"/>
  <c r="M1141" i="9"/>
  <c r="M1133" i="9"/>
  <c r="M1125" i="9"/>
  <c r="M1117" i="9"/>
  <c r="M1109" i="9"/>
  <c r="M1101" i="9"/>
  <c r="M1093" i="9"/>
  <c r="M1085" i="9"/>
  <c r="M1077" i="9"/>
  <c r="M1069" i="9"/>
  <c r="M1061" i="9"/>
  <c r="M1053" i="9"/>
  <c r="M1045" i="9"/>
  <c r="M1037" i="9"/>
  <c r="M1029" i="9"/>
  <c r="M1021" i="9"/>
  <c r="M1013" i="9"/>
  <c r="M1005" i="9"/>
  <c r="M997" i="9"/>
  <c r="M989" i="9"/>
  <c r="M981" i="9"/>
  <c r="M973" i="9"/>
  <c r="M965" i="9"/>
  <c r="M957" i="9"/>
  <c r="M949" i="9"/>
  <c r="M941" i="9"/>
  <c r="M933" i="9"/>
  <c r="M925" i="9"/>
  <c r="M917" i="9"/>
  <c r="M909" i="9"/>
  <c r="M901" i="9"/>
  <c r="M893" i="9"/>
  <c r="M885" i="9"/>
  <c r="M877" i="9"/>
  <c r="M869" i="9"/>
  <c r="M861" i="9"/>
  <c r="M853" i="9"/>
  <c r="M1358" i="9"/>
  <c r="M1350" i="9"/>
  <c r="M1342" i="9"/>
  <c r="M1334" i="9"/>
  <c r="M1326" i="9"/>
  <c r="M1318" i="9"/>
  <c r="M1310" i="9"/>
  <c r="M1302" i="9"/>
  <c r="M1294" i="9"/>
  <c r="M1286" i="9"/>
  <c r="M1278" i="9"/>
  <c r="M1270" i="9"/>
  <c r="M1262" i="9"/>
  <c r="M1254" i="9"/>
  <c r="M1246" i="9"/>
  <c r="M1238" i="9"/>
  <c r="M1230" i="9"/>
  <c r="M1222" i="9"/>
  <c r="M1214" i="9"/>
  <c r="M1206" i="9"/>
  <c r="M1198" i="9"/>
  <c r="M1190" i="9"/>
  <c r="M1182" i="9"/>
  <c r="M1174" i="9"/>
  <c r="M1166" i="9"/>
  <c r="M1158" i="9"/>
  <c r="M1150" i="9"/>
  <c r="M1142" i="9"/>
  <c r="M1134" i="9"/>
  <c r="M1126" i="9"/>
  <c r="M1118" i="9"/>
  <c r="M1110" i="9"/>
  <c r="M1102" i="9"/>
  <c r="M1094" i="9"/>
  <c r="M1086" i="9"/>
  <c r="M1078" i="9"/>
  <c r="M1070" i="9"/>
  <c r="M1062" i="9"/>
  <c r="M1054" i="9"/>
  <c r="M1046" i="9"/>
  <c r="M1038" i="9"/>
  <c r="M1030" i="9"/>
  <c r="M1022" i="9"/>
  <c r="M1014" i="9"/>
  <c r="M1006" i="9"/>
  <c r="M998" i="9"/>
  <c r="M990" i="9"/>
  <c r="M982" i="9"/>
  <c r="M974" i="9"/>
  <c r="M966" i="9"/>
  <c r="M958" i="9"/>
  <c r="M950" i="9"/>
  <c r="M942" i="9"/>
  <c r="M934" i="9"/>
  <c r="M926" i="9"/>
  <c r="M918" i="9"/>
  <c r="M910" i="9"/>
  <c r="M902" i="9"/>
  <c r="M894" i="9"/>
  <c r="M886" i="9"/>
  <c r="M878" i="9"/>
  <c r="M870" i="9"/>
  <c r="M862" i="9"/>
  <c r="M854" i="9"/>
  <c r="M1359" i="9"/>
  <c r="M1351" i="9"/>
  <c r="M1343" i="9"/>
  <c r="M1335" i="9"/>
  <c r="M1327" i="9"/>
  <c r="M1319" i="9"/>
  <c r="M1311" i="9"/>
  <c r="M1303" i="9"/>
  <c r="M1295" i="9"/>
  <c r="M1287" i="9"/>
  <c r="M1279" i="9"/>
  <c r="M1271" i="9"/>
  <c r="M1263" i="9"/>
  <c r="M1255" i="9"/>
  <c r="M1247" i="9"/>
  <c r="M1239" i="9"/>
  <c r="M1231" i="9"/>
  <c r="M1223" i="9"/>
  <c r="M1215" i="9"/>
  <c r="M1207" i="9"/>
  <c r="M1199" i="9"/>
  <c r="M1191" i="9"/>
  <c r="M1183" i="9"/>
  <c r="M1175" i="9"/>
  <c r="M1167" i="9"/>
  <c r="M1159" i="9"/>
  <c r="M1151" i="9"/>
  <c r="M1143" i="9"/>
  <c r="M1135" i="9"/>
  <c r="M1127" i="9"/>
  <c r="M1119" i="9"/>
  <c r="M1111" i="9"/>
  <c r="M1103" i="9"/>
  <c r="M1095" i="9"/>
  <c r="M1087" i="9"/>
  <c r="M1079" i="9"/>
  <c r="M1071" i="9"/>
  <c r="M1063" i="9"/>
  <c r="M1055" i="9"/>
  <c r="M1047" i="9"/>
  <c r="M1039" i="9"/>
  <c r="M1031" i="9"/>
  <c r="M1023" i="9"/>
  <c r="M1015" i="9"/>
  <c r="M1007" i="9"/>
  <c r="M999" i="9"/>
  <c r="M991" i="9"/>
  <c r="M983" i="9"/>
  <c r="M975" i="9"/>
  <c r="M967" i="9"/>
  <c r="M959" i="9"/>
  <c r="M951" i="9"/>
  <c r="M943" i="9"/>
  <c r="M935" i="9"/>
  <c r="M927" i="9"/>
  <c r="M919" i="9"/>
  <c r="M911" i="9"/>
  <c r="M903" i="9"/>
  <c r="M895" i="9"/>
  <c r="M887" i="9"/>
  <c r="M879" i="9"/>
  <c r="M871" i="9"/>
  <c r="M863" i="9"/>
  <c r="M855" i="9"/>
  <c r="M847" i="9"/>
  <c r="M846" i="9"/>
  <c r="M845" i="9"/>
  <c r="M844" i="9"/>
  <c r="M843" i="9"/>
  <c r="M842" i="9"/>
  <c r="M841" i="9"/>
  <c r="M840" i="9"/>
  <c r="M839" i="9"/>
  <c r="M838" i="9"/>
  <c r="M837" i="9"/>
  <c r="M836" i="9"/>
  <c r="M835" i="9"/>
  <c r="M834" i="9"/>
  <c r="M833" i="9"/>
  <c r="M832" i="9"/>
  <c r="M831" i="9"/>
  <c r="M830" i="9"/>
  <c r="M829" i="9"/>
  <c r="M828" i="9"/>
  <c r="M827" i="9"/>
  <c r="M826" i="9"/>
  <c r="M825" i="9"/>
  <c r="M824" i="9"/>
  <c r="M823" i="9"/>
  <c r="M822" i="9"/>
  <c r="M821" i="9"/>
  <c r="M820" i="9"/>
  <c r="M819" i="9"/>
  <c r="M818" i="9"/>
  <c r="M817" i="9"/>
  <c r="M816" i="9"/>
  <c r="M815" i="9"/>
  <c r="M814" i="9"/>
  <c r="M813" i="9"/>
  <c r="M812" i="9"/>
  <c r="M811" i="9"/>
  <c r="M810" i="9"/>
  <c r="M809" i="9"/>
  <c r="M808" i="9"/>
  <c r="M807" i="9"/>
  <c r="M806" i="9"/>
  <c r="M805" i="9"/>
  <c r="M804" i="9"/>
  <c r="M803" i="9"/>
  <c r="M802" i="9"/>
  <c r="M801" i="9"/>
  <c r="M800" i="9"/>
  <c r="M799" i="9"/>
  <c r="M798" i="9"/>
  <c r="M797" i="9"/>
  <c r="M796" i="9"/>
  <c r="M795" i="9"/>
  <c r="M794" i="9"/>
  <c r="M793" i="9"/>
  <c r="M792" i="9"/>
  <c r="M791" i="9"/>
  <c r="M790" i="9"/>
  <c r="M789" i="9"/>
  <c r="M788" i="9"/>
  <c r="M787" i="9"/>
  <c r="M786" i="9"/>
  <c r="M785" i="9"/>
  <c r="M784" i="9"/>
  <c r="M783" i="9"/>
  <c r="M782" i="9"/>
  <c r="M781" i="9"/>
  <c r="M780" i="9"/>
  <c r="M779" i="9"/>
  <c r="M778" i="9"/>
  <c r="M777" i="9"/>
  <c r="M776" i="9"/>
  <c r="M775" i="9"/>
  <c r="M774" i="9"/>
  <c r="M773" i="9"/>
  <c r="M772" i="9"/>
  <c r="M771" i="9"/>
  <c r="M770" i="9"/>
  <c r="M769" i="9"/>
  <c r="M768" i="9"/>
  <c r="M767" i="9"/>
  <c r="M766" i="9"/>
  <c r="M765" i="9"/>
  <c r="M764" i="9"/>
  <c r="M763" i="9"/>
  <c r="M762" i="9"/>
  <c r="M761" i="9"/>
  <c r="M760" i="9"/>
  <c r="M759" i="9"/>
  <c r="M758" i="9"/>
  <c r="M757" i="9"/>
  <c r="M756" i="9"/>
  <c r="M755" i="9"/>
  <c r="M754" i="9"/>
  <c r="M753" i="9"/>
  <c r="M752" i="9"/>
  <c r="M751" i="9"/>
  <c r="M750" i="9"/>
  <c r="M749" i="9"/>
  <c r="M748" i="9"/>
  <c r="M747" i="9"/>
  <c r="M746" i="9"/>
  <c r="M745" i="9"/>
  <c r="M744" i="9"/>
  <c r="M743" i="9"/>
  <c r="M742" i="9"/>
  <c r="M741" i="9"/>
  <c r="M740" i="9"/>
  <c r="M739" i="9"/>
  <c r="M738" i="9"/>
  <c r="M737" i="9"/>
  <c r="M736" i="9"/>
  <c r="M735" i="9"/>
  <c r="M734" i="9"/>
  <c r="M733" i="9"/>
  <c r="M732" i="9"/>
  <c r="M731" i="9"/>
  <c r="M730" i="9"/>
  <c r="M729" i="9"/>
  <c r="M728" i="9"/>
  <c r="M727" i="9"/>
  <c r="M726" i="9"/>
  <c r="M725" i="9"/>
  <c r="M724" i="9"/>
  <c r="M723" i="9"/>
  <c r="M722" i="9"/>
  <c r="M721" i="9"/>
  <c r="M720" i="9"/>
  <c r="M719" i="9"/>
  <c r="M718" i="9"/>
  <c r="M717" i="9"/>
  <c r="M716" i="9"/>
  <c r="M715" i="9"/>
  <c r="M714" i="9"/>
  <c r="M713" i="9"/>
  <c r="M712" i="9"/>
  <c r="M711" i="9"/>
  <c r="M710" i="9"/>
  <c r="M709" i="9"/>
  <c r="M708" i="9"/>
  <c r="M707" i="9"/>
  <c r="M706" i="9"/>
  <c r="M705" i="9"/>
  <c r="M704" i="9"/>
  <c r="M703" i="9"/>
  <c r="M702" i="9"/>
  <c r="M701" i="9"/>
  <c r="M700" i="9"/>
  <c r="M699" i="9"/>
  <c r="M698" i="9"/>
  <c r="M697" i="9"/>
  <c r="M696" i="9"/>
  <c r="M695" i="9"/>
  <c r="M694" i="9"/>
  <c r="M693" i="9"/>
  <c r="M692" i="9"/>
  <c r="M691" i="9"/>
  <c r="M690" i="9"/>
  <c r="M689" i="9"/>
  <c r="M688" i="9"/>
  <c r="M687" i="9"/>
  <c r="M686" i="9"/>
  <c r="M685" i="9"/>
  <c r="M684" i="9"/>
  <c r="M683" i="9"/>
  <c r="M682" i="9"/>
  <c r="M681" i="9"/>
  <c r="M680" i="9"/>
  <c r="M679" i="9"/>
  <c r="M678" i="9"/>
  <c r="M677" i="9"/>
  <c r="M676" i="9"/>
  <c r="M675" i="9"/>
  <c r="M674" i="9"/>
  <c r="M673" i="9"/>
  <c r="M672" i="9"/>
  <c r="M671" i="9"/>
  <c r="M670" i="9"/>
  <c r="M669" i="9"/>
  <c r="M668" i="9"/>
  <c r="M667" i="9"/>
  <c r="M666" i="9"/>
  <c r="M665" i="9"/>
  <c r="M664" i="9"/>
  <c r="M663" i="9"/>
  <c r="M662" i="9"/>
  <c r="M661" i="9"/>
  <c r="M660" i="9"/>
  <c r="M659" i="9"/>
  <c r="M658" i="9"/>
  <c r="M657" i="9"/>
  <c r="M656" i="9"/>
  <c r="M655" i="9"/>
  <c r="M654" i="9"/>
  <c r="M653" i="9"/>
  <c r="M652" i="9"/>
  <c r="M651" i="9"/>
  <c r="M650" i="9"/>
  <c r="M649" i="9"/>
  <c r="M648" i="9"/>
  <c r="M647" i="9"/>
  <c r="M646" i="9"/>
  <c r="M645" i="9"/>
  <c r="M644" i="9"/>
  <c r="M643" i="9"/>
  <c r="M642" i="9"/>
  <c r="M641" i="9"/>
  <c r="M640" i="9"/>
  <c r="M639" i="9"/>
  <c r="M638" i="9"/>
  <c r="M637" i="9"/>
  <c r="M636" i="9"/>
  <c r="M635" i="9"/>
  <c r="M634" i="9"/>
  <c r="M633" i="9"/>
  <c r="M632" i="9"/>
  <c r="M631" i="9"/>
  <c r="M630" i="9"/>
  <c r="M629" i="9"/>
  <c r="M628" i="9"/>
  <c r="M627" i="9"/>
  <c r="M626" i="9"/>
  <c r="M625" i="9"/>
  <c r="M624" i="9"/>
  <c r="M623" i="9"/>
  <c r="M622" i="9"/>
  <c r="M621" i="9"/>
  <c r="M620" i="9"/>
  <c r="M619" i="9"/>
  <c r="M618" i="9"/>
  <c r="M617" i="9"/>
  <c r="M616" i="9"/>
  <c r="M615" i="9"/>
  <c r="M614" i="9"/>
  <c r="M613" i="9"/>
  <c r="M612" i="9"/>
  <c r="M611" i="9"/>
  <c r="M610" i="9"/>
  <c r="M609" i="9"/>
  <c r="M608" i="9"/>
  <c r="M607" i="9"/>
  <c r="M606" i="9"/>
  <c r="M605" i="9"/>
  <c r="M604" i="9"/>
  <c r="M603" i="9"/>
  <c r="M602" i="9"/>
  <c r="M601" i="9"/>
  <c r="M600" i="9"/>
  <c r="M599" i="9"/>
  <c r="M598" i="9"/>
  <c r="M597" i="9"/>
  <c r="M596" i="9"/>
  <c r="M595" i="9"/>
  <c r="M594" i="9"/>
  <c r="M593" i="9"/>
  <c r="M592" i="9"/>
  <c r="M591" i="9"/>
  <c r="M590" i="9"/>
  <c r="M589" i="9"/>
  <c r="M588" i="9"/>
  <c r="M587" i="9"/>
  <c r="M586" i="9"/>
  <c r="M585" i="9"/>
  <c r="M584" i="9"/>
  <c r="M583" i="9"/>
  <c r="M582" i="9"/>
  <c r="M581" i="9"/>
  <c r="M580" i="9"/>
  <c r="M579" i="9"/>
  <c r="M578" i="9"/>
  <c r="M577" i="9"/>
  <c r="M576" i="9"/>
  <c r="M575" i="9"/>
  <c r="M574" i="9"/>
  <c r="M573" i="9"/>
  <c r="M572" i="9"/>
  <c r="M571" i="9"/>
  <c r="M570" i="9"/>
  <c r="M569" i="9"/>
  <c r="M568" i="9"/>
  <c r="M567" i="9"/>
  <c r="M566" i="9"/>
  <c r="M565" i="9"/>
  <c r="M564" i="9"/>
  <c r="M563" i="9"/>
  <c r="M562" i="9"/>
  <c r="M561" i="9"/>
  <c r="M560" i="9"/>
  <c r="M559" i="9"/>
  <c r="M558" i="9"/>
  <c r="M557" i="9"/>
  <c r="M556" i="9"/>
  <c r="M555" i="9"/>
  <c r="M554" i="9"/>
  <c r="M553" i="9"/>
  <c r="M552" i="9"/>
  <c r="M551" i="9"/>
  <c r="M550" i="9"/>
  <c r="M549" i="9"/>
  <c r="M548" i="9"/>
  <c r="M547" i="9"/>
  <c r="M546" i="9"/>
  <c r="M545" i="9"/>
  <c r="M544" i="9"/>
  <c r="M543" i="9"/>
  <c r="M542" i="9"/>
  <c r="M541" i="9"/>
  <c r="M540" i="9"/>
  <c r="M539" i="9"/>
  <c r="M538" i="9"/>
  <c r="M537" i="9"/>
  <c r="M536" i="9"/>
  <c r="M535" i="9"/>
  <c r="M534" i="9"/>
  <c r="M533" i="9"/>
  <c r="M532" i="9"/>
  <c r="M531" i="9"/>
  <c r="M530" i="9"/>
  <c r="M529" i="9"/>
  <c r="M528" i="9"/>
  <c r="M527" i="9"/>
  <c r="M526" i="9"/>
  <c r="M525" i="9"/>
  <c r="M524" i="9"/>
  <c r="M523" i="9"/>
  <c r="M522" i="9"/>
  <c r="M521" i="9"/>
  <c r="M520" i="9"/>
  <c r="M519" i="9"/>
  <c r="M518" i="9"/>
  <c r="M517" i="9"/>
  <c r="M516" i="9"/>
  <c r="M515" i="9"/>
  <c r="M514" i="9"/>
  <c r="M513" i="9"/>
  <c r="M512" i="9"/>
  <c r="M511" i="9"/>
  <c r="M510" i="9"/>
  <c r="M509" i="9"/>
  <c r="M508" i="9"/>
  <c r="M507" i="9"/>
  <c r="M506" i="9"/>
  <c r="M505" i="9"/>
  <c r="M504" i="9"/>
  <c r="M503" i="9"/>
  <c r="M502" i="9"/>
  <c r="M501" i="9"/>
  <c r="M500" i="9"/>
  <c r="M499" i="9"/>
  <c r="M498" i="9"/>
  <c r="M497" i="9"/>
  <c r="M496" i="9"/>
  <c r="M495" i="9"/>
  <c r="M494" i="9"/>
  <c r="M493" i="9"/>
  <c r="M492" i="9"/>
  <c r="M491" i="9"/>
  <c r="M490" i="9"/>
  <c r="M489" i="9"/>
  <c r="M488" i="9"/>
  <c r="M487" i="9"/>
  <c r="M486" i="9"/>
  <c r="M485" i="9"/>
  <c r="M484" i="9"/>
  <c r="M483" i="9"/>
  <c r="M482" i="9"/>
  <c r="M481" i="9"/>
  <c r="M480" i="9"/>
  <c r="M479" i="9"/>
  <c r="M478" i="9"/>
  <c r="M477" i="9"/>
  <c r="M476" i="9"/>
  <c r="M475" i="9"/>
  <c r="M474" i="9"/>
  <c r="M473" i="9"/>
  <c r="M472" i="9"/>
  <c r="M471" i="9"/>
  <c r="M470" i="9"/>
  <c r="M469" i="9"/>
  <c r="M468" i="9"/>
  <c r="M467" i="9"/>
  <c r="M466" i="9"/>
  <c r="M465" i="9"/>
  <c r="M464" i="9"/>
  <c r="M463" i="9"/>
  <c r="M462" i="9"/>
  <c r="M461" i="9"/>
  <c r="M460" i="9"/>
  <c r="M459" i="9"/>
  <c r="M458" i="9"/>
  <c r="M457" i="9"/>
  <c r="M456" i="9"/>
  <c r="M455" i="9"/>
  <c r="M454" i="9"/>
  <c r="M453" i="9"/>
  <c r="M452" i="9"/>
  <c r="M451" i="9"/>
  <c r="M450" i="9"/>
  <c r="M449" i="9"/>
  <c r="M448" i="9"/>
  <c r="M447" i="9"/>
  <c r="M446" i="9"/>
  <c r="M445" i="9"/>
  <c r="M444" i="9"/>
  <c r="M443" i="9"/>
  <c r="M442" i="9"/>
  <c r="M441" i="9"/>
  <c r="M440" i="9"/>
  <c r="M439" i="9"/>
  <c r="M438" i="9"/>
  <c r="M437" i="9"/>
  <c r="M436" i="9"/>
  <c r="M435" i="9"/>
  <c r="M434" i="9"/>
  <c r="M433" i="9"/>
  <c r="M432" i="9"/>
  <c r="M431" i="9"/>
  <c r="M430" i="9"/>
  <c r="M429" i="9"/>
  <c r="M428" i="9"/>
  <c r="M427" i="9"/>
  <c r="M426" i="9"/>
  <c r="M425" i="9"/>
  <c r="M424" i="9"/>
  <c r="M423" i="9"/>
  <c r="M422" i="9"/>
  <c r="M421" i="9"/>
  <c r="M420" i="9"/>
  <c r="M419" i="9"/>
  <c r="M418" i="9"/>
  <c r="M417" i="9"/>
  <c r="M416" i="9"/>
  <c r="M415" i="9"/>
  <c r="M414" i="9"/>
  <c r="M413" i="9"/>
  <c r="M412" i="9"/>
  <c r="M411" i="9"/>
  <c r="M410" i="9"/>
  <c r="M409" i="9"/>
  <c r="M408" i="9"/>
  <c r="M407" i="9"/>
  <c r="M406" i="9"/>
  <c r="M405" i="9"/>
  <c r="M404" i="9"/>
  <c r="M403" i="9"/>
  <c r="M402" i="9"/>
  <c r="M401" i="9"/>
  <c r="M400" i="9"/>
  <c r="M399" i="9"/>
  <c r="M398" i="9"/>
  <c r="M397" i="9"/>
  <c r="M396" i="9"/>
  <c r="M395" i="9"/>
  <c r="M394" i="9"/>
  <c r="M393" i="9"/>
  <c r="M392" i="9"/>
  <c r="M391" i="9"/>
  <c r="M390" i="9"/>
  <c r="M389" i="9"/>
  <c r="M388" i="9"/>
  <c r="M387" i="9"/>
  <c r="M386" i="9"/>
  <c r="M385" i="9"/>
  <c r="M384" i="9"/>
  <c r="M383" i="9"/>
  <c r="M382" i="9"/>
  <c r="M381" i="9"/>
  <c r="M380" i="9"/>
  <c r="M379" i="9"/>
  <c r="M378" i="9"/>
  <c r="M377" i="9"/>
  <c r="M376" i="9"/>
  <c r="M375" i="9"/>
  <c r="M374" i="9"/>
  <c r="M373" i="9"/>
  <c r="M372" i="9"/>
  <c r="M371" i="9"/>
  <c r="M370" i="9"/>
  <c r="M369" i="9"/>
  <c r="M368" i="9"/>
  <c r="M367" i="9"/>
  <c r="M366" i="9"/>
  <c r="M365" i="9"/>
  <c r="M364" i="9"/>
  <c r="M363" i="9"/>
  <c r="M362" i="9"/>
  <c r="M361" i="9"/>
  <c r="M360" i="9"/>
  <c r="M359" i="9"/>
  <c r="M358" i="9"/>
  <c r="M357" i="9"/>
  <c r="M356" i="9"/>
  <c r="M355" i="9"/>
  <c r="M354" i="9"/>
  <c r="M353" i="9"/>
  <c r="M352" i="9"/>
  <c r="M351" i="9"/>
  <c r="M350" i="9"/>
  <c r="M349" i="9"/>
  <c r="M348" i="9"/>
  <c r="M347" i="9"/>
  <c r="M346" i="9"/>
  <c r="M345" i="9"/>
  <c r="M344" i="9"/>
  <c r="M343" i="9"/>
  <c r="M342" i="9"/>
  <c r="M341" i="9"/>
  <c r="M340" i="9"/>
  <c r="M339" i="9"/>
  <c r="M338" i="9"/>
  <c r="M337" i="9"/>
  <c r="M336" i="9"/>
  <c r="M335" i="9"/>
  <c r="M334" i="9"/>
  <c r="M333" i="9"/>
  <c r="M332" i="9"/>
  <c r="M331" i="9"/>
  <c r="M330" i="9"/>
  <c r="M329" i="9"/>
  <c r="M328" i="9"/>
  <c r="M327" i="9"/>
  <c r="M326" i="9"/>
  <c r="M325" i="9"/>
  <c r="M324" i="9"/>
  <c r="M323" i="9"/>
  <c r="M322" i="9"/>
  <c r="M321" i="9"/>
  <c r="M320" i="9"/>
  <c r="M319" i="9"/>
  <c r="M318" i="9"/>
  <c r="M317" i="9"/>
  <c r="M316" i="9"/>
  <c r="M315" i="9"/>
  <c r="M314" i="9"/>
  <c r="M313" i="9"/>
  <c r="M312" i="9"/>
  <c r="M311" i="9"/>
  <c r="M310" i="9"/>
  <c r="M309" i="9"/>
  <c r="M308" i="9"/>
  <c r="M307" i="9"/>
  <c r="M306" i="9"/>
  <c r="M305" i="9"/>
  <c r="M304" i="9"/>
  <c r="M303" i="9"/>
  <c r="M302" i="9"/>
  <c r="M301" i="9"/>
  <c r="M300" i="9"/>
  <c r="M299" i="9"/>
  <c r="M298" i="9"/>
  <c r="M297" i="9"/>
  <c r="M296" i="9"/>
  <c r="M295" i="9"/>
  <c r="M294" i="9"/>
  <c r="M293" i="9"/>
  <c r="M292" i="9"/>
  <c r="M291" i="9"/>
  <c r="M290" i="9"/>
  <c r="M289" i="9"/>
  <c r="M288" i="9"/>
  <c r="M287" i="9"/>
  <c r="M286" i="9"/>
  <c r="M285" i="9"/>
  <c r="M284" i="9"/>
  <c r="M283" i="9"/>
  <c r="M282" i="9"/>
  <c r="M281" i="9"/>
  <c r="M280" i="9"/>
  <c r="M279" i="9"/>
  <c r="M278" i="9"/>
  <c r="M277" i="9"/>
  <c r="M276" i="9"/>
  <c r="M275" i="9"/>
  <c r="M274" i="9"/>
  <c r="M273" i="9"/>
  <c r="M272" i="9"/>
  <c r="M271" i="9"/>
  <c r="M270" i="9"/>
  <c r="M269" i="9"/>
  <c r="M268" i="9"/>
  <c r="M267" i="9"/>
  <c r="M266" i="9"/>
  <c r="M265" i="9"/>
  <c r="M264" i="9"/>
  <c r="M263" i="9"/>
  <c r="M262" i="9"/>
  <c r="M261" i="9"/>
  <c r="M260" i="9"/>
  <c r="M259" i="9"/>
  <c r="M258" i="9"/>
  <c r="M257" i="9"/>
  <c r="M256" i="9"/>
  <c r="M255" i="9"/>
  <c r="M254" i="9"/>
  <c r="M253" i="9"/>
  <c r="M252" i="9"/>
  <c r="M251" i="9"/>
  <c r="M250" i="9"/>
  <c r="M249" i="9"/>
  <c r="M248" i="9"/>
  <c r="M247" i="9"/>
  <c r="M246" i="9"/>
  <c r="M245" i="9"/>
  <c r="M244" i="9"/>
  <c r="M243" i="9"/>
  <c r="M242" i="9"/>
  <c r="M241" i="9"/>
  <c r="M240" i="9"/>
  <c r="M239" i="9"/>
  <c r="M238" i="9"/>
  <c r="M237" i="9"/>
  <c r="M236" i="9"/>
  <c r="M235" i="9"/>
  <c r="M234" i="9"/>
  <c r="M233" i="9"/>
  <c r="M232" i="9"/>
  <c r="M231" i="9"/>
  <c r="M230" i="9"/>
  <c r="M229" i="9"/>
  <c r="M228" i="9"/>
  <c r="M227" i="9"/>
  <c r="M226" i="9"/>
  <c r="M225" i="9"/>
  <c r="M224" i="9"/>
  <c r="M223" i="9"/>
  <c r="M222" i="9"/>
  <c r="M221" i="9"/>
  <c r="M220" i="9"/>
  <c r="M219" i="9"/>
  <c r="M218" i="9"/>
  <c r="M217" i="9"/>
  <c r="M216" i="9"/>
  <c r="M215" i="9"/>
  <c r="M214" i="9"/>
  <c r="M213" i="9"/>
  <c r="M212" i="9"/>
  <c r="M211" i="9"/>
  <c r="M210" i="9"/>
  <c r="M209" i="9"/>
  <c r="M208" i="9"/>
  <c r="M207" i="9"/>
  <c r="M206" i="9"/>
  <c r="M205" i="9"/>
  <c r="M204" i="9"/>
  <c r="M203" i="9"/>
  <c r="M202" i="9"/>
  <c r="M201" i="9"/>
  <c r="M200" i="9"/>
  <c r="M199" i="9"/>
  <c r="M198" i="9"/>
  <c r="M197" i="9"/>
  <c r="M196" i="9"/>
  <c r="M195" i="9"/>
  <c r="M194" i="9"/>
  <c r="M193" i="9"/>
  <c r="M192" i="9"/>
  <c r="M191" i="9"/>
  <c r="M190" i="9"/>
  <c r="M189" i="9"/>
  <c r="M188" i="9"/>
  <c r="M187" i="9"/>
  <c r="M186" i="9"/>
  <c r="M185" i="9"/>
  <c r="M184" i="9"/>
  <c r="M183" i="9"/>
  <c r="M182" i="9"/>
  <c r="M181" i="9"/>
  <c r="M180" i="9"/>
  <c r="M179" i="9"/>
  <c r="M178" i="9"/>
  <c r="M177" i="9"/>
  <c r="M176" i="9"/>
  <c r="M175" i="9"/>
  <c r="M174" i="9"/>
  <c r="M173" i="9"/>
  <c r="M172" i="9"/>
  <c r="M171" i="9"/>
  <c r="M170" i="9"/>
  <c r="M169" i="9"/>
  <c r="M168" i="9"/>
  <c r="M167" i="9"/>
  <c r="M166" i="9"/>
  <c r="M165" i="9"/>
  <c r="M164" i="9"/>
  <c r="M163" i="9"/>
  <c r="M162" i="9"/>
  <c r="M161" i="9"/>
  <c r="M160" i="9"/>
  <c r="M159" i="9"/>
  <c r="M158" i="9"/>
  <c r="M157" i="9"/>
  <c r="M156" i="9"/>
  <c r="M155" i="9"/>
  <c r="M154" i="9"/>
  <c r="M153" i="9"/>
  <c r="M152" i="9"/>
  <c r="M151" i="9"/>
  <c r="M150" i="9"/>
  <c r="M149" i="9"/>
  <c r="M148" i="9"/>
  <c r="M147" i="9"/>
  <c r="M146" i="9"/>
  <c r="M145" i="9"/>
  <c r="M144" i="9"/>
  <c r="M143" i="9"/>
  <c r="M142" i="9"/>
  <c r="M141" i="9"/>
  <c r="M140" i="9"/>
  <c r="M139" i="9"/>
  <c r="M138" i="9"/>
  <c r="M137" i="9"/>
  <c r="M136" i="9"/>
  <c r="M135" i="9"/>
  <c r="M134" i="9"/>
  <c r="M133" i="9"/>
  <c r="M132" i="9"/>
  <c r="M131" i="9"/>
  <c r="M130" i="9"/>
  <c r="M129" i="9"/>
  <c r="M128" i="9"/>
  <c r="M127" i="9"/>
  <c r="M126" i="9"/>
  <c r="M125" i="9"/>
  <c r="M124" i="9"/>
  <c r="M123" i="9"/>
  <c r="M122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M97" i="9"/>
  <c r="M96" i="9"/>
  <c r="M95" i="9"/>
  <c r="M94" i="9"/>
  <c r="M93" i="9"/>
  <c r="M92" i="9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1360" i="9"/>
  <c r="M1352" i="9"/>
  <c r="M1344" i="9"/>
  <c r="M1336" i="9"/>
  <c r="M1328" i="9"/>
  <c r="M1320" i="9"/>
  <c r="M1312" i="9"/>
  <c r="M1304" i="9"/>
  <c r="M1296" i="9"/>
  <c r="M1288" i="9"/>
  <c r="M1280" i="9"/>
  <c r="M1272" i="9"/>
  <c r="M1264" i="9"/>
  <c r="M1256" i="9"/>
  <c r="M1248" i="9"/>
  <c r="M1240" i="9"/>
  <c r="M1232" i="9"/>
  <c r="M1224" i="9"/>
  <c r="M1216" i="9"/>
  <c r="M1208" i="9"/>
  <c r="M1200" i="9"/>
  <c r="M1192" i="9"/>
  <c r="M1184" i="9"/>
  <c r="M1176" i="9"/>
  <c r="M1168" i="9"/>
  <c r="M1160" i="9"/>
  <c r="M1152" i="9"/>
  <c r="M1144" i="9"/>
  <c r="M1136" i="9"/>
  <c r="M1128" i="9"/>
  <c r="M1120" i="9"/>
  <c r="M1112" i="9"/>
  <c r="M1104" i="9"/>
  <c r="M1096" i="9"/>
  <c r="M1088" i="9"/>
  <c r="M1080" i="9"/>
  <c r="M1072" i="9"/>
  <c r="M1064" i="9"/>
  <c r="M1056" i="9"/>
  <c r="M1048" i="9"/>
  <c r="M1040" i="9"/>
  <c r="M1032" i="9"/>
  <c r="M1024" i="9"/>
  <c r="M1016" i="9"/>
  <c r="M1008" i="9"/>
  <c r="M1000" i="9"/>
  <c r="M992" i="9"/>
  <c r="M984" i="9"/>
  <c r="M976" i="9"/>
  <c r="M968" i="9"/>
  <c r="M960" i="9"/>
  <c r="M952" i="9"/>
  <c r="M944" i="9"/>
  <c r="M936" i="9"/>
  <c r="M928" i="9"/>
  <c r="M920" i="9"/>
  <c r="M912" i="9"/>
  <c r="M904" i="9"/>
  <c r="M896" i="9"/>
  <c r="M888" i="9"/>
  <c r="M880" i="9"/>
  <c r="M872" i="9"/>
  <c r="M864" i="9"/>
  <c r="M856" i="9"/>
  <c r="M848" i="9"/>
  <c r="L847" i="9"/>
  <c r="L846" i="9"/>
  <c r="L845" i="9"/>
  <c r="L844" i="9"/>
  <c r="L843" i="9"/>
  <c r="L842" i="9"/>
  <c r="L841" i="9"/>
  <c r="L840" i="9"/>
  <c r="L839" i="9"/>
  <c r="L838" i="9"/>
  <c r="L837" i="9"/>
  <c r="L836" i="9"/>
  <c r="L835" i="9"/>
  <c r="L834" i="9"/>
  <c r="L833" i="9"/>
  <c r="L832" i="9"/>
  <c r="L831" i="9"/>
  <c r="L830" i="9"/>
  <c r="L829" i="9"/>
  <c r="L828" i="9"/>
  <c r="L827" i="9"/>
  <c r="L826" i="9"/>
  <c r="L825" i="9"/>
  <c r="L824" i="9"/>
  <c r="L823" i="9"/>
  <c r="L822" i="9"/>
  <c r="L821" i="9"/>
  <c r="L820" i="9"/>
  <c r="L819" i="9"/>
  <c r="L818" i="9"/>
  <c r="L817" i="9"/>
  <c r="L816" i="9"/>
  <c r="L815" i="9"/>
  <c r="L814" i="9"/>
  <c r="L813" i="9"/>
  <c r="L812" i="9"/>
  <c r="L811" i="9"/>
  <c r="L810" i="9"/>
  <c r="L809" i="9"/>
  <c r="L808" i="9"/>
  <c r="L807" i="9"/>
  <c r="L806" i="9"/>
  <c r="L805" i="9"/>
  <c r="L804" i="9"/>
  <c r="L803" i="9"/>
  <c r="L802" i="9"/>
  <c r="L801" i="9"/>
  <c r="L800" i="9"/>
  <c r="L799" i="9"/>
  <c r="L798" i="9"/>
  <c r="L797" i="9"/>
  <c r="L796" i="9"/>
  <c r="L795" i="9"/>
  <c r="L794" i="9"/>
  <c r="L793" i="9"/>
  <c r="L792" i="9"/>
  <c r="L791" i="9"/>
  <c r="L790" i="9"/>
  <c r="L789" i="9"/>
  <c r="L788" i="9"/>
  <c r="L787" i="9"/>
  <c r="L786" i="9"/>
  <c r="L785" i="9"/>
  <c r="L784" i="9"/>
  <c r="L783" i="9"/>
  <c r="L782" i="9"/>
  <c r="L781" i="9"/>
  <c r="L780" i="9"/>
  <c r="L779" i="9"/>
  <c r="L778" i="9"/>
  <c r="L777" i="9"/>
  <c r="L776" i="9"/>
  <c r="L775" i="9"/>
  <c r="L774" i="9"/>
  <c r="L773" i="9"/>
  <c r="L772" i="9"/>
  <c r="L771" i="9"/>
  <c r="L770" i="9"/>
  <c r="L769" i="9"/>
  <c r="L768" i="9"/>
  <c r="L767" i="9"/>
  <c r="L766" i="9"/>
  <c r="L765" i="9"/>
  <c r="L764" i="9"/>
  <c r="L763" i="9"/>
  <c r="L762" i="9"/>
  <c r="L761" i="9"/>
  <c r="L760" i="9"/>
  <c r="L759" i="9"/>
  <c r="L758" i="9"/>
  <c r="L757" i="9"/>
  <c r="L756" i="9"/>
  <c r="L755" i="9"/>
  <c r="L754" i="9"/>
  <c r="L753" i="9"/>
  <c r="L752" i="9"/>
  <c r="L751" i="9"/>
  <c r="L750" i="9"/>
  <c r="L749" i="9"/>
  <c r="L748" i="9"/>
  <c r="L747" i="9"/>
  <c r="L746" i="9"/>
  <c r="L745" i="9"/>
  <c r="L744" i="9"/>
  <c r="L743" i="9"/>
  <c r="L742" i="9"/>
  <c r="L741" i="9"/>
  <c r="L740" i="9"/>
  <c r="L739" i="9"/>
  <c r="L738" i="9"/>
  <c r="L737" i="9"/>
  <c r="L736" i="9"/>
  <c r="L735" i="9"/>
  <c r="L734" i="9"/>
  <c r="L733" i="9"/>
  <c r="L732" i="9"/>
  <c r="L731" i="9"/>
  <c r="L730" i="9"/>
  <c r="L729" i="9"/>
  <c r="L728" i="9"/>
  <c r="L727" i="9"/>
  <c r="L726" i="9"/>
  <c r="L725" i="9"/>
  <c r="L724" i="9"/>
  <c r="L723" i="9"/>
  <c r="L722" i="9"/>
  <c r="L721" i="9"/>
  <c r="L720" i="9"/>
  <c r="L719" i="9"/>
  <c r="L718" i="9"/>
  <c r="L717" i="9"/>
  <c r="L716" i="9"/>
  <c r="L715" i="9"/>
  <c r="L714" i="9"/>
  <c r="L713" i="9"/>
  <c r="L712" i="9"/>
  <c r="L711" i="9"/>
  <c r="L710" i="9"/>
  <c r="L709" i="9"/>
  <c r="L708" i="9"/>
  <c r="L707" i="9"/>
  <c r="L706" i="9"/>
  <c r="L705" i="9"/>
  <c r="L704" i="9"/>
  <c r="L703" i="9"/>
  <c r="L702" i="9"/>
  <c r="L701" i="9"/>
  <c r="L700" i="9"/>
  <c r="L699" i="9"/>
  <c r="L698" i="9"/>
  <c r="L697" i="9"/>
  <c r="L696" i="9"/>
  <c r="L695" i="9"/>
  <c r="L694" i="9"/>
  <c r="L693" i="9"/>
  <c r="L692" i="9"/>
  <c r="L691" i="9"/>
  <c r="L690" i="9"/>
  <c r="L689" i="9"/>
  <c r="L688" i="9"/>
  <c r="L687" i="9"/>
  <c r="L686" i="9"/>
  <c r="L685" i="9"/>
  <c r="L684" i="9"/>
  <c r="L683" i="9"/>
  <c r="L682" i="9"/>
  <c r="L681" i="9"/>
  <c r="L680" i="9"/>
  <c r="L679" i="9"/>
  <c r="L678" i="9"/>
  <c r="L677" i="9"/>
  <c r="L676" i="9"/>
  <c r="L675" i="9"/>
  <c r="L674" i="9"/>
  <c r="L673" i="9"/>
  <c r="L672" i="9"/>
  <c r="L671" i="9"/>
  <c r="L670" i="9"/>
  <c r="L669" i="9"/>
  <c r="L668" i="9"/>
  <c r="L667" i="9"/>
  <c r="L666" i="9"/>
  <c r="L665" i="9"/>
  <c r="L664" i="9"/>
  <c r="L663" i="9"/>
  <c r="L662" i="9"/>
  <c r="L661" i="9"/>
  <c r="L660" i="9"/>
  <c r="L659" i="9"/>
  <c r="L658" i="9"/>
  <c r="L657" i="9"/>
  <c r="L656" i="9"/>
  <c r="L655" i="9"/>
  <c r="L654" i="9"/>
  <c r="L653" i="9"/>
  <c r="L652" i="9"/>
  <c r="L651" i="9"/>
  <c r="L650" i="9"/>
  <c r="L649" i="9"/>
  <c r="L648" i="9"/>
  <c r="L647" i="9"/>
  <c r="L646" i="9"/>
  <c r="L645" i="9"/>
  <c r="L644" i="9"/>
  <c r="L643" i="9"/>
  <c r="L642" i="9"/>
  <c r="L641" i="9"/>
  <c r="L640" i="9"/>
  <c r="L639" i="9"/>
  <c r="L638" i="9"/>
  <c r="L637" i="9"/>
  <c r="L636" i="9"/>
  <c r="L635" i="9"/>
  <c r="L634" i="9"/>
  <c r="L633" i="9"/>
  <c r="L632" i="9"/>
  <c r="L631" i="9"/>
  <c r="L630" i="9"/>
  <c r="L629" i="9"/>
  <c r="L628" i="9"/>
  <c r="L627" i="9"/>
  <c r="L626" i="9"/>
  <c r="L625" i="9"/>
  <c r="L624" i="9"/>
  <c r="L623" i="9"/>
  <c r="L622" i="9"/>
  <c r="L621" i="9"/>
  <c r="L620" i="9"/>
  <c r="L619" i="9"/>
  <c r="L618" i="9"/>
  <c r="L617" i="9"/>
  <c r="L616" i="9"/>
  <c r="L615" i="9"/>
  <c r="L614" i="9"/>
  <c r="L613" i="9"/>
  <c r="L612" i="9"/>
  <c r="L611" i="9"/>
  <c r="L610" i="9"/>
  <c r="L609" i="9"/>
  <c r="L608" i="9"/>
  <c r="L607" i="9"/>
  <c r="L606" i="9"/>
  <c r="L605" i="9"/>
  <c r="L604" i="9"/>
  <c r="L603" i="9"/>
  <c r="L602" i="9"/>
  <c r="L601" i="9"/>
  <c r="L600" i="9"/>
  <c r="L599" i="9"/>
  <c r="L598" i="9"/>
  <c r="L597" i="9"/>
  <c r="L596" i="9"/>
  <c r="L595" i="9"/>
  <c r="L594" i="9"/>
  <c r="L593" i="9"/>
  <c r="L592" i="9"/>
  <c r="L591" i="9"/>
  <c r="L590" i="9"/>
  <c r="L589" i="9"/>
  <c r="L588" i="9"/>
  <c r="L587" i="9"/>
  <c r="L586" i="9"/>
  <c r="L585" i="9"/>
  <c r="L584" i="9"/>
  <c r="L583" i="9"/>
  <c r="L582" i="9"/>
  <c r="L581" i="9"/>
  <c r="L580" i="9"/>
  <c r="L579" i="9"/>
  <c r="L578" i="9"/>
  <c r="L577" i="9"/>
  <c r="L576" i="9"/>
  <c r="L575" i="9"/>
  <c r="L574" i="9"/>
  <c r="L573" i="9"/>
  <c r="L572" i="9"/>
  <c r="L571" i="9"/>
  <c r="L570" i="9"/>
  <c r="L569" i="9"/>
  <c r="L568" i="9"/>
  <c r="L567" i="9"/>
  <c r="L566" i="9"/>
  <c r="L565" i="9"/>
  <c r="L564" i="9"/>
  <c r="L563" i="9"/>
  <c r="L562" i="9"/>
  <c r="L561" i="9"/>
  <c r="L560" i="9"/>
  <c r="L559" i="9"/>
  <c r="L558" i="9"/>
  <c r="L557" i="9"/>
  <c r="L556" i="9"/>
  <c r="L555" i="9"/>
  <c r="L554" i="9"/>
  <c r="L553" i="9"/>
  <c r="L552" i="9"/>
  <c r="L551" i="9"/>
  <c r="L550" i="9"/>
  <c r="L549" i="9"/>
  <c r="L548" i="9"/>
  <c r="L547" i="9"/>
  <c r="L546" i="9"/>
  <c r="L545" i="9"/>
  <c r="L544" i="9"/>
  <c r="L543" i="9"/>
  <c r="L542" i="9"/>
  <c r="L541" i="9"/>
  <c r="L540" i="9"/>
  <c r="L539" i="9"/>
  <c r="L538" i="9"/>
  <c r="L537" i="9"/>
  <c r="L536" i="9"/>
  <c r="L535" i="9"/>
  <c r="L534" i="9"/>
  <c r="L533" i="9"/>
  <c r="L532" i="9"/>
  <c r="L531" i="9"/>
  <c r="L530" i="9"/>
  <c r="L529" i="9"/>
  <c r="L528" i="9"/>
  <c r="L527" i="9"/>
  <c r="L526" i="9"/>
  <c r="L525" i="9"/>
  <c r="L524" i="9"/>
  <c r="L523" i="9"/>
  <c r="L522" i="9"/>
  <c r="L521" i="9"/>
  <c r="L520" i="9"/>
  <c r="L519" i="9"/>
  <c r="L518" i="9"/>
  <c r="L517" i="9"/>
  <c r="L516" i="9"/>
  <c r="L515" i="9"/>
  <c r="L514" i="9"/>
  <c r="L513" i="9"/>
  <c r="L512" i="9"/>
  <c r="L511" i="9"/>
  <c r="L510" i="9"/>
  <c r="L509" i="9"/>
  <c r="L508" i="9"/>
  <c r="L507" i="9"/>
  <c r="L506" i="9"/>
  <c r="L505" i="9"/>
  <c r="L504" i="9"/>
  <c r="L503" i="9"/>
  <c r="L502" i="9"/>
  <c r="L501" i="9"/>
  <c r="L500" i="9"/>
  <c r="L499" i="9"/>
  <c r="L498" i="9"/>
  <c r="L497" i="9"/>
  <c r="L496" i="9"/>
  <c r="L495" i="9"/>
  <c r="L494" i="9"/>
  <c r="L493" i="9"/>
  <c r="L492" i="9"/>
  <c r="L491" i="9"/>
  <c r="L490" i="9"/>
  <c r="L489" i="9"/>
  <c r="L488" i="9"/>
  <c r="L487" i="9"/>
  <c r="L486" i="9"/>
  <c r="L485" i="9"/>
  <c r="L484" i="9"/>
  <c r="L483" i="9"/>
  <c r="L482" i="9"/>
  <c r="L481" i="9"/>
  <c r="L480" i="9"/>
  <c r="L479" i="9"/>
  <c r="L478" i="9"/>
  <c r="L477" i="9"/>
  <c r="L476" i="9"/>
  <c r="L475" i="9"/>
  <c r="L474" i="9"/>
  <c r="L473" i="9"/>
  <c r="L472" i="9"/>
  <c r="L471" i="9"/>
  <c r="L470" i="9"/>
  <c r="L469" i="9"/>
  <c r="L468" i="9"/>
  <c r="L467" i="9"/>
  <c r="L466" i="9"/>
  <c r="L465" i="9"/>
  <c r="L464" i="9"/>
  <c r="L463" i="9"/>
  <c r="L462" i="9"/>
  <c r="L461" i="9"/>
  <c r="L460" i="9"/>
  <c r="L459" i="9"/>
  <c r="L458" i="9"/>
  <c r="L457" i="9"/>
  <c r="L456" i="9"/>
  <c r="L455" i="9"/>
  <c r="L454" i="9"/>
  <c r="L453" i="9"/>
  <c r="L452" i="9"/>
  <c r="L451" i="9"/>
  <c r="L450" i="9"/>
  <c r="L449" i="9"/>
  <c r="L448" i="9"/>
  <c r="L447" i="9"/>
  <c r="L446" i="9"/>
  <c r="L445" i="9"/>
  <c r="L444" i="9"/>
  <c r="L443" i="9"/>
  <c r="L442" i="9"/>
  <c r="L441" i="9"/>
  <c r="L440" i="9"/>
  <c r="L439" i="9"/>
  <c r="L438" i="9"/>
  <c r="L437" i="9"/>
  <c r="L436" i="9"/>
  <c r="L435" i="9"/>
  <c r="L434" i="9"/>
  <c r="L433" i="9"/>
  <c r="L432" i="9"/>
  <c r="L431" i="9"/>
  <c r="L430" i="9"/>
  <c r="L429" i="9"/>
  <c r="L428" i="9"/>
  <c r="L427" i="9"/>
  <c r="L426" i="9"/>
  <c r="L425" i="9"/>
  <c r="L424" i="9"/>
  <c r="L423" i="9"/>
  <c r="L422" i="9"/>
  <c r="L421" i="9"/>
  <c r="L420" i="9"/>
  <c r="L419" i="9"/>
  <c r="L418" i="9"/>
  <c r="L417" i="9"/>
  <c r="L416" i="9"/>
  <c r="L415" i="9"/>
  <c r="L414" i="9"/>
  <c r="L413" i="9"/>
  <c r="L412" i="9"/>
  <c r="L411" i="9"/>
  <c r="L410" i="9"/>
  <c r="L409" i="9"/>
  <c r="L408" i="9"/>
  <c r="L407" i="9"/>
  <c r="L406" i="9"/>
  <c r="L405" i="9"/>
  <c r="L404" i="9"/>
  <c r="L403" i="9"/>
  <c r="L402" i="9"/>
  <c r="L401" i="9"/>
  <c r="L400" i="9"/>
  <c r="L399" i="9"/>
  <c r="L398" i="9"/>
  <c r="L397" i="9"/>
  <c r="L396" i="9"/>
  <c r="L395" i="9"/>
  <c r="L394" i="9"/>
  <c r="L393" i="9"/>
  <c r="L392" i="9"/>
  <c r="L391" i="9"/>
  <c r="L390" i="9"/>
  <c r="L389" i="9"/>
  <c r="L388" i="9"/>
  <c r="L387" i="9"/>
  <c r="L386" i="9"/>
  <c r="L385" i="9"/>
  <c r="L384" i="9"/>
  <c r="L383" i="9"/>
  <c r="L382" i="9"/>
  <c r="L381" i="9"/>
  <c r="L380" i="9"/>
  <c r="L379" i="9"/>
  <c r="L378" i="9"/>
  <c r="L377" i="9"/>
  <c r="L376" i="9"/>
  <c r="L375" i="9"/>
  <c r="L374" i="9"/>
  <c r="L373" i="9"/>
  <c r="L372" i="9"/>
  <c r="L371" i="9"/>
  <c r="L370" i="9"/>
  <c r="L369" i="9"/>
  <c r="L368" i="9"/>
  <c r="L367" i="9"/>
  <c r="L366" i="9"/>
  <c r="L365" i="9"/>
  <c r="L364" i="9"/>
  <c r="L363" i="9"/>
  <c r="L362" i="9"/>
  <c r="L361" i="9"/>
  <c r="L360" i="9"/>
  <c r="L359" i="9"/>
  <c r="L358" i="9"/>
  <c r="L357" i="9"/>
  <c r="L356" i="9"/>
  <c r="L355" i="9"/>
  <c r="L354" i="9"/>
  <c r="L353" i="9"/>
  <c r="L352" i="9"/>
  <c r="L351" i="9"/>
  <c r="L350" i="9"/>
  <c r="L349" i="9"/>
  <c r="L348" i="9"/>
  <c r="L347" i="9"/>
  <c r="L346" i="9"/>
  <c r="L345" i="9"/>
  <c r="L344" i="9"/>
  <c r="L343" i="9"/>
  <c r="L342" i="9"/>
  <c r="L341" i="9"/>
  <c r="L340" i="9"/>
  <c r="L339" i="9"/>
  <c r="L338" i="9"/>
  <c r="L337" i="9"/>
  <c r="L336" i="9"/>
  <c r="L335" i="9"/>
  <c r="L334" i="9"/>
  <c r="L333" i="9"/>
  <c r="L332" i="9"/>
  <c r="L331" i="9"/>
  <c r="L330" i="9"/>
  <c r="L329" i="9"/>
  <c r="L328" i="9"/>
  <c r="L327" i="9"/>
  <c r="L326" i="9"/>
  <c r="L325" i="9"/>
  <c r="L324" i="9"/>
  <c r="L323" i="9"/>
  <c r="L322" i="9"/>
  <c r="L321" i="9"/>
  <c r="L320" i="9"/>
  <c r="L319" i="9"/>
  <c r="L318" i="9"/>
  <c r="L317" i="9"/>
  <c r="L316" i="9"/>
  <c r="L315" i="9"/>
  <c r="L314" i="9"/>
  <c r="L313" i="9"/>
  <c r="L312" i="9"/>
  <c r="L311" i="9"/>
  <c r="L310" i="9"/>
  <c r="L309" i="9"/>
  <c r="L308" i="9"/>
  <c r="L307" i="9"/>
  <c r="L306" i="9"/>
  <c r="L305" i="9"/>
  <c r="L304" i="9"/>
  <c r="L303" i="9"/>
  <c r="L302" i="9"/>
  <c r="L301" i="9"/>
  <c r="L300" i="9"/>
  <c r="L299" i="9"/>
  <c r="L298" i="9"/>
  <c r="L297" i="9"/>
  <c r="L296" i="9"/>
  <c r="L295" i="9"/>
  <c r="L294" i="9"/>
  <c r="L293" i="9"/>
  <c r="L292" i="9"/>
  <c r="L291" i="9"/>
  <c r="L290" i="9"/>
  <c r="L289" i="9"/>
  <c r="L288" i="9"/>
  <c r="L287" i="9"/>
  <c r="L286" i="9"/>
  <c r="L285" i="9"/>
  <c r="L284" i="9"/>
  <c r="L283" i="9"/>
  <c r="L282" i="9"/>
  <c r="L281" i="9"/>
  <c r="L280" i="9"/>
  <c r="L279" i="9"/>
  <c r="L278" i="9"/>
  <c r="L277" i="9"/>
  <c r="L276" i="9"/>
  <c r="L275" i="9"/>
  <c r="L274" i="9"/>
  <c r="L273" i="9"/>
  <c r="L272" i="9"/>
  <c r="L271" i="9"/>
  <c r="L270" i="9"/>
  <c r="L269" i="9"/>
  <c r="L268" i="9"/>
  <c r="L267" i="9"/>
  <c r="L266" i="9"/>
  <c r="L265" i="9"/>
  <c r="L264" i="9"/>
  <c r="L263" i="9"/>
  <c r="L262" i="9"/>
  <c r="L261" i="9"/>
  <c r="L260" i="9"/>
  <c r="L259" i="9"/>
  <c r="L258" i="9"/>
  <c r="L257" i="9"/>
  <c r="L256" i="9"/>
  <c r="L255" i="9"/>
  <c r="L254" i="9"/>
  <c r="L253" i="9"/>
  <c r="L252" i="9"/>
  <c r="L251" i="9"/>
  <c r="L250" i="9"/>
  <c r="L249" i="9"/>
  <c r="L248" i="9"/>
  <c r="L247" i="9"/>
  <c r="L246" i="9"/>
  <c r="L245" i="9"/>
  <c r="L244" i="9"/>
  <c r="L243" i="9"/>
  <c r="L242" i="9"/>
  <c r="L241" i="9"/>
  <c r="L240" i="9"/>
  <c r="L239" i="9"/>
  <c r="L238" i="9"/>
  <c r="L237" i="9"/>
  <c r="L236" i="9"/>
  <c r="L235" i="9"/>
  <c r="L234" i="9"/>
  <c r="L233" i="9"/>
  <c r="L232" i="9"/>
  <c r="L231" i="9"/>
  <c r="L230" i="9"/>
  <c r="L229" i="9"/>
  <c r="L228" i="9"/>
  <c r="L227" i="9"/>
  <c r="L226" i="9"/>
  <c r="L225" i="9"/>
  <c r="L224" i="9"/>
  <c r="L223" i="9"/>
  <c r="L222" i="9"/>
  <c r="L221" i="9"/>
  <c r="L220" i="9"/>
  <c r="L219" i="9"/>
  <c r="L218" i="9"/>
  <c r="L217" i="9"/>
  <c r="L216" i="9"/>
  <c r="L215" i="9"/>
  <c r="L214" i="9"/>
  <c r="L213" i="9"/>
  <c r="L212" i="9"/>
  <c r="L211" i="9"/>
  <c r="L210" i="9"/>
  <c r="L209" i="9"/>
  <c r="L208" i="9"/>
  <c r="L207" i="9"/>
  <c r="L206" i="9"/>
  <c r="L205" i="9"/>
  <c r="L204" i="9"/>
  <c r="L203" i="9"/>
  <c r="L202" i="9"/>
  <c r="L201" i="9"/>
  <c r="L200" i="9"/>
  <c r="L199" i="9"/>
  <c r="L198" i="9"/>
  <c r="L197" i="9"/>
  <c r="L196" i="9"/>
  <c r="L195" i="9"/>
  <c r="L194" i="9"/>
  <c r="L193" i="9"/>
  <c r="L192" i="9"/>
  <c r="L191" i="9"/>
  <c r="L190" i="9"/>
  <c r="L189" i="9"/>
  <c r="L188" i="9"/>
  <c r="L187" i="9"/>
  <c r="L186" i="9"/>
  <c r="L185" i="9"/>
  <c r="L184" i="9"/>
  <c r="L183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M1361" i="9"/>
  <c r="M1353" i="9"/>
  <c r="M1345" i="9"/>
  <c r="M1337" i="9"/>
  <c r="M1329" i="9"/>
  <c r="M1321" i="9"/>
  <c r="M1313" i="9"/>
  <c r="M1305" i="9"/>
  <c r="M1297" i="9"/>
  <c r="M1289" i="9"/>
  <c r="M1281" i="9"/>
  <c r="M1273" i="9"/>
  <c r="M1265" i="9"/>
  <c r="M1257" i="9"/>
  <c r="M1249" i="9"/>
  <c r="M1241" i="9"/>
  <c r="M1233" i="9"/>
  <c r="M1225" i="9"/>
  <c r="M1217" i="9"/>
  <c r="M1209" i="9"/>
  <c r="M1201" i="9"/>
  <c r="M1193" i="9"/>
  <c r="M1185" i="9"/>
  <c r="M1177" i="9"/>
  <c r="M1169" i="9"/>
  <c r="M1161" i="9"/>
  <c r="M1153" i="9"/>
  <c r="M1145" i="9"/>
  <c r="M1137" i="9"/>
  <c r="M1129" i="9"/>
  <c r="M1121" i="9"/>
  <c r="M1113" i="9"/>
  <c r="M1105" i="9"/>
  <c r="M1097" i="9"/>
  <c r="M1089" i="9"/>
  <c r="M1081" i="9"/>
  <c r="M1073" i="9"/>
  <c r="M1065" i="9"/>
  <c r="M1057" i="9"/>
  <c r="M1049" i="9"/>
  <c r="M1041" i="9"/>
  <c r="M1033" i="9"/>
  <c r="M1025" i="9"/>
  <c r="M1017" i="9"/>
  <c r="M1009" i="9"/>
  <c r="M1001" i="9"/>
  <c r="M993" i="9"/>
  <c r="M985" i="9"/>
  <c r="M977" i="9"/>
  <c r="M969" i="9"/>
  <c r="M961" i="9"/>
  <c r="M953" i="9"/>
  <c r="M945" i="9"/>
  <c r="M937" i="9"/>
  <c r="M929" i="9"/>
  <c r="M921" i="9"/>
  <c r="M913" i="9"/>
  <c r="M905" i="9"/>
  <c r="M897" i="9"/>
  <c r="M889" i="9"/>
  <c r="M881" i="9"/>
  <c r="M873" i="9"/>
  <c r="M865" i="9"/>
  <c r="M857" i="9"/>
  <c r="M849" i="9"/>
  <c r="M1362" i="9"/>
  <c r="M1354" i="9"/>
  <c r="M1346" i="9"/>
  <c r="M1338" i="9"/>
  <c r="M1330" i="9"/>
  <c r="M1322" i="9"/>
  <c r="M1314" i="9"/>
  <c r="M1306" i="9"/>
  <c r="M1298" i="9"/>
  <c r="M1290" i="9"/>
  <c r="M1282" i="9"/>
  <c r="M1274" i="9"/>
  <c r="M1266" i="9"/>
  <c r="M1258" i="9"/>
  <c r="M1250" i="9"/>
  <c r="M1242" i="9"/>
  <c r="M1234" i="9"/>
  <c r="M1226" i="9"/>
  <c r="M1218" i="9"/>
  <c r="M1210" i="9"/>
  <c r="M1202" i="9"/>
  <c r="M1194" i="9"/>
  <c r="M1186" i="9"/>
  <c r="M1178" i="9"/>
  <c r="M1170" i="9"/>
  <c r="M1162" i="9"/>
  <c r="M1154" i="9"/>
  <c r="M1146" i="9"/>
  <c r="M1138" i="9"/>
  <c r="M1130" i="9"/>
  <c r="M1122" i="9"/>
  <c r="M1114" i="9"/>
  <c r="M1106" i="9"/>
  <c r="M1098" i="9"/>
  <c r="M1090" i="9"/>
  <c r="M1082" i="9"/>
  <c r="M1074" i="9"/>
  <c r="M1066" i="9"/>
  <c r="M1058" i="9"/>
  <c r="M1050" i="9"/>
  <c r="M1042" i="9"/>
  <c r="M1034" i="9"/>
  <c r="M1026" i="9"/>
  <c r="M1018" i="9"/>
  <c r="M1010" i="9"/>
  <c r="M1002" i="9"/>
  <c r="M994" i="9"/>
  <c r="M986" i="9"/>
  <c r="M978" i="9"/>
  <c r="M970" i="9"/>
  <c r="M962" i="9"/>
  <c r="M954" i="9"/>
  <c r="M946" i="9"/>
  <c r="M938" i="9"/>
  <c r="M930" i="9"/>
  <c r="M922" i="9"/>
  <c r="M914" i="9"/>
  <c r="M906" i="9"/>
  <c r="M898" i="9"/>
  <c r="M890" i="9"/>
  <c r="M882" i="9"/>
  <c r="M874" i="9"/>
  <c r="M866" i="9"/>
  <c r="M858" i="9"/>
  <c r="M850" i="9"/>
  <c r="M1363" i="9"/>
  <c r="M1355" i="9"/>
  <c r="M1347" i="9"/>
  <c r="M1339" i="9"/>
  <c r="M1331" i="9"/>
  <c r="M1323" i="9"/>
  <c r="M1315" i="9"/>
  <c r="M1307" i="9"/>
  <c r="M1299" i="9"/>
  <c r="M1291" i="9"/>
  <c r="M1283" i="9"/>
  <c r="M1275" i="9"/>
  <c r="M1267" i="9"/>
  <c r="M1259" i="9"/>
  <c r="M1251" i="9"/>
  <c r="M1243" i="9"/>
  <c r="M1235" i="9"/>
  <c r="M1227" i="9"/>
  <c r="M1219" i="9"/>
  <c r="M1211" i="9"/>
  <c r="M1203" i="9"/>
  <c r="M1195" i="9"/>
  <c r="M1187" i="9"/>
  <c r="M1179" i="9"/>
  <c r="M1171" i="9"/>
  <c r="M1163" i="9"/>
  <c r="M1155" i="9"/>
  <c r="M1147" i="9"/>
  <c r="M1139" i="9"/>
  <c r="M1131" i="9"/>
  <c r="M1123" i="9"/>
  <c r="M1115" i="9"/>
  <c r="M1107" i="9"/>
  <c r="M1099" i="9"/>
  <c r="M1091" i="9"/>
  <c r="M1083" i="9"/>
  <c r="M1075" i="9"/>
  <c r="M1067" i="9"/>
  <c r="M1059" i="9"/>
  <c r="M1051" i="9"/>
  <c r="M1043" i="9"/>
  <c r="M1035" i="9"/>
  <c r="M1027" i="9"/>
  <c r="M1019" i="9"/>
  <c r="M1011" i="9"/>
  <c r="M1003" i="9"/>
  <c r="M995" i="9"/>
  <c r="M987" i="9"/>
  <c r="M979" i="9"/>
  <c r="M971" i="9"/>
  <c r="M963" i="9"/>
  <c r="M955" i="9"/>
  <c r="M947" i="9"/>
  <c r="M939" i="9"/>
  <c r="M931" i="9"/>
  <c r="M923" i="9"/>
  <c r="M915" i="9"/>
  <c r="M907" i="9"/>
  <c r="M899" i="9"/>
  <c r="M891" i="9"/>
  <c r="M883" i="9"/>
  <c r="M875" i="9"/>
  <c r="M867" i="9"/>
  <c r="M859" i="9"/>
  <c r="M851" i="9"/>
  <c r="M1364" i="9"/>
  <c r="M1356" i="9"/>
  <c r="M1348" i="9"/>
  <c r="M1340" i="9"/>
  <c r="M1332" i="9"/>
  <c r="M1324" i="9"/>
  <c r="M1316" i="9"/>
  <c r="M1308" i="9"/>
  <c r="M1300" i="9"/>
  <c r="M1292" i="9"/>
  <c r="M1284" i="9"/>
  <c r="M1276" i="9"/>
  <c r="M1268" i="9"/>
  <c r="M1260" i="9"/>
  <c r="M1252" i="9"/>
  <c r="M1244" i="9"/>
  <c r="M1236" i="9"/>
  <c r="M1228" i="9"/>
  <c r="M1220" i="9"/>
  <c r="M1212" i="9"/>
  <c r="M1204" i="9"/>
  <c r="M1196" i="9"/>
  <c r="M1188" i="9"/>
  <c r="M1180" i="9"/>
  <c r="M1172" i="9"/>
  <c r="M1164" i="9"/>
  <c r="M1156" i="9"/>
  <c r="M1148" i="9"/>
  <c r="M1140" i="9"/>
  <c r="M1132" i="9"/>
  <c r="M1124" i="9"/>
  <c r="M1116" i="9"/>
  <c r="M1108" i="9"/>
  <c r="M1100" i="9"/>
  <c r="M1092" i="9"/>
  <c r="M1084" i="9"/>
  <c r="M1076" i="9"/>
  <c r="M1068" i="9"/>
  <c r="M1060" i="9"/>
  <c r="M1052" i="9"/>
  <c r="M1044" i="9"/>
  <c r="M1036" i="9"/>
  <c r="M1028" i="9"/>
  <c r="M1020" i="9"/>
  <c r="M1012" i="9"/>
  <c r="M1004" i="9"/>
  <c r="M996" i="9"/>
  <c r="M988" i="9"/>
  <c r="M980" i="9"/>
  <c r="M972" i="9"/>
  <c r="M964" i="9"/>
  <c r="M956" i="9"/>
  <c r="M948" i="9"/>
  <c r="M940" i="9"/>
  <c r="M932" i="9"/>
  <c r="M924" i="9"/>
  <c r="M916" i="9"/>
  <c r="M908" i="9"/>
  <c r="M900" i="9"/>
  <c r="M892" i="9"/>
  <c r="M884" i="9"/>
  <c r="M876" i="9"/>
  <c r="M868" i="9"/>
  <c r="M860" i="9"/>
  <c r="M852" i="9"/>
  <c r="AF39" i="12"/>
  <c r="AC39" i="12"/>
  <c r="U39" i="12"/>
  <c r="E39" i="12"/>
  <c r="AB38" i="12"/>
  <c r="D38" i="12"/>
  <c r="AB39" i="12"/>
  <c r="AA39" i="12"/>
  <c r="AH39" i="12"/>
  <c r="Z39" i="12"/>
  <c r="AG38" i="12"/>
  <c r="Y38" i="12"/>
  <c r="AF37" i="12"/>
  <c r="X37" i="12"/>
  <c r="P37" i="12"/>
  <c r="AE36" i="12"/>
  <c r="W36" i="12"/>
  <c r="O36" i="12"/>
  <c r="AD35" i="12"/>
  <c r="V35" i="12"/>
  <c r="Q39" i="12"/>
  <c r="X38" i="12"/>
  <c r="N38" i="12"/>
  <c r="AE37" i="12"/>
  <c r="U37" i="12"/>
  <c r="AB36" i="12"/>
  <c r="Q36" i="12"/>
  <c r="F36" i="12"/>
  <c r="X35" i="12"/>
  <c r="O35" i="12"/>
  <c r="E35" i="12"/>
  <c r="Z34" i="12"/>
  <c r="Q34" i="12"/>
  <c r="AC33" i="12"/>
  <c r="AH32" i="12"/>
  <c r="Z32" i="12"/>
  <c r="AG31" i="12"/>
  <c r="AG27" i="12"/>
  <c r="Y27" i="12"/>
  <c r="AC26" i="12"/>
  <c r="U26" i="12"/>
  <c r="AG25" i="12"/>
  <c r="Y25" i="12"/>
  <c r="AC24" i="12"/>
  <c r="U24" i="12"/>
  <c r="AG23" i="12"/>
  <c r="Y23" i="12"/>
  <c r="AC22" i="12"/>
  <c r="U22" i="12"/>
  <c r="AG21" i="12"/>
  <c r="Y21" i="12"/>
  <c r="AC20" i="12"/>
  <c r="U20" i="12"/>
  <c r="AG19" i="12"/>
  <c r="Y19" i="12"/>
  <c r="AF27" i="12"/>
  <c r="X27" i="12"/>
  <c r="P27" i="12"/>
  <c r="AR26" i="12"/>
  <c r="AR10" i="12" s="1"/>
  <c r="AB26" i="12"/>
  <c r="D26" i="12"/>
  <c r="AF25" i="12"/>
  <c r="X25" i="12"/>
  <c r="P25" i="12"/>
  <c r="P9" i="12" s="1"/>
  <c r="AR24" i="12"/>
  <c r="AR8" i="12" s="1"/>
  <c r="AB24" i="12"/>
  <c r="AB8" i="12" s="1"/>
  <c r="D24" i="12"/>
  <c r="AF23" i="12"/>
  <c r="X23" i="12"/>
  <c r="X7" i="12" s="1"/>
  <c r="P23" i="12"/>
  <c r="AR22" i="12"/>
  <c r="AR6" i="12" s="1"/>
  <c r="AB22" i="12"/>
  <c r="D22" i="12"/>
  <c r="AF21" i="12"/>
  <c r="X21" i="12"/>
  <c r="P21" i="12"/>
  <c r="AR20" i="12"/>
  <c r="AR4" i="12" s="1"/>
  <c r="AB20" i="12"/>
  <c r="D20" i="12"/>
  <c r="AF19" i="12"/>
  <c r="X19" i="12"/>
  <c r="P19" i="12"/>
  <c r="AE27" i="12"/>
  <c r="W27" i="12"/>
  <c r="O27" i="12"/>
  <c r="AQ26" i="12"/>
  <c r="AQ10" i="12" s="1"/>
  <c r="AA26" i="12"/>
  <c r="AE25" i="12"/>
  <c r="AE9" i="12" s="1"/>
  <c r="W25" i="12"/>
  <c r="O25" i="12"/>
  <c r="AQ24" i="12"/>
  <c r="AQ8" i="12" s="1"/>
  <c r="AA24" i="12"/>
  <c r="AE23" i="12"/>
  <c r="W23" i="12"/>
  <c r="O23" i="12"/>
  <c r="AQ22" i="12"/>
  <c r="AQ6" i="12" s="1"/>
  <c r="AA22" i="12"/>
  <c r="AE21" i="12"/>
  <c r="W21" i="12"/>
  <c r="O21" i="12"/>
  <c r="AQ20" i="12"/>
  <c r="AQ4" i="12" s="1"/>
  <c r="AA20" i="12"/>
  <c r="AE19" i="12"/>
  <c r="W19" i="12"/>
  <c r="O19" i="12"/>
  <c r="X39" i="12"/>
  <c r="N39" i="12"/>
  <c r="AE38" i="12"/>
  <c r="U38" i="12"/>
  <c r="AB37" i="12"/>
  <c r="Q37" i="12"/>
  <c r="F37" i="12"/>
  <c r="X36" i="12"/>
  <c r="AE35" i="12"/>
  <c r="AF34" i="12"/>
  <c r="W34" i="12"/>
  <c r="N34" i="12"/>
  <c r="D34" i="12"/>
  <c r="AH33" i="12"/>
  <c r="Y33" i="12"/>
  <c r="P33" i="12"/>
  <c r="AE32" i="12"/>
  <c r="AD27" i="12"/>
  <c r="V27" i="12"/>
  <c r="N27" i="12"/>
  <c r="Z26" i="12"/>
  <c r="AD25" i="12"/>
  <c r="V25" i="12"/>
  <c r="N25" i="12"/>
  <c r="Z24" i="12"/>
  <c r="AD23" i="12"/>
  <c r="AD7" i="12" s="1"/>
  <c r="V23" i="12"/>
  <c r="V7" i="12" s="1"/>
  <c r="N23" i="12"/>
  <c r="Z22" i="12"/>
  <c r="AD21" i="12"/>
  <c r="V21" i="12"/>
  <c r="N21" i="12"/>
  <c r="Z20" i="12"/>
  <c r="AD19" i="12"/>
  <c r="V19" i="12"/>
  <c r="N19" i="12"/>
  <c r="W39" i="12"/>
  <c r="AD38" i="12"/>
  <c r="Z37" i="12"/>
  <c r="O37" i="12"/>
  <c r="E37" i="12"/>
  <c r="AG36" i="12"/>
  <c r="V36" i="12"/>
  <c r="AC35" i="12"/>
  <c r="AE34" i="12"/>
  <c r="V34" i="12"/>
  <c r="AG33" i="12"/>
  <c r="X33" i="12"/>
  <c r="O33" i="12"/>
  <c r="AD32" i="12"/>
  <c r="V32" i="12"/>
  <c r="N32" i="12"/>
  <c r="AC27" i="12"/>
  <c r="U27" i="12"/>
  <c r="AG26" i="12"/>
  <c r="Y26" i="12"/>
  <c r="AC25" i="12"/>
  <c r="U25" i="12"/>
  <c r="AG24" i="12"/>
  <c r="Y24" i="12"/>
  <c r="AC23" i="12"/>
  <c r="U23" i="12"/>
  <c r="AG22" i="12"/>
  <c r="Y22" i="12"/>
  <c r="AC21" i="12"/>
  <c r="AC5" i="12" s="1"/>
  <c r="U21" i="12"/>
  <c r="AG20" i="12"/>
  <c r="Y20" i="12"/>
  <c r="AC19" i="12"/>
  <c r="U19" i="12"/>
  <c r="AR27" i="12"/>
  <c r="AR11" i="12" s="1"/>
  <c r="AB27" i="12"/>
  <c r="AB11" i="12" s="1"/>
  <c r="D27" i="12"/>
  <c r="AF26" i="12"/>
  <c r="X26" i="12"/>
  <c r="P26" i="12"/>
  <c r="AR25" i="12"/>
  <c r="AR9" i="12" s="1"/>
  <c r="AB25" i="12"/>
  <c r="D25" i="12"/>
  <c r="AF24" i="12"/>
  <c r="X24" i="12"/>
  <c r="P24" i="12"/>
  <c r="AR23" i="12"/>
  <c r="AR7" i="12" s="1"/>
  <c r="AB23" i="12"/>
  <c r="D23" i="12"/>
  <c r="AF22" i="12"/>
  <c r="X22" i="12"/>
  <c r="P22" i="12"/>
  <c r="AR21" i="12"/>
  <c r="AR5" i="12" s="1"/>
  <c r="AB21" i="12"/>
  <c r="D21" i="12"/>
  <c r="AF20" i="12"/>
  <c r="X20" i="12"/>
  <c r="P20" i="12"/>
  <c r="AR19" i="12"/>
  <c r="AR3" i="12" s="1"/>
  <c r="AB19" i="12"/>
  <c r="D19" i="12"/>
  <c r="Z38" i="12"/>
  <c r="Z27" i="12"/>
  <c r="Z11" i="12" s="1"/>
  <c r="AD26" i="12"/>
  <c r="V26" i="12"/>
  <c r="N26" i="12"/>
  <c r="N10" i="12" s="1"/>
  <c r="Z25" i="12"/>
  <c r="Z9" i="12" s="1"/>
  <c r="AD24" i="12"/>
  <c r="V24" i="12"/>
  <c r="N24" i="12"/>
  <c r="Z23" i="12"/>
  <c r="AD22" i="12"/>
  <c r="V22" i="12"/>
  <c r="N22" i="12"/>
  <c r="Z21" i="12"/>
  <c r="AD20" i="12"/>
  <c r="V20" i="12"/>
  <c r="N20" i="12"/>
  <c r="Z19" i="12"/>
  <c r="AQ27" i="12"/>
  <c r="AQ11" i="12" s="1"/>
  <c r="AE26" i="12"/>
  <c r="AI21" i="12"/>
  <c r="W20" i="12"/>
  <c r="AI27" i="12"/>
  <c r="W26" i="12"/>
  <c r="AA21" i="12"/>
  <c r="O20" i="12"/>
  <c r="AA27" i="12"/>
  <c r="O26" i="12"/>
  <c r="AQ23" i="12"/>
  <c r="AQ7" i="12" s="1"/>
  <c r="AE22" i="12"/>
  <c r="W22" i="12"/>
  <c r="AA23" i="12"/>
  <c r="O22" i="12"/>
  <c r="AQ19" i="12"/>
  <c r="AQ3" i="12" s="1"/>
  <c r="AQ25" i="12"/>
  <c r="AQ9" i="12" s="1"/>
  <c r="AE24" i="12"/>
  <c r="AI25" i="12"/>
  <c r="W24" i="12"/>
  <c r="AA19" i="12"/>
  <c r="AA25" i="12"/>
  <c r="O24" i="12"/>
  <c r="O8" i="12" s="1"/>
  <c r="AQ21" i="12"/>
  <c r="AQ5" i="12" s="1"/>
  <c r="AE20" i="12"/>
  <c r="AG39" i="12"/>
  <c r="AE39" i="12"/>
  <c r="AD39" i="12"/>
  <c r="AA37" i="12"/>
  <c r="AH36" i="12"/>
  <c r="Z36" i="12"/>
  <c r="AG35" i="12"/>
  <c r="Y35" i="12"/>
  <c r="N35" i="12"/>
  <c r="AC34" i="12"/>
  <c r="U34" i="12"/>
  <c r="E34" i="12"/>
  <c r="AB33" i="12"/>
  <c r="Y31" i="12"/>
  <c r="Q31" i="12"/>
  <c r="P39" i="12"/>
  <c r="F39" i="12"/>
  <c r="AH38" i="12"/>
  <c r="W38" i="12"/>
  <c r="AD37" i="12"/>
  <c r="AA36" i="12"/>
  <c r="P36" i="12"/>
  <c r="E36" i="12"/>
  <c r="AH35" i="12"/>
  <c r="W35" i="12"/>
  <c r="D35" i="12"/>
  <c r="AH34" i="12"/>
  <c r="Y34" i="12"/>
  <c r="P34" i="12"/>
  <c r="AA33" i="12"/>
  <c r="AG32" i="12"/>
  <c r="Y32" i="12"/>
  <c r="Q32" i="12"/>
  <c r="AF31" i="12"/>
  <c r="X31" i="12"/>
  <c r="P31" i="12"/>
  <c r="Y39" i="12"/>
  <c r="O39" i="12"/>
  <c r="D39" i="12"/>
  <c r="AF38" i="12"/>
  <c r="V38" i="12"/>
  <c r="AC37" i="12"/>
  <c r="Y36" i="12"/>
  <c r="N36" i="12"/>
  <c r="D36" i="12"/>
  <c r="AF35" i="12"/>
  <c r="U35" i="12"/>
  <c r="AG34" i="12"/>
  <c r="X34" i="12"/>
  <c r="O34" i="12"/>
  <c r="F34" i="12"/>
  <c r="Z33" i="12"/>
  <c r="Q33" i="12"/>
  <c r="AF32" i="12"/>
  <c r="X32" i="12"/>
  <c r="P32" i="12"/>
  <c r="AE31" i="12"/>
  <c r="W31" i="12"/>
  <c r="O31" i="12"/>
  <c r="W32" i="12"/>
  <c r="O32" i="12"/>
  <c r="AD31" i="12"/>
  <c r="V31" i="12"/>
  <c r="N31" i="12"/>
  <c r="F31" i="12"/>
  <c r="F32" i="12"/>
  <c r="AC31" i="12"/>
  <c r="U31" i="12"/>
  <c r="E31" i="12"/>
  <c r="V39" i="12"/>
  <c r="AC38" i="12"/>
  <c r="Y37" i="12"/>
  <c r="N37" i="12"/>
  <c r="D37" i="12"/>
  <c r="AF36" i="12"/>
  <c r="U36" i="12"/>
  <c r="AB35" i="12"/>
  <c r="AD34" i="12"/>
  <c r="AF33" i="12"/>
  <c r="W33" i="12"/>
  <c r="N33" i="12"/>
  <c r="F33" i="12"/>
  <c r="AC32" i="12"/>
  <c r="U32" i="12"/>
  <c r="E32" i="12"/>
  <c r="AB31" i="12"/>
  <c r="D31" i="12"/>
  <c r="AA38" i="12"/>
  <c r="P38" i="12"/>
  <c r="F38" i="12"/>
  <c r="AH37" i="12"/>
  <c r="W37" i="12"/>
  <c r="O38" i="12"/>
  <c r="E38" i="12"/>
  <c r="AG37" i="12"/>
  <c r="V37" i="12"/>
  <c r="AC36" i="12"/>
  <c r="Z35" i="12"/>
  <c r="P35" i="12"/>
  <c r="AA34" i="12"/>
  <c r="AD33" i="12"/>
  <c r="U33" i="12"/>
  <c r="D33" i="12"/>
  <c r="AA32" i="12"/>
  <c r="AH31" i="12"/>
  <c r="Z31" i="12"/>
  <c r="AA35" i="12"/>
  <c r="AE33" i="12"/>
  <c r="D32" i="12"/>
  <c r="Q35" i="12"/>
  <c r="V33" i="12"/>
  <c r="AI31" i="12"/>
  <c r="AA31" i="12"/>
  <c r="E33" i="12"/>
  <c r="AD36" i="12"/>
  <c r="AB34" i="12"/>
  <c r="AB32" i="12"/>
  <c r="U54" i="11"/>
  <c r="L3" i="9"/>
  <c r="R3" i="9"/>
  <c r="P3" i="9"/>
  <c r="Q3" i="9"/>
  <c r="E17" i="11"/>
  <c r="D22" i="11"/>
  <c r="F17" i="10"/>
  <c r="AI23" i="12"/>
  <c r="H14" i="10"/>
  <c r="C21" i="11"/>
  <c r="Z19" i="11"/>
  <c r="E12" i="10"/>
  <c r="U19" i="11"/>
  <c r="C22" i="11"/>
  <c r="H12" i="10"/>
  <c r="D24" i="10"/>
  <c r="D26" i="10"/>
  <c r="D28" i="10"/>
  <c r="F32" i="10"/>
  <c r="D33" i="10"/>
  <c r="F36" i="10"/>
  <c r="Z11" i="11"/>
  <c r="I12" i="11"/>
  <c r="Z15" i="11"/>
  <c r="E25" i="11"/>
  <c r="E41" i="11"/>
  <c r="E27" i="11" s="1"/>
  <c r="H35" i="11"/>
  <c r="H40" i="11" s="1"/>
  <c r="D30" i="11" s="1"/>
  <c r="AS26" i="12"/>
  <c r="AS10" i="12" s="1"/>
  <c r="AS24" i="12"/>
  <c r="AS8" i="12" s="1"/>
  <c r="AS22" i="12"/>
  <c r="AS6" i="12" s="1"/>
  <c r="AS20" i="12"/>
  <c r="AS4" i="12" s="1"/>
  <c r="AS27" i="12"/>
  <c r="AS11" i="12" s="1"/>
  <c r="AS25" i="12"/>
  <c r="AS9" i="12" s="1"/>
  <c r="AS23" i="12"/>
  <c r="AS7" i="12" s="1"/>
  <c r="AS21" i="12"/>
  <c r="AS5" i="12" s="1"/>
  <c r="AS19" i="12"/>
  <c r="AS3" i="12" s="1"/>
  <c r="AT28" i="12"/>
  <c r="I12" i="10"/>
  <c r="E109" i="11"/>
  <c r="E108" i="11"/>
  <c r="G32" i="10"/>
  <c r="E33" i="10"/>
  <c r="C34" i="10"/>
  <c r="G36" i="10"/>
  <c r="J12" i="11"/>
  <c r="Z13" i="11"/>
  <c r="B26" i="11"/>
  <c r="B28" i="11"/>
  <c r="B30" i="11"/>
  <c r="F27" i="12"/>
  <c r="F25" i="12"/>
  <c r="F23" i="12"/>
  <c r="F21" i="12"/>
  <c r="F19" i="12"/>
  <c r="G28" i="12"/>
  <c r="F26" i="12"/>
  <c r="F10" i="12" s="1"/>
  <c r="F24" i="12"/>
  <c r="F22" i="12"/>
  <c r="F20" i="12"/>
  <c r="AI32" i="12"/>
  <c r="J12" i="10"/>
  <c r="B23" i="10"/>
  <c r="B25" i="10"/>
  <c r="B27" i="10"/>
  <c r="G28" i="10"/>
  <c r="C14" i="11"/>
  <c r="AI19" i="12"/>
  <c r="C12" i="10"/>
  <c r="C15" i="10" s="1"/>
  <c r="K12" i="10"/>
  <c r="G33" i="10"/>
  <c r="E34" i="10"/>
  <c r="C35" i="10"/>
  <c r="D12" i="11"/>
  <c r="D15" i="11" s="1"/>
  <c r="H34" i="11"/>
  <c r="D12" i="10"/>
  <c r="D15" i="10" s="1"/>
  <c r="L12" i="10"/>
  <c r="L14" i="10" s="1"/>
  <c r="D23" i="10"/>
  <c r="D25" i="10"/>
  <c r="J32" i="10"/>
  <c r="H33" i="10"/>
  <c r="F34" i="10"/>
  <c r="D35" i="10"/>
  <c r="L35" i="10"/>
  <c r="J36" i="10"/>
  <c r="E12" i="11"/>
  <c r="E15" i="11" s="1"/>
  <c r="F15" i="11" s="1"/>
  <c r="D40" i="11"/>
  <c r="D26" i="11" s="1"/>
  <c r="B13" i="10"/>
  <c r="B20" i="10" s="1"/>
  <c r="C32" i="10"/>
  <c r="K32" i="10"/>
  <c r="I33" i="10"/>
  <c r="G34" i="10"/>
  <c r="E35" i="10"/>
  <c r="B25" i="11"/>
  <c r="B27" i="11"/>
  <c r="Q27" i="12"/>
  <c r="Q25" i="12"/>
  <c r="Q9" i="12" s="1"/>
  <c r="Q23" i="12"/>
  <c r="Q21" i="12"/>
  <c r="Q19" i="12"/>
  <c r="Q26" i="12"/>
  <c r="Q24" i="12"/>
  <c r="Q22" i="12"/>
  <c r="Q20" i="12"/>
  <c r="R28" i="12"/>
  <c r="C41" i="11"/>
  <c r="AJ28" i="12"/>
  <c r="AI26" i="12"/>
  <c r="AI24" i="12"/>
  <c r="AI22" i="12"/>
  <c r="AI20" i="12"/>
  <c r="F11" i="11"/>
  <c r="H39" i="11"/>
  <c r="AH19" i="12"/>
  <c r="AH21" i="12"/>
  <c r="AH23" i="12"/>
  <c r="AH25" i="12"/>
  <c r="AH27" i="12"/>
  <c r="R40" i="12"/>
  <c r="Q38" i="12"/>
  <c r="H11" i="19"/>
  <c r="G11" i="19"/>
  <c r="I11" i="19" s="1"/>
  <c r="H27" i="19"/>
  <c r="G27" i="19"/>
  <c r="I27" i="19" s="1"/>
  <c r="H43" i="19"/>
  <c r="G43" i="19"/>
  <c r="H59" i="19"/>
  <c r="G59" i="19"/>
  <c r="I59" i="19" s="1"/>
  <c r="H75" i="19"/>
  <c r="G75" i="19"/>
  <c r="I75" i="19" s="1"/>
  <c r="H91" i="19"/>
  <c r="G91" i="19"/>
  <c r="I91" i="19" s="1"/>
  <c r="H107" i="19"/>
  <c r="G107" i="19"/>
  <c r="H122" i="19"/>
  <c r="G122" i="19"/>
  <c r="I122" i="19" s="1"/>
  <c r="H133" i="19"/>
  <c r="G133" i="19"/>
  <c r="I133" i="19" s="1"/>
  <c r="H147" i="19"/>
  <c r="G147" i="19"/>
  <c r="I147" i="19" s="1"/>
  <c r="H155" i="19"/>
  <c r="G155" i="19"/>
  <c r="AI37" i="12"/>
  <c r="AJ40" i="12"/>
  <c r="AI39" i="12"/>
  <c r="H12" i="19"/>
  <c r="G12" i="19"/>
  <c r="I12" i="19" s="1"/>
  <c r="H28" i="19"/>
  <c r="G28" i="19"/>
  <c r="H44" i="19"/>
  <c r="G44" i="19"/>
  <c r="I44" i="19" s="1"/>
  <c r="H60" i="19"/>
  <c r="G60" i="19"/>
  <c r="I60" i="19" s="1"/>
  <c r="H76" i="19"/>
  <c r="G76" i="19"/>
  <c r="I76" i="19" s="1"/>
  <c r="H92" i="19"/>
  <c r="G92" i="19"/>
  <c r="H108" i="19"/>
  <c r="G108" i="19"/>
  <c r="I108" i="19" s="1"/>
  <c r="H123" i="19"/>
  <c r="G123" i="19"/>
  <c r="I123" i="19" s="1"/>
  <c r="H138" i="19"/>
  <c r="G138" i="19"/>
  <c r="I138" i="19" s="1"/>
  <c r="H167" i="19"/>
  <c r="G167" i="19"/>
  <c r="H176" i="19"/>
  <c r="G176" i="19"/>
  <c r="I176" i="19" s="1"/>
  <c r="G219" i="19"/>
  <c r="H219" i="19"/>
  <c r="H13" i="19"/>
  <c r="G13" i="19"/>
  <c r="I13" i="19" s="1"/>
  <c r="H29" i="19"/>
  <c r="G29" i="19"/>
  <c r="H45" i="19"/>
  <c r="G45" i="19"/>
  <c r="I45" i="19" s="1"/>
  <c r="H61" i="19"/>
  <c r="G61" i="19"/>
  <c r="I61" i="19" s="1"/>
  <c r="H77" i="19"/>
  <c r="G77" i="19"/>
  <c r="I77" i="19" s="1"/>
  <c r="H93" i="19"/>
  <c r="G93" i="19"/>
  <c r="H109" i="19"/>
  <c r="G109" i="19"/>
  <c r="I109" i="19" s="1"/>
  <c r="G124" i="19"/>
  <c r="H124" i="19"/>
  <c r="H128" i="19"/>
  <c r="G128" i="19"/>
  <c r="I128" i="19" s="1"/>
  <c r="H139" i="19"/>
  <c r="G139" i="19"/>
  <c r="E19" i="12"/>
  <c r="E21" i="12"/>
  <c r="E23" i="12"/>
  <c r="E25" i="12"/>
  <c r="E9" i="12" s="1"/>
  <c r="E27" i="12"/>
  <c r="H2" i="19"/>
  <c r="G2" i="19"/>
  <c r="H14" i="19"/>
  <c r="G14" i="19"/>
  <c r="H18" i="19"/>
  <c r="G18" i="19"/>
  <c r="I18" i="19" s="1"/>
  <c r="H30" i="19"/>
  <c r="G30" i="19"/>
  <c r="I30" i="19" s="1"/>
  <c r="H34" i="19"/>
  <c r="G34" i="19"/>
  <c r="H46" i="19"/>
  <c r="G46" i="19"/>
  <c r="H50" i="19"/>
  <c r="G50" i="19"/>
  <c r="I50" i="19" s="1"/>
  <c r="H62" i="19"/>
  <c r="G62" i="19"/>
  <c r="I62" i="19" s="1"/>
  <c r="H66" i="19"/>
  <c r="G66" i="19"/>
  <c r="H78" i="19"/>
  <c r="G78" i="19"/>
  <c r="H82" i="19"/>
  <c r="G82" i="19"/>
  <c r="I82" i="19" s="1"/>
  <c r="H94" i="19"/>
  <c r="G94" i="19"/>
  <c r="I94" i="19" s="1"/>
  <c r="H98" i="19"/>
  <c r="G98" i="19"/>
  <c r="H110" i="19"/>
  <c r="G110" i="19"/>
  <c r="H114" i="19"/>
  <c r="G114" i="19"/>
  <c r="I114" i="19" s="1"/>
  <c r="H151" i="19"/>
  <c r="G151" i="19"/>
  <c r="I151" i="19" s="1"/>
  <c r="H160" i="19"/>
  <c r="G160" i="19"/>
  <c r="H178" i="19"/>
  <c r="G178" i="19"/>
  <c r="H194" i="19"/>
  <c r="G194" i="19"/>
  <c r="I194" i="19" s="1"/>
  <c r="G243" i="19"/>
  <c r="H243" i="19"/>
  <c r="AH20" i="12"/>
  <c r="AH22" i="12"/>
  <c r="AH24" i="12"/>
  <c r="AH26" i="12"/>
  <c r="AI36" i="12"/>
  <c r="H3" i="19"/>
  <c r="G3" i="19"/>
  <c r="I3" i="19" s="1"/>
  <c r="H19" i="19"/>
  <c r="G19" i="19"/>
  <c r="H35" i="19"/>
  <c r="G35" i="19"/>
  <c r="I35" i="19" s="1"/>
  <c r="H51" i="19"/>
  <c r="G51" i="19"/>
  <c r="I51" i="19" s="1"/>
  <c r="H67" i="19"/>
  <c r="G67" i="19"/>
  <c r="I67" i="19" s="1"/>
  <c r="H83" i="19"/>
  <c r="G83" i="19"/>
  <c r="H99" i="19"/>
  <c r="G99" i="19"/>
  <c r="I99" i="19" s="1"/>
  <c r="H115" i="19"/>
  <c r="G115" i="19"/>
  <c r="I115" i="19" s="1"/>
  <c r="H119" i="19"/>
  <c r="G119" i="19"/>
  <c r="I119" i="19" s="1"/>
  <c r="H130" i="19"/>
  <c r="G130" i="19"/>
  <c r="H179" i="19"/>
  <c r="G179" i="19"/>
  <c r="I179" i="19" s="1"/>
  <c r="I204" i="19"/>
  <c r="H211" i="19"/>
  <c r="G211" i="19"/>
  <c r="I211" i="19" s="1"/>
  <c r="H249" i="19"/>
  <c r="G249" i="19"/>
  <c r="I249" i="19" s="1"/>
  <c r="AI33" i="12"/>
  <c r="H4" i="19"/>
  <c r="G4" i="19"/>
  <c r="I4" i="19" s="1"/>
  <c r="H20" i="19"/>
  <c r="G20" i="19"/>
  <c r="I20" i="19" s="1"/>
  <c r="H36" i="19"/>
  <c r="G36" i="19"/>
  <c r="I36" i="19" s="1"/>
  <c r="H52" i="19"/>
  <c r="G52" i="19"/>
  <c r="H68" i="19"/>
  <c r="G68" i="19"/>
  <c r="I68" i="19" s="1"/>
  <c r="H84" i="19"/>
  <c r="G84" i="19"/>
  <c r="I84" i="19" s="1"/>
  <c r="H100" i="19"/>
  <c r="G100" i="19"/>
  <c r="I100" i="19" s="1"/>
  <c r="H131" i="19"/>
  <c r="G131" i="19"/>
  <c r="H135" i="19"/>
  <c r="G135" i="19"/>
  <c r="I135" i="19" s="1"/>
  <c r="H144" i="19"/>
  <c r="G144" i="19"/>
  <c r="I144" i="19" s="1"/>
  <c r="H162" i="19"/>
  <c r="G162" i="19"/>
  <c r="I162" i="19" s="1"/>
  <c r="H170" i="19"/>
  <c r="G170" i="19"/>
  <c r="G235" i="19"/>
  <c r="I235" i="19" s="1"/>
  <c r="H235" i="19"/>
  <c r="G40" i="12"/>
  <c r="F35" i="12"/>
  <c r="H5" i="19"/>
  <c r="G5" i="19"/>
  <c r="I5" i="19" s="1"/>
  <c r="H21" i="19"/>
  <c r="G21" i="19"/>
  <c r="H37" i="19"/>
  <c r="G37" i="19"/>
  <c r="H53" i="19"/>
  <c r="G53" i="19"/>
  <c r="I53" i="19" s="1"/>
  <c r="H69" i="19"/>
  <c r="G69" i="19"/>
  <c r="I69" i="19" s="1"/>
  <c r="H85" i="19"/>
  <c r="G85" i="19"/>
  <c r="H101" i="19"/>
  <c r="G101" i="19"/>
  <c r="H163" i="19"/>
  <c r="G163" i="19"/>
  <c r="I163" i="19" s="1"/>
  <c r="H171" i="19"/>
  <c r="G171" i="19"/>
  <c r="I171" i="19" s="1"/>
  <c r="H186" i="19"/>
  <c r="G186" i="19"/>
  <c r="H213" i="19"/>
  <c r="G213" i="19"/>
  <c r="I236" i="19"/>
  <c r="E20" i="12"/>
  <c r="E4" i="12" s="1"/>
  <c r="E22" i="12"/>
  <c r="E24" i="12"/>
  <c r="E26" i="12"/>
  <c r="AI34" i="12"/>
  <c r="AI35" i="12"/>
  <c r="AI38" i="12"/>
  <c r="H6" i="19"/>
  <c r="G6" i="19"/>
  <c r="I6" i="19" s="1"/>
  <c r="H10" i="19"/>
  <c r="G10" i="19"/>
  <c r="I10" i="19" s="1"/>
  <c r="H22" i="19"/>
  <c r="G22" i="19"/>
  <c r="H26" i="19"/>
  <c r="G26" i="19"/>
  <c r="H38" i="19"/>
  <c r="G38" i="19"/>
  <c r="I38" i="19" s="1"/>
  <c r="H42" i="19"/>
  <c r="G42" i="19"/>
  <c r="I42" i="19" s="1"/>
  <c r="H54" i="19"/>
  <c r="G54" i="19"/>
  <c r="H58" i="19"/>
  <c r="G58" i="19"/>
  <c r="H70" i="19"/>
  <c r="G70" i="19"/>
  <c r="I70" i="19" s="1"/>
  <c r="H74" i="19"/>
  <c r="G74" i="19"/>
  <c r="I74" i="19" s="1"/>
  <c r="H86" i="19"/>
  <c r="G86" i="19"/>
  <c r="H90" i="19"/>
  <c r="G90" i="19"/>
  <c r="H102" i="19"/>
  <c r="G102" i="19"/>
  <c r="I102" i="19" s="1"/>
  <c r="H106" i="19"/>
  <c r="G106" i="19"/>
  <c r="I106" i="19" s="1"/>
  <c r="H117" i="19"/>
  <c r="G117" i="19"/>
  <c r="H146" i="19"/>
  <c r="G146" i="19"/>
  <c r="H154" i="19"/>
  <c r="G154" i="19"/>
  <c r="I154" i="19" s="1"/>
  <c r="G227" i="19"/>
  <c r="H227" i="19"/>
  <c r="H332" i="19"/>
  <c r="G332" i="19"/>
  <c r="I244" i="19"/>
  <c r="H254" i="19"/>
  <c r="G254" i="19"/>
  <c r="I254" i="19" s="1"/>
  <c r="H278" i="19"/>
  <c r="G278" i="19"/>
  <c r="I278" i="19" s="1"/>
  <c r="G323" i="19"/>
  <c r="I323" i="19" s="1"/>
  <c r="H323" i="19"/>
  <c r="H344" i="19"/>
  <c r="G344" i="19"/>
  <c r="H353" i="19"/>
  <c r="G353" i="19"/>
  <c r="I353" i="19" s="1"/>
  <c r="H369" i="19"/>
  <c r="G369" i="19"/>
  <c r="I369" i="19" s="1"/>
  <c r="H411" i="19"/>
  <c r="G411" i="19"/>
  <c r="I411" i="19" s="1"/>
  <c r="H428" i="19"/>
  <c r="G428" i="19"/>
  <c r="I428" i="19" s="1"/>
  <c r="H436" i="19"/>
  <c r="G436" i="19"/>
  <c r="I436" i="19" s="1"/>
  <c r="G659" i="19"/>
  <c r="I659" i="19" s="1"/>
  <c r="H659" i="19"/>
  <c r="G793" i="19"/>
  <c r="H793" i="19"/>
  <c r="G9" i="19"/>
  <c r="I9" i="19" s="1"/>
  <c r="G17" i="19"/>
  <c r="I17" i="19" s="1"/>
  <c r="G25" i="19"/>
  <c r="I25" i="19" s="1"/>
  <c r="G33" i="19"/>
  <c r="I33" i="19" s="1"/>
  <c r="G41" i="19"/>
  <c r="I41" i="19" s="1"/>
  <c r="G49" i="19"/>
  <c r="I49" i="19" s="1"/>
  <c r="G57" i="19"/>
  <c r="I57" i="19" s="1"/>
  <c r="G65" i="19"/>
  <c r="I65" i="19" s="1"/>
  <c r="G73" i="19"/>
  <c r="I73" i="19" s="1"/>
  <c r="G81" i="19"/>
  <c r="I81" i="19" s="1"/>
  <c r="G89" i="19"/>
  <c r="I89" i="19" s="1"/>
  <c r="G97" i="19"/>
  <c r="I97" i="19" s="1"/>
  <c r="G105" i="19"/>
  <c r="I105" i="19" s="1"/>
  <c r="G113" i="19"/>
  <c r="I113" i="19" s="1"/>
  <c r="G120" i="19"/>
  <c r="I120" i="19" s="1"/>
  <c r="G127" i="19"/>
  <c r="I127" i="19" s="1"/>
  <c r="G129" i="19"/>
  <c r="I129" i="19" s="1"/>
  <c r="G136" i="19"/>
  <c r="I136" i="19" s="1"/>
  <c r="G143" i="19"/>
  <c r="I143" i="19" s="1"/>
  <c r="G145" i="19"/>
  <c r="I145" i="19" s="1"/>
  <c r="G152" i="19"/>
  <c r="I152" i="19" s="1"/>
  <c r="G159" i="19"/>
  <c r="I159" i="19" s="1"/>
  <c r="G161" i="19"/>
  <c r="I161" i="19" s="1"/>
  <c r="G168" i="19"/>
  <c r="I168" i="19" s="1"/>
  <c r="G175" i="19"/>
  <c r="I175" i="19" s="1"/>
  <c r="G177" i="19"/>
  <c r="I177" i="19" s="1"/>
  <c r="G203" i="19"/>
  <c r="I203" i="19" s="1"/>
  <c r="G205" i="19"/>
  <c r="I205" i="19" s="1"/>
  <c r="H212" i="19"/>
  <c r="I212" i="19" s="1"/>
  <c r="H220" i="19"/>
  <c r="I220" i="19" s="1"/>
  <c r="H228" i="19"/>
  <c r="I228" i="19" s="1"/>
  <c r="H236" i="19"/>
  <c r="H244" i="19"/>
  <c r="H247" i="19"/>
  <c r="I247" i="19" s="1"/>
  <c r="I258" i="19"/>
  <c r="H275" i="19"/>
  <c r="I275" i="19" s="1"/>
  <c r="G283" i="19"/>
  <c r="I283" i="19" s="1"/>
  <c r="H283" i="19"/>
  <c r="H324" i="19"/>
  <c r="G324" i="19"/>
  <c r="I324" i="19" s="1"/>
  <c r="I349" i="19"/>
  <c r="H386" i="19"/>
  <c r="I386" i="19" s="1"/>
  <c r="H395" i="19"/>
  <c r="G395" i="19"/>
  <c r="H412" i="19"/>
  <c r="G412" i="19"/>
  <c r="I412" i="19" s="1"/>
  <c r="H420" i="19"/>
  <c r="G420" i="19"/>
  <c r="I420" i="19" s="1"/>
  <c r="H481" i="19"/>
  <c r="G481" i="19"/>
  <c r="I481" i="19" s="1"/>
  <c r="G505" i="19"/>
  <c r="I505" i="19" s="1"/>
  <c r="H505" i="19"/>
  <c r="G537" i="19"/>
  <c r="H537" i="19"/>
  <c r="G597" i="19"/>
  <c r="H597" i="19"/>
  <c r="H210" i="19"/>
  <c r="G210" i="19"/>
  <c r="I210" i="19" s="1"/>
  <c r="H215" i="19"/>
  <c r="G215" i="19"/>
  <c r="H223" i="19"/>
  <c r="G223" i="19"/>
  <c r="I223" i="19" s="1"/>
  <c r="H231" i="19"/>
  <c r="G231" i="19"/>
  <c r="I231" i="19" s="1"/>
  <c r="H239" i="19"/>
  <c r="G239" i="19"/>
  <c r="I239" i="19" s="1"/>
  <c r="H265" i="19"/>
  <c r="G265" i="19"/>
  <c r="H272" i="19"/>
  <c r="G272" i="19"/>
  <c r="I272" i="19" s="1"/>
  <c r="I276" i="19"/>
  <c r="H279" i="19"/>
  <c r="G279" i="19"/>
  <c r="I279" i="19" s="1"/>
  <c r="I284" i="19"/>
  <c r="H287" i="19"/>
  <c r="G287" i="19"/>
  <c r="I292" i="19"/>
  <c r="H295" i="19"/>
  <c r="G295" i="19"/>
  <c r="I300" i="19"/>
  <c r="H303" i="19"/>
  <c r="G303" i="19"/>
  <c r="I303" i="19" s="1"/>
  <c r="I308" i="19"/>
  <c r="H311" i="19"/>
  <c r="G311" i="19"/>
  <c r="H316" i="19"/>
  <c r="G316" i="19"/>
  <c r="G319" i="19"/>
  <c r="I319" i="19" s="1"/>
  <c r="H341" i="19"/>
  <c r="I341" i="19" s="1"/>
  <c r="H370" i="19"/>
  <c r="I370" i="19" s="1"/>
  <c r="H379" i="19"/>
  <c r="G379" i="19"/>
  <c r="H396" i="19"/>
  <c r="G396" i="19"/>
  <c r="I396" i="19" s="1"/>
  <c r="H404" i="19"/>
  <c r="G404" i="19"/>
  <c r="I404" i="19" s="1"/>
  <c r="I437" i="19"/>
  <c r="H465" i="19"/>
  <c r="G465" i="19"/>
  <c r="I465" i="19" s="1"/>
  <c r="I482" i="19"/>
  <c r="G496" i="19"/>
  <c r="H496" i="19"/>
  <c r="I519" i="19"/>
  <c r="H566" i="19"/>
  <c r="G566" i="19"/>
  <c r="I566" i="19" s="1"/>
  <c r="H183" i="19"/>
  <c r="G183" i="19"/>
  <c r="I183" i="19" s="1"/>
  <c r="H191" i="19"/>
  <c r="G191" i="19"/>
  <c r="H199" i="19"/>
  <c r="G199" i="19"/>
  <c r="H218" i="19"/>
  <c r="G218" i="19"/>
  <c r="I218" i="19" s="1"/>
  <c r="H226" i="19"/>
  <c r="G226" i="19"/>
  <c r="I226" i="19" s="1"/>
  <c r="H234" i="19"/>
  <c r="G234" i="19"/>
  <c r="H242" i="19"/>
  <c r="G242" i="19"/>
  <c r="I259" i="19"/>
  <c r="H262" i="19"/>
  <c r="G262" i="19"/>
  <c r="I262" i="19" s="1"/>
  <c r="G333" i="19"/>
  <c r="I333" i="19" s="1"/>
  <c r="H333" i="19"/>
  <c r="H363" i="19"/>
  <c r="G363" i="19"/>
  <c r="I363" i="19" s="1"/>
  <c r="H380" i="19"/>
  <c r="G380" i="19"/>
  <c r="I380" i="19" s="1"/>
  <c r="H388" i="19"/>
  <c r="G388" i="19"/>
  <c r="I388" i="19" s="1"/>
  <c r="H449" i="19"/>
  <c r="G449" i="19"/>
  <c r="H491" i="19"/>
  <c r="G491" i="19"/>
  <c r="G497" i="19"/>
  <c r="H497" i="19"/>
  <c r="G529" i="19"/>
  <c r="H529" i="19"/>
  <c r="H552" i="19"/>
  <c r="G552" i="19"/>
  <c r="G635" i="19"/>
  <c r="I635" i="19" s="1"/>
  <c r="H635" i="19"/>
  <c r="G8" i="19"/>
  <c r="I8" i="19" s="1"/>
  <c r="G16" i="19"/>
  <c r="I16" i="19" s="1"/>
  <c r="G24" i="19"/>
  <c r="I24" i="19" s="1"/>
  <c r="G32" i="19"/>
  <c r="I32" i="19" s="1"/>
  <c r="G40" i="19"/>
  <c r="I40" i="19" s="1"/>
  <c r="G48" i="19"/>
  <c r="I48" i="19" s="1"/>
  <c r="G56" i="19"/>
  <c r="I56" i="19" s="1"/>
  <c r="G64" i="19"/>
  <c r="I64" i="19" s="1"/>
  <c r="G72" i="19"/>
  <c r="I72" i="19" s="1"/>
  <c r="G80" i="19"/>
  <c r="I80" i="19" s="1"/>
  <c r="G88" i="19"/>
  <c r="I88" i="19" s="1"/>
  <c r="G96" i="19"/>
  <c r="I96" i="19" s="1"/>
  <c r="G104" i="19"/>
  <c r="I104" i="19" s="1"/>
  <c r="G112" i="19"/>
  <c r="I112" i="19" s="1"/>
  <c r="G126" i="19"/>
  <c r="I126" i="19" s="1"/>
  <c r="G142" i="19"/>
  <c r="I142" i="19" s="1"/>
  <c r="G158" i="19"/>
  <c r="I158" i="19" s="1"/>
  <c r="G174" i="19"/>
  <c r="I174" i="19" s="1"/>
  <c r="G206" i="19"/>
  <c r="I206" i="19" s="1"/>
  <c r="H259" i="19"/>
  <c r="G266" i="19"/>
  <c r="I266" i="19" s="1"/>
  <c r="H273" i="19"/>
  <c r="G273" i="19"/>
  <c r="I273" i="19" s="1"/>
  <c r="H280" i="19"/>
  <c r="G280" i="19"/>
  <c r="I280" i="19" s="1"/>
  <c r="G317" i="19"/>
  <c r="H317" i="19"/>
  <c r="H364" i="19"/>
  <c r="G364" i="19"/>
  <c r="I364" i="19" s="1"/>
  <c r="H372" i="19"/>
  <c r="G372" i="19"/>
  <c r="I372" i="19" s="1"/>
  <c r="H433" i="19"/>
  <c r="G433" i="19"/>
  <c r="I433" i="19" s="1"/>
  <c r="I450" i="19"/>
  <c r="H466" i="19"/>
  <c r="I466" i="19" s="1"/>
  <c r="H475" i="19"/>
  <c r="G475" i="19"/>
  <c r="I475" i="19" s="1"/>
  <c r="H492" i="19"/>
  <c r="G492" i="19"/>
  <c r="I492" i="19" s="1"/>
  <c r="G121" i="19"/>
  <c r="I121" i="19" s="1"/>
  <c r="G137" i="19"/>
  <c r="I137" i="19" s="1"/>
  <c r="G153" i="19"/>
  <c r="I153" i="19" s="1"/>
  <c r="G169" i="19"/>
  <c r="I169" i="19" s="1"/>
  <c r="H204" i="19"/>
  <c r="G216" i="19"/>
  <c r="I216" i="19" s="1"/>
  <c r="G221" i="19"/>
  <c r="I221" i="19" s="1"/>
  <c r="G224" i="19"/>
  <c r="I224" i="19" s="1"/>
  <c r="G229" i="19"/>
  <c r="I229" i="19" s="1"/>
  <c r="G232" i="19"/>
  <c r="I232" i="19" s="1"/>
  <c r="G237" i="19"/>
  <c r="I237" i="19" s="1"/>
  <c r="G240" i="19"/>
  <c r="I240" i="19" s="1"/>
  <c r="H256" i="19"/>
  <c r="G256" i="19"/>
  <c r="I256" i="19" s="1"/>
  <c r="I260" i="19"/>
  <c r="H270" i="19"/>
  <c r="G270" i="19"/>
  <c r="I270" i="19" s="1"/>
  <c r="G338" i="19"/>
  <c r="I338" i="19" s="1"/>
  <c r="H347" i="19"/>
  <c r="I347" i="19" s="1"/>
  <c r="H417" i="19"/>
  <c r="G417" i="19"/>
  <c r="H450" i="19"/>
  <c r="H459" i="19"/>
  <c r="G459" i="19"/>
  <c r="I459" i="19" s="1"/>
  <c r="H476" i="19"/>
  <c r="G476" i="19"/>
  <c r="I476" i="19" s="1"/>
  <c r="H484" i="19"/>
  <c r="G484" i="19"/>
  <c r="G521" i="19"/>
  <c r="H521" i="19"/>
  <c r="H558" i="19"/>
  <c r="G558" i="19"/>
  <c r="I558" i="19" s="1"/>
  <c r="H202" i="19"/>
  <c r="G202" i="19"/>
  <c r="I202" i="19" s="1"/>
  <c r="H246" i="19"/>
  <c r="G246" i="19"/>
  <c r="H330" i="19"/>
  <c r="G330" i="19"/>
  <c r="I330" i="19" s="1"/>
  <c r="G339" i="19"/>
  <c r="H339" i="19"/>
  <c r="H356" i="19"/>
  <c r="G356" i="19"/>
  <c r="I356" i="19" s="1"/>
  <c r="G359" i="19"/>
  <c r="I359" i="19" s="1"/>
  <c r="H401" i="19"/>
  <c r="G401" i="19"/>
  <c r="I401" i="19" s="1"/>
  <c r="H434" i="19"/>
  <c r="I434" i="19" s="1"/>
  <c r="H443" i="19"/>
  <c r="G443" i="19"/>
  <c r="I443" i="19" s="1"/>
  <c r="H460" i="19"/>
  <c r="G460" i="19"/>
  <c r="H468" i="19"/>
  <c r="G468" i="19"/>
  <c r="I468" i="19" s="1"/>
  <c r="H116" i="19"/>
  <c r="I116" i="19" s="1"/>
  <c r="H132" i="19"/>
  <c r="I132" i="19" s="1"/>
  <c r="H148" i="19"/>
  <c r="I148" i="19" s="1"/>
  <c r="H164" i="19"/>
  <c r="I164" i="19" s="1"/>
  <c r="H180" i="19"/>
  <c r="I180" i="19" s="1"/>
  <c r="H188" i="19"/>
  <c r="I188" i="19" s="1"/>
  <c r="H196" i="19"/>
  <c r="I196" i="19" s="1"/>
  <c r="H207" i="19"/>
  <c r="G207" i="19"/>
  <c r="I207" i="19" s="1"/>
  <c r="G250" i="19"/>
  <c r="I250" i="19" s="1"/>
  <c r="H257" i="19"/>
  <c r="G257" i="19"/>
  <c r="I257" i="19" s="1"/>
  <c r="I282" i="19"/>
  <c r="I290" i="19"/>
  <c r="I298" i="19"/>
  <c r="I306" i="19"/>
  <c r="I314" i="19"/>
  <c r="H340" i="19"/>
  <c r="G340" i="19"/>
  <c r="I340" i="19" s="1"/>
  <c r="H348" i="19"/>
  <c r="G348" i="19"/>
  <c r="I348" i="19" s="1"/>
  <c r="H385" i="19"/>
  <c r="G385" i="19"/>
  <c r="I402" i="19"/>
  <c r="H418" i="19"/>
  <c r="I418" i="19" s="1"/>
  <c r="H427" i="19"/>
  <c r="G427" i="19"/>
  <c r="I427" i="19" s="1"/>
  <c r="H444" i="19"/>
  <c r="G444" i="19"/>
  <c r="I444" i="19" s="1"/>
  <c r="H452" i="19"/>
  <c r="G452" i="19"/>
  <c r="I485" i="19"/>
  <c r="G513" i="19"/>
  <c r="H513" i="19"/>
  <c r="G545" i="19"/>
  <c r="H545" i="19"/>
  <c r="H329" i="19"/>
  <c r="G329" i="19"/>
  <c r="H360" i="19"/>
  <c r="G360" i="19"/>
  <c r="I360" i="19" s="1"/>
  <c r="G504" i="19"/>
  <c r="H504" i="19"/>
  <c r="G512" i="19"/>
  <c r="H512" i="19"/>
  <c r="G520" i="19"/>
  <c r="I520" i="19" s="1"/>
  <c r="H520" i="19"/>
  <c r="G528" i="19"/>
  <c r="H528" i="19"/>
  <c r="G536" i="19"/>
  <c r="H536" i="19"/>
  <c r="G544" i="19"/>
  <c r="H544" i="19"/>
  <c r="G553" i="19"/>
  <c r="I553" i="19" s="1"/>
  <c r="H553" i="19"/>
  <c r="G593" i="19"/>
  <c r="H593" i="19"/>
  <c r="I299" i="19"/>
  <c r="I307" i="19"/>
  <c r="I315" i="19"/>
  <c r="H345" i="19"/>
  <c r="G345" i="19"/>
  <c r="H361" i="19"/>
  <c r="G361" i="19"/>
  <c r="I361" i="19" s="1"/>
  <c r="H371" i="19"/>
  <c r="G371" i="19"/>
  <c r="I371" i="19" s="1"/>
  <c r="H377" i="19"/>
  <c r="G377" i="19"/>
  <c r="I377" i="19" s="1"/>
  <c r="H387" i="19"/>
  <c r="G387" i="19"/>
  <c r="H393" i="19"/>
  <c r="G393" i="19"/>
  <c r="I393" i="19" s="1"/>
  <c r="H403" i="19"/>
  <c r="G403" i="19"/>
  <c r="I403" i="19" s="1"/>
  <c r="H409" i="19"/>
  <c r="G409" i="19"/>
  <c r="I409" i="19" s="1"/>
  <c r="H419" i="19"/>
  <c r="G419" i="19"/>
  <c r="H425" i="19"/>
  <c r="G425" i="19"/>
  <c r="I425" i="19" s="1"/>
  <c r="H435" i="19"/>
  <c r="G435" i="19"/>
  <c r="I435" i="19" s="1"/>
  <c r="H441" i="19"/>
  <c r="G441" i="19"/>
  <c r="I441" i="19" s="1"/>
  <c r="H451" i="19"/>
  <c r="G451" i="19"/>
  <c r="H457" i="19"/>
  <c r="G457" i="19"/>
  <c r="I457" i="19" s="1"/>
  <c r="H467" i="19"/>
  <c r="G467" i="19"/>
  <c r="I467" i="19" s="1"/>
  <c r="H473" i="19"/>
  <c r="G473" i="19"/>
  <c r="I473" i="19" s="1"/>
  <c r="H483" i="19"/>
  <c r="G483" i="19"/>
  <c r="H489" i="19"/>
  <c r="G489" i="19"/>
  <c r="I489" i="19" s="1"/>
  <c r="G579" i="19"/>
  <c r="H579" i="19"/>
  <c r="G288" i="19"/>
  <c r="I288" i="19" s="1"/>
  <c r="H291" i="19"/>
  <c r="I291" i="19" s="1"/>
  <c r="G296" i="19"/>
  <c r="I296" i="19" s="1"/>
  <c r="H299" i="19"/>
  <c r="G304" i="19"/>
  <c r="I304" i="19" s="1"/>
  <c r="H307" i="19"/>
  <c r="G312" i="19"/>
  <c r="I312" i="19" s="1"/>
  <c r="H315" i="19"/>
  <c r="H321" i="19"/>
  <c r="G321" i="19"/>
  <c r="I321" i="19" s="1"/>
  <c r="G336" i="19"/>
  <c r="I336" i="19" s="1"/>
  <c r="G351" i="19"/>
  <c r="I351" i="19" s="1"/>
  <c r="H501" i="19"/>
  <c r="G501" i="19"/>
  <c r="I501" i="19" s="1"/>
  <c r="H509" i="19"/>
  <c r="G509" i="19"/>
  <c r="I509" i="19" s="1"/>
  <c r="H517" i="19"/>
  <c r="G517" i="19"/>
  <c r="I517" i="19" s="1"/>
  <c r="H525" i="19"/>
  <c r="G525" i="19"/>
  <c r="H533" i="19"/>
  <c r="G533" i="19"/>
  <c r="I533" i="19" s="1"/>
  <c r="H541" i="19"/>
  <c r="G541" i="19"/>
  <c r="I541" i="19" s="1"/>
  <c r="H549" i="19"/>
  <c r="G549" i="19"/>
  <c r="I549" i="19" s="1"/>
  <c r="H575" i="19"/>
  <c r="G575" i="19"/>
  <c r="G248" i="19"/>
  <c r="I248" i="19" s="1"/>
  <c r="G255" i="19"/>
  <c r="I255" i="19" s="1"/>
  <c r="G264" i="19"/>
  <c r="I264" i="19" s="1"/>
  <c r="G271" i="19"/>
  <c r="I271" i="19" s="1"/>
  <c r="H286" i="19"/>
  <c r="G286" i="19"/>
  <c r="I286" i="19" s="1"/>
  <c r="H294" i="19"/>
  <c r="G294" i="19"/>
  <c r="H302" i="19"/>
  <c r="G302" i="19"/>
  <c r="I302" i="19" s="1"/>
  <c r="H310" i="19"/>
  <c r="G310" i="19"/>
  <c r="I310" i="19" s="1"/>
  <c r="G327" i="19"/>
  <c r="I327" i="19" s="1"/>
  <c r="I331" i="19"/>
  <c r="G346" i="19"/>
  <c r="I346" i="19" s="1"/>
  <c r="H349" i="19"/>
  <c r="H355" i="19"/>
  <c r="I355" i="19" s="1"/>
  <c r="G362" i="19"/>
  <c r="I362" i="19" s="1"/>
  <c r="G378" i="19"/>
  <c r="I378" i="19" s="1"/>
  <c r="G394" i="19"/>
  <c r="I394" i="19" s="1"/>
  <c r="G410" i="19"/>
  <c r="I410" i="19" s="1"/>
  <c r="G426" i="19"/>
  <c r="I426" i="19" s="1"/>
  <c r="G442" i="19"/>
  <c r="I442" i="19" s="1"/>
  <c r="G458" i="19"/>
  <c r="I458" i="19" s="1"/>
  <c r="G474" i="19"/>
  <c r="I474" i="19" s="1"/>
  <c r="G490" i="19"/>
  <c r="I490" i="19" s="1"/>
  <c r="I251" i="19"/>
  <c r="H253" i="19"/>
  <c r="I253" i="19" s="1"/>
  <c r="I267" i="19"/>
  <c r="H269" i="19"/>
  <c r="I269" i="19" s="1"/>
  <c r="H325" i="19"/>
  <c r="I325" i="19" s="1"/>
  <c r="H331" i="19"/>
  <c r="H337" i="19"/>
  <c r="G337" i="19"/>
  <c r="I337" i="19" s="1"/>
  <c r="G352" i="19"/>
  <c r="I352" i="19" s="1"/>
  <c r="G375" i="19"/>
  <c r="I375" i="19" s="1"/>
  <c r="G391" i="19"/>
  <c r="I391" i="19" s="1"/>
  <c r="G407" i="19"/>
  <c r="I407" i="19" s="1"/>
  <c r="G423" i="19"/>
  <c r="I423" i="19" s="1"/>
  <c r="G439" i="19"/>
  <c r="I439" i="19" s="1"/>
  <c r="G455" i="19"/>
  <c r="I455" i="19" s="1"/>
  <c r="G471" i="19"/>
  <c r="I471" i="19" s="1"/>
  <c r="G487" i="19"/>
  <c r="I487" i="19" s="1"/>
  <c r="G494" i="19"/>
  <c r="I494" i="19" s="1"/>
  <c r="H555" i="19"/>
  <c r="G555" i="19"/>
  <c r="I555" i="19" s="1"/>
  <c r="G561" i="19"/>
  <c r="I561" i="19" s="1"/>
  <c r="H561" i="19"/>
  <c r="H572" i="19"/>
  <c r="G572" i="19"/>
  <c r="I572" i="19" s="1"/>
  <c r="H607" i="19"/>
  <c r="G607" i="19"/>
  <c r="I607" i="19" s="1"/>
  <c r="H580" i="19"/>
  <c r="G580" i="19"/>
  <c r="I580" i="19" s="1"/>
  <c r="H612" i="19"/>
  <c r="G612" i="19"/>
  <c r="H623" i="19"/>
  <c r="G623" i="19"/>
  <c r="I623" i="19" s="1"/>
  <c r="H628" i="19"/>
  <c r="G628" i="19"/>
  <c r="I628" i="19" s="1"/>
  <c r="H639" i="19"/>
  <c r="G639" i="19"/>
  <c r="I639" i="19" s="1"/>
  <c r="G667" i="19"/>
  <c r="H667" i="19"/>
  <c r="H678" i="19"/>
  <c r="G678" i="19"/>
  <c r="I678" i="19" s="1"/>
  <c r="H686" i="19"/>
  <c r="G686" i="19"/>
  <c r="I686" i="19" s="1"/>
  <c r="H507" i="19"/>
  <c r="G507" i="19"/>
  <c r="H515" i="19"/>
  <c r="G515" i="19"/>
  <c r="I515" i="19" s="1"/>
  <c r="H523" i="19"/>
  <c r="G523" i="19"/>
  <c r="I523" i="19" s="1"/>
  <c r="H531" i="19"/>
  <c r="G531" i="19"/>
  <c r="I531" i="19" s="1"/>
  <c r="H539" i="19"/>
  <c r="G539" i="19"/>
  <c r="H547" i="19"/>
  <c r="G547" i="19"/>
  <c r="I547" i="19" s="1"/>
  <c r="G559" i="19"/>
  <c r="I559" i="19" s="1"/>
  <c r="G570" i="19"/>
  <c r="I570" i="19" s="1"/>
  <c r="H598" i="19"/>
  <c r="G598" i="19"/>
  <c r="I598" i="19" s="1"/>
  <c r="H604" i="19"/>
  <c r="G604" i="19"/>
  <c r="H651" i="19"/>
  <c r="I651" i="19" s="1"/>
  <c r="G660" i="19"/>
  <c r="H660" i="19"/>
  <c r="G717" i="19"/>
  <c r="H717" i="19"/>
  <c r="G732" i="19"/>
  <c r="I732" i="19" s="1"/>
  <c r="H732" i="19"/>
  <c r="G740" i="19"/>
  <c r="H740" i="19"/>
  <c r="G318" i="19"/>
  <c r="I318" i="19" s="1"/>
  <c r="G326" i="19"/>
  <c r="I326" i="19" s="1"/>
  <c r="G334" i="19"/>
  <c r="I334" i="19" s="1"/>
  <c r="G342" i="19"/>
  <c r="I342" i="19" s="1"/>
  <c r="G350" i="19"/>
  <c r="I350" i="19" s="1"/>
  <c r="G358" i="19"/>
  <c r="I358" i="19" s="1"/>
  <c r="G366" i="19"/>
  <c r="I366" i="19" s="1"/>
  <c r="G374" i="19"/>
  <c r="I374" i="19" s="1"/>
  <c r="G382" i="19"/>
  <c r="I382" i="19" s="1"/>
  <c r="G390" i="19"/>
  <c r="I390" i="19" s="1"/>
  <c r="G398" i="19"/>
  <c r="I398" i="19" s="1"/>
  <c r="G406" i="19"/>
  <c r="I406" i="19" s="1"/>
  <c r="G414" i="19"/>
  <c r="I414" i="19" s="1"/>
  <c r="G422" i="19"/>
  <c r="I422" i="19" s="1"/>
  <c r="G430" i="19"/>
  <c r="I430" i="19" s="1"/>
  <c r="G438" i="19"/>
  <c r="I438" i="19" s="1"/>
  <c r="G446" i="19"/>
  <c r="I446" i="19" s="1"/>
  <c r="G454" i="19"/>
  <c r="I454" i="19" s="1"/>
  <c r="G462" i="19"/>
  <c r="I462" i="19" s="1"/>
  <c r="G470" i="19"/>
  <c r="I470" i="19" s="1"/>
  <c r="G478" i="19"/>
  <c r="I478" i="19" s="1"/>
  <c r="G486" i="19"/>
  <c r="I486" i="19" s="1"/>
  <c r="G495" i="19"/>
  <c r="I495" i="19" s="1"/>
  <c r="G550" i="19"/>
  <c r="I550" i="19" s="1"/>
  <c r="G556" i="19"/>
  <c r="I556" i="19" s="1"/>
  <c r="G563" i="19"/>
  <c r="H563" i="19"/>
  <c r="I567" i="19"/>
  <c r="I577" i="19"/>
  <c r="I581" i="19"/>
  <c r="I609" i="19"/>
  <c r="G613" i="19"/>
  <c r="H613" i="19"/>
  <c r="H620" i="19"/>
  <c r="G620" i="19"/>
  <c r="I620" i="19" s="1"/>
  <c r="G629" i="19"/>
  <c r="H629" i="19"/>
  <c r="G668" i="19"/>
  <c r="H668" i="19"/>
  <c r="H687" i="19"/>
  <c r="G687" i="19"/>
  <c r="I687" i="19" s="1"/>
  <c r="H706" i="19"/>
  <c r="G706" i="19"/>
  <c r="I706" i="19" s="1"/>
  <c r="H736" i="19"/>
  <c r="G736" i="19"/>
  <c r="I736" i="19" s="1"/>
  <c r="G772" i="19"/>
  <c r="H772" i="19"/>
  <c r="H783" i="19"/>
  <c r="G783" i="19"/>
  <c r="I783" i="19" s="1"/>
  <c r="H560" i="19"/>
  <c r="G560" i="19"/>
  <c r="I560" i="19" s="1"/>
  <c r="H564" i="19"/>
  <c r="G564" i="19"/>
  <c r="I564" i="19" s="1"/>
  <c r="H614" i="19"/>
  <c r="G614" i="19"/>
  <c r="I614" i="19" s="1"/>
  <c r="H630" i="19"/>
  <c r="G630" i="19"/>
  <c r="I630" i="19" s="1"/>
  <c r="G645" i="19"/>
  <c r="H645" i="19"/>
  <c r="G699" i="19"/>
  <c r="I699" i="19" s="1"/>
  <c r="H699" i="19"/>
  <c r="I551" i="19"/>
  <c r="H557" i="19"/>
  <c r="G557" i="19"/>
  <c r="I557" i="19" s="1"/>
  <c r="H582" i="19"/>
  <c r="G582" i="19"/>
  <c r="I582" i="19" s="1"/>
  <c r="H591" i="19"/>
  <c r="G591" i="19"/>
  <c r="I591" i="19" s="1"/>
  <c r="G595" i="19"/>
  <c r="I595" i="19" s="1"/>
  <c r="H595" i="19"/>
  <c r="H618" i="19"/>
  <c r="G618" i="19"/>
  <c r="I618" i="19" s="1"/>
  <c r="H625" i="19"/>
  <c r="I625" i="19" s="1"/>
  <c r="G665" i="19"/>
  <c r="H665" i="19"/>
  <c r="I715" i="19"/>
  <c r="H752" i="19"/>
  <c r="G752" i="19"/>
  <c r="I752" i="19" s="1"/>
  <c r="H498" i="19"/>
  <c r="I498" i="19" s="1"/>
  <c r="G500" i="19"/>
  <c r="I500" i="19" s="1"/>
  <c r="G508" i="19"/>
  <c r="I508" i="19" s="1"/>
  <c r="G516" i="19"/>
  <c r="I516" i="19" s="1"/>
  <c r="G524" i="19"/>
  <c r="I524" i="19" s="1"/>
  <c r="G532" i="19"/>
  <c r="I532" i="19" s="1"/>
  <c r="G540" i="19"/>
  <c r="I540" i="19" s="1"/>
  <c r="G548" i="19"/>
  <c r="I548" i="19" s="1"/>
  <c r="I565" i="19"/>
  <c r="G588" i="19"/>
  <c r="I588" i="19" s="1"/>
  <c r="H596" i="19"/>
  <c r="G596" i="19"/>
  <c r="I596" i="19" s="1"/>
  <c r="H646" i="19"/>
  <c r="G646" i="19"/>
  <c r="I646" i="19" s="1"/>
  <c r="G653" i="19"/>
  <c r="I653" i="19" s="1"/>
  <c r="H653" i="19"/>
  <c r="G689" i="19"/>
  <c r="H689" i="19"/>
  <c r="G693" i="19"/>
  <c r="H693" i="19"/>
  <c r="H711" i="19"/>
  <c r="G711" i="19"/>
  <c r="I711" i="19" s="1"/>
  <c r="H715" i="19"/>
  <c r="I627" i="19"/>
  <c r="I634" i="19"/>
  <c r="I643" i="19"/>
  <c r="I681" i="19"/>
  <c r="G684" i="19"/>
  <c r="H684" i="19"/>
  <c r="G709" i="19"/>
  <c r="H709" i="19"/>
  <c r="G745" i="19"/>
  <c r="H745" i="19"/>
  <c r="G749" i="19"/>
  <c r="H749" i="19"/>
  <c r="I755" i="19"/>
  <c r="I782" i="19"/>
  <c r="H611" i="19"/>
  <c r="I611" i="19" s="1"/>
  <c r="H627" i="19"/>
  <c r="H637" i="19"/>
  <c r="I637" i="19" s="1"/>
  <c r="H643" i="19"/>
  <c r="H670" i="19"/>
  <c r="G670" i="19"/>
  <c r="I670" i="19" s="1"/>
  <c r="I673" i="19"/>
  <c r="H676" i="19"/>
  <c r="I676" i="19" s="1"/>
  <c r="H681" i="19"/>
  <c r="H695" i="19"/>
  <c r="G695" i="19"/>
  <c r="I695" i="19" s="1"/>
  <c r="I698" i="19"/>
  <c r="G703" i="19"/>
  <c r="I703" i="19" s="1"/>
  <c r="I707" i="19"/>
  <c r="I729" i="19"/>
  <c r="I742" i="19"/>
  <c r="I746" i="19"/>
  <c r="H755" i="19"/>
  <c r="H762" i="19"/>
  <c r="G762" i="19"/>
  <c r="I762" i="19" s="1"/>
  <c r="H768" i="19"/>
  <c r="G768" i="19"/>
  <c r="I768" i="19" s="1"/>
  <c r="H654" i="19"/>
  <c r="G654" i="19"/>
  <c r="H679" i="19"/>
  <c r="G679" i="19"/>
  <c r="I679" i="19" s="1"/>
  <c r="I682" i="19"/>
  <c r="H718" i="19"/>
  <c r="G718" i="19"/>
  <c r="I718" i="19" s="1"/>
  <c r="G724" i="19"/>
  <c r="H724" i="19"/>
  <c r="G730" i="19"/>
  <c r="H730" i="19"/>
  <c r="G763" i="19"/>
  <c r="H763" i="19"/>
  <c r="G780" i="19"/>
  <c r="I780" i="19" s="1"/>
  <c r="H780" i="19"/>
  <c r="I571" i="19"/>
  <c r="H573" i="19"/>
  <c r="I573" i="19" s="1"/>
  <c r="I587" i="19"/>
  <c r="H589" i="19"/>
  <c r="I589" i="19" s="1"/>
  <c r="I603" i="19"/>
  <c r="H605" i="19"/>
  <c r="I605" i="19" s="1"/>
  <c r="I619" i="19"/>
  <c r="H621" i="19"/>
  <c r="I621" i="19" s="1"/>
  <c r="G626" i="19"/>
  <c r="I626" i="19" s="1"/>
  <c r="H638" i="19"/>
  <c r="G638" i="19"/>
  <c r="I638" i="19" s="1"/>
  <c r="I641" i="19"/>
  <c r="H644" i="19"/>
  <c r="I644" i="19" s="1"/>
  <c r="H649" i="19"/>
  <c r="I649" i="19" s="1"/>
  <c r="G652" i="19"/>
  <c r="I652" i="19" s="1"/>
  <c r="H652" i="19"/>
  <c r="H657" i="19"/>
  <c r="I657" i="19" s="1"/>
  <c r="G674" i="19"/>
  <c r="I674" i="19" s="1"/>
  <c r="G677" i="19"/>
  <c r="H677" i="19"/>
  <c r="H685" i="19"/>
  <c r="I685" i="19" s="1"/>
  <c r="H691" i="19"/>
  <c r="I691" i="19" s="1"/>
  <c r="G710" i="19"/>
  <c r="I710" i="19" s="1"/>
  <c r="I713" i="19"/>
  <c r="G716" i="19"/>
  <c r="H716" i="19"/>
  <c r="H721" i="19"/>
  <c r="I721" i="19" s="1"/>
  <c r="I747" i="19"/>
  <c r="G764" i="19"/>
  <c r="H764" i="19"/>
  <c r="I770" i="19"/>
  <c r="I773" i="19"/>
  <c r="I601" i="19"/>
  <c r="I617" i="19"/>
  <c r="G636" i="19"/>
  <c r="H636" i="19"/>
  <c r="H663" i="19"/>
  <c r="G663" i="19"/>
  <c r="I663" i="19" s="1"/>
  <c r="H702" i="19"/>
  <c r="G702" i="19"/>
  <c r="I702" i="19" s="1"/>
  <c r="I705" i="19"/>
  <c r="G731" i="19"/>
  <c r="I731" i="19" s="1"/>
  <c r="H731" i="19"/>
  <c r="G781" i="19"/>
  <c r="H781" i="19"/>
  <c r="G796" i="19"/>
  <c r="H796" i="19"/>
  <c r="H569" i="19"/>
  <c r="I569" i="19" s="1"/>
  <c r="G576" i="19"/>
  <c r="I576" i="19" s="1"/>
  <c r="H585" i="19"/>
  <c r="I585" i="19" s="1"/>
  <c r="G592" i="19"/>
  <c r="I592" i="19" s="1"/>
  <c r="H601" i="19"/>
  <c r="G608" i="19"/>
  <c r="I608" i="19" s="1"/>
  <c r="H617" i="19"/>
  <c r="G624" i="19"/>
  <c r="I624" i="19" s="1"/>
  <c r="H633" i="19"/>
  <c r="I633" i="19" s="1"/>
  <c r="H647" i="19"/>
  <c r="G647" i="19"/>
  <c r="I647" i="19" s="1"/>
  <c r="G658" i="19"/>
  <c r="I658" i="19" s="1"/>
  <c r="G661" i="19"/>
  <c r="H661" i="19"/>
  <c r="H669" i="19"/>
  <c r="I669" i="19" s="1"/>
  <c r="H675" i="19"/>
  <c r="I675" i="19" s="1"/>
  <c r="H683" i="19"/>
  <c r="I683" i="19" s="1"/>
  <c r="G694" i="19"/>
  <c r="I694" i="19" s="1"/>
  <c r="I697" i="19"/>
  <c r="G700" i="19"/>
  <c r="I700" i="19" s="1"/>
  <c r="H700" i="19"/>
  <c r="H705" i="19"/>
  <c r="G722" i="19"/>
  <c r="I722" i="19" s="1"/>
  <c r="I725" i="19"/>
  <c r="G748" i="19"/>
  <c r="H748" i="19"/>
  <c r="H751" i="19"/>
  <c r="G751" i="19"/>
  <c r="G777" i="19"/>
  <c r="H777" i="19"/>
  <c r="G738" i="19"/>
  <c r="I738" i="19" s="1"/>
  <c r="G756" i="19"/>
  <c r="H756" i="19"/>
  <c r="I761" i="19"/>
  <c r="I779" i="19"/>
  <c r="I723" i="19"/>
  <c r="H733" i="19"/>
  <c r="I733" i="19" s="1"/>
  <c r="G735" i="19"/>
  <c r="I735" i="19" s="1"/>
  <c r="H761" i="19"/>
  <c r="I769" i="19"/>
  <c r="H779" i="19"/>
  <c r="G784" i="19"/>
  <c r="I784" i="19" s="1"/>
  <c r="I787" i="19"/>
  <c r="G792" i="19"/>
  <c r="I792" i="19" s="1"/>
  <c r="I739" i="19"/>
  <c r="I799" i="19"/>
  <c r="H785" i="19"/>
  <c r="I785" i="19" s="1"/>
  <c r="G788" i="19"/>
  <c r="H788" i="19"/>
  <c r="I794" i="19"/>
  <c r="H794" i="19"/>
  <c r="H797" i="19"/>
  <c r="G797" i="19"/>
  <c r="I797" i="19" s="1"/>
  <c r="G800" i="19"/>
  <c r="I800" i="19" s="1"/>
  <c r="H801" i="19"/>
  <c r="G801" i="19"/>
  <c r="I801" i="19" s="1"/>
  <c r="I753" i="19"/>
  <c r="I771" i="19"/>
  <c r="H789" i="19"/>
  <c r="G789" i="19"/>
  <c r="I791" i="19"/>
  <c r="I795" i="19"/>
  <c r="H802" i="19"/>
  <c r="G802" i="19"/>
  <c r="I802" i="19" s="1"/>
  <c r="E9" i="11"/>
  <c r="AH5" i="12" l="1"/>
  <c r="Q5" i="12"/>
  <c r="F6" i="12"/>
  <c r="F11" i="12"/>
  <c r="Q4" i="12"/>
  <c r="X9" i="12"/>
  <c r="AI10" i="12"/>
  <c r="E7" i="12"/>
  <c r="AE8" i="12"/>
  <c r="E5" i="12"/>
  <c r="AH10" i="12"/>
  <c r="F5" i="12"/>
  <c r="O4" i="12"/>
  <c r="Z3" i="12"/>
  <c r="Z7" i="12"/>
  <c r="X10" i="12"/>
  <c r="AG8" i="12"/>
  <c r="V11" i="12"/>
  <c r="O5" i="12"/>
  <c r="AA8" i="12"/>
  <c r="W11" i="12"/>
  <c r="AF7" i="12"/>
  <c r="AC4" i="12"/>
  <c r="V6" i="12"/>
  <c r="Z6" i="12"/>
  <c r="AA11" i="12"/>
  <c r="AH9" i="12"/>
  <c r="F3" i="12"/>
  <c r="AH6" i="12"/>
  <c r="F9" i="12"/>
  <c r="W10" i="12"/>
  <c r="AH11" i="12"/>
  <c r="P5" i="12"/>
  <c r="E11" i="12"/>
  <c r="AH3" i="12"/>
  <c r="AE6" i="12"/>
  <c r="AB9" i="12"/>
  <c r="O7" i="12"/>
  <c r="Q6" i="12"/>
  <c r="AC8" i="12"/>
  <c r="Q10" i="12"/>
  <c r="E8" i="12"/>
  <c r="N6" i="12"/>
  <c r="E6" i="12"/>
  <c r="Q11" i="12"/>
  <c r="AC7" i="12"/>
  <c r="AF9" i="12"/>
  <c r="AG3" i="12"/>
  <c r="AB10" i="12"/>
  <c r="AI8" i="12"/>
  <c r="O6" i="12"/>
  <c r="N4" i="12"/>
  <c r="N8" i="12"/>
  <c r="AB5" i="12"/>
  <c r="AF10" i="12"/>
  <c r="U9" i="12"/>
  <c r="AD11" i="12"/>
  <c r="W5" i="12"/>
  <c r="AE11" i="12"/>
  <c r="X5" i="12"/>
  <c r="D8" i="12"/>
  <c r="Y5" i="12"/>
  <c r="Y9" i="12"/>
  <c r="U53" i="11"/>
  <c r="AH7" i="12"/>
  <c r="AI3" i="12"/>
  <c r="U52" i="11"/>
  <c r="V54" i="11" s="1"/>
  <c r="X54" i="11" s="1"/>
  <c r="AA9" i="12"/>
  <c r="AA7" i="12"/>
  <c r="X8" i="12"/>
  <c r="AC9" i="12"/>
  <c r="AE5" i="12"/>
  <c r="O9" i="12"/>
  <c r="P3" i="12"/>
  <c r="P11" i="12"/>
  <c r="AG5" i="12"/>
  <c r="F8" i="12"/>
  <c r="W8" i="12"/>
  <c r="AF11" i="12"/>
  <c r="F16" i="11"/>
  <c r="G15" i="11"/>
  <c r="BC42" i="11"/>
  <c r="AZ42" i="11"/>
  <c r="BD42" i="11" s="1"/>
  <c r="D5" i="12"/>
  <c r="I636" i="19"/>
  <c r="U5" i="12"/>
  <c r="AD3" i="12"/>
  <c r="I748" i="19"/>
  <c r="I665" i="19"/>
  <c r="I717" i="19"/>
  <c r="I512" i="19"/>
  <c r="D19" i="10"/>
  <c r="D18" i="11"/>
  <c r="V4" i="12"/>
  <c r="V8" i="12"/>
  <c r="D3" i="12"/>
  <c r="D11" i="12"/>
  <c r="Z4" i="12"/>
  <c r="Z8" i="12"/>
  <c r="AF5" i="12"/>
  <c r="AG9" i="12"/>
  <c r="I684" i="19"/>
  <c r="I317" i="19"/>
  <c r="Q3" i="12"/>
  <c r="P8" i="12"/>
  <c r="AA3" i="12"/>
  <c r="W6" i="12"/>
  <c r="AI11" i="12"/>
  <c r="AD4" i="12"/>
  <c r="AD8" i="12"/>
  <c r="AB3" i="12"/>
  <c r="P6" i="12"/>
  <c r="AF8" i="12"/>
  <c r="Y6" i="12"/>
  <c r="Y10" i="12"/>
  <c r="N5" i="12"/>
  <c r="N9" i="12"/>
  <c r="O3" i="12"/>
  <c r="AA6" i="12"/>
  <c r="W9" i="12"/>
  <c r="X3" i="12"/>
  <c r="D6" i="12"/>
  <c r="X11" i="12"/>
  <c r="U6" i="12"/>
  <c r="U10" i="12"/>
  <c r="AA5" i="12"/>
  <c r="I491" i="19"/>
  <c r="I242" i="19"/>
  <c r="I199" i="19"/>
  <c r="I316" i="19"/>
  <c r="I295" i="19"/>
  <c r="I597" i="19"/>
  <c r="I344" i="19"/>
  <c r="I146" i="19"/>
  <c r="I90" i="19"/>
  <c r="I58" i="19"/>
  <c r="I26" i="19"/>
  <c r="I213" i="19"/>
  <c r="I101" i="19"/>
  <c r="I37" i="19"/>
  <c r="I178" i="19"/>
  <c r="I110" i="19"/>
  <c r="I78" i="19"/>
  <c r="I46" i="19"/>
  <c r="I14" i="19"/>
  <c r="E3" i="12"/>
  <c r="I124" i="19"/>
  <c r="I219" i="19"/>
  <c r="AK40" i="12"/>
  <c r="AJ38" i="12"/>
  <c r="AJ39" i="12"/>
  <c r="AJ33" i="12"/>
  <c r="AJ36" i="12"/>
  <c r="AJ37" i="12"/>
  <c r="AJ31" i="12"/>
  <c r="AJ35" i="12"/>
  <c r="AJ34" i="12"/>
  <c r="AJ32" i="12"/>
  <c r="R26" i="12"/>
  <c r="R24" i="12"/>
  <c r="R22" i="12"/>
  <c r="R20" i="12"/>
  <c r="S28" i="12"/>
  <c r="R27" i="12"/>
  <c r="R25" i="12"/>
  <c r="R23" i="12"/>
  <c r="R21" i="12"/>
  <c r="R19" i="12"/>
  <c r="D14" i="11"/>
  <c r="J14" i="10"/>
  <c r="D14" i="10"/>
  <c r="AI7" i="12"/>
  <c r="W4" i="12"/>
  <c r="Z5" i="12"/>
  <c r="X6" i="12"/>
  <c r="D9" i="12"/>
  <c r="AG6" i="12"/>
  <c r="AG10" i="12"/>
  <c r="V5" i="12"/>
  <c r="V9" i="12"/>
  <c r="W3" i="12"/>
  <c r="AF3" i="12"/>
  <c r="AB6" i="12"/>
  <c r="AC6" i="12"/>
  <c r="AC10" i="12"/>
  <c r="I497" i="19"/>
  <c r="C18" i="11"/>
  <c r="I579" i="19"/>
  <c r="I536" i="19"/>
  <c r="I689" i="19"/>
  <c r="I521" i="19"/>
  <c r="F13" i="11"/>
  <c r="G11" i="11"/>
  <c r="D21" i="11"/>
  <c r="D16" i="11"/>
  <c r="F7" i="12"/>
  <c r="I14" i="10"/>
  <c r="K14" i="10"/>
  <c r="E15" i="10"/>
  <c r="E14" i="10"/>
  <c r="AI9" i="12"/>
  <c r="AI5" i="12"/>
  <c r="P4" i="12"/>
  <c r="AF6" i="12"/>
  <c r="U3" i="12"/>
  <c r="U7" i="12"/>
  <c r="U11" i="12"/>
  <c r="AD5" i="12"/>
  <c r="AD9" i="12"/>
  <c r="AE3" i="12"/>
  <c r="AA10" i="12"/>
  <c r="D4" i="12"/>
  <c r="Y3" i="12"/>
  <c r="Y7" i="12"/>
  <c r="Y11" i="12"/>
  <c r="I629" i="19"/>
  <c r="I529" i="19"/>
  <c r="I227" i="19"/>
  <c r="C16" i="11"/>
  <c r="I788" i="19"/>
  <c r="I764" i="19"/>
  <c r="I645" i="19"/>
  <c r="I545" i="19"/>
  <c r="AJ26" i="12"/>
  <c r="AJ10" i="12" s="1"/>
  <c r="AJ24" i="12"/>
  <c r="AJ8" i="12" s="1"/>
  <c r="AJ22" i="12"/>
  <c r="AJ20" i="12"/>
  <c r="AJ27" i="12"/>
  <c r="AJ25" i="12"/>
  <c r="AJ23" i="12"/>
  <c r="AJ21" i="12"/>
  <c r="AJ19" i="12"/>
  <c r="AK28" i="12"/>
  <c r="I749" i="19"/>
  <c r="I693" i="19"/>
  <c r="I339" i="19"/>
  <c r="H40" i="12"/>
  <c r="G36" i="12"/>
  <c r="G39" i="12"/>
  <c r="G34" i="12"/>
  <c r="G37" i="12"/>
  <c r="G31" i="12"/>
  <c r="G32" i="12"/>
  <c r="G33" i="12"/>
  <c r="G38" i="12"/>
  <c r="G35" i="12"/>
  <c r="H41" i="11"/>
  <c r="E30" i="11" s="1"/>
  <c r="C19" i="10"/>
  <c r="G17" i="10"/>
  <c r="I730" i="19"/>
  <c r="I504" i="19"/>
  <c r="I745" i="19"/>
  <c r="AH8" i="12"/>
  <c r="I789" i="19"/>
  <c r="I777" i="19"/>
  <c r="I661" i="19"/>
  <c r="I781" i="19"/>
  <c r="I716" i="19"/>
  <c r="I724" i="19"/>
  <c r="I740" i="19"/>
  <c r="I667" i="19"/>
  <c r="I612" i="19"/>
  <c r="I294" i="19"/>
  <c r="I575" i="19"/>
  <c r="I525" i="19"/>
  <c r="I593" i="19"/>
  <c r="I528" i="19"/>
  <c r="I452" i="19"/>
  <c r="I385" i="19"/>
  <c r="I246" i="19"/>
  <c r="I484" i="19"/>
  <c r="I417" i="19"/>
  <c r="I552" i="19"/>
  <c r="I234" i="19"/>
  <c r="I191" i="19"/>
  <c r="I496" i="19"/>
  <c r="I311" i="19"/>
  <c r="I537" i="19"/>
  <c r="I793" i="19"/>
  <c r="I332" i="19"/>
  <c r="I117" i="19"/>
  <c r="I86" i="19"/>
  <c r="I54" i="19"/>
  <c r="I22" i="19"/>
  <c r="I186" i="19"/>
  <c r="I85" i="19"/>
  <c r="I21" i="19"/>
  <c r="I160" i="19"/>
  <c r="I98" i="19"/>
  <c r="I66" i="19"/>
  <c r="I34" i="19"/>
  <c r="I2" i="19"/>
  <c r="S40" i="12"/>
  <c r="R36" i="12"/>
  <c r="R39" i="12"/>
  <c r="R32" i="12"/>
  <c r="R33" i="12"/>
  <c r="R37" i="12"/>
  <c r="R38" i="12"/>
  <c r="R35" i="12"/>
  <c r="R34" i="12"/>
  <c r="R31" i="12"/>
  <c r="AI4" i="12"/>
  <c r="F4" i="12"/>
  <c r="AT27" i="12"/>
  <c r="AT11" i="12" s="1"/>
  <c r="AT25" i="12"/>
  <c r="AT9" i="12" s="1"/>
  <c r="AT23" i="12"/>
  <c r="AT7" i="12" s="1"/>
  <c r="AT21" i="12"/>
  <c r="AT5" i="12" s="1"/>
  <c r="AT19" i="12"/>
  <c r="AT3" i="12" s="1"/>
  <c r="AT26" i="12"/>
  <c r="AT10" i="12" s="1"/>
  <c r="AT24" i="12"/>
  <c r="AT8" i="12" s="1"/>
  <c r="AT22" i="12"/>
  <c r="AT6" i="12" s="1"/>
  <c r="AT20" i="12"/>
  <c r="AT4" i="12" s="1"/>
  <c r="AU28" i="12"/>
  <c r="C14" i="10"/>
  <c r="E14" i="11"/>
  <c r="C20" i="10"/>
  <c r="O10" i="12"/>
  <c r="AE10" i="12"/>
  <c r="V10" i="12"/>
  <c r="X4" i="12"/>
  <c r="D7" i="12"/>
  <c r="AC3" i="12"/>
  <c r="AC11" i="12"/>
  <c r="Z10" i="12"/>
  <c r="AA4" i="12"/>
  <c r="W7" i="12"/>
  <c r="AB4" i="12"/>
  <c r="P7" i="12"/>
  <c r="AG7" i="12"/>
  <c r="AG11" i="12"/>
  <c r="I763" i="19"/>
  <c r="I544" i="19"/>
  <c r="G27" i="12"/>
  <c r="G25" i="12"/>
  <c r="G23" i="12"/>
  <c r="G21" i="12"/>
  <c r="G19" i="12"/>
  <c r="G3" i="12" s="1"/>
  <c r="G24" i="12"/>
  <c r="G20" i="12"/>
  <c r="G26" i="12"/>
  <c r="G10" i="12" s="1"/>
  <c r="H28" i="12"/>
  <c r="G22" i="12"/>
  <c r="D20" i="10"/>
  <c r="I756" i="19"/>
  <c r="I563" i="19"/>
  <c r="Q7" i="12"/>
  <c r="I796" i="19"/>
  <c r="I677" i="19"/>
  <c r="I660" i="19"/>
  <c r="I513" i="19"/>
  <c r="I613" i="19"/>
  <c r="I751" i="19"/>
  <c r="I654" i="19"/>
  <c r="I709" i="19"/>
  <c r="I772" i="19"/>
  <c r="I668" i="19"/>
  <c r="I604" i="19"/>
  <c r="I539" i="19"/>
  <c r="I507" i="19"/>
  <c r="I483" i="19"/>
  <c r="I451" i="19"/>
  <c r="I419" i="19"/>
  <c r="I387" i="19"/>
  <c r="I345" i="19"/>
  <c r="I329" i="19"/>
  <c r="I460" i="19"/>
  <c r="I449" i="19"/>
  <c r="I379" i="19"/>
  <c r="I287" i="19"/>
  <c r="I265" i="19"/>
  <c r="I215" i="19"/>
  <c r="I395" i="19"/>
  <c r="E10" i="12"/>
  <c r="I170" i="19"/>
  <c r="I131" i="19"/>
  <c r="I52" i="19"/>
  <c r="I130" i="19"/>
  <c r="I83" i="19"/>
  <c r="I19" i="19"/>
  <c r="AH4" i="12"/>
  <c r="I139" i="19"/>
  <c r="I93" i="19"/>
  <c r="I29" i="19"/>
  <c r="I167" i="19"/>
  <c r="I92" i="19"/>
  <c r="I28" i="19"/>
  <c r="I155" i="19"/>
  <c r="I107" i="19"/>
  <c r="I43" i="19"/>
  <c r="AI6" i="12"/>
  <c r="Q8" i="12"/>
  <c r="E22" i="11"/>
  <c r="E18" i="11"/>
  <c r="AE4" i="12"/>
  <c r="AD6" i="12"/>
  <c r="AD10" i="12"/>
  <c r="AF4" i="12"/>
  <c r="AB7" i="12"/>
  <c r="P10" i="12"/>
  <c r="Y4" i="12"/>
  <c r="Y8" i="12"/>
  <c r="N3" i="12"/>
  <c r="N7" i="12"/>
  <c r="N11" i="12"/>
  <c r="AE7" i="12"/>
  <c r="O11" i="12"/>
  <c r="D10" i="12"/>
  <c r="U4" i="12"/>
  <c r="U8" i="12"/>
  <c r="V3" i="12"/>
  <c r="E16" i="11"/>
  <c r="E21" i="11"/>
  <c r="AG4" i="12"/>
  <c r="I243" i="19"/>
  <c r="G12" i="10"/>
  <c r="F12" i="10"/>
  <c r="F18" i="10" s="1"/>
  <c r="F5" i="11"/>
  <c r="F9" i="11"/>
  <c r="G4" i="12" l="1"/>
  <c r="AJ7" i="12"/>
  <c r="AJ6" i="12"/>
  <c r="G6" i="12"/>
  <c r="AJ5" i="12"/>
  <c r="AJ3" i="12"/>
  <c r="G11" i="12"/>
  <c r="AJ9" i="12"/>
  <c r="G9" i="12"/>
  <c r="AJ4" i="12"/>
  <c r="V53" i="11"/>
  <c r="X53" i="11" s="1"/>
  <c r="G5" i="12"/>
  <c r="AJ11" i="12"/>
  <c r="G8" i="12"/>
  <c r="G7" i="12"/>
  <c r="C16" i="10"/>
  <c r="R6" i="12"/>
  <c r="H27" i="12"/>
  <c r="H25" i="12"/>
  <c r="H23" i="12"/>
  <c r="H21" i="12"/>
  <c r="H19" i="12"/>
  <c r="I28" i="12"/>
  <c r="H26" i="12"/>
  <c r="H24" i="12"/>
  <c r="H22" i="12"/>
  <c r="H20" i="12"/>
  <c r="D43" i="11"/>
  <c r="D45" i="11" s="1"/>
  <c r="BC40" i="11"/>
  <c r="AZ40" i="11"/>
  <c r="C18" i="10"/>
  <c r="R3" i="12"/>
  <c r="R8" i="12"/>
  <c r="D16" i="10"/>
  <c r="T40" i="12"/>
  <c r="S37" i="12"/>
  <c r="S33" i="12"/>
  <c r="S38" i="12"/>
  <c r="S35" i="12"/>
  <c r="S39" i="12"/>
  <c r="S36" i="12"/>
  <c r="S32" i="12"/>
  <c r="S31" i="12"/>
  <c r="S34" i="12"/>
  <c r="E18" i="10"/>
  <c r="R5" i="12"/>
  <c r="R10" i="12"/>
  <c r="I40" i="12"/>
  <c r="H37" i="12"/>
  <c r="H34" i="12"/>
  <c r="H31" i="12"/>
  <c r="H32" i="12"/>
  <c r="H33" i="12"/>
  <c r="H38" i="12"/>
  <c r="H39" i="12"/>
  <c r="H36" i="12"/>
  <c r="H35" i="12"/>
  <c r="E16" i="10"/>
  <c r="E19" i="10"/>
  <c r="E20" i="10"/>
  <c r="G13" i="11"/>
  <c r="H11" i="11"/>
  <c r="R7" i="12"/>
  <c r="F17" i="11"/>
  <c r="F14" i="11"/>
  <c r="R9" i="12"/>
  <c r="AL40" i="12"/>
  <c r="AK39" i="12"/>
  <c r="AK34" i="12"/>
  <c r="AK36" i="12"/>
  <c r="AK33" i="12"/>
  <c r="AK37" i="12"/>
  <c r="AK31" i="12"/>
  <c r="AK32" i="12"/>
  <c r="AK38" i="12"/>
  <c r="AK35" i="12"/>
  <c r="AU27" i="12"/>
  <c r="AU11" i="12" s="1"/>
  <c r="AU25" i="12"/>
  <c r="AU9" i="12" s="1"/>
  <c r="AU23" i="12"/>
  <c r="AU7" i="12" s="1"/>
  <c r="AU21" i="12"/>
  <c r="AU5" i="12" s="1"/>
  <c r="AU19" i="12"/>
  <c r="AU3" i="12" s="1"/>
  <c r="AV28" i="12"/>
  <c r="AU22" i="12"/>
  <c r="AU6" i="12" s="1"/>
  <c r="AU24" i="12"/>
  <c r="AU8" i="12" s="1"/>
  <c r="AU20" i="12"/>
  <c r="AU4" i="12" s="1"/>
  <c r="AU26" i="12"/>
  <c r="AU10" i="12" s="1"/>
  <c r="R11" i="12"/>
  <c r="G16" i="11"/>
  <c r="H15" i="11"/>
  <c r="F15" i="10"/>
  <c r="F14" i="10"/>
  <c r="D18" i="10"/>
  <c r="G14" i="10"/>
  <c r="G18" i="10"/>
  <c r="H17" i="10"/>
  <c r="S26" i="12"/>
  <c r="S24" i="12"/>
  <c r="S8" i="12" s="1"/>
  <c r="S22" i="12"/>
  <c r="S20" i="12"/>
  <c r="T28" i="12"/>
  <c r="S25" i="12"/>
  <c r="S21" i="12"/>
  <c r="S27" i="12"/>
  <c r="S23" i="12"/>
  <c r="S7" i="12" s="1"/>
  <c r="S19" i="12"/>
  <c r="S3" i="12" s="1"/>
  <c r="AK26" i="12"/>
  <c r="AK24" i="12"/>
  <c r="AK22" i="12"/>
  <c r="AK20" i="12"/>
  <c r="AK27" i="12"/>
  <c r="AK25" i="12"/>
  <c r="AK23" i="12"/>
  <c r="AK21" i="12"/>
  <c r="AK19" i="12"/>
  <c r="AL28" i="12"/>
  <c r="R4" i="12"/>
  <c r="G5" i="11"/>
  <c r="G9" i="11"/>
  <c r="AK5" i="12" l="1"/>
  <c r="S5" i="12"/>
  <c r="AK6" i="12"/>
  <c r="S10" i="12"/>
  <c r="AK4" i="12"/>
  <c r="AK8" i="12"/>
  <c r="S4" i="12"/>
  <c r="AK10" i="12"/>
  <c r="S9" i="12"/>
  <c r="S6" i="12"/>
  <c r="AK7" i="12"/>
  <c r="AK11" i="12"/>
  <c r="AK9" i="12"/>
  <c r="S11" i="12"/>
  <c r="AK3" i="12"/>
  <c r="H13" i="11"/>
  <c r="I11" i="11"/>
  <c r="I27" i="12"/>
  <c r="I25" i="12"/>
  <c r="I23" i="12"/>
  <c r="I21" i="12"/>
  <c r="I19" i="12"/>
  <c r="J28" i="12"/>
  <c r="I26" i="12"/>
  <c r="I24" i="12"/>
  <c r="I22" i="12"/>
  <c r="I20" i="12"/>
  <c r="F16" i="10"/>
  <c r="F19" i="10"/>
  <c r="F20" i="10"/>
  <c r="AM40" i="12"/>
  <c r="AL39" i="12"/>
  <c r="AL35" i="12"/>
  <c r="AL36" i="12"/>
  <c r="AL33" i="12"/>
  <c r="AL37" i="12"/>
  <c r="AL31" i="12"/>
  <c r="AL32" i="12"/>
  <c r="AL38" i="12"/>
  <c r="AL34" i="12"/>
  <c r="G17" i="11"/>
  <c r="G14" i="11"/>
  <c r="BD40" i="11"/>
  <c r="H3" i="12"/>
  <c r="H18" i="10"/>
  <c r="I17" i="10"/>
  <c r="H16" i="11"/>
  <c r="I15" i="11"/>
  <c r="AV27" i="12"/>
  <c r="AV11" i="12" s="1"/>
  <c r="AV25" i="12"/>
  <c r="AV9" i="12" s="1"/>
  <c r="AV23" i="12"/>
  <c r="AV7" i="12" s="1"/>
  <c r="AV21" i="12"/>
  <c r="AV5" i="12" s="1"/>
  <c r="AV19" i="12"/>
  <c r="AV3" i="12" s="1"/>
  <c r="AW28" i="12"/>
  <c r="AV26" i="12"/>
  <c r="AV10" i="12" s="1"/>
  <c r="AV24" i="12"/>
  <c r="AV8" i="12" s="1"/>
  <c r="AV22" i="12"/>
  <c r="AV6" i="12" s="1"/>
  <c r="AV20" i="12"/>
  <c r="AV4" i="12" s="1"/>
  <c r="H5" i="12"/>
  <c r="H7" i="12"/>
  <c r="T38" i="12"/>
  <c r="T33" i="12"/>
  <c r="T37" i="12"/>
  <c r="T35" i="12"/>
  <c r="T34" i="12"/>
  <c r="T31" i="12"/>
  <c r="T39" i="12"/>
  <c r="T36" i="12"/>
  <c r="T32" i="12"/>
  <c r="H4" i="12"/>
  <c r="H9" i="12"/>
  <c r="F22" i="11"/>
  <c r="F18" i="11"/>
  <c r="F21" i="11"/>
  <c r="H6" i="12"/>
  <c r="H11" i="12"/>
  <c r="T26" i="12"/>
  <c r="T24" i="12"/>
  <c r="T22" i="12"/>
  <c r="T20" i="12"/>
  <c r="T27" i="12"/>
  <c r="T25" i="12"/>
  <c r="T23" i="12"/>
  <c r="T21" i="12"/>
  <c r="T19" i="12"/>
  <c r="AL27" i="12"/>
  <c r="AL25" i="12"/>
  <c r="AL23" i="12"/>
  <c r="AL21" i="12"/>
  <c r="AL19" i="12"/>
  <c r="AM28" i="12"/>
  <c r="AL26" i="12"/>
  <c r="AL24" i="12"/>
  <c r="AL22" i="12"/>
  <c r="AL20" i="12"/>
  <c r="AL4" i="12" s="1"/>
  <c r="G15" i="10"/>
  <c r="H8" i="12"/>
  <c r="J40" i="12"/>
  <c r="I38" i="12"/>
  <c r="I31" i="12"/>
  <c r="I37" i="12"/>
  <c r="I32" i="12"/>
  <c r="I33" i="12"/>
  <c r="I35" i="12"/>
  <c r="I39" i="12"/>
  <c r="I34" i="12"/>
  <c r="I36" i="12"/>
  <c r="H10" i="12"/>
  <c r="H9" i="11"/>
  <c r="H5" i="11"/>
  <c r="T5" i="12" l="1"/>
  <c r="AL7" i="12"/>
  <c r="AL6" i="12"/>
  <c r="AL11" i="12"/>
  <c r="AL9" i="12"/>
  <c r="AL8" i="12"/>
  <c r="T3" i="12"/>
  <c r="AL5" i="12"/>
  <c r="T11" i="12"/>
  <c r="T8" i="12"/>
  <c r="T10" i="12"/>
  <c r="AL3" i="12"/>
  <c r="T6" i="12"/>
  <c r="AL10" i="12"/>
  <c r="T9" i="12"/>
  <c r="T4" i="12"/>
  <c r="K40" i="12"/>
  <c r="J36" i="12"/>
  <c r="J39" i="12"/>
  <c r="J37" i="12"/>
  <c r="J32" i="12"/>
  <c r="J33" i="12"/>
  <c r="J38" i="12"/>
  <c r="J35" i="12"/>
  <c r="J31" i="12"/>
  <c r="J34" i="12"/>
  <c r="I5" i="12"/>
  <c r="I7" i="12"/>
  <c r="I4" i="12"/>
  <c r="I9" i="12"/>
  <c r="I16" i="11"/>
  <c r="J15" i="11"/>
  <c r="I6" i="12"/>
  <c r="I11" i="12"/>
  <c r="G22" i="11"/>
  <c r="G18" i="11"/>
  <c r="G21" i="11"/>
  <c r="I8" i="12"/>
  <c r="AW27" i="12"/>
  <c r="AW11" i="12" s="1"/>
  <c r="AW25" i="12"/>
  <c r="AW9" i="12" s="1"/>
  <c r="AW23" i="12"/>
  <c r="AW7" i="12" s="1"/>
  <c r="AW21" i="12"/>
  <c r="AW5" i="12" s="1"/>
  <c r="AW19" i="12"/>
  <c r="AW3" i="12" s="1"/>
  <c r="AX28" i="12"/>
  <c r="AW26" i="12"/>
  <c r="AW10" i="12" s="1"/>
  <c r="AW24" i="12"/>
  <c r="AW8" i="12" s="1"/>
  <c r="AW22" i="12"/>
  <c r="AW6" i="12" s="1"/>
  <c r="AW20" i="12"/>
  <c r="AW4" i="12" s="1"/>
  <c r="I10" i="12"/>
  <c r="I13" i="11"/>
  <c r="J11" i="11"/>
  <c r="G19" i="10"/>
  <c r="G16" i="10"/>
  <c r="H15" i="10"/>
  <c r="G20" i="10"/>
  <c r="I18" i="10"/>
  <c r="J17" i="10"/>
  <c r="AN40" i="12"/>
  <c r="AM39" i="12"/>
  <c r="AM36" i="12"/>
  <c r="AM37" i="12"/>
  <c r="AM31" i="12"/>
  <c r="AM32" i="12"/>
  <c r="AM38" i="12"/>
  <c r="AM35" i="12"/>
  <c r="AM34" i="12"/>
  <c r="AM33" i="12"/>
  <c r="K28" i="12"/>
  <c r="J26" i="12"/>
  <c r="J24" i="12"/>
  <c r="J22" i="12"/>
  <c r="J20" i="12"/>
  <c r="J27" i="12"/>
  <c r="J25" i="12"/>
  <c r="J23" i="12"/>
  <c r="J21" i="12"/>
  <c r="J19" i="12"/>
  <c r="H14" i="11"/>
  <c r="H17" i="11"/>
  <c r="AM27" i="12"/>
  <c r="AM25" i="12"/>
  <c r="AM23" i="12"/>
  <c r="AM21" i="12"/>
  <c r="AM19" i="12"/>
  <c r="AN28" i="12"/>
  <c r="AM22" i="12"/>
  <c r="AM24" i="12"/>
  <c r="AM20" i="12"/>
  <c r="AM26" i="12"/>
  <c r="T7" i="12"/>
  <c r="I3" i="12"/>
  <c r="I9" i="11"/>
  <c r="I5" i="11"/>
  <c r="J7" i="12" l="1"/>
  <c r="AM7" i="12"/>
  <c r="AM5" i="12"/>
  <c r="AM4" i="12"/>
  <c r="J5" i="12"/>
  <c r="AM3" i="12"/>
  <c r="J9" i="12"/>
  <c r="AM10" i="12"/>
  <c r="AM8" i="12"/>
  <c r="J3" i="12"/>
  <c r="AM9" i="12"/>
  <c r="J11" i="12"/>
  <c r="J4" i="12"/>
  <c r="J6" i="12"/>
  <c r="AM6" i="12"/>
  <c r="J8" i="12"/>
  <c r="L28" i="12"/>
  <c r="K26" i="12"/>
  <c r="K24" i="12"/>
  <c r="K22" i="12"/>
  <c r="K20" i="12"/>
  <c r="K19" i="12"/>
  <c r="K25" i="12"/>
  <c r="K21" i="12"/>
  <c r="K27" i="12"/>
  <c r="K23" i="12"/>
  <c r="AO40" i="12"/>
  <c r="AN39" i="12"/>
  <c r="AN37" i="12"/>
  <c r="AN31" i="12"/>
  <c r="AN32" i="12"/>
  <c r="AN38" i="12"/>
  <c r="AN35" i="12"/>
  <c r="AN34" i="12"/>
  <c r="AN36" i="12"/>
  <c r="AN33" i="12"/>
  <c r="J18" i="10"/>
  <c r="K17" i="10"/>
  <c r="J13" i="11"/>
  <c r="K11" i="11"/>
  <c r="AY28" i="12"/>
  <c r="AX26" i="12"/>
  <c r="AX10" i="12" s="1"/>
  <c r="AX24" i="12"/>
  <c r="AX8" i="12" s="1"/>
  <c r="AX22" i="12"/>
  <c r="AX6" i="12" s="1"/>
  <c r="AX20" i="12"/>
  <c r="AX4" i="12" s="1"/>
  <c r="AX27" i="12"/>
  <c r="AX11" i="12" s="1"/>
  <c r="AX25" i="12"/>
  <c r="AX9" i="12" s="1"/>
  <c r="AX23" i="12"/>
  <c r="AX7" i="12" s="1"/>
  <c r="AX21" i="12"/>
  <c r="AX5" i="12" s="1"/>
  <c r="AX19" i="12"/>
  <c r="AX3" i="12" s="1"/>
  <c r="I17" i="11"/>
  <c r="I14" i="11"/>
  <c r="AM11" i="12"/>
  <c r="H22" i="11"/>
  <c r="H18" i="11"/>
  <c r="H21" i="11"/>
  <c r="AN27" i="12"/>
  <c r="AN25" i="12"/>
  <c r="AN23" i="12"/>
  <c r="AN7" i="12" s="1"/>
  <c r="AN21" i="12"/>
  <c r="AN19" i="12"/>
  <c r="AO28" i="12"/>
  <c r="AN26" i="12"/>
  <c r="AN24" i="12"/>
  <c r="AN22" i="12"/>
  <c r="AN20" i="12"/>
  <c r="J10" i="12"/>
  <c r="H19" i="10"/>
  <c r="H16" i="10"/>
  <c r="I15" i="10"/>
  <c r="H20" i="10"/>
  <c r="J16" i="11"/>
  <c r="K15" i="11"/>
  <c r="K37" i="12"/>
  <c r="L40" i="12"/>
  <c r="K33" i="12"/>
  <c r="K38" i="12"/>
  <c r="K35" i="12"/>
  <c r="K39" i="12"/>
  <c r="K36" i="12"/>
  <c r="K34" i="12"/>
  <c r="K32" i="12"/>
  <c r="K31" i="12"/>
  <c r="J5" i="11"/>
  <c r="J9" i="11"/>
  <c r="AN4" i="12" l="1"/>
  <c r="AN5" i="12"/>
  <c r="AN3" i="12"/>
  <c r="AN11" i="12"/>
  <c r="AN9" i="12"/>
  <c r="AN8" i="12"/>
  <c r="AN10" i="12"/>
  <c r="AN6" i="12"/>
  <c r="L38" i="12"/>
  <c r="M40" i="12"/>
  <c r="L35" i="12"/>
  <c r="L39" i="12"/>
  <c r="L36" i="12"/>
  <c r="L34" i="12"/>
  <c r="L31" i="12"/>
  <c r="L37" i="12"/>
  <c r="L33" i="12"/>
  <c r="L32" i="12"/>
  <c r="K5" i="12"/>
  <c r="K18" i="10"/>
  <c r="L17" i="10"/>
  <c r="K9" i="12"/>
  <c r="I22" i="11"/>
  <c r="I18" i="11"/>
  <c r="I21" i="11"/>
  <c r="K3" i="12"/>
  <c r="K16" i="11"/>
  <c r="L15" i="11"/>
  <c r="K4" i="12"/>
  <c r="AZ28" i="12"/>
  <c r="AY26" i="12"/>
  <c r="AY10" i="12" s="1"/>
  <c r="AY24" i="12"/>
  <c r="AY8" i="12" s="1"/>
  <c r="AY22" i="12"/>
  <c r="AY6" i="12" s="1"/>
  <c r="AY20" i="12"/>
  <c r="AY4" i="12" s="1"/>
  <c r="AY23" i="12"/>
  <c r="AY7" i="12" s="1"/>
  <c r="AY19" i="12"/>
  <c r="AY3" i="12" s="1"/>
  <c r="AY25" i="12"/>
  <c r="AY9" i="12" s="1"/>
  <c r="AY21" i="12"/>
  <c r="AY5" i="12" s="1"/>
  <c r="AY27" i="12"/>
  <c r="AY11" i="12" s="1"/>
  <c r="K6" i="12"/>
  <c r="AO39" i="12"/>
  <c r="AO35" i="12"/>
  <c r="AP40" i="12"/>
  <c r="AO38" i="12"/>
  <c r="AO31" i="12"/>
  <c r="AO37" i="12"/>
  <c r="AO32" i="12"/>
  <c r="AO34" i="12"/>
  <c r="AO33" i="12"/>
  <c r="AO36" i="12"/>
  <c r="K8" i="12"/>
  <c r="I16" i="10"/>
  <c r="I19" i="10"/>
  <c r="J15" i="10"/>
  <c r="I20" i="10"/>
  <c r="AO27" i="12"/>
  <c r="AO25" i="12"/>
  <c r="AO23" i="12"/>
  <c r="AO21" i="12"/>
  <c r="AO19" i="12"/>
  <c r="AP28" i="12"/>
  <c r="AO26" i="12"/>
  <c r="AO24" i="12"/>
  <c r="AO22" i="12"/>
  <c r="AO6" i="12" s="1"/>
  <c r="AO20" i="12"/>
  <c r="K13" i="11"/>
  <c r="L11" i="11"/>
  <c r="K7" i="12"/>
  <c r="K10" i="12"/>
  <c r="J17" i="11"/>
  <c r="J14" i="11"/>
  <c r="K11" i="12"/>
  <c r="M28" i="12"/>
  <c r="L26" i="12"/>
  <c r="L10" i="12" s="1"/>
  <c r="L24" i="12"/>
  <c r="L22" i="12"/>
  <c r="L20" i="12"/>
  <c r="L27" i="12"/>
  <c r="L25" i="12"/>
  <c r="L23" i="12"/>
  <c r="L21" i="12"/>
  <c r="L5" i="12" s="1"/>
  <c r="L19" i="12"/>
  <c r="K5" i="11"/>
  <c r="K9" i="11"/>
  <c r="AO4" i="12" l="1"/>
  <c r="AO7" i="12"/>
  <c r="L9" i="12"/>
  <c r="AO10" i="12"/>
  <c r="L11" i="12"/>
  <c r="L7" i="12"/>
  <c r="AO8" i="12"/>
  <c r="L4" i="12"/>
  <c r="L6" i="12"/>
  <c r="AO9" i="12"/>
  <c r="L8" i="12"/>
  <c r="AO11" i="12"/>
  <c r="J16" i="10"/>
  <c r="J19" i="10"/>
  <c r="K15" i="10"/>
  <c r="J20" i="10"/>
  <c r="BA28" i="12"/>
  <c r="AZ26" i="12"/>
  <c r="AZ10" i="12" s="1"/>
  <c r="AZ24" i="12"/>
  <c r="AZ8" i="12" s="1"/>
  <c r="AZ22" i="12"/>
  <c r="AZ6" i="12" s="1"/>
  <c r="AZ20" i="12"/>
  <c r="AZ4" i="12" s="1"/>
  <c r="AZ27" i="12"/>
  <c r="AZ11" i="12" s="1"/>
  <c r="AZ25" i="12"/>
  <c r="AZ9" i="12" s="1"/>
  <c r="AZ23" i="12"/>
  <c r="AZ7" i="12" s="1"/>
  <c r="AZ21" i="12"/>
  <c r="AZ5" i="12" s="1"/>
  <c r="AZ19" i="12"/>
  <c r="AZ3" i="12" s="1"/>
  <c r="AO3" i="12"/>
  <c r="L16" i="11"/>
  <c r="L18" i="10"/>
  <c r="L3" i="12"/>
  <c r="M26" i="12"/>
  <c r="M24" i="12"/>
  <c r="M22" i="12"/>
  <c r="M20" i="12"/>
  <c r="M27" i="12"/>
  <c r="M25" i="12"/>
  <c r="M23" i="12"/>
  <c r="M21" i="12"/>
  <c r="M19" i="12"/>
  <c r="L13" i="11"/>
  <c r="AO5" i="12"/>
  <c r="AP36" i="12"/>
  <c r="AP39" i="12"/>
  <c r="AP37" i="12"/>
  <c r="AP32" i="12"/>
  <c r="AP34" i="12"/>
  <c r="AP38" i="12"/>
  <c r="AP35" i="12"/>
  <c r="AP33" i="12"/>
  <c r="AP31" i="12"/>
  <c r="AP26" i="12"/>
  <c r="AP24" i="12"/>
  <c r="AP22" i="12"/>
  <c r="AP20" i="12"/>
  <c r="AP27" i="12"/>
  <c r="AP25" i="12"/>
  <c r="AP23" i="12"/>
  <c r="AP21" i="12"/>
  <c r="AP5" i="12" s="1"/>
  <c r="AP19" i="12"/>
  <c r="K17" i="11"/>
  <c r="K14" i="11"/>
  <c r="B13" i="11"/>
  <c r="B22" i="11" s="1"/>
  <c r="J18" i="11"/>
  <c r="J22" i="11"/>
  <c r="J21" i="11"/>
  <c r="M39" i="12"/>
  <c r="M34" i="12"/>
  <c r="M38" i="12"/>
  <c r="M35" i="12"/>
  <c r="M36" i="12"/>
  <c r="M31" i="12"/>
  <c r="M32" i="12"/>
  <c r="M37" i="12"/>
  <c r="M33" i="12"/>
  <c r="L5" i="11"/>
  <c r="L9" i="11"/>
  <c r="AP9" i="12" l="1"/>
  <c r="AP11" i="12"/>
  <c r="AP4" i="12"/>
  <c r="M6" i="12"/>
  <c r="AP8" i="12"/>
  <c r="AP3" i="12"/>
  <c r="M4" i="12"/>
  <c r="L17" i="11"/>
  <c r="L14" i="11"/>
  <c r="M8" i="12"/>
  <c r="AP6" i="12"/>
  <c r="M3" i="12"/>
  <c r="M10" i="12"/>
  <c r="BA26" i="12"/>
  <c r="BA24" i="12"/>
  <c r="BA22" i="12"/>
  <c r="BA20" i="12"/>
  <c r="BA27" i="12"/>
  <c r="BA25" i="12"/>
  <c r="BA23" i="12"/>
  <c r="BA21" i="12"/>
  <c r="BA19" i="12"/>
  <c r="BB28" i="12"/>
  <c r="K22" i="11"/>
  <c r="K18" i="11"/>
  <c r="K21" i="11"/>
  <c r="M5" i="12"/>
  <c r="AP10" i="12"/>
  <c r="M7" i="12"/>
  <c r="K16" i="10"/>
  <c r="K19" i="10"/>
  <c r="L15" i="10"/>
  <c r="K20" i="10"/>
  <c r="M9" i="12"/>
  <c r="AP7" i="12"/>
  <c r="M11" i="12"/>
  <c r="L22" i="11" l="1"/>
  <c r="L18" i="11"/>
  <c r="L21" i="11"/>
  <c r="L16" i="10"/>
  <c r="L19" i="10"/>
  <c r="L20" i="10"/>
  <c r="BB27" i="12"/>
  <c r="BB25" i="12"/>
  <c r="BB23" i="12"/>
  <c r="BB21" i="12"/>
  <c r="BB19" i="12"/>
  <c r="BB26" i="12"/>
  <c r="BB24" i="12"/>
  <c r="BB22" i="12"/>
  <c r="BB20" i="12"/>
  <c r="BC28" i="12"/>
  <c r="BC27" i="12" l="1"/>
  <c r="BC25" i="12"/>
  <c r="BC23" i="12"/>
  <c r="BC21" i="12"/>
  <c r="BC19" i="12"/>
  <c r="BC24" i="12"/>
  <c r="BC20" i="12"/>
  <c r="BC26" i="12"/>
  <c r="BC2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</author>
  </authors>
  <commentList>
    <comment ref="H1" authorId="0" shapeId="0" xr:uid="{00000000-0006-0000-0500-000001000000}">
      <text>
        <r>
          <rPr>
            <sz val="10"/>
            <rFont val="Arial"/>
          </rPr>
          <t>X</t>
        </r>
      </text>
    </comment>
    <comment ref="J1" authorId="0" shapeId="0" xr:uid="{00000000-0006-0000-0500-000002000000}">
      <text>
        <r>
          <rPr>
            <sz val="10"/>
            <rFont val="Arial"/>
          </rPr>
          <t>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</author>
  </authors>
  <commentList>
    <comment ref="C12" authorId="0" shapeId="0" xr:uid="{00000000-0006-0000-0C00-000001000000}">
      <text>
        <r>
          <rPr>
            <sz val="10"/>
            <rFont val="Arial"/>
          </rPr>
          <t>EXTENCIÓN DEL ALERO BUY 200 Y DEL D3</t>
        </r>
      </text>
    </comment>
  </commentList>
</comments>
</file>

<file path=xl/sharedStrings.xml><?xml version="1.0" encoding="utf-8"?>
<sst xmlns="http://schemas.openxmlformats.org/spreadsheetml/2006/main" count="67717" uniqueCount="20326">
  <si>
    <t>Referencias:</t>
  </si>
  <si>
    <t>A - La ubicación está vacía y en sistema figura ocupada</t>
  </si>
  <si>
    <t>B - La ubicación está ocupada y en sistema figura vacía</t>
  </si>
  <si>
    <t>C - El material que se encuentra en la ubicación no coincide con el material que aparece en sistema</t>
  </si>
  <si>
    <t>D - Error de cantidad</t>
  </si>
  <si>
    <t>DATOS SAP</t>
  </si>
  <si>
    <t>Tipo almacén</t>
  </si>
  <si>
    <t>Ubicación</t>
  </si>
  <si>
    <t>Material</t>
  </si>
  <si>
    <t>Unidad almacén</t>
  </si>
  <si>
    <t>Bloqueo de entradas</t>
  </si>
  <si>
    <t>Stock disponible</t>
  </si>
  <si>
    <t>Stock a entrar</t>
  </si>
  <si>
    <t>Motivo bloqueo</t>
  </si>
  <si>
    <t>calle, modulo y nivel</t>
  </si>
  <si>
    <t>Nivel</t>
  </si>
  <si>
    <t>Calle</t>
  </si>
  <si>
    <t>Alveolo</t>
  </si>
  <si>
    <t>Deposito</t>
  </si>
  <si>
    <t>PC5</t>
  </si>
  <si>
    <t>21A1A</t>
  </si>
  <si>
    <t>02A311351ASS00</t>
  </si>
  <si>
    <t>09001450548127</t>
  </si>
  <si>
    <t>21A1B</t>
  </si>
  <si>
    <t>02A311291K0S02</t>
  </si>
  <si>
    <t>09001441718893</t>
  </si>
  <si>
    <t>21A1C</t>
  </si>
  <si>
    <t>&lt;&lt; vacías &gt;&gt;</t>
  </si>
  <si>
    <t>21A2A</t>
  </si>
  <si>
    <t>02A311149B0S00</t>
  </si>
  <si>
    <t>09001442244588</t>
  </si>
  <si>
    <t>21A2B</t>
  </si>
  <si>
    <t>02A311285BCS00</t>
  </si>
  <si>
    <t>09001450548206</t>
  </si>
  <si>
    <t>21A2C</t>
  </si>
  <si>
    <t>02J31125500S07</t>
  </si>
  <si>
    <t>09001447654953</t>
  </si>
  <si>
    <t>21A3A</t>
  </si>
  <si>
    <t>09001450358496</t>
  </si>
  <si>
    <t>21A3B</t>
  </si>
  <si>
    <t>02A31136500S04</t>
  </si>
  <si>
    <t>09001448137118</t>
  </si>
  <si>
    <t>21A3C</t>
  </si>
  <si>
    <t>09001447522585</t>
  </si>
  <si>
    <t>21A4A</t>
  </si>
  <si>
    <t>02A311291J0S02</t>
  </si>
  <si>
    <t>09001450677586</t>
  </si>
  <si>
    <t>21A4B</t>
  </si>
  <si>
    <t>09001447654956</t>
  </si>
  <si>
    <t>21A4C</t>
  </si>
  <si>
    <t>09001448160442</t>
  </si>
  <si>
    <t>21A5A</t>
  </si>
  <si>
    <t>09001448160443</t>
  </si>
  <si>
    <t>RPK</t>
  </si>
  <si>
    <t>X</t>
  </si>
  <si>
    <t>G</t>
  </si>
  <si>
    <t>21A5B</t>
  </si>
  <si>
    <t>02A311149AMS00</t>
  </si>
  <si>
    <t>09001450125550</t>
  </si>
  <si>
    <t>21A5C</t>
  </si>
  <si>
    <t>09001450677587</t>
  </si>
  <si>
    <t>21A6A</t>
  </si>
  <si>
    <t>09001450358497</t>
  </si>
  <si>
    <t>21A6B</t>
  </si>
  <si>
    <t>09001450358498</t>
  </si>
  <si>
    <t>21A6C</t>
  </si>
  <si>
    <t>09001450385048</t>
  </si>
  <si>
    <t>21A7A</t>
  </si>
  <si>
    <t>09001449915810</t>
  </si>
  <si>
    <t>21A7B</t>
  </si>
  <si>
    <t>09001450420204</t>
  </si>
  <si>
    <t>21A7C</t>
  </si>
  <si>
    <t>09001450501445</t>
  </si>
  <si>
    <t>21A8A</t>
  </si>
  <si>
    <t>09001450420051</t>
  </si>
  <si>
    <t>21A8B</t>
  </si>
  <si>
    <t>02J311103C0S10</t>
  </si>
  <si>
    <t>09001449051504</t>
  </si>
  <si>
    <t>21A8C</t>
  </si>
  <si>
    <t>09001449051505</t>
  </si>
  <si>
    <t>21A9A</t>
  </si>
  <si>
    <t>T</t>
  </si>
  <si>
    <t>21A9B</t>
  </si>
  <si>
    <t>21A9C</t>
  </si>
  <si>
    <t>21B1A</t>
  </si>
  <si>
    <t>09001450677589</t>
  </si>
  <si>
    <t>21B1B</t>
  </si>
  <si>
    <t>09001450600568</t>
  </si>
  <si>
    <t>21B1C</t>
  </si>
  <si>
    <t>02J311103M0S10</t>
  </si>
  <si>
    <t>09001450221608</t>
  </si>
  <si>
    <t>09001450224482</t>
  </si>
  <si>
    <t>21B2A</t>
  </si>
  <si>
    <t>21B2B</t>
  </si>
  <si>
    <t>21B2C</t>
  </si>
  <si>
    <t>21B3A</t>
  </si>
  <si>
    <t>09001449915809</t>
  </si>
  <si>
    <t>21B3B</t>
  </si>
  <si>
    <t>09001450501446</t>
  </si>
  <si>
    <t>21B3C</t>
  </si>
  <si>
    <t>09001441738450</t>
  </si>
  <si>
    <t>21B4A</t>
  </si>
  <si>
    <t>0A431150701S00</t>
  </si>
  <si>
    <t>09001442241747</t>
  </si>
  <si>
    <t>21B4B</t>
  </si>
  <si>
    <t>09001449077032</t>
  </si>
  <si>
    <t>21B4C</t>
  </si>
  <si>
    <t>09001449110131</t>
  </si>
  <si>
    <t>21B5A</t>
  </si>
  <si>
    <t>09001450536703</t>
  </si>
  <si>
    <t>21B5B</t>
  </si>
  <si>
    <t>09001446700293</t>
  </si>
  <si>
    <t>21B5C</t>
  </si>
  <si>
    <t>02J311103F0S10</t>
  </si>
  <si>
    <t>09001449164191</t>
  </si>
  <si>
    <t>21B6A</t>
  </si>
  <si>
    <t>09001450571718</t>
  </si>
  <si>
    <t>21B6B</t>
  </si>
  <si>
    <t>09001447637507</t>
  </si>
  <si>
    <t>21B6C</t>
  </si>
  <si>
    <t>09001450571719</t>
  </si>
  <si>
    <t>21B7A</t>
  </si>
  <si>
    <t>09001446700294</t>
  </si>
  <si>
    <t>21B7B</t>
  </si>
  <si>
    <t>21B7C</t>
  </si>
  <si>
    <t>09001449212521</t>
  </si>
  <si>
    <t>21B8A</t>
  </si>
  <si>
    <t>09001442184731</t>
  </si>
  <si>
    <t>21B8B</t>
  </si>
  <si>
    <t>09001442184732</t>
  </si>
  <si>
    <t>21B8C</t>
  </si>
  <si>
    <t>21B9A</t>
  </si>
  <si>
    <t>21B9B</t>
  </si>
  <si>
    <t>21B9C</t>
  </si>
  <si>
    <t>21C10A</t>
  </si>
  <si>
    <t>09001447681070</t>
  </si>
  <si>
    <t>21C10B</t>
  </si>
  <si>
    <t>02A311531Q0S00</t>
  </si>
  <si>
    <t>09001441771295</t>
  </si>
  <si>
    <t>21C10C</t>
  </si>
  <si>
    <t>09001448511856</t>
  </si>
  <si>
    <t>21C11A</t>
  </si>
  <si>
    <t>02T409169A0S02</t>
  </si>
  <si>
    <t>09001450536867</t>
  </si>
  <si>
    <t>21C11B</t>
  </si>
  <si>
    <t>09001450495133</t>
  </si>
  <si>
    <t>21C11C</t>
  </si>
  <si>
    <t>0DF409159C0S01</t>
  </si>
  <si>
    <t>09001450568717</t>
  </si>
  <si>
    <t>21C12A</t>
  </si>
  <si>
    <t>09001450568718</t>
  </si>
  <si>
    <t>21C12B</t>
  </si>
  <si>
    <t>09001450568719</t>
  </si>
  <si>
    <t>21C12C</t>
  </si>
  <si>
    <t>09001450568720</t>
  </si>
  <si>
    <t>21C13A</t>
  </si>
  <si>
    <t>09001450625045</t>
  </si>
  <si>
    <t>21C13B</t>
  </si>
  <si>
    <t>09001450625046</t>
  </si>
  <si>
    <t>21C13C</t>
  </si>
  <si>
    <t>09001450625047</t>
  </si>
  <si>
    <t>21C14A</t>
  </si>
  <si>
    <t>21C14B</t>
  </si>
  <si>
    <t>21C14C</t>
  </si>
  <si>
    <t>21C1A</t>
  </si>
  <si>
    <t>09001450625048</t>
  </si>
  <si>
    <t>21C1B</t>
  </si>
  <si>
    <t>09001450625049</t>
  </si>
  <si>
    <t>21C1C</t>
  </si>
  <si>
    <t>09001450625050</t>
  </si>
  <si>
    <t>21C2A</t>
  </si>
  <si>
    <t>02T40915900S01</t>
  </si>
  <si>
    <t>09001450646950</t>
  </si>
  <si>
    <t>21C2B</t>
  </si>
  <si>
    <t>09001450673789</t>
  </si>
  <si>
    <t>21C2C</t>
  </si>
  <si>
    <t>09001450673790</t>
  </si>
  <si>
    <t>21C3A</t>
  </si>
  <si>
    <t>09001450673791</t>
  </si>
  <si>
    <t>21C3B</t>
  </si>
  <si>
    <t>09001450673792</t>
  </si>
  <si>
    <t>21C3C</t>
  </si>
  <si>
    <t>09001450673793</t>
  </si>
  <si>
    <t>21C4A</t>
  </si>
  <si>
    <t>09001450625987</t>
  </si>
  <si>
    <t>21C4B</t>
  </si>
  <si>
    <t>09001450625988</t>
  </si>
  <si>
    <t>21C4C</t>
  </si>
  <si>
    <t>09001450625989</t>
  </si>
  <si>
    <t>21C5A</t>
  </si>
  <si>
    <t>09001441752450</t>
  </si>
  <si>
    <t>21C5B</t>
  </si>
  <si>
    <t>09001441702939</t>
  </si>
  <si>
    <t>21C5C</t>
  </si>
  <si>
    <t>09001441024823</t>
  </si>
  <si>
    <t>21C6A</t>
  </si>
  <si>
    <t>09001450625990</t>
  </si>
  <si>
    <t>21C6B</t>
  </si>
  <si>
    <t>09001450646953</t>
  </si>
  <si>
    <t>21C6C</t>
  </si>
  <si>
    <t>09001450646954</t>
  </si>
  <si>
    <t>21C7A</t>
  </si>
  <si>
    <t>09001450646955</t>
  </si>
  <si>
    <t>21C7B</t>
  </si>
  <si>
    <t>09001450646956</t>
  </si>
  <si>
    <t>21C7C</t>
  </si>
  <si>
    <t>09001441799449</t>
  </si>
  <si>
    <t>21C8A</t>
  </si>
  <si>
    <t>02Z311251C0S10</t>
  </si>
  <si>
    <t>09001450502488</t>
  </si>
  <si>
    <t>21C8B</t>
  </si>
  <si>
    <t>02J311205Q0S10</t>
  </si>
  <si>
    <t>09001445755282</t>
  </si>
  <si>
    <t>21C8C</t>
  </si>
  <si>
    <t>09001441752652</t>
  </si>
  <si>
    <t>21C9A</t>
  </si>
  <si>
    <t>09001450674597</t>
  </si>
  <si>
    <t>21C9B</t>
  </si>
  <si>
    <t>09001450674598</t>
  </si>
  <si>
    <t>21C9C</t>
  </si>
  <si>
    <t>09001450646948</t>
  </si>
  <si>
    <t>21D10A</t>
  </si>
  <si>
    <t>09001450703850</t>
  </si>
  <si>
    <t>21D10B</t>
  </si>
  <si>
    <t>02A311159BCS00</t>
  </si>
  <si>
    <t>09001449618636</t>
  </si>
  <si>
    <t>21D10C</t>
  </si>
  <si>
    <t>02A311291F0S00</t>
  </si>
  <si>
    <t>09001447993659</t>
  </si>
  <si>
    <t>21D11A</t>
  </si>
  <si>
    <t>09001441771297</t>
  </si>
  <si>
    <t>21D11B</t>
  </si>
  <si>
    <t>09001450703851</t>
  </si>
  <si>
    <t>21D11C</t>
  </si>
  <si>
    <t>09001450703824</t>
  </si>
  <si>
    <t>21D12A</t>
  </si>
  <si>
    <t>09001450703825</t>
  </si>
  <si>
    <t>21D12B</t>
  </si>
  <si>
    <t>09001450674599</t>
  </si>
  <si>
    <t>21D12C</t>
  </si>
  <si>
    <t>09001450703826</t>
  </si>
  <si>
    <t>21D13A</t>
  </si>
  <si>
    <t>02J311103D0S10</t>
  </si>
  <si>
    <t>09001449623298</t>
  </si>
  <si>
    <t>21D13B</t>
  </si>
  <si>
    <t>02Z311764A</t>
  </si>
  <si>
    <t>09001432885006</t>
  </si>
  <si>
    <t>21D13C</t>
  </si>
  <si>
    <t>09001450674600</t>
  </si>
  <si>
    <t>21D14A</t>
  </si>
  <si>
    <t>21D14B</t>
  </si>
  <si>
    <t>21D14C</t>
  </si>
  <si>
    <t>21D1A</t>
  </si>
  <si>
    <t>09001450703852</t>
  </si>
  <si>
    <t>21D1B</t>
  </si>
  <si>
    <t>09001450703853</t>
  </si>
  <si>
    <t>21D1C</t>
  </si>
  <si>
    <t>0A4311507C0S00</t>
  </si>
  <si>
    <t>09001442185080</t>
  </si>
  <si>
    <t>21D2A</t>
  </si>
  <si>
    <t>09001450598848</t>
  </si>
  <si>
    <t>21D2B</t>
  </si>
  <si>
    <t>09001450598849</t>
  </si>
  <si>
    <t>21D2C</t>
  </si>
  <si>
    <t>02J31125500S05</t>
  </si>
  <si>
    <t>09001441922822</t>
  </si>
  <si>
    <t>21D3A</t>
  </si>
  <si>
    <t>09001450598850</t>
  </si>
  <si>
    <t>21D3B</t>
  </si>
  <si>
    <t>09001450599451</t>
  </si>
  <si>
    <t>21D3C</t>
  </si>
  <si>
    <t>09001450703827</t>
  </si>
  <si>
    <t>21D4A</t>
  </si>
  <si>
    <t>21D4B</t>
  </si>
  <si>
    <t>09001450477552</t>
  </si>
  <si>
    <t>21D4C</t>
  </si>
  <si>
    <t>09001450599452</t>
  </si>
  <si>
    <t>21D5A</t>
  </si>
  <si>
    <t>09001450599453</t>
  </si>
  <si>
    <t>21D5B</t>
  </si>
  <si>
    <t>09001450477553</t>
  </si>
  <si>
    <t>21D5C</t>
  </si>
  <si>
    <t>09001450477554</t>
  </si>
  <si>
    <t>21D6A</t>
  </si>
  <si>
    <t>09001450477555</t>
  </si>
  <si>
    <t>21D6B</t>
  </si>
  <si>
    <t>09001450477556</t>
  </si>
  <si>
    <t>21D6C</t>
  </si>
  <si>
    <t>09001450536859</t>
  </si>
  <si>
    <t>21D7A</t>
  </si>
  <si>
    <t>09001450536860</t>
  </si>
  <si>
    <t>21D7B</t>
  </si>
  <si>
    <t>09001450536861</t>
  </si>
  <si>
    <t>21D7C</t>
  </si>
  <si>
    <t>09001450536862</t>
  </si>
  <si>
    <t>21D8A</t>
  </si>
  <si>
    <t>09001450536863</t>
  </si>
  <si>
    <t>21D8B</t>
  </si>
  <si>
    <t>09001450536864</t>
  </si>
  <si>
    <t>21D8C</t>
  </si>
  <si>
    <t>09001450646945</t>
  </si>
  <si>
    <t>21D9A</t>
  </si>
  <si>
    <t>09001450646946</t>
  </si>
  <si>
    <t>21D9B</t>
  </si>
  <si>
    <t>09001450646947</t>
  </si>
  <si>
    <t>21D9C</t>
  </si>
  <si>
    <t>09001450646949</t>
  </si>
  <si>
    <t>21E1A</t>
  </si>
  <si>
    <t>09001450452413</t>
  </si>
  <si>
    <t>21E1B</t>
  </si>
  <si>
    <t>02J311261ADS10</t>
  </si>
  <si>
    <t>09001449707720</t>
  </si>
  <si>
    <t>21E2A</t>
  </si>
  <si>
    <t>02J311261AES10</t>
  </si>
  <si>
    <t>09001440987515</t>
  </si>
  <si>
    <t>21E2B</t>
  </si>
  <si>
    <t>09001441907552</t>
  </si>
  <si>
    <t>21E3A</t>
  </si>
  <si>
    <t>02A311351AQS00</t>
  </si>
  <si>
    <t>09001440824289</t>
  </si>
  <si>
    <t>21E3B</t>
  </si>
  <si>
    <t>09001450390983</t>
  </si>
  <si>
    <t>21E4A</t>
  </si>
  <si>
    <t>09001450682024</t>
  </si>
  <si>
    <t>21E4B</t>
  </si>
  <si>
    <t>02A311131BFS01</t>
  </si>
  <si>
    <t>09001442184722</t>
  </si>
  <si>
    <t>21E5A</t>
  </si>
  <si>
    <t>02J31124300S01</t>
  </si>
  <si>
    <t>09001449890918</t>
  </si>
  <si>
    <t>09001450514967</t>
  </si>
  <si>
    <t>21E5B</t>
  </si>
  <si>
    <t>09001450514968</t>
  </si>
  <si>
    <t>21E6A</t>
  </si>
  <si>
    <t>09001449894975</t>
  </si>
  <si>
    <t>21E6B</t>
  </si>
  <si>
    <t>09001450362514</t>
  </si>
  <si>
    <t>21E6C</t>
  </si>
  <si>
    <t>09001450703881</t>
  </si>
  <si>
    <t>21F1A</t>
  </si>
  <si>
    <t>02J31130900S01</t>
  </si>
  <si>
    <t>09001447433666</t>
  </si>
  <si>
    <t>21F1B</t>
  </si>
  <si>
    <t>02J311251Q0S10</t>
  </si>
  <si>
    <t>09001440962976</t>
  </si>
  <si>
    <t>21F2A</t>
  </si>
  <si>
    <t>21F2B</t>
  </si>
  <si>
    <t>21F3A</t>
  </si>
  <si>
    <t>09001449852198</t>
  </si>
  <si>
    <t>21F3B</t>
  </si>
  <si>
    <t>09001441652310</t>
  </si>
  <si>
    <t>21F4A</t>
  </si>
  <si>
    <t>09001441754454</t>
  </si>
  <si>
    <t>21F4B</t>
  </si>
  <si>
    <t>09001450452429</t>
  </si>
  <si>
    <t>21F5A</t>
  </si>
  <si>
    <t>09001450362515</t>
  </si>
  <si>
    <t>09001450574245</t>
  </si>
  <si>
    <t>21F5B</t>
  </si>
  <si>
    <t>09001450574246</t>
  </si>
  <si>
    <t>21F6A</t>
  </si>
  <si>
    <t>09001447654954</t>
  </si>
  <si>
    <t>21F6B</t>
  </si>
  <si>
    <t>09001447637508</t>
  </si>
  <si>
    <t>21F6C</t>
  </si>
  <si>
    <t>09001446777956</t>
  </si>
  <si>
    <t>21F7A</t>
  </si>
  <si>
    <t>09001446777955</t>
  </si>
  <si>
    <t>21F7B</t>
  </si>
  <si>
    <t>09001447681067</t>
  </si>
  <si>
    <t>21F7C</t>
  </si>
  <si>
    <t>02A311291A0S01</t>
  </si>
  <si>
    <t>09001444286300</t>
  </si>
  <si>
    <t>21F8A</t>
  </si>
  <si>
    <t>21F8B</t>
  </si>
  <si>
    <t>21F8C</t>
  </si>
  <si>
    <t>21F9A</t>
  </si>
  <si>
    <t>21F9B</t>
  </si>
  <si>
    <t>21F9C</t>
  </si>
  <si>
    <t>21G1A</t>
  </si>
  <si>
    <t>09001449678447</t>
  </si>
  <si>
    <t>21G1B</t>
  </si>
  <si>
    <t>09001441683190</t>
  </si>
  <si>
    <t>21G2A</t>
  </si>
  <si>
    <t>09001449952626</t>
  </si>
  <si>
    <t>21G2B</t>
  </si>
  <si>
    <t>09001440885483</t>
  </si>
  <si>
    <t>21G3A</t>
  </si>
  <si>
    <t>09001440925088</t>
  </si>
  <si>
    <t>21G3B</t>
  </si>
  <si>
    <t>09001450167997</t>
  </si>
  <si>
    <t>21G4A</t>
  </si>
  <si>
    <t>02A311159BES00</t>
  </si>
  <si>
    <t>09001450168172</t>
  </si>
  <si>
    <t>21G4B</t>
  </si>
  <si>
    <t>09001450600569</t>
  </si>
  <si>
    <t>21G5A</t>
  </si>
  <si>
    <t>21G5B</t>
  </si>
  <si>
    <t>09001441785699</t>
  </si>
  <si>
    <t>21G6A</t>
  </si>
  <si>
    <t>09001441763185</t>
  </si>
  <si>
    <t>21G6B</t>
  </si>
  <si>
    <t>0AF301230K0S01</t>
  </si>
  <si>
    <t>09001449889509</t>
  </si>
  <si>
    <t>21G6C</t>
  </si>
  <si>
    <t>21G7A</t>
  </si>
  <si>
    <t>09001447681066</t>
  </si>
  <si>
    <t>21G7B</t>
  </si>
  <si>
    <t>09001447681071</t>
  </si>
  <si>
    <t>21G7C</t>
  </si>
  <si>
    <t>09001449540559</t>
  </si>
  <si>
    <t>21G8A</t>
  </si>
  <si>
    <t>09001449540560</t>
  </si>
  <si>
    <t>21G8B</t>
  </si>
  <si>
    <t>09001447559274</t>
  </si>
  <si>
    <t>21G8C</t>
  </si>
  <si>
    <t>09001447876163</t>
  </si>
  <si>
    <t>21G9A</t>
  </si>
  <si>
    <t>21G9B</t>
  </si>
  <si>
    <t>21G9C</t>
  </si>
  <si>
    <t>21H1A</t>
  </si>
  <si>
    <t>09001449640058</t>
  </si>
  <si>
    <t>21H1B</t>
  </si>
  <si>
    <t>09001449640059</t>
  </si>
  <si>
    <t>21H2A</t>
  </si>
  <si>
    <t>02A311285BAS00</t>
  </si>
  <si>
    <t>09001441818034</t>
  </si>
  <si>
    <t>21H2B</t>
  </si>
  <si>
    <t>09001447434425</t>
  </si>
  <si>
    <t>21H3A</t>
  </si>
  <si>
    <t>09001440860845</t>
  </si>
  <si>
    <t>21H3B</t>
  </si>
  <si>
    <t>09001441051496</t>
  </si>
  <si>
    <t>21H4A</t>
  </si>
  <si>
    <t>09001440858341</t>
  </si>
  <si>
    <t>21H4B</t>
  </si>
  <si>
    <t>09001441652312</t>
  </si>
  <si>
    <t>21H5A</t>
  </si>
  <si>
    <t>09001441872964</t>
  </si>
  <si>
    <t>21H5B</t>
  </si>
  <si>
    <t>09001441745986</t>
  </si>
  <si>
    <t>21H6A</t>
  </si>
  <si>
    <t>09001449847858</t>
  </si>
  <si>
    <t>21H6B</t>
  </si>
  <si>
    <t>21H6C</t>
  </si>
  <si>
    <t>09001442316906</t>
  </si>
  <si>
    <t>21H7A</t>
  </si>
  <si>
    <t>21H7B</t>
  </si>
  <si>
    <t>09001447603544</t>
  </si>
  <si>
    <t>21H7C</t>
  </si>
  <si>
    <t>09001443432189</t>
  </si>
  <si>
    <t>21H8A</t>
  </si>
  <si>
    <t>21H8B</t>
  </si>
  <si>
    <t>09001449618641</t>
  </si>
  <si>
    <t>21H8C</t>
  </si>
  <si>
    <t>09001441738449</t>
  </si>
  <si>
    <t>21H9A</t>
  </si>
  <si>
    <t>21H9B</t>
  </si>
  <si>
    <t>21H9C</t>
  </si>
  <si>
    <t>21I1A</t>
  </si>
  <si>
    <t>09001450119012</t>
  </si>
  <si>
    <t>21I1B</t>
  </si>
  <si>
    <t>09001442104935</t>
  </si>
  <si>
    <t>21I2A</t>
  </si>
  <si>
    <t>09001450105162</t>
  </si>
  <si>
    <t>21I2B</t>
  </si>
  <si>
    <t>09001442024852</t>
  </si>
  <si>
    <t>21I3A</t>
  </si>
  <si>
    <t>02A311159H0S00</t>
  </si>
  <si>
    <t>09001450170170</t>
  </si>
  <si>
    <t>21I3B</t>
  </si>
  <si>
    <t>09001441652313</t>
  </si>
  <si>
    <t>21I4A</t>
  </si>
  <si>
    <t>09001440742166</t>
  </si>
  <si>
    <t>21I4B</t>
  </si>
  <si>
    <t>09001442127601</t>
  </si>
  <si>
    <t>21I5A</t>
  </si>
  <si>
    <t>09001440885482</t>
  </si>
  <si>
    <t>21I5B</t>
  </si>
  <si>
    <t>09001450682026</t>
  </si>
  <si>
    <t>21I6A</t>
  </si>
  <si>
    <t>09001441727144</t>
  </si>
  <si>
    <t>21I6B</t>
  </si>
  <si>
    <t>09001444154692</t>
  </si>
  <si>
    <t>21I6C</t>
  </si>
  <si>
    <t>09001449847856</t>
  </si>
  <si>
    <t>21I7A</t>
  </si>
  <si>
    <t>09001441734027</t>
  </si>
  <si>
    <t>21I7B</t>
  </si>
  <si>
    <t>21I7C</t>
  </si>
  <si>
    <t>09001447769508</t>
  </si>
  <si>
    <t>21I8A</t>
  </si>
  <si>
    <t>02A311149ALS00</t>
  </si>
  <si>
    <t>09001441674238</t>
  </si>
  <si>
    <t>21I8B</t>
  </si>
  <si>
    <t>09001447769509</t>
  </si>
  <si>
    <t>21I8C</t>
  </si>
  <si>
    <t>09001450568733</t>
  </si>
  <si>
    <t>21I9A</t>
  </si>
  <si>
    <t>21I9B</t>
  </si>
  <si>
    <t>21I9C</t>
  </si>
  <si>
    <t>21J1A</t>
  </si>
  <si>
    <t>09001450654279</t>
  </si>
  <si>
    <t>21J1B</t>
  </si>
  <si>
    <t>09001442024838</t>
  </si>
  <si>
    <t>21J2A</t>
  </si>
  <si>
    <t>09001450628617</t>
  </si>
  <si>
    <t>21J2B</t>
  </si>
  <si>
    <t>09001440858629</t>
  </si>
  <si>
    <t>21J3A</t>
  </si>
  <si>
    <t>09001441818015</t>
  </si>
  <si>
    <t>21J3B</t>
  </si>
  <si>
    <t>09001441839665</t>
  </si>
  <si>
    <t>21J4A</t>
  </si>
  <si>
    <t>09001441652315</t>
  </si>
  <si>
    <t>21J4B</t>
  </si>
  <si>
    <t>09001441652314</t>
  </si>
  <si>
    <t>21J5A</t>
  </si>
  <si>
    <t>09001450630535</t>
  </si>
  <si>
    <t>21J5B</t>
  </si>
  <si>
    <t>09001440676828</t>
  </si>
  <si>
    <t>21J6A</t>
  </si>
  <si>
    <t>09001450568734</t>
  </si>
  <si>
    <t>21J6B</t>
  </si>
  <si>
    <t>09001450568735</t>
  </si>
  <si>
    <t>21J6C</t>
  </si>
  <si>
    <t>21J7A</t>
  </si>
  <si>
    <t>09001441981203</t>
  </si>
  <si>
    <t>21J7B</t>
  </si>
  <si>
    <t>09001441981202</t>
  </si>
  <si>
    <t>21J7C</t>
  </si>
  <si>
    <t>21J8A</t>
  </si>
  <si>
    <t>09001449847857</t>
  </si>
  <si>
    <t>21J8B</t>
  </si>
  <si>
    <t>09001441642691</t>
  </si>
  <si>
    <t>21J8C</t>
  </si>
  <si>
    <t>09001441639614</t>
  </si>
  <si>
    <t>21J9A</t>
  </si>
  <si>
    <t>21J9B</t>
  </si>
  <si>
    <t>21J9C</t>
  </si>
  <si>
    <t>22A1A</t>
  </si>
  <si>
    <t>22A1B</t>
  </si>
  <si>
    <t>22A1C</t>
  </si>
  <si>
    <t>22A2A</t>
  </si>
  <si>
    <t>02T409356F ROH</t>
  </si>
  <si>
    <t>09001444619717</t>
  </si>
  <si>
    <t>22A2B</t>
  </si>
  <si>
    <t>09001449889650</t>
  </si>
  <si>
    <t>22A2C</t>
  </si>
  <si>
    <t>22A3A</t>
  </si>
  <si>
    <t>02J31124400S01</t>
  </si>
  <si>
    <t>09001450682036</t>
  </si>
  <si>
    <t>22A3B</t>
  </si>
  <si>
    <t>0C9311490E</t>
  </si>
  <si>
    <t>09001448410083</t>
  </si>
  <si>
    <t>22A4A</t>
  </si>
  <si>
    <t>22A4B</t>
  </si>
  <si>
    <t>22A4C</t>
  </si>
  <si>
    <t>22A5A</t>
  </si>
  <si>
    <t>22A5B</t>
  </si>
  <si>
    <t>22A5C</t>
  </si>
  <si>
    <t>22A6A</t>
  </si>
  <si>
    <t>22A6B</t>
  </si>
  <si>
    <t>22A6C</t>
  </si>
  <si>
    <t>22A7A</t>
  </si>
  <si>
    <t>22A7B</t>
  </si>
  <si>
    <t>22A7C</t>
  </si>
  <si>
    <t>0AF301230A0S01</t>
  </si>
  <si>
    <t>09001433482326</t>
  </si>
  <si>
    <t>22A8A</t>
  </si>
  <si>
    <t>22A8B</t>
  </si>
  <si>
    <t>22A8C</t>
  </si>
  <si>
    <t>22A9A</t>
  </si>
  <si>
    <t>22A9B</t>
  </si>
  <si>
    <t>22A9C</t>
  </si>
  <si>
    <t>22B1A</t>
  </si>
  <si>
    <t>22B1B</t>
  </si>
  <si>
    <t>22B2A</t>
  </si>
  <si>
    <t>22B2B</t>
  </si>
  <si>
    <t>22B3A</t>
  </si>
  <si>
    <t>22B3B</t>
  </si>
  <si>
    <t>09001448410087</t>
  </si>
  <si>
    <t>22B4A</t>
  </si>
  <si>
    <t>22B5A</t>
  </si>
  <si>
    <t>22B6A</t>
  </si>
  <si>
    <t>22B7A</t>
  </si>
  <si>
    <t>0A4311515C</t>
  </si>
  <si>
    <t>09001427989561</t>
  </si>
  <si>
    <t>22B8A</t>
  </si>
  <si>
    <t>22B9A</t>
  </si>
  <si>
    <t>09001448410089</t>
  </si>
  <si>
    <t>22B9B</t>
  </si>
  <si>
    <t>09001448410090</t>
  </si>
  <si>
    <t>22B9C</t>
  </si>
  <si>
    <t>22C1A</t>
  </si>
  <si>
    <t>22C1B</t>
  </si>
  <si>
    <t>22C1C</t>
  </si>
  <si>
    <t>22C2A</t>
  </si>
  <si>
    <t>0C9301230D0S01</t>
  </si>
  <si>
    <t>09001448821565</t>
  </si>
  <si>
    <t>22C2B</t>
  </si>
  <si>
    <t>22C2C</t>
  </si>
  <si>
    <t>22C3A</t>
  </si>
  <si>
    <t>02T409121S ROH</t>
  </si>
  <si>
    <t>09001448391089</t>
  </si>
  <si>
    <t>22C3B</t>
  </si>
  <si>
    <t>22C3C</t>
  </si>
  <si>
    <t>22C4A</t>
  </si>
  <si>
    <t>22C4B</t>
  </si>
  <si>
    <t>22C4C</t>
  </si>
  <si>
    <t>22C5A</t>
  </si>
  <si>
    <t>22C5B</t>
  </si>
  <si>
    <t>22C5C</t>
  </si>
  <si>
    <t>22C6A</t>
  </si>
  <si>
    <t>02T311131AHR00</t>
  </si>
  <si>
    <t>09001440169332</t>
  </si>
  <si>
    <t>22C6B</t>
  </si>
  <si>
    <t>09001432463260</t>
  </si>
  <si>
    <t>22C6C</t>
  </si>
  <si>
    <t>09001433398615</t>
  </si>
  <si>
    <t>22C7A</t>
  </si>
  <si>
    <t>22C7B</t>
  </si>
  <si>
    <t>02A311285BAANG</t>
  </si>
  <si>
    <t>09001439360839</t>
  </si>
  <si>
    <t>22C7C</t>
  </si>
  <si>
    <t>09001439360837</t>
  </si>
  <si>
    <t>22C8A</t>
  </si>
  <si>
    <t>09001439360838</t>
  </si>
  <si>
    <t>22C8B</t>
  </si>
  <si>
    <t>09001439360835</t>
  </si>
  <si>
    <t>22C8C</t>
  </si>
  <si>
    <t>09001448821581</t>
  </si>
  <si>
    <t>22C9A</t>
  </si>
  <si>
    <t>22C9B</t>
  </si>
  <si>
    <t>22C9C</t>
  </si>
  <si>
    <t>22D1A</t>
  </si>
  <si>
    <t>22D1B</t>
  </si>
  <si>
    <t>22D1C</t>
  </si>
  <si>
    <t>22D2A</t>
  </si>
  <si>
    <t>02J31131500R00</t>
  </si>
  <si>
    <t>09001442667039</t>
  </si>
  <si>
    <t>22D2B</t>
  </si>
  <si>
    <t>09001442667038</t>
  </si>
  <si>
    <t>22D2C</t>
  </si>
  <si>
    <t>09001442667037</t>
  </si>
  <si>
    <t>22D3A</t>
  </si>
  <si>
    <t>09001448821585</t>
  </si>
  <si>
    <t>22D3B</t>
  </si>
  <si>
    <t>22D3C</t>
  </si>
  <si>
    <t>09001448821586</t>
  </si>
  <si>
    <t>22D4A</t>
  </si>
  <si>
    <t>09001448821589</t>
  </si>
  <si>
    <t>22D4B</t>
  </si>
  <si>
    <t>09001448821590</t>
  </si>
  <si>
    <t>22D4C</t>
  </si>
  <si>
    <t>09001448821591</t>
  </si>
  <si>
    <t>22D5A</t>
  </si>
  <si>
    <t>09001448821592</t>
  </si>
  <si>
    <t>22D5B</t>
  </si>
  <si>
    <t>22D5C</t>
  </si>
  <si>
    <t>22D6A</t>
  </si>
  <si>
    <t>22D6B</t>
  </si>
  <si>
    <t>22D6C</t>
  </si>
  <si>
    <t>22D7A</t>
  </si>
  <si>
    <t>09001448821593</t>
  </si>
  <si>
    <t>22D7B</t>
  </si>
  <si>
    <t>09001448821612</t>
  </si>
  <si>
    <t>22D7C</t>
  </si>
  <si>
    <t>09001448821613</t>
  </si>
  <si>
    <t>22D8A</t>
  </si>
  <si>
    <t>09001448821614</t>
  </si>
  <si>
    <t>22D8B</t>
  </si>
  <si>
    <t>22D8C</t>
  </si>
  <si>
    <t>09001448825758</t>
  </si>
  <si>
    <t>22D9A</t>
  </si>
  <si>
    <t>22D9B</t>
  </si>
  <si>
    <t>22D9C</t>
  </si>
  <si>
    <t>22E1A</t>
  </si>
  <si>
    <t>22E1B</t>
  </si>
  <si>
    <t>22E1C</t>
  </si>
  <si>
    <t>22E2A</t>
  </si>
  <si>
    <t>22E2B</t>
  </si>
  <si>
    <t>22E2C</t>
  </si>
  <si>
    <t>09001448825761</t>
  </si>
  <si>
    <t>22E3A</t>
  </si>
  <si>
    <t>09001448825762</t>
  </si>
  <si>
    <t>22E3B</t>
  </si>
  <si>
    <t>09001448825763</t>
  </si>
  <si>
    <t>22E3C</t>
  </si>
  <si>
    <t>09001448825765</t>
  </si>
  <si>
    <t>22E4A</t>
  </si>
  <si>
    <t>0C9409356C ROH</t>
  </si>
  <si>
    <t>09001439020850</t>
  </si>
  <si>
    <t>22E4B</t>
  </si>
  <si>
    <t>02A311309B ROH</t>
  </si>
  <si>
    <t>09001434207119</t>
  </si>
  <si>
    <t>22E4C</t>
  </si>
  <si>
    <t>0AF301230J0S01</t>
  </si>
  <si>
    <t>09001437252611</t>
  </si>
  <si>
    <t>22E5A</t>
  </si>
  <si>
    <t>09001448825767</t>
  </si>
  <si>
    <t>22E5B</t>
  </si>
  <si>
    <t>02T301230ACS01</t>
  </si>
  <si>
    <t>09001448841340</t>
  </si>
  <si>
    <t>22E5C</t>
  </si>
  <si>
    <t>09001448841341</t>
  </si>
  <si>
    <t>22E6A</t>
  </si>
  <si>
    <t>22E6B</t>
  </si>
  <si>
    <t>09001448821608</t>
  </si>
  <si>
    <t>22E6C</t>
  </si>
  <si>
    <t>22E7A</t>
  </si>
  <si>
    <t>22E7B</t>
  </si>
  <si>
    <t>22E7C</t>
  </si>
  <si>
    <t>22E8A</t>
  </si>
  <si>
    <t>22E8B</t>
  </si>
  <si>
    <t>22E8C</t>
  </si>
  <si>
    <t>22E9A</t>
  </si>
  <si>
    <t>0C9311570D</t>
  </si>
  <si>
    <t>09001448410100</t>
  </si>
  <si>
    <t>22E9B</t>
  </si>
  <si>
    <t>09001448410101</t>
  </si>
  <si>
    <t>22E9C</t>
  </si>
  <si>
    <t>09001448410102</t>
  </si>
  <si>
    <t>22F1A</t>
  </si>
  <si>
    <t>22F1B</t>
  </si>
  <si>
    <t>22F1C</t>
  </si>
  <si>
    <t>22F2A</t>
  </si>
  <si>
    <t>22F2B</t>
  </si>
  <si>
    <t>09001448410104</t>
  </si>
  <si>
    <t>22F2C</t>
  </si>
  <si>
    <t>22F3A</t>
  </si>
  <si>
    <t>22F3B</t>
  </si>
  <si>
    <t>02J31124300R00</t>
  </si>
  <si>
    <t>09001435234666</t>
  </si>
  <si>
    <t>22F3C</t>
  </si>
  <si>
    <t>22F4A</t>
  </si>
  <si>
    <t>22F4B</t>
  </si>
  <si>
    <t>02T301230J0S01</t>
  </si>
  <si>
    <t>09001448841342</t>
  </si>
  <si>
    <t>22F4C</t>
  </si>
  <si>
    <t>09001442667035</t>
  </si>
  <si>
    <t>22F5A</t>
  </si>
  <si>
    <t>09001426224376</t>
  </si>
  <si>
    <t>22F5B</t>
  </si>
  <si>
    <t>09001426224375</t>
  </si>
  <si>
    <t>22F5C</t>
  </si>
  <si>
    <t>09001433933845</t>
  </si>
  <si>
    <t>22F6A</t>
  </si>
  <si>
    <t>09001448821583</t>
  </si>
  <si>
    <t>22F6B</t>
  </si>
  <si>
    <t>09001448821615</t>
  </si>
  <si>
    <t>22F6C</t>
  </si>
  <si>
    <t>09001440169331</t>
  </si>
  <si>
    <t>22F7A</t>
  </si>
  <si>
    <t>22F7B</t>
  </si>
  <si>
    <t>22F7C</t>
  </si>
  <si>
    <t>22F8A</t>
  </si>
  <si>
    <t>22F8B</t>
  </si>
  <si>
    <t>22F8C</t>
  </si>
  <si>
    <t>22F9A</t>
  </si>
  <si>
    <t>09001448410106</t>
  </si>
  <si>
    <t>22F9B</t>
  </si>
  <si>
    <t>09001448410107</t>
  </si>
  <si>
    <t>22F9C</t>
  </si>
  <si>
    <t>09001448410108</t>
  </si>
  <si>
    <t>22G1A</t>
  </si>
  <si>
    <t>22G2A</t>
  </si>
  <si>
    <t>22G3A</t>
  </si>
  <si>
    <t>02J311243A ROH</t>
  </si>
  <si>
    <t>09001440697047</t>
  </si>
  <si>
    <t>22G4A</t>
  </si>
  <si>
    <t>22G5A</t>
  </si>
  <si>
    <t>22G6A</t>
  </si>
  <si>
    <t>22G7A</t>
  </si>
  <si>
    <t>02T409121S</t>
  </si>
  <si>
    <t>09001448272143</t>
  </si>
  <si>
    <t>22G8A</t>
  </si>
  <si>
    <t>09001448272145</t>
  </si>
  <si>
    <t>22G9A</t>
  </si>
  <si>
    <t>22G9B</t>
  </si>
  <si>
    <t>09001448410109</t>
  </si>
  <si>
    <t>22G9C</t>
  </si>
  <si>
    <t>09001448410110</t>
  </si>
  <si>
    <t>22H1A</t>
  </si>
  <si>
    <t>22H1B</t>
  </si>
  <si>
    <t>22H1C</t>
  </si>
  <si>
    <t>22H2A</t>
  </si>
  <si>
    <t>09001448272144</t>
  </si>
  <si>
    <t>22H2B</t>
  </si>
  <si>
    <t>09001448272142</t>
  </si>
  <si>
    <t>22H2C</t>
  </si>
  <si>
    <t>09001448272146</t>
  </si>
  <si>
    <t>22H3A</t>
  </si>
  <si>
    <t>09001448272147</t>
  </si>
  <si>
    <t>22H3B</t>
  </si>
  <si>
    <t>09001448391094</t>
  </si>
  <si>
    <t>22H3C</t>
  </si>
  <si>
    <t>09001448391093</t>
  </si>
  <si>
    <t>22H4A</t>
  </si>
  <si>
    <t>22H4B</t>
  </si>
  <si>
    <t>22H4C</t>
  </si>
  <si>
    <t>09001448391092</t>
  </si>
  <si>
    <t>22H5A</t>
  </si>
  <si>
    <t>09001442019863</t>
  </si>
  <si>
    <t>22H5B</t>
  </si>
  <si>
    <t>09001448391095</t>
  </si>
  <si>
    <t>22H5C</t>
  </si>
  <si>
    <t>09001448391090</t>
  </si>
  <si>
    <t>22H6A</t>
  </si>
  <si>
    <t>09001448391091</t>
  </si>
  <si>
    <t>22H6B</t>
  </si>
  <si>
    <t>09001448118622</t>
  </si>
  <si>
    <t>22H6C</t>
  </si>
  <si>
    <t>09001448118621</t>
  </si>
  <si>
    <t>22H7A</t>
  </si>
  <si>
    <t>09001448118620</t>
  </si>
  <si>
    <t>22H7B</t>
  </si>
  <si>
    <t>22H7C</t>
  </si>
  <si>
    <t>22H8A</t>
  </si>
  <si>
    <t>22H8B</t>
  </si>
  <si>
    <t>09001449810915</t>
  </si>
  <si>
    <t>22H8C</t>
  </si>
  <si>
    <t>22H9A</t>
  </si>
  <si>
    <t>09001448410113</t>
  </si>
  <si>
    <t>22H9B</t>
  </si>
  <si>
    <t>09001448410114</t>
  </si>
  <si>
    <t>22H9C</t>
  </si>
  <si>
    <t>09001448410115</t>
  </si>
  <si>
    <t>22I1A</t>
  </si>
  <si>
    <t>22I1B</t>
  </si>
  <si>
    <t>22I1C</t>
  </si>
  <si>
    <t>22I2A</t>
  </si>
  <si>
    <t>22I2B</t>
  </si>
  <si>
    <t>22I2C</t>
  </si>
  <si>
    <t>09001448410120</t>
  </si>
  <si>
    <t>22I3A</t>
  </si>
  <si>
    <t>22I3B</t>
  </si>
  <si>
    <t>22I3C</t>
  </si>
  <si>
    <t>22I4A</t>
  </si>
  <si>
    <t>22I4B</t>
  </si>
  <si>
    <t>22I4C</t>
  </si>
  <si>
    <t>22I5A</t>
  </si>
  <si>
    <t>22I5B</t>
  </si>
  <si>
    <t>22I5C</t>
  </si>
  <si>
    <t>09001438918922</t>
  </si>
  <si>
    <t>22I6A</t>
  </si>
  <si>
    <t>22I6B</t>
  </si>
  <si>
    <t>22I6C</t>
  </si>
  <si>
    <t>22I7A</t>
  </si>
  <si>
    <t>22I7B</t>
  </si>
  <si>
    <t>22I7C</t>
  </si>
  <si>
    <t>22I8A</t>
  </si>
  <si>
    <t>09001448821588</t>
  </si>
  <si>
    <t>22I8B</t>
  </si>
  <si>
    <t>09001447958053</t>
  </si>
  <si>
    <t>22I8C</t>
  </si>
  <si>
    <t>0C9409356C0R00</t>
  </si>
  <si>
    <t>09001445726969</t>
  </si>
  <si>
    <t>22I9A</t>
  </si>
  <si>
    <t>09001448410117</t>
  </si>
  <si>
    <t>22I9B</t>
  </si>
  <si>
    <t>09001448410118</t>
  </si>
  <si>
    <t>22I9C</t>
  </si>
  <si>
    <t>09001448410119</t>
  </si>
  <si>
    <t>22J1A</t>
  </si>
  <si>
    <t>22J1B</t>
  </si>
  <si>
    <t>22J1C</t>
  </si>
  <si>
    <t>22J2A</t>
  </si>
  <si>
    <t>09001447958354</t>
  </si>
  <si>
    <t>22J2B</t>
  </si>
  <si>
    <t>09001447958355</t>
  </si>
  <si>
    <t>22J2C</t>
  </si>
  <si>
    <t>09001447958356</t>
  </si>
  <si>
    <t>22J3A</t>
  </si>
  <si>
    <t>09001447958357</t>
  </si>
  <si>
    <t>22J3B</t>
  </si>
  <si>
    <t>09001447958358</t>
  </si>
  <si>
    <t>22J3C</t>
  </si>
  <si>
    <t>22J4A</t>
  </si>
  <si>
    <t>09001447958054</t>
  </si>
  <si>
    <t>22J4B</t>
  </si>
  <si>
    <t>09001442370027</t>
  </si>
  <si>
    <t>22J4C</t>
  </si>
  <si>
    <t>09001433447453</t>
  </si>
  <si>
    <t>22J5A</t>
  </si>
  <si>
    <t>09001440697049</t>
  </si>
  <si>
    <t>22J5B</t>
  </si>
  <si>
    <t>09001448362906</t>
  </si>
  <si>
    <t>22J5C</t>
  </si>
  <si>
    <t>09001448272137</t>
  </si>
  <si>
    <t>22J6A</t>
  </si>
  <si>
    <t>09001448272138</t>
  </si>
  <si>
    <t>22J6B</t>
  </si>
  <si>
    <t>09001432463259</t>
  </si>
  <si>
    <t>22J6C</t>
  </si>
  <si>
    <t>09001448272139</t>
  </si>
  <si>
    <t>22J7A</t>
  </si>
  <si>
    <t>09001448272140</t>
  </si>
  <si>
    <t>22J7B</t>
  </si>
  <si>
    <t>09001448273300</t>
  </si>
  <si>
    <t>22J7C</t>
  </si>
  <si>
    <t>09001448273301</t>
  </si>
  <si>
    <t>22J8A</t>
  </si>
  <si>
    <t>09001448273302</t>
  </si>
  <si>
    <t>22J8B</t>
  </si>
  <si>
    <t>09001448273303</t>
  </si>
  <si>
    <t>22J8C</t>
  </si>
  <si>
    <t>09001448273304</t>
  </si>
  <si>
    <t>22J9A</t>
  </si>
  <si>
    <t>09001448410122</t>
  </si>
  <si>
    <t>22J9B</t>
  </si>
  <si>
    <t>09001448410123</t>
  </si>
  <si>
    <t>22J9C</t>
  </si>
  <si>
    <t>09001448410124</t>
  </si>
  <si>
    <t>fecha</t>
  </si>
  <si>
    <t>semana</t>
  </si>
  <si>
    <t>dia</t>
  </si>
  <si>
    <t>Cuenta</t>
  </si>
  <si>
    <t>mes</t>
  </si>
  <si>
    <t>conto?</t>
  </si>
  <si>
    <t>Feriados</t>
  </si>
  <si>
    <t>(Todas)</t>
  </si>
  <si>
    <t>Etiquetas de fila</t>
  </si>
  <si>
    <t>Sum of Cuenta</t>
  </si>
  <si>
    <t>Sum of conto?</t>
  </si>
  <si>
    <t>(en blanco)</t>
  </si>
  <si>
    <t>Total general</t>
  </si>
  <si>
    <t>Mes</t>
  </si>
  <si>
    <t>Semana</t>
  </si>
  <si>
    <t>Fecha control</t>
  </si>
  <si>
    <t>Count of OK</t>
  </si>
  <si>
    <t>Count of A -Ub vacia - sap ocup</t>
  </si>
  <si>
    <t>Count of B -Ub ocup- sap vacía</t>
  </si>
  <si>
    <t>Count of C -Dif HU</t>
  </si>
  <si>
    <t>Count of D -Error cant</t>
  </si>
  <si>
    <t>corregir</t>
  </si>
  <si>
    <t>ENERO</t>
  </si>
  <si>
    <t>D3</t>
  </si>
  <si>
    <t>54A1A</t>
  </si>
  <si>
    <t>54A2A</t>
  </si>
  <si>
    <t>54A2B</t>
  </si>
  <si>
    <t>54B1A</t>
  </si>
  <si>
    <t>54B2A</t>
  </si>
  <si>
    <t>54B2B</t>
  </si>
  <si>
    <t>54C1A</t>
  </si>
  <si>
    <t>54C2A</t>
  </si>
  <si>
    <t>54C2B</t>
  </si>
  <si>
    <t>54D1A</t>
  </si>
  <si>
    <t>54D2A</t>
  </si>
  <si>
    <t>54D2B</t>
  </si>
  <si>
    <t>54E1A</t>
  </si>
  <si>
    <t>54E2A</t>
  </si>
  <si>
    <t>54E2B</t>
  </si>
  <si>
    <t>54F1A</t>
  </si>
  <si>
    <t>54F2A</t>
  </si>
  <si>
    <t>54F2B</t>
  </si>
  <si>
    <t>54G1A</t>
  </si>
  <si>
    <t>54G2A</t>
  </si>
  <si>
    <t>54G2B</t>
  </si>
  <si>
    <t>54H1A</t>
  </si>
  <si>
    <t>54H2A</t>
  </si>
  <si>
    <t>54H2B</t>
  </si>
  <si>
    <t>54I1A</t>
  </si>
  <si>
    <t>54I2A</t>
  </si>
  <si>
    <t>54I2B</t>
  </si>
  <si>
    <t>54A3A</t>
  </si>
  <si>
    <t>54A3B</t>
  </si>
  <si>
    <t>54B3A</t>
  </si>
  <si>
    <t>54B3B</t>
  </si>
  <si>
    <t>54C3A</t>
  </si>
  <si>
    <t>54C3B</t>
  </si>
  <si>
    <t>54D3A</t>
  </si>
  <si>
    <t>54D3B</t>
  </si>
  <si>
    <t>54E3A</t>
  </si>
  <si>
    <t>54E3B</t>
  </si>
  <si>
    <t>54F3A</t>
  </si>
  <si>
    <t>54F3B</t>
  </si>
  <si>
    <t>54G3A</t>
  </si>
  <si>
    <t>54G3B</t>
  </si>
  <si>
    <t>54H3A</t>
  </si>
  <si>
    <t>54H3B</t>
  </si>
  <si>
    <t>54I3A</t>
  </si>
  <si>
    <t>54I3B</t>
  </si>
  <si>
    <t>54J1A</t>
  </si>
  <si>
    <t>54J2A</t>
  </si>
  <si>
    <t>54J2B</t>
  </si>
  <si>
    <t>54J3A</t>
  </si>
  <si>
    <t>54J3B</t>
  </si>
  <si>
    <t>54K1A</t>
  </si>
  <si>
    <t>54K2A</t>
  </si>
  <si>
    <t>54K2B</t>
  </si>
  <si>
    <t>54K3A</t>
  </si>
  <si>
    <t>54K3B</t>
  </si>
  <si>
    <t>54L1A</t>
  </si>
  <si>
    <t>54L2A</t>
  </si>
  <si>
    <t>54L2B</t>
  </si>
  <si>
    <t>54L3A</t>
  </si>
  <si>
    <t>54L3B</t>
  </si>
  <si>
    <t>54M1A</t>
  </si>
  <si>
    <t>54M2A</t>
  </si>
  <si>
    <t>54M2B</t>
  </si>
  <si>
    <t>54M3A</t>
  </si>
  <si>
    <t>54M3B</t>
  </si>
  <si>
    <t>54N1A</t>
  </si>
  <si>
    <t>54N2A</t>
  </si>
  <si>
    <t>54N2B</t>
  </si>
  <si>
    <t>54N3A</t>
  </si>
  <si>
    <t>54N3B</t>
  </si>
  <si>
    <t>54A4A</t>
  </si>
  <si>
    <t>54A4B</t>
  </si>
  <si>
    <t>54A5A</t>
  </si>
  <si>
    <t>54A5B</t>
  </si>
  <si>
    <t>54A6A</t>
  </si>
  <si>
    <t>54A6B</t>
  </si>
  <si>
    <t>54A7A</t>
  </si>
  <si>
    <t>54A7B</t>
  </si>
  <si>
    <t>54A8A</t>
  </si>
  <si>
    <t>54A8B</t>
  </si>
  <si>
    <t>54B4A</t>
  </si>
  <si>
    <t>54B4B</t>
  </si>
  <si>
    <t>54B5A</t>
  </si>
  <si>
    <t>54B5B</t>
  </si>
  <si>
    <t>54B6A</t>
  </si>
  <si>
    <t>54B6B</t>
  </si>
  <si>
    <t>54B7A</t>
  </si>
  <si>
    <t>54B7B</t>
  </si>
  <si>
    <t>54B8A</t>
  </si>
  <si>
    <t>54B8B</t>
  </si>
  <si>
    <t>54C4A</t>
  </si>
  <si>
    <t>54C4B</t>
  </si>
  <si>
    <t>54C5A</t>
  </si>
  <si>
    <t>54C5B</t>
  </si>
  <si>
    <t>54C6A</t>
  </si>
  <si>
    <t>54C6B</t>
  </si>
  <si>
    <t>54C7A</t>
  </si>
  <si>
    <t>54C7B</t>
  </si>
  <si>
    <t>54C8A</t>
  </si>
  <si>
    <t>54C8B</t>
  </si>
  <si>
    <t>54D4A</t>
  </si>
  <si>
    <t>54D4B</t>
  </si>
  <si>
    <t>54D5A</t>
  </si>
  <si>
    <t>54D5B</t>
  </si>
  <si>
    <t>54D6A</t>
  </si>
  <si>
    <t>54D6B</t>
  </si>
  <si>
    <t>54D7A</t>
  </si>
  <si>
    <t>54D7B</t>
  </si>
  <si>
    <t>54D8A</t>
  </si>
  <si>
    <t>54D8B</t>
  </si>
  <si>
    <t>54E4A</t>
  </si>
  <si>
    <t>54E4B</t>
  </si>
  <si>
    <t>54E5A</t>
  </si>
  <si>
    <t>54E5B</t>
  </si>
  <si>
    <t>54E6A</t>
  </si>
  <si>
    <t>54E6B</t>
  </si>
  <si>
    <t>54E7A</t>
  </si>
  <si>
    <t>54E7B</t>
  </si>
  <si>
    <t>54E8A</t>
  </si>
  <si>
    <t>54E8B</t>
  </si>
  <si>
    <t>54F4A</t>
  </si>
  <si>
    <t>54F4B</t>
  </si>
  <si>
    <t>54F5A</t>
  </si>
  <si>
    <t>54F5B</t>
  </si>
  <si>
    <t>54F6A</t>
  </si>
  <si>
    <t>54F6B</t>
  </si>
  <si>
    <t>54F7A</t>
  </si>
  <si>
    <t>54F7B</t>
  </si>
  <si>
    <t>54F8A</t>
  </si>
  <si>
    <t>54F8B</t>
  </si>
  <si>
    <t>54G4A</t>
  </si>
  <si>
    <t>54G4B</t>
  </si>
  <si>
    <t>54G5A</t>
  </si>
  <si>
    <t>54G5B</t>
  </si>
  <si>
    <t>54G6A</t>
  </si>
  <si>
    <t>54G6B</t>
  </si>
  <si>
    <t>54G7A</t>
  </si>
  <si>
    <t>54G7B</t>
  </si>
  <si>
    <t>54G8A</t>
  </si>
  <si>
    <t>54G8B</t>
  </si>
  <si>
    <t>54H4A</t>
  </si>
  <si>
    <t>54H4B</t>
  </si>
  <si>
    <t>54H5A</t>
  </si>
  <si>
    <t>54H5B</t>
  </si>
  <si>
    <t>54H6A</t>
  </si>
  <si>
    <t>54H6B</t>
  </si>
  <si>
    <t>54H7A</t>
  </si>
  <si>
    <t>54H7B</t>
  </si>
  <si>
    <t>54H8A</t>
  </si>
  <si>
    <t>54H8B</t>
  </si>
  <si>
    <t>54I4A</t>
  </si>
  <si>
    <t>54I4B</t>
  </si>
  <si>
    <t>54I5A</t>
  </si>
  <si>
    <t>54I5B</t>
  </si>
  <si>
    <t>54I6A</t>
  </si>
  <si>
    <t>54I6B</t>
  </si>
  <si>
    <t>54I7A</t>
  </si>
  <si>
    <t>54I7B</t>
  </si>
  <si>
    <t>54I8A</t>
  </si>
  <si>
    <t>54I8B</t>
  </si>
  <si>
    <t>54J4A</t>
  </si>
  <si>
    <t>54J4B</t>
  </si>
  <si>
    <t>54J5A</t>
  </si>
  <si>
    <t>54J5B</t>
  </si>
  <si>
    <t>54J6A</t>
  </si>
  <si>
    <t>54J6B</t>
  </si>
  <si>
    <t>54J7A</t>
  </si>
  <si>
    <t>54J7B</t>
  </si>
  <si>
    <t>54J8A</t>
  </si>
  <si>
    <t>54J8B</t>
  </si>
  <si>
    <t>54K4A</t>
  </si>
  <si>
    <t>54K4B</t>
  </si>
  <si>
    <t>54K5A</t>
  </si>
  <si>
    <t>54K5B</t>
  </si>
  <si>
    <t>54K6A</t>
  </si>
  <si>
    <t>54K6B</t>
  </si>
  <si>
    <t>54K7A</t>
  </si>
  <si>
    <t>54K7B</t>
  </si>
  <si>
    <t>54L4A</t>
  </si>
  <si>
    <t>54L4B</t>
  </si>
  <si>
    <t>54L5A</t>
  </si>
  <si>
    <t>54L5B</t>
  </si>
  <si>
    <t>54L6A</t>
  </si>
  <si>
    <t>54L6B</t>
  </si>
  <si>
    <t>54L7A</t>
  </si>
  <si>
    <t>54L7B</t>
  </si>
  <si>
    <t>54M4A</t>
  </si>
  <si>
    <t>54M4B</t>
  </si>
  <si>
    <t>54M5A</t>
  </si>
  <si>
    <t>54M5B</t>
  </si>
  <si>
    <t>54M6A</t>
  </si>
  <si>
    <t>54M6B</t>
  </si>
  <si>
    <t>54M7A</t>
  </si>
  <si>
    <t>54M7B</t>
  </si>
  <si>
    <t>54N4A</t>
  </si>
  <si>
    <t>54N4B</t>
  </si>
  <si>
    <t>54N5A</t>
  </si>
  <si>
    <t>54N5B</t>
  </si>
  <si>
    <t>54N6A</t>
  </si>
  <si>
    <t>54N6B</t>
  </si>
  <si>
    <t>54N7A</t>
  </si>
  <si>
    <t>54N7B</t>
  </si>
  <si>
    <t>54A1B</t>
  </si>
  <si>
    <t>54A1D BIS</t>
  </si>
  <si>
    <t>54B1B</t>
  </si>
  <si>
    <t>54B1D BIS</t>
  </si>
  <si>
    <t>54C1B</t>
  </si>
  <si>
    <t>54C1D BIS</t>
  </si>
  <si>
    <t>54D1B</t>
  </si>
  <si>
    <t>54D1D BIS</t>
  </si>
  <si>
    <t>54E1B</t>
  </si>
  <si>
    <t>54E1D BIS</t>
  </si>
  <si>
    <t>54F1B</t>
  </si>
  <si>
    <t>54F1D BIS</t>
  </si>
  <si>
    <t>54G1B</t>
  </si>
  <si>
    <t>54G1D BIS</t>
  </si>
  <si>
    <t>54H1B</t>
  </si>
  <si>
    <t>54H1D BIS</t>
  </si>
  <si>
    <t>54I1B</t>
  </si>
  <si>
    <t>54I1D BIS</t>
  </si>
  <si>
    <t>54J1B</t>
  </si>
  <si>
    <t>54J1D BIS</t>
  </si>
  <si>
    <t>54K1B</t>
  </si>
  <si>
    <t>54K1D BIS</t>
  </si>
  <si>
    <t>54L1B</t>
  </si>
  <si>
    <t>54L1D BIS</t>
  </si>
  <si>
    <t>54M1B</t>
  </si>
  <si>
    <t>54M1D BIS</t>
  </si>
  <si>
    <t>54N1B</t>
  </si>
  <si>
    <t>54N1D BIS</t>
  </si>
  <si>
    <t>54A1A BIS</t>
  </si>
  <si>
    <t>54A1B BIS</t>
  </si>
  <si>
    <t>54A1C</t>
  </si>
  <si>
    <t>54A1C BIS</t>
  </si>
  <si>
    <t>54A1D</t>
  </si>
  <si>
    <t>54A2C</t>
  </si>
  <si>
    <t>54A2D</t>
  </si>
  <si>
    <t>54A3C</t>
  </si>
  <si>
    <t>54A3D</t>
  </si>
  <si>
    <t>54A4C</t>
  </si>
  <si>
    <t>54A4D</t>
  </si>
  <si>
    <t>54A5C</t>
  </si>
  <si>
    <t>54A5D</t>
  </si>
  <si>
    <t>54B1A BIS</t>
  </si>
  <si>
    <t>54B1B BIS</t>
  </si>
  <si>
    <t>54B1C</t>
  </si>
  <si>
    <t>54B1C BIS</t>
  </si>
  <si>
    <t>54B1D</t>
  </si>
  <si>
    <t>54B2C</t>
  </si>
  <si>
    <t>54B2D</t>
  </si>
  <si>
    <t>54B3C</t>
  </si>
  <si>
    <t>54B3D</t>
  </si>
  <si>
    <t>54B4C</t>
  </si>
  <si>
    <t>54B4D</t>
  </si>
  <si>
    <t>54B5C</t>
  </si>
  <si>
    <t>54B5D</t>
  </si>
  <si>
    <t>54C1A BIS</t>
  </si>
  <si>
    <t>54C1B BIS</t>
  </si>
  <si>
    <t>54C1C</t>
  </si>
  <si>
    <t>54C1C BIS</t>
  </si>
  <si>
    <t>54C1D</t>
  </si>
  <si>
    <t>54C2C</t>
  </si>
  <si>
    <t>54C2D</t>
  </si>
  <si>
    <t>54C3C</t>
  </si>
  <si>
    <t>54C3D</t>
  </si>
  <si>
    <t>54C4C</t>
  </si>
  <si>
    <t>54C4D</t>
  </si>
  <si>
    <t>54C5C</t>
  </si>
  <si>
    <t>54C5D</t>
  </si>
  <si>
    <t>54D1A BIS</t>
  </si>
  <si>
    <t>54D1B BIS</t>
  </si>
  <si>
    <t>54D1C</t>
  </si>
  <si>
    <t>54D1C BIS</t>
  </si>
  <si>
    <t>54D1D</t>
  </si>
  <si>
    <t>54D2C</t>
  </si>
  <si>
    <t>54D2D</t>
  </si>
  <si>
    <t>54D3C</t>
  </si>
  <si>
    <t>54D3D</t>
  </si>
  <si>
    <t>54D4C</t>
  </si>
  <si>
    <t>54D4D</t>
  </si>
  <si>
    <t>54D5C</t>
  </si>
  <si>
    <t>54D5D</t>
  </si>
  <si>
    <t>54E1A BIS</t>
  </si>
  <si>
    <t>54E1B BIS</t>
  </si>
  <si>
    <t>54E1C</t>
  </si>
  <si>
    <t>54E1C BIS</t>
  </si>
  <si>
    <t>54E1D</t>
  </si>
  <si>
    <t>54E2C</t>
  </si>
  <si>
    <t>54E2D</t>
  </si>
  <si>
    <t>54E3C</t>
  </si>
  <si>
    <t>54E3D</t>
  </si>
  <si>
    <t>54E4C</t>
  </si>
  <si>
    <t>54E4D</t>
  </si>
  <si>
    <t>54E5C</t>
  </si>
  <si>
    <t>54E5D</t>
  </si>
  <si>
    <t>54F1A BIS</t>
  </si>
  <si>
    <t>54F1B BIS</t>
  </si>
  <si>
    <t>54F1C</t>
  </si>
  <si>
    <t>54F1C BIS</t>
  </si>
  <si>
    <t>54F1D</t>
  </si>
  <si>
    <t>54F2C</t>
  </si>
  <si>
    <t>54F2D</t>
  </si>
  <si>
    <t>54F3C</t>
  </si>
  <si>
    <t>54F3D</t>
  </si>
  <si>
    <t>54F4C</t>
  </si>
  <si>
    <t>54F4D</t>
  </si>
  <si>
    <t>54F5C</t>
  </si>
  <si>
    <t>54F5D</t>
  </si>
  <si>
    <t>54G1A BIS</t>
  </si>
  <si>
    <t>54G1B BIS</t>
  </si>
  <si>
    <t>54G1C</t>
  </si>
  <si>
    <t>54G1C BIS</t>
  </si>
  <si>
    <t>54G1D</t>
  </si>
  <si>
    <t>54G2C</t>
  </si>
  <si>
    <t>54G2D</t>
  </si>
  <si>
    <t>54G3C</t>
  </si>
  <si>
    <t>54G3D</t>
  </si>
  <si>
    <t>54G4C</t>
  </si>
  <si>
    <t>54G4D</t>
  </si>
  <si>
    <t>54G5C</t>
  </si>
  <si>
    <t>54G5D</t>
  </si>
  <si>
    <t>54H1A BIS</t>
  </si>
  <si>
    <t>54H1B BIS</t>
  </si>
  <si>
    <t>54H1C</t>
  </si>
  <si>
    <t>54H1C BIS</t>
  </si>
  <si>
    <t>54H1D</t>
  </si>
  <si>
    <t>54H2C</t>
  </si>
  <si>
    <t>54H2D</t>
  </si>
  <si>
    <t>54H3C</t>
  </si>
  <si>
    <t>54H3D</t>
  </si>
  <si>
    <t>54H4C</t>
  </si>
  <si>
    <t>54H4D</t>
  </si>
  <si>
    <t>54H5C</t>
  </si>
  <si>
    <t>54H5D</t>
  </si>
  <si>
    <t>54I1A BIS</t>
  </si>
  <si>
    <t>54I1B BIS</t>
  </si>
  <si>
    <t>54I1C</t>
  </si>
  <si>
    <t>54I1C BIS</t>
  </si>
  <si>
    <t>54I1D</t>
  </si>
  <si>
    <t>54I2C</t>
  </si>
  <si>
    <t>54I2D</t>
  </si>
  <si>
    <t>54I3C</t>
  </si>
  <si>
    <t>54I3D</t>
  </si>
  <si>
    <t>54I4C</t>
  </si>
  <si>
    <t>54I4D</t>
  </si>
  <si>
    <t>54I5C</t>
  </si>
  <si>
    <t>54I5D</t>
  </si>
  <si>
    <t>54J1A BIS</t>
  </si>
  <si>
    <t>54J1B BIS</t>
  </si>
  <si>
    <t>54J1C</t>
  </si>
  <si>
    <t>54J1C BIS</t>
  </si>
  <si>
    <t>54J1D</t>
  </si>
  <si>
    <t>54J2C</t>
  </si>
  <si>
    <t>54J2D</t>
  </si>
  <si>
    <t>54J3C</t>
  </si>
  <si>
    <t>54J3D</t>
  </si>
  <si>
    <t>54J4C</t>
  </si>
  <si>
    <t>54J4D</t>
  </si>
  <si>
    <t>54J5C</t>
  </si>
  <si>
    <t>54J5D</t>
  </si>
  <si>
    <t>54K1A BIS</t>
  </si>
  <si>
    <t>54K1B BIS</t>
  </si>
  <si>
    <t>54K1C</t>
  </si>
  <si>
    <t>54K1C BIS</t>
  </si>
  <si>
    <t>54K1D</t>
  </si>
  <si>
    <t>54L1A BIS</t>
  </si>
  <si>
    <t>54L1B BIS</t>
  </si>
  <si>
    <t>54L1C</t>
  </si>
  <si>
    <t>54L1C BIS</t>
  </si>
  <si>
    <t>54L1D</t>
  </si>
  <si>
    <t>54M1A BIS</t>
  </si>
  <si>
    <t>54M1B BIS</t>
  </si>
  <si>
    <t>54M1C</t>
  </si>
  <si>
    <t>54M1C BIS</t>
  </si>
  <si>
    <t>54M1D</t>
  </si>
  <si>
    <t>54N1A BIS</t>
  </si>
  <si>
    <t>54N1B BIS</t>
  </si>
  <si>
    <t>54N1C</t>
  </si>
  <si>
    <t>54N1C BIS</t>
  </si>
  <si>
    <t>54N1D</t>
  </si>
  <si>
    <t>55A1A</t>
  </si>
  <si>
    <t>55B1A</t>
  </si>
  <si>
    <t>55C1A</t>
  </si>
  <si>
    <t>55D1A</t>
  </si>
  <si>
    <t>55E1A</t>
  </si>
  <si>
    <t>55F1A</t>
  </si>
  <si>
    <t>55G1A</t>
  </si>
  <si>
    <t>55H1A</t>
  </si>
  <si>
    <t>55I1A</t>
  </si>
  <si>
    <t>55J1A</t>
  </si>
  <si>
    <t>55K1A</t>
  </si>
  <si>
    <t>55L1A</t>
  </si>
  <si>
    <t>55M1A</t>
  </si>
  <si>
    <t>55N1A</t>
  </si>
  <si>
    <t>55A1B</t>
  </si>
  <si>
    <t>55A1D BIS</t>
  </si>
  <si>
    <t>55B1B</t>
  </si>
  <si>
    <t>55B1D BIS</t>
  </si>
  <si>
    <t>55C1B</t>
  </si>
  <si>
    <t>55C1D BIS</t>
  </si>
  <si>
    <t>55D1B</t>
  </si>
  <si>
    <t>55D1D BIS</t>
  </si>
  <si>
    <t>55E1B</t>
  </si>
  <si>
    <t>55E1D BIS</t>
  </si>
  <si>
    <t>55F1B</t>
  </si>
  <si>
    <t>55F1D BIS</t>
  </si>
  <si>
    <t>55G1B</t>
  </si>
  <si>
    <t>55G1D BIS</t>
  </si>
  <si>
    <t>55H1B</t>
  </si>
  <si>
    <t>55H1D BIS</t>
  </si>
  <si>
    <t>55I1B</t>
  </si>
  <si>
    <t>55I1D BIS</t>
  </si>
  <si>
    <t>55J1B</t>
  </si>
  <si>
    <t>55J1D BIS</t>
  </si>
  <si>
    <t>55K1B</t>
  </si>
  <si>
    <t>55K1D BIS</t>
  </si>
  <si>
    <t>55L1B</t>
  </si>
  <si>
    <t>55L1D BIS</t>
  </si>
  <si>
    <t>55M1B</t>
  </si>
  <si>
    <t>55M1D BIS</t>
  </si>
  <si>
    <t>55N1B</t>
  </si>
  <si>
    <t>55N1D BIS</t>
  </si>
  <si>
    <t>55A1A BIS</t>
  </si>
  <si>
    <t>55A1B BIS</t>
  </si>
  <si>
    <t>55A1C</t>
  </si>
  <si>
    <t>55A1C BIS</t>
  </si>
  <si>
    <t>55A1D</t>
  </si>
  <si>
    <t>55B1A BIS</t>
  </si>
  <si>
    <t>55B1B BIS</t>
  </si>
  <si>
    <t>55B1C</t>
  </si>
  <si>
    <t>55B1C BIS</t>
  </si>
  <si>
    <t>55B1D</t>
  </si>
  <si>
    <t>55C1A BIS</t>
  </si>
  <si>
    <t>55C1B BIS</t>
  </si>
  <si>
    <t>55C1C</t>
  </si>
  <si>
    <t>55C1C BIS</t>
  </si>
  <si>
    <t>55C1D</t>
  </si>
  <si>
    <t>55D1A BIS</t>
  </si>
  <si>
    <t>55D1B BIS</t>
  </si>
  <si>
    <t>55D1C</t>
  </si>
  <si>
    <t>55D1C BIS</t>
  </si>
  <si>
    <t>55D1D</t>
  </si>
  <si>
    <t>55E1A BIS</t>
  </si>
  <si>
    <t>55E1B BIS</t>
  </si>
  <si>
    <t>55E1C</t>
  </si>
  <si>
    <t>55E1C BIS</t>
  </si>
  <si>
    <t>55E1D</t>
  </si>
  <si>
    <t>55F1A BIS</t>
  </si>
  <si>
    <t>55F1B BIS</t>
  </si>
  <si>
    <t>55F1C</t>
  </si>
  <si>
    <t>55F1C BIS</t>
  </si>
  <si>
    <t>55F1D</t>
  </si>
  <si>
    <t>55G1A BIS</t>
  </si>
  <si>
    <t>55G1B BIS</t>
  </si>
  <si>
    <t>55G1C</t>
  </si>
  <si>
    <t>55G1C BIS</t>
  </si>
  <si>
    <t>55G1D</t>
  </si>
  <si>
    <t>55H1A BIS</t>
  </si>
  <si>
    <t>55H1B BIS</t>
  </si>
  <si>
    <t>55H1C</t>
  </si>
  <si>
    <t>55H1C BIS</t>
  </si>
  <si>
    <t>55H1D</t>
  </si>
  <si>
    <t>55I1A BIS</t>
  </si>
  <si>
    <t>55I1B BIS</t>
  </si>
  <si>
    <t>55I1C</t>
  </si>
  <si>
    <t>55I1C BIS</t>
  </si>
  <si>
    <t>55I1D</t>
  </si>
  <si>
    <t>55J1A BIS</t>
  </si>
  <si>
    <t>55J1B BIS</t>
  </si>
  <si>
    <t>55J1C</t>
  </si>
  <si>
    <t>55J1C BIS</t>
  </si>
  <si>
    <t>55J1D</t>
  </si>
  <si>
    <t>55K1A BIS</t>
  </si>
  <si>
    <t>55K1B BIS</t>
  </si>
  <si>
    <t>55K1C</t>
  </si>
  <si>
    <t>55K1C BIS</t>
  </si>
  <si>
    <t>55K1D</t>
  </si>
  <si>
    <t>55L1A BIS</t>
  </si>
  <si>
    <t>55L1B BIS</t>
  </si>
  <si>
    <t>55L1C</t>
  </si>
  <si>
    <t>55L1C BIS</t>
  </si>
  <si>
    <t>55L1D</t>
  </si>
  <si>
    <t>55M1A BIS</t>
  </si>
  <si>
    <t>55M1B BIS</t>
  </si>
  <si>
    <t>55M1C</t>
  </si>
  <si>
    <t>55M1C BIS</t>
  </si>
  <si>
    <t>55M1D</t>
  </si>
  <si>
    <t>55N1A BIS</t>
  </si>
  <si>
    <t>55N1B BIS</t>
  </si>
  <si>
    <t>55N1C</t>
  </si>
  <si>
    <t>55N1C BIS</t>
  </si>
  <si>
    <t>55N1D</t>
  </si>
  <si>
    <t>55A2A</t>
  </si>
  <si>
    <t>55A2B</t>
  </si>
  <si>
    <t>55A3A</t>
  </si>
  <si>
    <t>55A3B</t>
  </si>
  <si>
    <t>55B2A</t>
  </si>
  <si>
    <t>55B2B</t>
  </si>
  <si>
    <t>55B3A</t>
  </si>
  <si>
    <t>55B3B</t>
  </si>
  <si>
    <t>55C2A</t>
  </si>
  <si>
    <t>55C2B</t>
  </si>
  <si>
    <t>55C3A</t>
  </si>
  <si>
    <t>55C3B</t>
  </si>
  <si>
    <t>55D2A</t>
  </si>
  <si>
    <t>55D2B</t>
  </si>
  <si>
    <t>55D3A</t>
  </si>
  <si>
    <t>55D3B</t>
  </si>
  <si>
    <t>55E2A</t>
  </si>
  <si>
    <t>55E2B</t>
  </si>
  <si>
    <t>55E3A</t>
  </si>
  <si>
    <t>55E3B</t>
  </si>
  <si>
    <t>55F2A</t>
  </si>
  <si>
    <t>55F2B</t>
  </si>
  <si>
    <t>55F3A</t>
  </si>
  <si>
    <t>55F3B</t>
  </si>
  <si>
    <t>55G2A</t>
  </si>
  <si>
    <t>55G2B</t>
  </si>
  <si>
    <t>55G3A</t>
  </si>
  <si>
    <t>55G3B</t>
  </si>
  <si>
    <t>55H2A</t>
  </si>
  <si>
    <t>55H2B</t>
  </si>
  <si>
    <t>55H3A</t>
  </si>
  <si>
    <t>55H3B</t>
  </si>
  <si>
    <t>55I2A</t>
  </si>
  <si>
    <t>55I2B</t>
  </si>
  <si>
    <t>55I3A</t>
  </si>
  <si>
    <t>55I3B</t>
  </si>
  <si>
    <t>55J2A</t>
  </si>
  <si>
    <t>55J2B</t>
  </si>
  <si>
    <t>55J3A</t>
  </si>
  <si>
    <t>55J3B</t>
  </si>
  <si>
    <t>55K2A</t>
  </si>
  <si>
    <t>55K2B</t>
  </si>
  <si>
    <t>55K3A</t>
  </si>
  <si>
    <t>55K3B</t>
  </si>
  <si>
    <t>55L2A</t>
  </si>
  <si>
    <t>55L2B</t>
  </si>
  <si>
    <t>55L3A</t>
  </si>
  <si>
    <t>55L3B</t>
  </si>
  <si>
    <t>55M2A</t>
  </si>
  <si>
    <t>55M2B</t>
  </si>
  <si>
    <t>55M3A</t>
  </si>
  <si>
    <t>55M3B</t>
  </si>
  <si>
    <t>55N2A</t>
  </si>
  <si>
    <t>55N2B</t>
  </si>
  <si>
    <t>55N3A</t>
  </si>
  <si>
    <t>55N3B</t>
  </si>
  <si>
    <t>56A1A</t>
  </si>
  <si>
    <t>56B1A</t>
  </si>
  <si>
    <t>56C1A</t>
  </si>
  <si>
    <t>56D1A</t>
  </si>
  <si>
    <t>56E1A</t>
  </si>
  <si>
    <t>56F1A</t>
  </si>
  <si>
    <t>56G1A</t>
  </si>
  <si>
    <t>56H1A</t>
  </si>
  <si>
    <t>56I1A</t>
  </si>
  <si>
    <t>56J1A</t>
  </si>
  <si>
    <t>56K1A</t>
  </si>
  <si>
    <t>56L1A</t>
  </si>
  <si>
    <t>56M1A</t>
  </si>
  <si>
    <t>56N1A</t>
  </si>
  <si>
    <t>55A5A</t>
  </si>
  <si>
    <t>55A5B</t>
  </si>
  <si>
    <t>55A6A</t>
  </si>
  <si>
    <t>55A6B</t>
  </si>
  <si>
    <t>55A7A</t>
  </si>
  <si>
    <t>55A7B</t>
  </si>
  <si>
    <t>55A8A</t>
  </si>
  <si>
    <t>55A8B</t>
  </si>
  <si>
    <t>55B4A</t>
  </si>
  <si>
    <t>55B4B</t>
  </si>
  <si>
    <t>55B5A</t>
  </si>
  <si>
    <t>55B5B</t>
  </si>
  <si>
    <t>55B6A</t>
  </si>
  <si>
    <t>55B6B</t>
  </si>
  <si>
    <t>55B7A</t>
  </si>
  <si>
    <t>55B7B</t>
  </si>
  <si>
    <t>55B8A</t>
  </si>
  <si>
    <t>55B8B</t>
  </si>
  <si>
    <t>55C4A</t>
  </si>
  <si>
    <t>55C4B</t>
  </si>
  <si>
    <t>55C5A</t>
  </si>
  <si>
    <t>55C5B</t>
  </si>
  <si>
    <t>55C6A</t>
  </si>
  <si>
    <t>55C6B</t>
  </si>
  <si>
    <t>55C7A</t>
  </si>
  <si>
    <t>55C7B</t>
  </si>
  <si>
    <t>55C8A</t>
  </si>
  <si>
    <t>55C8B</t>
  </si>
  <si>
    <t>55D4A</t>
  </si>
  <si>
    <t>55D4B</t>
  </si>
  <si>
    <t>55D5A</t>
  </si>
  <si>
    <t>55D5B</t>
  </si>
  <si>
    <t>55D7A</t>
  </si>
  <si>
    <t>55D7B</t>
  </si>
  <si>
    <t>55D8A</t>
  </si>
  <si>
    <t>55D8B</t>
  </si>
  <si>
    <t>55E4A</t>
  </si>
  <si>
    <t>55E4B</t>
  </si>
  <si>
    <t>55E5A</t>
  </si>
  <si>
    <t>55E5B</t>
  </si>
  <si>
    <t>55E6A</t>
  </si>
  <si>
    <t>55E6B</t>
  </si>
  <si>
    <t>55E7A</t>
  </si>
  <si>
    <t>55E7B</t>
  </si>
  <si>
    <t>55E8A</t>
  </si>
  <si>
    <t>55E8B</t>
  </si>
  <si>
    <t>55F4A</t>
  </si>
  <si>
    <t>55F4B</t>
  </si>
  <si>
    <t>55F5A</t>
  </si>
  <si>
    <t>55F5B</t>
  </si>
  <si>
    <t>55F6A</t>
  </si>
  <si>
    <t>55F6B</t>
  </si>
  <si>
    <t>55F7A</t>
  </si>
  <si>
    <t>55F7B</t>
  </si>
  <si>
    <t>55F8A</t>
  </si>
  <si>
    <t>55F8B</t>
  </si>
  <si>
    <t>55G4A</t>
  </si>
  <si>
    <t>55G4B</t>
  </si>
  <si>
    <t>55G5A</t>
  </si>
  <si>
    <t>55G5B</t>
  </si>
  <si>
    <t>55G6A</t>
  </si>
  <si>
    <t>55G6B</t>
  </si>
  <si>
    <t>55G7A</t>
  </si>
  <si>
    <t>55G8A</t>
  </si>
  <si>
    <t>55G8B</t>
  </si>
  <si>
    <t>55H4A</t>
  </si>
  <si>
    <t>55H4B</t>
  </si>
  <si>
    <t>55H5A</t>
  </si>
  <si>
    <t>55H5B</t>
  </si>
  <si>
    <t>55H6A</t>
  </si>
  <si>
    <t>55H6B</t>
  </si>
  <si>
    <t>55H7A</t>
  </si>
  <si>
    <t>55H7B</t>
  </si>
  <si>
    <t>55H8A</t>
  </si>
  <si>
    <t>55H8B</t>
  </si>
  <si>
    <t>55I4A</t>
  </si>
  <si>
    <t>55I4B</t>
  </si>
  <si>
    <t>55I5A</t>
  </si>
  <si>
    <t>55I5B</t>
  </si>
  <si>
    <t>55I7A</t>
  </si>
  <si>
    <t>55I7B</t>
  </si>
  <si>
    <t>55I8A</t>
  </si>
  <si>
    <t>55I8B</t>
  </si>
  <si>
    <t>55J4A</t>
  </si>
  <si>
    <t>55J4B</t>
  </si>
  <si>
    <t>55J5A</t>
  </si>
  <si>
    <t>55J5B</t>
  </si>
  <si>
    <t>55J6A</t>
  </si>
  <si>
    <t>55J6B</t>
  </si>
  <si>
    <t>55J7A</t>
  </si>
  <si>
    <t>55J7B</t>
  </si>
  <si>
    <t>55J8A</t>
  </si>
  <si>
    <t>55J8B</t>
  </si>
  <si>
    <t>55K4A</t>
  </si>
  <si>
    <t>55K4B</t>
  </si>
  <si>
    <t>55K5A</t>
  </si>
  <si>
    <t>55K5B</t>
  </si>
  <si>
    <t>55K6A</t>
  </si>
  <si>
    <t>55K6B</t>
  </si>
  <si>
    <t>55K7A</t>
  </si>
  <si>
    <t>55K7B</t>
  </si>
  <si>
    <t>55L4A</t>
  </si>
  <si>
    <t>55L4B</t>
  </si>
  <si>
    <t>55L5A</t>
  </si>
  <si>
    <t>55L5B</t>
  </si>
  <si>
    <t>55L6A</t>
  </si>
  <si>
    <t>55L6B</t>
  </si>
  <si>
    <t>55L7A</t>
  </si>
  <si>
    <t>55L7B</t>
  </si>
  <si>
    <t>55M4A</t>
  </si>
  <si>
    <t>55M4B</t>
  </si>
  <si>
    <t>55M5A</t>
  </si>
  <si>
    <t>55M5B</t>
  </si>
  <si>
    <t>55M6A</t>
  </si>
  <si>
    <t>55M6B</t>
  </si>
  <si>
    <t>55M7A</t>
  </si>
  <si>
    <t>55M7B</t>
  </si>
  <si>
    <t>55N4A</t>
  </si>
  <si>
    <t>55N4B</t>
  </si>
  <si>
    <t>55N5A</t>
  </si>
  <si>
    <t>55N5B</t>
  </si>
  <si>
    <t>55N6A</t>
  </si>
  <si>
    <t>55N6B</t>
  </si>
  <si>
    <t>55N7A</t>
  </si>
  <si>
    <t>55N7B</t>
  </si>
  <si>
    <t>56A1B</t>
  </si>
  <si>
    <t>56A1D BIS</t>
  </si>
  <si>
    <t>56B1B</t>
  </si>
  <si>
    <t>56B1D BIS</t>
  </si>
  <si>
    <t>56C1B</t>
  </si>
  <si>
    <t>56C1D BIS</t>
  </si>
  <si>
    <t>56D1B</t>
  </si>
  <si>
    <t>56D1D BIS</t>
  </si>
  <si>
    <t>56E1B</t>
  </si>
  <si>
    <t>56E1D BIS</t>
  </si>
  <si>
    <t>56F1B</t>
  </si>
  <si>
    <t>56F1D BIS</t>
  </si>
  <si>
    <t>56G1B</t>
  </si>
  <si>
    <t>56G1D BIS</t>
  </si>
  <si>
    <t>56H1B</t>
  </si>
  <si>
    <t>56H1D BIS</t>
  </si>
  <si>
    <t>56I1B</t>
  </si>
  <si>
    <t>56I1D BIS</t>
  </si>
  <si>
    <t>56J1B</t>
  </si>
  <si>
    <t>56J1D BIS</t>
  </si>
  <si>
    <t>56K1B</t>
  </si>
  <si>
    <t>56K1D BIS</t>
  </si>
  <si>
    <t>56L1B</t>
  </si>
  <si>
    <t>56L1D BIS</t>
  </si>
  <si>
    <t>56M1B</t>
  </si>
  <si>
    <t>56M1D BIS</t>
  </si>
  <si>
    <t>56N1B</t>
  </si>
  <si>
    <t>56N1D BIS</t>
  </si>
  <si>
    <t>55A2C</t>
  </si>
  <si>
    <t>55A2D</t>
  </si>
  <si>
    <t>55A3C</t>
  </si>
  <si>
    <t>55A3D</t>
  </si>
  <si>
    <t>55A5C</t>
  </si>
  <si>
    <t>55A5D</t>
  </si>
  <si>
    <t>55B2C</t>
  </si>
  <si>
    <t>55B2D</t>
  </si>
  <si>
    <t>55B3C</t>
  </si>
  <si>
    <t>55B3D</t>
  </si>
  <si>
    <t>55B4C</t>
  </si>
  <si>
    <t>55B4D</t>
  </si>
  <si>
    <t>55B5C</t>
  </si>
  <si>
    <t>55B5D</t>
  </si>
  <si>
    <t>55C2C</t>
  </si>
  <si>
    <t>55C2D</t>
  </si>
  <si>
    <t>55C3C</t>
  </si>
  <si>
    <t>55C3D</t>
  </si>
  <si>
    <t>55C4C</t>
  </si>
  <si>
    <t>55C4D</t>
  </si>
  <si>
    <t>55C5C</t>
  </si>
  <si>
    <t>55C5D</t>
  </si>
  <si>
    <t>55D2C</t>
  </si>
  <si>
    <t>55D2D</t>
  </si>
  <si>
    <t>55D3C</t>
  </si>
  <si>
    <t>55D3D</t>
  </si>
  <si>
    <t>55D4C</t>
  </si>
  <si>
    <t>55D4D</t>
  </si>
  <si>
    <t>55D5C</t>
  </si>
  <si>
    <t>55D5D</t>
  </si>
  <si>
    <t>55E2C</t>
  </si>
  <si>
    <t>55E2D</t>
  </si>
  <si>
    <t>55E3C</t>
  </si>
  <si>
    <t>55E3D</t>
  </si>
  <si>
    <t>55E4C</t>
  </si>
  <si>
    <t>55E4D</t>
  </si>
  <si>
    <t>55E5C</t>
  </si>
  <si>
    <t>55E5D</t>
  </si>
  <si>
    <t>55F2C</t>
  </si>
  <si>
    <t>55F2D</t>
  </si>
  <si>
    <t>55F3C</t>
  </si>
  <si>
    <t>55F3D</t>
  </si>
  <si>
    <t>55F4C</t>
  </si>
  <si>
    <t>55F4D</t>
  </si>
  <si>
    <t>55F5C</t>
  </si>
  <si>
    <t>55F5D</t>
  </si>
  <si>
    <t>55G2C</t>
  </si>
  <si>
    <t>55G2D</t>
  </si>
  <si>
    <t>55G3C</t>
  </si>
  <si>
    <t>55G3D</t>
  </si>
  <si>
    <t>55G4C</t>
  </si>
  <si>
    <t>55G4D</t>
  </si>
  <si>
    <t>55G5C</t>
  </si>
  <si>
    <t>55G5D</t>
  </si>
  <si>
    <t>55H2C</t>
  </si>
  <si>
    <t>55H2D</t>
  </si>
  <si>
    <t>55H3C</t>
  </si>
  <si>
    <t>55H3D</t>
  </si>
  <si>
    <t>55H4C</t>
  </si>
  <si>
    <t>55H4D</t>
  </si>
  <si>
    <t>55H5C</t>
  </si>
  <si>
    <t>55H5D</t>
  </si>
  <si>
    <t>55I2C</t>
  </si>
  <si>
    <t>55I2D</t>
  </si>
  <si>
    <t>55I3C</t>
  </si>
  <si>
    <t>55I3D</t>
  </si>
  <si>
    <t>55I4C</t>
  </si>
  <si>
    <t>55I4D</t>
  </si>
  <si>
    <t>55I5C</t>
  </si>
  <si>
    <t>55I5D</t>
  </si>
  <si>
    <t>55J2C</t>
  </si>
  <si>
    <t>55J2D</t>
  </si>
  <si>
    <t>55J3C</t>
  </si>
  <si>
    <t>55J3D</t>
  </si>
  <si>
    <t>55J4C</t>
  </si>
  <si>
    <t>55J4D</t>
  </si>
  <si>
    <t>55J5C</t>
  </si>
  <si>
    <t>55J5D</t>
  </si>
  <si>
    <t>56A1A BIS</t>
  </si>
  <si>
    <t>56A1B BIS</t>
  </si>
  <si>
    <t>56A1C</t>
  </si>
  <si>
    <t>56A1C BIS</t>
  </si>
  <si>
    <t>56A1D</t>
  </si>
  <si>
    <t>56B1A BIS</t>
  </si>
  <si>
    <t>56B1B BIS</t>
  </si>
  <si>
    <t>56B1C</t>
  </si>
  <si>
    <t>56B1C BIS</t>
  </si>
  <si>
    <t>56B1D</t>
  </si>
  <si>
    <t>56C1A BIS</t>
  </si>
  <si>
    <t>56C1B BIS</t>
  </si>
  <si>
    <t>56C1C</t>
  </si>
  <si>
    <t>56C1C BIS</t>
  </si>
  <si>
    <t>56C1D</t>
  </si>
  <si>
    <t>56D1A BIS</t>
  </si>
  <si>
    <t>56D1B BIS</t>
  </si>
  <si>
    <t>56D1C</t>
  </si>
  <si>
    <t>56D1C BIS</t>
  </si>
  <si>
    <t>56D1D</t>
  </si>
  <si>
    <t>56E1A BIS</t>
  </si>
  <si>
    <t>56E1B BIS</t>
  </si>
  <si>
    <t>56E1C</t>
  </si>
  <si>
    <t>56E1C BIS</t>
  </si>
  <si>
    <t>56E1D</t>
  </si>
  <si>
    <t>56F1A BIS</t>
  </si>
  <si>
    <t>56F1B BIS</t>
  </si>
  <si>
    <t>56F1C</t>
  </si>
  <si>
    <t>56F1C BIS</t>
  </si>
  <si>
    <t>56F1D</t>
  </si>
  <si>
    <t>56G1A BIS</t>
  </si>
  <si>
    <t>56G1B BIS</t>
  </si>
  <si>
    <t>56G1C</t>
  </si>
  <si>
    <t>56G1C BIS</t>
  </si>
  <si>
    <t>56G1D</t>
  </si>
  <si>
    <t>56H1A BIS</t>
  </si>
  <si>
    <t>56H1B BIS</t>
  </si>
  <si>
    <t>56H1C</t>
  </si>
  <si>
    <t>56H1C BIS</t>
  </si>
  <si>
    <t>56H1D</t>
  </si>
  <si>
    <t>56I1A BIS</t>
  </si>
  <si>
    <t>56I1B BIS</t>
  </si>
  <si>
    <t>56I1C</t>
  </si>
  <si>
    <t>56I1C BIS</t>
  </si>
  <si>
    <t>56I1D</t>
  </si>
  <si>
    <t>56J1A BIS</t>
  </si>
  <si>
    <t>56J1B BIS</t>
  </si>
  <si>
    <t>56J1C</t>
  </si>
  <si>
    <t>56J1C BIS</t>
  </si>
  <si>
    <t>56J1D</t>
  </si>
  <si>
    <t>56K1A BIS</t>
  </si>
  <si>
    <t>56K1B BIS</t>
  </si>
  <si>
    <t>56K1C</t>
  </si>
  <si>
    <t>56K1C BIS</t>
  </si>
  <si>
    <t>56K1D</t>
  </si>
  <si>
    <t>56L1A BIS</t>
  </si>
  <si>
    <t>56L1B BIS</t>
  </si>
  <si>
    <t>56L1C</t>
  </si>
  <si>
    <t>56L1C BIS</t>
  </si>
  <si>
    <t>56L1D</t>
  </si>
  <si>
    <t>56M1A BIS</t>
  </si>
  <si>
    <t>56M1B BIS</t>
  </si>
  <si>
    <t>56M1C</t>
  </si>
  <si>
    <t>56M1C BIS</t>
  </si>
  <si>
    <t>56M1D</t>
  </si>
  <si>
    <t>56N1A BIS</t>
  </si>
  <si>
    <t>56N1B BIS</t>
  </si>
  <si>
    <t>56N1C</t>
  </si>
  <si>
    <t>56N1C BIS</t>
  </si>
  <si>
    <t>56N1D</t>
  </si>
  <si>
    <t>55G7B</t>
  </si>
  <si>
    <t>55D6A</t>
  </si>
  <si>
    <t>55D6B</t>
  </si>
  <si>
    <t>55I6A</t>
  </si>
  <si>
    <t>55I6B</t>
  </si>
  <si>
    <t>56A2A</t>
  </si>
  <si>
    <t>56A2B</t>
  </si>
  <si>
    <t>56A3A</t>
  </si>
  <si>
    <t>56A4A</t>
  </si>
  <si>
    <t>56A5A</t>
  </si>
  <si>
    <t>56A6A</t>
  </si>
  <si>
    <t>56A8A</t>
  </si>
  <si>
    <t>56B2A</t>
  </si>
  <si>
    <t>56B2B</t>
  </si>
  <si>
    <t>56B3A</t>
  </si>
  <si>
    <t>56B4A</t>
  </si>
  <si>
    <t>56B5A</t>
  </si>
  <si>
    <t>56B6A</t>
  </si>
  <si>
    <t>56B8A</t>
  </si>
  <si>
    <t>56C2A</t>
  </si>
  <si>
    <t>56C2B</t>
  </si>
  <si>
    <t>56C3A</t>
  </si>
  <si>
    <t>56C4A</t>
  </si>
  <si>
    <t>56C5A</t>
  </si>
  <si>
    <t>56C6A</t>
  </si>
  <si>
    <t>56C8A</t>
  </si>
  <si>
    <t>56D2A</t>
  </si>
  <si>
    <t>56D2B</t>
  </si>
  <si>
    <t>56D3A</t>
  </si>
  <si>
    <t>56D4A</t>
  </si>
  <si>
    <t>56D5A</t>
  </si>
  <si>
    <t>56D6A</t>
  </si>
  <si>
    <t>56D7A</t>
  </si>
  <si>
    <t>56D8A</t>
  </si>
  <si>
    <t>56E2A</t>
  </si>
  <si>
    <t>56E2B</t>
  </si>
  <si>
    <t>56E3A</t>
  </si>
  <si>
    <t>56E4A</t>
  </si>
  <si>
    <t>56E5A</t>
  </si>
  <si>
    <t>56E6A</t>
  </si>
  <si>
    <t>56E7A</t>
  </si>
  <si>
    <t>56E8A</t>
  </si>
  <si>
    <t>56F2A</t>
  </si>
  <si>
    <t>56F2B</t>
  </si>
  <si>
    <t>56F3A</t>
  </si>
  <si>
    <t>56F4A</t>
  </si>
  <si>
    <t>56F5A</t>
  </si>
  <si>
    <t>56F6A</t>
  </si>
  <si>
    <t>56F7A</t>
  </si>
  <si>
    <t>56F8A</t>
  </si>
  <si>
    <t>56G2A</t>
  </si>
  <si>
    <t>56G2B</t>
  </si>
  <si>
    <t>56G3A</t>
  </si>
  <si>
    <t>56G4A</t>
  </si>
  <si>
    <t>56G5A</t>
  </si>
  <si>
    <t>56G6A</t>
  </si>
  <si>
    <t>56G7A</t>
  </si>
  <si>
    <t>56G8A</t>
  </si>
  <si>
    <t>56H2A</t>
  </si>
  <si>
    <t>56H2B</t>
  </si>
  <si>
    <t>56H3A</t>
  </si>
  <si>
    <t>56H4A</t>
  </si>
  <si>
    <t>56H5A</t>
  </si>
  <si>
    <t>56H6A</t>
  </si>
  <si>
    <t>56H7A</t>
  </si>
  <si>
    <t>56H8A</t>
  </si>
  <si>
    <t>56I2A</t>
  </si>
  <si>
    <t>56I3A</t>
  </si>
  <si>
    <t>56I4A</t>
  </si>
  <si>
    <t>56I5A</t>
  </si>
  <si>
    <t>56I6A</t>
  </si>
  <si>
    <t>56I7A</t>
  </si>
  <si>
    <t>56I8A</t>
  </si>
  <si>
    <t>56J2A</t>
  </si>
  <si>
    <t>56J3A</t>
  </si>
  <si>
    <t>56J4A</t>
  </si>
  <si>
    <t>56J5A</t>
  </si>
  <si>
    <t>56J6A</t>
  </si>
  <si>
    <t>56J7A</t>
  </si>
  <si>
    <t>56J8A</t>
  </si>
  <si>
    <t>56K2A</t>
  </si>
  <si>
    <t>56K3A</t>
  </si>
  <si>
    <t>56K4A</t>
  </si>
  <si>
    <t>56K5A</t>
  </si>
  <si>
    <t>56K6A</t>
  </si>
  <si>
    <t>56K7A</t>
  </si>
  <si>
    <t>56L2A</t>
  </si>
  <si>
    <t>56L3A</t>
  </si>
  <si>
    <t>56L4A</t>
  </si>
  <si>
    <t>56L5A</t>
  </si>
  <si>
    <t>56L6A</t>
  </si>
  <si>
    <t>56L7A</t>
  </si>
  <si>
    <t>56M2A</t>
  </si>
  <si>
    <t>56M3A</t>
  </si>
  <si>
    <t>56M4A</t>
  </si>
  <si>
    <t>56M5A</t>
  </si>
  <si>
    <t>56M6A</t>
  </si>
  <si>
    <t>56M7A</t>
  </si>
  <si>
    <t>56N2A</t>
  </si>
  <si>
    <t>56N3A</t>
  </si>
  <si>
    <t>56N4A</t>
  </si>
  <si>
    <t>56N5A</t>
  </si>
  <si>
    <t>56N6A</t>
  </si>
  <si>
    <t>56N7A</t>
  </si>
  <si>
    <t>56A2C</t>
  </si>
  <si>
    <t>56A2D</t>
  </si>
  <si>
    <t>56A3B</t>
  </si>
  <si>
    <t>56A3C</t>
  </si>
  <si>
    <t>56A3D</t>
  </si>
  <si>
    <t>56A4B</t>
  </si>
  <si>
    <t>56A4C</t>
  </si>
  <si>
    <t>56A4D</t>
  </si>
  <si>
    <t>56A5B</t>
  </si>
  <si>
    <t>56A5C</t>
  </si>
  <si>
    <t>56A5D</t>
  </si>
  <si>
    <t>56A6B</t>
  </si>
  <si>
    <t>56A7B</t>
  </si>
  <si>
    <t>56A8B</t>
  </si>
  <si>
    <t>56B2C</t>
  </si>
  <si>
    <t>56B2D</t>
  </si>
  <si>
    <t>56B3B</t>
  </si>
  <si>
    <t>56B3C</t>
  </si>
  <si>
    <t>56B3D</t>
  </si>
  <si>
    <t>56B4B</t>
  </si>
  <si>
    <t>56B4C</t>
  </si>
  <si>
    <t>56B4D</t>
  </si>
  <si>
    <t>56B5B</t>
  </si>
  <si>
    <t>56B5C</t>
  </si>
  <si>
    <t>56B5D</t>
  </si>
  <si>
    <t>56B6B</t>
  </si>
  <si>
    <t>56B7B</t>
  </si>
  <si>
    <t>56B8B</t>
  </si>
  <si>
    <t>56C2C</t>
  </si>
  <si>
    <t>56C2D</t>
  </si>
  <si>
    <t>56C3B</t>
  </si>
  <si>
    <t>56C3C</t>
  </si>
  <si>
    <t>56C3D</t>
  </si>
  <si>
    <t>56C4B</t>
  </si>
  <si>
    <t>56C4C</t>
  </si>
  <si>
    <t>56C4D</t>
  </si>
  <si>
    <t>56C5B</t>
  </si>
  <si>
    <t>56C5C</t>
  </si>
  <si>
    <t>56C5D</t>
  </si>
  <si>
    <t>56C6B</t>
  </si>
  <si>
    <t>56C7B</t>
  </si>
  <si>
    <t>56C8B</t>
  </si>
  <si>
    <t>56D2C</t>
  </si>
  <si>
    <t>56D2D</t>
  </si>
  <si>
    <t>56D3B</t>
  </si>
  <si>
    <t>56D3C</t>
  </si>
  <si>
    <t>56D3D</t>
  </si>
  <si>
    <t>56D4B</t>
  </si>
  <si>
    <t>56D4C</t>
  </si>
  <si>
    <t>56D4D</t>
  </si>
  <si>
    <t>56D5B</t>
  </si>
  <si>
    <t>56D5C</t>
  </si>
  <si>
    <t>56D5D</t>
  </si>
  <si>
    <t>56D6B</t>
  </si>
  <si>
    <t>56D7B</t>
  </si>
  <si>
    <t>56D8B</t>
  </si>
  <si>
    <t>56E2C</t>
  </si>
  <si>
    <t>56E2D</t>
  </si>
  <si>
    <t>56E3B</t>
  </si>
  <si>
    <t>56E3C</t>
  </si>
  <si>
    <t>56E3D</t>
  </si>
  <si>
    <t>56E4B</t>
  </si>
  <si>
    <t>56E4C</t>
  </si>
  <si>
    <t>56E4D</t>
  </si>
  <si>
    <t>56E5B</t>
  </si>
  <si>
    <t>56E5C</t>
  </si>
  <si>
    <t>56E5D</t>
  </si>
  <si>
    <t>56E6B</t>
  </si>
  <si>
    <t>56E7B</t>
  </si>
  <si>
    <t>56E8B</t>
  </si>
  <si>
    <t>56F2C</t>
  </si>
  <si>
    <t>56F2D</t>
  </si>
  <si>
    <t>56F3B</t>
  </si>
  <si>
    <t>56F3C</t>
  </si>
  <si>
    <t>56F3D</t>
  </si>
  <si>
    <t>56F4B</t>
  </si>
  <si>
    <t>56F4C</t>
  </si>
  <si>
    <t>56F4D</t>
  </si>
  <si>
    <t>56F5B</t>
  </si>
  <si>
    <t>56F5C</t>
  </si>
  <si>
    <t>56F5D</t>
  </si>
  <si>
    <t>56F6B</t>
  </si>
  <si>
    <t>56F7B</t>
  </si>
  <si>
    <t>56F8B</t>
  </si>
  <si>
    <t>56G2C</t>
  </si>
  <si>
    <t>56G2D</t>
  </si>
  <si>
    <t>56G3B</t>
  </si>
  <si>
    <t>56G3C</t>
  </si>
  <si>
    <t>56G3D</t>
  </si>
  <si>
    <t>56G4B</t>
  </si>
  <si>
    <t>56G4C</t>
  </si>
  <si>
    <t>56G4D</t>
  </si>
  <si>
    <t>56G5B</t>
  </si>
  <si>
    <t>56G5C</t>
  </si>
  <si>
    <t>56G5D</t>
  </si>
  <si>
    <t>56G6B</t>
  </si>
  <si>
    <t>56G7B</t>
  </si>
  <si>
    <t>56G8B</t>
  </si>
  <si>
    <t>56H2C</t>
  </si>
  <si>
    <t>56H2D</t>
  </si>
  <si>
    <t>56H3B</t>
  </si>
  <si>
    <t>56H3C</t>
  </si>
  <si>
    <t>56H3D</t>
  </si>
  <si>
    <t>56H4B</t>
  </si>
  <si>
    <t>56H4C</t>
  </si>
  <si>
    <t>56H4D</t>
  </si>
  <si>
    <t>56H5B</t>
  </si>
  <si>
    <t>56H5C</t>
  </si>
  <si>
    <t>56H5D</t>
  </si>
  <si>
    <t>56H6B</t>
  </si>
  <si>
    <t>56H7B</t>
  </si>
  <si>
    <t>56H8B</t>
  </si>
  <si>
    <t>56I2B</t>
  </si>
  <si>
    <t>56I2C</t>
  </si>
  <si>
    <t>56I2D</t>
  </si>
  <si>
    <t>56I3B</t>
  </si>
  <si>
    <t>56I3C</t>
  </si>
  <si>
    <t>56I3D</t>
  </si>
  <si>
    <t>56I4B</t>
  </si>
  <si>
    <t>56I4C</t>
  </si>
  <si>
    <t>56I4D</t>
  </si>
  <si>
    <t>56I5B</t>
  </si>
  <si>
    <t>56I5C</t>
  </si>
  <si>
    <t>56I5D</t>
  </si>
  <si>
    <t>56I6B</t>
  </si>
  <si>
    <t>56I7B</t>
  </si>
  <si>
    <t>56I8B</t>
  </si>
  <si>
    <t>56J2B</t>
  </si>
  <si>
    <t>56J2C</t>
  </si>
  <si>
    <t>56J2D</t>
  </si>
  <si>
    <t>56J3B</t>
  </si>
  <si>
    <t>56J3C</t>
  </si>
  <si>
    <t>56J3D</t>
  </si>
  <si>
    <t>56J4B</t>
  </si>
  <si>
    <t>56J4C</t>
  </si>
  <si>
    <t>56J4D</t>
  </si>
  <si>
    <t>56J5B</t>
  </si>
  <si>
    <t>56J5C</t>
  </si>
  <si>
    <t>56J5D</t>
  </si>
  <si>
    <t>56J6B</t>
  </si>
  <si>
    <t>56J7B</t>
  </si>
  <si>
    <t>56J8B</t>
  </si>
  <si>
    <t>56K2B</t>
  </si>
  <si>
    <t>56K3B</t>
  </si>
  <si>
    <t>56K4B</t>
  </si>
  <si>
    <t>56K5B</t>
  </si>
  <si>
    <t>56K7B</t>
  </si>
  <si>
    <t>56L2B</t>
  </si>
  <si>
    <t>56L3B</t>
  </si>
  <si>
    <t>56L4B</t>
  </si>
  <si>
    <t>56L5B</t>
  </si>
  <si>
    <t>56L7B</t>
  </si>
  <si>
    <t>56M2B</t>
  </si>
  <si>
    <t>56M3B</t>
  </si>
  <si>
    <t>56M4B</t>
  </si>
  <si>
    <t>56M5B</t>
  </si>
  <si>
    <t>56M7B</t>
  </si>
  <si>
    <t>56N2B</t>
  </si>
  <si>
    <t>56N3B</t>
  </si>
  <si>
    <t>56N4B</t>
  </si>
  <si>
    <t>56N5B</t>
  </si>
  <si>
    <t>56N7B</t>
  </si>
  <si>
    <t>56A7A</t>
  </si>
  <si>
    <t>56B7A</t>
  </si>
  <si>
    <t>56C7A</t>
  </si>
  <si>
    <t>56K6B</t>
  </si>
  <si>
    <t>56L6B</t>
  </si>
  <si>
    <t>56M6B</t>
  </si>
  <si>
    <t>56N6B</t>
  </si>
  <si>
    <t>57A1A</t>
  </si>
  <si>
    <t>57A2A</t>
  </si>
  <si>
    <t>57A2B</t>
  </si>
  <si>
    <t>57A4A</t>
  </si>
  <si>
    <t>57A4B</t>
  </si>
  <si>
    <t>57A5A</t>
  </si>
  <si>
    <t>57A5B</t>
  </si>
  <si>
    <t>57A6A</t>
  </si>
  <si>
    <t>57A6B</t>
  </si>
  <si>
    <t>57A7A</t>
  </si>
  <si>
    <t>57A8A</t>
  </si>
  <si>
    <t>57B1A</t>
  </si>
  <si>
    <t>57B2A</t>
  </si>
  <si>
    <t>57B2B</t>
  </si>
  <si>
    <t>57B4A</t>
  </si>
  <si>
    <t>57B4B</t>
  </si>
  <si>
    <t>57B5A</t>
  </si>
  <si>
    <t>57B5B</t>
  </si>
  <si>
    <t>57B6A</t>
  </si>
  <si>
    <t>57B7A</t>
  </si>
  <si>
    <t>57B8A</t>
  </si>
  <si>
    <t>57C1A</t>
  </si>
  <si>
    <t>57C2A</t>
  </si>
  <si>
    <t>57C2B</t>
  </si>
  <si>
    <t>57C4A</t>
  </si>
  <si>
    <t>57C4B</t>
  </si>
  <si>
    <t>57C5A</t>
  </si>
  <si>
    <t>57C5B</t>
  </si>
  <si>
    <t>57C6A</t>
  </si>
  <si>
    <t>57C7A</t>
  </si>
  <si>
    <t>57C8A</t>
  </si>
  <si>
    <t>57D1A</t>
  </si>
  <si>
    <t>57D2A</t>
  </si>
  <si>
    <t>57D2B</t>
  </si>
  <si>
    <t>57D4A</t>
  </si>
  <si>
    <t>57D4B</t>
  </si>
  <si>
    <t>57D6A</t>
  </si>
  <si>
    <t>57D7A</t>
  </si>
  <si>
    <t>57D8A</t>
  </si>
  <si>
    <t>57E1A</t>
  </si>
  <si>
    <t>57E2A</t>
  </si>
  <si>
    <t>57E2B</t>
  </si>
  <si>
    <t>57E4A</t>
  </si>
  <si>
    <t>57E4B</t>
  </si>
  <si>
    <t>57E5A</t>
  </si>
  <si>
    <t>57E5B</t>
  </si>
  <si>
    <t>57E6A</t>
  </si>
  <si>
    <t>57E7A</t>
  </si>
  <si>
    <t>57E8A</t>
  </si>
  <si>
    <t>57F1A</t>
  </si>
  <si>
    <t>57F2A</t>
  </si>
  <si>
    <t>57F2B</t>
  </si>
  <si>
    <t>57F4A</t>
  </si>
  <si>
    <t>57F4B</t>
  </si>
  <si>
    <t>57F6A</t>
  </si>
  <si>
    <t>57F7A</t>
  </si>
  <si>
    <t>57F8A</t>
  </si>
  <si>
    <t>57G1A</t>
  </si>
  <si>
    <t>57G2A</t>
  </si>
  <si>
    <t>57G2B</t>
  </si>
  <si>
    <t>57G4A</t>
  </si>
  <si>
    <t>57G4B</t>
  </si>
  <si>
    <t>57G5A</t>
  </si>
  <si>
    <t>57G5B</t>
  </si>
  <si>
    <t>57G6A</t>
  </si>
  <si>
    <t>57G7A</t>
  </si>
  <si>
    <t>57G8A</t>
  </si>
  <si>
    <t>57H1A</t>
  </si>
  <si>
    <t>57H2A</t>
  </si>
  <si>
    <t>57H2B</t>
  </si>
  <si>
    <t>57H4A</t>
  </si>
  <si>
    <t>57H4B</t>
  </si>
  <si>
    <t>57H5A</t>
  </si>
  <si>
    <t>57H5B</t>
  </si>
  <si>
    <t>57H6A</t>
  </si>
  <si>
    <t>57H8A</t>
  </si>
  <si>
    <t>57I1A</t>
  </si>
  <si>
    <t>57I2A</t>
  </si>
  <si>
    <t>57I2B</t>
  </si>
  <si>
    <t>57I4A</t>
  </si>
  <si>
    <t>57I4B</t>
  </si>
  <si>
    <t>57I5A</t>
  </si>
  <si>
    <t>57I5B</t>
  </si>
  <si>
    <t>57I6A</t>
  </si>
  <si>
    <t>57I8A</t>
  </si>
  <si>
    <t>57J1A</t>
  </si>
  <si>
    <t>57J2A</t>
  </si>
  <si>
    <t>57J2B</t>
  </si>
  <si>
    <t>57J4A</t>
  </si>
  <si>
    <t>57J4B</t>
  </si>
  <si>
    <t>57J5A</t>
  </si>
  <si>
    <t>57J5B</t>
  </si>
  <si>
    <t>57J8A</t>
  </si>
  <si>
    <t>57K1A</t>
  </si>
  <si>
    <t>57K2A</t>
  </si>
  <si>
    <t>57K2B</t>
  </si>
  <si>
    <t>57K3A</t>
  </si>
  <si>
    <t>57K3B</t>
  </si>
  <si>
    <t>57K4A</t>
  </si>
  <si>
    <t>57K4B</t>
  </si>
  <si>
    <t>57K5A</t>
  </si>
  <si>
    <t>57K5B</t>
  </si>
  <si>
    <t>57K6A</t>
  </si>
  <si>
    <t>57K7A</t>
  </si>
  <si>
    <t>57L1A</t>
  </si>
  <si>
    <t>57L2A</t>
  </si>
  <si>
    <t>57L2B</t>
  </si>
  <si>
    <t>57L3A</t>
  </si>
  <si>
    <t>57L3B</t>
  </si>
  <si>
    <t>57L4A</t>
  </si>
  <si>
    <t>57L4B</t>
  </si>
  <si>
    <t>57L5A</t>
  </si>
  <si>
    <t>57L5B</t>
  </si>
  <si>
    <t>57L6A</t>
  </si>
  <si>
    <t>57L7A</t>
  </si>
  <si>
    <t>57M1A</t>
  </si>
  <si>
    <t>57M2A</t>
  </si>
  <si>
    <t>57M2B</t>
  </si>
  <si>
    <t>57M3A</t>
  </si>
  <si>
    <t>57M3B</t>
  </si>
  <si>
    <t>57M4A</t>
  </si>
  <si>
    <t>57M4B</t>
  </si>
  <si>
    <t>57M5A</t>
  </si>
  <si>
    <t>57M5B</t>
  </si>
  <si>
    <t>57M6A</t>
  </si>
  <si>
    <t>57M7A</t>
  </si>
  <si>
    <t>57N1A</t>
  </si>
  <si>
    <t>57N2A</t>
  </si>
  <si>
    <t>57N2B</t>
  </si>
  <si>
    <t>57N3A</t>
  </si>
  <si>
    <t>57N3B</t>
  </si>
  <si>
    <t>57N4A</t>
  </si>
  <si>
    <t>57N4B</t>
  </si>
  <si>
    <t>57N5A</t>
  </si>
  <si>
    <t>57N5B</t>
  </si>
  <si>
    <t>57N6A</t>
  </si>
  <si>
    <t>57N7A</t>
  </si>
  <si>
    <t>57A1B</t>
  </si>
  <si>
    <t>57B1B</t>
  </si>
  <si>
    <t>57C1B</t>
  </si>
  <si>
    <t>57D1B</t>
  </si>
  <si>
    <t>57E1B</t>
  </si>
  <si>
    <t>57F1B</t>
  </si>
  <si>
    <t>57G1B</t>
  </si>
  <si>
    <t>57H1B</t>
  </si>
  <si>
    <t>57I1B</t>
  </si>
  <si>
    <t>57J1B</t>
  </si>
  <si>
    <t>57K1B</t>
  </si>
  <si>
    <t>57L1B</t>
  </si>
  <si>
    <t>57M1B</t>
  </si>
  <si>
    <t>57N1B</t>
  </si>
  <si>
    <t>57A1C</t>
  </si>
  <si>
    <t>57A2C</t>
  </si>
  <si>
    <t>57A2D</t>
  </si>
  <si>
    <t>57A4C</t>
  </si>
  <si>
    <t>57A4D</t>
  </si>
  <si>
    <t>57A5C</t>
  </si>
  <si>
    <t>57A5D</t>
  </si>
  <si>
    <t>57A7B</t>
  </si>
  <si>
    <t>57A8B</t>
  </si>
  <si>
    <t>57B1C</t>
  </si>
  <si>
    <t>57B2C</t>
  </si>
  <si>
    <t>57B2D</t>
  </si>
  <si>
    <t>57B4C</t>
  </si>
  <si>
    <t>57B4D</t>
  </si>
  <si>
    <t>57B5C</t>
  </si>
  <si>
    <t>57B5D</t>
  </si>
  <si>
    <t>57B6B</t>
  </si>
  <si>
    <t>57B7B</t>
  </si>
  <si>
    <t>57B8B</t>
  </si>
  <si>
    <t>57C1C</t>
  </si>
  <si>
    <t>57C2C</t>
  </si>
  <si>
    <t>57C2D</t>
  </si>
  <si>
    <t>57C4C</t>
  </si>
  <si>
    <t>57C4D</t>
  </si>
  <si>
    <t>57C5C</t>
  </si>
  <si>
    <t>57C5D</t>
  </si>
  <si>
    <t>57C6B</t>
  </si>
  <si>
    <t>57C7B</t>
  </si>
  <si>
    <t>57C8B</t>
  </si>
  <si>
    <t>57D1C</t>
  </si>
  <si>
    <t>57D2C</t>
  </si>
  <si>
    <t>57D2D</t>
  </si>
  <si>
    <t>57D4C</t>
  </si>
  <si>
    <t>57D4D</t>
  </si>
  <si>
    <t>57D6B</t>
  </si>
  <si>
    <t>57D7B</t>
  </si>
  <si>
    <t>57D8B</t>
  </si>
  <si>
    <t>57E1C</t>
  </si>
  <si>
    <t>57E2C</t>
  </si>
  <si>
    <t>57E2D</t>
  </si>
  <si>
    <t>57E4C</t>
  </si>
  <si>
    <t>57E4D</t>
  </si>
  <si>
    <t>57E5C</t>
  </si>
  <si>
    <t>57E5D</t>
  </si>
  <si>
    <t>57E6B</t>
  </si>
  <si>
    <t>57E7B</t>
  </si>
  <si>
    <t>57E8B</t>
  </si>
  <si>
    <t>57F1C</t>
  </si>
  <si>
    <t>57F1D</t>
  </si>
  <si>
    <t>57F2C</t>
  </si>
  <si>
    <t>57F2D</t>
  </si>
  <si>
    <t>57F4C</t>
  </si>
  <si>
    <t>57F4D</t>
  </si>
  <si>
    <t>57F5C</t>
  </si>
  <si>
    <t>57F5D</t>
  </si>
  <si>
    <t>57F6B</t>
  </si>
  <si>
    <t>57F7B</t>
  </si>
  <si>
    <t>57F8B</t>
  </si>
  <si>
    <t>57G1C</t>
  </si>
  <si>
    <t>57G1D</t>
  </si>
  <si>
    <t>57G2C</t>
  </si>
  <si>
    <t>57G2D</t>
  </si>
  <si>
    <t>57G4C</t>
  </si>
  <si>
    <t>57G4D</t>
  </si>
  <si>
    <t>57G5C</t>
  </si>
  <si>
    <t>57G5D</t>
  </si>
  <si>
    <t>57G6B</t>
  </si>
  <si>
    <t>57G7B</t>
  </si>
  <si>
    <t>57G8B</t>
  </si>
  <si>
    <t>57H1C</t>
  </si>
  <si>
    <t>57H1D</t>
  </si>
  <si>
    <t>57H2C</t>
  </si>
  <si>
    <t>57H2D</t>
  </si>
  <si>
    <t>57H4C</t>
  </si>
  <si>
    <t>57H4D</t>
  </si>
  <si>
    <t>57H5C</t>
  </si>
  <si>
    <t>57H5D</t>
  </si>
  <si>
    <t>57H6B</t>
  </si>
  <si>
    <t>57H7B</t>
  </si>
  <si>
    <t>57H8B</t>
  </si>
  <si>
    <t>57I1C</t>
  </si>
  <si>
    <t>57I1D</t>
  </si>
  <si>
    <t>57I2C</t>
  </si>
  <si>
    <t>57I2D</t>
  </si>
  <si>
    <t>57I4C</t>
  </si>
  <si>
    <t>57I4D</t>
  </si>
  <si>
    <t>57I5C</t>
  </si>
  <si>
    <t>57I5D</t>
  </si>
  <si>
    <t>57I6B</t>
  </si>
  <si>
    <t>57I7B</t>
  </si>
  <si>
    <t>57I8B</t>
  </si>
  <si>
    <t>57J1C</t>
  </si>
  <si>
    <t>57J1D</t>
  </si>
  <si>
    <t>57J2C</t>
  </si>
  <si>
    <t>57J2D</t>
  </si>
  <si>
    <t>57J4C</t>
  </si>
  <si>
    <t>57J4D</t>
  </si>
  <si>
    <t>57J5C</t>
  </si>
  <si>
    <t>57J5D</t>
  </si>
  <si>
    <t>57J6B</t>
  </si>
  <si>
    <t>57J7B</t>
  </si>
  <si>
    <t>57J8B</t>
  </si>
  <si>
    <t>57K1C</t>
  </si>
  <si>
    <t>57K1D</t>
  </si>
  <si>
    <t>57K6B</t>
  </si>
  <si>
    <t>57K7B</t>
  </si>
  <si>
    <t>57L1C</t>
  </si>
  <si>
    <t>57L1D</t>
  </si>
  <si>
    <t>57L6B</t>
  </si>
  <si>
    <t>57L7B</t>
  </si>
  <si>
    <t>57M1C</t>
  </si>
  <si>
    <t>57M1D</t>
  </si>
  <si>
    <t>57M6B</t>
  </si>
  <si>
    <t>57M7B</t>
  </si>
  <si>
    <t>57N1C</t>
  </si>
  <si>
    <t>57N1D</t>
  </si>
  <si>
    <t>57N6B</t>
  </si>
  <si>
    <t>57N7B</t>
  </si>
  <si>
    <t>OK</t>
  </si>
  <si>
    <t>Suma de Material en otro lugar</t>
  </si>
  <si>
    <t>Average of Material pagado sin dar de baja</t>
  </si>
  <si>
    <t>Average of Error de cantidad</t>
  </si>
  <si>
    <t>Average of Material mal identificado</t>
  </si>
  <si>
    <t>Average of Material dado de baja</t>
  </si>
  <si>
    <t>Average of Material no confirmado</t>
  </si>
  <si>
    <t>CONCATENAR</t>
  </si>
  <si>
    <t>Último movimiento</t>
  </si>
  <si>
    <t>A -Ub vacia - SAP ocup</t>
  </si>
  <si>
    <t>B -Ub ocup- SAP vacía</t>
  </si>
  <si>
    <t>C -Dif HU</t>
  </si>
  <si>
    <t>D -Error cant</t>
  </si>
  <si>
    <t>COMENTARIO / OTRO</t>
  </si>
  <si>
    <t>SOBRANTE</t>
  </si>
  <si>
    <t>Material pagado sin dar de baja</t>
  </si>
  <si>
    <t>Error de cantidad</t>
  </si>
  <si>
    <t>Material mal identificado</t>
  </si>
  <si>
    <t>Material dado de baja</t>
  </si>
  <si>
    <t>Material no confirmado</t>
  </si>
  <si>
    <t>PRECIO</t>
  </si>
  <si>
    <t>STATUS_APPSHEET</t>
  </si>
  <si>
    <t>PC2</t>
  </si>
  <si>
    <t>RAB</t>
  </si>
  <si>
    <t>1FO</t>
  </si>
  <si>
    <t>1CT</t>
  </si>
  <si>
    <t>PCD</t>
  </si>
  <si>
    <t>RDU</t>
  </si>
  <si>
    <t>PCA</t>
  </si>
  <si>
    <t>53A1A</t>
  </si>
  <si>
    <t>02T409155D0R01</t>
  </si>
  <si>
    <t>MQ200</t>
  </si>
  <si>
    <t>MQ250</t>
  </si>
  <si>
    <t>D4</t>
  </si>
  <si>
    <t>DUCATI</t>
  </si>
  <si>
    <t>CAMIONES</t>
  </si>
  <si>
    <t>02T409155F0R01</t>
  </si>
  <si>
    <t>02T409156R0R01</t>
  </si>
  <si>
    <t>02T311243A0R01</t>
  </si>
  <si>
    <t>02T311285AAR01</t>
  </si>
  <si>
    <t>02T311309D0R01</t>
  </si>
  <si>
    <t>53A2A</t>
  </si>
  <si>
    <t>53A2B</t>
  </si>
  <si>
    <t>53A2C</t>
  </si>
  <si>
    <t>53A2D</t>
  </si>
  <si>
    <t>53A3A</t>
  </si>
  <si>
    <t>02T311244E0S02</t>
  </si>
  <si>
    <t>53A3B</t>
  </si>
  <si>
    <t>53A3C</t>
  </si>
  <si>
    <t>53A3D</t>
  </si>
  <si>
    <t>53A4A</t>
  </si>
  <si>
    <t>53A4B</t>
  </si>
  <si>
    <t>53A4C</t>
  </si>
  <si>
    <t>53A5A</t>
  </si>
  <si>
    <t>53A5B</t>
  </si>
  <si>
    <t>02T311149APS00</t>
  </si>
  <si>
    <t>53A5C</t>
  </si>
  <si>
    <t>53A5D</t>
  </si>
  <si>
    <t>02T311159BAS00</t>
  </si>
  <si>
    <t>53A6A</t>
  </si>
  <si>
    <t>02T301107AGR3D</t>
  </si>
  <si>
    <t>53A6B</t>
  </si>
  <si>
    <t>53A7A</t>
  </si>
  <si>
    <t>53A7B</t>
  </si>
  <si>
    <t>53A8A</t>
  </si>
  <si>
    <t>0DF409121B</t>
  </si>
  <si>
    <t>53A8B</t>
  </si>
  <si>
    <t>02T301103CAR3D</t>
  </si>
  <si>
    <t>53B1A</t>
  </si>
  <si>
    <t>02T409155G0R01</t>
  </si>
  <si>
    <t>53B2A</t>
  </si>
  <si>
    <t>53B2B</t>
  </si>
  <si>
    <t>53B2C</t>
  </si>
  <si>
    <t>53B2D</t>
  </si>
  <si>
    <t>53B3A</t>
  </si>
  <si>
    <t>53B3B</t>
  </si>
  <si>
    <t>53B3C</t>
  </si>
  <si>
    <t>53B3D</t>
  </si>
  <si>
    <t>53B4A</t>
  </si>
  <si>
    <t>53B4B</t>
  </si>
  <si>
    <t>53B4C</t>
  </si>
  <si>
    <t>53B4D</t>
  </si>
  <si>
    <t>53B5A</t>
  </si>
  <si>
    <t>53B5B</t>
  </si>
  <si>
    <t>53B5C</t>
  </si>
  <si>
    <t>53B6A</t>
  </si>
  <si>
    <t>53B6B</t>
  </si>
  <si>
    <t>53B7A</t>
  </si>
  <si>
    <t>53B7B</t>
  </si>
  <si>
    <t>53B8A</t>
  </si>
  <si>
    <t>0D0301103A0R3D</t>
  </si>
  <si>
    <t>53B8B</t>
  </si>
  <si>
    <t>53C1A</t>
  </si>
  <si>
    <t>02T311531H0R00</t>
  </si>
  <si>
    <t>53C2B</t>
  </si>
  <si>
    <t>0D031115900S00</t>
  </si>
  <si>
    <t>53C2C</t>
  </si>
  <si>
    <t>53C2D</t>
  </si>
  <si>
    <t>02T311291B0S00</t>
  </si>
  <si>
    <t>53C3A</t>
  </si>
  <si>
    <t>53C3B</t>
  </si>
  <si>
    <t>53C3D</t>
  </si>
  <si>
    <t>53C4D</t>
  </si>
  <si>
    <t>02T311159Q0S00</t>
  </si>
  <si>
    <t>53C5A</t>
  </si>
  <si>
    <t>53C5B</t>
  </si>
  <si>
    <t>53C5C</t>
  </si>
  <si>
    <t>53C5D</t>
  </si>
  <si>
    <t>53C6A</t>
  </si>
  <si>
    <t>53C6B</t>
  </si>
  <si>
    <t>0DQ301103D0R3D</t>
  </si>
  <si>
    <t>53C7A</t>
  </si>
  <si>
    <t>53C7B</t>
  </si>
  <si>
    <t>53C8A</t>
  </si>
  <si>
    <t>53C8B</t>
  </si>
  <si>
    <t>53D1A</t>
  </si>
  <si>
    <t>02T409155C0R01</t>
  </si>
  <si>
    <t>53D2A</t>
  </si>
  <si>
    <t>53D2B</t>
  </si>
  <si>
    <t>53D2C</t>
  </si>
  <si>
    <t>53D2D</t>
  </si>
  <si>
    <t>53D3A</t>
  </si>
  <si>
    <t>53D3B</t>
  </si>
  <si>
    <t>53D3D</t>
  </si>
  <si>
    <t>53D4A</t>
  </si>
  <si>
    <t>53D4B</t>
  </si>
  <si>
    <t>53D6A</t>
  </si>
  <si>
    <t>53D6B</t>
  </si>
  <si>
    <t>53D7A</t>
  </si>
  <si>
    <t>02T301103CJR3D</t>
  </si>
  <si>
    <t>53D7B</t>
  </si>
  <si>
    <t>53D8A</t>
  </si>
  <si>
    <t>53D8B</t>
  </si>
  <si>
    <t>0AH311205D0R01</t>
  </si>
  <si>
    <t>02T311361N0R00</t>
  </si>
  <si>
    <t>53E4A</t>
  </si>
  <si>
    <t>02T311149R0S00</t>
  </si>
  <si>
    <t>53E6A</t>
  </si>
  <si>
    <t>53E6B</t>
  </si>
  <si>
    <t>53E7A</t>
  </si>
  <si>
    <t>53E7B</t>
  </si>
  <si>
    <t>53E8A</t>
  </si>
  <si>
    <t>53E8B</t>
  </si>
  <si>
    <t>53F1A</t>
  </si>
  <si>
    <t>53F6A</t>
  </si>
  <si>
    <t>0C9409355E0S00</t>
  </si>
  <si>
    <t>53F6B</t>
  </si>
  <si>
    <t>0C9409356B0S00</t>
  </si>
  <si>
    <t>53F7A</t>
  </si>
  <si>
    <t>53F7B</t>
  </si>
  <si>
    <t>53F8A</t>
  </si>
  <si>
    <t>53F8B</t>
  </si>
  <si>
    <t>53G1A</t>
  </si>
  <si>
    <t>02T311255C0R01</t>
  </si>
  <si>
    <t>02T311205ADR01</t>
  </si>
  <si>
    <t>53G6A</t>
  </si>
  <si>
    <t>53G6B</t>
  </si>
  <si>
    <t>53G7A</t>
  </si>
  <si>
    <t>53G7B</t>
  </si>
  <si>
    <t>53G8A</t>
  </si>
  <si>
    <t>53G8B</t>
  </si>
  <si>
    <t>53H1A</t>
  </si>
  <si>
    <t>0AH311205F0R01</t>
  </si>
  <si>
    <t>02T311243  ROH</t>
  </si>
  <si>
    <t>53H6A</t>
  </si>
  <si>
    <t>53H6B</t>
  </si>
  <si>
    <t>53H7A</t>
  </si>
  <si>
    <t>53H7B</t>
  </si>
  <si>
    <t>53H8A</t>
  </si>
  <si>
    <t>53H8B</t>
  </si>
  <si>
    <t>53I1A</t>
  </si>
  <si>
    <t>53I3A</t>
  </si>
  <si>
    <t>53I3B</t>
  </si>
  <si>
    <t>53I6A</t>
  </si>
  <si>
    <t>53I6B</t>
  </si>
  <si>
    <t>53I7A</t>
  </si>
  <si>
    <t>53I7B</t>
  </si>
  <si>
    <t>53I8A</t>
  </si>
  <si>
    <t>53I8B</t>
  </si>
  <si>
    <t>0C9301107L0R3D</t>
  </si>
  <si>
    <t>53J1A</t>
  </si>
  <si>
    <t>53J2C</t>
  </si>
  <si>
    <t>02T311159AKS00</t>
  </si>
  <si>
    <t>53J2D</t>
  </si>
  <si>
    <t>53J3A</t>
  </si>
  <si>
    <t>53J6A</t>
  </si>
  <si>
    <t>53J7A</t>
  </si>
  <si>
    <t>53J7B</t>
  </si>
  <si>
    <t>53J8A</t>
  </si>
  <si>
    <t>53J8B</t>
  </si>
  <si>
    <t>53K1A</t>
  </si>
  <si>
    <t>53K2A</t>
  </si>
  <si>
    <t>53K2B</t>
  </si>
  <si>
    <t>53K3A</t>
  </si>
  <si>
    <t>53K3B</t>
  </si>
  <si>
    <t>53K4A</t>
  </si>
  <si>
    <t>53K4B</t>
  </si>
  <si>
    <t>53K5A</t>
  </si>
  <si>
    <t>53K5B</t>
  </si>
  <si>
    <t>0C9301107M0R3D</t>
  </si>
  <si>
    <t>53K6A</t>
  </si>
  <si>
    <t>53K6B</t>
  </si>
  <si>
    <t>53L1A</t>
  </si>
  <si>
    <t>53L2A</t>
  </si>
  <si>
    <t>53L2B</t>
  </si>
  <si>
    <t>53L3A</t>
  </si>
  <si>
    <t>53L3B</t>
  </si>
  <si>
    <t>53L4A</t>
  </si>
  <si>
    <t>53L4B</t>
  </si>
  <si>
    <t>53L5A</t>
  </si>
  <si>
    <t>53L5B</t>
  </si>
  <si>
    <t>53L6A</t>
  </si>
  <si>
    <t>53L6B</t>
  </si>
  <si>
    <t>53M1A</t>
  </si>
  <si>
    <t>02T311315D0R01</t>
  </si>
  <si>
    <t>53M2A</t>
  </si>
  <si>
    <t>53M2B</t>
  </si>
  <si>
    <t>53M3A</t>
  </si>
  <si>
    <t>53M3B</t>
  </si>
  <si>
    <t>53M4A</t>
  </si>
  <si>
    <t>53M4B</t>
  </si>
  <si>
    <t>53M5A</t>
  </si>
  <si>
    <t>53M5B</t>
  </si>
  <si>
    <t>53M6A</t>
  </si>
  <si>
    <t>53M6B</t>
  </si>
  <si>
    <t>53N1A</t>
  </si>
  <si>
    <t>53N2A</t>
  </si>
  <si>
    <t>53N2B</t>
  </si>
  <si>
    <t>53N3A</t>
  </si>
  <si>
    <t>53N3B</t>
  </si>
  <si>
    <t>53N4A</t>
  </si>
  <si>
    <t>53N4B</t>
  </si>
  <si>
    <t>53N5A</t>
  </si>
  <si>
    <t>53N5B</t>
  </si>
  <si>
    <t>53N6A</t>
  </si>
  <si>
    <t>53N6B</t>
  </si>
  <si>
    <t>0DQ301107F0R3D</t>
  </si>
  <si>
    <t>0DQ301107D0R3D</t>
  </si>
  <si>
    <t>02T311261F0R00</t>
  </si>
  <si>
    <t>02T311351ABR00</t>
  </si>
  <si>
    <t>09001467827484</t>
  </si>
  <si>
    <t>02T31153100R00</t>
  </si>
  <si>
    <t>02T311351F0R00</t>
  </si>
  <si>
    <t>02T311291B0R00</t>
  </si>
  <si>
    <t>02T311315C ROH</t>
  </si>
  <si>
    <t>02T311244E0R01</t>
  </si>
  <si>
    <t>02T311159P0S00</t>
  </si>
  <si>
    <t>02T31126100R00</t>
  </si>
  <si>
    <t>02T301107B1R3D</t>
  </si>
  <si>
    <t>71A1A</t>
  </si>
  <si>
    <t>2T2601011P</t>
  </si>
  <si>
    <t>09001467086529</t>
  </si>
  <si>
    <t>71A1B</t>
  </si>
  <si>
    <t>09001467086495</t>
  </si>
  <si>
    <t>71A2A</t>
  </si>
  <si>
    <t>23H121333</t>
  </si>
  <si>
    <t>09001460806945</t>
  </si>
  <si>
    <t>71A2A BIS</t>
  </si>
  <si>
    <t>2T2411102D</t>
  </si>
  <si>
    <t>09001463582331</t>
  </si>
  <si>
    <t>71A3A</t>
  </si>
  <si>
    <t>71A4A</t>
  </si>
  <si>
    <t>09001466522721</t>
  </si>
  <si>
    <t>71A5A</t>
  </si>
  <si>
    <t>23B400019C</t>
  </si>
  <si>
    <t>09001462604722</t>
  </si>
  <si>
    <t>71A6A</t>
  </si>
  <si>
    <t>2T2400019AD</t>
  </si>
  <si>
    <t>09001461813119</t>
  </si>
  <si>
    <t>71B1A</t>
  </si>
  <si>
    <t>71B1B</t>
  </si>
  <si>
    <t>71B1C</t>
  </si>
  <si>
    <t>71B2A</t>
  </si>
  <si>
    <t>71B2A BIS</t>
  </si>
  <si>
    <t>09001467303638</t>
  </si>
  <si>
    <t>09001467303639</t>
  </si>
  <si>
    <t>71B3A</t>
  </si>
  <si>
    <t>71B4A</t>
  </si>
  <si>
    <t>2R2863631D</t>
  </si>
  <si>
    <t>09001466522970</t>
  </si>
  <si>
    <t>71B5A</t>
  </si>
  <si>
    <t>71B6A</t>
  </si>
  <si>
    <t>71C1A</t>
  </si>
  <si>
    <t>71C1B</t>
  </si>
  <si>
    <t>71C1C</t>
  </si>
  <si>
    <t>71C2A</t>
  </si>
  <si>
    <t>09001467303641</t>
  </si>
  <si>
    <t>71C2A BIS</t>
  </si>
  <si>
    <t>71C3A</t>
  </si>
  <si>
    <t>2RD201737</t>
  </si>
  <si>
    <t>09001467212881</t>
  </si>
  <si>
    <t>71C4A</t>
  </si>
  <si>
    <t>71C5A</t>
  </si>
  <si>
    <t>71C6A</t>
  </si>
  <si>
    <t>71D1A</t>
  </si>
  <si>
    <t>71D1B</t>
  </si>
  <si>
    <t>71D1C</t>
  </si>
  <si>
    <t>71D2A</t>
  </si>
  <si>
    <t>09001467310649</t>
  </si>
  <si>
    <t>71D2A BIS</t>
  </si>
  <si>
    <t>09001467310648</t>
  </si>
  <si>
    <t>71D3A</t>
  </si>
  <si>
    <t>71D4A</t>
  </si>
  <si>
    <t>71D5A</t>
  </si>
  <si>
    <t>71D6A</t>
  </si>
  <si>
    <t>71E1A</t>
  </si>
  <si>
    <t>23B121249F</t>
  </si>
  <si>
    <t>09001466972273</t>
  </si>
  <si>
    <t>71E1B</t>
  </si>
  <si>
    <t>09001467091496</t>
  </si>
  <si>
    <t>71E2A</t>
  </si>
  <si>
    <t>71E2B</t>
  </si>
  <si>
    <t>09001467091495</t>
  </si>
  <si>
    <t>71E3A</t>
  </si>
  <si>
    <t>09001467091493</t>
  </si>
  <si>
    <t>71E3B</t>
  </si>
  <si>
    <t>71E4A</t>
  </si>
  <si>
    <t>71E4B</t>
  </si>
  <si>
    <t>71E5A</t>
  </si>
  <si>
    <t>71E5B</t>
  </si>
  <si>
    <t>71E6A</t>
  </si>
  <si>
    <t>71E6B</t>
  </si>
  <si>
    <t>71E7A</t>
  </si>
  <si>
    <t>09001466972272</t>
  </si>
  <si>
    <t>71E7B</t>
  </si>
  <si>
    <t>71E8A</t>
  </si>
  <si>
    <t>71E8B</t>
  </si>
  <si>
    <t>71F1A</t>
  </si>
  <si>
    <t>71F1B</t>
  </si>
  <si>
    <t>71F1C</t>
  </si>
  <si>
    <t>71F2A</t>
  </si>
  <si>
    <t>23B121481</t>
  </si>
  <si>
    <t>09001466978533</t>
  </si>
  <si>
    <t>71F2A BIS</t>
  </si>
  <si>
    <t>09001466978532</t>
  </si>
  <si>
    <t>71F3A</t>
  </si>
  <si>
    <t>23B100009K</t>
  </si>
  <si>
    <t>09001466982016</t>
  </si>
  <si>
    <t>71F4A</t>
  </si>
  <si>
    <t>71F5A</t>
  </si>
  <si>
    <t>71F6A</t>
  </si>
  <si>
    <t>71G1A</t>
  </si>
  <si>
    <t>71G1B</t>
  </si>
  <si>
    <t>71G1C</t>
  </si>
  <si>
    <t>71G2A</t>
  </si>
  <si>
    <t>09001467323487</t>
  </si>
  <si>
    <t>71G2A BIS</t>
  </si>
  <si>
    <t>71G3A</t>
  </si>
  <si>
    <t>09001466978519</t>
  </si>
  <si>
    <t>71G4A</t>
  </si>
  <si>
    <t>71G5A</t>
  </si>
  <si>
    <t>71G6A</t>
  </si>
  <si>
    <t>71H1A</t>
  </si>
  <si>
    <t>71H1B</t>
  </si>
  <si>
    <t>71H1C</t>
  </si>
  <si>
    <t>71H2A</t>
  </si>
  <si>
    <t>09001467323485</t>
  </si>
  <si>
    <t>71H2A BIS</t>
  </si>
  <si>
    <t>09001467323486</t>
  </si>
  <si>
    <t>71H3A</t>
  </si>
  <si>
    <t>71H4A</t>
  </si>
  <si>
    <t>71H5A</t>
  </si>
  <si>
    <t>71H6A</t>
  </si>
  <si>
    <t>72A1A</t>
  </si>
  <si>
    <t>23B131131</t>
  </si>
  <si>
    <t>09001460805919</t>
  </si>
  <si>
    <t>72A1A BIS</t>
  </si>
  <si>
    <t>23B201136B</t>
  </si>
  <si>
    <t>09001466287102</t>
  </si>
  <si>
    <t>72A1B</t>
  </si>
  <si>
    <t>07W145287</t>
  </si>
  <si>
    <t>09001462389229</t>
  </si>
  <si>
    <t>72A1B BIS</t>
  </si>
  <si>
    <t>2376119871</t>
  </si>
  <si>
    <t>09001465707515</t>
  </si>
  <si>
    <t>72A2A</t>
  </si>
  <si>
    <t>22B201100</t>
  </si>
  <si>
    <t>09001463556149</t>
  </si>
  <si>
    <t>72A2A BIS</t>
  </si>
  <si>
    <t>09001462273803</t>
  </si>
  <si>
    <t>72A2B</t>
  </si>
  <si>
    <t>2R2803875C</t>
  </si>
  <si>
    <t>09001461825140</t>
  </si>
  <si>
    <t>72A2B BIS</t>
  </si>
  <si>
    <t>09001465886270</t>
  </si>
  <si>
    <t>72A3A</t>
  </si>
  <si>
    <t>09001461336020</t>
  </si>
  <si>
    <t>72A3B</t>
  </si>
  <si>
    <t>2RD201735</t>
  </si>
  <si>
    <t>09001467241215</t>
  </si>
  <si>
    <t>72A3B BIS</t>
  </si>
  <si>
    <t>72A4A</t>
  </si>
  <si>
    <t>72A4B</t>
  </si>
  <si>
    <t>72A5A</t>
  </si>
  <si>
    <t>22B201512B</t>
  </si>
  <si>
    <t>09001466522974</t>
  </si>
  <si>
    <t>72A5B</t>
  </si>
  <si>
    <t>09001460806934</t>
  </si>
  <si>
    <t>72A6A</t>
  </si>
  <si>
    <t>72A6B</t>
  </si>
  <si>
    <t>72A7A</t>
  </si>
  <si>
    <t>2T2121251F</t>
  </si>
  <si>
    <t>09001467084213</t>
  </si>
  <si>
    <t>72A7B</t>
  </si>
  <si>
    <t>1J0121321B</t>
  </si>
  <si>
    <t>09001466522722</t>
  </si>
  <si>
    <t>72A8A</t>
  </si>
  <si>
    <t>72A8B</t>
  </si>
  <si>
    <t>72B1A</t>
  </si>
  <si>
    <t>09001460820010</t>
  </si>
  <si>
    <t>72B1A BIS</t>
  </si>
  <si>
    <t>23B607085AB</t>
  </si>
  <si>
    <t>09001467036121</t>
  </si>
  <si>
    <t>72B1B</t>
  </si>
  <si>
    <t>2T2121251G</t>
  </si>
  <si>
    <t>09001465335293</t>
  </si>
  <si>
    <t>72B1B BIS</t>
  </si>
  <si>
    <t>2R2803877CP</t>
  </si>
  <si>
    <t>09001464475136</t>
  </si>
  <si>
    <t>72B2A</t>
  </si>
  <si>
    <t>09001465935312</t>
  </si>
  <si>
    <t>72B2A BIS</t>
  </si>
  <si>
    <t>23B607085P</t>
  </si>
  <si>
    <t>09001462694583</t>
  </si>
  <si>
    <t>72B2B</t>
  </si>
  <si>
    <t>09001462262990</t>
  </si>
  <si>
    <t>72B2B BIS</t>
  </si>
  <si>
    <t>09001466033453</t>
  </si>
  <si>
    <t>72B3A</t>
  </si>
  <si>
    <t>2S2253683K</t>
  </si>
  <si>
    <t>09001465455779</t>
  </si>
  <si>
    <t>72B3B</t>
  </si>
  <si>
    <t>2S0201021D</t>
  </si>
  <si>
    <t>09001467277224</t>
  </si>
  <si>
    <t>72B4A</t>
  </si>
  <si>
    <t>09001467308337</t>
  </si>
  <si>
    <t>72B4B</t>
  </si>
  <si>
    <t>09001467308336</t>
  </si>
  <si>
    <t>72B5A</t>
  </si>
  <si>
    <t>72B5B</t>
  </si>
  <si>
    <t>72B6A</t>
  </si>
  <si>
    <t>72B6B</t>
  </si>
  <si>
    <t>72B7A</t>
  </si>
  <si>
    <t>72B7B</t>
  </si>
  <si>
    <t>72B8A</t>
  </si>
  <si>
    <t>72B8B</t>
  </si>
  <si>
    <t>72C1A</t>
  </si>
  <si>
    <t>09001460990229</t>
  </si>
  <si>
    <t>72C1A BIS</t>
  </si>
  <si>
    <t>09001459222223</t>
  </si>
  <si>
    <t>72C1B</t>
  </si>
  <si>
    <t>09001466047429</t>
  </si>
  <si>
    <t>72C1B BIS</t>
  </si>
  <si>
    <t>09001466206421</t>
  </si>
  <si>
    <t>72C2A</t>
  </si>
  <si>
    <t>09001467302933</t>
  </si>
  <si>
    <t>72C2A BIS</t>
  </si>
  <si>
    <t>09001467302932</t>
  </si>
  <si>
    <t>72C2B</t>
  </si>
  <si>
    <t>09001467302931</t>
  </si>
  <si>
    <t>72C2B BIS</t>
  </si>
  <si>
    <t>09001467302930</t>
  </si>
  <si>
    <t>72C3A</t>
  </si>
  <si>
    <t>09001467309936</t>
  </si>
  <si>
    <t>72C3A BIS</t>
  </si>
  <si>
    <t>09001467309935</t>
  </si>
  <si>
    <t>72C3B</t>
  </si>
  <si>
    <t>09001467309938</t>
  </si>
  <si>
    <t>72C3B BIS</t>
  </si>
  <si>
    <t>09001467309937</t>
  </si>
  <si>
    <t>72C4A</t>
  </si>
  <si>
    <t>09001467310645</t>
  </si>
  <si>
    <t>72C4B</t>
  </si>
  <si>
    <t>09001467310635</t>
  </si>
  <si>
    <t>72C5A</t>
  </si>
  <si>
    <t>09001467308335</t>
  </si>
  <si>
    <t>72C5B</t>
  </si>
  <si>
    <t>09001467308338</t>
  </si>
  <si>
    <t>72C6A</t>
  </si>
  <si>
    <t>09001467308340</t>
  </si>
  <si>
    <t>72C6B</t>
  </si>
  <si>
    <t>09001467308339</t>
  </si>
  <si>
    <t>72C7A</t>
  </si>
  <si>
    <t>09001467308341</t>
  </si>
  <si>
    <t>72C7B</t>
  </si>
  <si>
    <t>09001467308342</t>
  </si>
  <si>
    <t>72C8A</t>
  </si>
  <si>
    <t>72C8B</t>
  </si>
  <si>
    <t>72D1A</t>
  </si>
  <si>
    <t>09001466984342</t>
  </si>
  <si>
    <t>72D1A BIS</t>
  </si>
  <si>
    <t>09001467037804</t>
  </si>
  <si>
    <t>72D1B</t>
  </si>
  <si>
    <t>09001465956543</t>
  </si>
  <si>
    <t>72D1B BIS</t>
  </si>
  <si>
    <t>09001466240179</t>
  </si>
  <si>
    <t>72D2A</t>
  </si>
  <si>
    <t>09001467309221</t>
  </si>
  <si>
    <t>72D2A BIS</t>
  </si>
  <si>
    <t>72D2B</t>
  </si>
  <si>
    <t>09001467308504</t>
  </si>
  <si>
    <t>72D2B BIS</t>
  </si>
  <si>
    <t>09001467308505</t>
  </si>
  <si>
    <t>72D3A</t>
  </si>
  <si>
    <t>09001467309209</t>
  </si>
  <si>
    <t>72D3A BIS</t>
  </si>
  <si>
    <t>72D3B</t>
  </si>
  <si>
    <t>09001467323479</t>
  </si>
  <si>
    <t>72D3B BIS</t>
  </si>
  <si>
    <t>72D4A</t>
  </si>
  <si>
    <t>09001467309210</t>
  </si>
  <si>
    <t>72D4B</t>
  </si>
  <si>
    <t>72D5A</t>
  </si>
  <si>
    <t>09001467310637</t>
  </si>
  <si>
    <t>72D5B</t>
  </si>
  <si>
    <t>09001467310636</t>
  </si>
  <si>
    <t>72D6A</t>
  </si>
  <si>
    <t>09001467310643</t>
  </si>
  <si>
    <t>72D6B</t>
  </si>
  <si>
    <t>09001467310642</t>
  </si>
  <si>
    <t>72D7A</t>
  </si>
  <si>
    <t>09001467310634</t>
  </si>
  <si>
    <t>72D7B</t>
  </si>
  <si>
    <t>09001467310644</t>
  </si>
  <si>
    <t>72D8A</t>
  </si>
  <si>
    <t>72D8B</t>
  </si>
  <si>
    <t>72E1A</t>
  </si>
  <si>
    <t>09001463555856</t>
  </si>
  <si>
    <t>72E1A BIS</t>
  </si>
  <si>
    <t>09001466540554</t>
  </si>
  <si>
    <t>72E1B</t>
  </si>
  <si>
    <t>23A253319</t>
  </si>
  <si>
    <t>09001466972294</t>
  </si>
  <si>
    <t>72E1B BIS</t>
  </si>
  <si>
    <t>09001466972293</t>
  </si>
  <si>
    <t>72E2A</t>
  </si>
  <si>
    <t>09001467308506</t>
  </si>
  <si>
    <t>72E2A BIS</t>
  </si>
  <si>
    <t>09001467308507</t>
  </si>
  <si>
    <t>72E2B</t>
  </si>
  <si>
    <t>09001467310656</t>
  </si>
  <si>
    <t>72E2B BIS</t>
  </si>
  <si>
    <t>09001467310655</t>
  </si>
  <si>
    <t>72E3A</t>
  </si>
  <si>
    <t>09001467309202</t>
  </si>
  <si>
    <t>72E3A BIS</t>
  </si>
  <si>
    <t>72E3B</t>
  </si>
  <si>
    <t>09001467323478</t>
  </si>
  <si>
    <t>72E3B BIS</t>
  </si>
  <si>
    <t>72E4A</t>
  </si>
  <si>
    <t>09001467309203</t>
  </si>
  <si>
    <t>72E4B</t>
  </si>
  <si>
    <t>09001467323475</t>
  </si>
  <si>
    <t>72E5A</t>
  </si>
  <si>
    <t>09001467323483</t>
  </si>
  <si>
    <t>72E5B</t>
  </si>
  <si>
    <t>09001467309211</t>
  </si>
  <si>
    <t>72E6A</t>
  </si>
  <si>
    <t>09001467323484</t>
  </si>
  <si>
    <t>72E6B</t>
  </si>
  <si>
    <t>09001467309212</t>
  </si>
  <si>
    <t>72E7A</t>
  </si>
  <si>
    <t>09001467323481</t>
  </si>
  <si>
    <t>72E7B</t>
  </si>
  <si>
    <t>09001467323477</t>
  </si>
  <si>
    <t>72E8A</t>
  </si>
  <si>
    <t>72E8B</t>
  </si>
  <si>
    <t>72F1A</t>
  </si>
  <si>
    <t>09001467242465</t>
  </si>
  <si>
    <t>72F1A BIS</t>
  </si>
  <si>
    <t>2W0905121</t>
  </si>
  <si>
    <t>09001467326349</t>
  </si>
  <si>
    <t>72F1B</t>
  </si>
  <si>
    <t>23B698705N</t>
  </si>
  <si>
    <t>09001466973580</t>
  </si>
  <si>
    <t>72F1B BIS</t>
  </si>
  <si>
    <t>09001467150510</t>
  </si>
  <si>
    <t>72F2A</t>
  </si>
  <si>
    <t>09001466972292</t>
  </si>
  <si>
    <t>72F2A BIS</t>
  </si>
  <si>
    <t>09001466972291</t>
  </si>
  <si>
    <t>72F2B</t>
  </si>
  <si>
    <t>09001466967388</t>
  </si>
  <si>
    <t>72F2B BIS</t>
  </si>
  <si>
    <t>09001466967387</t>
  </si>
  <si>
    <t>72F3A</t>
  </si>
  <si>
    <t>09001467304192</t>
  </si>
  <si>
    <t>72F3A BIS</t>
  </si>
  <si>
    <t>72F3B</t>
  </si>
  <si>
    <t>72F3B BIS</t>
  </si>
  <si>
    <t>72F4A</t>
  </si>
  <si>
    <t>72F4B</t>
  </si>
  <si>
    <t>09001467304193</t>
  </si>
  <si>
    <t>72F5A</t>
  </si>
  <si>
    <t>09001467323474</t>
  </si>
  <si>
    <t>72F5B</t>
  </si>
  <si>
    <t>09001467323473</t>
  </si>
  <si>
    <t>72F6A</t>
  </si>
  <si>
    <t>09001467322692</t>
  </si>
  <si>
    <t>72F6B</t>
  </si>
  <si>
    <t>09001467322691</t>
  </si>
  <si>
    <t>72F7A</t>
  </si>
  <si>
    <t>72F7B</t>
  </si>
  <si>
    <t>72F8A</t>
  </si>
  <si>
    <t>72F8B</t>
  </si>
  <si>
    <t>72G1A</t>
  </si>
  <si>
    <t>09001467310654</t>
  </si>
  <si>
    <t>72G1A BIS</t>
  </si>
  <si>
    <t>09001467310653</t>
  </si>
  <si>
    <t>72G1B</t>
  </si>
  <si>
    <t>09001467271097</t>
  </si>
  <si>
    <t>72G1B BIS</t>
  </si>
  <si>
    <t>09001467292376</t>
  </si>
  <si>
    <t>72G2A</t>
  </si>
  <si>
    <t>09001466967386</t>
  </si>
  <si>
    <t>72G2A BIS</t>
  </si>
  <si>
    <t>09001466967385</t>
  </si>
  <si>
    <t>72G2B</t>
  </si>
  <si>
    <t>09001466972290</t>
  </si>
  <si>
    <t>72G2B BIS</t>
  </si>
  <si>
    <t>09001466972289</t>
  </si>
  <si>
    <t>72G3A</t>
  </si>
  <si>
    <t>09001467309205</t>
  </si>
  <si>
    <t>72G3A BIS</t>
  </si>
  <si>
    <t>72G3B</t>
  </si>
  <si>
    <t>09001467309204</t>
  </si>
  <si>
    <t>72G4A</t>
  </si>
  <si>
    <t>09001467304195</t>
  </si>
  <si>
    <t>72G4B</t>
  </si>
  <si>
    <t>09001467304198</t>
  </si>
  <si>
    <t>72G5A</t>
  </si>
  <si>
    <t>09001467303896</t>
  </si>
  <si>
    <t>09001467304196</t>
  </si>
  <si>
    <t>72G5B</t>
  </si>
  <si>
    <t>09001467303895</t>
  </si>
  <si>
    <t>72G6A</t>
  </si>
  <si>
    <t>09001467303898</t>
  </si>
  <si>
    <t>72G6B</t>
  </si>
  <si>
    <t>09001467303897</t>
  </si>
  <si>
    <t>72G7A</t>
  </si>
  <si>
    <t>09001467304194</t>
  </si>
  <si>
    <t>72G7B</t>
  </si>
  <si>
    <t>09001467304197</t>
  </si>
  <si>
    <t>72G8A</t>
  </si>
  <si>
    <t>72G8B</t>
  </si>
  <si>
    <t>73A1A</t>
  </si>
  <si>
    <t>23B000013R I9A</t>
  </si>
  <si>
    <t>09001466971248</t>
  </si>
  <si>
    <t>23B400019J</t>
  </si>
  <si>
    <t>09001466971247</t>
  </si>
  <si>
    <t>73A2A</t>
  </si>
  <si>
    <t>09001466966289</t>
  </si>
  <si>
    <t>09001466966288</t>
  </si>
  <si>
    <t>73A3A</t>
  </si>
  <si>
    <t>73B1A</t>
  </si>
  <si>
    <t>09001466971246</t>
  </si>
  <si>
    <t>09001466971245</t>
  </si>
  <si>
    <t>73B2A</t>
  </si>
  <si>
    <t>09001466965388</t>
  </si>
  <si>
    <t>09001466965387</t>
  </si>
  <si>
    <t>73B3A</t>
  </si>
  <si>
    <t>73C1A</t>
  </si>
  <si>
    <t>09001466971230</t>
  </si>
  <si>
    <t>09001466971229</t>
  </si>
  <si>
    <t>2T0804875</t>
  </si>
  <si>
    <t>09001466318479</t>
  </si>
  <si>
    <t>73C2A</t>
  </si>
  <si>
    <t>09001466966293</t>
  </si>
  <si>
    <t>09001466966292</t>
  </si>
  <si>
    <t>73C3A</t>
  </si>
  <si>
    <t>73D1A</t>
  </si>
  <si>
    <t>09001466965356</t>
  </si>
  <si>
    <t>09001466965355</t>
  </si>
  <si>
    <t>73D2A</t>
  </si>
  <si>
    <t>09001466966382</t>
  </si>
  <si>
    <t>09001466966381</t>
  </si>
  <si>
    <t>73D3A</t>
  </si>
  <si>
    <t>23A1B</t>
  </si>
  <si>
    <t>23C2C</t>
  </si>
  <si>
    <t>23E2C</t>
  </si>
  <si>
    <t>23H2C</t>
  </si>
  <si>
    <t>23H3C</t>
  </si>
  <si>
    <t>23I1C</t>
  </si>
  <si>
    <t>23J2A</t>
  </si>
  <si>
    <t>25I1C</t>
  </si>
  <si>
    <t>25I2C</t>
  </si>
  <si>
    <t>26D1C</t>
  </si>
  <si>
    <t>26D1D</t>
  </si>
  <si>
    <t>26E1A</t>
  </si>
  <si>
    <t>26J1A</t>
  </si>
  <si>
    <t>26J1B</t>
  </si>
  <si>
    <t>26J1C</t>
  </si>
  <si>
    <t>26J1D</t>
  </si>
  <si>
    <t>26J2A</t>
  </si>
  <si>
    <t>26J2B</t>
  </si>
  <si>
    <t>26J2C</t>
  </si>
  <si>
    <t>26J2D</t>
  </si>
  <si>
    <t>26J3A</t>
  </si>
  <si>
    <t>26J3B</t>
  </si>
  <si>
    <t>26J3C</t>
  </si>
  <si>
    <t>27I1B</t>
  </si>
  <si>
    <t>01C1A</t>
  </si>
  <si>
    <t>01C1C</t>
  </si>
  <si>
    <t>01F1B</t>
  </si>
  <si>
    <t>01F1C</t>
  </si>
  <si>
    <t>01K1A</t>
  </si>
  <si>
    <t>01L1A</t>
  </si>
  <si>
    <t>04C3B</t>
  </si>
  <si>
    <t>04L2A</t>
  </si>
  <si>
    <t>04L2D</t>
  </si>
  <si>
    <t>04L3A</t>
  </si>
  <si>
    <t>04L3B</t>
  </si>
  <si>
    <t>04L3C</t>
  </si>
  <si>
    <t>Bloqueo de salidas</t>
  </si>
  <si>
    <t>FECHA</t>
  </si>
  <si>
    <t>AUDITADO</t>
  </si>
  <si>
    <t>01I6B</t>
  </si>
  <si>
    <t>01I6C</t>
  </si>
  <si>
    <t>01J1A BIS</t>
  </si>
  <si>
    <t>01J1B BIS</t>
  </si>
  <si>
    <t>01J2A BIS</t>
  </si>
  <si>
    <t>01J2B</t>
  </si>
  <si>
    <t>01J2B BIS</t>
  </si>
  <si>
    <t>01K1A BIS</t>
  </si>
  <si>
    <t>01K1B BIS</t>
  </si>
  <si>
    <t>01K1C BIS</t>
  </si>
  <si>
    <t>01K2A BIS</t>
  </si>
  <si>
    <t>01K2B BIS</t>
  </si>
  <si>
    <t>01K2C</t>
  </si>
  <si>
    <t>01K2C BIS</t>
  </si>
  <si>
    <t>01K6A</t>
  </si>
  <si>
    <t>01K6C</t>
  </si>
  <si>
    <t>01L1A BIS</t>
  </si>
  <si>
    <t>01L1B BIS</t>
  </si>
  <si>
    <t>01L1C</t>
  </si>
  <si>
    <t>01L1C BIS</t>
  </si>
  <si>
    <t>01L2A BIS</t>
  </si>
  <si>
    <t>01L2B BIS</t>
  </si>
  <si>
    <t>01L2C</t>
  </si>
  <si>
    <t>01L2C BIS</t>
  </si>
  <si>
    <t>01L5A</t>
  </si>
  <si>
    <t>01K6B</t>
  </si>
  <si>
    <t>01E5C</t>
  </si>
  <si>
    <t>01F5A</t>
  </si>
  <si>
    <t>01F5B</t>
  </si>
  <si>
    <t>01L6A</t>
  </si>
  <si>
    <t>01G6B</t>
  </si>
  <si>
    <t>01G6C</t>
  </si>
  <si>
    <t>01J5A</t>
  </si>
  <si>
    <t>01K5A</t>
  </si>
  <si>
    <t>01K5B</t>
  </si>
  <si>
    <t>01K5C</t>
  </si>
  <si>
    <t>01L5B</t>
  </si>
  <si>
    <t>01L5C</t>
  </si>
  <si>
    <t>01C5C</t>
  </si>
  <si>
    <t>01D5A</t>
  </si>
  <si>
    <t>01D6A</t>
  </si>
  <si>
    <t>01E5A</t>
  </si>
  <si>
    <t>01E5B</t>
  </si>
  <si>
    <t>01E6A</t>
  </si>
  <si>
    <t>01E6B</t>
  </si>
  <si>
    <t>01E6C</t>
  </si>
  <si>
    <t>01F3B</t>
  </si>
  <si>
    <t>01C5A</t>
  </si>
  <si>
    <t>01C5B</t>
  </si>
  <si>
    <t>01C6A</t>
  </si>
  <si>
    <t>01C6B</t>
  </si>
  <si>
    <t>01C6C</t>
  </si>
  <si>
    <t>01F5C</t>
  </si>
  <si>
    <t>01F6A</t>
  </si>
  <si>
    <t>01F6B</t>
  </si>
  <si>
    <t>01F6C</t>
  </si>
  <si>
    <t>01G6A</t>
  </si>
  <si>
    <t>01H6A</t>
  </si>
  <si>
    <t>01I5B</t>
  </si>
  <si>
    <t>01I5C</t>
  </si>
  <si>
    <t>01L6B</t>
  </si>
  <si>
    <t>01L6C</t>
  </si>
  <si>
    <t>01J2A</t>
  </si>
  <si>
    <t>01K2A</t>
  </si>
  <si>
    <t>01K2B</t>
  </si>
  <si>
    <t>01L1B</t>
  </si>
  <si>
    <t>01L2A</t>
  </si>
  <si>
    <t>01J1A</t>
  </si>
  <si>
    <t>01J1B</t>
  </si>
  <si>
    <t>01K1B</t>
  </si>
  <si>
    <t>01K1C</t>
  </si>
  <si>
    <t>01H6B</t>
  </si>
  <si>
    <t>01H6C</t>
  </si>
  <si>
    <t>01I5A</t>
  </si>
  <si>
    <t>01I6A</t>
  </si>
  <si>
    <t>01L2B</t>
  </si>
  <si>
    <t>01C1A BIS</t>
  </si>
  <si>
    <t>01C1B BIS</t>
  </si>
  <si>
    <t>01C1C BIS</t>
  </si>
  <si>
    <t>01D1B BIS</t>
  </si>
  <si>
    <t>01F1A BIS</t>
  </si>
  <si>
    <t>01F1C BIS</t>
  </si>
  <si>
    <t>01F3A</t>
  </si>
  <si>
    <t>01G1B BIS</t>
  </si>
  <si>
    <t>01G1C BIS</t>
  </si>
  <si>
    <t>01H1A BIS</t>
  </si>
  <si>
    <t>01I1A</t>
  </si>
  <si>
    <t>01I1A BIS</t>
  </si>
  <si>
    <t>01H2B</t>
  </si>
  <si>
    <t>01H3A</t>
  </si>
  <si>
    <t>01E3B</t>
  </si>
  <si>
    <t>01E4A</t>
  </si>
  <si>
    <t>01H4A</t>
  </si>
  <si>
    <t>01C3B</t>
  </si>
  <si>
    <t>01G4A</t>
  </si>
  <si>
    <t>01C2A</t>
  </si>
  <si>
    <t>01F4B</t>
  </si>
  <si>
    <t>01E2A</t>
  </si>
  <si>
    <t>01G5B</t>
  </si>
  <si>
    <t>01G2B</t>
  </si>
  <si>
    <t>01G2A</t>
  </si>
  <si>
    <t>01I4B</t>
  </si>
  <si>
    <t>01G4B</t>
  </si>
  <si>
    <t>01I3B</t>
  </si>
  <si>
    <t>01E4B</t>
  </si>
  <si>
    <t>01C2B</t>
  </si>
  <si>
    <t>01C4B</t>
  </si>
  <si>
    <t>01F2A</t>
  </si>
  <si>
    <t>01K4B</t>
  </si>
  <si>
    <t>01L3B</t>
  </si>
  <si>
    <t>01E2B</t>
  </si>
  <si>
    <t>01G3B</t>
  </si>
  <si>
    <t>01K3A</t>
  </si>
  <si>
    <t>01J3A</t>
  </si>
  <si>
    <t>01K4A</t>
  </si>
  <si>
    <t>01I2B</t>
  </si>
  <si>
    <t>01E3A</t>
  </si>
  <si>
    <t>01L4B</t>
  </si>
  <si>
    <t>01H5A</t>
  </si>
  <si>
    <t>01D4A</t>
  </si>
  <si>
    <t>01F2B</t>
  </si>
  <si>
    <t>01D3A</t>
  </si>
  <si>
    <t>01K3B</t>
  </si>
  <si>
    <t>01G3A</t>
  </si>
  <si>
    <t>01I4A</t>
  </si>
  <si>
    <t>01H3B</t>
  </si>
  <si>
    <t>01C1B</t>
  </si>
  <si>
    <t>01D1B</t>
  </si>
  <si>
    <t>01F1A</t>
  </si>
  <si>
    <t>01G1B</t>
  </si>
  <si>
    <t>01G1C</t>
  </si>
  <si>
    <t>01H1A</t>
  </si>
  <si>
    <t>01H1B</t>
  </si>
  <si>
    <t>01H1B BIS</t>
  </si>
  <si>
    <t>01H1C</t>
  </si>
  <si>
    <t>01H1C BIS</t>
  </si>
  <si>
    <t>01I1B</t>
  </si>
  <si>
    <t>01I1B BIS</t>
  </si>
  <si>
    <t>01I1C</t>
  </si>
  <si>
    <t>01I1C BIS</t>
  </si>
  <si>
    <t>01H2A</t>
  </si>
  <si>
    <t>01C3A</t>
  </si>
  <si>
    <t>01D1A</t>
  </si>
  <si>
    <t>01D1A BIS</t>
  </si>
  <si>
    <t>01F1B BIS</t>
  </si>
  <si>
    <t>01G1A</t>
  </si>
  <si>
    <t>01G1A BIS</t>
  </si>
  <si>
    <t>01H5B</t>
  </si>
  <si>
    <t>01H5C</t>
  </si>
  <si>
    <t>01I2A</t>
  </si>
  <si>
    <t>01C4A</t>
  </si>
  <si>
    <t>01D2A</t>
  </si>
  <si>
    <t>01L3A</t>
  </si>
  <si>
    <t>01I3A</t>
  </si>
  <si>
    <t>01F4A</t>
  </si>
  <si>
    <t>01G5A</t>
  </si>
  <si>
    <t>01L4A</t>
  </si>
  <si>
    <t>01H4B</t>
  </si>
  <si>
    <t>02C6B</t>
  </si>
  <si>
    <t>02I7B</t>
  </si>
  <si>
    <t>02K3A</t>
  </si>
  <si>
    <t>02K8B</t>
  </si>
  <si>
    <t>02B1A</t>
  </si>
  <si>
    <t>02E1B</t>
  </si>
  <si>
    <t>02L1A</t>
  </si>
  <si>
    <t>02A2A</t>
  </si>
  <si>
    <t>02A2B</t>
  </si>
  <si>
    <t>02A2C</t>
  </si>
  <si>
    <t>02A3A</t>
  </si>
  <si>
    <t>02A3B</t>
  </si>
  <si>
    <t>02A4A</t>
  </si>
  <si>
    <t>02A4B</t>
  </si>
  <si>
    <t>02A4C</t>
  </si>
  <si>
    <t>02A5A</t>
  </si>
  <si>
    <t>02A5B</t>
  </si>
  <si>
    <t>02A5C</t>
  </si>
  <si>
    <t>02A6A</t>
  </si>
  <si>
    <t>02A6B</t>
  </si>
  <si>
    <t>02A6C</t>
  </si>
  <si>
    <t>02A7A</t>
  </si>
  <si>
    <t>02A7B</t>
  </si>
  <si>
    <t>02A7C</t>
  </si>
  <si>
    <t>02B2A</t>
  </si>
  <si>
    <t>02B2B</t>
  </si>
  <si>
    <t>02B2C</t>
  </si>
  <si>
    <t>02B3A</t>
  </si>
  <si>
    <t>02B3B</t>
  </si>
  <si>
    <t>02B3C</t>
  </si>
  <si>
    <t>02B4A</t>
  </si>
  <si>
    <t>02B4B</t>
  </si>
  <si>
    <t>02B4C</t>
  </si>
  <si>
    <t>02B5A</t>
  </si>
  <si>
    <t>02B5B</t>
  </si>
  <si>
    <t>02B5C</t>
  </si>
  <si>
    <t>02B6A</t>
  </si>
  <si>
    <t>02B6B</t>
  </si>
  <si>
    <t>02B6C</t>
  </si>
  <si>
    <t>02B7A</t>
  </si>
  <si>
    <t>02B7B</t>
  </si>
  <si>
    <t>02B7C</t>
  </si>
  <si>
    <t>02B8A</t>
  </si>
  <si>
    <t>02B8B</t>
  </si>
  <si>
    <t>02B8C</t>
  </si>
  <si>
    <t>02C4A</t>
  </si>
  <si>
    <t>02C4C</t>
  </si>
  <si>
    <t>02C5C</t>
  </si>
  <si>
    <t>02C6C</t>
  </si>
  <si>
    <t>02F2A</t>
  </si>
  <si>
    <t>02G2A</t>
  </si>
  <si>
    <t>02G2B</t>
  </si>
  <si>
    <t>02G2C</t>
  </si>
  <si>
    <t>02H2A</t>
  </si>
  <si>
    <t>02H2B</t>
  </si>
  <si>
    <t>02H2C</t>
  </si>
  <si>
    <t>02H3B</t>
  </si>
  <si>
    <t>02K2A</t>
  </si>
  <si>
    <t>02K2B</t>
  </si>
  <si>
    <t>02K2C</t>
  </si>
  <si>
    <t>02L7A</t>
  </si>
  <si>
    <t>02L7B</t>
  </si>
  <si>
    <t>02C2C</t>
  </si>
  <si>
    <t>02C3B</t>
  </si>
  <si>
    <t>02D1A</t>
  </si>
  <si>
    <t>02B1B</t>
  </si>
  <si>
    <t>02I8A</t>
  </si>
  <si>
    <t>02K1C</t>
  </si>
  <si>
    <t>02C1A</t>
  </si>
  <si>
    <t>02J6B</t>
  </si>
  <si>
    <t>02H7A</t>
  </si>
  <si>
    <t>02J7B</t>
  </si>
  <si>
    <t>02K5A</t>
  </si>
  <si>
    <t>02K8A</t>
  </si>
  <si>
    <t>02H3A</t>
  </si>
  <si>
    <t>02H5A</t>
  </si>
  <si>
    <t>02E3B</t>
  </si>
  <si>
    <t>02D1B</t>
  </si>
  <si>
    <t>02L4A</t>
  </si>
  <si>
    <t>02K6B</t>
  </si>
  <si>
    <t>02K7B</t>
  </si>
  <si>
    <t>02K6A</t>
  </si>
  <si>
    <t>02L8A</t>
  </si>
  <si>
    <t>02F2C</t>
  </si>
  <si>
    <t>02G3B</t>
  </si>
  <si>
    <t>02H4A</t>
  </si>
  <si>
    <t>02E3C</t>
  </si>
  <si>
    <t>02D2B</t>
  </si>
  <si>
    <t>02D6C</t>
  </si>
  <si>
    <t>02L3B</t>
  </si>
  <si>
    <t>02F1A</t>
  </si>
  <si>
    <t>02D2A</t>
  </si>
  <si>
    <t>02L5B</t>
  </si>
  <si>
    <t>02J5B</t>
  </si>
  <si>
    <t>02I3C</t>
  </si>
  <si>
    <t>02H6B</t>
  </si>
  <si>
    <t>02I2A</t>
  </si>
  <si>
    <t>02J2C</t>
  </si>
  <si>
    <t>02J6A</t>
  </si>
  <si>
    <t>02D3B</t>
  </si>
  <si>
    <t>02E3A</t>
  </si>
  <si>
    <t>02F1C</t>
  </si>
  <si>
    <t>02H5B</t>
  </si>
  <si>
    <t>02I2C</t>
  </si>
  <si>
    <t>02K3B</t>
  </si>
  <si>
    <t>02F4B</t>
  </si>
  <si>
    <t>02G6B</t>
  </si>
  <si>
    <t>02K1A</t>
  </si>
  <si>
    <t>02I4B</t>
  </si>
  <si>
    <t>02D5A</t>
  </si>
  <si>
    <t>02G5B</t>
  </si>
  <si>
    <t>02G5C</t>
  </si>
  <si>
    <t>02C3C</t>
  </si>
  <si>
    <t>02J4A</t>
  </si>
  <si>
    <t>02L2A</t>
  </si>
  <si>
    <t>02H4B</t>
  </si>
  <si>
    <t>02C2A</t>
  </si>
  <si>
    <t>02L6A</t>
  </si>
  <si>
    <t>02E2A</t>
  </si>
  <si>
    <t>02G7C</t>
  </si>
  <si>
    <t>02L3A</t>
  </si>
  <si>
    <t>02J1B</t>
  </si>
  <si>
    <t>02I2B</t>
  </si>
  <si>
    <t>02C5B</t>
  </si>
  <si>
    <t>02D2C</t>
  </si>
  <si>
    <t>02D7C</t>
  </si>
  <si>
    <t>02L3C</t>
  </si>
  <si>
    <t>02H1C</t>
  </si>
  <si>
    <t>02K4A</t>
  </si>
  <si>
    <t>02K1B</t>
  </si>
  <si>
    <t>02J3A</t>
  </si>
  <si>
    <t>02B1C</t>
  </si>
  <si>
    <t>02G1B</t>
  </si>
  <si>
    <t>02H6A</t>
  </si>
  <si>
    <t>02E5C</t>
  </si>
  <si>
    <t>02C1C</t>
  </si>
  <si>
    <t>02J5A</t>
  </si>
  <si>
    <t>02E2B</t>
  </si>
  <si>
    <t>02J8B</t>
  </si>
  <si>
    <t>02J7A</t>
  </si>
  <si>
    <t>02C2B</t>
  </si>
  <si>
    <t>02L4B</t>
  </si>
  <si>
    <t>02E1A</t>
  </si>
  <si>
    <t>02K3C</t>
  </si>
  <si>
    <t>02F2B</t>
  </si>
  <si>
    <t>02G3A</t>
  </si>
  <si>
    <t>02I3B</t>
  </si>
  <si>
    <t>02L1C</t>
  </si>
  <si>
    <t>02F6A</t>
  </si>
  <si>
    <t>02G3C</t>
  </si>
  <si>
    <t>02I1A</t>
  </si>
  <si>
    <t>02L6B</t>
  </si>
  <si>
    <t>02H1B</t>
  </si>
  <si>
    <t>02I4A</t>
  </si>
  <si>
    <t>02D3C</t>
  </si>
  <si>
    <t>02G1A</t>
  </si>
  <si>
    <t>02A1B</t>
  </si>
  <si>
    <t>02E1C</t>
  </si>
  <si>
    <t>02H1A</t>
  </si>
  <si>
    <t>02H8B</t>
  </si>
  <si>
    <t>02L2C</t>
  </si>
  <si>
    <t>02H7B</t>
  </si>
  <si>
    <t>02I1C</t>
  </si>
  <si>
    <t>02F3C</t>
  </si>
  <si>
    <t>02C7A</t>
  </si>
  <si>
    <t>02C8B</t>
  </si>
  <si>
    <t>02C8C</t>
  </si>
  <si>
    <t>02D5B</t>
  </si>
  <si>
    <t>02D5C</t>
  </si>
  <si>
    <t>02D6A</t>
  </si>
  <si>
    <t>02E5B</t>
  </si>
  <si>
    <t>02E6A</t>
  </si>
  <si>
    <t>02E6B</t>
  </si>
  <si>
    <t>02E7C</t>
  </si>
  <si>
    <t>02F4A</t>
  </si>
  <si>
    <t>02F5A</t>
  </si>
  <si>
    <t>02F5B</t>
  </si>
  <si>
    <t>02F5C</t>
  </si>
  <si>
    <t>02F6C</t>
  </si>
  <si>
    <t>02F7A</t>
  </si>
  <si>
    <t>02F8A</t>
  </si>
  <si>
    <t>02F8B</t>
  </si>
  <si>
    <t>02F8C</t>
  </si>
  <si>
    <t>02G6A</t>
  </si>
  <si>
    <t>02G6C</t>
  </si>
  <si>
    <t>02G7B</t>
  </si>
  <si>
    <t>02G8A</t>
  </si>
  <si>
    <t>02H8A</t>
  </si>
  <si>
    <t>02A1A</t>
  </si>
  <si>
    <t>02I7A</t>
  </si>
  <si>
    <t>02E2C</t>
  </si>
  <si>
    <t>02K5B</t>
  </si>
  <si>
    <t>02G5A</t>
  </si>
  <si>
    <t>02I3A</t>
  </si>
  <si>
    <t>02C1B</t>
  </si>
  <si>
    <t>02F6B</t>
  </si>
  <si>
    <t>02G1C</t>
  </si>
  <si>
    <t>02J8A</t>
  </si>
  <si>
    <t>02C4B</t>
  </si>
  <si>
    <t>02C5A</t>
  </si>
  <si>
    <t>02C7B</t>
  </si>
  <si>
    <t>02C7C</t>
  </si>
  <si>
    <t>02C8A</t>
  </si>
  <si>
    <t>02D3A</t>
  </si>
  <si>
    <t>02D4A</t>
  </si>
  <si>
    <t>02D4B</t>
  </si>
  <si>
    <t>02D4C</t>
  </si>
  <si>
    <t>02D6B</t>
  </si>
  <si>
    <t>02D7A</t>
  </si>
  <si>
    <t>02D8A</t>
  </si>
  <si>
    <t>02D8B</t>
  </si>
  <si>
    <t>02D8C</t>
  </si>
  <si>
    <t>02E4B</t>
  </si>
  <si>
    <t>02E4C</t>
  </si>
  <si>
    <t>02E5A</t>
  </si>
  <si>
    <t>02E6C</t>
  </si>
  <si>
    <t>02E7A</t>
  </si>
  <si>
    <t>02E8A</t>
  </si>
  <si>
    <t>02E8C</t>
  </si>
  <si>
    <t>02F7B</t>
  </si>
  <si>
    <t>02F7C</t>
  </si>
  <si>
    <t>02G4A</t>
  </si>
  <si>
    <t>02G4B</t>
  </si>
  <si>
    <t>02G4C</t>
  </si>
  <si>
    <t>02G7A</t>
  </si>
  <si>
    <t>02G8B</t>
  </si>
  <si>
    <t>02G8C</t>
  </si>
  <si>
    <t>02I1B</t>
  </si>
  <si>
    <t>02C6A</t>
  </si>
  <si>
    <t>02J3C</t>
  </si>
  <si>
    <t>02J1A</t>
  </si>
  <si>
    <t>02E4A</t>
  </si>
  <si>
    <t>02F3A</t>
  </si>
  <si>
    <t>02J3B</t>
  </si>
  <si>
    <t>02C3A</t>
  </si>
  <si>
    <t>02E7B</t>
  </si>
  <si>
    <t>02E8B</t>
  </si>
  <si>
    <t>02F3B</t>
  </si>
  <si>
    <t>02H3C</t>
  </si>
  <si>
    <t>02J2B</t>
  </si>
  <si>
    <t>02F1B</t>
  </si>
  <si>
    <t>02J1C</t>
  </si>
  <si>
    <t>02K4B</t>
  </si>
  <si>
    <t>02L2B</t>
  </si>
  <si>
    <t>02L8B</t>
  </si>
  <si>
    <t>02A1C</t>
  </si>
  <si>
    <t>02I8B</t>
  </si>
  <si>
    <t>02L1B</t>
  </si>
  <si>
    <t>02K7A</t>
  </si>
  <si>
    <t>02D1C</t>
  </si>
  <si>
    <t>02L5A</t>
  </si>
  <si>
    <t>02D7B</t>
  </si>
  <si>
    <t>02F4C</t>
  </si>
  <si>
    <t>02J2A</t>
  </si>
  <si>
    <t>02J4B</t>
  </si>
  <si>
    <t>03E2C</t>
  </si>
  <si>
    <t>03L7B</t>
  </si>
  <si>
    <t>03B2C</t>
  </si>
  <si>
    <t>03K1D</t>
  </si>
  <si>
    <t>03K2A</t>
  </si>
  <si>
    <t>03C1B</t>
  </si>
  <si>
    <t>03C1D</t>
  </si>
  <si>
    <t>03H1B</t>
  </si>
  <si>
    <t>03B1C</t>
  </si>
  <si>
    <t>03C2A</t>
  </si>
  <si>
    <t>03F2A</t>
  </si>
  <si>
    <t>03B1B</t>
  </si>
  <si>
    <t>03B2B</t>
  </si>
  <si>
    <t>03F1A</t>
  </si>
  <si>
    <t>03F1B</t>
  </si>
  <si>
    <t>03B5A</t>
  </si>
  <si>
    <t>03G4B</t>
  </si>
  <si>
    <t>03H3B</t>
  </si>
  <si>
    <t>03I7B</t>
  </si>
  <si>
    <t>03K5C</t>
  </si>
  <si>
    <t>03L5A</t>
  </si>
  <si>
    <t>03F4C</t>
  </si>
  <si>
    <t>03H8B</t>
  </si>
  <si>
    <t>03L2B</t>
  </si>
  <si>
    <t>03F4A</t>
  </si>
  <si>
    <t>03K2B</t>
  </si>
  <si>
    <t>03K2C</t>
  </si>
  <si>
    <t>03K2D</t>
  </si>
  <si>
    <t>03L1A</t>
  </si>
  <si>
    <t>03L1B</t>
  </si>
  <si>
    <t>03L1C</t>
  </si>
  <si>
    <t>03L1D</t>
  </si>
  <si>
    <t>03L2A</t>
  </si>
  <si>
    <t>03L2C</t>
  </si>
  <si>
    <t>03L2D</t>
  </si>
  <si>
    <t>03H6C</t>
  </si>
  <si>
    <t>03H1C</t>
  </si>
  <si>
    <t>03I1A</t>
  </si>
  <si>
    <t>03I1B</t>
  </si>
  <si>
    <t>03I1C</t>
  </si>
  <si>
    <t>03I1D</t>
  </si>
  <si>
    <t>03E2D</t>
  </si>
  <si>
    <t>03F1C</t>
  </si>
  <si>
    <t>03F1D</t>
  </si>
  <si>
    <t>03F2B</t>
  </si>
  <si>
    <t>03F2C</t>
  </si>
  <si>
    <t>03F2D</t>
  </si>
  <si>
    <t>03I2A</t>
  </si>
  <si>
    <t>03I2B</t>
  </si>
  <si>
    <t>03J4B</t>
  </si>
  <si>
    <t>03C2C</t>
  </si>
  <si>
    <t>03C2D</t>
  </si>
  <si>
    <t>03F3A</t>
  </si>
  <si>
    <t>03H4B</t>
  </si>
  <si>
    <t>03H7A</t>
  </si>
  <si>
    <t>03A8B</t>
  </si>
  <si>
    <t>03B1A</t>
  </si>
  <si>
    <t>03C8B</t>
  </si>
  <si>
    <t>03E7A</t>
  </si>
  <si>
    <t>03E8B</t>
  </si>
  <si>
    <t>03F6A</t>
  </si>
  <si>
    <t>03F7B</t>
  </si>
  <si>
    <t>03F8B</t>
  </si>
  <si>
    <t>03G7A</t>
  </si>
  <si>
    <t>03G7C</t>
  </si>
  <si>
    <t>03G8B</t>
  </si>
  <si>
    <t>03I3A</t>
  </si>
  <si>
    <t>03K7A</t>
  </si>
  <si>
    <t>03K7C</t>
  </si>
  <si>
    <t>03L5C</t>
  </si>
  <si>
    <t>03J1A</t>
  </si>
  <si>
    <t>03J1B</t>
  </si>
  <si>
    <t>03A2A</t>
  </si>
  <si>
    <t>03A2B</t>
  </si>
  <si>
    <t>03A2C</t>
  </si>
  <si>
    <t>03A2D</t>
  </si>
  <si>
    <t>03B1D</t>
  </si>
  <si>
    <t>03B2A</t>
  </si>
  <si>
    <t>03B2D</t>
  </si>
  <si>
    <t>03C1A</t>
  </si>
  <si>
    <t>03E4A</t>
  </si>
  <si>
    <t>03A1A</t>
  </si>
  <si>
    <t>03A1B</t>
  </si>
  <si>
    <t>03A1C</t>
  </si>
  <si>
    <t>03A1D</t>
  </si>
  <si>
    <t>03C1C</t>
  </si>
  <si>
    <t>03C2B</t>
  </si>
  <si>
    <t>03D1A</t>
  </si>
  <si>
    <t>03D1B</t>
  </si>
  <si>
    <t>03D1C</t>
  </si>
  <si>
    <t>03D1D</t>
  </si>
  <si>
    <t>03D2A</t>
  </si>
  <si>
    <t>03D2B</t>
  </si>
  <si>
    <t>03D2C</t>
  </si>
  <si>
    <t>03E1A</t>
  </si>
  <si>
    <t>03E1B</t>
  </si>
  <si>
    <t>03G1B</t>
  </si>
  <si>
    <t>03D2D</t>
  </si>
  <si>
    <t>03G1A</t>
  </si>
  <si>
    <t>03G2C</t>
  </si>
  <si>
    <t>03G2D</t>
  </si>
  <si>
    <t>03H1A</t>
  </si>
  <si>
    <t>03H1D</t>
  </si>
  <si>
    <t>03H2A</t>
  </si>
  <si>
    <t>03H2B</t>
  </si>
  <si>
    <t>03H2C</t>
  </si>
  <si>
    <t>03H2D</t>
  </si>
  <si>
    <t>03I2C</t>
  </si>
  <si>
    <t>03I2D</t>
  </si>
  <si>
    <t>03E1C</t>
  </si>
  <si>
    <t>03E1D</t>
  </si>
  <si>
    <t>03E2A</t>
  </si>
  <si>
    <t>03E2B</t>
  </si>
  <si>
    <t>03G1C</t>
  </si>
  <si>
    <t>03G1D</t>
  </si>
  <si>
    <t>03G2A</t>
  </si>
  <si>
    <t>03G2B</t>
  </si>
  <si>
    <t>03J1C</t>
  </si>
  <si>
    <t>03J1D</t>
  </si>
  <si>
    <t>03K6A</t>
  </si>
  <si>
    <t>03J2A</t>
  </si>
  <si>
    <t>03J2B</t>
  </si>
  <si>
    <t>03J2C</t>
  </si>
  <si>
    <t>03J2D</t>
  </si>
  <si>
    <t>03K1A</t>
  </si>
  <si>
    <t>03K1B</t>
  </si>
  <si>
    <t>03K1C</t>
  </si>
  <si>
    <t>03D7A</t>
  </si>
  <si>
    <t>03C3A</t>
  </si>
  <si>
    <t>03C3B</t>
  </si>
  <si>
    <t>03F6C</t>
  </si>
  <si>
    <t>03F8A</t>
  </si>
  <si>
    <t>03H4A</t>
  </si>
  <si>
    <t>03G3C</t>
  </si>
  <si>
    <t>03E5B</t>
  </si>
  <si>
    <t>03E5A</t>
  </si>
  <si>
    <t>03B7B</t>
  </si>
  <si>
    <t>03F4B</t>
  </si>
  <si>
    <t>03I6A</t>
  </si>
  <si>
    <t>03I3C</t>
  </si>
  <si>
    <t>03H5A</t>
  </si>
  <si>
    <t>03F3C</t>
  </si>
  <si>
    <t>03A6C</t>
  </si>
  <si>
    <t>03G4A</t>
  </si>
  <si>
    <t>03A5B</t>
  </si>
  <si>
    <t>03B6A</t>
  </si>
  <si>
    <t>03A6A</t>
  </si>
  <si>
    <t>03D3B</t>
  </si>
  <si>
    <t>03D6B</t>
  </si>
  <si>
    <t>03L4C</t>
  </si>
  <si>
    <t>03B6B</t>
  </si>
  <si>
    <t>03E6B</t>
  </si>
  <si>
    <t>03J6C</t>
  </si>
  <si>
    <t>03D8A</t>
  </si>
  <si>
    <t>03B7C</t>
  </si>
  <si>
    <t>03D4C</t>
  </si>
  <si>
    <t>03C7C</t>
  </si>
  <si>
    <t>03E7B</t>
  </si>
  <si>
    <t>03K4C</t>
  </si>
  <si>
    <t>03J4C</t>
  </si>
  <si>
    <t>03J7B</t>
  </si>
  <si>
    <t>03G7B</t>
  </si>
  <si>
    <t>03K5B</t>
  </si>
  <si>
    <t>03C5B</t>
  </si>
  <si>
    <t>03F6B</t>
  </si>
  <si>
    <t>03A8A</t>
  </si>
  <si>
    <t>03L5B</t>
  </si>
  <si>
    <t>03A3A</t>
  </si>
  <si>
    <t>03B8A</t>
  </si>
  <si>
    <t>03J4A</t>
  </si>
  <si>
    <t>03B8B</t>
  </si>
  <si>
    <t>03A4B</t>
  </si>
  <si>
    <t>03G3A</t>
  </si>
  <si>
    <t>03G3B</t>
  </si>
  <si>
    <t>03C6A</t>
  </si>
  <si>
    <t>03A4C</t>
  </si>
  <si>
    <t>03C7A</t>
  </si>
  <si>
    <t>03H5C</t>
  </si>
  <si>
    <t>03C3C</t>
  </si>
  <si>
    <t>03L6C</t>
  </si>
  <si>
    <t>03L7C</t>
  </si>
  <si>
    <t>03G6A</t>
  </si>
  <si>
    <t>03F7A</t>
  </si>
  <si>
    <t>03D5C</t>
  </si>
  <si>
    <t>03E6C</t>
  </si>
  <si>
    <t>03F3B</t>
  </si>
  <si>
    <t>03L6B</t>
  </si>
  <si>
    <t>03E5C</t>
  </si>
  <si>
    <t>03E3B</t>
  </si>
  <si>
    <t>03I5A</t>
  </si>
  <si>
    <t>03I5B</t>
  </si>
  <si>
    <t>03I4C</t>
  </si>
  <si>
    <t>03J5A</t>
  </si>
  <si>
    <t>03L7A</t>
  </si>
  <si>
    <t>03E7C</t>
  </si>
  <si>
    <t>03J3B</t>
  </si>
  <si>
    <t>03K7B</t>
  </si>
  <si>
    <t>03A5C</t>
  </si>
  <si>
    <t>03I7A</t>
  </si>
  <si>
    <t>03B4B</t>
  </si>
  <si>
    <t>03A3B</t>
  </si>
  <si>
    <t>03B3B</t>
  </si>
  <si>
    <t>03J8B</t>
  </si>
  <si>
    <t>03F5C</t>
  </si>
  <si>
    <t>03J3C</t>
  </si>
  <si>
    <t>03L3A</t>
  </si>
  <si>
    <t>03K6B</t>
  </si>
  <si>
    <t>03I3B</t>
  </si>
  <si>
    <t>03C8A</t>
  </si>
  <si>
    <t>03H7B</t>
  </si>
  <si>
    <t>03B7A</t>
  </si>
  <si>
    <t>03A7A</t>
  </si>
  <si>
    <t>03D3C</t>
  </si>
  <si>
    <t>03D6A</t>
  </si>
  <si>
    <t>03J7A</t>
  </si>
  <si>
    <t>03J8A</t>
  </si>
  <si>
    <t>03A4A</t>
  </si>
  <si>
    <t>03B6C</t>
  </si>
  <si>
    <t>03H7C</t>
  </si>
  <si>
    <t>03C5A</t>
  </si>
  <si>
    <t>03D4B</t>
  </si>
  <si>
    <t>03D7C</t>
  </si>
  <si>
    <t>03J6B</t>
  </si>
  <si>
    <t>03K3C</t>
  </si>
  <si>
    <t>03K8A</t>
  </si>
  <si>
    <t>03B4A</t>
  </si>
  <si>
    <t>03C4C</t>
  </si>
  <si>
    <t>03C5C</t>
  </si>
  <si>
    <t>03C7B</t>
  </si>
  <si>
    <t>03D3A</t>
  </si>
  <si>
    <t>03L3C</t>
  </si>
  <si>
    <t>03K8B</t>
  </si>
  <si>
    <t>03D6C</t>
  </si>
  <si>
    <t>03E3A</t>
  </si>
  <si>
    <t>03G4C</t>
  </si>
  <si>
    <t>03G6B</t>
  </si>
  <si>
    <t>03E6A</t>
  </si>
  <si>
    <t>03J6A</t>
  </si>
  <si>
    <t>03E3C</t>
  </si>
  <si>
    <t>03F7C</t>
  </si>
  <si>
    <t>03A5A</t>
  </si>
  <si>
    <t>03L4A</t>
  </si>
  <si>
    <t>03D7B</t>
  </si>
  <si>
    <t>03H5B</t>
  </si>
  <si>
    <t>03I6C</t>
  </si>
  <si>
    <t>03J3A</t>
  </si>
  <si>
    <t>03K6C</t>
  </si>
  <si>
    <t>03L6A</t>
  </si>
  <si>
    <t>03L8B</t>
  </si>
  <si>
    <t>03L3B</t>
  </si>
  <si>
    <t>03I6B</t>
  </si>
  <si>
    <t>03K3B</t>
  </si>
  <si>
    <t>03A7B</t>
  </si>
  <si>
    <t>03C6B</t>
  </si>
  <si>
    <t>03I8A</t>
  </si>
  <si>
    <t>03K3A</t>
  </si>
  <si>
    <t>03G5C</t>
  </si>
  <si>
    <t>03H3C</t>
  </si>
  <si>
    <t>03H6B</t>
  </si>
  <si>
    <t>03I5C</t>
  </si>
  <si>
    <t>03I7C</t>
  </si>
  <si>
    <t>03J7C</t>
  </si>
  <si>
    <t>03L4B</t>
  </si>
  <si>
    <t>03B5C</t>
  </si>
  <si>
    <t>03C4A</t>
  </si>
  <si>
    <t>03D5A</t>
  </si>
  <si>
    <t>03F5B</t>
  </si>
  <si>
    <t>03G8A</t>
  </si>
  <si>
    <t>03H8A</t>
  </si>
  <si>
    <t>03D4A</t>
  </si>
  <si>
    <t>03D8B</t>
  </si>
  <si>
    <t>03K4B</t>
  </si>
  <si>
    <t>03B3A</t>
  </si>
  <si>
    <t>03H6A</t>
  </si>
  <si>
    <t>03I4A</t>
  </si>
  <si>
    <t>03K4A</t>
  </si>
  <si>
    <t>03H4C</t>
  </si>
  <si>
    <t>03J5B</t>
  </si>
  <si>
    <t>03A3C</t>
  </si>
  <si>
    <t>03A7C</t>
  </si>
  <si>
    <t>03H3A</t>
  </si>
  <si>
    <t>03A6B</t>
  </si>
  <si>
    <t>03C4B</t>
  </si>
  <si>
    <t>03C6C</t>
  </si>
  <si>
    <t>03D5B</t>
  </si>
  <si>
    <t>03F5A</t>
  </si>
  <si>
    <t>03G6C</t>
  </si>
  <si>
    <t>03I4B</t>
  </si>
  <si>
    <t>03L8A</t>
  </si>
  <si>
    <t>03K5A</t>
  </si>
  <si>
    <t>03G5B</t>
  </si>
  <si>
    <t>03J5C</t>
  </si>
  <si>
    <t>03B5B</t>
  </si>
  <si>
    <t>03E4B</t>
  </si>
  <si>
    <t>03B3C</t>
  </si>
  <si>
    <t>03E4C</t>
  </si>
  <si>
    <t>03E8A</t>
  </si>
  <si>
    <t>03B4C</t>
  </si>
  <si>
    <t>03G5A</t>
  </si>
  <si>
    <t>03I8B</t>
  </si>
  <si>
    <t>04B1A</t>
  </si>
  <si>
    <t>04B2D</t>
  </si>
  <si>
    <t>04B6A</t>
  </si>
  <si>
    <t>04B6B</t>
  </si>
  <si>
    <t>04B6C</t>
  </si>
  <si>
    <t>04C1C</t>
  </si>
  <si>
    <t>04C2A</t>
  </si>
  <si>
    <t>04C2B</t>
  </si>
  <si>
    <t>04D7A</t>
  </si>
  <si>
    <t>04D7C</t>
  </si>
  <si>
    <t>04E5A</t>
  </si>
  <si>
    <t>04E5B</t>
  </si>
  <si>
    <t>04F1C</t>
  </si>
  <si>
    <t>04F1D</t>
  </si>
  <si>
    <t>04F2A</t>
  </si>
  <si>
    <t>04F2B</t>
  </si>
  <si>
    <t>04F2C</t>
  </si>
  <si>
    <t>04F2D</t>
  </si>
  <si>
    <t>04F5C</t>
  </si>
  <si>
    <t>04F6C</t>
  </si>
  <si>
    <t>04G3B</t>
  </si>
  <si>
    <t>04G6B</t>
  </si>
  <si>
    <t>04H3A</t>
  </si>
  <si>
    <t>04H4A</t>
  </si>
  <si>
    <t>04H4B</t>
  </si>
  <si>
    <t>04I3C</t>
  </si>
  <si>
    <t>04I6A</t>
  </si>
  <si>
    <t>04K4C</t>
  </si>
  <si>
    <t>04L2B</t>
  </si>
  <si>
    <t>04L2C</t>
  </si>
  <si>
    <t>04L4A</t>
  </si>
  <si>
    <t>04L4B</t>
  </si>
  <si>
    <t>04L4C</t>
  </si>
  <si>
    <t>04L5A</t>
  </si>
  <si>
    <t>04L5B</t>
  </si>
  <si>
    <t>04L5C</t>
  </si>
  <si>
    <t>04L6A</t>
  </si>
  <si>
    <t>04L6B</t>
  </si>
  <si>
    <t>04L6C</t>
  </si>
  <si>
    <t>04L7A</t>
  </si>
  <si>
    <t>04L7B</t>
  </si>
  <si>
    <t>04L7C</t>
  </si>
  <si>
    <t>04A5A</t>
  </si>
  <si>
    <t>04A7C</t>
  </si>
  <si>
    <t>04B3A</t>
  </si>
  <si>
    <t>04D3C</t>
  </si>
  <si>
    <t>04K6A</t>
  </si>
  <si>
    <t>04A5B</t>
  </si>
  <si>
    <t>04B3B</t>
  </si>
  <si>
    <t>04B5A</t>
  </si>
  <si>
    <t>04B7C</t>
  </si>
  <si>
    <t>04C3C</t>
  </si>
  <si>
    <t>04D7B</t>
  </si>
  <si>
    <t>04E7A</t>
  </si>
  <si>
    <t>04H3C</t>
  </si>
  <si>
    <t>04D1D</t>
  </si>
  <si>
    <t>04F5B</t>
  </si>
  <si>
    <t>04B7A</t>
  </si>
  <si>
    <t>04B7B</t>
  </si>
  <si>
    <t>04C3A</t>
  </si>
  <si>
    <t>04C4B</t>
  </si>
  <si>
    <t>04C4C</t>
  </si>
  <si>
    <t>04C5A</t>
  </si>
  <si>
    <t>04C6A</t>
  </si>
  <si>
    <t>04A2A</t>
  </si>
  <si>
    <t>04I2C</t>
  </si>
  <si>
    <t>04I2D</t>
  </si>
  <si>
    <t>04A6A</t>
  </si>
  <si>
    <t>04A6B</t>
  </si>
  <si>
    <t>04D3A</t>
  </si>
  <si>
    <t>04G3C</t>
  </si>
  <si>
    <t>04G4C</t>
  </si>
  <si>
    <t>04G5B</t>
  </si>
  <si>
    <t>04G5C</t>
  </si>
  <si>
    <t>04G6A</t>
  </si>
  <si>
    <t>04H5A</t>
  </si>
  <si>
    <t>04H5C</t>
  </si>
  <si>
    <t>04H6A</t>
  </si>
  <si>
    <t>04I3B</t>
  </si>
  <si>
    <t>04K5B</t>
  </si>
  <si>
    <t>04G5A</t>
  </si>
  <si>
    <t>04A1C</t>
  </si>
  <si>
    <t>04D1C</t>
  </si>
  <si>
    <t>04E7B</t>
  </si>
  <si>
    <t>04F3B</t>
  </si>
  <si>
    <t>04F3C</t>
  </si>
  <si>
    <t>04F4C</t>
  </si>
  <si>
    <t>04G1B</t>
  </si>
  <si>
    <t>04G2B</t>
  </si>
  <si>
    <t>04G4A</t>
  </si>
  <si>
    <t>04G4B</t>
  </si>
  <si>
    <t>04H1B</t>
  </si>
  <si>
    <t>04H1D</t>
  </si>
  <si>
    <t>04H2A</t>
  </si>
  <si>
    <t>04C6B</t>
  </si>
  <si>
    <t>04C6C</t>
  </si>
  <si>
    <t>04C7A</t>
  </si>
  <si>
    <t>04C7B</t>
  </si>
  <si>
    <t>04D4B</t>
  </si>
  <si>
    <t>04D5A</t>
  </si>
  <si>
    <t>04D5B</t>
  </si>
  <si>
    <t>04D6C</t>
  </si>
  <si>
    <t>04B4B</t>
  </si>
  <si>
    <t>04C5C</t>
  </si>
  <si>
    <t>04D4C</t>
  </si>
  <si>
    <t>04D5C</t>
  </si>
  <si>
    <t>04F4B</t>
  </si>
  <si>
    <t>04F6A</t>
  </si>
  <si>
    <t>04C4A</t>
  </si>
  <si>
    <t>04E6B</t>
  </si>
  <si>
    <t>04H4C</t>
  </si>
  <si>
    <t>04H7B</t>
  </si>
  <si>
    <t>04B1B</t>
  </si>
  <si>
    <t>04B1C</t>
  </si>
  <si>
    <t>04I5A</t>
  </si>
  <si>
    <t>04I7A</t>
  </si>
  <si>
    <t>04J5B</t>
  </si>
  <si>
    <t>04J6B</t>
  </si>
  <si>
    <t>04A4C</t>
  </si>
  <si>
    <t>04B4C</t>
  </si>
  <si>
    <t>04F3A</t>
  </si>
  <si>
    <t>04F6B</t>
  </si>
  <si>
    <t>04J6C</t>
  </si>
  <si>
    <t>04J7A</t>
  </si>
  <si>
    <t>04J7B</t>
  </si>
  <si>
    <t>04C1D</t>
  </si>
  <si>
    <t>04C2C</t>
  </si>
  <si>
    <t>04C5B</t>
  </si>
  <si>
    <t>04C7C</t>
  </si>
  <si>
    <t>04E5C</t>
  </si>
  <si>
    <t>04G1A</t>
  </si>
  <si>
    <t>04G6C</t>
  </si>
  <si>
    <t>04G7B</t>
  </si>
  <si>
    <t>04H2C</t>
  </si>
  <si>
    <t>04I1A</t>
  </si>
  <si>
    <t>04I1C</t>
  </si>
  <si>
    <t>04K3C</t>
  </si>
  <si>
    <t>04K4A</t>
  </si>
  <si>
    <t>04K4B</t>
  </si>
  <si>
    <t>04K5A</t>
  </si>
  <si>
    <t>04K5C</t>
  </si>
  <si>
    <t>04K6B</t>
  </si>
  <si>
    <t>04K6C</t>
  </si>
  <si>
    <t>04C2D</t>
  </si>
  <si>
    <t>04D1A</t>
  </si>
  <si>
    <t>04D1B</t>
  </si>
  <si>
    <t>04D2A</t>
  </si>
  <si>
    <t>04D2C</t>
  </si>
  <si>
    <t>04E1C</t>
  </si>
  <si>
    <t>04E1D</t>
  </si>
  <si>
    <t>04E2B</t>
  </si>
  <si>
    <t>04E2C</t>
  </si>
  <si>
    <t>04G2A</t>
  </si>
  <si>
    <t>04K1B</t>
  </si>
  <si>
    <t>04K1C</t>
  </si>
  <si>
    <t>04D6B</t>
  </si>
  <si>
    <t>04E6C</t>
  </si>
  <si>
    <t>04G7C</t>
  </si>
  <si>
    <t>04H3B</t>
  </si>
  <si>
    <t>04H1A</t>
  </si>
  <si>
    <t>04H1C</t>
  </si>
  <si>
    <t>04G7A</t>
  </si>
  <si>
    <t>04I4A</t>
  </si>
  <si>
    <t>04I4B</t>
  </si>
  <si>
    <t>04I5B</t>
  </si>
  <si>
    <t>04I5C</t>
  </si>
  <si>
    <t>04I6B</t>
  </si>
  <si>
    <t>04I6C</t>
  </si>
  <si>
    <t>04I7B</t>
  </si>
  <si>
    <t>04I7C</t>
  </si>
  <si>
    <t>04J3A</t>
  </si>
  <si>
    <t>04J3B</t>
  </si>
  <si>
    <t>04J3C</t>
  </si>
  <si>
    <t>04J4A</t>
  </si>
  <si>
    <t>04J4B</t>
  </si>
  <si>
    <t>04J4C</t>
  </si>
  <si>
    <t>04J5A</t>
  </si>
  <si>
    <t>04J5C</t>
  </si>
  <si>
    <t>04J6A</t>
  </si>
  <si>
    <t>04A3B</t>
  </si>
  <si>
    <t>04A3C</t>
  </si>
  <si>
    <t>04A4A</t>
  </si>
  <si>
    <t>04A4B</t>
  </si>
  <si>
    <t>04A6C</t>
  </si>
  <si>
    <t>04A7B</t>
  </si>
  <si>
    <t>04B3C</t>
  </si>
  <si>
    <t>04B4A</t>
  </si>
  <si>
    <t>04B5B</t>
  </si>
  <si>
    <t>04B5C</t>
  </si>
  <si>
    <t>04D4A</t>
  </si>
  <si>
    <t>04G3A</t>
  </si>
  <si>
    <t>04H5B</t>
  </si>
  <si>
    <t>04H6B</t>
  </si>
  <si>
    <t>04H6C</t>
  </si>
  <si>
    <t>04H7A</t>
  </si>
  <si>
    <t>04H7C</t>
  </si>
  <si>
    <t>04I3A</t>
  </si>
  <si>
    <t>04I4C</t>
  </si>
  <si>
    <t>04J7C</t>
  </si>
  <si>
    <t>04K3A</t>
  </si>
  <si>
    <t>04K3B</t>
  </si>
  <si>
    <t>04F1A</t>
  </si>
  <si>
    <t>04F1B</t>
  </si>
  <si>
    <t>04A1A</t>
  </si>
  <si>
    <t>04A1D</t>
  </si>
  <si>
    <t>04A2B</t>
  </si>
  <si>
    <t>04B1D</t>
  </si>
  <si>
    <t>04A5C</t>
  </si>
  <si>
    <t>04D3B</t>
  </si>
  <si>
    <t>04D6A</t>
  </si>
  <si>
    <t>04I1D</t>
  </si>
  <si>
    <t>04K2B</t>
  </si>
  <si>
    <t>04H2B</t>
  </si>
  <si>
    <t>04H2D</t>
  </si>
  <si>
    <t>04I1B</t>
  </si>
  <si>
    <t>04K2C</t>
  </si>
  <si>
    <t>04E6A</t>
  </si>
  <si>
    <t>04G1C</t>
  </si>
  <si>
    <t>04G1D</t>
  </si>
  <si>
    <t>04E2A</t>
  </si>
  <si>
    <t>04G2C</t>
  </si>
  <si>
    <t>04G2D</t>
  </si>
  <si>
    <t>04C1A</t>
  </si>
  <si>
    <t>04C1B</t>
  </si>
  <si>
    <t>04D2B</t>
  </si>
  <si>
    <t>04D2D</t>
  </si>
  <si>
    <t>04E1A</t>
  </si>
  <si>
    <t>04E1B</t>
  </si>
  <si>
    <t>04E2D</t>
  </si>
  <si>
    <t>04I2A</t>
  </si>
  <si>
    <t>04J1A</t>
  </si>
  <si>
    <t>04J1C</t>
  </si>
  <si>
    <t>04J2B</t>
  </si>
  <si>
    <t>04J2D</t>
  </si>
  <si>
    <t>04K2A</t>
  </si>
  <si>
    <t>04I2B</t>
  </si>
  <si>
    <t>04J1B</t>
  </si>
  <si>
    <t>04J1D</t>
  </si>
  <si>
    <t>04J2A</t>
  </si>
  <si>
    <t>04J2C</t>
  </si>
  <si>
    <t>04K1A</t>
  </si>
  <si>
    <t>04K1D</t>
  </si>
  <si>
    <t>04K2D</t>
  </si>
  <si>
    <t>04L1C</t>
  </si>
  <si>
    <t>04L1D</t>
  </si>
  <si>
    <t>04A3A</t>
  </si>
  <si>
    <t>04A7A</t>
  </si>
  <si>
    <t>04E7C</t>
  </si>
  <si>
    <t>04F4A</t>
  </si>
  <si>
    <t>04F5A</t>
  </si>
  <si>
    <t>04L1A</t>
  </si>
  <si>
    <t>04L1B</t>
  </si>
  <si>
    <t>04A1B</t>
  </si>
  <si>
    <t>04A2C</t>
  </si>
  <si>
    <t>04A2D</t>
  </si>
  <si>
    <t>04B2A</t>
  </si>
  <si>
    <t>04B2B</t>
  </si>
  <si>
    <t>04B2C</t>
  </si>
  <si>
    <t>04L8A</t>
  </si>
  <si>
    <t>04L8B</t>
  </si>
  <si>
    <t>04K7A</t>
  </si>
  <si>
    <t>04I8A</t>
  </si>
  <si>
    <t>04D8A</t>
  </si>
  <si>
    <t>04E3A</t>
  </si>
  <si>
    <t>04F7C</t>
  </si>
  <si>
    <t>04E4A</t>
  </si>
  <si>
    <t>04F8A</t>
  </si>
  <si>
    <t>04D8B</t>
  </si>
  <si>
    <t>04F8B</t>
  </si>
  <si>
    <t>04G8B</t>
  </si>
  <si>
    <t>04H8B</t>
  </si>
  <si>
    <t>04I8B</t>
  </si>
  <si>
    <t>04C8B</t>
  </si>
  <si>
    <t>04E4C</t>
  </si>
  <si>
    <t>04F7A</t>
  </si>
  <si>
    <t>04E3C</t>
  </si>
  <si>
    <t>04K7C</t>
  </si>
  <si>
    <t>04K7B</t>
  </si>
  <si>
    <t>04C8A</t>
  </si>
  <si>
    <t>04H8A</t>
  </si>
  <si>
    <t>04K8A</t>
  </si>
  <si>
    <t>04A8B</t>
  </si>
  <si>
    <t>04B8A</t>
  </si>
  <si>
    <t>04E4B</t>
  </si>
  <si>
    <t>04B8B</t>
  </si>
  <si>
    <t>04F7B</t>
  </si>
  <si>
    <t>04G8A</t>
  </si>
  <si>
    <t>04E8A</t>
  </si>
  <si>
    <t>04J8A</t>
  </si>
  <si>
    <t>04A8A</t>
  </si>
  <si>
    <t>04E8B</t>
  </si>
  <si>
    <t>04J8B</t>
  </si>
  <si>
    <t>04K8B</t>
  </si>
  <si>
    <t>04E3B</t>
  </si>
  <si>
    <t>05B7A</t>
  </si>
  <si>
    <t>05C1A</t>
  </si>
  <si>
    <t>05C5A</t>
  </si>
  <si>
    <t>05C5B</t>
  </si>
  <si>
    <t>05C5C</t>
  </si>
  <si>
    <t>05D8C</t>
  </si>
  <si>
    <t>05E5A</t>
  </si>
  <si>
    <t>05F5C</t>
  </si>
  <si>
    <t>05I6A</t>
  </si>
  <si>
    <t>05I6B</t>
  </si>
  <si>
    <t>05I6C</t>
  </si>
  <si>
    <t>05I7A</t>
  </si>
  <si>
    <t>05J4B</t>
  </si>
  <si>
    <t>05J4C</t>
  </si>
  <si>
    <t>05K4C</t>
  </si>
  <si>
    <t>05K8B</t>
  </si>
  <si>
    <t>05K8C</t>
  </si>
  <si>
    <t>05L7B</t>
  </si>
  <si>
    <t>05L7C</t>
  </si>
  <si>
    <t>05L8A</t>
  </si>
  <si>
    <t>05L8B</t>
  </si>
  <si>
    <t>05L8C</t>
  </si>
  <si>
    <t>05G5C</t>
  </si>
  <si>
    <t>05C4A</t>
  </si>
  <si>
    <t>05A7C</t>
  </si>
  <si>
    <t>05B4A</t>
  </si>
  <si>
    <t>05E7A</t>
  </si>
  <si>
    <t>05L7A</t>
  </si>
  <si>
    <t>05D4B</t>
  </si>
  <si>
    <t>05A3A</t>
  </si>
  <si>
    <t>05A8A</t>
  </si>
  <si>
    <t>05D7C</t>
  </si>
  <si>
    <t>05F5B</t>
  </si>
  <si>
    <t>05B6B</t>
  </si>
  <si>
    <t>05L5C</t>
  </si>
  <si>
    <t>05L6B</t>
  </si>
  <si>
    <t>05L6C</t>
  </si>
  <si>
    <t>05D4A</t>
  </si>
  <si>
    <t>05D6B</t>
  </si>
  <si>
    <t>05E5B</t>
  </si>
  <si>
    <t>05E5C</t>
  </si>
  <si>
    <t>05D3C</t>
  </si>
  <si>
    <t>05G2B</t>
  </si>
  <si>
    <t>05A1A</t>
  </si>
  <si>
    <t>05D3B</t>
  </si>
  <si>
    <t>05H2B</t>
  </si>
  <si>
    <t>05L1B</t>
  </si>
  <si>
    <t>05C6A</t>
  </si>
  <si>
    <t>05C8B</t>
  </si>
  <si>
    <t>05D1B</t>
  </si>
  <si>
    <t>05D4C</t>
  </si>
  <si>
    <t>05D5C</t>
  </si>
  <si>
    <t>05F8A</t>
  </si>
  <si>
    <t>05F8B</t>
  </si>
  <si>
    <t>05G4B</t>
  </si>
  <si>
    <t>05G5A</t>
  </si>
  <si>
    <t>05G5B</t>
  </si>
  <si>
    <t>05G7A</t>
  </si>
  <si>
    <t>05G7B</t>
  </si>
  <si>
    <t>05G7C</t>
  </si>
  <si>
    <t>05H4B</t>
  </si>
  <si>
    <t>05H4C</t>
  </si>
  <si>
    <t>05H8C</t>
  </si>
  <si>
    <t>05F7C</t>
  </si>
  <si>
    <t>05K7C</t>
  </si>
  <si>
    <t>05K8A</t>
  </si>
  <si>
    <t>05A6A</t>
  </si>
  <si>
    <t>05A6B</t>
  </si>
  <si>
    <t>05A6C</t>
  </si>
  <si>
    <t>05A7B</t>
  </si>
  <si>
    <t>05A8B</t>
  </si>
  <si>
    <t>05A8C</t>
  </si>
  <si>
    <t>05B4B</t>
  </si>
  <si>
    <t>05B4C</t>
  </si>
  <si>
    <t>05B5A</t>
  </si>
  <si>
    <t>05B5B</t>
  </si>
  <si>
    <t>05B5C</t>
  </si>
  <si>
    <t>05B6A</t>
  </si>
  <si>
    <t>05B7C</t>
  </si>
  <si>
    <t>05B8A</t>
  </si>
  <si>
    <t>05B8B</t>
  </si>
  <si>
    <t>05F4B</t>
  </si>
  <si>
    <t>05I8B</t>
  </si>
  <si>
    <t>05I8C</t>
  </si>
  <si>
    <t>05K5A</t>
  </si>
  <si>
    <t>05K5B</t>
  </si>
  <si>
    <t>05K5C</t>
  </si>
  <si>
    <t>05K6A</t>
  </si>
  <si>
    <t>05K6C</t>
  </si>
  <si>
    <t>05K7A</t>
  </si>
  <si>
    <t>05K7B</t>
  </si>
  <si>
    <t>05A4A</t>
  </si>
  <si>
    <t>05A4C</t>
  </si>
  <si>
    <t>05A2C</t>
  </si>
  <si>
    <t>05A3C</t>
  </si>
  <si>
    <t>05A5A</t>
  </si>
  <si>
    <t>05A5B</t>
  </si>
  <si>
    <t>05A5C</t>
  </si>
  <si>
    <t>05A7A</t>
  </si>
  <si>
    <t>05F8C</t>
  </si>
  <si>
    <t>05G4A</t>
  </si>
  <si>
    <t>05G4C</t>
  </si>
  <si>
    <t>05B8C</t>
  </si>
  <si>
    <t>05C2A</t>
  </si>
  <si>
    <t>05J8A</t>
  </si>
  <si>
    <t>05B6C</t>
  </si>
  <si>
    <t>05C1B</t>
  </si>
  <si>
    <t>05C4B</t>
  </si>
  <si>
    <t>05C4C</t>
  </si>
  <si>
    <t>05C6B</t>
  </si>
  <si>
    <t>05C6C</t>
  </si>
  <si>
    <t>05C7A</t>
  </si>
  <si>
    <t>05C7B</t>
  </si>
  <si>
    <t>05C7C</t>
  </si>
  <si>
    <t>05C8A</t>
  </si>
  <si>
    <t>05C8C</t>
  </si>
  <si>
    <t>05D5A</t>
  </si>
  <si>
    <t>05D7B</t>
  </si>
  <si>
    <t>05E7C</t>
  </si>
  <si>
    <t>05F5A</t>
  </si>
  <si>
    <t>05F7A</t>
  </si>
  <si>
    <t>05F7B</t>
  </si>
  <si>
    <t>05G6A</t>
  </si>
  <si>
    <t>05G6B</t>
  </si>
  <si>
    <t>05G6C</t>
  </si>
  <si>
    <t>05G8A</t>
  </si>
  <si>
    <t>05G8B</t>
  </si>
  <si>
    <t>05G8C</t>
  </si>
  <si>
    <t>05H4A</t>
  </si>
  <si>
    <t>05H7A</t>
  </si>
  <si>
    <t>05H7B</t>
  </si>
  <si>
    <t>05H7C</t>
  </si>
  <si>
    <t>05H8A</t>
  </si>
  <si>
    <t>05H8B</t>
  </si>
  <si>
    <t>05I2A</t>
  </si>
  <si>
    <t>05I5B</t>
  </si>
  <si>
    <t>05I5C</t>
  </si>
  <si>
    <t>05I7B</t>
  </si>
  <si>
    <t>05I7C</t>
  </si>
  <si>
    <t>05I8A</t>
  </si>
  <si>
    <t>05J4A</t>
  </si>
  <si>
    <t>05J5C</t>
  </si>
  <si>
    <t>05K1C</t>
  </si>
  <si>
    <t>05K4B</t>
  </si>
  <si>
    <t>05K6B</t>
  </si>
  <si>
    <t>05L4B</t>
  </si>
  <si>
    <t>05L4C</t>
  </si>
  <si>
    <t>05L5A</t>
  </si>
  <si>
    <t>05L5B</t>
  </si>
  <si>
    <t>05L6A</t>
  </si>
  <si>
    <t>05K4A</t>
  </si>
  <si>
    <t>05L3A</t>
  </si>
  <si>
    <t>05L4A</t>
  </si>
  <si>
    <t>05A4B</t>
  </si>
  <si>
    <t>05B7B</t>
  </si>
  <si>
    <t>05J3C</t>
  </si>
  <si>
    <t>05J8B</t>
  </si>
  <si>
    <t>05J8C</t>
  </si>
  <si>
    <t>05B1B</t>
  </si>
  <si>
    <t>05D5B</t>
  </si>
  <si>
    <t>05D6A</t>
  </si>
  <si>
    <t>05D6C</t>
  </si>
  <si>
    <t>05D7A</t>
  </si>
  <si>
    <t>05D8A</t>
  </si>
  <si>
    <t>05D8B</t>
  </si>
  <si>
    <t>05E7B</t>
  </si>
  <si>
    <t>05F4A</t>
  </si>
  <si>
    <t>05F4C</t>
  </si>
  <si>
    <t>05F6A</t>
  </si>
  <si>
    <t>05F6B</t>
  </si>
  <si>
    <t>05F6C</t>
  </si>
  <si>
    <t>05G2C</t>
  </si>
  <si>
    <t>05I1C</t>
  </si>
  <si>
    <t>05K2C</t>
  </si>
  <si>
    <t>05L2A</t>
  </si>
  <si>
    <t>05B2A</t>
  </si>
  <si>
    <t>05D2B</t>
  </si>
  <si>
    <t>05D2C</t>
  </si>
  <si>
    <t>05E2C</t>
  </si>
  <si>
    <t>05J3B</t>
  </si>
  <si>
    <t>05D1A</t>
  </si>
  <si>
    <t>05J5B</t>
  </si>
  <si>
    <t>05E1C</t>
  </si>
  <si>
    <t>05F1A</t>
  </si>
  <si>
    <t>05B2C</t>
  </si>
  <si>
    <t>05F3C</t>
  </si>
  <si>
    <t>05G1B</t>
  </si>
  <si>
    <t>05H1C</t>
  </si>
  <si>
    <t>05K1B</t>
  </si>
  <si>
    <t>05G2A</t>
  </si>
  <si>
    <t>05I3C</t>
  </si>
  <si>
    <t>05J2A</t>
  </si>
  <si>
    <t>05E2A</t>
  </si>
  <si>
    <t>05D3A</t>
  </si>
  <si>
    <t>05E1B</t>
  </si>
  <si>
    <t>05I1B</t>
  </si>
  <si>
    <t>05J5A</t>
  </si>
  <si>
    <t>05K2B</t>
  </si>
  <si>
    <t>05C2B</t>
  </si>
  <si>
    <t>05L3B</t>
  </si>
  <si>
    <t>05G1A</t>
  </si>
  <si>
    <t>05K3C</t>
  </si>
  <si>
    <t>05G1C</t>
  </si>
  <si>
    <t>05L2B</t>
  </si>
  <si>
    <t>05J2B</t>
  </si>
  <si>
    <t>05J3A</t>
  </si>
  <si>
    <t>05I2C</t>
  </si>
  <si>
    <t>05C1C</t>
  </si>
  <si>
    <t>05F3A</t>
  </si>
  <si>
    <t>05H1B</t>
  </si>
  <si>
    <t>05A2B</t>
  </si>
  <si>
    <t>05F2B</t>
  </si>
  <si>
    <t>05I2B</t>
  </si>
  <si>
    <t>05B3C</t>
  </si>
  <si>
    <t>05K1A</t>
  </si>
  <si>
    <t>05A3B</t>
  </si>
  <si>
    <t>05G3A</t>
  </si>
  <si>
    <t>05I4A</t>
  </si>
  <si>
    <t>05J7A</t>
  </si>
  <si>
    <t>05J7C</t>
  </si>
  <si>
    <t>05L1A</t>
  </si>
  <si>
    <t>05J1C</t>
  </si>
  <si>
    <t>05E1A</t>
  </si>
  <si>
    <t>05B1C</t>
  </si>
  <si>
    <t>05B3B</t>
  </si>
  <si>
    <t>05C2C</t>
  </si>
  <si>
    <t>05E8B</t>
  </si>
  <si>
    <t>05E8C</t>
  </si>
  <si>
    <t>05E3A</t>
  </si>
  <si>
    <t>05E3B</t>
  </si>
  <si>
    <t>05E4B</t>
  </si>
  <si>
    <t>05E8A</t>
  </si>
  <si>
    <t>05F1B</t>
  </si>
  <si>
    <t>05G3B</t>
  </si>
  <si>
    <t>05J6B</t>
  </si>
  <si>
    <t>05K3B</t>
  </si>
  <si>
    <t>05B2B</t>
  </si>
  <si>
    <t>05E4C</t>
  </si>
  <si>
    <t>05E6B</t>
  </si>
  <si>
    <t>05E6C</t>
  </si>
  <si>
    <t>05H5C</t>
  </si>
  <si>
    <t>05H6B</t>
  </si>
  <si>
    <t>05H2C</t>
  </si>
  <si>
    <t>05H3C</t>
  </si>
  <si>
    <t>05H5B</t>
  </si>
  <si>
    <t>05J1A</t>
  </si>
  <si>
    <t>05L1C</t>
  </si>
  <si>
    <t>05L2C</t>
  </si>
  <si>
    <t>05A1C</t>
  </si>
  <si>
    <t>05A2A</t>
  </si>
  <si>
    <t>05E3C</t>
  </si>
  <si>
    <t>05F2C</t>
  </si>
  <si>
    <t>05C3B</t>
  </si>
  <si>
    <t>05C3C</t>
  </si>
  <si>
    <t>05E6A</t>
  </si>
  <si>
    <t>05F3B</t>
  </si>
  <si>
    <t>05H2A</t>
  </si>
  <si>
    <t>05H3B</t>
  </si>
  <si>
    <t>05A1B</t>
  </si>
  <si>
    <t>05I4B</t>
  </si>
  <si>
    <t>05J1B</t>
  </si>
  <si>
    <t>05B1A</t>
  </si>
  <si>
    <t>05B3A</t>
  </si>
  <si>
    <t>05C3A</t>
  </si>
  <si>
    <t>05F1C</t>
  </si>
  <si>
    <t>05H1A</t>
  </si>
  <si>
    <t>05H6C</t>
  </si>
  <si>
    <t>05I1A</t>
  </si>
  <si>
    <t>05I3B</t>
  </si>
  <si>
    <t>05D2A</t>
  </si>
  <si>
    <t>05E4A</t>
  </si>
  <si>
    <t>05H6A</t>
  </si>
  <si>
    <t>05H5A</t>
  </si>
  <si>
    <t>05D1C</t>
  </si>
  <si>
    <t>05H3A</t>
  </si>
  <si>
    <t>05I3A</t>
  </si>
  <si>
    <t>05I5A</t>
  </si>
  <si>
    <t>05J6A</t>
  </si>
  <si>
    <t>05J6C</t>
  </si>
  <si>
    <t>05J7B</t>
  </si>
  <si>
    <t>05K2A</t>
  </si>
  <si>
    <t>05K3A</t>
  </si>
  <si>
    <t>05L3C</t>
  </si>
  <si>
    <t>05I4C</t>
  </si>
  <si>
    <t>05F2A</t>
  </si>
  <si>
    <t>05E2B</t>
  </si>
  <si>
    <t>05J2C</t>
  </si>
  <si>
    <t>05G3C</t>
  </si>
  <si>
    <t>06B3B</t>
  </si>
  <si>
    <t>06B3C</t>
  </si>
  <si>
    <t>06C6C</t>
  </si>
  <si>
    <t>06C8B</t>
  </si>
  <si>
    <t>06D8B</t>
  </si>
  <si>
    <t>06F2A</t>
  </si>
  <si>
    <t>06F2A BIS</t>
  </si>
  <si>
    <t>06F2B</t>
  </si>
  <si>
    <t>06F2B BIS</t>
  </si>
  <si>
    <t>06F2C</t>
  </si>
  <si>
    <t>06F2C BIS</t>
  </si>
  <si>
    <t>06F2D</t>
  </si>
  <si>
    <t>06F2D BIS</t>
  </si>
  <si>
    <t>06I2C</t>
  </si>
  <si>
    <t>06J2A</t>
  </si>
  <si>
    <t>06J2A BIS</t>
  </si>
  <si>
    <t>06J2B</t>
  </si>
  <si>
    <t>06J2B BIS</t>
  </si>
  <si>
    <t>06J2C</t>
  </si>
  <si>
    <t>06J2C BIS</t>
  </si>
  <si>
    <t>06J2D</t>
  </si>
  <si>
    <t>06J2D BIS</t>
  </si>
  <si>
    <t>06K2A</t>
  </si>
  <si>
    <t>06K2A BIS</t>
  </si>
  <si>
    <t>06K2B</t>
  </si>
  <si>
    <t>06K2B BIS</t>
  </si>
  <si>
    <t>06K2C</t>
  </si>
  <si>
    <t>06K2C BIS</t>
  </si>
  <si>
    <t>06K2D</t>
  </si>
  <si>
    <t>06K2D BIS</t>
  </si>
  <si>
    <t>06L2A</t>
  </si>
  <si>
    <t>06L2A BIS</t>
  </si>
  <si>
    <t>06L2B</t>
  </si>
  <si>
    <t>06L2B BIS</t>
  </si>
  <si>
    <t>06L2C</t>
  </si>
  <si>
    <t>06L2C BIS</t>
  </si>
  <si>
    <t>06L2D</t>
  </si>
  <si>
    <t>06L2D BIS</t>
  </si>
  <si>
    <t>06I2B</t>
  </si>
  <si>
    <t>06H2A</t>
  </si>
  <si>
    <t>06G2A</t>
  </si>
  <si>
    <t>06G2B BIS</t>
  </si>
  <si>
    <t>06H2A BIS</t>
  </si>
  <si>
    <t>06H2B</t>
  </si>
  <si>
    <t>06H2B BIS</t>
  </si>
  <si>
    <t>06H2C BIS</t>
  </si>
  <si>
    <t>06H2D</t>
  </si>
  <si>
    <t>06H2D BIS</t>
  </si>
  <si>
    <t>06I2A BIS</t>
  </si>
  <si>
    <t>06G2A BIS</t>
  </si>
  <si>
    <t>06G2C</t>
  </si>
  <si>
    <t>06G2D</t>
  </si>
  <si>
    <t>06G2D BIS</t>
  </si>
  <si>
    <t>06H2C</t>
  </si>
  <si>
    <t>06I2A</t>
  </si>
  <si>
    <t>06I2B BIS</t>
  </si>
  <si>
    <t>06I2C BIS</t>
  </si>
  <si>
    <t>06B7A</t>
  </si>
  <si>
    <t>06B8B</t>
  </si>
  <si>
    <t>06D1B</t>
  </si>
  <si>
    <t>06C8A</t>
  </si>
  <si>
    <t>06G2B</t>
  </si>
  <si>
    <t>06G2C BIS</t>
  </si>
  <si>
    <t>06I2D</t>
  </si>
  <si>
    <t>06I2D BIS</t>
  </si>
  <si>
    <t>06B6A</t>
  </si>
  <si>
    <t>06C5A</t>
  </si>
  <si>
    <t>06F3A</t>
  </si>
  <si>
    <t>06F3B</t>
  </si>
  <si>
    <t>06F4A</t>
  </si>
  <si>
    <t>06F4B</t>
  </si>
  <si>
    <t>06F5B</t>
  </si>
  <si>
    <t>06F6A</t>
  </si>
  <si>
    <t>06F6B</t>
  </si>
  <si>
    <t>06H1B</t>
  </si>
  <si>
    <t>06K4B</t>
  </si>
  <si>
    <t>06K6A</t>
  </si>
  <si>
    <t>06J4B</t>
  </si>
  <si>
    <t>06J3A</t>
  </si>
  <si>
    <t>06K3A</t>
  </si>
  <si>
    <t>06I3A</t>
  </si>
  <si>
    <t>06C5B</t>
  </si>
  <si>
    <t>06C1A</t>
  </si>
  <si>
    <t>06D6A</t>
  </si>
  <si>
    <t>06H5A</t>
  </si>
  <si>
    <t>06D4A</t>
  </si>
  <si>
    <t>06L3A</t>
  </si>
  <si>
    <t>06I5A</t>
  </si>
  <si>
    <t>06E5A</t>
  </si>
  <si>
    <t>06B1A</t>
  </si>
  <si>
    <t>06G4A</t>
  </si>
  <si>
    <t>06A6B</t>
  </si>
  <si>
    <t>06E6C</t>
  </si>
  <si>
    <t>06E4A</t>
  </si>
  <si>
    <t>06I4A</t>
  </si>
  <si>
    <t>06D5B</t>
  </si>
  <si>
    <t>06C3B</t>
  </si>
  <si>
    <t>06H4B</t>
  </si>
  <si>
    <t>06C4A</t>
  </si>
  <si>
    <t>06C3A</t>
  </si>
  <si>
    <t>06F5A</t>
  </si>
  <si>
    <t>06E2B</t>
  </si>
  <si>
    <t>06L4A</t>
  </si>
  <si>
    <t>06E5B</t>
  </si>
  <si>
    <t>06B2B</t>
  </si>
  <si>
    <t>06A1B</t>
  </si>
  <si>
    <t>06A2B</t>
  </si>
  <si>
    <t>06A7A</t>
  </si>
  <si>
    <t>06E6A</t>
  </si>
  <si>
    <t>06B2A</t>
  </si>
  <si>
    <t>06K5A</t>
  </si>
  <si>
    <t>06C2A</t>
  </si>
  <si>
    <t>06C6A</t>
  </si>
  <si>
    <t>06B7C</t>
  </si>
  <si>
    <t>06G5B</t>
  </si>
  <si>
    <t>06H4A</t>
  </si>
  <si>
    <t>06A6C</t>
  </si>
  <si>
    <t>06D5A</t>
  </si>
  <si>
    <t>06L3B</t>
  </si>
  <si>
    <t>06A8A</t>
  </si>
  <si>
    <t>06D6C</t>
  </si>
  <si>
    <t>06H6B</t>
  </si>
  <si>
    <t>06L5B</t>
  </si>
  <si>
    <t>06E8B</t>
  </si>
  <si>
    <t>06K4A</t>
  </si>
  <si>
    <t>06B8A</t>
  </si>
  <si>
    <t>06D3A</t>
  </si>
  <si>
    <t>06D2B</t>
  </si>
  <si>
    <t>06C7A</t>
  </si>
  <si>
    <t>06E8A</t>
  </si>
  <si>
    <t>06E4B</t>
  </si>
  <si>
    <t>06G4B</t>
  </si>
  <si>
    <t>06K1A</t>
  </si>
  <si>
    <t>06B4B</t>
  </si>
  <si>
    <t>06B5B</t>
  </si>
  <si>
    <t>06D7B</t>
  </si>
  <si>
    <t>06D8A</t>
  </si>
  <si>
    <t>06D4B</t>
  </si>
  <si>
    <t>06H3B</t>
  </si>
  <si>
    <t>06L5A</t>
  </si>
  <si>
    <t>06L6A</t>
  </si>
  <si>
    <t>06G1B</t>
  </si>
  <si>
    <t>06A1A</t>
  </si>
  <si>
    <t>06A2A</t>
  </si>
  <si>
    <t>06B1B</t>
  </si>
  <si>
    <t>06F1B</t>
  </si>
  <si>
    <t>06G3B</t>
  </si>
  <si>
    <t>06I3B</t>
  </si>
  <si>
    <t>06I4B</t>
  </si>
  <si>
    <t>06I6A</t>
  </si>
  <si>
    <t>06J4A</t>
  </si>
  <si>
    <t>06K5B</t>
  </si>
  <si>
    <t>06L4B</t>
  </si>
  <si>
    <t>06L6B</t>
  </si>
  <si>
    <t>06G5A</t>
  </si>
  <si>
    <t>06D3B</t>
  </si>
  <si>
    <t>06B6C</t>
  </si>
  <si>
    <t>06G3A</t>
  </si>
  <si>
    <t>06A3C</t>
  </si>
  <si>
    <t>06A4A</t>
  </si>
  <si>
    <t>06A4B</t>
  </si>
  <si>
    <t>06A4C</t>
  </si>
  <si>
    <t>06A5A</t>
  </si>
  <si>
    <t>06A5B</t>
  </si>
  <si>
    <t>06A5C</t>
  </si>
  <si>
    <t>06B3A</t>
  </si>
  <si>
    <t>06B4A</t>
  </si>
  <si>
    <t>06B4C</t>
  </si>
  <si>
    <t>06B5A</t>
  </si>
  <si>
    <t>06B5C</t>
  </si>
  <si>
    <t>06G1A</t>
  </si>
  <si>
    <t>06I1B</t>
  </si>
  <si>
    <t>06J6A</t>
  </si>
  <si>
    <t>06H3A</t>
  </si>
  <si>
    <t>06H6A</t>
  </si>
  <si>
    <t>06F1A</t>
  </si>
  <si>
    <t>06I1A</t>
  </si>
  <si>
    <t>06K3B</t>
  </si>
  <si>
    <t>06E3A</t>
  </si>
  <si>
    <t>06G6A</t>
  </si>
  <si>
    <t>06A3A</t>
  </si>
  <si>
    <t>06E1A</t>
  </si>
  <si>
    <t>06D2A</t>
  </si>
  <si>
    <t>06E2A</t>
  </si>
  <si>
    <t>06H1A</t>
  </si>
  <si>
    <t>06J1A</t>
  </si>
  <si>
    <t>06J1B</t>
  </si>
  <si>
    <t>06J5A</t>
  </si>
  <si>
    <t>06J3B</t>
  </si>
  <si>
    <t>06A7C</t>
  </si>
  <si>
    <t>06B6B</t>
  </si>
  <si>
    <t>06C2B</t>
  </si>
  <si>
    <t>06A6A</t>
  </si>
  <si>
    <t>06D1A</t>
  </si>
  <si>
    <t>06A8B</t>
  </si>
  <si>
    <t>06B7B</t>
  </si>
  <si>
    <t>06C1B</t>
  </si>
  <si>
    <t>06C4B</t>
  </si>
  <si>
    <t>06C6B</t>
  </si>
  <si>
    <t>06C7B</t>
  </si>
  <si>
    <t>06C7C</t>
  </si>
  <si>
    <t>06D7C</t>
  </si>
  <si>
    <t>06E7A</t>
  </si>
  <si>
    <t>06E7B</t>
  </si>
  <si>
    <t>06E7C</t>
  </si>
  <si>
    <t>06G6B</t>
  </si>
  <si>
    <t>06I5B</t>
  </si>
  <si>
    <t>06I6B</t>
  </si>
  <si>
    <t>06J5B</t>
  </si>
  <si>
    <t>06J6B</t>
  </si>
  <si>
    <t>06K6B</t>
  </si>
  <si>
    <t>06D7A</t>
  </si>
  <si>
    <t>06K1B</t>
  </si>
  <si>
    <t>06A7B</t>
  </si>
  <si>
    <t>06E3B</t>
  </si>
  <si>
    <t>06A3B</t>
  </si>
  <si>
    <t>06D6B</t>
  </si>
  <si>
    <t>06E1B</t>
  </si>
  <si>
    <t>06E6B</t>
  </si>
  <si>
    <t>06H5B</t>
  </si>
  <si>
    <t>07H2A</t>
  </si>
  <si>
    <t>07H2A BIS</t>
  </si>
  <si>
    <t>07H2B</t>
  </si>
  <si>
    <t>07H2B BIS</t>
  </si>
  <si>
    <t>07H2C</t>
  </si>
  <si>
    <t>07H2C BIS</t>
  </si>
  <si>
    <t>07H2D</t>
  </si>
  <si>
    <t>07H2D BIS</t>
  </si>
  <si>
    <t>07I2A</t>
  </si>
  <si>
    <t>07I2A BIS</t>
  </si>
  <si>
    <t>07I2B</t>
  </si>
  <si>
    <t>07I2B BIS</t>
  </si>
  <si>
    <t>07I2C</t>
  </si>
  <si>
    <t>07I2C BIS</t>
  </si>
  <si>
    <t>07I2D</t>
  </si>
  <si>
    <t>07I2D BIS</t>
  </si>
  <si>
    <t>07J2B</t>
  </si>
  <si>
    <t>07A6A</t>
  </si>
  <si>
    <t>07A6B</t>
  </si>
  <si>
    <t>07A6C</t>
  </si>
  <si>
    <t>07A7B</t>
  </si>
  <si>
    <t>07A7C</t>
  </si>
  <si>
    <t>07B4A</t>
  </si>
  <si>
    <t>07B4B</t>
  </si>
  <si>
    <t>07B4C</t>
  </si>
  <si>
    <t>07B5A</t>
  </si>
  <si>
    <t>07B5B</t>
  </si>
  <si>
    <t>07G2A</t>
  </si>
  <si>
    <t>07L2A</t>
  </si>
  <si>
    <t>07L2A BIS</t>
  </si>
  <si>
    <t>07G2B</t>
  </si>
  <si>
    <t>07G2B BIS</t>
  </si>
  <si>
    <t>07G2D</t>
  </si>
  <si>
    <t>07G2D BIS</t>
  </si>
  <si>
    <t>07K2A</t>
  </si>
  <si>
    <t>07K2A BIS</t>
  </si>
  <si>
    <t>07K2B</t>
  </si>
  <si>
    <t>07K2B BIS</t>
  </si>
  <si>
    <t>07K2C BIS</t>
  </si>
  <si>
    <t>07K2D</t>
  </si>
  <si>
    <t>07K2D BIS</t>
  </si>
  <si>
    <t>07L2C</t>
  </si>
  <si>
    <t>07L2C BIS</t>
  </si>
  <si>
    <t>07L2D</t>
  </si>
  <si>
    <t>07L2D BIS</t>
  </si>
  <si>
    <t>07G2A BIS</t>
  </si>
  <si>
    <t>07G2C</t>
  </si>
  <si>
    <t>07G2C BIS</t>
  </si>
  <si>
    <t>07J2B BIS</t>
  </si>
  <si>
    <t>07J2C</t>
  </si>
  <si>
    <t>07J2C BIS</t>
  </si>
  <si>
    <t>07J2D</t>
  </si>
  <si>
    <t>07J2D BIS</t>
  </si>
  <si>
    <t>07K2C</t>
  </si>
  <si>
    <t>07C4B</t>
  </si>
  <si>
    <t>07L2B</t>
  </si>
  <si>
    <t>07D4C</t>
  </si>
  <si>
    <t>07D7B</t>
  </si>
  <si>
    <t>07D8B</t>
  </si>
  <si>
    <t>07E7B</t>
  </si>
  <si>
    <t>07J2A</t>
  </si>
  <si>
    <t>07J2A BIS</t>
  </si>
  <si>
    <t>07L2B BIS</t>
  </si>
  <si>
    <t>07B5C</t>
  </si>
  <si>
    <t>07B8B</t>
  </si>
  <si>
    <t>07D7A</t>
  </si>
  <si>
    <t>07E8B</t>
  </si>
  <si>
    <t>07F5A</t>
  </si>
  <si>
    <t>07F5B</t>
  </si>
  <si>
    <t>07C2A</t>
  </si>
  <si>
    <t>07C2B</t>
  </si>
  <si>
    <t>07D2B</t>
  </si>
  <si>
    <t>07E2A</t>
  </si>
  <si>
    <t>07E2B</t>
  </si>
  <si>
    <t>07E3B</t>
  </si>
  <si>
    <t>07F2A</t>
  </si>
  <si>
    <t>07F2B</t>
  </si>
  <si>
    <t>07H3A</t>
  </si>
  <si>
    <t>07H3B</t>
  </si>
  <si>
    <t>07H4A</t>
  </si>
  <si>
    <t>07H4B</t>
  </si>
  <si>
    <t>07H5A</t>
  </si>
  <si>
    <t>07H5B</t>
  </si>
  <si>
    <t>07H6A</t>
  </si>
  <si>
    <t>07H6B</t>
  </si>
  <si>
    <t>07I3A</t>
  </si>
  <si>
    <t>07I3B</t>
  </si>
  <si>
    <t>07I4B</t>
  </si>
  <si>
    <t>07I5A</t>
  </si>
  <si>
    <t>07I5B</t>
  </si>
  <si>
    <t>07I6A</t>
  </si>
  <si>
    <t>07I6B</t>
  </si>
  <si>
    <t>07J3B</t>
  </si>
  <si>
    <t>07L5B</t>
  </si>
  <si>
    <t>07L6B</t>
  </si>
  <si>
    <t>07J5B</t>
  </si>
  <si>
    <t>07D2A</t>
  </si>
  <si>
    <t>07D4A</t>
  </si>
  <si>
    <t>07B3B</t>
  </si>
  <si>
    <t>07K3A</t>
  </si>
  <si>
    <t>07B2A</t>
  </si>
  <si>
    <t>07B8A</t>
  </si>
  <si>
    <t>07I4A</t>
  </si>
  <si>
    <t>07K4B</t>
  </si>
  <si>
    <t>07C4A</t>
  </si>
  <si>
    <t>07D4B</t>
  </si>
  <si>
    <t>07A1A</t>
  </si>
  <si>
    <t>07D6C</t>
  </si>
  <si>
    <t>07E5B</t>
  </si>
  <si>
    <t>07K5A</t>
  </si>
  <si>
    <t>07K3B</t>
  </si>
  <si>
    <t>07D3A</t>
  </si>
  <si>
    <t>07B7A</t>
  </si>
  <si>
    <t>07K4A</t>
  </si>
  <si>
    <t>07C8A</t>
  </si>
  <si>
    <t>07E1A</t>
  </si>
  <si>
    <t>07E3A</t>
  </si>
  <si>
    <t>07C3A</t>
  </si>
  <si>
    <t>07A2A</t>
  </si>
  <si>
    <t>07B1B</t>
  </si>
  <si>
    <t>07K1B</t>
  </si>
  <si>
    <t>07E1B</t>
  </si>
  <si>
    <t>07K1A</t>
  </si>
  <si>
    <t>07L4A</t>
  </si>
  <si>
    <t>07B2B</t>
  </si>
  <si>
    <t>07A3A</t>
  </si>
  <si>
    <t>07D1B</t>
  </si>
  <si>
    <t>07F3B</t>
  </si>
  <si>
    <t>07D6B</t>
  </si>
  <si>
    <t>07D7C</t>
  </si>
  <si>
    <t>07F3A</t>
  </si>
  <si>
    <t>07C5B</t>
  </si>
  <si>
    <t>07C3B</t>
  </si>
  <si>
    <t>07G3A</t>
  </si>
  <si>
    <t>07J1B</t>
  </si>
  <si>
    <t>07L3A</t>
  </si>
  <si>
    <t>07D1A</t>
  </si>
  <si>
    <t>07D8A</t>
  </si>
  <si>
    <t>07A1B</t>
  </si>
  <si>
    <t>07K5B</t>
  </si>
  <si>
    <t>07F1A</t>
  </si>
  <si>
    <t>07C1A</t>
  </si>
  <si>
    <t>07H1B</t>
  </si>
  <si>
    <t>07G6B</t>
  </si>
  <si>
    <t>07A8A</t>
  </si>
  <si>
    <t>07G4A</t>
  </si>
  <si>
    <t>07A2B</t>
  </si>
  <si>
    <t>07B3A</t>
  </si>
  <si>
    <t>07G1B</t>
  </si>
  <si>
    <t>07G5A</t>
  </si>
  <si>
    <t>07G5B</t>
  </si>
  <si>
    <t>07J3A</t>
  </si>
  <si>
    <t>07J6B</t>
  </si>
  <si>
    <t>07K6B</t>
  </si>
  <si>
    <t>07L6A</t>
  </si>
  <si>
    <t>07F4C</t>
  </si>
  <si>
    <t>07E6C</t>
  </si>
  <si>
    <t>07G6A</t>
  </si>
  <si>
    <t>07F6B</t>
  </si>
  <si>
    <t>07F6C</t>
  </si>
  <si>
    <t>07H1A</t>
  </si>
  <si>
    <t>07C1B</t>
  </si>
  <si>
    <t>07F5C</t>
  </si>
  <si>
    <t>07G1A</t>
  </si>
  <si>
    <t>07J5A</t>
  </si>
  <si>
    <t>07J1A</t>
  </si>
  <si>
    <t>07A4B</t>
  </si>
  <si>
    <t>07A4C</t>
  </si>
  <si>
    <t>07A5A</t>
  </si>
  <si>
    <t>07A5B</t>
  </si>
  <si>
    <t>07A5C</t>
  </si>
  <si>
    <t>07A7A</t>
  </si>
  <si>
    <t>07A8B</t>
  </si>
  <si>
    <t>07B6A</t>
  </si>
  <si>
    <t>07B6B</t>
  </si>
  <si>
    <t>07B6C</t>
  </si>
  <si>
    <t>07B7B</t>
  </si>
  <si>
    <t>07B7C</t>
  </si>
  <si>
    <t>07C4C</t>
  </si>
  <si>
    <t>07C5C</t>
  </si>
  <si>
    <t>07C6A</t>
  </si>
  <si>
    <t>07C6B</t>
  </si>
  <si>
    <t>07C6C</t>
  </si>
  <si>
    <t>07C7A</t>
  </si>
  <si>
    <t>07C7B</t>
  </si>
  <si>
    <t>07I1A</t>
  </si>
  <si>
    <t>07C5A</t>
  </si>
  <si>
    <t>07K6A</t>
  </si>
  <si>
    <t>07D3B</t>
  </si>
  <si>
    <t>07B1A</t>
  </si>
  <si>
    <t>07E8A</t>
  </si>
  <si>
    <t>07G3B</t>
  </si>
  <si>
    <t>07G4B</t>
  </si>
  <si>
    <t>07J4B</t>
  </si>
  <si>
    <t>07J6A</t>
  </si>
  <si>
    <t>07L4B</t>
  </si>
  <si>
    <t>07L5A</t>
  </si>
  <si>
    <t>07E7C</t>
  </si>
  <si>
    <t>07F7A</t>
  </si>
  <si>
    <t>07F7B</t>
  </si>
  <si>
    <t>07F7C</t>
  </si>
  <si>
    <t>07D5A</t>
  </si>
  <si>
    <t>07J4A</t>
  </si>
  <si>
    <t>07F1B</t>
  </si>
  <si>
    <t>07A3B</t>
  </si>
  <si>
    <t>07F6A</t>
  </si>
  <si>
    <t>07F8A</t>
  </si>
  <si>
    <t>07I1B</t>
  </si>
  <si>
    <t>07A4A</t>
  </si>
  <si>
    <t>07F4A</t>
  </si>
  <si>
    <t>07F4B</t>
  </si>
  <si>
    <t>07F8B</t>
  </si>
  <si>
    <t>07C7C</t>
  </si>
  <si>
    <t>07C8B</t>
  </si>
  <si>
    <t>07D5B</t>
  </si>
  <si>
    <t>07D5C</t>
  </si>
  <si>
    <t>07D6A</t>
  </si>
  <si>
    <t>07E4A</t>
  </si>
  <si>
    <t>07E4B</t>
  </si>
  <si>
    <t>07E4C</t>
  </si>
  <si>
    <t>07E5A</t>
  </si>
  <si>
    <t>07E5C</t>
  </si>
  <si>
    <t>07E6A</t>
  </si>
  <si>
    <t>07E6B</t>
  </si>
  <si>
    <t>07E7A</t>
  </si>
  <si>
    <t>07L3B</t>
  </si>
  <si>
    <t>08A2A</t>
  </si>
  <si>
    <t>08A2A BIS</t>
  </si>
  <si>
    <t>08A2B</t>
  </si>
  <si>
    <t>08A2B BIS</t>
  </si>
  <si>
    <t>08A2C</t>
  </si>
  <si>
    <t>08A2C BIS</t>
  </si>
  <si>
    <t>08A2D</t>
  </si>
  <si>
    <t>08A2D BIS</t>
  </si>
  <si>
    <t>08H2C BIS</t>
  </si>
  <si>
    <t>08H2D</t>
  </si>
  <si>
    <t>08J2C BIS</t>
  </si>
  <si>
    <t>08J2D</t>
  </si>
  <si>
    <t>08K2A BIS</t>
  </si>
  <si>
    <t>08K2B</t>
  </si>
  <si>
    <t>08K2B BIS</t>
  </si>
  <si>
    <t>08K2C</t>
  </si>
  <si>
    <t>08K2C BIS</t>
  </si>
  <si>
    <t>08K2D BIS</t>
  </si>
  <si>
    <t>08K6B</t>
  </si>
  <si>
    <t>08L2A</t>
  </si>
  <si>
    <t>08L2A BIS</t>
  </si>
  <si>
    <t>08L2B</t>
  </si>
  <si>
    <t>08L2B BIS</t>
  </si>
  <si>
    <t>08L2C</t>
  </si>
  <si>
    <t>08L2C BIS</t>
  </si>
  <si>
    <t>08L2D</t>
  </si>
  <si>
    <t>08L2D BIS</t>
  </si>
  <si>
    <t>08L6B</t>
  </si>
  <si>
    <t>08D5B</t>
  </si>
  <si>
    <t>08H2B</t>
  </si>
  <si>
    <t>08H2B BIS</t>
  </si>
  <si>
    <t>08H2C</t>
  </si>
  <si>
    <t>08I2B</t>
  </si>
  <si>
    <t>08I2C</t>
  </si>
  <si>
    <t>08I2C BIS</t>
  </si>
  <si>
    <t>08I2D</t>
  </si>
  <si>
    <t>08I2D BIS</t>
  </si>
  <si>
    <t>08J2A</t>
  </si>
  <si>
    <t>08J2A BIS</t>
  </si>
  <si>
    <t>08J2B</t>
  </si>
  <si>
    <t>08J2B BIS</t>
  </si>
  <si>
    <t>08J2C</t>
  </si>
  <si>
    <t>08K2D</t>
  </si>
  <si>
    <t>08G2D BIS</t>
  </si>
  <si>
    <t>08H2A</t>
  </si>
  <si>
    <t>08H2A BIS</t>
  </si>
  <si>
    <t>08G2A</t>
  </si>
  <si>
    <t>08I2A</t>
  </si>
  <si>
    <t>08I2A BIS</t>
  </si>
  <si>
    <t>08J2D BIS</t>
  </si>
  <si>
    <t>08K2A</t>
  </si>
  <si>
    <t>08G2B</t>
  </si>
  <si>
    <t>08G2A BIS</t>
  </si>
  <si>
    <t>08G2B BIS</t>
  </si>
  <si>
    <t>08G2C</t>
  </si>
  <si>
    <t>08G2C BIS</t>
  </si>
  <si>
    <t>08G2D</t>
  </si>
  <si>
    <t>08H2D BIS</t>
  </si>
  <si>
    <t>08I2B BIS</t>
  </si>
  <si>
    <t>08E4B</t>
  </si>
  <si>
    <t>08E5B</t>
  </si>
  <si>
    <t>08F4B</t>
  </si>
  <si>
    <t>08J6B</t>
  </si>
  <si>
    <t>08K5B</t>
  </si>
  <si>
    <t>08A5A</t>
  </si>
  <si>
    <t>08C5B</t>
  </si>
  <si>
    <t>08D6A</t>
  </si>
  <si>
    <t>08D6B</t>
  </si>
  <si>
    <t>08G6B</t>
  </si>
  <si>
    <t>08H6A</t>
  </si>
  <si>
    <t>08K4B</t>
  </si>
  <si>
    <t>08K6A</t>
  </si>
  <si>
    <t>08L3A</t>
  </si>
  <si>
    <t>08L3B</t>
  </si>
  <si>
    <t>08L4A</t>
  </si>
  <si>
    <t>08L5A</t>
  </si>
  <si>
    <t>08L5B</t>
  </si>
  <si>
    <t>08L6A</t>
  </si>
  <si>
    <t>08D4A</t>
  </si>
  <si>
    <t>08G3A</t>
  </si>
  <si>
    <t>08C6B</t>
  </si>
  <si>
    <t>08A4B</t>
  </si>
  <si>
    <t>08K4A</t>
  </si>
  <si>
    <t>08C4A</t>
  </si>
  <si>
    <t>08K3A</t>
  </si>
  <si>
    <t>08K5A</t>
  </si>
  <si>
    <t>08H4A</t>
  </si>
  <si>
    <t>08G4B</t>
  </si>
  <si>
    <t>08D5A</t>
  </si>
  <si>
    <t>08J1B</t>
  </si>
  <si>
    <t>08J3A</t>
  </si>
  <si>
    <t>08L4B</t>
  </si>
  <si>
    <t>08A5B</t>
  </si>
  <si>
    <t>08F1B</t>
  </si>
  <si>
    <t>08E1A</t>
  </si>
  <si>
    <t>08J1A</t>
  </si>
  <si>
    <t>08C2B</t>
  </si>
  <si>
    <t>08F2B</t>
  </si>
  <si>
    <t>08B1A</t>
  </si>
  <si>
    <t>08D2A</t>
  </si>
  <si>
    <t>08F1A</t>
  </si>
  <si>
    <t>08E2A</t>
  </si>
  <si>
    <t>08F5B</t>
  </si>
  <si>
    <t>08B1B</t>
  </si>
  <si>
    <t>08E2B</t>
  </si>
  <si>
    <t>08F2A</t>
  </si>
  <si>
    <t>08G5A</t>
  </si>
  <si>
    <t>08G4A</t>
  </si>
  <si>
    <t>08C1B</t>
  </si>
  <si>
    <t>08G5B</t>
  </si>
  <si>
    <t>08D4B</t>
  </si>
  <si>
    <t>08D1B</t>
  </si>
  <si>
    <t>08C1A</t>
  </si>
  <si>
    <t>08A4A</t>
  </si>
  <si>
    <t>08E6A</t>
  </si>
  <si>
    <t>08G6A</t>
  </si>
  <si>
    <t>08K1A</t>
  </si>
  <si>
    <t>08F3B</t>
  </si>
  <si>
    <t>08A6A</t>
  </si>
  <si>
    <t>08F3A</t>
  </si>
  <si>
    <t>08F6A</t>
  </si>
  <si>
    <t>08G1B</t>
  </si>
  <si>
    <t>08G1A</t>
  </si>
  <si>
    <t>08K1B</t>
  </si>
  <si>
    <t>08I6A</t>
  </si>
  <si>
    <t>08D3A</t>
  </si>
  <si>
    <t>08I4B</t>
  </si>
  <si>
    <t>08E3B</t>
  </si>
  <si>
    <t>08C3B</t>
  </si>
  <si>
    <t>08C6A</t>
  </si>
  <si>
    <t>08H5A</t>
  </si>
  <si>
    <t>08H1A</t>
  </si>
  <si>
    <t>08A1A</t>
  </si>
  <si>
    <t>08A1B</t>
  </si>
  <si>
    <t>08E1B</t>
  </si>
  <si>
    <t>08B6B</t>
  </si>
  <si>
    <t>08E3A</t>
  </si>
  <si>
    <t>08B2B</t>
  </si>
  <si>
    <t>08J4A</t>
  </si>
  <si>
    <t>08B4A</t>
  </si>
  <si>
    <t>08C5A</t>
  </si>
  <si>
    <t>08F6B</t>
  </si>
  <si>
    <t>08I1A</t>
  </si>
  <si>
    <t>08E4A</t>
  </si>
  <si>
    <t>08F5A</t>
  </si>
  <si>
    <t>08I5A</t>
  </si>
  <si>
    <t>08B3A</t>
  </si>
  <si>
    <t>08H3A</t>
  </si>
  <si>
    <t>08H5B</t>
  </si>
  <si>
    <t>08J5A</t>
  </si>
  <si>
    <t>08B2A</t>
  </si>
  <si>
    <t>08D2B</t>
  </si>
  <si>
    <t>08H1B</t>
  </si>
  <si>
    <t>08B6A</t>
  </si>
  <si>
    <t>08F4A</t>
  </si>
  <si>
    <t>08H3B</t>
  </si>
  <si>
    <t>08D1A</t>
  </si>
  <si>
    <t>08A6B</t>
  </si>
  <si>
    <t>08B4B</t>
  </si>
  <si>
    <t>08B5A</t>
  </si>
  <si>
    <t>08B5B</t>
  </si>
  <si>
    <t>08C3A</t>
  </si>
  <si>
    <t>08C4B</t>
  </si>
  <si>
    <t>08D3B</t>
  </si>
  <si>
    <t>08E6B</t>
  </si>
  <si>
    <t>08G3B</t>
  </si>
  <si>
    <t>08I1B</t>
  </si>
  <si>
    <t>08C2A</t>
  </si>
  <si>
    <t>08I3A</t>
  </si>
  <si>
    <t>08I4A</t>
  </si>
  <si>
    <t>08A3A</t>
  </si>
  <si>
    <t>08A3B</t>
  </si>
  <si>
    <t>08E5A</t>
  </si>
  <si>
    <t>08J6A</t>
  </si>
  <si>
    <t>08L1A</t>
  </si>
  <si>
    <t>08H4B</t>
  </si>
  <si>
    <t>08H6B</t>
  </si>
  <si>
    <t>08I3B</t>
  </si>
  <si>
    <t>08I5B</t>
  </si>
  <si>
    <t>08I6B</t>
  </si>
  <si>
    <t>08J3B</t>
  </si>
  <si>
    <t>08J4B</t>
  </si>
  <si>
    <t>08J5B</t>
  </si>
  <si>
    <t>08K3B</t>
  </si>
  <si>
    <t>08B3B</t>
  </si>
  <si>
    <t>09B4B</t>
  </si>
  <si>
    <t>09L3C</t>
  </si>
  <si>
    <t>09L4A</t>
  </si>
  <si>
    <t>09L4B</t>
  </si>
  <si>
    <t>09L4C</t>
  </si>
  <si>
    <t>09L5A</t>
  </si>
  <si>
    <t>09L5B</t>
  </si>
  <si>
    <t>09L5C</t>
  </si>
  <si>
    <t>09I1A</t>
  </si>
  <si>
    <t>09H4B</t>
  </si>
  <si>
    <t>09H4C</t>
  </si>
  <si>
    <t>09I1B</t>
  </si>
  <si>
    <t>09C6B</t>
  </si>
  <si>
    <t>09D6B</t>
  </si>
  <si>
    <t>09E6B</t>
  </si>
  <si>
    <t>09F6B</t>
  </si>
  <si>
    <t>09G5B</t>
  </si>
  <si>
    <t>09A3A</t>
  </si>
  <si>
    <t>09A3B</t>
  </si>
  <si>
    <t>09H3A</t>
  </si>
  <si>
    <t>09J2B</t>
  </si>
  <si>
    <t>09L1A</t>
  </si>
  <si>
    <t>09L1B</t>
  </si>
  <si>
    <t>09L2A</t>
  </si>
  <si>
    <t>09L2B</t>
  </si>
  <si>
    <t>09L3A</t>
  </si>
  <si>
    <t>09L3B</t>
  </si>
  <si>
    <t>09L6A</t>
  </si>
  <si>
    <t>09L6B</t>
  </si>
  <si>
    <t>09K6A</t>
  </si>
  <si>
    <t>09K5A</t>
  </si>
  <si>
    <t>09B5A</t>
  </si>
  <si>
    <t>09C3A</t>
  </si>
  <si>
    <t>09A5B</t>
  </si>
  <si>
    <t>09A4A</t>
  </si>
  <si>
    <t>09D4A</t>
  </si>
  <si>
    <t>09D4B</t>
  </si>
  <si>
    <t>09D5A</t>
  </si>
  <si>
    <t>09F4B</t>
  </si>
  <si>
    <t>09F1B</t>
  </si>
  <si>
    <t>09H2A</t>
  </si>
  <si>
    <t>09K1A</t>
  </si>
  <si>
    <t>09F4A</t>
  </si>
  <si>
    <t>09C1B</t>
  </si>
  <si>
    <t>09J3B</t>
  </si>
  <si>
    <t>09H6A</t>
  </si>
  <si>
    <t>09G1A</t>
  </si>
  <si>
    <t>09A1A</t>
  </si>
  <si>
    <t>09H1A</t>
  </si>
  <si>
    <t>09A2A</t>
  </si>
  <si>
    <t>09G1B</t>
  </si>
  <si>
    <t>09E2B</t>
  </si>
  <si>
    <t>09C2A</t>
  </si>
  <si>
    <t>09F3A</t>
  </si>
  <si>
    <t>09F2B</t>
  </si>
  <si>
    <t>09C1A</t>
  </si>
  <si>
    <t>09D1B</t>
  </si>
  <si>
    <t>09D2B</t>
  </si>
  <si>
    <t>09H1B</t>
  </si>
  <si>
    <t>09K1B</t>
  </si>
  <si>
    <t>09F3B</t>
  </si>
  <si>
    <t>09G3A</t>
  </si>
  <si>
    <t>09H4A</t>
  </si>
  <si>
    <t>09H5B</t>
  </si>
  <si>
    <t>09B2B</t>
  </si>
  <si>
    <t>09E4B</t>
  </si>
  <si>
    <t>09F5B</t>
  </si>
  <si>
    <t>09I6B</t>
  </si>
  <si>
    <t>09F2A</t>
  </si>
  <si>
    <t>09G4B</t>
  </si>
  <si>
    <t>09D3B</t>
  </si>
  <si>
    <t>09K2B</t>
  </si>
  <si>
    <t>09B2A</t>
  </si>
  <si>
    <t>09J3A</t>
  </si>
  <si>
    <t>09B1B</t>
  </si>
  <si>
    <t>09B3B</t>
  </si>
  <si>
    <t>09D2A</t>
  </si>
  <si>
    <t>09E2A</t>
  </si>
  <si>
    <t>09E3B</t>
  </si>
  <si>
    <t>09G6B</t>
  </si>
  <si>
    <t>09K2A</t>
  </si>
  <si>
    <t>09D5B</t>
  </si>
  <si>
    <t>09G5A</t>
  </si>
  <si>
    <t>09H5A</t>
  </si>
  <si>
    <t>09A6A</t>
  </si>
  <si>
    <t>09H2B</t>
  </si>
  <si>
    <t>09H6B</t>
  </si>
  <si>
    <t>09I3B</t>
  </si>
  <si>
    <t>09C5A</t>
  </si>
  <si>
    <t>09J4C</t>
  </si>
  <si>
    <t>09J5B</t>
  </si>
  <si>
    <t>09D3A</t>
  </si>
  <si>
    <t>09D6A</t>
  </si>
  <si>
    <t>09J5A</t>
  </si>
  <si>
    <t>09D1A</t>
  </si>
  <si>
    <t>09G4A</t>
  </si>
  <si>
    <t>09C4A</t>
  </si>
  <si>
    <t>09E4A</t>
  </si>
  <si>
    <t>09G6A</t>
  </si>
  <si>
    <t>09B3A</t>
  </si>
  <si>
    <t>09G2A</t>
  </si>
  <si>
    <t>09G2B</t>
  </si>
  <si>
    <t>09I2A</t>
  </si>
  <si>
    <t>09J2A</t>
  </si>
  <si>
    <t>09C2B</t>
  </si>
  <si>
    <t>09C6A</t>
  </si>
  <si>
    <t>09E3A</t>
  </si>
  <si>
    <t>09A1B</t>
  </si>
  <si>
    <t>09B1A</t>
  </si>
  <si>
    <t>09E1A</t>
  </si>
  <si>
    <t>09F6A</t>
  </si>
  <si>
    <t>09A5A</t>
  </si>
  <si>
    <t>09J1A</t>
  </si>
  <si>
    <t>09B4A</t>
  </si>
  <si>
    <t>09E6A</t>
  </si>
  <si>
    <t>09F5A</t>
  </si>
  <si>
    <t>09I2B</t>
  </si>
  <si>
    <t>09J6A</t>
  </si>
  <si>
    <t>09E5A</t>
  </si>
  <si>
    <t>09A2B</t>
  </si>
  <si>
    <t>09F1A</t>
  </si>
  <si>
    <t>09B6B</t>
  </si>
  <si>
    <t>09E1B</t>
  </si>
  <si>
    <t>09I6A</t>
  </si>
  <si>
    <t>09H3B</t>
  </si>
  <si>
    <t>09J4A</t>
  </si>
  <si>
    <t>09B6A</t>
  </si>
  <si>
    <t>09J1B</t>
  </si>
  <si>
    <t>09G3B</t>
  </si>
  <si>
    <t>09I3A</t>
  </si>
  <si>
    <t>09K3A</t>
  </si>
  <si>
    <t>09K3B</t>
  </si>
  <si>
    <t>09C3B</t>
  </si>
  <si>
    <t>09A4B</t>
  </si>
  <si>
    <t>09A6B</t>
  </si>
  <si>
    <t>09I4A</t>
  </si>
  <si>
    <t>09I4B</t>
  </si>
  <si>
    <t>09I4C</t>
  </si>
  <si>
    <t>09I5B</t>
  </si>
  <si>
    <t>09J4B</t>
  </si>
  <si>
    <t>09J6B</t>
  </si>
  <si>
    <t>09K4A</t>
  </si>
  <si>
    <t>09K4B</t>
  </si>
  <si>
    <t>09K4C</t>
  </si>
  <si>
    <t>09K5B</t>
  </si>
  <si>
    <t>09K6B</t>
  </si>
  <si>
    <t>09B5B</t>
  </si>
  <si>
    <t>09C4B</t>
  </si>
  <si>
    <t>09C5B</t>
  </si>
  <si>
    <t>09E5B</t>
  </si>
  <si>
    <t>09I5A</t>
  </si>
  <si>
    <t>10D1C</t>
  </si>
  <si>
    <t>10E1D</t>
  </si>
  <si>
    <t>10E2A</t>
  </si>
  <si>
    <t>10F1D</t>
  </si>
  <si>
    <t>10G1D</t>
  </si>
  <si>
    <t>10H1A</t>
  </si>
  <si>
    <t>10H1B</t>
  </si>
  <si>
    <t>10H1C</t>
  </si>
  <si>
    <t>10H1D</t>
  </si>
  <si>
    <t>10I1A</t>
  </si>
  <si>
    <t>10L5B</t>
  </si>
  <si>
    <t>10F1C</t>
  </si>
  <si>
    <t>10J6B</t>
  </si>
  <si>
    <t>10E2B</t>
  </si>
  <si>
    <t>10I1B</t>
  </si>
  <si>
    <t>10I1C</t>
  </si>
  <si>
    <t>10I1D</t>
  </si>
  <si>
    <t>10J1B</t>
  </si>
  <si>
    <t>10J1C</t>
  </si>
  <si>
    <t>10J1D</t>
  </si>
  <si>
    <t>10G2B</t>
  </si>
  <si>
    <t>10G2C</t>
  </si>
  <si>
    <t>10E2C</t>
  </si>
  <si>
    <t>10F2A</t>
  </si>
  <si>
    <t>10F2B</t>
  </si>
  <si>
    <t>10F2C</t>
  </si>
  <si>
    <t>10G2A</t>
  </si>
  <si>
    <t>10D1A</t>
  </si>
  <si>
    <t>10D1B</t>
  </si>
  <si>
    <t>10E1A</t>
  </si>
  <si>
    <t>10E1B</t>
  </si>
  <si>
    <t>10E1C</t>
  </si>
  <si>
    <t>10F1A</t>
  </si>
  <si>
    <t>10F1B</t>
  </si>
  <si>
    <t>10G1A</t>
  </si>
  <si>
    <t>10G1B</t>
  </si>
  <si>
    <t>10G1C</t>
  </si>
  <si>
    <t>10E4B</t>
  </si>
  <si>
    <t>10J6A</t>
  </si>
  <si>
    <t>10J7A</t>
  </si>
  <si>
    <t>10J7B</t>
  </si>
  <si>
    <t>10L3B</t>
  </si>
  <si>
    <t>10L4B</t>
  </si>
  <si>
    <t>10L6B</t>
  </si>
  <si>
    <t>10A5A</t>
  </si>
  <si>
    <t>10A5B</t>
  </si>
  <si>
    <t>10A9B</t>
  </si>
  <si>
    <t>10C10B</t>
  </si>
  <si>
    <t>10C10C</t>
  </si>
  <si>
    <t>10D5A</t>
  </si>
  <si>
    <t>10D5B</t>
  </si>
  <si>
    <t>10E7A</t>
  </si>
  <si>
    <t>10F5B</t>
  </si>
  <si>
    <t>10G7A</t>
  </si>
  <si>
    <t>10K7B</t>
  </si>
  <si>
    <t>10C4A</t>
  </si>
  <si>
    <t>10B4C</t>
  </si>
  <si>
    <t>10B9A</t>
  </si>
  <si>
    <t>10K2B</t>
  </si>
  <si>
    <t>10F4B</t>
  </si>
  <si>
    <t>10B8C</t>
  </si>
  <si>
    <t>10C5A</t>
  </si>
  <si>
    <t>10D4B</t>
  </si>
  <si>
    <t>10B1C</t>
  </si>
  <si>
    <t>10A9A</t>
  </si>
  <si>
    <t>10E6A</t>
  </si>
  <si>
    <t>10C6B</t>
  </si>
  <si>
    <t>10C9B</t>
  </si>
  <si>
    <t>10D3A</t>
  </si>
  <si>
    <t>10C10A</t>
  </si>
  <si>
    <t>10B6A</t>
  </si>
  <si>
    <t>10B10B</t>
  </si>
  <si>
    <t>10A6C</t>
  </si>
  <si>
    <t>10G4A</t>
  </si>
  <si>
    <t>10E4A</t>
  </si>
  <si>
    <t>10A7A</t>
  </si>
  <si>
    <t>10C3C</t>
  </si>
  <si>
    <t>10B9C</t>
  </si>
  <si>
    <t>10I6A</t>
  </si>
  <si>
    <t>10I3A</t>
  </si>
  <si>
    <t>10K3A</t>
  </si>
  <si>
    <t>10E5A</t>
  </si>
  <si>
    <t>10C5B</t>
  </si>
  <si>
    <t>10H4A</t>
  </si>
  <si>
    <t>10C11C</t>
  </si>
  <si>
    <t>10A8B</t>
  </si>
  <si>
    <t>10C1C</t>
  </si>
  <si>
    <t>10B1B</t>
  </si>
  <si>
    <t>10A10C</t>
  </si>
  <si>
    <t>10C7B</t>
  </si>
  <si>
    <t>10A4A</t>
  </si>
  <si>
    <t>10B7A</t>
  </si>
  <si>
    <t>10A6A</t>
  </si>
  <si>
    <t>10H5A</t>
  </si>
  <si>
    <t>10F5A</t>
  </si>
  <si>
    <t>10B6B</t>
  </si>
  <si>
    <t>10B3B</t>
  </si>
  <si>
    <t>10D6B</t>
  </si>
  <si>
    <t>10C8A</t>
  </si>
  <si>
    <t>10C9A</t>
  </si>
  <si>
    <t>10A8C</t>
  </si>
  <si>
    <t>10C8B</t>
  </si>
  <si>
    <t>10H6B</t>
  </si>
  <si>
    <t>10D10A</t>
  </si>
  <si>
    <t>10H6A</t>
  </si>
  <si>
    <t>10B4A</t>
  </si>
  <si>
    <t>10B8B</t>
  </si>
  <si>
    <t>10G4B</t>
  </si>
  <si>
    <t>10D4A</t>
  </si>
  <si>
    <t>10C1A</t>
  </si>
  <si>
    <t>10D6A</t>
  </si>
  <si>
    <t>10C7A</t>
  </si>
  <si>
    <t>10B7C</t>
  </si>
  <si>
    <t>10A2A</t>
  </si>
  <si>
    <t>10C4B</t>
  </si>
  <si>
    <t>10A10A</t>
  </si>
  <si>
    <t>10B11A</t>
  </si>
  <si>
    <t>10F6A</t>
  </si>
  <si>
    <t>10G6A</t>
  </si>
  <si>
    <t>10A3B</t>
  </si>
  <si>
    <t>10L7A</t>
  </si>
  <si>
    <t>10A1C</t>
  </si>
  <si>
    <t>10B12C</t>
  </si>
  <si>
    <t>10D11B</t>
  </si>
  <si>
    <t>10A1A</t>
  </si>
  <si>
    <t>10A6B</t>
  </si>
  <si>
    <t>10A7B</t>
  </si>
  <si>
    <t>10C11B</t>
  </si>
  <si>
    <t>10I2C</t>
  </si>
  <si>
    <t>10C6C</t>
  </si>
  <si>
    <t>10F7A</t>
  </si>
  <si>
    <t>10A12A</t>
  </si>
  <si>
    <t>10E3B</t>
  </si>
  <si>
    <t>10I5B</t>
  </si>
  <si>
    <t>10J5B</t>
  </si>
  <si>
    <t>10A8A</t>
  </si>
  <si>
    <t>10D11A</t>
  </si>
  <si>
    <t>10A12B</t>
  </si>
  <si>
    <t>10B12A</t>
  </si>
  <si>
    <t>10E7B</t>
  </si>
  <si>
    <t>10F7B</t>
  </si>
  <si>
    <t>10B1A</t>
  </si>
  <si>
    <t>10I2A</t>
  </si>
  <si>
    <t>10I7A</t>
  </si>
  <si>
    <t>10K2A</t>
  </si>
  <si>
    <t>10K4A</t>
  </si>
  <si>
    <t>10B4B</t>
  </si>
  <si>
    <t>10C1B</t>
  </si>
  <si>
    <t>10F3A</t>
  </si>
  <si>
    <t>10F4A</t>
  </si>
  <si>
    <t>10G3A</t>
  </si>
  <si>
    <t>10G5A</t>
  </si>
  <si>
    <t>10H3A</t>
  </si>
  <si>
    <t>10K3B</t>
  </si>
  <si>
    <t>10A2B</t>
  </si>
  <si>
    <t>10K1A</t>
  </si>
  <si>
    <t>10K4B</t>
  </si>
  <si>
    <t>10K5A</t>
  </si>
  <si>
    <t>10K5B</t>
  </si>
  <si>
    <t>10K8B</t>
  </si>
  <si>
    <t>10J2A</t>
  </si>
  <si>
    <t>10B3A</t>
  </si>
  <si>
    <t>10A3C</t>
  </si>
  <si>
    <t>10A9C</t>
  </si>
  <si>
    <t>10C5C</t>
  </si>
  <si>
    <t>10E3A</t>
  </si>
  <si>
    <t>10H3B</t>
  </si>
  <si>
    <t>10H4B</t>
  </si>
  <si>
    <t>10H5B</t>
  </si>
  <si>
    <t>10H7B</t>
  </si>
  <si>
    <t>10I3B</t>
  </si>
  <si>
    <t>10I4B</t>
  </si>
  <si>
    <t>10I4C</t>
  </si>
  <si>
    <t>10I6B</t>
  </si>
  <si>
    <t>10I7B</t>
  </si>
  <si>
    <t>10J2B</t>
  </si>
  <si>
    <t>10J3B</t>
  </si>
  <si>
    <t>10J4A</t>
  </si>
  <si>
    <t>10J4B</t>
  </si>
  <si>
    <t>10K6B</t>
  </si>
  <si>
    <t>10L7B</t>
  </si>
  <si>
    <t>10L8B</t>
  </si>
  <si>
    <t>10A2C</t>
  </si>
  <si>
    <t>10J5A</t>
  </si>
  <si>
    <t>10C7C</t>
  </si>
  <si>
    <t>10C8C</t>
  </si>
  <si>
    <t>10D10B</t>
  </si>
  <si>
    <t>10H2C</t>
  </si>
  <si>
    <t>10J3A</t>
  </si>
  <si>
    <t>10B3C</t>
  </si>
  <si>
    <t>10B5C</t>
  </si>
  <si>
    <t>10A1B</t>
  </si>
  <si>
    <t>10B11B</t>
  </si>
  <si>
    <t>10B9B</t>
  </si>
  <si>
    <t>10C12B</t>
  </si>
  <si>
    <t>10C3A</t>
  </si>
  <si>
    <t>10K8A</t>
  </si>
  <si>
    <t>10L3A</t>
  </si>
  <si>
    <t>10B8A</t>
  </si>
  <si>
    <t>10A3A</t>
  </si>
  <si>
    <t>10A5C</t>
  </si>
  <si>
    <t>10B6C</t>
  </si>
  <si>
    <t>10I5A</t>
  </si>
  <si>
    <t>10B10C</t>
  </si>
  <si>
    <t>10A4B</t>
  </si>
  <si>
    <t>10B12B</t>
  </si>
  <si>
    <t>10C3B</t>
  </si>
  <si>
    <t>10C4C</t>
  </si>
  <si>
    <t>10H7A</t>
  </si>
  <si>
    <t>10A12C</t>
  </si>
  <si>
    <t>10B11C</t>
  </si>
  <si>
    <t>10B7B</t>
  </si>
  <si>
    <t>10K6A</t>
  </si>
  <si>
    <t>10A10B</t>
  </si>
  <si>
    <t>10C11A</t>
  </si>
  <si>
    <t>10C12C</t>
  </si>
  <si>
    <t>10I4A</t>
  </si>
  <si>
    <t>10B5A</t>
  </si>
  <si>
    <t>10B5B</t>
  </si>
  <si>
    <t>10C9C</t>
  </si>
  <si>
    <t>10D3B</t>
  </si>
  <si>
    <t>10D7A</t>
  </si>
  <si>
    <t>10D7B</t>
  </si>
  <si>
    <t>10H2B</t>
  </si>
  <si>
    <t>10C12A</t>
  </si>
  <si>
    <t>10K7A</t>
  </si>
  <si>
    <t>10L4A</t>
  </si>
  <si>
    <t>10L6A</t>
  </si>
  <si>
    <t>10L8A</t>
  </si>
  <si>
    <t>10B10A</t>
  </si>
  <si>
    <t>10E5B</t>
  </si>
  <si>
    <t>10E6B</t>
  </si>
  <si>
    <t>10F3B</t>
  </si>
  <si>
    <t>10F6B</t>
  </si>
  <si>
    <t>10G3B</t>
  </si>
  <si>
    <t>10G5B</t>
  </si>
  <si>
    <t>10G6B</t>
  </si>
  <si>
    <t>10G7B</t>
  </si>
  <si>
    <t>10A4C</t>
  </si>
  <si>
    <t>10A7C</t>
  </si>
  <si>
    <t>10C6A</t>
  </si>
  <si>
    <t>10H2A</t>
  </si>
  <si>
    <t>10I2B</t>
  </si>
  <si>
    <t>10L5A</t>
  </si>
  <si>
    <t>11A2A</t>
  </si>
  <si>
    <t>11A2B</t>
  </si>
  <si>
    <t>11A2C</t>
  </si>
  <si>
    <t>11A3A</t>
  </si>
  <si>
    <t>11A3B</t>
  </si>
  <si>
    <t>11A3C</t>
  </si>
  <si>
    <t>11A4A</t>
  </si>
  <si>
    <t>11A4B</t>
  </si>
  <si>
    <t>11A5A</t>
  </si>
  <si>
    <t>11A5B</t>
  </si>
  <si>
    <t>11B2A</t>
  </si>
  <si>
    <t>11B2B</t>
  </si>
  <si>
    <t>11B2C</t>
  </si>
  <si>
    <t>11B3A</t>
  </si>
  <si>
    <t>11B3B</t>
  </si>
  <si>
    <t>11B3C</t>
  </si>
  <si>
    <t>11B4A</t>
  </si>
  <si>
    <t>11B4B</t>
  </si>
  <si>
    <t>11C2A</t>
  </si>
  <si>
    <t>11C2B</t>
  </si>
  <si>
    <t>11C2C</t>
  </si>
  <si>
    <t>11C3A</t>
  </si>
  <si>
    <t>11C3B</t>
  </si>
  <si>
    <t>11C3C</t>
  </si>
  <si>
    <t>11C4A</t>
  </si>
  <si>
    <t>11C4B</t>
  </si>
  <si>
    <t>11C5A</t>
  </si>
  <si>
    <t>11C5B</t>
  </si>
  <si>
    <t>11D2A</t>
  </si>
  <si>
    <t>11D2B</t>
  </si>
  <si>
    <t>11D2C</t>
  </si>
  <si>
    <t>11D3A</t>
  </si>
  <si>
    <t>11D3B</t>
  </si>
  <si>
    <t>11D3C</t>
  </si>
  <si>
    <t>11D4A</t>
  </si>
  <si>
    <t>11D4B</t>
  </si>
  <si>
    <t>11E2A</t>
  </si>
  <si>
    <t>11E2B</t>
  </si>
  <si>
    <t>11E2C</t>
  </si>
  <si>
    <t>11E3A</t>
  </si>
  <si>
    <t>11E3B</t>
  </si>
  <si>
    <t>11E4A</t>
  </si>
  <si>
    <t>11E4B</t>
  </si>
  <si>
    <t>11E5A</t>
  </si>
  <si>
    <t>11E5B</t>
  </si>
  <si>
    <t>12A1A</t>
  </si>
  <si>
    <t>12A1B</t>
  </si>
  <si>
    <t>12A1C</t>
  </si>
  <si>
    <t>12A2A</t>
  </si>
  <si>
    <t>12A2B</t>
  </si>
  <si>
    <t>12A2C</t>
  </si>
  <si>
    <t>12A3A</t>
  </si>
  <si>
    <t>12A3B</t>
  </si>
  <si>
    <t>12A4A</t>
  </si>
  <si>
    <t>12A4B</t>
  </si>
  <si>
    <t>12B1A</t>
  </si>
  <si>
    <t>12B1B</t>
  </si>
  <si>
    <t>12B1C</t>
  </si>
  <si>
    <t>12B2A</t>
  </si>
  <si>
    <t>12B2B</t>
  </si>
  <si>
    <t>12B2C</t>
  </si>
  <si>
    <t>12B3A</t>
  </si>
  <si>
    <t>12B3B</t>
  </si>
  <si>
    <t>12B3C</t>
  </si>
  <si>
    <t>12B4A</t>
  </si>
  <si>
    <t>12B4B</t>
  </si>
  <si>
    <t>12C1A</t>
  </si>
  <si>
    <t>12C1B</t>
  </si>
  <si>
    <t>12C1C</t>
  </si>
  <si>
    <t>12C2A</t>
  </si>
  <si>
    <t>12C2B</t>
  </si>
  <si>
    <t>12C2C</t>
  </si>
  <si>
    <t>12C3A</t>
  </si>
  <si>
    <t>12C3B</t>
  </si>
  <si>
    <t>12C4A</t>
  </si>
  <si>
    <t>12C4B</t>
  </si>
  <si>
    <t>13A1A</t>
  </si>
  <si>
    <t>13A1B</t>
  </si>
  <si>
    <t>13A1C</t>
  </si>
  <si>
    <t>13A2A</t>
  </si>
  <si>
    <t>13A2B</t>
  </si>
  <si>
    <t>13A2C</t>
  </si>
  <si>
    <t>13A3A</t>
  </si>
  <si>
    <t>13A3B</t>
  </si>
  <si>
    <t>13A4A</t>
  </si>
  <si>
    <t>13A4B</t>
  </si>
  <si>
    <t>13B1A</t>
  </si>
  <si>
    <t>13B1B</t>
  </si>
  <si>
    <t>13B1C</t>
  </si>
  <si>
    <t>13B2A</t>
  </si>
  <si>
    <t>13B2B</t>
  </si>
  <si>
    <t>13B2C</t>
  </si>
  <si>
    <t>13B3A</t>
  </si>
  <si>
    <t>13B3B</t>
  </si>
  <si>
    <t>13B3C</t>
  </si>
  <si>
    <t>13B4A</t>
  </si>
  <si>
    <t>13B4B</t>
  </si>
  <si>
    <t>13B5A</t>
  </si>
  <si>
    <t>13B5B</t>
  </si>
  <si>
    <t>13C2A</t>
  </si>
  <si>
    <t>13C2B</t>
  </si>
  <si>
    <t>13C2C</t>
  </si>
  <si>
    <t>13C3A</t>
  </si>
  <si>
    <t>13C3B</t>
  </si>
  <si>
    <t>13C4A</t>
  </si>
  <si>
    <t>13C4B</t>
  </si>
  <si>
    <t>14A1A</t>
  </si>
  <si>
    <t>14A1B</t>
  </si>
  <si>
    <t>14A1C</t>
  </si>
  <si>
    <t>14A2A</t>
  </si>
  <si>
    <t>14A2B</t>
  </si>
  <si>
    <t>14A2C</t>
  </si>
  <si>
    <t>14A3A</t>
  </si>
  <si>
    <t>14A3B</t>
  </si>
  <si>
    <t>14A4A</t>
  </si>
  <si>
    <t>14A4B</t>
  </si>
  <si>
    <t>14B1A</t>
  </si>
  <si>
    <t>14B1B</t>
  </si>
  <si>
    <t>14B1C</t>
  </si>
  <si>
    <t>14B2A</t>
  </si>
  <si>
    <t>14B2B</t>
  </si>
  <si>
    <t>14B2C</t>
  </si>
  <si>
    <t>14B3A</t>
  </si>
  <si>
    <t>14B3B</t>
  </si>
  <si>
    <t>14B3C</t>
  </si>
  <si>
    <t>14B4A</t>
  </si>
  <si>
    <t>14B4B</t>
  </si>
  <si>
    <t>14B5A</t>
  </si>
  <si>
    <t>14B5B</t>
  </si>
  <si>
    <t>14C1A</t>
  </si>
  <si>
    <t>14C1B</t>
  </si>
  <si>
    <t>14C1C</t>
  </si>
  <si>
    <t>14C2A</t>
  </si>
  <si>
    <t>14C2B</t>
  </si>
  <si>
    <t>14C2C</t>
  </si>
  <si>
    <t>14C3A</t>
  </si>
  <si>
    <t>14C3B</t>
  </si>
  <si>
    <t>14C4A</t>
  </si>
  <si>
    <t>14C4B</t>
  </si>
  <si>
    <t>15A1A</t>
  </si>
  <si>
    <t>15A1B</t>
  </si>
  <si>
    <t>15A1C</t>
  </si>
  <si>
    <t>15A2A</t>
  </si>
  <si>
    <t>15A2B</t>
  </si>
  <si>
    <t>15A2C</t>
  </si>
  <si>
    <t>15A3A</t>
  </si>
  <si>
    <t>15A3B</t>
  </si>
  <si>
    <t>15A4A</t>
  </si>
  <si>
    <t>15A4B</t>
  </si>
  <si>
    <t>15B1A</t>
  </si>
  <si>
    <t>15B1B</t>
  </si>
  <si>
    <t>15B1C</t>
  </si>
  <si>
    <t>15B2A</t>
  </si>
  <si>
    <t>15B2B</t>
  </si>
  <si>
    <t>15B2C</t>
  </si>
  <si>
    <t>15B3A</t>
  </si>
  <si>
    <t>15B3B</t>
  </si>
  <si>
    <t>15B3C</t>
  </si>
  <si>
    <t>15B4A</t>
  </si>
  <si>
    <t>15B4B</t>
  </si>
  <si>
    <t>15C1A</t>
  </si>
  <si>
    <t>15C1B</t>
  </si>
  <si>
    <t>15C1C</t>
  </si>
  <si>
    <t>15C2A</t>
  </si>
  <si>
    <t>15C2B</t>
  </si>
  <si>
    <t>15C2C</t>
  </si>
  <si>
    <t>15C3A</t>
  </si>
  <si>
    <t>15C3B</t>
  </si>
  <si>
    <t>15C4A</t>
  </si>
  <si>
    <t>15C4B</t>
  </si>
  <si>
    <t>16A1A</t>
  </si>
  <si>
    <t>16A1B</t>
  </si>
  <si>
    <t>16A1C</t>
  </si>
  <si>
    <t>16A2A</t>
  </si>
  <si>
    <t>16A2B</t>
  </si>
  <si>
    <t>16A2C</t>
  </si>
  <si>
    <t>16A3A</t>
  </si>
  <si>
    <t>16A3B</t>
  </si>
  <si>
    <t>16A3C</t>
  </si>
  <si>
    <t>16A4A</t>
  </si>
  <si>
    <t>16A4B</t>
  </si>
  <si>
    <t>16B1A</t>
  </si>
  <si>
    <t>16B1B</t>
  </si>
  <si>
    <t>16B1C</t>
  </si>
  <si>
    <t>16B2A</t>
  </si>
  <si>
    <t>16B2B</t>
  </si>
  <si>
    <t>16B2C</t>
  </si>
  <si>
    <t>16B3A</t>
  </si>
  <si>
    <t>16B3B</t>
  </si>
  <si>
    <t>16B3C</t>
  </si>
  <si>
    <t>16B4A</t>
  </si>
  <si>
    <t>16B4B</t>
  </si>
  <si>
    <t>16C1A</t>
  </si>
  <si>
    <t>16C1B</t>
  </si>
  <si>
    <t>16C1C</t>
  </si>
  <si>
    <t>16C2A</t>
  </si>
  <si>
    <t>16C2B</t>
  </si>
  <si>
    <t>16C2C</t>
  </si>
  <si>
    <t>16C3A</t>
  </si>
  <si>
    <t>16C3B</t>
  </si>
  <si>
    <t>16C3C</t>
  </si>
  <si>
    <t>16C4A</t>
  </si>
  <si>
    <t>16C4B</t>
  </si>
  <si>
    <t>16D1A</t>
  </si>
  <si>
    <t>16D1B</t>
  </si>
  <si>
    <t>16D1C</t>
  </si>
  <si>
    <t>16D2A</t>
  </si>
  <si>
    <t>16D2B</t>
  </si>
  <si>
    <t>16D2C</t>
  </si>
  <si>
    <t>16D3A</t>
  </si>
  <si>
    <t>16D3B</t>
  </si>
  <si>
    <t>16D3C</t>
  </si>
  <si>
    <t>16D4A</t>
  </si>
  <si>
    <t>16D4B</t>
  </si>
  <si>
    <t>17A2A</t>
  </si>
  <si>
    <t>17A2B</t>
  </si>
  <si>
    <t>17A2C</t>
  </si>
  <si>
    <t>17A3A</t>
  </si>
  <si>
    <t>17A3B</t>
  </si>
  <si>
    <t>17B2A</t>
  </si>
  <si>
    <t>17B2B</t>
  </si>
  <si>
    <t>17B2C</t>
  </si>
  <si>
    <t>17B3A</t>
  </si>
  <si>
    <t>17B3B</t>
  </si>
  <si>
    <t>17B4A</t>
  </si>
  <si>
    <t>17B4B</t>
  </si>
  <si>
    <t>17C2A</t>
  </si>
  <si>
    <t>17C2B</t>
  </si>
  <si>
    <t>17C2C</t>
  </si>
  <si>
    <t>17C3A</t>
  </si>
  <si>
    <t>17C3B</t>
  </si>
  <si>
    <t>17C4A</t>
  </si>
  <si>
    <t>17C4B</t>
  </si>
  <si>
    <t>17D2A</t>
  </si>
  <si>
    <t>17D2B</t>
  </si>
  <si>
    <t>17D2C</t>
  </si>
  <si>
    <t>17D3A</t>
  </si>
  <si>
    <t>17D3B</t>
  </si>
  <si>
    <t>17D4A</t>
  </si>
  <si>
    <t>17D4B</t>
  </si>
  <si>
    <t>17E2A</t>
  </si>
  <si>
    <t>17E2B</t>
  </si>
  <si>
    <t>17E2C</t>
  </si>
  <si>
    <t>17E3A</t>
  </si>
  <si>
    <t>17E3B</t>
  </si>
  <si>
    <t>17E4A</t>
  </si>
  <si>
    <t>17E4B</t>
  </si>
  <si>
    <t>18A3A</t>
  </si>
  <si>
    <t>18A3B</t>
  </si>
  <si>
    <t>18A4A</t>
  </si>
  <si>
    <t>18A4B</t>
  </si>
  <si>
    <t>18A5A</t>
  </si>
  <si>
    <t>18A5B</t>
  </si>
  <si>
    <t>18B2A</t>
  </si>
  <si>
    <t>18B2B</t>
  </si>
  <si>
    <t>18B2C</t>
  </si>
  <si>
    <t>18B3A</t>
  </si>
  <si>
    <t>18B3B</t>
  </si>
  <si>
    <t>18B4A</t>
  </si>
  <si>
    <t>18B4B</t>
  </si>
  <si>
    <t>18C2A</t>
  </si>
  <si>
    <t>18C2B</t>
  </si>
  <si>
    <t>18C2C</t>
  </si>
  <si>
    <t>18C3A</t>
  </si>
  <si>
    <t>18C3B</t>
  </si>
  <si>
    <t>18C4A</t>
  </si>
  <si>
    <t>18C4B</t>
  </si>
  <si>
    <t>18D2A</t>
  </si>
  <si>
    <t>18D2B</t>
  </si>
  <si>
    <t>18D2C</t>
  </si>
  <si>
    <t>18D3A</t>
  </si>
  <si>
    <t>18D3B</t>
  </si>
  <si>
    <t>18E2A</t>
  </si>
  <si>
    <t>18E2B</t>
  </si>
  <si>
    <t>18E2C</t>
  </si>
  <si>
    <t>18E3A</t>
  </si>
  <si>
    <t>18E3B</t>
  </si>
  <si>
    <t>18E4A</t>
  </si>
  <si>
    <t>239GC</t>
  </si>
  <si>
    <t>23A1A</t>
  </si>
  <si>
    <t>23A1C</t>
  </si>
  <si>
    <t>23A2A</t>
  </si>
  <si>
    <t>23A2B</t>
  </si>
  <si>
    <t>23A2C</t>
  </si>
  <si>
    <t>23A3A</t>
  </si>
  <si>
    <t>23A3B</t>
  </si>
  <si>
    <t>23A3C</t>
  </si>
  <si>
    <t>23A4A</t>
  </si>
  <si>
    <t>23A4B</t>
  </si>
  <si>
    <t>23A4C</t>
  </si>
  <si>
    <t>23A5A</t>
  </si>
  <si>
    <t>23A5B</t>
  </si>
  <si>
    <t>23A5C</t>
  </si>
  <si>
    <t>23A6A</t>
  </si>
  <si>
    <t>23A6B</t>
  </si>
  <si>
    <t>23A6C</t>
  </si>
  <si>
    <t>23A7A</t>
  </si>
  <si>
    <t>23A7B</t>
  </si>
  <si>
    <t>23A7C</t>
  </si>
  <si>
    <t>23A8A</t>
  </si>
  <si>
    <t>23A8B</t>
  </si>
  <si>
    <t>23A8C</t>
  </si>
  <si>
    <t>23A9A</t>
  </si>
  <si>
    <t>23A9B</t>
  </si>
  <si>
    <t>23A9C</t>
  </si>
  <si>
    <t>23B1A</t>
  </si>
  <si>
    <t>23B1B</t>
  </si>
  <si>
    <t>23B1C</t>
  </si>
  <si>
    <t>23B2A</t>
  </si>
  <si>
    <t>23B2B</t>
  </si>
  <si>
    <t>23B2C</t>
  </si>
  <si>
    <t>23B3A</t>
  </si>
  <si>
    <t>23B3B</t>
  </si>
  <si>
    <t>23B3C</t>
  </si>
  <si>
    <t>23B4A</t>
  </si>
  <si>
    <t>23B4B</t>
  </si>
  <si>
    <t>23B4C</t>
  </si>
  <si>
    <t>23B5A</t>
  </si>
  <si>
    <t>23B5B</t>
  </si>
  <si>
    <t>23B5C</t>
  </si>
  <si>
    <t>23B6A</t>
  </si>
  <si>
    <t>23B6B</t>
  </si>
  <si>
    <t>23B6C</t>
  </si>
  <si>
    <t>23B7A</t>
  </si>
  <si>
    <t>23B7B</t>
  </si>
  <si>
    <t>23B7C</t>
  </si>
  <si>
    <t>23B8A</t>
  </si>
  <si>
    <t>23B8B</t>
  </si>
  <si>
    <t>23B8C</t>
  </si>
  <si>
    <t>23B9A</t>
  </si>
  <si>
    <t>23B9B</t>
  </si>
  <si>
    <t>23B9C</t>
  </si>
  <si>
    <t>23C1A</t>
  </si>
  <si>
    <t>23C1B</t>
  </si>
  <si>
    <t>23C1C</t>
  </si>
  <si>
    <t>23C2A</t>
  </si>
  <si>
    <t>23C2B</t>
  </si>
  <si>
    <t>23C3A</t>
  </si>
  <si>
    <t>23C3B</t>
  </si>
  <si>
    <t>23C3C</t>
  </si>
  <si>
    <t>23C4A</t>
  </si>
  <si>
    <t>23C4B</t>
  </si>
  <si>
    <t>23C4C</t>
  </si>
  <si>
    <t>23C5A</t>
  </si>
  <si>
    <t>23C5B</t>
  </si>
  <si>
    <t>23C5C</t>
  </si>
  <si>
    <t>23C6A</t>
  </si>
  <si>
    <t>23C6B</t>
  </si>
  <si>
    <t>23C6C</t>
  </si>
  <si>
    <t>23C7A</t>
  </si>
  <si>
    <t>23C7B</t>
  </si>
  <si>
    <t>23C7C</t>
  </si>
  <si>
    <t>23C8A</t>
  </si>
  <si>
    <t>23C8B</t>
  </si>
  <si>
    <t>23C8C</t>
  </si>
  <si>
    <t>23C9A</t>
  </si>
  <si>
    <t>23C9B</t>
  </si>
  <si>
    <t>23C9C</t>
  </si>
  <si>
    <t>23D1A</t>
  </si>
  <si>
    <t>23D1B</t>
  </si>
  <si>
    <t>23D1C</t>
  </si>
  <si>
    <t>23D2A</t>
  </si>
  <si>
    <t>23D2B</t>
  </si>
  <si>
    <t>23D2C</t>
  </si>
  <si>
    <t>23D3A</t>
  </si>
  <si>
    <t>23D3B</t>
  </si>
  <si>
    <t>23D3C</t>
  </si>
  <si>
    <t>23D4A</t>
  </si>
  <si>
    <t>23D4B</t>
  </si>
  <si>
    <t>23D4C</t>
  </si>
  <si>
    <t>23D5A</t>
  </si>
  <si>
    <t>23D5B</t>
  </si>
  <si>
    <t>23D5C</t>
  </si>
  <si>
    <t>23D6A</t>
  </si>
  <si>
    <t>23D6B</t>
  </si>
  <si>
    <t>23D6C</t>
  </si>
  <si>
    <t>23D7A</t>
  </si>
  <si>
    <t>23D7B</t>
  </si>
  <si>
    <t>23D7C</t>
  </si>
  <si>
    <t>23D8A</t>
  </si>
  <si>
    <t>23D8B</t>
  </si>
  <si>
    <t>23D8C</t>
  </si>
  <si>
    <t>23D9A</t>
  </si>
  <si>
    <t>23D9B</t>
  </si>
  <si>
    <t>23D9C</t>
  </si>
  <si>
    <t>23E1A</t>
  </si>
  <si>
    <t>23E1B</t>
  </si>
  <si>
    <t>23E1C</t>
  </si>
  <si>
    <t>23E2A</t>
  </si>
  <si>
    <t>23E2B</t>
  </si>
  <si>
    <t>23E3A</t>
  </si>
  <si>
    <t>23E3B</t>
  </si>
  <si>
    <t>23E3C</t>
  </si>
  <si>
    <t>23E4A</t>
  </si>
  <si>
    <t>23E4B</t>
  </si>
  <si>
    <t>23E4C</t>
  </si>
  <si>
    <t>23E5A</t>
  </si>
  <si>
    <t>23E5B</t>
  </si>
  <si>
    <t>23E5C</t>
  </si>
  <si>
    <t>23E6A</t>
  </si>
  <si>
    <t>23E6B</t>
  </si>
  <si>
    <t>23E6C</t>
  </si>
  <si>
    <t>23E7A</t>
  </si>
  <si>
    <t>23E7B</t>
  </si>
  <si>
    <t>23E7C</t>
  </si>
  <si>
    <t>23E8A</t>
  </si>
  <si>
    <t>23E8B</t>
  </si>
  <si>
    <t>23E8C</t>
  </si>
  <si>
    <t>23E9A</t>
  </si>
  <si>
    <t>23E9B</t>
  </si>
  <si>
    <t>23E9C</t>
  </si>
  <si>
    <t>23F1A</t>
  </si>
  <si>
    <t>23F1B</t>
  </si>
  <si>
    <t>23F1C</t>
  </si>
  <si>
    <t>23F2A</t>
  </si>
  <si>
    <t>23F2B</t>
  </si>
  <si>
    <t>23F2C</t>
  </si>
  <si>
    <t>23F3A</t>
  </si>
  <si>
    <t>23F3B</t>
  </si>
  <si>
    <t>23F3C</t>
  </si>
  <si>
    <t>23F4A</t>
  </si>
  <si>
    <t>23F4B</t>
  </si>
  <si>
    <t>23F4C</t>
  </si>
  <si>
    <t>23F5A</t>
  </si>
  <si>
    <t>23F5B</t>
  </si>
  <si>
    <t>23F5C</t>
  </si>
  <si>
    <t>23F6A</t>
  </si>
  <si>
    <t>23F6B</t>
  </si>
  <si>
    <t>23F6C</t>
  </si>
  <si>
    <t>23F7A</t>
  </si>
  <si>
    <t>23F7B</t>
  </si>
  <si>
    <t>23F7C</t>
  </si>
  <si>
    <t>23F8A</t>
  </si>
  <si>
    <t>23F8B</t>
  </si>
  <si>
    <t>23F8C</t>
  </si>
  <si>
    <t>23F9A</t>
  </si>
  <si>
    <t>23F9B</t>
  </si>
  <si>
    <t>23F9C</t>
  </si>
  <si>
    <t>23G1A</t>
  </si>
  <si>
    <t>23G1B</t>
  </si>
  <si>
    <t>23G1C</t>
  </si>
  <si>
    <t>23G2A</t>
  </si>
  <si>
    <t>23G2B</t>
  </si>
  <si>
    <t>23G2C</t>
  </si>
  <si>
    <t>23G3A</t>
  </si>
  <si>
    <t>23G3B</t>
  </si>
  <si>
    <t>23G3C</t>
  </si>
  <si>
    <t>23G4A</t>
  </si>
  <si>
    <t>23G4B</t>
  </si>
  <si>
    <t>23G4C</t>
  </si>
  <si>
    <t>23G5A</t>
  </si>
  <si>
    <t>23G5B</t>
  </si>
  <si>
    <t>23G5C</t>
  </si>
  <si>
    <t>23G6A</t>
  </si>
  <si>
    <t>23G6B</t>
  </si>
  <si>
    <t>23G6C</t>
  </si>
  <si>
    <t>23G7A</t>
  </si>
  <si>
    <t>23G7B</t>
  </si>
  <si>
    <t>23G7C</t>
  </si>
  <si>
    <t>23G8A</t>
  </si>
  <si>
    <t>23G8B</t>
  </si>
  <si>
    <t>23G8C</t>
  </si>
  <si>
    <t>23G9A</t>
  </si>
  <si>
    <t>23G9B</t>
  </si>
  <si>
    <t>23H1A</t>
  </si>
  <si>
    <t>23H1B</t>
  </si>
  <si>
    <t>23H1C</t>
  </si>
  <si>
    <t>23H2A</t>
  </si>
  <si>
    <t>23H2B</t>
  </si>
  <si>
    <t>23H3A</t>
  </si>
  <si>
    <t>23H3B</t>
  </si>
  <si>
    <t>23H4A</t>
  </si>
  <si>
    <t>23H4B</t>
  </si>
  <si>
    <t>23H4C</t>
  </si>
  <si>
    <t>23H5A</t>
  </si>
  <si>
    <t>23H5B</t>
  </si>
  <si>
    <t>23H5C</t>
  </si>
  <si>
    <t>23H6A</t>
  </si>
  <si>
    <t>23H6B</t>
  </si>
  <si>
    <t>23H6C</t>
  </si>
  <si>
    <t>23H7A</t>
  </si>
  <si>
    <t>23H7B</t>
  </si>
  <si>
    <t>23H7C</t>
  </si>
  <si>
    <t>23H8A</t>
  </si>
  <si>
    <t>23H8B</t>
  </si>
  <si>
    <t>23H8C</t>
  </si>
  <si>
    <t>23H9A</t>
  </si>
  <si>
    <t>23H9B</t>
  </si>
  <si>
    <t>23H9C</t>
  </si>
  <si>
    <t>23I1A</t>
  </si>
  <si>
    <t>23I1B</t>
  </si>
  <si>
    <t>23I2A</t>
  </si>
  <si>
    <t>23I2B</t>
  </si>
  <si>
    <t>23I2C</t>
  </si>
  <si>
    <t>23I3A</t>
  </si>
  <si>
    <t>23I3B</t>
  </si>
  <si>
    <t>23I3C</t>
  </si>
  <si>
    <t>23I4A</t>
  </si>
  <si>
    <t>23I4B</t>
  </si>
  <si>
    <t>23I4C</t>
  </si>
  <si>
    <t>23I5A</t>
  </si>
  <si>
    <t>23I5B</t>
  </si>
  <si>
    <t>23I5C</t>
  </si>
  <si>
    <t>23I6A</t>
  </si>
  <si>
    <t>23I6B</t>
  </si>
  <si>
    <t>23I6C</t>
  </si>
  <si>
    <t>23I7A</t>
  </si>
  <si>
    <t>23I7B</t>
  </si>
  <si>
    <t>23I7C</t>
  </si>
  <si>
    <t>23I8A</t>
  </si>
  <si>
    <t>23I8B</t>
  </si>
  <si>
    <t>23I8C</t>
  </si>
  <si>
    <t>23I9A</t>
  </si>
  <si>
    <t>23I9B</t>
  </si>
  <si>
    <t>23I9C</t>
  </si>
  <si>
    <t>23J1A</t>
  </si>
  <si>
    <t>23J1B</t>
  </si>
  <si>
    <t>23J1C</t>
  </si>
  <si>
    <t>23J2B</t>
  </si>
  <si>
    <t>23J2C</t>
  </si>
  <si>
    <t>23J3A</t>
  </si>
  <si>
    <t>23J3B</t>
  </si>
  <si>
    <t>23J3C</t>
  </si>
  <si>
    <t>23J4A</t>
  </si>
  <si>
    <t>23J4B</t>
  </si>
  <si>
    <t>23J4C</t>
  </si>
  <si>
    <t>23J5A</t>
  </si>
  <si>
    <t>23J5B</t>
  </si>
  <si>
    <t>23J5C</t>
  </si>
  <si>
    <t>23J6A</t>
  </si>
  <si>
    <t>23J6B</t>
  </si>
  <si>
    <t>23J6C</t>
  </si>
  <si>
    <t>23J7A</t>
  </si>
  <si>
    <t>23J7B</t>
  </si>
  <si>
    <t>23J7C</t>
  </si>
  <si>
    <t>23J8A</t>
  </si>
  <si>
    <t>23J8B</t>
  </si>
  <si>
    <t>23J8C</t>
  </si>
  <si>
    <t>23J9A</t>
  </si>
  <si>
    <t>23J9B</t>
  </si>
  <si>
    <t>23J9C</t>
  </si>
  <si>
    <t>24A1A</t>
  </si>
  <si>
    <t>24A1B</t>
  </si>
  <si>
    <t>24A2A</t>
  </si>
  <si>
    <t>24A2B</t>
  </si>
  <si>
    <t>24A3A</t>
  </si>
  <si>
    <t>24A3B</t>
  </si>
  <si>
    <t>24A4A</t>
  </si>
  <si>
    <t>24A4B</t>
  </si>
  <si>
    <t>24A5A</t>
  </si>
  <si>
    <t>24A5B</t>
  </si>
  <si>
    <t>24A6A</t>
  </si>
  <si>
    <t>24A6B</t>
  </si>
  <si>
    <t>24A7A</t>
  </si>
  <si>
    <t>24A7B</t>
  </si>
  <si>
    <t>24A8A</t>
  </si>
  <si>
    <t>24A8B</t>
  </si>
  <si>
    <t>24A9A</t>
  </si>
  <si>
    <t>24A9B</t>
  </si>
  <si>
    <t>24A9C</t>
  </si>
  <si>
    <t>24B1A</t>
  </si>
  <si>
    <t>24B1B</t>
  </si>
  <si>
    <t>24B2A</t>
  </si>
  <si>
    <t>24B2B</t>
  </si>
  <si>
    <t>24B3A</t>
  </si>
  <si>
    <t>24B3B</t>
  </si>
  <si>
    <t>24B4A</t>
  </si>
  <si>
    <t>24B4B</t>
  </si>
  <si>
    <t>24B5A</t>
  </si>
  <si>
    <t>24B5B</t>
  </si>
  <si>
    <t>24B6A</t>
  </si>
  <si>
    <t>24B6B</t>
  </si>
  <si>
    <t>24B7A</t>
  </si>
  <si>
    <t>24B7B</t>
  </si>
  <si>
    <t>24B8A</t>
  </si>
  <si>
    <t>24B8B</t>
  </si>
  <si>
    <t>24B9A</t>
  </si>
  <si>
    <t>24B9B</t>
  </si>
  <si>
    <t>24B9C</t>
  </si>
  <si>
    <t>24C1A</t>
  </si>
  <si>
    <t>24C1B</t>
  </si>
  <si>
    <t>24C2A</t>
  </si>
  <si>
    <t>24C2B</t>
  </si>
  <si>
    <t>24C3A</t>
  </si>
  <si>
    <t>24C3B</t>
  </si>
  <si>
    <t>24C4A</t>
  </si>
  <si>
    <t>24C4B</t>
  </si>
  <si>
    <t>24C5A</t>
  </si>
  <si>
    <t>24C5B</t>
  </si>
  <si>
    <t>24C6A</t>
  </si>
  <si>
    <t>24C6B</t>
  </si>
  <si>
    <t>24C7A</t>
  </si>
  <si>
    <t>24C7B</t>
  </si>
  <si>
    <t>24C8A</t>
  </si>
  <si>
    <t>24C8B</t>
  </si>
  <si>
    <t>24C9A</t>
  </si>
  <si>
    <t>24C9B</t>
  </si>
  <si>
    <t>24C9C</t>
  </si>
  <si>
    <t>24D1A</t>
  </si>
  <si>
    <t>24D1B</t>
  </si>
  <si>
    <t>24D2A</t>
  </si>
  <si>
    <t>24D2B</t>
  </si>
  <si>
    <t>24D3A</t>
  </si>
  <si>
    <t>24D3B</t>
  </si>
  <si>
    <t>24D4A</t>
  </si>
  <si>
    <t>24D4B</t>
  </si>
  <si>
    <t>24D5A</t>
  </si>
  <si>
    <t>24D5B</t>
  </si>
  <si>
    <t>24D6A</t>
  </si>
  <si>
    <t>24D6B</t>
  </si>
  <si>
    <t>24D7A</t>
  </si>
  <si>
    <t>24D7B</t>
  </si>
  <si>
    <t>24D8A</t>
  </si>
  <si>
    <t>24D8B</t>
  </si>
  <si>
    <t>24D9A</t>
  </si>
  <si>
    <t>24D9B</t>
  </si>
  <si>
    <t>24D9C</t>
  </si>
  <si>
    <t>24E1A</t>
  </si>
  <si>
    <t>24E1B</t>
  </si>
  <si>
    <t>24E2A</t>
  </si>
  <si>
    <t>24E2B</t>
  </si>
  <si>
    <t>24E3A</t>
  </si>
  <si>
    <t>24E3B</t>
  </si>
  <si>
    <t>24E4A</t>
  </si>
  <si>
    <t>24E4B</t>
  </si>
  <si>
    <t>24E5A</t>
  </si>
  <si>
    <t>24E5B</t>
  </si>
  <si>
    <t>24E6A</t>
  </si>
  <si>
    <t>24E6B</t>
  </si>
  <si>
    <t>24E7A</t>
  </si>
  <si>
    <t>24E7B</t>
  </si>
  <si>
    <t>24E8A</t>
  </si>
  <si>
    <t>24E8B</t>
  </si>
  <si>
    <t>24E9A</t>
  </si>
  <si>
    <t>24E9B</t>
  </si>
  <si>
    <t>24E9C</t>
  </si>
  <si>
    <t>24F1A</t>
  </si>
  <si>
    <t>24F1B</t>
  </si>
  <si>
    <t>24F2A</t>
  </si>
  <si>
    <t>24F2B</t>
  </si>
  <si>
    <t>24F3A</t>
  </si>
  <si>
    <t>24F3B</t>
  </si>
  <si>
    <t>24F4A</t>
  </si>
  <si>
    <t>24F4B</t>
  </si>
  <si>
    <t>24F5A</t>
  </si>
  <si>
    <t>24F5B</t>
  </si>
  <si>
    <t>24F6A</t>
  </si>
  <si>
    <t>24F6B</t>
  </si>
  <si>
    <t>24F7A</t>
  </si>
  <si>
    <t>24F7B</t>
  </si>
  <si>
    <t>24F8A</t>
  </si>
  <si>
    <t>24F8B</t>
  </si>
  <si>
    <t>24F9A</t>
  </si>
  <si>
    <t>24F9B</t>
  </si>
  <si>
    <t>24F9C</t>
  </si>
  <si>
    <t>24G1A</t>
  </si>
  <si>
    <t>24G1B</t>
  </si>
  <si>
    <t>24G2A</t>
  </si>
  <si>
    <t>24G2B</t>
  </si>
  <si>
    <t>24G3A</t>
  </si>
  <si>
    <t>24G3B</t>
  </si>
  <si>
    <t>24G4A</t>
  </si>
  <si>
    <t>24G4B</t>
  </si>
  <si>
    <t>24G5A</t>
  </si>
  <si>
    <t>24G5B</t>
  </si>
  <si>
    <t>24G6A</t>
  </si>
  <si>
    <t>24G6B</t>
  </si>
  <si>
    <t>24G7A</t>
  </si>
  <si>
    <t>24G7B</t>
  </si>
  <si>
    <t>24G8A</t>
  </si>
  <si>
    <t>24G8B</t>
  </si>
  <si>
    <t>24G9A</t>
  </si>
  <si>
    <t>24G9B</t>
  </si>
  <si>
    <t>24G9C</t>
  </si>
  <si>
    <t>24H1A</t>
  </si>
  <si>
    <t>24H1B</t>
  </si>
  <si>
    <t>24H2A</t>
  </si>
  <si>
    <t>24H2B</t>
  </si>
  <si>
    <t>24H3A</t>
  </si>
  <si>
    <t>24H3B</t>
  </si>
  <si>
    <t>24H4A</t>
  </si>
  <si>
    <t>24H4B</t>
  </si>
  <si>
    <t>24H5A</t>
  </si>
  <si>
    <t>24H5B</t>
  </si>
  <si>
    <t>24H6A</t>
  </si>
  <si>
    <t>24H6B</t>
  </si>
  <si>
    <t>24H7A</t>
  </si>
  <si>
    <t>24H7B</t>
  </si>
  <si>
    <t>24H8A</t>
  </si>
  <si>
    <t>24H8B</t>
  </si>
  <si>
    <t>24H9A</t>
  </si>
  <si>
    <t>24H9B</t>
  </si>
  <si>
    <t>24H9C</t>
  </si>
  <si>
    <t>24I1A</t>
  </si>
  <si>
    <t>24I1B</t>
  </si>
  <si>
    <t>24I2A</t>
  </si>
  <si>
    <t>24I2B</t>
  </si>
  <si>
    <t>24I3A</t>
  </si>
  <si>
    <t>24I3B</t>
  </si>
  <si>
    <t>24I4A</t>
  </si>
  <si>
    <t>24I4B</t>
  </si>
  <si>
    <t>24I5A</t>
  </si>
  <si>
    <t>24I5B</t>
  </si>
  <si>
    <t>24I6A</t>
  </si>
  <si>
    <t>24I6B</t>
  </si>
  <si>
    <t>24I7A</t>
  </si>
  <si>
    <t>24I7B</t>
  </si>
  <si>
    <t>24I8A</t>
  </si>
  <si>
    <t>24I8B</t>
  </si>
  <si>
    <t>24I9A</t>
  </si>
  <si>
    <t>24I9B</t>
  </si>
  <si>
    <t>24I9C</t>
  </si>
  <si>
    <t>24J1A</t>
  </si>
  <si>
    <t>24J1B</t>
  </si>
  <si>
    <t>24J2A</t>
  </si>
  <si>
    <t>24J2B</t>
  </si>
  <si>
    <t>24J3A</t>
  </si>
  <si>
    <t>24J3B</t>
  </si>
  <si>
    <t>24J5A</t>
  </si>
  <si>
    <t>24J5B</t>
  </si>
  <si>
    <t>24J6A</t>
  </si>
  <si>
    <t>24J6B</t>
  </si>
  <si>
    <t>24J7A</t>
  </si>
  <si>
    <t>24J7B</t>
  </si>
  <si>
    <t>24J8A</t>
  </si>
  <si>
    <t>24J8B</t>
  </si>
  <si>
    <t>24J9A</t>
  </si>
  <si>
    <t>24J9B</t>
  </si>
  <si>
    <t>24J9C</t>
  </si>
  <si>
    <t>25A1A</t>
  </si>
  <si>
    <t>25A1B</t>
  </si>
  <si>
    <t>25A1C</t>
  </si>
  <si>
    <t>25A1D</t>
  </si>
  <si>
    <t>25A2A</t>
  </si>
  <si>
    <t>25A2B</t>
  </si>
  <si>
    <t>25A2C</t>
  </si>
  <si>
    <t>25A2D</t>
  </si>
  <si>
    <t>25A3A</t>
  </si>
  <si>
    <t>25A3B</t>
  </si>
  <si>
    <t>25A3C</t>
  </si>
  <si>
    <t>25A3D</t>
  </si>
  <si>
    <t>25A4A</t>
  </si>
  <si>
    <t>25A4B</t>
  </si>
  <si>
    <t>25A4C</t>
  </si>
  <si>
    <t>25A4D</t>
  </si>
  <si>
    <t>25A5A</t>
  </si>
  <si>
    <t>25A5B</t>
  </si>
  <si>
    <t>25A5C</t>
  </si>
  <si>
    <t>25A5D</t>
  </si>
  <si>
    <t>25A6A</t>
  </si>
  <si>
    <t>25A6B</t>
  </si>
  <si>
    <t>25A6C</t>
  </si>
  <si>
    <t>25A6D</t>
  </si>
  <si>
    <t>25B1A</t>
  </si>
  <si>
    <t>25B1B</t>
  </si>
  <si>
    <t>25B1C</t>
  </si>
  <si>
    <t>25B1D</t>
  </si>
  <si>
    <t>25B2A</t>
  </si>
  <si>
    <t>25B2B</t>
  </si>
  <si>
    <t>25B2C</t>
  </si>
  <si>
    <t>25B2D</t>
  </si>
  <si>
    <t>25B3A</t>
  </si>
  <si>
    <t>25B3B</t>
  </si>
  <si>
    <t>25B3C</t>
  </si>
  <si>
    <t>25B3D</t>
  </si>
  <si>
    <t>25B4A</t>
  </si>
  <si>
    <t>25B4B</t>
  </si>
  <si>
    <t>25B4C</t>
  </si>
  <si>
    <t>25B4D</t>
  </si>
  <si>
    <t>25B5A</t>
  </si>
  <si>
    <t>25B5B</t>
  </si>
  <si>
    <t>25B5C</t>
  </si>
  <si>
    <t>25B5D</t>
  </si>
  <si>
    <t>25B6A</t>
  </si>
  <si>
    <t>25B6B</t>
  </si>
  <si>
    <t>25B6C</t>
  </si>
  <si>
    <t>25B6D</t>
  </si>
  <si>
    <t>25B7A</t>
  </si>
  <si>
    <t>25B7B</t>
  </si>
  <si>
    <t>25B7C</t>
  </si>
  <si>
    <t>25B7D</t>
  </si>
  <si>
    <t>25B8A</t>
  </si>
  <si>
    <t>25B8B</t>
  </si>
  <si>
    <t>25B8C</t>
  </si>
  <si>
    <t>25B8D</t>
  </si>
  <si>
    <t>25B9A</t>
  </si>
  <si>
    <t>25B9B</t>
  </si>
  <si>
    <t>25B9C</t>
  </si>
  <si>
    <t>25B9D</t>
  </si>
  <si>
    <t>25C1A</t>
  </si>
  <si>
    <t>25C1B</t>
  </si>
  <si>
    <t>25C1C</t>
  </si>
  <si>
    <t>25C1D</t>
  </si>
  <si>
    <t>25C2A</t>
  </si>
  <si>
    <t>25C2B</t>
  </si>
  <si>
    <t>25C2C</t>
  </si>
  <si>
    <t>25C2D</t>
  </si>
  <si>
    <t>25C3A</t>
  </si>
  <si>
    <t>25C3B</t>
  </si>
  <si>
    <t>25C3C</t>
  </si>
  <si>
    <t>25C3D</t>
  </si>
  <si>
    <t>25C4A</t>
  </si>
  <si>
    <t>25C4B</t>
  </si>
  <si>
    <t>25C4C</t>
  </si>
  <si>
    <t>25C4D</t>
  </si>
  <si>
    <t>25C5A</t>
  </si>
  <si>
    <t>25C5B</t>
  </si>
  <si>
    <t>25C5C</t>
  </si>
  <si>
    <t>25C5D</t>
  </si>
  <si>
    <t>25C6A</t>
  </si>
  <si>
    <t>25C6B</t>
  </si>
  <si>
    <t>25C6C</t>
  </si>
  <si>
    <t>25C6D</t>
  </si>
  <si>
    <t>25C7A</t>
  </si>
  <si>
    <t>25C7B</t>
  </si>
  <si>
    <t>25C7C</t>
  </si>
  <si>
    <t>25C7D</t>
  </si>
  <si>
    <t>25C8A</t>
  </si>
  <si>
    <t>25C8B</t>
  </si>
  <si>
    <t>25C8C</t>
  </si>
  <si>
    <t>25C8D</t>
  </si>
  <si>
    <t>25C9A</t>
  </si>
  <si>
    <t>25C9B</t>
  </si>
  <si>
    <t>25C9C</t>
  </si>
  <si>
    <t>25C9D</t>
  </si>
  <si>
    <t>25D1A</t>
  </si>
  <si>
    <t>25D1B</t>
  </si>
  <si>
    <t>25D1C</t>
  </si>
  <si>
    <t>25D1D</t>
  </si>
  <si>
    <t>25D2A</t>
  </si>
  <si>
    <t>25D2B</t>
  </si>
  <si>
    <t>25D2C</t>
  </si>
  <si>
    <t>25D2D</t>
  </si>
  <si>
    <t>25D3A</t>
  </si>
  <si>
    <t>25D3B</t>
  </si>
  <si>
    <t>25D3C</t>
  </si>
  <si>
    <t>25D3D</t>
  </si>
  <si>
    <t>25D4A</t>
  </si>
  <si>
    <t>25D4B</t>
  </si>
  <si>
    <t>25D4C</t>
  </si>
  <si>
    <t>25D4D</t>
  </si>
  <si>
    <t>25D5A</t>
  </si>
  <si>
    <t>25D5B</t>
  </si>
  <si>
    <t>25D5C</t>
  </si>
  <si>
    <t>25D5D</t>
  </si>
  <si>
    <t>25D6A</t>
  </si>
  <si>
    <t>25D6B</t>
  </si>
  <si>
    <t>25D6C</t>
  </si>
  <si>
    <t>25D6D</t>
  </si>
  <si>
    <t>25D7A</t>
  </si>
  <si>
    <t>25D7B</t>
  </si>
  <si>
    <t>25D7C</t>
  </si>
  <si>
    <t>25D7D</t>
  </si>
  <si>
    <t>25D8A</t>
  </si>
  <si>
    <t>25D8B</t>
  </si>
  <si>
    <t>25D8C</t>
  </si>
  <si>
    <t>25D8D</t>
  </si>
  <si>
    <t>25D9A</t>
  </si>
  <si>
    <t>25D9B</t>
  </si>
  <si>
    <t>25D9C</t>
  </si>
  <si>
    <t>25D9D</t>
  </si>
  <si>
    <t>25E1A</t>
  </si>
  <si>
    <t>25E1B</t>
  </si>
  <si>
    <t>25E1C</t>
  </si>
  <si>
    <t>25E1D</t>
  </si>
  <si>
    <t>25E2A</t>
  </si>
  <si>
    <t>25E2B</t>
  </si>
  <si>
    <t>25E2C</t>
  </si>
  <si>
    <t>25E2D</t>
  </si>
  <si>
    <t>25E3A</t>
  </si>
  <si>
    <t>25E3B</t>
  </si>
  <si>
    <t>25E3C</t>
  </si>
  <si>
    <t>25E3D</t>
  </si>
  <si>
    <t>25E4A</t>
  </si>
  <si>
    <t>25E4B</t>
  </si>
  <si>
    <t>25E4C</t>
  </si>
  <si>
    <t>25E4D</t>
  </si>
  <si>
    <t>25E5A</t>
  </si>
  <si>
    <t>25E5B</t>
  </si>
  <si>
    <t>25E5C</t>
  </si>
  <si>
    <t>25E5D</t>
  </si>
  <si>
    <t>25E6A</t>
  </si>
  <si>
    <t>25E6B</t>
  </si>
  <si>
    <t>25E6C</t>
  </si>
  <si>
    <t>25E6D</t>
  </si>
  <si>
    <t>25E7A</t>
  </si>
  <si>
    <t>25E7B</t>
  </si>
  <si>
    <t>25E7C</t>
  </si>
  <si>
    <t>25E7D</t>
  </si>
  <si>
    <t>25E8A</t>
  </si>
  <si>
    <t>25E8B</t>
  </si>
  <si>
    <t>25E8C</t>
  </si>
  <si>
    <t>25E8D</t>
  </si>
  <si>
    <t>25E9A</t>
  </si>
  <si>
    <t>25E9B</t>
  </si>
  <si>
    <t>25E9C</t>
  </si>
  <si>
    <t>25E9D</t>
  </si>
  <si>
    <t>25F1A</t>
  </si>
  <si>
    <t>25F1B</t>
  </si>
  <si>
    <t>25F1C</t>
  </si>
  <si>
    <t>25F1D</t>
  </si>
  <si>
    <t>25F2A</t>
  </si>
  <si>
    <t>25F2B</t>
  </si>
  <si>
    <t>25F2C</t>
  </si>
  <si>
    <t>25F2D</t>
  </si>
  <si>
    <t>25F3A</t>
  </si>
  <si>
    <t>25F3B</t>
  </si>
  <si>
    <t>25F3C</t>
  </si>
  <si>
    <t>25F3D</t>
  </si>
  <si>
    <t>25F4A</t>
  </si>
  <si>
    <t>25F4B</t>
  </si>
  <si>
    <t>25F4C</t>
  </si>
  <si>
    <t>25F4D</t>
  </si>
  <si>
    <t>25F6A</t>
  </si>
  <si>
    <t>25F6B</t>
  </si>
  <si>
    <t>25F6C</t>
  </si>
  <si>
    <t>25F6D</t>
  </si>
  <si>
    <t>25F7A</t>
  </si>
  <si>
    <t>25F7B</t>
  </si>
  <si>
    <t>25F7C</t>
  </si>
  <si>
    <t>25F7D</t>
  </si>
  <si>
    <t>25F8A</t>
  </si>
  <si>
    <t>25F8B</t>
  </si>
  <si>
    <t>25F8C</t>
  </si>
  <si>
    <t>25F8D</t>
  </si>
  <si>
    <t>25F9A</t>
  </si>
  <si>
    <t>25F9B</t>
  </si>
  <si>
    <t>25F9C</t>
  </si>
  <si>
    <t>25F9D</t>
  </si>
  <si>
    <t>25G1A</t>
  </si>
  <si>
    <t>25G1B</t>
  </si>
  <si>
    <t>25G1C</t>
  </si>
  <si>
    <t>25G1D</t>
  </si>
  <si>
    <t>25G2A</t>
  </si>
  <si>
    <t>25G2B</t>
  </si>
  <si>
    <t>25G2C</t>
  </si>
  <si>
    <t>25G2D</t>
  </si>
  <si>
    <t>25G3A</t>
  </si>
  <si>
    <t>25G3B</t>
  </si>
  <si>
    <t>25G3C</t>
  </si>
  <si>
    <t>25G3D</t>
  </si>
  <si>
    <t>25G4A</t>
  </si>
  <si>
    <t>25G4B</t>
  </si>
  <si>
    <t>25G4C</t>
  </si>
  <si>
    <t>25G4D</t>
  </si>
  <si>
    <t>25G5A</t>
  </si>
  <si>
    <t>25G5B</t>
  </si>
  <si>
    <t>25G5C</t>
  </si>
  <si>
    <t>25G5D</t>
  </si>
  <si>
    <t>25G6A</t>
  </si>
  <si>
    <t>25G6B</t>
  </si>
  <si>
    <t>25G6C</t>
  </si>
  <si>
    <t>25G6D</t>
  </si>
  <si>
    <t>25G7A</t>
  </si>
  <si>
    <t>25G7B</t>
  </si>
  <si>
    <t>25G7C</t>
  </si>
  <si>
    <t>25G7D</t>
  </si>
  <si>
    <t>25G8A</t>
  </si>
  <si>
    <t>25G8B</t>
  </si>
  <si>
    <t>25G8C</t>
  </si>
  <si>
    <t>25G8D</t>
  </si>
  <si>
    <t>25G9A</t>
  </si>
  <si>
    <t>25G9B</t>
  </si>
  <si>
    <t>25G9C</t>
  </si>
  <si>
    <t>25G9D</t>
  </si>
  <si>
    <t>25H1A</t>
  </si>
  <si>
    <t>25H1B</t>
  </si>
  <si>
    <t>25H1C</t>
  </si>
  <si>
    <t>25H1D</t>
  </si>
  <si>
    <t>25H2A</t>
  </si>
  <si>
    <t>25H2B</t>
  </si>
  <si>
    <t>25H2C</t>
  </si>
  <si>
    <t>25H2D</t>
  </si>
  <si>
    <t>25H3A</t>
  </si>
  <si>
    <t>25H3B</t>
  </si>
  <si>
    <t>25H3C</t>
  </si>
  <si>
    <t>25H3D</t>
  </si>
  <si>
    <t>25H4A</t>
  </si>
  <si>
    <t>25H4B</t>
  </si>
  <si>
    <t>25H4C</t>
  </si>
  <si>
    <t>25H4D</t>
  </si>
  <si>
    <t>25H5A</t>
  </si>
  <si>
    <t>25H5B</t>
  </si>
  <si>
    <t>25H5C</t>
  </si>
  <si>
    <t>25H5D</t>
  </si>
  <si>
    <t>25H6A</t>
  </si>
  <si>
    <t>25H6B</t>
  </si>
  <si>
    <t>25H6C</t>
  </si>
  <si>
    <t>25H6D</t>
  </si>
  <si>
    <t>25H7A</t>
  </si>
  <si>
    <t>25H7B</t>
  </si>
  <si>
    <t>25H7C</t>
  </si>
  <si>
    <t>25H7D</t>
  </si>
  <si>
    <t>25H8A</t>
  </si>
  <si>
    <t>25H8B</t>
  </si>
  <si>
    <t>25H8C</t>
  </si>
  <si>
    <t>25H8D</t>
  </si>
  <si>
    <t>25H9A</t>
  </si>
  <si>
    <t>25H9B</t>
  </si>
  <si>
    <t>25H9C</t>
  </si>
  <si>
    <t>25H9D</t>
  </si>
  <si>
    <t>25I1A</t>
  </si>
  <si>
    <t>25I1B</t>
  </si>
  <si>
    <t>25I1D</t>
  </si>
  <si>
    <t>25I2A</t>
  </si>
  <si>
    <t>25I2B</t>
  </si>
  <si>
    <t>25I2D</t>
  </si>
  <si>
    <t>25I3A</t>
  </si>
  <si>
    <t>25I3B</t>
  </si>
  <si>
    <t>25I3C</t>
  </si>
  <si>
    <t>25I3D</t>
  </si>
  <si>
    <t>25I4A</t>
  </si>
  <si>
    <t>25I4B</t>
  </si>
  <si>
    <t>25I4C</t>
  </si>
  <si>
    <t>25I4D</t>
  </si>
  <si>
    <t>25I5A</t>
  </si>
  <si>
    <t>25I5B</t>
  </si>
  <si>
    <t>25I5C</t>
  </si>
  <si>
    <t>25I5D</t>
  </si>
  <si>
    <t>25I6A</t>
  </si>
  <si>
    <t>25I6B</t>
  </si>
  <si>
    <t>25I6C</t>
  </si>
  <si>
    <t>25I6D</t>
  </si>
  <si>
    <t>25I7A</t>
  </si>
  <si>
    <t>25I7B</t>
  </si>
  <si>
    <t>25I7C</t>
  </si>
  <si>
    <t>25I7D</t>
  </si>
  <si>
    <t>25I8A</t>
  </si>
  <si>
    <t>25I8B</t>
  </si>
  <si>
    <t>25I8C</t>
  </si>
  <si>
    <t>25I8D</t>
  </si>
  <si>
    <t>25I9A</t>
  </si>
  <si>
    <t>25I9B</t>
  </si>
  <si>
    <t>25I9C</t>
  </si>
  <si>
    <t>25I9D</t>
  </si>
  <si>
    <t>25J1A</t>
  </si>
  <si>
    <t>25J1B</t>
  </si>
  <si>
    <t>25J1C</t>
  </si>
  <si>
    <t>25J1D</t>
  </si>
  <si>
    <t>25J2A</t>
  </si>
  <si>
    <t>25J2B</t>
  </si>
  <si>
    <t>25J2C</t>
  </si>
  <si>
    <t>25J2D</t>
  </si>
  <si>
    <t>25J3A</t>
  </si>
  <si>
    <t>25J3B</t>
  </si>
  <si>
    <t>25J3C</t>
  </si>
  <si>
    <t>25J3D</t>
  </si>
  <si>
    <t>25J4A</t>
  </si>
  <si>
    <t>25J4B</t>
  </si>
  <si>
    <t>25J4C</t>
  </si>
  <si>
    <t>25J4D</t>
  </si>
  <si>
    <t>25J5A</t>
  </si>
  <si>
    <t>25J5B</t>
  </si>
  <si>
    <t>25J5C</t>
  </si>
  <si>
    <t>25J5D</t>
  </si>
  <si>
    <t>25J6A</t>
  </si>
  <si>
    <t>25J6B</t>
  </si>
  <si>
    <t>25J6C</t>
  </si>
  <si>
    <t>25J6D</t>
  </si>
  <si>
    <t>25J7A</t>
  </si>
  <si>
    <t>25J7B</t>
  </si>
  <si>
    <t>25J7C</t>
  </si>
  <si>
    <t>25J7D</t>
  </si>
  <si>
    <t>25J8A</t>
  </si>
  <si>
    <t>25J8B</t>
  </si>
  <si>
    <t>25J8C</t>
  </si>
  <si>
    <t>25J8D</t>
  </si>
  <si>
    <t>25J9A</t>
  </si>
  <si>
    <t>25J9B</t>
  </si>
  <si>
    <t>25J9C</t>
  </si>
  <si>
    <t>25J9D</t>
  </si>
  <si>
    <t>26A1A</t>
  </si>
  <si>
    <t>26A1B</t>
  </si>
  <si>
    <t>26A1C</t>
  </si>
  <si>
    <t>26A1D</t>
  </si>
  <si>
    <t>26A2A</t>
  </si>
  <si>
    <t>26A2B</t>
  </si>
  <si>
    <t>26A2C</t>
  </si>
  <si>
    <t>26A2D</t>
  </si>
  <si>
    <t>26A3A</t>
  </si>
  <si>
    <t>26A3B</t>
  </si>
  <si>
    <t>26A3C</t>
  </si>
  <si>
    <t>26A4A</t>
  </si>
  <si>
    <t>26A4B</t>
  </si>
  <si>
    <t>26A4C</t>
  </si>
  <si>
    <t>26A5A</t>
  </si>
  <si>
    <t>26A5B</t>
  </si>
  <si>
    <t>26A5C</t>
  </si>
  <si>
    <t>26A6A</t>
  </si>
  <si>
    <t>26A6B</t>
  </si>
  <si>
    <t>26A6C</t>
  </si>
  <si>
    <t>26B1A</t>
  </si>
  <si>
    <t>26B1B</t>
  </si>
  <si>
    <t>26B1C</t>
  </si>
  <si>
    <t>26B1D</t>
  </si>
  <si>
    <t>26B2A</t>
  </si>
  <si>
    <t>26B2B</t>
  </si>
  <si>
    <t>26B2C</t>
  </si>
  <si>
    <t>26B2D</t>
  </si>
  <si>
    <t>26B3A</t>
  </si>
  <si>
    <t>26B3B</t>
  </si>
  <si>
    <t>26B3C</t>
  </si>
  <si>
    <t>26B4A</t>
  </si>
  <si>
    <t>26B4B</t>
  </si>
  <si>
    <t>26B4C</t>
  </si>
  <si>
    <t>26B5A</t>
  </si>
  <si>
    <t>26B5B</t>
  </si>
  <si>
    <t>26B5C</t>
  </si>
  <si>
    <t>26B6A</t>
  </si>
  <si>
    <t>26B6B</t>
  </si>
  <si>
    <t>26C1A</t>
  </si>
  <si>
    <t>26C1B</t>
  </si>
  <si>
    <t>26C1C</t>
  </si>
  <si>
    <t>26C1D</t>
  </si>
  <si>
    <t>26C2A</t>
  </si>
  <si>
    <t>26C2B</t>
  </si>
  <si>
    <t>26C2C</t>
  </si>
  <si>
    <t>26C2D</t>
  </si>
  <si>
    <t>26C3A</t>
  </si>
  <si>
    <t>26C3B</t>
  </si>
  <si>
    <t>26C3C</t>
  </si>
  <si>
    <t>26C4A</t>
  </si>
  <si>
    <t>26C4B</t>
  </si>
  <si>
    <t>26C4C</t>
  </si>
  <si>
    <t>26C5A</t>
  </si>
  <si>
    <t>26C5B</t>
  </si>
  <si>
    <t>26C5C</t>
  </si>
  <si>
    <t>26C6A</t>
  </si>
  <si>
    <t>26C6B</t>
  </si>
  <si>
    <t>26C6C</t>
  </si>
  <si>
    <t>26D1A</t>
  </si>
  <si>
    <t>26D1B</t>
  </si>
  <si>
    <t>26D2A</t>
  </si>
  <si>
    <t>26D2B</t>
  </si>
  <si>
    <t>26D2C</t>
  </si>
  <si>
    <t>26D2D</t>
  </si>
  <si>
    <t>26D3A</t>
  </si>
  <si>
    <t>26D3B</t>
  </si>
  <si>
    <t>26D3C</t>
  </si>
  <si>
    <t>26D4A</t>
  </si>
  <si>
    <t>26D4B</t>
  </si>
  <si>
    <t>26D4C</t>
  </si>
  <si>
    <t>26D5A</t>
  </si>
  <si>
    <t>26D5B</t>
  </si>
  <si>
    <t>26D5C</t>
  </si>
  <si>
    <t>26D6A</t>
  </si>
  <si>
    <t>26D6B</t>
  </si>
  <si>
    <t>26E1B</t>
  </si>
  <si>
    <t>26E1C</t>
  </si>
  <si>
    <t>26E1D</t>
  </si>
  <si>
    <t>26E2A</t>
  </si>
  <si>
    <t>26E2B</t>
  </si>
  <si>
    <t>26E2C</t>
  </si>
  <si>
    <t>26E2D</t>
  </si>
  <si>
    <t>26E3A</t>
  </si>
  <si>
    <t>26E3B</t>
  </si>
  <si>
    <t>26E3C</t>
  </si>
  <si>
    <t>26E4A</t>
  </si>
  <si>
    <t>26E4B</t>
  </si>
  <si>
    <t>26E4C</t>
  </si>
  <si>
    <t>26E5A</t>
  </si>
  <si>
    <t>26E5B</t>
  </si>
  <si>
    <t>26E5C</t>
  </si>
  <si>
    <t>26E6A</t>
  </si>
  <si>
    <t>26E6B</t>
  </si>
  <si>
    <t>26F1A</t>
  </si>
  <si>
    <t>26F1B</t>
  </si>
  <si>
    <t>26F1C</t>
  </si>
  <si>
    <t>26F1D</t>
  </si>
  <si>
    <t>26F2A</t>
  </si>
  <si>
    <t>26F2B</t>
  </si>
  <si>
    <t>26F2C</t>
  </si>
  <si>
    <t>26F2D</t>
  </si>
  <si>
    <t>26F3A</t>
  </si>
  <si>
    <t>26F3B</t>
  </si>
  <si>
    <t>26F3C</t>
  </si>
  <si>
    <t>26F4A</t>
  </si>
  <si>
    <t>26F4B</t>
  </si>
  <si>
    <t>26F4C</t>
  </si>
  <si>
    <t>26F5A</t>
  </si>
  <si>
    <t>26F5B</t>
  </si>
  <si>
    <t>26F5C</t>
  </si>
  <si>
    <t>26F6A</t>
  </si>
  <si>
    <t>26F6B</t>
  </si>
  <si>
    <t>26G1A</t>
  </si>
  <si>
    <t>26G1B</t>
  </si>
  <si>
    <t>26G1C</t>
  </si>
  <si>
    <t>26G1D</t>
  </si>
  <si>
    <t>26G2A</t>
  </si>
  <si>
    <t>26G2B</t>
  </si>
  <si>
    <t>26G2C</t>
  </si>
  <si>
    <t>26G2D</t>
  </si>
  <si>
    <t>26G3A</t>
  </si>
  <si>
    <t>26G3B</t>
  </si>
  <si>
    <t>26G3C</t>
  </si>
  <si>
    <t>26G4A</t>
  </si>
  <si>
    <t>26G4B</t>
  </si>
  <si>
    <t>26G4C</t>
  </si>
  <si>
    <t>26G5A</t>
  </si>
  <si>
    <t>26G5B</t>
  </si>
  <si>
    <t>26G5C</t>
  </si>
  <si>
    <t>26G6A</t>
  </si>
  <si>
    <t>26G6B</t>
  </si>
  <si>
    <t>26H1A</t>
  </si>
  <si>
    <t>26H1B</t>
  </si>
  <si>
    <t>26H1C</t>
  </si>
  <si>
    <t>26H1D</t>
  </si>
  <si>
    <t>26H2A</t>
  </si>
  <si>
    <t>26H2B</t>
  </si>
  <si>
    <t>26H2C</t>
  </si>
  <si>
    <t>26H2D</t>
  </si>
  <si>
    <t>26H3A</t>
  </si>
  <si>
    <t>26H3B</t>
  </si>
  <si>
    <t>26H3C</t>
  </si>
  <si>
    <t>26H4A</t>
  </si>
  <si>
    <t>26H4B</t>
  </si>
  <si>
    <t>26H4C</t>
  </si>
  <si>
    <t>26H5A</t>
  </si>
  <si>
    <t>26H5B</t>
  </si>
  <si>
    <t>26H5C</t>
  </si>
  <si>
    <t>26H6A</t>
  </si>
  <si>
    <t>26H6B</t>
  </si>
  <si>
    <t>26I1A</t>
  </si>
  <si>
    <t>26I1B</t>
  </si>
  <si>
    <t>26I1C</t>
  </si>
  <si>
    <t>26I1D</t>
  </si>
  <si>
    <t>26I2A</t>
  </si>
  <si>
    <t>26I2B</t>
  </si>
  <si>
    <t>26I2C</t>
  </si>
  <si>
    <t>26I2D</t>
  </si>
  <si>
    <t>26I3A</t>
  </si>
  <si>
    <t>26I3B</t>
  </si>
  <si>
    <t>26I3C</t>
  </si>
  <si>
    <t>26I4A</t>
  </si>
  <si>
    <t>26I4B</t>
  </si>
  <si>
    <t>26I4C</t>
  </si>
  <si>
    <t>26I5A</t>
  </si>
  <si>
    <t>26I5B</t>
  </si>
  <si>
    <t>26I5C</t>
  </si>
  <si>
    <t>26I6A</t>
  </si>
  <si>
    <t>26I6B</t>
  </si>
  <si>
    <t>26J4A</t>
  </si>
  <si>
    <t>26J4B</t>
  </si>
  <si>
    <t>26J4C</t>
  </si>
  <si>
    <t>26J5A</t>
  </si>
  <si>
    <t>26J5B</t>
  </si>
  <si>
    <t>26J5C</t>
  </si>
  <si>
    <t>26J6A</t>
  </si>
  <si>
    <t>26J6B</t>
  </si>
  <si>
    <t>27A1A</t>
  </si>
  <si>
    <t>27A1B</t>
  </si>
  <si>
    <t>27A2A</t>
  </si>
  <si>
    <t>27A2B</t>
  </si>
  <si>
    <t>27A3A</t>
  </si>
  <si>
    <t>27A3B</t>
  </si>
  <si>
    <t>27A4A</t>
  </si>
  <si>
    <t>27A4B</t>
  </si>
  <si>
    <t>27A5A</t>
  </si>
  <si>
    <t>27A5B</t>
  </si>
  <si>
    <t>27A6A</t>
  </si>
  <si>
    <t>27A6B</t>
  </si>
  <si>
    <t>27B1A</t>
  </si>
  <si>
    <t>27B2A</t>
  </si>
  <si>
    <t>27B3A</t>
  </si>
  <si>
    <t>27B4A</t>
  </si>
  <si>
    <t>27B5A</t>
  </si>
  <si>
    <t>27B6A</t>
  </si>
  <si>
    <t>27C1A</t>
  </si>
  <si>
    <t>27C1B</t>
  </si>
  <si>
    <t>27C2A</t>
  </si>
  <si>
    <t>27C2B</t>
  </si>
  <si>
    <t>27C3A</t>
  </si>
  <si>
    <t>27C3B</t>
  </si>
  <si>
    <t>27C4A</t>
  </si>
  <si>
    <t>27C4B</t>
  </si>
  <si>
    <t>27C5A</t>
  </si>
  <si>
    <t>27C5B</t>
  </si>
  <si>
    <t>27C6A</t>
  </si>
  <si>
    <t>27C6B</t>
  </si>
  <si>
    <t>27D1A</t>
  </si>
  <si>
    <t>27D1B</t>
  </si>
  <si>
    <t>27D2A</t>
  </si>
  <si>
    <t>27D2B</t>
  </si>
  <si>
    <t>27D3A</t>
  </si>
  <si>
    <t>27D3B</t>
  </si>
  <si>
    <t>27D4A</t>
  </si>
  <si>
    <t>27D4B</t>
  </si>
  <si>
    <t>27D5A</t>
  </si>
  <si>
    <t>27D5B</t>
  </si>
  <si>
    <t>27D6A</t>
  </si>
  <si>
    <t>27D6B</t>
  </si>
  <si>
    <t>27E1A</t>
  </si>
  <si>
    <t>27E1B</t>
  </si>
  <si>
    <t>27E2A</t>
  </si>
  <si>
    <t>27E2B</t>
  </si>
  <si>
    <t>27E3A</t>
  </si>
  <si>
    <t>27E3B</t>
  </si>
  <si>
    <t>27E4A</t>
  </si>
  <si>
    <t>27E4B</t>
  </si>
  <si>
    <t>27E5A</t>
  </si>
  <si>
    <t>27E5B</t>
  </si>
  <si>
    <t>27E6A</t>
  </si>
  <si>
    <t>27E6B</t>
  </si>
  <si>
    <t>27F1A</t>
  </si>
  <si>
    <t>27F1B</t>
  </si>
  <si>
    <t>27F2A</t>
  </si>
  <si>
    <t>27F2B</t>
  </si>
  <si>
    <t>27F3A</t>
  </si>
  <si>
    <t>27F3B</t>
  </si>
  <si>
    <t>27F4A</t>
  </si>
  <si>
    <t>27F4B</t>
  </si>
  <si>
    <t>27F5A</t>
  </si>
  <si>
    <t>27F5B</t>
  </si>
  <si>
    <t>27F6A</t>
  </si>
  <si>
    <t>27F6B</t>
  </si>
  <si>
    <t>27G1A</t>
  </si>
  <si>
    <t>27G2A</t>
  </si>
  <si>
    <t>27G3A</t>
  </si>
  <si>
    <t>27G4A</t>
  </si>
  <si>
    <t>27G5A</t>
  </si>
  <si>
    <t>27G6A</t>
  </si>
  <si>
    <t>27H1A</t>
  </si>
  <si>
    <t>27H1B</t>
  </si>
  <si>
    <t>27H2A</t>
  </si>
  <si>
    <t>27H2B</t>
  </si>
  <si>
    <t>27H3A</t>
  </si>
  <si>
    <t>27H3B</t>
  </si>
  <si>
    <t>27H4A</t>
  </si>
  <si>
    <t>27H4B</t>
  </si>
  <si>
    <t>27H5A</t>
  </si>
  <si>
    <t>27H5B</t>
  </si>
  <si>
    <t>27H6A</t>
  </si>
  <si>
    <t>27H6B</t>
  </si>
  <si>
    <t>27I1A</t>
  </si>
  <si>
    <t>27I2A</t>
  </si>
  <si>
    <t>27I2B</t>
  </si>
  <si>
    <t>27I3A</t>
  </si>
  <si>
    <t>27I3B</t>
  </si>
  <si>
    <t>27I4A</t>
  </si>
  <si>
    <t>27I4B</t>
  </si>
  <si>
    <t>27I5A</t>
  </si>
  <si>
    <t>27I5B</t>
  </si>
  <si>
    <t>27I6A</t>
  </si>
  <si>
    <t>27I6B</t>
  </si>
  <si>
    <t>27J1A</t>
  </si>
  <si>
    <t>27J1B</t>
  </si>
  <si>
    <t>27J2A</t>
  </si>
  <si>
    <t>27J2B</t>
  </si>
  <si>
    <t>27J3A</t>
  </si>
  <si>
    <t>27J3B</t>
  </si>
  <si>
    <t>27J4A</t>
  </si>
  <si>
    <t>27J4B</t>
  </si>
  <si>
    <t>27J5A</t>
  </si>
  <si>
    <t>27J5B</t>
  </si>
  <si>
    <t>27J6A</t>
  </si>
  <si>
    <t>27J6B</t>
  </si>
  <si>
    <t>28B6B</t>
  </si>
  <si>
    <t>28D6A</t>
  </si>
  <si>
    <t>28D6B</t>
  </si>
  <si>
    <t>28E6A</t>
  </si>
  <si>
    <t>28E6B</t>
  </si>
  <si>
    <t>28F6B</t>
  </si>
  <si>
    <t>28G6A</t>
  </si>
  <si>
    <t>28G6B</t>
  </si>
  <si>
    <t>28H6B</t>
  </si>
  <si>
    <t>28I6B</t>
  </si>
  <si>
    <t>28J6A</t>
  </si>
  <si>
    <t>28F6A</t>
  </si>
  <si>
    <t>28A6A</t>
  </si>
  <si>
    <t>28A6B</t>
  </si>
  <si>
    <t>28H6A</t>
  </si>
  <si>
    <t>28B6A</t>
  </si>
  <si>
    <t>28C6A</t>
  </si>
  <si>
    <t>28C6B</t>
  </si>
  <si>
    <t>28I6A</t>
  </si>
  <si>
    <t>28J6B</t>
  </si>
  <si>
    <t>29B2B</t>
  </si>
  <si>
    <t>29C2A</t>
  </si>
  <si>
    <t>29H2A</t>
  </si>
  <si>
    <t>29H2B</t>
  </si>
  <si>
    <t>29I2A</t>
  </si>
  <si>
    <t>29I2B</t>
  </si>
  <si>
    <t>29J2A</t>
  </si>
  <si>
    <t>29J2B</t>
  </si>
  <si>
    <t>29B2A</t>
  </si>
  <si>
    <t>29C2B</t>
  </si>
  <si>
    <t>29D2A</t>
  </si>
  <si>
    <t>29D2B</t>
  </si>
  <si>
    <t>29E2A</t>
  </si>
  <si>
    <t>29E2B</t>
  </si>
  <si>
    <t>29F2A</t>
  </si>
  <si>
    <t>29F2B</t>
  </si>
  <si>
    <t>29A2A</t>
  </si>
  <si>
    <t>29A2B</t>
  </si>
  <si>
    <t>29G2A</t>
  </si>
  <si>
    <t>29G2B</t>
  </si>
  <si>
    <t>29C3A</t>
  </si>
  <si>
    <t>29C3B</t>
  </si>
  <si>
    <t>29H3A</t>
  </si>
  <si>
    <t>29H3B</t>
  </si>
  <si>
    <t>29I3A</t>
  </si>
  <si>
    <t>29I3B</t>
  </si>
  <si>
    <t>29J3A</t>
  </si>
  <si>
    <t>29J3B</t>
  </si>
  <si>
    <t>29A3A</t>
  </si>
  <si>
    <t>29D3A</t>
  </si>
  <si>
    <t>29D3B</t>
  </si>
  <si>
    <t>29E3A</t>
  </si>
  <si>
    <t>29E3B</t>
  </si>
  <si>
    <t>29F3A</t>
  </si>
  <si>
    <t>29A3B</t>
  </si>
  <si>
    <t>29B3A</t>
  </si>
  <si>
    <t>29B3B</t>
  </si>
  <si>
    <t>29F3B</t>
  </si>
  <si>
    <t>29G3A</t>
  </si>
  <si>
    <t>29G3B</t>
  </si>
  <si>
    <t>29A4B</t>
  </si>
  <si>
    <t>29B4A</t>
  </si>
  <si>
    <t>29B4B</t>
  </si>
  <si>
    <t>29D4B</t>
  </si>
  <si>
    <t>29G4A</t>
  </si>
  <si>
    <t>29G4B</t>
  </si>
  <si>
    <t>29H4A</t>
  </si>
  <si>
    <t>29H4B</t>
  </si>
  <si>
    <t>29I4A</t>
  </si>
  <si>
    <t>29I4B</t>
  </si>
  <si>
    <t>29J4A</t>
  </si>
  <si>
    <t>29J4B</t>
  </si>
  <si>
    <t>29C4B</t>
  </si>
  <si>
    <t>29C4A</t>
  </si>
  <si>
    <t>29D4A</t>
  </si>
  <si>
    <t>29E4A</t>
  </si>
  <si>
    <t>29E4B</t>
  </si>
  <si>
    <t>29A4A</t>
  </si>
  <si>
    <t>29F4A</t>
  </si>
  <si>
    <t>29F4B</t>
  </si>
  <si>
    <t>29A5A</t>
  </si>
  <si>
    <t>29A5B</t>
  </si>
  <si>
    <t>29B5A</t>
  </si>
  <si>
    <t>29B5B</t>
  </si>
  <si>
    <t>29E5A</t>
  </si>
  <si>
    <t>29G5A</t>
  </si>
  <si>
    <t>29G5B</t>
  </si>
  <si>
    <t>29H5A</t>
  </si>
  <si>
    <t>29H5B</t>
  </si>
  <si>
    <t>29I5A</t>
  </si>
  <si>
    <t>29I5B</t>
  </si>
  <si>
    <t>29J5A</t>
  </si>
  <si>
    <t>29J5B</t>
  </si>
  <si>
    <t>29C5A</t>
  </si>
  <si>
    <t>29D5A</t>
  </si>
  <si>
    <t>29D5B</t>
  </si>
  <si>
    <t>29E5B</t>
  </si>
  <si>
    <t>29C5B</t>
  </si>
  <si>
    <t>29F5A</t>
  </si>
  <si>
    <t>29F5B</t>
  </si>
  <si>
    <t>29A6A</t>
  </si>
  <si>
    <t>29C6A</t>
  </si>
  <si>
    <t>29E6A</t>
  </si>
  <si>
    <t>29F6A</t>
  </si>
  <si>
    <t>29H6B</t>
  </si>
  <si>
    <t>29I6A</t>
  </si>
  <si>
    <t>29I6B</t>
  </si>
  <si>
    <t>29J6A</t>
  </si>
  <si>
    <t>29J6B</t>
  </si>
  <si>
    <t>29A6B</t>
  </si>
  <si>
    <t>29B6A</t>
  </si>
  <si>
    <t>29C6B</t>
  </si>
  <si>
    <t>29H6A</t>
  </si>
  <si>
    <t>29B6B</t>
  </si>
  <si>
    <t>29D6A</t>
  </si>
  <si>
    <t>29D6B</t>
  </si>
  <si>
    <t>29E6B</t>
  </si>
  <si>
    <t>29F6B</t>
  </si>
  <si>
    <t>29G6A</t>
  </si>
  <si>
    <t>29G6B</t>
  </si>
  <si>
    <t>30A8C</t>
  </si>
  <si>
    <t>30B1A</t>
  </si>
  <si>
    <t>30B1B</t>
  </si>
  <si>
    <t>30B1C</t>
  </si>
  <si>
    <t>30B2A</t>
  </si>
  <si>
    <t>30B2B</t>
  </si>
  <si>
    <t>30B2C</t>
  </si>
  <si>
    <t>30B3A</t>
  </si>
  <si>
    <t>30B3B</t>
  </si>
  <si>
    <t>30B3C</t>
  </si>
  <si>
    <t>30B4A</t>
  </si>
  <si>
    <t>30B4B</t>
  </si>
  <si>
    <t>30B4C</t>
  </si>
  <si>
    <t>30B5A</t>
  </si>
  <si>
    <t>30B5B</t>
  </si>
  <si>
    <t>30B5C</t>
  </si>
  <si>
    <t>30B6A</t>
  </si>
  <si>
    <t>30B6B</t>
  </si>
  <si>
    <t>30B6C</t>
  </si>
  <si>
    <t>30B7A</t>
  </si>
  <si>
    <t>30B7B</t>
  </si>
  <si>
    <t>30B7C</t>
  </si>
  <si>
    <t>30B8A</t>
  </si>
  <si>
    <t>30C4A</t>
  </si>
  <si>
    <t>30C5A</t>
  </si>
  <si>
    <t>30C5B</t>
  </si>
  <si>
    <t>30C5C</t>
  </si>
  <si>
    <t>30C6A</t>
  </si>
  <si>
    <t>30C6B</t>
  </si>
  <si>
    <t>30C6C</t>
  </si>
  <si>
    <t>30C7C</t>
  </si>
  <si>
    <t>30D1A</t>
  </si>
  <si>
    <t>30D1B</t>
  </si>
  <si>
    <t>30D1C</t>
  </si>
  <si>
    <t>30D2A</t>
  </si>
  <si>
    <t>30D2B</t>
  </si>
  <si>
    <t>30D2C</t>
  </si>
  <si>
    <t>30F6C</t>
  </si>
  <si>
    <t>30F7A</t>
  </si>
  <si>
    <t>30F7B</t>
  </si>
  <si>
    <t>30F7C</t>
  </si>
  <si>
    <t>30F8A</t>
  </si>
  <si>
    <t>30F8B</t>
  </si>
  <si>
    <t>30F8C</t>
  </si>
  <si>
    <t>30C3B</t>
  </si>
  <si>
    <t>30C3C</t>
  </si>
  <si>
    <t>30C4B</t>
  </si>
  <si>
    <t>30C4C</t>
  </si>
  <si>
    <t>30A1A</t>
  </si>
  <si>
    <t>30A1B</t>
  </si>
  <si>
    <t>30A1C</t>
  </si>
  <si>
    <t>30A2A</t>
  </si>
  <si>
    <t>30A2B</t>
  </si>
  <si>
    <t>30A2C</t>
  </si>
  <si>
    <t>30A3A</t>
  </si>
  <si>
    <t>30A3B</t>
  </si>
  <si>
    <t>30A3C</t>
  </si>
  <si>
    <t>30A4A</t>
  </si>
  <si>
    <t>30A4B</t>
  </si>
  <si>
    <t>30A4C</t>
  </si>
  <si>
    <t>30A5A</t>
  </si>
  <si>
    <t>30A5B</t>
  </si>
  <si>
    <t>30A5C</t>
  </si>
  <si>
    <t>30B8B</t>
  </si>
  <si>
    <t>30B8C</t>
  </si>
  <si>
    <t>30C1A</t>
  </si>
  <si>
    <t>30C1B</t>
  </si>
  <si>
    <t>30C1C</t>
  </si>
  <si>
    <t>30C2A</t>
  </si>
  <si>
    <t>30C2B</t>
  </si>
  <si>
    <t>30C2C</t>
  </si>
  <si>
    <t>30C3A</t>
  </si>
  <si>
    <t>30D3A</t>
  </si>
  <si>
    <t>30D3B</t>
  </si>
  <si>
    <t>30D3C</t>
  </si>
  <si>
    <t>30D4A</t>
  </si>
  <si>
    <t>30D4B</t>
  </si>
  <si>
    <t>30D4C</t>
  </si>
  <si>
    <t>30D5A</t>
  </si>
  <si>
    <t>30D5B</t>
  </si>
  <si>
    <t>30A6A</t>
  </si>
  <si>
    <t>30A6B</t>
  </si>
  <si>
    <t>30A6C</t>
  </si>
  <si>
    <t>30A7A</t>
  </si>
  <si>
    <t>30A7B</t>
  </si>
  <si>
    <t>30A7C</t>
  </si>
  <si>
    <t>30A8A</t>
  </si>
  <si>
    <t>30C8B</t>
  </si>
  <si>
    <t>30D5C</t>
  </si>
  <si>
    <t>30D6A</t>
  </si>
  <si>
    <t>30D6B</t>
  </si>
  <si>
    <t>30D6C</t>
  </si>
  <si>
    <t>30D7A</t>
  </si>
  <si>
    <t>30D7B</t>
  </si>
  <si>
    <t>30D7C</t>
  </si>
  <si>
    <t>30D8A</t>
  </si>
  <si>
    <t>30D8B</t>
  </si>
  <si>
    <t>30D8C</t>
  </si>
  <si>
    <t>30E1A</t>
  </si>
  <si>
    <t>30E1B</t>
  </si>
  <si>
    <t>30E1C</t>
  </si>
  <si>
    <t>30E2A</t>
  </si>
  <si>
    <t>30E2B</t>
  </si>
  <si>
    <t>30E2C</t>
  </si>
  <si>
    <t>30E3A</t>
  </si>
  <si>
    <t>30E3B</t>
  </si>
  <si>
    <t>30E3C</t>
  </si>
  <si>
    <t>30E4A</t>
  </si>
  <si>
    <t>30E4B</t>
  </si>
  <si>
    <t>30E4C</t>
  </si>
  <si>
    <t>30E5A</t>
  </si>
  <si>
    <t>30E5B</t>
  </si>
  <si>
    <t>30A8B</t>
  </si>
  <si>
    <t>30C7A</t>
  </si>
  <si>
    <t>30C7B</t>
  </si>
  <si>
    <t>30C8A</t>
  </si>
  <si>
    <t>30C8C</t>
  </si>
  <si>
    <t>30E5C</t>
  </si>
  <si>
    <t>30E6A</t>
  </si>
  <si>
    <t>30E6B</t>
  </si>
  <si>
    <t>30E6C</t>
  </si>
  <si>
    <t>30E7A</t>
  </si>
  <si>
    <t>30E7B</t>
  </si>
  <si>
    <t>30E7C</t>
  </si>
  <si>
    <t>30E8A</t>
  </si>
  <si>
    <t>30E8B</t>
  </si>
  <si>
    <t>30E8C</t>
  </si>
  <si>
    <t>30F1A</t>
  </si>
  <si>
    <t>30F1B</t>
  </si>
  <si>
    <t>30F1C</t>
  </si>
  <si>
    <t>30F2A</t>
  </si>
  <si>
    <t>30F2B</t>
  </si>
  <si>
    <t>30F2C</t>
  </si>
  <si>
    <t>30F3A</t>
  </si>
  <si>
    <t>30F3B</t>
  </si>
  <si>
    <t>30F3C</t>
  </si>
  <si>
    <t>30F4A</t>
  </si>
  <si>
    <t>30F4B</t>
  </si>
  <si>
    <t>30F4C</t>
  </si>
  <si>
    <t>30F5A</t>
  </si>
  <si>
    <t>30F5B</t>
  </si>
  <si>
    <t>30F5C</t>
  </si>
  <si>
    <t>30F6A</t>
  </si>
  <si>
    <t>30F6B</t>
  </si>
  <si>
    <t>30G2A</t>
  </si>
  <si>
    <t>30G3A</t>
  </si>
  <si>
    <t>30G7B</t>
  </si>
  <si>
    <t>30H2B</t>
  </si>
  <si>
    <t>30H3B</t>
  </si>
  <si>
    <t>30H4A</t>
  </si>
  <si>
    <t>30H4B</t>
  </si>
  <si>
    <t>30H5B</t>
  </si>
  <si>
    <t>30H6A</t>
  </si>
  <si>
    <t>30H8B</t>
  </si>
  <si>
    <t>30I7B</t>
  </si>
  <si>
    <t>30I8A</t>
  </si>
  <si>
    <t>30I8B</t>
  </si>
  <si>
    <t>30J1A</t>
  </si>
  <si>
    <t>30J1B</t>
  </si>
  <si>
    <t>30J2A</t>
  </si>
  <si>
    <t>30J2B</t>
  </si>
  <si>
    <t>30J3A</t>
  </si>
  <si>
    <t>30J3B</t>
  </si>
  <si>
    <t>30J4A</t>
  </si>
  <si>
    <t>30J4B</t>
  </si>
  <si>
    <t>30J5A</t>
  </si>
  <si>
    <t>30J5B</t>
  </si>
  <si>
    <t>30J6A</t>
  </si>
  <si>
    <t>30J6B</t>
  </si>
  <si>
    <t>30J7A</t>
  </si>
  <si>
    <t>30J7B</t>
  </si>
  <si>
    <t>30J8A</t>
  </si>
  <si>
    <t>30J8B</t>
  </si>
  <si>
    <t>30G1B</t>
  </si>
  <si>
    <t>30G2B</t>
  </si>
  <si>
    <t>30G7A</t>
  </si>
  <si>
    <t>30H2A</t>
  </si>
  <si>
    <t>30G1A</t>
  </si>
  <si>
    <t>30G3B</t>
  </si>
  <si>
    <t>30G6A</t>
  </si>
  <si>
    <t>30G6B</t>
  </si>
  <si>
    <t>30G8B</t>
  </si>
  <si>
    <t>30H1A</t>
  </si>
  <si>
    <t>30H1B</t>
  </si>
  <si>
    <t>30H5A</t>
  </si>
  <si>
    <t>30G4A</t>
  </si>
  <si>
    <t>30G5A</t>
  </si>
  <si>
    <t>30G5B</t>
  </si>
  <si>
    <t>30H6B</t>
  </si>
  <si>
    <t>30H7A</t>
  </si>
  <si>
    <t>30H7B</t>
  </si>
  <si>
    <t>30H8A</t>
  </si>
  <si>
    <t>30I1A</t>
  </si>
  <si>
    <t>30I1B</t>
  </si>
  <si>
    <t>30I2A</t>
  </si>
  <si>
    <t>30G4B</t>
  </si>
  <si>
    <t>30G8A</t>
  </si>
  <si>
    <t>30H3A</t>
  </si>
  <si>
    <t>30I2B</t>
  </si>
  <si>
    <t>30I3A</t>
  </si>
  <si>
    <t>30I3B</t>
  </si>
  <si>
    <t>30I4A</t>
  </si>
  <si>
    <t>30I4B</t>
  </si>
  <si>
    <t>30I5A</t>
  </si>
  <si>
    <t>30I5B</t>
  </si>
  <si>
    <t>30I6A</t>
  </si>
  <si>
    <t>30I6B</t>
  </si>
  <si>
    <t>30I7A</t>
  </si>
  <si>
    <t>31A1A</t>
  </si>
  <si>
    <t>31A1B</t>
  </si>
  <si>
    <t>31A1C</t>
  </si>
  <si>
    <t>31A2A</t>
  </si>
  <si>
    <t>31A2B</t>
  </si>
  <si>
    <t>31A2C</t>
  </si>
  <si>
    <t>31A3A</t>
  </si>
  <si>
    <t>31A3B</t>
  </si>
  <si>
    <t>31A3C</t>
  </si>
  <si>
    <t>31A4A</t>
  </si>
  <si>
    <t>31A4B</t>
  </si>
  <si>
    <t>31A4C</t>
  </si>
  <si>
    <t>31A5A</t>
  </si>
  <si>
    <t>31A5B</t>
  </si>
  <si>
    <t>31A5C</t>
  </si>
  <si>
    <t>31A6A</t>
  </si>
  <si>
    <t>31A6B</t>
  </si>
  <si>
    <t>31A6C</t>
  </si>
  <si>
    <t>31A7A</t>
  </si>
  <si>
    <t>31A7B</t>
  </si>
  <si>
    <t>31A7C</t>
  </si>
  <si>
    <t>31A8A</t>
  </si>
  <si>
    <t>31A8B</t>
  </si>
  <si>
    <t>31A8C</t>
  </si>
  <si>
    <t>31B1A</t>
  </si>
  <si>
    <t>31B1B</t>
  </si>
  <si>
    <t>31B1C</t>
  </si>
  <si>
    <t>31B2A</t>
  </si>
  <si>
    <t>31B2B</t>
  </si>
  <si>
    <t>31B2C</t>
  </si>
  <si>
    <t>31B3A</t>
  </si>
  <si>
    <t>31B3B</t>
  </si>
  <si>
    <t>31B3C</t>
  </si>
  <si>
    <t>31B4A</t>
  </si>
  <si>
    <t>31B4B</t>
  </si>
  <si>
    <t>31B4C</t>
  </si>
  <si>
    <t>31B5A</t>
  </si>
  <si>
    <t>31B5B</t>
  </si>
  <si>
    <t>31B5C</t>
  </si>
  <si>
    <t>31B6A</t>
  </si>
  <si>
    <t>31B6B</t>
  </si>
  <si>
    <t>31B6C</t>
  </si>
  <si>
    <t>31B7A</t>
  </si>
  <si>
    <t>31B7B</t>
  </si>
  <si>
    <t>31B7C</t>
  </si>
  <si>
    <t>31B8A</t>
  </si>
  <si>
    <t>31B8B</t>
  </si>
  <si>
    <t>31B8C</t>
  </si>
  <si>
    <t>31C1A</t>
  </si>
  <si>
    <t>31C1B</t>
  </si>
  <si>
    <t>31C1C</t>
  </si>
  <si>
    <t>31C2A</t>
  </si>
  <si>
    <t>31C2B</t>
  </si>
  <si>
    <t>31C2C</t>
  </si>
  <si>
    <t>31C3A</t>
  </si>
  <si>
    <t>31C3B</t>
  </si>
  <si>
    <t>31C3C</t>
  </si>
  <si>
    <t>31C4A</t>
  </si>
  <si>
    <t>31C4B</t>
  </si>
  <si>
    <t>31C4C</t>
  </si>
  <si>
    <t>31C5A</t>
  </si>
  <si>
    <t>31C5B</t>
  </si>
  <si>
    <t>31C5C</t>
  </si>
  <si>
    <t>31C6A</t>
  </si>
  <si>
    <t>31C6B</t>
  </si>
  <si>
    <t>31C6C</t>
  </si>
  <si>
    <t>31C7A</t>
  </si>
  <si>
    <t>31C7B</t>
  </si>
  <si>
    <t>31C7C</t>
  </si>
  <si>
    <t>31C8A</t>
  </si>
  <si>
    <t>31C8B</t>
  </si>
  <si>
    <t>31C8C</t>
  </si>
  <si>
    <t>31D1A</t>
  </si>
  <si>
    <t>31D1B</t>
  </si>
  <si>
    <t>31D1C</t>
  </si>
  <si>
    <t>31D2A</t>
  </si>
  <si>
    <t>31D2B</t>
  </si>
  <si>
    <t>31D2C</t>
  </si>
  <si>
    <t>31D3A</t>
  </si>
  <si>
    <t>31D3B</t>
  </si>
  <si>
    <t>31D3C</t>
  </si>
  <si>
    <t>31D4A</t>
  </si>
  <si>
    <t>31D4B</t>
  </si>
  <si>
    <t>31D4C</t>
  </si>
  <si>
    <t>31D5A</t>
  </si>
  <si>
    <t>31D5B</t>
  </si>
  <si>
    <t>31D5C</t>
  </si>
  <si>
    <t>31D6A</t>
  </si>
  <si>
    <t>31D6B</t>
  </si>
  <si>
    <t>31D6C</t>
  </si>
  <si>
    <t>31D7A</t>
  </si>
  <si>
    <t>31D7B</t>
  </si>
  <si>
    <t>31D7C</t>
  </si>
  <si>
    <t>31D8A</t>
  </si>
  <si>
    <t>31D8B</t>
  </si>
  <si>
    <t>31D8C</t>
  </si>
  <si>
    <t>31E1A</t>
  </si>
  <si>
    <t>31E1B</t>
  </si>
  <si>
    <t>31E1C</t>
  </si>
  <si>
    <t>31E2A</t>
  </si>
  <si>
    <t>31E2B</t>
  </si>
  <si>
    <t>31E2C</t>
  </si>
  <si>
    <t>31E3A</t>
  </si>
  <si>
    <t>31E3B</t>
  </si>
  <si>
    <t>31E3C</t>
  </si>
  <si>
    <t>31E4A</t>
  </si>
  <si>
    <t>31E4B</t>
  </si>
  <si>
    <t>31E4C</t>
  </si>
  <si>
    <t>31E5A</t>
  </si>
  <si>
    <t>31E5B</t>
  </si>
  <si>
    <t>31E5C</t>
  </si>
  <si>
    <t>31E6A</t>
  </si>
  <si>
    <t>31E6B</t>
  </si>
  <si>
    <t>31E6C</t>
  </si>
  <si>
    <t>31E7A</t>
  </si>
  <si>
    <t>31E7B</t>
  </si>
  <si>
    <t>31E7C</t>
  </si>
  <si>
    <t>31E8A</t>
  </si>
  <si>
    <t>31E8B</t>
  </si>
  <si>
    <t>31E8C</t>
  </si>
  <si>
    <t>31F1A</t>
  </si>
  <si>
    <t>31F1B</t>
  </si>
  <si>
    <t>31F1C</t>
  </si>
  <si>
    <t>31F2A</t>
  </si>
  <si>
    <t>31F2B</t>
  </si>
  <si>
    <t>31F2C</t>
  </si>
  <si>
    <t>31F3A</t>
  </si>
  <si>
    <t>31F3B</t>
  </si>
  <si>
    <t>31F3C</t>
  </si>
  <si>
    <t>31F4A</t>
  </si>
  <si>
    <t>31F4B</t>
  </si>
  <si>
    <t>31F4C</t>
  </si>
  <si>
    <t>31F5A</t>
  </si>
  <si>
    <t>31F5B</t>
  </si>
  <si>
    <t>31F5C</t>
  </si>
  <si>
    <t>31F6A</t>
  </si>
  <si>
    <t>31F6B</t>
  </si>
  <si>
    <t>31F6C</t>
  </si>
  <si>
    <t>31F7A</t>
  </si>
  <si>
    <t>31F7B</t>
  </si>
  <si>
    <t>31F7C</t>
  </si>
  <si>
    <t>31F8A</t>
  </si>
  <si>
    <t>31F8B</t>
  </si>
  <si>
    <t>31F8C</t>
  </si>
  <si>
    <t>31G1A</t>
  </si>
  <si>
    <t>31G1B</t>
  </si>
  <si>
    <t>31G2A</t>
  </si>
  <si>
    <t>31G2B</t>
  </si>
  <si>
    <t>31G3A</t>
  </si>
  <si>
    <t>31G3B</t>
  </si>
  <si>
    <t>31G4A</t>
  </si>
  <si>
    <t>31G4B</t>
  </si>
  <si>
    <t>31G5A</t>
  </si>
  <si>
    <t>31G5B</t>
  </si>
  <si>
    <t>31G6A</t>
  </si>
  <si>
    <t>31G6B</t>
  </si>
  <si>
    <t>31G7A</t>
  </si>
  <si>
    <t>31G7B</t>
  </si>
  <si>
    <t>31G8A</t>
  </si>
  <si>
    <t>31G8B</t>
  </si>
  <si>
    <t>31H1A</t>
  </si>
  <si>
    <t>31H1B</t>
  </si>
  <si>
    <t>31H2A</t>
  </si>
  <si>
    <t>31H2B</t>
  </si>
  <si>
    <t>31H3A</t>
  </si>
  <si>
    <t>31H3B</t>
  </si>
  <si>
    <t>31H4A</t>
  </si>
  <si>
    <t>31H4B</t>
  </si>
  <si>
    <t>31H5A</t>
  </si>
  <si>
    <t>31H5B</t>
  </si>
  <si>
    <t>31H6A</t>
  </si>
  <si>
    <t>31H6B</t>
  </si>
  <si>
    <t>31H7A</t>
  </si>
  <si>
    <t>31H7B</t>
  </si>
  <si>
    <t>31H8B</t>
  </si>
  <si>
    <t>31I1A</t>
  </si>
  <si>
    <t>31I1B</t>
  </si>
  <si>
    <t>31I2A</t>
  </si>
  <si>
    <t>31I2B</t>
  </si>
  <si>
    <t>31I3A</t>
  </si>
  <si>
    <t>31I3B</t>
  </si>
  <si>
    <t>31I4A</t>
  </si>
  <si>
    <t>31I4B</t>
  </si>
  <si>
    <t>31I5A</t>
  </si>
  <si>
    <t>31I5B</t>
  </si>
  <si>
    <t>31I6A</t>
  </si>
  <si>
    <t>31I6B</t>
  </si>
  <si>
    <t>31I7A</t>
  </si>
  <si>
    <t>31I7B</t>
  </si>
  <si>
    <t>31I8A</t>
  </si>
  <si>
    <t>31J1A</t>
  </si>
  <si>
    <t>31J1B</t>
  </si>
  <si>
    <t>31J2A</t>
  </si>
  <si>
    <t>31J2B</t>
  </si>
  <si>
    <t>31J3A</t>
  </si>
  <si>
    <t>31J3B</t>
  </si>
  <si>
    <t>31J4A</t>
  </si>
  <si>
    <t>31J4B</t>
  </si>
  <si>
    <t>31J5A</t>
  </si>
  <si>
    <t>31J5B</t>
  </si>
  <si>
    <t>31J6A</t>
  </si>
  <si>
    <t>31J6B</t>
  </si>
  <si>
    <t>31J7A</t>
  </si>
  <si>
    <t>31J7B</t>
  </si>
  <si>
    <t>31J8A</t>
  </si>
  <si>
    <t>31J8B</t>
  </si>
  <si>
    <t>31I8B</t>
  </si>
  <si>
    <t>31H8A</t>
  </si>
  <si>
    <t>51A4A</t>
  </si>
  <si>
    <t>51A4B</t>
  </si>
  <si>
    <t>51A4C</t>
  </si>
  <si>
    <t>51A4D</t>
  </si>
  <si>
    <t>51D8A</t>
  </si>
  <si>
    <t>51E7A</t>
  </si>
  <si>
    <t>51E7B</t>
  </si>
  <si>
    <t>51E8A</t>
  </si>
  <si>
    <t>51F8A</t>
  </si>
  <si>
    <t>51F8B</t>
  </si>
  <si>
    <t>51H8A</t>
  </si>
  <si>
    <t>51I8A</t>
  </si>
  <si>
    <t>51I8B</t>
  </si>
  <si>
    <t>51K2C</t>
  </si>
  <si>
    <t>51L3A</t>
  </si>
  <si>
    <t>51L3B</t>
  </si>
  <si>
    <t>51M3A</t>
  </si>
  <si>
    <t>51M3B</t>
  </si>
  <si>
    <t>51M7A</t>
  </si>
  <si>
    <t>51M7B</t>
  </si>
  <si>
    <t>51Q2A</t>
  </si>
  <si>
    <t>51Q2B</t>
  </si>
  <si>
    <t>51Q2C</t>
  </si>
  <si>
    <t>51Q2D</t>
  </si>
  <si>
    <t>51F4A</t>
  </si>
  <si>
    <t>51C1A</t>
  </si>
  <si>
    <t>51L1A</t>
  </si>
  <si>
    <t>51K1A</t>
  </si>
  <si>
    <t>51K3B</t>
  </si>
  <si>
    <t>51H2D</t>
  </si>
  <si>
    <t>51C4A</t>
  </si>
  <si>
    <t>51I3B</t>
  </si>
  <si>
    <t>51J3D</t>
  </si>
  <si>
    <t>51Q1A</t>
  </si>
  <si>
    <t>51C3A</t>
  </si>
  <si>
    <t>51L2A</t>
  </si>
  <si>
    <t>51H4A</t>
  </si>
  <si>
    <t>51C5C</t>
  </si>
  <si>
    <t>51D4B</t>
  </si>
  <si>
    <t>51I5A</t>
  </si>
  <si>
    <t>51J5A</t>
  </si>
  <si>
    <t>51M5B</t>
  </si>
  <si>
    <t>51O6B</t>
  </si>
  <si>
    <t>51G3A</t>
  </si>
  <si>
    <t>51A1A</t>
  </si>
  <si>
    <t>51B6A</t>
  </si>
  <si>
    <t>51H7B</t>
  </si>
  <si>
    <t>51L6A</t>
  </si>
  <si>
    <t>51N5A</t>
  </si>
  <si>
    <t>51O3B</t>
  </si>
  <si>
    <t>51O6A</t>
  </si>
  <si>
    <t>51G4A</t>
  </si>
  <si>
    <t>51L5A</t>
  </si>
  <si>
    <t>51L2B</t>
  </si>
  <si>
    <t>51D2B</t>
  </si>
  <si>
    <t>51E3C</t>
  </si>
  <si>
    <t>51G3B</t>
  </si>
  <si>
    <t>51H2B</t>
  </si>
  <si>
    <t>51J3C</t>
  </si>
  <si>
    <t>51B7B</t>
  </si>
  <si>
    <t>51D6A</t>
  </si>
  <si>
    <t>51D8B</t>
  </si>
  <si>
    <t>51G8B</t>
  </si>
  <si>
    <t>51H8B</t>
  </si>
  <si>
    <t>51J7B</t>
  </si>
  <si>
    <t>51J8A</t>
  </si>
  <si>
    <t>51K5A</t>
  </si>
  <si>
    <t>51L6B</t>
  </si>
  <si>
    <t>51M5A</t>
  </si>
  <si>
    <t>51N4A</t>
  </si>
  <si>
    <t>51A6A</t>
  </si>
  <si>
    <t>51A6B</t>
  </si>
  <si>
    <t>51A7A</t>
  </si>
  <si>
    <t>51B2A</t>
  </si>
  <si>
    <t>51F3D</t>
  </si>
  <si>
    <t>51J1A</t>
  </si>
  <si>
    <t>51Q3A</t>
  </si>
  <si>
    <t>51G1A</t>
  </si>
  <si>
    <t>51M1A</t>
  </si>
  <si>
    <t>51F4D</t>
  </si>
  <si>
    <t>51G4C</t>
  </si>
  <si>
    <t>51H5C</t>
  </si>
  <si>
    <t>51C8B</t>
  </si>
  <si>
    <t>51O7A</t>
  </si>
  <si>
    <t>51Q6B</t>
  </si>
  <si>
    <t>51H7A</t>
  </si>
  <si>
    <t>51A8B</t>
  </si>
  <si>
    <t>51B8A</t>
  </si>
  <si>
    <t>51D7B</t>
  </si>
  <si>
    <t>51B7A</t>
  </si>
  <si>
    <t>51D5A</t>
  </si>
  <si>
    <t>51G5B</t>
  </si>
  <si>
    <t>51H5D</t>
  </si>
  <si>
    <t>51I4C</t>
  </si>
  <si>
    <t>51I7B</t>
  </si>
  <si>
    <t>51C4C</t>
  </si>
  <si>
    <t>51K4A</t>
  </si>
  <si>
    <t>51K5B</t>
  </si>
  <si>
    <t>51K6B</t>
  </si>
  <si>
    <t>51Q6A</t>
  </si>
  <si>
    <t>51A3A</t>
  </si>
  <si>
    <t>51C7B</t>
  </si>
  <si>
    <t>51J4D</t>
  </si>
  <si>
    <t>51M4B</t>
  </si>
  <si>
    <t>51M6A</t>
  </si>
  <si>
    <t>51N6A</t>
  </si>
  <si>
    <t>51D4C</t>
  </si>
  <si>
    <t>51I1A</t>
  </si>
  <si>
    <t>51O4B</t>
  </si>
  <si>
    <t>51A2B</t>
  </si>
  <si>
    <t>51C5A</t>
  </si>
  <si>
    <t>51D1A</t>
  </si>
  <si>
    <t>51K2A</t>
  </si>
  <si>
    <t>51C2A</t>
  </si>
  <si>
    <t>51E1A</t>
  </si>
  <si>
    <t>51I4D</t>
  </si>
  <si>
    <t>51E4D</t>
  </si>
  <si>
    <t>51I4B</t>
  </si>
  <si>
    <t>51Q5B</t>
  </si>
  <si>
    <t>51E5D</t>
  </si>
  <si>
    <t>51B4C</t>
  </si>
  <si>
    <t>51G4D</t>
  </si>
  <si>
    <t>51H3C</t>
  </si>
  <si>
    <t>51F2A</t>
  </si>
  <si>
    <t>51F3B</t>
  </si>
  <si>
    <t>51J2D</t>
  </si>
  <si>
    <t>51D5B</t>
  </si>
  <si>
    <t>51F1A</t>
  </si>
  <si>
    <t>51A5D</t>
  </si>
  <si>
    <t>51D4A</t>
  </si>
  <si>
    <t>51D5D</t>
  </si>
  <si>
    <t>51E4C</t>
  </si>
  <si>
    <t>51F4B</t>
  </si>
  <si>
    <t>51J4C</t>
  </si>
  <si>
    <t>51Q5A</t>
  </si>
  <si>
    <t>51B4B</t>
  </si>
  <si>
    <t>51D3A</t>
  </si>
  <si>
    <t>51E4B</t>
  </si>
  <si>
    <t>51F3A</t>
  </si>
  <si>
    <t>51G3D</t>
  </si>
  <si>
    <t>51H4C</t>
  </si>
  <si>
    <t>51I2D</t>
  </si>
  <si>
    <t>51J2C</t>
  </si>
  <si>
    <t>51J5D</t>
  </si>
  <si>
    <t>51C3C</t>
  </si>
  <si>
    <t>51B3B</t>
  </si>
  <si>
    <t>51C2B</t>
  </si>
  <si>
    <t>51D2C</t>
  </si>
  <si>
    <t>51E2D</t>
  </si>
  <si>
    <t>51F7A</t>
  </si>
  <si>
    <t>51G2C</t>
  </si>
  <si>
    <t>51G7A</t>
  </si>
  <si>
    <t>51H5B</t>
  </si>
  <si>
    <t>51I2B</t>
  </si>
  <si>
    <t>51I2C</t>
  </si>
  <si>
    <t>51M2C</t>
  </si>
  <si>
    <t>51E2B</t>
  </si>
  <si>
    <t>51A7B</t>
  </si>
  <si>
    <t>51B6B</t>
  </si>
  <si>
    <t>51C6A</t>
  </si>
  <si>
    <t>51C6B</t>
  </si>
  <si>
    <t>51D3B</t>
  </si>
  <si>
    <t>51E2C</t>
  </si>
  <si>
    <t>51E3A</t>
  </si>
  <si>
    <t>51I7A</t>
  </si>
  <si>
    <t>51K4B</t>
  </si>
  <si>
    <t>51N3A</t>
  </si>
  <si>
    <t>51H4D</t>
  </si>
  <si>
    <t>51A2A</t>
  </si>
  <si>
    <t>51A2D</t>
  </si>
  <si>
    <t>51A3B</t>
  </si>
  <si>
    <t>51C4B</t>
  </si>
  <si>
    <t>51C4D</t>
  </si>
  <si>
    <t>51F5A</t>
  </si>
  <si>
    <t>51G5A</t>
  </si>
  <si>
    <t>51J4A</t>
  </si>
  <si>
    <t>51C2C</t>
  </si>
  <si>
    <t>51D2D</t>
  </si>
  <si>
    <t>51D3D</t>
  </si>
  <si>
    <t>51E8B</t>
  </si>
  <si>
    <t>51G5D</t>
  </si>
  <si>
    <t>51B3D</t>
  </si>
  <si>
    <t>51B8B</t>
  </si>
  <si>
    <t>51C7A</t>
  </si>
  <si>
    <t>51C8A</t>
  </si>
  <si>
    <t>51F5B</t>
  </si>
  <si>
    <t>51I3C</t>
  </si>
  <si>
    <t>51I3D</t>
  </si>
  <si>
    <t>51M2A</t>
  </si>
  <si>
    <t>51B5B</t>
  </si>
  <si>
    <t>51E2A</t>
  </si>
  <si>
    <t>51F2B</t>
  </si>
  <si>
    <t>51F2C</t>
  </si>
  <si>
    <t>51B2B</t>
  </si>
  <si>
    <t>51E3D</t>
  </si>
  <si>
    <t>51J7A</t>
  </si>
  <si>
    <t>51L2D</t>
  </si>
  <si>
    <t>51M2B</t>
  </si>
  <si>
    <t>51M2D</t>
  </si>
  <si>
    <t>51B5C</t>
  </si>
  <si>
    <t>51C5D</t>
  </si>
  <si>
    <t>51I5B</t>
  </si>
  <si>
    <t>51Q3B</t>
  </si>
  <si>
    <t>51H1A</t>
  </si>
  <si>
    <t>51K7B</t>
  </si>
  <si>
    <t>51A5A</t>
  </si>
  <si>
    <t>51G8A</t>
  </si>
  <si>
    <t>51K2B</t>
  </si>
  <si>
    <t>51A2C</t>
  </si>
  <si>
    <t>51D2A</t>
  </si>
  <si>
    <t>51E5A</t>
  </si>
  <si>
    <t>51F5C</t>
  </si>
  <si>
    <t>51H4B</t>
  </si>
  <si>
    <t>51I4A</t>
  </si>
  <si>
    <t>51J2A</t>
  </si>
  <si>
    <t>51J3A</t>
  </si>
  <si>
    <t>51J3B</t>
  </si>
  <si>
    <t>51J5B</t>
  </si>
  <si>
    <t>51J5C</t>
  </si>
  <si>
    <t>51Q4B</t>
  </si>
  <si>
    <t>51Q4C</t>
  </si>
  <si>
    <t>51Q4D</t>
  </si>
  <si>
    <t>51C2D</t>
  </si>
  <si>
    <t>51D3C</t>
  </si>
  <si>
    <t>51D4D</t>
  </si>
  <si>
    <t>51D6B</t>
  </si>
  <si>
    <t>51D7A</t>
  </si>
  <si>
    <t>51G2B</t>
  </si>
  <si>
    <t>51G2D</t>
  </si>
  <si>
    <t>51J4B</t>
  </si>
  <si>
    <t>51N5B</t>
  </si>
  <si>
    <t>51O5A</t>
  </si>
  <si>
    <t>51B1A</t>
  </si>
  <si>
    <t>51E4A</t>
  </si>
  <si>
    <t>51F5D</t>
  </si>
  <si>
    <t>51F6A</t>
  </si>
  <si>
    <t>51F7B</t>
  </si>
  <si>
    <t>51G4B</t>
  </si>
  <si>
    <t>51G5C</t>
  </si>
  <si>
    <t>51H2C</t>
  </si>
  <si>
    <t>51H5A</t>
  </si>
  <si>
    <t>51I5D</t>
  </si>
  <si>
    <t>51I6A</t>
  </si>
  <si>
    <t>51I6B</t>
  </si>
  <si>
    <t>51L4B</t>
  </si>
  <si>
    <t>51M4A</t>
  </si>
  <si>
    <t>51N3B</t>
  </si>
  <si>
    <t>51N4B</t>
  </si>
  <si>
    <t>51N7B</t>
  </si>
  <si>
    <t>51Q3D</t>
  </si>
  <si>
    <t>51A5C</t>
  </si>
  <si>
    <t>51E3B</t>
  </si>
  <si>
    <t>51G3C</t>
  </si>
  <si>
    <t>51G6A</t>
  </si>
  <si>
    <t>51G7B</t>
  </si>
  <si>
    <t>51H6A</t>
  </si>
  <si>
    <t>51H6B</t>
  </si>
  <si>
    <t>51I5C</t>
  </si>
  <si>
    <t>51J6B</t>
  </si>
  <si>
    <t>51K3A</t>
  </si>
  <si>
    <t>51K6A</t>
  </si>
  <si>
    <t>51L7A</t>
  </si>
  <si>
    <t>51L7B</t>
  </si>
  <si>
    <t>51N6B</t>
  </si>
  <si>
    <t>51N7A</t>
  </si>
  <si>
    <t>51O5B</t>
  </si>
  <si>
    <t>51Q5C</t>
  </si>
  <si>
    <t>51E6A</t>
  </si>
  <si>
    <t>51E6B</t>
  </si>
  <si>
    <t>51L5B</t>
  </si>
  <si>
    <t>51O3A</t>
  </si>
  <si>
    <t>51O4A</t>
  </si>
  <si>
    <t>51A8A</t>
  </si>
  <si>
    <t>51B2D</t>
  </si>
  <si>
    <t>51F3C</t>
  </si>
  <si>
    <t>51I3A</t>
  </si>
  <si>
    <t>51J6A</t>
  </si>
  <si>
    <t>51J8B</t>
  </si>
  <si>
    <t>51K2D</t>
  </si>
  <si>
    <t>51K7A</t>
  </si>
  <si>
    <t>51L2C</t>
  </si>
  <si>
    <t>51L4A</t>
  </si>
  <si>
    <t>51D5C</t>
  </si>
  <si>
    <t>51H3B</t>
  </si>
  <si>
    <t>51A3C</t>
  </si>
  <si>
    <t>51A3D</t>
  </si>
  <si>
    <t>51A5B</t>
  </si>
  <si>
    <t>51B4A</t>
  </si>
  <si>
    <t>51C5B</t>
  </si>
  <si>
    <t>51F4C</t>
  </si>
  <si>
    <t>51Q3C</t>
  </si>
  <si>
    <t>51Q5D</t>
  </si>
  <si>
    <t>51B2C</t>
  </si>
  <si>
    <t>51B5A</t>
  </si>
  <si>
    <t>51B5D</t>
  </si>
  <si>
    <t>51E5B</t>
  </si>
  <si>
    <t>51M6B</t>
  </si>
  <si>
    <t>51O7B</t>
  </si>
  <si>
    <t>51B3A</t>
  </si>
  <si>
    <t>51C3B</t>
  </si>
  <si>
    <t>51E5C</t>
  </si>
  <si>
    <t>51H3D</t>
  </si>
  <si>
    <t>51Q4A</t>
  </si>
  <si>
    <t>51B3C</t>
  </si>
  <si>
    <t>51B4D</t>
  </si>
  <si>
    <t>51C3D</t>
  </si>
  <si>
    <t>51F2D</t>
  </si>
  <si>
    <t>51F6B</t>
  </si>
  <si>
    <t>51G2A</t>
  </si>
  <si>
    <t>51H2A</t>
  </si>
  <si>
    <t>51H3A</t>
  </si>
  <si>
    <t>51I2A</t>
  </si>
  <si>
    <t>51J2B</t>
  </si>
  <si>
    <t>51G6B</t>
  </si>
  <si>
    <t>52A2A</t>
  </si>
  <si>
    <t>52A2B</t>
  </si>
  <si>
    <t>52A2C</t>
  </si>
  <si>
    <t>52A2D</t>
  </si>
  <si>
    <t>52A3A</t>
  </si>
  <si>
    <t>52A3B</t>
  </si>
  <si>
    <t>52A3C</t>
  </si>
  <si>
    <t>52A3D</t>
  </si>
  <si>
    <t>52A4A</t>
  </si>
  <si>
    <t>52A4B</t>
  </si>
  <si>
    <t>52A4C</t>
  </si>
  <si>
    <t>52A4D</t>
  </si>
  <si>
    <t>52A5A</t>
  </si>
  <si>
    <t>52A5B</t>
  </si>
  <si>
    <t>52A5C</t>
  </si>
  <si>
    <t>52A5D</t>
  </si>
  <si>
    <t>52A6A</t>
  </si>
  <si>
    <t>52A6B</t>
  </si>
  <si>
    <t>52A7A</t>
  </si>
  <si>
    <t>52A7B</t>
  </si>
  <si>
    <t>52A8A</t>
  </si>
  <si>
    <t>52A8B</t>
  </si>
  <si>
    <t>52I6A</t>
  </si>
  <si>
    <t>52I6B</t>
  </si>
  <si>
    <t>52K2B</t>
  </si>
  <si>
    <t>52K7A</t>
  </si>
  <si>
    <t>52K7B</t>
  </si>
  <si>
    <t>52L6A</t>
  </si>
  <si>
    <t>52L6B</t>
  </si>
  <si>
    <t>52F1A</t>
  </si>
  <si>
    <t>52G1A</t>
  </si>
  <si>
    <t>52F5B</t>
  </si>
  <si>
    <t>52H1A</t>
  </si>
  <si>
    <t>52E2C</t>
  </si>
  <si>
    <t>52M5B</t>
  </si>
  <si>
    <t>52B2D</t>
  </si>
  <si>
    <t>52F4A</t>
  </si>
  <si>
    <t>52F2C</t>
  </si>
  <si>
    <t>52F2D</t>
  </si>
  <si>
    <t>52L2D</t>
  </si>
  <si>
    <t>52H2C</t>
  </si>
  <si>
    <t>52M2A</t>
  </si>
  <si>
    <t>52M2B</t>
  </si>
  <si>
    <t>52F6B</t>
  </si>
  <si>
    <t>52G7A</t>
  </si>
  <si>
    <t>52K3A</t>
  </si>
  <si>
    <t>52K5A</t>
  </si>
  <si>
    <t>52L4B</t>
  </si>
  <si>
    <t>52M2C</t>
  </si>
  <si>
    <t>52M3B</t>
  </si>
  <si>
    <t>52J7B</t>
  </si>
  <si>
    <t>52N3B</t>
  </si>
  <si>
    <t>52N5B</t>
  </si>
  <si>
    <t>52H7B</t>
  </si>
  <si>
    <t>52I7A</t>
  </si>
  <si>
    <t>52I7B</t>
  </si>
  <si>
    <t>52K4A</t>
  </si>
  <si>
    <t>52L4A</t>
  </si>
  <si>
    <t>52L5A</t>
  </si>
  <si>
    <t>52L5B</t>
  </si>
  <si>
    <t>52M4B</t>
  </si>
  <si>
    <t>52M6B</t>
  </si>
  <si>
    <t>52N6A</t>
  </si>
  <si>
    <t>52A1A</t>
  </si>
  <si>
    <t>52F3A</t>
  </si>
  <si>
    <t>52G3B</t>
  </si>
  <si>
    <t>52B6B</t>
  </si>
  <si>
    <t>52F6A</t>
  </si>
  <si>
    <t>52H8B</t>
  </si>
  <si>
    <t>52M5A</t>
  </si>
  <si>
    <t>52C1A</t>
  </si>
  <si>
    <t>52E7A</t>
  </si>
  <si>
    <t>52H3A</t>
  </si>
  <si>
    <t>52B3A</t>
  </si>
  <si>
    <t>52M1A</t>
  </si>
  <si>
    <t>52D4A</t>
  </si>
  <si>
    <t>52C8A</t>
  </si>
  <si>
    <t>52G8A</t>
  </si>
  <si>
    <t>52H8A</t>
  </si>
  <si>
    <t>52I8A</t>
  </si>
  <si>
    <t>52I8B</t>
  </si>
  <si>
    <t>52L7A</t>
  </si>
  <si>
    <t>52B7A</t>
  </si>
  <si>
    <t>52E4C</t>
  </si>
  <si>
    <t>52F4C</t>
  </si>
  <si>
    <t>52J5B</t>
  </si>
  <si>
    <t>52C6A</t>
  </si>
  <si>
    <t>52D6A</t>
  </si>
  <si>
    <t>52D7B</t>
  </si>
  <si>
    <t>52J7A</t>
  </si>
  <si>
    <t>52I5A</t>
  </si>
  <si>
    <t>52L7B</t>
  </si>
  <si>
    <t>52M4A</t>
  </si>
  <si>
    <t>52N5A</t>
  </si>
  <si>
    <t>52N6B</t>
  </si>
  <si>
    <t>52C8B</t>
  </si>
  <si>
    <t>52D7A</t>
  </si>
  <si>
    <t>52E7B</t>
  </si>
  <si>
    <t>52F7B</t>
  </si>
  <si>
    <t>52G6A</t>
  </si>
  <si>
    <t>52H7A</t>
  </si>
  <si>
    <t>52J6B</t>
  </si>
  <si>
    <t>52K5B</t>
  </si>
  <si>
    <t>52L1A</t>
  </si>
  <si>
    <t>52I1A</t>
  </si>
  <si>
    <t>52I3B</t>
  </si>
  <si>
    <t>52F4D</t>
  </si>
  <si>
    <t>52H5D</t>
  </si>
  <si>
    <t>52B3D</t>
  </si>
  <si>
    <t>52B4D</t>
  </si>
  <si>
    <t>52E4D</t>
  </si>
  <si>
    <t>52L2B</t>
  </si>
  <si>
    <t>52I4A</t>
  </si>
  <si>
    <t>52B5D</t>
  </si>
  <si>
    <t>52H2A</t>
  </si>
  <si>
    <t>52H4C</t>
  </si>
  <si>
    <t>52I4C</t>
  </si>
  <si>
    <t>52J1A</t>
  </si>
  <si>
    <t>52J4B</t>
  </si>
  <si>
    <t>52I5B</t>
  </si>
  <si>
    <t>52H2D</t>
  </si>
  <si>
    <t>52C5A</t>
  </si>
  <si>
    <t>52C5B</t>
  </si>
  <si>
    <t>52G5A</t>
  </si>
  <si>
    <t>52J2D</t>
  </si>
  <si>
    <t>52J4A</t>
  </si>
  <si>
    <t>52J4C</t>
  </si>
  <si>
    <t>52H4D</t>
  </si>
  <si>
    <t>52H5A</t>
  </si>
  <si>
    <t>52K2D</t>
  </si>
  <si>
    <t>52N1A</t>
  </si>
  <si>
    <t>52B5B</t>
  </si>
  <si>
    <t>52C3A</t>
  </si>
  <si>
    <t>52C4B</t>
  </si>
  <si>
    <t>52C5C</t>
  </si>
  <si>
    <t>52G4C</t>
  </si>
  <si>
    <t>52G5B</t>
  </si>
  <si>
    <t>52H3C</t>
  </si>
  <si>
    <t>52K1A</t>
  </si>
  <si>
    <t>52B4A</t>
  </si>
  <si>
    <t>52C3B</t>
  </si>
  <si>
    <t>52C5D</t>
  </si>
  <si>
    <t>52F5A</t>
  </si>
  <si>
    <t>52H4A</t>
  </si>
  <si>
    <t>52I3A</t>
  </si>
  <si>
    <t>52J2C</t>
  </si>
  <si>
    <t>52F2A</t>
  </si>
  <si>
    <t>52B1A</t>
  </si>
  <si>
    <t>52C3C</t>
  </si>
  <si>
    <t>52D1A</t>
  </si>
  <si>
    <t>52E2D</t>
  </si>
  <si>
    <t>52G4D</t>
  </si>
  <si>
    <t>52E5D</t>
  </si>
  <si>
    <t>52I2A</t>
  </si>
  <si>
    <t>52I3C</t>
  </si>
  <si>
    <t>52J5C</t>
  </si>
  <si>
    <t>52K2A</t>
  </si>
  <si>
    <t>52N2A</t>
  </si>
  <si>
    <t>52D5A</t>
  </si>
  <si>
    <t>52B2A</t>
  </si>
  <si>
    <t>52B2B</t>
  </si>
  <si>
    <t>52C2A</t>
  </si>
  <si>
    <t>52C2C</t>
  </si>
  <si>
    <t>52D2B</t>
  </si>
  <si>
    <t>52D3C</t>
  </si>
  <si>
    <t>52E2A</t>
  </si>
  <si>
    <t>52N4A</t>
  </si>
  <si>
    <t>52E3B</t>
  </si>
  <si>
    <t>52E3C</t>
  </si>
  <si>
    <t>52F3C</t>
  </si>
  <si>
    <t>52F3D</t>
  </si>
  <si>
    <t>52F5C</t>
  </si>
  <si>
    <t>52G2D</t>
  </si>
  <si>
    <t>52G3A</t>
  </si>
  <si>
    <t>52G3D</t>
  </si>
  <si>
    <t>52D5C</t>
  </si>
  <si>
    <t>52E3D</t>
  </si>
  <si>
    <t>52G3C</t>
  </si>
  <si>
    <t>52G5D</t>
  </si>
  <si>
    <t>52G8B</t>
  </si>
  <si>
    <t>52H5B</t>
  </si>
  <si>
    <t>52I2D</t>
  </si>
  <si>
    <t>52J2A</t>
  </si>
  <si>
    <t>52J8A</t>
  </si>
  <si>
    <t>52C4A</t>
  </si>
  <si>
    <t>52D4D</t>
  </si>
  <si>
    <t>52D5B</t>
  </si>
  <si>
    <t>52E1A</t>
  </si>
  <si>
    <t>52E5A</t>
  </si>
  <si>
    <t>52F4B</t>
  </si>
  <si>
    <t>52F5D</t>
  </si>
  <si>
    <t>52I5C</t>
  </si>
  <si>
    <t>52I5D</t>
  </si>
  <si>
    <t>52J4D</t>
  </si>
  <si>
    <t>52J5A</t>
  </si>
  <si>
    <t>52J5D</t>
  </si>
  <si>
    <t>52B8B</t>
  </si>
  <si>
    <t>52D2C</t>
  </si>
  <si>
    <t>52D8A</t>
  </si>
  <si>
    <t>52D8B</t>
  </si>
  <si>
    <t>52E8B</t>
  </si>
  <si>
    <t>52F8A</t>
  </si>
  <si>
    <t>52F8B</t>
  </si>
  <si>
    <t>52B8A</t>
  </si>
  <si>
    <t>52D3D</t>
  </si>
  <si>
    <t>52J8B</t>
  </si>
  <si>
    <t>52K2C</t>
  </si>
  <si>
    <t>52M7A</t>
  </si>
  <si>
    <t>52M7B</t>
  </si>
  <si>
    <t>52N7A</t>
  </si>
  <si>
    <t>52N7B</t>
  </si>
  <si>
    <t>52L2A</t>
  </si>
  <si>
    <t>52B2C</t>
  </si>
  <si>
    <t>52B3B</t>
  </si>
  <si>
    <t>52B5A</t>
  </si>
  <si>
    <t>52C4D</t>
  </si>
  <si>
    <t>52C6B</t>
  </si>
  <si>
    <t>52C7A</t>
  </si>
  <si>
    <t>52D2D</t>
  </si>
  <si>
    <t>52E2B</t>
  </si>
  <si>
    <t>52G7B</t>
  </si>
  <si>
    <t>52H3D</t>
  </si>
  <si>
    <t>52H6A</t>
  </si>
  <si>
    <t>52I3D</t>
  </si>
  <si>
    <t>52J2B</t>
  </si>
  <si>
    <t>52J3A</t>
  </si>
  <si>
    <t>52J3C</t>
  </si>
  <si>
    <t>52J3D</t>
  </si>
  <si>
    <t>52K6B</t>
  </si>
  <si>
    <t>52L3B</t>
  </si>
  <si>
    <t>52M2D</t>
  </si>
  <si>
    <t>52M3A</t>
  </si>
  <si>
    <t>52N2D</t>
  </si>
  <si>
    <t>52N3A</t>
  </si>
  <si>
    <t>52C3D</t>
  </si>
  <si>
    <t>52C4C</t>
  </si>
  <si>
    <t>52D2A</t>
  </si>
  <si>
    <t>52D3B</t>
  </si>
  <si>
    <t>52E3A</t>
  </si>
  <si>
    <t>52H3B</t>
  </si>
  <si>
    <t>52H4B</t>
  </si>
  <si>
    <t>52I2C</t>
  </si>
  <si>
    <t>52J3B</t>
  </si>
  <si>
    <t>52K4B</t>
  </si>
  <si>
    <t>52B4C</t>
  </si>
  <si>
    <t>52D3A</t>
  </si>
  <si>
    <t>52D4C</t>
  </si>
  <si>
    <t>52E4B</t>
  </si>
  <si>
    <t>52E5B</t>
  </si>
  <si>
    <t>52E8A</t>
  </si>
  <si>
    <t>52F3B</t>
  </si>
  <si>
    <t>52G4A</t>
  </si>
  <si>
    <t>52G6B</t>
  </si>
  <si>
    <t>52H5C</t>
  </si>
  <si>
    <t>52I4D</t>
  </si>
  <si>
    <t>52L2C</t>
  </si>
  <si>
    <t>52N2B</t>
  </si>
  <si>
    <t>52N2C</t>
  </si>
  <si>
    <t>52N4B</t>
  </si>
  <si>
    <t>52B3C</t>
  </si>
  <si>
    <t>52B6A</t>
  </si>
  <si>
    <t>52C7B</t>
  </si>
  <si>
    <t>52E6B</t>
  </si>
  <si>
    <t>52K3B</t>
  </si>
  <si>
    <t>52B7B</t>
  </si>
  <si>
    <t>52D6B</t>
  </si>
  <si>
    <t>52J6A</t>
  </si>
  <si>
    <t>52K6A</t>
  </si>
  <si>
    <t>52I2B</t>
  </si>
  <si>
    <t>52B4B</t>
  </si>
  <si>
    <t>52D4B</t>
  </si>
  <si>
    <t>52E6A</t>
  </si>
  <si>
    <t>52F7A</t>
  </si>
  <si>
    <t>52H6B</t>
  </si>
  <si>
    <t>52M6A</t>
  </si>
  <si>
    <t>52E4A</t>
  </si>
  <si>
    <t>52G2C</t>
  </si>
  <si>
    <t>52G4B</t>
  </si>
  <si>
    <t>52I4B</t>
  </si>
  <si>
    <t>52B5C</t>
  </si>
  <si>
    <t>52D5D</t>
  </si>
  <si>
    <t>52E5C</t>
  </si>
  <si>
    <t>52G5C</t>
  </si>
  <si>
    <t>52C2B</t>
  </si>
  <si>
    <t>52F2B</t>
  </si>
  <si>
    <t>52G2A</t>
  </si>
  <si>
    <t>52G2B</t>
  </si>
  <si>
    <t>52H2B</t>
  </si>
  <si>
    <t>52C2D</t>
  </si>
  <si>
    <t>52L3A</t>
  </si>
  <si>
    <t>53H5A</t>
  </si>
  <si>
    <t>53H5B</t>
  </si>
  <si>
    <t>53H5C</t>
  </si>
  <si>
    <t>53H5D</t>
  </si>
  <si>
    <t>53J2A</t>
  </si>
  <si>
    <t>53J2B</t>
  </si>
  <si>
    <t>53J3B</t>
  </si>
  <si>
    <t>53J3C</t>
  </si>
  <si>
    <t>53J3D</t>
  </si>
  <si>
    <t>53N7A</t>
  </si>
  <si>
    <t>53G4C</t>
  </si>
  <si>
    <t>53H3A</t>
  </si>
  <si>
    <t>53F4A</t>
  </si>
  <si>
    <t>53C2A</t>
  </si>
  <si>
    <t>53G5B</t>
  </si>
  <si>
    <t>53E2A</t>
  </si>
  <si>
    <t>53F5C</t>
  </si>
  <si>
    <t>53I3C</t>
  </si>
  <si>
    <t>53J5B</t>
  </si>
  <si>
    <t>53B5D</t>
  </si>
  <si>
    <t>53D4D</t>
  </si>
  <si>
    <t>53E5D</t>
  </si>
  <si>
    <t>53H4B</t>
  </si>
  <si>
    <t>53J5C</t>
  </si>
  <si>
    <t>53J6B</t>
  </si>
  <si>
    <t>53I5C</t>
  </si>
  <si>
    <t>53F5B</t>
  </si>
  <si>
    <t>53G3B</t>
  </si>
  <si>
    <t>53G5D</t>
  </si>
  <si>
    <t>53I2B</t>
  </si>
  <si>
    <t>53G5C</t>
  </si>
  <si>
    <t>53H3B</t>
  </si>
  <si>
    <t>53I5A</t>
  </si>
  <si>
    <t>53J4C</t>
  </si>
  <si>
    <t>53E5A</t>
  </si>
  <si>
    <t>53G3D</t>
  </si>
  <si>
    <t>53H2C</t>
  </si>
  <si>
    <t>53E1A</t>
  </si>
  <si>
    <t>53D5A</t>
  </si>
  <si>
    <t>53F2A</t>
  </si>
  <si>
    <t>53H3C</t>
  </si>
  <si>
    <t>53C4C</t>
  </si>
  <si>
    <t>53F2D</t>
  </si>
  <si>
    <t>53G2D</t>
  </si>
  <si>
    <t>53H2A</t>
  </si>
  <si>
    <t>53E5B</t>
  </si>
  <si>
    <t>53F4C</t>
  </si>
  <si>
    <t>53G4B</t>
  </si>
  <si>
    <t>53I2C</t>
  </si>
  <si>
    <t>53C4B</t>
  </si>
  <si>
    <t>53F4B</t>
  </si>
  <si>
    <t>53E5C</t>
  </si>
  <si>
    <t>53E2D</t>
  </si>
  <si>
    <t>53E4B</t>
  </si>
  <si>
    <t>53F3B</t>
  </si>
  <si>
    <t>53G3C</t>
  </si>
  <si>
    <t>53H4C</t>
  </si>
  <si>
    <t>53I2A</t>
  </si>
  <si>
    <t>53I2D</t>
  </si>
  <si>
    <t>53I4C</t>
  </si>
  <si>
    <t>53J4B</t>
  </si>
  <si>
    <t>53F3D</t>
  </si>
  <si>
    <t>53G2C</t>
  </si>
  <si>
    <t>53I3D</t>
  </si>
  <si>
    <t>53A4D</t>
  </si>
  <si>
    <t>53D3C</t>
  </si>
  <si>
    <t>53D4C</t>
  </si>
  <si>
    <t>53D5B</t>
  </si>
  <si>
    <t>53H4D</t>
  </si>
  <si>
    <t>53C4A</t>
  </si>
  <si>
    <t>53E3B</t>
  </si>
  <si>
    <t>53E3C</t>
  </si>
  <si>
    <t>53D5D</t>
  </si>
  <si>
    <t>53E2B</t>
  </si>
  <si>
    <t>53E3D</t>
  </si>
  <si>
    <t>53F2C</t>
  </si>
  <si>
    <t>53F4D</t>
  </si>
  <si>
    <t>53G4D</t>
  </si>
  <si>
    <t>53I4A</t>
  </si>
  <si>
    <t>53J4A</t>
  </si>
  <si>
    <t>53J4D</t>
  </si>
  <si>
    <t>53J5D</t>
  </si>
  <si>
    <t>53K7A</t>
  </si>
  <si>
    <t>53L7A</t>
  </si>
  <si>
    <t>53L7B</t>
  </si>
  <si>
    <t>53G2A</t>
  </si>
  <si>
    <t>53G3A</t>
  </si>
  <si>
    <t>53G4A</t>
  </si>
  <si>
    <t>53G5A</t>
  </si>
  <si>
    <t>53H2D</t>
  </si>
  <si>
    <t>53H4A</t>
  </si>
  <si>
    <t>53I4B</t>
  </si>
  <si>
    <t>53I4D</t>
  </si>
  <si>
    <t>53F3C</t>
  </si>
  <si>
    <t>53C3C</t>
  </si>
  <si>
    <t>53G2B</t>
  </si>
  <si>
    <t>53M7B</t>
  </si>
  <si>
    <t>53E2C</t>
  </si>
  <si>
    <t>53E4C</t>
  </si>
  <si>
    <t>53I5B</t>
  </si>
  <si>
    <t>53D5C</t>
  </si>
  <si>
    <t>53E3A</t>
  </si>
  <si>
    <t>53F5A</t>
  </si>
  <si>
    <t>53F5D</t>
  </si>
  <si>
    <t>53I5D</t>
  </si>
  <si>
    <t>53J5A</t>
  </si>
  <si>
    <t>53E4D</t>
  </si>
  <si>
    <t>53H2B</t>
  </si>
  <si>
    <t>53H3D</t>
  </si>
  <si>
    <t>53K7B</t>
  </si>
  <si>
    <t>53M7A</t>
  </si>
  <si>
    <t>53N7B</t>
  </si>
  <si>
    <t>53F2B</t>
  </si>
  <si>
    <t>53F3A</t>
  </si>
  <si>
    <t>55A4C</t>
  </si>
  <si>
    <t>55A4B</t>
  </si>
  <si>
    <t>55A4D</t>
  </si>
  <si>
    <t>55A4A</t>
  </si>
  <si>
    <t>57I7A</t>
  </si>
  <si>
    <t>57J6A</t>
  </si>
  <si>
    <t>57F5A</t>
  </si>
  <si>
    <t>57F5B</t>
  </si>
  <si>
    <t>57J7A</t>
  </si>
  <si>
    <t>57H7A</t>
  </si>
  <si>
    <t>58A2A</t>
  </si>
  <si>
    <t>58A2B</t>
  </si>
  <si>
    <t>58A2C</t>
  </si>
  <si>
    <t>58A2D</t>
  </si>
  <si>
    <t>58A4A</t>
  </si>
  <si>
    <t>58A4B</t>
  </si>
  <si>
    <t>58A4C</t>
  </si>
  <si>
    <t>58A4D</t>
  </si>
  <si>
    <t>58A5A</t>
  </si>
  <si>
    <t>58A5B</t>
  </si>
  <si>
    <t>58A5C</t>
  </si>
  <si>
    <t>58A5D</t>
  </si>
  <si>
    <t>58A6A</t>
  </si>
  <si>
    <t>58A6B</t>
  </si>
  <si>
    <t>58A7A</t>
  </si>
  <si>
    <t>58A7B</t>
  </si>
  <si>
    <t>58A8A</t>
  </si>
  <si>
    <t>58A8B</t>
  </si>
  <si>
    <t>58B6A</t>
  </si>
  <si>
    <t>58D8B</t>
  </si>
  <si>
    <t>58E2A</t>
  </si>
  <si>
    <t>58E2B</t>
  </si>
  <si>
    <t>58E8A</t>
  </si>
  <si>
    <t>58G4A</t>
  </si>
  <si>
    <t>58G4B</t>
  </si>
  <si>
    <t>58G4C</t>
  </si>
  <si>
    <t>58G4D</t>
  </si>
  <si>
    <t>58G6B</t>
  </si>
  <si>
    <t>58H4C</t>
  </si>
  <si>
    <t>58H4D</t>
  </si>
  <si>
    <t>58J6A</t>
  </si>
  <si>
    <t>58M3A</t>
  </si>
  <si>
    <t>58M3B</t>
  </si>
  <si>
    <t>58M4A</t>
  </si>
  <si>
    <t>58M4B</t>
  </si>
  <si>
    <t>58M5A</t>
  </si>
  <si>
    <t>58M5B</t>
  </si>
  <si>
    <t>58M6A</t>
  </si>
  <si>
    <t>58M6B</t>
  </si>
  <si>
    <t>58N2A</t>
  </si>
  <si>
    <t>58N2B</t>
  </si>
  <si>
    <t>58N3A</t>
  </si>
  <si>
    <t>58N3B</t>
  </si>
  <si>
    <t>58N4A</t>
  </si>
  <si>
    <t>58N4B</t>
  </si>
  <si>
    <t>58N5A</t>
  </si>
  <si>
    <t>58N5B</t>
  </si>
  <si>
    <t>58N6A</t>
  </si>
  <si>
    <t>58N6B</t>
  </si>
  <si>
    <t>58N7A</t>
  </si>
  <si>
    <t>58N7B</t>
  </si>
  <si>
    <t>58A1A</t>
  </si>
  <si>
    <t>58D1A</t>
  </si>
  <si>
    <t>58K3A</t>
  </si>
  <si>
    <t>58D7A</t>
  </si>
  <si>
    <t>58H6B</t>
  </si>
  <si>
    <t>58I6B</t>
  </si>
  <si>
    <t>58I1A</t>
  </si>
  <si>
    <t>58G7A</t>
  </si>
  <si>
    <t>58G7B</t>
  </si>
  <si>
    <t>58K5A</t>
  </si>
  <si>
    <t>58F2B</t>
  </si>
  <si>
    <t>58G2B</t>
  </si>
  <si>
    <t>58F7A</t>
  </si>
  <si>
    <t>58E1A</t>
  </si>
  <si>
    <t>58I4A</t>
  </si>
  <si>
    <t>58I5B</t>
  </si>
  <si>
    <t>58J5D</t>
  </si>
  <si>
    <t>58J8A</t>
  </si>
  <si>
    <t>58G2A</t>
  </si>
  <si>
    <t>58H2A</t>
  </si>
  <si>
    <t>58F4A</t>
  </si>
  <si>
    <t>58F6B</t>
  </si>
  <si>
    <t>58J2A</t>
  </si>
  <si>
    <t>58H8B</t>
  </si>
  <si>
    <t>58I2B</t>
  </si>
  <si>
    <t>58D6A</t>
  </si>
  <si>
    <t>58F7B</t>
  </si>
  <si>
    <t>58H6A</t>
  </si>
  <si>
    <t>58L5B</t>
  </si>
  <si>
    <t>58B5D</t>
  </si>
  <si>
    <t>58D5B</t>
  </si>
  <si>
    <t>58E4D</t>
  </si>
  <si>
    <t>58F4D</t>
  </si>
  <si>
    <t>58F5B</t>
  </si>
  <si>
    <t>58B1A</t>
  </si>
  <si>
    <t>58C4A</t>
  </si>
  <si>
    <t>58H1A</t>
  </si>
  <si>
    <t>58E5C</t>
  </si>
  <si>
    <t>58D5D</t>
  </si>
  <si>
    <t>58F1A</t>
  </si>
  <si>
    <t>58G1A</t>
  </si>
  <si>
    <t>58G5B</t>
  </si>
  <si>
    <t>58K1A</t>
  </si>
  <si>
    <t>58L1A</t>
  </si>
  <si>
    <t>58M1A</t>
  </si>
  <si>
    <t>58J4B</t>
  </si>
  <si>
    <t>58C5D</t>
  </si>
  <si>
    <t>58J1A</t>
  </si>
  <si>
    <t>58N1A</t>
  </si>
  <si>
    <t>58B4B</t>
  </si>
  <si>
    <t>58F5C</t>
  </si>
  <si>
    <t>58H5A</t>
  </si>
  <si>
    <t>58J4C</t>
  </si>
  <si>
    <t>58K6A</t>
  </si>
  <si>
    <t>58L3A</t>
  </si>
  <si>
    <t>58L3B</t>
  </si>
  <si>
    <t>58C4B</t>
  </si>
  <si>
    <t>58C4C</t>
  </si>
  <si>
    <t>58F4B</t>
  </si>
  <si>
    <t>58J4A</t>
  </si>
  <si>
    <t>58B5B</t>
  </si>
  <si>
    <t>58B5C</t>
  </si>
  <si>
    <t>58C5A</t>
  </si>
  <si>
    <t>58C5B</t>
  </si>
  <si>
    <t>58D4A</t>
  </si>
  <si>
    <t>58H5C</t>
  </si>
  <si>
    <t>58I4B</t>
  </si>
  <si>
    <t>58B4A</t>
  </si>
  <si>
    <t>58C5C</t>
  </si>
  <si>
    <t>58D4B</t>
  </si>
  <si>
    <t>58D4C</t>
  </si>
  <si>
    <t>58L5A</t>
  </si>
  <si>
    <t>58L6A</t>
  </si>
  <si>
    <t>58L6B</t>
  </si>
  <si>
    <t>58M2B</t>
  </si>
  <si>
    <t>58L2A</t>
  </si>
  <si>
    <t>58B8A</t>
  </si>
  <si>
    <t>58B8B</t>
  </si>
  <si>
    <t>58C2A</t>
  </si>
  <si>
    <t>58C2B</t>
  </si>
  <si>
    <t>58D5C</t>
  </si>
  <si>
    <t>58E5D</t>
  </si>
  <si>
    <t>58F5A</t>
  </si>
  <si>
    <t>58G5C</t>
  </si>
  <si>
    <t>58K4A</t>
  </si>
  <si>
    <t>58L4A</t>
  </si>
  <si>
    <t>58L4B</t>
  </si>
  <si>
    <t>58M2A</t>
  </si>
  <si>
    <t>58B7B</t>
  </si>
  <si>
    <t>58C1A</t>
  </si>
  <si>
    <t>58E4C</t>
  </si>
  <si>
    <t>58J4D</t>
  </si>
  <si>
    <t>58J5B</t>
  </si>
  <si>
    <t>58K6B</t>
  </si>
  <si>
    <t>58B2A</t>
  </si>
  <si>
    <t>58B2B</t>
  </si>
  <si>
    <t>58I7A</t>
  </si>
  <si>
    <t>58J6B</t>
  </si>
  <si>
    <t>58J7A</t>
  </si>
  <si>
    <t>58J7B</t>
  </si>
  <si>
    <t>58K2A</t>
  </si>
  <si>
    <t>58K2B</t>
  </si>
  <si>
    <t>58K3B</t>
  </si>
  <si>
    <t>58K4B</t>
  </si>
  <si>
    <t>58B6B</t>
  </si>
  <si>
    <t>58C6A</t>
  </si>
  <si>
    <t>58C7B</t>
  </si>
  <si>
    <t>58D6B</t>
  </si>
  <si>
    <t>58D7B</t>
  </si>
  <si>
    <t>58E6A</t>
  </si>
  <si>
    <t>58E6B</t>
  </si>
  <si>
    <t>58E7B</t>
  </si>
  <si>
    <t>58E8B</t>
  </si>
  <si>
    <t>58F6A</t>
  </si>
  <si>
    <t>58G6A</t>
  </si>
  <si>
    <t>58G8A</t>
  </si>
  <si>
    <t>58G8B</t>
  </si>
  <si>
    <t>58H2B</t>
  </si>
  <si>
    <t>58J2B</t>
  </si>
  <si>
    <t>58J8B</t>
  </si>
  <si>
    <t>58K7A</t>
  </si>
  <si>
    <t>58K7B</t>
  </si>
  <si>
    <t>58L7A</t>
  </si>
  <si>
    <t>58L7B</t>
  </si>
  <si>
    <t>58M7A</t>
  </si>
  <si>
    <t>58M7B</t>
  </si>
  <si>
    <t>58F2A</t>
  </si>
  <si>
    <t>58F8A</t>
  </si>
  <si>
    <t>58F8B</t>
  </si>
  <si>
    <t>58B4D</t>
  </si>
  <si>
    <t>58G5A</t>
  </si>
  <si>
    <t>58H4A</t>
  </si>
  <si>
    <t>58H4B</t>
  </si>
  <si>
    <t>58H5B</t>
  </si>
  <si>
    <t>58B4C</t>
  </si>
  <si>
    <t>58B7A</t>
  </si>
  <si>
    <t>58C4D</t>
  </si>
  <si>
    <t>58D4D</t>
  </si>
  <si>
    <t>58D5A</t>
  </si>
  <si>
    <t>58E4B</t>
  </si>
  <si>
    <t>58H8A</t>
  </si>
  <si>
    <t>58I2A</t>
  </si>
  <si>
    <t>58B5A</t>
  </si>
  <si>
    <t>58C6B</t>
  </si>
  <si>
    <t>58C7A</t>
  </si>
  <si>
    <t>58E4A</t>
  </si>
  <si>
    <t>58E5A</t>
  </si>
  <si>
    <t>58E7A</t>
  </si>
  <si>
    <t>58F5D</t>
  </si>
  <si>
    <t>58G5D</t>
  </si>
  <si>
    <t>58I4C</t>
  </si>
  <si>
    <t>58I4D</t>
  </si>
  <si>
    <t>58I5A</t>
  </si>
  <si>
    <t>58I5C</t>
  </si>
  <si>
    <t>58I5D</t>
  </si>
  <si>
    <t>58J5C</t>
  </si>
  <si>
    <t>58H5D</t>
  </si>
  <si>
    <t>58I8A</t>
  </si>
  <si>
    <t>58I8B</t>
  </si>
  <si>
    <t>58L2B</t>
  </si>
  <si>
    <t>58F4C</t>
  </si>
  <si>
    <t>58H7A</t>
  </si>
  <si>
    <t>58H7B</t>
  </si>
  <si>
    <t>58I6A</t>
  </si>
  <si>
    <t>58I7B</t>
  </si>
  <si>
    <t>58K5B</t>
  </si>
  <si>
    <t>58E5B</t>
  </si>
  <si>
    <t>58J5A</t>
  </si>
  <si>
    <t>58C8A</t>
  </si>
  <si>
    <t>58D2B</t>
  </si>
  <si>
    <t>58D8A</t>
  </si>
  <si>
    <t>58C8B</t>
  </si>
  <si>
    <t>58D2A</t>
  </si>
  <si>
    <t>59A2A</t>
  </si>
  <si>
    <t>59A2B</t>
  </si>
  <si>
    <t>59A2C</t>
  </si>
  <si>
    <t>59A2D</t>
  </si>
  <si>
    <t>59A4A</t>
  </si>
  <si>
    <t>59A4B</t>
  </si>
  <si>
    <t>59E2B</t>
  </si>
  <si>
    <t>59A4C</t>
  </si>
  <si>
    <t>59A4D</t>
  </si>
  <si>
    <t>59A5A</t>
  </si>
  <si>
    <t>59A5B</t>
  </si>
  <si>
    <t>59A5C</t>
  </si>
  <si>
    <t>59A5D</t>
  </si>
  <si>
    <t>59K2A</t>
  </si>
  <si>
    <t>59K2B</t>
  </si>
  <si>
    <t>59A6A</t>
  </si>
  <si>
    <t>59M2A</t>
  </si>
  <si>
    <t>59M2B</t>
  </si>
  <si>
    <t>59A6B</t>
  </si>
  <si>
    <t>59A7A</t>
  </si>
  <si>
    <t>59A7B</t>
  </si>
  <si>
    <t>59A8A</t>
  </si>
  <si>
    <t>59A8B</t>
  </si>
  <si>
    <t>59B4A</t>
  </si>
  <si>
    <t>59B4B</t>
  </si>
  <si>
    <t>59B4C</t>
  </si>
  <si>
    <t>59B4D</t>
  </si>
  <si>
    <t>59B5A</t>
  </si>
  <si>
    <t>59B5B</t>
  </si>
  <si>
    <t>59B5C</t>
  </si>
  <si>
    <t>59B5D</t>
  </si>
  <si>
    <t>59B6A</t>
  </si>
  <si>
    <t>59B2A</t>
  </si>
  <si>
    <t>59B6B</t>
  </si>
  <si>
    <t>59B7A</t>
  </si>
  <si>
    <t>59J3B</t>
  </si>
  <si>
    <t>59J1A</t>
  </si>
  <si>
    <t>59K3B</t>
  </si>
  <si>
    <t>59B7B</t>
  </si>
  <si>
    <t>59B8A</t>
  </si>
  <si>
    <t>59B8B</t>
  </si>
  <si>
    <t>59C4A</t>
  </si>
  <si>
    <t>59C4B</t>
  </si>
  <si>
    <t>59N3B</t>
  </si>
  <si>
    <t>59C4C</t>
  </si>
  <si>
    <t>59C4D</t>
  </si>
  <si>
    <t>59C5A</t>
  </si>
  <si>
    <t>59C5B</t>
  </si>
  <si>
    <t>59C5C</t>
  </si>
  <si>
    <t>59C5D</t>
  </si>
  <si>
    <t>59C6A</t>
  </si>
  <si>
    <t>59C6B</t>
  </si>
  <si>
    <t>59C7A</t>
  </si>
  <si>
    <t>59C7B</t>
  </si>
  <si>
    <t>59C8A</t>
  </si>
  <si>
    <t>59C8B</t>
  </si>
  <si>
    <t>59D4A</t>
  </si>
  <si>
    <t>59A3C</t>
  </si>
  <si>
    <t>59A1A</t>
  </si>
  <si>
    <t>59C1A</t>
  </si>
  <si>
    <t>59D4B</t>
  </si>
  <si>
    <t>59D4C</t>
  </si>
  <si>
    <t>59D4D</t>
  </si>
  <si>
    <t>59D5A</t>
  </si>
  <si>
    <t>59D5B</t>
  </si>
  <si>
    <t>59B2C</t>
  </si>
  <si>
    <t>59D5C</t>
  </si>
  <si>
    <t>59D5D</t>
  </si>
  <si>
    <t>59D6A</t>
  </si>
  <si>
    <t>59D6B</t>
  </si>
  <si>
    <t>59D7A</t>
  </si>
  <si>
    <t>59D7B</t>
  </si>
  <si>
    <t>59D8A</t>
  </si>
  <si>
    <t>59D8B</t>
  </si>
  <si>
    <t>59B3A</t>
  </si>
  <si>
    <t>59C2C</t>
  </si>
  <si>
    <t>59I3A</t>
  </si>
  <si>
    <t>59E4A</t>
  </si>
  <si>
    <t>59E4B</t>
  </si>
  <si>
    <t>59E4C</t>
  </si>
  <si>
    <t>59K3A</t>
  </si>
  <si>
    <t>59E4D</t>
  </si>
  <si>
    <t>59E5A</t>
  </si>
  <si>
    <t>59E5B</t>
  </si>
  <si>
    <t>59E5C</t>
  </si>
  <si>
    <t>59E5D</t>
  </si>
  <si>
    <t>59E6A</t>
  </si>
  <si>
    <t>59E6B</t>
  </si>
  <si>
    <t>59E7A</t>
  </si>
  <si>
    <t>59E7B</t>
  </si>
  <si>
    <t>59F1A</t>
  </si>
  <si>
    <t>59E8A</t>
  </si>
  <si>
    <t>59I1A</t>
  </si>
  <si>
    <t>59K1A</t>
  </si>
  <si>
    <t>59E8B</t>
  </si>
  <si>
    <t>59L1A</t>
  </si>
  <si>
    <t>59F4A</t>
  </si>
  <si>
    <t>59F4B</t>
  </si>
  <si>
    <t>59F4C</t>
  </si>
  <si>
    <t>59F4D</t>
  </si>
  <si>
    <t>59F5A</t>
  </si>
  <si>
    <t>59F5B</t>
  </si>
  <si>
    <t>59D1A</t>
  </si>
  <si>
    <t>59E1A</t>
  </si>
  <si>
    <t>59F5C</t>
  </si>
  <si>
    <t>59H3C</t>
  </si>
  <si>
    <t>59F5D</t>
  </si>
  <si>
    <t>59F6A</t>
  </si>
  <si>
    <t>59F6B</t>
  </si>
  <si>
    <t>59F7A</t>
  </si>
  <si>
    <t>59F7B</t>
  </si>
  <si>
    <t>59F8A</t>
  </si>
  <si>
    <t>59G1A</t>
  </si>
  <si>
    <t>59F8B</t>
  </si>
  <si>
    <t>59G4A</t>
  </si>
  <si>
    <t>59G4B</t>
  </si>
  <si>
    <t>59G4C</t>
  </si>
  <si>
    <t>59H1A</t>
  </si>
  <si>
    <t>59G4D</t>
  </si>
  <si>
    <t>59M1A</t>
  </si>
  <si>
    <t>59N1A</t>
  </si>
  <si>
    <t>59G5A</t>
  </si>
  <si>
    <t>59G5B</t>
  </si>
  <si>
    <t>59G5C</t>
  </si>
  <si>
    <t>59G5D</t>
  </si>
  <si>
    <t>59G6A</t>
  </si>
  <si>
    <t>59G6B</t>
  </si>
  <si>
    <t>59H2B</t>
  </si>
  <si>
    <t>59J2B</t>
  </si>
  <si>
    <t>59J2C</t>
  </si>
  <si>
    <t>59J3A</t>
  </si>
  <si>
    <t>59G7A</t>
  </si>
  <si>
    <t>59G7B</t>
  </si>
  <si>
    <t>59G8A</t>
  </si>
  <si>
    <t>59G8B</t>
  </si>
  <si>
    <t>59H4A</t>
  </si>
  <si>
    <t>59H4B</t>
  </si>
  <si>
    <t>59H4C</t>
  </si>
  <si>
    <t>59H4D</t>
  </si>
  <si>
    <t>59H5A</t>
  </si>
  <si>
    <t>59H5B</t>
  </si>
  <si>
    <t>59H5C</t>
  </si>
  <si>
    <t>59H5D</t>
  </si>
  <si>
    <t>59E3C</t>
  </si>
  <si>
    <t>59H6A</t>
  </si>
  <si>
    <t>59H6B</t>
  </si>
  <si>
    <t>59G3C</t>
  </si>
  <si>
    <t>59H2D</t>
  </si>
  <si>
    <t>59H3B</t>
  </si>
  <si>
    <t>59H7A</t>
  </si>
  <si>
    <t>59I2B</t>
  </si>
  <si>
    <t>59I2C</t>
  </si>
  <si>
    <t>59I2D</t>
  </si>
  <si>
    <t>59H7B</t>
  </si>
  <si>
    <t>59H8A</t>
  </si>
  <si>
    <t>59H8B</t>
  </si>
  <si>
    <t>59J3C</t>
  </si>
  <si>
    <t>59J3D</t>
  </si>
  <si>
    <t>59B1A</t>
  </si>
  <si>
    <t>59I4A</t>
  </si>
  <si>
    <t>59I4B</t>
  </si>
  <si>
    <t>59I4C</t>
  </si>
  <si>
    <t>59I4D</t>
  </si>
  <si>
    <t>59I5A</t>
  </si>
  <si>
    <t>59I5B</t>
  </si>
  <si>
    <t>59I5C</t>
  </si>
  <si>
    <t>59I5D</t>
  </si>
  <si>
    <t>59I6A</t>
  </si>
  <si>
    <t>59I6B</t>
  </si>
  <si>
    <t>59I7A</t>
  </si>
  <si>
    <t>59I7B</t>
  </si>
  <si>
    <t>59I8A</t>
  </si>
  <si>
    <t>59I8B</t>
  </si>
  <si>
    <t>59J4A</t>
  </si>
  <si>
    <t>59E3A</t>
  </si>
  <si>
    <t>59J4B</t>
  </si>
  <si>
    <t>59F2A</t>
  </si>
  <si>
    <t>59F2B</t>
  </si>
  <si>
    <t>59F3C</t>
  </si>
  <si>
    <t>59J4C</t>
  </si>
  <si>
    <t>59J4D</t>
  </si>
  <si>
    <t>59J5A</t>
  </si>
  <si>
    <t>59J5B</t>
  </si>
  <si>
    <t>59J5C</t>
  </si>
  <si>
    <t>59J5D</t>
  </si>
  <si>
    <t>59J6A</t>
  </si>
  <si>
    <t>59J6B</t>
  </si>
  <si>
    <t>59J7A</t>
  </si>
  <si>
    <t>59I3B</t>
  </si>
  <si>
    <t>59L2B</t>
  </si>
  <si>
    <t>59L3A</t>
  </si>
  <si>
    <t>59L3B</t>
  </si>
  <si>
    <t>59J7B</t>
  </si>
  <si>
    <t>59J8A</t>
  </si>
  <si>
    <t>59J8B</t>
  </si>
  <si>
    <t>59K4A</t>
  </si>
  <si>
    <t>59K4B</t>
  </si>
  <si>
    <t>59K5A</t>
  </si>
  <si>
    <t>59D2D</t>
  </si>
  <si>
    <t>59D3D</t>
  </si>
  <si>
    <t>59E3B</t>
  </si>
  <si>
    <t>59E3D</t>
  </si>
  <si>
    <t>59G3B</t>
  </si>
  <si>
    <t>59I3C</t>
  </si>
  <si>
    <t>59I3D</t>
  </si>
  <si>
    <t>59J2D</t>
  </si>
  <si>
    <t>59K5B</t>
  </si>
  <si>
    <t>59K6A</t>
  </si>
  <si>
    <t>59K6B</t>
  </si>
  <si>
    <t>59K7A</t>
  </si>
  <si>
    <t>59A3D</t>
  </si>
  <si>
    <t>59K7B</t>
  </si>
  <si>
    <t>59C3A</t>
  </si>
  <si>
    <t>59C3D</t>
  </si>
  <si>
    <t>59L4A</t>
  </si>
  <si>
    <t>59L4B</t>
  </si>
  <si>
    <t>59L5A</t>
  </si>
  <si>
    <t>59L5B</t>
  </si>
  <si>
    <t>59F2D</t>
  </si>
  <si>
    <t>59L6A</t>
  </si>
  <si>
    <t>59L6B</t>
  </si>
  <si>
    <t>59L7A</t>
  </si>
  <si>
    <t>59G2C</t>
  </si>
  <si>
    <t>59L7B</t>
  </si>
  <si>
    <t>59M4A</t>
  </si>
  <si>
    <t>59I2A</t>
  </si>
  <si>
    <t>59M4B</t>
  </si>
  <si>
    <t>59M5A</t>
  </si>
  <si>
    <t>59A3A</t>
  </si>
  <si>
    <t>59B2B</t>
  </si>
  <si>
    <t>59B3C</t>
  </si>
  <si>
    <t>59B3D</t>
  </si>
  <si>
    <t>59D2A</t>
  </si>
  <si>
    <t>59D3B</t>
  </si>
  <si>
    <t>59M5B</t>
  </si>
  <si>
    <t>59M6A</t>
  </si>
  <si>
    <t>59M6B</t>
  </si>
  <si>
    <t>59D3C</t>
  </si>
  <si>
    <t>59M7A</t>
  </si>
  <si>
    <t>59M7B</t>
  </si>
  <si>
    <t>59N4A</t>
  </si>
  <si>
    <t>59N4B</t>
  </si>
  <si>
    <t>59N5A</t>
  </si>
  <si>
    <t>59M3A</t>
  </si>
  <si>
    <t>59N5B</t>
  </si>
  <si>
    <t>59N6A</t>
  </si>
  <si>
    <t>59N6B</t>
  </si>
  <si>
    <t>59N7A</t>
  </si>
  <si>
    <t>59N7B</t>
  </si>
  <si>
    <t>59D3A</t>
  </si>
  <si>
    <t>59F3A</t>
  </si>
  <si>
    <t>59F3B</t>
  </si>
  <si>
    <t>59F3D</t>
  </si>
  <si>
    <t>59B2D</t>
  </si>
  <si>
    <t>59E2D</t>
  </si>
  <si>
    <t>59G2A</t>
  </si>
  <si>
    <t>59G2D</t>
  </si>
  <si>
    <t>59G3A</t>
  </si>
  <si>
    <t>59G3D</t>
  </si>
  <si>
    <t>59H2A</t>
  </si>
  <si>
    <t>59H3D</t>
  </si>
  <si>
    <t>59M3B</t>
  </si>
  <si>
    <t>59N2A</t>
  </si>
  <si>
    <t>59N2B</t>
  </si>
  <si>
    <t>59N3A</t>
  </si>
  <si>
    <t>59C2A</t>
  </si>
  <si>
    <t>59A3B</t>
  </si>
  <si>
    <t>59B3B</t>
  </si>
  <si>
    <t>59C2D</t>
  </si>
  <si>
    <t>59E2A</t>
  </si>
  <si>
    <t>59F2C</t>
  </si>
  <si>
    <t>59G2B</t>
  </si>
  <si>
    <t>59H2C</t>
  </si>
  <si>
    <t>59H3A</t>
  </si>
  <si>
    <t>59J2A</t>
  </si>
  <si>
    <t>59C3B</t>
  </si>
  <si>
    <t>59D2B</t>
  </si>
  <si>
    <t>59D2C</t>
  </si>
  <si>
    <t>59C2B</t>
  </si>
  <si>
    <t>59E2C</t>
  </si>
  <si>
    <t>59C3C</t>
  </si>
  <si>
    <t>59L2A</t>
  </si>
  <si>
    <t>60K2A</t>
  </si>
  <si>
    <t>60K2B</t>
  </si>
  <si>
    <t>60M2A</t>
  </si>
  <si>
    <t>60M2B</t>
  </si>
  <si>
    <t>60N3A</t>
  </si>
  <si>
    <t>60N3B</t>
  </si>
  <si>
    <t>60L3B</t>
  </si>
  <si>
    <t>60E2A</t>
  </si>
  <si>
    <t>60M3B</t>
  </si>
  <si>
    <t>60F2B</t>
  </si>
  <si>
    <t>60D1A</t>
  </si>
  <si>
    <t>60E1A</t>
  </si>
  <si>
    <t>60F1A</t>
  </si>
  <si>
    <t>60G1A</t>
  </si>
  <si>
    <t>60K3B</t>
  </si>
  <si>
    <t>60I3C</t>
  </si>
  <si>
    <t>60C2B</t>
  </si>
  <si>
    <t>60D2B</t>
  </si>
  <si>
    <t>60B1A</t>
  </si>
  <si>
    <t>60L1A</t>
  </si>
  <si>
    <t>60J1A</t>
  </si>
  <si>
    <t>60L2B</t>
  </si>
  <si>
    <t>60M1A</t>
  </si>
  <si>
    <t>60B2B</t>
  </si>
  <si>
    <t>60K1A</t>
  </si>
  <si>
    <t>60C1A</t>
  </si>
  <si>
    <t>60H1A</t>
  </si>
  <si>
    <t>60N1A</t>
  </si>
  <si>
    <t>60B2A</t>
  </si>
  <si>
    <t>60F2A</t>
  </si>
  <si>
    <t>60K3A</t>
  </si>
  <si>
    <t>60L2A</t>
  </si>
  <si>
    <t>60C2A</t>
  </si>
  <si>
    <t>60B4A</t>
  </si>
  <si>
    <t>60B4B</t>
  </si>
  <si>
    <t>60B4C</t>
  </si>
  <si>
    <t>60B4D</t>
  </si>
  <si>
    <t>60G2A</t>
  </si>
  <si>
    <t>60G2B</t>
  </si>
  <si>
    <t>60B5A</t>
  </si>
  <si>
    <t>60B5B</t>
  </si>
  <si>
    <t>60B5C</t>
  </si>
  <si>
    <t>60B5D</t>
  </si>
  <si>
    <t>60B6A</t>
  </si>
  <si>
    <t>60B6B</t>
  </si>
  <si>
    <t>60B7A</t>
  </si>
  <si>
    <t>60B7B</t>
  </si>
  <si>
    <t>60B8A</t>
  </si>
  <si>
    <t>60B8B</t>
  </si>
  <si>
    <t>60C4A</t>
  </si>
  <si>
    <t>60C4B</t>
  </si>
  <si>
    <t>60C4C</t>
  </si>
  <si>
    <t>60C4D</t>
  </si>
  <si>
    <t>60C5A</t>
  </si>
  <si>
    <t>60C5B</t>
  </si>
  <si>
    <t>60C5C</t>
  </si>
  <si>
    <t>60C5D</t>
  </si>
  <si>
    <t>60C6A</t>
  </si>
  <si>
    <t>60C6B</t>
  </si>
  <si>
    <t>60I3A</t>
  </si>
  <si>
    <t>60C7A</t>
  </si>
  <si>
    <t>60C7B</t>
  </si>
  <si>
    <t>60C8A</t>
  </si>
  <si>
    <t>60C8B</t>
  </si>
  <si>
    <t>60D4A</t>
  </si>
  <si>
    <t>60D4B</t>
  </si>
  <si>
    <t>60D4C</t>
  </si>
  <si>
    <t>60D4D</t>
  </si>
  <si>
    <t>60D5A</t>
  </si>
  <si>
    <t>60D5B</t>
  </si>
  <si>
    <t>60D5C</t>
  </si>
  <si>
    <t>60D5D</t>
  </si>
  <si>
    <t>60H2A</t>
  </si>
  <si>
    <t>60D6A</t>
  </si>
  <si>
    <t>60E2B</t>
  </si>
  <si>
    <t>60D6B</t>
  </si>
  <si>
    <t>60D7A</t>
  </si>
  <si>
    <t>60D7B</t>
  </si>
  <si>
    <t>60D8A</t>
  </si>
  <si>
    <t>60J2A</t>
  </si>
  <si>
    <t>60J2B</t>
  </si>
  <si>
    <t>60D8B</t>
  </si>
  <si>
    <t>60E4A</t>
  </si>
  <si>
    <t>60E4B</t>
  </si>
  <si>
    <t>60E4C</t>
  </si>
  <si>
    <t>60E4D</t>
  </si>
  <si>
    <t>60E5A</t>
  </si>
  <si>
    <t>60E5B</t>
  </si>
  <si>
    <t>60E5C</t>
  </si>
  <si>
    <t>60E5D</t>
  </si>
  <si>
    <t>60E6A</t>
  </si>
  <si>
    <t>60E6B</t>
  </si>
  <si>
    <t>60E7A</t>
  </si>
  <si>
    <t>60E7B</t>
  </si>
  <si>
    <t>60E8A</t>
  </si>
  <si>
    <t>60E8B</t>
  </si>
  <si>
    <t>60H2B</t>
  </si>
  <si>
    <t>60F4A</t>
  </si>
  <si>
    <t>60F4B</t>
  </si>
  <si>
    <t>60F4C</t>
  </si>
  <si>
    <t>60F4D</t>
  </si>
  <si>
    <t>60F5A</t>
  </si>
  <si>
    <t>60F5B</t>
  </si>
  <si>
    <t>60F5C</t>
  </si>
  <si>
    <t>60F5D</t>
  </si>
  <si>
    <t>60F6A</t>
  </si>
  <si>
    <t>60F6B</t>
  </si>
  <si>
    <t>60F7A</t>
  </si>
  <si>
    <t>60F7B</t>
  </si>
  <si>
    <t>60F8A</t>
  </si>
  <si>
    <t>60F8B</t>
  </si>
  <si>
    <t>60G4A</t>
  </si>
  <si>
    <t>60G4B</t>
  </si>
  <si>
    <t>60G4C</t>
  </si>
  <si>
    <t>60G4D</t>
  </si>
  <si>
    <t>60G5A</t>
  </si>
  <si>
    <t>60G5B</t>
  </si>
  <si>
    <t>60G5C</t>
  </si>
  <si>
    <t>60G5D</t>
  </si>
  <si>
    <t>60G6A</t>
  </si>
  <si>
    <t>60G6B</t>
  </si>
  <si>
    <t>60G7A</t>
  </si>
  <si>
    <t>60G7B</t>
  </si>
  <si>
    <t>60G8A</t>
  </si>
  <si>
    <t>60G8B</t>
  </si>
  <si>
    <t>60H4A</t>
  </si>
  <si>
    <t>60H4B</t>
  </si>
  <si>
    <t>60H4C</t>
  </si>
  <si>
    <t>60H4D</t>
  </si>
  <si>
    <t>60H5A</t>
  </si>
  <si>
    <t>60H5B</t>
  </si>
  <si>
    <t>60H5C</t>
  </si>
  <si>
    <t>60H5D</t>
  </si>
  <si>
    <t>60H6A</t>
  </si>
  <si>
    <t>60H6B</t>
  </si>
  <si>
    <t>60H7A</t>
  </si>
  <si>
    <t>60H7B</t>
  </si>
  <si>
    <t>60H8A</t>
  </si>
  <si>
    <t>60H8B</t>
  </si>
  <si>
    <t>60I4A</t>
  </si>
  <si>
    <t>60I4B</t>
  </si>
  <si>
    <t>60I4C</t>
  </si>
  <si>
    <t>60I4D</t>
  </si>
  <si>
    <t>60I5A</t>
  </si>
  <si>
    <t>60D2A</t>
  </si>
  <si>
    <t>60I5B</t>
  </si>
  <si>
    <t>60I3D</t>
  </si>
  <si>
    <t>60I5C</t>
  </si>
  <si>
    <t>60I5D</t>
  </si>
  <si>
    <t>60I6A</t>
  </si>
  <si>
    <t>60I6B</t>
  </si>
  <si>
    <t>60I7A</t>
  </si>
  <si>
    <t>60I7B</t>
  </si>
  <si>
    <t>60I8A</t>
  </si>
  <si>
    <t>60I8B</t>
  </si>
  <si>
    <t>60J4A</t>
  </si>
  <si>
    <t>60J4B</t>
  </si>
  <si>
    <t>60J4C</t>
  </si>
  <si>
    <t>60J4D</t>
  </si>
  <si>
    <t>60J5A</t>
  </si>
  <si>
    <t>60J5B</t>
  </si>
  <si>
    <t>60J5C</t>
  </si>
  <si>
    <t>60J5D</t>
  </si>
  <si>
    <t>60J6A</t>
  </si>
  <si>
    <t>60J6B</t>
  </si>
  <si>
    <t>60J7A</t>
  </si>
  <si>
    <t>60J7B</t>
  </si>
  <si>
    <t>60J8A</t>
  </si>
  <si>
    <t>60J8B</t>
  </si>
  <si>
    <t>60K4A</t>
  </si>
  <si>
    <t>60K4B</t>
  </si>
  <si>
    <t>60K5A</t>
  </si>
  <si>
    <t>60K5B</t>
  </si>
  <si>
    <t>60K6A</t>
  </si>
  <si>
    <t>60K6B</t>
  </si>
  <si>
    <t>60K7A</t>
  </si>
  <si>
    <t>60K7B</t>
  </si>
  <si>
    <t>60L4A</t>
  </si>
  <si>
    <t>60L4B</t>
  </si>
  <si>
    <t>60L5A</t>
  </si>
  <si>
    <t>60L5B</t>
  </si>
  <si>
    <t>60L6A</t>
  </si>
  <si>
    <t>60L6B</t>
  </si>
  <si>
    <t>60I3B</t>
  </si>
  <si>
    <t>60L7A</t>
  </si>
  <si>
    <t>60L7B</t>
  </si>
  <si>
    <t>60M4A</t>
  </si>
  <si>
    <t>60M4B</t>
  </si>
  <si>
    <t>60M5A</t>
  </si>
  <si>
    <t>60M5B</t>
  </si>
  <si>
    <t>60M6A</t>
  </si>
  <si>
    <t>60M3A</t>
  </si>
  <si>
    <t>60N2A</t>
  </si>
  <si>
    <t>60M6B</t>
  </si>
  <si>
    <t>60M7A</t>
  </si>
  <si>
    <t>60M7B</t>
  </si>
  <si>
    <t>60N4A</t>
  </si>
  <si>
    <t>60N4B</t>
  </si>
  <si>
    <t>60N5A</t>
  </si>
  <si>
    <t>60N5B</t>
  </si>
  <si>
    <t>60N6A</t>
  </si>
  <si>
    <t>60N6B</t>
  </si>
  <si>
    <t>60L3A</t>
  </si>
  <si>
    <t>60N7A</t>
  </si>
  <si>
    <t>60N2B</t>
  </si>
  <si>
    <t>60N7B</t>
  </si>
  <si>
    <t>CONTROL</t>
  </si>
  <si>
    <t>Dias trabajo</t>
  </si>
  <si>
    <t>Conteo Buffer</t>
  </si>
  <si>
    <t>Conteo PT</t>
  </si>
  <si>
    <t>Dias audit de ubic</t>
  </si>
  <si>
    <t>Marzo</t>
  </si>
  <si>
    <t>Abril</t>
  </si>
  <si>
    <t>dias habiles</t>
  </si>
  <si>
    <t>Dias de conteo</t>
  </si>
  <si>
    <t>Dias de conteo real</t>
  </si>
  <si>
    <t>Ub total</t>
  </si>
  <si>
    <t>Planificado</t>
  </si>
  <si>
    <t>Real</t>
  </si>
  <si>
    <t>% Cumpl. Semanal</t>
  </si>
  <si>
    <t>Plan Acum</t>
  </si>
  <si>
    <t>% Plan Acum</t>
  </si>
  <si>
    <t>Real Acum</t>
  </si>
  <si>
    <t>% Real Acum</t>
  </si>
  <si>
    <t>FALTAN:</t>
  </si>
  <si>
    <t>% Actual</t>
  </si>
  <si>
    <t>Acum</t>
  </si>
  <si>
    <t>Target</t>
  </si>
  <si>
    <t>Total</t>
  </si>
  <si>
    <t>Tipo de errores</t>
  </si>
  <si>
    <t>Material mal guardado</t>
  </si>
  <si>
    <t>Objetivo</t>
  </si>
  <si>
    <t>Rotulo de categoria</t>
  </si>
  <si>
    <t>Valor</t>
  </si>
  <si>
    <t>SEPTIEMBRE</t>
  </si>
  <si>
    <t>AUDITORÍA DE UBICACIONES 2025</t>
  </si>
  <si>
    <t>DICIEMBRE</t>
  </si>
  <si>
    <t>OCTUBRE</t>
  </si>
  <si>
    <t>Avance por Deposito</t>
  </si>
  <si>
    <t>Ubicaciones</t>
  </si>
  <si>
    <t>Status</t>
  </si>
  <si>
    <t>ERRORES</t>
  </si>
  <si>
    <t>NOVIEMBRE</t>
  </si>
  <si>
    <t>lx</t>
  </si>
  <si>
    <t>TOTAL:</t>
  </si>
  <si>
    <t>IRA</t>
  </si>
  <si>
    <t>ILA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</si>
  <si>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</si>
  <si>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</si>
  <si>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</si>
  <si>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</si>
  <si>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</si>
  <si>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</si>
  <si>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</si>
  <si>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</si>
  <si>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</si>
  <si>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</si>
  <si>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</si>
  <si>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</si>
  <si>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Inventory Récord Accuracy</t>
  </si>
  <si>
    <t>INTEGRIDAD ILA:</t>
  </si>
  <si>
    <t>Inventory Location Accuracy</t>
  </si>
  <si>
    <t>El material está en la ubicación correspondiente</t>
  </si>
  <si>
    <t>INTEGRIDAD IRA:</t>
  </si>
  <si>
    <t>El material está, no importa donde</t>
  </si>
  <si>
    <t>TARGET:</t>
  </si>
  <si>
    <t>Actualizado:</t>
  </si>
  <si>
    <t>ACURACIDAD: precisión y exactitud de un fenómeno</t>
  </si>
  <si>
    <t>STOCK VALORIZADO:</t>
  </si>
  <si>
    <t>NO ENCONTRADO:</t>
  </si>
  <si>
    <t>SOBRANTES:</t>
  </si>
  <si>
    <t>C. inicial</t>
  </si>
  <si>
    <t>1er conteo</t>
  </si>
  <si>
    <t>2do conteo</t>
  </si>
  <si>
    <t>3do conteo</t>
  </si>
  <si>
    <t>S/D</t>
  </si>
  <si>
    <t>RESULTADO DE AUDITORÍA</t>
  </si>
  <si>
    <t>DEPÓSITO 250</t>
  </si>
  <si>
    <t>CALLE:</t>
  </si>
  <si>
    <t>ver niveles hasta 14</t>
  </si>
  <si>
    <t>ver ubicaciones BIS</t>
  </si>
  <si>
    <t>CONTROLADO</t>
  </si>
  <si>
    <t>AUDITORÍA DE UBICACIONES</t>
  </si>
  <si>
    <t>VACÍAS Y BLOQUEADAS</t>
  </si>
  <si>
    <t>AUDITORÍA DE BUFFER</t>
  </si>
  <si>
    <t>1ERA VUELTA</t>
  </si>
  <si>
    <t>2DA VUELTA</t>
  </si>
  <si>
    <t>PARCIAL</t>
  </si>
  <si>
    <t>NO CONTROLADO</t>
  </si>
  <si>
    <t>NO APLICA</t>
  </si>
  <si>
    <t>ALERO BUY MQ200</t>
  </si>
  <si>
    <t>TUNEL 281</t>
  </si>
  <si>
    <t>D3-200</t>
  </si>
  <si>
    <t>ALERO 250</t>
  </si>
  <si>
    <t>BANCOS MQ250</t>
  </si>
  <si>
    <t>TRANSFER</t>
  </si>
  <si>
    <t>HERRERÍA</t>
  </si>
  <si>
    <t>Ce.</t>
  </si>
  <si>
    <t>Cl.valor.</t>
  </si>
  <si>
    <t>Texto breve de material</t>
  </si>
  <si>
    <t>CURRENT PRICE</t>
  </si>
  <si>
    <t>ÚLTIMA ACTUALIZACIÓN:</t>
  </si>
  <si>
    <t>ACTUALIZADO CON EL VALORIZADO DE MARZO</t>
  </si>
  <si>
    <t>6400</t>
  </si>
  <si>
    <t>002517185K</t>
  </si>
  <si>
    <t>DE0VW95</t>
  </si>
  <si>
    <t>858amiento rodillo diferencial MQ281</t>
  </si>
  <si>
    <t>002517185M</t>
  </si>
  <si>
    <t>Rodamiento rodillo diferencial MQ281</t>
  </si>
  <si>
    <t>AR00000</t>
  </si>
  <si>
    <t>TORNILLO FIJ.LATERAL</t>
  </si>
  <si>
    <t>003519185F</t>
  </si>
  <si>
    <t>BR0B02A</t>
  </si>
  <si>
    <t>RODAMIENTO CONICO</t>
  </si>
  <si>
    <t>BR0BROT</t>
  </si>
  <si>
    <t>Anillo seguro cubo 1ra. y 2da. MQ281</t>
  </si>
  <si>
    <t>RESORTE DE PRESION</t>
  </si>
  <si>
    <t>012301127F</t>
  </si>
  <si>
    <t>TAPON ACEITE MAGNESIO</t>
  </si>
  <si>
    <t>ENGR.SATEL.TERM.200</t>
  </si>
  <si>
    <t>PALANCA</t>
  </si>
  <si>
    <t>BUJE COJINETE</t>
  </si>
  <si>
    <t>VALVULA DE VENTEO</t>
  </si>
  <si>
    <t>01M409159C0C02</t>
  </si>
  <si>
    <t>FORJA PLANETARIO MQ-25</t>
  </si>
  <si>
    <t>01M409159C0R02</t>
  </si>
  <si>
    <t>ENGR.PLANETARIO FORJA</t>
  </si>
  <si>
    <t>01M409159C0S04</t>
  </si>
  <si>
    <t>ENGR.PLANETARIO SEMIMEC</t>
  </si>
  <si>
    <t>01M409159E</t>
  </si>
  <si>
    <t>ENGR.PLANET.radio diente reforz.</t>
  </si>
  <si>
    <t>01M409169E</t>
  </si>
  <si>
    <t>SATELITE MQ250</t>
  </si>
  <si>
    <t>01M409169E0R01</t>
  </si>
  <si>
    <t>ENGR.SATEELITE FORJA</t>
  </si>
  <si>
    <t>01M409169E0S05</t>
  </si>
  <si>
    <t>ENGR.SATELITE SEMIMEC</t>
  </si>
  <si>
    <t>020301153A</t>
  </si>
  <si>
    <t>CASQUILLO CENTRALIZADO</t>
  </si>
  <si>
    <t>020311331B</t>
  </si>
  <si>
    <t>ARAND.TOPE.SINCR.5TA.</t>
  </si>
  <si>
    <t>ARAND.SUPLEM. 0.75</t>
  </si>
  <si>
    <t>020311391A</t>
  </si>
  <si>
    <t>ARAND.SUPLEM. 0.80</t>
  </si>
  <si>
    <t>020311391B</t>
  </si>
  <si>
    <t>ARAND.SUPLEM. 0.85</t>
  </si>
  <si>
    <t>020311391C</t>
  </si>
  <si>
    <t>ARAND.SUPLEM. 0.90</t>
  </si>
  <si>
    <t>020311391D</t>
  </si>
  <si>
    <t>ARAND.SUPLEM. 0.95</t>
  </si>
  <si>
    <t>020311391E</t>
  </si>
  <si>
    <t>ARAND.SUPLEM. 1.00</t>
  </si>
  <si>
    <t>020311391F</t>
  </si>
  <si>
    <t>ARAND.SUPLEM. 1.05</t>
  </si>
  <si>
    <t>020311391G</t>
  </si>
  <si>
    <t>ARAND.SUPLEM. 1.10</t>
  </si>
  <si>
    <t>020311391H</t>
  </si>
  <si>
    <t>ARAND.SUPLEM. 1.15</t>
  </si>
  <si>
    <t>020311391J</t>
  </si>
  <si>
    <t>ARAND.SUPLEM. 1.20</t>
  </si>
  <si>
    <t>020311391K</t>
  </si>
  <si>
    <t>ARAND.SUPLEM. 1.25</t>
  </si>
  <si>
    <t>020311391L</t>
  </si>
  <si>
    <t>ARAND.SUPLEM. 1.30</t>
  </si>
  <si>
    <t>020311391M</t>
  </si>
  <si>
    <t>ARAND.SUPLEM. 1.35</t>
  </si>
  <si>
    <t>020311391N</t>
  </si>
  <si>
    <t>ARAND.SUPLEM. 1.40</t>
  </si>
  <si>
    <t>020311391P</t>
  </si>
  <si>
    <t>ARAND.SUPLEM. 0.65</t>
  </si>
  <si>
    <t>020311391Q</t>
  </si>
  <si>
    <t>ARAND.SUPLEM. 0.70</t>
  </si>
  <si>
    <t>020409145A</t>
  </si>
  <si>
    <t>REMACHE PORTACORONA</t>
  </si>
  <si>
    <t>ANILLO CONICO</t>
  </si>
  <si>
    <t>ARANDELA TOPE</t>
  </si>
  <si>
    <t>020409379B</t>
  </si>
  <si>
    <t>RESORTE TOMA FUERZA</t>
  </si>
  <si>
    <t>02A141165B</t>
  </si>
  <si>
    <t>CRAPODINA</t>
  </si>
  <si>
    <t>02A141165D</t>
  </si>
  <si>
    <t>CRAPODINA MQ250</t>
  </si>
  <si>
    <t>02A141165P</t>
  </si>
  <si>
    <t>CRAPODINA MQ250 PLAST.</t>
  </si>
  <si>
    <t>02A141165R</t>
  </si>
  <si>
    <t>CRAPODINA MQ250 PLAST. ranurada</t>
  </si>
  <si>
    <t>02A141180A</t>
  </si>
  <si>
    <t>TUBO GUIA CONJUNTO</t>
  </si>
  <si>
    <t>02A141734D</t>
  </si>
  <si>
    <t>PERNO P/TRANSPORTE</t>
  </si>
  <si>
    <t>02A141777B</t>
  </si>
  <si>
    <t>PERNO PIVOT</t>
  </si>
  <si>
    <t>02A301115B</t>
  </si>
  <si>
    <t>TAPON DE GOMA</t>
  </si>
  <si>
    <t>02A301211A</t>
  </si>
  <si>
    <t>TAPA 5TA.PQ 34/35</t>
  </si>
  <si>
    <t>02A301215A</t>
  </si>
  <si>
    <t>JUNTA TAPA DE 5TA.</t>
  </si>
  <si>
    <t>02A301215D</t>
  </si>
  <si>
    <t>Junta tapa de 5ta. nva.</t>
  </si>
  <si>
    <t>02A301227M</t>
  </si>
  <si>
    <t>RETEN EJE DE CAMBIO</t>
  </si>
  <si>
    <t>02A301267B</t>
  </si>
  <si>
    <t>CAZOLETA DE APOYO</t>
  </si>
  <si>
    <t>02A301389</t>
  </si>
  <si>
    <t>CONJ.PERNO RETENCION</t>
  </si>
  <si>
    <t>02A301443</t>
  </si>
  <si>
    <t>PERNO PIVOT 5TA.</t>
  </si>
  <si>
    <t>02A311103DROH</t>
  </si>
  <si>
    <t>ARBOL PRIM.FORJA VWAG</t>
  </si>
  <si>
    <t>02A311103FROH</t>
  </si>
  <si>
    <t>02A311115D</t>
  </si>
  <si>
    <t>JAULA DE AGUJAS 4ta y 5ta.</t>
  </si>
  <si>
    <t>02A311120T64</t>
  </si>
  <si>
    <t>PROTECTOR ARBOL PRIM.</t>
  </si>
  <si>
    <t>02A311120TS64</t>
  </si>
  <si>
    <t>02A311123E</t>
  </si>
  <si>
    <t>02A311129AH</t>
  </si>
  <si>
    <t>AR03000</t>
  </si>
  <si>
    <t>CONJ 3RA LIB REP</t>
  </si>
  <si>
    <t>02A311129AR</t>
  </si>
  <si>
    <t>02A311129BL</t>
  </si>
  <si>
    <t>CONJ 3RA LIB Z30 SR</t>
  </si>
  <si>
    <t>02A311129BR</t>
  </si>
  <si>
    <t>CONJ 3RA LIB Z31 1R</t>
  </si>
  <si>
    <t>02A311129BT</t>
  </si>
  <si>
    <t>CONJ 3RA LIB Z30</t>
  </si>
  <si>
    <t>02A311129CB</t>
  </si>
  <si>
    <t>CONJ 3RA LIB Z34 1R RECT</t>
  </si>
  <si>
    <t>02A311129CH</t>
  </si>
  <si>
    <t>CONJ 3RA LIB Z34 2R 14 RECT</t>
  </si>
  <si>
    <t>02A311129CJ</t>
  </si>
  <si>
    <t>CONJ 3RA LIB Z33 2R 12 RECT</t>
  </si>
  <si>
    <t>02A311129CK</t>
  </si>
  <si>
    <t>3rd speed set Z32</t>
  </si>
  <si>
    <t>02A311131ADR00</t>
  </si>
  <si>
    <t>ENGR.3RA.LIBRE FORJA</t>
  </si>
  <si>
    <t>02A311131ADS00</t>
  </si>
  <si>
    <t>ENGR.3RA.LIBRE SEMIMAQ</t>
  </si>
  <si>
    <t>02A311131AMC00</t>
  </si>
  <si>
    <t>02A311131AMR00</t>
  </si>
  <si>
    <t>02A311131AMS01</t>
  </si>
  <si>
    <t>02A311131ANS00</t>
  </si>
  <si>
    <t>02A311131APR00</t>
  </si>
  <si>
    <t>02A311131APS01</t>
  </si>
  <si>
    <t>02A311131BEC00</t>
  </si>
  <si>
    <t>02A311131BER00</t>
  </si>
  <si>
    <t>02A311131BES00</t>
  </si>
  <si>
    <t>02A311131BF049</t>
  </si>
  <si>
    <t>ENGR.3RA.FORJA ALEM.</t>
  </si>
  <si>
    <t>02A311131BFR00</t>
  </si>
  <si>
    <t>Engranaje de 3ra. libre semimecanizado</t>
  </si>
  <si>
    <t>02A311131BGC00</t>
  </si>
  <si>
    <t>02A311131BGR00</t>
  </si>
  <si>
    <t>02A311131BGS00</t>
  </si>
  <si>
    <t>02A311131BGS01</t>
  </si>
  <si>
    <t>02A311131BHC00</t>
  </si>
  <si>
    <t>02A311131BHR00</t>
  </si>
  <si>
    <t>02A311131BHS00</t>
  </si>
  <si>
    <t>02A311131P038</t>
  </si>
  <si>
    <t>02A311131P0R00</t>
  </si>
  <si>
    <t>02A311131Q0C00</t>
  </si>
  <si>
    <t>02A311131Q0R00</t>
  </si>
  <si>
    <t>02A311131Q0S00</t>
  </si>
  <si>
    <t>ENGR.3RA.LIBRE.SEMIMEC</t>
  </si>
  <si>
    <t>02A311131R0R00</t>
  </si>
  <si>
    <t>02A311131R0S00</t>
  </si>
  <si>
    <t>02A311140</t>
  </si>
  <si>
    <t>ARAND.SUPLEM. 0.650</t>
  </si>
  <si>
    <t>02A311140A</t>
  </si>
  <si>
    <t>ARAND.SUPLEM. 0.675</t>
  </si>
  <si>
    <t>02A311140AA</t>
  </si>
  <si>
    <t>ARAND.SUPLEM. 1.125</t>
  </si>
  <si>
    <t>02A311140AB</t>
  </si>
  <si>
    <t>ARAND.SUPLEM. 1.150</t>
  </si>
  <si>
    <t>02A311140AC</t>
  </si>
  <si>
    <t>ARAND.SUPLEM. 0.175</t>
  </si>
  <si>
    <t>02A311140AD</t>
  </si>
  <si>
    <t>ARAND.SUPLEM. 1.200</t>
  </si>
  <si>
    <t>02A311140AE</t>
  </si>
  <si>
    <t>ARAND.SUPLEM. 1.225</t>
  </si>
  <si>
    <t>02A311140AF</t>
  </si>
  <si>
    <t>ARAND.SUPLEM. 1.250</t>
  </si>
  <si>
    <t>02A311140AG</t>
  </si>
  <si>
    <t>ARAND.SIPLEM. 1.275</t>
  </si>
  <si>
    <t>02A311140B</t>
  </si>
  <si>
    <t>ARAND.SUPLEM. 0.700</t>
  </si>
  <si>
    <t>02A311140C</t>
  </si>
  <si>
    <t>ARAND.SUPLEM. 0.725</t>
  </si>
  <si>
    <t>02A311140D</t>
  </si>
  <si>
    <t>ARAND.SUPLEM. 0.750</t>
  </si>
  <si>
    <t>02A311140E</t>
  </si>
  <si>
    <t>ARAND.SUPLEM. 0.775</t>
  </si>
  <si>
    <t>02A311140F</t>
  </si>
  <si>
    <t>ARAND.SUPLEM. 0.800</t>
  </si>
  <si>
    <t>02A311140G</t>
  </si>
  <si>
    <t>ARAND.SUPLEM. 0.825</t>
  </si>
  <si>
    <t>02A311140H</t>
  </si>
  <si>
    <t>ARAND.SUPLEM. 0.850</t>
  </si>
  <si>
    <t>02A311140J</t>
  </si>
  <si>
    <t>ARAND.SUPLEM. 0.875</t>
  </si>
  <si>
    <t>02A311140K</t>
  </si>
  <si>
    <t>ARAND.SUPLEM. 0.900</t>
  </si>
  <si>
    <t>02A311140L</t>
  </si>
  <si>
    <t>ARAND.SUPLEM. 0.925</t>
  </si>
  <si>
    <t>02A311140M</t>
  </si>
  <si>
    <t>ARAND.SUPLEM. 0.950</t>
  </si>
  <si>
    <t>02A311140N</t>
  </si>
  <si>
    <t>ARAND.SUPLEM. 0.975</t>
  </si>
  <si>
    <t>02A311140P</t>
  </si>
  <si>
    <t>ARAND.SUPLEM. 1.000</t>
  </si>
  <si>
    <t>02A311140Q</t>
  </si>
  <si>
    <t>ARAND.SUPLEM. 1.025</t>
  </si>
  <si>
    <t>02A311140R</t>
  </si>
  <si>
    <t>ARAND.SUPLEM. 1.050</t>
  </si>
  <si>
    <t>02A311140S</t>
  </si>
  <si>
    <t>ARAND.SUPLEM. 1.075</t>
  </si>
  <si>
    <t>02A311140T</t>
  </si>
  <si>
    <t>ARAND.SUPLEM. 1.100</t>
  </si>
  <si>
    <t>02A311145BM</t>
  </si>
  <si>
    <t>CONJ 4TA LIB Z33</t>
  </si>
  <si>
    <t>02A311145BP</t>
  </si>
  <si>
    <t>CONJ 4TA LIB Z27 2R</t>
  </si>
  <si>
    <t>02A311145BR</t>
  </si>
  <si>
    <t>CONJ 4TA LIB Z28 1R</t>
  </si>
  <si>
    <t>02A311145BT</t>
  </si>
  <si>
    <t>CONJ 4TA LIB Z32 3R 123</t>
  </si>
  <si>
    <t>02A311145CA</t>
  </si>
  <si>
    <t>Engr. 4ta. libre conj. Z:35 2R</t>
  </si>
  <si>
    <t>02A311145CB</t>
  </si>
  <si>
    <t>4th speed set Z31</t>
  </si>
  <si>
    <t>02A311145K</t>
  </si>
  <si>
    <t>CONJ.ENGR.4TA.Z:30</t>
  </si>
  <si>
    <t>02A311149ABR00</t>
  </si>
  <si>
    <t>ENGR.4TA.LIBRE FORJA</t>
  </si>
  <si>
    <t>02A311149ABS00</t>
  </si>
  <si>
    <t>ENGR.4TA.LIBRE SEMIM.</t>
  </si>
  <si>
    <t>02A311149AKC00</t>
  </si>
  <si>
    <t>02A311149AKR00</t>
  </si>
  <si>
    <t>02A311149AKS00</t>
  </si>
  <si>
    <t>02A311149ALC00</t>
  </si>
  <si>
    <t>02A311149ALR00</t>
  </si>
  <si>
    <t>02A311149AMC00</t>
  </si>
  <si>
    <t>02A311149AMR00</t>
  </si>
  <si>
    <t>02A311149B0R00</t>
  </si>
  <si>
    <t>02A311149F038</t>
  </si>
  <si>
    <t>ENGR.4RA.FORJA ALEM.</t>
  </si>
  <si>
    <t>02A311149F0R00</t>
  </si>
  <si>
    <t>02A311149F0S00</t>
  </si>
  <si>
    <t>02A311149G0R00</t>
  </si>
  <si>
    <t>02A311149G0S00</t>
  </si>
  <si>
    <t>02A311149H0R00</t>
  </si>
  <si>
    <t>02A311149H0S00</t>
  </si>
  <si>
    <t>02A311155A</t>
  </si>
  <si>
    <t>ARAND.FIJ.ENG.5TA.</t>
  </si>
  <si>
    <t>02A311158AE</t>
  </si>
  <si>
    <t>CONJ 5TA LIB Z39 2R</t>
  </si>
  <si>
    <t>02A311158AL</t>
  </si>
  <si>
    <t>CONJ 5TA LIB Z42 3R</t>
  </si>
  <si>
    <t>02A311158AN</t>
  </si>
  <si>
    <t>CONJ 5TA LIB Z37 3R RECT</t>
  </si>
  <si>
    <t>02A311158AQ</t>
  </si>
  <si>
    <t>CONJ 5TA LIB Z48 2R 24</t>
  </si>
  <si>
    <t>02A311158AR</t>
  </si>
  <si>
    <t>CONJ 5TA LIB Z47 3R 124</t>
  </si>
  <si>
    <t>02A311158E</t>
  </si>
  <si>
    <t>CONJ.5TA.LIBRE Z:45</t>
  </si>
  <si>
    <t>02A311158H</t>
  </si>
  <si>
    <t>CONJ 5TA LIB Z43 1R</t>
  </si>
  <si>
    <t>02A311158L</t>
  </si>
  <si>
    <t>CONJ 5TA LIB Z39 SR</t>
  </si>
  <si>
    <t>02A311158S</t>
  </si>
  <si>
    <t>CONJ 5TA LIB Z37 3R</t>
  </si>
  <si>
    <t>02A311159ACR00</t>
  </si>
  <si>
    <t>ENGR.5TA.LIBRE FORJA</t>
  </si>
  <si>
    <t>02A311159ACS00</t>
  </si>
  <si>
    <t>ENGR.5TA.LIBRE SEMIM.</t>
  </si>
  <si>
    <t>02A311159ALR00</t>
  </si>
  <si>
    <t>02A311159ALS01</t>
  </si>
  <si>
    <t>ENGR.5TA.LIBRE SEMIM. Z:37</t>
  </si>
  <si>
    <t>02A311159AQ</t>
  </si>
  <si>
    <t>5TA LIBRE Z42 3R</t>
  </si>
  <si>
    <t>02A311159B0S00</t>
  </si>
  <si>
    <t>02A311159BA049</t>
  </si>
  <si>
    <t>ENGR.5TA.FORJA ALEM.</t>
  </si>
  <si>
    <t>02A311159BAS00</t>
  </si>
  <si>
    <t>02A311159BCC00</t>
  </si>
  <si>
    <t>02A311159BCR00</t>
  </si>
  <si>
    <t>02A311159BE049</t>
  </si>
  <si>
    <t>02A311159BEC00</t>
  </si>
  <si>
    <t>02A311159BER00</t>
  </si>
  <si>
    <t>02A311159C0R00</t>
  </si>
  <si>
    <t>02A311159C0S00</t>
  </si>
  <si>
    <t>02A311159D0S01</t>
  </si>
  <si>
    <t>ENGR.5TA.LIBRE SEMIM. Z:45</t>
  </si>
  <si>
    <t>02A311159F0C00</t>
  </si>
  <si>
    <t>02A311159F0R00</t>
  </si>
  <si>
    <t>02A311159F0S00</t>
  </si>
  <si>
    <t>02A311159G0C00</t>
  </si>
  <si>
    <t>02A311159G0R00</t>
  </si>
  <si>
    <t>02A311159G0S00</t>
  </si>
  <si>
    <t>02A311159H0R00</t>
  </si>
  <si>
    <t>02A311159J0R00</t>
  </si>
  <si>
    <t>02A311159J0S00</t>
  </si>
  <si>
    <t>02A311159Q0R00</t>
  </si>
  <si>
    <t>02A311159Q0S00</t>
  </si>
  <si>
    <t>02A311159R0R00</t>
  </si>
  <si>
    <t>02A311159R0S00</t>
  </si>
  <si>
    <t>02A311175C</t>
  </si>
  <si>
    <t>ARANDELA ESPACIADORA</t>
  </si>
  <si>
    <t>02A311205BFR01</t>
  </si>
  <si>
    <t>ARBOL SEC.FORJA Z:20</t>
  </si>
  <si>
    <t>02A311205MROH</t>
  </si>
  <si>
    <t>ARBOL SEC.FORJA VWAG</t>
  </si>
  <si>
    <t>02A311205QROH</t>
  </si>
  <si>
    <t>02A311207C</t>
  </si>
  <si>
    <t>SOPOR.RODAM.CHAPA</t>
  </si>
  <si>
    <t>02A311207H</t>
  </si>
  <si>
    <t>SOPOR.RODAM.CHAPA NUEVO</t>
  </si>
  <si>
    <t>02A311213C</t>
  </si>
  <si>
    <t>RODAMIENTO AGUJAS</t>
  </si>
  <si>
    <t>02A311221</t>
  </si>
  <si>
    <t>ARANDELA ENGR.1RA.</t>
  </si>
  <si>
    <t>02A311265D</t>
  </si>
  <si>
    <t>RODAMIENTO DE AGUJAS</t>
  </si>
  <si>
    <t>02A31128501S00</t>
  </si>
  <si>
    <t>ENGR.3RA.FIJO SEMIMAQ</t>
  </si>
  <si>
    <t>02A311285AGS00</t>
  </si>
  <si>
    <t>02A311285AH</t>
  </si>
  <si>
    <t>ENGR.3RA.FIJO Z:23 2r</t>
  </si>
  <si>
    <t>02A311285AHC00</t>
  </si>
  <si>
    <t>ENGR.3RA.FIJO FORJA</t>
  </si>
  <si>
    <t>02A311285AHR00</t>
  </si>
  <si>
    <t>02A311285AHS00</t>
  </si>
  <si>
    <t>02A311285AJ</t>
  </si>
  <si>
    <t>3RA FIJA Z25 3R 124</t>
  </si>
  <si>
    <t>02A311285AJS00</t>
  </si>
  <si>
    <t>02A311285ATANG</t>
  </si>
  <si>
    <t>ENGR.3RA.FIJO FOR.IMP.</t>
  </si>
  <si>
    <t>02A311285ATC00</t>
  </si>
  <si>
    <t>02A311285ATR00</t>
  </si>
  <si>
    <t>02A311285ATS00</t>
  </si>
  <si>
    <t>02A311285BA</t>
  </si>
  <si>
    <t>3RA FIJA Z25 RECT</t>
  </si>
  <si>
    <t>02A311285BBS00</t>
  </si>
  <si>
    <t>02A311285BC</t>
  </si>
  <si>
    <t>3rd gear Z27</t>
  </si>
  <si>
    <t>02A311285BCANG</t>
  </si>
  <si>
    <t>02A311285BCC00</t>
  </si>
  <si>
    <t>02A311285BCR00</t>
  </si>
  <si>
    <t>02A311285BES00</t>
  </si>
  <si>
    <t>SEMIMEC. ENGR. FIJO  R Z27</t>
  </si>
  <si>
    <t>02A311285BFS00</t>
  </si>
  <si>
    <t>SEMIMEC. ENGR. FIJO  R Z25</t>
  </si>
  <si>
    <t>02A311285K</t>
  </si>
  <si>
    <t>3RA FIJA Z24 1R</t>
  </si>
  <si>
    <t>02A311285K0C00</t>
  </si>
  <si>
    <t>02A311285K0R00</t>
  </si>
  <si>
    <t>02A311285K0S00</t>
  </si>
  <si>
    <t>02A311285L0S00</t>
  </si>
  <si>
    <t>02A311285M0R00</t>
  </si>
  <si>
    <t>02A311285T</t>
  </si>
  <si>
    <t>3RA FIJA Z23 2R 14</t>
  </si>
  <si>
    <t>02A311291A0R00</t>
  </si>
  <si>
    <t>CPO.ACOPL.5TA.FORJA</t>
  </si>
  <si>
    <t>CPO.ACOPL.5TA.SEMIMAQ.</t>
  </si>
  <si>
    <t>CPO ACOPLE 3RA Y 4TA SEM.</t>
  </si>
  <si>
    <t>02A311291H</t>
  </si>
  <si>
    <t>CPO.ACOPL.3RA/4TA TERM</t>
  </si>
  <si>
    <t>02A311291J0C00</t>
  </si>
  <si>
    <t>CUERPO DE ACOPLAM. 3 A</t>
  </si>
  <si>
    <t>02A311291J0R00</t>
  </si>
  <si>
    <t>CPO.ACOPL.3RA/4TA FORJ</t>
  </si>
  <si>
    <t>CPO.ACOPL.3RA/4TA SEM.</t>
  </si>
  <si>
    <t>02A311291L0S02</t>
  </si>
  <si>
    <t>02A311291M0R00</t>
  </si>
  <si>
    <t>02A311291M0S01</t>
  </si>
  <si>
    <t>CPO.ACOPL.5TA.SEMIM..M</t>
  </si>
  <si>
    <t>02A311291M0S03</t>
  </si>
  <si>
    <t>02A311295D</t>
  </si>
  <si>
    <t>ANILLO SINCR.5TA.TERM.</t>
  </si>
  <si>
    <t>02A311305EROH</t>
  </si>
  <si>
    <t>CUBO DE 5TA FORJA VWAG</t>
  </si>
  <si>
    <t>02A311309BROH</t>
  </si>
  <si>
    <t>CUBO DE 3RA Y 4TA FORJA VWAG</t>
  </si>
  <si>
    <t>02A311315BROH</t>
  </si>
  <si>
    <t>DESLIZANTE 3RA/4TA FORJA VWAG</t>
  </si>
  <si>
    <t>02A311321</t>
  </si>
  <si>
    <t>ANILLO SEGURO PRIMARIO</t>
  </si>
  <si>
    <t>02A311351AES00</t>
  </si>
  <si>
    <t>ENGR.4TA.FIJO SEMIMAQ</t>
  </si>
  <si>
    <t>02A311351APC00</t>
  </si>
  <si>
    <t>ENGR.4TA.FIJO FORJA</t>
  </si>
  <si>
    <t>02A311351APR00</t>
  </si>
  <si>
    <t>02A311351APS00</t>
  </si>
  <si>
    <t>02A311351AQ</t>
  </si>
  <si>
    <t>ENG.4TA.FIJO TER.Z:34 - 1R</t>
  </si>
  <si>
    <t>02A311351ARR00</t>
  </si>
  <si>
    <t>02A311351ARS00</t>
  </si>
  <si>
    <t>02A311351AS</t>
  </si>
  <si>
    <t>4th gear Z38</t>
  </si>
  <si>
    <t>02A311351ASANG</t>
  </si>
  <si>
    <t>ENGR.4TA.FIJO FOR.IMP.</t>
  </si>
  <si>
    <t>02A311351ASC00</t>
  </si>
  <si>
    <t>02A311351ASR00</t>
  </si>
  <si>
    <t>02A311351ATR00</t>
  </si>
  <si>
    <t>02A311351B0R00</t>
  </si>
  <si>
    <t>02A311351BAS00</t>
  </si>
  <si>
    <t>02A311351BBR00</t>
  </si>
  <si>
    <t>02A311351BBS00</t>
  </si>
  <si>
    <t>02A311351BCR00</t>
  </si>
  <si>
    <t>02A311351C0R00</t>
  </si>
  <si>
    <t>02A311351C0S00</t>
  </si>
  <si>
    <t>02A311351K0S00</t>
  </si>
  <si>
    <t>02A311361A0R00</t>
  </si>
  <si>
    <t>ENGR.5TA.FIJO FORJA</t>
  </si>
  <si>
    <t>02A311361AD</t>
  </si>
  <si>
    <t>5TA FIJA Z29 2R</t>
  </si>
  <si>
    <t>02A311361ADR00</t>
  </si>
  <si>
    <t>02A311361ADS00</t>
  </si>
  <si>
    <t>ENGR.5TA.FIJO SEMIMAQ</t>
  </si>
  <si>
    <t>02A311361AM</t>
  </si>
  <si>
    <t>ENG.5TA.FIJO TER.Z:28</t>
  </si>
  <si>
    <t>02A311361AMR00</t>
  </si>
  <si>
    <t>02A311361AMS00</t>
  </si>
  <si>
    <t>02A311361AS</t>
  </si>
  <si>
    <t>5TA FIJA Z37 3R</t>
  </si>
  <si>
    <t>02A311361ASR00</t>
  </si>
  <si>
    <t>02A311361ASS00</t>
  </si>
  <si>
    <t>02A311361BA</t>
  </si>
  <si>
    <t>5TA FIJA Z31 3R RECT</t>
  </si>
  <si>
    <t>02A311361BAR00</t>
  </si>
  <si>
    <t>02A311361BAS00</t>
  </si>
  <si>
    <t>02A311361BCANG</t>
  </si>
  <si>
    <t>ENGR.5TA.FIJO FOR.IMP.</t>
  </si>
  <si>
    <t>02A311361BCC00</t>
  </si>
  <si>
    <t>ENGR.5TA.FIJO SEMIM.</t>
  </si>
  <si>
    <t>02A311361BCR00</t>
  </si>
  <si>
    <t>02A311361BCS00</t>
  </si>
  <si>
    <t>02A311361BDANG</t>
  </si>
  <si>
    <t>02A311361BDS00</t>
  </si>
  <si>
    <t>02A311361BG</t>
  </si>
  <si>
    <t>ENG.5TA.FIJO TER.Z:33</t>
  </si>
  <si>
    <t>02A311361BGS01</t>
  </si>
  <si>
    <t>02A311361BH</t>
  </si>
  <si>
    <t>ENG.5TA.FIJO TER.Z:30</t>
  </si>
  <si>
    <t>02A311361BHANG</t>
  </si>
  <si>
    <t>02A311361BHC00</t>
  </si>
  <si>
    <t>02A311361BHD01</t>
  </si>
  <si>
    <t>02A311361BHR00</t>
  </si>
  <si>
    <t>02A311361BHS00</t>
  </si>
  <si>
    <t>02A311361BMS00</t>
  </si>
  <si>
    <t>02A311361L</t>
  </si>
  <si>
    <t>5TA FIJA Z36 3R 234</t>
  </si>
  <si>
    <t>02A311361L0C00</t>
  </si>
  <si>
    <t>02A311361L0R00</t>
  </si>
  <si>
    <t>02A311361L0S00</t>
  </si>
  <si>
    <t>02A311361N</t>
  </si>
  <si>
    <t>5TA FIJA Z30 SR</t>
  </si>
  <si>
    <t>02A311361N0R00</t>
  </si>
  <si>
    <t>02A311361N0S00</t>
  </si>
  <si>
    <t>02A311361P</t>
  </si>
  <si>
    <t>5TA FIJA Z31 1R 3</t>
  </si>
  <si>
    <t>02A311361P0C00</t>
  </si>
  <si>
    <t>02A311361P0R00</t>
  </si>
  <si>
    <t>02A311361P0S00</t>
  </si>
  <si>
    <t>02A311361Q</t>
  </si>
  <si>
    <t>5TA FIJA Z34 2R</t>
  </si>
  <si>
    <t>02A311361Q0R00</t>
  </si>
  <si>
    <t>02A311361Q0S00</t>
  </si>
  <si>
    <t>02A31136500R00</t>
  </si>
  <si>
    <t>DESL.5TA.FORJA</t>
  </si>
  <si>
    <t>02A31136500S01</t>
  </si>
  <si>
    <t>DESL.5TA.SEMIMEC.</t>
  </si>
  <si>
    <t>02A31136500S03</t>
  </si>
  <si>
    <t>DESL.5TA.op. 10 a 30</t>
  </si>
  <si>
    <t>02A311365CROH</t>
  </si>
  <si>
    <t>DESLIZANTE DE 5TA FORJA VWAG</t>
  </si>
  <si>
    <t>02A311490K</t>
  </si>
  <si>
    <t>CONJ.ACC.MARCHAS PQ34</t>
  </si>
  <si>
    <t>02A311515K</t>
  </si>
  <si>
    <t>EJE MARCHA TERMINADO</t>
  </si>
  <si>
    <t>02A311515K0S01</t>
  </si>
  <si>
    <t>EJE M.A.C/SEMIM.PQ24/3</t>
  </si>
  <si>
    <t>02A311515K0S02</t>
  </si>
  <si>
    <t>EJE M.A.P/SEMIM.PQ24/3</t>
  </si>
  <si>
    <t>02A311516A</t>
  </si>
  <si>
    <t>SOPORTE EJE M ATRAS</t>
  </si>
  <si>
    <t>02A311516A0R00</t>
  </si>
  <si>
    <t>SOPORTE EJE MARCHA ATR</t>
  </si>
  <si>
    <t>02A311521E</t>
  </si>
  <si>
    <t>HORQUILLA M.A.PQ34</t>
  </si>
  <si>
    <t>02A311523B</t>
  </si>
  <si>
    <t>RODAM.EJE MARCHA .ATRAS</t>
  </si>
  <si>
    <t>02A311525</t>
  </si>
  <si>
    <t>02A311525A</t>
  </si>
  <si>
    <t>02A311531K0S00</t>
  </si>
  <si>
    <t>ENGR.M.A.MOVIL SEMIM</t>
  </si>
  <si>
    <t>02A311531Q</t>
  </si>
  <si>
    <t>MARCHA ATRAS LIBRE</t>
  </si>
  <si>
    <t>02A311531Q0R00</t>
  </si>
  <si>
    <t>ENGR.M.ATRAS MOVIL FORJA</t>
  </si>
  <si>
    <t>02A311562A</t>
  </si>
  <si>
    <t>HORQUILLA 5TA.PQ34</t>
  </si>
  <si>
    <t>02A311648C</t>
  </si>
  <si>
    <t>CASQUILLO</t>
  </si>
  <si>
    <t>02A409155AG</t>
  </si>
  <si>
    <t>CORONA Z69 3R</t>
  </si>
  <si>
    <t>02A409155AGR01</t>
  </si>
  <si>
    <t>CORONA FORJA P/Z:69</t>
  </si>
  <si>
    <t>02A409155F0R01</t>
  </si>
  <si>
    <t>CORONA FORJA Z:62</t>
  </si>
  <si>
    <t>02A409187B</t>
  </si>
  <si>
    <t>ENGRANAJE VELOCIMETRO</t>
  </si>
  <si>
    <t>02A409193</t>
  </si>
  <si>
    <t>SOPORTE ENGR.VELOCIMET</t>
  </si>
  <si>
    <t>02A409197</t>
  </si>
  <si>
    <t>ENGR.VELOCIMETRO</t>
  </si>
  <si>
    <t>02A409210</t>
  </si>
  <si>
    <t>02A409210A</t>
  </si>
  <si>
    <t>02A409210B</t>
  </si>
  <si>
    <t>02A409210C</t>
  </si>
  <si>
    <t>02A409210D</t>
  </si>
  <si>
    <t>02A409210E</t>
  </si>
  <si>
    <t>02A409210F</t>
  </si>
  <si>
    <t>02A409210G</t>
  </si>
  <si>
    <t>02A409210H</t>
  </si>
  <si>
    <t>02A409210J</t>
  </si>
  <si>
    <t>02A409210K</t>
  </si>
  <si>
    <t>02A409210L</t>
  </si>
  <si>
    <t>02A409210M</t>
  </si>
  <si>
    <t>02A409210N</t>
  </si>
  <si>
    <t>02A409210P</t>
  </si>
  <si>
    <t>02A409210Q</t>
  </si>
  <si>
    <t>02A409355D</t>
  </si>
  <si>
    <t>TOMA DE FUERZA</t>
  </si>
  <si>
    <t>02A409355D0R00</t>
  </si>
  <si>
    <t>02A409355D0S01</t>
  </si>
  <si>
    <t>TOMA FZA.100 TORNEADA</t>
  </si>
  <si>
    <t>02A409355D0S03</t>
  </si>
  <si>
    <t>TOMA FZA.100 PERF/ROSC</t>
  </si>
  <si>
    <t>02A409355D0S07</t>
  </si>
  <si>
    <t>TOMA FZA.100 OP.30</t>
  </si>
  <si>
    <t>02A409355D0S08</t>
  </si>
  <si>
    <t>TOMA FZA.100 MEC.COMPL</t>
  </si>
  <si>
    <t>02A409355D0S09</t>
  </si>
  <si>
    <t>TOMA FZA.100 OP.10A30</t>
  </si>
  <si>
    <t>02A409355D0S24</t>
  </si>
  <si>
    <t>TOMA FZA.100 C/TEM+REV</t>
  </si>
  <si>
    <t>02A409355D0S26</t>
  </si>
  <si>
    <t>TOMA FZA.100 C/RECTIF.</t>
  </si>
  <si>
    <t>02A409355D0S28</t>
  </si>
  <si>
    <t>TOMA FZA.100 C/MAGNAFL</t>
  </si>
  <si>
    <t>02A409355D0S34</t>
  </si>
  <si>
    <t>TOMA FZA.100 RECT+MAG.</t>
  </si>
  <si>
    <t>02A409355F</t>
  </si>
  <si>
    <t>TOMA FZA D107 TERM</t>
  </si>
  <si>
    <t>02A409355H0R00</t>
  </si>
  <si>
    <t>02A409355H0S26</t>
  </si>
  <si>
    <t>TOMA FZA.108 C/RECTIF.</t>
  </si>
  <si>
    <t>02A409355H0S28</t>
  </si>
  <si>
    <t>TOMA FZA.108 C/MAGNAFL</t>
  </si>
  <si>
    <t>02B301268</t>
  </si>
  <si>
    <t>CUBIERTA TOPE</t>
  </si>
  <si>
    <t>02B301269B</t>
  </si>
  <si>
    <t>ARANDELA CENTRALIZ.</t>
  </si>
  <si>
    <t>02B301275</t>
  </si>
  <si>
    <t>ARANDELA DE APOYO</t>
  </si>
  <si>
    <t>02B409210</t>
  </si>
  <si>
    <t>Arandela suplem. 0,65 MQ281</t>
  </si>
  <si>
    <t>02B409210A</t>
  </si>
  <si>
    <t>Arandela suplem. 0,70 MQ281</t>
  </si>
  <si>
    <t>02B409210B</t>
  </si>
  <si>
    <t>Arandela suplem. 0,75 MQ281</t>
  </si>
  <si>
    <t>02B409210C</t>
  </si>
  <si>
    <t>Arandela suplem. 0,80 MQ281</t>
  </si>
  <si>
    <t>02B409210D</t>
  </si>
  <si>
    <t>Arandela suplem. 0,85 MQ281</t>
  </si>
  <si>
    <t>02B409210E</t>
  </si>
  <si>
    <t>Arandela suplem. 0,90 MQ281</t>
  </si>
  <si>
    <t>02B409210F</t>
  </si>
  <si>
    <t>Arandela suplem. 0,95 MQ281</t>
  </si>
  <si>
    <t>02B409210G</t>
  </si>
  <si>
    <t>Arandela suplem. 1,00 MQ281</t>
  </si>
  <si>
    <t>02B409210H</t>
  </si>
  <si>
    <t>Arandela suplem. 1,05 MQ281</t>
  </si>
  <si>
    <t>02B409210J</t>
  </si>
  <si>
    <t>Arandela suplem. 1,10 MQ281</t>
  </si>
  <si>
    <t>02B409210K</t>
  </si>
  <si>
    <t>Arandela suplem. 1,15 MQ281</t>
  </si>
  <si>
    <t>02B409210L</t>
  </si>
  <si>
    <t>Arandela suplem. 1,20 MQ281</t>
  </si>
  <si>
    <t>02B409210M</t>
  </si>
  <si>
    <t>Arandela suplem. 1,25 MQ281</t>
  </si>
  <si>
    <t>02B409210N</t>
  </si>
  <si>
    <t>Arandela suplem. 1,30 MQ281</t>
  </si>
  <si>
    <t>02B409210P</t>
  </si>
  <si>
    <t>Arandela suplem. 1,35 MQ281</t>
  </si>
  <si>
    <t>02B409210Q</t>
  </si>
  <si>
    <t>Arandela suplem. 1,40 MQ281</t>
  </si>
  <si>
    <t>02D31114901R00</t>
  </si>
  <si>
    <t>02D31114901S00</t>
  </si>
  <si>
    <t>02D311207</t>
  </si>
  <si>
    <t>SOPOR.RODAM.FUNDICION</t>
  </si>
  <si>
    <t>02E409355CROH</t>
  </si>
  <si>
    <t>Toma fuerza forja diam. IZQ</t>
  </si>
  <si>
    <t>02E409355G</t>
  </si>
  <si>
    <t>Toma fuerza diam. 107 izq. MQ281</t>
  </si>
  <si>
    <t>02E409355G0R00</t>
  </si>
  <si>
    <t>Toma fuerza forja diam. 107 izq. TRIP</t>
  </si>
  <si>
    <t>02E409355G0S00</t>
  </si>
  <si>
    <t>Toma fuerza semimec diam. 107 izq. MQ281</t>
  </si>
  <si>
    <t>02F311187D</t>
  </si>
  <si>
    <t>Anillo seguro MQ281</t>
  </si>
  <si>
    <t>02F311265</t>
  </si>
  <si>
    <t>Rodam. agujas engr. 1ra. y 2da. MQ281</t>
  </si>
  <si>
    <t>02F311265D</t>
  </si>
  <si>
    <t>02F311336</t>
  </si>
  <si>
    <t>RESORTE 1RA.Y 2DA.</t>
  </si>
  <si>
    <t>02J141719C</t>
  </si>
  <si>
    <t>Palanca de embrague</t>
  </si>
  <si>
    <t>02J300044W64</t>
  </si>
  <si>
    <t>ETIQUETA AUTOAHDESIVA</t>
  </si>
  <si>
    <t>02J300044WS64</t>
  </si>
  <si>
    <t>02J3011037S64</t>
  </si>
  <si>
    <t>CARC.TRANS.S/SELL.N</t>
  </si>
  <si>
    <t>02J301103S</t>
  </si>
  <si>
    <t>CARC.TRANS.TERM.PQ34</t>
  </si>
  <si>
    <t>02J301103S0R3D</t>
  </si>
  <si>
    <t>CARC.TRANS.FUNDICION</t>
  </si>
  <si>
    <t>02J301103S0S01</t>
  </si>
  <si>
    <t>CARC.TRANS.P/IMP..S</t>
  </si>
  <si>
    <t>02J301103S0S02</t>
  </si>
  <si>
    <t>CARC.TRANS.IMPREG..S</t>
  </si>
  <si>
    <t>02J301103S0S11</t>
  </si>
  <si>
    <t>CARC.TRANS.C/SELL./.S</t>
  </si>
  <si>
    <t>02J301103S0S12</t>
  </si>
  <si>
    <t>CARC.TRANS.S/SELL./.S</t>
  </si>
  <si>
    <t>02J301107R</t>
  </si>
  <si>
    <t>CARC.EMBR.TERM.PQ34</t>
  </si>
  <si>
    <t>02J301107R0R3D</t>
  </si>
  <si>
    <t>CARC.EMBR.FUNDICION</t>
  </si>
  <si>
    <t>02J301107R0S08</t>
  </si>
  <si>
    <t>CARC.EMBR.P/IMPR..R</t>
  </si>
  <si>
    <t>02J301107R0S09</t>
  </si>
  <si>
    <t>CARC.EMBR.IMPREG..R</t>
  </si>
  <si>
    <t>02J301107R0S11</t>
  </si>
  <si>
    <t>CARC.EMBR.C/SELL./.R</t>
  </si>
  <si>
    <t>02J301107R0S12</t>
  </si>
  <si>
    <t>CARC.EMBR.S/SELL./.R</t>
  </si>
  <si>
    <t>02J301232B</t>
  </si>
  <si>
    <t>TAPA SUP.EJE CAMBIO</t>
  </si>
  <si>
    <t>02J301234B</t>
  </si>
  <si>
    <t>CASQUILLO DE RETENC.</t>
  </si>
  <si>
    <t>02J301238B</t>
  </si>
  <si>
    <t>PERNO SELECTOR (DEDO)</t>
  </si>
  <si>
    <t>02J301240C</t>
  </si>
  <si>
    <t>CREMALLERA TRABA</t>
  </si>
  <si>
    <t>02J301259A</t>
  </si>
  <si>
    <t>02J301329</t>
  </si>
  <si>
    <t>RESORTE TAPA INFERIOR</t>
  </si>
  <si>
    <t>02J301358C</t>
  </si>
  <si>
    <t>PIVOTE</t>
  </si>
  <si>
    <t>02J301638</t>
  </si>
  <si>
    <t>RESORTE EJE DE CAMBIO</t>
  </si>
  <si>
    <t>02J311103A0R01</t>
  </si>
  <si>
    <t>ARBOL PRIMARIO FORJA</t>
  </si>
  <si>
    <t>02J311103B0C01</t>
  </si>
  <si>
    <t>02J311103B0R01</t>
  </si>
  <si>
    <t>02J311103B0R02</t>
  </si>
  <si>
    <t>02J311103C0C01</t>
  </si>
  <si>
    <t>02J311103C0R01</t>
  </si>
  <si>
    <t>02J311103C0R02</t>
  </si>
  <si>
    <t>02J311103C0S05</t>
  </si>
  <si>
    <t>ARBOL PRIM.OP VAC.CONO</t>
  </si>
  <si>
    <t>ARBOL PRIM.SEMIMEC.</t>
  </si>
  <si>
    <t>02J311103C0S11</t>
  </si>
  <si>
    <t>02J311103D0S04</t>
  </si>
  <si>
    <t>02J311103D0S11</t>
  </si>
  <si>
    <t>02J311103F0S11</t>
  </si>
  <si>
    <t>02J311103H0C01</t>
  </si>
  <si>
    <t>02J311103H0R01</t>
  </si>
  <si>
    <t>02J311103H0R02</t>
  </si>
  <si>
    <t>02J311103H0S01</t>
  </si>
  <si>
    <t>ARBOL PRIM.OP 10 09/18</t>
  </si>
  <si>
    <t>02J311103H0S04</t>
  </si>
  <si>
    <t>02J311103H0S05</t>
  </si>
  <si>
    <t>02J311103H0S10</t>
  </si>
  <si>
    <t>02J311103H0S11</t>
  </si>
  <si>
    <t>02J311103K</t>
  </si>
  <si>
    <t>ARBOL PRIM.TERM.09/17</t>
  </si>
  <si>
    <t>02J311103K0S10</t>
  </si>
  <si>
    <t>02J311205L</t>
  </si>
  <si>
    <t>ARBOL SEC Z63 16 5R</t>
  </si>
  <si>
    <t>02J311205L0R01</t>
  </si>
  <si>
    <t>ARBOL SEC.FORJA Z:18</t>
  </si>
  <si>
    <t>02J311205L0S10</t>
  </si>
  <si>
    <t>ARBOL SEC.SEMIM.</t>
  </si>
  <si>
    <t>02J311205N</t>
  </si>
  <si>
    <t>ARBOL SEC Z61 18 7R 1234678</t>
  </si>
  <si>
    <t>02J311205N0C01</t>
  </si>
  <si>
    <t>ARBOL SEC.FORJA Z:17</t>
  </si>
  <si>
    <t>02J311205N0R01</t>
  </si>
  <si>
    <t>02J311205N0S01</t>
  </si>
  <si>
    <t>ARBOL SEC.SEMIM.OP.10</t>
  </si>
  <si>
    <t>02J311205N0S10</t>
  </si>
  <si>
    <t>02J311205N0S11</t>
  </si>
  <si>
    <t>02J311205N0S21</t>
  </si>
  <si>
    <t>ARBOL SEC.SEM.Z18-7R</t>
  </si>
  <si>
    <t>02J311205P</t>
  </si>
  <si>
    <t>ARBOL SEC Z60 19 4R 2367</t>
  </si>
  <si>
    <t>02J311205P0C01</t>
  </si>
  <si>
    <t>ARBOL SEC.FORJA Z: 19</t>
  </si>
  <si>
    <t>02J311205P0R01</t>
  </si>
  <si>
    <t>ARBOL SEC.FORJA Z:19</t>
  </si>
  <si>
    <t>02J311205P0S01</t>
  </si>
  <si>
    <t>02J311205P0S10</t>
  </si>
  <si>
    <t>02J311205P0S11</t>
  </si>
  <si>
    <t>02J311205P0S21</t>
  </si>
  <si>
    <t>ARBOL SEC.SEM.Z19-4R</t>
  </si>
  <si>
    <t>02J311205Q</t>
  </si>
  <si>
    <t>ARBOL SEC Z62 17 6R 123678</t>
  </si>
  <si>
    <t>02J311205Q0C01</t>
  </si>
  <si>
    <t>ARBOL SEC.FORJA Z: 17</t>
  </si>
  <si>
    <t>02J311205Q0R01</t>
  </si>
  <si>
    <t>02J311205Q0S01</t>
  </si>
  <si>
    <t>02J311205Q0S11</t>
  </si>
  <si>
    <t>02J311205Q0S21</t>
  </si>
  <si>
    <t>ARBOL SEC.SEM.Z17-6R</t>
  </si>
  <si>
    <t>02J311205R</t>
  </si>
  <si>
    <t>ARBOL SEC Z72 17 SR</t>
  </si>
  <si>
    <t>02J311205R0R01</t>
  </si>
  <si>
    <t>02J311205R0S00</t>
  </si>
  <si>
    <t>ARBOL SEC.SEMIM.OP.PRF</t>
  </si>
  <si>
    <t>02J311205R0S10</t>
  </si>
  <si>
    <t>02J311205R0S11</t>
  </si>
  <si>
    <t>02J311205R0S21</t>
  </si>
  <si>
    <t>ARBOL SEC.SEM.Z17-SR</t>
  </si>
  <si>
    <t>02J311205S</t>
  </si>
  <si>
    <t>ARBOL SEC Z70 19 2R</t>
  </si>
  <si>
    <t>02J311205S0R01</t>
  </si>
  <si>
    <t>02J311205S0S00</t>
  </si>
  <si>
    <t>02J311205S0S10</t>
  </si>
  <si>
    <t>02J311239H</t>
  </si>
  <si>
    <t>conj. sincr. 1ra. y 2da.</t>
  </si>
  <si>
    <t>02J311239J</t>
  </si>
  <si>
    <t>CONJ.SINCR.1RA 2DA</t>
  </si>
  <si>
    <t>02J311239K</t>
  </si>
  <si>
    <t>02J311239M</t>
  </si>
  <si>
    <t>1st and 2nd speed synchronizer assembly</t>
  </si>
  <si>
    <t>02J311239N</t>
  </si>
  <si>
    <t>CONJ SINCR 1RA 2DA - METAL</t>
  </si>
  <si>
    <t>02J311239P</t>
  </si>
  <si>
    <t>CONJ.SINCR.1RA 2DA - PLASTICO</t>
  </si>
  <si>
    <t>02J311241D</t>
  </si>
  <si>
    <t>CONJ.SINCR.5TA.NUEVO</t>
  </si>
  <si>
    <t>02J311241F</t>
  </si>
  <si>
    <t>5th speed synchronizer assembly</t>
  </si>
  <si>
    <t>CUBO 1RA.Y 2DA.FORJA</t>
  </si>
  <si>
    <t>CUBO 1RA.Y 2DA.SEMIMAQ</t>
  </si>
  <si>
    <t>02J311243AROH</t>
  </si>
  <si>
    <t>CUBO DE 1RA Y 2DA FORJA VWAG</t>
  </si>
  <si>
    <t>02J31124400R00</t>
  </si>
  <si>
    <t>CUBO 5TA.FORJA</t>
  </si>
  <si>
    <t>CUBO 5TA.SEMIM.</t>
  </si>
  <si>
    <t>02J31124400S05</t>
  </si>
  <si>
    <t>CUBO 5TA.P/TEMP.D.INT.</t>
  </si>
  <si>
    <t>02J31124400S06</t>
  </si>
  <si>
    <t>CUBO 5TA.C/TEMP.2 CAR.</t>
  </si>
  <si>
    <t>02J31124400S07</t>
  </si>
  <si>
    <t>CUBO 5TA.C/TEM.2C+DI</t>
  </si>
  <si>
    <t>02J311247C</t>
  </si>
  <si>
    <t>ANILLO SINCR.1RA 2DA</t>
  </si>
  <si>
    <t>02J311247D</t>
  </si>
  <si>
    <t>02J311247F</t>
  </si>
  <si>
    <t>Anillo sincr. de 1ra. y 2da. nuevo</t>
  </si>
  <si>
    <t>02J311251E028</t>
  </si>
  <si>
    <t>ENGR.1RA.FORJA ALEM.</t>
  </si>
  <si>
    <t>02J311251E0C00</t>
  </si>
  <si>
    <t>ENGR.1RA.FORJA M.CONSI</t>
  </si>
  <si>
    <t>02J311251E0R00</t>
  </si>
  <si>
    <t>ENGR.1RA.FORJA</t>
  </si>
  <si>
    <t>02J311251E0S00</t>
  </si>
  <si>
    <t>ENG 1RA LIBRE SEMIM.</t>
  </si>
  <si>
    <t>02J311251EAROH</t>
  </si>
  <si>
    <t>02J311251F0C00</t>
  </si>
  <si>
    <t>02J311251F0R00</t>
  </si>
  <si>
    <t>02J311251F0S00</t>
  </si>
  <si>
    <t>ENGR.1RA.SEMIM.</t>
  </si>
  <si>
    <t>02J311251M</t>
  </si>
  <si>
    <t>ENGR.1RA.TERM.Z:33</t>
  </si>
  <si>
    <t>02J311251M0R10</t>
  </si>
  <si>
    <t>ENGR.1RA.FORJA Alivianada</t>
  </si>
  <si>
    <t>02J311251M0S10</t>
  </si>
  <si>
    <t>engr.1ra.semim.Z:33</t>
  </si>
  <si>
    <t>02J311251N0R10</t>
  </si>
  <si>
    <t>02J311251N0S10</t>
  </si>
  <si>
    <t>ENGR.1RA.SEMIM. Z:34</t>
  </si>
  <si>
    <t>02J311251P0R10</t>
  </si>
  <si>
    <t>02J311251P0S10</t>
  </si>
  <si>
    <t>engr.1ra.semim. Z:37</t>
  </si>
  <si>
    <t>02J311251Q</t>
  </si>
  <si>
    <t>ENGR.1RA.TERM.Z:37</t>
  </si>
  <si>
    <t>02J31125500C00</t>
  </si>
  <si>
    <t>DESLIZ.1RA.Y 2DA FORJA</t>
  </si>
  <si>
    <t>02J31125500R00</t>
  </si>
  <si>
    <t>02J31125500R01</t>
  </si>
  <si>
    <t>02J31125500S01</t>
  </si>
  <si>
    <t>DESLIZ.1RA.2DA SEMIM.</t>
  </si>
  <si>
    <t>02J31125500S03</t>
  </si>
  <si>
    <t>02J31125500S04</t>
  </si>
  <si>
    <t>DESLIZ.1RA.2DA op.10 a 30</t>
  </si>
  <si>
    <t>02J311255N028</t>
  </si>
  <si>
    <t>DESLIZ.1RA.2DA.FOR.ALEM</t>
  </si>
  <si>
    <t>02J311255NROH</t>
  </si>
  <si>
    <t>DESLIZ.1RA.Y 2DA FORJA T6</t>
  </si>
  <si>
    <t>02J311261AC</t>
  </si>
  <si>
    <t>ENGR.2DA.TERM.Z:36</t>
  </si>
  <si>
    <t>02J311261ACR10</t>
  </si>
  <si>
    <t>ENGR.2DA.FORJA Alivianada</t>
  </si>
  <si>
    <t>02J311261ACS10</t>
  </si>
  <si>
    <t>Engr. 2da. semimecanizado</t>
  </si>
  <si>
    <t>02J311261AD</t>
  </si>
  <si>
    <t>2nd gear Z35</t>
  </si>
  <si>
    <t>02J311261ADR10</t>
  </si>
  <si>
    <t>ENGR.2DA FORJA alivianada</t>
  </si>
  <si>
    <t>02J311261AGS10</t>
  </si>
  <si>
    <t>02J311261F028</t>
  </si>
  <si>
    <t>ENGR.2DA.FORJA ALEM.</t>
  </si>
  <si>
    <t>02J311261F0S00</t>
  </si>
  <si>
    <t>ENGR.2DA.SEMIM.</t>
  </si>
  <si>
    <t>02J311261FLROH</t>
  </si>
  <si>
    <t>02J311261J0S00</t>
  </si>
  <si>
    <t>02J311261K0C00</t>
  </si>
  <si>
    <t>ENGR. DE 2DA. FORJA</t>
  </si>
  <si>
    <t>02J311261K0R00</t>
  </si>
  <si>
    <t>ENGR.2DA FORJA</t>
  </si>
  <si>
    <t>02J311261N0C00</t>
  </si>
  <si>
    <t>02J311261N0R00</t>
  </si>
  <si>
    <t>ENGR.2DA.FORJA</t>
  </si>
  <si>
    <t>02J311261N0S00</t>
  </si>
  <si>
    <t>02J311261S0S10</t>
  </si>
  <si>
    <t>ENGR.2da.SEMIM. Z:35</t>
  </si>
  <si>
    <t>02J311261T0S10</t>
  </si>
  <si>
    <t>02J311269E</t>
  </si>
  <si>
    <t>ANIL.SINC.3RA Y 4TA.</t>
  </si>
  <si>
    <t>02J311269L</t>
  </si>
  <si>
    <t>Anillo sincr. de 3ra. y 4ta.</t>
  </si>
  <si>
    <t>02J311277A</t>
  </si>
  <si>
    <t>ANILLO INTERNO</t>
  </si>
  <si>
    <t>02J311277B</t>
  </si>
  <si>
    <t>02J311277D</t>
  </si>
  <si>
    <t>anillo interno de 2da.</t>
  </si>
  <si>
    <t>02J311279</t>
  </si>
  <si>
    <t>ANILLO EXTERNO ACER.</t>
  </si>
  <si>
    <t>02J311301N</t>
  </si>
  <si>
    <t>3rd and 4th speed synchronizer assembly</t>
  </si>
  <si>
    <t>02J311305264</t>
  </si>
  <si>
    <t>CUBO 5TA.TEM.DIM.INT.</t>
  </si>
  <si>
    <t>02J311306</t>
  </si>
  <si>
    <t>INSERTO TRABA C/PLASTI</t>
  </si>
  <si>
    <t>02J31130900R00</t>
  </si>
  <si>
    <t>CUBO 3RA.Y 4TA.FORJA</t>
  </si>
  <si>
    <t>CUBO.3RA.4TA SEMIMEC.</t>
  </si>
  <si>
    <t>02J311313A</t>
  </si>
  <si>
    <t>INSERTO TRABA DE 5TA.</t>
  </si>
  <si>
    <t>DESL.3RA Y 4TA.FORJA</t>
  </si>
  <si>
    <t>02J31131500S01</t>
  </si>
  <si>
    <t>DESL.3RA.Y 4TA.SEMIM.</t>
  </si>
  <si>
    <t>02J31131500S02</t>
  </si>
  <si>
    <t>02J31131500S03</t>
  </si>
  <si>
    <t>02J31131500S04</t>
  </si>
  <si>
    <t>DESL.3RA.Y 4TA.op.10 a 30</t>
  </si>
  <si>
    <t>02J311325</t>
  </si>
  <si>
    <t>RODAMIENTO AGUJAS 3era.</t>
  </si>
  <si>
    <t>02J311336B</t>
  </si>
  <si>
    <t>RESORTE 5TA.NUEVO</t>
  </si>
  <si>
    <t>02J311507B0C00</t>
  </si>
  <si>
    <t>ENGRANAJE M.ATRAS FIJO</t>
  </si>
  <si>
    <t>02J311507B0R00</t>
  </si>
  <si>
    <t>ENGR.M.ATRAS FIJO FORJA</t>
  </si>
  <si>
    <t>02J311507B0S00</t>
  </si>
  <si>
    <t>ENGR.M.A.FIJO SEMIMAQ</t>
  </si>
  <si>
    <t>02J311848A</t>
  </si>
  <si>
    <t>Rodamiento marcha atrás doble</t>
  </si>
  <si>
    <t>02J409057</t>
  </si>
  <si>
    <t>TAPON CIERRE</t>
  </si>
  <si>
    <t>02J409121ROH</t>
  </si>
  <si>
    <t>PORTACORONA FUNDICIÓN IMPORT.</t>
  </si>
  <si>
    <t>02J409121AA</t>
  </si>
  <si>
    <t>PORTACORONA NODULAR</t>
  </si>
  <si>
    <t>02J409121AAR3D</t>
  </si>
  <si>
    <t>PT0PTOT</t>
  </si>
  <si>
    <t>PORTACOR.MQ250 FUNDIC NODULAR</t>
  </si>
  <si>
    <t>02J409121AAS01</t>
  </si>
  <si>
    <t>PORTACOR.MQ250 SEMIM</t>
  </si>
  <si>
    <t>02J409121AC</t>
  </si>
  <si>
    <t>PORTACORONA GA</t>
  </si>
  <si>
    <t>02J409121M</t>
  </si>
  <si>
    <t>PORTACOR.MQ250 TERM.</t>
  </si>
  <si>
    <t>02J409121MARG</t>
  </si>
  <si>
    <t>PORTACOR.MQ250 FUNDIC</t>
  </si>
  <si>
    <t>02J409121M0R02</t>
  </si>
  <si>
    <t>02J409121P</t>
  </si>
  <si>
    <t>PORTACORONA</t>
  </si>
  <si>
    <t>02J409121P0R3D</t>
  </si>
  <si>
    <t>02J409121P0S02</t>
  </si>
  <si>
    <t>Portacorona MQ250 con control de fisura</t>
  </si>
  <si>
    <t>02J409145A</t>
  </si>
  <si>
    <t>02J409145B</t>
  </si>
  <si>
    <t>02J40915500C01</t>
  </si>
  <si>
    <t>CORONA FORJA Z:60</t>
  </si>
  <si>
    <t>02J40915500R01</t>
  </si>
  <si>
    <t>CORONA FORJA P/Z:60</t>
  </si>
  <si>
    <t>02J40915500S10</t>
  </si>
  <si>
    <t>CORONA SEMIMECANIZADA</t>
  </si>
  <si>
    <t>02J40915500S20</t>
  </si>
  <si>
    <t>Corona tor. perf. chafl. Z:60 2R</t>
  </si>
  <si>
    <t>02J40915500S30</t>
  </si>
  <si>
    <t>Corona Semi + Semimec. Z:60</t>
  </si>
  <si>
    <t>02J409155A0C01</t>
  </si>
  <si>
    <t>CORONA FORJA Z:61</t>
  </si>
  <si>
    <t>02J409155A0R01</t>
  </si>
  <si>
    <t>CORONA FORJA P/Z:61</t>
  </si>
  <si>
    <t>02J409155A0R02</t>
  </si>
  <si>
    <t>CORONA FORJA</t>
  </si>
  <si>
    <t>02J409155A0S10</t>
  </si>
  <si>
    <t>02J409155A0S20</t>
  </si>
  <si>
    <t>Corona tor. perf. chafl. Z:61 1R</t>
  </si>
  <si>
    <t>02J409155B</t>
  </si>
  <si>
    <t>CORONA Z70 2R</t>
  </si>
  <si>
    <t>02J409155B0R01</t>
  </si>
  <si>
    <t>CORONA FORJA P/Z:70</t>
  </si>
  <si>
    <t>02J409155C0R01</t>
  </si>
  <si>
    <t>CORONA FORJA P/Z:63</t>
  </si>
  <si>
    <t>02J409155D0R01</t>
  </si>
  <si>
    <t>CORONA FORJA P/Z:71</t>
  </si>
  <si>
    <t>02J409155D0S10</t>
  </si>
  <si>
    <t>02J409155E0C01</t>
  </si>
  <si>
    <t>02J409155E0R01</t>
  </si>
  <si>
    <t>CORONA FORJA P/Z:72</t>
  </si>
  <si>
    <t>02J409155E0S01</t>
  </si>
  <si>
    <t>CORONA SEM.0P 10+20</t>
  </si>
  <si>
    <t>02J409155E0S10</t>
  </si>
  <si>
    <t>02J409155F0C01</t>
  </si>
  <si>
    <t>02J409155F0R01</t>
  </si>
  <si>
    <t>CORONA FORJA P/Z:62</t>
  </si>
  <si>
    <t>02J409155F0R02</t>
  </si>
  <si>
    <t>02J409155F0S01</t>
  </si>
  <si>
    <t>02J409155F0S10</t>
  </si>
  <si>
    <t>02J409155F0S11</t>
  </si>
  <si>
    <t>02J409155F0S20</t>
  </si>
  <si>
    <t>Corona tor. perf. chafl. Z:62 4R</t>
  </si>
  <si>
    <t>02J409170B</t>
  </si>
  <si>
    <t>JUNTA ESFERICA</t>
  </si>
  <si>
    <t>02J409177C</t>
  </si>
  <si>
    <t>EJE SATELITE V06AS1</t>
  </si>
  <si>
    <t>02J409189A</t>
  </si>
  <si>
    <t>RETEN TOMA DE FUERZA</t>
  </si>
  <si>
    <t>02J409189E</t>
  </si>
  <si>
    <t>02J409189G</t>
  </si>
  <si>
    <t>DE0DEOT</t>
  </si>
  <si>
    <t>02J409359</t>
  </si>
  <si>
    <t>TORNILLO TOMA FUERZA</t>
  </si>
  <si>
    <t>02J409373A</t>
  </si>
  <si>
    <t>TUERCA SEGURO</t>
  </si>
  <si>
    <t>02J409378</t>
  </si>
  <si>
    <t>02J409528A</t>
  </si>
  <si>
    <t>CONJ.CAZOL.C/RETEN</t>
  </si>
  <si>
    <t>02J409528C</t>
  </si>
  <si>
    <t>02K409210</t>
  </si>
  <si>
    <t>02K409210A</t>
  </si>
  <si>
    <t>02K409210B</t>
  </si>
  <si>
    <t>02K409210C</t>
  </si>
  <si>
    <t>02K409210D</t>
  </si>
  <si>
    <t>02K409210E</t>
  </si>
  <si>
    <t>ES0VW96</t>
  </si>
  <si>
    <t>02K409210F</t>
  </si>
  <si>
    <t>02K409210G</t>
  </si>
  <si>
    <t>ARAND.SUPLEM. 1.0</t>
  </si>
  <si>
    <t>02K409210H</t>
  </si>
  <si>
    <t>02K409210J</t>
  </si>
  <si>
    <t>02K409210K</t>
  </si>
  <si>
    <t>02K409210L</t>
  </si>
  <si>
    <t>CN0CNOT</t>
  </si>
  <si>
    <t>02K409210M</t>
  </si>
  <si>
    <t>02K409210N</t>
  </si>
  <si>
    <t>02K409210P</t>
  </si>
  <si>
    <t>02K409210Q</t>
  </si>
  <si>
    <t>02K94541500S01</t>
  </si>
  <si>
    <t>PROTECTOR SENSOR DE MA</t>
  </si>
  <si>
    <t>02K945415G</t>
  </si>
  <si>
    <t>INTER.LUZ M.ATRAS MQ25</t>
  </si>
  <si>
    <t>02K945415K</t>
  </si>
  <si>
    <t>INTER.LUZ M.ATRAS MQ250</t>
  </si>
  <si>
    <t>02M301189B</t>
  </si>
  <si>
    <t>02M301189C</t>
  </si>
  <si>
    <t>02M301189G</t>
  </si>
  <si>
    <t>RETEN TOMA DE FZA. PRO</t>
  </si>
  <si>
    <t>ES0VW90</t>
  </si>
  <si>
    <t>02M301189L</t>
  </si>
  <si>
    <t>Retén toma de fuerza</t>
  </si>
  <si>
    <t>02M301189P</t>
  </si>
  <si>
    <t>02M409177A</t>
  </si>
  <si>
    <t>Eje satélite MQ281</t>
  </si>
  <si>
    <t>02M409208</t>
  </si>
  <si>
    <t>Arandela guardapolvo 48x0,65</t>
  </si>
  <si>
    <t>02M409373A</t>
  </si>
  <si>
    <t>Tuerca seguro toma de fuerza MQ281</t>
  </si>
  <si>
    <t>02M409374A</t>
  </si>
  <si>
    <t>Anillo cónico toma de fuerza MQ281</t>
  </si>
  <si>
    <t>02M409375</t>
  </si>
  <si>
    <t>Anillo guardapolvo izquierdo MQ281</t>
  </si>
  <si>
    <t>02M409378A</t>
  </si>
  <si>
    <t>Arandela de apoyo</t>
  </si>
  <si>
    <t>02Q409121L</t>
  </si>
  <si>
    <t>Portacorona MQ281</t>
  </si>
  <si>
    <t>02Q409159B</t>
  </si>
  <si>
    <t>Engr. planet. MQ281 KASSEL</t>
  </si>
  <si>
    <t>02Q409169B</t>
  </si>
  <si>
    <t>Engr. satélite MQ281 KASSEL</t>
  </si>
  <si>
    <t>02Q409375A</t>
  </si>
  <si>
    <t>Anillo guardapolvo derecho MQ281</t>
  </si>
  <si>
    <t>02Q409379A</t>
  </si>
  <si>
    <t>Resorte toma de fuerza MQ281</t>
  </si>
  <si>
    <t>02R301021F</t>
  </si>
  <si>
    <t>CARC.TRANSM.CONJUNTO</t>
  </si>
  <si>
    <t>02R301103B0R3D</t>
  </si>
  <si>
    <t>02R301103E</t>
  </si>
  <si>
    <t>CARC.TRANS.TERM.CS/ST</t>
  </si>
  <si>
    <t>02R301103E0R3D</t>
  </si>
  <si>
    <t>02R301103E0S01</t>
  </si>
  <si>
    <t>CARC.TRANS.P/IMP..E</t>
  </si>
  <si>
    <t>02R301103E0S02</t>
  </si>
  <si>
    <t>CARC.TRANS.IMPREG..E</t>
  </si>
  <si>
    <t>02R301103E0S08</t>
  </si>
  <si>
    <t>carc .trans. c/mec. Start / Stop</t>
  </si>
  <si>
    <t>02R301103E0S11</t>
  </si>
  <si>
    <t>CARC.TRANS.C/SELL./.E</t>
  </si>
  <si>
    <t>02R301103E0S12</t>
  </si>
  <si>
    <t>CARC.TRANS.S/SELL./.E</t>
  </si>
  <si>
    <t>02R301103F</t>
  </si>
  <si>
    <t>CARC.TRANS.EXPORT.</t>
  </si>
  <si>
    <t>02R301103F0S01</t>
  </si>
  <si>
    <t>CARC.TRANS.P/IMP..F</t>
  </si>
  <si>
    <t>02R301103F0S02</t>
  </si>
  <si>
    <t>CARC.TRANS.IMPREG..F</t>
  </si>
  <si>
    <t>02R301103F0S08</t>
  </si>
  <si>
    <t>02R301103F0S11</t>
  </si>
  <si>
    <t>CARC.TRANS.C/SELL./.F</t>
  </si>
  <si>
    <t>02R301103F0S12</t>
  </si>
  <si>
    <t>CARC.TRANS.S/SELL./.F</t>
  </si>
  <si>
    <t>02R301103G</t>
  </si>
  <si>
    <t>CARC.TRANS.TERM.sin Start/Stop</t>
  </si>
  <si>
    <t>02R301103G0S02</t>
  </si>
  <si>
    <t>CARC.TRANS.IMPREG..G</t>
  </si>
  <si>
    <t>02R301103G0S12</t>
  </si>
  <si>
    <t>CARC.TRANS.S/SELL./.G</t>
  </si>
  <si>
    <t>02R301103H</t>
  </si>
  <si>
    <t>CARC.TRANS.TERM.con Start/Stop</t>
  </si>
  <si>
    <t>02R301103H0R3D</t>
  </si>
  <si>
    <t>CARC.TRANS.FUND.NUEVA</t>
  </si>
  <si>
    <t>02R301103H0S01</t>
  </si>
  <si>
    <t>CARC.TRANS.P/IMP..H</t>
  </si>
  <si>
    <t>02R301103H0S02</t>
  </si>
  <si>
    <t>CARC.TRANS.IMPREG..H</t>
  </si>
  <si>
    <t>02R301103H0S12</t>
  </si>
  <si>
    <t>CARC.TRANS.S/SELL./.H</t>
  </si>
  <si>
    <t>02R301107A</t>
  </si>
  <si>
    <t>CARC.EMBR.TERM.PQ24</t>
  </si>
  <si>
    <t>02R301107A0R3D</t>
  </si>
  <si>
    <t>02R301107A0S08</t>
  </si>
  <si>
    <t>CARC.EMBR.P/IMPR..F</t>
  </si>
  <si>
    <t>02R301107A0S09</t>
  </si>
  <si>
    <t>CARC.EMBR.IMPREG..A</t>
  </si>
  <si>
    <t>02R301107A0S11</t>
  </si>
  <si>
    <t>CARC.EMBR.C/SELL./.A</t>
  </si>
  <si>
    <t>02R301107A0S12</t>
  </si>
  <si>
    <t>CARC.EMBR.S/SELL./.A</t>
  </si>
  <si>
    <t>02R301107B</t>
  </si>
  <si>
    <t>CARC.EMB.TER.PQ35 c/start stop</t>
  </si>
  <si>
    <t>02R301107B0S08</t>
  </si>
  <si>
    <t>CARC.EMBR.P/IMPR..B</t>
  </si>
  <si>
    <t>02R301107B0S11</t>
  </si>
  <si>
    <t>CARC.EMBR.C/SELL./.B</t>
  </si>
  <si>
    <t>02R301107B0S12</t>
  </si>
  <si>
    <t>CARC.EMBR.S/SELL./.B</t>
  </si>
  <si>
    <t>02R301107B0S13</t>
  </si>
  <si>
    <t>CARC.EMBR.P/RETRAB.</t>
  </si>
  <si>
    <t>02R301107BDR3D</t>
  </si>
  <si>
    <t>CARC.EMBR.FUND.PQ24</t>
  </si>
  <si>
    <t>02R301107G</t>
  </si>
  <si>
    <t>CARC.EMB.PQ25 C/SS</t>
  </si>
  <si>
    <t>02R301107G0R3D</t>
  </si>
  <si>
    <t>CARC.EMBR.FUND.PQ26 MQ</t>
  </si>
  <si>
    <t>02R301107G0S09</t>
  </si>
  <si>
    <t>CARC.EMB.PQ26 IMPREG</t>
  </si>
  <si>
    <t>02R301107G0S12</t>
  </si>
  <si>
    <t>CARC.EMBR.S/SELL./.G</t>
  </si>
  <si>
    <t>02R301107H</t>
  </si>
  <si>
    <t>CARC.EMBR. H -TERM.PQ24</t>
  </si>
  <si>
    <t>02R301107H0S08</t>
  </si>
  <si>
    <t>CARC.EMB.PQ26 P/IMPREG</t>
  </si>
  <si>
    <t>02R301107H0S09</t>
  </si>
  <si>
    <t>02R301107H0S12</t>
  </si>
  <si>
    <t>CARC.EMBR.S/SELL./.h</t>
  </si>
  <si>
    <t>02R301107J</t>
  </si>
  <si>
    <t>CARC.EMBR.TERM.PQ24 Bundlager</t>
  </si>
  <si>
    <t>02R301107J0S12</t>
  </si>
  <si>
    <t>02R301107K</t>
  </si>
  <si>
    <t>CARC.EMB.PQ25 C/SS Bundlager</t>
  </si>
  <si>
    <t>02R301107L0R3D</t>
  </si>
  <si>
    <t>02R301107M</t>
  </si>
  <si>
    <t>CARC.EMBR. TERM.PQ24</t>
  </si>
  <si>
    <t>02R301107M0S12</t>
  </si>
  <si>
    <t>02R301211</t>
  </si>
  <si>
    <t>TAPA 5TA.PQ24</t>
  </si>
  <si>
    <t>02R301211B</t>
  </si>
  <si>
    <t>02R301211B0S01</t>
  </si>
  <si>
    <t>TAPA 5TA.PQ24 P/LAV</t>
  </si>
  <si>
    <t>02R301211B0S02</t>
  </si>
  <si>
    <t>TAPA 5TA.PQ24 LAV</t>
  </si>
  <si>
    <t>02R301215</t>
  </si>
  <si>
    <t>02R301215A</t>
  </si>
  <si>
    <t>02R301230C</t>
  </si>
  <si>
    <t>CONJ.TAPA SUP.S/S.STOP</t>
  </si>
  <si>
    <t>02R301230C0S01</t>
  </si>
  <si>
    <t>CONJ.TAPA PQ24/34C/SEL</t>
  </si>
  <si>
    <t>02R301230C0S02</t>
  </si>
  <si>
    <t>CONJ.TAPA PQ24/34S/SEL</t>
  </si>
  <si>
    <t>02R301230D</t>
  </si>
  <si>
    <t>CONJ.TAPA SUP.C/S.STOP</t>
  </si>
  <si>
    <t>02R301230D0S01</t>
  </si>
  <si>
    <t>T.SUP.PQ25 SS.C/SELL.</t>
  </si>
  <si>
    <t>02R301230D0S02</t>
  </si>
  <si>
    <t>T.SUP.PQ25 SS.S/SELL.</t>
  </si>
  <si>
    <t>02R301230G</t>
  </si>
  <si>
    <t>CONJ.TAPA SUP.PQ26</t>
  </si>
  <si>
    <t>02R301230G0S02</t>
  </si>
  <si>
    <t>CONJ.TAPA PQ26 S/SELL.</t>
  </si>
  <si>
    <t>02R301230K</t>
  </si>
  <si>
    <t>02R301230K0S02</t>
  </si>
  <si>
    <t>02R301230L</t>
  </si>
  <si>
    <t>02R301230M</t>
  </si>
  <si>
    <t>02R301230M0S02</t>
  </si>
  <si>
    <t>02R301230S</t>
  </si>
  <si>
    <t>02R301230S0S02</t>
  </si>
  <si>
    <t>CONJ.TAPA sup. sin/SELL.</t>
  </si>
  <si>
    <t>02R301230T</t>
  </si>
  <si>
    <t>02R301230T0S01</t>
  </si>
  <si>
    <t>CONJ.TAPA sup. C/SELL.</t>
  </si>
  <si>
    <t>02R301230T0S02</t>
  </si>
  <si>
    <t>02R311490</t>
  </si>
  <si>
    <t>CONJ.ACC.MARCHAS PQ24</t>
  </si>
  <si>
    <t>02R311490E</t>
  </si>
  <si>
    <t>02R311562</t>
  </si>
  <si>
    <t>HORQUILLA 5TA.PQ24</t>
  </si>
  <si>
    <t>02S311355A0S00</t>
  </si>
  <si>
    <t>Cpo. de acople M.A. MQ281</t>
  </si>
  <si>
    <t>02T141153AA</t>
  </si>
  <si>
    <t>PALAN.ACC.PEDAL MG NUEVO TUBO GUIA</t>
  </si>
  <si>
    <t>02T141153G</t>
  </si>
  <si>
    <t>PALAN.ACC.PEDAL AL</t>
  </si>
  <si>
    <t>02T141153N</t>
  </si>
  <si>
    <t>PALAN.ACC.PEDAL MG</t>
  </si>
  <si>
    <t>02T141153R</t>
  </si>
  <si>
    <t>02T141153S</t>
  </si>
  <si>
    <t>02T141153T</t>
  </si>
  <si>
    <t>PALAN.ACC.PEDAL AL NUEVO TUBO GUIA</t>
  </si>
  <si>
    <t>02T300044A0S01</t>
  </si>
  <si>
    <t>ETIQUETA MQ200/250</t>
  </si>
  <si>
    <t>02T301021K64</t>
  </si>
  <si>
    <t>02T301103AA3D</t>
  </si>
  <si>
    <t>CARC.TRANS.FUND.MG.1.0L</t>
  </si>
  <si>
    <t>02T301103AAR3D</t>
  </si>
  <si>
    <t>CARC.TRANS.FUND.MG.1.0</t>
  </si>
  <si>
    <t>02T301103AAS01</t>
  </si>
  <si>
    <t>CARC.TRANS.C/SELL.AA</t>
  </si>
  <si>
    <t>02T301103AAS02</t>
  </si>
  <si>
    <t>CARC.TRANS.S/SELLADOR.</t>
  </si>
  <si>
    <t>02T301103AAS11</t>
  </si>
  <si>
    <t>CARC.TRANS.P/IMPR..AA</t>
  </si>
  <si>
    <t>02T301103AAS12</t>
  </si>
  <si>
    <t>CARC.TRANS.IMPREG..AA</t>
  </si>
  <si>
    <t>02T301103ABR3D</t>
  </si>
  <si>
    <t>CARC.TRANS.FUND.AL</t>
  </si>
  <si>
    <t>02T301103ABS01</t>
  </si>
  <si>
    <t>CARC.TRANS.C/SELL.AB</t>
  </si>
  <si>
    <t>02T301103ABS02</t>
  </si>
  <si>
    <t>02T301103ABS11</t>
  </si>
  <si>
    <t>CARC.TRANS.P/IMPR..AB</t>
  </si>
  <si>
    <t>02T301103ABS12</t>
  </si>
  <si>
    <t>CARC.TRANS.IMPREG..AB</t>
  </si>
  <si>
    <t>02T301103ACS02</t>
  </si>
  <si>
    <t>CARCASA SELL ELIMINADO</t>
  </si>
  <si>
    <t>02T301103ACS12</t>
  </si>
  <si>
    <t>CARC.TRANS.IMPREG.6V</t>
  </si>
  <si>
    <t>02T301103ADS01</t>
  </si>
  <si>
    <t>CARC.TRANS.C/SELL.AD</t>
  </si>
  <si>
    <t>02T301103ADS02</t>
  </si>
  <si>
    <t>02T301103ADS11</t>
  </si>
  <si>
    <t>CARC.TRANS.P/IMPR SAV</t>
  </si>
  <si>
    <t>02T301103ADS12</t>
  </si>
  <si>
    <t>CARC.TRANS.IMPREG.SAV</t>
  </si>
  <si>
    <t>02T301103AES02</t>
  </si>
  <si>
    <t>02T301103AES12</t>
  </si>
  <si>
    <t>CARC.TRANS.c/impr. AE</t>
  </si>
  <si>
    <t>02T301103AR</t>
  </si>
  <si>
    <t>CARCASA TRANS AL AR</t>
  </si>
  <si>
    <t>02T301103ARR3D</t>
  </si>
  <si>
    <t>CARC.TRANS.FUND.AL.1,0</t>
  </si>
  <si>
    <t>02T301103ARS01</t>
  </si>
  <si>
    <t>CARC.TRANS.C/SELL.AR</t>
  </si>
  <si>
    <t>02T301103ARS02</t>
  </si>
  <si>
    <t>02T301103ARS11</t>
  </si>
  <si>
    <t>CARC.TRANS.P/IMPR..AR</t>
  </si>
  <si>
    <t>02T301103ARS12</t>
  </si>
  <si>
    <t>CARC.TRANS.IMPREG..AR</t>
  </si>
  <si>
    <t>02T301103BSR3D</t>
  </si>
  <si>
    <t>CARC.TRANS.FUND.AL.SLN</t>
  </si>
  <si>
    <t>02T301103BSS02</t>
  </si>
  <si>
    <t>02T301103BSS12</t>
  </si>
  <si>
    <t>CARC.TRANS.IMPREG..BS</t>
  </si>
  <si>
    <t>02T301103CA</t>
  </si>
  <si>
    <t>CARC.TRANS.TERM.AL</t>
  </si>
  <si>
    <t>02T301103CAS01</t>
  </si>
  <si>
    <t>02T301103CAS02</t>
  </si>
  <si>
    <t>02T301103CAS11</t>
  </si>
  <si>
    <t>CARC.TRANS.P/IMPR. CA</t>
  </si>
  <si>
    <t>02T301103CAS12</t>
  </si>
  <si>
    <t>CARC.TRANS.IMPREG..CA</t>
  </si>
  <si>
    <t>02T301103CBS02</t>
  </si>
  <si>
    <t>02T301103CC</t>
  </si>
  <si>
    <t>02T301103CCS01</t>
  </si>
  <si>
    <t>CARC.TRANS.C/SELL.CC</t>
  </si>
  <si>
    <t>02T301103CCS02</t>
  </si>
  <si>
    <t>02T301103CCS11</t>
  </si>
  <si>
    <t>CARC.TRANS.P/IMPR. CC</t>
  </si>
  <si>
    <t>02T301103CCS12</t>
  </si>
  <si>
    <t>CARC.TRANS.IMPREG..CC</t>
  </si>
  <si>
    <t>02T301103CJ</t>
  </si>
  <si>
    <t>CARC.TRANS.TERM.ALUM</t>
  </si>
  <si>
    <t>CARC.TRANS.FUND.AL.</t>
  </si>
  <si>
    <t>02T301103CJS01</t>
  </si>
  <si>
    <t>CARC.TRANS.C/SELL.CJ</t>
  </si>
  <si>
    <t>02T301103CJS02</t>
  </si>
  <si>
    <t>02T301103CJS11</t>
  </si>
  <si>
    <t>CARC.TRANS.P/IMPR.CJ</t>
  </si>
  <si>
    <t>02T301103CJS12</t>
  </si>
  <si>
    <t>CARC.TRANS.IMPREG..CJ</t>
  </si>
  <si>
    <t>02T301103L</t>
  </si>
  <si>
    <t>CARCASA TRANS MG L</t>
  </si>
  <si>
    <t>02T301103L3D</t>
  </si>
  <si>
    <t>CARC.TRANS.FUND.MG</t>
  </si>
  <si>
    <t>02T301103L0R3D</t>
  </si>
  <si>
    <t>02T301103L0S01</t>
  </si>
  <si>
    <t>CARC.TRANS.C/SELL. L</t>
  </si>
  <si>
    <t>02T301103L0S02</t>
  </si>
  <si>
    <t>CARC.TRANS.S/SELLADOR</t>
  </si>
  <si>
    <t>02T301103L0S11</t>
  </si>
  <si>
    <t>CARC.TRANS.P/IMPR..L</t>
  </si>
  <si>
    <t>02T301103L0S12</t>
  </si>
  <si>
    <t>CARC.TRANS.IMPREG..L</t>
  </si>
  <si>
    <t>02T301107ADS03</t>
  </si>
  <si>
    <t>CARC.EMBRA.C/SELL.AD</t>
  </si>
  <si>
    <t>02T301107ADS04</t>
  </si>
  <si>
    <t>CARC EMBRAG IMPREG MQ2</t>
  </si>
  <si>
    <t>02T301107ADS11</t>
  </si>
  <si>
    <t>CARC EMBRAG P/IMPREG</t>
  </si>
  <si>
    <t>02T301107ADS12</t>
  </si>
  <si>
    <t>CARC EMBRAG IMPREG</t>
  </si>
  <si>
    <t>02T301107AG</t>
  </si>
  <si>
    <t>CARCASA EMBR AL AG</t>
  </si>
  <si>
    <t>CARC.EMBR.FUND.AL.EA21</t>
  </si>
  <si>
    <t>02T301107AGS03</t>
  </si>
  <si>
    <t>CARC.EMBRA.C/SELL.AG</t>
  </si>
  <si>
    <t>02T301107AGS04</t>
  </si>
  <si>
    <t>CARC.EMBRA.S/SELL.AGR</t>
  </si>
  <si>
    <t>02T301107AGS11</t>
  </si>
  <si>
    <t>CARC.EMBR.P/IMPREG..AG</t>
  </si>
  <si>
    <t>02T301107AGS12</t>
  </si>
  <si>
    <t>CARC.EMBRAG.IMPREG..AG</t>
  </si>
  <si>
    <t>02T301107AN</t>
  </si>
  <si>
    <t>CARCASA EMBR AL .AN</t>
  </si>
  <si>
    <t>02T301107ANS03</t>
  </si>
  <si>
    <t>CARCASA EMBRAGUE C/SELLADOR</t>
  </si>
  <si>
    <t>02T301107ANS04</t>
  </si>
  <si>
    <t>CARCASA EMBRAGUE SELL ELIM.MQ200</t>
  </si>
  <si>
    <t>02T301107ANS12</t>
  </si>
  <si>
    <t>CARC.EMBRAG.IMPREG..AN</t>
  </si>
  <si>
    <t>02T301107B</t>
  </si>
  <si>
    <t>CARCASA EMBR AL B</t>
  </si>
  <si>
    <t>02T301107B0R3D</t>
  </si>
  <si>
    <t>CARC.EMBR.FUND.AL.1.6</t>
  </si>
  <si>
    <t>02T301107B0S03</t>
  </si>
  <si>
    <t>CARC.EMBRA.C/SELL.B</t>
  </si>
  <si>
    <t>02T301107B0S04</t>
  </si>
  <si>
    <t>CARC.EMBR.S/SELL.B</t>
  </si>
  <si>
    <t>02T301107B0S11</t>
  </si>
  <si>
    <t>CARC.EMBRAG.P/IMP..B</t>
  </si>
  <si>
    <t>02T301107B0S12</t>
  </si>
  <si>
    <t>CARC.EMBRAG.IMPREG..B</t>
  </si>
  <si>
    <t>CARC.EMBR.FUND.AL. S/agujero sensor</t>
  </si>
  <si>
    <t>02T301107BDR3D</t>
  </si>
  <si>
    <t>CARC.EMBR.FUND.MG.1.0-</t>
  </si>
  <si>
    <t>02T301107BDS03</t>
  </si>
  <si>
    <t>CARCASA EMBRAGUE C/SELLLADOR</t>
  </si>
  <si>
    <t>02T301107BDS04</t>
  </si>
  <si>
    <t>CARCASA EMBRAGUE s/Sellador</t>
  </si>
  <si>
    <t>02T301107BDS12</t>
  </si>
  <si>
    <t>CARC.TRANS.IMPREG. BD</t>
  </si>
  <si>
    <t>02T301107BE</t>
  </si>
  <si>
    <t>CARCASA EMBR MG BE S/TAPON</t>
  </si>
  <si>
    <t>02T301107BER3D</t>
  </si>
  <si>
    <t>02T301107BES04</t>
  </si>
  <si>
    <t>02T301107BES11</t>
  </si>
  <si>
    <t>CARC.EMBRAG.P/IMP..BE</t>
  </si>
  <si>
    <t>02T301107BES12</t>
  </si>
  <si>
    <t>CARC.EMB.IMPREG.BE</t>
  </si>
  <si>
    <t>02T301107C</t>
  </si>
  <si>
    <t>CARCASA EMBR AL C</t>
  </si>
  <si>
    <t>02T301107C0R3D</t>
  </si>
  <si>
    <t>CARC.EMBR.FUND AL 1.9/</t>
  </si>
  <si>
    <t>02T301107C0S03</t>
  </si>
  <si>
    <t>CARC.EMBRA.C/SELL.C</t>
  </si>
  <si>
    <t>02T301107C0S11</t>
  </si>
  <si>
    <t>CARC.EMBR.P/IMP..C</t>
  </si>
  <si>
    <t>02T301107J3D</t>
  </si>
  <si>
    <t>CARC.EMBR.FUND.MG.1.0-1.6</t>
  </si>
  <si>
    <t>02T301107J0R3D</t>
  </si>
  <si>
    <t>02T301107J0S01</t>
  </si>
  <si>
    <t>CARC.EMBR.TERM.ALUM.C/</t>
  </si>
  <si>
    <t>02T301107J0S03</t>
  </si>
  <si>
    <t>CARC.EMBRA.C/SELL.J</t>
  </si>
  <si>
    <t>02T301107J0S04</t>
  </si>
  <si>
    <t>CARC.EMBR.S/SELL.J</t>
  </si>
  <si>
    <t>02T301107J0S11</t>
  </si>
  <si>
    <t>CARC.EMBRAG.P/IMP..J</t>
  </si>
  <si>
    <t>02T301107J0S12</t>
  </si>
  <si>
    <t>CARC.EMBRAG.IMPREG..J</t>
  </si>
  <si>
    <t>02T301107L0S01</t>
  </si>
  <si>
    <t>02T301107L0S03</t>
  </si>
  <si>
    <t>CARC.EMBRA.C/SELL.L</t>
  </si>
  <si>
    <t>02T301107L0S04</t>
  </si>
  <si>
    <t>CARC.EMBR.S/SELL.L</t>
  </si>
  <si>
    <t>02T301107L0S11</t>
  </si>
  <si>
    <t>CARC.EMBRAG.P/IMP..L</t>
  </si>
  <si>
    <t>02T301107L0S12</t>
  </si>
  <si>
    <t>CARC.EMBRAG.IMPREG..L</t>
  </si>
  <si>
    <t>02T301107P</t>
  </si>
  <si>
    <t>CARCASA EMBR AL P</t>
  </si>
  <si>
    <t>02T301107P0S01</t>
  </si>
  <si>
    <t>02T301107P0S03</t>
  </si>
  <si>
    <t>CARC.EMBRA.C/SELL.P</t>
  </si>
  <si>
    <t>02T301107P0S04</t>
  </si>
  <si>
    <t>CARC.EMBR.S/SELL.P</t>
  </si>
  <si>
    <t>02T301107P0S11</t>
  </si>
  <si>
    <t>CARC.EMBRAG.P/IMP..P</t>
  </si>
  <si>
    <t>02T301107P0S12</t>
  </si>
  <si>
    <t>CARC.EMBRAG.IMPREG..P</t>
  </si>
  <si>
    <t>02T301107R</t>
  </si>
  <si>
    <t>CARCASA EMBR AL R</t>
  </si>
  <si>
    <t>02T301107R0S03</t>
  </si>
  <si>
    <t>CARC.EMBRA.C/SELL.R</t>
  </si>
  <si>
    <t>02T301107R0S04</t>
  </si>
  <si>
    <t>CARC.EMBR.S/SELL.R</t>
  </si>
  <si>
    <t>02T301107R0S11</t>
  </si>
  <si>
    <t>CARC.EMBR.P/IMPREG.R</t>
  </si>
  <si>
    <t>02T301107R0S12</t>
  </si>
  <si>
    <t>CARC.EMBR.C/IMPR.Y P.F</t>
  </si>
  <si>
    <t>02T301107R0S19</t>
  </si>
  <si>
    <t>CARC.EMBR.C/PRUEBA FUG</t>
  </si>
  <si>
    <t>02T301115B</t>
  </si>
  <si>
    <t>TAPON DE CIERRE</t>
  </si>
  <si>
    <t>02T301192C</t>
  </si>
  <si>
    <t>CAZOLETA DE CHAPA</t>
  </si>
  <si>
    <t>02T301209A</t>
  </si>
  <si>
    <t>BUJE TAPA INF.EJE CBIO</t>
  </si>
  <si>
    <t>02T301211B</t>
  </si>
  <si>
    <t>TAPA 5TA.(VWAG)</t>
  </si>
  <si>
    <t>02T301211C</t>
  </si>
  <si>
    <t>TAPA 5TA.MQ 200</t>
  </si>
  <si>
    <t>02T301211D</t>
  </si>
  <si>
    <t>02T301215A</t>
  </si>
  <si>
    <t>02T301215A0S02</t>
  </si>
  <si>
    <t>LIMP.JUNTA TPA 5TA MQ2</t>
  </si>
  <si>
    <t>02T301215H</t>
  </si>
  <si>
    <t>02T301230AB</t>
  </si>
  <si>
    <t>CONJ.TAPA SUP</t>
  </si>
  <si>
    <t>02T301230AC</t>
  </si>
  <si>
    <t>CONJ.TAPA SUP.ALUM.</t>
  </si>
  <si>
    <t>TAPA SUP.CON SELLADOR</t>
  </si>
  <si>
    <t>02T301230ACS02</t>
  </si>
  <si>
    <t>TAPA SUP.SIN SELLADOR</t>
  </si>
  <si>
    <t>02T301230H</t>
  </si>
  <si>
    <t>02T301230H0S01</t>
  </si>
  <si>
    <t>02T301230H0S02</t>
  </si>
  <si>
    <t>02T301230J</t>
  </si>
  <si>
    <t>02T301230J0S02</t>
  </si>
  <si>
    <t>02T301230M</t>
  </si>
  <si>
    <t>02T301230S</t>
  </si>
  <si>
    <t>CONJ.TAPA SUP.ALUM. start / stop</t>
  </si>
  <si>
    <t>02T301252A</t>
  </si>
  <si>
    <t>TAPA INF.ALUMINIO</t>
  </si>
  <si>
    <t>02T301252A0S01</t>
  </si>
  <si>
    <t>TAPA INF.C/SELL.AL</t>
  </si>
  <si>
    <t>02T301252A0S02</t>
  </si>
  <si>
    <t>TAPA INF.S/SELL.AL</t>
  </si>
  <si>
    <t>02T301252B</t>
  </si>
  <si>
    <t>TAPA INF.MAGNESIO</t>
  </si>
  <si>
    <t>02T301252B0S01</t>
  </si>
  <si>
    <t>TAPA INF.C/SELL.MG</t>
  </si>
  <si>
    <t>02T301252B0S02</t>
  </si>
  <si>
    <t>TAPA INF.S/SELL.MG</t>
  </si>
  <si>
    <t>02T301279A</t>
  </si>
  <si>
    <t>Conducto de aceite</t>
  </si>
  <si>
    <t>02T301427F</t>
  </si>
  <si>
    <t>CONJ.PERNO PIVOT</t>
  </si>
  <si>
    <t>02T301427G</t>
  </si>
  <si>
    <t>02T301443A</t>
  </si>
  <si>
    <t>02T301817</t>
  </si>
  <si>
    <t>02T31110300S02</t>
  </si>
  <si>
    <t>02T311103AAR01</t>
  </si>
  <si>
    <t>02T311103AD</t>
  </si>
  <si>
    <t>ARBOL PRIM Z11 22 1R A</t>
  </si>
  <si>
    <t>02T311103AF</t>
  </si>
  <si>
    <t>ARBOL PRIM Z13 21 2R AE</t>
  </si>
  <si>
    <t>02T311103AJ</t>
  </si>
  <si>
    <t>ARBOL PRIM Z13 22 4R ACDE</t>
  </si>
  <si>
    <t>02T311103AL</t>
  </si>
  <si>
    <t>ARBOL PRIM.TERMIN</t>
  </si>
  <si>
    <t>ES0ESOT</t>
  </si>
  <si>
    <t>02T311103BS</t>
  </si>
  <si>
    <t>ARBOL PRIM Z13 21 RETEN DL</t>
  </si>
  <si>
    <t>02T311103BT</t>
  </si>
  <si>
    <t>ARBOL PRIM Z11 22 RETEN DL</t>
  </si>
  <si>
    <t>02T311103J0C01</t>
  </si>
  <si>
    <t>02T311103J0R01</t>
  </si>
  <si>
    <t>02T311103K0C01</t>
  </si>
  <si>
    <t>02T311103K0R01</t>
  </si>
  <si>
    <t>02T311113A</t>
  </si>
  <si>
    <t>RETEN ARBOL PRIMARIO</t>
  </si>
  <si>
    <t>02T311113E</t>
  </si>
  <si>
    <t>02T311113J</t>
  </si>
  <si>
    <t>02T311129AG</t>
  </si>
  <si>
    <t>02T311129AH</t>
  </si>
  <si>
    <t>CONJ 3RA LIB Z31 1R A</t>
  </si>
  <si>
    <t>02T311129AJ</t>
  </si>
  <si>
    <t>CONJ 3RA LIB Z32 2R CD</t>
  </si>
  <si>
    <t>02T311129AK</t>
  </si>
  <si>
    <t>CONJ 3RA LIB Z32 3R ABC</t>
  </si>
  <si>
    <t>02T311129BA</t>
  </si>
  <si>
    <t>CONJ 3RA LIBRE Z33</t>
  </si>
  <si>
    <t>02T311131AGS00</t>
  </si>
  <si>
    <t>ENGR.3RA.LIBRE SEMIM.</t>
  </si>
  <si>
    <t>02T311131AHS00</t>
  </si>
  <si>
    <t>02T311131AJR00</t>
  </si>
  <si>
    <t>02T311131AJS00</t>
  </si>
  <si>
    <t>02T311131AKC00</t>
  </si>
  <si>
    <t>02T311131AKR00</t>
  </si>
  <si>
    <t>02T311131AKS00</t>
  </si>
  <si>
    <t>02T311131ALR00</t>
  </si>
  <si>
    <t>02T311131BAR00</t>
  </si>
  <si>
    <t>02T311131BAS00</t>
  </si>
  <si>
    <t>02T311132A</t>
  </si>
  <si>
    <t>ROD.AGUJAS P/ENG.4TA</t>
  </si>
  <si>
    <t>02T311132F</t>
  </si>
  <si>
    <t>02T311145AJ</t>
  </si>
  <si>
    <t>CONJ 4TA LIB Z42 2R CD</t>
  </si>
  <si>
    <t>02T311145AK</t>
  </si>
  <si>
    <t>CONJ 4TA LIB Z41 3R ABC</t>
  </si>
  <si>
    <t>02T311145AP</t>
  </si>
  <si>
    <t>Conj. engranaje 4ta libre SBV</t>
  </si>
  <si>
    <t>02T311145AT</t>
  </si>
  <si>
    <t>02T311145R</t>
  </si>
  <si>
    <t>CONJ 4TA LIB Z41 2R AB</t>
  </si>
  <si>
    <t>02T311145S</t>
  </si>
  <si>
    <t>CONJ 4TA LIB Z40 3R ACD</t>
  </si>
  <si>
    <t>02T311149AHC01</t>
  </si>
  <si>
    <t>ENGR.4TA.LIBRE SEMAMAQ.</t>
  </si>
  <si>
    <t>02T311149AHR00</t>
  </si>
  <si>
    <t>02T311149AHR01</t>
  </si>
  <si>
    <t>02T311149AHS00</t>
  </si>
  <si>
    <t>02T311149AJR00</t>
  </si>
  <si>
    <t>02T311149AJR01</t>
  </si>
  <si>
    <t>02T311149AJS00</t>
  </si>
  <si>
    <t>02T311149AKC01</t>
  </si>
  <si>
    <t>02T311149AKR01</t>
  </si>
  <si>
    <t>02T311149AKS00</t>
  </si>
  <si>
    <t>ENGR.4TA.LIBRE SEMIMAQ</t>
  </si>
  <si>
    <t>02T311149APR01</t>
  </si>
  <si>
    <t>02T311149ATS00</t>
  </si>
  <si>
    <t>02T311149P0C01</t>
  </si>
  <si>
    <t>02T311149P0R01</t>
  </si>
  <si>
    <t>02T311149P0S00</t>
  </si>
  <si>
    <t>02T311149Q0S00</t>
  </si>
  <si>
    <t>02T311149R0R00</t>
  </si>
  <si>
    <t>02T311149R0R01</t>
  </si>
  <si>
    <t>02T311149S0S00</t>
  </si>
  <si>
    <t>02T311155A</t>
  </si>
  <si>
    <t>ARAND.FIJ.ENG.4TA-5TA</t>
  </si>
  <si>
    <t>02T311158AH</t>
  </si>
  <si>
    <t>CONJ 5TA LIB Z49 1R D</t>
  </si>
  <si>
    <t>02T311158AK</t>
  </si>
  <si>
    <t>CONJ 5TA LIB Z50 3R ABC</t>
  </si>
  <si>
    <t>02T311158AL</t>
  </si>
  <si>
    <t>CONJ 5TA LIB Z52 SBV</t>
  </si>
  <si>
    <t>02T311158BA</t>
  </si>
  <si>
    <t>CONJ 5TA LIB Z52</t>
  </si>
  <si>
    <t>02T311158N</t>
  </si>
  <si>
    <t>CONJ 5TA LIB Z48 1R A</t>
  </si>
  <si>
    <t>02T311158P</t>
  </si>
  <si>
    <t>CONJ 5TA LIB Z50 2R AB</t>
  </si>
  <si>
    <t>02T311158Q</t>
  </si>
  <si>
    <t>CONJ 5TA LIB Z52 2R CD</t>
  </si>
  <si>
    <t>02T311159AER00</t>
  </si>
  <si>
    <t>02T311159AHC00</t>
  </si>
  <si>
    <t>02T311159AHR00</t>
  </si>
  <si>
    <t>02T311159AHS00</t>
  </si>
  <si>
    <t>02T311159AKC00</t>
  </si>
  <si>
    <t>02T311159AKR00</t>
  </si>
  <si>
    <t>02T311159BBS00</t>
  </si>
  <si>
    <t>02T311159M0R00</t>
  </si>
  <si>
    <t>02T311159N0R00</t>
  </si>
  <si>
    <t>02T311159N0S00</t>
  </si>
  <si>
    <t>02T311159P0R00</t>
  </si>
  <si>
    <t>02T311159Q0R00</t>
  </si>
  <si>
    <t>02T31120500R01</t>
  </si>
  <si>
    <t>ARBOL SEC.FORJA</t>
  </si>
  <si>
    <t>ARBOL SEC.FORJA Z16</t>
  </si>
  <si>
    <t>02T311205AE</t>
  </si>
  <si>
    <t>ARBOL SEC Z15 2R AC RECT</t>
  </si>
  <si>
    <t>02T311205AEC01</t>
  </si>
  <si>
    <t>ARBOL SECUNDARIO FORJA</t>
  </si>
  <si>
    <t>02T311205AER01</t>
  </si>
  <si>
    <t>ARBOL SEC.FORJA Z15</t>
  </si>
  <si>
    <t>02T311205AJ</t>
  </si>
  <si>
    <t>ARBOL SEC Z14 1R D RECT</t>
  </si>
  <si>
    <t>02T311205AQR01</t>
  </si>
  <si>
    <t>ARBOL SEC. FORJA Z:16</t>
  </si>
  <si>
    <t>02T311205B0C01</t>
  </si>
  <si>
    <t>02T311205B0R01</t>
  </si>
  <si>
    <t>ARBOL SEC.FORJA Z 15/6</t>
  </si>
  <si>
    <t>02T311205B0ROH</t>
  </si>
  <si>
    <t>Forja Arbol Secundario IMP.</t>
  </si>
  <si>
    <t>02T311205C0C01</t>
  </si>
  <si>
    <t>02T311205C0R01</t>
  </si>
  <si>
    <t>02T311205N</t>
  </si>
  <si>
    <t>ARBOL SEC Z16 3R ABC</t>
  </si>
  <si>
    <t>02T311206H</t>
  </si>
  <si>
    <t>CONJ.SOPORTE RODAM.M3M</t>
  </si>
  <si>
    <t>02T311206J</t>
  </si>
  <si>
    <t>Conj. soporte  rodam. SKF</t>
  </si>
  <si>
    <t>02T311239J</t>
  </si>
  <si>
    <t>Conj. sincron. de 1ra. y 2da.</t>
  </si>
  <si>
    <t>02T311239K</t>
  </si>
  <si>
    <t>02T311241F</t>
  </si>
  <si>
    <t>CONJ SINCR 5TA SP</t>
  </si>
  <si>
    <t>02T311243A0S02</t>
  </si>
  <si>
    <t>02T311243D0S02</t>
  </si>
  <si>
    <t>02T311243ROH</t>
  </si>
  <si>
    <t>02T311244CROH</t>
  </si>
  <si>
    <t>02T311244D0R01</t>
  </si>
  <si>
    <t>02T311244D0S01</t>
  </si>
  <si>
    <t>CUBO 5TA.SEMIMAQ.</t>
  </si>
  <si>
    <t>02T311244D0S02</t>
  </si>
  <si>
    <t>02T311244D0S03</t>
  </si>
  <si>
    <t>CUBO 5TA.C/NITROCARBUR</t>
  </si>
  <si>
    <t>CUBO 5TA.6TA.FORJA</t>
  </si>
  <si>
    <t>02T311244E0S01</t>
  </si>
  <si>
    <t>CUBO 5TA.6TA. SEM.</t>
  </si>
  <si>
    <t>02T311247</t>
  </si>
  <si>
    <t>02T311247B</t>
  </si>
  <si>
    <t>02T311247C</t>
  </si>
  <si>
    <t>ANILLO SINC.1RA/2DA TR</t>
  </si>
  <si>
    <t>02T311247D</t>
  </si>
  <si>
    <t>Anillo sincron. 1ra. y 2da.</t>
  </si>
  <si>
    <t>02T311249A</t>
  </si>
  <si>
    <t>02T311249B</t>
  </si>
  <si>
    <t>RESORTE 1RA.Y 2DA. 1,4mm</t>
  </si>
  <si>
    <t>02T311251</t>
  </si>
  <si>
    <t>1RA LIBRE Z38 SR</t>
  </si>
  <si>
    <t>02T31125100C00</t>
  </si>
  <si>
    <t>02T31125100R00</t>
  </si>
  <si>
    <t>02T31125100R01</t>
  </si>
  <si>
    <t>02T31125100S00</t>
  </si>
  <si>
    <t>ENGR.1RA.SEMIMEC.</t>
  </si>
  <si>
    <t>02T311251AE</t>
  </si>
  <si>
    <t>1RA LIBRE Z49 2R</t>
  </si>
  <si>
    <t>02T311251AES00</t>
  </si>
  <si>
    <t>ENGR.1RA.SEMIMEC. 2R</t>
  </si>
  <si>
    <t>02T311251B</t>
  </si>
  <si>
    <t>1RA LIBRE Z49 1R A</t>
  </si>
  <si>
    <t>02T311251B0S00</t>
  </si>
  <si>
    <t>02T311251D</t>
  </si>
  <si>
    <t>1RA LIBRE Z50 3R ABD</t>
  </si>
  <si>
    <t>02T311251D0S00</t>
  </si>
  <si>
    <t>02T311251E0S00</t>
  </si>
  <si>
    <t>02T311251H</t>
  </si>
  <si>
    <t>ENGR.1RA.TERM.Z:</t>
  </si>
  <si>
    <t>02T311251L0S00</t>
  </si>
  <si>
    <t>02T311255  ROH</t>
  </si>
  <si>
    <t>02T311255C0C01</t>
  </si>
  <si>
    <t>02T311255ROH</t>
  </si>
  <si>
    <t>02T31126100C00</t>
  </si>
  <si>
    <t>02T31126100S00</t>
  </si>
  <si>
    <t>ENGR.2DA.LIBRE SEMIMAQ.</t>
  </si>
  <si>
    <t>02T31126164R00</t>
  </si>
  <si>
    <t>02T311261A0S00</t>
  </si>
  <si>
    <t>ENGR.2DA.SEMIMAQ.</t>
  </si>
  <si>
    <t>02T311261AAS00</t>
  </si>
  <si>
    <t>02T311261AB</t>
  </si>
  <si>
    <t>2DA LIBRE Z44 2R</t>
  </si>
  <si>
    <t>02T311261AC</t>
  </si>
  <si>
    <t>2DA LIBRE Z43 1R</t>
  </si>
  <si>
    <t>02T311261AD</t>
  </si>
  <si>
    <t>2DA LIBRE Z46 1R</t>
  </si>
  <si>
    <t>02T311261AE</t>
  </si>
  <si>
    <t>02T311261E0C00</t>
  </si>
  <si>
    <t>02T311261E0R00</t>
  </si>
  <si>
    <t>02T311261E0S00</t>
  </si>
  <si>
    <t>02T311261F0C00</t>
  </si>
  <si>
    <t>02T311261H0S00</t>
  </si>
  <si>
    <t>02T311261R</t>
  </si>
  <si>
    <t>ENGR.2DA.TERM.Z:</t>
  </si>
  <si>
    <t>02T311261S0R01</t>
  </si>
  <si>
    <t>02T311265C</t>
  </si>
  <si>
    <t>02T311269F</t>
  </si>
  <si>
    <t>ANIL.SINC.3RA.Y 4TA.MO</t>
  </si>
  <si>
    <t>02T311269G</t>
  </si>
  <si>
    <t>ANIL.SINC.5TA ROSC.HN</t>
  </si>
  <si>
    <t>02T311269K</t>
  </si>
  <si>
    <t>ANILLO.SINC.3°4°HÖRBIGER</t>
  </si>
  <si>
    <t>02T311269L</t>
  </si>
  <si>
    <t>ANILLO SINCRONIZ.</t>
  </si>
  <si>
    <t>02T311269N</t>
  </si>
  <si>
    <t>Anillo sincroniz. 3ra. y 4ta. HSK</t>
  </si>
  <si>
    <t>02T311285AA</t>
  </si>
  <si>
    <t>3RA FIJA Z41 3R ABC</t>
  </si>
  <si>
    <t>02T311285ACR01</t>
  </si>
  <si>
    <t>02T311285AK</t>
  </si>
  <si>
    <t>3RA FIJA Z40 SND</t>
  </si>
  <si>
    <t>02T311285N</t>
  </si>
  <si>
    <t>3RA FIJA Z43 1R A</t>
  </si>
  <si>
    <t>02T311285N0R00</t>
  </si>
  <si>
    <t>02T311285P</t>
  </si>
  <si>
    <t>3RA FIJA Z43 SR</t>
  </si>
  <si>
    <t>02T311285Q</t>
  </si>
  <si>
    <t>3RA FIJA Z41 2R CD</t>
  </si>
  <si>
    <t>02T311285QR64</t>
  </si>
  <si>
    <t>ENGR. 3 FIJO FORJA</t>
  </si>
  <si>
    <t>02T311285Q0R00</t>
  </si>
  <si>
    <t>02T311285T0C00</t>
  </si>
  <si>
    <t>ENGR 3RA FIJO FORJA</t>
  </si>
  <si>
    <t>02T311285T0R00</t>
  </si>
  <si>
    <t>02T311291A0R00</t>
  </si>
  <si>
    <t>CPO.ACOPL.3RA/4TA/5TA.</t>
  </si>
  <si>
    <t>02T311291A0S00</t>
  </si>
  <si>
    <t>CPO.ACOPLE 3RA Y 4TA.SEMI</t>
  </si>
  <si>
    <t>02T311291BROH</t>
  </si>
  <si>
    <t>02T311291B0C00</t>
  </si>
  <si>
    <t>CPO.ACOP.3°/4°/5°FORJA</t>
  </si>
  <si>
    <t>02T311291B0S01</t>
  </si>
  <si>
    <t>CPO.ACOPLE SEMIMAQ.</t>
  </si>
  <si>
    <t>02T311301E</t>
  </si>
  <si>
    <t>CONJ SINCR 3RA 4TA SP</t>
  </si>
  <si>
    <t>02T311309BROH</t>
  </si>
  <si>
    <t>02T311309D0S01</t>
  </si>
  <si>
    <t>CUBO 3RA.Y 4TA.SEMIMAQ</t>
  </si>
  <si>
    <t>02T311309D0S02</t>
  </si>
  <si>
    <t>BO 3RA.Y 4TA.SEMIMAQ</t>
  </si>
  <si>
    <t>02T311311A</t>
  </si>
  <si>
    <t>RESORTE 3RA.4TA.Y5TA.</t>
  </si>
  <si>
    <t>02T311311B</t>
  </si>
  <si>
    <t>RESORTE 3RA.4TA.5TA.NU</t>
  </si>
  <si>
    <t>02T311315AROH</t>
  </si>
  <si>
    <t>DESL.3RA.Y 4TA.FORJA V</t>
  </si>
  <si>
    <t>02T311315D0C01</t>
  </si>
  <si>
    <t>DESL.3RA.Y 4TA.FORJA</t>
  </si>
  <si>
    <t>02T311317</t>
  </si>
  <si>
    <t>ANILLO SEGURO</t>
  </si>
  <si>
    <t>02T311321</t>
  </si>
  <si>
    <t>ANILLO SEGURO ENG.3RA.</t>
  </si>
  <si>
    <t>02T311327</t>
  </si>
  <si>
    <t>ARAND.SEGURO 2.00 MM</t>
  </si>
  <si>
    <t>02T311327A</t>
  </si>
  <si>
    <t>ARAND.SEGURO 2.10 MM</t>
  </si>
  <si>
    <t>02T311327B</t>
  </si>
  <si>
    <t>ARAND.SEGURO 2.20 MM</t>
  </si>
  <si>
    <t>02T311327C</t>
  </si>
  <si>
    <t>ARAND.SEGURO 2.30 MM</t>
  </si>
  <si>
    <t>02T311351AA</t>
  </si>
  <si>
    <t>4TA FIJA Z37 2R CD</t>
  </si>
  <si>
    <t>02T311351AB</t>
  </si>
  <si>
    <t>4TA FIJA Z38 3R ABC</t>
  </si>
  <si>
    <t>02T311351ABC00</t>
  </si>
  <si>
    <t>02T311351AF</t>
  </si>
  <si>
    <t>4TA FIJA Z37 SBV</t>
  </si>
  <si>
    <t>02T311351E</t>
  </si>
  <si>
    <t>4TA FIJA Z40 1R A</t>
  </si>
  <si>
    <t>02T311351E0C00</t>
  </si>
  <si>
    <t>02T311351E0R00</t>
  </si>
  <si>
    <t>02T311351F</t>
  </si>
  <si>
    <t>4TA FIJA Z38 2R AB</t>
  </si>
  <si>
    <t>02T311351N</t>
  </si>
  <si>
    <t>4TA FIJA Z39 3R ACD</t>
  </si>
  <si>
    <t>02T311351T0R00</t>
  </si>
  <si>
    <t>02T311361A0C00</t>
  </si>
  <si>
    <t>02T311361A0R00</t>
  </si>
  <si>
    <t>ENGR.5TA FIJO FORJA</t>
  </si>
  <si>
    <t>02T311361AB</t>
  </si>
  <si>
    <t>5TA FIJA Z35 SBV</t>
  </si>
  <si>
    <t>02T311361AG</t>
  </si>
  <si>
    <t>5TA FIJA Z35</t>
  </si>
  <si>
    <t>02T311361B</t>
  </si>
  <si>
    <t>5TA FIJA Z37 2R AB</t>
  </si>
  <si>
    <t>02T311361B0C00</t>
  </si>
  <si>
    <t>02T311361B0R00</t>
  </si>
  <si>
    <t>02T311361C</t>
  </si>
  <si>
    <t>5TA FIJA Z35 2R CD</t>
  </si>
  <si>
    <t>02T311361M0R00</t>
  </si>
  <si>
    <t>02T311361N</t>
  </si>
  <si>
    <t>5TA FIJA Z37 3R ABC</t>
  </si>
  <si>
    <t>02T311361N0C00</t>
  </si>
  <si>
    <t>02T311361R</t>
  </si>
  <si>
    <t>5TA FIJA Z38 1R B</t>
  </si>
  <si>
    <t>02T311361R0C00</t>
  </si>
  <si>
    <t>02T311361R0R00</t>
  </si>
  <si>
    <t>02T311372G</t>
  </si>
  <si>
    <t>ROD.RODILLO ARBOL SEC.</t>
  </si>
  <si>
    <t>02T311372J</t>
  </si>
  <si>
    <t>ROD.RODILLO ARBOL</t>
  </si>
  <si>
    <t>02T311372P</t>
  </si>
  <si>
    <t>Rodamiento de rodillos cilíndricos MQ281</t>
  </si>
  <si>
    <t>02T311373D</t>
  </si>
  <si>
    <t>02T311373J</t>
  </si>
  <si>
    <t>02T311373L</t>
  </si>
  <si>
    <t>02T311375E</t>
  </si>
  <si>
    <t>RODAM.ARBOL PRIMARIO</t>
  </si>
  <si>
    <t>02T311387</t>
  </si>
  <si>
    <t>Arandela elástica</t>
  </si>
  <si>
    <t>02T311467</t>
  </si>
  <si>
    <t>ANILLO SEGURIDAD</t>
  </si>
  <si>
    <t>02T311515A</t>
  </si>
  <si>
    <t>EJE DE RETROCESO</t>
  </si>
  <si>
    <t>02T311516B</t>
  </si>
  <si>
    <t>SOPORTE RODAMIENTO</t>
  </si>
  <si>
    <t>02T311517</t>
  </si>
  <si>
    <t>02T311529K</t>
  </si>
  <si>
    <t>Conj. engr. marcha atrás movil</t>
  </si>
  <si>
    <t>02T311529L</t>
  </si>
  <si>
    <t>Conj. engr. marcha atrás movl</t>
  </si>
  <si>
    <t>02T311531ROH</t>
  </si>
  <si>
    <t>ENGR.M.A.MOVIL FORJA</t>
  </si>
  <si>
    <t>02T31153100C00</t>
  </si>
  <si>
    <t>02T311533B</t>
  </si>
  <si>
    <t>BUJE ENG.MARCHA ATRAS</t>
  </si>
  <si>
    <t>02T409021BA</t>
  </si>
  <si>
    <t>DIFERENCIAL 67/16</t>
  </si>
  <si>
    <t>02T409109AC</t>
  </si>
  <si>
    <t>DIF Z68 15 2R</t>
  </si>
  <si>
    <t>02T409109N</t>
  </si>
  <si>
    <t>CONJ.DIF.REP.Z 67:16</t>
  </si>
  <si>
    <t>02T409109R</t>
  </si>
  <si>
    <t>DIF Z66 17 SR</t>
  </si>
  <si>
    <t>02T409111AD</t>
  </si>
  <si>
    <t>Dif Z 59:15 LNJ</t>
  </si>
  <si>
    <t>02T409111AG</t>
  </si>
  <si>
    <t>DIF Z61 14 3R ACD RECT</t>
  </si>
  <si>
    <t>02T409111AH</t>
  </si>
  <si>
    <t>DIF Z61 14 2R BC RECT</t>
  </si>
  <si>
    <t>02T409111AL</t>
  </si>
  <si>
    <t>DIF Z64 14 1R D RECT</t>
  </si>
  <si>
    <t>02T409121F</t>
  </si>
  <si>
    <t>PORTACOR.MQ200 TERM.</t>
  </si>
  <si>
    <t>02T409121J</t>
  </si>
  <si>
    <t>02T409121JPRO</t>
  </si>
  <si>
    <t>02T409121J0R3D</t>
  </si>
  <si>
    <t>PORTACOR.MQ200 FUNDIC</t>
  </si>
  <si>
    <t>02T409121J0S04</t>
  </si>
  <si>
    <t>PORTACOR.SEMIMEC.ENTRA</t>
  </si>
  <si>
    <t>Portacorona MQ200 ROH</t>
  </si>
  <si>
    <t>02T409121S0R3D</t>
  </si>
  <si>
    <t>PORTACOR.MQ200 FUNDIC.nuevo</t>
  </si>
  <si>
    <t>02T409121S0S00</t>
  </si>
  <si>
    <t>Portacorona semimecanizado</t>
  </si>
  <si>
    <t>02T40915500R01</t>
  </si>
  <si>
    <t>CORONA FORJA Z65</t>
  </si>
  <si>
    <t>02T409155C0C01</t>
  </si>
  <si>
    <t>CORONA FORJA Z67</t>
  </si>
  <si>
    <t>02T409155DROH</t>
  </si>
  <si>
    <t>CORONA FORJA Z68 GBOX</t>
  </si>
  <si>
    <t>CORONA FORJA Z68</t>
  </si>
  <si>
    <t>02T409155FROH</t>
  </si>
  <si>
    <t>CORONA FORJA Z69 GBOX</t>
  </si>
  <si>
    <t>02T409155F0C01</t>
  </si>
  <si>
    <t>CORONA FORJA Z69</t>
  </si>
  <si>
    <t>02T409155F0S01</t>
  </si>
  <si>
    <t>CORONA SEMIMAQ..F</t>
  </si>
  <si>
    <t>02T409155G0C01</t>
  </si>
  <si>
    <t>02T409155K0R01</t>
  </si>
  <si>
    <t>02T409156CROH</t>
  </si>
  <si>
    <t>CORONA FORJA IMPORTADA</t>
  </si>
  <si>
    <t>02T409156F0R01</t>
  </si>
  <si>
    <t>CORONA FORJA Z59</t>
  </si>
  <si>
    <t>02T409156Q0S01</t>
  </si>
  <si>
    <t>CORONA SEMIMAQ..Q</t>
  </si>
  <si>
    <t>02T409159</t>
  </si>
  <si>
    <t>PLANETARIO MQ200</t>
  </si>
  <si>
    <t>02T40915900R01</t>
  </si>
  <si>
    <t>ENGR. PLANETARIO FORJA</t>
  </si>
  <si>
    <t>ENG PLANETARIO SEMIM</t>
  </si>
  <si>
    <t>02T409169A</t>
  </si>
  <si>
    <t>SATELITE MQ200</t>
  </si>
  <si>
    <t>02T409169A0R01</t>
  </si>
  <si>
    <t>ENGR. SATELITE FORJA</t>
  </si>
  <si>
    <t>02T409169A0S01</t>
  </si>
  <si>
    <t>ENGR.SATELITE SEMIMAQ.</t>
  </si>
  <si>
    <t>Engr. satélite semimec. 10/13</t>
  </si>
  <si>
    <t>02T409170</t>
  </si>
  <si>
    <t>JUNTA DESLIZANTE</t>
  </si>
  <si>
    <t>02T409177C</t>
  </si>
  <si>
    <t>EJE SATELITE PLASMANIT</t>
  </si>
  <si>
    <t>02T409177E</t>
  </si>
  <si>
    <t>EJE SATELITE c/plano lubric</t>
  </si>
  <si>
    <t>02T409189D</t>
  </si>
  <si>
    <t>02T409189K</t>
  </si>
  <si>
    <t>RETEN TOMA DE FZA PROT</t>
  </si>
  <si>
    <t>02T409189N</t>
  </si>
  <si>
    <t>RETEN TOMA DE FZA</t>
  </si>
  <si>
    <t>02T409355</t>
  </si>
  <si>
    <t>TOMA FZA D90 IZQ.</t>
  </si>
  <si>
    <t>02T409355ROH</t>
  </si>
  <si>
    <t>TOMA FZA FORJA DIAM 90 IZQ IMPORTADA</t>
  </si>
  <si>
    <t>02T40935500C00</t>
  </si>
  <si>
    <t>TOMA DE FUERZA FORJA</t>
  </si>
  <si>
    <t>02T40935500R00</t>
  </si>
  <si>
    <t>Toma de fuerza forja diam. 90 izq.</t>
  </si>
  <si>
    <t>02T40935500S00</t>
  </si>
  <si>
    <t>TOMA FZA D90 GRANALLAD</t>
  </si>
  <si>
    <t>02T409355A</t>
  </si>
  <si>
    <t>TOMA FZA TERM. D100 IZQ</t>
  </si>
  <si>
    <t>02T409355AROH</t>
  </si>
  <si>
    <t>TOMA FZA FORJA 100 IZQ</t>
  </si>
  <si>
    <t>02T409355A0C00</t>
  </si>
  <si>
    <t>02T409355A0R00</t>
  </si>
  <si>
    <t>Toma de fuerza forja diam. 100 izq.</t>
  </si>
  <si>
    <t>02T409355E</t>
  </si>
  <si>
    <t>TOMA FZA TERM. D100 IZQ.</t>
  </si>
  <si>
    <t>02T409355E ROH</t>
  </si>
  <si>
    <t>TOMA FZA FORJA IZQ</t>
  </si>
  <si>
    <t>02T409355E0R00</t>
  </si>
  <si>
    <t>02T409356</t>
  </si>
  <si>
    <t>TOMA FUERZA D90 DER</t>
  </si>
  <si>
    <t>02T409356ROH</t>
  </si>
  <si>
    <t>TOMA FZA FORJA 90 DER IMPORTADA</t>
  </si>
  <si>
    <t>02T40935600C00</t>
  </si>
  <si>
    <t>02T40935600R00</t>
  </si>
  <si>
    <t>Toma de fuerza forja diam. 90 der.</t>
  </si>
  <si>
    <t>02T40935600S00</t>
  </si>
  <si>
    <t>TOMA FZA.D90 GRANALLAD</t>
  </si>
  <si>
    <t>02T409356A</t>
  </si>
  <si>
    <t>TOMA FZA TERM. D100 DER.</t>
  </si>
  <si>
    <t>02T409356AROH</t>
  </si>
  <si>
    <t>TOMA FZA FORJA 100 DER</t>
  </si>
  <si>
    <t>02T409356A0C00</t>
  </si>
  <si>
    <t>02T409356A0R00</t>
  </si>
  <si>
    <t>Toma de fuerza forja diam. 100 der.</t>
  </si>
  <si>
    <t>02T409356F</t>
  </si>
  <si>
    <t>02T409356FROH</t>
  </si>
  <si>
    <t>TOMA FZA FORJA DER</t>
  </si>
  <si>
    <t>02T409356F0R00</t>
  </si>
  <si>
    <t>TOMA FZA FORJA 90 DER</t>
  </si>
  <si>
    <t>02T409373</t>
  </si>
  <si>
    <t>TUERCA TOMA DE FUERZA</t>
  </si>
  <si>
    <t>02T409375B</t>
  </si>
  <si>
    <t>ANILLO DIFUSOR</t>
  </si>
  <si>
    <t>02T409375C</t>
  </si>
  <si>
    <t>Anillo Guardapolvo</t>
  </si>
  <si>
    <t>02T906207</t>
  </si>
  <si>
    <t>SENSOR P.M.S/STOP</t>
  </si>
  <si>
    <t>02T906207B</t>
  </si>
  <si>
    <t>02T906207C</t>
  </si>
  <si>
    <t>02T906207D</t>
  </si>
  <si>
    <t>02T945415P</t>
  </si>
  <si>
    <t>INT.LUZ M.ATR.COMUN</t>
  </si>
  <si>
    <t>02U301211C</t>
  </si>
  <si>
    <t>TAPA 6TA.MQ200</t>
  </si>
  <si>
    <t>02U301211F</t>
  </si>
  <si>
    <t>TAPA 6TA.MQ200 nueva</t>
  </si>
  <si>
    <t>02U301211F0S02</t>
  </si>
  <si>
    <t>tapa de 6ta. nueva lavada</t>
  </si>
  <si>
    <t>02U301211G</t>
  </si>
  <si>
    <t>02U301230C</t>
  </si>
  <si>
    <t>CONJ.TAPA SUP.6 VEL.</t>
  </si>
  <si>
    <t>02U31110300S01</t>
  </si>
  <si>
    <t>árbol primario .c/perf. y roscado</t>
  </si>
  <si>
    <t>02U311103AGR01</t>
  </si>
  <si>
    <t>ARBOL PRIM.FORJA 5/6</t>
  </si>
  <si>
    <t>02U311122B</t>
  </si>
  <si>
    <t>CUBETA INT.ARBOL 2</t>
  </si>
  <si>
    <t>02U311122E</t>
  </si>
  <si>
    <t>CUBETA INT.ARBOL 1</t>
  </si>
  <si>
    <t>02U311128</t>
  </si>
  <si>
    <t>PLACA FIJ.ROD.TAP6</t>
  </si>
  <si>
    <t>02U311132A</t>
  </si>
  <si>
    <t>ROD.AGUJA 6TA.LIBRE</t>
  </si>
  <si>
    <t>02U311132F</t>
  </si>
  <si>
    <t>Rod. aguja 6ta. libre</t>
  </si>
  <si>
    <t>02U311165K0R00</t>
  </si>
  <si>
    <t>ENGR.6TA.FIJO FORJA</t>
  </si>
  <si>
    <t>02U311165K0S00</t>
  </si>
  <si>
    <t>ENGR.6TA.FIJO SEMI.</t>
  </si>
  <si>
    <t>02U311165K0S02</t>
  </si>
  <si>
    <t>ENGR.6TA.FIJO TORN / BROCH</t>
  </si>
  <si>
    <t>02U311205H</t>
  </si>
  <si>
    <t>ARBOL SEC Z15 6V</t>
  </si>
  <si>
    <t>02U311205N0R01</t>
  </si>
  <si>
    <t>02U311350N0R00</t>
  </si>
  <si>
    <t>ENGR.6TA.LIBRE FORJA</t>
  </si>
  <si>
    <t>02U311350N0S00</t>
  </si>
  <si>
    <t>ENGR.6TA.LIB. SEMIMAQ</t>
  </si>
  <si>
    <t>02U311350Q0R00</t>
  </si>
  <si>
    <t>02U311429A</t>
  </si>
  <si>
    <t>ROD.RODILLO TAPA 6</t>
  </si>
  <si>
    <t>02U311429B</t>
  </si>
  <si>
    <t>Rodamiento a rodillo p/  6ta.</t>
  </si>
  <si>
    <t>02U311490B</t>
  </si>
  <si>
    <t>CONJ.ACC.MARCHA MQ200</t>
  </si>
  <si>
    <t>02U311490C</t>
  </si>
  <si>
    <t>02U311490F</t>
  </si>
  <si>
    <t>CONJ.ACC.MARCHA STIWA</t>
  </si>
  <si>
    <t>02U311490H</t>
  </si>
  <si>
    <t>02U311562D</t>
  </si>
  <si>
    <t>HORQUILLA 5TA.MQ200</t>
  </si>
  <si>
    <t>02U311562E</t>
  </si>
  <si>
    <t>02U311562G</t>
  </si>
  <si>
    <t>HORQUILLA 5TA/6TA. MQ200 ALEMANIA</t>
  </si>
  <si>
    <t>02U311562H</t>
  </si>
  <si>
    <t>02U311562J</t>
  </si>
  <si>
    <t>HORQUILLA 5TA.MQ200 GESTAMP</t>
  </si>
  <si>
    <t>02U311562K</t>
  </si>
  <si>
    <t>HORQUILLA 5TA.MQ200 CHINA</t>
  </si>
  <si>
    <t>02U311600A</t>
  </si>
  <si>
    <t>BUJE DIST ARBOL 2RIO</t>
  </si>
  <si>
    <t>02Z311131ROH</t>
  </si>
  <si>
    <t>ENGR.3RA.FORJA T6</t>
  </si>
  <si>
    <t>02Z31113101S00</t>
  </si>
  <si>
    <t>02Z311131049</t>
  </si>
  <si>
    <t>02Z31114901S00</t>
  </si>
  <si>
    <t>02Z311149A049</t>
  </si>
  <si>
    <t>02Z311149AROH</t>
  </si>
  <si>
    <t>ENGR.4TA.FORJA T6.</t>
  </si>
  <si>
    <t>02Z311159A049</t>
  </si>
  <si>
    <t>02Z311205G</t>
  </si>
  <si>
    <t>ARBOL SEC.TERM.Z:17 4R</t>
  </si>
  <si>
    <t>02Z311205G0S00</t>
  </si>
  <si>
    <t>ARBOL SEC.SEMIMEC</t>
  </si>
  <si>
    <t>02Z311205Q0S10</t>
  </si>
  <si>
    <t>02Z311215B</t>
  </si>
  <si>
    <t>Engr. marcha atrás libre (doble)</t>
  </si>
  <si>
    <t>02Z311251C</t>
  </si>
  <si>
    <t>1st gear Z34</t>
  </si>
  <si>
    <t>ENGR.1RA.SEMIM. Z:34 4R</t>
  </si>
  <si>
    <t>02Z311285</t>
  </si>
  <si>
    <t>3RA FIJA Z24 2R</t>
  </si>
  <si>
    <t>02Z311324</t>
  </si>
  <si>
    <t>ARAND.FIJ.ENGR.5TA</t>
  </si>
  <si>
    <t>02Z311357A</t>
  </si>
  <si>
    <t>Arandela respaldo marcha atras reforzada</t>
  </si>
  <si>
    <t>02Z311361B</t>
  </si>
  <si>
    <t>02Z311361B0S00</t>
  </si>
  <si>
    <t>02Z311361E</t>
  </si>
  <si>
    <t>Engr 5ta Fija Z31 - 4R -1,2,4,y 5 rect.</t>
  </si>
  <si>
    <t>02Z311361E0S00</t>
  </si>
  <si>
    <t>02Z311361F</t>
  </si>
  <si>
    <t>Engr 5ta Fija Z30 - 3R rect. 124</t>
  </si>
  <si>
    <t>02Z311361F0S00</t>
  </si>
  <si>
    <t>02Z311361F1S00</t>
  </si>
  <si>
    <t>02Z311361GANG</t>
  </si>
  <si>
    <t>02Z311361H0S00</t>
  </si>
  <si>
    <t>02Z311361J</t>
  </si>
  <si>
    <t>5TA FIJA Z31 2R</t>
  </si>
  <si>
    <t>02Z311361J0R00</t>
  </si>
  <si>
    <t>ENGR.5TA.FIJO FORJA  NUEVA</t>
  </si>
  <si>
    <t>02Z311361J0S00</t>
  </si>
  <si>
    <t>02Z311361K</t>
  </si>
  <si>
    <t>5TA FIJA Z33 5R</t>
  </si>
  <si>
    <t>02Z311361K0R00</t>
  </si>
  <si>
    <t>ENGR.5TA.FIJO FORJA nueva</t>
  </si>
  <si>
    <t>02Z311361K0S00</t>
  </si>
  <si>
    <t>02Z311361M</t>
  </si>
  <si>
    <t>Engr 5ta Fija Z34 - 3R -3,4,y 5 rect.</t>
  </si>
  <si>
    <t>02Z311361M0R00</t>
  </si>
  <si>
    <t>02Z311361M0S00</t>
  </si>
  <si>
    <t>02Z311361N</t>
  </si>
  <si>
    <t>5TA FIJA Z30 2R 14</t>
  </si>
  <si>
    <t>02Z311361N0R00</t>
  </si>
  <si>
    <t>02Z311361N0S00</t>
  </si>
  <si>
    <t>02Z311361P0S00</t>
  </si>
  <si>
    <t>02Z311375A</t>
  </si>
  <si>
    <t>ROD.ARBOL SEC/CARC.TR.</t>
  </si>
  <si>
    <t>02Z311391</t>
  </si>
  <si>
    <t>02Z311391A</t>
  </si>
  <si>
    <t>02Z311391B</t>
  </si>
  <si>
    <t>02Z311391C</t>
  </si>
  <si>
    <t>02Z311391D</t>
  </si>
  <si>
    <t>02Z311391E</t>
  </si>
  <si>
    <t>02Z311391F</t>
  </si>
  <si>
    <t>02Z311391G</t>
  </si>
  <si>
    <t>02Z311391H</t>
  </si>
  <si>
    <t>02Z311391J</t>
  </si>
  <si>
    <t>02Z311391K</t>
  </si>
  <si>
    <t>02Z311391L</t>
  </si>
  <si>
    <t>02Z311391M</t>
  </si>
  <si>
    <t>02Z311391N</t>
  </si>
  <si>
    <t>02Z311391P</t>
  </si>
  <si>
    <t>02Z311391Q</t>
  </si>
  <si>
    <t>ARAND.SUPLEM. 1.45</t>
  </si>
  <si>
    <t>02Z311391R</t>
  </si>
  <si>
    <t>ARAND.SUPLEM. 1.50</t>
  </si>
  <si>
    <t>Deslizante marcha atrás doble</t>
  </si>
  <si>
    <t>BR0EGD3</t>
  </si>
  <si>
    <t>BUCHA USB</t>
  </si>
  <si>
    <t>07W145933</t>
  </si>
  <si>
    <t>CORREIA POLY</t>
  </si>
  <si>
    <t>084301143A</t>
  </si>
  <si>
    <t>IMAN CERAMICO</t>
  </si>
  <si>
    <t>INSERTO TRABA 1RA-4TA.</t>
  </si>
  <si>
    <t>084311313B</t>
  </si>
  <si>
    <t>085301115A</t>
  </si>
  <si>
    <t>ROD.AGUJAS 1RA.</t>
  </si>
  <si>
    <t>085311123K</t>
  </si>
  <si>
    <t>KS0KSOT</t>
  </si>
  <si>
    <t>ROD.CONICO FAG KOREA</t>
  </si>
  <si>
    <t>085311123N</t>
  </si>
  <si>
    <t>ROD.CONICO MQ250</t>
  </si>
  <si>
    <t>ARAND. SEGURID. ESPES.</t>
  </si>
  <si>
    <t>085311187A</t>
  </si>
  <si>
    <t>085311187B</t>
  </si>
  <si>
    <t>085311277A</t>
  </si>
  <si>
    <t>085311277B</t>
  </si>
  <si>
    <t>ANILLO INTERNO TRAP</t>
  </si>
  <si>
    <t>ANILLO EXTERNO</t>
  </si>
  <si>
    <t>085311279B</t>
  </si>
  <si>
    <t>Anillo externo</t>
  </si>
  <si>
    <t>085311431C</t>
  </si>
  <si>
    <t>088311311C</t>
  </si>
  <si>
    <t>RESORTE 3RA.4TA</t>
  </si>
  <si>
    <t>091311321A</t>
  </si>
  <si>
    <t>ANILLO SEGURO SECUNDAR</t>
  </si>
  <si>
    <t>095927321B</t>
  </si>
  <si>
    <t>SENSOR DE RPM P/SQ200</t>
  </si>
  <si>
    <t>RODAMIENTO A RODILLO</t>
  </si>
  <si>
    <t>096323981A</t>
  </si>
  <si>
    <t>0A4300047A0S01</t>
  </si>
  <si>
    <t>ADHESIVO DREI BOND 120</t>
  </si>
  <si>
    <t>0A4301021M</t>
  </si>
  <si>
    <t>0A4301021N</t>
  </si>
  <si>
    <t>0A4301103AC</t>
  </si>
  <si>
    <t>0A4301103ACR3D</t>
  </si>
  <si>
    <t>0A4301103ACS01</t>
  </si>
  <si>
    <t>CARC.TRANS.P/IMP..AC</t>
  </si>
  <si>
    <t>0A4301103ACS02</t>
  </si>
  <si>
    <t>CARC.TRANS.IMPREG..AC</t>
  </si>
  <si>
    <t>0A4301103ACS12</t>
  </si>
  <si>
    <t>CARC.TRANS.S/SELL./.AC</t>
  </si>
  <si>
    <t>0A4301103AD</t>
  </si>
  <si>
    <t>CARC.TRANS.sin Start/stop</t>
  </si>
  <si>
    <t>0A4301103ADS01</t>
  </si>
  <si>
    <t>CARC.TRANS.P/IMP..AD</t>
  </si>
  <si>
    <t>0A4301103ADS02</t>
  </si>
  <si>
    <t>CARC.TRANS.IMPREG..AD</t>
  </si>
  <si>
    <t>0A4301103ADS12</t>
  </si>
  <si>
    <t>CARC.TRANS.S/SELL./.AD</t>
  </si>
  <si>
    <t>0A4301103F</t>
  </si>
  <si>
    <t>CARC.TRANS.TERM.PQ35</t>
  </si>
  <si>
    <t>0A4301103F0S01</t>
  </si>
  <si>
    <t>0A4301103F0S02</t>
  </si>
  <si>
    <t>0A4301103F0S11</t>
  </si>
  <si>
    <t>0A4301103F0S12</t>
  </si>
  <si>
    <t>0A4301103H</t>
  </si>
  <si>
    <t>CARC.TRANS.START/STOP</t>
  </si>
  <si>
    <t>0A4301103H0R3D</t>
  </si>
  <si>
    <t>CARC.TRANS.FUND.S.STOP</t>
  </si>
  <si>
    <t>0A4301103H0S03</t>
  </si>
  <si>
    <t>0A4301103H0S04</t>
  </si>
  <si>
    <t>0A4301103H0S08</t>
  </si>
  <si>
    <t>carc.trans.retrab. .H (era .F)</t>
  </si>
  <si>
    <t>0A4301103H0S11</t>
  </si>
  <si>
    <t>CARC.TRANS.C/SELL./.H</t>
  </si>
  <si>
    <t>0A4301103H0S12</t>
  </si>
  <si>
    <t>0A4301103N</t>
  </si>
  <si>
    <t>0A4301103P</t>
  </si>
  <si>
    <t>0A4301103P0R3D</t>
  </si>
  <si>
    <t>carcasa de trans. nueva</t>
  </si>
  <si>
    <t>0A4301107AF</t>
  </si>
  <si>
    <t>CARC.EMB.TER.PQ35C/SS</t>
  </si>
  <si>
    <t>0A4301107AFS09</t>
  </si>
  <si>
    <t>CARC.EMB.PQ35 IMPREG</t>
  </si>
  <si>
    <t>0A4301107AFS11</t>
  </si>
  <si>
    <t>CARC.EMB.PQ35C/SELLAD</t>
  </si>
  <si>
    <t>0A4301107AFS12</t>
  </si>
  <si>
    <t>CARC.EMB.PQ35S/SELLAD</t>
  </si>
  <si>
    <t>0A4301107AG</t>
  </si>
  <si>
    <t>0A4301107AGR3D</t>
  </si>
  <si>
    <t>CARC.EMBR.FUND.PQ35 MQ</t>
  </si>
  <si>
    <t>0A4301107AGS09</t>
  </si>
  <si>
    <t>0A4301107AGS11</t>
  </si>
  <si>
    <t>0A4301107AGS12</t>
  </si>
  <si>
    <t>0A4301107AM</t>
  </si>
  <si>
    <t>CARC.EMB.TER.PQ35s/SS Bundlager</t>
  </si>
  <si>
    <t>0A4301107AMS12</t>
  </si>
  <si>
    <t>0A4301107AN</t>
  </si>
  <si>
    <t>CARC.EMB.TER.PQ35C/SS Bundlager</t>
  </si>
  <si>
    <t>0A4301107ANS09</t>
  </si>
  <si>
    <t>0A4301107ANS12</t>
  </si>
  <si>
    <t>0A4301107H</t>
  </si>
  <si>
    <t>CARC.EMBR.TERM.PQ35</t>
  </si>
  <si>
    <t>0A4301107H0R3D</t>
  </si>
  <si>
    <t>0A4301107H0S08</t>
  </si>
  <si>
    <t>CARC.EMBR.P/IMPR..H</t>
  </si>
  <si>
    <t>0A4301107H0S09</t>
  </si>
  <si>
    <t>CARC.EMBR.IMPREG..H</t>
  </si>
  <si>
    <t>0A4301107H0S11</t>
  </si>
  <si>
    <t>CARC.EMBR.C/SELL./.H</t>
  </si>
  <si>
    <t>0A4301107H0S12</t>
  </si>
  <si>
    <t>CARC.EMBR.S/SELL./.H</t>
  </si>
  <si>
    <t>0A4301107H0S13</t>
  </si>
  <si>
    <t>0A4301107HLR3D</t>
  </si>
  <si>
    <t>CARC.EMBR.FUND.PQ35</t>
  </si>
  <si>
    <t>0A4301107K</t>
  </si>
  <si>
    <t>CARC.EMB.TER. K00861</t>
  </si>
  <si>
    <t>0A4301107K0R3D</t>
  </si>
  <si>
    <t>0A4301107L</t>
  </si>
  <si>
    <t>CARC.EMBR.START STOP</t>
  </si>
  <si>
    <t>0A4301107L0S08</t>
  </si>
  <si>
    <t>CARC.EMBR.P/IMPR..L</t>
  </si>
  <si>
    <t>0A4301107L0S11</t>
  </si>
  <si>
    <t>CARC.EMBR.C/SELL./.L</t>
  </si>
  <si>
    <t>0A4301107L0S12</t>
  </si>
  <si>
    <t>CARC.EMBR.S/SELL./.L</t>
  </si>
  <si>
    <t>0A4301107L0S13</t>
  </si>
  <si>
    <t>0A4301107L0S14</t>
  </si>
  <si>
    <t>CARC.EMBR.RETRABAJ.</t>
  </si>
  <si>
    <t>0A4301134A</t>
  </si>
  <si>
    <t>CONDUCTO DE ACEITE</t>
  </si>
  <si>
    <t>0A4301143</t>
  </si>
  <si>
    <t>IMAN CERAMICO NUEVO</t>
  </si>
  <si>
    <t>0A4301211</t>
  </si>
  <si>
    <t>0A430121100S01</t>
  </si>
  <si>
    <t>TAPA 5TA.PQ34/5 P/LAV</t>
  </si>
  <si>
    <t>0A4301211B</t>
  </si>
  <si>
    <t>0A4301211C</t>
  </si>
  <si>
    <t>TAPA 5TA.PQ 35</t>
  </si>
  <si>
    <t>0A4301230E</t>
  </si>
  <si>
    <t>CONJ.TAPA SUP.PQ35</t>
  </si>
  <si>
    <t>0A4301230E0S02</t>
  </si>
  <si>
    <t>CONJ.TAPA PQ35 S/SELL.</t>
  </si>
  <si>
    <t>0A4301230H</t>
  </si>
  <si>
    <t>CONJ.TAPA SUP.S.STOP</t>
  </si>
  <si>
    <t>0A4301230H0S02</t>
  </si>
  <si>
    <t>T.SUP.PQ35 SS.S/SELL.</t>
  </si>
  <si>
    <t>0A4301230L</t>
  </si>
  <si>
    <t>0A4301230L0S01</t>
  </si>
  <si>
    <t>0A4301230L0S02</t>
  </si>
  <si>
    <t>CONJ.TAPA SUP S/SELL.</t>
  </si>
  <si>
    <t>0A4301230M</t>
  </si>
  <si>
    <t>0A4301230M0S02</t>
  </si>
  <si>
    <t>0A4301230P</t>
  </si>
  <si>
    <t>0A4301230P0S02</t>
  </si>
  <si>
    <t>ONJ.TAPA SUP .P S/SELL.</t>
  </si>
  <si>
    <t>0A4301230Q</t>
  </si>
  <si>
    <t>0A4301256</t>
  </si>
  <si>
    <t>TAPA INF.CONJ.PQ35</t>
  </si>
  <si>
    <t>0A4301256A0S02</t>
  </si>
  <si>
    <t>TAPA INF.S/SELL.PQ35</t>
  </si>
  <si>
    <t>0A4301256A0S04</t>
  </si>
  <si>
    <t>TAPA INF.LAVADA PQ35</t>
  </si>
  <si>
    <t>0A4301427B</t>
  </si>
  <si>
    <t>CONJ.PERNO PIVOT PQ35</t>
  </si>
  <si>
    <t>0A4311158</t>
  </si>
  <si>
    <t>CONJ 5TA LIB Z47 2R 23 RECT</t>
  </si>
  <si>
    <t>0A4311158A</t>
  </si>
  <si>
    <t>CONJ 5TA LIB Z48 1R 2 RECT</t>
  </si>
  <si>
    <t>0A4311158D</t>
  </si>
  <si>
    <t>CONJ 5TA LIB Z44  RECT</t>
  </si>
  <si>
    <t>0A431115901C00</t>
  </si>
  <si>
    <t>0A431115901R00</t>
  </si>
  <si>
    <t>0A431115901S00</t>
  </si>
  <si>
    <t>0A4311159B0C00</t>
  </si>
  <si>
    <t>0A4311159B0R00</t>
  </si>
  <si>
    <t>0A4311159B0S00</t>
  </si>
  <si>
    <t>0A4311159C049</t>
  </si>
  <si>
    <t>0A4311159D</t>
  </si>
  <si>
    <t>5TA LIBRE Z45 4R 1236 RECT</t>
  </si>
  <si>
    <t>0A4311159D0R00</t>
  </si>
  <si>
    <t>0A4311159E0S01</t>
  </si>
  <si>
    <t>ENGR.5TA.LIBRE SEMIM. Z:44</t>
  </si>
  <si>
    <t>0A4311205B0R01</t>
  </si>
  <si>
    <t>0A4311205E</t>
  </si>
  <si>
    <t>ARBOL SEC Z6118 2R 78</t>
  </si>
  <si>
    <t>0A4311205E0R01</t>
  </si>
  <si>
    <t>0A4311205E0S10</t>
  </si>
  <si>
    <t>0A4311205E0S11</t>
  </si>
  <si>
    <t>0A4311205E1R01</t>
  </si>
  <si>
    <t>0A4311205F</t>
  </si>
  <si>
    <t>ARBOL SEC Z62 17 4R 1235</t>
  </si>
  <si>
    <t>0A4311205F0R01</t>
  </si>
  <si>
    <t>0A4311205F0S10</t>
  </si>
  <si>
    <t>0A4311205F0S11</t>
  </si>
  <si>
    <t>0A4311205H0R01</t>
  </si>
  <si>
    <t>ARBOL SEC.FORJA p/Bundlager</t>
  </si>
  <si>
    <t>0A4311205H0S00</t>
  </si>
  <si>
    <t>0A4311205J</t>
  </si>
  <si>
    <t>ARBOL SEC.TERM.Z:19</t>
  </si>
  <si>
    <t>0A4311205J0S00</t>
  </si>
  <si>
    <t>0A4311205K</t>
  </si>
  <si>
    <t>ARBOL SEC.TERM.Z:17</t>
  </si>
  <si>
    <t>0A4311205K0R01</t>
  </si>
  <si>
    <t>0A4311205K0S00</t>
  </si>
  <si>
    <t>0A4311205P</t>
  </si>
  <si>
    <t>ARBOL SEC.TERM.Z:17 3R</t>
  </si>
  <si>
    <t>0A4311205P0R01</t>
  </si>
  <si>
    <t>Arbol secundario forja Z:17 p/Bundlager</t>
  </si>
  <si>
    <t>0A4311205P0S00</t>
  </si>
  <si>
    <t>0A4311205Q0R01</t>
  </si>
  <si>
    <t>Arbol secund forja Z:18/19 p/Bundlager</t>
  </si>
  <si>
    <t>0A4311205R0S00</t>
  </si>
  <si>
    <t>0A4311249</t>
  </si>
  <si>
    <t>RESORTE SICRON. 1RA.Y 2DA. nuevo</t>
  </si>
  <si>
    <t>0A4311249A</t>
  </si>
  <si>
    <t>RESORTE SICRONIZADOR DE 1ra.y 2da.</t>
  </si>
  <si>
    <t>0A4311285B</t>
  </si>
  <si>
    <t>ENGR.3RA.FIJO K00860</t>
  </si>
  <si>
    <t>0A4311285B0S00</t>
  </si>
  <si>
    <t>0A4311311</t>
  </si>
  <si>
    <t>RESORTE  SINCR. 3RA.4TA nuevo</t>
  </si>
  <si>
    <t>0A4311311A</t>
  </si>
  <si>
    <t>Resorte sincronizador de  3ra y 4ta.</t>
  </si>
  <si>
    <t>0A4311335A</t>
  </si>
  <si>
    <t>TORNILLO EXP.ENG.5TA.</t>
  </si>
  <si>
    <t>0A4311336</t>
  </si>
  <si>
    <t>resorte sincronizador  5tA. nuevo</t>
  </si>
  <si>
    <t>0A4311336A</t>
  </si>
  <si>
    <t>Resorte sincronizador de 5ta.</t>
  </si>
  <si>
    <t>0A4311351B0S00</t>
  </si>
  <si>
    <t>0A4311375B</t>
  </si>
  <si>
    <t>0A4311490B</t>
  </si>
  <si>
    <t>CONJ.ACC.MARCHAS PQ35</t>
  </si>
  <si>
    <t>0A4311490E</t>
  </si>
  <si>
    <t>0A4311490G</t>
  </si>
  <si>
    <t>0A4311490K</t>
  </si>
  <si>
    <t>0A4311507ANG</t>
  </si>
  <si>
    <t>ENGR.MA.FIJO SEMI. IMP</t>
  </si>
  <si>
    <t>0A431150701C00</t>
  </si>
  <si>
    <t>0A431150701R00</t>
  </si>
  <si>
    <t>0A4311507C</t>
  </si>
  <si>
    <t>ENG.M.ATRAS FIJO Z:20</t>
  </si>
  <si>
    <t>0A4311507C0R00</t>
  </si>
  <si>
    <t>0A4311515</t>
  </si>
  <si>
    <t>0A431151500S01</t>
  </si>
  <si>
    <t>EJE M.A.C/SEMIM.PQ35</t>
  </si>
  <si>
    <t>0A431151500S02</t>
  </si>
  <si>
    <t>EJE M.A.P/SEMIM.PQ35</t>
  </si>
  <si>
    <t>0A4311515B</t>
  </si>
  <si>
    <t>Eje de marcha atrás doble con engr. Z:18</t>
  </si>
  <si>
    <t>Eje de marcha atrás doble con engr. Z:20</t>
  </si>
  <si>
    <t>0A4311516A</t>
  </si>
  <si>
    <t>SOPORTE M.A. PQ-35.</t>
  </si>
  <si>
    <t>0A4311521A</t>
  </si>
  <si>
    <t>HORQUILLA M.A.PQ35</t>
  </si>
  <si>
    <t>0A4311562A</t>
  </si>
  <si>
    <t>HORQUILLA 5TA.PQ35</t>
  </si>
  <si>
    <t>0A4409156A0R01</t>
  </si>
  <si>
    <t>0A4409156F0S10</t>
  </si>
  <si>
    <t>0A4409156F0S20</t>
  </si>
  <si>
    <t>Corona tor. perf. chafl. Z:62</t>
  </si>
  <si>
    <t>0A4409156G0R01</t>
  </si>
  <si>
    <t>0A4409156G0S10</t>
  </si>
  <si>
    <t>0A5141671S</t>
  </si>
  <si>
    <t>Crapodina hidráulica MQ281</t>
  </si>
  <si>
    <t>0A5301309</t>
  </si>
  <si>
    <t>Tapa árbol secund. lado embr. MQ281</t>
  </si>
  <si>
    <t>0A5301374</t>
  </si>
  <si>
    <t>BUJE TAPA EJE CAMBIO</t>
  </si>
  <si>
    <t>0A5301374A</t>
  </si>
  <si>
    <t>BUJE TAPA EJE CAMBIO N</t>
  </si>
  <si>
    <t>0A5301374B</t>
  </si>
  <si>
    <t>Buje MQ281</t>
  </si>
  <si>
    <t>0A5311197B</t>
  </si>
  <si>
    <t>Conj.aro sincronizador chapa 1ra. y 2da.</t>
  </si>
  <si>
    <t>0A5311197F</t>
  </si>
  <si>
    <t>0A5311249B</t>
  </si>
  <si>
    <t>Resorte sincron. 1ra. y 2da. MQ281</t>
  </si>
  <si>
    <t>0A5311269G</t>
  </si>
  <si>
    <t>Anillo sincr. 3ra. y 4ta. chapa MQ281</t>
  </si>
  <si>
    <t>0A5311311B</t>
  </si>
  <si>
    <t>Resorte sincr. 3ra./4ta./5ta./6ta. MQ281</t>
  </si>
  <si>
    <t>0A5311313E</t>
  </si>
  <si>
    <t>Inserto traba 1ra/6ta MQ281</t>
  </si>
  <si>
    <t>0AF301107H</t>
  </si>
  <si>
    <t>CARCASA EMBR AL H</t>
  </si>
  <si>
    <t>0AF301107H0S04</t>
  </si>
  <si>
    <t>CARC.EMBR.S/SELL. 0AF-H</t>
  </si>
  <si>
    <t>0AF301107H0S11</t>
  </si>
  <si>
    <t>CARC.EMBR.P/IMPR H</t>
  </si>
  <si>
    <t>0AF301107H0S12</t>
  </si>
  <si>
    <t>CARC.EMBR.IMPREG.H</t>
  </si>
  <si>
    <t>0AF301107K</t>
  </si>
  <si>
    <t>CARC. embr.term. alum MQB</t>
  </si>
  <si>
    <t>0AF301107K0S03</t>
  </si>
  <si>
    <t>CARC.EMBR..C/SELL. 0AF-K</t>
  </si>
  <si>
    <t>0AF301107K0S04</t>
  </si>
  <si>
    <t>CARC.EMBR.S/SELL. 0AF-K</t>
  </si>
  <si>
    <t>0AF301230A</t>
  </si>
  <si>
    <t>0AF301230A0S02</t>
  </si>
  <si>
    <t>0AF301230D</t>
  </si>
  <si>
    <t>Eje de cambio conj. Al. Start / Stop</t>
  </si>
  <si>
    <t>0AF301230D0S01</t>
  </si>
  <si>
    <t>0AF301230D0S02</t>
  </si>
  <si>
    <t>0AF301230J</t>
  </si>
  <si>
    <t>0AF301230J0S02</t>
  </si>
  <si>
    <t>0AF301230K</t>
  </si>
  <si>
    <t>0AF301230K0S02</t>
  </si>
  <si>
    <t>0AF301230P</t>
  </si>
  <si>
    <t>0AH311205D</t>
  </si>
  <si>
    <t>ARBOL SEC Z14 1R RECT SLN</t>
  </si>
  <si>
    <t>ARBOL SEC.FORJA MQB</t>
  </si>
  <si>
    <t>ARBOL SEC.FORJA MQB diam 26</t>
  </si>
  <si>
    <t>0AH311205G</t>
  </si>
  <si>
    <t>ARBOL SEC Z14 TNM</t>
  </si>
  <si>
    <t>0AH311205H</t>
  </si>
  <si>
    <t>ARBOL SEC Z15</t>
  </si>
  <si>
    <t>0AH311205J0R01</t>
  </si>
  <si>
    <t>0AH311205J0R02</t>
  </si>
  <si>
    <t>0AH311205N</t>
  </si>
  <si>
    <t>ARBOL SEC Z14</t>
  </si>
  <si>
    <t>0AH409343</t>
  </si>
  <si>
    <t>Toma de Fuerza</t>
  </si>
  <si>
    <t>0AH409355</t>
  </si>
  <si>
    <t>Toma de Fuerza MQ200 GA</t>
  </si>
  <si>
    <t>0AH409355VR00</t>
  </si>
  <si>
    <t>0AJ311206B</t>
  </si>
  <si>
    <t>CONJ.SOPOR.ROD.FUND.</t>
  </si>
  <si>
    <t>0AJ311206E</t>
  </si>
  <si>
    <t>0AJ311515</t>
  </si>
  <si>
    <t>EJE MARCHA ATRAS PERF.</t>
  </si>
  <si>
    <t>0AJ409156VR00</t>
  </si>
  <si>
    <t>CORONA MQ200 GA FORJA</t>
  </si>
  <si>
    <t>0AJ409156VS00</t>
  </si>
  <si>
    <t>CORONA MQ200 GA SEMIMEC</t>
  </si>
  <si>
    <t>0AJ409156HR00</t>
  </si>
  <si>
    <t>0AJ409156H0S00</t>
  </si>
  <si>
    <t>CORONA SEMIMECANIZADA GA</t>
  </si>
  <si>
    <t>0AP31110300C01</t>
  </si>
  <si>
    <t>0AP31110300R01</t>
  </si>
  <si>
    <t>0AP311103A</t>
  </si>
  <si>
    <t>ARBOL PRIM Z12 20 3R ACD</t>
  </si>
  <si>
    <t>0AP311103B</t>
  </si>
  <si>
    <t>ARBOL PRIM Z12 20 RETEN DL</t>
  </si>
  <si>
    <t>0AP31120500C01</t>
  </si>
  <si>
    <t>0AP31120500R01</t>
  </si>
  <si>
    <t>ARBOL SEC.FORJA TUPI</t>
  </si>
  <si>
    <t>0AP31120500R02</t>
  </si>
  <si>
    <t>0AP311503</t>
  </si>
  <si>
    <t>EJE MARCHA ATRAS CONJ.</t>
  </si>
  <si>
    <t>0AP311515</t>
  </si>
  <si>
    <t>EJE DE M.A. TUPY</t>
  </si>
  <si>
    <t>0BH311423</t>
  </si>
  <si>
    <t>Arandela p/ tapa arbol sec MQ281</t>
  </si>
  <si>
    <t>0C3096472C</t>
  </si>
  <si>
    <t>MAZO DE CABLES</t>
  </si>
  <si>
    <t>0C3142063</t>
  </si>
  <si>
    <t>CONJ.ACTUAD.HIDR.P/SQ2</t>
  </si>
  <si>
    <t>0C3142063A</t>
  </si>
  <si>
    <t>CONJ.ACTUADOR HIDRAUL.</t>
  </si>
  <si>
    <t>0C330005000S01</t>
  </si>
  <si>
    <t>JUNTA EJE DE CAMBIO</t>
  </si>
  <si>
    <t>0C3301103A0R3D</t>
  </si>
  <si>
    <t>0C3301103A0S01</t>
  </si>
  <si>
    <t>CARC.TRANS.C/SELL SQ</t>
  </si>
  <si>
    <t>0C3301103A0S02</t>
  </si>
  <si>
    <t>0C3301103A0S11</t>
  </si>
  <si>
    <t>CARC.TRANS.P/IMPR..0C3</t>
  </si>
  <si>
    <t>0C3301103A0S12</t>
  </si>
  <si>
    <t>CARC.TRANS.IMPREG..0C3</t>
  </si>
  <si>
    <t>0C3301230</t>
  </si>
  <si>
    <t>CONJ.ELECTRO.FREECHOI</t>
  </si>
  <si>
    <t>0C3301230A</t>
  </si>
  <si>
    <t>0C331113100C00</t>
  </si>
  <si>
    <t>0C331113100R00</t>
  </si>
  <si>
    <t>0C331113100S00</t>
  </si>
  <si>
    <t>0C3311131A0R00</t>
  </si>
  <si>
    <t>0C3311131A0S00</t>
  </si>
  <si>
    <t>0C3311261R0S00</t>
  </si>
  <si>
    <t>0C3311261S0R01</t>
  </si>
  <si>
    <t>0C3311261S0S00</t>
  </si>
  <si>
    <t>0C3311285A0R01</t>
  </si>
  <si>
    <t>0C9141671A</t>
  </si>
  <si>
    <t>0C9301103E0R3D</t>
  </si>
  <si>
    <t>carcasa de trans. fund. MQ281</t>
  </si>
  <si>
    <t>0C9301103G0R3D</t>
  </si>
  <si>
    <t>Carcasa de trans. fund. MQ281</t>
  </si>
  <si>
    <t>0C9301103H</t>
  </si>
  <si>
    <t>Carcasa de trans. terminada MQ281</t>
  </si>
  <si>
    <t>0C9301103H0R3D</t>
  </si>
  <si>
    <t>0C9301103H0S01</t>
  </si>
  <si>
    <t>CARC.TRANS.C/SELL .H</t>
  </si>
  <si>
    <t>0C9301103H0S02</t>
  </si>
  <si>
    <t>CARCASA SELL ELIMINADO .H</t>
  </si>
  <si>
    <t>0C9301103H0S11</t>
  </si>
  <si>
    <t>CARC TRANSM P/IMPREG .H</t>
  </si>
  <si>
    <t>0C9301103H0S12</t>
  </si>
  <si>
    <t>CARC TRANS IMPREG .H</t>
  </si>
  <si>
    <t>0C9301107H0R3D</t>
  </si>
  <si>
    <t>CARC.EMBR.FUND.MQ281</t>
  </si>
  <si>
    <t>0C9301107L</t>
  </si>
  <si>
    <t>CARC.EMB.TER.MQ281 EVO</t>
  </si>
  <si>
    <t>CARC.EMBR.FUND.MQ281 EVO</t>
  </si>
  <si>
    <t>0C9301107L0S01</t>
  </si>
  <si>
    <t>CARC.EMBRA.C/SELL .L</t>
  </si>
  <si>
    <t>0C9301107L0S02</t>
  </si>
  <si>
    <t>CARCASA SELL ELIMINADO .L</t>
  </si>
  <si>
    <t>0C9301107L0S11</t>
  </si>
  <si>
    <t>CARC EMBRAG P/IMPREG .L</t>
  </si>
  <si>
    <t>0C9301107L0S12</t>
  </si>
  <si>
    <t>CARC EMBRAG IMPREG .L</t>
  </si>
  <si>
    <t>0C9301107L0S22</t>
  </si>
  <si>
    <t>CARCASA IMPR. .L</t>
  </si>
  <si>
    <t>0C9301107M</t>
  </si>
  <si>
    <t>CARC.EMB.TER.MQ281</t>
  </si>
  <si>
    <t>0C9301107M0S11</t>
  </si>
  <si>
    <t>CARC EMBRAG P/IMPREG .M</t>
  </si>
  <si>
    <t>0C9301107M0S12</t>
  </si>
  <si>
    <t>CARC EMBRAG IMPREG .M</t>
  </si>
  <si>
    <t>0C9301211B</t>
  </si>
  <si>
    <t>Tapa de 6ta. MQ281</t>
  </si>
  <si>
    <t>0C9301211C</t>
  </si>
  <si>
    <t>0C9301230D</t>
  </si>
  <si>
    <t>Tapa superior conjunto MQ281</t>
  </si>
  <si>
    <t>TAPA SUP.CON SELLADOR MQ281</t>
  </si>
  <si>
    <t>0C9301230D0S02</t>
  </si>
  <si>
    <t>TAPA SUP.SIN SELLADOR MQ281</t>
  </si>
  <si>
    <t>0C9301311</t>
  </si>
  <si>
    <t>Bandeja aceite con iman MQ281</t>
  </si>
  <si>
    <t>0C9311103G0R00</t>
  </si>
  <si>
    <t>0C9311103N</t>
  </si>
  <si>
    <t>ARBOL PRIMARIO Z21</t>
  </si>
  <si>
    <t>0C9311103P</t>
  </si>
  <si>
    <t>ARBOL PRIMARIO Z20</t>
  </si>
  <si>
    <t>0C9311113B</t>
  </si>
  <si>
    <t>Retén carcasa embrague MQ281</t>
  </si>
  <si>
    <t>0C9311115C</t>
  </si>
  <si>
    <t>Rodamiento a rodillos MQ281</t>
  </si>
  <si>
    <t>0C9311115D</t>
  </si>
  <si>
    <t>0C9311131D</t>
  </si>
  <si>
    <t>Engranaje de 3ra. Libre Honen Z30 S/R</t>
  </si>
  <si>
    <t>0C9311131D0R00</t>
  </si>
  <si>
    <t>Engranaje de 3ra. libre forja MQ281</t>
  </si>
  <si>
    <t>0C9311131D0S00</t>
  </si>
  <si>
    <t>Engranaje de 3ra. libre semimec. MQ281</t>
  </si>
  <si>
    <t>0C9311131E0S00</t>
  </si>
  <si>
    <t>0C9311131F0R00</t>
  </si>
  <si>
    <t>0C9311131F0S00</t>
  </si>
  <si>
    <t>0C9311131N</t>
  </si>
  <si>
    <t>Engranaje de 3ra. Libre Honen Z29 1/R</t>
  </si>
  <si>
    <t>0C9311131N0R01</t>
  </si>
  <si>
    <t>0C9311131N0S00</t>
  </si>
  <si>
    <t>Engranaje de 3ra. libre semimec. 29 1R</t>
  </si>
  <si>
    <t>0C9311131P0R01</t>
  </si>
  <si>
    <t>0C9311131P0S00</t>
  </si>
  <si>
    <t>0C9311131Q</t>
  </si>
  <si>
    <t>Engranaje de 3ra. Libre Honen Z28 2R</t>
  </si>
  <si>
    <t>0C9311131Q0S00</t>
  </si>
  <si>
    <t>Engranaje de 3ra. libre semimec. 28 2R</t>
  </si>
  <si>
    <t>0C9311149C0S00</t>
  </si>
  <si>
    <t>Engranaje de 4ta. libre semi 2R</t>
  </si>
  <si>
    <t>0C9311149D0R00</t>
  </si>
  <si>
    <t>Engranaje de 4ta. libre forja MQ281</t>
  </si>
  <si>
    <t>0C9311149D0S00</t>
  </si>
  <si>
    <t>0C9311149F</t>
  </si>
  <si>
    <t>Engranaje de 4ta. Libre Honen Z42 3R</t>
  </si>
  <si>
    <t>0C9311149F0R00</t>
  </si>
  <si>
    <t>0C9311149F0S00</t>
  </si>
  <si>
    <t>Engranaje de 4ta. libre semi 3R</t>
  </si>
  <si>
    <t>0C9311149G</t>
  </si>
  <si>
    <t>Engranaje de 4ta. Libre Honen Z38 3R</t>
  </si>
  <si>
    <t>0C9311149G0R00</t>
  </si>
  <si>
    <t>0C9311149G0S00</t>
  </si>
  <si>
    <t>Engranaje de 4ta. libre sem. 3R</t>
  </si>
  <si>
    <t>0C9311149J</t>
  </si>
  <si>
    <t>0C9311149J0R01</t>
  </si>
  <si>
    <t>0C9311149J0R02</t>
  </si>
  <si>
    <t>0C9311149J0S00</t>
  </si>
  <si>
    <t>Engranaje de 4ta. libre semi 38 3R</t>
  </si>
  <si>
    <t>0C9311149J0S02</t>
  </si>
  <si>
    <t>0C9311149K0S00</t>
  </si>
  <si>
    <t>Engranaje de 4ta. libre semi 40 2R</t>
  </si>
  <si>
    <t>0C9311149K0S02</t>
  </si>
  <si>
    <t>0C9311149L</t>
  </si>
  <si>
    <t>Engranaje de 4ta. Libre Honen Z41 2R</t>
  </si>
  <si>
    <t>0C9311149L0R01</t>
  </si>
  <si>
    <t>0C9311149L0R02</t>
  </si>
  <si>
    <t>0C9311149L0S00</t>
  </si>
  <si>
    <t>Engranaje de 4ta. libre semi 41 2R</t>
  </si>
  <si>
    <t>0C9311149L0S02</t>
  </si>
  <si>
    <t>0C9311149M0R01</t>
  </si>
  <si>
    <t>0C9311149M0R02</t>
  </si>
  <si>
    <t>0C9311149M0S00</t>
  </si>
  <si>
    <t>Engranaje de 4ta. libre semi 42 3R</t>
  </si>
  <si>
    <t>0C9311159F0R00</t>
  </si>
  <si>
    <t>Engranaje de 5ta. libre forja MQ281</t>
  </si>
  <si>
    <t>0C9311159F0S00</t>
  </si>
  <si>
    <t>Engranaje de 5ta. libre semimec. MQ281</t>
  </si>
  <si>
    <t>0C9311159G0S00</t>
  </si>
  <si>
    <t>0C9311159K</t>
  </si>
  <si>
    <t>Engranaje de 5ta. libre rect.</t>
  </si>
  <si>
    <t>0C9311159K0R00</t>
  </si>
  <si>
    <t>0C9311159K0S00</t>
  </si>
  <si>
    <t>0C9311159L0R00</t>
  </si>
  <si>
    <t>0C9311159L0S00</t>
  </si>
  <si>
    <t>0C9311159M</t>
  </si>
  <si>
    <t>0C9311159M0S00</t>
  </si>
  <si>
    <t>0C9311159P</t>
  </si>
  <si>
    <t>Engranaje de 5ta. libre rect. MQ281</t>
  </si>
  <si>
    <t>0C9311159P0S00</t>
  </si>
  <si>
    <t>Engranaje de 5ta. libre semimec. 42 2R</t>
  </si>
  <si>
    <t>0C9311159P0S02</t>
  </si>
  <si>
    <t>0C9311159Q</t>
  </si>
  <si>
    <t>0C9311159Q0R01</t>
  </si>
  <si>
    <t>0C9311159Q0R02</t>
  </si>
  <si>
    <t>0C9311159Q0S00</t>
  </si>
  <si>
    <t>Engranaje de 5ta. libre semimec. 43 1R</t>
  </si>
  <si>
    <t>0C9311159Q0S02</t>
  </si>
  <si>
    <t>0C9311159R0S00</t>
  </si>
  <si>
    <t>Engranaje de 5ta. libre semimec. 45 2R</t>
  </si>
  <si>
    <t>0C9311159R0S02</t>
  </si>
  <si>
    <t>0C9311159S</t>
  </si>
  <si>
    <t>0C9311159S0R01</t>
  </si>
  <si>
    <t>0C9311159S0R02</t>
  </si>
  <si>
    <t>0C9311159S0S00</t>
  </si>
  <si>
    <t>Engranaje de 5ta. libre semimec. 46 3R</t>
  </si>
  <si>
    <t>0C9311159S0S02</t>
  </si>
  <si>
    <t>0C9311159T0R01</t>
  </si>
  <si>
    <t>0C9311159T0R02</t>
  </si>
  <si>
    <t>0C9311166F</t>
  </si>
  <si>
    <t>Engranaje de 6ta. Fijo Rectificado Z26 2</t>
  </si>
  <si>
    <t>0C9311166F0S00</t>
  </si>
  <si>
    <t>Engranaje de 6ta. Fijo MQ281 Z26</t>
  </si>
  <si>
    <t>0C9311166L</t>
  </si>
  <si>
    <t>Engranaje de 6ta. Fijo Rectificado Z30 1</t>
  </si>
  <si>
    <t>0C9311166L0R00</t>
  </si>
  <si>
    <t>Engranaje de 6ta. fijo forja MQ281</t>
  </si>
  <si>
    <t>0C9311166L0S00</t>
  </si>
  <si>
    <t>Engranaje de 6ta. Fijo MQ281 Z30</t>
  </si>
  <si>
    <t>0C9311166M</t>
  </si>
  <si>
    <t>Engranaje de 6ta. Fijo Rectificado Z29 S</t>
  </si>
  <si>
    <t>0C9311166M0R00</t>
  </si>
  <si>
    <t>0C9311166M0S00</t>
  </si>
  <si>
    <t>Engranaje de 6ta. Fijo MQ281 Z29</t>
  </si>
  <si>
    <t>0C9311166N0R00</t>
  </si>
  <si>
    <t>0C9311205AA</t>
  </si>
  <si>
    <t>ARBOL SEC. Z:17 2R 12</t>
  </si>
  <si>
    <t>0C9311205AAS00</t>
  </si>
  <si>
    <t>ARBOL SEC.SEMIM Z:17</t>
  </si>
  <si>
    <t>0C9311205P0R00</t>
  </si>
  <si>
    <t>0C9311205P0S00</t>
  </si>
  <si>
    <t>ARBOL SEC.SEMIM Z:21</t>
  </si>
  <si>
    <t>0C9311205Q0S00</t>
  </si>
  <si>
    <t>ARBOL SEC.SEMIM Z:20</t>
  </si>
  <si>
    <t>0C9311205R</t>
  </si>
  <si>
    <t>ARBOL SEC. Z:19 1R 1</t>
  </si>
  <si>
    <t>0C9311205R0S00</t>
  </si>
  <si>
    <t>ARBOL SEC.SEMIM Z:19</t>
  </si>
  <si>
    <t>0C9311205S</t>
  </si>
  <si>
    <t>ARBOL SEC. Z:18 3R 123</t>
  </si>
  <si>
    <t>0C9311205S0R00</t>
  </si>
  <si>
    <t>0C9311205S0S00</t>
  </si>
  <si>
    <t>ARBOL SEC.SEMIM Z:18</t>
  </si>
  <si>
    <t>0C9311205T</t>
  </si>
  <si>
    <t>ARBOL SEC. Z:16 5R 12345</t>
  </si>
  <si>
    <t>0C9311205T0S00</t>
  </si>
  <si>
    <t>ARBOL SEC.SEMIM Z:16</t>
  </si>
  <si>
    <t>0C9311208G0R00</t>
  </si>
  <si>
    <t>ARBOL SEC. MARCHA ATRAS FORJA</t>
  </si>
  <si>
    <t>0C9311208G0S00</t>
  </si>
  <si>
    <t>ARBOL SEC. MARCHA ATRAS SEMIM.</t>
  </si>
  <si>
    <t>0C9311208J</t>
  </si>
  <si>
    <t>ARBOL SEC. MARCHA ATRAS TERM.</t>
  </si>
  <si>
    <t>0C9311208K</t>
  </si>
  <si>
    <t>0C9311208K0R00</t>
  </si>
  <si>
    <t>0C9311208K0S00</t>
  </si>
  <si>
    <t>0C9311208L</t>
  </si>
  <si>
    <t>0C9311208M</t>
  </si>
  <si>
    <t>0C9311213A</t>
  </si>
  <si>
    <t>0C9311213B</t>
  </si>
  <si>
    <t>0C9311215H</t>
  </si>
  <si>
    <t>Engr. marcha atrás libre reforzada MQ281</t>
  </si>
  <si>
    <t>0C9311217D0R00</t>
  </si>
  <si>
    <t>Engranaje de marcha atras FORJA MQ281</t>
  </si>
  <si>
    <t>0C9311220A</t>
  </si>
  <si>
    <t>ROD.CONICO BUNDLAGER</t>
  </si>
  <si>
    <t>0C9311220B</t>
  </si>
  <si>
    <t>0C9311228C</t>
  </si>
  <si>
    <t>Rodamiento a rodillos  de 6ta. MQ281</t>
  </si>
  <si>
    <t>0C9311239E</t>
  </si>
  <si>
    <t>Conj.sincr. de 1ra. y 2da. MQ281</t>
  </si>
  <si>
    <t>0C9311241D</t>
  </si>
  <si>
    <t>CONJ SINCR 5ta y 6ta MQ281</t>
  </si>
  <si>
    <t>0C9311243C0R00</t>
  </si>
  <si>
    <t>0C9311243C0S00</t>
  </si>
  <si>
    <t>Cubo de 1ra. y 2da. semimecanizado MQ281</t>
  </si>
  <si>
    <t>0C9311244B0R00</t>
  </si>
  <si>
    <t>Cubo de 5ta. y 6ta. forja MQ281</t>
  </si>
  <si>
    <t>0C9311244B0S00</t>
  </si>
  <si>
    <t>Cubo de 5ta. y 6ta. semimecanizado MQ281</t>
  </si>
  <si>
    <t>0C9311251D0R00</t>
  </si>
  <si>
    <t>JP0JPOT</t>
  </si>
  <si>
    <t>Engranaje de 1ra. forja MQ281</t>
  </si>
  <si>
    <t>0C9311251L</t>
  </si>
  <si>
    <t>Engranaje de 1ra. Z:45 MQ281</t>
  </si>
  <si>
    <t>0C9311251L0R00</t>
  </si>
  <si>
    <t>0C9311255C0R00</t>
  </si>
  <si>
    <t>Deslizante de 1ra. y 2da. forja MQ281</t>
  </si>
  <si>
    <t>0C9311255E0R00</t>
  </si>
  <si>
    <t>Deslizante de 1ra y 2da. forja MQ281</t>
  </si>
  <si>
    <t>0C9311261AD</t>
  </si>
  <si>
    <t>Engranaje de 2da. Z:42 MQ281</t>
  </si>
  <si>
    <t>0C9311261ADR01</t>
  </si>
  <si>
    <t>Engranaje de 2da. forja MQ281</t>
  </si>
  <si>
    <t>0C9311261J0R00</t>
  </si>
  <si>
    <t>0C9311261L0R00</t>
  </si>
  <si>
    <t>0C9311269C</t>
  </si>
  <si>
    <t>Anillo sincr. 3ra-6ta. siinter. MQ281</t>
  </si>
  <si>
    <t>0C9311269D</t>
  </si>
  <si>
    <t>Anillo sincr. 3ra-6ta. PMG MQ281</t>
  </si>
  <si>
    <t>0C9311285E0R00</t>
  </si>
  <si>
    <t>Engranaje de 3ra. fijo forja MQ281</t>
  </si>
  <si>
    <t>0C9311285E0S00</t>
  </si>
  <si>
    <t>Engranaje de 3ra. fijo semimec. MQ281</t>
  </si>
  <si>
    <t>0C9311285F0R00</t>
  </si>
  <si>
    <t>0C9311285F0S00</t>
  </si>
  <si>
    <t>0C9311285G0S00</t>
  </si>
  <si>
    <t>0C9311285J</t>
  </si>
  <si>
    <t>Engranaje de 3ra. Fijo Rectificado Z36 1</t>
  </si>
  <si>
    <t>0C9311285J0R01</t>
  </si>
  <si>
    <t>0C9311285J0S00</t>
  </si>
  <si>
    <t>0C9311285K</t>
  </si>
  <si>
    <t>Engranaje de 3ra. Fijo Rectificado Z37 2</t>
  </si>
  <si>
    <t>0C9311285K0S00</t>
  </si>
  <si>
    <t>0C9311285L</t>
  </si>
  <si>
    <t>Engranaje de 3ra. Fijo Rectificado Z38 S</t>
  </si>
  <si>
    <t>0C9311285L0R01</t>
  </si>
  <si>
    <t>Engranaje de 3ra. fijo forja MQ281 4227</t>
  </si>
  <si>
    <t>0C9311285L0S00</t>
  </si>
  <si>
    <t>0C9311291E</t>
  </si>
  <si>
    <t>Cuerpo acopl. 3ra. a 6ta. term. MQ281</t>
  </si>
  <si>
    <t>0C9311291E0R00</t>
  </si>
  <si>
    <t>Cuerpo acopl. 3ra. a 6ta. forja MQ281</t>
  </si>
  <si>
    <t>0C9311291E0S00</t>
  </si>
  <si>
    <t>Cpo. de acople 3ra-6ta MQ281</t>
  </si>
  <si>
    <t>0C9311295B</t>
  </si>
  <si>
    <t>Anillo sincr.roscado marcha atras MQ281</t>
  </si>
  <si>
    <t>0C9311301D</t>
  </si>
  <si>
    <t>CONJ SINCR 3RA 4TA MQ281</t>
  </si>
  <si>
    <t>0C9311309B0R00</t>
  </si>
  <si>
    <t>Cubo de 3ra. y 4ta. forja MQ281</t>
  </si>
  <si>
    <t>0C9311309B0S00</t>
  </si>
  <si>
    <t>Cubo de 3ra. y 4ta. semimecanizado MQ281</t>
  </si>
  <si>
    <t>0C9311315E0R00</t>
  </si>
  <si>
    <t>Deslizante de 3ra. a 6ta. forja MQ281</t>
  </si>
  <si>
    <t>0C9311350F</t>
  </si>
  <si>
    <t>Engranaje de 6ta. libre</t>
  </si>
  <si>
    <t>0C9311350F0R00</t>
  </si>
  <si>
    <t>Engranaje de 6ta. libre forja MQ281</t>
  </si>
  <si>
    <t>0C9311350F0S00</t>
  </si>
  <si>
    <t>ngranaje de 6ta. libre semimec. MQ281</t>
  </si>
  <si>
    <t>0C9311350L0S00</t>
  </si>
  <si>
    <t>Engranaje de 6ta. libre semimec. MQ281</t>
  </si>
  <si>
    <t>0C9311350M</t>
  </si>
  <si>
    <t>0C9311350M0R00</t>
  </si>
  <si>
    <t>0C9311350M0S00</t>
  </si>
  <si>
    <t>0C9311350P</t>
  </si>
  <si>
    <t>0C9311350P0R01</t>
  </si>
  <si>
    <t>0C9311350P0S00</t>
  </si>
  <si>
    <t>Engranaje de 6ta. libre semimec. 51 3R</t>
  </si>
  <si>
    <t>0C9311350R</t>
  </si>
  <si>
    <t>0C9311350R0S00</t>
  </si>
  <si>
    <t>Engranaje de 6ta. libre semimec. 46 1R</t>
  </si>
  <si>
    <t>0C9311350S</t>
  </si>
  <si>
    <t>0C9311350S0R01</t>
  </si>
  <si>
    <t>0C9311350S0S00</t>
  </si>
  <si>
    <t>Engranaje de 6ta. libre semimec. 48 2R</t>
  </si>
  <si>
    <t>0C9311351C0R00</t>
  </si>
  <si>
    <t>Engranaje de 4ta. fijo forja MQ281</t>
  </si>
  <si>
    <t>0C9311351C0S00</t>
  </si>
  <si>
    <t>Engranaje de 4ta. Fijo MQ281 Z37</t>
  </si>
  <si>
    <t>0C9311351D0R00</t>
  </si>
  <si>
    <t>0C9311351D0S00</t>
  </si>
  <si>
    <t>Engranaje de 4ta. Fijo MQ281 Z36</t>
  </si>
  <si>
    <t>0C9311351F0S00</t>
  </si>
  <si>
    <t>Engranaje de 4ta. Fijo MQ281 Z35</t>
  </si>
  <si>
    <t>0C9311351G0R00</t>
  </si>
  <si>
    <t>0C9311351G0S00</t>
  </si>
  <si>
    <t>Engranaje de 4ta. Fijo MQ281 Z39</t>
  </si>
  <si>
    <t>0C9311351H</t>
  </si>
  <si>
    <t>Engranaje de 4ta. Fijo Rectificado Z39 3</t>
  </si>
  <si>
    <t>0C9311351H0R01</t>
  </si>
  <si>
    <t>0C9311351H0S00</t>
  </si>
  <si>
    <t>0C9311351J</t>
  </si>
  <si>
    <t>Engranaje de 4ta. Fijo Rectificado Z37 1</t>
  </si>
  <si>
    <t>0C9311351J0R01</t>
  </si>
  <si>
    <t>0C9311351J0S00</t>
  </si>
  <si>
    <t>0C9311351K</t>
  </si>
  <si>
    <t>Engranaje de 4ta. Fijo Rectificado Z36 2</t>
  </si>
  <si>
    <t>0C9311351K0R01</t>
  </si>
  <si>
    <t>0C9311351K0S00</t>
  </si>
  <si>
    <t>0C9311351L0S00</t>
  </si>
  <si>
    <t>0C9311355A0R00</t>
  </si>
  <si>
    <t>Cuerpo acopl. marcha atras forja MQ281</t>
  </si>
  <si>
    <t>0C9311355A0S00</t>
  </si>
  <si>
    <t>0C9311361F0S00</t>
  </si>
  <si>
    <t>Engranaje de 5ta. Fijo MQ281 Z30</t>
  </si>
  <si>
    <t>0C9311361G</t>
  </si>
  <si>
    <t>Engranaje de 5ta. Fijo Rectificado Z32 S</t>
  </si>
  <si>
    <t>0C9311361G0R00</t>
  </si>
  <si>
    <t>Engranaje de 5ta. fijo forja MQ281</t>
  </si>
  <si>
    <t>0C9311361G0S00</t>
  </si>
  <si>
    <t>Engranaje de 5ta. Fijo MQ281 Z32</t>
  </si>
  <si>
    <t>0C9311361K</t>
  </si>
  <si>
    <t>Engranaje de 5ta. Fijo Rectificado Z33 1</t>
  </si>
  <si>
    <t>0C9311361K0S00</t>
  </si>
  <si>
    <t>Engranaje de 5ta. Fijo MQ281 Z33</t>
  </si>
  <si>
    <t>0C9311361L0R00</t>
  </si>
  <si>
    <t>0C9311361L0S00</t>
  </si>
  <si>
    <t>Engranaje de 5ta. Fijo MQ281 Z31</t>
  </si>
  <si>
    <t>0C9311361M0R00</t>
  </si>
  <si>
    <t>0C9311361M0S00</t>
  </si>
  <si>
    <t>Engranaje de 5ta. Fijo MQ281 Z34</t>
  </si>
  <si>
    <t>0C9311361P</t>
  </si>
  <si>
    <t>Engranaje de 5ta. Fijo Rectificado Z34 2</t>
  </si>
  <si>
    <t>0C9311361P0R01</t>
  </si>
  <si>
    <t>0C9311361P0S00</t>
  </si>
  <si>
    <t>0C9311361Q0S00</t>
  </si>
  <si>
    <t>0C9311361R0R01</t>
  </si>
  <si>
    <t>0C9311361R0S00</t>
  </si>
  <si>
    <t>0C9311361S</t>
  </si>
  <si>
    <t>Engranaje de 5ta. Fijo Rectificado Z31 3</t>
  </si>
  <si>
    <t>0C9311361S0R01</t>
  </si>
  <si>
    <t>0C9311361S0S00</t>
  </si>
  <si>
    <t>0C9311361T0S00</t>
  </si>
  <si>
    <t>0C9311381</t>
  </si>
  <si>
    <t>Anillo seguro rodam. prim. y sec. MQ281</t>
  </si>
  <si>
    <t>0C9311381A</t>
  </si>
  <si>
    <t>0C9311381B</t>
  </si>
  <si>
    <t>0C9311381C</t>
  </si>
  <si>
    <t>0C9311387</t>
  </si>
  <si>
    <t>Arandela elástica MQ281</t>
  </si>
  <si>
    <t>0C9311440A</t>
  </si>
  <si>
    <t>0C9311449</t>
  </si>
  <si>
    <t>Chapa deflectora aceite MQ281</t>
  </si>
  <si>
    <t>0C9311490D</t>
  </si>
  <si>
    <t>Conj. accionam. marchas MQ281</t>
  </si>
  <si>
    <t>Conjunto Accionamiento de Marchas MQ281</t>
  </si>
  <si>
    <t>0C9311523A</t>
  </si>
  <si>
    <t>Rodamiento axial / radial eje m.a. MQ281</t>
  </si>
  <si>
    <t>0C9311525B</t>
  </si>
  <si>
    <t>Rodamiento rodillos eje m. atras MQ281</t>
  </si>
  <si>
    <t>0C9311525D</t>
  </si>
  <si>
    <t>0C9311570C</t>
  </si>
  <si>
    <t>Conj.horquillas m.atras MQ281</t>
  </si>
  <si>
    <t>9788.horquillas m.atras MQ281</t>
  </si>
  <si>
    <t>0C9311759B</t>
  </si>
  <si>
    <t>Conj. sincr. marcha atras MQ281</t>
  </si>
  <si>
    <t>0C9311759E</t>
  </si>
  <si>
    <t>0C9409111AB</t>
  </si>
  <si>
    <t>DIF Z 70 19 RECT</t>
  </si>
  <si>
    <t>0C9409111AC</t>
  </si>
  <si>
    <t>DIF Z 71 18 RECT</t>
  </si>
  <si>
    <t>0C9409111AE</t>
  </si>
  <si>
    <t>DIF Z 73 16 RECT</t>
  </si>
  <si>
    <t>0C9409156AAR00</t>
  </si>
  <si>
    <t>CORONA FORJA MQ281</t>
  </si>
  <si>
    <t>0C9409156ACR00</t>
  </si>
  <si>
    <t>FR0FROT</t>
  </si>
  <si>
    <t>0C9409156AER00</t>
  </si>
  <si>
    <t>0C9409159</t>
  </si>
  <si>
    <t>Engr. planet. dientes forjados MQ281</t>
  </si>
  <si>
    <t>0C9409169</t>
  </si>
  <si>
    <t>Engr. satélite dientes forjados MQ281</t>
  </si>
  <si>
    <t>0C9409355E</t>
  </si>
  <si>
    <t>Toma fuerza forja diam. 100 izq. MQ281</t>
  </si>
  <si>
    <t>0C9409355E0R00</t>
  </si>
  <si>
    <t>Toma fuerza semimec diam. 100 izq. MQ281</t>
  </si>
  <si>
    <t>0C9409355F</t>
  </si>
  <si>
    <t>Toma fuerza forja diam. 107 izq. MQ281</t>
  </si>
  <si>
    <t>0C9409355FROH</t>
  </si>
  <si>
    <t>0C9409355F0R00</t>
  </si>
  <si>
    <t>0C9409355F0S00</t>
  </si>
  <si>
    <t>0C9409356B</t>
  </si>
  <si>
    <t>Toma fuerza forja diam. 100 der. MQ281</t>
  </si>
  <si>
    <t>0C9409356BROH</t>
  </si>
  <si>
    <t>0C9409356B0R00</t>
  </si>
  <si>
    <t>Toma fuerza semimec diam. 100 der. MQ281</t>
  </si>
  <si>
    <t>0C9409356C</t>
  </si>
  <si>
    <t>Toma fuerza forja diam. 107 der. MQ281</t>
  </si>
  <si>
    <t>0C9409356CROH</t>
  </si>
  <si>
    <t>0C9409356C0S00</t>
  </si>
  <si>
    <t>Toma fuerza semimec diam. 107 der. MQ281</t>
  </si>
  <si>
    <t>0CF409189B</t>
  </si>
  <si>
    <t>RETEN SELLO T.FUERZA M</t>
  </si>
  <si>
    <t>0CF409189C</t>
  </si>
  <si>
    <t>RETEN SELLO T.FUERZA</t>
  </si>
  <si>
    <t>0D0301103A</t>
  </si>
  <si>
    <t>CARCASA TRANS AL .A</t>
  </si>
  <si>
    <t>CARC.TRANS.FUND.AL.SND</t>
  </si>
  <si>
    <t>0D0301103A0S01</t>
  </si>
  <si>
    <t>CARC.TRANS.C/SELL.A</t>
  </si>
  <si>
    <t>0D0301103A0S02</t>
  </si>
  <si>
    <t>0D0301103A0S11</t>
  </si>
  <si>
    <t>CARC.TRANS.P/IMP..SND</t>
  </si>
  <si>
    <t>0D0301103A0S12</t>
  </si>
  <si>
    <t>CARC.TRANS.IMPREG..SND</t>
  </si>
  <si>
    <t>0D0311103A</t>
  </si>
  <si>
    <t>ARBOL PRIM Z13 22 SND</t>
  </si>
  <si>
    <t>0D0311158</t>
  </si>
  <si>
    <t>CONJ 5TA LIB Z50 SND</t>
  </si>
  <si>
    <t>0D031115900R00</t>
  </si>
  <si>
    <t>ENGR.5TA.FORJA "Alivianada"</t>
  </si>
  <si>
    <t>0D031125100R00</t>
  </si>
  <si>
    <t>ENGR.1RA.FORJA "Alivianada"</t>
  </si>
  <si>
    <t>0D0311251A</t>
  </si>
  <si>
    <t>1RA LIBRE "Forja alivianada" Z49 SND</t>
  </si>
  <si>
    <t>0DF30110300R3D</t>
  </si>
  <si>
    <t>CARC.TRANS.FUND.AL.NSF</t>
  </si>
  <si>
    <t>0DF30110300S01</t>
  </si>
  <si>
    <t>CARC.TRANS.C/SELL.0DF</t>
  </si>
  <si>
    <t>0DF30110300S02</t>
  </si>
  <si>
    <t>0DF30110300S11</t>
  </si>
  <si>
    <t>CARC.TRANS.P/IMP..MOD</t>
  </si>
  <si>
    <t>0DF30110300S12</t>
  </si>
  <si>
    <t>CARC.TRANS.IMPREG..MOD</t>
  </si>
  <si>
    <t>0DF30110700R3D</t>
  </si>
  <si>
    <t>CARC.EMBR.FUND.AL.NSF</t>
  </si>
  <si>
    <t>0DF30110700S02</t>
  </si>
  <si>
    <t>CARCASA SELL ELIMIMQ20</t>
  </si>
  <si>
    <t>0DF30110700S03</t>
  </si>
  <si>
    <t>CARCASA C/SELL.SFRESAD</t>
  </si>
  <si>
    <t>0DF30110700S04</t>
  </si>
  <si>
    <t>CARCASA S/SELL.YFRESAD</t>
  </si>
  <si>
    <t>0DF30110700S11</t>
  </si>
  <si>
    <t>CARC.EMBR.P/IMPREG..MO</t>
  </si>
  <si>
    <t>0DF30110700S12</t>
  </si>
  <si>
    <t>CARC.EMBRAG.IMPREG..MO</t>
  </si>
  <si>
    <t>0DF301107A0R3D</t>
  </si>
  <si>
    <t>CARC EMBRAGUE MQ200 6 ag.fijación</t>
  </si>
  <si>
    <t>0DF301107A0S04</t>
  </si>
  <si>
    <t>CARCASA S/SELL.Y FRESADO</t>
  </si>
  <si>
    <t>0DF301107A0S12</t>
  </si>
  <si>
    <t>CARC.EMBRAG.IMPREG..A</t>
  </si>
  <si>
    <t>0DF301230A</t>
  </si>
  <si>
    <t>CONJ.TAPA SUP.ALUM.MOD</t>
  </si>
  <si>
    <t>0DF301230A0S01</t>
  </si>
  <si>
    <t>0DF301230A0S02</t>
  </si>
  <si>
    <t>0DF409109A</t>
  </si>
  <si>
    <t>DIF Z69 14 3R QBQ RWP</t>
  </si>
  <si>
    <t>0DF409111</t>
  </si>
  <si>
    <t>DIF Z58 16 1R SJD RECT</t>
  </si>
  <si>
    <t>0DF409111A</t>
  </si>
  <si>
    <t>DIF Z59 15 RECT MOD</t>
  </si>
  <si>
    <t>0DF409111C</t>
  </si>
  <si>
    <t>DIF Z61 14 SBV RECT</t>
  </si>
  <si>
    <t>0DF409121</t>
  </si>
  <si>
    <t>PORTACOR.MQ200 TERMIN.</t>
  </si>
  <si>
    <t>0DF40912100R3D</t>
  </si>
  <si>
    <t>CARCASA ENGRANAJ EN BR</t>
  </si>
  <si>
    <t>0DF409121A</t>
  </si>
  <si>
    <t>PORTACOR.MQ200 TERM.MO</t>
  </si>
  <si>
    <t>Portacorona MQ200</t>
  </si>
  <si>
    <t>0DF409159A</t>
  </si>
  <si>
    <t>PLANETARIO MQ200 MOD</t>
  </si>
  <si>
    <t>0DF409159A0S01</t>
  </si>
  <si>
    <t>ENGR PLANETARIO SEMIMAQ</t>
  </si>
  <si>
    <t>0DF409170</t>
  </si>
  <si>
    <t>JUNTA ESFERICA MOD</t>
  </si>
  <si>
    <t>0DF409170A</t>
  </si>
  <si>
    <t>0DF409289</t>
  </si>
  <si>
    <t>TAPA PLASTICA CIERRE M</t>
  </si>
  <si>
    <t>0DQ301103D</t>
  </si>
  <si>
    <t>CARCASA TRANS AL D</t>
  </si>
  <si>
    <t>CARC.TRANS.FUND.AL.RPW</t>
  </si>
  <si>
    <t>0DQ301103D0S01</t>
  </si>
  <si>
    <t>0DQ301103D0S02</t>
  </si>
  <si>
    <t>0DQ301103D0S12</t>
  </si>
  <si>
    <t>CARC.TRANS.IMPREG..D</t>
  </si>
  <si>
    <t>0DQ301103G</t>
  </si>
  <si>
    <t>carcasa transm. con start / stop</t>
  </si>
  <si>
    <t>0DQ301103G0S01</t>
  </si>
  <si>
    <t>CARC.TRANS.C/SELL.G</t>
  </si>
  <si>
    <t>0DQ301103G0S02</t>
  </si>
  <si>
    <t>0DQ301103G0S11</t>
  </si>
  <si>
    <t>CARC.TRANS.P/ IMPREG.G</t>
  </si>
  <si>
    <t>0DQ301103G0S12</t>
  </si>
  <si>
    <t>CARC.TRANS.IMPREG.g</t>
  </si>
  <si>
    <t>0DQ301103H0R3D</t>
  </si>
  <si>
    <t>Carcasa de transm. fund. Mg ST/STOP</t>
  </si>
  <si>
    <t>0DQ301107D</t>
  </si>
  <si>
    <t>CARCASA EMBR AL D</t>
  </si>
  <si>
    <t>CARC EMBRAGUE MQ200</t>
  </si>
  <si>
    <t>0DQ301107D0S03</t>
  </si>
  <si>
    <t>CARC.EMBR.C/SELL. 0DQ-D</t>
  </si>
  <si>
    <t>0DQ301107D0S04</t>
  </si>
  <si>
    <t>CARC.EMBR.S/SELL. 0DQ-D</t>
  </si>
  <si>
    <t>0DQ301107D0S11</t>
  </si>
  <si>
    <t>CARC.EMBRAGUE P/ IMPREG.D</t>
  </si>
  <si>
    <t>0DQ301107D0S12</t>
  </si>
  <si>
    <t>CARC.EMBRA.IMPREG.D</t>
  </si>
  <si>
    <t>0DQ301107F</t>
  </si>
  <si>
    <t>CARCASA EMBR AL F</t>
  </si>
  <si>
    <t>CARC EMBRAGUE MQ200 EVO</t>
  </si>
  <si>
    <t>0DQ301107F0S03</t>
  </si>
  <si>
    <t>0DQ301107F0S04</t>
  </si>
  <si>
    <t>CARCASA EMBRAGUE SELL ELIMINADO</t>
  </si>
  <si>
    <t>0DQ301107F0S11</t>
  </si>
  <si>
    <t>CARC.EMBRAGUE P/ IMPREG.F</t>
  </si>
  <si>
    <t>0DQ301107F0S12</t>
  </si>
  <si>
    <t>CARC.TRANS.IMPREG.F</t>
  </si>
  <si>
    <t>0DQ301107G0R3D</t>
  </si>
  <si>
    <t>Carcasa de embr. fund. Mg</t>
  </si>
  <si>
    <t>0DW311235A</t>
  </si>
  <si>
    <t>Rodamiento de bolas MQ281</t>
  </si>
  <si>
    <t>0GC311467</t>
  </si>
  <si>
    <t>Anillo seguro cubeta a.sec MQ281</t>
  </si>
  <si>
    <t>TAMPA DO RESERVATORIO DE COMPENSACA</t>
  </si>
  <si>
    <t>1J0919309A</t>
  </si>
  <si>
    <t>CAJA DE CONTACTO</t>
  </si>
  <si>
    <t>CONECTOR TUBULACAO COMBUSTIVEL USO AUTOM</t>
  </si>
  <si>
    <t>22B201512A</t>
  </si>
  <si>
    <t>FILTRO COMBUSTIVEL</t>
  </si>
  <si>
    <t>22B607359</t>
  </si>
  <si>
    <t>VALVULA</t>
  </si>
  <si>
    <t>22B937548</t>
  </si>
  <si>
    <t>CAJA DE FUSIBLES.</t>
  </si>
  <si>
    <t>ABRAZADERA</t>
  </si>
  <si>
    <t>ABRAZADERA 20MM</t>
  </si>
  <si>
    <t>23A131674B</t>
  </si>
  <si>
    <t>TUBO REFRIGERANTE</t>
  </si>
  <si>
    <t>23A131677A</t>
  </si>
  <si>
    <t>TUBO COOLING RETURN</t>
  </si>
  <si>
    <t>23A131983B</t>
  </si>
  <si>
    <t>TUBO PLASTICO RESERVATORIO ADBLUE</t>
  </si>
  <si>
    <t>23A131983D</t>
  </si>
  <si>
    <t>TUBO DE PLASTICO PARA ALIMENTACAO</t>
  </si>
  <si>
    <t>23A131983E</t>
  </si>
  <si>
    <t>TUBO PLAST RETORNO RESERVATORIO ADBLUE</t>
  </si>
  <si>
    <t>23A201353C</t>
  </si>
  <si>
    <t>TUBO PLAST P TANQUE PRE FILTRO USO AUTO</t>
  </si>
  <si>
    <t>23A201512</t>
  </si>
  <si>
    <t>FILTRO DE COMBUSTIVEL P USO AUTOMOTIVO</t>
  </si>
  <si>
    <t>23A253047</t>
  </si>
  <si>
    <t>SUPORTE PTUBO GAS DE ESCAPE DE USO AUTO</t>
  </si>
  <si>
    <t>SUPORTE  DO CATALISADOR TRAS P USO AUTO</t>
  </si>
  <si>
    <t>23A253319A</t>
  </si>
  <si>
    <t>SUPORTE DO CATALISADOR TRAS P USO AUTO</t>
  </si>
  <si>
    <t>23A254253</t>
  </si>
  <si>
    <t>CONVERSOR CATALITICO PARA USO AUTOMOTIVO</t>
  </si>
  <si>
    <t>23B000013AAI9A</t>
  </si>
  <si>
    <t>CABINA</t>
  </si>
  <si>
    <t>23B000013ABI9A</t>
  </si>
  <si>
    <t>Cabina.</t>
  </si>
  <si>
    <t>23B000013ACI9A</t>
  </si>
  <si>
    <t>23B000013JI9A</t>
  </si>
  <si>
    <t>KIT CABINE.</t>
  </si>
  <si>
    <t>23B000013KI9A</t>
  </si>
  <si>
    <t>23B000013LI9A</t>
  </si>
  <si>
    <t>KIT CABINE</t>
  </si>
  <si>
    <t>23B000013MI9A</t>
  </si>
  <si>
    <t>Cabina</t>
  </si>
  <si>
    <t>23B000013NI9A</t>
  </si>
  <si>
    <t>23B000013QI9A</t>
  </si>
  <si>
    <t>23B000013RI9A</t>
  </si>
  <si>
    <t>23B000013SI9A</t>
  </si>
  <si>
    <t>23B000013TI9A</t>
  </si>
  <si>
    <t>23B000451</t>
  </si>
  <si>
    <t>ETIQUETA ADVERTEN.</t>
  </si>
  <si>
    <t>23B000451A</t>
  </si>
  <si>
    <t>STICKER</t>
  </si>
  <si>
    <t>23B000911A</t>
  </si>
  <si>
    <t>ETIQUETA ADHESIVA</t>
  </si>
  <si>
    <t>23B100009C</t>
  </si>
  <si>
    <t>MOTOR/TRANSMISSAO</t>
  </si>
  <si>
    <t>23B100009D</t>
  </si>
  <si>
    <t>MOTOR/TRANSMISSAO.</t>
  </si>
  <si>
    <t>23B100009E</t>
  </si>
  <si>
    <t>MOTOR TRANSMISION</t>
  </si>
  <si>
    <t>23B100009F</t>
  </si>
  <si>
    <t>23B100009G</t>
  </si>
  <si>
    <t>23B100009J</t>
  </si>
  <si>
    <t>MOTOR/TRANSMISSA</t>
  </si>
  <si>
    <t>23B100009L</t>
  </si>
  <si>
    <t>23B100009M</t>
  </si>
  <si>
    <t>23B100009N</t>
  </si>
  <si>
    <t>MOTOR/TRANSMISIÓN.</t>
  </si>
  <si>
    <t>23B100009P</t>
  </si>
  <si>
    <t>23B100009Q</t>
  </si>
  <si>
    <t>23B121103</t>
  </si>
  <si>
    <t>MANGUEIRA DE REFRIGERACAO P USO AUTO</t>
  </si>
  <si>
    <t>23B121103A</t>
  </si>
  <si>
    <t>TUBO DE BORRACHA VULC  DE USO AUTOMOTIVO</t>
  </si>
  <si>
    <t>MODULO DE RADIADOR PARA USO AUTOMOTIVO</t>
  </si>
  <si>
    <t>23B121373A</t>
  </si>
  <si>
    <t>PROTETOR DO RADIADOR FIXADA NA LONGARINA</t>
  </si>
  <si>
    <t>23B121405</t>
  </si>
  <si>
    <t>RESERVATORIO DE EXPANSAO PARA USO AUTOMO</t>
  </si>
  <si>
    <t>TUBO D'AGUA DE ACO PARA USO AUTOMOTIVO</t>
  </si>
  <si>
    <t>23B121625F</t>
  </si>
  <si>
    <t>MANGUERA</t>
  </si>
  <si>
    <t>23B129153</t>
  </si>
  <si>
    <t>SENSOR FILTRO</t>
  </si>
  <si>
    <t>23B129607</t>
  </si>
  <si>
    <t>FILTRO DE AR MUFFLER PARA USO AUTOMOTIVO</t>
  </si>
  <si>
    <t>23B129687C</t>
  </si>
  <si>
    <t>SUPORTE ACO FILTRO AR DE USO AUTOMOTIVO</t>
  </si>
  <si>
    <t>23B131121N</t>
  </si>
  <si>
    <t>SUPORTE UNIDADE DE ASPIRACAO USO AUTOM</t>
  </si>
  <si>
    <t>CALCO DISTANCIADOR PLASTICO DE USO AUTOM</t>
  </si>
  <si>
    <t>23B131603</t>
  </si>
  <si>
    <t>PINO COLAR SOPORTE TANQUE COMBUSTIBLE</t>
  </si>
  <si>
    <t>23B131736</t>
  </si>
  <si>
    <t>CINTA PLASTICA DE FIJACION P/ USO AUTOM.</t>
  </si>
  <si>
    <t>23B131913</t>
  </si>
  <si>
    <t>PINO COLAR PARA DO TANQ. DE COMBUSTIVEL</t>
  </si>
  <si>
    <t>23B131983S</t>
  </si>
  <si>
    <t>LÍNEA</t>
  </si>
  <si>
    <t>23B145593A</t>
  </si>
  <si>
    <t>MANGUEIRA DE PRESSAO DE AR</t>
  </si>
  <si>
    <t>23B145593F</t>
  </si>
  <si>
    <t>MANGUEIRA DE ADMISSAO AR DE USO AUTOMOTI</t>
  </si>
  <si>
    <t>23B199382</t>
  </si>
  <si>
    <t>SOPORTE MOTOR</t>
  </si>
  <si>
    <t>23B201020S</t>
  </si>
  <si>
    <t>RESERVATORIO DE COMBUSTIVEL DE USO AUTOM</t>
  </si>
  <si>
    <t>VALVULA BOCAL ABAS</t>
  </si>
  <si>
    <t>23B201173L</t>
  </si>
  <si>
    <t>TUBO DE RETORNO ENGINE/TANK</t>
  </si>
  <si>
    <t>23B201173N</t>
  </si>
  <si>
    <t>TUBO PLAST RETORNO COMBUSTIVEL USO AUTOM</t>
  </si>
  <si>
    <t>23B201179</t>
  </si>
  <si>
    <t>TUBO PLAST RESPIRO RESERVATORIO COMBUSTI</t>
  </si>
  <si>
    <t>23B201260E</t>
  </si>
  <si>
    <t>SUPORTE DO TANQUE DE COMBUSTIVEL</t>
  </si>
  <si>
    <t>23B201353S</t>
  </si>
  <si>
    <t>TUBO DE COMBUSTIBLE</t>
  </si>
  <si>
    <t>23B201392D</t>
  </si>
  <si>
    <t>CINTA TENSORA FIX TANQUE COMBUSTIVEL</t>
  </si>
  <si>
    <t>23B201512D</t>
  </si>
  <si>
    <t>FILTRO GASOIL</t>
  </si>
  <si>
    <t>23B251523A</t>
  </si>
  <si>
    <t>CINTA TENSORA PARA FIXACAO ESCAPE</t>
  </si>
  <si>
    <t>23B300042R</t>
  </si>
  <si>
    <t>CAJA DE CAMBIO</t>
  </si>
  <si>
    <t>IXO DIANTEIRO PARA USO AUTOMOTIVO</t>
  </si>
  <si>
    <t>23B400019G</t>
  </si>
  <si>
    <t>EJE DELANTERO</t>
  </si>
  <si>
    <t>23B411057</t>
  </si>
  <si>
    <t>BARRA ESTABILIZADORA DA SUSPENSAO DIANTE</t>
  </si>
  <si>
    <t>23B411101A</t>
  </si>
  <si>
    <t>MOLA DIANTEIRA PARABOLIC</t>
  </si>
  <si>
    <t>23B411101B</t>
  </si>
  <si>
    <t>ELÁSTICO TRASERO</t>
  </si>
  <si>
    <t>23B411101C</t>
  </si>
  <si>
    <t>MOLA DIANTEIRA PARA USO AUTOMOTIVO</t>
  </si>
  <si>
    <t>23B411101D</t>
  </si>
  <si>
    <t>23B411127</t>
  </si>
  <si>
    <t>CHAPA APOIO DE ACO SUSPENSAO PARA USO AU</t>
  </si>
  <si>
    <t>23B411129</t>
  </si>
  <si>
    <t>GRAMPO DA MOLA U</t>
  </si>
  <si>
    <t>23B411129B</t>
  </si>
  <si>
    <t>GRAMPO MOLA DIANTEIRA PARA USO AUTOMOTI</t>
  </si>
  <si>
    <t>23B411207</t>
  </si>
  <si>
    <t>SUPORTE GRAMPO DA MOLA USO AUTOMOTIVO</t>
  </si>
  <si>
    <t>23B411239</t>
  </si>
  <si>
    <t>CASQUILHO MANCAL STABILIZER</t>
  </si>
  <si>
    <t>23B411309</t>
  </si>
  <si>
    <t>ESTABILIZADOR FRONT INDEP.SUSPEN</t>
  </si>
  <si>
    <t>23B411346</t>
  </si>
  <si>
    <t>BUCHA STABILIZER BAR</t>
  </si>
  <si>
    <t>23B411379</t>
  </si>
  <si>
    <t>SUPORTE DA BARRA ESTABILIZADORA SUSPENSA</t>
  </si>
  <si>
    <t>23B411617</t>
  </si>
  <si>
    <t>SUPORTE DE ACO DE FIXACAO USO AUTOMOTIVO</t>
  </si>
  <si>
    <t>23B413119A</t>
  </si>
  <si>
    <t>AMORTECEDOR</t>
  </si>
  <si>
    <t>23B413119C</t>
  </si>
  <si>
    <t>AMORTIGUADOR</t>
  </si>
  <si>
    <t>23B419831A</t>
  </si>
  <si>
    <t>COIFA DE BORRACHA COLUNA DE DIRECAO</t>
  </si>
  <si>
    <t>23B419831D</t>
  </si>
  <si>
    <t>23B422195</t>
  </si>
  <si>
    <t>TAPA</t>
  </si>
  <si>
    <t>23B422256</t>
  </si>
  <si>
    <t>CLIP PLASTICO PARA USO AUTOMOTIVO</t>
  </si>
  <si>
    <t>23B422335</t>
  </si>
  <si>
    <t>BARRA DE LIGACAO DA DIRECAO</t>
  </si>
  <si>
    <t>23B422335C</t>
  </si>
  <si>
    <t>BARRA DE DIRECCION</t>
  </si>
  <si>
    <t>23B422613</t>
  </si>
  <si>
    <t>ABRACADEIRA BIPARTIDA TUBOS DH</t>
  </si>
  <si>
    <t>23B422849A</t>
  </si>
  <si>
    <t>SUPORTE RESERVATORIO DIRECAO HIDRAULICA</t>
  </si>
  <si>
    <t>23B422859</t>
  </si>
  <si>
    <t>TUBO</t>
  </si>
  <si>
    <t>23B422889</t>
  </si>
  <si>
    <t>Mango</t>
  </si>
  <si>
    <t>23B422897</t>
  </si>
  <si>
    <t>TUBO DE PRESSAO DIRECAO HIDRAULICA</t>
  </si>
  <si>
    <t>23B422898</t>
  </si>
  <si>
    <t>MANGUEIRA RETORNO DIREÇÃO</t>
  </si>
  <si>
    <t>23B422913</t>
  </si>
  <si>
    <t>PECA DE CONEXAO SISTEMA PARA DIRECAO HID</t>
  </si>
  <si>
    <t>23B422913A</t>
  </si>
  <si>
    <t>23B422926</t>
  </si>
  <si>
    <t>SUPORTE DE TUBO DIRECAO HIDRAULICA</t>
  </si>
  <si>
    <t>23B500048C</t>
  </si>
  <si>
    <t>EIXO TRASEIRO PARA USO AUTOMOTIVO</t>
  </si>
  <si>
    <t>23B500048D</t>
  </si>
  <si>
    <t>Eje trasero.</t>
  </si>
  <si>
    <t>23B500048E</t>
  </si>
  <si>
    <t>EIXO TRASEIRO PARA USO AUTOMOTIV0</t>
  </si>
  <si>
    <t>23B500048F</t>
  </si>
  <si>
    <t>23B500048G</t>
  </si>
  <si>
    <t>23B500048J</t>
  </si>
  <si>
    <t>23B500048K</t>
  </si>
  <si>
    <t>23B500048M</t>
  </si>
  <si>
    <t>23B500051BM</t>
  </si>
  <si>
    <t>Eje trasero</t>
  </si>
  <si>
    <t>23B500051BS</t>
  </si>
  <si>
    <t>23B511151D</t>
  </si>
  <si>
    <t>FEIXE DE MOLAS TRASEIRO PARA USO AUTOMOT</t>
  </si>
  <si>
    <t>23B511253</t>
  </si>
  <si>
    <t>TIRANTE APOIO DO ESTABILIZADOR TRASEIRO</t>
  </si>
  <si>
    <t>23B511309A</t>
  </si>
  <si>
    <t>BARRA ESTABILIZADORA SUSPENSAO TRASEIRA</t>
  </si>
  <si>
    <t>23B511415</t>
  </si>
  <si>
    <t>BUCHA DE RETENCAO DE ACO</t>
  </si>
  <si>
    <t>23B511415A</t>
  </si>
  <si>
    <t>BUCHA DE RETENCAO DE ACO DA SUSPENSAO</t>
  </si>
  <si>
    <t>23B511462</t>
  </si>
  <si>
    <t>PLACA DO GRAMPO DA MOLA</t>
  </si>
  <si>
    <t>23B511463</t>
  </si>
  <si>
    <t>PLACA DO GRAMPO DA  MOLA</t>
  </si>
  <si>
    <t>23B513045D</t>
  </si>
  <si>
    <t>AMORTECEDOR CHOQUE USO AUTOMOTIVO</t>
  </si>
  <si>
    <t>23B513045H</t>
  </si>
  <si>
    <t>23B521101CK</t>
  </si>
  <si>
    <t>ARVORE TRANSMISSAO CARDAN USO AUTOMOTIVO</t>
  </si>
  <si>
    <t>23B521101CP</t>
  </si>
  <si>
    <t>EJE CARDAN TRASERO</t>
  </si>
  <si>
    <t>23B521101DE</t>
  </si>
  <si>
    <t>23B521101DF</t>
  </si>
  <si>
    <t>23B521101DG</t>
  </si>
  <si>
    <t>23B521525</t>
  </si>
  <si>
    <t>CINTA DE APOIO DO EIXO CARDAN DE USO AUT</t>
  </si>
  <si>
    <t>23B599173</t>
  </si>
  <si>
    <t>GRAMPO DE MOLA U</t>
  </si>
  <si>
    <t>23B599175</t>
  </si>
  <si>
    <t>23B599195</t>
  </si>
  <si>
    <t>PLACA DE ACO DO  JUMELO ROSCADO</t>
  </si>
  <si>
    <t>23B599196</t>
  </si>
  <si>
    <t>23B601011C</t>
  </si>
  <si>
    <t>RODA E PNEU PARA USO AUTOMOTIVO</t>
  </si>
  <si>
    <t>23B601011D</t>
  </si>
  <si>
    <t>Ruedas.</t>
  </si>
  <si>
    <t>23B601011E</t>
  </si>
  <si>
    <t>23B601011F</t>
  </si>
  <si>
    <t>Ruedas</t>
  </si>
  <si>
    <t>23B601011G</t>
  </si>
  <si>
    <t>23B601011J</t>
  </si>
  <si>
    <t>23B601011K</t>
  </si>
  <si>
    <t>23B601011L</t>
  </si>
  <si>
    <t>23B601011M</t>
  </si>
  <si>
    <t>23B601011N</t>
  </si>
  <si>
    <t>23B601011P</t>
  </si>
  <si>
    <t>23B601011Q</t>
  </si>
  <si>
    <t>23B601173A</t>
  </si>
  <si>
    <t>CAPA DE BORRACHA PARAFUSO RODA</t>
  </si>
  <si>
    <t>23B601203</t>
  </si>
  <si>
    <t>SUPORTE ESTEPE 8/10TON DE USO AUTOMOTIVO</t>
  </si>
  <si>
    <t>23B601253</t>
  </si>
  <si>
    <t>PEÇA SUPORTE PNEU SOBRESSALENTE</t>
  </si>
  <si>
    <t>23B607085A</t>
  </si>
  <si>
    <t>BOQUILLA RAUFOSS-CON PARA SIST. FRENOS</t>
  </si>
  <si>
    <t>23B607085AA</t>
  </si>
  <si>
    <t>PIEZA ACOPLE</t>
  </si>
  <si>
    <t>23B607085AE</t>
  </si>
  <si>
    <t>CONECTOR</t>
  </si>
  <si>
    <t>23B607085AG</t>
  </si>
  <si>
    <t>23B607085AH</t>
  </si>
  <si>
    <t>23B607085AJ</t>
  </si>
  <si>
    <t>23B607085AK</t>
  </si>
  <si>
    <t>CONECTOR SISTEMA FREIOS</t>
  </si>
  <si>
    <t>23B607085AM</t>
  </si>
  <si>
    <t>23B607085B</t>
  </si>
  <si>
    <t>23B607085C</t>
  </si>
  <si>
    <t>CONECTOR SISTEMA FREIOS USO AUTOMOTIVO</t>
  </si>
  <si>
    <t>23B607085D</t>
  </si>
  <si>
    <t>23B607085E</t>
  </si>
  <si>
    <t>23B607085F</t>
  </si>
  <si>
    <t>23B607085N</t>
  </si>
  <si>
    <t>23B607085Q</t>
  </si>
  <si>
    <t>23B607085R</t>
  </si>
  <si>
    <t>23B607085S</t>
  </si>
  <si>
    <t>23B607110</t>
  </si>
  <si>
    <t>SUPORTE DO TUBO DE DESCARGA DO COMPRESSO</t>
  </si>
  <si>
    <t>23B607251</t>
  </si>
  <si>
    <t>RESERVATORIO DE AR</t>
  </si>
  <si>
    <t>23B607263D</t>
  </si>
  <si>
    <t>ELEMENTO FIJACION DE COBRE P/ SIST FREN</t>
  </si>
  <si>
    <t>23B607289A</t>
  </si>
  <si>
    <t>TUBO DE FREIO DE USO AUTOMOTIVO</t>
  </si>
  <si>
    <t>23B607313C</t>
  </si>
  <si>
    <t>CONECTOR RECTO</t>
  </si>
  <si>
    <t>23B607359A</t>
  </si>
  <si>
    <t>VÁLVULA DE 4 VÍAS</t>
  </si>
  <si>
    <t>23B607359C</t>
  </si>
  <si>
    <t>23B607359D</t>
  </si>
  <si>
    <t>23B607367</t>
  </si>
  <si>
    <t>PIEZA DE CONEXION</t>
  </si>
  <si>
    <t>23B607373</t>
  </si>
  <si>
    <t>SECADOR DE AR DO FREIO PARA USO AUTOMOTI</t>
  </si>
  <si>
    <t>23B607415</t>
  </si>
  <si>
    <t>CINTA TENSORA PLASTICA</t>
  </si>
  <si>
    <t>23B607462B</t>
  </si>
  <si>
    <t>TUBO DESCARGA COMPRESSOR P USO AUTOMO</t>
  </si>
  <si>
    <t>23B607815</t>
  </si>
  <si>
    <t>23B607862F</t>
  </si>
  <si>
    <t>TUBO DE FREIO PARA USO AUTOMOTIVO</t>
  </si>
  <si>
    <t>23B607862H</t>
  </si>
  <si>
    <t>23B607879</t>
  </si>
  <si>
    <t>SUPORTE ACO TUBOS AR COMPRIMIDO FREIO US</t>
  </si>
  <si>
    <t>23B607879D</t>
  </si>
  <si>
    <t>23B607879E</t>
  </si>
  <si>
    <t>23B611775</t>
  </si>
  <si>
    <t>MANGUEIRA DO FREIO ABS MODUL.VALVE</t>
  </si>
  <si>
    <t>23B611776</t>
  </si>
  <si>
    <t>MANGUEIRA DO FREIO</t>
  </si>
  <si>
    <t>23B698705D</t>
  </si>
  <si>
    <t>23B698705F</t>
  </si>
  <si>
    <t>TUBO DE FREIO DE USO AUTOMOTIVO.</t>
  </si>
  <si>
    <t>23B698705G</t>
  </si>
  <si>
    <t>TUBO DE FRENO</t>
  </si>
  <si>
    <t>23B698705J</t>
  </si>
  <si>
    <t>TUBO DE FREIO DE USO AUTOMOTIV</t>
  </si>
  <si>
    <t>23B698705K</t>
  </si>
  <si>
    <t>23B698705M</t>
  </si>
  <si>
    <t>23B698705P</t>
  </si>
  <si>
    <t>23B698705Q</t>
  </si>
  <si>
    <t>23B698705R</t>
  </si>
  <si>
    <t>23B698705S</t>
  </si>
  <si>
    <t>23B698705T</t>
  </si>
  <si>
    <t>23B700025D</t>
  </si>
  <si>
    <t>KIT CHASSI PARA USO AUTOMOTIVO</t>
  </si>
  <si>
    <t>23B700025E</t>
  </si>
  <si>
    <t>KIT CHASSI PARA USO AUTOMOTIVO.</t>
  </si>
  <si>
    <t>23B700025F</t>
  </si>
  <si>
    <t>KIT CHASSIS</t>
  </si>
  <si>
    <t>23B700025G</t>
  </si>
  <si>
    <t>23B700025H</t>
  </si>
  <si>
    <t>23B700025K</t>
  </si>
  <si>
    <t>23B700025L</t>
  </si>
  <si>
    <t>23B700025M</t>
  </si>
  <si>
    <t>23B700025N</t>
  </si>
  <si>
    <t>23B700025P</t>
  </si>
  <si>
    <t>23B700025Q</t>
  </si>
  <si>
    <t>23B700025R</t>
  </si>
  <si>
    <t>CHASSIS</t>
  </si>
  <si>
    <t>23B701693G</t>
  </si>
  <si>
    <t>REFORCO DA SUSPENSAO PARA USO AUTOMOTIVO</t>
  </si>
  <si>
    <t>23B711265H</t>
  </si>
  <si>
    <t>CABLE DE MANDO</t>
  </si>
  <si>
    <t>23B711886A</t>
  </si>
  <si>
    <t>SUPORTE PARA CABO DE USO AUTOMOTIVO</t>
  </si>
  <si>
    <t>23B711886D</t>
  </si>
  <si>
    <t>1UPORTE PARA CABO DE USO AUTOMOTIVO</t>
  </si>
  <si>
    <t>23B711940</t>
  </si>
  <si>
    <t>CLIP PARA CABLE</t>
  </si>
  <si>
    <t>23B711940A</t>
  </si>
  <si>
    <t>CLIP DE ACO PARA CABO USO AUTOMOTIVO</t>
  </si>
  <si>
    <t>23B721482</t>
  </si>
  <si>
    <t>TUBO DE PRESSAO  DA EMBREAGEM DE USO AUT</t>
  </si>
  <si>
    <t>23B721882</t>
  </si>
  <si>
    <t>SUPORTE  DE  USO AUTOMOTIVO</t>
  </si>
  <si>
    <t>23B8070719B9</t>
  </si>
  <si>
    <t>PARA CHOQUE DIANT P USO AUTOMOTIVO</t>
  </si>
  <si>
    <t>23B807071A 9B9</t>
  </si>
  <si>
    <t>23B807131</t>
  </si>
  <si>
    <t>SUPORTE DO PARACHOQUE DE USO AUTOMOTIVO</t>
  </si>
  <si>
    <t>23B819055</t>
  </si>
  <si>
    <t>SUPORTE EM ACO PARA  TUBO DE USO AUTOMOT</t>
  </si>
  <si>
    <t>23B820071</t>
  </si>
  <si>
    <t>PRESOSTATO DELIVERY</t>
  </si>
  <si>
    <t>23B820539</t>
  </si>
  <si>
    <t>SENSOR TEMPERATURA</t>
  </si>
  <si>
    <t>23B820721</t>
  </si>
  <si>
    <t>TUBO MEDIO REFRIG. AR CONDICIONADO</t>
  </si>
  <si>
    <t>23B820722</t>
  </si>
  <si>
    <t>23B820742</t>
  </si>
  <si>
    <t>TUBULACAO DE REFRIGER DO AR CONDICIONADO</t>
  </si>
  <si>
    <t>23B821103</t>
  </si>
  <si>
    <t>PARALAM DIANTEIRO DE USO AUTOMOTIVO</t>
  </si>
  <si>
    <t>23B8211059B9</t>
  </si>
  <si>
    <t>PARA</t>
  </si>
  <si>
    <t>23B8211069B9</t>
  </si>
  <si>
    <t>23B821151</t>
  </si>
  <si>
    <t>SOPORTE GUARDABARRO</t>
  </si>
  <si>
    <t>23B821151D</t>
  </si>
  <si>
    <t>SUPORTE PARA</t>
  </si>
  <si>
    <t>23B821152D</t>
  </si>
  <si>
    <t>SUPORTE ACO PARALAMA LD USO AUTOMOTIVO</t>
  </si>
  <si>
    <t>23B821653A9B9</t>
  </si>
  <si>
    <t>COBERTURA DA PORTA DE USO AUTOMOTIVO</t>
  </si>
  <si>
    <t>23B821654A9B9</t>
  </si>
  <si>
    <t>23B8219439B9</t>
  </si>
  <si>
    <t>COBERTURA COLUNA B USO AUTOMOTIVO</t>
  </si>
  <si>
    <t>23B8219449B9</t>
  </si>
  <si>
    <t>COBERTURA DA COLUNA B LADO DIREITO</t>
  </si>
  <si>
    <t>23B837399</t>
  </si>
  <si>
    <t>MOTOR ELECTRICO DE VIDRIO</t>
  </si>
  <si>
    <t>23B837399A</t>
  </si>
  <si>
    <t>23B837400</t>
  </si>
  <si>
    <t>ALZACRISTALES</t>
  </si>
  <si>
    <t>23B853117I9A</t>
  </si>
  <si>
    <t>COBERTURA COLUNA A PARA USO AUTOMOTIVO</t>
  </si>
  <si>
    <t>23B853118I9A</t>
  </si>
  <si>
    <t>23B853153</t>
  </si>
  <si>
    <t>PROTETOR PARA USO AUTOMOTIVO</t>
  </si>
  <si>
    <t>23B853601</t>
  </si>
  <si>
    <t>LOGOTIPO PLASTICO ADESIVADO "VW"</t>
  </si>
  <si>
    <t>23B853653ALDM</t>
  </si>
  <si>
    <t>GRADE DO RADIADOR PARA USO AUTOMOTIVO</t>
  </si>
  <si>
    <t>23B854431</t>
  </si>
  <si>
    <t>LOGOTIPO DIANTEIRO USO AUTOMOTIVO</t>
  </si>
  <si>
    <t>23B854735C</t>
  </si>
  <si>
    <t>CANTONEIRA REFORCO DO ESTRIBO DE USO AUT</t>
  </si>
  <si>
    <t>23B854749B9B9</t>
  </si>
  <si>
    <t>ESTRIBO DE USO AUTOMOTIVO</t>
  </si>
  <si>
    <t>23B854750B9B9</t>
  </si>
  <si>
    <t>23B857501D9B9</t>
  </si>
  <si>
    <t>RETROVISOR</t>
  </si>
  <si>
    <t>23B857502D9B9</t>
  </si>
  <si>
    <t>ESPEJO RETROV.EXT</t>
  </si>
  <si>
    <t>23B857645</t>
  </si>
  <si>
    <t>ALCA DE SEGURANCA SUPORTE CINTO SEGURANC</t>
  </si>
  <si>
    <t>23B858217NA2</t>
  </si>
  <si>
    <t>TAMPA FECHAMENTO PAINEL INSTRUMENTOS</t>
  </si>
  <si>
    <t>23B861817A</t>
  </si>
  <si>
    <t>TAPA ESCALON</t>
  </si>
  <si>
    <t>23B861817ALSE</t>
  </si>
  <si>
    <t>23B861818A</t>
  </si>
  <si>
    <t>23B861818ALSE</t>
  </si>
  <si>
    <t>23B863421D</t>
  </si>
  <si>
    <t>ANTIRRUIDO</t>
  </si>
  <si>
    <t>23B863801</t>
  </si>
  <si>
    <t>ANTIRUIDO LADO ESQUERDO CABINA</t>
  </si>
  <si>
    <t>23B863801B</t>
  </si>
  <si>
    <t>23B863802</t>
  </si>
  <si>
    <t>23B863802B</t>
  </si>
  <si>
    <t>ANTIRUIDO LADO DIREITO CABINA</t>
  </si>
  <si>
    <t>23B898171</t>
  </si>
  <si>
    <t>CABO DE RETENCAO PARA USO AUTOMOTIVO</t>
  </si>
  <si>
    <t>23B898171A</t>
  </si>
  <si>
    <t>CABO DE SEGURANCA P VEICULOS AUTOMOTORES</t>
  </si>
  <si>
    <t>23B899330</t>
  </si>
  <si>
    <t>ABRACADEIRA BARRA DE TORCAO</t>
  </si>
  <si>
    <t>23B899381</t>
  </si>
  <si>
    <t>APOIO FIXACAO DA CABINA</t>
  </si>
  <si>
    <t>23B899383</t>
  </si>
  <si>
    <t>SUPORTE DE LIMITACAO DA TRAVA DA CABINE</t>
  </si>
  <si>
    <t>23B899383B</t>
  </si>
  <si>
    <t>SOPORTE CABINA</t>
  </si>
  <si>
    <t>23B899397</t>
  </si>
  <si>
    <t>COXIM DE BORRACHA SUSPENSAO DA CABINA</t>
  </si>
  <si>
    <t>23B899441</t>
  </si>
  <si>
    <t>BUJE DE BARRA ESTABILIZADORA TRAS</t>
  </si>
  <si>
    <t>23B899513</t>
  </si>
  <si>
    <t>BARRA DE TORSION FRONTAL CABINA</t>
  </si>
  <si>
    <t>23B899514</t>
  </si>
  <si>
    <t>23B899515</t>
  </si>
  <si>
    <t>AMORTECEDOR DA CABINE USO AUTOMOTIVO</t>
  </si>
  <si>
    <t>23B899517</t>
  </si>
  <si>
    <t>SUPORTE PARA AMORTECEDOR SUPERIOR</t>
  </si>
  <si>
    <t>23B899555</t>
  </si>
  <si>
    <t>TRAVA LINGUETA DE SEGURANCA PARA CABINA</t>
  </si>
  <si>
    <t>23B905367</t>
  </si>
  <si>
    <t>UNIDAD DE CONTROL ABS</t>
  </si>
  <si>
    <t>23B905367G</t>
  </si>
  <si>
    <t>23B906357</t>
  </si>
  <si>
    <t>SUPORTE SENSOR DE USO AUTOMOTIVO</t>
  </si>
  <si>
    <t>23B907156AB</t>
  </si>
  <si>
    <t>MODULO</t>
  </si>
  <si>
    <t>23B907631G</t>
  </si>
  <si>
    <t>VALVULA MAGNETICA SOLENOIDE</t>
  </si>
  <si>
    <t>23B911463A</t>
  </si>
  <si>
    <t>SUPORTE DE BATERIA DE USO AUTOMOTIVO</t>
  </si>
  <si>
    <t>23B915516</t>
  </si>
  <si>
    <t>SUPORTE DE FIXACAO PARA USO AUTOMOTIVO</t>
  </si>
  <si>
    <t>23B915521</t>
  </si>
  <si>
    <t>CAPUCHON PARA BATERIA USO AUTOMOTIVO</t>
  </si>
  <si>
    <t>23B915543A</t>
  </si>
  <si>
    <t>23B919183C</t>
  </si>
  <si>
    <t>SENSOR DO NIVEL DE COMBUSTIVEL PARA USO</t>
  </si>
  <si>
    <t>23B919823</t>
  </si>
  <si>
    <t>CONMUTADOR</t>
  </si>
  <si>
    <t>23B937550H</t>
  </si>
  <si>
    <t>CAIXA DE FUSIVEIS DE USO AUTOMOTIVO</t>
  </si>
  <si>
    <t>23B937565</t>
  </si>
  <si>
    <t>CHICOTE</t>
  </si>
  <si>
    <t>23B941033J</t>
  </si>
  <si>
    <t>FAROL LADO ESQUERDO DE USO AUTOMOTIVO</t>
  </si>
  <si>
    <t>23B941033N</t>
  </si>
  <si>
    <t>23B941034J</t>
  </si>
  <si>
    <t>FAROL LADO DIREITO DE USO AUTOMOTIVO</t>
  </si>
  <si>
    <t>23B941034N</t>
  </si>
  <si>
    <t>23B945403B</t>
  </si>
  <si>
    <t>SUPORTE DA LANTERNA TRASEIRA</t>
  </si>
  <si>
    <t>23B949101</t>
  </si>
  <si>
    <t>SIDE TURN SIGNAL</t>
  </si>
  <si>
    <t>23B949102</t>
  </si>
  <si>
    <t>23B951183</t>
  </si>
  <si>
    <t>SUPORTE DA BUZINA DE USO AUTOMOTOR</t>
  </si>
  <si>
    <t>23B953037</t>
  </si>
  <si>
    <t>WARNING LIGHT</t>
  </si>
  <si>
    <t>23B955451A</t>
  </si>
  <si>
    <t>RESERVATORIO PARA LIQUIDO DO SISTEMA LAV</t>
  </si>
  <si>
    <t>23B955962</t>
  </si>
  <si>
    <t>23B959593</t>
  </si>
  <si>
    <t>MODULO ABS</t>
  </si>
  <si>
    <t>23B971003F</t>
  </si>
  <si>
    <t>SUPORTE DE ACO PARA CABO USO AUTOMOTIVO</t>
  </si>
  <si>
    <t>23B971011CG</t>
  </si>
  <si>
    <t>CHICOTE DA LANTERNA TRASEIRA DE USO AUTO</t>
  </si>
  <si>
    <t>23B971011CK</t>
  </si>
  <si>
    <t>HICOTE DA LANTERNA TRASEIRA DE USO AUTO</t>
  </si>
  <si>
    <t>23B971011HJ</t>
  </si>
  <si>
    <t>23B971011HK</t>
  </si>
  <si>
    <t>23B971235A</t>
  </si>
  <si>
    <t>CABO MASSA DA BATERIA P USO AUTOMOTIVO</t>
  </si>
  <si>
    <t>23B971255</t>
  </si>
  <si>
    <t>CHICOTE PARA BATERIA DE USO AUTOMOTIVO</t>
  </si>
  <si>
    <t>23B971911</t>
  </si>
  <si>
    <t>TUBO PASACABLES</t>
  </si>
  <si>
    <t>23B971911A</t>
  </si>
  <si>
    <t>PASACABLES</t>
  </si>
  <si>
    <t>23C941205</t>
  </si>
  <si>
    <t>LUCES</t>
  </si>
  <si>
    <t>23C941206</t>
  </si>
  <si>
    <t>23C971530A</t>
  </si>
  <si>
    <t>SOPORTE</t>
  </si>
  <si>
    <t>23F131113</t>
  </si>
  <si>
    <t>UNIDAD DE MEDICION</t>
  </si>
  <si>
    <t>23F253047C</t>
  </si>
  <si>
    <t>23F607251A</t>
  </si>
  <si>
    <t>ACUMULADOR DE PRESION</t>
  </si>
  <si>
    <t>23F701693</t>
  </si>
  <si>
    <t>ENDURECEDOR</t>
  </si>
  <si>
    <t>23G945095</t>
  </si>
  <si>
    <t>OPTICA TRASERA</t>
  </si>
  <si>
    <t>23G945096A</t>
  </si>
  <si>
    <t>CONDUCTOR DE AIRE</t>
  </si>
  <si>
    <t>23H899505</t>
  </si>
  <si>
    <t>Cilindro hidraulico</t>
  </si>
  <si>
    <t>23M945403</t>
  </si>
  <si>
    <t>23M945509</t>
  </si>
  <si>
    <t>23P607085</t>
  </si>
  <si>
    <t>ONECTOR</t>
  </si>
  <si>
    <t>23P607879B</t>
  </si>
  <si>
    <t>2HT035180A</t>
  </si>
  <si>
    <t>RADIO</t>
  </si>
  <si>
    <t>2P0131113</t>
  </si>
  <si>
    <t>BOMBA DE DOSAGEM UREIA SISTEMA EXAUSTAO</t>
  </si>
  <si>
    <t>2P0201100G</t>
  </si>
  <si>
    <t>CASQUILLO RACOR</t>
  </si>
  <si>
    <t>2P0253143G</t>
  </si>
  <si>
    <t>BRACADEIRA</t>
  </si>
  <si>
    <t>2P0607315D</t>
  </si>
  <si>
    <t>2P0611778</t>
  </si>
  <si>
    <t>CLIP</t>
  </si>
  <si>
    <t>2P0857567F</t>
  </si>
  <si>
    <t>TORNILLO</t>
  </si>
  <si>
    <t>2P0857813A1NN</t>
  </si>
  <si>
    <t>2P0906261B</t>
  </si>
  <si>
    <t>SENSOR DE MASSA DE AR NOX USO AUTOMOTIVO</t>
  </si>
  <si>
    <t>2P0907653</t>
  </si>
  <si>
    <t>AR0TBL1</t>
  </si>
  <si>
    <t>Cera.</t>
  </si>
  <si>
    <t>2P0915089</t>
  </si>
  <si>
    <t>BATERIA</t>
  </si>
  <si>
    <t>2P0915089C</t>
  </si>
  <si>
    <t>2P0915089D</t>
  </si>
  <si>
    <t>ATERIA 135AH</t>
  </si>
  <si>
    <t>2P0915089E</t>
  </si>
  <si>
    <t>2R0000441B</t>
  </si>
  <si>
    <t>PLACA DE INSTR. DE CONEXION MODULO</t>
  </si>
  <si>
    <t>2R0012239B</t>
  </si>
  <si>
    <t>HASTE DE COMANDO</t>
  </si>
  <si>
    <t>2R0121136</t>
  </si>
  <si>
    <t>ABRAZADERA TENSORA</t>
  </si>
  <si>
    <t>2R0121136B</t>
  </si>
  <si>
    <t>2R0127177J</t>
  </si>
  <si>
    <t>CARTUCHO DE FILTRO</t>
  </si>
  <si>
    <t>2R0201136</t>
  </si>
  <si>
    <t>2R0253093</t>
  </si>
  <si>
    <t>SUPORTE COMPLETO</t>
  </si>
  <si>
    <t>2R0311478D</t>
  </si>
  <si>
    <t>SENSOR REG.REVOLUCIONES</t>
  </si>
  <si>
    <t>2R0411381F</t>
  </si>
  <si>
    <t>Refrigerante Delivery.</t>
  </si>
  <si>
    <t>2R0419635</t>
  </si>
  <si>
    <t>PIEZA DE RETENCION</t>
  </si>
  <si>
    <t>2R0422705A</t>
  </si>
  <si>
    <t>2R0422913</t>
  </si>
  <si>
    <t>PIEZA DE CONEXION 3/4 P/SIST HIDRAULICO</t>
  </si>
  <si>
    <t>2R0607261</t>
  </si>
  <si>
    <t>VALVULA, DRENAGEM</t>
  </si>
  <si>
    <t>2R0607261D</t>
  </si>
  <si>
    <t>VALVULA DE DRENAJE</t>
  </si>
  <si>
    <t>2R0607463</t>
  </si>
  <si>
    <t>2R0609719</t>
  </si>
  <si>
    <t>2R0703529</t>
  </si>
  <si>
    <t>ARANDELA 3/8</t>
  </si>
  <si>
    <t>2R0703529A</t>
  </si>
  <si>
    <t>ESPACIADOR</t>
  </si>
  <si>
    <t>2R0871195</t>
  </si>
  <si>
    <t>GALAO</t>
  </si>
  <si>
    <t>2R0871195A</t>
  </si>
  <si>
    <t>VIVO 30MM</t>
  </si>
  <si>
    <t>2R0899531</t>
  </si>
  <si>
    <t>ARANDELA PINO 30X25X9MM</t>
  </si>
  <si>
    <t>2R0915509A</t>
  </si>
  <si>
    <t>2R0937629</t>
  </si>
  <si>
    <t>FUSIBLE 125A</t>
  </si>
  <si>
    <t>2R0945403A</t>
  </si>
  <si>
    <t>SUPORTE</t>
  </si>
  <si>
    <t>2R0947561</t>
  </si>
  <si>
    <t>INTERRUPTOR</t>
  </si>
  <si>
    <t>2R0951209B</t>
  </si>
  <si>
    <t>BUZINA COM SUPORTE</t>
  </si>
  <si>
    <t>2R0971013</t>
  </si>
  <si>
    <t>2R2000299</t>
  </si>
  <si>
    <t>2R2000300</t>
  </si>
  <si>
    <t>2R2000547A</t>
  </si>
  <si>
    <t>ETIQUETA</t>
  </si>
  <si>
    <t>2R2129573B</t>
  </si>
  <si>
    <t>DUTO DE AR</t>
  </si>
  <si>
    <t>2R2607269</t>
  </si>
  <si>
    <t>SUPORTE POSICION.</t>
  </si>
  <si>
    <t>2R2803875A</t>
  </si>
  <si>
    <t>TUERCA  M12</t>
  </si>
  <si>
    <t>2R2803875B</t>
  </si>
  <si>
    <t>TORNILLO M12</t>
  </si>
  <si>
    <t>TUERCA SEXTAVADA M14</t>
  </si>
  <si>
    <t>2R2803875G</t>
  </si>
  <si>
    <t>TUERCA M16</t>
  </si>
  <si>
    <t>2R2803875P</t>
  </si>
  <si>
    <t>2R2803877</t>
  </si>
  <si>
    <t>TORNILLO M10x55</t>
  </si>
  <si>
    <t>2R2803877A</t>
  </si>
  <si>
    <t>TORNILLO M10X35</t>
  </si>
  <si>
    <t>2R2803877AA</t>
  </si>
  <si>
    <t>TORNILLO M14X45</t>
  </si>
  <si>
    <t>2R2803877AE</t>
  </si>
  <si>
    <t>TORNILLO M12X45</t>
  </si>
  <si>
    <t>2R2803877AG</t>
  </si>
  <si>
    <t>TORNILLO M12X160</t>
  </si>
  <si>
    <t>2R2803877AJ</t>
  </si>
  <si>
    <t>TORNILLO M14X120</t>
  </si>
  <si>
    <t>2R2803877AL</t>
  </si>
  <si>
    <t>PIEZA DE FIJACIÓN</t>
  </si>
  <si>
    <t>2R2803877BT</t>
  </si>
  <si>
    <t>TORNILLO M12X20</t>
  </si>
  <si>
    <t>2R2803877CM</t>
  </si>
  <si>
    <t>TORNILLO M12X85</t>
  </si>
  <si>
    <t>TORNILLO M16X1,5X66</t>
  </si>
  <si>
    <t>2R2803877D</t>
  </si>
  <si>
    <t>TORNILLO M12X80</t>
  </si>
  <si>
    <t>2R2803877DG</t>
  </si>
  <si>
    <t>TORNILLO M16X125</t>
  </si>
  <si>
    <t>2R2803877F</t>
  </si>
  <si>
    <t>TORNILLO M12X30</t>
  </si>
  <si>
    <t>2R2803877M</t>
  </si>
  <si>
    <t>TORNILLO M12X35</t>
  </si>
  <si>
    <t>2R2803877Q</t>
  </si>
  <si>
    <t>2R2803877S</t>
  </si>
  <si>
    <t>TORNILLO M14X53</t>
  </si>
  <si>
    <t>2R2806223</t>
  </si>
  <si>
    <t>REMACHE HUECO 4.8X7.4</t>
  </si>
  <si>
    <t>2R2819639</t>
  </si>
  <si>
    <t>CARCACA DO FILTRO</t>
  </si>
  <si>
    <t>2R2820761</t>
  </si>
  <si>
    <t>SOPORTE MANG. AR CONDICION</t>
  </si>
  <si>
    <t>2R2821245</t>
  </si>
  <si>
    <t>TAPÓN DE SOPORTE DE GUARDABARROS</t>
  </si>
  <si>
    <t>2R2821719</t>
  </si>
  <si>
    <t>PLACA</t>
  </si>
  <si>
    <t>2R2823359</t>
  </si>
  <si>
    <t>AMORTECEDOR A GAS</t>
  </si>
  <si>
    <t>2R2857522</t>
  </si>
  <si>
    <t>CRISTAL ESPEJO CONVEXO</t>
  </si>
  <si>
    <t>ISOLACAO ACUSTICA</t>
  </si>
  <si>
    <t>2R2863632E</t>
  </si>
  <si>
    <t>2R2899501</t>
  </si>
  <si>
    <t>BOMBA HIDRAULICA</t>
  </si>
  <si>
    <t>2R2899501B</t>
  </si>
  <si>
    <t>BOMBA HIDRAULICA PARA USO AUTOMOTIVO</t>
  </si>
  <si>
    <t>2R2899501C</t>
  </si>
  <si>
    <t>2R2899505C</t>
  </si>
  <si>
    <t>CILINDRO HIDRAULICO DA SUSPENSAO DA CABI</t>
  </si>
  <si>
    <t>2R2899505E</t>
  </si>
  <si>
    <t>CILINDRO HIDRAULICO</t>
  </si>
  <si>
    <t>2R2899512A</t>
  </si>
  <si>
    <t>CASQUILLO ESPAC. DE SUSP. DE CABINA</t>
  </si>
  <si>
    <t>2R2907291B</t>
  </si>
  <si>
    <t>UNIDADE CONTROLE PARTIDA REMOTA</t>
  </si>
  <si>
    <t>2R2937565</t>
  </si>
  <si>
    <t>CAPA</t>
  </si>
  <si>
    <t>2R2941031</t>
  </si>
  <si>
    <t>FAROL DO LADO ESQUERDO</t>
  </si>
  <si>
    <t>2R2941032</t>
  </si>
  <si>
    <t>FAROL</t>
  </si>
  <si>
    <t>2R2945511</t>
  </si>
  <si>
    <t>INTERRUPTOR PEDAL FRENO</t>
  </si>
  <si>
    <t>2R2949101A</t>
  </si>
  <si>
    <t>LUZ INDIC DIRECAO</t>
  </si>
  <si>
    <t>2R2949102A</t>
  </si>
  <si>
    <t>2R2953037</t>
  </si>
  <si>
    <t>LUZ DE EMERGENCIA</t>
  </si>
  <si>
    <t>2R2957039T</t>
  </si>
  <si>
    <t>TACOGRAFO</t>
  </si>
  <si>
    <t>2R2971838</t>
  </si>
  <si>
    <t>TOMA CLIP DE CABO</t>
  </si>
  <si>
    <t>2R2971963</t>
  </si>
  <si>
    <t>TRABA DE SENSOR DE ABS</t>
  </si>
  <si>
    <t>2RD115657A</t>
  </si>
  <si>
    <t>ABRAZADERA DE RESPIRO DE T. COMBUST.</t>
  </si>
  <si>
    <t>2RD141087</t>
  </si>
  <si>
    <t>Aceite de embrague .</t>
  </si>
  <si>
    <t>2RD201237</t>
  </si>
  <si>
    <t>TUBO NYL 12,7X1,5</t>
  </si>
  <si>
    <t>TUBO CORRUGADO.</t>
  </si>
  <si>
    <t>2RD419027</t>
  </si>
  <si>
    <t>Aceite de direccion hidraulica .</t>
  </si>
  <si>
    <t>2RD507141</t>
  </si>
  <si>
    <t>TUBO DE RESPIRO DE PLASTICO</t>
  </si>
  <si>
    <t>2RD599179</t>
  </si>
  <si>
    <t>TUERCA SEXTAVADA M14X1.5</t>
  </si>
  <si>
    <t>2RD607700A</t>
  </si>
  <si>
    <t>TUBO CORRUGADO DIR. HIDRAULICA</t>
  </si>
  <si>
    <t>2RD607999</t>
  </si>
  <si>
    <t>ARANDELA  DE ALUMÍNIO 16MM</t>
  </si>
  <si>
    <t>2RD805137</t>
  </si>
  <si>
    <t>PINO</t>
  </si>
  <si>
    <t>2RD863719</t>
  </si>
  <si>
    <t>TORNILLO HEXAGONAL</t>
  </si>
  <si>
    <t>2RD998919A</t>
  </si>
  <si>
    <t>LACRE</t>
  </si>
  <si>
    <t>2RE117273A</t>
  </si>
  <si>
    <t>2RE121255</t>
  </si>
  <si>
    <t>ANEL FITA DE ACO</t>
  </si>
  <si>
    <t>2RE121255C</t>
  </si>
  <si>
    <t>2RE121255E</t>
  </si>
  <si>
    <t>2RE121255F</t>
  </si>
  <si>
    <t>2RE145425</t>
  </si>
  <si>
    <t>2RE145425A</t>
  </si>
  <si>
    <t>2RE201511</t>
  </si>
  <si>
    <t>2RG607731</t>
  </si>
  <si>
    <t>2RL201312</t>
  </si>
  <si>
    <t>DEFLETOR DE CALOR</t>
  </si>
  <si>
    <t>2RL201385</t>
  </si>
  <si>
    <t>GUARNICAO</t>
  </si>
  <si>
    <t>2RL599179</t>
  </si>
  <si>
    <t>PORCA SEXTAVADA</t>
  </si>
  <si>
    <t>2RP253143</t>
  </si>
  <si>
    <t>ANILLO DE BANDA DE ACERO</t>
  </si>
  <si>
    <t>2RP253143A</t>
  </si>
  <si>
    <t>2RP511409</t>
  </si>
  <si>
    <t>ESTABILIZADOR</t>
  </si>
  <si>
    <t>2RP607383</t>
  </si>
  <si>
    <t>TAPÓN</t>
  </si>
  <si>
    <t>2RP721489</t>
  </si>
  <si>
    <t>2RT607109</t>
  </si>
  <si>
    <t>SIEHE PORT. BEN</t>
  </si>
  <si>
    <t>RESERVATORIO COMBUSTIVEL</t>
  </si>
  <si>
    <t>2S0201021G</t>
  </si>
  <si>
    <t>DEPÓSITO DE COMBUSTIBLE</t>
  </si>
  <si>
    <t>2S0201021L</t>
  </si>
  <si>
    <t>RESERVATORIO DE COMBUSTIVEL</t>
  </si>
  <si>
    <t>2S0201179</t>
  </si>
  <si>
    <t>MANGUERA RESPIRAD. D/TANQUE COMB.</t>
  </si>
  <si>
    <t>2S0201179A</t>
  </si>
  <si>
    <t>MANGUEIRA, RESPIRO</t>
  </si>
  <si>
    <t>2S0601273A</t>
  </si>
  <si>
    <t>ANILLOS DE SELLADO</t>
  </si>
  <si>
    <t>2S0803431</t>
  </si>
  <si>
    <t>SUPORTE ESTEPE</t>
  </si>
  <si>
    <t>2S2000013R I9A</t>
  </si>
  <si>
    <t>2S2000101M</t>
  </si>
  <si>
    <t>ETIQUETA IDENTIFICACAO</t>
  </si>
  <si>
    <t>2S2000101Q</t>
  </si>
  <si>
    <t>2S2010001A</t>
  </si>
  <si>
    <t>ETIQUETA DE DATOS DEL VEHÍCULO</t>
  </si>
  <si>
    <t>2S2100009C</t>
  </si>
  <si>
    <t>MOTOR/TRANSMISIÓN</t>
  </si>
  <si>
    <t>2S2121333D</t>
  </si>
  <si>
    <t>CONDUTOR DE AR INFERIOR PARA USO AUTOMOT</t>
  </si>
  <si>
    <t>2S2121473A</t>
  </si>
  <si>
    <t>MANGUERA DE RESPIRADERO</t>
  </si>
  <si>
    <t>2S2127191</t>
  </si>
  <si>
    <t>2S2129141A</t>
  </si>
  <si>
    <t>2S2129142B</t>
  </si>
  <si>
    <t>2S2145687</t>
  </si>
  <si>
    <t>ABRACADEIRA DE ACO</t>
  </si>
  <si>
    <t>2S2145743</t>
  </si>
  <si>
    <t>TUBO BORRACHA DIRECAO HIDRAULICA USO AUT</t>
  </si>
  <si>
    <t>2S2201063B</t>
  </si>
  <si>
    <t>COBERTOR</t>
  </si>
  <si>
    <t>2S2253143B</t>
  </si>
  <si>
    <t>2S2253319E</t>
  </si>
  <si>
    <t>SUPORTE LATERAL</t>
  </si>
  <si>
    <t>2S2253319G</t>
  </si>
  <si>
    <t>SUPORTE SILENCIOSO</t>
  </si>
  <si>
    <t>TUBO PONTEIRA DA EXAUSTAO</t>
  </si>
  <si>
    <t>2S2265053D</t>
  </si>
  <si>
    <t>MANGUERA DE CONFIGURACIÓM</t>
  </si>
  <si>
    <t>2S2422335J</t>
  </si>
  <si>
    <t>BARRA DE ENLACE DE DIRECCIÓN</t>
  </si>
  <si>
    <t>2S2422891</t>
  </si>
  <si>
    <t>MANGUEIRA RETORNO</t>
  </si>
  <si>
    <t>2S2422921A</t>
  </si>
  <si>
    <t>SUPORTE DE TUBO PARA DIRECAO HIDRAULICA</t>
  </si>
  <si>
    <t>2S2422921B</t>
  </si>
  <si>
    <t>SUPORTE DE TUBO DIR HIDRAULICA USO AUTOM</t>
  </si>
  <si>
    <t>2S2521109C</t>
  </si>
  <si>
    <t>ÁRBOL DE TRANSMISION TRASERA</t>
  </si>
  <si>
    <t>2S2601011C</t>
  </si>
  <si>
    <t>RUEDA Y NEUMÁTICO</t>
  </si>
  <si>
    <t>2S2607079A</t>
  </si>
  <si>
    <t>CONECTOR COTOVELO</t>
  </si>
  <si>
    <t>2S2607263</t>
  </si>
  <si>
    <t>CONECTOR DE COBRE NG8 M16X1,5  DE USO AU</t>
  </si>
  <si>
    <t>2S2607263A</t>
  </si>
  <si>
    <t>ELEMENTO FIXACAO</t>
  </si>
  <si>
    <t>2S2607313</t>
  </si>
  <si>
    <t>2S2607315G</t>
  </si>
  <si>
    <t>PIEZA ANGULAR</t>
  </si>
  <si>
    <t>2S2607891F</t>
  </si>
  <si>
    <t>2S2698705D</t>
  </si>
  <si>
    <t>MANGUERA DE FRENO</t>
  </si>
  <si>
    <t>2S2700025B</t>
  </si>
  <si>
    <t>CHASIS</t>
  </si>
  <si>
    <t>2S2777515</t>
  </si>
  <si>
    <t>TAMPA BATERIA</t>
  </si>
  <si>
    <t>2S2803561</t>
  </si>
  <si>
    <t>REFORCO</t>
  </si>
  <si>
    <t>2S2803562</t>
  </si>
  <si>
    <t>2S2807071A54V</t>
  </si>
  <si>
    <t>PARA CHOQUES DIANTEIRO</t>
  </si>
  <si>
    <t>2S2807075A54V</t>
  </si>
  <si>
    <t>2S2807076A54V</t>
  </si>
  <si>
    <t>2S2807109E</t>
  </si>
  <si>
    <t>SUPORTE PARA CHOQUE DIANTEIRO</t>
  </si>
  <si>
    <t>2S2820761</t>
  </si>
  <si>
    <t>SUPORTE DA MANGUEIRA DO AR CONDICIONADO</t>
  </si>
  <si>
    <t>2S282110554V</t>
  </si>
  <si>
    <t>2S282110654V</t>
  </si>
  <si>
    <t>2S2821173B</t>
  </si>
  <si>
    <t>PROTECAO PARA BARRO</t>
  </si>
  <si>
    <t>2S282121654V</t>
  </si>
  <si>
    <t>ADAPTADOR,PARALAMA</t>
  </si>
  <si>
    <t>2S2821245</t>
  </si>
  <si>
    <t>PECA SELADORA</t>
  </si>
  <si>
    <t>2S282130154V</t>
  </si>
  <si>
    <t>PARA LAMAS</t>
  </si>
  <si>
    <t>2S2821305A54V</t>
  </si>
  <si>
    <t>GUARDABARRO</t>
  </si>
  <si>
    <t>2S282130654V</t>
  </si>
  <si>
    <t>PARA PRETO UNIVERS</t>
  </si>
  <si>
    <t>2S2821306A</t>
  </si>
  <si>
    <t>DEFENSA</t>
  </si>
  <si>
    <t>2S2821306A54V</t>
  </si>
  <si>
    <t>2S282164754V</t>
  </si>
  <si>
    <t>ESTRIBO</t>
  </si>
  <si>
    <t>2S282164854V</t>
  </si>
  <si>
    <t>2S28216819B9</t>
  </si>
  <si>
    <t>MANTA ANTI</t>
  </si>
  <si>
    <t>2S28216829B9</t>
  </si>
  <si>
    <t>MANTA</t>
  </si>
  <si>
    <t>2S28216859B9</t>
  </si>
  <si>
    <t>MANTA ANTIDERRAPANTE DEGRAU ESTRIBO</t>
  </si>
  <si>
    <t>2S28216869B9</t>
  </si>
  <si>
    <t>2S2837323A</t>
  </si>
  <si>
    <t>FUNDA PROTECTORA</t>
  </si>
  <si>
    <t>2S2837707A</t>
  </si>
  <si>
    <t>ILHO DA PORTA</t>
  </si>
  <si>
    <t>2S285452154V</t>
  </si>
  <si>
    <t>COBERTURA</t>
  </si>
  <si>
    <t>2S285452254V</t>
  </si>
  <si>
    <t>2S2863159</t>
  </si>
  <si>
    <t>SUPORTE FIXACAO</t>
  </si>
  <si>
    <t>2S2863883D</t>
  </si>
  <si>
    <t>ANTIRUIDO</t>
  </si>
  <si>
    <t>2S2863885D</t>
  </si>
  <si>
    <t>ISOLANTE ACUSTICO DO LADO ESQUERDO</t>
  </si>
  <si>
    <t>2S2863886</t>
  </si>
  <si>
    <t>ANTI RUIDO</t>
  </si>
  <si>
    <t>2S2863895</t>
  </si>
  <si>
    <t>2S2899361A</t>
  </si>
  <si>
    <t>COXIM SUSTENTACAO</t>
  </si>
  <si>
    <t>2S2899362A</t>
  </si>
  <si>
    <t>2S2905849</t>
  </si>
  <si>
    <t>2S2907333</t>
  </si>
  <si>
    <t>2S2907631</t>
  </si>
  <si>
    <t>2S2915403</t>
  </si>
  <si>
    <t>SUPORTE DA BATERIA</t>
  </si>
  <si>
    <t>2S2919183</t>
  </si>
  <si>
    <t>SENSOR DE NIVEL COMBUSTIVEL</t>
  </si>
  <si>
    <t>2S2927192C</t>
  </si>
  <si>
    <t>2S2927225A</t>
  </si>
  <si>
    <t>2S2945095B</t>
  </si>
  <si>
    <t>LANTERNA TRASEIRA LADO ESQUERDO</t>
  </si>
  <si>
    <t>2S2945096B</t>
  </si>
  <si>
    <t>LANTERNA TRASEIRA LADO DIREITO</t>
  </si>
  <si>
    <t>2S2947561</t>
  </si>
  <si>
    <t>FICHA DE CONTACTO</t>
  </si>
  <si>
    <t>2S2971073</t>
  </si>
  <si>
    <t>JUEGO CABLES</t>
  </si>
  <si>
    <t>2S2971285</t>
  </si>
  <si>
    <t>JUEGOS CABLES P.RELE</t>
  </si>
  <si>
    <t>2S2971641K</t>
  </si>
  <si>
    <t>JUEGO CABLES P.BASE ENCHUFE</t>
  </si>
  <si>
    <t>2S2971723</t>
  </si>
  <si>
    <t>ARRUELA VEDACAO BORRACHA</t>
  </si>
  <si>
    <t>2SH599177</t>
  </si>
  <si>
    <t>ARANDELA</t>
  </si>
  <si>
    <t>2T0000331A</t>
  </si>
  <si>
    <t>2T0000331C</t>
  </si>
  <si>
    <t>2T0012219A</t>
  </si>
  <si>
    <t>LLAVE PARA RUEDAS</t>
  </si>
  <si>
    <t>2T0201551</t>
  </si>
  <si>
    <t>TAMPA</t>
  </si>
  <si>
    <t>2T0413031B</t>
  </si>
  <si>
    <t>2T0499041</t>
  </si>
  <si>
    <t>2T0500048A</t>
  </si>
  <si>
    <t>2T0511151G</t>
  </si>
  <si>
    <t>RESORTE TRASERO</t>
  </si>
  <si>
    <t>2T0607251D</t>
  </si>
  <si>
    <t>DEPÓSITO DE AIRE</t>
  </si>
  <si>
    <t>2T0607313D</t>
  </si>
  <si>
    <t>CONEXAO</t>
  </si>
  <si>
    <t>2T0607313E</t>
  </si>
  <si>
    <t>2T0607329B</t>
  </si>
  <si>
    <t>2T0607359D</t>
  </si>
  <si>
    <t>VALVULA 4 VIAS DESCARGA RAPIDA</t>
  </si>
  <si>
    <t>2T0607359G</t>
  </si>
  <si>
    <t>VALVULA 4 VIAS</t>
  </si>
  <si>
    <t>2T0611717C</t>
  </si>
  <si>
    <t>2T0803245</t>
  </si>
  <si>
    <t>TUERCA</t>
  </si>
  <si>
    <t>2T0803246</t>
  </si>
  <si>
    <t>GUIA DE SOPORTE</t>
  </si>
  <si>
    <t>2T0803713</t>
  </si>
  <si>
    <t>PECA DE SUPORTE</t>
  </si>
  <si>
    <t>2T0803778A</t>
  </si>
  <si>
    <t>CANTONEIRA</t>
  </si>
  <si>
    <t>2T0803948</t>
  </si>
  <si>
    <t>PORCA</t>
  </si>
  <si>
    <t>DISPOSITIVO DE REMOLQUE</t>
  </si>
  <si>
    <t>2T0804899E</t>
  </si>
  <si>
    <t>FIJACIÓN</t>
  </si>
  <si>
    <t>2T0804919</t>
  </si>
  <si>
    <t>ARRUELA</t>
  </si>
  <si>
    <t>2T0821143</t>
  </si>
  <si>
    <t>TORNILLO M16X50</t>
  </si>
  <si>
    <t>2T0821147</t>
  </si>
  <si>
    <t>2T0821149</t>
  </si>
  <si>
    <t>2T0877455</t>
  </si>
  <si>
    <t>ARANDELA DENTADA</t>
  </si>
  <si>
    <t>2T0911094</t>
  </si>
  <si>
    <t>ELEMENTO DE FIJACIÓN</t>
  </si>
  <si>
    <t>2T0915519</t>
  </si>
  <si>
    <t>INTERRUPTOR DE BATERIA</t>
  </si>
  <si>
    <t>2T0945055A</t>
  </si>
  <si>
    <t>2T0971231</t>
  </si>
  <si>
    <t>CHICOTE INDIVIDUAL</t>
  </si>
  <si>
    <t>2T0971255</t>
  </si>
  <si>
    <t>TUBULACAO</t>
  </si>
  <si>
    <t>2T2000013AEI9A</t>
  </si>
  <si>
    <t>KIT CABINE SKD ARGENTINA CONSTELLATION</t>
  </si>
  <si>
    <t>2T2000013AGI9A</t>
  </si>
  <si>
    <t>Cabina Constellation.</t>
  </si>
  <si>
    <t>2T2000013AHI9A</t>
  </si>
  <si>
    <t>2T2000013AJI9A</t>
  </si>
  <si>
    <t>2T2000013AKI9A</t>
  </si>
  <si>
    <t>2T2000297</t>
  </si>
  <si>
    <t>2T2012499</t>
  </si>
  <si>
    <t>MANGUERA ESPIRAL INFLADOR</t>
  </si>
  <si>
    <t>2T2100009H</t>
  </si>
  <si>
    <t>KIT MOTOR SKD ARGENTINA CONSTELLATION</t>
  </si>
  <si>
    <t>2T2100009J</t>
  </si>
  <si>
    <t>KIT MOTOR SKD ARGENTINA CONSTELLATION.</t>
  </si>
  <si>
    <t>2T2100009K</t>
  </si>
  <si>
    <t>MOTOR / TRANSMISIÓN</t>
  </si>
  <si>
    <t>2T2100009L</t>
  </si>
  <si>
    <t>2T2100009M</t>
  </si>
  <si>
    <t>2T2121071G</t>
  </si>
  <si>
    <t>TUBO DE ABASTECIMENTO DE AGUA P USO AUTO</t>
  </si>
  <si>
    <t>2T2121103A</t>
  </si>
  <si>
    <t>TUBO BORRACHA RADIADOR</t>
  </si>
  <si>
    <t>2T2121103B</t>
  </si>
  <si>
    <t>2T2121207AM</t>
  </si>
  <si>
    <t>DEFLETOR_RADIADOR</t>
  </si>
  <si>
    <t>2T2121207AN</t>
  </si>
  <si>
    <t>DEFLECTOR DE RADIADOR</t>
  </si>
  <si>
    <t>2T2121213</t>
  </si>
  <si>
    <t>TIRANTE</t>
  </si>
  <si>
    <t>2T2121228</t>
  </si>
  <si>
    <t>VEDACAO</t>
  </si>
  <si>
    <t>RADIADOR DE AGUA</t>
  </si>
  <si>
    <t>2T2121283D</t>
  </si>
  <si>
    <t>DUCTO DE AIRE</t>
  </si>
  <si>
    <t>2T2121283E</t>
  </si>
  <si>
    <t>2T2121313L</t>
  </si>
  <si>
    <t>2T2121313M</t>
  </si>
  <si>
    <t>2T2121373A</t>
  </si>
  <si>
    <t>PROTETOR</t>
  </si>
  <si>
    <t>2T2121393B</t>
  </si>
  <si>
    <t>MANG AQUECIMENTO</t>
  </si>
  <si>
    <t>2T2121425</t>
  </si>
  <si>
    <t>ALOJAM.RADIADOR</t>
  </si>
  <si>
    <t>2T2121477A</t>
  </si>
  <si>
    <t>2T2121590A</t>
  </si>
  <si>
    <t>2T2129601E</t>
  </si>
  <si>
    <t>FILTRO DE AR</t>
  </si>
  <si>
    <t>2T2129621E</t>
  </si>
  <si>
    <t>2T2129621F</t>
  </si>
  <si>
    <t>2T2129642B</t>
  </si>
  <si>
    <t>2T2129973AM</t>
  </si>
  <si>
    <t>MANGUEIRA CONF.</t>
  </si>
  <si>
    <t>2T2145418</t>
  </si>
  <si>
    <t>TUBO  SUCCAO</t>
  </si>
  <si>
    <t>2T2199255C</t>
  </si>
  <si>
    <t>2T2199382K</t>
  </si>
  <si>
    <t>SOPORTE  MOTOR TRASEIRO</t>
  </si>
  <si>
    <t>2T2199382L</t>
  </si>
  <si>
    <t>2T2201173BE</t>
  </si>
  <si>
    <t>TUBO RETORNO COMBUSTIVEL</t>
  </si>
  <si>
    <t>2T2201260A</t>
  </si>
  <si>
    <t>2T2201351BH</t>
  </si>
  <si>
    <t>TUBO ALIMENTACAO COMBUSTIVEL</t>
  </si>
  <si>
    <t>2T2201353AC</t>
  </si>
  <si>
    <t>2T2201513M</t>
  </si>
  <si>
    <t>2T2253143AA</t>
  </si>
  <si>
    <t>2T2253143AB</t>
  </si>
  <si>
    <t>2T2253143J</t>
  </si>
  <si>
    <t>2T2253173AJ</t>
  </si>
  <si>
    <t>TUBO INTERMEDIARIO</t>
  </si>
  <si>
    <t>2T2253319AA</t>
  </si>
  <si>
    <t>EIXO DIANTEIRO PARA USO AUTOMOTIVO</t>
  </si>
  <si>
    <t>2T2401161</t>
  </si>
  <si>
    <t>ENGRAXADEIRA DE PRESSAO</t>
  </si>
  <si>
    <t>2T2411023D</t>
  </si>
  <si>
    <t>ESTABILIZADOR SUSPENSAO DIANTEIRA</t>
  </si>
  <si>
    <t>2T2411077</t>
  </si>
  <si>
    <t>2T2411101B</t>
  </si>
  <si>
    <t>RESORTE DELANTERO</t>
  </si>
  <si>
    <t>2T2411101D</t>
  </si>
  <si>
    <t>MOLA DIANTEIRA</t>
  </si>
  <si>
    <t>2T2411102B</t>
  </si>
  <si>
    <t>ZMOLA DIANTEIRA</t>
  </si>
  <si>
    <t>2T2422053F</t>
  </si>
  <si>
    <t>MECANISMO DIRECAO HIDRAULICA</t>
  </si>
  <si>
    <t>2T2422335Q</t>
  </si>
  <si>
    <t>BARRA DE LIGACAO EIXO DIANTEIRO USO AUTO</t>
  </si>
  <si>
    <t>2T2422859E</t>
  </si>
  <si>
    <t>TUBO DE RETORNO</t>
  </si>
  <si>
    <t>2T2422897J</t>
  </si>
  <si>
    <t>TUBO DE PRESSAO</t>
  </si>
  <si>
    <t>2T2500048C</t>
  </si>
  <si>
    <t>EJE TRASERO</t>
  </si>
  <si>
    <t>2T2500048D</t>
  </si>
  <si>
    <t>2T2500048E</t>
  </si>
  <si>
    <t>2T2500048F</t>
  </si>
  <si>
    <t>2T2501141</t>
  </si>
  <si>
    <t>BSUPORTE</t>
  </si>
  <si>
    <t>2T2521101E</t>
  </si>
  <si>
    <t>ÁRBOL DE TRANSMISIÓN</t>
  </si>
  <si>
    <t>2T2521115AQ</t>
  </si>
  <si>
    <t>ARVORE EIXO DE TRANSMISSAO USO AUTOMOTIV</t>
  </si>
  <si>
    <t>2T2521115AR</t>
  </si>
  <si>
    <t>ÁRBOL DE TRANSMISIÓN TRASERO</t>
  </si>
  <si>
    <t>2T2521157DJ</t>
  </si>
  <si>
    <t>ARVORE EIXO DE TRANSMISSAO</t>
  </si>
  <si>
    <t>2T2601011G</t>
  </si>
  <si>
    <t>KIT RODA SKD ARGENTINA CONSTELLATION</t>
  </si>
  <si>
    <t>2T2601011H</t>
  </si>
  <si>
    <t>2T2601011K</t>
  </si>
  <si>
    <t>Rueda.</t>
  </si>
  <si>
    <t>2T2601011L</t>
  </si>
  <si>
    <t>2T2601011M</t>
  </si>
  <si>
    <t>RUEDA C/ NEUMÁTICO</t>
  </si>
  <si>
    <t>2T2601011N</t>
  </si>
  <si>
    <t>2T2601011Q</t>
  </si>
  <si>
    <t>2T2601011R</t>
  </si>
  <si>
    <t>2T2601011S</t>
  </si>
  <si>
    <t>2T2601173</t>
  </si>
  <si>
    <t>CAPA DE BORRACHA DO PARAFUSO DA RODA DE</t>
  </si>
  <si>
    <t>2T2601371</t>
  </si>
  <si>
    <t>VALVULA RODA</t>
  </si>
  <si>
    <t>2T2607079</t>
  </si>
  <si>
    <t>PIEZA ACODADA</t>
  </si>
  <si>
    <t>2T2607098</t>
  </si>
  <si>
    <t>TUBO FLEXIVEL FREIO</t>
  </si>
  <si>
    <t>2T2607099</t>
  </si>
  <si>
    <t>2T2607251A</t>
  </si>
  <si>
    <t>2T2607251R</t>
  </si>
  <si>
    <t>RESERVATORIO DE AR PRESSAO PARA USO AUTO</t>
  </si>
  <si>
    <t>2T2607251S</t>
  </si>
  <si>
    <t>RESERVATORIO DE AR PRESSAO</t>
  </si>
  <si>
    <t>2T2607312CH</t>
  </si>
  <si>
    <t>TUBO SECUNDARIO FREIO</t>
  </si>
  <si>
    <t>2T2607316D</t>
  </si>
  <si>
    <t>VALVULA PARA CHECK DE PRESSAO</t>
  </si>
  <si>
    <t>2T2607363M</t>
  </si>
  <si>
    <t>2T2607373AK</t>
  </si>
  <si>
    <t>SECADOR DE AR</t>
  </si>
  <si>
    <t>2T2607891</t>
  </si>
  <si>
    <t>2T2607891AM</t>
  </si>
  <si>
    <t>2T2607891N</t>
  </si>
  <si>
    <t>2T2698705M</t>
  </si>
  <si>
    <t>KIT TUBO FREIO SKD ARGENTINA CONSTELLA</t>
  </si>
  <si>
    <t>2T2698705N</t>
  </si>
  <si>
    <t>2T2698705P</t>
  </si>
  <si>
    <t>TUBO DE CONEXION DE FRENO</t>
  </si>
  <si>
    <t>2T2698705Q</t>
  </si>
  <si>
    <t>2T2698705R</t>
  </si>
  <si>
    <t>TUBO DE CONEXIÓN DE FRENO</t>
  </si>
  <si>
    <t>2T2700025AD</t>
  </si>
  <si>
    <t>KIT CHASSIS SKD ARGENTINA CONSTELLATION</t>
  </si>
  <si>
    <t>2T2700025AE</t>
  </si>
  <si>
    <t>Marco.</t>
  </si>
  <si>
    <t>2T2700025AF</t>
  </si>
  <si>
    <t>2T2700025AG</t>
  </si>
  <si>
    <t>KITS MEXICO/AFRICA</t>
  </si>
  <si>
    <t>2T2700025AH</t>
  </si>
  <si>
    <t>CONJ. CHASSIS</t>
  </si>
  <si>
    <t>2T2703529</t>
  </si>
  <si>
    <t>ESPACADOR</t>
  </si>
  <si>
    <t>2T2711118J1NN</t>
  </si>
  <si>
    <t>EMPUÑADURA P.PALANCA DE CAMBIOS</t>
  </si>
  <si>
    <t>2T2711881B</t>
  </si>
  <si>
    <t>2T2711881C</t>
  </si>
  <si>
    <t>2T2711881D</t>
  </si>
  <si>
    <t>2T2711881E</t>
  </si>
  <si>
    <t>2T2721482Q</t>
  </si>
  <si>
    <t>TUBO SISTEMA EMBREAGEM</t>
  </si>
  <si>
    <t>2T2803367B</t>
  </si>
  <si>
    <t>SUPORTE BATERIA</t>
  </si>
  <si>
    <t>2T2803413A</t>
  </si>
  <si>
    <t>2T2803877C</t>
  </si>
  <si>
    <t>2T2820413</t>
  </si>
  <si>
    <t>CONDENSADOR AR CONDICIONADO</t>
  </si>
  <si>
    <t>2T2820742E</t>
  </si>
  <si>
    <t>2T2821151H</t>
  </si>
  <si>
    <t>SUPORTE DO PARA</t>
  </si>
  <si>
    <t>2T2821152H</t>
  </si>
  <si>
    <t>SUPTE PARA</t>
  </si>
  <si>
    <t>2T2821152J</t>
  </si>
  <si>
    <t>SOPORTE DE GUARDABARROS</t>
  </si>
  <si>
    <t>2T2821305B1NN</t>
  </si>
  <si>
    <t>2T2821306B1NN</t>
  </si>
  <si>
    <t>2T2861709H</t>
  </si>
  <si>
    <t>RED</t>
  </si>
  <si>
    <t>2T2863584</t>
  </si>
  <si>
    <t>SUPORTE ANTI RUIDO</t>
  </si>
  <si>
    <t>2T2863861D</t>
  </si>
  <si>
    <t>ANTI</t>
  </si>
  <si>
    <t>2T2863862D</t>
  </si>
  <si>
    <t>2T2863866B</t>
  </si>
  <si>
    <t>ISOLANTE ACUSTICO  INFERIOR LADO DIREITO</t>
  </si>
  <si>
    <t>2T2863881A</t>
  </si>
  <si>
    <t>2T2863896B</t>
  </si>
  <si>
    <t>2T2864921G</t>
  </si>
  <si>
    <t>2T2899365A</t>
  </si>
  <si>
    <t>2T2899365B</t>
  </si>
  <si>
    <t>2T2899365C</t>
  </si>
  <si>
    <t>2T2903237A</t>
  </si>
  <si>
    <t>ANEL DISTANCIADOR</t>
  </si>
  <si>
    <t>2T2971015EP</t>
  </si>
  <si>
    <t>CHICOTE 24V DE USO AUTOMOTIVO</t>
  </si>
  <si>
    <t>2T2971015FT</t>
  </si>
  <si>
    <t>CHICOTES</t>
  </si>
  <si>
    <t>2T2971015JF</t>
  </si>
  <si>
    <t>2T2971057AC</t>
  </si>
  <si>
    <t>CHICOTE COMP MOTOR</t>
  </si>
  <si>
    <t>2T2971169DP</t>
  </si>
  <si>
    <t>CHICOTE LANTERNA TRASEIRA</t>
  </si>
  <si>
    <t>2T2971169EK</t>
  </si>
  <si>
    <t>CONEXIÓN ELCTRÓNICA</t>
  </si>
  <si>
    <t>2T2971169EL</t>
  </si>
  <si>
    <t>ARNÉS DE LUZ TRASERA</t>
  </si>
  <si>
    <t>2T2971169FF</t>
  </si>
  <si>
    <t>2T2971169FG</t>
  </si>
  <si>
    <t>2T2971169GH</t>
  </si>
  <si>
    <t>2T4201551</t>
  </si>
  <si>
    <t>2TA145171</t>
  </si>
  <si>
    <t>RESERVATORIO OLEO</t>
  </si>
  <si>
    <t>2TA265220</t>
  </si>
  <si>
    <t>ABRACADEIRA P/CABO</t>
  </si>
  <si>
    <t>2TB499085A</t>
  </si>
  <si>
    <t>2TB499151</t>
  </si>
  <si>
    <t>PORCA DE SEGURANCA</t>
  </si>
  <si>
    <t>2TB499151A</t>
  </si>
  <si>
    <t>2TB607251A</t>
  </si>
  <si>
    <t>TUERCA BRIDA HEXAGONAL</t>
  </si>
  <si>
    <t>2TB607515A</t>
  </si>
  <si>
    <t>ADAPTADOR</t>
  </si>
  <si>
    <t>2TB608821</t>
  </si>
  <si>
    <t>2TD121255</t>
  </si>
  <si>
    <t>ABRAZADERA C1-64X14.6</t>
  </si>
  <si>
    <t>2TE117273</t>
  </si>
  <si>
    <t>2TE121255</t>
  </si>
  <si>
    <t>2TG521151</t>
  </si>
  <si>
    <t>COJINETE</t>
  </si>
  <si>
    <t>2TJ511151</t>
  </si>
  <si>
    <t>PRIMAVERA</t>
  </si>
  <si>
    <t>2TJ511152</t>
  </si>
  <si>
    <t>2TJ511315</t>
  </si>
  <si>
    <t>2TJ511316</t>
  </si>
  <si>
    <t>2TJ607139</t>
  </si>
  <si>
    <t>ABRACADEIRA PARA USO AUTOMOTIVO</t>
  </si>
  <si>
    <t>2TK507515</t>
  </si>
  <si>
    <t>MANGUEIRA</t>
  </si>
  <si>
    <t>2TK821123</t>
  </si>
  <si>
    <t>PECA DE FECHAMENTO</t>
  </si>
  <si>
    <t>2U2121455</t>
  </si>
  <si>
    <t>DUCTO DE VENTILACIÓN</t>
  </si>
  <si>
    <t>2U2129621F</t>
  </si>
  <si>
    <t>2U2607262</t>
  </si>
  <si>
    <t>VALVULA DE CONTROLE REG PRESSAO</t>
  </si>
  <si>
    <t>2U2607891H</t>
  </si>
  <si>
    <t>SUPORTE TUBO COMPRESSOR</t>
  </si>
  <si>
    <t>2U2607899</t>
  </si>
  <si>
    <t>2U2807109D</t>
  </si>
  <si>
    <t>SOPORTE DE PARACHOQUE DELANTERO</t>
  </si>
  <si>
    <t>2U282110554V</t>
  </si>
  <si>
    <t>GUARDABARROS DELANTERO TRASERO Constella</t>
  </si>
  <si>
    <t>2U282110654V</t>
  </si>
  <si>
    <t>2U2915516</t>
  </si>
  <si>
    <t>2U2915516F</t>
  </si>
  <si>
    <t>2UU511349</t>
  </si>
  <si>
    <t>LAMINA</t>
  </si>
  <si>
    <t>2V1607262</t>
  </si>
  <si>
    <t>VALVULA REGULACION PCV</t>
  </si>
  <si>
    <t>2V1607359B</t>
  </si>
  <si>
    <t>2V1607891B</t>
  </si>
  <si>
    <t>2V2000547A</t>
  </si>
  <si>
    <t>2V2010564</t>
  </si>
  <si>
    <t>2V2254253H</t>
  </si>
  <si>
    <t>CONVERSOR CATALITICO</t>
  </si>
  <si>
    <t>2V2607359A</t>
  </si>
  <si>
    <t>2V2607891B</t>
  </si>
  <si>
    <t>2V2607891C</t>
  </si>
  <si>
    <t>2V2607891F</t>
  </si>
  <si>
    <t>2V2607891G</t>
  </si>
  <si>
    <t>2V2607891L</t>
  </si>
  <si>
    <t>2V2607891M</t>
  </si>
  <si>
    <t>2V2803185B</t>
  </si>
  <si>
    <t>2V2803186B</t>
  </si>
  <si>
    <t>2V2803347B</t>
  </si>
  <si>
    <t>TRAVESAÑO</t>
  </si>
  <si>
    <t>2V2803393A</t>
  </si>
  <si>
    <t>GANCHO</t>
  </si>
  <si>
    <t>2V2803394A</t>
  </si>
  <si>
    <t>SOPORTE GANCHO DE ARRASTRE</t>
  </si>
  <si>
    <t>2V2804261B</t>
  </si>
  <si>
    <t>BARRA GUÍA DE SEGURIDAD</t>
  </si>
  <si>
    <t>2V2804311C</t>
  </si>
  <si>
    <t>2V2804633</t>
  </si>
  <si>
    <t>PLATO DE FIJACIÓN</t>
  </si>
  <si>
    <t>2V2804679</t>
  </si>
  <si>
    <t>2V2821119D</t>
  </si>
  <si>
    <t>REFUERZO</t>
  </si>
  <si>
    <t>2V2821120D</t>
  </si>
  <si>
    <t>2V2821151</t>
  </si>
  <si>
    <t>SOPORTE PARA GUARDABARRO</t>
  </si>
  <si>
    <t>2V2821173</t>
  </si>
  <si>
    <t>PROTECTOR CONTRA SALPICADURAS</t>
  </si>
  <si>
    <t>2V2821455</t>
  </si>
  <si>
    <t>CARCASA DE RUEDA</t>
  </si>
  <si>
    <t>2V2899361B</t>
  </si>
  <si>
    <t>AMORTIGUADOR DELANTERO IZQ.</t>
  </si>
  <si>
    <t>2V2899362B</t>
  </si>
  <si>
    <t>AMORTIGUADOR DELANTERO DER.</t>
  </si>
  <si>
    <t>2V2899365</t>
  </si>
  <si>
    <t>2V2899505A</t>
  </si>
  <si>
    <t>2V2905367C</t>
  </si>
  <si>
    <t>2V2907156AT</t>
  </si>
  <si>
    <t>MODULO BSG</t>
  </si>
  <si>
    <t>2V2907657</t>
  </si>
  <si>
    <t>SENSOR DE ROTACIÓN</t>
  </si>
  <si>
    <t>2V2941521</t>
  </si>
  <si>
    <t>CONMUTADOR P/LUZ.MARCHA ATRAS</t>
  </si>
  <si>
    <t>2V2971015DT</t>
  </si>
  <si>
    <t>2V2971015EN</t>
  </si>
  <si>
    <t>2V2971015GR</t>
  </si>
  <si>
    <t>2V2971057J</t>
  </si>
  <si>
    <t>ARNES DEL COMPARTIMIENTO DEL MOTOR</t>
  </si>
  <si>
    <t>2V2971169BM</t>
  </si>
  <si>
    <t>SOPORTE DE LUZ TRASERA</t>
  </si>
  <si>
    <t>2V2971169CC</t>
  </si>
  <si>
    <t>2V2971169DA</t>
  </si>
  <si>
    <t>2V2971225C</t>
  </si>
  <si>
    <t>CHICOTE DE BATERÍA</t>
  </si>
  <si>
    <t>2V2971739</t>
  </si>
  <si>
    <t>PRESILHA PLASTICA DO CHICOTE</t>
  </si>
  <si>
    <t>2V2971753B</t>
  </si>
  <si>
    <t>JUEGOS CABLES P.TOMACORRIENTE</t>
  </si>
  <si>
    <t>2V3010527B</t>
  </si>
  <si>
    <t>2V3131980</t>
  </si>
  <si>
    <t>TAMPA PLASTICA C/CHAVE DO TANQUE DE ARLA</t>
  </si>
  <si>
    <t>2V3201050</t>
  </si>
  <si>
    <t>VALVE</t>
  </si>
  <si>
    <t>2V3201883</t>
  </si>
  <si>
    <t>DISTRIBUTOR</t>
  </si>
  <si>
    <t>2V3607262B</t>
  </si>
  <si>
    <t>2V3607815C</t>
  </si>
  <si>
    <t>PIEZA DE CONEXIÓN</t>
  </si>
  <si>
    <t>2V3907171A</t>
  </si>
  <si>
    <t>CONVERTIDOR</t>
  </si>
  <si>
    <t>2V5000604</t>
  </si>
  <si>
    <t>Refrigerante Contellation.</t>
  </si>
  <si>
    <t>2V5071335</t>
  </si>
  <si>
    <t>VALVULA_MK</t>
  </si>
  <si>
    <t>2V5607329C</t>
  </si>
  <si>
    <t>2V5607337</t>
  </si>
  <si>
    <t>2V5611555C</t>
  </si>
  <si>
    <t>2V5611555D</t>
  </si>
  <si>
    <t>2V5947561</t>
  </si>
  <si>
    <t>2VB863708</t>
  </si>
  <si>
    <t>AISLANTE</t>
  </si>
  <si>
    <t>2VC607359</t>
  </si>
  <si>
    <t>2VF607161B</t>
  </si>
  <si>
    <t>ANEL VEDACAO</t>
  </si>
  <si>
    <t>2VF607591</t>
  </si>
  <si>
    <t>2VF607591A</t>
  </si>
  <si>
    <t>2VF607789</t>
  </si>
  <si>
    <t>PORCA DE CONEXAO</t>
  </si>
  <si>
    <t>2VF915415</t>
  </si>
  <si>
    <t>PORCA BORBOLETA</t>
  </si>
  <si>
    <t>2VF971235</t>
  </si>
  <si>
    <t>CABO MASSA BATERIA</t>
  </si>
  <si>
    <t>2VG129723</t>
  </si>
  <si>
    <t>2VH803330</t>
  </si>
  <si>
    <t>CHAPA ANGULAR</t>
  </si>
  <si>
    <t>2VQ607359</t>
  </si>
  <si>
    <t>2W0100009G</t>
  </si>
  <si>
    <t>2W0121103A</t>
  </si>
  <si>
    <t>Manguera</t>
  </si>
  <si>
    <t>2W0121207K</t>
  </si>
  <si>
    <t>DEFLECTOR DEL RADIADOR</t>
  </si>
  <si>
    <t>2W0121251Q</t>
  </si>
  <si>
    <t>2W0121377N</t>
  </si>
  <si>
    <t>TIRANTE SUPERIOR</t>
  </si>
  <si>
    <t>2W0121377P</t>
  </si>
  <si>
    <t>ELEVADOR INFERIOR</t>
  </si>
  <si>
    <t>2W0129573</t>
  </si>
  <si>
    <t>2W0129647C</t>
  </si>
  <si>
    <t>MANGUERA DE TOMA DE AIRE</t>
  </si>
  <si>
    <t>2W0201173F</t>
  </si>
  <si>
    <t>2W0201351AF</t>
  </si>
  <si>
    <t>TUBERÍA DE COMBUST.</t>
  </si>
  <si>
    <t>2W0201353P</t>
  </si>
  <si>
    <t>2W0253047F</t>
  </si>
  <si>
    <t>APOYO</t>
  </si>
  <si>
    <t>2W0253143D</t>
  </si>
  <si>
    <t>2W0253173AB</t>
  </si>
  <si>
    <t>TUBO INTERMEDIO</t>
  </si>
  <si>
    <t>2W0253173AD</t>
  </si>
  <si>
    <t>2W0253198A</t>
  </si>
  <si>
    <t>2W0253198G</t>
  </si>
  <si>
    <t>SOPORTE DE POSICIÓN</t>
  </si>
  <si>
    <t>2W0253319C</t>
  </si>
  <si>
    <t>2W0253683H</t>
  </si>
  <si>
    <t>TUBO TERMINAL</t>
  </si>
  <si>
    <t>2W0254253S</t>
  </si>
  <si>
    <t>CATALIZADOR</t>
  </si>
  <si>
    <t>2W0400019DF</t>
  </si>
  <si>
    <t>2W0401161</t>
  </si>
  <si>
    <t>2W0401161A</t>
  </si>
  <si>
    <t>NIPLE</t>
  </si>
  <si>
    <t>2W0411023F</t>
  </si>
  <si>
    <t>2W0411101M</t>
  </si>
  <si>
    <t>2W0411129B</t>
  </si>
  <si>
    <t>GRAMPO DA MOLA</t>
  </si>
  <si>
    <t>2W0422803L</t>
  </si>
  <si>
    <t>BARRA DE DIRECCIÓN</t>
  </si>
  <si>
    <t>2W0422803M</t>
  </si>
  <si>
    <t>2W0422859A</t>
  </si>
  <si>
    <t>2W0500048A</t>
  </si>
  <si>
    <t>2W0511417</t>
  </si>
  <si>
    <t>2W0521104</t>
  </si>
  <si>
    <t>ÁRBOL DE TRANSMISION INTER.</t>
  </si>
  <si>
    <t>2W0521109</t>
  </si>
  <si>
    <t>ÁRBOL DE TRANSMISIÓN TRASERA</t>
  </si>
  <si>
    <t>2W0521347</t>
  </si>
  <si>
    <t>PLACA BASE</t>
  </si>
  <si>
    <t>2W0601011G</t>
  </si>
  <si>
    <t>2W0601273</t>
  </si>
  <si>
    <t>2W0607085C</t>
  </si>
  <si>
    <t>TUERCA DE BRIDA HEXAGONAL</t>
  </si>
  <si>
    <t>2W0607085D</t>
  </si>
  <si>
    <t>BOQUILLA RAUFOSS</t>
  </si>
  <si>
    <t>2W0607085E</t>
  </si>
  <si>
    <t>2W0607085F</t>
  </si>
  <si>
    <t>2W0607312AD</t>
  </si>
  <si>
    <t>2W0607359</t>
  </si>
  <si>
    <t>2W0607373E</t>
  </si>
  <si>
    <t>SECADORA</t>
  </si>
  <si>
    <t>2W0607815</t>
  </si>
  <si>
    <t>2W0609155</t>
  </si>
  <si>
    <t>PROTECTOR</t>
  </si>
  <si>
    <t>2W0611775B</t>
  </si>
  <si>
    <t>2W0611778B</t>
  </si>
  <si>
    <t>2W0611909B</t>
  </si>
  <si>
    <t>COTOVELO</t>
  </si>
  <si>
    <t>2W0698705J</t>
  </si>
  <si>
    <t>2W0703529</t>
  </si>
  <si>
    <t>2W0703529AD</t>
  </si>
  <si>
    <t>2W0703529AE</t>
  </si>
  <si>
    <t>2W0703529AH</t>
  </si>
  <si>
    <t>2W0703529AJ</t>
  </si>
  <si>
    <t>2W0703529AL</t>
  </si>
  <si>
    <t>2W0703529AM</t>
  </si>
  <si>
    <t>2W0703529D</t>
  </si>
  <si>
    <t>2W0703529E</t>
  </si>
  <si>
    <t>2W0703529F</t>
  </si>
  <si>
    <t>2W0703529J</t>
  </si>
  <si>
    <t>BARRA ESTABILIZADORA</t>
  </si>
  <si>
    <t>2W0703529K</t>
  </si>
  <si>
    <t>2W0703529L</t>
  </si>
  <si>
    <t>2W0703529N</t>
  </si>
  <si>
    <t>2W0703529P</t>
  </si>
  <si>
    <t>2W0703529R</t>
  </si>
  <si>
    <t>2W0711881</t>
  </si>
  <si>
    <t>2W0721478C</t>
  </si>
  <si>
    <t>TUBO DE PRESIÓN</t>
  </si>
  <si>
    <t>2W0801147</t>
  </si>
  <si>
    <t>2W0801177</t>
  </si>
  <si>
    <t>2W0803539</t>
  </si>
  <si>
    <t>2W0805917</t>
  </si>
  <si>
    <t>2W0863069J</t>
  </si>
  <si>
    <t>CINTA TENSORA</t>
  </si>
  <si>
    <t>2W0905121B</t>
  </si>
  <si>
    <t>2W0919183D</t>
  </si>
  <si>
    <t>SENSOR NIVEL COMB</t>
  </si>
  <si>
    <t>2W0971011DM</t>
  </si>
  <si>
    <t>CHICOTE DE LUZ TRASERA</t>
  </si>
  <si>
    <t>2W0971228C</t>
  </si>
  <si>
    <t>2W0971228E</t>
  </si>
  <si>
    <t>2Z0000313</t>
  </si>
  <si>
    <t>2Z0129642</t>
  </si>
  <si>
    <t>2Z0201551</t>
  </si>
  <si>
    <t>2Z0422705</t>
  </si>
  <si>
    <t>PRESILHA</t>
  </si>
  <si>
    <t>2Z0607262B</t>
  </si>
  <si>
    <t>2Z0607359</t>
  </si>
  <si>
    <t>2Z0611357</t>
  </si>
  <si>
    <t>TAPÓN DE ROSCA</t>
  </si>
  <si>
    <t>2Z0611767</t>
  </si>
  <si>
    <t>DISTANCIADOR</t>
  </si>
  <si>
    <t>2Z0711940</t>
  </si>
  <si>
    <t>CLIP DE CABOS</t>
  </si>
  <si>
    <t>2Z0906051D</t>
  </si>
  <si>
    <t>SENSOR DE PRESION</t>
  </si>
  <si>
    <t>2Z0906088</t>
  </si>
  <si>
    <t>SENSOR TEMPERATURA PARA USO AUTOMOTIVO</t>
  </si>
  <si>
    <t>2Z0951279</t>
  </si>
  <si>
    <t>ETIQUETA DEL BANCO DE ESC.</t>
  </si>
  <si>
    <t>2Z0971747</t>
  </si>
  <si>
    <t>2Z0971989</t>
  </si>
  <si>
    <t>311405625N</t>
  </si>
  <si>
    <t>PRENDEDOR PARA CABO</t>
  </si>
  <si>
    <t>TRIÁNGULO DE SEGURIDAD</t>
  </si>
  <si>
    <t>3D0971838D</t>
  </si>
  <si>
    <t>SOQUETE CLIP CABO</t>
  </si>
  <si>
    <t>3D0971838K</t>
  </si>
  <si>
    <t>CLIP  DE PLASTICO PARA CABOS</t>
  </si>
  <si>
    <t>5Z0199111</t>
  </si>
  <si>
    <t>CONSOLA P/EN.SQ200 RAL</t>
  </si>
  <si>
    <t>5Z0199111A</t>
  </si>
  <si>
    <t>CONSOLA P/EN.SQ200 EA2</t>
  </si>
  <si>
    <t>5Z0919149</t>
  </si>
  <si>
    <t>SENSOR DE VELOCIDAD</t>
  </si>
  <si>
    <t>5Z0959856A1NN</t>
  </si>
  <si>
    <t>INTERRUPTOR LEVANT. VIDRO PASS</t>
  </si>
  <si>
    <t>6N0129355</t>
  </si>
  <si>
    <t>ARANDELA PLASTICA</t>
  </si>
  <si>
    <t>6Q0199111K</t>
  </si>
  <si>
    <t>CONSOLA ENSAYO P/SQ200</t>
  </si>
  <si>
    <t>6Q0199111Q</t>
  </si>
  <si>
    <t>CONSOLA ENSAYOP/SQ200</t>
  </si>
  <si>
    <t>6Q0807643</t>
  </si>
  <si>
    <t>6Q091914964</t>
  </si>
  <si>
    <t>PROTECTOR SENSOR RPM</t>
  </si>
  <si>
    <t>7L6819139</t>
  </si>
  <si>
    <t>ARANDELA FUSIBLERA</t>
  </si>
  <si>
    <t>AKD45430001</t>
  </si>
  <si>
    <t>SELLADOR EN PASTA</t>
  </si>
  <si>
    <t>AKD456000</t>
  </si>
  <si>
    <t>AL20961959</t>
  </si>
  <si>
    <t>Isoparafina</t>
  </si>
  <si>
    <t>AMV17665001</t>
  </si>
  <si>
    <t>Sellador siliconado</t>
  </si>
  <si>
    <t>AMV188200</t>
  </si>
  <si>
    <t>PRODUCTO SELLADOR NR11</t>
  </si>
  <si>
    <t>AMV18820003</t>
  </si>
  <si>
    <t>SELLADOR THREEBOND POM</t>
  </si>
  <si>
    <t>AMV188250</t>
  </si>
  <si>
    <t>SELLADOR DRIEBOND</t>
  </si>
  <si>
    <t>AMV18825003</t>
  </si>
  <si>
    <t>SELLADOR THREE BOND EN</t>
  </si>
  <si>
    <t>BAC901059CR</t>
  </si>
  <si>
    <t>BARRA 44.4 MM CRAFMSA</t>
  </si>
  <si>
    <t>BAC901097CR</t>
  </si>
  <si>
    <t>BARRA 38.1 MM CRAFMSA</t>
  </si>
  <si>
    <t>BAC901101CR</t>
  </si>
  <si>
    <t>BARRA 50.8 MM CRAFMSA</t>
  </si>
  <si>
    <t>BAC901148CR</t>
  </si>
  <si>
    <t>BARRA 55.0 MM CRAFMSA</t>
  </si>
  <si>
    <t>BAC901159CR</t>
  </si>
  <si>
    <t>BAC901170CR</t>
  </si>
  <si>
    <t>BARRA 70.0 MM CRAFMSA</t>
  </si>
  <si>
    <t>BAC901208CR</t>
  </si>
  <si>
    <t>BARRA 33.0 MM CRAFMSA</t>
  </si>
  <si>
    <t>BAC901209CR</t>
  </si>
  <si>
    <t>BARRA 39.0 MM CRAFMSA</t>
  </si>
  <si>
    <t>BAC901210CR</t>
  </si>
  <si>
    <t>BARRA 38.0 MM CRAFMSA</t>
  </si>
  <si>
    <t>BAC901211CR</t>
  </si>
  <si>
    <t>BAC901217CR</t>
  </si>
  <si>
    <t>BAC901249CR</t>
  </si>
  <si>
    <t>BAC901253CR</t>
  </si>
  <si>
    <t>BAC901254CR</t>
  </si>
  <si>
    <t>BARRA 34.9 MM CRAFMSA</t>
  </si>
  <si>
    <t>BAC901256CR</t>
  </si>
  <si>
    <t>BARRA 41.3 MM CRAFMSA</t>
  </si>
  <si>
    <t>BAC901257CR</t>
  </si>
  <si>
    <t>BAC901258CR</t>
  </si>
  <si>
    <t>BAC901259CR</t>
  </si>
  <si>
    <t>BAC901267CR</t>
  </si>
  <si>
    <t>BAC901276CR</t>
  </si>
  <si>
    <t>BAC901277CR</t>
  </si>
  <si>
    <t>BAC901303CR</t>
  </si>
  <si>
    <t>BAC901315CR</t>
  </si>
  <si>
    <t>BARRA 66.6 MM CRAFMSA</t>
  </si>
  <si>
    <t>BAC901357CR</t>
  </si>
  <si>
    <t>BARRA 80.0 MM CRAFMSA</t>
  </si>
  <si>
    <t>BAC901358CR</t>
  </si>
  <si>
    <t>BARRA 42.0 MM CRAFMSA</t>
  </si>
  <si>
    <t>BAC901368CR</t>
  </si>
  <si>
    <t>BARRA 47.0 MM CRAFMSA</t>
  </si>
  <si>
    <t>BAC995050HC</t>
  </si>
  <si>
    <t>CH0CHOT</t>
  </si>
  <si>
    <t>Barra TL4227 D50 Hom. China</t>
  </si>
  <si>
    <t>DUC00292337B</t>
  </si>
  <si>
    <t>IT0OEKR</t>
  </si>
  <si>
    <t>MOTOR 2022 DSX ARG'24 - DMH</t>
  </si>
  <si>
    <t>DUC002923  37C</t>
  </si>
  <si>
    <t>MOTOR 2022 DSX ARG'25-VW</t>
  </si>
  <si>
    <t>DUC00292346B</t>
  </si>
  <si>
    <t>MOTOR MTS V2 SMALL ARG'23 - DMH</t>
  </si>
  <si>
    <t>DUC00292346C</t>
  </si>
  <si>
    <t>MOTOR MTS V2 SMALL ARG'24  DMH.</t>
  </si>
  <si>
    <t>DUC00292417B</t>
  </si>
  <si>
    <t>MOTOR M20B ARG'24 - DMH</t>
  </si>
  <si>
    <t>DUC00292417C</t>
  </si>
  <si>
    <t>MOTOR M20B ARG'25</t>
  </si>
  <si>
    <t>DUC00292567A</t>
  </si>
  <si>
    <t>MOTOR M21F 890CC ARG'25 - DMH</t>
  </si>
  <si>
    <t>DUC00292647A</t>
  </si>
  <si>
    <t>MOTOR SCR G2 DARK ARG'25</t>
  </si>
  <si>
    <t>DUC0029Z161D</t>
  </si>
  <si>
    <t>MOTOR 1603-800 EUR'22 /DPT E5.</t>
  </si>
  <si>
    <t>DUC069191030</t>
  </si>
  <si>
    <t>Clamp Ducati</t>
  </si>
  <si>
    <t>DUC11723553AA</t>
  </si>
  <si>
    <t>VARILLA CONTROL</t>
  </si>
  <si>
    <t>DUC117G3891AA</t>
  </si>
  <si>
    <t>ASTA COMANDO CAMBIO V20B</t>
  </si>
  <si>
    <t>DUC15310311BA</t>
  </si>
  <si>
    <t>CONTRAPESO MANUBRIO 1706</t>
  </si>
  <si>
    <t>DUC19510411D</t>
  </si>
  <si>
    <t>DUC24521931C</t>
  </si>
  <si>
    <t>TAPA HORIZONTAL ASSY BELT</t>
  </si>
  <si>
    <t>DUC24521941B</t>
  </si>
  <si>
    <t>TAPA VERTICAL ASSY BELT</t>
  </si>
  <si>
    <t>DUC24714161A</t>
  </si>
  <si>
    <t>DUC24714911A</t>
  </si>
  <si>
    <t>PANEL DE CONTROL</t>
  </si>
  <si>
    <t>DUC24714951A</t>
  </si>
  <si>
    <t>TAPA DEL CABLEADO 1106</t>
  </si>
  <si>
    <t>DUC24718291A</t>
  </si>
  <si>
    <t>TAPA SOPORTE FIJO DERECHA</t>
  </si>
  <si>
    <t>DUC24718301A</t>
  </si>
  <si>
    <t>TAPA SOPORTE FIJO IZQUIERDA</t>
  </si>
  <si>
    <t>DUC247G4933A</t>
  </si>
  <si>
    <t>STGR TAPA DE LA CAJA DE AIRE 1504</t>
  </si>
  <si>
    <t>DUC247G7521A</t>
  </si>
  <si>
    <t>TAPA DEL FILTRO DE AIRE</t>
  </si>
  <si>
    <t>DUC247G7522A</t>
  </si>
  <si>
    <t>CUBIERTA DEL FILTRO DE AIRE</t>
  </si>
  <si>
    <t>DUC247G8021A</t>
  </si>
  <si>
    <t>TAPA CAJA DE AIRE STGR MS896 VWA</t>
  </si>
  <si>
    <t>DUC247P4933A</t>
  </si>
  <si>
    <t>DUC282G1141A</t>
  </si>
  <si>
    <t>CUERPO MARIPOSA STGR MS896 VWA</t>
  </si>
  <si>
    <t>DUC28643481A</t>
  </si>
  <si>
    <t>ECU CONTINENTAL M4C SERIES</t>
  </si>
  <si>
    <t>DUC28643791A</t>
  </si>
  <si>
    <t>ECU BOSCH SCR 2G VS. EUR</t>
  </si>
  <si>
    <t>DUC286G3341C</t>
  </si>
  <si>
    <t>CENTRALINA 1900 ARG</t>
  </si>
  <si>
    <t>DUC286G3621H</t>
  </si>
  <si>
    <t>CENTRALITA STGR ECU MS896 ARG</t>
  </si>
  <si>
    <t>DUC34220891AB</t>
  </si>
  <si>
    <t>BASE CABEZAL DIRECC. ABRAZ INF</t>
  </si>
  <si>
    <t>DUC34221141AA</t>
  </si>
  <si>
    <t>BASE DE DIRECCIÓN 1504 GRIS - CQS/DMH</t>
  </si>
  <si>
    <t>DUC34221141AB</t>
  </si>
  <si>
    <t>BASE DIRECCIÓN 1504 BLK - CQS/DMH</t>
  </si>
  <si>
    <t>DUC34221411AA</t>
  </si>
  <si>
    <t>BASE DE DIRECCIÃ#N COMPLETA</t>
  </si>
  <si>
    <t>DUC342G1221AA</t>
  </si>
  <si>
    <t>BASE DE DIRECCIÓN 1900 ARG</t>
  </si>
  <si>
    <t>DUC34420661C</t>
  </si>
  <si>
    <t>MONTAJE PIE DE HORQUILLA DER</t>
  </si>
  <si>
    <t>DUC34420804A</t>
  </si>
  <si>
    <t>HORQUILLA DERECHA</t>
  </si>
  <si>
    <t>DUC34421281A</t>
  </si>
  <si>
    <t>HORQUILLA SEMIACTIVA PIERNA DERECHA</t>
  </si>
  <si>
    <t>DUC34421291C</t>
  </si>
  <si>
    <t>HORQUILLA DER. COMPLETA 1900 KAYABA</t>
  </si>
  <si>
    <t>DUC34421401A</t>
  </si>
  <si>
    <t>PATA DERECHA COMPLETA KYB</t>
  </si>
  <si>
    <t>DUC34421482A</t>
  </si>
  <si>
    <t>PATA DERECHA FORC MECC MARZOCCHI V21F</t>
  </si>
  <si>
    <t>DUC34421492A</t>
  </si>
  <si>
    <t>PATA DERECHA HORQUILLA SEMIATT MARZOCCHI</t>
  </si>
  <si>
    <t>DUC34520661C</t>
  </si>
  <si>
    <t>MONTAJE PIE DE HORQUILLA IZQ</t>
  </si>
  <si>
    <t>DUC34520804A</t>
  </si>
  <si>
    <t>HORQUILLA IZQUIERDA</t>
  </si>
  <si>
    <t>DUC34521045A</t>
  </si>
  <si>
    <t>HORQUILLA SEMIACTIVA PIERNA IZQUIERDA</t>
  </si>
  <si>
    <t>DUC34521291C</t>
  </si>
  <si>
    <t>HORQUILLA IZQ. COMPLETA 1900 KAYABA</t>
  </si>
  <si>
    <t>DUC34521401A</t>
  </si>
  <si>
    <t>PATA IZQUIERDA COMPLETA KYB</t>
  </si>
  <si>
    <t>DUC34521482A</t>
  </si>
  <si>
    <t>PIERNA IZQUIERDA FORC MECC MARZOCCHI V21</t>
  </si>
  <si>
    <t>DUC34521492A</t>
  </si>
  <si>
    <t>HORQUILLA SEMIATT MARZOCCHI PATA IZQUIER</t>
  </si>
  <si>
    <t>DUC360G2331A</t>
  </si>
  <si>
    <t>MANUBRIO</t>
  </si>
  <si>
    <t>DUC360G2332A</t>
  </si>
  <si>
    <t>MANUBRIO V20E ARG</t>
  </si>
  <si>
    <t>DUC360G2341A</t>
  </si>
  <si>
    <t>STGR MANUBRIO V20E S ARG</t>
  </si>
  <si>
    <t>DUC360G2342A</t>
  </si>
  <si>
    <t>MANUBRIO V20E S ARG</t>
  </si>
  <si>
    <t>DUC360G2342AB</t>
  </si>
  <si>
    <t>MANILLAR NEGRO STGR V20E S ARG</t>
  </si>
  <si>
    <t>DUC360G2431A</t>
  </si>
  <si>
    <t>MANUBRIO V20B ARG</t>
  </si>
  <si>
    <t>DUC360G2431B</t>
  </si>
  <si>
    <t>STGR MANUBRIO V20BFT ARG</t>
  </si>
  <si>
    <t>DUC360G2431C</t>
  </si>
  <si>
    <t>MANUBRIO NS ARG.</t>
  </si>
  <si>
    <t>DUC360G2601A</t>
  </si>
  <si>
    <t>MANILLAR STGR V21F VWA</t>
  </si>
  <si>
    <t>DUC360G2621A</t>
  </si>
  <si>
    <t>MANILLAR STGR V21F S VWA</t>
  </si>
  <si>
    <t>DUC360G5811CA</t>
  </si>
  <si>
    <t>DUC360G6151AA</t>
  </si>
  <si>
    <t>MANUBRIO 1900 ARG</t>
  </si>
  <si>
    <t>DUC360G6152AA</t>
  </si>
  <si>
    <t>DUC364G0211A</t>
  </si>
  <si>
    <t>AMORTIGUADOR DE DIRECCIÓN 1900 ARG</t>
  </si>
  <si>
    <t>DUC364G0212A</t>
  </si>
  <si>
    <t>DUC36521505A</t>
  </si>
  <si>
    <t>AMORTIGUADOR SACHS V20E</t>
  </si>
  <si>
    <t>DUC36521812A</t>
  </si>
  <si>
    <t>AMORTIGUADOR TRASERO SACHS 1508</t>
  </si>
  <si>
    <t>DUC36522091C</t>
  </si>
  <si>
    <t>AMORTIGUADOR TRASERO 1900</t>
  </si>
  <si>
    <t>DUC36522682A</t>
  </si>
  <si>
    <t>AMORTIGUADOR TRASERO MECÃNICO MARZOCCHI</t>
  </si>
  <si>
    <t>DUC36522692A</t>
  </si>
  <si>
    <t>AMORTIGUADOR TRASERO SEMIACTIVO MARZOCCH</t>
  </si>
  <si>
    <t>DUC365P1551B</t>
  </si>
  <si>
    <t>AMORTIGUADOR KYB SCR</t>
  </si>
  <si>
    <t>DUC36911571A</t>
  </si>
  <si>
    <t>PIVOT BASCULANTE TRASERO</t>
  </si>
  <si>
    <t>DUC36911662AA</t>
  </si>
  <si>
    <t>PIVOTE DEL BASCULANTE 1900 ACABADO</t>
  </si>
  <si>
    <t>DUC36911761AA</t>
  </si>
  <si>
    <t>PIVOTE BASCULANTE</t>
  </si>
  <si>
    <t>DUC369S1361B</t>
  </si>
  <si>
    <t>STGR PIVOTE DEL BASCULANTE 1106</t>
  </si>
  <si>
    <t>DUC370G1941BB</t>
  </si>
  <si>
    <t>BASCULANTE TRASERO CON CADENA</t>
  </si>
  <si>
    <t>DUC370G1960BB</t>
  </si>
  <si>
    <t>STGR BASCULANTE 1508 ARG</t>
  </si>
  <si>
    <t>DUC370G1961BB</t>
  </si>
  <si>
    <t>BASCULANTE MS. 1508 ARG VRM.</t>
  </si>
  <si>
    <t>DUC370G1962BB</t>
  </si>
  <si>
    <t>DUC370G2631AA</t>
  </si>
  <si>
    <t>BRAZO BASCULANTE STGR BIBRACCIO V20B ARG</t>
  </si>
  <si>
    <t>DUC370G2632AA</t>
  </si>
  <si>
    <t>SOPORTE PIVOTE BASCULANTE V20B ARG</t>
  </si>
  <si>
    <t>DUC370G5084BA</t>
  </si>
  <si>
    <t>BASCULANTE TRASERO 1900 ARG</t>
  </si>
  <si>
    <t>DUC370G5085BA</t>
  </si>
  <si>
    <t>BASCULANTE TRASERO DSX</t>
  </si>
  <si>
    <t>DUC370G5192AA</t>
  </si>
  <si>
    <t>BASCULANTE BIBRACCIO V20B ARG</t>
  </si>
  <si>
    <t>DUC370G9252AA</t>
  </si>
  <si>
    <t>PIVOTE BASCULANTE TRASERO STGR V21F VWA</t>
  </si>
  <si>
    <t>DUC370G9253AA</t>
  </si>
  <si>
    <t>PIVOTE BASCULANTE TRASERO MS896 VWA</t>
  </si>
  <si>
    <t>DUC37310861BA</t>
  </si>
  <si>
    <t>TENSOR DE CADENA DESLIZANTE TERMINADO</t>
  </si>
  <si>
    <t>DUC37311061BA</t>
  </si>
  <si>
    <t>TENSOR CADENA SLIDER ACABADO</t>
  </si>
  <si>
    <t>DUC38010151A</t>
  </si>
  <si>
    <t>BOBINA S2R/05 1312</t>
  </si>
  <si>
    <t>DUC38040221B</t>
  </si>
  <si>
    <t>BOBINA ENCENDIDO</t>
  </si>
  <si>
    <t>DUC380G0283A</t>
  </si>
  <si>
    <t>STGR BOBINA</t>
  </si>
  <si>
    <t>DUC380G0292C</t>
  </si>
  <si>
    <t>DUC380P0283A</t>
  </si>
  <si>
    <t>STGR BOBINA "ORIZONTAL" 1209</t>
  </si>
  <si>
    <t>DUC380P0292C</t>
  </si>
  <si>
    <t>STGR BOBINA VERTICAL "CENTRAL" 1504</t>
  </si>
  <si>
    <t>DUC385G0093B</t>
  </si>
  <si>
    <t>STGR IMU ARG</t>
  </si>
  <si>
    <t>DUC38610401A</t>
  </si>
  <si>
    <t>USB CAP</t>
  </si>
  <si>
    <t>DUC38610441A</t>
  </si>
  <si>
    <t>TAPA CONECTOR USB</t>
  </si>
  <si>
    <t>DUC38620122A</t>
  </si>
  <si>
    <t>COMPARTIMENTO USB - COMPLETO</t>
  </si>
  <si>
    <t>DUC38640561C</t>
  </si>
  <si>
    <t>COBERTOR BAJO VOLTAJE</t>
  </si>
  <si>
    <t>DUC40611973A</t>
  </si>
  <si>
    <t>PANEL DE INSTRUMENTOS</t>
  </si>
  <si>
    <t>DUC40612015A</t>
  </si>
  <si>
    <t>TABLERO DE INSTRUMENTOS G2</t>
  </si>
  <si>
    <t>DUC40612016A</t>
  </si>
  <si>
    <t>Panel de instrumentos</t>
  </si>
  <si>
    <t>DUC40612017A</t>
  </si>
  <si>
    <t>TABLERO DE INSTRUMENTOS SCR V20B</t>
  </si>
  <si>
    <t>DUC40612221A</t>
  </si>
  <si>
    <t>TABLERO DE INSTRUMENTOS SCR G2 DARK</t>
  </si>
  <si>
    <t>DUC406G1812B</t>
  </si>
  <si>
    <t>DUC406G1813B</t>
  </si>
  <si>
    <t>PANEL DE CONTROL.</t>
  </si>
  <si>
    <t>DUC406G1812BB</t>
  </si>
  <si>
    <t>CUADRO OSCURO</t>
  </si>
  <si>
    <t>DUC406G1813BB</t>
  </si>
  <si>
    <t>CUADRO DARK</t>
  </si>
  <si>
    <t>DUC42610801A</t>
  </si>
  <si>
    <t>FILTRO AIRE 2102 - PAPEL L4</t>
  </si>
  <si>
    <t>DUC426G0073B</t>
  </si>
  <si>
    <t>FILTRO CANISTER 1817</t>
  </si>
  <si>
    <t>DUC426G0074B</t>
  </si>
  <si>
    <t>DUC426G0741A</t>
  </si>
  <si>
    <t>DEPOSITO</t>
  </si>
  <si>
    <t>DUC426G0741B</t>
  </si>
  <si>
    <t>RECIPIENTE V20B ARG</t>
  </si>
  <si>
    <t>DUC426G0741C</t>
  </si>
  <si>
    <t>CANISTER 1900 ARG</t>
  </si>
  <si>
    <t>DUC426G0811A</t>
  </si>
  <si>
    <t>CANISTER MS896 VWA</t>
  </si>
  <si>
    <t>DUC426G0812A</t>
  </si>
  <si>
    <t>DUC426P0073B</t>
  </si>
  <si>
    <t>DUC43218023X</t>
  </si>
  <si>
    <t>PLACA HOMOLOGACION E3 + E3</t>
  </si>
  <si>
    <t>DUC43218302Y</t>
  </si>
  <si>
    <t>PLACA HOMOLOGACION COMBUST. UE</t>
  </si>
  <si>
    <t>DUC4321A523Q</t>
  </si>
  <si>
    <t>ETIQUETA PRESIÓN DE NEUMÁTICOS  1717 ARG</t>
  </si>
  <si>
    <t>DUC4321B462Q</t>
  </si>
  <si>
    <t>PLACA HOMOLOGACION PRESIÓN DE NEUMÁTICOS</t>
  </si>
  <si>
    <t>DUC4321B691V</t>
  </si>
  <si>
    <t>TARJETA LIMITACIÓN DE VELOCIDAD</t>
  </si>
  <si>
    <t>DUC4321C781Q</t>
  </si>
  <si>
    <t>TARJETA PRESIÓN NEUM.1900 ARGENTINA</t>
  </si>
  <si>
    <t>DUC43314091AR</t>
  </si>
  <si>
    <t>ETIQ TENSION DE CADENA 27/29MM</t>
  </si>
  <si>
    <t>DUC43314111A</t>
  </si>
  <si>
    <t>ETIQ. ALERTA IT/GB/DE/ES/FR</t>
  </si>
  <si>
    <t>DUC43314281A</t>
  </si>
  <si>
    <t>PLACA HOMOLOG. PRESIÓN DE NEUMÁTICOS M+S</t>
  </si>
  <si>
    <t>DUC43314431A</t>
  </si>
  <si>
    <t>ETIQ ALERTA ESPEJOS RETROV IZQ</t>
  </si>
  <si>
    <t>DUC43314441A</t>
  </si>
  <si>
    <t>ETIQ ALERTA ESPEJOS RETROV DER</t>
  </si>
  <si>
    <t>DUC43314411AR</t>
  </si>
  <si>
    <t>TAR. TENS. CADENA 50÷52 MTS V2 ARG/GBR</t>
  </si>
  <si>
    <t>DUC43315081A</t>
  </si>
  <si>
    <t>ADHESIVO REGULACIÓN CADENA DESERT</t>
  </si>
  <si>
    <t>DUC43315081AR</t>
  </si>
  <si>
    <t>CALCO AJUSTE CADENA(47÷49 AR/GB).</t>
  </si>
  <si>
    <t>DUC43315161A</t>
  </si>
  <si>
    <t>TARG.TENS.CAD.96÷98MM SCR800</t>
  </si>
  <si>
    <t>DUC43315161AR</t>
  </si>
  <si>
    <t>ETIQUETA TENSIÓN CADENA SCR800</t>
  </si>
  <si>
    <t>DUC43315211A</t>
  </si>
  <si>
    <t>ETIQUETA DE ADVERTENCIA DE GASOLINA</t>
  </si>
  <si>
    <t>DUC43513501A</t>
  </si>
  <si>
    <t>CALCAMANIA. DUCATI 3D COVER</t>
  </si>
  <si>
    <t>DUC43713351A</t>
  </si>
  <si>
    <t>CALCAMANIA (DUCATI SAFETY PACK) DER.</t>
  </si>
  <si>
    <t>DUC43713361A</t>
  </si>
  <si>
    <t>CALCAMANIA (DUCATI SAFETY PACK) IZQ.</t>
  </si>
  <si>
    <t>DUC43713541BA</t>
  </si>
  <si>
    <t>CARENADO LATERAL</t>
  </si>
  <si>
    <t>DUC43713552AA</t>
  </si>
  <si>
    <t>CARENADO IZQUIERDO</t>
  </si>
  <si>
    <t>DUC43815511A</t>
  </si>
  <si>
    <t>DUCATI BADGE</t>
  </si>
  <si>
    <t>DUC43819301A</t>
  </si>
  <si>
    <t>CALCOMANIA DUCATI 30MM</t>
  </si>
  <si>
    <t>DUC43819361A</t>
  </si>
  <si>
    <t>DECA SX SCR DUCATI VERS. STD</t>
  </si>
  <si>
    <t>DUC43819391A</t>
  </si>
  <si>
    <t>DUC43819461A</t>
  </si>
  <si>
    <t>EMBLEMA BANDERA ITALIANA</t>
  </si>
  <si>
    <t>DUC4381H121A</t>
  </si>
  <si>
    <t>ADHESIVO "SCRAMBLER DUCATI"  DER.</t>
  </si>
  <si>
    <t>DUC4381H131A</t>
  </si>
  <si>
    <t>ADHESIVO "SCRAMBLER DUCATI"  IZQ.</t>
  </si>
  <si>
    <t>DUC4381H141A</t>
  </si>
  <si>
    <t>DISTINTIVO "DUCATI SCRAMBLER" NS DER.</t>
  </si>
  <si>
    <t>DUC4381H151A</t>
  </si>
  <si>
    <t>DISTINTIVO "DUCATI SCRAMBLER" NS IZQ.</t>
  </si>
  <si>
    <t>DUC4381H221AC</t>
  </si>
  <si>
    <t>CALCO RUEDA DELANTERA YELLOW</t>
  </si>
  <si>
    <t>DUC4381H231AC</t>
  </si>
  <si>
    <t>CALCO RUEDA TRASERA YELLOW</t>
  </si>
  <si>
    <t>DUC43910421A</t>
  </si>
  <si>
    <t>ETIQUETA DUCATI SERVICE 30'000 KM</t>
  </si>
  <si>
    <t>DUC442G3241A</t>
  </si>
  <si>
    <t>FONDO AIRBOX MS896 VWA</t>
  </si>
  <si>
    <t>DUC442G8441A</t>
  </si>
  <si>
    <t>STGR CAJA DE AIRE 1508 ARG</t>
  </si>
  <si>
    <t>DUC442G8442A</t>
  </si>
  <si>
    <t>CAJA DE AIRE STGR 1508 ARG.</t>
  </si>
  <si>
    <t>DUC442G9071A</t>
  </si>
  <si>
    <t>CUBIERTA AIRBOX</t>
  </si>
  <si>
    <t>DUC442G9201A</t>
  </si>
  <si>
    <t>CAJA DE AIRE PARCIAL.</t>
  </si>
  <si>
    <t>DUC442G9202A</t>
  </si>
  <si>
    <t>CAJA DE FILTRO DE PIEZAS</t>
  </si>
  <si>
    <t>DUC442G9203A</t>
  </si>
  <si>
    <t>DUC442G9204A</t>
  </si>
  <si>
    <t>DUC442G9205A</t>
  </si>
  <si>
    <t>DUC442G9665A</t>
  </si>
  <si>
    <t>FILTRO DE AIRE 1900 ARG</t>
  </si>
  <si>
    <t>DUC442GA042A</t>
  </si>
  <si>
    <t>CAJA FILTRO V20B ARG</t>
  </si>
  <si>
    <t>DUC44610271C</t>
  </si>
  <si>
    <t>PROTECCION DE CADENA</t>
  </si>
  <si>
    <t>DUC44610311B</t>
  </si>
  <si>
    <t>PROTECCIÓN DE CADENA 1306</t>
  </si>
  <si>
    <t>DUC44610561A</t>
  </si>
  <si>
    <t>PROTECCIÓN CADENA</t>
  </si>
  <si>
    <t>DUC44610571A</t>
  </si>
  <si>
    <t>ALETA PROTECCIÓN CADENA</t>
  </si>
  <si>
    <t>DUC44610611A</t>
  </si>
  <si>
    <t>DUC44610711A</t>
  </si>
  <si>
    <t>INF. PROTECCIÓN DE LA CADENA</t>
  </si>
  <si>
    <t>DUC44610721A</t>
  </si>
  <si>
    <t>PROTECTOR DE CADENA</t>
  </si>
  <si>
    <t>DUC44711261A</t>
  </si>
  <si>
    <t>DESLIZANTE DE CADENA</t>
  </si>
  <si>
    <t>DUC44711781A</t>
  </si>
  <si>
    <t>DUC44712991AA</t>
  </si>
  <si>
    <t>PATÍN CONTENCIÓN CADENA</t>
  </si>
  <si>
    <t>DUC447G2671A</t>
  </si>
  <si>
    <t>SOPORTE DE CADENA</t>
  </si>
  <si>
    <t>DUC44910521A</t>
  </si>
  <si>
    <t>PIÑON DELANTERIO 696 MR/09</t>
  </si>
  <si>
    <t>DUC44910591A</t>
  </si>
  <si>
    <t>PIÑÓN CADENA Z=15</t>
  </si>
  <si>
    <t>DUC44910792A</t>
  </si>
  <si>
    <t>PIÑÓN CADENA Z=15 - 525 - GOMMATO</t>
  </si>
  <si>
    <t>DUC44910821A</t>
  </si>
  <si>
    <t>PIÑÓN CADENA Z=15 - 520</t>
  </si>
  <si>
    <t>DUC44910941A</t>
  </si>
  <si>
    <t>PIÃ#Ã#N DE CADENA ENGOMADO Z15 - 520</t>
  </si>
  <si>
    <t>DUC45612372AA</t>
  </si>
  <si>
    <t>PALANCA DE CAMBIOS TERMINADA</t>
  </si>
  <si>
    <t>DUC45613791AA</t>
  </si>
  <si>
    <t>PALANCA CAMBIO V21F ACABADO</t>
  </si>
  <si>
    <t>DUC456G2071AA</t>
  </si>
  <si>
    <t>BIELA</t>
  </si>
  <si>
    <t>DUC456G2471AA</t>
  </si>
  <si>
    <t>APOYAPIE IZQUIERDA</t>
  </si>
  <si>
    <t>DUC456G2631AA</t>
  </si>
  <si>
    <t>PALANCA DE INVERSIÓN DE CAMBIOS ARG</t>
  </si>
  <si>
    <t>DUC46016701A</t>
  </si>
  <si>
    <t>TAPA DE LA CISTERNA 1209</t>
  </si>
  <si>
    <t>DUC46017481A</t>
  </si>
  <si>
    <t>TAPA DEL PIÃ#Ã#N V21F</t>
  </si>
  <si>
    <t>DUC46017511A</t>
  </si>
  <si>
    <t>TAPA DEL EMBRAGUE</t>
  </si>
  <si>
    <t>DUC46017521A</t>
  </si>
  <si>
    <t>REFLECTOR DE CALOR SILENCIADOR V21F</t>
  </si>
  <si>
    <t>DUC4601A171A</t>
  </si>
  <si>
    <t>LOCATWRAP 2480 - Ã#7 L=65</t>
  </si>
  <si>
    <t>DUC4601C091A</t>
  </si>
  <si>
    <t>PROTECCION</t>
  </si>
  <si>
    <t>DUC4601C102A</t>
  </si>
  <si>
    <t>DUC4601C112A</t>
  </si>
  <si>
    <t>DUC4601C172A</t>
  </si>
  <si>
    <t>DUC4601C282A</t>
  </si>
  <si>
    <t>Protector</t>
  </si>
  <si>
    <t>DUC4601C522A</t>
  </si>
  <si>
    <t>GUARDABARRO DELANTERO 1504</t>
  </si>
  <si>
    <t>DUC4601C581A</t>
  </si>
  <si>
    <t>ENVOLTURA DE PROTECCIÓN 2480 - Ø18 L=120</t>
  </si>
  <si>
    <t>DUC4601C601A</t>
  </si>
  <si>
    <t>DUC4601D971A</t>
  </si>
  <si>
    <t>CARENADO DEL BASCULANTE TRASERO</t>
  </si>
  <si>
    <t>DUC4601E103A</t>
  </si>
  <si>
    <t>PARAMOTOR 1209/V20E</t>
  </si>
  <si>
    <t>DUC4601F142A</t>
  </si>
  <si>
    <t>TOPE PIÑÓN CADENA 1504/1817/V20E</t>
  </si>
  <si>
    <t>DUC4601F281A</t>
  </si>
  <si>
    <t>ENVOLTURA DE PROTECCIÓN 2480 - Ø7 L=130</t>
  </si>
  <si>
    <t>DUC4601F521A</t>
  </si>
  <si>
    <t>FUNDA DE POSICIÓN WRAP 2480 - Ø18 L=50</t>
  </si>
  <si>
    <t>DUC4601G621A</t>
  </si>
  <si>
    <t>TAPA DE BATERIA</t>
  </si>
  <si>
    <t>DUC4601G731A</t>
  </si>
  <si>
    <t>PROTECCION DX</t>
  </si>
  <si>
    <t>DUC4601G751A</t>
  </si>
  <si>
    <t>PROTECCIÓN CUBIERTA PIÑON</t>
  </si>
  <si>
    <t>DUC4601G752A</t>
  </si>
  <si>
    <t>TAPA DE PROTECCIÓN DEL PIÑÓN</t>
  </si>
  <si>
    <t>DUC4601G832A</t>
  </si>
  <si>
    <t>CUBIERTA CENTRAL (DEB.ASIENTO)</t>
  </si>
  <si>
    <t>DUC4601G991BA</t>
  </si>
  <si>
    <t>DUC4601H251AA</t>
  </si>
  <si>
    <t>PROT SIL ANT 1604 ANOD.NAT BBM</t>
  </si>
  <si>
    <t>DUC4601H671A</t>
  </si>
  <si>
    <t>PROTECCION BATERIA</t>
  </si>
  <si>
    <t>DUC4601H681A</t>
  </si>
  <si>
    <t>BATERIA DE PROTECCION HEAF</t>
  </si>
  <si>
    <t>DUC4601H701A</t>
  </si>
  <si>
    <t>ENVOLTURA DE PROTECCIÓN</t>
  </si>
  <si>
    <t>DUC4601H922A</t>
  </si>
  <si>
    <t>PROTECTOR DE MANO DER.</t>
  </si>
  <si>
    <t>DUC4601H932A</t>
  </si>
  <si>
    <t>PROTECTOR DE MANO IZQ.</t>
  </si>
  <si>
    <t>DUC4601H942A</t>
  </si>
  <si>
    <t>GUARDA MANO DERECHA- BRAZO 1706</t>
  </si>
  <si>
    <t>DUC4601H952A</t>
  </si>
  <si>
    <t>GUARDAMANO IZQUIERDO- BRAZO 1706</t>
  </si>
  <si>
    <t>DUC4601H921AA</t>
  </si>
  <si>
    <t>PROTECTOR DE MANO DER. 1706</t>
  </si>
  <si>
    <t>DUC4601H931AA</t>
  </si>
  <si>
    <t>PROTECTOR DE MANO IZQ. 1706</t>
  </si>
  <si>
    <t>DUC4601I032AA</t>
  </si>
  <si>
    <t>PROTECCIÓN DEL PRESILENCIADOR 1817</t>
  </si>
  <si>
    <t>DUC4601L084A</t>
  </si>
  <si>
    <t>DUC4601L821A</t>
  </si>
  <si>
    <t>ESCUDO TÉRMICO DEL SILENCIADOR DELANTERO</t>
  </si>
  <si>
    <t>DUC4601L901A</t>
  </si>
  <si>
    <t>BRAZO PROTECTOR MANO DERECHO</t>
  </si>
  <si>
    <t>DUC4601L911A</t>
  </si>
  <si>
    <t>BRAZO PROTECTOR MANO IZQUIERDO</t>
  </si>
  <si>
    <t>DUC4601L921A</t>
  </si>
  <si>
    <t>PROTECCIÓN DEL AMORTIGUADOR TRASERO</t>
  </si>
  <si>
    <t>DUC4601M051B</t>
  </si>
  <si>
    <t>TAPA DE SOPORTE DEL PROYECTOR</t>
  </si>
  <si>
    <t>DUC4601M251A</t>
  </si>
  <si>
    <t>PROTECTOR DE LA BASE DE LA DIRECCIÓN</t>
  </si>
  <si>
    <t>DUC4601M461A</t>
  </si>
  <si>
    <t>TAPA DERECHA DEL BASTIDOR</t>
  </si>
  <si>
    <t>DUC4601M471B</t>
  </si>
  <si>
    <t>TAPA IZQUIERDA DEL BASTIDOR</t>
  </si>
  <si>
    <t>DUC4601M791B</t>
  </si>
  <si>
    <t>TAPA DEL MARCO SUPERIOR IZQUIERDO</t>
  </si>
  <si>
    <t>DUC4601M741AA</t>
  </si>
  <si>
    <t>PROTECTOR DE SILENCIADOR TERMINADO</t>
  </si>
  <si>
    <t>DUC4601M741AB</t>
  </si>
  <si>
    <t>PROTECTOR SILENCIADOR NERO</t>
  </si>
  <si>
    <t>DUC4601M801C</t>
  </si>
  <si>
    <t>TAPA SUPERIOR DERECHA DEL BASTIDOR</t>
  </si>
  <si>
    <t>DUC4601M842A</t>
  </si>
  <si>
    <t>CUBIERTA TABLERO INSTRUMENTOS</t>
  </si>
  <si>
    <t>DUC4601M891A</t>
  </si>
  <si>
    <t>TAPA LAT. DER. SOP CAR. RECIPIENTE</t>
  </si>
  <si>
    <t>DUC4601M891B</t>
  </si>
  <si>
    <t>TAPA LAT. DER. SOPORTE CANISTER</t>
  </si>
  <si>
    <t>DUC4601M921A</t>
  </si>
  <si>
    <t>TAPA SUPERIOR DEL DEPÓSITO</t>
  </si>
  <si>
    <t>DUC4601M901BA</t>
  </si>
  <si>
    <t>CUBIERTA DEL MARCO DERECHO TERMINADA</t>
  </si>
  <si>
    <t>DUC4601M931BA</t>
  </si>
  <si>
    <t>COBERTOR DEL TANQUE AMARILLO</t>
  </si>
  <si>
    <t>DUC4601M931BB</t>
  </si>
  <si>
    <t>COBERTOR DEL TANQUE ROJO</t>
  </si>
  <si>
    <t>DUC4601M931BC</t>
  </si>
  <si>
    <t>COBERTOR DEL TANQUE NEGRO</t>
  </si>
  <si>
    <t>DUC4601M931BD</t>
  </si>
  <si>
    <t>CUBIERTA DEL DEPÓSITO AZUL BRILLANTE.</t>
  </si>
  <si>
    <t>DUC4601M931BE</t>
  </si>
  <si>
    <t>COVER TANQUE COMBUST. ROSSO GP 19</t>
  </si>
  <si>
    <t>DUC4601M931CD</t>
  </si>
  <si>
    <t>TAPA DEPÓSITO AZUL</t>
  </si>
  <si>
    <t>DUC4601M931CE</t>
  </si>
  <si>
    <t>TAPA DEL DEPÓSITO ROJO MATE</t>
  </si>
  <si>
    <t>DUC4601M931CF</t>
  </si>
  <si>
    <t>TAPA DEL DEPÃ#SITO NEGRO MATE</t>
  </si>
  <si>
    <t>DUC4601M951CA</t>
  </si>
  <si>
    <t>CUBIERTA  BASTIDOR INF. DER. NEGRO</t>
  </si>
  <si>
    <t>DUC4601M951CB</t>
  </si>
  <si>
    <t>MARCO INFERIOR DERECHO NEGRO MATE</t>
  </si>
  <si>
    <t>DUC4601M971AA</t>
  </si>
  <si>
    <t>CUBIERTA INFERIOR IZQ. BASTIDOR NEGRO</t>
  </si>
  <si>
    <t>DUC4601M971AB</t>
  </si>
  <si>
    <t>MARCO INFERIOR IZQUIERDO NEGRO MATE</t>
  </si>
  <si>
    <t>DUC4601N021A</t>
  </si>
  <si>
    <t>COBERTOR DE RADIADOR</t>
  </si>
  <si>
    <t>DUC4601N021B</t>
  </si>
  <si>
    <t>COVER RADIADOR</t>
  </si>
  <si>
    <t>DUC4601N031AA</t>
  </si>
  <si>
    <t>COBERTOR DEL. CANISTER TERMINADO</t>
  </si>
  <si>
    <t>DUC4601N031AB</t>
  </si>
  <si>
    <t>CARCAZA PROTECCIÓN NEGRO</t>
  </si>
  <si>
    <t>DUC4601N031BA</t>
  </si>
  <si>
    <t>COBERTOR ANTERIOR CANISTER FINITO.</t>
  </si>
  <si>
    <t>DUC4601N031BB</t>
  </si>
  <si>
    <t>COVER ANT. CANISTER NERO</t>
  </si>
  <si>
    <t>DUC4601N041AA</t>
  </si>
  <si>
    <t>COBERTOR DEL. ACEITE RAD.TERMINADO</t>
  </si>
  <si>
    <t>DUC4601N041AB</t>
  </si>
  <si>
    <t>TANQUE COMBUSTIBLE BENZINA D.STEALTH</t>
  </si>
  <si>
    <t>DUC4601N041BA</t>
  </si>
  <si>
    <t>COBERTOR ANT. RADIADOR. OLIO FINITO</t>
  </si>
  <si>
    <t>DUC4601N041BB</t>
  </si>
  <si>
    <t>COVER ANT. RADIADOR</t>
  </si>
  <si>
    <t>DUC4601N161A</t>
  </si>
  <si>
    <t>TAPA CABEZA OCV 2004</t>
  </si>
  <si>
    <t>DUC4601N171AA</t>
  </si>
  <si>
    <t>TAPA DERECHA SOPORTE FARO AMARILLO</t>
  </si>
  <si>
    <t>DUC4601N171AB</t>
  </si>
  <si>
    <t>TAPA DER.SOPORTE FARO ROJO SCR G2</t>
  </si>
  <si>
    <t>DUC4601N171AC</t>
  </si>
  <si>
    <t>TAPA DERECHA SOPORTE FARO NEGRO</t>
  </si>
  <si>
    <t>DUC4601N171AD</t>
  </si>
  <si>
    <t>TAPA DER. SOPORTE PROYECTOR NEBULA AZUL.</t>
  </si>
  <si>
    <t>DUC4601N171AE</t>
  </si>
  <si>
    <t>COVER DER. SOPORTE PROYETOR ROJO GP</t>
  </si>
  <si>
    <t>DUC4601N171AF</t>
  </si>
  <si>
    <t>TAPA DERECHA SUP. FARO NEGRO MATE</t>
  </si>
  <si>
    <t>DUC4601N181AA</t>
  </si>
  <si>
    <t>TAPA IZQUIERDA SOPORTE FARO AMARILLO</t>
  </si>
  <si>
    <t>DUC4601N181AB</t>
  </si>
  <si>
    <t>TAPA IZQUIERDA SOPORTE FARO  ROJO</t>
  </si>
  <si>
    <t>DUC4601N181AC</t>
  </si>
  <si>
    <t>TAPA IZQUIERDA SOPORTE FARO NEGRO</t>
  </si>
  <si>
    <t>DUC4601N181AD</t>
  </si>
  <si>
    <t>TAPA IZQ. SOPORTE PROYECTOR NEBULA AZUL.</t>
  </si>
  <si>
    <t>DUC4601N181AE</t>
  </si>
  <si>
    <t>COVER IZQ. SOPORTE PROYETOR ROJO GP</t>
  </si>
  <si>
    <t>DUC4601N211A</t>
  </si>
  <si>
    <t>CUBIERTA CENTRAL</t>
  </si>
  <si>
    <t>DUC4601N811A</t>
  </si>
  <si>
    <t>PROTECCIÓN DEL CABALLETE</t>
  </si>
  <si>
    <t>DUC4601N981AA</t>
  </si>
  <si>
    <t>CHAPÓN DE MOTOR</t>
  </si>
  <si>
    <t>DUC4601P061A</t>
  </si>
  <si>
    <t>REFLECTANTE DEL CALOR SOP. BATERIA</t>
  </si>
  <si>
    <t>DUC4601P062A</t>
  </si>
  <si>
    <t>PORTAPILAS TERMOREFLECTANTE</t>
  </si>
  <si>
    <t>DUC4601P101A</t>
  </si>
  <si>
    <t>DUC4601P101B</t>
  </si>
  <si>
    <t>DUC4601P851A</t>
  </si>
  <si>
    <t>TAPA PLASTICA</t>
  </si>
  <si>
    <t>DUC4601R221A</t>
  </si>
  <si>
    <t>COBERTOR.</t>
  </si>
  <si>
    <t>DUC46020071BA</t>
  </si>
  <si>
    <t>COBERTOR DE FARO DELANTERO</t>
  </si>
  <si>
    <t>DUC46020101AA</t>
  </si>
  <si>
    <t>PROTECCION SILENCIADOR ASSY</t>
  </si>
  <si>
    <t>DUC46020111BA</t>
  </si>
  <si>
    <t>CONJUNTO DE PROTECCIÓN DEL SUMIDERO</t>
  </si>
  <si>
    <t>DUC460G7351A</t>
  </si>
  <si>
    <t>STGR GUARDAMANO IZQUIERDO V20E ARG</t>
  </si>
  <si>
    <t>DUC460G7352A</t>
  </si>
  <si>
    <t>GUARDAMANOS STGR IZQUIERDO V20E ARG</t>
  </si>
  <si>
    <t>DUC460G7361A</t>
  </si>
  <si>
    <t>STGR GUARDAMANO DERECHO V20E ARG</t>
  </si>
  <si>
    <t>DUC460G7362A</t>
  </si>
  <si>
    <t>GUARDAMANOS STGR DERECHO V20E ARG</t>
  </si>
  <si>
    <t>DUC460GC193A</t>
  </si>
  <si>
    <t>ESCUDO TERMICO ESCAPE VERTICAL</t>
  </si>
  <si>
    <t>DUC460GM211A</t>
  </si>
  <si>
    <t>TAPA DE FARO 1900 ARG</t>
  </si>
  <si>
    <t>DUC460GM751B</t>
  </si>
  <si>
    <t>ESCUDO TÉRMICO PILOTO</t>
  </si>
  <si>
    <t>DUC460GM872A</t>
  </si>
  <si>
    <t>ESCUDO TÉRMICO  COLECTOR VERT.</t>
  </si>
  <si>
    <t>DUC460GM941A</t>
  </si>
  <si>
    <t>DUC460GM961A</t>
  </si>
  <si>
    <t>DUC460GN051A</t>
  </si>
  <si>
    <t>TAPA EMBRAGUE 1900 ARG</t>
  </si>
  <si>
    <t>DUC460GN011BA</t>
  </si>
  <si>
    <t>PROTECCIÓN DEL BASTIDOR IZQ.</t>
  </si>
  <si>
    <t>DUC460PM981AA</t>
  </si>
  <si>
    <t>COVER DEPÓSITO</t>
  </si>
  <si>
    <t>DUC46111391AA</t>
  </si>
  <si>
    <t>ESCUDO TÉRMICO DE TUBO HOR. ACAB.</t>
  </si>
  <si>
    <t>DUC46111391AB</t>
  </si>
  <si>
    <t>RUEDA TRAS. COMPLETA V20B*TAG*RED</t>
  </si>
  <si>
    <t>DUC461G1122B</t>
  </si>
  <si>
    <t>PARABRISAS VERTICAL 1900 ARG</t>
  </si>
  <si>
    <t>DUC46240461A</t>
  </si>
  <si>
    <t>ARANDELA UNI 8842 A5 INOX</t>
  </si>
  <si>
    <t>DUC465G0761CA</t>
  </si>
  <si>
    <t>REPOSAPIÉS TRASERO DERECHO 1900 ARG</t>
  </si>
  <si>
    <t>DUC465G0762BA</t>
  </si>
  <si>
    <t>ESTRIBO TRASERO DERECHO 1900 ARG</t>
  </si>
  <si>
    <t>DUC465G0772BA</t>
  </si>
  <si>
    <t>ESTRIBO TRASERO IZQUIERDO 1900 ARG</t>
  </si>
  <si>
    <t>DUC47018382BA</t>
  </si>
  <si>
    <t>CUADRO 1900 PINTADO</t>
  </si>
  <si>
    <t>DUC47018461AA</t>
  </si>
  <si>
    <t>BASTIDOR CUADRO TRASERO</t>
  </si>
  <si>
    <t>DUC47028221BA</t>
  </si>
  <si>
    <t>MARCO ACERO 1604 NEGRO CARBÓN</t>
  </si>
  <si>
    <t>DUC47028451CA</t>
  </si>
  <si>
    <t>CHASIS DELANTERO</t>
  </si>
  <si>
    <t>DUC470G8562AA</t>
  </si>
  <si>
    <t>POSTE MARCO 1900 ARG</t>
  </si>
  <si>
    <t>DUC470P3053AC</t>
  </si>
  <si>
    <t>CUADRO NEGRO</t>
  </si>
  <si>
    <t>DUC471G0515BS</t>
  </si>
  <si>
    <t>BASTIDOR TRASERO IZQUIERDO ENDURO</t>
  </si>
  <si>
    <t>DUC471G0652CA</t>
  </si>
  <si>
    <t>MARCO DE ALUMINIO DERECHO 1817 S</t>
  </si>
  <si>
    <t>DUC471G0652CB</t>
  </si>
  <si>
    <t>DUC471P0515BS</t>
  </si>
  <si>
    <t>DUC471P0652CA</t>
  </si>
  <si>
    <t>DUC471P0652CB</t>
  </si>
  <si>
    <t>BASTIDOR TRASERO DERECHO 1817 S</t>
  </si>
  <si>
    <t>DUC473G7904AA</t>
  </si>
  <si>
    <t>STGR SOPORTE DEL SENSOR DE STOP</t>
  </si>
  <si>
    <t>DUC473P7904AA</t>
  </si>
  <si>
    <t>DUC48016671B</t>
  </si>
  <si>
    <t>CARENADO DELANTERO</t>
  </si>
  <si>
    <t>DUC48016912A</t>
  </si>
  <si>
    <t>PROTECTOR DE RADIADOR DERECHO</t>
  </si>
  <si>
    <t>DUC48016922A</t>
  </si>
  <si>
    <t>PROTECTOR DE RADIADOR IZQUIERDO</t>
  </si>
  <si>
    <t>DUC48016931A</t>
  </si>
  <si>
    <t>PANEL INFERIOR DEL CARENADO</t>
  </si>
  <si>
    <t>DUC48016942A</t>
  </si>
  <si>
    <t>ENCANALADOR CENTRAL</t>
  </si>
  <si>
    <t>DUC48016902AC</t>
  </si>
  <si>
    <t>COVERTOR SUPERIOR CONV.ACABADO OSCURO</t>
  </si>
  <si>
    <t>DUC48016902AJ</t>
  </si>
  <si>
    <t>DUC48018101A</t>
  </si>
  <si>
    <t>TAPA CONMUTADOR DE LLAVE</t>
  </si>
  <si>
    <t>DUC48018331A</t>
  </si>
  <si>
    <t>CASQUETE IZQUIERDO DEL ABS</t>
  </si>
  <si>
    <t>DUC48018391A</t>
  </si>
  <si>
    <t>DUC48018781A</t>
  </si>
  <si>
    <t>TAPA MANOS LIBRES</t>
  </si>
  <si>
    <t>DUC48019303A</t>
  </si>
  <si>
    <t>SOPORTE ALA DERECHA</t>
  </si>
  <si>
    <t>DUC48019313A</t>
  </si>
  <si>
    <t>SOPORTE ALA IZQUIERDA</t>
  </si>
  <si>
    <t>DUC48019324AJ</t>
  </si>
  <si>
    <t>ALA DERECHA PINTADA TBST</t>
  </si>
  <si>
    <t>DUC48019334AJ</t>
  </si>
  <si>
    <t>ALA IZQUIERDA PINTADA TBST</t>
  </si>
  <si>
    <t>DUC4801A291BA</t>
  </si>
  <si>
    <t>1604 DER CUBIERTA TANQUE_NAT</t>
  </si>
  <si>
    <t>DUC4801A301BA</t>
  </si>
  <si>
    <t>1604 IZQ CUBIERTA TANQUE_NAT</t>
  </si>
  <si>
    <t>DUC48026893AC</t>
  </si>
  <si>
    <t>PROTECCIÓN DEPOSITO ROJO</t>
  </si>
  <si>
    <t>DUC48026893AI</t>
  </si>
  <si>
    <t>PROTECCIÓN DEPOSITO GRIS</t>
  </si>
  <si>
    <t>DUC48026893AJ</t>
  </si>
  <si>
    <t>TAPA DEPÓSITO TBST ASS.</t>
  </si>
  <si>
    <t>DUC480P9321AF</t>
  </si>
  <si>
    <t>PROTECTOR DEL RADIADOR DERECHO GRIS</t>
  </si>
  <si>
    <t>DUC480P9321AI</t>
  </si>
  <si>
    <t>ALERÓN TRASERO - DERECHO ROJO V20E</t>
  </si>
  <si>
    <t>DUC480P9321AL</t>
  </si>
  <si>
    <t>PROTECTOR DEL RADIADOR DERECHO ROJO</t>
  </si>
  <si>
    <t>DUC480P9331AF</t>
  </si>
  <si>
    <t>DEFLECTOR AIRE IZQUIERDO GRIS</t>
  </si>
  <si>
    <t>DUC480P9331AI</t>
  </si>
  <si>
    <t>ALERÓN TRASERO - IZQUIERDO ROJO V20E</t>
  </si>
  <si>
    <t>DUC480P9331AL</t>
  </si>
  <si>
    <t>DEFLECTOR AIRE IZQUIERDO ROJO</t>
  </si>
  <si>
    <t>DUC480PC872AA</t>
  </si>
  <si>
    <t>CARENADO DERECHO</t>
  </si>
  <si>
    <t>DUC480PC882AA</t>
  </si>
  <si>
    <t>DUC481G3471BA</t>
  </si>
  <si>
    <t>STGR CÚPULA ROJA V20E ARG</t>
  </si>
  <si>
    <t>DUC481G3481BA</t>
  </si>
  <si>
    <t>STGR CÚPULA ROJA V20E S ARG</t>
  </si>
  <si>
    <t>DUC481G3481BB</t>
  </si>
  <si>
    <t>PARABRISAS THRILLING NEGRO S ARG</t>
  </si>
  <si>
    <t>DUC481G3481BH</t>
  </si>
  <si>
    <t>STGR CÚPULA GRIS V20E S ARG</t>
  </si>
  <si>
    <t>DUC481G3912A</t>
  </si>
  <si>
    <t>STGR SOPORTE DE FARO V20E BASE</t>
  </si>
  <si>
    <t>DUC481G3933A</t>
  </si>
  <si>
    <t>DUC481G3934A</t>
  </si>
  <si>
    <t>FARO DEL. V20E S EUR ARG.</t>
  </si>
  <si>
    <t>DUC481P3912A</t>
  </si>
  <si>
    <t>DUC481P3932A</t>
  </si>
  <si>
    <t>STGR APOYO AL FARO V20E S EUR</t>
  </si>
  <si>
    <t>DUC48211991B</t>
  </si>
  <si>
    <t>PANEL DE CARROCERÍA</t>
  </si>
  <si>
    <t>DUC48212061A</t>
  </si>
  <si>
    <t>PANEL CARROC CUBIERTA RADIADOR</t>
  </si>
  <si>
    <t>DUC48212261A</t>
  </si>
  <si>
    <t>ESTUCHE CUBIERTA</t>
  </si>
  <si>
    <t>DUC48212691AA</t>
  </si>
  <si>
    <t>TAPA LATERAL DERECHA ROJA</t>
  </si>
  <si>
    <t>DUC48212691AB</t>
  </si>
  <si>
    <t>TAPA LATERAL DERECHA GRIS</t>
  </si>
  <si>
    <t>DUC48212691AC</t>
  </si>
  <si>
    <t>PANEL LATERAL DERECHO V20E S TBST</t>
  </si>
  <si>
    <t>DUC48216791A</t>
  </si>
  <si>
    <t>CUBIERTA SUBCHASIS TRAS. IZQ.</t>
  </si>
  <si>
    <t>DUC48217201BA</t>
  </si>
  <si>
    <t>PLACA DE MATRÍCULA DERECHA AZUL MATE.</t>
  </si>
  <si>
    <t>DUC48217201BB</t>
  </si>
  <si>
    <t>CARCAZA DERECHA DARK STEALTH</t>
  </si>
  <si>
    <t>DUC48217211AA</t>
  </si>
  <si>
    <t>PLACA DE MATRÍCULA IZQUIERDA AZUL MATE.</t>
  </si>
  <si>
    <t>DUC48217211AB</t>
  </si>
  <si>
    <t>CARCAZA IZQUIERDA DARK STEALTH</t>
  </si>
  <si>
    <t>DUC48222701AA</t>
  </si>
  <si>
    <t>TAPA LATERAL IZQUIERDA ROJA</t>
  </si>
  <si>
    <t>DUC48222701AB</t>
  </si>
  <si>
    <t>TAPA LATERAL IZQUIERDA GRIS</t>
  </si>
  <si>
    <t>DUC48222701AC</t>
  </si>
  <si>
    <t>PANEL LATERAL IZQUIERDO V20E S TBST</t>
  </si>
  <si>
    <t>DUC48412862A</t>
  </si>
  <si>
    <t>TRANSPORTADOR DERECHO</t>
  </si>
  <si>
    <t>DUC48412872A</t>
  </si>
  <si>
    <t>TRANSPORTADOR IZQUIERDO</t>
  </si>
  <si>
    <t>DUC484G2881A</t>
  </si>
  <si>
    <t>STGR RAD CONDUCTO 1900 ARG</t>
  </si>
  <si>
    <t>DUC48610992A</t>
  </si>
  <si>
    <t>CUBIERTA DE CAJA DE AIRE INSONORIZANTE</t>
  </si>
  <si>
    <t>DUC48611081A</t>
  </si>
  <si>
    <t>PANEL DE SUCCIÓN INSONORIZANTE</t>
  </si>
  <si>
    <t>DUC48613051A</t>
  </si>
  <si>
    <t>CAJA DE AIRE CON CÚPULA INSONORIZANTE 19</t>
  </si>
  <si>
    <t>DUC48710822A</t>
  </si>
  <si>
    <t>PARABRISAS 1106</t>
  </si>
  <si>
    <t>DUC48711331A</t>
  </si>
  <si>
    <t>PARABRISAS 1900</t>
  </si>
  <si>
    <t>DUC494G1651BA</t>
  </si>
  <si>
    <t>CORONA RUOTA TREASRA. Z46 ARG</t>
  </si>
  <si>
    <t>DUC494G1782AA</t>
  </si>
  <si>
    <t>STGR PIÑÓN TRASERO DE DOBLE BRAZO Z43</t>
  </si>
  <si>
    <t>DUC494G2061AA</t>
  </si>
  <si>
    <t>CORONA Z46 - 520 -5FIX STSTR087 DID V20B</t>
  </si>
  <si>
    <t>DUC494G7012AA</t>
  </si>
  <si>
    <t>CORONA 1900 ARG</t>
  </si>
  <si>
    <t>DUC494S1651BA</t>
  </si>
  <si>
    <t>PIÑÓN RUEDA TRASERA SBGR 1107</t>
  </si>
  <si>
    <t>DUC494S1782AA</t>
  </si>
  <si>
    <t>DUC499P5891AA</t>
  </si>
  <si>
    <t>RUEDA DELAN. ASSY SCR 1604 NGR</t>
  </si>
  <si>
    <t>DUC499P6124AB</t>
  </si>
  <si>
    <t>RUEDA DELANT NGR RAYOS</t>
  </si>
  <si>
    <t>DUC499P6171AA</t>
  </si>
  <si>
    <t>RUEDA DELANT NGR 1604 VGV OSC.</t>
  </si>
  <si>
    <t>DUC499P6441AA</t>
  </si>
  <si>
    <t>RUEDA DEL. RAG 1706S MOZBLK BLK.</t>
  </si>
  <si>
    <t>DUC499P6532AA</t>
  </si>
  <si>
    <t>RUEDA DELANTERA COMPLETA 1900</t>
  </si>
  <si>
    <t>DUC499P6533AA</t>
  </si>
  <si>
    <t>RUEDA DEL. COMPLETA</t>
  </si>
  <si>
    <t>DUC499P6542AA</t>
  </si>
  <si>
    <t>EJE RUEDA DELANTERA V20E</t>
  </si>
  <si>
    <t>DUC499P6542AB</t>
  </si>
  <si>
    <t>SOPORTE RUEDA DELANTERA V20E +TAG</t>
  </si>
  <si>
    <t>DUC499P6542AC</t>
  </si>
  <si>
    <t>DUC499P6543AB</t>
  </si>
  <si>
    <t>RUEDA DELANTERA MTS S</t>
  </si>
  <si>
    <t>DUC499P6581AA</t>
  </si>
  <si>
    <t>RUEDA DEL. COMPLETA V20B *TAG*</t>
  </si>
  <si>
    <t>DUC499P6581AB</t>
  </si>
  <si>
    <t>DUC499P6581AC</t>
  </si>
  <si>
    <t>DUC499P6581AD</t>
  </si>
  <si>
    <t>RUEDA DEL. COMPLETA V20B *TAG*RED OPACO</t>
  </si>
  <si>
    <t>DUC499P6582AD</t>
  </si>
  <si>
    <t>UEDA DELANTERA *TAG*RED OPACO</t>
  </si>
  <si>
    <t>DUC499P6631AA</t>
  </si>
  <si>
    <t>RUEDA DE RADIOS DELANTERA NEGRA Y BUJE.</t>
  </si>
  <si>
    <t>DUC499P6632AA</t>
  </si>
  <si>
    <t>DUC500P4691AA</t>
  </si>
  <si>
    <t>RUEDA TRASERA COMPLETA 1604</t>
  </si>
  <si>
    <t>DUC500P4901BB</t>
  </si>
  <si>
    <t>RUEDA TRASERA RAG.1602 BLK CANALL</t>
  </si>
  <si>
    <t>DUC500P4902BB</t>
  </si>
  <si>
    <t>DUC500P4981AA</t>
  </si>
  <si>
    <t>RUEDA TRASERA COMPLETA 1604 NEGRA</t>
  </si>
  <si>
    <t>DUC500P5313AA</t>
  </si>
  <si>
    <t>RUEDA TRASERA COMPLETA 1900</t>
  </si>
  <si>
    <t>DUC500P5314AA</t>
  </si>
  <si>
    <t>RUEDA TRASERA COMPLETA</t>
  </si>
  <si>
    <t>DUC500P5321AA</t>
  </si>
  <si>
    <t>EJE RUEDA TRASERA V20E</t>
  </si>
  <si>
    <t>DUC500P5321AB</t>
  </si>
  <si>
    <t>SOPORTE RUEDA TRASERA V20E +TAG</t>
  </si>
  <si>
    <t>DUC500P5321AC</t>
  </si>
  <si>
    <t>RUEDA TRASERA V20E</t>
  </si>
  <si>
    <t>DUC500P5322AB</t>
  </si>
  <si>
    <t>RUEDA TRASERA MTS S</t>
  </si>
  <si>
    <t>DUC500P5371AA</t>
  </si>
  <si>
    <t>EJE RUEDA TRASERA</t>
  </si>
  <si>
    <t>DUC500P5371AC</t>
  </si>
  <si>
    <t>RUEDA TRAS. COMPLETA RED</t>
  </si>
  <si>
    <t>DUC500P5371AD</t>
  </si>
  <si>
    <t>RUEDA TRAS. COMPLETA V20B*TAG*RED OPACO</t>
  </si>
  <si>
    <t>DUC500P5372AA</t>
  </si>
  <si>
    <t>RUEDA TRASERA. COMPLETA V20B*TAG*</t>
  </si>
  <si>
    <t>DUC500P5372AB</t>
  </si>
  <si>
    <t>DUC500P5372AC</t>
  </si>
  <si>
    <t>DUC500P5421AA</t>
  </si>
  <si>
    <t>RUEDA TRASERA DE RADIOS NEGRA Y BUJE.</t>
  </si>
  <si>
    <t>DUC500P5422AA</t>
  </si>
  <si>
    <t>RUEDA TRASERA DE RADIOS NEGRA</t>
  </si>
  <si>
    <t>DUC500P5423AA</t>
  </si>
  <si>
    <t>RUEDA TRASERA RAYOS</t>
  </si>
  <si>
    <t>DUC5101G711B</t>
  </si>
  <si>
    <t>ARNES CABLEADO ELECTRICO 1717</t>
  </si>
  <si>
    <t>DUC5101M511D</t>
  </si>
  <si>
    <t>CABLEADO ELÉCTRICO PRINCIPAL V20B</t>
  </si>
  <si>
    <t>DUC5101M511E</t>
  </si>
  <si>
    <t>CABLEADO ELÉCTRICO  V20B</t>
  </si>
  <si>
    <t>DUC5101N031A</t>
  </si>
  <si>
    <t>CABLEADO ELÉCTRICO BRIGLIA DQS</t>
  </si>
  <si>
    <t>DUC51310291E</t>
  </si>
  <si>
    <t>CABLE CONEXIÓN A TIERRA</t>
  </si>
  <si>
    <t>DUC51311011C</t>
  </si>
  <si>
    <t>CABLE DE TIERRA V20B</t>
  </si>
  <si>
    <t>DUC51610043C</t>
  </si>
  <si>
    <t>BOCINA ROOTS R70 CQC MARK 1812</t>
  </si>
  <si>
    <t>DUC51610053D</t>
  </si>
  <si>
    <t>CLOXON ROOTS R90 MARCA ROTATIVA</t>
  </si>
  <si>
    <t>DUC516G0053C</t>
  </si>
  <si>
    <t>STGR CLAXON 1508 CQC</t>
  </si>
  <si>
    <t>DUC516P0053C</t>
  </si>
  <si>
    <t>DUC52010312C</t>
  </si>
  <si>
    <t>FARO DELANTERO 1106 LED (ZADI)</t>
  </si>
  <si>
    <t>DUC52010322B</t>
  </si>
  <si>
    <t>FARO DELANTERO</t>
  </si>
  <si>
    <t>DUC520G0573A</t>
  </si>
  <si>
    <t>PROYECTOR 1900 ARG</t>
  </si>
  <si>
    <t>DUC52310482B</t>
  </si>
  <si>
    <t>ESPEJO IZQ. 1107 800 - CCC</t>
  </si>
  <si>
    <t>DUC52310492B</t>
  </si>
  <si>
    <t>ESPEJO DERECHO 1107 800 - CCC</t>
  </si>
  <si>
    <t>DUC52310502B</t>
  </si>
  <si>
    <t>ESPEJO DERECHO 1107 400 - CCC</t>
  </si>
  <si>
    <t>DUC52310512B</t>
  </si>
  <si>
    <t>ESPEJO IZQUIERDO 1107 400 - CCC</t>
  </si>
  <si>
    <t>DUC52310562A</t>
  </si>
  <si>
    <t>ESPEJO RETROVISOR IZQUIERDO SCR II CCC.</t>
  </si>
  <si>
    <t>DUC52310572A</t>
  </si>
  <si>
    <t>ESPEJO RETROVISOR DERECHO SCR II CCC.</t>
  </si>
  <si>
    <t>DUC52310682B</t>
  </si>
  <si>
    <t>ESPEJO RETROVISOR IZQUIERDO 1706 (AMPAS)</t>
  </si>
  <si>
    <t>DUC52310692B</t>
  </si>
  <si>
    <t>ESPEJO RETROVISOR DERECHO 1706 (AMPAS)</t>
  </si>
  <si>
    <t>DUC52310721A</t>
  </si>
  <si>
    <t>ESPEJO RETROVISOR DERECHO 1900</t>
  </si>
  <si>
    <t>DUC52310731A</t>
  </si>
  <si>
    <t>ESPEJO RETROVISOR IZQUIERDO 1900</t>
  </si>
  <si>
    <t>DUC52510508A</t>
  </si>
  <si>
    <t>LUZ TRASERA 1107 800 CC (TYC)</t>
  </si>
  <si>
    <t>DUC52510534A</t>
  </si>
  <si>
    <t>LUZ TRASERA DARK</t>
  </si>
  <si>
    <t>DUC52510761C</t>
  </si>
  <si>
    <t>FARO TRASERO V20B</t>
  </si>
  <si>
    <t>DUC52510762C</t>
  </si>
  <si>
    <t>FARO TRASERO V20B NS/FT</t>
  </si>
  <si>
    <t>DUC52910061B</t>
  </si>
  <si>
    <t>REFLECTOR TRASERO RECTANGULAR ROJO</t>
  </si>
  <si>
    <t>DUC52910221A</t>
  </si>
  <si>
    <t>REFLECTOR  96X30 AMBRA</t>
  </si>
  <si>
    <t>DUC52910231A</t>
  </si>
  <si>
    <t>CATAFARO TRASERO 94x28 ROJO</t>
  </si>
  <si>
    <t>DUC52910271A</t>
  </si>
  <si>
    <t>OJO DE GATO</t>
  </si>
  <si>
    <t>DUC53010412B</t>
  </si>
  <si>
    <t>Guiño</t>
  </si>
  <si>
    <t>DUC530G0362A</t>
  </si>
  <si>
    <t>INDICADOR INTERMITENTE DELANTERO DERECHO</t>
  </si>
  <si>
    <t>DUC530G0372A</t>
  </si>
  <si>
    <t>INDICADOR INTERMITENTE DELANTERO IZQUIER</t>
  </si>
  <si>
    <t>DUC539G0302A</t>
  </si>
  <si>
    <t>PRESOSTATO  ARG</t>
  </si>
  <si>
    <t>DUC54040111C</t>
  </si>
  <si>
    <t>REGULADOR DE TENSIÓN</t>
  </si>
  <si>
    <t>DUC540G0331A</t>
  </si>
  <si>
    <t>REGULADOR DE TENSIÓN ARG</t>
  </si>
  <si>
    <t>DUC548G0563A</t>
  </si>
  <si>
    <t>STGR RADIADOR DE AGUA H2O ARG</t>
  </si>
  <si>
    <t>DUC548G1061C</t>
  </si>
  <si>
    <t>RADIADOR DE ACEITE</t>
  </si>
  <si>
    <t>DUC548G1231A</t>
  </si>
  <si>
    <t>RADIADOR DE ACEITE 1508 ARG</t>
  </si>
  <si>
    <t>DUC548G1231C</t>
  </si>
  <si>
    <t>RADIADOR DE AGUA 1900 ARG</t>
  </si>
  <si>
    <t>DUC55212111B</t>
  </si>
  <si>
    <t>SENSOR DE VELOCIDAD' ABS(1350MM)</t>
  </si>
  <si>
    <t>DUC55212121B</t>
  </si>
  <si>
    <t>SENSOR VELOCIDAD ABS (1080 MM)</t>
  </si>
  <si>
    <t>DUC55214491B</t>
  </si>
  <si>
    <t>SONDA LAMBDA BOSCH LSF X-FOUR D-SAMPLE</t>
  </si>
  <si>
    <t>DUC55215021A</t>
  </si>
  <si>
    <t>O2 SENSOR CONT. S4 AZ-AZD4002</t>
  </si>
  <si>
    <t>DUC55215512B</t>
  </si>
  <si>
    <t>VELOCIMETRO ANTERIOR 1602 - FRONT BODY</t>
  </si>
  <si>
    <t>DUC55219421B</t>
  </si>
  <si>
    <t>SENS.VELOCIDAD BOSCH DF30 1080MM</t>
  </si>
  <si>
    <t>DUC55240121A</t>
  </si>
  <si>
    <t>SENSOR DE TEMPERATURA</t>
  </si>
  <si>
    <t>DUC55243942B</t>
  </si>
  <si>
    <t>SENSOR DE POSICIÓN DE LA CAJA DE CAMBIOS</t>
  </si>
  <si>
    <t>DUC552G3161B</t>
  </si>
  <si>
    <t>MAP SENSOR CABEZAL VERTICAL ARG</t>
  </si>
  <si>
    <t>DUC552G3161C</t>
  </si>
  <si>
    <t>MAP SENSOR CABEZAL HORIZONTAL ARG</t>
  </si>
  <si>
    <t>DUC553G0041A</t>
  </si>
  <si>
    <t>STGR TERMOSTATO ARG</t>
  </si>
  <si>
    <t>DUC553G0111A</t>
  </si>
  <si>
    <t>VÁLVULA TERMOSTÁTICA 1900 ARG</t>
  </si>
  <si>
    <t>DUC556G1083AA</t>
  </si>
  <si>
    <t>SOPORTE LATERAL CON SENSOR</t>
  </si>
  <si>
    <t>DUC556G1084AA</t>
  </si>
  <si>
    <t>ESTAMPA LATERAL V20B ARG.</t>
  </si>
  <si>
    <t>DUC556G1085AA</t>
  </si>
  <si>
    <t>ESTAMPA LATERAL  FT. ARG.</t>
  </si>
  <si>
    <t>DUC556G1301AA</t>
  </si>
  <si>
    <t>CRUTCH LATERAL ARG</t>
  </si>
  <si>
    <t>DUC55910142B</t>
  </si>
  <si>
    <t>GUANTERA</t>
  </si>
  <si>
    <t>DUC559G0173A</t>
  </si>
  <si>
    <t>MANILLÓN TRASERO 1306</t>
  </si>
  <si>
    <t>DUC559P0173A</t>
  </si>
  <si>
    <t>DUC56113392A</t>
  </si>
  <si>
    <t>PORTA - PATENTE EUR/JAP MOD</t>
  </si>
  <si>
    <t>DUC561G3171C</t>
  </si>
  <si>
    <t>SOPORTE DE PATENTE</t>
  </si>
  <si>
    <t>DUC561G3444C</t>
  </si>
  <si>
    <t>STGR TRANSPORTADOR 1602 EUR</t>
  </si>
  <si>
    <t>DUC561G6471A</t>
  </si>
  <si>
    <t>SOPORTE PARASALPICADURAS</t>
  </si>
  <si>
    <t>DUC561P3444C</t>
  </si>
  <si>
    <t>DUC56416591AE</t>
  </si>
  <si>
    <t>GUARDABARROS DELANTERO AZUL NEBULA.</t>
  </si>
  <si>
    <t>DUC56416591AF</t>
  </si>
  <si>
    <t>GUARDABARRO DELANTERO MATT ROSSO GP 19</t>
  </si>
  <si>
    <t>DUC56416681AA</t>
  </si>
  <si>
    <t>GUARDABARROS FRONTAL 1604 ROJO</t>
  </si>
  <si>
    <t>DUC56416681AK</t>
  </si>
  <si>
    <t>GUARDABARROS FRONTAL 1604 DARK</t>
  </si>
  <si>
    <t>DUC56416681AY</t>
  </si>
  <si>
    <t>GUARDABARROS FRONTAL 1604 AMA.</t>
  </si>
  <si>
    <t>DUC56416881AA</t>
  </si>
  <si>
    <t>GUARDABARROS DELANTERO YELLOW</t>
  </si>
  <si>
    <t>DUC56416881AB</t>
  </si>
  <si>
    <t>GUARDABARROS DELANTERO  ROJO</t>
  </si>
  <si>
    <t>DUC56416881AC</t>
  </si>
  <si>
    <t>GUARDABARROS DELANTERO NEGRO</t>
  </si>
  <si>
    <t>DUC56426911AA</t>
  </si>
  <si>
    <t>CONJUNTO GUARDABARROS DELANTERO DSX</t>
  </si>
  <si>
    <t>DUC564G6421B</t>
  </si>
  <si>
    <t>GUARDABARROS DELANTERO STGR ARG</t>
  </si>
  <si>
    <t>DUC564G6431B</t>
  </si>
  <si>
    <t>STGR GUARDABARROS DELANTERO V20E S</t>
  </si>
  <si>
    <t>DUC56510852B</t>
  </si>
  <si>
    <t>GUARDABARROS TRASERO 1306</t>
  </si>
  <si>
    <t>DUC565G1191BA</t>
  </si>
  <si>
    <t>COLA TRASERA ROJA</t>
  </si>
  <si>
    <t>DUC565G1191BK</t>
  </si>
  <si>
    <t>COLA TRASERA DARK</t>
  </si>
  <si>
    <t>DUC565G1191BY</t>
  </si>
  <si>
    <t>PARTE TRASERA AMARILLA</t>
  </si>
  <si>
    <t>DUC565G6811AA</t>
  </si>
  <si>
    <t>GUARDABARROS TRASERO YELLOW</t>
  </si>
  <si>
    <t>DUC565G6811AB</t>
  </si>
  <si>
    <t>GUARDABARROS TRASERO ROJO</t>
  </si>
  <si>
    <t>DUC565G6811AC</t>
  </si>
  <si>
    <t>GUARDABARROS TRASERO NEGRO</t>
  </si>
  <si>
    <t>DUC57015182C</t>
  </si>
  <si>
    <t>TUBO DE ESCAPE DE CABEZA HORIZONTAL</t>
  </si>
  <si>
    <t>DUC57015111BA</t>
  </si>
  <si>
    <t>TUBO ESCAPE CABEZA HORIZONTAL</t>
  </si>
  <si>
    <t>DUC57015351A</t>
  </si>
  <si>
    <t>TUBO ESCAPE HORIZONTAL</t>
  </si>
  <si>
    <t>DUC570G5053AA</t>
  </si>
  <si>
    <t>STGR TUBO DE ESCAPE T.O. 1817 ARG</t>
  </si>
  <si>
    <t>DUC57115142A</t>
  </si>
  <si>
    <t>TUBO DE ESCAPE DE CABEZA VERTICAL</t>
  </si>
  <si>
    <t>DUC57115143A</t>
  </si>
  <si>
    <t>DUC57115121BA</t>
  </si>
  <si>
    <t>ACABADO TUBO ESCAPE CAB.VERT.</t>
  </si>
  <si>
    <t>DUC57115241A</t>
  </si>
  <si>
    <t>TUBO ESCAPE HVERTICAL</t>
  </si>
  <si>
    <t>DUC571G5083AA</t>
  </si>
  <si>
    <t>STGR TUBO DE ESCAPE T.V. 1817 ARG</t>
  </si>
  <si>
    <t>DUC57212211B</t>
  </si>
  <si>
    <t>PRESILENCIADOR</t>
  </si>
  <si>
    <t>DUC572G2153A</t>
  </si>
  <si>
    <t>PRESILENCIADOR ARG</t>
  </si>
  <si>
    <t>DUC57312401AA</t>
  </si>
  <si>
    <t>TERMINAL 1508 CE - LG -</t>
  </si>
  <si>
    <t>DUC57315001BA</t>
  </si>
  <si>
    <t>SILENCIADOR 1717 EU5 PINTADO</t>
  </si>
  <si>
    <t>DUC57315311A</t>
  </si>
  <si>
    <t>PRESILENCIADOR V20E 60G TEX2554</t>
  </si>
  <si>
    <t>DUC57315312A</t>
  </si>
  <si>
    <t>DUC57315871BA</t>
  </si>
  <si>
    <t>SILENCIADOR V20B</t>
  </si>
  <si>
    <t>DUC573G5411C</t>
  </si>
  <si>
    <t>SILENCIADOR 1900 ARG</t>
  </si>
  <si>
    <t>DUC575P0071A</t>
  </si>
  <si>
    <t>KIT JUNTA DE ESCAPE</t>
  </si>
  <si>
    <t>DUC585G0932Z</t>
  </si>
  <si>
    <t>STGR VASO EXPANSOR 1209</t>
  </si>
  <si>
    <t>DUC585G1041A</t>
  </si>
  <si>
    <t>STGR TANQUE BLOW-BY 1209</t>
  </si>
  <si>
    <t>DUC585G1351A</t>
  </si>
  <si>
    <t>DEPÓSITO DE EXPANSIÓN 1900 ARG</t>
  </si>
  <si>
    <t>DUC585P0932Z</t>
  </si>
  <si>
    <t>DUC585P1041A</t>
  </si>
  <si>
    <t>DUC586P2297A</t>
  </si>
  <si>
    <t>ASS. DEPOSITO CARBURANTE 1504/V20E EUR</t>
  </si>
  <si>
    <t>DUC586P2298A</t>
  </si>
  <si>
    <t>DEPOSITO COMBUSTIBLE ABS 1106/V20E.</t>
  </si>
  <si>
    <t>DUC586P2762BK</t>
  </si>
  <si>
    <t>TANQUE 1604 ACERO EUR CMS/VP</t>
  </si>
  <si>
    <t>DUC586P2833A</t>
  </si>
  <si>
    <t>DUC586P2952AA</t>
  </si>
  <si>
    <t>TANQUE 1604 Y EUR ROJO</t>
  </si>
  <si>
    <t>DUC586P2952AB</t>
  </si>
  <si>
    <t>TANQUE 1604 Y EUR CMS/DL</t>
  </si>
  <si>
    <t>DUC586P3094FA</t>
  </si>
  <si>
    <t>DEPÓSITO DE COMBUSTIBLE 1900</t>
  </si>
  <si>
    <t>DUC586P3182DA</t>
  </si>
  <si>
    <t>TANQUE SILVER ICE V20B ICON</t>
  </si>
  <si>
    <t>DUC586P3182DB</t>
  </si>
  <si>
    <t>DEPÓSITO DE GASOLINA AZUL MATE V20BNS.</t>
  </si>
  <si>
    <t>DUC586P3182DC</t>
  </si>
  <si>
    <t>DUC586P3183DA</t>
  </si>
  <si>
    <t>DUC586P3183DB</t>
  </si>
  <si>
    <t>DEPÓSITO COMBUS. AZUL NS</t>
  </si>
  <si>
    <t>DUC586P3183DC</t>
  </si>
  <si>
    <t>DEPÓSITO DE COMBUSTIBLE V20BFT</t>
  </si>
  <si>
    <t>DUC59014541A</t>
  </si>
  <si>
    <t>TUBO SENSOR MAP. CABEZA VERTICAL 1209</t>
  </si>
  <si>
    <t>DUC59014551A</t>
  </si>
  <si>
    <t>TUBO SENSOR MAP. CABEZA HORIZONTAL 1209</t>
  </si>
  <si>
    <t>DUC59018251A</t>
  </si>
  <si>
    <t>TUBO DRENAJE DE CAJA DE AIRE L=325</t>
  </si>
  <si>
    <t>DUC59032531A</t>
  </si>
  <si>
    <t>TUBO Ø7,5X14,5 REDEX SAE J30R9 MAFLOW</t>
  </si>
  <si>
    <t>DUC590G8121A</t>
  </si>
  <si>
    <t>STGR TUBO DE DRENAJE ARG</t>
  </si>
  <si>
    <t>DUC59340531A</t>
  </si>
  <si>
    <t>VALVULA (VARIOS)</t>
  </si>
  <si>
    <t>DUC59513582AA</t>
  </si>
  <si>
    <t>ASIENTO DEL PILOTO V20E (H60)</t>
  </si>
  <si>
    <t>DUC59516201A</t>
  </si>
  <si>
    <t>ASIENTO 1604</t>
  </si>
  <si>
    <t>DUC59516921D</t>
  </si>
  <si>
    <t>ASIENTO PILOTO 1900</t>
  </si>
  <si>
    <t>DUC59516921E</t>
  </si>
  <si>
    <t>ASIENTO DEL PILOTO</t>
  </si>
  <si>
    <t>DUC59516931A</t>
  </si>
  <si>
    <t>ASIENTO PASAJERO 1900</t>
  </si>
  <si>
    <t>DUC59517281BA</t>
  </si>
  <si>
    <t>ASIENTO V20B TERMINADO</t>
  </si>
  <si>
    <t>DUC59517281BB</t>
  </si>
  <si>
    <t>ASIENTO FULL THROTTLE</t>
  </si>
  <si>
    <t>DUC59517281BC</t>
  </si>
  <si>
    <t>ASIENTO V20B NIGHT SHIFT.</t>
  </si>
  <si>
    <t>DUC59517282BB</t>
  </si>
  <si>
    <t>ASIENTO FULL THROTTLE 24</t>
  </si>
  <si>
    <t>DUC59517282BC</t>
  </si>
  <si>
    <t>DUC595P2521AG</t>
  </si>
  <si>
    <t>ASS. ASIENTO DEL PASAJERO V20E BASE/S</t>
  </si>
  <si>
    <t>DUC59821441E</t>
  </si>
  <si>
    <t>KIT DE BLOQUEO 1812</t>
  </si>
  <si>
    <t>DUC59822641C</t>
  </si>
  <si>
    <t>KIT DE LLAVES ZADI V20B VITON-DMH</t>
  </si>
  <si>
    <t>DUC59840611A</t>
  </si>
  <si>
    <t>ENGANCHE V20B</t>
  </si>
  <si>
    <t>DUC59910151A</t>
  </si>
  <si>
    <t>CIERRE DE BLOQUEO</t>
  </si>
  <si>
    <t>DUC61240051A</t>
  </si>
  <si>
    <t>TAPÓN DE RETENCIÓN SIST. FRENO DEL.</t>
  </si>
  <si>
    <t>DUC627G1693B</t>
  </si>
  <si>
    <t>SIST. FRENOS ANTIBLOQUEO (ABS)</t>
  </si>
  <si>
    <t>DUC627G1885A</t>
  </si>
  <si>
    <t>STGR PLANTA ABS V20E ARG</t>
  </si>
  <si>
    <t>DUC627G1886A</t>
  </si>
  <si>
    <t>PLANTA ABS V20E ARG</t>
  </si>
  <si>
    <t>DUC627G2087A</t>
  </si>
  <si>
    <t>PLANTA ABS 1900 ARG</t>
  </si>
  <si>
    <t>DUC627G2089A</t>
  </si>
  <si>
    <t>SISTEMA ABS DSX</t>
  </si>
  <si>
    <t>DUC627G2132C</t>
  </si>
  <si>
    <t>SISTEMA FRENANTE ABS V20B ARG</t>
  </si>
  <si>
    <t>DUC627G2182C</t>
  </si>
  <si>
    <t>SISTEMA DE FRENOS ABS V20BNS.</t>
  </si>
  <si>
    <t>DUC627P1692B</t>
  </si>
  <si>
    <t>DUC630G0982A</t>
  </si>
  <si>
    <t>EMBRAGUE HIDRAULICO</t>
  </si>
  <si>
    <t>DUC630G0983A</t>
  </si>
  <si>
    <t>DUC630G1182B</t>
  </si>
  <si>
    <t>SISTEMA DE EMBRAGUE V20E ARG</t>
  </si>
  <si>
    <t>DUC630G1183B</t>
  </si>
  <si>
    <t>SISTEMA DE EMBRAGUE MS V20E ARG.</t>
  </si>
  <si>
    <t>DUC630G1321A</t>
  </si>
  <si>
    <t>SISTEMA DE EMBRAGUE V20B ARG</t>
  </si>
  <si>
    <t>DUC630G1321B</t>
  </si>
  <si>
    <t>DUC630G1341B</t>
  </si>
  <si>
    <t>SISTEMA DE EMBRAGUE V20BNS.</t>
  </si>
  <si>
    <t>DUC630P0982A</t>
  </si>
  <si>
    <t>DUC65420521A</t>
  </si>
  <si>
    <t>MANOPLA ACELERADOR SCR G1</t>
  </si>
  <si>
    <t>DUC655G0131A</t>
  </si>
  <si>
    <t>STGR VÁLVULA PURGA SECUNDARIA MIKUNI</t>
  </si>
  <si>
    <t>DUC655G0154A</t>
  </si>
  <si>
    <t>STGR RECORRIDO DEL TUBO DE LA BOMBA 1508</t>
  </si>
  <si>
    <t>DUC655P0131A</t>
  </si>
  <si>
    <t>DUC655P0154A</t>
  </si>
  <si>
    <t>DUC67110661C</t>
  </si>
  <si>
    <t>CABLE DE BUJÍA LADO VERTICAL</t>
  </si>
  <si>
    <t>DUC67110811A</t>
  </si>
  <si>
    <t>CABLE DE BIJUA 1604</t>
  </si>
  <si>
    <t>DUC67210641A</t>
  </si>
  <si>
    <t>TAPA DE GOMA-TERMINAL BATERIA</t>
  </si>
  <si>
    <t>DUC69710081A</t>
  </si>
  <si>
    <t>PINZA PARA FUSIBLE</t>
  </si>
  <si>
    <t>DUC69710141A</t>
  </si>
  <si>
    <t>LLAVE ALLEN 5MM</t>
  </si>
  <si>
    <t>DUC69710151A</t>
  </si>
  <si>
    <t>LLAVE ALLEN 4MM</t>
  </si>
  <si>
    <t>DUC69710391A</t>
  </si>
  <si>
    <t>DESTORNILLADOR PLEGADO</t>
  </si>
  <si>
    <t>DUC69720301D</t>
  </si>
  <si>
    <t>PAQUETE HERRAMIENTAS</t>
  </si>
  <si>
    <t>DUC69720362A</t>
  </si>
  <si>
    <t>ESTUCHE DE HERRAMIENTAS 1209</t>
  </si>
  <si>
    <t>DUC70010311A</t>
  </si>
  <si>
    <t>CASQUILLO ELÁSTICO 9901176/170</t>
  </si>
  <si>
    <t>DUC70011121A</t>
  </si>
  <si>
    <t>BUJE ANTI-VIBRACIÓN Ø25X10 L=39 SH80 OLD</t>
  </si>
  <si>
    <t>DUC70011271A</t>
  </si>
  <si>
    <t>PUFFER ECU</t>
  </si>
  <si>
    <t>DUC70140401A</t>
  </si>
  <si>
    <t>JAULA ROD BOLAS SF07A17PX1V</t>
  </si>
  <si>
    <t>DUC70140402A</t>
  </si>
  <si>
    <t>JAULA ROD BOLAS</t>
  </si>
  <si>
    <t>DUC70241241A</t>
  </si>
  <si>
    <t>JAULA ROD. BOLAS SF07A17PX1V</t>
  </si>
  <si>
    <t>DUC70241251A</t>
  </si>
  <si>
    <t>DUC70310131A</t>
  </si>
  <si>
    <t>TUERCA ANILLO</t>
  </si>
  <si>
    <t>DUC70310861BA</t>
  </si>
  <si>
    <t>TUERCA ANULAR  PARA BASTIDOR M30X1,5</t>
  </si>
  <si>
    <t>DUC71011071A</t>
  </si>
  <si>
    <t>BUJE DEL BLOQUE DE CONTRAPESO</t>
  </si>
  <si>
    <t>DUC71011301A</t>
  </si>
  <si>
    <t>DISTANCIADOR MANGUITO ROSCADO M5</t>
  </si>
  <si>
    <t>DUC71011321A</t>
  </si>
  <si>
    <t>BUJE 10X18 H11 1098S/07</t>
  </si>
  <si>
    <t>DUC71015051A</t>
  </si>
  <si>
    <t>MANGUITO SEPARADOR DEL BASCULANTE IZQ.</t>
  </si>
  <si>
    <t>DUC71111301A</t>
  </si>
  <si>
    <t>DUC71113331AA</t>
  </si>
  <si>
    <t>BUJE DE CIERRE DE LLAVE</t>
  </si>
  <si>
    <t>DUC71114113AA</t>
  </si>
  <si>
    <t>BUJE DE SOPORTE DEL ACELERÓMETRO</t>
  </si>
  <si>
    <t>DUC71115471AA</t>
  </si>
  <si>
    <t>BUJE</t>
  </si>
  <si>
    <t>DUC71115841BA</t>
  </si>
  <si>
    <t>FIJACION SOPORTE DE PLACAS</t>
  </si>
  <si>
    <t>DUC71115851AA</t>
  </si>
  <si>
    <t>DUC71210301A</t>
  </si>
  <si>
    <t>ESPACIADOR DERECHO</t>
  </si>
  <si>
    <t>DUC71210591AA</t>
  </si>
  <si>
    <t>DISTANCIADOR INTERIOR DERECHO</t>
  </si>
  <si>
    <t>DUC71310821A</t>
  </si>
  <si>
    <t>DISTANCIADOR - BLOCK</t>
  </si>
  <si>
    <t>DUC71311961A</t>
  </si>
  <si>
    <t>ESPACIADOR RUEDA DELANTERA DERECHA.SBE</t>
  </si>
  <si>
    <t>DUC71311973A</t>
  </si>
  <si>
    <t>Espaciador LH 999 B/03</t>
  </si>
  <si>
    <t>DUC71312051A</t>
  </si>
  <si>
    <t>DISTANCIADOR INTERIOR RODAM. RUEDA TRAS.</t>
  </si>
  <si>
    <t>DUC71313882A</t>
  </si>
  <si>
    <t>ARANDELA SEPARACIÓN RUEDA TRASERA</t>
  </si>
  <si>
    <t>DUC71314111A</t>
  </si>
  <si>
    <t>DISTANCIADOR 5,2X16X5</t>
  </si>
  <si>
    <t>DUC71314361A</t>
  </si>
  <si>
    <t>COLLARIN, MONTURA SILENCIADOR.M'09</t>
  </si>
  <si>
    <t>DUC71314361AB</t>
  </si>
  <si>
    <t>CASQUILLO DE CONEXIÓN DEL SILENCIADOR</t>
  </si>
  <si>
    <t>DUC71314901A</t>
  </si>
  <si>
    <t>S=0.2 BOSCH DF11 SENSOR LAVADO</t>
  </si>
  <si>
    <t>DUC71319201A</t>
  </si>
  <si>
    <t>SHIM S=0,5 SENSOR BOSCH DF11</t>
  </si>
  <si>
    <t>DUC7131A361AA</t>
  </si>
  <si>
    <t>DISTANCIADOR DEL LADO DE LA CORONA</t>
  </si>
  <si>
    <t>DUC7131A362AA</t>
  </si>
  <si>
    <t>BUJE DE LA CORONA.</t>
  </si>
  <si>
    <t>DUC7131A792A</t>
  </si>
  <si>
    <t>BUJE FIX TELAIETTO ANT</t>
  </si>
  <si>
    <t>DUC7131A801A</t>
  </si>
  <si>
    <t>DUC7131B251AA</t>
  </si>
  <si>
    <t>DUC7131B281AA</t>
  </si>
  <si>
    <t>DISTANCIADOR PARAMANO</t>
  </si>
  <si>
    <t>DUC7131B851AA</t>
  </si>
  <si>
    <t>DISTANCIADOR Ø6.2XØ10 H18</t>
  </si>
  <si>
    <t>DUC7131B901AA</t>
  </si>
  <si>
    <t>ESPACIADOR IZQUIERDO</t>
  </si>
  <si>
    <t>DUC7131B911AA</t>
  </si>
  <si>
    <t>DUC7131C641A</t>
  </si>
  <si>
    <t>ARANDELA S=0.2 SENS.BOSCH DF11</t>
  </si>
  <si>
    <t>DUC7131C651A</t>
  </si>
  <si>
    <t>ARANDELA S=0.5 SENS. BOSCH DF11</t>
  </si>
  <si>
    <t>DUC7131E251AA</t>
  </si>
  <si>
    <t>DISTANCIADOR (Vario tipo)</t>
  </si>
  <si>
    <t>DUC7131E581AA</t>
  </si>
  <si>
    <t>DUC7131E591AA</t>
  </si>
  <si>
    <t>SEPARADOR RUEDA DELANTERA DERECHA</t>
  </si>
  <si>
    <t>DUC7131F371AA</t>
  </si>
  <si>
    <t>SEPARADOR RUEDA DELANTERA IZQUIERDA</t>
  </si>
  <si>
    <t>DUC7131F431AA</t>
  </si>
  <si>
    <t>DISTANCIADOR D6 H3 FINITO</t>
  </si>
  <si>
    <t>DUC71510081B</t>
  </si>
  <si>
    <t>ESPACIADOR DE AMORTIGUADORES</t>
  </si>
  <si>
    <t>DUC71610031A</t>
  </si>
  <si>
    <t>DISTANCIADOR DI6.5XD10XH11</t>
  </si>
  <si>
    <t>DUC71610061A</t>
  </si>
  <si>
    <t>ESPACIADOR MTS1200S-T/10</t>
  </si>
  <si>
    <t>DUC71611071A</t>
  </si>
  <si>
    <t>ESPACIADOR DI6.2XD8XH4</t>
  </si>
  <si>
    <t>DUC71611071AB</t>
  </si>
  <si>
    <t>DUC71611181AA</t>
  </si>
  <si>
    <t>DISTANCIADOR CON COLLAR 6,2X8,5X15</t>
  </si>
  <si>
    <t>DUC71611431A</t>
  </si>
  <si>
    <t>DISTANCIADOR CON COLLAR  DI5,5XD10XH9.5</t>
  </si>
  <si>
    <t>DUC71611521A</t>
  </si>
  <si>
    <t>ESPACIADOR CON COLLAR  MR/09</t>
  </si>
  <si>
    <t>DUC71611551A</t>
  </si>
  <si>
    <t>DISTANCIADOR 6,5X11X17 H=7,8</t>
  </si>
  <si>
    <t>DUC71611641AA</t>
  </si>
  <si>
    <t>DISTANCIAL CON COLLAR Ø5.2X10X22 H12 NGR</t>
  </si>
  <si>
    <t>DUC71614011B</t>
  </si>
  <si>
    <t>ESPAC DI6.2XD8.5XH3STSTR087</t>
  </si>
  <si>
    <t>DUC71614081A</t>
  </si>
  <si>
    <t>DISTANCIADOR DI5XD6.6XH1.5</t>
  </si>
  <si>
    <t>DUC71614091A</t>
  </si>
  <si>
    <t>ESPACIADOR 696MR-SBK/09</t>
  </si>
  <si>
    <t>DUC71614111A</t>
  </si>
  <si>
    <t>DISTANCIADOR CON COLLAR</t>
  </si>
  <si>
    <t>DUC71614191A</t>
  </si>
  <si>
    <t>DISTANCIADOR 6,25X10X21</t>
  </si>
  <si>
    <t>DUC71614102AA</t>
  </si>
  <si>
    <t>DIST. CON COLLAR DI5.2XD8XH9 STSTR008</t>
  </si>
  <si>
    <t>DUC71614102AB</t>
  </si>
  <si>
    <t>DISTANCIADOR DI5,2XD8XH9 STSTR087</t>
  </si>
  <si>
    <t>DUC71614261A</t>
  </si>
  <si>
    <t>DUC71614252AB</t>
  </si>
  <si>
    <t>ESPACIADOR C/COL.D5.2XD8XD18XH7STSTR087</t>
  </si>
  <si>
    <t>DUC71614291AA</t>
  </si>
  <si>
    <t>ESPAC.  696MR-SBK/09 STSTR008</t>
  </si>
  <si>
    <t>DUC71614481AA</t>
  </si>
  <si>
    <t>DIST.CON COLLAR DI6.2X8X14 H4 - NEGRO</t>
  </si>
  <si>
    <t>DUC71614581AA</t>
  </si>
  <si>
    <t>DISTANCIADOR CC M6-H6.2</t>
  </si>
  <si>
    <t>DUC71614891AA</t>
  </si>
  <si>
    <t>DISTANCIADOR CON COLLARE 6 H5</t>
  </si>
  <si>
    <t>DUC71615071AA</t>
  </si>
  <si>
    <t>DIST C/COLL D5.2-D7.5-D10.5 H2.5STSTR087</t>
  </si>
  <si>
    <t>DUC71615151AA</t>
  </si>
  <si>
    <t>DIST COL DI5.25XD7XH7 STSTR008</t>
  </si>
  <si>
    <t>DUC71615261AA</t>
  </si>
  <si>
    <t>DUC71615321AA</t>
  </si>
  <si>
    <t>DUC71615521AA</t>
  </si>
  <si>
    <t>DISTANCIADOR. DI6.2XD9XD18H15.5 FINITO</t>
  </si>
  <si>
    <t>DUC71615611AA</t>
  </si>
  <si>
    <t>DISTANCIADOR CON COLLAR DI6,2XD10XH15</t>
  </si>
  <si>
    <t>DUC71615791AA</t>
  </si>
  <si>
    <t>DISTANCIADOR 6.5X9.5X20 H7 STSTR087</t>
  </si>
  <si>
    <t>DUC71615981AA</t>
  </si>
  <si>
    <t>DIST CON COLL D5.2 H2.3 ACABADO</t>
  </si>
  <si>
    <t>DUC71616191AA</t>
  </si>
  <si>
    <t>SEPARADOR CON COLLAR D5X6.1X8.5 H2.5</t>
  </si>
  <si>
    <t>DUC71616291AA</t>
  </si>
  <si>
    <t>DISTANCIADOR CON COLLAR STSTR008</t>
  </si>
  <si>
    <t>DUC71616411AA</t>
  </si>
  <si>
    <t>DISTANCIADOR 10X6.2X16.5 STSTR008</t>
  </si>
  <si>
    <t>DUC72010513C</t>
  </si>
  <si>
    <t>TORNILLO TBEI M8X20 10.9</t>
  </si>
  <si>
    <t>DUC72050159EA</t>
  </si>
  <si>
    <t>TORNILLO DISCO DURO</t>
  </si>
  <si>
    <t>DUC74110101A</t>
  </si>
  <si>
    <t>ABRAZADERA L.70 MM</t>
  </si>
  <si>
    <t>DUC74110121A</t>
  </si>
  <si>
    <t>ABRAZADERA DE GOMA</t>
  </si>
  <si>
    <t>DUC74110131A</t>
  </si>
  <si>
    <t>DUC74110551A</t>
  </si>
  <si>
    <t>ENVOLTURA</t>
  </si>
  <si>
    <t>DUC74140331A</t>
  </si>
  <si>
    <t>ABRAZADERA D1W1 B15 DIÁMETRO=10</t>
  </si>
  <si>
    <t>DUC74140381A</t>
  </si>
  <si>
    <t>ABRAZADERA NEGRA</t>
  </si>
  <si>
    <t>DUC74140431A</t>
  </si>
  <si>
    <t>BANDA YDNAC 10101 OPP.10112FAUSER</t>
  </si>
  <si>
    <t>DUC74140571A</t>
  </si>
  <si>
    <t>BANDA YDNAC 10133 (12.9-13.6)</t>
  </si>
  <si>
    <t>DUC74140581A</t>
  </si>
  <si>
    <t>SUJECIÓN / ABRAZADERA</t>
  </si>
  <si>
    <t>DUC74140621A</t>
  </si>
  <si>
    <t>ABRAZADERA CLIC 8 MM</t>
  </si>
  <si>
    <t>DUC74140631A</t>
  </si>
  <si>
    <t>DUC74140641A</t>
  </si>
  <si>
    <t>SUJECIÃ#N ESTÃNDAR 13/8 COBRA</t>
  </si>
  <si>
    <t>DUC74140651A</t>
  </si>
  <si>
    <t>BRIDA 11/7 COBRA</t>
  </si>
  <si>
    <t>DUC74141001A</t>
  </si>
  <si>
    <t>ABRAZADERA COBRA 8.5/7</t>
  </si>
  <si>
    <t>DUC74141701A</t>
  </si>
  <si>
    <t>PESTAÑA 6/6 BLCK N-4-BK RICHCO</t>
  </si>
  <si>
    <t>DUC74141711A</t>
  </si>
  <si>
    <t>ABRAZADERA ESTÁNDAR 10/7 COBRA W4</t>
  </si>
  <si>
    <t>DUC74141801A</t>
  </si>
  <si>
    <t>ABRAZADERA 40-60 HYM/08</t>
  </si>
  <si>
    <t>DUC74141811A</t>
  </si>
  <si>
    <t>ABRAZADERA 16-27 SBK/08</t>
  </si>
  <si>
    <t>DUC74141861A</t>
  </si>
  <si>
    <t>BRIDA 20-32 NORMA MOD.TORRO20-32/9</t>
  </si>
  <si>
    <t>DUC74141871A</t>
  </si>
  <si>
    <t>ABRAZADERA 60-80/9-W2 MOD.TORRO</t>
  </si>
  <si>
    <t>DUC74142121A</t>
  </si>
  <si>
    <t>BANDA W1 d13-14 NERA MIKALOR</t>
  </si>
  <si>
    <t>DUC74142251A</t>
  </si>
  <si>
    <t>ENVOLT YDNAC 8010182 17.7-18.7</t>
  </si>
  <si>
    <t>DUC74142371A</t>
  </si>
  <si>
    <t>BANDA NORMACLAMP COBRA 19/8 W4</t>
  </si>
  <si>
    <t>DUC74142401A</t>
  </si>
  <si>
    <t>BANDA NORMACLAMP COBRA 18/8 W4</t>
  </si>
  <si>
    <t>DUC74142411A</t>
  </si>
  <si>
    <t>ENVOLT YDNAC 10156 14.8-15.9</t>
  </si>
  <si>
    <t>DUC74142501A</t>
  </si>
  <si>
    <t>BANDA ABA MINI 12/9 W1</t>
  </si>
  <si>
    <t>DUC74142581A</t>
  </si>
  <si>
    <t>ABRAZADERA 16-27/9 W1 NORMA NEGRA</t>
  </si>
  <si>
    <t>DUC74142591A</t>
  </si>
  <si>
    <t>ABRAZADERA 23-35/9 W1 NORMA NEGRA</t>
  </si>
  <si>
    <t>DUC74142651A</t>
  </si>
  <si>
    <t>BANDA NORMA ROBUST W4 Ø60/63-20-M8</t>
  </si>
  <si>
    <t>DUC74142801A</t>
  </si>
  <si>
    <t>ARANDELA NORMACLAMP COBRA 22/8 W4</t>
  </si>
  <si>
    <t>DUC74142831A</t>
  </si>
  <si>
    <t>ENVOLT NYLON BLACK 200X3,5</t>
  </si>
  <si>
    <t>DUC74142841A</t>
  </si>
  <si>
    <t>ENVOLT. ROBUSTO 52/55-20 M8 W4</t>
  </si>
  <si>
    <t>DUC74142891A</t>
  </si>
  <si>
    <t>ENVOLT. ROBUST W4 Ø52/55-21-M6</t>
  </si>
  <si>
    <t>DUC74142901A</t>
  </si>
  <si>
    <t>ABRAZADERA W4 Ø40/43-21 -M6</t>
  </si>
  <si>
    <t>DUC74143141A</t>
  </si>
  <si>
    <t>ABRAZADERA A1W1 B15 DIÁMETRO=15</t>
  </si>
  <si>
    <t>DUC74750071A</t>
  </si>
  <si>
    <t>TUERCA M8 5 STSTR008 UNI5589</t>
  </si>
  <si>
    <t>DUC74750101A</t>
  </si>
  <si>
    <t>TUERCA M6 H.4 STSTR008</t>
  </si>
  <si>
    <t>DUC74810141C</t>
  </si>
  <si>
    <t>TUERCA M25X1,25 MONSTER/05</t>
  </si>
  <si>
    <t>DUC74810232B</t>
  </si>
  <si>
    <t>TUERCA EJE RUEDA TRAS MONST/05</t>
  </si>
  <si>
    <t>DUC74810241A</t>
  </si>
  <si>
    <t>TUERCA M6 FLANGIATO RAMATO H6</t>
  </si>
  <si>
    <t>DUC74810361A</t>
  </si>
  <si>
    <t>TUERCA M6</t>
  </si>
  <si>
    <t>DUC74810651A</t>
  </si>
  <si>
    <t>TUERCA RUEDA DELANTERA</t>
  </si>
  <si>
    <t>DUC74811201AA</t>
  </si>
  <si>
    <t>TUERCA M18X1.5</t>
  </si>
  <si>
    <t>DUC74811301AA</t>
  </si>
  <si>
    <t>TUERCA EJE RUEDA DELANTERA</t>
  </si>
  <si>
    <t>DUC74840331A</t>
  </si>
  <si>
    <t>TUERCA M8 600-750-900 MR/02</t>
  </si>
  <si>
    <t>DUC74840341B</t>
  </si>
  <si>
    <t>TUERCA M8  620 MR/ST3/06</t>
  </si>
  <si>
    <t>DUC74841011AA</t>
  </si>
  <si>
    <t>TUERCA DE BRIDA M12X1,25</t>
  </si>
  <si>
    <t>DUC74841091AA</t>
  </si>
  <si>
    <t>TUERCA BRIDA+LAV.Ø12 ZN+GEOM</t>
  </si>
  <si>
    <t>DUC74841101AA</t>
  </si>
  <si>
    <t>TUERCA BRIDA M6+LAV Ø14 ZN+GEO</t>
  </si>
  <si>
    <t>DUC74850021A</t>
  </si>
  <si>
    <t>TUERCA M10 1000 GT/07</t>
  </si>
  <si>
    <t>DUC74940041A</t>
  </si>
  <si>
    <t>TUERCA AUTOBLOQ. M6 900 MHE/01</t>
  </si>
  <si>
    <t>DUC74940321A</t>
  </si>
  <si>
    <t>TUERCA AFR. FL M8 H8.5 GALLY DAX</t>
  </si>
  <si>
    <t>DUC74941103B</t>
  </si>
  <si>
    <t>TUERCA AF FL RING A M5-8 STSTR87</t>
  </si>
  <si>
    <t>DUC74941113B</t>
  </si>
  <si>
    <t>TUERCA M6-8 STSTR087</t>
  </si>
  <si>
    <t>DUC74941118B</t>
  </si>
  <si>
    <t>TUERCA M6 696 MR/09</t>
  </si>
  <si>
    <t>DUC74941333B</t>
  </si>
  <si>
    <t>TUERCA A M6-8 STSTR087</t>
  </si>
  <si>
    <t>DUC74950011B</t>
  </si>
  <si>
    <t>TUERCA ELÁSTICA AF M4 UNI7473 8 STSTR008</t>
  </si>
  <si>
    <t>DUC75010071A</t>
  </si>
  <si>
    <t>TUERCA M25X1,5</t>
  </si>
  <si>
    <t>DUC75011211A</t>
  </si>
  <si>
    <t>TUERCA M6 H.6 6S ST-STR-008UNI 5587</t>
  </si>
  <si>
    <t>DUC75011551A</t>
  </si>
  <si>
    <t>TUERCA M22X1.5 696 MR/09</t>
  </si>
  <si>
    <t>DUC75011891AA</t>
  </si>
  <si>
    <t>TUERCA DEL EJE DE LA RUEDA TRASERA</t>
  </si>
  <si>
    <t>DUC75012341AA</t>
  </si>
  <si>
    <t>TUERCA ESPECIAL</t>
  </si>
  <si>
    <t>DUC75050051A</t>
  </si>
  <si>
    <t>TUERCA M6 H.6 695 MR/07</t>
  </si>
  <si>
    <t>DUC75810911A</t>
  </si>
  <si>
    <t>CABLE DEL SENSOR ABS</t>
  </si>
  <si>
    <t>DUC75810971A</t>
  </si>
  <si>
    <t>GUÍA</t>
  </si>
  <si>
    <t>DUC75811232A</t>
  </si>
  <si>
    <t>TAPA DEL PIÑÓN ARANDELA 1504</t>
  </si>
  <si>
    <t>DUC75811421A</t>
  </si>
  <si>
    <t>PASA TUBO</t>
  </si>
  <si>
    <t>DUC75811631A</t>
  </si>
  <si>
    <t>INTER. CONECTOR TYCO6-NANO-MQS L12</t>
  </si>
  <si>
    <t>DUC75811653A</t>
  </si>
  <si>
    <t>PASACABLES SENS. ABS HORQUILLA 1706</t>
  </si>
  <si>
    <t>DUC75811681A</t>
  </si>
  <si>
    <t>PASA-CABLE VÁLVULA DE ESCAPE 1817</t>
  </si>
  <si>
    <t>DUC75811951A</t>
  </si>
  <si>
    <t>PASSATUBO ABS</t>
  </si>
  <si>
    <t>DUC75811951B</t>
  </si>
  <si>
    <t>GUÍA MANGUERA ABS. DSX</t>
  </si>
  <si>
    <t>DUC75812071A</t>
  </si>
  <si>
    <t>PASA CABLE SENSOR ABS</t>
  </si>
  <si>
    <t>DUC75812072A</t>
  </si>
  <si>
    <t>PASA CABLE  SENSOR ABS DF30</t>
  </si>
  <si>
    <t>DUC75812141A</t>
  </si>
  <si>
    <t>CONDUCTO CABLAEDAO PRIN. POST.</t>
  </si>
  <si>
    <t>DUC75812141B</t>
  </si>
  <si>
    <t>DUC75812171A</t>
  </si>
  <si>
    <t>MANGUERA ABS FAIRLEAD</t>
  </si>
  <si>
    <t>DUC75812211A</t>
  </si>
  <si>
    <t>PASATUBO TUBO FRENO DEL.</t>
  </si>
  <si>
    <t>DUC75812301A</t>
  </si>
  <si>
    <t>PASATUBO TUBO</t>
  </si>
  <si>
    <t>DUC75812501A</t>
  </si>
  <si>
    <t>CANAL FRONTAL (TAPA)</t>
  </si>
  <si>
    <t>DUC75812531A</t>
  </si>
  <si>
    <t>TUBO VALVULA DE SEGURIDAD</t>
  </si>
  <si>
    <t>DUC75812751A</t>
  </si>
  <si>
    <t>PASACABLES ACELERÃ#. BASE DIRECCIÃ#N</t>
  </si>
  <si>
    <t>DUC75812781A</t>
  </si>
  <si>
    <t>SENSOR DE VEL./TUBO DE FRENO</t>
  </si>
  <si>
    <t>DUC75840161A</t>
  </si>
  <si>
    <t>PASACABLES N-5-BK Â«RICHCO</t>
  </si>
  <si>
    <t>DUC75840281A</t>
  </si>
  <si>
    <t>PASATUBO ABS JETPRESS</t>
  </si>
  <si>
    <t>DUC75840601A</t>
  </si>
  <si>
    <t>ANILLO CABLE FASTP. 3287 BB01</t>
  </si>
  <si>
    <t>DUC75840621A</t>
  </si>
  <si>
    <t>GOMA D19XH10-D12-S3,5(FASTMILANO 10</t>
  </si>
  <si>
    <t>DUC75840771A</t>
  </si>
  <si>
    <t>PASA CABLE HELLERMANN</t>
  </si>
  <si>
    <t>DUC75840801A</t>
  </si>
  <si>
    <t>DUC75840931A</t>
  </si>
  <si>
    <t>PASATUBO RICHCO N-10B-19</t>
  </si>
  <si>
    <t>DUC75841031A</t>
  </si>
  <si>
    <t>BRIDA CABLES HELLERMAN3-6M BORDE DE CHAP</t>
  </si>
  <si>
    <t>DUC75841041A</t>
  </si>
  <si>
    <t>CLIP DE CONEXIÃ#N DE BORDE EC33</t>
  </si>
  <si>
    <t>DUC75841051A</t>
  </si>
  <si>
    <t>CLIP DE CONEXIÃ#N DE BORDE EC28</t>
  </si>
  <si>
    <t>DUC75841091A</t>
  </si>
  <si>
    <t>PASACABLES HEMBRA JETPRESS</t>
  </si>
  <si>
    <t>DUC75841101A</t>
  </si>
  <si>
    <t>PASACABLES MACHO JETPRESS</t>
  </si>
  <si>
    <t>DUC75841181A</t>
  </si>
  <si>
    <t>CLIP HELLERMAN P/N 155-03800 DRW 14.1700</t>
  </si>
  <si>
    <t>DUC75841211A</t>
  </si>
  <si>
    <t>PRECINTO HELLERMAN _ 155-46302</t>
  </si>
  <si>
    <t>DUC75841221A</t>
  </si>
  <si>
    <t>PRECINTO HELLERMAN _ 118-05900</t>
  </si>
  <si>
    <t>DUC758G2491A</t>
  </si>
  <si>
    <t>CANAL DELANTERO MS896 VWA</t>
  </si>
  <si>
    <t>DUC758G2511A</t>
  </si>
  <si>
    <t>CANAL STGR TUBOS MS896 VWA</t>
  </si>
  <si>
    <t>DUC758G2521A</t>
  </si>
  <si>
    <t>TAPA CONDUCTO MS896 VWA</t>
  </si>
  <si>
    <t>DUC75910251A</t>
  </si>
  <si>
    <t>Muelle</t>
  </si>
  <si>
    <t>DUC75910321B</t>
  </si>
  <si>
    <t>CLIP - CAUCHO</t>
  </si>
  <si>
    <t>DUC75910431B</t>
  </si>
  <si>
    <t>ELASTICO BATERIA 1900</t>
  </si>
  <si>
    <t>DUC76410011A</t>
  </si>
  <si>
    <t>CASQUILLO ELÁSTICO.851S</t>
  </si>
  <si>
    <t>DUC76410221A</t>
  </si>
  <si>
    <t>CAUCHO</t>
  </si>
  <si>
    <t>DUC76410481A</t>
  </si>
  <si>
    <t>ANTIVIBRANTE FIX ALA-RADIATORE</t>
  </si>
  <si>
    <t>DUC76410482A</t>
  </si>
  <si>
    <t>ANTIVIBRACIÓN FIX ALA-RADIATORE</t>
  </si>
  <si>
    <t>DUC76410621B</t>
  </si>
  <si>
    <t>TAPA DE LA BATERÃA OJAL</t>
  </si>
  <si>
    <t>DUC76410841A</t>
  </si>
  <si>
    <t>GOMA H 8X18X7.5(EX 079772068)</t>
  </si>
  <si>
    <t>DUC76410901A</t>
  </si>
  <si>
    <t>GOMA</t>
  </si>
  <si>
    <t>DUC76410981A</t>
  </si>
  <si>
    <t>JUNTA DE GOMA ANTIVIBRACIÓN</t>
  </si>
  <si>
    <t>DUC76411141A</t>
  </si>
  <si>
    <t>JUNTA DE GOMA ANTI-VIBRACIÓN</t>
  </si>
  <si>
    <t>DUC76411331A</t>
  </si>
  <si>
    <t>RETENEDOR DE GOMA TAZA-PROYECTOR0603</t>
  </si>
  <si>
    <t>DUC76411381A</t>
  </si>
  <si>
    <t>GOMA ANTIVIBRANTE D=11X16X22 H=8 GOLA</t>
  </si>
  <si>
    <t>DUC76411501A</t>
  </si>
  <si>
    <t>ALMOHADILLA GOMA</t>
  </si>
  <si>
    <t>DUC76411671A</t>
  </si>
  <si>
    <t>H GOMA D6.4X9.5X14.2 H7 G2.</t>
  </si>
  <si>
    <t>DUC76411821A</t>
  </si>
  <si>
    <t>ARANDELA DE GOMA DE SILICONA</t>
  </si>
  <si>
    <t>DUC76412041A</t>
  </si>
  <si>
    <t>DUC76412071A</t>
  </si>
  <si>
    <t>GOMA CILINDRICA FIX. FIANCHETTO</t>
  </si>
  <si>
    <t>DUC76412101A</t>
  </si>
  <si>
    <t>GOMA H D10XD20XH10</t>
  </si>
  <si>
    <t>DUC76412101B</t>
  </si>
  <si>
    <t>GOMA SILICONA D10XD20XH10</t>
  </si>
  <si>
    <t>DUC76412131A</t>
  </si>
  <si>
    <t>DUC76412281A</t>
  </si>
  <si>
    <t>ALMOHAD.GOMA D7.5X17X21 H10.5</t>
  </si>
  <si>
    <t>DUC76412542A</t>
  </si>
  <si>
    <t>GOMA H</t>
  </si>
  <si>
    <t>DUC76414551A</t>
  </si>
  <si>
    <t>GOMA ANTICORTE L=160MM</t>
  </si>
  <si>
    <t>DUC76417651A</t>
  </si>
  <si>
    <t>GOMA FIJACIÓN TAPA DEPÓSITO</t>
  </si>
  <si>
    <t>DUC76417671A</t>
  </si>
  <si>
    <t>GOMA FISSAGGIO PLEXI</t>
  </si>
  <si>
    <t>DUC77110191A</t>
  </si>
  <si>
    <t>TORN. TCEIF M6X20 1100MTS/07</t>
  </si>
  <si>
    <t>DUC77110391A</t>
  </si>
  <si>
    <t>TORNILLO M6X16 749-999/06</t>
  </si>
  <si>
    <t>DUC77110391B</t>
  </si>
  <si>
    <t>TORNILLO TBEI M6X16.8</t>
  </si>
  <si>
    <t>DUC77110401A</t>
  </si>
  <si>
    <t>TORNILLO TCEIF M6X18 8.8</t>
  </si>
  <si>
    <t>DUC77110401B</t>
  </si>
  <si>
    <t>DUC77110411A</t>
  </si>
  <si>
    <t>TORNILLO TCEIF M8X20 8.8</t>
  </si>
  <si>
    <t>DUC77110481A</t>
  </si>
  <si>
    <t>TORNILLO M10X25 MR-HR/05-06</t>
  </si>
  <si>
    <t>DUC77113741A</t>
  </si>
  <si>
    <t>TORNILLO M8X25 8.8 CON FIJADOR ROSCAS</t>
  </si>
  <si>
    <t>DUC77116648B</t>
  </si>
  <si>
    <t>TORNILLO TCEIF M6X14</t>
  </si>
  <si>
    <t>DUC77140673C</t>
  </si>
  <si>
    <t>TORNILLO TCEIF M6X20 10.9 STSTR087</t>
  </si>
  <si>
    <t>DUC77140653CC</t>
  </si>
  <si>
    <t>TORNILLO TCEIF M6X16 10.9 STR087 DRILOC2</t>
  </si>
  <si>
    <t>DUC77140677CF</t>
  </si>
  <si>
    <t>TORNILLO M6X20 10.9</t>
  </si>
  <si>
    <t>DUC77140697CF</t>
  </si>
  <si>
    <t>TORNILLO TCEIF M6X25 10.9</t>
  </si>
  <si>
    <t>DUC77150408B</t>
  </si>
  <si>
    <t>TORNILLO M5X14 MONSTER/04</t>
  </si>
  <si>
    <t>DUC77150443B</t>
  </si>
  <si>
    <t>DUC77150458B</t>
  </si>
  <si>
    <t>TORNILLO TCEI M5X25 UNI 5931 8.8STSTR008</t>
  </si>
  <si>
    <t>DUC77150478B</t>
  </si>
  <si>
    <t>TORNILLO TCEI M5X30 UNI 5931 8.8STSTR008</t>
  </si>
  <si>
    <t>DUC77150628B</t>
  </si>
  <si>
    <t>TORNILLO M6X10 UNI5931 8.8STSTR008</t>
  </si>
  <si>
    <t>DUC77150638B</t>
  </si>
  <si>
    <t>TORNILLO TCEI M6X12 UNI5931 8.8STSTR008</t>
  </si>
  <si>
    <t>DUC77150648B</t>
  </si>
  <si>
    <t>TORNILLO TCEI M6X14 UNI 5931 8.8STSTR008</t>
  </si>
  <si>
    <t>DUC77150663B</t>
  </si>
  <si>
    <t>TORNILLO M6X18 8.8 ST-STR-087</t>
  </si>
  <si>
    <t>DUC77150668B</t>
  </si>
  <si>
    <t>TORNILLO TCEI M6X18 UNI 5931 8.8STSTR008</t>
  </si>
  <si>
    <t>DUC7715074BG</t>
  </si>
  <si>
    <t>TORNILLO CHHS M6X45 12.9</t>
  </si>
  <si>
    <t>DUC77150753B</t>
  </si>
  <si>
    <t>TORNILLO TCEI M6X50 UNI5931 8.8 STSTR087</t>
  </si>
  <si>
    <t>DUC77150763B</t>
  </si>
  <si>
    <t>TORNILLO M6X55 UNI5931 8.8STSTR087</t>
  </si>
  <si>
    <t>DUC77150768B</t>
  </si>
  <si>
    <t>TORN M6X55 UNI5931 8.8STSTR008</t>
  </si>
  <si>
    <t>DUC77150788B</t>
  </si>
  <si>
    <t>TORNILLO TCEI M6X65</t>
  </si>
  <si>
    <t>DUC77150873B</t>
  </si>
  <si>
    <t>TORNILLO TCEI M6X120 8.8 STSTR087</t>
  </si>
  <si>
    <t>DUC77151278B</t>
  </si>
  <si>
    <t>TORNILLO TCEI M8X30 900 MHE/01</t>
  </si>
  <si>
    <t>DUC7715128BG</t>
  </si>
  <si>
    <t>TORNILLO CHHS M8X35 12.9</t>
  </si>
  <si>
    <t>DUC7715124BFA</t>
  </si>
  <si>
    <t>TORNILLO M8X22 10,9 RDB GZ PLATA</t>
  </si>
  <si>
    <t>DUC77151558B</t>
  </si>
  <si>
    <t>TORNILLO TCEI M10X28 UNI 5931 8.8</t>
  </si>
  <si>
    <t>DUC77151588B</t>
  </si>
  <si>
    <t>TORNILLO TCEI M10X40 UNI 5931 8.8</t>
  </si>
  <si>
    <t>DUC77154337C</t>
  </si>
  <si>
    <t>TORNILLO TCEI M10X1.25X30</t>
  </si>
  <si>
    <t>DUC77156393B</t>
  </si>
  <si>
    <t>TORNILLO TCEIF M5X12 8.8 STR087</t>
  </si>
  <si>
    <t>DUC77156398B</t>
  </si>
  <si>
    <t>TORNILLO TCEIF M5X12 8.8</t>
  </si>
  <si>
    <t>DUC77156418B</t>
  </si>
  <si>
    <t>TORNILLO TCEIF M5X16 8.8 STSTR008</t>
  </si>
  <si>
    <t>DUC77156423B</t>
  </si>
  <si>
    <t>TORNILLO TCEIF M5X18 8.8 STSTR087</t>
  </si>
  <si>
    <t>DUC77156438B</t>
  </si>
  <si>
    <t>TORNILLO TCEIF M5X20 8.8 STSTR008</t>
  </si>
  <si>
    <t>DUC77156623B</t>
  </si>
  <si>
    <t>TORNILLO TCEIF M6X10 8.8 STSTR087</t>
  </si>
  <si>
    <t>DUC77156628B</t>
  </si>
  <si>
    <t>TORNILLO TCEIF M6X10 8.8 STSTR008</t>
  </si>
  <si>
    <t>DUC77156633B</t>
  </si>
  <si>
    <t>TORN. CHHS M6X12 8.8 STSTR087</t>
  </si>
  <si>
    <t>DUC77156638B</t>
  </si>
  <si>
    <t>TORNILLO  M6X12 SS/06</t>
  </si>
  <si>
    <t>DUC77156653B</t>
  </si>
  <si>
    <t>TORNILLO TCEIF M6X16 8.8 STSTR087</t>
  </si>
  <si>
    <t>DUC77156658B</t>
  </si>
  <si>
    <t>TORNILLO TCEIF M6X16 8.8 STSTR008</t>
  </si>
  <si>
    <t>DUC77156678B</t>
  </si>
  <si>
    <t>TORNILLO TCEIF M6X20 8.8 STSTR008</t>
  </si>
  <si>
    <t>DUC77156683B</t>
  </si>
  <si>
    <t>TORNILLO TCEIF M6x22 8.8 STSTR087</t>
  </si>
  <si>
    <t>DUC77156688B</t>
  </si>
  <si>
    <t>TORNILLO M6X22X18 1000MTS/03</t>
  </si>
  <si>
    <t>DUC77156694B</t>
  </si>
  <si>
    <t>TORNILLO  M6X25 DMH 03-03.001</t>
  </si>
  <si>
    <t>DUC77156698B</t>
  </si>
  <si>
    <t>TORNILLO  M6X25 999 BIP/03</t>
  </si>
  <si>
    <t>DUC77156718B</t>
  </si>
  <si>
    <t>TORNILLO TCEIF M6X30 8.8 STSTR008</t>
  </si>
  <si>
    <t>DUC77156738B</t>
  </si>
  <si>
    <t>TORNILLO  M6X40 999 BIP/03</t>
  </si>
  <si>
    <t>DUC77156743C</t>
  </si>
  <si>
    <t>TORNILLO M6X45 10.9 STSTR087</t>
  </si>
  <si>
    <t>DUC77157248B</t>
  </si>
  <si>
    <t>TORNILLO M8X22 8.8 STSTR008</t>
  </si>
  <si>
    <t>DUC77157254B</t>
  </si>
  <si>
    <t>TORNILLO  M8X25 DMH 03-03.001</t>
  </si>
  <si>
    <t>DUC77157258B</t>
  </si>
  <si>
    <t>TORNILLO TCEIF M8X25 8.8 STSTR008</t>
  </si>
  <si>
    <t>DUC77157258C</t>
  </si>
  <si>
    <t>TORNILLO M8X25 10.9 STSTR008</t>
  </si>
  <si>
    <t>DUC77157278B</t>
  </si>
  <si>
    <t>TORNILLO TCEIF M8X30 8.8 STSTR008</t>
  </si>
  <si>
    <t>DUC7715727BF</t>
  </si>
  <si>
    <t>TORNILLO TCEIF M8X30 10.9 RDB SILVER</t>
  </si>
  <si>
    <t>DUC77157283B</t>
  </si>
  <si>
    <t>TORNILLO TCEIF M8x35 8.8 STSTR087</t>
  </si>
  <si>
    <t>DUC7715754BG</t>
  </si>
  <si>
    <t>TORNILLO TCEIF M10X25 12.9 DOERKEN</t>
  </si>
  <si>
    <t>DUC77157628C</t>
  </si>
  <si>
    <t>TORNILLO TCEIF M10X60 10.9 STSTR008</t>
  </si>
  <si>
    <t>DUC77210423C</t>
  </si>
  <si>
    <t>TOR M6X16 10.9 STSTR087 LOCKER</t>
  </si>
  <si>
    <t>DUC77210471B</t>
  </si>
  <si>
    <t>TORNILLO TEF M5X12 8.8</t>
  </si>
  <si>
    <t>DUC77210501C</t>
  </si>
  <si>
    <t>TORNILLO TEF M6X12 8.8</t>
  </si>
  <si>
    <t>DUC77210591A</t>
  </si>
  <si>
    <t>TORNILLO M6X10 SPORTMONO/06</t>
  </si>
  <si>
    <t>DUC77210621A</t>
  </si>
  <si>
    <t>TORNILLO TEF M5X16 PS/06 LE</t>
  </si>
  <si>
    <t>DUC77210623B</t>
  </si>
  <si>
    <t>TORNILLO TEF M5X16 8.8 ST-STR-087</t>
  </si>
  <si>
    <t>DUC77210631A</t>
  </si>
  <si>
    <t>TORNILLO M6X20 S4R-MONSTER/05</t>
  </si>
  <si>
    <t>DUC77210841C</t>
  </si>
  <si>
    <t>TORNILLO SP. TCEI M5X10.5 Ø8.5H6 FF STST</t>
  </si>
  <si>
    <t>DUC77210892B</t>
  </si>
  <si>
    <t>TORNILLO TBEI M6X14 TESTA LARGANERA CH.4</t>
  </si>
  <si>
    <t>DUC77210893B</t>
  </si>
  <si>
    <t>RND HD ALN SCR M6X14 1098S/08</t>
  </si>
  <si>
    <t>DUC77210841BA</t>
  </si>
  <si>
    <t>TORNILLO M5X10.5 COL8.5X6 STSTR087</t>
  </si>
  <si>
    <t>DUC77210971B</t>
  </si>
  <si>
    <t>TORNILLO TBEI M6X25 TESTA LARGA NERA</t>
  </si>
  <si>
    <t>DUC77211021A</t>
  </si>
  <si>
    <t>TORNILLO M6X10 HYM1100S/08</t>
  </si>
  <si>
    <t>DUC77211061A</t>
  </si>
  <si>
    <t>TORNILLO M6X14 696 MR/09</t>
  </si>
  <si>
    <t>DUC77211082B</t>
  </si>
  <si>
    <t>TORNILLO ESPECIAL TCEI M8 FF</t>
  </si>
  <si>
    <t>DUC77211091A</t>
  </si>
  <si>
    <t>TORNILLO ESP.TBEI M5X12 NERA FRENAF.</t>
  </si>
  <si>
    <t>DUC77211091C</t>
  </si>
  <si>
    <t>TORNILLO ESPECIAL.TBEI M5X12 NERA</t>
  </si>
  <si>
    <t>DUC77211121C</t>
  </si>
  <si>
    <t>TORNILLO ESPECIAL. M5X8.5 COLL. 8.5X8.2</t>
  </si>
  <si>
    <t>DUC77211221B</t>
  </si>
  <si>
    <t>TORNILLO HHF (CAB HEX BRIDADA)</t>
  </si>
  <si>
    <t>DUC77211251A</t>
  </si>
  <si>
    <t>TORNILLO ESPECIAL.M5X9 COLL.H1,8X8,5</t>
  </si>
  <si>
    <t>DUC77211261B</t>
  </si>
  <si>
    <t>TORNILLO ESPEC.TCEI M6X12</t>
  </si>
  <si>
    <t>DUC77211281A</t>
  </si>
  <si>
    <t>TORNILLO TCEIF M5X20 TESTA LARGA</t>
  </si>
  <si>
    <t>DUC77211281AB</t>
  </si>
  <si>
    <t>TORNILLO TCEIF M5X20 TESTA LARGA STSTR00</t>
  </si>
  <si>
    <t>DUC77214061AA</t>
  </si>
  <si>
    <t>TORNILLO ESPECIAL. TCEI M5X22 NEGRO</t>
  </si>
  <si>
    <t>DUC77214231A</t>
  </si>
  <si>
    <t>COLLAR DE TORNILLO TCEI 7</t>
  </si>
  <si>
    <t>DUC77214221AA</t>
  </si>
  <si>
    <t>TORNILLO SPEC TCEI M5X8 COLL D8X9 F/F FI</t>
  </si>
  <si>
    <t>DUC77214291AB</t>
  </si>
  <si>
    <t>TORNILLO ESPECIAL. TCEI M5X6</t>
  </si>
  <si>
    <t>DUC77214411AA</t>
  </si>
  <si>
    <t>TORNILLO M5X9 COLL Ø 8,5H4</t>
  </si>
  <si>
    <t>DUC77214411AB</t>
  </si>
  <si>
    <t>TORNILLO TCEIF M5X9 COLL. Ø8,5H4</t>
  </si>
  <si>
    <t>DUC77214411BA</t>
  </si>
  <si>
    <t>TOR M5X9COLLØ8,5H4STSTR087STMP</t>
  </si>
  <si>
    <t>DUC77240133C</t>
  </si>
  <si>
    <t>TORNILLO TBEIF M4x12</t>
  </si>
  <si>
    <t>DUC77240253C</t>
  </si>
  <si>
    <t>TORNILLO TBEIF M5X10 10.9 STSTR087</t>
  </si>
  <si>
    <t>DUC77240254C</t>
  </si>
  <si>
    <t>TORNILLO ESPECIAL M5X10 SF/10</t>
  </si>
  <si>
    <t>DUC77240263C</t>
  </si>
  <si>
    <t>TORN TBEIF M5X12 10.9 STSTR087</t>
  </si>
  <si>
    <t>DUC77240273C</t>
  </si>
  <si>
    <t>TORNILLO TBEIF M5X14 10.9 STSTR087</t>
  </si>
  <si>
    <t>DUC77240278C</t>
  </si>
  <si>
    <t>TORNILLO TBEIF M5X14 10.9 ST_STR008</t>
  </si>
  <si>
    <t>DUC77240308C</t>
  </si>
  <si>
    <t>TORN TBEIFM5X20 10.9 ST_STR008</t>
  </si>
  <si>
    <t>DUC77240323C</t>
  </si>
  <si>
    <t>TORNILLO TBEIF M5X25 10.9 STSTR087</t>
  </si>
  <si>
    <t>DUC77240343C</t>
  </si>
  <si>
    <t>TORNILLO TBEIF M5X30 10.9 STSTR087</t>
  </si>
  <si>
    <t>DUC77240393C</t>
  </si>
  <si>
    <t>TORNILLO TBEIF M6X10 10.9 STSTR087</t>
  </si>
  <si>
    <t>DUC77240403C</t>
  </si>
  <si>
    <t>TORNILLO TBEIF M6X12 10.9 STSTR087</t>
  </si>
  <si>
    <t>DUC77240408C</t>
  </si>
  <si>
    <t>TORNILLO TBEIF M6X12 10.9 STSTR008</t>
  </si>
  <si>
    <t>DUC77240423C</t>
  </si>
  <si>
    <t>TORNILLO TBEIF M6X16 10.9 STSTR087</t>
  </si>
  <si>
    <t>DUC77240438C</t>
  </si>
  <si>
    <t>TORNILLO TBEIF M6X18 10.9 STSTR008</t>
  </si>
  <si>
    <t>DUC77240443C</t>
  </si>
  <si>
    <t>TORNILLO M6X20 10.9 STSTR087</t>
  </si>
  <si>
    <t>DUC77240453C</t>
  </si>
  <si>
    <t>TORNILLO M6X22 10.9 STSTR087</t>
  </si>
  <si>
    <t>DUC77240463C</t>
  </si>
  <si>
    <t>TORNILLO TBEIF M6X25 10.9 STSTR087</t>
  </si>
  <si>
    <t>DUC77240483C</t>
  </si>
  <si>
    <t>TORNILLO TBEIF M6X30 10.9 STSTR087</t>
  </si>
  <si>
    <t>DUC77240493C</t>
  </si>
  <si>
    <t>TORNILLO TBEIF M6X35 10.9 STSTR087</t>
  </si>
  <si>
    <t>DUC77240403CA</t>
  </si>
  <si>
    <t>TORNILLO TBEIF M6X12 10.9</t>
  </si>
  <si>
    <t>DUC77240413CA</t>
  </si>
  <si>
    <t>TORNILLO TBEIF M6X14 10.9</t>
  </si>
  <si>
    <t>DUC77240508C</t>
  </si>
  <si>
    <t>TORNILLO TBEIF M6X40-10.9-ST STR008</t>
  </si>
  <si>
    <t>DUC77240573C</t>
  </si>
  <si>
    <t>TORNILLO TBEIF M8X14 10.9 STSTR087</t>
  </si>
  <si>
    <t>DUC77240593C</t>
  </si>
  <si>
    <t>TORNILLO TBEIF M8X18 10.9 STSTR087</t>
  </si>
  <si>
    <t>DUC77240773B</t>
  </si>
  <si>
    <t>TORNILLO M10X20 8.8 STSTR087</t>
  </si>
  <si>
    <t>DUC77244163B</t>
  </si>
  <si>
    <t>TORNILLO TBEI M5X10 8,8 STSTR087</t>
  </si>
  <si>
    <t>DUC77244168B</t>
  </si>
  <si>
    <t>TORNILLO TBEI M5X10 8.8 STSTR008</t>
  </si>
  <si>
    <t>DUC77244173B</t>
  </si>
  <si>
    <t>DUC77244183B</t>
  </si>
  <si>
    <t>TORNILLO TBEI M5X14 8.8 STSTR087</t>
  </si>
  <si>
    <t>DUC77244193B</t>
  </si>
  <si>
    <t>TORNILLO M5X16 8.8 ST_STR 087</t>
  </si>
  <si>
    <t>DUC77244198B</t>
  </si>
  <si>
    <t>TORNILLO M5X16 8.8 ST_STR 008</t>
  </si>
  <si>
    <t>DUC77244163BA</t>
  </si>
  <si>
    <t>TORNILLO M5X10 8.8 STSTR087 FF</t>
  </si>
  <si>
    <t>DUC77244203B</t>
  </si>
  <si>
    <t>TORNILLO TBEIF M5X18 8.8 STSTR087</t>
  </si>
  <si>
    <t>DUC77244218B</t>
  </si>
  <si>
    <t>TORNILLO M5X20 8.8 STSTR008 ex77213218B</t>
  </si>
  <si>
    <t>DUC77244233B</t>
  </si>
  <si>
    <t>TORNILLO TBEI M5X25 8.8 STSTR087</t>
  </si>
  <si>
    <t>DUC77244303B</t>
  </si>
  <si>
    <t>TORNILLO TBEI M6X10 8.8 STSTR087</t>
  </si>
  <si>
    <t>DUC77244348B</t>
  </si>
  <si>
    <t>TORNILLO M6X18 8.8 STSTR008</t>
  </si>
  <si>
    <t>DUC77244373B</t>
  </si>
  <si>
    <t>TORNILLO TBEI M6X25 8.8 STSTR087</t>
  </si>
  <si>
    <t>DUC77244318BA</t>
  </si>
  <si>
    <t>TORNILLO TBEI M6X12 8.8 STR008 TECHNOLOG</t>
  </si>
  <si>
    <t>DUC77244348BA</t>
  </si>
  <si>
    <t>TORNILLO M6X18 8.8 STR008</t>
  </si>
  <si>
    <t>DUC77244353BA</t>
  </si>
  <si>
    <t>TORNILLO TBEI M6X20 8.8</t>
  </si>
  <si>
    <t>DUC77244398BA</t>
  </si>
  <si>
    <t>TORNILLO TBEI M6X30 8.8 STSTR008</t>
  </si>
  <si>
    <t>DUC77250121B</t>
  </si>
  <si>
    <t>TORNILLO TEF M6X22 8.8 STSTR008DIN 6921</t>
  </si>
  <si>
    <t>DUC77250291A</t>
  </si>
  <si>
    <t>TORNILLO TEF M6X16 8.8 STSTR008</t>
  </si>
  <si>
    <t>DUC77251023C</t>
  </si>
  <si>
    <t>TORNILLO TEF M6X22 10.9 STSTR087</t>
  </si>
  <si>
    <t>DUC77251033B</t>
  </si>
  <si>
    <t>TORNILLO M6X25 8.8 STSTR087</t>
  </si>
  <si>
    <t>DUC77251043B</t>
  </si>
  <si>
    <t>TORNILLO M6X28 8.8 STSTR087</t>
  </si>
  <si>
    <t>DUC7725164BG</t>
  </si>
  <si>
    <t>TORNILLO TEF M10X30 12.9 RDB DPKL100+DSG</t>
  </si>
  <si>
    <t>DUC7725170BZ</t>
  </si>
  <si>
    <t>TORNILLO TEF M10X60 12.9 D PROT+D</t>
  </si>
  <si>
    <t>DUC77253063C</t>
  </si>
  <si>
    <t>DUC77350403B</t>
  </si>
  <si>
    <t>TORNILLO TCEIR M5X14 DIN7984 8.8STSTR087</t>
  </si>
  <si>
    <t>DUC77351568C</t>
  </si>
  <si>
    <t>TORNILLO TCEIR M10X30 UNI 9327  10.9</t>
  </si>
  <si>
    <t>DUC77354628B</t>
  </si>
  <si>
    <t>TORNILLO TCEIR M4X10 DIN 6912 8.8</t>
  </si>
  <si>
    <t>DUC77354713B</t>
  </si>
  <si>
    <t>TORNILLO TCEIR M5X10 DIN6912 8.8</t>
  </si>
  <si>
    <t>DUC77354743B</t>
  </si>
  <si>
    <t>TORNILLO TCEIR M5X20 DIN6912 8.8</t>
  </si>
  <si>
    <t>DUC77354893C</t>
  </si>
  <si>
    <t>TORNILLO TCEIR M6X30 10.9 DIN 6912</t>
  </si>
  <si>
    <t>DUC77354898B</t>
  </si>
  <si>
    <t>TORNILLO M6X30 696MR/09</t>
  </si>
  <si>
    <t>DUC77355068B</t>
  </si>
  <si>
    <t>TORNILLO TCEIR M8X35 DIN6912 8.8</t>
  </si>
  <si>
    <t>DUC77440041A</t>
  </si>
  <si>
    <t>TORNILLO AUTORROSCANTE 5X16</t>
  </si>
  <si>
    <t>DUC77440071A</t>
  </si>
  <si>
    <t>TORNILLO AF 4.5X12 TA UNI 9707 STSTR008</t>
  </si>
  <si>
    <t>DUC77440101A</t>
  </si>
  <si>
    <t>TORNILLO 3.5X10 MR/09</t>
  </si>
  <si>
    <t>DUC77440111A</t>
  </si>
  <si>
    <t>DUC77440121A</t>
  </si>
  <si>
    <t>TORNILLO AF 5X30 WN1411 KC50X30</t>
  </si>
  <si>
    <t>DUC77440171A</t>
  </si>
  <si>
    <t>TORNILLO AF M5x12 PSM WN1411-KC50x12-ZBC</t>
  </si>
  <si>
    <t>DUC77440183C</t>
  </si>
  <si>
    <t>TORNILLO AF M3x14 WN1411KC30x14 STSTR087</t>
  </si>
  <si>
    <t>DUC77440203C</t>
  </si>
  <si>
    <t>TORNILLO AF 5X16 STSTR008 MUSTAD</t>
  </si>
  <si>
    <t>DUC77440213C</t>
  </si>
  <si>
    <t>TORNILLO AF 3X10 WN1411KC30X10 ZBC</t>
  </si>
  <si>
    <t>DUC77440228C</t>
  </si>
  <si>
    <t>TORNILLO AF 5X18 WN1411</t>
  </si>
  <si>
    <t>DUC77440251A</t>
  </si>
  <si>
    <t>TORNILLO 15.000F4X14</t>
  </si>
  <si>
    <t>DUC77440301A</t>
  </si>
  <si>
    <t>TORNILLO AUTORROSCANDO</t>
  </si>
  <si>
    <t>DUC77440321A</t>
  </si>
  <si>
    <t>TORNILLO AF 5X20 WN1411 KC50X20 STSTR087</t>
  </si>
  <si>
    <t>DUC77510171A</t>
  </si>
  <si>
    <t>TORNILLO TBEI M5X16 900 MHE/01</t>
  </si>
  <si>
    <t>DUC77510511B</t>
  </si>
  <si>
    <t>TORNILLO M5X10 D16RR/08</t>
  </si>
  <si>
    <t>DUC77510541A</t>
  </si>
  <si>
    <t>TORNILLO TBEI M6X10</t>
  </si>
  <si>
    <t>DUC77550191A</t>
  </si>
  <si>
    <t>TORNILLO TBEI M6X25 ISO7380 10.9STSTR008</t>
  </si>
  <si>
    <t>DUC77550213C</t>
  </si>
  <si>
    <t>TORNILLO TBEI M6X16 696 MR/09</t>
  </si>
  <si>
    <t>DUC77750408B</t>
  </si>
  <si>
    <t>TORN M5X25 UNI5933 8.8STSTR008</t>
  </si>
  <si>
    <t>DUC77850281A</t>
  </si>
  <si>
    <t>TORNILLO M8X25 8.8 UNI5923STSTR008</t>
  </si>
  <si>
    <t>DUC77910991B</t>
  </si>
  <si>
    <t>TORNILLO SPEC.BASE STERZO MTS STSTR008</t>
  </si>
  <si>
    <t>DUC77911511AA</t>
  </si>
  <si>
    <t>CORRECC ESTRIB FIJ TORN ESPEC</t>
  </si>
  <si>
    <t>DUC77912051AB</t>
  </si>
  <si>
    <t>ESTRIBO BRAC. SEC. TORN. 1000M</t>
  </si>
  <si>
    <t>DUC77912061AB</t>
  </si>
  <si>
    <t>DUC77913311D</t>
  </si>
  <si>
    <t>TORNILLO FRENO PINZA DELANTERA</t>
  </si>
  <si>
    <t>DUC77914391C</t>
  </si>
  <si>
    <t>TORNILLO TBEI M6X16 CON COLLARE NERA</t>
  </si>
  <si>
    <t>DUC77914982B</t>
  </si>
  <si>
    <t>TORNILLO ESPECIAL TCPEI M6 NERA</t>
  </si>
  <si>
    <t>DUC77915041A</t>
  </si>
  <si>
    <t>TRASERO RET. TORNILLO 1098S/07</t>
  </si>
  <si>
    <t>DUC77915111B</t>
  </si>
  <si>
    <t>TORNILLO TCEI M10X1,25X55 STAMPATA</t>
  </si>
  <si>
    <t>DUC77916371AB</t>
  </si>
  <si>
    <t>TORNILLO ESPECIAL M8 FISS. TAPA NEGRA</t>
  </si>
  <si>
    <t>DUC77918092AA</t>
  </si>
  <si>
    <t>TORNILLO ESPECIAL M5X8,5 NEGRO</t>
  </si>
  <si>
    <t>DUC77919101AA</t>
  </si>
  <si>
    <t>TORNILLO ESPEC. FIJAR BASTIDOR/MOTOR</t>
  </si>
  <si>
    <t>DUC77919171AA</t>
  </si>
  <si>
    <t>TORNILLO ESPECIAL</t>
  </si>
  <si>
    <t>DUC77919221AA</t>
  </si>
  <si>
    <t>TORNILLO ESPECIAL M5X16</t>
  </si>
  <si>
    <t>DUC77919591AA</t>
  </si>
  <si>
    <t>DUC77919601AA</t>
  </si>
  <si>
    <t>DUC7791A131AA</t>
  </si>
  <si>
    <t>DUC7791A141AA</t>
  </si>
  <si>
    <t>DUC7791A201AA</t>
  </si>
  <si>
    <t>TORNILLO ESPECIAL. TCEIF 12.9 M10X40</t>
  </si>
  <si>
    <t>DUC7791A211AA</t>
  </si>
  <si>
    <t>TORNILLO ESPECIAL. TCEIF 12.9 M10X45</t>
  </si>
  <si>
    <t>DUC7791A392AA</t>
  </si>
  <si>
    <t>TORNILLO FIX. INTERRUPTOR PRINCIPAL</t>
  </si>
  <si>
    <t>DUC7791A491AA</t>
  </si>
  <si>
    <t>RECUPERADOR DE JUEGO DEL BASCULANTE</t>
  </si>
  <si>
    <t>DUC7791A561AC</t>
  </si>
  <si>
    <t>TORNILLO M10 FIX.</t>
  </si>
  <si>
    <t>DUC7791A611AA</t>
  </si>
  <si>
    <t>TORNILLO REGULADOR 1504</t>
  </si>
  <si>
    <t>DUC7791A821AA</t>
  </si>
  <si>
    <t>TORNILLO ESPECIAL FIX HANDS FREE M8</t>
  </si>
  <si>
    <t>DUC7791A991AA</t>
  </si>
  <si>
    <t>TORNILLO ESP M10X50 12.9 RDB</t>
  </si>
  <si>
    <t>DUC7791C231BA</t>
  </si>
  <si>
    <t>TORNILLO ESPECIAL M6X12 CH6</t>
  </si>
  <si>
    <t>DUC7791C301AB</t>
  </si>
  <si>
    <t>TORNILLO SPEC. M5X8.5 ACABADO NEGRO ST_S</t>
  </si>
  <si>
    <t>DUC7791D451AA</t>
  </si>
  <si>
    <t>TORNILLO ESPECIAL M10X1,25 X 65</t>
  </si>
  <si>
    <t>DUC7791D55BG</t>
  </si>
  <si>
    <t>TORNILLO ESPECIAL TEF M10X1,25X40</t>
  </si>
  <si>
    <t>DUC7791D56BF</t>
  </si>
  <si>
    <t>TORNILLO CABEZA CALIBRADA ESPECIAL M12X4</t>
  </si>
  <si>
    <t>DUC7791D531AA</t>
  </si>
  <si>
    <t>TORNILLO ESPECIAL M6X18 10.9 - ST-STR087</t>
  </si>
  <si>
    <t>DUC7791D681AA</t>
  </si>
  <si>
    <t>TORNILLO ESPECIAL CERRADURA DE LLAVE</t>
  </si>
  <si>
    <t>DUC7791D691AA</t>
  </si>
  <si>
    <t>TORNILLO PASADOR BASCULANTE</t>
  </si>
  <si>
    <t>DUC7791D741AA</t>
  </si>
  <si>
    <t>TORNILLO ESPECIAL M5X9 M5X14 NEGRO</t>
  </si>
  <si>
    <t>DUC7791D751AA</t>
  </si>
  <si>
    <t>TORNILLO CONEXIÓN RADIADOR V21F</t>
  </si>
  <si>
    <t>DUC78710111A</t>
  </si>
  <si>
    <t>JUNTA ALUMINIO 14X22X2.</t>
  </si>
  <si>
    <t>DUC78811041A</t>
  </si>
  <si>
    <t>JUNTA SENSOR TEMP (0404)</t>
  </si>
  <si>
    <t>DUC78811641C</t>
  </si>
  <si>
    <t>JUNTA ESP. PISTÓN ESCLAVO</t>
  </si>
  <si>
    <t>DUC78811801A</t>
  </si>
  <si>
    <t>JUNTA DE LA CAJA DE AIRE</t>
  </si>
  <si>
    <t>DUC78811841A</t>
  </si>
  <si>
    <t>JUNTA DEL ALA</t>
  </si>
  <si>
    <t>DUC78811871A</t>
  </si>
  <si>
    <t>JUNTA DEL ALA L=220</t>
  </si>
  <si>
    <t>DUC78812011A</t>
  </si>
  <si>
    <t>TAMPON ADESIVO GOMA 25X10X3</t>
  </si>
  <si>
    <t>DUC79010151A</t>
  </si>
  <si>
    <t>JUNTA DE TUBO ESCAPE 0211</t>
  </si>
  <si>
    <t>DUC79010261A</t>
  </si>
  <si>
    <t>JUNTA DE ESCAPE</t>
  </si>
  <si>
    <t>DUC79010431B</t>
  </si>
  <si>
    <t>WIREMESH D51,3 D45,3 H30</t>
  </si>
  <si>
    <t>DUC79010481A</t>
  </si>
  <si>
    <t>JUNTA DE MALLA METÁLICA D59,8 D54,3 H30</t>
  </si>
  <si>
    <t>DUC79010561A</t>
  </si>
  <si>
    <t>JUNTA ESCAPE - 2004</t>
  </si>
  <si>
    <t>DUC79111182A</t>
  </si>
  <si>
    <t>JUNTA DE LA TAPA DEL DEPÓSITO</t>
  </si>
  <si>
    <t>DUC80012381C</t>
  </si>
  <si>
    <t>MANGUERA BOMBA - RADIADOR  H2O</t>
  </si>
  <si>
    <t>DUC80012751A</t>
  </si>
  <si>
    <t>MANGUITO ALIMENTACIÃ#N H2O</t>
  </si>
  <si>
    <t>DUC80012761A</t>
  </si>
  <si>
    <t>MANGUITO RETORNO H2O</t>
  </si>
  <si>
    <t>DUC80018421A</t>
  </si>
  <si>
    <t>MANGUITO DE LA BOMBA RAD H2O</t>
  </si>
  <si>
    <t>DUC80810461A</t>
  </si>
  <si>
    <t>SWINGARM SECU.CLAMP M620S-S402</t>
  </si>
  <si>
    <t>DUC81910601BA</t>
  </si>
  <si>
    <t>HUSILLO DE LA RUEDA DELANTERA</t>
  </si>
  <si>
    <t>DUC81910781AA</t>
  </si>
  <si>
    <t>DUC81910791AA</t>
  </si>
  <si>
    <t>DUC81910901AA</t>
  </si>
  <si>
    <t>PERNO RUEDA DELANTERA GEOMET 321+500</t>
  </si>
  <si>
    <t>DUC81910991AA</t>
  </si>
  <si>
    <t>EJE RUEDA DELANTERA</t>
  </si>
  <si>
    <t>DUC81911001AA</t>
  </si>
  <si>
    <t>EJE RUEDA TRASERA V21F</t>
  </si>
  <si>
    <t>DUC819G0891AA</t>
  </si>
  <si>
    <t>STGR PERNO RUOTA TRASERA ARG</t>
  </si>
  <si>
    <t>DUC824G3332BA</t>
  </si>
  <si>
    <t>STGR PLACA REPOSAPIÉS DELANTERA DERECHA</t>
  </si>
  <si>
    <t>DUC824G3352AA</t>
  </si>
  <si>
    <t>PLACA SOPORTE ESTRIBERAS SX V20E</t>
  </si>
  <si>
    <t>DUC824G3353CA</t>
  </si>
  <si>
    <t>DUC824G3354CA</t>
  </si>
  <si>
    <t>REPOSAPIÉS DEL. IZQ. V20E DQS ARG.</t>
  </si>
  <si>
    <t>DUC824G3691AA</t>
  </si>
  <si>
    <t>APOYAPIE</t>
  </si>
  <si>
    <t>DUC824G4131AA</t>
  </si>
  <si>
    <t>REPOSAPIÉS IZQUIERDO 1900 ARG</t>
  </si>
  <si>
    <t>DUC824G4141BA</t>
  </si>
  <si>
    <t>REPOSAPIÉS DERECHO 1900 ARG</t>
  </si>
  <si>
    <t>DUC824G4541AA</t>
  </si>
  <si>
    <t>SOPORTE ESTRIBERA IZQ. V20B ARG</t>
  </si>
  <si>
    <t>DUC824G4542AA</t>
  </si>
  <si>
    <t>DUC824G4543AA</t>
  </si>
  <si>
    <t>REPOSAPIÃ#S IZQUIERDO V20B ARG</t>
  </si>
  <si>
    <t>DUC824G4544AA</t>
  </si>
  <si>
    <t>ESTRIBO IZQUIERDO V20B ARG</t>
  </si>
  <si>
    <t>DUC824G4551AA</t>
  </si>
  <si>
    <t>SOPORTE ESTRIBERA DER. V20B ARG</t>
  </si>
  <si>
    <t>DUC824G4552AA</t>
  </si>
  <si>
    <t>SOPORTE ESTRIBERA DER</t>
  </si>
  <si>
    <t>DUC824G4553AA</t>
  </si>
  <si>
    <t>REPOSAPIÃ#S DERECHO V20B ARG</t>
  </si>
  <si>
    <t>DUC824G4554AA</t>
  </si>
  <si>
    <t>DUC824GA741AA</t>
  </si>
  <si>
    <t>REPOSAPIÃ#S PASAJERO IZQUIERDO V21F VWA</t>
  </si>
  <si>
    <t>DUC824GA751AA</t>
  </si>
  <si>
    <t>REPOSAPIÃ#S PASAJERO DERECHO V21F VWA</t>
  </si>
  <si>
    <t>DUC824GA763AA</t>
  </si>
  <si>
    <t>DUC824GA774AA</t>
  </si>
  <si>
    <t>PLACA PORTA PIL SX V21F VWA</t>
  </si>
  <si>
    <t>DUC824P2634BB</t>
  </si>
  <si>
    <t>STGR PLACA TRASERA IZQUIERDA V20E</t>
  </si>
  <si>
    <t>DUC824P2635BB</t>
  </si>
  <si>
    <t>LACA SOPORTE ESTRIBERA IZQ.</t>
  </si>
  <si>
    <t>DUC824P3332BA</t>
  </si>
  <si>
    <t>DUC824P3352AA</t>
  </si>
  <si>
    <t>PEDALERA IZQUIERDA</t>
  </si>
  <si>
    <t>DUC824P3353CA</t>
  </si>
  <si>
    <t>STGRPLACA REPOSAPIÉS DELANTERA IZQUIERDA</t>
  </si>
  <si>
    <t>DUC824P3802BB</t>
  </si>
  <si>
    <t>STGR PLACA TRASERA DERECHA V20E</t>
  </si>
  <si>
    <t>DUC824P3803BB</t>
  </si>
  <si>
    <t>PLACA SOPORTE ESTRIBERAS DEL. DER.</t>
  </si>
  <si>
    <t>DUC82610111A</t>
  </si>
  <si>
    <t>FIJACIÓN PLACA PIÑÓN DE ACC.</t>
  </si>
  <si>
    <t>DUC82714821A</t>
  </si>
  <si>
    <t>DUC82715481A</t>
  </si>
  <si>
    <t>PLACA DEL TUBO DE ACEITE</t>
  </si>
  <si>
    <t>DUC82716141A</t>
  </si>
  <si>
    <t>DUC82717321BA</t>
  </si>
  <si>
    <t>SOPORTE DE AIRE SECUNDARIO</t>
  </si>
  <si>
    <t>DUC82718711AA</t>
  </si>
  <si>
    <t>PLACAS SUJ PASS TUBO FRENO NGR</t>
  </si>
  <si>
    <t>DUC82719181A</t>
  </si>
  <si>
    <t>DUC82719121AA</t>
  </si>
  <si>
    <t>SOPORTE REFLECTOR</t>
  </si>
  <si>
    <t>DUC82719301A</t>
  </si>
  <si>
    <t>SOPORTE REFLECTOR DE PATENTE</t>
  </si>
  <si>
    <t>DUC82719361A</t>
  </si>
  <si>
    <t>SOPORTE DE FIJACIÃ#N ECU</t>
  </si>
  <si>
    <t>DUC82719391A</t>
  </si>
  <si>
    <t>SOPORTE SOPORTE CONECTORES</t>
  </si>
  <si>
    <t>DUC82719401A</t>
  </si>
  <si>
    <t>SOPORTE CENTRAL CONECTORES</t>
  </si>
  <si>
    <t>DUC8271F233AA</t>
  </si>
  <si>
    <t>DUC8271H921BB</t>
  </si>
  <si>
    <t>ESTRIBO DE SOPORTE AIS STSTR087</t>
  </si>
  <si>
    <t>DUC82729341AA</t>
  </si>
  <si>
    <t>PLACA + GOMA SOPORTE DEPOSITO IZQUIERDA</t>
  </si>
  <si>
    <t>DUC82729351AA</t>
  </si>
  <si>
    <t>PLACA + GOMA DERECHA SOPORTE DEPÃ#SITO</t>
  </si>
  <si>
    <t>DUC82911901A</t>
  </si>
  <si>
    <t>SOPORTE ELÁSTICO 18X14GTV2</t>
  </si>
  <si>
    <t>DUC82916531A</t>
  </si>
  <si>
    <t>SOPORTE SENSOR PRESIÓN OLIO</t>
  </si>
  <si>
    <t>DUC8291A891A</t>
  </si>
  <si>
    <t>SOPORTE ELÁSTICO DEL ACELERÓMETRO</t>
  </si>
  <si>
    <t>DUC8291D511A</t>
  </si>
  <si>
    <t>SOPORTE DEL ACTUADOR AIS</t>
  </si>
  <si>
    <t>DUC8291E081AA</t>
  </si>
  <si>
    <t>SOPORTE DE BOBINA</t>
  </si>
  <si>
    <t>DUC8291E102A</t>
  </si>
  <si>
    <t>SOPORTE DEL CONECTOR DERECHO</t>
  </si>
  <si>
    <t>DUC8291F691AA</t>
  </si>
  <si>
    <t>SOPORT PROTECC CADENA STSTR087</t>
  </si>
  <si>
    <t>DUC8291F991AA</t>
  </si>
  <si>
    <t>SOPORTE CANISTER  STSTR087</t>
  </si>
  <si>
    <t>DUC8291J471B</t>
  </si>
  <si>
    <t>SOPORTE CABLEADO</t>
  </si>
  <si>
    <t>DUC8291L071A</t>
  </si>
  <si>
    <t>SOPORTE DEPÃ#SITO DELANTERO IZQUIERDO</t>
  </si>
  <si>
    <t>DUC8291L081A</t>
  </si>
  <si>
    <t>SOPORTE DEPÃ#SITO DERECHO DELANTERO</t>
  </si>
  <si>
    <t>DUC8291L141AA</t>
  </si>
  <si>
    <t>ESTRIBO IZQUIERDO PARA SOPORTE DE PROTEC</t>
  </si>
  <si>
    <t>DUC8291L151AA</t>
  </si>
  <si>
    <t>ESTRIBO DERECHO SOPORTE CÃRTER</t>
  </si>
  <si>
    <t>DUC8291L161AA</t>
  </si>
  <si>
    <t>SOPORTE DERECHO SUP. SOPORTE PROTECTOR D</t>
  </si>
  <si>
    <t>DUC8291P971AA</t>
  </si>
  <si>
    <t>SUPORTE PARACATENA</t>
  </si>
  <si>
    <t>DUC8291S071AA</t>
  </si>
  <si>
    <t>SOPORTE TRÃPODE MONO V21F ACABADO</t>
  </si>
  <si>
    <t>DUC8291S231AA</t>
  </si>
  <si>
    <t>PLACA CONECTOR FRONTAL ACABADO V21F</t>
  </si>
  <si>
    <t>DUC8291S411B</t>
  </si>
  <si>
    <t>SOPORTE ALA DERECHA V21F</t>
  </si>
  <si>
    <t>DUC8291S421B</t>
  </si>
  <si>
    <t>SOPORTE ALA IZQUIERDA V21F</t>
  </si>
  <si>
    <t>DUC8291S431B</t>
  </si>
  <si>
    <t>SOPORTE ALA INFERIOR V21F</t>
  </si>
  <si>
    <t>DUC829GD391A</t>
  </si>
  <si>
    <t>SOPORTE DEPÓSITO ACEITE FRENO TRASERO</t>
  </si>
  <si>
    <t>DUC829GD452A</t>
  </si>
  <si>
    <t>SOPORTE (O APOYO) V20E EUR</t>
  </si>
  <si>
    <t>DUC829GD453A</t>
  </si>
  <si>
    <t>SOPORTE COMP. ELÉCTRICO</t>
  </si>
  <si>
    <t>DUC829GD462A</t>
  </si>
  <si>
    <t>DUC829GD464A</t>
  </si>
  <si>
    <t>DUC829GD466A</t>
  </si>
  <si>
    <t>DUC829GD467A</t>
  </si>
  <si>
    <t>SOPORTE. COMP. ELECTR. V20E S ARG</t>
  </si>
  <si>
    <t>DUC829GE031C</t>
  </si>
  <si>
    <t>SOPORTE PARA FAROS</t>
  </si>
  <si>
    <t>DUC829GE031CB</t>
  </si>
  <si>
    <t>SOPORTE PLASTICO OSCURO</t>
  </si>
  <si>
    <t>DUC829GF542A</t>
  </si>
  <si>
    <t>TANQUE Y SOPORTE DE ASIENTO 1508</t>
  </si>
  <si>
    <t>DUC829GH231AA</t>
  </si>
  <si>
    <t>SOPORTE CONTACTOR V20B</t>
  </si>
  <si>
    <t>DUC829GJ211A</t>
  </si>
  <si>
    <t>SOPORTE ECU</t>
  </si>
  <si>
    <t>DUC829GL091C</t>
  </si>
  <si>
    <t>SOPORTE ASIENTO MS896 VWA</t>
  </si>
  <si>
    <t>DUC829GP611B</t>
  </si>
  <si>
    <t>PROYECTOR V20B</t>
  </si>
  <si>
    <t>DUC829GP611C</t>
  </si>
  <si>
    <t>PROYECTOR V20BFT/V20BNS</t>
  </si>
  <si>
    <t>DUC829GP612B</t>
  </si>
  <si>
    <t>PROYECTOR G2 ICON</t>
  </si>
  <si>
    <t>DUC829GP612C</t>
  </si>
  <si>
    <t>STGR PROYECTOR V20BFT/V20BNS</t>
  </si>
  <si>
    <t>DUC829GP614C</t>
  </si>
  <si>
    <t>FARO STGR V20BFT/V20BNS</t>
  </si>
  <si>
    <t>DUC829GP691C</t>
  </si>
  <si>
    <t>SOPORTE CONECTOR ELECT.</t>
  </si>
  <si>
    <t>DUC829GP693C</t>
  </si>
  <si>
    <t>SOPORTE DE CONECTOR ELÃ#CTRICO</t>
  </si>
  <si>
    <t>DUC829GR181A</t>
  </si>
  <si>
    <t>SOPORTE INDICADOR INFERIOR ARG</t>
  </si>
  <si>
    <t>DUC829GR181B</t>
  </si>
  <si>
    <t>PORTAFLECHAS INFERIOR ARG</t>
  </si>
  <si>
    <t>DUC829GS001A</t>
  </si>
  <si>
    <t>SOPORTE BASTIDOR DERECHO MS896 VWA</t>
  </si>
  <si>
    <t>DUC829GS011A</t>
  </si>
  <si>
    <t>SOPORTE BASTIDOR IZQUIERDO MS896 VWA</t>
  </si>
  <si>
    <t>DUC829GS141B</t>
  </si>
  <si>
    <t>SOPORTE BASTIDOR DELANTERO MS896 VWA</t>
  </si>
  <si>
    <t>DUC829GS142B</t>
  </si>
  <si>
    <t>SOPORTE BASTIDOR DEL MS896 VWA</t>
  </si>
  <si>
    <t>DUC829GS401A</t>
  </si>
  <si>
    <t>SOPORTE PARABRISAS MS896 VWA</t>
  </si>
  <si>
    <t>DUC829PD391A</t>
  </si>
  <si>
    <t>DUC829PD451A</t>
  </si>
  <si>
    <t>DUC829PD462A</t>
  </si>
  <si>
    <t>STGR SUPP. COMP. ELETTR. V20E S EUR</t>
  </si>
  <si>
    <t>DUC829PE012A</t>
  </si>
  <si>
    <t>ASS.  SEPARADOR DEL ASIENTO DEL PILOTO</t>
  </si>
  <si>
    <t>DUC829PF542A</t>
  </si>
  <si>
    <t>DUC83014941B</t>
  </si>
  <si>
    <t>CORBATA DE CABLE 1098SF/10</t>
  </si>
  <si>
    <t>DUC83018691A</t>
  </si>
  <si>
    <t>GUÍA TUBO FRENO DELANTERO</t>
  </si>
  <si>
    <t>DUC83019171AA</t>
  </si>
  <si>
    <t>BRIDA SOPORTE DE FIJACIÓN ALETA RADIADOR</t>
  </si>
  <si>
    <t>DUC83019221A</t>
  </si>
  <si>
    <t>SOPORTE DEL ACTUADOR DE PRECARGA</t>
  </si>
  <si>
    <t>DUC83019381AA</t>
  </si>
  <si>
    <t>SOPORTE INF. MARCO TRASERO ACABADO</t>
  </si>
  <si>
    <t>DUC83019392AA</t>
  </si>
  <si>
    <t>SOPORTE DE MUNICIÓN MARCO TRASERO</t>
  </si>
  <si>
    <t>DUC83019431AA</t>
  </si>
  <si>
    <t>SOPORTE DE PROTECCIÓN DEL CÁRTER INF.</t>
  </si>
  <si>
    <t>DUC83019521AA</t>
  </si>
  <si>
    <t>SOPORTE FIJO DEL CONECTOR MANTENIMIENTO</t>
  </si>
  <si>
    <t>DUC8301A811AA</t>
  </si>
  <si>
    <t>SOPORTE TAPA BATERÍA STSTR087</t>
  </si>
  <si>
    <t>DUC8301A961AA</t>
  </si>
  <si>
    <t>SOPORTE DE PROTECCIÓN DEL CÁRTER DERECHO</t>
  </si>
  <si>
    <t>DUC8301B021AA</t>
  </si>
  <si>
    <t>SOPORTE GUARDABARRO DEL. DER.</t>
  </si>
  <si>
    <t>DUC8301B031AA</t>
  </si>
  <si>
    <t>SOPORTE GUARDABARRO DEL. IZQ.</t>
  </si>
  <si>
    <t>DUC8301B201A</t>
  </si>
  <si>
    <t>DUC8301B831AA</t>
  </si>
  <si>
    <t>SOPORTE TUBO TRANS. DEL TANQUE NEGRO</t>
  </si>
  <si>
    <t>DUC8301B901AA</t>
  </si>
  <si>
    <t>BRAKET</t>
  </si>
  <si>
    <t>DUC8301B911AA</t>
  </si>
  <si>
    <t>SOPORTE DERECHO</t>
  </si>
  <si>
    <t>DUC8301B931AA</t>
  </si>
  <si>
    <t>DUC8301B991BA</t>
  </si>
  <si>
    <t>DUC8301I891AA</t>
  </si>
  <si>
    <t>SOPORTE CONECTOR</t>
  </si>
  <si>
    <t>DUC8301J131AA</t>
  </si>
  <si>
    <t>PLACA DE FIJACIÓN DELANTERA IZQ.</t>
  </si>
  <si>
    <t>DUC8301J141BA</t>
  </si>
  <si>
    <t>DUC8301J171AA</t>
  </si>
  <si>
    <t>SOPORTE LATIGUILLO FRENO DELANTERO</t>
  </si>
  <si>
    <t>DUC8301J191AA</t>
  </si>
  <si>
    <t>DUC8301L102BA</t>
  </si>
  <si>
    <t>SOSTÉN DE SOPORTE PROTECTOR CALOR</t>
  </si>
  <si>
    <t>DUC8301L451AA</t>
  </si>
  <si>
    <t>SOPORTE SILENCIADOR NEGRO</t>
  </si>
  <si>
    <t>DUC8301L461AA</t>
  </si>
  <si>
    <t>SOPORTE SILENCIADOR</t>
  </si>
  <si>
    <t>DUC8301L472AA</t>
  </si>
  <si>
    <t>SOPORTE SILENCIADOR IZQ.</t>
  </si>
  <si>
    <t>DUC8301M791AA</t>
  </si>
  <si>
    <t>SOPORTE DE BOBINA DE TV STSTR087</t>
  </si>
  <si>
    <t>DUC8301M801A</t>
  </si>
  <si>
    <t>SOPORTE FIJO BATERIA</t>
  </si>
  <si>
    <t>DUC8301N431AA</t>
  </si>
  <si>
    <t>SOPORTE DERECHO. STSTR087</t>
  </si>
  <si>
    <t>DUC8301N441AA</t>
  </si>
  <si>
    <t>SOPORTE IZQUIERDO. STSTR087</t>
  </si>
  <si>
    <t>DUC8301P201A</t>
  </si>
  <si>
    <t>SOPORTE DE MONTAJE DE LA BATERÍA</t>
  </si>
  <si>
    <t>DUC8301P222A</t>
  </si>
  <si>
    <t>SOPORTE CONECT. DE PLATAFORMA</t>
  </si>
  <si>
    <t>DUC8301P281AA</t>
  </si>
  <si>
    <t>SOPORTE GUÍA ABS V21F</t>
  </si>
  <si>
    <t>DUC8301P311A</t>
  </si>
  <si>
    <t>SOPORTE PARACAL DERECHO</t>
  </si>
  <si>
    <t>DUC8301P371A</t>
  </si>
  <si>
    <t>SOPORTE ACTUADOR SUSPENSIÃ#N</t>
  </si>
  <si>
    <t>DUC8301P331AA</t>
  </si>
  <si>
    <t>SOPORTE CONECTORES</t>
  </si>
  <si>
    <t>DUC8301P832BA</t>
  </si>
  <si>
    <t>SOPORTE GUÃA ABS DELANTERO V21F ACABADO</t>
  </si>
  <si>
    <t>DUC8301R321AA</t>
  </si>
  <si>
    <t>SOPORTE TRANSPORTADOR (ACABADO)</t>
  </si>
  <si>
    <t>DUC830G9463AA</t>
  </si>
  <si>
    <t>STGR SOPORTE DE CANISTER 1209</t>
  </si>
  <si>
    <t>DUC830GA801AA</t>
  </si>
  <si>
    <t>COMPONENTES ELECTRICOS</t>
  </si>
  <si>
    <t>DUC830GA831AA</t>
  </si>
  <si>
    <t>SENSOR DE TEMPERATURA DEL AIRE</t>
  </si>
  <si>
    <t>DUC830GB881AA</t>
  </si>
  <si>
    <t>SOPORTE RADIADOR 1900 ARG</t>
  </si>
  <si>
    <t>DUC830GF431AA</t>
  </si>
  <si>
    <t>BIELA RAD H2O 1504</t>
  </si>
  <si>
    <t>DUC830GL022AA</t>
  </si>
  <si>
    <t>SOPORTE DE CABLEADO ARG</t>
  </si>
  <si>
    <t>DUC830GM681AA</t>
  </si>
  <si>
    <t>SOPORTE MARCO IMU V20B STSTR087</t>
  </si>
  <si>
    <t>DUC830GM821AA</t>
  </si>
  <si>
    <t>SOPORTE PROYECTOR IZQUIERDO V20B</t>
  </si>
  <si>
    <t>DUC830GP211A</t>
  </si>
  <si>
    <t>SOPORTE STGR CONN. MOT. DERECHA MS896 VW</t>
  </si>
  <si>
    <t>DUC830GP341AA</t>
  </si>
  <si>
    <t>SOPORTE IMU MS896 ARG</t>
  </si>
  <si>
    <t>DUC830GQ031AA</t>
  </si>
  <si>
    <t>SENSOR ANGULAR MS896 VWA</t>
  </si>
  <si>
    <t>DUC830P9463AA</t>
  </si>
  <si>
    <t>DUC830PF431AA</t>
  </si>
  <si>
    <t>DUC85010141A</t>
  </si>
  <si>
    <t>GOMA DE CIERRE DOBLE RÁPIDO SJ3763</t>
  </si>
  <si>
    <t>DUC85010151A</t>
  </si>
  <si>
    <t>FRENO TRAS CONEX RÁPIDA. MTS03</t>
  </si>
  <si>
    <t>DUC85013121A</t>
  </si>
  <si>
    <t>FIJACIÓN RÁPIDA CONDUCTOS DE ACEITE 1106</t>
  </si>
  <si>
    <t>DUC8501B151A</t>
  </si>
  <si>
    <t>DOBLE CIERRE 3M DL400 PX5005 25 X 12.5</t>
  </si>
  <si>
    <t>DUC85040381A</t>
  </si>
  <si>
    <t>SUJECION RAPIDA</t>
  </si>
  <si>
    <t>DUC85040471A</t>
  </si>
  <si>
    <t>FIJACIÓN RAPIDA M5 RAYMOND 16820</t>
  </si>
  <si>
    <t>DUC85040521A</t>
  </si>
  <si>
    <t>SOPORTE CORONA MFU RPCO 305</t>
  </si>
  <si>
    <t>DUC85040551A</t>
  </si>
  <si>
    <t>SUJECIÓN RÁPIDA M5 212862 GEOMET 321</t>
  </si>
  <si>
    <t>DUC85040671A</t>
  </si>
  <si>
    <t>MONTAJE TUCKER 1000 MTS/03</t>
  </si>
  <si>
    <t>DUC85041021A</t>
  </si>
  <si>
    <t>FIJACIÓN RAPIDA  M4</t>
  </si>
  <si>
    <t>DUC85041841A</t>
  </si>
  <si>
    <t>PIN CROWN FASTENER D2.5 WURTH</t>
  </si>
  <si>
    <t>DUC85041951AA</t>
  </si>
  <si>
    <t>CLIP M5 STSTR087 - LOCKSURE</t>
  </si>
  <si>
    <t>DUC85042242A</t>
  </si>
  <si>
    <t>CERRADURA DOBLE 3M DL 250H-PX5011</t>
  </si>
  <si>
    <t>DUC85044631A</t>
  </si>
  <si>
    <t>FIJACIÓN DE ARAIMOND</t>
  </si>
  <si>
    <t>DUC85044691A</t>
  </si>
  <si>
    <t>FIJACION RAPIDA M5</t>
  </si>
  <si>
    <t>DUC85044791A</t>
  </si>
  <si>
    <t>DUAL LOCK DL-250-5428 15X25MM</t>
  </si>
  <si>
    <t>DUC85110041A</t>
  </si>
  <si>
    <t>ARANDELA DE CIERRE D.46X0,8</t>
  </si>
  <si>
    <t>DUC85110231AB</t>
  </si>
  <si>
    <t>FIJ. SOPOR. PLACA SCR-STSTR087</t>
  </si>
  <si>
    <t>DUC85110241AA</t>
  </si>
  <si>
    <t>FIJACION SOPORTE DE PLACA</t>
  </si>
  <si>
    <t>DUC85110251AA</t>
  </si>
  <si>
    <t>DUC85210011B</t>
  </si>
  <si>
    <t>ARANDELA 20,5X36X1,8 STSTR008</t>
  </si>
  <si>
    <t>DUC85210021B</t>
  </si>
  <si>
    <t>ARANDELA 20,5X36X0,2 AISI 304</t>
  </si>
  <si>
    <t>DUC85210031B</t>
  </si>
  <si>
    <t>DUC85210491B</t>
  </si>
  <si>
    <t>ARANDELA 10,5X28X1,5 C70 STSTR008</t>
  </si>
  <si>
    <t>DUC85210532A</t>
  </si>
  <si>
    <t>ESCUDO 8.2X20X1 STSTR008</t>
  </si>
  <si>
    <t>DUC85210541B</t>
  </si>
  <si>
    <t>ARANDELA 10.2X20X1 STSTR008</t>
  </si>
  <si>
    <t>DUC85210651B</t>
  </si>
  <si>
    <t>ARANDELA 10,2X31X1,5 1000M/03</t>
  </si>
  <si>
    <t>DUC85211031AB</t>
  </si>
  <si>
    <t>ARANDELA PLANA</t>
  </si>
  <si>
    <t>DUC85211571A</t>
  </si>
  <si>
    <t>ARANDELA 12.2X25X1.5 S4R/03</t>
  </si>
  <si>
    <t>DUC85211671B</t>
  </si>
  <si>
    <t>ARANDELA 6,2X20X1,5 STSTR087</t>
  </si>
  <si>
    <t>DUC85211811A</t>
  </si>
  <si>
    <t>ARANDELA PLANA 25.3X33.5X1 STSTR008</t>
  </si>
  <si>
    <t>DUC85211951A</t>
  </si>
  <si>
    <t>ARANDELA .10,5X17X2</t>
  </si>
  <si>
    <t>DUC85211961B</t>
  </si>
  <si>
    <t>ARANDELA PLANA D.6,4X25X1,5STSTR008</t>
  </si>
  <si>
    <t>DUC85212031A</t>
  </si>
  <si>
    <t>ARANDELA 8,2X18X2 PS/06 LE</t>
  </si>
  <si>
    <t>DUC85212181A</t>
  </si>
  <si>
    <t>ARANDELA 9X14X1 1098S/07</t>
  </si>
  <si>
    <t>DUC85212221A</t>
  </si>
  <si>
    <t>ARANDELA 30X38X1 - STSTR008</t>
  </si>
  <si>
    <t>DUC85212511A</t>
  </si>
  <si>
    <t>ARANDELA 4.5X9X0.5 MR1100/09</t>
  </si>
  <si>
    <t>DUC85212641A</t>
  </si>
  <si>
    <t>ARANDELA 6.4X12.5X1.6</t>
  </si>
  <si>
    <t>DUC85212801A</t>
  </si>
  <si>
    <t>ARANDELA SEPARACIÓN 10.5X37.5X3</t>
  </si>
  <si>
    <t>DUC85212901A</t>
  </si>
  <si>
    <t>ARANDELA 8,4X28X1 STSTR008</t>
  </si>
  <si>
    <t>DUC85213002A</t>
  </si>
  <si>
    <t>ARANDELA P. 5.3X18X0.7 AISI304 (1.4301)</t>
  </si>
  <si>
    <t>DUC85213081A</t>
  </si>
  <si>
    <t>ARANDELA 5,2X12X1,5 200HV STSTR008</t>
  </si>
  <si>
    <t>DUC85213101A</t>
  </si>
  <si>
    <t>ARANDELA PLANA 8.2X17X1</t>
  </si>
  <si>
    <t>DUC85213761A</t>
  </si>
  <si>
    <t>ARANDELA PLANA D28X18.2X1</t>
  </si>
  <si>
    <t>DUC85213841AA</t>
  </si>
  <si>
    <t>ARANDELA 12.2X31X3 ACABADO</t>
  </si>
  <si>
    <t>DUC85214341A</t>
  </si>
  <si>
    <t>ARANDELA P 20,2X36X0,6 AISI304</t>
  </si>
  <si>
    <t>DUC85214791A</t>
  </si>
  <si>
    <t>ARANDELA PLANA 25.5X40X1</t>
  </si>
  <si>
    <t>DUC85215181A</t>
  </si>
  <si>
    <t>ARANDELA PLANA 36X6.5X2</t>
  </si>
  <si>
    <t>DUC85215521B</t>
  </si>
  <si>
    <t>ARREGLAR LA LAVADERA. BY-PASS</t>
  </si>
  <si>
    <t>DUC85240081A</t>
  </si>
  <si>
    <t>ARANDELA DENTADA SOVRAPPOSTA UNI 8842</t>
  </si>
  <si>
    <t>DUC85240091A</t>
  </si>
  <si>
    <t>ARANDELA 5.3X15X1 ISO7093STSTR008</t>
  </si>
  <si>
    <t>DUC85240131A</t>
  </si>
  <si>
    <t>ARANDELA 5.3X12X1 749-999/05</t>
  </si>
  <si>
    <t>DUC85240171A</t>
  </si>
  <si>
    <t>ARANDELA 6,4x14x1 8.8 STSTR087</t>
  </si>
  <si>
    <t>DUC85240181A</t>
  </si>
  <si>
    <t>ARANDELA. P.10,2X20X2,5 C40BON STSTR008</t>
  </si>
  <si>
    <t>DUC85241711A</t>
  </si>
  <si>
    <t>ARANDELA 5.3X20X1.5 ST</t>
  </si>
  <si>
    <t>DUC85250011C</t>
  </si>
  <si>
    <t>ARANDELA P.4,3X9X0,8 UNI6592STSTR008</t>
  </si>
  <si>
    <t>DUC85250071A</t>
  </si>
  <si>
    <t>ARANDELA 5.3X10X1 UNI6592STSTR0088</t>
  </si>
  <si>
    <t>DUC85250091A</t>
  </si>
  <si>
    <t>ARANDELA 6,4X18X1UNI5961</t>
  </si>
  <si>
    <t>DUC85250211A</t>
  </si>
  <si>
    <t>ARANDELA P.6,4X12,5X1,6 UNI6592STSTR008</t>
  </si>
  <si>
    <t>DUC85250291A</t>
  </si>
  <si>
    <t>ARANDELA P.6,4X18X1,6 ISO7093STSTR008</t>
  </si>
  <si>
    <t>DUC85250311AB</t>
  </si>
  <si>
    <t>ARANDELA 5.3X15X1.2 ISO7091 STSTR087</t>
  </si>
  <si>
    <t>DUC85250601A</t>
  </si>
  <si>
    <t>ARANDELA. 10.5X20X2</t>
  </si>
  <si>
    <t>DUC85250721AA</t>
  </si>
  <si>
    <t>ARANDELA PLANA Ã#3.2X7X0.5</t>
  </si>
  <si>
    <t>DUC85310031A</t>
  </si>
  <si>
    <t>ARANDELA EL.6 C72 ST-STR</t>
  </si>
  <si>
    <t>DUC85350031A</t>
  </si>
  <si>
    <t>ARAN EL.6 UNI1751 FININGARD105</t>
  </si>
  <si>
    <t>DUC85350061A</t>
  </si>
  <si>
    <t>ARAN EL.8 STSTR008 DIN128A</t>
  </si>
  <si>
    <t>DUC85350091A</t>
  </si>
  <si>
    <t>ARANDELA 695 MR/07</t>
  </si>
  <si>
    <t>DUC85350101A</t>
  </si>
  <si>
    <t>ARANDELA ELÁSTICA</t>
  </si>
  <si>
    <t>DUC85540051A</t>
  </si>
  <si>
    <t>ARANDELA DENTELLATA M5 NORD LOCK NL5SP</t>
  </si>
  <si>
    <t>DUC85540101AA</t>
  </si>
  <si>
    <t>ARANDELA NL1/2Â» SP ACC. ZINC.</t>
  </si>
  <si>
    <t>DUC85550001B</t>
  </si>
  <si>
    <t>ARANDELA MTS1000S/06</t>
  </si>
  <si>
    <t>DUC85550041A</t>
  </si>
  <si>
    <t>ARANDELA DENTADA 6x18 (6.5X18X.8) C60 ZN</t>
  </si>
  <si>
    <t>DUC85611271A</t>
  </si>
  <si>
    <t>ARANDELA 10,5X15X1 NYLON</t>
  </si>
  <si>
    <t>DUC85611361A</t>
  </si>
  <si>
    <t>ARANDEL 5,2X11X0,5 NYLON</t>
  </si>
  <si>
    <t>DUC85640121A</t>
  </si>
  <si>
    <t>ARANDELA ARAMIDA UNIV  18X8X1,5</t>
  </si>
  <si>
    <t>DUC86610301B</t>
  </si>
  <si>
    <t>TAPÓN COJÍN DEL ASIENTO</t>
  </si>
  <si>
    <t>DUC86610621A</t>
  </si>
  <si>
    <t>TAPON FISS. TANQUE 0007</t>
  </si>
  <si>
    <t>DUC86611091A</t>
  </si>
  <si>
    <t>TAMPÓN DE FIJACIÓN ANTERIOR</t>
  </si>
  <si>
    <t>DUC86611121A</t>
  </si>
  <si>
    <t>ALMOH RETEN FRONT LÍNEA ABS</t>
  </si>
  <si>
    <t>DUC86611221C</t>
  </si>
  <si>
    <t>TAPÓN ELASTICO</t>
  </si>
  <si>
    <t>DUC86611241A</t>
  </si>
  <si>
    <t>ALMOHADILLA AMORT. VIBRACIONES</t>
  </si>
  <si>
    <t>DUC86611831B</t>
  </si>
  <si>
    <t>ALMOHADILLA DE GOMA</t>
  </si>
  <si>
    <t>DUC86611902A</t>
  </si>
  <si>
    <t>ALFOMBRA DE BATERÍA</t>
  </si>
  <si>
    <t>DUC86611921A</t>
  </si>
  <si>
    <t>ALMOHADILLA DE BATERIA</t>
  </si>
  <si>
    <t>DUC86612061A</t>
  </si>
  <si>
    <t>ALMOHADILLA DE LINEA ABS</t>
  </si>
  <si>
    <t>DUC86612081A</t>
  </si>
  <si>
    <t>DUC86612091A</t>
  </si>
  <si>
    <t>DUC86612101A</t>
  </si>
  <si>
    <t>DUC86612111A</t>
  </si>
  <si>
    <t>TAPÓN SOPORTE DEL ASIENTO</t>
  </si>
  <si>
    <t>DUC86612161A</t>
  </si>
  <si>
    <t>TAPÓN DE GOMA</t>
  </si>
  <si>
    <t>DUC86612211A</t>
  </si>
  <si>
    <t>TAPÓN CR D12 H8</t>
  </si>
  <si>
    <t>DUC86612421B</t>
  </si>
  <si>
    <t>TAPON 20X25X5</t>
  </si>
  <si>
    <t>DUC86612441A</t>
  </si>
  <si>
    <t>TAPON 23X23X8</t>
  </si>
  <si>
    <t>DUC86612581A</t>
  </si>
  <si>
    <t>DUC86612791A</t>
  </si>
  <si>
    <t>ALMOHADILLA ADHESIVA DE CAUCHO 9X23X1,4</t>
  </si>
  <si>
    <t>DUC86612921A</t>
  </si>
  <si>
    <t>TANQUE DE GOMA PAD SX</t>
  </si>
  <si>
    <t>DUC86612931A</t>
  </si>
  <si>
    <t>DUC86613211A</t>
  </si>
  <si>
    <t>TAPÓN SOPORTE BATERÍA</t>
  </si>
  <si>
    <t>DUC86613241A</t>
  </si>
  <si>
    <t>TAMPON APOYO BBS 60X20X16</t>
  </si>
  <si>
    <t>DUC86613281A</t>
  </si>
  <si>
    <t>TAMPON ADESIVO EPDM 25X25X2,9</t>
  </si>
  <si>
    <t>DUC86613291B</t>
  </si>
  <si>
    <t>PAD, TANQUE DE COMBUSTIBLE</t>
  </si>
  <si>
    <t>DUC86613321A</t>
  </si>
  <si>
    <t>TAMPON</t>
  </si>
  <si>
    <t>DUC86613551A</t>
  </si>
  <si>
    <t>GOMA CABLEADO DE CONTENCIÓN</t>
  </si>
  <si>
    <t>DUC86613691A</t>
  </si>
  <si>
    <t>SOPORTE ECU ALMOHA. GOMA V20B</t>
  </si>
  <si>
    <t>DUC86613701B</t>
  </si>
  <si>
    <t>TAMPON SOPORTE RELE</t>
  </si>
  <si>
    <t>DUC86613711A</t>
  </si>
  <si>
    <t>TAMPON SOPORTE CONECTOR</t>
  </si>
  <si>
    <t>DUC86613791B</t>
  </si>
  <si>
    <t>DUC86613791C</t>
  </si>
  <si>
    <t>SOPORTE BATERÍA</t>
  </si>
  <si>
    <t>DUC86614011A</t>
  </si>
  <si>
    <t>ALMOHADILLA DER. TAPA DEPÓSITO</t>
  </si>
  <si>
    <t>DUC86614021A</t>
  </si>
  <si>
    <t>ALMOHADILLA IZQ. TAPA DEL DEPÓSITO</t>
  </si>
  <si>
    <t>DUC86614051A</t>
  </si>
  <si>
    <t>DUC86614421B</t>
  </si>
  <si>
    <t>ALMOHADILLA ADHESIVA LADO DELANTERO DERE</t>
  </si>
  <si>
    <t>DUC86640101A</t>
  </si>
  <si>
    <t>TOPE DE GOMA CILÃNDRICO BPM-3 RICHCO</t>
  </si>
  <si>
    <t>DUC87210641A</t>
  </si>
  <si>
    <t>TAPA DE CONECTOR SUMITOMO 2 VIE</t>
  </si>
  <si>
    <t>DUC87210691A</t>
  </si>
  <si>
    <t>TAPA MANILLAR</t>
  </si>
  <si>
    <t>DUC87211171A</t>
  </si>
  <si>
    <t>TAPÓN TELAIO 1306</t>
  </si>
  <si>
    <t>DUC87211451A</t>
  </si>
  <si>
    <t>TUBO MARCO DE LA TAPA</t>
  </si>
  <si>
    <t>DUC87211851A</t>
  </si>
  <si>
    <t>TAPÓN TUBO TELAIO</t>
  </si>
  <si>
    <t>DUC87240441A</t>
  </si>
  <si>
    <t>TAPÓN BASCULANTE</t>
  </si>
  <si>
    <t>DUC87240521A</t>
  </si>
  <si>
    <t>TAPÓN PROTECC PALAN FRENO/EMBR</t>
  </si>
  <si>
    <t>DUC87240561A</t>
  </si>
  <si>
    <t>TAPON CLIPS X FIL.M6 (MFU-ITW0173300)</t>
  </si>
  <si>
    <t>DUC87241331A</t>
  </si>
  <si>
    <t>ORIFICIO MARCO TAPA KAP-09015</t>
  </si>
  <si>
    <t>DUC87311391AA</t>
  </si>
  <si>
    <t>TAPÓN PIVOTE DEL BASCULANTE</t>
  </si>
  <si>
    <t>DUC87611411A</t>
  </si>
  <si>
    <t>TUBO DE AIRE CULATA VERTICAL</t>
  </si>
  <si>
    <t>DUC87614101A</t>
  </si>
  <si>
    <t>TUBO BLOW-BY 1900</t>
  </si>
  <si>
    <t>DUC87621271B</t>
  </si>
  <si>
    <t>TUBO SOPORTE COMPLETO</t>
  </si>
  <si>
    <t>DUC87711921A</t>
  </si>
  <si>
    <t>TUBERIA (VARIOS)</t>
  </si>
  <si>
    <t>DUC87711931A</t>
  </si>
  <si>
    <t>DUC87713021B</t>
  </si>
  <si>
    <t>TUBO AIRE HORIZONTAL</t>
  </si>
  <si>
    <t>DUC87713031A</t>
  </si>
  <si>
    <t>TUBO AIRE VERTICAL</t>
  </si>
  <si>
    <t>DUC88111431A</t>
  </si>
  <si>
    <t>ANILLO PASACABLES SONDA LAMBDA</t>
  </si>
  <si>
    <t>DUC88111441A</t>
  </si>
  <si>
    <t>RESPIRADERO Y TUBO DE DRENAJE OJAL</t>
  </si>
  <si>
    <t>DUC88440071A</t>
  </si>
  <si>
    <t>ANILLO ELÁSTICO</t>
  </si>
  <si>
    <t>DUC88641761A</t>
  </si>
  <si>
    <t>TORNILLO 10.77X2,62 VITON</t>
  </si>
  <si>
    <t>DUC8A0067610</t>
  </si>
  <si>
    <t>ABRAZADERA 11MM STAR SM9 C-W3</t>
  </si>
  <si>
    <t>DUC90130011C</t>
  </si>
  <si>
    <t>LÍQUIDO REF. ENI ANTICONG. MOTO  S 20LT</t>
  </si>
  <si>
    <t>DUC91376471ES</t>
  </si>
  <si>
    <t>MANUAL DE USO Y ENTRENAMIENTO</t>
  </si>
  <si>
    <t>DUC91376491ES</t>
  </si>
  <si>
    <t>MANUAL DE USUARIO MTS V2 S E5 ESP. MY23</t>
  </si>
  <si>
    <t>DUC91376571ES</t>
  </si>
  <si>
    <t>Manual de usuario</t>
  </si>
  <si>
    <t>DUC91376581ES</t>
  </si>
  <si>
    <t>DUC91376831AG</t>
  </si>
  <si>
    <t>MANUAL DE USUARIO SCR800 FT ESP. MY'24</t>
  </si>
  <si>
    <t>DUC91376851AG</t>
  </si>
  <si>
    <t>MANUAL SCR800ICON E5 ESPAÑOL MY'24</t>
  </si>
  <si>
    <t>DUC91376871AG</t>
  </si>
  <si>
    <t>MANUAL USUARIO NS  ESPAÑOL VWA MY'24.</t>
  </si>
  <si>
    <t>DUC91376891ES</t>
  </si>
  <si>
    <t>DUC91376911ES</t>
  </si>
  <si>
    <t>DUC91376921AG</t>
  </si>
  <si>
    <t>MANUAL DESERT X (1900) ESPAÑOL VWA MY'24</t>
  </si>
  <si>
    <t>DUC91377741AG</t>
  </si>
  <si>
    <t>MANUAL DSX MY 25</t>
  </si>
  <si>
    <t>DUC91377771AG</t>
  </si>
  <si>
    <t>MANUAL SCR NIGHTSHIFTVWA-ARG</t>
  </si>
  <si>
    <t>DUC91377791AG</t>
  </si>
  <si>
    <t>Manual de usuario DSX</t>
  </si>
  <si>
    <t>DUC91377911ES</t>
  </si>
  <si>
    <t>MANUAL MTS G2 V2BASE ESP. MY25</t>
  </si>
  <si>
    <t>DUC91377921ES</t>
  </si>
  <si>
    <t>MANUAL MTS G2 V2S ESP. MY25</t>
  </si>
  <si>
    <t>DUC92610051A</t>
  </si>
  <si>
    <t>LAMINADO PLAST TRANSP SBK/08</t>
  </si>
  <si>
    <t>DUC92610321A</t>
  </si>
  <si>
    <t>LÁMINA ADHESIVA ANTIABRASIÓN L15MM</t>
  </si>
  <si>
    <t>DUC92611221A</t>
  </si>
  <si>
    <t>PELICULA ADHESIVA ANTIABR.</t>
  </si>
  <si>
    <t>DUC92630011A</t>
  </si>
  <si>
    <t>CINTA BIADHESIVA</t>
  </si>
  <si>
    <t>DUC93010041B</t>
  </si>
  <si>
    <t>SELLO 1000 MTS/03</t>
  </si>
  <si>
    <t>DUC93042691A</t>
  </si>
  <si>
    <t>RETEN DE GOMA</t>
  </si>
  <si>
    <t>DUC93511031B</t>
  </si>
  <si>
    <t>TUBO D5.5X9.5 NBR/PVC 68 L610</t>
  </si>
  <si>
    <t>DUC935G0491A</t>
  </si>
  <si>
    <t>TUBOS DE RESPIRACION</t>
  </si>
  <si>
    <t>DUC964P3731AA</t>
  </si>
  <si>
    <t>SILENCIADOR TERMIGNONI V20B</t>
  </si>
  <si>
    <t>DUC964P4571AA</t>
  </si>
  <si>
    <t>SILENCIADOR OML ANILLO ROJO V20B</t>
  </si>
  <si>
    <t>DUCAM200EMB01</t>
  </si>
  <si>
    <t>EMBALAJE PRODUCTO FINAL</t>
  </si>
  <si>
    <t>EHB5F161000</t>
  </si>
  <si>
    <t>BARRA 16.10 P.P.5TA.</t>
  </si>
  <si>
    <t>EHB6X260005</t>
  </si>
  <si>
    <t>BARRA 26.00 EJE M.A.</t>
  </si>
  <si>
    <t>EHB6X260010</t>
  </si>
  <si>
    <t>EHD6W203080</t>
  </si>
  <si>
    <t>BARRA 20.30 EJE CBIO.</t>
  </si>
  <si>
    <t>G0529101KA32</t>
  </si>
  <si>
    <t>SOLUCION DE UREA</t>
  </si>
  <si>
    <t>L2S000007H</t>
  </si>
  <si>
    <t>MKD10623825</t>
  </si>
  <si>
    <t>TRABA QUIMICA</t>
  </si>
  <si>
    <t>MKL10614741</t>
  </si>
  <si>
    <t>Sellador de roscas</t>
  </si>
  <si>
    <t>MKR10615920</t>
  </si>
  <si>
    <t>REVESTIMIENTO BAJO CAR.</t>
  </si>
  <si>
    <t>MKR10626278</t>
  </si>
  <si>
    <t>Grasa Tectil .</t>
  </si>
  <si>
    <t>MLR10614410</t>
  </si>
  <si>
    <t>Catalizador</t>
  </si>
  <si>
    <t>MLR10626257</t>
  </si>
  <si>
    <t>Pintura para chasis.</t>
  </si>
  <si>
    <t>MLV10607232</t>
  </si>
  <si>
    <t>Diluyente</t>
  </si>
  <si>
    <t>MVAQUA230V</t>
  </si>
  <si>
    <t>Aceite Anticorrosivo</t>
  </si>
  <si>
    <t>N--90364901</t>
  </si>
  <si>
    <t>O-RING  7X2</t>
  </si>
  <si>
    <t>N  0100211</t>
  </si>
  <si>
    <t>PARAFUSO SEXTAVADO</t>
  </si>
  <si>
    <t>N  0101972</t>
  </si>
  <si>
    <t>N  01021513</t>
  </si>
  <si>
    <t>TORN.EX.M6X15AS</t>
  </si>
  <si>
    <t>N  0102168</t>
  </si>
  <si>
    <t>N  0102187</t>
  </si>
  <si>
    <t>N  0102305</t>
  </si>
  <si>
    <t>N  01024011</t>
  </si>
  <si>
    <t>N  0102407</t>
  </si>
  <si>
    <t>N  01024232</t>
  </si>
  <si>
    <t>PARAF SEXT NP M8X25 AÇO MÉD CARBONO</t>
  </si>
  <si>
    <t>N  01024234</t>
  </si>
  <si>
    <t>N  0102449</t>
  </si>
  <si>
    <t>N  0102753</t>
  </si>
  <si>
    <t>N  01035018</t>
  </si>
  <si>
    <t>N  0103506</t>
  </si>
  <si>
    <t>N  0108911</t>
  </si>
  <si>
    <t>TUERCA HEXAGONAL</t>
  </si>
  <si>
    <t>N  01100813</t>
  </si>
  <si>
    <t>(*) TUERCA HEX M8X1,25</t>
  </si>
  <si>
    <t>N  0110106</t>
  </si>
  <si>
    <t>N  01118311</t>
  </si>
  <si>
    <t>N  01118316</t>
  </si>
  <si>
    <t>PORCA APERTO SEXT.</t>
  </si>
  <si>
    <t>N  01118410</t>
  </si>
  <si>
    <t>PORCA APERTO SEXTAVADA M8 USO AUTOMOTIVO</t>
  </si>
  <si>
    <t>N  0111846</t>
  </si>
  <si>
    <t>N  0111852</t>
  </si>
  <si>
    <t>TUERCA DE APRIETE HEXAGONAL</t>
  </si>
  <si>
    <t>N  0115112</t>
  </si>
  <si>
    <t>N  01152426</t>
  </si>
  <si>
    <t>ARRUELA 6.4X12.5X1.6</t>
  </si>
  <si>
    <t>N  0115247</t>
  </si>
  <si>
    <t>N  0115258</t>
  </si>
  <si>
    <t>N  0115274</t>
  </si>
  <si>
    <t>(*)ARANDELA PLANA</t>
  </si>
  <si>
    <t>N  0115311</t>
  </si>
  <si>
    <t>N  0115315</t>
  </si>
  <si>
    <t>N  01166618</t>
  </si>
  <si>
    <t>ARRUELA 6.4X18X1.6 P USO AUTOMOTIVO</t>
  </si>
  <si>
    <t>N  01166620</t>
  </si>
  <si>
    <t>ARRUELA INFERIOR 6.4X18X1.6 USO AUTOMOTI</t>
  </si>
  <si>
    <t>N  0116667</t>
  </si>
  <si>
    <t>N  01167016</t>
  </si>
  <si>
    <t>ARRUELA 8,4X24X2 DO PARAFUSO DE FIX</t>
  </si>
  <si>
    <t>N  01167026</t>
  </si>
  <si>
    <t>N  0116706</t>
  </si>
  <si>
    <t>N  0120064</t>
  </si>
  <si>
    <t>ANEL DE FIXACAO</t>
  </si>
  <si>
    <t>N  0121052</t>
  </si>
  <si>
    <t>ARANDELA DE RETENCIÓN</t>
  </si>
  <si>
    <t>N  0132891</t>
  </si>
  <si>
    <t>ESPINA ELASTICA</t>
  </si>
  <si>
    <t>N  0133191</t>
  </si>
  <si>
    <t>N  0138125</t>
  </si>
  <si>
    <t>ANILLO JUNTA</t>
  </si>
  <si>
    <t>N  0138132</t>
  </si>
  <si>
    <t>Arandela Tapon M12 Aceite</t>
  </si>
  <si>
    <t>N  0141313</t>
  </si>
  <si>
    <t>PARAF CABECA PLANA</t>
  </si>
  <si>
    <t>N  0150816</t>
  </si>
  <si>
    <t>PORCA ROSCA CARB MED. M10X1.5(CI 09 0B)</t>
  </si>
  <si>
    <t>N  01508210</t>
  </si>
  <si>
    <t>PORCA ACO MEDIO CARBONO M6(CD 04 0B)*RP*</t>
  </si>
  <si>
    <t>N  0150839</t>
  </si>
  <si>
    <t>TUERCA EXAG.M8</t>
  </si>
  <si>
    <t>N  01713111</t>
  </si>
  <si>
    <t>FUSIBLE 10A</t>
  </si>
  <si>
    <t>N  01713112</t>
  </si>
  <si>
    <t>FUSIBLE 15A</t>
  </si>
  <si>
    <t>N  01713114</t>
  </si>
  <si>
    <t>FUSIBLE 25A</t>
  </si>
  <si>
    <t>N  01713115</t>
  </si>
  <si>
    <t>FUSIBLE 30A</t>
  </si>
  <si>
    <t>N  01713116</t>
  </si>
  <si>
    <t>FUSIBLE 5A</t>
  </si>
  <si>
    <t>N  0195307</t>
  </si>
  <si>
    <t>PARAF NP AÇO CARB M8X25 *RP* (CC 01 0B)</t>
  </si>
  <si>
    <t>N  0195315</t>
  </si>
  <si>
    <t>PARAFUSO NP AÇO CARB. AM8X40</t>
  </si>
  <si>
    <t>N  0197006</t>
  </si>
  <si>
    <t>N  0209057</t>
  </si>
  <si>
    <t>PRESILHA PLASTICA</t>
  </si>
  <si>
    <t>N  0210741</t>
  </si>
  <si>
    <t>TORNILLO HUECO</t>
  </si>
  <si>
    <t>N  0221412</t>
  </si>
  <si>
    <t>N  0221461</t>
  </si>
  <si>
    <t>N  0221481</t>
  </si>
  <si>
    <t>N  02214813</t>
  </si>
  <si>
    <t>N  02300313</t>
  </si>
  <si>
    <t>PORCA HEXAGONAL SEGURANCA*RP*</t>
  </si>
  <si>
    <t>N  02300411</t>
  </si>
  <si>
    <t>PORCA HEXAGONAL DE</t>
  </si>
  <si>
    <t>N  0401881</t>
  </si>
  <si>
    <t>PARAFUSO</t>
  </si>
  <si>
    <t>N  0402201</t>
  </si>
  <si>
    <t>N  0402492</t>
  </si>
  <si>
    <t>N  0402641</t>
  </si>
  <si>
    <t>N  0447062</t>
  </si>
  <si>
    <t>PARAF.CILINDRICO</t>
  </si>
  <si>
    <t>N  05212800</t>
  </si>
  <si>
    <t>Grasa de poliurea (azul)</t>
  </si>
  <si>
    <t>N    052128A0</t>
  </si>
  <si>
    <t>Grasa para retenes</t>
  </si>
  <si>
    <t>N  052128A0</t>
  </si>
  <si>
    <t>N  05215500</t>
  </si>
  <si>
    <t>MEDIO REFRIGERANTE.</t>
  </si>
  <si>
    <t>N  05217801</t>
  </si>
  <si>
    <t>ACEITE TITAN EG</t>
  </si>
  <si>
    <t>N  05251200</t>
  </si>
  <si>
    <t>ACEITE TITAN III</t>
  </si>
  <si>
    <t>N  052527A0</t>
  </si>
  <si>
    <t>Aceite semi sintético Shell</t>
  </si>
  <si>
    <t>N  05273500</t>
  </si>
  <si>
    <t>GRASA UNIVERSAL.</t>
  </si>
  <si>
    <t>N    052735X0LEI</t>
  </si>
  <si>
    <t>GRASA UNIVERSAL X 50 KG.</t>
  </si>
  <si>
    <t>N  052735X0LEI</t>
  </si>
  <si>
    <t>GRASA UNIVERSAL</t>
  </si>
  <si>
    <t>N  052735X0S00</t>
  </si>
  <si>
    <t>GRASA CON ISOPARAFINA</t>
  </si>
  <si>
    <t>N  05273800</t>
  </si>
  <si>
    <t>GRASA DE LITIO</t>
  </si>
  <si>
    <t>N  052766Z0</t>
  </si>
  <si>
    <t>LIQUIDO DE FRENOS</t>
  </si>
  <si>
    <t>N  052788X0</t>
  </si>
  <si>
    <t>DIESEL</t>
  </si>
  <si>
    <t>N  05281520</t>
  </si>
  <si>
    <t>Aceite diferencial</t>
  </si>
  <si>
    <t>N    05281700</t>
  </si>
  <si>
    <t>NYOGEL</t>
  </si>
  <si>
    <t>N  05281700</t>
  </si>
  <si>
    <t>N  052910AA</t>
  </si>
  <si>
    <t>N  10017304</t>
  </si>
  <si>
    <t>PORCA AÇO MEDIO CARBONO M5 *VDA*</t>
  </si>
  <si>
    <t>N  10082911</t>
  </si>
  <si>
    <t>PARAFUSO COMBINADO</t>
  </si>
  <si>
    <t>N  10106402</t>
  </si>
  <si>
    <t>PORCA HEXAGO  SEGURA M12X1.5 (CJ 02 0A)</t>
  </si>
  <si>
    <t>N  10109206</t>
  </si>
  <si>
    <t>N  10109210</t>
  </si>
  <si>
    <t>TORN.EXAG.BRIDA M8X30.</t>
  </si>
  <si>
    <t>N  10118104</t>
  </si>
  <si>
    <t>N  10124310</t>
  </si>
  <si>
    <t>PARAFUSO HEXALOBULAR M6x20</t>
  </si>
  <si>
    <t>N  10128110</t>
  </si>
  <si>
    <t>PARAFUSO SEXTAVADO M8 X 30</t>
  </si>
  <si>
    <t>N  10138905</t>
  </si>
  <si>
    <t>TORNILLO M8X60OP.MA</t>
  </si>
  <si>
    <t>N  10143003</t>
  </si>
  <si>
    <t>TORNILLO M7X20</t>
  </si>
  <si>
    <t>N  10155210</t>
  </si>
  <si>
    <t>N  10156003</t>
  </si>
  <si>
    <t>PARAFUSO SEXT. FLA</t>
  </si>
  <si>
    <t>N  10156004</t>
  </si>
  <si>
    <t>PARAFUSO SEXT.</t>
  </si>
  <si>
    <t>N  10156009</t>
  </si>
  <si>
    <t>N  10173402</t>
  </si>
  <si>
    <t>TUERCA GATILLO</t>
  </si>
  <si>
    <t>N  10208907</t>
  </si>
  <si>
    <t>N  10240304</t>
  </si>
  <si>
    <t>PORCA SEXTAVADA FLANGEADA P USO AUTOM.</t>
  </si>
  <si>
    <t>N  10261302</t>
  </si>
  <si>
    <t>N  10261310</t>
  </si>
  <si>
    <t>TUERCA EXAG.PLANA</t>
  </si>
  <si>
    <t>N  10261311</t>
  </si>
  <si>
    <t>PORCA SEXTAVADA FL</t>
  </si>
  <si>
    <t>N  10272302</t>
  </si>
  <si>
    <t>N  10285601</t>
  </si>
  <si>
    <t>N  10285602</t>
  </si>
  <si>
    <t>N  10306501</t>
  </si>
  <si>
    <t>N  10314403</t>
  </si>
  <si>
    <t>N  10401801</t>
  </si>
  <si>
    <t>PORCA HEXAGONAL DE SEGURANCA</t>
  </si>
  <si>
    <t>N  10403203</t>
  </si>
  <si>
    <t>TORN.EXAG.BRIDA</t>
  </si>
  <si>
    <t>N  10404402</t>
  </si>
  <si>
    <t>PARAFUSO COLAR SEXTAV. M10X4 0</t>
  </si>
  <si>
    <t>N  10405604</t>
  </si>
  <si>
    <t>Tornillo M6x14 p/sensor start stop MQ281</t>
  </si>
  <si>
    <t>N  10406105</t>
  </si>
  <si>
    <t>ARANDELA BASE</t>
  </si>
  <si>
    <t>N  10424905</t>
  </si>
  <si>
    <t>FUSIBLE 110A</t>
  </si>
  <si>
    <t>N  10426702</t>
  </si>
  <si>
    <t>N  10432101</t>
  </si>
  <si>
    <t>SOPORTE COMBINADO</t>
  </si>
  <si>
    <t>N  10435508</t>
  </si>
  <si>
    <t>PORCA  DE SEGURANCA M8 *RP*(BY 11 0B)</t>
  </si>
  <si>
    <t>N  10451411</t>
  </si>
  <si>
    <t>TORNILLO M6X20,5</t>
  </si>
  <si>
    <t>N  10488205</t>
  </si>
  <si>
    <t>Tornillo M5x20 fij.chapa deflect. MQ281</t>
  </si>
  <si>
    <t>N  10506402</t>
  </si>
  <si>
    <t>PARAF AÇO CABEÇA SEXTA M6X27</t>
  </si>
  <si>
    <t>N  10525504</t>
  </si>
  <si>
    <t>FUSIBLE 70A</t>
  </si>
  <si>
    <t>N  10525506</t>
  </si>
  <si>
    <t>FUSIBLE 100A</t>
  </si>
  <si>
    <t>N  10525509</t>
  </si>
  <si>
    <t>N  10525608</t>
  </si>
  <si>
    <t>FUSIBLE 300A</t>
  </si>
  <si>
    <t>N  10530303</t>
  </si>
  <si>
    <t>TORNILLO M6X65</t>
  </si>
  <si>
    <t>N  10530304</t>
  </si>
  <si>
    <t>TORNILLO M6X55 MG</t>
  </si>
  <si>
    <t>N  10530403</t>
  </si>
  <si>
    <t>TORNILLO M6 X 40</t>
  </si>
  <si>
    <t>N  10530404</t>
  </si>
  <si>
    <t>N  10531301</t>
  </si>
  <si>
    <t>TORNILLO M4X14 FIJ.</t>
  </si>
  <si>
    <t>N  10585602</t>
  </si>
  <si>
    <t>PARAFUSO SEXT. FLANG P USO AUTOMOTIVO</t>
  </si>
  <si>
    <t>N  10609203</t>
  </si>
  <si>
    <t>TUERCA FIJ.SOP.RODAM.</t>
  </si>
  <si>
    <t>N  10626602</t>
  </si>
  <si>
    <t>PARAFUSO SEXT. FLANG. M8X30 P USO AUTO</t>
  </si>
  <si>
    <t>N  10628401</t>
  </si>
  <si>
    <t>PARAFUSO SEXT. FLANG. P USO AUTOMOTIVO</t>
  </si>
  <si>
    <t>N  10629501</t>
  </si>
  <si>
    <t>PARAFUSO DE COLAR SEXTAVADO FLANGEADO</t>
  </si>
  <si>
    <t>N  10637901</t>
  </si>
  <si>
    <t>TORN.DE CIERRE</t>
  </si>
  <si>
    <t>N  10643401</t>
  </si>
  <si>
    <t>N  10661001</t>
  </si>
  <si>
    <t>PARAFUSO TORX INTE</t>
  </si>
  <si>
    <t>N  10661002</t>
  </si>
  <si>
    <t>PARAFUSO TORX INTER</t>
  </si>
  <si>
    <t>N  10661101</t>
  </si>
  <si>
    <t>PARAFUSO SEXT FLANG12x1.50x55 P USO AUTO</t>
  </si>
  <si>
    <t>N  10671801</t>
  </si>
  <si>
    <t>PARAF FLG INTERIOR</t>
  </si>
  <si>
    <t>N  10676801</t>
  </si>
  <si>
    <t>PARAFUSO SEXTAVADO COM FLANGE M5X25</t>
  </si>
  <si>
    <t>N  10691501</t>
  </si>
  <si>
    <t>TORN.EXAG.BRIDA BM10X118X90</t>
  </si>
  <si>
    <t>N    10700201</t>
  </si>
  <si>
    <t>Tornillo M6x22 fij.tapa sup. MQ281</t>
  </si>
  <si>
    <t>N  10702302</t>
  </si>
  <si>
    <t>TORN.EXAG.BRIDA M12X1.5X50</t>
  </si>
  <si>
    <t>N  10703701</t>
  </si>
  <si>
    <t>N  10729601</t>
  </si>
  <si>
    <t>PARAFUSO SEXT. FLA(CJ 08 0A)*RP*</t>
  </si>
  <si>
    <t>N  10733601</t>
  </si>
  <si>
    <t>PARAFUSO NP SEXT FLANGEADO M14X1.50X45</t>
  </si>
  <si>
    <t>N  10738801</t>
  </si>
  <si>
    <t>TORNILLO M6X35 FIJ.</t>
  </si>
  <si>
    <t>N  10742901</t>
  </si>
  <si>
    <t>PARAFUSO SEXT FLANG M12x1.50x50 USO AUTO</t>
  </si>
  <si>
    <t>N  10782201</t>
  </si>
  <si>
    <t>PARAFUSO SEXT. FLANGEADO</t>
  </si>
  <si>
    <t>N  10784702</t>
  </si>
  <si>
    <t>PARAFUSO SEXTAVADO N PERF. 12x1.5x85</t>
  </si>
  <si>
    <t>N  10818601</t>
  </si>
  <si>
    <t>PARAFUSO SEXT M16x1.5x130x100 P USO AUTO</t>
  </si>
  <si>
    <t>N  10819101</t>
  </si>
  <si>
    <t>PORCA DE RODA M18x1.5 N P USO AUTOMOTIVO</t>
  </si>
  <si>
    <t>N  10821101</t>
  </si>
  <si>
    <t>PORCA HEXAGONAL DE SEGURANCA M16X1.5</t>
  </si>
  <si>
    <t>N  10824801</t>
  </si>
  <si>
    <t>PARAFUSO SEXTAVADO FLANGEADO M12X1.5X65</t>
  </si>
  <si>
    <t>N  10861701</t>
  </si>
  <si>
    <t>PARAFUSO SEXTAVADO M12x1.5x35</t>
  </si>
  <si>
    <t>N  10861801</t>
  </si>
  <si>
    <t>PARAFUSO SEXTAVADO P USO AUTOMOTIVO</t>
  </si>
  <si>
    <t>N  10871001</t>
  </si>
  <si>
    <t>PARAFUSO SEXTAVADO M20x1.5x100 EM ACO 10</t>
  </si>
  <si>
    <t>N  90033308</t>
  </si>
  <si>
    <t>ANTI RUIDO MK</t>
  </si>
  <si>
    <t>N  90179704</t>
  </si>
  <si>
    <t>N  90183802</t>
  </si>
  <si>
    <t>PORCA  AUTO</t>
  </si>
  <si>
    <t>N  90183803</t>
  </si>
  <si>
    <t>PORCA HEXAGONAL SEGURANCA M8</t>
  </si>
  <si>
    <t>N  90311001</t>
  </si>
  <si>
    <t>TORN.M8X3568X250</t>
  </si>
  <si>
    <t>N  90355405</t>
  </si>
  <si>
    <t>TORNILLO M7</t>
  </si>
  <si>
    <t>N  90362001</t>
  </si>
  <si>
    <t>O-RING</t>
  </si>
  <si>
    <t>N  90364901</t>
  </si>
  <si>
    <t>N  90365912</t>
  </si>
  <si>
    <t>TORNILLO M8X22</t>
  </si>
  <si>
    <t>N  90428303</t>
  </si>
  <si>
    <t>TORNILLO HEXAGONAL M8X</t>
  </si>
  <si>
    <t>N  90462503</t>
  </si>
  <si>
    <t>TORNILLO INF.SOP.MA</t>
  </si>
  <si>
    <t>N  90464601</t>
  </si>
  <si>
    <t>TORNILLO M8X35X250</t>
  </si>
  <si>
    <t>N  90536201</t>
  </si>
  <si>
    <t>TORNILLO M8X26X250</t>
  </si>
  <si>
    <t>N  90548305</t>
  </si>
  <si>
    <t>N  90560602</t>
  </si>
  <si>
    <t>N  90564501</t>
  </si>
  <si>
    <t>ARANDELA ELASTICA</t>
  </si>
  <si>
    <t>N  90575702</t>
  </si>
  <si>
    <t>N  90635301</t>
  </si>
  <si>
    <t>Aro seguro toma de fuerza MQ281</t>
  </si>
  <si>
    <t>N  90638104</t>
  </si>
  <si>
    <t>TORNILLO EXAG M6X12</t>
  </si>
  <si>
    <t>N  90655801</t>
  </si>
  <si>
    <t>LBRACADEIRA CLIP DE ACO A40X12</t>
  </si>
  <si>
    <t>N  90682301</t>
  </si>
  <si>
    <t>N  90698601</t>
  </si>
  <si>
    <t>PARAF PERF AÇO STB 4.2X16.0(CD 06 0A)</t>
  </si>
  <si>
    <t>N  90698606</t>
  </si>
  <si>
    <t>PARAFUSO PERF. ACO 2x16 (CC 02 0A)</t>
  </si>
  <si>
    <t>N  90708504</t>
  </si>
  <si>
    <t>TORNILLO HEXAGONAL P/ING</t>
  </si>
  <si>
    <t>N  90761102</t>
  </si>
  <si>
    <t>PORCA HEXAGONAL DE SEGURANCA M8</t>
  </si>
  <si>
    <t>N  90761103</t>
  </si>
  <si>
    <t>PORCA HEXAGONAL ACO MEDIO (CD 09 0A)*RP*</t>
  </si>
  <si>
    <t>N  90796502</t>
  </si>
  <si>
    <t>ARRUELA DE TRAVAMENTO ACO LIGA</t>
  </si>
  <si>
    <t>N  90798805</t>
  </si>
  <si>
    <t>VW91+B02A Tuerca Flajelada M8</t>
  </si>
  <si>
    <t>N  90829802</t>
  </si>
  <si>
    <t>PARAFUSO SEXTAVADO INTERNO</t>
  </si>
  <si>
    <t>N  90832903</t>
  </si>
  <si>
    <t>TORNILLO M10X52 P/SQ20</t>
  </si>
  <si>
    <t>N  90847002</t>
  </si>
  <si>
    <t>Tornillo M7x24,7 crapodina MQ281</t>
  </si>
  <si>
    <t>N  90897305</t>
  </si>
  <si>
    <t>TORNILLO M6</t>
  </si>
  <si>
    <t>N  90897307</t>
  </si>
  <si>
    <t>N  90897308</t>
  </si>
  <si>
    <t>N  90898003</t>
  </si>
  <si>
    <t>TORNILLO M6X16.5</t>
  </si>
  <si>
    <t>N  90898007</t>
  </si>
  <si>
    <t>TORNILLO M6X16</t>
  </si>
  <si>
    <t>N  90905903</t>
  </si>
  <si>
    <t>N  90914402</t>
  </si>
  <si>
    <t>N  90929002</t>
  </si>
  <si>
    <t>TORNILLO M6X40</t>
  </si>
  <si>
    <t>N  90929102</t>
  </si>
  <si>
    <t>TORNILLO M6X60</t>
  </si>
  <si>
    <t>N  90944604</t>
  </si>
  <si>
    <t>880000lo M5x12 tapa 6ta. MQ281</t>
  </si>
  <si>
    <t>N  90950603</t>
  </si>
  <si>
    <t>TORNILLO M8X38</t>
  </si>
  <si>
    <t>N  90969101</t>
  </si>
  <si>
    <t>N  90972702</t>
  </si>
  <si>
    <t>TORNILLO M8X40</t>
  </si>
  <si>
    <t>N  90973701</t>
  </si>
  <si>
    <t>Espina elástica 5,4x35 MQ281</t>
  </si>
  <si>
    <t>N  90982401</t>
  </si>
  <si>
    <t>ARO SEGURO</t>
  </si>
  <si>
    <t>N  90987802</t>
  </si>
  <si>
    <t>TORN.EXAG.BRIDA M8X25</t>
  </si>
  <si>
    <t>N  90995201</t>
  </si>
  <si>
    <t>N  91020102</t>
  </si>
  <si>
    <t>N  91021102</t>
  </si>
  <si>
    <t>TORNILLO M8X25</t>
  </si>
  <si>
    <t>N  91043701</t>
  </si>
  <si>
    <t>TOR.IN-VI-ZA-FLSH-SHR.</t>
  </si>
  <si>
    <t>N  91048903</t>
  </si>
  <si>
    <t>PARAFUSO SEXTAVADO COM FLANGE  M8X28</t>
  </si>
  <si>
    <t>N  91063901</t>
  </si>
  <si>
    <t>TOR.FIJ.DISP.P/SQ200</t>
  </si>
  <si>
    <t>N  91071801</t>
  </si>
  <si>
    <t>N  91080001</t>
  </si>
  <si>
    <t>TORNILLO M10X1X45X25</t>
  </si>
  <si>
    <t>N  91196501</t>
  </si>
  <si>
    <t>Tapón de cierre M18x1.5 MQ281</t>
  </si>
  <si>
    <t>N  91198401</t>
  </si>
  <si>
    <t>Tornillo corona diferencial MQ281</t>
  </si>
  <si>
    <t>N  91240501</t>
  </si>
  <si>
    <t>N  91240601</t>
  </si>
  <si>
    <t>N  91240701</t>
  </si>
  <si>
    <t>PARAFUSO SEXT. FLANGEADO P USO AUTOM.</t>
  </si>
  <si>
    <t>N  91241101</t>
  </si>
  <si>
    <t>PARAFUSO SEXTAVADO PASSANTE</t>
  </si>
  <si>
    <t>N  91241201</t>
  </si>
  <si>
    <t>PARAFUSO NAO PERF HEXAG MED M18X1,5X35</t>
  </si>
  <si>
    <t>N  91241501</t>
  </si>
  <si>
    <t>N  91242001</t>
  </si>
  <si>
    <t>N  91243902</t>
  </si>
  <si>
    <t>PARAFUSO CABECA REBAIXADA AM12X1.5X50 US</t>
  </si>
  <si>
    <t>N  91258001</t>
  </si>
  <si>
    <t>HEXAGON FLANGE BOL</t>
  </si>
  <si>
    <t>N  91273501</t>
  </si>
  <si>
    <t>ARRUELA DE ACO MEDIDA  13X52X3</t>
  </si>
  <si>
    <t>N  91283501</t>
  </si>
  <si>
    <t>PARAFUSO HEXAGONAL PARA USO AUTOMOTIVO</t>
  </si>
  <si>
    <t>NAT182</t>
  </si>
  <si>
    <t>PIM06769800IMP</t>
  </si>
  <si>
    <t>ACERO TL 4227 H3 D. 69</t>
  </si>
  <si>
    <t>S2J3113052064</t>
  </si>
  <si>
    <t>SA43011074064</t>
  </si>
  <si>
    <t>CARC.EMBR.S/SELL.H</t>
  </si>
  <si>
    <t>T06607701A</t>
  </si>
  <si>
    <t>T12945411</t>
  </si>
  <si>
    <t>T14599173</t>
  </si>
  <si>
    <t>T15507139</t>
  </si>
  <si>
    <t>T16413431</t>
  </si>
  <si>
    <t>T16511319</t>
  </si>
  <si>
    <t>T16511347</t>
  </si>
  <si>
    <t>PLACA TENSORA</t>
  </si>
  <si>
    <t>T16511349</t>
  </si>
  <si>
    <t>T16513479</t>
  </si>
  <si>
    <t>T16599171</t>
  </si>
  <si>
    <t>0LACA DE CLIP DE RESORTE</t>
  </si>
  <si>
    <t>T16599515</t>
  </si>
  <si>
    <t>SUPORTE APOIO MOLA</t>
  </si>
  <si>
    <t>T16601141</t>
  </si>
  <si>
    <t>T1M498081</t>
  </si>
  <si>
    <t>CONJUNTO SATEL-PLANET</t>
  </si>
  <si>
    <t>T2D611727</t>
  </si>
  <si>
    <t>T2D957079</t>
  </si>
  <si>
    <t>PARAF.M8X1.25X16</t>
  </si>
  <si>
    <t>TAC413435</t>
  </si>
  <si>
    <t>ANEL AMORTECEDOR</t>
  </si>
  <si>
    <t>TAC511515</t>
  </si>
  <si>
    <t>TAC807141</t>
  </si>
  <si>
    <t>TAC955996</t>
  </si>
  <si>
    <t>UNION</t>
  </si>
  <si>
    <t>TAG201343</t>
  </si>
  <si>
    <t>TAG511151</t>
  </si>
  <si>
    <t>MOLA TRASEIRA</t>
  </si>
  <si>
    <t>TAK521153</t>
  </si>
  <si>
    <t>PARAF.1/2</t>
  </si>
  <si>
    <t>TAP803295</t>
  </si>
  <si>
    <t>TAP8078019B9</t>
  </si>
  <si>
    <t>TAP899329</t>
  </si>
  <si>
    <t>TAR411367</t>
  </si>
  <si>
    <t>TAR413031</t>
  </si>
  <si>
    <t>TAR413353A</t>
  </si>
  <si>
    <t>TAR413354A</t>
  </si>
  <si>
    <t>TAR417045</t>
  </si>
  <si>
    <t>CAJA DE DIRECCIÓN COMP.</t>
  </si>
  <si>
    <t>TAR417671</t>
  </si>
  <si>
    <t>BRAZO DE ALINEACIÓN</t>
  </si>
  <si>
    <t>TAR513031</t>
  </si>
  <si>
    <t>TAR513479</t>
  </si>
  <si>
    <t>TAR599173</t>
  </si>
  <si>
    <t>GRAMPA</t>
  </si>
  <si>
    <t>TAR599175</t>
  </si>
  <si>
    <t>TAR599515</t>
  </si>
  <si>
    <t>SOPORTE DE RESORTE</t>
  </si>
  <si>
    <t>TAR599516</t>
  </si>
  <si>
    <t>TAR803333</t>
  </si>
  <si>
    <t>TE3803994</t>
  </si>
  <si>
    <t>TJ3607483</t>
  </si>
  <si>
    <t>PECA DE CONEXAO</t>
  </si>
  <si>
    <t>TJ3607525</t>
  </si>
  <si>
    <t>BOCAL</t>
  </si>
  <si>
    <t>TJ3607527</t>
  </si>
  <si>
    <t>TJG000283</t>
  </si>
  <si>
    <t>ETIQUETA DE DATOS DEL VEHÍCULO.</t>
  </si>
  <si>
    <t>TJG115633</t>
  </si>
  <si>
    <t>PRESINTO</t>
  </si>
  <si>
    <t>TJG201281A</t>
  </si>
  <si>
    <t>TJG253167</t>
  </si>
  <si>
    <t>RESORTE</t>
  </si>
  <si>
    <t>TJG253191A</t>
  </si>
  <si>
    <t>TJG411167A</t>
  </si>
  <si>
    <t>TJG411173</t>
  </si>
  <si>
    <t>TJG411175</t>
  </si>
  <si>
    <t>TJG411185</t>
  </si>
  <si>
    <t>PLACA DO GRAMPO DA</t>
  </si>
  <si>
    <t>TJG413353</t>
  </si>
  <si>
    <t>SUPORTE DO AMORTEC</t>
  </si>
  <si>
    <t>TJG413354</t>
  </si>
  <si>
    <t>TJG511341</t>
  </si>
  <si>
    <t>TJG511347</t>
  </si>
  <si>
    <t>TJG511367</t>
  </si>
  <si>
    <t>INSERTO</t>
  </si>
  <si>
    <t>TJG511413</t>
  </si>
  <si>
    <t>BUCHA DE BORRACHA</t>
  </si>
  <si>
    <t>TJG513031B</t>
  </si>
  <si>
    <t>AMORTECEDOR TRAS</t>
  </si>
  <si>
    <t>TJG521151</t>
  </si>
  <si>
    <t>TJG599175</t>
  </si>
  <si>
    <t>TJG971911B</t>
  </si>
  <si>
    <t>TKT853321</t>
  </si>
  <si>
    <t>TMG521153</t>
  </si>
  <si>
    <t>TMJ521151</t>
  </si>
  <si>
    <t>BRACADEIRA, EXTER</t>
  </si>
  <si>
    <t>TMJ803909</t>
  </si>
  <si>
    <t>CINTA TIRANTE EIXO TRANSMISSAO</t>
  </si>
  <si>
    <t>TNS511409</t>
  </si>
  <si>
    <t>BARRA ESTABILIZADORA TRASEIRA</t>
  </si>
  <si>
    <t>TNS511441</t>
  </si>
  <si>
    <t>TIRANTE BRACO SUPOR BARRA ESTABIL.</t>
  </si>
  <si>
    <t>TNS803683</t>
  </si>
  <si>
    <t>SUPORTE BARRA ESTABILIZADORA</t>
  </si>
  <si>
    <t>TNS803684</t>
  </si>
  <si>
    <t>TPL411177</t>
  </si>
  <si>
    <t>TRA121110</t>
  </si>
  <si>
    <t>TRG201171</t>
  </si>
  <si>
    <t>TRAVESSA</t>
  </si>
  <si>
    <t>TRN607272</t>
  </si>
  <si>
    <t>CONEX.RT.3/8/X3/8</t>
  </si>
  <si>
    <t>V2T301107ABR3D</t>
  </si>
  <si>
    <t>WHT000131A</t>
  </si>
  <si>
    <t>Tornillo de cierre M18 x 1,5</t>
  </si>
  <si>
    <t>WHT001266</t>
  </si>
  <si>
    <t>Arandela de apoyo marcha atrás doble</t>
  </si>
  <si>
    <t>WHT001937</t>
  </si>
  <si>
    <t>TAPON ACEITE ALUM.</t>
  </si>
  <si>
    <t>WHT002661A</t>
  </si>
  <si>
    <t>Tornillo árbol sec. 1 M12x61 MQ281</t>
  </si>
  <si>
    <t>WHT002947</t>
  </si>
  <si>
    <t>INSORONIZANTE</t>
  </si>
  <si>
    <t>WHT003360</t>
  </si>
  <si>
    <t>TORNILLO INDEXADOR</t>
  </si>
  <si>
    <t>WHT003795</t>
  </si>
  <si>
    <t>Arandela apoyo satélite MQ281</t>
  </si>
  <si>
    <t>WHT005014</t>
  </si>
  <si>
    <t>WHT005021</t>
  </si>
  <si>
    <t>WHT005023</t>
  </si>
  <si>
    <t>WHT005024</t>
  </si>
  <si>
    <t>WHT005025</t>
  </si>
  <si>
    <t>WHT005028</t>
  </si>
  <si>
    <t>WHT005033</t>
  </si>
  <si>
    <t>WHT005036</t>
  </si>
  <si>
    <t>WHT005043</t>
  </si>
  <si>
    <t>WHT005044</t>
  </si>
  <si>
    <t>WHT005047</t>
  </si>
  <si>
    <t>WHT005050</t>
  </si>
  <si>
    <t>WHT005051</t>
  </si>
  <si>
    <t>WHT005053</t>
  </si>
  <si>
    <t>WHT005056</t>
  </si>
  <si>
    <t>WHT005057</t>
  </si>
  <si>
    <t>WHT005068</t>
  </si>
  <si>
    <t>WHT005073</t>
  </si>
  <si>
    <t>PASSADOR</t>
  </si>
  <si>
    <t>WHT005077</t>
  </si>
  <si>
    <t>WHT005082</t>
  </si>
  <si>
    <t>WHT005085</t>
  </si>
  <si>
    <t>WHT005087</t>
  </si>
  <si>
    <t>WHT005088</t>
  </si>
  <si>
    <t>WHT005094</t>
  </si>
  <si>
    <t>WHT005096</t>
  </si>
  <si>
    <t>WHT005102</t>
  </si>
  <si>
    <t>WHT005106</t>
  </si>
  <si>
    <t>WHT005107</t>
  </si>
  <si>
    <t>WHT005110</t>
  </si>
  <si>
    <t>WHT005119</t>
  </si>
  <si>
    <t>WHT005124</t>
  </si>
  <si>
    <t>WHT005133</t>
  </si>
  <si>
    <t>WHT005403A</t>
  </si>
  <si>
    <t>ARANDELA GUARDAPOLVO M</t>
  </si>
  <si>
    <t>WHT005631B</t>
  </si>
  <si>
    <t>Tornillo unión carcasas M9x55 MQ281</t>
  </si>
  <si>
    <t>WHT006029</t>
  </si>
  <si>
    <t>WHT006154</t>
  </si>
  <si>
    <t>WHT006631</t>
  </si>
  <si>
    <t>WHT006660</t>
  </si>
  <si>
    <t>Arandela compensación 1.0 MQ281</t>
  </si>
  <si>
    <t>WHT006660A</t>
  </si>
  <si>
    <t>Arandela compensación 1.2 MQ281</t>
  </si>
  <si>
    <t>WHT006660B</t>
  </si>
  <si>
    <t>Arandela compensación 1.4 MQ281</t>
  </si>
  <si>
    <t>WHT006660C</t>
  </si>
  <si>
    <t>Arandela compensación 1.6 MQ281</t>
  </si>
  <si>
    <t>WHT006660D</t>
  </si>
  <si>
    <t>Arandela compensación 1.8 MQ281</t>
  </si>
  <si>
    <t>WHT006976</t>
  </si>
  <si>
    <t>VÁLVULA MK</t>
  </si>
  <si>
    <t>WHT007055</t>
  </si>
  <si>
    <t>WHT007083</t>
  </si>
  <si>
    <t>Buje centralizador p/carcasas</t>
  </si>
  <si>
    <t>WHT007086</t>
  </si>
  <si>
    <t>PARAFUSO FECHAMENTO M22X1.5X12</t>
  </si>
  <si>
    <t>WHT007136</t>
  </si>
  <si>
    <t>WHT007671A</t>
  </si>
  <si>
    <t>Tornillo árbol primario M20x1x25 MQ281</t>
  </si>
  <si>
    <t>WHT007671B</t>
  </si>
  <si>
    <t>WHT008049</t>
  </si>
  <si>
    <t>tornillo hexalobular</t>
  </si>
  <si>
    <t>WHT008081</t>
  </si>
  <si>
    <t>WHT008082</t>
  </si>
  <si>
    <t>ARAND.SUPLEM. 0.60</t>
  </si>
  <si>
    <t>WHT008105</t>
  </si>
  <si>
    <t>PARAFUSO SEXTAVADO M14X167 USO AUTOMOTI</t>
  </si>
  <si>
    <t>WHT008802</t>
  </si>
  <si>
    <t>Arandela de apoyo MQ281</t>
  </si>
  <si>
    <t>WHT008804</t>
  </si>
  <si>
    <t>Arandela  de arrastre MQ281</t>
  </si>
  <si>
    <t>WHT008806</t>
  </si>
  <si>
    <t>Arandela deflectora aceite MQ281</t>
  </si>
  <si>
    <t>WHT008891</t>
  </si>
  <si>
    <t>PARAFUSO CILINDRICO M20X2.5X13 USO AUTOM</t>
  </si>
  <si>
    <t>WHT009371</t>
  </si>
  <si>
    <t>Arandela de apoyo engr. 1ra. MQ281</t>
  </si>
  <si>
    <t>WHT009371A</t>
  </si>
  <si>
    <t>Arandela de apoyo engr. 1ra. MQ281 RECUB</t>
  </si>
  <si>
    <t>WHT009458</t>
  </si>
  <si>
    <t>Arandela apoyo 5ta. libre primario MQ281</t>
  </si>
  <si>
    <t>WHT009564</t>
  </si>
  <si>
    <t>WHT009661</t>
  </si>
  <si>
    <t>BRACADEIRA DE ACO A90 110X12 SW8 USO AUT</t>
  </si>
  <si>
    <t>WHT009974</t>
  </si>
  <si>
    <t>Tapa árbol secund. plas embr. MQ281</t>
  </si>
  <si>
    <t>DUC771566  23B</t>
  </si>
  <si>
    <t>DUC771566  28B</t>
  </si>
  <si>
    <t>DUC771566  33B</t>
  </si>
  <si>
    <t>DUC771566  38B</t>
  </si>
  <si>
    <t>DUC771566  53B</t>
  </si>
  <si>
    <t>DUC771566  58B</t>
  </si>
  <si>
    <t>DUC771566  78B</t>
  </si>
  <si>
    <t>DUC771566  83B</t>
  </si>
  <si>
    <t>DUC771566  88B</t>
  </si>
  <si>
    <t>DUC771566  94B</t>
  </si>
  <si>
    <t>DUC771566  98B</t>
  </si>
  <si>
    <t>DUC771567  18B</t>
  </si>
  <si>
    <t>DUC771567  38B</t>
  </si>
  <si>
    <t>DUC771572  54B</t>
  </si>
  <si>
    <t>DUC771572  58B</t>
  </si>
  <si>
    <t>DUC771572  78B</t>
  </si>
  <si>
    <t>DUC771572  7BF</t>
  </si>
  <si>
    <t>DUC771572  83B</t>
  </si>
  <si>
    <t>DUC771575  4BG</t>
  </si>
  <si>
    <t>DUC771576  28C</t>
  </si>
  <si>
    <t>DUC772104  23C</t>
  </si>
  <si>
    <t>DUC772104  71B</t>
  </si>
  <si>
    <t>DUC772105  01C</t>
  </si>
  <si>
    <t>DUC772105  91A</t>
  </si>
  <si>
    <t>DUC772106  21A</t>
  </si>
  <si>
    <t>DUC772106  23B</t>
  </si>
  <si>
    <t>DUC772106  31A</t>
  </si>
  <si>
    <t>DUC772108  41C</t>
  </si>
  <si>
    <t>DUC772108  92B</t>
  </si>
  <si>
    <t>DUC772108  93B</t>
  </si>
  <si>
    <t>DUC7721084 1BA</t>
  </si>
  <si>
    <t>DUC772109  71B</t>
  </si>
  <si>
    <t>DUC772110  21A</t>
  </si>
  <si>
    <t>DUC772110  61A</t>
  </si>
  <si>
    <t>DUC772110  82B</t>
  </si>
  <si>
    <t>DUC772110  91A</t>
  </si>
  <si>
    <t>DUC772110  91C</t>
  </si>
  <si>
    <t>DUC772111  21C</t>
  </si>
  <si>
    <t>DUC772112  21B</t>
  </si>
  <si>
    <t>DUC772112  51A</t>
  </si>
  <si>
    <t>DUC772112  61B</t>
  </si>
  <si>
    <t>DUC772112  81A</t>
  </si>
  <si>
    <t>DUC771567  43C</t>
  </si>
  <si>
    <t>DUC771572  48B</t>
  </si>
  <si>
    <t>DUC771572  58C</t>
  </si>
  <si>
    <t>DUC5101M5  11D</t>
  </si>
  <si>
    <t>DUC5101M5  11E</t>
  </si>
  <si>
    <t>DUC5101N0  31A</t>
  </si>
  <si>
    <t>DUC513110  11C</t>
  </si>
  <si>
    <t>DUC516100  43C</t>
  </si>
  <si>
    <t>DUC516G00  53C</t>
  </si>
  <si>
    <t>DUC516P00  53C</t>
  </si>
  <si>
    <t>DUC520103  12C</t>
  </si>
  <si>
    <t>DUC520103  22B</t>
  </si>
  <si>
    <t>DUC520G05  73A</t>
  </si>
  <si>
    <t>DUC523104  82B</t>
  </si>
  <si>
    <t>DUC523104  92B</t>
  </si>
  <si>
    <t>DUC523105  02B</t>
  </si>
  <si>
    <t>DUC523105  12B</t>
  </si>
  <si>
    <t>DUC523105  62A</t>
  </si>
  <si>
    <t>DUC523105  72A</t>
  </si>
  <si>
    <t>DUC523106  82B</t>
  </si>
  <si>
    <t>DUC523106  92B</t>
  </si>
  <si>
    <t>DUC523107  21A</t>
  </si>
  <si>
    <t>DUC523107  31A</t>
  </si>
  <si>
    <t>DUC525107  61C</t>
  </si>
  <si>
    <t>DUC525107  62C</t>
  </si>
  <si>
    <t>DUC529100  61B</t>
  </si>
  <si>
    <t>DUC530G03  62A</t>
  </si>
  <si>
    <t>DUC530G03  72A</t>
  </si>
  <si>
    <t>DUC5101P9  11C</t>
  </si>
  <si>
    <t>DUC513111  11A</t>
  </si>
  <si>
    <t>DUC520106  61C</t>
  </si>
  <si>
    <t>DUC523106  93B</t>
  </si>
  <si>
    <t>DUC523106  83B</t>
  </si>
  <si>
    <t>DUC530106  31C</t>
  </si>
  <si>
    <t>DUC530106  41C</t>
  </si>
  <si>
    <t>2V20005  47A</t>
  </si>
  <si>
    <t>DUC432180  23X</t>
  </si>
  <si>
    <t>DUC4321A5  23Q</t>
  </si>
  <si>
    <t>DUC4321B4  62Q</t>
  </si>
  <si>
    <t>DUC4321B6  91V</t>
  </si>
  <si>
    <t>DUC4321C7  81Q</t>
  </si>
  <si>
    <t>DUC4331409  1AR</t>
  </si>
  <si>
    <t>DUC433141  11A</t>
  </si>
  <si>
    <t>DUC433142  81A</t>
  </si>
  <si>
    <t>DUC433144  31A</t>
  </si>
  <si>
    <t>DUC433144  41A</t>
  </si>
  <si>
    <t>DUC4331441  1AR</t>
  </si>
  <si>
    <t>DUC433150  81A</t>
  </si>
  <si>
    <t>DUC4331508  1AR</t>
  </si>
  <si>
    <t>DUC433151  61A</t>
  </si>
  <si>
    <t>DUC4331516  1AR</t>
  </si>
  <si>
    <t>DUC433152  11A</t>
  </si>
  <si>
    <t>DUC435135  01A</t>
  </si>
  <si>
    <t>DUC437133  51A</t>
  </si>
  <si>
    <t>DUC437133  61A</t>
  </si>
  <si>
    <t>DUC4371354  1BA</t>
  </si>
  <si>
    <t>DUC438193  61A</t>
  </si>
  <si>
    <t>DUC438193  91A</t>
  </si>
  <si>
    <t>DUC438194  61A</t>
  </si>
  <si>
    <t>DUC4381H1  21A</t>
  </si>
  <si>
    <t>DUC4381H1  31A</t>
  </si>
  <si>
    <t>DUC4381H1  41A</t>
  </si>
  <si>
    <t>DUC4381H1  51A</t>
  </si>
  <si>
    <t>DUC439104  21A</t>
  </si>
  <si>
    <t>DUC4321B9  41M</t>
  </si>
  <si>
    <t>DUC4321D4  31M</t>
  </si>
  <si>
    <t>DUC4321D4  32Q</t>
  </si>
  <si>
    <t>DUC4331441 1AR</t>
  </si>
  <si>
    <t>DUC4331508 1AR</t>
  </si>
  <si>
    <t>DUC4331516 1AR</t>
  </si>
  <si>
    <t>DUC438155  11A</t>
  </si>
  <si>
    <t>DUC438193  01A</t>
  </si>
  <si>
    <t>DUC432180  61X</t>
  </si>
  <si>
    <t>DUC741101  01A</t>
  </si>
  <si>
    <t>DUC741405  71A</t>
  </si>
  <si>
    <t>DUC741405  81A</t>
  </si>
  <si>
    <t>DUC741410  01A</t>
  </si>
  <si>
    <t>DUC741417  01A</t>
  </si>
  <si>
    <t>DUC741417  11A</t>
  </si>
  <si>
    <t>DUC741418  01A</t>
  </si>
  <si>
    <t>DUC741418  11A</t>
  </si>
  <si>
    <t>DUC741421  21A</t>
  </si>
  <si>
    <t>DUC741424  11A</t>
  </si>
  <si>
    <t>DUC741426  51A</t>
  </si>
  <si>
    <t>DUC741428  31A</t>
  </si>
  <si>
    <t>DUC741428  41A</t>
  </si>
  <si>
    <t>DUC741403  31A</t>
  </si>
  <si>
    <t>DUC741406  41A</t>
  </si>
  <si>
    <t>DUC741431  41A</t>
  </si>
  <si>
    <t>DUC758109  11A</t>
  </si>
  <si>
    <t>DUC758109  71A</t>
  </si>
  <si>
    <t>DUC758112  32A</t>
  </si>
  <si>
    <t>DUC758114  21A</t>
  </si>
  <si>
    <t>DUC758116  31A</t>
  </si>
  <si>
    <t>DUC758116  81A</t>
  </si>
  <si>
    <t>DUC758119  51A</t>
  </si>
  <si>
    <t>DUC758119  51B</t>
  </si>
  <si>
    <t>DUC758120  71A</t>
  </si>
  <si>
    <t>DUC758120  72A</t>
  </si>
  <si>
    <t>DUC758121  41A</t>
  </si>
  <si>
    <t>DUC758121  41B</t>
  </si>
  <si>
    <t>DUC758121  71A</t>
  </si>
  <si>
    <t>DUC758122  11A</t>
  </si>
  <si>
    <t>DUC758123  01A</t>
  </si>
  <si>
    <t>DUC758402  81A</t>
  </si>
  <si>
    <t>DUC758406  01A</t>
  </si>
  <si>
    <t>DUC758406  21A</t>
  </si>
  <si>
    <t>DUC758407  71A</t>
  </si>
  <si>
    <t>DUC758408  01A</t>
  </si>
  <si>
    <t>DUC758409  31A</t>
  </si>
  <si>
    <t>DUC758411  81A</t>
  </si>
  <si>
    <t>DUC758412  11A</t>
  </si>
  <si>
    <t>DUC758412  21A</t>
  </si>
  <si>
    <t>DUC759104  31B</t>
  </si>
  <si>
    <t>DUC758116  53A</t>
  </si>
  <si>
    <t>DUC758125  01A</t>
  </si>
  <si>
    <t>DUC758125  31A</t>
  </si>
  <si>
    <t>DUC758401  61A</t>
  </si>
  <si>
    <t>DUC758410  31A</t>
  </si>
  <si>
    <t>DUC758410  41A</t>
  </si>
  <si>
    <t>DUC758410  51A</t>
  </si>
  <si>
    <t>DUC758G24  91A</t>
  </si>
  <si>
    <t>DUC758G25  21A</t>
  </si>
  <si>
    <t>DUC758127  51A</t>
  </si>
  <si>
    <t>DUC758127  81A</t>
  </si>
  <si>
    <t>DUC758G25  11A</t>
  </si>
  <si>
    <t>DUC764106  21B</t>
  </si>
  <si>
    <t>DUC764109  01A</t>
  </si>
  <si>
    <t>DUC764109  81A</t>
  </si>
  <si>
    <t>DUC764111  41A</t>
  </si>
  <si>
    <t>DUC764113  31A</t>
  </si>
  <si>
    <t>DUC764113  81A</t>
  </si>
  <si>
    <t>DUC764115  01A</t>
  </si>
  <si>
    <t>DUC764116  71A</t>
  </si>
  <si>
    <t>DUC764120  41A</t>
  </si>
  <si>
    <t>DUC764120  71A</t>
  </si>
  <si>
    <t>DUC764121  01A</t>
  </si>
  <si>
    <t>DUC764121  01B</t>
  </si>
  <si>
    <t>DUC764121  31A</t>
  </si>
  <si>
    <t>DUC764122  81A</t>
  </si>
  <si>
    <t>DUC764145  51A</t>
  </si>
  <si>
    <t>DUC764176  51A</t>
  </si>
  <si>
    <t>DUC764176  71A</t>
  </si>
  <si>
    <t>DUC771101  91A</t>
  </si>
  <si>
    <t>DUC771103  91A</t>
  </si>
  <si>
    <t>DUC771103  91B</t>
  </si>
  <si>
    <t>DUC787101  11A</t>
  </si>
  <si>
    <t>DUC788110  41A</t>
  </si>
  <si>
    <t>DUC788116  41C</t>
  </si>
  <si>
    <t>DUC788118  01A</t>
  </si>
  <si>
    <t>DUC788118  41A</t>
  </si>
  <si>
    <t>DUC788118  71A</t>
  </si>
  <si>
    <t>DUC788120  11A</t>
  </si>
  <si>
    <t>DUC790101  51A</t>
  </si>
  <si>
    <t>DUC790102  61A</t>
  </si>
  <si>
    <t>DUC790104  31B</t>
  </si>
  <si>
    <t>DUC790104  81A</t>
  </si>
  <si>
    <t>DUC791111  82A</t>
  </si>
  <si>
    <t>DUC800123  81C</t>
  </si>
  <si>
    <t>DUC764118  21A</t>
  </si>
  <si>
    <t>DUC764125  42A</t>
  </si>
  <si>
    <t>DUC790105  61A</t>
  </si>
  <si>
    <t>DUC627G18  85A</t>
  </si>
  <si>
    <t>DUC627G18  86A</t>
  </si>
  <si>
    <t>DUC627G20  87A</t>
  </si>
  <si>
    <t>DUC627G20  89A</t>
  </si>
  <si>
    <t>DUC627G21  32C</t>
  </si>
  <si>
    <t>DUC627G21  82C</t>
  </si>
  <si>
    <t>DUC630G11  82B</t>
  </si>
  <si>
    <t>DUC630G11  83B</t>
  </si>
  <si>
    <t>DUC630G13  21A</t>
  </si>
  <si>
    <t>DUC630G13  21B</t>
  </si>
  <si>
    <t>DUC630G13  41B</t>
  </si>
  <si>
    <t>DUC655G01  31A</t>
  </si>
  <si>
    <t>DUC655G01  54A</t>
  </si>
  <si>
    <t>DUC655P01  31A</t>
  </si>
  <si>
    <t>DUC655P01  54A</t>
  </si>
  <si>
    <t>DUC671106  61C</t>
  </si>
  <si>
    <t>DUC697203  62A</t>
  </si>
  <si>
    <t>DUC627G20  88A</t>
  </si>
  <si>
    <t>DUC627G22  72A</t>
  </si>
  <si>
    <t>DUC655G01  81A</t>
  </si>
  <si>
    <t>DUC697204  01A</t>
  </si>
  <si>
    <t>DUC671106  91D</t>
  </si>
  <si>
    <t>DUC456G263   1AA</t>
  </si>
  <si>
    <t>DUC460167  01A</t>
  </si>
  <si>
    <t>DUC4601C0  91A</t>
  </si>
  <si>
    <t>DUC4601C5  22A</t>
  </si>
  <si>
    <t>DUC4601D9  71A</t>
  </si>
  <si>
    <t>DUC4601E1  03A</t>
  </si>
  <si>
    <t>DUC4601F1  42A</t>
  </si>
  <si>
    <t>DUC4601F2  81A</t>
  </si>
  <si>
    <t>DUC4601F5  21A</t>
  </si>
  <si>
    <t>DUC4601G6  21A</t>
  </si>
  <si>
    <t>DUC4601G7  31A</t>
  </si>
  <si>
    <t>DUC4601G7  51A</t>
  </si>
  <si>
    <t>DUC4601G7  52A</t>
  </si>
  <si>
    <t>DUC4601G8  32A</t>
  </si>
  <si>
    <t>DUC4601G99  1BA</t>
  </si>
  <si>
    <t>DUC4601H25    1AA</t>
  </si>
  <si>
    <t>DUC4601H6  71A</t>
  </si>
  <si>
    <t>DUC4601H7  01A</t>
  </si>
  <si>
    <t>DUC4601H92   1AA</t>
  </si>
  <si>
    <t>DUC4601H93   1AA</t>
  </si>
  <si>
    <t>DUC4601I03  2AA</t>
  </si>
  <si>
    <t>DUC4601L0  84A</t>
  </si>
  <si>
    <t>DUC4601L8  21A</t>
  </si>
  <si>
    <t>DUC4601L9  01A</t>
  </si>
  <si>
    <t>DUC4601L9  11A</t>
  </si>
  <si>
    <t>DUC4601L9  21A</t>
  </si>
  <si>
    <t>DUC4601M0  51B</t>
  </si>
  <si>
    <t>DUC4601M2  51A</t>
  </si>
  <si>
    <t>DUC4601M4  61A</t>
  </si>
  <si>
    <t>DUC4601M4  71B</t>
  </si>
  <si>
    <t>DUC4601M7  91B</t>
  </si>
  <si>
    <t>DUC4601M74    1AA</t>
  </si>
  <si>
    <t>DUC4601M74    1AB</t>
  </si>
  <si>
    <t>DUC4601M8  01C</t>
  </si>
  <si>
    <t>DUC4601M8  42A</t>
  </si>
  <si>
    <t>DUC4601M8  91A</t>
  </si>
  <si>
    <t>DUC4601M8  91B</t>
  </si>
  <si>
    <t>DUC4601M9  21A</t>
  </si>
  <si>
    <t>DUC4561379   1AA</t>
  </si>
  <si>
    <t>DUC460174  81A</t>
  </si>
  <si>
    <t>DUC460175  11A</t>
  </si>
  <si>
    <t>DUC460175  21A</t>
  </si>
  <si>
    <t>DUC4601H9  42A</t>
  </si>
  <si>
    <t>DUC4601H9  52A</t>
  </si>
  <si>
    <t>DUC4601M7  91C</t>
  </si>
  <si>
    <t>DUC4601M74   1AA</t>
  </si>
  <si>
    <t>DUC4601M74   1AB</t>
  </si>
  <si>
    <t>DUC4601A1  71A</t>
  </si>
  <si>
    <t>DUC4601M2  41A</t>
  </si>
  <si>
    <t>DUC4601M90 1BA</t>
  </si>
  <si>
    <t>DUC4601M93 1BC</t>
  </si>
  <si>
    <t>DUC4601M93 1BD</t>
  </si>
  <si>
    <t>DUC4601M93 1BE</t>
  </si>
  <si>
    <t>DUC4601M93 1CD</t>
  </si>
  <si>
    <t>DUC4601M93 1CE</t>
  </si>
  <si>
    <t>DUC4601M95 1CA</t>
  </si>
  <si>
    <t>DUC4601M97   1AA</t>
  </si>
  <si>
    <t>DUC4601N0  21A</t>
  </si>
  <si>
    <t>DUC4601N0  21B</t>
  </si>
  <si>
    <t>DUC4601N03   1AA</t>
  </si>
  <si>
    <t>DUC4601N03   1AB</t>
  </si>
  <si>
    <t>DUC4601N03 1BA</t>
  </si>
  <si>
    <t>DUC4601N03 1BB</t>
  </si>
  <si>
    <t>DUC4601N04   1AA</t>
  </si>
  <si>
    <t>DUC4601N04   1AB</t>
  </si>
  <si>
    <t>DUC4601N04 1BA</t>
  </si>
  <si>
    <t>DUC4601N04 1BB</t>
  </si>
  <si>
    <t>DUC4601N17   1AA</t>
  </si>
  <si>
    <t>DUC4601N17  1AC</t>
  </si>
  <si>
    <t>DUC4601N17 1AD</t>
  </si>
  <si>
    <t>DUC4601N17 1AE</t>
  </si>
  <si>
    <t>DUC4601N18   1AA</t>
  </si>
  <si>
    <t>DUC4601N18   1AB</t>
  </si>
  <si>
    <t>DUC4601N18  1AC</t>
  </si>
  <si>
    <t>DUC4601N18 1AD</t>
  </si>
  <si>
    <t>DUC4601N18 1AE</t>
  </si>
  <si>
    <t>DUC4601N1  61A</t>
  </si>
  <si>
    <t>DUC4601M93 1CA</t>
  </si>
  <si>
    <t>TAPA DEPÓSITO AMARILLO</t>
  </si>
  <si>
    <t>DUC4601M93 1CF</t>
  </si>
  <si>
    <t>TAPA DEPÓSITO NEGRO MATE</t>
  </si>
  <si>
    <t>DUC4601M95 1CB</t>
  </si>
  <si>
    <t>DUC4601M97   1AB</t>
  </si>
  <si>
    <t>DUC4601N17 1AF</t>
  </si>
  <si>
    <t>DUC4601N18 1AF</t>
  </si>
  <si>
    <t>DUC700103  11A</t>
  </si>
  <si>
    <t>DUC700111  21A</t>
  </si>
  <si>
    <t>DUC700112  71A</t>
  </si>
  <si>
    <t>DUC701404  01A</t>
  </si>
  <si>
    <t>DUC701404  02A</t>
  </si>
  <si>
    <t>DUC702412  41A</t>
  </si>
  <si>
    <t>DUC702412  51A</t>
  </si>
  <si>
    <t>DUC703101  31A</t>
  </si>
  <si>
    <t>DUC7031086 1BA</t>
  </si>
  <si>
    <t>DUC710110  71A</t>
  </si>
  <si>
    <t>DUC710113  21A</t>
  </si>
  <si>
    <t>DUC710150  51A</t>
  </si>
  <si>
    <t>DUC7111333   1AA</t>
  </si>
  <si>
    <t>DUC7111547   1AA</t>
  </si>
  <si>
    <t>DUC712103  01A</t>
  </si>
  <si>
    <t>DUC7121059   1AA</t>
  </si>
  <si>
    <t>DUC713108  21A</t>
  </si>
  <si>
    <t>DUC713143  61A</t>
  </si>
  <si>
    <t>DUC7131A7  92A</t>
  </si>
  <si>
    <t>DUC7131A8  01A</t>
  </si>
  <si>
    <t>DUC7131B28   1AA</t>
  </si>
  <si>
    <t>DUC7131B85   1AA</t>
  </si>
  <si>
    <t>DUC7131B90   1AA</t>
  </si>
  <si>
    <t>DUC7131B91   1AA</t>
  </si>
  <si>
    <t>DUC7131E25   1AA</t>
  </si>
  <si>
    <t>DUC7131E58   1AA</t>
  </si>
  <si>
    <t>DUC7131F43   1AA</t>
  </si>
  <si>
    <t>DUC700114  81A</t>
  </si>
  <si>
    <t>DUC7111412  2AA</t>
  </si>
  <si>
    <t>DUC7131628 1BA</t>
  </si>
  <si>
    <t>DUC7131629   1AA</t>
  </si>
  <si>
    <t>DUC7131630   1AA</t>
  </si>
  <si>
    <t>DUC7131632   1AA</t>
  </si>
  <si>
    <t>DUC7131C00   1AA</t>
  </si>
  <si>
    <t>DUC7131C6  41A</t>
  </si>
  <si>
    <t>DUC7131C6  51A</t>
  </si>
  <si>
    <t>DUC7131E59   1AA</t>
  </si>
  <si>
    <t>DUC7131F37   1AA</t>
  </si>
  <si>
    <t>DUC715100  81B</t>
  </si>
  <si>
    <t>DUC716100  31A</t>
  </si>
  <si>
    <t>DUC716100  61A</t>
  </si>
  <si>
    <t>DUC716110  71A</t>
  </si>
  <si>
    <t>DUC7161107   1AB</t>
  </si>
  <si>
    <t>DUC7161118   1AA</t>
  </si>
  <si>
    <t>DUC716114  31A</t>
  </si>
  <si>
    <t>DUC716115  21A</t>
  </si>
  <si>
    <t>DUC716115  51A</t>
  </si>
  <si>
    <t>DUC7161164   1AA</t>
  </si>
  <si>
    <t>DUC716140  81A</t>
  </si>
  <si>
    <t>DUC716140  91A</t>
  </si>
  <si>
    <t>DUC716141  11A</t>
  </si>
  <si>
    <t>DUC7161410 2AB</t>
  </si>
  <si>
    <t>DUC716142  61A</t>
  </si>
  <si>
    <t>DUC7161429   1AA</t>
  </si>
  <si>
    <t>DUC7161458   1AA</t>
  </si>
  <si>
    <t>DUC7161489   1AA</t>
  </si>
  <si>
    <t>DUC7161515   1AA</t>
  </si>
  <si>
    <t>DUC7161526   1AA</t>
  </si>
  <si>
    <t>DUC7161532   1AA</t>
  </si>
  <si>
    <t>DUC7161552   1AA</t>
  </si>
  <si>
    <t>DUC7161561   1AA</t>
  </si>
  <si>
    <t>DUC7161579   1AA</t>
  </si>
  <si>
    <t>DUC7161629   1AA</t>
  </si>
  <si>
    <t>DUC7161641   1AA</t>
  </si>
  <si>
    <t>DUC7161410  2AA</t>
  </si>
  <si>
    <t>DUC7161448   1AA</t>
  </si>
  <si>
    <t>DUC7161507   1AA</t>
  </si>
  <si>
    <t>DUC7161598   1AA</t>
  </si>
  <si>
    <t>DUC7161619   1AA</t>
  </si>
  <si>
    <t>DUC480169  12A</t>
  </si>
  <si>
    <t>DUC480169  22A</t>
  </si>
  <si>
    <t>DUC480169  31A</t>
  </si>
  <si>
    <t>DUC480169  42A</t>
  </si>
  <si>
    <t>DUC4801690 2AC</t>
  </si>
  <si>
    <t>DUC4801690 2AJ</t>
  </si>
  <si>
    <t>DUC480181  01A</t>
  </si>
  <si>
    <t>DUC480183  31A</t>
  </si>
  <si>
    <t>DUC480183  91A</t>
  </si>
  <si>
    <t>DUC480187  81A</t>
  </si>
  <si>
    <t>DUC480193  03A</t>
  </si>
  <si>
    <t>DUC480193  13A</t>
  </si>
  <si>
    <t>DUC4802689 3AC</t>
  </si>
  <si>
    <t>DUC4802689 3AI</t>
  </si>
  <si>
    <t>DUC4802689 3AJ</t>
  </si>
  <si>
    <t>DUC480P932 1AF</t>
  </si>
  <si>
    <t>DUC480P932 1AI</t>
  </si>
  <si>
    <t>DUC480P932 1AL</t>
  </si>
  <si>
    <t>DUC480P933 1AF</t>
  </si>
  <si>
    <t>DUC480P933 1AI</t>
  </si>
  <si>
    <t>DUC480P933 1AL</t>
  </si>
  <si>
    <t>DUC480PC87  2AA</t>
  </si>
  <si>
    <t>DUC480PC88  2AA</t>
  </si>
  <si>
    <t>DUC4801E8  62A</t>
  </si>
  <si>
    <t>DUC4801E8  71A</t>
  </si>
  <si>
    <t>DUC4801E8  91B</t>
  </si>
  <si>
    <t>DUC4801E9  61A</t>
  </si>
  <si>
    <t>DUC4801E9  81B</t>
  </si>
  <si>
    <t>DUC4801F0  71B</t>
  </si>
  <si>
    <t>DUC4801F0  81B</t>
  </si>
  <si>
    <t>DUC4801F0  92B</t>
  </si>
  <si>
    <t>DUC4801F1  02B</t>
  </si>
  <si>
    <t>DUC4801F1  22A</t>
  </si>
  <si>
    <t>DUC4801F1  92A</t>
  </si>
  <si>
    <t>DUC4801F13   1AA</t>
  </si>
  <si>
    <t>DUC4801F2  01A</t>
  </si>
  <si>
    <t>DUC4801F2  11A</t>
  </si>
  <si>
    <t>DUC480PE85 1BA</t>
  </si>
  <si>
    <t>DUC480PF01 1BB</t>
  </si>
  <si>
    <t>DUC480PF02 1BB</t>
  </si>
  <si>
    <t>DUC4801E8  72A</t>
  </si>
  <si>
    <t>DUC480PF01 1BA</t>
  </si>
  <si>
    <t>DUC480PF02 1BA</t>
  </si>
  <si>
    <t>DUC4601N2  11A</t>
  </si>
  <si>
    <t>DUC4601N8  11A</t>
  </si>
  <si>
    <t>DUC4601N98   1AA</t>
  </si>
  <si>
    <t>DUC4601P0  61A</t>
  </si>
  <si>
    <t>DUC4601P0  62A</t>
  </si>
  <si>
    <t>DUC4601P1  01A</t>
  </si>
  <si>
    <t>DUC4601P1  01B</t>
  </si>
  <si>
    <t>DUC4601P8  51A</t>
  </si>
  <si>
    <t>DUC4601R2  21A</t>
  </si>
  <si>
    <t>DUC4602007 1BA</t>
  </si>
  <si>
    <t>DUC4602010   1AA</t>
  </si>
  <si>
    <t>DUC4602011 1BA</t>
  </si>
  <si>
    <t>DUC460G73  51A</t>
  </si>
  <si>
    <t>DUC460G73  52A</t>
  </si>
  <si>
    <t>DUC460G73  61A</t>
  </si>
  <si>
    <t>DUC460G73  62A</t>
  </si>
  <si>
    <t>DUC460GC1  93A</t>
  </si>
  <si>
    <t>DUC460GM2  11A</t>
  </si>
  <si>
    <t>DUC460GM7  51B</t>
  </si>
  <si>
    <t>DUC460GM8  72A</t>
  </si>
  <si>
    <t>DUC460GM9  41A</t>
  </si>
  <si>
    <t>DUC460GM9  61A</t>
  </si>
  <si>
    <t>DUC460GN0  51A</t>
  </si>
  <si>
    <t>DUC460GN01 1BA</t>
  </si>
  <si>
    <t>DUC460PM98   1AA</t>
  </si>
  <si>
    <t>DUC4611139   1AA</t>
  </si>
  <si>
    <t>DUC4611139   1AB</t>
  </si>
  <si>
    <t>DUC461G11  22B</t>
  </si>
  <si>
    <t>DUC462404  61A</t>
  </si>
  <si>
    <t>DUC465G076 2BA</t>
  </si>
  <si>
    <t>DUC465G077 2BA</t>
  </si>
  <si>
    <t>DUC4601R5  01A</t>
  </si>
  <si>
    <t>DUC4601R6  01A</t>
  </si>
  <si>
    <t>DUC4601R6  31A</t>
  </si>
  <si>
    <t>DUC4601R8  91A</t>
  </si>
  <si>
    <t>DUC460GM8 72</t>
  </si>
  <si>
    <t>DUC461121  11A</t>
  </si>
  <si>
    <t>DUC461G19  31A</t>
  </si>
  <si>
    <t>DUC4601P9  01A</t>
  </si>
  <si>
    <t>DUC4601S1  31A</t>
  </si>
  <si>
    <t>DUC4601S1  41A</t>
  </si>
  <si>
    <t>DUC460GM9  41B</t>
  </si>
  <si>
    <t>DUC460GM9  61B</t>
  </si>
  <si>
    <t>DUC460GP8  91A</t>
  </si>
  <si>
    <t>DUC465G076 1CA</t>
  </si>
  <si>
    <t>ABRAZADERA 20X12A¥ INF</t>
  </si>
  <si>
    <t>23B000013M I9A</t>
  </si>
  <si>
    <t>23B000013N I9A</t>
  </si>
  <si>
    <t>23B000013Q I9A</t>
  </si>
  <si>
    <t>23B000013S I9A</t>
  </si>
  <si>
    <t>23B000013T I9A</t>
  </si>
  <si>
    <t>ETIQUETA ADESIVA</t>
  </si>
  <si>
    <t>PINO COLAR SUPORTE TANQUE COMBUSTIVEL</t>
  </si>
  <si>
    <t>CINTA PLASTICA DE FIXACAOPARA USO AUTOM</t>
  </si>
  <si>
    <t>ELEMENTO DE FIJACION</t>
  </si>
  <si>
    <t>COTOVELO COBRE SISTEMA FREIO USO AUTOMOT</t>
  </si>
  <si>
    <t>23B807071A9B9</t>
  </si>
  <si>
    <t>BUCHA SUPORTE DE PORCA DE PLASTICO</t>
  </si>
  <si>
    <t>BARRA DE TORCAO SUSPENSAO CABINE</t>
  </si>
  <si>
    <t>ETIQUETA INSTRUCAO CONEXAO MODULO</t>
  </si>
  <si>
    <t>BUCHA</t>
  </si>
  <si>
    <t>2R20005  47A</t>
  </si>
  <si>
    <t>PECA DE FIXACAO</t>
  </si>
  <si>
    <t>REBITE</t>
  </si>
  <si>
    <t>BUCHA DISTANCIADOR</t>
  </si>
  <si>
    <t>TRANSDUTOR DE PRESSAO</t>
  </si>
  <si>
    <t>RECEPTÁCULO</t>
  </si>
  <si>
    <t>BRACADEIRA DO RESERVATORIO</t>
  </si>
  <si>
    <t>TUBO DE NYLON</t>
  </si>
  <si>
    <t>ANEL DE ALUMÍNIO</t>
  </si>
  <si>
    <t>2S2000013RI9A</t>
  </si>
  <si>
    <t>DUC481G347 1BA</t>
  </si>
  <si>
    <t>DUC481G348 1BA</t>
  </si>
  <si>
    <t>DUC481G348 1BH</t>
  </si>
  <si>
    <t>DUC481G39  12A</t>
  </si>
  <si>
    <t>DUC481G39  33A</t>
  </si>
  <si>
    <t>DUC481G39  34A</t>
  </si>
  <si>
    <t>DUC481P39  12A</t>
  </si>
  <si>
    <t>DUC481P39  32A</t>
  </si>
  <si>
    <t>DUC482119  91B</t>
  </si>
  <si>
    <t>DUC482120  61A</t>
  </si>
  <si>
    <t>DUC482122  61A</t>
  </si>
  <si>
    <t>DUC4821269   1AA</t>
  </si>
  <si>
    <t>DUC4821269   1AB</t>
  </si>
  <si>
    <t>DUC4821269  1AC</t>
  </si>
  <si>
    <t>DUC482167 91A</t>
  </si>
  <si>
    <t>DUC4821720 1BA</t>
  </si>
  <si>
    <t>DUC4821720 1BB</t>
  </si>
  <si>
    <t>DUC4821721   1AA</t>
  </si>
  <si>
    <t>DUC4821721   1AB</t>
  </si>
  <si>
    <t>DUC4822270   1AA</t>
  </si>
  <si>
    <t>DUC4822270   1AB</t>
  </si>
  <si>
    <t>DUC484128  62A</t>
  </si>
  <si>
    <t>DUC484128  72A</t>
  </si>
  <si>
    <t>DUC484G28  81A</t>
  </si>
  <si>
    <t>DUC486109  92A</t>
  </si>
  <si>
    <t>DUC486110  81A</t>
  </si>
  <si>
    <t>DUC486130  51A</t>
  </si>
  <si>
    <t>DUC487108  22A</t>
  </si>
  <si>
    <t>DUC487113  31A</t>
  </si>
  <si>
    <t>DUC494G165 1BA</t>
  </si>
  <si>
    <t>DUC494G178  2AA</t>
  </si>
  <si>
    <t>DUC494G206   1AA</t>
  </si>
  <si>
    <t>DUC494G701  2AA</t>
  </si>
  <si>
    <t>DUC494S178  2AA</t>
  </si>
  <si>
    <t>DUC499P589   1AA</t>
  </si>
  <si>
    <t>DUC499P612 4AB</t>
  </si>
  <si>
    <t>DUC481148  51A</t>
  </si>
  <si>
    <t>DUC481148  61A</t>
  </si>
  <si>
    <t>DUC482174  41A</t>
  </si>
  <si>
    <t>DUC482174  61B</t>
  </si>
  <si>
    <t>DUC494G701 3AA</t>
  </si>
  <si>
    <t>DUC494G216   1AA</t>
  </si>
  <si>
    <t>DUC487114  81A</t>
  </si>
  <si>
    <t>DUC484138  02A</t>
  </si>
  <si>
    <t>DUC484138  12A</t>
  </si>
  <si>
    <t>DUC4811487 1BA</t>
  </si>
  <si>
    <t>DUC481149  01A</t>
  </si>
  <si>
    <t>DUC482174  71B</t>
  </si>
  <si>
    <t>DUC4841C8  51A</t>
  </si>
  <si>
    <t>DUC4841C8  61A</t>
  </si>
  <si>
    <t>DUC484G41  61A</t>
  </si>
  <si>
    <t>DUC486130  91A</t>
  </si>
  <si>
    <t>DUC800184  21A</t>
  </si>
  <si>
    <t>DUC8191078   1AA</t>
  </si>
  <si>
    <t>DUC8191079   1AA</t>
  </si>
  <si>
    <t>DUC8191090   1AA</t>
  </si>
  <si>
    <t>DUC819G089   1AA</t>
  </si>
  <si>
    <t>DUC824G333 2BA</t>
  </si>
  <si>
    <t>DUC824G335  2AA</t>
  </si>
  <si>
    <t>DUC824G335 3CA</t>
  </si>
  <si>
    <t>DUC824G335 4CA</t>
  </si>
  <si>
    <t>DUC824G369   1AA</t>
  </si>
  <si>
    <t>DUC824G413   1AA</t>
  </si>
  <si>
    <t>DUC824G414 1BA</t>
  </si>
  <si>
    <t>DUC824G454   1AA</t>
  </si>
  <si>
    <t>DUC824G454  2AA</t>
  </si>
  <si>
    <t>DUC824G454 4AA</t>
  </si>
  <si>
    <t>DUC824G455   1AA</t>
  </si>
  <si>
    <t>DUC824G455  2AA</t>
  </si>
  <si>
    <t>DUC824G455 4AA</t>
  </si>
  <si>
    <t>DUC824P263 4BB</t>
  </si>
  <si>
    <t>DUC824P263 5BB</t>
  </si>
  <si>
    <t>DUC824P333 2BA</t>
  </si>
  <si>
    <t>DUC824P335  2AA</t>
  </si>
  <si>
    <t>DUC824P335 3CA</t>
  </si>
  <si>
    <t>DUC824P380 2BB</t>
  </si>
  <si>
    <t>DUC824P380 3BB</t>
  </si>
  <si>
    <t>DUC800127  51A</t>
  </si>
  <si>
    <t>DUC800127  61A</t>
  </si>
  <si>
    <t>DUC8191099   1AA</t>
  </si>
  <si>
    <t>DUC8191100   1AA</t>
  </si>
  <si>
    <t>DUC824GA74   1AA</t>
  </si>
  <si>
    <t>DUC824GA75   1AA</t>
  </si>
  <si>
    <t>DUC824GA76 3AA</t>
  </si>
  <si>
    <t>DUC824GA77 4AA</t>
  </si>
  <si>
    <t>DUC824G454 3AA</t>
  </si>
  <si>
    <t>DUC824G455 3AA</t>
  </si>
  <si>
    <t>DUC827154  81A</t>
  </si>
  <si>
    <t>DUC827161  41A</t>
  </si>
  <si>
    <t>DUC8271732 1BA</t>
  </si>
  <si>
    <t>DUC8271871   1AA</t>
  </si>
  <si>
    <t>DUC827191  81A</t>
  </si>
  <si>
    <t>DUC827193  01A</t>
  </si>
  <si>
    <t>DUC8271F23 3AA</t>
  </si>
  <si>
    <t>DUC8271H92 1BB</t>
  </si>
  <si>
    <t>DUC829119  01A</t>
  </si>
  <si>
    <t>DUC829GD4  66A</t>
  </si>
  <si>
    <t>DUC829GD4        67A</t>
  </si>
  <si>
    <t>DUC8291D5  11A</t>
  </si>
  <si>
    <t>DUC8291E08   1AA</t>
  </si>
  <si>
    <t>DUC8291E1  02A</t>
  </si>
  <si>
    <t>DUC8291F99   1AA</t>
  </si>
  <si>
    <t>DUC8291J4  71B</t>
  </si>
  <si>
    <t>DUC8291P97   1AA</t>
  </si>
  <si>
    <t>DUC829GD3  91A</t>
  </si>
  <si>
    <t>DUC829GD4  52A</t>
  </si>
  <si>
    <t>DUC829GD4  53A</t>
  </si>
  <si>
    <t>DUC829GD4  62A</t>
  </si>
  <si>
    <t>DUC829GD4  64A</t>
  </si>
  <si>
    <t>DUC8271912   1AA</t>
  </si>
  <si>
    <t>DUC827193  61A</t>
  </si>
  <si>
    <t>DUC827194  01A</t>
  </si>
  <si>
    <t>DUC8272934   1AA</t>
  </si>
  <si>
    <t>DUC8272935   1AA</t>
  </si>
  <si>
    <t>DUC8291L0  71A</t>
  </si>
  <si>
    <t>DUC8291L0  81A</t>
  </si>
  <si>
    <t>DUC8291S07   1AA</t>
  </si>
  <si>
    <t>DUC8291S23   1AA</t>
  </si>
  <si>
    <t>DUC8291S4  11B</t>
  </si>
  <si>
    <t>DUC8291S4  21B</t>
  </si>
  <si>
    <t>DUC8291S4  31B</t>
  </si>
  <si>
    <t>DUC827193  91A</t>
  </si>
  <si>
    <t>DUC829165  31A</t>
  </si>
  <si>
    <t>DUC8291L14   1AA</t>
  </si>
  <si>
    <t>DUC8291L15   1AA</t>
  </si>
  <si>
    <t>DUC8291L16   1AA</t>
  </si>
  <si>
    <t>DUC829GF5  42A</t>
  </si>
  <si>
    <t>DUC829GP6  11B</t>
  </si>
  <si>
    <t>DUC829GP6  12C</t>
  </si>
  <si>
    <t>DUC829GP6  14C</t>
  </si>
  <si>
    <t>DUC829GP6  91C</t>
  </si>
  <si>
    <t>DUC829GR1  81A</t>
  </si>
  <si>
    <t>DUC829PD3  91A</t>
  </si>
  <si>
    <t>DUC829PD4  62A</t>
  </si>
  <si>
    <t>DUC829PF5  42A</t>
  </si>
  <si>
    <t>DUC830186  91A</t>
  </si>
  <si>
    <t>DUC830192  21A</t>
  </si>
  <si>
    <t>DUC8301939  2AA</t>
  </si>
  <si>
    <t>DUC8301952   1AA</t>
  </si>
  <si>
    <t>DUC829GH23   1AA</t>
  </si>
  <si>
    <t>DUC829GP6  11C</t>
  </si>
  <si>
    <t>DUC829PD4  51A</t>
  </si>
  <si>
    <t>DUC829PE0  12A</t>
  </si>
  <si>
    <t>DUC830149  41B</t>
  </si>
  <si>
    <t>DUC8301917   1AA</t>
  </si>
  <si>
    <t>DUC8301938   1AA</t>
  </si>
  <si>
    <t>DUC8301943   1AA</t>
  </si>
  <si>
    <t>DUC829GL0  91C</t>
  </si>
  <si>
    <t>DUC829GP6  13C</t>
  </si>
  <si>
    <t>DUC829GP6  92C</t>
  </si>
  <si>
    <t>DUC829GS1  41B</t>
  </si>
  <si>
    <t>DUC829GS4  01A</t>
  </si>
  <si>
    <t>DUC829GP6  15B</t>
  </si>
  <si>
    <t>DUC829GP6  93C</t>
  </si>
  <si>
    <t>DUC829GR1  81B</t>
  </si>
  <si>
    <t>DUC8301A96   1AA</t>
  </si>
  <si>
    <t>DUC8301B02   1AA</t>
  </si>
  <si>
    <t>DUC8301B03   1AA</t>
  </si>
  <si>
    <t>DUC8301B2 01A</t>
  </si>
  <si>
    <t>DUC8301B83   1AA</t>
  </si>
  <si>
    <t>DUC8301B90   1AA</t>
  </si>
  <si>
    <t>DUC8301B91   1AA</t>
  </si>
  <si>
    <t>DUC8301B93   1AA</t>
  </si>
  <si>
    <t>DUC8301B99 1BA</t>
  </si>
  <si>
    <t>DUC8301I89   1AA</t>
  </si>
  <si>
    <t>DUC8301J13   1AA</t>
  </si>
  <si>
    <t>DUC8301J14 1BA</t>
  </si>
  <si>
    <t>DUC8301J17   1AA</t>
  </si>
  <si>
    <t>DUC8301J19   1AA</t>
  </si>
  <si>
    <t>DUC8301L10 2BA</t>
  </si>
  <si>
    <t>DUC8301L45   1AA</t>
  </si>
  <si>
    <t>DUC8301L46   1AA</t>
  </si>
  <si>
    <t>DUC8301L47  2AA</t>
  </si>
  <si>
    <t>DUC8301M79   1AA</t>
  </si>
  <si>
    <t>DUC8301M8 01A</t>
  </si>
  <si>
    <t>DUC8301N43   1AA</t>
  </si>
  <si>
    <t>DUC8301B2  01A</t>
  </si>
  <si>
    <t>DUC8301M8  01A</t>
  </si>
  <si>
    <t>DUC8301N44   1AA</t>
  </si>
  <si>
    <t>DUC830G946 3AA</t>
  </si>
  <si>
    <t>DUC830GA80   1AA</t>
  </si>
  <si>
    <t>DUC8301P2  01A</t>
  </si>
  <si>
    <t>DUC8301P2  22A</t>
  </si>
  <si>
    <t>DUC8301P28   1AA</t>
  </si>
  <si>
    <t>DUC8301P3  11A</t>
  </si>
  <si>
    <t>DUC8301P3  71A</t>
  </si>
  <si>
    <t>DUC8301P83 2BA</t>
  </si>
  <si>
    <t>DUC8301R32   1AA</t>
  </si>
  <si>
    <t>DUC8301P33   1AA</t>
  </si>
  <si>
    <t>DUC830GA83   1AA</t>
  </si>
  <si>
    <t>DUC830GB88   1AA</t>
  </si>
  <si>
    <t>DUC830GF43   1AA</t>
  </si>
  <si>
    <t>DUC830GL02  2AA</t>
  </si>
  <si>
    <t>DUC830GM68   1AA</t>
  </si>
  <si>
    <t>DUC830GM82   1AA</t>
  </si>
  <si>
    <t>DUC830P946 3AA</t>
  </si>
  <si>
    <t>DUC830PF43   1AA</t>
  </si>
  <si>
    <t>DUC850101  41A</t>
  </si>
  <si>
    <t>DUC850101  51A</t>
  </si>
  <si>
    <t>DUC850131  21A</t>
  </si>
  <si>
    <t>DUC850403  81A</t>
  </si>
  <si>
    <t>DUC850404  71A</t>
  </si>
  <si>
    <t>DUC850406  71A</t>
  </si>
  <si>
    <t>DUC850410  21A</t>
  </si>
  <si>
    <t>DUC850418  41A</t>
  </si>
  <si>
    <t>DUC850422  42A</t>
  </si>
  <si>
    <t>DUC850446  31A</t>
  </si>
  <si>
    <t>DUC850446  91A</t>
  </si>
  <si>
    <t>DUC850447  91A</t>
  </si>
  <si>
    <t>DUC866106  21A</t>
  </si>
  <si>
    <t>DUC866110  91A</t>
  </si>
  <si>
    <t>DUC866111  21A</t>
  </si>
  <si>
    <t>DUC866112  21C</t>
  </si>
  <si>
    <t>DUC866112  41A</t>
  </si>
  <si>
    <t>DUC866118  31B</t>
  </si>
  <si>
    <t>DUC866119  02A</t>
  </si>
  <si>
    <t>DUC866119  21A</t>
  </si>
  <si>
    <t>DUC866120  61A</t>
  </si>
  <si>
    <t>DUC866120  81A</t>
  </si>
  <si>
    <t>DUC866120  91A</t>
  </si>
  <si>
    <t>DUC866121  01A</t>
  </si>
  <si>
    <t>DUC866121  11A</t>
  </si>
  <si>
    <t>DUC866121  61A</t>
  </si>
  <si>
    <t>DUC866122  11A</t>
  </si>
  <si>
    <t>DUC866125  81A</t>
  </si>
  <si>
    <t>DUC866129  21A</t>
  </si>
  <si>
    <t>DUC830GP2  11A</t>
  </si>
  <si>
    <t>DUC830GP34   1AA</t>
  </si>
  <si>
    <t>DUC830GQ03   1AA</t>
  </si>
  <si>
    <t>DUC8501B1  51A</t>
  </si>
  <si>
    <t>DUC850405  21A</t>
  </si>
  <si>
    <t>DUC850405  51A</t>
  </si>
  <si>
    <t>DUC8504195   1AA</t>
  </si>
  <si>
    <t>DUC866124  21B</t>
  </si>
  <si>
    <t>DUC866124  41A</t>
  </si>
  <si>
    <t>DUC866129  31A</t>
  </si>
  <si>
    <t>DUC866132  11A</t>
  </si>
  <si>
    <t>DUC866132  41A</t>
  </si>
  <si>
    <t>DUC866132  81A</t>
  </si>
  <si>
    <t>DUC866132  91B</t>
  </si>
  <si>
    <t>DUC866133  21A</t>
  </si>
  <si>
    <t>DUC866135  51A</t>
  </si>
  <si>
    <t>DUC866136  91A</t>
  </si>
  <si>
    <t>DUC866137  01B</t>
  </si>
  <si>
    <t>DUC866137  11A</t>
  </si>
  <si>
    <t>DUC866137  91B</t>
  </si>
  <si>
    <t>DUC866137  91C</t>
  </si>
  <si>
    <t>DUC866140  11A</t>
  </si>
  <si>
    <t>DUC866140  21A</t>
  </si>
  <si>
    <t>DUC872106  41A</t>
  </si>
  <si>
    <t>DUC872106  91A</t>
  </si>
  <si>
    <t>DUC872111  71A</t>
  </si>
  <si>
    <t>DUC872114  51A</t>
  </si>
  <si>
    <t>DUC872118  51A</t>
  </si>
  <si>
    <t>DUC872404  41A</t>
  </si>
  <si>
    <t>DUC872405  21A</t>
  </si>
  <si>
    <t>DUC872405  61A</t>
  </si>
  <si>
    <t>DUC872413  31A</t>
  </si>
  <si>
    <t>DUC8731139   1AA</t>
  </si>
  <si>
    <t>DUC884400  71A</t>
  </si>
  <si>
    <t>DUC876114  11A</t>
  </si>
  <si>
    <t>DUC876141  01A</t>
  </si>
  <si>
    <t>DUC876212  71B</t>
  </si>
  <si>
    <t>DUC877119  21A</t>
  </si>
  <si>
    <t>DUC877119  31A</t>
  </si>
  <si>
    <t>DUC877130  21B</t>
  </si>
  <si>
    <t>DUC877130  31A</t>
  </si>
  <si>
    <t>DUC8A0067  610</t>
  </si>
  <si>
    <t>DUC866140  51A</t>
  </si>
  <si>
    <t>DUC866144  21B</t>
  </si>
  <si>
    <t>DUC866127  91A</t>
  </si>
  <si>
    <t>DUC866401  01A</t>
  </si>
  <si>
    <t>DUC881114  31A</t>
  </si>
  <si>
    <t>DUC881114  41A</t>
  </si>
  <si>
    <t>DUC886417  61A</t>
  </si>
  <si>
    <t>DUC9137647 1ES</t>
  </si>
  <si>
    <t>DUC9137649 1ES</t>
  </si>
  <si>
    <t>DUC9137657 1ES</t>
  </si>
  <si>
    <t>DUC9137658 1ES</t>
  </si>
  <si>
    <t>DUC9137683 1AG</t>
  </si>
  <si>
    <t>DUC9137685 1AG</t>
  </si>
  <si>
    <t>DUC9137687 1AG</t>
  </si>
  <si>
    <t>DUC9137689 1ES</t>
  </si>
  <si>
    <t>DUC9137691 1ES</t>
  </si>
  <si>
    <t>DUC9137692 1AG</t>
  </si>
  <si>
    <t>DUC9137774 1AG</t>
  </si>
  <si>
    <t>DUC9137777 1AG</t>
  </si>
  <si>
    <t>DUC926103  21A</t>
  </si>
  <si>
    <t>DUC926112  21A</t>
  </si>
  <si>
    <t>DUC926300  11A</t>
  </si>
  <si>
    <t>DUC930100  41B</t>
  </si>
  <si>
    <t>DUC930426  91A</t>
  </si>
  <si>
    <t>DUC964P373   1AA</t>
  </si>
  <si>
    <t>DUC9137792 1ES</t>
  </si>
  <si>
    <t>DUC920R01  41A</t>
  </si>
  <si>
    <t>DUC935110  31B</t>
  </si>
  <si>
    <t>DUC964P457   1AA</t>
  </si>
  <si>
    <t>DUC9137776 1AG</t>
  </si>
  <si>
    <t>DUC9137791 1ES</t>
  </si>
  <si>
    <t>DUC852105  41B</t>
  </si>
  <si>
    <t>DUC852106  51B</t>
  </si>
  <si>
    <t>DUC8521103    1AB</t>
  </si>
  <si>
    <t>DUC852115  71A</t>
  </si>
  <si>
    <t>DUC852116  71B</t>
  </si>
  <si>
    <t>DUC852119  61B</t>
  </si>
  <si>
    <t>DUC852120  31A</t>
  </si>
  <si>
    <t>DUC852121  81A</t>
  </si>
  <si>
    <t>DUC852122  21A</t>
  </si>
  <si>
    <t>DUC852125  11A</t>
  </si>
  <si>
    <t>DUC852126  41A</t>
  </si>
  <si>
    <t>DUC852128  01A</t>
  </si>
  <si>
    <t>DUC852129  01A</t>
  </si>
  <si>
    <t>DUC852130  81A</t>
  </si>
  <si>
    <t>DUC852143  41A</t>
  </si>
  <si>
    <t>DUC852151  81A</t>
  </si>
  <si>
    <t>DUC852400  81A</t>
  </si>
  <si>
    <t>DUC852401  31A</t>
  </si>
  <si>
    <t>DUC852401  71A</t>
  </si>
  <si>
    <t>DUC852401  81A</t>
  </si>
  <si>
    <t>DUC852417  11A</t>
  </si>
  <si>
    <t>DUC852500  11C</t>
  </si>
  <si>
    <t>DUC852500  71A</t>
  </si>
  <si>
    <t>DUC852500  91A</t>
  </si>
  <si>
    <t>DUC852502  11A</t>
  </si>
  <si>
    <t>DUC852502  91A</t>
  </si>
  <si>
    <t>DUC8525031    1AB</t>
  </si>
  <si>
    <t>DUC853500  31A</t>
  </si>
  <si>
    <t>DUC853500  61A</t>
  </si>
  <si>
    <t>DUC853500  91A</t>
  </si>
  <si>
    <t>DUC853501  01A</t>
  </si>
  <si>
    <t>DUC855400  51A</t>
  </si>
  <si>
    <t>DUC856113  61A</t>
  </si>
  <si>
    <t>DUC8525072   1AA</t>
  </si>
  <si>
    <t>DUC852104  91B</t>
  </si>
  <si>
    <t>DUC852105  32A</t>
  </si>
  <si>
    <t>DUC852118  11A</t>
  </si>
  <si>
    <t>DUC852119  51A</t>
  </si>
  <si>
    <t>DUC852130  02A</t>
  </si>
  <si>
    <t>DUC852131  01A</t>
  </si>
  <si>
    <t>DUC852137  61A</t>
  </si>
  <si>
    <t>DUC8521384   1AA</t>
  </si>
  <si>
    <t>DUC852147  91A</t>
  </si>
  <si>
    <t>DUC852155  21B</t>
  </si>
  <si>
    <t>DUC852400  91A</t>
  </si>
  <si>
    <t>DUC852506  01A</t>
  </si>
  <si>
    <t>DUC853100  31A</t>
  </si>
  <si>
    <t>DUC8554010   1AA</t>
  </si>
  <si>
    <t>DUC855500  41A</t>
  </si>
  <si>
    <t>DUC856401  21A</t>
  </si>
  <si>
    <t>2T06117  17C</t>
  </si>
  <si>
    <t>DUC747501  01A</t>
  </si>
  <si>
    <t>DUC748101  41C</t>
  </si>
  <si>
    <t>DUC748102  32B</t>
  </si>
  <si>
    <t>DUC748102  41A</t>
  </si>
  <si>
    <t>DUC748103  61A</t>
  </si>
  <si>
    <t>DUC748106  51A</t>
  </si>
  <si>
    <t>DUC7481120   1AA</t>
  </si>
  <si>
    <t>DUC748403  31A</t>
  </si>
  <si>
    <t>DUC748403  41B</t>
  </si>
  <si>
    <t>DUC7484101   1AA</t>
  </si>
  <si>
    <t>DUC7484109   1AA</t>
  </si>
  <si>
    <t>DUC7484110   1AA</t>
  </si>
  <si>
    <t>DUC748500  21A</t>
  </si>
  <si>
    <t>DUC749400  41A</t>
  </si>
  <si>
    <t>DUC749411  13B</t>
  </si>
  <si>
    <t>DUC749413  33B</t>
  </si>
  <si>
    <t>DUC750115  51A</t>
  </si>
  <si>
    <t>DUC7501234   1AA</t>
  </si>
  <si>
    <t>DUC7481130   1AA</t>
  </si>
  <si>
    <t>DUC749411  03B</t>
  </si>
  <si>
    <t>DUC750112  11A</t>
  </si>
  <si>
    <t>TAMPA COBERTURA BATERIA USO AUTOMOTIVO</t>
  </si>
  <si>
    <t>ILHO DE BORRACHA  PARA CABO</t>
  </si>
  <si>
    <t>ILHO PRETETOR DE BORRACHA</t>
  </si>
  <si>
    <t>BRAÇADEIRA</t>
  </si>
  <si>
    <t>PECA DE RETENCAO</t>
  </si>
  <si>
    <t>DUC720105  13C</t>
  </si>
  <si>
    <t>DUC7205015 9EA</t>
  </si>
  <si>
    <t>DUC771104  01A</t>
  </si>
  <si>
    <t>DUC771104  01B</t>
  </si>
  <si>
    <t>DUC771104  11A</t>
  </si>
  <si>
    <t>DUC771104  81A</t>
  </si>
  <si>
    <t>DUC771166  48B</t>
  </si>
  <si>
    <t>DUC7714065  3CC</t>
  </si>
  <si>
    <t>DUC7714069  7CF</t>
  </si>
  <si>
    <t>DUC771504  08B</t>
  </si>
  <si>
    <t>DUC771504  43B</t>
  </si>
  <si>
    <t>DUC771504  78B</t>
  </si>
  <si>
    <t>DUC771506  38B</t>
  </si>
  <si>
    <t>DUC771506  48B</t>
  </si>
  <si>
    <t>DUC771506  68B</t>
  </si>
  <si>
    <t>DUC771507  4BG</t>
  </si>
  <si>
    <t>DUC771507  53B</t>
  </si>
  <si>
    <t>DUC771507  68B</t>
  </si>
  <si>
    <t>DUC771507  88B</t>
  </si>
  <si>
    <t>DUC771508  73B</t>
  </si>
  <si>
    <t>DUC771512  78B</t>
  </si>
  <si>
    <t>DUC771512  8BG</t>
  </si>
  <si>
    <t>DUC771515  58B</t>
  </si>
  <si>
    <t>DUC771515  88B</t>
  </si>
  <si>
    <t>DUC771543  37C</t>
  </si>
  <si>
    <t>DUC771563  93B</t>
  </si>
  <si>
    <t>DUC771563  98B</t>
  </si>
  <si>
    <t>DUC771564  18B</t>
  </si>
  <si>
    <t>DUC771564  23B</t>
  </si>
  <si>
    <t>DUC771564  38B</t>
  </si>
  <si>
    <t>DUC771406  73C</t>
  </si>
  <si>
    <t>DUC7714065 3CC</t>
  </si>
  <si>
    <t>DUC7714067 7CF</t>
  </si>
  <si>
    <t>DUC7714069 7CF</t>
  </si>
  <si>
    <t>DUC771506  28B</t>
  </si>
  <si>
    <t>DUC7715124 BFA</t>
  </si>
  <si>
    <t>DUC771137  41A</t>
  </si>
  <si>
    <t>DUC771504  58B</t>
  </si>
  <si>
    <t>DUC771506  63B</t>
  </si>
  <si>
    <t>DUC771507  63B</t>
  </si>
  <si>
    <t>DUC7721128   1AB</t>
  </si>
  <si>
    <t>DUC7721406   1AA</t>
  </si>
  <si>
    <t>DUC772404  63C</t>
  </si>
  <si>
    <t>DUC772404  83C</t>
  </si>
  <si>
    <t>DUC772404  93C</t>
  </si>
  <si>
    <t>DUC7724040 3CA</t>
  </si>
  <si>
    <t>DUC772405  08C</t>
  </si>
  <si>
    <t>DUC772405  73C</t>
  </si>
  <si>
    <t>DUC772405  93C</t>
  </si>
  <si>
    <t>DUC772441  63B</t>
  </si>
  <si>
    <t>DUC772441  68B</t>
  </si>
  <si>
    <t>DUC772441  73B</t>
  </si>
  <si>
    <t>DUC772441  83B</t>
  </si>
  <si>
    <t>DUC772442  03B</t>
  </si>
  <si>
    <t>DUC772443  03B</t>
  </si>
  <si>
    <t>DUC772443  73B</t>
  </si>
  <si>
    <t>DUC772142  31A</t>
  </si>
  <si>
    <t>DUC7721422   1AA</t>
  </si>
  <si>
    <t>DUC7721429   1AB</t>
  </si>
  <si>
    <t>DUC7721441   1AA</t>
  </si>
  <si>
    <t>M5X9 COLL Ø8,5H4 STSTR087 STMP</t>
  </si>
  <si>
    <t>DUC7721441   1AB</t>
  </si>
  <si>
    <t>DUC7721441 1BA</t>
  </si>
  <si>
    <t>DUC772401  33C</t>
  </si>
  <si>
    <t>DUC772402  53C</t>
  </si>
  <si>
    <t>DUC772402  54C</t>
  </si>
  <si>
    <t>DUC772402  63C</t>
  </si>
  <si>
    <t>DUC772402  73C</t>
  </si>
  <si>
    <t>DUC772402  78C</t>
  </si>
  <si>
    <t>DUC772403  08C</t>
  </si>
  <si>
    <t>DUC772403  23C</t>
  </si>
  <si>
    <t>DUC772403  43C</t>
  </si>
  <si>
    <t>DUC772403  93C</t>
  </si>
  <si>
    <t>DUC772404  03C</t>
  </si>
  <si>
    <t>DUC772404  23C</t>
  </si>
  <si>
    <t>DUC772404  38C</t>
  </si>
  <si>
    <t>DUC772404  43C</t>
  </si>
  <si>
    <t>DUC772404  53C</t>
  </si>
  <si>
    <t>DUC772404  08C</t>
  </si>
  <si>
    <t>DUC7724041 3CA</t>
  </si>
  <si>
    <t>DUC772407  73B</t>
  </si>
  <si>
    <t>DUC772441  93B</t>
  </si>
  <si>
    <t>DUC772441  98B</t>
  </si>
  <si>
    <t>DUC7724416 3BA</t>
  </si>
  <si>
    <t>DUC7724435  3BA</t>
  </si>
  <si>
    <t>DUC7724439  8BA</t>
  </si>
  <si>
    <t>DUC772501  21B</t>
  </si>
  <si>
    <t>DUC772502  91A</t>
  </si>
  <si>
    <t>DUC772510  23C</t>
  </si>
  <si>
    <t>DUC772510  33B</t>
  </si>
  <si>
    <t>DUC772516  4BG</t>
  </si>
  <si>
    <t>DUC772517  0BZ</t>
  </si>
  <si>
    <t>DUC772530  63C</t>
  </si>
  <si>
    <t>DUC773504  03B</t>
  </si>
  <si>
    <t>DUC773515  68C</t>
  </si>
  <si>
    <t>DUC773546  28B</t>
  </si>
  <si>
    <t>DUC773547  13B</t>
  </si>
  <si>
    <t>DUC773547  43B</t>
  </si>
  <si>
    <t>DUC773548  93C</t>
  </si>
  <si>
    <t>DUC773548  98B</t>
  </si>
  <si>
    <t>DUC773550  68B</t>
  </si>
  <si>
    <t>DUC774400  41A</t>
  </si>
  <si>
    <t>DUC774401  21A</t>
  </si>
  <si>
    <t>DUC774401  71A</t>
  </si>
  <si>
    <t>DUC774401  83C</t>
  </si>
  <si>
    <t>DUC774402  03C</t>
  </si>
  <si>
    <t>DUC774402  13C</t>
  </si>
  <si>
    <t>DUC774402  51A</t>
  </si>
  <si>
    <t>DUC774403  01A</t>
  </si>
  <si>
    <t>DUC774403  21A</t>
  </si>
  <si>
    <t>DUC775101  71A</t>
  </si>
  <si>
    <t>DUC774400  71A</t>
  </si>
  <si>
    <t>DUC774401  01A</t>
  </si>
  <si>
    <t>DUC774401  11A</t>
  </si>
  <si>
    <t>DUC775105  11B</t>
  </si>
  <si>
    <t>DUC775105  41A</t>
  </si>
  <si>
    <t>DUC775501  91A</t>
  </si>
  <si>
    <t>DUC775502  13C</t>
  </si>
  <si>
    <t>DUC777504  08B</t>
  </si>
  <si>
    <t>DUC772442  18B</t>
  </si>
  <si>
    <t>DUC772442  33B</t>
  </si>
  <si>
    <t>DUC772443  48B</t>
  </si>
  <si>
    <t>DUC7724431 8BA</t>
  </si>
  <si>
    <t>DUC7724434 8BA</t>
  </si>
  <si>
    <t>DUC7724435 3BA</t>
  </si>
  <si>
    <t>DUC7724439 8BA</t>
  </si>
  <si>
    <t>DUC772510  43B</t>
  </si>
  <si>
    <t>DUC774402  28C</t>
  </si>
  <si>
    <t>DUC779109  91B</t>
  </si>
  <si>
    <t>DUC7791151   1AA</t>
  </si>
  <si>
    <t>DUC7791205   1AB</t>
  </si>
  <si>
    <t>DUC7791206   1AB</t>
  </si>
  <si>
    <t>DUC779133  11D</t>
  </si>
  <si>
    <t>DUC779143  91C</t>
  </si>
  <si>
    <t>DUC779149  82B</t>
  </si>
  <si>
    <t>DUC779150  41A</t>
  </si>
  <si>
    <t>DUC779151  11B</t>
  </si>
  <si>
    <t>DUC7791637   1AB</t>
  </si>
  <si>
    <t>DUC7791809  2AA</t>
  </si>
  <si>
    <t>DUC7791910   1AA</t>
  </si>
  <si>
    <t>DUC7791917   1AA</t>
  </si>
  <si>
    <t>DUC7791922   1AA</t>
  </si>
  <si>
    <t>DUC7791959   1AA</t>
  </si>
  <si>
    <t>DUC7791960   1AA</t>
  </si>
  <si>
    <t>DUC7791A13   1AA</t>
  </si>
  <si>
    <t>DUC7791A14   1AA</t>
  </si>
  <si>
    <t>DUC7791A20   1AA</t>
  </si>
  <si>
    <t>DUC7791A21   1AA</t>
  </si>
  <si>
    <t>DUC7791A39  2AA</t>
  </si>
  <si>
    <t>DUC7791A49   1AA</t>
  </si>
  <si>
    <t>DUC7791A56  1AC</t>
  </si>
  <si>
    <t>DUC7791A61   1AA</t>
  </si>
  <si>
    <t>DUC7791A82   1AA</t>
  </si>
  <si>
    <t>DUC7791A99   1AA</t>
  </si>
  <si>
    <t>DUC7791C23 1BA</t>
  </si>
  <si>
    <t>DUC7791D5  6BF</t>
  </si>
  <si>
    <t>DUC778502  81A</t>
  </si>
  <si>
    <t>DUC7791C30   1AB</t>
  </si>
  <si>
    <t>DUC7791D45   1AA</t>
  </si>
  <si>
    <t>DUC7791D5  5BG</t>
  </si>
  <si>
    <t>DUC7791D53   1AA</t>
  </si>
  <si>
    <t>DUC7791D68   1AA</t>
  </si>
  <si>
    <t>DUC7791D69   1AA</t>
  </si>
  <si>
    <t>DUC7791D74   1AA</t>
  </si>
  <si>
    <t>DUC7791D75   1AA</t>
  </si>
  <si>
    <t>DUC3422089   1AB</t>
  </si>
  <si>
    <t>DUC3422141   1AA</t>
  </si>
  <si>
    <t>DUC342G122   1AA</t>
  </si>
  <si>
    <t>DUC344212  81A</t>
  </si>
  <si>
    <t>DUC344212  91C</t>
  </si>
  <si>
    <t>DUC344214  01A</t>
  </si>
  <si>
    <t>DUC344214  82A</t>
  </si>
  <si>
    <t>DUC345212  91C</t>
  </si>
  <si>
    <t>DUC345214  01A</t>
  </si>
  <si>
    <t>DUC345214  82A</t>
  </si>
  <si>
    <t>DUC1172355 3AA</t>
  </si>
  <si>
    <t>DUC117G389   1AA</t>
  </si>
  <si>
    <t>DUC247G75  22A</t>
  </si>
  <si>
    <t>DUC247G80  21A</t>
  </si>
  <si>
    <t>DUC282G11  41A</t>
  </si>
  <si>
    <t>DUC286437  91A</t>
  </si>
  <si>
    <t>DUC286G33  41C</t>
  </si>
  <si>
    <t>DUC286G36  21H</t>
  </si>
  <si>
    <t>DUC764121  41A</t>
  </si>
  <si>
    <t>DUC4601M93 1BA</t>
  </si>
  <si>
    <t>DUC4601M93 1BB</t>
  </si>
  <si>
    <t>DUC4601N17   1AB</t>
  </si>
  <si>
    <t>DUC710113  01A</t>
  </si>
  <si>
    <t>DUC713192  01A</t>
  </si>
  <si>
    <t>DUC7131A36   1AA</t>
  </si>
  <si>
    <t>DUC829GS0  01A</t>
  </si>
  <si>
    <t>DUC829GS0  11A</t>
  </si>
  <si>
    <t>DUC002925  67A</t>
  </si>
  <si>
    <t>DUC002926  47A</t>
  </si>
  <si>
    <t>0DQ301103F S12</t>
  </si>
  <si>
    <t>0AJ301103L</t>
  </si>
  <si>
    <t>0AJ301107H</t>
  </si>
  <si>
    <t>02T311533A</t>
  </si>
  <si>
    <t>DUC002925  67B</t>
  </si>
  <si>
    <t>FALTANTE</t>
  </si>
  <si>
    <t>MATERIAL</t>
  </si>
  <si>
    <t>DATOS DE FALTANTES Y SOBRANTES SACADOS DEL CONTROL DE CAJONES MIX</t>
  </si>
  <si>
    <t>TOTAL</t>
  </si>
  <si>
    <t>DEPÓSITO</t>
  </si>
  <si>
    <t>STATUS</t>
  </si>
  <si>
    <t>CANTIDAD</t>
  </si>
  <si>
    <t>ENCASTRES NO OK</t>
  </si>
  <si>
    <t>PESTILLOS NO OK</t>
  </si>
  <si>
    <t>OBSERVACIONES</t>
  </si>
  <si>
    <t>CALLES</t>
  </si>
  <si>
    <t>NIVELES</t>
  </si>
  <si>
    <t>COLUMNAS (LETRAS)</t>
  </si>
  <si>
    <t>CONTROLADO 100%</t>
  </si>
  <si>
    <t>BUY MQ200</t>
  </si>
  <si>
    <t>CONTROLADO 50%</t>
  </si>
  <si>
    <t>FALTA CONTROLAR</t>
  </si>
  <si>
    <t>A</t>
  </si>
  <si>
    <t>B</t>
  </si>
  <si>
    <t>C</t>
  </si>
  <si>
    <t>D</t>
  </si>
  <si>
    <t>E</t>
  </si>
  <si>
    <t>F</t>
  </si>
  <si>
    <t>H</t>
  </si>
  <si>
    <t>I</t>
  </si>
  <si>
    <t>J</t>
  </si>
  <si>
    <t>K</t>
  </si>
  <si>
    <t>L</t>
  </si>
  <si>
    <t>M</t>
  </si>
  <si>
    <t>N</t>
  </si>
  <si>
    <t>O</t>
  </si>
  <si>
    <t>HU</t>
  </si>
  <si>
    <t>09001439768267</t>
  </si>
  <si>
    <t>09001437656561</t>
  </si>
  <si>
    <t>09001456410248</t>
  </si>
  <si>
    <t>09001459167257</t>
  </si>
  <si>
    <t>09001457274663</t>
  </si>
  <si>
    <t>09001457704202</t>
  </si>
  <si>
    <t>09001462321896</t>
  </si>
  <si>
    <t>09001457430404</t>
  </si>
  <si>
    <t>09001450663741</t>
  </si>
  <si>
    <t>09001462341057</t>
  </si>
  <si>
    <t>09001445613020</t>
  </si>
  <si>
    <t>09001456032901</t>
  </si>
  <si>
    <t>09001456032902</t>
  </si>
  <si>
    <t>09001438650312</t>
  </si>
  <si>
    <t>09001451684407</t>
  </si>
  <si>
    <t>09001461238537</t>
  </si>
  <si>
    <t>09001456071625</t>
  </si>
  <si>
    <t>09001456071626</t>
  </si>
  <si>
    <t>09001461238502</t>
  </si>
  <si>
    <t>09001455531660</t>
  </si>
  <si>
    <t>09001433372157</t>
  </si>
  <si>
    <t>09001453496884</t>
  </si>
  <si>
    <t>09001438207684</t>
  </si>
  <si>
    <t>09001462321524</t>
  </si>
  <si>
    <t>09001459354662</t>
  </si>
  <si>
    <t>09001462758121</t>
  </si>
  <si>
    <t>09001461238538</t>
  </si>
  <si>
    <t>09001462712800</t>
  </si>
  <si>
    <t>09001461238489</t>
  </si>
  <si>
    <t>09001462731248</t>
  </si>
  <si>
    <t>09001456409123</t>
  </si>
  <si>
    <t>09001462731250</t>
  </si>
  <si>
    <t>09001459014237</t>
  </si>
  <si>
    <t>09001461238490</t>
  </si>
  <si>
    <t>09001463078954</t>
  </si>
  <si>
    <t>09001462294855</t>
  </si>
  <si>
    <t>09001461238506</t>
  </si>
  <si>
    <t>09001459014665</t>
  </si>
  <si>
    <t>09001461238510</t>
  </si>
  <si>
    <t>09001453074268</t>
  </si>
  <si>
    <t>6J326589640464032942</t>
  </si>
  <si>
    <t>09001462675374</t>
  </si>
  <si>
    <t>09001431324386</t>
  </si>
  <si>
    <t>09001456988016</t>
  </si>
  <si>
    <t>09001428667963</t>
  </si>
  <si>
    <t>09001461526151</t>
  </si>
  <si>
    <t>09001438314030</t>
  </si>
  <si>
    <t>09001461526152</t>
  </si>
  <si>
    <t>09001457418071</t>
  </si>
  <si>
    <t>09001435071691</t>
  </si>
  <si>
    <t>09001447590912</t>
  </si>
  <si>
    <t>09001461526153</t>
  </si>
  <si>
    <t>09001447045464</t>
  </si>
  <si>
    <t>09001459030540</t>
  </si>
  <si>
    <t>09001453074267</t>
  </si>
  <si>
    <t>09001458559909</t>
  </si>
  <si>
    <t>09001462340929</t>
  </si>
  <si>
    <t>09001461009371</t>
  </si>
  <si>
    <t>09001461526154</t>
  </si>
  <si>
    <t>09001460804936</t>
  </si>
  <si>
    <t>09001438231374</t>
  </si>
  <si>
    <t>09001445413379</t>
  </si>
  <si>
    <t>09001461238513</t>
  </si>
  <si>
    <t>09001461238514</t>
  </si>
  <si>
    <t>09001461238515</t>
  </si>
  <si>
    <t>09001462340597</t>
  </si>
  <si>
    <t>09001461238516</t>
  </si>
  <si>
    <t>09001461526155</t>
  </si>
  <si>
    <t>09001437341874</t>
  </si>
  <si>
    <t>09001461180209</t>
  </si>
  <si>
    <t>09001451962490</t>
  </si>
  <si>
    <t>09001438548606</t>
  </si>
  <si>
    <t>09001440564057</t>
  </si>
  <si>
    <t>09001454877619</t>
  </si>
  <si>
    <t>09001456071628</t>
  </si>
  <si>
    <t>09001462381041</t>
  </si>
  <si>
    <t>09001461009512</t>
  </si>
  <si>
    <t>09001448362917</t>
  </si>
  <si>
    <t>09001462389171</t>
  </si>
  <si>
    <t>09001459015886</t>
  </si>
  <si>
    <t>09001431126205</t>
  </si>
  <si>
    <t>09001459014238</t>
  </si>
  <si>
    <t>09001462616826</t>
  </si>
  <si>
    <t>09001439137534</t>
  </si>
  <si>
    <t>09001439192886</t>
  </si>
  <si>
    <t>09001439794151</t>
  </si>
  <si>
    <t>09001459864154</t>
  </si>
  <si>
    <t>09001462559995</t>
  </si>
  <si>
    <t>09001459354663</t>
  </si>
  <si>
    <t>09001461005362</t>
  </si>
  <si>
    <t>09001461829534</t>
  </si>
  <si>
    <t>09001461829535</t>
  </si>
  <si>
    <t>1J326589640462529459</t>
  </si>
  <si>
    <t>09001462704204</t>
  </si>
  <si>
    <t>09001455531658</t>
  </si>
  <si>
    <t>09001462704205</t>
  </si>
  <si>
    <t>09001462680763</t>
  </si>
  <si>
    <t>09001461771754</t>
  </si>
  <si>
    <t>09001461829369</t>
  </si>
  <si>
    <t>09001440384178</t>
  </si>
  <si>
    <t>09001462712127</t>
  </si>
  <si>
    <t>1J326589640463197016</t>
  </si>
  <si>
    <t>1J326589640466052537</t>
  </si>
  <si>
    <t>1J326589640462986541</t>
  </si>
  <si>
    <t>09001457099935</t>
  </si>
  <si>
    <t>09001461763723</t>
  </si>
  <si>
    <t>09001461763648</t>
  </si>
  <si>
    <t>5J326589640463836909</t>
  </si>
  <si>
    <t>09001435377457</t>
  </si>
  <si>
    <t>09001462703094</t>
  </si>
  <si>
    <t>09001462721850</t>
  </si>
  <si>
    <t>09001462721847</t>
  </si>
  <si>
    <t>09001453074266</t>
  </si>
  <si>
    <t>PLACA PRESION NEUMÁTICOS 1717</t>
  </si>
  <si>
    <t>Observaciones</t>
  </si>
  <si>
    <t>Estado</t>
  </si>
  <si>
    <t>Tipo de ub</t>
  </si>
  <si>
    <t>51A4</t>
  </si>
  <si>
    <t>Altura</t>
  </si>
  <si>
    <t>51A5</t>
  </si>
  <si>
    <t>51A6</t>
  </si>
  <si>
    <t>51A7</t>
  </si>
  <si>
    <t>51A8</t>
  </si>
  <si>
    <t>51B4</t>
  </si>
  <si>
    <t>51B5</t>
  </si>
  <si>
    <t>51B6</t>
  </si>
  <si>
    <t>51B7</t>
  </si>
  <si>
    <t>51B8</t>
  </si>
  <si>
    <t>51C4</t>
  </si>
  <si>
    <t>51C5</t>
  </si>
  <si>
    <t>51C6</t>
  </si>
  <si>
    <t>51C7</t>
  </si>
  <si>
    <t>51C8</t>
  </si>
  <si>
    <t>51D4</t>
  </si>
  <si>
    <t>51D5</t>
  </si>
  <si>
    <t>51D6</t>
  </si>
  <si>
    <t>51D7</t>
  </si>
  <si>
    <t>51D8</t>
  </si>
  <si>
    <t>51E4</t>
  </si>
  <si>
    <t>51E5</t>
  </si>
  <si>
    <t>51E6</t>
  </si>
  <si>
    <t>51E7</t>
  </si>
  <si>
    <t>51E8</t>
  </si>
  <si>
    <t>51F4</t>
  </si>
  <si>
    <t>51F5</t>
  </si>
  <si>
    <t>51F6</t>
  </si>
  <si>
    <t>51F7</t>
  </si>
  <si>
    <t>51F8</t>
  </si>
  <si>
    <t>51G4</t>
  </si>
  <si>
    <t>51G5</t>
  </si>
  <si>
    <t>51G6</t>
  </si>
  <si>
    <t>51G7</t>
  </si>
  <si>
    <t>51G8</t>
  </si>
  <si>
    <t>51H4</t>
  </si>
  <si>
    <t>51H5</t>
  </si>
  <si>
    <t>51H6</t>
  </si>
  <si>
    <t>51H7</t>
  </si>
  <si>
    <t>51H8</t>
  </si>
  <si>
    <t>51I4</t>
  </si>
  <si>
    <t>51I5</t>
  </si>
  <si>
    <t>51I6</t>
  </si>
  <si>
    <t>51I7</t>
  </si>
  <si>
    <t>51I8</t>
  </si>
  <si>
    <t>51J4</t>
  </si>
  <si>
    <t>51J5</t>
  </si>
  <si>
    <t>51J6</t>
  </si>
  <si>
    <t>51J7</t>
  </si>
  <si>
    <t>51J8</t>
  </si>
  <si>
    <t>51K3</t>
  </si>
  <si>
    <t>Piso</t>
  </si>
  <si>
    <t>51K4</t>
  </si>
  <si>
    <t>51K5</t>
  </si>
  <si>
    <t>51K6</t>
  </si>
  <si>
    <t>51K7</t>
  </si>
  <si>
    <t>51L3</t>
  </si>
  <si>
    <t>51L4</t>
  </si>
  <si>
    <t>51L5</t>
  </si>
  <si>
    <t>51L6</t>
  </si>
  <si>
    <t>51L7</t>
  </si>
  <si>
    <t>51M3</t>
  </si>
  <si>
    <t>51M4</t>
  </si>
  <si>
    <t>51M5</t>
  </si>
  <si>
    <t>51M6</t>
  </si>
  <si>
    <t>51M7</t>
  </si>
  <si>
    <t>51N3</t>
  </si>
  <si>
    <t>51N4</t>
  </si>
  <si>
    <t>51N5</t>
  </si>
  <si>
    <t>51N6</t>
  </si>
  <si>
    <t>51N7</t>
  </si>
  <si>
    <t>51O3</t>
  </si>
  <si>
    <t>51O4</t>
  </si>
  <si>
    <t>51O5</t>
  </si>
  <si>
    <t>51O6</t>
  </si>
  <si>
    <t>51O7</t>
  </si>
  <si>
    <t>52A4</t>
  </si>
  <si>
    <t>52A5</t>
  </si>
  <si>
    <t>52A6</t>
  </si>
  <si>
    <t>52A7</t>
  </si>
  <si>
    <t>52A8</t>
  </si>
  <si>
    <t>52B4</t>
  </si>
  <si>
    <t>52B5</t>
  </si>
  <si>
    <t>52B6</t>
  </si>
  <si>
    <t>52B7</t>
  </si>
  <si>
    <t>52B8</t>
  </si>
  <si>
    <t>52C4</t>
  </si>
  <si>
    <t>52C5</t>
  </si>
  <si>
    <t>52C6</t>
  </si>
  <si>
    <t>52C7</t>
  </si>
  <si>
    <t>52C8</t>
  </si>
  <si>
    <t>52D4</t>
  </si>
  <si>
    <t>52D5</t>
  </si>
  <si>
    <t>52D6</t>
  </si>
  <si>
    <t>52D7</t>
  </si>
  <si>
    <t>52D8</t>
  </si>
  <si>
    <t>52E4</t>
  </si>
  <si>
    <t>52E5</t>
  </si>
  <si>
    <t>52E6</t>
  </si>
  <si>
    <t>52E7</t>
  </si>
  <si>
    <t>52E8</t>
  </si>
  <si>
    <t>52F4</t>
  </si>
  <si>
    <t>52F5</t>
  </si>
  <si>
    <t>52F6</t>
  </si>
  <si>
    <t>52F7</t>
  </si>
  <si>
    <t>52F8</t>
  </si>
  <si>
    <t>52G4</t>
  </si>
  <si>
    <t>52G5</t>
  </si>
  <si>
    <t>52G6</t>
  </si>
  <si>
    <t>52G7</t>
  </si>
  <si>
    <t>52G8</t>
  </si>
  <si>
    <t>52H4</t>
  </si>
  <si>
    <t>52H5</t>
  </si>
  <si>
    <t>52H6</t>
  </si>
  <si>
    <t>52H7</t>
  </si>
  <si>
    <t>52H8</t>
  </si>
  <si>
    <t>52I4</t>
  </si>
  <si>
    <t>52I5</t>
  </si>
  <si>
    <t>52I6</t>
  </si>
  <si>
    <t>52I7</t>
  </si>
  <si>
    <t>52I8</t>
  </si>
  <si>
    <t>52J4</t>
  </si>
  <si>
    <t>52J5</t>
  </si>
  <si>
    <t>52J6</t>
  </si>
  <si>
    <t>52J7</t>
  </si>
  <si>
    <t>52J8</t>
  </si>
  <si>
    <t>52K3</t>
  </si>
  <si>
    <t>52K4</t>
  </si>
  <si>
    <t>52K5</t>
  </si>
  <si>
    <t>52K6</t>
  </si>
  <si>
    <t>52K7</t>
  </si>
  <si>
    <t>52L3</t>
  </si>
  <si>
    <t>52L4</t>
  </si>
  <si>
    <t>52L5</t>
  </si>
  <si>
    <t>52L6</t>
  </si>
  <si>
    <t>52L7</t>
  </si>
  <si>
    <t>52M3</t>
  </si>
  <si>
    <t>52M4</t>
  </si>
  <si>
    <t>52M5</t>
  </si>
  <si>
    <t>52M6</t>
  </si>
  <si>
    <t>52M7</t>
  </si>
  <si>
    <t>52N3</t>
  </si>
  <si>
    <t>52N4</t>
  </si>
  <si>
    <t>52N5</t>
  </si>
  <si>
    <t>52N6</t>
  </si>
  <si>
    <t>52N7</t>
  </si>
  <si>
    <t>53A4</t>
  </si>
  <si>
    <t>53A5</t>
  </si>
  <si>
    <t>53A6</t>
  </si>
  <si>
    <t>53A7</t>
  </si>
  <si>
    <t>53A8</t>
  </si>
  <si>
    <t>53B4</t>
  </si>
  <si>
    <t>53B5</t>
  </si>
  <si>
    <t>53B6</t>
  </si>
  <si>
    <t>53B7</t>
  </si>
  <si>
    <t>53B8</t>
  </si>
  <si>
    <t>53C4</t>
  </si>
  <si>
    <t>53C5</t>
  </si>
  <si>
    <t>53C6</t>
  </si>
  <si>
    <t>53C7</t>
  </si>
  <si>
    <t>53C8</t>
  </si>
  <si>
    <t>53D4</t>
  </si>
  <si>
    <t>53D5</t>
  </si>
  <si>
    <t>53D6</t>
  </si>
  <si>
    <t>53D7</t>
  </si>
  <si>
    <t>53D8</t>
  </si>
  <si>
    <t>53E4</t>
  </si>
  <si>
    <t>53E5</t>
  </si>
  <si>
    <t>53E6</t>
  </si>
  <si>
    <t>53E7</t>
  </si>
  <si>
    <t>53E8</t>
  </si>
  <si>
    <t>53F4</t>
  </si>
  <si>
    <t>53F5</t>
  </si>
  <si>
    <t>53F6</t>
  </si>
  <si>
    <t>53F7</t>
  </si>
  <si>
    <t>53F8</t>
  </si>
  <si>
    <t>53G4</t>
  </si>
  <si>
    <t>53G5</t>
  </si>
  <si>
    <t>53G6</t>
  </si>
  <si>
    <t>53G7</t>
  </si>
  <si>
    <t>53G8</t>
  </si>
  <si>
    <t>53H4</t>
  </si>
  <si>
    <t>53H5</t>
  </si>
  <si>
    <t>53H6</t>
  </si>
  <si>
    <t>53H7</t>
  </si>
  <si>
    <t>53H8</t>
  </si>
  <si>
    <t>53I4</t>
  </si>
  <si>
    <t>53I5</t>
  </si>
  <si>
    <t>53I6</t>
  </si>
  <si>
    <t>53I7</t>
  </si>
  <si>
    <t>53I8</t>
  </si>
  <si>
    <t>53J4</t>
  </si>
  <si>
    <t>53J5</t>
  </si>
  <si>
    <t>53J6</t>
  </si>
  <si>
    <t>53J7</t>
  </si>
  <si>
    <t>53J8</t>
  </si>
  <si>
    <t>53K3</t>
  </si>
  <si>
    <t>53K4</t>
  </si>
  <si>
    <t>53K5</t>
  </si>
  <si>
    <t>53K6</t>
  </si>
  <si>
    <t>53K7</t>
  </si>
  <si>
    <t>53L3</t>
  </si>
  <si>
    <t>53L4</t>
  </si>
  <si>
    <t>53L5</t>
  </si>
  <si>
    <t>53L6</t>
  </si>
  <si>
    <t>53L7</t>
  </si>
  <si>
    <t>53M3</t>
  </si>
  <si>
    <t>53M4</t>
  </si>
  <si>
    <t>53M5</t>
  </si>
  <si>
    <t>53M6</t>
  </si>
  <si>
    <t>53M7</t>
  </si>
  <si>
    <t>53N3</t>
  </si>
  <si>
    <t>53N4</t>
  </si>
  <si>
    <t>53N5</t>
  </si>
  <si>
    <t>53N6</t>
  </si>
  <si>
    <t>53N7</t>
  </si>
  <si>
    <t>54A4</t>
  </si>
  <si>
    <t>54A5</t>
  </si>
  <si>
    <t>54A6</t>
  </si>
  <si>
    <t>54A7</t>
  </si>
  <si>
    <t>54A8</t>
  </si>
  <si>
    <t>54B4</t>
  </si>
  <si>
    <t>54B5</t>
  </si>
  <si>
    <t>54B6</t>
  </si>
  <si>
    <t>54B7</t>
  </si>
  <si>
    <t>54B8</t>
  </si>
  <si>
    <t>54C4</t>
  </si>
  <si>
    <t>54C5</t>
  </si>
  <si>
    <t>54C6</t>
  </si>
  <si>
    <t>54C7</t>
  </si>
  <si>
    <t>54C8</t>
  </si>
  <si>
    <t>54D4</t>
  </si>
  <si>
    <t>54D5</t>
  </si>
  <si>
    <t>54D6</t>
  </si>
  <si>
    <t>54D7</t>
  </si>
  <si>
    <t>54D8</t>
  </si>
  <si>
    <t>54E4</t>
  </si>
  <si>
    <t>54E5</t>
  </si>
  <si>
    <t>54E6</t>
  </si>
  <si>
    <t>54E7</t>
  </si>
  <si>
    <t>54E8</t>
  </si>
  <si>
    <t>54F4</t>
  </si>
  <si>
    <t>54F5</t>
  </si>
  <si>
    <t>54F6</t>
  </si>
  <si>
    <t>54F7</t>
  </si>
  <si>
    <t>54F8</t>
  </si>
  <si>
    <t>54G4</t>
  </si>
  <si>
    <t>54G5</t>
  </si>
  <si>
    <t>54G6</t>
  </si>
  <si>
    <t>54G7</t>
  </si>
  <si>
    <t>54G8</t>
  </si>
  <si>
    <t>54H4</t>
  </si>
  <si>
    <t>54H5</t>
  </si>
  <si>
    <t>54H6</t>
  </si>
  <si>
    <t>54H7</t>
  </si>
  <si>
    <t>54H8</t>
  </si>
  <si>
    <t>54I4</t>
  </si>
  <si>
    <t>54I5</t>
  </si>
  <si>
    <t>54I6</t>
  </si>
  <si>
    <t>54I7</t>
  </si>
  <si>
    <t>54I8</t>
  </si>
  <si>
    <t>54J4</t>
  </si>
  <si>
    <t>54J5</t>
  </si>
  <si>
    <t>54J6</t>
  </si>
  <si>
    <t>54J7</t>
  </si>
  <si>
    <t>54J8</t>
  </si>
  <si>
    <t>54K3</t>
  </si>
  <si>
    <t>54K4</t>
  </si>
  <si>
    <t>54K5</t>
  </si>
  <si>
    <t>54K6</t>
  </si>
  <si>
    <t>54K7</t>
  </si>
  <si>
    <t>54L3</t>
  </si>
  <si>
    <t>54L4</t>
  </si>
  <si>
    <t>54L5</t>
  </si>
  <si>
    <t>54L6</t>
  </si>
  <si>
    <t>54L7</t>
  </si>
  <si>
    <t>54M3</t>
  </si>
  <si>
    <t>54M4</t>
  </si>
  <si>
    <t>54M5</t>
  </si>
  <si>
    <t>54M6</t>
  </si>
  <si>
    <t>54M7</t>
  </si>
  <si>
    <t>54N3</t>
  </si>
  <si>
    <t>54N4</t>
  </si>
  <si>
    <t>54N5</t>
  </si>
  <si>
    <t>54N6</t>
  </si>
  <si>
    <t>54N7</t>
  </si>
  <si>
    <t>55A4</t>
  </si>
  <si>
    <t>55A5</t>
  </si>
  <si>
    <t>55A6</t>
  </si>
  <si>
    <t>55A7</t>
  </si>
  <si>
    <t>55A8</t>
  </si>
  <si>
    <t>55B4</t>
  </si>
  <si>
    <t>55B5</t>
  </si>
  <si>
    <t>55B6</t>
  </si>
  <si>
    <t>55B7</t>
  </si>
  <si>
    <t>55B8</t>
  </si>
  <si>
    <t>55C4</t>
  </si>
  <si>
    <t>55C5</t>
  </si>
  <si>
    <t>55C6</t>
  </si>
  <si>
    <t>55C7</t>
  </si>
  <si>
    <t>55C8</t>
  </si>
  <si>
    <t>55D4</t>
  </si>
  <si>
    <t>55D5</t>
  </si>
  <si>
    <t>55D7</t>
  </si>
  <si>
    <t>55D8</t>
  </si>
  <si>
    <t>55E4</t>
  </si>
  <si>
    <t>55E5</t>
  </si>
  <si>
    <t>55E6</t>
  </si>
  <si>
    <t>55E7</t>
  </si>
  <si>
    <t>55E8</t>
  </si>
  <si>
    <t>55F4</t>
  </si>
  <si>
    <t>55F5</t>
  </si>
  <si>
    <t>55F6</t>
  </si>
  <si>
    <t>55F7</t>
  </si>
  <si>
    <t>55F8</t>
  </si>
  <si>
    <t>55G4</t>
  </si>
  <si>
    <t>55G5</t>
  </si>
  <si>
    <t>55G6</t>
  </si>
  <si>
    <t>55G7</t>
  </si>
  <si>
    <t>55G8</t>
  </si>
  <si>
    <t>55H4</t>
  </si>
  <si>
    <t>55H5</t>
  </si>
  <si>
    <t>55H6</t>
  </si>
  <si>
    <t>55H7</t>
  </si>
  <si>
    <t>55H8</t>
  </si>
  <si>
    <t>55I4</t>
  </si>
  <si>
    <t>55I5</t>
  </si>
  <si>
    <t>55I7</t>
  </si>
  <si>
    <t>55I8</t>
  </si>
  <si>
    <t>55J4</t>
  </si>
  <si>
    <t>55J5</t>
  </si>
  <si>
    <t>55J6</t>
  </si>
  <si>
    <t>55J7</t>
  </si>
  <si>
    <t>55J8</t>
  </si>
  <si>
    <t>55K3</t>
  </si>
  <si>
    <t>55K4</t>
  </si>
  <si>
    <t>55K5</t>
  </si>
  <si>
    <t>55K6</t>
  </si>
  <si>
    <t>55K7</t>
  </si>
  <si>
    <t>55L3</t>
  </si>
  <si>
    <t>55L4</t>
  </si>
  <si>
    <t>55L5</t>
  </si>
  <si>
    <t>55L6</t>
  </si>
  <si>
    <t>55L7</t>
  </si>
  <si>
    <t>55M3</t>
  </si>
  <si>
    <t>55M4</t>
  </si>
  <si>
    <t>55M5</t>
  </si>
  <si>
    <t>55M6</t>
  </si>
  <si>
    <t>55M7</t>
  </si>
  <si>
    <t>55N3</t>
  </si>
  <si>
    <t>55N4</t>
  </si>
  <si>
    <t>55N5</t>
  </si>
  <si>
    <t>55N6</t>
  </si>
  <si>
    <t>55N7</t>
  </si>
  <si>
    <t>56A4</t>
  </si>
  <si>
    <t>56A5</t>
  </si>
  <si>
    <t>56A6</t>
  </si>
  <si>
    <t>56A7</t>
  </si>
  <si>
    <t>56A8</t>
  </si>
  <si>
    <t>56B4</t>
  </si>
  <si>
    <t>56B5</t>
  </si>
  <si>
    <t>56B6</t>
  </si>
  <si>
    <t>56B7</t>
  </si>
  <si>
    <t>56B8</t>
  </si>
  <si>
    <t>56C4</t>
  </si>
  <si>
    <t>56C5</t>
  </si>
  <si>
    <t>56C6</t>
  </si>
  <si>
    <t>56C7</t>
  </si>
  <si>
    <t>56C8</t>
  </si>
  <si>
    <t>56D4</t>
  </si>
  <si>
    <t>56D5</t>
  </si>
  <si>
    <t>56D6</t>
  </si>
  <si>
    <t>56D7</t>
  </si>
  <si>
    <t>56D8</t>
  </si>
  <si>
    <t>56E4</t>
  </si>
  <si>
    <t>56E5</t>
  </si>
  <si>
    <t>56E6</t>
  </si>
  <si>
    <t>56E7</t>
  </si>
  <si>
    <t>56E8</t>
  </si>
  <si>
    <t>56F4</t>
  </si>
  <si>
    <t>56F5</t>
  </si>
  <si>
    <t>56F6</t>
  </si>
  <si>
    <t>56F7</t>
  </si>
  <si>
    <t>56F8</t>
  </si>
  <si>
    <t>56G4</t>
  </si>
  <si>
    <t>56G5</t>
  </si>
  <si>
    <t>56G6</t>
  </si>
  <si>
    <t>56G7</t>
  </si>
  <si>
    <t>56G8</t>
  </si>
  <si>
    <t>56H4</t>
  </si>
  <si>
    <t>56H5</t>
  </si>
  <si>
    <t>56H6</t>
  </si>
  <si>
    <t>56H7</t>
  </si>
  <si>
    <t>56H8</t>
  </si>
  <si>
    <t>56I4</t>
  </si>
  <si>
    <t>56I5</t>
  </si>
  <si>
    <t>56I6</t>
  </si>
  <si>
    <t>56I7</t>
  </si>
  <si>
    <t>56I8</t>
  </si>
  <si>
    <t>56J4</t>
  </si>
  <si>
    <t>56J5</t>
  </si>
  <si>
    <t>56J6</t>
  </si>
  <si>
    <t>56J7</t>
  </si>
  <si>
    <t>56J8</t>
  </si>
  <si>
    <t>56K3</t>
  </si>
  <si>
    <t>56K4</t>
  </si>
  <si>
    <t>56K5</t>
  </si>
  <si>
    <t>56K6</t>
  </si>
  <si>
    <t>56K7</t>
  </si>
  <si>
    <t>56L3</t>
  </si>
  <si>
    <t>56L4</t>
  </si>
  <si>
    <t>56L5</t>
  </si>
  <si>
    <t>56L6</t>
  </si>
  <si>
    <t>56L7</t>
  </si>
  <si>
    <t>56M3</t>
  </si>
  <si>
    <t>56M4</t>
  </si>
  <si>
    <t>56M5</t>
  </si>
  <si>
    <t>56M6</t>
  </si>
  <si>
    <t>56M7</t>
  </si>
  <si>
    <t>56N3</t>
  </si>
  <si>
    <t>56N4</t>
  </si>
  <si>
    <t>56N5</t>
  </si>
  <si>
    <t>56N6</t>
  </si>
  <si>
    <t>56N7</t>
  </si>
  <si>
    <t>57A4</t>
  </si>
  <si>
    <t>57A5</t>
  </si>
  <si>
    <t>57A6</t>
  </si>
  <si>
    <t>57A7</t>
  </si>
  <si>
    <t>57A8</t>
  </si>
  <si>
    <t>57B4</t>
  </si>
  <si>
    <t>57B5</t>
  </si>
  <si>
    <t>57B6</t>
  </si>
  <si>
    <t>57B7</t>
  </si>
  <si>
    <t>57B8</t>
  </si>
  <si>
    <t>57C4</t>
  </si>
  <si>
    <t>57C5</t>
  </si>
  <si>
    <t>57C6</t>
  </si>
  <si>
    <t>57C7</t>
  </si>
  <si>
    <t>57C8</t>
  </si>
  <si>
    <t>57D4</t>
  </si>
  <si>
    <t>57D6</t>
  </si>
  <si>
    <t>57D7</t>
  </si>
  <si>
    <t>57D8</t>
  </si>
  <si>
    <t>57E4</t>
  </si>
  <si>
    <t>57E5</t>
  </si>
  <si>
    <t>57E6</t>
  </si>
  <si>
    <t>57E7</t>
  </si>
  <si>
    <t>57E8</t>
  </si>
  <si>
    <t>57F4</t>
  </si>
  <si>
    <t>57F5</t>
  </si>
  <si>
    <t>57F6</t>
  </si>
  <si>
    <t>57F7</t>
  </si>
  <si>
    <t>57F8</t>
  </si>
  <si>
    <t>57G4</t>
  </si>
  <si>
    <t>57G5</t>
  </si>
  <si>
    <t>57G6</t>
  </si>
  <si>
    <t>57G7</t>
  </si>
  <si>
    <t>57G8</t>
  </si>
  <si>
    <t>57H4</t>
  </si>
  <si>
    <t>57H5</t>
  </si>
  <si>
    <t>57H6</t>
  </si>
  <si>
    <t>57H7</t>
  </si>
  <si>
    <t>57H8</t>
  </si>
  <si>
    <t>57I4</t>
  </si>
  <si>
    <t>57I5</t>
  </si>
  <si>
    <t>57I6</t>
  </si>
  <si>
    <t>57I7</t>
  </si>
  <si>
    <t>57I8</t>
  </si>
  <si>
    <t>57J4</t>
  </si>
  <si>
    <t>57J5</t>
  </si>
  <si>
    <t>57J6</t>
  </si>
  <si>
    <t>57J7</t>
  </si>
  <si>
    <t>57J8</t>
  </si>
  <si>
    <t>57K3</t>
  </si>
  <si>
    <t>57K4</t>
  </si>
  <si>
    <t>57K5</t>
  </si>
  <si>
    <t>57K6</t>
  </si>
  <si>
    <t>57K7</t>
  </si>
  <si>
    <t>57L3</t>
  </si>
  <si>
    <t>57L4</t>
  </si>
  <si>
    <t>57L5</t>
  </si>
  <si>
    <t>57L6</t>
  </si>
  <si>
    <t>57L7</t>
  </si>
  <si>
    <t>57M3</t>
  </si>
  <si>
    <t>57M4</t>
  </si>
  <si>
    <t>57M5</t>
  </si>
  <si>
    <t>57M6</t>
  </si>
  <si>
    <t>57M7</t>
  </si>
  <si>
    <t>57N3</t>
  </si>
  <si>
    <t>57N4</t>
  </si>
  <si>
    <t>57N5</t>
  </si>
  <si>
    <t>57N6</t>
  </si>
  <si>
    <t>57N7</t>
  </si>
  <si>
    <t>58A4</t>
  </si>
  <si>
    <t>58A5</t>
  </si>
  <si>
    <t>58A6</t>
  </si>
  <si>
    <t>58A7</t>
  </si>
  <si>
    <t>58A8</t>
  </si>
  <si>
    <t>58B4</t>
  </si>
  <si>
    <t>58B5</t>
  </si>
  <si>
    <t>58B6</t>
  </si>
  <si>
    <t>58B7</t>
  </si>
  <si>
    <t>58B8</t>
  </si>
  <si>
    <t>58C4</t>
  </si>
  <si>
    <t>58C5</t>
  </si>
  <si>
    <t>58C6</t>
  </si>
  <si>
    <t>58C7</t>
  </si>
  <si>
    <t>58C8</t>
  </si>
  <si>
    <t>58D4</t>
  </si>
  <si>
    <t>58D5</t>
  </si>
  <si>
    <t>58D6</t>
  </si>
  <si>
    <t>58D7</t>
  </si>
  <si>
    <t>58D8</t>
  </si>
  <si>
    <t>58E4</t>
  </si>
  <si>
    <t>58E5</t>
  </si>
  <si>
    <t>58E6</t>
  </si>
  <si>
    <t>58E7</t>
  </si>
  <si>
    <t>58E8</t>
  </si>
  <si>
    <t>58F4</t>
  </si>
  <si>
    <t>58F5</t>
  </si>
  <si>
    <t>58F6</t>
  </si>
  <si>
    <t>58F7</t>
  </si>
  <si>
    <t>58F8</t>
  </si>
  <si>
    <t>58G4</t>
  </si>
  <si>
    <t>58G5</t>
  </si>
  <si>
    <t>58G6</t>
  </si>
  <si>
    <t>58G7</t>
  </si>
  <si>
    <t>58G8</t>
  </si>
  <si>
    <t>58H4</t>
  </si>
  <si>
    <t>58H5</t>
  </si>
  <si>
    <t>58H6</t>
  </si>
  <si>
    <t>58H7</t>
  </si>
  <si>
    <t>58H8</t>
  </si>
  <si>
    <t>58I4</t>
  </si>
  <si>
    <t>58I5</t>
  </si>
  <si>
    <t>58I6</t>
  </si>
  <si>
    <t>58I7</t>
  </si>
  <si>
    <t>58I8</t>
  </si>
  <si>
    <t>58J4</t>
  </si>
  <si>
    <t>58J5</t>
  </si>
  <si>
    <t>58J6</t>
  </si>
  <si>
    <t>58J7</t>
  </si>
  <si>
    <t>58J8</t>
  </si>
  <si>
    <t>58K3</t>
  </si>
  <si>
    <t>58K4</t>
  </si>
  <si>
    <t>58K5</t>
  </si>
  <si>
    <t>58K6</t>
  </si>
  <si>
    <t>58K7</t>
  </si>
  <si>
    <t>58L3</t>
  </si>
  <si>
    <t>58L4</t>
  </si>
  <si>
    <t>58L5</t>
  </si>
  <si>
    <t>58L6</t>
  </si>
  <si>
    <t>58L7</t>
  </si>
  <si>
    <t>58M3</t>
  </si>
  <si>
    <t>58M4</t>
  </si>
  <si>
    <t>58M5</t>
  </si>
  <si>
    <t>58M6</t>
  </si>
  <si>
    <t>58M7</t>
  </si>
  <si>
    <t>58N3</t>
  </si>
  <si>
    <t>58N4</t>
  </si>
  <si>
    <t>58N5</t>
  </si>
  <si>
    <t>58N6</t>
  </si>
  <si>
    <t>58N7</t>
  </si>
  <si>
    <t>59A4</t>
  </si>
  <si>
    <t>59A5</t>
  </si>
  <si>
    <t>59A6</t>
  </si>
  <si>
    <t>59A7</t>
  </si>
  <si>
    <t>59A8</t>
  </si>
  <si>
    <t>59B4</t>
  </si>
  <si>
    <t>59B5</t>
  </si>
  <si>
    <t>59B6</t>
  </si>
  <si>
    <t>59B7</t>
  </si>
  <si>
    <t>59B8</t>
  </si>
  <si>
    <t>59C4</t>
  </si>
  <si>
    <t>59C5</t>
  </si>
  <si>
    <t>59C6</t>
  </si>
  <si>
    <t>59C7</t>
  </si>
  <si>
    <t>59C8</t>
  </si>
  <si>
    <t>59D4</t>
  </si>
  <si>
    <t>59D5</t>
  </si>
  <si>
    <t>59D6</t>
  </si>
  <si>
    <t>59D7</t>
  </si>
  <si>
    <t>59D8</t>
  </si>
  <si>
    <t>59E4</t>
  </si>
  <si>
    <t>59E5</t>
  </si>
  <si>
    <t>59E6</t>
  </si>
  <si>
    <t>59E7</t>
  </si>
  <si>
    <t>59E8</t>
  </si>
  <si>
    <t>59F4</t>
  </si>
  <si>
    <t>59F5</t>
  </si>
  <si>
    <t>59F6</t>
  </si>
  <si>
    <t>59F7</t>
  </si>
  <si>
    <t>59F8</t>
  </si>
  <si>
    <t>59G4</t>
  </si>
  <si>
    <t>59G5</t>
  </si>
  <si>
    <t>59G6</t>
  </si>
  <si>
    <t>59G7</t>
  </si>
  <si>
    <t>59G8</t>
  </si>
  <si>
    <t>59H4</t>
  </si>
  <si>
    <t>59H5</t>
  </si>
  <si>
    <t>59H6</t>
  </si>
  <si>
    <t>59H7</t>
  </si>
  <si>
    <t>59H8</t>
  </si>
  <si>
    <t>59I4</t>
  </si>
  <si>
    <t>59I5</t>
  </si>
  <si>
    <t>59I6</t>
  </si>
  <si>
    <t>59I7</t>
  </si>
  <si>
    <t>59I8</t>
  </si>
  <si>
    <t>59J4</t>
  </si>
  <si>
    <t>59J5</t>
  </si>
  <si>
    <t>59J6</t>
  </si>
  <si>
    <t>59J7</t>
  </si>
  <si>
    <t>59J8</t>
  </si>
  <si>
    <t>59K3</t>
  </si>
  <si>
    <t>59K4</t>
  </si>
  <si>
    <t>59K5</t>
  </si>
  <si>
    <t>59K6</t>
  </si>
  <si>
    <t>59K7</t>
  </si>
  <si>
    <t>59L3</t>
  </si>
  <si>
    <t>59L4</t>
  </si>
  <si>
    <t>59L5</t>
  </si>
  <si>
    <t>59L6</t>
  </si>
  <si>
    <t>59L7</t>
  </si>
  <si>
    <t>59M3</t>
  </si>
  <si>
    <t>59M4</t>
  </si>
  <si>
    <t>59M5</t>
  </si>
  <si>
    <t>59M6</t>
  </si>
  <si>
    <t>59M7</t>
  </si>
  <si>
    <t>59N3</t>
  </si>
  <si>
    <t>59N4</t>
  </si>
  <si>
    <t>59N5</t>
  </si>
  <si>
    <t>59N6</t>
  </si>
  <si>
    <t>59N7</t>
  </si>
  <si>
    <t>60B4</t>
  </si>
  <si>
    <t>60B5</t>
  </si>
  <si>
    <t>60B6</t>
  </si>
  <si>
    <t>60B7</t>
  </si>
  <si>
    <t>60B8</t>
  </si>
  <si>
    <t>60C4</t>
  </si>
  <si>
    <t>60C5</t>
  </si>
  <si>
    <t>60C6</t>
  </si>
  <si>
    <t>60C7</t>
  </si>
  <si>
    <t>60C8</t>
  </si>
  <si>
    <t>60D4</t>
  </si>
  <si>
    <t>60D5</t>
  </si>
  <si>
    <t>60D6</t>
  </si>
  <si>
    <t>60D7</t>
  </si>
  <si>
    <t>60D8</t>
  </si>
  <si>
    <t>60E4</t>
  </si>
  <si>
    <t>60E5</t>
  </si>
  <si>
    <t>60E6</t>
  </si>
  <si>
    <t>60E7</t>
  </si>
  <si>
    <t>60E8</t>
  </si>
  <si>
    <t>60F4</t>
  </si>
  <si>
    <t>60F5</t>
  </si>
  <si>
    <t>60F6</t>
  </si>
  <si>
    <t>60F7</t>
  </si>
  <si>
    <t>60F8</t>
  </si>
  <si>
    <t>60G4</t>
  </si>
  <si>
    <t>60G5</t>
  </si>
  <si>
    <t>60G6</t>
  </si>
  <si>
    <t>60G7</t>
  </si>
  <si>
    <t>60G8</t>
  </si>
  <si>
    <t>60H4</t>
  </si>
  <si>
    <t>60H5</t>
  </si>
  <si>
    <t>60H6</t>
  </si>
  <si>
    <t>60H7</t>
  </si>
  <si>
    <t>60H8</t>
  </si>
  <si>
    <t>60I4</t>
  </si>
  <si>
    <t>60I5</t>
  </si>
  <si>
    <t>60I6</t>
  </si>
  <si>
    <t>60I7</t>
  </si>
  <si>
    <t>60I8</t>
  </si>
  <si>
    <t>60J4</t>
  </si>
  <si>
    <t>60J5</t>
  </si>
  <si>
    <t>60J6</t>
  </si>
  <si>
    <t>60J7</t>
  </si>
  <si>
    <t>60J8</t>
  </si>
  <si>
    <t>60K3</t>
  </si>
  <si>
    <t>60K4</t>
  </si>
  <si>
    <t>60K5</t>
  </si>
  <si>
    <t>60K6</t>
  </si>
  <si>
    <t>60K7</t>
  </si>
  <si>
    <t>60L3</t>
  </si>
  <si>
    <t>60L4</t>
  </si>
  <si>
    <t>60L5</t>
  </si>
  <si>
    <t>60L6</t>
  </si>
  <si>
    <t>60L7</t>
  </si>
  <si>
    <t>60M3</t>
  </si>
  <si>
    <t>60M4</t>
  </si>
  <si>
    <t>60M5</t>
  </si>
  <si>
    <t>60M6</t>
  </si>
  <si>
    <t>60M7</t>
  </si>
  <si>
    <t>60N3</t>
  </si>
  <si>
    <t>60N4</t>
  </si>
  <si>
    <t>60N5</t>
  </si>
  <si>
    <t>60N6</t>
  </si>
  <si>
    <t>60N7</t>
  </si>
  <si>
    <t>11A3</t>
  </si>
  <si>
    <t>11A4</t>
  </si>
  <si>
    <t>11A5</t>
  </si>
  <si>
    <t>11B3</t>
  </si>
  <si>
    <t>11B4</t>
  </si>
  <si>
    <t>11C3</t>
  </si>
  <si>
    <t>11C4</t>
  </si>
  <si>
    <t>11C5</t>
  </si>
  <si>
    <t>11D3</t>
  </si>
  <si>
    <t>11D4</t>
  </si>
  <si>
    <t>11E3</t>
  </si>
  <si>
    <t>11E4</t>
  </si>
  <si>
    <t>11E5</t>
  </si>
  <si>
    <t>12A3</t>
  </si>
  <si>
    <t>12A4</t>
  </si>
  <si>
    <t>12B3</t>
  </si>
  <si>
    <t>12B4</t>
  </si>
  <si>
    <t>12C3</t>
  </si>
  <si>
    <t>12C4</t>
  </si>
  <si>
    <t>13A3</t>
  </si>
  <si>
    <t>13A4</t>
  </si>
  <si>
    <t>13B3</t>
  </si>
  <si>
    <t>13B4</t>
  </si>
  <si>
    <t>13B5</t>
  </si>
  <si>
    <t>13C3</t>
  </si>
  <si>
    <t>13C4</t>
  </si>
  <si>
    <t>14A3</t>
  </si>
  <si>
    <t>14A4</t>
  </si>
  <si>
    <t>14B3</t>
  </si>
  <si>
    <t>14B4</t>
  </si>
  <si>
    <t>14B5</t>
  </si>
  <si>
    <t>14C3</t>
  </si>
  <si>
    <t>14C4</t>
  </si>
  <si>
    <t>15A3</t>
  </si>
  <si>
    <t>15A4</t>
  </si>
  <si>
    <t>15B3</t>
  </si>
  <si>
    <t>15B4</t>
  </si>
  <si>
    <t>15C3</t>
  </si>
  <si>
    <t>15C4</t>
  </si>
  <si>
    <t>16A3</t>
  </si>
  <si>
    <t>16A4</t>
  </si>
  <si>
    <t>16B3</t>
  </si>
  <si>
    <t>16B4</t>
  </si>
  <si>
    <t>16C3</t>
  </si>
  <si>
    <t>16C4</t>
  </si>
  <si>
    <t>16D3</t>
  </si>
  <si>
    <t>16D4</t>
  </si>
  <si>
    <t>17A3</t>
  </si>
  <si>
    <t>17B3</t>
  </si>
  <si>
    <t>17B4</t>
  </si>
  <si>
    <t>17C3</t>
  </si>
  <si>
    <t>17C4</t>
  </si>
  <si>
    <t>17D3</t>
  </si>
  <si>
    <t>17D4</t>
  </si>
  <si>
    <t>17E3</t>
  </si>
  <si>
    <t>17E4</t>
  </si>
  <si>
    <t>18A3</t>
  </si>
  <si>
    <t>18A4</t>
  </si>
  <si>
    <t>18A5</t>
  </si>
  <si>
    <t>18B3</t>
  </si>
  <si>
    <t>18B4</t>
  </si>
  <si>
    <t>18C3</t>
  </si>
  <si>
    <t>18C4</t>
  </si>
  <si>
    <t>18D3</t>
  </si>
  <si>
    <t>18E3</t>
  </si>
  <si>
    <t>18E4</t>
  </si>
  <si>
    <t>01C3</t>
  </si>
  <si>
    <t>01C4</t>
  </si>
  <si>
    <t>01C5</t>
  </si>
  <si>
    <t>01C6</t>
  </si>
  <si>
    <t>01D3</t>
  </si>
  <si>
    <t>01D4</t>
  </si>
  <si>
    <t>01D5</t>
  </si>
  <si>
    <t>01D6</t>
  </si>
  <si>
    <t>01E3</t>
  </si>
  <si>
    <t>01E4</t>
  </si>
  <si>
    <t>01E5</t>
  </si>
  <si>
    <t>01E6</t>
  </si>
  <si>
    <t>01F3</t>
  </si>
  <si>
    <t>01F4</t>
  </si>
  <si>
    <t>01F5</t>
  </si>
  <si>
    <t>01F6</t>
  </si>
  <si>
    <t>01G3</t>
  </si>
  <si>
    <t>01G4</t>
  </si>
  <si>
    <t>01G5</t>
  </si>
  <si>
    <t>01G6</t>
  </si>
  <si>
    <t>01H3</t>
  </si>
  <si>
    <t>01H4</t>
  </si>
  <si>
    <t>01H5</t>
  </si>
  <si>
    <t>01H6</t>
  </si>
  <si>
    <t>01I3</t>
  </si>
  <si>
    <t>01I4</t>
  </si>
  <si>
    <t>01I5</t>
  </si>
  <si>
    <t>01I6</t>
  </si>
  <si>
    <t>01J3</t>
  </si>
  <si>
    <t>01J5</t>
  </si>
  <si>
    <t>01K3</t>
  </si>
  <si>
    <t>01K4</t>
  </si>
  <si>
    <t>01K5</t>
  </si>
  <si>
    <t>01K6</t>
  </si>
  <si>
    <t>01L3</t>
  </si>
  <si>
    <t>01L4</t>
  </si>
  <si>
    <t>01L5</t>
  </si>
  <si>
    <t>01L6</t>
  </si>
  <si>
    <t>02A3</t>
  </si>
  <si>
    <t>02A4</t>
  </si>
  <si>
    <t>02A5</t>
  </si>
  <si>
    <t>02A6</t>
  </si>
  <si>
    <t>02A7</t>
  </si>
  <si>
    <t>02B3</t>
  </si>
  <si>
    <t>02B4</t>
  </si>
  <si>
    <t>02B5</t>
  </si>
  <si>
    <t>02B6</t>
  </si>
  <si>
    <t>02B7</t>
  </si>
  <si>
    <t>02B8</t>
  </si>
  <si>
    <t>02C3</t>
  </si>
  <si>
    <t>02C4</t>
  </si>
  <si>
    <t>02C5</t>
  </si>
  <si>
    <t>02C6</t>
  </si>
  <si>
    <t>02C7</t>
  </si>
  <si>
    <t>02C8</t>
  </si>
  <si>
    <t>02D3</t>
  </si>
  <si>
    <t>02D4</t>
  </si>
  <si>
    <t>02D5</t>
  </si>
  <si>
    <t>02D6</t>
  </si>
  <si>
    <t>02D7</t>
  </si>
  <si>
    <t>02D8</t>
  </si>
  <si>
    <t>02E3</t>
  </si>
  <si>
    <t>02E4</t>
  </si>
  <si>
    <t>02E5</t>
  </si>
  <si>
    <t>02E6</t>
  </si>
  <si>
    <t>02E7</t>
  </si>
  <si>
    <t>02E8</t>
  </si>
  <si>
    <t>02F3</t>
  </si>
  <si>
    <t>02F4</t>
  </si>
  <si>
    <t>02F5</t>
  </si>
  <si>
    <t>02F6</t>
  </si>
  <si>
    <t>02F7</t>
  </si>
  <si>
    <t>02F8</t>
  </si>
  <si>
    <t>02G3</t>
  </si>
  <si>
    <t>02G4</t>
  </si>
  <si>
    <t>02G5</t>
  </si>
  <si>
    <t>02G6</t>
  </si>
  <si>
    <t>02G7</t>
  </si>
  <si>
    <t>02G8</t>
  </si>
  <si>
    <t>02H3</t>
  </si>
  <si>
    <t>02H4</t>
  </si>
  <si>
    <t>02H5</t>
  </si>
  <si>
    <t>02H6</t>
  </si>
  <si>
    <t>02H7</t>
  </si>
  <si>
    <t>02H8</t>
  </si>
  <si>
    <t>02I3</t>
  </si>
  <si>
    <t>02I4</t>
  </si>
  <si>
    <t>02I7</t>
  </si>
  <si>
    <t>02I8</t>
  </si>
  <si>
    <t>02J3</t>
  </si>
  <si>
    <t>02J4</t>
  </si>
  <si>
    <t>02J5</t>
  </si>
  <si>
    <t>02J6</t>
  </si>
  <si>
    <t>02J7</t>
  </si>
  <si>
    <t>02J8</t>
  </si>
  <si>
    <t>02K3</t>
  </si>
  <si>
    <t>02K4</t>
  </si>
  <si>
    <t>02K5</t>
  </si>
  <si>
    <t>02K6</t>
  </si>
  <si>
    <t>02K7</t>
  </si>
  <si>
    <t>02K8</t>
  </si>
  <si>
    <t>02L3</t>
  </si>
  <si>
    <t>02L4</t>
  </si>
  <si>
    <t>02L5</t>
  </si>
  <si>
    <t>02L6</t>
  </si>
  <si>
    <t>02L7</t>
  </si>
  <si>
    <t>02L8</t>
  </si>
  <si>
    <t>03A3</t>
  </si>
  <si>
    <t>03A4</t>
  </si>
  <si>
    <t>03A5</t>
  </si>
  <si>
    <t>03A6</t>
  </si>
  <si>
    <t>03A7</t>
  </si>
  <si>
    <t>03A8</t>
  </si>
  <si>
    <t>03B3</t>
  </si>
  <si>
    <t>03B4</t>
  </si>
  <si>
    <t>03B5</t>
  </si>
  <si>
    <t>03B6</t>
  </si>
  <si>
    <t>03B7</t>
  </si>
  <si>
    <t>03B8</t>
  </si>
  <si>
    <t>03C3</t>
  </si>
  <si>
    <t>03C4</t>
  </si>
  <si>
    <t>03C5</t>
  </si>
  <si>
    <t>03C6</t>
  </si>
  <si>
    <t>03C7</t>
  </si>
  <si>
    <t>03C8</t>
  </si>
  <si>
    <t>03D3</t>
  </si>
  <si>
    <t>03D4</t>
  </si>
  <si>
    <t>03D5</t>
  </si>
  <si>
    <t>03D6</t>
  </si>
  <si>
    <t>03D7</t>
  </si>
  <si>
    <t>03D8</t>
  </si>
  <si>
    <t>03E3</t>
  </si>
  <si>
    <t>03E4</t>
  </si>
  <si>
    <t>03E5</t>
  </si>
  <si>
    <t>03E6</t>
  </si>
  <si>
    <t>03E7</t>
  </si>
  <si>
    <t>03E8</t>
  </si>
  <si>
    <t>03F3</t>
  </si>
  <si>
    <t>03F4</t>
  </si>
  <si>
    <t>03F5</t>
  </si>
  <si>
    <t>03F6</t>
  </si>
  <si>
    <t>03F7</t>
  </si>
  <si>
    <t>03F8</t>
  </si>
  <si>
    <t>03G3</t>
  </si>
  <si>
    <t>03G4</t>
  </si>
  <si>
    <t>03G5</t>
  </si>
  <si>
    <t>03G6</t>
  </si>
  <si>
    <t>03G7</t>
  </si>
  <si>
    <t>03G8</t>
  </si>
  <si>
    <t>03H3</t>
  </si>
  <si>
    <t>03H4</t>
  </si>
  <si>
    <t>03H5</t>
  </si>
  <si>
    <t>03H6</t>
  </si>
  <si>
    <t>03H7</t>
  </si>
  <si>
    <t>03H8</t>
  </si>
  <si>
    <t>03I3</t>
  </si>
  <si>
    <t>03I4</t>
  </si>
  <si>
    <t>03I5</t>
  </si>
  <si>
    <t>03I6</t>
  </si>
  <si>
    <t>03I7</t>
  </si>
  <si>
    <t>03I8</t>
  </si>
  <si>
    <t>03J3</t>
  </si>
  <si>
    <t>03J4</t>
  </si>
  <si>
    <t>03J5</t>
  </si>
  <si>
    <t>03J6</t>
  </si>
  <si>
    <t>03J7</t>
  </si>
  <si>
    <t>03J8</t>
  </si>
  <si>
    <t>03K3</t>
  </si>
  <si>
    <t>03K4</t>
  </si>
  <si>
    <t>03K5</t>
  </si>
  <si>
    <t>03K6</t>
  </si>
  <si>
    <t>03K7</t>
  </si>
  <si>
    <t>03K8</t>
  </si>
  <si>
    <t>03L3</t>
  </si>
  <si>
    <t>03L4</t>
  </si>
  <si>
    <t>03L5</t>
  </si>
  <si>
    <t>03L6</t>
  </si>
  <si>
    <t>03L7</t>
  </si>
  <si>
    <t>03L8</t>
  </si>
  <si>
    <t>04A3</t>
  </si>
  <si>
    <t>04A4</t>
  </si>
  <si>
    <t>04A5</t>
  </si>
  <si>
    <t>04A6</t>
  </si>
  <si>
    <t>04A7</t>
  </si>
  <si>
    <t>04A8</t>
  </si>
  <si>
    <t>04B3</t>
  </si>
  <si>
    <t>04B4</t>
  </si>
  <si>
    <t>04B5</t>
  </si>
  <si>
    <t>04B6</t>
  </si>
  <si>
    <t>04B7</t>
  </si>
  <si>
    <t>04B8</t>
  </si>
  <si>
    <t>04C3</t>
  </si>
  <si>
    <t>04C4</t>
  </si>
  <si>
    <t>04C5</t>
  </si>
  <si>
    <t>04C6</t>
  </si>
  <si>
    <t>04C7</t>
  </si>
  <si>
    <t>04C8</t>
  </si>
  <si>
    <t>04D3</t>
  </si>
  <si>
    <t>04D4</t>
  </si>
  <si>
    <t>04D5</t>
  </si>
  <si>
    <t>04D6</t>
  </si>
  <si>
    <t>04D7</t>
  </si>
  <si>
    <t>04D8</t>
  </si>
  <si>
    <t>04E3</t>
  </si>
  <si>
    <t>04E4</t>
  </si>
  <si>
    <t>04E5</t>
  </si>
  <si>
    <t>04E6</t>
  </si>
  <si>
    <t>04E7</t>
  </si>
  <si>
    <t>04E8</t>
  </si>
  <si>
    <t>04F3</t>
  </si>
  <si>
    <t>04F4</t>
  </si>
  <si>
    <t>04F5</t>
  </si>
  <si>
    <t>04F6</t>
  </si>
  <si>
    <t>04F7</t>
  </si>
  <si>
    <t>04F8</t>
  </si>
  <si>
    <t>04G3</t>
  </si>
  <si>
    <t>04G4</t>
  </si>
  <si>
    <t>04G5</t>
  </si>
  <si>
    <t>04G6</t>
  </si>
  <si>
    <t>04G7</t>
  </si>
  <si>
    <t>04G8</t>
  </si>
  <si>
    <t>04H3</t>
  </si>
  <si>
    <t>04H4</t>
  </si>
  <si>
    <t>04H5</t>
  </si>
  <si>
    <t>04H6</t>
  </si>
  <si>
    <t>04H7</t>
  </si>
  <si>
    <t>04H8</t>
  </si>
  <si>
    <t>04I3</t>
  </si>
  <si>
    <t>04I4</t>
  </si>
  <si>
    <t>04I5</t>
  </si>
  <si>
    <t>04I6</t>
  </si>
  <si>
    <t>04I7</t>
  </si>
  <si>
    <t>04I8</t>
  </si>
  <si>
    <t>04J3</t>
  </si>
  <si>
    <t>04J4</t>
  </si>
  <si>
    <t>04J5</t>
  </si>
  <si>
    <t>04J6</t>
  </si>
  <si>
    <t>04J7</t>
  </si>
  <si>
    <t>04J8</t>
  </si>
  <si>
    <t>04K3</t>
  </si>
  <si>
    <t>04K4</t>
  </si>
  <si>
    <t>04K5</t>
  </si>
  <si>
    <t>04K6</t>
  </si>
  <si>
    <t>04K7</t>
  </si>
  <si>
    <t>04K8</t>
  </si>
  <si>
    <t>04L3</t>
  </si>
  <si>
    <t>04L4</t>
  </si>
  <si>
    <t>04L5</t>
  </si>
  <si>
    <t>04L6</t>
  </si>
  <si>
    <t>04L7</t>
  </si>
  <si>
    <t>04L8</t>
  </si>
  <si>
    <t>05A3</t>
  </si>
  <si>
    <t>05A4</t>
  </si>
  <si>
    <t>05A5</t>
  </si>
  <si>
    <t>05A6</t>
  </si>
  <si>
    <t>05A7</t>
  </si>
  <si>
    <t>05A8</t>
  </si>
  <si>
    <t>05B3</t>
  </si>
  <si>
    <t>05B4</t>
  </si>
  <si>
    <t>05B5</t>
  </si>
  <si>
    <t>05B6</t>
  </si>
  <si>
    <t>05B7</t>
  </si>
  <si>
    <t>05B8</t>
  </si>
  <si>
    <t>05C3</t>
  </si>
  <si>
    <t>05C4</t>
  </si>
  <si>
    <t>05C5</t>
  </si>
  <si>
    <t>05C6</t>
  </si>
  <si>
    <t>05C7</t>
  </si>
  <si>
    <t>05C8</t>
  </si>
  <si>
    <t>05D3</t>
  </si>
  <si>
    <t>05D4</t>
  </si>
  <si>
    <t>05D5</t>
  </si>
  <si>
    <t>05D6</t>
  </si>
  <si>
    <t>05D7</t>
  </si>
  <si>
    <t>05D8</t>
  </si>
  <si>
    <t>05E3</t>
  </si>
  <si>
    <t>05E4</t>
  </si>
  <si>
    <t>05E5</t>
  </si>
  <si>
    <t>05E6</t>
  </si>
  <si>
    <t>05E7</t>
  </si>
  <si>
    <t>05E8</t>
  </si>
  <si>
    <t>05F3</t>
  </si>
  <si>
    <t>05F4</t>
  </si>
  <si>
    <t>05F5</t>
  </si>
  <si>
    <t>05F6</t>
  </si>
  <si>
    <t>05F7</t>
  </si>
  <si>
    <t>05F8</t>
  </si>
  <si>
    <t>05G3</t>
  </si>
  <si>
    <t>05G4</t>
  </si>
  <si>
    <t>05G5</t>
  </si>
  <si>
    <t>05G6</t>
  </si>
  <si>
    <t>05G7</t>
  </si>
  <si>
    <t>05G8</t>
  </si>
  <si>
    <t>05H3</t>
  </si>
  <si>
    <t>05H4</t>
  </si>
  <si>
    <t>05H5</t>
  </si>
  <si>
    <t>05H6</t>
  </si>
  <si>
    <t>05H7</t>
  </si>
  <si>
    <t>05H8</t>
  </si>
  <si>
    <t>05I3</t>
  </si>
  <si>
    <t>05I4</t>
  </si>
  <si>
    <t>05I5</t>
  </si>
  <si>
    <t>05I6</t>
  </si>
  <si>
    <t>05I7</t>
  </si>
  <si>
    <t>05I8</t>
  </si>
  <si>
    <t>05J3</t>
  </si>
  <si>
    <t>05J4</t>
  </si>
  <si>
    <t>05J5</t>
  </si>
  <si>
    <t>05J6</t>
  </si>
  <si>
    <t>05J7</t>
  </si>
  <si>
    <t>05J8</t>
  </si>
  <si>
    <t>05K3</t>
  </si>
  <si>
    <t>05K4</t>
  </si>
  <si>
    <t>05K5</t>
  </si>
  <si>
    <t>05K6</t>
  </si>
  <si>
    <t>05K7</t>
  </si>
  <si>
    <t>05K8</t>
  </si>
  <si>
    <t>05L3</t>
  </si>
  <si>
    <t>05L4</t>
  </si>
  <si>
    <t>05L5</t>
  </si>
  <si>
    <t>05L6</t>
  </si>
  <si>
    <t>05L7</t>
  </si>
  <si>
    <t>05L8</t>
  </si>
  <si>
    <t>06A3</t>
  </si>
  <si>
    <t>06A4</t>
  </si>
  <si>
    <t>06A5</t>
  </si>
  <si>
    <t>06A6</t>
  </si>
  <si>
    <t>06A7</t>
  </si>
  <si>
    <t>06A8</t>
  </si>
  <si>
    <t>06B3</t>
  </si>
  <si>
    <t>06B4</t>
  </si>
  <si>
    <t>06B5</t>
  </si>
  <si>
    <t>06B6</t>
  </si>
  <si>
    <t>06B7</t>
  </si>
  <si>
    <t>06B8</t>
  </si>
  <si>
    <t>06C3</t>
  </si>
  <si>
    <t>06C4</t>
  </si>
  <si>
    <t>06C5</t>
  </si>
  <si>
    <t>06C6</t>
  </si>
  <si>
    <t>06C7</t>
  </si>
  <si>
    <t>06C8</t>
  </si>
  <si>
    <t>06D3</t>
  </si>
  <si>
    <t>06D4</t>
  </si>
  <si>
    <t>06D5</t>
  </si>
  <si>
    <t>06D6</t>
  </si>
  <si>
    <t>06D7</t>
  </si>
  <si>
    <t>06D8</t>
  </si>
  <si>
    <t>06E3</t>
  </si>
  <si>
    <t>06E4</t>
  </si>
  <si>
    <t>06E5</t>
  </si>
  <si>
    <t>06E6</t>
  </si>
  <si>
    <t>06E7</t>
  </si>
  <si>
    <t>06E8</t>
  </si>
  <si>
    <t>06F3</t>
  </si>
  <si>
    <t>06F4</t>
  </si>
  <si>
    <t>06F5</t>
  </si>
  <si>
    <t>06F6</t>
  </si>
  <si>
    <t>06G3</t>
  </si>
  <si>
    <t>06G4</t>
  </si>
  <si>
    <t>06G5</t>
  </si>
  <si>
    <t>06G6</t>
  </si>
  <si>
    <t>06H3</t>
  </si>
  <si>
    <t>06H4</t>
  </si>
  <si>
    <t>06H5</t>
  </si>
  <si>
    <t>06H6</t>
  </si>
  <si>
    <t>06I3</t>
  </si>
  <si>
    <t>06I4</t>
  </si>
  <si>
    <t>06I5</t>
  </si>
  <si>
    <t>06I6</t>
  </si>
  <si>
    <t>06J3</t>
  </si>
  <si>
    <t>06J4</t>
  </si>
  <si>
    <t>06J5</t>
  </si>
  <si>
    <t>06J6</t>
  </si>
  <si>
    <t>06K3</t>
  </si>
  <si>
    <t>06K4</t>
  </si>
  <si>
    <t>06K5</t>
  </si>
  <si>
    <t>06K6</t>
  </si>
  <si>
    <t>06L3</t>
  </si>
  <si>
    <t>06L4</t>
  </si>
  <si>
    <t>06L5</t>
  </si>
  <si>
    <t>06L6</t>
  </si>
  <si>
    <t>07A3</t>
  </si>
  <si>
    <t>07A4</t>
  </si>
  <si>
    <t>07A5</t>
  </si>
  <si>
    <t>07A6</t>
  </si>
  <si>
    <t>07A7</t>
  </si>
  <si>
    <t>07A8</t>
  </si>
  <si>
    <t>07B3</t>
  </si>
  <si>
    <t>07B4</t>
  </si>
  <si>
    <t>07B5</t>
  </si>
  <si>
    <t>07B6</t>
  </si>
  <si>
    <t>07B7</t>
  </si>
  <si>
    <t>07B8</t>
  </si>
  <si>
    <t>07C3</t>
  </si>
  <si>
    <t>07C4</t>
  </si>
  <si>
    <t>07C5</t>
  </si>
  <si>
    <t>07C6</t>
  </si>
  <si>
    <t>07C7</t>
  </si>
  <si>
    <t>07C8</t>
  </si>
  <si>
    <t>07D3</t>
  </si>
  <si>
    <t>07D4</t>
  </si>
  <si>
    <t>07D5</t>
  </si>
  <si>
    <t>07D6</t>
  </si>
  <si>
    <t>07D7</t>
  </si>
  <si>
    <t>07D8</t>
  </si>
  <si>
    <t>07E3</t>
  </si>
  <si>
    <t>07E4</t>
  </si>
  <si>
    <t>07E5</t>
  </si>
  <si>
    <t>07E6</t>
  </si>
  <si>
    <t>07E7</t>
  </si>
  <si>
    <t>07E8</t>
  </si>
  <si>
    <t>07F3</t>
  </si>
  <si>
    <t>07F4</t>
  </si>
  <si>
    <t>07F5</t>
  </si>
  <si>
    <t>07F6</t>
  </si>
  <si>
    <t>07F7</t>
  </si>
  <si>
    <t>07F8</t>
  </si>
  <si>
    <t>07G3</t>
  </si>
  <si>
    <t>07G4</t>
  </si>
  <si>
    <t>07G5</t>
  </si>
  <si>
    <t>07G6</t>
  </si>
  <si>
    <t>07H3</t>
  </si>
  <si>
    <t>07H4</t>
  </si>
  <si>
    <t>07H5</t>
  </si>
  <si>
    <t>07H6</t>
  </si>
  <si>
    <t>07I3</t>
  </si>
  <si>
    <t>07I4</t>
  </si>
  <si>
    <t>07I5</t>
  </si>
  <si>
    <t>07I6</t>
  </si>
  <si>
    <t>07J3</t>
  </si>
  <si>
    <t>07J4</t>
  </si>
  <si>
    <t>07J5</t>
  </si>
  <si>
    <t>07J6</t>
  </si>
  <si>
    <t>07K3</t>
  </si>
  <si>
    <t>07K4</t>
  </si>
  <si>
    <t>07K5</t>
  </si>
  <si>
    <t>07K6</t>
  </si>
  <si>
    <t>07L3</t>
  </si>
  <si>
    <t>07L4</t>
  </si>
  <si>
    <t>07L5</t>
  </si>
  <si>
    <t>07L6</t>
  </si>
  <si>
    <t>08A3</t>
  </si>
  <si>
    <t>08A4</t>
  </si>
  <si>
    <t>08A5</t>
  </si>
  <si>
    <t>08A6</t>
  </si>
  <si>
    <t>08B3</t>
  </si>
  <si>
    <t>08B4</t>
  </si>
  <si>
    <t>08B5</t>
  </si>
  <si>
    <t>08B6</t>
  </si>
  <si>
    <t>08C3</t>
  </si>
  <si>
    <t>08C4</t>
  </si>
  <si>
    <t>08C5</t>
  </si>
  <si>
    <t>08C6</t>
  </si>
  <si>
    <t>08D3</t>
  </si>
  <si>
    <t>08D4</t>
  </si>
  <si>
    <t>08D5</t>
  </si>
  <si>
    <t>08D6</t>
  </si>
  <si>
    <t>08E3</t>
  </si>
  <si>
    <t>08E4</t>
  </si>
  <si>
    <t>08E5</t>
  </si>
  <si>
    <t>08E6</t>
  </si>
  <si>
    <t>08F3</t>
  </si>
  <si>
    <t>08F4</t>
  </si>
  <si>
    <t>08F5</t>
  </si>
  <si>
    <t>08F6</t>
  </si>
  <si>
    <t>08G3</t>
  </si>
  <si>
    <t>08G4</t>
  </si>
  <si>
    <t>08G5</t>
  </si>
  <si>
    <t>08G6</t>
  </si>
  <si>
    <t>08H3</t>
  </si>
  <si>
    <t>08H4</t>
  </si>
  <si>
    <t>08H5</t>
  </si>
  <si>
    <t>08H6</t>
  </si>
  <si>
    <t>08I3</t>
  </si>
  <si>
    <t>08I4</t>
  </si>
  <si>
    <t>08I5</t>
  </si>
  <si>
    <t>08I6</t>
  </si>
  <si>
    <t>08J3</t>
  </si>
  <si>
    <t>08J4</t>
  </si>
  <si>
    <t>08J5</t>
  </si>
  <si>
    <t>08J6</t>
  </si>
  <si>
    <t>08K3</t>
  </si>
  <si>
    <t>08K4</t>
  </si>
  <si>
    <t>08K5</t>
  </si>
  <si>
    <t>08K6</t>
  </si>
  <si>
    <t>08L3</t>
  </si>
  <si>
    <t>08L4</t>
  </si>
  <si>
    <t>08L5</t>
  </si>
  <si>
    <t>08L6</t>
  </si>
  <si>
    <t>09A3</t>
  </si>
  <si>
    <t>09A4</t>
  </si>
  <si>
    <t>09A5</t>
  </si>
  <si>
    <t>09A6</t>
  </si>
  <si>
    <t>09B3</t>
  </si>
  <si>
    <t>09B4</t>
  </si>
  <si>
    <t>09B5</t>
  </si>
  <si>
    <t>09B6</t>
  </si>
  <si>
    <t>09C3</t>
  </si>
  <si>
    <t>09C4</t>
  </si>
  <si>
    <t>09C5</t>
  </si>
  <si>
    <t>09C6</t>
  </si>
  <si>
    <t>09D3</t>
  </si>
  <si>
    <t>09D4</t>
  </si>
  <si>
    <t>09D5</t>
  </si>
  <si>
    <t>09D6</t>
  </si>
  <si>
    <t>09E3</t>
  </si>
  <si>
    <t>09E4</t>
  </si>
  <si>
    <t>09E5</t>
  </si>
  <si>
    <t>09E6</t>
  </si>
  <si>
    <t>09F3</t>
  </si>
  <si>
    <t>09F4</t>
  </si>
  <si>
    <t>09F5</t>
  </si>
  <si>
    <t>09F6</t>
  </si>
  <si>
    <t>09G3</t>
  </si>
  <si>
    <t>09G4</t>
  </si>
  <si>
    <t>09G5</t>
  </si>
  <si>
    <t>09G6</t>
  </si>
  <si>
    <t>09H3</t>
  </si>
  <si>
    <t>09H4</t>
  </si>
  <si>
    <t>09H5</t>
  </si>
  <si>
    <t>09H6</t>
  </si>
  <si>
    <t>09I3</t>
  </si>
  <si>
    <t>09I4</t>
  </si>
  <si>
    <t>09I5</t>
  </si>
  <si>
    <t>09I6</t>
  </si>
  <si>
    <t>09J3</t>
  </si>
  <si>
    <t>09J4</t>
  </si>
  <si>
    <t>09J5</t>
  </si>
  <si>
    <t>09J6</t>
  </si>
  <si>
    <t>09K3</t>
  </si>
  <si>
    <t>09K4</t>
  </si>
  <si>
    <t>09K5</t>
  </si>
  <si>
    <t>09K6</t>
  </si>
  <si>
    <t>09L3</t>
  </si>
  <si>
    <t>09L4</t>
  </si>
  <si>
    <t>09L5</t>
  </si>
  <si>
    <t>09L6</t>
  </si>
  <si>
    <t>10A3</t>
  </si>
  <si>
    <t>10A4</t>
  </si>
  <si>
    <t>10A5</t>
  </si>
  <si>
    <t>10A6</t>
  </si>
  <si>
    <t>10A7</t>
  </si>
  <si>
    <t>10A8</t>
  </si>
  <si>
    <t>10A9</t>
  </si>
  <si>
    <t>10A10</t>
  </si>
  <si>
    <t>10A12</t>
  </si>
  <si>
    <t>10B3</t>
  </si>
  <si>
    <t>10B4</t>
  </si>
  <si>
    <t>10B5</t>
  </si>
  <si>
    <t>10B6</t>
  </si>
  <si>
    <t>10B7</t>
  </si>
  <si>
    <t>10B8</t>
  </si>
  <si>
    <t>10B9</t>
  </si>
  <si>
    <t>10B10</t>
  </si>
  <si>
    <t>10B11</t>
  </si>
  <si>
    <t>10B12</t>
  </si>
  <si>
    <t>10C3</t>
  </si>
  <si>
    <t>10C4</t>
  </si>
  <si>
    <t>10C5</t>
  </si>
  <si>
    <t>10C6</t>
  </si>
  <si>
    <t>10C7</t>
  </si>
  <si>
    <t>10C8</t>
  </si>
  <si>
    <t>10C9</t>
  </si>
  <si>
    <t>10C10</t>
  </si>
  <si>
    <t>10C11</t>
  </si>
  <si>
    <t>10C12</t>
  </si>
  <si>
    <t>10D3</t>
  </si>
  <si>
    <t>10D4</t>
  </si>
  <si>
    <t>10D5</t>
  </si>
  <si>
    <t>10D6</t>
  </si>
  <si>
    <t>10D7</t>
  </si>
  <si>
    <t>10D10</t>
  </si>
  <si>
    <t>10D11</t>
  </si>
  <si>
    <t>10E3</t>
  </si>
  <si>
    <t>10E4</t>
  </si>
  <si>
    <t>10E5</t>
  </si>
  <si>
    <t>10E6</t>
  </si>
  <si>
    <t>10E7</t>
  </si>
  <si>
    <t>10F3</t>
  </si>
  <si>
    <t>10F4</t>
  </si>
  <si>
    <t>10F5</t>
  </si>
  <si>
    <t>10F6</t>
  </si>
  <si>
    <t>10F7</t>
  </si>
  <si>
    <t>10G3</t>
  </si>
  <si>
    <t>10G4</t>
  </si>
  <si>
    <t>10G5</t>
  </si>
  <si>
    <t>10G6</t>
  </si>
  <si>
    <t>10G7</t>
  </si>
  <si>
    <t>10H3</t>
  </si>
  <si>
    <t>10H4</t>
  </si>
  <si>
    <t>10H5</t>
  </si>
  <si>
    <t>10H6</t>
  </si>
  <si>
    <t>10H7</t>
  </si>
  <si>
    <t>10I3</t>
  </si>
  <si>
    <t>10I4</t>
  </si>
  <si>
    <t>10I5</t>
  </si>
  <si>
    <t>10I6</t>
  </si>
  <si>
    <t>10I7</t>
  </si>
  <si>
    <t>10J3</t>
  </si>
  <si>
    <t>10J4</t>
  </si>
  <si>
    <t>10J5</t>
  </si>
  <si>
    <t>10J6</t>
  </si>
  <si>
    <t>10J7</t>
  </si>
  <si>
    <t>10K3</t>
  </si>
  <si>
    <t>10K4</t>
  </si>
  <si>
    <t>10K5</t>
  </si>
  <si>
    <t>10K6</t>
  </si>
  <si>
    <t>10K7</t>
  </si>
  <si>
    <t>10K8</t>
  </si>
  <si>
    <t>10L3</t>
  </si>
  <si>
    <t>10L4</t>
  </si>
  <si>
    <t>10L5</t>
  </si>
  <si>
    <t>10L6</t>
  </si>
  <si>
    <t>10L7</t>
  </si>
  <si>
    <t>10L8</t>
  </si>
  <si>
    <t>21A4</t>
  </si>
  <si>
    <t>21A5</t>
  </si>
  <si>
    <t>21A6</t>
  </si>
  <si>
    <t>21A7</t>
  </si>
  <si>
    <t>21A8</t>
  </si>
  <si>
    <t>21A9</t>
  </si>
  <si>
    <t>21B4</t>
  </si>
  <si>
    <t>21B5</t>
  </si>
  <si>
    <t>21B6</t>
  </si>
  <si>
    <t>21B7</t>
  </si>
  <si>
    <t>21B8</t>
  </si>
  <si>
    <t>21B9</t>
  </si>
  <si>
    <t>21C4</t>
  </si>
  <si>
    <t>21C5</t>
  </si>
  <si>
    <t>21C6</t>
  </si>
  <si>
    <t>21C7</t>
  </si>
  <si>
    <t>21C8</t>
  </si>
  <si>
    <t>21C9</t>
  </si>
  <si>
    <t>21C10</t>
  </si>
  <si>
    <t>21C11</t>
  </si>
  <si>
    <t>21C12</t>
  </si>
  <si>
    <t>21C13</t>
  </si>
  <si>
    <t>21C14</t>
  </si>
  <si>
    <t>21D4</t>
  </si>
  <si>
    <t>21D5</t>
  </si>
  <si>
    <t>21D6</t>
  </si>
  <si>
    <t>21D7</t>
  </si>
  <si>
    <t>21D8</t>
  </si>
  <si>
    <t>21D9</t>
  </si>
  <si>
    <t>21D10</t>
  </si>
  <si>
    <t>21D11</t>
  </si>
  <si>
    <t>21D12</t>
  </si>
  <si>
    <t>21D13</t>
  </si>
  <si>
    <t>21D14</t>
  </si>
  <si>
    <t>21E4</t>
  </si>
  <si>
    <t>21E5</t>
  </si>
  <si>
    <t>21E6</t>
  </si>
  <si>
    <t>21F4</t>
  </si>
  <si>
    <t>21F5</t>
  </si>
  <si>
    <t>21F6</t>
  </si>
  <si>
    <t>21F7</t>
  </si>
  <si>
    <t>21F9</t>
  </si>
  <si>
    <t>21G4</t>
  </si>
  <si>
    <t>21G5</t>
  </si>
  <si>
    <t>21G6</t>
  </si>
  <si>
    <t>21G7</t>
  </si>
  <si>
    <t>21G8</t>
  </si>
  <si>
    <t>21G9</t>
  </si>
  <si>
    <t>21H4</t>
  </si>
  <si>
    <t>21H5</t>
  </si>
  <si>
    <t>21H6</t>
  </si>
  <si>
    <t>21H7</t>
  </si>
  <si>
    <t>21H8</t>
  </si>
  <si>
    <t>21H9</t>
  </si>
  <si>
    <t>21I4</t>
  </si>
  <si>
    <t>21I5</t>
  </si>
  <si>
    <t>21I6</t>
  </si>
  <si>
    <t>21I7</t>
  </si>
  <si>
    <t>21I8</t>
  </si>
  <si>
    <t>21I9</t>
  </si>
  <si>
    <t>21J4</t>
  </si>
  <si>
    <t>21J5</t>
  </si>
  <si>
    <t>21J6</t>
  </si>
  <si>
    <t>21J7</t>
  </si>
  <si>
    <t>21J8</t>
  </si>
  <si>
    <t>21J9</t>
  </si>
  <si>
    <t>22A4</t>
  </si>
  <si>
    <t>22A5</t>
  </si>
  <si>
    <t>22A6</t>
  </si>
  <si>
    <t>22A7</t>
  </si>
  <si>
    <t>22A8</t>
  </si>
  <si>
    <t>22A9</t>
  </si>
  <si>
    <t>22B4</t>
  </si>
  <si>
    <t>22B5</t>
  </si>
  <si>
    <t>22B6</t>
  </si>
  <si>
    <t>22B7</t>
  </si>
  <si>
    <t>22B8</t>
  </si>
  <si>
    <t>22B9</t>
  </si>
  <si>
    <t>22C4</t>
  </si>
  <si>
    <t>22C5</t>
  </si>
  <si>
    <t>22C6</t>
  </si>
  <si>
    <t>22C7</t>
  </si>
  <si>
    <t>22C8</t>
  </si>
  <si>
    <t>22C9</t>
  </si>
  <si>
    <t>22D4</t>
  </si>
  <si>
    <t>22D5</t>
  </si>
  <si>
    <t>22D6</t>
  </si>
  <si>
    <t>22D7</t>
  </si>
  <si>
    <t>22D8</t>
  </si>
  <si>
    <t>22D9</t>
  </si>
  <si>
    <t>22E4</t>
  </si>
  <si>
    <t>22E5</t>
  </si>
  <si>
    <t>22E6</t>
  </si>
  <si>
    <t>22E7</t>
  </si>
  <si>
    <t>22E8</t>
  </si>
  <si>
    <t>22E9</t>
  </si>
  <si>
    <t>22F4</t>
  </si>
  <si>
    <t>22F5</t>
  </si>
  <si>
    <t>22F6</t>
  </si>
  <si>
    <t>22F7</t>
  </si>
  <si>
    <t>22F8</t>
  </si>
  <si>
    <t>22F9</t>
  </si>
  <si>
    <t>22G4</t>
  </si>
  <si>
    <t>22G5</t>
  </si>
  <si>
    <t>22G6</t>
  </si>
  <si>
    <t>22G7</t>
  </si>
  <si>
    <t>22G8</t>
  </si>
  <si>
    <t>22G9</t>
  </si>
  <si>
    <t>22H4</t>
  </si>
  <si>
    <t>22H5</t>
  </si>
  <si>
    <t>22H6</t>
  </si>
  <si>
    <t>22H7</t>
  </si>
  <si>
    <t>22H8</t>
  </si>
  <si>
    <t>22H9</t>
  </si>
  <si>
    <t>22I4</t>
  </si>
  <si>
    <t>22I5</t>
  </si>
  <si>
    <t>22I6</t>
  </si>
  <si>
    <t>22I7</t>
  </si>
  <si>
    <t>22I8</t>
  </si>
  <si>
    <t>22I9</t>
  </si>
  <si>
    <t>22J4</t>
  </si>
  <si>
    <t>22J5</t>
  </si>
  <si>
    <t>22J6</t>
  </si>
  <si>
    <t>22J7</t>
  </si>
  <si>
    <t>22J8</t>
  </si>
  <si>
    <t>22J9</t>
  </si>
  <si>
    <t>23A4</t>
  </si>
  <si>
    <t>23A5</t>
  </si>
  <si>
    <t>23A6</t>
  </si>
  <si>
    <t>23A7</t>
  </si>
  <si>
    <t>23A8</t>
  </si>
  <si>
    <t>23A9</t>
  </si>
  <si>
    <t>23B4</t>
  </si>
  <si>
    <t>23B5</t>
  </si>
  <si>
    <t>23B6</t>
  </si>
  <si>
    <t>23B7</t>
  </si>
  <si>
    <t>23B8</t>
  </si>
  <si>
    <t>23B9</t>
  </si>
  <si>
    <t>23C4</t>
  </si>
  <si>
    <t>23C5</t>
  </si>
  <si>
    <t>23C6</t>
  </si>
  <si>
    <t>23C7</t>
  </si>
  <si>
    <t>23C8</t>
  </si>
  <si>
    <t>23C9</t>
  </si>
  <si>
    <t>23D4</t>
  </si>
  <si>
    <t>23D5</t>
  </si>
  <si>
    <t>23D6</t>
  </si>
  <si>
    <t>23D7</t>
  </si>
  <si>
    <t>23D8</t>
  </si>
  <si>
    <t>23D9</t>
  </si>
  <si>
    <t>23E4</t>
  </si>
  <si>
    <t>23E5</t>
  </si>
  <si>
    <t>23E6</t>
  </si>
  <si>
    <t>23E7</t>
  </si>
  <si>
    <t>23E8</t>
  </si>
  <si>
    <t>23E9</t>
  </si>
  <si>
    <t>23F4</t>
  </si>
  <si>
    <t>23F5</t>
  </si>
  <si>
    <t>23F6</t>
  </si>
  <si>
    <t>23F7</t>
  </si>
  <si>
    <t>23F8</t>
  </si>
  <si>
    <t>23F9</t>
  </si>
  <si>
    <t>23G4</t>
  </si>
  <si>
    <t>23G5</t>
  </si>
  <si>
    <t>23G6</t>
  </si>
  <si>
    <t>23G7</t>
  </si>
  <si>
    <t>23G8</t>
  </si>
  <si>
    <t>23G9</t>
  </si>
  <si>
    <t>23H4</t>
  </si>
  <si>
    <t>23H5</t>
  </si>
  <si>
    <t>23H6</t>
  </si>
  <si>
    <t>23H7</t>
  </si>
  <si>
    <t>23H8</t>
  </si>
  <si>
    <t>23H9</t>
  </si>
  <si>
    <t>23I4</t>
  </si>
  <si>
    <t>23I5</t>
  </si>
  <si>
    <t>23I6</t>
  </si>
  <si>
    <t>23I7</t>
  </si>
  <si>
    <t>23I8</t>
  </si>
  <si>
    <t>23I9</t>
  </si>
  <si>
    <t>23J4</t>
  </si>
  <si>
    <t>23J5</t>
  </si>
  <si>
    <t>23J6</t>
  </si>
  <si>
    <t>23J7</t>
  </si>
  <si>
    <t>23J8</t>
  </si>
  <si>
    <t>23J9</t>
  </si>
  <si>
    <t>24A4</t>
  </si>
  <si>
    <t>24A5</t>
  </si>
  <si>
    <t>24A6</t>
  </si>
  <si>
    <t>24A7</t>
  </si>
  <si>
    <t>24A8</t>
  </si>
  <si>
    <t>24A9</t>
  </si>
  <si>
    <t>24B4</t>
  </si>
  <si>
    <t>24B5</t>
  </si>
  <si>
    <t>24B6</t>
  </si>
  <si>
    <t>24B7</t>
  </si>
  <si>
    <t>24B8</t>
  </si>
  <si>
    <t>24B9</t>
  </si>
  <si>
    <t>24C4</t>
  </si>
  <si>
    <t>24C5</t>
  </si>
  <si>
    <t>24C6</t>
  </si>
  <si>
    <t>24C7</t>
  </si>
  <si>
    <t>24C8</t>
  </si>
  <si>
    <t>24C9</t>
  </si>
  <si>
    <t>24D4</t>
  </si>
  <si>
    <t>24D5</t>
  </si>
  <si>
    <t>24D6</t>
  </si>
  <si>
    <t>24D7</t>
  </si>
  <si>
    <t>24D8</t>
  </si>
  <si>
    <t>24D9</t>
  </si>
  <si>
    <t>24E4</t>
  </si>
  <si>
    <t>24E5</t>
  </si>
  <si>
    <t>24E6</t>
  </si>
  <si>
    <t>24E7</t>
  </si>
  <si>
    <t>24E8</t>
  </si>
  <si>
    <t>24E9</t>
  </si>
  <si>
    <t>24F4</t>
  </si>
  <si>
    <t>24F5</t>
  </si>
  <si>
    <t>24F6</t>
  </si>
  <si>
    <t>24F7</t>
  </si>
  <si>
    <t>24F8</t>
  </si>
  <si>
    <t>24F9</t>
  </si>
  <si>
    <t>24G4</t>
  </si>
  <si>
    <t>24G5</t>
  </si>
  <si>
    <t>24G6</t>
  </si>
  <si>
    <t>24G7</t>
  </si>
  <si>
    <t>24G8</t>
  </si>
  <si>
    <t>24G9</t>
  </si>
  <si>
    <t>24H4</t>
  </si>
  <si>
    <t>24H5</t>
  </si>
  <si>
    <t>24H6</t>
  </si>
  <si>
    <t>24H7</t>
  </si>
  <si>
    <t>24H8</t>
  </si>
  <si>
    <t>24H9</t>
  </si>
  <si>
    <t>24I4</t>
  </si>
  <si>
    <t>24I5</t>
  </si>
  <si>
    <t>24I6</t>
  </si>
  <si>
    <t>24I7</t>
  </si>
  <si>
    <t>24I8</t>
  </si>
  <si>
    <t>24I9</t>
  </si>
  <si>
    <t>24J5</t>
  </si>
  <si>
    <t>24J6</t>
  </si>
  <si>
    <t>24J7</t>
  </si>
  <si>
    <t>24J8</t>
  </si>
  <si>
    <t>24J9</t>
  </si>
  <si>
    <t>25A4</t>
  </si>
  <si>
    <t>25A5</t>
  </si>
  <si>
    <t>25A6</t>
  </si>
  <si>
    <t>25B4</t>
  </si>
  <si>
    <t>25B5</t>
  </si>
  <si>
    <t>25B6</t>
  </si>
  <si>
    <t>25B7</t>
  </si>
  <si>
    <t>25B8</t>
  </si>
  <si>
    <t>25B9</t>
  </si>
  <si>
    <t>25C4</t>
  </si>
  <si>
    <t>25C5</t>
  </si>
  <si>
    <t>25C6</t>
  </si>
  <si>
    <t>25C7</t>
  </si>
  <si>
    <t>25C8</t>
  </si>
  <si>
    <t>25C9</t>
  </si>
  <si>
    <t>25D4</t>
  </si>
  <si>
    <t>25D5</t>
  </si>
  <si>
    <t>25D6</t>
  </si>
  <si>
    <t>25D7</t>
  </si>
  <si>
    <t>25D8</t>
  </si>
  <si>
    <t>25D9</t>
  </si>
  <si>
    <t>25E4</t>
  </si>
  <si>
    <t>25E5</t>
  </si>
  <si>
    <t>25E6</t>
  </si>
  <si>
    <t>25E7</t>
  </si>
  <si>
    <t>25E8</t>
  </si>
  <si>
    <t>25E9</t>
  </si>
  <si>
    <t>25F4</t>
  </si>
  <si>
    <t>25F6</t>
  </si>
  <si>
    <t>25F7</t>
  </si>
  <si>
    <t>25F8</t>
  </si>
  <si>
    <t>25F9</t>
  </si>
  <si>
    <t>25G4</t>
  </si>
  <si>
    <t>25G5</t>
  </si>
  <si>
    <t>25G6</t>
  </si>
  <si>
    <t>25G7</t>
  </si>
  <si>
    <t>25G8</t>
  </si>
  <si>
    <t>25G9</t>
  </si>
  <si>
    <t>25H4</t>
  </si>
  <si>
    <t>25H5</t>
  </si>
  <si>
    <t>25H6</t>
  </si>
  <si>
    <t>25H7</t>
  </si>
  <si>
    <t>25H8</t>
  </si>
  <si>
    <t>25H9</t>
  </si>
  <si>
    <t>25I4</t>
  </si>
  <si>
    <t>25I5</t>
  </si>
  <si>
    <t>25I6</t>
  </si>
  <si>
    <t>25I7</t>
  </si>
  <si>
    <t>25I8</t>
  </si>
  <si>
    <t>25I9</t>
  </si>
  <si>
    <t>25J4</t>
  </si>
  <si>
    <t>25J5</t>
  </si>
  <si>
    <t>25J6</t>
  </si>
  <si>
    <t>25J7</t>
  </si>
  <si>
    <t>25J8</t>
  </si>
  <si>
    <t>25J9</t>
  </si>
  <si>
    <t>26A3</t>
  </si>
  <si>
    <t>26A4</t>
  </si>
  <si>
    <t>26A5</t>
  </si>
  <si>
    <t>26A6</t>
  </si>
  <si>
    <t>26B3</t>
  </si>
  <si>
    <t>26B4</t>
  </si>
  <si>
    <t>26B5</t>
  </si>
  <si>
    <t>26B6</t>
  </si>
  <si>
    <t>26C3</t>
  </si>
  <si>
    <t>26C4</t>
  </si>
  <si>
    <t>26C5</t>
  </si>
  <si>
    <t>26C6</t>
  </si>
  <si>
    <t>26D3</t>
  </si>
  <si>
    <t>26D4</t>
  </si>
  <si>
    <t>26D5</t>
  </si>
  <si>
    <t>26D6</t>
  </si>
  <si>
    <t>26E3</t>
  </si>
  <si>
    <t>26E4</t>
  </si>
  <si>
    <t>26E5</t>
  </si>
  <si>
    <t>26E6</t>
  </si>
  <si>
    <t>26F3</t>
  </si>
  <si>
    <t>26F4</t>
  </si>
  <si>
    <t>26F5</t>
  </si>
  <si>
    <t>26F6</t>
  </si>
  <si>
    <t>26G3</t>
  </si>
  <si>
    <t>26G4</t>
  </si>
  <si>
    <t>26G5</t>
  </si>
  <si>
    <t>26G6</t>
  </si>
  <si>
    <t>26H3</t>
  </si>
  <si>
    <t>26H4</t>
  </si>
  <si>
    <t>26H5</t>
  </si>
  <si>
    <t>26H6</t>
  </si>
  <si>
    <t>26I3</t>
  </si>
  <si>
    <t>26I4</t>
  </si>
  <si>
    <t>26I5</t>
  </si>
  <si>
    <t>26I6</t>
  </si>
  <si>
    <t>26J3</t>
  </si>
  <si>
    <t>26J4</t>
  </si>
  <si>
    <t>26J5</t>
  </si>
  <si>
    <t>26J6</t>
  </si>
  <si>
    <t>27A3</t>
  </si>
  <si>
    <t>27A4</t>
  </si>
  <si>
    <t>27A5</t>
  </si>
  <si>
    <t>27A6</t>
  </si>
  <si>
    <t>27B3</t>
  </si>
  <si>
    <t>27B4</t>
  </si>
  <si>
    <t>27B5</t>
  </si>
  <si>
    <t>27B6</t>
  </si>
  <si>
    <t>27C3</t>
  </si>
  <si>
    <t>27C4</t>
  </si>
  <si>
    <t>27C5</t>
  </si>
  <si>
    <t>27C6</t>
  </si>
  <si>
    <t>27D3</t>
  </si>
  <si>
    <t>27D4</t>
  </si>
  <si>
    <t>27D5</t>
  </si>
  <si>
    <t>27D6</t>
  </si>
  <si>
    <t>27E3</t>
  </si>
  <si>
    <t>27E4</t>
  </si>
  <si>
    <t>27E5</t>
  </si>
  <si>
    <t>27E6</t>
  </si>
  <si>
    <t>27F3</t>
  </si>
  <si>
    <t>27F4</t>
  </si>
  <si>
    <t>27F5</t>
  </si>
  <si>
    <t>27F6</t>
  </si>
  <si>
    <t>27G3</t>
  </si>
  <si>
    <t>27G4</t>
  </si>
  <si>
    <t>27G5</t>
  </si>
  <si>
    <t>27G6</t>
  </si>
  <si>
    <t>27H3</t>
  </si>
  <si>
    <t>27H4</t>
  </si>
  <si>
    <t>27H5</t>
  </si>
  <si>
    <t>27H6</t>
  </si>
  <si>
    <t>27I3</t>
  </si>
  <si>
    <t>27I4</t>
  </si>
  <si>
    <t>27I5</t>
  </si>
  <si>
    <t>27I6</t>
  </si>
  <si>
    <t>27J3</t>
  </si>
  <si>
    <t>27J4</t>
  </si>
  <si>
    <t>27J5</t>
  </si>
  <si>
    <t>27J6</t>
  </si>
  <si>
    <t>28A4</t>
  </si>
  <si>
    <t>28A5</t>
  </si>
  <si>
    <t>28A6</t>
  </si>
  <si>
    <t>28B4</t>
  </si>
  <si>
    <t>28B5</t>
  </si>
  <si>
    <t>28B6</t>
  </si>
  <si>
    <t>28C4</t>
  </si>
  <si>
    <t>28C5</t>
  </si>
  <si>
    <t>28C6</t>
  </si>
  <si>
    <t>28E4</t>
  </si>
  <si>
    <t>28E5</t>
  </si>
  <si>
    <t>28E6</t>
  </si>
  <si>
    <t>28F4</t>
  </si>
  <si>
    <t>28F5</t>
  </si>
  <si>
    <t>28F6</t>
  </si>
  <si>
    <t>30A4</t>
  </si>
  <si>
    <t>30A5</t>
  </si>
  <si>
    <t>30A6</t>
  </si>
  <si>
    <t>30A7</t>
  </si>
  <si>
    <t>30A8</t>
  </si>
  <si>
    <t>30A9</t>
  </si>
  <si>
    <t>30E4</t>
  </si>
  <si>
    <t>30E5</t>
  </si>
  <si>
    <t>30E6</t>
  </si>
  <si>
    <t>30E7</t>
  </si>
  <si>
    <t>30E8</t>
  </si>
  <si>
    <t>30E9</t>
  </si>
  <si>
    <t>30F4</t>
  </si>
  <si>
    <t>30F5</t>
  </si>
  <si>
    <t>30F6</t>
  </si>
  <si>
    <t>30F7</t>
  </si>
  <si>
    <t>30F8</t>
  </si>
  <si>
    <t>30F9</t>
  </si>
  <si>
    <t>30I5</t>
  </si>
  <si>
    <t>30I8</t>
  </si>
  <si>
    <t>30I9</t>
  </si>
  <si>
    <t>30J4</t>
  </si>
  <si>
    <t>30J5</t>
  </si>
  <si>
    <t>30J6</t>
  </si>
  <si>
    <t>30J7</t>
  </si>
  <si>
    <t>30J8</t>
  </si>
  <si>
    <t>30J9</t>
  </si>
  <si>
    <t>31A4</t>
  </si>
  <si>
    <t>31A5</t>
  </si>
  <si>
    <t>31A6</t>
  </si>
  <si>
    <t>31B4</t>
  </si>
  <si>
    <t>31B5</t>
  </si>
  <si>
    <t>31B6</t>
  </si>
  <si>
    <t>31C4</t>
  </si>
  <si>
    <t>31C5</t>
  </si>
  <si>
    <t>31C6</t>
  </si>
  <si>
    <t>31D4</t>
  </si>
  <si>
    <t>31D5</t>
  </si>
  <si>
    <t>31D6</t>
  </si>
  <si>
    <t>51A1</t>
  </si>
  <si>
    <t>51A2</t>
  </si>
  <si>
    <t>51A3</t>
  </si>
  <si>
    <t>51B1</t>
  </si>
  <si>
    <t>51B2</t>
  </si>
  <si>
    <t>51B3</t>
  </si>
  <si>
    <t>51C1</t>
  </si>
  <si>
    <t>51C2</t>
  </si>
  <si>
    <t>51C3</t>
  </si>
  <si>
    <t>51D1</t>
  </si>
  <si>
    <t>51D2</t>
  </si>
  <si>
    <t>51D3</t>
  </si>
  <si>
    <t>51E1</t>
  </si>
  <si>
    <t>51E2</t>
  </si>
  <si>
    <t>51E3</t>
  </si>
  <si>
    <t>51F1</t>
  </si>
  <si>
    <t>51F2</t>
  </si>
  <si>
    <t>51F3</t>
  </si>
  <si>
    <t>51G1</t>
  </si>
  <si>
    <t>51G2</t>
  </si>
  <si>
    <t>51G3</t>
  </si>
  <si>
    <t>51H1</t>
  </si>
  <si>
    <t>51H2</t>
  </si>
  <si>
    <t>51H3</t>
  </si>
  <si>
    <t>51I1</t>
  </si>
  <si>
    <t>51I2</t>
  </si>
  <si>
    <t>51I3</t>
  </si>
  <si>
    <t>51J1</t>
  </si>
  <si>
    <t>51J2</t>
  </si>
  <si>
    <t>51J3</t>
  </si>
  <si>
    <t>51K1</t>
  </si>
  <si>
    <t>51K2</t>
  </si>
  <si>
    <t>51L1</t>
  </si>
  <si>
    <t>51L2</t>
  </si>
  <si>
    <t>51M1</t>
  </si>
  <si>
    <t>51M2</t>
  </si>
  <si>
    <t>52A1</t>
  </si>
  <si>
    <t>52A2</t>
  </si>
  <si>
    <t>52A3</t>
  </si>
  <si>
    <t>52B1</t>
  </si>
  <si>
    <t>52B2</t>
  </si>
  <si>
    <t>52B3</t>
  </si>
  <si>
    <t>52C1</t>
  </si>
  <si>
    <t>52C2</t>
  </si>
  <si>
    <t>52C3</t>
  </si>
  <si>
    <t>52D1</t>
  </si>
  <si>
    <t>52D2</t>
  </si>
  <si>
    <t>52D3</t>
  </si>
  <si>
    <t>52E1</t>
  </si>
  <si>
    <t>52E2</t>
  </si>
  <si>
    <t>52E3</t>
  </si>
  <si>
    <t>52F1</t>
  </si>
  <si>
    <t>52F2</t>
  </si>
  <si>
    <t>52F3</t>
  </si>
  <si>
    <t>52G1</t>
  </si>
  <si>
    <t>52G2</t>
  </si>
  <si>
    <t>52G3</t>
  </si>
  <si>
    <t>52H1</t>
  </si>
  <si>
    <t>52H2</t>
  </si>
  <si>
    <t>52H3</t>
  </si>
  <si>
    <t>52I1</t>
  </si>
  <si>
    <t>52I2</t>
  </si>
  <si>
    <t>52I3</t>
  </si>
  <si>
    <t>52J1</t>
  </si>
  <si>
    <t>52J2</t>
  </si>
  <si>
    <t>52J3</t>
  </si>
  <si>
    <t>52K1</t>
  </si>
  <si>
    <t>52K2</t>
  </si>
  <si>
    <t>52L1</t>
  </si>
  <si>
    <t>52L2</t>
  </si>
  <si>
    <t>52M1</t>
  </si>
  <si>
    <t>52M2</t>
  </si>
  <si>
    <t>52N1</t>
  </si>
  <si>
    <t>52N2</t>
  </si>
  <si>
    <t>53A1</t>
  </si>
  <si>
    <t>53A2</t>
  </si>
  <si>
    <t>53A3</t>
  </si>
  <si>
    <t>53B1</t>
  </si>
  <si>
    <t>53B2</t>
  </si>
  <si>
    <t>53B3</t>
  </si>
  <si>
    <t>53C1</t>
  </si>
  <si>
    <t>53C2</t>
  </si>
  <si>
    <t>53C3</t>
  </si>
  <si>
    <t>53D1</t>
  </si>
  <si>
    <t>53D2</t>
  </si>
  <si>
    <t>53D3</t>
  </si>
  <si>
    <t>53E1</t>
  </si>
  <si>
    <t>53E2</t>
  </si>
  <si>
    <t>53E3</t>
  </si>
  <si>
    <t>53F1</t>
  </si>
  <si>
    <t>53F2</t>
  </si>
  <si>
    <t>53F3</t>
  </si>
  <si>
    <t>53G1</t>
  </si>
  <si>
    <t>53G2</t>
  </si>
  <si>
    <t>53G3</t>
  </si>
  <si>
    <t>53H1</t>
  </si>
  <si>
    <t>53H2</t>
  </si>
  <si>
    <t>53H3</t>
  </si>
  <si>
    <t>53I1</t>
  </si>
  <si>
    <t>53I2</t>
  </si>
  <si>
    <t>53I3</t>
  </si>
  <si>
    <t>53J1</t>
  </si>
  <si>
    <t>53J2</t>
  </si>
  <si>
    <t>53J3</t>
  </si>
  <si>
    <t>53K1</t>
  </si>
  <si>
    <t>53K2</t>
  </si>
  <si>
    <t>53L1</t>
  </si>
  <si>
    <t>53L2</t>
  </si>
  <si>
    <t>53M1</t>
  </si>
  <si>
    <t>53M2</t>
  </si>
  <si>
    <t>53N1</t>
  </si>
  <si>
    <t>53N2</t>
  </si>
  <si>
    <t>54A1</t>
  </si>
  <si>
    <t>54A2</t>
  </si>
  <si>
    <t>54A3</t>
  </si>
  <si>
    <t>54B1</t>
  </si>
  <si>
    <t>54B2</t>
  </si>
  <si>
    <t>54B3</t>
  </si>
  <si>
    <t>54C1</t>
  </si>
  <si>
    <t>54C2</t>
  </si>
  <si>
    <t>54C3</t>
  </si>
  <si>
    <t>54D1</t>
  </si>
  <si>
    <t>54D2</t>
  </si>
  <si>
    <t>54D3</t>
  </si>
  <si>
    <t>54E1</t>
  </si>
  <si>
    <t>54E2</t>
  </si>
  <si>
    <t>54E3</t>
  </si>
  <si>
    <t>54F1</t>
  </si>
  <si>
    <t>54F2</t>
  </si>
  <si>
    <t>54F3</t>
  </si>
  <si>
    <t>54G1</t>
  </si>
  <si>
    <t>54G2</t>
  </si>
  <si>
    <t>54G3</t>
  </si>
  <si>
    <t>54H1</t>
  </si>
  <si>
    <t>54H2</t>
  </si>
  <si>
    <t>54H3</t>
  </si>
  <si>
    <t>54I1</t>
  </si>
  <si>
    <t>54I2</t>
  </si>
  <si>
    <t>54I3</t>
  </si>
  <si>
    <t>54J1</t>
  </si>
  <si>
    <t>54J2</t>
  </si>
  <si>
    <t>54J3</t>
  </si>
  <si>
    <t>54K1</t>
  </si>
  <si>
    <t>54K2</t>
  </si>
  <si>
    <t>54L1</t>
  </si>
  <si>
    <t>54L2</t>
  </si>
  <si>
    <t>54M1</t>
  </si>
  <si>
    <t>54M2</t>
  </si>
  <si>
    <t>54N1</t>
  </si>
  <si>
    <t>54N2</t>
  </si>
  <si>
    <t>55A1</t>
  </si>
  <si>
    <t>55A2</t>
  </si>
  <si>
    <t>55A3</t>
  </si>
  <si>
    <t>55B1</t>
  </si>
  <si>
    <t>55B2</t>
  </si>
  <si>
    <t>55B3</t>
  </si>
  <si>
    <t>55C1</t>
  </si>
  <si>
    <t>55C2</t>
  </si>
  <si>
    <t>55C3</t>
  </si>
  <si>
    <t>55D1</t>
  </si>
  <si>
    <t>55D2</t>
  </si>
  <si>
    <t>55D3</t>
  </si>
  <si>
    <t>55E1</t>
  </si>
  <si>
    <t>55E2</t>
  </si>
  <si>
    <t>55E3</t>
  </si>
  <si>
    <t>55F1</t>
  </si>
  <si>
    <t>55F2</t>
  </si>
  <si>
    <t>55F3</t>
  </si>
  <si>
    <t>55G1</t>
  </si>
  <si>
    <t>55G2</t>
  </si>
  <si>
    <t>55G3</t>
  </si>
  <si>
    <t>55H1</t>
  </si>
  <si>
    <t>55H2</t>
  </si>
  <si>
    <t>55H3</t>
  </si>
  <si>
    <t>55I1</t>
  </si>
  <si>
    <t>55I2</t>
  </si>
  <si>
    <t>55I3</t>
  </si>
  <si>
    <t>55J1</t>
  </si>
  <si>
    <t>55J2</t>
  </si>
  <si>
    <t>55J3</t>
  </si>
  <si>
    <t>55K1</t>
  </si>
  <si>
    <t>55K2</t>
  </si>
  <si>
    <t>55L1</t>
  </si>
  <si>
    <t>55L2</t>
  </si>
  <si>
    <t>55M1</t>
  </si>
  <si>
    <t>55M2</t>
  </si>
  <si>
    <t>55N1</t>
  </si>
  <si>
    <t>55N2</t>
  </si>
  <si>
    <t>56A1</t>
  </si>
  <si>
    <t>56A2</t>
  </si>
  <si>
    <t>56A3</t>
  </si>
  <si>
    <t>56B1</t>
  </si>
  <si>
    <t>56B2</t>
  </si>
  <si>
    <t>56B3</t>
  </si>
  <si>
    <t>56C1</t>
  </si>
  <si>
    <t>56C2</t>
  </si>
  <si>
    <t>56C3</t>
  </si>
  <si>
    <t>56D1</t>
  </si>
  <si>
    <t>56D2</t>
  </si>
  <si>
    <t>56D3</t>
  </si>
  <si>
    <t>56E1</t>
  </si>
  <si>
    <t>56E2</t>
  </si>
  <si>
    <t>56E3</t>
  </si>
  <si>
    <t>56F1</t>
  </si>
  <si>
    <t>56F2</t>
  </si>
  <si>
    <t>56F3</t>
  </si>
  <si>
    <t>56G1</t>
  </si>
  <si>
    <t>56G2</t>
  </si>
  <si>
    <t>56G3</t>
  </si>
  <si>
    <t>56H1</t>
  </si>
  <si>
    <t>56H2</t>
  </si>
  <si>
    <t>56H3</t>
  </si>
  <si>
    <t>56I1</t>
  </si>
  <si>
    <t>56I2</t>
  </si>
  <si>
    <t>56I3</t>
  </si>
  <si>
    <t>56J1</t>
  </si>
  <si>
    <t>56J2</t>
  </si>
  <si>
    <t>56J3</t>
  </si>
  <si>
    <t>56K1</t>
  </si>
  <si>
    <t>56K2</t>
  </si>
  <si>
    <t>56L1</t>
  </si>
  <si>
    <t>56L2</t>
  </si>
  <si>
    <t>56M1</t>
  </si>
  <si>
    <t>56M2</t>
  </si>
  <si>
    <t>56N1</t>
  </si>
  <si>
    <t>56N2</t>
  </si>
  <si>
    <t>57A1</t>
  </si>
  <si>
    <t>57A2</t>
  </si>
  <si>
    <t>57B1</t>
  </si>
  <si>
    <t>57B2</t>
  </si>
  <si>
    <t>57C1</t>
  </si>
  <si>
    <t>57C2</t>
  </si>
  <si>
    <t>57D1</t>
  </si>
  <si>
    <t>57D2</t>
  </si>
  <si>
    <t>57E1</t>
  </si>
  <si>
    <t>57E2</t>
  </si>
  <si>
    <t>57F1</t>
  </si>
  <si>
    <t>57F2</t>
  </si>
  <si>
    <t>57G1</t>
  </si>
  <si>
    <t>57G2</t>
  </si>
  <si>
    <t>57H1</t>
  </si>
  <si>
    <t>57H2</t>
  </si>
  <si>
    <t>57I1</t>
  </si>
  <si>
    <t>57I2</t>
  </si>
  <si>
    <t>57J1</t>
  </si>
  <si>
    <t>57J2</t>
  </si>
  <si>
    <t>57K1</t>
  </si>
  <si>
    <t>57K2</t>
  </si>
  <si>
    <t>57L1</t>
  </si>
  <si>
    <t>57L2</t>
  </si>
  <si>
    <t>57M1</t>
  </si>
  <si>
    <t>57M2</t>
  </si>
  <si>
    <t>57N1</t>
  </si>
  <si>
    <t>57N2</t>
  </si>
  <si>
    <t>58A1</t>
  </si>
  <si>
    <t>58A2</t>
  </si>
  <si>
    <t>58B1</t>
  </si>
  <si>
    <t>58B2</t>
  </si>
  <si>
    <t>58C1</t>
  </si>
  <si>
    <t>58C2</t>
  </si>
  <si>
    <t>58D1</t>
  </si>
  <si>
    <t>58D2</t>
  </si>
  <si>
    <t>58E1</t>
  </si>
  <si>
    <t>58E2</t>
  </si>
  <si>
    <t>58F1</t>
  </si>
  <si>
    <t>58F2</t>
  </si>
  <si>
    <t>58G1</t>
  </si>
  <si>
    <t>58G2</t>
  </si>
  <si>
    <t>58H1</t>
  </si>
  <si>
    <t>58H2</t>
  </si>
  <si>
    <t>58I1</t>
  </si>
  <si>
    <t>58I2</t>
  </si>
  <si>
    <t>58J1</t>
  </si>
  <si>
    <t>58J2</t>
  </si>
  <si>
    <t>58K1</t>
  </si>
  <si>
    <t>58K2</t>
  </si>
  <si>
    <t>58L1</t>
  </si>
  <si>
    <t>58L2</t>
  </si>
  <si>
    <t>58M1</t>
  </si>
  <si>
    <t>58M2</t>
  </si>
  <si>
    <t>58N1</t>
  </si>
  <si>
    <t>58N2</t>
  </si>
  <si>
    <t>59A1</t>
  </si>
  <si>
    <t>59A2</t>
  </si>
  <si>
    <t>59A3</t>
  </si>
  <si>
    <t>59B1</t>
  </si>
  <si>
    <t>59B2</t>
  </si>
  <si>
    <t>59B3</t>
  </si>
  <si>
    <t>59C1</t>
  </si>
  <si>
    <t>59C2</t>
  </si>
  <si>
    <t>59C3</t>
  </si>
  <si>
    <t>59D1</t>
  </si>
  <si>
    <t>59D2</t>
  </si>
  <si>
    <t>59D3</t>
  </si>
  <si>
    <t>59E1</t>
  </si>
  <si>
    <t>59E2</t>
  </si>
  <si>
    <t>59E3</t>
  </si>
  <si>
    <t>59F1</t>
  </si>
  <si>
    <t>59F2</t>
  </si>
  <si>
    <t>59F3</t>
  </si>
  <si>
    <t>59G1</t>
  </si>
  <si>
    <t>59G2</t>
  </si>
  <si>
    <t>59G3</t>
  </si>
  <si>
    <t>59H1</t>
  </si>
  <si>
    <t>59H2</t>
  </si>
  <si>
    <t>59H3</t>
  </si>
  <si>
    <t>59I1</t>
  </si>
  <si>
    <t>59I2</t>
  </si>
  <si>
    <t>59I3</t>
  </si>
  <si>
    <t>59J1</t>
  </si>
  <si>
    <t>59J2</t>
  </si>
  <si>
    <t>59J3</t>
  </si>
  <si>
    <t>59K1</t>
  </si>
  <si>
    <t>59K2</t>
  </si>
  <si>
    <t>59L1</t>
  </si>
  <si>
    <t>59L2</t>
  </si>
  <si>
    <t>59M1</t>
  </si>
  <si>
    <t>59M2</t>
  </si>
  <si>
    <t>59N1</t>
  </si>
  <si>
    <t>59N2</t>
  </si>
  <si>
    <t>60B1</t>
  </si>
  <si>
    <t>60B2</t>
  </si>
  <si>
    <t>60C1</t>
  </si>
  <si>
    <t>60C2</t>
  </si>
  <si>
    <t>60D1</t>
  </si>
  <si>
    <t>60D2</t>
  </si>
  <si>
    <t>60E1</t>
  </si>
  <si>
    <t>60E2</t>
  </si>
  <si>
    <t>60F1</t>
  </si>
  <si>
    <t>60F2</t>
  </si>
  <si>
    <t>60G1</t>
  </si>
  <si>
    <t>60G2</t>
  </si>
  <si>
    <t>60H1</t>
  </si>
  <si>
    <t>60H2</t>
  </si>
  <si>
    <t>60I3</t>
  </si>
  <si>
    <t>60J1</t>
  </si>
  <si>
    <t>60J2</t>
  </si>
  <si>
    <t>60K1</t>
  </si>
  <si>
    <t>60K2</t>
  </si>
  <si>
    <t>60L1</t>
  </si>
  <si>
    <t>60L2</t>
  </si>
  <si>
    <t>60M1</t>
  </si>
  <si>
    <t>60M2</t>
  </si>
  <si>
    <t>60N1</t>
  </si>
  <si>
    <t>60N2</t>
  </si>
  <si>
    <t>11A2</t>
  </si>
  <si>
    <t>11B2</t>
  </si>
  <si>
    <t>11C2</t>
  </si>
  <si>
    <t>11D2</t>
  </si>
  <si>
    <t>11E2</t>
  </si>
  <si>
    <t>12A1</t>
  </si>
  <si>
    <t>12A2</t>
  </si>
  <si>
    <t>12B1</t>
  </si>
  <si>
    <t>12B2</t>
  </si>
  <si>
    <t>12C1</t>
  </si>
  <si>
    <t>12C2</t>
  </si>
  <si>
    <t>13A1</t>
  </si>
  <si>
    <t>13A2</t>
  </si>
  <si>
    <t>13B1</t>
  </si>
  <si>
    <t>13B2</t>
  </si>
  <si>
    <t>13C2</t>
  </si>
  <si>
    <t>14A1</t>
  </si>
  <si>
    <t>14A2</t>
  </si>
  <si>
    <t>14B1</t>
  </si>
  <si>
    <t>14B2</t>
  </si>
  <si>
    <t>14C1</t>
  </si>
  <si>
    <t>14C2</t>
  </si>
  <si>
    <t>15A1</t>
  </si>
  <si>
    <t>15A2</t>
  </si>
  <si>
    <t>15B1</t>
  </si>
  <si>
    <t>15B2</t>
  </si>
  <si>
    <t>15C1</t>
  </si>
  <si>
    <t>15C2</t>
  </si>
  <si>
    <t>16A2</t>
  </si>
  <si>
    <t>16B2</t>
  </si>
  <si>
    <t>16C2</t>
  </si>
  <si>
    <t>16D2</t>
  </si>
  <si>
    <t>17A2</t>
  </si>
  <si>
    <t>17B2</t>
  </si>
  <si>
    <t>17C2</t>
  </si>
  <si>
    <t>17D2</t>
  </si>
  <si>
    <t>17E2</t>
  </si>
  <si>
    <t>18B2</t>
  </si>
  <si>
    <t>18C2</t>
  </si>
  <si>
    <t>18D2</t>
  </si>
  <si>
    <t>18E2</t>
  </si>
  <si>
    <t>01C1</t>
  </si>
  <si>
    <t>01C2</t>
  </si>
  <si>
    <t>01D1</t>
  </si>
  <si>
    <t>01D2</t>
  </si>
  <si>
    <t>01E1</t>
  </si>
  <si>
    <t>01E2</t>
  </si>
  <si>
    <t>01F1</t>
  </si>
  <si>
    <t>01F2</t>
  </si>
  <si>
    <t>01G1</t>
  </si>
  <si>
    <t>01G2</t>
  </si>
  <si>
    <t>01H1</t>
  </si>
  <si>
    <t>01H2</t>
  </si>
  <si>
    <t>01I1</t>
  </si>
  <si>
    <t>01I2</t>
  </si>
  <si>
    <t>01J1</t>
  </si>
  <si>
    <t>01J2</t>
  </si>
  <si>
    <t>01K1</t>
  </si>
  <si>
    <t>01K2</t>
  </si>
  <si>
    <t>01L1</t>
  </si>
  <si>
    <t>01L2</t>
  </si>
  <si>
    <t>02A1</t>
  </si>
  <si>
    <t>02A2</t>
  </si>
  <si>
    <t>02B1</t>
  </si>
  <si>
    <t>02B2</t>
  </si>
  <si>
    <t>02C1</t>
  </si>
  <si>
    <t>02C2</t>
  </si>
  <si>
    <t>02D1</t>
  </si>
  <si>
    <t>02D2</t>
  </si>
  <si>
    <t>02E1</t>
  </si>
  <si>
    <t>02E2</t>
  </si>
  <si>
    <t>02F1</t>
  </si>
  <si>
    <t>02F2</t>
  </si>
  <si>
    <t>02G1</t>
  </si>
  <si>
    <t>02G2</t>
  </si>
  <si>
    <t>02H1</t>
  </si>
  <si>
    <t>02H2</t>
  </si>
  <si>
    <t>02I1</t>
  </si>
  <si>
    <t>02I2</t>
  </si>
  <si>
    <t>02J1</t>
  </si>
  <si>
    <t>02J2</t>
  </si>
  <si>
    <t>02K1</t>
  </si>
  <si>
    <t>02K2</t>
  </si>
  <si>
    <t>02L1</t>
  </si>
  <si>
    <t>02L2</t>
  </si>
  <si>
    <t>03A1</t>
  </si>
  <si>
    <t>03A2</t>
  </si>
  <si>
    <t>03B1</t>
  </si>
  <si>
    <t>03B2</t>
  </si>
  <si>
    <t>03C1</t>
  </si>
  <si>
    <t>03C2</t>
  </si>
  <si>
    <t>03D1</t>
  </si>
  <si>
    <t>03D2</t>
  </si>
  <si>
    <t>03E1</t>
  </si>
  <si>
    <t>03E2</t>
  </si>
  <si>
    <t>03F1</t>
  </si>
  <si>
    <t>03F2</t>
  </si>
  <si>
    <t>03G1</t>
  </si>
  <si>
    <t>03G2</t>
  </si>
  <si>
    <t>03H1</t>
  </si>
  <si>
    <t>03H2</t>
  </si>
  <si>
    <t>03I1</t>
  </si>
  <si>
    <t>03I2</t>
  </si>
  <si>
    <t>03J1</t>
  </si>
  <si>
    <t>03J2</t>
  </si>
  <si>
    <t>03K1</t>
  </si>
  <si>
    <t>03K2</t>
  </si>
  <si>
    <t>03L1</t>
  </si>
  <si>
    <t>03L2</t>
  </si>
  <si>
    <t>04A1</t>
  </si>
  <si>
    <t>04A2</t>
  </si>
  <si>
    <t>04B1</t>
  </si>
  <si>
    <t>04B2</t>
  </si>
  <si>
    <t>04C1</t>
  </si>
  <si>
    <t>04C2</t>
  </si>
  <si>
    <t>04D1</t>
  </si>
  <si>
    <t>04D2</t>
  </si>
  <si>
    <t>04E1</t>
  </si>
  <si>
    <t>04E2</t>
  </si>
  <si>
    <t>04F1</t>
  </si>
  <si>
    <t>04F2</t>
  </si>
  <si>
    <t>04G1</t>
  </si>
  <si>
    <t>04G2</t>
  </si>
  <si>
    <t>04H1</t>
  </si>
  <si>
    <t>04H2</t>
  </si>
  <si>
    <t>04I1</t>
  </si>
  <si>
    <t>04I2</t>
  </si>
  <si>
    <t>04J1</t>
  </si>
  <si>
    <t>04J2</t>
  </si>
  <si>
    <t>04K1</t>
  </si>
  <si>
    <t>04K2</t>
  </si>
  <si>
    <t>04L1</t>
  </si>
  <si>
    <t>04L2</t>
  </si>
  <si>
    <t>05A1</t>
  </si>
  <si>
    <t>05A2</t>
  </si>
  <si>
    <t>05B1</t>
  </si>
  <si>
    <t>05B2</t>
  </si>
  <si>
    <t>05C1</t>
  </si>
  <si>
    <t>05C2</t>
  </si>
  <si>
    <t>05D1</t>
  </si>
  <si>
    <t>05D2</t>
  </si>
  <si>
    <t>05E1</t>
  </si>
  <si>
    <t>05E2</t>
  </si>
  <si>
    <t>05F1</t>
  </si>
  <si>
    <t>05F2</t>
  </si>
  <si>
    <t>05G1</t>
  </si>
  <si>
    <t>05G2</t>
  </si>
  <si>
    <t>05H1</t>
  </si>
  <si>
    <t>05H2</t>
  </si>
  <si>
    <t>05I1</t>
  </si>
  <si>
    <t>05I2</t>
  </si>
  <si>
    <t>05J1</t>
  </si>
  <si>
    <t>05J2</t>
  </si>
  <si>
    <t>05K1</t>
  </si>
  <si>
    <t>05K2</t>
  </si>
  <si>
    <t>05L1</t>
  </si>
  <si>
    <t>05L2</t>
  </si>
  <si>
    <t>06A1</t>
  </si>
  <si>
    <t>06A2</t>
  </si>
  <si>
    <t>06B1</t>
  </si>
  <si>
    <t>06B2</t>
  </si>
  <si>
    <t>06C1</t>
  </si>
  <si>
    <t>06C2</t>
  </si>
  <si>
    <t>06D1</t>
  </si>
  <si>
    <t>06D2</t>
  </si>
  <si>
    <t>06E1</t>
  </si>
  <si>
    <t>06E2</t>
  </si>
  <si>
    <t>06F1</t>
  </si>
  <si>
    <t>06F2</t>
  </si>
  <si>
    <t>06G1</t>
  </si>
  <si>
    <t>06G2</t>
  </si>
  <si>
    <t>06H1</t>
  </si>
  <si>
    <t>06H2</t>
  </si>
  <si>
    <t>06I1</t>
  </si>
  <si>
    <t>06I2</t>
  </si>
  <si>
    <t>06J1</t>
  </si>
  <si>
    <t>06J2</t>
  </si>
  <si>
    <t>06K1</t>
  </si>
  <si>
    <t>06K2</t>
  </si>
  <si>
    <t>06L2</t>
  </si>
  <si>
    <t>07A1</t>
  </si>
  <si>
    <t>07A2</t>
  </si>
  <si>
    <t>07B1</t>
  </si>
  <si>
    <t>07B2</t>
  </si>
  <si>
    <t>07C1</t>
  </si>
  <si>
    <t>07C2</t>
  </si>
  <si>
    <t>07D1</t>
  </si>
  <si>
    <t>07D2</t>
  </si>
  <si>
    <t>07E1</t>
  </si>
  <si>
    <t>07E2</t>
  </si>
  <si>
    <t>07F1</t>
  </si>
  <si>
    <t>07F2</t>
  </si>
  <si>
    <t>07G1</t>
  </si>
  <si>
    <t>07G2</t>
  </si>
  <si>
    <t>07H1</t>
  </si>
  <si>
    <t>07H2</t>
  </si>
  <si>
    <t>07I1</t>
  </si>
  <si>
    <t>07I2</t>
  </si>
  <si>
    <t>07J1</t>
  </si>
  <si>
    <t>07J2</t>
  </si>
  <si>
    <t>07K1</t>
  </si>
  <si>
    <t>07K2</t>
  </si>
  <si>
    <t>07L1</t>
  </si>
  <si>
    <t>07L2</t>
  </si>
  <si>
    <t>08A1</t>
  </si>
  <si>
    <t>08A2</t>
  </si>
  <si>
    <t>08B1</t>
  </si>
  <si>
    <t>08B2</t>
  </si>
  <si>
    <t>08C1</t>
  </si>
  <si>
    <t>08C2</t>
  </si>
  <si>
    <t>08D1</t>
  </si>
  <si>
    <t>08D2</t>
  </si>
  <si>
    <t>08E1</t>
  </si>
  <si>
    <t>08E2</t>
  </si>
  <si>
    <t>08F1</t>
  </si>
  <si>
    <t>08F2</t>
  </si>
  <si>
    <t>08G1</t>
  </si>
  <si>
    <t>08G2</t>
  </si>
  <si>
    <t>08H1</t>
  </si>
  <si>
    <t>08H2</t>
  </si>
  <si>
    <t>08I1</t>
  </si>
  <si>
    <t>08I2</t>
  </si>
  <si>
    <t>08J1</t>
  </si>
  <si>
    <t>08J2</t>
  </si>
  <si>
    <t>08K1</t>
  </si>
  <si>
    <t>08K2</t>
  </si>
  <si>
    <t>08L1</t>
  </si>
  <si>
    <t>08L2</t>
  </si>
  <si>
    <t>09A1</t>
  </si>
  <si>
    <t>09A2</t>
  </si>
  <si>
    <t>09B1</t>
  </si>
  <si>
    <t>09B2</t>
  </si>
  <si>
    <t>09C1</t>
  </si>
  <si>
    <t>09C2</t>
  </si>
  <si>
    <t>09D1</t>
  </si>
  <si>
    <t>09D2</t>
  </si>
  <si>
    <t>09E1</t>
  </si>
  <si>
    <t>09E2</t>
  </si>
  <si>
    <t>09F1</t>
  </si>
  <si>
    <t>09F2</t>
  </si>
  <si>
    <t>09G1</t>
  </si>
  <si>
    <t>09G2</t>
  </si>
  <si>
    <t>09H1</t>
  </si>
  <si>
    <t>09H2</t>
  </si>
  <si>
    <t>09I1</t>
  </si>
  <si>
    <t>09I2</t>
  </si>
  <si>
    <t>09J1</t>
  </si>
  <si>
    <t>09J2</t>
  </si>
  <si>
    <t>09K1</t>
  </si>
  <si>
    <t>09K2</t>
  </si>
  <si>
    <t>09L1</t>
  </si>
  <si>
    <t>09L2</t>
  </si>
  <si>
    <t>10A1</t>
  </si>
  <si>
    <t>10A2</t>
  </si>
  <si>
    <t>10B1</t>
  </si>
  <si>
    <t>10C1</t>
  </si>
  <si>
    <t>10D1</t>
  </si>
  <si>
    <t>10E1</t>
  </si>
  <si>
    <t>10E2</t>
  </si>
  <si>
    <t>10F1</t>
  </si>
  <si>
    <t>10F2</t>
  </si>
  <si>
    <t>10G1</t>
  </si>
  <si>
    <t>10G2</t>
  </si>
  <si>
    <t>10H1</t>
  </si>
  <si>
    <t>10H2</t>
  </si>
  <si>
    <t>10I1</t>
  </si>
  <si>
    <t>10I2</t>
  </si>
  <si>
    <t>10J1</t>
  </si>
  <si>
    <t>10J2</t>
  </si>
  <si>
    <t>10K1</t>
  </si>
  <si>
    <t>10K2</t>
  </si>
  <si>
    <t>21A1</t>
  </si>
  <si>
    <t>21A2</t>
  </si>
  <si>
    <t>21A3</t>
  </si>
  <si>
    <t>21B1</t>
  </si>
  <si>
    <t>21B2</t>
  </si>
  <si>
    <t>21B3</t>
  </si>
  <si>
    <t>21C1</t>
  </si>
  <si>
    <t>21C2</t>
  </si>
  <si>
    <t>21C3</t>
  </si>
  <si>
    <t>21D1</t>
  </si>
  <si>
    <t>21D2</t>
  </si>
  <si>
    <t>21D3</t>
  </si>
  <si>
    <t>21E1</t>
  </si>
  <si>
    <t>21E2</t>
  </si>
  <si>
    <t>21E3</t>
  </si>
  <si>
    <t>21F1</t>
  </si>
  <si>
    <t>21F2</t>
  </si>
  <si>
    <t>21F3</t>
  </si>
  <si>
    <t>21G1</t>
  </si>
  <si>
    <t>21G2</t>
  </si>
  <si>
    <t>21G3</t>
  </si>
  <si>
    <t>21H1</t>
  </si>
  <si>
    <t>21H2</t>
  </si>
  <si>
    <t>21H3</t>
  </si>
  <si>
    <t>21I1</t>
  </si>
  <si>
    <t>21I2</t>
  </si>
  <si>
    <t>21I3</t>
  </si>
  <si>
    <t>21J1</t>
  </si>
  <si>
    <t>21J2</t>
  </si>
  <si>
    <t>21J3</t>
  </si>
  <si>
    <t>22A1</t>
  </si>
  <si>
    <t>22A2</t>
  </si>
  <si>
    <t>22A3</t>
  </si>
  <si>
    <t>22B1</t>
  </si>
  <si>
    <t>22B2</t>
  </si>
  <si>
    <t>22B3</t>
  </si>
  <si>
    <t>22C1</t>
  </si>
  <si>
    <t>22C2</t>
  </si>
  <si>
    <t>22C3</t>
  </si>
  <si>
    <t>22D1</t>
  </si>
  <si>
    <t>22D2</t>
  </si>
  <si>
    <t>22D3</t>
  </si>
  <si>
    <t>22E1</t>
  </si>
  <si>
    <t>22E2</t>
  </si>
  <si>
    <t>22E3</t>
  </si>
  <si>
    <t>22F1</t>
  </si>
  <si>
    <t>22F2</t>
  </si>
  <si>
    <t>22F3</t>
  </si>
  <si>
    <t>22G1</t>
  </si>
  <si>
    <t>22G2</t>
  </si>
  <si>
    <t>22G3</t>
  </si>
  <si>
    <t>22H1</t>
  </si>
  <si>
    <t>22H2</t>
  </si>
  <si>
    <t>22H3</t>
  </si>
  <si>
    <t>22I1</t>
  </si>
  <si>
    <t>22I2</t>
  </si>
  <si>
    <t>22I3</t>
  </si>
  <si>
    <t>22J1</t>
  </si>
  <si>
    <t>22J2</t>
  </si>
  <si>
    <t>22J3</t>
  </si>
  <si>
    <t>23A1</t>
  </si>
  <si>
    <t>23A2</t>
  </si>
  <si>
    <t>23A3</t>
  </si>
  <si>
    <t>23B1</t>
  </si>
  <si>
    <t>23B2</t>
  </si>
  <si>
    <t>23B3</t>
  </si>
  <si>
    <t>23C1</t>
  </si>
  <si>
    <t>23C2</t>
  </si>
  <si>
    <t>23C3</t>
  </si>
  <si>
    <t>23D1</t>
  </si>
  <si>
    <t>23D2</t>
  </si>
  <si>
    <t>23D3</t>
  </si>
  <si>
    <t>23E1</t>
  </si>
  <si>
    <t>23E2</t>
  </si>
  <si>
    <t>23E3</t>
  </si>
  <si>
    <t>23F1</t>
  </si>
  <si>
    <t>23F2</t>
  </si>
  <si>
    <t>23F3</t>
  </si>
  <si>
    <t>23G1</t>
  </si>
  <si>
    <t>23G2</t>
  </si>
  <si>
    <t>23G3</t>
  </si>
  <si>
    <t>23H1</t>
  </si>
  <si>
    <t>23H2</t>
  </si>
  <si>
    <t>23H3</t>
  </si>
  <si>
    <t>23I1</t>
  </si>
  <si>
    <t>23I2</t>
  </si>
  <si>
    <t>23I3</t>
  </si>
  <si>
    <t>23J1</t>
  </si>
  <si>
    <t>23J2</t>
  </si>
  <si>
    <t>23J3</t>
  </si>
  <si>
    <t>24A1</t>
  </si>
  <si>
    <t>24A2</t>
  </si>
  <si>
    <t>24A3</t>
  </si>
  <si>
    <t>24B1</t>
  </si>
  <si>
    <t>24B2</t>
  </si>
  <si>
    <t>24B3</t>
  </si>
  <si>
    <t>24C1</t>
  </si>
  <si>
    <t>24C2</t>
  </si>
  <si>
    <t>24C3</t>
  </si>
  <si>
    <t>24D1</t>
  </si>
  <si>
    <t>24D2</t>
  </si>
  <si>
    <t>24D3</t>
  </si>
  <si>
    <t>24E1</t>
  </si>
  <si>
    <t>24E2</t>
  </si>
  <si>
    <t>24E3</t>
  </si>
  <si>
    <t>24F1</t>
  </si>
  <si>
    <t>24F2</t>
  </si>
  <si>
    <t>24F3</t>
  </si>
  <si>
    <t>24G1</t>
  </si>
  <si>
    <t>24G2</t>
  </si>
  <si>
    <t>24G3</t>
  </si>
  <si>
    <t>24H1</t>
  </si>
  <si>
    <t>24H2</t>
  </si>
  <si>
    <t>24H3</t>
  </si>
  <si>
    <t>24I1</t>
  </si>
  <si>
    <t>24I2</t>
  </si>
  <si>
    <t>24I3</t>
  </si>
  <si>
    <t>24J1</t>
  </si>
  <si>
    <t>24J2</t>
  </si>
  <si>
    <t>24J3</t>
  </si>
  <si>
    <t>25A1</t>
  </si>
  <si>
    <t>25A2</t>
  </si>
  <si>
    <t>25A3</t>
  </si>
  <si>
    <t>25B1</t>
  </si>
  <si>
    <t>25B2</t>
  </si>
  <si>
    <t>25B3</t>
  </si>
  <si>
    <t>25C1</t>
  </si>
  <si>
    <t>25C2</t>
  </si>
  <si>
    <t>25C3</t>
  </si>
  <si>
    <t>25D1</t>
  </si>
  <si>
    <t>25D2</t>
  </si>
  <si>
    <t>25D3</t>
  </si>
  <si>
    <t>25E1</t>
  </si>
  <si>
    <t>25E2</t>
  </si>
  <si>
    <t>25E3</t>
  </si>
  <si>
    <t>25F1</t>
  </si>
  <si>
    <t>25F2</t>
  </si>
  <si>
    <t>25F3</t>
  </si>
  <si>
    <t>25G1</t>
  </si>
  <si>
    <t>25G2</t>
  </si>
  <si>
    <t>25G3</t>
  </si>
  <si>
    <t>25H1</t>
  </si>
  <si>
    <t>25H2</t>
  </si>
  <si>
    <t>25H3</t>
  </si>
  <si>
    <t>25I1</t>
  </si>
  <si>
    <t>25I2</t>
  </si>
  <si>
    <t>25I3</t>
  </si>
  <si>
    <t>25J1</t>
  </si>
  <si>
    <t>25J2</t>
  </si>
  <si>
    <t>25J3</t>
  </si>
  <si>
    <t>26A1</t>
  </si>
  <si>
    <t>26A2</t>
  </si>
  <si>
    <t>26B1</t>
  </si>
  <si>
    <t>26B2</t>
  </si>
  <si>
    <t>26C1</t>
  </si>
  <si>
    <t>26C2</t>
  </si>
  <si>
    <t>26D1</t>
  </si>
  <si>
    <t>26D2</t>
  </si>
  <si>
    <t>26E1</t>
  </si>
  <si>
    <t>26E2</t>
  </si>
  <si>
    <t>26F1</t>
  </si>
  <si>
    <t>26F2</t>
  </si>
  <si>
    <t>26G1</t>
  </si>
  <si>
    <t>26G2</t>
  </si>
  <si>
    <t>26H1</t>
  </si>
  <si>
    <t>26H2</t>
  </si>
  <si>
    <t>26I1</t>
  </si>
  <si>
    <t>26I2</t>
  </si>
  <si>
    <t>26J1</t>
  </si>
  <si>
    <t>26J2</t>
  </si>
  <si>
    <t>27A1</t>
  </si>
  <si>
    <t>27A2</t>
  </si>
  <si>
    <t>27B1</t>
  </si>
  <si>
    <t>27B2</t>
  </si>
  <si>
    <t>27C1</t>
  </si>
  <si>
    <t>27C2</t>
  </si>
  <si>
    <t>27D1</t>
  </si>
  <si>
    <t>27D2</t>
  </si>
  <si>
    <t>27E1</t>
  </si>
  <si>
    <t>27E2</t>
  </si>
  <si>
    <t>27F1</t>
  </si>
  <si>
    <t>27F2</t>
  </si>
  <si>
    <t>27G1</t>
  </si>
  <si>
    <t>27G2</t>
  </si>
  <si>
    <t>27H1</t>
  </si>
  <si>
    <t>27H2</t>
  </si>
  <si>
    <t>27I1</t>
  </si>
  <si>
    <t>27I2</t>
  </si>
  <si>
    <t>27J1</t>
  </si>
  <si>
    <t>27J2</t>
  </si>
  <si>
    <t>28A2</t>
  </si>
  <si>
    <t>28A3</t>
  </si>
  <si>
    <t>28B2</t>
  </si>
  <si>
    <t>28B3</t>
  </si>
  <si>
    <t>28C2</t>
  </si>
  <si>
    <t>28C3</t>
  </si>
  <si>
    <t>28E2</t>
  </si>
  <si>
    <t>28E3</t>
  </si>
  <si>
    <t>28F2</t>
  </si>
  <si>
    <t>28F3</t>
  </si>
  <si>
    <t>29A2</t>
  </si>
  <si>
    <t>29J2</t>
  </si>
  <si>
    <t>30A2</t>
  </si>
  <si>
    <t>30A3</t>
  </si>
  <si>
    <t>30B3</t>
  </si>
  <si>
    <t>30C2</t>
  </si>
  <si>
    <t>30E3</t>
  </si>
  <si>
    <t>30F2</t>
  </si>
  <si>
    <t>30F3</t>
  </si>
  <si>
    <t>30J2</t>
  </si>
  <si>
    <t>30J3</t>
  </si>
  <si>
    <t>31A2</t>
  </si>
  <si>
    <t>31A3</t>
  </si>
  <si>
    <t>31B2</t>
  </si>
  <si>
    <t>31B3</t>
  </si>
  <si>
    <t>31C2</t>
  </si>
  <si>
    <t>31C3</t>
  </si>
  <si>
    <t>31D2</t>
  </si>
  <si>
    <t>31D3</t>
  </si>
  <si>
    <t>490</t>
  </si>
  <si>
    <t>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</si>
</sst>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0.0%"/>
    <numFmt numFmtId="165" formatCode="#,##0.000"/>
    <numFmt numFmtId="166" formatCode="[$USD]\ #,##0.00"/>
    <numFmt numFmtId="167" formatCode="0.0"/>
    <numFmt numFmtId="168" formatCode="0.000%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theme="1"/>
      <name val="Arial"/>
      <family val="2"/>
    </font>
    <font>
      <sz val="14"/>
      <name val="Roboto"/>
    </font>
    <font>
      <b/>
      <sz val="8"/>
      <color theme="1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Arial"/>
      <family val="2"/>
    </font>
    <font>
      <sz val="7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6"/>
      <color theme="0" tint="-0.14999847407452621"/>
      <name val="Calibri"/>
      <family val="2"/>
      <scheme val="minor"/>
    </font>
    <font>
      <b/>
      <sz val="15"/>
      <color theme="1"/>
      <name val="Calibri"/>
      <family val="2"/>
      <scheme val="minor"/>
    </font>
    <font>
      <i/>
      <sz val="16"/>
      <color rgb="FFFF0000"/>
      <name val="Calibri"/>
      <family val="2"/>
      <scheme val="minor"/>
    </font>
    <font>
      <sz val="16"/>
      <color theme="0"/>
      <name val="Calibri"/>
      <family val="2"/>
      <scheme val="minor"/>
    </font>
    <font>
      <sz val="10"/>
      <name val="Arial"/>
      <family val="2"/>
    </font>
    <font>
      <sz val="20"/>
      <name val="Arial"/>
      <family val="2"/>
    </font>
    <font>
      <sz val="9"/>
      <name val="Arial"/>
    </font>
  </fonts>
  <fills count="4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58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F7B7B"/>
        <bgColor indexed="64"/>
      </patternFill>
    </fill>
    <fill>
      <patternFill patternType="darkGrid">
        <bgColor rgb="FFEF7B7B"/>
      </patternFill>
    </fill>
    <fill>
      <patternFill patternType="darkGray">
        <bgColor rgb="FFEF7B7B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33" fillId="0" borderId="0"/>
    <xf numFmtId="9" fontId="33" fillId="0" borderId="0"/>
    <xf numFmtId="0" fontId="4" fillId="5" borderId="0"/>
    <xf numFmtId="0" fontId="4" fillId="0" borderId="0"/>
    <xf numFmtId="9" fontId="4" fillId="0" borderId="0"/>
    <xf numFmtId="9" fontId="33" fillId="0" borderId="0"/>
    <xf numFmtId="0" fontId="4" fillId="0" borderId="0"/>
    <xf numFmtId="0" fontId="4" fillId="0" borderId="0"/>
    <xf numFmtId="44" fontId="33" fillId="0" borderId="0"/>
  </cellStyleXfs>
  <cellXfs count="400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/>
    <xf numFmtId="0" fontId="6" fillId="0" borderId="0" xfId="0" applyFont="1" applyAlignment="1">
      <alignment vertical="center"/>
    </xf>
    <xf numFmtId="0" fontId="6" fillId="0" borderId="0" xfId="0" applyFont="1"/>
    <xf numFmtId="0" fontId="10" fillId="0" borderId="0" xfId="0" applyFont="1" applyAlignment="1">
      <alignment wrapText="1"/>
    </xf>
    <xf numFmtId="0" fontId="8" fillId="0" borderId="0" xfId="0" applyFont="1" applyAlignment="1">
      <alignment vertical="center"/>
    </xf>
    <xf numFmtId="49" fontId="0" fillId="0" borderId="1" xfId="0" applyNumberFormat="1" applyBorder="1" applyAlignment="1">
      <alignment horizontal="right" vertical="center"/>
    </xf>
    <xf numFmtId="0" fontId="9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top"/>
    </xf>
    <xf numFmtId="0" fontId="7" fillId="0" borderId="0" xfId="0" applyFont="1"/>
    <xf numFmtId="0" fontId="0" fillId="0" borderId="0" xfId="0" pivotButton="1"/>
    <xf numFmtId="0" fontId="4" fillId="2" borderId="1" xfId="4" applyFill="1" applyBorder="1" applyAlignment="1">
      <alignment vertical="top"/>
    </xf>
    <xf numFmtId="0" fontId="4" fillId="2" borderId="1" xfId="4" applyFill="1" applyBorder="1" applyAlignment="1">
      <alignment vertical="top" wrapText="1"/>
    </xf>
    <xf numFmtId="0" fontId="4" fillId="3" borderId="4" xfId="4" applyFill="1" applyBorder="1" applyAlignment="1">
      <alignment vertical="top" wrapText="1"/>
    </xf>
    <xf numFmtId="0" fontId="4" fillId="0" borderId="0" xfId="4"/>
    <xf numFmtId="49" fontId="4" fillId="0" borderId="0" xfId="4" applyNumberFormat="1"/>
    <xf numFmtId="0" fontId="12" fillId="0" borderId="1" xfId="4" applyFont="1" applyBorder="1"/>
    <xf numFmtId="1" fontId="12" fillId="0" borderId="1" xfId="4" applyNumberFormat="1" applyFont="1" applyBorder="1"/>
    <xf numFmtId="9" fontId="12" fillId="0" borderId="1" xfId="5" applyFont="1" applyBorder="1"/>
    <xf numFmtId="0" fontId="4" fillId="0" borderId="1" xfId="4" applyBorder="1"/>
    <xf numFmtId="0" fontId="4" fillId="0" borderId="1" xfId="4" applyBorder="1" applyAlignment="1">
      <alignment horizontal="center"/>
    </xf>
    <xf numFmtId="164" fontId="0" fillId="0" borderId="1" xfId="5" applyNumberFormat="1" applyFont="1" applyBorder="1" applyAlignment="1">
      <alignment horizontal="center" vertical="center"/>
    </xf>
    <xf numFmtId="10" fontId="4" fillId="0" borderId="1" xfId="4" applyNumberFormat="1" applyBorder="1"/>
    <xf numFmtId="0" fontId="12" fillId="0" borderId="1" xfId="4" applyFont="1" applyBorder="1" applyAlignment="1">
      <alignment horizontal="right"/>
    </xf>
    <xf numFmtId="0" fontId="12" fillId="0" borderId="2" xfId="4" applyFont="1" applyBorder="1" applyAlignment="1">
      <alignment horizontal="center" vertical="center"/>
    </xf>
    <xf numFmtId="0" fontId="4" fillId="0" borderId="1" xfId="4" applyBorder="1" applyAlignment="1">
      <alignment horizontal="center" vertical="center"/>
    </xf>
    <xf numFmtId="164" fontId="4" fillId="0" borderId="0" xfId="4" applyNumberFormat="1"/>
    <xf numFmtId="9" fontId="4" fillId="0" borderId="1" xfId="4" applyNumberFormat="1" applyBorder="1"/>
    <xf numFmtId="164" fontId="4" fillId="0" borderId="1" xfId="4" applyNumberFormat="1" applyBorder="1"/>
    <xf numFmtId="0" fontId="7" fillId="7" borderId="1" xfId="0" applyFont="1" applyFill="1" applyBorder="1" applyAlignment="1">
      <alignment horizontal="center"/>
    </xf>
    <xf numFmtId="0" fontId="4" fillId="0" borderId="0" xfId="4" applyAlignment="1">
      <alignment horizontal="center"/>
    </xf>
    <xf numFmtId="165" fontId="0" fillId="0" borderId="0" xfId="0" applyNumberFormat="1" applyAlignment="1">
      <alignment horizontal="right" vertical="top"/>
    </xf>
    <xf numFmtId="0" fontId="4" fillId="4" borderId="0" xfId="4" applyFill="1"/>
    <xf numFmtId="0" fontId="13" fillId="0" borderId="1" xfId="4" applyFont="1" applyBorder="1" applyAlignment="1">
      <alignment horizontal="center" vertical="center" wrapText="1"/>
    </xf>
    <xf numFmtId="0" fontId="13" fillId="0" borderId="1" xfId="4" applyFont="1" applyBorder="1" applyAlignment="1">
      <alignment horizontal="center"/>
    </xf>
    <xf numFmtId="164" fontId="14" fillId="0" borderId="1" xfId="5" applyNumberFormat="1" applyFont="1" applyBorder="1" applyAlignment="1">
      <alignment horizontal="center" vertical="center"/>
    </xf>
    <xf numFmtId="0" fontId="13" fillId="4" borderId="1" xfId="4" applyFont="1" applyFill="1" applyBorder="1" applyAlignment="1">
      <alignment horizontal="center" vertical="center" wrapText="1"/>
    </xf>
    <xf numFmtId="164" fontId="13" fillId="4" borderId="1" xfId="6" applyNumberFormat="1" applyFont="1" applyFill="1" applyBorder="1" applyAlignment="1">
      <alignment horizontal="center"/>
    </xf>
    <xf numFmtId="164" fontId="13" fillId="0" borderId="1" xfId="4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1" xfId="4" applyFont="1" applyBorder="1" applyAlignment="1">
      <alignment horizontal="center"/>
    </xf>
    <xf numFmtId="49" fontId="0" fillId="2" borderId="1" xfId="0" applyNumberFormat="1" applyFill="1" applyBorder="1" applyAlignment="1">
      <alignment vertical="top"/>
    </xf>
    <xf numFmtId="49" fontId="0" fillId="0" borderId="0" xfId="0" applyNumberFormat="1"/>
    <xf numFmtId="16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2" fillId="0" borderId="0" xfId="4" applyFont="1"/>
    <xf numFmtId="0" fontId="4" fillId="4" borderId="1" xfId="4" applyFill="1" applyBorder="1"/>
    <xf numFmtId="15" fontId="0" fillId="0" borderId="0" xfId="0" applyNumberFormat="1"/>
    <xf numFmtId="15" fontId="7" fillId="0" borderId="0" xfId="0" applyNumberFormat="1" applyFont="1"/>
    <xf numFmtId="0" fontId="4" fillId="8" borderId="1" xfId="4" applyFill="1" applyBorder="1"/>
    <xf numFmtId="0" fontId="4" fillId="6" borderId="1" xfId="4" applyFill="1" applyBorder="1"/>
    <xf numFmtId="0" fontId="12" fillId="9" borderId="1" xfId="4" applyFont="1" applyFill="1" applyBorder="1"/>
    <xf numFmtId="0" fontId="12" fillId="3" borderId="0" xfId="4" applyFont="1" applyFill="1"/>
    <xf numFmtId="0" fontId="4" fillId="3" borderId="0" xfId="4" applyFill="1"/>
    <xf numFmtId="0" fontId="12" fillId="11" borderId="1" xfId="4" applyFont="1" applyFill="1" applyBorder="1"/>
    <xf numFmtId="0" fontId="12" fillId="11" borderId="1" xfId="4" applyFont="1" applyFill="1" applyBorder="1" applyAlignment="1">
      <alignment horizontal="center"/>
    </xf>
    <xf numFmtId="0" fontId="12" fillId="12" borderId="1" xfId="4" applyFont="1" applyFill="1" applyBorder="1"/>
    <xf numFmtId="0" fontId="11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11" borderId="1" xfId="0" applyFill="1" applyBorder="1" applyAlignment="1">
      <alignment vertical="top"/>
    </xf>
    <xf numFmtId="0" fontId="0" fillId="11" borderId="1" xfId="0" applyFill="1" applyBorder="1" applyAlignment="1">
      <alignment vertical="top" wrapText="1"/>
    </xf>
    <xf numFmtId="0" fontId="16" fillId="0" borderId="1" xfId="0" applyFont="1" applyBorder="1" applyAlignment="1">
      <alignment vertical="top"/>
    </xf>
    <xf numFmtId="0" fontId="16" fillId="13" borderId="1" xfId="0" applyFont="1" applyFill="1" applyBorder="1" applyAlignment="1">
      <alignment vertical="top"/>
    </xf>
    <xf numFmtId="0" fontId="0" fillId="14" borderId="1" xfId="0" applyFill="1" applyBorder="1" applyAlignment="1">
      <alignment vertical="top" wrapText="1"/>
    </xf>
    <xf numFmtId="0" fontId="4" fillId="15" borderId="0" xfId="4" applyFill="1"/>
    <xf numFmtId="1" fontId="4" fillId="15" borderId="0" xfId="4" applyNumberFormat="1" applyFill="1"/>
    <xf numFmtId="0" fontId="17" fillId="15" borderId="0" xfId="4" applyFont="1" applyFill="1"/>
    <xf numFmtId="9" fontId="17" fillId="15" borderId="0" xfId="6" applyFont="1" applyFill="1"/>
    <xf numFmtId="0" fontId="16" fillId="0" borderId="13" xfId="0" applyFont="1" applyBorder="1" applyAlignment="1">
      <alignment vertical="top"/>
    </xf>
    <xf numFmtId="1" fontId="0" fillId="0" borderId="0" xfId="0" applyNumberFormat="1" applyAlignment="1">
      <alignment horizontal="center" vertical="center"/>
    </xf>
    <xf numFmtId="0" fontId="4" fillId="0" borderId="0" xfId="4" applyAlignment="1">
      <alignment horizontal="center" vertical="center"/>
    </xf>
    <xf numFmtId="0" fontId="4" fillId="4" borderId="1" xfId="4" applyFill="1" applyBorder="1" applyAlignment="1">
      <alignment horizontal="center" vertical="center"/>
    </xf>
    <xf numFmtId="0" fontId="4" fillId="3" borderId="1" xfId="4" applyFill="1" applyBorder="1" applyAlignment="1">
      <alignment vertical="top" wrapText="1"/>
    </xf>
    <xf numFmtId="0" fontId="4" fillId="3" borderId="1" xfId="4" applyFill="1" applyBorder="1" applyAlignment="1">
      <alignment horizontal="center" vertical="center" wrapText="1"/>
    </xf>
    <xf numFmtId="1" fontId="12" fillId="0" borderId="1" xfId="4" applyNumberFormat="1" applyFont="1" applyBorder="1" applyAlignment="1">
      <alignment horizontal="center"/>
    </xf>
    <xf numFmtId="0" fontId="4" fillId="0" borderId="0" xfId="4" applyAlignment="1">
      <alignment vertical="center"/>
    </xf>
    <xf numFmtId="9" fontId="17" fillId="15" borderId="0" xfId="6" applyFont="1" applyFill="1" applyAlignment="1">
      <alignment horizontal="center"/>
    </xf>
    <xf numFmtId="0" fontId="12" fillId="12" borderId="1" xfId="4" applyFont="1" applyFill="1" applyBorder="1" applyAlignment="1">
      <alignment vertical="center"/>
    </xf>
    <xf numFmtId="0" fontId="4" fillId="8" borderId="1" xfId="4" applyFill="1" applyBorder="1" applyAlignment="1">
      <alignment vertical="center"/>
    </xf>
    <xf numFmtId="0" fontId="4" fillId="6" borderId="1" xfId="4" applyFill="1" applyBorder="1" applyAlignment="1">
      <alignment vertical="center"/>
    </xf>
    <xf numFmtId="0" fontId="12" fillId="0" borderId="1" xfId="4" applyFont="1" applyBorder="1" applyAlignment="1">
      <alignment vertical="center"/>
    </xf>
    <xf numFmtId="0" fontId="12" fillId="0" borderId="1" xfId="4" applyFont="1" applyBorder="1" applyAlignment="1">
      <alignment horizontal="center" vertical="center"/>
    </xf>
    <xf numFmtId="1" fontId="12" fillId="0" borderId="1" xfId="4" applyNumberFormat="1" applyFont="1" applyBorder="1" applyAlignment="1">
      <alignment vertical="center"/>
    </xf>
    <xf numFmtId="1" fontId="12" fillId="0" borderId="1" xfId="4" applyNumberFormat="1" applyFont="1" applyBorder="1" applyAlignment="1">
      <alignment horizontal="center" vertical="center"/>
    </xf>
    <xf numFmtId="0" fontId="4" fillId="0" borderId="1" xfId="4" applyBorder="1" applyAlignment="1">
      <alignment vertical="center"/>
    </xf>
    <xf numFmtId="9" fontId="12" fillId="0" borderId="1" xfId="5" applyFont="1" applyBorder="1" applyAlignment="1">
      <alignment vertical="center"/>
    </xf>
    <xf numFmtId="0" fontId="4" fillId="15" borderId="0" xfId="4" applyFill="1" applyAlignment="1">
      <alignment vertical="center"/>
    </xf>
    <xf numFmtId="1" fontId="4" fillId="15" borderId="0" xfId="4" applyNumberFormat="1" applyFill="1" applyAlignment="1">
      <alignment vertical="center"/>
    </xf>
    <xf numFmtId="0" fontId="17" fillId="15" borderId="0" xfId="4" applyFont="1" applyFill="1" applyAlignment="1">
      <alignment vertical="center"/>
    </xf>
    <xf numFmtId="9" fontId="17" fillId="15" borderId="0" xfId="6" applyFont="1" applyFill="1" applyAlignment="1">
      <alignment horizontal="center" vertical="center"/>
    </xf>
    <xf numFmtId="9" fontId="17" fillId="15" borderId="0" xfId="6" applyFont="1" applyFill="1" applyAlignment="1">
      <alignment vertical="center"/>
    </xf>
    <xf numFmtId="0" fontId="12" fillId="9" borderId="1" xfId="4" applyFont="1" applyFill="1" applyBorder="1" applyAlignment="1">
      <alignment horizontal="center" vertical="center"/>
    </xf>
    <xf numFmtId="1" fontId="4" fillId="0" borderId="0" xfId="4" applyNumberFormat="1" applyAlignment="1">
      <alignment vertical="center"/>
    </xf>
    <xf numFmtId="0" fontId="12" fillId="12" borderId="1" xfId="4" applyFont="1" applyFill="1" applyBorder="1" applyAlignment="1">
      <alignment horizontal="center" vertical="center"/>
    </xf>
    <xf numFmtId="0" fontId="4" fillId="18" borderId="1" xfId="4" applyFill="1" applyBorder="1" applyAlignment="1">
      <alignment vertical="top" wrapText="1"/>
    </xf>
    <xf numFmtId="0" fontId="0" fillId="19" borderId="1" xfId="0" applyFill="1" applyBorder="1" applyAlignment="1">
      <alignment vertical="top"/>
    </xf>
    <xf numFmtId="3" fontId="0" fillId="19" borderId="1" xfId="0" applyNumberFormat="1" applyFill="1" applyBorder="1" applyAlignment="1">
      <alignment horizontal="right" vertical="top"/>
    </xf>
    <xf numFmtId="164" fontId="0" fillId="8" borderId="1" xfId="5" applyNumberFormat="1" applyFont="1" applyFill="1" applyBorder="1" applyAlignment="1">
      <alignment horizontal="center" vertical="center"/>
    </xf>
    <xf numFmtId="0" fontId="4" fillId="17" borderId="1" xfId="4" applyFill="1" applyBorder="1" applyAlignment="1">
      <alignment horizontal="center" vertical="center"/>
    </xf>
    <xf numFmtId="0" fontId="15" fillId="17" borderId="1" xfId="4" applyFont="1" applyFill="1" applyBorder="1" applyAlignment="1">
      <alignment horizontal="center"/>
    </xf>
    <xf numFmtId="0" fontId="15" fillId="17" borderId="3" xfId="4" applyFont="1" applyFill="1" applyBorder="1" applyAlignment="1">
      <alignment horizontal="center" vertical="center"/>
    </xf>
    <xf numFmtId="0" fontId="23" fillId="20" borderId="1" xfId="4" applyFont="1" applyFill="1" applyBorder="1" applyAlignment="1">
      <alignment horizontal="center" vertical="center" wrapText="1"/>
    </xf>
    <xf numFmtId="0" fontId="23" fillId="21" borderId="1" xfId="4" applyFont="1" applyFill="1" applyBorder="1" applyAlignment="1">
      <alignment horizontal="center" vertical="center" wrapText="1"/>
    </xf>
    <xf numFmtId="10" fontId="0" fillId="17" borderId="1" xfId="5" applyNumberFormat="1" applyFont="1" applyFill="1" applyBorder="1" applyAlignment="1">
      <alignment horizontal="center" vertical="center"/>
    </xf>
    <xf numFmtId="164" fontId="0" fillId="14" borderId="1" xfId="5" applyNumberFormat="1" applyFont="1" applyFill="1" applyBorder="1" applyAlignment="1">
      <alignment horizontal="center" vertical="center"/>
    </xf>
    <xf numFmtId="1" fontId="4" fillId="0" borderId="0" xfId="4" applyNumberFormat="1"/>
    <xf numFmtId="0" fontId="15" fillId="0" borderId="1" xfId="4" applyFont="1" applyBorder="1" applyAlignment="1">
      <alignment horizontal="right"/>
    </xf>
    <xf numFmtId="0" fontId="4" fillId="14" borderId="1" xfId="4" applyFill="1" applyBorder="1" applyAlignment="1">
      <alignment horizontal="center" vertical="center"/>
    </xf>
    <xf numFmtId="0" fontId="15" fillId="14" borderId="3" xfId="4" applyFont="1" applyFill="1" applyBorder="1" applyAlignment="1">
      <alignment horizontal="center" vertical="center"/>
    </xf>
    <xf numFmtId="0" fontId="23" fillId="20" borderId="0" xfId="4" applyFont="1" applyFill="1"/>
    <xf numFmtId="0" fontId="0" fillId="0" borderId="0" xfId="0" applyAlignment="1">
      <alignment horizontal="center"/>
    </xf>
    <xf numFmtId="0" fontId="5" fillId="12" borderId="1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12" borderId="35" xfId="0" applyFont="1" applyFill="1" applyBorder="1" applyAlignment="1">
      <alignment horizontal="center" vertical="center"/>
    </xf>
    <xf numFmtId="1" fontId="0" fillId="24" borderId="30" xfId="0" applyNumberFormat="1" applyFill="1" applyBorder="1" applyAlignment="1">
      <alignment horizontal="center" vertical="center"/>
    </xf>
    <xf numFmtId="1" fontId="0" fillId="24" borderId="29" xfId="0" applyNumberFormat="1" applyFill="1" applyBorder="1" applyAlignment="1">
      <alignment horizontal="center" vertical="center"/>
    </xf>
    <xf numFmtId="1" fontId="0" fillId="24" borderId="4" xfId="0" applyNumberFormat="1" applyFill="1" applyBorder="1" applyAlignment="1">
      <alignment horizontal="center" vertical="center"/>
    </xf>
    <xf numFmtId="1" fontId="0" fillId="24" borderId="24" xfId="0" applyNumberFormat="1" applyFill="1" applyBorder="1" applyAlignment="1">
      <alignment horizontal="center" vertical="center"/>
    </xf>
    <xf numFmtId="1" fontId="0" fillId="24" borderId="1" xfId="0" applyNumberFormat="1" applyFill="1" applyBorder="1" applyAlignment="1">
      <alignment horizontal="center" vertical="center"/>
    </xf>
    <xf numFmtId="1" fontId="0" fillId="24" borderId="25" xfId="0" applyNumberFormat="1" applyFill="1" applyBorder="1" applyAlignment="1">
      <alignment horizontal="center" vertical="center"/>
    </xf>
    <xf numFmtId="1" fontId="0" fillId="25" borderId="29" xfId="0" applyNumberFormat="1" applyFill="1" applyBorder="1" applyAlignment="1">
      <alignment horizontal="center" vertical="center"/>
    </xf>
    <xf numFmtId="1" fontId="0" fillId="25" borderId="4" xfId="0" applyNumberFormat="1" applyFill="1" applyBorder="1" applyAlignment="1">
      <alignment horizontal="center" vertical="center"/>
    </xf>
    <xf numFmtId="1" fontId="0" fillId="25" borderId="30" xfId="0" applyNumberFormat="1" applyFill="1" applyBorder="1" applyAlignment="1">
      <alignment horizontal="center" vertical="center"/>
    </xf>
    <xf numFmtId="1" fontId="0" fillId="25" borderId="24" xfId="0" applyNumberFormat="1" applyFill="1" applyBorder="1" applyAlignment="1">
      <alignment horizontal="center" vertical="center"/>
    </xf>
    <xf numFmtId="1" fontId="0" fillId="25" borderId="1" xfId="0" applyNumberFormat="1" applyFill="1" applyBorder="1" applyAlignment="1">
      <alignment horizontal="center" vertical="center"/>
    </xf>
    <xf numFmtId="1" fontId="0" fillId="25" borderId="25" xfId="0" applyNumberFormat="1" applyFill="1" applyBorder="1" applyAlignment="1">
      <alignment horizontal="center" vertical="center"/>
    </xf>
    <xf numFmtId="0" fontId="26" fillId="14" borderId="36" xfId="0" applyFont="1" applyFill="1" applyBorder="1" applyAlignment="1">
      <alignment horizontal="center" vertical="center"/>
    </xf>
    <xf numFmtId="0" fontId="26" fillId="14" borderId="26" xfId="0" applyFont="1" applyFill="1" applyBorder="1" applyAlignment="1">
      <alignment horizontal="center" vertical="center"/>
    </xf>
    <xf numFmtId="0" fontId="26" fillId="14" borderId="27" xfId="0" applyFont="1" applyFill="1" applyBorder="1" applyAlignment="1">
      <alignment horizontal="center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38" xfId="0" applyFont="1" applyFill="1" applyBorder="1" applyAlignment="1">
      <alignment horizontal="center" vertical="center"/>
    </xf>
    <xf numFmtId="1" fontId="0" fillId="24" borderId="3" xfId="0" applyNumberFormat="1" applyFill="1" applyBorder="1" applyAlignment="1">
      <alignment horizontal="center" vertical="center"/>
    </xf>
    <xf numFmtId="0" fontId="26" fillId="14" borderId="4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0" fillId="26" borderId="32" xfId="0" applyNumberFormat="1" applyFill="1" applyBorder="1" applyAlignment="1">
      <alignment horizontal="center" vertical="center"/>
    </xf>
    <xf numFmtId="1" fontId="0" fillId="26" borderId="33" xfId="0" applyNumberFormat="1" applyFill="1" applyBorder="1" applyAlignment="1">
      <alignment horizontal="center" vertical="center"/>
    </xf>
    <xf numFmtId="1" fontId="0" fillId="26" borderId="39" xfId="0" applyNumberFormat="1" applyFill="1" applyBorder="1" applyAlignment="1">
      <alignment horizontal="center" vertical="center"/>
    </xf>
    <xf numFmtId="1" fontId="0" fillId="26" borderId="24" xfId="0" applyNumberFormat="1" applyFill="1" applyBorder="1" applyAlignment="1">
      <alignment horizontal="center" vertical="center"/>
    </xf>
    <xf numFmtId="1" fontId="0" fillId="26" borderId="1" xfId="0" applyNumberFormat="1" applyFill="1" applyBorder="1" applyAlignment="1">
      <alignment horizontal="center" vertical="center"/>
    </xf>
    <xf numFmtId="1" fontId="0" fillId="26" borderId="25" xfId="0" applyNumberFormat="1" applyFill="1" applyBorder="1" applyAlignment="1">
      <alignment horizontal="center" vertical="center"/>
    </xf>
    <xf numFmtId="1" fontId="0" fillId="26" borderId="3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12" borderId="41" xfId="0" applyFont="1" applyFill="1" applyBorder="1" applyAlignment="1">
      <alignment horizontal="center" vertical="center"/>
    </xf>
    <xf numFmtId="0" fontId="26" fillId="14" borderId="43" xfId="0" applyFont="1" applyFill="1" applyBorder="1" applyAlignment="1">
      <alignment horizontal="center" vertical="center"/>
    </xf>
    <xf numFmtId="1" fontId="0" fillId="27" borderId="31" xfId="0" applyNumberFormat="1" applyFill="1" applyBorder="1" applyAlignment="1">
      <alignment horizontal="center" vertical="center"/>
    </xf>
    <xf numFmtId="1" fontId="0" fillId="27" borderId="32" xfId="0" applyNumberFormat="1" applyFill="1" applyBorder="1" applyAlignment="1">
      <alignment horizontal="center" vertical="center"/>
    </xf>
    <xf numFmtId="1" fontId="0" fillId="28" borderId="1" xfId="0" applyNumberFormat="1" applyFill="1" applyBorder="1" applyAlignment="1">
      <alignment horizontal="center" vertical="center"/>
    </xf>
    <xf numFmtId="1" fontId="0" fillId="28" borderId="24" xfId="0" applyNumberFormat="1" applyFill="1" applyBorder="1" applyAlignment="1">
      <alignment horizontal="center" vertical="center"/>
    </xf>
    <xf numFmtId="1" fontId="0" fillId="28" borderId="39" xfId="0" applyNumberFormat="1" applyFill="1" applyBorder="1" applyAlignment="1">
      <alignment horizontal="center" vertical="center"/>
    </xf>
    <xf numFmtId="1" fontId="0" fillId="28" borderId="32" xfId="0" applyNumberFormat="1" applyFill="1" applyBorder="1" applyAlignment="1">
      <alignment horizontal="center" vertical="center"/>
    </xf>
    <xf numFmtId="1" fontId="0" fillId="28" borderId="33" xfId="0" applyNumberFormat="1" applyFill="1" applyBorder="1" applyAlignment="1">
      <alignment horizontal="center" vertical="center"/>
    </xf>
    <xf numFmtId="1" fontId="0" fillId="28" borderId="3" xfId="0" applyNumberFormat="1" applyFill="1" applyBorder="1" applyAlignment="1">
      <alignment horizontal="center" vertical="center"/>
    </xf>
    <xf numFmtId="1" fontId="0" fillId="28" borderId="25" xfId="0" applyNumberFormat="1" applyFill="1" applyBorder="1" applyAlignment="1">
      <alignment horizontal="center" vertical="center"/>
    </xf>
    <xf numFmtId="0" fontId="3" fillId="0" borderId="0" xfId="7" applyFont="1" applyAlignment="1">
      <alignment horizontal="center" vertical="center"/>
    </xf>
    <xf numFmtId="0" fontId="3" fillId="0" borderId="0" xfId="7" applyFont="1" applyAlignment="1">
      <alignment horizontal="right" vertical="center"/>
    </xf>
    <xf numFmtId="0" fontId="3" fillId="0" borderId="0" xfId="7" applyFont="1" applyAlignment="1">
      <alignment horizontal="left" vertical="center"/>
    </xf>
    <xf numFmtId="0" fontId="15" fillId="4" borderId="46" xfId="7" applyFont="1" applyFill="1" applyBorder="1" applyAlignment="1">
      <alignment horizontal="center" vertical="center" wrapText="1"/>
    </xf>
    <xf numFmtId="0" fontId="15" fillId="4" borderId="47" xfId="7" applyFont="1" applyFill="1" applyBorder="1" applyAlignment="1">
      <alignment horizontal="center" vertical="center" wrapText="1"/>
    </xf>
    <xf numFmtId="0" fontId="15" fillId="4" borderId="44" xfId="7" applyFont="1" applyFill="1" applyBorder="1" applyAlignment="1">
      <alignment horizontal="right" vertical="center"/>
    </xf>
    <xf numFmtId="0" fontId="3" fillId="16" borderId="48" xfId="7" applyFont="1" applyFill="1" applyBorder="1" applyAlignment="1">
      <alignment horizontal="center" vertical="center"/>
    </xf>
    <xf numFmtId="0" fontId="3" fillId="16" borderId="39" xfId="7" applyFont="1" applyFill="1" applyBorder="1" applyAlignment="1">
      <alignment horizontal="center" vertical="center"/>
    </xf>
    <xf numFmtId="0" fontId="3" fillId="16" borderId="33" xfId="7" applyFont="1" applyFill="1" applyBorder="1" applyAlignment="1">
      <alignment horizontal="center" vertical="center"/>
    </xf>
    <xf numFmtId="0" fontId="3" fillId="17" borderId="1" xfId="7" applyFont="1" applyFill="1" applyBorder="1" applyAlignment="1">
      <alignment horizontal="center" vertical="center"/>
    </xf>
    <xf numFmtId="0" fontId="3" fillId="0" borderId="1" xfId="7" applyFont="1" applyBorder="1" applyAlignment="1">
      <alignment horizontal="left" vertical="center"/>
    </xf>
    <xf numFmtId="0" fontId="15" fillId="4" borderId="49" xfId="7" applyFont="1" applyFill="1" applyBorder="1" applyAlignment="1">
      <alignment horizontal="right" vertical="center"/>
    </xf>
    <xf numFmtId="0" fontId="3" fillId="16" borderId="41" xfId="7" applyFont="1" applyFill="1" applyBorder="1" applyAlignment="1">
      <alignment horizontal="center" vertical="center"/>
    </xf>
    <xf numFmtId="0" fontId="3" fillId="16" borderId="3" xfId="7" applyFont="1" applyFill="1" applyBorder="1" applyAlignment="1">
      <alignment horizontal="center" vertical="center"/>
    </xf>
    <xf numFmtId="0" fontId="3" fillId="16" borderId="25" xfId="7" applyFont="1" applyFill="1" applyBorder="1" applyAlignment="1">
      <alignment horizontal="center" vertical="center"/>
    </xf>
    <xf numFmtId="0" fontId="3" fillId="3" borderId="1" xfId="7" applyFont="1" applyFill="1" applyBorder="1" applyAlignment="1">
      <alignment horizontal="center" vertical="center"/>
    </xf>
    <xf numFmtId="0" fontId="3" fillId="29" borderId="1" xfId="7" applyFont="1" applyFill="1" applyBorder="1" applyAlignment="1">
      <alignment horizontal="center" vertical="center"/>
    </xf>
    <xf numFmtId="0" fontId="15" fillId="4" borderId="50" xfId="7" applyFont="1" applyFill="1" applyBorder="1" applyAlignment="1">
      <alignment horizontal="right" vertical="center"/>
    </xf>
    <xf numFmtId="0" fontId="3" fillId="16" borderId="43" xfId="7" applyFont="1" applyFill="1" applyBorder="1" applyAlignment="1">
      <alignment horizontal="center" vertical="center"/>
    </xf>
    <xf numFmtId="0" fontId="3" fillId="16" borderId="40" xfId="7" applyFont="1" applyFill="1" applyBorder="1" applyAlignment="1">
      <alignment horizontal="center" vertical="center"/>
    </xf>
    <xf numFmtId="0" fontId="3" fillId="16" borderId="28" xfId="7" applyFont="1" applyFill="1" applyBorder="1" applyAlignment="1">
      <alignment horizontal="center" vertical="center"/>
    </xf>
    <xf numFmtId="0" fontId="3" fillId="30" borderId="1" xfId="7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 textRotation="90"/>
    </xf>
    <xf numFmtId="0" fontId="26" fillId="0" borderId="19" xfId="0" applyFont="1" applyBorder="1" applyAlignment="1">
      <alignment horizontal="center" vertical="center" textRotation="90"/>
    </xf>
    <xf numFmtId="0" fontId="26" fillId="0" borderId="15" xfId="0" applyFont="1" applyBorder="1" applyAlignment="1">
      <alignment horizontal="center" vertical="center" textRotation="90"/>
    </xf>
    <xf numFmtId="0" fontId="26" fillId="0" borderId="16" xfId="0" applyFont="1" applyBorder="1" applyAlignment="1">
      <alignment horizontal="center" vertical="center" textRotation="90"/>
    </xf>
    <xf numFmtId="0" fontId="26" fillId="0" borderId="17" xfId="0" applyFont="1" applyBorder="1" applyAlignment="1">
      <alignment horizontal="center" vertical="center" textRotation="90"/>
    </xf>
    <xf numFmtId="0" fontId="26" fillId="0" borderId="11" xfId="0" applyFont="1" applyBorder="1" applyAlignment="1">
      <alignment horizontal="center" vertical="center" textRotation="90"/>
    </xf>
    <xf numFmtId="0" fontId="26" fillId="0" borderId="0" xfId="0" applyFont="1" applyAlignment="1">
      <alignment horizontal="center" vertical="center" textRotation="90"/>
    </xf>
    <xf numFmtId="0" fontId="26" fillId="0" borderId="12" xfId="0" applyFont="1" applyBorder="1" applyAlignment="1">
      <alignment horizontal="center" vertical="center" textRotation="90"/>
    </xf>
    <xf numFmtId="0" fontId="26" fillId="0" borderId="14" xfId="0" applyFont="1" applyBorder="1" applyAlignment="1">
      <alignment horizontal="center" vertical="center"/>
    </xf>
    <xf numFmtId="1" fontId="0" fillId="31" borderId="3" xfId="0" applyNumberFormat="1" applyFill="1" applyBorder="1" applyAlignment="1">
      <alignment horizontal="center" vertical="center"/>
    </xf>
    <xf numFmtId="1" fontId="0" fillId="31" borderId="1" xfId="0" applyNumberFormat="1" applyFill="1" applyBorder="1" applyAlignment="1">
      <alignment horizontal="center" vertical="center"/>
    </xf>
    <xf numFmtId="1" fontId="0" fillId="31" borderId="25" xfId="0" applyNumberFormat="1" applyFill="1" applyBorder="1" applyAlignment="1">
      <alignment horizontal="center" vertical="center"/>
    </xf>
    <xf numFmtId="0" fontId="27" fillId="32" borderId="48" xfId="4" applyFont="1" applyFill="1" applyBorder="1" applyAlignment="1">
      <alignment horizontal="center" vertical="center"/>
    </xf>
    <xf numFmtId="10" fontId="0" fillId="14" borderId="1" xfId="5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9" fontId="0" fillId="14" borderId="1" xfId="5" applyFont="1" applyFill="1" applyBorder="1" applyAlignment="1">
      <alignment horizontal="center" vertical="center"/>
    </xf>
    <xf numFmtId="0" fontId="15" fillId="9" borderId="14" xfId="4" applyFont="1" applyFill="1" applyBorder="1" applyAlignment="1">
      <alignment horizontal="center" vertical="center"/>
    </xf>
    <xf numFmtId="0" fontId="15" fillId="9" borderId="5" xfId="4" applyFont="1" applyFill="1" applyBorder="1" applyAlignment="1">
      <alignment horizontal="center" vertical="center"/>
    </xf>
    <xf numFmtId="0" fontId="7" fillId="33" borderId="1" xfId="1" applyFont="1" applyFill="1" applyBorder="1" applyAlignment="1">
      <alignment horizontal="center" vertical="center"/>
    </xf>
    <xf numFmtId="0" fontId="7" fillId="34" borderId="1" xfId="1" applyFont="1" applyFill="1" applyBorder="1" applyAlignment="1">
      <alignment horizontal="center" vertical="center"/>
    </xf>
    <xf numFmtId="0" fontId="15" fillId="35" borderId="1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4" fontId="7" fillId="0" borderId="0" xfId="1" applyNumberFormat="1" applyFont="1"/>
    <xf numFmtId="4" fontId="7" fillId="0" borderId="0" xfId="1" applyNumberFormat="1" applyFont="1" applyAlignment="1">
      <alignment horizontal="center"/>
    </xf>
    <xf numFmtId="0" fontId="7" fillId="0" borderId="0" xfId="1" applyFont="1" applyAlignment="1">
      <alignment vertical="top"/>
    </xf>
    <xf numFmtId="0" fontId="7" fillId="0" borderId="0" xfId="1" applyFont="1"/>
    <xf numFmtId="166" fontId="4" fillId="0" borderId="1" xfId="4" applyNumberFormat="1" applyBorder="1"/>
    <xf numFmtId="0" fontId="26" fillId="2" borderId="1" xfId="0" applyFont="1" applyFill="1" applyBorder="1" applyAlignment="1">
      <alignment vertical="top"/>
    </xf>
    <xf numFmtId="49" fontId="0" fillId="34" borderId="0" xfId="0" applyNumberFormat="1" applyFill="1"/>
    <xf numFmtId="11" fontId="0" fillId="34" borderId="0" xfId="0" applyNumberFormat="1" applyFill="1"/>
    <xf numFmtId="4" fontId="0" fillId="0" borderId="0" xfId="0" applyNumberFormat="1" applyAlignment="1">
      <alignment horizontal="center"/>
    </xf>
    <xf numFmtId="0" fontId="7" fillId="36" borderId="1" xfId="1" applyFont="1" applyFill="1" applyBorder="1" applyAlignment="1">
      <alignment horizontal="right" vertical="center" wrapText="1"/>
    </xf>
    <xf numFmtId="16" fontId="7" fillId="36" borderId="1" xfId="1" applyNumberFormat="1" applyFont="1" applyFill="1" applyBorder="1" applyAlignment="1">
      <alignment horizontal="center" vertical="center"/>
    </xf>
    <xf numFmtId="4" fontId="7" fillId="0" borderId="0" xfId="1" applyNumberFormat="1" applyFont="1" applyAlignment="1">
      <alignment horizontal="right"/>
    </xf>
    <xf numFmtId="10" fontId="4" fillId="0" borderId="0" xfId="4" applyNumberFormat="1" applyAlignment="1">
      <alignment horizontal="center" vertical="center"/>
    </xf>
    <xf numFmtId="14" fontId="4" fillId="0" borderId="3" xfId="4" applyNumberFormat="1" applyBorder="1" applyAlignment="1">
      <alignment horizontal="left"/>
    </xf>
    <xf numFmtId="0" fontId="27" fillId="9" borderId="48" xfId="4" applyFont="1" applyFill="1" applyBorder="1" applyAlignment="1">
      <alignment horizontal="center" vertical="center"/>
    </xf>
    <xf numFmtId="0" fontId="11" fillId="37" borderId="1" xfId="0" applyFont="1" applyFill="1" applyBorder="1" applyAlignment="1">
      <alignment horizontal="center" vertical="top" wrapText="1"/>
    </xf>
    <xf numFmtId="0" fontId="11" fillId="38" borderId="1" xfId="0" applyFont="1" applyFill="1" applyBorder="1" applyAlignment="1">
      <alignment horizontal="center" vertical="top" wrapText="1"/>
    </xf>
    <xf numFmtId="0" fontId="11" fillId="39" borderId="1" xfId="0" applyFont="1" applyFill="1" applyBorder="1" applyAlignment="1">
      <alignment horizontal="center" vertical="top" wrapText="1"/>
    </xf>
    <xf numFmtId="0" fontId="23" fillId="41" borderId="0" xfId="4" applyFont="1" applyFill="1"/>
    <xf numFmtId="0" fontId="9" fillId="17" borderId="1" xfId="0" applyFont="1" applyFill="1" applyBorder="1" applyAlignment="1">
      <alignment horizontal="center" vertical="center" wrapText="1"/>
    </xf>
    <xf numFmtId="0" fontId="4" fillId="42" borderId="0" xfId="4" applyFill="1"/>
    <xf numFmtId="0" fontId="13" fillId="42" borderId="1" xfId="4" applyFont="1" applyFill="1" applyBorder="1" applyAlignment="1">
      <alignment horizontal="right" vertical="center"/>
    </xf>
    <xf numFmtId="0" fontId="4" fillId="43" borderId="0" xfId="4" applyFill="1"/>
    <xf numFmtId="0" fontId="13" fillId="43" borderId="1" xfId="4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25" fillId="44" borderId="1" xfId="8" applyFont="1" applyFill="1" applyBorder="1" applyAlignment="1">
      <alignment horizontal="center" vertical="center" wrapText="1"/>
    </xf>
    <xf numFmtId="0" fontId="2" fillId="0" borderId="0" xfId="8" applyFont="1" applyAlignment="1">
      <alignment horizontal="center" vertical="center"/>
    </xf>
    <xf numFmtId="0" fontId="22" fillId="45" borderId="1" xfId="8" applyFont="1" applyFill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 wrapText="1"/>
    </xf>
    <xf numFmtId="0" fontId="2" fillId="0" borderId="0" xfId="8" applyFont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12" fillId="0" borderId="0" xfId="4" applyFont="1" applyAlignment="1">
      <alignment vertical="center"/>
    </xf>
    <xf numFmtId="9" fontId="12" fillId="0" borderId="0" xfId="5" applyFont="1" applyAlignment="1">
      <alignment vertical="center"/>
    </xf>
    <xf numFmtId="1" fontId="0" fillId="25" borderId="51" xfId="0" applyNumberFormat="1" applyFill="1" applyBorder="1" applyAlignment="1">
      <alignment horizontal="center" vertical="center"/>
    </xf>
    <xf numFmtId="1" fontId="0" fillId="24" borderId="9" xfId="0" applyNumberFormat="1" applyFill="1" applyBorder="1" applyAlignment="1">
      <alignment horizontal="center" vertical="center"/>
    </xf>
    <xf numFmtId="0" fontId="26" fillId="14" borderId="52" xfId="0" applyFont="1" applyFill="1" applyBorder="1" applyAlignment="1">
      <alignment horizontal="center" vertical="center"/>
    </xf>
    <xf numFmtId="0" fontId="12" fillId="4" borderId="3" xfId="4" applyFont="1" applyFill="1" applyBorder="1" applyAlignment="1">
      <alignment vertical="center"/>
    </xf>
    <xf numFmtId="14" fontId="0" fillId="0" borderId="0" xfId="0" applyNumberFormat="1" applyAlignment="1">
      <alignment horizontal="right" vertical="top"/>
    </xf>
    <xf numFmtId="0" fontId="0" fillId="11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5" fillId="0" borderId="0" xfId="4" applyFont="1"/>
    <xf numFmtId="0" fontId="26" fillId="0" borderId="1" xfId="0" applyFont="1" applyBorder="1" applyAlignment="1">
      <alignment horizontal="center"/>
    </xf>
    <xf numFmtId="0" fontId="0" fillId="0" borderId="1" xfId="0" applyBorder="1"/>
    <xf numFmtId="44" fontId="0" fillId="0" borderId="1" xfId="9" applyFont="1" applyBorder="1"/>
    <xf numFmtId="0" fontId="7" fillId="0" borderId="1" xfId="0" applyFont="1" applyBorder="1"/>
    <xf numFmtId="4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26" fillId="10" borderId="1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2" borderId="1" xfId="0" applyNumberFormat="1" applyFill="1" applyBorder="1" applyAlignment="1">
      <alignment vertical="top"/>
    </xf>
    <xf numFmtId="0" fontId="0" fillId="0" borderId="1" xfId="0" applyBorder="1" applyAlignment="1">
      <alignment horizontal="center"/>
    </xf>
    <xf numFmtId="165" fontId="0" fillId="0" borderId="1" xfId="0" applyNumberFormat="1" applyBorder="1"/>
    <xf numFmtId="4" fontId="0" fillId="0" borderId="1" xfId="0" applyNumberFormat="1" applyBorder="1"/>
    <xf numFmtId="49" fontId="7" fillId="34" borderId="0" xfId="0" applyNumberFormat="1" applyFont="1" applyFill="1"/>
    <xf numFmtId="49" fontId="0" fillId="0" borderId="0" xfId="0" applyNumberFormat="1" applyAlignment="1">
      <alignment horizontal="center"/>
    </xf>
    <xf numFmtId="165" fontId="0" fillId="0" borderId="0" xfId="0" applyNumberFormat="1"/>
    <xf numFmtId="4" fontId="0" fillId="0" borderId="0" xfId="0" applyNumberFormat="1"/>
    <xf numFmtId="0" fontId="7" fillId="0" borderId="0" xfId="0" applyFont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3" fontId="0" fillId="0" borderId="1" xfId="0" applyNumberFormat="1" applyBorder="1" applyAlignment="1">
      <alignment horizontal="right" vertical="top"/>
    </xf>
    <xf numFmtId="2" fontId="7" fillId="0" borderId="1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167" fontId="7" fillId="7" borderId="1" xfId="0" applyNumberFormat="1" applyFont="1" applyFill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2" fontId="7" fillId="7" borderId="1" xfId="6" applyNumberFormat="1" applyFont="1" applyFill="1" applyBorder="1" applyAlignment="1">
      <alignment horizontal="center"/>
    </xf>
    <xf numFmtId="2" fontId="7" fillId="0" borderId="0" xfId="6" applyNumberFormat="1" applyFont="1" applyAlignment="1">
      <alignment horizontal="center"/>
    </xf>
    <xf numFmtId="49" fontId="16" fillId="0" borderId="1" xfId="0" applyNumberFormat="1" applyFont="1" applyBorder="1" applyAlignment="1">
      <alignment vertical="top"/>
    </xf>
    <xf numFmtId="49" fontId="16" fillId="13" borderId="13" xfId="0" applyNumberFormat="1" applyFont="1" applyFill="1" applyBorder="1" applyAlignment="1">
      <alignment vertical="top"/>
    </xf>
    <xf numFmtId="49" fontId="16" fillId="13" borderId="1" xfId="0" applyNumberFormat="1" applyFont="1" applyFill="1" applyBorder="1" applyAlignment="1">
      <alignment vertical="top"/>
    </xf>
    <xf numFmtId="49" fontId="16" fillId="0" borderId="13" xfId="0" applyNumberFormat="1" applyFont="1" applyBorder="1" applyAlignment="1">
      <alignment vertical="top"/>
    </xf>
    <xf numFmtId="0" fontId="26" fillId="3" borderId="23" xfId="4" applyFon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0" fontId="1" fillId="0" borderId="1" xfId="4" applyFont="1" applyBorder="1" applyAlignment="1">
      <alignment horizontal="center" vertical="center"/>
    </xf>
    <xf numFmtId="0" fontId="1" fillId="2" borderId="1" xfId="4" applyFont="1" applyFill="1" applyBorder="1" applyAlignment="1">
      <alignment vertical="top"/>
    </xf>
    <xf numFmtId="0" fontId="1" fillId="2" borderId="1" xfId="4" applyFont="1" applyFill="1" applyBorder="1" applyAlignment="1">
      <alignment vertical="top" wrapText="1"/>
    </xf>
    <xf numFmtId="0" fontId="1" fillId="11" borderId="1" xfId="4" applyFont="1" applyFill="1" applyBorder="1" applyAlignment="1">
      <alignment horizontal="center" vertical="center"/>
    </xf>
    <xf numFmtId="14" fontId="1" fillId="0" borderId="1" xfId="4" applyNumberFormat="1" applyFont="1" applyBorder="1" applyAlignment="1">
      <alignment horizontal="center" vertical="center"/>
    </xf>
    <xf numFmtId="0" fontId="1" fillId="0" borderId="0" xfId="4" applyFont="1"/>
    <xf numFmtId="0" fontId="1" fillId="15" borderId="0" xfId="4" applyFont="1" applyFill="1"/>
    <xf numFmtId="0" fontId="1" fillId="11" borderId="1" xfId="4" applyFont="1" applyFill="1" applyBorder="1" applyAlignment="1">
      <alignment horizontal="center"/>
    </xf>
    <xf numFmtId="0" fontId="1" fillId="0" borderId="1" xfId="4" applyFont="1" applyBorder="1" applyAlignment="1">
      <alignment horizontal="center"/>
    </xf>
    <xf numFmtId="0" fontId="1" fillId="4" borderId="1" xfId="4" applyFont="1" applyFill="1" applyBorder="1" applyAlignment="1">
      <alignment horizontal="center"/>
    </xf>
    <xf numFmtId="0" fontId="1" fillId="4" borderId="3" xfId="4" applyFont="1" applyFill="1" applyBorder="1" applyAlignment="1">
      <alignment horizontal="center" vertical="center"/>
    </xf>
    <xf numFmtId="0" fontId="1" fillId="0" borderId="1" xfId="4" applyFont="1" applyBorder="1"/>
    <xf numFmtId="0" fontId="1" fillId="11" borderId="1" xfId="4" applyFont="1" applyFill="1" applyBorder="1" applyAlignment="1">
      <alignment horizontal="right" vertical="center"/>
    </xf>
    <xf numFmtId="0" fontId="1" fillId="0" borderId="1" xfId="4" applyFont="1" applyBorder="1" applyAlignment="1">
      <alignment vertical="center"/>
    </xf>
    <xf numFmtId="0" fontId="1" fillId="11" borderId="1" xfId="4" applyFont="1" applyFill="1" applyBorder="1" applyAlignment="1">
      <alignment vertical="center"/>
    </xf>
    <xf numFmtId="0" fontId="1" fillId="17" borderId="1" xfId="4" applyFont="1" applyFill="1" applyBorder="1" applyAlignment="1">
      <alignment vertical="center"/>
    </xf>
    <xf numFmtId="0" fontId="1" fillId="0" borderId="0" xfId="4" applyFont="1" applyAlignment="1">
      <alignment vertical="center"/>
    </xf>
    <xf numFmtId="164" fontId="1" fillId="0" borderId="0" xfId="6" applyNumberFormat="1" applyFont="1" applyAlignment="1">
      <alignment vertical="center"/>
    </xf>
    <xf numFmtId="168" fontId="1" fillId="0" borderId="0" xfId="6" applyNumberFormat="1" applyFont="1" applyAlignment="1">
      <alignment vertical="center"/>
    </xf>
    <xf numFmtId="0" fontId="1" fillId="15" borderId="0" xfId="4" applyFont="1" applyFill="1" applyAlignment="1">
      <alignment vertical="center"/>
    </xf>
    <xf numFmtId="0" fontId="1" fillId="8" borderId="1" xfId="4" applyFont="1" applyFill="1" applyBorder="1" applyAlignment="1">
      <alignment horizontal="center"/>
    </xf>
    <xf numFmtId="0" fontId="1" fillId="14" borderId="1" xfId="4" applyFont="1" applyFill="1" applyBorder="1" applyAlignment="1">
      <alignment horizontal="center"/>
    </xf>
    <xf numFmtId="0" fontId="1" fillId="17" borderId="1" xfId="4" applyFont="1" applyFill="1" applyBorder="1" applyAlignment="1">
      <alignment horizontal="center"/>
    </xf>
    <xf numFmtId="0" fontId="1" fillId="17" borderId="1" xfId="4" applyFont="1" applyFill="1" applyBorder="1" applyAlignment="1">
      <alignment horizontal="center" vertical="center"/>
    </xf>
    <xf numFmtId="0" fontId="1" fillId="8" borderId="1" xfId="4" applyFont="1" applyFill="1" applyBorder="1" applyAlignment="1">
      <alignment horizontal="center" vertical="center"/>
    </xf>
    <xf numFmtId="0" fontId="1" fillId="14" borderId="1" xfId="4" applyFont="1" applyFill="1" applyBorder="1" applyAlignment="1">
      <alignment horizontal="center" vertical="center"/>
    </xf>
    <xf numFmtId="0" fontId="1" fillId="14" borderId="3" xfId="4" applyFont="1" applyFill="1" applyBorder="1" applyAlignment="1">
      <alignment horizontal="center" vertical="center"/>
    </xf>
    <xf numFmtId="0" fontId="1" fillId="0" borderId="0" xfId="4" applyFont="1" applyAlignment="1">
      <alignment horizontal="center" vertical="center"/>
    </xf>
    <xf numFmtId="0" fontId="1" fillId="0" borderId="9" xfId="4" applyFont="1" applyBorder="1"/>
    <xf numFmtId="168" fontId="1" fillId="0" borderId="0" xfId="6" applyNumberFormat="1" applyFon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5" fillId="0" borderId="0" xfId="0" pivotButton="1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0" fillId="0" borderId="0" xfId="0"/>
    <xf numFmtId="0" fontId="8" fillId="0" borderId="0" xfId="0" applyFont="1" applyAlignment="1">
      <alignment horizontal="left" vertical="top" wrapText="1"/>
    </xf>
    <xf numFmtId="0" fontId="15" fillId="11" borderId="8" xfId="4" applyFont="1" applyFill="1" applyBorder="1" applyAlignment="1">
      <alignment horizontal="center"/>
    </xf>
    <xf numFmtId="0" fontId="0" fillId="0" borderId="8" xfId="0" applyBorder="1"/>
    <xf numFmtId="0" fontId="12" fillId="4" borderId="1" xfId="4" applyFont="1" applyFill="1" applyBorder="1" applyAlignment="1">
      <alignment horizontal="center"/>
    </xf>
    <xf numFmtId="0" fontId="0" fillId="0" borderId="3" xfId="0" applyBorder="1"/>
    <xf numFmtId="0" fontId="0" fillId="0" borderId="10" xfId="0" applyBorder="1"/>
    <xf numFmtId="0" fontId="12" fillId="9" borderId="1" xfId="4" applyFont="1" applyFill="1" applyBorder="1" applyAlignment="1">
      <alignment horizontal="center"/>
    </xf>
    <xf numFmtId="0" fontId="12" fillId="3" borderId="0" xfId="4" applyFont="1" applyFill="1" applyAlignment="1">
      <alignment horizontal="center"/>
    </xf>
    <xf numFmtId="0" fontId="4" fillId="3" borderId="0" xfId="4" applyFill="1"/>
    <xf numFmtId="0" fontId="1" fillId="9" borderId="8" xfId="4" applyFont="1" applyFill="1" applyBorder="1" applyAlignment="1">
      <alignment horizontal="center"/>
    </xf>
    <xf numFmtId="0" fontId="4" fillId="0" borderId="14" xfId="4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21" xfId="0" applyBorder="1"/>
    <xf numFmtId="0" fontId="4" fillId="0" borderId="0" xfId="4"/>
    <xf numFmtId="0" fontId="0" fillId="0" borderId="16" xfId="0" applyBorder="1"/>
    <xf numFmtId="0" fontId="0" fillId="0" borderId="7" xfId="0" applyBorder="1"/>
    <xf numFmtId="0" fontId="0" fillId="0" borderId="12" xfId="0" applyBorder="1"/>
    <xf numFmtId="0" fontId="0" fillId="0" borderId="17" xfId="0" applyBorder="1"/>
    <xf numFmtId="164" fontId="1" fillId="0" borderId="1" xfId="4" applyNumberFormat="1" applyFont="1" applyBorder="1" applyAlignment="1">
      <alignment horizontal="center" vertical="center" wrapText="1"/>
    </xf>
    <xf numFmtId="0" fontId="0" fillId="0" borderId="4" xfId="0" applyBorder="1"/>
    <xf numFmtId="164" fontId="1" fillId="4" borderId="1" xfId="4" applyNumberFormat="1" applyFont="1" applyFill="1" applyBorder="1" applyAlignment="1">
      <alignment horizontal="center" vertical="center" wrapText="1"/>
    </xf>
    <xf numFmtId="0" fontId="32" fillId="22" borderId="32" xfId="4" applyFont="1" applyFill="1" applyBorder="1" applyAlignment="1">
      <alignment horizontal="center" vertical="center"/>
    </xf>
    <xf numFmtId="9" fontId="21" fillId="4" borderId="21" xfId="3" applyNumberFormat="1" applyFont="1" applyFill="1" applyBorder="1" applyAlignment="1">
      <alignment horizontal="center" vertical="center"/>
    </xf>
    <xf numFmtId="0" fontId="4" fillId="0" borderId="0" xfId="4" applyAlignment="1">
      <alignment vertical="center"/>
    </xf>
    <xf numFmtId="10" fontId="24" fillId="4" borderId="1" xfId="4" applyNumberFormat="1" applyFont="1" applyFill="1" applyBorder="1" applyAlignment="1">
      <alignment horizontal="center" vertical="center" wrapText="1"/>
    </xf>
    <xf numFmtId="0" fontId="19" fillId="9" borderId="0" xfId="4" applyFont="1" applyFill="1" applyAlignment="1">
      <alignment horizontal="center" vertical="center"/>
    </xf>
    <xf numFmtId="0" fontId="19" fillId="4" borderId="0" xfId="4" applyFont="1" applyFill="1" applyAlignment="1">
      <alignment horizontal="center" vertical="center"/>
    </xf>
    <xf numFmtId="0" fontId="12" fillId="4" borderId="9" xfId="4" applyFont="1" applyFill="1" applyBorder="1" applyAlignment="1">
      <alignment horizontal="center" vertical="center"/>
    </xf>
    <xf numFmtId="9" fontId="21" fillId="4" borderId="22" xfId="3" applyNumberFormat="1" applyFont="1" applyFill="1" applyBorder="1" applyAlignment="1">
      <alignment horizontal="center" vertical="center"/>
    </xf>
    <xf numFmtId="9" fontId="21" fillId="6" borderId="21" xfId="3" applyNumberFormat="1" applyFont="1" applyFill="1" applyBorder="1" applyAlignment="1">
      <alignment horizontal="center" vertical="center"/>
    </xf>
    <xf numFmtId="0" fontId="1" fillId="9" borderId="8" xfId="4" applyFont="1" applyFill="1" applyBorder="1" applyAlignment="1">
      <alignment horizontal="center" vertical="center"/>
    </xf>
    <xf numFmtId="0" fontId="19" fillId="4" borderId="12" xfId="4" applyFont="1" applyFill="1" applyBorder="1" applyAlignment="1">
      <alignment horizontal="center" vertical="center"/>
    </xf>
    <xf numFmtId="0" fontId="19" fillId="9" borderId="1" xfId="4" applyFont="1" applyFill="1" applyBorder="1" applyAlignment="1">
      <alignment horizontal="center" vertical="center"/>
    </xf>
    <xf numFmtId="0" fontId="4" fillId="0" borderId="1" xfId="4" applyBorder="1" applyAlignment="1">
      <alignment horizontal="center" vertical="center"/>
    </xf>
    <xf numFmtId="0" fontId="1" fillId="4" borderId="1" xfId="4" applyFont="1" applyFill="1" applyBorder="1" applyAlignment="1">
      <alignment horizontal="right"/>
    </xf>
    <xf numFmtId="0" fontId="19" fillId="4" borderId="11" xfId="4" applyFont="1" applyFill="1" applyBorder="1" applyAlignment="1">
      <alignment horizontal="center" vertical="center"/>
    </xf>
    <xf numFmtId="0" fontId="30" fillId="4" borderId="6" xfId="0" applyFont="1" applyFill="1" applyBorder="1" applyAlignment="1">
      <alignment horizontal="center" vertical="center" wrapText="1"/>
    </xf>
    <xf numFmtId="0" fontId="31" fillId="9" borderId="41" xfId="4" applyFont="1" applyFill="1" applyBorder="1" applyAlignment="1">
      <alignment horizontal="center" vertical="center"/>
    </xf>
    <xf numFmtId="0" fontId="0" fillId="0" borderId="57" xfId="0" applyBorder="1"/>
    <xf numFmtId="0" fontId="12" fillId="9" borderId="1" xfId="4" applyFont="1" applyFill="1" applyBorder="1" applyAlignment="1">
      <alignment horizontal="center" vertical="center"/>
    </xf>
    <xf numFmtId="0" fontId="22" fillId="9" borderId="19" xfId="4" applyFont="1" applyFill="1" applyBorder="1" applyAlignment="1">
      <alignment horizontal="center" vertical="center"/>
    </xf>
    <xf numFmtId="0" fontId="0" fillId="0" borderId="19" xfId="0" applyBorder="1"/>
    <xf numFmtId="0" fontId="15" fillId="9" borderId="14" xfId="4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25" fillId="20" borderId="1" xfId="4" applyFont="1" applyFill="1" applyBorder="1" applyAlignment="1">
      <alignment horizontal="center" vertical="center"/>
    </xf>
    <xf numFmtId="0" fontId="0" fillId="0" borderId="53" xfId="0" applyBorder="1"/>
    <xf numFmtId="0" fontId="0" fillId="0" borderId="54" xfId="0" applyBorder="1"/>
    <xf numFmtId="0" fontId="0" fillId="0" borderId="51" xfId="0" applyBorder="1"/>
    <xf numFmtId="0" fontId="0" fillId="0" borderId="55" xfId="0" applyBorder="1"/>
    <xf numFmtId="0" fontId="18" fillId="9" borderId="14" xfId="4" applyFont="1" applyFill="1" applyBorder="1" applyAlignment="1">
      <alignment horizontal="center" vertical="center"/>
    </xf>
    <xf numFmtId="0" fontId="22" fillId="4" borderId="19" xfId="4" applyFont="1" applyFill="1" applyBorder="1" applyAlignment="1">
      <alignment horizontal="center" vertical="center"/>
    </xf>
    <xf numFmtId="0" fontId="12" fillId="4" borderId="10" xfId="4" applyFont="1" applyFill="1" applyBorder="1" applyAlignment="1">
      <alignment horizontal="center" vertical="center"/>
    </xf>
    <xf numFmtId="0" fontId="31" fillId="22" borderId="48" xfId="4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1" fillId="22" borderId="14" xfId="4" applyFont="1" applyFill="1" applyBorder="1" applyAlignment="1">
      <alignment horizontal="center" vertical="center"/>
    </xf>
    <xf numFmtId="0" fontId="0" fillId="0" borderId="20" xfId="0" applyBorder="1"/>
    <xf numFmtId="0" fontId="20" fillId="0" borderId="22" xfId="0" applyFont="1" applyBorder="1" applyAlignment="1">
      <alignment horizontal="center" vertical="center"/>
    </xf>
    <xf numFmtId="0" fontId="23" fillId="40" borderId="8" xfId="4" applyFont="1" applyFill="1" applyBorder="1" applyAlignment="1">
      <alignment horizontal="right" vertical="center" wrapText="1"/>
    </xf>
    <xf numFmtId="9" fontId="29" fillId="9" borderId="21" xfId="3" applyNumberFormat="1" applyFont="1" applyFill="1" applyBorder="1" applyAlignment="1">
      <alignment horizontal="center" vertical="center"/>
    </xf>
    <xf numFmtId="0" fontId="17" fillId="9" borderId="1" xfId="4" applyFont="1" applyFill="1" applyBorder="1" applyAlignment="1">
      <alignment horizontal="center" vertical="center"/>
    </xf>
    <xf numFmtId="0" fontId="21" fillId="21" borderId="14" xfId="4" applyFont="1" applyFill="1" applyBorder="1" applyAlignment="1">
      <alignment horizontal="center" vertical="center"/>
    </xf>
    <xf numFmtId="0" fontId="22" fillId="4" borderId="18" xfId="4" applyFont="1" applyFill="1" applyBorder="1" applyAlignment="1">
      <alignment horizontal="center" vertical="center"/>
    </xf>
    <xf numFmtId="0" fontId="28" fillId="9" borderId="41" xfId="4" applyFont="1" applyFill="1" applyBorder="1" applyAlignment="1">
      <alignment horizontal="center" vertical="center"/>
    </xf>
    <xf numFmtId="0" fontId="25" fillId="14" borderId="1" xfId="4" applyFont="1" applyFill="1" applyBorder="1" applyAlignment="1">
      <alignment horizontal="center" vertical="center"/>
    </xf>
    <xf numFmtId="0" fontId="1" fillId="0" borderId="1" xfId="4" applyFont="1" applyBorder="1" applyAlignment="1">
      <alignment horizontal="center" vertical="center"/>
    </xf>
    <xf numFmtId="0" fontId="5" fillId="23" borderId="34" xfId="0" applyFont="1" applyFill="1" applyBorder="1" applyAlignment="1">
      <alignment horizontal="center" vertical="center"/>
    </xf>
    <xf numFmtId="0" fontId="0" fillId="0" borderId="59" xfId="0" applyBorder="1"/>
    <xf numFmtId="0" fontId="5" fillId="23" borderId="22" xfId="0" applyFont="1" applyFill="1" applyBorder="1" applyAlignment="1">
      <alignment horizontal="center" vertical="center"/>
    </xf>
    <xf numFmtId="0" fontId="5" fillId="23" borderId="31" xfId="0" applyFont="1" applyFill="1" applyBorder="1" applyAlignment="1">
      <alignment horizontal="center" vertical="center"/>
    </xf>
    <xf numFmtId="0" fontId="0" fillId="0" borderId="58" xfId="0" applyBorder="1"/>
    <xf numFmtId="0" fontId="0" fillId="0" borderId="39" xfId="0" applyBorder="1"/>
    <xf numFmtId="0" fontId="26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3" borderId="42" xfId="0" applyFont="1" applyFill="1" applyBorder="1" applyAlignment="1">
      <alignment horizontal="center" vertical="center"/>
    </xf>
    <xf numFmtId="0" fontId="0" fillId="0" borderId="42" xfId="0" applyBorder="1"/>
    <xf numFmtId="0" fontId="5" fillId="23" borderId="39" xfId="0" applyFont="1" applyFill="1" applyBorder="1" applyAlignment="1">
      <alignment horizontal="center" vertical="center"/>
    </xf>
    <xf numFmtId="0" fontId="26" fillId="0" borderId="14" xfId="0" applyFont="1" applyBorder="1" applyAlignment="1">
      <alignment horizontal="center" vertical="center" textRotation="90"/>
    </xf>
    <xf numFmtId="0" fontId="5" fillId="23" borderId="37" xfId="0" applyFont="1" applyFill="1" applyBorder="1" applyAlignment="1">
      <alignment horizontal="center" vertical="center"/>
    </xf>
    <xf numFmtId="0" fontId="15" fillId="4" borderId="31" xfId="7" applyFont="1" applyFill="1" applyBorder="1" applyAlignment="1">
      <alignment horizontal="center" vertical="center" wrapText="1"/>
    </xf>
    <xf numFmtId="0" fontId="15" fillId="4" borderId="48" xfId="7" applyFont="1" applyFill="1" applyBorder="1" applyAlignment="1">
      <alignment horizontal="center" vertical="center" wrapText="1"/>
    </xf>
    <xf numFmtId="0" fontId="0" fillId="0" borderId="45" xfId="0" applyBorder="1"/>
    <xf numFmtId="0" fontId="15" fillId="4" borderId="18" xfId="7" applyFont="1" applyFill="1" applyBorder="1" applyAlignment="1">
      <alignment horizontal="center" vertical="center" wrapText="1"/>
    </xf>
    <xf numFmtId="0" fontId="26" fillId="0" borderId="56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26" fillId="0" borderId="1" xfId="0" applyFont="1" applyBorder="1" applyAlignment="1">
      <alignment horizontal="center" wrapText="1"/>
    </xf>
    <xf numFmtId="0" fontId="34" fillId="0" borderId="14" xfId="0" applyFont="1" applyBorder="1" applyAlignment="1">
      <alignment horizontal="center" vertical="center" wrapText="1"/>
    </xf>
  </cellXfs>
  <cellStyles count="10">
    <cellStyle name="20% - Énfasis3" xfId="3" builtinId="38"/>
    <cellStyle name="Moneda" xfId="9" builtinId="4"/>
    <cellStyle name="Normal" xfId="0" builtinId="0"/>
    <cellStyle name="Normal 2" xfId="1" xr:uid="{00000000-0005-0000-0000-000001000000}"/>
    <cellStyle name="Normal 3" xfId="4" xr:uid="{00000000-0005-0000-0000-000004000000}"/>
    <cellStyle name="Normal 4" xfId="7" xr:uid="{00000000-0005-0000-0000-000007000000}"/>
    <cellStyle name="Normal 5" xfId="8" xr:uid="{00000000-0005-0000-0000-000008000000}"/>
    <cellStyle name="Percent 2" xfId="5" xr:uid="{00000000-0005-0000-0000-000005000000}"/>
    <cellStyle name="Porcentaje" xfId="6" builtinId="5"/>
    <cellStyle name="Porcentaje 2" xfId="2" xr:uid="{00000000-0005-0000-0000-000002000000}"/>
  </cellStyles>
  <dxfs count="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alignment vertical="center"/>
    </dxf>
    <dxf>
      <numFmt numFmtId="30" formatCode="@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2" formatCode="0.0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righ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/yyyy"/>
      <alignment horizontal="general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fill>
        <patternFill patternType="solid">
          <fgColor indexed="64"/>
          <bgColor rgb="FFFFFF0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IENT" refreshedDate="45170.343458796298" createdVersion="6" refreshedVersion="6" minRefreshableVersion="3" recordCount="366" xr:uid="{00000000-000A-0000-FFFF-FFFF00000000}">
  <cacheSource type="worksheet">
    <worksheetSource ref="A1:F1048576" sheet="dias"/>
  </cacheSource>
  <cacheFields count="6">
    <cacheField name="fecha" numFmtId="0">
      <sharedItems containsNonDate="0" containsDate="1" containsString="0" containsBlank="1" minDate="2023-01-01T00:00:00" maxDate="2024-01-01T00:00:00"/>
    </cacheField>
    <cacheField name="semana" numFmtId="0">
      <sharedItems containsString="0" containsBlank="1" containsNumber="1" containsInteger="1" minValue="1" maxValue="53" count="5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m/>
      </sharedItems>
    </cacheField>
    <cacheField name="dia" numFmtId="0">
      <sharedItems containsString="0" containsBlank="1" containsNumber="1" containsInteger="1" minValue="1" maxValue="8"/>
    </cacheField>
    <cacheField name="Cuenta" numFmtId="0">
      <sharedItems containsString="0" containsBlank="1" containsNumber="1" containsInteger="1" minValue="0" maxValue="1" count="3">
        <n v="0"/>
        <n v="1"/>
        <m/>
      </sharedItems>
    </cacheField>
    <cacheField name="mes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conto?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IENT" refreshedDate="46030.662039120369" createdVersion="8" refreshedVersion="8" minRefreshableVersion="3" recordCount="1409" xr:uid="{00000000-000A-0000-FFFF-FFFF01000000}">
  <cacheSource type="worksheet">
    <worksheetSource ref="A1:M2" sheet="Planilla de control"/>
  </cacheSource>
  <cacheFields count="26">
    <cacheField name="CONCATENAR" numFmtId="0">
      <sharedItems/>
    </cacheField>
    <cacheField name="Fecha control" numFmtId="14">
      <sharedItems containsSemiMixedTypes="0" containsNonDate="0" containsDate="1" containsString="0" minDate="2025-06-30T00:00:00" maxDate="2026-01-10T00:00:00" count="73">
        <d v="2026-01-05T00:00:00"/>
        <d v="2026-01-06T00:00:00"/>
        <d v="2026-01-07T00:00:00"/>
        <d v="2026-01-08T00:00:00"/>
        <d v="2026-01-09T00:00:00"/>
        <d v="2025-12-01T00:00:00" u="1"/>
        <d v="2025-12-02T00:00:00" u="1"/>
        <d v="2025-12-03T00:00:00" u="1"/>
        <d v="2025-12-09T00:00:00" u="1"/>
        <d v="2025-12-10T00:00:00" u="1"/>
        <d v="2025-12-11T00:00:00" u="1"/>
        <d v="2025-12-12T00:00:00" u="1"/>
        <d v="2025-12-18T00:00:00" u="1"/>
        <d v="2025-12-19T00:00:00" u="1"/>
        <d v="2025-12-22T00:00:00" u="1"/>
        <d v="2025-11-03T00:00:00" u="1"/>
        <d v="2025-11-04T00:00:00" u="1"/>
        <d v="2025-11-05T00:00:00" u="1"/>
        <d v="2025-11-10T00:00:00" u="1"/>
        <d v="2025-11-11T00:00:00" u="1"/>
        <d v="2025-11-17T00:00:00" u="1"/>
        <d v="2025-11-18T00:00:00" u="1"/>
        <d v="2025-11-20T00:00:00" u="1"/>
        <d v="2025-11-26T00:00:00" u="1"/>
        <d v="2025-10-01T00:00:00" u="1"/>
        <d v="2025-10-02T00:00:00" u="1"/>
        <d v="2025-10-03T00:00:00" u="1"/>
        <d v="2025-10-06T00:00:00" u="1"/>
        <d v="2025-10-08T00:00:00" u="1"/>
        <d v="2025-10-13T00:00:00" u="1"/>
        <d v="2025-10-16T00:00:00" u="1"/>
        <d v="2025-10-17T00:00:00" u="1"/>
        <d v="2025-10-20T00:00:00" u="1"/>
        <d v="2025-10-21T00:00:00" u="1"/>
        <d v="2025-10-27T00:00:00" u="1"/>
        <d v="2025-10-29T00:00:00" u="1"/>
        <d v="2025-10-30T00:00:00" u="1"/>
        <d v="2025-10-31T00:00:00" u="1"/>
        <d v="2025-10-09T00:00:00" u="1"/>
        <d v="2025-09-01T00:00:00" u="1"/>
        <d v="2025-09-02T00:00:00" u="1"/>
        <d v="2025-09-03T00:00:00" u="1"/>
        <d v="2025-09-04T00:00:00" u="1"/>
        <d v="2025-09-05T00:00:00" u="1"/>
        <d v="2025-09-08T00:00:00" u="1"/>
        <d v="2025-09-12T00:00:00" u="1"/>
        <d v="2025-09-15T00:00:00" u="1"/>
        <d v="2025-09-17T00:00:00" u="1"/>
        <d v="2025-09-18T00:00:00" u="1"/>
        <d v="2025-09-19T00:00:00" u="1"/>
        <d v="2025-08-01T00:00:00" u="1"/>
        <d v="2025-08-04T00:00:00" u="1"/>
        <d v="2025-08-05T00:00:00" u="1"/>
        <d v="2025-08-07T00:00:00" u="1"/>
        <d v="2025-08-08T00:00:00" u="1"/>
        <d v="2025-08-11T00:00:00" u="1"/>
        <d v="2025-08-13T00:00:00" u="1"/>
        <d v="2025-08-14T00:00:00" u="1"/>
        <d v="2025-08-19T00:00:00" u="1"/>
        <d v="2025-08-20T00:00:00" u="1"/>
        <d v="2025-06-30T00:00:00" u="1"/>
        <d v="2025-07-01T00:00:00" u="1"/>
        <d v="2025-07-02T00:00:00" u="1"/>
        <d v="2025-07-03T00:00:00" u="1"/>
        <d v="2025-07-04T00:00:00" u="1"/>
        <d v="2025-07-08T00:00:00" u="1"/>
        <d v="2025-07-10T00:00:00" u="1"/>
        <d v="2025-07-15T00:00:00" u="1"/>
        <d v="2025-07-16T00:00:00" u="1"/>
        <d v="2025-07-17T00:00:00" u="1"/>
        <d v="2025-07-21T00:00:00" u="1"/>
        <d v="2025-07-22T00:00:00" u="1"/>
        <d v="2025-07-28T00:00:00" u="1"/>
      </sharedItems>
    </cacheField>
    <cacheField name="Mes" numFmtId="49">
      <sharedItems containsBlank="1" count="9">
        <s v="ENERO"/>
        <s v="DICIEMBRE" u="1"/>
        <m u="1"/>
        <s v="NOVIEMBRE" u="1"/>
        <s v="OCTUBRE" u="1"/>
        <s v="SEPTIEMBRE" u="1"/>
        <s v="AGOSTO" u="1"/>
        <s v="JUNIO" u="1"/>
        <s v="JULIO" u="1"/>
      </sharedItems>
    </cacheField>
    <cacheField name="Semana" numFmtId="0">
      <sharedItems containsSemiMixedTypes="0" containsString="0" containsNumber="1" containsInteger="1" minValue="1" maxValue="52" count="26">
        <n v="2"/>
        <n v="1" u="1"/>
        <n v="49" u="1"/>
        <n v="50" u="1"/>
        <n v="51" u="1"/>
        <n v="52" u="1"/>
        <n v="45" u="1"/>
        <n v="46" u="1"/>
        <n v="47" u="1"/>
        <n v="48" u="1"/>
        <n v="40" u="1"/>
        <n v="41" u="1"/>
        <n v="42" u="1"/>
        <n v="43" u="1"/>
        <n v="44" u="1"/>
        <n v="36" u="1"/>
        <n v="37" u="1"/>
        <n v="38" u="1"/>
        <n v="31" u="1"/>
        <n v="32" u="1"/>
        <n v="33" u="1"/>
        <n v="34" u="1"/>
        <n v="27" u="1"/>
        <n v="28" u="1"/>
        <n v="29" u="1"/>
        <n v="30" u="1"/>
      </sharedItems>
    </cacheField>
    <cacheField name="Deposito" numFmtId="0">
      <sharedItems containsBlank="1" count="7">
        <s v="D3"/>
        <s v="MQ200" u="1"/>
        <s v="DUCATI" u="1"/>
        <s v="CAMIONES" u="1"/>
        <e v="#N/A" u="1"/>
        <s v="D4" u="1"/>
        <m u="1"/>
      </sharedItems>
    </cacheField>
    <cacheField name="#" numFmtId="0">
      <sharedItems containsSemiMixedTypes="0" containsString="0" containsNumber="1" containsInteger="1" minValue="1" maxValue="381"/>
    </cacheField>
    <cacheField name="Tipo almacén" numFmtId="0">
      <sharedItems/>
    </cacheField>
    <cacheField name="Ubicación" numFmtId="0">
      <sharedItems containsBlank="1" count="8000">
        <s v="54A1A"/>
        <s v="54A1A BIS"/>
        <s v="54A1B"/>
        <s v="54A1B BIS"/>
        <s v="54A1C"/>
        <s v="54A1C BIS"/>
        <s v="54A1D"/>
        <s v="54A1D BIS"/>
        <s v="54A2A"/>
        <s v="54A2B"/>
        <s v="54A2C"/>
        <s v="54A2D"/>
        <s v="54A3A"/>
        <s v="54A3B"/>
        <s v="54A3C"/>
        <s v="54A3D"/>
        <s v="54A4A"/>
        <s v="54A4B"/>
        <s v="54A4C"/>
        <s v="54A4D"/>
        <s v="54A5A"/>
        <s v="54A5B"/>
        <s v="54A5C"/>
        <s v="54A5D"/>
        <s v="54A6A"/>
        <s v="54A6B"/>
        <s v="54A7A"/>
        <s v="54A7B"/>
        <s v="54A8A"/>
        <s v="54A8B"/>
        <s v="54B1A"/>
        <s v="54B1A BIS"/>
        <s v="54B1B"/>
        <s v="54B1B BIS"/>
        <s v="54B1C"/>
        <s v="54B1C BIS"/>
        <s v="54B1D"/>
        <s v="54B1D BIS"/>
        <s v="54B2A"/>
        <s v="54B2B"/>
        <s v="54B2C"/>
        <s v="54B2D"/>
        <s v="54B3A"/>
        <s v="54B3B"/>
        <s v="54B3C"/>
        <s v="54B3D"/>
        <s v="54B4A"/>
        <s v="54B4B"/>
        <s v="54B4C"/>
        <s v="54B4D"/>
        <s v="54B5A"/>
        <s v="54B5B"/>
        <s v="54B5C"/>
        <s v="54B5D"/>
        <s v="54B6A"/>
        <s v="54B6B"/>
        <s v="54B7A"/>
        <s v="54B7B"/>
        <s v="54B8A"/>
        <s v="54B8B"/>
        <s v="54C1A"/>
        <s v="54C1A BIS"/>
        <s v="54C1B"/>
        <s v="54C1B BIS"/>
        <s v="54C1C"/>
        <s v="54C1C BIS"/>
        <s v="54C1D"/>
        <s v="54C1D BIS"/>
        <s v="54C2A"/>
        <s v="54C2B"/>
        <s v="54C2C"/>
        <s v="54C2D"/>
        <s v="54C3A"/>
        <s v="54C3B"/>
        <s v="54C3C"/>
        <s v="54C3D"/>
        <s v="54C4A"/>
        <s v="54C4B"/>
        <s v="54C4C"/>
        <s v="54C4D"/>
        <s v="54C5A"/>
        <s v="54C5B"/>
        <s v="54C5C"/>
        <s v="54C5D"/>
        <s v="54C6A"/>
        <s v="54C6B"/>
        <s v="54C7A"/>
        <s v="54C7B"/>
        <s v="54C8A"/>
        <s v="54C8B"/>
        <s v="54D1A"/>
        <s v="54D1A BIS"/>
        <s v="54D1B"/>
        <s v="54D1B BIS"/>
        <s v="54D1C"/>
        <s v="54D1C BIS"/>
        <s v="54D1D"/>
        <s v="54D1D BIS"/>
        <s v="54D2A"/>
        <s v="54D2B"/>
        <s v="54D2C"/>
        <s v="54D2D"/>
        <s v="54D3A"/>
        <s v="54D3B"/>
        <s v="54D3C"/>
        <s v="54D3D"/>
        <s v="54D4A"/>
        <s v="54D4B"/>
        <s v="54D4C"/>
        <s v="54D4D"/>
        <s v="54D5A"/>
        <s v="54D5B"/>
        <s v="54D5C"/>
        <s v="54D5D"/>
        <s v="54D6A"/>
        <s v="54D6B"/>
        <s v="54D7A"/>
        <s v="54D7B"/>
        <s v="54D8A"/>
        <s v="54D8B"/>
        <s v="54E1A"/>
        <s v="54E1A BIS"/>
        <s v="54E1B"/>
        <s v="54E1B BIS"/>
        <s v="54E1C"/>
        <s v="54E1C BIS"/>
        <s v="54E1D"/>
        <s v="54E1D BIS"/>
        <s v="54E2A"/>
        <s v="54E2B"/>
        <s v="54E2C"/>
        <s v="54E2D"/>
        <s v="54E3A"/>
        <s v="54E3B"/>
        <s v="54E3C"/>
        <s v="54E3D"/>
        <s v="54E4A"/>
        <s v="54E4B"/>
        <s v="54E4C"/>
        <s v="54E4D"/>
        <s v="54E5A"/>
        <s v="54E5B"/>
        <s v="54E5C"/>
        <s v="54E5D"/>
        <s v="54E6A"/>
        <s v="54E6B"/>
        <s v="54E7A"/>
        <s v="54E7B"/>
        <s v="54E8A"/>
        <s v="54E8B"/>
        <s v="54F1A"/>
        <s v="54F1A BIS"/>
        <s v="54F1B"/>
        <s v="54F1B BIS"/>
        <s v="54F1C"/>
        <s v="54F1C BIS"/>
        <s v="54F1D"/>
        <s v="54F1D BIS"/>
        <s v="54F2A"/>
        <s v="54F2B"/>
        <s v="54F2C"/>
        <s v="54F2D"/>
        <s v="54F3A"/>
        <s v="54F3B"/>
        <s v="54F3C"/>
        <s v="54F3D"/>
        <s v="54F4A"/>
        <s v="54F4B"/>
        <s v="54F4C"/>
        <s v="54F4D"/>
        <s v="54F5A"/>
        <s v="54F5B"/>
        <s v="54F5C"/>
        <s v="54F5D"/>
        <s v="54F6A"/>
        <s v="54F6B"/>
        <s v="54F7A"/>
        <s v="54F7B"/>
        <s v="54F8A"/>
        <s v="54F8B"/>
        <s v="54G1A"/>
        <s v="54G1A BIS"/>
        <s v="54G1B"/>
        <s v="54G1B BIS"/>
        <s v="54G1C"/>
        <s v="54G1C BIS"/>
        <s v="54G1D"/>
        <s v="54G1D BIS"/>
        <s v="54G2A"/>
        <s v="54G2B"/>
        <s v="54G2C"/>
        <s v="54G2D"/>
        <s v="54G3A"/>
        <s v="54G3B"/>
        <s v="54G3C"/>
        <s v="54G3D"/>
        <s v="54G4A"/>
        <s v="54G4B"/>
        <s v="54G4C"/>
        <s v="54G4D"/>
        <s v="54G5A"/>
        <s v="54G5B"/>
        <s v="54G5C"/>
        <s v="54G5D"/>
        <s v="54G6A"/>
        <s v="54G6B"/>
        <s v="54G7A"/>
        <s v="54G7B"/>
        <s v="54G8A"/>
        <s v="54G8B"/>
        <s v="54H1A"/>
        <s v="54H1A BIS"/>
        <s v="54H1B"/>
        <s v="54H1B BIS"/>
        <s v="54H1C"/>
        <s v="54H1C BIS"/>
        <s v="54H1D"/>
        <s v="54H1D BIS"/>
        <s v="54H2A"/>
        <s v="54H2B"/>
        <s v="54H2C"/>
        <s v="54H2D"/>
        <s v="54H3A"/>
        <s v="54H3B"/>
        <s v="54H3C"/>
        <s v="54H3D"/>
        <s v="54H4A"/>
        <s v="54H4B"/>
        <s v="54H4C"/>
        <s v="54H4D"/>
        <s v="54H5A"/>
        <s v="54H5B"/>
        <s v="54H5C"/>
        <s v="54H5D"/>
        <s v="54H6A"/>
        <s v="54H6B"/>
        <s v="54H7A"/>
        <s v="54H7B"/>
        <s v="54H8A"/>
        <s v="54H8B"/>
        <s v="54I1A"/>
        <s v="54I1A BIS"/>
        <s v="54I1B"/>
        <s v="54I1B BIS"/>
        <s v="54I1C"/>
        <s v="54I1C BIS"/>
        <s v="54I1D"/>
        <s v="54I1D BIS"/>
        <s v="54I2A"/>
        <s v="54I2B"/>
        <s v="54I2C"/>
        <s v="54I2D"/>
        <s v="54I3A"/>
        <s v="54I3B"/>
        <s v="54I3C"/>
        <s v="54I3D"/>
        <s v="54I4A"/>
        <s v="54I4B"/>
        <s v="54I4C"/>
        <s v="54I4D"/>
        <s v="54I5A"/>
        <s v="54I5B"/>
        <s v="54I5C"/>
        <s v="54I5D"/>
        <s v="54I6A"/>
        <s v="54I6B"/>
        <s v="54I7A"/>
        <s v="54I7B"/>
        <s v="54I8A"/>
        <s v="54I8B"/>
        <s v="54J1A"/>
        <s v="54J1A BIS"/>
        <s v="54J1B"/>
        <s v="54J1B BIS"/>
        <s v="54J1C"/>
        <s v="54J1C BIS"/>
        <s v="54J1D"/>
        <s v="54J1D BIS"/>
        <s v="54J2A"/>
        <s v="54J2B"/>
        <s v="54J2C"/>
        <s v="54J2D"/>
        <s v="54J3A"/>
        <s v="54J3B"/>
        <s v="54J3C"/>
        <s v="54J3D"/>
        <s v="54J4A"/>
        <s v="54J4B"/>
        <s v="54J4C"/>
        <s v="54J4D"/>
        <s v="54J5A"/>
        <s v="54J5B"/>
        <s v="54J5C"/>
        <s v="54J5D"/>
        <s v="54J6A"/>
        <s v="54J6B"/>
        <s v="54J7A"/>
        <s v="54J7B"/>
        <s v="54J8A"/>
        <s v="54J8B"/>
        <s v="54K1A"/>
        <s v="54K1A BIS"/>
        <s v="54K1B"/>
        <s v="54K1B BIS"/>
        <s v="54K1C"/>
        <s v="54K1C BIS"/>
        <s v="54K1D"/>
        <s v="54K1D BIS"/>
        <s v="54K2A"/>
        <s v="54K2B"/>
        <s v="54K3A"/>
        <s v="54K3B"/>
        <s v="54K4A"/>
        <s v="54K4B"/>
        <s v="54K5A"/>
        <s v="54K5B"/>
        <s v="54K6A"/>
        <s v="54K6B"/>
        <s v="54K7A"/>
        <s v="54K7B"/>
        <s v="54L1A"/>
        <s v="54L1A BIS"/>
        <s v="54L1B"/>
        <s v="54L1B BIS"/>
        <s v="54L1C"/>
        <s v="54L1C BIS"/>
        <s v="54L1D"/>
        <s v="54L1D BIS"/>
        <s v="54L2A"/>
        <s v="54L2B"/>
        <s v="54L3A"/>
        <s v="54L3B"/>
        <s v="54L4A"/>
        <s v="54L4B"/>
        <s v="54L5A"/>
        <s v="54L5B"/>
        <s v="54L6A"/>
        <s v="54L6B"/>
        <s v="54L7A"/>
        <s v="54L7B"/>
        <s v="54M1A"/>
        <s v="54M1A BIS"/>
        <s v="54M1B"/>
        <s v="54M1B BIS"/>
        <s v="54M1C"/>
        <s v="54M1C BIS"/>
        <s v="54M1D"/>
        <s v="54M1D BIS"/>
        <s v="54M2A"/>
        <s v="54M2B"/>
        <s v="54M3A"/>
        <s v="54M3B"/>
        <s v="54M4A"/>
        <s v="54M4B"/>
        <s v="54M5A"/>
        <s v="54M5B"/>
        <s v="54M6A"/>
        <s v="54M6B"/>
        <s v="54M7A"/>
        <s v="54M7B"/>
        <s v="54N1A"/>
        <s v="54N1A BIS"/>
        <s v="54N1B"/>
        <s v="54N1B BIS"/>
        <s v="54N1C"/>
        <s v="54N1C BIS"/>
        <s v="54N1D"/>
        <s v="54N1D BIS"/>
        <s v="54N2A"/>
        <s v="54N2B"/>
        <s v="54N3A"/>
        <s v="54N3B"/>
        <s v="54N4A"/>
        <s v="54N4B"/>
        <s v="54N5A"/>
        <s v="54N5B"/>
        <s v="54N6A"/>
        <s v="54N6B"/>
        <s v="54N7A"/>
        <s v="54N7B"/>
        <s v="55A1A"/>
        <s v="55A1A BIS"/>
        <s v="55A1B"/>
        <s v="55A1B BIS"/>
        <s v="55A1C"/>
        <s v="55A1C BIS"/>
        <s v="55A1D"/>
        <s v="55A1D BIS"/>
        <s v="55B1A"/>
        <s v="55B1A BIS"/>
        <s v="55B1B"/>
        <s v="55B1B BIS"/>
        <s v="55B1C"/>
        <s v="55B1C BIS"/>
        <s v="55B1D"/>
        <s v="55B1D BIS"/>
        <s v="55C1A"/>
        <s v="55C1A BIS"/>
        <s v="55C1B"/>
        <s v="55C1B BIS"/>
        <s v="55C1C"/>
        <s v="55C1C BIS"/>
        <s v="55C1D"/>
        <s v="55C1D BIS"/>
        <s v="55D1A"/>
        <s v="55D1A BIS"/>
        <s v="55D1B"/>
        <s v="55D1B BIS"/>
        <s v="55D1C"/>
        <s v="55D1C BIS"/>
        <s v="55D1D"/>
        <s v="55D1D BIS"/>
        <s v="55E1A"/>
        <s v="55E1A BIS"/>
        <s v="55E1B"/>
        <s v="55E1B BIS"/>
        <s v="55E1C"/>
        <s v="55E1C BIS"/>
        <s v="55E1D"/>
        <s v="55E1D BIS"/>
        <s v="55F1A"/>
        <s v="55F1A BIS"/>
        <s v="55F1B"/>
        <s v="55F1B BIS"/>
        <s v="55F1C"/>
        <s v="55F1C BIS"/>
        <s v="55F1D"/>
        <s v="55F1D BIS"/>
        <s v="55G1A"/>
        <s v="55G1A BIS"/>
        <s v="55G1B"/>
        <s v="55G1B BIS"/>
        <s v="55G1C"/>
        <s v="55G1C BIS"/>
        <s v="55G1D"/>
        <s v="55G1D BIS"/>
        <s v="55H1A"/>
        <s v="55H1A BIS"/>
        <s v="55H1B"/>
        <s v="55H1B BIS"/>
        <s v="55H1C"/>
        <s v="55H1C BIS"/>
        <s v="55H1D"/>
        <s v="55H1D BIS"/>
        <s v="55I1A"/>
        <s v="55I1A BIS"/>
        <s v="55I1B"/>
        <s v="55I1B BIS"/>
        <s v="55I1C"/>
        <s v="55I1C BIS"/>
        <s v="55I1D"/>
        <s v="55I1D BIS"/>
        <s v="55J1A"/>
        <s v="55J1A BIS"/>
        <s v="55J1B"/>
        <s v="55J1B BIS"/>
        <s v="55J1C"/>
        <s v="55J1C BIS"/>
        <s v="55J1D"/>
        <s v="55J1D BIS"/>
        <s v="55K1A"/>
        <s v="55K1A BIS"/>
        <s v="55K1B"/>
        <s v="55K1B BIS"/>
        <s v="55K1C"/>
        <s v="55K1C BIS"/>
        <s v="55K1D"/>
        <s v="55K1D BIS"/>
        <s v="55L1A"/>
        <s v="55L1A BIS"/>
        <s v="55L1B"/>
        <s v="55L1B BIS"/>
        <s v="55L1C"/>
        <s v="55L1C BIS"/>
        <s v="55L1D"/>
        <s v="55L1D BIS"/>
        <s v="55M1A"/>
        <s v="55M1A BIS"/>
        <s v="55M1B"/>
        <s v="55M1B BIS"/>
        <s v="55M1C"/>
        <s v="55M1C BIS"/>
        <s v="55M1D"/>
        <s v="55M1D BIS"/>
        <s v="55N1A"/>
        <s v="55N1A BIS"/>
        <s v="55N1B"/>
        <s v="55N1B BIS"/>
        <s v="55N1C"/>
        <s v="55N1C BIS"/>
        <s v="55N1D"/>
        <s v="55N1D BIS"/>
        <s v="55A2A"/>
        <s v="55A2B"/>
        <s v="55A2C"/>
        <s v="55A2D"/>
        <s v="55A3A"/>
        <s v="55A3B"/>
        <s v="55A3C"/>
        <s v="55A3D"/>
        <s v="55A5A"/>
        <s v="55A5B"/>
        <s v="55A5C"/>
        <s v="55A5D"/>
        <s v="55A6A"/>
        <s v="55A6B"/>
        <s v="55A7A"/>
        <s v="55A7B"/>
        <s v="55A8A"/>
        <s v="55A8B"/>
        <s v="55B2A"/>
        <s v="55B2B"/>
        <s v="55B2C"/>
        <s v="55B2D"/>
        <s v="55B3A"/>
        <s v="55B3B"/>
        <s v="55B3C"/>
        <s v="55B3D"/>
        <s v="55B4A"/>
        <s v="55B4B"/>
        <s v="55B4C"/>
        <s v="55B4D"/>
        <s v="55B5A"/>
        <s v="55B5B"/>
        <s v="55B5C"/>
        <s v="55B5D"/>
        <s v="55B6A"/>
        <s v="55B6B"/>
        <s v="55B7A"/>
        <s v="55B7B"/>
        <s v="55B8A"/>
        <s v="55B8B"/>
        <s v="55C2A"/>
        <s v="55C2B"/>
        <s v="55C2C"/>
        <s v="55C2D"/>
        <s v="55C3A"/>
        <s v="55C3B"/>
        <s v="55C3C"/>
        <s v="55C3D"/>
        <s v="55C4A"/>
        <s v="55C4B"/>
        <s v="55C4C"/>
        <s v="55C4D"/>
        <s v="55C5A"/>
        <s v="55C5B"/>
        <s v="55C5C"/>
        <s v="55C5D"/>
        <s v="55C6A"/>
        <s v="55C6B"/>
        <s v="55C7A"/>
        <s v="55C7B"/>
        <s v="55C8A"/>
        <s v="55C8B"/>
        <s v="55D2A"/>
        <s v="55D2B"/>
        <s v="55D2C"/>
        <s v="55D2D"/>
        <s v="55D3A"/>
        <s v="55D3B"/>
        <s v="55D3C"/>
        <s v="55D3D"/>
        <s v="55D4A"/>
        <s v="55D4B"/>
        <s v="55D4C"/>
        <s v="55D4D"/>
        <s v="55D5A"/>
        <s v="55D5B"/>
        <s v="55D5C"/>
        <s v="55D5D"/>
        <s v="55D6A"/>
        <s v="55D6B"/>
        <s v="55D7A"/>
        <s v="55D7B"/>
        <s v="55D8A"/>
        <s v="55D8B"/>
        <s v="55E2A"/>
        <s v="55E2B"/>
        <s v="55E2C"/>
        <s v="55E2D"/>
        <s v="55E3A"/>
        <s v="55E3B"/>
        <s v="55E3C"/>
        <s v="55E3D"/>
        <s v="55E4A"/>
        <s v="55E4B"/>
        <s v="55E4C"/>
        <s v="55E4D"/>
        <s v="55E5A"/>
        <s v="55E5B"/>
        <s v="55E5C"/>
        <s v="55E5D"/>
        <s v="55E6A"/>
        <s v="55E6B"/>
        <s v="55E7A"/>
        <s v="55E7B"/>
        <s v="55E8A"/>
        <s v="55E8B"/>
        <s v="55F2A"/>
        <s v="55F2B"/>
        <s v="55F2C"/>
        <s v="55F2D"/>
        <s v="55F3A"/>
        <s v="55F3B"/>
        <s v="55F3C"/>
        <s v="55F3D"/>
        <s v="55F4A"/>
        <s v="55F4B"/>
        <s v="55F4C"/>
        <s v="55F4D"/>
        <s v="55F5A"/>
        <s v="55F5B"/>
        <s v="55F5C"/>
        <s v="55F5D"/>
        <s v="55F6A"/>
        <s v="55F6B"/>
        <s v="55F7A"/>
        <s v="55F7B"/>
        <s v="55F8A"/>
        <s v="55F8B"/>
        <s v="55G2A"/>
        <s v="55G2B"/>
        <s v="55G2C"/>
        <s v="55G2D"/>
        <s v="55G3A"/>
        <s v="55G3B"/>
        <s v="55G3C"/>
        <s v="55G3D"/>
        <s v="55G4A"/>
        <s v="55G4B"/>
        <s v="55G4C"/>
        <s v="55G4D"/>
        <s v="55G5A"/>
        <s v="55G5B"/>
        <s v="55G5C"/>
        <s v="55G5D"/>
        <s v="55G6A"/>
        <s v="55G6B"/>
        <s v="55G7A"/>
        <s v="55G7B"/>
        <s v="55G8A"/>
        <s v="55G8B"/>
        <s v="55H2A"/>
        <s v="55H2B"/>
        <s v="55H2C"/>
        <s v="55H2D"/>
        <s v="55H3A"/>
        <s v="55H3B"/>
        <s v="55H3C"/>
        <s v="55H3D"/>
        <s v="55H4A"/>
        <s v="55H4B"/>
        <s v="55H4C"/>
        <s v="55H4D"/>
        <s v="55H5A"/>
        <s v="55H5B"/>
        <s v="55H5C"/>
        <s v="55H5D"/>
        <s v="55H6A"/>
        <s v="55H6B"/>
        <s v="55H7A"/>
        <s v="55H7B"/>
        <s v="55H8A"/>
        <s v="55H8B"/>
        <s v="55I2A"/>
        <s v="55I2B"/>
        <s v="55I2C"/>
        <s v="55I2D"/>
        <s v="55I3A"/>
        <s v="55I3B"/>
        <s v="55I3C"/>
        <s v="55I3D"/>
        <s v="55I4A"/>
        <s v="55I4B"/>
        <s v="55I4C"/>
        <s v="55I4D"/>
        <s v="55I5A"/>
        <s v="55I5B"/>
        <s v="55I5C"/>
        <s v="55I5D"/>
        <s v="55I6A"/>
        <s v="55I6B"/>
        <s v="55I7A"/>
        <s v="55I7B"/>
        <s v="55I8A"/>
        <s v="55I8B"/>
        <s v="55J2A"/>
        <s v="55J2B"/>
        <s v="55J2C"/>
        <s v="55J2D"/>
        <s v="55J3A"/>
        <s v="55J3B"/>
        <s v="55J3C"/>
        <s v="55J3D"/>
        <s v="55J4A"/>
        <s v="55J4B"/>
        <s v="55J4C"/>
        <s v="55J4D"/>
        <s v="55J5A"/>
        <s v="55J5B"/>
        <s v="55J5C"/>
        <s v="55J5D"/>
        <s v="55J6A"/>
        <s v="55J6B"/>
        <s v="55J7A"/>
        <s v="55J7B"/>
        <s v="55J8A"/>
        <s v="55J8B"/>
        <s v="55K2A"/>
        <s v="55K2B"/>
        <s v="55K3A"/>
        <s v="55K3B"/>
        <s v="55K4A"/>
        <s v="55K4B"/>
        <s v="55K5A"/>
        <s v="55K5B"/>
        <s v="55K6A"/>
        <s v="55K6B"/>
        <s v="55K7A"/>
        <s v="55K7B"/>
        <s v="55L2A"/>
        <s v="55L2B"/>
        <s v="55L3A"/>
        <s v="55L3B"/>
        <s v="55L4A"/>
        <s v="55L4B"/>
        <s v="55L5A"/>
        <s v="55L5B"/>
        <s v="55L6A"/>
        <s v="55L6B"/>
        <s v="55L7A"/>
        <s v="55L7B"/>
        <s v="55M2A"/>
        <s v="55M2B"/>
        <s v="55M3A"/>
        <s v="55M3B"/>
        <s v="55M4A"/>
        <s v="55M4B"/>
        <s v="55M5A"/>
        <s v="55M5B"/>
        <s v="55M6A"/>
        <s v="55M6B"/>
        <s v="55M7A"/>
        <s v="55M7B"/>
        <s v="55N2A"/>
        <s v="55N2B"/>
        <s v="55N3A"/>
        <s v="55N3B"/>
        <s v="55N4A"/>
        <s v="55N4B"/>
        <s v="55N5A"/>
        <s v="55N5B"/>
        <s v="55N6A"/>
        <s v="55N6B"/>
        <s v="55N7A"/>
        <s v="55N7B"/>
        <s v="56A1A"/>
        <s v="56A1A BIS"/>
        <s v="56A1B"/>
        <s v="56A1B BIS"/>
        <s v="56A1C"/>
        <s v="56A1C BIS"/>
        <s v="56A1D"/>
        <s v="56A1D BIS"/>
        <s v="56B1A"/>
        <s v="56B1A BIS"/>
        <s v="56B1B"/>
        <s v="56B1B BIS"/>
        <s v="56B1C"/>
        <s v="56B1C BIS"/>
        <s v="56B1D"/>
        <s v="56B1D BIS"/>
        <s v="56C1A"/>
        <s v="56C1A BIS"/>
        <s v="56C1B"/>
        <s v="56C1B BIS"/>
        <s v="56C1C"/>
        <s v="56C1C BIS"/>
        <s v="56C1D"/>
        <s v="56C1D BIS"/>
        <s v="56D1A"/>
        <s v="56D1A BIS"/>
        <s v="56D1B"/>
        <s v="56D1B BIS"/>
        <s v="56D1C"/>
        <s v="56D1C BIS"/>
        <s v="56D1D"/>
        <s v="56D1D BIS"/>
        <s v="56E1A"/>
        <s v="56E1A BIS"/>
        <s v="56E1B"/>
        <s v="56E1B BIS"/>
        <s v="56E1C"/>
        <s v="56E1C BIS"/>
        <s v="56E1D"/>
        <s v="56E1D BIS"/>
        <s v="56F1A"/>
        <s v="56F1A BIS"/>
        <s v="56F1B"/>
        <s v="56F1B BIS"/>
        <s v="56F1C"/>
        <s v="56F1C BIS"/>
        <s v="56F1D"/>
        <s v="56F1D BIS"/>
        <s v="56G1A"/>
        <s v="56G1A BIS"/>
        <s v="56G1B"/>
        <s v="56G1B BIS"/>
        <s v="56G1C"/>
        <s v="56G1C BIS"/>
        <s v="56G1D"/>
        <s v="56G1D BIS"/>
        <s v="56H1A"/>
        <s v="56H1A BIS"/>
        <s v="56H1B"/>
        <s v="56H1B BIS"/>
        <s v="56H1C"/>
        <s v="56H1C BIS"/>
        <s v="56H1D"/>
        <s v="56H1D BIS"/>
        <s v="56I1A"/>
        <s v="56I1A BIS"/>
        <s v="56I1B"/>
        <s v="56I1B BIS"/>
        <s v="56I1C"/>
        <s v="56I1C BIS"/>
        <s v="56I1D"/>
        <s v="56I1D BIS"/>
        <s v="56J1A"/>
        <s v="56J1A BIS"/>
        <s v="56J1B"/>
        <s v="56J1B BIS"/>
        <s v="56J1C"/>
        <s v="56J1C BIS"/>
        <s v="56J1D"/>
        <s v="56J1D BIS"/>
        <s v="56K1A"/>
        <s v="56K1A BIS"/>
        <s v="56K1B"/>
        <s v="56K1B BIS"/>
        <s v="56K1C"/>
        <s v="56K1C BIS"/>
        <s v="56K1D"/>
        <s v="56K1D BIS"/>
        <s v="56L1A"/>
        <s v="56L1A BIS"/>
        <s v="56L1B"/>
        <s v="56L1B BIS"/>
        <s v="56L1C"/>
        <s v="56L1C BIS"/>
        <s v="56L1D"/>
        <s v="56L1D BIS"/>
        <s v="56M1A"/>
        <s v="56M1A BIS"/>
        <s v="56M1B"/>
        <s v="56M1B BIS"/>
        <s v="56M1C"/>
        <s v="56M1C BIS"/>
        <s v="56M1D"/>
        <s v="56M1D BIS"/>
        <s v="56N1A"/>
        <s v="56N1A BIS"/>
        <s v="56N1B"/>
        <s v="56N1B BIS"/>
        <s v="56N1C"/>
        <s v="56N1C BIS"/>
        <s v="56N1D"/>
        <s v="56N1D BIS"/>
        <s v="56A2A"/>
        <s v="56A2B"/>
        <s v="56A2C"/>
        <s v="56A2D"/>
        <s v="56A3A"/>
        <s v="56A3B"/>
        <s v="56A3C"/>
        <s v="56A3D"/>
        <s v="56A4A"/>
        <s v="56A4B"/>
        <s v="56A4C"/>
        <s v="56A4D"/>
        <s v="56A5A"/>
        <s v="56A5B"/>
        <s v="56A5C"/>
        <s v="56A5D"/>
        <s v="56A6A"/>
        <s v="56A6B"/>
        <s v="56A7A"/>
        <s v="56A7B"/>
        <s v="56A8A"/>
        <s v="56A8B"/>
        <s v="56B2A"/>
        <s v="56B2B"/>
        <s v="56B2C"/>
        <s v="56B2D"/>
        <s v="56B3A"/>
        <s v="56B3B"/>
        <s v="56B3C"/>
        <s v="56B3D"/>
        <s v="56B4A"/>
        <s v="56B4B"/>
        <s v="56B4C"/>
        <s v="56B4D"/>
        <s v="56B5A"/>
        <s v="56B5B"/>
        <s v="56B5C"/>
        <s v="56B5D"/>
        <s v="56B6A"/>
        <s v="56B6B"/>
        <s v="56B7A"/>
        <s v="56B7B"/>
        <s v="56B8A"/>
        <s v="56B8B"/>
        <s v="56C2A"/>
        <s v="56C2B"/>
        <s v="56C2C"/>
        <s v="56C2D"/>
        <s v="56C3A"/>
        <s v="56C3B"/>
        <s v="56C3C"/>
        <s v="56C3D"/>
        <s v="56C4A"/>
        <s v="56C4B"/>
        <s v="56C4C"/>
        <s v="56C4D"/>
        <s v="56C5A"/>
        <s v="56C5B"/>
        <s v="56C5C"/>
        <s v="56C5D"/>
        <s v="56C6A"/>
        <s v="56C6B"/>
        <s v="56C7A"/>
        <s v="56C7B"/>
        <s v="56C8A"/>
        <s v="56C8B"/>
        <s v="56D2A"/>
        <s v="56D2B"/>
        <s v="56D2C"/>
        <s v="56D2D"/>
        <s v="56D3A"/>
        <s v="56D3B"/>
        <s v="56D3C"/>
        <s v="56D3D"/>
        <s v="56D4A"/>
        <s v="56D4B"/>
        <s v="56D4C"/>
        <s v="56D4D"/>
        <s v="56D5A"/>
        <s v="56D5B"/>
        <s v="56D5C"/>
        <s v="56D5D"/>
        <s v="56D6A"/>
        <s v="56D6B"/>
        <s v="56D7A"/>
        <s v="56D7B"/>
        <s v="56D8A"/>
        <s v="56D8B"/>
        <s v="56E2A"/>
        <s v="56E2B"/>
        <s v="56E2C"/>
        <s v="56E2D"/>
        <s v="56E3A"/>
        <s v="56E3B"/>
        <s v="56E3C"/>
        <s v="56E3D"/>
        <s v="56E4A"/>
        <s v="56E4B"/>
        <s v="56E4C"/>
        <s v="56E4D"/>
        <s v="56E5A"/>
        <s v="56E5B"/>
        <s v="56E5C"/>
        <s v="56E5D"/>
        <s v="56E6A"/>
        <s v="56E6B"/>
        <s v="56E7A"/>
        <s v="56E7B"/>
        <s v="56E8A"/>
        <s v="56E8B"/>
        <s v="56F2A"/>
        <s v="56F2B"/>
        <s v="56F2C"/>
        <s v="56F2D"/>
        <s v="56F3A"/>
        <s v="56F3B"/>
        <s v="56F3C"/>
        <s v="56F3D"/>
        <s v="56F4A"/>
        <s v="56F4B"/>
        <s v="56F4C"/>
        <s v="56F4D"/>
        <s v="56F5A"/>
        <s v="56F5B"/>
        <s v="56F5C"/>
        <s v="56F5D"/>
        <s v="56F6A"/>
        <s v="56F6B"/>
        <s v="56F7A"/>
        <s v="56F7B"/>
        <s v="56F8A"/>
        <s v="56F8B"/>
        <s v="56G2A"/>
        <s v="56G2B"/>
        <s v="56G2C"/>
        <s v="56G2D"/>
        <s v="56G3A"/>
        <s v="56G3B"/>
        <s v="56G3C"/>
        <s v="56G3D"/>
        <s v="56G4A"/>
        <s v="56G4B"/>
        <s v="56G4C"/>
        <s v="56G4D"/>
        <s v="56G5A"/>
        <s v="56G5B"/>
        <s v="56G5C"/>
        <s v="56G5D"/>
        <s v="56G6A"/>
        <s v="56G6B"/>
        <s v="56G7A"/>
        <s v="56G7B"/>
        <s v="56G8A"/>
        <s v="56G8B"/>
        <s v="56H2A"/>
        <s v="56H2B"/>
        <s v="56H2C"/>
        <s v="56H2D"/>
        <s v="56H3A"/>
        <s v="56H3B"/>
        <s v="56H3C"/>
        <s v="56H3D"/>
        <s v="56H4A"/>
        <s v="56H4B"/>
        <s v="56H4C"/>
        <s v="56H4D"/>
        <s v="56H5A"/>
        <s v="56H5B"/>
        <s v="56H5C"/>
        <s v="56H5D"/>
        <s v="56H6A"/>
        <s v="56H6B"/>
        <s v="56H7A"/>
        <s v="56H7B"/>
        <s v="56H8A"/>
        <s v="56H8B"/>
        <s v="56I2A"/>
        <s v="56I2B"/>
        <s v="56I2C"/>
        <s v="56I2D"/>
        <s v="56I3A"/>
        <s v="56I3B"/>
        <s v="56I3C"/>
        <s v="56I3D"/>
        <s v="56I4A"/>
        <s v="56I4B"/>
        <s v="56I4C"/>
        <s v="56I4D"/>
        <s v="56I5A"/>
        <s v="56I5B"/>
        <s v="56I5C"/>
        <s v="56I5D"/>
        <s v="56I6A"/>
        <s v="56I6B"/>
        <s v="56I7A"/>
        <s v="56I7B"/>
        <s v="56I8A"/>
        <s v="56I8B"/>
        <s v="56J2A"/>
        <s v="56J2B"/>
        <s v="56J2C"/>
        <s v="56J2D"/>
        <s v="56J3A"/>
        <s v="56J3B"/>
        <s v="56J3C"/>
        <s v="56J3D"/>
        <s v="56J4A"/>
        <s v="56J4B"/>
        <s v="56J4C"/>
        <s v="56J4D"/>
        <s v="56J5A"/>
        <s v="56J5B"/>
        <s v="56J5C"/>
        <s v="56J5D"/>
        <s v="56J6A"/>
        <s v="56J6B"/>
        <s v="56J7A"/>
        <s v="56J7B"/>
        <s v="56J8A"/>
        <s v="56J8B"/>
        <s v="56K2A"/>
        <s v="56K2B"/>
        <s v="56K3A"/>
        <s v="56K3B"/>
        <s v="56K4A"/>
        <s v="56K4B"/>
        <s v="56K5A"/>
        <s v="56K5B"/>
        <s v="56K6A"/>
        <s v="56K6B"/>
        <s v="56K7A"/>
        <s v="56K7B"/>
        <s v="56L2A"/>
        <s v="56L2B"/>
        <s v="56L3A"/>
        <s v="56L3B"/>
        <s v="56L4A"/>
        <s v="56L4B"/>
        <s v="56L5A"/>
        <s v="56L5B"/>
        <s v="56L6A"/>
        <s v="56L6B"/>
        <s v="56L7A"/>
        <s v="56L7B"/>
        <s v="56M2A"/>
        <s v="56M2B"/>
        <s v="56M3A"/>
        <s v="56M3B"/>
        <s v="56M4A"/>
        <s v="56M4B"/>
        <s v="56M5A"/>
        <s v="56M5B"/>
        <s v="56M6A"/>
        <s v="56M6B"/>
        <s v="56M7A"/>
        <s v="56M7B"/>
        <s v="56N2A"/>
        <s v="56N2B"/>
        <s v="56N3A"/>
        <s v="56N3B"/>
        <s v="56N4A"/>
        <s v="56N4B"/>
        <s v="56N5A"/>
        <s v="56N5B"/>
        <s v="56N6A"/>
        <s v="56N6B"/>
        <s v="56N7A"/>
        <s v="56N7B"/>
        <s v="57A1A"/>
        <s v="57A1B"/>
        <s v="57A1C"/>
        <s v="57A2A"/>
        <s v="57A2B"/>
        <s v="57A2C"/>
        <s v="57A2D"/>
        <s v="57A4A"/>
        <s v="57A4B"/>
        <s v="57A4C"/>
        <s v="57A4D"/>
        <s v="57A5A"/>
        <s v="57A5B"/>
        <s v="57A5C"/>
        <s v="57A5D"/>
        <s v="57A6A"/>
        <s v="57A6B"/>
        <s v="57A7A"/>
        <s v="57A7B"/>
        <s v="57A8A"/>
        <s v="57A8B"/>
        <s v="57B1A"/>
        <s v="57B1B"/>
        <s v="57B1C"/>
        <s v="57B2A"/>
        <s v="57B2B"/>
        <s v="57B2C"/>
        <s v="57B2D"/>
        <s v="57B4A"/>
        <s v="57B4B"/>
        <s v="57B4C"/>
        <s v="57B4D"/>
        <s v="57B5A"/>
        <s v="57B5B"/>
        <s v="57B5C"/>
        <s v="57B5D"/>
        <s v="57B6A"/>
        <s v="57B6B"/>
        <s v="57B7A"/>
        <s v="57B7B"/>
        <s v="57B8A"/>
        <s v="57B8B"/>
        <s v="57C1A"/>
        <s v="57C1B"/>
        <s v="57C1C"/>
        <s v="57C2A"/>
        <s v="57C2B"/>
        <s v="57C2C"/>
        <s v="57C2D"/>
        <s v="57C4A"/>
        <s v="57C4B"/>
        <s v="57C4C"/>
        <s v="57C4D"/>
        <s v="57C5A"/>
        <s v="57C5B"/>
        <s v="57C5C"/>
        <s v="57C5D"/>
        <s v="57C6A"/>
        <s v="57C6B"/>
        <s v="57C7A"/>
        <s v="57C7B"/>
        <s v="57C8A"/>
        <s v="57C8B"/>
        <s v="57D1A"/>
        <s v="57D1B"/>
        <s v="57D1C"/>
        <s v="57D2A"/>
        <s v="57D2B"/>
        <s v="57D2C"/>
        <s v="57D2D"/>
        <s v="57D4A"/>
        <s v="57D4B"/>
        <s v="57D4C"/>
        <s v="57D4D"/>
        <s v="57D6A"/>
        <s v="57D6B"/>
        <s v="57D7A"/>
        <s v="57D7B"/>
        <s v="57D8A"/>
        <s v="57D8B"/>
        <s v="57E1A"/>
        <s v="57E1B"/>
        <s v="57E1C"/>
        <s v="57E2A"/>
        <s v="57E2B"/>
        <s v="57E2C"/>
        <s v="57E2D"/>
        <s v="57E4A"/>
        <s v="57E4B"/>
        <s v="57E4C"/>
        <s v="57E4D"/>
        <s v="57E5A"/>
        <s v="57E5B"/>
        <s v="57E5C"/>
        <s v="57E5D"/>
        <s v="57E6A"/>
        <s v="57E6B"/>
        <s v="57E7A"/>
        <s v="57E7B"/>
        <s v="57E8A"/>
        <s v="57E8B"/>
        <s v="57F1A"/>
        <s v="57F1B"/>
        <s v="57F1C"/>
        <s v="57F1D"/>
        <s v="57F2A"/>
        <s v="57F2B"/>
        <s v="57F2C"/>
        <s v="57F2D"/>
        <s v="57F4A"/>
        <s v="57F4B"/>
        <s v="57F4C"/>
        <s v="57F4D"/>
        <s v="57F5C"/>
        <s v="57F5D"/>
        <s v="57F6A"/>
        <s v="57F6B"/>
        <s v="57F7A"/>
        <s v="57F7B"/>
        <s v="57F8A"/>
        <s v="57F8B"/>
        <s v="57G1A"/>
        <s v="57G1B"/>
        <s v="57G1C"/>
        <s v="57G1D"/>
        <s v="57G2A"/>
        <s v="57G2B"/>
        <s v="57G2C"/>
        <s v="57G2D"/>
        <s v="57G4A"/>
        <s v="57G4B"/>
        <s v="57G4C"/>
        <s v="57G4D"/>
        <s v="57G5A"/>
        <s v="57G5B"/>
        <s v="57G5C"/>
        <s v="57G5D"/>
        <s v="57G6A"/>
        <s v="57G6B"/>
        <s v="57G7A"/>
        <s v="57G7B"/>
        <s v="57G8A"/>
        <s v="57G8B"/>
        <s v="57H1A"/>
        <s v="57H1B"/>
        <s v="57H1C"/>
        <s v="57H1D"/>
        <s v="57H2A"/>
        <s v="57H2B"/>
        <s v="57H2C"/>
        <s v="57H2D"/>
        <s v="57H4A"/>
        <s v="57H4B"/>
        <s v="57H4C"/>
        <s v="57H4D"/>
        <s v="57H5A"/>
        <s v="57H5B"/>
        <s v="57H5C"/>
        <s v="57H5D"/>
        <s v="57H6A"/>
        <s v="57H6B"/>
        <s v="57H7B"/>
        <s v="57H8A"/>
        <s v="57H8B"/>
        <s v="57I1A"/>
        <s v="57I1B"/>
        <s v="57I1C"/>
        <s v="57I1D"/>
        <s v="57I2A"/>
        <s v="57I2B"/>
        <s v="57I2C"/>
        <s v="57I2D"/>
        <s v="57I4A"/>
        <s v="57I4B"/>
        <s v="57I4C"/>
        <s v="57I4D"/>
        <s v="57I5A"/>
        <s v="57I5B"/>
        <s v="57I5C"/>
        <s v="57I5D"/>
        <s v="57I6A"/>
        <s v="57I6B"/>
        <s v="57I7B"/>
        <s v="57I8A"/>
        <s v="57I8B"/>
        <s v="57J1A"/>
        <s v="57J1B"/>
        <s v="57J1C"/>
        <s v="57J1D"/>
        <s v="57J2A"/>
        <s v="57J2B"/>
        <s v="57J2C"/>
        <s v="57J2D"/>
        <s v="57J4A"/>
        <s v="57J4B"/>
        <s v="57J4C"/>
        <s v="57J4D"/>
        <s v="57J5A"/>
        <s v="57J5B"/>
        <s v="57J5C"/>
        <s v="57J5D"/>
        <s v="57J6B"/>
        <s v="57J7B"/>
        <s v="57J8A"/>
        <s v="57J8B"/>
        <s v="57K1A"/>
        <s v="57K1B"/>
        <s v="57K1C"/>
        <s v="57K1D"/>
        <s v="57K2A"/>
        <s v="57K2B"/>
        <s v="57K3A"/>
        <s v="57K3B"/>
        <s v="57K4A"/>
        <s v="57K4B"/>
        <s v="57K5A"/>
        <s v="57K5B"/>
        <s v="57K6A"/>
        <s v="57K6B"/>
        <s v="57K7A"/>
        <s v="57K7B"/>
        <s v="57L1A"/>
        <s v="57L1B"/>
        <s v="57L1C"/>
        <s v="57L1D"/>
        <s v="57L2A"/>
        <s v="57L2B"/>
        <s v="57L3A"/>
        <s v="57L3B"/>
        <s v="57L4A"/>
        <s v="57L4B"/>
        <s v="57L5A"/>
        <s v="57L5B"/>
        <s v="57L6A"/>
        <s v="57L6B"/>
        <s v="57L7A"/>
        <s v="57L7B"/>
        <s v="57M1A"/>
        <s v="57M1B"/>
        <s v="57M1C"/>
        <s v="57M1D"/>
        <s v="57M2A"/>
        <s v="57M2B"/>
        <s v="57M3A"/>
        <s v="57M3B"/>
        <s v="57M4A"/>
        <s v="57M4B"/>
        <s v="57M5A"/>
        <s v="57M5B"/>
        <s v="57M6A"/>
        <s v="57M6B"/>
        <s v="57M7A"/>
        <s v="57M7B"/>
        <s v="57N1A"/>
        <s v="57N1B"/>
        <s v="57N1C"/>
        <s v="57N1D"/>
        <s v="57N2A"/>
        <s v="57N2B"/>
        <s v="57N3A"/>
        <s v="57N3B"/>
        <s v="57N4A"/>
        <s v="57N4B"/>
        <s v="57N5A"/>
        <s v="57N5B"/>
        <s v="57N6A"/>
        <s v="57N6B"/>
        <s v="57N7A"/>
        <s v="57N7B"/>
        <s v="07A2A" u="1"/>
        <s v="07A2B" u="1"/>
        <s v="07A3A" u="1"/>
        <s v="07A3B" u="1"/>
        <s v="07A4A" u="1"/>
        <s v="07A4B" u="1"/>
        <s v="07A4C" u="1"/>
        <s v="07A5A" u="1"/>
        <s v="07A5B" u="1"/>
        <s v="07A5C" u="1"/>
        <s v="07A6A" u="1"/>
        <s v="07A6B" u="1"/>
        <s v="07A6C" u="1"/>
        <s v="07A7A" u="1"/>
        <s v="07A7B" u="1"/>
        <s v="07A7C" u="1"/>
        <s v="07A8A" u="1"/>
        <s v="07A8B" u="1"/>
        <s v="07B2A" u="1"/>
        <s v="07B2B" u="1"/>
        <s v="07B3A" u="1"/>
        <s v="07B3B" u="1"/>
        <s v="07B4A" u="1"/>
        <s v="07B4B" u="1"/>
        <s v="07B4C" u="1"/>
        <s v="07B5A" u="1"/>
        <s v="07B5B" u="1"/>
        <s v="07B5C" u="1"/>
        <s v="07B6A" u="1"/>
        <s v="07B6B" u="1"/>
        <s v="07B7A" u="1"/>
        <s v="07B7B" u="1"/>
        <s v="07B7C" u="1"/>
        <s v="07B8A" u="1"/>
        <s v="07B8B" u="1"/>
        <s v="07C2A" u="1"/>
        <s v="07C2B" u="1"/>
        <s v="07C3A" u="1"/>
        <s v="07C3B" u="1"/>
        <s v="07C4A" u="1"/>
        <s v="07C4B" u="1"/>
        <s v="07C4C" u="1"/>
        <s v="07C5A" u="1"/>
        <s v="07C5B" u="1"/>
        <s v="07C6A" u="1"/>
        <s v="07C6B" u="1"/>
        <s v="07C7A" u="1"/>
        <s v="07C7B" u="1"/>
        <s v="07C7C" u="1"/>
        <s v="07C8A" u="1"/>
        <s v="07C8B" u="1"/>
        <s v="07D2A" u="1"/>
        <s v="07D2B" u="1"/>
        <s v="07D3A" u="1"/>
        <s v="07D3B" u="1"/>
        <s v="07D4A" u="1"/>
        <s v="07D4B" u="1"/>
        <s v="07D4C" u="1"/>
        <s v="07D5A" u="1"/>
        <s v="07D5B" u="1"/>
        <s v="07D5C" u="1"/>
        <s v="07D6A" u="1"/>
        <s v="07D6B" u="1"/>
        <s v="07D6C" u="1"/>
        <s v="07D7A" u="1"/>
        <s v="07D7B" u="1"/>
        <s v="07D7C" u="1"/>
        <s v="07D8A" u="1"/>
        <s v="07D8B" u="1"/>
        <s v="07E2A" u="1"/>
        <s v="07E2B" u="1"/>
        <s v="07E3A" u="1"/>
        <s v="07E3B" u="1"/>
        <s v="07E4A" u="1"/>
        <s v="07E4B" u="1"/>
        <s v="07E4C" u="1"/>
        <s v="07E5A" u="1"/>
        <s v="07E5B" u="1"/>
        <s v="07E5C" u="1"/>
        <s v="07E6A" u="1"/>
        <s v="07E6B" u="1"/>
        <s v="07E7A" u="1"/>
        <s v="07E7B" u="1"/>
        <s v="07E8A" u="1"/>
        <s v="07E8B" u="1"/>
        <s v="07F2A" u="1"/>
        <s v="07F2B" u="1"/>
        <s v="07F3A" u="1"/>
        <s v="07F3B" u="1"/>
        <s v="07F4A" u="1"/>
        <s v="07F4B" u="1"/>
        <s v="07F5A" u="1"/>
        <s v="07F5B" u="1"/>
        <s v="07F5C" u="1"/>
        <s v="07F6A" u="1"/>
        <s v="07F6B" u="1"/>
        <s v="07F6C" u="1"/>
        <s v="07F7A" u="1"/>
        <s v="07F7B" u="1"/>
        <s v="07F8A" u="1"/>
        <s v="07F8B" u="1"/>
        <s v="07G2A" u="1"/>
        <s v="07G2B" u="1"/>
        <s v="07G3A" u="1"/>
        <s v="07G3B" u="1"/>
        <s v="07G4A" u="1"/>
        <s v="07G4B" u="1"/>
        <s v="07G5A" u="1"/>
        <s v="07G5B" u="1"/>
        <s v="07G6A" u="1"/>
        <s v="07G6B" u="1"/>
        <s v="07H2A" u="1"/>
        <s v="07H2B" u="1"/>
        <s v="07H3A" u="1"/>
        <s v="07H3B" u="1"/>
        <s v="07H4A" u="1"/>
        <s v="07H4B" u="1"/>
        <s v="07H5A" u="1"/>
        <s v="07H5B" u="1"/>
        <s v="07H6A" u="1"/>
        <s v="07H6B" u="1"/>
        <s v="07I2A" u="1"/>
        <s v="07I2B" u="1"/>
        <s v="07I3A" u="1"/>
        <s v="07I3B" u="1"/>
        <s v="07I4A" u="1"/>
        <s v="07I4B" u="1"/>
        <s v="07I5A" u="1"/>
        <s v="07I5B" u="1"/>
        <s v="07I6A" u="1"/>
        <s v="07I6B" u="1"/>
        <s v="07J2A" u="1"/>
        <s v="07J2B" u="1"/>
        <s v="07J3A" u="1"/>
        <s v="07J3B" u="1"/>
        <s v="07J4A" u="1"/>
        <s v="07J4B" u="1"/>
        <s v="07J5A" u="1"/>
        <s v="07J5B" u="1"/>
        <s v="07J6A" u="1"/>
        <s v="07J6B" u="1"/>
        <s v="07K2A" u="1"/>
        <s v="07K2B" u="1"/>
        <s v="07K3A" u="1"/>
        <s v="07K3B" u="1"/>
        <s v="07K4A" u="1"/>
        <s v="07K4B" u="1"/>
        <s v="07K5A" u="1"/>
        <s v="07K5B" u="1"/>
        <s v="07K6A" u="1"/>
        <s v="07K6B" u="1"/>
        <s v="07L2A" u="1"/>
        <s v="07L2B" u="1"/>
        <s v="07L3A" u="1"/>
        <s v="07L3B" u="1"/>
        <s v="07L4A" u="1"/>
        <s v="07L4B" u="1"/>
        <s v="07L5A" u="1"/>
        <s v="07L5B" u="1"/>
        <s v="07L6A" u="1"/>
        <s v="07L6B" u="1"/>
        <s v="08A1A" u="1"/>
        <s v="08A1B" u="1"/>
        <s v="08A2A" u="1"/>
        <s v="08A2B" u="1"/>
        <s v="08A3A" u="1"/>
        <s v="08A3B" u="1"/>
        <s v="08A4A" u="1"/>
        <s v="08A4B" u="1"/>
        <s v="08A5A" u="1"/>
        <s v="08A5B" u="1"/>
        <s v="08A6A" u="1"/>
        <s v="08A6B" u="1"/>
        <s v="08B1A" u="1"/>
        <s v="08B1B" u="1"/>
        <s v="08B2A" u="1"/>
        <s v="08B2A BIS" u="1"/>
        <s v="08B2B" u="1"/>
        <s v="08B2B BIS" u="1"/>
        <s v="08B2C" u="1"/>
        <s v="08B2C BIS" u="1"/>
        <s v="08B2D" u="1"/>
        <s v="08B2D BIS" u="1"/>
        <s v="08B3A" u="1"/>
        <s v="08B3B" u="1"/>
        <s v="08B4A" u="1"/>
        <s v="08B4B" u="1"/>
        <s v="08B5A" u="1"/>
        <s v="08B5B" u="1"/>
        <s v="08B6A" u="1"/>
        <s v="08B6B" u="1"/>
        <s v="08C1A" u="1"/>
        <s v="08C1B" u="1"/>
        <s v="08C2A" u="1"/>
        <s v="08C2B" u="1"/>
        <s v="08C3A" u="1"/>
        <s v="08C3B" u="1"/>
        <s v="08C4A" u="1"/>
        <s v="08C4B" u="1"/>
        <s v="08C5A" u="1"/>
        <s v="08C5B" u="1"/>
        <s v="08C6A" u="1"/>
        <s v="08C6B" u="1"/>
        <s v="08D1A" u="1"/>
        <s v="08D1B" u="1"/>
        <s v="08D2A" u="1"/>
        <s v="08D2B" u="1"/>
        <s v="08D3A" u="1"/>
        <s v="08D3B" u="1"/>
        <s v="08D4A" u="1"/>
        <s v="08D4B" u="1"/>
        <s v="08D5A" u="1"/>
        <s v="08D5B" u="1"/>
        <s v="08D6A" u="1"/>
        <s v="08D6B" u="1"/>
        <s v="08E1A" u="1"/>
        <s v="08E1B" u="1"/>
        <s v="08E2A" u="1"/>
        <s v="08E2B" u="1"/>
        <s v="08E3A" u="1"/>
        <s v="08E3B" u="1"/>
        <s v="08E4A" u="1"/>
        <s v="08E4B" u="1"/>
        <s v="08E5A" u="1"/>
        <s v="08E5B" u="1"/>
        <s v="08E6A" u="1"/>
        <s v="08E6B" u="1"/>
        <s v="08F1A" u="1"/>
        <s v="08F1B" u="1"/>
        <s v="08F2A" u="1"/>
        <s v="08F2B" u="1"/>
        <s v="08F3A" u="1"/>
        <s v="08F3B" u="1"/>
        <s v="08F4A" u="1"/>
        <s v="08F4B" u="1"/>
        <s v="08F5A" u="1"/>
        <s v="08F5B" u="1"/>
        <s v="08F6A" u="1"/>
        <s v="08F6B" u="1"/>
        <s v="08G1A" u="1"/>
        <s v="08G1B" u="1"/>
        <s v="08G2A" u="1"/>
        <s v="08G2B" u="1"/>
        <s v="08G3A" u="1"/>
        <s v="08G3B" u="1"/>
        <s v="08G4A" u="1"/>
        <s v="08G4B" u="1"/>
        <s v="08G5A" u="1"/>
        <s v="08G5B" u="1"/>
        <s v="08G6A" u="1"/>
        <s v="08G6B" u="1"/>
        <s v="08H1A" u="1"/>
        <s v="08H1B" u="1"/>
        <s v="08H2A" u="1"/>
        <s v="08H2B" u="1"/>
        <s v="08H3A" u="1"/>
        <s v="08H3B" u="1"/>
        <s v="08H4A" u="1"/>
        <s v="08H4B" u="1"/>
        <s v="08H5A" u="1"/>
        <s v="08H5B" u="1"/>
        <s v="08H6A" u="1"/>
        <s v="08H6B" u="1"/>
        <s v="08I1A" u="1"/>
        <s v="08I1B" u="1"/>
        <s v="08I1B BIS" u="1"/>
        <s v="08I1C" u="1"/>
        <s v="08I1D" u="1"/>
        <s v="08I2A" u="1"/>
        <s v="08I2B" u="1"/>
        <s v="08I3A" u="1"/>
        <s v="08I3B" u="1"/>
        <s v="08I4A" u="1"/>
        <s v="08I4B" u="1"/>
        <s v="08I5A" u="1"/>
        <s v="08I5B" u="1"/>
        <s v="08I6A" u="1"/>
        <s v="08I6B" u="1"/>
        <s v="08J1A" u="1"/>
        <s v="08J1B" u="1"/>
        <s v="08J2A" u="1"/>
        <s v="08J2B" u="1"/>
        <s v="08J3A" u="1"/>
        <s v="08J3B" u="1"/>
        <s v="08J4A" u="1"/>
        <s v="08J4B" u="1"/>
        <s v="08J5A" u="1"/>
        <s v="08J5B" u="1"/>
        <s v="08J6A" u="1"/>
        <s v="08J6B" u="1"/>
        <s v="08K1A" u="1"/>
        <s v="08K1B" u="1"/>
        <s v="08K2A" u="1"/>
        <s v="08K2B" u="1"/>
        <s v="08K3A" u="1"/>
        <s v="08K3B" u="1"/>
        <s v="08K4A" u="1"/>
        <s v="08K4B" u="1"/>
        <s v="08K5A" u="1"/>
        <s v="08K5B" u="1"/>
        <s v="08K6A" u="1"/>
        <s v="08K6B" u="1"/>
        <s v="08L1A" u="1"/>
        <s v="08L1B" u="1"/>
        <s v="08L2A" u="1"/>
        <s v="08L2B" u="1"/>
        <s v="08L3A" u="1"/>
        <s v="08L3B" u="1"/>
        <s v="08L4A" u="1"/>
        <s v="08L4B" u="1"/>
        <s v="08L5A" u="1"/>
        <s v="08L5B" u="1"/>
        <s v="08L6A" u="1"/>
        <s v="08L6B" u="1"/>
        <s v="09A1A" u="1"/>
        <s v="09A1A BIS" u="1"/>
        <s v="09A1B" u="1"/>
        <s v="09A1B BIS" u="1"/>
        <s v="09A1C" u="1"/>
        <s v="09A1C BIS" u="1"/>
        <s v="09A2A" u="1"/>
        <s v="09A2A BIS" u="1"/>
        <s v="09A2B" u="1"/>
        <s v="09A2B BIS" u="1"/>
        <s v="09A2C" u="1"/>
        <s v="09A2C BIS" u="1"/>
        <s v="09A3A" u="1"/>
        <s v="09A3A BIS" u="1"/>
        <s v="09A3B" u="1"/>
        <s v="09A3B BIS" u="1"/>
        <s v="09A3C" u="1"/>
        <s v="09A3C BIS" u="1"/>
        <s v="09A4A" u="1"/>
        <s v="09A4B" u="1"/>
        <s v="09A5A" u="1"/>
        <s v="09A5B" u="1"/>
        <s v="09A6A" u="1"/>
        <s v="09A6B" u="1"/>
        <s v="09B1A" u="1"/>
        <s v="09B1A BIS" u="1"/>
        <s v="09B1B" u="1"/>
        <s v="09B1B BIS" u="1"/>
        <s v="09B1C" u="1"/>
        <s v="09B1C BIS" u="1"/>
        <s v="09B2A" u="1"/>
        <s v="09B2A BIS" u="1"/>
        <s v="09B2B" u="1"/>
        <s v="09B2B BIS" u="1"/>
        <s v="09B2C" u="1"/>
        <s v="09B2C BIS" u="1"/>
        <s v="09B3A" u="1"/>
        <s v="09B3A BIS" u="1"/>
        <s v="09B3B" u="1"/>
        <s v="09B3B BIS" u="1"/>
        <s v="09B3C" u="1"/>
        <s v="09B3C BIS" u="1"/>
        <s v="09B4A" u="1"/>
        <s v="09B4B" u="1"/>
        <s v="09B5A" u="1"/>
        <s v="09B5B" u="1"/>
        <s v="09B6A" u="1"/>
        <s v="09B6B" u="1"/>
        <s v="09C1A" u="1"/>
        <s v="09C1A BIS" u="1"/>
        <s v="09C1B" u="1"/>
        <s v="09C1B BIS" u="1"/>
        <s v="09C1C" u="1"/>
        <s v="09C1C BIS" u="1"/>
        <s v="09C2A" u="1"/>
        <s v="09C2A BIS" u="1"/>
        <s v="09C2B" u="1"/>
        <s v="09C2B BIS" u="1"/>
        <s v="09C2C" u="1"/>
        <s v="09C2C BIS" u="1"/>
        <s v="09C3A" u="1"/>
        <s v="09C3A BIS" u="1"/>
        <s v="09C3B" u="1"/>
        <s v="09C3B BIS" u="1"/>
        <s v="09C3C" u="1"/>
        <s v="09C3C BIS" u="1"/>
        <s v="09C4A" u="1"/>
        <s v="09C4B" u="1"/>
        <s v="09C5A" u="1"/>
        <s v="09C5B" u="1"/>
        <s v="09C6A" u="1"/>
        <s v="09C6B" u="1"/>
        <s v="09D1A" u="1"/>
        <s v="09D1A BIS" u="1"/>
        <s v="09D1B" u="1"/>
        <s v="09D1B BIS" u="1"/>
        <s v="09D1C" u="1"/>
        <s v="09D1C BIS" u="1"/>
        <s v="09D2A" u="1"/>
        <s v="09D2A BIS" u="1"/>
        <s v="09D2B" u="1"/>
        <s v="09D2B BIS" u="1"/>
        <s v="09D2C" u="1"/>
        <s v="09D2C BIS" u="1"/>
        <s v="09D3A" u="1"/>
        <s v="09D3A BIS" u="1"/>
        <s v="09D3B" u="1"/>
        <s v="09D3B BIS" u="1"/>
        <s v="09D3C" u="1"/>
        <s v="09D3C BIS" u="1"/>
        <s v="09D4A" u="1"/>
        <s v="09D4B" u="1"/>
        <s v="09D5A" u="1"/>
        <s v="09D5B" u="1"/>
        <s v="09D6A" u="1"/>
        <s v="09D6B" u="1"/>
        <s v="09E1A" u="1"/>
        <s v="09E1A BIS" u="1"/>
        <s v="09E1B" u="1"/>
        <s v="09E1B BIS" u="1"/>
        <s v="09E1C" u="1"/>
        <s v="09E1C BIS" u="1"/>
        <s v="09E2A" u="1"/>
        <s v="09E2A BIS" u="1"/>
        <s v="09E2B" u="1"/>
        <s v="09E2B BIS" u="1"/>
        <s v="09E2C" u="1"/>
        <s v="09E2C BIS" u="1"/>
        <s v="09E3A" u="1"/>
        <s v="09E3A BIS" u="1"/>
        <s v="09E3B" u="1"/>
        <s v="09E3B BIS" u="1"/>
        <s v="09E3C" u="1"/>
        <s v="09E3C BIS" u="1"/>
        <s v="09E4A" u="1"/>
        <s v="09E4B" u="1"/>
        <s v="09E5B" u="1"/>
        <s v="09E6A" u="1"/>
        <s v="09E6B" u="1"/>
        <s v="09F1A" u="1"/>
        <s v="09F1A BIS" u="1"/>
        <s v="09F1B" u="1"/>
        <s v="09F1B BIS" u="1"/>
        <s v="09F1C" u="1"/>
        <s v="09F1C BIS" u="1"/>
        <s v="09F2A" u="1"/>
        <s v="09F2A BIS" u="1"/>
        <s v="09F2B" u="1"/>
        <s v="09F2B BIS" u="1"/>
        <s v="09F2C" u="1"/>
        <s v="09F2C BIS" u="1"/>
        <s v="09F3A" u="1"/>
        <s v="09F3A BIS" u="1"/>
        <s v="09F3B" u="1"/>
        <s v="09F3B BIS" u="1"/>
        <s v="09F3C" u="1"/>
        <s v="09F3C BIS" u="1"/>
        <s v="09F4A" u="1"/>
        <s v="09F4B" u="1"/>
        <s v="09F5A" u="1"/>
        <s v="09F5B" u="1"/>
        <s v="09F6A" u="1"/>
        <s v="09F6B" u="1"/>
        <s v="09G1A" u="1"/>
        <s v="09G1A BIS" u="1"/>
        <s v="09G1B" u="1"/>
        <s v="09G1B BIS" u="1"/>
        <s v="09G1C" u="1"/>
        <s v="09G1C BIS" u="1"/>
        <s v="09G2A" u="1"/>
        <s v="09G2A BIS" u="1"/>
        <s v="09G2B" u="1"/>
        <s v="09G2B BIS" u="1"/>
        <s v="09G2C" u="1"/>
        <s v="09G2C BIS" u="1"/>
        <s v="09G3A" u="1"/>
        <s v="09G3A BIS" u="1"/>
        <s v="09G3B" u="1"/>
        <s v="09G3B BIS" u="1"/>
        <s v="09G3C" u="1"/>
        <s v="09G3C BIS" u="1"/>
        <s v="09G4A" u="1"/>
        <s v="09G4B" u="1"/>
        <s v="09G5A" u="1"/>
        <s v="09G5B" u="1"/>
        <s v="09G6A" u="1"/>
        <s v="09G6B" u="1"/>
        <s v="09H1A" u="1"/>
        <s v="09H1A BIS" u="1"/>
        <s v="09H1B" u="1"/>
        <s v="09H1B BIS" u="1"/>
        <s v="09H1C" u="1"/>
        <s v="09H1C BIS" u="1"/>
        <s v="09H2A" u="1"/>
        <s v="09H2A BIS" u="1"/>
        <s v="09H2B" u="1"/>
        <s v="09H2B BIS" u="1"/>
        <s v="09H2C" u="1"/>
        <s v="09H2C BIS" u="1"/>
        <s v="09H3A" u="1"/>
        <s v="09H3A BIS" u="1"/>
        <s v="09H3B" u="1"/>
        <s v="09H3B BIS" u="1"/>
        <s v="09H3C" u="1"/>
        <s v="09H3C BIS" u="1"/>
        <s v="09H4A" u="1"/>
        <s v="09H4B" u="1"/>
        <s v="09H5A" u="1"/>
        <s v="09H5B" u="1"/>
        <s v="09H6A" u="1"/>
        <s v="09H6B" u="1"/>
        <s v="09I1A" u="1"/>
        <s v="09I1A BIS" u="1"/>
        <s v="09I1B" u="1"/>
        <s v="09I1B BIS" u="1"/>
        <s v="09I1C" u="1"/>
        <s v="09I1C BIS" u="1"/>
        <s v="09I2A" u="1"/>
        <s v="09I2A BIS" u="1"/>
        <s v="09I2B" u="1"/>
        <s v="09I2B BIS" u="1"/>
        <s v="09I2C" u="1"/>
        <s v="09I2C BIS" u="1"/>
        <s v="09I3A" u="1"/>
        <s v="09I3A BIS" u="1"/>
        <s v="09I3B" u="1"/>
        <s v="09I3B BIS" u="1"/>
        <s v="09I3C" u="1"/>
        <s v="09I3C BIS" u="1"/>
        <s v="09I4A" u="1"/>
        <s v="09I4B" u="1"/>
        <s v="09I5A" u="1"/>
        <s v="09I5B" u="1"/>
        <s v="09I6A" u="1"/>
        <s v="09I6B" u="1"/>
        <s v="09J1A" u="1"/>
        <s v="09J1B" u="1"/>
        <s v="09J2A" u="1"/>
        <s v="09J2A BIS" u="1"/>
        <s v="09J2B" u="1"/>
        <s v="09J2B BIS" u="1"/>
        <s v="09J2C" u="1"/>
        <s v="09J2C BIS" u="1"/>
        <s v="09J3A" u="1"/>
        <s v="09J3A BIS" u="1"/>
        <s v="09J3B" u="1"/>
        <s v="09J3B BIS" u="1"/>
        <s v="09J3C" u="1"/>
        <s v="09J3C BIS" u="1"/>
        <s v="09J4A" u="1"/>
        <s v="09J4B" u="1"/>
        <s v="09J5A" u="1"/>
        <s v="09J5B" u="1"/>
        <s v="09J6A" u="1"/>
        <s v="09J6B" u="1"/>
        <s v="09K1B" u="1"/>
        <s v="09K2A" u="1"/>
        <s v="09K2A BIS" u="1"/>
        <s v="09K2B" u="1"/>
        <s v="09K2B BIS" u="1"/>
        <s v="09K2C" u="1"/>
        <s v="09K2C BIS" u="1"/>
        <s v="09K3A" u="1"/>
        <s v="09K3A BIS" u="1"/>
        <s v="09K3B" u="1"/>
        <s v="09K3B BIS" u="1"/>
        <s v="09K3C" u="1"/>
        <s v="09K3C BIS" u="1"/>
        <s v="09K4A" u="1"/>
        <s v="09K4B" u="1"/>
        <s v="09K5A" u="1"/>
        <s v="09K5B" u="1"/>
        <s v="09K6A" u="1"/>
        <s v="09K6B" u="1"/>
        <s v="09L1A" u="1"/>
        <s v="09L1B" u="1"/>
        <s v="09L2A" u="1"/>
        <s v="09L2A BIS" u="1"/>
        <s v="09L2B" u="1"/>
        <s v="09L2B BIS" u="1"/>
        <s v="09L2C" u="1"/>
        <s v="09L2C BIS" u="1"/>
        <s v="09L3A" u="1"/>
        <s v="09L3A BIS" u="1"/>
        <s v="09L3B" u="1"/>
        <s v="09L3B BIS" u="1"/>
        <s v="09L3C BIS" u="1"/>
        <s v="09L4A" u="1"/>
        <s v="09L4B" u="1"/>
        <s v="09L5A" u="1"/>
        <s v="09L5B" u="1"/>
        <s v="09L6A" u="1"/>
        <s v="09L6B" u="1"/>
        <s v="10A10A" u="1"/>
        <s v="10A10B" u="1"/>
        <s v="10A10C" u="1"/>
        <s v="10A7A" u="1"/>
        <s v="10A7C" u="1"/>
        <s v="10A8C" u="1"/>
        <s v="10A9A" u="1"/>
        <s v="10B10B" u="1"/>
        <s v="10B10C" u="1"/>
        <s v="10B11A" u="1"/>
        <s v="10B11B" u="1"/>
        <s v="10B12B" u="1"/>
        <s v="10B12C" u="1"/>
        <s v="10B1A" u="1"/>
        <s v="10B1B" u="1"/>
        <s v="10B3B" u="1"/>
        <s v="10B4A" u="1"/>
        <s v="10B4B" u="1"/>
        <s v="10B6A" u="1"/>
        <s v="10B7A" u="1"/>
        <s v="10B8A" u="1"/>
        <s v="10B8B" u="1"/>
        <s v="10B8C" u="1"/>
        <s v="10C11A" u="1"/>
        <s v="10C12A" u="1"/>
        <s v="10C12C" u="1"/>
        <s v="10C5B" u="1"/>
        <s v="10C5C" u="1"/>
        <s v="10C6A" u="1"/>
        <s v="10C6B" u="1"/>
        <s v="10C8A" u="1"/>
        <s v="10C8C" u="1"/>
        <s v="10C9A" u="1"/>
        <s v="10C9B" u="1"/>
        <s v="10D11A" u="1"/>
        <s v="10D3B" u="1"/>
        <s v="10D4A" u="1"/>
        <s v="10D4B" u="1"/>
        <s v="10D5A" u="1"/>
        <s v="10D6A" u="1"/>
        <s v="10D6B" u="1"/>
        <s v="10D7A" u="1"/>
        <s v="10E2C" u="1"/>
        <s v="10E3A" u="1"/>
        <s v="10F2B" u="1"/>
        <s v="10F5B" u="1"/>
        <s v="10G1A" u="1"/>
        <s v="10G2B" u="1"/>
        <s v="10G2C" u="1"/>
        <s v="10H2B" u="1"/>
        <s v="10I1A" u="1"/>
        <s v="10L4B" u="1"/>
        <s v="28A2A" u="1"/>
        <s v="28A2B" u="1"/>
        <s v="28A3A" u="1"/>
        <s v="28A3B" u="1"/>
        <s v="28A4A" u="1"/>
        <s v="28A4B" u="1"/>
        <s v="28A5A" u="1"/>
        <s v="28A5B" u="1"/>
        <s v="28A6A" u="1"/>
        <s v="28A6B" u="1"/>
        <s v="28A7A" u="1"/>
        <s v="28A7B" u="1"/>
        <s v="28B2A" u="1"/>
        <s v="28B2B" u="1"/>
        <s v="28B3A" u="1"/>
        <s v="28B3B" u="1"/>
        <s v="28B4A" u="1"/>
        <s v="28B4B" u="1"/>
        <s v="28B5A" u="1"/>
        <s v="28B5B" u="1"/>
        <s v="28B6A" u="1"/>
        <s v="28B6B" u="1"/>
        <s v="28B7A" u="1"/>
        <s v="28B7B" u="1"/>
        <s v="28C2A" u="1"/>
        <s v="28C2B" u="1"/>
        <s v="28C3A" u="1"/>
        <s v="28C3B" u="1"/>
        <s v="28C4A" u="1"/>
        <s v="28C4B" u="1"/>
        <s v="28C5A" u="1"/>
        <s v="28C5B" u="1"/>
        <s v="28C6A" u="1"/>
        <s v="28C6B" u="1"/>
        <s v="28C7A" u="1"/>
        <s v="28C7B" u="1"/>
        <s v="28D2A" u="1"/>
        <s v="28D2B" u="1"/>
        <s v="28D3A" u="1"/>
        <s v="28D3B" u="1"/>
        <s v="28D4A" u="1"/>
        <s v="28D4B" u="1"/>
        <s v="28D5A" u="1"/>
        <s v="28D5B" u="1"/>
        <s v="28D6A" u="1"/>
        <s v="28D6B" u="1"/>
        <s v="28D7A" u="1"/>
        <s v="28D7B" u="1"/>
        <s v="28E2A" u="1"/>
        <s v="28E2B" u="1"/>
        <s v="28E3A" u="1"/>
        <s v="28E3B" u="1"/>
        <s v="28E4A" u="1"/>
        <s v="28E4B" u="1"/>
        <s v="28E5A" u="1"/>
        <s v="28E5B" u="1"/>
        <s v="28E6A" u="1"/>
        <s v="28E6B" u="1"/>
        <s v="28E7A" u="1"/>
        <s v="28E7B" u="1"/>
        <s v="28F2A" u="1"/>
        <s v="28F2B" u="1"/>
        <s v="28F3A" u="1"/>
        <s v="28F3B" u="1"/>
        <s v="28F4A" u="1"/>
        <s v="28F4B" u="1"/>
        <s v="28F5A" u="1"/>
        <s v="28F5B" u="1"/>
        <s v="28F6A" u="1"/>
        <s v="28F6B" u="1"/>
        <s v="28G2A" u="1"/>
        <s v="28G2B" u="1"/>
        <s v="28G3A" u="1"/>
        <s v="28G3B" u="1"/>
        <s v="28G4A" u="1"/>
        <s v="28G4B" u="1"/>
        <s v="28G5A" u="1"/>
        <s v="28G5B" u="1"/>
        <s v="28G6A" u="1"/>
        <s v="28G6B" u="1"/>
        <s v="28H2A" u="1"/>
        <s v="28H2B" u="1"/>
        <s v="28H3A" u="1"/>
        <s v="28H3B" u="1"/>
        <s v="28H4A" u="1"/>
        <s v="28H4B" u="1"/>
        <s v="28H5A" u="1"/>
        <s v="28H5B" u="1"/>
        <s v="28H6A" u="1"/>
        <s v="28H6B" u="1"/>
        <s v="28I2A" u="1"/>
        <s v="28I2B" u="1"/>
        <s v="28I3A" u="1"/>
        <s v="28I3B" u="1"/>
        <s v="28I4A" u="1"/>
        <s v="28I4B" u="1"/>
        <s v="28I5A" u="1"/>
        <s v="28I5B" u="1"/>
        <s v="28I6A" u="1"/>
        <s v="28I6B" u="1"/>
        <s v="28J2A" u="1"/>
        <s v="28J2B" u="1"/>
        <s v="28J3A" u="1"/>
        <s v="28J3B" u="1"/>
        <s v="28J4A" u="1"/>
        <s v="28J4B" u="1"/>
        <s v="28J5A" u="1"/>
        <s v="28J5B" u="1"/>
        <s v="28J6A" u="1"/>
        <s v="28J6B" u="1"/>
        <s v="29A2A" u="1"/>
        <s v="29A2B" u="1"/>
        <s v="29A3A" u="1"/>
        <s v="29A3B" u="1"/>
        <s v="29A4A" u="1"/>
        <s v="29A4B" u="1"/>
        <s v="29A5A" u="1"/>
        <s v="29A5B" u="1"/>
        <s v="29A6A" u="1"/>
        <s v="29A6B" u="1"/>
        <s v="29A6C" u="1"/>
        <s v="29B2A" u="1"/>
        <s v="29B2B" u="1"/>
        <s v="29B3A" u="1"/>
        <s v="29B3B" u="1"/>
        <s v="29B4A" u="1"/>
        <s v="29B4B" u="1"/>
        <s v="29B5A" u="1"/>
        <s v="29B5B" u="1"/>
        <s v="29B6A" u="1"/>
        <s v="29B6B" u="1"/>
        <s v="29B6C" u="1"/>
        <s v="29C2A" u="1"/>
        <s v="29C2B" u="1"/>
        <s v="29C3A" u="1"/>
        <s v="29C3B" u="1"/>
        <s v="29C4A" u="1"/>
        <s v="29C4B" u="1"/>
        <s v="29C5A" u="1"/>
        <s v="29C5B" u="1"/>
        <s v="29C6A" u="1"/>
        <s v="29C6B" u="1"/>
        <s v="29C6C" u="1"/>
        <s v="29D2A" u="1"/>
        <s v="29D2B" u="1"/>
        <s v="29D3A" u="1"/>
        <s v="29D3B" u="1"/>
        <s v="29D4A" u="1"/>
        <s v="29D4B" u="1"/>
        <s v="29D5A" u="1"/>
        <s v="29D5B" u="1"/>
        <s v="29D6A" u="1"/>
        <s v="29D6B" u="1"/>
        <s v="29D6C" u="1"/>
        <s v="29E2A" u="1"/>
        <s v="29E2B" u="1"/>
        <s v="29E3A" u="1"/>
        <s v="29E3B" u="1"/>
        <s v="29E4A" u="1"/>
        <s v="29E4B" u="1"/>
        <s v="29E5A" u="1"/>
        <s v="29E5B" u="1"/>
        <s v="29E6A" u="1"/>
        <s v="29E6B" u="1"/>
        <s v="29E6C" u="1"/>
        <s v="29F2A" u="1"/>
        <s v="29F2B" u="1"/>
        <s v="29F3A" u="1"/>
        <s v="29F3B" u="1"/>
        <s v="29F4A" u="1"/>
        <s v="29F4B" u="1"/>
        <s v="29F5A" u="1"/>
        <s v="29F5B" u="1"/>
        <s v="29F6A" u="1"/>
        <s v="29F6B" u="1"/>
        <s v="29F6C" u="1"/>
        <s v="29G2A" u="1"/>
        <s v="29G2B" u="1"/>
        <s v="29G3A" u="1"/>
        <s v="29G3B" u="1"/>
        <s v="29G4A" u="1"/>
        <s v="29G4B" u="1"/>
        <s v="29G5A" u="1"/>
        <s v="29G5B" u="1"/>
        <s v="29G6A" u="1"/>
        <s v="29G6B" u="1"/>
        <s v="29G6C" u="1"/>
        <s v="29H2A" u="1"/>
        <s v="29H2B" u="1"/>
        <s v="29H3A" u="1"/>
        <s v="29H3B" u="1"/>
        <s v="29H4A" u="1"/>
        <s v="29H4B" u="1"/>
        <s v="29H5A" u="1"/>
        <s v="29H5B" u="1"/>
        <s v="29H6A" u="1"/>
        <s v="29H6B" u="1"/>
        <s v="29H6C" u="1"/>
        <s v="29I2A" u="1"/>
        <s v="29I2B" u="1"/>
        <s v="29I2C" u="1"/>
        <s v="29I3A" u="1"/>
        <s v="29I3B" u="1"/>
        <s v="29I3C" u="1"/>
        <s v="29I4A" u="1"/>
        <s v="29I4B" u="1"/>
        <s v="29I4C" u="1"/>
        <s v="29I5A" u="1"/>
        <s v="29I5B" u="1"/>
        <s v="29I5C" u="1"/>
        <s v="29I6A" u="1"/>
        <s v="29I6B" u="1"/>
        <s v="29I6C" u="1"/>
        <s v="29J2A" u="1"/>
        <s v="29J2B" u="1"/>
        <s v="29J2C" u="1"/>
        <s v="29J3A" u="1"/>
        <s v="29J3B" u="1"/>
        <s v="29J3C" u="1"/>
        <s v="29J4A" u="1"/>
        <s v="29J4B" u="1"/>
        <s v="29J4C" u="1"/>
        <s v="29J5A" u="1"/>
        <s v="29J5B" u="1"/>
        <s v="29J5C" u="1"/>
        <s v="30A1A" u="1"/>
        <s v="30A1ABIS" u="1"/>
        <s v="30A1B" u="1"/>
        <s v="30A1BBIS" u="1"/>
        <s v="30A1C" u="1"/>
        <s v="30A1CBIS" u="1"/>
        <s v="30A2A" u="1"/>
        <s v="30A2ABIS" u="1"/>
        <s v="30A2B" u="1"/>
        <s v="30A2BBIS" u="1"/>
        <s v="30A2C" u="1"/>
        <s v="30A2CBIS" u="1"/>
        <s v="30A3A" u="1"/>
        <s v="30A3ABIS" u="1"/>
        <s v="30A3B" u="1"/>
        <s v="30A3BBIS" u="1"/>
        <s v="30A3C" u="1"/>
        <s v="30A3CBIS" u="1"/>
        <s v="30A4A" u="1"/>
        <s v="30A4B" u="1"/>
        <s v="30A5A" u="1"/>
        <s v="30A5B" u="1"/>
        <s v="30A6A" u="1"/>
        <s v="30A6B" u="1"/>
        <s v="30A7A" u="1"/>
        <s v="30A7B" u="1"/>
        <s v="30A8A" u="1"/>
        <s v="30A8B" u="1"/>
        <s v="30B1A" u="1"/>
        <s v="30B1ABIS" u="1"/>
        <s v="30B1B" u="1"/>
        <s v="30B1BBIS" u="1"/>
        <s v="30B1C" u="1"/>
        <s v="30B1CBIS" u="1"/>
        <s v="30B2A" u="1"/>
        <s v="30B2ABIS" u="1"/>
        <s v="30B2B" u="1"/>
        <s v="30B2BBIS" u="1"/>
        <s v="30B2C" u="1"/>
        <s v="30B2CBIS" u="1"/>
        <s v="30B3A" u="1"/>
        <s v="30B3ABIS" u="1"/>
        <s v="30B3B" u="1"/>
        <s v="30B3BBIS" u="1"/>
        <s v="30B3C" u="1"/>
        <s v="30B3CBIS" u="1"/>
        <s v="30B4A" u="1"/>
        <s v="30B4B" u="1"/>
        <s v="30B5A" u="1"/>
        <s v="30B5B" u="1"/>
        <s v="30B6A" u="1"/>
        <s v="30B6B" u="1"/>
        <s v="30B7A" u="1"/>
        <s v="30B7B" u="1"/>
        <s v="30B8A" u="1"/>
        <s v="30B8B" u="1"/>
        <s v="30C1A" u="1"/>
        <s v="30C1ABIS" u="1"/>
        <s v="30C1B" u="1"/>
        <s v="30C1BBIS" u="1"/>
        <s v="30C1C" u="1"/>
        <s v="30C1CBIS" u="1"/>
        <s v="30C2A" u="1"/>
        <s v="30C2ABIS" u="1"/>
        <s v="30C2B" u="1"/>
        <s v="30C2BBIS" u="1"/>
        <s v="30C2C" u="1"/>
        <s v="30C2CBIS" u="1"/>
        <s v="30C3A" u="1"/>
        <s v="30C3ABIS" u="1"/>
        <s v="30C3B" u="1"/>
        <s v="30C3BBIS" u="1"/>
        <s v="30C3C" u="1"/>
        <s v="30C3CBIS" u="1"/>
        <s v="30C4A" u="1"/>
        <s v="30C4B" u="1"/>
        <s v="30C5A" u="1"/>
        <s v="30C5B" u="1"/>
        <s v="30C6A" u="1"/>
        <s v="30C6B" u="1"/>
        <s v="30C7A" u="1"/>
        <s v="30C7B" u="1"/>
        <s v="30C8A" u="1"/>
        <s v="30C8B" u="1"/>
        <s v="30D1A" u="1"/>
        <s v="30D1ABIS" u="1"/>
        <s v="30D1B" u="1"/>
        <s v="30D1BBIS" u="1"/>
        <s v="30D1C" u="1"/>
        <s v="30D1CBIS" u="1"/>
        <s v="30D2A" u="1"/>
        <s v="30D2ABIS" u="1"/>
        <s v="30D2B" u="1"/>
        <s v="30D2BBIS" u="1"/>
        <s v="30D2C" u="1"/>
        <s v="30D2CBIS" u="1"/>
        <s v="30D3A" u="1"/>
        <s v="30D3ABIS" u="1"/>
        <s v="30D3B" u="1"/>
        <s v="30D3BBIS" u="1"/>
        <s v="30D3C" u="1"/>
        <s v="30D3CBIS" u="1"/>
        <s v="30D4A" u="1"/>
        <s v="30D4B" u="1"/>
        <s v="30D5A" u="1"/>
        <s v="30D5B" u="1"/>
        <s v="30D6A" u="1"/>
        <s v="30D6B" u="1"/>
        <s v="30D7A" u="1"/>
        <s v="30D7B" u="1"/>
        <s v="30D8A" u="1"/>
        <s v="30D8B" u="1"/>
        <s v="30E1A" u="1"/>
        <s v="30E1ABIS" u="1"/>
        <s v="30E1B" u="1"/>
        <s v="30E1BBIS" u="1"/>
        <s v="30E1C" u="1"/>
        <s v="30E1CBIS" u="1"/>
        <s v="30E2A" u="1"/>
        <s v="30E2ABIS" u="1"/>
        <s v="30E2B" u="1"/>
        <s v="30E2BBIS" u="1"/>
        <s v="30E2C" u="1"/>
        <s v="30E2CBIS" u="1"/>
        <s v="30E3A" u="1"/>
        <s v="30E3ABIS" u="1"/>
        <s v="30E3B" u="1"/>
        <s v="30E3BBIS" u="1"/>
        <s v="30E3C" u="1"/>
        <s v="30E3CBIS" u="1"/>
        <s v="30E4A" u="1"/>
        <s v="30E4B" u="1"/>
        <s v="30E5A" u="1"/>
        <s v="30E5B" u="1"/>
        <s v="30E6A" u="1"/>
        <s v="30E6B" u="1"/>
        <s v="30E7A" u="1"/>
        <s v="30E7B" u="1"/>
        <s v="30E8A" u="1"/>
        <s v="30E8B" u="1"/>
        <s v="30F1A" u="1"/>
        <s v="30F1ABIS" u="1"/>
        <s v="30F1B" u="1"/>
        <s v="30F1BBIS" u="1"/>
        <s v="30F1C" u="1"/>
        <s v="30F1CBIS" u="1"/>
        <s v="30F2A" u="1"/>
        <s v="30F2ABIS" u="1"/>
        <s v="30F2B" u="1"/>
        <s v="30F2BBIS" u="1"/>
        <s v="30F2C" u="1"/>
        <s v="30F2CBIS" u="1"/>
        <s v="30F3A" u="1"/>
        <s v="30F3ABIS" u="1"/>
        <s v="30F3B" u="1"/>
        <s v="30F3BBIS" u="1"/>
        <s v="30F3C" u="1"/>
        <s v="30F3CBIS" u="1"/>
        <s v="30F4A" u="1"/>
        <s v="30F4ABIS" u="1"/>
        <s v="30F4B" u="1"/>
        <s v="30F4BBIS" u="1"/>
        <s v="30F4C" u="1"/>
        <s v="30F4CBIS" u="1"/>
        <s v="30F5A" u="1"/>
        <s v="30F5B" u="1"/>
        <s v="30F6A" u="1"/>
        <s v="30F6B" u="1"/>
        <s v="30F7A" u="1"/>
        <s v="30F7B" u="1"/>
        <s v="30F8A" u="1"/>
        <s v="30F8B" u="1"/>
        <s v="30G1A" u="1"/>
        <s v="30G1ABIS" u="1"/>
        <s v="30G1B" u="1"/>
        <s v="30G1BBIS" u="1"/>
        <s v="30G1C" u="1"/>
        <s v="30G1CBIS" u="1"/>
        <s v="30G2A" u="1"/>
        <s v="30G2ABIS" u="1"/>
        <s v="30G2B" u="1"/>
        <s v="30G2BBIS" u="1"/>
        <s v="30G2C" u="1"/>
        <s v="30G2CBIS" u="1"/>
        <s v="30G3A" u="1"/>
        <s v="30G3ABIS" u="1"/>
        <s v="30G3B" u="1"/>
        <s v="30G3BBIS" u="1"/>
        <s v="30G3C" u="1"/>
        <s v="30G3CBIS" u="1"/>
        <s v="30G4A" u="1"/>
        <s v="30G4ABIS" u="1"/>
        <s v="30G4B" u="1"/>
        <s v="30G4BBIS" u="1"/>
        <s v="30G4C" u="1"/>
        <s v="30G4CBIS" u="1"/>
        <s v="30G5A" u="1"/>
        <s v="30G5B" u="1"/>
        <s v="30G6A" u="1"/>
        <s v="30G6B" u="1"/>
        <s v="30G7A" u="1"/>
        <s v="30G7B" u="1"/>
        <s v="30G8A" u="1"/>
        <s v="30G8B" u="1"/>
        <s v="30H1A" u="1"/>
        <s v="30H1ABIS" u="1"/>
        <s v="30H1B" u="1"/>
        <s v="30H1BBIS" u="1"/>
        <s v="30H1C" u="1"/>
        <s v="30H1CBIS" u="1"/>
        <s v="30H2A" u="1"/>
        <s v="30H2ABIS" u="1"/>
        <s v="30H2B" u="1"/>
        <s v="30H2BBIS" u="1"/>
        <s v="30H2C" u="1"/>
        <s v="30H2CBIS" u="1"/>
        <s v="30H3A" u="1"/>
        <s v="30H3ABIS" u="1"/>
        <s v="30H3B" u="1"/>
        <s v="30H3BBIS" u="1"/>
        <s v="30H3C" u="1"/>
        <s v="30H3CBIS" u="1"/>
        <s v="30H4A" u="1"/>
        <s v="30H4ABIS" u="1"/>
        <s v="30H4B" u="1"/>
        <s v="30H4BBIS" u="1"/>
        <s v="30H4C" u="1"/>
        <s v="30H4CBIS" u="1"/>
        <s v="30H5A" u="1"/>
        <s v="30H5B" u="1"/>
        <s v="30H6A" u="1"/>
        <s v="30H6B" u="1"/>
        <s v="30H7A" u="1"/>
        <s v="30H7B" u="1"/>
        <s v="30H8A" u="1"/>
        <s v="30H8B" u="1"/>
        <s v="30I3A" u="1"/>
        <s v="30I3ABIS" u="1"/>
        <s v="30I3B" u="1"/>
        <s v="30I3BBIS" u="1"/>
        <s v="30I3C" u="1"/>
        <s v="30I3CBIS" u="1"/>
        <s v="30I4A" u="1"/>
        <s v="30I4ABIS" u="1"/>
        <s v="30I4B" u="1"/>
        <s v="30I4BBIS" u="1"/>
        <s v="30I4C" u="1"/>
        <s v="30I4CBIS" u="1"/>
        <s v="30I5A" u="1"/>
        <s v="30I5B" u="1"/>
        <s v="30I6A" u="1"/>
        <s v="30I6B" u="1"/>
        <s v="30I7A" u="1"/>
        <s v="30I7B" u="1"/>
        <s v="30I8A" u="1"/>
        <s v="30I8B" u="1"/>
        <s v="30J3A" u="1"/>
        <s v="30J3ABIS" u="1"/>
        <s v="30J3B" u="1"/>
        <s v="30J3BBIS" u="1"/>
        <s v="30J3C" u="1"/>
        <s v="30J3CBIS" u="1"/>
        <s v="30J4A" u="1"/>
        <s v="30J4ABIS" u="1"/>
        <s v="30J4B" u="1"/>
        <s v="30J4BBIS" u="1"/>
        <s v="30J4C" u="1"/>
        <s v="30J4CBIS" u="1"/>
        <s v="30J5A" u="1"/>
        <s v="30J5B" u="1"/>
        <s v="30J6A" u="1"/>
        <s v="30J6B" u="1"/>
        <s v="30J7A" u="1"/>
        <s v="30J7B" u="1"/>
        <s v="30J8A" u="1"/>
        <s v="30J8B" u="1"/>
        <s v="31A1A" u="1"/>
        <s v="31A2A" u="1"/>
        <s v="31A2A BIS" u="1"/>
        <s v="31A3A" u="1"/>
        <s v="31A3A BIS" u="1"/>
        <s v="31A4A" u="1"/>
        <s v="31A4A BIS" u="1"/>
        <s v="31A5A" u="1"/>
        <s v="31A5A BIS" u="1"/>
        <s v="31A6A" u="1"/>
        <s v="31B1A" u="1"/>
        <s v="31B2A" u="1"/>
        <s v="31B2A BIS" u="1"/>
        <s v="31B3A" u="1"/>
        <s v="31B3A BIS" u="1"/>
        <s v="31B4A" u="1"/>
        <s v="31B4A BIS" u="1"/>
        <s v="31B5A" u="1"/>
        <s v="31B5A BIS" u="1"/>
        <s v="31B6A" u="1"/>
        <s v="31C1A" u="1"/>
        <s v="31C2A" u="1"/>
        <s v="31C2A BIS" u="1"/>
        <s v="31C3A" u="1"/>
        <s v="31C3A BIS" u="1"/>
        <s v="31C4A" u="1"/>
        <s v="31C4A BIS" u="1"/>
        <s v="31C5A" u="1"/>
        <s v="31C5A BIS" u="1"/>
        <s v="31C6A" u="1"/>
        <s v="31D1A" u="1"/>
        <s v="31D2A" u="1"/>
        <s v="31D2A BIS" u="1"/>
        <s v="31D3A" u="1"/>
        <s v="31D3A BIS" u="1"/>
        <s v="31D4A" u="1"/>
        <s v="31D4A BIS" u="1"/>
        <s v="31D5A" u="1"/>
        <s v="31D5A BIS" u="1"/>
        <s v="31D6A" u="1"/>
        <s v="31E2A" u="1"/>
        <s v="31E2ABIS" u="1"/>
        <s v="31E2B" u="1"/>
        <s v="31E2BBIS" u="1"/>
        <s v="31E2C" u="1"/>
        <s v="31E2CBIS" u="1"/>
        <s v="31E3A" u="1"/>
        <s v="31E4A" u="1"/>
        <s v="31E5A" u="1"/>
        <s v="31E6A" u="1"/>
        <s v="31F2A" u="1"/>
        <s v="31F2ABIS" u="1"/>
        <s v="31F2B" u="1"/>
        <s v="31F2BBIS" u="1"/>
        <s v="31F2C" u="1"/>
        <s v="31F2CBIS" u="1"/>
        <s v="31F3A" u="1"/>
        <s v="31F4A" u="1"/>
        <s v="31F5A" u="1"/>
        <s v="31F6A" u="1"/>
        <s v="31G2A" u="1"/>
        <s v="31G2ABIS" u="1"/>
        <s v="31G2B" u="1"/>
        <s v="31G2BBIS" u="1"/>
        <s v="31G2C" u="1"/>
        <s v="31G2CBIS" u="1"/>
        <s v="31G3A" u="1"/>
        <s v="31G4A" u="1"/>
        <s v="31G5A" u="1"/>
        <s v="31G6A" u="1"/>
        <s v="31H2A" u="1"/>
        <s v="31H2ABIS" u="1"/>
        <s v="31H2B" u="1"/>
        <s v="31H2BBIS" u="1"/>
        <s v="31H2C" u="1"/>
        <s v="31H2CBIS" u="1"/>
        <s v="31I2A" u="1"/>
        <s v="31I2ABIS" u="1"/>
        <s v="31I2B" u="1"/>
        <s v="31I2BBIS" u="1"/>
        <s v="31I2C" u="1"/>
        <s v="31I2CBIS" u="1"/>
        <s v="31J2A" u="1"/>
        <s v="31J2ABIS" u="1"/>
        <s v="31J2B" u="1"/>
        <s v="31J2BBIS" u="1"/>
        <s v="31J2C" u="1"/>
        <s v="31J2CBIS" u="1"/>
        <s v="61A1A" u="1"/>
        <s v="61A2A" u="1"/>
        <s v="61A3A" u="1"/>
        <s v="61B1A" u="1"/>
        <s v="61B2A" u="1"/>
        <s v="61B3A" u="1"/>
        <s v="61C1A" u="1"/>
        <s v="61C2A" u="1"/>
        <s v="61C3A" u="1"/>
        <s v="61D1A" u="1"/>
        <s v="61D2A" u="1"/>
        <s v="61D3A" u="1"/>
        <s v="61E2A" u="1"/>
        <s v="61E3A" u="1"/>
        <s v="61F1A" u="1"/>
        <s v="61F2A" u="1"/>
        <s v="61F3A" u="1"/>
        <s v="61G1A" u="1"/>
        <s v="61G2A" u="1"/>
        <s v="61G3A" u="1"/>
        <s v="61H1A" u="1"/>
        <s v="61H2A" u="1"/>
        <s v="61H3A" u="1"/>
        <s v="61I2A" u="1"/>
        <s v="61I3A" u="1"/>
        <s v="61J2A" u="1"/>
        <s v="61J3A" u="1"/>
        <s v="61J4A" u="1"/>
        <s v="61J5A" u="1"/>
        <s v="61J6A" u="1"/>
        <s v="61J7A" u="1"/>
        <s v="61K1A" u="1"/>
        <s v="61K1A BIS" u="1"/>
        <s v="61K2A" u="1"/>
        <s v="61K3A" u="1"/>
        <s v="61K4A" u="1"/>
        <s v="61K5A" u="1"/>
        <s v="61K6A" u="1"/>
        <s v="61K7A" u="1"/>
        <s v="61L1A" u="1"/>
        <s v="61L1A BIS" u="1"/>
        <s v="61L2A" u="1"/>
        <s v="61L3A" u="1"/>
        <s v="61L4A" u="1"/>
        <s v="61L5A" u="1"/>
        <s v="61L6A" u="1"/>
        <s v="61L7A" u="1"/>
        <s v="61M1A" u="1"/>
        <s v="61M1A BIS" u="1"/>
        <s v="61M2A" u="1"/>
        <s v="61M3A" u="1"/>
        <s v="61M4A" u="1"/>
        <s v="61M5A" u="1"/>
        <s v="61M6A" u="1"/>
        <s v="61M7A" u="1"/>
        <s v="61N1A" u="1"/>
        <s v="61N2A" u="1"/>
        <s v="61N3A" u="1"/>
        <s v="61N4A" u="1"/>
        <s v="61N5A" u="1"/>
        <s v="61N6A" u="1"/>
        <s v="61N7A" u="1"/>
        <s v="61O1A" u="1"/>
        <s v="61O1A BIS" u="1"/>
        <s v="61O2A" u="1"/>
        <s v="61O3A" u="1"/>
        <s v="61O4A" u="1"/>
        <s v="61O5A" u="1"/>
        <s v="61O6A" u="1"/>
        <s v="61O7A" u="1"/>
        <s v="61P1A" u="1"/>
        <s v="61P1A BIS" u="1"/>
        <s v="61P2A" u="1"/>
        <s v="61P3A" u="1"/>
        <s v="61P4A" u="1"/>
        <s v="61P5A" u="1"/>
        <s v="61P6A" u="1"/>
        <s v="61P7A" u="1"/>
        <s v="61Q1A" u="1"/>
        <s v="61Q1A BIS" u="1"/>
        <s v="61Q2A" u="1"/>
        <s v="61Q2A BIS" u="1"/>
        <s v="61Q3A" u="1"/>
        <s v="61Q3A BIS" u="1"/>
        <s v="61Q4A" u="1"/>
        <s v="61Q4A BIS" u="1"/>
        <s v="61Q4B" u="1"/>
        <s v="61Q4B BIS" u="1"/>
        <s v="61Q5A" u="1"/>
        <s v="61Q5A BIS" u="1"/>
        <s v="61Q6A" u="1"/>
        <s v="61Q6A BIS" u="1"/>
        <s v="61Q6B" u="1"/>
        <s v="61Q6B BIS" u="1"/>
        <s v="61Q7A" u="1"/>
        <s v="61Q7A BIS" u="1"/>
        <s v="61Q7B" u="1"/>
        <s v="61R1A" u="1"/>
        <s v="61R1A BIS" u="1"/>
        <s v="61R2A" u="1"/>
        <s v="61R2A BIS" u="1"/>
        <s v="61R3A" u="1"/>
        <s v="61R3A BIS" u="1"/>
        <s v="61R4A" u="1"/>
        <s v="61R4A BIS" u="1"/>
        <s v="61R5A" u="1"/>
        <s v="61R5A BIS" u="1"/>
        <s v="61R5B" u="1"/>
        <s v="61R5B BIS" u="1"/>
        <s v="61R6A" u="1"/>
        <s v="61R6A BIS" u="1"/>
        <s v="61R6B" u="1"/>
        <s v="61R6B BIS" u="1"/>
        <s v="61R7A" u="1"/>
        <s v="61R7A BIS" u="1"/>
        <s v="61S1A" u="1"/>
        <s v="61S1A BIS" u="1"/>
        <s v="61S2A" u="1"/>
        <s v="61S2A BIS" u="1"/>
        <s v="61S2B" u="1"/>
        <s v="61S2B BIS" u="1"/>
        <s v="61S3A" u="1"/>
        <s v="61S3A BIS" u="1"/>
        <s v="61S3B" u="1"/>
        <s v="61S3B BIS" u="1"/>
        <s v="61S4A" u="1"/>
        <s v="61S4A BIS" u="1"/>
        <s v="61S4B" u="1"/>
        <s v="61S4B BIS" u="1"/>
        <s v="61S5A" u="1"/>
        <s v="61S5A BIS" u="1"/>
        <s v="61S5B" u="1"/>
        <s v="61S5B BIS" u="1"/>
        <s v="61S6A" u="1"/>
        <s v="61S6A BIS" u="1"/>
        <s v="61S6B" u="1"/>
        <s v="61S6B BIS" u="1"/>
        <s v="61S7A" u="1"/>
        <s v="61S7A BIS" u="1"/>
        <s v="61S7B" u="1"/>
        <s v="61S7B BIS" u="1"/>
        <s v="61T1A" u="1"/>
        <s v="61T1A BIS" u="1"/>
        <s v="61T2A" u="1"/>
        <s v="61T2A BIS" u="1"/>
        <s v="61T2B" u="1"/>
        <s v="61T2B BIS" u="1"/>
        <s v="61T3A" u="1"/>
        <s v="61T3A BIS" u="1"/>
        <s v="61T3B" u="1"/>
        <s v="61T3B BIS" u="1"/>
        <s v="61T4A" u="1"/>
        <s v="61T4A BIS" u="1"/>
        <s v="61T4B" u="1"/>
        <s v="61T4B BIS" u="1"/>
        <s v="61T5A" u="1"/>
        <s v="61T5A BIS" u="1"/>
        <s v="61T5B" u="1"/>
        <s v="61T5B BIS" u="1"/>
        <s v="61T6A" u="1"/>
        <s v="61T6A BIS" u="1"/>
        <s v="61T6B" u="1"/>
        <s v="61T6B BIS" u="1"/>
        <s v="61T7A" u="1"/>
        <s v="61T7A BIS" u="1"/>
        <s v="61T7B" u="1"/>
        <s v="61T7B BIS" u="1"/>
        <s v="62B1A" u="1"/>
        <s v="62B2A" u="1"/>
        <s v="62B3A" u="1"/>
        <s v="62C1A" u="1"/>
        <s v="62C2A" u="1"/>
        <s v="62C3A" u="1"/>
        <s v="62D1A" u="1"/>
        <s v="62D2A" u="1"/>
        <s v="62D3A" u="1"/>
        <s v="62E1A" u="1"/>
        <s v="62E2A" u="1"/>
        <s v="62E3A" u="1"/>
        <s v="62F1A" u="1"/>
        <s v="62F2A" u="1"/>
        <s v="62F3A" u="1"/>
        <s v="62G1A" u="1"/>
        <s v="62G2A" u="1"/>
        <s v="62G3A" u="1"/>
        <s v="63A1A" u="1"/>
        <s v="63A2A" u="1"/>
        <s v="63A3A" u="1"/>
        <s v="63B1A" u="1"/>
        <s v="63B2A" u="1"/>
        <s v="63B3A" u="1"/>
        <s v="63C1A" u="1"/>
        <s v="63C2A" u="1"/>
        <s v="63C3A" u="1"/>
        <s v="63D1A" u="1"/>
        <s v="63D2A" u="1"/>
        <s v="63D3A" u="1"/>
        <s v="63F1A" u="1"/>
        <s v="63F2A" u="1"/>
        <s v="63F3A" u="1"/>
        <s v="63G1A" u="1"/>
        <s v="63G2A" u="1"/>
        <s v="63G3A" u="1"/>
        <s v="64A1A" u="1"/>
        <s v="64A2A" u="1"/>
        <s v="64A3A" u="1"/>
        <s v="64A4A" u="1"/>
        <s v="64A5A" u="1"/>
        <s v="64A6A" u="1"/>
        <s v="64A7A" u="1"/>
        <s v="64B1A" u="1"/>
        <s v="64B2A" u="1"/>
        <s v="64B3A" u="1"/>
        <s v="64B4A" u="1"/>
        <s v="64B5A" u="1"/>
        <s v="64B6A" u="1"/>
        <s v="64B7A" u="1"/>
        <s v="64C1A" u="1"/>
        <s v="64C2A" u="1"/>
        <s v="64C3A" u="1"/>
        <s v="64C4A" u="1"/>
        <s v="64C5A" u="1"/>
        <s v="64C6A" u="1"/>
        <s v="64C7A" u="1"/>
        <s v="64D1A" u="1"/>
        <s v="64D2A" u="1"/>
        <s v="64D3A" u="1"/>
        <s v="64D4A" u="1"/>
        <s v="64D5A" u="1"/>
        <s v="64D6A" u="1"/>
        <s v="64D7A" u="1"/>
        <s v="64E1A" u="1"/>
        <s v="64E2A" u="1"/>
        <s v="64E3A" u="1"/>
        <s v="64E3A BIS" u="1"/>
        <s v="64E4A" u="1"/>
        <s v="64E5A" u="1"/>
        <s v="64E6A" u="1"/>
        <s v="64E7A" u="1"/>
        <s v="64F1A" u="1"/>
        <s v="64F2A" u="1"/>
        <s v="64F3A" u="1"/>
        <s v="64F4A" u="1"/>
        <s v="64F5A" u="1"/>
        <s v="64F6A" u="1"/>
        <s v="64F7A" u="1"/>
        <s v="64G1A" u="1"/>
        <s v="64G2A" u="1"/>
        <s v="64G3A" u="1"/>
        <s v="64G4A" u="1"/>
        <s v="64G5A" u="1"/>
        <s v="64G6A" u="1"/>
        <s v="64G7A" u="1"/>
        <s v="64H1A" u="1"/>
        <s v="64H2A" u="1"/>
        <s v="64H3A" u="1"/>
        <s v="64H4A" u="1"/>
        <s v="64H5A" u="1"/>
        <s v="64H6A" u="1"/>
        <s v="64H7A" u="1"/>
        <s v="65A1A" u="1"/>
        <s v="65A1A BIS" u="1"/>
        <s v="65A2A" u="1"/>
        <s v="65A2A BIS" u="1"/>
        <s v="65A3A" u="1"/>
        <s v="65A3A BIS" u="1"/>
        <s v="65A4A" u="1"/>
        <s v="65A5A" u="1"/>
        <s v="65A6A" u="1"/>
        <s v="65A7A" u="1"/>
        <s v="65B1A" u="1"/>
        <s v="65B1A BIS" u="1"/>
        <s v="65B2A" u="1"/>
        <s v="65B2A BIS" u="1"/>
        <s v="65B3A" u="1"/>
        <s v="65B3A BIS" u="1"/>
        <s v="65B4A" u="1"/>
        <s v="65B5A" u="1"/>
        <s v="65B6A" u="1"/>
        <s v="65B7A" u="1"/>
        <s v="65C1A" u="1"/>
        <s v="65C1A BIS" u="1"/>
        <s v="65C2A" u="1"/>
        <s v="65C2A BIS" u="1"/>
        <s v="65C3A" u="1"/>
        <s v="65C3A BIS" u="1"/>
        <s v="65C4A" u="1"/>
        <s v="65C5A" u="1"/>
        <s v="65C6A" u="1"/>
        <s v="65C7A" u="1"/>
        <s v="65D1A" u="1"/>
        <s v="65D1A BIS" u="1"/>
        <s v="65D2A" u="1"/>
        <s v="65D2A BIS" u="1"/>
        <s v="65D3A" u="1"/>
        <s v="65D3A BIS" u="1"/>
        <s v="65D4A" u="1"/>
        <s v="65D5A" u="1"/>
        <s v="65D6A" u="1"/>
        <s v="65D7A" u="1"/>
        <s v="65E1A" u="1"/>
        <s v="65E1A BIS" u="1"/>
        <s v="65E2A" u="1"/>
        <s v="65E2A BIS" u="1"/>
        <s v="65E3A" u="1"/>
        <s v="65E3A BIS" u="1"/>
        <s v="65E4A" u="1"/>
        <s v="65E5A" u="1"/>
        <s v="65E6A" u="1"/>
        <s v="65E7A" u="1"/>
        <s v="65F1A" u="1"/>
        <s v="65F1A BIS" u="1"/>
        <s v="65F2A" u="1"/>
        <s v="65F2A BIS" u="1"/>
        <s v="65F3A" u="1"/>
        <s v="65F3A BIS" u="1"/>
        <s v="65F4A" u="1"/>
        <s v="65F5A" u="1"/>
        <s v="65F6A" u="1"/>
        <s v="65F7A" u="1"/>
        <s v="65G1A" u="1"/>
        <s v="65G1A BIS" u="1"/>
        <s v="65G2A" u="1"/>
        <s v="65G2A BIS" u="1"/>
        <s v="65G3A" u="1"/>
        <s v="65G3A BIS" u="1"/>
        <s v="65G4A" u="1"/>
        <s v="65G5A" u="1"/>
        <s v="65G6A" u="1"/>
        <s v="65G7A" u="1"/>
        <s v="65H1A" u="1"/>
        <s v="65H1A BIS" u="1"/>
        <s v="65H2A" u="1"/>
        <s v="65H2A BIS" u="1"/>
        <s v="65H3A" u="1"/>
        <s v="65H3A BIS" u="1"/>
        <s v="65H4A" u="1"/>
        <s v="65H5A" u="1"/>
        <s v="65H6A" u="1"/>
        <s v="65H7A" u="1"/>
        <s v="66A1A" u="1"/>
        <s v="66A1B" u="1"/>
        <s v="66A1C" u="1"/>
        <s v="66A2A" u="1"/>
        <s v="66A2A BIS" u="1"/>
        <s v="66A3A" u="1"/>
        <s v="66A3A BIS" u="1"/>
        <s v="66A4A" u="1"/>
        <s v="66A4A BIS" u="1"/>
        <s v="66A5A" u="1"/>
        <s v="66A5A BIS" u="1"/>
        <s v="66A6A" u="1"/>
        <s v="66A6A BIS" u="1"/>
        <s v="66B1A" u="1"/>
        <s v="66B1B" u="1"/>
        <s v="66B1C" u="1"/>
        <s v="66B2A" u="1"/>
        <s v="66B2A BIS" u="1"/>
        <s v="66B3A" u="1"/>
        <s v="66B3A BIS" u="1"/>
        <s v="66B4A" u="1"/>
        <s v="66B4A BIS" u="1"/>
        <s v="66B5A" u="1"/>
        <s v="66B5A BIS" u="1"/>
        <s v="66B6A" u="1"/>
        <s v="66B6A BIS" u="1"/>
        <s v="66C1A" u="1"/>
        <s v="66C1B" u="1"/>
        <s v="66C1C" u="1"/>
        <s v="66C2A" u="1"/>
        <s v="66C2A BIS" u="1"/>
        <s v="66C3A" u="1"/>
        <s v="66C3A BIS" u="1"/>
        <s v="66C4A" u="1"/>
        <s v="66C4A BIS" u="1"/>
        <s v="66C5A" u="1"/>
        <s v="66C5A BIS" u="1"/>
        <s v="66C6A" u="1"/>
        <s v="66C6A BIS" u="1"/>
        <s v="66D1A" u="1"/>
        <s v="66D1B" u="1"/>
        <s v="66D1C" u="1"/>
        <s v="66D2A" u="1"/>
        <s v="66D2A BIS" u="1"/>
        <s v="66D3A" u="1"/>
        <s v="66D3A BIS" u="1"/>
        <s v="66D4A" u="1"/>
        <s v="66D4A BIS" u="1"/>
        <s v="66D5A" u="1"/>
        <s v="66D5A BIS" u="1"/>
        <s v="66D6A" u="1"/>
        <s v="66D6A BIS" u="1"/>
        <s v="66E1A" u="1"/>
        <s v="66E1B" u="1"/>
        <s v="66E1C" u="1"/>
        <s v="66E2A" u="1"/>
        <s v="66E2A BIS" u="1"/>
        <s v="66E3A" u="1"/>
        <s v="66E3A BIS" u="1"/>
        <s v="66E4A" u="1"/>
        <s v="66E4A BIS" u="1"/>
        <s v="66E5A" u="1"/>
        <s v="66E5A BIS" u="1"/>
        <s v="66E6A" u="1"/>
        <s v="66E6A BIS" u="1"/>
        <s v="66F1A" u="1"/>
        <s v="66F1A BIS" u="1"/>
        <s v="66F2A" u="1"/>
        <s v="66F2A BIS" u="1"/>
        <s v="66F3A" u="1"/>
        <s v="66F3A BIS" u="1"/>
        <s v="66F4A" u="1"/>
        <s v="66F5A" u="1"/>
        <s v="66F6A" u="1"/>
        <s v="66F7A" u="1"/>
        <s v="66G1A" u="1"/>
        <s v="66G1A BIS" u="1"/>
        <s v="66G2A" u="1"/>
        <s v="66G2A BIS" u="1"/>
        <s v="66G3A" u="1"/>
        <s v="66G3A BIS" u="1"/>
        <s v="66G4A" u="1"/>
        <s v="66G5A" u="1"/>
        <s v="66G6A" u="1"/>
        <s v="66G7A" u="1"/>
        <s v="66H1A" u="1"/>
        <s v="66H1A BIS" u="1"/>
        <s v="66H2A" u="1"/>
        <s v="66H2A BIS" u="1"/>
        <s v="66H3A" u="1"/>
        <s v="66H3A BIS" u="1"/>
        <s v="66H4A" u="1"/>
        <s v="66H5A" u="1"/>
        <s v="66H6A" u="1"/>
        <s v="66H7A" u="1"/>
        <s v="67A1A" u="1"/>
        <s v="67A1B" u="1"/>
        <s v="67A1C" u="1"/>
        <s v="67A2A" u="1"/>
        <s v="67A2A BIS" u="1"/>
        <s v="67A3A" u="1"/>
        <s v="67A3A BIS" u="1"/>
        <s v="67A4A" u="1"/>
        <s v="67A4A BIS" u="1"/>
        <s v="67A5A" u="1"/>
        <s v="67A5A BIS" u="1"/>
        <s v="67A6A" u="1"/>
        <s v="67A6A BIS" u="1"/>
        <s v="67A7A" u="1"/>
        <s v="67A7A BIS" u="1"/>
        <s v="67B1A" u="1"/>
        <s v="67B1B" u="1"/>
        <s v="67B1C" u="1"/>
        <s v="67B2A" u="1"/>
        <s v="67B2A BIS" u="1"/>
        <s v="67B3A" u="1"/>
        <s v="67B3A BIS" u="1"/>
        <s v="67B4A" u="1"/>
        <s v="67B4A BIS" u="1"/>
        <s v="67B5A" u="1"/>
        <s v="67B5A BIS" u="1"/>
        <s v="67B6A" u="1"/>
        <s v="67B6A BIS" u="1"/>
        <s v="67B7A" u="1"/>
        <s v="67B7A BIS" u="1"/>
        <s v="67C1A" u="1"/>
        <s v="67C1B" u="1"/>
        <s v="67C1C" u="1"/>
        <s v="67C2A" u="1"/>
        <s v="67C2A BIS" u="1"/>
        <s v="67C3A" u="1"/>
        <s v="67C3A BIS" u="1"/>
        <s v="67C4A" u="1"/>
        <s v="67C4A BIS" u="1"/>
        <s v="67C5A" u="1"/>
        <s v="67C5A BIS" u="1"/>
        <s v="67C6A" u="1"/>
        <s v="67C6A BIS" u="1"/>
        <s v="67C7A" u="1"/>
        <s v="67C7A BIS" u="1"/>
        <s v="67D1A" u="1"/>
        <s v="67D1B" u="1"/>
        <s v="67D2A" u="1"/>
        <s v="67D2A BIS" u="1"/>
        <s v="67D3A" u="1"/>
        <s v="67D3A BIS" u="1"/>
        <s v="67D4A" u="1"/>
        <s v="67D4A BIS" u="1"/>
        <s v="67D5A" u="1"/>
        <s v="67D5A BIS" u="1"/>
        <s v="67D6A" u="1"/>
        <s v="67D6A BIS" u="1"/>
        <s v="67D7A" u="1"/>
        <s v="67D7A BIS" u="1"/>
        <s v="67E1A" u="1"/>
        <s v="67E1B" u="1"/>
        <s v="67E2A" u="1"/>
        <s v="67E2B" u="1"/>
        <s v="67E3A" u="1"/>
        <s v="67E3B" u="1"/>
        <s v="67E4A" u="1"/>
        <s v="67E4B" u="1"/>
        <s v="67E5A" u="1"/>
        <s v="67E5B" u="1"/>
        <s v="67E6A" u="1"/>
        <s v="67E6B" u="1"/>
        <s v="67E7A" u="1"/>
        <s v="67E7B" u="1"/>
        <s v="67E8A" u="1"/>
        <s v="67E8B" u="1"/>
        <s v="67F1A" u="1"/>
        <s v="67F1A BIS" u="1"/>
        <s v="67F2A" u="1"/>
        <s v="67F2A BIS" u="1"/>
        <s v="67F3A" u="1"/>
        <s v="67F3A BIS" u="1"/>
        <s v="67F4A" u="1"/>
        <s v="67F5A" u="1"/>
        <s v="67F6A" u="1"/>
        <s v="67F7A" u="1"/>
        <s v="67G1A" u="1"/>
        <s v="67G1A BIS" u="1"/>
        <s v="67G2A" u="1"/>
        <s v="67G3A" u="1"/>
        <s v="67G3A BIS" u="1"/>
        <s v="67G4A" u="1"/>
        <s v="67G5A" u="1"/>
        <s v="67G6A" u="1"/>
        <s v="67G7A" u="1"/>
        <s v="67H1A" u="1"/>
        <s v="67H2A" u="1"/>
        <s v="67H3A" u="1"/>
        <s v="67H4A" u="1"/>
        <s v="67H5A" u="1"/>
        <s v="67H6A" u="1"/>
        <s v="67H7A" u="1"/>
        <s v="68A1A" u="1"/>
        <s v="68A1B" u="1"/>
        <s v="68A2A" u="1"/>
        <s v="68A2A BIS" u="1"/>
        <s v="68A3A" u="1"/>
        <s v="68A4A" u="1"/>
        <s v="68A5A" u="1"/>
        <s v="68A6A" u="1"/>
        <s v="68B1A" u="1"/>
        <s v="68B1B" u="1"/>
        <s v="68B1C" u="1"/>
        <s v="68B2A" u="1"/>
        <s v="68B2A BIS" u="1"/>
        <s v="68B3A" u="1"/>
        <s v="68B4A" u="1"/>
        <s v="68B5A" u="1"/>
        <s v="68B6A" u="1"/>
        <s v="68C1A" u="1"/>
        <s v="68C1B" u="1"/>
        <s v="68C2A" u="1"/>
        <s v="68C2A BIS" u="1"/>
        <s v="68C3A" u="1"/>
        <s v="68C3A BIS" u="1"/>
        <s v="68C4A" u="1"/>
        <s v="68C5A" u="1"/>
        <s v="68C6A" u="1"/>
        <s v="68D1A" u="1"/>
        <s v="68D1B" u="1"/>
        <s v="68D2A" u="1"/>
        <s v="68D2A BIS" u="1"/>
        <s v="68D3A" u="1"/>
        <s v="68D3A BIS" u="1"/>
        <s v="68D4A" u="1"/>
        <s v="68D5A" u="1"/>
        <s v="68D6A" u="1"/>
        <s v="68E1A" u="1"/>
        <s v="68E1B" u="1"/>
        <s v="68E1C" u="1"/>
        <s v="68E2A" u="1"/>
        <s v="68E2A BIS" u="1"/>
        <s v="68E3A" u="1"/>
        <s v="68E4A" u="1"/>
        <s v="68E5A" u="1"/>
        <s v="68E6A" u="1"/>
        <s v="68F1A" u="1"/>
        <s v="68F1B" u="1"/>
        <s v="68F2A" u="1"/>
        <s v="68F2A BIS" u="1"/>
        <s v="68F3A" u="1"/>
        <s v="68F3A BIS" u="1"/>
        <s v="68F4A" u="1"/>
        <s v="68F5A" u="1"/>
        <s v="68F6A" u="1"/>
        <s v="68G1A" u="1"/>
        <s v="68G1B" u="1"/>
        <s v="68G1C" u="1"/>
        <s v="68G2A" u="1"/>
        <s v="68G3A" u="1"/>
        <s v="68G3A BIS" u="1"/>
        <s v="68G4A" u="1"/>
        <s v="68G5A" u="1"/>
        <s v="68G6A" u="1"/>
        <s v="68H1A" u="1"/>
        <s v="68H1B" u="1"/>
        <s v="68H1C" u="1"/>
        <s v="68H2A" u="1"/>
        <s v="68H2A BIS" u="1"/>
        <s v="68H3A" u="1"/>
        <s v="68H3A BIS" u="1"/>
        <s v="68H4A" u="1"/>
        <s v="68H5A" u="1"/>
        <s v="68H6A" u="1"/>
        <s v="69A1A" u="1"/>
        <s v="69A1B" u="1"/>
        <s v="69A1C" u="1"/>
        <s v="69A2A" u="1"/>
        <s v="69A2A BIS" u="1"/>
        <s v="69A3A" u="1"/>
        <s v="69A3A BIS" u="1"/>
        <s v="69A4A" u="1"/>
        <s v="69A5A" u="1"/>
        <s v="69A6A" u="1"/>
        <s v="69B1A" u="1"/>
        <s v="69B1B" u="1"/>
        <s v="69B1C" u="1"/>
        <s v="69B2A" u="1"/>
        <s v="69B2A BIS" u="1"/>
        <s v="69B3A" u="1"/>
        <s v="69B3A BIS" u="1"/>
        <s v="69B4A" u="1"/>
        <s v="69B5A" u="1"/>
        <s v="69B6A" u="1"/>
        <s v="69C1A" u="1"/>
        <s v="69C1B" u="1"/>
        <s v="69C1C" u="1"/>
        <s v="69C2A" u="1"/>
        <s v="69C2A BIS" u="1"/>
        <s v="69C3A" u="1"/>
        <s v="69C3A BIS" u="1"/>
        <s v="69C4A" u="1"/>
        <s v="69C5A" u="1"/>
        <s v="69C6A" u="1"/>
        <s v="69D1A" u="1"/>
        <s v="69D1B" u="1"/>
        <s v="69D1C" u="1"/>
        <s v="69D2A" u="1"/>
        <s v="69D2A BIS" u="1"/>
        <s v="69D3A" u="1"/>
        <s v="69D3A BIS" u="1"/>
        <s v="69D4A" u="1"/>
        <s v="69D5A" u="1"/>
        <s v="69D6A" u="1"/>
        <s v="69E1A" u="1"/>
        <s v="69E1B" u="1"/>
        <s v="69E1C" u="1"/>
        <s v="69E2A" u="1"/>
        <s v="69E2A BIS" u="1"/>
        <s v="69E3A" u="1"/>
        <s v="69E3A BIS" u="1"/>
        <s v="69E4A" u="1"/>
        <s v="69E5A" u="1"/>
        <s v="69E6A" u="1"/>
        <s v="69F1A" u="1"/>
        <s v="69F1B" u="1"/>
        <s v="69F1C" u="1"/>
        <s v="69F2A" u="1"/>
        <s v="69F2A BIS" u="1"/>
        <s v="69F3A" u="1"/>
        <s v="69F3A BIS" u="1"/>
        <s v="69F4A" u="1"/>
        <s v="69F5A" u="1"/>
        <s v="69F6A" u="1"/>
        <s v="69G1A" u="1"/>
        <s v="69G1B" u="1"/>
        <s v="69G1C" u="1"/>
        <s v="69G2A" u="1"/>
        <s v="69G2A BIS" u="1"/>
        <s v="69G3A" u="1"/>
        <s v="69G3A BIS" u="1"/>
        <s v="69G4A" u="1"/>
        <s v="69G5A" u="1"/>
        <s v="69G6A" u="1"/>
        <s v="69H1A" u="1"/>
        <s v="69H1B" u="1"/>
        <s v="69H1C" u="1"/>
        <s v="69H2A" u="1"/>
        <s v="69H2A BIS" u="1"/>
        <s v="69H3A" u="1"/>
        <s v="69H3A BIS" u="1"/>
        <s v="69H4A" u="1"/>
        <s v="69H5A" u="1"/>
        <s v="69H6A" u="1"/>
        <s v="70A1A" u="1"/>
        <s v="70A1B" u="1"/>
        <s v="70A1C" u="1"/>
        <s v="70A2A" u="1"/>
        <s v="70A2A BIS" u="1"/>
        <s v="70A3A" u="1"/>
        <s v="70A3A BIS" u="1"/>
        <s v="70A4A" u="1"/>
        <s v="70A5A" u="1"/>
        <s v="70A6A" u="1"/>
        <s v="70B1A" u="1"/>
        <s v="70B1B" u="1"/>
        <s v="70B1C" u="1"/>
        <s v="70B2A" u="1"/>
        <s v="70B2A BIS" u="1"/>
        <s v="70B3A" u="1"/>
        <s v="70B3A BIS" u="1"/>
        <s v="70B4A" u="1"/>
        <s v="70B5A" u="1"/>
        <s v="70B6A" u="1"/>
        <s v="70C1A" u="1"/>
        <s v="70C1B" u="1"/>
        <s v="70C1C" u="1"/>
        <s v="70C2A" u="1"/>
        <s v="70C2A BIS" u="1"/>
        <s v="70C3A" u="1"/>
        <s v="70C3A BIS" u="1"/>
        <s v="70C4A" u="1"/>
        <s v="70C5A" u="1"/>
        <s v="70C6A" u="1"/>
        <s v="70D1A" u="1"/>
        <s v="70D1B" u="1"/>
        <s v="70D1C" u="1"/>
        <s v="70D2A" u="1"/>
        <s v="70D2A BIS" u="1"/>
        <s v="70D3A" u="1"/>
        <s v="70D3A BIS" u="1"/>
        <s v="70D4A" u="1"/>
        <s v="70D5A" u="1"/>
        <s v="70D6A" u="1"/>
        <s v="70E1A" u="1"/>
        <s v="70E1B" u="1"/>
        <s v="70E1C" u="1"/>
        <s v="70E2A" u="1"/>
        <s v="70E2A BIS" u="1"/>
        <s v="70E3A" u="1"/>
        <s v="70E3A BIS" u="1"/>
        <s v="70E4A" u="1"/>
        <s v="70E5A" u="1"/>
        <s v="70E6A" u="1"/>
        <s v="70F1A" u="1"/>
        <s v="70F1B" u="1"/>
        <s v="70F1C" u="1"/>
        <s v="70F2A" u="1"/>
        <s v="70F2A BIS" u="1"/>
        <s v="70F3A" u="1"/>
        <s v="70F3A BIS" u="1"/>
        <s v="70F4A" u="1"/>
        <s v="70F5A" u="1"/>
        <s v="70F6A" u="1"/>
        <s v="70G1A" u="1"/>
        <s v="70G1B" u="1"/>
        <s v="70G1C" u="1"/>
        <s v="70G2A" u="1"/>
        <s v="70G2A BIS" u="1"/>
        <s v="70G3A" u="1"/>
        <s v="70G3A BIS" u="1"/>
        <s v="70G4A" u="1"/>
        <s v="70G5A" u="1"/>
        <s v="70G6A" u="1"/>
        <s v="70H1A" u="1"/>
        <s v="70H1B" u="1"/>
        <s v="70H1C" u="1"/>
        <s v="70H2A" u="1"/>
        <s v="70H2A BIS" u="1"/>
        <s v="70H3A" u="1"/>
        <s v="70H3A BIS" u="1"/>
        <s v="70H4A" u="1"/>
        <s v="70H5A" u="1"/>
        <s v="70H6A" u="1"/>
        <s v="71A1A" u="1"/>
        <s v="71A1B" u="1"/>
        <s v="71A2A" u="1"/>
        <s v="71A2A BIS" u="1"/>
        <s v="71A3A" u="1"/>
        <s v="71A4A" u="1"/>
        <s v="71A5A" u="1"/>
        <s v="71A6A" u="1"/>
        <s v="71B1A" u="1"/>
        <s v="71B1B" u="1"/>
        <s v="71B1C" u="1"/>
        <s v="71B2A" u="1"/>
        <s v="71B2A BIS" u="1"/>
        <s v="71B3A" u="1"/>
        <s v="71B4A" u="1"/>
        <s v="71B5A" u="1"/>
        <s v="71B6A" u="1"/>
        <s v="71C1A" u="1"/>
        <s v="71C1B" u="1"/>
        <s v="71C1C" u="1"/>
        <s v="71C2A" u="1"/>
        <s v="71C2A BIS" u="1"/>
        <s v="71C3A" u="1"/>
        <s v="71C4A" u="1"/>
        <s v="71C5A" u="1"/>
        <s v="71C6A" u="1"/>
        <s v="71D1A" u="1"/>
        <s v="71D1B" u="1"/>
        <s v="71D1C" u="1"/>
        <s v="71D2A" u="1"/>
        <s v="71D2A BIS" u="1"/>
        <s v="71D3A" u="1"/>
        <s v="71D4A" u="1"/>
        <s v="71D5A" u="1"/>
        <s v="71D6A" u="1"/>
        <s v="71E1A" u="1"/>
        <s v="71E1B" u="1"/>
        <s v="71E2A" u="1"/>
        <s v="71E2B" u="1"/>
        <s v="71E3A" u="1"/>
        <s v="71E3B" u="1"/>
        <s v="71E4A" u="1"/>
        <s v="71E4B" u="1"/>
        <s v="71E5A" u="1"/>
        <s v="71E5B" u="1"/>
        <s v="71E6A" u="1"/>
        <s v="71E6B" u="1"/>
        <s v="71E7A" u="1"/>
        <s v="71E7B" u="1"/>
        <s v="71E8A" u="1"/>
        <s v="71E8B" u="1"/>
        <s v="71F1A" u="1"/>
        <s v="71F1B" u="1"/>
        <s v="71F1C" u="1"/>
        <s v="71F2A" u="1"/>
        <s v="71F2A BIS" u="1"/>
        <s v="71F3A" u="1"/>
        <s v="71F4A" u="1"/>
        <s v="71F5A" u="1"/>
        <s v="71F6A" u="1"/>
        <s v="71G1A" u="1"/>
        <s v="71G1B" u="1"/>
        <s v="71G1C" u="1"/>
        <s v="71G2A" u="1"/>
        <s v="71G2A BIS" u="1"/>
        <s v="71G3A" u="1"/>
        <s v="71G4A" u="1"/>
        <s v="71G5A" u="1"/>
        <s v="71G6A" u="1"/>
        <s v="71H1A" u="1"/>
        <s v="71H1B" u="1"/>
        <s v="71H1C" u="1"/>
        <s v="71H2A" u="1"/>
        <s v="71H2A BIS" u="1"/>
        <s v="71H3A" u="1"/>
        <s v="71H4A" u="1"/>
        <s v="71H5A" u="1"/>
        <s v="71H6A" u="1"/>
        <s v="72A1A" u="1"/>
        <s v="72A1A BIS" u="1"/>
        <s v="72A1B" u="1"/>
        <s v="72A1B BIS" u="1"/>
        <s v="72A2A" u="1"/>
        <s v="72A2A BIS" u="1"/>
        <s v="72A2B" u="1"/>
        <s v="72A2B BIS" u="1"/>
        <s v="72A3A" u="1"/>
        <s v="72A3B" u="1"/>
        <s v="72A3B BIS" u="1"/>
        <s v="72A4A" u="1"/>
        <s v="72A4B" u="1"/>
        <s v="72A5A" u="1"/>
        <s v="72A5B" u="1"/>
        <s v="72A6A" u="1"/>
        <s v="72A6B" u="1"/>
        <s v="72A7A" u="1"/>
        <s v="72A7B" u="1"/>
        <s v="72A8A" u="1"/>
        <s v="72A8B" u="1"/>
        <s v="72B1A" u="1"/>
        <s v="72B1A BIS" u="1"/>
        <s v="72B1B" u="1"/>
        <s v="72B1B BIS" u="1"/>
        <s v="72B2A" u="1"/>
        <s v="72B2A BIS" u="1"/>
        <s v="72B2B" u="1"/>
        <s v="72B2B BIS" u="1"/>
        <s v="72B3A" u="1"/>
        <s v="72B3B" u="1"/>
        <s v="72B4A" u="1"/>
        <s v="72B4B" u="1"/>
        <s v="72B5A" u="1"/>
        <s v="72B5B" u="1"/>
        <s v="72B6A" u="1"/>
        <s v="72B6B" u="1"/>
        <s v="72B7A" u="1"/>
        <s v="72B7B" u="1"/>
        <s v="72B8A" u="1"/>
        <s v="72B8B" u="1"/>
        <s v="72C1A" u="1"/>
        <s v="72C1A BIS" u="1"/>
        <s v="72C1B" u="1"/>
        <s v="72C1B BIS" u="1"/>
        <s v="72C2A" u="1"/>
        <s v="72C2A BIS" u="1"/>
        <s v="72C2B" u="1"/>
        <s v="72C2B BIS" u="1"/>
        <s v="72C3A" u="1"/>
        <s v="72C3A BIS" u="1"/>
        <s v="72C3B" u="1"/>
        <s v="72C3B BIS" u="1"/>
        <s v="72C4A" u="1"/>
        <s v="72C4B" u="1"/>
        <s v="72C5A" u="1"/>
        <s v="72C5B" u="1"/>
        <s v="72C6A" u="1"/>
        <s v="72C6B" u="1"/>
        <s v="72C7A" u="1"/>
        <s v="72C7B" u="1"/>
        <s v="72C8A" u="1"/>
        <s v="72C8B" u="1"/>
        <s v="72D1A" u="1"/>
        <s v="72D1A BIS" u="1"/>
        <s v="72D1B" u="1"/>
        <s v="72D1B BIS" u="1"/>
        <s v="72D2A" u="1"/>
        <s v="72D2A BIS" u="1"/>
        <s v="72D2B" u="1"/>
        <s v="72D2B BIS" u="1"/>
        <s v="72D3A" u="1"/>
        <s v="72D3A BIS" u="1"/>
        <s v="72D3B" u="1"/>
        <s v="72D3B BIS" u="1"/>
        <s v="72D4A" u="1"/>
        <s v="72D4B" u="1"/>
        <s v="72D5A" u="1"/>
        <s v="72D5B" u="1"/>
        <s v="72D6A" u="1"/>
        <s v="72D6B" u="1"/>
        <s v="72D7A" u="1"/>
        <s v="72D7B" u="1"/>
        <s v="72D8A" u="1"/>
        <s v="72D8B" u="1"/>
        <s v="72E1A" u="1"/>
        <s v="72E1A BIS" u="1"/>
        <s v="72E1B" u="1"/>
        <s v="72E1B BIS" u="1"/>
        <s v="72E2A" u="1"/>
        <s v="72E2A BIS" u="1"/>
        <s v="72E2B" u="1"/>
        <s v="72E2B BIS" u="1"/>
        <s v="72E3A" u="1"/>
        <s v="72E3A BIS" u="1"/>
        <s v="72E3B" u="1"/>
        <s v="72E3B BIS" u="1"/>
        <s v="72E4A" u="1"/>
        <s v="72E4B" u="1"/>
        <s v="72E5A" u="1"/>
        <s v="72E5B" u="1"/>
        <s v="72E6A" u="1"/>
        <s v="72E6B" u="1"/>
        <s v="72E7A" u="1"/>
        <s v="72E7B" u="1"/>
        <s v="72E8A" u="1"/>
        <s v="72E8B" u="1"/>
        <s v="72F1A" u="1"/>
        <s v="72F1A BIS" u="1"/>
        <s v="72F1B" u="1"/>
        <s v="72F1B BIS" u="1"/>
        <s v="72F2A" u="1"/>
        <s v="72F2A BIS" u="1"/>
        <s v="72F2B" u="1"/>
        <s v="72F2B BIS" u="1"/>
        <s v="72F3A" u="1"/>
        <s v="72F3A BIS" u="1"/>
        <s v="72F3B" u="1"/>
        <s v="72F3B BIS" u="1"/>
        <s v="72F4A" u="1"/>
        <s v="72F4B" u="1"/>
        <s v="72F5A" u="1"/>
        <s v="72F5B" u="1"/>
        <s v="72F6A" u="1"/>
        <s v="72F6B" u="1"/>
        <s v="72F7A" u="1"/>
        <s v="72F7B" u="1"/>
        <s v="72F8A" u="1"/>
        <s v="72F8B" u="1"/>
        <s v="72G1A" u="1"/>
        <s v="72G1A BIS" u="1"/>
        <s v="72G1B" u="1"/>
        <s v="72G1B BIS" u="1"/>
        <s v="72G2A" u="1"/>
        <s v="72G2A BIS" u="1"/>
        <s v="72G2B" u="1"/>
        <s v="72G2B BIS" u="1"/>
        <s v="72G3A" u="1"/>
        <s v="72G3A BIS" u="1"/>
        <s v="72G3B" u="1"/>
        <s v="72G4A" u="1"/>
        <s v="72G4B" u="1"/>
        <s v="72G5A" u="1"/>
        <s v="72G5B" u="1"/>
        <s v="72G6A" u="1"/>
        <s v="72G6B" u="1"/>
        <s v="72G7A" u="1"/>
        <s v="72G7B" u="1"/>
        <s v="72G8A" u="1"/>
        <s v="72G8B" u="1"/>
        <s v="73A1A" u="1"/>
        <s v="73A2A" u="1"/>
        <s v="73A3A" u="1"/>
        <s v="73B1A" u="1"/>
        <s v="73B2A" u="1"/>
        <s v="73B3A" u="1"/>
        <s v="73C1A" u="1"/>
        <s v="73C2A" u="1"/>
        <s v="73C3A" u="1"/>
        <s v="73D1A" u="1"/>
        <s v="73D2A" u="1"/>
        <s v="73D3A" u="1"/>
        <s v="51A1A" u="1"/>
        <s v="51A1A BIS" u="1"/>
        <s v="51A1B" u="1"/>
        <s v="51A1B BIS" u="1"/>
        <s v="51A1C" u="1"/>
        <s v="51A1C BIS" u="1"/>
        <s v="51A1D" u="1"/>
        <s v="51A1D BIS" u="1"/>
        <s v="51A2A" u="1"/>
        <s v="51A2B" u="1"/>
        <s v="51A2C" u="1"/>
        <s v="51A2D" u="1"/>
        <s v="51A3A" u="1"/>
        <s v="51A3B" u="1"/>
        <s v="51A3C" u="1"/>
        <s v="51A3D" u="1"/>
        <s v="51A4A" u="1"/>
        <s v="51A4B" u="1"/>
        <s v="51A4C" u="1"/>
        <s v="51A4D" u="1"/>
        <s v="51A5A" u="1"/>
        <s v="51A5B" u="1"/>
        <s v="51A5C" u="1"/>
        <s v="51A5D" u="1"/>
        <s v="51A6A" u="1"/>
        <s v="51A6B" u="1"/>
        <s v="51A7A" u="1"/>
        <s v="51A7B" u="1"/>
        <s v="51A8B" u="1"/>
        <s v="51B1A" u="1"/>
        <s v="51B1A BIS" u="1"/>
        <s v="51B1B" u="1"/>
        <s v="51B1B BIS" u="1"/>
        <s v="51B1C" u="1"/>
        <s v="51B1C BIS" u="1"/>
        <s v="51B1D" u="1"/>
        <s v="51B1D BIS" u="1"/>
        <s v="51B2A" u="1"/>
        <s v="51B2B" u="1"/>
        <s v="51B2C" u="1"/>
        <s v="51B2D" u="1"/>
        <s v="51B3A" u="1"/>
        <s v="51B3B" u="1"/>
        <s v="51B3C" u="1"/>
        <s v="51B3D" u="1"/>
        <s v="51B4A" u="1"/>
        <s v="51B4B" u="1"/>
        <s v="51B4C" u="1"/>
        <s v="51B4D" u="1"/>
        <s v="51B5A" u="1"/>
        <s v="51B5B" u="1"/>
        <s v="51B5C" u="1"/>
        <s v="51B5D" u="1"/>
        <s v="51B6A" u="1"/>
        <s v="51B6B" u="1"/>
        <s v="51B7A" u="1"/>
        <s v="51B7B" u="1"/>
        <s v="51B8A" u="1"/>
        <s v="51B8B" u="1"/>
        <s v="51C1A" u="1"/>
        <s v="51C1A BIS" u="1"/>
        <s v="51C1B" u="1"/>
        <s v="51C1B BIS" u="1"/>
        <s v="51C1C" u="1"/>
        <s v="51C1C BIS" u="1"/>
        <s v="51C1D" u="1"/>
        <s v="51C1D BIS" u="1"/>
        <s v="51C2A" u="1"/>
        <s v="51C2B" u="1"/>
        <s v="51C2C" u="1"/>
        <s v="51C2D" u="1"/>
        <s v="51C3A" u="1"/>
        <s v="51C3B" u="1"/>
        <s v="51C3C" u="1"/>
        <s v="51C3D" u="1"/>
        <s v="51C4A" u="1"/>
        <s v="51C4B" u="1"/>
        <s v="51C4C" u="1"/>
        <s v="51C4D" u="1"/>
        <s v="51C5A" u="1"/>
        <s v="51C5B" u="1"/>
        <s v="51C5C" u="1"/>
        <s v="51C5D" u="1"/>
        <s v="51C6A" u="1"/>
        <s v="51C7A" u="1"/>
        <s v="51C7B" u="1"/>
        <s v="51D1A" u="1"/>
        <s v="51D1A BIS" u="1"/>
        <s v="51D1B" u="1"/>
        <s v="51D1B BIS" u="1"/>
        <s v="51D1C" u="1"/>
        <s v="51D1C BIS" u="1"/>
        <s v="51D1D" u="1"/>
        <s v="51D1D BIS" u="1"/>
        <s v="51D2A" u="1"/>
        <s v="51D2B" u="1"/>
        <s v="51D2C" u="1"/>
        <s v="51D2D" u="1"/>
        <s v="51D3A" u="1"/>
        <s v="51D3B" u="1"/>
        <s v="51D3C" u="1"/>
        <s v="51D3D" u="1"/>
        <s v="51D4A" u="1"/>
        <s v="51D4B" u="1"/>
        <s v="51D4C" u="1"/>
        <s v="51D4D" u="1"/>
        <s v="51D5A" u="1"/>
        <s v="51D5B" u="1"/>
        <s v="51D5C" u="1"/>
        <s v="51D5D" u="1"/>
        <s v="51D6A" u="1"/>
        <s v="51D6B" u="1"/>
        <s v="51D7A" u="1"/>
        <s v="51D7B" u="1"/>
        <s v="51E1A" u="1"/>
        <s v="51E1A BIS" u="1"/>
        <s v="51E1B" u="1"/>
        <s v="51E1B BIS" u="1"/>
        <s v="51E1C" u="1"/>
        <s v="51E1C BIS" u="1"/>
        <s v="51E1D" u="1"/>
        <s v="51E1D BIS" u="1"/>
        <s v="51E2A" u="1"/>
        <s v="51E2B" u="1"/>
        <s v="51E2C" u="1"/>
        <s v="51E2D" u="1"/>
        <s v="51E3A" u="1"/>
        <s v="51E3B" u="1"/>
        <s v="51E3C" u="1"/>
        <s v="51E3D" u="1"/>
        <s v="51E4A" u="1"/>
        <s v="51E4B" u="1"/>
        <s v="51E4C" u="1"/>
        <s v="51E4D" u="1"/>
        <s v="51E5A" u="1"/>
        <s v="51E5B" u="1"/>
        <s v="51E5C" u="1"/>
        <s v="51E5D" u="1"/>
        <s v="51E6A" u="1"/>
        <s v="51E6B" u="1"/>
        <s v="51E7A" u="1"/>
        <s v="51E7B" u="1"/>
        <s v="51F1A" u="1"/>
        <s v="51F1A BIS" u="1"/>
        <s v="51F1B" u="1"/>
        <s v="51F1B BIS" u="1"/>
        <s v="51F1C" u="1"/>
        <s v="51F1C BIS" u="1"/>
        <s v="51F1D" u="1"/>
        <s v="51F1D BIS" u="1"/>
        <s v="51F2A" u="1"/>
        <s v="51F2B" u="1"/>
        <s v="51F2C" u="1"/>
        <s v="51F2D" u="1"/>
        <s v="51F3A" u="1"/>
        <s v="51F3B" u="1"/>
        <s v="51F3C" u="1"/>
        <s v="51F3D" u="1"/>
        <s v="51F4A" u="1"/>
        <s v="51F4B" u="1"/>
        <s v="51F4C" u="1"/>
        <s v="51F4D" u="1"/>
        <s v="51F5A" u="1"/>
        <s v="51F5B" u="1"/>
        <s v="51F5C" u="1"/>
        <s v="51F5D" u="1"/>
        <s v="51F6A" u="1"/>
        <s v="51F6B" u="1"/>
        <s v="51F7A" u="1"/>
        <s v="51F7B" u="1"/>
        <s v="51G1A" u="1"/>
        <s v="51G1A BIS" u="1"/>
        <s v="51G1B" u="1"/>
        <s v="51G1B BIS" u="1"/>
        <s v="51G1C" u="1"/>
        <s v="51G1C BIS" u="1"/>
        <s v="51G1D" u="1"/>
        <s v="51G1D BIS" u="1"/>
        <s v="51G2C" u="1"/>
        <s v="51G2D" u="1"/>
        <s v="51G3A" u="1"/>
        <s v="51G3B" u="1"/>
        <s v="51G3C" u="1"/>
        <s v="51G3D" u="1"/>
        <s v="51G4A" u="1"/>
        <s v="51G4B" u="1"/>
        <s v="51G4C" u="1"/>
        <s v="51G4D" u="1"/>
        <s v="51G5A" u="1"/>
        <s v="51G5B" u="1"/>
        <s v="51G5C" u="1"/>
        <s v="51G5D" u="1"/>
        <s v="51G6A" u="1"/>
        <s v="51G6B" u="1"/>
        <s v="51G7A" u="1"/>
        <s v="51G7B" u="1"/>
        <s v="51H1A" u="1"/>
        <s v="51H1A BIS" u="1"/>
        <s v="51H1B" u="1"/>
        <s v="51H1B BIS" u="1"/>
        <s v="51H1C" u="1"/>
        <s v="51H1C BIS" u="1"/>
        <s v="51H1D" u="1"/>
        <s v="51H1D BIS" u="1"/>
        <s v="51H2A" u="1"/>
        <s v="51H2B" u="1"/>
        <s v="51H2C" u="1"/>
        <s v="51H2D" u="1"/>
        <s v="51H3A" u="1"/>
        <s v="51H3B" u="1"/>
        <s v="51H3C" u="1"/>
        <s v="51H3D" u="1"/>
        <s v="51H4A" u="1"/>
        <s v="51H4B" u="1"/>
        <s v="51H4C" u="1"/>
        <s v="51H4D" u="1"/>
        <s v="51H5A" u="1"/>
        <s v="51H5B" u="1"/>
        <s v="51H5C" u="1"/>
        <s v="51H5D" u="1"/>
        <s v="51H6A" u="1"/>
        <s v="51H6B" u="1"/>
        <s v="51H7A" u="1"/>
        <s v="51H7B" u="1"/>
        <s v="51I1A" u="1"/>
        <s v="51I1A BIS" u="1"/>
        <s v="51I1B" u="1"/>
        <s v="51I1B BIS" u="1"/>
        <s v="51I1C" u="1"/>
        <s v="51I1C BIS" u="1"/>
        <s v="51I1D" u="1"/>
        <s v="51I1D BIS" u="1"/>
        <s v="51I2A" u="1"/>
        <s v="51I2B" u="1"/>
        <s v="51I2C" u="1"/>
        <s v="51I2D" u="1"/>
        <s v="51I3A" u="1"/>
        <s v="51I3B" u="1"/>
        <s v="51I3C" u="1"/>
        <s v="51I3D" u="1"/>
        <s v="51I4A" u="1"/>
        <s v="51I4B" u="1"/>
        <s v="51I4C" u="1"/>
        <s v="51I4D" u="1"/>
        <s v="51I5A" u="1"/>
        <s v="51I5B" u="1"/>
        <s v="51I5C" u="1"/>
        <s v="51I5D" u="1"/>
        <s v="51I6A" u="1"/>
        <s v="51I6B" u="1"/>
        <s v="51I7A" u="1"/>
        <s v="51I7B" u="1"/>
        <s v="51J1A" u="1"/>
        <s v="51J1A BIS" u="1"/>
        <s v="51J1B" u="1"/>
        <s v="51J1B BIS" u="1"/>
        <s v="51J1C" u="1"/>
        <s v="51J1C BIS" u="1"/>
        <s v="51J1D" u="1"/>
        <s v="51J1D BIS" u="1"/>
        <s v="51J2A" u="1"/>
        <s v="51J2B" u="1"/>
        <s v="51J2C" u="1"/>
        <s v="51J2D" u="1"/>
        <s v="51J3A" u="1"/>
        <s v="51J3B" u="1"/>
        <s v="51J3C" u="1"/>
        <s v="51J3D" u="1"/>
        <s v="51J4A" u="1"/>
        <s v="51J4B" u="1"/>
        <s v="51J4C" u="1"/>
        <s v="51J4D" u="1"/>
        <s v="51J5A" u="1"/>
        <s v="51J5B" u="1"/>
        <s v="51J5C" u="1"/>
        <s v="51J5D" u="1"/>
        <s v="51J6A" u="1"/>
        <s v="51J6B" u="1"/>
        <s v="51J7A" u="1"/>
        <s v="51J7B" u="1"/>
        <s v="51K1A" u="1"/>
        <s v="51K1A BIS" u="1"/>
        <s v="51K1B" u="1"/>
        <s v="51K1B BIS" u="1"/>
        <s v="51K1C" u="1"/>
        <s v="51K1C BIS" u="1"/>
        <s v="51K1D" u="1"/>
        <s v="51K1D BIS" u="1"/>
        <s v="51K2A" u="1"/>
        <s v="51K2B" u="1"/>
        <s v="51K2C" u="1"/>
        <s v="51K2D" u="1"/>
        <s v="51K3A" u="1"/>
        <s v="51K3B" u="1"/>
        <s v="51K4A" u="1"/>
        <s v="51K4B" u="1"/>
        <s v="51K5A" u="1"/>
        <s v="51K5B" u="1"/>
        <s v="51K6A" u="1"/>
        <s v="51K6B" u="1"/>
        <s v="51L1A" u="1"/>
        <s v="51L1A BIS" u="1"/>
        <s v="51L1B" u="1"/>
        <s v="51L1B BIS" u="1"/>
        <s v="51L1C" u="1"/>
        <s v="51L1C BIS" u="1"/>
        <s v="51L1D" u="1"/>
        <s v="51L1D BIS" u="1"/>
        <s v="51L2A" u="1"/>
        <s v="51L2B" u="1"/>
        <s v="51L2C" u="1"/>
        <s v="51L2D" u="1"/>
        <s v="51L3A" u="1"/>
        <s v="51L3B" u="1"/>
        <s v="51L4A" u="1"/>
        <s v="51L4B" u="1"/>
        <s v="51L5A" u="1"/>
        <s v="51L5B" u="1"/>
        <s v="51L6A" u="1"/>
        <s v="51L6B" u="1"/>
        <s v="51M1A" u="1"/>
        <s v="51M1A BIS" u="1"/>
        <s v="51M1B" u="1"/>
        <s v="51M1B BIS" u="1"/>
        <s v="51M1C" u="1"/>
        <s v="51M1C BIS" u="1"/>
        <s v="51M1D" u="1"/>
        <s v="51M1D BIS" u="1"/>
        <s v="51M2A" u="1"/>
        <s v="51M2B" u="1"/>
        <s v="51M2C" u="1"/>
        <s v="51M2D" u="1"/>
        <s v="51M3A" u="1"/>
        <s v="51M3B" u="1"/>
        <s v="51M4A" u="1"/>
        <s v="51M4B" u="1"/>
        <s v="51M5A" u="1"/>
        <s v="51M5B" u="1"/>
        <s v="51M6A" u="1"/>
        <s v="51M6B" u="1"/>
        <s v="51N3A" u="1"/>
        <s v="51N3B" u="1"/>
        <s v="51N4A" u="1"/>
        <s v="51N4B" u="1"/>
        <s v="51N5A" u="1"/>
        <s v="51N5B" u="1"/>
        <s v="51N6A" u="1"/>
        <s v="51N6B" u="1"/>
        <s v="51O3A" u="1"/>
        <s v="51O3B" u="1"/>
        <s v="51O4A" u="1"/>
        <s v="51O4B" u="1"/>
        <s v="51O5A" u="1"/>
        <s v="51O5B" u="1"/>
        <s v="51O6A" u="1"/>
        <s v="51O6B" u="1"/>
        <s v="51Q1A" u="1"/>
        <s v="51Q1A BIS" u="1"/>
        <s v="51Q1B" u="1"/>
        <s v="51Q1B BIS" u="1"/>
        <s v="51Q1C" u="1"/>
        <s v="51Q1C BIS" u="1"/>
        <s v="51Q1D" u="1"/>
        <s v="51Q1D BIS" u="1"/>
        <s v="51Q2A" u="1"/>
        <s v="51Q2B" u="1"/>
        <s v="51Q2C" u="1"/>
        <s v="51Q2D" u="1"/>
        <s v="51Q3A" u="1"/>
        <s v="51Q3B" u="1"/>
        <s v="51Q4A" u="1"/>
        <s v="51Q4B" u="1"/>
        <s v="51Q5A" u="1"/>
        <s v="51Q5B" u="1"/>
        <s v="51A8A" u="1"/>
        <s v="51C6B" u="1"/>
        <s v="51C8A" u="1"/>
        <s v="51C8B" u="1"/>
        <s v="51D8A" u="1"/>
        <s v="51D8B" u="1"/>
        <s v="51E8A" u="1"/>
        <s v="51E8B" u="1"/>
        <s v="51F8A" u="1"/>
        <s v="51F8B" u="1"/>
        <s v="51G8A" u="1"/>
        <s v="51G8B" u="1"/>
        <s v="51H8A" u="1"/>
        <s v="51H8B" u="1"/>
        <s v="51I8A" u="1"/>
        <s v="51I8B" u="1"/>
        <s v="51J8A" u="1"/>
        <s v="51J8B" u="1"/>
        <s v="51K7A" u="1"/>
        <s v="51K7B" u="1"/>
        <s v="51L7A" u="1"/>
        <s v="51L7B" u="1"/>
        <s v="51M7A" u="1"/>
        <s v="51M7B" u="1"/>
        <s v="51N7A" u="1"/>
        <s v="51N7B" u="1"/>
        <s v="51O7A" u="1"/>
        <s v="51O7B" u="1"/>
        <s v="52A1A" u="1"/>
        <s v="52A1A BIS" u="1"/>
        <s v="52A1B" u="1"/>
        <s v="52A1B BIS" u="1"/>
        <s v="52A1C" u="1"/>
        <s v="52A1C BIS" u="1"/>
        <s v="52A1D" u="1"/>
        <s v="52A1D BIS" u="1"/>
        <s v="52A2A" u="1"/>
        <s v="52A2B" u="1"/>
        <s v="52A2C" u="1"/>
        <s v="52A2D" u="1"/>
        <s v="52A3A" u="1"/>
        <s v="52A3B" u="1"/>
        <s v="52A3C" u="1"/>
        <s v="52A3D" u="1"/>
        <s v="52A4A" u="1"/>
        <s v="52A4B" u="1"/>
        <s v="52A4C" u="1"/>
        <s v="52A4D" u="1"/>
        <s v="52A5A" u="1"/>
        <s v="52A5B" u="1"/>
        <s v="52A5C" u="1"/>
        <s v="52A5D" u="1"/>
        <s v="52A6A" u="1"/>
        <s v="52A6B" u="1"/>
        <s v="52A7A" u="1"/>
        <s v="52A7B" u="1"/>
        <s v="52A8A" u="1"/>
        <s v="52A8B" u="1"/>
        <s v="52B1A" u="1"/>
        <s v="52B1A BIS" u="1"/>
        <s v="52B1B" u="1"/>
        <s v="52B1B BIS" u="1"/>
        <s v="52B1C" u="1"/>
        <s v="52B1C BIS" u="1"/>
        <s v="52B1D" u="1"/>
        <s v="52B1D BIS" u="1"/>
        <s v="52B2A" u="1"/>
        <s v="52B2B" u="1"/>
        <s v="52B2C" u="1"/>
        <s v="52B2D" u="1"/>
        <s v="52B3A" u="1"/>
        <s v="52B3B" u="1"/>
        <s v="52B3C" u="1"/>
        <s v="52B3D" u="1"/>
        <s v="52B4A" u="1"/>
        <s v="52B4B" u="1"/>
        <s v="52B4C" u="1"/>
        <s v="52B4D" u="1"/>
        <s v="52B5A" u="1"/>
        <s v="52B5B" u="1"/>
        <s v="52B5C" u="1"/>
        <s v="52B5D" u="1"/>
        <s v="52B6A" u="1"/>
        <s v="52B6B" u="1"/>
        <s v="52B7A" u="1"/>
        <s v="52B7B" u="1"/>
        <s v="52B8A" u="1"/>
        <s v="52B8B" u="1"/>
        <s v="52C1A" u="1"/>
        <s v="52C1A BIS" u="1"/>
        <s v="52C1B" u="1"/>
        <s v="52C1B BIS" u="1"/>
        <s v="52C1C" u="1"/>
        <s v="52C1C BIS" u="1"/>
        <s v="52C1D" u="1"/>
        <s v="52C1D BIS" u="1"/>
        <s v="52C2A" u="1"/>
        <s v="52C2B" u="1"/>
        <s v="52C2C" u="1"/>
        <s v="52C2D" u="1"/>
        <s v="52C3A" u="1"/>
        <s v="52C3B" u="1"/>
        <s v="52C3C" u="1"/>
        <s v="52C3D" u="1"/>
        <s v="52C4A" u="1"/>
        <s v="52C4B" u="1"/>
        <s v="52C4C" u="1"/>
        <s v="52C4D" u="1"/>
        <s v="52C5A" u="1"/>
        <s v="52C5B" u="1"/>
        <s v="52C5C" u="1"/>
        <s v="52C5D" u="1"/>
        <s v="52C6A" u="1"/>
        <s v="52C6B" u="1"/>
        <s v="52C7A" u="1"/>
        <s v="52C7B" u="1"/>
        <s v="52C8A" u="1"/>
        <s v="52C8B" u="1"/>
        <s v="52D1A" u="1"/>
        <s v="52D1A BIS" u="1"/>
        <s v="52D1B" u="1"/>
        <s v="52D1B BIS" u="1"/>
        <s v="52D1C" u="1"/>
        <s v="52D1C BIS" u="1"/>
        <s v="52D1D" u="1"/>
        <s v="52D1D BIS" u="1"/>
        <s v="52D2A" u="1"/>
        <s v="52D2B" u="1"/>
        <s v="52D2C" u="1"/>
        <s v="52D2D" u="1"/>
        <s v="52D3A" u="1"/>
        <s v="52D3B" u="1"/>
        <s v="52D3C" u="1"/>
        <s v="52D3D" u="1"/>
        <s v="52D4A" u="1"/>
        <s v="52D4B" u="1"/>
        <s v="52D4C" u="1"/>
        <s v="52D4D" u="1"/>
        <s v="52D5A" u="1"/>
        <s v="52D5B" u="1"/>
        <s v="52D5C" u="1"/>
        <s v="52D5D" u="1"/>
        <s v="52D6A" u="1"/>
        <s v="52D6B" u="1"/>
        <s v="52D7A" u="1"/>
        <s v="52D7B" u="1"/>
        <s v="52D8A" u="1"/>
        <s v="52D8B" u="1"/>
        <s v="52E1A" u="1"/>
        <s v="52E1A BIS" u="1"/>
        <s v="52E1B" u="1"/>
        <s v="52E1B BIS" u="1"/>
        <s v="52E1C" u="1"/>
        <s v="52E1C BIS" u="1"/>
        <s v="52E1D" u="1"/>
        <s v="52E1D BIS" u="1"/>
        <s v="52E2A" u="1"/>
        <s v="52E2B" u="1"/>
        <s v="52E2C" u="1"/>
        <s v="52E2D" u="1"/>
        <s v="52E3A" u="1"/>
        <s v="52E3B" u="1"/>
        <s v="52E3C" u="1"/>
        <s v="52E3D" u="1"/>
        <s v="52E4A" u="1"/>
        <s v="52E4B" u="1"/>
        <s v="52E4C" u="1"/>
        <s v="52E4D" u="1"/>
        <s v="52E5A" u="1"/>
        <s v="52E5B" u="1"/>
        <s v="52E5C" u="1"/>
        <s v="52E5D" u="1"/>
        <s v="52E6A" u="1"/>
        <s v="52E6B" u="1"/>
        <s v="52E7A" u="1"/>
        <s v="52E7B" u="1"/>
        <s v="52E8A" u="1"/>
        <s v="52E8B" u="1"/>
        <s v="52F1A" u="1"/>
        <s v="52F1A BIS" u="1"/>
        <s v="52F1B" u="1"/>
        <s v="52F1B BIS" u="1"/>
        <s v="52F1C" u="1"/>
        <s v="52F1C BIS" u="1"/>
        <s v="52F1D" u="1"/>
        <s v="52F1D BIS" u="1"/>
        <s v="52F2A" u="1"/>
        <s v="52F2B" u="1"/>
        <s v="52F2C" u="1"/>
        <s v="52F2D" u="1"/>
        <s v="52F3A" u="1"/>
        <s v="52F3B" u="1"/>
        <s v="52F3C" u="1"/>
        <s v="52F3D" u="1"/>
        <s v="52F4A" u="1"/>
        <s v="52F4B" u="1"/>
        <s v="52F4C" u="1"/>
        <s v="52F4D" u="1"/>
        <s v="52F5A" u="1"/>
        <s v="52F5B" u="1"/>
        <s v="52F5C" u="1"/>
        <s v="52F5D" u="1"/>
        <s v="52F6A" u="1"/>
        <s v="52F6B" u="1"/>
        <s v="52F7A" u="1"/>
        <s v="52F7B" u="1"/>
        <s v="52F8A" u="1"/>
        <s v="52F8B" u="1"/>
        <s v="52G1A" u="1"/>
        <s v="52G1A BIS" u="1"/>
        <s v="52G1B" u="1"/>
        <s v="52G1B BIS" u="1"/>
        <s v="52G1C" u="1"/>
        <s v="52G1C BIS" u="1"/>
        <s v="52G1D" u="1"/>
        <s v="52G1D BIS" u="1"/>
        <s v="52G2A" u="1"/>
        <s v="52G2B" u="1"/>
        <s v="52G2C" u="1"/>
        <s v="52G2D" u="1"/>
        <s v="52G3A" u="1"/>
        <s v="52G3B" u="1"/>
        <s v="52G3C" u="1"/>
        <s v="52G3D" u="1"/>
        <s v="52G4A" u="1"/>
        <s v="52G4B" u="1"/>
        <s v="52G4C" u="1"/>
        <s v="52G4D" u="1"/>
        <s v="52G5A" u="1"/>
        <s v="52G5B" u="1"/>
        <s v="52G5C" u="1"/>
        <s v="52G5D" u="1"/>
        <s v="52G6A" u="1"/>
        <s v="52G6B" u="1"/>
        <s v="52G7A" u="1"/>
        <s v="52G7B" u="1"/>
        <s v="52G8A" u="1"/>
        <s v="52G8B" u="1"/>
        <s v="52H1A" u="1"/>
        <s v="52H1A BIS" u="1"/>
        <s v="52H1B" u="1"/>
        <s v="52H1B BIS" u="1"/>
        <s v="52H1C" u="1"/>
        <s v="52H1C BIS" u="1"/>
        <s v="52H1D" u="1"/>
        <s v="52H1D BIS" u="1"/>
        <s v="52H2A" u="1"/>
        <s v="52H2B" u="1"/>
        <s v="52H2C" u="1"/>
        <s v="52H2D" u="1"/>
        <s v="52H3A" u="1"/>
        <s v="52H3B" u="1"/>
        <s v="52H3C" u="1"/>
        <s v="52H3D" u="1"/>
        <s v="52H4A" u="1"/>
        <s v="52H4B" u="1"/>
        <s v="52H4C" u="1"/>
        <s v="52H4D" u="1"/>
        <s v="52H5A" u="1"/>
        <s v="52H5B" u="1"/>
        <s v="52H5C" u="1"/>
        <s v="52H5D" u="1"/>
        <s v="52H6A" u="1"/>
        <s v="52H6B" u="1"/>
        <s v="52H7A" u="1"/>
        <s v="52H7B" u="1"/>
        <s v="52H8A" u="1"/>
        <s v="52H8B" u="1"/>
        <s v="52I1A" u="1"/>
        <s v="52I1A BIS" u="1"/>
        <s v="52I1B" u="1"/>
        <s v="52I1B BIS" u="1"/>
        <s v="52I1C" u="1"/>
        <s v="52I1C BIS" u="1"/>
        <s v="52I1D" u="1"/>
        <s v="52I1D BIS" u="1"/>
        <s v="52I2A" u="1"/>
        <s v="52I2B" u="1"/>
        <s v="52I2C" u="1"/>
        <s v="52I2D" u="1"/>
        <s v="52I3A" u="1"/>
        <s v="52I3B" u="1"/>
        <s v="52I3C" u="1"/>
        <s v="52I3D" u="1"/>
        <s v="52I4A" u="1"/>
        <s v="52I4B" u="1"/>
        <s v="52I4C" u="1"/>
        <s v="52I4D" u="1"/>
        <s v="52I5A" u="1"/>
        <s v="52I5B" u="1"/>
        <s v="52I5C" u="1"/>
        <s v="52I5D" u="1"/>
        <s v="52I6A" u="1"/>
        <s v="52I6B" u="1"/>
        <s v="52I7A" u="1"/>
        <s v="52I7B" u="1"/>
        <s v="52I8A" u="1"/>
        <s v="52I8B" u="1"/>
        <s v="52J1A" u="1"/>
        <s v="52J1A BIS" u="1"/>
        <s v="52J1B" u="1"/>
        <s v="52J1B BIS" u="1"/>
        <s v="52J1C" u="1"/>
        <s v="52J1C BIS" u="1"/>
        <s v="52J1D" u="1"/>
        <s v="52J1D BIS" u="1"/>
        <s v="52J2A" u="1"/>
        <s v="52J2B" u="1"/>
        <s v="52J2C" u="1"/>
        <s v="52J2D" u="1"/>
        <s v="52J3A" u="1"/>
        <s v="52J3B" u="1"/>
        <s v="52J3C" u="1"/>
        <s v="52J3D" u="1"/>
        <s v="52J4A" u="1"/>
        <s v="52J4B" u="1"/>
        <s v="52J4C" u="1"/>
        <s v="52J4D" u="1"/>
        <s v="52J5A" u="1"/>
        <s v="52J5B" u="1"/>
        <s v="52J5C" u="1"/>
        <s v="52J5D" u="1"/>
        <s v="52J6A" u="1"/>
        <s v="52J6B" u="1"/>
        <s v="52J7A" u="1"/>
        <s v="52J7B" u="1"/>
        <s v="52J8A" u="1"/>
        <s v="52J8B" u="1"/>
        <s v="52K1A" u="1"/>
        <s v="52K1A BIS" u="1"/>
        <s v="52K1B" u="1"/>
        <s v="52K1B BIS" u="1"/>
        <s v="52K1C" u="1"/>
        <s v="52K1C BIS" u="1"/>
        <s v="52K1D" u="1"/>
        <s v="52K1D BIS" u="1"/>
        <s v="52K2A" u="1"/>
        <s v="52K2B" u="1"/>
        <s v="52K2C" u="1"/>
        <s v="52K2D" u="1"/>
        <s v="52K3A" u="1"/>
        <s v="52K3B" u="1"/>
        <s v="52K4A" u="1"/>
        <s v="52K4B" u="1"/>
        <s v="52K5A" u="1"/>
        <s v="52K5B" u="1"/>
        <s v="52K6A" u="1"/>
        <s v="52K6B" u="1"/>
        <s v="52K7A" u="1"/>
        <s v="52K7B" u="1"/>
        <s v="52L1A" u="1"/>
        <s v="52L1A BIS" u="1"/>
        <s v="52L1B" u="1"/>
        <s v="52L1B BIS" u="1"/>
        <s v="52L1C" u="1"/>
        <s v="52L1C BIS" u="1"/>
        <s v="52L1D" u="1"/>
        <s v="52L1D BIS" u="1"/>
        <s v="52L2A" u="1"/>
        <s v="52L2B" u="1"/>
        <s v="52L2C" u="1"/>
        <s v="52L2D" u="1"/>
        <s v="52L3A" u="1"/>
        <s v="52L3B" u="1"/>
        <s v="52L4A" u="1"/>
        <s v="52L4B" u="1"/>
        <s v="52L5A" u="1"/>
        <s v="52L5B" u="1"/>
        <s v="52L6A" u="1"/>
        <s v="52L6B" u="1"/>
        <s v="52L7A" u="1"/>
        <s v="52L7B" u="1"/>
        <s v="52M1A" u="1"/>
        <s v="52M1A BIS" u="1"/>
        <s v="52M1B" u="1"/>
        <s v="52M1B BIS" u="1"/>
        <s v="52M1C" u="1"/>
        <s v="52M1C BIS" u="1"/>
        <s v="52M1D" u="1"/>
        <s v="52M1D BIS" u="1"/>
        <s v="52M2A" u="1"/>
        <s v="52M2B" u="1"/>
        <s v="52M2C" u="1"/>
        <s v="52M2D" u="1"/>
        <s v="52M3A" u="1"/>
        <s v="52M3B" u="1"/>
        <s v="52M4A" u="1"/>
        <s v="52M4B" u="1"/>
        <s v="52M5A" u="1"/>
        <s v="52M5B" u="1"/>
        <s v="52M6A" u="1"/>
        <s v="52M6B" u="1"/>
        <s v="52M7A" u="1"/>
        <s v="52M7B" u="1"/>
        <s v="52N1A" u="1"/>
        <s v="52N1A BIS" u="1"/>
        <s v="52N1B" u="1"/>
        <s v="52N1B BIS" u="1"/>
        <s v="52N1C" u="1"/>
        <s v="52N1C BIS" u="1"/>
        <s v="52N1D" u="1"/>
        <s v="52N1D BIS" u="1"/>
        <s v="52N2A" u="1"/>
        <s v="52N2B" u="1"/>
        <s v="52N2C" u="1"/>
        <s v="52N2D" u="1"/>
        <s v="52N3A" u="1"/>
        <s v="52N3B" u="1"/>
        <s v="52N4A" u="1"/>
        <s v="52N4B" u="1"/>
        <s v="52N5A" u="1"/>
        <s v="52N5B" u="1"/>
        <s v="52N6A" u="1"/>
        <s v="52N6B" u="1"/>
        <s v="52N7A" u="1"/>
        <s v="52N7B" u="1"/>
        <s v="53A1A" u="1"/>
        <s v="53A1A BIS" u="1"/>
        <s v="53A1B" u="1"/>
        <s v="53A1B BIS" u="1"/>
        <s v="53A1C" u="1"/>
        <s v="53A1C BIS" u="1"/>
        <s v="53A1D" u="1"/>
        <s v="53A1D BIS" u="1"/>
        <s v="53A2A" u="1"/>
        <s v="53A2B" u="1"/>
        <s v="53A2C" u="1"/>
        <s v="53A2D" u="1"/>
        <s v="53A3A" u="1"/>
        <s v="53A3B" u="1"/>
        <s v="53A3C" u="1"/>
        <s v="53A3D" u="1"/>
        <s v="53A4A" u="1"/>
        <s v="53A4B" u="1"/>
        <s v="53A4C" u="1"/>
        <s v="53A4D" u="1"/>
        <s v="53A5A" u="1"/>
        <s v="53A5B" u="1"/>
        <s v="53A5C" u="1"/>
        <s v="53A5D" u="1"/>
        <s v="53A6A" u="1"/>
        <s v="53A6B" u="1"/>
        <s v="53A7A" u="1"/>
        <s v="53A7B" u="1"/>
        <s v="53A8A" u="1"/>
        <s v="53A8B" u="1"/>
        <s v="53B1A" u="1"/>
        <s v="53B1A BIS" u="1"/>
        <s v="53B1B" u="1"/>
        <s v="53B1B BIS" u="1"/>
        <s v="53B1C" u="1"/>
        <s v="53B1C BIS" u="1"/>
        <s v="53B1D" u="1"/>
        <s v="53B1D BIS" u="1"/>
        <s v="53B2A" u="1"/>
        <s v="53B2B" u="1"/>
        <s v="53B2C" u="1"/>
        <s v="53B2D" u="1"/>
        <s v="53B3A" u="1"/>
        <s v="53B3B" u="1"/>
        <s v="53B3C" u="1"/>
        <s v="53B3D" u="1"/>
        <s v="53B4A" u="1"/>
        <s v="53B4B" u="1"/>
        <s v="53B4C" u="1"/>
        <s v="53B4D" u="1"/>
        <s v="53B5A" u="1"/>
        <s v="53B5B" u="1"/>
        <s v="53B5C" u="1"/>
        <s v="53B5D" u="1"/>
        <s v="53B6A" u="1"/>
        <s v="53B6B" u="1"/>
        <s v="53B7A" u="1"/>
        <s v="53B7B" u="1"/>
        <s v="53B8A" u="1"/>
        <s v="53B8B" u="1"/>
        <s v="53C1A" u="1"/>
        <s v="53C1A BIS" u="1"/>
        <s v="53C1B" u="1"/>
        <s v="53C1B BIS" u="1"/>
        <s v="53C1C" u="1"/>
        <s v="53C1C BIS" u="1"/>
        <s v="53C1D" u="1"/>
        <s v="53C1D BIS" u="1"/>
        <s v="53C2A" u="1"/>
        <s v="53C2B" u="1"/>
        <s v="53C2C" u="1"/>
        <s v="53C2D" u="1"/>
        <s v="53C3A" u="1"/>
        <s v="53C3B" u="1"/>
        <s v="53C3C" u="1"/>
        <s v="53C3D" u="1"/>
        <s v="53C4A" u="1"/>
        <s v="53C4B" u="1"/>
        <s v="53C4C" u="1"/>
        <s v="53C4D" u="1"/>
        <s v="53C5A" u="1"/>
        <s v="53C5B" u="1"/>
        <s v="53C5C" u="1"/>
        <s v="53C5D" u="1"/>
        <s v="53C6A" u="1"/>
        <s v="53C6B" u="1"/>
        <s v="53C7A" u="1"/>
        <s v="53C7B" u="1"/>
        <s v="53C8A" u="1"/>
        <s v="53C8B" u="1"/>
        <s v="53D1A" u="1"/>
        <s v="53D1A BIS" u="1"/>
        <s v="53D1B" u="1"/>
        <s v="53D1B BIS" u="1"/>
        <s v="53D1C" u="1"/>
        <s v="53D1C BIS" u="1"/>
        <s v="53D1D" u="1"/>
        <s v="53D1D BIS" u="1"/>
        <s v="53D2A" u="1"/>
        <s v="53D2B" u="1"/>
        <s v="53D2C" u="1"/>
        <s v="53D2D" u="1"/>
        <s v="53D3A" u="1"/>
        <s v="53D3B" u="1"/>
        <s v="53D3C" u="1"/>
        <s v="53D3D" u="1"/>
        <s v="53D4A" u="1"/>
        <s v="53D4B" u="1"/>
        <s v="53D4C" u="1"/>
        <s v="53D4D" u="1"/>
        <s v="53D5A" u="1"/>
        <s v="53D5B" u="1"/>
        <s v="53D5C" u="1"/>
        <s v="53D5D" u="1"/>
        <s v="53D6A" u="1"/>
        <s v="53D6B" u="1"/>
        <s v="53D7A" u="1"/>
        <s v="53D7B" u="1"/>
        <s v="53D8A" u="1"/>
        <s v="53D8B" u="1"/>
        <s v="53E1A" u="1"/>
        <s v="53E1A BIS" u="1"/>
        <s v="53E1B" u="1"/>
        <s v="53E1B BIS" u="1"/>
        <s v="53E1C" u="1"/>
        <s v="53E1C BIS" u="1"/>
        <s v="53E1D" u="1"/>
        <s v="53E1D BIS" u="1"/>
        <s v="53E2A" u="1"/>
        <s v="53E2B" u="1"/>
        <s v="53E2C" u="1"/>
        <s v="53E2D" u="1"/>
        <s v="53E3A" u="1"/>
        <s v="53E3B" u="1"/>
        <s v="53E3C" u="1"/>
        <s v="53E3D" u="1"/>
        <s v="53E4A" u="1"/>
        <s v="53E4B" u="1"/>
        <s v="53E4C" u="1"/>
        <s v="53E4D" u="1"/>
        <s v="53E5A" u="1"/>
        <s v="53E5B" u="1"/>
        <s v="53E5C" u="1"/>
        <s v="53E5D" u="1"/>
        <s v="53E6A" u="1"/>
        <s v="53E6B" u="1"/>
        <s v="53E7A" u="1"/>
        <s v="53E7B" u="1"/>
        <s v="53E8A" u="1"/>
        <s v="53E8B" u="1"/>
        <s v="53F1A" u="1"/>
        <s v="53F1A BIS" u="1"/>
        <s v="53F1B" u="1"/>
        <s v="53F1B BIS" u="1"/>
        <s v="53F1C" u="1"/>
        <s v="53F1C BIS" u="1"/>
        <s v="53F1D" u="1"/>
        <s v="53F1D BIS" u="1"/>
        <s v="53F2A" u="1"/>
        <s v="53F2B" u="1"/>
        <s v="53F2C" u="1"/>
        <s v="53F2D" u="1"/>
        <s v="53F3A" u="1"/>
        <s v="53F3B" u="1"/>
        <s v="53F3C" u="1"/>
        <s v="53F3D" u="1"/>
        <s v="53F4A" u="1"/>
        <s v="53F4B" u="1"/>
        <s v="53F4C" u="1"/>
        <s v="53F4D" u="1"/>
        <s v="53F5A" u="1"/>
        <s v="53F5B" u="1"/>
        <s v="53F5C" u="1"/>
        <s v="53F5D" u="1"/>
        <s v="53F6A" u="1"/>
        <s v="53F6B" u="1"/>
        <s v="53F7A" u="1"/>
        <s v="53F7B" u="1"/>
        <s v="53F8A" u="1"/>
        <s v="53F8B" u="1"/>
        <s v="53G1A" u="1"/>
        <s v="53G1A BIS" u="1"/>
        <s v="53G1B" u="1"/>
        <s v="53G1B BIS" u="1"/>
        <s v="53G1C" u="1"/>
        <s v="53G1C BIS" u="1"/>
        <s v="53G1D" u="1"/>
        <s v="53G1D BIS" u="1"/>
        <s v="53G2A" u="1"/>
        <s v="53G2B" u="1"/>
        <s v="53G2C" u="1"/>
        <s v="53G2D" u="1"/>
        <s v="53G3A" u="1"/>
        <s v="53G3B" u="1"/>
        <s v="53G3C" u="1"/>
        <s v="53G3D" u="1"/>
        <s v="53G4A" u="1"/>
        <s v="53G4B" u="1"/>
        <s v="53G4C" u="1"/>
        <s v="53G4D" u="1"/>
        <s v="53G5A" u="1"/>
        <s v="53G5B" u="1"/>
        <s v="53G5C" u="1"/>
        <s v="53G5D" u="1"/>
        <s v="53G6A" u="1"/>
        <s v="53G6B" u="1"/>
        <s v="53G7A" u="1"/>
        <s v="53G7B" u="1"/>
        <s v="53G8A" u="1"/>
        <s v="53G8B" u="1"/>
        <s v="53H1A" u="1"/>
        <s v="53H1A BIS" u="1"/>
        <s v="53H1B" u="1"/>
        <s v="53H1B BIS" u="1"/>
        <s v="53H1C" u="1"/>
        <s v="53H1C BIS" u="1"/>
        <s v="53H1D" u="1"/>
        <s v="53H1D BIS" u="1"/>
        <s v="53H2A" u="1"/>
        <s v="53H2B" u="1"/>
        <s v="53H2C" u="1"/>
        <s v="53H2D" u="1"/>
        <s v="53H3A" u="1"/>
        <s v="53H3B" u="1"/>
        <s v="53H3C" u="1"/>
        <s v="53H3D" u="1"/>
        <s v="53H4A" u="1"/>
        <s v="53H4B" u="1"/>
        <s v="53H4C" u="1"/>
        <s v="53H4D" u="1"/>
        <s v="53H5A" u="1"/>
        <s v="53H5B" u="1"/>
        <s v="53H5C" u="1"/>
        <s v="53H5D" u="1"/>
        <s v="53H6A" u="1"/>
        <s v="53H6B" u="1"/>
        <s v="53H7A" u="1"/>
        <s v="53H7B" u="1"/>
        <s v="53H8A" u="1"/>
        <s v="53H8B" u="1"/>
        <s v="53I1A" u="1"/>
        <s v="53I1A BIS" u="1"/>
        <s v="53I1B" u="1"/>
        <s v="53I1B BIS" u="1"/>
        <s v="53I1C" u="1"/>
        <s v="53I1C BIS" u="1"/>
        <s v="53I1D" u="1"/>
        <s v="53I1D BIS" u="1"/>
        <s v="53I2A" u="1"/>
        <s v="53I2B" u="1"/>
        <s v="53I2C" u="1"/>
        <s v="53I2D" u="1"/>
        <s v="53I3A" u="1"/>
        <s v="53I3B" u="1"/>
        <s v="53I3C" u="1"/>
        <s v="53I3D" u="1"/>
        <s v="53I4A" u="1"/>
        <s v="53I4B" u="1"/>
        <s v="53I4C" u="1"/>
        <s v="53I4D" u="1"/>
        <s v="53I5A" u="1"/>
        <s v="53I5B" u="1"/>
        <s v="53I5C" u="1"/>
        <s v="53I5D" u="1"/>
        <s v="53I6A" u="1"/>
        <s v="53I6B" u="1"/>
        <s v="53I7A" u="1"/>
        <s v="53I7B" u="1"/>
        <s v="53I8A" u="1"/>
        <s v="53I8B" u="1"/>
        <s v="53J1A" u="1"/>
        <s v="53J1A BIS" u="1"/>
        <s v="53J1B" u="1"/>
        <s v="53J1B BIS" u="1"/>
        <s v="53J1C" u="1"/>
        <s v="53J1C BIS" u="1"/>
        <s v="53J1D" u="1"/>
        <s v="53J1D BIS" u="1"/>
        <s v="53J2A" u="1"/>
        <s v="53J2B" u="1"/>
        <s v="53J2C" u="1"/>
        <s v="53J2D" u="1"/>
        <s v="53J3A" u="1"/>
        <s v="53J3B" u="1"/>
        <s v="53J3C" u="1"/>
        <s v="53J3D" u="1"/>
        <s v="53J4A" u="1"/>
        <s v="53J4B" u="1"/>
        <s v="53J4C" u="1"/>
        <s v="53J4D" u="1"/>
        <s v="53J5A" u="1"/>
        <s v="53J5B" u="1"/>
        <s v="53J5C" u="1"/>
        <s v="53J5D" u="1"/>
        <s v="53J6A" u="1"/>
        <s v="53J6B" u="1"/>
        <s v="53J7A" u="1"/>
        <s v="53J7B" u="1"/>
        <s v="53J8A" u="1"/>
        <s v="53J8B" u="1"/>
        <s v="53K1A" u="1"/>
        <s v="53K1A BIS" u="1"/>
        <s v="53K1B" u="1"/>
        <s v="53K1B BIS" u="1"/>
        <s v="53K1C" u="1"/>
        <s v="53K1C BIS" u="1"/>
        <s v="53K1D" u="1"/>
        <s v="53K1D BIS" u="1"/>
        <s v="53K2A" u="1"/>
        <s v="53K2B" u="1"/>
        <s v="53K3A" u="1"/>
        <s v="53K3B" u="1"/>
        <s v="53K4A" u="1"/>
        <s v="53K4B" u="1"/>
        <s v="53K5A" u="1"/>
        <s v="53K5B" u="1"/>
        <s v="53K6A" u="1"/>
        <s v="53K6B" u="1"/>
        <s v="53K7A" u="1"/>
        <s v="53K7B" u="1"/>
        <s v="53L1A" u="1"/>
        <s v="53L1A BIS" u="1"/>
        <s v="53L1B" u="1"/>
        <s v="53L1B BIS" u="1"/>
        <s v="53L1C" u="1"/>
        <s v="53L1C BIS" u="1"/>
        <s v="53L1D" u="1"/>
        <s v="53L1D BIS" u="1"/>
        <s v="53L2A" u="1"/>
        <s v="53L2B" u="1"/>
        <s v="53L3A" u="1"/>
        <s v="53L3B" u="1"/>
        <s v="53L4A" u="1"/>
        <s v="53L4B" u="1"/>
        <s v="53L5A" u="1"/>
        <s v="53L5B" u="1"/>
        <s v="53L6A" u="1"/>
        <s v="53L6B" u="1"/>
        <s v="53L7A" u="1"/>
        <s v="53L7B" u="1"/>
        <s v="53M1A" u="1"/>
        <s v="53M1A BIS" u="1"/>
        <s v="53M1B" u="1"/>
        <s v="53M1B BIS" u="1"/>
        <s v="53M1C" u="1"/>
        <s v="53M1C BIS" u="1"/>
        <s v="53M1D" u="1"/>
        <s v="53M1D BIS" u="1"/>
        <s v="53M2A" u="1"/>
        <s v="53M2B" u="1"/>
        <s v="53M3A" u="1"/>
        <s v="53M3B" u="1"/>
        <s v="53M4A" u="1"/>
        <s v="53M4B" u="1"/>
        <s v="53M5A" u="1"/>
        <s v="53M5B" u="1"/>
        <s v="53M6A" u="1"/>
        <s v="53M6B" u="1"/>
        <s v="53M7A" u="1"/>
        <s v="53M7B" u="1"/>
        <s v="53N1A" u="1"/>
        <s v="53N1A BIS" u="1"/>
        <s v="53N1B" u="1"/>
        <s v="53N1B BIS" u="1"/>
        <s v="53N1C" u="1"/>
        <s v="53N1C BIS" u="1"/>
        <s v="53N1D" u="1"/>
        <s v="53N1D BIS" u="1"/>
        <s v="53N2A" u="1"/>
        <s v="53N2B" u="1"/>
        <s v="53N3A" u="1"/>
        <s v="53N3B" u="1"/>
        <s v="53N4A" u="1"/>
        <s v="53N4B" u="1"/>
        <s v="53N5A" u="1"/>
        <s v="53N5B" u="1"/>
        <s v="53N6A" u="1"/>
        <s v="53N6B" u="1"/>
        <s v="53N7A" u="1"/>
        <s v="53N7B" u="1"/>
        <m u="1"/>
        <s v="06A1A" u="1"/>
        <s v="06A1B" u="1"/>
        <s v="06A2A" u="1"/>
        <s v="06A2B" u="1"/>
        <s v="06A3A" u="1"/>
        <s v="06A3B" u="1"/>
        <s v="06A4A" u="1"/>
        <s v="06A4B" u="1"/>
        <s v="06A5A" u="1"/>
        <s v="06A5B" u="1"/>
        <s v="06A6A" u="1"/>
        <s v="06A6B" u="1"/>
        <s v="06A7A" u="1"/>
        <s v="06A7B" u="1"/>
        <s v="06A8A" u="1"/>
        <s v="06A8B" u="1"/>
        <s v="06B1A" u="1"/>
        <s v="06B1B" u="1"/>
        <s v="06B2A" u="1"/>
        <s v="06B2B" u="1"/>
        <s v="06B3A" u="1"/>
        <s v="06B3B" u="1"/>
        <s v="06B4A" u="1"/>
        <s v="06B4B" u="1"/>
        <s v="06B5A" u="1"/>
        <s v="06B5B" u="1"/>
        <s v="06B6A" u="1"/>
        <s v="06B6B" u="1"/>
        <s v="06B7A" u="1"/>
        <s v="06B7B" u="1"/>
        <s v="06B8A" u="1"/>
        <s v="06B8B" u="1"/>
        <s v="06C1A" u="1"/>
        <s v="06C1B" u="1"/>
        <s v="06C2A" u="1"/>
        <s v="06C2B" u="1"/>
        <s v="06C3A" u="1"/>
        <s v="06C3B" u="1"/>
        <s v="06C4A" u="1"/>
        <s v="06C4B" u="1"/>
        <s v="06C5A" u="1"/>
        <s v="06C5B" u="1"/>
        <s v="06C6A" u="1"/>
        <s v="06C6B" u="1"/>
        <s v="06C7A" u="1"/>
        <s v="06C7B" u="1"/>
        <s v="06C8A" u="1"/>
        <s v="06C8B" u="1"/>
        <s v="06D1A" u="1"/>
        <s v="06D1B" u="1"/>
        <s v="06D2A" u="1"/>
        <s v="06D2B" u="1"/>
        <s v="06D3A" u="1"/>
        <s v="06D3B" u="1"/>
        <s v="06D4A" u="1"/>
        <s v="06D4B" u="1"/>
        <s v="06D5A" u="1"/>
        <s v="06D5B" u="1"/>
        <s v="06D6A" u="1"/>
        <s v="06D6B" u="1"/>
        <s v="06D7A" u="1"/>
        <s v="06D7B" u="1"/>
        <s v="06D8A" u="1"/>
        <s v="06D8B" u="1"/>
        <s v="06E1A" u="1"/>
        <s v="06E1B" u="1"/>
        <s v="06E2A" u="1"/>
        <s v="06E2B" u="1"/>
        <s v="06E3A" u="1"/>
        <s v="06E3B" u="1"/>
        <s v="06E4A" u="1"/>
        <s v="06E4B" u="1"/>
        <s v="06E5A" u="1"/>
        <s v="06E5B" u="1"/>
        <s v="06E6A" u="1"/>
        <s v="06E6B" u="1"/>
        <s v="06E7A" u="1"/>
        <s v="06E7B" u="1"/>
        <s v="06E8A" u="1"/>
        <s v="06E8B" u="1"/>
        <s v="06F1A" u="1"/>
        <s v="06F1B" u="1"/>
        <s v="06F2A" u="1"/>
        <s v="06F2B" u="1"/>
        <s v="06F3A" u="1"/>
        <s v="06F3B" u="1"/>
        <s v="06F4A" u="1"/>
        <s v="06F4B" u="1"/>
        <s v="06F5A" u="1"/>
        <s v="06F5B" u="1"/>
        <s v="06F6A" u="1"/>
        <s v="06F6B" u="1"/>
        <s v="06G1A" u="1"/>
        <s v="06G1B" u="1"/>
        <s v="06G2A" u="1"/>
        <s v="06G2B" u="1"/>
        <s v="06G3A" u="1"/>
        <s v="06G3B" u="1"/>
        <s v="06G4A" u="1"/>
        <s v="06G4B" u="1"/>
        <s v="06G5A" u="1"/>
        <s v="06G5B" u="1"/>
        <s v="06G6A" u="1"/>
        <s v="06G6B" u="1"/>
        <s v="06H1A" u="1"/>
        <s v="06H1B" u="1"/>
        <s v="06H2A" u="1"/>
        <s v="06H2B" u="1"/>
        <s v="06H3A" u="1"/>
        <s v="06H3B" u="1"/>
        <s v="06H4A" u="1"/>
        <s v="06H4B" u="1"/>
        <s v="06H5A" u="1"/>
        <s v="06H5B" u="1"/>
        <s v="06H6A" u="1"/>
        <s v="06H6B" u="1"/>
        <s v="06I1A" u="1"/>
        <s v="06I1B" u="1"/>
        <s v="06I2A" u="1"/>
        <s v="06I2B" u="1"/>
        <s v="06I3A" u="1"/>
        <s v="06I3B" u="1"/>
        <s v="06I4A" u="1"/>
        <s v="06I4B" u="1"/>
        <s v="06I5A" u="1"/>
        <s v="06I5B" u="1"/>
        <s v="06I6B" u="1"/>
        <s v="06J1A" u="1"/>
        <s v="06J1B" u="1"/>
        <s v="06J2A" u="1"/>
        <s v="06J2B" u="1"/>
        <s v="06J3A" u="1"/>
        <s v="06J3B" u="1"/>
        <s v="06J4A" u="1"/>
        <s v="06J4B" u="1"/>
        <s v="06J5A" u="1"/>
        <s v="06J5B" u="1"/>
        <s v="06J6A" u="1"/>
        <s v="06J6B" u="1"/>
        <s v="06K1A" u="1"/>
        <s v="06K1B" u="1"/>
        <s v="06K2A" u="1"/>
        <s v="06K2B" u="1"/>
        <s v="06K3A" u="1"/>
        <s v="06K3B" u="1"/>
        <s v="06K4A" u="1"/>
        <s v="06K4B" u="1"/>
        <s v="06K5A" u="1"/>
        <s v="06K5B" u="1"/>
        <s v="06K6A" u="1"/>
        <s v="06K6B" u="1"/>
        <s v="06L2A" u="1"/>
        <s v="06L2B" u="1"/>
        <s v="06L3A" u="1"/>
        <s v="06L3B" u="1"/>
        <s v="06L4A" u="1"/>
        <s v="06L4B" u="1"/>
        <s v="06L5A" u="1"/>
        <s v="06L5B" u="1"/>
        <s v="06L6A" u="1"/>
        <s v="06L6B" u="1"/>
        <s v="55A4A" u="1"/>
        <s v="55A4B" u="1"/>
        <s v="55A4C" u="1"/>
        <s v="55A4D" u="1"/>
        <s v="57A1A BIS" u="1"/>
        <s v="57A1B BIS" u="1"/>
        <s v="57A1C BIS" u="1"/>
        <s v="57A1D" u="1"/>
        <s v="57A1D BIS" u="1"/>
        <s v="57B1A BIS" u="1"/>
        <s v="57B1B BIS" u="1"/>
        <s v="57B1C BIS" u="1"/>
        <s v="57B1D" u="1"/>
        <s v="57B1D BIS" u="1"/>
        <s v="57C1A BIS" u="1"/>
        <s v="57C1B BIS" u="1"/>
        <s v="57C1C BIS" u="1"/>
        <s v="57C1D" u="1"/>
        <s v="57C1D BIS" u="1"/>
        <s v="57D1A BIS" u="1"/>
        <s v="57D1B BIS" u="1"/>
        <s v="57D1C BIS" u="1"/>
        <s v="57D1D" u="1"/>
        <s v="57D1D BIS" u="1"/>
        <s v="57E1A BIS" u="1"/>
        <s v="57E1B BIS" u="1"/>
        <s v="57E1C BIS" u="1"/>
        <s v="57E1D" u="1"/>
        <s v="57E1D BIS" u="1"/>
        <s v="57F1A BIS" u="1"/>
        <s v="57F1B BIS" u="1"/>
        <s v="57F1C BIS" u="1"/>
        <s v="57F1D BIS" u="1"/>
        <s v="57G1A BIS" u="1"/>
        <s v="57G1B BIS" u="1"/>
        <s v="57G1C BIS" u="1"/>
        <s v="57G1D BIS" u="1"/>
        <s v="57H1A BIS" u="1"/>
        <s v="57H1B BIS" u="1"/>
        <s v="57H1C BIS" u="1"/>
        <s v="57H1D BIS" u="1"/>
        <s v="57H7A" u="1"/>
        <s v="57I1A BIS" u="1"/>
        <s v="57I1B BIS" u="1"/>
        <s v="57I1C BIS" u="1"/>
        <s v="57I1D BIS" u="1"/>
        <s v="57I7A" u="1"/>
        <s v="57J1A BIS" u="1"/>
        <s v="57J1B BIS" u="1"/>
        <s v="57J1C BIS" u="1"/>
        <s v="57J1D BIS" u="1"/>
        <s v="57J6A" u="1"/>
        <s v="57J7A" u="1"/>
        <s v="57K1A BIS" u="1"/>
        <s v="57K1B BIS" u="1"/>
        <s v="57K1C BIS" u="1"/>
        <s v="57K1D BIS" u="1"/>
        <s v="57L1A BIS" u="1"/>
        <s v="57L1B BIS" u="1"/>
        <s v="57L1C BIS" u="1"/>
        <s v="57L1D BIS" u="1"/>
        <s v="57M1A BIS" u="1"/>
        <s v="57M1B BIS" u="1"/>
        <s v="57M1C BIS" u="1"/>
        <s v="57M1D BIS" u="1"/>
        <s v="57N1A BIS" u="1"/>
        <s v="57N1B BIS" u="1"/>
        <s v="57N1C BIS" u="1"/>
        <s v="57N1D BIS" u="1"/>
        <s v="58A1A" u="1"/>
        <s v="58A1A BIS" u="1"/>
        <s v="58A1B" u="1"/>
        <s v="58A1B BIS" u="1"/>
        <s v="58A1C" u="1"/>
        <s v="58A1C BIS" u="1"/>
        <s v="58A1D" u="1"/>
        <s v="58A1D BIS" u="1"/>
        <s v="58A2A" u="1"/>
        <s v="58A2B" u="1"/>
        <s v="58A2C" u="1"/>
        <s v="58A2D" u="1"/>
        <s v="58A4A" u="1"/>
        <s v="58A4B" u="1"/>
        <s v="58A4C" u="1"/>
        <s v="58A4D" u="1"/>
        <s v="58A5A" u="1"/>
        <s v="58A5B" u="1"/>
        <s v="58A5C" u="1"/>
        <s v="58A5D" u="1"/>
        <s v="58A6A" u="1"/>
        <s v="58A6B" u="1"/>
        <s v="58A7A" u="1"/>
        <s v="58A7B" u="1"/>
        <s v="58A8A" u="1"/>
        <s v="58A8B" u="1"/>
        <s v="58B1A" u="1"/>
        <s v="58B1A BIS" u="1"/>
        <s v="58B1B" u="1"/>
        <s v="58B1B BIS" u="1"/>
        <s v="58B1C" u="1"/>
        <s v="58B1C BIS" u="1"/>
        <s v="58B1D" u="1"/>
        <s v="58B1D BIS" u="1"/>
        <s v="58B2A" u="1"/>
        <s v="58B2B" u="1"/>
        <s v="58B2C" u="1"/>
        <s v="58B2D" u="1"/>
        <s v="58B4A" u="1"/>
        <s v="58B4B" u="1"/>
        <s v="58B4C" u="1"/>
        <s v="58B4D" u="1"/>
        <s v="58B5A" u="1"/>
        <s v="58B5B" u="1"/>
        <s v="58B5C" u="1"/>
        <s v="58B5D" u="1"/>
        <s v="58B6A" u="1"/>
        <s v="58B6B" u="1"/>
        <s v="58B7A" u="1"/>
        <s v="58B7B" u="1"/>
        <s v="58B8A" u="1"/>
        <s v="58B8B" u="1"/>
        <s v="58C1A" u="1"/>
        <s v="58C1A BIS" u="1"/>
        <s v="58C1B" u="1"/>
        <s v="58C1B BIS" u="1"/>
        <s v="58C1C" u="1"/>
        <s v="58C1C BIS" u="1"/>
        <s v="58C1D" u="1"/>
        <s v="58C1D BIS" u="1"/>
        <s v="58C2A" u="1"/>
        <s v="58C2B" u="1"/>
        <s v="58C2C" u="1"/>
        <s v="58C2D" u="1"/>
        <s v="58C4A" u="1"/>
        <s v="58C4B" u="1"/>
        <s v="58C4C" u="1"/>
        <s v="58C4D" u="1"/>
        <s v="58C5A" u="1"/>
        <s v="58C5B" u="1"/>
        <s v="58C5C" u="1"/>
        <s v="58C5D" u="1"/>
        <s v="58C6A" u="1"/>
        <s v="58C6B" u="1"/>
        <s v="58C7A" u="1"/>
        <s v="58C7B" u="1"/>
        <s v="58C8A" u="1"/>
        <s v="58C8B" u="1"/>
        <s v="58D1A" u="1"/>
        <s v="58D1A BIS" u="1"/>
        <s v="58D1B" u="1"/>
        <s v="58D1B BIS" u="1"/>
        <s v="58D1C" u="1"/>
        <s v="58D1C BIS" u="1"/>
        <s v="58D1D" u="1"/>
        <s v="58D1D BIS" u="1"/>
        <s v="58D2A" u="1"/>
        <s v="58D2B" u="1"/>
        <s v="58D2C" u="1"/>
        <s v="58D2D" u="1"/>
        <s v="58D4A" u="1"/>
        <s v="58D4B" u="1"/>
        <s v="58D4C" u="1"/>
        <s v="58D4D" u="1"/>
        <s v="58D5A" u="1"/>
        <s v="58D5B" u="1"/>
        <s v="58D5C" u="1"/>
        <s v="58D5D" u="1"/>
        <s v="58D6A" u="1"/>
        <s v="58D6B" u="1"/>
        <s v="58D7A" u="1"/>
        <s v="58D7B" u="1"/>
        <s v="58D8A" u="1"/>
        <s v="58D8B" u="1"/>
        <s v="58E1A" u="1"/>
        <s v="58E1A BIS" u="1"/>
        <s v="58E1B" u="1"/>
        <s v="58E1B BIS" u="1"/>
        <s v="58E1C" u="1"/>
        <s v="58E1C BIS" u="1"/>
        <s v="58E1D" u="1"/>
        <s v="58E1D BIS" u="1"/>
        <s v="58E2A" u="1"/>
        <s v="58E2B" u="1"/>
        <s v="58E2C" u="1"/>
        <s v="58E2D" u="1"/>
        <s v="58E4A" u="1"/>
        <s v="58E4B" u="1"/>
        <s v="58E4C" u="1"/>
        <s v="58E4D" u="1"/>
        <s v="58E5A" u="1"/>
        <s v="58E5B" u="1"/>
        <s v="58E5C" u="1"/>
        <s v="58E5D" u="1"/>
        <s v="58E6A" u="1"/>
        <s v="58E6B" u="1"/>
        <s v="58E7A" u="1"/>
        <s v="58E7B" u="1"/>
        <s v="58E8A" u="1"/>
        <s v="58E8B" u="1"/>
        <s v="58F1A" u="1"/>
        <s v="58F1A BIS" u="1"/>
        <s v="58F1B" u="1"/>
        <s v="58F1B BIS" u="1"/>
        <s v="58F1C" u="1"/>
        <s v="58F1C BIS" u="1"/>
        <s v="58F1D" u="1"/>
        <s v="58F1D BIS" u="1"/>
        <s v="58F2A" u="1"/>
        <s v="58F2B" u="1"/>
        <s v="58F2C" u="1"/>
        <s v="58F2D" u="1"/>
        <s v="58F4A" u="1"/>
        <s v="58F4B" u="1"/>
        <s v="58F4C" u="1"/>
        <s v="58F4D" u="1"/>
        <s v="58F5A" u="1"/>
        <s v="58F5B" u="1"/>
        <s v="58F5C" u="1"/>
        <s v="58F5D" u="1"/>
        <s v="58F6A" u="1"/>
        <s v="58F6B" u="1"/>
        <s v="58F7A" u="1"/>
        <s v="58F7B" u="1"/>
        <s v="58F8A" u="1"/>
        <s v="58F8B" u="1"/>
        <s v="58G1A" u="1"/>
        <s v="58G1A BIS" u="1"/>
        <s v="58G1B" u="1"/>
        <s v="58G1B BIS" u="1"/>
        <s v="58G1C" u="1"/>
        <s v="58G1C BIS" u="1"/>
        <s v="58G1D" u="1"/>
        <s v="58G1D BIS" u="1"/>
        <s v="58G2A" u="1"/>
        <s v="58G2B" u="1"/>
        <s v="58G2C" u="1"/>
        <s v="58G2D" u="1"/>
        <s v="58G4A" u="1"/>
        <s v="58G4B" u="1"/>
        <s v="58G4C" u="1"/>
        <s v="58G4D" u="1"/>
        <s v="58G5A" u="1"/>
        <s v="58G5B" u="1"/>
        <s v="58G5C" u="1"/>
        <s v="58G5D" u="1"/>
        <s v="58G6A" u="1"/>
        <s v="58G6B" u="1"/>
        <s v="58G7A" u="1"/>
        <s v="58G7B" u="1"/>
        <s v="58G8A" u="1"/>
        <s v="58G8B" u="1"/>
        <s v="58H1A" u="1"/>
        <s v="58H1A BIS" u="1"/>
        <s v="58H1B" u="1"/>
        <s v="58H1B BIS" u="1"/>
        <s v="58H1C" u="1"/>
        <s v="58H1C BIS" u="1"/>
        <s v="58H1D" u="1"/>
        <s v="58H1D BIS" u="1"/>
        <s v="58H2A" u="1"/>
        <s v="58H2B" u="1"/>
        <s v="58H2C" u="1"/>
        <s v="58H2D" u="1"/>
        <s v="58H4A" u="1"/>
        <s v="58H4B" u="1"/>
        <s v="58H4C" u="1"/>
        <s v="58H4D" u="1"/>
        <s v="58H5A" u="1"/>
        <s v="58H5B" u="1"/>
        <s v="58H5C" u="1"/>
        <s v="58H5D" u="1"/>
        <s v="58H6A" u="1"/>
        <s v="58H6B" u="1"/>
        <s v="58H7A" u="1"/>
        <s v="58H7B" u="1"/>
        <s v="58H8A" u="1"/>
        <s v="58H8B" u="1"/>
        <s v="58I1A" u="1"/>
        <s v="58I1A BIS" u="1"/>
        <s v="58I1B" u="1"/>
        <s v="58I1B BIS" u="1"/>
        <s v="58I1C" u="1"/>
        <s v="58I1C BIS" u="1"/>
        <s v="58I1D" u="1"/>
        <s v="58I1D BIS" u="1"/>
        <s v="58I2A" u="1"/>
        <s v="58I2B" u="1"/>
        <s v="58I2C" u="1"/>
        <s v="58I2D" u="1"/>
        <s v="58I4A" u="1"/>
        <s v="58I4B" u="1"/>
        <s v="58I4C" u="1"/>
        <s v="58I4D" u="1"/>
        <s v="58I5A" u="1"/>
        <s v="58I5B" u="1"/>
        <s v="58I5C" u="1"/>
        <s v="58I5D" u="1"/>
        <s v="58I6A" u="1"/>
        <s v="58I6B" u="1"/>
        <s v="58I7A" u="1"/>
        <s v="58I7B" u="1"/>
        <s v="58I8A" u="1"/>
        <s v="58I8B" u="1"/>
        <s v="58J1A" u="1"/>
        <s v="58J1A BIS" u="1"/>
        <s v="58J1B" u="1"/>
        <s v="58J1B BIS" u="1"/>
        <s v="58J1C" u="1"/>
        <s v="58J1C BIS" u="1"/>
        <s v="58J2A" u="1"/>
        <s v="58J2B" u="1"/>
        <s v="58J2C" u="1"/>
        <s v="58J2D" u="1"/>
        <s v="58J4A" u="1"/>
        <s v="58J4B" u="1"/>
        <s v="58J4C" u="1"/>
        <s v="58J4D" u="1"/>
        <s v="58J5A" u="1"/>
        <s v="58J5B" u="1"/>
        <s v="58J5C" u="1"/>
        <s v="58J5D" u="1"/>
        <s v="58J6A" u="1"/>
        <s v="58J6B" u="1"/>
        <s v="58J7A" u="1"/>
        <s v="58J7B" u="1"/>
        <s v="58J8A" u="1"/>
        <s v="58J8B" u="1"/>
        <s v="58K1A" u="1"/>
        <s v="58K1A BIS" u="1"/>
        <s v="58K1B" u="1"/>
        <s v="58K1B BIS" u="1"/>
        <s v="58K1C" u="1"/>
        <s v="58K1C BIS" u="1"/>
        <s v="58K2A" u="1"/>
        <s v="58K2B" u="1"/>
        <s v="58K3A" u="1"/>
        <s v="58K3B" u="1"/>
        <s v="58K4A" u="1"/>
        <s v="58K4B" u="1"/>
        <s v="58K5A" u="1"/>
        <s v="58K5B" u="1"/>
        <s v="58K6A" u="1"/>
        <s v="58K6B" u="1"/>
        <s v="58K7A" u="1"/>
        <s v="58K7B" u="1"/>
        <s v="58L1A" u="1"/>
        <s v="58L1A BIS" u="1"/>
        <s v="58L1B" u="1"/>
        <s v="58L1B BIS" u="1"/>
        <s v="58L1C" u="1"/>
        <s v="58L1C BIS" u="1"/>
        <s v="58L2A" u="1"/>
        <s v="58L2B" u="1"/>
        <s v="58L3A" u="1"/>
        <s v="58L3B" u="1"/>
        <s v="58L4A" u="1"/>
        <s v="58L4B" u="1"/>
        <s v="58L5A" u="1"/>
        <s v="58L5B" u="1"/>
        <s v="58L6A" u="1"/>
        <s v="58L6B" u="1"/>
        <s v="58L7A" u="1"/>
        <s v="58L7B" u="1"/>
        <s v="58M1A" u="1"/>
        <s v="58M1A BIS" u="1"/>
        <s v="58M1B" u="1"/>
        <s v="58M1B BIS" u="1"/>
        <s v="58M1C" u="1"/>
        <s v="58M1C BIS" u="1"/>
        <s v="58M1D" u="1"/>
        <s v="58M1D BIS" u="1"/>
        <s v="58M2A" u="1"/>
        <s v="58M2B" u="1"/>
        <s v="58M3A" u="1"/>
        <s v="58M3B" u="1"/>
        <s v="58M4A" u="1"/>
        <s v="58M4B" u="1"/>
        <s v="58M5A" u="1"/>
        <s v="58M5B" u="1"/>
        <s v="58M6A" u="1"/>
        <s v="58M6B" u="1"/>
        <s v="58M7A" u="1"/>
        <s v="58M7B" u="1"/>
        <s v="58N1A" u="1"/>
        <s v="58N1A BIS" u="1"/>
        <s v="58N1B" u="1"/>
        <s v="58N1B BIS" u="1"/>
        <s v="58N1C" u="1"/>
        <s v="58N1C BIS" u="1"/>
        <s v="58N2A" u="1"/>
        <s v="58N2B" u="1"/>
        <s v="58N3A" u="1"/>
        <s v="58N3B" u="1"/>
        <s v="58N4A" u="1"/>
        <s v="58N4B" u="1"/>
        <s v="58N5A" u="1"/>
        <s v="58N5B" u="1"/>
        <s v="58N6A" u="1"/>
        <s v="58N6B" u="1"/>
        <s v="58N7A" u="1"/>
        <s v="58N7B" u="1"/>
        <s v="59A1A" u="1"/>
        <s v="59A1A BIS" u="1"/>
        <s v="59A1B" u="1"/>
        <s v="59A1B BIS" u="1"/>
        <s v="59A1C" u="1"/>
        <s v="59A1C BIS" u="1"/>
        <s v="59A1D" u="1"/>
        <s v="59A1D BIS" u="1"/>
        <s v="59A2A" u="1"/>
        <s v="59A2B" u="1"/>
        <s v="59A2C" u="1"/>
        <s v="59A2D" u="1"/>
        <s v="59A3A" u="1"/>
        <s v="59A3B" u="1"/>
        <s v="59A3C" u="1"/>
        <s v="59A3D" u="1"/>
        <s v="59A4A" u="1"/>
        <s v="59A4B" u="1"/>
        <s v="59A4C" u="1"/>
        <s v="59A4D" u="1"/>
        <s v="59A5A" u="1"/>
        <s v="59A5B" u="1"/>
        <s v="59A5C" u="1"/>
        <s v="59A5D" u="1"/>
        <s v="59A6A" u="1"/>
        <s v="59A6B" u="1"/>
        <s v="59A7A" u="1"/>
        <s v="59A7B" u="1"/>
        <s v="59A8A" u="1"/>
        <s v="59A8B" u="1"/>
        <s v="59B1A" u="1"/>
        <s v="59B1A BIS" u="1"/>
        <s v="59B1B" u="1"/>
        <s v="59B1B BIS" u="1"/>
        <s v="59B1C" u="1"/>
        <s v="59B1C BIS" u="1"/>
        <s v="59B1D" u="1"/>
        <s v="59B1D BIS" u="1"/>
        <s v="59B2A" u="1"/>
        <s v="59B2B" u="1"/>
        <s v="59B2C" u="1"/>
        <s v="59B2D" u="1"/>
        <s v="59B3A" u="1"/>
        <s v="59B3B" u="1"/>
        <s v="59B3C" u="1"/>
        <s v="59B3D" u="1"/>
        <s v="59B4A" u="1"/>
        <s v="59B4B" u="1"/>
        <s v="59B4C" u="1"/>
        <s v="59B4D" u="1"/>
        <s v="59B5A" u="1"/>
        <s v="59B5B" u="1"/>
        <s v="59B5C" u="1"/>
        <s v="59B5D" u="1"/>
        <s v="59B6A" u="1"/>
        <s v="59B6B" u="1"/>
        <s v="59B7A" u="1"/>
        <s v="59B7B" u="1"/>
        <s v="59B8A" u="1"/>
        <s v="59B8B" u="1"/>
        <s v="59C1A" u="1"/>
        <s v="59C1A BIS" u="1"/>
        <s v="59C1B" u="1"/>
        <s v="59C1B BIS" u="1"/>
        <s v="59C1C" u="1"/>
        <s v="59C1C BIS" u="1"/>
        <s v="59C1D" u="1"/>
        <s v="59C1D BIS" u="1"/>
        <s v="59C2A" u="1"/>
        <s v="59C2B" u="1"/>
        <s v="59C2C" u="1"/>
        <s v="59C2D" u="1"/>
        <s v="59C3A" u="1"/>
        <s v="59C3B" u="1"/>
        <s v="59C3C" u="1"/>
        <s v="59C3D" u="1"/>
        <s v="59C4A" u="1"/>
        <s v="59C4B" u="1"/>
        <s v="59C4C" u="1"/>
        <s v="59C4D" u="1"/>
        <s v="59C5A" u="1"/>
        <s v="59C5B" u="1"/>
        <s v="59C5C" u="1"/>
        <s v="59C5D" u="1"/>
        <s v="59C6A" u="1"/>
        <s v="59C6B" u="1"/>
        <s v="59C7A" u="1"/>
        <s v="59C7B" u="1"/>
        <s v="59C8A" u="1"/>
        <s v="59C8B" u="1"/>
        <s v="59D1A" u="1"/>
        <s v="59D1A BIS" u="1"/>
        <s v="59D1B" u="1"/>
        <s v="59D1B BIS" u="1"/>
        <s v="59D1C" u="1"/>
        <s v="59D1C BIS" u="1"/>
        <s v="59D1D" u="1"/>
        <s v="59D1D BIS" u="1"/>
        <s v="59D2A" u="1"/>
        <s v="59D2B" u="1"/>
        <s v="59D2C" u="1"/>
        <s v="59D2D" u="1"/>
        <s v="59D3A" u="1"/>
        <s v="59D3B" u="1"/>
        <s v="59D3C" u="1"/>
        <s v="59D3D" u="1"/>
        <s v="59D4A" u="1"/>
        <s v="59D4B" u="1"/>
        <s v="59D4C" u="1"/>
        <s v="59D4D" u="1"/>
        <s v="59D5A" u="1"/>
        <s v="59D5B" u="1"/>
        <s v="59D5C" u="1"/>
        <s v="59D5D" u="1"/>
        <s v="59D6A" u="1"/>
        <s v="59D6B" u="1"/>
        <s v="59D7A" u="1"/>
        <s v="59D7B" u="1"/>
        <s v="59D8A" u="1"/>
        <s v="59D8B" u="1"/>
        <s v="59E1A" u="1"/>
        <s v="59E1A BIS" u="1"/>
        <s v="59E1B" u="1"/>
        <s v="59E1B BIS" u="1"/>
        <s v="59E1C" u="1"/>
        <s v="59E1C BIS" u="1"/>
        <s v="59E1D" u="1"/>
        <s v="59E1D BIS" u="1"/>
        <s v="59E2A" u="1"/>
        <s v="59E2B" u="1"/>
        <s v="59E2C" u="1"/>
        <s v="59E2D" u="1"/>
        <s v="59E3A" u="1"/>
        <s v="59E3B" u="1"/>
        <s v="59E3C" u="1"/>
        <s v="59E3D" u="1"/>
        <s v="59E4A" u="1"/>
        <s v="59E4B" u="1"/>
        <s v="59E4C" u="1"/>
        <s v="59E4D" u="1"/>
        <s v="59E5A" u="1"/>
        <s v="59E5B" u="1"/>
        <s v="59E5C" u="1"/>
        <s v="59E5D" u="1"/>
        <s v="59E6A" u="1"/>
        <s v="59E6B" u="1"/>
        <s v="59E7A" u="1"/>
        <s v="59E7B" u="1"/>
        <s v="59E8A" u="1"/>
        <s v="59E8B" u="1"/>
        <s v="59F1A" u="1"/>
        <s v="59F1A BIS" u="1"/>
        <s v="59F1B" u="1"/>
        <s v="59F1B BIS" u="1"/>
        <s v="59F1C" u="1"/>
        <s v="59F1C BIS" u="1"/>
        <s v="59F1D" u="1"/>
        <s v="59F1D BIS" u="1"/>
        <s v="59F2A" u="1"/>
        <s v="59F2B" u="1"/>
        <s v="59F2C" u="1"/>
        <s v="59F2D" u="1"/>
        <s v="59F3A" u="1"/>
        <s v="59F3B" u="1"/>
        <s v="59F3C" u="1"/>
        <s v="59F3D" u="1"/>
        <s v="59F4A" u="1"/>
        <s v="59F4B" u="1"/>
        <s v="59F4C" u="1"/>
        <s v="59F4D" u="1"/>
        <s v="59F5A" u="1"/>
        <s v="59F5B" u="1"/>
        <s v="59F5C" u="1"/>
        <s v="59F5D" u="1"/>
        <s v="59F6A" u="1"/>
        <s v="59F6B" u="1"/>
        <s v="59F7A" u="1"/>
        <s v="59F7B" u="1"/>
        <s v="59F8A" u="1"/>
        <s v="59F8B" u="1"/>
        <s v="59G1A" u="1"/>
        <s v="59G1A BIS" u="1"/>
        <s v="59G1B" u="1"/>
        <s v="59G1B BIS" u="1"/>
        <s v="59G1C" u="1"/>
        <s v="59G1C BIS" u="1"/>
        <s v="59G1D" u="1"/>
        <s v="59G1D BIS" u="1"/>
        <s v="59G2A" u="1"/>
        <s v="59G2B" u="1"/>
        <s v="59G2C" u="1"/>
        <s v="59G2D" u="1"/>
        <s v="59G3A" u="1"/>
        <s v="59G3B" u="1"/>
        <s v="59G3C" u="1"/>
        <s v="59G3D" u="1"/>
        <s v="59G4A" u="1"/>
        <s v="59G4B" u="1"/>
        <s v="59G4C" u="1"/>
        <s v="59G4D" u="1"/>
        <s v="59G5A" u="1"/>
        <s v="59G5B" u="1"/>
        <s v="59G5C" u="1"/>
        <s v="59G5D" u="1"/>
        <s v="59G6A" u="1"/>
        <s v="59G6B" u="1"/>
        <s v="59G7A" u="1"/>
        <s v="59G7B" u="1"/>
        <s v="59G8A" u="1"/>
        <s v="59G8B" u="1"/>
        <s v="59H1A" u="1"/>
        <s v="59H1A BIS" u="1"/>
        <s v="59H1B" u="1"/>
        <s v="59H1B BIS" u="1"/>
        <s v="59H1C" u="1"/>
        <s v="59H1C BIS" u="1"/>
        <s v="59H1D" u="1"/>
        <s v="59H1D BIS" u="1"/>
        <s v="59H2A" u="1"/>
        <s v="59H2B" u="1"/>
        <s v="59H2C" u="1"/>
        <s v="59H2D" u="1"/>
        <s v="59H3A" u="1"/>
        <s v="59H3B" u="1"/>
        <s v="59H3C" u="1"/>
        <s v="59H3D" u="1"/>
        <s v="59H4A" u="1"/>
        <s v="59H4B" u="1"/>
        <s v="59H4C" u="1"/>
        <s v="59H4D" u="1"/>
        <s v="59H5A" u="1"/>
        <s v="59H5B" u="1"/>
        <s v="59H5C" u="1"/>
        <s v="59H5D" u="1"/>
        <s v="59H6A" u="1"/>
        <s v="59H6B" u="1"/>
        <s v="59H7A" u="1"/>
        <s v="59H7B" u="1"/>
        <s v="59H8A" u="1"/>
        <s v="59H8B" u="1"/>
        <s v="59I1A" u="1"/>
        <s v="59I1A BIS" u="1"/>
        <s v="59I1B" u="1"/>
        <s v="59I1B BIS" u="1"/>
        <s v="59I1C" u="1"/>
        <s v="59I1C BIS" u="1"/>
        <s v="59I1D" u="1"/>
        <s v="59I1D BIS" u="1"/>
        <s v="59I2A" u="1"/>
        <s v="59I2B" u="1"/>
        <s v="59I2C" u="1"/>
        <s v="59I2D" u="1"/>
        <s v="59I3A" u="1"/>
        <s v="59I3B" u="1"/>
        <s v="59I3C" u="1"/>
        <s v="59I3D" u="1"/>
        <s v="59I4A" u="1"/>
        <s v="59I4B" u="1"/>
        <s v="59I4C" u="1"/>
        <s v="59I4D" u="1"/>
        <s v="59I5A" u="1"/>
        <s v="59I5B" u="1"/>
        <s v="59I5C" u="1"/>
        <s v="59I5D" u="1"/>
        <s v="59I6A" u="1"/>
        <s v="59I6B" u="1"/>
        <s v="59I7A" u="1"/>
        <s v="59I7B" u="1"/>
        <s v="59I8A" u="1"/>
        <s v="59I8B" u="1"/>
        <s v="59J1A" u="1"/>
        <s v="59J1A BIS" u="1"/>
        <s v="59J1B" u="1"/>
        <s v="59J1B BIS" u="1"/>
        <s v="59J1C" u="1"/>
        <s v="59J1C BIS" u="1"/>
        <s v="59J1D" u="1"/>
        <s v="59J1D BIS" u="1"/>
        <s v="59J2A" u="1"/>
        <s v="59J2B" u="1"/>
        <s v="59J2C" u="1"/>
        <s v="59J2D" u="1"/>
        <s v="59J3A" u="1"/>
        <s v="59J3B" u="1"/>
        <s v="59J3C" u="1"/>
        <s v="59J3D" u="1"/>
        <s v="59J4A" u="1"/>
        <s v="59J4B" u="1"/>
        <s v="59J4C" u="1"/>
        <s v="59J4D" u="1"/>
        <s v="59J5A" u="1"/>
        <s v="59J5B" u="1"/>
        <s v="59J5C" u="1"/>
        <s v="59J5D" u="1"/>
        <s v="59J6A" u="1"/>
        <s v="59J6B" u="1"/>
        <s v="59J7A" u="1"/>
        <s v="59J7B" u="1"/>
        <s v="59J8A" u="1"/>
        <s v="59J8B" u="1"/>
        <s v="59K1A" u="1"/>
        <s v="59K1A BIS" u="1"/>
        <s v="59K1B" u="1"/>
        <s v="59K1B BIS" u="1"/>
        <s v="59K1C" u="1"/>
        <s v="59K1C BIS" u="1"/>
        <s v="59K1D" u="1"/>
        <s v="59K1D BIS" u="1"/>
        <s v="59K2A" u="1"/>
        <s v="59K2C" u="1"/>
        <s v="59K2D" u="1"/>
        <s v="59K3A" u="1"/>
        <s v="59K3B" u="1"/>
        <s v="59K4A" u="1"/>
        <s v="59K4B" u="1"/>
        <s v="59K5A" u="1"/>
        <s v="59K5B" u="1"/>
        <s v="59K6A" u="1"/>
        <s v="59K6B" u="1"/>
        <s v="59K7A" u="1"/>
        <s v="59K7B" u="1"/>
        <s v="59L1A" u="1"/>
        <s v="59L1A BIS" u="1"/>
        <s v="59L1B" u="1"/>
        <s v="59L1B BIS" u="1"/>
        <s v="59L1C" u="1"/>
        <s v="59L1C BIS" u="1"/>
        <s v="59L1D" u="1"/>
        <s v="59L1D BIS" u="1"/>
        <s v="59L2A" u="1"/>
        <s v="59L2B" u="1"/>
        <s v="59L3A" u="1"/>
        <s v="59L3B" u="1"/>
        <s v="59L4A" u="1"/>
        <s v="59L4B" u="1"/>
        <s v="59L5A" u="1"/>
        <s v="59L5B" u="1"/>
        <s v="59L6A" u="1"/>
        <s v="59L6B" u="1"/>
        <s v="59L7A" u="1"/>
        <s v="59L7B" u="1"/>
        <s v="59M1A" u="1"/>
        <s v="59M1A BIS" u="1"/>
        <s v="59M1B" u="1"/>
        <s v="59M1B BIS" u="1"/>
        <s v="59M1C" u="1"/>
        <s v="59M1C BIS" u="1"/>
        <s v="59M1D" u="1"/>
        <s v="59M1D BIS" u="1"/>
        <s v="59M2A" u="1"/>
        <s v="59M2B" u="1"/>
        <s v="59M3A" u="1"/>
        <s v="59M3B" u="1"/>
        <s v="59M4A" u="1"/>
        <s v="59M4B" u="1"/>
        <s v="59M5A" u="1"/>
        <s v="59M5B" u="1"/>
        <s v="59M6A" u="1"/>
        <s v="59M6B" u="1"/>
        <s v="59M7A" u="1"/>
        <s v="59M7B" u="1"/>
        <s v="59N1A" u="1"/>
        <s v="59N1A BIS" u="1"/>
        <s v="59N1B" u="1"/>
        <s v="59N1B BIS" u="1"/>
        <s v="59N1C" u="1"/>
        <s v="59N1C BIS" u="1"/>
        <s v="59N1D" u="1"/>
        <s v="59N1D BIS" u="1"/>
        <s v="59N2A" u="1"/>
        <s v="59N2B" u="1"/>
        <s v="59N3A" u="1"/>
        <s v="59N3B" u="1"/>
        <s v="59N4A" u="1"/>
        <s v="59N4B" u="1"/>
        <s v="59N5A" u="1"/>
        <s v="59N5B" u="1"/>
        <s v="59N6A" u="1"/>
        <s v="59N6B" u="1"/>
        <s v="59N7A" u="1"/>
        <s v="59N7B" u="1"/>
        <s v="60B1A" u="1"/>
        <s v="60B1A BIS" u="1"/>
        <s v="60B1B" u="1"/>
        <s v="60B1B BIS" u="1"/>
        <s v="60B1C" u="1"/>
        <s v="60B1C BIS" u="1"/>
        <s v="60B2A" u="1"/>
        <s v="60B2B" u="1"/>
        <s v="60B2C" u="1"/>
        <s v="60B2D" u="1"/>
        <s v="60B4A" u="1"/>
        <s v="60B4B" u="1"/>
        <s v="60B4C" u="1"/>
        <s v="60B4D" u="1"/>
        <s v="60B5A" u="1"/>
        <s v="60B5B" u="1"/>
        <s v="60B5C" u="1"/>
        <s v="60B5D" u="1"/>
        <s v="60B6A" u="1"/>
        <s v="60B6B" u="1"/>
        <s v="60B7A" u="1"/>
        <s v="60B7B" u="1"/>
        <s v="60B8A" u="1"/>
        <s v="60B8B" u="1"/>
        <s v="60C1A" u="1"/>
        <s v="60C1A BIS" u="1"/>
        <s v="60C1B" u="1"/>
        <s v="60C1B BIS" u="1"/>
        <s v="60C1C" u="1"/>
        <s v="60C1C BIS" u="1"/>
        <s v="60C1D" u="1"/>
        <s v="60C1D BIS" u="1"/>
        <s v="60C2A" u="1"/>
        <s v="60C2B" u="1"/>
        <s v="60C2C" u="1"/>
        <s v="60C2D" u="1"/>
        <s v="60C4A" u="1"/>
        <s v="60C4B" u="1"/>
        <s v="60C4C" u="1"/>
        <s v="60C4D" u="1"/>
        <s v="60C5A" u="1"/>
        <s v="60C5B" u="1"/>
        <s v="60C5C" u="1"/>
        <s v="60C5D" u="1"/>
        <s v="60C6A" u="1"/>
        <s v="60C6B" u="1"/>
        <s v="60C7A" u="1"/>
        <s v="60C7B" u="1"/>
        <s v="60C8A" u="1"/>
        <s v="60C8B" u="1"/>
        <s v="60D1A" u="1"/>
        <s v="60D1A BIS" u="1"/>
        <s v="60D1B" u="1"/>
        <s v="60D1B BIS" u="1"/>
        <s v="60D1C" u="1"/>
        <s v="60D1C BIS" u="1"/>
        <s v="60D1D" u="1"/>
        <s v="60D1D BIS" u="1"/>
        <s v="60D2A" u="1"/>
        <s v="60D2B" u="1"/>
        <s v="60D2C" u="1"/>
        <s v="60D2D" u="1"/>
        <s v="60D4A" u="1"/>
        <s v="60D4B" u="1"/>
        <s v="60D4C" u="1"/>
        <s v="60D4D" u="1"/>
        <s v="60D5A" u="1"/>
        <s v="60D5B" u="1"/>
        <s v="60D5C" u="1"/>
        <s v="60D5D" u="1"/>
        <s v="60D6A" u="1"/>
        <s v="60D6B" u="1"/>
        <s v="60D7A" u="1"/>
        <s v="60D7B" u="1"/>
        <s v="60D8A" u="1"/>
        <s v="60D8B" u="1"/>
        <s v="60E1A" u="1"/>
        <s v="60E1A BIS" u="1"/>
        <s v="60E1B" u="1"/>
        <s v="60E1B BIS" u="1"/>
        <s v="60E1C" u="1"/>
        <s v="60E1C BIS" u="1"/>
        <s v="60E2A" u="1"/>
        <s v="60E2B" u="1"/>
        <s v="60E2C" u="1"/>
        <s v="60E2D" u="1"/>
        <s v="60E4A" u="1"/>
        <s v="60E4B" u="1"/>
        <s v="60E4C" u="1"/>
        <s v="60E4D" u="1"/>
        <s v="60E5A" u="1"/>
        <s v="60E5B" u="1"/>
        <s v="60E5C" u="1"/>
        <s v="60E5D" u="1"/>
        <s v="60E6A" u="1"/>
        <s v="60E6B" u="1"/>
        <s v="60E7A" u="1"/>
        <s v="60E7B" u="1"/>
        <s v="60E8A" u="1"/>
        <s v="60E8B" u="1"/>
        <s v="60F1A" u="1"/>
        <s v="60F1A BIS" u="1"/>
        <s v="60F1B" u="1"/>
        <s v="60F1B BIS" u="1"/>
        <s v="60F1C" u="1"/>
        <s v="60F1C BIS" u="1"/>
        <s v="60F2A" u="1"/>
        <s v="60F2B" u="1"/>
        <s v="60F2C" u="1"/>
        <s v="60F2D" u="1"/>
        <s v="60F4A" u="1"/>
        <s v="60F4B" u="1"/>
        <s v="60F4C" u="1"/>
        <s v="60F4D" u="1"/>
        <s v="60F5A" u="1"/>
        <s v="60F5B" u="1"/>
        <s v="60F5C" u="1"/>
        <s v="60F5D" u="1"/>
        <s v="60F6A" u="1"/>
        <s v="60F6B" u="1"/>
        <s v="60F7A" u="1"/>
        <s v="60F7B" u="1"/>
        <s v="60F8A" u="1"/>
        <s v="60F8B" u="1"/>
        <s v="60G1A" u="1"/>
        <s v="60G1A BIS" u="1"/>
        <s v="60G1B" u="1"/>
        <s v="60G1B BIS" u="1"/>
        <s v="60G1C" u="1"/>
        <s v="60G1C BIS" u="1"/>
        <s v="60G2A" u="1"/>
        <s v="60G2B" u="1"/>
        <s v="60G2C" u="1"/>
        <s v="60G2D" u="1"/>
        <s v="60G4A" u="1"/>
        <s v="60G4B" u="1"/>
        <s v="60G4C" u="1"/>
        <s v="60G4D" u="1"/>
        <s v="60G5A" u="1"/>
        <s v="60G5B" u="1"/>
        <s v="60G5C" u="1"/>
        <s v="60G5D" u="1"/>
        <s v="60G6A" u="1"/>
        <s v="60G6B" u="1"/>
        <s v="60G7A" u="1"/>
        <s v="60G7B" u="1"/>
        <s v="60G8A" u="1"/>
        <s v="60G8B" u="1"/>
        <s v="60H1A" u="1"/>
        <s v="60H1A BIS" u="1"/>
        <s v="60H1B" u="1"/>
        <s v="60H1B BIS" u="1"/>
        <s v="60H1C" u="1"/>
        <s v="60H1C BIS" u="1"/>
        <s v="60H2A" u="1"/>
        <s v="60H2B" u="1"/>
        <s v="60H2C" u="1"/>
        <s v="60H2D" u="1"/>
        <s v="60H4A" u="1"/>
        <s v="60H4B" u="1"/>
        <s v="60H4C" u="1"/>
        <s v="60H4D" u="1"/>
        <s v="60H5A" u="1"/>
        <s v="60H5B" u="1"/>
        <s v="60H5C" u="1"/>
        <s v="60H5D" u="1"/>
        <s v="60H6A" u="1"/>
        <s v="60H6B" u="1"/>
        <s v="60H7A" u="1"/>
        <s v="60H7B" u="1"/>
        <s v="60H8A" u="1"/>
        <s v="60H8B" u="1"/>
        <s v="60I3A" u="1"/>
        <s v="60I3B" u="1"/>
        <s v="60I3C" u="1"/>
        <s v="60I3D" u="1"/>
        <s v="60I4A" u="1"/>
        <s v="60I4B" u="1"/>
        <s v="60I4C" u="1"/>
        <s v="60I4D" u="1"/>
        <s v="60I5A" u="1"/>
        <s v="60I5B" u="1"/>
        <s v="60I5C" u="1"/>
        <s v="60I5D" u="1"/>
        <s v="60I6A" u="1"/>
        <s v="60I6B" u="1"/>
        <s v="60I7A" u="1"/>
        <s v="60I7B" u="1"/>
        <s v="60I8A" u="1"/>
        <s v="60I8B" u="1"/>
        <s v="60J1A" u="1"/>
        <s v="60J1A BIS" u="1"/>
        <s v="60J1B" u="1"/>
        <s v="60J1B BIS" u="1"/>
        <s v="60J1C" u="1"/>
        <s v="60J1C BIS" u="1"/>
        <s v="60J2A" u="1"/>
        <s v="60J2B" u="1"/>
        <s v="60J2C" u="1"/>
        <s v="60J2D" u="1"/>
        <s v="60J4A" u="1"/>
        <s v="60J4B" u="1"/>
        <s v="60J4C" u="1"/>
        <s v="60J4D" u="1"/>
        <s v="60J5A" u="1"/>
        <s v="60J5B" u="1"/>
        <s v="60J5C" u="1"/>
        <s v="60J5D" u="1"/>
        <s v="60J6A" u="1"/>
        <s v="60J6B" u="1"/>
        <s v="60J7A" u="1"/>
        <s v="60J7B" u="1"/>
        <s v="60J8A" u="1"/>
        <s v="60J8B" u="1"/>
        <s v="60K1A" u="1"/>
        <s v="60K1A BIS" u="1"/>
        <s v="60K1B" u="1"/>
        <s v="60K1B BIS" u="1"/>
        <s v="60K1C" u="1"/>
        <s v="60K1C BIS" u="1"/>
        <s v="60K2A" u="1"/>
        <s v="60K2B" u="1"/>
        <s v="60K3A" u="1"/>
        <s v="60K3B" u="1"/>
        <s v="60K4A" u="1"/>
        <s v="60K4B" u="1"/>
        <s v="60K5A" u="1"/>
        <s v="60K5B" u="1"/>
        <s v="60K6A" u="1"/>
        <s v="60K6B" u="1"/>
        <s v="60K7A" u="1"/>
        <s v="60K7B" u="1"/>
        <s v="60L1A" u="1"/>
        <s v="60L1A BIS" u="1"/>
        <s v="60L1B" u="1"/>
        <s v="60L1B BIS" u="1"/>
        <s v="60L1C" u="1"/>
        <s v="60L1C BIS" u="1"/>
        <s v="60L2A" u="1"/>
        <s v="60L2B" u="1"/>
        <s v="60L3A" u="1"/>
        <s v="60L3B" u="1"/>
        <s v="60L4A" u="1"/>
        <s v="60L4B" u="1"/>
        <s v="60L5A" u="1"/>
        <s v="60L5B" u="1"/>
        <s v="60L6A" u="1"/>
        <s v="60L6B" u="1"/>
        <s v="60L7A" u="1"/>
        <s v="60L7B" u="1"/>
        <s v="60M1A" u="1"/>
        <s v="60M1A BIS" u="1"/>
        <s v="60M1B" u="1"/>
        <s v="60M1B BIS" u="1"/>
        <s v="60M1C" u="1"/>
        <s v="60M1C BIS" u="1"/>
        <s v="60M2A" u="1"/>
        <s v="60M2B" u="1"/>
        <s v="60M3A" u="1"/>
        <s v="60M3B" u="1"/>
        <s v="60M4A" u="1"/>
        <s v="60M4B" u="1"/>
        <s v="60M5A" u="1"/>
        <s v="60M5B" u="1"/>
        <s v="60M6A" u="1"/>
        <s v="60M6B" u="1"/>
        <s v="60M7A" u="1"/>
        <s v="60M7B" u="1"/>
        <s v="60N1A" u="1"/>
        <s v="60N1A BIS" u="1"/>
        <s v="60N1B" u="1"/>
        <s v="60N1B BIS" u="1"/>
        <s v="60N1C" u="1"/>
        <s v="60N1C BIS" u="1"/>
        <s v="60N2A" u="1"/>
        <s v="60N2B" u="1"/>
        <s v="60N3A" u="1"/>
        <s v="60N3B" u="1"/>
        <s v="60N4A" u="1"/>
        <s v="60N4B" u="1"/>
        <s v="60N5A" u="1"/>
        <s v="60N5B" u="1"/>
        <s v="60N6A" u="1"/>
        <s v="60N6B" u="1"/>
        <s v="60N7A" u="1"/>
        <s v="60N7B" u="1"/>
        <s v="60O1A" u="1"/>
        <s v="60O1A BIS" u="1"/>
        <s v="60O1B" u="1"/>
        <s v="60O1B BIS" u="1"/>
        <s v="60O1C" u="1"/>
        <s v="60O1C BIS" u="1"/>
        <s v="60O2A" u="1"/>
        <s v="60O2B" u="1"/>
        <s v="60O3A" u="1"/>
        <s v="60O3B" u="1"/>
        <s v="60O4A" u="1"/>
        <s v="60O4B" u="1"/>
        <s v="60O5A" u="1"/>
        <s v="60O5B" u="1"/>
        <s v="60O6A" u="1"/>
        <s v="60O6B" u="1"/>
        <s v="01C1A" u="1"/>
        <s v="01C1A BIS" u="1"/>
        <s v="01C1B" u="1"/>
        <s v="01C1B BIS" u="1"/>
        <s v="01C1C" u="1"/>
        <s v="01C1C BIS" u="1"/>
        <s v="01C1D" u="1"/>
        <s v="01C1D BIS" u="1"/>
        <s v="01C2A" u="1"/>
        <s v="01C2B" u="1"/>
        <s v="01C2C" u="1"/>
        <s v="01C3A" u="1"/>
        <s v="01C3B" u="1"/>
        <s v="01C3C" u="1"/>
        <s v="01C4A" u="1"/>
        <s v="01C4B" u="1"/>
        <s v="01C4C" u="1"/>
        <s v="01C5A" u="1"/>
        <s v="01C5B" u="1"/>
        <s v="01C5C" u="1"/>
        <s v="01C6A" u="1"/>
        <s v="01C6B" u="1"/>
        <s v="01C6C" u="1"/>
        <s v="01D1A" u="1"/>
        <s v="01D1A BIS" u="1"/>
        <s v="01D1B" u="1"/>
        <s v="01D1B BIS" u="1"/>
        <s v="01D1C" u="1"/>
        <s v="01D1C BIS" u="1"/>
        <s v="01D2A" u="1"/>
        <s v="01D2B" u="1"/>
        <s v="01D3A" u="1"/>
        <s v="01D4A" u="1"/>
        <s v="01D4B" u="1"/>
        <s v="01D5A" u="1"/>
        <s v="01D5B" u="1"/>
        <s v="01D6A" u="1"/>
        <s v="01D6B" u="1"/>
        <s v="01E2A" u="1"/>
        <s v="01E2B" u="1"/>
        <s v="01E2C" u="1"/>
        <s v="01E3A" u="1"/>
        <s v="01E3B" u="1"/>
        <s v="01E3C" u="1"/>
        <s v="01E4A" u="1"/>
        <s v="01E4B" u="1"/>
        <s v="01E4C" u="1"/>
        <s v="01E5A" u="1"/>
        <s v="01E5B" u="1"/>
        <s v="01E5C" u="1"/>
        <s v="01E6A" u="1"/>
        <s v="01E6B" u="1"/>
        <s v="01E6C" u="1"/>
        <s v="01F1A" u="1"/>
        <s v="01F1A BIS" u="1"/>
        <s v="01F1B" u="1"/>
        <s v="01F1B BIS" u="1"/>
        <s v="01F1C" u="1"/>
        <s v="01F1C BIS" u="1"/>
        <s v="01F1D" u="1"/>
        <s v="01F1D BIS" u="1"/>
        <s v="01F2A" u="1"/>
        <s v="01F2B" u="1"/>
        <s v="01F2C" u="1"/>
        <s v="01F3A" u="1"/>
        <s v="01F3B" u="1"/>
        <s v="01F3C" u="1"/>
        <s v="01F4A" u="1"/>
        <s v="01F4B" u="1"/>
        <s v="01F4C" u="1"/>
        <s v="01F5A" u="1"/>
        <s v="01F5B" u="1"/>
        <s v="01F5C" u="1"/>
        <s v="01F6A" u="1"/>
        <s v="01F6B" u="1"/>
        <s v="01F6C" u="1"/>
        <s v="01G1A" u="1"/>
        <s v="01G1A BIS" u="1"/>
        <s v="01G1B" u="1"/>
        <s v="01G1B BIS" u="1"/>
        <s v="01G1C" u="1"/>
        <s v="01G1C BIS" u="1"/>
        <s v="01G1D" u="1"/>
        <s v="01G1D BIS" u="1"/>
        <s v="01G2A" u="1"/>
        <s v="01G2B" u="1"/>
        <s v="01G2C" u="1"/>
        <s v="01G3A" u="1"/>
        <s v="01G3B" u="1"/>
        <s v="01G3C" u="1"/>
        <s v="01G4A" u="1"/>
        <s v="01G4B" u="1"/>
        <s v="01G4C" u="1"/>
        <s v="01G5A" u="1"/>
        <s v="01G5B" u="1"/>
        <s v="01G5C" u="1"/>
        <s v="01G6A" u="1"/>
        <s v="01G6B" u="1"/>
        <s v="01G6C" u="1"/>
        <s v="01H1A" u="1"/>
        <s v="01H1A BIS" u="1"/>
        <s v="01H1B" u="1"/>
        <s v="01H1B BIS" u="1"/>
        <s v="01H1C" u="1"/>
        <s v="01H1C BIS" u="1"/>
        <s v="01H1D" u="1"/>
        <s v="01H1D BIS" u="1"/>
        <s v="01H2A" u="1"/>
        <s v="01H2B" u="1"/>
        <s v="01H2C" u="1"/>
        <s v="01H3A" u="1"/>
        <s v="01H3B" u="1"/>
        <s v="01H3C" u="1"/>
        <s v="01H4A" u="1"/>
        <s v="01H4B" u="1"/>
        <s v="01H4C" u="1"/>
        <s v="01H5B" u="1"/>
        <s v="01H5C" u="1"/>
        <s v="01H6A" u="1"/>
        <s v="01H6B" u="1"/>
        <s v="01H6C" u="1"/>
        <s v="01I1A" u="1"/>
        <s v="01I1A BIS" u="1"/>
        <s v="01I1B" u="1"/>
        <s v="01I1B BIS" u="1"/>
        <s v="01I1C" u="1"/>
        <s v="01I1C BIS" u="1"/>
        <s v="01I1D" u="1"/>
        <s v="01I1D BIS" u="1"/>
        <s v="01I2A" u="1"/>
        <s v="01I2B" u="1"/>
        <s v="01I2C" u="1"/>
        <s v="01I3A" u="1"/>
        <s v="01I3B" u="1"/>
        <s v="01I3C" u="1"/>
        <s v="01I4A" u="1"/>
        <s v="01I4B" u="1"/>
        <s v="01I4C" u="1"/>
        <s v="01I5A" u="1"/>
        <s v="01I5B" u="1"/>
        <s v="01I5C" u="1"/>
        <s v="01I6A" u="1"/>
        <s v="01I6B" u="1"/>
        <s v="01I6C" u="1"/>
        <s v="01J1A" u="1"/>
        <s v="01J1A BIS" u="1"/>
        <s v="01J1B" u="1"/>
        <s v="01J1B BIS" u="1"/>
        <s v="01J2A" u="1"/>
        <s v="01J2A BIS" u="1"/>
        <s v="01J2B" u="1"/>
        <s v="01J2B BIS" u="1"/>
        <s v="01J3A" u="1"/>
        <s v="01J5A" u="1"/>
        <s v="01K1A" u="1"/>
        <s v="01K1A BIS" u="1"/>
        <s v="01K1B" u="1"/>
        <s v="01K1B BIS" u="1"/>
        <s v="01K1C" u="1"/>
        <s v="01K1C BIS" u="1"/>
        <s v="01K2A" u="1"/>
        <s v="01K2A BIS" u="1"/>
        <s v="01K2B" u="1"/>
        <s v="01K2B BIS" u="1"/>
        <s v="01K2C" u="1"/>
        <s v="01K2C BIS" u="1"/>
        <s v="01K3A" u="1"/>
        <s v="01K3B" u="1"/>
        <s v="01K3C" u="1"/>
        <s v="01K4A" u="1"/>
        <s v="01K4B" u="1"/>
        <s v="01K4C" u="1"/>
        <s v="01K5A" u="1"/>
        <s v="01K5B" u="1"/>
        <s v="01K5C" u="1"/>
        <s v="01K6A" u="1"/>
        <s v="01K6B" u="1"/>
        <s v="01K6C" u="1"/>
        <s v="01L1A" u="1"/>
        <s v="01L1A BIS" u="1"/>
        <s v="01L1B" u="1"/>
        <s v="01L1B BIS" u="1"/>
        <s v="01L1C" u="1"/>
        <s v="01L1C BIS" u="1"/>
        <s v="01L2A" u="1"/>
        <s v="01L2A BIS" u="1"/>
        <s v="01L2B" u="1"/>
        <s v="01L2B BIS" u="1"/>
        <s v="01L2C" u="1"/>
        <s v="01L2C BIS" u="1"/>
        <s v="01L3A" u="1"/>
        <s v="01L3B" u="1"/>
        <s v="01L3C" u="1"/>
        <s v="01L4A" u="1"/>
        <s v="01L4B" u="1"/>
        <s v="01L4C" u="1"/>
        <s v="01L5A" u="1"/>
        <s v="01L5B" u="1"/>
        <s v="01L5C" u="1"/>
        <s v="01L6A" u="1"/>
        <s v="01L6B" u="1"/>
        <s v="01L6C" u="1"/>
        <s v="02A1A" u="1"/>
        <s v="02A1B" u="1"/>
        <s v="02A1C" u="1"/>
        <s v="02A2A" u="1"/>
        <s v="02A2B" u="1"/>
        <s v="02A2C" u="1"/>
        <s v="02A3A" u="1"/>
        <s v="02A3B" u="1"/>
        <s v="02A3C" u="1"/>
        <s v="02A4A" u="1"/>
        <s v="02A4B" u="1"/>
        <s v="02A4C" u="1"/>
        <s v="02A5A" u="1"/>
        <s v="02A5B" u="1"/>
        <s v="02A5C" u="1"/>
        <s v="02A6A" u="1"/>
        <s v="02A6B" u="1"/>
        <s v="02A6C" u="1"/>
        <s v="02A7A" u="1"/>
        <s v="02A7B" u="1"/>
        <s v="02A7C" u="1"/>
        <s v="02B1A" u="1"/>
        <s v="02B1B" u="1"/>
        <s v="02B1C" u="1"/>
        <s v="02B2A" u="1"/>
        <s v="02B2B" u="1"/>
        <s v="02B2C" u="1"/>
        <s v="02B3A" u="1"/>
        <s v="02B3B" u="1"/>
        <s v="02B3C" u="1"/>
        <s v="02B4A" u="1"/>
        <s v="02B4B" u="1"/>
        <s v="02B4C" u="1"/>
        <s v="02B5A" u="1"/>
        <s v="02B5B" u="1"/>
        <s v="02B5C" u="1"/>
        <s v="02B6A" u="1"/>
        <s v="02B6B" u="1"/>
        <s v="02B6C" u="1"/>
        <s v="02B7A" u="1"/>
        <s v="02B7B" u="1"/>
        <s v="02B7C" u="1"/>
        <s v="02B8A" u="1"/>
        <s v="02B8B" u="1"/>
        <s v="02B8C" u="1"/>
        <s v="02C1A" u="1"/>
        <s v="02C1B" u="1"/>
        <s v="02C1C" u="1"/>
        <s v="02C2A" u="1"/>
        <s v="02C2B" u="1"/>
        <s v="02C2C" u="1"/>
        <s v="02C3A" u="1"/>
        <s v="02C3B" u="1"/>
        <s v="02C3C" u="1"/>
        <s v="02C4A" u="1"/>
        <s v="02C4B" u="1"/>
        <s v="02C4C" u="1"/>
        <s v="02C5A" u="1"/>
        <s v="02C5B" u="1"/>
        <s v="02C5C" u="1"/>
        <s v="02C6A" u="1"/>
        <s v="02C6B" u="1"/>
        <s v="02C6C" u="1"/>
        <s v="02C7A" u="1"/>
        <s v="02C7B" u="1"/>
        <s v="02C7C" u="1"/>
        <s v="02C8A" u="1"/>
        <s v="02C8B" u="1"/>
        <s v="02C8C" u="1"/>
        <s v="02D1A" u="1"/>
        <s v="02D1B" u="1"/>
        <s v="02D1C" u="1"/>
        <s v="02D2A" u="1"/>
        <s v="02D2B" u="1"/>
        <s v="02D2C" u="1"/>
        <s v="02D3A" u="1"/>
        <s v="02D3B" u="1"/>
        <s v="02D3C" u="1"/>
        <s v="02D4A" u="1"/>
        <s v="02D4B" u="1"/>
        <s v="02D4C" u="1"/>
        <s v="02D5A" u="1"/>
        <s v="02D5B" u="1"/>
        <s v="02D5C" u="1"/>
        <s v="02D6A" u="1"/>
        <s v="02D6B" u="1"/>
        <s v="02D6C" u="1"/>
        <s v="02D7A" u="1"/>
        <s v="02D7B" u="1"/>
        <s v="02D7C" u="1"/>
        <s v="02D8A" u="1"/>
        <s v="02D8B" u="1"/>
        <s v="02D8C" u="1"/>
        <s v="02E1A" u="1"/>
        <s v="02E1B" u="1"/>
        <s v="02E1C" u="1"/>
        <s v="02E2A" u="1"/>
        <s v="02E2B" u="1"/>
        <s v="02E2C" u="1"/>
        <s v="02E3A" u="1"/>
        <s v="02E3B" u="1"/>
        <s v="02E3C" u="1"/>
        <s v="02E4A" u="1"/>
        <s v="02E4B" u="1"/>
        <s v="02E4C" u="1"/>
        <s v="02E5A" u="1"/>
        <s v="02E5B" u="1"/>
        <s v="02E5C" u="1"/>
        <s v="02E6A" u="1"/>
        <s v="02E6B" u="1"/>
        <s v="02E6C" u="1"/>
        <s v="02E7A" u="1"/>
        <s v="02E7B" u="1"/>
        <s v="02E7C" u="1"/>
        <s v="02E8A" u="1"/>
        <s v="02E8B" u="1"/>
        <s v="02E8C" u="1"/>
        <s v="02F1A" u="1"/>
        <s v="02F1B" u="1"/>
        <s v="02F1C" u="1"/>
        <s v="02F2A" u="1"/>
        <s v="02F2B" u="1"/>
        <s v="02F2C" u="1"/>
        <s v="02F3A" u="1"/>
        <s v="02F3B" u="1"/>
        <s v="02F3C" u="1"/>
        <s v="02F4A" u="1"/>
        <s v="02F4B" u="1"/>
        <s v="02F4C" u="1"/>
        <s v="02F5A" u="1"/>
        <s v="02F5B" u="1"/>
        <s v="02F5C" u="1"/>
        <s v="02F6A" u="1"/>
        <s v="02F6B" u="1"/>
        <s v="02F6C" u="1"/>
        <s v="02F7A" u="1"/>
        <s v="02F7B" u="1"/>
        <s v="02F7C" u="1"/>
        <s v="02F8A" u="1"/>
        <s v="02F8B" u="1"/>
        <s v="02F8C" u="1"/>
        <s v="02G1A" u="1"/>
        <s v="02G1B" u="1"/>
        <s v="02G1C" u="1"/>
        <s v="02G2A" u="1"/>
        <s v="02G2B" u="1"/>
        <s v="02G2C" u="1"/>
        <s v="02G3A" u="1"/>
        <s v="02G3B" u="1"/>
        <s v="02G3C" u="1"/>
        <s v="02G4A" u="1"/>
        <s v="02G4B" u="1"/>
        <s v="02G4C" u="1"/>
        <s v="02G5A" u="1"/>
        <s v="02G5B" u="1"/>
        <s v="02G5C" u="1"/>
        <s v="02G6A" u="1"/>
        <s v="02G6B" u="1"/>
        <s v="02G6C" u="1"/>
        <s v="02G7A" u="1"/>
        <s v="02G7B" u="1"/>
        <s v="02G7C" u="1"/>
        <s v="02G8A" u="1"/>
        <s v="02G8B" u="1"/>
        <s v="02G8C" u="1"/>
        <s v="02H1A" u="1"/>
        <s v="02H1B" u="1"/>
        <s v="02H1C" u="1"/>
        <s v="02H2A" u="1"/>
        <s v="02H2B" u="1"/>
        <s v="02H2C" u="1"/>
        <s v="02H3A" u="1"/>
        <s v="02H3B" u="1"/>
        <s v="02H3C" u="1"/>
        <s v="02H4A" u="1"/>
        <s v="02H4B" u="1"/>
        <s v="02H4C" u="1"/>
        <s v="02H5A" u="1"/>
        <s v="02H5B" u="1"/>
        <s v="02H5C" u="1"/>
        <s v="02H6A" u="1"/>
        <s v="02H6B" u="1"/>
        <s v="02H6C" u="1"/>
        <s v="02H7A" u="1"/>
        <s v="02H7B" u="1"/>
        <s v="02H7C" u="1"/>
        <s v="02I1A" u="1"/>
        <s v="02I1B" u="1"/>
        <s v="02I1C" u="1"/>
        <s v="02I2A" u="1"/>
        <s v="02I2B" u="1"/>
        <s v="02I2C" u="1"/>
        <s v="02I3A" u="1"/>
        <s v="02I3B" u="1"/>
        <s v="02I3C" u="1"/>
        <s v="02I4A" u="1"/>
        <s v="02I4B" u="1"/>
        <s v="02I5A" u="1"/>
        <s v="02I5B" u="1"/>
        <s v="02I6A" u="1"/>
        <s v="02I6B" u="1"/>
        <s v="02I7A" u="1"/>
        <s v="02I7B" u="1"/>
        <s v="02I7C" u="1"/>
        <s v="02I8A" u="1"/>
        <s v="02I8B" u="1"/>
        <s v="02J1A" u="1"/>
        <s v="02J1B" u="1"/>
        <s v="02J1C" u="1"/>
        <s v="02J2A" u="1"/>
        <s v="02J2B" u="1"/>
        <s v="02J2C" u="1"/>
        <s v="02J3A" u="1"/>
        <s v="02J3B" u="1"/>
        <s v="02J3C" u="1"/>
        <s v="02J4A" u="1"/>
        <s v="02J4B" u="1"/>
        <s v="02J5A" u="1"/>
        <s v="02J5B" u="1"/>
        <s v="02J5C" u="1"/>
        <s v="02J6A" u="1"/>
        <s v="02J6B" u="1"/>
        <s v="02J6C" u="1"/>
        <s v="02J7A" u="1"/>
        <s v="02J7B" u="1"/>
        <s v="02J7C" u="1"/>
        <s v="02J8A" u="1"/>
        <s v="02J8B" u="1"/>
        <s v="02J8C" u="1"/>
        <s v="02K1A" u="1"/>
        <s v="02K1B" u="1"/>
        <s v="02K1C" u="1"/>
        <s v="02K2A" u="1"/>
        <s v="02K2B" u="1"/>
        <s v="02K2C" u="1"/>
        <s v="02K3A" u="1"/>
        <s v="02K3B" u="1"/>
        <s v="02K3C" u="1"/>
        <s v="02K4A" u="1"/>
        <s v="02K4B" u="1"/>
        <s v="02K5A" u="1"/>
        <s v="02K5B" u="1"/>
        <s v="02K6A" u="1"/>
        <s v="02K6B" u="1"/>
        <s v="02K7A" u="1"/>
        <s v="02K7B" u="1"/>
        <s v="02K8A" u="1"/>
        <s v="02K8B" u="1"/>
        <s v="02L1A" u="1"/>
        <s v="02L1B" u="1"/>
        <s v="02L1C" u="1"/>
        <s v="02L2A" u="1"/>
        <s v="02L2B" u="1"/>
        <s v="02L2C" u="1"/>
        <s v="02L3A" u="1"/>
        <s v="02L3B" u="1"/>
        <s v="02L3C" u="1"/>
        <s v="02L4A" u="1"/>
        <s v="02L4B" u="1"/>
        <s v="02L5A" u="1"/>
        <s v="02L5B" u="1"/>
        <s v="02L6A" u="1"/>
        <s v="02L6B" u="1"/>
        <s v="02L8A" u="1"/>
        <s v="02L8B" u="1"/>
        <s v="03A1A" u="1"/>
        <s v="03A1B" u="1"/>
        <s v="03A1C" u="1"/>
        <s v="03A1D" u="1"/>
        <s v="03A2A" u="1"/>
        <s v="03A2B" u="1"/>
        <s v="03A2C" u="1"/>
        <s v="03A2D" u="1"/>
        <s v="03A3A" u="1"/>
        <s v="03A3B" u="1"/>
        <s v="03A3C" u="1"/>
        <s v="03A4A" u="1"/>
        <s v="03A4B" u="1"/>
        <s v="03A4C" u="1"/>
        <s v="03A5A" u="1"/>
        <s v="03A5B" u="1"/>
        <s v="03A5C" u="1"/>
        <s v="03A6A" u="1"/>
        <s v="03A6B" u="1"/>
        <s v="03A6C" u="1"/>
        <s v="03A7A" u="1"/>
        <s v="03A7B" u="1"/>
        <s v="03A7C" u="1"/>
        <s v="03A8A" u="1"/>
        <s v="03A8B" u="1"/>
        <s v="03B1A" u="1"/>
        <s v="03B1B" u="1"/>
        <s v="03B1C" u="1"/>
        <s v="03B1D" u="1"/>
        <s v="03B2A" u="1"/>
        <s v="03B2B" u="1"/>
        <s v="03B2C" u="1"/>
        <s v="03B2D" u="1"/>
        <s v="03B3A" u="1"/>
        <s v="03B3B" u="1"/>
        <s v="03B3C" u="1"/>
        <s v="03B4A" u="1"/>
        <s v="03B4B" u="1"/>
        <s v="03B4C" u="1"/>
        <s v="03B5A" u="1"/>
        <s v="03B5B" u="1"/>
        <s v="03B5C" u="1"/>
        <s v="03B6A" u="1"/>
        <s v="03B6B" u="1"/>
        <s v="03B6C" u="1"/>
        <s v="03B7A" u="1"/>
        <s v="03B7B" u="1"/>
        <s v="03B7C" u="1"/>
        <s v="03B8A" u="1"/>
        <s v="03B8B" u="1"/>
        <s v="03C1A" u="1"/>
        <s v="03C1B" u="1"/>
        <s v="03C1C" u="1"/>
        <s v="03C1D" u="1"/>
        <s v="03C2A" u="1"/>
        <s v="03C2B" u="1"/>
        <s v="03C2C" u="1"/>
        <s v="03C2D" u="1"/>
        <s v="03C3A" u="1"/>
        <s v="03C3B" u="1"/>
        <s v="03C3C" u="1"/>
        <s v="03C4A" u="1"/>
        <s v="03C4B" u="1"/>
        <s v="03C4C" u="1"/>
        <s v="03C5A" u="1"/>
        <s v="03C5B" u="1"/>
        <s v="03C5C" u="1"/>
        <s v="03C6A" u="1"/>
        <s v="03C6B" u="1"/>
        <s v="03C6C" u="1"/>
        <s v="03C7A" u="1"/>
        <s v="03C7B" u="1"/>
        <s v="03C7C" u="1"/>
        <s v="03C8A" u="1"/>
        <s v="03C8B" u="1"/>
        <s v="03D1A" u="1"/>
        <s v="03D1B" u="1"/>
        <s v="03D1C" u="1"/>
        <s v="03D1D" u="1"/>
        <s v="03D2A" u="1"/>
        <s v="03D2B" u="1"/>
        <s v="03D2C" u="1"/>
        <s v="03D2D" u="1"/>
        <s v="03D3A" u="1"/>
        <s v="03D3B" u="1"/>
        <s v="03D3C" u="1"/>
        <s v="03D4A" u="1"/>
        <s v="03D4B" u="1"/>
        <s v="03D4C" u="1"/>
        <s v="03D5A" u="1"/>
        <s v="03D5B" u="1"/>
        <s v="03D5C" u="1"/>
        <s v="03D6A" u="1"/>
        <s v="03D6B" u="1"/>
        <s v="03D6C" u="1"/>
        <s v="03D7A" u="1"/>
        <s v="03D7B" u="1"/>
        <s v="03D7C" u="1"/>
        <s v="03D8A" u="1"/>
        <s v="03D8B" u="1"/>
        <s v="03E1A" u="1"/>
        <s v="03E1B" u="1"/>
        <s v="03E1C" u="1"/>
        <s v="03E1D" u="1"/>
        <s v="03E2A" u="1"/>
        <s v="03E2B" u="1"/>
        <s v="03E2C" u="1"/>
        <s v="03E2D" u="1"/>
        <s v="03E3A" u="1"/>
        <s v="03E3B" u="1"/>
        <s v="03E3C" u="1"/>
        <s v="03E4A" u="1"/>
        <s v="03E4B" u="1"/>
        <s v="03E4C" u="1"/>
        <s v="03E5A" u="1"/>
        <s v="03E5B" u="1"/>
        <s v="03E5C" u="1"/>
        <s v="03E6A" u="1"/>
        <s v="03E6B" u="1"/>
        <s v="03E6C" u="1"/>
        <s v="03E7A" u="1"/>
        <s v="03E7B" u="1"/>
        <s v="03E7C" u="1"/>
        <s v="03E8A" u="1"/>
        <s v="03E8B" u="1"/>
        <s v="03F1A" u="1"/>
        <s v="03F1B" u="1"/>
        <s v="03F1C" u="1"/>
        <s v="03F1D" u="1"/>
        <s v="03F2A" u="1"/>
        <s v="03F2B" u="1"/>
        <s v="03F2C" u="1"/>
        <s v="03F2D" u="1"/>
        <s v="03F3A" u="1"/>
        <s v="03F3B" u="1"/>
        <s v="03F3C" u="1"/>
        <s v="03F4A" u="1"/>
        <s v="03F4B" u="1"/>
        <s v="03F4C" u="1"/>
        <s v="03F5A" u="1"/>
        <s v="03F5B" u="1"/>
        <s v="03F5C" u="1"/>
        <s v="03F6A" u="1"/>
        <s v="03F6B" u="1"/>
        <s v="03F6C" u="1"/>
        <s v="03F7A" u="1"/>
        <s v="03F7B" u="1"/>
        <s v="03F7C" u="1"/>
        <s v="03F8A" u="1"/>
        <s v="03F8B" u="1"/>
        <s v="03G1A" u="1"/>
        <s v="03G1B" u="1"/>
        <s v="03G1C" u="1"/>
        <s v="03G1D" u="1"/>
        <s v="03G2A" u="1"/>
        <s v="03G2B" u="1"/>
        <s v="03G2C" u="1"/>
        <s v="03G2D" u="1"/>
        <s v="03G3A" u="1"/>
        <s v="03G3B" u="1"/>
        <s v="03G3C" u="1"/>
        <s v="03G4A" u="1"/>
        <s v="03G4B" u="1"/>
        <s v="03G4C" u="1"/>
        <s v="03G5A" u="1"/>
        <s v="03G5B" u="1"/>
        <s v="03G5C" u="1"/>
        <s v="03G6A" u="1"/>
        <s v="03G6B" u="1"/>
        <s v="03G6C" u="1"/>
        <s v="03G7A" u="1"/>
        <s v="03G7B" u="1"/>
        <s v="03G7C" u="1"/>
        <s v="03G8A" u="1"/>
        <s v="03G8B" u="1"/>
        <s v="03H1A" u="1"/>
        <s v="03H1B" u="1"/>
        <s v="03H1C" u="1"/>
        <s v="03H1D" u="1"/>
        <s v="03H2A" u="1"/>
        <s v="03H2B" u="1"/>
        <s v="03H2C" u="1"/>
        <s v="03H2D" u="1"/>
        <s v="03H3A" u="1"/>
        <s v="03H3B" u="1"/>
        <s v="03H3C" u="1"/>
        <s v="03H4A" u="1"/>
        <s v="03H4B" u="1"/>
        <s v="03H4C" u="1"/>
        <s v="03H5A" u="1"/>
        <s v="03H5B" u="1"/>
        <s v="03H5C" u="1"/>
        <s v="03H6A" u="1"/>
        <s v="03H6B" u="1"/>
        <s v="03H6C" u="1"/>
        <s v="03H7A" u="1"/>
        <s v="03H7B" u="1"/>
        <s v="03H7C" u="1"/>
        <s v="03H8A" u="1"/>
        <s v="03H8B" u="1"/>
        <s v="03I1A" u="1"/>
        <s v="03I1B" u="1"/>
        <s v="03I1C" u="1"/>
        <s v="03I1D" u="1"/>
        <s v="03I2A" u="1"/>
        <s v="03I2B" u="1"/>
        <s v="03I2C" u="1"/>
        <s v="03I2D" u="1"/>
        <s v="03I3A" u="1"/>
        <s v="03I3B" u="1"/>
        <s v="03I3C" u="1"/>
        <s v="03I4A" u="1"/>
        <s v="03I4B" u="1"/>
        <s v="03I4C" u="1"/>
        <s v="03I5A" u="1"/>
        <s v="03I5B" u="1"/>
        <s v="03I5C" u="1"/>
        <s v="03I6A" u="1"/>
        <s v="03I6B" u="1"/>
        <s v="03I6C" u="1"/>
        <s v="03I7A" u="1"/>
        <s v="03I7B" u="1"/>
        <s v="03I7C" u="1"/>
        <s v="03I8A" u="1"/>
        <s v="03I8B" u="1"/>
        <s v="03J1A" u="1"/>
        <s v="03J1B" u="1"/>
        <s v="03J1C" u="1"/>
        <s v="03J1D" u="1"/>
        <s v="03J2A" u="1"/>
        <s v="03J2B" u="1"/>
        <s v="03J2C" u="1"/>
        <s v="03J2D" u="1"/>
        <s v="03J3A" u="1"/>
        <s v="03J3B" u="1"/>
        <s v="03J3C" u="1"/>
        <s v="03J4A" u="1"/>
        <s v="03J4B" u="1"/>
        <s v="03J4C" u="1"/>
        <s v="03J5A" u="1"/>
        <s v="03J5B" u="1"/>
        <s v="03J5C" u="1"/>
        <s v="03J6A" u="1"/>
        <s v="03J6B" u="1"/>
        <s v="03J6C" u="1"/>
        <s v="03J7B" u="1"/>
        <s v="03J7C" u="1"/>
        <s v="03J8A" u="1"/>
        <s v="03J8B" u="1"/>
        <s v="03K1A" u="1"/>
        <s v="03K1B" u="1"/>
        <s v="03K1C" u="1"/>
        <s v="03K1D" u="1"/>
        <s v="03K2A" u="1"/>
        <s v="03K2B" u="1"/>
        <s v="03K2C" u="1"/>
        <s v="03K2D" u="1"/>
        <s v="03K3A" u="1"/>
        <s v="03K3B" u="1"/>
        <s v="03K3C" u="1"/>
        <s v="03K4A" u="1"/>
        <s v="03K4B" u="1"/>
        <s v="03K4C" u="1"/>
        <s v="03K5A" u="1"/>
        <s v="03K5B" u="1"/>
        <s v="03K5C" u="1"/>
        <s v="03K6A" u="1"/>
        <s v="03K6B" u="1"/>
        <s v="03K6C" u="1"/>
        <s v="03K7A" u="1"/>
        <s v="03K7B" u="1"/>
        <s v="03K7C" u="1"/>
        <s v="03K8A" u="1"/>
        <s v="03K8B" u="1"/>
        <s v="03L1A" u="1"/>
        <s v="03L1B" u="1"/>
        <s v="03L1C" u="1"/>
        <s v="03L1D" u="1"/>
        <s v="03L2A" u="1"/>
        <s v="03L2B" u="1"/>
        <s v="03L2C" u="1"/>
        <s v="03L2D" u="1"/>
        <s v="03L3A" u="1"/>
        <s v="03L3B" u="1"/>
        <s v="03L3C" u="1"/>
        <s v="03L4A" u="1"/>
        <s v="03L4B" u="1"/>
        <s v="03L4C" u="1"/>
        <s v="03L5A" u="1"/>
        <s v="03L5B" u="1"/>
        <s v="03L5C" u="1"/>
        <s v="03L6A" u="1"/>
        <s v="03L6B" u="1"/>
        <s v="03L6C" u="1"/>
        <s v="03L7A" u="1"/>
        <s v="03L7B" u="1"/>
        <s v="03L7C" u="1"/>
        <s v="03L8A" u="1"/>
        <s v="03L8B" u="1"/>
        <s v="04A1A" u="1"/>
        <s v="04A1B" u="1"/>
        <s v="04A1C" u="1"/>
        <s v="04A1D" u="1"/>
        <s v="04A2A" u="1"/>
        <s v="04A2B" u="1"/>
        <s v="04A2C" u="1"/>
        <s v="04A2D" u="1"/>
        <s v="04A3A" u="1"/>
        <s v="04A3B" u="1"/>
        <s v="04A3C" u="1"/>
        <s v="04A3D" u="1"/>
        <s v="04A4A" u="1"/>
        <s v="04A4B" u="1"/>
        <s v="04A4C" u="1"/>
        <s v="04A4D" u="1"/>
        <s v="04A5A" u="1"/>
        <s v="04A5B" u="1"/>
        <s v="04A5C" u="1"/>
        <s v="04A6A" u="1"/>
        <s v="04A6B" u="1"/>
        <s v="04A6C" u="1"/>
        <s v="04A7A" u="1"/>
        <s v="04A7B" u="1"/>
        <s v="04A7C" u="1"/>
        <s v="04A8A" u="1"/>
        <s v="04A8B" u="1"/>
        <s v="04A8C" u="1"/>
        <s v="04B1A" u="1"/>
        <s v="04B1B" u="1"/>
        <s v="04B1C" u="1"/>
        <s v="04B1D" u="1"/>
        <s v="04B2A" u="1"/>
        <s v="04B2B" u="1"/>
        <s v="04B2C" u="1"/>
        <s v="04B2D" u="1"/>
        <s v="04B3A" u="1"/>
        <s v="04B3B" u="1"/>
        <s v="04B3C" u="1"/>
        <s v="04B3D" u="1"/>
        <s v="04B4A" u="1"/>
        <s v="04B4B" u="1"/>
        <s v="04B4C" u="1"/>
        <s v="04B4D" u="1"/>
        <s v="04B5A" u="1"/>
        <s v="04B5B" u="1"/>
        <s v="04B5C" u="1"/>
        <s v="04B6A" u="1"/>
        <s v="04B6B" u="1"/>
        <s v="04B6C" u="1"/>
        <s v="04B7A" u="1"/>
        <s v="04B7B" u="1"/>
        <s v="04B7C" u="1"/>
        <s v="04B8A" u="1"/>
        <s v="04B8B" u="1"/>
        <s v="04B8C" u="1"/>
        <s v="04C1A" u="1"/>
        <s v="04C1B" u="1"/>
        <s v="04C1C" u="1"/>
        <s v="04C1D" u="1"/>
        <s v="04C2A" u="1"/>
        <s v="04C2B" u="1"/>
        <s v="04C2C" u="1"/>
        <s v="04C2D" u="1"/>
        <s v="04C3A" u="1"/>
        <s v="04C3B" u="1"/>
        <s v="04C3C" u="1"/>
        <s v="04C3D" u="1"/>
        <s v="04C4A" u="1"/>
        <s v="04C4B" u="1"/>
        <s v="04C4C" u="1"/>
        <s v="04C4D" u="1"/>
        <s v="04C5A" u="1"/>
        <s v="04C5B" u="1"/>
        <s v="04C5C" u="1"/>
        <s v="04C6A" u="1"/>
        <s v="04C6B" u="1"/>
        <s v="04C6C" u="1"/>
        <s v="04C7A" u="1"/>
        <s v="04C7B" u="1"/>
        <s v="04C7C" u="1"/>
        <s v="04C8A" u="1"/>
        <s v="04C8B" u="1"/>
        <s v="04C8C" u="1"/>
        <s v="04D1A" u="1"/>
        <s v="04D1B" u="1"/>
        <s v="04D1C" u="1"/>
        <s v="04D1D" u="1"/>
        <s v="04D2A" u="1"/>
        <s v="04D2B" u="1"/>
        <s v="04D2C" u="1"/>
        <s v="04D2D" u="1"/>
        <s v="04D3A" u="1"/>
        <s v="04D3B" u="1"/>
        <s v="04D3C" u="1"/>
        <s v="04D3D" u="1"/>
        <s v="04D4A" u="1"/>
        <s v="04D4B" u="1"/>
        <s v="04D4C" u="1"/>
        <s v="04D4D" u="1"/>
        <s v="04D5A" u="1"/>
        <s v="04D5B" u="1"/>
        <s v="04D5C" u="1"/>
        <s v="04D6A" u="1"/>
        <s v="04D6B" u="1"/>
        <s v="04D6C" u="1"/>
        <s v="04D7A" u="1"/>
        <s v="04D7B" u="1"/>
        <s v="04D7C" u="1"/>
        <s v="04D8A" u="1"/>
        <s v="04D8B" u="1"/>
        <s v="04D8C" u="1"/>
        <s v="04E1A" u="1"/>
        <s v="04E1B" u="1"/>
        <s v="04E1C" u="1"/>
        <s v="04E1D" u="1"/>
        <s v="04E2A" u="1"/>
        <s v="04E2B" u="1"/>
        <s v="04E2C" u="1"/>
        <s v="04E2D" u="1"/>
        <s v="04E3A" u="1"/>
        <s v="04E3B" u="1"/>
        <s v="04E3C" u="1"/>
        <s v="04E3D" u="1"/>
        <s v="04E4A" u="1"/>
        <s v="04E4B" u="1"/>
        <s v="04E4C" u="1"/>
        <s v="04E4D" u="1"/>
        <s v="04E5A" u="1"/>
        <s v="04E5B" u="1"/>
        <s v="04E5C" u="1"/>
        <s v="04E6A" u="1"/>
        <s v="04E6B" u="1"/>
        <s v="04E6C" u="1"/>
        <s v="04E7A" u="1"/>
        <s v="04E7B" u="1"/>
        <s v="04E7C" u="1"/>
        <s v="04E8A" u="1"/>
        <s v="04E8B" u="1"/>
        <s v="04E8C" u="1"/>
        <s v="04F1A" u="1"/>
        <s v="04F1B" u="1"/>
        <s v="04F1C" u="1"/>
        <s v="04F1D" u="1"/>
        <s v="04F2A" u="1"/>
        <s v="04F2B" u="1"/>
        <s v="04F2C" u="1"/>
        <s v="04F2D" u="1"/>
        <s v="04F3A" u="1"/>
        <s v="04F3B" u="1"/>
        <s v="04F3C" u="1"/>
        <s v="04F3D" u="1"/>
        <s v="04F4A" u="1"/>
        <s v="04F4B" u="1"/>
        <s v="04F4C" u="1"/>
        <s v="04F4D" u="1"/>
        <s v="04F5A" u="1"/>
        <s v="04F5B" u="1"/>
        <s v="04F5C" u="1"/>
        <s v="04F6A" u="1"/>
        <s v="04F6B" u="1"/>
        <s v="04F6C" u="1"/>
        <s v="04F7A" u="1"/>
        <s v="04F7B" u="1"/>
        <s v="04F7C" u="1"/>
        <s v="04F8A" u="1"/>
        <s v="04F8B" u="1"/>
        <s v="04F8C" u="1"/>
        <s v="04G1A" u="1"/>
        <s v="04G1B" u="1"/>
        <s v="04G1C" u="1"/>
        <s v="04G1D" u="1"/>
        <s v="04G2A" u="1"/>
        <s v="04G2B" u="1"/>
        <s v="04G2C" u="1"/>
        <s v="04G2D" u="1"/>
        <s v="04G3A" u="1"/>
        <s v="04G3A BIS" u="1"/>
        <s v="04G3B" u="1"/>
        <s v="04G3B BIS" u="1"/>
        <s v="04G3C" u="1"/>
        <s v="04G3C BIS" u="1"/>
        <s v="04G3D" u="1"/>
        <s v="04G3D BIS" u="1"/>
        <s v="04G4A" u="1"/>
        <s v="04G4B" u="1"/>
        <s v="04G4C" u="1"/>
        <s v="04G4D" u="1"/>
        <s v="04G5A" u="1"/>
        <s v="04G5B" u="1"/>
        <s v="04G5C" u="1"/>
        <s v="04G6A" u="1"/>
        <s v="04G6B" u="1"/>
        <s v="04G6C" u="1"/>
        <s v="04G7A" u="1"/>
        <s v="04G7B" u="1"/>
        <s v="04G7C" u="1"/>
        <s v="04G8A" u="1"/>
        <s v="04G8B" u="1"/>
        <s v="04G8C" u="1"/>
        <s v="04H1A" u="1"/>
        <s v="04H1B" u="1"/>
        <s v="04H1C" u="1"/>
        <s v="04H1D" u="1"/>
        <s v="04H2A" u="1"/>
        <s v="04H2B" u="1"/>
        <s v="04H2C" u="1"/>
        <s v="04H2D" u="1"/>
        <s v="04H3A" u="1"/>
        <s v="04H3B" u="1"/>
        <s v="04H3C" u="1"/>
        <s v="04H3D" u="1"/>
        <s v="04H4A" u="1"/>
        <s v="04H4B" u="1"/>
        <s v="04H4C" u="1"/>
        <s v="04H4D" u="1"/>
        <s v="04H5A" u="1"/>
        <s v="04H5B" u="1"/>
        <s v="04H5C" u="1"/>
        <s v="04H6A" u="1"/>
        <s v="04H6B" u="1"/>
        <s v="04H6C" u="1"/>
        <s v="04H7A" u="1"/>
        <s v="04H7B" u="1"/>
        <s v="04H7C" u="1"/>
        <s v="04H8A" u="1"/>
        <s v="04H8B" u="1"/>
        <s v="04H8C" u="1"/>
        <s v="04I1A" u="1"/>
        <s v="04I1B" u="1"/>
        <s v="04I1C" u="1"/>
        <s v="04I1D" u="1"/>
        <s v="04I2A" u="1"/>
        <s v="04I2B" u="1"/>
        <s v="04I2C" u="1"/>
        <s v="04I2D" u="1"/>
        <s v="04I3A" u="1"/>
        <s v="04I3B" u="1"/>
        <s v="04I3C" u="1"/>
        <s v="04I3D" u="1"/>
        <s v="04I4A" u="1"/>
        <s v="04I4B" u="1"/>
        <s v="04I4C" u="1"/>
        <s v="04I4D" u="1"/>
        <s v="04I5A" u="1"/>
        <s v="04I5B" u="1"/>
        <s v="04I5C" u="1"/>
        <s v="04I6A" u="1"/>
        <s v="04I6B" u="1"/>
        <s v="04I6C" u="1"/>
        <s v="04I7A" u="1"/>
        <s v="04I7B" u="1"/>
        <s v="04I7C" u="1"/>
        <s v="04I8A" u="1"/>
        <s v="04I8B" u="1"/>
        <s v="04I8C" u="1"/>
        <s v="04J1A" u="1"/>
        <s v="04J1B" u="1"/>
        <s v="04J1C" u="1"/>
        <s v="04J1D" u="1"/>
        <s v="04J2A" u="1"/>
        <s v="04J2B" u="1"/>
        <s v="04J2C" u="1"/>
        <s v="04J2D" u="1"/>
        <s v="04J3A" u="1"/>
        <s v="04J3B" u="1"/>
        <s v="04J3C" u="1"/>
        <s v="04J3D" u="1"/>
        <s v="04J4A" u="1"/>
        <s v="04J4B" u="1"/>
        <s v="04J4C" u="1"/>
        <s v="04J4D" u="1"/>
        <s v="04J5A" u="1"/>
        <s v="04J5B" u="1"/>
        <s v="04J5C" u="1"/>
        <s v="04J6A" u="1"/>
        <s v="04J6B" u="1"/>
        <s v="04J6C" u="1"/>
        <s v="04J7A" u="1"/>
        <s v="04J7B" u="1"/>
        <s v="04J7C" u="1"/>
        <s v="04J8A" u="1"/>
        <s v="04J8B" u="1"/>
        <s v="04J8C" u="1"/>
        <s v="04K1A" u="1"/>
        <s v="04K1B" u="1"/>
        <s v="04K1C" u="1"/>
        <s v="04K1D" u="1"/>
        <s v="04K2A" u="1"/>
        <s v="04K2B" u="1"/>
        <s v="04K2C" u="1"/>
        <s v="04K2D" u="1"/>
        <s v="04K3A" u="1"/>
        <s v="04K3B" u="1"/>
        <s v="04K3C" u="1"/>
        <s v="04K3D" u="1"/>
        <s v="04K4A" u="1"/>
        <s v="04K4B" u="1"/>
        <s v="04K4C" u="1"/>
        <s v="04K4D" u="1"/>
        <s v="04K5A" u="1"/>
        <s v="04K5B" u="1"/>
        <s v="04K5C" u="1"/>
        <s v="04K6A" u="1"/>
        <s v="04K6B" u="1"/>
        <s v="04K6C" u="1"/>
        <s v="04K7A" u="1"/>
        <s v="04K7B" u="1"/>
        <s v="04K7C" u="1"/>
        <s v="04K8A" u="1"/>
        <s v="04K8B" u="1"/>
        <s v="04K8C" u="1"/>
        <s v="04L1A" u="1"/>
        <s v="04L1B" u="1"/>
        <s v="04L1C" u="1"/>
        <s v="04L1D" u="1"/>
        <s v="04L2A" u="1"/>
        <s v="04L2B" u="1"/>
        <s v="04L2C" u="1"/>
        <s v="04L2D" u="1"/>
        <s v="04L3A" u="1"/>
        <s v="04L3B" u="1"/>
        <s v="04L3C" u="1"/>
        <s v="04L3D" u="1"/>
        <s v="04L4A" u="1"/>
        <s v="04L4B" u="1"/>
        <s v="04L4C" u="1"/>
        <s v="04L4D" u="1"/>
        <s v="04L5A" u="1"/>
        <s v="04L5B" u="1"/>
        <s v="04L5C" u="1"/>
        <s v="04L6A" u="1"/>
        <s v="04L6B" u="1"/>
        <s v="04L6C" u="1"/>
        <s v="04L7A" u="1"/>
        <s v="04L7B" u="1"/>
        <s v="04L7C" u="1"/>
        <s v="04L8A" u="1"/>
        <s v="04L8B" u="1"/>
        <s v="04L8C" u="1"/>
        <s v="05A1A" u="1"/>
        <s v="05A1A BIS" u="1"/>
        <s v="05A1B" u="1"/>
        <s v="05A1B BIS" u="1"/>
        <s v="05A1C" u="1"/>
        <s v="05A1C BIS" u="1"/>
        <s v="05A2A" u="1"/>
        <s v="05A2B" u="1"/>
        <s v="05A2C" u="1"/>
        <s v="05A3A" u="1"/>
        <s v="05A3B" u="1"/>
        <s v="05A3C" u="1"/>
        <s v="05A4A" u="1"/>
        <s v="05A4B" u="1"/>
        <s v="05A4C" u="1"/>
        <s v="05A5A" u="1"/>
        <s v="05A5B" u="1"/>
        <s v="05A5C" u="1"/>
        <s v="05A6A" u="1"/>
        <s v="05A6B" u="1"/>
        <s v="05A6C" u="1"/>
        <s v="05A7A" u="1"/>
        <s v="05A7B" u="1"/>
        <s v="05A7C" u="1"/>
        <s v="05A8A" u="1"/>
        <s v="05A8B" u="1"/>
        <s v="05A8C" u="1"/>
        <s v="05B1A" u="1"/>
        <s v="05B1A BIS" u="1"/>
        <s v="05B1B" u="1"/>
        <s v="05B1B BIS" u="1"/>
        <s v="05B1C" u="1"/>
        <s v="05B1C BIS" u="1"/>
        <s v="05B2A" u="1"/>
        <s v="05B2B" u="1"/>
        <s v="05B2C" u="1"/>
        <s v="05B3A" u="1"/>
        <s v="05B3B" u="1"/>
        <s v="05B3C" u="1"/>
        <s v="05B4A" u="1"/>
        <s v="05B4B" u="1"/>
        <s v="05B4C" u="1"/>
        <s v="05B5A" u="1"/>
        <s v="05B5B" u="1"/>
        <s v="05B5C" u="1"/>
        <s v="05B6A" u="1"/>
        <s v="05B6B" u="1"/>
        <s v="05B6C" u="1"/>
        <s v="05B7A" u="1"/>
        <s v="05B7B" u="1"/>
        <s v="05B7C" u="1"/>
        <s v="05B8A" u="1"/>
        <s v="05B8B" u="1"/>
        <s v="05B8C" u="1"/>
        <s v="05C1A" u="1"/>
        <s v="05C1A BIS" u="1"/>
        <s v="05C1B" u="1"/>
        <s v="05C1B BIS" u="1"/>
        <s v="05C1C" u="1"/>
        <s v="05C1C BIS" u="1"/>
        <s v="05C2A" u="1"/>
        <s v="05C2B" u="1"/>
        <s v="05C3A" u="1"/>
        <s v="05C3B" u="1"/>
        <s v="05C3C" u="1"/>
        <s v="05C4A" u="1"/>
        <s v="05C4B" u="1"/>
        <s v="05C4C" u="1"/>
        <s v="05C5A" u="1"/>
        <s v="05C5B" u="1"/>
        <s v="05C5C" u="1"/>
        <s v="05C6A" u="1"/>
        <s v="05C6B" u="1"/>
        <s v="05C6C" u="1"/>
        <s v="05C7A" u="1"/>
        <s v="05C7B" u="1"/>
        <s v="05C7C" u="1"/>
        <s v="05C8A" u="1"/>
        <s v="05C8B" u="1"/>
        <s v="05C8C" u="1"/>
        <s v="05D1A" u="1"/>
        <s v="05D1A BIS" u="1"/>
        <s v="05D1B" u="1"/>
        <s v="05D1B BIS" u="1"/>
        <s v="05D1C" u="1"/>
        <s v="05D1C BIS" u="1"/>
        <s v="05D2A" u="1"/>
        <s v="05D2B" u="1"/>
        <s v="05D2C" u="1"/>
        <s v="05D3B" u="1"/>
        <s v="05D3C" u="1"/>
        <s v="05D4A" u="1"/>
        <s v="05D4B" u="1"/>
        <s v="05D4C" u="1"/>
        <s v="05D5A" u="1"/>
        <s v="05D5B" u="1"/>
        <s v="05D5C" u="1"/>
        <s v="05D6A" u="1"/>
        <s v="05D6B" u="1"/>
        <s v="05D6C" u="1"/>
        <s v="05D7A" u="1"/>
        <s v="05D7B" u="1"/>
        <s v="05D7C" u="1"/>
        <s v="05D8A" u="1"/>
        <s v="05D8B" u="1"/>
        <s v="05D8C" u="1"/>
        <s v="05E1A" u="1"/>
        <s v="05E1A BIS" u="1"/>
        <s v="05E1B" u="1"/>
        <s v="05E1B BIS" u="1"/>
        <s v="05E1C" u="1"/>
        <s v="05E1C BIS" u="1"/>
        <s v="05E2A" u="1"/>
        <s v="05E2B" u="1"/>
        <s v="05E2C" u="1"/>
        <s v="05E3A" u="1"/>
        <s v="05E3B" u="1"/>
        <s v="05E3C" u="1"/>
        <s v="05E4A" u="1"/>
        <s v="05E4B" u="1"/>
        <s v="05E4C" u="1"/>
        <s v="05E5A" u="1"/>
        <s v="05E5B" u="1"/>
        <s v="05E5C" u="1"/>
        <s v="05E6A" u="1"/>
        <s v="05E6B" u="1"/>
        <s v="05E6C" u="1"/>
        <s v="05E7A" u="1"/>
        <s v="05E7B" u="1"/>
        <s v="05E7C" u="1"/>
        <s v="05E8A" u="1"/>
        <s v="05E8B" u="1"/>
        <s v="05E8C" u="1"/>
        <s v="05F1A" u="1"/>
        <s v="05F1A BIS" u="1"/>
        <s v="05F1B" u="1"/>
        <s v="05F1B BIS" u="1"/>
        <s v="05F1C" u="1"/>
        <s v="05F1C BIS" u="1"/>
        <s v="05F2A" u="1"/>
        <s v="05F2B" u="1"/>
        <s v="05F2C" u="1"/>
        <s v="05F3A" u="1"/>
        <s v="05F3B" u="1"/>
        <s v="05F3C" u="1"/>
        <s v="05F4A" u="1"/>
        <s v="05F4B" u="1"/>
        <s v="05F4C" u="1"/>
        <s v="05F5A" u="1"/>
        <s v="05F5B" u="1"/>
        <s v="05F5C" u="1"/>
        <s v="05F6A" u="1"/>
        <s v="05F6B" u="1"/>
        <s v="05F6C" u="1"/>
        <s v="05F7A" u="1"/>
        <s v="05F7B" u="1"/>
        <s v="05F8A" u="1"/>
        <s v="05F8B" u="1"/>
        <s v="05F8C" u="1"/>
        <s v="05G1A" u="1"/>
        <s v="05G1A BIS" u="1"/>
        <s v="05G1B" u="1"/>
        <s v="05G1B BIS" u="1"/>
        <s v="05G1C" u="1"/>
        <s v="05G1C BIS" u="1"/>
        <s v="05G2A" u="1"/>
        <s v="05G2B" u="1"/>
        <s v="05G2C" u="1"/>
        <s v="05G3A" u="1"/>
        <s v="05G3B" u="1"/>
        <s v="05G4A" u="1"/>
        <s v="05G4B" u="1"/>
        <s v="05G5A" u="1"/>
        <s v="05G5B" u="1"/>
        <s v="05G5C" u="1"/>
        <s v="05G6A" u="1"/>
        <s v="05G6B" u="1"/>
        <s v="05G6C" u="1"/>
        <s v="05G7A" u="1"/>
        <s v="05G7C" u="1"/>
        <s v="05G8A" u="1"/>
        <s v="05H1A" u="1"/>
        <s v="05H1A BIS" u="1"/>
        <s v="05H1B" u="1"/>
        <s v="05H1B BIS" u="1"/>
        <s v="05H1C" u="1"/>
        <s v="05H1C BIS" u="1"/>
        <s v="05H2A" u="1"/>
        <s v="05H2B" u="1"/>
        <s v="05H2C" u="1"/>
        <s v="05H3A" u="1"/>
        <s v="05H3B" u="1"/>
        <s v="05H3C" u="1"/>
        <s v="05H4A" u="1"/>
        <s v="05H4B" u="1"/>
        <s v="05H4C" u="1"/>
        <s v="05H5A" u="1"/>
        <s v="05H5B" u="1"/>
        <s v="05H5C" u="1"/>
        <s v="05H6A" u="1"/>
        <s v="05H6B" u="1"/>
        <s v="05H6C" u="1"/>
        <s v="05H7A" u="1"/>
        <s v="05H7B" u="1"/>
        <s v="05H7C" u="1"/>
        <s v="05H8A" u="1"/>
        <s v="05H8B" u="1"/>
        <s v="05H8C" u="1"/>
        <s v="05I1A" u="1"/>
        <s v="05I1A BIS" u="1"/>
        <s v="05I1B" u="1"/>
        <s v="05I1B BIS" u="1"/>
        <s v="05I1C" u="1"/>
        <s v="05I1C BIS" u="1"/>
        <s v="05I2A" u="1"/>
        <s v="05I2B" u="1"/>
        <s v="05I2C" u="1"/>
        <s v="05I3A" u="1"/>
        <s v="05I3B" u="1"/>
        <s v="05I3C" u="1"/>
        <s v="05I4A" u="1"/>
        <s v="05I4B" u="1"/>
        <s v="05I4C" u="1"/>
        <s v="05I5A" u="1"/>
        <s v="05I5B" u="1"/>
        <s v="05I5C" u="1"/>
        <s v="05I6A" u="1"/>
        <s v="05I6B" u="1"/>
        <s v="05I6C" u="1"/>
        <s v="05I7A" u="1"/>
        <s v="05I7B" u="1"/>
        <s v="05I7C" u="1"/>
        <s v="05I8A" u="1"/>
        <s v="05I8B" u="1"/>
        <s v="05I8C" u="1"/>
        <s v="05J1A" u="1"/>
        <s v="05J1A BIS" u="1"/>
        <s v="05J1B" u="1"/>
        <s v="05J1B BIS" u="1"/>
        <s v="05J1C" u="1"/>
        <s v="05J1C BIS" u="1"/>
        <s v="05J2A" u="1"/>
        <s v="05J2B" u="1"/>
        <s v="05J2C" u="1"/>
        <s v="05J3A" u="1"/>
        <s v="05J3B" u="1"/>
        <s v="05J4A" u="1"/>
        <s v="05J4B" u="1"/>
        <s v="05J4C" u="1"/>
        <s v="05J5A" u="1"/>
        <s v="05J5B" u="1"/>
        <s v="05J5C" u="1"/>
        <s v="05J6A" u="1"/>
        <s v="05J6B" u="1"/>
        <s v="05J6C" u="1"/>
        <s v="05J7A" u="1"/>
        <s v="05J7B" u="1"/>
        <s v="05J7C" u="1"/>
        <s v="05J8A" u="1"/>
        <s v="05J8B" u="1"/>
        <s v="05J8C" u="1"/>
        <s v="05K1A" u="1"/>
        <s v="05K1A BIS" u="1"/>
        <s v="05K1B" u="1"/>
        <s v="05K1B BIS" u="1"/>
        <s v="05K1C" u="1"/>
        <s v="05K1C BIS" u="1"/>
        <s v="05K2A" u="1"/>
        <s v="05K2B" u="1"/>
        <s v="05K3A" u="1"/>
        <s v="05K3B" u="1"/>
        <s v="05K4A" u="1"/>
        <s v="05K4B" u="1"/>
        <s v="05K4C" u="1"/>
        <s v="05K5A" u="1"/>
        <s v="05K5B" u="1"/>
        <s v="05K6A" u="1"/>
        <s v="05K6B" u="1"/>
        <s v="05K7A" u="1"/>
        <s v="05K7B" u="1"/>
        <s v="05K8A" u="1"/>
        <s v="05K8B" u="1"/>
        <s v="05L1A" u="1"/>
        <s v="05L1A BIS" u="1"/>
        <s v="05L1B" u="1"/>
        <s v="05L1B BIS" u="1"/>
        <s v="05L1C" u="1"/>
        <s v="05L1C BIS" u="1"/>
        <s v="05L2A" u="1"/>
        <s v="05L2B" u="1"/>
        <s v="05L3A" u="1"/>
        <s v="05L3B" u="1"/>
        <s v="05L3C" u="1"/>
        <s v="05L4A" u="1"/>
        <s v="05L4B" u="1"/>
        <s v="05L4C" u="1"/>
        <s v="05L5A" u="1"/>
        <s v="05L5B" u="1"/>
        <s v="05L5C" u="1"/>
        <s v="05L6B" u="1"/>
        <s v="05L6C" u="1"/>
        <s v="05L7A" u="1"/>
        <s v="05L7B" u="1"/>
        <s v="05L7C" u="1"/>
        <s v="05L8A" u="1"/>
        <s v="05L8B" u="1"/>
        <s v="05L8C" u="1"/>
        <s v="07A1A" u="1"/>
        <s v="07A1B" u="1"/>
        <s v="07B1A" u="1"/>
        <s v="07B1B" u="1"/>
        <s v="07C1A" u="1"/>
        <s v="07C1B" u="1"/>
        <s v="07D1A" u="1"/>
        <s v="07D1B" u="1"/>
        <s v="07E1A" u="1"/>
        <s v="07E1B" u="1"/>
        <s v="07F1A" u="1"/>
        <s v="07F1B" u="1"/>
        <s v="07G1A" u="1"/>
        <s v="07G1B" u="1"/>
        <s v="07H1A" u="1"/>
        <s v="07H1B" u="1"/>
        <s v="07I1A" u="1"/>
        <s v="07I1B" u="1"/>
        <s v="07J1A" u="1"/>
        <s v="07J1B" u="1"/>
        <s v="07K1A" u="1"/>
        <s v="07K1B" u="1"/>
        <s v="08K1C" u="1"/>
        <s v="08K1D" u="1"/>
        <s v="10A12A" u="1"/>
        <s v="10A12B" u="1"/>
        <s v="10A12C" u="1"/>
        <s v="10A1A" u="1"/>
        <s v="10A1B" u="1"/>
        <s v="10A1C" u="1"/>
        <s v="10A3A" u="1"/>
        <s v="10A3B" u="1"/>
        <s v="10A3C" u="1"/>
        <s v="10A4A" u="1"/>
        <s v="10A6A" u="1"/>
        <s v="10A6B" u="1"/>
        <s v="10A6C" u="1"/>
        <s v="10A7B" u="1"/>
        <s v="10A8A" u="1"/>
        <s v="10A8B" u="1"/>
        <s v="10B10A" u="1"/>
        <s v="10B11C" u="1"/>
        <s v="10B12A" u="1"/>
        <s v="10B1A BIS" u="1"/>
        <s v="10B1B BIS" u="1"/>
        <s v="10B1C" u="1"/>
        <s v="10B3A" u="1"/>
        <s v="10B3C" u="1"/>
        <s v="10B4C" u="1"/>
        <s v="10B5A" u="1"/>
        <s v="10B5B" u="1"/>
        <s v="10B5C" u="1"/>
        <s v="10B6B" u="1"/>
        <s v="10B6C" u="1"/>
        <s v="10B7B" u="1"/>
        <s v="10B7C" u="1"/>
        <s v="10B9A" u="1"/>
        <s v="10B9B" u="1"/>
        <s v="10B9C" u="1"/>
        <s v="10C10A" u="1"/>
        <s v="10C11B" u="1"/>
        <s v="10C11C" u="1"/>
        <s v="10C12B" u="1"/>
        <s v="10C1A" u="1"/>
        <s v="10C1B" u="1"/>
        <s v="10C1C" u="1"/>
        <s v="10C3A" u="1"/>
        <s v="10C3B" u="1"/>
        <s v="10C3C" u="1"/>
        <s v="10C4A" u="1"/>
        <s v="10C4B" u="1"/>
        <s v="10C4C" u="1"/>
        <s v="10C5A" u="1"/>
        <s v="10C6C" u="1"/>
        <s v="10C7A" u="1"/>
        <s v="10C7B" u="1"/>
        <s v="10C7C" u="1"/>
        <s v="10C8B" u="1"/>
        <s v="10C9C" u="1"/>
        <s v="10D10A" u="1"/>
        <s v="10D10B" u="1"/>
        <s v="10D11B" u="1"/>
        <s v="10D1A" u="1"/>
        <s v="10D1ABIS" u="1"/>
        <s v="10D1B" u="1"/>
        <s v="10D1BBIS" u="1"/>
        <s v="10D3A" u="1"/>
        <s v="10D5B" u="1"/>
        <s v="10D7B" u="1"/>
        <s v="10E1A" u="1"/>
        <s v="10E1B" u="1"/>
        <s v="10E1BBIS" u="1"/>
        <s v="10E2A" u="1"/>
        <s v="10E2B" u="1"/>
        <s v="10E3B" u="1"/>
        <s v="10E4A" u="1"/>
        <s v="10E4B" u="1"/>
        <s v="10E5A" u="1"/>
        <s v="10E5B" u="1"/>
        <s v="10E6A" u="1"/>
        <s v="10E6B" u="1"/>
        <s v="10E7A" u="1"/>
        <s v="10E7B" u="1"/>
        <s v="10F1A" u="1"/>
        <s v="10F1B" u="1"/>
        <s v="10F1BBIS" u="1"/>
        <s v="10F2A" u="1"/>
        <s v="10F2C" u="1"/>
        <s v="10F3A" u="1"/>
        <s v="10F3B" u="1"/>
        <s v="10F4A" u="1"/>
        <s v="10F4B" u="1"/>
        <s v="10F5A" u="1"/>
        <s v="10F6A" u="1"/>
        <s v="10F6B" u="1"/>
        <s v="10F7A" u="1"/>
        <s v="10F7B" u="1"/>
        <s v="10G2A" u="1"/>
        <s v="10G3A" u="1"/>
        <s v="10G3B" u="1"/>
        <s v="10G4A" u="1"/>
        <s v="10G4B" u="1"/>
        <s v="10G5A" u="1"/>
        <s v="10G5B" u="1"/>
        <s v="10G6A" u="1"/>
        <s v="10G6B" u="1"/>
        <s v="10G7A" u="1"/>
        <s v="10G7B" u="1"/>
        <s v="10H1A" u="1"/>
        <s v="10H2A" u="1"/>
        <s v="10H2C" u="1"/>
        <s v="10H3A" u="1"/>
        <s v="10H3B" u="1"/>
        <s v="10H4A" u="1"/>
        <s v="10H4B" u="1"/>
        <s v="10H5A" u="1"/>
        <s v="10H5B" u="1"/>
        <s v="10H6A" u="1"/>
        <s v="10H6B" u="1"/>
        <s v="10H7A" u="1"/>
        <s v="10H7B" u="1"/>
        <s v="10I2A" u="1"/>
        <s v="10I2B" u="1"/>
        <s v="10I2C" u="1"/>
        <s v="10I3A" u="1"/>
        <s v="10I3B" u="1"/>
        <s v="10I4A" u="1"/>
        <s v="10I4B" u="1"/>
        <s v="10I5A" u="1"/>
        <s v="10I5B" u="1"/>
        <s v="10I6A" u="1"/>
        <s v="10I6B" u="1"/>
        <s v="10I7A" u="1"/>
        <s v="10I7B" u="1"/>
        <s v="10J1B" u="1"/>
        <s v="10J2A" u="1"/>
        <s v="10J2B" u="1"/>
        <s v="10J3A" u="1"/>
        <s v="10J4A" u="1"/>
        <s v="10J5A" u="1"/>
        <s v="10J6A" u="1"/>
        <s v="10J7A" u="1"/>
        <s v="10K1A" u="1"/>
        <s v="10K1B" u="1"/>
        <s v="10K2A" u="1"/>
        <s v="10K2B" u="1"/>
        <s v="10K3A" u="1"/>
        <s v="10K3B" u="1"/>
        <s v="10K4A" u="1"/>
        <s v="10K4B" u="1"/>
        <s v="10K5A" u="1"/>
        <s v="10K5B" u="1"/>
        <s v="10K6A" u="1"/>
        <s v="10K6B" u="1"/>
        <s v="10K7A" u="1"/>
        <s v="10K7B" u="1"/>
        <s v="10K8A" u="1"/>
        <s v="10K8B" u="1"/>
        <s v="10L4A" u="1"/>
        <s v="10L5A" u="1"/>
        <s v="10L5B" u="1"/>
        <s v="10L6A" u="1"/>
        <s v="10L6B" u="1"/>
        <s v="10L7A" u="1"/>
        <s v="10L7B" u="1"/>
        <s v="10L8A" u="1"/>
        <s v="10L8B" u="1"/>
        <s v="11A2A" u="1"/>
        <s v="11A2B" u="1"/>
        <s v="11A2C" u="1"/>
        <s v="11A3A" u="1"/>
        <s v="11A3B" u="1"/>
        <s v="11A3C" u="1"/>
        <s v="11A4A" u="1"/>
        <s v="11A4B" u="1"/>
        <s v="11A5A" u="1"/>
        <s v="11A5B" u="1"/>
        <s v="11B2A" u="1"/>
        <s v="11B2B" u="1"/>
        <s v="11B2C" u="1"/>
        <s v="11B3A" u="1"/>
        <s v="11B3B" u="1"/>
        <s v="11B3C" u="1"/>
        <s v="11B4A" u="1"/>
        <s v="11B4B" u="1"/>
        <s v="11C2A" u="1"/>
        <s v="11C2B" u="1"/>
        <s v="11C2C" u="1"/>
        <s v="11C3A" u="1"/>
        <s v="11C3B" u="1"/>
        <s v="11C3C" u="1"/>
        <s v="11C4A" u="1"/>
        <s v="11C4B" u="1"/>
        <s v="11C5A" u="1"/>
        <s v="11C5B" u="1"/>
        <s v="11D2A" u="1"/>
        <s v="11D2B" u="1"/>
        <s v="11D2C" u="1"/>
        <s v="11D3A" u="1"/>
        <s v="11D3B" u="1"/>
        <s v="11D3C" u="1"/>
        <s v="11D4A" u="1"/>
        <s v="11D4B" u="1"/>
        <s v="11E2A" u="1"/>
        <s v="11E2B" u="1"/>
        <s v="11E2C" u="1"/>
        <s v="11E3A" u="1"/>
        <s v="11E3B" u="1"/>
        <s v="11E3C" u="1"/>
        <s v="11E4A" u="1"/>
        <s v="11E4B" u="1"/>
        <s v="11E5A" u="1"/>
        <s v="11E5B" u="1"/>
        <s v="12A1A" u="1"/>
        <s v="12A1B" u="1"/>
        <s v="12A2A" u="1"/>
        <s v="12A2B" u="1"/>
        <s v="12A2C" u="1"/>
        <s v="12A3A" u="1"/>
        <s v="12A3B" u="1"/>
        <s v="12A3C" u="1"/>
        <s v="12A4A" u="1"/>
        <s v="12A4B" u="1"/>
        <s v="12B1A" u="1"/>
        <s v="12B1B" u="1"/>
        <s v="12B2A" u="1"/>
        <s v="12B2B" u="1"/>
        <s v="12B2C" u="1"/>
        <s v="12B3A" u="1"/>
        <s v="12B3B" u="1"/>
        <s v="12B3C" u="1"/>
        <s v="12B4A" u="1"/>
        <s v="12B4B" u="1"/>
        <s v="12C1A" u="1"/>
        <s v="12C1B" u="1"/>
        <s v="12C2A" u="1"/>
        <s v="12C2B" u="1"/>
        <s v="12C2C" u="1"/>
        <s v="12C3A" u="1"/>
        <s v="12C3B" u="1"/>
        <s v="12C3C" u="1"/>
        <s v="12C4A" u="1"/>
        <s v="12C4B" u="1"/>
        <s v="13A1A" u="1"/>
        <s v="13A1B" u="1"/>
        <s v="13A2A" u="1"/>
        <s v="13A2B" u="1"/>
        <s v="13A2C" u="1"/>
        <s v="13A3A" u="1"/>
        <s v="13A3B" u="1"/>
        <s v="13A3C" u="1"/>
        <s v="13A4A" u="1"/>
        <s v="13A4B" u="1"/>
        <s v="13B1A" u="1"/>
        <s v="13B1B" u="1"/>
        <s v="13B2A" u="1"/>
        <s v="13B2B" u="1"/>
        <s v="13B2C" u="1"/>
        <s v="13B3A" u="1"/>
        <s v="13B3B" u="1"/>
        <s v="13B3C" u="1"/>
        <s v="13B4A" u="1"/>
        <s v="13B4B" u="1"/>
        <s v="13B5A" u="1"/>
        <s v="13B5B" u="1"/>
        <s v="13C1A" u="1"/>
        <s v="13C1B" u="1"/>
        <s v="13C2A" u="1"/>
        <s v="13C2B" u="1"/>
        <s v="13C2C" u="1"/>
        <s v="13C3A" u="1"/>
        <s v="13C3B" u="1"/>
        <s v="13C3C" u="1"/>
        <s v="13C4A" u="1"/>
        <s v="13C4B" u="1"/>
        <s v="14A1A" u="1"/>
        <s v="14A1B" u="1"/>
        <s v="14A2A" u="1"/>
        <s v="14A2B" u="1"/>
        <s v="14A2C" u="1"/>
        <s v="14A3A" u="1"/>
        <s v="14A3B" u="1"/>
        <s v="14A3C" u="1"/>
        <s v="14A4A" u="1"/>
        <s v="14A4B" u="1"/>
        <s v="14B1A" u="1"/>
        <s v="14B1B" u="1"/>
        <s v="14B2A" u="1"/>
        <s v="14B2B" u="1"/>
        <s v="14B2C" u="1"/>
        <s v="14B3A" u="1"/>
        <s v="14B3B" u="1"/>
        <s v="14B3C" u="1"/>
        <s v="14B4A" u="1"/>
        <s v="14B4B" u="1"/>
        <s v="14B5A" u="1"/>
        <s v="14B5B" u="1"/>
        <s v="14C1A" u="1"/>
        <s v="14C1B" u="1"/>
        <s v="14C2A" u="1"/>
        <s v="14C2B" u="1"/>
        <s v="14C2C" u="1"/>
        <s v="14C3A" u="1"/>
        <s v="14C3B" u="1"/>
        <s v="14C3C" u="1"/>
        <s v="14C4A" u="1"/>
        <s v="14C4B" u="1"/>
        <s v="15A1A" u="1"/>
        <s v="15A1B" u="1"/>
        <s v="15A2A" u="1"/>
        <s v="15A2B" u="1"/>
        <s v="15A3A" u="1"/>
        <s v="15A3B" u="1"/>
        <s v="15A4A" u="1"/>
        <s v="15A4B" u="1"/>
        <s v="15B1A" u="1"/>
        <s v="15B1B" u="1"/>
        <s v="15B2A" u="1"/>
        <s v="15B2B" u="1"/>
        <s v="15B3A" u="1"/>
        <s v="15B3B" u="1"/>
        <s v="15B4A" u="1"/>
        <s v="15B4B" u="1"/>
        <s v="15C1A" u="1"/>
        <s v="15C1B" u="1"/>
        <s v="15C2B" u="1"/>
        <s v="15C3A" u="1"/>
        <s v="15C3B" u="1"/>
        <s v="15C4A" u="1"/>
        <s v="15C4B" u="1"/>
        <s v="16A1A" u="1"/>
        <s v="16A1B" u="1"/>
        <s v="16A2A" u="1"/>
        <s v="16A2B" u="1"/>
        <s v="16A3A" u="1"/>
        <s v="16A3B" u="1"/>
        <s v="16A4A" u="1"/>
        <s v="16A4B" u="1"/>
        <s v="16B1A" u="1"/>
        <s v="16B1B" u="1"/>
        <s v="16B2A" u="1"/>
        <s v="16B2B" u="1"/>
        <s v="16B3A" u="1"/>
        <s v="16B3B" u="1"/>
        <s v="16B4A" u="1"/>
        <s v="16B4B" u="1"/>
        <s v="16C1A" u="1"/>
        <s v="16C1B" u="1"/>
        <s v="16C2A" u="1"/>
        <s v="16C2B" u="1"/>
        <s v="16C3A" u="1"/>
        <s v="16C3B" u="1"/>
        <s v="16C4A" u="1"/>
        <s v="16C4B" u="1"/>
        <s v="16D1A" u="1"/>
        <s v="16D1B" u="1"/>
        <s v="16D2A" u="1"/>
        <s v="16D2B" u="1"/>
        <s v="16D3A" u="1"/>
        <s v="16D3B" u="1"/>
        <s v="16D4A" u="1"/>
        <s v="16D4B" u="1"/>
        <s v="17A2A" u="1"/>
        <s v="17A2B" u="1"/>
        <s v="17A3A" u="1"/>
        <s v="17A3B" u="1"/>
        <s v="17B2A" u="1"/>
        <s v="17B2B" u="1"/>
        <s v="17B3A" u="1"/>
        <s v="17B3B" u="1"/>
        <s v="17B4A" u="1"/>
        <s v="17B4B" u="1"/>
        <s v="17C2A" u="1"/>
        <s v="17C2B" u="1"/>
        <s v="17C3A" u="1"/>
        <s v="17C3B" u="1"/>
        <s v="17C4A" u="1"/>
        <s v="17C4B" u="1"/>
        <s v="17D2A" u="1"/>
        <s v="17D2B" u="1"/>
        <s v="17D3A" u="1"/>
        <s v="17D3B" u="1"/>
        <s v="17D4A" u="1"/>
        <s v="17D4B" u="1"/>
        <s v="17E2A" u="1"/>
        <s v="17E2B" u="1"/>
        <s v="17E3A" u="1"/>
        <s v="17E3B" u="1"/>
        <s v="17E4A" u="1"/>
        <s v="17E4B" u="1"/>
        <s v="18A3A" u="1"/>
        <s v="18A3B" u="1"/>
        <s v="18A3C" u="1"/>
        <s v="18A4A" u="1"/>
        <s v="18A4B" u="1"/>
        <s v="18A5A" u="1"/>
        <s v="18A5B" u="1"/>
        <s v="18B2A" u="1"/>
        <s v="18B2B" u="1"/>
        <s v="18B2C" u="1"/>
        <s v="18B3A" u="1"/>
        <s v="18B3B" u="1"/>
        <s v="18B3C" u="1"/>
        <s v="18B4A" u="1"/>
        <s v="18B4B" u="1"/>
        <s v="18C2A" u="1"/>
        <s v="18C2B" u="1"/>
        <s v="18C2C" u="1"/>
        <s v="18C3A" u="1"/>
        <s v="18C3B" u="1"/>
        <s v="18C3C" u="1"/>
        <s v="18C4A" u="1"/>
        <s v="18C4B" u="1"/>
        <s v="18D2A" u="1"/>
        <s v="18D2B" u="1"/>
        <s v="18D2C" u="1"/>
        <s v="18D3A" u="1"/>
        <s v="18D3B" u="1"/>
        <s v="18D3C" u="1"/>
        <s v="18E2A" u="1"/>
        <s v="18E2B" u="1"/>
        <s v="18E2C" u="1"/>
        <s v="18E3A" u="1"/>
        <s v="18E3B" u="1"/>
        <s v="18E3C" u="1"/>
        <s v="18E4A" u="1"/>
        <s v="18E4B" u="1"/>
        <s v="61Q1B" u="1"/>
        <s v="61Q1B BIS" u="1"/>
        <s v="61Q2B" u="1"/>
        <s v="61Q2B BIS" u="1"/>
        <s v="61Q3B" u="1"/>
        <s v="61Q3B BIS" u="1"/>
        <s v="61Q5B" u="1"/>
        <s v="61Q5B BIS" u="1"/>
        <s v="61R2B" u="1"/>
        <s v="61R2B BIS" u="1"/>
        <s v="61R3B" u="1"/>
        <s v="61R3B BIS" u="1"/>
        <s v="61R4B" u="1"/>
        <s v="61R4B BIS" u="1"/>
        <s v="61R7B BIS" u="1"/>
        <s v="61S2C" u="1"/>
        <s v="61S2C BIS" u="1"/>
        <s v="61S3C" u="1"/>
        <s v="61S3C BIS" u="1"/>
        <s v="61T2C" u="1"/>
        <s v="61T2C BIS" u="1"/>
        <s v="61T3C" u="1"/>
        <s v="61T3C BIS" u="1"/>
        <s v="67D1C" u="1"/>
        <s v="68A1C" u="1"/>
        <s v="68C1C" u="1"/>
        <s v="68D1C" u="1"/>
        <s v="68F1C" u="1"/>
        <s v="68G2A BIS" u="1"/>
        <s v="68B3A BIS" u="1"/>
        <s v="68E3A BIS" u="1"/>
        <s v="72B3A BIS" u="1"/>
        <s v="72B3B BIS" u="1"/>
        <s v="72G3B BIS" u="1"/>
        <s v="58J1D" u="1"/>
        <s v="58J1D BIS" u="1"/>
        <s v="58K1D" u="1"/>
        <s v="58K1D BIS" u="1"/>
        <s v="58L1D" u="1"/>
        <s v="58L1D BIS" u="1"/>
        <s v="58N1D" u="1"/>
        <s v="58N1D BIS" u="1"/>
        <s v="15A2C" u="1"/>
        <s v="15A3C" u="1"/>
        <s v="15B2C" u="1"/>
        <s v="15B3C" u="1"/>
        <s v="15C2A" u="1"/>
        <s v="15C2C" u="1"/>
        <s v="15C3C" u="1"/>
        <s v="16A2C" u="1"/>
        <s v="16A3C" u="1"/>
        <s v="16B2C" u="1"/>
        <s v="16B3C" u="1"/>
        <s v="16C2C" u="1"/>
        <s v="16C3C" u="1"/>
        <s v="16D2C" u="1"/>
        <s v="16D3C" u="1"/>
        <s v="17A2C" u="1"/>
        <s v="17A3C" u="1"/>
        <s v="17B2C" u="1"/>
        <s v="17B3C" u="1"/>
        <s v="17C2C" u="1"/>
        <s v="17C3C" u="1"/>
        <s v="17D2C" u="1"/>
        <s v="17D3C" u="1"/>
        <s v="17E2C" u="1"/>
        <s v="17E3C" u="1"/>
        <s v="02A1A BIS" u="1"/>
        <s v="02A1B BIS" u="1"/>
        <s v="02A1C BIS" u="1"/>
        <s v="02B1A BIS" u="1"/>
        <s v="02B1B BIS" u="1"/>
        <s v="02B1C BIS" u="1"/>
        <s v="02C1A BIS" u="1"/>
        <s v="02C1B BIS" u="1"/>
        <s v="02C1C BIS" u="1"/>
        <s v="02D1A BIS" u="1"/>
        <s v="02D1B BIS" u="1"/>
        <s v="02D1C BIS" u="1"/>
        <s v="02E1A BIS" u="1"/>
        <s v="02E1B BIS" u="1"/>
        <s v="02E1C BIS" u="1"/>
        <s v="02F1A BIS" u="1"/>
      </sharedItems>
    </cacheField>
    <cacheField name="Material" numFmtId="14">
      <sharedItems/>
    </cacheField>
    <cacheField name="Unidad almacén" numFmtId="49">
      <sharedItems/>
    </cacheField>
    <cacheField name="Bloqueo de entradas" numFmtId="0">
      <sharedItems/>
    </cacheField>
    <cacheField name="Stock disponible" numFmtId="3">
      <sharedItems containsSemiMixedTypes="0" containsString="0" containsNumber="1" containsInteger="1" minValue="0" maxValue="2725"/>
    </cacheField>
    <cacheField name="Stock a entrar" numFmtId="3">
      <sharedItems containsSemiMixedTypes="0" containsString="0" containsNumber="1" containsInteger="1" minValue="0" maxValue="1300"/>
    </cacheField>
    <cacheField name="Último movimiento" numFmtId="14">
      <sharedItems containsNonDate="0" containsDate="1" containsString="0" containsBlank="1" minDate="2025-10-06T00:00:00" maxDate="2026-01-09T00:00:00"/>
    </cacheField>
    <cacheField name="OK" numFmtId="2">
      <sharedItems/>
    </cacheField>
    <cacheField name="A -Ub vacia - SAP ocup" numFmtId="2">
      <sharedItems/>
    </cacheField>
    <cacheField name="B -Ub ocup- SAP vacía" numFmtId="2">
      <sharedItems/>
    </cacheField>
    <cacheField name="C -Dif HU" numFmtId="2">
      <sharedItems/>
    </cacheField>
    <cacheField name="D -Error cant" numFmtId="2">
      <sharedItems/>
    </cacheField>
    <cacheField name="COMENTARIO / OTRO" numFmtId="49">
      <sharedItems containsBlank="1"/>
    </cacheField>
    <cacheField name="SOBRANTE" numFmtId="49">
      <sharedItems containsNonDate="0" containsString="0" containsBlank="1"/>
    </cacheField>
    <cacheField name="Material en otro lugar" numFmtId="49">
      <sharedItems containsNonDate="0" containsString="0" containsBlank="1"/>
    </cacheField>
    <cacheField name="Material pagado sin dar de baja" numFmtId="0">
      <sharedItems containsString="0" containsBlank="1" containsNumber="1" containsInteger="1" minValue="1" maxValue="1"/>
    </cacheField>
    <cacheField name="Error de cantidad" numFmtId="0">
      <sharedItems containsString="0" containsBlank="1" containsNumber="1" containsInteger="1" minValue="1" maxValue="1"/>
    </cacheField>
    <cacheField name="Material mal identificado" numFmtId="0">
      <sharedItems containsNonDate="0" containsString="0" containsBlank="1"/>
    </cacheField>
    <cacheField name="Material dado de baj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IENT" refreshedDate="46030.662069907397" createdVersion="6" refreshedVersion="8" minRefreshableVersion="3" recordCount="1410" xr:uid="{00000000-000A-0000-FFFF-FFFF02000000}">
  <cacheSource type="worksheet">
    <worksheetSource ref="A1:M1048576" sheet="Planilla de control"/>
  </cacheSource>
  <cacheFields count="27">
    <cacheField name="CONCATENAR" numFmtId="0">
      <sharedItems containsBlank="1"/>
    </cacheField>
    <cacheField name="Fecha control" numFmtId="14">
      <sharedItems containsNonDate="0" containsDate="1" containsString="0" containsBlank="1" minDate="2022-11-02T00:00:00" maxDate="2026-01-10T00:00:00" count="410">
        <d v="2026-01-05T00:00:00"/>
        <d v="2026-01-06T00:00:00"/>
        <d v="2026-01-07T00:00:00"/>
        <d v="2026-01-08T00:00:00"/>
        <d v="2026-01-09T00:00:00"/>
        <m/>
        <d v="2025-12-01T00:00:00" u="1"/>
        <d v="2025-12-02T00:00:00" u="1"/>
        <d v="2025-12-03T00:00:00" u="1"/>
        <d v="2025-12-09T00:00:00" u="1"/>
        <d v="2025-12-10T00:00:00" u="1"/>
        <d v="2025-12-11T00:00:00" u="1"/>
        <d v="2025-12-12T00:00:00" u="1"/>
        <d v="2025-12-18T00:00:00" u="1"/>
        <d v="2025-12-19T00:00:00" u="1"/>
        <d v="2025-12-22T00:00:00" u="1"/>
        <d v="2025-11-03T00:00:00" u="1"/>
        <d v="2025-11-04T00:00:00" u="1"/>
        <d v="2025-11-05T00:00:00" u="1"/>
        <d v="2025-11-10T00:00:00" u="1"/>
        <d v="2025-11-11T00:00:00" u="1"/>
        <d v="2025-11-17T00:00:00" u="1"/>
        <d v="2025-11-18T00:00:00" u="1"/>
        <d v="2025-11-20T00:00:00" u="1"/>
        <d v="2025-11-26T00:00:00" u="1"/>
        <d v="2025-10-01T00:00:00" u="1"/>
        <d v="2025-10-02T00:00:00" u="1"/>
        <d v="2025-10-03T00:00:00" u="1"/>
        <d v="2025-10-06T00:00:00" u="1"/>
        <d v="2025-10-08T00:00:00" u="1"/>
        <d v="2025-10-13T00:00:00" u="1"/>
        <d v="2025-10-16T00:00:00" u="1"/>
        <d v="2025-10-17T00:00:00" u="1"/>
        <d v="2025-10-20T00:00:00" u="1"/>
        <d v="2025-10-21T00:00:00" u="1"/>
        <d v="2025-10-27T00:00:00" u="1"/>
        <d v="2025-10-29T00:00:00" u="1"/>
        <d v="2025-10-30T00:00:00" u="1"/>
        <d v="2025-10-31T00:00:00" u="1"/>
        <d v="2025-10-09T00:00:00" u="1"/>
        <d v="2025-09-01T00:00:00" u="1"/>
        <d v="2025-09-02T00:00:00" u="1"/>
        <d v="2025-09-03T00:00:00" u="1"/>
        <d v="2025-09-04T00:00:00" u="1"/>
        <d v="2025-09-05T00:00:00" u="1"/>
        <d v="2025-09-08T00:00:00" u="1"/>
        <d v="2025-09-12T00:00:00" u="1"/>
        <d v="2025-09-15T00:00:00" u="1"/>
        <d v="2025-09-17T00:00:00" u="1"/>
        <d v="2025-09-18T00:00:00" u="1"/>
        <d v="2025-09-19T00:00:00" u="1"/>
        <d v="2025-08-01T00:00:00" u="1"/>
        <d v="2025-08-04T00:00:00" u="1"/>
        <d v="2025-08-05T00:00:00" u="1"/>
        <d v="2025-08-07T00:00:00" u="1"/>
        <d v="2025-08-08T00:00:00" u="1"/>
        <d v="2025-08-11T00:00:00" u="1"/>
        <d v="2025-08-13T00:00:00" u="1"/>
        <d v="2025-08-14T00:00:00" u="1"/>
        <d v="2025-08-19T00:00:00" u="1"/>
        <d v="2025-08-20T00:00:00" u="1"/>
        <d v="2025-08-21T00:00:00" u="1"/>
        <d v="2025-08-26T00:00:00" u="1"/>
        <d v="2025-06-30T00:00:00" u="1"/>
        <d v="2025-07-01T00:00:00" u="1"/>
        <d v="2025-07-02T00:00:00" u="1"/>
        <d v="2025-07-03T00:00:00" u="1"/>
        <d v="2025-07-04T00:00:00" u="1"/>
        <d v="2025-07-08T00:00:00" u="1"/>
        <d v="2025-07-10T00:00:00" u="1"/>
        <d v="2025-07-15T00:00:00" u="1"/>
        <d v="2025-07-16T00:00:00" u="1"/>
        <d v="2025-07-17T00:00:00" u="1"/>
        <d v="2025-07-21T00:00:00" u="1"/>
        <d v="2025-07-22T00:00:00" u="1"/>
        <d v="2025-07-28T00:00:00" u="1"/>
        <d v="2025-07-11T00:00:00" u="1"/>
        <d v="2023-10-25T00:00:00" u="1"/>
        <d v="2023-11-21T00:00:00" u="1"/>
        <d v="2024-11-21T00:00:00" u="1"/>
        <d v="2022-11-23T00:00:00" u="1"/>
        <d v="2022-11-25T00:00:00" u="1"/>
        <d v="2024-10-29T00:00:00" u="1"/>
        <d v="2024-11-25T00:00:00" u="1"/>
        <d v="2023-10-31T00:00:00" u="1"/>
        <d v="2022-12-23T00:00:00" u="1"/>
        <d v="2024-11-27T00:00:00" u="1"/>
        <d v="2025-02-04T00:00:00" u="1"/>
        <d v="2023-02-06T00:00:00" u="1"/>
        <d v="2024-02-06T00:00:00" u="1"/>
        <d v="2023-03-02T00:00:00" u="1"/>
        <d v="2025-02-06T00:00:00" u="1"/>
        <d v="2024-02-08T00:00:00" u="1"/>
        <d v="2023-03-06T00:00:00" u="1"/>
        <d v="2025-02-10T00:00:00" u="1"/>
        <d v="2024-03-06T00:00:00" u="1"/>
        <d v="2023-03-08T00:00:00" u="1"/>
        <d v="2024-03-08T00:00:00" u="1"/>
        <d v="2023-04-04T00:00:00" u="1"/>
        <d v="2024-04-04T00:00:00" u="1"/>
        <d v="2025-04-04T00:00:00" u="1"/>
        <d v="2023-01-18T00:00:00" u="1"/>
        <d v="2024-02-14T00:00:00" u="1"/>
        <d v="2023-03-10T00:00:00" u="1"/>
        <d v="2025-02-14T00:00:00" u="1"/>
        <d v="2025-03-10T00:00:00" u="1"/>
        <d v="2023-05-02T00:00:00" u="1"/>
        <d v="2024-05-02T00:00:00" u="1"/>
        <d v="2023-01-20T00:00:00" u="1"/>
        <d v="2024-02-16T00:00:00" u="1"/>
        <d v="2024-03-12T00:00:00" u="1"/>
        <d v="2025-03-12T00:00:00" u="1"/>
        <d v="2024-04-08T00:00:00" u="1"/>
        <d v="2023-05-04T00:00:00" u="1"/>
        <d v="2025-04-08T00:00:00" u="1"/>
        <d v="2025-01-22T00:00:00" u="1"/>
        <d v="2023-03-14T00:00:00" u="1"/>
        <d v="2025-03-14T00:00:00" u="1"/>
        <d v="2023-05-06T00:00:00" u="1"/>
        <d v="2024-05-06T00:00:00" u="1"/>
        <d v="2025-05-06T00:00:00" u="1"/>
        <d v="2025-06-02T00:00:00" u="1"/>
        <d v="2025-01-24T00:00:00" u="1"/>
        <d v="2023-03-16T00:00:00" u="1"/>
        <d v="2024-05-08T00:00:00" u="1"/>
        <d v="2025-05-08T00:00:00" u="1"/>
        <d v="2024-06-04T00:00:00" u="1"/>
        <d v="2025-06-04T00:00:00" u="1"/>
        <d v="2024-01-26T00:00:00" u="1"/>
        <d v="2023-02-22T00:00:00" u="1"/>
        <d v="2025-03-18T00:00:00" u="1"/>
        <d v="2023-05-10T00:00:00" u="1"/>
        <d v="2025-04-14T00:00:00" u="1"/>
        <d v="2024-05-10T00:00:00" u="1"/>
        <d v="2023-06-06T00:00:00" u="1"/>
        <d v="2025-06-06T00:00:00" u="1"/>
        <d v="2024-07-02T00:00:00" u="1"/>
        <d v="2025-02-24T00:00:00" u="1"/>
        <d v="2023-05-12T00:00:00" u="1"/>
        <d v="2025-04-16T00:00:00" u="1"/>
        <d v="2023-06-08T00:00:00" u="1"/>
        <d v="2025-05-12T00:00:00" u="1"/>
        <d v="2024-07-04T00:00:00" u="1"/>
        <d v="2023-01-30T00:00:00" u="1"/>
        <d v="2024-01-30T00:00:00" u="1"/>
        <d v="2025-01-30T00:00:00" u="1"/>
        <d v="2024-03-22T00:00:00" u="1"/>
        <d v="2023-04-18T00:00:00" u="1"/>
        <d v="2024-05-14T00:00:00" u="1"/>
        <d v="2025-05-14T00:00:00" u="1"/>
        <d v="2023-07-06T00:00:00" u="1"/>
        <d v="2025-06-10T00:00:00" u="1"/>
        <d v="2024-08-02T00:00:00" u="1"/>
        <d v="2023-02-28T00:00:00" u="1"/>
        <d v="2025-02-28T00:00:00" u="1"/>
        <d v="2023-04-20T00:00:00" u="1"/>
        <d v="2023-05-16T00:00:00" u="1"/>
        <d v="2025-05-16T00:00:00" u="1"/>
        <d v="2024-06-12T00:00:00" u="1"/>
        <d v="2025-06-12T00:00:00" u="1"/>
        <d v="2024-07-08T00:00:00" u="1"/>
        <d v="2024-04-22T00:00:00" u="1"/>
        <d v="2023-05-18T00:00:00" u="1"/>
        <d v="2024-06-14T00:00:00" u="1"/>
        <d v="2024-07-10T00:00:00" u="1"/>
        <d v="2024-08-06T00:00:00" u="1"/>
        <d v="2023-03-28T00:00:00" u="1"/>
        <d v="2023-04-24T00:00:00" u="1"/>
        <d v="2024-04-24T00:00:00" u="1"/>
        <d v="2023-06-16T00:00:00" u="1"/>
        <d v="2024-07-12T00:00:00" u="1"/>
        <d v="2024-08-08T00:00:00" u="1"/>
        <d v="2023-09-04T00:00:00" u="1"/>
        <d v="2024-09-04T00:00:00" u="1"/>
        <d v="2023-04-26T00:00:00" u="1"/>
        <d v="2024-04-26T00:00:00" u="1"/>
        <d v="2023-05-22T00:00:00" u="1"/>
        <d v="2025-05-22T00:00:00" u="1"/>
        <d v="2023-09-06T00:00:00" u="1"/>
        <d v="2024-09-06T00:00:00" u="1"/>
        <d v="2024-10-02T00:00:00" u="1"/>
        <d v="2023-05-24T00:00:00" u="1"/>
        <d v="2024-05-24T00:00:00" u="1"/>
        <d v="2023-10-04T00:00:00" u="1"/>
        <d v="2024-10-04T00:00:00" u="1"/>
        <d v="2024-04-30T00:00:00" u="1"/>
        <d v="2025-05-26T00:00:00" u="1"/>
        <d v="2023-07-18T00:00:00" u="1"/>
        <d v="2024-07-18T00:00:00" u="1"/>
        <d v="2024-09-10T00:00:00" u="1"/>
        <d v="2023-10-06T00:00:00" u="1"/>
        <d v="2022-11-02T00:00:00" u="1"/>
        <d v="2023-11-02T00:00:00" u="1"/>
        <d v="2024-05-28T00:00:00" u="1"/>
        <d v="2023-07-20T00:00:00" u="1"/>
        <d v="2023-09-12T00:00:00" u="1"/>
        <d v="2022-11-04T00:00:00" u="1"/>
        <d v="2024-10-08T00:00:00" u="1"/>
        <d v="2024-11-04T00:00:00" u="1"/>
        <d v="2024-05-30T00:00:00" u="1"/>
        <d v="2024-06-26T00:00:00" u="1"/>
        <d v="2024-07-22T00:00:00" u="1"/>
        <d v="2023-11-06T00:00:00" u="1"/>
        <d v="2022-12-02T00:00:00" u="1"/>
        <d v="2024-11-06T00:00:00" u="1"/>
        <d v="2024-12-02T00:00:00" u="1"/>
        <d v="2023-06-28T00:00:00" u="1"/>
        <d v="2024-06-28T00:00:00" u="1"/>
        <d v="2024-07-24T00:00:00" u="1"/>
        <d v="2024-09-16T00:00:00" u="1"/>
        <d v="2022-11-08T00:00:00" u="1"/>
        <d v="2023-11-08T00:00:00" u="1"/>
        <d v="2024-11-08T00:00:00" u="1"/>
        <d v="2024-12-04T00:00:00" u="1"/>
        <d v="2023-07-26T00:00:00" u="1"/>
        <d v="2024-07-26T00:00:00" u="1"/>
        <d v="2024-08-22T00:00:00" u="1"/>
        <d v="2024-09-18T00:00:00" u="1"/>
        <d v="2022-11-10T00:00:00" u="1"/>
        <d v="2023-11-10T00:00:00" u="1"/>
        <d v="2022-12-06T00:00:00" u="1"/>
        <d v="2023-12-06T00:00:00" u="1"/>
        <d v="2023-07-28T00:00:00" u="1"/>
        <d v="2024-11-12T00:00:00" u="1"/>
        <d v="2023-10-18T00:00:00" u="1"/>
        <d v="2022-11-14T00:00:00" u="1"/>
        <d v="2024-10-18T00:00:00" u="1"/>
        <d v="2023-11-14T00:00:00" u="1"/>
        <d v="2023-08-28T00:00:00" u="1"/>
        <d v="2024-08-28T00:00:00" u="1"/>
        <d v="2024-09-24T00:00:00" u="1"/>
        <d v="2023-10-20T00:00:00" u="1"/>
        <d v="2022-11-16T00:00:00" u="1"/>
        <d v="2023-11-16T00:00:00" u="1"/>
        <d v="2024-08-30T00:00:00" u="1"/>
        <d v="2024-09-26T00:00:00" u="1"/>
        <d v="2022-11-18T00:00:00" u="1"/>
        <d v="2024-10-22T00:00:00" u="1"/>
        <d v="2023-10-24T00:00:00" u="1"/>
        <d v="2024-10-24T00:00:00" u="1"/>
        <d v="2023-10-26T00:00:00" u="1"/>
        <d v="2023-11-22T00:00:00" u="1"/>
        <d v="2024-11-22T00:00:00" u="1"/>
        <d v="2022-11-24T00:00:00" u="1"/>
        <d v="2024-11-26T00:00:00" u="1"/>
        <d v="2023-02-01T00:00:00" u="1"/>
        <d v="2022-11-30T00:00:00" u="1"/>
        <d v="2023-02-03T00:00:00" u="1"/>
        <d v="2025-02-03T00:00:00" u="1"/>
        <d v="2024-02-05T00:00:00" u="1"/>
        <d v="2023-03-01T00:00:00" u="1"/>
        <d v="2025-02-05T00:00:00" u="1"/>
        <d v="2023-01-11T00:00:00" u="1"/>
        <d v="2023-02-07T00:00:00" u="1"/>
        <d v="2024-02-07T00:00:00" u="1"/>
        <d v="2023-03-03T00:00:00" u="1"/>
        <d v="2025-02-07T00:00:00" u="1"/>
        <d v="2024-02-09T00:00:00" u="1"/>
        <d v="2025-04-01T00:00:00" u="1"/>
        <d v="2023-03-07T00:00:00" u="1"/>
        <d v="2025-02-11T00:00:00" u="1"/>
        <d v="2024-03-07T00:00:00" u="1"/>
        <d v="2023-04-03T00:00:00" u="1"/>
        <d v="2024-04-03T00:00:00" u="1"/>
        <d v="2025-04-03T00:00:00" u="1"/>
        <d v="2023-01-17T00:00:00" u="1"/>
        <d v="2023-03-09T00:00:00" u="1"/>
        <d v="2025-02-13T00:00:00" u="1"/>
        <d v="2023-04-05T00:00:00" u="1"/>
        <d v="2024-04-05T00:00:00" u="1"/>
        <d v="2023-05-01T00:00:00" u="1"/>
        <d v="2024-01-19T00:00:00" u="1"/>
        <d v="2024-02-15T00:00:00" u="1"/>
        <d v="2024-03-11T00:00:00" u="1"/>
        <d v="2023-05-03T00:00:00" u="1"/>
        <d v="2024-05-03T00:00:00" u="1"/>
        <d v="2024-01-21T00:00:00" u="1"/>
        <d v="2025-01-21T00:00:00" u="1"/>
        <d v="2023-03-13T00:00:00" u="1"/>
        <d v="2024-03-13T00:00:00" u="1"/>
        <d v="2023-05-05T00:00:00" u="1"/>
        <d v="2025-04-09T00:00:00" u="1"/>
        <d v="2023-06-01T00:00:00" u="1"/>
        <d v="2025-05-05T00:00:00" u="1"/>
        <d v="2023-01-23T00:00:00" u="1"/>
        <d v="2024-01-23T00:00:00" u="1"/>
        <d v="2025-01-23T00:00:00" u="1"/>
        <d v="2023-03-15T00:00:00" u="1"/>
        <d v="2025-02-19T00:00:00" u="1"/>
        <d v="2024-03-15T00:00:00" u="1"/>
        <d v="2023-04-11T00:00:00" u="1"/>
        <d v="2024-05-07T00:00:00" u="1"/>
        <d v="2025-05-07T00:00:00" u="1"/>
        <d v="2024-06-03T00:00:00" u="1"/>
        <d v="2025-06-03T00:00:00" u="1"/>
        <d v="2023-01-25T00:00:00" u="1"/>
        <d v="2023-03-17T00:00:00" u="1"/>
        <d v="2025-02-21T00:00:00" u="1"/>
        <d v="2025-03-17T00:00:00" u="1"/>
        <d v="2023-05-09T00:00:00" u="1"/>
        <d v="2025-05-09T00:00:00" u="1"/>
        <d v="2025-06-05T00:00:00" u="1"/>
        <d v="2024-07-01T00:00:00" u="1"/>
        <d v="2023-02-23T00:00:00" u="1"/>
        <d v="2025-03-19T00:00:00" u="1"/>
        <d v="2023-05-11T00:00:00" u="1"/>
        <d v="2025-04-15T00:00:00" u="1"/>
        <d v="2023-06-07T00:00:00" u="1"/>
        <d v="2024-07-03T00:00:00" u="1"/>
        <d v="2024-01-29T00:00:00" u="1"/>
        <d v="2025-02-25T00:00:00" u="1"/>
        <d v="2024-03-21T00:00:00" u="1"/>
        <d v="2023-04-17T00:00:00" u="1"/>
        <d v="2025-03-21T00:00:00" u="1"/>
        <d v="2025-04-17T00:00:00" u="1"/>
        <d v="2024-05-13T00:00:00" u="1"/>
        <d v="2025-05-13T00:00:00" u="1"/>
        <d v="2023-07-05T00:00:00" u="1"/>
        <d v="2025-06-09T00:00:00" u="1"/>
        <d v="2024-07-05T00:00:00" u="1"/>
        <d v="2024-08-01T00:00:00" u="1"/>
        <d v="2023-01-31T00:00:00" u="1"/>
        <d v="2025-01-31T00:00:00" u="1"/>
        <d v="2023-03-23T00:00:00" u="1"/>
        <d v="2023-04-19T00:00:00" u="1"/>
        <d v="2023-05-15T00:00:00" u="1"/>
        <d v="2024-05-15T00:00:00" u="1"/>
        <d v="2025-05-15T00:00:00" u="1"/>
        <d v="2024-06-11T00:00:00" u="1"/>
        <d v="2023-07-07T00:00:00" u="1"/>
        <d v="2025-06-11T00:00:00" u="1"/>
        <d v="2023-04-21T00:00:00" u="1"/>
        <d v="2025-03-25T00:00:00" u="1"/>
        <d v="2023-05-17T00:00:00" u="1"/>
        <d v="2025-04-21T00:00:00" u="1"/>
        <d v="2024-06-13T00:00:00" u="1"/>
        <d v="2024-08-05T00:00:00" u="1"/>
        <d v="2023-09-01T00:00:00" u="1"/>
        <d v="2024-03-27T00:00:00" u="1"/>
        <d v="2024-04-23T00:00:00" u="1"/>
        <d v="2025-05-19T00:00:00" u="1"/>
        <d v="2024-07-11T00:00:00" u="1"/>
        <d v="2024-09-03T00:00:00" u="1"/>
        <d v="2023-03-29T00:00:00" u="1"/>
        <d v="2023-04-25T00:00:00" u="1"/>
        <d v="2024-04-25T00:00:00" u="1"/>
        <d v="2024-09-05T00:00:00" u="1"/>
        <d v="2024-10-01T00:00:00" u="1"/>
        <d v="2023-03-31T00:00:00" u="1"/>
        <d v="2025-03-31T00:00:00" u="1"/>
        <d v="2023-05-23T00:00:00" u="1"/>
        <d v="2025-05-23T00:00:00" u="1"/>
        <d v="2023-10-03T00:00:00" u="1"/>
        <d v="2024-10-03T00:00:00" u="1"/>
        <d v="2024-04-29T00:00:00" u="1"/>
        <d v="2023-06-21T00:00:00" u="1"/>
        <d v="2023-07-17T00:00:00" u="1"/>
        <d v="2024-09-09T00:00:00" u="1"/>
        <d v="2023-11-01T00:00:00" u="1"/>
        <d v="2024-05-27T00:00:00" u="1"/>
        <d v="2025-05-27T00:00:00" u="1"/>
        <d v="2023-07-19T00:00:00" u="1"/>
        <d v="2023-09-11T00:00:00" u="1"/>
        <d v="2024-09-11T00:00:00" u="1"/>
        <d v="2022-11-03T00:00:00" u="1"/>
        <d v="2023-11-03T00:00:00" u="1"/>
        <d v="2024-05-29T00:00:00" u="1"/>
        <d v="2024-06-25T00:00:00" u="1"/>
        <d v="2023-07-21T00:00:00" u="1"/>
        <d v="2023-09-13T00:00:00" u="1"/>
        <d v="2024-10-09T00:00:00" u="1"/>
        <d v="2022-12-01T00:00:00" u="1"/>
        <d v="2023-05-31T00:00:00" u="1"/>
        <d v="2024-05-31T00:00:00" u="1"/>
        <d v="2024-07-23T00:00:00" u="1"/>
        <d v="2023-11-07T00:00:00" u="1"/>
        <d v="2024-11-07T00:00:00" u="1"/>
        <d v="2024-12-03T00:00:00" u="1"/>
        <d v="2023-06-29T00:00:00" u="1"/>
        <d v="2023-07-25T00:00:00" u="1"/>
        <d v="2024-07-25T00:00:00" u="1"/>
        <d v="2024-09-17T00:00:00" u="1"/>
        <d v="2022-11-09T00:00:00" u="1"/>
        <d v="2023-11-09T00:00:00" u="1"/>
        <d v="2022-12-05T00:00:00" u="1"/>
        <d v="2023-12-05T00:00:00" u="1"/>
        <d v="2024-12-05T00:00:00" u="1"/>
        <d v="2023-07-27T00:00:00" u="1"/>
        <d v="2022-11-11T00:00:00" u="1"/>
        <d v="2022-12-07T00:00:00" u="1"/>
        <d v="2023-12-07T00:00:00" u="1"/>
        <d v="2023-10-17T00:00:00" u="1"/>
        <d v="2024-10-17T00:00:00" u="1"/>
        <d v="2023-11-13T00:00:00" u="1"/>
        <d v="2024-11-13T00:00:00" u="1"/>
        <d v="2024-07-31T00:00:00" u="1"/>
        <d v="2024-08-27T00:00:00" u="1"/>
        <d v="2024-09-23T00:00:00" u="1"/>
        <d v="2023-10-19T00:00:00" u="1"/>
        <d v="2022-11-15T00:00:00" u="1"/>
        <d v="2024-10-19T00:00:00" u="1"/>
        <d v="2023-11-15T00:00:00" u="1"/>
        <d v="2024-08-29T00:00:00" u="1"/>
        <d v="2022-11-17T00:00:00" u="1"/>
        <d v="2024-10-21T00:00:00" u="1"/>
        <d v="2023-11-17T00:00:00" u="1"/>
        <d v="2023-08-31T00:00:00" u="1"/>
        <d v="2023-10-23T00:00:00" u="1"/>
        <d v="2024-10-23T00:00:00" u="1"/>
        <d v="2022-12-15T00:00:00" u="1"/>
      </sharedItems>
    </cacheField>
    <cacheField name="Mes" numFmtId="0">
      <sharedItems containsBlank="1" count="18">
        <s v="ENERO"/>
        <m/>
        <s v="DICIEMBRE" u="1"/>
        <s v="NOVIEMBRE" u="1"/>
        <s v="OCTUBRE" u="1"/>
        <s v="SEPTIEMBRE" u="1"/>
        <s v="AGOSTO" u="1"/>
        <s v="JUNIO" u="1"/>
        <s v="JULIO" u="1"/>
        <s v="2VUELTA" u="1"/>
        <s v="OCT - tarde" u="1"/>
        <s v="MAYO" u="1"/>
        <s v="OCTUBRE t" u="1"/>
        <s v="ABRIL" u="1"/>
        <s v="3VUELTA" u="1"/>
        <s v="FEBRERO" u="1"/>
        <s v="enero 23" u="1"/>
        <s v="MARZO" u="1"/>
      </sharedItems>
    </cacheField>
    <cacheField name="Semana" numFmtId="0">
      <sharedItems containsString="0" containsBlank="1" containsNumber="1" containsInteger="1" minValue="2" maxValue="2"/>
    </cacheField>
    <cacheField name="Deposito" numFmtId="0">
      <sharedItems containsBlank="1" count="9">
        <s v="D3"/>
        <m/>
        <s v="MQ200" u="1"/>
        <s v="DUCATI" u="1"/>
        <s v="CAMIONES" u="1"/>
        <e v="#N/A" u="1"/>
        <s v="D4" u="1"/>
        <s v="" u="1"/>
        <s v="MQ250" u="1"/>
      </sharedItems>
    </cacheField>
    <cacheField name="#" numFmtId="0">
      <sharedItems containsString="0" containsBlank="1" containsNumber="1" containsInteger="1" minValue="1" maxValue="381"/>
    </cacheField>
    <cacheField name="Tipo almacén" numFmtId="0">
      <sharedItems containsBlank="1"/>
    </cacheField>
    <cacheField name="Ubicación" numFmtId="0">
      <sharedItems containsBlank="1" count="8000">
        <s v="54A1A"/>
        <s v="54A1A BIS"/>
        <s v="54A1B"/>
        <s v="54A1B BIS"/>
        <s v="54A1C"/>
        <s v="54A1C BIS"/>
        <s v="54A1D"/>
        <s v="54A1D BIS"/>
        <s v="54A2A"/>
        <s v="54A2B"/>
        <s v="54A2C"/>
        <s v="54A2D"/>
        <s v="54A3A"/>
        <s v="54A3B"/>
        <s v="54A3C"/>
        <s v="54A3D"/>
        <s v="54A4A"/>
        <s v="54A4B"/>
        <s v="54A4C"/>
        <s v="54A4D"/>
        <s v="54A5A"/>
        <s v="54A5B"/>
        <s v="54A5C"/>
        <s v="54A5D"/>
        <s v="54A6A"/>
        <s v="54A6B"/>
        <s v="54A7A"/>
        <s v="54A7B"/>
        <s v="54A8A"/>
        <s v="54A8B"/>
        <s v="54B1A"/>
        <s v="54B1A BIS"/>
        <s v="54B1B"/>
        <s v="54B1B BIS"/>
        <s v="54B1C"/>
        <s v="54B1C BIS"/>
        <s v="54B1D"/>
        <s v="54B1D BIS"/>
        <s v="54B2A"/>
        <s v="54B2B"/>
        <s v="54B2C"/>
        <s v="54B2D"/>
        <s v="54B3A"/>
        <s v="54B3B"/>
        <s v="54B3C"/>
        <s v="54B3D"/>
        <s v="54B4A"/>
        <s v="54B4B"/>
        <s v="54B4C"/>
        <s v="54B4D"/>
        <s v="54B5A"/>
        <s v="54B5B"/>
        <s v="54B5C"/>
        <s v="54B5D"/>
        <s v="54B6A"/>
        <s v="54B6B"/>
        <s v="54B7A"/>
        <s v="54B7B"/>
        <s v="54B8A"/>
        <s v="54B8B"/>
        <s v="54C1A"/>
        <s v="54C1A BIS"/>
        <s v="54C1B"/>
        <s v="54C1B BIS"/>
        <s v="54C1C"/>
        <s v="54C1C BIS"/>
        <s v="54C1D"/>
        <s v="54C1D BIS"/>
        <s v="54C2A"/>
        <s v="54C2B"/>
        <s v="54C2C"/>
        <s v="54C2D"/>
        <s v="54C3A"/>
        <s v="54C3B"/>
        <s v="54C3C"/>
        <s v="54C3D"/>
        <s v="54C4A"/>
        <s v="54C4B"/>
        <s v="54C4C"/>
        <s v="54C4D"/>
        <s v="54C5A"/>
        <s v="54C5B"/>
        <s v="54C5C"/>
        <s v="54C5D"/>
        <s v="54C6A"/>
        <s v="54C6B"/>
        <s v="54C7A"/>
        <s v="54C7B"/>
        <s v="54C8A"/>
        <s v="54C8B"/>
        <s v="54D1A"/>
        <s v="54D1A BIS"/>
        <s v="54D1B"/>
        <s v="54D1B BIS"/>
        <s v="54D1C"/>
        <s v="54D1C BIS"/>
        <s v="54D1D"/>
        <s v="54D1D BIS"/>
        <s v="54D2A"/>
        <s v="54D2B"/>
        <s v="54D2C"/>
        <s v="54D2D"/>
        <s v="54D3A"/>
        <s v="54D3B"/>
        <s v="54D3C"/>
        <s v="54D3D"/>
        <s v="54D4A"/>
        <s v="54D4B"/>
        <s v="54D4C"/>
        <s v="54D4D"/>
        <s v="54D5A"/>
        <s v="54D5B"/>
        <s v="54D5C"/>
        <s v="54D5D"/>
        <s v="54D6A"/>
        <s v="54D6B"/>
        <s v="54D7A"/>
        <s v="54D7B"/>
        <s v="54D8A"/>
        <s v="54D8B"/>
        <s v="54E1A"/>
        <s v="54E1A BIS"/>
        <s v="54E1B"/>
        <s v="54E1B BIS"/>
        <s v="54E1C"/>
        <s v="54E1C BIS"/>
        <s v="54E1D"/>
        <s v="54E1D BIS"/>
        <s v="54E2A"/>
        <s v="54E2B"/>
        <s v="54E2C"/>
        <s v="54E2D"/>
        <s v="54E3A"/>
        <s v="54E3B"/>
        <s v="54E3C"/>
        <s v="54E3D"/>
        <s v="54E4A"/>
        <s v="54E4B"/>
        <s v="54E4C"/>
        <s v="54E4D"/>
        <s v="54E5A"/>
        <s v="54E5B"/>
        <s v="54E5C"/>
        <s v="54E5D"/>
        <s v="54E6A"/>
        <s v="54E6B"/>
        <s v="54E7A"/>
        <s v="54E7B"/>
        <s v="54E8A"/>
        <s v="54E8B"/>
        <s v="54F1A"/>
        <s v="54F1A BIS"/>
        <s v="54F1B"/>
        <s v="54F1B BIS"/>
        <s v="54F1C"/>
        <s v="54F1C BIS"/>
        <s v="54F1D"/>
        <s v="54F1D BIS"/>
        <s v="54F2A"/>
        <s v="54F2B"/>
        <s v="54F2C"/>
        <s v="54F2D"/>
        <s v="54F3A"/>
        <s v="54F3B"/>
        <s v="54F3C"/>
        <s v="54F3D"/>
        <s v="54F4A"/>
        <s v="54F4B"/>
        <s v="54F4C"/>
        <s v="54F4D"/>
        <s v="54F5A"/>
        <s v="54F5B"/>
        <s v="54F5C"/>
        <s v="54F5D"/>
        <s v="54F6A"/>
        <s v="54F6B"/>
        <s v="54F7A"/>
        <s v="54F7B"/>
        <s v="54F8A"/>
        <s v="54F8B"/>
        <s v="54G1A"/>
        <s v="54G1A BIS"/>
        <s v="54G1B"/>
        <s v="54G1B BIS"/>
        <s v="54G1C"/>
        <s v="54G1C BIS"/>
        <s v="54G1D"/>
        <s v="54G1D BIS"/>
        <s v="54G2A"/>
        <s v="54G2B"/>
        <s v="54G2C"/>
        <s v="54G2D"/>
        <s v="54G3A"/>
        <s v="54G3B"/>
        <s v="54G3C"/>
        <s v="54G3D"/>
        <s v="54G4A"/>
        <s v="54G4B"/>
        <s v="54G4C"/>
        <s v="54G4D"/>
        <s v="54G5A"/>
        <s v="54G5B"/>
        <s v="54G5C"/>
        <s v="54G5D"/>
        <s v="54G6A"/>
        <s v="54G6B"/>
        <s v="54G7A"/>
        <s v="54G7B"/>
        <s v="54G8A"/>
        <s v="54G8B"/>
        <s v="54H1A"/>
        <s v="54H1A BIS"/>
        <s v="54H1B"/>
        <s v="54H1B BIS"/>
        <s v="54H1C"/>
        <s v="54H1C BIS"/>
        <s v="54H1D"/>
        <s v="54H1D BIS"/>
        <s v="54H2A"/>
        <s v="54H2B"/>
        <s v="54H2C"/>
        <s v="54H2D"/>
        <s v="54H3A"/>
        <s v="54H3B"/>
        <s v="54H3C"/>
        <s v="54H3D"/>
        <s v="54H4A"/>
        <s v="54H4B"/>
        <s v="54H4C"/>
        <s v="54H4D"/>
        <s v="54H5A"/>
        <s v="54H5B"/>
        <s v="54H5C"/>
        <s v="54H5D"/>
        <s v="54H6A"/>
        <s v="54H6B"/>
        <s v="54H7A"/>
        <s v="54H7B"/>
        <s v="54H8A"/>
        <s v="54H8B"/>
        <s v="54I1A"/>
        <s v="54I1A BIS"/>
        <s v="54I1B"/>
        <s v="54I1B BIS"/>
        <s v="54I1C"/>
        <s v="54I1C BIS"/>
        <s v="54I1D"/>
        <s v="54I1D BIS"/>
        <s v="54I2A"/>
        <s v="54I2B"/>
        <s v="54I2C"/>
        <s v="54I2D"/>
        <s v="54I3A"/>
        <s v="54I3B"/>
        <s v="54I3C"/>
        <s v="54I3D"/>
        <s v="54I4A"/>
        <s v="54I4B"/>
        <s v="54I4C"/>
        <s v="54I4D"/>
        <s v="54I5A"/>
        <s v="54I5B"/>
        <s v="54I5C"/>
        <s v="54I5D"/>
        <s v="54I6A"/>
        <s v="54I6B"/>
        <s v="54I7A"/>
        <s v="54I7B"/>
        <s v="54I8A"/>
        <s v="54I8B"/>
        <s v="54J1A"/>
        <s v="54J1A BIS"/>
        <s v="54J1B"/>
        <s v="54J1B BIS"/>
        <s v="54J1C"/>
        <s v="54J1C BIS"/>
        <s v="54J1D"/>
        <s v="54J1D BIS"/>
        <s v="54J2A"/>
        <s v="54J2B"/>
        <s v="54J2C"/>
        <s v="54J2D"/>
        <s v="54J3A"/>
        <s v="54J3B"/>
        <s v="54J3C"/>
        <s v="54J3D"/>
        <s v="54J4A"/>
        <s v="54J4B"/>
        <s v="54J4C"/>
        <s v="54J4D"/>
        <s v="54J5A"/>
        <s v="54J5B"/>
        <s v="54J5C"/>
        <s v="54J5D"/>
        <s v="54J6A"/>
        <s v="54J6B"/>
        <s v="54J7A"/>
        <s v="54J7B"/>
        <s v="54J8A"/>
        <s v="54J8B"/>
        <s v="54K1A"/>
        <s v="54K1A BIS"/>
        <s v="54K1B"/>
        <s v="54K1B BIS"/>
        <s v="54K1C"/>
        <s v="54K1C BIS"/>
        <s v="54K1D"/>
        <s v="54K1D BIS"/>
        <s v="54K2A"/>
        <s v="54K2B"/>
        <s v="54K3A"/>
        <s v="54K3B"/>
        <s v="54K4A"/>
        <s v="54K4B"/>
        <s v="54K5A"/>
        <s v="54K5B"/>
        <s v="54K6A"/>
        <s v="54K6B"/>
        <s v="54K7A"/>
        <s v="54K7B"/>
        <s v="54L1A"/>
        <s v="54L1A BIS"/>
        <s v="54L1B"/>
        <s v="54L1B BIS"/>
        <s v="54L1C"/>
        <s v="54L1C BIS"/>
        <s v="54L1D"/>
        <s v="54L1D BIS"/>
        <s v="54L2A"/>
        <s v="54L2B"/>
        <s v="54L3A"/>
        <s v="54L3B"/>
        <s v="54L4A"/>
        <s v="54L4B"/>
        <s v="54L5A"/>
        <s v="54L5B"/>
        <s v="54L6A"/>
        <s v="54L6B"/>
        <s v="54L7A"/>
        <s v="54L7B"/>
        <s v="54M1A"/>
        <s v="54M1A BIS"/>
        <s v="54M1B"/>
        <s v="54M1B BIS"/>
        <s v="54M1C"/>
        <s v="54M1C BIS"/>
        <s v="54M1D"/>
        <s v="54M1D BIS"/>
        <s v="54M2A"/>
        <s v="54M2B"/>
        <s v="54M3A"/>
        <s v="54M3B"/>
        <s v="54M4A"/>
        <s v="54M4B"/>
        <s v="54M5A"/>
        <s v="54M5B"/>
        <s v="54M6A"/>
        <s v="54M6B"/>
        <s v="54M7A"/>
        <s v="54M7B"/>
        <s v="54N1A"/>
        <s v="54N1A BIS"/>
        <s v="54N1B"/>
        <s v="54N1B BIS"/>
        <s v="54N1C"/>
        <s v="54N1C BIS"/>
        <s v="54N1D"/>
        <s v="54N1D BIS"/>
        <s v="54N2A"/>
        <s v="54N2B"/>
        <s v="54N3A"/>
        <s v="54N3B"/>
        <s v="54N4A"/>
        <s v="54N4B"/>
        <s v="54N5A"/>
        <s v="54N5B"/>
        <s v="54N6A"/>
        <s v="54N6B"/>
        <s v="54N7A"/>
        <s v="54N7B"/>
        <s v="55A1A"/>
        <s v="55A1A BIS"/>
        <s v="55A1B"/>
        <s v="55A1B BIS"/>
        <s v="55A1C"/>
        <s v="55A1C BIS"/>
        <s v="55A1D"/>
        <s v="55A1D BIS"/>
        <s v="55B1A"/>
        <s v="55B1A BIS"/>
        <s v="55B1B"/>
        <s v="55B1B BIS"/>
        <s v="55B1C"/>
        <s v="55B1C BIS"/>
        <s v="55B1D"/>
        <s v="55B1D BIS"/>
        <s v="55C1A"/>
        <s v="55C1A BIS"/>
        <s v="55C1B"/>
        <s v="55C1B BIS"/>
        <s v="55C1C"/>
        <s v="55C1C BIS"/>
        <s v="55C1D"/>
        <s v="55C1D BIS"/>
        <s v="55D1A"/>
        <s v="55D1A BIS"/>
        <s v="55D1B"/>
        <s v="55D1B BIS"/>
        <s v="55D1C"/>
        <s v="55D1C BIS"/>
        <s v="55D1D"/>
        <s v="55D1D BIS"/>
        <s v="55E1A"/>
        <s v="55E1A BIS"/>
        <s v="55E1B"/>
        <s v="55E1B BIS"/>
        <s v="55E1C"/>
        <s v="55E1C BIS"/>
        <s v="55E1D"/>
        <s v="55E1D BIS"/>
        <s v="55F1A"/>
        <s v="55F1A BIS"/>
        <s v="55F1B"/>
        <s v="55F1B BIS"/>
        <s v="55F1C"/>
        <s v="55F1C BIS"/>
        <s v="55F1D"/>
        <s v="55F1D BIS"/>
        <s v="55G1A"/>
        <s v="55G1A BIS"/>
        <s v="55G1B"/>
        <s v="55G1B BIS"/>
        <s v="55G1C"/>
        <s v="55G1C BIS"/>
        <s v="55G1D"/>
        <s v="55G1D BIS"/>
        <s v="55H1A"/>
        <s v="55H1A BIS"/>
        <s v="55H1B"/>
        <s v="55H1B BIS"/>
        <s v="55H1C"/>
        <s v="55H1C BIS"/>
        <s v="55H1D"/>
        <s v="55H1D BIS"/>
        <s v="55I1A"/>
        <s v="55I1A BIS"/>
        <s v="55I1B"/>
        <s v="55I1B BIS"/>
        <s v="55I1C"/>
        <s v="55I1C BIS"/>
        <s v="55I1D"/>
        <s v="55I1D BIS"/>
        <s v="55J1A"/>
        <s v="55J1A BIS"/>
        <s v="55J1B"/>
        <s v="55J1B BIS"/>
        <s v="55J1C"/>
        <s v="55J1C BIS"/>
        <s v="55J1D"/>
        <s v="55J1D BIS"/>
        <s v="55K1A"/>
        <s v="55K1A BIS"/>
        <s v="55K1B"/>
        <s v="55K1B BIS"/>
        <s v="55K1C"/>
        <s v="55K1C BIS"/>
        <s v="55K1D"/>
        <s v="55K1D BIS"/>
        <s v="55L1A"/>
        <s v="55L1A BIS"/>
        <s v="55L1B"/>
        <s v="55L1B BIS"/>
        <s v="55L1C"/>
        <s v="55L1C BIS"/>
        <s v="55L1D"/>
        <s v="55L1D BIS"/>
        <s v="55M1A"/>
        <s v="55M1A BIS"/>
        <s v="55M1B"/>
        <s v="55M1B BIS"/>
        <s v="55M1C"/>
        <s v="55M1C BIS"/>
        <s v="55M1D"/>
        <s v="55M1D BIS"/>
        <s v="55N1A"/>
        <s v="55N1A BIS"/>
        <s v="55N1B"/>
        <s v="55N1B BIS"/>
        <s v="55N1C"/>
        <s v="55N1C BIS"/>
        <s v="55N1D"/>
        <s v="55N1D BIS"/>
        <s v="55A2A"/>
        <s v="55A2B"/>
        <s v="55A2C"/>
        <s v="55A2D"/>
        <s v="55A3A"/>
        <s v="55A3B"/>
        <s v="55A3C"/>
        <s v="55A3D"/>
        <s v="55A5A"/>
        <s v="55A5B"/>
        <s v="55A5C"/>
        <s v="55A5D"/>
        <s v="55A6A"/>
        <s v="55A6B"/>
        <s v="55A7A"/>
        <s v="55A7B"/>
        <s v="55A8A"/>
        <s v="55A8B"/>
        <s v="55B2A"/>
        <s v="55B2B"/>
        <s v="55B2C"/>
        <s v="55B2D"/>
        <s v="55B3A"/>
        <s v="55B3B"/>
        <s v="55B3C"/>
        <s v="55B3D"/>
        <s v="55B4A"/>
        <s v="55B4B"/>
        <s v="55B4C"/>
        <s v="55B4D"/>
        <s v="55B5A"/>
        <s v="55B5B"/>
        <s v="55B5C"/>
        <s v="55B5D"/>
        <s v="55B6A"/>
        <s v="55B6B"/>
        <s v="55B7A"/>
        <s v="55B7B"/>
        <s v="55B8A"/>
        <s v="55B8B"/>
        <s v="55C2A"/>
        <s v="55C2B"/>
        <s v="55C2C"/>
        <s v="55C2D"/>
        <s v="55C3A"/>
        <s v="55C3B"/>
        <s v="55C3C"/>
        <s v="55C3D"/>
        <s v="55C4A"/>
        <s v="55C4B"/>
        <s v="55C4C"/>
        <s v="55C4D"/>
        <s v="55C5A"/>
        <s v="55C5B"/>
        <s v="55C5C"/>
        <s v="55C5D"/>
        <s v="55C6A"/>
        <s v="55C6B"/>
        <s v="55C7A"/>
        <s v="55C7B"/>
        <s v="55C8A"/>
        <s v="55C8B"/>
        <s v="55D2A"/>
        <s v="55D2B"/>
        <s v="55D2C"/>
        <s v="55D2D"/>
        <s v="55D3A"/>
        <s v="55D3B"/>
        <s v="55D3C"/>
        <s v="55D3D"/>
        <s v="55D4A"/>
        <s v="55D4B"/>
        <s v="55D4C"/>
        <s v="55D4D"/>
        <s v="55D5A"/>
        <s v="55D5B"/>
        <s v="55D5C"/>
        <s v="55D5D"/>
        <s v="55D6A"/>
        <s v="55D6B"/>
        <s v="55D7A"/>
        <s v="55D7B"/>
        <s v="55D8A"/>
        <s v="55D8B"/>
        <s v="55E2A"/>
        <s v="55E2B"/>
        <s v="55E2C"/>
        <s v="55E2D"/>
        <s v="55E3A"/>
        <s v="55E3B"/>
        <s v="55E3C"/>
        <s v="55E3D"/>
        <s v="55E4A"/>
        <s v="55E4B"/>
        <s v="55E4C"/>
        <s v="55E4D"/>
        <s v="55E5A"/>
        <s v="55E5B"/>
        <s v="55E5C"/>
        <s v="55E5D"/>
        <s v="55E6A"/>
        <s v="55E6B"/>
        <s v="55E7A"/>
        <s v="55E7B"/>
        <s v="55E8A"/>
        <s v="55E8B"/>
        <s v="55F2A"/>
        <s v="55F2B"/>
        <s v="55F2C"/>
        <s v="55F2D"/>
        <s v="55F3A"/>
        <s v="55F3B"/>
        <s v="55F3C"/>
        <s v="55F3D"/>
        <s v="55F4A"/>
        <s v="55F4B"/>
        <s v="55F4C"/>
        <s v="55F4D"/>
        <s v="55F5A"/>
        <s v="55F5B"/>
        <s v="55F5C"/>
        <s v="55F5D"/>
        <s v="55F6A"/>
        <s v="55F6B"/>
        <s v="55F7A"/>
        <s v="55F7B"/>
        <s v="55F8A"/>
        <s v="55F8B"/>
        <s v="55G2A"/>
        <s v="55G2B"/>
        <s v="55G2C"/>
        <s v="55G2D"/>
        <s v="55G3A"/>
        <s v="55G3B"/>
        <s v="55G3C"/>
        <s v="55G3D"/>
        <s v="55G4A"/>
        <s v="55G4B"/>
        <s v="55G4C"/>
        <s v="55G4D"/>
        <s v="55G5A"/>
        <s v="55G5B"/>
        <s v="55G5C"/>
        <s v="55G5D"/>
        <s v="55G6A"/>
        <s v="55G6B"/>
        <s v="55G7A"/>
        <s v="55G7B"/>
        <s v="55G8A"/>
        <s v="55G8B"/>
        <s v="55H2A"/>
        <s v="55H2B"/>
        <s v="55H2C"/>
        <s v="55H2D"/>
        <s v="55H3A"/>
        <s v="55H3B"/>
        <s v="55H3C"/>
        <s v="55H3D"/>
        <s v="55H4A"/>
        <s v="55H4B"/>
        <s v="55H4C"/>
        <s v="55H4D"/>
        <s v="55H5A"/>
        <s v="55H5B"/>
        <s v="55H5C"/>
        <s v="55H5D"/>
        <s v="55H6A"/>
        <s v="55H6B"/>
        <s v="55H7A"/>
        <s v="55H7B"/>
        <s v="55H8A"/>
        <s v="55H8B"/>
        <s v="55I2A"/>
        <s v="55I2B"/>
        <s v="55I2C"/>
        <s v="55I2D"/>
        <s v="55I3A"/>
        <s v="55I3B"/>
        <s v="55I3C"/>
        <s v="55I3D"/>
        <s v="55I4A"/>
        <s v="55I4B"/>
        <s v="55I4C"/>
        <s v="55I4D"/>
        <s v="55I5A"/>
        <s v="55I5B"/>
        <s v="55I5C"/>
        <s v="55I5D"/>
        <s v="55I6A"/>
        <s v="55I6B"/>
        <s v="55I7A"/>
        <s v="55I7B"/>
        <s v="55I8A"/>
        <s v="55I8B"/>
        <s v="55J2A"/>
        <s v="55J2B"/>
        <s v="55J2C"/>
        <s v="55J2D"/>
        <s v="55J3A"/>
        <s v="55J3B"/>
        <s v="55J3C"/>
        <s v="55J3D"/>
        <s v="55J4A"/>
        <s v="55J4B"/>
        <s v="55J4C"/>
        <s v="55J4D"/>
        <s v="55J5A"/>
        <s v="55J5B"/>
        <s v="55J5C"/>
        <s v="55J5D"/>
        <s v="55J6A"/>
        <s v="55J6B"/>
        <s v="55J7A"/>
        <s v="55J7B"/>
        <s v="55J8A"/>
        <s v="55J8B"/>
        <s v="55K2A"/>
        <s v="55K2B"/>
        <s v="55K3A"/>
        <s v="55K3B"/>
        <s v="55K4A"/>
        <s v="55K4B"/>
        <s v="55K5A"/>
        <s v="55K5B"/>
        <s v="55K6A"/>
        <s v="55K6B"/>
        <s v="55K7A"/>
        <s v="55K7B"/>
        <s v="55L2A"/>
        <s v="55L2B"/>
        <s v="55L3A"/>
        <s v="55L3B"/>
        <s v="55L4A"/>
        <s v="55L4B"/>
        <s v="55L5A"/>
        <s v="55L5B"/>
        <s v="55L6A"/>
        <s v="55L6B"/>
        <s v="55L7A"/>
        <s v="55L7B"/>
        <s v="55M2A"/>
        <s v="55M2B"/>
        <s v="55M3A"/>
        <s v="55M3B"/>
        <s v="55M4A"/>
        <s v="55M4B"/>
        <s v="55M5A"/>
        <s v="55M5B"/>
        <s v="55M6A"/>
        <s v="55M6B"/>
        <s v="55M7A"/>
        <s v="55M7B"/>
        <s v="55N2A"/>
        <s v="55N2B"/>
        <s v="55N3A"/>
        <s v="55N3B"/>
        <s v="55N4A"/>
        <s v="55N4B"/>
        <s v="55N5A"/>
        <s v="55N5B"/>
        <s v="55N6A"/>
        <s v="55N6B"/>
        <s v="55N7A"/>
        <s v="55N7B"/>
        <s v="56A1A"/>
        <s v="56A1A BIS"/>
        <s v="56A1B"/>
        <s v="56A1B BIS"/>
        <s v="56A1C"/>
        <s v="56A1C BIS"/>
        <s v="56A1D"/>
        <s v="56A1D BIS"/>
        <s v="56B1A"/>
        <s v="56B1A BIS"/>
        <s v="56B1B"/>
        <s v="56B1B BIS"/>
        <s v="56B1C"/>
        <s v="56B1C BIS"/>
        <s v="56B1D"/>
        <s v="56B1D BIS"/>
        <s v="56C1A"/>
        <s v="56C1A BIS"/>
        <s v="56C1B"/>
        <s v="56C1B BIS"/>
        <s v="56C1C"/>
        <s v="56C1C BIS"/>
        <s v="56C1D"/>
        <s v="56C1D BIS"/>
        <s v="56D1A"/>
        <s v="56D1A BIS"/>
        <s v="56D1B"/>
        <s v="56D1B BIS"/>
        <s v="56D1C"/>
        <s v="56D1C BIS"/>
        <s v="56D1D"/>
        <s v="56D1D BIS"/>
        <s v="56E1A"/>
        <s v="56E1A BIS"/>
        <s v="56E1B"/>
        <s v="56E1B BIS"/>
        <s v="56E1C"/>
        <s v="56E1C BIS"/>
        <s v="56E1D"/>
        <s v="56E1D BIS"/>
        <s v="56F1A"/>
        <s v="56F1A BIS"/>
        <s v="56F1B"/>
        <s v="56F1B BIS"/>
        <s v="56F1C"/>
        <s v="56F1C BIS"/>
        <s v="56F1D"/>
        <s v="56F1D BIS"/>
        <s v="56G1A"/>
        <s v="56G1A BIS"/>
        <s v="56G1B"/>
        <s v="56G1B BIS"/>
        <s v="56G1C"/>
        <s v="56G1C BIS"/>
        <s v="56G1D"/>
        <s v="56G1D BIS"/>
        <s v="56H1A"/>
        <s v="56H1A BIS"/>
        <s v="56H1B"/>
        <s v="56H1B BIS"/>
        <s v="56H1C"/>
        <s v="56H1C BIS"/>
        <s v="56H1D"/>
        <s v="56H1D BIS"/>
        <s v="56I1A"/>
        <s v="56I1A BIS"/>
        <s v="56I1B"/>
        <s v="56I1B BIS"/>
        <s v="56I1C"/>
        <s v="56I1C BIS"/>
        <s v="56I1D"/>
        <s v="56I1D BIS"/>
        <s v="56J1A"/>
        <s v="56J1A BIS"/>
        <s v="56J1B"/>
        <s v="56J1B BIS"/>
        <s v="56J1C"/>
        <s v="56J1C BIS"/>
        <s v="56J1D"/>
        <s v="56J1D BIS"/>
        <s v="56K1A"/>
        <s v="56K1A BIS"/>
        <s v="56K1B"/>
        <s v="56K1B BIS"/>
        <s v="56K1C"/>
        <s v="56K1C BIS"/>
        <s v="56K1D"/>
        <s v="56K1D BIS"/>
        <s v="56L1A"/>
        <s v="56L1A BIS"/>
        <s v="56L1B"/>
        <s v="56L1B BIS"/>
        <s v="56L1C"/>
        <s v="56L1C BIS"/>
        <s v="56L1D"/>
        <s v="56L1D BIS"/>
        <s v="56M1A"/>
        <s v="56M1A BIS"/>
        <s v="56M1B"/>
        <s v="56M1B BIS"/>
        <s v="56M1C"/>
        <s v="56M1C BIS"/>
        <s v="56M1D"/>
        <s v="56M1D BIS"/>
        <s v="56N1A"/>
        <s v="56N1A BIS"/>
        <s v="56N1B"/>
        <s v="56N1B BIS"/>
        <s v="56N1C"/>
        <s v="56N1C BIS"/>
        <s v="56N1D"/>
        <s v="56N1D BIS"/>
        <s v="56A2A"/>
        <s v="56A2B"/>
        <s v="56A2C"/>
        <s v="56A2D"/>
        <s v="56A3A"/>
        <s v="56A3B"/>
        <s v="56A3C"/>
        <s v="56A3D"/>
        <s v="56A4A"/>
        <s v="56A4B"/>
        <s v="56A4C"/>
        <s v="56A4D"/>
        <s v="56A5A"/>
        <s v="56A5B"/>
        <s v="56A5C"/>
        <s v="56A5D"/>
        <s v="56A6A"/>
        <s v="56A6B"/>
        <s v="56A7A"/>
        <s v="56A7B"/>
        <s v="56A8A"/>
        <s v="56A8B"/>
        <s v="56B2A"/>
        <s v="56B2B"/>
        <s v="56B2C"/>
        <s v="56B2D"/>
        <s v="56B3A"/>
        <s v="56B3B"/>
        <s v="56B3C"/>
        <s v="56B3D"/>
        <s v="56B4A"/>
        <s v="56B4B"/>
        <s v="56B4C"/>
        <s v="56B4D"/>
        <s v="56B5A"/>
        <s v="56B5B"/>
        <s v="56B5C"/>
        <s v="56B5D"/>
        <s v="56B6A"/>
        <s v="56B6B"/>
        <s v="56B7A"/>
        <s v="56B7B"/>
        <s v="56B8A"/>
        <s v="56B8B"/>
        <s v="56C2A"/>
        <s v="56C2B"/>
        <s v="56C2C"/>
        <s v="56C2D"/>
        <s v="56C3A"/>
        <s v="56C3B"/>
        <s v="56C3C"/>
        <s v="56C3D"/>
        <s v="56C4A"/>
        <s v="56C4B"/>
        <s v="56C4C"/>
        <s v="56C4D"/>
        <s v="56C5A"/>
        <s v="56C5B"/>
        <s v="56C5C"/>
        <s v="56C5D"/>
        <s v="56C6A"/>
        <s v="56C6B"/>
        <s v="56C7A"/>
        <s v="56C7B"/>
        <s v="56C8A"/>
        <s v="56C8B"/>
        <s v="56D2A"/>
        <s v="56D2B"/>
        <s v="56D2C"/>
        <s v="56D2D"/>
        <s v="56D3A"/>
        <s v="56D3B"/>
        <s v="56D3C"/>
        <s v="56D3D"/>
        <s v="56D4A"/>
        <s v="56D4B"/>
        <s v="56D4C"/>
        <s v="56D4D"/>
        <s v="56D5A"/>
        <s v="56D5B"/>
        <s v="56D5C"/>
        <s v="56D5D"/>
        <s v="56D6A"/>
        <s v="56D6B"/>
        <s v="56D7A"/>
        <s v="56D7B"/>
        <s v="56D8A"/>
        <s v="56D8B"/>
        <s v="56E2A"/>
        <s v="56E2B"/>
        <s v="56E2C"/>
        <s v="56E2D"/>
        <s v="56E3A"/>
        <s v="56E3B"/>
        <s v="56E3C"/>
        <s v="56E3D"/>
        <s v="56E4A"/>
        <s v="56E4B"/>
        <s v="56E4C"/>
        <s v="56E4D"/>
        <s v="56E5A"/>
        <s v="56E5B"/>
        <s v="56E5C"/>
        <s v="56E5D"/>
        <s v="56E6A"/>
        <s v="56E6B"/>
        <s v="56E7A"/>
        <s v="56E7B"/>
        <s v="56E8A"/>
        <s v="56E8B"/>
        <s v="56F2A"/>
        <s v="56F2B"/>
        <s v="56F2C"/>
        <s v="56F2D"/>
        <s v="56F3A"/>
        <s v="56F3B"/>
        <s v="56F3C"/>
        <s v="56F3D"/>
        <s v="56F4A"/>
        <s v="56F4B"/>
        <s v="56F4C"/>
        <s v="56F4D"/>
        <s v="56F5A"/>
        <s v="56F5B"/>
        <s v="56F5C"/>
        <s v="56F5D"/>
        <s v="56F6A"/>
        <s v="56F6B"/>
        <s v="56F7A"/>
        <s v="56F7B"/>
        <s v="56F8A"/>
        <s v="56F8B"/>
        <s v="56G2A"/>
        <s v="56G2B"/>
        <s v="56G2C"/>
        <s v="56G2D"/>
        <s v="56G3A"/>
        <s v="56G3B"/>
        <s v="56G3C"/>
        <s v="56G3D"/>
        <s v="56G4A"/>
        <s v="56G4B"/>
        <s v="56G4C"/>
        <s v="56G4D"/>
        <s v="56G5A"/>
        <s v="56G5B"/>
        <s v="56G5C"/>
        <s v="56G5D"/>
        <s v="56G6A"/>
        <s v="56G6B"/>
        <s v="56G7A"/>
        <s v="56G7B"/>
        <s v="56G8A"/>
        <s v="56G8B"/>
        <s v="56H2A"/>
        <s v="56H2B"/>
        <s v="56H2C"/>
        <s v="56H2D"/>
        <s v="56H3A"/>
        <s v="56H3B"/>
        <s v="56H3C"/>
        <s v="56H3D"/>
        <s v="56H4A"/>
        <s v="56H4B"/>
        <s v="56H4C"/>
        <s v="56H4D"/>
        <s v="56H5A"/>
        <s v="56H5B"/>
        <s v="56H5C"/>
        <s v="56H5D"/>
        <s v="56H6A"/>
        <s v="56H6B"/>
        <s v="56H7A"/>
        <s v="56H7B"/>
        <s v="56H8A"/>
        <s v="56H8B"/>
        <s v="56I2A"/>
        <s v="56I2B"/>
        <s v="56I2C"/>
        <s v="56I2D"/>
        <s v="56I3A"/>
        <s v="56I3B"/>
        <s v="56I3C"/>
        <s v="56I3D"/>
        <s v="56I4A"/>
        <s v="56I4B"/>
        <s v="56I4C"/>
        <s v="56I4D"/>
        <s v="56I5A"/>
        <s v="56I5B"/>
        <s v="56I5C"/>
        <s v="56I5D"/>
        <s v="56I6A"/>
        <s v="56I6B"/>
        <s v="56I7A"/>
        <s v="56I7B"/>
        <s v="56I8A"/>
        <s v="56I8B"/>
        <s v="56J2A"/>
        <s v="56J2B"/>
        <s v="56J2C"/>
        <s v="56J2D"/>
        <s v="56J3A"/>
        <s v="56J3B"/>
        <s v="56J3C"/>
        <s v="56J3D"/>
        <s v="56J4A"/>
        <s v="56J4B"/>
        <s v="56J4C"/>
        <s v="56J4D"/>
        <s v="56J5A"/>
        <s v="56J5B"/>
        <s v="56J5C"/>
        <s v="56J5D"/>
        <s v="56J6A"/>
        <s v="56J6B"/>
        <s v="56J7A"/>
        <s v="56J7B"/>
        <s v="56J8A"/>
        <s v="56J8B"/>
        <s v="56K2A"/>
        <s v="56K2B"/>
        <s v="56K3A"/>
        <s v="56K3B"/>
        <s v="56K4A"/>
        <s v="56K4B"/>
        <s v="56K5A"/>
        <s v="56K5B"/>
        <s v="56K6A"/>
        <s v="56K6B"/>
        <s v="56K7A"/>
        <s v="56K7B"/>
        <s v="56L2A"/>
        <s v="56L2B"/>
        <s v="56L3A"/>
        <s v="56L3B"/>
        <s v="56L4A"/>
        <s v="56L4B"/>
        <s v="56L5A"/>
        <s v="56L5B"/>
        <s v="56L6A"/>
        <s v="56L6B"/>
        <s v="56L7A"/>
        <s v="56L7B"/>
        <s v="56M2A"/>
        <s v="56M2B"/>
        <s v="56M3A"/>
        <s v="56M3B"/>
        <s v="56M4A"/>
        <s v="56M4B"/>
        <s v="56M5A"/>
        <s v="56M5B"/>
        <s v="56M6A"/>
        <s v="56M6B"/>
        <s v="56M7A"/>
        <s v="56M7B"/>
        <s v="56N2A"/>
        <s v="56N2B"/>
        <s v="56N3A"/>
        <s v="56N3B"/>
        <s v="56N4A"/>
        <s v="56N4B"/>
        <s v="56N5A"/>
        <s v="56N5B"/>
        <s v="56N6A"/>
        <s v="56N6B"/>
        <s v="56N7A"/>
        <s v="56N7B"/>
        <s v="57A1A"/>
        <s v="57A1B"/>
        <s v="57A1C"/>
        <s v="57A2A"/>
        <s v="57A2B"/>
        <s v="57A2C"/>
        <s v="57A2D"/>
        <s v="57A4A"/>
        <s v="57A4B"/>
        <s v="57A4C"/>
        <s v="57A4D"/>
        <s v="57A5A"/>
        <s v="57A5B"/>
        <s v="57A5C"/>
        <s v="57A5D"/>
        <s v="57A6A"/>
        <s v="57A6B"/>
        <s v="57A7A"/>
        <s v="57A7B"/>
        <s v="57A8A"/>
        <s v="57A8B"/>
        <s v="57B1A"/>
        <s v="57B1B"/>
        <s v="57B1C"/>
        <s v="57B2A"/>
        <s v="57B2B"/>
        <s v="57B2C"/>
        <s v="57B2D"/>
        <s v="57B4A"/>
        <s v="57B4B"/>
        <s v="57B4C"/>
        <s v="57B4D"/>
        <s v="57B5A"/>
        <s v="57B5B"/>
        <s v="57B5C"/>
        <s v="57B5D"/>
        <s v="57B6A"/>
        <s v="57B6B"/>
        <s v="57B7A"/>
        <s v="57B7B"/>
        <s v="57B8A"/>
        <s v="57B8B"/>
        <s v="57C1A"/>
        <s v="57C1B"/>
        <s v="57C1C"/>
        <s v="57C2A"/>
        <s v="57C2B"/>
        <s v="57C2C"/>
        <s v="57C2D"/>
        <s v="57C4A"/>
        <s v="57C4B"/>
        <s v="57C4C"/>
        <s v="57C4D"/>
        <s v="57C5A"/>
        <s v="57C5B"/>
        <s v="57C5C"/>
        <s v="57C5D"/>
        <s v="57C6A"/>
        <s v="57C6B"/>
        <s v="57C7A"/>
        <s v="57C7B"/>
        <s v="57C8A"/>
        <s v="57C8B"/>
        <s v="57D1A"/>
        <s v="57D1B"/>
        <s v="57D1C"/>
        <s v="57D2A"/>
        <s v="57D2B"/>
        <s v="57D2C"/>
        <s v="57D2D"/>
        <s v="57D4A"/>
        <s v="57D4B"/>
        <s v="57D4C"/>
        <s v="57D4D"/>
        <s v="57D6A"/>
        <s v="57D6B"/>
        <s v="57D7A"/>
        <s v="57D7B"/>
        <s v="57D8A"/>
        <s v="57D8B"/>
        <s v="57E1A"/>
        <s v="57E1B"/>
        <s v="57E1C"/>
        <s v="57E2A"/>
        <s v="57E2B"/>
        <s v="57E2C"/>
        <s v="57E2D"/>
        <s v="57E4A"/>
        <s v="57E4B"/>
        <s v="57E4C"/>
        <s v="57E4D"/>
        <s v="57E5A"/>
        <s v="57E5B"/>
        <s v="57E5C"/>
        <s v="57E5D"/>
        <s v="57E6A"/>
        <s v="57E6B"/>
        <s v="57E7A"/>
        <s v="57E7B"/>
        <s v="57E8A"/>
        <s v="57E8B"/>
        <s v="57F1A"/>
        <s v="57F1B"/>
        <s v="57F1C"/>
        <s v="57F1D"/>
        <s v="57F2A"/>
        <s v="57F2B"/>
        <s v="57F2C"/>
        <s v="57F2D"/>
        <s v="57F4A"/>
        <s v="57F4B"/>
        <s v="57F4C"/>
        <s v="57F4D"/>
        <s v="57F5C"/>
        <s v="57F5D"/>
        <s v="57F6A"/>
        <s v="57F6B"/>
        <s v="57F7A"/>
        <s v="57F7B"/>
        <s v="57F8A"/>
        <s v="57F8B"/>
        <s v="57G1A"/>
        <s v="57G1B"/>
        <s v="57G1C"/>
        <s v="57G1D"/>
        <s v="57G2A"/>
        <s v="57G2B"/>
        <s v="57G2C"/>
        <s v="57G2D"/>
        <s v="57G4A"/>
        <s v="57G4B"/>
        <s v="57G4C"/>
        <s v="57G4D"/>
        <s v="57G5A"/>
        <s v="57G5B"/>
        <s v="57G5C"/>
        <s v="57G5D"/>
        <s v="57G6A"/>
        <s v="57G6B"/>
        <s v="57G7A"/>
        <s v="57G7B"/>
        <s v="57G8A"/>
        <s v="57G8B"/>
        <s v="57H1A"/>
        <s v="57H1B"/>
        <s v="57H1C"/>
        <s v="57H1D"/>
        <s v="57H2A"/>
        <s v="57H2B"/>
        <s v="57H2C"/>
        <s v="57H2D"/>
        <s v="57H4A"/>
        <s v="57H4B"/>
        <s v="57H4C"/>
        <s v="57H4D"/>
        <s v="57H5A"/>
        <s v="57H5B"/>
        <s v="57H5C"/>
        <s v="57H5D"/>
        <s v="57H6A"/>
        <s v="57H6B"/>
        <s v="57H7B"/>
        <s v="57H8A"/>
        <s v="57H8B"/>
        <s v="57I1A"/>
        <s v="57I1B"/>
        <s v="57I1C"/>
        <s v="57I1D"/>
        <s v="57I2A"/>
        <s v="57I2B"/>
        <s v="57I2C"/>
        <s v="57I2D"/>
        <s v="57I4A"/>
        <s v="57I4B"/>
        <s v="57I4C"/>
        <s v="57I4D"/>
        <s v="57I5A"/>
        <s v="57I5B"/>
        <s v="57I5C"/>
        <s v="57I5D"/>
        <s v="57I6A"/>
        <s v="57I6B"/>
        <s v="57I7B"/>
        <s v="57I8A"/>
        <s v="57I8B"/>
        <s v="57J1A"/>
        <s v="57J1B"/>
        <s v="57J1C"/>
        <s v="57J1D"/>
        <s v="57J2A"/>
        <s v="57J2B"/>
        <s v="57J2C"/>
        <s v="57J2D"/>
        <s v="57J4A"/>
        <s v="57J4B"/>
        <s v="57J4C"/>
        <s v="57J4D"/>
        <s v="57J5A"/>
        <s v="57J5B"/>
        <s v="57J5C"/>
        <s v="57J5D"/>
        <s v="57J6B"/>
        <s v="57J7B"/>
        <s v="57J8A"/>
        <s v="57J8B"/>
        <s v="57K1A"/>
        <s v="57K1B"/>
        <s v="57K1C"/>
        <s v="57K1D"/>
        <s v="57K2A"/>
        <s v="57K2B"/>
        <s v="57K3A"/>
        <s v="57K3B"/>
        <s v="57K4A"/>
        <s v="57K4B"/>
        <s v="57K5A"/>
        <s v="57K5B"/>
        <s v="57K6A"/>
        <s v="57K6B"/>
        <s v="57K7A"/>
        <s v="57K7B"/>
        <s v="57L1A"/>
        <s v="57L1B"/>
        <s v="57L1C"/>
        <s v="57L1D"/>
        <s v="57L2A"/>
        <s v="57L2B"/>
        <s v="57L3A"/>
        <s v="57L3B"/>
        <s v="57L4A"/>
        <s v="57L4B"/>
        <s v="57L5A"/>
        <s v="57L5B"/>
        <s v="57L6A"/>
        <s v="57L6B"/>
        <s v="57L7A"/>
        <s v="57L7B"/>
        <s v="57M1A"/>
        <s v="57M1B"/>
        <s v="57M1C"/>
        <s v="57M1D"/>
        <s v="57M2A"/>
        <s v="57M2B"/>
        <s v="57M3A"/>
        <s v="57M3B"/>
        <s v="57M4A"/>
        <s v="57M4B"/>
        <s v="57M5A"/>
        <s v="57M5B"/>
        <s v="57M6A"/>
        <s v="57M6B"/>
        <s v="57M7A"/>
        <s v="57M7B"/>
        <s v="57N1A"/>
        <s v="57N1B"/>
        <s v="57N1C"/>
        <s v="57N1D"/>
        <s v="57N2A"/>
        <s v="57N2B"/>
        <s v="57N3A"/>
        <s v="57N3B"/>
        <s v="57N4A"/>
        <s v="57N4B"/>
        <s v="57N5A"/>
        <s v="57N5B"/>
        <s v="57N6A"/>
        <s v="57N6B"/>
        <s v="57N7A"/>
        <s v="57N7B"/>
        <m/>
        <s v="07A2A" u="1"/>
        <s v="07A2B" u="1"/>
        <s v="07A3A" u="1"/>
        <s v="07A3B" u="1"/>
        <s v="07A4A" u="1"/>
        <s v="07A4B" u="1"/>
        <s v="07A4C" u="1"/>
        <s v="07A5A" u="1"/>
        <s v="07A5B" u="1"/>
        <s v="07A5C" u="1"/>
        <s v="07A6A" u="1"/>
        <s v="07A6B" u="1"/>
        <s v="07A6C" u="1"/>
        <s v="07A7A" u="1"/>
        <s v="07A7B" u="1"/>
        <s v="07A7C" u="1"/>
        <s v="07A8A" u="1"/>
        <s v="07A8B" u="1"/>
        <s v="07B2A" u="1"/>
        <s v="07B2B" u="1"/>
        <s v="07B3A" u="1"/>
        <s v="07B3B" u="1"/>
        <s v="07B4A" u="1"/>
        <s v="07B4B" u="1"/>
        <s v="07B4C" u="1"/>
        <s v="07B5A" u="1"/>
        <s v="07B5B" u="1"/>
        <s v="07B5C" u="1"/>
        <s v="07B6A" u="1"/>
        <s v="07B6B" u="1"/>
        <s v="07B7A" u="1"/>
        <s v="07B7B" u="1"/>
        <s v="07B7C" u="1"/>
        <s v="07B8A" u="1"/>
        <s v="07B8B" u="1"/>
        <s v="07C2A" u="1"/>
        <s v="07C2B" u="1"/>
        <s v="07C3A" u="1"/>
        <s v="07C3B" u="1"/>
        <s v="07C4A" u="1"/>
        <s v="07C4B" u="1"/>
        <s v="07C4C" u="1"/>
        <s v="07C5A" u="1"/>
        <s v="07C5B" u="1"/>
        <s v="07C6A" u="1"/>
        <s v="07C6B" u="1"/>
        <s v="07C7A" u="1"/>
        <s v="07C7B" u="1"/>
        <s v="07C7C" u="1"/>
        <s v="07C8A" u="1"/>
        <s v="07C8B" u="1"/>
        <s v="07D2A" u="1"/>
        <s v="07D2B" u="1"/>
        <s v="07D3A" u="1"/>
        <s v="07D3B" u="1"/>
        <s v="07D4A" u="1"/>
        <s v="07D4B" u="1"/>
        <s v="07D4C" u="1"/>
        <s v="07D5A" u="1"/>
        <s v="07D5B" u="1"/>
        <s v="07D5C" u="1"/>
        <s v="07D6A" u="1"/>
        <s v="07D6B" u="1"/>
        <s v="07D6C" u="1"/>
        <s v="07D7A" u="1"/>
        <s v="07D7B" u="1"/>
        <s v="07D7C" u="1"/>
        <s v="07D8A" u="1"/>
        <s v="07D8B" u="1"/>
        <s v="07E2A" u="1"/>
        <s v="07E2B" u="1"/>
        <s v="07E3A" u="1"/>
        <s v="07E3B" u="1"/>
        <s v="07E4A" u="1"/>
        <s v="07E4B" u="1"/>
        <s v="07E4C" u="1"/>
        <s v="07E5A" u="1"/>
        <s v="07E5B" u="1"/>
        <s v="07E5C" u="1"/>
        <s v="07E6A" u="1"/>
        <s v="07E6B" u="1"/>
        <s v="07E7A" u="1"/>
        <s v="07E7B" u="1"/>
        <s v="07E8A" u="1"/>
        <s v="07E8B" u="1"/>
        <s v="07F2A" u="1"/>
        <s v="07F2B" u="1"/>
        <s v="07F3A" u="1"/>
        <s v="07F3B" u="1"/>
        <s v="07F4A" u="1"/>
        <s v="07F4B" u="1"/>
        <s v="07F5A" u="1"/>
        <s v="07F5B" u="1"/>
        <s v="07F5C" u="1"/>
        <s v="07F6A" u="1"/>
        <s v="07F6B" u="1"/>
        <s v="07F6C" u="1"/>
        <s v="07F7A" u="1"/>
        <s v="07F7B" u="1"/>
        <s v="07F8A" u="1"/>
        <s v="07F8B" u="1"/>
        <s v="07G2A" u="1"/>
        <s v="07G2B" u="1"/>
        <s v="07G3A" u="1"/>
        <s v="07G3B" u="1"/>
        <s v="07G4A" u="1"/>
        <s v="07G4B" u="1"/>
        <s v="07G5A" u="1"/>
        <s v="07G5B" u="1"/>
        <s v="07G6A" u="1"/>
        <s v="07G6B" u="1"/>
        <s v="07H2A" u="1"/>
        <s v="07H2B" u="1"/>
        <s v="07H3A" u="1"/>
        <s v="07H3B" u="1"/>
        <s v="07H4A" u="1"/>
        <s v="07H4B" u="1"/>
        <s v="07H5A" u="1"/>
        <s v="07H5B" u="1"/>
        <s v="07H6A" u="1"/>
        <s v="07H6B" u="1"/>
        <s v="07I2A" u="1"/>
        <s v="07I2B" u="1"/>
        <s v="07I3A" u="1"/>
        <s v="07I3B" u="1"/>
        <s v="07I4A" u="1"/>
        <s v="07I4B" u="1"/>
        <s v="07I5A" u="1"/>
        <s v="07I5B" u="1"/>
        <s v="07I6A" u="1"/>
        <s v="07I6B" u="1"/>
        <s v="07J2A" u="1"/>
        <s v="07J2B" u="1"/>
        <s v="07J3A" u="1"/>
        <s v="07J3B" u="1"/>
        <s v="07J4A" u="1"/>
        <s v="07J4B" u="1"/>
        <s v="07J5A" u="1"/>
        <s v="07J5B" u="1"/>
        <s v="07J6A" u="1"/>
        <s v="07J6B" u="1"/>
        <s v="07K2A" u="1"/>
        <s v="07K2B" u="1"/>
        <s v="07K3A" u="1"/>
        <s v="07K3B" u="1"/>
        <s v="07K4A" u="1"/>
        <s v="07K4B" u="1"/>
        <s v="07K5A" u="1"/>
        <s v="07K5B" u="1"/>
        <s v="07K6A" u="1"/>
        <s v="07K6B" u="1"/>
        <s v="07L2A" u="1"/>
        <s v="07L2B" u="1"/>
        <s v="07L3A" u="1"/>
        <s v="07L3B" u="1"/>
        <s v="07L4A" u="1"/>
        <s v="07L4B" u="1"/>
        <s v="07L5A" u="1"/>
        <s v="07L5B" u="1"/>
        <s v="07L6A" u="1"/>
        <s v="07L6B" u="1"/>
        <s v="08A1A" u="1"/>
        <s v="08A1B" u="1"/>
        <s v="08A2A" u="1"/>
        <s v="08A2B" u="1"/>
        <s v="08A3A" u="1"/>
        <s v="08A3B" u="1"/>
        <s v="08A4A" u="1"/>
        <s v="08A4B" u="1"/>
        <s v="08A5A" u="1"/>
        <s v="08A5B" u="1"/>
        <s v="08A6A" u="1"/>
        <s v="08A6B" u="1"/>
        <s v="08B1A" u="1"/>
        <s v="08B1B" u="1"/>
        <s v="08B2A" u="1"/>
        <s v="08B2A BIS" u="1"/>
        <s v="08B2B" u="1"/>
        <s v="08B2B BIS" u="1"/>
        <s v="08B2C" u="1"/>
        <s v="08B2C BIS" u="1"/>
        <s v="08B2D" u="1"/>
        <s v="08B2D BIS" u="1"/>
        <s v="08B3A" u="1"/>
        <s v="08B3B" u="1"/>
        <s v="08B4A" u="1"/>
        <s v="08B4B" u="1"/>
        <s v="08B5A" u="1"/>
        <s v="08B5B" u="1"/>
        <s v="08B6A" u="1"/>
        <s v="08B6B" u="1"/>
        <s v="08C1A" u="1"/>
        <s v="08C1B" u="1"/>
        <s v="08C2A" u="1"/>
        <s v="08C2B" u="1"/>
        <s v="08C3A" u="1"/>
        <s v="08C3B" u="1"/>
        <s v="08C4A" u="1"/>
        <s v="08C4B" u="1"/>
        <s v="08C5A" u="1"/>
        <s v="08C5B" u="1"/>
        <s v="08C6A" u="1"/>
        <s v="08C6B" u="1"/>
        <s v="08D1A" u="1"/>
        <s v="08D1B" u="1"/>
        <s v="08D2A" u="1"/>
        <s v="08D2B" u="1"/>
        <s v="08D3A" u="1"/>
        <s v="08D3B" u="1"/>
        <s v="08D4A" u="1"/>
        <s v="08D4B" u="1"/>
        <s v="08D5A" u="1"/>
        <s v="08D5B" u="1"/>
        <s v="08D6A" u="1"/>
        <s v="08D6B" u="1"/>
        <s v="08E1A" u="1"/>
        <s v="08E1B" u="1"/>
        <s v="08E2A" u="1"/>
        <s v="08E2B" u="1"/>
        <s v="08E3A" u="1"/>
        <s v="08E3B" u="1"/>
        <s v="08E4A" u="1"/>
        <s v="08E4B" u="1"/>
        <s v="08E5A" u="1"/>
        <s v="08E5B" u="1"/>
        <s v="08E6A" u="1"/>
        <s v="08E6B" u="1"/>
        <s v="08F1A" u="1"/>
        <s v="08F1B" u="1"/>
        <s v="08F2A" u="1"/>
        <s v="08F2B" u="1"/>
        <s v="08F3A" u="1"/>
        <s v="08F3B" u="1"/>
        <s v="08F4A" u="1"/>
        <s v="08F4B" u="1"/>
        <s v="08F5A" u="1"/>
        <s v="08F5B" u="1"/>
        <s v="08F6A" u="1"/>
        <s v="08F6B" u="1"/>
        <s v="08G1A" u="1"/>
        <s v="08G1B" u="1"/>
        <s v="08G2A" u="1"/>
        <s v="08G2B" u="1"/>
        <s v="08G3A" u="1"/>
        <s v="08G3B" u="1"/>
        <s v="08G4A" u="1"/>
        <s v="08G4B" u="1"/>
        <s v="08G5A" u="1"/>
        <s v="08G5B" u="1"/>
        <s v="08G6A" u="1"/>
        <s v="08G6B" u="1"/>
        <s v="08H1A" u="1"/>
        <s v="08H1B" u="1"/>
        <s v="08H2A" u="1"/>
        <s v="08H2B" u="1"/>
        <s v="08H3A" u="1"/>
        <s v="08H3B" u="1"/>
        <s v="08H4A" u="1"/>
        <s v="08H4B" u="1"/>
        <s v="08H5A" u="1"/>
        <s v="08H5B" u="1"/>
        <s v="08H6A" u="1"/>
        <s v="08H6B" u="1"/>
        <s v="08I1A" u="1"/>
        <s v="08I1B" u="1"/>
        <s v="08I1B BIS" u="1"/>
        <s v="08I1C" u="1"/>
        <s v="08I1D" u="1"/>
        <s v="08I2A" u="1"/>
        <s v="08I2B" u="1"/>
        <s v="08I3A" u="1"/>
        <s v="08I3B" u="1"/>
        <s v="08I4A" u="1"/>
        <s v="08I4B" u="1"/>
        <s v="08I5A" u="1"/>
        <s v="08I5B" u="1"/>
        <s v="08I6A" u="1"/>
        <s v="08I6B" u="1"/>
        <s v="08J1A" u="1"/>
        <s v="08J1B" u="1"/>
        <s v="08J2A" u="1"/>
        <s v="08J2B" u="1"/>
        <s v="08J3A" u="1"/>
        <s v="08J3B" u="1"/>
        <s v="08J4A" u="1"/>
        <s v="08J4B" u="1"/>
        <s v="08J5A" u="1"/>
        <s v="08J5B" u="1"/>
        <s v="08J6A" u="1"/>
        <s v="08J6B" u="1"/>
        <s v="08K1A" u="1"/>
        <s v="08K1B" u="1"/>
        <s v="08K2A" u="1"/>
        <s v="08K2B" u="1"/>
        <s v="08K3A" u="1"/>
        <s v="08K3B" u="1"/>
        <s v="08K4A" u="1"/>
        <s v="08K4B" u="1"/>
        <s v="08K5A" u="1"/>
        <s v="08K5B" u="1"/>
        <s v="08K6A" u="1"/>
        <s v="08K6B" u="1"/>
        <s v="08L1A" u="1"/>
        <s v="08L1B" u="1"/>
        <s v="08L2A" u="1"/>
        <s v="08L2B" u="1"/>
        <s v="08L3A" u="1"/>
        <s v="08L3B" u="1"/>
        <s v="08L4A" u="1"/>
        <s v="08L4B" u="1"/>
        <s v="08L5A" u="1"/>
        <s v="08L5B" u="1"/>
        <s v="08L6A" u="1"/>
        <s v="08L6B" u="1"/>
        <s v="09A1A" u="1"/>
        <s v="09A1A BIS" u="1"/>
        <s v="09A1B" u="1"/>
        <s v="09A1B BIS" u="1"/>
        <s v="09A1C" u="1"/>
        <s v="09A1C BIS" u="1"/>
        <s v="09A2A" u="1"/>
        <s v="09A2A BIS" u="1"/>
        <s v="09A2B" u="1"/>
        <s v="09A2B BIS" u="1"/>
        <s v="09A2C" u="1"/>
        <s v="09A2C BIS" u="1"/>
        <s v="09A3A" u="1"/>
        <s v="09A3A BIS" u="1"/>
        <s v="09A3B" u="1"/>
        <s v="09A3B BIS" u="1"/>
        <s v="09A3C" u="1"/>
        <s v="09A3C BIS" u="1"/>
        <s v="09A4A" u="1"/>
        <s v="09A4B" u="1"/>
        <s v="09A5A" u="1"/>
        <s v="09A5B" u="1"/>
        <s v="09A6A" u="1"/>
        <s v="09A6B" u="1"/>
        <s v="09B1A" u="1"/>
        <s v="09B1A BIS" u="1"/>
        <s v="09B1B" u="1"/>
        <s v="09B1B BIS" u="1"/>
        <s v="09B1C" u="1"/>
        <s v="09B1C BIS" u="1"/>
        <s v="09B2A" u="1"/>
        <s v="09B2A BIS" u="1"/>
        <s v="09B2B" u="1"/>
        <s v="09B2B BIS" u="1"/>
        <s v="09B2C" u="1"/>
        <s v="09B2C BIS" u="1"/>
        <s v="09B3A" u="1"/>
        <s v="09B3A BIS" u="1"/>
        <s v="09B3B" u="1"/>
        <s v="09B3B BIS" u="1"/>
        <s v="09B3C" u="1"/>
        <s v="09B3C BIS" u="1"/>
        <s v="09B4A" u="1"/>
        <s v="09B4B" u="1"/>
        <s v="09B5A" u="1"/>
        <s v="09B5B" u="1"/>
        <s v="09B6A" u="1"/>
        <s v="09B6B" u="1"/>
        <s v="09C1A" u="1"/>
        <s v="09C1A BIS" u="1"/>
        <s v="09C1B" u="1"/>
        <s v="09C1B BIS" u="1"/>
        <s v="09C1C" u="1"/>
        <s v="09C1C BIS" u="1"/>
        <s v="09C2A" u="1"/>
        <s v="09C2A BIS" u="1"/>
        <s v="09C2B" u="1"/>
        <s v="09C2B BIS" u="1"/>
        <s v="09C2C" u="1"/>
        <s v="09C2C BIS" u="1"/>
        <s v="09C3A" u="1"/>
        <s v="09C3A BIS" u="1"/>
        <s v="09C3B" u="1"/>
        <s v="09C3B BIS" u="1"/>
        <s v="09C3C" u="1"/>
        <s v="09C3C BIS" u="1"/>
        <s v="09C4A" u="1"/>
        <s v="09C4B" u="1"/>
        <s v="09C5A" u="1"/>
        <s v="09C5B" u="1"/>
        <s v="09C6A" u="1"/>
        <s v="09C6B" u="1"/>
        <s v="09D1A" u="1"/>
        <s v="09D1A BIS" u="1"/>
        <s v="09D1B" u="1"/>
        <s v="09D1B BIS" u="1"/>
        <s v="09D1C" u="1"/>
        <s v="09D1C BIS" u="1"/>
        <s v="09D2A" u="1"/>
        <s v="09D2A BIS" u="1"/>
        <s v="09D2B" u="1"/>
        <s v="09D2B BIS" u="1"/>
        <s v="09D2C" u="1"/>
        <s v="09D2C BIS" u="1"/>
        <s v="09D3A" u="1"/>
        <s v="09D3A BIS" u="1"/>
        <s v="09D3B" u="1"/>
        <s v="09D3B BIS" u="1"/>
        <s v="09D3C" u="1"/>
        <s v="09D3C BIS" u="1"/>
        <s v="09D4A" u="1"/>
        <s v="09D4B" u="1"/>
        <s v="09D5A" u="1"/>
        <s v="09D5B" u="1"/>
        <s v="09D6A" u="1"/>
        <s v="09D6B" u="1"/>
        <s v="09E1A" u="1"/>
        <s v="09E1A BIS" u="1"/>
        <s v="09E1B" u="1"/>
        <s v="09E1B BIS" u="1"/>
        <s v="09E1C" u="1"/>
        <s v="09E1C BIS" u="1"/>
        <s v="09E2A" u="1"/>
        <s v="09E2A BIS" u="1"/>
        <s v="09E2B" u="1"/>
        <s v="09E2B BIS" u="1"/>
        <s v="09E2C" u="1"/>
        <s v="09E2C BIS" u="1"/>
        <s v="09E3A" u="1"/>
        <s v="09E3A BIS" u="1"/>
        <s v="09E3B" u="1"/>
        <s v="09E3B BIS" u="1"/>
        <s v="09E3C" u="1"/>
        <s v="09E3C BIS" u="1"/>
        <s v="09E4A" u="1"/>
        <s v="09E4B" u="1"/>
        <s v="09E5B" u="1"/>
        <s v="09E6A" u="1"/>
        <s v="09E6B" u="1"/>
        <s v="09F1A" u="1"/>
        <s v="09F1A BIS" u="1"/>
        <s v="09F1B" u="1"/>
        <s v="09F1B BIS" u="1"/>
        <s v="09F1C" u="1"/>
        <s v="09F1C BIS" u="1"/>
        <s v="09F2A" u="1"/>
        <s v="09F2A BIS" u="1"/>
        <s v="09F2B" u="1"/>
        <s v="09F2B BIS" u="1"/>
        <s v="09F2C" u="1"/>
        <s v="09F2C BIS" u="1"/>
        <s v="09F3A" u="1"/>
        <s v="09F3A BIS" u="1"/>
        <s v="09F3B" u="1"/>
        <s v="09F3B BIS" u="1"/>
        <s v="09F3C" u="1"/>
        <s v="09F3C BIS" u="1"/>
        <s v="09F4A" u="1"/>
        <s v="09F4B" u="1"/>
        <s v="09F5A" u="1"/>
        <s v="09F5B" u="1"/>
        <s v="09F6A" u="1"/>
        <s v="09F6B" u="1"/>
        <s v="09G1A" u="1"/>
        <s v="09G1A BIS" u="1"/>
        <s v="09G1B" u="1"/>
        <s v="09G1B BIS" u="1"/>
        <s v="09G1C" u="1"/>
        <s v="09G1C BIS" u="1"/>
        <s v="09G2A" u="1"/>
        <s v="09G2A BIS" u="1"/>
        <s v="09G2B" u="1"/>
        <s v="09G2B BIS" u="1"/>
        <s v="09G2C" u="1"/>
        <s v="09G2C BIS" u="1"/>
        <s v="09G3A" u="1"/>
        <s v="09G3A BIS" u="1"/>
        <s v="09G3B" u="1"/>
        <s v="09G3B BIS" u="1"/>
        <s v="09G3C" u="1"/>
        <s v="09G3C BIS" u="1"/>
        <s v="09G4A" u="1"/>
        <s v="09G4B" u="1"/>
        <s v="09G5A" u="1"/>
        <s v="09G5B" u="1"/>
        <s v="09G6A" u="1"/>
        <s v="09G6B" u="1"/>
        <s v="09H1A" u="1"/>
        <s v="09H1A BIS" u="1"/>
        <s v="09H1B" u="1"/>
        <s v="09H1B BIS" u="1"/>
        <s v="09H1C" u="1"/>
        <s v="09H1C BIS" u="1"/>
        <s v="09H2A" u="1"/>
        <s v="09H2A BIS" u="1"/>
        <s v="09H2B" u="1"/>
        <s v="09H2B BIS" u="1"/>
        <s v="09H2C" u="1"/>
        <s v="09H2C BIS" u="1"/>
        <s v="09H3A" u="1"/>
        <s v="09H3A BIS" u="1"/>
        <s v="09H3B" u="1"/>
        <s v="09H3B BIS" u="1"/>
        <s v="09H3C" u="1"/>
        <s v="09H3C BIS" u="1"/>
        <s v="09H4A" u="1"/>
        <s v="09H4B" u="1"/>
        <s v="09H5A" u="1"/>
        <s v="09H5B" u="1"/>
        <s v="09H6A" u="1"/>
        <s v="09H6B" u="1"/>
        <s v="09I1A" u="1"/>
        <s v="09I1A BIS" u="1"/>
        <s v="09I1B" u="1"/>
        <s v="09I1B BIS" u="1"/>
        <s v="09I1C" u="1"/>
        <s v="09I1C BIS" u="1"/>
        <s v="09I2A" u="1"/>
        <s v="09I2A BIS" u="1"/>
        <s v="09I2B" u="1"/>
        <s v="09I2B BIS" u="1"/>
        <s v="09I2C" u="1"/>
        <s v="09I2C BIS" u="1"/>
        <s v="09I3A" u="1"/>
        <s v="09I3A BIS" u="1"/>
        <s v="09I3B" u="1"/>
        <s v="09I3B BIS" u="1"/>
        <s v="09I3C" u="1"/>
        <s v="09I3C BIS" u="1"/>
        <s v="09I4A" u="1"/>
        <s v="09I4B" u="1"/>
        <s v="09I5A" u="1"/>
        <s v="09I5B" u="1"/>
        <s v="09I6A" u="1"/>
        <s v="09I6B" u="1"/>
        <s v="09J1A" u="1"/>
        <s v="09J1B" u="1"/>
        <s v="09J2A" u="1"/>
        <s v="09J2A BIS" u="1"/>
        <s v="09J2B" u="1"/>
        <s v="09J2B BIS" u="1"/>
        <s v="09J2C" u="1"/>
        <s v="09J2C BIS" u="1"/>
        <s v="09J3A" u="1"/>
        <s v="09J3A BIS" u="1"/>
        <s v="09J3B" u="1"/>
        <s v="09J3B BIS" u="1"/>
        <s v="09J3C" u="1"/>
        <s v="09J3C BIS" u="1"/>
        <s v="09J4A" u="1"/>
        <s v="09J4B" u="1"/>
        <s v="09J5A" u="1"/>
        <s v="09J5B" u="1"/>
        <s v="09J6A" u="1"/>
        <s v="09J6B" u="1"/>
        <s v="09K1B" u="1"/>
        <s v="09K2A" u="1"/>
        <s v="09K2A BIS" u="1"/>
        <s v="09K2B" u="1"/>
        <s v="09K2B BIS" u="1"/>
        <s v="09K2C" u="1"/>
        <s v="09K2C BIS" u="1"/>
        <s v="09K3A" u="1"/>
        <s v="09K3A BIS" u="1"/>
        <s v="09K3B" u="1"/>
        <s v="09K3B BIS" u="1"/>
        <s v="09K3C" u="1"/>
        <s v="09K3C BIS" u="1"/>
        <s v="09K4A" u="1"/>
        <s v="09K4B" u="1"/>
        <s v="09K5A" u="1"/>
        <s v="09K5B" u="1"/>
        <s v="09K6A" u="1"/>
        <s v="09K6B" u="1"/>
        <s v="09L1A" u="1"/>
        <s v="09L1B" u="1"/>
        <s v="09L2A" u="1"/>
        <s v="09L2A BIS" u="1"/>
        <s v="09L2B" u="1"/>
        <s v="09L2B BIS" u="1"/>
        <s v="09L2C" u="1"/>
        <s v="09L2C BIS" u="1"/>
        <s v="09L3A" u="1"/>
        <s v="09L3A BIS" u="1"/>
        <s v="09L3B" u="1"/>
        <s v="09L3B BIS" u="1"/>
        <s v="09L3C BIS" u="1"/>
        <s v="09L4A" u="1"/>
        <s v="09L4B" u="1"/>
        <s v="09L5A" u="1"/>
        <s v="09L5B" u="1"/>
        <s v="09L6A" u="1"/>
        <s v="09L6B" u="1"/>
        <s v="10A10A" u="1"/>
        <s v="10A10B" u="1"/>
        <s v="10A10C" u="1"/>
        <s v="10A7A" u="1"/>
        <s v="10A7C" u="1"/>
        <s v="10A8C" u="1"/>
        <s v="10A9A" u="1"/>
        <s v="10B10B" u="1"/>
        <s v="10B10C" u="1"/>
        <s v="10B11A" u="1"/>
        <s v="10B11B" u="1"/>
        <s v="10B12B" u="1"/>
        <s v="10B12C" u="1"/>
        <s v="10B1A" u="1"/>
        <s v="10B1B" u="1"/>
        <s v="10B3B" u="1"/>
        <s v="10B4A" u="1"/>
        <s v="10B4B" u="1"/>
        <s v="10B6A" u="1"/>
        <s v="10B7A" u="1"/>
        <s v="10B8A" u="1"/>
        <s v="10B8B" u="1"/>
        <s v="10B8C" u="1"/>
        <s v="10C11A" u="1"/>
        <s v="10C12A" u="1"/>
        <s v="10C12C" u="1"/>
        <s v="10C5B" u="1"/>
        <s v="10C5C" u="1"/>
        <s v="10C6A" u="1"/>
        <s v="10C6B" u="1"/>
        <s v="10C8A" u="1"/>
        <s v="10C8C" u="1"/>
        <s v="10C9A" u="1"/>
        <s v="10C9B" u="1"/>
        <s v="10D11A" u="1"/>
        <s v="10D3B" u="1"/>
        <s v="10D4A" u="1"/>
        <s v="10D4B" u="1"/>
        <s v="10D5A" u="1"/>
        <s v="10D6A" u="1"/>
        <s v="10D6B" u="1"/>
        <s v="10D7A" u="1"/>
        <s v="10E2C" u="1"/>
        <s v="10E3A" u="1"/>
        <s v="10F2B" u="1"/>
        <s v="10F5B" u="1"/>
        <s v="10G1A" u="1"/>
        <s v="10G2B" u="1"/>
        <s v="10G2C" u="1"/>
        <s v="10H2B" u="1"/>
        <s v="10I1A" u="1"/>
        <s v="10L4B" u="1"/>
        <s v="28A2A" u="1"/>
        <s v="28A2B" u="1"/>
        <s v="28A3A" u="1"/>
        <s v="28A3B" u="1"/>
        <s v="28A4A" u="1"/>
        <s v="28A4B" u="1"/>
        <s v="28A5A" u="1"/>
        <s v="28A5B" u="1"/>
        <s v="28A6A" u="1"/>
        <s v="28A6B" u="1"/>
        <s v="28A7A" u="1"/>
        <s v="28A7B" u="1"/>
        <s v="28B2A" u="1"/>
        <s v="28B2B" u="1"/>
        <s v="28B3A" u="1"/>
        <s v="28B3B" u="1"/>
        <s v="28B4A" u="1"/>
        <s v="28B4B" u="1"/>
        <s v="28B5A" u="1"/>
        <s v="28B5B" u="1"/>
        <s v="28B6A" u="1"/>
        <s v="28B6B" u="1"/>
        <s v="28B7A" u="1"/>
        <s v="28B7B" u="1"/>
        <s v="28C2A" u="1"/>
        <s v="28C2B" u="1"/>
        <s v="28C3A" u="1"/>
        <s v="28C3B" u="1"/>
        <s v="28C4A" u="1"/>
        <s v="28C4B" u="1"/>
        <s v="28C5A" u="1"/>
        <s v="28C5B" u="1"/>
        <s v="28C6A" u="1"/>
        <s v="28C6B" u="1"/>
        <s v="28C7A" u="1"/>
        <s v="28C7B" u="1"/>
        <s v="28D2A" u="1"/>
        <s v="28D2B" u="1"/>
        <s v="28D3A" u="1"/>
        <s v="28D3B" u="1"/>
        <s v="28D4A" u="1"/>
        <s v="28D4B" u="1"/>
        <s v="28D5A" u="1"/>
        <s v="28D5B" u="1"/>
        <s v="28D6A" u="1"/>
        <s v="28D6B" u="1"/>
        <s v="28D7A" u="1"/>
        <s v="28D7B" u="1"/>
        <s v="28E2A" u="1"/>
        <s v="28E2B" u="1"/>
        <s v="28E3A" u="1"/>
        <s v="28E3B" u="1"/>
        <s v="28E4A" u="1"/>
        <s v="28E4B" u="1"/>
        <s v="28E5A" u="1"/>
        <s v="28E5B" u="1"/>
        <s v="28E6A" u="1"/>
        <s v="28E6B" u="1"/>
        <s v="28E7A" u="1"/>
        <s v="28E7B" u="1"/>
        <s v="28F2A" u="1"/>
        <s v="28F2B" u="1"/>
        <s v="28F3A" u="1"/>
        <s v="28F3B" u="1"/>
        <s v="28F4A" u="1"/>
        <s v="28F4B" u="1"/>
        <s v="28F5A" u="1"/>
        <s v="28F5B" u="1"/>
        <s v="28F6A" u="1"/>
        <s v="28F6B" u="1"/>
        <s v="28G2A" u="1"/>
        <s v="28G2B" u="1"/>
        <s v="28G3A" u="1"/>
        <s v="28G3B" u="1"/>
        <s v="28G4A" u="1"/>
        <s v="28G4B" u="1"/>
        <s v="28G5A" u="1"/>
        <s v="28G5B" u="1"/>
        <s v="28G6A" u="1"/>
        <s v="28G6B" u="1"/>
        <s v="28H2A" u="1"/>
        <s v="28H2B" u="1"/>
        <s v="28H3A" u="1"/>
        <s v="28H3B" u="1"/>
        <s v="28H4A" u="1"/>
        <s v="28H4B" u="1"/>
        <s v="28H5A" u="1"/>
        <s v="28H5B" u="1"/>
        <s v="28H6A" u="1"/>
        <s v="28H6B" u="1"/>
        <s v="28I2A" u="1"/>
        <s v="28I2B" u="1"/>
        <s v="28I3A" u="1"/>
        <s v="28I3B" u="1"/>
        <s v="28I4A" u="1"/>
        <s v="28I4B" u="1"/>
        <s v="28I5A" u="1"/>
        <s v="28I5B" u="1"/>
        <s v="28I6A" u="1"/>
        <s v="28I6B" u="1"/>
        <s v="28J2A" u="1"/>
        <s v="28J2B" u="1"/>
        <s v="28J3A" u="1"/>
        <s v="28J3B" u="1"/>
        <s v="28J4A" u="1"/>
        <s v="28J4B" u="1"/>
        <s v="28J5A" u="1"/>
        <s v="28J5B" u="1"/>
        <s v="28J6A" u="1"/>
        <s v="28J6B" u="1"/>
        <s v="29A2A" u="1"/>
        <s v="29A2B" u="1"/>
        <s v="29A3A" u="1"/>
        <s v="29A3B" u="1"/>
        <s v="29A4A" u="1"/>
        <s v="29A4B" u="1"/>
        <s v="29A5A" u="1"/>
        <s v="29A5B" u="1"/>
        <s v="29A6A" u="1"/>
        <s v="29A6B" u="1"/>
        <s v="29A6C" u="1"/>
        <s v="29B2A" u="1"/>
        <s v="29B2B" u="1"/>
        <s v="29B3A" u="1"/>
        <s v="29B3B" u="1"/>
        <s v="29B4A" u="1"/>
        <s v="29B4B" u="1"/>
        <s v="29B5A" u="1"/>
        <s v="29B5B" u="1"/>
        <s v="29B6A" u="1"/>
        <s v="29B6B" u="1"/>
        <s v="29B6C" u="1"/>
        <s v="29C2A" u="1"/>
        <s v="29C2B" u="1"/>
        <s v="29C3A" u="1"/>
        <s v="29C3B" u="1"/>
        <s v="29C4A" u="1"/>
        <s v="29C4B" u="1"/>
        <s v="29C5A" u="1"/>
        <s v="29C5B" u="1"/>
        <s v="29C6A" u="1"/>
        <s v="29C6B" u="1"/>
        <s v="29C6C" u="1"/>
        <s v="29D2A" u="1"/>
        <s v="29D2B" u="1"/>
        <s v="29D3A" u="1"/>
        <s v="29D3B" u="1"/>
        <s v="29D4A" u="1"/>
        <s v="29D4B" u="1"/>
        <s v="29D5A" u="1"/>
        <s v="29D5B" u="1"/>
        <s v="29D6A" u="1"/>
        <s v="29D6B" u="1"/>
        <s v="29D6C" u="1"/>
        <s v="29E2A" u="1"/>
        <s v="29E2B" u="1"/>
        <s v="29E3A" u="1"/>
        <s v="29E3B" u="1"/>
        <s v="29E4A" u="1"/>
        <s v="29E4B" u="1"/>
        <s v="29E5A" u="1"/>
        <s v="29E5B" u="1"/>
        <s v="29E6A" u="1"/>
        <s v="29E6B" u="1"/>
        <s v="29E6C" u="1"/>
        <s v="29F2A" u="1"/>
        <s v="29F2B" u="1"/>
        <s v="29F3A" u="1"/>
        <s v="29F3B" u="1"/>
        <s v="29F4A" u="1"/>
        <s v="29F4B" u="1"/>
        <s v="29F5A" u="1"/>
        <s v="29F5B" u="1"/>
        <s v="29F6A" u="1"/>
        <s v="29F6B" u="1"/>
        <s v="29F6C" u="1"/>
        <s v="29G2A" u="1"/>
        <s v="29G2B" u="1"/>
        <s v="29G3A" u="1"/>
        <s v="29G3B" u="1"/>
        <s v="29G4A" u="1"/>
        <s v="29G4B" u="1"/>
        <s v="29G5A" u="1"/>
        <s v="29G5B" u="1"/>
        <s v="29G6A" u="1"/>
        <s v="29G6B" u="1"/>
        <s v="29G6C" u="1"/>
        <s v="29H2A" u="1"/>
        <s v="29H2B" u="1"/>
        <s v="29H3A" u="1"/>
        <s v="29H3B" u="1"/>
        <s v="29H4A" u="1"/>
        <s v="29H4B" u="1"/>
        <s v="29H5A" u="1"/>
        <s v="29H5B" u="1"/>
        <s v="29H6A" u="1"/>
        <s v="29H6B" u="1"/>
        <s v="29H6C" u="1"/>
        <s v="29I2A" u="1"/>
        <s v="29I2B" u="1"/>
        <s v="29I2C" u="1"/>
        <s v="29I3A" u="1"/>
        <s v="29I3B" u="1"/>
        <s v="29I3C" u="1"/>
        <s v="29I4A" u="1"/>
        <s v="29I4B" u="1"/>
        <s v="29I4C" u="1"/>
        <s v="29I5A" u="1"/>
        <s v="29I5B" u="1"/>
        <s v="29I5C" u="1"/>
        <s v="29I6A" u="1"/>
        <s v="29I6B" u="1"/>
        <s v="29I6C" u="1"/>
        <s v="29J2A" u="1"/>
        <s v="29J2B" u="1"/>
        <s v="29J2C" u="1"/>
        <s v="29J3A" u="1"/>
        <s v="29J3B" u="1"/>
        <s v="29J3C" u="1"/>
        <s v="29J4A" u="1"/>
        <s v="29J4B" u="1"/>
        <s v="29J4C" u="1"/>
        <s v="29J5A" u="1"/>
        <s v="29J5B" u="1"/>
        <s v="29J5C" u="1"/>
        <s v="30A1A" u="1"/>
        <s v="30A1ABIS" u="1"/>
        <s v="30A1B" u="1"/>
        <s v="30A1BBIS" u="1"/>
        <s v="30A1C" u="1"/>
        <s v="30A1CBIS" u="1"/>
        <s v="30A2A" u="1"/>
        <s v="30A2ABIS" u="1"/>
        <s v="30A2B" u="1"/>
        <s v="30A2BBIS" u="1"/>
        <s v="30A2C" u="1"/>
        <s v="30A2CBIS" u="1"/>
        <s v="30A3A" u="1"/>
        <s v="30A3ABIS" u="1"/>
        <s v="30A3B" u="1"/>
        <s v="30A3BBIS" u="1"/>
        <s v="30A3C" u="1"/>
        <s v="30A3CBIS" u="1"/>
        <s v="30A4A" u="1"/>
        <s v="30A4B" u="1"/>
        <s v="30A5A" u="1"/>
        <s v="30A5B" u="1"/>
        <s v="30A6A" u="1"/>
        <s v="30A6B" u="1"/>
        <s v="30A7A" u="1"/>
        <s v="30A7B" u="1"/>
        <s v="30A8A" u="1"/>
        <s v="30A8B" u="1"/>
        <s v="30B1A" u="1"/>
        <s v="30B1ABIS" u="1"/>
        <s v="30B1B" u="1"/>
        <s v="30B1BBIS" u="1"/>
        <s v="30B1C" u="1"/>
        <s v="30B1CBIS" u="1"/>
        <s v="30B2A" u="1"/>
        <s v="30B2ABIS" u="1"/>
        <s v="30B2B" u="1"/>
        <s v="30B2BBIS" u="1"/>
        <s v="30B2C" u="1"/>
        <s v="30B2CBIS" u="1"/>
        <s v="30B3A" u="1"/>
        <s v="30B3ABIS" u="1"/>
        <s v="30B3B" u="1"/>
        <s v="30B3BBIS" u="1"/>
        <s v="30B3C" u="1"/>
        <s v="30B3CBIS" u="1"/>
        <s v="30B4A" u="1"/>
        <s v="30B4B" u="1"/>
        <s v="30B5A" u="1"/>
        <s v="30B5B" u="1"/>
        <s v="30B6A" u="1"/>
        <s v="30B6B" u="1"/>
        <s v="30B7A" u="1"/>
        <s v="30B7B" u="1"/>
        <s v="30B8A" u="1"/>
        <s v="30B8B" u="1"/>
        <s v="30C1A" u="1"/>
        <s v="30C1ABIS" u="1"/>
        <s v="30C1B" u="1"/>
        <s v="30C1BBIS" u="1"/>
        <s v="30C1C" u="1"/>
        <s v="30C1CBIS" u="1"/>
        <s v="30C2A" u="1"/>
        <s v="30C2ABIS" u="1"/>
        <s v="30C2B" u="1"/>
        <s v="30C2BBIS" u="1"/>
        <s v="30C2C" u="1"/>
        <s v="30C2CBIS" u="1"/>
        <s v="30C3A" u="1"/>
        <s v="30C3ABIS" u="1"/>
        <s v="30C3B" u="1"/>
        <s v="30C3BBIS" u="1"/>
        <s v="30C3C" u="1"/>
        <s v="30C3CBIS" u="1"/>
        <s v="30C4A" u="1"/>
        <s v="30C4B" u="1"/>
        <s v="30C5A" u="1"/>
        <s v="30C5B" u="1"/>
        <s v="30C6A" u="1"/>
        <s v="30C6B" u="1"/>
        <s v="30C7A" u="1"/>
        <s v="30C7B" u="1"/>
        <s v="30C8A" u="1"/>
        <s v="30C8B" u="1"/>
        <s v="30D1A" u="1"/>
        <s v="30D1ABIS" u="1"/>
        <s v="30D1B" u="1"/>
        <s v="30D1BBIS" u="1"/>
        <s v="30D1C" u="1"/>
        <s v="30D1CBIS" u="1"/>
        <s v="30D2A" u="1"/>
        <s v="30D2ABIS" u="1"/>
        <s v="30D2B" u="1"/>
        <s v="30D2BBIS" u="1"/>
        <s v="30D2C" u="1"/>
        <s v="30D2CBIS" u="1"/>
        <s v="30D3A" u="1"/>
        <s v="30D3ABIS" u="1"/>
        <s v="30D3B" u="1"/>
        <s v="30D3BBIS" u="1"/>
        <s v="30D3C" u="1"/>
        <s v="30D3CBIS" u="1"/>
        <s v="30D4A" u="1"/>
        <s v="30D4B" u="1"/>
        <s v="30D5A" u="1"/>
        <s v="30D5B" u="1"/>
        <s v="30D6A" u="1"/>
        <s v="30D6B" u="1"/>
        <s v="30D7A" u="1"/>
        <s v="30D7B" u="1"/>
        <s v="30D8A" u="1"/>
        <s v="30D8B" u="1"/>
        <s v="30E1A" u="1"/>
        <s v="30E1ABIS" u="1"/>
        <s v="30E1B" u="1"/>
        <s v="30E1BBIS" u="1"/>
        <s v="30E1C" u="1"/>
        <s v="30E1CBIS" u="1"/>
        <s v="30E2A" u="1"/>
        <s v="30E2ABIS" u="1"/>
        <s v="30E2B" u="1"/>
        <s v="30E2BBIS" u="1"/>
        <s v="30E2C" u="1"/>
        <s v="30E2CBIS" u="1"/>
        <s v="30E3A" u="1"/>
        <s v="30E3ABIS" u="1"/>
        <s v="30E3B" u="1"/>
        <s v="30E3BBIS" u="1"/>
        <s v="30E3C" u="1"/>
        <s v="30E3CBIS" u="1"/>
        <s v="30E4A" u="1"/>
        <s v="30E4B" u="1"/>
        <s v="30E5A" u="1"/>
        <s v="30E5B" u="1"/>
        <s v="30E6A" u="1"/>
        <s v="30E6B" u="1"/>
        <s v="30E7A" u="1"/>
        <s v="30E7B" u="1"/>
        <s v="30E8A" u="1"/>
        <s v="30E8B" u="1"/>
        <s v="30F1A" u="1"/>
        <s v="30F1ABIS" u="1"/>
        <s v="30F1B" u="1"/>
        <s v="30F1BBIS" u="1"/>
        <s v="30F1C" u="1"/>
        <s v="30F1CBIS" u="1"/>
        <s v="30F2A" u="1"/>
        <s v="30F2ABIS" u="1"/>
        <s v="30F2B" u="1"/>
        <s v="30F2BBIS" u="1"/>
        <s v="30F2C" u="1"/>
        <s v="30F2CBIS" u="1"/>
        <s v="30F3A" u="1"/>
        <s v="30F3ABIS" u="1"/>
        <s v="30F3B" u="1"/>
        <s v="30F3BBIS" u="1"/>
        <s v="30F3C" u="1"/>
        <s v="30F3CBIS" u="1"/>
        <s v="30F4A" u="1"/>
        <s v="30F4ABIS" u="1"/>
        <s v="30F4B" u="1"/>
        <s v="30F4BBIS" u="1"/>
        <s v="30F4C" u="1"/>
        <s v="30F4CBIS" u="1"/>
        <s v="30F5A" u="1"/>
        <s v="30F5B" u="1"/>
        <s v="30F6A" u="1"/>
        <s v="30F6B" u="1"/>
        <s v="30F7A" u="1"/>
        <s v="30F7B" u="1"/>
        <s v="30F8A" u="1"/>
        <s v="30F8B" u="1"/>
        <s v="30G1A" u="1"/>
        <s v="30G1ABIS" u="1"/>
        <s v="30G1B" u="1"/>
        <s v="30G1BBIS" u="1"/>
        <s v="30G1C" u="1"/>
        <s v="30G1CBIS" u="1"/>
        <s v="30G2A" u="1"/>
        <s v="30G2ABIS" u="1"/>
        <s v="30G2B" u="1"/>
        <s v="30G2BBIS" u="1"/>
        <s v="30G2C" u="1"/>
        <s v="30G2CBIS" u="1"/>
        <s v="30G3A" u="1"/>
        <s v="30G3ABIS" u="1"/>
        <s v="30G3B" u="1"/>
        <s v="30G3BBIS" u="1"/>
        <s v="30G3C" u="1"/>
        <s v="30G3CBIS" u="1"/>
        <s v="30G4A" u="1"/>
        <s v="30G4ABIS" u="1"/>
        <s v="30G4B" u="1"/>
        <s v="30G4BBIS" u="1"/>
        <s v="30G4C" u="1"/>
        <s v="30G4CBIS" u="1"/>
        <s v="30G5A" u="1"/>
        <s v="30G5B" u="1"/>
        <s v="30G6A" u="1"/>
        <s v="30G6B" u="1"/>
        <s v="30G7A" u="1"/>
        <s v="30G7B" u="1"/>
        <s v="30G8A" u="1"/>
        <s v="30G8B" u="1"/>
        <s v="30H1A" u="1"/>
        <s v="30H1ABIS" u="1"/>
        <s v="30H1B" u="1"/>
        <s v="30H1BBIS" u="1"/>
        <s v="30H1C" u="1"/>
        <s v="30H1CBIS" u="1"/>
        <s v="30H2A" u="1"/>
        <s v="30H2ABIS" u="1"/>
        <s v="30H2B" u="1"/>
        <s v="30H2BBIS" u="1"/>
        <s v="30H2C" u="1"/>
        <s v="30H2CBIS" u="1"/>
        <s v="30H3A" u="1"/>
        <s v="30H3ABIS" u="1"/>
        <s v="30H3B" u="1"/>
        <s v="30H3BBIS" u="1"/>
        <s v="30H3C" u="1"/>
        <s v="30H3CBIS" u="1"/>
        <s v="30H4A" u="1"/>
        <s v="30H4ABIS" u="1"/>
        <s v="30H4B" u="1"/>
        <s v="30H4BBIS" u="1"/>
        <s v="30H4C" u="1"/>
        <s v="30H4CBIS" u="1"/>
        <s v="30H5A" u="1"/>
        <s v="30H5B" u="1"/>
        <s v="30H6A" u="1"/>
        <s v="30H6B" u="1"/>
        <s v="30H7A" u="1"/>
        <s v="30H7B" u="1"/>
        <s v="30H8A" u="1"/>
        <s v="30H8B" u="1"/>
        <s v="30I3A" u="1"/>
        <s v="30I3ABIS" u="1"/>
        <s v="30I3B" u="1"/>
        <s v="30I3BBIS" u="1"/>
        <s v="30I3C" u="1"/>
        <s v="30I3CBIS" u="1"/>
        <s v="30I4A" u="1"/>
        <s v="30I4ABIS" u="1"/>
        <s v="30I4B" u="1"/>
        <s v="30I4BBIS" u="1"/>
        <s v="30I4C" u="1"/>
        <s v="30I4CBIS" u="1"/>
        <s v="30I5A" u="1"/>
        <s v="30I5B" u="1"/>
        <s v="30I6A" u="1"/>
        <s v="30I6B" u="1"/>
        <s v="30I7A" u="1"/>
        <s v="30I7B" u="1"/>
        <s v="30I8A" u="1"/>
        <s v="30I8B" u="1"/>
        <s v="30J3A" u="1"/>
        <s v="30J3ABIS" u="1"/>
        <s v="30J3B" u="1"/>
        <s v="30J3BBIS" u="1"/>
        <s v="30J3C" u="1"/>
        <s v="30J3CBIS" u="1"/>
        <s v="30J4A" u="1"/>
        <s v="30J4ABIS" u="1"/>
        <s v="30J4B" u="1"/>
        <s v="30J4BBIS" u="1"/>
        <s v="30J4C" u="1"/>
        <s v="30J4CBIS" u="1"/>
        <s v="30J5A" u="1"/>
        <s v="30J5B" u="1"/>
        <s v="30J6A" u="1"/>
        <s v="30J6B" u="1"/>
        <s v="30J7A" u="1"/>
        <s v="30J7B" u="1"/>
        <s v="30J8A" u="1"/>
        <s v="30J8B" u="1"/>
        <s v="31A1A" u="1"/>
        <s v="31A2A" u="1"/>
        <s v="31A2A BIS" u="1"/>
        <s v="31A3A" u="1"/>
        <s v="31A3A BIS" u="1"/>
        <s v="31A4A" u="1"/>
        <s v="31A4A BIS" u="1"/>
        <s v="31A5A" u="1"/>
        <s v="31A5A BIS" u="1"/>
        <s v="31A6A" u="1"/>
        <s v="31B1A" u="1"/>
        <s v="31B2A" u="1"/>
        <s v="31B2A BIS" u="1"/>
        <s v="31B3A" u="1"/>
        <s v="31B3A BIS" u="1"/>
        <s v="31B4A" u="1"/>
        <s v="31B4A BIS" u="1"/>
        <s v="31B5A" u="1"/>
        <s v="31B5A BIS" u="1"/>
        <s v="31B6A" u="1"/>
        <s v="31C1A" u="1"/>
        <s v="31C2A" u="1"/>
        <s v="31C2A BIS" u="1"/>
        <s v="31C3A" u="1"/>
        <s v="31C3A BIS" u="1"/>
        <s v="31C4A" u="1"/>
        <s v="31C4A BIS" u="1"/>
        <s v="31C5A" u="1"/>
        <s v="31C5A BIS" u="1"/>
        <s v="31C6A" u="1"/>
        <s v="31D1A" u="1"/>
        <s v="31D2A" u="1"/>
        <s v="31D2A BIS" u="1"/>
        <s v="31D3A" u="1"/>
        <s v="31D3A BIS" u="1"/>
        <s v="31D4A" u="1"/>
        <s v="31D4A BIS" u="1"/>
        <s v="31D5A" u="1"/>
        <s v="31D5A BIS" u="1"/>
        <s v="31D6A" u="1"/>
        <s v="31E2A" u="1"/>
        <s v="31E2ABIS" u="1"/>
        <s v="31E2B" u="1"/>
        <s v="31E2BBIS" u="1"/>
        <s v="31E2C" u="1"/>
        <s v="31E2CBIS" u="1"/>
        <s v="31E3A" u="1"/>
        <s v="31E4A" u="1"/>
        <s v="31E5A" u="1"/>
        <s v="31E6A" u="1"/>
        <s v="31F2A" u="1"/>
        <s v="31F2ABIS" u="1"/>
        <s v="31F2B" u="1"/>
        <s v="31F2BBIS" u="1"/>
        <s v="31F2C" u="1"/>
        <s v="31F2CBIS" u="1"/>
        <s v="31F3A" u="1"/>
        <s v="31F4A" u="1"/>
        <s v="31F5A" u="1"/>
        <s v="31F6A" u="1"/>
        <s v="31G2A" u="1"/>
        <s v="31G2ABIS" u="1"/>
        <s v="31G2B" u="1"/>
        <s v="31G2BBIS" u="1"/>
        <s v="31G2C" u="1"/>
        <s v="31G2CBIS" u="1"/>
        <s v="31G3A" u="1"/>
        <s v="31G4A" u="1"/>
        <s v="31G5A" u="1"/>
        <s v="31G6A" u="1"/>
        <s v="31H2A" u="1"/>
        <s v="31H2ABIS" u="1"/>
        <s v="31H2B" u="1"/>
        <s v="31H2BBIS" u="1"/>
        <s v="31H2C" u="1"/>
        <s v="31H2CBIS" u="1"/>
        <s v="31I2A" u="1"/>
        <s v="31I2ABIS" u="1"/>
        <s v="31I2B" u="1"/>
        <s v="31I2BBIS" u="1"/>
        <s v="31I2C" u="1"/>
        <s v="31I2CBIS" u="1"/>
        <s v="31J2A" u="1"/>
        <s v="31J2ABIS" u="1"/>
        <s v="31J2B" u="1"/>
        <s v="31J2BBIS" u="1"/>
        <s v="31J2C" u="1"/>
        <s v="31J2CBIS" u="1"/>
        <s v="61A1A" u="1"/>
        <s v="61A2A" u="1"/>
        <s v="61A3A" u="1"/>
        <s v="61B1A" u="1"/>
        <s v="61B2A" u="1"/>
        <s v="61B3A" u="1"/>
        <s v="61C1A" u="1"/>
        <s v="61C2A" u="1"/>
        <s v="61C3A" u="1"/>
        <s v="61D1A" u="1"/>
        <s v="61D2A" u="1"/>
        <s v="61D3A" u="1"/>
        <s v="61E2A" u="1"/>
        <s v="61E3A" u="1"/>
        <s v="61F1A" u="1"/>
        <s v="61F2A" u="1"/>
        <s v="61F3A" u="1"/>
        <s v="61G1A" u="1"/>
        <s v="61G2A" u="1"/>
        <s v="61G3A" u="1"/>
        <s v="61H1A" u="1"/>
        <s v="61H2A" u="1"/>
        <s v="61H3A" u="1"/>
        <s v="61I2A" u="1"/>
        <s v="61I3A" u="1"/>
        <s v="61J2A" u="1"/>
        <s v="61J3A" u="1"/>
        <s v="61J4A" u="1"/>
        <s v="61J5A" u="1"/>
        <s v="61J6A" u="1"/>
        <s v="61J7A" u="1"/>
        <s v="61K1A" u="1"/>
        <s v="61K1A BIS" u="1"/>
        <s v="61K2A" u="1"/>
        <s v="61K3A" u="1"/>
        <s v="61K4A" u="1"/>
        <s v="61K5A" u="1"/>
        <s v="61K6A" u="1"/>
        <s v="61K7A" u="1"/>
        <s v="61L1A" u="1"/>
        <s v="61L1A BIS" u="1"/>
        <s v="61L2A" u="1"/>
        <s v="61L3A" u="1"/>
        <s v="61L4A" u="1"/>
        <s v="61L5A" u="1"/>
        <s v="61L6A" u="1"/>
        <s v="61L7A" u="1"/>
        <s v="61M1A" u="1"/>
        <s v="61M1A BIS" u="1"/>
        <s v="61M2A" u="1"/>
        <s v="61M3A" u="1"/>
        <s v="61M4A" u="1"/>
        <s v="61M5A" u="1"/>
        <s v="61M6A" u="1"/>
        <s v="61M7A" u="1"/>
        <s v="61N1A" u="1"/>
        <s v="61N2A" u="1"/>
        <s v="61N3A" u="1"/>
        <s v="61N4A" u="1"/>
        <s v="61N5A" u="1"/>
        <s v="61N6A" u="1"/>
        <s v="61N7A" u="1"/>
        <s v="61O1A" u="1"/>
        <s v="61O1A BIS" u="1"/>
        <s v="61O2A" u="1"/>
        <s v="61O3A" u="1"/>
        <s v="61O4A" u="1"/>
        <s v="61O5A" u="1"/>
        <s v="61O6A" u="1"/>
        <s v="61O7A" u="1"/>
        <s v="61P1A" u="1"/>
        <s v="61P1A BIS" u="1"/>
        <s v="61P2A" u="1"/>
        <s v="61P3A" u="1"/>
        <s v="61P4A" u="1"/>
        <s v="61P5A" u="1"/>
        <s v="61P6A" u="1"/>
        <s v="61P7A" u="1"/>
        <s v="61Q1A" u="1"/>
        <s v="61Q1A BIS" u="1"/>
        <s v="61Q2A" u="1"/>
        <s v="61Q2A BIS" u="1"/>
        <s v="61Q3A" u="1"/>
        <s v="61Q3A BIS" u="1"/>
        <s v="61Q4A" u="1"/>
        <s v="61Q4A BIS" u="1"/>
        <s v="61Q4B" u="1"/>
        <s v="61Q4B BIS" u="1"/>
        <s v="61Q5A" u="1"/>
        <s v="61Q5A BIS" u="1"/>
        <s v="61Q6A" u="1"/>
        <s v="61Q6A BIS" u="1"/>
        <s v="61Q6B" u="1"/>
        <s v="61Q6B BIS" u="1"/>
        <s v="61Q7A" u="1"/>
        <s v="61Q7A BIS" u="1"/>
        <s v="61Q7B" u="1"/>
        <s v="61R1A" u="1"/>
        <s v="61R1A BIS" u="1"/>
        <s v="61R2A" u="1"/>
        <s v="61R2A BIS" u="1"/>
        <s v="61R3A" u="1"/>
        <s v="61R3A BIS" u="1"/>
        <s v="61R4A" u="1"/>
        <s v="61R4A BIS" u="1"/>
        <s v="61R5A" u="1"/>
        <s v="61R5A BIS" u="1"/>
        <s v="61R5B" u="1"/>
        <s v="61R5B BIS" u="1"/>
        <s v="61R6A" u="1"/>
        <s v="61R6A BIS" u="1"/>
        <s v="61R6B" u="1"/>
        <s v="61R6B BIS" u="1"/>
        <s v="61R7A" u="1"/>
        <s v="61R7A BIS" u="1"/>
        <s v="61S1A" u="1"/>
        <s v="61S1A BIS" u="1"/>
        <s v="61S2A" u="1"/>
        <s v="61S2A BIS" u="1"/>
        <s v="61S2B" u="1"/>
        <s v="61S2B BIS" u="1"/>
        <s v="61S3A" u="1"/>
        <s v="61S3A BIS" u="1"/>
        <s v="61S3B" u="1"/>
        <s v="61S3B BIS" u="1"/>
        <s v="61S4A" u="1"/>
        <s v="61S4A BIS" u="1"/>
        <s v="61S4B" u="1"/>
        <s v="61S4B BIS" u="1"/>
        <s v="61S5A" u="1"/>
        <s v="61S5A BIS" u="1"/>
        <s v="61S5B" u="1"/>
        <s v="61S5B BIS" u="1"/>
        <s v="61S6A" u="1"/>
        <s v="61S6A BIS" u="1"/>
        <s v="61S6B" u="1"/>
        <s v="61S6B BIS" u="1"/>
        <s v="61S7A" u="1"/>
        <s v="61S7A BIS" u="1"/>
        <s v="61S7B" u="1"/>
        <s v="61S7B BIS" u="1"/>
        <s v="61T1A" u="1"/>
        <s v="61T1A BIS" u="1"/>
        <s v="61T2A" u="1"/>
        <s v="61T2A BIS" u="1"/>
        <s v="61T2B" u="1"/>
        <s v="61T2B BIS" u="1"/>
        <s v="61T3A" u="1"/>
        <s v="61T3A BIS" u="1"/>
        <s v="61T3B" u="1"/>
        <s v="61T3B BIS" u="1"/>
        <s v="61T4A" u="1"/>
        <s v="61T4A BIS" u="1"/>
        <s v="61T4B" u="1"/>
        <s v="61T4B BIS" u="1"/>
        <s v="61T5A" u="1"/>
        <s v="61T5A BIS" u="1"/>
        <s v="61T5B" u="1"/>
        <s v="61T5B BIS" u="1"/>
        <s v="61T6A" u="1"/>
        <s v="61T6A BIS" u="1"/>
        <s v="61T6B" u="1"/>
        <s v="61T6B BIS" u="1"/>
        <s v="61T7A" u="1"/>
        <s v="61T7A BIS" u="1"/>
        <s v="61T7B" u="1"/>
        <s v="61T7B BIS" u="1"/>
        <s v="62B1A" u="1"/>
        <s v="62B2A" u="1"/>
        <s v="62B3A" u="1"/>
        <s v="62C1A" u="1"/>
        <s v="62C2A" u="1"/>
        <s v="62C3A" u="1"/>
        <s v="62D1A" u="1"/>
        <s v="62D2A" u="1"/>
        <s v="62D3A" u="1"/>
        <s v="62E1A" u="1"/>
        <s v="62E2A" u="1"/>
        <s v="62E3A" u="1"/>
        <s v="62F1A" u="1"/>
        <s v="62F2A" u="1"/>
        <s v="62F3A" u="1"/>
        <s v="62G1A" u="1"/>
        <s v="62G2A" u="1"/>
        <s v="62G3A" u="1"/>
        <s v="63A1A" u="1"/>
        <s v="63A2A" u="1"/>
        <s v="63A3A" u="1"/>
        <s v="63B1A" u="1"/>
        <s v="63B2A" u="1"/>
        <s v="63B3A" u="1"/>
        <s v="63C1A" u="1"/>
        <s v="63C2A" u="1"/>
        <s v="63C3A" u="1"/>
        <s v="63D1A" u="1"/>
        <s v="63D2A" u="1"/>
        <s v="63D3A" u="1"/>
        <s v="63F1A" u="1"/>
        <s v="63F2A" u="1"/>
        <s v="63F3A" u="1"/>
        <s v="63G1A" u="1"/>
        <s v="63G2A" u="1"/>
        <s v="63G3A" u="1"/>
        <s v="64A1A" u="1"/>
        <s v="64A2A" u="1"/>
        <s v="64A3A" u="1"/>
        <s v="64A4A" u="1"/>
        <s v="64A5A" u="1"/>
        <s v="64A6A" u="1"/>
        <s v="64A7A" u="1"/>
        <s v="64B1A" u="1"/>
        <s v="64B2A" u="1"/>
        <s v="64B3A" u="1"/>
        <s v="64B4A" u="1"/>
        <s v="64B5A" u="1"/>
        <s v="64B6A" u="1"/>
        <s v="64B7A" u="1"/>
        <s v="64C1A" u="1"/>
        <s v="64C2A" u="1"/>
        <s v="64C3A" u="1"/>
        <s v="64C4A" u="1"/>
        <s v="64C5A" u="1"/>
        <s v="64C6A" u="1"/>
        <s v="64C7A" u="1"/>
        <s v="64D1A" u="1"/>
        <s v="64D2A" u="1"/>
        <s v="64D3A" u="1"/>
        <s v="64D4A" u="1"/>
        <s v="64D5A" u="1"/>
        <s v="64D6A" u="1"/>
        <s v="64D7A" u="1"/>
        <s v="64E1A" u="1"/>
        <s v="64E2A" u="1"/>
        <s v="64E3A" u="1"/>
        <s v="64E3A BIS" u="1"/>
        <s v="64E4A" u="1"/>
        <s v="64E5A" u="1"/>
        <s v="64E6A" u="1"/>
        <s v="64E7A" u="1"/>
        <s v="64F1A" u="1"/>
        <s v="64F2A" u="1"/>
        <s v="64F3A" u="1"/>
        <s v="64F4A" u="1"/>
        <s v="64F5A" u="1"/>
        <s v="64F6A" u="1"/>
        <s v="64F7A" u="1"/>
        <s v="64G1A" u="1"/>
        <s v="64G2A" u="1"/>
        <s v="64G3A" u="1"/>
        <s v="64G4A" u="1"/>
        <s v="64G5A" u="1"/>
        <s v="64G6A" u="1"/>
        <s v="64G7A" u="1"/>
        <s v="64H1A" u="1"/>
        <s v="64H2A" u="1"/>
        <s v="64H3A" u="1"/>
        <s v="64H4A" u="1"/>
        <s v="64H5A" u="1"/>
        <s v="64H6A" u="1"/>
        <s v="64H7A" u="1"/>
        <s v="65A1A" u="1"/>
        <s v="65A1A BIS" u="1"/>
        <s v="65A2A" u="1"/>
        <s v="65A2A BIS" u="1"/>
        <s v="65A3A" u="1"/>
        <s v="65A3A BIS" u="1"/>
        <s v="65A4A" u="1"/>
        <s v="65A5A" u="1"/>
        <s v="65A6A" u="1"/>
        <s v="65A7A" u="1"/>
        <s v="65B1A" u="1"/>
        <s v="65B1A BIS" u="1"/>
        <s v="65B2A" u="1"/>
        <s v="65B2A BIS" u="1"/>
        <s v="65B3A" u="1"/>
        <s v="65B3A BIS" u="1"/>
        <s v="65B4A" u="1"/>
        <s v="65B5A" u="1"/>
        <s v="65B6A" u="1"/>
        <s v="65B7A" u="1"/>
        <s v="65C1A" u="1"/>
        <s v="65C1A BIS" u="1"/>
        <s v="65C2A" u="1"/>
        <s v="65C2A BIS" u="1"/>
        <s v="65C3A" u="1"/>
        <s v="65C3A BIS" u="1"/>
        <s v="65C4A" u="1"/>
        <s v="65C5A" u="1"/>
        <s v="65C6A" u="1"/>
        <s v="65C7A" u="1"/>
        <s v="65D1A" u="1"/>
        <s v="65D1A BIS" u="1"/>
        <s v="65D2A" u="1"/>
        <s v="65D2A BIS" u="1"/>
        <s v="65D3A" u="1"/>
        <s v="65D3A BIS" u="1"/>
        <s v="65D4A" u="1"/>
        <s v="65D5A" u="1"/>
        <s v="65D6A" u="1"/>
        <s v="65D7A" u="1"/>
        <s v="65E1A" u="1"/>
        <s v="65E1A BIS" u="1"/>
        <s v="65E2A" u="1"/>
        <s v="65E2A BIS" u="1"/>
        <s v="65E3A" u="1"/>
        <s v="65E3A BIS" u="1"/>
        <s v="65E4A" u="1"/>
        <s v="65E5A" u="1"/>
        <s v="65E6A" u="1"/>
        <s v="65E7A" u="1"/>
        <s v="65F1A" u="1"/>
        <s v="65F1A BIS" u="1"/>
        <s v="65F2A" u="1"/>
        <s v="65F2A BIS" u="1"/>
        <s v="65F3A" u="1"/>
        <s v="65F3A BIS" u="1"/>
        <s v="65F4A" u="1"/>
        <s v="65F5A" u="1"/>
        <s v="65F6A" u="1"/>
        <s v="65F7A" u="1"/>
        <s v="65G1A" u="1"/>
        <s v="65G1A BIS" u="1"/>
        <s v="65G2A" u="1"/>
        <s v="65G2A BIS" u="1"/>
        <s v="65G3A" u="1"/>
        <s v="65G3A BIS" u="1"/>
        <s v="65G4A" u="1"/>
        <s v="65G5A" u="1"/>
        <s v="65G6A" u="1"/>
        <s v="65G7A" u="1"/>
        <s v="65H1A" u="1"/>
        <s v="65H1A BIS" u="1"/>
        <s v="65H2A" u="1"/>
        <s v="65H2A BIS" u="1"/>
        <s v="65H3A" u="1"/>
        <s v="65H3A BIS" u="1"/>
        <s v="65H4A" u="1"/>
        <s v="65H5A" u="1"/>
        <s v="65H6A" u="1"/>
        <s v="65H7A" u="1"/>
        <s v="66A1A" u="1"/>
        <s v="66A1B" u="1"/>
        <s v="66A1C" u="1"/>
        <s v="66A2A" u="1"/>
        <s v="66A2A BIS" u="1"/>
        <s v="66A3A" u="1"/>
        <s v="66A3A BIS" u="1"/>
        <s v="66A4A" u="1"/>
        <s v="66A4A BIS" u="1"/>
        <s v="66A5A" u="1"/>
        <s v="66A5A BIS" u="1"/>
        <s v="66A6A" u="1"/>
        <s v="66A6A BIS" u="1"/>
        <s v="66B1A" u="1"/>
        <s v="66B1B" u="1"/>
        <s v="66B1C" u="1"/>
        <s v="66B2A" u="1"/>
        <s v="66B2A BIS" u="1"/>
        <s v="66B3A" u="1"/>
        <s v="66B3A BIS" u="1"/>
        <s v="66B4A" u="1"/>
        <s v="66B4A BIS" u="1"/>
        <s v="66B5A" u="1"/>
        <s v="66B5A BIS" u="1"/>
        <s v="66B6A" u="1"/>
        <s v="66B6A BIS" u="1"/>
        <s v="66C1A" u="1"/>
        <s v="66C1B" u="1"/>
        <s v="66C1C" u="1"/>
        <s v="66C2A" u="1"/>
        <s v="66C2A BIS" u="1"/>
        <s v="66C3A" u="1"/>
        <s v="66C3A BIS" u="1"/>
        <s v="66C4A" u="1"/>
        <s v="66C4A BIS" u="1"/>
        <s v="66C5A" u="1"/>
        <s v="66C5A BIS" u="1"/>
        <s v="66C6A" u="1"/>
        <s v="66C6A BIS" u="1"/>
        <s v="66D1A" u="1"/>
        <s v="66D1B" u="1"/>
        <s v="66D1C" u="1"/>
        <s v="66D2A" u="1"/>
        <s v="66D2A BIS" u="1"/>
        <s v="66D3A" u="1"/>
        <s v="66D3A BIS" u="1"/>
        <s v="66D4A" u="1"/>
        <s v="66D4A BIS" u="1"/>
        <s v="66D5A" u="1"/>
        <s v="66D5A BIS" u="1"/>
        <s v="66D6A" u="1"/>
        <s v="66D6A BIS" u="1"/>
        <s v="66E1A" u="1"/>
        <s v="66E1B" u="1"/>
        <s v="66E1C" u="1"/>
        <s v="66E2A" u="1"/>
        <s v="66E2A BIS" u="1"/>
        <s v="66E3A" u="1"/>
        <s v="66E3A BIS" u="1"/>
        <s v="66E4A" u="1"/>
        <s v="66E4A BIS" u="1"/>
        <s v="66E5A" u="1"/>
        <s v="66E5A BIS" u="1"/>
        <s v="66E6A" u="1"/>
        <s v="66E6A BIS" u="1"/>
        <s v="66F1A" u="1"/>
        <s v="66F1A BIS" u="1"/>
        <s v="66F2A" u="1"/>
        <s v="66F2A BIS" u="1"/>
        <s v="66F3A" u="1"/>
        <s v="66F3A BIS" u="1"/>
        <s v="66F4A" u="1"/>
        <s v="66F5A" u="1"/>
        <s v="66F6A" u="1"/>
        <s v="66F7A" u="1"/>
        <s v="66G1A" u="1"/>
        <s v="66G1A BIS" u="1"/>
        <s v="66G2A" u="1"/>
        <s v="66G2A BIS" u="1"/>
        <s v="66G3A" u="1"/>
        <s v="66G3A BIS" u="1"/>
        <s v="66G4A" u="1"/>
        <s v="66G5A" u="1"/>
        <s v="66G6A" u="1"/>
        <s v="66G7A" u="1"/>
        <s v="66H1A" u="1"/>
        <s v="66H1A BIS" u="1"/>
        <s v="66H2A" u="1"/>
        <s v="66H2A BIS" u="1"/>
        <s v="66H3A" u="1"/>
        <s v="66H3A BIS" u="1"/>
        <s v="66H4A" u="1"/>
        <s v="66H5A" u="1"/>
        <s v="66H6A" u="1"/>
        <s v="66H7A" u="1"/>
        <s v="67A1A" u="1"/>
        <s v="67A1B" u="1"/>
        <s v="67A1C" u="1"/>
        <s v="67A2A" u="1"/>
        <s v="67A2A BIS" u="1"/>
        <s v="67A3A" u="1"/>
        <s v="67A3A BIS" u="1"/>
        <s v="67A4A" u="1"/>
        <s v="67A4A BIS" u="1"/>
        <s v="67A5A" u="1"/>
        <s v="67A5A BIS" u="1"/>
        <s v="67A6A" u="1"/>
        <s v="67A6A BIS" u="1"/>
        <s v="67A7A" u="1"/>
        <s v="67A7A BIS" u="1"/>
        <s v="67B1A" u="1"/>
        <s v="67B1B" u="1"/>
        <s v="67B1C" u="1"/>
        <s v="67B2A" u="1"/>
        <s v="67B2A BIS" u="1"/>
        <s v="67B3A" u="1"/>
        <s v="67B3A BIS" u="1"/>
        <s v="67B4A" u="1"/>
        <s v="67B4A BIS" u="1"/>
        <s v="67B5A" u="1"/>
        <s v="67B5A BIS" u="1"/>
        <s v="67B6A" u="1"/>
        <s v="67B6A BIS" u="1"/>
        <s v="67B7A" u="1"/>
        <s v="67B7A BIS" u="1"/>
        <s v="67C1A" u="1"/>
        <s v="67C1B" u="1"/>
        <s v="67C1C" u="1"/>
        <s v="67C2A" u="1"/>
        <s v="67C2A BIS" u="1"/>
        <s v="67C3A" u="1"/>
        <s v="67C3A BIS" u="1"/>
        <s v="67C4A" u="1"/>
        <s v="67C4A BIS" u="1"/>
        <s v="67C5A" u="1"/>
        <s v="67C5A BIS" u="1"/>
        <s v="67C6A" u="1"/>
        <s v="67C6A BIS" u="1"/>
        <s v="67C7A" u="1"/>
        <s v="67C7A BIS" u="1"/>
        <s v="67D1A" u="1"/>
        <s v="67D1B" u="1"/>
        <s v="67D2A" u="1"/>
        <s v="67D2A BIS" u="1"/>
        <s v="67D3A" u="1"/>
        <s v="67D3A BIS" u="1"/>
        <s v="67D4A" u="1"/>
        <s v="67D4A BIS" u="1"/>
        <s v="67D5A" u="1"/>
        <s v="67D5A BIS" u="1"/>
        <s v="67D6A" u="1"/>
        <s v="67D6A BIS" u="1"/>
        <s v="67D7A" u="1"/>
        <s v="67D7A BIS" u="1"/>
        <s v="67E1A" u="1"/>
        <s v="67E1B" u="1"/>
        <s v="67E2A" u="1"/>
        <s v="67E2B" u="1"/>
        <s v="67E3A" u="1"/>
        <s v="67E3B" u="1"/>
        <s v="67E4A" u="1"/>
        <s v="67E4B" u="1"/>
        <s v="67E5A" u="1"/>
        <s v="67E5B" u="1"/>
        <s v="67E6A" u="1"/>
        <s v="67E6B" u="1"/>
        <s v="67E7A" u="1"/>
        <s v="67E7B" u="1"/>
        <s v="67E8A" u="1"/>
        <s v="67E8B" u="1"/>
        <s v="67F1A" u="1"/>
        <s v="67F1A BIS" u="1"/>
        <s v="67F2A" u="1"/>
        <s v="67F2A BIS" u="1"/>
        <s v="67F3A" u="1"/>
        <s v="67F3A BIS" u="1"/>
        <s v="67F4A" u="1"/>
        <s v="67F5A" u="1"/>
        <s v="67F6A" u="1"/>
        <s v="67F7A" u="1"/>
        <s v="67G1A" u="1"/>
        <s v="67G1A BIS" u="1"/>
        <s v="67G2A" u="1"/>
        <s v="67G3A" u="1"/>
        <s v="67G3A BIS" u="1"/>
        <s v="67G4A" u="1"/>
        <s v="67G5A" u="1"/>
        <s v="67G6A" u="1"/>
        <s v="67G7A" u="1"/>
        <s v="67H1A" u="1"/>
        <s v="67H2A" u="1"/>
        <s v="67H3A" u="1"/>
        <s v="67H4A" u="1"/>
        <s v="67H5A" u="1"/>
        <s v="67H6A" u="1"/>
        <s v="67H7A" u="1"/>
        <s v="68A1A" u="1"/>
        <s v="68A1B" u="1"/>
        <s v="68A2A" u="1"/>
        <s v="68A2A BIS" u="1"/>
        <s v="68A3A" u="1"/>
        <s v="68A4A" u="1"/>
        <s v="68A5A" u="1"/>
        <s v="68A6A" u="1"/>
        <s v="68B1A" u="1"/>
        <s v="68B1B" u="1"/>
        <s v="68B1C" u="1"/>
        <s v="68B2A" u="1"/>
        <s v="68B2A BIS" u="1"/>
        <s v="68B3A" u="1"/>
        <s v="68B4A" u="1"/>
        <s v="68B5A" u="1"/>
        <s v="68B6A" u="1"/>
        <s v="68C1A" u="1"/>
        <s v="68C1B" u="1"/>
        <s v="68C2A" u="1"/>
        <s v="68C2A BIS" u="1"/>
        <s v="68C3A" u="1"/>
        <s v="68C3A BIS" u="1"/>
        <s v="68C4A" u="1"/>
        <s v="68C5A" u="1"/>
        <s v="68C6A" u="1"/>
        <s v="68D1A" u="1"/>
        <s v="68D1B" u="1"/>
        <s v="68D2A" u="1"/>
        <s v="68D2A BIS" u="1"/>
        <s v="68D3A" u="1"/>
        <s v="68D3A BIS" u="1"/>
        <s v="68D4A" u="1"/>
        <s v="68D5A" u="1"/>
        <s v="68D6A" u="1"/>
        <s v="68E1A" u="1"/>
        <s v="68E1B" u="1"/>
        <s v="68E1C" u="1"/>
        <s v="68E2A" u="1"/>
        <s v="68E2A BIS" u="1"/>
        <s v="68E3A" u="1"/>
        <s v="68E4A" u="1"/>
        <s v="68E5A" u="1"/>
        <s v="68E6A" u="1"/>
        <s v="68F1A" u="1"/>
        <s v="68F1B" u="1"/>
        <s v="68F2A" u="1"/>
        <s v="68F2A BIS" u="1"/>
        <s v="68F3A" u="1"/>
        <s v="68F3A BIS" u="1"/>
        <s v="68F4A" u="1"/>
        <s v="68F5A" u="1"/>
        <s v="68F6A" u="1"/>
        <s v="68G1A" u="1"/>
        <s v="68G1B" u="1"/>
        <s v="68G1C" u="1"/>
        <s v="68G2A" u="1"/>
        <s v="68G3A" u="1"/>
        <s v="68G3A BIS" u="1"/>
        <s v="68G4A" u="1"/>
        <s v="68G5A" u="1"/>
        <s v="68G6A" u="1"/>
        <s v="68H1A" u="1"/>
        <s v="68H1B" u="1"/>
        <s v="68H1C" u="1"/>
        <s v="68H2A" u="1"/>
        <s v="68H2A BIS" u="1"/>
        <s v="68H3A" u="1"/>
        <s v="68H3A BIS" u="1"/>
        <s v="68H4A" u="1"/>
        <s v="68H5A" u="1"/>
        <s v="68H6A" u="1"/>
        <s v="69A1A" u="1"/>
        <s v="69A1B" u="1"/>
        <s v="69A1C" u="1"/>
        <s v="69A2A" u="1"/>
        <s v="69A2A BIS" u="1"/>
        <s v="69A3A" u="1"/>
        <s v="69A3A BIS" u="1"/>
        <s v="69A4A" u="1"/>
        <s v="69A5A" u="1"/>
        <s v="69A6A" u="1"/>
        <s v="69B1A" u="1"/>
        <s v="69B1B" u="1"/>
        <s v="69B1C" u="1"/>
        <s v="69B2A" u="1"/>
        <s v="69B2A BIS" u="1"/>
        <s v="69B3A" u="1"/>
        <s v="69B3A BIS" u="1"/>
        <s v="69B4A" u="1"/>
        <s v="69B5A" u="1"/>
        <s v="69B6A" u="1"/>
        <s v="69C1A" u="1"/>
        <s v="69C1B" u="1"/>
        <s v="69C1C" u="1"/>
        <s v="69C2A" u="1"/>
        <s v="69C2A BIS" u="1"/>
        <s v="69C3A" u="1"/>
        <s v="69C3A BIS" u="1"/>
        <s v="69C4A" u="1"/>
        <s v="69C5A" u="1"/>
        <s v="69C6A" u="1"/>
        <s v="69D1A" u="1"/>
        <s v="69D1B" u="1"/>
        <s v="69D1C" u="1"/>
        <s v="69D2A" u="1"/>
        <s v="69D2A BIS" u="1"/>
        <s v="69D3A" u="1"/>
        <s v="69D3A BIS" u="1"/>
        <s v="69D4A" u="1"/>
        <s v="69D5A" u="1"/>
        <s v="69D6A" u="1"/>
        <s v="69E1A" u="1"/>
        <s v="69E1B" u="1"/>
        <s v="69E1C" u="1"/>
        <s v="69E2A" u="1"/>
        <s v="69E2A BIS" u="1"/>
        <s v="69E3A" u="1"/>
        <s v="69E3A BIS" u="1"/>
        <s v="69E4A" u="1"/>
        <s v="69E5A" u="1"/>
        <s v="69E6A" u="1"/>
        <s v="69F1A" u="1"/>
        <s v="69F1B" u="1"/>
        <s v="69F1C" u="1"/>
        <s v="69F2A" u="1"/>
        <s v="69F2A BIS" u="1"/>
        <s v="69F3A" u="1"/>
        <s v="69F3A BIS" u="1"/>
        <s v="69F4A" u="1"/>
        <s v="69F5A" u="1"/>
        <s v="69F6A" u="1"/>
        <s v="69G1A" u="1"/>
        <s v="69G1B" u="1"/>
        <s v="69G1C" u="1"/>
        <s v="69G2A" u="1"/>
        <s v="69G2A BIS" u="1"/>
        <s v="69G3A" u="1"/>
        <s v="69G3A BIS" u="1"/>
        <s v="69G4A" u="1"/>
        <s v="69G5A" u="1"/>
        <s v="69G6A" u="1"/>
        <s v="69H1A" u="1"/>
        <s v="69H1B" u="1"/>
        <s v="69H1C" u="1"/>
        <s v="69H2A" u="1"/>
        <s v="69H2A BIS" u="1"/>
        <s v="69H3A" u="1"/>
        <s v="69H3A BIS" u="1"/>
        <s v="69H4A" u="1"/>
        <s v="69H5A" u="1"/>
        <s v="69H6A" u="1"/>
        <s v="70A1A" u="1"/>
        <s v="70A1B" u="1"/>
        <s v="70A1C" u="1"/>
        <s v="70A2A" u="1"/>
        <s v="70A2A BIS" u="1"/>
        <s v="70A3A" u="1"/>
        <s v="70A3A BIS" u="1"/>
        <s v="70A4A" u="1"/>
        <s v="70A5A" u="1"/>
        <s v="70A6A" u="1"/>
        <s v="70B1A" u="1"/>
        <s v="70B1B" u="1"/>
        <s v="70B1C" u="1"/>
        <s v="70B2A" u="1"/>
        <s v="70B2A BIS" u="1"/>
        <s v="70B3A" u="1"/>
        <s v="70B3A BIS" u="1"/>
        <s v="70B4A" u="1"/>
        <s v="70B5A" u="1"/>
        <s v="70B6A" u="1"/>
        <s v="70C1A" u="1"/>
        <s v="70C1B" u="1"/>
        <s v="70C1C" u="1"/>
        <s v="70C2A" u="1"/>
        <s v="70C2A BIS" u="1"/>
        <s v="70C3A" u="1"/>
        <s v="70C3A BIS" u="1"/>
        <s v="70C4A" u="1"/>
        <s v="70C5A" u="1"/>
        <s v="70C6A" u="1"/>
        <s v="70D1A" u="1"/>
        <s v="70D1B" u="1"/>
        <s v="70D1C" u="1"/>
        <s v="70D2A" u="1"/>
        <s v="70D2A BIS" u="1"/>
        <s v="70D3A" u="1"/>
        <s v="70D3A BIS" u="1"/>
        <s v="70D4A" u="1"/>
        <s v="70D5A" u="1"/>
        <s v="70D6A" u="1"/>
        <s v="70E1A" u="1"/>
        <s v="70E1B" u="1"/>
        <s v="70E1C" u="1"/>
        <s v="70E2A" u="1"/>
        <s v="70E2A BIS" u="1"/>
        <s v="70E3A" u="1"/>
        <s v="70E3A BIS" u="1"/>
        <s v="70E4A" u="1"/>
        <s v="70E5A" u="1"/>
        <s v="70E6A" u="1"/>
        <s v="70F1A" u="1"/>
        <s v="70F1B" u="1"/>
        <s v="70F1C" u="1"/>
        <s v="70F2A" u="1"/>
        <s v="70F2A BIS" u="1"/>
        <s v="70F3A" u="1"/>
        <s v="70F3A BIS" u="1"/>
        <s v="70F4A" u="1"/>
        <s v="70F5A" u="1"/>
        <s v="70F6A" u="1"/>
        <s v="70G1A" u="1"/>
        <s v="70G1B" u="1"/>
        <s v="70G1C" u="1"/>
        <s v="70G2A" u="1"/>
        <s v="70G2A BIS" u="1"/>
        <s v="70G3A" u="1"/>
        <s v="70G3A BIS" u="1"/>
        <s v="70G4A" u="1"/>
        <s v="70G5A" u="1"/>
        <s v="70G6A" u="1"/>
        <s v="70H1A" u="1"/>
        <s v="70H1B" u="1"/>
        <s v="70H1C" u="1"/>
        <s v="70H2A" u="1"/>
        <s v="70H2A BIS" u="1"/>
        <s v="70H3A" u="1"/>
        <s v="70H3A BIS" u="1"/>
        <s v="70H4A" u="1"/>
        <s v="70H5A" u="1"/>
        <s v="70H6A" u="1"/>
        <s v="71A1A" u="1"/>
        <s v="71A1B" u="1"/>
        <s v="71A2A" u="1"/>
        <s v="71A2A BIS" u="1"/>
        <s v="71A3A" u="1"/>
        <s v="71A4A" u="1"/>
        <s v="71A5A" u="1"/>
        <s v="71A6A" u="1"/>
        <s v="71B1A" u="1"/>
        <s v="71B1B" u="1"/>
        <s v="71B1C" u="1"/>
        <s v="71B2A" u="1"/>
        <s v="71B2A BIS" u="1"/>
        <s v="71B3A" u="1"/>
        <s v="71B4A" u="1"/>
        <s v="71B5A" u="1"/>
        <s v="71B6A" u="1"/>
        <s v="71C1A" u="1"/>
        <s v="71C1B" u="1"/>
        <s v="71C1C" u="1"/>
        <s v="71C2A" u="1"/>
        <s v="71C2A BIS" u="1"/>
        <s v="71C3A" u="1"/>
        <s v="71C4A" u="1"/>
        <s v="71C5A" u="1"/>
        <s v="71C6A" u="1"/>
        <s v="71D1A" u="1"/>
        <s v="71D1B" u="1"/>
        <s v="71D1C" u="1"/>
        <s v="71D2A" u="1"/>
        <s v="71D2A BIS" u="1"/>
        <s v="71D3A" u="1"/>
        <s v="71D4A" u="1"/>
        <s v="71D5A" u="1"/>
        <s v="71D6A" u="1"/>
        <s v="71E1A" u="1"/>
        <s v="71E1B" u="1"/>
        <s v="71E2A" u="1"/>
        <s v="71E2B" u="1"/>
        <s v="71E3A" u="1"/>
        <s v="71E3B" u="1"/>
        <s v="71E4A" u="1"/>
        <s v="71E4B" u="1"/>
        <s v="71E5A" u="1"/>
        <s v="71E5B" u="1"/>
        <s v="71E6A" u="1"/>
        <s v="71E6B" u="1"/>
        <s v="71E7A" u="1"/>
        <s v="71E7B" u="1"/>
        <s v="71E8A" u="1"/>
        <s v="71E8B" u="1"/>
        <s v="71F1A" u="1"/>
        <s v="71F1B" u="1"/>
        <s v="71F1C" u="1"/>
        <s v="71F2A" u="1"/>
        <s v="71F2A BIS" u="1"/>
        <s v="71F3A" u="1"/>
        <s v="71F4A" u="1"/>
        <s v="71F5A" u="1"/>
        <s v="71F6A" u="1"/>
        <s v="71G1A" u="1"/>
        <s v="71G1B" u="1"/>
        <s v="71G1C" u="1"/>
        <s v="71G2A" u="1"/>
        <s v="71G2A BIS" u="1"/>
        <s v="71G3A" u="1"/>
        <s v="71G4A" u="1"/>
        <s v="71G5A" u="1"/>
        <s v="71G6A" u="1"/>
        <s v="71H1A" u="1"/>
        <s v="71H1B" u="1"/>
        <s v="71H1C" u="1"/>
        <s v="71H2A" u="1"/>
        <s v="71H2A BIS" u="1"/>
        <s v="71H3A" u="1"/>
        <s v="71H4A" u="1"/>
        <s v="71H5A" u="1"/>
        <s v="71H6A" u="1"/>
        <s v="72A1A" u="1"/>
        <s v="72A1A BIS" u="1"/>
        <s v="72A1B" u="1"/>
        <s v="72A1B BIS" u="1"/>
        <s v="72A2A" u="1"/>
        <s v="72A2A BIS" u="1"/>
        <s v="72A2B" u="1"/>
        <s v="72A2B BIS" u="1"/>
        <s v="72A3A" u="1"/>
        <s v="72A3B" u="1"/>
        <s v="72A3B BIS" u="1"/>
        <s v="72A4A" u="1"/>
        <s v="72A4B" u="1"/>
        <s v="72A5A" u="1"/>
        <s v="72A5B" u="1"/>
        <s v="72A6A" u="1"/>
        <s v="72A6B" u="1"/>
        <s v="72A7A" u="1"/>
        <s v="72A7B" u="1"/>
        <s v="72A8A" u="1"/>
        <s v="72A8B" u="1"/>
        <s v="72B1A" u="1"/>
        <s v="72B1A BIS" u="1"/>
        <s v="72B1B" u="1"/>
        <s v="72B1B BIS" u="1"/>
        <s v="72B2A" u="1"/>
        <s v="72B2A BIS" u="1"/>
        <s v="72B2B" u="1"/>
        <s v="72B2B BIS" u="1"/>
        <s v="72B3A" u="1"/>
        <s v="72B3B" u="1"/>
        <s v="72B4A" u="1"/>
        <s v="72B4B" u="1"/>
        <s v="72B5A" u="1"/>
        <s v="72B5B" u="1"/>
        <s v="72B6A" u="1"/>
        <s v="72B6B" u="1"/>
        <s v="72B7A" u="1"/>
        <s v="72B7B" u="1"/>
        <s v="72B8A" u="1"/>
        <s v="72B8B" u="1"/>
        <s v="72C1A" u="1"/>
        <s v="72C1A BIS" u="1"/>
        <s v="72C1B" u="1"/>
        <s v="72C1B BIS" u="1"/>
        <s v="72C2A" u="1"/>
        <s v="72C2A BIS" u="1"/>
        <s v="72C2B" u="1"/>
        <s v="72C2B BIS" u="1"/>
        <s v="72C3A" u="1"/>
        <s v="72C3A BIS" u="1"/>
        <s v="72C3B" u="1"/>
        <s v="72C3B BIS" u="1"/>
        <s v="72C4A" u="1"/>
        <s v="72C4B" u="1"/>
        <s v="72C5A" u="1"/>
        <s v="72C5B" u="1"/>
        <s v="72C6A" u="1"/>
        <s v="72C6B" u="1"/>
        <s v="72C7A" u="1"/>
        <s v="72C7B" u="1"/>
        <s v="72C8A" u="1"/>
        <s v="72C8B" u="1"/>
        <s v="72D1A" u="1"/>
        <s v="72D1A BIS" u="1"/>
        <s v="72D1B" u="1"/>
        <s v="72D1B BIS" u="1"/>
        <s v="72D2A" u="1"/>
        <s v="72D2A BIS" u="1"/>
        <s v="72D2B" u="1"/>
        <s v="72D2B BIS" u="1"/>
        <s v="72D3A" u="1"/>
        <s v="72D3A BIS" u="1"/>
        <s v="72D3B" u="1"/>
        <s v="72D3B BIS" u="1"/>
        <s v="72D4A" u="1"/>
        <s v="72D4B" u="1"/>
        <s v="72D5A" u="1"/>
        <s v="72D5B" u="1"/>
        <s v="72D6A" u="1"/>
        <s v="72D6B" u="1"/>
        <s v="72D7A" u="1"/>
        <s v="72D7B" u="1"/>
        <s v="72D8A" u="1"/>
        <s v="72D8B" u="1"/>
        <s v="72E1A" u="1"/>
        <s v="72E1A BIS" u="1"/>
        <s v="72E1B" u="1"/>
        <s v="72E1B BIS" u="1"/>
        <s v="72E2A" u="1"/>
        <s v="72E2A BIS" u="1"/>
        <s v="72E2B" u="1"/>
        <s v="72E2B BIS" u="1"/>
        <s v="72E3A" u="1"/>
        <s v="72E3A BIS" u="1"/>
        <s v="72E3B" u="1"/>
        <s v="72E3B BIS" u="1"/>
        <s v="72E4A" u="1"/>
        <s v="72E4B" u="1"/>
        <s v="72E5A" u="1"/>
        <s v="72E5B" u="1"/>
        <s v="72E6A" u="1"/>
        <s v="72E6B" u="1"/>
        <s v="72E7A" u="1"/>
        <s v="72E7B" u="1"/>
        <s v="72E8A" u="1"/>
        <s v="72E8B" u="1"/>
        <s v="72F1A" u="1"/>
        <s v="72F1A BIS" u="1"/>
        <s v="72F1B" u="1"/>
        <s v="72F1B BIS" u="1"/>
        <s v="72F2A" u="1"/>
        <s v="72F2A BIS" u="1"/>
        <s v="72F2B" u="1"/>
        <s v="72F2B BIS" u="1"/>
        <s v="72F3A" u="1"/>
        <s v="72F3A BIS" u="1"/>
        <s v="72F3B" u="1"/>
        <s v="72F3B BIS" u="1"/>
        <s v="72F4A" u="1"/>
        <s v="72F4B" u="1"/>
        <s v="72F5A" u="1"/>
        <s v="72F5B" u="1"/>
        <s v="72F6A" u="1"/>
        <s v="72F6B" u="1"/>
        <s v="72F7A" u="1"/>
        <s v="72F7B" u="1"/>
        <s v="72F8A" u="1"/>
        <s v="72F8B" u="1"/>
        <s v="72G1A" u="1"/>
        <s v="72G1A BIS" u="1"/>
        <s v="72G1B" u="1"/>
        <s v="72G1B BIS" u="1"/>
        <s v="72G2A" u="1"/>
        <s v="72G2A BIS" u="1"/>
        <s v="72G2B" u="1"/>
        <s v="72G2B BIS" u="1"/>
        <s v="72G3A" u="1"/>
        <s v="72G3A BIS" u="1"/>
        <s v="72G3B" u="1"/>
        <s v="72G4A" u="1"/>
        <s v="72G4B" u="1"/>
        <s v="72G5A" u="1"/>
        <s v="72G5B" u="1"/>
        <s v="72G6A" u="1"/>
        <s v="72G6B" u="1"/>
        <s v="72G7A" u="1"/>
        <s v="72G7B" u="1"/>
        <s v="72G8A" u="1"/>
        <s v="72G8B" u="1"/>
        <s v="73A1A" u="1"/>
        <s v="73A2A" u="1"/>
        <s v="73A3A" u="1"/>
        <s v="73B1A" u="1"/>
        <s v="73B2A" u="1"/>
        <s v="73B3A" u="1"/>
        <s v="73C1A" u="1"/>
        <s v="73C2A" u="1"/>
        <s v="73C3A" u="1"/>
        <s v="73D1A" u="1"/>
        <s v="73D2A" u="1"/>
        <s v="73D3A" u="1"/>
        <s v="51A1A" u="1"/>
        <s v="51A1A BIS" u="1"/>
        <s v="51A1B" u="1"/>
        <s v="51A1B BIS" u="1"/>
        <s v="51A1C" u="1"/>
        <s v="51A1C BIS" u="1"/>
        <s v="51A1D" u="1"/>
        <s v="51A1D BIS" u="1"/>
        <s v="51A2A" u="1"/>
        <s v="51A2B" u="1"/>
        <s v="51A2C" u="1"/>
        <s v="51A2D" u="1"/>
        <s v="51A3A" u="1"/>
        <s v="51A3B" u="1"/>
        <s v="51A3C" u="1"/>
        <s v="51A3D" u="1"/>
        <s v="51A4A" u="1"/>
        <s v="51A4B" u="1"/>
        <s v="51A4C" u="1"/>
        <s v="51A4D" u="1"/>
        <s v="51A5A" u="1"/>
        <s v="51A5B" u="1"/>
        <s v="51A5C" u="1"/>
        <s v="51A5D" u="1"/>
        <s v="51A6A" u="1"/>
        <s v="51A6B" u="1"/>
        <s v="51A7A" u="1"/>
        <s v="51A7B" u="1"/>
        <s v="51A8B" u="1"/>
        <s v="51B1A" u="1"/>
        <s v="51B1A BIS" u="1"/>
        <s v="51B1B" u="1"/>
        <s v="51B1B BIS" u="1"/>
        <s v="51B1C" u="1"/>
        <s v="51B1C BIS" u="1"/>
        <s v="51B1D" u="1"/>
        <s v="51B1D BIS" u="1"/>
        <s v="51B2A" u="1"/>
        <s v="51B2B" u="1"/>
        <s v="51B2C" u="1"/>
        <s v="51B2D" u="1"/>
        <s v="51B3A" u="1"/>
        <s v="51B3B" u="1"/>
        <s v="51B3C" u="1"/>
        <s v="51B3D" u="1"/>
        <s v="51B4A" u="1"/>
        <s v="51B4B" u="1"/>
        <s v="51B4C" u="1"/>
        <s v="51B4D" u="1"/>
        <s v="51B5A" u="1"/>
        <s v="51B5B" u="1"/>
        <s v="51B5C" u="1"/>
        <s v="51B5D" u="1"/>
        <s v="51B6A" u="1"/>
        <s v="51B6B" u="1"/>
        <s v="51B7A" u="1"/>
        <s v="51B7B" u="1"/>
        <s v="51B8A" u="1"/>
        <s v="51B8B" u="1"/>
        <s v="51C1A" u="1"/>
        <s v="51C1A BIS" u="1"/>
        <s v="51C1B" u="1"/>
        <s v="51C1B BIS" u="1"/>
        <s v="51C1C" u="1"/>
        <s v="51C1C BIS" u="1"/>
        <s v="51C1D" u="1"/>
        <s v="51C1D BIS" u="1"/>
        <s v="51C2A" u="1"/>
        <s v="51C2B" u="1"/>
        <s v="51C2C" u="1"/>
        <s v="51C2D" u="1"/>
        <s v="51C3A" u="1"/>
        <s v="51C3B" u="1"/>
        <s v="51C3C" u="1"/>
        <s v="51C3D" u="1"/>
        <s v="51C4A" u="1"/>
        <s v="51C4B" u="1"/>
        <s v="51C4C" u="1"/>
        <s v="51C4D" u="1"/>
        <s v="51C5A" u="1"/>
        <s v="51C5B" u="1"/>
        <s v="51C5C" u="1"/>
        <s v="51C5D" u="1"/>
        <s v="51C6A" u="1"/>
        <s v="51C7A" u="1"/>
        <s v="51C7B" u="1"/>
        <s v="51D1A" u="1"/>
        <s v="51D1A BIS" u="1"/>
        <s v="51D1B" u="1"/>
        <s v="51D1B BIS" u="1"/>
        <s v="51D1C" u="1"/>
        <s v="51D1C BIS" u="1"/>
        <s v="51D1D" u="1"/>
        <s v="51D1D BIS" u="1"/>
        <s v="51D2A" u="1"/>
        <s v="51D2B" u="1"/>
        <s v="51D2C" u="1"/>
        <s v="51D2D" u="1"/>
        <s v="51D3A" u="1"/>
        <s v="51D3B" u="1"/>
        <s v="51D3C" u="1"/>
        <s v="51D3D" u="1"/>
        <s v="51D4A" u="1"/>
        <s v="51D4B" u="1"/>
        <s v="51D4C" u="1"/>
        <s v="51D4D" u="1"/>
        <s v="51D5A" u="1"/>
        <s v="51D5B" u="1"/>
        <s v="51D5C" u="1"/>
        <s v="51D5D" u="1"/>
        <s v="51D6A" u="1"/>
        <s v="51D6B" u="1"/>
        <s v="51D7A" u="1"/>
        <s v="51D7B" u="1"/>
        <s v="51E1A" u="1"/>
        <s v="51E1A BIS" u="1"/>
        <s v="51E1B" u="1"/>
        <s v="51E1B BIS" u="1"/>
        <s v="51E1C" u="1"/>
        <s v="51E1C BIS" u="1"/>
        <s v="51E1D" u="1"/>
        <s v="51E1D BIS" u="1"/>
        <s v="51E2A" u="1"/>
        <s v="51E2B" u="1"/>
        <s v="51E2C" u="1"/>
        <s v="51E2D" u="1"/>
        <s v="51E3A" u="1"/>
        <s v="51E3B" u="1"/>
        <s v="51E3C" u="1"/>
        <s v="51E3D" u="1"/>
        <s v="51E4A" u="1"/>
        <s v="51E4B" u="1"/>
        <s v="51E4C" u="1"/>
        <s v="51E4D" u="1"/>
        <s v="51E5A" u="1"/>
        <s v="51E5B" u="1"/>
        <s v="51E5C" u="1"/>
        <s v="51E5D" u="1"/>
        <s v="51E6A" u="1"/>
        <s v="51E6B" u="1"/>
        <s v="51E7A" u="1"/>
        <s v="51E7B" u="1"/>
        <s v="51F1A" u="1"/>
        <s v="51F1A BIS" u="1"/>
        <s v="51F1B" u="1"/>
        <s v="51F1B BIS" u="1"/>
        <s v="51F1C" u="1"/>
        <s v="51F1C BIS" u="1"/>
        <s v="51F1D" u="1"/>
        <s v="51F1D BIS" u="1"/>
        <s v="51F2A" u="1"/>
        <s v="51F2B" u="1"/>
        <s v="51F2C" u="1"/>
        <s v="51F2D" u="1"/>
        <s v="51F3A" u="1"/>
        <s v="51F3B" u="1"/>
        <s v="51F3C" u="1"/>
        <s v="51F3D" u="1"/>
        <s v="51F4A" u="1"/>
        <s v="51F4B" u="1"/>
        <s v="51F4C" u="1"/>
        <s v="51F4D" u="1"/>
        <s v="51F5A" u="1"/>
        <s v="51F5B" u="1"/>
        <s v="51F5C" u="1"/>
        <s v="51F5D" u="1"/>
        <s v="51F6A" u="1"/>
        <s v="51F6B" u="1"/>
        <s v="51F7A" u="1"/>
        <s v="51F7B" u="1"/>
        <s v="51G1A" u="1"/>
        <s v="51G1A BIS" u="1"/>
        <s v="51G1B" u="1"/>
        <s v="51G1B BIS" u="1"/>
        <s v="51G1C" u="1"/>
        <s v="51G1C BIS" u="1"/>
        <s v="51G1D" u="1"/>
        <s v="51G1D BIS" u="1"/>
        <s v="51G2C" u="1"/>
        <s v="51G2D" u="1"/>
        <s v="51G3A" u="1"/>
        <s v="51G3B" u="1"/>
        <s v="51G3C" u="1"/>
        <s v="51G3D" u="1"/>
        <s v="51G4A" u="1"/>
        <s v="51G4B" u="1"/>
        <s v="51G4C" u="1"/>
        <s v="51G4D" u="1"/>
        <s v="51G5A" u="1"/>
        <s v="51G5B" u="1"/>
        <s v="51G5C" u="1"/>
        <s v="51G5D" u="1"/>
        <s v="51G6A" u="1"/>
        <s v="51G6B" u="1"/>
        <s v="51G7A" u="1"/>
        <s v="51G7B" u="1"/>
        <s v="51H1A" u="1"/>
        <s v="51H1A BIS" u="1"/>
        <s v="51H1B" u="1"/>
        <s v="51H1B BIS" u="1"/>
        <s v="51H1C" u="1"/>
        <s v="51H1C BIS" u="1"/>
        <s v="51H1D" u="1"/>
        <s v="51H1D BIS" u="1"/>
        <s v="51H2A" u="1"/>
        <s v="51H2B" u="1"/>
        <s v="51H2C" u="1"/>
        <s v="51H2D" u="1"/>
        <s v="51H3A" u="1"/>
        <s v="51H3B" u="1"/>
        <s v="51H3C" u="1"/>
        <s v="51H3D" u="1"/>
        <s v="51H4A" u="1"/>
        <s v="51H4B" u="1"/>
        <s v="51H4C" u="1"/>
        <s v="51H4D" u="1"/>
        <s v="51H5A" u="1"/>
        <s v="51H5B" u="1"/>
        <s v="51H5C" u="1"/>
        <s v="51H5D" u="1"/>
        <s v="51H6A" u="1"/>
        <s v="51H6B" u="1"/>
        <s v="51H7A" u="1"/>
        <s v="51H7B" u="1"/>
        <s v="51I1A" u="1"/>
        <s v="51I1A BIS" u="1"/>
        <s v="51I1B" u="1"/>
        <s v="51I1B BIS" u="1"/>
        <s v="51I1C" u="1"/>
        <s v="51I1C BIS" u="1"/>
        <s v="51I1D" u="1"/>
        <s v="51I1D BIS" u="1"/>
        <s v="51I2A" u="1"/>
        <s v="51I2B" u="1"/>
        <s v="51I2C" u="1"/>
        <s v="51I2D" u="1"/>
        <s v="51I3A" u="1"/>
        <s v="51I3B" u="1"/>
        <s v="51I3C" u="1"/>
        <s v="51I3D" u="1"/>
        <s v="51I4A" u="1"/>
        <s v="51I4B" u="1"/>
        <s v="51I4C" u="1"/>
        <s v="51I4D" u="1"/>
        <s v="51I5A" u="1"/>
        <s v="51I5B" u="1"/>
        <s v="51I5C" u="1"/>
        <s v="51I5D" u="1"/>
        <s v="51I6A" u="1"/>
        <s v="51I6B" u="1"/>
        <s v="51I7A" u="1"/>
        <s v="51I7B" u="1"/>
        <s v="51J1A" u="1"/>
        <s v="51J1A BIS" u="1"/>
        <s v="51J1B" u="1"/>
        <s v="51J1B BIS" u="1"/>
        <s v="51J1C" u="1"/>
        <s v="51J1C BIS" u="1"/>
        <s v="51J1D" u="1"/>
        <s v="51J1D BIS" u="1"/>
        <s v="51J2A" u="1"/>
        <s v="51J2B" u="1"/>
        <s v="51J2C" u="1"/>
        <s v="51J2D" u="1"/>
        <s v="51J3A" u="1"/>
        <s v="51J3B" u="1"/>
        <s v="51J3C" u="1"/>
        <s v="51J3D" u="1"/>
        <s v="51J4A" u="1"/>
        <s v="51J4B" u="1"/>
        <s v="51J4C" u="1"/>
        <s v="51J4D" u="1"/>
        <s v="51J5A" u="1"/>
        <s v="51J5B" u="1"/>
        <s v="51J5C" u="1"/>
        <s v="51J5D" u="1"/>
        <s v="51J6A" u="1"/>
        <s v="51J6B" u="1"/>
        <s v="51J7A" u="1"/>
        <s v="51J7B" u="1"/>
        <s v="51K1A" u="1"/>
        <s v="51K1A BIS" u="1"/>
        <s v="51K1B" u="1"/>
        <s v="51K1B BIS" u="1"/>
        <s v="51K1C" u="1"/>
        <s v="51K1C BIS" u="1"/>
        <s v="51K1D" u="1"/>
        <s v="51K1D BIS" u="1"/>
        <s v="51K2A" u="1"/>
        <s v="51K2B" u="1"/>
        <s v="51K2C" u="1"/>
        <s v="51K2D" u="1"/>
        <s v="51K3A" u="1"/>
        <s v="51K3B" u="1"/>
        <s v="51K4A" u="1"/>
        <s v="51K4B" u="1"/>
        <s v="51K5A" u="1"/>
        <s v="51K5B" u="1"/>
        <s v="51K6A" u="1"/>
        <s v="51K6B" u="1"/>
        <s v="51L1A" u="1"/>
        <s v="51L1A BIS" u="1"/>
        <s v="51L1B" u="1"/>
        <s v="51L1B BIS" u="1"/>
        <s v="51L1C" u="1"/>
        <s v="51L1C BIS" u="1"/>
        <s v="51L1D" u="1"/>
        <s v="51L1D BIS" u="1"/>
        <s v="51L2A" u="1"/>
        <s v="51L2B" u="1"/>
        <s v="51L2C" u="1"/>
        <s v="51L2D" u="1"/>
        <s v="51L3A" u="1"/>
        <s v="51L3B" u="1"/>
        <s v="51L4A" u="1"/>
        <s v="51L4B" u="1"/>
        <s v="51L5A" u="1"/>
        <s v="51L5B" u="1"/>
        <s v="51L6A" u="1"/>
        <s v="51L6B" u="1"/>
        <s v="51M1A" u="1"/>
        <s v="51M1A BIS" u="1"/>
        <s v="51M1B" u="1"/>
        <s v="51M1B BIS" u="1"/>
        <s v="51M1C" u="1"/>
        <s v="51M1C BIS" u="1"/>
        <s v="51M1D" u="1"/>
        <s v="51M1D BIS" u="1"/>
        <s v="51M2A" u="1"/>
        <s v="51M2B" u="1"/>
        <s v="51M2C" u="1"/>
        <s v="51M2D" u="1"/>
        <s v="51M3A" u="1"/>
        <s v="51M3B" u="1"/>
        <s v="51M4A" u="1"/>
        <s v="51M4B" u="1"/>
        <s v="51M5A" u="1"/>
        <s v="51M5B" u="1"/>
        <s v="51M6A" u="1"/>
        <s v="51M6B" u="1"/>
        <s v="51N3A" u="1"/>
        <s v="51N3B" u="1"/>
        <s v="51N4A" u="1"/>
        <s v="51N4B" u="1"/>
        <s v="51N5A" u="1"/>
        <s v="51N5B" u="1"/>
        <s v="51N6A" u="1"/>
        <s v="51N6B" u="1"/>
        <s v="51O3A" u="1"/>
        <s v="51O3B" u="1"/>
        <s v="51O4A" u="1"/>
        <s v="51O4B" u="1"/>
        <s v="51O5A" u="1"/>
        <s v="51O5B" u="1"/>
        <s v="51O6A" u="1"/>
        <s v="51O6B" u="1"/>
        <s v="51Q1A" u="1"/>
        <s v="51Q1A BIS" u="1"/>
        <s v="51Q1B" u="1"/>
        <s v="51Q1B BIS" u="1"/>
        <s v="51Q1C" u="1"/>
        <s v="51Q1C BIS" u="1"/>
        <s v="51Q1D" u="1"/>
        <s v="51Q1D BIS" u="1"/>
        <s v="51Q2A" u="1"/>
        <s v="51Q2B" u="1"/>
        <s v="51Q2C" u="1"/>
        <s v="51Q2D" u="1"/>
        <s v="51Q3A" u="1"/>
        <s v="51Q3B" u="1"/>
        <s v="51Q4A" u="1"/>
        <s v="51Q4B" u="1"/>
        <s v="51Q5A" u="1"/>
        <s v="51Q5B" u="1"/>
        <s v="51A8A" u="1"/>
        <s v="51C6B" u="1"/>
        <s v="51C8A" u="1"/>
        <s v="51C8B" u="1"/>
        <s v="51D8A" u="1"/>
        <s v="51D8B" u="1"/>
        <s v="51E8A" u="1"/>
        <s v="51E8B" u="1"/>
        <s v="51F8A" u="1"/>
        <s v="51F8B" u="1"/>
        <s v="51G8A" u="1"/>
        <s v="51G8B" u="1"/>
        <s v="51H8A" u="1"/>
        <s v="51H8B" u="1"/>
        <s v="51I8A" u="1"/>
        <s v="51I8B" u="1"/>
        <s v="51J8A" u="1"/>
        <s v="51J8B" u="1"/>
        <s v="51K7A" u="1"/>
        <s v="51K7B" u="1"/>
        <s v="51L7A" u="1"/>
        <s v="51L7B" u="1"/>
        <s v="51M7A" u="1"/>
        <s v="51M7B" u="1"/>
        <s v="51N7A" u="1"/>
        <s v="51N7B" u="1"/>
        <s v="51O7A" u="1"/>
        <s v="51O7B" u="1"/>
        <s v="52A1A" u="1"/>
        <s v="52A1A BIS" u="1"/>
        <s v="52A1B" u="1"/>
        <s v="52A1B BIS" u="1"/>
        <s v="52A1C" u="1"/>
        <s v="52A1C BIS" u="1"/>
        <s v="52A1D" u="1"/>
        <s v="52A1D BIS" u="1"/>
        <s v="52A2A" u="1"/>
        <s v="52A2B" u="1"/>
        <s v="52A2C" u="1"/>
        <s v="52A2D" u="1"/>
        <s v="52A3A" u="1"/>
        <s v="52A3B" u="1"/>
        <s v="52A3C" u="1"/>
        <s v="52A3D" u="1"/>
        <s v="52A4A" u="1"/>
        <s v="52A4B" u="1"/>
        <s v="52A4C" u="1"/>
        <s v="52A4D" u="1"/>
        <s v="52A5A" u="1"/>
        <s v="52A5B" u="1"/>
        <s v="52A5C" u="1"/>
        <s v="52A5D" u="1"/>
        <s v="52A6A" u="1"/>
        <s v="52A6B" u="1"/>
        <s v="52A7A" u="1"/>
        <s v="52A7B" u="1"/>
        <s v="52A8A" u="1"/>
        <s v="52A8B" u="1"/>
        <s v="52B1A" u="1"/>
        <s v="52B1A BIS" u="1"/>
        <s v="52B1B" u="1"/>
        <s v="52B1B BIS" u="1"/>
        <s v="52B1C" u="1"/>
        <s v="52B1C BIS" u="1"/>
        <s v="52B1D" u="1"/>
        <s v="52B1D BIS" u="1"/>
        <s v="52B2A" u="1"/>
        <s v="52B2B" u="1"/>
        <s v="52B2C" u="1"/>
        <s v="52B2D" u="1"/>
        <s v="52B3A" u="1"/>
        <s v="52B3B" u="1"/>
        <s v="52B3C" u="1"/>
        <s v="52B3D" u="1"/>
        <s v="52B4A" u="1"/>
        <s v="52B4B" u="1"/>
        <s v="52B4C" u="1"/>
        <s v="52B4D" u="1"/>
        <s v="52B5A" u="1"/>
        <s v="52B5B" u="1"/>
        <s v="52B5C" u="1"/>
        <s v="52B5D" u="1"/>
        <s v="52B6A" u="1"/>
        <s v="52B6B" u="1"/>
        <s v="52B7A" u="1"/>
        <s v="52B7B" u="1"/>
        <s v="52B8A" u="1"/>
        <s v="52B8B" u="1"/>
        <s v="52C1A" u="1"/>
        <s v="52C1A BIS" u="1"/>
        <s v="52C1B" u="1"/>
        <s v="52C1B BIS" u="1"/>
        <s v="52C1C" u="1"/>
        <s v="52C1C BIS" u="1"/>
        <s v="52C1D" u="1"/>
        <s v="52C1D BIS" u="1"/>
        <s v="52C2A" u="1"/>
        <s v="52C2B" u="1"/>
        <s v="52C2C" u="1"/>
        <s v="52C2D" u="1"/>
        <s v="52C3A" u="1"/>
        <s v="52C3B" u="1"/>
        <s v="52C3C" u="1"/>
        <s v="52C3D" u="1"/>
        <s v="52C4A" u="1"/>
        <s v="52C4B" u="1"/>
        <s v="52C4C" u="1"/>
        <s v="52C4D" u="1"/>
        <s v="52C5A" u="1"/>
        <s v="52C5B" u="1"/>
        <s v="52C5C" u="1"/>
        <s v="52C5D" u="1"/>
        <s v="52C6A" u="1"/>
        <s v="52C6B" u="1"/>
        <s v="52C7A" u="1"/>
        <s v="52C7B" u="1"/>
        <s v="52C8A" u="1"/>
        <s v="52C8B" u="1"/>
        <s v="52D1A" u="1"/>
        <s v="52D1A BIS" u="1"/>
        <s v="52D1B" u="1"/>
        <s v="52D1B BIS" u="1"/>
        <s v="52D1C" u="1"/>
        <s v="52D1C BIS" u="1"/>
        <s v="52D1D" u="1"/>
        <s v="52D1D BIS" u="1"/>
        <s v="52D2A" u="1"/>
        <s v="52D2B" u="1"/>
        <s v="52D2C" u="1"/>
        <s v="52D2D" u="1"/>
        <s v="52D3A" u="1"/>
        <s v="52D3B" u="1"/>
        <s v="52D3C" u="1"/>
        <s v="52D3D" u="1"/>
        <s v="52D4A" u="1"/>
        <s v="52D4B" u="1"/>
        <s v="52D4C" u="1"/>
        <s v="52D4D" u="1"/>
        <s v="52D5A" u="1"/>
        <s v="52D5B" u="1"/>
        <s v="52D5C" u="1"/>
        <s v="52D5D" u="1"/>
        <s v="52D6A" u="1"/>
        <s v="52D6B" u="1"/>
        <s v="52D7A" u="1"/>
        <s v="52D7B" u="1"/>
        <s v="52D8A" u="1"/>
        <s v="52D8B" u="1"/>
        <s v="52E1A" u="1"/>
        <s v="52E1A BIS" u="1"/>
        <s v="52E1B" u="1"/>
        <s v="52E1B BIS" u="1"/>
        <s v="52E1C" u="1"/>
        <s v="52E1C BIS" u="1"/>
        <s v="52E1D" u="1"/>
        <s v="52E1D BIS" u="1"/>
        <s v="52E2A" u="1"/>
        <s v="52E2B" u="1"/>
        <s v="52E2C" u="1"/>
        <s v="52E2D" u="1"/>
        <s v="52E3A" u="1"/>
        <s v="52E3B" u="1"/>
        <s v="52E3C" u="1"/>
        <s v="52E3D" u="1"/>
        <s v="52E4A" u="1"/>
        <s v="52E4B" u="1"/>
        <s v="52E4C" u="1"/>
        <s v="52E4D" u="1"/>
        <s v="52E5A" u="1"/>
        <s v="52E5B" u="1"/>
        <s v="52E5C" u="1"/>
        <s v="52E5D" u="1"/>
        <s v="52E6A" u="1"/>
        <s v="52E6B" u="1"/>
        <s v="52E7A" u="1"/>
        <s v="52E7B" u="1"/>
        <s v="52E8A" u="1"/>
        <s v="52E8B" u="1"/>
        <s v="52F1A" u="1"/>
        <s v="52F1A BIS" u="1"/>
        <s v="52F1B" u="1"/>
        <s v="52F1B BIS" u="1"/>
        <s v="52F1C" u="1"/>
        <s v="52F1C BIS" u="1"/>
        <s v="52F1D" u="1"/>
        <s v="52F1D BIS" u="1"/>
        <s v="52F2A" u="1"/>
        <s v="52F2B" u="1"/>
        <s v="52F2C" u="1"/>
        <s v="52F2D" u="1"/>
        <s v="52F3A" u="1"/>
        <s v="52F3B" u="1"/>
        <s v="52F3C" u="1"/>
        <s v="52F3D" u="1"/>
        <s v="52F4A" u="1"/>
        <s v="52F4B" u="1"/>
        <s v="52F4C" u="1"/>
        <s v="52F4D" u="1"/>
        <s v="52F5A" u="1"/>
        <s v="52F5B" u="1"/>
        <s v="52F5C" u="1"/>
        <s v="52F5D" u="1"/>
        <s v="52F6A" u="1"/>
        <s v="52F6B" u="1"/>
        <s v="52F7A" u="1"/>
        <s v="52F7B" u="1"/>
        <s v="52F8A" u="1"/>
        <s v="52F8B" u="1"/>
        <s v="52G1A" u="1"/>
        <s v="52G1A BIS" u="1"/>
        <s v="52G1B" u="1"/>
        <s v="52G1B BIS" u="1"/>
        <s v="52G1C" u="1"/>
        <s v="52G1C BIS" u="1"/>
        <s v="52G1D" u="1"/>
        <s v="52G1D BIS" u="1"/>
        <s v="52G2A" u="1"/>
        <s v="52G2B" u="1"/>
        <s v="52G2C" u="1"/>
        <s v="52G2D" u="1"/>
        <s v="52G3A" u="1"/>
        <s v="52G3B" u="1"/>
        <s v="52G3C" u="1"/>
        <s v="52G3D" u="1"/>
        <s v="52G4A" u="1"/>
        <s v="52G4B" u="1"/>
        <s v="52G4C" u="1"/>
        <s v="52G4D" u="1"/>
        <s v="52G5A" u="1"/>
        <s v="52G5B" u="1"/>
        <s v="52G5C" u="1"/>
        <s v="52G5D" u="1"/>
        <s v="52G6A" u="1"/>
        <s v="52G6B" u="1"/>
        <s v="52G7A" u="1"/>
        <s v="52G7B" u="1"/>
        <s v="52G8A" u="1"/>
        <s v="52G8B" u="1"/>
        <s v="52H1A" u="1"/>
        <s v="52H1A BIS" u="1"/>
        <s v="52H1B" u="1"/>
        <s v="52H1B BIS" u="1"/>
        <s v="52H1C" u="1"/>
        <s v="52H1C BIS" u="1"/>
        <s v="52H1D" u="1"/>
        <s v="52H1D BIS" u="1"/>
        <s v="52H2A" u="1"/>
        <s v="52H2B" u="1"/>
        <s v="52H2C" u="1"/>
        <s v="52H2D" u="1"/>
        <s v="52H3A" u="1"/>
        <s v="52H3B" u="1"/>
        <s v="52H3C" u="1"/>
        <s v="52H3D" u="1"/>
        <s v="52H4A" u="1"/>
        <s v="52H4B" u="1"/>
        <s v="52H4C" u="1"/>
        <s v="52H4D" u="1"/>
        <s v="52H5A" u="1"/>
        <s v="52H5B" u="1"/>
        <s v="52H5C" u="1"/>
        <s v="52H5D" u="1"/>
        <s v="52H6A" u="1"/>
        <s v="52H6B" u="1"/>
        <s v="52H7A" u="1"/>
        <s v="52H7B" u="1"/>
        <s v="52H8A" u="1"/>
        <s v="52H8B" u="1"/>
        <s v="52I1A" u="1"/>
        <s v="52I1A BIS" u="1"/>
        <s v="52I1B" u="1"/>
        <s v="52I1B BIS" u="1"/>
        <s v="52I1C" u="1"/>
        <s v="52I1C BIS" u="1"/>
        <s v="52I1D" u="1"/>
        <s v="52I1D BIS" u="1"/>
        <s v="52I2A" u="1"/>
        <s v="52I2B" u="1"/>
        <s v="52I2C" u="1"/>
        <s v="52I2D" u="1"/>
        <s v="52I3A" u="1"/>
        <s v="52I3B" u="1"/>
        <s v="52I3C" u="1"/>
        <s v="52I3D" u="1"/>
        <s v="52I4A" u="1"/>
        <s v="52I4B" u="1"/>
        <s v="52I4C" u="1"/>
        <s v="52I4D" u="1"/>
        <s v="52I5A" u="1"/>
        <s v="52I5B" u="1"/>
        <s v="52I5C" u="1"/>
        <s v="52I5D" u="1"/>
        <s v="52I6A" u="1"/>
        <s v="52I6B" u="1"/>
        <s v="52I7A" u="1"/>
        <s v="52I7B" u="1"/>
        <s v="52I8A" u="1"/>
        <s v="52I8B" u="1"/>
        <s v="52J1A" u="1"/>
        <s v="52J1A BIS" u="1"/>
        <s v="52J1B" u="1"/>
        <s v="52J1B BIS" u="1"/>
        <s v="52J1C" u="1"/>
        <s v="52J1C BIS" u="1"/>
        <s v="52J1D" u="1"/>
        <s v="52J1D BIS" u="1"/>
        <s v="52J2A" u="1"/>
        <s v="52J2B" u="1"/>
        <s v="52J2C" u="1"/>
        <s v="52J2D" u="1"/>
        <s v="52J3A" u="1"/>
        <s v="52J3B" u="1"/>
        <s v="52J3C" u="1"/>
        <s v="52J3D" u="1"/>
        <s v="52J4A" u="1"/>
        <s v="52J4B" u="1"/>
        <s v="52J4C" u="1"/>
        <s v="52J4D" u="1"/>
        <s v="52J5A" u="1"/>
        <s v="52J5B" u="1"/>
        <s v="52J5C" u="1"/>
        <s v="52J5D" u="1"/>
        <s v="52J6A" u="1"/>
        <s v="52J6B" u="1"/>
        <s v="52J7A" u="1"/>
        <s v="52J7B" u="1"/>
        <s v="52J8A" u="1"/>
        <s v="52J8B" u="1"/>
        <s v="52K1A" u="1"/>
        <s v="52K1A BIS" u="1"/>
        <s v="52K1B" u="1"/>
        <s v="52K1B BIS" u="1"/>
        <s v="52K1C" u="1"/>
        <s v="52K1C BIS" u="1"/>
        <s v="52K1D" u="1"/>
        <s v="52K1D BIS" u="1"/>
        <s v="52K2A" u="1"/>
        <s v="52K2B" u="1"/>
        <s v="52K2C" u="1"/>
        <s v="52K2D" u="1"/>
        <s v="52K3A" u="1"/>
        <s v="52K3B" u="1"/>
        <s v="52K4A" u="1"/>
        <s v="52K4B" u="1"/>
        <s v="52K5A" u="1"/>
        <s v="52K5B" u="1"/>
        <s v="52K6A" u="1"/>
        <s v="52K6B" u="1"/>
        <s v="52K7A" u="1"/>
        <s v="52K7B" u="1"/>
        <s v="52L1A" u="1"/>
        <s v="52L1A BIS" u="1"/>
        <s v="52L1B" u="1"/>
        <s v="52L1B BIS" u="1"/>
        <s v="52L1C" u="1"/>
        <s v="52L1C BIS" u="1"/>
        <s v="52L1D" u="1"/>
        <s v="52L1D BIS" u="1"/>
        <s v="52L2A" u="1"/>
        <s v="52L2B" u="1"/>
        <s v="52L2C" u="1"/>
        <s v="52L2D" u="1"/>
        <s v="52L3A" u="1"/>
        <s v="52L3B" u="1"/>
        <s v="52L4A" u="1"/>
        <s v="52L4B" u="1"/>
        <s v="52L5A" u="1"/>
        <s v="52L5B" u="1"/>
        <s v="52L6A" u="1"/>
        <s v="52L6B" u="1"/>
        <s v="52L7A" u="1"/>
        <s v="52L7B" u="1"/>
        <s v="52M1A" u="1"/>
        <s v="52M1A BIS" u="1"/>
        <s v="52M1B" u="1"/>
        <s v="52M1B BIS" u="1"/>
        <s v="52M1C" u="1"/>
        <s v="52M1C BIS" u="1"/>
        <s v="52M1D" u="1"/>
        <s v="52M1D BIS" u="1"/>
        <s v="52M2A" u="1"/>
        <s v="52M2B" u="1"/>
        <s v="52M2C" u="1"/>
        <s v="52M2D" u="1"/>
        <s v="52M3A" u="1"/>
        <s v="52M3B" u="1"/>
        <s v="52M4A" u="1"/>
        <s v="52M4B" u="1"/>
        <s v="52M5A" u="1"/>
        <s v="52M5B" u="1"/>
        <s v="52M6A" u="1"/>
        <s v="52M6B" u="1"/>
        <s v="52M7A" u="1"/>
        <s v="52M7B" u="1"/>
        <s v="52N1A" u="1"/>
        <s v="52N1A BIS" u="1"/>
        <s v="52N1B" u="1"/>
        <s v="52N1B BIS" u="1"/>
        <s v="52N1C" u="1"/>
        <s v="52N1C BIS" u="1"/>
        <s v="52N1D" u="1"/>
        <s v="52N1D BIS" u="1"/>
        <s v="52N2A" u="1"/>
        <s v="52N2B" u="1"/>
        <s v="52N2C" u="1"/>
        <s v="52N2D" u="1"/>
        <s v="52N3A" u="1"/>
        <s v="52N3B" u="1"/>
        <s v="52N4A" u="1"/>
        <s v="52N4B" u="1"/>
        <s v="52N5A" u="1"/>
        <s v="52N5B" u="1"/>
        <s v="52N6A" u="1"/>
        <s v="52N6B" u="1"/>
        <s v="52N7A" u="1"/>
        <s v="52N7B" u="1"/>
        <s v="53A1A" u="1"/>
        <s v="53A1A BIS" u="1"/>
        <s v="53A1B" u="1"/>
        <s v="53A1B BIS" u="1"/>
        <s v="53A1C" u="1"/>
        <s v="53A1C BIS" u="1"/>
        <s v="53A1D" u="1"/>
        <s v="53A1D BIS" u="1"/>
        <s v="53A2A" u="1"/>
        <s v="53A2B" u="1"/>
        <s v="53A2C" u="1"/>
        <s v="53A2D" u="1"/>
        <s v="53A3A" u="1"/>
        <s v="53A3B" u="1"/>
        <s v="53A3C" u="1"/>
        <s v="53A3D" u="1"/>
        <s v="53A4A" u="1"/>
        <s v="53A4B" u="1"/>
        <s v="53A4C" u="1"/>
        <s v="53A4D" u="1"/>
        <s v="53A5A" u="1"/>
        <s v="53A5B" u="1"/>
        <s v="53A5C" u="1"/>
        <s v="53A5D" u="1"/>
        <s v="53A6A" u="1"/>
        <s v="53A6B" u="1"/>
        <s v="53A7A" u="1"/>
        <s v="53A7B" u="1"/>
        <s v="53A8A" u="1"/>
        <s v="53A8B" u="1"/>
        <s v="53B1A" u="1"/>
        <s v="53B1A BIS" u="1"/>
        <s v="53B1B" u="1"/>
        <s v="53B1B BIS" u="1"/>
        <s v="53B1C" u="1"/>
        <s v="53B1C BIS" u="1"/>
        <s v="53B1D" u="1"/>
        <s v="53B1D BIS" u="1"/>
        <s v="53B2A" u="1"/>
        <s v="53B2B" u="1"/>
        <s v="53B2C" u="1"/>
        <s v="53B2D" u="1"/>
        <s v="53B3A" u="1"/>
        <s v="53B3B" u="1"/>
        <s v="53B3C" u="1"/>
        <s v="53B3D" u="1"/>
        <s v="53B4A" u="1"/>
        <s v="53B4B" u="1"/>
        <s v="53B4C" u="1"/>
        <s v="53B4D" u="1"/>
        <s v="53B5A" u="1"/>
        <s v="53B5B" u="1"/>
        <s v="53B5C" u="1"/>
        <s v="53B5D" u="1"/>
        <s v="53B6A" u="1"/>
        <s v="53B6B" u="1"/>
        <s v="53B7A" u="1"/>
        <s v="53B7B" u="1"/>
        <s v="53B8A" u="1"/>
        <s v="53B8B" u="1"/>
        <s v="53C1A" u="1"/>
        <s v="53C1A BIS" u="1"/>
        <s v="53C1B" u="1"/>
        <s v="53C1B BIS" u="1"/>
        <s v="53C1C" u="1"/>
        <s v="53C1C BIS" u="1"/>
        <s v="53C1D" u="1"/>
        <s v="53C1D BIS" u="1"/>
        <s v="53C2A" u="1"/>
        <s v="53C2B" u="1"/>
        <s v="53C2C" u="1"/>
        <s v="53C2D" u="1"/>
        <s v="53C3A" u="1"/>
        <s v="53C3B" u="1"/>
        <s v="53C3C" u="1"/>
        <s v="53C3D" u="1"/>
        <s v="53C4A" u="1"/>
        <s v="53C4B" u="1"/>
        <s v="53C4C" u="1"/>
        <s v="53C4D" u="1"/>
        <s v="53C5A" u="1"/>
        <s v="53C5B" u="1"/>
        <s v="53C5C" u="1"/>
        <s v="53C5D" u="1"/>
        <s v="53C6A" u="1"/>
        <s v="53C6B" u="1"/>
        <s v="53C7A" u="1"/>
        <s v="53C7B" u="1"/>
        <s v="53C8A" u="1"/>
        <s v="53C8B" u="1"/>
        <s v="53D1A" u="1"/>
        <s v="53D1A BIS" u="1"/>
        <s v="53D1B" u="1"/>
        <s v="53D1B BIS" u="1"/>
        <s v="53D1C" u="1"/>
        <s v="53D1C BIS" u="1"/>
        <s v="53D1D" u="1"/>
        <s v="53D1D BIS" u="1"/>
        <s v="53D2A" u="1"/>
        <s v="53D2B" u="1"/>
        <s v="53D2C" u="1"/>
        <s v="53D2D" u="1"/>
        <s v="53D3A" u="1"/>
        <s v="53D3B" u="1"/>
        <s v="53D3C" u="1"/>
        <s v="53D3D" u="1"/>
        <s v="53D4A" u="1"/>
        <s v="53D4B" u="1"/>
        <s v="53D4C" u="1"/>
        <s v="53D4D" u="1"/>
        <s v="53D5A" u="1"/>
        <s v="53D5B" u="1"/>
        <s v="53D5C" u="1"/>
        <s v="53D5D" u="1"/>
        <s v="53D6A" u="1"/>
        <s v="53D6B" u="1"/>
        <s v="53D7A" u="1"/>
        <s v="53D7B" u="1"/>
        <s v="53D8A" u="1"/>
        <s v="53D8B" u="1"/>
        <s v="53E1A" u="1"/>
        <s v="53E1A BIS" u="1"/>
        <s v="53E1B" u="1"/>
        <s v="53E1B BIS" u="1"/>
        <s v="53E1C" u="1"/>
        <s v="53E1C BIS" u="1"/>
        <s v="53E1D" u="1"/>
        <s v="53E1D BIS" u="1"/>
        <s v="53E2A" u="1"/>
        <s v="53E2B" u="1"/>
        <s v="53E2C" u="1"/>
        <s v="53E2D" u="1"/>
        <s v="53E3A" u="1"/>
        <s v="53E3B" u="1"/>
        <s v="53E3C" u="1"/>
        <s v="53E3D" u="1"/>
        <s v="53E4A" u="1"/>
        <s v="53E4B" u="1"/>
        <s v="53E4C" u="1"/>
        <s v="53E4D" u="1"/>
        <s v="53E5A" u="1"/>
        <s v="53E5B" u="1"/>
        <s v="53E5C" u="1"/>
        <s v="53E5D" u="1"/>
        <s v="53E6A" u="1"/>
        <s v="53E6B" u="1"/>
        <s v="53E7A" u="1"/>
        <s v="53E7B" u="1"/>
        <s v="53E8A" u="1"/>
        <s v="53E8B" u="1"/>
        <s v="53F1A" u="1"/>
        <s v="53F1A BIS" u="1"/>
        <s v="53F1B" u="1"/>
        <s v="53F1B BIS" u="1"/>
        <s v="53F1C" u="1"/>
        <s v="53F1C BIS" u="1"/>
        <s v="53F1D" u="1"/>
        <s v="53F1D BIS" u="1"/>
        <s v="53F2A" u="1"/>
        <s v="53F2B" u="1"/>
        <s v="53F2C" u="1"/>
        <s v="53F2D" u="1"/>
        <s v="53F3A" u="1"/>
        <s v="53F3B" u="1"/>
        <s v="53F3C" u="1"/>
        <s v="53F3D" u="1"/>
        <s v="53F4A" u="1"/>
        <s v="53F4B" u="1"/>
        <s v="53F4C" u="1"/>
        <s v="53F4D" u="1"/>
        <s v="53F5A" u="1"/>
        <s v="53F5B" u="1"/>
        <s v="53F5C" u="1"/>
        <s v="53F5D" u="1"/>
        <s v="53F6A" u="1"/>
        <s v="53F6B" u="1"/>
        <s v="53F7A" u="1"/>
        <s v="53F7B" u="1"/>
        <s v="53F8A" u="1"/>
        <s v="53F8B" u="1"/>
        <s v="53G1A" u="1"/>
        <s v="53G1A BIS" u="1"/>
        <s v="53G1B" u="1"/>
        <s v="53G1B BIS" u="1"/>
        <s v="53G1C" u="1"/>
        <s v="53G1C BIS" u="1"/>
        <s v="53G1D" u="1"/>
        <s v="53G1D BIS" u="1"/>
        <s v="53G2A" u="1"/>
        <s v="53G2B" u="1"/>
        <s v="53G2C" u="1"/>
        <s v="53G2D" u="1"/>
        <s v="53G3A" u="1"/>
        <s v="53G3B" u="1"/>
        <s v="53G3C" u="1"/>
        <s v="53G3D" u="1"/>
        <s v="53G4A" u="1"/>
        <s v="53G4B" u="1"/>
        <s v="53G4C" u="1"/>
        <s v="53G4D" u="1"/>
        <s v="53G5A" u="1"/>
        <s v="53G5B" u="1"/>
        <s v="53G5C" u="1"/>
        <s v="53G5D" u="1"/>
        <s v="53G6A" u="1"/>
        <s v="53G6B" u="1"/>
        <s v="53G7A" u="1"/>
        <s v="53G7B" u="1"/>
        <s v="53G8A" u="1"/>
        <s v="53G8B" u="1"/>
        <s v="53H1A" u="1"/>
        <s v="53H1A BIS" u="1"/>
        <s v="53H1B" u="1"/>
        <s v="53H1B BIS" u="1"/>
        <s v="53H1C" u="1"/>
        <s v="53H1C BIS" u="1"/>
        <s v="53H1D" u="1"/>
        <s v="53H1D BIS" u="1"/>
        <s v="53H2A" u="1"/>
        <s v="53H2B" u="1"/>
        <s v="53H2C" u="1"/>
        <s v="53H2D" u="1"/>
        <s v="53H3A" u="1"/>
        <s v="53H3B" u="1"/>
        <s v="53H3C" u="1"/>
        <s v="53H3D" u="1"/>
        <s v="53H4A" u="1"/>
        <s v="53H4B" u="1"/>
        <s v="53H4C" u="1"/>
        <s v="53H4D" u="1"/>
        <s v="53H5A" u="1"/>
        <s v="53H5B" u="1"/>
        <s v="53H5C" u="1"/>
        <s v="53H5D" u="1"/>
        <s v="53H6A" u="1"/>
        <s v="53H6B" u="1"/>
        <s v="53H7A" u="1"/>
        <s v="53H7B" u="1"/>
        <s v="53H8A" u="1"/>
        <s v="53H8B" u="1"/>
        <s v="53I1A" u="1"/>
        <s v="53I1A BIS" u="1"/>
        <s v="53I1B" u="1"/>
        <s v="53I1B BIS" u="1"/>
        <s v="53I1C" u="1"/>
        <s v="53I1C BIS" u="1"/>
        <s v="53I1D" u="1"/>
        <s v="53I1D BIS" u="1"/>
        <s v="53I2A" u="1"/>
        <s v="53I2B" u="1"/>
        <s v="53I2C" u="1"/>
        <s v="53I2D" u="1"/>
        <s v="53I3A" u="1"/>
        <s v="53I3B" u="1"/>
        <s v="53I3C" u="1"/>
        <s v="53I3D" u="1"/>
        <s v="53I4A" u="1"/>
        <s v="53I4B" u="1"/>
        <s v="53I4C" u="1"/>
        <s v="53I4D" u="1"/>
        <s v="53I5A" u="1"/>
        <s v="53I5B" u="1"/>
        <s v="53I5C" u="1"/>
        <s v="53I5D" u="1"/>
        <s v="53I6A" u="1"/>
        <s v="53I6B" u="1"/>
        <s v="53I7A" u="1"/>
        <s v="53I7B" u="1"/>
        <s v="53I8A" u="1"/>
        <s v="53I8B" u="1"/>
        <s v="53J1A" u="1"/>
        <s v="53J1A BIS" u="1"/>
        <s v="53J1B" u="1"/>
        <s v="53J1B BIS" u="1"/>
        <s v="53J1C" u="1"/>
        <s v="53J1C BIS" u="1"/>
        <s v="53J1D" u="1"/>
        <s v="53J1D BIS" u="1"/>
        <s v="53J2A" u="1"/>
        <s v="53J2B" u="1"/>
        <s v="53J2C" u="1"/>
        <s v="53J2D" u="1"/>
        <s v="53J3A" u="1"/>
        <s v="53J3B" u="1"/>
        <s v="53J3C" u="1"/>
        <s v="53J3D" u="1"/>
        <s v="53J4A" u="1"/>
        <s v="53J4B" u="1"/>
        <s v="53J4C" u="1"/>
        <s v="53J4D" u="1"/>
        <s v="53J5A" u="1"/>
        <s v="53J5B" u="1"/>
        <s v="53J5C" u="1"/>
        <s v="53J5D" u="1"/>
        <s v="53J6A" u="1"/>
        <s v="53J6B" u="1"/>
        <s v="53J7A" u="1"/>
        <s v="53J7B" u="1"/>
        <s v="53J8A" u="1"/>
        <s v="53J8B" u="1"/>
        <s v="53K1A" u="1"/>
        <s v="53K1A BIS" u="1"/>
        <s v="53K1B" u="1"/>
        <s v="53K1B BIS" u="1"/>
        <s v="53K1C" u="1"/>
        <s v="53K1C BIS" u="1"/>
        <s v="53K1D" u="1"/>
        <s v="53K1D BIS" u="1"/>
        <s v="53K2A" u="1"/>
        <s v="53K2B" u="1"/>
        <s v="53K3A" u="1"/>
        <s v="53K3B" u="1"/>
        <s v="53K4A" u="1"/>
        <s v="53K4B" u="1"/>
        <s v="53K5A" u="1"/>
        <s v="53K5B" u="1"/>
        <s v="53K6A" u="1"/>
        <s v="53K6B" u="1"/>
        <s v="53K7A" u="1"/>
        <s v="53K7B" u="1"/>
        <s v="53L1A" u="1"/>
        <s v="53L1A BIS" u="1"/>
        <s v="53L1B" u="1"/>
        <s v="53L1B BIS" u="1"/>
        <s v="53L1C" u="1"/>
        <s v="53L1C BIS" u="1"/>
        <s v="53L1D" u="1"/>
        <s v="53L1D BIS" u="1"/>
        <s v="53L2A" u="1"/>
        <s v="53L2B" u="1"/>
        <s v="53L3A" u="1"/>
        <s v="53L3B" u="1"/>
        <s v="53L4A" u="1"/>
        <s v="53L4B" u="1"/>
        <s v="53L5A" u="1"/>
        <s v="53L5B" u="1"/>
        <s v="53L6A" u="1"/>
        <s v="53L6B" u="1"/>
        <s v="53L7A" u="1"/>
        <s v="53L7B" u="1"/>
        <s v="53M1A" u="1"/>
        <s v="53M1A BIS" u="1"/>
        <s v="53M1B" u="1"/>
        <s v="53M1B BIS" u="1"/>
        <s v="53M1C" u="1"/>
        <s v="53M1C BIS" u="1"/>
        <s v="53M1D" u="1"/>
        <s v="53M1D BIS" u="1"/>
        <s v="53M2A" u="1"/>
        <s v="53M2B" u="1"/>
        <s v="53M3A" u="1"/>
        <s v="53M3B" u="1"/>
        <s v="53M4A" u="1"/>
        <s v="53M4B" u="1"/>
        <s v="53M5A" u="1"/>
        <s v="53M5B" u="1"/>
        <s v="53M6A" u="1"/>
        <s v="53M6B" u="1"/>
        <s v="53M7A" u="1"/>
        <s v="53M7B" u="1"/>
        <s v="53N1A" u="1"/>
        <s v="53N1A BIS" u="1"/>
        <s v="53N1B" u="1"/>
        <s v="53N1B BIS" u="1"/>
        <s v="53N1C" u="1"/>
        <s v="53N1C BIS" u="1"/>
        <s v="53N1D" u="1"/>
        <s v="53N1D BIS" u="1"/>
        <s v="53N2A" u="1"/>
        <s v="53N2B" u="1"/>
        <s v="53N3A" u="1"/>
        <s v="53N3B" u="1"/>
        <s v="53N4A" u="1"/>
        <s v="53N4B" u="1"/>
        <s v="53N5A" u="1"/>
        <s v="53N5B" u="1"/>
        <s v="53N6A" u="1"/>
        <s v="53N6B" u="1"/>
        <s v="53N7A" u="1"/>
        <s v="53N7B" u="1"/>
        <s v="06A1A" u="1"/>
        <s v="06A1B" u="1"/>
        <s v="06A2A" u="1"/>
        <s v="06A2B" u="1"/>
        <s v="06A3A" u="1"/>
        <s v="06A3B" u="1"/>
        <s v="06A4A" u="1"/>
        <s v="06A4B" u="1"/>
        <s v="06A5A" u="1"/>
        <s v="06A5B" u="1"/>
        <s v="06A6A" u="1"/>
        <s v="06A6B" u="1"/>
        <s v="06A7A" u="1"/>
        <s v="06A7B" u="1"/>
        <s v="06A8A" u="1"/>
        <s v="06A8B" u="1"/>
        <s v="06B1A" u="1"/>
        <s v="06B1B" u="1"/>
        <s v="06B2A" u="1"/>
        <s v="06B2B" u="1"/>
        <s v="06B3A" u="1"/>
        <s v="06B3B" u="1"/>
        <s v="06B4A" u="1"/>
        <s v="06B4B" u="1"/>
        <s v="06B5A" u="1"/>
        <s v="06B5B" u="1"/>
        <s v="06B6A" u="1"/>
        <s v="06B6B" u="1"/>
        <s v="06B7A" u="1"/>
        <s v="06B7B" u="1"/>
        <s v="06B8A" u="1"/>
        <s v="06B8B" u="1"/>
        <s v="06C1A" u="1"/>
        <s v="06C1B" u="1"/>
        <s v="06C2A" u="1"/>
        <s v="06C2B" u="1"/>
        <s v="06C3A" u="1"/>
        <s v="06C3B" u="1"/>
        <s v="06C4A" u="1"/>
        <s v="06C4B" u="1"/>
        <s v="06C5A" u="1"/>
        <s v="06C5B" u="1"/>
        <s v="06C6A" u="1"/>
        <s v="06C6B" u="1"/>
        <s v="06C7A" u="1"/>
        <s v="06C7B" u="1"/>
        <s v="06C8A" u="1"/>
        <s v="06C8B" u="1"/>
        <s v="06D1A" u="1"/>
        <s v="06D1B" u="1"/>
        <s v="06D2A" u="1"/>
        <s v="06D2B" u="1"/>
        <s v="06D3A" u="1"/>
        <s v="06D3B" u="1"/>
        <s v="06D4A" u="1"/>
        <s v="06D4B" u="1"/>
        <s v="06D5A" u="1"/>
        <s v="06D5B" u="1"/>
        <s v="06D6A" u="1"/>
        <s v="06D6B" u="1"/>
        <s v="06D7A" u="1"/>
        <s v="06D7B" u="1"/>
        <s v="06D8A" u="1"/>
        <s v="06D8B" u="1"/>
        <s v="06E1A" u="1"/>
        <s v="06E1B" u="1"/>
        <s v="06E2A" u="1"/>
        <s v="06E2B" u="1"/>
        <s v="06E3A" u="1"/>
        <s v="06E3B" u="1"/>
        <s v="06E4A" u="1"/>
        <s v="06E4B" u="1"/>
        <s v="06E5A" u="1"/>
        <s v="06E5B" u="1"/>
        <s v="06E6A" u="1"/>
        <s v="06E6B" u="1"/>
        <s v="06E7A" u="1"/>
        <s v="06E7B" u="1"/>
        <s v="06E8A" u="1"/>
        <s v="06E8B" u="1"/>
        <s v="06F1A" u="1"/>
        <s v="06F1B" u="1"/>
        <s v="06F2A" u="1"/>
        <s v="06F2B" u="1"/>
        <s v="06F3A" u="1"/>
        <s v="06F3B" u="1"/>
        <s v="06F4A" u="1"/>
        <s v="06F4B" u="1"/>
        <s v="06F5A" u="1"/>
        <s v="06F5B" u="1"/>
        <s v="06F6A" u="1"/>
        <s v="06F6B" u="1"/>
        <s v="06G1A" u="1"/>
        <s v="06G1B" u="1"/>
        <s v="06G2A" u="1"/>
        <s v="06G2B" u="1"/>
        <s v="06G3A" u="1"/>
        <s v="06G3B" u="1"/>
        <s v="06G4A" u="1"/>
        <s v="06G4B" u="1"/>
        <s v="06G5A" u="1"/>
        <s v="06G5B" u="1"/>
        <s v="06G6A" u="1"/>
        <s v="06G6B" u="1"/>
        <s v="06H1A" u="1"/>
        <s v="06H1B" u="1"/>
        <s v="06H2A" u="1"/>
        <s v="06H2B" u="1"/>
        <s v="06H3A" u="1"/>
        <s v="06H3B" u="1"/>
        <s v="06H4A" u="1"/>
        <s v="06H4B" u="1"/>
        <s v="06H5A" u="1"/>
        <s v="06H5B" u="1"/>
        <s v="06H6A" u="1"/>
        <s v="06H6B" u="1"/>
        <s v="06I1A" u="1"/>
        <s v="06I1B" u="1"/>
        <s v="06I2A" u="1"/>
        <s v="06I2B" u="1"/>
        <s v="06I3A" u="1"/>
        <s v="06I3B" u="1"/>
        <s v="06I4A" u="1"/>
        <s v="06I4B" u="1"/>
        <s v="06I5A" u="1"/>
        <s v="06I5B" u="1"/>
        <s v="06I6B" u="1"/>
        <s v="06J1A" u="1"/>
        <s v="06J1B" u="1"/>
        <s v="06J2A" u="1"/>
        <s v="06J2B" u="1"/>
        <s v="06J3A" u="1"/>
        <s v="06J3B" u="1"/>
        <s v="06J4A" u="1"/>
        <s v="06J4B" u="1"/>
        <s v="06J5A" u="1"/>
        <s v="06J5B" u="1"/>
        <s v="06J6A" u="1"/>
        <s v="06J6B" u="1"/>
        <s v="06K1A" u="1"/>
        <s v="06K1B" u="1"/>
        <s v="06K2A" u="1"/>
        <s v="06K2B" u="1"/>
        <s v="06K3A" u="1"/>
        <s v="06K3B" u="1"/>
        <s v="06K4A" u="1"/>
        <s v="06K4B" u="1"/>
        <s v="06K5A" u="1"/>
        <s v="06K5B" u="1"/>
        <s v="06K6A" u="1"/>
        <s v="06K6B" u="1"/>
        <s v="06L2A" u="1"/>
        <s v="06L2B" u="1"/>
        <s v="06L3A" u="1"/>
        <s v="06L3B" u="1"/>
        <s v="06L4A" u="1"/>
        <s v="06L4B" u="1"/>
        <s v="06L5A" u="1"/>
        <s v="06L5B" u="1"/>
        <s v="06L6A" u="1"/>
        <s v="06L6B" u="1"/>
        <s v="55A4A" u="1"/>
        <s v="55A4B" u="1"/>
        <s v="55A4C" u="1"/>
        <s v="55A4D" u="1"/>
        <s v="57A1A BIS" u="1"/>
        <s v="57A1B BIS" u="1"/>
        <s v="57A1C BIS" u="1"/>
        <s v="57A1D" u="1"/>
        <s v="57A1D BIS" u="1"/>
        <s v="57B1A BIS" u="1"/>
        <s v="57B1B BIS" u="1"/>
        <s v="57B1C BIS" u="1"/>
        <s v="57B1D" u="1"/>
        <s v="57B1D BIS" u="1"/>
        <s v="57C1A BIS" u="1"/>
        <s v="57C1B BIS" u="1"/>
        <s v="57C1C BIS" u="1"/>
        <s v="57C1D" u="1"/>
        <s v="57C1D BIS" u="1"/>
        <s v="57D1A BIS" u="1"/>
        <s v="57D1B BIS" u="1"/>
        <s v="57D1C BIS" u="1"/>
        <s v="57D1D" u="1"/>
        <s v="57D1D BIS" u="1"/>
        <s v="57E1A BIS" u="1"/>
        <s v="57E1B BIS" u="1"/>
        <s v="57E1C BIS" u="1"/>
        <s v="57E1D" u="1"/>
        <s v="57E1D BIS" u="1"/>
        <s v="57F1A BIS" u="1"/>
        <s v="57F1B BIS" u="1"/>
        <s v="57F1C BIS" u="1"/>
        <s v="57F1D BIS" u="1"/>
        <s v="57G1A BIS" u="1"/>
        <s v="57G1B BIS" u="1"/>
        <s v="57G1C BIS" u="1"/>
        <s v="57G1D BIS" u="1"/>
        <s v="57H1A BIS" u="1"/>
        <s v="57H1B BIS" u="1"/>
        <s v="57H1C BIS" u="1"/>
        <s v="57H1D BIS" u="1"/>
        <s v="57H7A" u="1"/>
        <s v="57I1A BIS" u="1"/>
        <s v="57I1B BIS" u="1"/>
        <s v="57I1C BIS" u="1"/>
        <s v="57I1D BIS" u="1"/>
        <s v="57I7A" u="1"/>
        <s v="57J1A BIS" u="1"/>
        <s v="57J1B BIS" u="1"/>
        <s v="57J1C BIS" u="1"/>
        <s v="57J1D BIS" u="1"/>
        <s v="57J6A" u="1"/>
        <s v="57J7A" u="1"/>
        <s v="57K1A BIS" u="1"/>
        <s v="57K1B BIS" u="1"/>
        <s v="57K1C BIS" u="1"/>
        <s v="57K1D BIS" u="1"/>
        <s v="57L1A BIS" u="1"/>
        <s v="57L1B BIS" u="1"/>
        <s v="57L1C BIS" u="1"/>
        <s v="57L1D BIS" u="1"/>
        <s v="57M1A BIS" u="1"/>
        <s v="57M1B BIS" u="1"/>
        <s v="57M1C BIS" u="1"/>
        <s v="57M1D BIS" u="1"/>
        <s v="57N1A BIS" u="1"/>
        <s v="57N1B BIS" u="1"/>
        <s v="57N1C BIS" u="1"/>
        <s v="57N1D BIS" u="1"/>
        <s v="58A1A" u="1"/>
        <s v="58A1A BIS" u="1"/>
        <s v="58A1B" u="1"/>
        <s v="58A1B BIS" u="1"/>
        <s v="58A1C" u="1"/>
        <s v="58A1C BIS" u="1"/>
        <s v="58A1D" u="1"/>
        <s v="58A1D BIS" u="1"/>
        <s v="58A2A" u="1"/>
        <s v="58A2B" u="1"/>
        <s v="58A2C" u="1"/>
        <s v="58A2D" u="1"/>
        <s v="58A4A" u="1"/>
        <s v="58A4B" u="1"/>
        <s v="58A4C" u="1"/>
        <s v="58A4D" u="1"/>
        <s v="58A5A" u="1"/>
        <s v="58A5B" u="1"/>
        <s v="58A5C" u="1"/>
        <s v="58A5D" u="1"/>
        <s v="58A6A" u="1"/>
        <s v="58A6B" u="1"/>
        <s v="58A7A" u="1"/>
        <s v="58A7B" u="1"/>
        <s v="58A8A" u="1"/>
        <s v="58A8B" u="1"/>
        <s v="58B1A" u="1"/>
        <s v="58B1A BIS" u="1"/>
        <s v="58B1B" u="1"/>
        <s v="58B1B BIS" u="1"/>
        <s v="58B1C" u="1"/>
        <s v="58B1C BIS" u="1"/>
        <s v="58B1D" u="1"/>
        <s v="58B1D BIS" u="1"/>
        <s v="58B2A" u="1"/>
        <s v="58B2B" u="1"/>
        <s v="58B2C" u="1"/>
        <s v="58B2D" u="1"/>
        <s v="58B4A" u="1"/>
        <s v="58B4B" u="1"/>
        <s v="58B4C" u="1"/>
        <s v="58B4D" u="1"/>
        <s v="58B5A" u="1"/>
        <s v="58B5B" u="1"/>
        <s v="58B5C" u="1"/>
        <s v="58B5D" u="1"/>
        <s v="58B6A" u="1"/>
        <s v="58B6B" u="1"/>
        <s v="58B7A" u="1"/>
        <s v="58B7B" u="1"/>
        <s v="58B8A" u="1"/>
        <s v="58B8B" u="1"/>
        <s v="58C1A" u="1"/>
        <s v="58C1A BIS" u="1"/>
        <s v="58C1B" u="1"/>
        <s v="58C1B BIS" u="1"/>
        <s v="58C1C" u="1"/>
        <s v="58C1C BIS" u="1"/>
        <s v="58C1D" u="1"/>
        <s v="58C1D BIS" u="1"/>
        <s v="58C2A" u="1"/>
        <s v="58C2B" u="1"/>
        <s v="58C2C" u="1"/>
        <s v="58C2D" u="1"/>
        <s v="58C4A" u="1"/>
        <s v="58C4B" u="1"/>
        <s v="58C4C" u="1"/>
        <s v="58C4D" u="1"/>
        <s v="58C5A" u="1"/>
        <s v="58C5B" u="1"/>
        <s v="58C5C" u="1"/>
        <s v="58C5D" u="1"/>
        <s v="58C6A" u="1"/>
        <s v="58C6B" u="1"/>
        <s v="58C7A" u="1"/>
        <s v="58C7B" u="1"/>
        <s v="58C8A" u="1"/>
        <s v="58C8B" u="1"/>
        <s v="58D1A" u="1"/>
        <s v="58D1A BIS" u="1"/>
        <s v="58D1B" u="1"/>
        <s v="58D1B BIS" u="1"/>
        <s v="58D1C" u="1"/>
        <s v="58D1C BIS" u="1"/>
        <s v="58D1D" u="1"/>
        <s v="58D1D BIS" u="1"/>
        <s v="58D2A" u="1"/>
        <s v="58D2B" u="1"/>
        <s v="58D2C" u="1"/>
        <s v="58D2D" u="1"/>
        <s v="58D4A" u="1"/>
        <s v="58D4B" u="1"/>
        <s v="58D4C" u="1"/>
        <s v="58D4D" u="1"/>
        <s v="58D5A" u="1"/>
        <s v="58D5B" u="1"/>
        <s v="58D5C" u="1"/>
        <s v="58D5D" u="1"/>
        <s v="58D6A" u="1"/>
        <s v="58D6B" u="1"/>
        <s v="58D7A" u="1"/>
        <s v="58D7B" u="1"/>
        <s v="58D8A" u="1"/>
        <s v="58D8B" u="1"/>
        <s v="58E1A" u="1"/>
        <s v="58E1A BIS" u="1"/>
        <s v="58E1B" u="1"/>
        <s v="58E1B BIS" u="1"/>
        <s v="58E1C" u="1"/>
        <s v="58E1C BIS" u="1"/>
        <s v="58E1D" u="1"/>
        <s v="58E1D BIS" u="1"/>
        <s v="58E2A" u="1"/>
        <s v="58E2B" u="1"/>
        <s v="58E2C" u="1"/>
        <s v="58E2D" u="1"/>
        <s v="58E4A" u="1"/>
        <s v="58E4B" u="1"/>
        <s v="58E4C" u="1"/>
        <s v="58E4D" u="1"/>
        <s v="58E5A" u="1"/>
        <s v="58E5B" u="1"/>
        <s v="58E5C" u="1"/>
        <s v="58E5D" u="1"/>
        <s v="58E6A" u="1"/>
        <s v="58E6B" u="1"/>
        <s v="58E7A" u="1"/>
        <s v="58E7B" u="1"/>
        <s v="58E8A" u="1"/>
        <s v="58E8B" u="1"/>
        <s v="58F1A" u="1"/>
        <s v="58F1A BIS" u="1"/>
        <s v="58F1B" u="1"/>
        <s v="58F1B BIS" u="1"/>
        <s v="58F1C" u="1"/>
        <s v="58F1C BIS" u="1"/>
        <s v="58F1D" u="1"/>
        <s v="58F1D BIS" u="1"/>
        <s v="58F2A" u="1"/>
        <s v="58F2B" u="1"/>
        <s v="58F2C" u="1"/>
        <s v="58F2D" u="1"/>
        <s v="58F4A" u="1"/>
        <s v="58F4B" u="1"/>
        <s v="58F4C" u="1"/>
        <s v="58F4D" u="1"/>
        <s v="58F5A" u="1"/>
        <s v="58F5B" u="1"/>
        <s v="58F5C" u="1"/>
        <s v="58F5D" u="1"/>
        <s v="58F6A" u="1"/>
        <s v="58F6B" u="1"/>
        <s v="58F7A" u="1"/>
        <s v="58F7B" u="1"/>
        <s v="58F8A" u="1"/>
        <s v="58F8B" u="1"/>
        <s v="58G1A" u="1"/>
        <s v="58G1A BIS" u="1"/>
        <s v="58G1B" u="1"/>
        <s v="58G1B BIS" u="1"/>
        <s v="58G1C" u="1"/>
        <s v="58G1C BIS" u="1"/>
        <s v="58G1D" u="1"/>
        <s v="58G1D BIS" u="1"/>
        <s v="58G2A" u="1"/>
        <s v="58G2B" u="1"/>
        <s v="58G2C" u="1"/>
        <s v="58G2D" u="1"/>
        <s v="58G4A" u="1"/>
        <s v="58G4B" u="1"/>
        <s v="58G4C" u="1"/>
        <s v="58G4D" u="1"/>
        <s v="58G5A" u="1"/>
        <s v="58G5B" u="1"/>
        <s v="58G5C" u="1"/>
        <s v="58G5D" u="1"/>
        <s v="58G6A" u="1"/>
        <s v="58G6B" u="1"/>
        <s v="58G7A" u="1"/>
        <s v="58G7B" u="1"/>
        <s v="58G8A" u="1"/>
        <s v="58G8B" u="1"/>
        <s v="58H1A" u="1"/>
        <s v="58H1A BIS" u="1"/>
        <s v="58H1B" u="1"/>
        <s v="58H1B BIS" u="1"/>
        <s v="58H1C" u="1"/>
        <s v="58H1C BIS" u="1"/>
        <s v="58H1D" u="1"/>
        <s v="58H1D BIS" u="1"/>
        <s v="58H2A" u="1"/>
        <s v="58H2B" u="1"/>
        <s v="58H2C" u="1"/>
        <s v="58H2D" u="1"/>
        <s v="58H4A" u="1"/>
        <s v="58H4B" u="1"/>
        <s v="58H4C" u="1"/>
        <s v="58H4D" u="1"/>
        <s v="58H5A" u="1"/>
        <s v="58H5B" u="1"/>
        <s v="58H5C" u="1"/>
        <s v="58H5D" u="1"/>
        <s v="58H6A" u="1"/>
        <s v="58H6B" u="1"/>
        <s v="58H7A" u="1"/>
        <s v="58H7B" u="1"/>
        <s v="58H8A" u="1"/>
        <s v="58H8B" u="1"/>
        <s v="58I1A" u="1"/>
        <s v="58I1A BIS" u="1"/>
        <s v="58I1B" u="1"/>
        <s v="58I1B BIS" u="1"/>
        <s v="58I1C" u="1"/>
        <s v="58I1C BIS" u="1"/>
        <s v="58I1D" u="1"/>
        <s v="58I1D BIS" u="1"/>
        <s v="58I2A" u="1"/>
        <s v="58I2B" u="1"/>
        <s v="58I2C" u="1"/>
        <s v="58I2D" u="1"/>
        <s v="58I4A" u="1"/>
        <s v="58I4B" u="1"/>
        <s v="58I4C" u="1"/>
        <s v="58I4D" u="1"/>
        <s v="58I5A" u="1"/>
        <s v="58I5B" u="1"/>
        <s v="58I5C" u="1"/>
        <s v="58I5D" u="1"/>
        <s v="58I6A" u="1"/>
        <s v="58I6B" u="1"/>
        <s v="58I7A" u="1"/>
        <s v="58I7B" u="1"/>
        <s v="58I8A" u="1"/>
        <s v="58I8B" u="1"/>
        <s v="58J1A" u="1"/>
        <s v="58J1A BIS" u="1"/>
        <s v="58J1B" u="1"/>
        <s v="58J1B BIS" u="1"/>
        <s v="58J1C" u="1"/>
        <s v="58J1C BIS" u="1"/>
        <s v="58J2A" u="1"/>
        <s v="58J2B" u="1"/>
        <s v="58J2C" u="1"/>
        <s v="58J2D" u="1"/>
        <s v="58J4A" u="1"/>
        <s v="58J4B" u="1"/>
        <s v="58J4C" u="1"/>
        <s v="58J4D" u="1"/>
        <s v="58J5A" u="1"/>
        <s v="58J5B" u="1"/>
        <s v="58J5C" u="1"/>
        <s v="58J5D" u="1"/>
        <s v="58J6A" u="1"/>
        <s v="58J6B" u="1"/>
        <s v="58J7A" u="1"/>
        <s v="58J7B" u="1"/>
        <s v="58J8A" u="1"/>
        <s v="58J8B" u="1"/>
        <s v="58K1A" u="1"/>
        <s v="58K1A BIS" u="1"/>
        <s v="58K1B" u="1"/>
        <s v="58K1B BIS" u="1"/>
        <s v="58K1C" u="1"/>
        <s v="58K1C BIS" u="1"/>
        <s v="58K2A" u="1"/>
        <s v="58K2B" u="1"/>
        <s v="58K3A" u="1"/>
        <s v="58K3B" u="1"/>
        <s v="58K4A" u="1"/>
        <s v="58K4B" u="1"/>
        <s v="58K5A" u="1"/>
        <s v="58K5B" u="1"/>
        <s v="58K6A" u="1"/>
        <s v="58K6B" u="1"/>
        <s v="58K7A" u="1"/>
        <s v="58K7B" u="1"/>
        <s v="58L1A" u="1"/>
        <s v="58L1A BIS" u="1"/>
        <s v="58L1B" u="1"/>
        <s v="58L1B BIS" u="1"/>
        <s v="58L1C" u="1"/>
        <s v="58L1C BIS" u="1"/>
        <s v="58L2A" u="1"/>
        <s v="58L2B" u="1"/>
        <s v="58L3A" u="1"/>
        <s v="58L3B" u="1"/>
        <s v="58L4A" u="1"/>
        <s v="58L4B" u="1"/>
        <s v="58L5A" u="1"/>
        <s v="58L5B" u="1"/>
        <s v="58L6A" u="1"/>
        <s v="58L6B" u="1"/>
        <s v="58L7A" u="1"/>
        <s v="58L7B" u="1"/>
        <s v="58M1A" u="1"/>
        <s v="58M1A BIS" u="1"/>
        <s v="58M1B" u="1"/>
        <s v="58M1B BIS" u="1"/>
        <s v="58M1C" u="1"/>
        <s v="58M1C BIS" u="1"/>
        <s v="58M1D" u="1"/>
        <s v="58M1D BIS" u="1"/>
        <s v="58M2A" u="1"/>
        <s v="58M2B" u="1"/>
        <s v="58M3A" u="1"/>
        <s v="58M3B" u="1"/>
        <s v="58M4A" u="1"/>
        <s v="58M4B" u="1"/>
        <s v="58M5A" u="1"/>
        <s v="58M5B" u="1"/>
        <s v="58M6A" u="1"/>
        <s v="58M6B" u="1"/>
        <s v="58M7A" u="1"/>
        <s v="58M7B" u="1"/>
        <s v="58N1A" u="1"/>
        <s v="58N1A BIS" u="1"/>
        <s v="58N1B" u="1"/>
        <s v="58N1B BIS" u="1"/>
        <s v="58N1C" u="1"/>
        <s v="58N1C BIS" u="1"/>
        <s v="58N2A" u="1"/>
        <s v="58N2B" u="1"/>
        <s v="58N3A" u="1"/>
        <s v="58N3B" u="1"/>
        <s v="58N4A" u="1"/>
        <s v="58N4B" u="1"/>
        <s v="58N5A" u="1"/>
        <s v="58N5B" u="1"/>
        <s v="58N6A" u="1"/>
        <s v="58N6B" u="1"/>
        <s v="58N7A" u="1"/>
        <s v="58N7B" u="1"/>
        <s v="59A1A" u="1"/>
        <s v="59A1A BIS" u="1"/>
        <s v="59A1B" u="1"/>
        <s v="59A1B BIS" u="1"/>
        <s v="59A1C" u="1"/>
        <s v="59A1C BIS" u="1"/>
        <s v="59A1D" u="1"/>
        <s v="59A1D BIS" u="1"/>
        <s v="59A2A" u="1"/>
        <s v="59A2B" u="1"/>
        <s v="59A2C" u="1"/>
        <s v="59A2D" u="1"/>
        <s v="59A3A" u="1"/>
        <s v="59A3B" u="1"/>
        <s v="59A3C" u="1"/>
        <s v="59A3D" u="1"/>
        <s v="59A4A" u="1"/>
        <s v="59A4B" u="1"/>
        <s v="59A4C" u="1"/>
        <s v="59A4D" u="1"/>
        <s v="59A5A" u="1"/>
        <s v="59A5B" u="1"/>
        <s v="59A5C" u="1"/>
        <s v="59A5D" u="1"/>
        <s v="59A6A" u="1"/>
        <s v="59A6B" u="1"/>
        <s v="59A7A" u="1"/>
        <s v="59A7B" u="1"/>
        <s v="59A8A" u="1"/>
        <s v="59A8B" u="1"/>
        <s v="59B1A" u="1"/>
        <s v="59B1A BIS" u="1"/>
        <s v="59B1B" u="1"/>
        <s v="59B1B BIS" u="1"/>
        <s v="59B1C" u="1"/>
        <s v="59B1C BIS" u="1"/>
        <s v="59B1D" u="1"/>
        <s v="59B1D BIS" u="1"/>
        <s v="59B2A" u="1"/>
        <s v="59B2B" u="1"/>
        <s v="59B2C" u="1"/>
        <s v="59B2D" u="1"/>
        <s v="59B3A" u="1"/>
        <s v="59B3B" u="1"/>
        <s v="59B3C" u="1"/>
        <s v="59B3D" u="1"/>
        <s v="59B4A" u="1"/>
        <s v="59B4B" u="1"/>
        <s v="59B4C" u="1"/>
        <s v="59B4D" u="1"/>
        <s v="59B5A" u="1"/>
        <s v="59B5B" u="1"/>
        <s v="59B5C" u="1"/>
        <s v="59B5D" u="1"/>
        <s v="59B6A" u="1"/>
        <s v="59B6B" u="1"/>
        <s v="59B7A" u="1"/>
        <s v="59B7B" u="1"/>
        <s v="59B8A" u="1"/>
        <s v="59B8B" u="1"/>
        <s v="59C1A" u="1"/>
        <s v="59C1A BIS" u="1"/>
        <s v="59C1B" u="1"/>
        <s v="59C1B BIS" u="1"/>
        <s v="59C1C" u="1"/>
        <s v="59C1C BIS" u="1"/>
        <s v="59C1D" u="1"/>
        <s v="59C1D BIS" u="1"/>
        <s v="59C2A" u="1"/>
        <s v="59C2B" u="1"/>
        <s v="59C2C" u="1"/>
        <s v="59C2D" u="1"/>
        <s v="59C3A" u="1"/>
        <s v="59C3B" u="1"/>
        <s v="59C3C" u="1"/>
        <s v="59C3D" u="1"/>
        <s v="59C4A" u="1"/>
        <s v="59C4B" u="1"/>
        <s v="59C4C" u="1"/>
        <s v="59C4D" u="1"/>
        <s v="59C5A" u="1"/>
        <s v="59C5B" u="1"/>
        <s v="59C5C" u="1"/>
        <s v="59C5D" u="1"/>
        <s v="59C6A" u="1"/>
        <s v="59C6B" u="1"/>
        <s v="59C7A" u="1"/>
        <s v="59C7B" u="1"/>
        <s v="59C8A" u="1"/>
        <s v="59C8B" u="1"/>
        <s v="59D1A" u="1"/>
        <s v="59D1A BIS" u="1"/>
        <s v="59D1B" u="1"/>
        <s v="59D1B BIS" u="1"/>
        <s v="59D1C" u="1"/>
        <s v="59D1C BIS" u="1"/>
        <s v="59D1D" u="1"/>
        <s v="59D1D BIS" u="1"/>
        <s v="59D2A" u="1"/>
        <s v="59D2B" u="1"/>
        <s v="59D2C" u="1"/>
        <s v="59D2D" u="1"/>
        <s v="59D3A" u="1"/>
        <s v="59D3B" u="1"/>
        <s v="59D3C" u="1"/>
        <s v="59D3D" u="1"/>
        <s v="59D4A" u="1"/>
        <s v="59D4B" u="1"/>
        <s v="59D4C" u="1"/>
        <s v="59D4D" u="1"/>
        <s v="59D5A" u="1"/>
        <s v="59D5B" u="1"/>
        <s v="59D5C" u="1"/>
        <s v="59D5D" u="1"/>
        <s v="59D6A" u="1"/>
        <s v="59D6B" u="1"/>
        <s v="59D7A" u="1"/>
        <s v="59D7B" u="1"/>
        <s v="59D8A" u="1"/>
        <s v="59D8B" u="1"/>
        <s v="59E1A" u="1"/>
        <s v="59E1A BIS" u="1"/>
        <s v="59E1B" u="1"/>
        <s v="59E1B BIS" u="1"/>
        <s v="59E1C" u="1"/>
        <s v="59E1C BIS" u="1"/>
        <s v="59E1D" u="1"/>
        <s v="59E1D BIS" u="1"/>
        <s v="59E2A" u="1"/>
        <s v="59E2B" u="1"/>
        <s v="59E2C" u="1"/>
        <s v="59E2D" u="1"/>
        <s v="59E3A" u="1"/>
        <s v="59E3B" u="1"/>
        <s v="59E3C" u="1"/>
        <s v="59E3D" u="1"/>
        <s v="59E4A" u="1"/>
        <s v="59E4B" u="1"/>
        <s v="59E4C" u="1"/>
        <s v="59E4D" u="1"/>
        <s v="59E5A" u="1"/>
        <s v="59E5B" u="1"/>
        <s v="59E5C" u="1"/>
        <s v="59E5D" u="1"/>
        <s v="59E6A" u="1"/>
        <s v="59E6B" u="1"/>
        <s v="59E7A" u="1"/>
        <s v="59E7B" u="1"/>
        <s v="59E8A" u="1"/>
        <s v="59E8B" u="1"/>
        <s v="59F1A" u="1"/>
        <s v="59F1A BIS" u="1"/>
        <s v="59F1B" u="1"/>
        <s v="59F1B BIS" u="1"/>
        <s v="59F1C" u="1"/>
        <s v="59F1C BIS" u="1"/>
        <s v="59F1D" u="1"/>
        <s v="59F1D BIS" u="1"/>
        <s v="59F2A" u="1"/>
        <s v="59F2B" u="1"/>
        <s v="59F2C" u="1"/>
        <s v="59F2D" u="1"/>
        <s v="59F3A" u="1"/>
        <s v="59F3B" u="1"/>
        <s v="59F3C" u="1"/>
        <s v="59F3D" u="1"/>
        <s v="59F4A" u="1"/>
        <s v="59F4B" u="1"/>
        <s v="59F4C" u="1"/>
        <s v="59F4D" u="1"/>
        <s v="59F5A" u="1"/>
        <s v="59F5B" u="1"/>
        <s v="59F5C" u="1"/>
        <s v="59F5D" u="1"/>
        <s v="59F6A" u="1"/>
        <s v="59F6B" u="1"/>
        <s v="59F7A" u="1"/>
        <s v="59F7B" u="1"/>
        <s v="59F8A" u="1"/>
        <s v="59F8B" u="1"/>
        <s v="59G1A" u="1"/>
        <s v="59G1A BIS" u="1"/>
        <s v="59G1B" u="1"/>
        <s v="59G1B BIS" u="1"/>
        <s v="59G1C" u="1"/>
        <s v="59G1C BIS" u="1"/>
        <s v="59G1D" u="1"/>
        <s v="59G1D BIS" u="1"/>
        <s v="59G2A" u="1"/>
        <s v="59G2B" u="1"/>
        <s v="59G2C" u="1"/>
        <s v="59G2D" u="1"/>
        <s v="59G3A" u="1"/>
        <s v="59G3B" u="1"/>
        <s v="59G3C" u="1"/>
        <s v="59G3D" u="1"/>
        <s v="59G4A" u="1"/>
        <s v="59G4B" u="1"/>
        <s v="59G4C" u="1"/>
        <s v="59G4D" u="1"/>
        <s v="59G5A" u="1"/>
        <s v="59G5B" u="1"/>
        <s v="59G5C" u="1"/>
        <s v="59G5D" u="1"/>
        <s v="59G6A" u="1"/>
        <s v="59G6B" u="1"/>
        <s v="59G7A" u="1"/>
        <s v="59G7B" u="1"/>
        <s v="59G8A" u="1"/>
        <s v="59G8B" u="1"/>
        <s v="59H1A" u="1"/>
        <s v="59H1A BIS" u="1"/>
        <s v="59H1B" u="1"/>
        <s v="59H1B BIS" u="1"/>
        <s v="59H1C" u="1"/>
        <s v="59H1C BIS" u="1"/>
        <s v="59H1D" u="1"/>
        <s v="59H1D BIS" u="1"/>
        <s v="59H2A" u="1"/>
        <s v="59H2B" u="1"/>
        <s v="59H2C" u="1"/>
        <s v="59H2D" u="1"/>
        <s v="59H3A" u="1"/>
        <s v="59H3B" u="1"/>
        <s v="59H3C" u="1"/>
        <s v="59H3D" u="1"/>
        <s v="59H4A" u="1"/>
        <s v="59H4B" u="1"/>
        <s v="59H4C" u="1"/>
        <s v="59H4D" u="1"/>
        <s v="59H5A" u="1"/>
        <s v="59H5B" u="1"/>
        <s v="59H5C" u="1"/>
        <s v="59H5D" u="1"/>
        <s v="59H6A" u="1"/>
        <s v="59H6B" u="1"/>
        <s v="59H7A" u="1"/>
        <s v="59H7B" u="1"/>
        <s v="59H8A" u="1"/>
        <s v="59H8B" u="1"/>
        <s v="59I1A" u="1"/>
        <s v="59I1A BIS" u="1"/>
        <s v="59I1B" u="1"/>
        <s v="59I1B BIS" u="1"/>
        <s v="59I1C" u="1"/>
        <s v="59I1C BIS" u="1"/>
        <s v="59I1D" u="1"/>
        <s v="59I1D BIS" u="1"/>
        <s v="59I2A" u="1"/>
        <s v="59I2B" u="1"/>
        <s v="59I2C" u="1"/>
        <s v="59I2D" u="1"/>
        <s v="59I3A" u="1"/>
        <s v="59I3B" u="1"/>
        <s v="59I3C" u="1"/>
        <s v="59I3D" u="1"/>
        <s v="59I4A" u="1"/>
        <s v="59I4B" u="1"/>
        <s v="59I4C" u="1"/>
        <s v="59I4D" u="1"/>
        <s v="59I5A" u="1"/>
        <s v="59I5B" u="1"/>
        <s v="59I5C" u="1"/>
        <s v="59I5D" u="1"/>
        <s v="59I6A" u="1"/>
        <s v="59I6B" u="1"/>
        <s v="59I7A" u="1"/>
        <s v="59I7B" u="1"/>
        <s v="59I8A" u="1"/>
        <s v="59I8B" u="1"/>
        <s v="59J1A" u="1"/>
        <s v="59J1A BIS" u="1"/>
        <s v="59J1B" u="1"/>
        <s v="59J1B BIS" u="1"/>
        <s v="59J1C" u="1"/>
        <s v="59J1C BIS" u="1"/>
        <s v="59J1D" u="1"/>
        <s v="59J1D BIS" u="1"/>
        <s v="59J2A" u="1"/>
        <s v="59J2B" u="1"/>
        <s v="59J2C" u="1"/>
        <s v="59J2D" u="1"/>
        <s v="59J3A" u="1"/>
        <s v="59J3B" u="1"/>
        <s v="59J3C" u="1"/>
        <s v="59J3D" u="1"/>
        <s v="59J4A" u="1"/>
        <s v="59J4B" u="1"/>
        <s v="59J4C" u="1"/>
        <s v="59J4D" u="1"/>
        <s v="59J5A" u="1"/>
        <s v="59J5B" u="1"/>
        <s v="59J5C" u="1"/>
        <s v="59J5D" u="1"/>
        <s v="59J6A" u="1"/>
        <s v="59J6B" u="1"/>
        <s v="59J7A" u="1"/>
        <s v="59J7B" u="1"/>
        <s v="59J8A" u="1"/>
        <s v="59J8B" u="1"/>
        <s v="59K1A" u="1"/>
        <s v="59K1A BIS" u="1"/>
        <s v="59K1B" u="1"/>
        <s v="59K1B BIS" u="1"/>
        <s v="59K1C" u="1"/>
        <s v="59K1C BIS" u="1"/>
        <s v="59K1D" u="1"/>
        <s v="59K1D BIS" u="1"/>
        <s v="59K2A" u="1"/>
        <s v="59K2C" u="1"/>
        <s v="59K2D" u="1"/>
        <s v="59K3A" u="1"/>
        <s v="59K3B" u="1"/>
        <s v="59K4A" u="1"/>
        <s v="59K4B" u="1"/>
        <s v="59K5A" u="1"/>
        <s v="59K5B" u="1"/>
        <s v="59K6A" u="1"/>
        <s v="59K6B" u="1"/>
        <s v="59K7A" u="1"/>
        <s v="59K7B" u="1"/>
        <s v="59L1A" u="1"/>
        <s v="59L1A BIS" u="1"/>
        <s v="59L1B" u="1"/>
        <s v="59L1B BIS" u="1"/>
        <s v="59L1C" u="1"/>
        <s v="59L1C BIS" u="1"/>
        <s v="59L1D" u="1"/>
        <s v="59L1D BIS" u="1"/>
        <s v="59L2A" u="1"/>
        <s v="59L2B" u="1"/>
        <s v="59L3A" u="1"/>
        <s v="59L3B" u="1"/>
        <s v="59L4A" u="1"/>
        <s v="59L4B" u="1"/>
        <s v="59L5A" u="1"/>
        <s v="59L5B" u="1"/>
        <s v="59L6A" u="1"/>
        <s v="59L6B" u="1"/>
        <s v="59L7A" u="1"/>
        <s v="59L7B" u="1"/>
        <s v="59M1A" u="1"/>
        <s v="59M1A BIS" u="1"/>
        <s v="59M1B" u="1"/>
        <s v="59M1B BIS" u="1"/>
        <s v="59M1C" u="1"/>
        <s v="59M1C BIS" u="1"/>
        <s v="59M1D" u="1"/>
        <s v="59M1D BIS" u="1"/>
        <s v="59M2A" u="1"/>
        <s v="59M2B" u="1"/>
        <s v="59M3A" u="1"/>
        <s v="59M3B" u="1"/>
        <s v="59M4A" u="1"/>
        <s v="59M4B" u="1"/>
        <s v="59M5A" u="1"/>
        <s v="59M5B" u="1"/>
        <s v="59M6A" u="1"/>
        <s v="59M6B" u="1"/>
        <s v="59M7A" u="1"/>
        <s v="59M7B" u="1"/>
        <s v="59N1A" u="1"/>
        <s v="59N1A BIS" u="1"/>
        <s v="59N1B" u="1"/>
        <s v="59N1B BIS" u="1"/>
        <s v="59N1C" u="1"/>
        <s v="59N1C BIS" u="1"/>
        <s v="59N1D" u="1"/>
        <s v="59N1D BIS" u="1"/>
        <s v="59N2A" u="1"/>
        <s v="59N2B" u="1"/>
        <s v="59N3A" u="1"/>
        <s v="59N3B" u="1"/>
        <s v="59N4A" u="1"/>
        <s v="59N4B" u="1"/>
        <s v="59N5A" u="1"/>
        <s v="59N5B" u="1"/>
        <s v="59N6A" u="1"/>
        <s v="59N6B" u="1"/>
        <s v="59N7A" u="1"/>
        <s v="59N7B" u="1"/>
        <s v="60B1A" u="1"/>
        <s v="60B1A BIS" u="1"/>
        <s v="60B1B" u="1"/>
        <s v="60B1B BIS" u="1"/>
        <s v="60B1C" u="1"/>
        <s v="60B1C BIS" u="1"/>
        <s v="60B2A" u="1"/>
        <s v="60B2B" u="1"/>
        <s v="60B2C" u="1"/>
        <s v="60B2D" u="1"/>
        <s v="60B4A" u="1"/>
        <s v="60B4B" u="1"/>
        <s v="60B4C" u="1"/>
        <s v="60B4D" u="1"/>
        <s v="60B5A" u="1"/>
        <s v="60B5B" u="1"/>
        <s v="60B5C" u="1"/>
        <s v="60B5D" u="1"/>
        <s v="60B6A" u="1"/>
        <s v="60B6B" u="1"/>
        <s v="60B7A" u="1"/>
        <s v="60B7B" u="1"/>
        <s v="60B8A" u="1"/>
        <s v="60B8B" u="1"/>
        <s v="60C1A" u="1"/>
        <s v="60C1A BIS" u="1"/>
        <s v="60C1B" u="1"/>
        <s v="60C1B BIS" u="1"/>
        <s v="60C1C" u="1"/>
        <s v="60C1C BIS" u="1"/>
        <s v="60C1D" u="1"/>
        <s v="60C1D BIS" u="1"/>
        <s v="60C2A" u="1"/>
        <s v="60C2B" u="1"/>
        <s v="60C2C" u="1"/>
        <s v="60C2D" u="1"/>
        <s v="60C4A" u="1"/>
        <s v="60C4B" u="1"/>
        <s v="60C4C" u="1"/>
        <s v="60C4D" u="1"/>
        <s v="60C5A" u="1"/>
        <s v="60C5B" u="1"/>
        <s v="60C5C" u="1"/>
        <s v="60C5D" u="1"/>
        <s v="60C6A" u="1"/>
        <s v="60C6B" u="1"/>
        <s v="60C7A" u="1"/>
        <s v="60C7B" u="1"/>
        <s v="60C8A" u="1"/>
        <s v="60C8B" u="1"/>
        <s v="60D1A" u="1"/>
        <s v="60D1A BIS" u="1"/>
        <s v="60D1B" u="1"/>
        <s v="60D1B BIS" u="1"/>
        <s v="60D1C" u="1"/>
        <s v="60D1C BIS" u="1"/>
        <s v="60D1D" u="1"/>
        <s v="60D1D BIS" u="1"/>
        <s v="60D2A" u="1"/>
        <s v="60D2B" u="1"/>
        <s v="60D2C" u="1"/>
        <s v="60D2D" u="1"/>
        <s v="60D4A" u="1"/>
        <s v="60D4B" u="1"/>
        <s v="60D4C" u="1"/>
        <s v="60D4D" u="1"/>
        <s v="60D5A" u="1"/>
        <s v="60D5B" u="1"/>
        <s v="60D5C" u="1"/>
        <s v="60D5D" u="1"/>
        <s v="60D6A" u="1"/>
        <s v="60D6B" u="1"/>
        <s v="60D7A" u="1"/>
        <s v="60D7B" u="1"/>
        <s v="60D8A" u="1"/>
        <s v="60D8B" u="1"/>
        <s v="60E1A" u="1"/>
        <s v="60E1A BIS" u="1"/>
        <s v="60E1B" u="1"/>
        <s v="60E1B BIS" u="1"/>
        <s v="60E1C" u="1"/>
        <s v="60E1C BIS" u="1"/>
        <s v="60E2A" u="1"/>
        <s v="60E2B" u="1"/>
        <s v="60E2C" u="1"/>
        <s v="60E2D" u="1"/>
        <s v="60E4A" u="1"/>
        <s v="60E4B" u="1"/>
        <s v="60E4C" u="1"/>
        <s v="60E4D" u="1"/>
        <s v="60E5A" u="1"/>
        <s v="60E5B" u="1"/>
        <s v="60E5C" u="1"/>
        <s v="60E5D" u="1"/>
        <s v="60E6A" u="1"/>
        <s v="60E6B" u="1"/>
        <s v="60E7A" u="1"/>
        <s v="60E7B" u="1"/>
        <s v="60E8A" u="1"/>
        <s v="60E8B" u="1"/>
        <s v="60F1A" u="1"/>
        <s v="60F1A BIS" u="1"/>
        <s v="60F1B" u="1"/>
        <s v="60F1B BIS" u="1"/>
        <s v="60F1C" u="1"/>
        <s v="60F1C BIS" u="1"/>
        <s v="60F2A" u="1"/>
        <s v="60F2B" u="1"/>
        <s v="60F2C" u="1"/>
        <s v="60F2D" u="1"/>
        <s v="60F4A" u="1"/>
        <s v="60F4B" u="1"/>
        <s v="60F4C" u="1"/>
        <s v="60F4D" u="1"/>
        <s v="60F5A" u="1"/>
        <s v="60F5B" u="1"/>
        <s v="60F5C" u="1"/>
        <s v="60F5D" u="1"/>
        <s v="60F6A" u="1"/>
        <s v="60F6B" u="1"/>
        <s v="60F7A" u="1"/>
        <s v="60F7B" u="1"/>
        <s v="60F8A" u="1"/>
        <s v="60F8B" u="1"/>
        <s v="60G1A" u="1"/>
        <s v="60G1A BIS" u="1"/>
        <s v="60G1B" u="1"/>
        <s v="60G1B BIS" u="1"/>
        <s v="60G1C" u="1"/>
        <s v="60G1C BIS" u="1"/>
        <s v="60G2A" u="1"/>
        <s v="60G2B" u="1"/>
        <s v="60G2C" u="1"/>
        <s v="60G2D" u="1"/>
        <s v="60G4A" u="1"/>
        <s v="60G4B" u="1"/>
        <s v="60G4C" u="1"/>
        <s v="60G4D" u="1"/>
        <s v="60G5A" u="1"/>
        <s v="60G5B" u="1"/>
        <s v="60G5C" u="1"/>
        <s v="60G5D" u="1"/>
        <s v="60G6A" u="1"/>
        <s v="60G6B" u="1"/>
        <s v="60G7A" u="1"/>
        <s v="60G7B" u="1"/>
        <s v="60G8A" u="1"/>
        <s v="60G8B" u="1"/>
        <s v="60H1A" u="1"/>
        <s v="60H1A BIS" u="1"/>
        <s v="60H1B" u="1"/>
        <s v="60H1B BIS" u="1"/>
        <s v="60H1C" u="1"/>
        <s v="60H1C BIS" u="1"/>
        <s v="60H2A" u="1"/>
        <s v="60H2B" u="1"/>
        <s v="60H2C" u="1"/>
        <s v="60H2D" u="1"/>
        <s v="60H4A" u="1"/>
        <s v="60H4B" u="1"/>
        <s v="60H4C" u="1"/>
        <s v="60H4D" u="1"/>
        <s v="60H5A" u="1"/>
        <s v="60H5B" u="1"/>
        <s v="60H5C" u="1"/>
        <s v="60H5D" u="1"/>
        <s v="60H6A" u="1"/>
        <s v="60H6B" u="1"/>
        <s v="60H7A" u="1"/>
        <s v="60H7B" u="1"/>
        <s v="60H8A" u="1"/>
        <s v="60H8B" u="1"/>
        <s v="60I3A" u="1"/>
        <s v="60I3B" u="1"/>
        <s v="60I3C" u="1"/>
        <s v="60I3D" u="1"/>
        <s v="60I4A" u="1"/>
        <s v="60I4B" u="1"/>
        <s v="60I4C" u="1"/>
        <s v="60I4D" u="1"/>
        <s v="60I5A" u="1"/>
        <s v="60I5B" u="1"/>
        <s v="60I5C" u="1"/>
        <s v="60I5D" u="1"/>
        <s v="60I6A" u="1"/>
        <s v="60I6B" u="1"/>
        <s v="60I7A" u="1"/>
        <s v="60I7B" u="1"/>
        <s v="60I8A" u="1"/>
        <s v="60I8B" u="1"/>
        <s v="60J1A" u="1"/>
        <s v="60J1A BIS" u="1"/>
        <s v="60J1B" u="1"/>
        <s v="60J1B BIS" u="1"/>
        <s v="60J1C" u="1"/>
        <s v="60J1C BIS" u="1"/>
        <s v="60J2A" u="1"/>
        <s v="60J2B" u="1"/>
        <s v="60J2C" u="1"/>
        <s v="60J2D" u="1"/>
        <s v="60J4A" u="1"/>
        <s v="60J4B" u="1"/>
        <s v="60J4C" u="1"/>
        <s v="60J4D" u="1"/>
        <s v="60J5A" u="1"/>
        <s v="60J5B" u="1"/>
        <s v="60J5C" u="1"/>
        <s v="60J5D" u="1"/>
        <s v="60J6A" u="1"/>
        <s v="60J6B" u="1"/>
        <s v="60J7A" u="1"/>
        <s v="60J7B" u="1"/>
        <s v="60J8A" u="1"/>
        <s v="60J8B" u="1"/>
        <s v="60K1A" u="1"/>
        <s v="60K1A BIS" u="1"/>
        <s v="60K1B" u="1"/>
        <s v="60K1B BIS" u="1"/>
        <s v="60K1C" u="1"/>
        <s v="60K1C BIS" u="1"/>
        <s v="60K2A" u="1"/>
        <s v="60K2B" u="1"/>
        <s v="60K3A" u="1"/>
        <s v="60K3B" u="1"/>
        <s v="60K4A" u="1"/>
        <s v="60K4B" u="1"/>
        <s v="60K5A" u="1"/>
        <s v="60K5B" u="1"/>
        <s v="60K6A" u="1"/>
        <s v="60K6B" u="1"/>
        <s v="60K7A" u="1"/>
        <s v="60K7B" u="1"/>
        <s v="60L1A" u="1"/>
        <s v="60L1A BIS" u="1"/>
        <s v="60L1B" u="1"/>
        <s v="60L1B BIS" u="1"/>
        <s v="60L1C" u="1"/>
        <s v="60L1C BIS" u="1"/>
        <s v="60L2A" u="1"/>
        <s v="60L2B" u="1"/>
        <s v="60L3A" u="1"/>
        <s v="60L3B" u="1"/>
        <s v="60L4A" u="1"/>
        <s v="60L4B" u="1"/>
        <s v="60L5A" u="1"/>
        <s v="60L5B" u="1"/>
        <s v="60L6A" u="1"/>
        <s v="60L6B" u="1"/>
        <s v="60L7A" u="1"/>
        <s v="60L7B" u="1"/>
        <s v="60M1A" u="1"/>
        <s v="60M1A BIS" u="1"/>
        <s v="60M1B" u="1"/>
        <s v="60M1B BIS" u="1"/>
        <s v="60M1C" u="1"/>
        <s v="60M1C BIS" u="1"/>
        <s v="60M2A" u="1"/>
        <s v="60M2B" u="1"/>
        <s v="60M3A" u="1"/>
        <s v="60M3B" u="1"/>
        <s v="60M4A" u="1"/>
        <s v="60M4B" u="1"/>
        <s v="60M5A" u="1"/>
        <s v="60M5B" u="1"/>
        <s v="60M6A" u="1"/>
        <s v="60M6B" u="1"/>
        <s v="60M7A" u="1"/>
        <s v="60M7B" u="1"/>
        <s v="60N1A" u="1"/>
        <s v="60N1A BIS" u="1"/>
        <s v="60N1B" u="1"/>
        <s v="60N1B BIS" u="1"/>
        <s v="60N1C" u="1"/>
        <s v="60N1C BIS" u="1"/>
        <s v="60N2A" u="1"/>
        <s v="60N2B" u="1"/>
        <s v="60N3A" u="1"/>
        <s v="60N3B" u="1"/>
        <s v="60N4A" u="1"/>
        <s v="60N4B" u="1"/>
        <s v="60N5A" u="1"/>
        <s v="60N5B" u="1"/>
        <s v="60N6A" u="1"/>
        <s v="60N6B" u="1"/>
        <s v="60N7A" u="1"/>
        <s v="60N7B" u="1"/>
        <s v="60O1A" u="1"/>
        <s v="60O1A BIS" u="1"/>
        <s v="60O1B" u="1"/>
        <s v="60O1B BIS" u="1"/>
        <s v="60O1C" u="1"/>
        <s v="60O1C BIS" u="1"/>
        <s v="60O2A" u="1"/>
        <s v="60O2B" u="1"/>
        <s v="60O3A" u="1"/>
        <s v="60O3B" u="1"/>
        <s v="60O4A" u="1"/>
        <s v="60O4B" u="1"/>
        <s v="60O5A" u="1"/>
        <s v="60O5B" u="1"/>
        <s v="60O6A" u="1"/>
        <s v="60O6B" u="1"/>
        <s v="01C1A" u="1"/>
        <s v="01C1A BIS" u="1"/>
        <s v="01C1B" u="1"/>
        <s v="01C1B BIS" u="1"/>
        <s v="01C1C" u="1"/>
        <s v="01C1C BIS" u="1"/>
        <s v="01C1D" u="1"/>
        <s v="01C1D BIS" u="1"/>
        <s v="01C2A" u="1"/>
        <s v="01C2B" u="1"/>
        <s v="01C2C" u="1"/>
        <s v="01C3A" u="1"/>
        <s v="01C3B" u="1"/>
        <s v="01C3C" u="1"/>
        <s v="01C4A" u="1"/>
        <s v="01C4B" u="1"/>
        <s v="01C4C" u="1"/>
        <s v="01C5A" u="1"/>
        <s v="01C5B" u="1"/>
        <s v="01C5C" u="1"/>
        <s v="01C6A" u="1"/>
        <s v="01C6B" u="1"/>
        <s v="01C6C" u="1"/>
        <s v="01D1A" u="1"/>
        <s v="01D1A BIS" u="1"/>
        <s v="01D1B" u="1"/>
        <s v="01D1B BIS" u="1"/>
        <s v="01D1C" u="1"/>
        <s v="01D1C BIS" u="1"/>
        <s v="01D2A" u="1"/>
        <s v="01D2B" u="1"/>
        <s v="01D3A" u="1"/>
        <s v="01D4A" u="1"/>
        <s v="01D4B" u="1"/>
        <s v="01D5A" u="1"/>
        <s v="01D5B" u="1"/>
        <s v="01D6A" u="1"/>
        <s v="01D6B" u="1"/>
        <s v="01E2A" u="1"/>
        <s v="01E2B" u="1"/>
        <s v="01E2C" u="1"/>
        <s v="01E3A" u="1"/>
        <s v="01E3B" u="1"/>
        <s v="01E3C" u="1"/>
        <s v="01E4A" u="1"/>
        <s v="01E4B" u="1"/>
        <s v="01E4C" u="1"/>
        <s v="01E5A" u="1"/>
        <s v="01E5B" u="1"/>
        <s v="01E5C" u="1"/>
        <s v="01E6A" u="1"/>
        <s v="01E6B" u="1"/>
        <s v="01E6C" u="1"/>
        <s v="01F1A" u="1"/>
        <s v="01F1A BIS" u="1"/>
        <s v="01F1B" u="1"/>
        <s v="01F1B BIS" u="1"/>
        <s v="01F1C" u="1"/>
        <s v="01F1C BIS" u="1"/>
        <s v="01F1D" u="1"/>
        <s v="01F1D BIS" u="1"/>
        <s v="01F2A" u="1"/>
        <s v="01F2B" u="1"/>
        <s v="01F2C" u="1"/>
        <s v="01F3A" u="1"/>
        <s v="01F3B" u="1"/>
        <s v="01F3C" u="1"/>
        <s v="01F4A" u="1"/>
        <s v="01F4B" u="1"/>
        <s v="01F4C" u="1"/>
        <s v="01F5A" u="1"/>
        <s v="01F5B" u="1"/>
        <s v="01F5C" u="1"/>
        <s v="01F6A" u="1"/>
        <s v="01F6B" u="1"/>
        <s v="01F6C" u="1"/>
        <s v="01G1A" u="1"/>
        <s v="01G1A BIS" u="1"/>
        <s v="01G1B" u="1"/>
        <s v="01G1B BIS" u="1"/>
        <s v="01G1C" u="1"/>
        <s v="01G1C BIS" u="1"/>
        <s v="01G1D" u="1"/>
        <s v="01G1D BIS" u="1"/>
        <s v="01G2A" u="1"/>
        <s v="01G2B" u="1"/>
        <s v="01G2C" u="1"/>
        <s v="01G3A" u="1"/>
        <s v="01G3B" u="1"/>
        <s v="01G3C" u="1"/>
        <s v="01G4A" u="1"/>
        <s v="01G4B" u="1"/>
        <s v="01G4C" u="1"/>
        <s v="01G5A" u="1"/>
        <s v="01G5B" u="1"/>
        <s v="01G5C" u="1"/>
        <s v="01G6A" u="1"/>
        <s v="01G6B" u="1"/>
        <s v="01G6C" u="1"/>
        <s v="01H1A" u="1"/>
        <s v="01H1A BIS" u="1"/>
        <s v="01H1B" u="1"/>
        <s v="01H1B BIS" u="1"/>
        <s v="01H1C" u="1"/>
        <s v="01H1C BIS" u="1"/>
        <s v="01H1D" u="1"/>
        <s v="01H1D BIS" u="1"/>
        <s v="01H2A" u="1"/>
        <s v="01H2B" u="1"/>
        <s v="01H2C" u="1"/>
        <s v="01H3A" u="1"/>
        <s v="01H3B" u="1"/>
        <s v="01H3C" u="1"/>
        <s v="01H4A" u="1"/>
        <s v="01H4B" u="1"/>
        <s v="01H4C" u="1"/>
        <s v="01H5B" u="1"/>
        <s v="01H5C" u="1"/>
        <s v="01H6A" u="1"/>
        <s v="01H6B" u="1"/>
        <s v="01H6C" u="1"/>
        <s v="01I1A" u="1"/>
        <s v="01I1A BIS" u="1"/>
        <s v="01I1B" u="1"/>
        <s v="01I1B BIS" u="1"/>
        <s v="01I1C" u="1"/>
        <s v="01I1C BIS" u="1"/>
        <s v="01I1D" u="1"/>
        <s v="01I1D BIS" u="1"/>
        <s v="01I2A" u="1"/>
        <s v="01I2B" u="1"/>
        <s v="01I2C" u="1"/>
        <s v="01I3A" u="1"/>
        <s v="01I3B" u="1"/>
        <s v="01I3C" u="1"/>
        <s v="01I4A" u="1"/>
        <s v="01I4B" u="1"/>
        <s v="01I4C" u="1"/>
        <s v="01I5A" u="1"/>
        <s v="01I5B" u="1"/>
        <s v="01I5C" u="1"/>
        <s v="01I6A" u="1"/>
        <s v="01I6B" u="1"/>
        <s v="01I6C" u="1"/>
        <s v="01J1A" u="1"/>
        <s v="01J1A BIS" u="1"/>
        <s v="01J1B" u="1"/>
        <s v="01J1B BIS" u="1"/>
        <s v="01J2A" u="1"/>
        <s v="01J2A BIS" u="1"/>
        <s v="01J2B" u="1"/>
        <s v="01J2B BIS" u="1"/>
        <s v="01J3A" u="1"/>
        <s v="01J5A" u="1"/>
        <s v="01K1A" u="1"/>
        <s v="01K1A BIS" u="1"/>
        <s v="01K1B" u="1"/>
        <s v="01K1B BIS" u="1"/>
        <s v="01K1C" u="1"/>
        <s v="01K1C BIS" u="1"/>
        <s v="01K2A" u="1"/>
        <s v="01K2A BIS" u="1"/>
        <s v="01K2B" u="1"/>
        <s v="01K2B BIS" u="1"/>
        <s v="01K2C" u="1"/>
        <s v="01K2C BIS" u="1"/>
        <s v="01K3A" u="1"/>
        <s v="01K3B" u="1"/>
        <s v="01K3C" u="1"/>
        <s v="01K4A" u="1"/>
        <s v="01K4B" u="1"/>
        <s v="01K4C" u="1"/>
        <s v="01K5A" u="1"/>
        <s v="01K5B" u="1"/>
        <s v="01K5C" u="1"/>
        <s v="01K6A" u="1"/>
        <s v="01K6B" u="1"/>
        <s v="01K6C" u="1"/>
        <s v="01L1A" u="1"/>
        <s v="01L1A BIS" u="1"/>
        <s v="01L1B" u="1"/>
        <s v="01L1B BIS" u="1"/>
        <s v="01L1C" u="1"/>
        <s v="01L1C BIS" u="1"/>
        <s v="01L2A" u="1"/>
        <s v="01L2A BIS" u="1"/>
        <s v="01L2B" u="1"/>
        <s v="01L2B BIS" u="1"/>
        <s v="01L2C" u="1"/>
        <s v="01L2C BIS" u="1"/>
        <s v="01L3A" u="1"/>
        <s v="01L3B" u="1"/>
        <s v="01L3C" u="1"/>
        <s v="01L4A" u="1"/>
        <s v="01L4B" u="1"/>
        <s v="01L4C" u="1"/>
        <s v="01L5A" u="1"/>
        <s v="01L5B" u="1"/>
        <s v="01L5C" u="1"/>
        <s v="01L6A" u="1"/>
        <s v="01L6B" u="1"/>
        <s v="01L6C" u="1"/>
        <s v="02A1A" u="1"/>
        <s v="02A1B" u="1"/>
        <s v="02A1C" u="1"/>
        <s v="02A2A" u="1"/>
        <s v="02A2B" u="1"/>
        <s v="02A2C" u="1"/>
        <s v="02A3A" u="1"/>
        <s v="02A3B" u="1"/>
        <s v="02A3C" u="1"/>
        <s v="02A4A" u="1"/>
        <s v="02A4B" u="1"/>
        <s v="02A4C" u="1"/>
        <s v="02A5A" u="1"/>
        <s v="02A5B" u="1"/>
        <s v="02A5C" u="1"/>
        <s v="02A6A" u="1"/>
        <s v="02A6B" u="1"/>
        <s v="02A6C" u="1"/>
        <s v="02A7A" u="1"/>
        <s v="02A7B" u="1"/>
        <s v="02A7C" u="1"/>
        <s v="02B1A" u="1"/>
        <s v="02B1B" u="1"/>
        <s v="02B1C" u="1"/>
        <s v="02B2A" u="1"/>
        <s v="02B2B" u="1"/>
        <s v="02B2C" u="1"/>
        <s v="02B3A" u="1"/>
        <s v="02B3B" u="1"/>
        <s v="02B3C" u="1"/>
        <s v="02B4A" u="1"/>
        <s v="02B4B" u="1"/>
        <s v="02B4C" u="1"/>
        <s v="02B5A" u="1"/>
        <s v="02B5B" u="1"/>
        <s v="02B5C" u="1"/>
        <s v="02B6A" u="1"/>
        <s v="02B6B" u="1"/>
        <s v="02B6C" u="1"/>
        <s v="02B7A" u="1"/>
        <s v="02B7B" u="1"/>
        <s v="02B7C" u="1"/>
        <s v="02B8A" u="1"/>
        <s v="02B8B" u="1"/>
        <s v="02B8C" u="1"/>
        <s v="02C1A" u="1"/>
        <s v="02C1B" u="1"/>
        <s v="02C1C" u="1"/>
        <s v="02C2A" u="1"/>
        <s v="02C2B" u="1"/>
        <s v="02C2C" u="1"/>
        <s v="02C3A" u="1"/>
        <s v="02C3B" u="1"/>
        <s v="02C3C" u="1"/>
        <s v="02C4A" u="1"/>
        <s v="02C4B" u="1"/>
        <s v="02C4C" u="1"/>
        <s v="02C5A" u="1"/>
        <s v="02C5B" u="1"/>
        <s v="02C5C" u="1"/>
        <s v="02C6A" u="1"/>
        <s v="02C6B" u="1"/>
        <s v="02C6C" u="1"/>
        <s v="02C7A" u="1"/>
        <s v="02C7B" u="1"/>
        <s v="02C7C" u="1"/>
        <s v="02C8A" u="1"/>
        <s v="02C8B" u="1"/>
        <s v="02C8C" u="1"/>
        <s v="02D1A" u="1"/>
        <s v="02D1B" u="1"/>
        <s v="02D1C" u="1"/>
        <s v="02D2A" u="1"/>
        <s v="02D2B" u="1"/>
        <s v="02D2C" u="1"/>
        <s v="02D3A" u="1"/>
        <s v="02D3B" u="1"/>
        <s v="02D3C" u="1"/>
        <s v="02D4A" u="1"/>
        <s v="02D4B" u="1"/>
        <s v="02D4C" u="1"/>
        <s v="02D5A" u="1"/>
        <s v="02D5B" u="1"/>
        <s v="02D5C" u="1"/>
        <s v="02D6A" u="1"/>
        <s v="02D6B" u="1"/>
        <s v="02D6C" u="1"/>
        <s v="02D7A" u="1"/>
        <s v="02D7B" u="1"/>
        <s v="02D7C" u="1"/>
        <s v="02D8A" u="1"/>
        <s v="02D8B" u="1"/>
        <s v="02D8C" u="1"/>
        <s v="02E1A" u="1"/>
        <s v="02E1B" u="1"/>
        <s v="02E1C" u="1"/>
        <s v="02E2A" u="1"/>
        <s v="02E2B" u="1"/>
        <s v="02E2C" u="1"/>
        <s v="02E3A" u="1"/>
        <s v="02E3B" u="1"/>
        <s v="02E3C" u="1"/>
        <s v="02E4A" u="1"/>
        <s v="02E4B" u="1"/>
        <s v="02E4C" u="1"/>
        <s v="02E5A" u="1"/>
        <s v="02E5B" u="1"/>
        <s v="02E5C" u="1"/>
        <s v="02E6A" u="1"/>
        <s v="02E6B" u="1"/>
        <s v="02E6C" u="1"/>
        <s v="02E7A" u="1"/>
        <s v="02E7B" u="1"/>
        <s v="02E7C" u="1"/>
        <s v="02E8A" u="1"/>
        <s v="02E8B" u="1"/>
        <s v="02E8C" u="1"/>
        <s v="02F1A" u="1"/>
        <s v="02F1B" u="1"/>
        <s v="02F1C" u="1"/>
        <s v="02F2A" u="1"/>
        <s v="02F2B" u="1"/>
        <s v="02F2C" u="1"/>
        <s v="02F3A" u="1"/>
        <s v="02F3B" u="1"/>
        <s v="02F3C" u="1"/>
        <s v="02F4A" u="1"/>
        <s v="02F4B" u="1"/>
        <s v="02F4C" u="1"/>
        <s v="02F5A" u="1"/>
        <s v="02F5B" u="1"/>
        <s v="02F5C" u="1"/>
        <s v="02F6A" u="1"/>
        <s v="02F6B" u="1"/>
        <s v="02F6C" u="1"/>
        <s v="02F7A" u="1"/>
        <s v="02F7B" u="1"/>
        <s v="02F7C" u="1"/>
        <s v="02F8A" u="1"/>
        <s v="02F8B" u="1"/>
        <s v="02F8C" u="1"/>
        <s v="02G1A" u="1"/>
        <s v="02G1B" u="1"/>
        <s v="02G1C" u="1"/>
        <s v="02G2A" u="1"/>
        <s v="02G2B" u="1"/>
        <s v="02G2C" u="1"/>
        <s v="02G3A" u="1"/>
        <s v="02G3B" u="1"/>
        <s v="02G3C" u="1"/>
        <s v="02G4A" u="1"/>
        <s v="02G4B" u="1"/>
        <s v="02G4C" u="1"/>
        <s v="02G5A" u="1"/>
        <s v="02G5B" u="1"/>
        <s v="02G5C" u="1"/>
        <s v="02G6A" u="1"/>
        <s v="02G6B" u="1"/>
        <s v="02G6C" u="1"/>
        <s v="02G7A" u="1"/>
        <s v="02G7B" u="1"/>
        <s v="02G7C" u="1"/>
        <s v="02G8A" u="1"/>
        <s v="02G8B" u="1"/>
        <s v="02G8C" u="1"/>
        <s v="02H1A" u="1"/>
        <s v="02H1B" u="1"/>
        <s v="02H1C" u="1"/>
        <s v="02H2A" u="1"/>
        <s v="02H2B" u="1"/>
        <s v="02H2C" u="1"/>
        <s v="02H3A" u="1"/>
        <s v="02H3B" u="1"/>
        <s v="02H3C" u="1"/>
        <s v="02H4A" u="1"/>
        <s v="02H4B" u="1"/>
        <s v="02H4C" u="1"/>
        <s v="02H5A" u="1"/>
        <s v="02H5B" u="1"/>
        <s v="02H5C" u="1"/>
        <s v="02H6A" u="1"/>
        <s v="02H6B" u="1"/>
        <s v="02H6C" u="1"/>
        <s v="02H7A" u="1"/>
        <s v="02H7B" u="1"/>
        <s v="02H7C" u="1"/>
        <s v="02I1A" u="1"/>
        <s v="02I1B" u="1"/>
        <s v="02I1C" u="1"/>
        <s v="02I2A" u="1"/>
        <s v="02I2B" u="1"/>
        <s v="02I2C" u="1"/>
        <s v="02I3A" u="1"/>
        <s v="02I3B" u="1"/>
        <s v="02I3C" u="1"/>
        <s v="02I4A" u="1"/>
        <s v="02I4B" u="1"/>
        <s v="02I5A" u="1"/>
        <s v="02I5B" u="1"/>
        <s v="02I6A" u="1"/>
        <s v="02I6B" u="1"/>
        <s v="02I7A" u="1"/>
        <s v="02I7B" u="1"/>
        <s v="02I7C" u="1"/>
        <s v="02I8A" u="1"/>
        <s v="02I8B" u="1"/>
        <s v="02J1A" u="1"/>
        <s v="02J1B" u="1"/>
        <s v="02J1C" u="1"/>
        <s v="02J2A" u="1"/>
        <s v="02J2B" u="1"/>
        <s v="02J2C" u="1"/>
        <s v="02J3A" u="1"/>
        <s v="02J3B" u="1"/>
        <s v="02J3C" u="1"/>
        <s v="02J4A" u="1"/>
        <s v="02J4B" u="1"/>
        <s v="02J5A" u="1"/>
        <s v="02J5B" u="1"/>
        <s v="02J5C" u="1"/>
        <s v="02J6A" u="1"/>
        <s v="02J6B" u="1"/>
        <s v="02J6C" u="1"/>
        <s v="02J7A" u="1"/>
        <s v="02J7B" u="1"/>
        <s v="02J7C" u="1"/>
        <s v="02J8A" u="1"/>
        <s v="02J8B" u="1"/>
        <s v="02J8C" u="1"/>
        <s v="02K1A" u="1"/>
        <s v="02K1B" u="1"/>
        <s v="02K1C" u="1"/>
        <s v="02K2A" u="1"/>
        <s v="02K2B" u="1"/>
        <s v="02K2C" u="1"/>
        <s v="02K3A" u="1"/>
        <s v="02K3B" u="1"/>
        <s v="02K3C" u="1"/>
        <s v="02K4A" u="1"/>
        <s v="02K4B" u="1"/>
        <s v="02K5A" u="1"/>
        <s v="02K5B" u="1"/>
        <s v="02K6A" u="1"/>
        <s v="02K6B" u="1"/>
        <s v="02K7A" u="1"/>
        <s v="02K7B" u="1"/>
        <s v="02K8A" u="1"/>
        <s v="02K8B" u="1"/>
        <s v="02L1A" u="1"/>
        <s v="02L1B" u="1"/>
        <s v="02L1C" u="1"/>
        <s v="02L2A" u="1"/>
        <s v="02L2B" u="1"/>
        <s v="02L2C" u="1"/>
        <s v="02L3A" u="1"/>
        <s v="02L3B" u="1"/>
        <s v="02L3C" u="1"/>
        <s v="02L4A" u="1"/>
        <s v="02L4B" u="1"/>
        <s v="02L5A" u="1"/>
        <s v="02L5B" u="1"/>
        <s v="02L6A" u="1"/>
        <s v="02L6B" u="1"/>
        <s v="02L8A" u="1"/>
        <s v="02L8B" u="1"/>
        <s v="03A1A" u="1"/>
        <s v="03A1B" u="1"/>
        <s v="03A1C" u="1"/>
        <s v="03A1D" u="1"/>
        <s v="03A2A" u="1"/>
        <s v="03A2B" u="1"/>
        <s v="03A2C" u="1"/>
        <s v="03A2D" u="1"/>
        <s v="03A3A" u="1"/>
        <s v="03A3B" u="1"/>
        <s v="03A3C" u="1"/>
        <s v="03A4A" u="1"/>
        <s v="03A4B" u="1"/>
        <s v="03A4C" u="1"/>
        <s v="03A5A" u="1"/>
        <s v="03A5B" u="1"/>
        <s v="03A5C" u="1"/>
        <s v="03A6A" u="1"/>
        <s v="03A6B" u="1"/>
        <s v="03A6C" u="1"/>
        <s v="03A7A" u="1"/>
        <s v="03A7B" u="1"/>
        <s v="03A7C" u="1"/>
        <s v="03A8A" u="1"/>
        <s v="03A8B" u="1"/>
        <s v="03B1A" u="1"/>
        <s v="03B1B" u="1"/>
        <s v="03B1C" u="1"/>
        <s v="03B1D" u="1"/>
        <s v="03B2A" u="1"/>
        <s v="03B2B" u="1"/>
        <s v="03B2C" u="1"/>
        <s v="03B2D" u="1"/>
        <s v="03B3A" u="1"/>
        <s v="03B3B" u="1"/>
        <s v="03B3C" u="1"/>
        <s v="03B4A" u="1"/>
        <s v="03B4B" u="1"/>
        <s v="03B4C" u="1"/>
        <s v="03B5A" u="1"/>
        <s v="03B5B" u="1"/>
        <s v="03B5C" u="1"/>
        <s v="03B6A" u="1"/>
        <s v="03B6B" u="1"/>
        <s v="03B6C" u="1"/>
        <s v="03B7A" u="1"/>
        <s v="03B7B" u="1"/>
        <s v="03B7C" u="1"/>
        <s v="03B8A" u="1"/>
        <s v="03B8B" u="1"/>
        <s v="03C1A" u="1"/>
        <s v="03C1B" u="1"/>
        <s v="03C1C" u="1"/>
        <s v="03C1D" u="1"/>
        <s v="03C2A" u="1"/>
        <s v="03C2B" u="1"/>
        <s v="03C2C" u="1"/>
        <s v="03C2D" u="1"/>
        <s v="03C3A" u="1"/>
        <s v="03C3B" u="1"/>
        <s v="03C3C" u="1"/>
        <s v="03C4A" u="1"/>
        <s v="03C4B" u="1"/>
        <s v="03C4C" u="1"/>
        <s v="03C5A" u="1"/>
        <s v="03C5B" u="1"/>
        <s v="03C5C" u="1"/>
        <s v="03C6A" u="1"/>
        <s v="03C6B" u="1"/>
        <s v="03C6C" u="1"/>
        <s v="03C7A" u="1"/>
        <s v="03C7B" u="1"/>
        <s v="03C7C" u="1"/>
        <s v="03C8A" u="1"/>
        <s v="03C8B" u="1"/>
        <s v="03D1A" u="1"/>
        <s v="03D1B" u="1"/>
        <s v="03D1C" u="1"/>
        <s v="03D1D" u="1"/>
        <s v="03D2A" u="1"/>
        <s v="03D2B" u="1"/>
        <s v="03D2C" u="1"/>
        <s v="03D2D" u="1"/>
        <s v="03D3A" u="1"/>
        <s v="03D3B" u="1"/>
        <s v="03D3C" u="1"/>
        <s v="03D4A" u="1"/>
        <s v="03D4B" u="1"/>
        <s v="03D4C" u="1"/>
        <s v="03D5A" u="1"/>
        <s v="03D5B" u="1"/>
        <s v="03D5C" u="1"/>
        <s v="03D6A" u="1"/>
        <s v="03D6B" u="1"/>
        <s v="03D6C" u="1"/>
        <s v="03D7A" u="1"/>
        <s v="03D7B" u="1"/>
        <s v="03D7C" u="1"/>
        <s v="03D8A" u="1"/>
        <s v="03D8B" u="1"/>
        <s v="03E1A" u="1"/>
        <s v="03E1B" u="1"/>
        <s v="03E1C" u="1"/>
        <s v="03E1D" u="1"/>
        <s v="03E2A" u="1"/>
        <s v="03E2B" u="1"/>
        <s v="03E2C" u="1"/>
        <s v="03E2D" u="1"/>
        <s v="03E3A" u="1"/>
        <s v="03E3B" u="1"/>
        <s v="03E3C" u="1"/>
        <s v="03E4A" u="1"/>
        <s v="03E4B" u="1"/>
        <s v="03E4C" u="1"/>
        <s v="03E5A" u="1"/>
        <s v="03E5B" u="1"/>
        <s v="03E5C" u="1"/>
        <s v="03E6A" u="1"/>
        <s v="03E6B" u="1"/>
        <s v="03E6C" u="1"/>
        <s v="03E7A" u="1"/>
        <s v="03E7B" u="1"/>
        <s v="03E7C" u="1"/>
        <s v="03E8A" u="1"/>
        <s v="03E8B" u="1"/>
        <s v="03F1A" u="1"/>
        <s v="03F1B" u="1"/>
        <s v="03F1C" u="1"/>
        <s v="03F1D" u="1"/>
        <s v="03F2A" u="1"/>
        <s v="03F2B" u="1"/>
        <s v="03F2C" u="1"/>
        <s v="03F2D" u="1"/>
        <s v="03F3A" u="1"/>
        <s v="03F3B" u="1"/>
        <s v="03F3C" u="1"/>
        <s v="03F4A" u="1"/>
        <s v="03F4B" u="1"/>
        <s v="03F4C" u="1"/>
        <s v="03F5A" u="1"/>
        <s v="03F5B" u="1"/>
        <s v="03F5C" u="1"/>
        <s v="03F6A" u="1"/>
        <s v="03F6B" u="1"/>
        <s v="03F6C" u="1"/>
        <s v="03F7A" u="1"/>
        <s v="03F7B" u="1"/>
        <s v="03F7C" u="1"/>
        <s v="03F8A" u="1"/>
        <s v="03F8B" u="1"/>
        <s v="03G1A" u="1"/>
        <s v="03G1B" u="1"/>
        <s v="03G1C" u="1"/>
        <s v="03G1D" u="1"/>
        <s v="03G2A" u="1"/>
        <s v="03G2B" u="1"/>
        <s v="03G2C" u="1"/>
        <s v="03G2D" u="1"/>
        <s v="03G3A" u="1"/>
        <s v="03G3B" u="1"/>
        <s v="03G3C" u="1"/>
        <s v="03G4A" u="1"/>
        <s v="03G4B" u="1"/>
        <s v="03G4C" u="1"/>
        <s v="03G5A" u="1"/>
        <s v="03G5B" u="1"/>
        <s v="03G5C" u="1"/>
        <s v="03G6A" u="1"/>
        <s v="03G6B" u="1"/>
        <s v="03G6C" u="1"/>
        <s v="03G7A" u="1"/>
        <s v="03G7B" u="1"/>
        <s v="03G7C" u="1"/>
        <s v="03G8A" u="1"/>
        <s v="03G8B" u="1"/>
        <s v="03H1A" u="1"/>
        <s v="03H1B" u="1"/>
        <s v="03H1C" u="1"/>
        <s v="03H1D" u="1"/>
        <s v="03H2A" u="1"/>
        <s v="03H2B" u="1"/>
        <s v="03H2C" u="1"/>
        <s v="03H2D" u="1"/>
        <s v="03H3A" u="1"/>
        <s v="03H3B" u="1"/>
        <s v="03H3C" u="1"/>
        <s v="03H4A" u="1"/>
        <s v="03H4B" u="1"/>
        <s v="03H4C" u="1"/>
        <s v="03H5A" u="1"/>
        <s v="03H5B" u="1"/>
        <s v="03H5C" u="1"/>
        <s v="03H6A" u="1"/>
        <s v="03H6B" u="1"/>
        <s v="03H6C" u="1"/>
        <s v="03H7A" u="1"/>
        <s v="03H7B" u="1"/>
        <s v="03H7C" u="1"/>
        <s v="03H8A" u="1"/>
        <s v="03H8B" u="1"/>
        <s v="03I1A" u="1"/>
        <s v="03I1B" u="1"/>
        <s v="03I1C" u="1"/>
        <s v="03I1D" u="1"/>
        <s v="03I2A" u="1"/>
        <s v="03I2B" u="1"/>
        <s v="03I2C" u="1"/>
        <s v="03I2D" u="1"/>
        <s v="03I3A" u="1"/>
        <s v="03I3B" u="1"/>
        <s v="03I3C" u="1"/>
        <s v="03I4A" u="1"/>
        <s v="03I4B" u="1"/>
        <s v="03I4C" u="1"/>
        <s v="03I5A" u="1"/>
        <s v="03I5B" u="1"/>
        <s v="03I5C" u="1"/>
        <s v="03I6A" u="1"/>
        <s v="03I6B" u="1"/>
        <s v="03I6C" u="1"/>
        <s v="03I7A" u="1"/>
        <s v="03I7B" u="1"/>
        <s v="03I7C" u="1"/>
        <s v="03I8A" u="1"/>
        <s v="03I8B" u="1"/>
        <s v="03J1A" u="1"/>
        <s v="03J1B" u="1"/>
        <s v="03J1C" u="1"/>
        <s v="03J1D" u="1"/>
        <s v="03J2A" u="1"/>
        <s v="03J2B" u="1"/>
        <s v="03J2C" u="1"/>
        <s v="03J2D" u="1"/>
        <s v="03J3A" u="1"/>
        <s v="03J3B" u="1"/>
        <s v="03J3C" u="1"/>
        <s v="03J4A" u="1"/>
        <s v="03J4B" u="1"/>
        <s v="03J4C" u="1"/>
        <s v="03J5A" u="1"/>
        <s v="03J5B" u="1"/>
        <s v="03J5C" u="1"/>
        <s v="03J6A" u="1"/>
        <s v="03J6B" u="1"/>
        <s v="03J6C" u="1"/>
        <s v="03J7B" u="1"/>
        <s v="03J7C" u="1"/>
        <s v="03J8A" u="1"/>
        <s v="03J8B" u="1"/>
        <s v="03K1A" u="1"/>
        <s v="03K1B" u="1"/>
        <s v="03K1C" u="1"/>
        <s v="03K1D" u="1"/>
        <s v="03K2A" u="1"/>
        <s v="03K2B" u="1"/>
        <s v="03K2C" u="1"/>
        <s v="03K2D" u="1"/>
        <s v="03K3A" u="1"/>
        <s v="03K3B" u="1"/>
        <s v="03K3C" u="1"/>
        <s v="03K4A" u="1"/>
        <s v="03K4B" u="1"/>
        <s v="03K4C" u="1"/>
        <s v="03K5A" u="1"/>
        <s v="03K5B" u="1"/>
        <s v="03K5C" u="1"/>
        <s v="03K6A" u="1"/>
        <s v="03K6B" u="1"/>
        <s v="03K6C" u="1"/>
        <s v="03K7A" u="1"/>
        <s v="03K7B" u="1"/>
        <s v="03K7C" u="1"/>
        <s v="03K8A" u="1"/>
        <s v="03K8B" u="1"/>
        <s v="03L1A" u="1"/>
        <s v="03L1B" u="1"/>
        <s v="03L1C" u="1"/>
        <s v="03L1D" u="1"/>
        <s v="03L2A" u="1"/>
        <s v="03L2B" u="1"/>
        <s v="03L2C" u="1"/>
        <s v="03L2D" u="1"/>
        <s v="03L3A" u="1"/>
        <s v="03L3B" u="1"/>
        <s v="03L3C" u="1"/>
        <s v="03L4A" u="1"/>
        <s v="03L4B" u="1"/>
        <s v="03L4C" u="1"/>
        <s v="03L5A" u="1"/>
        <s v="03L5B" u="1"/>
        <s v="03L5C" u="1"/>
        <s v="03L6A" u="1"/>
        <s v="03L6B" u="1"/>
        <s v="03L6C" u="1"/>
        <s v="03L7A" u="1"/>
        <s v="03L7B" u="1"/>
        <s v="03L7C" u="1"/>
        <s v="03L8A" u="1"/>
        <s v="03L8B" u="1"/>
        <s v="04A1A" u="1"/>
        <s v="04A1B" u="1"/>
        <s v="04A1C" u="1"/>
        <s v="04A1D" u="1"/>
        <s v="04A2A" u="1"/>
        <s v="04A2B" u="1"/>
        <s v="04A2C" u="1"/>
        <s v="04A2D" u="1"/>
        <s v="04A3A" u="1"/>
        <s v="04A3B" u="1"/>
        <s v="04A3C" u="1"/>
        <s v="04A3D" u="1"/>
        <s v="04A4A" u="1"/>
        <s v="04A4B" u="1"/>
        <s v="04A4C" u="1"/>
        <s v="04A4D" u="1"/>
        <s v="04A5A" u="1"/>
        <s v="04A5B" u="1"/>
        <s v="04A5C" u="1"/>
        <s v="04A6A" u="1"/>
        <s v="04A6B" u="1"/>
        <s v="04A6C" u="1"/>
        <s v="04A7A" u="1"/>
        <s v="04A7B" u="1"/>
        <s v="04A7C" u="1"/>
        <s v="04A8A" u="1"/>
        <s v="04A8B" u="1"/>
        <s v="04A8C" u="1"/>
        <s v="04B1A" u="1"/>
        <s v="04B1B" u="1"/>
        <s v="04B1C" u="1"/>
        <s v="04B1D" u="1"/>
        <s v="04B2A" u="1"/>
        <s v="04B2B" u="1"/>
        <s v="04B2C" u="1"/>
        <s v="04B2D" u="1"/>
        <s v="04B3A" u="1"/>
        <s v="04B3B" u="1"/>
        <s v="04B3C" u="1"/>
        <s v="04B3D" u="1"/>
        <s v="04B4A" u="1"/>
        <s v="04B4B" u="1"/>
        <s v="04B4C" u="1"/>
        <s v="04B4D" u="1"/>
        <s v="04B5A" u="1"/>
        <s v="04B5B" u="1"/>
        <s v="04B5C" u="1"/>
        <s v="04B6A" u="1"/>
        <s v="04B6B" u="1"/>
        <s v="04B6C" u="1"/>
        <s v="04B7A" u="1"/>
        <s v="04B7B" u="1"/>
        <s v="04B7C" u="1"/>
        <s v="04B8A" u="1"/>
        <s v="04B8B" u="1"/>
        <s v="04B8C" u="1"/>
        <s v="04C1A" u="1"/>
        <s v="04C1B" u="1"/>
        <s v="04C1C" u="1"/>
        <s v="04C1D" u="1"/>
        <s v="04C2A" u="1"/>
        <s v="04C2B" u="1"/>
        <s v="04C2C" u="1"/>
        <s v="04C2D" u="1"/>
        <s v="04C3A" u="1"/>
        <s v="04C3B" u="1"/>
        <s v="04C3C" u="1"/>
        <s v="04C3D" u="1"/>
        <s v="04C4A" u="1"/>
        <s v="04C4B" u="1"/>
        <s v="04C4C" u="1"/>
        <s v="04C4D" u="1"/>
        <s v="04C5A" u="1"/>
        <s v="04C5B" u="1"/>
        <s v="04C5C" u="1"/>
        <s v="04C6A" u="1"/>
        <s v="04C6B" u="1"/>
        <s v="04C6C" u="1"/>
        <s v="04C7A" u="1"/>
        <s v="04C7B" u="1"/>
        <s v="04C7C" u="1"/>
        <s v="04C8A" u="1"/>
        <s v="04C8B" u="1"/>
        <s v="04C8C" u="1"/>
        <s v="04D1A" u="1"/>
        <s v="04D1B" u="1"/>
        <s v="04D1C" u="1"/>
        <s v="04D1D" u="1"/>
        <s v="04D2A" u="1"/>
        <s v="04D2B" u="1"/>
        <s v="04D2C" u="1"/>
        <s v="04D2D" u="1"/>
        <s v="04D3A" u="1"/>
        <s v="04D3B" u="1"/>
        <s v="04D3C" u="1"/>
        <s v="04D3D" u="1"/>
        <s v="04D4A" u="1"/>
        <s v="04D4B" u="1"/>
        <s v="04D4C" u="1"/>
        <s v="04D4D" u="1"/>
        <s v="04D5A" u="1"/>
        <s v="04D5B" u="1"/>
        <s v="04D5C" u="1"/>
        <s v="04D6A" u="1"/>
        <s v="04D6B" u="1"/>
        <s v="04D6C" u="1"/>
        <s v="04D7A" u="1"/>
        <s v="04D7B" u="1"/>
        <s v="04D7C" u="1"/>
        <s v="04D8A" u="1"/>
        <s v="04D8B" u="1"/>
        <s v="04D8C" u="1"/>
        <s v="04E1A" u="1"/>
        <s v="04E1B" u="1"/>
        <s v="04E1C" u="1"/>
        <s v="04E1D" u="1"/>
        <s v="04E2A" u="1"/>
        <s v="04E2B" u="1"/>
        <s v="04E2C" u="1"/>
        <s v="04E2D" u="1"/>
        <s v="04E3A" u="1"/>
        <s v="04E3B" u="1"/>
        <s v="04E3C" u="1"/>
        <s v="04E3D" u="1"/>
        <s v="04E4A" u="1"/>
        <s v="04E4B" u="1"/>
        <s v="04E4C" u="1"/>
        <s v="04E4D" u="1"/>
        <s v="04E5A" u="1"/>
        <s v="04E5B" u="1"/>
        <s v="04E5C" u="1"/>
        <s v="04E6A" u="1"/>
        <s v="04E6B" u="1"/>
        <s v="04E6C" u="1"/>
        <s v="04E7A" u="1"/>
        <s v="04E7B" u="1"/>
        <s v="04E7C" u="1"/>
        <s v="04E8A" u="1"/>
        <s v="04E8B" u="1"/>
        <s v="04E8C" u="1"/>
        <s v="04F1A" u="1"/>
        <s v="04F1B" u="1"/>
        <s v="04F1C" u="1"/>
        <s v="04F1D" u="1"/>
        <s v="04F2A" u="1"/>
        <s v="04F2B" u="1"/>
        <s v="04F2C" u="1"/>
        <s v="04F2D" u="1"/>
        <s v="04F3A" u="1"/>
        <s v="04F3B" u="1"/>
        <s v="04F3C" u="1"/>
        <s v="04F3D" u="1"/>
        <s v="04F4A" u="1"/>
        <s v="04F4B" u="1"/>
        <s v="04F4C" u="1"/>
        <s v="04F4D" u="1"/>
        <s v="04F5A" u="1"/>
        <s v="04F5B" u="1"/>
        <s v="04F5C" u="1"/>
        <s v="04F6A" u="1"/>
        <s v="04F6B" u="1"/>
        <s v="04F6C" u="1"/>
        <s v="04F7A" u="1"/>
        <s v="04F7B" u="1"/>
        <s v="04F7C" u="1"/>
        <s v="04F8A" u="1"/>
        <s v="04F8B" u="1"/>
        <s v="04F8C" u="1"/>
        <s v="04G1A" u="1"/>
        <s v="04G1B" u="1"/>
        <s v="04G1C" u="1"/>
        <s v="04G1D" u="1"/>
        <s v="04G2A" u="1"/>
        <s v="04G2B" u="1"/>
        <s v="04G2C" u="1"/>
        <s v="04G2D" u="1"/>
        <s v="04G3A" u="1"/>
        <s v="04G3A BIS" u="1"/>
        <s v="04G3B" u="1"/>
        <s v="04G3B BIS" u="1"/>
        <s v="04G3C" u="1"/>
        <s v="04G3C BIS" u="1"/>
        <s v="04G3D" u="1"/>
        <s v="04G3D BIS" u="1"/>
        <s v="04G4A" u="1"/>
        <s v="04G4B" u="1"/>
        <s v="04G4C" u="1"/>
        <s v="04G4D" u="1"/>
        <s v="04G5A" u="1"/>
        <s v="04G5B" u="1"/>
        <s v="04G5C" u="1"/>
        <s v="04G6A" u="1"/>
        <s v="04G6B" u="1"/>
        <s v="04G6C" u="1"/>
        <s v="04G7A" u="1"/>
        <s v="04G7B" u="1"/>
        <s v="04G7C" u="1"/>
        <s v="04G8A" u="1"/>
        <s v="04G8B" u="1"/>
        <s v="04G8C" u="1"/>
        <s v="04H1A" u="1"/>
        <s v="04H1B" u="1"/>
        <s v="04H1C" u="1"/>
        <s v="04H1D" u="1"/>
        <s v="04H2A" u="1"/>
        <s v="04H2B" u="1"/>
        <s v="04H2C" u="1"/>
        <s v="04H2D" u="1"/>
        <s v="04H3A" u="1"/>
        <s v="04H3B" u="1"/>
        <s v="04H3C" u="1"/>
        <s v="04H3D" u="1"/>
        <s v="04H4A" u="1"/>
        <s v="04H4B" u="1"/>
        <s v="04H4C" u="1"/>
        <s v="04H4D" u="1"/>
        <s v="04H5A" u="1"/>
        <s v="04H5B" u="1"/>
        <s v="04H5C" u="1"/>
        <s v="04H6A" u="1"/>
        <s v="04H6B" u="1"/>
        <s v="04H6C" u="1"/>
        <s v="04H7A" u="1"/>
        <s v="04H7B" u="1"/>
        <s v="04H7C" u="1"/>
        <s v="04H8A" u="1"/>
        <s v="04H8B" u="1"/>
        <s v="04H8C" u="1"/>
        <s v="04I1A" u="1"/>
        <s v="04I1B" u="1"/>
        <s v="04I1C" u="1"/>
        <s v="04I1D" u="1"/>
        <s v="04I2A" u="1"/>
        <s v="04I2B" u="1"/>
        <s v="04I2C" u="1"/>
        <s v="04I2D" u="1"/>
        <s v="04I3A" u="1"/>
        <s v="04I3B" u="1"/>
        <s v="04I3C" u="1"/>
        <s v="04I3D" u="1"/>
        <s v="04I4A" u="1"/>
        <s v="04I4B" u="1"/>
        <s v="04I4C" u="1"/>
        <s v="04I4D" u="1"/>
        <s v="04I5A" u="1"/>
        <s v="04I5B" u="1"/>
        <s v="04I5C" u="1"/>
        <s v="04I6A" u="1"/>
        <s v="04I6B" u="1"/>
        <s v="04I6C" u="1"/>
        <s v="04I7A" u="1"/>
        <s v="04I7B" u="1"/>
        <s v="04I7C" u="1"/>
        <s v="04I8A" u="1"/>
        <s v="04I8B" u="1"/>
        <s v="04I8C" u="1"/>
        <s v="04J1A" u="1"/>
        <s v="04J1B" u="1"/>
        <s v="04J1C" u="1"/>
        <s v="04J1D" u="1"/>
        <s v="04J2A" u="1"/>
        <s v="04J2B" u="1"/>
        <s v="04J2C" u="1"/>
        <s v="04J2D" u="1"/>
        <s v="04J3A" u="1"/>
        <s v="04J3B" u="1"/>
        <s v="04J3C" u="1"/>
        <s v="04J3D" u="1"/>
        <s v="04J4A" u="1"/>
        <s v="04J4B" u="1"/>
        <s v="04J4C" u="1"/>
        <s v="04J4D" u="1"/>
        <s v="04J5A" u="1"/>
        <s v="04J5B" u="1"/>
        <s v="04J5C" u="1"/>
        <s v="04J6A" u="1"/>
        <s v="04J6B" u="1"/>
        <s v="04J6C" u="1"/>
        <s v="04J7A" u="1"/>
        <s v="04J7B" u="1"/>
        <s v="04J7C" u="1"/>
        <s v="04J8A" u="1"/>
        <s v="04J8B" u="1"/>
        <s v="04J8C" u="1"/>
        <s v="04K1A" u="1"/>
        <s v="04K1B" u="1"/>
        <s v="04K1C" u="1"/>
        <s v="04K1D" u="1"/>
        <s v="04K2A" u="1"/>
        <s v="04K2B" u="1"/>
        <s v="04K2C" u="1"/>
        <s v="04K2D" u="1"/>
        <s v="04K3A" u="1"/>
        <s v="04K3B" u="1"/>
        <s v="04K3C" u="1"/>
        <s v="04K3D" u="1"/>
        <s v="04K4A" u="1"/>
        <s v="04K4B" u="1"/>
        <s v="04K4C" u="1"/>
        <s v="04K4D" u="1"/>
        <s v="04K5A" u="1"/>
        <s v="04K5B" u="1"/>
        <s v="04K5C" u="1"/>
        <s v="04K6A" u="1"/>
        <s v="04K6B" u="1"/>
        <s v="04K6C" u="1"/>
        <s v="04K7A" u="1"/>
        <s v="04K7B" u="1"/>
        <s v="04K7C" u="1"/>
        <s v="04K8A" u="1"/>
        <s v="04K8B" u="1"/>
        <s v="04K8C" u="1"/>
        <s v="04L1A" u="1"/>
        <s v="04L1B" u="1"/>
        <s v="04L1C" u="1"/>
        <s v="04L1D" u="1"/>
        <s v="04L2A" u="1"/>
        <s v="04L2B" u="1"/>
        <s v="04L2C" u="1"/>
        <s v="04L2D" u="1"/>
        <s v="04L3A" u="1"/>
        <s v="04L3B" u="1"/>
        <s v="04L3C" u="1"/>
        <s v="04L3D" u="1"/>
        <s v="04L4A" u="1"/>
        <s v="04L4B" u="1"/>
        <s v="04L4C" u="1"/>
        <s v="04L4D" u="1"/>
        <s v="04L5A" u="1"/>
        <s v="04L5B" u="1"/>
        <s v="04L5C" u="1"/>
        <s v="04L6A" u="1"/>
        <s v="04L6B" u="1"/>
        <s v="04L6C" u="1"/>
        <s v="04L7A" u="1"/>
        <s v="04L7B" u="1"/>
        <s v="04L7C" u="1"/>
        <s v="04L8A" u="1"/>
        <s v="04L8B" u="1"/>
        <s v="04L8C" u="1"/>
        <s v="05A1A" u="1"/>
        <s v="05A1A BIS" u="1"/>
        <s v="05A1B" u="1"/>
        <s v="05A1B BIS" u="1"/>
        <s v="05A1C" u="1"/>
        <s v="05A1C BIS" u="1"/>
        <s v="05A2A" u="1"/>
        <s v="05A2B" u="1"/>
        <s v="05A2C" u="1"/>
        <s v="05A3A" u="1"/>
        <s v="05A3B" u="1"/>
        <s v="05A3C" u="1"/>
        <s v="05A4A" u="1"/>
        <s v="05A4B" u="1"/>
        <s v="05A4C" u="1"/>
        <s v="05A5A" u="1"/>
        <s v="05A5B" u="1"/>
        <s v="05A5C" u="1"/>
        <s v="05A6A" u="1"/>
        <s v="05A6B" u="1"/>
        <s v="05A6C" u="1"/>
        <s v="05A7A" u="1"/>
        <s v="05A7B" u="1"/>
        <s v="05A7C" u="1"/>
        <s v="05A8A" u="1"/>
        <s v="05A8B" u="1"/>
        <s v="05A8C" u="1"/>
        <s v="05B1A" u="1"/>
        <s v="05B1A BIS" u="1"/>
        <s v="05B1B" u="1"/>
        <s v="05B1B BIS" u="1"/>
        <s v="05B1C" u="1"/>
        <s v="05B1C BIS" u="1"/>
        <s v="05B2A" u="1"/>
        <s v="05B2B" u="1"/>
        <s v="05B2C" u="1"/>
        <s v="05B3A" u="1"/>
        <s v="05B3B" u="1"/>
        <s v="05B3C" u="1"/>
        <s v="05B4A" u="1"/>
        <s v="05B4B" u="1"/>
        <s v="05B4C" u="1"/>
        <s v="05B5A" u="1"/>
        <s v="05B5B" u="1"/>
        <s v="05B5C" u="1"/>
        <s v="05B6A" u="1"/>
        <s v="05B6B" u="1"/>
        <s v="05B6C" u="1"/>
        <s v="05B7A" u="1"/>
        <s v="05B7B" u="1"/>
        <s v="05B7C" u="1"/>
        <s v="05B8A" u="1"/>
        <s v="05B8B" u="1"/>
        <s v="05B8C" u="1"/>
        <s v="05C1A" u="1"/>
        <s v="05C1A BIS" u="1"/>
        <s v="05C1B" u="1"/>
        <s v="05C1B BIS" u="1"/>
        <s v="05C1C" u="1"/>
        <s v="05C1C BIS" u="1"/>
        <s v="05C2A" u="1"/>
        <s v="05C2B" u="1"/>
        <s v="05C3A" u="1"/>
        <s v="05C3B" u="1"/>
        <s v="05C3C" u="1"/>
        <s v="05C4A" u="1"/>
        <s v="05C4B" u="1"/>
        <s v="05C4C" u="1"/>
        <s v="05C5A" u="1"/>
        <s v="05C5B" u="1"/>
        <s v="05C5C" u="1"/>
        <s v="05C6A" u="1"/>
        <s v="05C6B" u="1"/>
        <s v="05C6C" u="1"/>
        <s v="05C7A" u="1"/>
        <s v="05C7B" u="1"/>
        <s v="05C7C" u="1"/>
        <s v="05C8A" u="1"/>
        <s v="05C8B" u="1"/>
        <s v="05C8C" u="1"/>
        <s v="05D1A" u="1"/>
        <s v="05D1A BIS" u="1"/>
        <s v="05D1B" u="1"/>
        <s v="05D1B BIS" u="1"/>
        <s v="05D1C" u="1"/>
        <s v="05D1C BIS" u="1"/>
        <s v="05D2A" u="1"/>
        <s v="05D2B" u="1"/>
        <s v="05D2C" u="1"/>
        <s v="05D3B" u="1"/>
        <s v="05D3C" u="1"/>
        <s v="05D4A" u="1"/>
        <s v="05D4B" u="1"/>
        <s v="05D4C" u="1"/>
        <s v="05D5A" u="1"/>
        <s v="05D5B" u="1"/>
        <s v="05D5C" u="1"/>
        <s v="05D6A" u="1"/>
        <s v="05D6B" u="1"/>
        <s v="05D6C" u="1"/>
        <s v="05D7A" u="1"/>
        <s v="05D7B" u="1"/>
        <s v="05D7C" u="1"/>
        <s v="05D8A" u="1"/>
        <s v="05D8B" u="1"/>
        <s v="05D8C" u="1"/>
        <s v="05E1A" u="1"/>
        <s v="05E1A BIS" u="1"/>
        <s v="05E1B" u="1"/>
        <s v="05E1B BIS" u="1"/>
        <s v="05E1C" u="1"/>
        <s v="05E1C BIS" u="1"/>
        <s v="05E2A" u="1"/>
        <s v="05E2B" u="1"/>
        <s v="05E2C" u="1"/>
        <s v="05E3A" u="1"/>
        <s v="05E3B" u="1"/>
        <s v="05E3C" u="1"/>
        <s v="05E4A" u="1"/>
        <s v="05E4B" u="1"/>
        <s v="05E4C" u="1"/>
        <s v="05E5A" u="1"/>
        <s v="05E5B" u="1"/>
        <s v="05E5C" u="1"/>
        <s v="05E6A" u="1"/>
        <s v="05E6B" u="1"/>
        <s v="05E6C" u="1"/>
        <s v="05E7A" u="1"/>
        <s v="05E7B" u="1"/>
        <s v="05E7C" u="1"/>
        <s v="05E8A" u="1"/>
        <s v="05E8B" u="1"/>
        <s v="05E8C" u="1"/>
        <s v="05F1A" u="1"/>
        <s v="05F1A BIS" u="1"/>
        <s v="05F1B" u="1"/>
        <s v="05F1B BIS" u="1"/>
        <s v="05F1C" u="1"/>
        <s v="05F1C BIS" u="1"/>
        <s v="05F2A" u="1"/>
        <s v="05F2B" u="1"/>
        <s v="05F2C" u="1"/>
        <s v="05F3A" u="1"/>
        <s v="05F3B" u="1"/>
        <s v="05F3C" u="1"/>
        <s v="05F4A" u="1"/>
        <s v="05F4B" u="1"/>
        <s v="05F4C" u="1"/>
        <s v="05F5A" u="1"/>
        <s v="05F5B" u="1"/>
        <s v="05F5C" u="1"/>
        <s v="05F6A" u="1"/>
        <s v="05F6B" u="1"/>
        <s v="05F6C" u="1"/>
        <s v="05F7A" u="1"/>
        <s v="05F7B" u="1"/>
        <s v="05F8A" u="1"/>
        <s v="05F8B" u="1"/>
        <s v="05F8C" u="1"/>
        <s v="05G1A" u="1"/>
        <s v="05G1A BIS" u="1"/>
        <s v="05G1B" u="1"/>
        <s v="05G1B BIS" u="1"/>
        <s v="05G1C" u="1"/>
        <s v="05G1C BIS" u="1"/>
        <s v="05G2A" u="1"/>
        <s v="05G2B" u="1"/>
        <s v="05G2C" u="1"/>
        <s v="05G3A" u="1"/>
        <s v="05G3B" u="1"/>
        <s v="05G4A" u="1"/>
        <s v="05G4B" u="1"/>
        <s v="05G5A" u="1"/>
        <s v="05G5B" u="1"/>
        <s v="05G5C" u="1"/>
        <s v="05G6A" u="1"/>
        <s v="05G6B" u="1"/>
        <s v="05G6C" u="1"/>
        <s v="05G7A" u="1"/>
        <s v="05G7C" u="1"/>
        <s v="05G8A" u="1"/>
        <s v="05H1A" u="1"/>
        <s v="05H1A BIS" u="1"/>
        <s v="05H1B" u="1"/>
        <s v="05H1B BIS" u="1"/>
        <s v="05H1C" u="1"/>
        <s v="05H1C BIS" u="1"/>
        <s v="05H2A" u="1"/>
        <s v="05H2B" u="1"/>
        <s v="05H2C" u="1"/>
        <s v="05H3A" u="1"/>
        <s v="05H3B" u="1"/>
        <s v="05H3C" u="1"/>
        <s v="05H4A" u="1"/>
        <s v="05H4B" u="1"/>
        <s v="05H4C" u="1"/>
        <s v="05H5A" u="1"/>
        <s v="05H5B" u="1"/>
        <s v="05H5C" u="1"/>
        <s v="05H6A" u="1"/>
        <s v="05H6B" u="1"/>
        <s v="05H6C" u="1"/>
        <s v="05H7A" u="1"/>
        <s v="05H7B" u="1"/>
        <s v="05H7C" u="1"/>
        <s v="05H8A" u="1"/>
        <s v="05H8B" u="1"/>
        <s v="05H8C" u="1"/>
        <s v="05I1A" u="1"/>
        <s v="05I1A BIS" u="1"/>
        <s v="05I1B" u="1"/>
        <s v="05I1B BIS" u="1"/>
        <s v="05I1C" u="1"/>
        <s v="05I1C BIS" u="1"/>
        <s v="05I2A" u="1"/>
        <s v="05I2B" u="1"/>
        <s v="05I2C" u="1"/>
        <s v="05I3A" u="1"/>
        <s v="05I3B" u="1"/>
        <s v="05I3C" u="1"/>
        <s v="05I4A" u="1"/>
        <s v="05I4B" u="1"/>
        <s v="05I4C" u="1"/>
        <s v="05I5A" u="1"/>
        <s v="05I5B" u="1"/>
        <s v="05I5C" u="1"/>
        <s v="05I6A" u="1"/>
        <s v="05I6B" u="1"/>
        <s v="05I6C" u="1"/>
        <s v="05I7A" u="1"/>
        <s v="05I7B" u="1"/>
        <s v="05I7C" u="1"/>
        <s v="05I8A" u="1"/>
        <s v="05I8B" u="1"/>
        <s v="05I8C" u="1"/>
        <s v="05J1A" u="1"/>
        <s v="05J1A BIS" u="1"/>
        <s v="05J1B" u="1"/>
        <s v="05J1B BIS" u="1"/>
        <s v="05J1C" u="1"/>
        <s v="05J1C BIS" u="1"/>
        <s v="05J2A" u="1"/>
        <s v="05J2B" u="1"/>
        <s v="05J2C" u="1"/>
        <s v="05J3A" u="1"/>
        <s v="05J3B" u="1"/>
        <s v="05J4A" u="1"/>
        <s v="05J4B" u="1"/>
        <s v="05J4C" u="1"/>
        <s v="05J5A" u="1"/>
        <s v="05J5B" u="1"/>
        <s v="05J5C" u="1"/>
        <s v="05J6A" u="1"/>
        <s v="05J6B" u="1"/>
        <s v="05J6C" u="1"/>
        <s v="05J7A" u="1"/>
        <s v="05J7B" u="1"/>
        <s v="05J7C" u="1"/>
        <s v="05J8A" u="1"/>
        <s v="05J8B" u="1"/>
        <s v="05J8C" u="1"/>
        <s v="05K1A" u="1"/>
        <s v="05K1A BIS" u="1"/>
        <s v="05K1B" u="1"/>
        <s v="05K1B BIS" u="1"/>
        <s v="05K1C" u="1"/>
        <s v="05K1C BIS" u="1"/>
        <s v="05K2A" u="1"/>
        <s v="05K2B" u="1"/>
        <s v="05K3A" u="1"/>
        <s v="05K3B" u="1"/>
        <s v="05K4A" u="1"/>
        <s v="05K4B" u="1"/>
        <s v="05K4C" u="1"/>
        <s v="05K5A" u="1"/>
        <s v="05K5B" u="1"/>
        <s v="05K6A" u="1"/>
        <s v="05K6B" u="1"/>
        <s v="05K7A" u="1"/>
        <s v="05K7B" u="1"/>
        <s v="05K8A" u="1"/>
        <s v="05K8B" u="1"/>
        <s v="05L1A" u="1"/>
        <s v="05L1A BIS" u="1"/>
        <s v="05L1B" u="1"/>
        <s v="05L1B BIS" u="1"/>
        <s v="05L1C" u="1"/>
        <s v="05L1C BIS" u="1"/>
        <s v="05L2A" u="1"/>
        <s v="05L2B" u="1"/>
        <s v="05L3A" u="1"/>
        <s v="05L3B" u="1"/>
        <s v="05L3C" u="1"/>
        <s v="05L4A" u="1"/>
        <s v="05L4B" u="1"/>
        <s v="05L4C" u="1"/>
        <s v="05L5A" u="1"/>
        <s v="05L5B" u="1"/>
        <s v="05L5C" u="1"/>
        <s v="05L6B" u="1"/>
        <s v="05L6C" u="1"/>
        <s v="05L7A" u="1"/>
        <s v="05L7B" u="1"/>
        <s v="05L7C" u="1"/>
        <s v="05L8A" u="1"/>
        <s v="05L8B" u="1"/>
        <s v="05L8C" u="1"/>
        <s v="07A1A" u="1"/>
        <s v="07A1B" u="1"/>
        <s v="07B1A" u="1"/>
        <s v="07B1B" u="1"/>
        <s v="07C1A" u="1"/>
        <s v="07C1B" u="1"/>
        <s v="07D1A" u="1"/>
        <s v="07D1B" u="1"/>
        <s v="07E1A" u="1"/>
        <s v="07E1B" u="1"/>
        <s v="07F1A" u="1"/>
        <s v="07F1B" u="1"/>
        <s v="07G1A" u="1"/>
        <s v="07G1B" u="1"/>
        <s v="07H1A" u="1"/>
        <s v="07H1B" u="1"/>
        <s v="07I1A" u="1"/>
        <s v="07I1B" u="1"/>
        <s v="07J1A" u="1"/>
        <s v="07J1B" u="1"/>
        <s v="07K1A" u="1"/>
        <s v="07K1B" u="1"/>
        <s v="08K1C" u="1"/>
        <s v="08K1D" u="1"/>
        <s v="10A12A" u="1"/>
        <s v="10A12B" u="1"/>
        <s v="10A12C" u="1"/>
        <s v="10A1A" u="1"/>
        <s v="10A1B" u="1"/>
        <s v="10A1C" u="1"/>
        <s v="10A3A" u="1"/>
        <s v="10A3B" u="1"/>
        <s v="10A3C" u="1"/>
        <s v="10A4A" u="1"/>
        <s v="10A6A" u="1"/>
        <s v="10A6B" u="1"/>
        <s v="10A6C" u="1"/>
        <s v="10A7B" u="1"/>
        <s v="10A8A" u="1"/>
        <s v="10A8B" u="1"/>
        <s v="10B10A" u="1"/>
        <s v="10B11C" u="1"/>
        <s v="10B12A" u="1"/>
        <s v="10B1A BIS" u="1"/>
        <s v="10B1B BIS" u="1"/>
        <s v="10B1C" u="1"/>
        <s v="10B3A" u="1"/>
        <s v="10B3C" u="1"/>
        <s v="10B4C" u="1"/>
        <s v="10B5A" u="1"/>
        <s v="10B5B" u="1"/>
        <s v="10B5C" u="1"/>
        <s v="10B6B" u="1"/>
        <s v="10B6C" u="1"/>
        <s v="10B7B" u="1"/>
        <s v="10B7C" u="1"/>
        <s v="10B9A" u="1"/>
        <s v="10B9B" u="1"/>
        <s v="10B9C" u="1"/>
        <s v="10C10A" u="1"/>
        <s v="10C11B" u="1"/>
        <s v="10C11C" u="1"/>
        <s v="10C12B" u="1"/>
        <s v="10C1A" u="1"/>
        <s v="10C1B" u="1"/>
        <s v="10C1C" u="1"/>
        <s v="10C3A" u="1"/>
        <s v="10C3B" u="1"/>
        <s v="10C3C" u="1"/>
        <s v="10C4A" u="1"/>
        <s v="10C4B" u="1"/>
        <s v="10C4C" u="1"/>
        <s v="10C5A" u="1"/>
        <s v="10C6C" u="1"/>
        <s v="10C7A" u="1"/>
        <s v="10C7B" u="1"/>
        <s v="10C7C" u="1"/>
        <s v="10C8B" u="1"/>
        <s v="10C9C" u="1"/>
        <s v="10D10A" u="1"/>
        <s v="10D10B" u="1"/>
        <s v="10D11B" u="1"/>
        <s v="10D1A" u="1"/>
        <s v="10D1ABIS" u="1"/>
        <s v="10D1B" u="1"/>
        <s v="10D1BBIS" u="1"/>
        <s v="10D3A" u="1"/>
        <s v="10D5B" u="1"/>
        <s v="10D7B" u="1"/>
        <s v="10E1A" u="1"/>
        <s v="10E1B" u="1"/>
        <s v="10E1BBIS" u="1"/>
        <s v="10E2A" u="1"/>
        <s v="10E2B" u="1"/>
        <s v="10E3B" u="1"/>
        <s v="10E4A" u="1"/>
        <s v="10E4B" u="1"/>
        <s v="10E5A" u="1"/>
        <s v="10E5B" u="1"/>
        <s v="10E6A" u="1"/>
        <s v="10E6B" u="1"/>
        <s v="10E7A" u="1"/>
        <s v="10E7B" u="1"/>
        <s v="10F1A" u="1"/>
        <s v="10F1B" u="1"/>
        <s v="10F1BBIS" u="1"/>
        <s v="10F2A" u="1"/>
        <s v="10F2C" u="1"/>
        <s v="10F3A" u="1"/>
        <s v="10F3B" u="1"/>
        <s v="10F4A" u="1"/>
        <s v="10F4B" u="1"/>
        <s v="10F5A" u="1"/>
        <s v="10F6A" u="1"/>
        <s v="10F6B" u="1"/>
        <s v="10F7A" u="1"/>
        <s v="10F7B" u="1"/>
        <s v="10G2A" u="1"/>
        <s v="10G3A" u="1"/>
        <s v="10G3B" u="1"/>
        <s v="10G4A" u="1"/>
        <s v="10G4B" u="1"/>
        <s v="10G5A" u="1"/>
        <s v="10G5B" u="1"/>
        <s v="10G6A" u="1"/>
        <s v="10G6B" u="1"/>
        <s v="10G7A" u="1"/>
        <s v="10G7B" u="1"/>
        <s v="10H1A" u="1"/>
        <s v="10H2A" u="1"/>
        <s v="10H2C" u="1"/>
        <s v="10H3A" u="1"/>
        <s v="10H3B" u="1"/>
        <s v="10H4A" u="1"/>
        <s v="10H4B" u="1"/>
        <s v="10H5A" u="1"/>
        <s v="10H5B" u="1"/>
        <s v="10H6A" u="1"/>
        <s v="10H6B" u="1"/>
        <s v="10H7A" u="1"/>
        <s v="10H7B" u="1"/>
        <s v="10I2A" u="1"/>
        <s v="10I2B" u="1"/>
        <s v="10I2C" u="1"/>
        <s v="10I3A" u="1"/>
        <s v="10I3B" u="1"/>
        <s v="10I4A" u="1"/>
        <s v="10I4B" u="1"/>
        <s v="10I5A" u="1"/>
        <s v="10I5B" u="1"/>
        <s v="10I6A" u="1"/>
        <s v="10I6B" u="1"/>
        <s v="10I7A" u="1"/>
        <s v="10I7B" u="1"/>
        <s v="10J1B" u="1"/>
        <s v="10J2A" u="1"/>
        <s v="10J2B" u="1"/>
        <s v="10J3A" u="1"/>
        <s v="10J4A" u="1"/>
        <s v="10J5A" u="1"/>
        <s v="10J6A" u="1"/>
        <s v="10J7A" u="1"/>
        <s v="10K1A" u="1"/>
        <s v="10K1B" u="1"/>
        <s v="10K2A" u="1"/>
        <s v="10K2B" u="1"/>
        <s v="10K3A" u="1"/>
        <s v="10K3B" u="1"/>
        <s v="10K4A" u="1"/>
        <s v="10K4B" u="1"/>
        <s v="10K5A" u="1"/>
        <s v="10K5B" u="1"/>
        <s v="10K6A" u="1"/>
        <s v="10K6B" u="1"/>
        <s v="10K7A" u="1"/>
        <s v="10K7B" u="1"/>
        <s v="10K8A" u="1"/>
        <s v="10K8B" u="1"/>
        <s v="10L4A" u="1"/>
        <s v="10L5A" u="1"/>
        <s v="10L5B" u="1"/>
        <s v="10L6A" u="1"/>
        <s v="10L6B" u="1"/>
        <s v="10L7A" u="1"/>
        <s v="10L7B" u="1"/>
        <s v="10L8A" u="1"/>
        <s v="10L8B" u="1"/>
        <s v="11A2A" u="1"/>
        <s v="11A2B" u="1"/>
        <s v="11A2C" u="1"/>
        <s v="11A3A" u="1"/>
        <s v="11A3B" u="1"/>
        <s v="11A3C" u="1"/>
        <s v="11A4A" u="1"/>
        <s v="11A4B" u="1"/>
        <s v="11A5A" u="1"/>
        <s v="11A5B" u="1"/>
        <s v="11B2A" u="1"/>
        <s v="11B2B" u="1"/>
        <s v="11B2C" u="1"/>
        <s v="11B3A" u="1"/>
        <s v="11B3B" u="1"/>
        <s v="11B3C" u="1"/>
        <s v="11B4A" u="1"/>
        <s v="11B4B" u="1"/>
        <s v="11C2A" u="1"/>
        <s v="11C2B" u="1"/>
        <s v="11C2C" u="1"/>
        <s v="11C3A" u="1"/>
        <s v="11C3B" u="1"/>
        <s v="11C3C" u="1"/>
        <s v="11C4A" u="1"/>
        <s v="11C4B" u="1"/>
        <s v="11C5A" u="1"/>
        <s v="11C5B" u="1"/>
        <s v="11D2A" u="1"/>
        <s v="11D2B" u="1"/>
        <s v="11D2C" u="1"/>
        <s v="11D3A" u="1"/>
        <s v="11D3B" u="1"/>
        <s v="11D3C" u="1"/>
        <s v="11D4A" u="1"/>
        <s v="11D4B" u="1"/>
        <s v="11E2A" u="1"/>
        <s v="11E2B" u="1"/>
        <s v="11E2C" u="1"/>
        <s v="11E3A" u="1"/>
        <s v="11E3B" u="1"/>
        <s v="11E3C" u="1"/>
        <s v="11E4A" u="1"/>
        <s v="11E4B" u="1"/>
        <s v="11E5A" u="1"/>
        <s v="11E5B" u="1"/>
        <s v="12A1A" u="1"/>
        <s v="12A1B" u="1"/>
        <s v="12A2A" u="1"/>
        <s v="12A2B" u="1"/>
        <s v="12A2C" u="1"/>
        <s v="12A3A" u="1"/>
        <s v="12A3B" u="1"/>
        <s v="12A3C" u="1"/>
        <s v="12A4A" u="1"/>
        <s v="12A4B" u="1"/>
        <s v="12B1A" u="1"/>
        <s v="12B1B" u="1"/>
        <s v="12B2A" u="1"/>
        <s v="12B2B" u="1"/>
        <s v="12B2C" u="1"/>
        <s v="12B3A" u="1"/>
        <s v="12B3B" u="1"/>
        <s v="12B3C" u="1"/>
        <s v="12B4A" u="1"/>
        <s v="12B4B" u="1"/>
        <s v="12C1A" u="1"/>
        <s v="12C1B" u="1"/>
        <s v="12C2A" u="1"/>
        <s v="12C2B" u="1"/>
        <s v="12C2C" u="1"/>
        <s v="12C3A" u="1"/>
        <s v="12C3B" u="1"/>
        <s v="12C3C" u="1"/>
        <s v="12C4A" u="1"/>
        <s v="12C4B" u="1"/>
        <s v="13A1A" u="1"/>
        <s v="13A1B" u="1"/>
        <s v="13A2A" u="1"/>
        <s v="13A2B" u="1"/>
        <s v="13A2C" u="1"/>
        <s v="13A3A" u="1"/>
        <s v="13A3B" u="1"/>
        <s v="13A3C" u="1"/>
        <s v="13A4A" u="1"/>
        <s v="13A4B" u="1"/>
        <s v="13B1A" u="1"/>
        <s v="13B1B" u="1"/>
        <s v="13B2A" u="1"/>
        <s v="13B2B" u="1"/>
        <s v="13B2C" u="1"/>
        <s v="13B3A" u="1"/>
        <s v="13B3B" u="1"/>
        <s v="13B3C" u="1"/>
        <s v="13B4A" u="1"/>
        <s v="13B4B" u="1"/>
        <s v="13B5A" u="1"/>
        <s v="13B5B" u="1"/>
        <s v="13C1A" u="1"/>
        <s v="13C1B" u="1"/>
        <s v="13C2A" u="1"/>
        <s v="13C2B" u="1"/>
        <s v="13C2C" u="1"/>
        <s v="13C3A" u="1"/>
        <s v="13C3B" u="1"/>
        <s v="13C3C" u="1"/>
        <s v="13C4A" u="1"/>
        <s v="13C4B" u="1"/>
        <s v="14A1A" u="1"/>
        <s v="14A1B" u="1"/>
        <s v="14A2A" u="1"/>
        <s v="14A2B" u="1"/>
        <s v="14A2C" u="1"/>
        <s v="14A3A" u="1"/>
        <s v="14A3B" u="1"/>
        <s v="14A3C" u="1"/>
        <s v="14A4A" u="1"/>
        <s v="14A4B" u="1"/>
        <s v="14B1A" u="1"/>
        <s v="14B1B" u="1"/>
        <s v="14B2A" u="1"/>
        <s v="14B2B" u="1"/>
        <s v="14B2C" u="1"/>
        <s v="14B3A" u="1"/>
        <s v="14B3B" u="1"/>
        <s v="14B3C" u="1"/>
        <s v="14B4A" u="1"/>
        <s v="14B4B" u="1"/>
        <s v="14B5A" u="1"/>
        <s v="14B5B" u="1"/>
        <s v="14C1A" u="1"/>
        <s v="14C1B" u="1"/>
        <s v="14C2A" u="1"/>
        <s v="14C2B" u="1"/>
        <s v="14C2C" u="1"/>
        <s v="14C3A" u="1"/>
        <s v="14C3B" u="1"/>
        <s v="14C3C" u="1"/>
        <s v="14C4A" u="1"/>
        <s v="14C4B" u="1"/>
        <s v="15A1A" u="1"/>
        <s v="15A1B" u="1"/>
        <s v="15A2A" u="1"/>
        <s v="15A2B" u="1"/>
        <s v="15A3A" u="1"/>
        <s v="15A3B" u="1"/>
        <s v="15A4A" u="1"/>
        <s v="15A4B" u="1"/>
        <s v="15B1A" u="1"/>
        <s v="15B1B" u="1"/>
        <s v="15B2A" u="1"/>
        <s v="15B2B" u="1"/>
        <s v="15B3A" u="1"/>
        <s v="15B3B" u="1"/>
        <s v="15B4A" u="1"/>
        <s v="15B4B" u="1"/>
        <s v="15C1A" u="1"/>
        <s v="15C1B" u="1"/>
        <s v="15C2B" u="1"/>
        <s v="15C3A" u="1"/>
        <s v="15C3B" u="1"/>
        <s v="15C4A" u="1"/>
        <s v="15C4B" u="1"/>
        <s v="16A1A" u="1"/>
        <s v="16A1B" u="1"/>
        <s v="16A2A" u="1"/>
        <s v="16A2B" u="1"/>
        <s v="16A3A" u="1"/>
        <s v="16A3B" u="1"/>
        <s v="16A4A" u="1"/>
        <s v="16A4B" u="1"/>
        <s v="16B1A" u="1"/>
        <s v="16B1B" u="1"/>
        <s v="16B2A" u="1"/>
        <s v="16B2B" u="1"/>
        <s v="16B3A" u="1"/>
        <s v="16B3B" u="1"/>
        <s v="16B4A" u="1"/>
        <s v="16B4B" u="1"/>
        <s v="16C1A" u="1"/>
        <s v="16C1B" u="1"/>
        <s v="16C2A" u="1"/>
        <s v="16C2B" u="1"/>
        <s v="16C3A" u="1"/>
        <s v="16C3B" u="1"/>
        <s v="16C4A" u="1"/>
        <s v="16C4B" u="1"/>
        <s v="16D1A" u="1"/>
        <s v="16D1B" u="1"/>
        <s v="16D2A" u="1"/>
        <s v="16D2B" u="1"/>
        <s v="16D3A" u="1"/>
        <s v="16D3B" u="1"/>
        <s v="16D4A" u="1"/>
        <s v="16D4B" u="1"/>
        <s v="17A2A" u="1"/>
        <s v="17A2B" u="1"/>
        <s v="17A3A" u="1"/>
        <s v="17A3B" u="1"/>
        <s v="17B2A" u="1"/>
        <s v="17B2B" u="1"/>
        <s v="17B3A" u="1"/>
        <s v="17B3B" u="1"/>
        <s v="17B4A" u="1"/>
        <s v="17B4B" u="1"/>
        <s v="17C2A" u="1"/>
        <s v="17C2B" u="1"/>
        <s v="17C3A" u="1"/>
        <s v="17C3B" u="1"/>
        <s v="17C4A" u="1"/>
        <s v="17C4B" u="1"/>
        <s v="17D2A" u="1"/>
        <s v="17D2B" u="1"/>
        <s v="17D3A" u="1"/>
        <s v="17D3B" u="1"/>
        <s v="17D4A" u="1"/>
        <s v="17D4B" u="1"/>
        <s v="17E2A" u="1"/>
        <s v="17E2B" u="1"/>
        <s v="17E3A" u="1"/>
        <s v="17E3B" u="1"/>
        <s v="17E4A" u="1"/>
        <s v="17E4B" u="1"/>
        <s v="18A3A" u="1"/>
        <s v="18A3B" u="1"/>
        <s v="18A3C" u="1"/>
        <s v="18A4A" u="1"/>
        <s v="18A4B" u="1"/>
        <s v="18A5A" u="1"/>
        <s v="18A5B" u="1"/>
        <s v="18B2A" u="1"/>
        <s v="18B2B" u="1"/>
        <s v="18B2C" u="1"/>
        <s v="18B3A" u="1"/>
        <s v="18B3B" u="1"/>
        <s v="18B3C" u="1"/>
        <s v="18B4A" u="1"/>
        <s v="18B4B" u="1"/>
        <s v="18C2A" u="1"/>
        <s v="18C2B" u="1"/>
        <s v="18C2C" u="1"/>
        <s v="18C3A" u="1"/>
        <s v="18C3B" u="1"/>
        <s v="18C3C" u="1"/>
        <s v="18C4A" u="1"/>
        <s v="18C4B" u="1"/>
        <s v="18D2A" u="1"/>
        <s v="18D2B" u="1"/>
        <s v="18D2C" u="1"/>
        <s v="18D3A" u="1"/>
        <s v="18D3B" u="1"/>
        <s v="18D3C" u="1"/>
        <s v="18E2A" u="1"/>
        <s v="18E2B" u="1"/>
        <s v="18E2C" u="1"/>
        <s v="18E3A" u="1"/>
        <s v="18E3B" u="1"/>
        <s v="18E3C" u="1"/>
        <s v="18E4A" u="1"/>
        <s v="18E4B" u="1"/>
        <s v="61Q1B" u="1"/>
        <s v="61Q1B BIS" u="1"/>
        <s v="61Q2B" u="1"/>
        <s v="61Q2B BIS" u="1"/>
        <s v="61Q3B" u="1"/>
        <s v="61Q3B BIS" u="1"/>
        <s v="61Q5B" u="1"/>
        <s v="61Q5B BIS" u="1"/>
        <s v="61R2B" u="1"/>
        <s v="61R2B BIS" u="1"/>
        <s v="61R3B" u="1"/>
        <s v="61R3B BIS" u="1"/>
        <s v="61R4B" u="1"/>
        <s v="61R4B BIS" u="1"/>
        <s v="61R7B BIS" u="1"/>
        <s v="61S2C" u="1"/>
        <s v="61S2C BIS" u="1"/>
        <s v="61S3C" u="1"/>
        <s v="61S3C BIS" u="1"/>
        <s v="61T2C" u="1"/>
        <s v="61T2C BIS" u="1"/>
        <s v="61T3C" u="1"/>
        <s v="61T3C BIS" u="1"/>
        <s v="67D1C" u="1"/>
        <s v="68A1C" u="1"/>
        <s v="68C1C" u="1"/>
        <s v="68D1C" u="1"/>
        <s v="68F1C" u="1"/>
        <s v="68G2A BIS" u="1"/>
        <s v="68B3A BIS" u="1"/>
        <s v="68E3A BIS" u="1"/>
        <s v="72B3A BIS" u="1"/>
        <s v="72B3B BIS" u="1"/>
        <s v="72G3B BIS" u="1"/>
        <s v="58J1D" u="1"/>
        <s v="58J1D BIS" u="1"/>
        <s v="58K1D" u="1"/>
        <s v="58K1D BIS" u="1"/>
        <s v="58L1D" u="1"/>
        <s v="58L1D BIS" u="1"/>
        <s v="58N1D" u="1"/>
        <s v="58N1D BIS" u="1"/>
        <s v="15A2C" u="1"/>
        <s v="15A3C" u="1"/>
        <s v="15B2C" u="1"/>
        <s v="15B3C" u="1"/>
        <s v="15C2A" u="1"/>
        <s v="15C2C" u="1"/>
        <s v="15C3C" u="1"/>
        <s v="16A2C" u="1"/>
        <s v="16A3C" u="1"/>
        <s v="16B2C" u="1"/>
        <s v="16B3C" u="1"/>
        <s v="16C2C" u="1"/>
        <s v="16C3C" u="1"/>
        <s v="16D2C" u="1"/>
        <s v="16D3C" u="1"/>
        <s v="17A2C" u="1"/>
        <s v="17A3C" u="1"/>
        <s v="17B2C" u="1"/>
        <s v="17B3C" u="1"/>
        <s v="17C2C" u="1"/>
        <s v="17C3C" u="1"/>
        <s v="17D2C" u="1"/>
        <s v="17D3C" u="1"/>
        <s v="17E2C" u="1"/>
        <s v="17E3C" u="1"/>
        <s v="02A1A BIS" u="1"/>
        <s v="02A1B BIS" u="1"/>
        <s v="02A1C BIS" u="1"/>
        <s v="02B1A BIS" u="1"/>
        <s v="02B1B BIS" u="1"/>
        <s v="02B1C BIS" u="1"/>
        <s v="02C1A BIS" u="1"/>
        <s v="02C1B BIS" u="1"/>
        <s v="02C1C BIS" u="1"/>
        <s v="02D1A BIS" u="1"/>
        <s v="02D1B BIS" u="1"/>
        <s v="02D1C BIS" u="1"/>
        <s v="02E1A BIS" u="1"/>
        <s v="02E1B BIS" u="1"/>
        <s v="02E1C BIS" u="1"/>
        <s v="02F1A BIS" u="1"/>
      </sharedItems>
    </cacheField>
    <cacheField name="Material" numFmtId="0">
      <sharedItems containsBlank="1"/>
    </cacheField>
    <cacheField name="Unidad almacén" numFmtId="49">
      <sharedItems containsBlank="1"/>
    </cacheField>
    <cacheField name="Bloqueo de entradas" numFmtId="0">
      <sharedItems containsBlank="1"/>
    </cacheField>
    <cacheField name="Stock disponible" numFmtId="0">
      <sharedItems containsString="0" containsBlank="1" containsNumber="1" containsInteger="1" minValue="0" maxValue="2725"/>
    </cacheField>
    <cacheField name="Stock a entrar" numFmtId="0">
      <sharedItems containsString="0" containsBlank="1" containsNumber="1" containsInteger="1" minValue="0" maxValue="1300"/>
    </cacheField>
    <cacheField name="Último movimiento" numFmtId="14">
      <sharedItems containsNonDate="0" containsDate="1" containsString="0" containsBlank="1" minDate="2025-10-06T00:00:00" maxDate="2026-01-09T00:00:00"/>
    </cacheField>
    <cacheField name="OK" numFmtId="0">
      <sharedItems containsBlank="1" count="17">
        <s v="X"/>
        <s v=""/>
        <m/>
        <e v="#N/A" u="1"/>
        <s v="G" u="1"/>
        <s v="9" u="1"/>
        <s v="2" u="1"/>
        <s v="Motivo bloqueo" u="1"/>
        <s v="7" u="1"/>
        <s v="5" u="1"/>
        <s v="ok" u="1"/>
        <s v="T" u="1"/>
        <s v="3" u="1"/>
        <s v="8" u="1"/>
        <s v="1" u="1"/>
        <s v="6" u="1"/>
        <s v="4" u="1"/>
      </sharedItems>
    </cacheField>
    <cacheField name="A -Ub vacia - SAP ocup" numFmtId="0">
      <sharedItems containsBlank="1"/>
    </cacheField>
    <cacheField name="B -Ub ocup- SAP vacía" numFmtId="0">
      <sharedItems containsBlank="1"/>
    </cacheField>
    <cacheField name="C -Dif HU" numFmtId="0">
      <sharedItems containsBlank="1"/>
    </cacheField>
    <cacheField name="D -Error cant" numFmtId="0">
      <sharedItems containsBlank="1"/>
    </cacheField>
    <cacheField name="COMENTARIO / OTRO" numFmtId="0">
      <sharedItems containsBlank="1"/>
    </cacheField>
    <cacheField name="SOBRANTE" numFmtId="0">
      <sharedItems containsNonDate="0" containsString="0" containsBlank="1"/>
    </cacheField>
    <cacheField name="Material en otro lugar" numFmtId="0">
      <sharedItems containsNonDate="0" containsString="0" containsBlank="1"/>
    </cacheField>
    <cacheField name="Material pagado sin dar de baja" numFmtId="0">
      <sharedItems containsString="0" containsBlank="1" containsNumber="1" containsInteger="1" minValue="1" maxValue="1"/>
    </cacheField>
    <cacheField name="Error de cantidad" numFmtId="0">
      <sharedItems containsString="0" containsBlank="1" containsNumber="1" containsInteger="1" minValue="1" maxValue="1"/>
    </cacheField>
    <cacheField name="Material mal identificado" numFmtId="0">
      <sharedItems containsNonDate="0" containsString="0" containsBlank="1"/>
    </cacheField>
    <cacheField name="Material dado de baja" numFmtId="0">
      <sharedItems containsNonDate="0" containsString="0" containsBlank="1"/>
    </cacheField>
    <cacheField name="Material no confirmad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366">
  <r>
    <d v="2023-01-01T00:00:00"/>
    <x v="0"/>
    <n v="7"/>
    <x v="0"/>
    <x v="0"/>
    <n v="0"/>
  </r>
  <r>
    <d v="2023-01-02T00:00:00"/>
    <x v="0"/>
    <n v="1"/>
    <x v="1"/>
    <x v="0"/>
    <n v="0"/>
  </r>
  <r>
    <d v="2023-01-03T00:00:00"/>
    <x v="0"/>
    <n v="2"/>
    <x v="1"/>
    <x v="0"/>
    <n v="0"/>
  </r>
  <r>
    <d v="2023-01-04T00:00:00"/>
    <x v="0"/>
    <n v="3"/>
    <x v="1"/>
    <x v="0"/>
    <n v="0"/>
  </r>
  <r>
    <d v="2023-01-05T00:00:00"/>
    <x v="0"/>
    <n v="4"/>
    <x v="1"/>
    <x v="0"/>
    <n v="0"/>
  </r>
  <r>
    <d v="2023-01-06T00:00:00"/>
    <x v="0"/>
    <n v="5"/>
    <x v="1"/>
    <x v="0"/>
    <n v="0"/>
  </r>
  <r>
    <d v="2023-01-07T00:00:00"/>
    <x v="0"/>
    <n v="6"/>
    <x v="0"/>
    <x v="0"/>
    <n v="0"/>
  </r>
  <r>
    <d v="2023-01-08T00:00:00"/>
    <x v="1"/>
    <n v="7"/>
    <x v="0"/>
    <x v="0"/>
    <n v="0"/>
  </r>
  <r>
    <d v="2023-01-09T00:00:00"/>
    <x v="1"/>
    <n v="1"/>
    <x v="1"/>
    <x v="0"/>
    <n v="0"/>
  </r>
  <r>
    <d v="2023-01-10T00:00:00"/>
    <x v="1"/>
    <n v="2"/>
    <x v="1"/>
    <x v="0"/>
    <n v="0"/>
  </r>
  <r>
    <d v="2023-01-11T00:00:00"/>
    <x v="1"/>
    <n v="3"/>
    <x v="1"/>
    <x v="0"/>
    <n v="0"/>
  </r>
  <r>
    <d v="2023-01-12T00:00:00"/>
    <x v="1"/>
    <n v="4"/>
    <x v="1"/>
    <x v="0"/>
    <n v="0"/>
  </r>
  <r>
    <d v="2023-01-13T00:00:00"/>
    <x v="1"/>
    <n v="5"/>
    <x v="1"/>
    <x v="0"/>
    <n v="0"/>
  </r>
  <r>
    <d v="2023-01-14T00:00:00"/>
    <x v="1"/>
    <n v="6"/>
    <x v="0"/>
    <x v="0"/>
    <n v="0"/>
  </r>
  <r>
    <d v="2023-01-15T00:00:00"/>
    <x v="2"/>
    <n v="7"/>
    <x v="0"/>
    <x v="0"/>
    <n v="0"/>
  </r>
  <r>
    <d v="2023-01-16T00:00:00"/>
    <x v="2"/>
    <n v="1"/>
    <x v="1"/>
    <x v="0"/>
    <n v="0"/>
  </r>
  <r>
    <d v="2023-01-17T00:00:00"/>
    <x v="2"/>
    <n v="2"/>
    <x v="1"/>
    <x v="0"/>
    <n v="0"/>
  </r>
  <r>
    <d v="2023-01-18T00:00:00"/>
    <x v="2"/>
    <n v="3"/>
    <x v="1"/>
    <x v="0"/>
    <n v="0"/>
  </r>
  <r>
    <d v="2023-01-19T00:00:00"/>
    <x v="2"/>
    <n v="4"/>
    <x v="1"/>
    <x v="0"/>
    <n v="0"/>
  </r>
  <r>
    <d v="2023-01-20T00:00:00"/>
    <x v="2"/>
    <n v="5"/>
    <x v="1"/>
    <x v="0"/>
    <n v="0"/>
  </r>
  <r>
    <d v="2023-01-21T00:00:00"/>
    <x v="2"/>
    <n v="6"/>
    <x v="0"/>
    <x v="0"/>
    <n v="0"/>
  </r>
  <r>
    <d v="2023-01-22T00:00:00"/>
    <x v="3"/>
    <n v="7"/>
    <x v="0"/>
    <x v="0"/>
    <n v="0"/>
  </r>
  <r>
    <d v="2023-01-23T00:00:00"/>
    <x v="3"/>
    <n v="1"/>
    <x v="1"/>
    <x v="0"/>
    <n v="0"/>
  </r>
  <r>
    <d v="2023-01-24T00:00:00"/>
    <x v="3"/>
    <n v="2"/>
    <x v="1"/>
    <x v="0"/>
    <n v="0"/>
  </r>
  <r>
    <d v="2023-01-25T00:00:00"/>
    <x v="3"/>
    <n v="3"/>
    <x v="1"/>
    <x v="0"/>
    <n v="0"/>
  </r>
  <r>
    <d v="2023-01-26T00:00:00"/>
    <x v="3"/>
    <n v="4"/>
    <x v="1"/>
    <x v="0"/>
    <n v="0"/>
  </r>
  <r>
    <d v="2023-01-27T00:00:00"/>
    <x v="3"/>
    <n v="5"/>
    <x v="1"/>
    <x v="0"/>
    <n v="0"/>
  </r>
  <r>
    <d v="2023-01-28T00:00:00"/>
    <x v="3"/>
    <n v="6"/>
    <x v="0"/>
    <x v="0"/>
    <n v="0"/>
  </r>
  <r>
    <d v="2023-01-29T00:00:00"/>
    <x v="4"/>
    <n v="7"/>
    <x v="0"/>
    <x v="0"/>
    <n v="0"/>
  </r>
  <r>
    <d v="2023-01-30T00:00:00"/>
    <x v="4"/>
    <n v="1"/>
    <x v="1"/>
    <x v="0"/>
    <n v="0"/>
  </r>
  <r>
    <d v="2023-01-31T00:00:00"/>
    <x v="4"/>
    <n v="2"/>
    <x v="1"/>
    <x v="0"/>
    <n v="0"/>
  </r>
  <r>
    <d v="2023-02-01T00:00:00"/>
    <x v="4"/>
    <n v="3"/>
    <x v="1"/>
    <x v="1"/>
    <n v="0"/>
  </r>
  <r>
    <d v="2023-02-02T00:00:00"/>
    <x v="4"/>
    <n v="4"/>
    <x v="1"/>
    <x v="1"/>
    <n v="0"/>
  </r>
  <r>
    <d v="2023-02-03T00:00:00"/>
    <x v="4"/>
    <n v="5"/>
    <x v="1"/>
    <x v="1"/>
    <n v="0"/>
  </r>
  <r>
    <d v="2023-02-04T00:00:00"/>
    <x v="4"/>
    <n v="6"/>
    <x v="0"/>
    <x v="1"/>
    <n v="0"/>
  </r>
  <r>
    <d v="2023-02-05T00:00:00"/>
    <x v="5"/>
    <n v="7"/>
    <x v="0"/>
    <x v="1"/>
    <n v="0"/>
  </r>
  <r>
    <d v="2023-02-06T00:00:00"/>
    <x v="5"/>
    <n v="1"/>
    <x v="1"/>
    <x v="1"/>
    <n v="0"/>
  </r>
  <r>
    <d v="2023-02-07T00:00:00"/>
    <x v="5"/>
    <n v="2"/>
    <x v="1"/>
    <x v="1"/>
    <n v="0"/>
  </r>
  <r>
    <d v="2023-02-08T00:00:00"/>
    <x v="5"/>
    <n v="3"/>
    <x v="1"/>
    <x v="1"/>
    <n v="0"/>
  </r>
  <r>
    <d v="2023-02-09T00:00:00"/>
    <x v="5"/>
    <n v="4"/>
    <x v="1"/>
    <x v="1"/>
    <n v="0"/>
  </r>
  <r>
    <d v="2023-02-10T00:00:00"/>
    <x v="5"/>
    <n v="5"/>
    <x v="1"/>
    <x v="1"/>
    <n v="0"/>
  </r>
  <r>
    <d v="2023-02-11T00:00:00"/>
    <x v="5"/>
    <n v="6"/>
    <x v="0"/>
    <x v="1"/>
    <n v="0"/>
  </r>
  <r>
    <d v="2023-02-12T00:00:00"/>
    <x v="6"/>
    <n v="7"/>
    <x v="0"/>
    <x v="1"/>
    <n v="0"/>
  </r>
  <r>
    <d v="2023-02-13T00:00:00"/>
    <x v="6"/>
    <n v="1"/>
    <x v="1"/>
    <x v="1"/>
    <n v="0"/>
  </r>
  <r>
    <d v="2023-02-14T00:00:00"/>
    <x v="6"/>
    <n v="2"/>
    <x v="1"/>
    <x v="1"/>
    <n v="0"/>
  </r>
  <r>
    <d v="2023-02-15T00:00:00"/>
    <x v="6"/>
    <n v="3"/>
    <x v="1"/>
    <x v="1"/>
    <n v="0"/>
  </r>
  <r>
    <d v="2023-02-16T00:00:00"/>
    <x v="6"/>
    <n v="4"/>
    <x v="1"/>
    <x v="1"/>
    <n v="0"/>
  </r>
  <r>
    <d v="2023-02-17T00:00:00"/>
    <x v="6"/>
    <n v="5"/>
    <x v="1"/>
    <x v="1"/>
    <n v="0"/>
  </r>
  <r>
    <d v="2023-02-18T00:00:00"/>
    <x v="6"/>
    <n v="6"/>
    <x v="0"/>
    <x v="1"/>
    <n v="0"/>
  </r>
  <r>
    <d v="2023-02-19T00:00:00"/>
    <x v="7"/>
    <n v="7"/>
    <x v="0"/>
    <x v="1"/>
    <n v="0"/>
  </r>
  <r>
    <d v="2023-02-20T00:00:00"/>
    <x v="7"/>
    <n v="8"/>
    <x v="0"/>
    <x v="1"/>
    <n v="0"/>
  </r>
  <r>
    <d v="2023-02-21T00:00:00"/>
    <x v="7"/>
    <n v="2"/>
    <x v="0"/>
    <x v="1"/>
    <n v="0"/>
  </r>
  <r>
    <d v="2023-02-22T00:00:00"/>
    <x v="7"/>
    <n v="3"/>
    <x v="1"/>
    <x v="1"/>
    <n v="0"/>
  </r>
  <r>
    <d v="2023-02-23T00:00:00"/>
    <x v="7"/>
    <n v="4"/>
    <x v="1"/>
    <x v="1"/>
    <n v="0"/>
  </r>
  <r>
    <d v="2023-02-24T00:00:00"/>
    <x v="7"/>
    <n v="5"/>
    <x v="0"/>
    <x v="1"/>
    <n v="0"/>
  </r>
  <r>
    <d v="2023-02-25T00:00:00"/>
    <x v="7"/>
    <n v="6"/>
    <x v="0"/>
    <x v="1"/>
    <n v="0"/>
  </r>
  <r>
    <d v="2023-02-26T00:00:00"/>
    <x v="8"/>
    <n v="7"/>
    <x v="0"/>
    <x v="1"/>
    <n v="0"/>
  </r>
  <r>
    <d v="2023-02-27T00:00:00"/>
    <x v="8"/>
    <n v="1"/>
    <x v="1"/>
    <x v="1"/>
    <n v="0"/>
  </r>
  <r>
    <d v="2023-02-28T00:00:00"/>
    <x v="8"/>
    <n v="2"/>
    <x v="1"/>
    <x v="1"/>
    <n v="0"/>
  </r>
  <r>
    <d v="2023-03-01T00:00:00"/>
    <x v="8"/>
    <n v="3"/>
    <x v="1"/>
    <x v="2"/>
    <n v="0"/>
  </r>
  <r>
    <d v="2023-03-02T00:00:00"/>
    <x v="8"/>
    <n v="4"/>
    <x v="1"/>
    <x v="2"/>
    <n v="0"/>
  </r>
  <r>
    <d v="2023-03-03T00:00:00"/>
    <x v="8"/>
    <n v="5"/>
    <x v="1"/>
    <x v="2"/>
    <n v="0"/>
  </r>
  <r>
    <d v="2023-03-04T00:00:00"/>
    <x v="8"/>
    <n v="6"/>
    <x v="0"/>
    <x v="2"/>
    <n v="0"/>
  </r>
  <r>
    <d v="2023-03-05T00:00:00"/>
    <x v="9"/>
    <n v="7"/>
    <x v="0"/>
    <x v="2"/>
    <n v="0"/>
  </r>
  <r>
    <d v="2023-03-06T00:00:00"/>
    <x v="9"/>
    <n v="1"/>
    <x v="1"/>
    <x v="2"/>
    <n v="0"/>
  </r>
  <r>
    <d v="2023-03-07T00:00:00"/>
    <x v="9"/>
    <n v="2"/>
    <x v="1"/>
    <x v="2"/>
    <n v="0"/>
  </r>
  <r>
    <d v="2023-03-08T00:00:00"/>
    <x v="9"/>
    <n v="3"/>
    <x v="1"/>
    <x v="2"/>
    <n v="0"/>
  </r>
  <r>
    <d v="2023-03-09T00:00:00"/>
    <x v="9"/>
    <n v="4"/>
    <x v="1"/>
    <x v="2"/>
    <n v="0"/>
  </r>
  <r>
    <d v="2023-03-10T00:00:00"/>
    <x v="9"/>
    <n v="5"/>
    <x v="1"/>
    <x v="2"/>
    <n v="0"/>
  </r>
  <r>
    <d v="2023-03-11T00:00:00"/>
    <x v="9"/>
    <n v="6"/>
    <x v="0"/>
    <x v="2"/>
    <n v="0"/>
  </r>
  <r>
    <d v="2023-03-12T00:00:00"/>
    <x v="10"/>
    <n v="7"/>
    <x v="0"/>
    <x v="2"/>
    <n v="0"/>
  </r>
  <r>
    <d v="2023-03-13T00:00:00"/>
    <x v="10"/>
    <n v="1"/>
    <x v="1"/>
    <x v="2"/>
    <n v="0"/>
  </r>
  <r>
    <d v="2023-03-14T00:00:00"/>
    <x v="10"/>
    <n v="2"/>
    <x v="1"/>
    <x v="2"/>
    <n v="0"/>
  </r>
  <r>
    <d v="2023-03-15T00:00:00"/>
    <x v="10"/>
    <n v="3"/>
    <x v="1"/>
    <x v="2"/>
    <n v="0"/>
  </r>
  <r>
    <d v="2023-03-16T00:00:00"/>
    <x v="10"/>
    <n v="4"/>
    <x v="1"/>
    <x v="2"/>
    <n v="0"/>
  </r>
  <r>
    <d v="2023-03-17T00:00:00"/>
    <x v="10"/>
    <n v="5"/>
    <x v="1"/>
    <x v="2"/>
    <n v="0"/>
  </r>
  <r>
    <d v="2023-03-18T00:00:00"/>
    <x v="10"/>
    <n v="6"/>
    <x v="0"/>
    <x v="2"/>
    <n v="0"/>
  </r>
  <r>
    <d v="2023-03-19T00:00:00"/>
    <x v="11"/>
    <n v="7"/>
    <x v="0"/>
    <x v="2"/>
    <n v="0"/>
  </r>
  <r>
    <d v="2023-03-20T00:00:00"/>
    <x v="11"/>
    <n v="1"/>
    <x v="1"/>
    <x v="2"/>
    <n v="0"/>
  </r>
  <r>
    <d v="2023-03-21T00:00:00"/>
    <x v="11"/>
    <n v="2"/>
    <x v="1"/>
    <x v="2"/>
    <n v="0"/>
  </r>
  <r>
    <d v="2023-03-22T00:00:00"/>
    <x v="11"/>
    <n v="3"/>
    <x v="1"/>
    <x v="2"/>
    <n v="0"/>
  </r>
  <r>
    <d v="2023-03-23T00:00:00"/>
    <x v="11"/>
    <n v="4"/>
    <x v="1"/>
    <x v="2"/>
    <n v="0"/>
  </r>
  <r>
    <d v="2023-03-24T00:00:00"/>
    <x v="11"/>
    <n v="5"/>
    <x v="0"/>
    <x v="2"/>
    <n v="0"/>
  </r>
  <r>
    <d v="2023-03-25T00:00:00"/>
    <x v="11"/>
    <n v="6"/>
    <x v="0"/>
    <x v="2"/>
    <n v="0"/>
  </r>
  <r>
    <d v="2023-03-26T00:00:00"/>
    <x v="12"/>
    <n v="7"/>
    <x v="0"/>
    <x v="2"/>
    <n v="0"/>
  </r>
  <r>
    <d v="2023-03-27T00:00:00"/>
    <x v="12"/>
    <n v="1"/>
    <x v="1"/>
    <x v="2"/>
    <n v="0"/>
  </r>
  <r>
    <d v="2023-03-28T00:00:00"/>
    <x v="12"/>
    <n v="2"/>
    <x v="1"/>
    <x v="2"/>
    <n v="0"/>
  </r>
  <r>
    <d v="2023-03-29T00:00:00"/>
    <x v="12"/>
    <n v="3"/>
    <x v="1"/>
    <x v="2"/>
    <n v="0"/>
  </r>
  <r>
    <d v="2023-03-30T00:00:00"/>
    <x v="12"/>
    <n v="4"/>
    <x v="1"/>
    <x v="2"/>
    <n v="0"/>
  </r>
  <r>
    <d v="2023-03-31T00:00:00"/>
    <x v="12"/>
    <n v="5"/>
    <x v="1"/>
    <x v="2"/>
    <n v="0"/>
  </r>
  <r>
    <d v="2023-04-01T00:00:00"/>
    <x v="12"/>
    <n v="6"/>
    <x v="0"/>
    <x v="3"/>
    <n v="0"/>
  </r>
  <r>
    <d v="2023-04-02T00:00:00"/>
    <x v="13"/>
    <n v="7"/>
    <x v="0"/>
    <x v="3"/>
    <n v="0"/>
  </r>
  <r>
    <d v="2023-04-03T00:00:00"/>
    <x v="13"/>
    <n v="1"/>
    <x v="1"/>
    <x v="3"/>
    <n v="0"/>
  </r>
  <r>
    <d v="2023-04-04T00:00:00"/>
    <x v="13"/>
    <n v="2"/>
    <x v="1"/>
    <x v="3"/>
    <n v="0"/>
  </r>
  <r>
    <d v="2023-04-05T00:00:00"/>
    <x v="13"/>
    <n v="3"/>
    <x v="1"/>
    <x v="3"/>
    <n v="0"/>
  </r>
  <r>
    <d v="2023-04-06T00:00:00"/>
    <x v="13"/>
    <n v="4"/>
    <x v="1"/>
    <x v="3"/>
    <n v="0"/>
  </r>
  <r>
    <d v="2023-04-07T00:00:00"/>
    <x v="13"/>
    <n v="5"/>
    <x v="0"/>
    <x v="3"/>
    <n v="0"/>
  </r>
  <r>
    <d v="2023-04-08T00:00:00"/>
    <x v="13"/>
    <n v="6"/>
    <x v="0"/>
    <x v="3"/>
    <n v="0"/>
  </r>
  <r>
    <d v="2023-04-09T00:00:00"/>
    <x v="14"/>
    <n v="7"/>
    <x v="0"/>
    <x v="3"/>
    <n v="0"/>
  </r>
  <r>
    <d v="2023-04-10T00:00:00"/>
    <x v="14"/>
    <n v="1"/>
    <x v="1"/>
    <x v="3"/>
    <n v="0"/>
  </r>
  <r>
    <d v="2023-04-11T00:00:00"/>
    <x v="14"/>
    <n v="2"/>
    <x v="1"/>
    <x v="3"/>
    <n v="0"/>
  </r>
  <r>
    <d v="2023-04-12T00:00:00"/>
    <x v="14"/>
    <n v="3"/>
    <x v="1"/>
    <x v="3"/>
    <n v="0"/>
  </r>
  <r>
    <d v="2023-04-13T00:00:00"/>
    <x v="14"/>
    <n v="4"/>
    <x v="1"/>
    <x v="3"/>
    <n v="0"/>
  </r>
  <r>
    <d v="2023-04-14T00:00:00"/>
    <x v="14"/>
    <n v="5"/>
    <x v="1"/>
    <x v="3"/>
    <n v="0"/>
  </r>
  <r>
    <d v="2023-04-15T00:00:00"/>
    <x v="14"/>
    <n v="6"/>
    <x v="0"/>
    <x v="3"/>
    <n v="0"/>
  </r>
  <r>
    <d v="2023-04-16T00:00:00"/>
    <x v="15"/>
    <n v="7"/>
    <x v="0"/>
    <x v="3"/>
    <n v="0"/>
  </r>
  <r>
    <d v="2023-04-17T00:00:00"/>
    <x v="15"/>
    <n v="1"/>
    <x v="1"/>
    <x v="3"/>
    <n v="0"/>
  </r>
  <r>
    <d v="2023-04-18T00:00:00"/>
    <x v="15"/>
    <n v="2"/>
    <x v="1"/>
    <x v="3"/>
    <n v="0"/>
  </r>
  <r>
    <d v="2023-04-19T00:00:00"/>
    <x v="15"/>
    <n v="3"/>
    <x v="1"/>
    <x v="3"/>
    <n v="0"/>
  </r>
  <r>
    <d v="2023-04-20T00:00:00"/>
    <x v="15"/>
    <n v="4"/>
    <x v="1"/>
    <x v="3"/>
    <n v="0"/>
  </r>
  <r>
    <d v="2023-04-21T00:00:00"/>
    <x v="15"/>
    <n v="5"/>
    <x v="1"/>
    <x v="3"/>
    <n v="0"/>
  </r>
  <r>
    <d v="2023-04-22T00:00:00"/>
    <x v="15"/>
    <n v="6"/>
    <x v="0"/>
    <x v="3"/>
    <n v="0"/>
  </r>
  <r>
    <d v="2023-04-23T00:00:00"/>
    <x v="16"/>
    <n v="7"/>
    <x v="0"/>
    <x v="3"/>
    <n v="0"/>
  </r>
  <r>
    <d v="2023-04-24T00:00:00"/>
    <x v="16"/>
    <n v="1"/>
    <x v="1"/>
    <x v="3"/>
    <n v="0"/>
  </r>
  <r>
    <d v="2023-04-25T00:00:00"/>
    <x v="16"/>
    <n v="2"/>
    <x v="1"/>
    <x v="3"/>
    <n v="0"/>
  </r>
  <r>
    <d v="2023-04-26T00:00:00"/>
    <x v="16"/>
    <n v="3"/>
    <x v="1"/>
    <x v="3"/>
    <n v="0"/>
  </r>
  <r>
    <d v="2023-04-27T00:00:00"/>
    <x v="16"/>
    <n v="4"/>
    <x v="1"/>
    <x v="3"/>
    <n v="0"/>
  </r>
  <r>
    <d v="2023-04-28T00:00:00"/>
    <x v="16"/>
    <n v="5"/>
    <x v="1"/>
    <x v="3"/>
    <n v="0"/>
  </r>
  <r>
    <d v="2023-04-29T00:00:00"/>
    <x v="16"/>
    <n v="6"/>
    <x v="0"/>
    <x v="3"/>
    <n v="0"/>
  </r>
  <r>
    <d v="2023-04-30T00:00:00"/>
    <x v="17"/>
    <n v="7"/>
    <x v="0"/>
    <x v="3"/>
    <n v="0"/>
  </r>
  <r>
    <d v="2023-05-01T00:00:00"/>
    <x v="17"/>
    <n v="1"/>
    <x v="0"/>
    <x v="4"/>
    <n v="0"/>
  </r>
  <r>
    <d v="2023-05-02T00:00:00"/>
    <x v="17"/>
    <n v="2"/>
    <x v="1"/>
    <x v="4"/>
    <n v="0"/>
  </r>
  <r>
    <d v="2023-05-03T00:00:00"/>
    <x v="17"/>
    <n v="3"/>
    <x v="1"/>
    <x v="4"/>
    <n v="0"/>
  </r>
  <r>
    <d v="2023-05-04T00:00:00"/>
    <x v="17"/>
    <n v="4"/>
    <x v="1"/>
    <x v="4"/>
    <n v="0"/>
  </r>
  <r>
    <d v="2023-05-05T00:00:00"/>
    <x v="17"/>
    <n v="5"/>
    <x v="1"/>
    <x v="4"/>
    <n v="0"/>
  </r>
  <r>
    <d v="2023-05-06T00:00:00"/>
    <x v="17"/>
    <n v="6"/>
    <x v="0"/>
    <x v="4"/>
    <n v="0"/>
  </r>
  <r>
    <d v="2023-05-07T00:00:00"/>
    <x v="18"/>
    <n v="7"/>
    <x v="0"/>
    <x v="4"/>
    <n v="0"/>
  </r>
  <r>
    <d v="2023-05-08T00:00:00"/>
    <x v="18"/>
    <n v="1"/>
    <x v="1"/>
    <x v="4"/>
    <n v="0"/>
  </r>
  <r>
    <d v="2023-05-09T00:00:00"/>
    <x v="18"/>
    <n v="2"/>
    <x v="1"/>
    <x v="4"/>
    <n v="0"/>
  </r>
  <r>
    <d v="2023-05-10T00:00:00"/>
    <x v="18"/>
    <n v="3"/>
    <x v="1"/>
    <x v="4"/>
    <n v="0"/>
  </r>
  <r>
    <d v="2023-05-11T00:00:00"/>
    <x v="18"/>
    <n v="4"/>
    <x v="1"/>
    <x v="4"/>
    <n v="0"/>
  </r>
  <r>
    <d v="2023-05-12T00:00:00"/>
    <x v="18"/>
    <n v="5"/>
    <x v="1"/>
    <x v="4"/>
    <n v="0"/>
  </r>
  <r>
    <d v="2023-05-13T00:00:00"/>
    <x v="18"/>
    <n v="6"/>
    <x v="0"/>
    <x v="4"/>
    <n v="0"/>
  </r>
  <r>
    <d v="2023-05-14T00:00:00"/>
    <x v="19"/>
    <n v="7"/>
    <x v="0"/>
    <x v="4"/>
    <n v="0"/>
  </r>
  <r>
    <d v="2023-05-15T00:00:00"/>
    <x v="19"/>
    <n v="1"/>
    <x v="1"/>
    <x v="4"/>
    <n v="0"/>
  </r>
  <r>
    <d v="2023-05-16T00:00:00"/>
    <x v="19"/>
    <n v="2"/>
    <x v="1"/>
    <x v="4"/>
    <n v="0"/>
  </r>
  <r>
    <d v="2023-05-17T00:00:00"/>
    <x v="19"/>
    <n v="3"/>
    <x v="1"/>
    <x v="4"/>
    <n v="0"/>
  </r>
  <r>
    <d v="2023-05-18T00:00:00"/>
    <x v="19"/>
    <n v="4"/>
    <x v="1"/>
    <x v="4"/>
    <n v="0"/>
  </r>
  <r>
    <d v="2023-05-19T00:00:00"/>
    <x v="19"/>
    <n v="5"/>
    <x v="1"/>
    <x v="4"/>
    <n v="0"/>
  </r>
  <r>
    <d v="2023-05-20T00:00:00"/>
    <x v="19"/>
    <n v="6"/>
    <x v="0"/>
    <x v="4"/>
    <n v="0"/>
  </r>
  <r>
    <d v="2023-05-21T00:00:00"/>
    <x v="20"/>
    <n v="7"/>
    <x v="0"/>
    <x v="4"/>
    <n v="0"/>
  </r>
  <r>
    <d v="2023-05-22T00:00:00"/>
    <x v="20"/>
    <n v="1"/>
    <x v="1"/>
    <x v="4"/>
    <n v="0"/>
  </r>
  <r>
    <d v="2023-05-23T00:00:00"/>
    <x v="20"/>
    <n v="2"/>
    <x v="1"/>
    <x v="4"/>
    <n v="0"/>
  </r>
  <r>
    <d v="2023-05-24T00:00:00"/>
    <x v="20"/>
    <n v="3"/>
    <x v="1"/>
    <x v="4"/>
    <n v="0"/>
  </r>
  <r>
    <d v="2023-05-25T00:00:00"/>
    <x v="20"/>
    <n v="4"/>
    <x v="0"/>
    <x v="4"/>
    <n v="0"/>
  </r>
  <r>
    <d v="2023-05-26T00:00:00"/>
    <x v="20"/>
    <n v="5"/>
    <x v="0"/>
    <x v="4"/>
    <n v="0"/>
  </r>
  <r>
    <d v="2023-05-27T00:00:00"/>
    <x v="20"/>
    <n v="6"/>
    <x v="0"/>
    <x v="4"/>
    <n v="0"/>
  </r>
  <r>
    <d v="2023-05-28T00:00:00"/>
    <x v="21"/>
    <n v="7"/>
    <x v="0"/>
    <x v="4"/>
    <n v="0"/>
  </r>
  <r>
    <d v="2023-05-29T00:00:00"/>
    <x v="21"/>
    <n v="1"/>
    <x v="1"/>
    <x v="4"/>
    <n v="0"/>
  </r>
  <r>
    <d v="2023-05-30T00:00:00"/>
    <x v="21"/>
    <n v="2"/>
    <x v="1"/>
    <x v="4"/>
    <n v="0"/>
  </r>
  <r>
    <d v="2023-05-31T00:00:00"/>
    <x v="21"/>
    <n v="3"/>
    <x v="1"/>
    <x v="4"/>
    <n v="0"/>
  </r>
  <r>
    <d v="2023-06-01T00:00:00"/>
    <x v="21"/>
    <n v="4"/>
    <x v="1"/>
    <x v="5"/>
    <n v="0"/>
  </r>
  <r>
    <d v="2023-06-02T00:00:00"/>
    <x v="21"/>
    <n v="5"/>
    <x v="1"/>
    <x v="5"/>
    <n v="0"/>
  </r>
  <r>
    <d v="2023-06-03T00:00:00"/>
    <x v="21"/>
    <n v="6"/>
    <x v="0"/>
    <x v="5"/>
    <n v="0"/>
  </r>
  <r>
    <d v="2023-06-04T00:00:00"/>
    <x v="22"/>
    <n v="7"/>
    <x v="0"/>
    <x v="5"/>
    <n v="0"/>
  </r>
  <r>
    <d v="2023-06-05T00:00:00"/>
    <x v="22"/>
    <n v="1"/>
    <x v="1"/>
    <x v="5"/>
    <n v="0"/>
  </r>
  <r>
    <d v="2023-06-06T00:00:00"/>
    <x v="22"/>
    <n v="2"/>
    <x v="1"/>
    <x v="5"/>
    <n v="0"/>
  </r>
  <r>
    <d v="2023-06-07T00:00:00"/>
    <x v="22"/>
    <n v="3"/>
    <x v="1"/>
    <x v="5"/>
    <n v="0"/>
  </r>
  <r>
    <d v="2023-06-08T00:00:00"/>
    <x v="22"/>
    <n v="4"/>
    <x v="1"/>
    <x v="5"/>
    <n v="0"/>
  </r>
  <r>
    <d v="2023-06-09T00:00:00"/>
    <x v="22"/>
    <n v="5"/>
    <x v="1"/>
    <x v="5"/>
    <n v="0"/>
  </r>
  <r>
    <d v="2023-06-10T00:00:00"/>
    <x v="22"/>
    <n v="6"/>
    <x v="0"/>
    <x v="5"/>
    <n v="0"/>
  </r>
  <r>
    <d v="2023-06-11T00:00:00"/>
    <x v="23"/>
    <n v="7"/>
    <x v="0"/>
    <x v="5"/>
    <n v="0"/>
  </r>
  <r>
    <d v="2023-06-12T00:00:00"/>
    <x v="23"/>
    <n v="1"/>
    <x v="1"/>
    <x v="5"/>
    <n v="0"/>
  </r>
  <r>
    <d v="2023-06-13T00:00:00"/>
    <x v="23"/>
    <n v="2"/>
    <x v="1"/>
    <x v="5"/>
    <n v="0"/>
  </r>
  <r>
    <d v="2023-06-14T00:00:00"/>
    <x v="23"/>
    <n v="3"/>
    <x v="1"/>
    <x v="5"/>
    <n v="0"/>
  </r>
  <r>
    <d v="2023-06-15T00:00:00"/>
    <x v="23"/>
    <n v="4"/>
    <x v="1"/>
    <x v="5"/>
    <n v="0"/>
  </r>
  <r>
    <d v="2023-06-16T00:00:00"/>
    <x v="23"/>
    <n v="5"/>
    <x v="1"/>
    <x v="5"/>
    <n v="0"/>
  </r>
  <r>
    <d v="2023-06-17T00:00:00"/>
    <x v="23"/>
    <n v="6"/>
    <x v="0"/>
    <x v="5"/>
    <n v="0"/>
  </r>
  <r>
    <d v="2023-06-18T00:00:00"/>
    <x v="24"/>
    <n v="7"/>
    <x v="0"/>
    <x v="5"/>
    <n v="0"/>
  </r>
  <r>
    <d v="2023-06-19T00:00:00"/>
    <x v="24"/>
    <n v="1"/>
    <x v="1"/>
    <x v="5"/>
    <n v="0"/>
  </r>
  <r>
    <d v="2023-06-20T00:00:00"/>
    <x v="24"/>
    <n v="2"/>
    <x v="1"/>
    <x v="5"/>
    <n v="0"/>
  </r>
  <r>
    <d v="2023-06-21T00:00:00"/>
    <x v="24"/>
    <n v="3"/>
    <x v="1"/>
    <x v="5"/>
    <n v="0"/>
  </r>
  <r>
    <d v="2023-06-22T00:00:00"/>
    <x v="24"/>
    <n v="4"/>
    <x v="1"/>
    <x v="5"/>
    <n v="0"/>
  </r>
  <r>
    <d v="2023-06-23T00:00:00"/>
    <x v="24"/>
    <n v="5"/>
    <x v="1"/>
    <x v="5"/>
    <n v="0"/>
  </r>
  <r>
    <d v="2023-06-24T00:00:00"/>
    <x v="24"/>
    <n v="6"/>
    <x v="0"/>
    <x v="5"/>
    <n v="0"/>
  </r>
  <r>
    <d v="2023-06-25T00:00:00"/>
    <x v="25"/>
    <n v="7"/>
    <x v="0"/>
    <x v="5"/>
    <n v="0"/>
  </r>
  <r>
    <d v="2023-06-26T00:00:00"/>
    <x v="25"/>
    <n v="1"/>
    <x v="1"/>
    <x v="5"/>
    <n v="0"/>
  </r>
  <r>
    <d v="2023-06-27T00:00:00"/>
    <x v="25"/>
    <n v="2"/>
    <x v="1"/>
    <x v="5"/>
    <n v="0"/>
  </r>
  <r>
    <d v="2023-06-28T00:00:00"/>
    <x v="25"/>
    <n v="3"/>
    <x v="1"/>
    <x v="5"/>
    <n v="0"/>
  </r>
  <r>
    <d v="2023-06-29T00:00:00"/>
    <x v="25"/>
    <n v="4"/>
    <x v="1"/>
    <x v="5"/>
    <n v="0"/>
  </r>
  <r>
    <d v="2023-06-30T00:00:00"/>
    <x v="25"/>
    <n v="5"/>
    <x v="1"/>
    <x v="5"/>
    <n v="0"/>
  </r>
  <r>
    <d v="2023-07-01T00:00:00"/>
    <x v="25"/>
    <n v="6"/>
    <x v="0"/>
    <x v="6"/>
    <n v="0"/>
  </r>
  <r>
    <d v="2023-07-02T00:00:00"/>
    <x v="26"/>
    <n v="7"/>
    <x v="0"/>
    <x v="6"/>
    <n v="0"/>
  </r>
  <r>
    <d v="2023-07-03T00:00:00"/>
    <x v="26"/>
    <n v="1"/>
    <x v="1"/>
    <x v="6"/>
    <n v="0"/>
  </r>
  <r>
    <d v="2023-07-04T00:00:00"/>
    <x v="26"/>
    <n v="2"/>
    <x v="1"/>
    <x v="6"/>
    <n v="0"/>
  </r>
  <r>
    <d v="2023-07-05T00:00:00"/>
    <x v="26"/>
    <n v="3"/>
    <x v="1"/>
    <x v="6"/>
    <n v="0"/>
  </r>
  <r>
    <d v="2023-07-06T00:00:00"/>
    <x v="26"/>
    <n v="4"/>
    <x v="1"/>
    <x v="6"/>
    <n v="0"/>
  </r>
  <r>
    <d v="2023-07-07T00:00:00"/>
    <x v="26"/>
    <n v="5"/>
    <x v="1"/>
    <x v="6"/>
    <n v="0"/>
  </r>
  <r>
    <d v="2023-07-08T00:00:00"/>
    <x v="26"/>
    <n v="6"/>
    <x v="0"/>
    <x v="6"/>
    <n v="0"/>
  </r>
  <r>
    <d v="2023-07-09T00:00:00"/>
    <x v="27"/>
    <n v="7"/>
    <x v="0"/>
    <x v="6"/>
    <n v="0"/>
  </r>
  <r>
    <d v="2023-07-10T00:00:00"/>
    <x v="27"/>
    <n v="1"/>
    <x v="1"/>
    <x v="6"/>
    <n v="0"/>
  </r>
  <r>
    <d v="2023-07-11T00:00:00"/>
    <x v="27"/>
    <n v="2"/>
    <x v="1"/>
    <x v="6"/>
    <n v="0"/>
  </r>
  <r>
    <d v="2023-07-12T00:00:00"/>
    <x v="27"/>
    <n v="3"/>
    <x v="1"/>
    <x v="6"/>
    <n v="0"/>
  </r>
  <r>
    <d v="2023-07-13T00:00:00"/>
    <x v="27"/>
    <n v="4"/>
    <x v="1"/>
    <x v="6"/>
    <n v="0"/>
  </r>
  <r>
    <d v="2023-07-14T00:00:00"/>
    <x v="27"/>
    <n v="5"/>
    <x v="1"/>
    <x v="6"/>
    <n v="0"/>
  </r>
  <r>
    <d v="2023-07-15T00:00:00"/>
    <x v="27"/>
    <n v="6"/>
    <x v="0"/>
    <x v="6"/>
    <n v="0"/>
  </r>
  <r>
    <d v="2023-07-16T00:00:00"/>
    <x v="28"/>
    <n v="7"/>
    <x v="0"/>
    <x v="6"/>
    <n v="0"/>
  </r>
  <r>
    <d v="2023-07-17T00:00:00"/>
    <x v="28"/>
    <n v="1"/>
    <x v="1"/>
    <x v="6"/>
    <n v="0"/>
  </r>
  <r>
    <d v="2023-07-18T00:00:00"/>
    <x v="28"/>
    <n v="2"/>
    <x v="1"/>
    <x v="6"/>
    <n v="0"/>
  </r>
  <r>
    <d v="2023-07-19T00:00:00"/>
    <x v="28"/>
    <n v="3"/>
    <x v="1"/>
    <x v="6"/>
    <n v="0"/>
  </r>
  <r>
    <d v="2023-07-20T00:00:00"/>
    <x v="28"/>
    <n v="4"/>
    <x v="1"/>
    <x v="6"/>
    <n v="0"/>
  </r>
  <r>
    <d v="2023-07-21T00:00:00"/>
    <x v="28"/>
    <n v="5"/>
    <x v="1"/>
    <x v="6"/>
    <n v="0"/>
  </r>
  <r>
    <d v="2023-07-22T00:00:00"/>
    <x v="28"/>
    <n v="6"/>
    <x v="0"/>
    <x v="6"/>
    <n v="0"/>
  </r>
  <r>
    <d v="2023-07-23T00:00:00"/>
    <x v="29"/>
    <n v="7"/>
    <x v="0"/>
    <x v="6"/>
    <n v="0"/>
  </r>
  <r>
    <d v="2023-07-24T00:00:00"/>
    <x v="29"/>
    <n v="1"/>
    <x v="1"/>
    <x v="6"/>
    <n v="0"/>
  </r>
  <r>
    <d v="2023-07-25T00:00:00"/>
    <x v="29"/>
    <n v="2"/>
    <x v="1"/>
    <x v="6"/>
    <n v="0"/>
  </r>
  <r>
    <d v="2023-07-26T00:00:00"/>
    <x v="29"/>
    <n v="3"/>
    <x v="1"/>
    <x v="6"/>
    <n v="0"/>
  </r>
  <r>
    <d v="2023-07-27T00:00:00"/>
    <x v="29"/>
    <n v="4"/>
    <x v="1"/>
    <x v="6"/>
    <n v="0"/>
  </r>
  <r>
    <d v="2023-07-28T00:00:00"/>
    <x v="29"/>
    <n v="5"/>
    <x v="1"/>
    <x v="6"/>
    <n v="0"/>
  </r>
  <r>
    <d v="2023-07-29T00:00:00"/>
    <x v="29"/>
    <n v="6"/>
    <x v="0"/>
    <x v="6"/>
    <n v="0"/>
  </r>
  <r>
    <d v="2023-07-30T00:00:00"/>
    <x v="30"/>
    <n v="7"/>
    <x v="0"/>
    <x v="6"/>
    <n v="0"/>
  </r>
  <r>
    <d v="2023-07-31T00:00:00"/>
    <x v="30"/>
    <n v="1"/>
    <x v="1"/>
    <x v="6"/>
    <n v="0"/>
  </r>
  <r>
    <d v="2023-08-01T00:00:00"/>
    <x v="30"/>
    <n v="2"/>
    <x v="1"/>
    <x v="7"/>
    <n v="0"/>
  </r>
  <r>
    <d v="2023-08-02T00:00:00"/>
    <x v="30"/>
    <n v="3"/>
    <x v="1"/>
    <x v="7"/>
    <n v="0"/>
  </r>
  <r>
    <d v="2023-08-03T00:00:00"/>
    <x v="30"/>
    <n v="4"/>
    <x v="1"/>
    <x v="7"/>
    <n v="0"/>
  </r>
  <r>
    <d v="2023-08-04T00:00:00"/>
    <x v="30"/>
    <n v="5"/>
    <x v="1"/>
    <x v="7"/>
    <n v="0"/>
  </r>
  <r>
    <d v="2023-08-05T00:00:00"/>
    <x v="30"/>
    <n v="6"/>
    <x v="0"/>
    <x v="7"/>
    <n v="0"/>
  </r>
  <r>
    <d v="2023-08-06T00:00:00"/>
    <x v="31"/>
    <n v="7"/>
    <x v="0"/>
    <x v="7"/>
    <n v="0"/>
  </r>
  <r>
    <d v="2023-08-07T00:00:00"/>
    <x v="31"/>
    <n v="1"/>
    <x v="1"/>
    <x v="7"/>
    <n v="0"/>
  </r>
  <r>
    <d v="2023-08-08T00:00:00"/>
    <x v="31"/>
    <n v="2"/>
    <x v="1"/>
    <x v="7"/>
    <n v="0"/>
  </r>
  <r>
    <d v="2023-08-09T00:00:00"/>
    <x v="31"/>
    <n v="3"/>
    <x v="1"/>
    <x v="7"/>
    <n v="0"/>
  </r>
  <r>
    <d v="2023-08-10T00:00:00"/>
    <x v="31"/>
    <n v="4"/>
    <x v="1"/>
    <x v="7"/>
    <n v="0"/>
  </r>
  <r>
    <d v="2023-08-11T00:00:00"/>
    <x v="31"/>
    <n v="5"/>
    <x v="1"/>
    <x v="7"/>
    <n v="0"/>
  </r>
  <r>
    <d v="2023-08-12T00:00:00"/>
    <x v="31"/>
    <n v="6"/>
    <x v="0"/>
    <x v="7"/>
    <n v="0"/>
  </r>
  <r>
    <d v="2023-08-13T00:00:00"/>
    <x v="32"/>
    <n v="7"/>
    <x v="0"/>
    <x v="7"/>
    <n v="0"/>
  </r>
  <r>
    <d v="2023-08-14T00:00:00"/>
    <x v="32"/>
    <n v="1"/>
    <x v="1"/>
    <x v="7"/>
    <n v="0"/>
  </r>
  <r>
    <d v="2023-08-15T00:00:00"/>
    <x v="32"/>
    <n v="2"/>
    <x v="1"/>
    <x v="7"/>
    <n v="0"/>
  </r>
  <r>
    <d v="2023-08-16T00:00:00"/>
    <x v="32"/>
    <n v="3"/>
    <x v="1"/>
    <x v="7"/>
    <n v="0"/>
  </r>
  <r>
    <d v="2023-08-17T00:00:00"/>
    <x v="32"/>
    <n v="4"/>
    <x v="1"/>
    <x v="7"/>
    <n v="0"/>
  </r>
  <r>
    <d v="2023-08-18T00:00:00"/>
    <x v="32"/>
    <n v="5"/>
    <x v="1"/>
    <x v="7"/>
    <n v="0"/>
  </r>
  <r>
    <d v="2023-08-19T00:00:00"/>
    <x v="32"/>
    <n v="6"/>
    <x v="0"/>
    <x v="7"/>
    <n v="0"/>
  </r>
  <r>
    <d v="2023-08-20T00:00:00"/>
    <x v="33"/>
    <n v="7"/>
    <x v="0"/>
    <x v="7"/>
    <n v="0"/>
  </r>
  <r>
    <d v="2023-08-21T00:00:00"/>
    <x v="33"/>
    <n v="1"/>
    <x v="1"/>
    <x v="7"/>
    <n v="0"/>
  </r>
  <r>
    <d v="2023-08-22T00:00:00"/>
    <x v="33"/>
    <n v="2"/>
    <x v="1"/>
    <x v="7"/>
    <n v="0"/>
  </r>
  <r>
    <d v="2023-08-23T00:00:00"/>
    <x v="33"/>
    <n v="3"/>
    <x v="1"/>
    <x v="7"/>
    <n v="0"/>
  </r>
  <r>
    <d v="2023-08-24T00:00:00"/>
    <x v="33"/>
    <n v="4"/>
    <x v="1"/>
    <x v="7"/>
    <n v="0"/>
  </r>
  <r>
    <d v="2023-08-25T00:00:00"/>
    <x v="33"/>
    <n v="5"/>
    <x v="1"/>
    <x v="7"/>
    <n v="0"/>
  </r>
  <r>
    <d v="2023-08-26T00:00:00"/>
    <x v="33"/>
    <n v="6"/>
    <x v="0"/>
    <x v="7"/>
    <n v="0"/>
  </r>
  <r>
    <d v="2023-08-27T00:00:00"/>
    <x v="34"/>
    <n v="7"/>
    <x v="0"/>
    <x v="7"/>
    <n v="0"/>
  </r>
  <r>
    <d v="2023-08-28T00:00:00"/>
    <x v="34"/>
    <n v="1"/>
    <x v="1"/>
    <x v="7"/>
    <n v="1"/>
  </r>
  <r>
    <d v="2023-08-29T00:00:00"/>
    <x v="34"/>
    <n v="2"/>
    <x v="1"/>
    <x v="7"/>
    <n v="0"/>
  </r>
  <r>
    <d v="2023-08-30T00:00:00"/>
    <x v="34"/>
    <n v="3"/>
    <x v="1"/>
    <x v="7"/>
    <n v="0"/>
  </r>
  <r>
    <d v="2023-08-31T00:00:00"/>
    <x v="34"/>
    <n v="4"/>
    <x v="1"/>
    <x v="7"/>
    <n v="1"/>
  </r>
  <r>
    <d v="2023-09-01T00:00:00"/>
    <x v="34"/>
    <n v="5"/>
    <x v="1"/>
    <x v="8"/>
    <n v="1"/>
  </r>
  <r>
    <d v="2023-09-02T00:00:00"/>
    <x v="34"/>
    <n v="6"/>
    <x v="0"/>
    <x v="8"/>
    <n v="0"/>
  </r>
  <r>
    <d v="2023-09-03T00:00:00"/>
    <x v="35"/>
    <n v="7"/>
    <x v="0"/>
    <x v="8"/>
    <n v="0"/>
  </r>
  <r>
    <d v="2023-09-04T00:00:00"/>
    <x v="35"/>
    <n v="1"/>
    <x v="1"/>
    <x v="8"/>
    <n v="0"/>
  </r>
  <r>
    <d v="2023-09-05T00:00:00"/>
    <x v="35"/>
    <n v="2"/>
    <x v="1"/>
    <x v="8"/>
    <n v="0"/>
  </r>
  <r>
    <d v="2023-09-06T00:00:00"/>
    <x v="35"/>
    <n v="3"/>
    <x v="1"/>
    <x v="8"/>
    <n v="0"/>
  </r>
  <r>
    <d v="2023-09-07T00:00:00"/>
    <x v="35"/>
    <n v="4"/>
    <x v="1"/>
    <x v="8"/>
    <n v="0"/>
  </r>
  <r>
    <d v="2023-09-08T00:00:00"/>
    <x v="35"/>
    <n v="5"/>
    <x v="1"/>
    <x v="8"/>
    <n v="0"/>
  </r>
  <r>
    <d v="2023-09-09T00:00:00"/>
    <x v="35"/>
    <n v="6"/>
    <x v="0"/>
    <x v="8"/>
    <n v="0"/>
  </r>
  <r>
    <d v="2023-09-10T00:00:00"/>
    <x v="36"/>
    <n v="7"/>
    <x v="0"/>
    <x v="8"/>
    <n v="0"/>
  </r>
  <r>
    <d v="2023-09-11T00:00:00"/>
    <x v="36"/>
    <n v="1"/>
    <x v="1"/>
    <x v="8"/>
    <n v="0"/>
  </r>
  <r>
    <d v="2023-09-12T00:00:00"/>
    <x v="36"/>
    <n v="2"/>
    <x v="1"/>
    <x v="8"/>
    <n v="0"/>
  </r>
  <r>
    <d v="2023-09-13T00:00:00"/>
    <x v="36"/>
    <n v="3"/>
    <x v="1"/>
    <x v="8"/>
    <n v="0"/>
  </r>
  <r>
    <d v="2023-09-14T00:00:00"/>
    <x v="36"/>
    <n v="4"/>
    <x v="1"/>
    <x v="8"/>
    <n v="0"/>
  </r>
  <r>
    <d v="2023-09-15T00:00:00"/>
    <x v="36"/>
    <n v="5"/>
    <x v="1"/>
    <x v="8"/>
    <n v="0"/>
  </r>
  <r>
    <d v="2023-09-16T00:00:00"/>
    <x v="36"/>
    <n v="6"/>
    <x v="0"/>
    <x v="8"/>
    <n v="0"/>
  </r>
  <r>
    <d v="2023-09-17T00:00:00"/>
    <x v="37"/>
    <n v="7"/>
    <x v="0"/>
    <x v="8"/>
    <n v="0"/>
  </r>
  <r>
    <d v="2023-09-18T00:00:00"/>
    <x v="37"/>
    <n v="1"/>
    <x v="1"/>
    <x v="8"/>
    <n v="0"/>
  </r>
  <r>
    <d v="2023-09-19T00:00:00"/>
    <x v="37"/>
    <n v="2"/>
    <x v="1"/>
    <x v="8"/>
    <n v="0"/>
  </r>
  <r>
    <d v="2023-09-20T00:00:00"/>
    <x v="37"/>
    <n v="3"/>
    <x v="1"/>
    <x v="8"/>
    <n v="0"/>
  </r>
  <r>
    <d v="2023-09-21T00:00:00"/>
    <x v="37"/>
    <n v="4"/>
    <x v="1"/>
    <x v="8"/>
    <n v="0"/>
  </r>
  <r>
    <d v="2023-09-22T00:00:00"/>
    <x v="37"/>
    <n v="5"/>
    <x v="1"/>
    <x v="8"/>
    <n v="0"/>
  </r>
  <r>
    <d v="2023-09-23T00:00:00"/>
    <x v="37"/>
    <n v="6"/>
    <x v="0"/>
    <x v="8"/>
    <n v="0"/>
  </r>
  <r>
    <d v="2023-09-24T00:00:00"/>
    <x v="38"/>
    <n v="7"/>
    <x v="0"/>
    <x v="8"/>
    <n v="0"/>
  </r>
  <r>
    <d v="2023-09-25T00:00:00"/>
    <x v="38"/>
    <n v="1"/>
    <x v="1"/>
    <x v="8"/>
    <n v="0"/>
  </r>
  <r>
    <d v="2023-09-26T00:00:00"/>
    <x v="38"/>
    <n v="2"/>
    <x v="1"/>
    <x v="8"/>
    <n v="0"/>
  </r>
  <r>
    <d v="2023-09-27T00:00:00"/>
    <x v="38"/>
    <n v="3"/>
    <x v="1"/>
    <x v="8"/>
    <n v="0"/>
  </r>
  <r>
    <d v="2023-09-28T00:00:00"/>
    <x v="38"/>
    <n v="4"/>
    <x v="1"/>
    <x v="8"/>
    <n v="0"/>
  </r>
  <r>
    <d v="2023-09-29T00:00:00"/>
    <x v="38"/>
    <n v="5"/>
    <x v="1"/>
    <x v="8"/>
    <n v="0"/>
  </r>
  <r>
    <d v="2023-09-30T00:00:00"/>
    <x v="38"/>
    <n v="6"/>
    <x v="0"/>
    <x v="8"/>
    <n v="0"/>
  </r>
  <r>
    <d v="2023-10-01T00:00:00"/>
    <x v="39"/>
    <n v="7"/>
    <x v="0"/>
    <x v="9"/>
    <n v="0"/>
  </r>
  <r>
    <d v="2023-10-02T00:00:00"/>
    <x v="39"/>
    <n v="1"/>
    <x v="1"/>
    <x v="9"/>
    <n v="0"/>
  </r>
  <r>
    <d v="2023-10-03T00:00:00"/>
    <x v="39"/>
    <n v="2"/>
    <x v="1"/>
    <x v="9"/>
    <n v="0"/>
  </r>
  <r>
    <d v="2023-10-04T00:00:00"/>
    <x v="39"/>
    <n v="3"/>
    <x v="1"/>
    <x v="9"/>
    <n v="0"/>
  </r>
  <r>
    <d v="2023-10-05T00:00:00"/>
    <x v="39"/>
    <n v="4"/>
    <x v="1"/>
    <x v="9"/>
    <n v="0"/>
  </r>
  <r>
    <d v="2023-10-06T00:00:00"/>
    <x v="39"/>
    <n v="5"/>
    <x v="1"/>
    <x v="9"/>
    <n v="0"/>
  </r>
  <r>
    <d v="2023-10-07T00:00:00"/>
    <x v="39"/>
    <n v="6"/>
    <x v="0"/>
    <x v="9"/>
    <n v="0"/>
  </r>
  <r>
    <d v="2023-10-08T00:00:00"/>
    <x v="40"/>
    <n v="7"/>
    <x v="0"/>
    <x v="9"/>
    <n v="0"/>
  </r>
  <r>
    <d v="2023-10-09T00:00:00"/>
    <x v="40"/>
    <n v="1"/>
    <x v="1"/>
    <x v="9"/>
    <n v="0"/>
  </r>
  <r>
    <d v="2023-10-10T00:00:00"/>
    <x v="40"/>
    <n v="2"/>
    <x v="1"/>
    <x v="9"/>
    <n v="0"/>
  </r>
  <r>
    <d v="2023-10-11T00:00:00"/>
    <x v="40"/>
    <n v="3"/>
    <x v="1"/>
    <x v="9"/>
    <n v="0"/>
  </r>
  <r>
    <d v="2023-10-12T00:00:00"/>
    <x v="40"/>
    <n v="4"/>
    <x v="1"/>
    <x v="9"/>
    <n v="0"/>
  </r>
  <r>
    <d v="2023-10-13T00:00:00"/>
    <x v="40"/>
    <n v="5"/>
    <x v="1"/>
    <x v="9"/>
    <n v="0"/>
  </r>
  <r>
    <d v="2023-10-14T00:00:00"/>
    <x v="40"/>
    <n v="6"/>
    <x v="0"/>
    <x v="9"/>
    <n v="0"/>
  </r>
  <r>
    <d v="2023-10-15T00:00:00"/>
    <x v="41"/>
    <n v="7"/>
    <x v="0"/>
    <x v="9"/>
    <n v="0"/>
  </r>
  <r>
    <d v="2023-10-16T00:00:00"/>
    <x v="41"/>
    <n v="1"/>
    <x v="1"/>
    <x v="9"/>
    <n v="0"/>
  </r>
  <r>
    <d v="2023-10-17T00:00:00"/>
    <x v="41"/>
    <n v="2"/>
    <x v="1"/>
    <x v="9"/>
    <n v="0"/>
  </r>
  <r>
    <d v="2023-10-18T00:00:00"/>
    <x v="41"/>
    <n v="3"/>
    <x v="1"/>
    <x v="9"/>
    <n v="0"/>
  </r>
  <r>
    <d v="2023-10-19T00:00:00"/>
    <x v="41"/>
    <n v="4"/>
    <x v="1"/>
    <x v="9"/>
    <n v="0"/>
  </r>
  <r>
    <d v="2023-10-20T00:00:00"/>
    <x v="41"/>
    <n v="5"/>
    <x v="1"/>
    <x v="9"/>
    <n v="0"/>
  </r>
  <r>
    <d v="2023-10-21T00:00:00"/>
    <x v="41"/>
    <n v="6"/>
    <x v="0"/>
    <x v="9"/>
    <n v="0"/>
  </r>
  <r>
    <d v="2023-10-22T00:00:00"/>
    <x v="42"/>
    <n v="7"/>
    <x v="0"/>
    <x v="9"/>
    <n v="0"/>
  </r>
  <r>
    <d v="2023-10-23T00:00:00"/>
    <x v="42"/>
    <n v="1"/>
    <x v="1"/>
    <x v="9"/>
    <n v="0"/>
  </r>
  <r>
    <d v="2023-10-24T00:00:00"/>
    <x v="42"/>
    <n v="2"/>
    <x v="1"/>
    <x v="9"/>
    <n v="0"/>
  </r>
  <r>
    <d v="2023-10-25T00:00:00"/>
    <x v="42"/>
    <n v="3"/>
    <x v="1"/>
    <x v="9"/>
    <n v="0"/>
  </r>
  <r>
    <d v="2023-10-26T00:00:00"/>
    <x v="42"/>
    <n v="4"/>
    <x v="1"/>
    <x v="9"/>
    <n v="0"/>
  </r>
  <r>
    <d v="2023-10-27T00:00:00"/>
    <x v="42"/>
    <n v="5"/>
    <x v="1"/>
    <x v="9"/>
    <n v="0"/>
  </r>
  <r>
    <d v="2023-10-28T00:00:00"/>
    <x v="42"/>
    <n v="6"/>
    <x v="0"/>
    <x v="9"/>
    <n v="0"/>
  </r>
  <r>
    <d v="2023-10-29T00:00:00"/>
    <x v="43"/>
    <n v="7"/>
    <x v="0"/>
    <x v="9"/>
    <n v="0"/>
  </r>
  <r>
    <d v="2023-10-30T00:00:00"/>
    <x v="43"/>
    <n v="1"/>
    <x v="1"/>
    <x v="9"/>
    <n v="0"/>
  </r>
  <r>
    <d v="2023-10-31T00:00:00"/>
    <x v="43"/>
    <n v="2"/>
    <x v="1"/>
    <x v="9"/>
    <n v="0"/>
  </r>
  <r>
    <d v="2023-11-01T00:00:00"/>
    <x v="43"/>
    <n v="3"/>
    <x v="1"/>
    <x v="10"/>
    <n v="0"/>
  </r>
  <r>
    <d v="2023-11-02T00:00:00"/>
    <x v="43"/>
    <n v="4"/>
    <x v="1"/>
    <x v="10"/>
    <n v="0"/>
  </r>
  <r>
    <d v="2023-11-03T00:00:00"/>
    <x v="43"/>
    <n v="5"/>
    <x v="1"/>
    <x v="10"/>
    <n v="0"/>
  </r>
  <r>
    <d v="2023-11-04T00:00:00"/>
    <x v="43"/>
    <n v="6"/>
    <x v="0"/>
    <x v="10"/>
    <n v="0"/>
  </r>
  <r>
    <d v="2023-11-05T00:00:00"/>
    <x v="44"/>
    <n v="7"/>
    <x v="0"/>
    <x v="10"/>
    <n v="0"/>
  </r>
  <r>
    <d v="2023-11-06T00:00:00"/>
    <x v="44"/>
    <n v="1"/>
    <x v="1"/>
    <x v="10"/>
    <n v="0"/>
  </r>
  <r>
    <d v="2023-11-07T00:00:00"/>
    <x v="44"/>
    <n v="2"/>
    <x v="1"/>
    <x v="10"/>
    <n v="0"/>
  </r>
  <r>
    <d v="2023-11-08T00:00:00"/>
    <x v="44"/>
    <n v="3"/>
    <x v="1"/>
    <x v="10"/>
    <n v="0"/>
  </r>
  <r>
    <d v="2023-11-09T00:00:00"/>
    <x v="44"/>
    <n v="4"/>
    <x v="1"/>
    <x v="10"/>
    <n v="0"/>
  </r>
  <r>
    <d v="2023-11-10T00:00:00"/>
    <x v="44"/>
    <n v="5"/>
    <x v="1"/>
    <x v="10"/>
    <n v="0"/>
  </r>
  <r>
    <d v="2023-11-11T00:00:00"/>
    <x v="44"/>
    <n v="6"/>
    <x v="0"/>
    <x v="10"/>
    <n v="0"/>
  </r>
  <r>
    <d v="2023-11-12T00:00:00"/>
    <x v="45"/>
    <n v="7"/>
    <x v="0"/>
    <x v="10"/>
    <n v="0"/>
  </r>
  <r>
    <d v="2023-11-13T00:00:00"/>
    <x v="45"/>
    <n v="1"/>
    <x v="1"/>
    <x v="10"/>
    <n v="0"/>
  </r>
  <r>
    <d v="2023-11-14T00:00:00"/>
    <x v="45"/>
    <n v="2"/>
    <x v="1"/>
    <x v="10"/>
    <n v="0"/>
  </r>
  <r>
    <d v="2023-11-15T00:00:00"/>
    <x v="45"/>
    <n v="3"/>
    <x v="1"/>
    <x v="10"/>
    <n v="0"/>
  </r>
  <r>
    <d v="2023-11-16T00:00:00"/>
    <x v="45"/>
    <n v="4"/>
    <x v="1"/>
    <x v="10"/>
    <n v="0"/>
  </r>
  <r>
    <d v="2023-11-17T00:00:00"/>
    <x v="45"/>
    <n v="5"/>
    <x v="1"/>
    <x v="10"/>
    <n v="0"/>
  </r>
  <r>
    <d v="2023-11-18T00:00:00"/>
    <x v="45"/>
    <n v="6"/>
    <x v="0"/>
    <x v="10"/>
    <n v="0"/>
  </r>
  <r>
    <d v="2023-11-19T00:00:00"/>
    <x v="46"/>
    <n v="7"/>
    <x v="0"/>
    <x v="10"/>
    <n v="0"/>
  </r>
  <r>
    <d v="2023-11-20T00:00:00"/>
    <x v="46"/>
    <n v="1"/>
    <x v="1"/>
    <x v="10"/>
    <n v="0"/>
  </r>
  <r>
    <d v="2023-11-21T00:00:00"/>
    <x v="46"/>
    <n v="2"/>
    <x v="1"/>
    <x v="10"/>
    <n v="0"/>
  </r>
  <r>
    <d v="2023-11-22T00:00:00"/>
    <x v="46"/>
    <n v="3"/>
    <x v="1"/>
    <x v="10"/>
    <n v="0"/>
  </r>
  <r>
    <d v="2023-11-23T00:00:00"/>
    <x v="46"/>
    <n v="4"/>
    <x v="1"/>
    <x v="10"/>
    <n v="0"/>
  </r>
  <r>
    <d v="2023-11-24T00:00:00"/>
    <x v="46"/>
    <n v="5"/>
    <x v="1"/>
    <x v="10"/>
    <n v="0"/>
  </r>
  <r>
    <d v="2023-11-25T00:00:00"/>
    <x v="46"/>
    <n v="6"/>
    <x v="0"/>
    <x v="10"/>
    <n v="0"/>
  </r>
  <r>
    <d v="2023-11-26T00:00:00"/>
    <x v="47"/>
    <n v="7"/>
    <x v="0"/>
    <x v="10"/>
    <n v="0"/>
  </r>
  <r>
    <d v="2023-11-27T00:00:00"/>
    <x v="47"/>
    <n v="1"/>
    <x v="1"/>
    <x v="10"/>
    <n v="0"/>
  </r>
  <r>
    <d v="2023-11-28T00:00:00"/>
    <x v="47"/>
    <n v="2"/>
    <x v="1"/>
    <x v="10"/>
    <n v="0"/>
  </r>
  <r>
    <d v="2023-11-29T00:00:00"/>
    <x v="47"/>
    <n v="3"/>
    <x v="1"/>
    <x v="10"/>
    <n v="0"/>
  </r>
  <r>
    <d v="2023-11-30T00:00:00"/>
    <x v="47"/>
    <n v="4"/>
    <x v="1"/>
    <x v="10"/>
    <n v="0"/>
  </r>
  <r>
    <d v="2023-12-01T00:00:00"/>
    <x v="47"/>
    <n v="5"/>
    <x v="1"/>
    <x v="11"/>
    <n v="0"/>
  </r>
  <r>
    <d v="2023-12-02T00:00:00"/>
    <x v="47"/>
    <n v="6"/>
    <x v="0"/>
    <x v="11"/>
    <n v="0"/>
  </r>
  <r>
    <d v="2023-12-03T00:00:00"/>
    <x v="48"/>
    <n v="7"/>
    <x v="0"/>
    <x v="11"/>
    <n v="0"/>
  </r>
  <r>
    <d v="2023-12-04T00:00:00"/>
    <x v="48"/>
    <n v="1"/>
    <x v="1"/>
    <x v="11"/>
    <n v="0"/>
  </r>
  <r>
    <d v="2023-12-05T00:00:00"/>
    <x v="48"/>
    <n v="2"/>
    <x v="1"/>
    <x v="11"/>
    <n v="0"/>
  </r>
  <r>
    <d v="2023-12-06T00:00:00"/>
    <x v="48"/>
    <n v="3"/>
    <x v="1"/>
    <x v="11"/>
    <n v="0"/>
  </r>
  <r>
    <d v="2023-12-07T00:00:00"/>
    <x v="48"/>
    <n v="4"/>
    <x v="1"/>
    <x v="11"/>
    <n v="0"/>
  </r>
  <r>
    <d v="2023-12-08T00:00:00"/>
    <x v="48"/>
    <n v="5"/>
    <x v="1"/>
    <x v="11"/>
    <n v="0"/>
  </r>
  <r>
    <d v="2023-12-09T00:00:00"/>
    <x v="48"/>
    <n v="6"/>
    <x v="0"/>
    <x v="11"/>
    <n v="0"/>
  </r>
  <r>
    <d v="2023-12-10T00:00:00"/>
    <x v="49"/>
    <n v="7"/>
    <x v="0"/>
    <x v="11"/>
    <n v="0"/>
  </r>
  <r>
    <d v="2023-12-11T00:00:00"/>
    <x v="49"/>
    <n v="1"/>
    <x v="1"/>
    <x v="11"/>
    <n v="0"/>
  </r>
  <r>
    <d v="2023-12-12T00:00:00"/>
    <x v="49"/>
    <n v="2"/>
    <x v="1"/>
    <x v="11"/>
    <n v="0"/>
  </r>
  <r>
    <d v="2023-12-13T00:00:00"/>
    <x v="49"/>
    <n v="3"/>
    <x v="1"/>
    <x v="11"/>
    <n v="0"/>
  </r>
  <r>
    <d v="2023-12-14T00:00:00"/>
    <x v="49"/>
    <n v="4"/>
    <x v="1"/>
    <x v="11"/>
    <n v="0"/>
  </r>
  <r>
    <d v="2023-12-15T00:00:00"/>
    <x v="49"/>
    <n v="5"/>
    <x v="1"/>
    <x v="11"/>
    <n v="0"/>
  </r>
  <r>
    <d v="2023-12-16T00:00:00"/>
    <x v="49"/>
    <n v="6"/>
    <x v="0"/>
    <x v="11"/>
    <n v="0"/>
  </r>
  <r>
    <d v="2023-12-17T00:00:00"/>
    <x v="50"/>
    <n v="7"/>
    <x v="0"/>
    <x v="11"/>
    <n v="0"/>
  </r>
  <r>
    <d v="2023-12-18T00:00:00"/>
    <x v="50"/>
    <n v="1"/>
    <x v="1"/>
    <x v="11"/>
    <n v="0"/>
  </r>
  <r>
    <d v="2023-12-19T00:00:00"/>
    <x v="50"/>
    <n v="2"/>
    <x v="1"/>
    <x v="11"/>
    <n v="0"/>
  </r>
  <r>
    <d v="2023-12-20T00:00:00"/>
    <x v="50"/>
    <n v="3"/>
    <x v="1"/>
    <x v="11"/>
    <n v="0"/>
  </r>
  <r>
    <d v="2023-12-21T00:00:00"/>
    <x v="50"/>
    <n v="4"/>
    <x v="1"/>
    <x v="11"/>
    <n v="0"/>
  </r>
  <r>
    <d v="2023-12-22T00:00:00"/>
    <x v="50"/>
    <n v="5"/>
    <x v="1"/>
    <x v="11"/>
    <n v="0"/>
  </r>
  <r>
    <d v="2023-12-23T00:00:00"/>
    <x v="50"/>
    <n v="6"/>
    <x v="0"/>
    <x v="11"/>
    <n v="0"/>
  </r>
  <r>
    <d v="2023-12-24T00:00:00"/>
    <x v="51"/>
    <n v="7"/>
    <x v="0"/>
    <x v="11"/>
    <n v="0"/>
  </r>
  <r>
    <d v="2023-12-25T00:00:00"/>
    <x v="51"/>
    <n v="1"/>
    <x v="1"/>
    <x v="11"/>
    <n v="0"/>
  </r>
  <r>
    <d v="2023-12-26T00:00:00"/>
    <x v="51"/>
    <n v="2"/>
    <x v="1"/>
    <x v="11"/>
    <n v="0"/>
  </r>
  <r>
    <d v="2023-12-27T00:00:00"/>
    <x v="51"/>
    <n v="3"/>
    <x v="1"/>
    <x v="11"/>
    <n v="0"/>
  </r>
  <r>
    <d v="2023-12-28T00:00:00"/>
    <x v="51"/>
    <n v="4"/>
    <x v="1"/>
    <x v="11"/>
    <n v="0"/>
  </r>
  <r>
    <d v="2023-12-29T00:00:00"/>
    <x v="51"/>
    <n v="5"/>
    <x v="1"/>
    <x v="11"/>
    <n v="0"/>
  </r>
  <r>
    <d v="2023-12-30T00:00:00"/>
    <x v="51"/>
    <n v="6"/>
    <x v="0"/>
    <x v="11"/>
    <n v="0"/>
  </r>
  <r>
    <d v="2023-12-31T00:00:00"/>
    <x v="52"/>
    <n v="7"/>
    <x v="0"/>
    <x v="11"/>
    <n v="0"/>
  </r>
  <r>
    <m/>
    <x v="53"/>
    <m/>
    <x v="2"/>
    <x v="12"/>
    <m/>
  </r>
</pivotCacheRecords>
</file>

<file path=xl/pivotCache/pivotCacheRecords2.xml><?xml version="1.0" encoding="utf-8"?>
<pivotCacheRecords xmlns="http://schemas.openxmlformats.org/spreadsheetml/2006/main" count="366">
  <r>
    <d v="2023-01-01T00:00:00"/>
    <x v="0"/>
    <n v="7"/>
    <x v="0"/>
    <x v="0"/>
    <n v="0"/>
  </r>
  <r>
    <d v="2023-01-02T00:00:00"/>
    <x v="0"/>
    <n v="1"/>
    <x v="1"/>
    <x v="0"/>
    <n v="0"/>
  </r>
  <r>
    <d v="2023-01-03T00:00:00"/>
    <x v="0"/>
    <n v="2"/>
    <x v="1"/>
    <x v="0"/>
    <n v="0"/>
  </r>
  <r>
    <d v="2023-01-04T00:00:00"/>
    <x v="0"/>
    <n v="3"/>
    <x v="1"/>
    <x v="0"/>
    <n v="0"/>
  </r>
  <r>
    <d v="2023-01-05T00:00:00"/>
    <x v="0"/>
    <n v="4"/>
    <x v="1"/>
    <x v="0"/>
    <n v="0"/>
  </r>
  <r>
    <d v="2023-01-06T00:00:00"/>
    <x v="0"/>
    <n v="5"/>
    <x v="1"/>
    <x v="0"/>
    <n v="0"/>
  </r>
  <r>
    <d v="2023-01-07T00:00:00"/>
    <x v="0"/>
    <n v="6"/>
    <x v="0"/>
    <x v="0"/>
    <n v="0"/>
  </r>
  <r>
    <d v="2023-01-08T00:00:00"/>
    <x v="1"/>
    <n v="7"/>
    <x v="0"/>
    <x v="0"/>
    <n v="0"/>
  </r>
  <r>
    <d v="2023-01-09T00:00:00"/>
    <x v="1"/>
    <n v="1"/>
    <x v="1"/>
    <x v="0"/>
    <n v="0"/>
  </r>
  <r>
    <d v="2023-01-10T00:00:00"/>
    <x v="1"/>
    <n v="2"/>
    <x v="1"/>
    <x v="0"/>
    <n v="0"/>
  </r>
  <r>
    <d v="2023-01-11T00:00:00"/>
    <x v="1"/>
    <n v="3"/>
    <x v="1"/>
    <x v="0"/>
    <n v="0"/>
  </r>
  <r>
    <d v="2023-01-12T00:00:00"/>
    <x v="1"/>
    <n v="4"/>
    <x v="1"/>
    <x v="0"/>
    <n v="0"/>
  </r>
  <r>
    <d v="2023-01-13T00:00:00"/>
    <x v="1"/>
    <n v="5"/>
    <x v="1"/>
    <x v="0"/>
    <n v="0"/>
  </r>
  <r>
    <d v="2023-01-14T00:00:00"/>
    <x v="1"/>
    <n v="6"/>
    <x v="0"/>
    <x v="0"/>
    <n v="0"/>
  </r>
  <r>
    <d v="2023-01-15T00:00:00"/>
    <x v="2"/>
    <n v="7"/>
    <x v="0"/>
    <x v="0"/>
    <n v="0"/>
  </r>
  <r>
    <d v="2023-01-16T00:00:00"/>
    <x v="2"/>
    <n v="1"/>
    <x v="1"/>
    <x v="0"/>
    <n v="0"/>
  </r>
  <r>
    <d v="2023-01-17T00:00:00"/>
    <x v="2"/>
    <n v="2"/>
    <x v="1"/>
    <x v="0"/>
    <n v="0"/>
  </r>
  <r>
    <d v="2023-01-18T00:00:00"/>
    <x v="2"/>
    <n v="3"/>
    <x v="1"/>
    <x v="0"/>
    <n v="0"/>
  </r>
  <r>
    <d v="2023-01-19T00:00:00"/>
    <x v="2"/>
    <n v="4"/>
    <x v="1"/>
    <x v="0"/>
    <n v="0"/>
  </r>
  <r>
    <d v="2023-01-20T00:00:00"/>
    <x v="2"/>
    <n v="5"/>
    <x v="1"/>
    <x v="0"/>
    <n v="0"/>
  </r>
  <r>
    <d v="2023-01-21T00:00:00"/>
    <x v="2"/>
    <n v="6"/>
    <x v="0"/>
    <x v="0"/>
    <n v="0"/>
  </r>
  <r>
    <d v="2023-01-22T00:00:00"/>
    <x v="3"/>
    <n v="7"/>
    <x v="0"/>
    <x v="0"/>
    <n v="0"/>
  </r>
  <r>
    <d v="2023-01-23T00:00:00"/>
    <x v="3"/>
    <n v="1"/>
    <x v="1"/>
    <x v="0"/>
    <n v="0"/>
  </r>
  <r>
    <d v="2023-01-24T00:00:00"/>
    <x v="3"/>
    <n v="2"/>
    <x v="1"/>
    <x v="0"/>
    <n v="0"/>
  </r>
  <r>
    <d v="2023-01-25T00:00:00"/>
    <x v="3"/>
    <n v="3"/>
    <x v="1"/>
    <x v="0"/>
    <n v="0"/>
  </r>
  <r>
    <d v="2023-01-26T00:00:00"/>
    <x v="3"/>
    <n v="4"/>
    <x v="1"/>
    <x v="0"/>
    <n v="0"/>
  </r>
  <r>
    <d v="2023-01-27T00:00:00"/>
    <x v="3"/>
    <n v="5"/>
    <x v="1"/>
    <x v="0"/>
    <n v="0"/>
  </r>
  <r>
    <d v="2023-01-28T00:00:00"/>
    <x v="3"/>
    <n v="6"/>
    <x v="0"/>
    <x v="0"/>
    <n v="0"/>
  </r>
  <r>
    <d v="2023-01-29T00:00:00"/>
    <x v="4"/>
    <n v="7"/>
    <x v="0"/>
    <x v="0"/>
    <n v="0"/>
  </r>
  <r>
    <d v="2023-01-30T00:00:00"/>
    <x v="4"/>
    <n v="1"/>
    <x v="1"/>
    <x v="0"/>
    <n v="0"/>
  </r>
  <r>
    <d v="2023-01-31T00:00:00"/>
    <x v="4"/>
    <n v="2"/>
    <x v="1"/>
    <x v="0"/>
    <n v="0"/>
  </r>
  <r>
    <d v="2023-02-01T00:00:00"/>
    <x v="4"/>
    <n v="3"/>
    <x v="1"/>
    <x v="1"/>
    <n v="0"/>
  </r>
  <r>
    <d v="2023-02-02T00:00:00"/>
    <x v="4"/>
    <n v="4"/>
    <x v="1"/>
    <x v="1"/>
    <n v="0"/>
  </r>
  <r>
    <d v="2023-02-03T00:00:00"/>
    <x v="4"/>
    <n v="5"/>
    <x v="1"/>
    <x v="1"/>
    <n v="0"/>
  </r>
  <r>
    <d v="2023-02-04T00:00:00"/>
    <x v="4"/>
    <n v="6"/>
    <x v="0"/>
    <x v="1"/>
    <n v="0"/>
  </r>
  <r>
    <d v="2023-02-05T00:00:00"/>
    <x v="5"/>
    <n v="7"/>
    <x v="0"/>
    <x v="1"/>
    <n v="0"/>
  </r>
  <r>
    <d v="2023-02-06T00:00:00"/>
    <x v="5"/>
    <n v="1"/>
    <x v="1"/>
    <x v="1"/>
    <n v="0"/>
  </r>
  <r>
    <d v="2023-02-07T00:00:00"/>
    <x v="5"/>
    <n v="2"/>
    <x v="1"/>
    <x v="1"/>
    <n v="0"/>
  </r>
  <r>
    <d v="2023-02-08T00:00:00"/>
    <x v="5"/>
    <n v="3"/>
    <x v="1"/>
    <x v="1"/>
    <n v="0"/>
  </r>
  <r>
    <d v="2023-02-09T00:00:00"/>
    <x v="5"/>
    <n v="4"/>
    <x v="1"/>
    <x v="1"/>
    <n v="0"/>
  </r>
  <r>
    <d v="2023-02-10T00:00:00"/>
    <x v="5"/>
    <n v="5"/>
    <x v="1"/>
    <x v="1"/>
    <n v="0"/>
  </r>
  <r>
    <d v="2023-02-11T00:00:00"/>
    <x v="5"/>
    <n v="6"/>
    <x v="0"/>
    <x v="1"/>
    <n v="0"/>
  </r>
  <r>
    <d v="2023-02-12T00:00:00"/>
    <x v="6"/>
    <n v="7"/>
    <x v="0"/>
    <x v="1"/>
    <n v="0"/>
  </r>
  <r>
    <d v="2023-02-13T00:00:00"/>
    <x v="6"/>
    <n v="1"/>
    <x v="1"/>
    <x v="1"/>
    <n v="0"/>
  </r>
  <r>
    <d v="2023-02-14T00:00:00"/>
    <x v="6"/>
    <n v="2"/>
    <x v="1"/>
    <x v="1"/>
    <n v="0"/>
  </r>
  <r>
    <d v="2023-02-15T00:00:00"/>
    <x v="6"/>
    <n v="3"/>
    <x v="1"/>
    <x v="1"/>
    <n v="0"/>
  </r>
  <r>
    <d v="2023-02-16T00:00:00"/>
    <x v="6"/>
    <n v="4"/>
    <x v="1"/>
    <x v="1"/>
    <n v="0"/>
  </r>
  <r>
    <d v="2023-02-17T00:00:00"/>
    <x v="6"/>
    <n v="5"/>
    <x v="1"/>
    <x v="1"/>
    <n v="0"/>
  </r>
  <r>
    <d v="2023-02-18T00:00:00"/>
    <x v="6"/>
    <n v="6"/>
    <x v="0"/>
    <x v="1"/>
    <n v="0"/>
  </r>
  <r>
    <d v="2023-02-19T00:00:00"/>
    <x v="7"/>
    <n v="7"/>
    <x v="0"/>
    <x v="1"/>
    <n v="0"/>
  </r>
  <r>
    <d v="2023-02-20T00:00:00"/>
    <x v="7"/>
    <n v="8"/>
    <x v="0"/>
    <x v="1"/>
    <n v="0"/>
  </r>
  <r>
    <d v="2023-02-21T00:00:00"/>
    <x v="7"/>
    <n v="2"/>
    <x v="0"/>
    <x v="1"/>
    <n v="0"/>
  </r>
  <r>
    <d v="2023-02-22T00:00:00"/>
    <x v="7"/>
    <n v="3"/>
    <x v="1"/>
    <x v="1"/>
    <n v="0"/>
  </r>
  <r>
    <d v="2023-02-23T00:00:00"/>
    <x v="7"/>
    <n v="4"/>
    <x v="1"/>
    <x v="1"/>
    <n v="0"/>
  </r>
  <r>
    <d v="2023-02-24T00:00:00"/>
    <x v="7"/>
    <n v="5"/>
    <x v="0"/>
    <x v="1"/>
    <n v="0"/>
  </r>
  <r>
    <d v="2023-02-25T00:00:00"/>
    <x v="7"/>
    <n v="6"/>
    <x v="0"/>
    <x v="1"/>
    <n v="0"/>
  </r>
  <r>
    <d v="2023-02-26T00:00:00"/>
    <x v="8"/>
    <n v="7"/>
    <x v="0"/>
    <x v="1"/>
    <n v="0"/>
  </r>
  <r>
    <d v="2023-02-27T00:00:00"/>
    <x v="8"/>
    <n v="1"/>
    <x v="1"/>
    <x v="1"/>
    <n v="0"/>
  </r>
  <r>
    <d v="2023-02-28T00:00:00"/>
    <x v="8"/>
    <n v="2"/>
    <x v="1"/>
    <x v="1"/>
    <n v="0"/>
  </r>
  <r>
    <d v="2023-03-01T00:00:00"/>
    <x v="8"/>
    <n v="3"/>
    <x v="1"/>
    <x v="2"/>
    <n v="0"/>
  </r>
  <r>
    <d v="2023-03-02T00:00:00"/>
    <x v="8"/>
    <n v="4"/>
    <x v="1"/>
    <x v="2"/>
    <n v="0"/>
  </r>
  <r>
    <d v="2023-03-03T00:00:00"/>
    <x v="8"/>
    <n v="5"/>
    <x v="1"/>
    <x v="2"/>
    <n v="0"/>
  </r>
  <r>
    <d v="2023-03-04T00:00:00"/>
    <x v="8"/>
    <n v="6"/>
    <x v="0"/>
    <x v="2"/>
    <n v="0"/>
  </r>
  <r>
    <d v="2023-03-05T00:00:00"/>
    <x v="9"/>
    <n v="7"/>
    <x v="0"/>
    <x v="2"/>
    <n v="0"/>
  </r>
  <r>
    <d v="2023-03-06T00:00:00"/>
    <x v="9"/>
    <n v="1"/>
    <x v="1"/>
    <x v="2"/>
    <n v="0"/>
  </r>
  <r>
    <d v="2023-03-07T00:00:00"/>
    <x v="9"/>
    <n v="2"/>
    <x v="1"/>
    <x v="2"/>
    <n v="0"/>
  </r>
  <r>
    <d v="2023-03-08T00:00:00"/>
    <x v="9"/>
    <n v="3"/>
    <x v="1"/>
    <x v="2"/>
    <n v="0"/>
  </r>
  <r>
    <d v="2023-03-09T00:00:00"/>
    <x v="9"/>
    <n v="4"/>
    <x v="1"/>
    <x v="2"/>
    <n v="0"/>
  </r>
  <r>
    <d v="2023-03-10T00:00:00"/>
    <x v="9"/>
    <n v="5"/>
    <x v="1"/>
    <x v="2"/>
    <n v="0"/>
  </r>
  <r>
    <d v="2023-03-11T00:00:00"/>
    <x v="9"/>
    <n v="6"/>
    <x v="0"/>
    <x v="2"/>
    <n v="0"/>
  </r>
  <r>
    <d v="2023-03-12T00:00:00"/>
    <x v="10"/>
    <n v="7"/>
    <x v="0"/>
    <x v="2"/>
    <n v="0"/>
  </r>
  <r>
    <d v="2023-03-13T00:00:00"/>
    <x v="10"/>
    <n v="1"/>
    <x v="1"/>
    <x v="2"/>
    <n v="0"/>
  </r>
  <r>
    <d v="2023-03-14T00:00:00"/>
    <x v="10"/>
    <n v="2"/>
    <x v="1"/>
    <x v="2"/>
    <n v="0"/>
  </r>
  <r>
    <d v="2023-03-15T00:00:00"/>
    <x v="10"/>
    <n v="3"/>
    <x v="1"/>
    <x v="2"/>
    <n v="0"/>
  </r>
  <r>
    <d v="2023-03-16T00:00:00"/>
    <x v="10"/>
    <n v="4"/>
    <x v="1"/>
    <x v="2"/>
    <n v="0"/>
  </r>
  <r>
    <d v="2023-03-17T00:00:00"/>
    <x v="10"/>
    <n v="5"/>
    <x v="1"/>
    <x v="2"/>
    <n v="0"/>
  </r>
  <r>
    <d v="2023-03-18T00:00:00"/>
    <x v="10"/>
    <n v="6"/>
    <x v="0"/>
    <x v="2"/>
    <n v="0"/>
  </r>
  <r>
    <d v="2023-03-19T00:00:00"/>
    <x v="11"/>
    <n v="7"/>
    <x v="0"/>
    <x v="2"/>
    <n v="0"/>
  </r>
  <r>
    <d v="2023-03-20T00:00:00"/>
    <x v="11"/>
    <n v="1"/>
    <x v="1"/>
    <x v="2"/>
    <n v="0"/>
  </r>
  <r>
    <d v="2023-03-21T00:00:00"/>
    <x v="11"/>
    <n v="2"/>
    <x v="1"/>
    <x v="2"/>
    <n v="0"/>
  </r>
  <r>
    <d v="2023-03-22T00:00:00"/>
    <x v="11"/>
    <n v="3"/>
    <x v="1"/>
    <x v="2"/>
    <n v="0"/>
  </r>
  <r>
    <d v="2023-03-23T00:00:00"/>
    <x v="11"/>
    <n v="4"/>
    <x v="1"/>
    <x v="2"/>
    <n v="0"/>
  </r>
  <r>
    <d v="2023-03-24T00:00:00"/>
    <x v="11"/>
    <n v="5"/>
    <x v="0"/>
    <x v="2"/>
    <n v="0"/>
  </r>
  <r>
    <d v="2023-03-25T00:00:00"/>
    <x v="11"/>
    <n v="6"/>
    <x v="0"/>
    <x v="2"/>
    <n v="0"/>
  </r>
  <r>
    <d v="2023-03-26T00:00:00"/>
    <x v="12"/>
    <n v="7"/>
    <x v="0"/>
    <x v="2"/>
    <n v="0"/>
  </r>
  <r>
    <d v="2023-03-27T00:00:00"/>
    <x v="12"/>
    <n v="1"/>
    <x v="1"/>
    <x v="2"/>
    <n v="0"/>
  </r>
  <r>
    <d v="2023-03-28T00:00:00"/>
    <x v="12"/>
    <n v="2"/>
    <x v="1"/>
    <x v="2"/>
    <n v="0"/>
  </r>
  <r>
    <d v="2023-03-29T00:00:00"/>
    <x v="12"/>
    <n v="3"/>
    <x v="1"/>
    <x v="2"/>
    <n v="0"/>
  </r>
  <r>
    <d v="2023-03-30T00:00:00"/>
    <x v="12"/>
    <n v="4"/>
    <x v="1"/>
    <x v="2"/>
    <n v="0"/>
  </r>
  <r>
    <d v="2023-03-31T00:00:00"/>
    <x v="12"/>
    <n v="5"/>
    <x v="1"/>
    <x v="2"/>
    <n v="0"/>
  </r>
  <r>
    <d v="2023-04-01T00:00:00"/>
    <x v="12"/>
    <n v="6"/>
    <x v="0"/>
    <x v="3"/>
    <n v="0"/>
  </r>
  <r>
    <d v="2023-04-02T00:00:00"/>
    <x v="13"/>
    <n v="7"/>
    <x v="0"/>
    <x v="3"/>
    <n v="0"/>
  </r>
  <r>
    <d v="2023-04-03T00:00:00"/>
    <x v="13"/>
    <n v="1"/>
    <x v="1"/>
    <x v="3"/>
    <n v="0"/>
  </r>
  <r>
    <d v="2023-04-04T00:00:00"/>
    <x v="13"/>
    <n v="2"/>
    <x v="1"/>
    <x v="3"/>
    <n v="0"/>
  </r>
  <r>
    <d v="2023-04-05T00:00:00"/>
    <x v="13"/>
    <n v="3"/>
    <x v="1"/>
    <x v="3"/>
    <n v="0"/>
  </r>
  <r>
    <d v="2023-04-06T00:00:00"/>
    <x v="13"/>
    <n v="4"/>
    <x v="1"/>
    <x v="3"/>
    <n v="0"/>
  </r>
  <r>
    <d v="2023-04-07T00:00:00"/>
    <x v="13"/>
    <n v="5"/>
    <x v="0"/>
    <x v="3"/>
    <n v="0"/>
  </r>
  <r>
    <d v="2023-04-08T00:00:00"/>
    <x v="13"/>
    <n v="6"/>
    <x v="0"/>
    <x v="3"/>
    <n v="0"/>
  </r>
  <r>
    <d v="2023-04-09T00:00:00"/>
    <x v="14"/>
    <n v="7"/>
    <x v="0"/>
    <x v="3"/>
    <n v="0"/>
  </r>
  <r>
    <d v="2023-04-10T00:00:00"/>
    <x v="14"/>
    <n v="1"/>
    <x v="1"/>
    <x v="3"/>
    <n v="0"/>
  </r>
  <r>
    <d v="2023-04-11T00:00:00"/>
    <x v="14"/>
    <n v="2"/>
    <x v="1"/>
    <x v="3"/>
    <n v="0"/>
  </r>
  <r>
    <d v="2023-04-12T00:00:00"/>
    <x v="14"/>
    <n v="3"/>
    <x v="1"/>
    <x v="3"/>
    <n v="0"/>
  </r>
  <r>
    <d v="2023-04-13T00:00:00"/>
    <x v="14"/>
    <n v="4"/>
    <x v="1"/>
    <x v="3"/>
    <n v="0"/>
  </r>
  <r>
    <d v="2023-04-14T00:00:00"/>
    <x v="14"/>
    <n v="5"/>
    <x v="1"/>
    <x v="3"/>
    <n v="0"/>
  </r>
  <r>
    <d v="2023-04-15T00:00:00"/>
    <x v="14"/>
    <n v="6"/>
    <x v="0"/>
    <x v="3"/>
    <n v="0"/>
  </r>
  <r>
    <d v="2023-04-16T00:00:00"/>
    <x v="15"/>
    <n v="7"/>
    <x v="0"/>
    <x v="3"/>
    <n v="0"/>
  </r>
  <r>
    <d v="2023-04-17T00:00:00"/>
    <x v="15"/>
    <n v="1"/>
    <x v="1"/>
    <x v="3"/>
    <n v="0"/>
  </r>
  <r>
    <d v="2023-04-18T00:00:00"/>
    <x v="15"/>
    <n v="2"/>
    <x v="1"/>
    <x v="3"/>
    <n v="0"/>
  </r>
  <r>
    <d v="2023-04-19T00:00:00"/>
    <x v="15"/>
    <n v="3"/>
    <x v="1"/>
    <x v="3"/>
    <n v="0"/>
  </r>
  <r>
    <d v="2023-04-20T00:00:00"/>
    <x v="15"/>
    <n v="4"/>
    <x v="1"/>
    <x v="3"/>
    <n v="0"/>
  </r>
  <r>
    <d v="2023-04-21T00:00:00"/>
    <x v="15"/>
    <n v="5"/>
    <x v="1"/>
    <x v="3"/>
    <n v="0"/>
  </r>
  <r>
    <d v="2023-04-22T00:00:00"/>
    <x v="15"/>
    <n v="6"/>
    <x v="0"/>
    <x v="3"/>
    <n v="0"/>
  </r>
  <r>
    <d v="2023-04-23T00:00:00"/>
    <x v="16"/>
    <n v="7"/>
    <x v="0"/>
    <x v="3"/>
    <n v="0"/>
  </r>
  <r>
    <d v="2023-04-24T00:00:00"/>
    <x v="16"/>
    <n v="1"/>
    <x v="1"/>
    <x v="3"/>
    <n v="0"/>
  </r>
  <r>
    <d v="2023-04-25T00:00:00"/>
    <x v="16"/>
    <n v="2"/>
    <x v="1"/>
    <x v="3"/>
    <n v="0"/>
  </r>
  <r>
    <d v="2023-04-26T00:00:00"/>
    <x v="16"/>
    <n v="3"/>
    <x v="1"/>
    <x v="3"/>
    <n v="0"/>
  </r>
  <r>
    <d v="2023-04-27T00:00:00"/>
    <x v="16"/>
    <n v="4"/>
    <x v="1"/>
    <x v="3"/>
    <n v="0"/>
  </r>
  <r>
    <d v="2023-04-28T00:00:00"/>
    <x v="16"/>
    <n v="5"/>
    <x v="1"/>
    <x v="3"/>
    <n v="0"/>
  </r>
  <r>
    <d v="2023-04-29T00:00:00"/>
    <x v="16"/>
    <n v="6"/>
    <x v="0"/>
    <x v="3"/>
    <n v="0"/>
  </r>
  <r>
    <d v="2023-04-30T00:00:00"/>
    <x v="17"/>
    <n v="7"/>
    <x v="0"/>
    <x v="3"/>
    <n v="0"/>
  </r>
  <r>
    <d v="2023-05-01T00:00:00"/>
    <x v="17"/>
    <n v="1"/>
    <x v="0"/>
    <x v="4"/>
    <n v="0"/>
  </r>
  <r>
    <d v="2023-05-02T00:00:00"/>
    <x v="17"/>
    <n v="2"/>
    <x v="1"/>
    <x v="4"/>
    <n v="0"/>
  </r>
  <r>
    <d v="2023-05-03T00:00:00"/>
    <x v="17"/>
    <n v="3"/>
    <x v="1"/>
    <x v="4"/>
    <n v="0"/>
  </r>
  <r>
    <d v="2023-05-04T00:00:00"/>
    <x v="17"/>
    <n v="4"/>
    <x v="1"/>
    <x v="4"/>
    <n v="0"/>
  </r>
  <r>
    <d v="2023-05-05T00:00:00"/>
    <x v="17"/>
    <n v="5"/>
    <x v="1"/>
    <x v="4"/>
    <n v="0"/>
  </r>
  <r>
    <d v="2023-05-06T00:00:00"/>
    <x v="17"/>
    <n v="6"/>
    <x v="0"/>
    <x v="4"/>
    <n v="0"/>
  </r>
  <r>
    <d v="2023-05-07T00:00:00"/>
    <x v="18"/>
    <n v="7"/>
    <x v="0"/>
    <x v="4"/>
    <n v="0"/>
  </r>
  <r>
    <d v="2023-05-08T00:00:00"/>
    <x v="18"/>
    <n v="1"/>
    <x v="1"/>
    <x v="4"/>
    <n v="0"/>
  </r>
  <r>
    <d v="2023-05-09T00:00:00"/>
    <x v="18"/>
    <n v="2"/>
    <x v="1"/>
    <x v="4"/>
    <n v="0"/>
  </r>
  <r>
    <d v="2023-05-10T00:00:00"/>
    <x v="18"/>
    <n v="3"/>
    <x v="1"/>
    <x v="4"/>
    <n v="0"/>
  </r>
  <r>
    <d v="2023-05-11T00:00:00"/>
    <x v="18"/>
    <n v="4"/>
    <x v="1"/>
    <x v="4"/>
    <n v="0"/>
  </r>
  <r>
    <d v="2023-05-12T00:00:00"/>
    <x v="18"/>
    <n v="5"/>
    <x v="1"/>
    <x v="4"/>
    <n v="0"/>
  </r>
  <r>
    <d v="2023-05-13T00:00:00"/>
    <x v="18"/>
    <n v="6"/>
    <x v="0"/>
    <x v="4"/>
    <n v="0"/>
  </r>
  <r>
    <d v="2023-05-14T00:00:00"/>
    <x v="19"/>
    <n v="7"/>
    <x v="0"/>
    <x v="4"/>
    <n v="0"/>
  </r>
  <r>
    <d v="2023-05-15T00:00:00"/>
    <x v="19"/>
    <n v="1"/>
    <x v="1"/>
    <x v="4"/>
    <n v="0"/>
  </r>
  <r>
    <d v="2023-05-16T00:00:00"/>
    <x v="19"/>
    <n v="2"/>
    <x v="1"/>
    <x v="4"/>
    <n v="0"/>
  </r>
  <r>
    <d v="2023-05-17T00:00:00"/>
    <x v="19"/>
    <n v="3"/>
    <x v="1"/>
    <x v="4"/>
    <n v="0"/>
  </r>
  <r>
    <d v="2023-05-18T00:00:00"/>
    <x v="19"/>
    <n v="4"/>
    <x v="1"/>
    <x v="4"/>
    <n v="0"/>
  </r>
  <r>
    <d v="2023-05-19T00:00:00"/>
    <x v="19"/>
    <n v="5"/>
    <x v="1"/>
    <x v="4"/>
    <n v="0"/>
  </r>
  <r>
    <d v="2023-05-20T00:00:00"/>
    <x v="19"/>
    <n v="6"/>
    <x v="0"/>
    <x v="4"/>
    <n v="0"/>
  </r>
  <r>
    <d v="2023-05-21T00:00:00"/>
    <x v="20"/>
    <n v="7"/>
    <x v="0"/>
    <x v="4"/>
    <n v="0"/>
  </r>
  <r>
    <d v="2023-05-22T00:00:00"/>
    <x v="20"/>
    <n v="1"/>
    <x v="1"/>
    <x v="4"/>
    <n v="0"/>
  </r>
  <r>
    <d v="2023-05-23T00:00:00"/>
    <x v="20"/>
    <n v="2"/>
    <x v="1"/>
    <x v="4"/>
    <n v="0"/>
  </r>
  <r>
    <d v="2023-05-24T00:00:00"/>
    <x v="20"/>
    <n v="3"/>
    <x v="1"/>
    <x v="4"/>
    <n v="0"/>
  </r>
  <r>
    <d v="2023-05-25T00:00:00"/>
    <x v="20"/>
    <n v="4"/>
    <x v="0"/>
    <x v="4"/>
    <n v="0"/>
  </r>
  <r>
    <d v="2023-05-26T00:00:00"/>
    <x v="20"/>
    <n v="5"/>
    <x v="0"/>
    <x v="4"/>
    <n v="0"/>
  </r>
  <r>
    <d v="2023-05-27T00:00:00"/>
    <x v="20"/>
    <n v="6"/>
    <x v="0"/>
    <x v="4"/>
    <n v="0"/>
  </r>
  <r>
    <d v="2023-05-28T00:00:00"/>
    <x v="21"/>
    <n v="7"/>
    <x v="0"/>
    <x v="4"/>
    <n v="0"/>
  </r>
  <r>
    <d v="2023-05-29T00:00:00"/>
    <x v="21"/>
    <n v="1"/>
    <x v="1"/>
    <x v="4"/>
    <n v="0"/>
  </r>
  <r>
    <d v="2023-05-30T00:00:00"/>
    <x v="21"/>
    <n v="2"/>
    <x v="1"/>
    <x v="4"/>
    <n v="0"/>
  </r>
  <r>
    <d v="2023-05-31T00:00:00"/>
    <x v="21"/>
    <n v="3"/>
    <x v="1"/>
    <x v="4"/>
    <n v="0"/>
  </r>
  <r>
    <d v="2023-06-01T00:00:00"/>
    <x v="21"/>
    <n v="4"/>
    <x v="1"/>
    <x v="5"/>
    <n v="0"/>
  </r>
  <r>
    <d v="2023-06-02T00:00:00"/>
    <x v="21"/>
    <n v="5"/>
    <x v="1"/>
    <x v="5"/>
    <n v="0"/>
  </r>
  <r>
    <d v="2023-06-03T00:00:00"/>
    <x v="21"/>
    <n v="6"/>
    <x v="0"/>
    <x v="5"/>
    <n v="0"/>
  </r>
  <r>
    <d v="2023-06-04T00:00:00"/>
    <x v="22"/>
    <n v="7"/>
    <x v="0"/>
    <x v="5"/>
    <n v="0"/>
  </r>
  <r>
    <d v="2023-06-05T00:00:00"/>
    <x v="22"/>
    <n v="1"/>
    <x v="1"/>
    <x v="5"/>
    <n v="0"/>
  </r>
  <r>
    <d v="2023-06-06T00:00:00"/>
    <x v="22"/>
    <n v="2"/>
    <x v="1"/>
    <x v="5"/>
    <n v="0"/>
  </r>
  <r>
    <d v="2023-06-07T00:00:00"/>
    <x v="22"/>
    <n v="3"/>
    <x v="1"/>
    <x v="5"/>
    <n v="0"/>
  </r>
  <r>
    <d v="2023-06-08T00:00:00"/>
    <x v="22"/>
    <n v="4"/>
    <x v="1"/>
    <x v="5"/>
    <n v="0"/>
  </r>
  <r>
    <d v="2023-06-09T00:00:00"/>
    <x v="22"/>
    <n v="5"/>
    <x v="1"/>
    <x v="5"/>
    <n v="0"/>
  </r>
  <r>
    <d v="2023-06-10T00:00:00"/>
    <x v="22"/>
    <n v="6"/>
    <x v="0"/>
    <x v="5"/>
    <n v="0"/>
  </r>
  <r>
    <d v="2023-06-11T00:00:00"/>
    <x v="23"/>
    <n v="7"/>
    <x v="0"/>
    <x v="5"/>
    <n v="0"/>
  </r>
  <r>
    <d v="2023-06-12T00:00:00"/>
    <x v="23"/>
    <n v="1"/>
    <x v="1"/>
    <x v="5"/>
    <n v="0"/>
  </r>
  <r>
    <d v="2023-06-13T00:00:00"/>
    <x v="23"/>
    <n v="2"/>
    <x v="1"/>
    <x v="5"/>
    <n v="0"/>
  </r>
  <r>
    <d v="2023-06-14T00:00:00"/>
    <x v="23"/>
    <n v="3"/>
    <x v="1"/>
    <x v="5"/>
    <n v="0"/>
  </r>
  <r>
    <d v="2023-06-15T00:00:00"/>
    <x v="23"/>
    <n v="4"/>
    <x v="1"/>
    <x v="5"/>
    <n v="0"/>
  </r>
  <r>
    <d v="2023-06-16T00:00:00"/>
    <x v="23"/>
    <n v="5"/>
    <x v="1"/>
    <x v="5"/>
    <n v="0"/>
  </r>
  <r>
    <d v="2023-06-17T00:00:00"/>
    <x v="23"/>
    <n v="6"/>
    <x v="0"/>
    <x v="5"/>
    <n v="0"/>
  </r>
  <r>
    <d v="2023-06-18T00:00:00"/>
    <x v="24"/>
    <n v="7"/>
    <x v="0"/>
    <x v="5"/>
    <n v="0"/>
  </r>
  <r>
    <d v="2023-06-19T00:00:00"/>
    <x v="24"/>
    <n v="1"/>
    <x v="1"/>
    <x v="5"/>
    <n v="0"/>
  </r>
  <r>
    <d v="2023-06-20T00:00:00"/>
    <x v="24"/>
    <n v="2"/>
    <x v="1"/>
    <x v="5"/>
    <n v="0"/>
  </r>
  <r>
    <d v="2023-06-21T00:00:00"/>
    <x v="24"/>
    <n v="3"/>
    <x v="1"/>
    <x v="5"/>
    <n v="0"/>
  </r>
  <r>
    <d v="2023-06-22T00:00:00"/>
    <x v="24"/>
    <n v="4"/>
    <x v="1"/>
    <x v="5"/>
    <n v="0"/>
  </r>
  <r>
    <d v="2023-06-23T00:00:00"/>
    <x v="24"/>
    <n v="5"/>
    <x v="1"/>
    <x v="5"/>
    <n v="0"/>
  </r>
  <r>
    <d v="2023-06-24T00:00:00"/>
    <x v="24"/>
    <n v="6"/>
    <x v="0"/>
    <x v="5"/>
    <n v="0"/>
  </r>
  <r>
    <d v="2023-06-25T00:00:00"/>
    <x v="25"/>
    <n v="7"/>
    <x v="0"/>
    <x v="5"/>
    <n v="0"/>
  </r>
  <r>
    <d v="2023-06-26T00:00:00"/>
    <x v="25"/>
    <n v="1"/>
    <x v="1"/>
    <x v="5"/>
    <n v="0"/>
  </r>
  <r>
    <d v="2023-06-27T00:00:00"/>
    <x v="25"/>
    <n v="2"/>
    <x v="1"/>
    <x v="5"/>
    <n v="0"/>
  </r>
  <r>
    <d v="2023-06-28T00:00:00"/>
    <x v="25"/>
    <n v="3"/>
    <x v="1"/>
    <x v="5"/>
    <n v="0"/>
  </r>
  <r>
    <d v="2023-06-29T00:00:00"/>
    <x v="25"/>
    <n v="4"/>
    <x v="1"/>
    <x v="5"/>
    <n v="0"/>
  </r>
  <r>
    <d v="2023-06-30T00:00:00"/>
    <x v="25"/>
    <n v="5"/>
    <x v="1"/>
    <x v="5"/>
    <n v="0"/>
  </r>
  <r>
    <d v="2023-07-01T00:00:00"/>
    <x v="25"/>
    <n v="6"/>
    <x v="0"/>
    <x v="6"/>
    <n v="0"/>
  </r>
  <r>
    <d v="2023-07-02T00:00:00"/>
    <x v="26"/>
    <n v="7"/>
    <x v="0"/>
    <x v="6"/>
    <n v="0"/>
  </r>
  <r>
    <d v="2023-07-03T00:00:00"/>
    <x v="26"/>
    <n v="1"/>
    <x v="1"/>
    <x v="6"/>
    <n v="0"/>
  </r>
  <r>
    <d v="2023-07-04T00:00:00"/>
    <x v="26"/>
    <n v="2"/>
    <x v="1"/>
    <x v="6"/>
    <n v="0"/>
  </r>
  <r>
    <d v="2023-07-05T00:00:00"/>
    <x v="26"/>
    <n v="3"/>
    <x v="1"/>
    <x v="6"/>
    <n v="0"/>
  </r>
  <r>
    <d v="2023-07-06T00:00:00"/>
    <x v="26"/>
    <n v="4"/>
    <x v="1"/>
    <x v="6"/>
    <n v="0"/>
  </r>
  <r>
    <d v="2023-07-07T00:00:00"/>
    <x v="26"/>
    <n v="5"/>
    <x v="1"/>
    <x v="6"/>
    <n v="0"/>
  </r>
  <r>
    <d v="2023-07-08T00:00:00"/>
    <x v="26"/>
    <n v="6"/>
    <x v="0"/>
    <x v="6"/>
    <n v="0"/>
  </r>
  <r>
    <d v="2023-07-09T00:00:00"/>
    <x v="27"/>
    <n v="7"/>
    <x v="0"/>
    <x v="6"/>
    <n v="0"/>
  </r>
  <r>
    <d v="2023-07-10T00:00:00"/>
    <x v="27"/>
    <n v="1"/>
    <x v="1"/>
    <x v="6"/>
    <n v="0"/>
  </r>
  <r>
    <d v="2023-07-11T00:00:00"/>
    <x v="27"/>
    <n v="2"/>
    <x v="1"/>
    <x v="6"/>
    <n v="0"/>
  </r>
  <r>
    <d v="2023-07-12T00:00:00"/>
    <x v="27"/>
    <n v="3"/>
    <x v="1"/>
    <x v="6"/>
    <n v="0"/>
  </r>
  <r>
    <d v="2023-07-13T00:00:00"/>
    <x v="27"/>
    <n v="4"/>
    <x v="1"/>
    <x v="6"/>
    <n v="0"/>
  </r>
  <r>
    <d v="2023-07-14T00:00:00"/>
    <x v="27"/>
    <n v="5"/>
    <x v="1"/>
    <x v="6"/>
    <n v="0"/>
  </r>
  <r>
    <d v="2023-07-15T00:00:00"/>
    <x v="27"/>
    <n v="6"/>
    <x v="0"/>
    <x v="6"/>
    <n v="0"/>
  </r>
  <r>
    <d v="2023-07-16T00:00:00"/>
    <x v="28"/>
    <n v="7"/>
    <x v="0"/>
    <x v="6"/>
    <n v="0"/>
  </r>
  <r>
    <d v="2023-07-17T00:00:00"/>
    <x v="28"/>
    <n v="1"/>
    <x v="1"/>
    <x v="6"/>
    <n v="0"/>
  </r>
  <r>
    <d v="2023-07-18T00:00:00"/>
    <x v="28"/>
    <n v="2"/>
    <x v="1"/>
    <x v="6"/>
    <n v="0"/>
  </r>
  <r>
    <d v="2023-07-19T00:00:00"/>
    <x v="28"/>
    <n v="3"/>
    <x v="1"/>
    <x v="6"/>
    <n v="0"/>
  </r>
  <r>
    <d v="2023-07-20T00:00:00"/>
    <x v="28"/>
    <n v="4"/>
    <x v="1"/>
    <x v="6"/>
    <n v="0"/>
  </r>
  <r>
    <d v="2023-07-21T00:00:00"/>
    <x v="28"/>
    <n v="5"/>
    <x v="1"/>
    <x v="6"/>
    <n v="0"/>
  </r>
  <r>
    <d v="2023-07-22T00:00:00"/>
    <x v="28"/>
    <n v="6"/>
    <x v="0"/>
    <x v="6"/>
    <n v="0"/>
  </r>
  <r>
    <d v="2023-07-23T00:00:00"/>
    <x v="29"/>
    <n v="7"/>
    <x v="0"/>
    <x v="6"/>
    <n v="0"/>
  </r>
  <r>
    <d v="2023-07-24T00:00:00"/>
    <x v="29"/>
    <n v="1"/>
    <x v="1"/>
    <x v="6"/>
    <n v="0"/>
  </r>
  <r>
    <d v="2023-07-25T00:00:00"/>
    <x v="29"/>
    <n v="2"/>
    <x v="1"/>
    <x v="6"/>
    <n v="0"/>
  </r>
  <r>
    <d v="2023-07-26T00:00:00"/>
    <x v="29"/>
    <n v="3"/>
    <x v="1"/>
    <x v="6"/>
    <n v="0"/>
  </r>
  <r>
    <d v="2023-07-27T00:00:00"/>
    <x v="29"/>
    <n v="4"/>
    <x v="1"/>
    <x v="6"/>
    <n v="0"/>
  </r>
  <r>
    <d v="2023-07-28T00:00:00"/>
    <x v="29"/>
    <n v="5"/>
    <x v="1"/>
    <x v="6"/>
    <n v="0"/>
  </r>
  <r>
    <d v="2023-07-29T00:00:00"/>
    <x v="29"/>
    <n v="6"/>
    <x v="0"/>
    <x v="6"/>
    <n v="0"/>
  </r>
  <r>
    <d v="2023-07-30T00:00:00"/>
    <x v="30"/>
    <n v="7"/>
    <x v="0"/>
    <x v="6"/>
    <n v="0"/>
  </r>
  <r>
    <d v="2023-07-31T00:00:00"/>
    <x v="30"/>
    <n v="1"/>
    <x v="1"/>
    <x v="6"/>
    <n v="0"/>
  </r>
  <r>
    <d v="2023-08-01T00:00:00"/>
    <x v="30"/>
    <n v="2"/>
    <x v="1"/>
    <x v="7"/>
    <n v="0"/>
  </r>
  <r>
    <d v="2023-08-02T00:00:00"/>
    <x v="30"/>
    <n v="3"/>
    <x v="1"/>
    <x v="7"/>
    <n v="0"/>
  </r>
  <r>
    <d v="2023-08-03T00:00:00"/>
    <x v="30"/>
    <n v="4"/>
    <x v="1"/>
    <x v="7"/>
    <n v="0"/>
  </r>
  <r>
    <d v="2023-08-04T00:00:00"/>
    <x v="30"/>
    <n v="5"/>
    <x v="1"/>
    <x v="7"/>
    <n v="0"/>
  </r>
  <r>
    <d v="2023-08-05T00:00:00"/>
    <x v="30"/>
    <n v="6"/>
    <x v="0"/>
    <x v="7"/>
    <n v="0"/>
  </r>
  <r>
    <d v="2023-08-06T00:00:00"/>
    <x v="31"/>
    <n v="7"/>
    <x v="0"/>
    <x v="7"/>
    <n v="0"/>
  </r>
  <r>
    <d v="2023-08-07T00:00:00"/>
    <x v="31"/>
    <n v="1"/>
    <x v="1"/>
    <x v="7"/>
    <n v="0"/>
  </r>
  <r>
    <d v="2023-08-08T00:00:00"/>
    <x v="31"/>
    <n v="2"/>
    <x v="1"/>
    <x v="7"/>
    <n v="0"/>
  </r>
  <r>
    <d v="2023-08-09T00:00:00"/>
    <x v="31"/>
    <n v="3"/>
    <x v="1"/>
    <x v="7"/>
    <n v="0"/>
  </r>
  <r>
    <d v="2023-08-10T00:00:00"/>
    <x v="31"/>
    <n v="4"/>
    <x v="1"/>
    <x v="7"/>
    <n v="0"/>
  </r>
  <r>
    <d v="2023-08-11T00:00:00"/>
    <x v="31"/>
    <n v="5"/>
    <x v="1"/>
    <x v="7"/>
    <n v="0"/>
  </r>
  <r>
    <d v="2023-08-12T00:00:00"/>
    <x v="31"/>
    <n v="6"/>
    <x v="0"/>
    <x v="7"/>
    <n v="0"/>
  </r>
  <r>
    <d v="2023-08-13T00:00:00"/>
    <x v="32"/>
    <n v="7"/>
    <x v="0"/>
    <x v="7"/>
    <n v="0"/>
  </r>
  <r>
    <d v="2023-08-14T00:00:00"/>
    <x v="32"/>
    <n v="1"/>
    <x v="1"/>
    <x v="7"/>
    <n v="0"/>
  </r>
  <r>
    <d v="2023-08-15T00:00:00"/>
    <x v="32"/>
    <n v="2"/>
    <x v="1"/>
    <x v="7"/>
    <n v="0"/>
  </r>
  <r>
    <d v="2023-08-16T00:00:00"/>
    <x v="32"/>
    <n v="3"/>
    <x v="1"/>
    <x v="7"/>
    <n v="0"/>
  </r>
  <r>
    <d v="2023-08-17T00:00:00"/>
    <x v="32"/>
    <n v="4"/>
    <x v="1"/>
    <x v="7"/>
    <n v="0"/>
  </r>
  <r>
    <d v="2023-08-18T00:00:00"/>
    <x v="32"/>
    <n v="5"/>
    <x v="1"/>
    <x v="7"/>
    <n v="0"/>
  </r>
  <r>
    <d v="2023-08-19T00:00:00"/>
    <x v="32"/>
    <n v="6"/>
    <x v="0"/>
    <x v="7"/>
    <n v="0"/>
  </r>
  <r>
    <d v="2023-08-20T00:00:00"/>
    <x v="33"/>
    <n v="7"/>
    <x v="0"/>
    <x v="7"/>
    <n v="0"/>
  </r>
  <r>
    <d v="2023-08-21T00:00:00"/>
    <x v="33"/>
    <n v="1"/>
    <x v="1"/>
    <x v="7"/>
    <n v="0"/>
  </r>
  <r>
    <d v="2023-08-22T00:00:00"/>
    <x v="33"/>
    <n v="2"/>
    <x v="1"/>
    <x v="7"/>
    <n v="0"/>
  </r>
  <r>
    <d v="2023-08-23T00:00:00"/>
    <x v="33"/>
    <n v="3"/>
    <x v="1"/>
    <x v="7"/>
    <n v="0"/>
  </r>
  <r>
    <d v="2023-08-24T00:00:00"/>
    <x v="33"/>
    <n v="4"/>
    <x v="1"/>
    <x v="7"/>
    <n v="0"/>
  </r>
  <r>
    <d v="2023-08-25T00:00:00"/>
    <x v="33"/>
    <n v="5"/>
    <x v="1"/>
    <x v="7"/>
    <n v="0"/>
  </r>
  <r>
    <d v="2023-08-26T00:00:00"/>
    <x v="33"/>
    <n v="6"/>
    <x v="0"/>
    <x v="7"/>
    <n v="0"/>
  </r>
  <r>
    <d v="2023-08-27T00:00:00"/>
    <x v="34"/>
    <n v="7"/>
    <x v="0"/>
    <x v="7"/>
    <n v="0"/>
  </r>
  <r>
    <d v="2023-08-28T00:00:00"/>
    <x v="34"/>
    <n v="1"/>
    <x v="1"/>
    <x v="7"/>
    <n v="1"/>
  </r>
  <r>
    <d v="2023-08-29T00:00:00"/>
    <x v="34"/>
    <n v="2"/>
    <x v="1"/>
    <x v="7"/>
    <n v="0"/>
  </r>
  <r>
    <d v="2023-08-30T00:00:00"/>
    <x v="34"/>
    <n v="3"/>
    <x v="1"/>
    <x v="7"/>
    <n v="0"/>
  </r>
  <r>
    <d v="2023-08-31T00:00:00"/>
    <x v="34"/>
    <n v="4"/>
    <x v="1"/>
    <x v="7"/>
    <n v="1"/>
  </r>
  <r>
    <d v="2023-09-01T00:00:00"/>
    <x v="34"/>
    <n v="5"/>
    <x v="1"/>
    <x v="8"/>
    <n v="1"/>
  </r>
  <r>
    <d v="2023-09-02T00:00:00"/>
    <x v="34"/>
    <n v="6"/>
    <x v="0"/>
    <x v="8"/>
    <n v="0"/>
  </r>
  <r>
    <d v="2023-09-03T00:00:00"/>
    <x v="35"/>
    <n v="7"/>
    <x v="0"/>
    <x v="8"/>
    <n v="0"/>
  </r>
  <r>
    <d v="2023-09-04T00:00:00"/>
    <x v="35"/>
    <n v="1"/>
    <x v="1"/>
    <x v="8"/>
    <n v="0"/>
  </r>
  <r>
    <d v="2023-09-05T00:00:00"/>
    <x v="35"/>
    <n v="2"/>
    <x v="1"/>
    <x v="8"/>
    <n v="0"/>
  </r>
  <r>
    <d v="2023-09-06T00:00:00"/>
    <x v="35"/>
    <n v="3"/>
    <x v="1"/>
    <x v="8"/>
    <n v="0"/>
  </r>
  <r>
    <d v="2023-09-07T00:00:00"/>
    <x v="35"/>
    <n v="4"/>
    <x v="1"/>
    <x v="8"/>
    <n v="0"/>
  </r>
  <r>
    <d v="2023-09-08T00:00:00"/>
    <x v="35"/>
    <n v="5"/>
    <x v="1"/>
    <x v="8"/>
    <n v="0"/>
  </r>
  <r>
    <d v="2023-09-09T00:00:00"/>
    <x v="35"/>
    <n v="6"/>
    <x v="0"/>
    <x v="8"/>
    <n v="0"/>
  </r>
  <r>
    <d v="2023-09-10T00:00:00"/>
    <x v="36"/>
    <n v="7"/>
    <x v="0"/>
    <x v="8"/>
    <n v="0"/>
  </r>
  <r>
    <d v="2023-09-11T00:00:00"/>
    <x v="36"/>
    <n v="1"/>
    <x v="1"/>
    <x v="8"/>
    <n v="0"/>
  </r>
  <r>
    <d v="2023-09-12T00:00:00"/>
    <x v="36"/>
    <n v="2"/>
    <x v="1"/>
    <x v="8"/>
    <n v="0"/>
  </r>
  <r>
    <d v="2023-09-13T00:00:00"/>
    <x v="36"/>
    <n v="3"/>
    <x v="1"/>
    <x v="8"/>
    <n v="0"/>
  </r>
  <r>
    <d v="2023-09-14T00:00:00"/>
    <x v="36"/>
    <n v="4"/>
    <x v="1"/>
    <x v="8"/>
    <n v="0"/>
  </r>
  <r>
    <d v="2023-09-15T00:00:00"/>
    <x v="36"/>
    <n v="5"/>
    <x v="1"/>
    <x v="8"/>
    <n v="0"/>
  </r>
  <r>
    <d v="2023-09-16T00:00:00"/>
    <x v="36"/>
    <n v="6"/>
    <x v="0"/>
    <x v="8"/>
    <n v="0"/>
  </r>
  <r>
    <d v="2023-09-17T00:00:00"/>
    <x v="37"/>
    <n v="7"/>
    <x v="0"/>
    <x v="8"/>
    <n v="0"/>
  </r>
  <r>
    <d v="2023-09-18T00:00:00"/>
    <x v="37"/>
    <n v="1"/>
    <x v="1"/>
    <x v="8"/>
    <n v="0"/>
  </r>
  <r>
    <d v="2023-09-19T00:00:00"/>
    <x v="37"/>
    <n v="2"/>
    <x v="1"/>
    <x v="8"/>
    <n v="0"/>
  </r>
  <r>
    <d v="2023-09-20T00:00:00"/>
    <x v="37"/>
    <n v="3"/>
    <x v="1"/>
    <x v="8"/>
    <n v="0"/>
  </r>
  <r>
    <d v="2023-09-21T00:00:00"/>
    <x v="37"/>
    <n v="4"/>
    <x v="1"/>
    <x v="8"/>
    <n v="0"/>
  </r>
  <r>
    <d v="2023-09-22T00:00:00"/>
    <x v="37"/>
    <n v="5"/>
    <x v="1"/>
    <x v="8"/>
    <n v="0"/>
  </r>
  <r>
    <d v="2023-09-23T00:00:00"/>
    <x v="37"/>
    <n v="6"/>
    <x v="0"/>
    <x v="8"/>
    <n v="0"/>
  </r>
  <r>
    <d v="2023-09-24T00:00:00"/>
    <x v="38"/>
    <n v="7"/>
    <x v="0"/>
    <x v="8"/>
    <n v="0"/>
  </r>
  <r>
    <d v="2023-09-25T00:00:00"/>
    <x v="38"/>
    <n v="1"/>
    <x v="1"/>
    <x v="8"/>
    <n v="0"/>
  </r>
  <r>
    <d v="2023-09-26T00:00:00"/>
    <x v="38"/>
    <n v="2"/>
    <x v="1"/>
    <x v="8"/>
    <n v="0"/>
  </r>
  <r>
    <d v="2023-09-27T00:00:00"/>
    <x v="38"/>
    <n v="3"/>
    <x v="1"/>
    <x v="8"/>
    <n v="0"/>
  </r>
  <r>
    <d v="2023-09-28T00:00:00"/>
    <x v="38"/>
    <n v="4"/>
    <x v="1"/>
    <x v="8"/>
    <n v="0"/>
  </r>
  <r>
    <d v="2023-09-29T00:00:00"/>
    <x v="38"/>
    <n v="5"/>
    <x v="1"/>
    <x v="8"/>
    <n v="0"/>
  </r>
  <r>
    <d v="2023-09-30T00:00:00"/>
    <x v="38"/>
    <n v="6"/>
    <x v="0"/>
    <x v="8"/>
    <n v="0"/>
  </r>
  <r>
    <d v="2023-10-01T00:00:00"/>
    <x v="39"/>
    <n v="7"/>
    <x v="0"/>
    <x v="9"/>
    <n v="0"/>
  </r>
  <r>
    <d v="2023-10-02T00:00:00"/>
    <x v="39"/>
    <n v="1"/>
    <x v="1"/>
    <x v="9"/>
    <n v="0"/>
  </r>
  <r>
    <d v="2023-10-03T00:00:00"/>
    <x v="39"/>
    <n v="2"/>
    <x v="1"/>
    <x v="9"/>
    <n v="0"/>
  </r>
  <r>
    <d v="2023-10-04T00:00:00"/>
    <x v="39"/>
    <n v="3"/>
    <x v="1"/>
    <x v="9"/>
    <n v="0"/>
  </r>
  <r>
    <d v="2023-10-05T00:00:00"/>
    <x v="39"/>
    <n v="4"/>
    <x v="1"/>
    <x v="9"/>
    <n v="0"/>
  </r>
  <r>
    <d v="2023-10-06T00:00:00"/>
    <x v="39"/>
    <n v="5"/>
    <x v="1"/>
    <x v="9"/>
    <n v="0"/>
  </r>
  <r>
    <d v="2023-10-07T00:00:00"/>
    <x v="39"/>
    <n v="6"/>
    <x v="0"/>
    <x v="9"/>
    <n v="0"/>
  </r>
  <r>
    <d v="2023-10-08T00:00:00"/>
    <x v="40"/>
    <n v="7"/>
    <x v="0"/>
    <x v="9"/>
    <n v="0"/>
  </r>
  <r>
    <d v="2023-10-09T00:00:00"/>
    <x v="40"/>
    <n v="1"/>
    <x v="1"/>
    <x v="9"/>
    <n v="0"/>
  </r>
  <r>
    <d v="2023-10-10T00:00:00"/>
    <x v="40"/>
    <n v="2"/>
    <x v="1"/>
    <x v="9"/>
    <n v="0"/>
  </r>
  <r>
    <d v="2023-10-11T00:00:00"/>
    <x v="40"/>
    <n v="3"/>
    <x v="1"/>
    <x v="9"/>
    <n v="0"/>
  </r>
  <r>
    <d v="2023-10-12T00:00:00"/>
    <x v="40"/>
    <n v="4"/>
    <x v="1"/>
    <x v="9"/>
    <n v="0"/>
  </r>
  <r>
    <d v="2023-10-13T00:00:00"/>
    <x v="40"/>
    <n v="5"/>
    <x v="1"/>
    <x v="9"/>
    <n v="0"/>
  </r>
  <r>
    <d v="2023-10-14T00:00:00"/>
    <x v="40"/>
    <n v="6"/>
    <x v="0"/>
    <x v="9"/>
    <n v="0"/>
  </r>
  <r>
    <d v="2023-10-15T00:00:00"/>
    <x v="41"/>
    <n v="7"/>
    <x v="0"/>
    <x v="9"/>
    <n v="0"/>
  </r>
  <r>
    <d v="2023-10-16T00:00:00"/>
    <x v="41"/>
    <n v="1"/>
    <x v="1"/>
    <x v="9"/>
    <n v="0"/>
  </r>
  <r>
    <d v="2023-10-17T00:00:00"/>
    <x v="41"/>
    <n v="2"/>
    <x v="1"/>
    <x v="9"/>
    <n v="0"/>
  </r>
  <r>
    <d v="2023-10-18T00:00:00"/>
    <x v="41"/>
    <n v="3"/>
    <x v="1"/>
    <x v="9"/>
    <n v="0"/>
  </r>
  <r>
    <d v="2023-10-19T00:00:00"/>
    <x v="41"/>
    <n v="4"/>
    <x v="1"/>
    <x v="9"/>
    <n v="0"/>
  </r>
  <r>
    <d v="2023-10-20T00:00:00"/>
    <x v="41"/>
    <n v="5"/>
    <x v="1"/>
    <x v="9"/>
    <n v="0"/>
  </r>
  <r>
    <d v="2023-10-21T00:00:00"/>
    <x v="41"/>
    <n v="6"/>
    <x v="0"/>
    <x v="9"/>
    <n v="0"/>
  </r>
  <r>
    <d v="2023-10-22T00:00:00"/>
    <x v="42"/>
    <n v="7"/>
    <x v="0"/>
    <x v="9"/>
    <n v="0"/>
  </r>
  <r>
    <d v="2023-10-23T00:00:00"/>
    <x v="42"/>
    <n v="1"/>
    <x v="1"/>
    <x v="9"/>
    <n v="0"/>
  </r>
  <r>
    <d v="2023-10-24T00:00:00"/>
    <x v="42"/>
    <n v="2"/>
    <x v="1"/>
    <x v="9"/>
    <n v="0"/>
  </r>
  <r>
    <d v="2023-10-25T00:00:00"/>
    <x v="42"/>
    <n v="3"/>
    <x v="1"/>
    <x v="9"/>
    <n v="0"/>
  </r>
  <r>
    <d v="2023-10-26T00:00:00"/>
    <x v="42"/>
    <n v="4"/>
    <x v="1"/>
    <x v="9"/>
    <n v="0"/>
  </r>
  <r>
    <d v="2023-10-27T00:00:00"/>
    <x v="42"/>
    <n v="5"/>
    <x v="1"/>
    <x v="9"/>
    <n v="0"/>
  </r>
  <r>
    <d v="2023-10-28T00:00:00"/>
    <x v="42"/>
    <n v="6"/>
    <x v="0"/>
    <x v="9"/>
    <n v="0"/>
  </r>
  <r>
    <d v="2023-10-29T00:00:00"/>
    <x v="43"/>
    <n v="7"/>
    <x v="0"/>
    <x v="9"/>
    <n v="0"/>
  </r>
  <r>
    <d v="2023-10-30T00:00:00"/>
    <x v="43"/>
    <n v="1"/>
    <x v="1"/>
    <x v="9"/>
    <n v="0"/>
  </r>
  <r>
    <d v="2023-10-31T00:00:00"/>
    <x v="43"/>
    <n v="2"/>
    <x v="1"/>
    <x v="9"/>
    <n v="0"/>
  </r>
  <r>
    <d v="2023-11-01T00:00:00"/>
    <x v="43"/>
    <n v="3"/>
    <x v="1"/>
    <x v="10"/>
    <n v="0"/>
  </r>
  <r>
    <d v="2023-11-02T00:00:00"/>
    <x v="43"/>
    <n v="4"/>
    <x v="1"/>
    <x v="10"/>
    <n v="0"/>
  </r>
  <r>
    <d v="2023-11-03T00:00:00"/>
    <x v="43"/>
    <n v="5"/>
    <x v="1"/>
    <x v="10"/>
    <n v="0"/>
  </r>
  <r>
    <d v="2023-11-04T00:00:00"/>
    <x v="43"/>
    <n v="6"/>
    <x v="0"/>
    <x v="10"/>
    <n v="0"/>
  </r>
  <r>
    <d v="2023-11-05T00:00:00"/>
    <x v="44"/>
    <n v="7"/>
    <x v="0"/>
    <x v="10"/>
    <n v="0"/>
  </r>
  <r>
    <d v="2023-11-06T00:00:00"/>
    <x v="44"/>
    <n v="1"/>
    <x v="1"/>
    <x v="10"/>
    <n v="0"/>
  </r>
  <r>
    <d v="2023-11-07T00:00:00"/>
    <x v="44"/>
    <n v="2"/>
    <x v="1"/>
    <x v="10"/>
    <n v="0"/>
  </r>
  <r>
    <d v="2023-11-08T00:00:00"/>
    <x v="44"/>
    <n v="3"/>
    <x v="1"/>
    <x v="10"/>
    <n v="0"/>
  </r>
  <r>
    <d v="2023-11-09T00:00:00"/>
    <x v="44"/>
    <n v="4"/>
    <x v="1"/>
    <x v="10"/>
    <n v="0"/>
  </r>
  <r>
    <d v="2023-11-10T00:00:00"/>
    <x v="44"/>
    <n v="5"/>
    <x v="1"/>
    <x v="10"/>
    <n v="0"/>
  </r>
  <r>
    <d v="2023-11-11T00:00:00"/>
    <x v="44"/>
    <n v="6"/>
    <x v="0"/>
    <x v="10"/>
    <n v="0"/>
  </r>
  <r>
    <d v="2023-11-12T00:00:00"/>
    <x v="45"/>
    <n v="7"/>
    <x v="0"/>
    <x v="10"/>
    <n v="0"/>
  </r>
  <r>
    <d v="2023-11-13T00:00:00"/>
    <x v="45"/>
    <n v="1"/>
    <x v="1"/>
    <x v="10"/>
    <n v="0"/>
  </r>
  <r>
    <d v="2023-11-14T00:00:00"/>
    <x v="45"/>
    <n v="2"/>
    <x v="1"/>
    <x v="10"/>
    <n v="0"/>
  </r>
  <r>
    <d v="2023-11-15T00:00:00"/>
    <x v="45"/>
    <n v="3"/>
    <x v="1"/>
    <x v="10"/>
    <n v="0"/>
  </r>
  <r>
    <d v="2023-11-16T00:00:00"/>
    <x v="45"/>
    <n v="4"/>
    <x v="1"/>
    <x v="10"/>
    <n v="0"/>
  </r>
  <r>
    <d v="2023-11-17T00:00:00"/>
    <x v="45"/>
    <n v="5"/>
    <x v="1"/>
    <x v="10"/>
    <n v="0"/>
  </r>
  <r>
    <d v="2023-11-18T00:00:00"/>
    <x v="45"/>
    <n v="6"/>
    <x v="0"/>
    <x v="10"/>
    <n v="0"/>
  </r>
  <r>
    <d v="2023-11-19T00:00:00"/>
    <x v="46"/>
    <n v="7"/>
    <x v="0"/>
    <x v="10"/>
    <n v="0"/>
  </r>
  <r>
    <d v="2023-11-20T00:00:00"/>
    <x v="46"/>
    <n v="1"/>
    <x v="1"/>
    <x v="10"/>
    <n v="0"/>
  </r>
  <r>
    <d v="2023-11-21T00:00:00"/>
    <x v="46"/>
    <n v="2"/>
    <x v="1"/>
    <x v="10"/>
    <n v="0"/>
  </r>
  <r>
    <d v="2023-11-22T00:00:00"/>
    <x v="46"/>
    <n v="3"/>
    <x v="1"/>
    <x v="10"/>
    <n v="0"/>
  </r>
  <r>
    <d v="2023-11-23T00:00:00"/>
    <x v="46"/>
    <n v="4"/>
    <x v="1"/>
    <x v="10"/>
    <n v="0"/>
  </r>
  <r>
    <d v="2023-11-24T00:00:00"/>
    <x v="46"/>
    <n v="5"/>
    <x v="1"/>
    <x v="10"/>
    <n v="0"/>
  </r>
  <r>
    <d v="2023-11-25T00:00:00"/>
    <x v="46"/>
    <n v="6"/>
    <x v="0"/>
    <x v="10"/>
    <n v="0"/>
  </r>
  <r>
    <d v="2023-11-26T00:00:00"/>
    <x v="47"/>
    <n v="7"/>
    <x v="0"/>
    <x v="10"/>
    <n v="0"/>
  </r>
  <r>
    <d v="2023-11-27T00:00:00"/>
    <x v="47"/>
    <n v="1"/>
    <x v="1"/>
    <x v="10"/>
    <n v="0"/>
  </r>
  <r>
    <d v="2023-11-28T00:00:00"/>
    <x v="47"/>
    <n v="2"/>
    <x v="1"/>
    <x v="10"/>
    <n v="0"/>
  </r>
  <r>
    <d v="2023-11-29T00:00:00"/>
    <x v="47"/>
    <n v="3"/>
    <x v="1"/>
    <x v="10"/>
    <n v="0"/>
  </r>
  <r>
    <d v="2023-11-30T00:00:00"/>
    <x v="47"/>
    <n v="4"/>
    <x v="1"/>
    <x v="10"/>
    <n v="0"/>
  </r>
  <r>
    <d v="2023-12-01T00:00:00"/>
    <x v="47"/>
    <n v="5"/>
    <x v="1"/>
    <x v="11"/>
    <n v="0"/>
  </r>
  <r>
    <d v="2023-12-02T00:00:00"/>
    <x v="47"/>
    <n v="6"/>
    <x v="0"/>
    <x v="11"/>
    <n v="0"/>
  </r>
  <r>
    <d v="2023-12-03T00:00:00"/>
    <x v="48"/>
    <n v="7"/>
    <x v="0"/>
    <x v="11"/>
    <n v="0"/>
  </r>
  <r>
    <d v="2023-12-04T00:00:00"/>
    <x v="48"/>
    <n v="1"/>
    <x v="1"/>
    <x v="11"/>
    <n v="0"/>
  </r>
  <r>
    <d v="2023-12-05T00:00:00"/>
    <x v="48"/>
    <n v="2"/>
    <x v="1"/>
    <x v="11"/>
    <n v="0"/>
  </r>
  <r>
    <d v="2023-12-06T00:00:00"/>
    <x v="48"/>
    <n v="3"/>
    <x v="1"/>
    <x v="11"/>
    <n v="0"/>
  </r>
  <r>
    <d v="2023-12-07T00:00:00"/>
    <x v="48"/>
    <n v="4"/>
    <x v="1"/>
    <x v="11"/>
    <n v="0"/>
  </r>
  <r>
    <d v="2023-12-08T00:00:00"/>
    <x v="48"/>
    <n v="5"/>
    <x v="1"/>
    <x v="11"/>
    <n v="0"/>
  </r>
  <r>
    <d v="2023-12-09T00:00:00"/>
    <x v="48"/>
    <n v="6"/>
    <x v="0"/>
    <x v="11"/>
    <n v="0"/>
  </r>
  <r>
    <d v="2023-12-10T00:00:00"/>
    <x v="49"/>
    <n v="7"/>
    <x v="0"/>
    <x v="11"/>
    <n v="0"/>
  </r>
  <r>
    <d v="2023-12-11T00:00:00"/>
    <x v="49"/>
    <n v="1"/>
    <x v="1"/>
    <x v="11"/>
    <n v="0"/>
  </r>
  <r>
    <d v="2023-12-12T00:00:00"/>
    <x v="49"/>
    <n v="2"/>
    <x v="1"/>
    <x v="11"/>
    <n v="0"/>
  </r>
  <r>
    <d v="2023-12-13T00:00:00"/>
    <x v="49"/>
    <n v="3"/>
    <x v="1"/>
    <x v="11"/>
    <n v="0"/>
  </r>
  <r>
    <d v="2023-12-14T00:00:00"/>
    <x v="49"/>
    <n v="4"/>
    <x v="1"/>
    <x v="11"/>
    <n v="0"/>
  </r>
  <r>
    <d v="2023-12-15T00:00:00"/>
    <x v="49"/>
    <n v="5"/>
    <x v="1"/>
    <x v="11"/>
    <n v="0"/>
  </r>
  <r>
    <d v="2023-12-16T00:00:00"/>
    <x v="49"/>
    <n v="6"/>
    <x v="0"/>
    <x v="11"/>
    <n v="0"/>
  </r>
  <r>
    <d v="2023-12-17T00:00:00"/>
    <x v="50"/>
    <n v="7"/>
    <x v="0"/>
    <x v="11"/>
    <n v="0"/>
  </r>
  <r>
    <d v="2023-12-18T00:00:00"/>
    <x v="50"/>
    <n v="1"/>
    <x v="1"/>
    <x v="11"/>
    <n v="0"/>
  </r>
  <r>
    <d v="2023-12-19T00:00:00"/>
    <x v="50"/>
    <n v="2"/>
    <x v="1"/>
    <x v="11"/>
    <n v="0"/>
  </r>
  <r>
    <d v="2023-12-20T00:00:00"/>
    <x v="50"/>
    <n v="3"/>
    <x v="1"/>
    <x v="11"/>
    <n v="0"/>
  </r>
  <r>
    <d v="2023-12-21T00:00:00"/>
    <x v="50"/>
    <n v="4"/>
    <x v="1"/>
    <x v="11"/>
    <n v="0"/>
  </r>
  <r>
    <d v="2023-12-22T00:00:00"/>
    <x v="50"/>
    <n v="5"/>
    <x v="1"/>
    <x v="11"/>
    <n v="0"/>
  </r>
  <r>
    <d v="2023-12-23T00:00:00"/>
    <x v="50"/>
    <n v="6"/>
    <x v="0"/>
    <x v="11"/>
    <n v="0"/>
  </r>
  <r>
    <d v="2023-12-24T00:00:00"/>
    <x v="51"/>
    <n v="7"/>
    <x v="0"/>
    <x v="11"/>
    <n v="0"/>
  </r>
  <r>
    <d v="2023-12-25T00:00:00"/>
    <x v="51"/>
    <n v="1"/>
    <x v="1"/>
    <x v="11"/>
    <n v="0"/>
  </r>
  <r>
    <d v="2023-12-26T00:00:00"/>
    <x v="51"/>
    <n v="2"/>
    <x v="1"/>
    <x v="11"/>
    <n v="0"/>
  </r>
  <r>
    <d v="2023-12-27T00:00:00"/>
    <x v="51"/>
    <n v="3"/>
    <x v="1"/>
    <x v="11"/>
    <n v="0"/>
  </r>
  <r>
    <d v="2023-12-28T00:00:00"/>
    <x v="51"/>
    <n v="4"/>
    <x v="1"/>
    <x v="11"/>
    <n v="0"/>
  </r>
  <r>
    <d v="2023-12-29T00:00:00"/>
    <x v="51"/>
    <n v="5"/>
    <x v="1"/>
    <x v="11"/>
    <n v="0"/>
  </r>
  <r>
    <d v="2023-12-30T00:00:00"/>
    <x v="51"/>
    <n v="6"/>
    <x v="0"/>
    <x v="11"/>
    <n v="0"/>
  </r>
  <r>
    <d v="2023-12-31T00:00:00"/>
    <x v="52"/>
    <n v="7"/>
    <x v="0"/>
    <x v="11"/>
    <n v="0"/>
  </r>
  <r>
    <m/>
    <x v="53"/>
    <m/>
    <x v="2"/>
    <x v="12"/>
    <m/>
  </r>
</pivotCacheRecords>
</file>

<file path=xl/pivotCache/pivotCacheRecords3.xml><?xml version="1.0" encoding="utf-8"?>
<pivotCacheRecords xmlns="http://schemas.openxmlformats.org/spreadsheetml/2006/main" count="366">
  <r>
    <d v="2023-01-01T00:00:00"/>
    <x v="0"/>
    <n v="7"/>
    <x v="0"/>
    <x v="0"/>
    <n v="0"/>
  </r>
  <r>
    <d v="2023-01-02T00:00:00"/>
    <x v="0"/>
    <n v="1"/>
    <x v="1"/>
    <x v="0"/>
    <n v="0"/>
  </r>
  <r>
    <d v="2023-01-03T00:00:00"/>
    <x v="0"/>
    <n v="2"/>
    <x v="1"/>
    <x v="0"/>
    <n v="0"/>
  </r>
  <r>
    <d v="2023-01-04T00:00:00"/>
    <x v="0"/>
    <n v="3"/>
    <x v="1"/>
    <x v="0"/>
    <n v="0"/>
  </r>
  <r>
    <d v="2023-01-05T00:00:00"/>
    <x v="0"/>
    <n v="4"/>
    <x v="1"/>
    <x v="0"/>
    <n v="0"/>
  </r>
  <r>
    <d v="2023-01-06T00:00:00"/>
    <x v="0"/>
    <n v="5"/>
    <x v="1"/>
    <x v="0"/>
    <n v="0"/>
  </r>
  <r>
    <d v="2023-01-07T00:00:00"/>
    <x v="0"/>
    <n v="6"/>
    <x v="0"/>
    <x v="0"/>
    <n v="0"/>
  </r>
  <r>
    <d v="2023-01-08T00:00:00"/>
    <x v="1"/>
    <n v="7"/>
    <x v="0"/>
    <x v="0"/>
    <n v="0"/>
  </r>
  <r>
    <d v="2023-01-09T00:00:00"/>
    <x v="1"/>
    <n v="1"/>
    <x v="1"/>
    <x v="0"/>
    <n v="0"/>
  </r>
  <r>
    <d v="2023-01-10T00:00:00"/>
    <x v="1"/>
    <n v="2"/>
    <x v="1"/>
    <x v="0"/>
    <n v="0"/>
  </r>
  <r>
    <d v="2023-01-11T00:00:00"/>
    <x v="1"/>
    <n v="3"/>
    <x v="1"/>
    <x v="0"/>
    <n v="0"/>
  </r>
  <r>
    <d v="2023-01-12T00:00:00"/>
    <x v="1"/>
    <n v="4"/>
    <x v="1"/>
    <x v="0"/>
    <n v="0"/>
  </r>
  <r>
    <d v="2023-01-13T00:00:00"/>
    <x v="1"/>
    <n v="5"/>
    <x v="1"/>
    <x v="0"/>
    <n v="0"/>
  </r>
  <r>
    <d v="2023-01-14T00:00:00"/>
    <x v="1"/>
    <n v="6"/>
    <x v="0"/>
    <x v="0"/>
    <n v="0"/>
  </r>
  <r>
    <d v="2023-01-15T00:00:00"/>
    <x v="2"/>
    <n v="7"/>
    <x v="0"/>
    <x v="0"/>
    <n v="0"/>
  </r>
  <r>
    <d v="2023-01-16T00:00:00"/>
    <x v="2"/>
    <n v="1"/>
    <x v="1"/>
    <x v="0"/>
    <n v="0"/>
  </r>
  <r>
    <d v="2023-01-17T00:00:00"/>
    <x v="2"/>
    <n v="2"/>
    <x v="1"/>
    <x v="0"/>
    <n v="0"/>
  </r>
  <r>
    <d v="2023-01-18T00:00:00"/>
    <x v="2"/>
    <n v="3"/>
    <x v="1"/>
    <x v="0"/>
    <n v="0"/>
  </r>
  <r>
    <d v="2023-01-19T00:00:00"/>
    <x v="2"/>
    <n v="4"/>
    <x v="1"/>
    <x v="0"/>
    <n v="0"/>
  </r>
  <r>
    <d v="2023-01-20T00:00:00"/>
    <x v="2"/>
    <n v="5"/>
    <x v="1"/>
    <x v="0"/>
    <n v="0"/>
  </r>
  <r>
    <d v="2023-01-21T00:00:00"/>
    <x v="2"/>
    <n v="6"/>
    <x v="0"/>
    <x v="0"/>
    <n v="0"/>
  </r>
  <r>
    <d v="2023-01-22T00:00:00"/>
    <x v="3"/>
    <n v="7"/>
    <x v="0"/>
    <x v="0"/>
    <n v="0"/>
  </r>
  <r>
    <d v="2023-01-23T00:00:00"/>
    <x v="3"/>
    <n v="1"/>
    <x v="1"/>
    <x v="0"/>
    <n v="0"/>
  </r>
  <r>
    <d v="2023-01-24T00:00:00"/>
    <x v="3"/>
    <n v="2"/>
    <x v="1"/>
    <x v="0"/>
    <n v="0"/>
  </r>
  <r>
    <d v="2023-01-25T00:00:00"/>
    <x v="3"/>
    <n v="3"/>
    <x v="1"/>
    <x v="0"/>
    <n v="0"/>
  </r>
  <r>
    <d v="2023-01-26T00:00:00"/>
    <x v="3"/>
    <n v="4"/>
    <x v="1"/>
    <x v="0"/>
    <n v="0"/>
  </r>
  <r>
    <d v="2023-01-27T00:00:00"/>
    <x v="3"/>
    <n v="5"/>
    <x v="1"/>
    <x v="0"/>
    <n v="0"/>
  </r>
  <r>
    <d v="2023-01-28T00:00:00"/>
    <x v="3"/>
    <n v="6"/>
    <x v="0"/>
    <x v="0"/>
    <n v="0"/>
  </r>
  <r>
    <d v="2023-01-29T00:00:00"/>
    <x v="4"/>
    <n v="7"/>
    <x v="0"/>
    <x v="0"/>
    <n v="0"/>
  </r>
  <r>
    <d v="2023-01-30T00:00:00"/>
    <x v="4"/>
    <n v="1"/>
    <x v="1"/>
    <x v="0"/>
    <n v="0"/>
  </r>
  <r>
    <d v="2023-01-31T00:00:00"/>
    <x v="4"/>
    <n v="2"/>
    <x v="1"/>
    <x v="0"/>
    <n v="0"/>
  </r>
  <r>
    <d v="2023-02-01T00:00:00"/>
    <x v="4"/>
    <n v="3"/>
    <x v="1"/>
    <x v="1"/>
    <n v="0"/>
  </r>
  <r>
    <d v="2023-02-02T00:00:00"/>
    <x v="4"/>
    <n v="4"/>
    <x v="1"/>
    <x v="1"/>
    <n v="0"/>
  </r>
  <r>
    <d v="2023-02-03T00:00:00"/>
    <x v="4"/>
    <n v="5"/>
    <x v="1"/>
    <x v="1"/>
    <n v="0"/>
  </r>
  <r>
    <d v="2023-02-04T00:00:00"/>
    <x v="4"/>
    <n v="6"/>
    <x v="0"/>
    <x v="1"/>
    <n v="0"/>
  </r>
  <r>
    <d v="2023-02-05T00:00:00"/>
    <x v="5"/>
    <n v="7"/>
    <x v="0"/>
    <x v="1"/>
    <n v="0"/>
  </r>
  <r>
    <d v="2023-02-06T00:00:00"/>
    <x v="5"/>
    <n v="1"/>
    <x v="1"/>
    <x v="1"/>
    <n v="0"/>
  </r>
  <r>
    <d v="2023-02-07T00:00:00"/>
    <x v="5"/>
    <n v="2"/>
    <x v="1"/>
    <x v="1"/>
    <n v="0"/>
  </r>
  <r>
    <d v="2023-02-08T00:00:00"/>
    <x v="5"/>
    <n v="3"/>
    <x v="1"/>
    <x v="1"/>
    <n v="0"/>
  </r>
  <r>
    <d v="2023-02-09T00:00:00"/>
    <x v="5"/>
    <n v="4"/>
    <x v="1"/>
    <x v="1"/>
    <n v="0"/>
  </r>
  <r>
    <d v="2023-02-10T00:00:00"/>
    <x v="5"/>
    <n v="5"/>
    <x v="1"/>
    <x v="1"/>
    <n v="0"/>
  </r>
  <r>
    <d v="2023-02-11T00:00:00"/>
    <x v="5"/>
    <n v="6"/>
    <x v="0"/>
    <x v="1"/>
    <n v="0"/>
  </r>
  <r>
    <d v="2023-02-12T00:00:00"/>
    <x v="6"/>
    <n v="7"/>
    <x v="0"/>
    <x v="1"/>
    <n v="0"/>
  </r>
  <r>
    <d v="2023-02-13T00:00:00"/>
    <x v="6"/>
    <n v="1"/>
    <x v="1"/>
    <x v="1"/>
    <n v="0"/>
  </r>
  <r>
    <d v="2023-02-14T00:00:00"/>
    <x v="6"/>
    <n v="2"/>
    <x v="1"/>
    <x v="1"/>
    <n v="0"/>
  </r>
  <r>
    <d v="2023-02-15T00:00:00"/>
    <x v="6"/>
    <n v="3"/>
    <x v="1"/>
    <x v="1"/>
    <n v="0"/>
  </r>
  <r>
    <d v="2023-02-16T00:00:00"/>
    <x v="6"/>
    <n v="4"/>
    <x v="1"/>
    <x v="1"/>
    <n v="0"/>
  </r>
  <r>
    <d v="2023-02-17T00:00:00"/>
    <x v="6"/>
    <n v="5"/>
    <x v="1"/>
    <x v="1"/>
    <n v="0"/>
  </r>
  <r>
    <d v="2023-02-18T00:00:00"/>
    <x v="6"/>
    <n v="6"/>
    <x v="0"/>
    <x v="1"/>
    <n v="0"/>
  </r>
  <r>
    <d v="2023-02-19T00:00:00"/>
    <x v="7"/>
    <n v="7"/>
    <x v="0"/>
    <x v="1"/>
    <n v="0"/>
  </r>
  <r>
    <d v="2023-02-20T00:00:00"/>
    <x v="7"/>
    <n v="8"/>
    <x v="0"/>
    <x v="1"/>
    <n v="0"/>
  </r>
  <r>
    <d v="2023-02-21T00:00:00"/>
    <x v="7"/>
    <n v="2"/>
    <x v="0"/>
    <x v="1"/>
    <n v="0"/>
  </r>
  <r>
    <d v="2023-02-22T00:00:00"/>
    <x v="7"/>
    <n v="3"/>
    <x v="1"/>
    <x v="1"/>
    <n v="0"/>
  </r>
  <r>
    <d v="2023-02-23T00:00:00"/>
    <x v="7"/>
    <n v="4"/>
    <x v="1"/>
    <x v="1"/>
    <n v="0"/>
  </r>
  <r>
    <d v="2023-02-24T00:00:00"/>
    <x v="7"/>
    <n v="5"/>
    <x v="0"/>
    <x v="1"/>
    <n v="0"/>
  </r>
  <r>
    <d v="2023-02-25T00:00:00"/>
    <x v="7"/>
    <n v="6"/>
    <x v="0"/>
    <x v="1"/>
    <n v="0"/>
  </r>
  <r>
    <d v="2023-02-26T00:00:00"/>
    <x v="8"/>
    <n v="7"/>
    <x v="0"/>
    <x v="1"/>
    <n v="0"/>
  </r>
  <r>
    <d v="2023-02-27T00:00:00"/>
    <x v="8"/>
    <n v="1"/>
    <x v="1"/>
    <x v="1"/>
    <n v="0"/>
  </r>
  <r>
    <d v="2023-02-28T00:00:00"/>
    <x v="8"/>
    <n v="2"/>
    <x v="1"/>
    <x v="1"/>
    <n v="0"/>
  </r>
  <r>
    <d v="2023-03-01T00:00:00"/>
    <x v="8"/>
    <n v="3"/>
    <x v="1"/>
    <x v="2"/>
    <n v="0"/>
  </r>
  <r>
    <d v="2023-03-02T00:00:00"/>
    <x v="8"/>
    <n v="4"/>
    <x v="1"/>
    <x v="2"/>
    <n v="0"/>
  </r>
  <r>
    <d v="2023-03-03T00:00:00"/>
    <x v="8"/>
    <n v="5"/>
    <x v="1"/>
    <x v="2"/>
    <n v="0"/>
  </r>
  <r>
    <d v="2023-03-04T00:00:00"/>
    <x v="8"/>
    <n v="6"/>
    <x v="0"/>
    <x v="2"/>
    <n v="0"/>
  </r>
  <r>
    <d v="2023-03-05T00:00:00"/>
    <x v="9"/>
    <n v="7"/>
    <x v="0"/>
    <x v="2"/>
    <n v="0"/>
  </r>
  <r>
    <d v="2023-03-06T00:00:00"/>
    <x v="9"/>
    <n v="1"/>
    <x v="1"/>
    <x v="2"/>
    <n v="0"/>
  </r>
  <r>
    <d v="2023-03-07T00:00:00"/>
    <x v="9"/>
    <n v="2"/>
    <x v="1"/>
    <x v="2"/>
    <n v="0"/>
  </r>
  <r>
    <d v="2023-03-08T00:00:00"/>
    <x v="9"/>
    <n v="3"/>
    <x v="1"/>
    <x v="2"/>
    <n v="0"/>
  </r>
  <r>
    <d v="2023-03-09T00:00:00"/>
    <x v="9"/>
    <n v="4"/>
    <x v="1"/>
    <x v="2"/>
    <n v="0"/>
  </r>
  <r>
    <d v="2023-03-10T00:00:00"/>
    <x v="9"/>
    <n v="5"/>
    <x v="1"/>
    <x v="2"/>
    <n v="0"/>
  </r>
  <r>
    <d v="2023-03-11T00:00:00"/>
    <x v="9"/>
    <n v="6"/>
    <x v="0"/>
    <x v="2"/>
    <n v="0"/>
  </r>
  <r>
    <d v="2023-03-12T00:00:00"/>
    <x v="10"/>
    <n v="7"/>
    <x v="0"/>
    <x v="2"/>
    <n v="0"/>
  </r>
  <r>
    <d v="2023-03-13T00:00:00"/>
    <x v="10"/>
    <n v="1"/>
    <x v="1"/>
    <x v="2"/>
    <n v="0"/>
  </r>
  <r>
    <d v="2023-03-14T00:00:00"/>
    <x v="10"/>
    <n v="2"/>
    <x v="1"/>
    <x v="2"/>
    <n v="0"/>
  </r>
  <r>
    <d v="2023-03-15T00:00:00"/>
    <x v="10"/>
    <n v="3"/>
    <x v="1"/>
    <x v="2"/>
    <n v="0"/>
  </r>
  <r>
    <d v="2023-03-16T00:00:00"/>
    <x v="10"/>
    <n v="4"/>
    <x v="1"/>
    <x v="2"/>
    <n v="0"/>
  </r>
  <r>
    <d v="2023-03-17T00:00:00"/>
    <x v="10"/>
    <n v="5"/>
    <x v="1"/>
    <x v="2"/>
    <n v="0"/>
  </r>
  <r>
    <d v="2023-03-18T00:00:00"/>
    <x v="10"/>
    <n v="6"/>
    <x v="0"/>
    <x v="2"/>
    <n v="0"/>
  </r>
  <r>
    <d v="2023-03-19T00:00:00"/>
    <x v="11"/>
    <n v="7"/>
    <x v="0"/>
    <x v="2"/>
    <n v="0"/>
  </r>
  <r>
    <d v="2023-03-20T00:00:00"/>
    <x v="11"/>
    <n v="1"/>
    <x v="1"/>
    <x v="2"/>
    <n v="0"/>
  </r>
  <r>
    <d v="2023-03-21T00:00:00"/>
    <x v="11"/>
    <n v="2"/>
    <x v="1"/>
    <x v="2"/>
    <n v="0"/>
  </r>
  <r>
    <d v="2023-03-22T00:00:00"/>
    <x v="11"/>
    <n v="3"/>
    <x v="1"/>
    <x v="2"/>
    <n v="0"/>
  </r>
  <r>
    <d v="2023-03-23T00:00:00"/>
    <x v="11"/>
    <n v="4"/>
    <x v="1"/>
    <x v="2"/>
    <n v="0"/>
  </r>
  <r>
    <d v="2023-03-24T00:00:00"/>
    <x v="11"/>
    <n v="5"/>
    <x v="0"/>
    <x v="2"/>
    <n v="0"/>
  </r>
  <r>
    <d v="2023-03-25T00:00:00"/>
    <x v="11"/>
    <n v="6"/>
    <x v="0"/>
    <x v="2"/>
    <n v="0"/>
  </r>
  <r>
    <d v="2023-03-26T00:00:00"/>
    <x v="12"/>
    <n v="7"/>
    <x v="0"/>
    <x v="2"/>
    <n v="0"/>
  </r>
  <r>
    <d v="2023-03-27T00:00:00"/>
    <x v="12"/>
    <n v="1"/>
    <x v="1"/>
    <x v="2"/>
    <n v="0"/>
  </r>
  <r>
    <d v="2023-03-28T00:00:00"/>
    <x v="12"/>
    <n v="2"/>
    <x v="1"/>
    <x v="2"/>
    <n v="0"/>
  </r>
  <r>
    <d v="2023-03-29T00:00:00"/>
    <x v="12"/>
    <n v="3"/>
    <x v="1"/>
    <x v="2"/>
    <n v="0"/>
  </r>
  <r>
    <d v="2023-03-30T00:00:00"/>
    <x v="12"/>
    <n v="4"/>
    <x v="1"/>
    <x v="2"/>
    <n v="0"/>
  </r>
  <r>
    <d v="2023-03-31T00:00:00"/>
    <x v="12"/>
    <n v="5"/>
    <x v="1"/>
    <x v="2"/>
    <n v="0"/>
  </r>
  <r>
    <d v="2023-04-01T00:00:00"/>
    <x v="12"/>
    <n v="6"/>
    <x v="0"/>
    <x v="3"/>
    <n v="0"/>
  </r>
  <r>
    <d v="2023-04-02T00:00:00"/>
    <x v="13"/>
    <n v="7"/>
    <x v="0"/>
    <x v="3"/>
    <n v="0"/>
  </r>
  <r>
    <d v="2023-04-03T00:00:00"/>
    <x v="13"/>
    <n v="1"/>
    <x v="1"/>
    <x v="3"/>
    <n v="0"/>
  </r>
  <r>
    <d v="2023-04-04T00:00:00"/>
    <x v="13"/>
    <n v="2"/>
    <x v="1"/>
    <x v="3"/>
    <n v="0"/>
  </r>
  <r>
    <d v="2023-04-05T00:00:00"/>
    <x v="13"/>
    <n v="3"/>
    <x v="1"/>
    <x v="3"/>
    <n v="0"/>
  </r>
  <r>
    <d v="2023-04-06T00:00:00"/>
    <x v="13"/>
    <n v="4"/>
    <x v="1"/>
    <x v="3"/>
    <n v="0"/>
  </r>
  <r>
    <d v="2023-04-07T00:00:00"/>
    <x v="13"/>
    <n v="5"/>
    <x v="0"/>
    <x v="3"/>
    <n v="0"/>
  </r>
  <r>
    <d v="2023-04-08T00:00:00"/>
    <x v="13"/>
    <n v="6"/>
    <x v="0"/>
    <x v="3"/>
    <n v="0"/>
  </r>
  <r>
    <d v="2023-04-09T00:00:00"/>
    <x v="14"/>
    <n v="7"/>
    <x v="0"/>
    <x v="3"/>
    <n v="0"/>
  </r>
  <r>
    <d v="2023-04-10T00:00:00"/>
    <x v="14"/>
    <n v="1"/>
    <x v="1"/>
    <x v="3"/>
    <n v="0"/>
  </r>
  <r>
    <d v="2023-04-11T00:00:00"/>
    <x v="14"/>
    <n v="2"/>
    <x v="1"/>
    <x v="3"/>
    <n v="0"/>
  </r>
  <r>
    <d v="2023-04-12T00:00:00"/>
    <x v="14"/>
    <n v="3"/>
    <x v="1"/>
    <x v="3"/>
    <n v="0"/>
  </r>
  <r>
    <d v="2023-04-13T00:00:00"/>
    <x v="14"/>
    <n v="4"/>
    <x v="1"/>
    <x v="3"/>
    <n v="0"/>
  </r>
  <r>
    <d v="2023-04-14T00:00:00"/>
    <x v="14"/>
    <n v="5"/>
    <x v="1"/>
    <x v="3"/>
    <n v="0"/>
  </r>
  <r>
    <d v="2023-04-15T00:00:00"/>
    <x v="14"/>
    <n v="6"/>
    <x v="0"/>
    <x v="3"/>
    <n v="0"/>
  </r>
  <r>
    <d v="2023-04-16T00:00:00"/>
    <x v="15"/>
    <n v="7"/>
    <x v="0"/>
    <x v="3"/>
    <n v="0"/>
  </r>
  <r>
    <d v="2023-04-17T00:00:00"/>
    <x v="15"/>
    <n v="1"/>
    <x v="1"/>
    <x v="3"/>
    <n v="0"/>
  </r>
  <r>
    <d v="2023-04-18T00:00:00"/>
    <x v="15"/>
    <n v="2"/>
    <x v="1"/>
    <x v="3"/>
    <n v="0"/>
  </r>
  <r>
    <d v="2023-04-19T00:00:00"/>
    <x v="15"/>
    <n v="3"/>
    <x v="1"/>
    <x v="3"/>
    <n v="0"/>
  </r>
  <r>
    <d v="2023-04-20T00:00:00"/>
    <x v="15"/>
    <n v="4"/>
    <x v="1"/>
    <x v="3"/>
    <n v="0"/>
  </r>
  <r>
    <d v="2023-04-21T00:00:00"/>
    <x v="15"/>
    <n v="5"/>
    <x v="1"/>
    <x v="3"/>
    <n v="0"/>
  </r>
  <r>
    <d v="2023-04-22T00:00:00"/>
    <x v="15"/>
    <n v="6"/>
    <x v="0"/>
    <x v="3"/>
    <n v="0"/>
  </r>
  <r>
    <d v="2023-04-23T00:00:00"/>
    <x v="16"/>
    <n v="7"/>
    <x v="0"/>
    <x v="3"/>
    <n v="0"/>
  </r>
  <r>
    <d v="2023-04-24T00:00:00"/>
    <x v="16"/>
    <n v="1"/>
    <x v="1"/>
    <x v="3"/>
    <n v="0"/>
  </r>
  <r>
    <d v="2023-04-25T00:00:00"/>
    <x v="16"/>
    <n v="2"/>
    <x v="1"/>
    <x v="3"/>
    <n v="0"/>
  </r>
  <r>
    <d v="2023-04-26T00:00:00"/>
    <x v="16"/>
    <n v="3"/>
    <x v="1"/>
    <x v="3"/>
    <n v="0"/>
  </r>
  <r>
    <d v="2023-04-27T00:00:00"/>
    <x v="16"/>
    <n v="4"/>
    <x v="1"/>
    <x v="3"/>
    <n v="0"/>
  </r>
  <r>
    <d v="2023-04-28T00:00:00"/>
    <x v="16"/>
    <n v="5"/>
    <x v="1"/>
    <x v="3"/>
    <n v="0"/>
  </r>
  <r>
    <d v="2023-04-29T00:00:00"/>
    <x v="16"/>
    <n v="6"/>
    <x v="0"/>
    <x v="3"/>
    <n v="0"/>
  </r>
  <r>
    <d v="2023-04-30T00:00:00"/>
    <x v="17"/>
    <n v="7"/>
    <x v="0"/>
    <x v="3"/>
    <n v="0"/>
  </r>
  <r>
    <d v="2023-05-01T00:00:00"/>
    <x v="17"/>
    <n v="1"/>
    <x v="0"/>
    <x v="4"/>
    <n v="0"/>
  </r>
  <r>
    <d v="2023-05-02T00:00:00"/>
    <x v="17"/>
    <n v="2"/>
    <x v="1"/>
    <x v="4"/>
    <n v="0"/>
  </r>
  <r>
    <d v="2023-05-03T00:00:00"/>
    <x v="17"/>
    <n v="3"/>
    <x v="1"/>
    <x v="4"/>
    <n v="0"/>
  </r>
  <r>
    <d v="2023-05-04T00:00:00"/>
    <x v="17"/>
    <n v="4"/>
    <x v="1"/>
    <x v="4"/>
    <n v="0"/>
  </r>
  <r>
    <d v="2023-05-05T00:00:00"/>
    <x v="17"/>
    <n v="5"/>
    <x v="1"/>
    <x v="4"/>
    <n v="0"/>
  </r>
  <r>
    <d v="2023-05-06T00:00:00"/>
    <x v="17"/>
    <n v="6"/>
    <x v="0"/>
    <x v="4"/>
    <n v="0"/>
  </r>
  <r>
    <d v="2023-05-07T00:00:00"/>
    <x v="18"/>
    <n v="7"/>
    <x v="0"/>
    <x v="4"/>
    <n v="0"/>
  </r>
  <r>
    <d v="2023-05-08T00:00:00"/>
    <x v="18"/>
    <n v="1"/>
    <x v="1"/>
    <x v="4"/>
    <n v="0"/>
  </r>
  <r>
    <d v="2023-05-09T00:00:00"/>
    <x v="18"/>
    <n v="2"/>
    <x v="1"/>
    <x v="4"/>
    <n v="0"/>
  </r>
  <r>
    <d v="2023-05-10T00:00:00"/>
    <x v="18"/>
    <n v="3"/>
    <x v="1"/>
    <x v="4"/>
    <n v="0"/>
  </r>
  <r>
    <d v="2023-05-11T00:00:00"/>
    <x v="18"/>
    <n v="4"/>
    <x v="1"/>
    <x v="4"/>
    <n v="0"/>
  </r>
  <r>
    <d v="2023-05-12T00:00:00"/>
    <x v="18"/>
    <n v="5"/>
    <x v="1"/>
    <x v="4"/>
    <n v="0"/>
  </r>
  <r>
    <d v="2023-05-13T00:00:00"/>
    <x v="18"/>
    <n v="6"/>
    <x v="0"/>
    <x v="4"/>
    <n v="0"/>
  </r>
  <r>
    <d v="2023-05-14T00:00:00"/>
    <x v="19"/>
    <n v="7"/>
    <x v="0"/>
    <x v="4"/>
    <n v="0"/>
  </r>
  <r>
    <d v="2023-05-15T00:00:00"/>
    <x v="19"/>
    <n v="1"/>
    <x v="1"/>
    <x v="4"/>
    <n v="0"/>
  </r>
  <r>
    <d v="2023-05-16T00:00:00"/>
    <x v="19"/>
    <n v="2"/>
    <x v="1"/>
    <x v="4"/>
    <n v="0"/>
  </r>
  <r>
    <d v="2023-05-17T00:00:00"/>
    <x v="19"/>
    <n v="3"/>
    <x v="1"/>
    <x v="4"/>
    <n v="0"/>
  </r>
  <r>
    <d v="2023-05-18T00:00:00"/>
    <x v="19"/>
    <n v="4"/>
    <x v="1"/>
    <x v="4"/>
    <n v="0"/>
  </r>
  <r>
    <d v="2023-05-19T00:00:00"/>
    <x v="19"/>
    <n v="5"/>
    <x v="1"/>
    <x v="4"/>
    <n v="0"/>
  </r>
  <r>
    <d v="2023-05-20T00:00:00"/>
    <x v="19"/>
    <n v="6"/>
    <x v="0"/>
    <x v="4"/>
    <n v="0"/>
  </r>
  <r>
    <d v="2023-05-21T00:00:00"/>
    <x v="20"/>
    <n v="7"/>
    <x v="0"/>
    <x v="4"/>
    <n v="0"/>
  </r>
  <r>
    <d v="2023-05-22T00:00:00"/>
    <x v="20"/>
    <n v="1"/>
    <x v="1"/>
    <x v="4"/>
    <n v="0"/>
  </r>
  <r>
    <d v="2023-05-23T00:00:00"/>
    <x v="20"/>
    <n v="2"/>
    <x v="1"/>
    <x v="4"/>
    <n v="0"/>
  </r>
  <r>
    <d v="2023-05-24T00:00:00"/>
    <x v="20"/>
    <n v="3"/>
    <x v="1"/>
    <x v="4"/>
    <n v="0"/>
  </r>
  <r>
    <d v="2023-05-25T00:00:00"/>
    <x v="20"/>
    <n v="4"/>
    <x v="0"/>
    <x v="4"/>
    <n v="0"/>
  </r>
  <r>
    <d v="2023-05-26T00:00:00"/>
    <x v="20"/>
    <n v="5"/>
    <x v="0"/>
    <x v="4"/>
    <n v="0"/>
  </r>
  <r>
    <d v="2023-05-27T00:00:00"/>
    <x v="20"/>
    <n v="6"/>
    <x v="0"/>
    <x v="4"/>
    <n v="0"/>
  </r>
  <r>
    <d v="2023-05-28T00:00:00"/>
    <x v="21"/>
    <n v="7"/>
    <x v="0"/>
    <x v="4"/>
    <n v="0"/>
  </r>
  <r>
    <d v="2023-05-29T00:00:00"/>
    <x v="21"/>
    <n v="1"/>
    <x v="1"/>
    <x v="4"/>
    <n v="0"/>
  </r>
  <r>
    <d v="2023-05-30T00:00:00"/>
    <x v="21"/>
    <n v="2"/>
    <x v="1"/>
    <x v="4"/>
    <n v="0"/>
  </r>
  <r>
    <d v="2023-05-31T00:00:00"/>
    <x v="21"/>
    <n v="3"/>
    <x v="1"/>
    <x v="4"/>
    <n v="0"/>
  </r>
  <r>
    <d v="2023-06-01T00:00:00"/>
    <x v="21"/>
    <n v="4"/>
    <x v="1"/>
    <x v="5"/>
    <n v="0"/>
  </r>
  <r>
    <d v="2023-06-02T00:00:00"/>
    <x v="21"/>
    <n v="5"/>
    <x v="1"/>
    <x v="5"/>
    <n v="0"/>
  </r>
  <r>
    <d v="2023-06-03T00:00:00"/>
    <x v="21"/>
    <n v="6"/>
    <x v="0"/>
    <x v="5"/>
    <n v="0"/>
  </r>
  <r>
    <d v="2023-06-04T00:00:00"/>
    <x v="22"/>
    <n v="7"/>
    <x v="0"/>
    <x v="5"/>
    <n v="0"/>
  </r>
  <r>
    <d v="2023-06-05T00:00:00"/>
    <x v="22"/>
    <n v="1"/>
    <x v="1"/>
    <x v="5"/>
    <n v="0"/>
  </r>
  <r>
    <d v="2023-06-06T00:00:00"/>
    <x v="22"/>
    <n v="2"/>
    <x v="1"/>
    <x v="5"/>
    <n v="0"/>
  </r>
  <r>
    <d v="2023-06-07T00:00:00"/>
    <x v="22"/>
    <n v="3"/>
    <x v="1"/>
    <x v="5"/>
    <n v="0"/>
  </r>
  <r>
    <d v="2023-06-08T00:00:00"/>
    <x v="22"/>
    <n v="4"/>
    <x v="1"/>
    <x v="5"/>
    <n v="0"/>
  </r>
  <r>
    <d v="2023-06-09T00:00:00"/>
    <x v="22"/>
    <n v="5"/>
    <x v="1"/>
    <x v="5"/>
    <n v="0"/>
  </r>
  <r>
    <d v="2023-06-10T00:00:00"/>
    <x v="22"/>
    <n v="6"/>
    <x v="0"/>
    <x v="5"/>
    <n v="0"/>
  </r>
  <r>
    <d v="2023-06-11T00:00:00"/>
    <x v="23"/>
    <n v="7"/>
    <x v="0"/>
    <x v="5"/>
    <n v="0"/>
  </r>
  <r>
    <d v="2023-06-12T00:00:00"/>
    <x v="23"/>
    <n v="1"/>
    <x v="1"/>
    <x v="5"/>
    <n v="0"/>
  </r>
  <r>
    <d v="2023-06-13T00:00:00"/>
    <x v="23"/>
    <n v="2"/>
    <x v="1"/>
    <x v="5"/>
    <n v="0"/>
  </r>
  <r>
    <d v="2023-06-14T00:00:00"/>
    <x v="23"/>
    <n v="3"/>
    <x v="1"/>
    <x v="5"/>
    <n v="0"/>
  </r>
  <r>
    <d v="2023-06-15T00:00:00"/>
    <x v="23"/>
    <n v="4"/>
    <x v="1"/>
    <x v="5"/>
    <n v="0"/>
  </r>
  <r>
    <d v="2023-06-16T00:00:00"/>
    <x v="23"/>
    <n v="5"/>
    <x v="1"/>
    <x v="5"/>
    <n v="0"/>
  </r>
  <r>
    <d v="2023-06-17T00:00:00"/>
    <x v="23"/>
    <n v="6"/>
    <x v="0"/>
    <x v="5"/>
    <n v="0"/>
  </r>
  <r>
    <d v="2023-06-18T00:00:00"/>
    <x v="24"/>
    <n v="7"/>
    <x v="0"/>
    <x v="5"/>
    <n v="0"/>
  </r>
  <r>
    <d v="2023-06-19T00:00:00"/>
    <x v="24"/>
    <n v="1"/>
    <x v="1"/>
    <x v="5"/>
    <n v="0"/>
  </r>
  <r>
    <d v="2023-06-20T00:00:00"/>
    <x v="24"/>
    <n v="2"/>
    <x v="1"/>
    <x v="5"/>
    <n v="0"/>
  </r>
  <r>
    <d v="2023-06-21T00:00:00"/>
    <x v="24"/>
    <n v="3"/>
    <x v="1"/>
    <x v="5"/>
    <n v="0"/>
  </r>
  <r>
    <d v="2023-06-22T00:00:00"/>
    <x v="24"/>
    <n v="4"/>
    <x v="1"/>
    <x v="5"/>
    <n v="0"/>
  </r>
  <r>
    <d v="2023-06-23T00:00:00"/>
    <x v="24"/>
    <n v="5"/>
    <x v="1"/>
    <x v="5"/>
    <n v="0"/>
  </r>
  <r>
    <d v="2023-06-24T00:00:00"/>
    <x v="24"/>
    <n v="6"/>
    <x v="0"/>
    <x v="5"/>
    <n v="0"/>
  </r>
  <r>
    <d v="2023-06-25T00:00:00"/>
    <x v="25"/>
    <n v="7"/>
    <x v="0"/>
    <x v="5"/>
    <n v="0"/>
  </r>
  <r>
    <d v="2023-06-26T00:00:00"/>
    <x v="25"/>
    <n v="1"/>
    <x v="1"/>
    <x v="5"/>
    <n v="0"/>
  </r>
  <r>
    <d v="2023-06-27T00:00:00"/>
    <x v="25"/>
    <n v="2"/>
    <x v="1"/>
    <x v="5"/>
    <n v="0"/>
  </r>
  <r>
    <d v="2023-06-28T00:00:00"/>
    <x v="25"/>
    <n v="3"/>
    <x v="1"/>
    <x v="5"/>
    <n v="0"/>
  </r>
  <r>
    <d v="2023-06-29T00:00:00"/>
    <x v="25"/>
    <n v="4"/>
    <x v="1"/>
    <x v="5"/>
    <n v="0"/>
  </r>
  <r>
    <d v="2023-06-30T00:00:00"/>
    <x v="25"/>
    <n v="5"/>
    <x v="1"/>
    <x v="5"/>
    <n v="0"/>
  </r>
  <r>
    <d v="2023-07-01T00:00:00"/>
    <x v="25"/>
    <n v="6"/>
    <x v="0"/>
    <x v="6"/>
    <n v="0"/>
  </r>
  <r>
    <d v="2023-07-02T00:00:00"/>
    <x v="26"/>
    <n v="7"/>
    <x v="0"/>
    <x v="6"/>
    <n v="0"/>
  </r>
  <r>
    <d v="2023-07-03T00:00:00"/>
    <x v="26"/>
    <n v="1"/>
    <x v="1"/>
    <x v="6"/>
    <n v="0"/>
  </r>
  <r>
    <d v="2023-07-04T00:00:00"/>
    <x v="26"/>
    <n v="2"/>
    <x v="1"/>
    <x v="6"/>
    <n v="0"/>
  </r>
  <r>
    <d v="2023-07-05T00:00:00"/>
    <x v="26"/>
    <n v="3"/>
    <x v="1"/>
    <x v="6"/>
    <n v="0"/>
  </r>
  <r>
    <d v="2023-07-06T00:00:00"/>
    <x v="26"/>
    <n v="4"/>
    <x v="1"/>
    <x v="6"/>
    <n v="0"/>
  </r>
  <r>
    <d v="2023-07-07T00:00:00"/>
    <x v="26"/>
    <n v="5"/>
    <x v="1"/>
    <x v="6"/>
    <n v="0"/>
  </r>
  <r>
    <d v="2023-07-08T00:00:00"/>
    <x v="26"/>
    <n v="6"/>
    <x v="0"/>
    <x v="6"/>
    <n v="0"/>
  </r>
  <r>
    <d v="2023-07-09T00:00:00"/>
    <x v="27"/>
    <n v="7"/>
    <x v="0"/>
    <x v="6"/>
    <n v="0"/>
  </r>
  <r>
    <d v="2023-07-10T00:00:00"/>
    <x v="27"/>
    <n v="1"/>
    <x v="1"/>
    <x v="6"/>
    <n v="0"/>
  </r>
  <r>
    <d v="2023-07-11T00:00:00"/>
    <x v="27"/>
    <n v="2"/>
    <x v="1"/>
    <x v="6"/>
    <n v="0"/>
  </r>
  <r>
    <d v="2023-07-12T00:00:00"/>
    <x v="27"/>
    <n v="3"/>
    <x v="1"/>
    <x v="6"/>
    <n v="0"/>
  </r>
  <r>
    <d v="2023-07-13T00:00:00"/>
    <x v="27"/>
    <n v="4"/>
    <x v="1"/>
    <x v="6"/>
    <n v="0"/>
  </r>
  <r>
    <d v="2023-07-14T00:00:00"/>
    <x v="27"/>
    <n v="5"/>
    <x v="1"/>
    <x v="6"/>
    <n v="0"/>
  </r>
  <r>
    <d v="2023-07-15T00:00:00"/>
    <x v="27"/>
    <n v="6"/>
    <x v="0"/>
    <x v="6"/>
    <n v="0"/>
  </r>
  <r>
    <d v="2023-07-16T00:00:00"/>
    <x v="28"/>
    <n v="7"/>
    <x v="0"/>
    <x v="6"/>
    <n v="0"/>
  </r>
  <r>
    <d v="2023-07-17T00:00:00"/>
    <x v="28"/>
    <n v="1"/>
    <x v="1"/>
    <x v="6"/>
    <n v="0"/>
  </r>
  <r>
    <d v="2023-07-18T00:00:00"/>
    <x v="28"/>
    <n v="2"/>
    <x v="1"/>
    <x v="6"/>
    <n v="0"/>
  </r>
  <r>
    <d v="2023-07-19T00:00:00"/>
    <x v="28"/>
    <n v="3"/>
    <x v="1"/>
    <x v="6"/>
    <n v="0"/>
  </r>
  <r>
    <d v="2023-07-20T00:00:00"/>
    <x v="28"/>
    <n v="4"/>
    <x v="1"/>
    <x v="6"/>
    <n v="0"/>
  </r>
  <r>
    <d v="2023-07-21T00:00:00"/>
    <x v="28"/>
    <n v="5"/>
    <x v="1"/>
    <x v="6"/>
    <n v="0"/>
  </r>
  <r>
    <d v="2023-07-22T00:00:00"/>
    <x v="28"/>
    <n v="6"/>
    <x v="0"/>
    <x v="6"/>
    <n v="0"/>
  </r>
  <r>
    <d v="2023-07-23T00:00:00"/>
    <x v="29"/>
    <n v="7"/>
    <x v="0"/>
    <x v="6"/>
    <n v="0"/>
  </r>
  <r>
    <d v="2023-07-24T00:00:00"/>
    <x v="29"/>
    <n v="1"/>
    <x v="1"/>
    <x v="6"/>
    <n v="0"/>
  </r>
  <r>
    <d v="2023-07-25T00:00:00"/>
    <x v="29"/>
    <n v="2"/>
    <x v="1"/>
    <x v="6"/>
    <n v="0"/>
  </r>
  <r>
    <d v="2023-07-26T00:00:00"/>
    <x v="29"/>
    <n v="3"/>
    <x v="1"/>
    <x v="6"/>
    <n v="0"/>
  </r>
  <r>
    <d v="2023-07-27T00:00:00"/>
    <x v="29"/>
    <n v="4"/>
    <x v="1"/>
    <x v="6"/>
    <n v="0"/>
  </r>
  <r>
    <d v="2023-07-28T00:00:00"/>
    <x v="29"/>
    <n v="5"/>
    <x v="1"/>
    <x v="6"/>
    <n v="0"/>
  </r>
  <r>
    <d v="2023-07-29T00:00:00"/>
    <x v="29"/>
    <n v="6"/>
    <x v="0"/>
    <x v="6"/>
    <n v="0"/>
  </r>
  <r>
    <d v="2023-07-30T00:00:00"/>
    <x v="30"/>
    <n v="7"/>
    <x v="0"/>
    <x v="6"/>
    <n v="0"/>
  </r>
  <r>
    <d v="2023-07-31T00:00:00"/>
    <x v="30"/>
    <n v="1"/>
    <x v="1"/>
    <x v="6"/>
    <n v="0"/>
  </r>
  <r>
    <d v="2023-08-01T00:00:00"/>
    <x v="30"/>
    <n v="2"/>
    <x v="1"/>
    <x v="7"/>
    <n v="0"/>
  </r>
  <r>
    <d v="2023-08-02T00:00:00"/>
    <x v="30"/>
    <n v="3"/>
    <x v="1"/>
    <x v="7"/>
    <n v="0"/>
  </r>
  <r>
    <d v="2023-08-03T00:00:00"/>
    <x v="30"/>
    <n v="4"/>
    <x v="1"/>
    <x v="7"/>
    <n v="0"/>
  </r>
  <r>
    <d v="2023-08-04T00:00:00"/>
    <x v="30"/>
    <n v="5"/>
    <x v="1"/>
    <x v="7"/>
    <n v="0"/>
  </r>
  <r>
    <d v="2023-08-05T00:00:00"/>
    <x v="30"/>
    <n v="6"/>
    <x v="0"/>
    <x v="7"/>
    <n v="0"/>
  </r>
  <r>
    <d v="2023-08-06T00:00:00"/>
    <x v="31"/>
    <n v="7"/>
    <x v="0"/>
    <x v="7"/>
    <n v="0"/>
  </r>
  <r>
    <d v="2023-08-07T00:00:00"/>
    <x v="31"/>
    <n v="1"/>
    <x v="1"/>
    <x v="7"/>
    <n v="0"/>
  </r>
  <r>
    <d v="2023-08-08T00:00:00"/>
    <x v="31"/>
    <n v="2"/>
    <x v="1"/>
    <x v="7"/>
    <n v="0"/>
  </r>
  <r>
    <d v="2023-08-09T00:00:00"/>
    <x v="31"/>
    <n v="3"/>
    <x v="1"/>
    <x v="7"/>
    <n v="0"/>
  </r>
  <r>
    <d v="2023-08-10T00:00:00"/>
    <x v="31"/>
    <n v="4"/>
    <x v="1"/>
    <x v="7"/>
    <n v="0"/>
  </r>
  <r>
    <d v="2023-08-11T00:00:00"/>
    <x v="31"/>
    <n v="5"/>
    <x v="1"/>
    <x v="7"/>
    <n v="0"/>
  </r>
  <r>
    <d v="2023-08-12T00:00:00"/>
    <x v="31"/>
    <n v="6"/>
    <x v="0"/>
    <x v="7"/>
    <n v="0"/>
  </r>
  <r>
    <d v="2023-08-13T00:00:00"/>
    <x v="32"/>
    <n v="7"/>
    <x v="0"/>
    <x v="7"/>
    <n v="0"/>
  </r>
  <r>
    <d v="2023-08-14T00:00:00"/>
    <x v="32"/>
    <n v="1"/>
    <x v="1"/>
    <x v="7"/>
    <n v="0"/>
  </r>
  <r>
    <d v="2023-08-15T00:00:00"/>
    <x v="32"/>
    <n v="2"/>
    <x v="1"/>
    <x v="7"/>
    <n v="0"/>
  </r>
  <r>
    <d v="2023-08-16T00:00:00"/>
    <x v="32"/>
    <n v="3"/>
    <x v="1"/>
    <x v="7"/>
    <n v="0"/>
  </r>
  <r>
    <d v="2023-08-17T00:00:00"/>
    <x v="32"/>
    <n v="4"/>
    <x v="1"/>
    <x v="7"/>
    <n v="0"/>
  </r>
  <r>
    <d v="2023-08-18T00:00:00"/>
    <x v="32"/>
    <n v="5"/>
    <x v="1"/>
    <x v="7"/>
    <n v="0"/>
  </r>
  <r>
    <d v="2023-08-19T00:00:00"/>
    <x v="32"/>
    <n v="6"/>
    <x v="0"/>
    <x v="7"/>
    <n v="0"/>
  </r>
  <r>
    <d v="2023-08-20T00:00:00"/>
    <x v="33"/>
    <n v="7"/>
    <x v="0"/>
    <x v="7"/>
    <n v="0"/>
  </r>
  <r>
    <d v="2023-08-21T00:00:00"/>
    <x v="33"/>
    <n v="1"/>
    <x v="1"/>
    <x v="7"/>
    <n v="0"/>
  </r>
  <r>
    <d v="2023-08-22T00:00:00"/>
    <x v="33"/>
    <n v="2"/>
    <x v="1"/>
    <x v="7"/>
    <n v="0"/>
  </r>
  <r>
    <d v="2023-08-23T00:00:00"/>
    <x v="33"/>
    <n v="3"/>
    <x v="1"/>
    <x v="7"/>
    <n v="0"/>
  </r>
  <r>
    <d v="2023-08-24T00:00:00"/>
    <x v="33"/>
    <n v="4"/>
    <x v="1"/>
    <x v="7"/>
    <n v="0"/>
  </r>
  <r>
    <d v="2023-08-25T00:00:00"/>
    <x v="33"/>
    <n v="5"/>
    <x v="1"/>
    <x v="7"/>
    <n v="0"/>
  </r>
  <r>
    <d v="2023-08-26T00:00:00"/>
    <x v="33"/>
    <n v="6"/>
    <x v="0"/>
    <x v="7"/>
    <n v="0"/>
  </r>
  <r>
    <d v="2023-08-27T00:00:00"/>
    <x v="34"/>
    <n v="7"/>
    <x v="0"/>
    <x v="7"/>
    <n v="0"/>
  </r>
  <r>
    <d v="2023-08-28T00:00:00"/>
    <x v="34"/>
    <n v="1"/>
    <x v="1"/>
    <x v="7"/>
    <n v="1"/>
  </r>
  <r>
    <d v="2023-08-29T00:00:00"/>
    <x v="34"/>
    <n v="2"/>
    <x v="1"/>
    <x v="7"/>
    <n v="0"/>
  </r>
  <r>
    <d v="2023-08-30T00:00:00"/>
    <x v="34"/>
    <n v="3"/>
    <x v="1"/>
    <x v="7"/>
    <n v="0"/>
  </r>
  <r>
    <d v="2023-08-31T00:00:00"/>
    <x v="34"/>
    <n v="4"/>
    <x v="1"/>
    <x v="7"/>
    <n v="1"/>
  </r>
  <r>
    <d v="2023-09-01T00:00:00"/>
    <x v="34"/>
    <n v="5"/>
    <x v="1"/>
    <x v="8"/>
    <n v="1"/>
  </r>
  <r>
    <d v="2023-09-02T00:00:00"/>
    <x v="34"/>
    <n v="6"/>
    <x v="0"/>
    <x v="8"/>
    <n v="0"/>
  </r>
  <r>
    <d v="2023-09-03T00:00:00"/>
    <x v="35"/>
    <n v="7"/>
    <x v="0"/>
    <x v="8"/>
    <n v="0"/>
  </r>
  <r>
    <d v="2023-09-04T00:00:00"/>
    <x v="35"/>
    <n v="1"/>
    <x v="1"/>
    <x v="8"/>
    <n v="0"/>
  </r>
  <r>
    <d v="2023-09-05T00:00:00"/>
    <x v="35"/>
    <n v="2"/>
    <x v="1"/>
    <x v="8"/>
    <n v="0"/>
  </r>
  <r>
    <d v="2023-09-06T00:00:00"/>
    <x v="35"/>
    <n v="3"/>
    <x v="1"/>
    <x v="8"/>
    <n v="0"/>
  </r>
  <r>
    <d v="2023-09-07T00:00:00"/>
    <x v="35"/>
    <n v="4"/>
    <x v="1"/>
    <x v="8"/>
    <n v="0"/>
  </r>
  <r>
    <d v="2023-09-08T00:00:00"/>
    <x v="35"/>
    <n v="5"/>
    <x v="1"/>
    <x v="8"/>
    <n v="0"/>
  </r>
  <r>
    <d v="2023-09-09T00:00:00"/>
    <x v="35"/>
    <n v="6"/>
    <x v="0"/>
    <x v="8"/>
    <n v="0"/>
  </r>
  <r>
    <d v="2023-09-10T00:00:00"/>
    <x v="36"/>
    <n v="7"/>
    <x v="0"/>
    <x v="8"/>
    <n v="0"/>
  </r>
  <r>
    <d v="2023-09-11T00:00:00"/>
    <x v="36"/>
    <n v="1"/>
    <x v="1"/>
    <x v="8"/>
    <n v="0"/>
  </r>
  <r>
    <d v="2023-09-12T00:00:00"/>
    <x v="36"/>
    <n v="2"/>
    <x v="1"/>
    <x v="8"/>
    <n v="0"/>
  </r>
  <r>
    <d v="2023-09-13T00:00:00"/>
    <x v="36"/>
    <n v="3"/>
    <x v="1"/>
    <x v="8"/>
    <n v="0"/>
  </r>
  <r>
    <d v="2023-09-14T00:00:00"/>
    <x v="36"/>
    <n v="4"/>
    <x v="1"/>
    <x v="8"/>
    <n v="0"/>
  </r>
  <r>
    <d v="2023-09-15T00:00:00"/>
    <x v="36"/>
    <n v="5"/>
    <x v="1"/>
    <x v="8"/>
    <n v="0"/>
  </r>
  <r>
    <d v="2023-09-16T00:00:00"/>
    <x v="36"/>
    <n v="6"/>
    <x v="0"/>
    <x v="8"/>
    <n v="0"/>
  </r>
  <r>
    <d v="2023-09-17T00:00:00"/>
    <x v="37"/>
    <n v="7"/>
    <x v="0"/>
    <x v="8"/>
    <n v="0"/>
  </r>
  <r>
    <d v="2023-09-18T00:00:00"/>
    <x v="37"/>
    <n v="1"/>
    <x v="1"/>
    <x v="8"/>
    <n v="0"/>
  </r>
  <r>
    <d v="2023-09-19T00:00:00"/>
    <x v="37"/>
    <n v="2"/>
    <x v="1"/>
    <x v="8"/>
    <n v="0"/>
  </r>
  <r>
    <d v="2023-09-20T00:00:00"/>
    <x v="37"/>
    <n v="3"/>
    <x v="1"/>
    <x v="8"/>
    <n v="0"/>
  </r>
  <r>
    <d v="2023-09-21T00:00:00"/>
    <x v="37"/>
    <n v="4"/>
    <x v="1"/>
    <x v="8"/>
    <n v="0"/>
  </r>
  <r>
    <d v="2023-09-22T00:00:00"/>
    <x v="37"/>
    <n v="5"/>
    <x v="1"/>
    <x v="8"/>
    <n v="0"/>
  </r>
  <r>
    <d v="2023-09-23T00:00:00"/>
    <x v="37"/>
    <n v="6"/>
    <x v="0"/>
    <x v="8"/>
    <n v="0"/>
  </r>
  <r>
    <d v="2023-09-24T00:00:00"/>
    <x v="38"/>
    <n v="7"/>
    <x v="0"/>
    <x v="8"/>
    <n v="0"/>
  </r>
  <r>
    <d v="2023-09-25T00:00:00"/>
    <x v="38"/>
    <n v="1"/>
    <x v="1"/>
    <x v="8"/>
    <n v="0"/>
  </r>
  <r>
    <d v="2023-09-26T00:00:00"/>
    <x v="38"/>
    <n v="2"/>
    <x v="1"/>
    <x v="8"/>
    <n v="0"/>
  </r>
  <r>
    <d v="2023-09-27T00:00:00"/>
    <x v="38"/>
    <n v="3"/>
    <x v="1"/>
    <x v="8"/>
    <n v="0"/>
  </r>
  <r>
    <d v="2023-09-28T00:00:00"/>
    <x v="38"/>
    <n v="4"/>
    <x v="1"/>
    <x v="8"/>
    <n v="0"/>
  </r>
  <r>
    <d v="2023-09-29T00:00:00"/>
    <x v="38"/>
    <n v="5"/>
    <x v="1"/>
    <x v="8"/>
    <n v="0"/>
  </r>
  <r>
    <d v="2023-09-30T00:00:00"/>
    <x v="38"/>
    <n v="6"/>
    <x v="0"/>
    <x v="8"/>
    <n v="0"/>
  </r>
  <r>
    <d v="2023-10-01T00:00:00"/>
    <x v="39"/>
    <n v="7"/>
    <x v="0"/>
    <x v="9"/>
    <n v="0"/>
  </r>
  <r>
    <d v="2023-10-02T00:00:00"/>
    <x v="39"/>
    <n v="1"/>
    <x v="1"/>
    <x v="9"/>
    <n v="0"/>
  </r>
  <r>
    <d v="2023-10-03T00:00:00"/>
    <x v="39"/>
    <n v="2"/>
    <x v="1"/>
    <x v="9"/>
    <n v="0"/>
  </r>
  <r>
    <d v="2023-10-04T00:00:00"/>
    <x v="39"/>
    <n v="3"/>
    <x v="1"/>
    <x v="9"/>
    <n v="0"/>
  </r>
  <r>
    <d v="2023-10-05T00:00:00"/>
    <x v="39"/>
    <n v="4"/>
    <x v="1"/>
    <x v="9"/>
    <n v="0"/>
  </r>
  <r>
    <d v="2023-10-06T00:00:00"/>
    <x v="39"/>
    <n v="5"/>
    <x v="1"/>
    <x v="9"/>
    <n v="0"/>
  </r>
  <r>
    <d v="2023-10-07T00:00:00"/>
    <x v="39"/>
    <n v="6"/>
    <x v="0"/>
    <x v="9"/>
    <n v="0"/>
  </r>
  <r>
    <d v="2023-10-08T00:00:00"/>
    <x v="40"/>
    <n v="7"/>
    <x v="0"/>
    <x v="9"/>
    <n v="0"/>
  </r>
  <r>
    <d v="2023-10-09T00:00:00"/>
    <x v="40"/>
    <n v="1"/>
    <x v="1"/>
    <x v="9"/>
    <n v="0"/>
  </r>
  <r>
    <d v="2023-10-10T00:00:00"/>
    <x v="40"/>
    <n v="2"/>
    <x v="1"/>
    <x v="9"/>
    <n v="0"/>
  </r>
  <r>
    <d v="2023-10-11T00:00:00"/>
    <x v="40"/>
    <n v="3"/>
    <x v="1"/>
    <x v="9"/>
    <n v="0"/>
  </r>
  <r>
    <d v="2023-10-12T00:00:00"/>
    <x v="40"/>
    <n v="4"/>
    <x v="1"/>
    <x v="9"/>
    <n v="0"/>
  </r>
  <r>
    <d v="2023-10-13T00:00:00"/>
    <x v="40"/>
    <n v="5"/>
    <x v="1"/>
    <x v="9"/>
    <n v="0"/>
  </r>
  <r>
    <d v="2023-10-14T00:00:00"/>
    <x v="40"/>
    <n v="6"/>
    <x v="0"/>
    <x v="9"/>
    <n v="0"/>
  </r>
  <r>
    <d v="2023-10-15T00:00:00"/>
    <x v="41"/>
    <n v="7"/>
    <x v="0"/>
    <x v="9"/>
    <n v="0"/>
  </r>
  <r>
    <d v="2023-10-16T00:00:00"/>
    <x v="41"/>
    <n v="1"/>
    <x v="1"/>
    <x v="9"/>
    <n v="0"/>
  </r>
  <r>
    <d v="2023-10-17T00:00:00"/>
    <x v="41"/>
    <n v="2"/>
    <x v="1"/>
    <x v="9"/>
    <n v="0"/>
  </r>
  <r>
    <d v="2023-10-18T00:00:00"/>
    <x v="41"/>
    <n v="3"/>
    <x v="1"/>
    <x v="9"/>
    <n v="0"/>
  </r>
  <r>
    <d v="2023-10-19T00:00:00"/>
    <x v="41"/>
    <n v="4"/>
    <x v="1"/>
    <x v="9"/>
    <n v="0"/>
  </r>
  <r>
    <d v="2023-10-20T00:00:00"/>
    <x v="41"/>
    <n v="5"/>
    <x v="1"/>
    <x v="9"/>
    <n v="0"/>
  </r>
  <r>
    <d v="2023-10-21T00:00:00"/>
    <x v="41"/>
    <n v="6"/>
    <x v="0"/>
    <x v="9"/>
    <n v="0"/>
  </r>
  <r>
    <d v="2023-10-22T00:00:00"/>
    <x v="42"/>
    <n v="7"/>
    <x v="0"/>
    <x v="9"/>
    <n v="0"/>
  </r>
  <r>
    <d v="2023-10-23T00:00:00"/>
    <x v="42"/>
    <n v="1"/>
    <x v="1"/>
    <x v="9"/>
    <n v="0"/>
  </r>
  <r>
    <d v="2023-10-24T00:00:00"/>
    <x v="42"/>
    <n v="2"/>
    <x v="1"/>
    <x v="9"/>
    <n v="0"/>
  </r>
  <r>
    <d v="2023-10-25T00:00:00"/>
    <x v="42"/>
    <n v="3"/>
    <x v="1"/>
    <x v="9"/>
    <n v="0"/>
  </r>
  <r>
    <d v="2023-10-26T00:00:00"/>
    <x v="42"/>
    <n v="4"/>
    <x v="1"/>
    <x v="9"/>
    <n v="0"/>
  </r>
  <r>
    <d v="2023-10-27T00:00:00"/>
    <x v="42"/>
    <n v="5"/>
    <x v="1"/>
    <x v="9"/>
    <n v="0"/>
  </r>
  <r>
    <d v="2023-10-28T00:00:00"/>
    <x v="42"/>
    <n v="6"/>
    <x v="0"/>
    <x v="9"/>
    <n v="0"/>
  </r>
  <r>
    <d v="2023-10-29T00:00:00"/>
    <x v="43"/>
    <n v="7"/>
    <x v="0"/>
    <x v="9"/>
    <n v="0"/>
  </r>
  <r>
    <d v="2023-10-30T00:00:00"/>
    <x v="43"/>
    <n v="1"/>
    <x v="1"/>
    <x v="9"/>
    <n v="0"/>
  </r>
  <r>
    <d v="2023-10-31T00:00:00"/>
    <x v="43"/>
    <n v="2"/>
    <x v="1"/>
    <x v="9"/>
    <n v="0"/>
  </r>
  <r>
    <d v="2023-11-01T00:00:00"/>
    <x v="43"/>
    <n v="3"/>
    <x v="1"/>
    <x v="10"/>
    <n v="0"/>
  </r>
  <r>
    <d v="2023-11-02T00:00:00"/>
    <x v="43"/>
    <n v="4"/>
    <x v="1"/>
    <x v="10"/>
    <n v="0"/>
  </r>
  <r>
    <d v="2023-11-03T00:00:00"/>
    <x v="43"/>
    <n v="5"/>
    <x v="1"/>
    <x v="10"/>
    <n v="0"/>
  </r>
  <r>
    <d v="2023-11-04T00:00:00"/>
    <x v="43"/>
    <n v="6"/>
    <x v="0"/>
    <x v="10"/>
    <n v="0"/>
  </r>
  <r>
    <d v="2023-11-05T00:00:00"/>
    <x v="44"/>
    <n v="7"/>
    <x v="0"/>
    <x v="10"/>
    <n v="0"/>
  </r>
  <r>
    <d v="2023-11-06T00:00:00"/>
    <x v="44"/>
    <n v="1"/>
    <x v="1"/>
    <x v="10"/>
    <n v="0"/>
  </r>
  <r>
    <d v="2023-11-07T00:00:00"/>
    <x v="44"/>
    <n v="2"/>
    <x v="1"/>
    <x v="10"/>
    <n v="0"/>
  </r>
  <r>
    <d v="2023-11-08T00:00:00"/>
    <x v="44"/>
    <n v="3"/>
    <x v="1"/>
    <x v="10"/>
    <n v="0"/>
  </r>
  <r>
    <d v="2023-11-09T00:00:00"/>
    <x v="44"/>
    <n v="4"/>
    <x v="1"/>
    <x v="10"/>
    <n v="0"/>
  </r>
  <r>
    <d v="2023-11-10T00:00:00"/>
    <x v="44"/>
    <n v="5"/>
    <x v="1"/>
    <x v="10"/>
    <n v="0"/>
  </r>
  <r>
    <d v="2023-11-11T00:00:00"/>
    <x v="44"/>
    <n v="6"/>
    <x v="0"/>
    <x v="10"/>
    <n v="0"/>
  </r>
  <r>
    <d v="2023-11-12T00:00:00"/>
    <x v="45"/>
    <n v="7"/>
    <x v="0"/>
    <x v="10"/>
    <n v="0"/>
  </r>
  <r>
    <d v="2023-11-13T00:00:00"/>
    <x v="45"/>
    <n v="1"/>
    <x v="1"/>
    <x v="10"/>
    <n v="0"/>
  </r>
  <r>
    <d v="2023-11-14T00:00:00"/>
    <x v="45"/>
    <n v="2"/>
    <x v="1"/>
    <x v="10"/>
    <n v="0"/>
  </r>
  <r>
    <d v="2023-11-15T00:00:00"/>
    <x v="45"/>
    <n v="3"/>
    <x v="1"/>
    <x v="10"/>
    <n v="0"/>
  </r>
  <r>
    <d v="2023-11-16T00:00:00"/>
    <x v="45"/>
    <n v="4"/>
    <x v="1"/>
    <x v="10"/>
    <n v="0"/>
  </r>
  <r>
    <d v="2023-11-17T00:00:00"/>
    <x v="45"/>
    <n v="5"/>
    <x v="1"/>
    <x v="10"/>
    <n v="0"/>
  </r>
  <r>
    <d v="2023-11-18T00:00:00"/>
    <x v="45"/>
    <n v="6"/>
    <x v="0"/>
    <x v="10"/>
    <n v="0"/>
  </r>
  <r>
    <d v="2023-11-19T00:00:00"/>
    <x v="46"/>
    <n v="7"/>
    <x v="0"/>
    <x v="10"/>
    <n v="0"/>
  </r>
  <r>
    <d v="2023-11-20T00:00:00"/>
    <x v="46"/>
    <n v="1"/>
    <x v="1"/>
    <x v="10"/>
    <n v="0"/>
  </r>
  <r>
    <d v="2023-11-21T00:00:00"/>
    <x v="46"/>
    <n v="2"/>
    <x v="1"/>
    <x v="10"/>
    <n v="0"/>
  </r>
  <r>
    <d v="2023-11-22T00:00:00"/>
    <x v="46"/>
    <n v="3"/>
    <x v="1"/>
    <x v="10"/>
    <n v="0"/>
  </r>
  <r>
    <d v="2023-11-23T00:00:00"/>
    <x v="46"/>
    <n v="4"/>
    <x v="1"/>
    <x v="10"/>
    <n v="0"/>
  </r>
  <r>
    <d v="2023-11-24T00:00:00"/>
    <x v="46"/>
    <n v="5"/>
    <x v="1"/>
    <x v="10"/>
    <n v="0"/>
  </r>
  <r>
    <d v="2023-11-25T00:00:00"/>
    <x v="46"/>
    <n v="6"/>
    <x v="0"/>
    <x v="10"/>
    <n v="0"/>
  </r>
  <r>
    <d v="2023-11-26T00:00:00"/>
    <x v="47"/>
    <n v="7"/>
    <x v="0"/>
    <x v="10"/>
    <n v="0"/>
  </r>
  <r>
    <d v="2023-11-27T00:00:00"/>
    <x v="47"/>
    <n v="1"/>
    <x v="1"/>
    <x v="10"/>
    <n v="0"/>
  </r>
  <r>
    <d v="2023-11-28T00:00:00"/>
    <x v="47"/>
    <n v="2"/>
    <x v="1"/>
    <x v="10"/>
    <n v="0"/>
  </r>
  <r>
    <d v="2023-11-29T00:00:00"/>
    <x v="47"/>
    <n v="3"/>
    <x v="1"/>
    <x v="10"/>
    <n v="0"/>
  </r>
  <r>
    <d v="2023-11-30T00:00:00"/>
    <x v="47"/>
    <n v="4"/>
    <x v="1"/>
    <x v="10"/>
    <n v="0"/>
  </r>
  <r>
    <d v="2023-12-01T00:00:00"/>
    <x v="47"/>
    <n v="5"/>
    <x v="1"/>
    <x v="11"/>
    <n v="0"/>
  </r>
  <r>
    <d v="2023-12-02T00:00:00"/>
    <x v="47"/>
    <n v="6"/>
    <x v="0"/>
    <x v="11"/>
    <n v="0"/>
  </r>
  <r>
    <d v="2023-12-03T00:00:00"/>
    <x v="48"/>
    <n v="7"/>
    <x v="0"/>
    <x v="11"/>
    <n v="0"/>
  </r>
  <r>
    <d v="2023-12-04T00:00:00"/>
    <x v="48"/>
    <n v="1"/>
    <x v="1"/>
    <x v="11"/>
    <n v="0"/>
  </r>
  <r>
    <d v="2023-12-05T00:00:00"/>
    <x v="48"/>
    <n v="2"/>
    <x v="1"/>
    <x v="11"/>
    <n v="0"/>
  </r>
  <r>
    <d v="2023-12-06T00:00:00"/>
    <x v="48"/>
    <n v="3"/>
    <x v="1"/>
    <x v="11"/>
    <n v="0"/>
  </r>
  <r>
    <d v="2023-12-07T00:00:00"/>
    <x v="48"/>
    <n v="4"/>
    <x v="1"/>
    <x v="11"/>
    <n v="0"/>
  </r>
  <r>
    <d v="2023-12-08T00:00:00"/>
    <x v="48"/>
    <n v="5"/>
    <x v="1"/>
    <x v="11"/>
    <n v="0"/>
  </r>
  <r>
    <d v="2023-12-09T00:00:00"/>
    <x v="48"/>
    <n v="6"/>
    <x v="0"/>
    <x v="11"/>
    <n v="0"/>
  </r>
  <r>
    <d v="2023-12-10T00:00:00"/>
    <x v="49"/>
    <n v="7"/>
    <x v="0"/>
    <x v="11"/>
    <n v="0"/>
  </r>
  <r>
    <d v="2023-12-11T00:00:00"/>
    <x v="49"/>
    <n v="1"/>
    <x v="1"/>
    <x v="11"/>
    <n v="0"/>
  </r>
  <r>
    <d v="2023-12-12T00:00:00"/>
    <x v="49"/>
    <n v="2"/>
    <x v="1"/>
    <x v="11"/>
    <n v="0"/>
  </r>
  <r>
    <d v="2023-12-13T00:00:00"/>
    <x v="49"/>
    <n v="3"/>
    <x v="1"/>
    <x v="11"/>
    <n v="0"/>
  </r>
  <r>
    <d v="2023-12-14T00:00:00"/>
    <x v="49"/>
    <n v="4"/>
    <x v="1"/>
    <x v="11"/>
    <n v="0"/>
  </r>
  <r>
    <d v="2023-12-15T00:00:00"/>
    <x v="49"/>
    <n v="5"/>
    <x v="1"/>
    <x v="11"/>
    <n v="0"/>
  </r>
  <r>
    <d v="2023-12-16T00:00:00"/>
    <x v="49"/>
    <n v="6"/>
    <x v="0"/>
    <x v="11"/>
    <n v="0"/>
  </r>
  <r>
    <d v="2023-12-17T00:00:00"/>
    <x v="50"/>
    <n v="7"/>
    <x v="0"/>
    <x v="11"/>
    <n v="0"/>
  </r>
  <r>
    <d v="2023-12-18T00:00:00"/>
    <x v="50"/>
    <n v="1"/>
    <x v="1"/>
    <x v="11"/>
    <n v="0"/>
  </r>
  <r>
    <d v="2023-12-19T00:00:00"/>
    <x v="50"/>
    <n v="2"/>
    <x v="1"/>
    <x v="11"/>
    <n v="0"/>
  </r>
  <r>
    <d v="2023-12-20T00:00:00"/>
    <x v="50"/>
    <n v="3"/>
    <x v="1"/>
    <x v="11"/>
    <n v="0"/>
  </r>
  <r>
    <d v="2023-12-21T00:00:00"/>
    <x v="50"/>
    <n v="4"/>
    <x v="1"/>
    <x v="11"/>
    <n v="0"/>
  </r>
  <r>
    <d v="2023-12-22T00:00:00"/>
    <x v="50"/>
    <n v="5"/>
    <x v="1"/>
    <x v="11"/>
    <n v="0"/>
  </r>
  <r>
    <d v="2023-12-23T00:00:00"/>
    <x v="50"/>
    <n v="6"/>
    <x v="0"/>
    <x v="11"/>
    <n v="0"/>
  </r>
  <r>
    <d v="2023-12-24T00:00:00"/>
    <x v="51"/>
    <n v="7"/>
    <x v="0"/>
    <x v="11"/>
    <n v="0"/>
  </r>
  <r>
    <d v="2023-12-25T00:00:00"/>
    <x v="51"/>
    <n v="1"/>
    <x v="1"/>
    <x v="11"/>
    <n v="0"/>
  </r>
  <r>
    <d v="2023-12-26T00:00:00"/>
    <x v="51"/>
    <n v="2"/>
    <x v="1"/>
    <x v="11"/>
    <n v="0"/>
  </r>
  <r>
    <d v="2023-12-27T00:00:00"/>
    <x v="51"/>
    <n v="3"/>
    <x v="1"/>
    <x v="11"/>
    <n v="0"/>
  </r>
  <r>
    <d v="2023-12-28T00:00:00"/>
    <x v="51"/>
    <n v="4"/>
    <x v="1"/>
    <x v="11"/>
    <n v="0"/>
  </r>
  <r>
    <d v="2023-12-29T00:00:00"/>
    <x v="51"/>
    <n v="5"/>
    <x v="1"/>
    <x v="11"/>
    <n v="0"/>
  </r>
  <r>
    <d v="2023-12-30T00:00:00"/>
    <x v="51"/>
    <n v="6"/>
    <x v="0"/>
    <x v="11"/>
    <n v="0"/>
  </r>
  <r>
    <d v="2023-12-31T00:00:00"/>
    <x v="52"/>
    <n v="7"/>
    <x v="0"/>
    <x v="11"/>
    <n v="0"/>
  </r>
  <r>
    <m/>
    <x v="53"/>
    <m/>
    <x v="2"/>
    <x v="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U1:V79" firstHeaderRow="1" firstDataRow="1" firstDataCol="1"/>
  <pivotFields count="6">
    <pivotField showAll="0"/>
    <pivotField axis="axisRow" showAll="0">
      <items count="55"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dataField="1" showAll="0"/>
    <pivotField axis="axisRow" showAll="0">
      <items count="14">
        <item x="7"/>
        <item x="8"/>
        <item x="9"/>
        <item x="10"/>
        <item x="11"/>
        <item x="12"/>
        <item x="0"/>
        <item x="1"/>
        <item x="2"/>
        <item x="3"/>
        <item x="4"/>
        <item x="5"/>
        <item x="6"/>
        <item t="default"/>
      </items>
    </pivotField>
    <pivotField showAll="0"/>
  </pivotFields>
  <rowFields count="2">
    <field x="4"/>
    <field x="1"/>
  </rowFields>
  <rowItems count="78">
    <i>
      <x/>
    </i>
    <i r="1">
      <x/>
    </i>
    <i r="1">
      <x v="1"/>
    </i>
    <i r="1">
      <x v="2"/>
    </i>
    <i r="1">
      <x v="3"/>
    </i>
    <i r="1">
      <x v="53"/>
    </i>
    <i>
      <x v="1"/>
    </i>
    <i r="1">
      <x v="3"/>
    </i>
    <i r="1">
      <x v="4"/>
    </i>
    <i r="1">
      <x v="5"/>
    </i>
    <i r="1">
      <x v="6"/>
    </i>
    <i r="1">
      <x v="7"/>
    </i>
    <i>
      <x v="2"/>
    </i>
    <i r="1">
      <x v="8"/>
    </i>
    <i r="1">
      <x v="9"/>
    </i>
    <i r="1">
      <x v="10"/>
    </i>
    <i r="1">
      <x v="11"/>
    </i>
    <i r="1">
      <x v="12"/>
    </i>
    <i>
      <x v="3"/>
    </i>
    <i r="1">
      <x v="12"/>
    </i>
    <i r="1">
      <x v="13"/>
    </i>
    <i r="1">
      <x v="14"/>
    </i>
    <i r="1">
      <x v="15"/>
    </i>
    <i r="1">
      <x v="16"/>
    </i>
    <i>
      <x v="4"/>
    </i>
    <i r="1">
      <x v="16"/>
    </i>
    <i r="1">
      <x v="17"/>
    </i>
    <i r="1">
      <x v="18"/>
    </i>
    <i r="1">
      <x v="19"/>
    </i>
    <i r="1">
      <x v="20"/>
    </i>
    <i r="1">
      <x v="21"/>
    </i>
    <i>
      <x v="5"/>
    </i>
    <i r="1">
      <x v="22"/>
    </i>
    <i>
      <x v="6"/>
    </i>
    <i r="1">
      <x v="23"/>
    </i>
    <i r="1">
      <x v="24"/>
    </i>
    <i r="1">
      <x v="25"/>
    </i>
    <i r="1">
      <x v="26"/>
    </i>
    <i r="1">
      <x v="27"/>
    </i>
    <i>
      <x v="7"/>
    </i>
    <i r="1">
      <x v="27"/>
    </i>
    <i r="1">
      <x v="28"/>
    </i>
    <i r="1">
      <x v="29"/>
    </i>
    <i r="1">
      <x v="30"/>
    </i>
    <i r="1">
      <x v="31"/>
    </i>
    <i>
      <x v="8"/>
    </i>
    <i r="1">
      <x v="31"/>
    </i>
    <i r="1">
      <x v="32"/>
    </i>
    <i r="1">
      <x v="33"/>
    </i>
    <i r="1">
      <x v="34"/>
    </i>
    <i r="1">
      <x v="35"/>
    </i>
    <i>
      <x v="9"/>
    </i>
    <i r="1">
      <x v="35"/>
    </i>
    <i r="1">
      <x v="36"/>
    </i>
    <i r="1">
      <x v="37"/>
    </i>
    <i r="1">
      <x v="38"/>
    </i>
    <i r="1">
      <x v="39"/>
    </i>
    <i r="1">
      <x v="40"/>
    </i>
    <i>
      <x v="10"/>
    </i>
    <i r="1">
      <x v="40"/>
    </i>
    <i r="1">
      <x v="41"/>
    </i>
    <i r="1">
      <x v="42"/>
    </i>
    <i r="1">
      <x v="43"/>
    </i>
    <i r="1">
      <x v="44"/>
    </i>
    <i>
      <x v="11"/>
    </i>
    <i r="1">
      <x v="44"/>
    </i>
    <i r="1">
      <x v="45"/>
    </i>
    <i r="1">
      <x v="46"/>
    </i>
    <i r="1">
      <x v="47"/>
    </i>
    <i r="1">
      <x v="48"/>
    </i>
    <i>
      <x v="12"/>
    </i>
    <i r="1">
      <x v="48"/>
    </i>
    <i r="1">
      <x v="49"/>
    </i>
    <i r="1">
      <x v="50"/>
    </i>
    <i r="1">
      <x v="51"/>
    </i>
    <i r="1">
      <x v="52"/>
    </i>
    <i r="1">
      <x v="53"/>
    </i>
    <i t="grand">
      <x/>
    </i>
  </rowItems>
  <colItems count="1">
    <i/>
  </colItems>
  <dataFields count="1">
    <dataField name="Sum of Cuenta" fld="3" baseField="1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3:L81" firstHeaderRow="1" firstDataRow="1" firstDataCol="1" rowPageCount="1" colPageCount="1"/>
  <pivotFields count="6">
    <pivotField showAll="0"/>
    <pivotField axis="axisRow" showAll="0">
      <items count="55"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4">
        <item x="7"/>
        <item x="8"/>
        <item x="9"/>
        <item x="10"/>
        <item x="11"/>
        <item x="12"/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2">
    <field x="4"/>
    <field x="1"/>
  </rowFields>
  <rowItems count="78">
    <i>
      <x/>
    </i>
    <i r="1">
      <x/>
    </i>
    <i r="1">
      <x v="1"/>
    </i>
    <i r="1">
      <x v="2"/>
    </i>
    <i r="1">
      <x v="3"/>
    </i>
    <i r="1">
      <x v="53"/>
    </i>
    <i>
      <x v="1"/>
    </i>
    <i r="1">
      <x v="3"/>
    </i>
    <i r="1">
      <x v="4"/>
    </i>
    <i r="1">
      <x v="5"/>
    </i>
    <i r="1">
      <x v="6"/>
    </i>
    <i r="1">
      <x v="7"/>
    </i>
    <i>
      <x v="2"/>
    </i>
    <i r="1">
      <x v="8"/>
    </i>
    <i r="1">
      <x v="9"/>
    </i>
    <i r="1">
      <x v="10"/>
    </i>
    <i r="1">
      <x v="11"/>
    </i>
    <i r="1">
      <x v="12"/>
    </i>
    <i>
      <x v="3"/>
    </i>
    <i r="1">
      <x v="12"/>
    </i>
    <i r="1">
      <x v="13"/>
    </i>
    <i r="1">
      <x v="14"/>
    </i>
    <i r="1">
      <x v="15"/>
    </i>
    <i r="1">
      <x v="16"/>
    </i>
    <i>
      <x v="4"/>
    </i>
    <i r="1">
      <x v="16"/>
    </i>
    <i r="1">
      <x v="17"/>
    </i>
    <i r="1">
      <x v="18"/>
    </i>
    <i r="1">
      <x v="19"/>
    </i>
    <i r="1">
      <x v="20"/>
    </i>
    <i r="1">
      <x v="21"/>
    </i>
    <i>
      <x v="5"/>
    </i>
    <i r="1">
      <x v="22"/>
    </i>
    <i>
      <x v="6"/>
    </i>
    <i r="1">
      <x v="23"/>
    </i>
    <i r="1">
      <x v="24"/>
    </i>
    <i r="1">
      <x v="25"/>
    </i>
    <i r="1">
      <x v="26"/>
    </i>
    <i r="1">
      <x v="27"/>
    </i>
    <i>
      <x v="7"/>
    </i>
    <i r="1">
      <x v="27"/>
    </i>
    <i r="1">
      <x v="28"/>
    </i>
    <i r="1">
      <x v="29"/>
    </i>
    <i r="1">
      <x v="30"/>
    </i>
    <i r="1">
      <x v="31"/>
    </i>
    <i>
      <x v="8"/>
    </i>
    <i r="1">
      <x v="31"/>
    </i>
    <i r="1">
      <x v="32"/>
    </i>
    <i r="1">
      <x v="33"/>
    </i>
    <i r="1">
      <x v="34"/>
    </i>
    <i r="1">
      <x v="35"/>
    </i>
    <i>
      <x v="9"/>
    </i>
    <i r="1">
      <x v="35"/>
    </i>
    <i r="1">
      <x v="36"/>
    </i>
    <i r="1">
      <x v="37"/>
    </i>
    <i r="1">
      <x v="38"/>
    </i>
    <i r="1">
      <x v="39"/>
    </i>
    <i r="1">
      <x v="40"/>
    </i>
    <i>
      <x v="10"/>
    </i>
    <i r="1">
      <x v="40"/>
    </i>
    <i r="1">
      <x v="41"/>
    </i>
    <i r="1">
      <x v="42"/>
    </i>
    <i r="1">
      <x v="43"/>
    </i>
    <i r="1">
      <x v="44"/>
    </i>
    <i>
      <x v="11"/>
    </i>
    <i r="1">
      <x v="44"/>
    </i>
    <i r="1">
      <x v="45"/>
    </i>
    <i r="1">
      <x v="46"/>
    </i>
    <i r="1">
      <x v="47"/>
    </i>
    <i r="1">
      <x v="48"/>
    </i>
    <i>
      <x v="12"/>
    </i>
    <i r="1">
      <x v="48"/>
    </i>
    <i r="1">
      <x v="49"/>
    </i>
    <i r="1">
      <x v="50"/>
    </i>
    <i r="1">
      <x v="51"/>
    </i>
    <i r="1">
      <x v="52"/>
    </i>
    <i r="1">
      <x v="53"/>
    </i>
    <i t="grand">
      <x/>
    </i>
  </rowItems>
  <colItems count="1">
    <i/>
  </colItems>
  <pageFields count="1">
    <pageField fld="3" hier="-1"/>
  </pageFields>
  <dataFields count="1">
    <dataField name="Sum of conto?" fld="5" baseField="4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P1:Q15" firstHeaderRow="1" firstDataRow="1" firstDataCol="1"/>
  <pivotFields count="6">
    <pivotField showAll="0"/>
    <pivotField showAll="0"/>
    <pivotField showAll="0"/>
    <pivotField dataField="1" showAll="0"/>
    <pivotField axis="axisRow" showAll="0">
      <items count="14">
        <item x="7"/>
        <item x="8"/>
        <item x="9"/>
        <item x="10"/>
        <item x="11"/>
        <item x="12"/>
        <item x="0"/>
        <item x="1"/>
        <item x="2"/>
        <item x="3"/>
        <item x="4"/>
        <item x="5"/>
        <item x="6"/>
        <item t="default"/>
      </items>
    </pivotField>
    <pivotField showAl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Cuenta" fld="3" baseField="4" baseItem="1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Table1" cacheId="1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6" indent="0" compact="0" compactData="0" multipleFieldFilters="0">
  <location ref="A3:J1408" firstHeaderRow="0" firstDataRow="1" firstDataCol="5"/>
  <pivotFields count="26">
    <pivotField compact="0" outline="0" showAll="0" defaultSubtotal="0"/>
    <pivotField axis="axisRow" compact="0" outline="0" showAll="0" defaultSubtotal="0">
      <items count="73"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24"/>
        <item m="1" x="25"/>
        <item m="1" x="26"/>
        <item m="1" x="27"/>
        <item m="1" x="28"/>
        <item m="1" x="3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x="0"/>
        <item x="1"/>
        <item x="2"/>
        <item x="3"/>
        <item x="4"/>
      </items>
    </pivotField>
    <pivotField axis="axisRow" compact="0" outline="0" multipleItemSelectionAllowed="1" showAll="0" defaultSubtotal="0">
      <items count="9">
        <item m="1" x="2"/>
        <item m="1" x="7"/>
        <item m="1" x="8"/>
        <item m="1" x="6"/>
        <item m="1" x="5"/>
        <item m="1" x="4"/>
        <item m="1" x="3"/>
        <item m="1" x="1"/>
        <item x="0"/>
      </items>
    </pivotField>
    <pivotField axis="axisRow" compact="0" outline="0" showAll="0" defaultSubtotal="0">
      <items count="26">
        <item m="1" x="22"/>
        <item m="1" x="23"/>
        <item m="1" x="24"/>
        <item m="1" x="25"/>
        <item m="1" x="18"/>
        <item m="1" x="19"/>
        <item m="1" x="20"/>
        <item m="1" x="21"/>
        <item m="1" x="15"/>
        <item m="1" x="16"/>
        <item m="1" x="17"/>
        <item m="1" x="10"/>
        <item m="1" x="11"/>
        <item m="1" x="12"/>
        <item m="1" x="13"/>
        <item m="1" x="14"/>
        <item m="1" x="6"/>
        <item m="1" x="7"/>
        <item m="1" x="8"/>
        <item m="1" x="9"/>
        <item m="1" x="2"/>
        <item m="1" x="3"/>
        <item m="1" x="4"/>
        <item m="1" x="5"/>
        <item m="1" x="1"/>
        <item x="0"/>
      </items>
    </pivotField>
    <pivotField axis="axisRow" compact="0" outline="0" showAll="0" defaultSubtotal="0">
      <items count="7">
        <item x="0"/>
        <item m="1" x="5"/>
        <item m="1" x="6"/>
        <item m="1" x="2"/>
        <item m="1" x="3"/>
        <item m="1" x="1"/>
        <item m="1" x="4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8000">
        <item m="1" x="3641"/>
        <item m="1" x="3649"/>
        <item m="1" x="3650"/>
        <item m="1" x="3653"/>
        <item m="1" x="3654"/>
        <item m="1" x="3670"/>
        <item m="1" x="3678"/>
        <item m="1" x="3679"/>
        <item m="1" x="3682"/>
        <item m="1" x="3683"/>
        <item m="1" x="3700"/>
        <item m="1" x="3708"/>
        <item m="1" x="3709"/>
        <item m="1" x="3712"/>
        <item m="1" x="3713"/>
        <item m="1" x="3727"/>
        <item m="1" x="3735"/>
        <item m="1" x="3736"/>
        <item m="1" x="3739"/>
        <item m="1" x="3740"/>
        <item m="1" x="3755"/>
        <item m="1" x="3763"/>
        <item m="1" x="3764"/>
        <item m="1" x="3767"/>
        <item m="1" x="3768"/>
        <item m="1" x="3783"/>
        <item m="1" x="3791"/>
        <item m="1" x="3792"/>
        <item m="1" x="3795"/>
        <item m="1" x="3796"/>
        <item m="1" x="3811"/>
        <item m="1" x="3821"/>
        <item m="1" x="3822"/>
        <item m="1" x="3837"/>
        <item m="1" x="3845"/>
        <item m="1" x="3846"/>
        <item m="1" x="3849"/>
        <item m="1" x="3850"/>
        <item m="1" x="3865"/>
        <item m="1" x="3873"/>
        <item m="1" x="3874"/>
        <item m="1" x="3877"/>
        <item m="1" x="3878"/>
        <item m="1" x="3893"/>
        <item m="1" x="3901"/>
        <item m="1" x="3902"/>
        <item m="1" x="3905"/>
        <item m="1" x="3906"/>
        <item m="1" x="3921"/>
        <item m="1" x="3929"/>
        <item m="1" x="3930"/>
        <item m="1" x="3933"/>
        <item m="1" x="3934"/>
        <item m="1" x="3941"/>
        <item m="1" x="3949"/>
        <item m="1" x="3950"/>
        <item m="1" x="3953"/>
        <item m="1" x="3954"/>
        <item m="1" x="3961"/>
        <item m="1" x="3969"/>
        <item m="1" x="3970"/>
        <item m="1" x="3973"/>
        <item m="1" x="3974"/>
        <item m="1" x="3981"/>
        <item m="1" x="3982"/>
        <item m="1" x="3989"/>
        <item m="1" x="3990"/>
        <item m="1" x="4043"/>
        <item m="1" x="4051"/>
        <item m="1" x="4052"/>
        <item m="1" x="4055"/>
        <item m="1" x="4056"/>
        <item m="1" x="4073"/>
        <item m="1" x="4081"/>
        <item m="1" x="4082"/>
        <item m="1" x="4085"/>
        <item m="1" x="4086"/>
        <item m="1" x="4103"/>
        <item m="1" x="4111"/>
        <item m="1" x="4112"/>
        <item m="1" x="4115"/>
        <item m="1" x="4116"/>
        <item m="1" x="4133"/>
        <item m="1" x="4141"/>
        <item m="1" x="4142"/>
        <item m="1" x="4145"/>
        <item m="1" x="4146"/>
        <item m="1" x="4163"/>
        <item m="1" x="4171"/>
        <item m="1" x="4172"/>
        <item m="1" x="4175"/>
        <item m="1" x="4176"/>
        <item m="1" x="4193"/>
        <item m="1" x="4201"/>
        <item m="1" x="4202"/>
        <item m="1" x="4205"/>
        <item m="1" x="4206"/>
        <item m="1" x="4223"/>
        <item m="1" x="4231"/>
        <item m="1" x="4232"/>
        <item m="1" x="4235"/>
        <item m="1" x="4236"/>
        <item m="1" x="4253"/>
        <item m="1" x="4261"/>
        <item m="1" x="4262"/>
        <item m="1" x="4265"/>
        <item m="1" x="4266"/>
        <item m="1" x="4283"/>
        <item m="1" x="4291"/>
        <item m="1" x="4292"/>
        <item m="1" x="4313"/>
        <item m="1" x="4321"/>
        <item m="1" x="4322"/>
        <item m="1" x="4343"/>
        <item m="1" x="4351"/>
        <item m="1" x="4352"/>
        <item m="1" x="4365"/>
        <item m="1" x="4373"/>
        <item m="1" x="4374"/>
        <item m="1" x="4387"/>
        <item m="1" x="4395"/>
        <item m="1" x="4396"/>
        <item m="1" x="4409"/>
        <item m="1" x="4417"/>
        <item m="1" x="4418"/>
        <item m="1" x="4431"/>
        <item m="1" x="4439"/>
        <item m="1" x="4440"/>
        <item m="1" x="4443"/>
        <item m="1" x="4444"/>
        <item m="1" x="4461"/>
        <item m="1" x="4469"/>
        <item m="1" x="4470"/>
        <item m="1" x="4473"/>
        <item m="1" x="4474"/>
        <item m="1" x="4491"/>
        <item m="1" x="4499"/>
        <item m="1" x="4500"/>
        <item m="1" x="4503"/>
        <item m="1" x="4504"/>
        <item m="1" x="4521"/>
        <item m="1" x="4529"/>
        <item m="1" x="4530"/>
        <item m="1" x="4533"/>
        <item m="1" x="4534"/>
        <item m="1" x="4551"/>
        <item m="1" x="4559"/>
        <item m="1" x="4560"/>
        <item m="1" x="4563"/>
        <item m="1" x="4564"/>
        <item m="1" x="4581"/>
        <item m="1" x="4589"/>
        <item m="1" x="4590"/>
        <item m="1" x="4593"/>
        <item m="1" x="4594"/>
        <item m="1" x="4611"/>
        <item m="1" x="4619"/>
        <item m="1" x="4620"/>
        <item m="1" x="4623"/>
        <item m="1" x="4624"/>
        <item m="1" x="4641"/>
        <item m="1" x="4649"/>
        <item m="1" x="4650"/>
        <item m="1" x="4653"/>
        <item m="1" x="4654"/>
        <item m="1" x="4671"/>
        <item m="1" x="4679"/>
        <item m="1" x="4680"/>
        <item m="1" x="4683"/>
        <item m="1" x="4684"/>
        <item m="1" x="4701"/>
        <item m="1" x="4709"/>
        <item m="1" x="4710"/>
        <item m="1" x="4713"/>
        <item m="1" x="4714"/>
        <item m="1" x="4731"/>
        <item m="1" x="4739"/>
        <item m="1" x="4740"/>
        <item m="1" x="4741"/>
        <item m="1" x="4742"/>
        <item m="1" x="4751"/>
        <item m="1" x="4759"/>
        <item m="1" x="4760"/>
        <item m="1" x="4761"/>
        <item m="1" x="4762"/>
        <item m="1" x="4771"/>
        <item m="1" x="4779"/>
        <item m="1" x="4780"/>
        <item m="1" x="4781"/>
        <item m="1" x="4782"/>
        <item m="1" x="4791"/>
        <item m="1" x="4799"/>
        <item m="1" x="4800"/>
        <item m="1" x="4801"/>
        <item m="1" x="4802"/>
        <item m="1" x="7658"/>
        <item m="1" x="7659"/>
        <item m="1" x="7668"/>
        <item m="1" x="7669"/>
        <item m="1" x="7676"/>
        <item m="1" x="7677"/>
        <item m="1" x="7686"/>
        <item m="1" x="7687"/>
        <item m="1" x="7694"/>
        <item m="1" x="7695"/>
        <item m="1" x="7704"/>
        <item m="1" x="7706"/>
        <item m="1" x="7707"/>
        <item m="1" x="7714"/>
        <item m="1" x="7716"/>
        <item m="1" x="7717"/>
        <item m="1" x="7724"/>
        <item m="1" x="7726"/>
        <item m="1" x="7727"/>
        <item x="0"/>
        <item x="8"/>
        <item x="9"/>
        <item x="30"/>
        <item x="38"/>
        <item x="39"/>
        <item x="60"/>
        <item x="68"/>
        <item x="69"/>
        <item x="90"/>
        <item x="98"/>
        <item x="99"/>
        <item x="120"/>
        <item x="128"/>
        <item x="129"/>
        <item x="150"/>
        <item x="158"/>
        <item x="159"/>
        <item x="180"/>
        <item x="188"/>
        <item x="189"/>
        <item x="210"/>
        <item x="218"/>
        <item x="219"/>
        <item x="240"/>
        <item x="248"/>
        <item x="249"/>
        <item x="12"/>
        <item x="13"/>
        <item x="42"/>
        <item x="43"/>
        <item x="72"/>
        <item x="73"/>
        <item x="102"/>
        <item x="103"/>
        <item x="132"/>
        <item x="133"/>
        <item x="162"/>
        <item x="163"/>
        <item x="192"/>
        <item x="193"/>
        <item x="222"/>
        <item x="223"/>
        <item x="252"/>
        <item x="253"/>
        <item x="270"/>
        <item x="278"/>
        <item x="279"/>
        <item x="282"/>
        <item x="283"/>
        <item x="300"/>
        <item x="308"/>
        <item x="309"/>
        <item x="310"/>
        <item x="311"/>
        <item x="320"/>
        <item x="328"/>
        <item x="329"/>
        <item x="330"/>
        <item x="331"/>
        <item x="340"/>
        <item x="348"/>
        <item x="349"/>
        <item x="350"/>
        <item x="351"/>
        <item x="360"/>
        <item x="368"/>
        <item x="369"/>
        <item x="370"/>
        <item x="371"/>
        <item m="1" x="7734"/>
        <item m="1" x="7736"/>
        <item m="1" x="7737"/>
        <item m="1" x="7744"/>
        <item m="1" x="7746"/>
        <item m="1" x="7747"/>
        <item m="1" x="7758"/>
        <item m="1" x="7759"/>
        <item m="1" x="7765"/>
        <item m="1" x="7766"/>
        <item m="1" x="7767"/>
        <item m="1" x="7768"/>
        <item m="1" x="7769"/>
        <item m="1" x="7775"/>
        <item m="1" x="7776"/>
        <item m="1" x="7777"/>
        <item m="1" x="7778"/>
        <item m="1" x="7779"/>
        <item m="1" x="7787"/>
        <item m="1" x="7788"/>
        <item m="1" x="7789"/>
        <item m="1" x="7790"/>
        <item m="1" x="7791"/>
        <item x="380"/>
        <item x="492"/>
        <item x="493"/>
        <item x="496"/>
        <item x="497"/>
        <item x="388"/>
        <item x="510"/>
        <item x="511"/>
        <item x="514"/>
        <item x="515"/>
        <item x="396"/>
        <item x="532"/>
        <item x="533"/>
        <item x="536"/>
        <item x="537"/>
        <item x="404"/>
        <item x="554"/>
        <item x="555"/>
        <item x="558"/>
        <item x="559"/>
        <item x="412"/>
        <item x="576"/>
        <item x="577"/>
        <item x="580"/>
        <item x="581"/>
        <item x="420"/>
        <item x="598"/>
        <item x="599"/>
        <item x="602"/>
        <item x="603"/>
        <item x="428"/>
        <item x="620"/>
        <item x="621"/>
        <item x="624"/>
        <item x="625"/>
        <item x="436"/>
        <item x="642"/>
        <item x="643"/>
        <item x="646"/>
        <item x="647"/>
        <item x="444"/>
        <item x="664"/>
        <item x="665"/>
        <item x="668"/>
        <item x="669"/>
        <item x="452"/>
        <item x="686"/>
        <item x="687"/>
        <item x="690"/>
        <item x="691"/>
        <item x="460"/>
        <item x="708"/>
        <item x="709"/>
        <item x="710"/>
        <item x="711"/>
        <item x="468"/>
        <item x="720"/>
        <item x="721"/>
        <item x="722"/>
        <item x="723"/>
        <item x="476"/>
        <item x="732"/>
        <item x="733"/>
        <item x="734"/>
        <item x="735"/>
        <item x="484"/>
        <item x="744"/>
        <item x="745"/>
        <item x="746"/>
        <item x="747"/>
        <item m="1" x="7797"/>
        <item m="1" x="7799"/>
        <item m="1" x="7959"/>
        <item m="1" x="7805"/>
        <item m="1" x="7807"/>
        <item m="1" x="7961"/>
        <item m="1" x="7813"/>
        <item m="1" x="7963"/>
        <item m="1" x="7964"/>
        <item m="1" x="7822"/>
        <item m="1" x="7966"/>
        <item m="1" x="7830"/>
        <item m="1" x="7968"/>
        <item m="1" x="7838"/>
        <item m="1" x="7970"/>
        <item m="1" x="7846"/>
        <item m="1" x="7972"/>
        <item m="1" x="7852"/>
        <item m="1" x="7974"/>
        <item m="1" x="7856"/>
        <item m="1" x="7976"/>
        <item m="1" x="7862"/>
        <item m="1" x="7978"/>
        <item m="1" x="7868"/>
        <item m="1" x="7980"/>
        <item m="1" x="7874"/>
        <item m="1" x="7982"/>
        <item m="1" x="7887"/>
        <item m="1" x="7889"/>
        <item m="1" x="7895"/>
        <item m="1" x="7897"/>
        <item m="1" x="7903"/>
        <item m="1" x="7905"/>
        <item m="1" x="7909"/>
        <item m="1" x="7911"/>
        <item m="1" x="3657"/>
        <item m="1" x="3658"/>
        <item m="1" x="3661"/>
        <item m="1" x="3662"/>
        <item m="1" x="3665"/>
        <item m="1" x="3666"/>
        <item m="1" x="3667"/>
        <item m="1" x="3668"/>
        <item m="1" x="4015"/>
        <item m="1" x="3669"/>
        <item m="1" x="3686"/>
        <item m="1" x="3687"/>
        <item m="1" x="3690"/>
        <item m="1" x="3691"/>
        <item m="1" x="3694"/>
        <item m="1" x="3695"/>
        <item m="1" x="3696"/>
        <item m="1" x="3697"/>
        <item m="1" x="3698"/>
        <item m="1" x="3699"/>
        <item m="1" x="3716"/>
        <item m="1" x="3717"/>
        <item m="1" x="3720"/>
        <item m="1" x="3721"/>
        <item m="1" x="3724"/>
        <item m="1" x="4016"/>
        <item m="1" x="3725"/>
        <item m="1" x="3726"/>
        <item m="1" x="4017"/>
        <item m="1" x="4018"/>
        <item m="1" x="3743"/>
        <item m="1" x="3744"/>
        <item m="1" x="3747"/>
        <item m="1" x="3748"/>
        <item m="1" x="3751"/>
        <item m="1" x="3752"/>
        <item m="1" x="3753"/>
        <item m="1" x="3754"/>
        <item m="1" x="4019"/>
        <item m="1" x="4020"/>
        <item m="1" x="3771"/>
        <item m="1" x="3772"/>
        <item m="1" x="3775"/>
        <item m="1" x="3776"/>
        <item m="1" x="3779"/>
        <item m="1" x="3780"/>
        <item m="1" x="3781"/>
        <item m="1" x="3782"/>
        <item m="1" x="4021"/>
        <item m="1" x="4022"/>
        <item m="1" x="3799"/>
        <item m="1" x="3800"/>
        <item m="1" x="3803"/>
        <item m="1" x="3804"/>
        <item m="1" x="3807"/>
        <item m="1" x="3808"/>
        <item m="1" x="3809"/>
        <item m="1" x="3810"/>
        <item m="1" x="4023"/>
        <item m="1" x="4024"/>
        <item m="1" x="3825"/>
        <item m="1" x="3826"/>
        <item m="1" x="3829"/>
        <item m="1" x="3830"/>
        <item m="1" x="3833"/>
        <item m="1" x="3834"/>
        <item m="1" x="3835"/>
        <item m="1" x="3836"/>
        <item m="1" x="4025"/>
        <item m="1" x="4026"/>
        <item m="1" x="3853"/>
        <item m="1" x="3854"/>
        <item m="1" x="3857"/>
        <item m="1" x="3858"/>
        <item m="1" x="3861"/>
        <item m="1" x="3862"/>
        <item m="1" x="3863"/>
        <item m="1" x="3864"/>
        <item m="1" x="4027"/>
        <item m="1" x="4028"/>
        <item m="1" x="3881"/>
        <item m="1" x="3882"/>
        <item m="1" x="3885"/>
        <item m="1" x="3886"/>
        <item m="1" x="3889"/>
        <item m="1" x="3890"/>
        <item m="1" x="3891"/>
        <item m="1" x="3892"/>
        <item m="1" x="4029"/>
        <item m="1" x="4030"/>
        <item m="1" x="3909"/>
        <item m="1" x="3910"/>
        <item m="1" x="3913"/>
        <item m="1" x="3914"/>
        <item m="1" x="3917"/>
        <item m="1" x="3918"/>
        <item m="1" x="3919"/>
        <item m="1" x="3920"/>
        <item m="1" x="4031"/>
        <item m="1" x="4032"/>
        <item m="1" x="3935"/>
        <item m="1" x="3936"/>
        <item m="1" x="3937"/>
        <item m="1" x="3938"/>
        <item m="1" x="3939"/>
        <item m="1" x="3940"/>
        <item m="1" x="4033"/>
        <item m="1" x="4034"/>
        <item m="1" x="3955"/>
        <item m="1" x="3956"/>
        <item m="1" x="3957"/>
        <item m="1" x="3958"/>
        <item m="1" x="3959"/>
        <item m="1" x="3960"/>
        <item m="1" x="4035"/>
        <item m="1" x="4036"/>
        <item m="1" x="3975"/>
        <item m="1" x="3976"/>
        <item m="1" x="3977"/>
        <item m="1" x="3978"/>
        <item m="1" x="3979"/>
        <item m="1" x="3980"/>
        <item m="1" x="4037"/>
        <item m="1" x="4038"/>
        <item m="1" x="3983"/>
        <item m="1" x="3984"/>
        <item m="1" x="3985"/>
        <item m="1" x="3986"/>
        <item m="1" x="3987"/>
        <item m="1" x="3988"/>
        <item m="1" x="4039"/>
        <item m="1" x="4040"/>
        <item m="1" x="3991"/>
        <item m="1" x="3992"/>
        <item m="1" x="3993"/>
        <item m="1" x="3994"/>
        <item m="1" x="3995"/>
        <item m="1" x="3996"/>
        <item m="1" x="4041"/>
        <item m="1" x="4042"/>
        <item m="1" x="4011"/>
        <item m="1" x="4012"/>
        <item m="1" x="4013"/>
        <item m="1" x="4014"/>
        <item m="1" x="4059"/>
        <item m="1" x="4060"/>
        <item m="1" x="4063"/>
        <item m="1" x="4064"/>
        <item m="1" x="4067"/>
        <item m="1" x="4069"/>
        <item m="1" x="4070"/>
        <item m="1" x="4071"/>
        <item m="1" x="4072"/>
        <item m="1" x="4089"/>
        <item m="1" x="4090"/>
        <item m="1" x="4093"/>
        <item m="1" x="4094"/>
        <item m="1" x="4097"/>
        <item m="1" x="4099"/>
        <item m="1" x="4100"/>
        <item m="1" x="4101"/>
        <item m="1" x="4102"/>
        <item m="1" x="4119"/>
        <item m="1" x="4120"/>
        <item m="1" x="4123"/>
        <item m="1" x="4124"/>
        <item m="1" x="4127"/>
        <item m="1" x="4129"/>
        <item m="1" x="4130"/>
        <item m="1" x="4131"/>
        <item m="1" x="4132"/>
        <item m="1" x="4149"/>
        <item m="1" x="4150"/>
        <item m="1" x="4153"/>
        <item m="1" x="4154"/>
        <item m="1" x="4157"/>
        <item m="1" x="4158"/>
        <item m="1" x="4159"/>
        <item m="1" x="4160"/>
        <item m="1" x="4161"/>
        <item m="1" x="4162"/>
        <item m="1" x="4179"/>
        <item m="1" x="4180"/>
        <item m="1" x="4183"/>
        <item m="1" x="4184"/>
        <item m="1" x="4187"/>
        <item m="1" x="4188"/>
        <item m="1" x="4189"/>
        <item m="1" x="4190"/>
        <item m="1" x="4191"/>
        <item m="1" x="4192"/>
        <item m="1" x="4209"/>
        <item m="1" x="4210"/>
        <item m="1" x="4213"/>
        <item m="1" x="4214"/>
        <item m="1" x="4217"/>
        <item m="1" x="4218"/>
        <item m="1" x="4219"/>
        <item m="1" x="4220"/>
        <item m="1" x="4221"/>
        <item m="1" x="4222"/>
        <item m="1" x="4239"/>
        <item m="1" x="4240"/>
        <item m="1" x="4243"/>
        <item m="1" x="4244"/>
        <item m="1" x="4247"/>
        <item m="1" x="4248"/>
        <item m="1" x="4249"/>
        <item m="1" x="4250"/>
        <item m="1" x="4251"/>
        <item m="1" x="4252"/>
        <item m="1" x="4269"/>
        <item m="1" x="4270"/>
        <item m="1" x="4273"/>
        <item m="1" x="4274"/>
        <item m="1" x="4277"/>
        <item m="1" x="4278"/>
        <item m="1" x="4279"/>
        <item m="1" x="4447"/>
        <item m="1" x="4448"/>
        <item m="1" x="4451"/>
        <item m="1" x="4452"/>
        <item m="1" x="4455"/>
        <item m="1" x="4456"/>
        <item m="1" x="4457"/>
        <item m="1" x="4458"/>
        <item m="1" x="4459"/>
        <item m="1" x="4460"/>
        <item m="1" x="4477"/>
        <item m="1" x="4478"/>
        <item m="1" x="4481"/>
        <item m="1" x="4482"/>
        <item m="1" x="4485"/>
        <item m="1" x="4486"/>
        <item m="1" x="4487"/>
        <item m="1" x="4488"/>
        <item m="1" x="4489"/>
        <item m="1" x="4490"/>
        <item m="1" x="4507"/>
        <item m="1" x="4508"/>
        <item m="1" x="4511"/>
        <item m="1" x="4512"/>
        <item m="1" x="4515"/>
        <item m="1" x="4516"/>
        <item m="1" x="4517"/>
        <item m="1" x="4518"/>
        <item m="1" x="4519"/>
        <item m="1" x="4520"/>
        <item m="1" x="4537"/>
        <item m="1" x="4538"/>
        <item m="1" x="4541"/>
        <item m="1" x="4542"/>
        <item m="1" x="4545"/>
        <item m="1" x="4546"/>
        <item m="1" x="4547"/>
        <item m="1" x="4548"/>
        <item m="1" x="4549"/>
        <item m="1" x="4550"/>
        <item m="1" x="4567"/>
        <item m="1" x="4568"/>
        <item m="1" x="4571"/>
        <item m="1" x="4572"/>
        <item m="1" x="4575"/>
        <item m="1" x="4576"/>
        <item m="1" x="4577"/>
        <item m="1" x="4578"/>
        <item m="1" x="4579"/>
        <item m="1" x="4580"/>
        <item m="1" x="4597"/>
        <item m="1" x="4598"/>
        <item m="1" x="4601"/>
        <item m="1" x="4602"/>
        <item m="1" x="4605"/>
        <item m="1" x="4606"/>
        <item m="1" x="4607"/>
        <item m="1" x="4608"/>
        <item m="1" x="4609"/>
        <item m="1" x="4610"/>
        <item m="1" x="4627"/>
        <item m="1" x="4628"/>
        <item m="1" x="4631"/>
        <item m="1" x="4632"/>
        <item m="1" x="4635"/>
        <item m="1" x="4636"/>
        <item m="1" x="4637"/>
        <item m="1" x="4638"/>
        <item m="1" x="4639"/>
        <item m="1" x="4640"/>
        <item m="1" x="4657"/>
        <item m="1" x="4658"/>
        <item m="1" x="4661"/>
        <item m="1" x="4662"/>
        <item m="1" x="4665"/>
        <item m="1" x="4666"/>
        <item m="1" x="4667"/>
        <item m="1" x="4668"/>
        <item m="1" x="4669"/>
        <item m="1" x="4670"/>
        <item m="1" x="4687"/>
        <item m="1" x="4688"/>
        <item m="1" x="4691"/>
        <item m="1" x="4692"/>
        <item m="1" x="4695"/>
        <item m="1" x="4696"/>
        <item m="1" x="4697"/>
        <item m="1" x="4698"/>
        <item m="1" x="4699"/>
        <item m="1" x="4700"/>
        <item m="1" x="4717"/>
        <item m="1" x="4718"/>
        <item m="1" x="4721"/>
        <item m="1" x="4722"/>
        <item m="1" x="4725"/>
        <item m="1" x="4726"/>
        <item m="1" x="4727"/>
        <item m="1" x="4728"/>
        <item m="1" x="4729"/>
        <item m="1" x="4730"/>
        <item m="1" x="4743"/>
        <item m="1" x="4744"/>
        <item m="1" x="4745"/>
        <item m="1" x="4746"/>
        <item m="1" x="4747"/>
        <item m="1" x="4748"/>
        <item m="1" x="4749"/>
        <item m="1" x="4750"/>
        <item m="1" x="4763"/>
        <item m="1" x="4764"/>
        <item m="1" x="4765"/>
        <item m="1" x="4766"/>
        <item m="1" x="4767"/>
        <item m="1" x="4768"/>
        <item m="1" x="4769"/>
        <item m="1" x="4770"/>
        <item m="1" x="4783"/>
        <item m="1" x="4784"/>
        <item m="1" x="4785"/>
        <item m="1" x="4786"/>
        <item m="1" x="4787"/>
        <item m="1" x="4788"/>
        <item m="1" x="4789"/>
        <item m="1" x="4790"/>
        <item m="1" x="4803"/>
        <item m="1" x="4804"/>
        <item m="1" x="4805"/>
        <item m="1" x="4806"/>
        <item m="1" x="4807"/>
        <item m="1" x="4808"/>
        <item m="1" x="4809"/>
        <item m="1" x="4810"/>
        <item x="16"/>
        <item x="17"/>
        <item x="20"/>
        <item x="21"/>
        <item x="24"/>
        <item x="25"/>
        <item x="26"/>
        <item x="27"/>
        <item x="28"/>
        <item x="29"/>
        <item x="46"/>
        <item x="47"/>
        <item x="50"/>
        <item x="51"/>
        <item x="54"/>
        <item x="55"/>
        <item x="56"/>
        <item x="57"/>
        <item x="58"/>
        <item x="59"/>
        <item x="76"/>
        <item x="77"/>
        <item x="80"/>
        <item x="81"/>
        <item x="84"/>
        <item x="85"/>
        <item x="86"/>
        <item x="87"/>
        <item x="88"/>
        <item x="89"/>
        <item x="106"/>
        <item x="107"/>
        <item x="110"/>
        <item x="111"/>
        <item x="114"/>
        <item x="115"/>
        <item x="116"/>
        <item x="117"/>
        <item x="118"/>
        <item x="119"/>
        <item x="136"/>
        <item x="137"/>
        <item x="140"/>
        <item x="141"/>
        <item x="144"/>
        <item x="145"/>
        <item x="146"/>
        <item x="147"/>
        <item x="148"/>
        <item x="149"/>
        <item x="166"/>
        <item x="167"/>
        <item x="170"/>
        <item x="171"/>
        <item x="174"/>
        <item x="175"/>
        <item x="176"/>
        <item x="177"/>
        <item x="178"/>
        <item x="179"/>
        <item x="196"/>
        <item x="197"/>
        <item x="200"/>
        <item x="201"/>
        <item x="204"/>
        <item x="205"/>
        <item x="206"/>
        <item x="207"/>
        <item x="208"/>
        <item x="209"/>
        <item x="226"/>
        <item x="227"/>
        <item x="230"/>
        <item x="231"/>
        <item x="234"/>
        <item x="235"/>
        <item x="236"/>
        <item x="237"/>
        <item x="238"/>
        <item x="239"/>
        <item x="256"/>
        <item x="257"/>
        <item x="260"/>
        <item x="261"/>
        <item x="264"/>
        <item x="265"/>
        <item x="266"/>
        <item x="267"/>
        <item x="268"/>
        <item x="269"/>
        <item x="286"/>
        <item x="287"/>
        <item x="290"/>
        <item x="291"/>
        <item x="294"/>
        <item x="295"/>
        <item x="296"/>
        <item x="297"/>
        <item x="298"/>
        <item x="299"/>
        <item x="312"/>
        <item x="313"/>
        <item x="314"/>
        <item x="315"/>
        <item x="316"/>
        <item x="317"/>
        <item x="318"/>
        <item x="319"/>
        <item x="332"/>
        <item x="333"/>
        <item x="334"/>
        <item x="335"/>
        <item x="336"/>
        <item x="337"/>
        <item x="338"/>
        <item x="339"/>
        <item x="352"/>
        <item x="353"/>
        <item x="354"/>
        <item x="355"/>
        <item x="356"/>
        <item x="357"/>
        <item x="358"/>
        <item x="359"/>
        <item x="372"/>
        <item x="373"/>
        <item x="374"/>
        <item x="375"/>
        <item x="376"/>
        <item x="377"/>
        <item x="378"/>
        <item x="379"/>
        <item x="756"/>
        <item x="868"/>
        <item x="869"/>
        <item x="872"/>
        <item x="876"/>
        <item x="880"/>
        <item x="884"/>
        <item x="888"/>
        <item x="764"/>
        <item x="890"/>
        <item x="891"/>
        <item x="894"/>
        <item x="898"/>
        <item x="902"/>
        <item x="906"/>
        <item x="910"/>
        <item x="772"/>
        <item x="912"/>
        <item x="913"/>
        <item x="916"/>
        <item x="920"/>
        <item x="924"/>
        <item x="928"/>
        <item x="932"/>
        <item x="780"/>
        <item x="934"/>
        <item x="935"/>
        <item x="938"/>
        <item x="942"/>
        <item x="946"/>
        <item x="950"/>
        <item x="952"/>
        <item x="954"/>
        <item x="788"/>
        <item x="956"/>
        <item x="957"/>
        <item x="960"/>
        <item x="964"/>
        <item x="968"/>
        <item x="972"/>
        <item x="974"/>
        <item x="976"/>
        <item x="796"/>
        <item x="978"/>
        <item x="979"/>
        <item x="982"/>
        <item x="986"/>
        <item x="990"/>
        <item x="994"/>
        <item x="996"/>
        <item x="998"/>
        <item x="804"/>
        <item x="1000"/>
        <item x="1001"/>
        <item x="1004"/>
        <item x="1008"/>
        <item x="1012"/>
        <item x="1016"/>
        <item x="1018"/>
        <item x="1020"/>
        <item x="812"/>
        <item x="1022"/>
        <item x="1023"/>
        <item x="1026"/>
        <item x="1030"/>
        <item x="1034"/>
        <item x="1038"/>
        <item x="1040"/>
        <item x="1042"/>
        <item x="820"/>
        <item x="1044"/>
        <item x="1048"/>
        <item x="1052"/>
        <item x="1056"/>
        <item x="1060"/>
        <item x="1062"/>
        <item x="1064"/>
        <item x="828"/>
        <item x="1066"/>
        <item x="1070"/>
        <item x="1074"/>
        <item x="1078"/>
        <item x="1082"/>
        <item x="1084"/>
        <item x="1086"/>
        <item x="836"/>
        <item x="1088"/>
        <item x="1090"/>
        <item x="1092"/>
        <item x="1094"/>
        <item x="1096"/>
        <item x="1098"/>
        <item x="844"/>
        <item x="1100"/>
        <item x="1102"/>
        <item x="1104"/>
        <item x="1106"/>
        <item x="1108"/>
        <item x="1110"/>
        <item x="852"/>
        <item x="1112"/>
        <item x="1114"/>
        <item x="1116"/>
        <item x="1118"/>
        <item x="1120"/>
        <item x="1122"/>
        <item x="860"/>
        <item x="1124"/>
        <item x="1126"/>
        <item x="1128"/>
        <item x="1130"/>
        <item x="1132"/>
        <item x="1134"/>
        <item m="1" x="7661"/>
        <item m="1" x="7664"/>
        <item m="1" x="7666"/>
        <item m="1" x="7671"/>
        <item m="1" x="7674"/>
        <item m="1" x="7679"/>
        <item m="1" x="7682"/>
        <item m="1" x="7684"/>
        <item m="1" x="7689"/>
        <item m="1" x="7692"/>
        <item m="1" x="7697"/>
        <item m="1" x="7700"/>
        <item m="1" x="7702"/>
        <item m="1" x="7709"/>
        <item m="1" x="7712"/>
        <item m="1" x="7719"/>
        <item m="1" x="7722"/>
        <item m="1" x="7729"/>
        <item m="1" x="7732"/>
        <item m="1" x="7739"/>
        <item m="1" x="7742"/>
        <item m="1" x="7749"/>
        <item m="1" x="7752"/>
        <item m="1" x="7754"/>
        <item m="1" x="7761"/>
        <item m="1" x="7764"/>
        <item m="1" x="7771"/>
        <item m="1" x="7774"/>
        <item m="1" x="7781"/>
        <item m="1" x="7784"/>
        <item m="1" x="7786"/>
        <item m="1" x="7793"/>
        <item m="1" x="7796"/>
        <item m="1" x="7801"/>
        <item m="1" x="7803"/>
        <item m="1" x="7809"/>
        <item m="1" x="7811"/>
        <item m="1" x="7816"/>
        <item m="1" x="7818"/>
        <item m="1" x="7824"/>
        <item m="1" x="7826"/>
        <item m="1" x="7832"/>
        <item m="1" x="7834"/>
        <item m="1" x="7840"/>
        <item m="1" x="7842"/>
        <item m="1" x="7848"/>
        <item m="1" x="7850"/>
        <item m="1" x="7854"/>
        <item m="1" x="7858"/>
        <item m="1" x="7860"/>
        <item m="1" x="7864"/>
        <item m="1" x="7866"/>
        <item m="1" x="7870"/>
        <item m="1" x="7872"/>
        <item m="1" x="7876"/>
        <item m="1" x="7878"/>
        <item m="1" x="7880"/>
        <item m="1" x="7883"/>
        <item m="1" x="7885"/>
        <item m="1" x="7890"/>
        <item m="1" x="7893"/>
        <item m="1" x="7898"/>
        <item m="1" x="7901"/>
        <item m="1" x="7906"/>
        <item m="1" x="7912"/>
        <item m="1" x="7915"/>
        <item m="1" x="3997"/>
        <item m="1" x="4005"/>
        <item m="1" x="4006"/>
        <item m="1" x="4009"/>
        <item m="1" x="4010"/>
        <item m="1" x="7820"/>
        <item m="1" x="7828"/>
        <item m="1" x="7836"/>
        <item m="1" x="7844"/>
        <item x="1136"/>
        <item x="1139"/>
        <item x="1140"/>
        <item x="1143"/>
        <item x="1144"/>
        <item x="1147"/>
        <item x="1148"/>
        <item x="1151"/>
        <item x="1152"/>
        <item x="1153"/>
        <item x="1155"/>
        <item x="1157"/>
        <item x="1160"/>
        <item x="1161"/>
        <item x="1164"/>
        <item x="1165"/>
        <item x="1168"/>
        <item x="1169"/>
        <item x="1172"/>
        <item x="1174"/>
        <item x="1176"/>
        <item x="1178"/>
        <item x="1181"/>
        <item x="1182"/>
        <item x="1185"/>
        <item x="1186"/>
        <item x="1189"/>
        <item x="1190"/>
        <item x="1193"/>
        <item x="1195"/>
        <item x="1197"/>
        <item x="1199"/>
        <item x="1202"/>
        <item x="1203"/>
        <item x="1206"/>
        <item x="1207"/>
        <item x="1210"/>
        <item x="1212"/>
        <item x="1214"/>
        <item x="1216"/>
        <item x="1219"/>
        <item x="1220"/>
        <item x="1223"/>
        <item x="1224"/>
        <item x="1227"/>
        <item x="1228"/>
        <item x="1231"/>
        <item x="1233"/>
        <item x="1235"/>
        <item x="1237"/>
        <item x="1241"/>
        <item x="1242"/>
        <item x="1245"/>
        <item x="1246"/>
        <item x="1251"/>
        <item x="1253"/>
        <item x="1255"/>
        <item x="1257"/>
        <item x="1261"/>
        <item x="1262"/>
        <item x="1265"/>
        <item x="1266"/>
        <item x="1269"/>
        <item x="1270"/>
        <item x="1273"/>
        <item x="1275"/>
        <item x="1277"/>
        <item x="1279"/>
        <item x="1283"/>
        <item x="1284"/>
        <item x="1287"/>
        <item x="1288"/>
        <item x="1291"/>
        <item x="1292"/>
        <item x="1295"/>
        <item m="1" x="5014"/>
        <item x="1298"/>
        <item x="1300"/>
        <item x="1304"/>
        <item x="1305"/>
        <item x="1308"/>
        <item x="1309"/>
        <item x="1312"/>
        <item x="1313"/>
        <item x="1316"/>
        <item m="1" x="5019"/>
        <item x="1319"/>
        <item x="1321"/>
        <item x="1325"/>
        <item x="1326"/>
        <item x="1329"/>
        <item x="1330"/>
        <item x="1333"/>
        <item x="1334"/>
        <item m="1" x="5024"/>
        <item m="1" x="5025"/>
        <item x="1339"/>
        <item x="1341"/>
        <item x="1345"/>
        <item x="1346"/>
        <item x="1347"/>
        <item x="1348"/>
        <item x="1349"/>
        <item x="1350"/>
        <item x="1351"/>
        <item x="1352"/>
        <item x="1353"/>
        <item x="1355"/>
        <item x="1357"/>
        <item x="1361"/>
        <item x="1362"/>
        <item x="1363"/>
        <item x="1364"/>
        <item x="1365"/>
        <item x="1366"/>
        <item x="1367"/>
        <item x="1368"/>
        <item x="1369"/>
        <item x="1371"/>
        <item x="1373"/>
        <item x="1377"/>
        <item x="1378"/>
        <item x="1379"/>
        <item x="1380"/>
        <item x="1381"/>
        <item x="1382"/>
        <item x="1383"/>
        <item x="1384"/>
        <item x="1385"/>
        <item x="1387"/>
        <item x="1389"/>
        <item x="1393"/>
        <item x="1394"/>
        <item x="1395"/>
        <item x="1396"/>
        <item x="1397"/>
        <item x="1398"/>
        <item x="1399"/>
        <item x="1400"/>
        <item x="1401"/>
        <item x="1403"/>
        <item m="1" x="5042"/>
        <item m="1" x="5050"/>
        <item m="1" x="5051"/>
        <item m="1" x="5068"/>
        <item m="1" x="5076"/>
        <item m="1" x="5077"/>
        <item m="1" x="5094"/>
        <item m="1" x="5102"/>
        <item m="1" x="5103"/>
        <item m="1" x="5120"/>
        <item m="1" x="5128"/>
        <item m="1" x="5129"/>
        <item m="1" x="5146"/>
        <item m="1" x="5154"/>
        <item m="1" x="5155"/>
        <item m="1" x="5172"/>
        <item m="1" x="5180"/>
        <item m="1" x="5181"/>
        <item m="1" x="5198"/>
        <item m="1" x="5206"/>
        <item m="1" x="5207"/>
        <item m="1" x="5224"/>
        <item m="1" x="5232"/>
        <item m="1" x="5233"/>
        <item m="1" x="5250"/>
        <item m="1" x="5258"/>
        <item m="1" x="5259"/>
        <item m="1" x="5276"/>
        <item m="1" x="5282"/>
        <item m="1" x="5283"/>
        <item m="1" x="5300"/>
        <item m="1" x="5306"/>
        <item m="1" x="5307"/>
        <item m="1" x="5318"/>
        <item m="1" x="5324"/>
        <item m="1" x="5325"/>
        <item m="1" x="5336"/>
        <item m="1" x="5344"/>
        <item m="1" x="5345"/>
        <item m="1" x="5356"/>
        <item m="1" x="5362"/>
        <item m="1" x="5363"/>
        <item m="1" x="5054"/>
        <item m="1" x="5055"/>
        <item m="1" x="5058"/>
        <item m="1" x="5059"/>
        <item m="1" x="5062"/>
        <item m="1" x="5063"/>
        <item m="1" x="5064"/>
        <item m="1" x="5065"/>
        <item m="1" x="5066"/>
        <item m="1" x="5067"/>
        <item m="1" x="5080"/>
        <item m="1" x="5081"/>
        <item m="1" x="5084"/>
        <item m="1" x="5085"/>
        <item m="1" x="5088"/>
        <item m="1" x="5089"/>
        <item m="1" x="5090"/>
        <item m="1" x="5091"/>
        <item m="1" x="5092"/>
        <item m="1" x="5093"/>
        <item m="1" x="5106"/>
        <item m="1" x="5107"/>
        <item m="1" x="5110"/>
        <item m="1" x="5111"/>
        <item m="1" x="5114"/>
        <item m="1" x="5115"/>
        <item m="1" x="5116"/>
        <item m="1" x="5117"/>
        <item m="1" x="5118"/>
        <item m="1" x="5119"/>
        <item m="1" x="5132"/>
        <item m="1" x="5133"/>
        <item m="1" x="5136"/>
        <item m="1" x="5137"/>
        <item m="1" x="5140"/>
        <item m="1" x="5141"/>
        <item m="1" x="5142"/>
        <item m="1" x="5143"/>
        <item m="1" x="5144"/>
        <item m="1" x="5145"/>
        <item m="1" x="5158"/>
        <item m="1" x="5159"/>
        <item m="1" x="5162"/>
        <item m="1" x="5163"/>
        <item m="1" x="5166"/>
        <item m="1" x="5167"/>
        <item m="1" x="5168"/>
        <item m="1" x="5169"/>
        <item m="1" x="5170"/>
        <item m="1" x="5171"/>
        <item m="1" x="5184"/>
        <item m="1" x="5185"/>
        <item m="1" x="5188"/>
        <item m="1" x="5189"/>
        <item m="1" x="5192"/>
        <item m="1" x="5193"/>
        <item m="1" x="5194"/>
        <item m="1" x="5195"/>
        <item m="1" x="5196"/>
        <item m="1" x="5197"/>
        <item m="1" x="5210"/>
        <item m="1" x="5211"/>
        <item m="1" x="5214"/>
        <item m="1" x="5215"/>
        <item m="1" x="5218"/>
        <item m="1" x="5219"/>
        <item m="1" x="5220"/>
        <item m="1" x="5221"/>
        <item m="1" x="5222"/>
        <item m="1" x="5223"/>
        <item m="1" x="5236"/>
        <item m="1" x="5237"/>
        <item m="1" x="5240"/>
        <item m="1" x="5241"/>
        <item m="1" x="5244"/>
        <item m="1" x="5245"/>
        <item m="1" x="5246"/>
        <item m="1" x="5247"/>
        <item m="1" x="5248"/>
        <item m="1" x="5249"/>
        <item m="1" x="5262"/>
        <item m="1" x="5263"/>
        <item m="1" x="5266"/>
        <item m="1" x="5267"/>
        <item m="1" x="5270"/>
        <item m="1" x="5271"/>
        <item m="1" x="5272"/>
        <item m="1" x="5273"/>
        <item m="1" x="5274"/>
        <item m="1" x="5275"/>
        <item m="1" x="5286"/>
        <item m="1" x="5287"/>
        <item m="1" x="5290"/>
        <item m="1" x="5291"/>
        <item m="1" x="5294"/>
        <item m="1" x="5295"/>
        <item m="1" x="5296"/>
        <item m="1" x="5297"/>
        <item m="1" x="5298"/>
        <item m="1" x="5299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82"/>
        <item m="1" x="5383"/>
        <item m="1" x="5404"/>
        <item m="1" x="5412"/>
        <item m="1" x="5413"/>
        <item m="1" x="5434"/>
        <item m="1" x="5442"/>
        <item m="1" x="5443"/>
        <item m="1" x="5464"/>
        <item m="1" x="5472"/>
        <item m="1" x="5473"/>
        <item m="1" x="5494"/>
        <item m="1" x="5502"/>
        <item m="1" x="5503"/>
        <item m="1" x="5524"/>
        <item m="1" x="5532"/>
        <item m="1" x="5533"/>
        <item m="1" x="5554"/>
        <item m="1" x="5562"/>
        <item m="1" x="5563"/>
        <item m="1" x="5584"/>
        <item m="1" x="5592"/>
        <item m="1" x="5593"/>
        <item m="1" x="5614"/>
        <item m="1" x="5622"/>
        <item m="1" x="5623"/>
        <item m="1" x="5644"/>
        <item m="1" x="5652"/>
        <item m="1" x="5653"/>
        <item m="1" x="5674"/>
        <item m="1" x="5682"/>
        <item m="1" x="5695"/>
        <item m="1" x="5703"/>
        <item m="1" x="5704"/>
        <item m="1" x="5715"/>
        <item m="1" x="5723"/>
        <item m="1" x="5724"/>
        <item m="1" x="5735"/>
        <item m="1" x="5743"/>
        <item m="1" x="5744"/>
        <item m="1" x="5386"/>
        <item m="1" x="5387"/>
        <item m="1" x="5390"/>
        <item m="1" x="5391"/>
        <item m="1" x="5394"/>
        <item m="1" x="5395"/>
        <item m="1" x="5398"/>
        <item m="1" x="5399"/>
        <item m="1" x="5400"/>
        <item m="1" x="5416"/>
        <item m="1" x="5417"/>
        <item m="1" x="5420"/>
        <item m="1" x="5421"/>
        <item m="1" x="5424"/>
        <item m="1" x="5425"/>
        <item m="1" x="5428"/>
        <item m="1" x="5429"/>
        <item m="1" x="5430"/>
        <item m="1" x="5446"/>
        <item m="1" x="5447"/>
        <item m="1" x="5450"/>
        <item m="1" x="5451"/>
        <item m="1" x="5454"/>
        <item m="1" x="5455"/>
        <item m="1" x="5458"/>
        <item m="1" x="5459"/>
        <item m="1" x="5460"/>
        <item m="1" x="5476"/>
        <item m="1" x="5477"/>
        <item m="1" x="5480"/>
        <item m="1" x="5481"/>
        <item m="1" x="5484"/>
        <item m="1" x="5485"/>
        <item m="1" x="5488"/>
        <item m="1" x="5489"/>
        <item m="1" x="5490"/>
        <item m="1" x="5506"/>
        <item m="1" x="5507"/>
        <item m="1" x="5510"/>
        <item m="1" x="5511"/>
        <item m="1" x="5514"/>
        <item m="1" x="5515"/>
        <item m="1" x="5518"/>
        <item m="1" x="5519"/>
        <item m="1" x="5520"/>
        <item m="1" x="5536"/>
        <item m="1" x="5537"/>
        <item m="1" x="5540"/>
        <item m="1" x="5541"/>
        <item m="1" x="5544"/>
        <item m="1" x="5545"/>
        <item m="1" x="5548"/>
        <item m="1" x="5549"/>
        <item m="1" x="5566"/>
        <item m="1" x="5567"/>
        <item m="1" x="5570"/>
        <item m="1" x="5571"/>
        <item m="1" x="5574"/>
        <item m="1" x="5575"/>
        <item m="1" x="5578"/>
        <item m="1" x="5579"/>
        <item m="1" x="5596"/>
        <item m="1" x="5597"/>
        <item m="1" x="5600"/>
        <item m="1" x="5601"/>
        <item m="1" x="5604"/>
        <item m="1" x="5605"/>
        <item m="1" x="5608"/>
        <item m="1" x="5609"/>
        <item m="1" x="5626"/>
        <item m="1" x="5627"/>
        <item m="1" x="5630"/>
        <item m="1" x="5631"/>
        <item m="1" x="5634"/>
        <item m="1" x="5635"/>
        <item m="1" x="5638"/>
        <item m="1" x="5639"/>
        <item m="1" x="5656"/>
        <item m="1" x="5657"/>
        <item m="1" x="5660"/>
        <item m="1" x="5661"/>
        <item m="1" x="5664"/>
        <item m="1" x="5665"/>
        <item m="1" x="5668"/>
        <item m="1" x="5669"/>
        <item m="1" x="5685"/>
        <item m="1" x="5686"/>
        <item m="1" x="5687"/>
        <item m="1" x="5688"/>
        <item m="1" x="5689"/>
        <item m="1" x="5690"/>
        <item m="1" x="5691"/>
        <item m="1" x="5692"/>
        <item m="1" x="5705"/>
        <item m="1" x="5706"/>
        <item m="1" x="5707"/>
        <item m="1" x="5708"/>
        <item m="1" x="5709"/>
        <item m="1" x="5710"/>
        <item m="1" x="5711"/>
        <item m="1" x="5712"/>
        <item m="1" x="5725"/>
        <item m="1" x="5726"/>
        <item m="1" x="5727"/>
        <item m="1" x="5728"/>
        <item m="1" x="5729"/>
        <item m="1" x="5730"/>
        <item m="1" x="5731"/>
        <item m="1" x="5732"/>
        <item m="1" x="5745"/>
        <item m="1" x="5746"/>
        <item m="1" x="5747"/>
        <item m="1" x="5748"/>
        <item m="1" x="5749"/>
        <item m="1" x="5750"/>
        <item m="1" x="5751"/>
        <item m="1" x="5752"/>
        <item m="1" x="4973"/>
        <item m="1" x="4974"/>
        <item x="500"/>
        <item x="501"/>
        <item x="504"/>
        <item x="505"/>
        <item x="506"/>
        <item x="507"/>
        <item x="508"/>
        <item x="509"/>
        <item x="518"/>
        <item x="519"/>
        <item x="522"/>
        <item x="523"/>
        <item x="526"/>
        <item x="527"/>
        <item x="528"/>
        <item x="529"/>
        <item x="530"/>
        <item x="531"/>
        <item x="540"/>
        <item x="541"/>
        <item x="544"/>
        <item x="545"/>
        <item x="548"/>
        <item x="549"/>
        <item x="550"/>
        <item x="551"/>
        <item x="552"/>
        <item x="553"/>
        <item x="562"/>
        <item x="563"/>
        <item x="566"/>
        <item x="567"/>
        <item x="572"/>
        <item x="573"/>
        <item x="574"/>
        <item x="575"/>
        <item x="584"/>
        <item x="585"/>
        <item x="588"/>
        <item x="589"/>
        <item x="592"/>
        <item x="593"/>
        <item x="594"/>
        <item x="595"/>
        <item x="596"/>
        <item x="597"/>
        <item x="606"/>
        <item x="607"/>
        <item x="610"/>
        <item x="611"/>
        <item x="614"/>
        <item x="615"/>
        <item x="616"/>
        <item x="617"/>
        <item x="618"/>
        <item x="619"/>
        <item x="628"/>
        <item x="629"/>
        <item x="632"/>
        <item x="633"/>
        <item x="636"/>
        <item x="637"/>
        <item x="638"/>
        <item x="640"/>
        <item x="641"/>
        <item x="650"/>
        <item x="651"/>
        <item x="654"/>
        <item x="655"/>
        <item x="658"/>
        <item x="659"/>
        <item x="660"/>
        <item x="661"/>
        <item x="662"/>
        <item x="663"/>
        <item x="672"/>
        <item x="673"/>
        <item x="676"/>
        <item x="677"/>
        <item x="682"/>
        <item x="683"/>
        <item x="684"/>
        <item x="685"/>
        <item x="694"/>
        <item x="695"/>
        <item x="698"/>
        <item x="699"/>
        <item x="702"/>
        <item x="703"/>
        <item x="704"/>
        <item x="705"/>
        <item x="706"/>
        <item x="707"/>
        <item x="712"/>
        <item x="713"/>
        <item x="714"/>
        <item x="715"/>
        <item x="716"/>
        <item x="717"/>
        <item x="718"/>
        <item x="719"/>
        <item x="724"/>
        <item x="725"/>
        <item x="726"/>
        <item x="727"/>
        <item x="728"/>
        <item x="729"/>
        <item x="730"/>
        <item x="731"/>
        <item x="736"/>
        <item x="737"/>
        <item x="738"/>
        <item x="739"/>
        <item x="740"/>
        <item x="741"/>
        <item x="742"/>
        <item x="743"/>
        <item x="748"/>
        <item x="749"/>
        <item x="750"/>
        <item x="751"/>
        <item x="752"/>
        <item x="753"/>
        <item x="754"/>
        <item x="755"/>
        <item m="1" x="2159"/>
        <item m="1" x="2161"/>
        <item m="1" x="2170"/>
        <item m="1" x="2172"/>
        <item m="1" x="2181"/>
        <item m="1" x="2183"/>
        <item m="1" x="2192"/>
        <item m="1" x="2194"/>
        <item m="1" x="2203"/>
        <item m="1" x="2205"/>
        <item m="1" x="2214"/>
        <item m="1" x="2216"/>
        <item m="1" x="2225"/>
        <item m="1" x="2227"/>
        <item m="1" x="2236"/>
        <item m="1" x="2238"/>
        <item m="1" x="2249"/>
        <item m="1" x="2252"/>
        <item m="1" x="2261"/>
        <item m="1" x="2264"/>
        <item m="1" x="2267"/>
        <item m="1" x="2441"/>
        <item m="1" x="2443"/>
        <item m="1" x="2447"/>
        <item m="1" x="2449"/>
        <item m="1" x="2453"/>
        <item m="1" x="2455"/>
        <item m="1" x="2459"/>
        <item m="1" x="2461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5"/>
        <item m="1" x="2479"/>
        <item m="1" x="2481"/>
        <item m="1" x="2485"/>
        <item m="1" x="2487"/>
        <item m="1" x="2491"/>
        <item m="1" x="2493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7"/>
        <item m="1" x="2511"/>
        <item m="1" x="2513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7"/>
        <item m="1" x="2531"/>
        <item m="1" x="2533"/>
        <item m="1" x="2537"/>
        <item m="1" x="2538"/>
        <item m="1" x="2539"/>
        <item m="1" x="2540"/>
        <item m="1" x="2541"/>
        <item m="1" x="2542"/>
        <item m="1" x="2543"/>
        <item m="1" x="2544"/>
        <item m="1" x="2269"/>
        <item m="1" x="2271"/>
        <item m="1" x="2275"/>
        <item m="1" x="2277"/>
        <item m="1" x="2281"/>
        <item m="1" x="2283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9"/>
        <item m="1" x="2303"/>
        <item m="1" x="2305"/>
        <item m="1" x="2309"/>
        <item m="1" x="2311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7"/>
        <item m="1" x="2331"/>
        <item m="1" x="2333"/>
        <item m="1" x="2337"/>
        <item m="1" x="2339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5"/>
        <item m="1" x="2359"/>
        <item m="1" x="2361"/>
        <item m="1" x="2365"/>
        <item m="1" x="2367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3"/>
        <item m="1" x="2387"/>
        <item m="1" x="2389"/>
        <item m="1" x="2393"/>
        <item m="1" x="2395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1"/>
        <item m="1" x="2415"/>
        <item m="1" x="2417"/>
        <item m="1" x="2421"/>
        <item m="1" x="2423"/>
        <item m="1" x="2427"/>
        <item m="1" x="2429"/>
        <item m="1" x="2433"/>
        <item m="1" x="2434"/>
        <item m="1" x="2435"/>
        <item m="1" x="2436"/>
        <item m="1" x="2437"/>
        <item m="1" x="2438"/>
        <item m="1" x="2439"/>
        <item m="1" x="2440"/>
        <item m="1" x="7756"/>
        <item m="1" x="2053"/>
        <item m="1" x="2065"/>
        <item m="1" x="2077"/>
        <item m="1" x="2089"/>
        <item m="1" x="2101"/>
        <item m="1" x="2113"/>
        <item m="1" x="2123"/>
        <item m="1" x="2133"/>
        <item m="1" x="2143"/>
        <item m="1" x="2153"/>
        <item m="1" x="2163"/>
        <item m="1" x="2174"/>
        <item m="1" x="2185"/>
        <item m="1" x="2196"/>
        <item m="1" x="2207"/>
        <item m="1" x="2218"/>
        <item m="1" x="2229"/>
        <item m="1" x="2240"/>
        <item m="1" x="2545"/>
        <item m="1" x="2555"/>
        <item m="1" x="2565"/>
        <item m="1" x="2575"/>
        <item m="1" x="2546"/>
        <item m="1" x="2556"/>
        <item m="1" x="2566"/>
        <item m="1" x="2576"/>
        <item m="1" x="2548"/>
        <item m="1" x="2558"/>
        <item m="1" x="2568"/>
        <item m="1" x="2578"/>
        <item m="1" x="2591"/>
        <item m="1" x="2601"/>
        <item m="1" x="2611"/>
        <item m="1" x="2550"/>
        <item m="1" x="2560"/>
        <item m="1" x="2570"/>
        <item m="1" x="2580"/>
        <item m="1" x="2592"/>
        <item m="1" x="2602"/>
        <item m="1" x="2612"/>
        <item m="1" x="2552"/>
        <item m="1" x="2562"/>
        <item m="1" x="2572"/>
        <item m="1" x="2582"/>
        <item m="1" x="2593"/>
        <item m="1" x="2603"/>
        <item m="1" x="2613"/>
        <item m="1" x="2554"/>
        <item m="1" x="2564"/>
        <item m="1" x="2574"/>
        <item m="1" x="2584"/>
        <item m="1" x="2594"/>
        <item m="1" x="2604"/>
        <item m="1" x="2614"/>
        <item m="1" x="7662"/>
        <item m="1" x="7672"/>
        <item m="1" x="7680"/>
        <item m="1" x="7690"/>
        <item m="1" x="7720"/>
        <item m="1" x="7750"/>
        <item m="1" x="7782"/>
        <item m="1" x="7962"/>
        <item m="1" x="7967"/>
        <item m="1" x="7969"/>
        <item m="1" x="7971"/>
        <item m="1" x="7973"/>
        <item m="1" x="2047"/>
        <item m="1" x="2049"/>
        <item m="1" x="2051"/>
        <item m="1" x="2059"/>
        <item m="1" x="2061"/>
        <item m="1" x="2063"/>
        <item m="1" x="2071"/>
        <item m="1" x="2073"/>
        <item m="1" x="2075"/>
        <item m="1" x="2095"/>
        <item m="1" x="2097"/>
        <item m="1" x="2099"/>
        <item m="1" x="2107"/>
        <item m="1" x="2109"/>
        <item m="1" x="2111"/>
        <item m="1" x="2083"/>
        <item m="1" x="2085"/>
        <item m="1" x="2087"/>
        <item m="1" x="2117"/>
        <item m="1" x="2119"/>
        <item m="1" x="2121"/>
        <item m="1" x="2127"/>
        <item m="1" x="2129"/>
        <item m="1" x="2131"/>
        <item m="1" x="2137"/>
        <item m="1" x="2139"/>
        <item m="1" x="2141"/>
        <item m="1" x="2147"/>
        <item m="1" x="2149"/>
        <item m="1" x="2151"/>
        <item m="1" x="7698"/>
        <item m="1" x="7710"/>
        <item m="1" x="7730"/>
        <item m="1" x="7740"/>
        <item m="1" x="7762"/>
        <item m="1" x="7772"/>
        <item m="1" x="7960"/>
        <item m="1" x="7965"/>
        <item m="1" x="7975"/>
        <item m="1" x="7977"/>
        <item m="1" x="7979"/>
        <item m="1" x="7981"/>
        <item m="1" x="7983"/>
        <item m="1" x="7882"/>
        <item m="1" x="7892"/>
        <item m="1" x="7900"/>
        <item m="1" x="7908"/>
        <item m="1" x="7914"/>
        <item m="1" x="2055"/>
        <item m="1" x="2067"/>
        <item m="1" x="2079"/>
        <item m="1" x="2091"/>
        <item m="1" x="2103"/>
        <item m="1" x="2164"/>
        <item m="1" x="2175"/>
        <item m="1" x="2186"/>
        <item m="1" x="2197"/>
        <item m="1" x="2208"/>
        <item m="1" x="2219"/>
        <item m="1" x="2230"/>
        <item m="1" x="2241"/>
        <item m="1" x="2270"/>
        <item m="1" x="2272"/>
        <item m="1" x="2276"/>
        <item m="1" x="2278"/>
        <item m="1" x="2282"/>
        <item m="1" x="2284"/>
        <item m="1" x="2298"/>
        <item m="1" x="2300"/>
        <item m="1" x="2304"/>
        <item m="1" x="2306"/>
        <item m="1" x="2310"/>
        <item m="1" x="2312"/>
        <item m="1" x="2326"/>
        <item m="1" x="2328"/>
        <item m="1" x="2332"/>
        <item m="1" x="2334"/>
        <item m="1" x="2338"/>
        <item m="1" x="2340"/>
        <item m="1" x="2354"/>
        <item m="1" x="2356"/>
        <item m="1" x="2360"/>
        <item m="1" x="2362"/>
        <item m="1" x="2366"/>
        <item m="1" x="2368"/>
        <item m="1" x="2382"/>
        <item m="1" x="2384"/>
        <item m="1" x="2388"/>
        <item m="1" x="2390"/>
        <item m="1" x="2394"/>
        <item m="1" x="2396"/>
        <item m="1" x="2410"/>
        <item m="1" x="2412"/>
        <item m="1" x="2416"/>
        <item m="1" x="2418"/>
        <item m="1" x="2422"/>
        <item m="1" x="2424"/>
        <item m="1" x="2442"/>
        <item m="1" x="2444"/>
        <item m="1" x="2448"/>
        <item m="1" x="2450"/>
        <item m="1" x="2454"/>
        <item m="1" x="2456"/>
        <item m="1" x="2474"/>
        <item m="1" x="2476"/>
        <item m="1" x="2480"/>
        <item m="1" x="2482"/>
        <item m="1" x="2486"/>
        <item m="1" x="2488"/>
        <item m="1" x="2506"/>
        <item m="1" x="2508"/>
        <item m="1" x="2526"/>
        <item m="1" x="2528"/>
        <item m="1" x="7794"/>
        <item m="1" x="3643"/>
        <item m="1" x="3648"/>
        <item m="1" x="3672"/>
        <item m="1" x="3677"/>
        <item m="1" x="3702"/>
        <item m="1" x="3707"/>
        <item m="1" x="3729"/>
        <item m="1" x="3734"/>
        <item m="1" x="3757"/>
        <item m="1" x="3762"/>
        <item m="1" x="3785"/>
        <item m="1" x="3790"/>
        <item m="1" x="3813"/>
        <item m="1" x="3818"/>
        <item m="1" x="3839"/>
        <item m="1" x="3844"/>
        <item m="1" x="3867"/>
        <item m="1" x="3872"/>
        <item m="1" x="3895"/>
        <item m="1" x="3900"/>
        <item m="1" x="3923"/>
        <item m="1" x="3928"/>
        <item m="1" x="3943"/>
        <item m="1" x="3948"/>
        <item m="1" x="3963"/>
        <item m="1" x="3968"/>
        <item m="1" x="3999"/>
        <item m="1" x="4004"/>
        <item m="1" x="4045"/>
        <item m="1" x="4050"/>
        <item m="1" x="4075"/>
        <item m="1" x="4080"/>
        <item m="1" x="4105"/>
        <item m="1" x="4110"/>
        <item m="1" x="4135"/>
        <item m="1" x="4140"/>
        <item m="1" x="4165"/>
        <item m="1" x="4170"/>
        <item m="1" x="4195"/>
        <item m="1" x="4200"/>
        <item m="1" x="4225"/>
        <item m="1" x="4230"/>
        <item m="1" x="4255"/>
        <item m="1" x="4260"/>
        <item m="1" x="4285"/>
        <item m="1" x="4290"/>
        <item m="1" x="4315"/>
        <item m="1" x="4320"/>
        <item m="1" x="4345"/>
        <item m="1" x="4350"/>
        <item m="1" x="4367"/>
        <item m="1" x="4372"/>
        <item m="1" x="4389"/>
        <item m="1" x="4394"/>
        <item m="1" x="4411"/>
        <item m="1" x="4416"/>
        <item m="1" x="4433"/>
        <item m="1" x="4438"/>
        <item m="1" x="4463"/>
        <item m="1" x="4468"/>
        <item m="1" x="4493"/>
        <item m="1" x="4498"/>
        <item m="1" x="4523"/>
        <item m="1" x="4528"/>
        <item m="1" x="4553"/>
        <item m="1" x="4558"/>
        <item m="1" x="4583"/>
        <item m="1" x="4588"/>
        <item m="1" x="4613"/>
        <item m="1" x="4618"/>
        <item m="1" x="4643"/>
        <item m="1" x="4648"/>
        <item m="1" x="4673"/>
        <item m="1" x="4678"/>
        <item m="1" x="4703"/>
        <item m="1" x="4708"/>
        <item m="1" x="4733"/>
        <item m="1" x="4738"/>
        <item m="1" x="4753"/>
        <item m="1" x="4758"/>
        <item m="1" x="4773"/>
        <item m="1" x="4778"/>
        <item m="1" x="4793"/>
        <item m="1" x="4798"/>
        <item x="2"/>
        <item x="7"/>
        <item x="32"/>
        <item x="37"/>
        <item x="62"/>
        <item x="67"/>
        <item x="92"/>
        <item x="97"/>
        <item x="122"/>
        <item x="127"/>
        <item x="152"/>
        <item x="157"/>
        <item x="182"/>
        <item x="187"/>
        <item x="212"/>
        <item x="217"/>
        <item x="242"/>
        <item x="247"/>
        <item x="272"/>
        <item x="277"/>
        <item x="302"/>
        <item x="307"/>
        <item x="322"/>
        <item x="327"/>
        <item x="342"/>
        <item x="347"/>
        <item x="362"/>
        <item x="367"/>
        <item x="382"/>
        <item x="387"/>
        <item x="390"/>
        <item x="395"/>
        <item x="398"/>
        <item x="403"/>
        <item x="406"/>
        <item x="411"/>
        <item x="414"/>
        <item x="419"/>
        <item x="422"/>
        <item x="427"/>
        <item x="430"/>
        <item x="435"/>
        <item x="438"/>
        <item x="443"/>
        <item x="446"/>
        <item x="451"/>
        <item x="454"/>
        <item x="459"/>
        <item x="462"/>
        <item x="467"/>
        <item x="470"/>
        <item x="475"/>
        <item x="478"/>
        <item x="483"/>
        <item x="486"/>
        <item x="491"/>
        <item x="758"/>
        <item x="763"/>
        <item x="766"/>
        <item x="771"/>
        <item x="774"/>
        <item x="779"/>
        <item x="782"/>
        <item x="787"/>
        <item x="790"/>
        <item x="795"/>
        <item x="798"/>
        <item x="803"/>
        <item x="806"/>
        <item x="811"/>
        <item x="814"/>
        <item x="819"/>
        <item x="822"/>
        <item x="827"/>
        <item x="830"/>
        <item x="835"/>
        <item x="838"/>
        <item x="843"/>
        <item x="846"/>
        <item x="851"/>
        <item x="854"/>
        <item x="859"/>
        <item x="862"/>
        <item x="867"/>
        <item x="1137"/>
        <item m="1" x="4981"/>
        <item x="1158"/>
        <item m="1" x="4986"/>
        <item x="1179"/>
        <item m="1" x="4991"/>
        <item x="1200"/>
        <item m="1" x="4996"/>
        <item x="1217"/>
        <item m="1" x="5001"/>
        <item x="1238"/>
        <item m="1" x="5005"/>
        <item x="1258"/>
        <item m="1" x="5009"/>
        <item x="1280"/>
        <item m="1" x="5013"/>
        <item x="1301"/>
        <item m="1" x="5018"/>
        <item x="1322"/>
        <item m="1" x="5023"/>
        <item x="1342"/>
        <item m="1" x="5029"/>
        <item x="1358"/>
        <item m="1" x="5033"/>
        <item x="1374"/>
        <item m="1" x="5037"/>
        <item x="1390"/>
        <item m="1" x="5041"/>
        <item m="1" x="5044"/>
        <item m="1" x="5049"/>
        <item m="1" x="5070"/>
        <item m="1" x="5075"/>
        <item m="1" x="5096"/>
        <item m="1" x="5101"/>
        <item m="1" x="5122"/>
        <item m="1" x="5127"/>
        <item m="1" x="5148"/>
        <item m="1" x="5153"/>
        <item m="1" x="5174"/>
        <item m="1" x="5179"/>
        <item m="1" x="5200"/>
        <item m="1" x="5205"/>
        <item m="1" x="5226"/>
        <item m="1" x="5231"/>
        <item m="1" x="5252"/>
        <item m="1" x="5257"/>
        <item m="1" x="5278"/>
        <item m="1" x="7952"/>
        <item m="1" x="5302"/>
        <item m="1" x="7954"/>
        <item m="1" x="5320"/>
        <item m="1" x="7956"/>
        <item m="1" x="5338"/>
        <item m="1" x="5343"/>
        <item m="1" x="5358"/>
        <item m="1" x="7958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5"/>
        <item m="1" x="2697"/>
        <item m="1" x="2698"/>
        <item m="1" x="2703"/>
        <item m="1" x="2705"/>
        <item m="1" x="2706"/>
        <item m="1" x="2711"/>
        <item m="1" x="2712"/>
        <item m="1" x="2713"/>
        <item m="1" x="2715"/>
        <item m="1" x="2730"/>
        <item m="1" x="2732"/>
        <item m="1" x="2734"/>
        <item m="1" x="2748"/>
        <item m="1" x="2749"/>
        <item m="1" x="2273"/>
        <item m="1" x="2274"/>
        <item m="1" x="2279"/>
        <item m="1" x="2280"/>
        <item m="1" x="2285"/>
        <item m="1" x="2286"/>
        <item m="1" x="2301"/>
        <item m="1" x="2302"/>
        <item m="1" x="2307"/>
        <item m="1" x="2308"/>
        <item m="1" x="2313"/>
        <item m="1" x="2314"/>
        <item m="1" x="2329"/>
        <item m="1" x="2330"/>
        <item m="1" x="2335"/>
        <item m="1" x="2336"/>
        <item m="1" x="2341"/>
        <item m="1" x="2342"/>
        <item m="1" x="2357"/>
        <item m="1" x="2358"/>
        <item m="1" x="2363"/>
        <item m="1" x="2364"/>
        <item m="1" x="2369"/>
        <item m="1" x="2370"/>
        <item m="1" x="2385"/>
        <item m="1" x="2386"/>
        <item m="1" x="2391"/>
        <item m="1" x="2392"/>
        <item m="1" x="2397"/>
        <item m="1" x="2398"/>
        <item m="1" x="2413"/>
        <item m="1" x="2414"/>
        <item m="1" x="2419"/>
        <item m="1" x="2420"/>
        <item m="1" x="2425"/>
        <item m="1" x="2426"/>
        <item m="1" x="2445"/>
        <item m="1" x="2446"/>
        <item m="1" x="2451"/>
        <item m="1" x="2452"/>
        <item m="1" x="2457"/>
        <item m="1" x="2458"/>
        <item m="1" x="2477"/>
        <item m="1" x="2478"/>
        <item m="1" x="2483"/>
        <item m="1" x="2484"/>
        <item m="1" x="2489"/>
        <item m="1" x="2490"/>
        <item m="1" x="2509"/>
        <item m="1" x="2510"/>
        <item m="1" x="2529"/>
        <item m="1" x="2530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7"/>
        <item m="1" x="2899"/>
        <item m="1" x="2900"/>
        <item m="1" x="2901"/>
        <item m="1" x="2902"/>
        <item m="1" x="2903"/>
        <item m="1" x="2905"/>
        <item m="1" x="2907"/>
        <item m="1" x="2909"/>
        <item m="1" x="2910"/>
        <item m="1" x="2911"/>
        <item m="1" x="2912"/>
        <item m="1" x="2913"/>
        <item m="1" x="2915"/>
        <item m="1" x="2917"/>
        <item m="1" x="2919"/>
        <item m="1" x="2920"/>
        <item m="1" x="2921"/>
        <item m="1" x="2922"/>
        <item m="1" x="2923"/>
        <item m="1" x="2925"/>
        <item m="1" x="2927"/>
        <item m="1" x="2929"/>
        <item m="1" x="2930"/>
        <item m="1" x="2931"/>
        <item m="1" x="2932"/>
        <item m="1" x="2933"/>
        <item m="1" x="2935"/>
        <item m="1" x="2937"/>
        <item m="1" x="2939"/>
        <item m="1" x="2940"/>
        <item m="1" x="2941"/>
        <item m="1" x="2942"/>
        <item m="1" x="2943"/>
        <item m="1" x="2945"/>
        <item m="1" x="2947"/>
        <item m="1" x="2949"/>
        <item m="1" x="2950"/>
        <item m="1" x="2951"/>
        <item m="1" x="2952"/>
        <item m="1" x="2953"/>
        <item m="1" x="2955"/>
        <item m="1" x="2957"/>
        <item m="1" x="2959"/>
        <item m="1" x="2960"/>
        <item m="1" x="2961"/>
        <item m="1" x="2962"/>
        <item m="1" x="2963"/>
        <item m="1" x="2964"/>
        <item m="1" x="2965"/>
        <item m="1" x="2967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80"/>
        <item m="1" x="2982"/>
        <item m="1" x="2984"/>
        <item m="1" x="2986"/>
        <item m="1" x="2987"/>
        <item m="1" x="2988"/>
        <item m="1" x="2989"/>
        <item m="1" x="2990"/>
        <item m="1" x="2991"/>
        <item m="1" x="2993"/>
        <item m="1" x="2995"/>
        <item m="1" x="2997"/>
        <item m="1" x="2999"/>
        <item m="1" x="3000"/>
        <item m="1" x="3001"/>
        <item m="1" x="3002"/>
        <item m="1" x="3003"/>
        <item m="1" x="3004"/>
        <item m="1" x="3006"/>
        <item m="1" x="3008"/>
        <item m="1" x="3010"/>
        <item m="1" x="3012"/>
        <item m="1" x="3013"/>
        <item m="1" x="3014"/>
        <item m="1" x="3015"/>
        <item m="1" x="3017"/>
        <item m="1" x="3019"/>
        <item m="1" x="3021"/>
        <item m="1" x="3023"/>
        <item m="1" x="3025"/>
        <item m="1" x="3026"/>
        <item m="1" x="3028"/>
        <item m="1" x="3030"/>
        <item m="1" x="3032"/>
        <item m="1" x="3034"/>
        <item m="1" x="3036"/>
        <item m="1" x="3038"/>
        <item m="1" x="3039"/>
        <item m="1" x="3040"/>
        <item m="1" x="3042"/>
        <item m="1" x="3044"/>
        <item m="1" x="3045"/>
        <item m="1" x="3046"/>
        <item m="1" x="3047"/>
        <item m="1" x="3048"/>
        <item m="1" x="3049"/>
        <item m="1" x="3050"/>
        <item m="1" x="3052"/>
        <item m="1" x="3054"/>
        <item m="1" x="3055"/>
        <item m="1" x="3056"/>
        <item m="1" x="3057"/>
        <item m="1" x="3058"/>
        <item m="1" x="3059"/>
        <item m="1" x="3060"/>
        <item m="1" x="3062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5"/>
        <item m="1" x="3077"/>
        <item m="1" x="3079"/>
        <item m="1" x="3083"/>
        <item m="1" x="3084"/>
        <item m="1" x="3086"/>
        <item m="1" x="3087"/>
        <item m="1" x="3088"/>
        <item m="1" x="3090"/>
        <item m="1" x="3092"/>
        <item m="1" x="3094"/>
        <item m="1" x="3098"/>
        <item m="1" x="3099"/>
        <item m="1" x="3101"/>
        <item m="1" x="3102"/>
        <item m="1" x="3103"/>
        <item m="1" x="3105"/>
        <item m="1" x="3107"/>
        <item m="1" x="3109"/>
        <item m="1" x="3113"/>
        <item m="1" x="3114"/>
        <item m="1" x="7940"/>
        <item m="1" x="3115"/>
        <item m="1" x="3116"/>
        <item m="1" x="3117"/>
        <item m="1" x="3119"/>
        <item m="1" x="3121"/>
        <item m="1" x="3123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5"/>
        <item m="1" x="3147"/>
        <item m="1" x="3149"/>
        <item m="1" x="3150"/>
        <item m="1" x="3151"/>
        <item m="1" x="3152"/>
        <item m="1" x="3153"/>
        <item m="1" x="3155"/>
        <item m="1" x="3156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2"/>
        <item m="1" x="3193"/>
        <item m="1" x="3194"/>
        <item m="1" x="3195"/>
        <item m="1" x="3196"/>
        <item m="1" x="3197"/>
        <item m="1" x="3198"/>
        <item m="1" x="3199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7944"/>
        <item m="1" x="3215"/>
        <item m="1" x="3216"/>
        <item m="1" x="3217"/>
        <item m="1" x="3219"/>
        <item m="1" x="3220"/>
        <item m="1" x="3221"/>
        <item m="1" x="3222"/>
        <item m="1" x="3223"/>
        <item m="1" x="3224"/>
        <item m="1" x="3225"/>
        <item m="1" x="7945"/>
        <item m="1" x="3226"/>
        <item m="1" x="3228"/>
        <item m="1" x="3229"/>
        <item m="1" x="3230"/>
        <item m="1" x="3231"/>
        <item m="1" x="3232"/>
        <item m="1" x="3233"/>
        <item m="1" x="3234"/>
        <item m="1" x="3236"/>
        <item m="1" x="3238"/>
        <item m="1" x="3239"/>
        <item m="1" x="3240"/>
        <item m="1" x="3241"/>
        <item m="1" x="3242"/>
        <item m="1" x="3244"/>
        <item m="1" x="3245"/>
        <item m="1" x="3246"/>
        <item m="1" x="3248"/>
        <item m="1" x="3249"/>
        <item m="1" x="3250"/>
        <item m="1" x="3251"/>
        <item m="1" x="3252"/>
        <item m="1" x="3254"/>
        <item m="1" x="3255"/>
        <item m="1" x="3256"/>
        <item m="1" x="3258"/>
        <item m="1" x="3259"/>
        <item m="1" x="3260"/>
        <item m="1" x="3261"/>
        <item m="1" x="3262"/>
        <item m="1" x="3264"/>
        <item m="1" x="3265"/>
        <item m="1" x="3266"/>
        <item m="1" x="3268"/>
        <item m="1" x="3269"/>
        <item m="1" x="3270"/>
        <item m="1" x="3271"/>
        <item m="1" x="3274"/>
        <item m="1" x="3275"/>
        <item m="1" x="3276"/>
        <item m="1" x="3278"/>
        <item m="1" x="3279"/>
        <item m="1" x="3280"/>
        <item m="1" x="3281"/>
        <item m="1" x="3282"/>
        <item m="1" x="3284"/>
        <item m="1" x="3285"/>
        <item m="1" x="3286"/>
        <item m="1" x="3288"/>
        <item m="1" x="3289"/>
        <item m="1" x="3290"/>
        <item m="1" x="3294"/>
        <item m="1" x="3295"/>
        <item m="1" x="3296"/>
        <item m="1" x="3298"/>
        <item m="1" x="3299"/>
        <item m="1" x="3300"/>
        <item m="1" x="3301"/>
        <item m="1" x="3302"/>
        <item m="1" x="3304"/>
        <item m="1" x="3305"/>
        <item m="1" x="3306"/>
        <item m="1" x="3308"/>
        <item m="1" x="3309"/>
        <item m="1" x="3310"/>
        <item m="1" x="3311"/>
        <item m="1" x="3312"/>
        <item m="1" x="3314"/>
        <item m="1" x="3316"/>
        <item m="1" x="3318"/>
        <item m="1" x="3319"/>
        <item m="1" x="3320"/>
        <item m="1" x="3321"/>
        <item m="1" x="3322"/>
        <item m="1" x="3324"/>
        <item m="1" x="3326"/>
        <item m="1" x="3328"/>
        <item m="1" x="3329"/>
        <item m="1" x="3330"/>
        <item m="1" x="3331"/>
        <item m="1" x="3332"/>
        <item m="1" x="3334"/>
        <item m="1" x="3336"/>
        <item m="1" x="3338"/>
        <item m="1" x="3339"/>
        <item m="1" x="3340"/>
        <item m="1" x="3341"/>
        <item m="1" x="3342"/>
        <item m="1" x="3344"/>
        <item m="1" x="3346"/>
        <item m="1" x="3348"/>
        <item m="1" x="3349"/>
        <item m="1" x="3350"/>
        <item m="1" x="3351"/>
        <item m="1" x="3352"/>
        <item m="1" x="3354"/>
        <item m="1" x="3356"/>
        <item m="1" x="3358"/>
        <item m="1" x="3359"/>
        <item m="1" x="3360"/>
        <item m="1" x="3361"/>
        <item m="1" x="3362"/>
        <item m="1" x="3364"/>
        <item m="1" x="3366"/>
        <item m="1" x="3368"/>
        <item m="1" x="3369"/>
        <item m="1" x="3370"/>
        <item m="1" x="3371"/>
        <item m="1" x="3372"/>
        <item m="1" x="3374"/>
        <item m="1" x="3376"/>
        <item m="1" x="3378"/>
        <item m="1" x="3379"/>
        <item m="1" x="3380"/>
        <item m="1" x="3381"/>
        <item m="1" x="3382"/>
        <item m="1" x="3384"/>
        <item m="1" x="3386"/>
        <item m="1" x="3388"/>
        <item m="1" x="3389"/>
        <item m="1" x="3390"/>
        <item m="1" x="3391"/>
        <item m="1" x="3392"/>
        <item m="1" x="3394"/>
        <item m="1" x="3396"/>
        <item m="1" x="3398"/>
        <item m="1" x="3399"/>
        <item m="1" x="3400"/>
        <item m="1" x="3401"/>
        <item m="1" x="3402"/>
        <item m="1" x="3403"/>
        <item m="1" x="3404"/>
        <item m="1" x="3406"/>
        <item m="1" x="3407"/>
        <item m="1" x="3408"/>
        <item m="1" x="3409"/>
        <item m="1" x="3410"/>
        <item m="1" x="3412"/>
        <item m="1" x="3413"/>
        <item m="1" x="3415"/>
        <item m="1" x="3416"/>
        <item m="1" x="3417"/>
        <item m="1" x="3418"/>
        <item m="1" x="3419"/>
        <item m="1" x="3421"/>
        <item m="1" x="3422"/>
        <item m="1" x="3424"/>
        <item m="1" x="3425"/>
        <item m="1" x="3426"/>
        <item m="1" x="3427"/>
        <item m="1" x="3428"/>
        <item m="1" x="3430"/>
        <item m="1" x="3431"/>
        <item m="1" x="3433"/>
        <item m="1" x="3434"/>
        <item m="1" x="3435"/>
        <item m="1" x="3436"/>
        <item m="1" x="3437"/>
        <item m="1" x="3438"/>
        <item m="1" x="3439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5"/>
        <item m="1" x="3456"/>
        <item m="1" x="3458"/>
        <item m="1" x="3459"/>
        <item m="1" x="3460"/>
        <item m="1" x="3461"/>
        <item m="1" x="3462"/>
        <item m="1" x="3464"/>
        <item m="1" x="3465"/>
        <item m="1" x="3467"/>
        <item m="1" x="3468"/>
        <item m="1" x="3469"/>
        <item m="1" x="3470"/>
        <item m="1" x="3471"/>
        <item m="1" x="3473"/>
        <item m="1" x="3476"/>
        <item m="1" x="3477"/>
        <item m="1" x="3478"/>
        <item m="1" x="3479"/>
        <item m="1" x="3481"/>
        <item m="1" x="3483"/>
        <item m="1" x="3484"/>
        <item m="1" x="3485"/>
        <item m="1" x="3487"/>
        <item m="1" x="3488"/>
        <item m="1" x="3490"/>
        <item m="1" x="3491"/>
        <item m="1" x="3492"/>
        <item m="1" x="3493"/>
        <item m="1" x="3495"/>
        <item m="1" x="3496"/>
        <item m="1" x="3497"/>
        <item m="1" x="3498"/>
        <item m="1" x="3499"/>
        <item m="1" x="3500"/>
        <item m="1" x="3502"/>
        <item m="1" x="3504"/>
        <item m="1" x="3506"/>
        <item m="1" x="3508"/>
        <item m="1" x="3509"/>
        <item m="1" x="3510"/>
        <item m="1" x="3511"/>
        <item m="1" x="3512"/>
        <item m="1" x="3513"/>
        <item m="1" x="3515"/>
        <item m="1" x="3516"/>
        <item m="1" x="3517"/>
        <item m="1" x="3518"/>
        <item m="1" x="3519"/>
        <item m="1" x="3520"/>
        <item m="1" x="3522"/>
        <item m="1" x="3524"/>
        <item m="1" x="3525"/>
        <item m="1" x="3526"/>
        <item m="1" x="3528"/>
        <item m="1" x="3530"/>
        <item m="1" x="3532"/>
        <item m="1" x="3533"/>
        <item m="1" x="3534"/>
        <item m="1" x="3535"/>
        <item m="1" x="3537"/>
        <item m="1" x="3538"/>
        <item m="1" x="3539"/>
        <item m="1" x="3540"/>
        <item m="1" x="3541"/>
        <item m="1" x="3542"/>
        <item m="1" x="3544"/>
        <item m="1" x="3546"/>
        <item m="1" x="3548"/>
        <item m="1" x="3550"/>
        <item m="1" x="3552"/>
        <item m="1" x="3554"/>
        <item m="1" x="3555"/>
        <item m="1" x="3556"/>
        <item m="1" x="3557"/>
        <item m="1" x="3558"/>
        <item m="1" x="3560"/>
        <item m="1" x="3561"/>
        <item m="1" x="3562"/>
        <item m="1" x="3563"/>
        <item m="1" x="3564"/>
        <item m="1" x="3565"/>
        <item m="1" x="3566"/>
        <item m="1" x="3568"/>
        <item m="1" x="3569"/>
        <item m="1" x="3570"/>
        <item m="1" x="3572"/>
        <item m="1" x="3574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8"/>
        <item m="1" x="3590"/>
        <item m="1" x="3591"/>
        <item m="1" x="3592"/>
        <item m="1" x="3594"/>
        <item m="1" x="3596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10"/>
        <item m="1" x="3612"/>
        <item m="1" x="3613"/>
        <item m="1" x="3614"/>
        <item m="1" x="3616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7657"/>
        <item m="1" x="7660"/>
        <item m="1" x="7663"/>
        <item m="1" x="7665"/>
        <item m="1" x="7667"/>
        <item m="1" x="7670"/>
        <item m="1" x="7673"/>
        <item m="1" x="7675"/>
        <item m="1" x="7678"/>
        <item m="1" x="7681"/>
        <item m="1" x="7683"/>
        <item m="1" x="7685"/>
        <item m="1" x="7688"/>
        <item m="1" x="7691"/>
        <item m="1" x="7693"/>
        <item m="1" x="7696"/>
        <item m="1" x="7699"/>
        <item m="1" x="7701"/>
        <item m="1" x="7703"/>
        <item m="1" x="7705"/>
        <item m="1" x="7708"/>
        <item m="1" x="7711"/>
        <item m="1" x="7713"/>
        <item m="1" x="7715"/>
        <item m="1" x="7718"/>
        <item m="1" x="7721"/>
        <item m="1" x="7723"/>
        <item m="1" x="7725"/>
        <item m="1" x="7728"/>
        <item m="1" x="7731"/>
        <item m="1" x="7733"/>
        <item m="1" x="7735"/>
        <item m="1" x="7738"/>
        <item m="1" x="7741"/>
        <item m="1" x="7743"/>
        <item m="1" x="7745"/>
        <item m="1" x="7748"/>
        <item m="1" x="7751"/>
        <item m="1" x="7753"/>
        <item m="1" x="7755"/>
        <item m="1" x="7757"/>
        <item m="1" x="7760"/>
        <item m="1" x="7763"/>
        <item m="1" x="7770"/>
        <item m="1" x="7773"/>
        <item m="1" x="7780"/>
        <item m="1" x="7783"/>
        <item m="1" x="7785"/>
        <item m="1" x="7792"/>
        <item m="1" x="7795"/>
        <item m="1" x="7853"/>
        <item m="1" x="7881"/>
        <item m="1" x="7884"/>
        <item m="1" x="7886"/>
        <item m="1" x="7888"/>
        <item m="1" x="7891"/>
        <item m="1" x="7894"/>
        <item m="1" x="7896"/>
        <item m="1" x="7899"/>
        <item m="1" x="7902"/>
        <item m="1" x="7904"/>
        <item m="1" x="7907"/>
        <item m="1" x="7910"/>
        <item m="1" x="7913"/>
        <item m="1" x="7916"/>
        <item m="1" x="2699"/>
        <item m="1" x="2700"/>
        <item m="1" x="2701"/>
        <item m="1" x="2702"/>
        <item m="1" x="2707"/>
        <item m="1" x="2708"/>
        <item m="1" x="2709"/>
        <item m="1" x="2710"/>
        <item m="1" x="2717"/>
        <item m="1" x="2721"/>
        <item m="1" x="2723"/>
        <item m="1" x="2727"/>
        <item m="1" x="2736"/>
        <item m="1" x="2738"/>
        <item m="1" x="2742"/>
        <item m="1" x="2746"/>
        <item m="1" x="2046"/>
        <item m="1" x="2048"/>
        <item m="1" x="2050"/>
        <item m="1" x="2052"/>
        <item m="1" x="2054"/>
        <item m="1" x="2058"/>
        <item m="1" x="2060"/>
        <item m="1" x="2062"/>
        <item m="1" x="2064"/>
        <item m="1" x="2066"/>
        <item m="1" x="2070"/>
        <item m="1" x="2072"/>
        <item m="1" x="2074"/>
        <item m="1" x="2076"/>
        <item m="1" x="2078"/>
        <item m="1" x="2082"/>
        <item m="1" x="2084"/>
        <item m="1" x="2086"/>
        <item m="1" x="2088"/>
        <item m="1" x="2090"/>
        <item m="1" x="2094"/>
        <item m="1" x="2096"/>
        <item m="1" x="2098"/>
        <item m="1" x="2100"/>
        <item m="1" x="2102"/>
        <item m="1" x="2106"/>
        <item m="1" x="2108"/>
        <item m="1" x="2110"/>
        <item m="1" x="2112"/>
        <item m="1" x="2116"/>
        <item m="1" x="2118"/>
        <item m="1" x="2120"/>
        <item m="1" x="2122"/>
        <item m="1" x="2126"/>
        <item m="1" x="2128"/>
        <item m="1" x="2130"/>
        <item m="1" x="2132"/>
        <item m="1" x="2136"/>
        <item m="1" x="2138"/>
        <item m="1" x="2140"/>
        <item m="1" x="2142"/>
        <item m="1" x="2146"/>
        <item m="1" x="2148"/>
        <item m="1" x="2150"/>
        <item m="1" x="2152"/>
        <item m="1" x="2156"/>
        <item m="1" x="2158"/>
        <item m="1" x="2160"/>
        <item m="1" x="2162"/>
        <item m="1" x="2167"/>
        <item m="1" x="2169"/>
        <item m="1" x="2171"/>
        <item m="1" x="2173"/>
        <item m="1" x="2178"/>
        <item m="1" x="2180"/>
        <item m="1" x="2182"/>
        <item m="1" x="2184"/>
        <item m="1" x="2189"/>
        <item m="1" x="2191"/>
        <item m="1" x="2193"/>
        <item m="1" x="2195"/>
        <item m="1" x="2200"/>
        <item m="1" x="2202"/>
        <item m="1" x="2204"/>
        <item m="1" x="2206"/>
        <item m="1" x="2211"/>
        <item m="1" x="2213"/>
        <item m="1" x="2215"/>
        <item m="1" x="2217"/>
        <item m="1" x="2222"/>
        <item m="1" x="2224"/>
        <item m="1" x="2226"/>
        <item m="1" x="2228"/>
        <item m="1" x="2233"/>
        <item m="1" x="2235"/>
        <item m="1" x="2237"/>
        <item m="1" x="2239"/>
        <item m="1" x="2245"/>
        <item m="1" x="2248"/>
        <item m="1" x="2251"/>
        <item m="1" x="2260"/>
        <item m="1" x="2263"/>
        <item m="1" x="2266"/>
        <item m="1" x="3642"/>
        <item m="1" x="3644"/>
        <item m="1" x="3645"/>
        <item m="1" x="3647"/>
        <item m="1" x="3651"/>
        <item m="1" x="3652"/>
        <item m="1" x="3655"/>
        <item m="1" x="3656"/>
        <item m="1" x="3659"/>
        <item m="1" x="3660"/>
        <item m="1" x="3663"/>
        <item m="1" x="3664"/>
        <item m="1" x="3671"/>
        <item m="1" x="3673"/>
        <item m="1" x="3674"/>
        <item m="1" x="3676"/>
        <item m="1" x="3680"/>
        <item m="1" x="3681"/>
        <item m="1" x="3684"/>
        <item m="1" x="3685"/>
        <item m="1" x="3688"/>
        <item m="1" x="3689"/>
        <item m="1" x="3692"/>
        <item m="1" x="3693"/>
        <item m="1" x="3701"/>
        <item m="1" x="3703"/>
        <item m="1" x="3704"/>
        <item m="1" x="3706"/>
        <item m="1" x="3710"/>
        <item m="1" x="3711"/>
        <item m="1" x="3714"/>
        <item m="1" x="3715"/>
        <item m="1" x="3718"/>
        <item m="1" x="3719"/>
        <item m="1" x="3722"/>
        <item m="1" x="3723"/>
        <item m="1" x="3728"/>
        <item m="1" x="3730"/>
        <item m="1" x="3731"/>
        <item m="1" x="3733"/>
        <item m="1" x="3737"/>
        <item m="1" x="3738"/>
        <item m="1" x="3741"/>
        <item m="1" x="3742"/>
        <item m="1" x="3745"/>
        <item m="1" x="3746"/>
        <item m="1" x="3749"/>
        <item m="1" x="3750"/>
        <item m="1" x="3756"/>
        <item m="1" x="3758"/>
        <item m="1" x="3759"/>
        <item m="1" x="3761"/>
        <item m="1" x="3765"/>
        <item m="1" x="3766"/>
        <item m="1" x="3769"/>
        <item m="1" x="3770"/>
        <item m="1" x="3773"/>
        <item m="1" x="3774"/>
        <item m="1" x="3777"/>
        <item m="1" x="3778"/>
        <item m="1" x="3784"/>
        <item m="1" x="3786"/>
        <item m="1" x="3787"/>
        <item m="1" x="3789"/>
        <item m="1" x="3793"/>
        <item m="1" x="3794"/>
        <item m="1" x="3797"/>
        <item m="1" x="3798"/>
        <item m="1" x="3801"/>
        <item m="1" x="3802"/>
        <item m="1" x="3805"/>
        <item m="1" x="3806"/>
        <item m="1" x="3812"/>
        <item m="1" x="3814"/>
        <item m="1" x="3815"/>
        <item m="1" x="3817"/>
        <item m="1" x="3819"/>
        <item m="1" x="3820"/>
        <item m="1" x="3823"/>
        <item m="1" x="3824"/>
        <item m="1" x="3827"/>
        <item m="1" x="3828"/>
        <item m="1" x="3831"/>
        <item m="1" x="3832"/>
        <item m="1" x="3838"/>
        <item m="1" x="3840"/>
        <item m="1" x="3841"/>
        <item m="1" x="3843"/>
        <item m="1" x="3847"/>
        <item m="1" x="3848"/>
        <item m="1" x="3851"/>
        <item m="1" x="3852"/>
        <item m="1" x="3855"/>
        <item m="1" x="3856"/>
        <item m="1" x="3859"/>
        <item m="1" x="3860"/>
        <item m="1" x="3866"/>
        <item m="1" x="3868"/>
        <item m="1" x="3869"/>
        <item m="1" x="3871"/>
        <item m="1" x="3875"/>
        <item m="1" x="3876"/>
        <item m="1" x="3879"/>
        <item m="1" x="3880"/>
        <item m="1" x="3883"/>
        <item m="1" x="3884"/>
        <item m="1" x="3887"/>
        <item m="1" x="3888"/>
        <item m="1" x="3894"/>
        <item m="1" x="3896"/>
        <item m="1" x="3897"/>
        <item m="1" x="3899"/>
        <item m="1" x="3903"/>
        <item m="1" x="3904"/>
        <item m="1" x="3907"/>
        <item m="1" x="3908"/>
        <item m="1" x="3911"/>
        <item m="1" x="3912"/>
        <item m="1" x="3915"/>
        <item m="1" x="3916"/>
        <item m="1" x="3922"/>
        <item m="1" x="3924"/>
        <item m="1" x="3925"/>
        <item m="1" x="3927"/>
        <item m="1" x="3942"/>
        <item m="1" x="3944"/>
        <item m="1" x="3945"/>
        <item m="1" x="3947"/>
        <item m="1" x="3962"/>
        <item m="1" x="3964"/>
        <item m="1" x="3965"/>
        <item m="1" x="3967"/>
        <item m="1" x="3998"/>
        <item m="1" x="4000"/>
        <item m="1" x="4001"/>
        <item m="1" x="4003"/>
        <item m="1" x="4007"/>
        <item m="1" x="4008"/>
        <item m="1" x="4044"/>
        <item m="1" x="4046"/>
        <item m="1" x="4047"/>
        <item m="1" x="4049"/>
        <item m="1" x="4053"/>
        <item m="1" x="4054"/>
        <item m="1" x="4057"/>
        <item m="1" x="4058"/>
        <item m="1" x="4061"/>
        <item m="1" x="4062"/>
        <item m="1" x="4065"/>
        <item m="1" x="4074"/>
        <item m="1" x="4076"/>
        <item m="1" x="4077"/>
        <item m="1" x="4079"/>
        <item m="1" x="4083"/>
        <item m="1" x="4084"/>
        <item m="1" x="4087"/>
        <item m="1" x="4088"/>
        <item m="1" x="4091"/>
        <item m="1" x="4092"/>
        <item m="1" x="4095"/>
        <item m="1" x="4104"/>
        <item m="1" x="4106"/>
        <item m="1" x="4107"/>
        <item m="1" x="4109"/>
        <item m="1" x="4113"/>
        <item m="1" x="4114"/>
        <item m="1" x="4117"/>
        <item m="1" x="4118"/>
        <item m="1" x="4121"/>
        <item m="1" x="4122"/>
        <item m="1" x="4125"/>
        <item m="1" x="4134"/>
        <item m="1" x="4136"/>
        <item m="1" x="4137"/>
        <item m="1" x="4139"/>
        <item m="1" x="4143"/>
        <item m="1" x="4144"/>
        <item m="1" x="4147"/>
        <item m="1" x="4148"/>
        <item m="1" x="4151"/>
        <item m="1" x="4152"/>
        <item m="1" x="4155"/>
        <item m="1" x="4164"/>
        <item m="1" x="4166"/>
        <item m="1" x="4167"/>
        <item m="1" x="4169"/>
        <item m="1" x="4173"/>
        <item m="1" x="4174"/>
        <item m="1" x="4177"/>
        <item m="1" x="4178"/>
        <item m="1" x="4181"/>
        <item m="1" x="4182"/>
        <item m="1" x="4185"/>
        <item m="1" x="4186"/>
        <item m="1" x="4194"/>
        <item m="1" x="4196"/>
        <item m="1" x="4197"/>
        <item m="1" x="4199"/>
        <item m="1" x="4203"/>
        <item m="1" x="4204"/>
        <item m="1" x="4207"/>
        <item m="1" x="4208"/>
        <item m="1" x="4211"/>
        <item m="1" x="4212"/>
        <item m="1" x="4215"/>
        <item m="1" x="4216"/>
        <item m="1" x="4224"/>
        <item m="1" x="4226"/>
        <item m="1" x="4227"/>
        <item m="1" x="4229"/>
        <item m="1" x="4233"/>
        <item m="1" x="4234"/>
        <item m="1" x="4237"/>
        <item m="1" x="4238"/>
        <item m="1" x="4241"/>
        <item m="1" x="4242"/>
        <item m="1" x="4245"/>
        <item m="1" x="4246"/>
        <item m="1" x="4254"/>
        <item m="1" x="4256"/>
        <item m="1" x="4257"/>
        <item m="1" x="4259"/>
        <item m="1" x="4263"/>
        <item m="1" x="4264"/>
        <item m="1" x="4267"/>
        <item m="1" x="4268"/>
        <item m="1" x="4271"/>
        <item m="1" x="4272"/>
        <item m="1" x="4275"/>
        <item m="1" x="4276"/>
        <item m="1" x="4284"/>
        <item m="1" x="4286"/>
        <item m="1" x="4287"/>
        <item m="1" x="4289"/>
        <item m="1" x="4293"/>
        <item m="1" x="4294"/>
        <item m="1" x="4314"/>
        <item m="1" x="4316"/>
        <item m="1" x="4317"/>
        <item m="1" x="4319"/>
        <item m="1" x="4323"/>
        <item m="1" x="4324"/>
        <item m="1" x="4344"/>
        <item m="1" x="4346"/>
        <item m="1" x="4347"/>
        <item m="1" x="4349"/>
        <item m="1" x="4366"/>
        <item m="1" x="4368"/>
        <item m="1" x="4369"/>
        <item m="1" x="4371"/>
        <item m="1" x="4388"/>
        <item m="1" x="4390"/>
        <item m="1" x="4391"/>
        <item m="1" x="4393"/>
        <item m="1" x="4410"/>
        <item m="1" x="4412"/>
        <item m="1" x="4413"/>
        <item m="1" x="4415"/>
        <item m="1" x="4432"/>
        <item m="1" x="4434"/>
        <item m="1" x="4435"/>
        <item m="1" x="4437"/>
        <item m="1" x="4441"/>
        <item m="1" x="4442"/>
        <item m="1" x="4445"/>
        <item m="1" x="4446"/>
        <item m="1" x="4449"/>
        <item m="1" x="4450"/>
        <item m="1" x="4453"/>
        <item m="1" x="4454"/>
        <item m="1" x="4462"/>
        <item m="1" x="4464"/>
        <item m="1" x="4465"/>
        <item m="1" x="4467"/>
        <item m="1" x="4471"/>
        <item m="1" x="4472"/>
        <item m="1" x="4475"/>
        <item m="1" x="4476"/>
        <item m="1" x="4479"/>
        <item m="1" x="4480"/>
        <item m="1" x="4483"/>
        <item m="1" x="4484"/>
        <item m="1" x="4492"/>
        <item m="1" x="4494"/>
        <item m="1" x="4495"/>
        <item m="1" x="4497"/>
        <item m="1" x="4501"/>
        <item m="1" x="4502"/>
        <item m="1" x="4505"/>
        <item m="1" x="4506"/>
        <item m="1" x="4509"/>
        <item m="1" x="4510"/>
        <item m="1" x="4513"/>
        <item m="1" x="4514"/>
        <item m="1" x="4522"/>
        <item m="1" x="4524"/>
        <item m="1" x="4525"/>
        <item m="1" x="4527"/>
        <item m="1" x="4531"/>
        <item m="1" x="4532"/>
        <item m="1" x="4535"/>
        <item m="1" x="4536"/>
        <item m="1" x="4539"/>
        <item m="1" x="4540"/>
        <item m="1" x="4543"/>
        <item m="1" x="4544"/>
        <item m="1" x="4552"/>
        <item m="1" x="4554"/>
        <item m="1" x="4555"/>
        <item m="1" x="4557"/>
        <item m="1" x="4561"/>
        <item m="1" x="4562"/>
        <item m="1" x="4565"/>
        <item m="1" x="4566"/>
        <item m="1" x="4569"/>
        <item m="1" x="4570"/>
        <item m="1" x="4573"/>
        <item m="1" x="4574"/>
        <item m="1" x="4582"/>
        <item m="1" x="4584"/>
        <item m="1" x="4585"/>
        <item m="1" x="4587"/>
        <item m="1" x="4591"/>
        <item m="1" x="4592"/>
        <item m="1" x="4595"/>
        <item m="1" x="4596"/>
        <item m="1" x="4599"/>
        <item m="1" x="4600"/>
        <item m="1" x="4603"/>
        <item m="1" x="4604"/>
        <item m="1" x="4612"/>
        <item m="1" x="4614"/>
        <item m="1" x="4615"/>
        <item m="1" x="4617"/>
        <item m="1" x="4621"/>
        <item m="1" x="4622"/>
        <item m="1" x="4625"/>
        <item m="1" x="4626"/>
        <item m="1" x="4629"/>
        <item m="1" x="4630"/>
        <item m="1" x="4633"/>
        <item m="1" x="4634"/>
        <item m="1" x="4642"/>
        <item m="1" x="4644"/>
        <item m="1" x="4645"/>
        <item m="1" x="4647"/>
        <item m="1" x="4651"/>
        <item m="1" x="4652"/>
        <item m="1" x="4655"/>
        <item m="1" x="4656"/>
        <item m="1" x="4659"/>
        <item m="1" x="4660"/>
        <item m="1" x="4663"/>
        <item m="1" x="4664"/>
        <item m="1" x="4672"/>
        <item m="1" x="4674"/>
        <item m="1" x="4675"/>
        <item m="1" x="4677"/>
        <item m="1" x="4681"/>
        <item m="1" x="4682"/>
        <item m="1" x="4685"/>
        <item m="1" x="4686"/>
        <item m="1" x="4689"/>
        <item m="1" x="4690"/>
        <item m="1" x="4693"/>
        <item m="1" x="4694"/>
        <item m="1" x="4702"/>
        <item m="1" x="4704"/>
        <item m="1" x="4705"/>
        <item m="1" x="4707"/>
        <item m="1" x="4711"/>
        <item m="1" x="4712"/>
        <item m="1" x="4715"/>
        <item m="1" x="4716"/>
        <item m="1" x="4719"/>
        <item m="1" x="4720"/>
        <item m="1" x="4723"/>
        <item m="1" x="4724"/>
        <item m="1" x="4732"/>
        <item m="1" x="4734"/>
        <item m="1" x="4735"/>
        <item m="1" x="4737"/>
        <item m="1" x="4752"/>
        <item m="1" x="4754"/>
        <item m="1" x="4755"/>
        <item m="1" x="4757"/>
        <item m="1" x="4772"/>
        <item m="1" x="4774"/>
        <item m="1" x="4775"/>
        <item m="1" x="4777"/>
        <item m="1" x="4792"/>
        <item m="1" x="4794"/>
        <item m="1" x="4795"/>
        <item m="1" x="4797"/>
        <item x="1"/>
        <item x="3"/>
        <item x="4"/>
        <item x="5"/>
        <item x="6"/>
        <item x="10"/>
        <item x="11"/>
        <item x="14"/>
        <item x="15"/>
        <item x="18"/>
        <item x="19"/>
        <item x="22"/>
        <item x="23"/>
        <item x="31"/>
        <item x="33"/>
        <item x="34"/>
        <item x="35"/>
        <item x="36"/>
        <item x="40"/>
        <item x="41"/>
        <item x="44"/>
        <item x="45"/>
        <item x="48"/>
        <item x="49"/>
        <item x="52"/>
        <item x="53"/>
        <item x="61"/>
        <item x="63"/>
        <item x="64"/>
        <item x="65"/>
        <item x="66"/>
        <item x="70"/>
        <item x="71"/>
        <item x="74"/>
        <item x="75"/>
        <item x="78"/>
        <item x="79"/>
        <item x="82"/>
        <item x="83"/>
        <item x="91"/>
        <item x="93"/>
        <item x="94"/>
        <item x="95"/>
        <item x="96"/>
        <item x="100"/>
        <item x="101"/>
        <item x="104"/>
        <item x="105"/>
        <item x="108"/>
        <item x="109"/>
        <item x="112"/>
        <item x="113"/>
        <item x="121"/>
        <item x="123"/>
        <item x="124"/>
        <item x="125"/>
        <item x="126"/>
        <item x="130"/>
        <item x="131"/>
        <item x="134"/>
        <item x="135"/>
        <item x="138"/>
        <item x="139"/>
        <item x="142"/>
        <item x="143"/>
        <item x="151"/>
        <item x="153"/>
        <item x="154"/>
        <item x="155"/>
        <item x="156"/>
        <item x="160"/>
        <item x="161"/>
        <item x="164"/>
        <item x="165"/>
        <item x="168"/>
        <item x="169"/>
        <item x="172"/>
        <item x="173"/>
        <item x="181"/>
        <item x="183"/>
        <item x="184"/>
        <item x="185"/>
        <item x="186"/>
        <item x="190"/>
        <item x="191"/>
        <item x="194"/>
        <item x="195"/>
        <item x="198"/>
        <item x="199"/>
        <item x="202"/>
        <item x="203"/>
        <item x="211"/>
        <item x="213"/>
        <item x="214"/>
        <item x="215"/>
        <item x="216"/>
        <item x="220"/>
        <item x="221"/>
        <item x="224"/>
        <item x="225"/>
        <item x="228"/>
        <item x="229"/>
        <item x="232"/>
        <item x="233"/>
        <item x="241"/>
        <item x="243"/>
        <item x="244"/>
        <item x="245"/>
        <item x="246"/>
        <item x="250"/>
        <item x="251"/>
        <item x="254"/>
        <item x="255"/>
        <item x="258"/>
        <item x="259"/>
        <item x="262"/>
        <item x="263"/>
        <item x="271"/>
        <item x="273"/>
        <item x="274"/>
        <item x="275"/>
        <item x="276"/>
        <item x="280"/>
        <item x="281"/>
        <item x="284"/>
        <item x="285"/>
        <item x="288"/>
        <item x="289"/>
        <item x="292"/>
        <item x="293"/>
        <item x="301"/>
        <item x="303"/>
        <item x="304"/>
        <item x="305"/>
        <item x="306"/>
        <item x="321"/>
        <item x="323"/>
        <item x="324"/>
        <item x="325"/>
        <item x="326"/>
        <item x="341"/>
        <item x="343"/>
        <item x="344"/>
        <item x="345"/>
        <item x="346"/>
        <item x="361"/>
        <item x="363"/>
        <item x="364"/>
        <item x="365"/>
        <item x="366"/>
        <item x="381"/>
        <item x="383"/>
        <item x="384"/>
        <item x="385"/>
        <item x="386"/>
        <item x="494"/>
        <item x="495"/>
        <item x="498"/>
        <item x="499"/>
        <item m="1" x="4975"/>
        <item m="1" x="4976"/>
        <item x="502"/>
        <item x="503"/>
        <item x="389"/>
        <item x="391"/>
        <item x="392"/>
        <item x="393"/>
        <item x="394"/>
        <item x="512"/>
        <item x="513"/>
        <item x="516"/>
        <item x="517"/>
        <item x="520"/>
        <item x="521"/>
        <item x="524"/>
        <item x="525"/>
        <item x="397"/>
        <item x="399"/>
        <item x="400"/>
        <item x="401"/>
        <item x="402"/>
        <item x="534"/>
        <item x="535"/>
        <item x="538"/>
        <item x="539"/>
        <item x="542"/>
        <item x="543"/>
        <item x="546"/>
        <item x="547"/>
        <item x="405"/>
        <item x="407"/>
        <item x="408"/>
        <item x="409"/>
        <item x="410"/>
        <item x="556"/>
        <item x="557"/>
        <item x="560"/>
        <item x="561"/>
        <item x="564"/>
        <item x="565"/>
        <item x="568"/>
        <item x="569"/>
        <item x="413"/>
        <item x="415"/>
        <item x="416"/>
        <item x="417"/>
        <item x="418"/>
        <item x="578"/>
        <item x="579"/>
        <item x="582"/>
        <item x="583"/>
        <item x="586"/>
        <item x="587"/>
        <item x="590"/>
        <item x="591"/>
        <item x="421"/>
        <item x="423"/>
        <item x="424"/>
        <item x="425"/>
        <item x="426"/>
        <item x="600"/>
        <item x="601"/>
        <item x="604"/>
        <item x="605"/>
        <item x="608"/>
        <item x="609"/>
        <item x="612"/>
        <item x="613"/>
        <item x="429"/>
        <item x="431"/>
        <item x="432"/>
        <item x="433"/>
        <item x="434"/>
        <item x="622"/>
        <item x="623"/>
        <item x="626"/>
        <item x="627"/>
        <item x="630"/>
        <item x="631"/>
        <item x="634"/>
        <item x="635"/>
        <item x="437"/>
        <item x="439"/>
        <item x="440"/>
        <item x="441"/>
        <item x="442"/>
        <item x="644"/>
        <item x="645"/>
        <item x="648"/>
        <item x="649"/>
        <item x="652"/>
        <item x="653"/>
        <item x="656"/>
        <item x="657"/>
        <item x="445"/>
        <item x="447"/>
        <item x="448"/>
        <item x="449"/>
        <item x="450"/>
        <item x="666"/>
        <item x="667"/>
        <item x="670"/>
        <item x="671"/>
        <item x="674"/>
        <item x="675"/>
        <item x="678"/>
        <item x="679"/>
        <item x="453"/>
        <item x="455"/>
        <item x="456"/>
        <item x="457"/>
        <item x="458"/>
        <item x="688"/>
        <item x="689"/>
        <item x="692"/>
        <item x="693"/>
        <item x="696"/>
        <item x="697"/>
        <item x="700"/>
        <item x="701"/>
        <item x="461"/>
        <item x="463"/>
        <item x="464"/>
        <item x="465"/>
        <item x="466"/>
        <item x="469"/>
        <item x="471"/>
        <item x="472"/>
        <item x="473"/>
        <item x="474"/>
        <item x="477"/>
        <item x="479"/>
        <item x="480"/>
        <item x="481"/>
        <item x="482"/>
        <item x="485"/>
        <item x="487"/>
        <item x="488"/>
        <item x="489"/>
        <item x="490"/>
        <item x="757"/>
        <item x="759"/>
        <item x="760"/>
        <item x="761"/>
        <item x="762"/>
        <item x="870"/>
        <item x="871"/>
        <item x="873"/>
        <item x="874"/>
        <item x="875"/>
        <item x="877"/>
        <item x="878"/>
        <item x="879"/>
        <item x="881"/>
        <item x="882"/>
        <item x="883"/>
        <item x="885"/>
        <item x="887"/>
        <item x="889"/>
        <item x="765"/>
        <item x="767"/>
        <item x="768"/>
        <item x="769"/>
        <item x="770"/>
        <item x="892"/>
        <item x="893"/>
        <item x="895"/>
        <item x="896"/>
        <item x="897"/>
        <item x="899"/>
        <item x="900"/>
        <item x="901"/>
        <item x="903"/>
        <item x="904"/>
        <item x="905"/>
        <item x="907"/>
        <item x="909"/>
        <item x="911"/>
        <item x="773"/>
        <item x="775"/>
        <item x="776"/>
        <item x="777"/>
        <item x="778"/>
        <item x="914"/>
        <item x="915"/>
        <item x="917"/>
        <item x="918"/>
        <item x="919"/>
        <item x="921"/>
        <item x="922"/>
        <item x="923"/>
        <item x="925"/>
        <item x="926"/>
        <item x="927"/>
        <item x="929"/>
        <item x="931"/>
        <item x="933"/>
        <item x="781"/>
        <item x="783"/>
        <item x="784"/>
        <item x="785"/>
        <item x="786"/>
        <item x="936"/>
        <item x="937"/>
        <item x="939"/>
        <item x="940"/>
        <item x="941"/>
        <item x="943"/>
        <item x="944"/>
        <item x="945"/>
        <item x="947"/>
        <item x="948"/>
        <item x="949"/>
        <item x="951"/>
        <item x="953"/>
        <item x="955"/>
        <item x="789"/>
        <item x="791"/>
        <item x="792"/>
        <item x="793"/>
        <item x="794"/>
        <item x="958"/>
        <item x="959"/>
        <item x="961"/>
        <item x="962"/>
        <item x="963"/>
        <item x="965"/>
        <item x="966"/>
        <item x="967"/>
        <item x="969"/>
        <item x="970"/>
        <item x="971"/>
        <item x="973"/>
        <item x="975"/>
        <item x="977"/>
        <item x="797"/>
        <item x="799"/>
        <item x="800"/>
        <item x="801"/>
        <item x="802"/>
        <item x="980"/>
        <item x="981"/>
        <item x="983"/>
        <item x="984"/>
        <item x="985"/>
        <item x="987"/>
        <item x="988"/>
        <item x="989"/>
        <item x="991"/>
        <item x="992"/>
        <item x="993"/>
        <item x="995"/>
        <item x="997"/>
        <item x="999"/>
        <item x="805"/>
        <item x="807"/>
        <item x="808"/>
        <item x="809"/>
        <item x="810"/>
        <item x="1002"/>
        <item x="1003"/>
        <item x="1005"/>
        <item x="1006"/>
        <item x="1007"/>
        <item x="1009"/>
        <item x="1010"/>
        <item x="1011"/>
        <item x="1013"/>
        <item x="1014"/>
        <item x="1015"/>
        <item x="1017"/>
        <item x="1019"/>
        <item x="1021"/>
        <item x="813"/>
        <item x="815"/>
        <item x="816"/>
        <item x="817"/>
        <item x="818"/>
        <item x="1024"/>
        <item x="1025"/>
        <item x="1027"/>
        <item x="1028"/>
        <item x="1029"/>
        <item x="1031"/>
        <item x="1032"/>
        <item x="1033"/>
        <item x="1035"/>
        <item x="1036"/>
        <item x="1037"/>
        <item x="1039"/>
        <item x="1041"/>
        <item x="1043"/>
        <item x="821"/>
        <item x="823"/>
        <item x="824"/>
        <item x="825"/>
        <item x="826"/>
        <item x="1045"/>
        <item x="1046"/>
        <item x="1047"/>
        <item x="1049"/>
        <item x="1050"/>
        <item x="1051"/>
        <item x="1053"/>
        <item x="1054"/>
        <item x="1055"/>
        <item x="1057"/>
        <item x="1058"/>
        <item x="1059"/>
        <item x="1061"/>
        <item x="1063"/>
        <item x="1065"/>
        <item x="829"/>
        <item x="831"/>
        <item x="832"/>
        <item x="833"/>
        <item x="834"/>
        <item x="1067"/>
        <item x="1068"/>
        <item x="1069"/>
        <item x="1071"/>
        <item x="1072"/>
        <item x="1073"/>
        <item x="1075"/>
        <item x="1076"/>
        <item x="1077"/>
        <item x="1079"/>
        <item x="1080"/>
        <item x="1081"/>
        <item x="1083"/>
        <item x="1085"/>
        <item x="1087"/>
        <item x="837"/>
        <item x="839"/>
        <item x="840"/>
        <item x="841"/>
        <item x="842"/>
        <item x="1089"/>
        <item x="1091"/>
        <item x="1093"/>
        <item x="1095"/>
        <item x="1099"/>
        <item x="845"/>
        <item x="847"/>
        <item x="848"/>
        <item x="849"/>
        <item x="850"/>
        <item x="1101"/>
        <item x="1103"/>
        <item x="1105"/>
        <item x="1107"/>
        <item x="1111"/>
        <item x="853"/>
        <item x="855"/>
        <item x="856"/>
        <item x="857"/>
        <item x="858"/>
        <item x="1113"/>
        <item x="1115"/>
        <item x="1117"/>
        <item x="1119"/>
        <item x="1123"/>
        <item x="861"/>
        <item x="863"/>
        <item x="864"/>
        <item x="865"/>
        <item x="866"/>
        <item x="1125"/>
        <item x="1127"/>
        <item x="1129"/>
        <item x="1131"/>
        <item x="1135"/>
        <item m="1" x="4977"/>
        <item m="1" x="4978"/>
        <item x="1138"/>
        <item m="1" x="4979"/>
        <item m="1" x="4980"/>
        <item x="1141"/>
        <item x="1142"/>
        <item x="1145"/>
        <item x="1146"/>
        <item x="1149"/>
        <item x="1150"/>
        <item x="1154"/>
        <item x="1156"/>
        <item m="1" x="4982"/>
        <item m="1" x="4983"/>
        <item x="1159"/>
        <item m="1" x="4984"/>
        <item m="1" x="4985"/>
        <item x="1162"/>
        <item x="1163"/>
        <item x="1166"/>
        <item x="1167"/>
        <item x="1170"/>
        <item x="1171"/>
        <item x="1173"/>
        <item x="1175"/>
        <item x="1177"/>
        <item m="1" x="4987"/>
        <item m="1" x="4988"/>
        <item x="1180"/>
        <item m="1" x="4989"/>
        <item m="1" x="4990"/>
        <item x="1183"/>
        <item x="1184"/>
        <item x="1187"/>
        <item x="1188"/>
        <item x="1191"/>
        <item x="1192"/>
        <item x="1194"/>
        <item x="1196"/>
        <item x="1198"/>
        <item m="1" x="4992"/>
        <item m="1" x="4993"/>
        <item x="1201"/>
        <item m="1" x="4994"/>
        <item m="1" x="4995"/>
        <item x="1204"/>
        <item x="1205"/>
        <item x="1208"/>
        <item x="1209"/>
        <item x="1211"/>
        <item x="1213"/>
        <item x="1215"/>
        <item m="1" x="4997"/>
        <item m="1" x="4998"/>
        <item x="1218"/>
        <item m="1" x="4999"/>
        <item m="1" x="5000"/>
        <item x="1221"/>
        <item x="1222"/>
        <item x="1225"/>
        <item x="1226"/>
        <item x="1229"/>
        <item x="1230"/>
        <item x="1232"/>
        <item x="1234"/>
        <item x="1236"/>
        <item m="1" x="5002"/>
        <item m="1" x="5003"/>
        <item x="1239"/>
        <item m="1" x="5004"/>
        <item x="1240"/>
        <item x="1243"/>
        <item x="1244"/>
        <item x="1247"/>
        <item x="1248"/>
        <item x="1249"/>
        <item x="1250"/>
        <item x="1252"/>
        <item x="1254"/>
        <item x="1256"/>
        <item m="1" x="5006"/>
        <item m="1" x="5007"/>
        <item x="1259"/>
        <item m="1" x="5008"/>
        <item x="1260"/>
        <item x="1263"/>
        <item x="1264"/>
        <item x="1267"/>
        <item x="1268"/>
        <item x="1271"/>
        <item x="1272"/>
        <item x="1274"/>
        <item x="1276"/>
        <item x="1278"/>
        <item m="1" x="5010"/>
        <item m="1" x="5011"/>
        <item x="1281"/>
        <item m="1" x="5012"/>
        <item x="1282"/>
        <item x="1285"/>
        <item x="1286"/>
        <item x="1289"/>
        <item x="1290"/>
        <item x="1293"/>
        <item x="1294"/>
        <item x="1296"/>
        <item x="1297"/>
        <item x="1299"/>
        <item m="1" x="5015"/>
        <item m="1" x="5016"/>
        <item x="1302"/>
        <item m="1" x="5017"/>
        <item x="1303"/>
        <item x="1306"/>
        <item x="1307"/>
        <item x="1310"/>
        <item x="1311"/>
        <item x="1314"/>
        <item x="1315"/>
        <item x="1317"/>
        <item x="1318"/>
        <item x="1320"/>
        <item m="1" x="5020"/>
        <item m="1" x="5021"/>
        <item x="1323"/>
        <item m="1" x="5022"/>
        <item x="1324"/>
        <item x="1327"/>
        <item x="1328"/>
        <item x="1331"/>
        <item x="1332"/>
        <item x="1335"/>
        <item x="1336"/>
        <item x="1337"/>
        <item x="1338"/>
        <item x="1340"/>
        <item m="1" x="5026"/>
        <item m="1" x="5027"/>
        <item x="1343"/>
        <item m="1" x="5028"/>
        <item x="1344"/>
        <item x="1354"/>
        <item x="1356"/>
        <item m="1" x="5030"/>
        <item m="1" x="5031"/>
        <item x="1359"/>
        <item m="1" x="5032"/>
        <item x="1360"/>
        <item x="1370"/>
        <item x="1372"/>
        <item m="1" x="5034"/>
        <item m="1" x="5035"/>
        <item x="1375"/>
        <item m="1" x="5036"/>
        <item x="1376"/>
        <item x="1386"/>
        <item x="1388"/>
        <item m="1" x="5038"/>
        <item m="1" x="5039"/>
        <item x="1391"/>
        <item m="1" x="5040"/>
        <item x="1392"/>
        <item x="1402"/>
        <item x="1404"/>
        <item m="1" x="5043"/>
        <item m="1" x="5045"/>
        <item m="1" x="5046"/>
        <item m="1" x="5047"/>
        <item m="1" x="5048"/>
        <item m="1" x="5052"/>
        <item m="1" x="5053"/>
        <item m="1" x="5056"/>
        <item m="1" x="5057"/>
        <item m="1" x="5060"/>
        <item m="1" x="5061"/>
        <item m="1" x="5069"/>
        <item m="1" x="5071"/>
        <item m="1" x="5072"/>
        <item m="1" x="5073"/>
        <item m="1" x="5074"/>
        <item m="1" x="5078"/>
        <item m="1" x="5079"/>
        <item m="1" x="5082"/>
        <item m="1" x="5083"/>
        <item m="1" x="5086"/>
        <item m="1" x="5087"/>
        <item m="1" x="5095"/>
        <item m="1" x="5097"/>
        <item m="1" x="5098"/>
        <item m="1" x="5099"/>
        <item m="1" x="5100"/>
        <item m="1" x="5104"/>
        <item m="1" x="5105"/>
        <item m="1" x="5108"/>
        <item m="1" x="5109"/>
        <item m="1" x="5112"/>
        <item m="1" x="5113"/>
        <item m="1" x="5121"/>
        <item m="1" x="5123"/>
        <item m="1" x="5124"/>
        <item m="1" x="5125"/>
        <item m="1" x="5126"/>
        <item m="1" x="5130"/>
        <item m="1" x="5131"/>
        <item m="1" x="5134"/>
        <item m="1" x="5135"/>
        <item m="1" x="5138"/>
        <item m="1" x="5139"/>
        <item m="1" x="5147"/>
        <item m="1" x="5149"/>
        <item m="1" x="5150"/>
        <item m="1" x="5151"/>
        <item m="1" x="5152"/>
        <item m="1" x="5156"/>
        <item m="1" x="5157"/>
        <item m="1" x="5160"/>
        <item m="1" x="5161"/>
        <item m="1" x="5164"/>
        <item m="1" x="5165"/>
        <item m="1" x="5173"/>
        <item m="1" x="5175"/>
        <item m="1" x="5176"/>
        <item m="1" x="5177"/>
        <item m="1" x="5178"/>
        <item m="1" x="5182"/>
        <item m="1" x="5183"/>
        <item m="1" x="5186"/>
        <item m="1" x="5187"/>
        <item m="1" x="5190"/>
        <item m="1" x="5191"/>
        <item m="1" x="5199"/>
        <item m="1" x="5201"/>
        <item m="1" x="5202"/>
        <item m="1" x="5203"/>
        <item m="1" x="5204"/>
        <item m="1" x="5208"/>
        <item m="1" x="5209"/>
        <item m="1" x="5212"/>
        <item m="1" x="5213"/>
        <item m="1" x="5216"/>
        <item m="1" x="5217"/>
        <item m="1" x="5225"/>
        <item m="1" x="5227"/>
        <item m="1" x="5228"/>
        <item m="1" x="5229"/>
        <item m="1" x="5230"/>
        <item m="1" x="5234"/>
        <item m="1" x="5235"/>
        <item m="1" x="5238"/>
        <item m="1" x="5239"/>
        <item m="1" x="5242"/>
        <item m="1" x="5243"/>
        <item m="1" x="5251"/>
        <item m="1" x="5253"/>
        <item m="1" x="5254"/>
        <item m="1" x="5255"/>
        <item m="1" x="5256"/>
        <item m="1" x="5260"/>
        <item m="1" x="5261"/>
        <item m="1" x="5264"/>
        <item m="1" x="5265"/>
        <item m="1" x="5268"/>
        <item m="1" x="5269"/>
        <item m="1" x="5277"/>
        <item m="1" x="5279"/>
        <item m="1" x="5280"/>
        <item m="1" x="5281"/>
        <item m="1" x="7951"/>
        <item m="1" x="5284"/>
        <item m="1" x="5285"/>
        <item m="1" x="5288"/>
        <item m="1" x="5289"/>
        <item m="1" x="5292"/>
        <item m="1" x="5293"/>
        <item m="1" x="5301"/>
        <item m="1" x="5303"/>
        <item m="1" x="5304"/>
        <item m="1" x="5305"/>
        <item m="1" x="7953"/>
        <item m="1" x="5319"/>
        <item m="1" x="5321"/>
        <item m="1" x="5322"/>
        <item m="1" x="5323"/>
        <item m="1" x="7955"/>
        <item m="1" x="5337"/>
        <item m="1" x="5339"/>
        <item m="1" x="5340"/>
        <item m="1" x="5341"/>
        <item m="1" x="5342"/>
        <item m="1" x="5357"/>
        <item m="1" x="5359"/>
        <item m="1" x="5360"/>
        <item m="1" x="5361"/>
        <item m="1" x="7957"/>
        <item m="1" x="5384"/>
        <item m="1" x="5385"/>
        <item m="1" x="5388"/>
        <item m="1" x="5389"/>
        <item m="1" x="5392"/>
        <item m="1" x="5393"/>
        <item m="1" x="5396"/>
        <item m="1" x="5397"/>
        <item m="1" x="5401"/>
        <item m="1" x="5402"/>
        <item m="1" x="5403"/>
        <item m="1" x="5414"/>
        <item m="1" x="5415"/>
        <item m="1" x="5418"/>
        <item m="1" x="5419"/>
        <item m="1" x="5422"/>
        <item m="1" x="5423"/>
        <item m="1" x="5426"/>
        <item m="1" x="5427"/>
        <item m="1" x="5431"/>
        <item m="1" x="5432"/>
        <item m="1" x="5433"/>
        <item m="1" x="5444"/>
        <item m="1" x="5445"/>
        <item m="1" x="5448"/>
        <item m="1" x="5449"/>
        <item m="1" x="5452"/>
        <item m="1" x="5453"/>
        <item m="1" x="5456"/>
        <item m="1" x="5457"/>
        <item m="1" x="5461"/>
        <item m="1" x="5462"/>
        <item m="1" x="5463"/>
        <item m="1" x="5474"/>
        <item m="1" x="5475"/>
        <item m="1" x="5478"/>
        <item m="1" x="5479"/>
        <item m="1" x="5482"/>
        <item m="1" x="5483"/>
        <item m="1" x="5486"/>
        <item m="1" x="5487"/>
        <item m="1" x="5491"/>
        <item m="1" x="5492"/>
        <item m="1" x="5493"/>
        <item m="1" x="5504"/>
        <item m="1" x="5505"/>
        <item m="1" x="5508"/>
        <item m="1" x="5509"/>
        <item m="1" x="5512"/>
        <item m="1" x="5513"/>
        <item m="1" x="5516"/>
        <item m="1" x="5517"/>
        <item m="1" x="5521"/>
        <item m="1" x="5522"/>
        <item m="1" x="5523"/>
        <item m="1" x="5534"/>
        <item m="1" x="5535"/>
        <item m="1" x="5538"/>
        <item m="1" x="5539"/>
        <item m="1" x="5542"/>
        <item m="1" x="5543"/>
        <item m="1" x="5546"/>
        <item m="1" x="5547"/>
        <item m="1" x="5550"/>
        <item m="1" x="5551"/>
        <item m="1" x="5552"/>
        <item m="1" x="5553"/>
        <item m="1" x="5564"/>
        <item m="1" x="5565"/>
        <item m="1" x="5568"/>
        <item m="1" x="5569"/>
        <item m="1" x="5572"/>
        <item m="1" x="5573"/>
        <item m="1" x="5576"/>
        <item m="1" x="5577"/>
        <item m="1" x="5580"/>
        <item m="1" x="5581"/>
        <item m="1" x="5582"/>
        <item m="1" x="5583"/>
        <item m="1" x="5594"/>
        <item m="1" x="5595"/>
        <item m="1" x="5598"/>
        <item m="1" x="5599"/>
        <item m="1" x="5602"/>
        <item m="1" x="5603"/>
        <item m="1" x="5606"/>
        <item m="1" x="5607"/>
        <item m="1" x="5610"/>
        <item m="1" x="5611"/>
        <item m="1" x="5612"/>
        <item m="1" x="5613"/>
        <item m="1" x="5624"/>
        <item m="1" x="5625"/>
        <item m="1" x="5628"/>
        <item m="1" x="5629"/>
        <item m="1" x="5632"/>
        <item m="1" x="5633"/>
        <item m="1" x="5636"/>
        <item m="1" x="5637"/>
        <item m="1" x="5640"/>
        <item m="1" x="5641"/>
        <item m="1" x="5642"/>
        <item m="1" x="5643"/>
        <item m="1" x="5654"/>
        <item m="1" x="5655"/>
        <item m="1" x="5658"/>
        <item m="1" x="5659"/>
        <item m="1" x="5662"/>
        <item m="1" x="5663"/>
        <item m="1" x="5666"/>
        <item m="1" x="5667"/>
        <item m="1" x="5670"/>
        <item m="1" x="5671"/>
        <item m="1" x="5672"/>
        <item m="1" x="5673"/>
        <item m="1" x="5683"/>
        <item m="1" x="5684"/>
        <item m="1" x="5693"/>
        <item m="1" x="5694"/>
        <item m="1" x="5713"/>
        <item m="1" x="5714"/>
        <item m="1" x="5733"/>
        <item m="1" x="5734"/>
        <item m="1" x="5753"/>
        <item m="1" x="5754"/>
        <item m="1" x="5755"/>
        <item m="1" x="5761"/>
        <item m="1" x="5762"/>
        <item m="1" x="5763"/>
        <item m="1" x="5764"/>
        <item m="1" x="5765"/>
        <item m="1" x="5766"/>
        <item m="1" x="5767"/>
        <item m="1" x="5769"/>
        <item m="1" x="5770"/>
        <item m="1" x="5774"/>
        <item m="1" x="5775"/>
        <item m="1" x="5776"/>
        <item m="1" x="5777"/>
        <item m="1" x="5778"/>
        <item m="1" x="5779"/>
        <item m="1" x="5787"/>
        <item m="1" x="5788"/>
        <item m="1" x="5789"/>
        <item m="1" x="5790"/>
        <item m="1" x="5791"/>
        <item m="1" x="5792"/>
        <item m="1" x="5793"/>
        <item m="1" x="5795"/>
        <item m="1" x="5796"/>
        <item m="1" x="5799"/>
        <item m="1" x="5800"/>
        <item m="1" x="5801"/>
        <item m="1" x="5802"/>
        <item m="1" x="5803"/>
        <item m="1" x="5804"/>
        <item m="1" x="5805"/>
        <item m="1" x="5813"/>
        <item m="1" x="5814"/>
        <item m="1" x="5815"/>
        <item m="1" x="5816"/>
        <item m="1" x="5817"/>
        <item m="1" x="5818"/>
        <item m="1" x="5819"/>
        <item m="1" x="5821"/>
        <item m="1" x="5822"/>
        <item m="1" x="5823"/>
        <item m="1" x="5825"/>
        <item m="1" x="5826"/>
        <item m="1" x="5827"/>
        <item m="1" x="5828"/>
        <item m="1" x="5829"/>
        <item m="1" x="5830"/>
        <item m="1" x="5831"/>
        <item m="1" x="5837"/>
        <item m="1" x="5838"/>
        <item m="1" x="5839"/>
        <item m="1" x="5840"/>
        <item m="1" x="5841"/>
        <item m="1" x="5842"/>
        <item m="1" x="5843"/>
        <item m="1" x="5845"/>
        <item m="1" x="5846"/>
        <item m="1" x="5847"/>
        <item m="1" x="5849"/>
        <item m="1" x="5850"/>
        <item m="1" x="5851"/>
        <item m="1" x="5852"/>
        <item m="1" x="5853"/>
        <item m="1" x="5854"/>
        <item m="1" x="5855"/>
        <item m="1" x="5861"/>
        <item m="1" x="5862"/>
        <item m="1" x="5863"/>
        <item m="1" x="5864"/>
        <item m="1" x="5865"/>
        <item m="1" x="5866"/>
        <item m="1" x="5867"/>
        <item m="1" x="5869"/>
        <item m="1" x="5870"/>
        <item m="1" x="5871"/>
        <item m="1" x="5873"/>
        <item m="1" x="5874"/>
        <item m="1" x="5875"/>
        <item m="1" x="5876"/>
        <item m="1" x="5877"/>
        <item m="1" x="5878"/>
        <item m="1" x="5879"/>
        <item m="1" x="5885"/>
        <item m="1" x="5886"/>
        <item m="1" x="5887"/>
        <item m="1" x="5888"/>
        <item m="1" x="5889"/>
        <item m="1" x="5890"/>
        <item m="1" x="5891"/>
        <item m="1" x="5893"/>
        <item m="1" x="5894"/>
        <item m="1" x="5895"/>
        <item m="1" x="5897"/>
        <item m="1" x="5898"/>
        <item m="1" x="5899"/>
        <item m="1" x="5900"/>
        <item m="1" x="5901"/>
        <item m="1" x="5902"/>
        <item m="1" x="5903"/>
        <item m="1" x="5909"/>
        <item m="1" x="5910"/>
        <item m="1" x="5911"/>
        <item m="1" x="5912"/>
        <item m="1" x="5913"/>
        <item m="1" x="5914"/>
        <item m="1" x="5915"/>
        <item m="1" x="5917"/>
        <item m="1" x="5918"/>
        <item m="1" x="5919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5"/>
        <item m="1" x="5936"/>
        <item m="1" x="5937"/>
        <item m="1" x="5939"/>
        <item m="1" x="5940"/>
        <item m="1" x="5941"/>
        <item m="1" x="5942"/>
        <item m="1" x="5943"/>
        <item m="1" x="5944"/>
        <item m="1" x="5945"/>
        <item m="1" x="5951"/>
        <item m="1" x="5952"/>
        <item m="1" x="5953"/>
        <item m="1" x="5954"/>
        <item m="1" x="5955"/>
        <item m="1" x="5956"/>
        <item m="1" x="5957"/>
        <item m="1" x="5959"/>
        <item m="1" x="5960"/>
        <item m="1" x="5961"/>
        <item m="1" x="5963"/>
        <item m="1" x="5964"/>
        <item m="1" x="5965"/>
        <item m="1" x="5966"/>
        <item m="1" x="5967"/>
        <item m="1" x="5968"/>
        <item m="1" x="5969"/>
        <item m="1" x="5975"/>
        <item m="1" x="5976"/>
        <item m="1" x="5977"/>
        <item m="1" x="5978"/>
        <item m="1" x="5979"/>
        <item m="1" x="5980"/>
        <item m="1" x="5981"/>
        <item m="1" x="5983"/>
        <item m="1" x="5984"/>
        <item m="1" x="5985"/>
        <item m="1" x="5986"/>
        <item m="1" x="5987"/>
        <item m="1" x="5993"/>
        <item m="1" x="5994"/>
        <item m="1" x="5995"/>
        <item m="1" x="5996"/>
        <item m="1" x="5997"/>
        <item m="1" x="5998"/>
        <item m="1" x="5999"/>
        <item m="1" x="6001"/>
        <item m="1" x="6002"/>
        <item m="1" x="6003"/>
        <item m="1" x="6004"/>
        <item m="1" x="6005"/>
        <item m="1" x="6011"/>
        <item m="1" x="6012"/>
        <item m="1" x="6013"/>
        <item m="1" x="6014"/>
        <item m="1" x="6015"/>
        <item m="1" x="6016"/>
        <item m="1" x="6017"/>
        <item m="1" x="6019"/>
        <item m="1" x="6020"/>
        <item m="1" x="6021"/>
        <item m="1" x="6022"/>
        <item m="1" x="6023"/>
        <item m="1" x="6029"/>
        <item m="1" x="6030"/>
        <item m="1" x="6031"/>
        <item m="1" x="6032"/>
        <item m="1" x="6033"/>
        <item m="1" x="6034"/>
        <item m="1" x="6035"/>
        <item m="1" x="6037"/>
        <item m="1" x="6038"/>
        <item m="1" x="6039"/>
        <item m="1" x="6040"/>
        <item m="1" x="6047"/>
        <item m="1" x="6048"/>
        <item m="1" x="6049"/>
        <item m="1" x="6050"/>
        <item m="1" x="6051"/>
        <item m="1" x="6052"/>
        <item m="1" x="6053"/>
        <item m="1" x="6055"/>
        <item m="1" x="6056"/>
        <item m="1" x="2665"/>
        <item m="1" x="2696"/>
        <item m="1" x="2704"/>
        <item m="1" x="2731"/>
        <item m="1" x="2750"/>
        <item m="1" x="2752"/>
        <item m="1" x="2754"/>
        <item m="1" x="2756"/>
        <item m="1" x="2758"/>
        <item m="1" x="2760"/>
        <item m="1" x="2762"/>
        <item m="1" x="2764"/>
        <item m="1" x="2766"/>
        <item m="1" x="2768"/>
        <item m="1" x="2770"/>
        <item m="1" x="2771"/>
        <item m="1" x="2772"/>
        <item m="1" x="2774"/>
        <item m="1" x="2775"/>
        <item m="1" x="2776"/>
        <item m="1" x="2777"/>
        <item m="1" x="2778"/>
        <item m="1" x="2780"/>
        <item m="1" x="2781"/>
        <item m="1" x="2782"/>
        <item m="1" x="2784"/>
        <item m="1" x="2786"/>
        <item m="1" x="2788"/>
        <item m="1" x="2790"/>
        <item m="1" x="2792"/>
        <item m="1" x="2794"/>
        <item m="1" x="2796"/>
        <item m="1" x="2797"/>
        <item m="1" x="2798"/>
        <item m="1" x="2904"/>
        <item m="1" x="2914"/>
        <item m="1" x="2944"/>
        <item m="1" x="2954"/>
        <item m="1" x="3027"/>
        <item m="1" x="3085"/>
        <item m="1" x="3100"/>
        <item m="1" x="7941"/>
        <item m="1" x="3179"/>
        <item m="1" x="7942"/>
        <item m="1" x="7943"/>
        <item m="1" x="3235"/>
        <item m="1" x="3272"/>
        <item m="1" x="3315"/>
        <item m="1" x="3480"/>
        <item m="1" x="3501"/>
        <item m="1" x="3505"/>
        <item m="1" x="3521"/>
        <item m="1" x="3543"/>
        <item m="1" x="3547"/>
        <item m="1" x="3587"/>
        <item m="1" x="3609"/>
        <item m="1" x="2547"/>
        <item m="1" x="2549"/>
        <item m="1" x="2551"/>
        <item m="1" x="2553"/>
        <item m="1" x="2557"/>
        <item m="1" x="2559"/>
        <item m="1" x="2561"/>
        <item m="1" x="2563"/>
        <item m="1" x="2567"/>
        <item m="1" x="2569"/>
        <item m="1" x="2571"/>
        <item m="1" x="2573"/>
        <item m="1" x="2577"/>
        <item m="1" x="2579"/>
        <item m="1" x="2581"/>
        <item m="1" x="2583"/>
        <item m="1" x="2753"/>
        <item m="1" x="2761"/>
        <item m="1" x="2765"/>
        <item m="1" x="2773"/>
        <item m="1" x="2779"/>
        <item m="1" x="2783"/>
        <item m="1" x="2795"/>
        <item m="1" x="2799"/>
        <item m="1" x="3291"/>
        <item m="1" x="3292"/>
        <item m="1" x="3325"/>
        <item m="1" x="3335"/>
        <item m="1" x="3345"/>
        <item m="1" x="3355"/>
        <item m="1" x="3365"/>
        <item m="1" x="3375"/>
        <item m="1" x="3385"/>
        <item m="1" x="3395"/>
        <item m="1" x="3474"/>
        <item m="1" x="2691"/>
        <item m="1" x="2692"/>
        <item m="1" x="2693"/>
        <item m="1" x="2694"/>
        <item m="1" x="3559"/>
        <item m="1" x="5375"/>
        <item m="1" x="5376"/>
        <item m="1" x="5377"/>
        <item m="1" x="5378"/>
        <item m="1" x="5379"/>
        <item m="1" x="5380"/>
        <item m="1" x="5381"/>
        <item m="1" x="5405"/>
        <item m="1" x="5406"/>
        <item m="1" x="5407"/>
        <item m="1" x="5408"/>
        <item m="1" x="5409"/>
        <item m="1" x="5410"/>
        <item m="1" x="5411"/>
        <item m="1" x="5435"/>
        <item m="1" x="5436"/>
        <item m="1" x="5437"/>
        <item m="1" x="5438"/>
        <item m="1" x="5439"/>
        <item m="1" x="5440"/>
        <item m="1" x="5441"/>
        <item m="1" x="5465"/>
        <item m="1" x="5466"/>
        <item m="1" x="5467"/>
        <item m="1" x="5468"/>
        <item m="1" x="5469"/>
        <item m="1" x="5470"/>
        <item m="1" x="5471"/>
        <item m="1" x="2428"/>
        <item m="1" x="2430"/>
        <item m="1" x="2431"/>
        <item m="1" x="2432"/>
        <item m="1" x="2460"/>
        <item m="1" x="2462"/>
        <item m="1" x="2463"/>
        <item m="1" x="2464"/>
        <item m="1" x="2492"/>
        <item m="1" x="2494"/>
        <item m="1" x="2495"/>
        <item m="1" x="2496"/>
        <item m="1" x="2512"/>
        <item m="1" x="2514"/>
        <item m="1" x="2515"/>
        <item m="1" x="2516"/>
        <item m="1" x="2532"/>
        <item m="1" x="2534"/>
        <item m="1" x="2535"/>
        <item m="1" x="2536"/>
        <item m="1" x="2733"/>
        <item m="1" x="7925"/>
        <item m="1" x="2735"/>
        <item m="1" x="7927"/>
        <item m="1" x="7928"/>
        <item m="1" x="7929"/>
        <item m="1" x="2740"/>
        <item m="1" x="2744"/>
        <item m="1" x="3931"/>
        <item m="1" x="3932"/>
        <item m="1" x="3951"/>
        <item m="1" x="3952"/>
        <item m="1" x="3971"/>
        <item m="1" x="3972"/>
        <item m="1" x="4353"/>
        <item m="1" x="4354"/>
        <item m="1" x="4375"/>
        <item m="1" x="4376"/>
        <item m="1" x="4397"/>
        <item m="1" x="4398"/>
        <item m="1" x="4419"/>
        <item m="1" x="4420"/>
        <item m="1" x="5495"/>
        <item m="1" x="5496"/>
        <item m="1" x="5497"/>
        <item m="1" x="5498"/>
        <item m="1" x="5499"/>
        <item m="1" x="5500"/>
        <item m="1" x="5501"/>
        <item m="1" x="5525"/>
        <item m="1" x="5526"/>
        <item m="1" x="5527"/>
        <item m="1" x="5528"/>
        <item m="1" x="5529"/>
        <item m="1" x="5530"/>
        <item m="1" x="5531"/>
        <item m="1" x="5555"/>
        <item m="1" x="5556"/>
        <item m="1" x="5557"/>
        <item m="1" x="5558"/>
        <item m="1" x="5559"/>
        <item m="1" x="5560"/>
        <item m="1" x="5561"/>
        <item m="1" x="5585"/>
        <item m="1" x="5586"/>
        <item m="1" x="5587"/>
        <item m="1" x="5588"/>
        <item m="1" x="5589"/>
        <item m="1" x="5590"/>
        <item m="1" x="5591"/>
        <item m="1" x="5615"/>
        <item m="1" x="5616"/>
        <item m="1" x="5617"/>
        <item m="1" x="5618"/>
        <item m="1" x="5619"/>
        <item m="1" x="5620"/>
        <item m="1" x="5621"/>
        <item m="1" x="5645"/>
        <item m="1" x="5646"/>
        <item m="1" x="5647"/>
        <item m="1" x="5648"/>
        <item m="1" x="5649"/>
        <item m="1" x="5650"/>
        <item m="1" x="5651"/>
        <item m="1" x="5675"/>
        <item m="1" x="5676"/>
        <item m="1" x="5677"/>
        <item m="1" x="5678"/>
        <item m="1" x="5679"/>
        <item m="1" x="5680"/>
        <item m="1" x="5681"/>
        <item m="1" x="5696"/>
        <item m="1" x="5697"/>
        <item m="1" x="5698"/>
        <item m="1" x="5699"/>
        <item m="1" x="5700"/>
        <item m="1" x="5701"/>
        <item m="1" x="5702"/>
        <item m="1" x="5716"/>
        <item m="1" x="5717"/>
        <item m="1" x="5718"/>
        <item m="1" x="5719"/>
        <item m="1" x="5720"/>
        <item m="1" x="5721"/>
        <item m="1" x="5722"/>
        <item m="1" x="5736"/>
        <item m="1" x="5737"/>
        <item m="1" x="5738"/>
        <item m="1" x="5739"/>
        <item m="1" x="5740"/>
        <item m="1" x="5741"/>
        <item m="1" x="5742"/>
        <item m="1" x="2755"/>
        <item m="1" x="2757"/>
        <item m="1" x="3144"/>
        <item m="1" x="3154"/>
        <item m="1" x="3482"/>
        <item m="1" x="3486"/>
        <item m="1" x="3494"/>
        <item m="1" x="3503"/>
        <item m="1" x="3507"/>
        <item m="1" x="3514"/>
        <item m="1" x="3523"/>
        <item m="1" x="3527"/>
        <item m="1" x="3536"/>
        <item m="1" x="3545"/>
        <item m="1" x="3549"/>
        <item m="1" x="3567"/>
        <item m="1" x="3571"/>
        <item m="1" x="3589"/>
        <item m="1" x="3593"/>
        <item m="1" x="3611"/>
        <item m="1" x="3615"/>
        <item m="1" x="2157"/>
        <item m="1" x="2168"/>
        <item m="1" x="2179"/>
        <item m="1" x="2190"/>
        <item m="1" x="2201"/>
        <item m="1" x="2212"/>
        <item m="1" x="2223"/>
        <item m="1" x="2234"/>
        <item m="1" x="2246"/>
        <item m="1" x="3646"/>
        <item m="1" x="3675"/>
        <item m="1" x="3705"/>
        <item m="1" x="3732"/>
        <item m="1" x="3760"/>
        <item m="1" x="3788"/>
        <item m="1" x="3816"/>
        <item m="1" x="3842"/>
        <item m="1" x="3870"/>
        <item m="1" x="3898"/>
        <item m="1" x="3926"/>
        <item m="1" x="3946"/>
        <item m="1" x="3966"/>
        <item m="1" x="4002"/>
        <item m="1" x="4048"/>
        <item m="1" x="4078"/>
        <item m="1" x="4108"/>
        <item m="1" x="4138"/>
        <item m="1" x="4168"/>
        <item m="1" x="4198"/>
        <item m="1" x="4228"/>
        <item m="1" x="4258"/>
        <item m="1" x="4288"/>
        <item m="1" x="4318"/>
        <item m="1" x="4348"/>
        <item m="1" x="4370"/>
        <item m="1" x="4392"/>
        <item m="1" x="4414"/>
        <item m="1" x="4436"/>
        <item m="1" x="4466"/>
        <item m="1" x="4496"/>
        <item m="1" x="4526"/>
        <item m="1" x="4556"/>
        <item m="1" x="4586"/>
        <item m="1" x="4616"/>
        <item m="1" x="4646"/>
        <item m="1" x="4676"/>
        <item m="1" x="4706"/>
        <item m="1" x="4736"/>
        <item m="1" x="4756"/>
        <item m="1" x="4776"/>
        <item m="1" x="4796"/>
        <item m="1" x="4066"/>
        <item m="1" x="4068"/>
        <item m="1" x="4096"/>
        <item m="1" x="4098"/>
        <item m="1" x="4126"/>
        <item m="1" x="4128"/>
        <item m="1" x="4156"/>
        <item x="886"/>
        <item x="908"/>
        <item x="930"/>
        <item x="1097"/>
        <item x="1109"/>
        <item x="1121"/>
        <item x="1133"/>
        <item m="1" x="5756"/>
        <item m="1" x="5757"/>
        <item m="1" x="5758"/>
        <item m="1" x="5759"/>
        <item m="1" x="5760"/>
        <item m="1" x="5768"/>
        <item m="1" x="5771"/>
        <item m="1" x="5772"/>
        <item m="1" x="5773"/>
        <item m="1" x="5780"/>
        <item m="1" x="5781"/>
        <item m="1" x="5782"/>
        <item m="1" x="5783"/>
        <item m="1" x="5784"/>
        <item m="1" x="5794"/>
        <item m="1" x="5797"/>
        <item m="1" x="5798"/>
        <item m="1" x="5806"/>
        <item m="1" x="5807"/>
        <item m="1" x="5808"/>
        <item m="1" x="5809"/>
        <item m="1" x="5810"/>
        <item m="1" x="5820"/>
        <item m="1" x="5824"/>
        <item m="1" x="5832"/>
        <item m="1" x="5833"/>
        <item m="1" x="5834"/>
        <item m="1" x="5835"/>
        <item m="1" x="5836"/>
        <item m="1" x="5844"/>
        <item m="1" x="5848"/>
        <item m="1" x="5856"/>
        <item m="1" x="5857"/>
        <item m="1" x="5858"/>
        <item m="1" x="5859"/>
        <item m="1" x="5860"/>
        <item m="1" x="5868"/>
        <item m="1" x="5872"/>
        <item m="1" x="5880"/>
        <item m="1" x="5881"/>
        <item m="1" x="5882"/>
        <item m="1" x="5883"/>
        <item m="1" x="5884"/>
        <item m="1" x="5892"/>
        <item m="1" x="5896"/>
        <item m="1" x="5904"/>
        <item m="1" x="5905"/>
        <item m="1" x="5906"/>
        <item m="1" x="5907"/>
        <item m="1" x="5908"/>
        <item m="1" x="5916"/>
        <item m="1" x="5920"/>
        <item m="1" x="5934"/>
        <item m="1" x="5938"/>
        <item m="1" x="5946"/>
        <item m="1" x="5947"/>
        <item m="1" x="5948"/>
        <item m="1" x="5949"/>
        <item m="1" x="5950"/>
        <item m="1" x="5958"/>
        <item m="1" x="5962"/>
        <item m="1" x="5982"/>
        <item m="1" x="6000"/>
        <item m="1" x="6018"/>
        <item m="1" x="6036"/>
        <item m="1" x="6054"/>
        <item m="1" x="7798"/>
        <item m="1" x="7800"/>
        <item m="1" x="7802"/>
        <item m="1" x="7804"/>
        <item m="1" x="7806"/>
        <item m="1" x="7808"/>
        <item m="1" x="7810"/>
        <item m="1" x="7812"/>
        <item m="1" x="7814"/>
        <item m="1" x="7815"/>
        <item m="1" x="7817"/>
        <item m="1" x="7819"/>
        <item m="1" x="7821"/>
        <item m="1" x="7823"/>
        <item m="1" x="7825"/>
        <item m="1" x="7827"/>
        <item m="1" x="7829"/>
        <item m="1" x="7831"/>
        <item m="1" x="7833"/>
        <item m="1" x="7835"/>
        <item m="1" x="7837"/>
        <item m="1" x="7839"/>
        <item m="1" x="7841"/>
        <item m="1" x="7843"/>
        <item m="1" x="7845"/>
        <item m="1" x="7847"/>
        <item m="1" x="7849"/>
        <item m="1" x="7851"/>
        <item m="1" x="7855"/>
        <item m="1" x="7857"/>
        <item m="1" x="7859"/>
        <item m="1" x="7861"/>
        <item m="1" x="7863"/>
        <item m="1" x="7865"/>
        <item m="1" x="7867"/>
        <item m="1" x="7869"/>
        <item m="1" x="7871"/>
        <item m="1" x="7873"/>
        <item m="1" x="7875"/>
        <item m="1" x="7877"/>
        <item m="1" x="7879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7984"/>
        <item m="1" x="6260"/>
        <item m="1" x="7985"/>
        <item m="1" x="6261"/>
        <item m="1" x="7986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7987"/>
        <item m="1" x="6281"/>
        <item m="1" x="7988"/>
        <item m="1" x="6282"/>
        <item m="1" x="7989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7990"/>
        <item m="1" x="6305"/>
        <item m="1" x="7991"/>
        <item m="1" x="6306"/>
        <item m="1" x="7992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7993"/>
        <item m="1" x="6329"/>
        <item m="1" x="7994"/>
        <item m="1" x="6330"/>
        <item m="1" x="7995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7996"/>
        <item m="1" x="6353"/>
        <item m="1" x="7997"/>
        <item m="1" x="6354"/>
        <item m="1" x="7998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7999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6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7470"/>
        <item m="1" x="7471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7472"/>
        <item m="1" x="7473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7474"/>
        <item m="1" x="7475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7476"/>
        <item m="1" x="7477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7478"/>
        <item m="1" x="7479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7480"/>
        <item m="1" x="7481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7482"/>
        <item m="1" x="7483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7484"/>
        <item m="1" x="748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7486"/>
        <item m="1" x="7487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7488"/>
        <item m="1" x="7489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7490"/>
        <item m="1" x="7491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4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1995"/>
        <item m="1" x="7507"/>
        <item m="1" x="1996"/>
        <item m="1" x="7508"/>
        <item m="1" x="7509"/>
        <item m="1" x="1997"/>
        <item m="1" x="1998"/>
        <item m="1" x="7510"/>
        <item m="1" x="1999"/>
        <item m="1" x="2000"/>
        <item m="1" x="2001"/>
        <item m="1" x="2002"/>
        <item m="1" x="7511"/>
        <item m="1" x="7512"/>
        <item m="1" x="2003"/>
        <item m="1" x="2004"/>
        <item m="1" x="2005"/>
        <item m="1" x="7513"/>
        <item m="1" x="2006"/>
        <item m="1" x="7514"/>
        <item m="1" x="7515"/>
        <item m="1" x="7516"/>
        <item m="1" x="2007"/>
        <item m="1" x="7517"/>
        <item m="1" x="2008"/>
        <item m="1" x="2009"/>
        <item m="1" x="7518"/>
        <item m="1" x="7519"/>
        <item m="1" x="7520"/>
        <item m="1" x="7521"/>
        <item m="1" x="2010"/>
        <item m="1" x="7522"/>
        <item m="1" x="7523"/>
        <item m="1" x="2011"/>
        <item m="1" x="7524"/>
        <item m="1" x="7525"/>
        <item m="1" x="2012"/>
        <item m="1" x="2013"/>
        <item m="1" x="2014"/>
        <item m="1" x="7526"/>
        <item m="1" x="7527"/>
        <item m="1" x="7528"/>
        <item m="1" x="2015"/>
        <item m="1" x="7530"/>
        <item m="1" x="7531"/>
        <item m="1" x="2016"/>
        <item m="1" x="7532"/>
        <item m="1" x="2017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2018"/>
        <item m="1" x="2019"/>
        <item m="1" x="2020"/>
        <item m="1" x="2021"/>
        <item m="1" x="7543"/>
        <item m="1" x="7544"/>
        <item m="1" x="7545"/>
        <item m="1" x="7546"/>
        <item m="1" x="2022"/>
        <item m="1" x="7547"/>
        <item m="1" x="2023"/>
        <item m="1" x="2024"/>
        <item m="1" x="2025"/>
        <item m="1" x="7548"/>
        <item m="1" x="7549"/>
        <item m="1" x="7550"/>
        <item m="1" x="2026"/>
        <item m="1" x="7551"/>
        <item m="1" x="7552"/>
        <item m="1" x="7553"/>
        <item m="1" x="7554"/>
        <item m="1" x="7555"/>
        <item m="1" x="7556"/>
        <item m="1" x="2027"/>
        <item m="1" x="2028"/>
        <item m="1" x="2029"/>
        <item m="1" x="2030"/>
        <item m="1" x="7557"/>
        <item m="1" x="2031"/>
        <item m="1" x="2032"/>
        <item m="1" x="2033"/>
        <item m="1" x="7558"/>
        <item m="1" x="7559"/>
        <item m="1" x="7560"/>
        <item m="1" x="7561"/>
        <item m="1" x="7562"/>
        <item m="1" x="7563"/>
        <item m="1" x="2034"/>
        <item m="1" x="2035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2036"/>
        <item m="1" x="7577"/>
        <item m="1" x="7578"/>
        <item m="1" x="7579"/>
        <item m="1" x="7580"/>
        <item m="1" x="7581"/>
        <item m="1" x="7582"/>
        <item m="1" x="2037"/>
        <item m="1" x="7583"/>
        <item m="1" x="7584"/>
        <item m="1" x="7585"/>
        <item m="1" x="7586"/>
        <item m="1" x="2038"/>
        <item m="1" x="7587"/>
        <item m="1" x="2039"/>
        <item m="1" x="2040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2041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2042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2043"/>
        <item m="1" x="7649"/>
        <item m="1" x="7650"/>
        <item m="1" x="7651"/>
        <item m="1" x="7652"/>
        <item m="1" x="7653"/>
        <item m="1" x="7654"/>
        <item m="1" x="7655"/>
        <item m="1" x="7656"/>
        <item m="1" x="7917"/>
        <item m="1" x="7918"/>
        <item m="1" x="2714"/>
        <item m="1" x="7919"/>
        <item m="1" x="7920"/>
        <item m="1" x="2716"/>
        <item m="1" x="7921"/>
        <item m="1" x="7922"/>
        <item m="1" x="2718"/>
        <item m="1" x="2719"/>
        <item m="1" x="2720"/>
        <item m="1" x="7923"/>
        <item m="1" x="2725"/>
        <item m="1" x="2729"/>
        <item m="1" x="2896"/>
        <item m="1" x="2906"/>
        <item m="1" x="2916"/>
        <item m="1" x="2926"/>
        <item m="1" x="2936"/>
        <item x="639"/>
        <item m="1" x="5970"/>
        <item m="1" x="5971"/>
        <item m="1" x="5972"/>
        <item m="1" x="5973"/>
        <item m="1" x="5974"/>
        <item m="1" x="5988"/>
        <item m="1" x="5989"/>
        <item m="1" x="5990"/>
        <item m="1" x="5991"/>
        <item m="1" x="5992"/>
        <item m="1" x="6006"/>
        <item m="1" x="6007"/>
        <item m="1" x="6008"/>
        <item m="1" x="6009"/>
        <item m="1" x="6010"/>
        <item m="1" x="6024"/>
        <item m="1" x="6025"/>
        <item m="1" x="6026"/>
        <item m="1" x="6027"/>
        <item m="1" x="6028"/>
        <item m="1" x="6177"/>
        <item m="1" x="6522"/>
        <item m="1" x="6648"/>
        <item m="1" x="6791"/>
        <item m="1" x="6822"/>
        <item m="1" x="7293"/>
        <item m="1" x="7308"/>
        <item m="1" x="7351"/>
        <item m="1" x="7377"/>
        <item m="1" x="4868"/>
        <item m="1" x="1546"/>
        <item m="1" x="1547"/>
        <item m="1" x="1670"/>
        <item m="1" x="1671"/>
        <item m="1" x="1672"/>
        <item m="1" x="7492"/>
        <item m="1" x="7493"/>
        <item m="1" x="1731"/>
        <item m="1" x="1732"/>
        <item m="1" x="1733"/>
        <item m="1" x="1734"/>
        <item m="1" x="1735"/>
        <item m="1" x="1736"/>
        <item m="1" x="1863"/>
        <item m="1" x="1865"/>
        <item m="1" x="1913"/>
        <item m="1" x="7529"/>
        <item m="1" x="2044"/>
        <item m="1" x="2045"/>
        <item m="1" x="2056"/>
        <item m="1" x="2057"/>
        <item m="1" x="2068"/>
        <item m="1" x="2069"/>
        <item m="1" x="2080"/>
        <item m="1" x="2081"/>
        <item m="1" x="2092"/>
        <item m="1" x="2093"/>
        <item m="1" x="2104"/>
        <item m="1" x="2105"/>
        <item m="1" x="2114"/>
        <item m="1" x="2115"/>
        <item m="1" x="2124"/>
        <item m="1" x="2125"/>
        <item m="1" x="2134"/>
        <item m="1" x="2135"/>
        <item m="1" x="2144"/>
        <item m="1" x="2145"/>
        <item m="1" x="2154"/>
        <item m="1" x="2155"/>
        <item m="1" x="2165"/>
        <item m="1" x="2166"/>
        <item m="1" x="2176"/>
        <item m="1" x="2177"/>
        <item m="1" x="2187"/>
        <item m="1" x="2188"/>
        <item m="1" x="2198"/>
        <item m="1" x="2199"/>
        <item m="1" x="2209"/>
        <item m="1" x="2210"/>
        <item m="1" x="2220"/>
        <item m="1" x="2221"/>
        <item m="1" x="2231"/>
        <item m="1" x="2232"/>
        <item m="1" x="2242"/>
        <item m="1" x="2243"/>
        <item m="1" x="2244"/>
        <item m="1" x="2247"/>
        <item m="1" x="2250"/>
        <item m="1" x="2253"/>
        <item m="1" x="2254"/>
        <item m="1" x="2255"/>
        <item m="1" x="2256"/>
        <item m="1" x="2257"/>
        <item m="1" x="2258"/>
        <item m="1" x="2259"/>
        <item m="1" x="2262"/>
        <item m="1" x="2265"/>
        <item m="1" x="2268"/>
        <item m="1" x="2585"/>
        <item m="1" x="2586"/>
        <item m="1" x="2587"/>
        <item m="1" x="2588"/>
        <item m="1" x="2589"/>
        <item m="1" x="2590"/>
        <item m="1" x="2595"/>
        <item m="1" x="2596"/>
        <item m="1" x="2597"/>
        <item m="1" x="2598"/>
        <item m="1" x="2599"/>
        <item m="1" x="2600"/>
        <item m="1" x="2605"/>
        <item m="1" x="2606"/>
        <item m="1" x="2607"/>
        <item m="1" x="2608"/>
        <item m="1" x="2609"/>
        <item m="1" x="2610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722"/>
        <item m="1" x="7924"/>
        <item m="1" x="2724"/>
        <item m="1" x="2726"/>
        <item m="1" x="2728"/>
        <item m="1" x="7926"/>
        <item m="1" x="2737"/>
        <item m="1" x="7930"/>
        <item m="1" x="2739"/>
        <item m="1" x="2741"/>
        <item m="1" x="2743"/>
        <item m="1" x="2745"/>
        <item m="1" x="2747"/>
        <item m="1" x="7931"/>
        <item m="1" x="2751"/>
        <item m="1" x="7932"/>
        <item m="1" x="7933"/>
        <item m="1" x="7934"/>
        <item m="1" x="7935"/>
        <item m="1" x="2759"/>
        <item m="1" x="2763"/>
        <item m="1" x="2767"/>
        <item m="1" x="2769"/>
        <item m="1" x="7936"/>
        <item m="1" x="7937"/>
        <item m="1" x="7938"/>
        <item m="1" x="7939"/>
        <item m="1" x="2785"/>
        <item m="1" x="2787"/>
        <item m="1" x="2789"/>
        <item m="1" x="2791"/>
        <item m="1" x="2793"/>
        <item m="1" x="3243"/>
        <item m="1" x="3253"/>
        <item m="1" x="3263"/>
        <item m="1" x="3273"/>
        <item m="1" x="3283"/>
        <item m="1" x="3293"/>
        <item m="1" x="3303"/>
        <item m="1" x="3313"/>
        <item m="1" x="3323"/>
        <item m="1" x="3333"/>
        <item m="1" x="3343"/>
        <item m="1" x="3353"/>
        <item m="1" x="3363"/>
        <item m="1" x="3373"/>
        <item m="1" x="3383"/>
        <item m="1" x="3393"/>
        <item m="1" x="7946"/>
        <item m="1" x="3200"/>
        <item m="1" x="7947"/>
        <item m="1" x="3218"/>
        <item m="1" x="3227"/>
        <item m="1" x="3237"/>
        <item m="1" x="3327"/>
        <item m="1" x="3337"/>
        <item m="1" x="3347"/>
        <item m="1" x="3357"/>
        <item m="1" x="3367"/>
        <item m="1" x="3377"/>
        <item m="1" x="3387"/>
        <item m="1" x="3397"/>
        <item m="1" x="3489"/>
        <item m="1" x="7948"/>
        <item m="1" x="7949"/>
        <item m="1" x="3529"/>
        <item m="1" x="3531"/>
        <item m="1" x="3551"/>
        <item m="1" x="3553"/>
        <item m="1" x="3573"/>
        <item m="1" x="3575"/>
        <item m="1" x="3595"/>
        <item m="1" x="3597"/>
        <item m="1" x="3617"/>
        <item m="1" x="7950"/>
        <item m="1" x="4280"/>
        <item m="1" x="4281"/>
        <item m="1" x="4282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5785"/>
        <item m="1" x="5786"/>
        <item m="1" x="5811"/>
        <item m="1" x="5812"/>
        <item m="1" x="6041"/>
        <item m="1" x="6042"/>
        <item m="1" x="6043"/>
        <item m="1" x="6044"/>
        <item m="1" x="6045"/>
        <item m="1" x="6046"/>
        <item m="1" x="6985"/>
        <item m="1" x="6987"/>
        <item m="1" x="4811"/>
        <item m="1" x="2898"/>
        <item m="1" x="2908"/>
        <item m="1" x="2918"/>
        <item m="1" x="2924"/>
        <item m="1" x="2928"/>
        <item m="1" x="2934"/>
        <item m="1" x="2938"/>
        <item m="1" x="2946"/>
        <item m="1" x="2948"/>
        <item m="1" x="2956"/>
        <item m="1" x="2958"/>
        <item m="1" x="2966"/>
        <item m="1" x="2968"/>
        <item m="1" x="2979"/>
        <item m="1" x="2981"/>
        <item m="1" x="2983"/>
        <item m="1" x="2985"/>
        <item m="1" x="2992"/>
        <item m="1" x="2994"/>
        <item m="1" x="2996"/>
        <item m="1" x="2998"/>
        <item m="1" x="3005"/>
        <item m="1" x="3007"/>
        <item m="1" x="3009"/>
        <item m="1" x="3011"/>
        <item m="1" x="3016"/>
        <item m="1" x="3018"/>
        <item m="1" x="3020"/>
        <item m="1" x="3022"/>
        <item m="1" x="3024"/>
        <item m="1" x="3029"/>
        <item m="1" x="3031"/>
        <item m="1" x="3033"/>
        <item m="1" x="3035"/>
        <item m="1" x="3037"/>
        <item m="1" x="3041"/>
        <item m="1" x="3043"/>
        <item m="1" x="3051"/>
        <item m="1" x="3053"/>
        <item m="1" x="3061"/>
        <item m="1" x="3063"/>
        <item m="1" x="3074"/>
        <item m="1" x="3076"/>
        <item m="1" x="3078"/>
        <item m="1" x="3080"/>
        <item m="1" x="3081"/>
        <item m="1" x="3082"/>
        <item m="1" x="3089"/>
        <item m="1" x="3091"/>
        <item m="1" x="3093"/>
        <item m="1" x="3095"/>
        <item m="1" x="3096"/>
        <item m="1" x="3097"/>
        <item m="1" x="3104"/>
        <item m="1" x="3106"/>
        <item m="1" x="3108"/>
        <item m="1" x="3110"/>
        <item m="1" x="3111"/>
        <item m="1" x="3112"/>
        <item m="1" x="3118"/>
        <item m="1" x="3120"/>
        <item m="1" x="3122"/>
        <item m="1" x="3124"/>
        <item m="1" x="3125"/>
        <item m="1" x="3126"/>
        <item m="1" x="3146"/>
        <item m="1" x="3148"/>
        <item m="1" x="3157"/>
        <item m="1" x="3191"/>
        <item m="1" x="3247"/>
        <item m="1" x="3257"/>
        <item m="1" x="3267"/>
        <item m="1" x="3277"/>
        <item m="1" x="3287"/>
        <item m="1" x="3297"/>
        <item m="1" x="3307"/>
        <item m="1" x="3317"/>
        <item m="1" x="3405"/>
        <item m="1" x="3411"/>
        <item m="1" x="3414"/>
        <item m="1" x="3420"/>
        <item m="1" x="3423"/>
        <item m="1" x="3429"/>
        <item m="1" x="3432"/>
        <item m="1" x="3440"/>
        <item m="1" x="3441"/>
        <item m="1" x="3454"/>
        <item m="1" x="3457"/>
        <item m="1" x="3463"/>
        <item m="1" x="3466"/>
        <item m="1" x="3472"/>
        <item m="1" x="3475"/>
        <item x="570"/>
        <item x="571"/>
        <item x="680"/>
        <item x="68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5">
    <field x="2"/>
    <field x="4"/>
    <field x="3"/>
    <field x="1"/>
    <field x="7"/>
  </rowFields>
  <rowItems count="1405">
    <i>
      <x v="8"/>
      <x/>
      <x v="25"/>
      <x v="68"/>
      <x v="214"/>
    </i>
    <i r="4">
      <x v="215"/>
    </i>
    <i r="4">
      <x v="216"/>
    </i>
    <i r="4">
      <x v="217"/>
    </i>
    <i r="4">
      <x v="218"/>
    </i>
    <i r="4">
      <x v="219"/>
    </i>
    <i r="4">
      <x v="220"/>
    </i>
    <i r="4">
      <x v="221"/>
    </i>
    <i r="4">
      <x v="222"/>
    </i>
    <i r="4">
      <x v="223"/>
    </i>
    <i r="4">
      <x v="224"/>
    </i>
    <i r="4">
      <x v="225"/>
    </i>
    <i r="4">
      <x v="226"/>
    </i>
    <i r="4">
      <x v="227"/>
    </i>
    <i r="4">
      <x v="228"/>
    </i>
    <i r="4">
      <x v="229"/>
    </i>
    <i r="4">
      <x v="230"/>
    </i>
    <i r="4">
      <x v="231"/>
    </i>
    <i r="4">
      <x v="232"/>
    </i>
    <i r="4">
      <x v="233"/>
    </i>
    <i r="4">
      <x v="234"/>
    </i>
    <i r="4">
      <x v="235"/>
    </i>
    <i r="4">
      <x v="236"/>
    </i>
    <i r="4">
      <x v="237"/>
    </i>
    <i r="4">
      <x v="238"/>
    </i>
    <i r="4">
      <x v="239"/>
    </i>
    <i r="4">
      <x v="240"/>
    </i>
    <i r="4">
      <x v="241"/>
    </i>
    <i r="4">
      <x v="242"/>
    </i>
    <i r="4">
      <x v="243"/>
    </i>
    <i r="4">
      <x v="244"/>
    </i>
    <i r="4">
      <x v="245"/>
    </i>
    <i r="4">
      <x v="246"/>
    </i>
    <i r="4">
      <x v="247"/>
    </i>
    <i r="4">
      <x v="248"/>
    </i>
    <i r="4">
      <x v="249"/>
    </i>
    <i r="4">
      <x v="250"/>
    </i>
    <i r="4">
      <x v="251"/>
    </i>
    <i r="4">
      <x v="252"/>
    </i>
    <i r="4">
      <x v="253"/>
    </i>
    <i r="4">
      <x v="254"/>
    </i>
    <i r="4">
      <x v="255"/>
    </i>
    <i r="4">
      <x v="256"/>
    </i>
    <i r="4">
      <x v="257"/>
    </i>
    <i r="4">
      <x v="258"/>
    </i>
    <i r="4">
      <x v="259"/>
    </i>
    <i r="4">
      <x v="260"/>
    </i>
    <i r="4">
      <x v="261"/>
    </i>
    <i r="4">
      <x v="262"/>
    </i>
    <i r="4">
      <x v="263"/>
    </i>
    <i r="4">
      <x v="264"/>
    </i>
    <i r="4">
      <x v="265"/>
    </i>
    <i r="4">
      <x v="266"/>
    </i>
    <i r="4">
      <x v="267"/>
    </i>
    <i r="4">
      <x v="268"/>
    </i>
    <i r="4">
      <x v="269"/>
    </i>
    <i r="4">
      <x v="270"/>
    </i>
    <i r="4">
      <x v="271"/>
    </i>
    <i r="4">
      <x v="272"/>
    </i>
    <i r="4">
      <x v="273"/>
    </i>
    <i r="4">
      <x v="274"/>
    </i>
    <i r="4">
      <x v="275"/>
    </i>
    <i r="4">
      <x v="276"/>
    </i>
    <i r="4">
      <x v="277"/>
    </i>
    <i r="4">
      <x v="278"/>
    </i>
    <i r="4">
      <x v="279"/>
    </i>
    <i r="4">
      <x v="280"/>
    </i>
    <i r="4">
      <x v="281"/>
    </i>
    <i r="4">
      <x v="282"/>
    </i>
    <i r="4">
      <x v="283"/>
    </i>
    <i r="4">
      <x v="762"/>
    </i>
    <i r="4">
      <x v="763"/>
    </i>
    <i r="4">
      <x v="764"/>
    </i>
    <i r="4">
      <x v="765"/>
    </i>
    <i r="4">
      <x v="766"/>
    </i>
    <i r="4">
      <x v="767"/>
    </i>
    <i r="4">
      <x v="768"/>
    </i>
    <i r="4">
      <x v="769"/>
    </i>
    <i r="4">
      <x v="770"/>
    </i>
    <i r="4">
      <x v="771"/>
    </i>
    <i r="4">
      <x v="772"/>
    </i>
    <i r="4">
      <x v="773"/>
    </i>
    <i r="4">
      <x v="774"/>
    </i>
    <i r="4">
      <x v="775"/>
    </i>
    <i r="4">
      <x v="776"/>
    </i>
    <i r="4">
      <x v="777"/>
    </i>
    <i r="4">
      <x v="778"/>
    </i>
    <i r="4">
      <x v="779"/>
    </i>
    <i r="4">
      <x v="780"/>
    </i>
    <i r="4">
      <x v="781"/>
    </i>
    <i r="4">
      <x v="782"/>
    </i>
    <i r="4">
      <x v="783"/>
    </i>
    <i r="4">
      <x v="784"/>
    </i>
    <i r="4">
      <x v="785"/>
    </i>
    <i r="4">
      <x v="786"/>
    </i>
    <i r="4">
      <x v="787"/>
    </i>
    <i r="4">
      <x v="788"/>
    </i>
    <i r="4">
      <x v="789"/>
    </i>
    <i r="4">
      <x v="790"/>
    </i>
    <i r="4">
      <x v="791"/>
    </i>
    <i r="4">
      <x v="792"/>
    </i>
    <i r="4">
      <x v="793"/>
    </i>
    <i r="4">
      <x v="794"/>
    </i>
    <i r="4">
      <x v="795"/>
    </i>
    <i r="4">
      <x v="796"/>
    </i>
    <i r="4">
      <x v="797"/>
    </i>
    <i r="4">
      <x v="798"/>
    </i>
    <i r="4">
      <x v="799"/>
    </i>
    <i r="4">
      <x v="800"/>
    </i>
    <i r="4">
      <x v="801"/>
    </i>
    <i r="4">
      <x v="802"/>
    </i>
    <i r="4">
      <x v="803"/>
    </i>
    <i r="4">
      <x v="804"/>
    </i>
    <i r="4">
      <x v="805"/>
    </i>
    <i r="4">
      <x v="806"/>
    </i>
    <i r="4">
      <x v="807"/>
    </i>
    <i r="4">
      <x v="808"/>
    </i>
    <i r="4">
      <x v="809"/>
    </i>
    <i r="4">
      <x v="810"/>
    </i>
    <i r="4">
      <x v="811"/>
    </i>
    <i r="4">
      <x v="812"/>
    </i>
    <i r="4">
      <x v="813"/>
    </i>
    <i r="4">
      <x v="814"/>
    </i>
    <i r="4">
      <x v="815"/>
    </i>
    <i r="4">
      <x v="816"/>
    </i>
    <i r="4">
      <x v="817"/>
    </i>
    <i r="4">
      <x v="818"/>
    </i>
    <i r="4">
      <x v="819"/>
    </i>
    <i r="4">
      <x v="820"/>
    </i>
    <i r="4">
      <x v="821"/>
    </i>
    <i r="4">
      <x v="822"/>
    </i>
    <i r="4">
      <x v="823"/>
    </i>
    <i r="4">
      <x v="824"/>
    </i>
    <i r="4">
      <x v="825"/>
    </i>
    <i r="4">
      <x v="826"/>
    </i>
    <i r="4">
      <x v="827"/>
    </i>
    <i r="4">
      <x v="828"/>
    </i>
    <i r="4">
      <x v="829"/>
    </i>
    <i r="4">
      <x v="830"/>
    </i>
    <i r="4">
      <x v="831"/>
    </i>
    <i r="4">
      <x v="832"/>
    </i>
    <i r="4">
      <x v="833"/>
    </i>
    <i r="4">
      <x v="834"/>
    </i>
    <i r="4">
      <x v="835"/>
    </i>
    <i r="4">
      <x v="836"/>
    </i>
    <i r="4">
      <x v="837"/>
    </i>
    <i r="4">
      <x v="838"/>
    </i>
    <i r="4">
      <x v="839"/>
    </i>
    <i r="4">
      <x v="840"/>
    </i>
    <i r="4">
      <x v="841"/>
    </i>
    <i r="4">
      <x v="842"/>
    </i>
    <i r="4">
      <x v="843"/>
    </i>
    <i r="4">
      <x v="844"/>
    </i>
    <i r="4">
      <x v="845"/>
    </i>
    <i r="4">
      <x v="846"/>
    </i>
    <i r="4">
      <x v="847"/>
    </i>
    <i r="4">
      <x v="848"/>
    </i>
    <i r="4">
      <x v="849"/>
    </i>
    <i r="4">
      <x v="850"/>
    </i>
    <i r="4">
      <x v="851"/>
    </i>
    <i r="4">
      <x v="852"/>
    </i>
    <i r="4">
      <x v="853"/>
    </i>
    <i r="4">
      <x v="854"/>
    </i>
    <i r="4">
      <x v="855"/>
    </i>
    <i r="4">
      <x v="856"/>
    </i>
    <i r="4">
      <x v="857"/>
    </i>
    <i r="4">
      <x v="858"/>
    </i>
    <i r="4">
      <x v="859"/>
    </i>
    <i r="4">
      <x v="860"/>
    </i>
    <i r="4">
      <x v="861"/>
    </i>
    <i r="4">
      <x v="862"/>
    </i>
    <i r="4">
      <x v="863"/>
    </i>
    <i r="4">
      <x v="864"/>
    </i>
    <i r="4">
      <x v="865"/>
    </i>
    <i r="4">
      <x v="866"/>
    </i>
    <i r="4">
      <x v="867"/>
    </i>
    <i r="4">
      <x v="868"/>
    </i>
    <i r="4">
      <x v="869"/>
    </i>
    <i r="4">
      <x v="870"/>
    </i>
    <i r="4">
      <x v="871"/>
    </i>
    <i r="4">
      <x v="872"/>
    </i>
    <i r="4">
      <x v="873"/>
    </i>
    <i r="4">
      <x v="874"/>
    </i>
    <i r="4">
      <x v="875"/>
    </i>
    <i r="4">
      <x v="876"/>
    </i>
    <i r="4">
      <x v="877"/>
    </i>
    <i r="4">
      <x v="878"/>
    </i>
    <i r="4">
      <x v="879"/>
    </i>
    <i r="4">
      <x v="880"/>
    </i>
    <i r="4">
      <x v="881"/>
    </i>
    <i r="4">
      <x v="882"/>
    </i>
    <i r="4">
      <x v="883"/>
    </i>
    <i r="4">
      <x v="884"/>
    </i>
    <i r="4">
      <x v="885"/>
    </i>
    <i r="4">
      <x v="886"/>
    </i>
    <i r="4">
      <x v="887"/>
    </i>
    <i r="4">
      <x v="888"/>
    </i>
    <i r="4">
      <x v="889"/>
    </i>
    <i r="4">
      <x v="890"/>
    </i>
    <i r="4">
      <x v="891"/>
    </i>
    <i r="4">
      <x v="892"/>
    </i>
    <i r="4">
      <x v="893"/>
    </i>
    <i r="4">
      <x v="2128"/>
    </i>
    <i r="4">
      <x v="2129"/>
    </i>
    <i r="4">
      <x v="2130"/>
    </i>
    <i r="4">
      <x v="2131"/>
    </i>
    <i r="4">
      <x v="2132"/>
    </i>
    <i r="4">
      <x v="2133"/>
    </i>
    <i r="4">
      <x v="2134"/>
    </i>
    <i r="4">
      <x v="2135"/>
    </i>
    <i r="4">
      <x v="2136"/>
    </i>
    <i r="4">
      <x v="2137"/>
    </i>
    <i r="4">
      <x v="2138"/>
    </i>
    <i r="4">
      <x v="2139"/>
    </i>
    <i r="4">
      <x v="2140"/>
    </i>
    <i r="4">
      <x v="2141"/>
    </i>
    <i r="4">
      <x v="2142"/>
    </i>
    <i r="4">
      <x v="2143"/>
    </i>
    <i r="4">
      <x v="2144"/>
    </i>
    <i r="4">
      <x v="2145"/>
    </i>
    <i r="4">
      <x v="2146"/>
    </i>
    <i r="4">
      <x v="2147"/>
    </i>
    <i r="4">
      <x v="2148"/>
    </i>
    <i r="4">
      <x v="2149"/>
    </i>
    <i r="4">
      <x v="2150"/>
    </i>
    <i r="4">
      <x v="2151"/>
    </i>
    <i r="4">
      <x v="2152"/>
    </i>
    <i r="4">
      <x v="2153"/>
    </i>
    <i r="4">
      <x v="2154"/>
    </i>
    <i r="4">
      <x v="2155"/>
    </i>
    <i r="4">
      <x v="3609"/>
    </i>
    <i r="4">
      <x v="3610"/>
    </i>
    <i r="4">
      <x v="3611"/>
    </i>
    <i r="4">
      <x v="3612"/>
    </i>
    <i r="4">
      <x v="3613"/>
    </i>
    <i r="4">
      <x v="3614"/>
    </i>
    <i r="4">
      <x v="3615"/>
    </i>
    <i r="4">
      <x v="3616"/>
    </i>
    <i r="4">
      <x v="3617"/>
    </i>
    <i r="4">
      <x v="3618"/>
    </i>
    <i r="4">
      <x v="3619"/>
    </i>
    <i r="4">
      <x v="3620"/>
    </i>
    <i r="4">
      <x v="3621"/>
    </i>
    <i r="4">
      <x v="3622"/>
    </i>
    <i r="4">
      <x v="3623"/>
    </i>
    <i r="4">
      <x v="3624"/>
    </i>
    <i r="4">
      <x v="3625"/>
    </i>
    <i r="4">
      <x v="3626"/>
    </i>
    <i r="4">
      <x v="3627"/>
    </i>
    <i r="4">
      <x v="3628"/>
    </i>
    <i r="4">
      <x v="3629"/>
    </i>
    <i r="4">
      <x v="3630"/>
    </i>
    <i r="4">
      <x v="3631"/>
    </i>
    <i r="4">
      <x v="3632"/>
    </i>
    <i r="4">
      <x v="3633"/>
    </i>
    <i r="4">
      <x v="3634"/>
    </i>
    <i r="4">
      <x v="3635"/>
    </i>
    <i r="4">
      <x v="3636"/>
    </i>
    <i r="4">
      <x v="3637"/>
    </i>
    <i r="4">
      <x v="3638"/>
    </i>
    <i r="4">
      <x v="3639"/>
    </i>
    <i r="4">
      <x v="3640"/>
    </i>
    <i r="4">
      <x v="3641"/>
    </i>
    <i r="4">
      <x v="3642"/>
    </i>
    <i r="4">
      <x v="3643"/>
    </i>
    <i r="4">
      <x v="3644"/>
    </i>
    <i r="4">
      <x v="3645"/>
    </i>
    <i r="4">
      <x v="3646"/>
    </i>
    <i r="4">
      <x v="3647"/>
    </i>
    <i r="4">
      <x v="3648"/>
    </i>
    <i r="4">
      <x v="3649"/>
    </i>
    <i r="4">
      <x v="3650"/>
    </i>
    <i r="4">
      <x v="3651"/>
    </i>
    <i r="4">
      <x v="3652"/>
    </i>
    <i r="4">
      <x v="3653"/>
    </i>
    <i r="4">
      <x v="3654"/>
    </i>
    <i r="4">
      <x v="3655"/>
    </i>
    <i r="4">
      <x v="3656"/>
    </i>
    <i r="4">
      <x v="3657"/>
    </i>
    <i r="4">
      <x v="3658"/>
    </i>
    <i r="4">
      <x v="3659"/>
    </i>
    <i r="4">
      <x v="3660"/>
    </i>
    <i r="4">
      <x v="3661"/>
    </i>
    <i r="4">
      <x v="3662"/>
    </i>
    <i r="4">
      <x v="3663"/>
    </i>
    <i r="4">
      <x v="3664"/>
    </i>
    <i r="4">
      <x v="3665"/>
    </i>
    <i r="4">
      <x v="3666"/>
    </i>
    <i r="4">
      <x v="3667"/>
    </i>
    <i r="4">
      <x v="3668"/>
    </i>
    <i r="4">
      <x v="3669"/>
    </i>
    <i r="4">
      <x v="3670"/>
    </i>
    <i r="4">
      <x v="3671"/>
    </i>
    <i r="4">
      <x v="3672"/>
    </i>
    <i r="4">
      <x v="3673"/>
    </i>
    <i r="4">
      <x v="3674"/>
    </i>
    <i r="4">
      <x v="3675"/>
    </i>
    <i r="4">
      <x v="3676"/>
    </i>
    <i r="4">
      <x v="3677"/>
    </i>
    <i r="4">
      <x v="3678"/>
    </i>
    <i r="4">
      <x v="3679"/>
    </i>
    <i r="4">
      <x v="3680"/>
    </i>
    <i r="4">
      <x v="3681"/>
    </i>
    <i r="4">
      <x v="3682"/>
    </i>
    <i r="4">
      <x v="3683"/>
    </i>
    <i r="4">
      <x v="3684"/>
    </i>
    <i r="4">
      <x v="3685"/>
    </i>
    <i r="4">
      <x v="3686"/>
    </i>
    <i r="4">
      <x v="3687"/>
    </i>
    <i r="4">
      <x v="3688"/>
    </i>
    <i r="4">
      <x v="3689"/>
    </i>
    <i r="4">
      <x v="3690"/>
    </i>
    <i r="4">
      <x v="3691"/>
    </i>
    <i r="4">
      <x v="3692"/>
    </i>
    <i r="4">
      <x v="3693"/>
    </i>
    <i r="4">
      <x v="3694"/>
    </i>
    <i r="4">
      <x v="3695"/>
    </i>
    <i r="4">
      <x v="3696"/>
    </i>
    <i r="4">
      <x v="3697"/>
    </i>
    <i r="4">
      <x v="3698"/>
    </i>
    <i r="4">
      <x v="3699"/>
    </i>
    <i r="4">
      <x v="3700"/>
    </i>
    <i r="4">
      <x v="3701"/>
    </i>
    <i r="4">
      <x v="3702"/>
    </i>
    <i r="4">
      <x v="3703"/>
    </i>
    <i r="4">
      <x v="3704"/>
    </i>
    <i r="4">
      <x v="3705"/>
    </i>
    <i r="4">
      <x v="3706"/>
    </i>
    <i r="4">
      <x v="3707"/>
    </i>
    <i r="4">
      <x v="3708"/>
    </i>
    <i r="4">
      <x v="3709"/>
    </i>
    <i r="4">
      <x v="3710"/>
    </i>
    <i r="4">
      <x v="3711"/>
    </i>
    <i r="4">
      <x v="3712"/>
    </i>
    <i r="4">
      <x v="3713"/>
    </i>
    <i r="4">
      <x v="3714"/>
    </i>
    <i r="4">
      <x v="3715"/>
    </i>
    <i r="4">
      <x v="3716"/>
    </i>
    <i r="4">
      <x v="3717"/>
    </i>
    <i r="4">
      <x v="3718"/>
    </i>
    <i r="4">
      <x v="3719"/>
    </i>
    <i r="4">
      <x v="3720"/>
    </i>
    <i r="4">
      <x v="3721"/>
    </i>
    <i r="4">
      <x v="3722"/>
    </i>
    <i r="4">
      <x v="3723"/>
    </i>
    <i r="4">
      <x v="3724"/>
    </i>
    <i r="4">
      <x v="3725"/>
    </i>
    <i r="4">
      <x v="3726"/>
    </i>
    <i r="4">
      <x v="3727"/>
    </i>
    <i r="4">
      <x v="3728"/>
    </i>
    <i r="4">
      <x v="3729"/>
    </i>
    <i r="4">
      <x v="3730"/>
    </i>
    <i r="4">
      <x v="3731"/>
    </i>
    <i r="4">
      <x v="3732"/>
    </i>
    <i r="4">
      <x v="3733"/>
    </i>
    <i r="4">
      <x v="3734"/>
    </i>
    <i r="4">
      <x v="3735"/>
    </i>
    <i r="4">
      <x v="3736"/>
    </i>
    <i r="4">
      <x v="3737"/>
    </i>
    <i r="4">
      <x v="3738"/>
    </i>
    <i r="4">
      <x v="3739"/>
    </i>
    <i r="4">
      <x v="3740"/>
    </i>
    <i r="4">
      <x v="3741"/>
    </i>
    <i r="4">
      <x v="3742"/>
    </i>
    <i r="4">
      <x v="3743"/>
    </i>
    <i r="4">
      <x v="3744"/>
    </i>
    <i r="4">
      <x v="3745"/>
    </i>
    <i r="4">
      <x v="3746"/>
    </i>
    <i r="4">
      <x v="3747"/>
    </i>
    <i r="4">
      <x v="3748"/>
    </i>
    <i r="4">
      <x v="3749"/>
    </i>
    <i r="4">
      <x v="3750"/>
    </i>
    <i r="4">
      <x v="3751"/>
    </i>
    <i r="4">
      <x v="3752"/>
    </i>
    <i r="4">
      <x v="3753"/>
    </i>
    <i r="4">
      <x v="3754"/>
    </i>
    <i r="4">
      <x v="3755"/>
    </i>
    <i r="4">
      <x v="3756"/>
    </i>
    <i r="4">
      <x v="3757"/>
    </i>
    <i r="4">
      <x v="3758"/>
    </i>
    <i r="3">
      <x v="69"/>
      <x v="307"/>
    </i>
    <i r="4">
      <x v="312"/>
    </i>
    <i r="4">
      <x v="317"/>
    </i>
    <i r="4">
      <x v="322"/>
    </i>
    <i r="4">
      <x v="327"/>
    </i>
    <i r="4">
      <x v="332"/>
    </i>
    <i r="4">
      <x v="337"/>
    </i>
    <i r="4">
      <x v="342"/>
    </i>
    <i r="4">
      <x v="347"/>
    </i>
    <i r="4">
      <x v="352"/>
    </i>
    <i r="4">
      <x v="357"/>
    </i>
    <i r="4">
      <x v="362"/>
    </i>
    <i r="4">
      <x v="367"/>
    </i>
    <i r="4">
      <x v="372"/>
    </i>
    <i r="4">
      <x v="2156"/>
    </i>
    <i r="4">
      <x v="2157"/>
    </i>
    <i r="4">
      <x v="2158"/>
    </i>
    <i r="4">
      <x v="2159"/>
    </i>
    <i r="4">
      <x v="2160"/>
    </i>
    <i r="4">
      <x v="2161"/>
    </i>
    <i r="4">
      <x v="2162"/>
    </i>
    <i r="4">
      <x v="2163"/>
    </i>
    <i r="4">
      <x v="2164"/>
    </i>
    <i r="4">
      <x v="2165"/>
    </i>
    <i r="4">
      <x v="2166"/>
    </i>
    <i r="4">
      <x v="2167"/>
    </i>
    <i r="4">
      <x v="2168"/>
    </i>
    <i r="4">
      <x v="2169"/>
    </i>
    <i r="4">
      <x v="2170"/>
    </i>
    <i r="4">
      <x v="2171"/>
    </i>
    <i r="4">
      <x v="2172"/>
    </i>
    <i r="4">
      <x v="2173"/>
    </i>
    <i r="4">
      <x v="2174"/>
    </i>
    <i r="4">
      <x v="2175"/>
    </i>
    <i r="4">
      <x v="2176"/>
    </i>
    <i r="4">
      <x v="2177"/>
    </i>
    <i r="4">
      <x v="2178"/>
    </i>
    <i r="4">
      <x v="2179"/>
    </i>
    <i r="4">
      <x v="2180"/>
    </i>
    <i r="4">
      <x v="2181"/>
    </i>
    <i r="4">
      <x v="2182"/>
    </i>
    <i r="4">
      <x v="2183"/>
    </i>
    <i r="4">
      <x v="3759"/>
    </i>
    <i r="4">
      <x v="3760"/>
    </i>
    <i r="4">
      <x v="3761"/>
    </i>
    <i r="4">
      <x v="3762"/>
    </i>
    <i r="4">
      <x v="3763"/>
    </i>
    <i r="4">
      <x v="3772"/>
    </i>
    <i r="4">
      <x v="3773"/>
    </i>
    <i r="4">
      <x v="3774"/>
    </i>
    <i r="4">
      <x v="3775"/>
    </i>
    <i r="4">
      <x v="3776"/>
    </i>
    <i r="4">
      <x v="3785"/>
    </i>
    <i r="4">
      <x v="3786"/>
    </i>
    <i r="4">
      <x v="3787"/>
    </i>
    <i r="4">
      <x v="3788"/>
    </i>
    <i r="4">
      <x v="3789"/>
    </i>
    <i r="4">
      <x v="3798"/>
    </i>
    <i r="4">
      <x v="3799"/>
    </i>
    <i r="4">
      <x v="3800"/>
    </i>
    <i r="4">
      <x v="3801"/>
    </i>
    <i r="4">
      <x v="3802"/>
    </i>
    <i r="4">
      <x v="3811"/>
    </i>
    <i r="4">
      <x v="3812"/>
    </i>
    <i r="4">
      <x v="3813"/>
    </i>
    <i r="4">
      <x v="3814"/>
    </i>
    <i r="4">
      <x v="3815"/>
    </i>
    <i r="4">
      <x v="3824"/>
    </i>
    <i r="4">
      <x v="3825"/>
    </i>
    <i r="4">
      <x v="3826"/>
    </i>
    <i r="4">
      <x v="3827"/>
    </i>
    <i r="4">
      <x v="3828"/>
    </i>
    <i r="4">
      <x v="3837"/>
    </i>
    <i r="4">
      <x v="3838"/>
    </i>
    <i r="4">
      <x v="3839"/>
    </i>
    <i r="4">
      <x v="3840"/>
    </i>
    <i r="4">
      <x v="3841"/>
    </i>
    <i r="4">
      <x v="3850"/>
    </i>
    <i r="4">
      <x v="3851"/>
    </i>
    <i r="4">
      <x v="3852"/>
    </i>
    <i r="4">
      <x v="3853"/>
    </i>
    <i r="4">
      <x v="3854"/>
    </i>
    <i r="4">
      <x v="3863"/>
    </i>
    <i r="4">
      <x v="3864"/>
    </i>
    <i r="4">
      <x v="3865"/>
    </i>
    <i r="4">
      <x v="3866"/>
    </i>
    <i r="4">
      <x v="3867"/>
    </i>
    <i r="4">
      <x v="3876"/>
    </i>
    <i r="4">
      <x v="3877"/>
    </i>
    <i r="4">
      <x v="3878"/>
    </i>
    <i r="4">
      <x v="3879"/>
    </i>
    <i r="4">
      <x v="3880"/>
    </i>
    <i r="4">
      <x v="3889"/>
    </i>
    <i r="4">
      <x v="3890"/>
    </i>
    <i r="4">
      <x v="3891"/>
    </i>
    <i r="4">
      <x v="3892"/>
    </i>
    <i r="4">
      <x v="3893"/>
    </i>
    <i r="4">
      <x v="3894"/>
    </i>
    <i r="4">
      <x v="3895"/>
    </i>
    <i r="4">
      <x v="3896"/>
    </i>
    <i r="4">
      <x v="3897"/>
    </i>
    <i r="4">
      <x v="3898"/>
    </i>
    <i r="4">
      <x v="3899"/>
    </i>
    <i r="4">
      <x v="3900"/>
    </i>
    <i r="4">
      <x v="3901"/>
    </i>
    <i r="4">
      <x v="3902"/>
    </i>
    <i r="4">
      <x v="3903"/>
    </i>
    <i r="4">
      <x v="3904"/>
    </i>
    <i r="4">
      <x v="3905"/>
    </i>
    <i r="4">
      <x v="3906"/>
    </i>
    <i r="4">
      <x v="3907"/>
    </i>
    <i r="4">
      <x v="3908"/>
    </i>
    <i r="3">
      <x v="70"/>
      <x v="308"/>
    </i>
    <i r="4">
      <x v="309"/>
    </i>
    <i r="4">
      <x v="310"/>
    </i>
    <i r="4">
      <x v="311"/>
    </i>
    <i r="4">
      <x v="313"/>
    </i>
    <i r="4">
      <x v="314"/>
    </i>
    <i r="4">
      <x v="315"/>
    </i>
    <i r="4">
      <x v="316"/>
    </i>
    <i r="4">
      <x v="318"/>
    </i>
    <i r="4">
      <x v="319"/>
    </i>
    <i r="4">
      <x v="320"/>
    </i>
    <i r="4">
      <x v="321"/>
    </i>
    <i r="4">
      <x v="323"/>
    </i>
    <i r="4">
      <x v="324"/>
    </i>
    <i r="4">
      <x v="325"/>
    </i>
    <i r="4">
      <x v="326"/>
    </i>
    <i r="4">
      <x v="328"/>
    </i>
    <i r="4">
      <x v="329"/>
    </i>
    <i r="4">
      <x v="330"/>
    </i>
    <i r="4">
      <x v="331"/>
    </i>
    <i r="4">
      <x v="333"/>
    </i>
    <i r="4">
      <x v="334"/>
    </i>
    <i r="4">
      <x v="335"/>
    </i>
    <i r="4">
      <x v="336"/>
    </i>
    <i r="4">
      <x v="338"/>
    </i>
    <i r="4">
      <x v="339"/>
    </i>
    <i r="4">
      <x v="340"/>
    </i>
    <i r="4">
      <x v="341"/>
    </i>
    <i r="4">
      <x v="343"/>
    </i>
    <i r="4">
      <x v="344"/>
    </i>
    <i r="4">
      <x v="345"/>
    </i>
    <i r="4">
      <x v="346"/>
    </i>
    <i r="4">
      <x v="348"/>
    </i>
    <i r="4">
      <x v="349"/>
    </i>
    <i r="4">
      <x v="350"/>
    </i>
    <i r="4">
      <x v="351"/>
    </i>
    <i r="4">
      <x v="353"/>
    </i>
    <i r="4">
      <x v="354"/>
    </i>
    <i r="4">
      <x v="355"/>
    </i>
    <i r="4">
      <x v="356"/>
    </i>
    <i r="4">
      <x v="358"/>
    </i>
    <i r="4">
      <x v="359"/>
    </i>
    <i r="4">
      <x v="360"/>
    </i>
    <i r="4">
      <x v="361"/>
    </i>
    <i r="4">
      <x v="363"/>
    </i>
    <i r="4">
      <x v="364"/>
    </i>
    <i r="4">
      <x v="365"/>
    </i>
    <i r="4">
      <x v="366"/>
    </i>
    <i r="4">
      <x v="368"/>
    </i>
    <i r="4">
      <x v="369"/>
    </i>
    <i r="4">
      <x v="370"/>
    </i>
    <i r="4">
      <x v="371"/>
    </i>
    <i r="4">
      <x v="373"/>
    </i>
    <i r="4">
      <x v="374"/>
    </i>
    <i r="4">
      <x v="375"/>
    </i>
    <i r="4">
      <x v="376"/>
    </i>
    <i r="4">
      <x v="894"/>
    </i>
    <i r="4">
      <x v="902"/>
    </i>
    <i r="4">
      <x v="910"/>
    </i>
    <i r="4">
      <x v="918"/>
    </i>
    <i r="4">
      <x v="927"/>
    </i>
    <i r="4">
      <x v="936"/>
    </i>
    <i r="4">
      <x v="945"/>
    </i>
    <i r="4">
      <x v="954"/>
    </i>
    <i r="4">
      <x v="963"/>
    </i>
    <i r="4">
      <x v="971"/>
    </i>
    <i r="4">
      <x v="979"/>
    </i>
    <i r="4">
      <x v="986"/>
    </i>
    <i r="4">
      <x v="993"/>
    </i>
    <i r="4">
      <x v="1000"/>
    </i>
    <i r="4">
      <x v="1565"/>
    </i>
    <i r="4">
      <x v="1566"/>
    </i>
    <i r="4">
      <x v="1567"/>
    </i>
    <i r="4">
      <x v="1568"/>
    </i>
    <i r="4">
      <x v="1569"/>
    </i>
    <i r="4">
      <x v="1570"/>
    </i>
    <i r="4">
      <x v="1571"/>
    </i>
    <i r="4">
      <x v="1572"/>
    </i>
    <i r="4">
      <x v="1573"/>
    </i>
    <i r="4">
      <x v="1574"/>
    </i>
    <i r="4">
      <x v="1575"/>
    </i>
    <i r="4">
      <x v="1576"/>
    </i>
    <i r="4">
      <x v="1577"/>
    </i>
    <i r="4">
      <x v="1578"/>
    </i>
    <i r="4">
      <x v="1579"/>
    </i>
    <i r="4">
      <x v="1580"/>
    </i>
    <i r="4">
      <x v="1581"/>
    </i>
    <i r="4">
      <x v="1582"/>
    </i>
    <i r="4">
      <x v="1583"/>
    </i>
    <i r="4">
      <x v="1584"/>
    </i>
    <i r="4">
      <x v="1585"/>
    </i>
    <i r="4">
      <x v="1586"/>
    </i>
    <i r="4">
      <x v="1587"/>
    </i>
    <i r="4">
      <x v="1588"/>
    </i>
    <i r="4">
      <x v="1589"/>
    </i>
    <i r="4">
      <x v="1590"/>
    </i>
    <i r="4">
      <x v="1591"/>
    </i>
    <i r="4">
      <x v="1592"/>
    </i>
    <i r="4">
      <x v="1593"/>
    </i>
    <i r="4">
      <x v="1594"/>
    </i>
    <i r="4">
      <x v="1595"/>
    </i>
    <i r="4">
      <x v="1596"/>
    </i>
    <i r="4">
      <x v="1597"/>
    </i>
    <i r="4">
      <x v="1598"/>
    </i>
    <i r="4">
      <x v="1599"/>
    </i>
    <i r="4">
      <x v="1600"/>
    </i>
    <i r="4">
      <x v="1601"/>
    </i>
    <i r="4">
      <x v="1602"/>
    </i>
    <i r="4">
      <x v="1603"/>
    </i>
    <i r="4">
      <x v="1604"/>
    </i>
    <i r="4">
      <x v="1605"/>
    </i>
    <i r="4">
      <x v="1606"/>
    </i>
    <i r="4">
      <x v="1607"/>
    </i>
    <i r="4">
      <x v="1608"/>
    </i>
    <i r="4">
      <x v="1609"/>
    </i>
    <i r="4">
      <x v="1610"/>
    </i>
    <i r="4">
      <x v="1611"/>
    </i>
    <i r="4">
      <x v="1612"/>
    </i>
    <i r="4">
      <x v="1613"/>
    </i>
    <i r="4">
      <x v="1614"/>
    </i>
    <i r="4">
      <x v="1615"/>
    </i>
    <i r="4">
      <x v="1616"/>
    </i>
    <i r="4">
      <x v="1617"/>
    </i>
    <i r="4">
      <x v="1618"/>
    </i>
    <i r="4">
      <x v="1619"/>
    </i>
    <i r="4">
      <x v="1620"/>
    </i>
    <i r="4">
      <x v="1621"/>
    </i>
    <i r="4">
      <x v="1622"/>
    </i>
    <i r="4">
      <x v="1623"/>
    </i>
    <i r="4">
      <x v="1624"/>
    </i>
    <i r="4">
      <x v="1625"/>
    </i>
    <i r="4">
      <x v="1626"/>
    </i>
    <i r="4">
      <x v="1627"/>
    </i>
    <i r="4">
      <x v="1628"/>
    </i>
    <i r="4">
      <x v="1629"/>
    </i>
    <i r="4">
      <x v="1630"/>
    </i>
    <i r="4">
      <x v="1631"/>
    </i>
    <i r="4">
      <x v="1632"/>
    </i>
    <i r="4">
      <x v="1633"/>
    </i>
    <i r="4">
      <x v="1634"/>
    </i>
    <i r="4">
      <x v="1635"/>
    </i>
    <i r="4">
      <x v="1636"/>
    </i>
    <i r="4">
      <x v="1637"/>
    </i>
    <i r="4">
      <x v="1638"/>
    </i>
    <i r="4">
      <x v="1639"/>
    </i>
    <i r="4">
      <x v="1640"/>
    </i>
    <i r="4">
      <x v="1641"/>
    </i>
    <i r="4">
      <x v="1642"/>
    </i>
    <i r="4">
      <x v="1643"/>
    </i>
    <i r="4">
      <x v="1644"/>
    </i>
    <i r="4">
      <x v="1645"/>
    </i>
    <i r="4">
      <x v="1646"/>
    </i>
    <i r="4">
      <x v="1647"/>
    </i>
    <i r="4">
      <x v="1648"/>
    </i>
    <i r="4">
      <x v="1649"/>
    </i>
    <i r="4">
      <x v="1650"/>
    </i>
    <i r="4">
      <x v="1651"/>
    </i>
    <i r="4">
      <x v="1652"/>
    </i>
    <i r="4">
      <x v="1653"/>
    </i>
    <i r="4">
      <x v="1654"/>
    </i>
    <i r="4">
      <x v="1655"/>
    </i>
    <i r="4">
      <x v="1656"/>
    </i>
    <i r="4">
      <x v="1657"/>
    </i>
    <i r="4">
      <x v="1658"/>
    </i>
    <i r="4">
      <x v="1659"/>
    </i>
    <i r="4">
      <x v="1660"/>
    </i>
    <i r="4">
      <x v="1661"/>
    </i>
    <i r="4">
      <x v="1662"/>
    </i>
    <i r="4">
      <x v="1663"/>
    </i>
    <i r="4">
      <x v="1664"/>
    </i>
    <i r="4">
      <x v="1665"/>
    </i>
    <i r="4">
      <x v="1666"/>
    </i>
    <i r="4">
      <x v="1667"/>
    </i>
    <i r="4">
      <x v="1668"/>
    </i>
    <i r="4">
      <x v="1669"/>
    </i>
    <i r="4">
      <x v="1670"/>
    </i>
    <i r="4">
      <x v="1671"/>
    </i>
    <i r="4">
      <x v="1672"/>
    </i>
    <i r="4">
      <x v="1673"/>
    </i>
    <i r="4">
      <x v="1674"/>
    </i>
    <i r="4">
      <x v="1675"/>
    </i>
    <i r="4">
      <x v="1676"/>
    </i>
    <i r="4">
      <x v="1677"/>
    </i>
    <i r="4">
      <x v="1678"/>
    </i>
    <i r="4">
      <x v="1679"/>
    </i>
    <i r="4">
      <x v="1680"/>
    </i>
    <i r="4">
      <x v="1681"/>
    </i>
    <i r="4">
      <x v="1682"/>
    </i>
    <i r="4">
      <x v="1683"/>
    </i>
    <i r="4">
      <x v="1684"/>
    </i>
    <i r="4">
      <x v="1685"/>
    </i>
    <i r="4">
      <x v="1686"/>
    </i>
    <i r="4">
      <x v="1687"/>
    </i>
    <i r="4">
      <x v="1688"/>
    </i>
    <i r="4">
      <x v="1689"/>
    </i>
    <i r="4">
      <x v="2184"/>
    </i>
    <i r="4">
      <x v="2185"/>
    </i>
    <i r="4">
      <x v="2186"/>
    </i>
    <i r="4">
      <x v="2187"/>
    </i>
    <i r="4">
      <x v="2188"/>
    </i>
    <i r="4">
      <x v="2189"/>
    </i>
    <i r="4">
      <x v="2190"/>
    </i>
    <i r="4">
      <x v="2191"/>
    </i>
    <i r="4">
      <x v="2192"/>
    </i>
    <i r="4">
      <x v="2193"/>
    </i>
    <i r="4">
      <x v="2194"/>
    </i>
    <i r="4">
      <x v="2195"/>
    </i>
    <i r="4">
      <x v="2196"/>
    </i>
    <i r="4">
      <x v="2197"/>
    </i>
    <i r="4">
      <x v="2198"/>
    </i>
    <i r="4">
      <x v="2199"/>
    </i>
    <i r="4">
      <x v="2200"/>
    </i>
    <i r="4">
      <x v="2201"/>
    </i>
    <i r="4">
      <x v="2202"/>
    </i>
    <i r="4">
      <x v="2203"/>
    </i>
    <i r="4">
      <x v="2204"/>
    </i>
    <i r="4">
      <x v="2205"/>
    </i>
    <i r="4">
      <x v="2206"/>
    </i>
    <i r="4">
      <x v="2207"/>
    </i>
    <i r="4">
      <x v="2208"/>
    </i>
    <i r="4">
      <x v="2209"/>
    </i>
    <i r="4">
      <x v="2210"/>
    </i>
    <i r="4">
      <x v="2211"/>
    </i>
    <i r="4">
      <x v="3764"/>
    </i>
    <i r="4">
      <x v="3765"/>
    </i>
    <i r="4">
      <x v="3766"/>
    </i>
    <i r="4">
      <x v="3767"/>
    </i>
    <i r="4">
      <x v="3770"/>
    </i>
    <i r="4">
      <x v="3771"/>
    </i>
    <i r="4">
      <x v="3777"/>
    </i>
    <i r="4">
      <x v="3778"/>
    </i>
    <i r="4">
      <x v="3779"/>
    </i>
    <i r="4">
      <x v="3780"/>
    </i>
    <i r="4">
      <x v="3781"/>
    </i>
    <i r="4">
      <x v="3782"/>
    </i>
    <i r="4">
      <x v="3783"/>
    </i>
    <i r="4">
      <x v="3784"/>
    </i>
    <i r="4">
      <x v="3790"/>
    </i>
    <i r="4">
      <x v="3791"/>
    </i>
    <i r="4">
      <x v="3792"/>
    </i>
    <i r="4">
      <x v="3793"/>
    </i>
    <i r="4">
      <x v="3794"/>
    </i>
    <i r="4">
      <x v="3795"/>
    </i>
    <i r="4">
      <x v="3796"/>
    </i>
    <i r="4">
      <x v="3797"/>
    </i>
    <i r="4">
      <x v="3803"/>
    </i>
    <i r="4">
      <x v="3804"/>
    </i>
    <i r="4">
      <x v="3805"/>
    </i>
    <i r="4">
      <x v="3806"/>
    </i>
    <i r="4">
      <x v="3807"/>
    </i>
    <i r="4">
      <x v="3808"/>
    </i>
    <i r="4">
      <x v="3809"/>
    </i>
    <i r="4">
      <x v="3810"/>
    </i>
    <i r="4">
      <x v="3816"/>
    </i>
    <i r="4">
      <x v="3817"/>
    </i>
    <i r="4">
      <x v="3818"/>
    </i>
    <i r="4">
      <x v="3819"/>
    </i>
    <i r="4">
      <x v="3820"/>
    </i>
    <i r="4">
      <x v="3821"/>
    </i>
    <i r="4">
      <x v="3822"/>
    </i>
    <i r="4">
      <x v="3823"/>
    </i>
    <i r="4">
      <x v="3829"/>
    </i>
    <i r="4">
      <x v="3830"/>
    </i>
    <i r="4">
      <x v="3831"/>
    </i>
    <i r="4">
      <x v="3832"/>
    </i>
    <i r="4">
      <x v="3833"/>
    </i>
    <i r="4">
      <x v="3834"/>
    </i>
    <i r="4">
      <x v="3835"/>
    </i>
    <i r="4">
      <x v="3836"/>
    </i>
    <i r="4">
      <x v="3842"/>
    </i>
    <i r="4">
      <x v="3843"/>
    </i>
    <i r="4">
      <x v="3844"/>
    </i>
    <i r="4">
      <x v="3845"/>
    </i>
    <i r="4">
      <x v="3846"/>
    </i>
    <i r="4">
      <x v="3847"/>
    </i>
    <i r="4">
      <x v="3848"/>
    </i>
    <i r="4">
      <x v="3849"/>
    </i>
    <i r="4">
      <x v="3855"/>
    </i>
    <i r="4">
      <x v="3856"/>
    </i>
    <i r="4">
      <x v="3857"/>
    </i>
    <i r="4">
      <x v="3858"/>
    </i>
    <i r="4">
      <x v="3859"/>
    </i>
    <i r="4">
      <x v="3860"/>
    </i>
    <i r="4">
      <x v="3861"/>
    </i>
    <i r="4">
      <x v="3862"/>
    </i>
    <i r="4">
      <x v="3868"/>
    </i>
    <i r="4">
      <x v="3869"/>
    </i>
    <i r="4">
      <x v="3870"/>
    </i>
    <i r="4">
      <x v="3871"/>
    </i>
    <i r="4">
      <x v="3872"/>
    </i>
    <i r="4">
      <x v="3873"/>
    </i>
    <i r="4">
      <x v="3874"/>
    </i>
    <i r="4">
      <x v="3875"/>
    </i>
    <i r="4">
      <x v="3881"/>
    </i>
    <i r="4">
      <x v="3882"/>
    </i>
    <i r="4">
      <x v="3883"/>
    </i>
    <i r="4">
      <x v="3884"/>
    </i>
    <i r="4">
      <x v="3885"/>
    </i>
    <i r="4">
      <x v="3886"/>
    </i>
    <i r="4">
      <x v="3887"/>
    </i>
    <i r="4">
      <x v="3888"/>
    </i>
    <i r="4">
      <x v="3909"/>
    </i>
    <i r="4">
      <x v="3910"/>
    </i>
    <i r="4">
      <x v="3911"/>
    </i>
    <i r="4">
      <x v="3912"/>
    </i>
    <i r="4">
      <x v="3913"/>
    </i>
    <i r="4">
      <x v="3928"/>
    </i>
    <i r="4">
      <x v="3929"/>
    </i>
    <i r="4">
      <x v="3930"/>
    </i>
    <i r="4">
      <x v="3931"/>
    </i>
    <i r="4">
      <x v="3932"/>
    </i>
    <i r="4">
      <x v="3947"/>
    </i>
    <i r="4">
      <x v="3948"/>
    </i>
    <i r="4">
      <x v="3949"/>
    </i>
    <i r="4">
      <x v="3950"/>
    </i>
    <i r="4">
      <x v="3951"/>
    </i>
    <i r="4">
      <x v="3966"/>
    </i>
    <i r="4">
      <x v="3967"/>
    </i>
    <i r="4">
      <x v="3968"/>
    </i>
    <i r="4">
      <x v="3969"/>
    </i>
    <i r="4">
      <x v="3970"/>
    </i>
    <i r="4">
      <x v="3985"/>
    </i>
    <i r="4">
      <x v="3986"/>
    </i>
    <i r="4">
      <x v="3987"/>
    </i>
    <i r="4">
      <x v="3988"/>
    </i>
    <i r="4">
      <x v="3989"/>
    </i>
    <i r="4">
      <x v="4004"/>
    </i>
    <i r="4">
      <x v="4005"/>
    </i>
    <i r="4">
      <x v="4006"/>
    </i>
    <i r="4">
      <x v="4007"/>
    </i>
    <i r="4">
      <x v="4008"/>
    </i>
    <i r="4">
      <x v="4023"/>
    </i>
    <i r="4">
      <x v="4024"/>
    </i>
    <i r="4">
      <x v="4025"/>
    </i>
    <i r="4">
      <x v="4026"/>
    </i>
    <i r="4">
      <x v="4027"/>
    </i>
    <i r="4">
      <x v="4042"/>
    </i>
    <i r="4">
      <x v="4043"/>
    </i>
    <i r="4">
      <x v="4044"/>
    </i>
    <i r="4">
      <x v="4045"/>
    </i>
    <i r="4">
      <x v="4046"/>
    </i>
    <i r="4">
      <x v="4061"/>
    </i>
    <i r="4">
      <x v="4062"/>
    </i>
    <i r="4">
      <x v="4063"/>
    </i>
    <i r="4">
      <x v="4064"/>
    </i>
    <i r="4">
      <x v="4065"/>
    </i>
    <i r="4">
      <x v="4081"/>
    </i>
    <i r="4">
      <x v="4082"/>
    </i>
    <i r="4">
      <x v="4083"/>
    </i>
    <i r="4">
      <x v="4084"/>
    </i>
    <i r="4">
      <x v="4085"/>
    </i>
    <i r="4">
      <x v="4101"/>
    </i>
    <i r="4">
      <x v="4102"/>
    </i>
    <i r="4">
      <x v="4103"/>
    </i>
    <i r="4">
      <x v="4104"/>
    </i>
    <i r="4">
      <x v="4105"/>
    </i>
    <i r="4">
      <x v="4111"/>
    </i>
    <i r="4">
      <x v="4112"/>
    </i>
    <i r="4">
      <x v="4113"/>
    </i>
    <i r="4">
      <x v="4114"/>
    </i>
    <i r="4">
      <x v="4115"/>
    </i>
    <i r="4">
      <x v="4121"/>
    </i>
    <i r="4">
      <x v="4122"/>
    </i>
    <i r="4">
      <x v="4123"/>
    </i>
    <i r="4">
      <x v="4124"/>
    </i>
    <i r="4">
      <x v="4125"/>
    </i>
    <i r="4">
      <x v="4131"/>
    </i>
    <i r="4">
      <x v="4132"/>
    </i>
    <i r="4">
      <x v="4133"/>
    </i>
    <i r="4">
      <x v="4134"/>
    </i>
    <i r="4">
      <x v="4135"/>
    </i>
    <i r="4">
      <x v="7602"/>
    </i>
    <i r="4">
      <x v="7996"/>
    </i>
    <i r="4">
      <x v="7997"/>
    </i>
    <i r="4">
      <x v="7998"/>
    </i>
    <i r="4">
      <x v="7999"/>
    </i>
    <i r="3">
      <x v="71"/>
      <x v="895"/>
    </i>
    <i r="4">
      <x v="896"/>
    </i>
    <i r="4">
      <x v="897"/>
    </i>
    <i r="4">
      <x v="898"/>
    </i>
    <i r="4">
      <x v="899"/>
    </i>
    <i r="4">
      <x v="900"/>
    </i>
    <i r="4">
      <x v="901"/>
    </i>
    <i r="4">
      <x v="903"/>
    </i>
    <i r="4">
      <x v="904"/>
    </i>
    <i r="4">
      <x v="905"/>
    </i>
    <i r="4">
      <x v="906"/>
    </i>
    <i r="4">
      <x v="907"/>
    </i>
    <i r="4">
      <x v="908"/>
    </i>
    <i r="4">
      <x v="909"/>
    </i>
    <i r="4">
      <x v="911"/>
    </i>
    <i r="4">
      <x v="912"/>
    </i>
    <i r="4">
      <x v="913"/>
    </i>
    <i r="4">
      <x v="914"/>
    </i>
    <i r="4">
      <x v="915"/>
    </i>
    <i r="4">
      <x v="916"/>
    </i>
    <i r="4">
      <x v="917"/>
    </i>
    <i r="4">
      <x v="919"/>
    </i>
    <i r="4">
      <x v="920"/>
    </i>
    <i r="4">
      <x v="921"/>
    </i>
    <i r="4">
      <x v="922"/>
    </i>
    <i r="4">
      <x v="923"/>
    </i>
    <i r="4">
      <x v="924"/>
    </i>
    <i r="4">
      <x v="925"/>
    </i>
    <i r="4">
      <x v="926"/>
    </i>
    <i r="4">
      <x v="928"/>
    </i>
    <i r="4">
      <x v="929"/>
    </i>
    <i r="4">
      <x v="930"/>
    </i>
    <i r="4">
      <x v="931"/>
    </i>
    <i r="4">
      <x v="932"/>
    </i>
    <i r="4">
      <x v="933"/>
    </i>
    <i r="4">
      <x v="934"/>
    </i>
    <i r="4">
      <x v="935"/>
    </i>
    <i r="4">
      <x v="937"/>
    </i>
    <i r="4">
      <x v="938"/>
    </i>
    <i r="4">
      <x v="939"/>
    </i>
    <i r="4">
      <x v="940"/>
    </i>
    <i r="4">
      <x v="941"/>
    </i>
    <i r="4">
      <x v="942"/>
    </i>
    <i r="4">
      <x v="943"/>
    </i>
    <i r="4">
      <x v="944"/>
    </i>
    <i r="4">
      <x v="946"/>
    </i>
    <i r="4">
      <x v="947"/>
    </i>
    <i r="4">
      <x v="948"/>
    </i>
    <i r="4">
      <x v="949"/>
    </i>
    <i r="4">
      <x v="950"/>
    </i>
    <i r="4">
      <x v="951"/>
    </i>
    <i r="4">
      <x v="952"/>
    </i>
    <i r="4">
      <x v="953"/>
    </i>
    <i r="4">
      <x v="955"/>
    </i>
    <i r="4">
      <x v="956"/>
    </i>
    <i r="4">
      <x v="957"/>
    </i>
    <i r="4">
      <x v="958"/>
    </i>
    <i r="4">
      <x v="959"/>
    </i>
    <i r="4">
      <x v="960"/>
    </i>
    <i r="4">
      <x v="961"/>
    </i>
    <i r="4">
      <x v="962"/>
    </i>
    <i r="4">
      <x v="964"/>
    </i>
    <i r="4">
      <x v="965"/>
    </i>
    <i r="4">
      <x v="966"/>
    </i>
    <i r="4">
      <x v="967"/>
    </i>
    <i r="4">
      <x v="968"/>
    </i>
    <i r="4">
      <x v="969"/>
    </i>
    <i r="4">
      <x v="970"/>
    </i>
    <i r="4">
      <x v="972"/>
    </i>
    <i r="4">
      <x v="973"/>
    </i>
    <i r="4">
      <x v="974"/>
    </i>
    <i r="4">
      <x v="975"/>
    </i>
    <i r="4">
      <x v="976"/>
    </i>
    <i r="4">
      <x v="977"/>
    </i>
    <i r="4">
      <x v="978"/>
    </i>
    <i r="4">
      <x v="980"/>
    </i>
    <i r="4">
      <x v="981"/>
    </i>
    <i r="4">
      <x v="982"/>
    </i>
    <i r="4">
      <x v="983"/>
    </i>
    <i r="4">
      <x v="984"/>
    </i>
    <i r="4">
      <x v="985"/>
    </i>
    <i r="4">
      <x v="987"/>
    </i>
    <i r="4">
      <x v="988"/>
    </i>
    <i r="4">
      <x v="989"/>
    </i>
    <i r="4">
      <x v="990"/>
    </i>
    <i r="4">
      <x v="991"/>
    </i>
    <i r="4">
      <x v="992"/>
    </i>
    <i r="4">
      <x v="994"/>
    </i>
    <i r="4">
      <x v="995"/>
    </i>
    <i r="4">
      <x v="996"/>
    </i>
    <i r="4">
      <x v="997"/>
    </i>
    <i r="4">
      <x v="998"/>
    </i>
    <i r="4">
      <x v="999"/>
    </i>
    <i r="4">
      <x v="1001"/>
    </i>
    <i r="4">
      <x v="1002"/>
    </i>
    <i r="4">
      <x v="1003"/>
    </i>
    <i r="4">
      <x v="1004"/>
    </i>
    <i r="4">
      <x v="1005"/>
    </i>
    <i r="4">
      <x v="1006"/>
    </i>
    <i r="4">
      <x v="3914"/>
    </i>
    <i r="4">
      <x v="3915"/>
    </i>
    <i r="4">
      <x v="3916"/>
    </i>
    <i r="4">
      <x v="3917"/>
    </i>
    <i r="4">
      <x v="3918"/>
    </i>
    <i r="4">
      <x v="3919"/>
    </i>
    <i r="4">
      <x v="3920"/>
    </i>
    <i r="4">
      <x v="3921"/>
    </i>
    <i r="4">
      <x v="3922"/>
    </i>
    <i r="4">
      <x v="3923"/>
    </i>
    <i r="4">
      <x v="3924"/>
    </i>
    <i r="4">
      <x v="3925"/>
    </i>
    <i r="4">
      <x v="3926"/>
    </i>
    <i r="4">
      <x v="3927"/>
    </i>
    <i r="4">
      <x v="3933"/>
    </i>
    <i r="4">
      <x v="3934"/>
    </i>
    <i r="4">
      <x v="3935"/>
    </i>
    <i r="4">
      <x v="3936"/>
    </i>
    <i r="4">
      <x v="3937"/>
    </i>
    <i r="4">
      <x v="3938"/>
    </i>
    <i r="4">
      <x v="3939"/>
    </i>
    <i r="4">
      <x v="3940"/>
    </i>
    <i r="4">
      <x v="3941"/>
    </i>
    <i r="4">
      <x v="3942"/>
    </i>
    <i r="4">
      <x v="3943"/>
    </i>
    <i r="4">
      <x v="3944"/>
    </i>
    <i r="4">
      <x v="3945"/>
    </i>
    <i r="4">
      <x v="3946"/>
    </i>
    <i r="4">
      <x v="3952"/>
    </i>
    <i r="4">
      <x v="3953"/>
    </i>
    <i r="4">
      <x v="3954"/>
    </i>
    <i r="4">
      <x v="3955"/>
    </i>
    <i r="4">
      <x v="3956"/>
    </i>
    <i r="4">
      <x v="3957"/>
    </i>
    <i r="4">
      <x v="3958"/>
    </i>
    <i r="4">
      <x v="3959"/>
    </i>
    <i r="4">
      <x v="3960"/>
    </i>
    <i r="4">
      <x v="3961"/>
    </i>
    <i r="4">
      <x v="3962"/>
    </i>
    <i r="4">
      <x v="3963"/>
    </i>
    <i r="4">
      <x v="3964"/>
    </i>
    <i r="4">
      <x v="3965"/>
    </i>
    <i r="4">
      <x v="3971"/>
    </i>
    <i r="4">
      <x v="3972"/>
    </i>
    <i r="4">
      <x v="3973"/>
    </i>
    <i r="4">
      <x v="3974"/>
    </i>
    <i r="4">
      <x v="3975"/>
    </i>
    <i r="4">
      <x v="3976"/>
    </i>
    <i r="4">
      <x v="3977"/>
    </i>
    <i r="4">
      <x v="3978"/>
    </i>
    <i r="4">
      <x v="3979"/>
    </i>
    <i r="4">
      <x v="3980"/>
    </i>
    <i r="4">
      <x v="3981"/>
    </i>
    <i r="4">
      <x v="3982"/>
    </i>
    <i r="4">
      <x v="3983"/>
    </i>
    <i r="4">
      <x v="3984"/>
    </i>
    <i r="4">
      <x v="3990"/>
    </i>
    <i r="4">
      <x v="3991"/>
    </i>
    <i r="4">
      <x v="3992"/>
    </i>
    <i r="4">
      <x v="3993"/>
    </i>
    <i r="4">
      <x v="3994"/>
    </i>
    <i r="4">
      <x v="3995"/>
    </i>
    <i r="4">
      <x v="3996"/>
    </i>
    <i r="4">
      <x v="3997"/>
    </i>
    <i r="4">
      <x v="3998"/>
    </i>
    <i r="4">
      <x v="3999"/>
    </i>
    <i r="4">
      <x v="4000"/>
    </i>
    <i r="4">
      <x v="4001"/>
    </i>
    <i r="4">
      <x v="4002"/>
    </i>
    <i r="4">
      <x v="4003"/>
    </i>
    <i r="4">
      <x v="4009"/>
    </i>
    <i r="4">
      <x v="4010"/>
    </i>
    <i r="4">
      <x v="4011"/>
    </i>
    <i r="4">
      <x v="4012"/>
    </i>
    <i r="4">
      <x v="4013"/>
    </i>
    <i r="4">
      <x v="4014"/>
    </i>
    <i r="4">
      <x v="4015"/>
    </i>
    <i r="4">
      <x v="4016"/>
    </i>
    <i r="4">
      <x v="4017"/>
    </i>
    <i r="4">
      <x v="4018"/>
    </i>
    <i r="4">
      <x v="4019"/>
    </i>
    <i r="4">
      <x v="4020"/>
    </i>
    <i r="4">
      <x v="4021"/>
    </i>
    <i r="4">
      <x v="4022"/>
    </i>
    <i r="4">
      <x v="4028"/>
    </i>
    <i r="4">
      <x v="4029"/>
    </i>
    <i r="4">
      <x v="4030"/>
    </i>
    <i r="4">
      <x v="4031"/>
    </i>
    <i r="4">
      <x v="4032"/>
    </i>
    <i r="4">
      <x v="4033"/>
    </i>
    <i r="4">
      <x v="4034"/>
    </i>
    <i r="4">
      <x v="4035"/>
    </i>
    <i r="4">
      <x v="4036"/>
    </i>
    <i r="4">
      <x v="4037"/>
    </i>
    <i r="4">
      <x v="4038"/>
    </i>
    <i r="4">
      <x v="4039"/>
    </i>
    <i r="4">
      <x v="4040"/>
    </i>
    <i r="4">
      <x v="4041"/>
    </i>
    <i r="4">
      <x v="4047"/>
    </i>
    <i r="4">
      <x v="4048"/>
    </i>
    <i r="4">
      <x v="4049"/>
    </i>
    <i r="4">
      <x v="4050"/>
    </i>
    <i r="4">
      <x v="4051"/>
    </i>
    <i r="4">
      <x v="4052"/>
    </i>
    <i r="4">
      <x v="4053"/>
    </i>
    <i r="4">
      <x v="4054"/>
    </i>
    <i r="4">
      <x v="4055"/>
    </i>
    <i r="4">
      <x v="4056"/>
    </i>
    <i r="4">
      <x v="4057"/>
    </i>
    <i r="4">
      <x v="4058"/>
    </i>
    <i r="4">
      <x v="4059"/>
    </i>
    <i r="4">
      <x v="4060"/>
    </i>
    <i r="4">
      <x v="4066"/>
    </i>
    <i r="4">
      <x v="4067"/>
    </i>
    <i r="4">
      <x v="4068"/>
    </i>
    <i r="4">
      <x v="4069"/>
    </i>
    <i r="4">
      <x v="4070"/>
    </i>
    <i r="4">
      <x v="4071"/>
    </i>
    <i r="4">
      <x v="4072"/>
    </i>
    <i r="4">
      <x v="4073"/>
    </i>
    <i r="4">
      <x v="4074"/>
    </i>
    <i r="4">
      <x v="4075"/>
    </i>
    <i r="4">
      <x v="4076"/>
    </i>
    <i r="4">
      <x v="4077"/>
    </i>
    <i r="4">
      <x v="4078"/>
    </i>
    <i r="4">
      <x v="4079"/>
    </i>
    <i r="4">
      <x v="4080"/>
    </i>
    <i r="4">
      <x v="4086"/>
    </i>
    <i r="4">
      <x v="4087"/>
    </i>
    <i r="4">
      <x v="4088"/>
    </i>
    <i r="4">
      <x v="4089"/>
    </i>
    <i r="4">
      <x v="4090"/>
    </i>
    <i r="4">
      <x v="4091"/>
    </i>
    <i r="4">
      <x v="4092"/>
    </i>
    <i r="4">
      <x v="4093"/>
    </i>
    <i r="4">
      <x v="4094"/>
    </i>
    <i r="4">
      <x v="4095"/>
    </i>
    <i r="4">
      <x v="4096"/>
    </i>
    <i r="4">
      <x v="4097"/>
    </i>
    <i r="4">
      <x v="4098"/>
    </i>
    <i r="4">
      <x v="4099"/>
    </i>
    <i r="4">
      <x v="4100"/>
    </i>
    <i r="4">
      <x v="4106"/>
    </i>
    <i r="4">
      <x v="4107"/>
    </i>
    <i r="4">
      <x v="4108"/>
    </i>
    <i r="4">
      <x v="4109"/>
    </i>
    <i r="4">
      <x v="4110"/>
    </i>
    <i r="4">
      <x v="4116"/>
    </i>
    <i r="4">
      <x v="4117"/>
    </i>
    <i r="4">
      <x v="4118"/>
    </i>
    <i r="4">
      <x v="4119"/>
    </i>
    <i r="4">
      <x v="4120"/>
    </i>
    <i r="4">
      <x v="4126"/>
    </i>
    <i r="4">
      <x v="4127"/>
    </i>
    <i r="4">
      <x v="4128"/>
    </i>
    <i r="4">
      <x v="4129"/>
    </i>
    <i r="4">
      <x v="4130"/>
    </i>
    <i r="4">
      <x v="4136"/>
    </i>
    <i r="4">
      <x v="4137"/>
    </i>
    <i r="4">
      <x v="4138"/>
    </i>
    <i r="4">
      <x v="4139"/>
    </i>
    <i r="4">
      <x v="4140"/>
    </i>
    <i r="4">
      <x v="5082"/>
    </i>
    <i r="4">
      <x v="5083"/>
    </i>
    <i r="4">
      <x v="5084"/>
    </i>
    <i r="4">
      <x v="5085"/>
    </i>
    <i r="4">
      <x v="5086"/>
    </i>
    <i r="4">
      <x v="5087"/>
    </i>
    <i r="4">
      <x v="5088"/>
    </i>
    <i r="3">
      <x v="72"/>
      <x v="1082"/>
    </i>
    <i r="4">
      <x v="1083"/>
    </i>
    <i r="4">
      <x v="1084"/>
    </i>
    <i r="4">
      <x v="1085"/>
    </i>
    <i r="4">
      <x v="1086"/>
    </i>
    <i r="4">
      <x v="1087"/>
    </i>
    <i r="4">
      <x v="1088"/>
    </i>
    <i r="4">
      <x v="1089"/>
    </i>
    <i r="4">
      <x v="1090"/>
    </i>
    <i r="4">
      <x v="1091"/>
    </i>
    <i r="4">
      <x v="1092"/>
    </i>
    <i r="4">
      <x v="1093"/>
    </i>
    <i r="4">
      <x v="1094"/>
    </i>
    <i r="4">
      <x v="1095"/>
    </i>
    <i r="4">
      <x v="1096"/>
    </i>
    <i r="4">
      <x v="1097"/>
    </i>
    <i r="4">
      <x v="1098"/>
    </i>
    <i r="4">
      <x v="1099"/>
    </i>
    <i r="4">
      <x v="1100"/>
    </i>
    <i r="4">
      <x v="1101"/>
    </i>
    <i r="4">
      <x v="1102"/>
    </i>
    <i r="4">
      <x v="1103"/>
    </i>
    <i r="4">
      <x v="1104"/>
    </i>
    <i r="4">
      <x v="1105"/>
    </i>
    <i r="4">
      <x v="1106"/>
    </i>
    <i r="4">
      <x v="1107"/>
    </i>
    <i r="4">
      <x v="1108"/>
    </i>
    <i r="4">
      <x v="1109"/>
    </i>
    <i r="4">
      <x v="1110"/>
    </i>
    <i r="4">
      <x v="1111"/>
    </i>
    <i r="4">
      <x v="1112"/>
    </i>
    <i r="4">
      <x v="1113"/>
    </i>
    <i r="4">
      <x v="1114"/>
    </i>
    <i r="4">
      <x v="1115"/>
    </i>
    <i r="4">
      <x v="1116"/>
    </i>
    <i r="4">
      <x v="1117"/>
    </i>
    <i r="4">
      <x v="1118"/>
    </i>
    <i r="4">
      <x v="1119"/>
    </i>
    <i r="4">
      <x v="1120"/>
    </i>
    <i r="4">
      <x v="1121"/>
    </i>
    <i r="4">
      <x v="1122"/>
    </i>
    <i r="4">
      <x v="1123"/>
    </i>
    <i r="4">
      <x v="1124"/>
    </i>
    <i r="4">
      <x v="1125"/>
    </i>
    <i r="4">
      <x v="1126"/>
    </i>
    <i r="4">
      <x v="1127"/>
    </i>
    <i r="4">
      <x v="1128"/>
    </i>
    <i r="4">
      <x v="1129"/>
    </i>
    <i r="4">
      <x v="1130"/>
    </i>
    <i r="4">
      <x v="1131"/>
    </i>
    <i r="4">
      <x v="1132"/>
    </i>
    <i r="4">
      <x v="1133"/>
    </i>
    <i r="4">
      <x v="1134"/>
    </i>
    <i r="4">
      <x v="1135"/>
    </i>
    <i r="4">
      <x v="1136"/>
    </i>
    <i r="4">
      <x v="1137"/>
    </i>
    <i r="4">
      <x v="1138"/>
    </i>
    <i r="4">
      <x v="1139"/>
    </i>
    <i r="4">
      <x v="1140"/>
    </i>
    <i r="4">
      <x v="1141"/>
    </i>
    <i r="4">
      <x v="1142"/>
    </i>
    <i r="4">
      <x v="1143"/>
    </i>
    <i r="4">
      <x v="1144"/>
    </i>
    <i r="4">
      <x v="1145"/>
    </i>
    <i r="4">
      <x v="1146"/>
    </i>
    <i r="4">
      <x v="1147"/>
    </i>
    <i r="4">
      <x v="1148"/>
    </i>
    <i r="4">
      <x v="1149"/>
    </i>
    <i r="4">
      <x v="1150"/>
    </i>
    <i r="4">
      <x v="1151"/>
    </i>
    <i r="4">
      <x v="1152"/>
    </i>
    <i r="4">
      <x v="1153"/>
    </i>
    <i r="4">
      <x v="1154"/>
    </i>
    <i r="4">
      <x v="1155"/>
    </i>
    <i r="4">
      <x v="1156"/>
    </i>
    <i r="4">
      <x v="1158"/>
    </i>
    <i r="4">
      <x v="1159"/>
    </i>
    <i r="4">
      <x v="1160"/>
    </i>
    <i r="4">
      <x v="1161"/>
    </i>
    <i r="4">
      <x v="1162"/>
    </i>
    <i r="4">
      <x v="1163"/>
    </i>
    <i r="4">
      <x v="1164"/>
    </i>
    <i r="4">
      <x v="1165"/>
    </i>
    <i r="4">
      <x v="1166"/>
    </i>
    <i r="4">
      <x v="1168"/>
    </i>
    <i r="4">
      <x v="1169"/>
    </i>
    <i r="4">
      <x v="1170"/>
    </i>
    <i r="4">
      <x v="1171"/>
    </i>
    <i r="4">
      <x v="1172"/>
    </i>
    <i r="4">
      <x v="1173"/>
    </i>
    <i r="4">
      <x v="1174"/>
    </i>
    <i r="4">
      <x v="1175"/>
    </i>
    <i r="4">
      <x v="1178"/>
    </i>
    <i r="4">
      <x v="1179"/>
    </i>
    <i r="4">
      <x v="1180"/>
    </i>
    <i r="4">
      <x v="1181"/>
    </i>
    <i r="4">
      <x v="1182"/>
    </i>
    <i r="4">
      <x v="1183"/>
    </i>
    <i r="4">
      <x v="1184"/>
    </i>
    <i r="4">
      <x v="1185"/>
    </i>
    <i r="4">
      <x v="1186"/>
    </i>
    <i r="4">
      <x v="1187"/>
    </i>
    <i r="4">
      <x v="1188"/>
    </i>
    <i r="4">
      <x v="1189"/>
    </i>
    <i r="4">
      <x v="1190"/>
    </i>
    <i r="4">
      <x v="1191"/>
    </i>
    <i r="4">
      <x v="1192"/>
    </i>
    <i r="4">
      <x v="1193"/>
    </i>
    <i r="4">
      <x v="1194"/>
    </i>
    <i r="4">
      <x v="1195"/>
    </i>
    <i r="4">
      <x v="1196"/>
    </i>
    <i r="4">
      <x v="1197"/>
    </i>
    <i r="4">
      <x v="1198"/>
    </i>
    <i r="4">
      <x v="1199"/>
    </i>
    <i r="4">
      <x v="1200"/>
    </i>
    <i r="4">
      <x v="1201"/>
    </i>
    <i r="4">
      <x v="1202"/>
    </i>
    <i r="4">
      <x v="1203"/>
    </i>
    <i r="4">
      <x v="1204"/>
    </i>
    <i r="4">
      <x v="1205"/>
    </i>
    <i r="4">
      <x v="1206"/>
    </i>
    <i r="4">
      <x v="1207"/>
    </i>
    <i r="4">
      <x v="1208"/>
    </i>
    <i r="4">
      <x v="1209"/>
    </i>
    <i r="4">
      <x v="1210"/>
    </i>
    <i r="4">
      <x v="1211"/>
    </i>
    <i r="4">
      <x v="1212"/>
    </i>
    <i r="4">
      <x v="1213"/>
    </i>
    <i r="4">
      <x v="1214"/>
    </i>
    <i r="4">
      <x v="1215"/>
    </i>
    <i r="4">
      <x v="1216"/>
    </i>
    <i r="4">
      <x v="1217"/>
    </i>
    <i r="4">
      <x v="1218"/>
    </i>
    <i r="4">
      <x v="1219"/>
    </i>
    <i r="4">
      <x v="1220"/>
    </i>
    <i r="4">
      <x v="1221"/>
    </i>
    <i r="4">
      <x v="1222"/>
    </i>
    <i r="4">
      <x v="2212"/>
    </i>
    <i r="4">
      <x v="2214"/>
    </i>
    <i r="4">
      <x v="2216"/>
    </i>
    <i r="4">
      <x v="2218"/>
    </i>
    <i r="4">
      <x v="2220"/>
    </i>
    <i r="4">
      <x v="2222"/>
    </i>
    <i r="4">
      <x v="2224"/>
    </i>
    <i r="4">
      <x v="2226"/>
    </i>
    <i r="4">
      <x v="2228"/>
    </i>
    <i r="4">
      <x v="2230"/>
    </i>
    <i r="4">
      <x v="2232"/>
    </i>
    <i r="4">
      <x v="2234"/>
    </i>
    <i r="4">
      <x v="2236"/>
    </i>
    <i r="4">
      <x v="2238"/>
    </i>
    <i r="4">
      <x v="4143"/>
    </i>
    <i r="4">
      <x v="4146"/>
    </i>
    <i r="4">
      <x v="4147"/>
    </i>
    <i r="4">
      <x v="4148"/>
    </i>
    <i r="4">
      <x v="4149"/>
    </i>
    <i r="4">
      <x v="4150"/>
    </i>
    <i r="4">
      <x v="4151"/>
    </i>
    <i r="4">
      <x v="4152"/>
    </i>
    <i r="4">
      <x v="4153"/>
    </i>
    <i r="4">
      <x v="4156"/>
    </i>
    <i r="4">
      <x v="4159"/>
    </i>
    <i r="4">
      <x v="4160"/>
    </i>
    <i r="4">
      <x v="4161"/>
    </i>
    <i r="4">
      <x v="4162"/>
    </i>
    <i r="4">
      <x v="4163"/>
    </i>
    <i r="4">
      <x v="4164"/>
    </i>
    <i r="4">
      <x v="4165"/>
    </i>
    <i r="4">
      <x v="4166"/>
    </i>
    <i r="4">
      <x v="4167"/>
    </i>
    <i r="4">
      <x v="4170"/>
    </i>
    <i r="4">
      <x v="4173"/>
    </i>
    <i r="4">
      <x v="4174"/>
    </i>
    <i r="4">
      <x v="4175"/>
    </i>
    <i r="4">
      <x v="4176"/>
    </i>
    <i r="4">
      <x v="4177"/>
    </i>
    <i r="4">
      <x v="4178"/>
    </i>
    <i r="4">
      <x v="4179"/>
    </i>
    <i r="4">
      <x v="4180"/>
    </i>
    <i r="4">
      <x v="4181"/>
    </i>
    <i r="4">
      <x v="4184"/>
    </i>
    <i r="4">
      <x v="4187"/>
    </i>
    <i r="4">
      <x v="4188"/>
    </i>
    <i r="4">
      <x v="4189"/>
    </i>
    <i r="4">
      <x v="4190"/>
    </i>
    <i r="4">
      <x v="4191"/>
    </i>
    <i r="4">
      <x v="4192"/>
    </i>
    <i r="4">
      <x v="4193"/>
    </i>
    <i r="4">
      <x v="4196"/>
    </i>
    <i r="4">
      <x v="4199"/>
    </i>
    <i r="4">
      <x v="4200"/>
    </i>
    <i r="4">
      <x v="4201"/>
    </i>
    <i r="4">
      <x v="4202"/>
    </i>
    <i r="4">
      <x v="4203"/>
    </i>
    <i r="4">
      <x v="4204"/>
    </i>
    <i r="4">
      <x v="4205"/>
    </i>
    <i r="4">
      <x v="4206"/>
    </i>
    <i r="4">
      <x v="4207"/>
    </i>
    <i r="4">
      <x v="4210"/>
    </i>
    <i r="4">
      <x v="4212"/>
    </i>
    <i r="4">
      <x v="4213"/>
    </i>
    <i r="4">
      <x v="4214"/>
    </i>
    <i r="4">
      <x v="4215"/>
    </i>
    <i r="4">
      <x v="4216"/>
    </i>
    <i r="4">
      <x v="4217"/>
    </i>
    <i r="4">
      <x v="4218"/>
    </i>
    <i r="4">
      <x v="4219"/>
    </i>
    <i r="4">
      <x v="4220"/>
    </i>
    <i r="4">
      <x v="4221"/>
    </i>
    <i r="4">
      <x v="4224"/>
    </i>
    <i r="4">
      <x v="4226"/>
    </i>
    <i r="4">
      <x v="4227"/>
    </i>
    <i r="4">
      <x v="4228"/>
    </i>
    <i r="4">
      <x v="4229"/>
    </i>
    <i r="4">
      <x v="4230"/>
    </i>
    <i r="4">
      <x v="4231"/>
    </i>
    <i r="4">
      <x v="4232"/>
    </i>
    <i r="4">
      <x v="4233"/>
    </i>
    <i r="4">
      <x v="4234"/>
    </i>
    <i r="4">
      <x v="4235"/>
    </i>
    <i r="4">
      <x v="4238"/>
    </i>
    <i r="4">
      <x v="4240"/>
    </i>
    <i r="4">
      <x v="4241"/>
    </i>
    <i r="4">
      <x v="4242"/>
    </i>
    <i r="4">
      <x v="4243"/>
    </i>
    <i r="4">
      <x v="4244"/>
    </i>
    <i r="4">
      <x v="4245"/>
    </i>
    <i r="4">
      <x v="4246"/>
    </i>
    <i r="4">
      <x v="4247"/>
    </i>
    <i r="4">
      <x v="4248"/>
    </i>
    <i r="4">
      <x v="4249"/>
    </i>
    <i r="4">
      <x v="4252"/>
    </i>
    <i r="4">
      <x v="4254"/>
    </i>
    <i r="4">
      <x v="4255"/>
    </i>
    <i r="4">
      <x v="4256"/>
    </i>
    <i r="4">
      <x v="4257"/>
    </i>
    <i r="4">
      <x v="4258"/>
    </i>
    <i r="4">
      <x v="4259"/>
    </i>
    <i r="4">
      <x v="4260"/>
    </i>
    <i r="4">
      <x v="4261"/>
    </i>
    <i r="4">
      <x v="4262"/>
    </i>
    <i r="4">
      <x v="4263"/>
    </i>
    <i r="4">
      <x v="4266"/>
    </i>
    <i r="4">
      <x v="4268"/>
    </i>
    <i r="4">
      <x v="4269"/>
    </i>
    <i r="4">
      <x v="4270"/>
    </i>
    <i r="4">
      <x v="4271"/>
    </i>
    <i r="4">
      <x v="4272"/>
    </i>
    <i r="4">
      <x v="4273"/>
    </i>
    <i r="4">
      <x v="4274"/>
    </i>
    <i r="4">
      <x v="4275"/>
    </i>
    <i r="4">
      <x v="4276"/>
    </i>
    <i r="4">
      <x v="4277"/>
    </i>
    <i r="4">
      <x v="4280"/>
    </i>
    <i r="4">
      <x v="4282"/>
    </i>
    <i r="4">
      <x v="4283"/>
    </i>
    <i r="4">
      <x v="4284"/>
    </i>
    <i r="4">
      <x v="4287"/>
    </i>
    <i r="4">
      <x v="4289"/>
    </i>
    <i r="4">
      <x v="4290"/>
    </i>
    <i r="4">
      <x v="4291"/>
    </i>
    <i r="4">
      <x v="4294"/>
    </i>
    <i r="4">
      <x v="4296"/>
    </i>
    <i r="4">
      <x v="4297"/>
    </i>
    <i r="4">
      <x v="4298"/>
    </i>
    <i r="4">
      <x v="4301"/>
    </i>
    <i r="4">
      <x v="4303"/>
    </i>
    <i r="4">
      <x v="4304"/>
    </i>
    <i r="4">
      <x v="4305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OK" fld="14" subtotal="count" baseField="0" baseItem="0"/>
    <dataField name="Count of A -Ub vacia - sap ocup" fld="15" subtotal="count" baseField="0" baseItem="0"/>
    <dataField name="Count of B -Ub ocup- sap vacía" fld="16" subtotal="count" baseField="0" baseItem="0"/>
    <dataField name="Count of C -Dif HU" fld="17" subtotal="count" baseField="0" baseItem="0"/>
    <dataField name="Count of D -Error cant" fld="18" subtotal="count" baseField="0" baseItem="0"/>
  </dataFields>
  <formats count="16">
    <format dxfId="74">
      <pivotArea field="4" type="button" dataOnly="0" labelOnly="1" outline="0" axis="axisRow" fieldPosition="1"/>
    </format>
    <format dxfId="73">
      <pivotArea field="1" type="button" dataOnly="0" labelOnly="1" outline="0" axis="axisRow" fieldPosition="3"/>
    </format>
    <format dxfId="72">
      <pivotArea field="7" type="button" dataOnly="0" labelOnly="1" outline="0" axis="axisRow" fieldPosition="4"/>
    </format>
    <format dxfId="7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0">
      <pivotArea field="4" type="button" dataOnly="0" labelOnly="1" outline="0" axis="axisRow" fieldPosition="1"/>
    </format>
    <format dxfId="69">
      <pivotArea field="1" type="button" dataOnly="0" labelOnly="1" outline="0" axis="axisRow" fieldPosition="3"/>
    </format>
    <format dxfId="68">
      <pivotArea field="7" type="button" dataOnly="0" labelOnly="1" outline="0" axis="axisRow" fieldPosition="4"/>
    </format>
    <format dxfId="6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6">
      <pivotArea field="4" type="button" dataOnly="0" labelOnly="1" outline="0" axis="axisRow" fieldPosition="1"/>
    </format>
    <format dxfId="65">
      <pivotArea field="1" type="button" dataOnly="0" labelOnly="1" outline="0" axis="axisRow" fieldPosition="3"/>
    </format>
    <format dxfId="64">
      <pivotArea field="7" type="button" dataOnly="0" labelOnly="1" outline="0" axis="axisRow" fieldPosition="4"/>
    </format>
    <format dxfId="6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2">
      <pivotArea field="4" type="button" dataOnly="0" labelOnly="1" outline="0" axis="axisRow" fieldPosition="1"/>
    </format>
    <format dxfId="61">
      <pivotArea field="1" type="button" dataOnly="0" labelOnly="1" outline="0" axis="axisRow" fieldPosition="3"/>
    </format>
    <format dxfId="60">
      <pivotArea field="7" type="button" dataOnly="0" labelOnly="1" outline="0" axis="axisRow" fieldPosition="4"/>
    </format>
    <format dxfId="5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Table1" cacheId="2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6" indent="0" compact="0" compactData="0" multipleFieldFilters="0">
  <location ref="A3:I1409" firstHeaderRow="0" firstDataRow="1" firstDataCol="3" rowPageCount="1" colPageCount="1"/>
  <pivotFields count="27">
    <pivotField compact="0" outline="0" showAll="0" defaultSubtotal="0"/>
    <pivotField compact="0" outline="0" showAll="0" defaultSubtotal="0">
      <items count="410">
        <item x="5"/>
        <item m="1" x="191"/>
        <item m="1" x="364"/>
        <item m="1" x="196"/>
        <item m="1" x="210"/>
        <item m="1" x="382"/>
        <item m="1" x="218"/>
        <item m="1" x="388"/>
        <item m="1" x="225"/>
        <item m="1" x="399"/>
        <item m="1" x="232"/>
        <item m="1" x="403"/>
        <item m="1" x="236"/>
        <item m="1" x="80"/>
        <item m="1" x="243"/>
        <item m="1" x="81"/>
        <item m="1" x="246"/>
        <item m="1" x="371"/>
        <item m="1" x="203"/>
        <item m="1" x="384"/>
        <item m="1" x="220"/>
        <item m="1" x="389"/>
        <item m="1" x="409"/>
        <item m="1" x="85"/>
        <item m="1" x="101"/>
        <item m="1" x="252"/>
        <item m="1" x="265"/>
        <item m="1" x="108"/>
        <item m="1" x="284"/>
        <item m="1" x="295"/>
        <item m="1" x="143"/>
        <item m="1" x="321"/>
        <item m="1" x="245"/>
        <item m="1" x="247"/>
        <item m="1" x="88"/>
        <item m="1" x="253"/>
        <item m="1" x="129"/>
        <item m="1" x="303"/>
        <item m="1" x="153"/>
        <item m="1" x="250"/>
        <item m="1" x="90"/>
        <item m="1" x="255"/>
        <item m="1" x="93"/>
        <item m="1" x="259"/>
        <item m="1" x="96"/>
        <item m="1" x="266"/>
        <item m="1" x="103"/>
        <item m="1" x="278"/>
        <item m="1" x="116"/>
        <item m="1" x="287"/>
        <item m="1" x="123"/>
        <item m="1" x="296"/>
        <item m="1" x="323"/>
        <item m="1" x="166"/>
        <item m="1" x="343"/>
        <item m="1" x="348"/>
        <item m="1" x="262"/>
        <item m="1" x="98"/>
        <item m="1" x="268"/>
        <item m="1" x="290"/>
        <item m="1" x="312"/>
        <item m="1" x="147"/>
        <item m="1" x="324"/>
        <item m="1" x="155"/>
        <item m="1" x="331"/>
        <item m="1" x="167"/>
        <item m="1" x="344"/>
        <item m="1" x="174"/>
        <item m="1" x="106"/>
        <item m="1" x="274"/>
        <item m="1" x="113"/>
        <item m="1" x="280"/>
        <item m="1" x="118"/>
        <item m="1" x="299"/>
        <item m="1" x="131"/>
        <item m="1" x="305"/>
        <item m="1" x="138"/>
        <item m="1" x="325"/>
        <item m="1" x="156"/>
        <item m="1" x="333"/>
        <item m="1" x="162"/>
        <item m="1" x="176"/>
        <item m="1" x="350"/>
        <item m="1" x="181"/>
        <item m="1" x="270"/>
        <item m="1" x="372"/>
        <item m="1" x="282"/>
        <item m="1" x="134"/>
        <item m="1" x="307"/>
        <item m="1" x="140"/>
        <item m="1" x="169"/>
        <item m="1" x="355"/>
        <item m="1" x="206"/>
        <item m="1" x="378"/>
        <item m="1" x="317"/>
        <item m="1" x="150"/>
        <item m="1" x="329"/>
        <item m="1" x="356"/>
        <item m="1" x="187"/>
        <item m="1" x="361"/>
        <item m="1" x="194"/>
        <item m="1" x="368"/>
        <item m="1" x="379"/>
        <item m="1" x="214"/>
        <item m="1" x="387"/>
        <item m="1" x="222"/>
        <item m="1" x="337"/>
        <item m="1" x="228"/>
        <item m="1" x="406"/>
        <item m="1" x="172"/>
        <item m="1" x="178"/>
        <item m="1" x="362"/>
        <item m="1" x="195"/>
        <item m="1" x="369"/>
        <item m="1" x="352"/>
        <item m="1" x="183"/>
        <item m="1" x="190"/>
        <item m="1" x="391"/>
        <item m="1" x="224"/>
        <item m="1" x="398"/>
        <item m="1" x="231"/>
        <item m="1" x="407"/>
        <item m="1" x="238"/>
        <item m="1" x="77"/>
        <item m="1" x="240"/>
        <item m="1" x="84"/>
        <item m="1" x="358"/>
        <item m="1" x="192"/>
        <item m="1" x="365"/>
        <item m="1" x="202"/>
        <item m="1" x="375"/>
        <item m="1" x="211"/>
        <item m="1" x="383"/>
        <item m="1" x="219"/>
        <item m="1" x="393"/>
        <item m="1" x="227"/>
        <item m="1" x="401"/>
        <item m="1" x="233"/>
        <item m="1" x="405"/>
        <item m="1" x="78"/>
        <item m="1" x="241"/>
        <item m="1" x="385"/>
        <item m="1" x="221"/>
        <item m="1" x="390"/>
        <item m="1" x="271"/>
        <item m="1" x="285"/>
        <item m="1" x="128"/>
        <item m="1" x="309"/>
        <item m="1" x="144"/>
        <item m="1" x="249"/>
        <item m="1" x="89"/>
        <item m="1" x="254"/>
        <item m="1" x="92"/>
        <item m="1" x="257"/>
        <item m="1" x="102"/>
        <item m="1" x="272"/>
        <item m="1" x="109"/>
        <item m="1" x="95"/>
        <item m="1" x="261"/>
        <item m="1" x="97"/>
        <item m="1" x="273"/>
        <item m="1" x="110"/>
        <item m="1" x="279"/>
        <item m="1" x="289"/>
        <item m="1" x="311"/>
        <item m="1" x="146"/>
        <item m="1" x="338"/>
        <item m="1" x="263"/>
        <item m="1" x="99"/>
        <item m="1" x="269"/>
        <item m="1" x="112"/>
        <item m="1" x="161"/>
        <item m="1" x="339"/>
        <item m="1" x="168"/>
        <item m="1" x="345"/>
        <item m="1" x="175"/>
        <item m="1" x="354"/>
        <item m="1" x="185"/>
        <item m="1" x="107"/>
        <item m="1" x="275"/>
        <item m="1" x="119"/>
        <item m="1" x="291"/>
        <item m="1" x="124"/>
        <item m="1" x="133"/>
        <item m="1" x="315"/>
        <item m="1" x="148"/>
        <item m="1" x="326"/>
        <item m="1" x="182"/>
        <item m="1" x="359"/>
        <item m="1" x="193"/>
        <item m="1" x="366"/>
        <item m="1" x="199"/>
        <item m="1" x="373"/>
        <item m="1" x="293"/>
        <item m="1" x="126"/>
        <item m="1" x="328"/>
        <item m="1" x="158"/>
        <item m="1" x="335"/>
        <item m="1" x="163"/>
        <item m="1" x="367"/>
        <item m="1" x="200"/>
        <item m="1" x="207"/>
        <item m="1" x="302"/>
        <item m="1" x="136"/>
        <item m="1" x="308"/>
        <item m="1" x="142"/>
        <item m="1" x="319"/>
        <item m="1" x="160"/>
        <item m="1" x="164"/>
        <item m="1" x="341"/>
        <item m="1" x="170"/>
        <item m="1" x="188"/>
        <item m="1" x="201"/>
        <item m="1" x="374"/>
        <item m="1" x="208"/>
        <item m="1" x="380"/>
        <item m="1" x="215"/>
        <item m="1" x="395"/>
        <item m="1" x="320"/>
        <item m="1" x="152"/>
        <item m="1" x="336"/>
        <item m="1" x="165"/>
        <item m="1" x="171"/>
        <item m="1" x="216"/>
        <item m="1" x="396"/>
        <item m="1" x="229"/>
        <item m="1" x="402"/>
        <item m="1" x="234"/>
        <item m="1" x="342"/>
        <item m="1" x="173"/>
        <item m="1" x="346"/>
        <item m="1" x="179"/>
        <item m="1" x="357"/>
        <item m="1" x="189"/>
        <item m="1" x="363"/>
        <item m="1" x="209"/>
        <item m="1" x="381"/>
        <item m="1" x="217"/>
        <item m="1" x="397"/>
        <item m="1" x="230"/>
        <item m="1" x="235"/>
        <item m="1" x="347"/>
        <item m="1" x="180"/>
        <item m="1" x="353"/>
        <item m="1" x="184"/>
        <item m="1" x="197"/>
        <item m="1" x="370"/>
        <item m="1" x="392"/>
        <item m="1" x="226"/>
        <item m="1" x="400"/>
        <item m="1" x="404"/>
        <item m="1" x="237"/>
        <item m="1" x="408"/>
        <item m="1" x="239"/>
        <item m="1" x="82"/>
        <item m="1" x="198"/>
        <item m="1" x="204"/>
        <item m="1" x="376"/>
        <item m="1" x="212"/>
        <item m="1" x="223"/>
        <item m="1" x="394"/>
        <item m="1" x="79"/>
        <item m="1" x="242"/>
        <item m="1" x="83"/>
        <item m="1" x="244"/>
        <item m="1" x="86"/>
        <item m="1" x="205"/>
        <item m="1" x="377"/>
        <item m="1" x="213"/>
        <item m="1" x="386"/>
        <item m="1" x="276"/>
        <item m="1" x="277"/>
        <item m="1" x="115"/>
        <item m="1" x="286"/>
        <item m="1" x="122"/>
        <item m="1" x="145"/>
        <item m="1" x="322"/>
        <item m="1" x="248"/>
        <item m="1" x="251"/>
        <item m="1" x="87"/>
        <item m="1" x="91"/>
        <item m="1" x="256"/>
        <item m="1" x="94"/>
        <item m="1" x="260"/>
        <item m="1" x="267"/>
        <item m="1" x="104"/>
        <item m="1" x="288"/>
        <item m="1" x="297"/>
        <item m="1" x="137"/>
        <item m="1" x="310"/>
        <item m="1" x="154"/>
        <item m="1" x="105"/>
        <item m="1" x="111"/>
        <item m="1" x="117"/>
        <item m="1" x="298"/>
        <item m="1" x="130"/>
        <item m="1" x="304"/>
        <item m="1" x="313"/>
        <item m="1" x="332"/>
        <item m="1" x="349"/>
        <item m="1" x="258"/>
        <item m="1" x="264"/>
        <item m="1" x="100"/>
        <item m="1" x="114"/>
        <item m="1" x="281"/>
        <item m="1" x="132"/>
        <item m="1" x="306"/>
        <item m="1" x="139"/>
        <item m="1" x="314"/>
        <item m="1" x="334"/>
        <item m="1" x="283"/>
        <item m="1" x="120"/>
        <item m="1" x="292"/>
        <item m="1" x="125"/>
        <item m="1" x="300"/>
        <item m="1" x="141"/>
        <item m="1" x="316"/>
        <item m="1" x="149"/>
        <item m="1" x="327"/>
        <item m="1" x="157"/>
        <item m="1" x="340"/>
        <item m="1" x="177"/>
        <item m="1" x="351"/>
        <item m="1" x="186"/>
        <item m="1" x="360"/>
        <item m="1" x="121"/>
        <item m="1" x="294"/>
        <item m="1" x="127"/>
        <item m="1" x="301"/>
        <item m="1" x="135"/>
        <item m="1" x="318"/>
        <item m="1" x="151"/>
        <item m="1" x="330"/>
        <item m="1" x="159"/>
        <item m="1" x="63"/>
        <item m="1" x="64"/>
        <item m="1" x="65"/>
        <item m="1" x="66"/>
        <item m="1" x="67"/>
        <item m="1" x="68"/>
        <item m="1" x="69"/>
        <item m="1" x="76"/>
        <item m="1" x="70"/>
        <item m="1" x="71"/>
        <item m="1" x="72"/>
        <item m="1" x="73"/>
        <item m="1" x="74"/>
        <item m="1" x="75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25"/>
        <item m="1" x="26"/>
        <item m="1" x="27"/>
        <item m="1" x="28"/>
        <item m="1" x="29"/>
        <item m="1" x="3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x="0"/>
        <item x="1"/>
        <item x="2"/>
        <item x="3"/>
        <item x="4"/>
      </items>
    </pivotField>
    <pivotField axis="axisRow" compact="0" outline="0" showAll="0" defaultSubtotal="0">
      <items count="18">
        <item sd="0" x="1"/>
        <item m="1" x="3"/>
        <item m="1" x="2"/>
        <item x="0"/>
        <item m="1" x="16"/>
        <item m="1" x="15"/>
        <item m="1" x="17"/>
        <item m="1" x="13"/>
        <item m="1" x="11"/>
        <item m="1" x="9"/>
        <item m="1" x="14"/>
        <item m="1" x="7"/>
        <item m="1" x="5"/>
        <item m="1" x="4"/>
        <item m="1" x="10"/>
        <item m="1" x="12"/>
        <item m="1" x="8"/>
        <item m="1" x="6"/>
      </items>
    </pivotField>
    <pivotField compact="0" outline="0" showAll="0" defaultSubtotal="0"/>
    <pivotField axis="axisRow" compact="0" outline="0" showAll="0" defaultSubtotal="0">
      <items count="9">
        <item x="0"/>
        <item m="1" x="6"/>
        <item m="1" x="2"/>
        <item m="1" x="8"/>
        <item x="1"/>
        <item m="1" x="7"/>
        <item m="1" x="3"/>
        <item m="1" x="5"/>
        <item m="1" x="4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8000">
        <item m="1" x="6057"/>
        <item m="1" x="6058"/>
        <item m="1" x="6060"/>
        <item m="1" x="6061"/>
        <item m="1" x="6062"/>
        <item m="1" x="6065"/>
        <item m="1" x="6080"/>
        <item m="1" x="6081"/>
        <item m="1" x="6083"/>
        <item m="1" x="6086"/>
        <item m="1" x="6095"/>
        <item m="1" x="6110"/>
        <item m="1" x="6111"/>
        <item m="1" x="6113"/>
        <item m="1" x="6114"/>
        <item m="1" x="6115"/>
        <item m="1" x="6118"/>
        <item m="1" x="6133"/>
        <item m="1" x="6134"/>
        <item m="1" x="6136"/>
        <item m="1" x="6137"/>
        <item m="1" x="6138"/>
        <item m="1" x="6141"/>
        <item m="1" x="6156"/>
        <item m="1" x="6157"/>
        <item m="1" x="6159"/>
        <item m="1" x="6160"/>
        <item m="1" x="6161"/>
        <item m="1" x="6164"/>
        <item m="1" x="6178"/>
        <item m="1" x="6179"/>
        <item m="1" x="6181"/>
        <item m="1" x="6182"/>
        <item m="1" x="6183"/>
        <item m="1" x="6186"/>
        <item m="1" x="6201"/>
        <item m="1" x="6202"/>
        <item m="1" x="6204"/>
        <item m="1" x="6205"/>
        <item m="1" x="6211"/>
        <item m="1" x="6212"/>
        <item m="1" x="6214"/>
        <item m="1" x="6215"/>
        <item m="1" x="6216"/>
        <item m="1" x="6217"/>
        <item m="1" x="6235"/>
        <item m="1" x="6241"/>
        <item m="1" x="6259"/>
        <item m="1" x="6261"/>
        <item m="1" x="6262"/>
        <item m="1" x="6264"/>
        <item m="1" x="6280"/>
        <item m="1" x="6282"/>
        <item m="1" x="6283"/>
        <item m="1" x="6285"/>
        <item m="1" x="6304"/>
        <item m="1" x="6306"/>
        <item m="1" x="6307"/>
        <item m="1" x="6309"/>
        <item m="1" x="6328"/>
        <item m="1" x="6330"/>
        <item m="1" x="6331"/>
        <item m="1" x="6333"/>
        <item m="1" x="6352"/>
        <item m="1" x="6354"/>
        <item m="1" x="6355"/>
        <item m="1" x="6357"/>
        <item m="1" x="7658"/>
        <item m="1" x="7659"/>
        <item m="1" x="7668"/>
        <item m="1" x="7669"/>
        <item m="1" x="7676"/>
        <item m="1" x="7677"/>
        <item m="1" x="7686"/>
        <item m="1" x="7687"/>
        <item m="1" x="7694"/>
        <item m="1" x="7695"/>
        <item m="1" x="7704"/>
        <item m="1" x="7706"/>
        <item m="1" x="7707"/>
        <item m="1" x="7714"/>
        <item m="1" x="7716"/>
        <item m="1" x="7717"/>
        <item m="1" x="7724"/>
        <item m="1" x="7726"/>
        <item m="1" x="7727"/>
        <item m="1" x="7734"/>
        <item m="1" x="7736"/>
        <item m="1" x="7737"/>
        <item m="1" x="7744"/>
        <item m="1" x="7746"/>
        <item m="1" x="7747"/>
        <item m="1" x="7758"/>
        <item m="1" x="7759"/>
        <item m="1" x="7765"/>
        <item m="1" x="7766"/>
        <item m="1" x="7767"/>
        <item m="1" x="7768"/>
        <item m="1" x="7769"/>
        <item m="1" x="7775"/>
        <item m="1" x="7776"/>
        <item m="1" x="7777"/>
        <item m="1" x="7778"/>
        <item m="1" x="7779"/>
        <item m="1" x="7787"/>
        <item m="1" x="7788"/>
        <item m="1" x="7789"/>
        <item m="1" x="7790"/>
        <item m="1" x="7791"/>
        <item m="1" x="6831"/>
        <item m="1" x="6833"/>
        <item m="1" x="6835"/>
        <item m="1" x="6837"/>
        <item m="1" x="6839"/>
        <item m="1" x="6841"/>
        <item m="1" x="6842"/>
        <item m="1" x="6844"/>
        <item m="1" x="6845"/>
        <item m="1" x="6859"/>
        <item m="1" x="6861"/>
        <item m="1" x="6863"/>
        <item m="1" x="6865"/>
        <item m="1" x="6867"/>
        <item m="1" x="6869"/>
        <item m="1" x="6870"/>
        <item m="1" x="6872"/>
        <item m="1" x="6873"/>
        <item m="1" x="6876"/>
        <item m="1" x="6887"/>
        <item m="1" x="6889"/>
        <item m="1" x="6891"/>
        <item m="1" x="6893"/>
        <item m="1" x="6895"/>
        <item m="1" x="6897"/>
        <item m="1" x="6898"/>
        <item m="1" x="6900"/>
        <item m="1" x="6901"/>
        <item m="1" x="6903"/>
        <item m="1" x="6904"/>
        <item m="1" x="6915"/>
        <item m="1" x="6917"/>
        <item m="1" x="6919"/>
        <item m="1" x="6921"/>
        <item m="1" x="6923"/>
        <item m="1" x="6925"/>
        <item m="1" x="6926"/>
        <item m="1" x="6928"/>
        <item m="1" x="6929"/>
        <item m="1" x="6931"/>
        <item m="1" x="6932"/>
        <item m="1" x="6943"/>
        <item m="1" x="6945"/>
        <item m="1" x="6947"/>
        <item m="1" x="6949"/>
        <item m="1" x="6951"/>
        <item m="1" x="6953"/>
        <item m="1" x="6954"/>
        <item m="1" x="6956"/>
        <item m="1" x="6957"/>
        <item m="1" x="6959"/>
        <item m="1" x="6960"/>
        <item m="1" x="6971"/>
        <item m="1" x="6973"/>
        <item m="1" x="6975"/>
        <item m="1" x="6977"/>
        <item m="1" x="6979"/>
        <item m="1" x="6981"/>
        <item m="1" x="6982"/>
        <item m="1" x="6984"/>
        <item m="1" x="6988"/>
        <item m="1" x="6999"/>
        <item m="1" x="7003"/>
        <item m="1" x="7011"/>
        <item m="1" x="7013"/>
        <item m="1" x="7014"/>
        <item m="1" x="7016"/>
        <item m="1" x="7017"/>
        <item m="1" x="7019"/>
        <item m="1" x="7020"/>
        <item m="1" x="7031"/>
        <item m="1" x="7033"/>
        <item m="1" x="7035"/>
        <item m="1" x="7037"/>
        <item m="1" x="7039"/>
        <item m="1" x="7041"/>
        <item m="1" x="7042"/>
        <item m="1" x="7044"/>
        <item m="1" x="7045"/>
        <item m="1" x="7047"/>
        <item m="1" x="7048"/>
        <item m="1" x="7059"/>
        <item m="1" x="7061"/>
        <item m="1" x="7063"/>
        <item m="1" x="7065"/>
        <item m="1" x="7067"/>
        <item m="1" x="7069"/>
        <item m="1" x="7070"/>
        <item m="1" x="7072"/>
        <item m="1" x="7073"/>
        <item m="1" x="7075"/>
        <item m="1" x="7076"/>
        <item m="1" x="7087"/>
        <item m="1" x="7089"/>
        <item m="1" x="7091"/>
        <item m="1" x="7093"/>
        <item m="1" x="7095"/>
        <item m="1" x="7097"/>
        <item m="1" x="7098"/>
        <item m="1" x="7100"/>
        <item m="1" x="7101"/>
        <item m="1" x="7103"/>
        <item m="1" x="7104"/>
        <item m="1" x="7115"/>
        <item m="1" x="7117"/>
        <item m="1" x="7119"/>
        <item m="1" x="7121"/>
        <item m="1" x="7123"/>
        <item m="1" x="7125"/>
        <item m="1" x="7126"/>
        <item m="1" x="7128"/>
        <item m="1" x="7129"/>
        <item m="1" x="7131"/>
        <item m="1" x="7132"/>
        <item m="1" x="7143"/>
        <item m="1" x="7145"/>
        <item m="1" x="7147"/>
        <item m="1" x="7149"/>
        <item m="1" x="7151"/>
        <item m="1" x="7153"/>
        <item m="1" x="7154"/>
        <item m="1" x="7156"/>
        <item m="1" x="7157"/>
        <item m="1" x="7159"/>
        <item m="1" x="7160"/>
        <item m="1" x="6532"/>
        <item m="1" x="6534"/>
        <item m="1" x="6535"/>
        <item m="1" x="6537"/>
        <item m="1" x="6538"/>
        <item m="1" x="6540"/>
        <item m="1" x="6541"/>
        <item m="1" x="6543"/>
        <item m="1" x="6544"/>
        <item m="1" x="6546"/>
        <item m="1" x="6547"/>
        <item m="1" x="6557"/>
        <item m="1" x="6559"/>
        <item m="1" x="6560"/>
        <item m="1" x="6562"/>
        <item m="1" x="6563"/>
        <item m="1" x="6565"/>
        <item m="1" x="6566"/>
        <item m="1" x="6568"/>
        <item m="1" x="6569"/>
        <item m="1" x="6571"/>
        <item m="1" x="6572"/>
        <item m="1" x="6582"/>
        <item m="1" x="6584"/>
        <item m="1" x="6585"/>
        <item m="1" x="6587"/>
        <item m="1" x="6588"/>
        <item m="1" x="6590"/>
        <item m="1" x="6591"/>
        <item m="1" x="6593"/>
        <item m="1" x="6594"/>
        <item m="1" x="6596"/>
        <item m="1" x="6597"/>
        <item m="1" x="6607"/>
        <item m="1" x="6609"/>
        <item m="1" x="6610"/>
        <item m="1" x="6612"/>
        <item m="1" x="6613"/>
        <item m="1" x="6615"/>
        <item m="1" x="6616"/>
        <item m="1" x="6618"/>
        <item m="1" x="6619"/>
        <item m="1" x="6621"/>
        <item m="1" x="6622"/>
        <item m="1" x="6632"/>
        <item m="1" x="6634"/>
        <item m="1" x="6635"/>
        <item m="1" x="6637"/>
        <item m="1" x="6638"/>
        <item m="1" x="6640"/>
        <item m="1" x="6641"/>
        <item m="1" x="6643"/>
        <item m="1" x="6644"/>
        <item m="1" x="6646"/>
        <item m="1" x="6647"/>
        <item m="1" x="6657"/>
        <item m="1" x="6659"/>
        <item m="1" x="6660"/>
        <item m="1" x="6662"/>
        <item m="1" x="6663"/>
        <item m="1" x="6665"/>
        <item m="1" x="6666"/>
        <item m="1" x="6668"/>
        <item m="1" x="6669"/>
        <item m="1" x="6671"/>
        <item m="1" x="6672"/>
        <item m="1" x="6682"/>
        <item m="1" x="6684"/>
        <item m="1" x="6685"/>
        <item m="1" x="6687"/>
        <item m="1" x="6688"/>
        <item m="1" x="6690"/>
        <item m="1" x="6691"/>
        <item m="1" x="6693"/>
        <item m="1" x="6694"/>
        <item m="1" x="6696"/>
        <item m="1" x="6697"/>
        <item m="1" x="6707"/>
        <item m="1" x="6709"/>
        <item m="1" x="6710"/>
        <item m="1" x="6712"/>
        <item m="1" x="6713"/>
        <item m="1" x="6715"/>
        <item m="1" x="6716"/>
        <item m="1" x="6718"/>
        <item m="1" x="6719"/>
        <item m="1" x="6721"/>
        <item m="1" x="6722"/>
        <item m="1" x="6732"/>
        <item m="1" x="6734"/>
        <item m="1" x="6735"/>
        <item m="1" x="6737"/>
        <item m="1" x="6738"/>
        <item m="1" x="6740"/>
        <item m="1" x="6741"/>
        <item m="1" x="6743"/>
        <item m="1" x="6744"/>
        <item m="1" x="6746"/>
        <item m="1" x="6747"/>
        <item m="1" x="6757"/>
        <item m="1" x="6759"/>
        <item m="1" x="6760"/>
        <item m="1" x="6762"/>
        <item m="1" x="6763"/>
        <item m="1" x="6765"/>
        <item m="1" x="6766"/>
        <item m="1" x="6768"/>
        <item m="1" x="6770"/>
        <item m="1" x="6771"/>
        <item m="1" x="6781"/>
        <item m="1" x="6783"/>
        <item m="1" x="6784"/>
        <item m="1" x="6786"/>
        <item m="1" x="6787"/>
        <item m="1" x="6789"/>
        <item m="1" x="6790"/>
        <item m="1" x="6792"/>
        <item m="1" x="6793"/>
        <item m="1" x="6795"/>
        <item m="1" x="6796"/>
        <item m="1" x="6806"/>
        <item m="1" x="6808"/>
        <item m="1" x="6809"/>
        <item m="1" x="6811"/>
        <item m="1" x="6812"/>
        <item m="1" x="6814"/>
        <item m="1" x="6815"/>
        <item m="1" x="6817"/>
        <item m="1" x="6818"/>
        <item m="1" x="6820"/>
        <item m="1" x="6821"/>
        <item m="1" x="7797"/>
        <item m="1" x="7799"/>
        <item m="1" x="7959"/>
        <item m="1" x="7805"/>
        <item m="1" x="7807"/>
        <item m="1" x="7961"/>
        <item m="1" x="7813"/>
        <item m="1" x="7963"/>
        <item m="1" x="7964"/>
        <item m="1" x="7822"/>
        <item m="1" x="7966"/>
        <item m="1" x="7830"/>
        <item m="1" x="7968"/>
        <item m="1" x="7838"/>
        <item m="1" x="7970"/>
        <item m="1" x="7846"/>
        <item m="1" x="7972"/>
        <item m="1" x="7852"/>
        <item m="1" x="7974"/>
        <item m="1" x="7856"/>
        <item m="1" x="7976"/>
        <item m="1" x="7862"/>
        <item m="1" x="7978"/>
        <item m="1" x="7868"/>
        <item m="1" x="7980"/>
        <item m="1" x="7874"/>
        <item m="1" x="7982"/>
        <item m="1" x="7887"/>
        <item m="1" x="7889"/>
        <item m="1" x="7895"/>
        <item m="1" x="7897"/>
        <item m="1" x="7903"/>
        <item m="1" x="7905"/>
        <item m="1" x="7909"/>
        <item m="1" x="7911"/>
        <item m="1" x="6265"/>
        <item m="1" x="6268"/>
        <item m="1" x="6270"/>
        <item m="1" x="6271"/>
        <item m="1" x="6273"/>
        <item m="1" x="6274"/>
        <item m="1" x="6276"/>
        <item m="1" x="6277"/>
        <item m="1" x="6279"/>
        <item m="1" x="6286"/>
        <item m="1" x="6288"/>
        <item m="1" x="6289"/>
        <item m="1" x="6291"/>
        <item m="1" x="6292"/>
        <item m="1" x="6294"/>
        <item m="1" x="6295"/>
        <item m="1" x="6297"/>
        <item m="1" x="6298"/>
        <item m="1" x="6300"/>
        <item m="1" x="6301"/>
        <item m="1" x="6303"/>
        <item m="1" x="6310"/>
        <item m="1" x="6312"/>
        <item m="1" x="6313"/>
        <item m="1" x="6315"/>
        <item m="1" x="6316"/>
        <item m="1" x="6318"/>
        <item m="1" x="6321"/>
        <item m="1" x="6322"/>
        <item m="1" x="6324"/>
        <item m="1" x="6325"/>
        <item m="1" x="6327"/>
        <item m="1" x="6334"/>
        <item m="1" x="6336"/>
        <item m="1" x="6337"/>
        <item m="1" x="6339"/>
        <item m="1" x="6340"/>
        <item m="1" x="6342"/>
        <item m="1" x="6343"/>
        <item m="1" x="6345"/>
        <item m="1" x="6346"/>
        <item m="1" x="6348"/>
        <item m="1" x="6349"/>
        <item m="1" x="6351"/>
        <item m="1" x="6358"/>
        <item m="1" x="6360"/>
        <item m="1" x="6361"/>
        <item m="1" x="6363"/>
        <item m="1" x="6364"/>
        <item m="1" x="6366"/>
        <item m="1" x="6367"/>
        <item m="1" x="6369"/>
        <item m="1" x="6370"/>
        <item m="1" x="6372"/>
        <item m="1" x="6373"/>
        <item m="1" x="6375"/>
        <item m="1" x="6382"/>
        <item m="1" x="6384"/>
        <item m="1" x="6385"/>
        <item m="1" x="6387"/>
        <item m="1" x="6388"/>
        <item m="1" x="6390"/>
        <item m="1" x="6391"/>
        <item m="1" x="6393"/>
        <item m="1" x="6394"/>
        <item m="1" x="6396"/>
        <item m="1" x="6397"/>
        <item m="1" x="6399"/>
        <item m="1" x="6376"/>
        <item m="1" x="6378"/>
        <item m="1" x="6379"/>
        <item m="1" x="6381"/>
        <item m="1" x="6400"/>
        <item m="1" x="6402"/>
        <item m="1" x="6403"/>
        <item m="1" x="6405"/>
        <item m="1" x="6424"/>
        <item m="1" x="6426"/>
        <item m="1" x="6427"/>
        <item m="1" x="6429"/>
        <item m="1" x="6445"/>
        <item m="1" x="6447"/>
        <item m="1" x="6448"/>
        <item m="1" x="6450"/>
        <item m="1" x="6465"/>
        <item m="1" x="6467"/>
        <item m="1" x="6468"/>
        <item m="1" x="6470"/>
        <item m="1" x="6488"/>
        <item m="1" x="6490"/>
        <item m="1" x="6491"/>
        <item m="1" x="6493"/>
        <item m="1" x="6507"/>
        <item m="1" x="6509"/>
        <item m="1" x="6510"/>
        <item m="1" x="6512"/>
        <item m="1" x="6524"/>
        <item m="1" x="6526"/>
        <item m="1" x="6527"/>
        <item m="1" x="6528"/>
        <item m="1" x="6530"/>
        <item m="1" x="6531"/>
        <item m="1" x="6549"/>
        <item m="1" x="6551"/>
        <item m="1" x="6552"/>
        <item m="1" x="6553"/>
        <item m="1" x="6555"/>
        <item m="1" x="6556"/>
        <item m="1" x="6574"/>
        <item m="1" x="6576"/>
        <item m="1" x="6577"/>
        <item m="1" x="6578"/>
        <item m="1" x="6580"/>
        <item m="1" x="6581"/>
        <item m="1" x="6599"/>
        <item m="1" x="6601"/>
        <item m="1" x="6602"/>
        <item m="1" x="6603"/>
        <item m="1" x="6605"/>
        <item m="1" x="6606"/>
        <item m="1" x="6624"/>
        <item m="1" x="6626"/>
        <item m="1" x="6627"/>
        <item m="1" x="6628"/>
        <item m="1" x="6630"/>
        <item m="1" x="6631"/>
        <item m="1" x="6649"/>
        <item m="1" x="6651"/>
        <item m="1" x="6652"/>
        <item m="1" x="6653"/>
        <item m="1" x="6655"/>
        <item m="1" x="6656"/>
        <item m="1" x="6674"/>
        <item m="1" x="6676"/>
        <item m="1" x="6677"/>
        <item m="1" x="6680"/>
        <item m="1" x="6681"/>
        <item m="1" x="6699"/>
        <item m="1" x="6701"/>
        <item m="1" x="6702"/>
        <item m="1" x="6703"/>
        <item m="1" x="6705"/>
        <item m="1" x="6706"/>
        <item m="1" x="6724"/>
        <item m="1" x="6726"/>
        <item m="1" x="6727"/>
        <item m="1" x="6728"/>
        <item m="1" x="6730"/>
        <item m="1" x="6731"/>
        <item m="1" x="6749"/>
        <item m="1" x="6751"/>
        <item m="1" x="6752"/>
        <item m="1" x="6753"/>
        <item m="1" x="6755"/>
        <item m="1" x="6756"/>
        <item m="1" x="6773"/>
        <item m="1" x="6775"/>
        <item m="1" x="6776"/>
        <item m="1" x="6777"/>
        <item m="1" x="6779"/>
        <item m="1" x="6780"/>
        <item m="1" x="6798"/>
        <item m="1" x="6800"/>
        <item m="1" x="6801"/>
        <item m="1" x="6802"/>
        <item m="1" x="6804"/>
        <item m="1" x="6805"/>
        <item x="1405"/>
        <item m="1" x="6406"/>
        <item m="1" x="6408"/>
        <item m="1" x="6409"/>
        <item m="1" x="6411"/>
        <item m="1" x="6412"/>
        <item m="1" x="6414"/>
        <item m="1" x="6415"/>
        <item m="1" x="6417"/>
        <item m="1" x="6418"/>
        <item m="1" x="6420"/>
        <item m="1" x="6421"/>
        <item m="1" x="6423"/>
        <item m="1" x="6430"/>
        <item m="1" x="6432"/>
        <item m="1" x="6433"/>
        <item m="1" x="6436"/>
        <item m="1" x="6439"/>
        <item m="1" x="6442"/>
        <item m="1" x="6451"/>
        <item m="1" x="6453"/>
        <item m="1" x="6454"/>
        <item m="1" x="6460"/>
        <item m="1" x="6463"/>
        <item m="1" x="6471"/>
        <item m="1" x="6473"/>
        <item m="1" x="6474"/>
        <item m="1" x="6476"/>
        <item m="1" x="6479"/>
        <item m="1" x="6482"/>
        <item m="1" x="6485"/>
        <item m="1" x="6494"/>
        <item m="1" x="6496"/>
        <item m="1" x="6497"/>
        <item m="1" x="6499"/>
        <item m="1" x="6501"/>
        <item m="1" x="6503"/>
        <item m="1" x="6505"/>
        <item m="1" x="6513"/>
        <item m="1" x="6515"/>
        <item m="1" x="6516"/>
        <item m="1" x="6518"/>
        <item m="1" x="6520"/>
        <item m="1" x="5042"/>
        <item m="1" x="5050"/>
        <item m="1" x="5051"/>
        <item m="1" x="5068"/>
        <item m="1" x="5076"/>
        <item m="1" x="5077"/>
        <item m="1" x="5094"/>
        <item m="1" x="5102"/>
        <item m="1" x="5103"/>
        <item m="1" x="5120"/>
        <item m="1" x="5128"/>
        <item m="1" x="5129"/>
        <item m="1" x="5146"/>
        <item m="1" x="5154"/>
        <item m="1" x="5155"/>
        <item m="1" x="5172"/>
        <item m="1" x="5180"/>
        <item m="1" x="5181"/>
        <item m="1" x="5198"/>
        <item m="1" x="5206"/>
        <item m="1" x="5207"/>
        <item m="1" x="5224"/>
        <item m="1" x="5232"/>
        <item m="1" x="5233"/>
        <item m="1" x="5250"/>
        <item m="1" x="5258"/>
        <item m="1" x="5259"/>
        <item m="1" x="5276"/>
        <item m="1" x="5282"/>
        <item m="1" x="5283"/>
        <item m="1" x="5300"/>
        <item m="1" x="5306"/>
        <item m="1" x="5307"/>
        <item m="1" x="5308"/>
        <item m="1" x="5309"/>
        <item m="1" x="5318"/>
        <item m="1" x="5324"/>
        <item m="1" x="5325"/>
        <item m="1" x="5326"/>
        <item m="1" x="5327"/>
        <item m="1" x="5336"/>
        <item m="1" x="5344"/>
        <item m="1" x="5345"/>
        <item m="1" x="5346"/>
        <item m="1" x="5347"/>
        <item m="1" x="5356"/>
        <item m="1" x="5362"/>
        <item m="1" x="5363"/>
        <item m="1" x="5364"/>
        <item m="1" x="5365"/>
        <item m="1" x="5054"/>
        <item m="1" x="5055"/>
        <item m="1" x="5058"/>
        <item m="1" x="5059"/>
        <item m="1" x="5062"/>
        <item m="1" x="5063"/>
        <item m="1" x="5064"/>
        <item m="1" x="5065"/>
        <item m="1" x="5066"/>
        <item m="1" x="5067"/>
        <item m="1" x="5080"/>
        <item m="1" x="5081"/>
        <item m="1" x="5084"/>
        <item m="1" x="5085"/>
        <item m="1" x="5088"/>
        <item m="1" x="5089"/>
        <item m="1" x="5090"/>
        <item m="1" x="5091"/>
        <item m="1" x="5092"/>
        <item m="1" x="5093"/>
        <item m="1" x="5106"/>
        <item m="1" x="5107"/>
        <item m="1" x="5110"/>
        <item m="1" x="5111"/>
        <item m="1" x="5114"/>
        <item m="1" x="5115"/>
        <item m="1" x="5116"/>
        <item m="1" x="5117"/>
        <item m="1" x="5118"/>
        <item m="1" x="5119"/>
        <item m="1" x="5132"/>
        <item m="1" x="5133"/>
        <item m="1" x="5136"/>
        <item m="1" x="5137"/>
        <item m="1" x="5140"/>
        <item m="1" x="5141"/>
        <item m="1" x="5142"/>
        <item m="1" x="5143"/>
        <item m="1" x="5144"/>
        <item m="1" x="5145"/>
        <item m="1" x="5158"/>
        <item m="1" x="5159"/>
        <item m="1" x="5162"/>
        <item m="1" x="5163"/>
        <item m="1" x="5166"/>
        <item m="1" x="5167"/>
        <item m="1" x="5168"/>
        <item m="1" x="5169"/>
        <item m="1" x="5170"/>
        <item m="1" x="5171"/>
        <item m="1" x="5184"/>
        <item m="1" x="5185"/>
        <item m="1" x="5188"/>
        <item m="1" x="5189"/>
        <item m="1" x="5192"/>
        <item m="1" x="5193"/>
        <item m="1" x="5194"/>
        <item m="1" x="5195"/>
        <item m="1" x="5196"/>
        <item m="1" x="5197"/>
        <item m="1" x="5210"/>
        <item m="1" x="5211"/>
        <item m="1" x="5214"/>
        <item m="1" x="5215"/>
        <item m="1" x="5218"/>
        <item m="1" x="5219"/>
        <item m="1" x="5220"/>
        <item m="1" x="5221"/>
        <item m="1" x="5222"/>
        <item m="1" x="5223"/>
        <item m="1" x="5236"/>
        <item m="1" x="5237"/>
        <item m="1" x="5240"/>
        <item m="1" x="5241"/>
        <item m="1" x="5244"/>
        <item m="1" x="5245"/>
        <item m="1" x="5246"/>
        <item m="1" x="5247"/>
        <item m="1" x="5248"/>
        <item m="1" x="5249"/>
        <item m="1" x="5262"/>
        <item m="1" x="5263"/>
        <item m="1" x="5266"/>
        <item m="1" x="5267"/>
        <item m="1" x="5270"/>
        <item m="1" x="5271"/>
        <item m="1" x="5272"/>
        <item m="1" x="5273"/>
        <item m="1" x="5274"/>
        <item m="1" x="5275"/>
        <item m="1" x="5286"/>
        <item m="1" x="5287"/>
        <item m="1" x="5290"/>
        <item m="1" x="5291"/>
        <item m="1" x="5294"/>
        <item m="1" x="5295"/>
        <item m="1" x="5296"/>
        <item m="1" x="5297"/>
        <item m="1" x="5298"/>
        <item m="1" x="5299"/>
        <item m="1" x="5310"/>
        <item m="1" x="5311"/>
        <item m="1" x="5312"/>
        <item m="1" x="5313"/>
        <item m="1" x="5314"/>
        <item m="1" x="5315"/>
        <item m="1" x="5316"/>
        <item m="1" x="5317"/>
        <item m="1" x="5328"/>
        <item m="1" x="5329"/>
        <item m="1" x="5330"/>
        <item m="1" x="5331"/>
        <item m="1" x="5332"/>
        <item m="1" x="5333"/>
        <item m="1" x="5334"/>
        <item m="1" x="5335"/>
        <item m="1" x="5348"/>
        <item m="1" x="5349"/>
        <item m="1" x="5350"/>
        <item m="1" x="5351"/>
        <item m="1" x="5352"/>
        <item m="1" x="5353"/>
        <item m="1" x="5354"/>
        <item m="1" x="535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82"/>
        <item m="1" x="5383"/>
        <item m="1" x="5386"/>
        <item m="1" x="5387"/>
        <item m="1" x="5390"/>
        <item m="1" x="5391"/>
        <item m="1" x="5394"/>
        <item m="1" x="5395"/>
        <item m="1" x="5398"/>
        <item m="1" x="5399"/>
        <item m="1" x="5400"/>
        <item m="1" x="5404"/>
        <item m="1" x="5412"/>
        <item m="1" x="5413"/>
        <item m="1" x="5416"/>
        <item m="1" x="5417"/>
        <item m="1" x="5420"/>
        <item m="1" x="5421"/>
        <item m="1" x="5424"/>
        <item m="1" x="5425"/>
        <item m="1" x="5428"/>
        <item m="1" x="5429"/>
        <item m="1" x="5430"/>
        <item m="1" x="5434"/>
        <item m="1" x="5442"/>
        <item m="1" x="5443"/>
        <item m="1" x="5446"/>
        <item m="1" x="5447"/>
        <item m="1" x="5450"/>
        <item m="1" x="5451"/>
        <item m="1" x="5454"/>
        <item m="1" x="5455"/>
        <item m="1" x="5458"/>
        <item m="1" x="5459"/>
        <item m="1" x="5460"/>
        <item m="1" x="5464"/>
        <item m="1" x="5472"/>
        <item m="1" x="5473"/>
        <item m="1" x="5476"/>
        <item m="1" x="5477"/>
        <item m="1" x="5480"/>
        <item m="1" x="5481"/>
        <item m="1" x="5484"/>
        <item m="1" x="5485"/>
        <item m="1" x="5488"/>
        <item m="1" x="5489"/>
        <item m="1" x="5490"/>
        <item m="1" x="5494"/>
        <item m="1" x="5502"/>
        <item m="1" x="5503"/>
        <item m="1" x="5506"/>
        <item m="1" x="5507"/>
        <item m="1" x="5510"/>
        <item m="1" x="5511"/>
        <item m="1" x="5514"/>
        <item m="1" x="5515"/>
        <item m="1" x="5518"/>
        <item m="1" x="5519"/>
        <item m="1" x="5520"/>
        <item m="1" x="5524"/>
        <item m="1" x="5532"/>
        <item m="1" x="5533"/>
        <item m="1" x="5536"/>
        <item m="1" x="5537"/>
        <item m="1" x="5540"/>
        <item m="1" x="5541"/>
        <item m="1" x="5544"/>
        <item m="1" x="5545"/>
        <item m="1" x="5548"/>
        <item m="1" x="5549"/>
        <item m="1" x="5554"/>
        <item m="1" x="5562"/>
        <item m="1" x="5563"/>
        <item m="1" x="5566"/>
        <item m="1" x="5567"/>
        <item m="1" x="5570"/>
        <item m="1" x="5571"/>
        <item m="1" x="5574"/>
        <item m="1" x="5575"/>
        <item m="1" x="5578"/>
        <item m="1" x="5579"/>
        <item m="1" x="5584"/>
        <item m="1" x="5592"/>
        <item m="1" x="5593"/>
        <item m="1" x="5596"/>
        <item m="1" x="5597"/>
        <item m="1" x="5600"/>
        <item m="1" x="5601"/>
        <item m="1" x="5604"/>
        <item m="1" x="5605"/>
        <item m="1" x="5608"/>
        <item m="1" x="5609"/>
        <item m="1" x="5614"/>
        <item m="1" x="5622"/>
        <item m="1" x="5623"/>
        <item m="1" x="5626"/>
        <item m="1" x="5627"/>
        <item m="1" x="5630"/>
        <item m="1" x="5631"/>
        <item m="1" x="5634"/>
        <item m="1" x="5635"/>
        <item m="1" x="5638"/>
        <item m="1" x="5639"/>
        <item m="1" x="5644"/>
        <item m="1" x="5652"/>
        <item m="1" x="5653"/>
        <item m="1" x="5656"/>
        <item m="1" x="5657"/>
        <item m="1" x="5660"/>
        <item m="1" x="5661"/>
        <item m="1" x="5664"/>
        <item m="1" x="5665"/>
        <item m="1" x="5668"/>
        <item m="1" x="5669"/>
        <item m="1" x="5674"/>
        <item m="1" x="5682"/>
        <item m="1" x="5685"/>
        <item m="1" x="5686"/>
        <item m="1" x="5687"/>
        <item m="1" x="5688"/>
        <item m="1" x="5689"/>
        <item m="1" x="5690"/>
        <item m="1" x="5691"/>
        <item m="1" x="5692"/>
        <item m="1" x="5695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5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5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6068"/>
        <item m="1" x="6071"/>
        <item m="1" x="6074"/>
        <item m="1" x="6076"/>
        <item m="1" x="6077"/>
        <item m="1" x="6078"/>
        <item m="1" x="6079"/>
        <item m="1" x="6088"/>
        <item m="1" x="6089"/>
        <item m="1" x="6091"/>
        <item m="1" x="6093"/>
        <item m="1" x="6098"/>
        <item m="1" x="6101"/>
        <item m="1" x="6104"/>
        <item m="1" x="6106"/>
        <item m="1" x="6107"/>
        <item m="1" x="6108"/>
        <item m="1" x="6109"/>
        <item m="1" x="6121"/>
        <item m="1" x="6124"/>
        <item m="1" x="6127"/>
        <item m="1" x="6128"/>
        <item m="1" x="6129"/>
        <item m="1" x="6130"/>
        <item m="1" x="6131"/>
        <item m="1" x="6132"/>
        <item m="1" x="6144"/>
        <item m="1" x="6147"/>
        <item m="1" x="6150"/>
        <item m="1" x="6151"/>
        <item m="1" x="6152"/>
        <item m="1" x="6153"/>
        <item m="1" x="6154"/>
        <item m="1" x="6155"/>
        <item m="1" x="6167"/>
        <item m="1" x="6170"/>
        <item m="1" x="6173"/>
        <item m="1" x="6174"/>
        <item m="1" x="6175"/>
        <item m="1" x="6176"/>
        <item m="1" x="6189"/>
        <item m="1" x="6192"/>
        <item m="1" x="6195"/>
        <item m="1" x="6196"/>
        <item m="1" x="6197"/>
        <item m="1" x="6198"/>
        <item m="1" x="6199"/>
        <item m="1" x="6200"/>
        <item m="1" x="6209"/>
        <item m="1" x="6210"/>
        <item m="1" x="6223"/>
        <item m="1" x="6226"/>
        <item m="1" x="6229"/>
        <item m="1" x="6230"/>
        <item m="1" x="6231"/>
        <item m="1" x="6232"/>
        <item m="1" x="6233"/>
        <item m="1" x="6234"/>
        <item m="1" x="6247"/>
        <item m="1" x="6250"/>
        <item m="1" x="6253"/>
        <item m="1" x="6254"/>
        <item m="1" x="6255"/>
        <item m="1" x="6256"/>
        <item m="1" x="6257"/>
        <item m="1" x="6258"/>
        <item m="1" x="7661"/>
        <item m="1" x="7664"/>
        <item m="1" x="7666"/>
        <item m="1" x="7671"/>
        <item m="1" x="7674"/>
        <item m="1" x="7679"/>
        <item m="1" x="7682"/>
        <item m="1" x="7684"/>
        <item m="1" x="7689"/>
        <item m="1" x="7692"/>
        <item m="1" x="7697"/>
        <item m="1" x="7700"/>
        <item m="1" x="7702"/>
        <item m="1" x="7709"/>
        <item m="1" x="7712"/>
        <item m="1" x="7719"/>
        <item m="1" x="7722"/>
        <item m="1" x="7729"/>
        <item m="1" x="7732"/>
        <item m="1" x="7739"/>
        <item m="1" x="7742"/>
        <item m="1" x="7749"/>
        <item m="1" x="7752"/>
        <item m="1" x="7754"/>
        <item m="1" x="7761"/>
        <item m="1" x="7764"/>
        <item m="1" x="7771"/>
        <item m="1" x="7774"/>
        <item m="1" x="7781"/>
        <item m="1" x="7784"/>
        <item m="1" x="7786"/>
        <item m="1" x="7793"/>
        <item m="1" x="7796"/>
        <item m="1" x="7801"/>
        <item m="1" x="7803"/>
        <item m="1" x="7809"/>
        <item m="1" x="7811"/>
        <item m="1" x="7816"/>
        <item m="1" x="7818"/>
        <item m="1" x="7824"/>
        <item m="1" x="7826"/>
        <item m="1" x="7832"/>
        <item m="1" x="7834"/>
        <item m="1" x="7840"/>
        <item m="1" x="7842"/>
        <item m="1" x="7848"/>
        <item m="1" x="7850"/>
        <item m="1" x="7854"/>
        <item m="1" x="7858"/>
        <item m="1" x="7860"/>
        <item m="1" x="7864"/>
        <item m="1" x="7866"/>
        <item m="1" x="7870"/>
        <item m="1" x="7872"/>
        <item m="1" x="7876"/>
        <item m="1" x="7878"/>
        <item m="1" x="7880"/>
        <item m="1" x="7883"/>
        <item m="1" x="7885"/>
        <item m="1" x="7890"/>
        <item m="1" x="7893"/>
        <item m="1" x="7898"/>
        <item m="1" x="7901"/>
        <item m="1" x="7906"/>
        <item m="1" x="7912"/>
        <item m="1" x="7915"/>
        <item m="1" x="7820"/>
        <item m="1" x="7828"/>
        <item m="1" x="7836"/>
        <item m="1" x="7844"/>
        <item m="1" x="6206"/>
        <item m="1" x="6208"/>
        <item m="1" x="6218"/>
        <item m="1" x="6220"/>
        <item m="1" x="6221"/>
        <item m="1" x="6222"/>
        <item m="1" x="6236"/>
        <item m="1" x="6238"/>
        <item m="1" x="6239"/>
        <item m="1" x="6240"/>
        <item m="1" x="6242"/>
        <item m="1" x="6244"/>
        <item m="1" x="6245"/>
        <item m="1" x="6246"/>
        <item m="1" x="6823"/>
        <item m="1" x="6825"/>
        <item m="1" x="6826"/>
        <item m="1" x="6827"/>
        <item m="1" x="6829"/>
        <item m="1" x="6830"/>
        <item m="1" x="6851"/>
        <item m="1" x="6853"/>
        <item m="1" x="6854"/>
        <item m="1" x="6855"/>
        <item m="1" x="6857"/>
        <item m="1" x="6858"/>
        <item m="1" x="6879"/>
        <item m="1" x="6881"/>
        <item m="1" x="6882"/>
        <item m="1" x="6883"/>
        <item m="1" x="6885"/>
        <item m="1" x="6886"/>
        <item m="1" x="6907"/>
        <item m="1" x="6909"/>
        <item m="1" x="6910"/>
        <item m="1" x="6911"/>
        <item m="1" x="6913"/>
        <item m="1" x="6914"/>
        <item m="1" x="6935"/>
        <item m="1" x="6937"/>
        <item m="1" x="6938"/>
        <item m="1" x="6939"/>
        <item m="1" x="6941"/>
        <item m="1" x="6942"/>
        <item m="1" x="6963"/>
        <item m="1" x="6965"/>
        <item m="1" x="6966"/>
        <item m="1" x="6967"/>
        <item m="1" x="6969"/>
        <item m="1" x="6970"/>
        <item m="1" x="6991"/>
        <item m="1" x="6993"/>
        <item m="1" x="6994"/>
        <item m="1" x="6995"/>
        <item m="1" x="6997"/>
        <item m="1" x="6998"/>
        <item m="1" x="7023"/>
        <item m="1" x="7025"/>
        <item m="1" x="7026"/>
        <item m="1" x="7027"/>
        <item m="1" x="7029"/>
        <item m="1" x="7030"/>
        <item m="1" x="7051"/>
        <item m="1" x="7053"/>
        <item m="1" x="7054"/>
        <item m="1" x="7055"/>
        <item m="1" x="7057"/>
        <item m="1" x="7058"/>
        <item m="1" x="7079"/>
        <item m="1" x="7081"/>
        <item m="1" x="7082"/>
        <item m="1" x="7083"/>
        <item m="1" x="7085"/>
        <item m="1" x="7086"/>
        <item m="1" x="7107"/>
        <item m="1" x="7109"/>
        <item m="1" x="7110"/>
        <item m="1" x="7111"/>
        <item m="1" x="7113"/>
        <item m="1" x="7114"/>
        <item m="1" x="7139"/>
        <item m="1" x="7141"/>
        <item m="1" x="7142"/>
        <item m="1" x="7163"/>
        <item m="1" x="7167"/>
        <item m="1" x="7169"/>
        <item m="1" x="7171"/>
        <item m="1" x="7174"/>
        <item m="1" x="7175"/>
        <item m="1" x="7177"/>
        <item m="1" x="7178"/>
        <item m="1" x="7180"/>
        <item m="1" x="7181"/>
        <item m="1" x="7183"/>
        <item m="1" x="7184"/>
        <item m="1" x="7186"/>
        <item m="1" x="7187"/>
        <item m="1" x="7189"/>
        <item m="1" x="7190"/>
        <item m="1" x="7194"/>
        <item m="1" x="7196"/>
        <item m="1" x="7198"/>
        <item m="1" x="7199"/>
        <item m="1" x="7201"/>
        <item m="1" x="7202"/>
        <item m="1" x="7204"/>
        <item m="1" x="7205"/>
        <item m="1" x="7207"/>
        <item m="1" x="7208"/>
        <item m="1" x="7210"/>
        <item m="1" x="7211"/>
        <item m="1" x="7213"/>
        <item m="1" x="7214"/>
        <item m="1" x="7216"/>
        <item m="1" x="7217"/>
        <item m="1" x="7221"/>
        <item m="1" x="7223"/>
        <item m="1" x="7225"/>
        <item m="1" x="7227"/>
        <item m="1" x="7228"/>
        <item m="1" x="7230"/>
        <item m="1" x="7231"/>
        <item m="1" x="7233"/>
        <item m="1" x="7234"/>
        <item m="1" x="7236"/>
        <item m="1" x="7237"/>
        <item m="1" x="7239"/>
        <item m="1" x="7240"/>
        <item m="1" x="7242"/>
        <item m="1" x="7243"/>
        <item m="1" x="7247"/>
        <item m="1" x="7249"/>
        <item m="1" x="7251"/>
        <item m="1" x="7253"/>
        <item m="1" x="7254"/>
        <item m="1" x="7256"/>
        <item m="1" x="7257"/>
        <item m="1" x="7259"/>
        <item m="1" x="7260"/>
        <item m="1" x="7262"/>
        <item m="1" x="7263"/>
        <item m="1" x="7265"/>
        <item m="1" x="7266"/>
        <item m="1" x="7268"/>
        <item m="1" x="7269"/>
        <item m="1" x="7273"/>
        <item m="1" x="7275"/>
        <item m="1" x="7277"/>
        <item m="1" x="7278"/>
        <item m="1" x="7280"/>
        <item m="1" x="7281"/>
        <item m="1" x="7283"/>
        <item m="1" x="7284"/>
        <item m="1" x="7286"/>
        <item m="1" x="7287"/>
        <item m="1" x="7289"/>
        <item m="1" x="7290"/>
        <item m="1" x="7292"/>
        <item m="1" x="7295"/>
        <item m="1" x="7296"/>
        <item m="1" x="7300"/>
        <item m="1" x="7302"/>
        <item m="1" x="7304"/>
        <item m="1" x="7305"/>
        <item m="1" x="7307"/>
        <item m="1" x="7310"/>
        <item m="1" x="7311"/>
        <item m="1" x="7313"/>
        <item m="1" x="7314"/>
        <item m="1" x="7316"/>
        <item m="1" x="7317"/>
        <item m="1" x="7319"/>
        <item m="1" x="7321"/>
        <item m="1" x="7322"/>
        <item m="1" x="7326"/>
        <item m="1" x="7328"/>
        <item m="1" x="7330"/>
        <item m="1" x="7331"/>
        <item m="1" x="7333"/>
        <item m="1" x="7335"/>
        <item m="1" x="7337"/>
        <item m="1" x="7338"/>
        <item m="1" x="7340"/>
        <item m="1" x="7341"/>
        <item m="1" x="7342"/>
        <item m="1" x="7343"/>
        <item m="1" x="7344"/>
        <item m="1" x="7348"/>
        <item m="1" x="7350"/>
        <item m="1" x="7352"/>
        <item m="1" x="7353"/>
        <item m="1" x="7355"/>
        <item m="1" x="7356"/>
        <item m="1" x="7358"/>
        <item m="1" x="7359"/>
        <item m="1" x="7361"/>
        <item m="1" x="7362"/>
        <item m="1" x="7364"/>
        <item m="1" x="7365"/>
        <item m="1" x="7367"/>
        <item m="1" x="7368"/>
        <item m="1" x="7370"/>
        <item m="1" x="7371"/>
        <item m="1" x="7375"/>
        <item m="1" x="7379"/>
        <item m="1" x="7380"/>
        <item m="1" x="7382"/>
        <item m="1" x="7383"/>
        <item m="1" x="7385"/>
        <item m="1" x="7386"/>
        <item m="1" x="7388"/>
        <item m="1" x="7389"/>
        <item m="1" x="7391"/>
        <item m="1" x="7392"/>
        <item m="1" x="7394"/>
        <item m="1" x="7395"/>
        <item m="1" x="7397"/>
        <item m="1" x="7398"/>
        <item m="1" x="7402"/>
        <item m="1" x="7404"/>
        <item m="1" x="7406"/>
        <item m="1" x="7407"/>
        <item m="1" x="7409"/>
        <item m="1" x="7411"/>
        <item m="1" x="7412"/>
        <item m="1" x="7414"/>
        <item m="1" x="7415"/>
        <item m="1" x="7417"/>
        <item m="1" x="7418"/>
        <item m="1" x="7420"/>
        <item m="1" x="7421"/>
        <item m="1" x="7423"/>
        <item m="1" x="7424"/>
        <item m="1" x="7428"/>
        <item m="1" x="7430"/>
        <item m="1" x="7432"/>
        <item m="1" x="7434"/>
        <item m="1" x="7436"/>
        <item m="1" x="7437"/>
        <item m="1" x="7439"/>
        <item m="1" x="7441"/>
        <item m="1" x="7443"/>
        <item m="1" x="7445"/>
        <item m="1" x="7449"/>
        <item m="1" x="7451"/>
        <item m="1" x="7453"/>
        <item m="1" x="7455"/>
        <item m="1" x="7456"/>
        <item m="1" x="7458"/>
        <item m="1" x="7459"/>
        <item m="1" x="7461"/>
        <item m="1" x="7463"/>
        <item m="1" x="7464"/>
        <item m="1" x="7466"/>
        <item m="1" x="7467"/>
        <item m="1" x="7469"/>
        <item m="1" x="4816"/>
        <item m="1" x="4818"/>
        <item m="1" x="4820"/>
        <item m="1" x="4822"/>
        <item m="1" x="4824"/>
        <item m="1" x="4826"/>
        <item m="1" x="4832"/>
        <item m="1" x="4834"/>
        <item m="1" x="4836"/>
        <item m="1" x="4838"/>
        <item m="1" x="4840"/>
        <item m="1" x="4842"/>
        <item m="1" x="4848"/>
        <item m="1" x="4850"/>
        <item m="1" x="4852"/>
        <item m="1" x="4854"/>
        <item m="1" x="4856"/>
        <item m="1" x="4858"/>
        <item m="1" x="4864"/>
        <item m="1" x="4866"/>
        <item m="1" x="4870"/>
        <item m="1" x="4872"/>
        <item m="1" x="4874"/>
        <item m="1" x="4880"/>
        <item m="1" x="4882"/>
        <item m="1" x="4884"/>
        <item m="1" x="4886"/>
        <item m="1" x="4888"/>
        <item m="1" x="4890"/>
        <item m="1" x="4896"/>
        <item m="1" x="4898"/>
        <item m="1" x="4900"/>
        <item m="1" x="4902"/>
        <item m="1" x="4908"/>
        <item m="1" x="4910"/>
        <item m="1" x="4912"/>
        <item m="1" x="4914"/>
        <item m="1" x="4920"/>
        <item m="1" x="4922"/>
        <item m="1" x="4924"/>
        <item m="1" x="4926"/>
        <item m="1" x="4932"/>
        <item m="1" x="4934"/>
        <item m="1" x="4936"/>
        <item m="1" x="4943"/>
        <item m="1" x="4945"/>
        <item m="1" x="4947"/>
        <item m="1" x="4949"/>
        <item m="1" x="4955"/>
        <item m="1" x="4957"/>
        <item m="1" x="4959"/>
        <item m="1" x="4961"/>
        <item m="1" x="4965"/>
        <item m="1" x="4967"/>
        <item m="1" x="4969"/>
        <item m="1" x="4971"/>
        <item m="1" x="4812"/>
        <item m="1" x="4814"/>
        <item m="1" x="4828"/>
        <item m="1" x="4830"/>
        <item m="1" x="4844"/>
        <item m="1" x="4846"/>
        <item m="1" x="4860"/>
        <item m="1" x="4862"/>
        <item m="1" x="4876"/>
        <item m="1" x="4878"/>
        <item m="1" x="4892"/>
        <item m="1" x="4894"/>
        <item m="1" x="4904"/>
        <item m="1" x="4906"/>
        <item m="1" x="4916"/>
        <item m="1" x="4918"/>
        <item m="1" x="4928"/>
        <item m="1" x="4930"/>
        <item m="1" x="4939"/>
        <item m="1" x="4941"/>
        <item m="1" x="4951"/>
        <item m="1" x="4953"/>
        <item m="1" x="4963"/>
        <item m="1" x="1408"/>
        <item m="1" x="1410"/>
        <item m="1" x="1412"/>
        <item m="1" x="1413"/>
        <item m="1" x="1415"/>
        <item m="1" x="1416"/>
        <item m="1" x="1418"/>
        <item m="1" x="1419"/>
        <item m="1" x="1421"/>
        <item m="1" x="1422"/>
        <item m="1" x="1426"/>
        <item m="1" x="1428"/>
        <item m="1" x="1430"/>
        <item m="1" x="1431"/>
        <item m="1" x="1433"/>
        <item m="1" x="1434"/>
        <item m="1" x="1436"/>
        <item m="1" x="1438"/>
        <item m="1" x="1439"/>
        <item m="1" x="1443"/>
        <item m="1" x="1445"/>
        <item m="1" x="1447"/>
        <item m="1" x="1448"/>
        <item m="1" x="1450"/>
        <item m="1" x="1452"/>
        <item m="1" x="1454"/>
        <item m="1" x="1455"/>
        <item m="1" x="1459"/>
        <item m="1" x="1461"/>
        <item m="1" x="1463"/>
        <item m="1" x="1464"/>
        <item m="1" x="1466"/>
        <item m="1" x="1467"/>
        <item m="1" x="1469"/>
        <item m="1" x="1470"/>
        <item m="1" x="1472"/>
        <item m="1" x="1473"/>
        <item m="1" x="1477"/>
        <item m="1" x="1479"/>
        <item m="1" x="1481"/>
        <item m="1" x="1482"/>
        <item m="1" x="1484"/>
        <item m="1" x="1485"/>
        <item m="1" x="1487"/>
        <item m="1" x="1489"/>
        <item m="1" x="1493"/>
        <item m="1" x="1495"/>
        <item m="1" x="1497"/>
        <item m="1" x="1499"/>
        <item m="1" x="1500"/>
        <item m="1" x="1502"/>
        <item m="1" x="1503"/>
        <item m="1" x="1505"/>
        <item m="1" x="1509"/>
        <item m="1" x="1511"/>
        <item m="1" x="1513"/>
        <item m="1" x="1515"/>
        <item m="1" x="1519"/>
        <item m="1" x="1521"/>
        <item m="1" x="1523"/>
        <item m="1" x="1525"/>
        <item m="1" x="1529"/>
        <item m="1" x="1531"/>
        <item m="1" x="1535"/>
        <item m="1" x="1539"/>
        <item m="1" x="1541"/>
        <item m="1" x="1543"/>
        <item m="1" x="1545"/>
        <item m="1" x="1549"/>
        <item m="1" x="1551"/>
        <item m="1" x="1553"/>
        <item m="1" x="1555"/>
        <item m="1" x="1559"/>
        <item m="1" x="1561"/>
        <item m="1" x="1563"/>
        <item m="1" x="1565"/>
        <item m="1" x="7470"/>
        <item m="1" x="1406"/>
        <item m="1" x="7472"/>
        <item m="1" x="1424"/>
        <item m="1" x="7474"/>
        <item m="1" x="1441"/>
        <item m="1" x="7476"/>
        <item m="1" x="1457"/>
        <item m="1" x="7478"/>
        <item m="1" x="1475"/>
        <item m="1" x="7480"/>
        <item m="1" x="1491"/>
        <item m="1" x="7482"/>
        <item m="1" x="1507"/>
        <item m="1" x="7484"/>
        <item m="1" x="1517"/>
        <item m="1" x="7486"/>
        <item m="1" x="1527"/>
        <item m="1" x="7488"/>
        <item m="1" x="1537"/>
        <item m="1" x="7490"/>
        <item m="1" x="1557"/>
        <item m="1" x="1567"/>
        <item m="1" x="1569"/>
        <item m="1" x="1579"/>
        <item m="1" x="1581"/>
        <item m="1" x="1597"/>
        <item m="1" x="1599"/>
        <item m="1" x="1609"/>
        <item m="1" x="1611"/>
        <item m="1" x="1621"/>
        <item m="1" x="1623"/>
        <item m="1" x="1633"/>
        <item m="1" x="1635"/>
        <item m="1" x="1645"/>
        <item m="1" x="1647"/>
        <item m="1" x="1657"/>
        <item m="1" x="1659"/>
        <item m="1" x="1669"/>
        <item m="1" x="1674"/>
        <item m="1" x="1684"/>
        <item m="1" x="1686"/>
        <item m="1" x="1696"/>
        <item m="1" x="1698"/>
        <item m="1" x="1708"/>
        <item m="1" x="1710"/>
        <item m="1" x="1571"/>
        <item m="1" x="1573"/>
        <item m="1" x="1575"/>
        <item m="1" x="1577"/>
        <item m="1" x="1589"/>
        <item m="1" x="1591"/>
        <item m="1" x="1593"/>
        <item m="1" x="1595"/>
        <item m="1" x="1601"/>
        <item m="1" x="1603"/>
        <item m="1" x="1605"/>
        <item m="1" x="1607"/>
        <item m="1" x="1613"/>
        <item m="1" x="1615"/>
        <item m="1" x="1617"/>
        <item m="1" x="1619"/>
        <item m="1" x="1625"/>
        <item m="1" x="1627"/>
        <item m="1" x="1629"/>
        <item m="1" x="1631"/>
        <item m="1" x="1637"/>
        <item m="1" x="1639"/>
        <item m="1" x="1641"/>
        <item m="1" x="1643"/>
        <item m="1" x="1649"/>
        <item m="1" x="1651"/>
        <item m="1" x="1653"/>
        <item m="1" x="1655"/>
        <item m="1" x="1661"/>
        <item m="1" x="1663"/>
        <item m="1" x="1665"/>
        <item m="1" x="1667"/>
        <item m="1" x="1676"/>
        <item m="1" x="1678"/>
        <item m="1" x="1680"/>
        <item m="1" x="1682"/>
        <item m="1" x="1688"/>
        <item m="1" x="1690"/>
        <item m="1" x="1692"/>
        <item m="1" x="1694"/>
        <item m="1" x="1700"/>
        <item m="1" x="1702"/>
        <item m="1" x="1704"/>
        <item m="1" x="1706"/>
        <item m="1" x="1712"/>
        <item m="1" x="1714"/>
        <item m="1" x="1716"/>
        <item m="1" x="1718"/>
        <item m="1" x="1720"/>
        <item m="1" x="1726"/>
        <item m="1" x="1744"/>
        <item m="1" x="1750"/>
        <item m="1" x="1768"/>
        <item m="1" x="1774"/>
        <item m="1" x="1792"/>
        <item m="1" x="1798"/>
        <item m="1" x="1816"/>
        <item m="1" x="1822"/>
        <item m="1" x="1839"/>
        <item m="1" x="1845"/>
        <item m="1" x="1863"/>
        <item m="1" x="1869"/>
        <item m="1" x="1887"/>
        <item m="1" x="1893"/>
        <item m="1" x="1911"/>
        <item m="1" x="1917"/>
        <item m="1" x="1935"/>
        <item m="1" x="1937"/>
        <item m="1" x="1956"/>
        <item m="1" x="1974"/>
        <item m="1" x="1976"/>
        <item m="1" x="1738"/>
        <item m="1" x="1740"/>
        <item m="1" x="1742"/>
        <item m="1" x="1756"/>
        <item m="1" x="1762"/>
        <item m="1" x="1764"/>
        <item m="1" x="1766"/>
        <item m="1" x="1780"/>
        <item m="1" x="1786"/>
        <item m="1" x="1788"/>
        <item m="1" x="1790"/>
        <item m="1" x="1804"/>
        <item m="1" x="1810"/>
        <item m="1" x="1812"/>
        <item m="1" x="1814"/>
        <item m="1" x="1828"/>
        <item m="1" x="1834"/>
        <item m="1" x="1837"/>
        <item m="1" x="1851"/>
        <item m="1" x="1857"/>
        <item m="1" x="1859"/>
        <item m="1" x="1861"/>
        <item m="1" x="1875"/>
        <item m="1" x="1881"/>
        <item m="1" x="1883"/>
        <item m="1" x="1885"/>
        <item m="1" x="1899"/>
        <item m="1" x="1905"/>
        <item m="1" x="1907"/>
        <item m="1" x="1909"/>
        <item m="1" x="1923"/>
        <item m="1" x="1929"/>
        <item m="1" x="1931"/>
        <item m="1" x="1933"/>
        <item m="1" x="1943"/>
        <item m="1" x="1949"/>
        <item m="1" x="1951"/>
        <item m="1" x="1953"/>
        <item m="1" x="1962"/>
        <item m="1" x="1968"/>
        <item m="1" x="1970"/>
        <item m="1" x="1972"/>
        <item m="1" x="1982"/>
        <item m="1" x="1987"/>
        <item m="1" x="1989"/>
        <item m="1" x="1991"/>
        <item m="1" x="7494"/>
        <item m="1" x="7495"/>
        <item m="1" x="7496"/>
        <item m="1" x="7498"/>
        <item m="1" x="7499"/>
        <item m="1" x="7501"/>
        <item m="1" x="7502"/>
        <item m="1" x="7505"/>
        <item m="1" x="7506"/>
        <item m="1" x="7507"/>
        <item m="1" x="1997"/>
        <item m="1" x="7509"/>
        <item m="1" x="1998"/>
        <item m="1" x="2002"/>
        <item m="1" x="2003"/>
        <item m="1" x="7512"/>
        <item m="1" x="2004"/>
        <item m="1" x="2005"/>
        <item m="1" x="2007"/>
        <item m="1" x="7515"/>
        <item m="1" x="2008"/>
        <item m="1" x="7517"/>
        <item m="1" x="2010"/>
        <item m="1" x="7518"/>
        <item m="1" x="7520"/>
        <item m="1" x="7521"/>
        <item m="1" x="7522"/>
        <item m="1" x="7523"/>
        <item m="1" x="7524"/>
        <item m="1" x="7525"/>
        <item m="1" x="2014"/>
        <item m="1" x="2015"/>
        <item m="1" x="7527"/>
        <item m="1" x="7528"/>
        <item m="1" x="2016"/>
        <item m="1" x="7530"/>
        <item m="1" x="2017"/>
        <item m="1" x="7532"/>
        <item m="1" x="2018"/>
        <item m="1" x="7534"/>
        <item m="1" x="7535"/>
        <item m="1" x="7537"/>
        <item m="1" x="7538"/>
        <item m="1" x="7540"/>
        <item m="1" x="7541"/>
        <item m="1" x="2019"/>
        <item m="1" x="2020"/>
        <item m="1" x="2022"/>
        <item m="1" x="7543"/>
        <item m="1" x="7545"/>
        <item m="1" x="7546"/>
        <item m="1" x="7547"/>
        <item m="1" x="2024"/>
        <item m="1" x="2026"/>
        <item m="1" x="7548"/>
        <item m="1" x="2027"/>
        <item m="1" x="7551"/>
        <item m="1" x="7554"/>
        <item m="1" x="2028"/>
        <item m="1" x="2030"/>
        <item m="1" x="7557"/>
        <item m="1" x="2033"/>
        <item m="1" x="7558"/>
        <item m="1" x="7560"/>
        <item m="1" x="7563"/>
        <item m="1" x="2035"/>
        <item m="1" x="7564"/>
        <item m="1" x="7566"/>
        <item m="1" x="7568"/>
        <item m="1" x="7570"/>
        <item m="1" x="7572"/>
        <item m="1" x="7574"/>
        <item m="1" x="2037"/>
        <item m="1" x="7577"/>
        <item m="1" x="7579"/>
        <item m="1" x="7581"/>
        <item m="1" x="2038"/>
        <item m="1" x="7584"/>
        <item m="1" x="7586"/>
        <item m="1" x="2040"/>
        <item m="1" x="2041"/>
        <item m="1" x="7589"/>
        <item m="1" x="7591"/>
        <item m="1" x="7593"/>
        <item m="1" x="7595"/>
        <item m="1" x="7597"/>
        <item m="1" x="2042"/>
        <item m="1" x="7600"/>
        <item m="1" x="7602"/>
        <item m="1" x="7604"/>
        <item m="1" x="7606"/>
        <item m="1" x="7608"/>
        <item m="1" x="7610"/>
        <item m="1" x="7612"/>
        <item m="1" x="7613"/>
        <item m="1" x="7615"/>
        <item m="1" x="7617"/>
        <item m="1" x="7619"/>
        <item m="1" x="7621"/>
        <item m="1" x="7623"/>
        <item m="1" x="7624"/>
        <item m="1" x="7626"/>
        <item m="1" x="7635"/>
        <item m="1" x="7637"/>
        <item m="1" x="7639"/>
        <item m="1" x="7641"/>
        <item m="1" x="7643"/>
        <item m="1" x="7645"/>
        <item m="1" x="7647"/>
        <item m="1" x="2044"/>
        <item m="1" x="7650"/>
        <item m="1" x="7652"/>
        <item m="1" x="7654"/>
        <item m="1" x="7656"/>
        <item m="1" x="3642"/>
        <item m="1" x="3650"/>
        <item m="1" x="3651"/>
        <item m="1" x="3654"/>
        <item m="1" x="3655"/>
        <item m="1" x="3658"/>
        <item m="1" x="3659"/>
        <item m="1" x="3671"/>
        <item m="1" x="3679"/>
        <item m="1" x="3680"/>
        <item m="1" x="3683"/>
        <item m="1" x="3684"/>
        <item m="1" x="3701"/>
        <item m="1" x="3709"/>
        <item m="1" x="3710"/>
        <item m="1" x="3713"/>
        <item m="1" x="3714"/>
        <item m="1" x="3728"/>
        <item m="1" x="3736"/>
        <item m="1" x="3737"/>
        <item m="1" x="3740"/>
        <item m="1" x="3741"/>
        <item m="1" x="3756"/>
        <item m="1" x="3764"/>
        <item m="1" x="3765"/>
        <item m="1" x="3768"/>
        <item m="1" x="3769"/>
        <item m="1" x="3784"/>
        <item m="1" x="3792"/>
        <item m="1" x="3793"/>
        <item m="1" x="3796"/>
        <item m="1" x="3797"/>
        <item m="1" x="3812"/>
        <item m="1" x="3822"/>
        <item m="1" x="3823"/>
        <item m="1" x="3838"/>
        <item m="1" x="3846"/>
        <item m="1" x="3847"/>
        <item m="1" x="3850"/>
        <item m="1" x="3854"/>
        <item m="1" x="3855"/>
        <item m="1" x="3866"/>
        <item m="1" x="3874"/>
        <item m="1" x="3875"/>
        <item m="1" x="3878"/>
        <item m="1" x="3879"/>
        <item m="1" x="3882"/>
        <item m="1" x="3883"/>
        <item m="1" x="3894"/>
        <item m="1" x="3902"/>
        <item m="1" x="3903"/>
        <item m="1" x="3906"/>
        <item m="1" x="3907"/>
        <item m="1" x="3910"/>
        <item m="1" x="3911"/>
        <item m="1" x="3922"/>
        <item m="1" x="3930"/>
        <item m="1" x="3931"/>
        <item m="1" x="3934"/>
        <item m="1" x="3935"/>
        <item m="1" x="3942"/>
        <item m="1" x="3950"/>
        <item m="1" x="3951"/>
        <item m="1" x="3954"/>
        <item m="1" x="3955"/>
        <item m="1" x="3962"/>
        <item m="1" x="3970"/>
        <item m="1" x="3971"/>
        <item m="1" x="3974"/>
        <item m="1" x="3975"/>
        <item m="1" x="3982"/>
        <item m="1" x="3983"/>
        <item m="1" x="3990"/>
        <item m="1" x="3991"/>
        <item m="1" x="3998"/>
        <item m="1" x="4006"/>
        <item m="1" x="4007"/>
        <item m="1" x="4010"/>
        <item m="1" x="4011"/>
        <item m="1" x="4044"/>
        <item m="1" x="4052"/>
        <item m="1" x="4053"/>
        <item m="1" x="4056"/>
        <item m="1" x="4057"/>
        <item m="1" x="4060"/>
        <item m="1" x="4061"/>
        <item m="1" x="4074"/>
        <item m="1" x="4082"/>
        <item m="1" x="4083"/>
        <item m="1" x="4086"/>
        <item m="1" x="4087"/>
        <item m="1" x="4090"/>
        <item m="1" x="4091"/>
        <item m="1" x="4104"/>
        <item m="1" x="4112"/>
        <item m="1" x="4113"/>
        <item m="1" x="4116"/>
        <item m="1" x="4117"/>
        <item m="1" x="4120"/>
        <item m="1" x="4121"/>
        <item m="1" x="4134"/>
        <item m="1" x="4142"/>
        <item m="1" x="4143"/>
        <item m="1" x="4146"/>
        <item m="1" x="4147"/>
        <item m="1" x="4150"/>
        <item m="1" x="4151"/>
        <item m="1" x="4164"/>
        <item m="1" x="4172"/>
        <item m="1" x="4173"/>
        <item m="1" x="4176"/>
        <item m="1" x="4177"/>
        <item m="1" x="4180"/>
        <item m="1" x="4181"/>
        <item m="1" x="4194"/>
        <item m="1" x="4202"/>
        <item m="1" x="4203"/>
        <item m="1" x="4206"/>
        <item m="1" x="4207"/>
        <item m="1" x="4210"/>
        <item m="1" x="4211"/>
        <item m="1" x="4224"/>
        <item m="1" x="4232"/>
        <item m="1" x="4233"/>
        <item m="1" x="4236"/>
        <item m="1" x="4237"/>
        <item m="1" x="4240"/>
        <item m="1" x="4241"/>
        <item m="1" x="4254"/>
        <item m="1" x="4262"/>
        <item m="1" x="4263"/>
        <item m="1" x="4266"/>
        <item m="1" x="4267"/>
        <item m="1" x="4270"/>
        <item m="1" x="4271"/>
        <item m="1" x="4284"/>
        <item m="1" x="4292"/>
        <item m="1" x="4293"/>
        <item m="1" x="4314"/>
        <item m="1" x="4322"/>
        <item m="1" x="4323"/>
        <item m="1" x="4344"/>
        <item m="1" x="4352"/>
        <item m="1" x="4353"/>
        <item m="1" x="4366"/>
        <item m="1" x="4374"/>
        <item m="1" x="4375"/>
        <item m="1" x="4388"/>
        <item m="1" x="4396"/>
        <item m="1" x="4397"/>
        <item m="1" x="4410"/>
        <item m="1" x="4418"/>
        <item m="1" x="4419"/>
        <item m="1" x="2160"/>
        <item m="1" x="2162"/>
        <item m="1" x="2171"/>
        <item m="1" x="2173"/>
        <item m="1" x="2182"/>
        <item m="1" x="2184"/>
        <item m="1" x="2193"/>
        <item m="1" x="2195"/>
        <item m="1" x="2204"/>
        <item m="1" x="2206"/>
        <item m="1" x="2215"/>
        <item m="1" x="2217"/>
        <item m="1" x="2226"/>
        <item m="1" x="2228"/>
        <item m="1" x="2237"/>
        <item m="1" x="2239"/>
        <item m="1" x="2250"/>
        <item m="1" x="2253"/>
        <item m="1" x="2262"/>
        <item m="1" x="2265"/>
        <item m="1" x="2268"/>
        <item m="1" x="2442"/>
        <item m="1" x="2444"/>
        <item m="1" x="2448"/>
        <item m="1" x="2450"/>
        <item m="1" x="2454"/>
        <item m="1" x="2456"/>
        <item m="1" x="2460"/>
        <item m="1" x="2462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6"/>
        <item m="1" x="2480"/>
        <item m="1" x="2482"/>
        <item m="1" x="2486"/>
        <item m="1" x="2488"/>
        <item m="1" x="2492"/>
        <item m="1" x="2494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8"/>
        <item m="1" x="2512"/>
        <item m="1" x="2514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8"/>
        <item m="1" x="2532"/>
        <item m="1" x="2534"/>
        <item m="1" x="2538"/>
        <item m="1" x="2539"/>
        <item m="1" x="2540"/>
        <item m="1" x="2541"/>
        <item m="1" x="2542"/>
        <item m="1" x="2543"/>
        <item m="1" x="2544"/>
        <item m="1" x="2545"/>
        <item m="1" x="2270"/>
        <item m="1" x="2272"/>
        <item m="1" x="2276"/>
        <item m="1" x="2278"/>
        <item m="1" x="2282"/>
        <item m="1" x="2284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300"/>
        <item m="1" x="2304"/>
        <item m="1" x="2306"/>
        <item m="1" x="2310"/>
        <item m="1" x="2312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8"/>
        <item m="1" x="2332"/>
        <item m="1" x="2334"/>
        <item m="1" x="2338"/>
        <item m="1" x="2340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6"/>
        <item m="1" x="2360"/>
        <item m="1" x="2362"/>
        <item m="1" x="2366"/>
        <item m="1" x="2368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4"/>
        <item m="1" x="2388"/>
        <item m="1" x="2390"/>
        <item m="1" x="2394"/>
        <item m="1" x="2396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2"/>
        <item m="1" x="2416"/>
        <item m="1" x="2418"/>
        <item m="1" x="2422"/>
        <item m="1" x="2424"/>
        <item m="1" x="2428"/>
        <item m="1" x="2430"/>
        <item m="1" x="2434"/>
        <item m="1" x="2435"/>
        <item m="1" x="2436"/>
        <item m="1" x="2437"/>
        <item m="1" x="2438"/>
        <item m="1" x="2439"/>
        <item m="1" x="2440"/>
        <item m="1" x="2441"/>
        <item m="1" x="4432"/>
        <item m="1" x="4440"/>
        <item m="1" x="4441"/>
        <item m="1" x="4444"/>
        <item m="1" x="4445"/>
        <item m="1" x="4462"/>
        <item m="1" x="4470"/>
        <item m="1" x="4471"/>
        <item m="1" x="4474"/>
        <item m="1" x="4475"/>
        <item m="1" x="4492"/>
        <item m="1" x="4500"/>
        <item m="1" x="4501"/>
        <item m="1" x="4504"/>
        <item m="1" x="4505"/>
        <item m="1" x="4522"/>
        <item m="1" x="4530"/>
        <item m="1" x="4531"/>
        <item m="1" x="4534"/>
        <item m="1" x="4535"/>
        <item m="1" x="4564"/>
        <item m="1" x="4565"/>
        <item m="1" x="4582"/>
        <item m="1" x="4590"/>
        <item m="1" x="4591"/>
        <item m="1" x="4594"/>
        <item m="1" x="4595"/>
        <item m="1" x="4612"/>
        <item m="1" x="4620"/>
        <item m="1" x="4621"/>
        <item m="1" x="4624"/>
        <item m="1" x="4625"/>
        <item m="1" x="4642"/>
        <item m="1" x="4650"/>
        <item m="1" x="4651"/>
        <item m="1" x="4654"/>
        <item m="1" x="4655"/>
        <item m="1" x="4672"/>
        <item m="1" x="4680"/>
        <item m="1" x="4681"/>
        <item m="1" x="4684"/>
        <item m="1" x="4685"/>
        <item m="1" x="4702"/>
        <item m="1" x="4710"/>
        <item m="1" x="4711"/>
        <item m="1" x="4714"/>
        <item m="1" x="4715"/>
        <item m="1" x="4732"/>
        <item m="1" x="4741"/>
        <item m="1" x="4742"/>
        <item m="1" x="4743"/>
        <item m="1" x="4752"/>
        <item m="1" x="4760"/>
        <item m="1" x="4772"/>
        <item m="1" x="4780"/>
        <item m="1" x="4781"/>
        <item m="1" x="4782"/>
        <item m="1" x="4783"/>
        <item m="1" x="4792"/>
        <item m="1" x="4800"/>
        <item m="1" x="4801"/>
        <item m="1" x="4802"/>
        <item m="1" x="4803"/>
        <item m="1" x="3851"/>
        <item m="1" x="4552"/>
        <item m="1" x="4560"/>
        <item m="1" x="4561"/>
        <item m="1" x="4740"/>
        <item m="1" x="4761"/>
        <item m="1" x="4762"/>
        <item m="1" x="4763"/>
        <item x="0"/>
        <item x="8"/>
        <item x="9"/>
        <item x="12"/>
        <item x="13"/>
        <item x="30"/>
        <item x="38"/>
        <item x="39"/>
        <item x="42"/>
        <item x="43"/>
        <item x="60"/>
        <item x="68"/>
        <item x="69"/>
        <item x="72"/>
        <item x="73"/>
        <item x="90"/>
        <item x="98"/>
        <item x="99"/>
        <item x="102"/>
        <item x="103"/>
        <item x="120"/>
        <item x="128"/>
        <item x="129"/>
        <item x="132"/>
        <item x="133"/>
        <item x="150"/>
        <item x="158"/>
        <item x="159"/>
        <item x="162"/>
        <item x="163"/>
        <item x="180"/>
        <item x="188"/>
        <item x="189"/>
        <item x="192"/>
        <item x="193"/>
        <item x="210"/>
        <item x="218"/>
        <item x="219"/>
        <item x="222"/>
        <item x="223"/>
        <item x="240"/>
        <item x="248"/>
        <item x="249"/>
        <item x="252"/>
        <item x="253"/>
        <item x="270"/>
        <item x="278"/>
        <item x="279"/>
        <item x="282"/>
        <item x="283"/>
        <item x="300"/>
        <item x="308"/>
        <item x="309"/>
        <item x="310"/>
        <item x="311"/>
        <item x="320"/>
        <item x="328"/>
        <item x="329"/>
        <item x="330"/>
        <item x="331"/>
        <item x="340"/>
        <item x="348"/>
        <item x="349"/>
        <item x="350"/>
        <item x="351"/>
        <item x="360"/>
        <item x="368"/>
        <item x="369"/>
        <item x="370"/>
        <item x="371"/>
        <item x="380"/>
        <item x="492"/>
        <item x="493"/>
        <item x="496"/>
        <item x="497"/>
        <item x="388"/>
        <item x="510"/>
        <item x="511"/>
        <item x="514"/>
        <item x="515"/>
        <item x="396"/>
        <item x="532"/>
        <item x="533"/>
        <item x="536"/>
        <item x="537"/>
        <item x="404"/>
        <item x="554"/>
        <item x="555"/>
        <item x="558"/>
        <item x="559"/>
        <item x="412"/>
        <item x="576"/>
        <item x="577"/>
        <item x="580"/>
        <item x="581"/>
        <item x="420"/>
        <item x="598"/>
        <item x="599"/>
        <item x="602"/>
        <item x="603"/>
        <item x="428"/>
        <item x="620"/>
        <item x="621"/>
        <item x="624"/>
        <item x="625"/>
        <item x="436"/>
        <item x="642"/>
        <item x="643"/>
        <item x="646"/>
        <item x="647"/>
        <item x="444"/>
        <item x="664"/>
        <item x="665"/>
        <item x="668"/>
        <item x="669"/>
        <item x="452"/>
        <item x="686"/>
        <item x="687"/>
        <item x="690"/>
        <item x="691"/>
        <item x="460"/>
        <item x="708"/>
        <item x="709"/>
        <item x="710"/>
        <item x="711"/>
        <item x="468"/>
        <item x="720"/>
        <item x="721"/>
        <item x="722"/>
        <item x="723"/>
        <item x="476"/>
        <item x="732"/>
        <item x="733"/>
        <item x="734"/>
        <item x="735"/>
        <item x="484"/>
        <item x="744"/>
        <item x="745"/>
        <item x="746"/>
        <item x="747"/>
        <item x="756"/>
        <item x="868"/>
        <item x="869"/>
        <item x="872"/>
        <item x="764"/>
        <item x="890"/>
        <item x="891"/>
        <item x="894"/>
        <item x="772"/>
        <item x="912"/>
        <item x="913"/>
        <item x="916"/>
        <item x="780"/>
        <item x="934"/>
        <item x="935"/>
        <item x="938"/>
        <item x="788"/>
        <item x="956"/>
        <item x="957"/>
        <item x="960"/>
        <item x="796"/>
        <item x="978"/>
        <item x="979"/>
        <item x="982"/>
        <item x="804"/>
        <item x="1000"/>
        <item x="1001"/>
        <item x="1004"/>
        <item x="812"/>
        <item x="1022"/>
        <item x="1023"/>
        <item x="1026"/>
        <item x="820"/>
        <item x="1044"/>
        <item x="1048"/>
        <item x="828"/>
        <item x="1066"/>
        <item x="1070"/>
        <item x="836"/>
        <item x="1088"/>
        <item x="1090"/>
        <item x="844"/>
        <item x="1100"/>
        <item x="1102"/>
        <item x="852"/>
        <item x="1112"/>
        <item x="1114"/>
        <item x="860"/>
        <item x="1124"/>
        <item x="1126"/>
        <item x="1136"/>
        <item x="1139"/>
        <item x="1140"/>
        <item x="1157"/>
        <item x="1160"/>
        <item x="1161"/>
        <item x="1178"/>
        <item x="1181"/>
        <item x="1182"/>
        <item x="1199"/>
        <item x="1202"/>
        <item x="1203"/>
        <item x="1216"/>
        <item x="1219"/>
        <item x="1220"/>
        <item x="1237"/>
        <item x="1241"/>
        <item x="1242"/>
        <item x="1257"/>
        <item x="1261"/>
        <item x="1262"/>
        <item x="1279"/>
        <item x="1283"/>
        <item x="1284"/>
        <item x="1300"/>
        <item x="1304"/>
        <item x="1305"/>
        <item x="1321"/>
        <item x="1325"/>
        <item x="1326"/>
        <item x="1341"/>
        <item x="1345"/>
        <item x="1346"/>
        <item x="1347"/>
        <item x="1348"/>
        <item x="1357"/>
        <item x="1361"/>
        <item x="1362"/>
        <item x="1363"/>
        <item x="1364"/>
        <item x="1373"/>
        <item x="1377"/>
        <item x="1378"/>
        <item x="1379"/>
        <item x="1380"/>
        <item x="1389"/>
        <item x="1393"/>
        <item x="1394"/>
        <item x="1395"/>
        <item x="1396"/>
        <item m="1" x="7756"/>
        <item x="1143"/>
        <item x="1144"/>
        <item x="1147"/>
        <item x="1148"/>
        <item x="1151"/>
        <item x="1152"/>
        <item x="1153"/>
        <item x="1155"/>
        <item x="1164"/>
        <item x="1165"/>
        <item x="1168"/>
        <item x="1169"/>
        <item x="1172"/>
        <item x="1174"/>
        <item x="1176"/>
        <item x="1185"/>
        <item x="1186"/>
        <item x="1189"/>
        <item x="1190"/>
        <item x="1193"/>
        <item x="1195"/>
        <item x="1197"/>
        <item x="1206"/>
        <item x="1207"/>
        <item x="1210"/>
        <item x="1212"/>
        <item x="1214"/>
        <item x="1223"/>
        <item x="1224"/>
        <item x="1227"/>
        <item x="1228"/>
        <item x="1231"/>
        <item x="1233"/>
        <item x="1235"/>
        <item x="1245"/>
        <item x="1246"/>
        <item x="1251"/>
        <item x="1253"/>
        <item x="1255"/>
        <item x="1265"/>
        <item x="1266"/>
        <item x="1269"/>
        <item x="1270"/>
        <item x="1273"/>
        <item x="1275"/>
        <item x="1277"/>
        <item x="1287"/>
        <item x="1288"/>
        <item x="1291"/>
        <item x="1292"/>
        <item x="1295"/>
        <item m="1" x="5014"/>
        <item x="1298"/>
        <item x="1308"/>
        <item x="1309"/>
        <item x="1312"/>
        <item x="1313"/>
        <item x="1316"/>
        <item m="1" x="5019"/>
        <item x="1319"/>
        <item x="1329"/>
        <item x="1330"/>
        <item x="1333"/>
        <item x="1334"/>
        <item m="1" x="5024"/>
        <item m="1" x="5025"/>
        <item x="1339"/>
        <item x="1349"/>
        <item x="1350"/>
        <item x="1351"/>
        <item x="1352"/>
        <item x="1353"/>
        <item x="1355"/>
        <item x="1365"/>
        <item x="1366"/>
        <item x="1367"/>
        <item x="1368"/>
        <item x="1369"/>
        <item x="1371"/>
        <item x="1381"/>
        <item x="1382"/>
        <item x="1383"/>
        <item x="1384"/>
        <item x="1385"/>
        <item x="1387"/>
        <item x="1397"/>
        <item x="1398"/>
        <item x="1399"/>
        <item x="1400"/>
        <item x="1401"/>
        <item x="1403"/>
        <item m="1" x="4973"/>
        <item m="1" x="4974"/>
        <item x="500"/>
        <item x="501"/>
        <item x="504"/>
        <item x="505"/>
        <item x="506"/>
        <item x="507"/>
        <item x="508"/>
        <item x="509"/>
        <item x="518"/>
        <item x="519"/>
        <item x="522"/>
        <item x="523"/>
        <item x="526"/>
        <item x="527"/>
        <item x="528"/>
        <item x="529"/>
        <item x="530"/>
        <item x="531"/>
        <item x="540"/>
        <item x="541"/>
        <item x="544"/>
        <item x="545"/>
        <item x="548"/>
        <item x="549"/>
        <item x="550"/>
        <item x="551"/>
        <item x="552"/>
        <item x="553"/>
        <item x="562"/>
        <item x="563"/>
        <item x="566"/>
        <item x="567"/>
        <item x="572"/>
        <item x="573"/>
        <item x="574"/>
        <item x="575"/>
        <item x="584"/>
        <item x="585"/>
        <item x="588"/>
        <item x="589"/>
        <item x="592"/>
        <item x="593"/>
        <item x="594"/>
        <item x="595"/>
        <item x="596"/>
        <item x="597"/>
        <item x="606"/>
        <item x="607"/>
        <item x="610"/>
        <item x="611"/>
        <item x="614"/>
        <item x="615"/>
        <item x="616"/>
        <item x="617"/>
        <item x="618"/>
        <item x="619"/>
        <item x="628"/>
        <item x="629"/>
        <item x="632"/>
        <item x="633"/>
        <item x="636"/>
        <item x="637"/>
        <item x="638"/>
        <item x="640"/>
        <item x="641"/>
        <item x="650"/>
        <item x="651"/>
        <item x="654"/>
        <item x="655"/>
        <item x="658"/>
        <item x="659"/>
        <item x="660"/>
        <item x="661"/>
        <item x="662"/>
        <item x="663"/>
        <item x="672"/>
        <item x="673"/>
        <item x="676"/>
        <item x="677"/>
        <item x="682"/>
        <item x="683"/>
        <item x="684"/>
        <item x="685"/>
        <item x="694"/>
        <item x="695"/>
        <item x="698"/>
        <item x="699"/>
        <item x="702"/>
        <item x="703"/>
        <item x="704"/>
        <item x="705"/>
        <item x="706"/>
        <item x="707"/>
        <item x="712"/>
        <item x="713"/>
        <item x="714"/>
        <item x="715"/>
        <item x="716"/>
        <item x="717"/>
        <item x="718"/>
        <item x="719"/>
        <item x="724"/>
        <item x="725"/>
        <item x="726"/>
        <item x="727"/>
        <item x="728"/>
        <item x="729"/>
        <item x="730"/>
        <item x="731"/>
        <item x="736"/>
        <item x="737"/>
        <item x="738"/>
        <item x="739"/>
        <item x="740"/>
        <item x="741"/>
        <item x="742"/>
        <item x="743"/>
        <item x="748"/>
        <item x="749"/>
        <item x="750"/>
        <item x="751"/>
        <item x="752"/>
        <item x="753"/>
        <item x="754"/>
        <item x="755"/>
        <item x="876"/>
        <item x="880"/>
        <item x="884"/>
        <item x="888"/>
        <item x="898"/>
        <item x="902"/>
        <item x="906"/>
        <item x="910"/>
        <item x="920"/>
        <item x="924"/>
        <item x="928"/>
        <item x="932"/>
        <item x="942"/>
        <item x="946"/>
        <item x="950"/>
        <item x="952"/>
        <item x="954"/>
        <item x="964"/>
        <item x="968"/>
        <item x="972"/>
        <item x="974"/>
        <item x="976"/>
        <item x="986"/>
        <item x="990"/>
        <item x="994"/>
        <item x="996"/>
        <item x="998"/>
        <item x="1008"/>
        <item x="1012"/>
        <item x="1016"/>
        <item x="1018"/>
        <item x="1020"/>
        <item x="1030"/>
        <item x="1034"/>
        <item x="1038"/>
        <item x="1040"/>
        <item x="1042"/>
        <item x="1052"/>
        <item x="1056"/>
        <item x="1060"/>
        <item x="1062"/>
        <item x="1064"/>
        <item x="1074"/>
        <item x="1078"/>
        <item x="1082"/>
        <item x="1084"/>
        <item x="1086"/>
        <item x="1092"/>
        <item x="1094"/>
        <item x="1096"/>
        <item x="1098"/>
        <item x="1104"/>
        <item x="1106"/>
        <item x="1108"/>
        <item x="1110"/>
        <item x="1116"/>
        <item x="1118"/>
        <item x="1120"/>
        <item x="1122"/>
        <item x="1128"/>
        <item x="1130"/>
        <item x="1132"/>
        <item x="1134"/>
        <item m="1" x="4448"/>
        <item m="1" x="4449"/>
        <item m="1" x="4452"/>
        <item m="1" x="4453"/>
        <item m="1" x="4456"/>
        <item m="1" x="4457"/>
        <item m="1" x="4458"/>
        <item m="1" x="4459"/>
        <item m="1" x="4460"/>
        <item m="1" x="4461"/>
        <item m="1" x="4478"/>
        <item m="1" x="4479"/>
        <item m="1" x="4482"/>
        <item m="1" x="4483"/>
        <item m="1" x="4486"/>
        <item m="1" x="4487"/>
        <item m="1" x="4488"/>
        <item m="1" x="4489"/>
        <item m="1" x="4490"/>
        <item m="1" x="4491"/>
        <item m="1" x="4508"/>
        <item m="1" x="4509"/>
        <item m="1" x="4512"/>
        <item m="1" x="4513"/>
        <item m="1" x="4516"/>
        <item m="1" x="4517"/>
        <item m="1" x="4518"/>
        <item m="1" x="4519"/>
        <item m="1" x="4520"/>
        <item m="1" x="4521"/>
        <item m="1" x="4538"/>
        <item m="1" x="4539"/>
        <item m="1" x="4542"/>
        <item m="1" x="4543"/>
        <item m="1" x="4546"/>
        <item m="1" x="4547"/>
        <item m="1" x="4548"/>
        <item m="1" x="4549"/>
        <item m="1" x="4550"/>
        <item m="1" x="4551"/>
        <item m="1" x="4568"/>
        <item m="1" x="4569"/>
        <item m="1" x="4572"/>
        <item m="1" x="4573"/>
        <item m="1" x="4576"/>
        <item m="1" x="4577"/>
        <item m="1" x="4578"/>
        <item m="1" x="4579"/>
        <item m="1" x="4580"/>
        <item m="1" x="4581"/>
        <item m="1" x="4598"/>
        <item m="1" x="4599"/>
        <item m="1" x="4602"/>
        <item m="1" x="4603"/>
        <item m="1" x="4606"/>
        <item m="1" x="4607"/>
        <item m="1" x="4608"/>
        <item m="1" x="4609"/>
        <item m="1" x="4610"/>
        <item m="1" x="4611"/>
        <item m="1" x="4628"/>
        <item m="1" x="4629"/>
        <item m="1" x="4632"/>
        <item m="1" x="4633"/>
        <item m="1" x="4636"/>
        <item m="1" x="4637"/>
        <item m="1" x="4638"/>
        <item m="1" x="4639"/>
        <item m="1" x="4640"/>
        <item m="1" x="4641"/>
        <item m="1" x="4658"/>
        <item m="1" x="4659"/>
        <item m="1" x="4662"/>
        <item m="1" x="4663"/>
        <item m="1" x="4666"/>
        <item m="1" x="4667"/>
        <item m="1" x="4668"/>
        <item m="1" x="4669"/>
        <item m="1" x="4670"/>
        <item m="1" x="4671"/>
        <item m="1" x="4688"/>
        <item m="1" x="4689"/>
        <item m="1" x="4692"/>
        <item m="1" x="4693"/>
        <item m="1" x="4696"/>
        <item m="1" x="4697"/>
        <item m="1" x="4698"/>
        <item m="1" x="4699"/>
        <item m="1" x="4700"/>
        <item m="1" x="4701"/>
        <item m="1" x="4718"/>
        <item m="1" x="4719"/>
        <item m="1" x="4722"/>
        <item m="1" x="4723"/>
        <item m="1" x="4726"/>
        <item m="1" x="4727"/>
        <item m="1" x="4728"/>
        <item m="1" x="4729"/>
        <item m="1" x="4730"/>
        <item m="1" x="4731"/>
        <item m="1" x="4744"/>
        <item m="1" x="4745"/>
        <item m="1" x="4746"/>
        <item m="1" x="4747"/>
        <item m="1" x="4748"/>
        <item m="1" x="4749"/>
        <item m="1" x="4750"/>
        <item m="1" x="4751"/>
        <item m="1" x="4764"/>
        <item m="1" x="4765"/>
        <item m="1" x="4766"/>
        <item m="1" x="4767"/>
        <item m="1" x="4768"/>
        <item m="1" x="4769"/>
        <item m="1" x="4770"/>
        <item m="1" x="4771"/>
        <item m="1" x="4784"/>
        <item m="1" x="4785"/>
        <item m="1" x="4786"/>
        <item m="1" x="4787"/>
        <item m="1" x="4788"/>
        <item m="1" x="4789"/>
        <item m="1" x="4790"/>
        <item m="1" x="4791"/>
        <item m="1" x="4804"/>
        <item m="1" x="4805"/>
        <item m="1" x="4806"/>
        <item m="1" x="4807"/>
        <item m="1" x="4808"/>
        <item m="1" x="4809"/>
        <item m="1" x="4810"/>
        <item m="1" x="4811"/>
        <item x="16"/>
        <item x="17"/>
        <item x="20"/>
        <item x="21"/>
        <item x="24"/>
        <item x="25"/>
        <item x="26"/>
        <item x="27"/>
        <item x="28"/>
        <item x="29"/>
        <item x="46"/>
        <item x="47"/>
        <item x="50"/>
        <item x="51"/>
        <item x="54"/>
        <item x="55"/>
        <item x="56"/>
        <item x="57"/>
        <item x="58"/>
        <item x="59"/>
        <item x="76"/>
        <item x="77"/>
        <item x="80"/>
        <item x="81"/>
        <item x="84"/>
        <item x="85"/>
        <item x="86"/>
        <item x="87"/>
        <item x="88"/>
        <item x="89"/>
        <item x="106"/>
        <item x="107"/>
        <item x="110"/>
        <item x="111"/>
        <item x="114"/>
        <item x="115"/>
        <item x="116"/>
        <item x="117"/>
        <item x="118"/>
        <item x="119"/>
        <item x="136"/>
        <item x="137"/>
        <item x="140"/>
        <item x="141"/>
        <item x="144"/>
        <item x="145"/>
        <item x="146"/>
        <item x="147"/>
        <item x="148"/>
        <item x="149"/>
        <item x="166"/>
        <item x="167"/>
        <item x="170"/>
        <item x="171"/>
        <item x="174"/>
        <item x="175"/>
        <item x="176"/>
        <item x="177"/>
        <item x="178"/>
        <item x="179"/>
        <item x="196"/>
        <item x="197"/>
        <item x="200"/>
        <item x="201"/>
        <item x="204"/>
        <item x="205"/>
        <item x="206"/>
        <item x="207"/>
        <item x="208"/>
        <item x="209"/>
        <item x="226"/>
        <item x="227"/>
        <item x="230"/>
        <item x="231"/>
        <item x="234"/>
        <item x="235"/>
        <item x="236"/>
        <item x="237"/>
        <item x="238"/>
        <item x="239"/>
        <item x="256"/>
        <item x="257"/>
        <item x="260"/>
        <item x="261"/>
        <item x="264"/>
        <item x="265"/>
        <item x="266"/>
        <item x="267"/>
        <item x="268"/>
        <item x="269"/>
        <item x="286"/>
        <item x="287"/>
        <item x="290"/>
        <item x="291"/>
        <item x="294"/>
        <item x="295"/>
        <item x="296"/>
        <item x="297"/>
        <item x="298"/>
        <item x="299"/>
        <item x="312"/>
        <item x="313"/>
        <item x="314"/>
        <item x="315"/>
        <item x="316"/>
        <item x="317"/>
        <item x="318"/>
        <item x="319"/>
        <item x="332"/>
        <item x="333"/>
        <item x="334"/>
        <item x="335"/>
        <item x="336"/>
        <item x="337"/>
        <item x="338"/>
        <item x="339"/>
        <item x="352"/>
        <item x="353"/>
        <item x="354"/>
        <item x="355"/>
        <item x="356"/>
        <item x="357"/>
        <item x="358"/>
        <item x="359"/>
        <item x="372"/>
        <item x="373"/>
        <item x="374"/>
        <item x="375"/>
        <item x="376"/>
        <item x="377"/>
        <item x="378"/>
        <item x="379"/>
        <item m="1" x="3662"/>
        <item m="1" x="3663"/>
        <item m="1" x="3666"/>
        <item m="1" x="3667"/>
        <item m="1" x="3668"/>
        <item m="1" x="3669"/>
        <item m="1" x="4016"/>
        <item m="1" x="3670"/>
        <item m="1" x="3687"/>
        <item m="1" x="3688"/>
        <item m="1" x="3691"/>
        <item m="1" x="3692"/>
        <item m="1" x="3695"/>
        <item m="1" x="3696"/>
        <item m="1" x="3697"/>
        <item m="1" x="3698"/>
        <item m="1" x="3699"/>
        <item m="1" x="3700"/>
        <item m="1" x="3717"/>
        <item m="1" x="3718"/>
        <item m="1" x="3721"/>
        <item m="1" x="3722"/>
        <item m="1" x="3725"/>
        <item m="1" x="4017"/>
        <item m="1" x="3726"/>
        <item m="1" x="3727"/>
        <item m="1" x="4018"/>
        <item m="1" x="4019"/>
        <item m="1" x="3744"/>
        <item m="1" x="3745"/>
        <item m="1" x="3748"/>
        <item m="1" x="3749"/>
        <item m="1" x="3752"/>
        <item m="1" x="3753"/>
        <item m="1" x="3754"/>
        <item m="1" x="3755"/>
        <item m="1" x="4020"/>
        <item m="1" x="4021"/>
        <item m="1" x="3772"/>
        <item m="1" x="3773"/>
        <item m="1" x="3776"/>
        <item m="1" x="3777"/>
        <item m="1" x="3780"/>
        <item m="1" x="3781"/>
        <item m="1" x="3782"/>
        <item m="1" x="3783"/>
        <item m="1" x="4022"/>
        <item m="1" x="4023"/>
        <item m="1" x="3800"/>
        <item m="1" x="3801"/>
        <item m="1" x="3804"/>
        <item m="1" x="3805"/>
        <item m="1" x="3808"/>
        <item m="1" x="3809"/>
        <item m="1" x="3810"/>
        <item m="1" x="3811"/>
        <item m="1" x="4024"/>
        <item m="1" x="4025"/>
        <item m="1" x="3826"/>
        <item m="1" x="3827"/>
        <item m="1" x="3830"/>
        <item m="1" x="3831"/>
        <item m="1" x="3834"/>
        <item m="1" x="3835"/>
        <item m="1" x="3836"/>
        <item m="1" x="3837"/>
        <item m="1" x="4026"/>
        <item m="1" x="4027"/>
        <item m="1" x="3858"/>
        <item m="1" x="3859"/>
        <item m="1" x="3862"/>
        <item m="1" x="3863"/>
        <item m="1" x="3864"/>
        <item m="1" x="3865"/>
        <item m="1" x="4028"/>
        <item m="1" x="4029"/>
        <item m="1" x="3886"/>
        <item m="1" x="3887"/>
        <item m="1" x="3890"/>
        <item m="1" x="3891"/>
        <item m="1" x="3892"/>
        <item m="1" x="3893"/>
        <item m="1" x="4030"/>
        <item m="1" x="4031"/>
        <item m="1" x="3914"/>
        <item m="1" x="3915"/>
        <item m="1" x="3918"/>
        <item m="1" x="3919"/>
        <item m="1" x="3920"/>
        <item m="1" x="3921"/>
        <item m="1" x="4032"/>
        <item m="1" x="4033"/>
        <item m="1" x="3936"/>
        <item m="1" x="3937"/>
        <item m="1" x="3938"/>
        <item m="1" x="3939"/>
        <item m="1" x="3940"/>
        <item m="1" x="3941"/>
        <item m="1" x="4034"/>
        <item m="1" x="4035"/>
        <item m="1" x="3956"/>
        <item m="1" x="3957"/>
        <item m="1" x="3958"/>
        <item m="1" x="3959"/>
        <item m="1" x="3960"/>
        <item m="1" x="3961"/>
        <item m="1" x="4036"/>
        <item m="1" x="4037"/>
        <item m="1" x="3976"/>
        <item m="1" x="3977"/>
        <item m="1" x="3978"/>
        <item m="1" x="3979"/>
        <item m="1" x="3980"/>
        <item m="1" x="3981"/>
        <item m="1" x="4038"/>
        <item m="1" x="4039"/>
        <item m="1" x="3984"/>
        <item m="1" x="3985"/>
        <item m="1" x="3986"/>
        <item m="1" x="3987"/>
        <item m="1" x="3988"/>
        <item m="1" x="3989"/>
        <item m="1" x="4040"/>
        <item m="1" x="4041"/>
        <item m="1" x="3992"/>
        <item m="1" x="3993"/>
        <item m="1" x="3994"/>
        <item m="1" x="3995"/>
        <item m="1" x="3996"/>
        <item m="1" x="3997"/>
        <item m="1" x="4042"/>
        <item m="1" x="4043"/>
        <item m="1" x="4012"/>
        <item m="1" x="4013"/>
        <item m="1" x="4014"/>
        <item m="1" x="4015"/>
        <item m="1" x="4064"/>
        <item m="1" x="4065"/>
        <item m="1" x="4068"/>
        <item m="1" x="4070"/>
        <item m="1" x="4071"/>
        <item m="1" x="4072"/>
        <item m="1" x="4073"/>
        <item m="1" x="4094"/>
        <item m="1" x="4095"/>
        <item m="1" x="4098"/>
        <item m="1" x="4100"/>
        <item m="1" x="4101"/>
        <item m="1" x="4102"/>
        <item m="1" x="4103"/>
        <item m="1" x="4124"/>
        <item m="1" x="4125"/>
        <item m="1" x="4128"/>
        <item m="1" x="4130"/>
        <item m="1" x="4131"/>
        <item m="1" x="4132"/>
        <item m="1" x="4133"/>
        <item m="1" x="4154"/>
        <item m="1" x="4155"/>
        <item m="1" x="4158"/>
        <item m="1" x="4159"/>
        <item m="1" x="4160"/>
        <item m="1" x="4161"/>
        <item m="1" x="4162"/>
        <item m="1" x="4163"/>
        <item m="1" x="4184"/>
        <item m="1" x="4185"/>
        <item m="1" x="4188"/>
        <item m="1" x="4189"/>
        <item m="1" x="4190"/>
        <item m="1" x="4191"/>
        <item m="1" x="4192"/>
        <item m="1" x="4193"/>
        <item m="1" x="4214"/>
        <item m="1" x="4215"/>
        <item m="1" x="4218"/>
        <item m="1" x="4219"/>
        <item m="1" x="4220"/>
        <item m="1" x="4221"/>
        <item m="1" x="4222"/>
        <item m="1" x="4223"/>
        <item m="1" x="4244"/>
        <item m="1" x="4245"/>
        <item m="1" x="4248"/>
        <item m="1" x="4249"/>
        <item m="1" x="4250"/>
        <item m="1" x="4251"/>
        <item m="1" x="4252"/>
        <item m="1" x="4253"/>
        <item m="1" x="4274"/>
        <item m="1" x="4275"/>
        <item m="1" x="6063"/>
        <item m="1" x="6064"/>
        <item m="1" x="6116"/>
        <item m="1" x="6117"/>
        <item m="1" x="6139"/>
        <item m="1" x="6140"/>
        <item m="1" x="6162"/>
        <item m="1" x="6163"/>
        <item m="1" x="6184"/>
        <item m="1" x="6185"/>
        <item m="1" x="6456"/>
        <item m="1" x="6458"/>
        <item m="1" x="2054"/>
        <item m="1" x="2066"/>
        <item m="1" x="2078"/>
        <item m="1" x="2090"/>
        <item m="1" x="2102"/>
        <item m="1" x="2114"/>
        <item m="1" x="2124"/>
        <item m="1" x="2134"/>
        <item m="1" x="2144"/>
        <item m="1" x="2154"/>
        <item m="1" x="2164"/>
        <item m="1" x="2175"/>
        <item m="1" x="2186"/>
        <item m="1" x="2197"/>
        <item m="1" x="2208"/>
        <item m="1" x="2219"/>
        <item m="1" x="2230"/>
        <item m="1" x="2241"/>
        <item m="1" x="2546"/>
        <item m="1" x="2556"/>
        <item m="1" x="2566"/>
        <item m="1" x="2576"/>
        <item m="1" x="2547"/>
        <item m="1" x="2557"/>
        <item m="1" x="2567"/>
        <item m="1" x="2577"/>
        <item m="1" x="2549"/>
        <item m="1" x="2559"/>
        <item m="1" x="2569"/>
        <item m="1" x="2579"/>
        <item m="1" x="2592"/>
        <item m="1" x="2602"/>
        <item m="1" x="2612"/>
        <item m="1" x="2551"/>
        <item m="1" x="2561"/>
        <item m="1" x="2571"/>
        <item m="1" x="2581"/>
        <item m="1" x="2593"/>
        <item m="1" x="2603"/>
        <item m="1" x="2613"/>
        <item m="1" x="2553"/>
        <item m="1" x="2563"/>
        <item m="1" x="2573"/>
        <item m="1" x="2583"/>
        <item m="1" x="2594"/>
        <item m="1" x="2604"/>
        <item m="1" x="2614"/>
        <item m="1" x="2555"/>
        <item m="1" x="2565"/>
        <item m="1" x="2575"/>
        <item m="1" x="2585"/>
        <item m="1" x="2595"/>
        <item m="1" x="2605"/>
        <item m="1" x="2615"/>
        <item m="1" x="7662"/>
        <item m="1" x="7672"/>
        <item m="1" x="7680"/>
        <item m="1" x="7690"/>
        <item m="1" x="7720"/>
        <item m="1" x="7750"/>
        <item m="1" x="7782"/>
        <item m="1" x="7962"/>
        <item m="1" x="7967"/>
        <item m="1" x="7969"/>
        <item m="1" x="7971"/>
        <item m="1" x="7973"/>
        <item m="1" x="2048"/>
        <item m="1" x="2050"/>
        <item m="1" x="2052"/>
        <item m="1" x="2058"/>
        <item m="1" x="2060"/>
        <item m="1" x="2062"/>
        <item m="1" x="2064"/>
        <item m="1" x="2070"/>
        <item m="1" x="2072"/>
        <item m="1" x="2074"/>
        <item m="1" x="2076"/>
        <item m="1" x="2096"/>
        <item m="1" x="2098"/>
        <item m="1" x="2100"/>
        <item m="1" x="2106"/>
        <item m="1" x="2108"/>
        <item m="1" x="2110"/>
        <item m="1" x="2112"/>
        <item m="1" x="2082"/>
        <item m="1" x="2084"/>
        <item m="1" x="2086"/>
        <item m="1" x="2088"/>
        <item m="1" x="2118"/>
        <item m="1" x="2120"/>
        <item m="1" x="2122"/>
        <item m="1" x="2126"/>
        <item m="1" x="2128"/>
        <item m="1" x="2130"/>
        <item m="1" x="2132"/>
        <item m="1" x="2138"/>
        <item m="1" x="2140"/>
        <item m="1" x="2142"/>
        <item m="1" x="2148"/>
        <item m="1" x="2150"/>
        <item m="1" x="2152"/>
        <item m="1" x="7698"/>
        <item m="1" x="7710"/>
        <item m="1" x="7730"/>
        <item m="1" x="7740"/>
        <item m="1" x="7762"/>
        <item m="1" x="7772"/>
        <item m="1" x="7960"/>
        <item m="1" x="7965"/>
        <item m="1" x="7975"/>
        <item m="1" x="7977"/>
        <item m="1" x="7979"/>
        <item m="1" x="7981"/>
        <item m="1" x="7983"/>
        <item m="1" x="7882"/>
        <item m="1" x="7892"/>
        <item m="1" x="7900"/>
        <item m="1" x="7908"/>
        <item m="1" x="7914"/>
        <item m="1" x="6267"/>
        <item m="1" x="7633"/>
        <item m="1" x="6073"/>
        <item m="1" x="6094"/>
        <item m="1" x="6103"/>
        <item m="1" x="6126"/>
        <item m="1" x="6149"/>
        <item m="1" x="6172"/>
        <item m="1" x="6194"/>
        <item m="1" x="7553"/>
        <item m="1" x="7555"/>
        <item m="1" x="7561"/>
        <item m="1" x="7575"/>
        <item m="1" x="2056"/>
        <item m="1" x="2068"/>
        <item m="1" x="2080"/>
        <item m="1" x="2092"/>
        <item m="1" x="2104"/>
        <item m="1" x="2165"/>
        <item m="1" x="2176"/>
        <item m="1" x="2187"/>
        <item m="1" x="2198"/>
        <item m="1" x="2209"/>
        <item m="1" x="2220"/>
        <item m="1" x="2231"/>
        <item m="1" x="2242"/>
        <item m="1" x="2271"/>
        <item m="1" x="2273"/>
        <item m="1" x="2277"/>
        <item m="1" x="2279"/>
        <item m="1" x="2283"/>
        <item m="1" x="2285"/>
        <item m="1" x="2299"/>
        <item m="1" x="2301"/>
        <item m="1" x="2305"/>
        <item m="1" x="2307"/>
        <item m="1" x="2311"/>
        <item m="1" x="2313"/>
        <item m="1" x="2327"/>
        <item m="1" x="2329"/>
        <item m="1" x="2333"/>
        <item m="1" x="2335"/>
        <item m="1" x="2339"/>
        <item m="1" x="2341"/>
        <item m="1" x="2355"/>
        <item m="1" x="2357"/>
        <item m="1" x="2361"/>
        <item m="1" x="2363"/>
        <item m="1" x="2367"/>
        <item m="1" x="2369"/>
        <item m="1" x="2383"/>
        <item m="1" x="2385"/>
        <item m="1" x="2389"/>
        <item m="1" x="2391"/>
        <item m="1" x="2395"/>
        <item m="1" x="2397"/>
        <item m="1" x="2411"/>
        <item m="1" x="2413"/>
        <item m="1" x="2417"/>
        <item m="1" x="2419"/>
        <item m="1" x="2423"/>
        <item m="1" x="2425"/>
        <item m="1" x="2443"/>
        <item m="1" x="2445"/>
        <item m="1" x="2449"/>
        <item m="1" x="2451"/>
        <item m="1" x="2455"/>
        <item m="1" x="2457"/>
        <item m="1" x="2475"/>
        <item m="1" x="2477"/>
        <item m="1" x="2481"/>
        <item m="1" x="2483"/>
        <item m="1" x="2487"/>
        <item m="1" x="2489"/>
        <item m="1" x="2507"/>
        <item m="1" x="2509"/>
        <item m="1" x="2527"/>
        <item m="1" x="2529"/>
        <item m="1" x="7794"/>
        <item m="1" x="6850"/>
        <item m="1" x="6878"/>
        <item m="1" x="6906"/>
        <item m="1" x="6934"/>
        <item m="1" x="6962"/>
        <item m="1" x="6990"/>
        <item m="1" x="7022"/>
        <item m="1" x="7050"/>
        <item m="1" x="7078"/>
        <item m="1" x="7106"/>
        <item m="1" x="7134"/>
        <item m="1" x="7162"/>
        <item m="1" x="7164"/>
        <item m="1" x="7166"/>
        <item m="1" x="7168"/>
        <item m="1" x="7191"/>
        <item m="1" x="7193"/>
        <item m="1" x="7195"/>
        <item m="1" x="7218"/>
        <item m="1" x="7220"/>
        <item m="1" x="7222"/>
        <item m="1" x="7244"/>
        <item m="1" x="7246"/>
        <item m="1" x="7248"/>
        <item m="1" x="7270"/>
        <item m="1" x="7272"/>
        <item m="1" x="7274"/>
        <item m="1" x="7297"/>
        <item m="1" x="7299"/>
        <item m="1" x="7301"/>
        <item m="1" x="7323"/>
        <item m="1" x="7325"/>
        <item m="1" x="7327"/>
        <item m="1" x="7345"/>
        <item m="1" x="7347"/>
        <item m="1" x="7349"/>
        <item m="1" x="7372"/>
        <item m="1" x="7374"/>
        <item m="1" x="7376"/>
        <item m="1" x="7399"/>
        <item m="1" x="7401"/>
        <item m="1" x="7403"/>
        <item m="1" x="7425"/>
        <item m="1" x="7427"/>
        <item m="1" x="7429"/>
        <item m="1" x="7446"/>
        <item m="1" x="7448"/>
        <item m="1" x="7450"/>
        <item m="1" x="1947"/>
        <item m="1" x="1966"/>
        <item m="1" x="1777"/>
        <item m="1" x="7513"/>
        <item m="1" x="7514"/>
        <item m="1" x="3644"/>
        <item m="1" x="3649"/>
        <item m="1" x="3673"/>
        <item m="1" x="3678"/>
        <item m="1" x="3703"/>
        <item m="1" x="3708"/>
        <item m="1" x="3730"/>
        <item m="1" x="3735"/>
        <item m="1" x="3758"/>
        <item m="1" x="3763"/>
        <item m="1" x="3786"/>
        <item m="1" x="3791"/>
        <item m="1" x="3814"/>
        <item m="1" x="3819"/>
        <item m="1" x="3840"/>
        <item m="1" x="3845"/>
        <item m="1" x="3868"/>
        <item m="1" x="3873"/>
        <item m="1" x="3896"/>
        <item m="1" x="3901"/>
        <item m="1" x="3924"/>
        <item m="1" x="3929"/>
        <item m="1" x="3944"/>
        <item m="1" x="3949"/>
        <item m="1" x="3964"/>
        <item m="1" x="3969"/>
        <item m="1" x="4000"/>
        <item m="1" x="4005"/>
        <item m="1" x="4046"/>
        <item m="1" x="4051"/>
        <item m="1" x="4076"/>
        <item m="1" x="4081"/>
        <item m="1" x="4106"/>
        <item m="1" x="4111"/>
        <item m="1" x="4136"/>
        <item m="1" x="4141"/>
        <item m="1" x="4166"/>
        <item m="1" x="4171"/>
        <item m="1" x="4196"/>
        <item m="1" x="4201"/>
        <item m="1" x="4226"/>
        <item m="1" x="4231"/>
        <item m="1" x="4256"/>
        <item m="1" x="4261"/>
        <item m="1" x="4286"/>
        <item m="1" x="4291"/>
        <item m="1" x="4316"/>
        <item m="1" x="4321"/>
        <item m="1" x="4346"/>
        <item m="1" x="4351"/>
        <item m="1" x="4368"/>
        <item m="1" x="4373"/>
        <item m="1" x="4390"/>
        <item m="1" x="4395"/>
        <item m="1" x="4412"/>
        <item m="1" x="4417"/>
        <item m="1" x="4434"/>
        <item m="1" x="4439"/>
        <item m="1" x="4464"/>
        <item m="1" x="4469"/>
        <item m="1" x="4494"/>
        <item m="1" x="4499"/>
        <item m="1" x="4524"/>
        <item m="1" x="4529"/>
        <item m="1" x="4554"/>
        <item m="1" x="4559"/>
        <item m="1" x="4584"/>
        <item m="1" x="4589"/>
        <item m="1" x="4614"/>
        <item m="1" x="4619"/>
        <item m="1" x="4644"/>
        <item m="1" x="4649"/>
        <item m="1" x="4674"/>
        <item m="1" x="4679"/>
        <item m="1" x="4704"/>
        <item m="1" x="4709"/>
        <item m="1" x="4734"/>
        <item m="1" x="4739"/>
        <item m="1" x="4754"/>
        <item m="1" x="4759"/>
        <item m="1" x="4774"/>
        <item m="1" x="4779"/>
        <item m="1" x="4794"/>
        <item m="1" x="4799"/>
        <item x="2"/>
        <item x="7"/>
        <item x="32"/>
        <item x="37"/>
        <item x="62"/>
        <item x="67"/>
        <item x="92"/>
        <item x="97"/>
        <item x="122"/>
        <item x="127"/>
        <item x="152"/>
        <item x="157"/>
        <item x="182"/>
        <item x="187"/>
        <item x="212"/>
        <item x="217"/>
        <item x="242"/>
        <item x="247"/>
        <item x="272"/>
        <item x="277"/>
        <item x="302"/>
        <item x="307"/>
        <item x="322"/>
        <item x="327"/>
        <item x="342"/>
        <item x="347"/>
        <item x="362"/>
        <item x="367"/>
        <item x="382"/>
        <item x="387"/>
        <item x="390"/>
        <item x="395"/>
        <item x="398"/>
        <item x="403"/>
        <item x="406"/>
        <item x="411"/>
        <item x="414"/>
        <item x="419"/>
        <item x="422"/>
        <item x="427"/>
        <item x="430"/>
        <item x="435"/>
        <item x="438"/>
        <item x="443"/>
        <item x="446"/>
        <item x="451"/>
        <item x="454"/>
        <item x="459"/>
        <item x="462"/>
        <item x="467"/>
        <item x="470"/>
        <item x="475"/>
        <item x="478"/>
        <item x="483"/>
        <item x="486"/>
        <item x="491"/>
        <item x="758"/>
        <item x="763"/>
        <item x="766"/>
        <item x="771"/>
        <item x="774"/>
        <item x="779"/>
        <item x="782"/>
        <item x="787"/>
        <item x="790"/>
        <item x="795"/>
        <item x="798"/>
        <item x="803"/>
        <item x="806"/>
        <item x="811"/>
        <item x="814"/>
        <item x="819"/>
        <item x="822"/>
        <item x="827"/>
        <item x="830"/>
        <item x="835"/>
        <item x="838"/>
        <item x="843"/>
        <item x="846"/>
        <item x="851"/>
        <item x="854"/>
        <item x="859"/>
        <item x="862"/>
        <item x="867"/>
        <item x="1137"/>
        <item m="1" x="4981"/>
        <item x="1158"/>
        <item m="1" x="4986"/>
        <item x="1179"/>
        <item m="1" x="4991"/>
        <item x="1200"/>
        <item m="1" x="4996"/>
        <item x="1217"/>
        <item m="1" x="5001"/>
        <item x="1238"/>
        <item m="1" x="5005"/>
        <item x="1258"/>
        <item m="1" x="5009"/>
        <item x="1280"/>
        <item m="1" x="5013"/>
        <item x="1301"/>
        <item m="1" x="5018"/>
        <item x="1322"/>
        <item m="1" x="5023"/>
        <item x="1342"/>
        <item m="1" x="5029"/>
        <item x="1358"/>
        <item m="1" x="5033"/>
        <item x="1374"/>
        <item m="1" x="5037"/>
        <item x="1390"/>
        <item m="1" x="5041"/>
        <item m="1" x="5044"/>
        <item m="1" x="5049"/>
        <item m="1" x="5070"/>
        <item m="1" x="5075"/>
        <item m="1" x="5096"/>
        <item m="1" x="5101"/>
        <item m="1" x="5122"/>
        <item m="1" x="5127"/>
        <item m="1" x="5148"/>
        <item m="1" x="5153"/>
        <item m="1" x="5174"/>
        <item m="1" x="5179"/>
        <item m="1" x="5200"/>
        <item m="1" x="5205"/>
        <item m="1" x="5226"/>
        <item m="1" x="5231"/>
        <item m="1" x="5252"/>
        <item m="1" x="5257"/>
        <item m="1" x="5278"/>
        <item m="1" x="7952"/>
        <item m="1" x="5302"/>
        <item m="1" x="7954"/>
        <item m="1" x="5320"/>
        <item m="1" x="7956"/>
        <item m="1" x="5338"/>
        <item m="1" x="5343"/>
        <item m="1" x="5358"/>
        <item m="1" x="7958"/>
        <item m="1" x="6084"/>
        <item m="1" x="6085"/>
        <item m="1" x="6225"/>
        <item m="1" x="6228"/>
        <item m="1" x="6249"/>
        <item m="1" x="6252"/>
        <item m="1" x="6834"/>
        <item m="1" x="6862"/>
        <item m="1" x="6890"/>
        <item m="1" x="6918"/>
        <item m="1" x="6946"/>
        <item m="1" x="6974"/>
        <item m="1" x="7000"/>
        <item m="1" x="7002"/>
        <item m="1" x="7004"/>
        <item m="1" x="7005"/>
        <item m="1" x="7006"/>
        <item m="1" x="7034"/>
        <item m="1" x="7062"/>
        <item m="1" x="7090"/>
        <item m="1" x="7118"/>
        <item m="1" x="1729"/>
        <item m="1" x="1731"/>
        <item m="1" x="1753"/>
        <item m="1" x="1755"/>
        <item m="1" x="1759"/>
        <item m="1" x="1761"/>
        <item m="1" x="1779"/>
        <item m="1" x="1783"/>
        <item m="1" x="1785"/>
        <item m="1" x="1801"/>
        <item m="1" x="1803"/>
        <item m="1" x="1807"/>
        <item m="1" x="1809"/>
        <item m="1" x="1825"/>
        <item m="1" x="1827"/>
        <item m="1" x="1831"/>
        <item m="1" x="1833"/>
        <item m="1" x="1848"/>
        <item m="1" x="1850"/>
        <item m="1" x="1854"/>
        <item m="1" x="1856"/>
        <item m="1" x="1872"/>
        <item m="1" x="1874"/>
        <item m="1" x="1878"/>
        <item m="1" x="1880"/>
        <item m="1" x="1896"/>
        <item m="1" x="1898"/>
        <item m="1" x="1902"/>
        <item m="1" x="1904"/>
        <item m="1" x="1920"/>
        <item m="1" x="1922"/>
        <item m="1" x="1926"/>
        <item m="1" x="1928"/>
        <item m="1" x="1940"/>
        <item m="1" x="1942"/>
        <item m="1" x="1946"/>
        <item m="1" x="1948"/>
        <item m="1" x="1959"/>
        <item m="1" x="1961"/>
        <item m="1" x="1965"/>
        <item m="1" x="1967"/>
        <item m="1" x="1979"/>
        <item m="1" x="1981"/>
        <item m="1" x="1985"/>
        <item m="1" x="1986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6"/>
        <item m="1" x="2698"/>
        <item m="1" x="2699"/>
        <item m="1" x="2704"/>
        <item m="1" x="2706"/>
        <item m="1" x="2707"/>
        <item m="1" x="2712"/>
        <item m="1" x="2713"/>
        <item m="1" x="2714"/>
        <item m="1" x="2716"/>
        <item m="1" x="2731"/>
        <item m="1" x="2733"/>
        <item m="1" x="2735"/>
        <item m="1" x="2749"/>
        <item m="1" x="2750"/>
        <item m="1" x="2274"/>
        <item m="1" x="2275"/>
        <item m="1" x="2280"/>
        <item m="1" x="2281"/>
        <item m="1" x="2286"/>
        <item m="1" x="2287"/>
        <item m="1" x="2302"/>
        <item m="1" x="2303"/>
        <item m="1" x="2308"/>
        <item m="1" x="2309"/>
        <item m="1" x="2314"/>
        <item m="1" x="2315"/>
        <item m="1" x="2330"/>
        <item m="1" x="2331"/>
        <item m="1" x="2336"/>
        <item m="1" x="2337"/>
        <item m="1" x="2342"/>
        <item m="1" x="2343"/>
        <item m="1" x="2358"/>
        <item m="1" x="2359"/>
        <item m="1" x="2364"/>
        <item m="1" x="2365"/>
        <item m="1" x="2370"/>
        <item m="1" x="2371"/>
        <item m="1" x="2386"/>
        <item m="1" x="2387"/>
        <item m="1" x="2392"/>
        <item m="1" x="2393"/>
        <item m="1" x="2398"/>
        <item m="1" x="2399"/>
        <item m="1" x="2414"/>
        <item m="1" x="2415"/>
        <item m="1" x="2420"/>
        <item m="1" x="2421"/>
        <item m="1" x="2426"/>
        <item m="1" x="2427"/>
        <item m="1" x="2446"/>
        <item m="1" x="2447"/>
        <item m="1" x="2452"/>
        <item m="1" x="2453"/>
        <item m="1" x="2458"/>
        <item m="1" x="2459"/>
        <item m="1" x="2478"/>
        <item m="1" x="2479"/>
        <item m="1" x="2484"/>
        <item m="1" x="2485"/>
        <item m="1" x="2490"/>
        <item m="1" x="2491"/>
        <item m="1" x="2510"/>
        <item m="1" x="2511"/>
        <item m="1" x="2530"/>
        <item m="1" x="2531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8"/>
        <item m="1" x="2900"/>
        <item m="1" x="2901"/>
        <item m="1" x="2902"/>
        <item m="1" x="2903"/>
        <item m="1" x="2904"/>
        <item m="1" x="2906"/>
        <item m="1" x="2908"/>
        <item m="1" x="2910"/>
        <item m="1" x="2911"/>
        <item m="1" x="2912"/>
        <item m="1" x="2913"/>
        <item m="1" x="2914"/>
        <item m="1" x="2916"/>
        <item m="1" x="2918"/>
        <item m="1" x="2920"/>
        <item m="1" x="2921"/>
        <item m="1" x="2922"/>
        <item m="1" x="2923"/>
        <item m="1" x="2924"/>
        <item m="1" x="2926"/>
        <item m="1" x="2928"/>
        <item m="1" x="2930"/>
        <item m="1" x="2931"/>
        <item m="1" x="2932"/>
        <item m="1" x="2933"/>
        <item m="1" x="2934"/>
        <item m="1" x="2936"/>
        <item m="1" x="2938"/>
        <item m="1" x="2940"/>
        <item m="1" x="2941"/>
        <item m="1" x="2942"/>
        <item m="1" x="2943"/>
        <item m="1" x="2944"/>
        <item m="1" x="2946"/>
        <item m="1" x="2948"/>
        <item m="1" x="2950"/>
        <item m="1" x="2951"/>
        <item m="1" x="2952"/>
        <item m="1" x="2953"/>
        <item m="1" x="2954"/>
        <item m="1" x="2956"/>
        <item m="1" x="2958"/>
        <item m="1" x="2960"/>
        <item m="1" x="2961"/>
        <item m="1" x="2962"/>
        <item m="1" x="2963"/>
        <item m="1" x="2964"/>
        <item m="1" x="2965"/>
        <item m="1" x="2966"/>
        <item m="1" x="2968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1"/>
        <item m="1" x="2983"/>
        <item m="1" x="2985"/>
        <item m="1" x="2987"/>
        <item m="1" x="2988"/>
        <item m="1" x="2989"/>
        <item m="1" x="2990"/>
        <item m="1" x="2991"/>
        <item m="1" x="2992"/>
        <item m="1" x="2994"/>
        <item m="1" x="2996"/>
        <item m="1" x="2998"/>
        <item m="1" x="3000"/>
        <item m="1" x="3001"/>
        <item m="1" x="3002"/>
        <item m="1" x="3003"/>
        <item m="1" x="3004"/>
        <item m="1" x="3005"/>
        <item m="1" x="3007"/>
        <item m="1" x="3009"/>
        <item m="1" x="3011"/>
        <item m="1" x="3013"/>
        <item m="1" x="3014"/>
        <item m="1" x="3015"/>
        <item m="1" x="3016"/>
        <item m="1" x="3018"/>
        <item m="1" x="3020"/>
        <item m="1" x="3022"/>
        <item m="1" x="3024"/>
        <item m="1" x="3026"/>
        <item m="1" x="3027"/>
        <item m="1" x="3029"/>
        <item m="1" x="3031"/>
        <item m="1" x="3033"/>
        <item m="1" x="3035"/>
        <item m="1" x="3037"/>
        <item m="1" x="3039"/>
        <item m="1" x="3040"/>
        <item m="1" x="3041"/>
        <item m="1" x="3043"/>
        <item m="1" x="3045"/>
        <item m="1" x="3046"/>
        <item m="1" x="3047"/>
        <item m="1" x="3048"/>
        <item m="1" x="3049"/>
        <item m="1" x="3050"/>
        <item m="1" x="3051"/>
        <item m="1" x="3053"/>
        <item m="1" x="3055"/>
        <item m="1" x="3056"/>
        <item m="1" x="3057"/>
        <item m="1" x="3058"/>
        <item m="1" x="3059"/>
        <item m="1" x="3060"/>
        <item m="1" x="3061"/>
        <item m="1" x="3063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6"/>
        <item m="1" x="3078"/>
        <item m="1" x="3080"/>
        <item m="1" x="3084"/>
        <item m="1" x="3085"/>
        <item m="1" x="3087"/>
        <item m="1" x="3088"/>
        <item m="1" x="3089"/>
        <item m="1" x="3091"/>
        <item m="1" x="3093"/>
        <item m="1" x="3095"/>
        <item m="1" x="3099"/>
        <item m="1" x="3100"/>
        <item m="1" x="3102"/>
        <item m="1" x="3103"/>
        <item m="1" x="3104"/>
        <item m="1" x="3106"/>
        <item m="1" x="3108"/>
        <item m="1" x="3110"/>
        <item m="1" x="3114"/>
        <item m="1" x="3115"/>
        <item m="1" x="7940"/>
        <item m="1" x="3116"/>
        <item m="1" x="3117"/>
        <item m="1" x="3118"/>
        <item m="1" x="3120"/>
        <item m="1" x="3122"/>
        <item m="1" x="3124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6"/>
        <item m="1" x="3148"/>
        <item m="1" x="3150"/>
        <item m="1" x="3151"/>
        <item m="1" x="3152"/>
        <item m="1" x="3153"/>
        <item m="1" x="3154"/>
        <item m="1" x="3156"/>
        <item m="1" x="3157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3"/>
        <item m="1" x="3194"/>
        <item m="1" x="3195"/>
        <item m="1" x="3196"/>
        <item m="1" x="3197"/>
        <item m="1" x="3198"/>
        <item m="1" x="3199"/>
        <item m="1" x="3200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7944"/>
        <item m="1" x="3216"/>
        <item m="1" x="3217"/>
        <item m="1" x="3218"/>
        <item m="1" x="3220"/>
        <item m="1" x="3221"/>
        <item m="1" x="3222"/>
        <item m="1" x="3223"/>
        <item m="1" x="3224"/>
        <item m="1" x="3225"/>
        <item m="1" x="3226"/>
        <item m="1" x="7945"/>
        <item m="1" x="3227"/>
        <item m="1" x="3229"/>
        <item m="1" x="3230"/>
        <item m="1" x="3231"/>
        <item m="1" x="3232"/>
        <item m="1" x="3233"/>
        <item m="1" x="3234"/>
        <item m="1" x="3235"/>
        <item m="1" x="3237"/>
        <item m="1" x="3239"/>
        <item m="1" x="3240"/>
        <item m="1" x="3241"/>
        <item m="1" x="3242"/>
        <item m="1" x="3243"/>
        <item m="1" x="3245"/>
        <item m="1" x="3246"/>
        <item m="1" x="3247"/>
        <item m="1" x="3249"/>
        <item m="1" x="3250"/>
        <item m="1" x="3251"/>
        <item m="1" x="3252"/>
        <item m="1" x="3253"/>
        <item m="1" x="3255"/>
        <item m="1" x="3256"/>
        <item m="1" x="3257"/>
        <item m="1" x="3259"/>
        <item m="1" x="3260"/>
        <item m="1" x="3261"/>
        <item m="1" x="3262"/>
        <item m="1" x="3263"/>
        <item m="1" x="3265"/>
        <item m="1" x="3266"/>
        <item m="1" x="3267"/>
        <item m="1" x="3269"/>
        <item m="1" x="3270"/>
        <item m="1" x="3271"/>
        <item m="1" x="3272"/>
        <item m="1" x="3275"/>
        <item m="1" x="3276"/>
        <item m="1" x="3277"/>
        <item m="1" x="3279"/>
        <item m="1" x="3280"/>
        <item m="1" x="3281"/>
        <item m="1" x="3282"/>
        <item m="1" x="3283"/>
        <item m="1" x="3285"/>
        <item m="1" x="3286"/>
        <item m="1" x="3287"/>
        <item m="1" x="3289"/>
        <item m="1" x="3290"/>
        <item m="1" x="3291"/>
        <item m="1" x="3295"/>
        <item m="1" x="3296"/>
        <item m="1" x="3297"/>
        <item m="1" x="3299"/>
        <item m="1" x="3300"/>
        <item m="1" x="3301"/>
        <item m="1" x="3302"/>
        <item m="1" x="3303"/>
        <item m="1" x="3305"/>
        <item m="1" x="3306"/>
        <item m="1" x="3307"/>
        <item m="1" x="3309"/>
        <item m="1" x="3310"/>
        <item m="1" x="3311"/>
        <item m="1" x="3312"/>
        <item m="1" x="3313"/>
        <item m="1" x="3315"/>
        <item m="1" x="3317"/>
        <item m="1" x="3319"/>
        <item m="1" x="3320"/>
        <item m="1" x="3321"/>
        <item m="1" x="3322"/>
        <item m="1" x="3323"/>
        <item m="1" x="3325"/>
        <item m="1" x="3327"/>
        <item m="1" x="3329"/>
        <item m="1" x="3330"/>
        <item m="1" x="3331"/>
        <item m="1" x="3332"/>
        <item m="1" x="3333"/>
        <item m="1" x="3335"/>
        <item m="1" x="3337"/>
        <item m="1" x="3339"/>
        <item m="1" x="3340"/>
        <item m="1" x="3341"/>
        <item m="1" x="3342"/>
        <item m="1" x="3343"/>
        <item m="1" x="3345"/>
        <item m="1" x="3347"/>
        <item m="1" x="3349"/>
        <item m="1" x="3350"/>
        <item m="1" x="3351"/>
        <item m="1" x="3352"/>
        <item m="1" x="3353"/>
        <item m="1" x="3355"/>
        <item m="1" x="3357"/>
        <item m="1" x="3359"/>
        <item m="1" x="3360"/>
        <item m="1" x="3361"/>
        <item m="1" x="3362"/>
        <item m="1" x="3363"/>
        <item m="1" x="3365"/>
        <item m="1" x="3367"/>
        <item m="1" x="3369"/>
        <item m="1" x="3370"/>
        <item m="1" x="3371"/>
        <item m="1" x="3372"/>
        <item m="1" x="3373"/>
        <item m="1" x="3375"/>
        <item m="1" x="3377"/>
        <item m="1" x="3379"/>
        <item m="1" x="3380"/>
        <item m="1" x="3381"/>
        <item m="1" x="3382"/>
        <item m="1" x="3383"/>
        <item m="1" x="3385"/>
        <item m="1" x="3387"/>
        <item m="1" x="3389"/>
        <item m="1" x="3390"/>
        <item m="1" x="3391"/>
        <item m="1" x="3392"/>
        <item m="1" x="3393"/>
        <item m="1" x="3395"/>
        <item m="1" x="3397"/>
        <item m="1" x="3399"/>
        <item m="1" x="3400"/>
        <item m="1" x="3401"/>
        <item m="1" x="3402"/>
        <item m="1" x="3403"/>
        <item m="1" x="3404"/>
        <item m="1" x="3405"/>
        <item m="1" x="3407"/>
        <item m="1" x="3408"/>
        <item m="1" x="3409"/>
        <item m="1" x="3410"/>
        <item m="1" x="3411"/>
        <item m="1" x="3413"/>
        <item m="1" x="3414"/>
        <item m="1" x="3416"/>
        <item m="1" x="3417"/>
        <item m="1" x="3418"/>
        <item m="1" x="3419"/>
        <item m="1" x="3420"/>
        <item m="1" x="3422"/>
        <item m="1" x="3423"/>
        <item m="1" x="3425"/>
        <item m="1" x="3426"/>
        <item m="1" x="3427"/>
        <item m="1" x="3428"/>
        <item m="1" x="3429"/>
        <item m="1" x="3431"/>
        <item m="1" x="3432"/>
        <item m="1" x="3434"/>
        <item m="1" x="3435"/>
        <item m="1" x="3436"/>
        <item m="1" x="3437"/>
        <item m="1" x="3438"/>
        <item m="1" x="3439"/>
        <item m="1" x="3440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6"/>
        <item m="1" x="3457"/>
        <item m="1" x="3459"/>
        <item m="1" x="3460"/>
        <item m="1" x="3461"/>
        <item m="1" x="3462"/>
        <item m="1" x="3463"/>
        <item m="1" x="3465"/>
        <item m="1" x="3466"/>
        <item m="1" x="3468"/>
        <item m="1" x="3469"/>
        <item m="1" x="3470"/>
        <item m="1" x="3471"/>
        <item m="1" x="3472"/>
        <item m="1" x="3474"/>
        <item m="1" x="3477"/>
        <item m="1" x="3478"/>
        <item m="1" x="3479"/>
        <item m="1" x="3480"/>
        <item m="1" x="3482"/>
        <item m="1" x="3484"/>
        <item m="1" x="3485"/>
        <item m="1" x="3486"/>
        <item m="1" x="3488"/>
        <item m="1" x="3489"/>
        <item m="1" x="3491"/>
        <item m="1" x="3492"/>
        <item m="1" x="3493"/>
        <item m="1" x="3494"/>
        <item m="1" x="3496"/>
        <item m="1" x="3497"/>
        <item m="1" x="3498"/>
        <item m="1" x="3499"/>
        <item m="1" x="3500"/>
        <item m="1" x="3501"/>
        <item m="1" x="3503"/>
        <item m="1" x="3505"/>
        <item m="1" x="3507"/>
        <item m="1" x="3509"/>
        <item m="1" x="3510"/>
        <item m="1" x="3511"/>
        <item m="1" x="3512"/>
        <item m="1" x="3513"/>
        <item m="1" x="3514"/>
        <item m="1" x="3516"/>
        <item m="1" x="3517"/>
        <item m="1" x="3518"/>
        <item m="1" x="3519"/>
        <item m="1" x="3520"/>
        <item m="1" x="3521"/>
        <item m="1" x="3523"/>
        <item m="1" x="3525"/>
        <item m="1" x="3526"/>
        <item m="1" x="3527"/>
        <item m="1" x="3529"/>
        <item m="1" x="3531"/>
        <item m="1" x="3533"/>
        <item m="1" x="3534"/>
        <item m="1" x="3535"/>
        <item m="1" x="3536"/>
        <item m="1" x="3538"/>
        <item m="1" x="3539"/>
        <item m="1" x="3540"/>
        <item m="1" x="3541"/>
        <item m="1" x="3542"/>
        <item m="1" x="3543"/>
        <item m="1" x="3545"/>
        <item m="1" x="3547"/>
        <item m="1" x="3549"/>
        <item m="1" x="3551"/>
        <item m="1" x="3553"/>
        <item m="1" x="3555"/>
        <item m="1" x="3556"/>
        <item m="1" x="3557"/>
        <item m="1" x="3558"/>
        <item m="1" x="3559"/>
        <item m="1" x="3561"/>
        <item m="1" x="3562"/>
        <item m="1" x="3563"/>
        <item m="1" x="3564"/>
        <item m="1" x="3565"/>
        <item m="1" x="3566"/>
        <item m="1" x="3567"/>
        <item m="1" x="3569"/>
        <item m="1" x="3570"/>
        <item m="1" x="3571"/>
        <item m="1" x="3573"/>
        <item m="1" x="3575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9"/>
        <item m="1" x="3591"/>
        <item m="1" x="3592"/>
        <item m="1" x="3593"/>
        <item m="1" x="3595"/>
        <item m="1" x="3597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1"/>
        <item m="1" x="3613"/>
        <item m="1" x="3614"/>
        <item m="1" x="3615"/>
        <item m="1" x="3617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6067"/>
        <item m="1" x="6070"/>
        <item m="1" x="6097"/>
        <item m="1" x="6120"/>
        <item m="1" x="6143"/>
        <item m="1" x="6166"/>
        <item m="1" x="6188"/>
        <item m="1" x="7984"/>
        <item m="1" x="6260"/>
        <item m="1" x="7985"/>
        <item m="1" x="7986"/>
        <item m="1" x="6263"/>
        <item m="1" x="7987"/>
        <item m="1" x="6281"/>
        <item m="1" x="7988"/>
        <item m="1" x="7989"/>
        <item m="1" x="6284"/>
        <item m="1" x="7990"/>
        <item m="1" x="6305"/>
        <item m="1" x="7991"/>
        <item m="1" x="7992"/>
        <item m="1" x="6308"/>
        <item m="1" x="6319"/>
        <item m="1" x="7993"/>
        <item m="1" x="6329"/>
        <item m="1" x="7994"/>
        <item m="1" x="7995"/>
        <item m="1" x="6332"/>
        <item m="1" x="7996"/>
        <item m="1" x="6353"/>
        <item m="1" x="7997"/>
        <item m="1" x="7998"/>
        <item m="1" x="6356"/>
        <item m="1" x="7999"/>
        <item m="1" x="6377"/>
        <item m="1" x="6380"/>
        <item m="1" x="6401"/>
        <item m="1" x="6404"/>
        <item m="1" x="6425"/>
        <item m="1" x="6428"/>
        <item m="1" x="6446"/>
        <item m="1" x="6449"/>
        <item m="1" x="6466"/>
        <item m="1" x="6469"/>
        <item m="1" x="6489"/>
        <item m="1" x="6492"/>
        <item m="1" x="6508"/>
        <item m="1" x="6511"/>
        <item m="1" x="7657"/>
        <item m="1" x="7660"/>
        <item m="1" x="7663"/>
        <item m="1" x="7665"/>
        <item m="1" x="7667"/>
        <item m="1" x="7670"/>
        <item m="1" x="7673"/>
        <item m="1" x="7675"/>
        <item m="1" x="7678"/>
        <item m="1" x="7681"/>
        <item m="1" x="7683"/>
        <item m="1" x="7685"/>
        <item m="1" x="7688"/>
        <item m="1" x="7691"/>
        <item m="1" x="7693"/>
        <item m="1" x="7696"/>
        <item m="1" x="7699"/>
        <item m="1" x="7701"/>
        <item m="1" x="7703"/>
        <item m="1" x="7705"/>
        <item m="1" x="7708"/>
        <item m="1" x="7711"/>
        <item m="1" x="7713"/>
        <item m="1" x="7715"/>
        <item m="1" x="7718"/>
        <item m="1" x="7721"/>
        <item m="1" x="7723"/>
        <item m="1" x="7725"/>
        <item m="1" x="7728"/>
        <item m="1" x="7731"/>
        <item m="1" x="7733"/>
        <item m="1" x="7735"/>
        <item m="1" x="7738"/>
        <item m="1" x="7741"/>
        <item m="1" x="7743"/>
        <item m="1" x="7745"/>
        <item m="1" x="7748"/>
        <item m="1" x="7751"/>
        <item m="1" x="7753"/>
        <item m="1" x="7755"/>
        <item m="1" x="7757"/>
        <item m="1" x="7760"/>
        <item m="1" x="7763"/>
        <item m="1" x="7770"/>
        <item m="1" x="7773"/>
        <item m="1" x="7780"/>
        <item m="1" x="7783"/>
        <item m="1" x="7785"/>
        <item m="1" x="7792"/>
        <item m="1" x="7795"/>
        <item m="1" x="7853"/>
        <item m="1" x="7881"/>
        <item m="1" x="7884"/>
        <item m="1" x="7886"/>
        <item m="1" x="7888"/>
        <item m="1" x="7891"/>
        <item m="1" x="7894"/>
        <item m="1" x="7896"/>
        <item m="1" x="7899"/>
        <item m="1" x="7902"/>
        <item m="1" x="7904"/>
        <item m="1" x="7907"/>
        <item m="1" x="7910"/>
        <item m="1" x="7913"/>
        <item m="1" x="7916"/>
        <item m="1" x="6525"/>
        <item m="1" x="6529"/>
        <item m="1" x="6550"/>
        <item m="1" x="6554"/>
        <item m="1" x="6575"/>
        <item m="1" x="6579"/>
        <item m="1" x="6600"/>
        <item m="1" x="6604"/>
        <item m="1" x="6625"/>
        <item m="1" x="6629"/>
        <item m="1" x="6650"/>
        <item m="1" x="6654"/>
        <item m="1" x="6675"/>
        <item m="1" x="6678"/>
        <item m="1" x="6679"/>
        <item m="1" x="6700"/>
        <item m="1" x="6704"/>
        <item m="1" x="6725"/>
        <item m="1" x="6729"/>
        <item m="1" x="6750"/>
        <item m="1" x="6754"/>
        <item m="1" x="6774"/>
        <item m="1" x="6799"/>
        <item m="1" x="6824"/>
        <item m="1" x="6828"/>
        <item m="1" x="6832"/>
        <item m="1" x="6836"/>
        <item m="1" x="6838"/>
        <item m="1" x="6852"/>
        <item m="1" x="6856"/>
        <item m="1" x="6860"/>
        <item m="1" x="6864"/>
        <item m="1" x="6866"/>
        <item m="1" x="6880"/>
        <item m="1" x="6884"/>
        <item m="1" x="6888"/>
        <item m="1" x="6892"/>
        <item m="1" x="6894"/>
        <item m="1" x="6908"/>
        <item m="1" x="6912"/>
        <item m="1" x="6916"/>
        <item m="1" x="6920"/>
        <item m="1" x="6922"/>
        <item m="1" x="6936"/>
        <item m="1" x="6940"/>
        <item m="1" x="6944"/>
        <item m="1" x="6950"/>
        <item m="1" x="6964"/>
        <item m="1" x="6968"/>
        <item m="1" x="6972"/>
        <item m="1" x="6978"/>
        <item m="1" x="6992"/>
        <item m="1" x="6996"/>
        <item m="1" x="7001"/>
        <item m="1" x="7007"/>
        <item m="1" x="7009"/>
        <item m="1" x="7010"/>
        <item m="1" x="7024"/>
        <item m="1" x="7028"/>
        <item m="1" x="7032"/>
        <item m="1" x="7038"/>
        <item m="1" x="7052"/>
        <item m="1" x="7056"/>
        <item m="1" x="7060"/>
        <item m="1" x="7066"/>
        <item m="1" x="7080"/>
        <item m="1" x="7084"/>
        <item m="1" x="7088"/>
        <item m="1" x="7094"/>
        <item m="1" x="7108"/>
        <item m="1" x="7112"/>
        <item m="1" x="7116"/>
        <item m="1" x="7122"/>
        <item m="1" x="7140"/>
        <item m="1" x="7144"/>
        <item m="1" x="7146"/>
        <item m="1" x="7150"/>
        <item m="1" x="7165"/>
        <item m="1" x="7170"/>
        <item m="1" x="7172"/>
        <item m="1" x="7173"/>
        <item m="1" x="7176"/>
        <item m="1" x="7179"/>
        <item m="1" x="7192"/>
        <item m="1" x="7197"/>
        <item m="1" x="7200"/>
        <item m="1" x="7203"/>
        <item m="1" x="7206"/>
        <item m="1" x="7219"/>
        <item m="1" x="7224"/>
        <item m="1" x="7226"/>
        <item m="1" x="7229"/>
        <item m="1" x="7232"/>
        <item m="1" x="7245"/>
        <item m="1" x="7250"/>
        <item m="1" x="7252"/>
        <item m="1" x="7255"/>
        <item m="1" x="7258"/>
        <item m="1" x="7271"/>
        <item m="1" x="7276"/>
        <item m="1" x="7279"/>
        <item m="1" x="7282"/>
        <item m="1" x="7298"/>
        <item m="1" x="7303"/>
        <item m="1" x="7306"/>
        <item m="1" x="7309"/>
        <item m="1" x="7324"/>
        <item m="1" x="7329"/>
        <item m="1" x="7332"/>
        <item m="1" x="7334"/>
        <item m="1" x="7346"/>
        <item m="1" x="7354"/>
        <item m="1" x="7357"/>
        <item m="1" x="7373"/>
        <item m="1" x="7378"/>
        <item m="1" x="7381"/>
        <item m="1" x="7384"/>
        <item m="1" x="7400"/>
        <item m="1" x="7405"/>
        <item m="1" x="7408"/>
        <item m="1" x="7410"/>
        <item m="1" x="7426"/>
        <item m="1" x="7431"/>
        <item m="1" x="7433"/>
        <item m="1" x="7435"/>
        <item m="1" x="7447"/>
        <item m="1" x="7452"/>
        <item m="1" x="7454"/>
        <item m="1" x="7457"/>
        <item m="1" x="4813"/>
        <item m="1" x="4815"/>
        <item m="1" x="4817"/>
        <item m="1" x="4819"/>
        <item m="1" x="4821"/>
        <item m="1" x="4823"/>
        <item m="1" x="4825"/>
        <item m="1" x="4827"/>
        <item m="1" x="4829"/>
        <item m="1" x="4831"/>
        <item m="1" x="4833"/>
        <item m="1" x="4835"/>
        <item m="1" x="4837"/>
        <item m="1" x="4839"/>
        <item m="1" x="4841"/>
        <item m="1" x="4843"/>
        <item m="1" x="4845"/>
        <item m="1" x="4847"/>
        <item m="1" x="4849"/>
        <item m="1" x="4851"/>
        <item m="1" x="4853"/>
        <item m="1" x="4855"/>
        <item m="1" x="4857"/>
        <item m="1" x="4859"/>
        <item m="1" x="4861"/>
        <item m="1" x="4863"/>
        <item m="1" x="4865"/>
        <item m="1" x="4867"/>
        <item m="1" x="4869"/>
        <item m="1" x="4871"/>
        <item m="1" x="4873"/>
        <item m="1" x="4877"/>
        <item m="1" x="4879"/>
        <item m="1" x="4881"/>
        <item m="1" x="4883"/>
        <item m="1" x="4885"/>
        <item m="1" x="4887"/>
        <item m="1" x="4889"/>
        <item m="1" x="4891"/>
        <item m="1" x="4893"/>
        <item m="1" x="4895"/>
        <item m="1" x="4897"/>
        <item m="1" x="4899"/>
        <item m="1" x="4901"/>
        <item m="1" x="4903"/>
        <item m="1" x="4905"/>
        <item m="1" x="4907"/>
        <item m="1" x="4909"/>
        <item m="1" x="4911"/>
        <item m="1" x="4913"/>
        <item m="1" x="4915"/>
        <item m="1" x="4917"/>
        <item m="1" x="4919"/>
        <item m="1" x="4921"/>
        <item m="1" x="4923"/>
        <item m="1" x="4925"/>
        <item m="1" x="4927"/>
        <item m="1" x="4929"/>
        <item m="1" x="4931"/>
        <item m="1" x="4933"/>
        <item m="1" x="4935"/>
        <item m="1" x="4937"/>
        <item m="1" x="4938"/>
        <item m="1" x="4940"/>
        <item m="1" x="4942"/>
        <item m="1" x="4944"/>
        <item m="1" x="4946"/>
        <item m="1" x="4948"/>
        <item m="1" x="4950"/>
        <item m="1" x="4952"/>
        <item m="1" x="4954"/>
        <item m="1" x="4956"/>
        <item m="1" x="4958"/>
        <item m="1" x="4960"/>
        <item m="1" x="4962"/>
        <item m="1" x="4964"/>
        <item m="1" x="4966"/>
        <item m="1" x="4968"/>
        <item m="1" x="4970"/>
        <item m="1" x="4972"/>
        <item m="1" x="7471"/>
        <item m="1" x="1407"/>
        <item m="1" x="1409"/>
        <item m="1" x="1411"/>
        <item m="1" x="1414"/>
        <item m="1" x="1417"/>
        <item m="1" x="7473"/>
        <item m="1" x="1425"/>
        <item m="1" x="1427"/>
        <item m="1" x="1429"/>
        <item m="1" x="1432"/>
        <item m="1" x="1435"/>
        <item m="1" x="7475"/>
        <item m="1" x="1442"/>
        <item m="1" x="1444"/>
        <item m="1" x="1446"/>
        <item m="1" x="1449"/>
        <item m="1" x="1451"/>
        <item m="1" x="7477"/>
        <item m="1" x="1458"/>
        <item m="1" x="1460"/>
        <item m="1" x="1462"/>
        <item m="1" x="1465"/>
        <item m="1" x="1468"/>
        <item m="1" x="7479"/>
        <item m="1" x="1476"/>
        <item m="1" x="1478"/>
        <item m="1" x="1480"/>
        <item m="1" x="1483"/>
        <item m="1" x="7481"/>
        <item m="1" x="1492"/>
        <item m="1" x="1494"/>
        <item m="1" x="1496"/>
        <item m="1" x="1498"/>
        <item m="1" x="7483"/>
        <item m="1" x="1508"/>
        <item m="1" x="1510"/>
        <item m="1" x="1512"/>
        <item m="1" x="1514"/>
        <item m="1" x="7485"/>
        <item m="1" x="1518"/>
        <item m="1" x="1520"/>
        <item m="1" x="1522"/>
        <item m="1" x="1524"/>
        <item m="1" x="7487"/>
        <item m="1" x="1528"/>
        <item m="1" x="1530"/>
        <item m="1" x="1532"/>
        <item m="1" x="1533"/>
        <item m="1" x="1534"/>
        <item m="1" x="7489"/>
        <item m="1" x="1538"/>
        <item m="1" x="1540"/>
        <item m="1" x="1542"/>
        <item m="1" x="1544"/>
        <item m="1" x="7491"/>
        <item m="1" x="1550"/>
        <item m="1" x="1552"/>
        <item m="1" x="1554"/>
        <item m="1" x="1558"/>
        <item m="1" x="1560"/>
        <item m="1" x="1562"/>
        <item m="1" x="1564"/>
        <item m="1" x="1568"/>
        <item m="1" x="1570"/>
        <item m="1" x="1572"/>
        <item m="1" x="1574"/>
        <item m="1" x="1576"/>
        <item m="1" x="1580"/>
        <item m="1" x="1582"/>
        <item m="1" x="1583"/>
        <item m="1" x="1584"/>
        <item m="1" x="1585"/>
        <item m="1" x="1586"/>
        <item m="1" x="1587"/>
        <item m="1" x="1588"/>
        <item m="1" x="1590"/>
        <item m="1" x="1592"/>
        <item m="1" x="1594"/>
        <item m="1" x="1598"/>
        <item m="1" x="1600"/>
        <item m="1" x="1602"/>
        <item m="1" x="1604"/>
        <item m="1" x="1606"/>
        <item m="1" x="1610"/>
        <item m="1" x="1612"/>
        <item m="1" x="1614"/>
        <item m="1" x="1616"/>
        <item m="1" x="1618"/>
        <item m="1" x="1622"/>
        <item m="1" x="1624"/>
        <item m="1" x="1626"/>
        <item m="1" x="1628"/>
        <item m="1" x="1630"/>
        <item m="1" x="1634"/>
        <item m="1" x="1636"/>
        <item m="1" x="1638"/>
        <item m="1" x="1640"/>
        <item m="1" x="1642"/>
        <item m="1" x="1646"/>
        <item m="1" x="1648"/>
        <item m="1" x="1650"/>
        <item m="1" x="1652"/>
        <item m="1" x="1654"/>
        <item m="1" x="1658"/>
        <item m="1" x="1660"/>
        <item m="1" x="1662"/>
        <item m="1" x="1664"/>
        <item m="1" x="1666"/>
        <item m="1" x="1670"/>
        <item m="1" x="1675"/>
        <item m="1" x="1677"/>
        <item m="1" x="1679"/>
        <item m="1" x="1681"/>
        <item m="1" x="1685"/>
        <item m="1" x="1687"/>
        <item m="1" x="1689"/>
        <item m="1" x="1691"/>
        <item m="1" x="1693"/>
        <item m="1" x="1697"/>
        <item m="1" x="1699"/>
        <item m="1" x="1701"/>
        <item m="1" x="1703"/>
        <item m="1" x="1705"/>
        <item m="1" x="1709"/>
        <item m="1" x="1711"/>
        <item m="1" x="1713"/>
        <item m="1" x="1715"/>
        <item m="1" x="1717"/>
        <item m="1" x="1722"/>
        <item m="1" x="1728"/>
        <item m="1" x="1739"/>
        <item m="1" x="1741"/>
        <item m="1" x="1743"/>
        <item m="1" x="1746"/>
        <item m="1" x="1752"/>
        <item m="1" x="1758"/>
        <item m="1" x="1763"/>
        <item m="1" x="1765"/>
        <item m="1" x="1767"/>
        <item m="1" x="1770"/>
        <item m="1" x="1776"/>
        <item m="1" x="1782"/>
        <item m="1" x="1787"/>
        <item m="1" x="1789"/>
        <item m="1" x="1791"/>
        <item m="1" x="1794"/>
        <item m="1" x="1800"/>
        <item m="1" x="1806"/>
        <item m="1" x="1811"/>
        <item m="1" x="1813"/>
        <item m="1" x="1815"/>
        <item m="1" x="1818"/>
        <item m="1" x="1824"/>
        <item m="1" x="1830"/>
        <item m="1" x="1835"/>
        <item m="1" x="1836"/>
        <item m="1" x="1838"/>
        <item m="1" x="1841"/>
        <item m="1" x="1847"/>
        <item m="1" x="1853"/>
        <item m="1" x="1858"/>
        <item m="1" x="1860"/>
        <item m="1" x="1862"/>
        <item m="1" x="1865"/>
        <item m="1" x="1871"/>
        <item m="1" x="1877"/>
        <item m="1" x="1882"/>
        <item m="1" x="1884"/>
        <item m="1" x="1886"/>
        <item m="1" x="1889"/>
        <item m="1" x="1895"/>
        <item m="1" x="1901"/>
        <item m="1" x="1906"/>
        <item m="1" x="1908"/>
        <item m="1" x="1910"/>
        <item m="1" x="1913"/>
        <item m="1" x="1919"/>
        <item m="1" x="1925"/>
        <item m="1" x="1930"/>
        <item m="1" x="1932"/>
        <item m="1" x="1934"/>
        <item m="1" x="1936"/>
        <item m="1" x="1939"/>
        <item m="1" x="1945"/>
        <item m="1" x="1950"/>
        <item m="1" x="1952"/>
        <item m="1" x="1954"/>
        <item m="1" x="1955"/>
        <item m="1" x="1958"/>
        <item m="1" x="1964"/>
        <item m="1" x="1969"/>
        <item m="1" x="1971"/>
        <item m="1" x="1973"/>
        <item m="1" x="1975"/>
        <item m="1" x="1978"/>
        <item m="1" x="1984"/>
        <item m="1" x="1988"/>
        <item m="1" x="1990"/>
        <item m="1" x="1992"/>
        <item m="1" x="2700"/>
        <item m="1" x="2701"/>
        <item m="1" x="2702"/>
        <item m="1" x="2703"/>
        <item m="1" x="2708"/>
        <item m="1" x="2709"/>
        <item m="1" x="2710"/>
        <item m="1" x="2711"/>
        <item m="1" x="2718"/>
        <item m="1" x="2722"/>
        <item m="1" x="2724"/>
        <item m="1" x="2728"/>
        <item m="1" x="2737"/>
        <item m="1" x="2739"/>
        <item m="1" x="2743"/>
        <item m="1" x="2747"/>
        <item m="1" x="2047"/>
        <item m="1" x="2049"/>
        <item m="1" x="2051"/>
        <item m="1" x="2053"/>
        <item m="1" x="2055"/>
        <item m="1" x="2059"/>
        <item m="1" x="2061"/>
        <item m="1" x="2063"/>
        <item m="1" x="2065"/>
        <item m="1" x="2067"/>
        <item m="1" x="2071"/>
        <item m="1" x="2073"/>
        <item m="1" x="2075"/>
        <item m="1" x="2077"/>
        <item m="1" x="2079"/>
        <item m="1" x="2083"/>
        <item m="1" x="2085"/>
        <item m="1" x="2087"/>
        <item m="1" x="2089"/>
        <item m="1" x="2091"/>
        <item m="1" x="2095"/>
        <item m="1" x="2097"/>
        <item m="1" x="2099"/>
        <item m="1" x="2101"/>
        <item m="1" x="2103"/>
        <item m="1" x="2107"/>
        <item m="1" x="2109"/>
        <item m="1" x="2111"/>
        <item m="1" x="2113"/>
        <item m="1" x="2117"/>
        <item m="1" x="2119"/>
        <item m="1" x="2121"/>
        <item m="1" x="2123"/>
        <item m="1" x="2127"/>
        <item m="1" x="2129"/>
        <item m="1" x="2131"/>
        <item m="1" x="2133"/>
        <item m="1" x="2137"/>
        <item m="1" x="2139"/>
        <item m="1" x="2141"/>
        <item m="1" x="2143"/>
        <item m="1" x="2147"/>
        <item m="1" x="2149"/>
        <item m="1" x="2151"/>
        <item m="1" x="2153"/>
        <item m="1" x="2157"/>
        <item m="1" x="2159"/>
        <item m="1" x="2161"/>
        <item m="1" x="2163"/>
        <item m="1" x="2168"/>
        <item m="1" x="2170"/>
        <item m="1" x="2172"/>
        <item m="1" x="2174"/>
        <item m="1" x="2179"/>
        <item m="1" x="2181"/>
        <item m="1" x="2183"/>
        <item m="1" x="2185"/>
        <item m="1" x="2190"/>
        <item m="1" x="2192"/>
        <item m="1" x="2194"/>
        <item m="1" x="2196"/>
        <item m="1" x="2201"/>
        <item m="1" x="2203"/>
        <item m="1" x="2205"/>
        <item m="1" x="2207"/>
        <item m="1" x="2212"/>
        <item m="1" x="2214"/>
        <item m="1" x="2216"/>
        <item m="1" x="2218"/>
        <item m="1" x="2223"/>
        <item m="1" x="2225"/>
        <item m="1" x="2227"/>
        <item m="1" x="2229"/>
        <item m="1" x="2234"/>
        <item m="1" x="2236"/>
        <item m="1" x="2238"/>
        <item m="1" x="2240"/>
        <item m="1" x="2246"/>
        <item m="1" x="2249"/>
        <item m="1" x="2252"/>
        <item m="1" x="2261"/>
        <item m="1" x="2264"/>
        <item m="1" x="2267"/>
        <item m="1" x="3643"/>
        <item m="1" x="3645"/>
        <item m="1" x="3646"/>
        <item m="1" x="3648"/>
        <item m="1" x="3652"/>
        <item m="1" x="3653"/>
        <item m="1" x="3656"/>
        <item m="1" x="3657"/>
        <item m="1" x="3660"/>
        <item m="1" x="3661"/>
        <item m="1" x="3664"/>
        <item m="1" x="3665"/>
        <item m="1" x="3672"/>
        <item m="1" x="3674"/>
        <item m="1" x="3675"/>
        <item m="1" x="3677"/>
        <item m="1" x="3681"/>
        <item m="1" x="3682"/>
        <item m="1" x="3685"/>
        <item m="1" x="3686"/>
        <item m="1" x="3689"/>
        <item m="1" x="3690"/>
        <item m="1" x="3693"/>
        <item m="1" x="3694"/>
        <item m="1" x="3702"/>
        <item m="1" x="3704"/>
        <item m="1" x="3705"/>
        <item m="1" x="3707"/>
        <item m="1" x="3711"/>
        <item m="1" x="3712"/>
        <item m="1" x="3715"/>
        <item m="1" x="3716"/>
        <item m="1" x="3719"/>
        <item m="1" x="3720"/>
        <item m="1" x="3723"/>
        <item m="1" x="3724"/>
        <item m="1" x="3729"/>
        <item m="1" x="3731"/>
        <item m="1" x="3732"/>
        <item m="1" x="3734"/>
        <item m="1" x="3738"/>
        <item m="1" x="3739"/>
        <item m="1" x="3742"/>
        <item m="1" x="3743"/>
        <item m="1" x="3746"/>
        <item m="1" x="3747"/>
        <item m="1" x="3750"/>
        <item m="1" x="3751"/>
        <item m="1" x="3757"/>
        <item m="1" x="3759"/>
        <item m="1" x="3760"/>
        <item m="1" x="3762"/>
        <item m="1" x="3766"/>
        <item m="1" x="3767"/>
        <item m="1" x="3770"/>
        <item m="1" x="3771"/>
        <item m="1" x="3774"/>
        <item m="1" x="3775"/>
        <item m="1" x="3778"/>
        <item m="1" x="3779"/>
        <item m="1" x="3785"/>
        <item m="1" x="3787"/>
        <item m="1" x="3788"/>
        <item m="1" x="3790"/>
        <item m="1" x="3794"/>
        <item m="1" x="3795"/>
        <item m="1" x="3798"/>
        <item m="1" x="3799"/>
        <item m="1" x="3802"/>
        <item m="1" x="3803"/>
        <item m="1" x="3806"/>
        <item m="1" x="3807"/>
        <item m="1" x="3813"/>
        <item m="1" x="3815"/>
        <item m="1" x="3816"/>
        <item m="1" x="3818"/>
        <item m="1" x="3820"/>
        <item m="1" x="3821"/>
        <item m="1" x="3824"/>
        <item m="1" x="3825"/>
        <item m="1" x="3828"/>
        <item m="1" x="3829"/>
        <item m="1" x="3832"/>
        <item m="1" x="3833"/>
        <item m="1" x="3839"/>
        <item m="1" x="3841"/>
        <item m="1" x="3842"/>
        <item m="1" x="3844"/>
        <item m="1" x="3848"/>
        <item m="1" x="3849"/>
        <item m="1" x="3852"/>
        <item m="1" x="3853"/>
        <item m="1" x="3856"/>
        <item m="1" x="3857"/>
        <item m="1" x="3860"/>
        <item m="1" x="3861"/>
        <item m="1" x="3867"/>
        <item m="1" x="3869"/>
        <item m="1" x="3870"/>
        <item m="1" x="3872"/>
        <item m="1" x="3876"/>
        <item m="1" x="3877"/>
        <item m="1" x="3880"/>
        <item m="1" x="3881"/>
        <item m="1" x="3884"/>
        <item m="1" x="3885"/>
        <item m="1" x="3888"/>
        <item m="1" x="3889"/>
        <item m="1" x="3895"/>
        <item m="1" x="3897"/>
        <item m="1" x="3898"/>
        <item m="1" x="3900"/>
        <item m="1" x="3904"/>
        <item m="1" x="3905"/>
        <item m="1" x="3908"/>
        <item m="1" x="3909"/>
        <item m="1" x="3912"/>
        <item m="1" x="3913"/>
        <item m="1" x="3916"/>
        <item m="1" x="3917"/>
        <item m="1" x="3923"/>
        <item m="1" x="3925"/>
        <item m="1" x="3926"/>
        <item m="1" x="3928"/>
        <item m="1" x="3943"/>
        <item m="1" x="3945"/>
        <item m="1" x="3946"/>
        <item m="1" x="3948"/>
        <item m="1" x="3963"/>
        <item m="1" x="3965"/>
        <item m="1" x="3966"/>
        <item m="1" x="3968"/>
        <item m="1" x="3999"/>
        <item m="1" x="4001"/>
        <item m="1" x="4002"/>
        <item m="1" x="4004"/>
        <item m="1" x="4008"/>
        <item m="1" x="4009"/>
        <item m="1" x="4045"/>
        <item m="1" x="4047"/>
        <item m="1" x="4048"/>
        <item m="1" x="4050"/>
        <item m="1" x="4054"/>
        <item m="1" x="4055"/>
        <item m="1" x="4058"/>
        <item m="1" x="4059"/>
        <item m="1" x="4062"/>
        <item m="1" x="4063"/>
        <item m="1" x="4066"/>
        <item m="1" x="4075"/>
        <item m="1" x="4077"/>
        <item m="1" x="4078"/>
        <item m="1" x="4080"/>
        <item m="1" x="4084"/>
        <item m="1" x="4085"/>
        <item m="1" x="4088"/>
        <item m="1" x="4089"/>
        <item m="1" x="4092"/>
        <item m="1" x="4093"/>
        <item m="1" x="4096"/>
        <item m="1" x="4105"/>
        <item m="1" x="4107"/>
        <item m="1" x="4108"/>
        <item m="1" x="4110"/>
        <item m="1" x="4114"/>
        <item m="1" x="4115"/>
        <item m="1" x="4118"/>
        <item m="1" x="4119"/>
        <item m="1" x="4122"/>
        <item m="1" x="4123"/>
        <item m="1" x="4126"/>
        <item m="1" x="4135"/>
        <item m="1" x="4137"/>
        <item m="1" x="4138"/>
        <item m="1" x="4140"/>
        <item m="1" x="4144"/>
        <item m="1" x="4145"/>
        <item m="1" x="4148"/>
        <item m="1" x="4149"/>
        <item m="1" x="4152"/>
        <item m="1" x="4153"/>
        <item m="1" x="4156"/>
        <item m="1" x="4165"/>
        <item m="1" x="4167"/>
        <item m="1" x="4168"/>
        <item m="1" x="4170"/>
        <item m="1" x="4174"/>
        <item m="1" x="4175"/>
        <item m="1" x="4178"/>
        <item m="1" x="4179"/>
        <item m="1" x="4182"/>
        <item m="1" x="4183"/>
        <item m="1" x="4186"/>
        <item m="1" x="4187"/>
        <item m="1" x="4195"/>
        <item m="1" x="4197"/>
        <item m="1" x="4198"/>
        <item m="1" x="4200"/>
        <item m="1" x="4204"/>
        <item m="1" x="4205"/>
        <item m="1" x="4208"/>
        <item m="1" x="4209"/>
        <item m="1" x="4212"/>
        <item m="1" x="4213"/>
        <item m="1" x="4216"/>
        <item m="1" x="4217"/>
        <item m="1" x="4225"/>
        <item m="1" x="4227"/>
        <item m="1" x="4228"/>
        <item m="1" x="4230"/>
        <item m="1" x="4234"/>
        <item m="1" x="4235"/>
        <item m="1" x="4238"/>
        <item m="1" x="4239"/>
        <item m="1" x="4242"/>
        <item m="1" x="4243"/>
        <item m="1" x="4246"/>
        <item m="1" x="4247"/>
        <item m="1" x="4255"/>
        <item m="1" x="4257"/>
        <item m="1" x="4258"/>
        <item m="1" x="4260"/>
        <item m="1" x="4264"/>
        <item m="1" x="4265"/>
        <item m="1" x="4268"/>
        <item m="1" x="4269"/>
        <item m="1" x="4272"/>
        <item m="1" x="4273"/>
        <item m="1" x="4276"/>
        <item m="1" x="4285"/>
        <item m="1" x="4287"/>
        <item m="1" x="4288"/>
        <item m="1" x="4290"/>
        <item m="1" x="4294"/>
        <item m="1" x="4295"/>
        <item m="1" x="4315"/>
        <item m="1" x="4317"/>
        <item m="1" x="4318"/>
        <item m="1" x="4320"/>
        <item m="1" x="4324"/>
        <item m="1" x="4325"/>
        <item m="1" x="4345"/>
        <item m="1" x="4347"/>
        <item m="1" x="4348"/>
        <item m="1" x="4350"/>
        <item m="1" x="4367"/>
        <item m="1" x="4369"/>
        <item m="1" x="4370"/>
        <item m="1" x="4372"/>
        <item m="1" x="4389"/>
        <item m="1" x="4391"/>
        <item m="1" x="4392"/>
        <item m="1" x="4394"/>
        <item m="1" x="4411"/>
        <item m="1" x="4413"/>
        <item m="1" x="4414"/>
        <item m="1" x="4416"/>
        <item m="1" x="4433"/>
        <item m="1" x="4435"/>
        <item m="1" x="4436"/>
        <item m="1" x="4438"/>
        <item m="1" x="4442"/>
        <item m="1" x="4443"/>
        <item m="1" x="4446"/>
        <item m="1" x="4447"/>
        <item m="1" x="4450"/>
        <item m="1" x="4451"/>
        <item m="1" x="4454"/>
        <item m="1" x="4455"/>
        <item m="1" x="4463"/>
        <item m="1" x="4465"/>
        <item m="1" x="4466"/>
        <item m="1" x="4468"/>
        <item m="1" x="4472"/>
        <item m="1" x="4473"/>
        <item m="1" x="4476"/>
        <item m="1" x="4477"/>
        <item m="1" x="4480"/>
        <item m="1" x="4481"/>
        <item m="1" x="4484"/>
        <item m="1" x="4485"/>
        <item m="1" x="4493"/>
        <item m="1" x="4495"/>
        <item m="1" x="4496"/>
        <item m="1" x="4498"/>
        <item m="1" x="4502"/>
        <item m="1" x="4503"/>
        <item m="1" x="4506"/>
        <item m="1" x="4507"/>
        <item m="1" x="4510"/>
        <item m="1" x="4511"/>
        <item m="1" x="4514"/>
        <item m="1" x="4515"/>
        <item m="1" x="4523"/>
        <item m="1" x="4525"/>
        <item m="1" x="4526"/>
        <item m="1" x="4528"/>
        <item m="1" x="4532"/>
        <item m="1" x="4533"/>
        <item m="1" x="4536"/>
        <item m="1" x="4537"/>
        <item m="1" x="4540"/>
        <item m="1" x="4541"/>
        <item m="1" x="4544"/>
        <item m="1" x="4545"/>
        <item m="1" x="4553"/>
        <item m="1" x="4555"/>
        <item m="1" x="4556"/>
        <item m="1" x="4558"/>
        <item m="1" x="4562"/>
        <item m="1" x="4563"/>
        <item m="1" x="4566"/>
        <item m="1" x="4567"/>
        <item m="1" x="4570"/>
        <item m="1" x="4571"/>
        <item m="1" x="4574"/>
        <item m="1" x="4575"/>
        <item m="1" x="4583"/>
        <item m="1" x="4585"/>
        <item m="1" x="4586"/>
        <item m="1" x="4588"/>
        <item m="1" x="4592"/>
        <item m="1" x="4593"/>
        <item m="1" x="4596"/>
        <item m="1" x="4597"/>
        <item m="1" x="4600"/>
        <item m="1" x="4601"/>
        <item m="1" x="4604"/>
        <item m="1" x="4605"/>
        <item m="1" x="4613"/>
        <item m="1" x="4615"/>
        <item m="1" x="4616"/>
        <item m="1" x="4618"/>
        <item m="1" x="4622"/>
        <item m="1" x="4623"/>
        <item m="1" x="4626"/>
        <item m="1" x="4627"/>
        <item m="1" x="4630"/>
        <item m="1" x="4631"/>
        <item m="1" x="4634"/>
        <item m="1" x="4635"/>
        <item m="1" x="4643"/>
        <item m="1" x="4645"/>
        <item m="1" x="4646"/>
        <item m="1" x="4648"/>
        <item m="1" x="4652"/>
        <item m="1" x="4653"/>
        <item m="1" x="4656"/>
        <item m="1" x="4657"/>
        <item m="1" x="4660"/>
        <item m="1" x="4661"/>
        <item m="1" x="4664"/>
        <item m="1" x="4665"/>
        <item m="1" x="4673"/>
        <item m="1" x="4675"/>
        <item m="1" x="4676"/>
        <item m="1" x="4678"/>
        <item m="1" x="4682"/>
        <item m="1" x="4683"/>
        <item m="1" x="4686"/>
        <item m="1" x="4687"/>
        <item m="1" x="4690"/>
        <item m="1" x="4691"/>
        <item m="1" x="4694"/>
        <item m="1" x="4695"/>
        <item m="1" x="4703"/>
        <item m="1" x="4705"/>
        <item m="1" x="4706"/>
        <item m="1" x="4708"/>
        <item m="1" x="4712"/>
        <item m="1" x="4713"/>
        <item m="1" x="4716"/>
        <item m="1" x="4717"/>
        <item m="1" x="4720"/>
        <item m="1" x="4721"/>
        <item m="1" x="4724"/>
        <item m="1" x="4725"/>
        <item m="1" x="4733"/>
        <item m="1" x="4735"/>
        <item m="1" x="4736"/>
        <item m="1" x="4738"/>
        <item m="1" x="4753"/>
        <item m="1" x="4755"/>
        <item m="1" x="4756"/>
        <item m="1" x="4758"/>
        <item m="1" x="4773"/>
        <item m="1" x="4775"/>
        <item m="1" x="4776"/>
        <item m="1" x="4778"/>
        <item m="1" x="4793"/>
        <item m="1" x="4795"/>
        <item m="1" x="4796"/>
        <item m="1" x="4798"/>
        <item x="1"/>
        <item x="3"/>
        <item x="4"/>
        <item x="5"/>
        <item x="6"/>
        <item x="10"/>
        <item x="11"/>
        <item x="14"/>
        <item x="15"/>
        <item x="18"/>
        <item x="19"/>
        <item x="22"/>
        <item x="23"/>
        <item x="31"/>
        <item x="33"/>
        <item x="34"/>
        <item x="35"/>
        <item x="36"/>
        <item x="40"/>
        <item x="41"/>
        <item x="44"/>
        <item x="45"/>
        <item x="48"/>
        <item x="49"/>
        <item x="52"/>
        <item x="53"/>
        <item x="61"/>
        <item x="63"/>
        <item x="64"/>
        <item x="65"/>
        <item x="66"/>
        <item x="70"/>
        <item x="71"/>
        <item x="74"/>
        <item x="75"/>
        <item x="78"/>
        <item x="79"/>
        <item x="82"/>
        <item x="83"/>
        <item x="91"/>
        <item x="93"/>
        <item x="94"/>
        <item x="95"/>
        <item x="96"/>
        <item x="100"/>
        <item x="101"/>
        <item x="104"/>
        <item x="105"/>
        <item x="108"/>
        <item x="109"/>
        <item x="112"/>
        <item x="113"/>
        <item x="121"/>
        <item x="123"/>
        <item x="124"/>
        <item x="125"/>
        <item x="126"/>
        <item x="130"/>
        <item x="131"/>
        <item x="134"/>
        <item x="135"/>
        <item x="138"/>
        <item x="139"/>
        <item x="142"/>
        <item x="143"/>
        <item x="151"/>
        <item x="153"/>
        <item x="154"/>
        <item x="155"/>
        <item x="156"/>
        <item x="160"/>
        <item x="161"/>
        <item x="164"/>
        <item x="165"/>
        <item x="168"/>
        <item x="169"/>
        <item x="172"/>
        <item x="173"/>
        <item x="181"/>
        <item x="183"/>
        <item x="184"/>
        <item x="185"/>
        <item x="186"/>
        <item x="190"/>
        <item x="191"/>
        <item x="194"/>
        <item x="195"/>
        <item x="198"/>
        <item x="199"/>
        <item x="202"/>
        <item x="203"/>
        <item x="211"/>
        <item x="213"/>
        <item x="214"/>
        <item x="215"/>
        <item x="216"/>
        <item x="220"/>
        <item x="221"/>
        <item x="224"/>
        <item x="225"/>
        <item x="228"/>
        <item x="229"/>
        <item x="232"/>
        <item x="233"/>
        <item x="241"/>
        <item x="243"/>
        <item x="244"/>
        <item x="245"/>
        <item x="246"/>
        <item x="250"/>
        <item x="251"/>
        <item x="254"/>
        <item x="255"/>
        <item x="258"/>
        <item x="259"/>
        <item x="262"/>
        <item x="263"/>
        <item x="271"/>
        <item x="273"/>
        <item x="274"/>
        <item x="275"/>
        <item x="276"/>
        <item x="280"/>
        <item x="281"/>
        <item x="284"/>
        <item x="285"/>
        <item x="288"/>
        <item x="289"/>
        <item x="292"/>
        <item x="293"/>
        <item x="301"/>
        <item x="303"/>
        <item x="304"/>
        <item x="305"/>
        <item x="306"/>
        <item x="321"/>
        <item x="323"/>
        <item x="324"/>
        <item x="325"/>
        <item x="326"/>
        <item x="341"/>
        <item x="343"/>
        <item x="344"/>
        <item x="345"/>
        <item x="346"/>
        <item x="361"/>
        <item x="363"/>
        <item x="364"/>
        <item x="365"/>
        <item x="366"/>
        <item x="381"/>
        <item x="383"/>
        <item x="384"/>
        <item x="385"/>
        <item x="386"/>
        <item x="494"/>
        <item x="495"/>
        <item x="498"/>
        <item x="499"/>
        <item m="1" x="4975"/>
        <item m="1" x="4976"/>
        <item x="502"/>
        <item x="503"/>
        <item x="389"/>
        <item x="391"/>
        <item x="392"/>
        <item x="393"/>
        <item x="394"/>
        <item x="512"/>
        <item x="513"/>
        <item x="516"/>
        <item x="517"/>
        <item x="520"/>
        <item x="521"/>
        <item x="524"/>
        <item x="525"/>
        <item x="397"/>
        <item x="399"/>
        <item x="400"/>
        <item x="401"/>
        <item x="402"/>
        <item x="534"/>
        <item x="535"/>
        <item x="538"/>
        <item x="539"/>
        <item x="542"/>
        <item x="543"/>
        <item x="546"/>
        <item x="547"/>
        <item x="405"/>
        <item x="407"/>
        <item x="408"/>
        <item x="409"/>
        <item x="410"/>
        <item x="556"/>
        <item x="557"/>
        <item x="560"/>
        <item x="561"/>
        <item x="564"/>
        <item x="565"/>
        <item x="568"/>
        <item x="569"/>
        <item x="413"/>
        <item x="415"/>
        <item x="416"/>
        <item x="417"/>
        <item x="418"/>
        <item x="578"/>
        <item x="579"/>
        <item x="582"/>
        <item x="583"/>
        <item x="586"/>
        <item x="587"/>
        <item x="590"/>
        <item x="591"/>
        <item x="421"/>
        <item x="423"/>
        <item x="424"/>
        <item x="425"/>
        <item x="426"/>
        <item x="600"/>
        <item x="601"/>
        <item x="604"/>
        <item x="605"/>
        <item x="608"/>
        <item x="609"/>
        <item x="612"/>
        <item x="613"/>
        <item x="429"/>
        <item x="431"/>
        <item x="432"/>
        <item x="433"/>
        <item x="434"/>
        <item x="622"/>
        <item x="623"/>
        <item x="626"/>
        <item x="627"/>
        <item x="630"/>
        <item x="631"/>
        <item x="634"/>
        <item x="635"/>
        <item x="437"/>
        <item x="439"/>
        <item x="440"/>
        <item x="441"/>
        <item x="442"/>
        <item x="644"/>
        <item x="645"/>
        <item x="648"/>
        <item x="649"/>
        <item x="652"/>
        <item x="653"/>
        <item x="656"/>
        <item x="657"/>
        <item x="445"/>
        <item x="447"/>
        <item x="448"/>
        <item x="449"/>
        <item x="450"/>
        <item x="666"/>
        <item x="667"/>
        <item x="670"/>
        <item x="671"/>
        <item x="674"/>
        <item x="675"/>
        <item x="678"/>
        <item x="679"/>
        <item x="453"/>
        <item x="455"/>
        <item x="456"/>
        <item x="457"/>
        <item x="458"/>
        <item x="688"/>
        <item x="689"/>
        <item x="692"/>
        <item x="693"/>
        <item x="696"/>
        <item x="697"/>
        <item x="700"/>
        <item x="701"/>
        <item x="461"/>
        <item x="463"/>
        <item x="464"/>
        <item x="465"/>
        <item x="466"/>
        <item x="469"/>
        <item x="471"/>
        <item x="472"/>
        <item x="473"/>
        <item x="474"/>
        <item x="477"/>
        <item x="479"/>
        <item x="480"/>
        <item x="481"/>
        <item x="482"/>
        <item x="485"/>
        <item x="487"/>
        <item x="488"/>
        <item x="489"/>
        <item x="490"/>
        <item x="757"/>
        <item x="759"/>
        <item x="760"/>
        <item x="761"/>
        <item x="762"/>
        <item x="870"/>
        <item x="871"/>
        <item x="873"/>
        <item x="874"/>
        <item x="875"/>
        <item x="877"/>
        <item x="878"/>
        <item x="879"/>
        <item x="881"/>
        <item x="882"/>
        <item x="883"/>
        <item x="885"/>
        <item x="887"/>
        <item x="889"/>
        <item x="765"/>
        <item x="767"/>
        <item x="768"/>
        <item x="769"/>
        <item x="770"/>
        <item x="892"/>
        <item x="893"/>
        <item x="895"/>
        <item x="896"/>
        <item x="897"/>
        <item x="899"/>
        <item x="900"/>
        <item x="901"/>
        <item x="903"/>
        <item x="904"/>
        <item x="905"/>
        <item x="907"/>
        <item x="909"/>
        <item x="911"/>
        <item x="773"/>
        <item x="775"/>
        <item x="776"/>
        <item x="777"/>
        <item x="778"/>
        <item x="914"/>
        <item x="915"/>
        <item x="917"/>
        <item x="918"/>
        <item x="919"/>
        <item x="921"/>
        <item x="922"/>
        <item x="923"/>
        <item x="925"/>
        <item x="926"/>
        <item x="927"/>
        <item x="929"/>
        <item x="931"/>
        <item x="933"/>
        <item x="781"/>
        <item x="783"/>
        <item x="784"/>
        <item x="785"/>
        <item x="786"/>
        <item x="936"/>
        <item x="937"/>
        <item x="939"/>
        <item x="940"/>
        <item x="941"/>
        <item x="943"/>
        <item x="944"/>
        <item x="945"/>
        <item x="947"/>
        <item x="948"/>
        <item x="949"/>
        <item x="951"/>
        <item x="953"/>
        <item x="955"/>
        <item x="789"/>
        <item x="791"/>
        <item x="792"/>
        <item x="793"/>
        <item x="794"/>
        <item x="958"/>
        <item x="959"/>
        <item x="961"/>
        <item x="962"/>
        <item x="963"/>
        <item x="965"/>
        <item x="966"/>
        <item x="967"/>
        <item x="969"/>
        <item x="970"/>
        <item x="971"/>
        <item x="973"/>
        <item x="975"/>
        <item x="977"/>
        <item x="797"/>
        <item x="799"/>
        <item x="800"/>
        <item x="801"/>
        <item x="802"/>
        <item x="980"/>
        <item x="981"/>
        <item x="983"/>
        <item x="984"/>
        <item x="985"/>
        <item x="987"/>
        <item x="988"/>
        <item x="989"/>
        <item x="991"/>
        <item x="992"/>
        <item x="993"/>
        <item x="995"/>
        <item x="997"/>
        <item x="999"/>
        <item x="805"/>
        <item x="807"/>
        <item x="808"/>
        <item x="809"/>
        <item x="810"/>
        <item x="1002"/>
        <item x="1003"/>
        <item x="1005"/>
        <item x="1006"/>
        <item x="1007"/>
        <item x="1009"/>
        <item x="1010"/>
        <item x="1011"/>
        <item x="1013"/>
        <item x="1014"/>
        <item x="1015"/>
        <item x="1017"/>
        <item x="1019"/>
        <item x="1021"/>
        <item x="813"/>
        <item x="815"/>
        <item x="816"/>
        <item x="817"/>
        <item x="818"/>
        <item x="1024"/>
        <item x="1025"/>
        <item x="1027"/>
        <item x="1028"/>
        <item x="1029"/>
        <item x="1031"/>
        <item x="1032"/>
        <item x="1033"/>
        <item x="1035"/>
        <item x="1036"/>
        <item x="1037"/>
        <item x="1039"/>
        <item x="1041"/>
        <item x="1043"/>
        <item x="821"/>
        <item x="823"/>
        <item x="824"/>
        <item x="825"/>
        <item x="826"/>
        <item x="1045"/>
        <item x="1046"/>
        <item x="1047"/>
        <item x="1049"/>
        <item x="1050"/>
        <item x="1051"/>
        <item x="1053"/>
        <item x="1054"/>
        <item x="1055"/>
        <item x="1057"/>
        <item x="1058"/>
        <item x="1059"/>
        <item x="1061"/>
        <item x="1063"/>
        <item x="1065"/>
        <item x="829"/>
        <item x="831"/>
        <item x="832"/>
        <item x="833"/>
        <item x="834"/>
        <item x="1067"/>
        <item x="1068"/>
        <item x="1069"/>
        <item x="1071"/>
        <item x="1072"/>
        <item x="1073"/>
        <item x="1075"/>
        <item x="1076"/>
        <item x="1077"/>
        <item x="1079"/>
        <item x="1080"/>
        <item x="1081"/>
        <item x="1083"/>
        <item x="1085"/>
        <item x="1087"/>
        <item x="837"/>
        <item x="839"/>
        <item x="840"/>
        <item x="841"/>
        <item x="842"/>
        <item x="1089"/>
        <item x="1091"/>
        <item x="1093"/>
        <item x="1095"/>
        <item x="1099"/>
        <item x="845"/>
        <item x="847"/>
        <item x="848"/>
        <item x="849"/>
        <item x="850"/>
        <item x="1101"/>
        <item x="1103"/>
        <item x="1105"/>
        <item x="1107"/>
        <item x="1111"/>
        <item x="853"/>
        <item x="855"/>
        <item x="856"/>
        <item x="857"/>
        <item x="858"/>
        <item x="1113"/>
        <item x="1115"/>
        <item x="1117"/>
        <item x="1119"/>
        <item x="1123"/>
        <item x="861"/>
        <item x="863"/>
        <item x="864"/>
        <item x="865"/>
        <item x="866"/>
        <item x="1125"/>
        <item x="1127"/>
        <item x="1129"/>
        <item x="1131"/>
        <item x="1135"/>
        <item m="1" x="4977"/>
        <item m="1" x="4978"/>
        <item x="1138"/>
        <item m="1" x="4979"/>
        <item m="1" x="4980"/>
        <item x="1141"/>
        <item x="1142"/>
        <item x="1145"/>
        <item x="1146"/>
        <item x="1149"/>
        <item x="1150"/>
        <item x="1154"/>
        <item x="1156"/>
        <item m="1" x="4982"/>
        <item m="1" x="4983"/>
        <item x="1159"/>
        <item m="1" x="4984"/>
        <item m="1" x="4985"/>
        <item x="1162"/>
        <item x="1163"/>
        <item x="1166"/>
        <item x="1167"/>
        <item x="1170"/>
        <item x="1171"/>
        <item x="1173"/>
        <item x="1175"/>
        <item x="1177"/>
        <item m="1" x="4987"/>
        <item m="1" x="4988"/>
        <item x="1180"/>
        <item m="1" x="4989"/>
        <item m="1" x="4990"/>
        <item x="1183"/>
        <item x="1184"/>
        <item x="1187"/>
        <item x="1188"/>
        <item x="1191"/>
        <item x="1192"/>
        <item x="1194"/>
        <item x="1196"/>
        <item x="1198"/>
        <item m="1" x="4992"/>
        <item m="1" x="4993"/>
        <item x="1201"/>
        <item m="1" x="4994"/>
        <item m="1" x="4995"/>
        <item x="1204"/>
        <item x="1205"/>
        <item x="1208"/>
        <item x="1209"/>
        <item x="1211"/>
        <item x="1213"/>
        <item x="1215"/>
        <item m="1" x="4997"/>
        <item m="1" x="4998"/>
        <item x="1218"/>
        <item m="1" x="4999"/>
        <item m="1" x="5000"/>
        <item x="1221"/>
        <item x="1222"/>
        <item x="1225"/>
        <item x="1226"/>
        <item x="1229"/>
        <item x="1230"/>
        <item x="1232"/>
        <item x="1234"/>
        <item x="1236"/>
        <item m="1" x="5002"/>
        <item m="1" x="5003"/>
        <item x="1239"/>
        <item m="1" x="5004"/>
        <item x="1240"/>
        <item x="1243"/>
        <item x="1244"/>
        <item x="1247"/>
        <item x="1248"/>
        <item x="1249"/>
        <item x="1250"/>
        <item x="1252"/>
        <item x="1254"/>
        <item x="1256"/>
        <item m="1" x="5006"/>
        <item m="1" x="5007"/>
        <item x="1259"/>
        <item m="1" x="5008"/>
        <item x="1260"/>
        <item x="1263"/>
        <item x="1264"/>
        <item x="1267"/>
        <item x="1268"/>
        <item x="1271"/>
        <item x="1272"/>
        <item x="1274"/>
        <item x="1276"/>
        <item x="1278"/>
        <item m="1" x="5010"/>
        <item m="1" x="5011"/>
        <item x="1281"/>
        <item m="1" x="5012"/>
        <item x="1282"/>
        <item x="1285"/>
        <item x="1286"/>
        <item x="1289"/>
        <item x="1290"/>
        <item x="1293"/>
        <item x="1294"/>
        <item x="1296"/>
        <item x="1297"/>
        <item x="1299"/>
        <item m="1" x="5015"/>
        <item m="1" x="5016"/>
        <item x="1302"/>
        <item m="1" x="5017"/>
        <item x="1303"/>
        <item x="1306"/>
        <item x="1307"/>
        <item x="1310"/>
        <item x="1311"/>
        <item x="1314"/>
        <item x="1315"/>
        <item x="1317"/>
        <item x="1318"/>
        <item x="1320"/>
        <item m="1" x="5020"/>
        <item m="1" x="5021"/>
        <item x="1323"/>
        <item m="1" x="5022"/>
        <item x="1324"/>
        <item x="1327"/>
        <item x="1328"/>
        <item x="1331"/>
        <item x="1332"/>
        <item x="1335"/>
        <item x="1336"/>
        <item x="1337"/>
        <item x="1338"/>
        <item x="1340"/>
        <item m="1" x="5026"/>
        <item m="1" x="5027"/>
        <item x="1343"/>
        <item m="1" x="5028"/>
        <item x="1344"/>
        <item x="1354"/>
        <item x="1356"/>
        <item m="1" x="5030"/>
        <item m="1" x="5031"/>
        <item x="1359"/>
        <item m="1" x="5032"/>
        <item x="1360"/>
        <item x="1370"/>
        <item x="1372"/>
        <item m="1" x="5034"/>
        <item m="1" x="5035"/>
        <item x="1375"/>
        <item m="1" x="5036"/>
        <item x="1376"/>
        <item x="1386"/>
        <item x="1388"/>
        <item m="1" x="5038"/>
        <item m="1" x="5039"/>
        <item x="1391"/>
        <item m="1" x="5040"/>
        <item x="1392"/>
        <item x="1402"/>
        <item x="1404"/>
        <item m="1" x="5043"/>
        <item m="1" x="5045"/>
        <item m="1" x="5046"/>
        <item m="1" x="5047"/>
        <item m="1" x="5048"/>
        <item m="1" x="5052"/>
        <item m="1" x="5053"/>
        <item m="1" x="5056"/>
        <item m="1" x="5057"/>
        <item m="1" x="5060"/>
        <item m="1" x="5061"/>
        <item m="1" x="5069"/>
        <item m="1" x="5071"/>
        <item m="1" x="5072"/>
        <item m="1" x="5073"/>
        <item m="1" x="5074"/>
        <item m="1" x="5078"/>
        <item m="1" x="5079"/>
        <item m="1" x="5082"/>
        <item m="1" x="5083"/>
        <item m="1" x="5086"/>
        <item m="1" x="5087"/>
        <item m="1" x="5095"/>
        <item m="1" x="5097"/>
        <item m="1" x="5098"/>
        <item m="1" x="5099"/>
        <item m="1" x="5100"/>
        <item m="1" x="5104"/>
        <item m="1" x="5105"/>
        <item m="1" x="5108"/>
        <item m="1" x="5109"/>
        <item m="1" x="5112"/>
        <item m="1" x="5113"/>
        <item m="1" x="5121"/>
        <item m="1" x="5123"/>
        <item m="1" x="5124"/>
        <item m="1" x="5125"/>
        <item m="1" x="5126"/>
        <item m="1" x="5130"/>
        <item m="1" x="5131"/>
        <item m="1" x="5134"/>
        <item m="1" x="5135"/>
        <item m="1" x="5138"/>
        <item m="1" x="5139"/>
        <item m="1" x="5147"/>
        <item m="1" x="5149"/>
        <item m="1" x="5150"/>
        <item m="1" x="5151"/>
        <item m="1" x="5152"/>
        <item m="1" x="5156"/>
        <item m="1" x="5157"/>
        <item m="1" x="5160"/>
        <item m="1" x="5161"/>
        <item m="1" x="5164"/>
        <item m="1" x="5165"/>
        <item m="1" x="5173"/>
        <item m="1" x="5175"/>
        <item m="1" x="5176"/>
        <item m="1" x="5177"/>
        <item m="1" x="5178"/>
        <item m="1" x="5182"/>
        <item m="1" x="5183"/>
        <item m="1" x="5186"/>
        <item m="1" x="5187"/>
        <item m="1" x="5190"/>
        <item m="1" x="5191"/>
        <item m="1" x="5199"/>
        <item m="1" x="5201"/>
        <item m="1" x="5202"/>
        <item m="1" x="5203"/>
        <item m="1" x="5204"/>
        <item m="1" x="5208"/>
        <item m="1" x="5209"/>
        <item m="1" x="5212"/>
        <item m="1" x="5213"/>
        <item m="1" x="5216"/>
        <item m="1" x="5217"/>
        <item m="1" x="5225"/>
        <item m="1" x="5227"/>
        <item m="1" x="5228"/>
        <item m="1" x="5229"/>
        <item m="1" x="5230"/>
        <item m="1" x="5234"/>
        <item m="1" x="5235"/>
        <item m="1" x="5238"/>
        <item m="1" x="5239"/>
        <item m="1" x="5242"/>
        <item m="1" x="5243"/>
        <item m="1" x="5251"/>
        <item m="1" x="5253"/>
        <item m="1" x="5254"/>
        <item m="1" x="5255"/>
        <item m="1" x="5256"/>
        <item m="1" x="5260"/>
        <item m="1" x="5261"/>
        <item m="1" x="5264"/>
        <item m="1" x="5265"/>
        <item m="1" x="5268"/>
        <item m="1" x="5269"/>
        <item m="1" x="5277"/>
        <item m="1" x="5279"/>
        <item m="1" x="5280"/>
        <item m="1" x="5281"/>
        <item m="1" x="7951"/>
        <item m="1" x="5284"/>
        <item m="1" x="5285"/>
        <item m="1" x="5288"/>
        <item m="1" x="5289"/>
        <item m="1" x="5292"/>
        <item m="1" x="5293"/>
        <item m="1" x="5301"/>
        <item m="1" x="5303"/>
        <item m="1" x="5304"/>
        <item m="1" x="5305"/>
        <item m="1" x="7953"/>
        <item m="1" x="5319"/>
        <item m="1" x="5321"/>
        <item m="1" x="5322"/>
        <item m="1" x="5323"/>
        <item m="1" x="7955"/>
        <item m="1" x="5337"/>
        <item m="1" x="5339"/>
        <item m="1" x="5340"/>
        <item m="1" x="5341"/>
        <item m="1" x="5342"/>
        <item m="1" x="5357"/>
        <item m="1" x="5359"/>
        <item m="1" x="5360"/>
        <item m="1" x="5361"/>
        <item m="1" x="7957"/>
        <item m="1" x="5384"/>
        <item m="1" x="5385"/>
        <item m="1" x="5388"/>
        <item m="1" x="5389"/>
        <item m="1" x="5392"/>
        <item m="1" x="5393"/>
        <item m="1" x="5396"/>
        <item m="1" x="5397"/>
        <item m="1" x="5401"/>
        <item m="1" x="5402"/>
        <item m="1" x="5403"/>
        <item m="1" x="5414"/>
        <item m="1" x="5415"/>
        <item m="1" x="5418"/>
        <item m="1" x="5419"/>
        <item m="1" x="5422"/>
        <item m="1" x="5423"/>
        <item m="1" x="5426"/>
        <item m="1" x="5427"/>
        <item m="1" x="5431"/>
        <item m="1" x="5432"/>
        <item m="1" x="5433"/>
        <item m="1" x="5444"/>
        <item m="1" x="5445"/>
        <item m="1" x="5448"/>
        <item m="1" x="5449"/>
        <item m="1" x="5452"/>
        <item m="1" x="5453"/>
        <item m="1" x="5456"/>
        <item m="1" x="5457"/>
        <item m="1" x="5461"/>
        <item m="1" x="5462"/>
        <item m="1" x="5463"/>
        <item m="1" x="5474"/>
        <item m="1" x="5475"/>
        <item m="1" x="5478"/>
        <item m="1" x="5479"/>
        <item m="1" x="5482"/>
        <item m="1" x="5483"/>
        <item m="1" x="5486"/>
        <item m="1" x="5487"/>
        <item m="1" x="5491"/>
        <item m="1" x="5492"/>
        <item m="1" x="5493"/>
        <item m="1" x="5504"/>
        <item m="1" x="5505"/>
        <item m="1" x="5508"/>
        <item m="1" x="5509"/>
        <item m="1" x="5512"/>
        <item m="1" x="5513"/>
        <item m="1" x="5516"/>
        <item m="1" x="5517"/>
        <item m="1" x="5521"/>
        <item m="1" x="5522"/>
        <item m="1" x="5523"/>
        <item m="1" x="5534"/>
        <item m="1" x="5535"/>
        <item m="1" x="5538"/>
        <item m="1" x="5539"/>
        <item m="1" x="5542"/>
        <item m="1" x="5543"/>
        <item m="1" x="5546"/>
        <item m="1" x="5547"/>
        <item m="1" x="5550"/>
        <item m="1" x="5551"/>
        <item m="1" x="5552"/>
        <item m="1" x="5553"/>
        <item m="1" x="5564"/>
        <item m="1" x="5565"/>
        <item m="1" x="5568"/>
        <item m="1" x="5569"/>
        <item m="1" x="5572"/>
        <item m="1" x="5573"/>
        <item m="1" x="5576"/>
        <item m="1" x="5577"/>
        <item m="1" x="5580"/>
        <item m="1" x="5581"/>
        <item m="1" x="5582"/>
        <item m="1" x="5583"/>
        <item m="1" x="5594"/>
        <item m="1" x="5595"/>
        <item m="1" x="5598"/>
        <item m="1" x="5599"/>
        <item m="1" x="5602"/>
        <item m="1" x="5603"/>
        <item m="1" x="5606"/>
        <item m="1" x="5607"/>
        <item m="1" x="5610"/>
        <item m="1" x="5611"/>
        <item m="1" x="5612"/>
        <item m="1" x="5613"/>
        <item m="1" x="5624"/>
        <item m="1" x="5625"/>
        <item m="1" x="5628"/>
        <item m="1" x="5629"/>
        <item m="1" x="5632"/>
        <item m="1" x="5633"/>
        <item m="1" x="5636"/>
        <item m="1" x="5637"/>
        <item m="1" x="5640"/>
        <item m="1" x="5641"/>
        <item m="1" x="5642"/>
        <item m="1" x="5643"/>
        <item m="1" x="5654"/>
        <item m="1" x="5655"/>
        <item m="1" x="5658"/>
        <item m="1" x="5659"/>
        <item m="1" x="5662"/>
        <item m="1" x="5663"/>
        <item m="1" x="5666"/>
        <item m="1" x="5667"/>
        <item m="1" x="5670"/>
        <item m="1" x="5671"/>
        <item m="1" x="5672"/>
        <item m="1" x="5673"/>
        <item m="1" x="5683"/>
        <item m="1" x="5684"/>
        <item m="1" x="5693"/>
        <item m="1" x="5694"/>
        <item m="1" x="5713"/>
        <item m="1" x="5714"/>
        <item m="1" x="5733"/>
        <item m="1" x="5734"/>
        <item m="1" x="5753"/>
        <item m="1" x="5754"/>
        <item m="1" x="5755"/>
        <item m="1" x="5761"/>
        <item m="1" x="5762"/>
        <item m="1" x="5763"/>
        <item m="1" x="5764"/>
        <item m="1" x="5765"/>
        <item m="1" x="5766"/>
        <item m="1" x="5767"/>
        <item m="1" x="5769"/>
        <item m="1" x="5770"/>
        <item m="1" x="5774"/>
        <item m="1" x="5775"/>
        <item m="1" x="5776"/>
        <item m="1" x="5777"/>
        <item m="1" x="5778"/>
        <item m="1" x="5779"/>
        <item m="1" x="5787"/>
        <item m="1" x="5788"/>
        <item m="1" x="5789"/>
        <item m="1" x="5790"/>
        <item m="1" x="5791"/>
        <item m="1" x="5792"/>
        <item m="1" x="5793"/>
        <item m="1" x="5795"/>
        <item m="1" x="5796"/>
        <item m="1" x="5799"/>
        <item m="1" x="5800"/>
        <item m="1" x="5801"/>
        <item m="1" x="5802"/>
        <item m="1" x="5803"/>
        <item m="1" x="5804"/>
        <item m="1" x="5805"/>
        <item m="1" x="5813"/>
        <item m="1" x="5814"/>
        <item m="1" x="5815"/>
        <item m="1" x="5816"/>
        <item m="1" x="5817"/>
        <item m="1" x="5818"/>
        <item m="1" x="5819"/>
        <item m="1" x="5821"/>
        <item m="1" x="5822"/>
        <item m="1" x="5823"/>
        <item m="1" x="5825"/>
        <item m="1" x="5826"/>
        <item m="1" x="5827"/>
        <item m="1" x="5828"/>
        <item m="1" x="5829"/>
        <item m="1" x="5830"/>
        <item m="1" x="5831"/>
        <item m="1" x="5837"/>
        <item m="1" x="5838"/>
        <item m="1" x="5839"/>
        <item m="1" x="5840"/>
        <item m="1" x="5841"/>
        <item m="1" x="5842"/>
        <item m="1" x="5843"/>
        <item m="1" x="5845"/>
        <item m="1" x="5846"/>
        <item m="1" x="5847"/>
        <item m="1" x="5849"/>
        <item m="1" x="5850"/>
        <item m="1" x="5851"/>
        <item m="1" x="5852"/>
        <item m="1" x="5853"/>
        <item m="1" x="5854"/>
        <item m="1" x="5855"/>
        <item m="1" x="5861"/>
        <item m="1" x="5862"/>
        <item m="1" x="5863"/>
        <item m="1" x="5864"/>
        <item m="1" x="5865"/>
        <item m="1" x="5866"/>
        <item m="1" x="5867"/>
        <item m="1" x="5869"/>
        <item m="1" x="5870"/>
        <item m="1" x="5871"/>
        <item m="1" x="5873"/>
        <item m="1" x="5874"/>
        <item m="1" x="5875"/>
        <item m="1" x="5876"/>
        <item m="1" x="5877"/>
        <item m="1" x="5878"/>
        <item m="1" x="5879"/>
        <item m="1" x="5885"/>
        <item m="1" x="5886"/>
        <item m="1" x="5887"/>
        <item m="1" x="5888"/>
        <item m="1" x="5889"/>
        <item m="1" x="5890"/>
        <item m="1" x="5891"/>
        <item m="1" x="5893"/>
        <item m="1" x="5894"/>
        <item m="1" x="5895"/>
        <item m="1" x="5897"/>
        <item m="1" x="5898"/>
        <item m="1" x="5899"/>
        <item m="1" x="5900"/>
        <item m="1" x="5901"/>
        <item m="1" x="5902"/>
        <item m="1" x="5903"/>
        <item m="1" x="5909"/>
        <item m="1" x="5910"/>
        <item m="1" x="5911"/>
        <item m="1" x="5912"/>
        <item m="1" x="5913"/>
        <item m="1" x="5914"/>
        <item m="1" x="5915"/>
        <item m="1" x="5917"/>
        <item m="1" x="5918"/>
        <item m="1" x="5919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5"/>
        <item m="1" x="5936"/>
        <item m="1" x="5937"/>
        <item m="1" x="5939"/>
        <item m="1" x="5940"/>
        <item m="1" x="5941"/>
        <item m="1" x="5942"/>
        <item m="1" x="5943"/>
        <item m="1" x="5944"/>
        <item m="1" x="5945"/>
        <item m="1" x="5951"/>
        <item m="1" x="5952"/>
        <item m="1" x="5953"/>
        <item m="1" x="5954"/>
        <item m="1" x="5955"/>
        <item m="1" x="5956"/>
        <item m="1" x="5957"/>
        <item m="1" x="5959"/>
        <item m="1" x="5960"/>
        <item m="1" x="5961"/>
        <item m="1" x="5963"/>
        <item m="1" x="5964"/>
        <item m="1" x="5965"/>
        <item m="1" x="5966"/>
        <item m="1" x="5967"/>
        <item m="1" x="5968"/>
        <item m="1" x="5969"/>
        <item m="1" x="5975"/>
        <item m="1" x="5976"/>
        <item m="1" x="5977"/>
        <item m="1" x="5978"/>
        <item m="1" x="5979"/>
        <item m="1" x="5980"/>
        <item m="1" x="5981"/>
        <item m="1" x="5983"/>
        <item m="1" x="5984"/>
        <item m="1" x="5985"/>
        <item m="1" x="5986"/>
        <item m="1" x="5987"/>
        <item m="1" x="5993"/>
        <item m="1" x="5994"/>
        <item m="1" x="5995"/>
        <item m="1" x="5996"/>
        <item m="1" x="5997"/>
        <item m="1" x="5998"/>
        <item m="1" x="5999"/>
        <item m="1" x="6001"/>
        <item m="1" x="6002"/>
        <item m="1" x="6003"/>
        <item m="1" x="6004"/>
        <item m="1" x="6005"/>
        <item m="1" x="6011"/>
        <item m="1" x="6012"/>
        <item m="1" x="6013"/>
        <item m="1" x="6014"/>
        <item m="1" x="6015"/>
        <item m="1" x="6016"/>
        <item m="1" x="6017"/>
        <item m="1" x="6019"/>
        <item m="1" x="6020"/>
        <item m="1" x="6021"/>
        <item m="1" x="6022"/>
        <item m="1" x="6023"/>
        <item m="1" x="6029"/>
        <item m="1" x="6030"/>
        <item m="1" x="6031"/>
        <item m="1" x="6032"/>
        <item m="1" x="6033"/>
        <item m="1" x="6034"/>
        <item m="1" x="6035"/>
        <item m="1" x="6037"/>
        <item m="1" x="6038"/>
        <item m="1" x="6039"/>
        <item m="1" x="6040"/>
        <item m="1" x="6047"/>
        <item m="1" x="6048"/>
        <item m="1" x="6049"/>
        <item m="1" x="6050"/>
        <item m="1" x="6051"/>
        <item m="1" x="6052"/>
        <item m="1" x="6053"/>
        <item m="1" x="6055"/>
        <item m="1" x="6056"/>
        <item m="1" x="2666"/>
        <item m="1" x="2697"/>
        <item m="1" x="2705"/>
        <item m="1" x="2732"/>
        <item m="1" x="2751"/>
        <item m="1" x="2753"/>
        <item m="1" x="2755"/>
        <item m="1" x="2757"/>
        <item m="1" x="2759"/>
        <item m="1" x="2761"/>
        <item m="1" x="2763"/>
        <item m="1" x="2765"/>
        <item m="1" x="2767"/>
        <item m="1" x="2769"/>
        <item m="1" x="2771"/>
        <item m="1" x="2772"/>
        <item m="1" x="2773"/>
        <item m="1" x="2775"/>
        <item m="1" x="2776"/>
        <item m="1" x="2777"/>
        <item m="1" x="2778"/>
        <item m="1" x="2779"/>
        <item m="1" x="2781"/>
        <item m="1" x="2782"/>
        <item m="1" x="2783"/>
        <item m="1" x="2785"/>
        <item m="1" x="2787"/>
        <item m="1" x="2789"/>
        <item m="1" x="2791"/>
        <item m="1" x="2793"/>
        <item m="1" x="2795"/>
        <item m="1" x="2797"/>
        <item m="1" x="2798"/>
        <item m="1" x="2799"/>
        <item m="1" x="2905"/>
        <item m="1" x="2915"/>
        <item m="1" x="2945"/>
        <item m="1" x="2955"/>
        <item m="1" x="3028"/>
        <item m="1" x="3086"/>
        <item m="1" x="3101"/>
        <item m="1" x="7941"/>
        <item m="1" x="3180"/>
        <item m="1" x="7942"/>
        <item m="1" x="7943"/>
        <item m="1" x="3236"/>
        <item m="1" x="3273"/>
        <item m="1" x="3316"/>
        <item m="1" x="3481"/>
        <item m="1" x="3502"/>
        <item m="1" x="3506"/>
        <item m="1" x="3522"/>
        <item m="1" x="3544"/>
        <item m="1" x="3548"/>
        <item m="1" x="3588"/>
        <item m="1" x="3610"/>
        <item m="1" x="6100"/>
        <item m="1" x="6123"/>
        <item m="1" x="6146"/>
        <item m="1" x="6169"/>
        <item m="1" x="6191"/>
        <item m="1" x="6435"/>
        <item m="1" x="6438"/>
        <item m="1" x="6441"/>
        <item m="1" x="6444"/>
        <item m="1" x="6462"/>
        <item m="1" x="6478"/>
        <item m="1" x="6481"/>
        <item m="1" x="6484"/>
        <item m="1" x="6487"/>
        <item m="1" x="1725"/>
        <item m="1" x="1747"/>
        <item m="1" x="1749"/>
        <item m="1" x="1771"/>
        <item m="1" x="1773"/>
        <item m="1" x="1795"/>
        <item m="1" x="1797"/>
        <item m="1" x="1819"/>
        <item m="1" x="1821"/>
        <item m="1" x="1842"/>
        <item m="1" x="1844"/>
        <item m="1" x="1868"/>
        <item m="1" x="1890"/>
        <item m="1" x="1892"/>
        <item m="1" x="1916"/>
        <item m="1" x="2548"/>
        <item m="1" x="2550"/>
        <item m="1" x="2552"/>
        <item m="1" x="2554"/>
        <item m="1" x="2558"/>
        <item m="1" x="2560"/>
        <item m="1" x="2562"/>
        <item m="1" x="2564"/>
        <item m="1" x="2568"/>
        <item m="1" x="2570"/>
        <item m="1" x="2572"/>
        <item m="1" x="2574"/>
        <item m="1" x="2578"/>
        <item m="1" x="2580"/>
        <item m="1" x="2582"/>
        <item m="1" x="2584"/>
        <item m="1" x="2754"/>
        <item m="1" x="2762"/>
        <item m="1" x="2766"/>
        <item m="1" x="2774"/>
        <item m="1" x="2780"/>
        <item m="1" x="2784"/>
        <item m="1" x="2796"/>
        <item m="1" x="2800"/>
        <item m="1" x="3292"/>
        <item m="1" x="3293"/>
        <item m="1" x="3326"/>
        <item m="1" x="3336"/>
        <item m="1" x="3346"/>
        <item m="1" x="3356"/>
        <item m="1" x="3366"/>
        <item m="1" x="3376"/>
        <item m="1" x="3386"/>
        <item m="1" x="3396"/>
        <item m="1" x="3475"/>
        <item m="1" x="2692"/>
        <item m="1" x="2693"/>
        <item m="1" x="2694"/>
        <item m="1" x="2695"/>
        <item m="1" x="3560"/>
        <item m="1" x="5375"/>
        <item m="1" x="5376"/>
        <item m="1" x="5377"/>
        <item m="1" x="5378"/>
        <item m="1" x="5379"/>
        <item m="1" x="5380"/>
        <item m="1" x="5381"/>
        <item m="1" x="5405"/>
        <item m="1" x="5406"/>
        <item m="1" x="5407"/>
        <item m="1" x="5408"/>
        <item m="1" x="5409"/>
        <item m="1" x="5410"/>
        <item m="1" x="5411"/>
        <item m="1" x="5435"/>
        <item m="1" x="5436"/>
        <item m="1" x="5437"/>
        <item m="1" x="5438"/>
        <item m="1" x="5439"/>
        <item m="1" x="5440"/>
        <item m="1" x="5441"/>
        <item m="1" x="5465"/>
        <item m="1" x="5466"/>
        <item m="1" x="5467"/>
        <item m="1" x="5468"/>
        <item m="1" x="5469"/>
        <item m="1" x="5470"/>
        <item m="1" x="5471"/>
        <item m="1" x="4875"/>
        <item m="1" x="2429"/>
        <item m="1" x="2431"/>
        <item m="1" x="2432"/>
        <item m="1" x="2433"/>
        <item m="1" x="2461"/>
        <item m="1" x="2463"/>
        <item m="1" x="2464"/>
        <item m="1" x="2465"/>
        <item m="1" x="2493"/>
        <item m="1" x="2495"/>
        <item m="1" x="2496"/>
        <item m="1" x="2497"/>
        <item m="1" x="2513"/>
        <item m="1" x="2515"/>
        <item m="1" x="2516"/>
        <item m="1" x="2517"/>
        <item m="1" x="2533"/>
        <item m="1" x="2535"/>
        <item m="1" x="2536"/>
        <item m="1" x="2537"/>
        <item m="1" x="2734"/>
        <item m="1" x="7925"/>
        <item m="1" x="2736"/>
        <item m="1" x="7927"/>
        <item m="1" x="7928"/>
        <item m="1" x="7929"/>
        <item m="1" x="2741"/>
        <item m="1" x="2745"/>
        <item m="1" x="3932"/>
        <item m="1" x="3933"/>
        <item m="1" x="3952"/>
        <item m="1" x="3953"/>
        <item m="1" x="3972"/>
        <item m="1" x="3973"/>
        <item m="1" x="4354"/>
        <item m="1" x="4355"/>
        <item m="1" x="4376"/>
        <item m="1" x="4377"/>
        <item m="1" x="4398"/>
        <item m="1" x="4399"/>
        <item m="1" x="4420"/>
        <item m="1" x="4421"/>
        <item m="1" x="5495"/>
        <item m="1" x="5496"/>
        <item m="1" x="5497"/>
        <item m="1" x="5498"/>
        <item m="1" x="5499"/>
        <item m="1" x="5500"/>
        <item m="1" x="5501"/>
        <item m="1" x="5525"/>
        <item m="1" x="5526"/>
        <item m="1" x="5527"/>
        <item m="1" x="5528"/>
        <item m="1" x="5529"/>
        <item m="1" x="5530"/>
        <item m="1" x="5531"/>
        <item m="1" x="5555"/>
        <item m="1" x="5556"/>
        <item m="1" x="5557"/>
        <item m="1" x="5558"/>
        <item m="1" x="5559"/>
        <item m="1" x="5560"/>
        <item m="1" x="5561"/>
        <item m="1" x="5585"/>
        <item m="1" x="5586"/>
        <item m="1" x="5587"/>
        <item m="1" x="5588"/>
        <item m="1" x="5589"/>
        <item m="1" x="5590"/>
        <item m="1" x="5591"/>
        <item m="1" x="5615"/>
        <item m="1" x="5616"/>
        <item m="1" x="5617"/>
        <item m="1" x="5618"/>
        <item m="1" x="5619"/>
        <item m="1" x="5620"/>
        <item m="1" x="5621"/>
        <item m="1" x="5645"/>
        <item m="1" x="5646"/>
        <item m="1" x="5647"/>
        <item m="1" x="5648"/>
        <item m="1" x="5649"/>
        <item m="1" x="5650"/>
        <item m="1" x="5651"/>
        <item m="1" x="5675"/>
        <item m="1" x="5676"/>
        <item m="1" x="5677"/>
        <item m="1" x="5678"/>
        <item m="1" x="5679"/>
        <item m="1" x="5680"/>
        <item m="1" x="5681"/>
        <item m="1" x="5696"/>
        <item m="1" x="5697"/>
        <item m="1" x="5698"/>
        <item m="1" x="5699"/>
        <item m="1" x="5700"/>
        <item m="1" x="5701"/>
        <item m="1" x="5702"/>
        <item m="1" x="5716"/>
        <item m="1" x="5717"/>
        <item m="1" x="5718"/>
        <item m="1" x="5719"/>
        <item m="1" x="5720"/>
        <item m="1" x="5721"/>
        <item m="1" x="5722"/>
        <item m="1" x="5736"/>
        <item m="1" x="5737"/>
        <item m="1" x="5738"/>
        <item m="1" x="5739"/>
        <item m="1" x="5740"/>
        <item m="1" x="5741"/>
        <item m="1" x="5742"/>
        <item m="1" x="6847"/>
        <item m="1" x="6848"/>
        <item m="1" x="6875"/>
        <item m="1" x="2756"/>
        <item m="1" x="2758"/>
        <item m="1" x="3145"/>
        <item m="1" x="3155"/>
        <item m="1" x="3483"/>
        <item m="1" x="3487"/>
        <item m="1" x="3495"/>
        <item m="1" x="3504"/>
        <item m="1" x="3508"/>
        <item m="1" x="3515"/>
        <item m="1" x="3524"/>
        <item m="1" x="3528"/>
        <item m="1" x="3537"/>
        <item m="1" x="3546"/>
        <item m="1" x="3550"/>
        <item m="1" x="3568"/>
        <item m="1" x="3572"/>
        <item m="1" x="3590"/>
        <item m="1" x="3594"/>
        <item m="1" x="3612"/>
        <item m="1" x="3616"/>
        <item m="1" x="2158"/>
        <item m="1" x="2169"/>
        <item m="1" x="2180"/>
        <item m="1" x="2191"/>
        <item m="1" x="2202"/>
        <item m="1" x="2213"/>
        <item m="1" x="2224"/>
        <item m="1" x="2235"/>
        <item m="1" x="2247"/>
        <item m="1" x="3647"/>
        <item m="1" x="3676"/>
        <item m="1" x="3706"/>
        <item m="1" x="3733"/>
        <item m="1" x="3761"/>
        <item m="1" x="3789"/>
        <item m="1" x="3817"/>
        <item m="1" x="3843"/>
        <item m="1" x="3871"/>
        <item m="1" x="3899"/>
        <item m="1" x="3927"/>
        <item m="1" x="3947"/>
        <item m="1" x="3967"/>
        <item m="1" x="4003"/>
        <item m="1" x="4049"/>
        <item m="1" x="4079"/>
        <item m="1" x="4109"/>
        <item m="1" x="4139"/>
        <item m="1" x="4169"/>
        <item m="1" x="4199"/>
        <item m="1" x="4229"/>
        <item m="1" x="4259"/>
        <item m="1" x="4289"/>
        <item m="1" x="4319"/>
        <item m="1" x="4349"/>
        <item m="1" x="4371"/>
        <item m="1" x="4393"/>
        <item m="1" x="4415"/>
        <item m="1" x="4437"/>
        <item m="1" x="4467"/>
        <item m="1" x="4497"/>
        <item m="1" x="4527"/>
        <item m="1" x="4557"/>
        <item m="1" x="4587"/>
        <item m="1" x="4617"/>
        <item m="1" x="4647"/>
        <item m="1" x="4677"/>
        <item m="1" x="4707"/>
        <item m="1" x="4737"/>
        <item m="1" x="4757"/>
        <item m="1" x="4777"/>
        <item m="1" x="4797"/>
        <item m="1" x="4067"/>
        <item m="1" x="4069"/>
        <item m="1" x="4097"/>
        <item m="1" x="4099"/>
        <item m="1" x="4127"/>
        <item m="1" x="4129"/>
        <item m="1" x="4157"/>
        <item x="886"/>
        <item x="908"/>
        <item x="930"/>
        <item x="1097"/>
        <item x="1109"/>
        <item x="1121"/>
        <item x="1133"/>
        <item m="1" x="5756"/>
        <item m="1" x="5757"/>
        <item m="1" x="5758"/>
        <item m="1" x="5759"/>
        <item m="1" x="5760"/>
        <item m="1" x="5768"/>
        <item m="1" x="5771"/>
        <item m="1" x="5772"/>
        <item m="1" x="5773"/>
        <item m="1" x="5780"/>
        <item m="1" x="5781"/>
        <item m="1" x="5782"/>
        <item m="1" x="5783"/>
        <item m="1" x="5784"/>
        <item m="1" x="5794"/>
        <item m="1" x="5797"/>
        <item m="1" x="5798"/>
        <item m="1" x="5806"/>
        <item m="1" x="5807"/>
        <item m="1" x="5808"/>
        <item m="1" x="5809"/>
        <item m="1" x="5810"/>
        <item m="1" x="5820"/>
        <item m="1" x="5824"/>
        <item m="1" x="5832"/>
        <item m="1" x="5833"/>
        <item m="1" x="5834"/>
        <item m="1" x="5835"/>
        <item m="1" x="5836"/>
        <item m="1" x="5844"/>
        <item m="1" x="5848"/>
        <item m="1" x="5856"/>
        <item m="1" x="5857"/>
        <item m="1" x="5858"/>
        <item m="1" x="5859"/>
        <item m="1" x="5860"/>
        <item m="1" x="5868"/>
        <item m="1" x="5872"/>
        <item m="1" x="5880"/>
        <item m="1" x="5881"/>
        <item m="1" x="5882"/>
        <item m="1" x="5883"/>
        <item m="1" x="5884"/>
        <item m="1" x="5892"/>
        <item m="1" x="5896"/>
        <item m="1" x="5904"/>
        <item m="1" x="5905"/>
        <item m="1" x="5906"/>
        <item m="1" x="5907"/>
        <item m="1" x="5908"/>
        <item m="1" x="5916"/>
        <item m="1" x="5920"/>
        <item m="1" x="5934"/>
        <item m="1" x="5938"/>
        <item m="1" x="5946"/>
        <item m="1" x="5947"/>
        <item m="1" x="5948"/>
        <item m="1" x="5949"/>
        <item m="1" x="5950"/>
        <item m="1" x="5958"/>
        <item m="1" x="5962"/>
        <item m="1" x="5982"/>
        <item m="1" x="6000"/>
        <item m="1" x="6018"/>
        <item m="1" x="6036"/>
        <item m="1" x="6054"/>
        <item m="1" x="7798"/>
        <item m="1" x="7800"/>
        <item m="1" x="7802"/>
        <item m="1" x="7804"/>
        <item m="1" x="7806"/>
        <item m="1" x="7808"/>
        <item m="1" x="7810"/>
        <item m="1" x="7812"/>
        <item m="1" x="7814"/>
        <item m="1" x="7815"/>
        <item m="1" x="7817"/>
        <item m="1" x="7819"/>
        <item m="1" x="7821"/>
        <item m="1" x="7823"/>
        <item m="1" x="7825"/>
        <item m="1" x="7827"/>
        <item m="1" x="7829"/>
        <item m="1" x="7831"/>
        <item m="1" x="7833"/>
        <item m="1" x="7835"/>
        <item m="1" x="7837"/>
        <item m="1" x="7839"/>
        <item m="1" x="7841"/>
        <item m="1" x="7843"/>
        <item m="1" x="7845"/>
        <item m="1" x="7847"/>
        <item m="1" x="7849"/>
        <item m="1" x="7851"/>
        <item m="1" x="7855"/>
        <item m="1" x="7857"/>
        <item m="1" x="7859"/>
        <item m="1" x="7861"/>
        <item m="1" x="7863"/>
        <item m="1" x="7865"/>
        <item m="1" x="7867"/>
        <item m="1" x="7869"/>
        <item m="1" x="7871"/>
        <item m="1" x="7873"/>
        <item m="1" x="7875"/>
        <item m="1" x="7877"/>
        <item m="1" x="7879"/>
        <item m="1" x="6059"/>
        <item m="1" x="6066"/>
        <item m="1" x="6069"/>
        <item m="1" x="6072"/>
        <item m="1" x="6075"/>
        <item m="1" x="6082"/>
        <item m="1" x="6087"/>
        <item m="1" x="6090"/>
        <item m="1" x="6092"/>
        <item m="1" x="6096"/>
        <item m="1" x="6099"/>
        <item m="1" x="6102"/>
        <item m="1" x="6105"/>
        <item m="1" x="6112"/>
        <item m="1" x="6119"/>
        <item m="1" x="6122"/>
        <item m="1" x="6125"/>
        <item m="1" x="6135"/>
        <item m="1" x="6142"/>
        <item m="1" x="6145"/>
        <item m="1" x="6148"/>
        <item m="1" x="6158"/>
        <item m="1" x="6165"/>
        <item m="1" x="6168"/>
        <item m="1" x="6171"/>
        <item m="1" x="6180"/>
        <item m="1" x="6187"/>
        <item m="1" x="6190"/>
        <item m="1" x="6193"/>
        <item m="1" x="6203"/>
        <item m="1" x="6207"/>
        <item m="1" x="6213"/>
        <item m="1" x="6219"/>
        <item m="1" x="6224"/>
        <item m="1" x="6227"/>
        <item m="1" x="6237"/>
        <item m="1" x="6243"/>
        <item m="1" x="6248"/>
        <item m="1" x="6251"/>
        <item m="1" x="6266"/>
        <item m="1" x="6269"/>
        <item m="1" x="6272"/>
        <item m="1" x="6275"/>
        <item m="1" x="6278"/>
        <item m="1" x="6287"/>
        <item m="1" x="6290"/>
        <item m="1" x="6293"/>
        <item m="1" x="6296"/>
        <item m="1" x="6299"/>
        <item m="1" x="6302"/>
        <item m="1" x="6311"/>
        <item m="1" x="6314"/>
        <item m="1" x="6317"/>
        <item m="1" x="6320"/>
        <item m="1" x="6323"/>
        <item m="1" x="6326"/>
        <item m="1" x="6335"/>
        <item m="1" x="6338"/>
        <item m="1" x="6341"/>
        <item m="1" x="6344"/>
        <item m="1" x="6347"/>
        <item m="1" x="6350"/>
        <item m="1" x="6359"/>
        <item m="1" x="6362"/>
        <item m="1" x="6365"/>
        <item m="1" x="6368"/>
        <item m="1" x="6371"/>
        <item m="1" x="6374"/>
        <item m="1" x="6383"/>
        <item m="1" x="6386"/>
        <item m="1" x="6389"/>
        <item m="1" x="6392"/>
        <item m="1" x="6395"/>
        <item m="1" x="6398"/>
        <item m="1" x="6407"/>
        <item m="1" x="6410"/>
        <item m="1" x="6413"/>
        <item m="1" x="6416"/>
        <item m="1" x="6419"/>
        <item m="1" x="6422"/>
        <item m="1" x="6431"/>
        <item m="1" x="6434"/>
        <item m="1" x="6437"/>
        <item m="1" x="6440"/>
        <item m="1" x="6443"/>
        <item m="1" x="6452"/>
        <item m="1" x="6455"/>
        <item m="1" x="6457"/>
        <item m="1" x="6459"/>
        <item m="1" x="6461"/>
        <item m="1" x="6464"/>
        <item m="1" x="6472"/>
        <item m="1" x="6475"/>
        <item m="1" x="6477"/>
        <item m="1" x="6480"/>
        <item m="1" x="6483"/>
        <item m="1" x="6486"/>
        <item m="1" x="6495"/>
        <item m="1" x="6498"/>
        <item m="1" x="6500"/>
        <item m="1" x="6502"/>
        <item m="1" x="6504"/>
        <item m="1" x="6506"/>
        <item m="1" x="6514"/>
        <item m="1" x="6517"/>
        <item m="1" x="6519"/>
        <item m="1" x="6521"/>
        <item m="1" x="6523"/>
        <item m="1" x="6533"/>
        <item m="1" x="6536"/>
        <item m="1" x="6539"/>
        <item m="1" x="6542"/>
        <item m="1" x="6545"/>
        <item m="1" x="6548"/>
        <item m="1" x="6558"/>
        <item m="1" x="6561"/>
        <item m="1" x="6564"/>
        <item m="1" x="6567"/>
        <item m="1" x="6570"/>
        <item m="1" x="6573"/>
        <item m="1" x="6583"/>
        <item m="1" x="6586"/>
        <item m="1" x="6589"/>
        <item m="1" x="6592"/>
        <item m="1" x="6595"/>
        <item m="1" x="6598"/>
        <item m="1" x="6608"/>
        <item m="1" x="6611"/>
        <item m="1" x="6614"/>
        <item m="1" x="6617"/>
        <item m="1" x="6620"/>
        <item m="1" x="6623"/>
        <item m="1" x="6633"/>
        <item m="1" x="6636"/>
        <item m="1" x="6639"/>
        <item m="1" x="6642"/>
        <item m="1" x="6645"/>
        <item m="1" x="6658"/>
        <item m="1" x="6661"/>
        <item m="1" x="6664"/>
        <item m="1" x="6667"/>
        <item m="1" x="6670"/>
        <item m="1" x="6673"/>
        <item m="1" x="6683"/>
        <item m="1" x="6686"/>
        <item m="1" x="6689"/>
        <item m="1" x="6692"/>
        <item m="1" x="6695"/>
        <item m="1" x="6698"/>
        <item m="1" x="6708"/>
        <item m="1" x="6711"/>
        <item m="1" x="6714"/>
        <item m="1" x="6717"/>
        <item m="1" x="6720"/>
        <item m="1" x="6723"/>
        <item m="1" x="6733"/>
        <item m="1" x="6736"/>
        <item m="1" x="6739"/>
        <item m="1" x="6742"/>
        <item m="1" x="6745"/>
        <item m="1" x="6748"/>
        <item m="1" x="6758"/>
        <item m="1" x="6761"/>
        <item m="1" x="6764"/>
        <item m="1" x="6767"/>
        <item m="1" x="6769"/>
        <item m="1" x="6772"/>
        <item m="1" x="6778"/>
        <item m="1" x="6782"/>
        <item m="1" x="6785"/>
        <item m="1" x="6788"/>
        <item m="1" x="6794"/>
        <item m="1" x="6797"/>
        <item m="1" x="6803"/>
        <item m="1" x="6807"/>
        <item m="1" x="6810"/>
        <item m="1" x="6813"/>
        <item m="1" x="6816"/>
        <item m="1" x="6819"/>
        <item m="1" x="6840"/>
        <item m="1" x="6843"/>
        <item m="1" x="6846"/>
        <item m="1" x="6849"/>
        <item m="1" x="6868"/>
        <item m="1" x="6871"/>
        <item m="1" x="6874"/>
        <item m="1" x="6877"/>
        <item m="1" x="6896"/>
        <item m="1" x="6899"/>
        <item m="1" x="6902"/>
        <item m="1" x="6905"/>
        <item m="1" x="6924"/>
        <item m="1" x="6927"/>
        <item m="1" x="6930"/>
        <item m="1" x="6933"/>
        <item m="1" x="6948"/>
        <item m="1" x="6952"/>
        <item m="1" x="6955"/>
        <item m="1" x="6958"/>
        <item m="1" x="6961"/>
        <item m="1" x="6976"/>
        <item m="1" x="6980"/>
        <item m="1" x="6983"/>
        <item m="1" x="6986"/>
        <item m="1" x="6989"/>
        <item m="1" x="7008"/>
        <item m="1" x="7012"/>
        <item m="1" x="7015"/>
        <item m="1" x="7018"/>
        <item m="1" x="7021"/>
        <item m="1" x="7036"/>
        <item m="1" x="7040"/>
        <item m="1" x="7043"/>
        <item m="1" x="7046"/>
        <item m="1" x="7049"/>
        <item m="1" x="7064"/>
        <item m="1" x="7068"/>
        <item m="1" x="7071"/>
        <item m="1" x="7074"/>
        <item m="1" x="7077"/>
        <item m="1" x="7092"/>
        <item m="1" x="7096"/>
        <item m="1" x="7099"/>
        <item m="1" x="7102"/>
        <item m="1" x="7105"/>
        <item m="1" x="7120"/>
        <item m="1" x="7124"/>
        <item m="1" x="7127"/>
        <item m="1" x="7130"/>
        <item m="1" x="7133"/>
        <item m="1" x="7135"/>
        <item m="1" x="7136"/>
        <item m="1" x="7137"/>
        <item m="1" x="7138"/>
        <item m="1" x="7148"/>
        <item m="1" x="7152"/>
        <item m="1" x="7155"/>
        <item m="1" x="7158"/>
        <item m="1" x="7161"/>
        <item m="1" x="7182"/>
        <item m="1" x="7185"/>
        <item m="1" x="7188"/>
        <item m="1" x="7209"/>
        <item m="1" x="7212"/>
        <item m="1" x="7215"/>
        <item m="1" x="7235"/>
        <item m="1" x="7238"/>
        <item m="1" x="7241"/>
        <item m="1" x="7261"/>
        <item m="1" x="7264"/>
        <item m="1" x="7267"/>
        <item m="1" x="7285"/>
        <item m="1" x="7288"/>
        <item m="1" x="7291"/>
        <item m="1" x="7294"/>
        <item m="1" x="7312"/>
        <item m="1" x="7315"/>
        <item m="1" x="7318"/>
        <item m="1" x="7320"/>
        <item m="1" x="7336"/>
        <item m="1" x="7339"/>
        <item m="1" x="7360"/>
        <item m="1" x="7363"/>
        <item m="1" x="7366"/>
        <item m="1" x="7369"/>
        <item m="1" x="7387"/>
        <item m="1" x="7390"/>
        <item m="1" x="7393"/>
        <item m="1" x="7396"/>
        <item m="1" x="7413"/>
        <item m="1" x="7416"/>
        <item m="1" x="7419"/>
        <item m="1" x="7422"/>
        <item m="1" x="7438"/>
        <item m="1" x="7440"/>
        <item m="1" x="7442"/>
        <item m="1" x="7444"/>
        <item m="1" x="7460"/>
        <item m="1" x="7462"/>
        <item m="1" x="7465"/>
        <item m="1" x="7468"/>
        <item m="1" x="1420"/>
        <item m="1" x="1423"/>
        <item m="1" x="1437"/>
        <item m="1" x="1440"/>
        <item m="1" x="1453"/>
        <item m="1" x="1456"/>
        <item m="1" x="1471"/>
        <item m="1" x="1474"/>
        <item m="1" x="1486"/>
        <item m="1" x="1488"/>
        <item m="1" x="1490"/>
        <item m="1" x="1501"/>
        <item m="1" x="1504"/>
        <item m="1" x="1506"/>
        <item m="1" x="1516"/>
        <item m="1" x="1526"/>
        <item m="1" x="1536"/>
        <item m="1" x="1546"/>
        <item m="1" x="1556"/>
        <item m="1" x="1566"/>
        <item m="1" x="1578"/>
        <item m="1" x="1596"/>
        <item m="1" x="1608"/>
        <item m="1" x="1620"/>
        <item m="1" x="1632"/>
        <item m="1" x="1644"/>
        <item m="1" x="1656"/>
        <item m="1" x="1668"/>
        <item m="1" x="1683"/>
        <item m="1" x="1695"/>
        <item m="1" x="1707"/>
        <item m="1" x="1719"/>
        <item m="1" x="1721"/>
        <item m="1" x="1723"/>
        <item m="1" x="1724"/>
        <item m="1" x="1727"/>
        <item m="1" x="1730"/>
        <item m="1" x="1745"/>
        <item m="1" x="1748"/>
        <item m="1" x="1751"/>
        <item m="1" x="1754"/>
        <item m="1" x="1757"/>
        <item m="1" x="1760"/>
        <item m="1" x="1769"/>
        <item m="1" x="1772"/>
        <item m="1" x="1775"/>
        <item m="1" x="1778"/>
        <item m="1" x="1781"/>
        <item m="1" x="1784"/>
        <item m="1" x="1793"/>
        <item m="1" x="1796"/>
        <item m="1" x="1799"/>
        <item m="1" x="1802"/>
        <item m="1" x="1805"/>
        <item m="1" x="1808"/>
        <item m="1" x="1817"/>
        <item m="1" x="1820"/>
        <item m="1" x="1823"/>
        <item m="1" x="1826"/>
        <item m="1" x="1829"/>
        <item m="1" x="1832"/>
        <item m="1" x="1840"/>
        <item m="1" x="1843"/>
        <item m="1" x="1846"/>
        <item m="1" x="1849"/>
        <item m="1" x="1852"/>
        <item m="1" x="1855"/>
        <item m="1" x="1867"/>
        <item m="1" x="1870"/>
        <item m="1" x="1873"/>
        <item m="1" x="1876"/>
        <item m="1" x="1879"/>
        <item m="1" x="1888"/>
        <item m="1" x="1891"/>
        <item m="1" x="1894"/>
        <item m="1" x="1897"/>
        <item m="1" x="1900"/>
        <item m="1" x="1903"/>
        <item m="1" x="1912"/>
        <item m="1" x="1915"/>
        <item m="1" x="1918"/>
        <item m="1" x="1921"/>
        <item m="1" x="1924"/>
        <item m="1" x="1927"/>
        <item m="1" x="1938"/>
        <item m="1" x="1941"/>
        <item m="1" x="1944"/>
        <item m="1" x="1957"/>
        <item m="1" x="1960"/>
        <item m="1" x="1963"/>
        <item m="1" x="1977"/>
        <item m="1" x="1980"/>
        <item m="1" x="1983"/>
        <item m="1" x="1993"/>
        <item m="1" x="1994"/>
        <item m="1" x="1995"/>
        <item m="1" x="7497"/>
        <item m="1" x="7500"/>
        <item m="1" x="7503"/>
        <item m="1" x="7504"/>
        <item m="1" x="1996"/>
        <item m="1" x="7508"/>
        <item m="1" x="1999"/>
        <item m="1" x="7510"/>
        <item m="1" x="2000"/>
        <item m="1" x="2001"/>
        <item m="1" x="7511"/>
        <item m="1" x="2006"/>
        <item m="1" x="7516"/>
        <item m="1" x="2009"/>
        <item m="1" x="7519"/>
        <item m="1" x="2011"/>
        <item m="1" x="2012"/>
        <item m="1" x="2013"/>
        <item m="1" x="7526"/>
        <item m="1" x="7531"/>
        <item m="1" x="7533"/>
        <item m="1" x="7536"/>
        <item m="1" x="7539"/>
        <item m="1" x="7542"/>
        <item m="1" x="2021"/>
        <item m="1" x="7544"/>
        <item m="1" x="2023"/>
        <item m="1" x="2025"/>
        <item m="1" x="7549"/>
        <item m="1" x="7550"/>
        <item m="1" x="7552"/>
        <item m="1" x="7556"/>
        <item m="1" x="2029"/>
        <item m="1" x="2031"/>
        <item m="1" x="2032"/>
        <item m="1" x="2034"/>
        <item m="1" x="7559"/>
        <item m="1" x="7562"/>
        <item m="1" x="2036"/>
        <item m="1" x="7565"/>
        <item m="1" x="7567"/>
        <item m="1" x="7569"/>
        <item m="1" x="7571"/>
        <item m="1" x="7573"/>
        <item m="1" x="7576"/>
        <item m="1" x="7578"/>
        <item m="1" x="7580"/>
        <item m="1" x="7582"/>
        <item m="1" x="7583"/>
        <item m="1" x="7585"/>
        <item m="1" x="2039"/>
        <item m="1" x="7587"/>
        <item m="1" x="7588"/>
        <item m="1" x="7590"/>
        <item m="1" x="7592"/>
        <item m="1" x="7594"/>
        <item m="1" x="7596"/>
        <item m="1" x="7598"/>
        <item m="1" x="7599"/>
        <item m="1" x="7601"/>
        <item m="1" x="7603"/>
        <item m="1" x="7605"/>
        <item m="1" x="7607"/>
        <item m="1" x="7609"/>
        <item m="1" x="2043"/>
        <item m="1" x="7611"/>
        <item m="1" x="7614"/>
        <item m="1" x="7616"/>
        <item m="1" x="7618"/>
        <item m="1" x="7620"/>
        <item m="1" x="7622"/>
        <item m="1" x="7625"/>
        <item m="1" x="7627"/>
        <item m="1" x="7628"/>
        <item m="1" x="7629"/>
        <item m="1" x="7630"/>
        <item m="1" x="7631"/>
        <item m="1" x="7632"/>
        <item m="1" x="7634"/>
        <item m="1" x="7636"/>
        <item m="1" x="7638"/>
        <item m="1" x="7640"/>
        <item m="1" x="7642"/>
        <item m="1" x="7644"/>
        <item m="1" x="7646"/>
        <item m="1" x="7648"/>
        <item m="1" x="7649"/>
        <item m="1" x="7651"/>
        <item m="1" x="7653"/>
        <item m="1" x="7655"/>
        <item m="1" x="7917"/>
        <item m="1" x="7918"/>
        <item m="1" x="2715"/>
        <item m="1" x="7919"/>
        <item m="1" x="7920"/>
        <item m="1" x="2717"/>
        <item m="1" x="7921"/>
        <item m="1" x="7922"/>
        <item m="1" x="2719"/>
        <item m="1" x="2720"/>
        <item m="1" x="2721"/>
        <item m="1" x="7923"/>
        <item m="1" x="2726"/>
        <item m="1" x="2730"/>
        <item m="1" x="2897"/>
        <item m="1" x="2907"/>
        <item m="1" x="2917"/>
        <item m="1" x="2927"/>
        <item m="1" x="2937"/>
        <item m="1" x="7946"/>
        <item m="1" x="3201"/>
        <item m="1" x="7947"/>
        <item m="1" x="3219"/>
        <item m="1" x="3228"/>
        <item m="1" x="3238"/>
        <item x="639"/>
        <item m="1" x="5970"/>
        <item m="1" x="5971"/>
        <item m="1" x="5972"/>
        <item m="1" x="5973"/>
        <item m="1" x="5974"/>
        <item m="1" x="5988"/>
        <item m="1" x="5989"/>
        <item m="1" x="5990"/>
        <item m="1" x="5991"/>
        <item m="1" x="5992"/>
        <item m="1" x="6006"/>
        <item m="1" x="6007"/>
        <item m="1" x="6008"/>
        <item m="1" x="6009"/>
        <item m="1" x="6010"/>
        <item m="1" x="6024"/>
        <item m="1" x="6025"/>
        <item m="1" x="6026"/>
        <item m="1" x="6027"/>
        <item m="1" x="6028"/>
        <item m="1" x="6177"/>
        <item m="1" x="6522"/>
        <item m="1" x="6648"/>
        <item m="1" x="6791"/>
        <item m="1" x="6822"/>
        <item m="1" x="7293"/>
        <item m="1" x="7308"/>
        <item m="1" x="7351"/>
        <item m="1" x="7377"/>
        <item m="1" x="4868"/>
        <item m="1" x="1547"/>
        <item m="1" x="1548"/>
        <item m="1" x="1671"/>
        <item m="1" x="1672"/>
        <item m="1" x="1673"/>
        <item m="1" x="7492"/>
        <item m="1" x="7493"/>
        <item m="1" x="1732"/>
        <item m="1" x="1733"/>
        <item m="1" x="1734"/>
        <item m="1" x="1735"/>
        <item m="1" x="1736"/>
        <item m="1" x="1737"/>
        <item m="1" x="1864"/>
        <item m="1" x="1866"/>
        <item m="1" x="1914"/>
        <item m="1" x="7529"/>
        <item m="1" x="2045"/>
        <item m="1" x="2046"/>
        <item m="1" x="2057"/>
        <item m="1" x="2069"/>
        <item m="1" x="2081"/>
        <item m="1" x="2093"/>
        <item m="1" x="2094"/>
        <item m="1" x="2105"/>
        <item m="1" x="2115"/>
        <item m="1" x="2116"/>
        <item m="1" x="2125"/>
        <item m="1" x="2135"/>
        <item m="1" x="2136"/>
        <item m="1" x="2145"/>
        <item m="1" x="2146"/>
        <item m="1" x="2155"/>
        <item m="1" x="2156"/>
        <item m="1" x="2166"/>
        <item m="1" x="2167"/>
        <item m="1" x="2177"/>
        <item m="1" x="2178"/>
        <item m="1" x="2188"/>
        <item m="1" x="2189"/>
        <item m="1" x="2199"/>
        <item m="1" x="2200"/>
        <item m="1" x="2210"/>
        <item m="1" x="2211"/>
        <item m="1" x="2221"/>
        <item m="1" x="2222"/>
        <item m="1" x="2232"/>
        <item m="1" x="2233"/>
        <item m="1" x="2243"/>
        <item m="1" x="2244"/>
        <item m="1" x="2245"/>
        <item m="1" x="2248"/>
        <item m="1" x="2251"/>
        <item m="1" x="2254"/>
        <item m="1" x="2255"/>
        <item m="1" x="2256"/>
        <item m="1" x="2257"/>
        <item m="1" x="2258"/>
        <item m="1" x="2259"/>
        <item m="1" x="2260"/>
        <item m="1" x="2263"/>
        <item m="1" x="2266"/>
        <item m="1" x="2269"/>
        <item m="1" x="2586"/>
        <item m="1" x="2587"/>
        <item m="1" x="2588"/>
        <item m="1" x="2589"/>
        <item m="1" x="2590"/>
        <item m="1" x="2591"/>
        <item m="1" x="2596"/>
        <item m="1" x="2597"/>
        <item m="1" x="2598"/>
        <item m="1" x="2599"/>
        <item m="1" x="2600"/>
        <item m="1" x="2601"/>
        <item m="1" x="2606"/>
        <item m="1" x="2607"/>
        <item m="1" x="2608"/>
        <item m="1" x="2609"/>
        <item m="1" x="2610"/>
        <item m="1" x="2611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723"/>
        <item m="1" x="7924"/>
        <item m="1" x="2725"/>
        <item m="1" x="2727"/>
        <item m="1" x="2729"/>
        <item m="1" x="7926"/>
        <item m="1" x="2738"/>
        <item m="1" x="7930"/>
        <item m="1" x="2740"/>
        <item m="1" x="2742"/>
        <item m="1" x="2744"/>
        <item m="1" x="2746"/>
        <item m="1" x="2748"/>
        <item m="1" x="7931"/>
        <item m="1" x="2752"/>
        <item m="1" x="7932"/>
        <item m="1" x="7933"/>
        <item m="1" x="7934"/>
        <item m="1" x="7935"/>
        <item m="1" x="2760"/>
        <item m="1" x="2764"/>
        <item m="1" x="2768"/>
        <item m="1" x="2770"/>
        <item m="1" x="7936"/>
        <item m="1" x="7937"/>
        <item m="1" x="7938"/>
        <item m="1" x="7939"/>
        <item m="1" x="2786"/>
        <item m="1" x="2788"/>
        <item m="1" x="2790"/>
        <item m="1" x="2792"/>
        <item m="1" x="2794"/>
        <item m="1" x="3244"/>
        <item m="1" x="3254"/>
        <item m="1" x="3264"/>
        <item m="1" x="3274"/>
        <item m="1" x="3284"/>
        <item m="1" x="3294"/>
        <item m="1" x="3304"/>
        <item m="1" x="3314"/>
        <item m="1" x="3324"/>
        <item m="1" x="3334"/>
        <item m="1" x="3344"/>
        <item m="1" x="3354"/>
        <item m="1" x="3364"/>
        <item m="1" x="3374"/>
        <item m="1" x="3384"/>
        <item m="1" x="3394"/>
        <item m="1" x="3328"/>
        <item m="1" x="3338"/>
        <item m="1" x="3348"/>
        <item m="1" x="3358"/>
        <item m="1" x="3368"/>
        <item m="1" x="3378"/>
        <item m="1" x="3388"/>
        <item m="1" x="3398"/>
        <item m="1" x="3490"/>
        <item m="1" x="7948"/>
        <item m="1" x="7949"/>
        <item m="1" x="3530"/>
        <item m="1" x="3532"/>
        <item m="1" x="3552"/>
        <item m="1" x="3554"/>
        <item m="1" x="3574"/>
        <item m="1" x="3576"/>
        <item m="1" x="3596"/>
        <item m="1" x="3598"/>
        <item m="1" x="3618"/>
        <item m="1" x="7950"/>
        <item m="1" x="4277"/>
        <item m="1" x="4278"/>
        <item m="1" x="4279"/>
        <item m="1" x="4280"/>
        <item m="1" x="4281"/>
        <item m="1" x="4282"/>
        <item m="1" x="4283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5785"/>
        <item m="1" x="5786"/>
        <item m="1" x="5811"/>
        <item m="1" x="5812"/>
        <item m="1" x="6041"/>
        <item m="1" x="6042"/>
        <item m="1" x="6043"/>
        <item m="1" x="6044"/>
        <item m="1" x="6045"/>
        <item m="1" x="6046"/>
        <item m="1" x="6985"/>
        <item m="1" x="6987"/>
        <item m="1" x="2899"/>
        <item m="1" x="2909"/>
        <item m="1" x="2919"/>
        <item m="1" x="2925"/>
        <item m="1" x="2929"/>
        <item m="1" x="2935"/>
        <item m="1" x="2939"/>
        <item m="1" x="2947"/>
        <item m="1" x="2949"/>
        <item m="1" x="2957"/>
        <item m="1" x="2959"/>
        <item m="1" x="2967"/>
        <item m="1" x="2969"/>
        <item m="1" x="2980"/>
        <item m="1" x="2982"/>
        <item m="1" x="2984"/>
        <item m="1" x="2986"/>
        <item m="1" x="2993"/>
        <item m="1" x="2995"/>
        <item m="1" x="2997"/>
        <item m="1" x="2999"/>
        <item m="1" x="3006"/>
        <item m="1" x="3008"/>
        <item m="1" x="3010"/>
        <item m="1" x="3012"/>
        <item m="1" x="3017"/>
        <item m="1" x="3019"/>
        <item m="1" x="3021"/>
        <item m="1" x="3023"/>
        <item m="1" x="3025"/>
        <item m="1" x="3030"/>
        <item m="1" x="3032"/>
        <item m="1" x="3034"/>
        <item m="1" x="3036"/>
        <item m="1" x="3038"/>
        <item m="1" x="3042"/>
        <item m="1" x="3044"/>
        <item m="1" x="3052"/>
        <item m="1" x="3054"/>
        <item m="1" x="3062"/>
        <item m="1" x="3064"/>
        <item m="1" x="3075"/>
        <item m="1" x="3077"/>
        <item m="1" x="3079"/>
        <item m="1" x="3081"/>
        <item m="1" x="3082"/>
        <item m="1" x="3083"/>
        <item m="1" x="3090"/>
        <item m="1" x="3092"/>
        <item m="1" x="3094"/>
        <item m="1" x="3096"/>
        <item m="1" x="3097"/>
        <item m="1" x="3098"/>
        <item m="1" x="3105"/>
        <item m="1" x="3107"/>
        <item m="1" x="3109"/>
        <item m="1" x="3111"/>
        <item m="1" x="3112"/>
        <item m="1" x="3113"/>
        <item m="1" x="3119"/>
        <item m="1" x="3121"/>
        <item m="1" x="3123"/>
        <item m="1" x="3125"/>
        <item m="1" x="3126"/>
        <item m="1" x="3127"/>
        <item m="1" x="3147"/>
        <item m="1" x="3149"/>
        <item m="1" x="3158"/>
        <item m="1" x="3192"/>
        <item m="1" x="3248"/>
        <item m="1" x="3258"/>
        <item m="1" x="3268"/>
        <item m="1" x="3278"/>
        <item m="1" x="3288"/>
        <item m="1" x="3298"/>
        <item m="1" x="3308"/>
        <item m="1" x="3318"/>
        <item m="1" x="3406"/>
        <item m="1" x="3412"/>
        <item m="1" x="3415"/>
        <item m="1" x="3421"/>
        <item m="1" x="3424"/>
        <item m="1" x="3430"/>
        <item m="1" x="3433"/>
        <item m="1" x="3441"/>
        <item m="1" x="3442"/>
        <item m="1" x="3455"/>
        <item m="1" x="3458"/>
        <item m="1" x="3464"/>
        <item m="1" x="3467"/>
        <item m="1" x="3473"/>
        <item m="1" x="3476"/>
        <item x="570"/>
        <item x="571"/>
        <item x="680"/>
        <item x="68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axis="axisPage" compact="0" outline="0" multipleItemSelectionAllowed="1" showAll="0" defaultSubtotal="0">
      <items count="17">
        <item x="0"/>
        <item x="2"/>
        <item m="1" x="11"/>
        <item m="1" x="10"/>
        <item x="1"/>
        <item m="1" x="14"/>
        <item m="1" x="6"/>
        <item m="1" x="12"/>
        <item m="1" x="16"/>
        <item m="1" x="9"/>
        <item m="1" x="15"/>
        <item m="1" x="8"/>
        <item m="1" x="13"/>
        <item m="1" x="5"/>
        <item m="1" x="7"/>
        <item m="1" x="4"/>
        <item m="1"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dataField="1" compact="0" outline="0" showAl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2"/>
    <field x="4"/>
    <field x="7"/>
  </rowFields>
  <rowItems count="1406">
    <i>
      <x/>
    </i>
    <i>
      <x v="3"/>
      <x/>
      <x v="2171"/>
    </i>
    <i r="2">
      <x v="2172"/>
    </i>
    <i r="2">
      <x v="2173"/>
    </i>
    <i r="2">
      <x v="2174"/>
    </i>
    <i r="2">
      <x v="2175"/>
    </i>
    <i r="2">
      <x v="2176"/>
    </i>
    <i r="2">
      <x v="2177"/>
    </i>
    <i r="2">
      <x v="2178"/>
    </i>
    <i r="2">
      <x v="2179"/>
    </i>
    <i r="2">
      <x v="2180"/>
    </i>
    <i r="2">
      <x v="2181"/>
    </i>
    <i r="2">
      <x v="2182"/>
    </i>
    <i r="2">
      <x v="2183"/>
    </i>
    <i r="2">
      <x v="2184"/>
    </i>
    <i r="2">
      <x v="2185"/>
    </i>
    <i r="2">
      <x v="2186"/>
    </i>
    <i r="2">
      <x v="2187"/>
    </i>
    <i r="2">
      <x v="2188"/>
    </i>
    <i r="2">
      <x v="2189"/>
    </i>
    <i r="2">
      <x v="2190"/>
    </i>
    <i r="2">
      <x v="2191"/>
    </i>
    <i r="2">
      <x v="2192"/>
    </i>
    <i r="2">
      <x v="2193"/>
    </i>
    <i r="2">
      <x v="2194"/>
    </i>
    <i r="2">
      <x v="2195"/>
    </i>
    <i r="2">
      <x v="2196"/>
    </i>
    <i r="2">
      <x v="2197"/>
    </i>
    <i r="2">
      <x v="2198"/>
    </i>
    <i r="2">
      <x v="2199"/>
    </i>
    <i r="2">
      <x v="2200"/>
    </i>
    <i r="2">
      <x v="2201"/>
    </i>
    <i r="2">
      <x v="2202"/>
    </i>
    <i r="2">
      <x v="2203"/>
    </i>
    <i r="2">
      <x v="2204"/>
    </i>
    <i r="2">
      <x v="2205"/>
    </i>
    <i r="2">
      <x v="2206"/>
    </i>
    <i r="2">
      <x v="2207"/>
    </i>
    <i r="2">
      <x v="2208"/>
    </i>
    <i r="2">
      <x v="2209"/>
    </i>
    <i r="2">
      <x v="2210"/>
    </i>
    <i r="2">
      <x v="2211"/>
    </i>
    <i r="2">
      <x v="2212"/>
    </i>
    <i r="2">
      <x v="2213"/>
    </i>
    <i r="2">
      <x v="2214"/>
    </i>
    <i r="2">
      <x v="2215"/>
    </i>
    <i r="2">
      <x v="2216"/>
    </i>
    <i r="2">
      <x v="2217"/>
    </i>
    <i r="2">
      <x v="2218"/>
    </i>
    <i r="2">
      <x v="2219"/>
    </i>
    <i r="2">
      <x v="2220"/>
    </i>
    <i r="2">
      <x v="2221"/>
    </i>
    <i r="2">
      <x v="2222"/>
    </i>
    <i r="2">
      <x v="2223"/>
    </i>
    <i r="2">
      <x v="2224"/>
    </i>
    <i r="2">
      <x v="2225"/>
    </i>
    <i r="2">
      <x v="2226"/>
    </i>
    <i r="2">
      <x v="2227"/>
    </i>
    <i r="2">
      <x v="2228"/>
    </i>
    <i r="2">
      <x v="2229"/>
    </i>
    <i r="2">
      <x v="2230"/>
    </i>
    <i r="2">
      <x v="2231"/>
    </i>
    <i r="2">
      <x v="2232"/>
    </i>
    <i r="2">
      <x v="2233"/>
    </i>
    <i r="2">
      <x v="2234"/>
    </i>
    <i r="2">
      <x v="2235"/>
    </i>
    <i r="2">
      <x v="2236"/>
    </i>
    <i r="2">
      <x v="2237"/>
    </i>
    <i r="2">
      <x v="2238"/>
    </i>
    <i r="2">
      <x v="2239"/>
    </i>
    <i r="2">
      <x v="2240"/>
    </i>
    <i r="2">
      <x v="2241"/>
    </i>
    <i r="2">
      <x v="2242"/>
    </i>
    <i r="2">
      <x v="2243"/>
    </i>
    <i r="2">
      <x v="2244"/>
    </i>
    <i r="2">
      <x v="2245"/>
    </i>
    <i r="2">
      <x v="2246"/>
    </i>
    <i r="2">
      <x v="2247"/>
    </i>
    <i r="2">
      <x v="2248"/>
    </i>
    <i r="2">
      <x v="2249"/>
    </i>
    <i r="2">
      <x v="2250"/>
    </i>
    <i r="2">
      <x v="2251"/>
    </i>
    <i r="2">
      <x v="2252"/>
    </i>
    <i r="2">
      <x v="2253"/>
    </i>
    <i r="2">
      <x v="2254"/>
    </i>
    <i r="2">
      <x v="2255"/>
    </i>
    <i r="2">
      <x v="2256"/>
    </i>
    <i r="2">
      <x v="2257"/>
    </i>
    <i r="2">
      <x v="2258"/>
    </i>
    <i r="2">
      <x v="2259"/>
    </i>
    <i r="2">
      <x v="2260"/>
    </i>
    <i r="2">
      <x v="2261"/>
    </i>
    <i r="2">
      <x v="2262"/>
    </i>
    <i r="2">
      <x v="2263"/>
    </i>
    <i r="2">
      <x v="2264"/>
    </i>
    <i r="2">
      <x v="2265"/>
    </i>
    <i r="2">
      <x v="2266"/>
    </i>
    <i r="2">
      <x v="2267"/>
    </i>
    <i r="2">
      <x v="2268"/>
    </i>
    <i r="2">
      <x v="2269"/>
    </i>
    <i r="2">
      <x v="2270"/>
    </i>
    <i r="2">
      <x v="2271"/>
    </i>
    <i r="2">
      <x v="2272"/>
    </i>
    <i r="2">
      <x v="2273"/>
    </i>
    <i r="2">
      <x v="2274"/>
    </i>
    <i r="2">
      <x v="2275"/>
    </i>
    <i r="2">
      <x v="2276"/>
    </i>
    <i r="2">
      <x v="2277"/>
    </i>
    <i r="2">
      <x v="2278"/>
    </i>
    <i r="2">
      <x v="2279"/>
    </i>
    <i r="2">
      <x v="2280"/>
    </i>
    <i r="2">
      <x v="2281"/>
    </i>
    <i r="2">
      <x v="2282"/>
    </i>
    <i r="2">
      <x v="2283"/>
    </i>
    <i r="2">
      <x v="2284"/>
    </i>
    <i r="2">
      <x v="2285"/>
    </i>
    <i r="2">
      <x v="2286"/>
    </i>
    <i r="2">
      <x v="2287"/>
    </i>
    <i r="2">
      <x v="2288"/>
    </i>
    <i r="2">
      <x v="2289"/>
    </i>
    <i r="2">
      <x v="2290"/>
    </i>
    <i r="2">
      <x v="2291"/>
    </i>
    <i r="2">
      <x v="2292"/>
    </i>
    <i r="2">
      <x v="2293"/>
    </i>
    <i r="2">
      <x v="2294"/>
    </i>
    <i r="2">
      <x v="2295"/>
    </i>
    <i r="2">
      <x v="2296"/>
    </i>
    <i r="2">
      <x v="2297"/>
    </i>
    <i r="2">
      <x v="2298"/>
    </i>
    <i r="2">
      <x v="2299"/>
    </i>
    <i r="2">
      <x v="2300"/>
    </i>
    <i r="2">
      <x v="2301"/>
    </i>
    <i r="2">
      <x v="2302"/>
    </i>
    <i r="2">
      <x v="2303"/>
    </i>
    <i r="2">
      <x v="2304"/>
    </i>
    <i r="2">
      <x v="2305"/>
    </i>
    <i r="2">
      <x v="2306"/>
    </i>
    <i r="2">
      <x v="2307"/>
    </i>
    <i r="2">
      <x v="2308"/>
    </i>
    <i r="2">
      <x v="2309"/>
    </i>
    <i r="2">
      <x v="2310"/>
    </i>
    <i r="2">
      <x v="2311"/>
    </i>
    <i r="2">
      <x v="2312"/>
    </i>
    <i r="2">
      <x v="2313"/>
    </i>
    <i r="2">
      <x v="2314"/>
    </i>
    <i r="2">
      <x v="2315"/>
    </i>
    <i r="2">
      <x v="2316"/>
    </i>
    <i r="2">
      <x v="2317"/>
    </i>
    <i r="2">
      <x v="2318"/>
    </i>
    <i r="2">
      <x v="2319"/>
    </i>
    <i r="2">
      <x v="2320"/>
    </i>
    <i r="2">
      <x v="2321"/>
    </i>
    <i r="2">
      <x v="2322"/>
    </i>
    <i r="2">
      <x v="2323"/>
    </i>
    <i r="2">
      <x v="2324"/>
    </i>
    <i r="2">
      <x v="2325"/>
    </i>
    <i r="2">
      <x v="2326"/>
    </i>
    <i r="2">
      <x v="2327"/>
    </i>
    <i r="2">
      <x v="2328"/>
    </i>
    <i r="2">
      <x v="2329"/>
    </i>
    <i r="2">
      <x v="2330"/>
    </i>
    <i r="2">
      <x v="2331"/>
    </i>
    <i r="2">
      <x v="2332"/>
    </i>
    <i r="2">
      <x v="2333"/>
    </i>
    <i r="2">
      <x v="2334"/>
    </i>
    <i r="2">
      <x v="2335"/>
    </i>
    <i r="2">
      <x v="2336"/>
    </i>
    <i r="2">
      <x v="2337"/>
    </i>
    <i r="2">
      <x v="2338"/>
    </i>
    <i r="2">
      <x v="2339"/>
    </i>
    <i r="2">
      <x v="2340"/>
    </i>
    <i r="2">
      <x v="2341"/>
    </i>
    <i r="2">
      <x v="2342"/>
    </i>
    <i r="2">
      <x v="2343"/>
    </i>
    <i r="2">
      <x v="2344"/>
    </i>
    <i r="2">
      <x v="2345"/>
    </i>
    <i r="2">
      <x v="2346"/>
    </i>
    <i r="2">
      <x v="2347"/>
    </i>
    <i r="2">
      <x v="2348"/>
    </i>
    <i r="2">
      <x v="2349"/>
    </i>
    <i r="2">
      <x v="2350"/>
    </i>
    <i r="2">
      <x v="2351"/>
    </i>
    <i r="2">
      <x v="2352"/>
    </i>
    <i r="2">
      <x v="2353"/>
    </i>
    <i r="2">
      <x v="2354"/>
    </i>
    <i r="2">
      <x v="2355"/>
    </i>
    <i r="2">
      <x v="2356"/>
    </i>
    <i r="2">
      <x v="2357"/>
    </i>
    <i r="2">
      <x v="2358"/>
    </i>
    <i r="2">
      <x v="2359"/>
    </i>
    <i r="2">
      <x v="2360"/>
    </i>
    <i r="2">
      <x v="2361"/>
    </i>
    <i r="2">
      <x v="2362"/>
    </i>
    <i r="2">
      <x v="2363"/>
    </i>
    <i r="2">
      <x v="2364"/>
    </i>
    <i r="2">
      <x v="2365"/>
    </i>
    <i r="2">
      <x v="2366"/>
    </i>
    <i r="2">
      <x v="2367"/>
    </i>
    <i r="2">
      <x v="2368"/>
    </i>
    <i r="2">
      <x v="2369"/>
    </i>
    <i r="2">
      <x v="2370"/>
    </i>
    <i r="2">
      <x v="2371"/>
    </i>
    <i r="2">
      <x v="2372"/>
    </i>
    <i r="2">
      <x v="2373"/>
    </i>
    <i r="2">
      <x v="2374"/>
    </i>
    <i r="2">
      <x v="2375"/>
    </i>
    <i r="2">
      <x v="2376"/>
    </i>
    <i r="2">
      <x v="2377"/>
    </i>
    <i r="2">
      <x v="2378"/>
    </i>
    <i r="2">
      <x v="2379"/>
    </i>
    <i r="2">
      <x v="2380"/>
    </i>
    <i r="2">
      <x v="2381"/>
    </i>
    <i r="2">
      <x v="2382"/>
    </i>
    <i r="2">
      <x v="2383"/>
    </i>
    <i r="2">
      <x v="2384"/>
    </i>
    <i r="2">
      <x v="2385"/>
    </i>
    <i r="2">
      <x v="2386"/>
    </i>
    <i r="2">
      <x v="2387"/>
    </i>
    <i r="2">
      <x v="2388"/>
    </i>
    <i r="2">
      <x v="2389"/>
    </i>
    <i r="2">
      <x v="2390"/>
    </i>
    <i r="2">
      <x v="2391"/>
    </i>
    <i r="2">
      <x v="2392"/>
    </i>
    <i r="2">
      <x v="2393"/>
    </i>
    <i r="2">
      <x v="2394"/>
    </i>
    <i r="2">
      <x v="2395"/>
    </i>
    <i r="2">
      <x v="2396"/>
    </i>
    <i r="2">
      <x v="2397"/>
    </i>
    <i r="2">
      <x v="2398"/>
    </i>
    <i r="2">
      <x v="2399"/>
    </i>
    <i r="2">
      <x v="2400"/>
    </i>
    <i r="2">
      <x v="2401"/>
    </i>
    <i r="2">
      <x v="2402"/>
    </i>
    <i r="2">
      <x v="2403"/>
    </i>
    <i r="2">
      <x v="2404"/>
    </i>
    <i r="2">
      <x v="2405"/>
    </i>
    <i r="2">
      <x v="2406"/>
    </i>
    <i r="2">
      <x v="2407"/>
    </i>
    <i r="2">
      <x v="2408"/>
    </i>
    <i r="2">
      <x v="2409"/>
    </i>
    <i r="2">
      <x v="2410"/>
    </i>
    <i r="2">
      <x v="2412"/>
    </i>
    <i r="2">
      <x v="2413"/>
    </i>
    <i r="2">
      <x v="2414"/>
    </i>
    <i r="2">
      <x v="2415"/>
    </i>
    <i r="2">
      <x v="2416"/>
    </i>
    <i r="2">
      <x v="2417"/>
    </i>
    <i r="2">
      <x v="2418"/>
    </i>
    <i r="2">
      <x v="2419"/>
    </i>
    <i r="2">
      <x v="2420"/>
    </i>
    <i r="2">
      <x v="2421"/>
    </i>
    <i r="2">
      <x v="2422"/>
    </i>
    <i r="2">
      <x v="2423"/>
    </i>
    <i r="2">
      <x v="2424"/>
    </i>
    <i r="2">
      <x v="2425"/>
    </i>
    <i r="2">
      <x v="2426"/>
    </i>
    <i r="2">
      <x v="2427"/>
    </i>
    <i r="2">
      <x v="2428"/>
    </i>
    <i r="2">
      <x v="2429"/>
    </i>
    <i r="2">
      <x v="2430"/>
    </i>
    <i r="2">
      <x v="2431"/>
    </i>
    <i r="2">
      <x v="2432"/>
    </i>
    <i r="2">
      <x v="2433"/>
    </i>
    <i r="2">
      <x v="2434"/>
    </i>
    <i r="2">
      <x v="2435"/>
    </i>
    <i r="2">
      <x v="2436"/>
    </i>
    <i r="2">
      <x v="2437"/>
    </i>
    <i r="2">
      <x v="2438"/>
    </i>
    <i r="2">
      <x v="2439"/>
    </i>
    <i r="2">
      <x v="2440"/>
    </i>
    <i r="2">
      <x v="2441"/>
    </i>
    <i r="2">
      <x v="2442"/>
    </i>
    <i r="2">
      <x v="2443"/>
    </i>
    <i r="2">
      <x v="2444"/>
    </i>
    <i r="2">
      <x v="2445"/>
    </i>
    <i r="2">
      <x v="2446"/>
    </i>
    <i r="2">
      <x v="2447"/>
    </i>
    <i r="2">
      <x v="2448"/>
    </i>
    <i r="2">
      <x v="2449"/>
    </i>
    <i r="2">
      <x v="2450"/>
    </i>
    <i r="2">
      <x v="2451"/>
    </i>
    <i r="2">
      <x v="2452"/>
    </i>
    <i r="2">
      <x v="2453"/>
    </i>
    <i r="2">
      <x v="2454"/>
    </i>
    <i r="2">
      <x v="2455"/>
    </i>
    <i r="2">
      <x v="2456"/>
    </i>
    <i r="2">
      <x v="2457"/>
    </i>
    <i r="2">
      <x v="2458"/>
    </i>
    <i r="2">
      <x v="2459"/>
    </i>
    <i r="2">
      <x v="2460"/>
    </i>
    <i r="2">
      <x v="2461"/>
    </i>
    <i r="2">
      <x v="2462"/>
    </i>
    <i r="2">
      <x v="2464"/>
    </i>
    <i r="2">
      <x v="2465"/>
    </i>
    <i r="2">
      <x v="2466"/>
    </i>
    <i r="2">
      <x v="2467"/>
    </i>
    <i r="2">
      <x v="2468"/>
    </i>
    <i r="2">
      <x v="2469"/>
    </i>
    <i r="2">
      <x v="2471"/>
    </i>
    <i r="2">
      <x v="2472"/>
    </i>
    <i r="2">
      <x v="2473"/>
    </i>
    <i r="2">
      <x v="2474"/>
    </i>
    <i r="2">
      <x v="2475"/>
    </i>
    <i r="2">
      <x v="2478"/>
    </i>
    <i r="2">
      <x v="2479"/>
    </i>
    <i r="2">
      <x v="2480"/>
    </i>
    <i r="2">
      <x v="2481"/>
    </i>
    <i r="2">
      <x v="2482"/>
    </i>
    <i r="2">
      <x v="2483"/>
    </i>
    <i r="2">
      <x v="2484"/>
    </i>
    <i r="2">
      <x v="2485"/>
    </i>
    <i r="2">
      <x v="2486"/>
    </i>
    <i r="2">
      <x v="2487"/>
    </i>
    <i r="2">
      <x v="2488"/>
    </i>
    <i r="2">
      <x v="2489"/>
    </i>
    <i r="2">
      <x v="2490"/>
    </i>
    <i r="2">
      <x v="2491"/>
    </i>
    <i r="2">
      <x v="2492"/>
    </i>
    <i r="2">
      <x v="2493"/>
    </i>
    <i r="2">
      <x v="2494"/>
    </i>
    <i r="2">
      <x v="2495"/>
    </i>
    <i r="2">
      <x v="2496"/>
    </i>
    <i r="2">
      <x v="2497"/>
    </i>
    <i r="2">
      <x v="2498"/>
    </i>
    <i r="2">
      <x v="2499"/>
    </i>
    <i r="2">
      <x v="2500"/>
    </i>
    <i r="2">
      <x v="2501"/>
    </i>
    <i r="2">
      <x v="2502"/>
    </i>
    <i r="2">
      <x v="2505"/>
    </i>
    <i r="2">
      <x v="2506"/>
    </i>
    <i r="2">
      <x v="2507"/>
    </i>
    <i r="2">
      <x v="2508"/>
    </i>
    <i r="2">
      <x v="2509"/>
    </i>
    <i r="2">
      <x v="2510"/>
    </i>
    <i r="2">
      <x v="2511"/>
    </i>
    <i r="2">
      <x v="2512"/>
    </i>
    <i r="2">
      <x v="2513"/>
    </i>
    <i r="2">
      <x v="2514"/>
    </i>
    <i r="2">
      <x v="2515"/>
    </i>
    <i r="2">
      <x v="2516"/>
    </i>
    <i r="2">
      <x v="2517"/>
    </i>
    <i r="2">
      <x v="2518"/>
    </i>
    <i r="2">
      <x v="2519"/>
    </i>
    <i r="2">
      <x v="2520"/>
    </i>
    <i r="2">
      <x v="2521"/>
    </i>
    <i r="2">
      <x v="2522"/>
    </i>
    <i r="2">
      <x v="2523"/>
    </i>
    <i r="2">
      <x v="2524"/>
    </i>
    <i r="2">
      <x v="2525"/>
    </i>
    <i r="2">
      <x v="2526"/>
    </i>
    <i r="2">
      <x v="2527"/>
    </i>
    <i r="2">
      <x v="2528"/>
    </i>
    <i r="2">
      <x v="2529"/>
    </i>
    <i r="2">
      <x v="2530"/>
    </i>
    <i r="2">
      <x v="2531"/>
    </i>
    <i r="2">
      <x v="2532"/>
    </i>
    <i r="2">
      <x v="2533"/>
    </i>
    <i r="2">
      <x v="2534"/>
    </i>
    <i r="2">
      <x v="2535"/>
    </i>
    <i r="2">
      <x v="2536"/>
    </i>
    <i r="2">
      <x v="2537"/>
    </i>
    <i r="2">
      <x v="2538"/>
    </i>
    <i r="2">
      <x v="2539"/>
    </i>
    <i r="2">
      <x v="2540"/>
    </i>
    <i r="2">
      <x v="2541"/>
    </i>
    <i r="2">
      <x v="2542"/>
    </i>
    <i r="2">
      <x v="2543"/>
    </i>
    <i r="2">
      <x v="2544"/>
    </i>
    <i r="2">
      <x v="2545"/>
    </i>
    <i r="2">
      <x v="2546"/>
    </i>
    <i r="2">
      <x v="2547"/>
    </i>
    <i r="2">
      <x v="2548"/>
    </i>
    <i r="2">
      <x v="2549"/>
    </i>
    <i r="2">
      <x v="2550"/>
    </i>
    <i r="2">
      <x v="2551"/>
    </i>
    <i r="2">
      <x v="2552"/>
    </i>
    <i r="2">
      <x v="2553"/>
    </i>
    <i r="2">
      <x v="2554"/>
    </i>
    <i r="2">
      <x v="2555"/>
    </i>
    <i r="2">
      <x v="2556"/>
    </i>
    <i r="2">
      <x v="2557"/>
    </i>
    <i r="2">
      <x v="2558"/>
    </i>
    <i r="2">
      <x v="2559"/>
    </i>
    <i r="2">
      <x v="2560"/>
    </i>
    <i r="2">
      <x v="2561"/>
    </i>
    <i r="2">
      <x v="2562"/>
    </i>
    <i r="2">
      <x v="2563"/>
    </i>
    <i r="2">
      <x v="2564"/>
    </i>
    <i r="2">
      <x v="2565"/>
    </i>
    <i r="2">
      <x v="2566"/>
    </i>
    <i r="2">
      <x v="2567"/>
    </i>
    <i r="2">
      <x v="2568"/>
    </i>
    <i r="2">
      <x v="2569"/>
    </i>
    <i r="2">
      <x v="2570"/>
    </i>
    <i r="2">
      <x v="2571"/>
    </i>
    <i r="2">
      <x v="2572"/>
    </i>
    <i r="2">
      <x v="2573"/>
    </i>
    <i r="2">
      <x v="2574"/>
    </i>
    <i r="2">
      <x v="2575"/>
    </i>
    <i r="2">
      <x v="2576"/>
    </i>
    <i r="2">
      <x v="2577"/>
    </i>
    <i r="2">
      <x v="2578"/>
    </i>
    <i r="2">
      <x v="2579"/>
    </i>
    <i r="2">
      <x v="2580"/>
    </i>
    <i r="2">
      <x v="2581"/>
    </i>
    <i r="2">
      <x v="2582"/>
    </i>
    <i r="2">
      <x v="2583"/>
    </i>
    <i r="2">
      <x v="2584"/>
    </i>
    <i r="2">
      <x v="2585"/>
    </i>
    <i r="2">
      <x v="2586"/>
    </i>
    <i r="2">
      <x v="2587"/>
    </i>
    <i r="2">
      <x v="2588"/>
    </i>
    <i r="2">
      <x v="2589"/>
    </i>
    <i r="2">
      <x v="2590"/>
    </i>
    <i r="2">
      <x v="2591"/>
    </i>
    <i r="2">
      <x v="2592"/>
    </i>
    <i r="2">
      <x v="2593"/>
    </i>
    <i r="2">
      <x v="2594"/>
    </i>
    <i r="2">
      <x v="2595"/>
    </i>
    <i r="2">
      <x v="2596"/>
    </i>
    <i r="2">
      <x v="2597"/>
    </i>
    <i r="2">
      <x v="2598"/>
    </i>
    <i r="2">
      <x v="2599"/>
    </i>
    <i r="2">
      <x v="2600"/>
    </i>
    <i r="2">
      <x v="2601"/>
    </i>
    <i r="2">
      <x v="2602"/>
    </i>
    <i r="2">
      <x v="2603"/>
    </i>
    <i r="2">
      <x v="2604"/>
    </i>
    <i r="2">
      <x v="2605"/>
    </i>
    <i r="2">
      <x v="2606"/>
    </i>
    <i r="2">
      <x v="2607"/>
    </i>
    <i r="2">
      <x v="2608"/>
    </i>
    <i r="2">
      <x v="2609"/>
    </i>
    <i r="2">
      <x v="2610"/>
    </i>
    <i r="2">
      <x v="2611"/>
    </i>
    <i r="2">
      <x v="2612"/>
    </i>
    <i r="2">
      <x v="2613"/>
    </i>
    <i r="2">
      <x v="2614"/>
    </i>
    <i r="2">
      <x v="2615"/>
    </i>
    <i r="2">
      <x v="2616"/>
    </i>
    <i r="2">
      <x v="2617"/>
    </i>
    <i r="2">
      <x v="2618"/>
    </i>
    <i r="2">
      <x v="2619"/>
    </i>
    <i r="2">
      <x v="2620"/>
    </i>
    <i r="2">
      <x v="2621"/>
    </i>
    <i r="2">
      <x v="2622"/>
    </i>
    <i r="2">
      <x v="2623"/>
    </i>
    <i r="2">
      <x v="2624"/>
    </i>
    <i r="2">
      <x v="2625"/>
    </i>
    <i r="2">
      <x v="2626"/>
    </i>
    <i r="2">
      <x v="2627"/>
    </i>
    <i r="2">
      <x v="2628"/>
    </i>
    <i r="2">
      <x v="2629"/>
    </i>
    <i r="2">
      <x v="2630"/>
    </i>
    <i r="2">
      <x v="2631"/>
    </i>
    <i r="2">
      <x v="2632"/>
    </i>
    <i r="2">
      <x v="2633"/>
    </i>
    <i r="2">
      <x v="2634"/>
    </i>
    <i r="2">
      <x v="2635"/>
    </i>
    <i r="2">
      <x v="2636"/>
    </i>
    <i r="2">
      <x v="2637"/>
    </i>
    <i r="2">
      <x v="2638"/>
    </i>
    <i r="2">
      <x v="2639"/>
    </i>
    <i r="2">
      <x v="2640"/>
    </i>
    <i r="2">
      <x v="2641"/>
    </i>
    <i r="2">
      <x v="2642"/>
    </i>
    <i r="2">
      <x v="2643"/>
    </i>
    <i r="2">
      <x v="2644"/>
    </i>
    <i r="2">
      <x v="2645"/>
    </i>
    <i r="2">
      <x v="2646"/>
    </i>
    <i r="2">
      <x v="2647"/>
    </i>
    <i r="2">
      <x v="2648"/>
    </i>
    <i r="2">
      <x v="2649"/>
    </i>
    <i r="2">
      <x v="2650"/>
    </i>
    <i r="2">
      <x v="2651"/>
    </i>
    <i r="2">
      <x v="2652"/>
    </i>
    <i r="2">
      <x v="2653"/>
    </i>
    <i r="2">
      <x v="2654"/>
    </i>
    <i r="2">
      <x v="2655"/>
    </i>
    <i r="2">
      <x v="2656"/>
    </i>
    <i r="2">
      <x v="2657"/>
    </i>
    <i r="2">
      <x v="2658"/>
    </i>
    <i r="2">
      <x v="2659"/>
    </i>
    <i r="2">
      <x v="2660"/>
    </i>
    <i r="2">
      <x v="2661"/>
    </i>
    <i r="2">
      <x v="2662"/>
    </i>
    <i r="2">
      <x v="2663"/>
    </i>
    <i r="2">
      <x v="2664"/>
    </i>
    <i r="2">
      <x v="2665"/>
    </i>
    <i r="2">
      <x v="2666"/>
    </i>
    <i r="2">
      <x v="2667"/>
    </i>
    <i r="2">
      <x v="2668"/>
    </i>
    <i r="2">
      <x v="2669"/>
    </i>
    <i r="2">
      <x v="2670"/>
    </i>
    <i r="2">
      <x v="2671"/>
    </i>
    <i r="2">
      <x v="2672"/>
    </i>
    <i r="2">
      <x v="2673"/>
    </i>
    <i r="2">
      <x v="2674"/>
    </i>
    <i r="2">
      <x v="2675"/>
    </i>
    <i r="2">
      <x v="2676"/>
    </i>
    <i r="2">
      <x v="2677"/>
    </i>
    <i r="2">
      <x v="2678"/>
    </i>
    <i r="2">
      <x v="2679"/>
    </i>
    <i r="2">
      <x v="2680"/>
    </i>
    <i r="2">
      <x v="2681"/>
    </i>
    <i r="2">
      <x v="2682"/>
    </i>
    <i r="2">
      <x v="2683"/>
    </i>
    <i r="2">
      <x v="2684"/>
    </i>
    <i r="2">
      <x v="2685"/>
    </i>
    <i r="2">
      <x v="2686"/>
    </i>
    <i r="2">
      <x v="2687"/>
    </i>
    <i r="2">
      <x v="2688"/>
    </i>
    <i r="2">
      <x v="2689"/>
    </i>
    <i r="2">
      <x v="2690"/>
    </i>
    <i r="2">
      <x v="2691"/>
    </i>
    <i r="2">
      <x v="2692"/>
    </i>
    <i r="2">
      <x v="2825"/>
    </i>
    <i r="2">
      <x v="2826"/>
    </i>
    <i r="2">
      <x v="2827"/>
    </i>
    <i r="2">
      <x v="2828"/>
    </i>
    <i r="2">
      <x v="2829"/>
    </i>
    <i r="2">
      <x v="2830"/>
    </i>
    <i r="2">
      <x v="2831"/>
    </i>
    <i r="2">
      <x v="2832"/>
    </i>
    <i r="2">
      <x v="2833"/>
    </i>
    <i r="2">
      <x v="2834"/>
    </i>
    <i r="2">
      <x v="2835"/>
    </i>
    <i r="2">
      <x v="2836"/>
    </i>
    <i r="2">
      <x v="2837"/>
    </i>
    <i r="2">
      <x v="2838"/>
    </i>
    <i r="2">
      <x v="2839"/>
    </i>
    <i r="2">
      <x v="2840"/>
    </i>
    <i r="2">
      <x v="2841"/>
    </i>
    <i r="2">
      <x v="2842"/>
    </i>
    <i r="2">
      <x v="2843"/>
    </i>
    <i r="2">
      <x v="2844"/>
    </i>
    <i r="2">
      <x v="2845"/>
    </i>
    <i r="2">
      <x v="2846"/>
    </i>
    <i r="2">
      <x v="2847"/>
    </i>
    <i r="2">
      <x v="2848"/>
    </i>
    <i r="2">
      <x v="2849"/>
    </i>
    <i r="2">
      <x v="2850"/>
    </i>
    <i r="2">
      <x v="2851"/>
    </i>
    <i r="2">
      <x v="2852"/>
    </i>
    <i r="2">
      <x v="2853"/>
    </i>
    <i r="2">
      <x v="2854"/>
    </i>
    <i r="2">
      <x v="2855"/>
    </i>
    <i r="2">
      <x v="2856"/>
    </i>
    <i r="2">
      <x v="2857"/>
    </i>
    <i r="2">
      <x v="2858"/>
    </i>
    <i r="2">
      <x v="2859"/>
    </i>
    <i r="2">
      <x v="2860"/>
    </i>
    <i r="2">
      <x v="2861"/>
    </i>
    <i r="2">
      <x v="2862"/>
    </i>
    <i r="2">
      <x v="2863"/>
    </i>
    <i r="2">
      <x v="2864"/>
    </i>
    <i r="2">
      <x v="2865"/>
    </i>
    <i r="2">
      <x v="2866"/>
    </i>
    <i r="2">
      <x v="2867"/>
    </i>
    <i r="2">
      <x v="2868"/>
    </i>
    <i r="2">
      <x v="2869"/>
    </i>
    <i r="2">
      <x v="2870"/>
    </i>
    <i r="2">
      <x v="2871"/>
    </i>
    <i r="2">
      <x v="2872"/>
    </i>
    <i r="2">
      <x v="2873"/>
    </i>
    <i r="2">
      <x v="2874"/>
    </i>
    <i r="2">
      <x v="2875"/>
    </i>
    <i r="2">
      <x v="2876"/>
    </i>
    <i r="2">
      <x v="2877"/>
    </i>
    <i r="2">
      <x v="2878"/>
    </i>
    <i r="2">
      <x v="2879"/>
    </i>
    <i r="2">
      <x v="2880"/>
    </i>
    <i r="2">
      <x v="2881"/>
    </i>
    <i r="2">
      <x v="2882"/>
    </i>
    <i r="2">
      <x v="2883"/>
    </i>
    <i r="2">
      <x v="2884"/>
    </i>
    <i r="2">
      <x v="2885"/>
    </i>
    <i r="2">
      <x v="2886"/>
    </i>
    <i r="2">
      <x v="2887"/>
    </i>
    <i r="2">
      <x v="2888"/>
    </i>
    <i r="2">
      <x v="2889"/>
    </i>
    <i r="2">
      <x v="2890"/>
    </i>
    <i r="2">
      <x v="2891"/>
    </i>
    <i r="2">
      <x v="2892"/>
    </i>
    <i r="2">
      <x v="2893"/>
    </i>
    <i r="2">
      <x v="2894"/>
    </i>
    <i r="2">
      <x v="2895"/>
    </i>
    <i r="2">
      <x v="2896"/>
    </i>
    <i r="2">
      <x v="2897"/>
    </i>
    <i r="2">
      <x v="2898"/>
    </i>
    <i r="2">
      <x v="2899"/>
    </i>
    <i r="2">
      <x v="2900"/>
    </i>
    <i r="2">
      <x v="2901"/>
    </i>
    <i r="2">
      <x v="2902"/>
    </i>
    <i r="2">
      <x v="2903"/>
    </i>
    <i r="2">
      <x v="2904"/>
    </i>
    <i r="2">
      <x v="2905"/>
    </i>
    <i r="2">
      <x v="2906"/>
    </i>
    <i r="2">
      <x v="2907"/>
    </i>
    <i r="2">
      <x v="2908"/>
    </i>
    <i r="2">
      <x v="2909"/>
    </i>
    <i r="2">
      <x v="2910"/>
    </i>
    <i r="2">
      <x v="2911"/>
    </i>
    <i r="2">
      <x v="2912"/>
    </i>
    <i r="2">
      <x v="2913"/>
    </i>
    <i r="2">
      <x v="2914"/>
    </i>
    <i r="2">
      <x v="2915"/>
    </i>
    <i r="2">
      <x v="2916"/>
    </i>
    <i r="2">
      <x v="2917"/>
    </i>
    <i r="2">
      <x v="2918"/>
    </i>
    <i r="2">
      <x v="2919"/>
    </i>
    <i r="2">
      <x v="2920"/>
    </i>
    <i r="2">
      <x v="2921"/>
    </i>
    <i r="2">
      <x v="2922"/>
    </i>
    <i r="2">
      <x v="2923"/>
    </i>
    <i r="2">
      <x v="2924"/>
    </i>
    <i r="2">
      <x v="2925"/>
    </i>
    <i r="2">
      <x v="2926"/>
    </i>
    <i r="2">
      <x v="2927"/>
    </i>
    <i r="2">
      <x v="2928"/>
    </i>
    <i r="2">
      <x v="2929"/>
    </i>
    <i r="2">
      <x v="2930"/>
    </i>
    <i r="2">
      <x v="2931"/>
    </i>
    <i r="2">
      <x v="2932"/>
    </i>
    <i r="2">
      <x v="2933"/>
    </i>
    <i r="2">
      <x v="2934"/>
    </i>
    <i r="2">
      <x v="2935"/>
    </i>
    <i r="2">
      <x v="2936"/>
    </i>
    <i r="2">
      <x v="2937"/>
    </i>
    <i r="2">
      <x v="2938"/>
    </i>
    <i r="2">
      <x v="2939"/>
    </i>
    <i r="2">
      <x v="2940"/>
    </i>
    <i r="2">
      <x v="2941"/>
    </i>
    <i r="2">
      <x v="2942"/>
    </i>
    <i r="2">
      <x v="2943"/>
    </i>
    <i r="2">
      <x v="2944"/>
    </i>
    <i r="2">
      <x v="2945"/>
    </i>
    <i r="2">
      <x v="2946"/>
    </i>
    <i r="2">
      <x v="2947"/>
    </i>
    <i r="2">
      <x v="2948"/>
    </i>
    <i r="2">
      <x v="2949"/>
    </i>
    <i r="2">
      <x v="2950"/>
    </i>
    <i r="2">
      <x v="2951"/>
    </i>
    <i r="2">
      <x v="2952"/>
    </i>
    <i r="2">
      <x v="2953"/>
    </i>
    <i r="2">
      <x v="2954"/>
    </i>
    <i r="2">
      <x v="2955"/>
    </i>
    <i r="2">
      <x v="2956"/>
    </i>
    <i r="2">
      <x v="3495"/>
    </i>
    <i r="2">
      <x v="3496"/>
    </i>
    <i r="2">
      <x v="3497"/>
    </i>
    <i r="2">
      <x v="3498"/>
    </i>
    <i r="2">
      <x v="3499"/>
    </i>
    <i r="2">
      <x v="3500"/>
    </i>
    <i r="2">
      <x v="3501"/>
    </i>
    <i r="2">
      <x v="3502"/>
    </i>
    <i r="2">
      <x v="3503"/>
    </i>
    <i r="2">
      <x v="3504"/>
    </i>
    <i r="2">
      <x v="3505"/>
    </i>
    <i r="2">
      <x v="3506"/>
    </i>
    <i r="2">
      <x v="3507"/>
    </i>
    <i r="2">
      <x v="3508"/>
    </i>
    <i r="2">
      <x v="3509"/>
    </i>
    <i r="2">
      <x v="3510"/>
    </i>
    <i r="2">
      <x v="3511"/>
    </i>
    <i r="2">
      <x v="3512"/>
    </i>
    <i r="2">
      <x v="3513"/>
    </i>
    <i r="2">
      <x v="3514"/>
    </i>
    <i r="2">
      <x v="3515"/>
    </i>
    <i r="2">
      <x v="3516"/>
    </i>
    <i r="2">
      <x v="3517"/>
    </i>
    <i r="2">
      <x v="3518"/>
    </i>
    <i r="2">
      <x v="3519"/>
    </i>
    <i r="2">
      <x v="3520"/>
    </i>
    <i r="2">
      <x v="3521"/>
    </i>
    <i r="2">
      <x v="3522"/>
    </i>
    <i r="2">
      <x v="3523"/>
    </i>
    <i r="2">
      <x v="3524"/>
    </i>
    <i r="2">
      <x v="3525"/>
    </i>
    <i r="2">
      <x v="3526"/>
    </i>
    <i r="2">
      <x v="3527"/>
    </i>
    <i r="2">
      <x v="3528"/>
    </i>
    <i r="2">
      <x v="3529"/>
    </i>
    <i r="2">
      <x v="3530"/>
    </i>
    <i r="2">
      <x v="3531"/>
    </i>
    <i r="2">
      <x v="3532"/>
    </i>
    <i r="2">
      <x v="3533"/>
    </i>
    <i r="2">
      <x v="3534"/>
    </i>
    <i r="2">
      <x v="3535"/>
    </i>
    <i r="2">
      <x v="3536"/>
    </i>
    <i r="2">
      <x v="3537"/>
    </i>
    <i r="2">
      <x v="3538"/>
    </i>
    <i r="2">
      <x v="3539"/>
    </i>
    <i r="2">
      <x v="3540"/>
    </i>
    <i r="2">
      <x v="3541"/>
    </i>
    <i r="2">
      <x v="3542"/>
    </i>
    <i r="2">
      <x v="3543"/>
    </i>
    <i r="2">
      <x v="3544"/>
    </i>
    <i r="2">
      <x v="3545"/>
    </i>
    <i r="2">
      <x v="3546"/>
    </i>
    <i r="2">
      <x v="3547"/>
    </i>
    <i r="2">
      <x v="3548"/>
    </i>
    <i r="2">
      <x v="3549"/>
    </i>
    <i r="2">
      <x v="3550"/>
    </i>
    <i r="2">
      <x v="3551"/>
    </i>
    <i r="2">
      <x v="3552"/>
    </i>
    <i r="2">
      <x v="3553"/>
    </i>
    <i r="2">
      <x v="3554"/>
    </i>
    <i r="2">
      <x v="3555"/>
    </i>
    <i r="2">
      <x v="3556"/>
    </i>
    <i r="2">
      <x v="3557"/>
    </i>
    <i r="2">
      <x v="3558"/>
    </i>
    <i r="2">
      <x v="3559"/>
    </i>
    <i r="2">
      <x v="3560"/>
    </i>
    <i r="2">
      <x v="3561"/>
    </i>
    <i r="2">
      <x v="3562"/>
    </i>
    <i r="2">
      <x v="3563"/>
    </i>
    <i r="2">
      <x v="3564"/>
    </i>
    <i r="2">
      <x v="3565"/>
    </i>
    <i r="2">
      <x v="3566"/>
    </i>
    <i r="2">
      <x v="3567"/>
    </i>
    <i r="2">
      <x v="3568"/>
    </i>
    <i r="2">
      <x v="3569"/>
    </i>
    <i r="2">
      <x v="3570"/>
    </i>
    <i r="2">
      <x v="3571"/>
    </i>
    <i r="2">
      <x v="3572"/>
    </i>
    <i r="2">
      <x v="3573"/>
    </i>
    <i r="2">
      <x v="3574"/>
    </i>
    <i r="2">
      <x v="3575"/>
    </i>
    <i r="2">
      <x v="3576"/>
    </i>
    <i r="2">
      <x v="3577"/>
    </i>
    <i r="2">
      <x v="3578"/>
    </i>
    <i r="2">
      <x v="3579"/>
    </i>
    <i r="2">
      <x v="3581"/>
    </i>
    <i r="2">
      <x v="3583"/>
    </i>
    <i r="2">
      <x v="3585"/>
    </i>
    <i r="2">
      <x v="3587"/>
    </i>
    <i r="2">
      <x v="3589"/>
    </i>
    <i r="2">
      <x v="3591"/>
    </i>
    <i r="2">
      <x v="3593"/>
    </i>
    <i r="2">
      <x v="3595"/>
    </i>
    <i r="2">
      <x v="3597"/>
    </i>
    <i r="2">
      <x v="3599"/>
    </i>
    <i r="2">
      <x v="3601"/>
    </i>
    <i r="2">
      <x v="3603"/>
    </i>
    <i r="2">
      <x v="3605"/>
    </i>
    <i r="2">
      <x v="5498"/>
    </i>
    <i r="2">
      <x v="5499"/>
    </i>
    <i r="2">
      <x v="5500"/>
    </i>
    <i r="2">
      <x v="5501"/>
    </i>
    <i r="2">
      <x v="5502"/>
    </i>
    <i r="2">
      <x v="5503"/>
    </i>
    <i r="2">
      <x v="5504"/>
    </i>
    <i r="2">
      <x v="5505"/>
    </i>
    <i r="2">
      <x v="5506"/>
    </i>
    <i r="2">
      <x v="5507"/>
    </i>
    <i r="2">
      <x v="5508"/>
    </i>
    <i r="2">
      <x v="5509"/>
    </i>
    <i r="2">
      <x v="5510"/>
    </i>
    <i r="2">
      <x v="5511"/>
    </i>
    <i r="2">
      <x v="5512"/>
    </i>
    <i r="2">
      <x v="5513"/>
    </i>
    <i r="2">
      <x v="5514"/>
    </i>
    <i r="2">
      <x v="5515"/>
    </i>
    <i r="2">
      <x v="5516"/>
    </i>
    <i r="2">
      <x v="5517"/>
    </i>
    <i r="2">
      <x v="5518"/>
    </i>
    <i r="2">
      <x v="5519"/>
    </i>
    <i r="2">
      <x v="5520"/>
    </i>
    <i r="2">
      <x v="5521"/>
    </i>
    <i r="2">
      <x v="5522"/>
    </i>
    <i r="2">
      <x v="5523"/>
    </i>
    <i r="2">
      <x v="5524"/>
    </i>
    <i r="2">
      <x v="5525"/>
    </i>
    <i r="2">
      <x v="5526"/>
    </i>
    <i r="2">
      <x v="5527"/>
    </i>
    <i r="2">
      <x v="5528"/>
    </i>
    <i r="2">
      <x v="5529"/>
    </i>
    <i r="2">
      <x v="5530"/>
    </i>
    <i r="2">
      <x v="5531"/>
    </i>
    <i r="2">
      <x v="5532"/>
    </i>
    <i r="2">
      <x v="5533"/>
    </i>
    <i r="2">
      <x v="5534"/>
    </i>
    <i r="2">
      <x v="5535"/>
    </i>
    <i r="2">
      <x v="5536"/>
    </i>
    <i r="2">
      <x v="5537"/>
    </i>
    <i r="2">
      <x v="5538"/>
    </i>
    <i r="2">
      <x v="5539"/>
    </i>
    <i r="2">
      <x v="5540"/>
    </i>
    <i r="2">
      <x v="5541"/>
    </i>
    <i r="2">
      <x v="5542"/>
    </i>
    <i r="2">
      <x v="5543"/>
    </i>
    <i r="2">
      <x v="5544"/>
    </i>
    <i r="2">
      <x v="5545"/>
    </i>
    <i r="2">
      <x v="5546"/>
    </i>
    <i r="2">
      <x v="5547"/>
    </i>
    <i r="2">
      <x v="5548"/>
    </i>
    <i r="2">
      <x v="5549"/>
    </i>
    <i r="2">
      <x v="5550"/>
    </i>
    <i r="2">
      <x v="5551"/>
    </i>
    <i r="2">
      <x v="5552"/>
    </i>
    <i r="2">
      <x v="5553"/>
    </i>
    <i r="2">
      <x v="5554"/>
    </i>
    <i r="2">
      <x v="5555"/>
    </i>
    <i r="2">
      <x v="5556"/>
    </i>
    <i r="2">
      <x v="5557"/>
    </i>
    <i r="2">
      <x v="5558"/>
    </i>
    <i r="2">
      <x v="5559"/>
    </i>
    <i r="2">
      <x v="5560"/>
    </i>
    <i r="2">
      <x v="5561"/>
    </i>
    <i r="2">
      <x v="5562"/>
    </i>
    <i r="2">
      <x v="5563"/>
    </i>
    <i r="2">
      <x v="5564"/>
    </i>
    <i r="2">
      <x v="5565"/>
    </i>
    <i r="2">
      <x v="5566"/>
    </i>
    <i r="2">
      <x v="5567"/>
    </i>
    <i r="2">
      <x v="5568"/>
    </i>
    <i r="2">
      <x v="5569"/>
    </i>
    <i r="2">
      <x v="5570"/>
    </i>
    <i r="2">
      <x v="5571"/>
    </i>
    <i r="2">
      <x v="5572"/>
    </i>
    <i r="2">
      <x v="5573"/>
    </i>
    <i r="2">
      <x v="5574"/>
    </i>
    <i r="2">
      <x v="5575"/>
    </i>
    <i r="2">
      <x v="5576"/>
    </i>
    <i r="2">
      <x v="5577"/>
    </i>
    <i r="2">
      <x v="5578"/>
    </i>
    <i r="2">
      <x v="5579"/>
    </i>
    <i r="2">
      <x v="5580"/>
    </i>
    <i r="2">
      <x v="5581"/>
    </i>
    <i r="2">
      <x v="5582"/>
    </i>
    <i r="2">
      <x v="5583"/>
    </i>
    <i r="2">
      <x v="5584"/>
    </i>
    <i r="2">
      <x v="5585"/>
    </i>
    <i r="2">
      <x v="5586"/>
    </i>
    <i r="2">
      <x v="5587"/>
    </i>
    <i r="2">
      <x v="5588"/>
    </i>
    <i r="2">
      <x v="5589"/>
    </i>
    <i r="2">
      <x v="5590"/>
    </i>
    <i r="2">
      <x v="5591"/>
    </i>
    <i r="2">
      <x v="5592"/>
    </i>
    <i r="2">
      <x v="5593"/>
    </i>
    <i r="2">
      <x v="5594"/>
    </i>
    <i r="2">
      <x v="5595"/>
    </i>
    <i r="2">
      <x v="5596"/>
    </i>
    <i r="2">
      <x v="5597"/>
    </i>
    <i r="2">
      <x v="5598"/>
    </i>
    <i r="2">
      <x v="5599"/>
    </i>
    <i r="2">
      <x v="5600"/>
    </i>
    <i r="2">
      <x v="5601"/>
    </i>
    <i r="2">
      <x v="5602"/>
    </i>
    <i r="2">
      <x v="5603"/>
    </i>
    <i r="2">
      <x v="5604"/>
    </i>
    <i r="2">
      <x v="5605"/>
    </i>
    <i r="2">
      <x v="5606"/>
    </i>
    <i r="2">
      <x v="5607"/>
    </i>
    <i r="2">
      <x v="5608"/>
    </i>
    <i r="2">
      <x v="5609"/>
    </i>
    <i r="2">
      <x v="5610"/>
    </i>
    <i r="2">
      <x v="5611"/>
    </i>
    <i r="2">
      <x v="5612"/>
    </i>
    <i r="2">
      <x v="5613"/>
    </i>
    <i r="2">
      <x v="5614"/>
    </i>
    <i r="2">
      <x v="5615"/>
    </i>
    <i r="2">
      <x v="5616"/>
    </i>
    <i r="2">
      <x v="5617"/>
    </i>
    <i r="2">
      <x v="5618"/>
    </i>
    <i r="2">
      <x v="5619"/>
    </i>
    <i r="2">
      <x v="5620"/>
    </i>
    <i r="2">
      <x v="5621"/>
    </i>
    <i r="2">
      <x v="5622"/>
    </i>
    <i r="2">
      <x v="5623"/>
    </i>
    <i r="2">
      <x v="5624"/>
    </i>
    <i r="2">
      <x v="5625"/>
    </i>
    <i r="2">
      <x v="5626"/>
    </i>
    <i r="2">
      <x v="5627"/>
    </i>
    <i r="2">
      <x v="5628"/>
    </i>
    <i r="2">
      <x v="5629"/>
    </i>
    <i r="2">
      <x v="5630"/>
    </i>
    <i r="2">
      <x v="5631"/>
    </i>
    <i r="2">
      <x v="5632"/>
    </i>
    <i r="2">
      <x v="5633"/>
    </i>
    <i r="2">
      <x v="5634"/>
    </i>
    <i r="2">
      <x v="5635"/>
    </i>
    <i r="2">
      <x v="5636"/>
    </i>
    <i r="2">
      <x v="5637"/>
    </i>
    <i r="2">
      <x v="5638"/>
    </i>
    <i r="2">
      <x v="5639"/>
    </i>
    <i r="2">
      <x v="5640"/>
    </i>
    <i r="2">
      <x v="5641"/>
    </i>
    <i r="2">
      <x v="5642"/>
    </i>
    <i r="2">
      <x v="5643"/>
    </i>
    <i r="2">
      <x v="5644"/>
    </i>
    <i r="2">
      <x v="5645"/>
    </i>
    <i r="2">
      <x v="5646"/>
    </i>
    <i r="2">
      <x v="5647"/>
    </i>
    <i r="2">
      <x v="5648"/>
    </i>
    <i r="2">
      <x v="5649"/>
    </i>
    <i r="2">
      <x v="5650"/>
    </i>
    <i r="2">
      <x v="5651"/>
    </i>
    <i r="2">
      <x v="5652"/>
    </i>
    <i r="2">
      <x v="5653"/>
    </i>
    <i r="2">
      <x v="5654"/>
    </i>
    <i r="2">
      <x v="5655"/>
    </i>
    <i r="2">
      <x v="5656"/>
    </i>
    <i r="2">
      <x v="5659"/>
    </i>
    <i r="2">
      <x v="5660"/>
    </i>
    <i r="2">
      <x v="5661"/>
    </i>
    <i r="2">
      <x v="5662"/>
    </i>
    <i r="2">
      <x v="5663"/>
    </i>
    <i r="2">
      <x v="5664"/>
    </i>
    <i r="2">
      <x v="5665"/>
    </i>
    <i r="2">
      <x v="5666"/>
    </i>
    <i r="2">
      <x v="5667"/>
    </i>
    <i r="2">
      <x v="5668"/>
    </i>
    <i r="2">
      <x v="5669"/>
    </i>
    <i r="2">
      <x v="5670"/>
    </i>
    <i r="2">
      <x v="5671"/>
    </i>
    <i r="2">
      <x v="5672"/>
    </i>
    <i r="2">
      <x v="5673"/>
    </i>
    <i r="2">
      <x v="5674"/>
    </i>
    <i r="2">
      <x v="5675"/>
    </i>
    <i r="2">
      <x v="5676"/>
    </i>
    <i r="2">
      <x v="5677"/>
    </i>
    <i r="2">
      <x v="5678"/>
    </i>
    <i r="2">
      <x v="5679"/>
    </i>
    <i r="2">
      <x v="5680"/>
    </i>
    <i r="2">
      <x v="5681"/>
    </i>
    <i r="2">
      <x v="5682"/>
    </i>
    <i r="2">
      <x v="5683"/>
    </i>
    <i r="2">
      <x v="5684"/>
    </i>
    <i r="2">
      <x v="5685"/>
    </i>
    <i r="2">
      <x v="5686"/>
    </i>
    <i r="2">
      <x v="5687"/>
    </i>
    <i r="2">
      <x v="5688"/>
    </i>
    <i r="2">
      <x v="5689"/>
    </i>
    <i r="2">
      <x v="5690"/>
    </i>
    <i r="2">
      <x v="5691"/>
    </i>
    <i r="2">
      <x v="5692"/>
    </i>
    <i r="2">
      <x v="5693"/>
    </i>
    <i r="2">
      <x v="5694"/>
    </i>
    <i r="2">
      <x v="5695"/>
    </i>
    <i r="2">
      <x v="5696"/>
    </i>
    <i r="2">
      <x v="5697"/>
    </i>
    <i r="2">
      <x v="5698"/>
    </i>
    <i r="2">
      <x v="5699"/>
    </i>
    <i r="2">
      <x v="5700"/>
    </i>
    <i r="2">
      <x v="5701"/>
    </i>
    <i r="2">
      <x v="5702"/>
    </i>
    <i r="2">
      <x v="5703"/>
    </i>
    <i r="2">
      <x v="5704"/>
    </i>
    <i r="2">
      <x v="5705"/>
    </i>
    <i r="2">
      <x v="5706"/>
    </i>
    <i r="2">
      <x v="5707"/>
    </i>
    <i r="2">
      <x v="5708"/>
    </i>
    <i r="2">
      <x v="5709"/>
    </i>
    <i r="2">
      <x v="5710"/>
    </i>
    <i r="2">
      <x v="5711"/>
    </i>
    <i r="2">
      <x v="5712"/>
    </i>
    <i r="2">
      <x v="5713"/>
    </i>
    <i r="2">
      <x v="5714"/>
    </i>
    <i r="2">
      <x v="5715"/>
    </i>
    <i r="2">
      <x v="5716"/>
    </i>
    <i r="2">
      <x v="5717"/>
    </i>
    <i r="2">
      <x v="5718"/>
    </i>
    <i r="2">
      <x v="5719"/>
    </i>
    <i r="2">
      <x v="5720"/>
    </i>
    <i r="2">
      <x v="5721"/>
    </i>
    <i r="2">
      <x v="5722"/>
    </i>
    <i r="2">
      <x v="5723"/>
    </i>
    <i r="2">
      <x v="5724"/>
    </i>
    <i r="2">
      <x v="5725"/>
    </i>
    <i r="2">
      <x v="5726"/>
    </i>
    <i r="2">
      <x v="5727"/>
    </i>
    <i r="2">
      <x v="5728"/>
    </i>
    <i r="2">
      <x v="5729"/>
    </i>
    <i r="2">
      <x v="5730"/>
    </i>
    <i r="2">
      <x v="5731"/>
    </i>
    <i r="2">
      <x v="5732"/>
    </i>
    <i r="2">
      <x v="5733"/>
    </i>
    <i r="2">
      <x v="5734"/>
    </i>
    <i r="2">
      <x v="5735"/>
    </i>
    <i r="2">
      <x v="5736"/>
    </i>
    <i r="2">
      <x v="5737"/>
    </i>
    <i r="2">
      <x v="5738"/>
    </i>
    <i r="2">
      <x v="5739"/>
    </i>
    <i r="2">
      <x v="5740"/>
    </i>
    <i r="2">
      <x v="5741"/>
    </i>
    <i r="2">
      <x v="5742"/>
    </i>
    <i r="2">
      <x v="5743"/>
    </i>
    <i r="2">
      <x v="5744"/>
    </i>
    <i r="2">
      <x v="5745"/>
    </i>
    <i r="2">
      <x v="5746"/>
    </i>
    <i r="2">
      <x v="5747"/>
    </i>
    <i r="2">
      <x v="5748"/>
    </i>
    <i r="2">
      <x v="5749"/>
    </i>
    <i r="2">
      <x v="5750"/>
    </i>
    <i r="2">
      <x v="5751"/>
    </i>
    <i r="2">
      <x v="5752"/>
    </i>
    <i r="2">
      <x v="5753"/>
    </i>
    <i r="2">
      <x v="5754"/>
    </i>
    <i r="2">
      <x v="5755"/>
    </i>
    <i r="2">
      <x v="5756"/>
    </i>
    <i r="2">
      <x v="5757"/>
    </i>
    <i r="2">
      <x v="5758"/>
    </i>
    <i r="2">
      <x v="5759"/>
    </i>
    <i r="2">
      <x v="5760"/>
    </i>
    <i r="2">
      <x v="5761"/>
    </i>
    <i r="2">
      <x v="5762"/>
    </i>
    <i r="2">
      <x v="5763"/>
    </i>
    <i r="2">
      <x v="5764"/>
    </i>
    <i r="2">
      <x v="5765"/>
    </i>
    <i r="2">
      <x v="5766"/>
    </i>
    <i r="2">
      <x v="5767"/>
    </i>
    <i r="2">
      <x v="5768"/>
    </i>
    <i r="2">
      <x v="5769"/>
    </i>
    <i r="2">
      <x v="5770"/>
    </i>
    <i r="2">
      <x v="5771"/>
    </i>
    <i r="2">
      <x v="5772"/>
    </i>
    <i r="2">
      <x v="5773"/>
    </i>
    <i r="2">
      <x v="5774"/>
    </i>
    <i r="2">
      <x v="5775"/>
    </i>
    <i r="2">
      <x v="5776"/>
    </i>
    <i r="2">
      <x v="5777"/>
    </i>
    <i r="2">
      <x v="5778"/>
    </i>
    <i r="2">
      <x v="5779"/>
    </i>
    <i r="2">
      <x v="5780"/>
    </i>
    <i r="2">
      <x v="5781"/>
    </i>
    <i r="2">
      <x v="5782"/>
    </i>
    <i r="2">
      <x v="5783"/>
    </i>
    <i r="2">
      <x v="5784"/>
    </i>
    <i r="2">
      <x v="5785"/>
    </i>
    <i r="2">
      <x v="5786"/>
    </i>
    <i r="2">
      <x v="5787"/>
    </i>
    <i r="2">
      <x v="5788"/>
    </i>
    <i r="2">
      <x v="5789"/>
    </i>
    <i r="2">
      <x v="5790"/>
    </i>
    <i r="2">
      <x v="5791"/>
    </i>
    <i r="2">
      <x v="5792"/>
    </i>
    <i r="2">
      <x v="5793"/>
    </i>
    <i r="2">
      <x v="5794"/>
    </i>
    <i r="2">
      <x v="5795"/>
    </i>
    <i r="2">
      <x v="5796"/>
    </i>
    <i r="2">
      <x v="5797"/>
    </i>
    <i r="2">
      <x v="5798"/>
    </i>
    <i r="2">
      <x v="5799"/>
    </i>
    <i r="2">
      <x v="5800"/>
    </i>
    <i r="2">
      <x v="5801"/>
    </i>
    <i r="2">
      <x v="5802"/>
    </i>
    <i r="2">
      <x v="5803"/>
    </i>
    <i r="2">
      <x v="5804"/>
    </i>
    <i r="2">
      <x v="5805"/>
    </i>
    <i r="2">
      <x v="5806"/>
    </i>
    <i r="2">
      <x v="5807"/>
    </i>
    <i r="2">
      <x v="5808"/>
    </i>
    <i r="2">
      <x v="5809"/>
    </i>
    <i r="2">
      <x v="5810"/>
    </i>
    <i r="2">
      <x v="5811"/>
    </i>
    <i r="2">
      <x v="5812"/>
    </i>
    <i r="2">
      <x v="5813"/>
    </i>
    <i r="2">
      <x v="5814"/>
    </i>
    <i r="2">
      <x v="5815"/>
    </i>
    <i r="2">
      <x v="5816"/>
    </i>
    <i r="2">
      <x v="5817"/>
    </i>
    <i r="2">
      <x v="5818"/>
    </i>
    <i r="2">
      <x v="5819"/>
    </i>
    <i r="2">
      <x v="5820"/>
    </i>
    <i r="2">
      <x v="5821"/>
    </i>
    <i r="2">
      <x v="5822"/>
    </i>
    <i r="2">
      <x v="5823"/>
    </i>
    <i r="2">
      <x v="5824"/>
    </i>
    <i r="2">
      <x v="5825"/>
    </i>
    <i r="2">
      <x v="5826"/>
    </i>
    <i r="2">
      <x v="5827"/>
    </i>
    <i r="2">
      <x v="5828"/>
    </i>
    <i r="2">
      <x v="5829"/>
    </i>
    <i r="2">
      <x v="5830"/>
    </i>
    <i r="2">
      <x v="5831"/>
    </i>
    <i r="2">
      <x v="5832"/>
    </i>
    <i r="2">
      <x v="5833"/>
    </i>
    <i r="2">
      <x v="5834"/>
    </i>
    <i r="2">
      <x v="5835"/>
    </i>
    <i r="2">
      <x v="5836"/>
    </i>
    <i r="2">
      <x v="5837"/>
    </i>
    <i r="2">
      <x v="5838"/>
    </i>
    <i r="2">
      <x v="5839"/>
    </i>
    <i r="2">
      <x v="5840"/>
    </i>
    <i r="2">
      <x v="5841"/>
    </i>
    <i r="2">
      <x v="5842"/>
    </i>
    <i r="2">
      <x v="5843"/>
    </i>
    <i r="2">
      <x v="5844"/>
    </i>
    <i r="2">
      <x v="5845"/>
    </i>
    <i r="2">
      <x v="5846"/>
    </i>
    <i r="2">
      <x v="5847"/>
    </i>
    <i r="2">
      <x v="5848"/>
    </i>
    <i r="2">
      <x v="5849"/>
    </i>
    <i r="2">
      <x v="5850"/>
    </i>
    <i r="2">
      <x v="5851"/>
    </i>
    <i r="2">
      <x v="5852"/>
    </i>
    <i r="2">
      <x v="5853"/>
    </i>
    <i r="2">
      <x v="5854"/>
    </i>
    <i r="2">
      <x v="5855"/>
    </i>
    <i r="2">
      <x v="5856"/>
    </i>
    <i r="2">
      <x v="5857"/>
    </i>
    <i r="2">
      <x v="5858"/>
    </i>
    <i r="2">
      <x v="5859"/>
    </i>
    <i r="2">
      <x v="5860"/>
    </i>
    <i r="2">
      <x v="5861"/>
    </i>
    <i r="2">
      <x v="5862"/>
    </i>
    <i r="2">
      <x v="5863"/>
    </i>
    <i r="2">
      <x v="5864"/>
    </i>
    <i r="2">
      <x v="5865"/>
    </i>
    <i r="2">
      <x v="5866"/>
    </i>
    <i r="2">
      <x v="5867"/>
    </i>
    <i r="2">
      <x v="5868"/>
    </i>
    <i r="2">
      <x v="5869"/>
    </i>
    <i r="2">
      <x v="5870"/>
    </i>
    <i r="2">
      <x v="5871"/>
    </i>
    <i r="2">
      <x v="5872"/>
    </i>
    <i r="2">
      <x v="5873"/>
    </i>
    <i r="2">
      <x v="5874"/>
    </i>
    <i r="2">
      <x v="5875"/>
    </i>
    <i r="2">
      <x v="5876"/>
    </i>
    <i r="2">
      <x v="5877"/>
    </i>
    <i r="2">
      <x v="5878"/>
    </i>
    <i r="2">
      <x v="5879"/>
    </i>
    <i r="2">
      <x v="5880"/>
    </i>
    <i r="2">
      <x v="5881"/>
    </i>
    <i r="2">
      <x v="5882"/>
    </i>
    <i r="2">
      <x v="5883"/>
    </i>
    <i r="2">
      <x v="5884"/>
    </i>
    <i r="2">
      <x v="5885"/>
    </i>
    <i r="2">
      <x v="5886"/>
    </i>
    <i r="2">
      <x v="5887"/>
    </i>
    <i r="2">
      <x v="5888"/>
    </i>
    <i r="2">
      <x v="5889"/>
    </i>
    <i r="2">
      <x v="5890"/>
    </i>
    <i r="2">
      <x v="5891"/>
    </i>
    <i r="2">
      <x v="5892"/>
    </i>
    <i r="2">
      <x v="5893"/>
    </i>
    <i r="2">
      <x v="5894"/>
    </i>
    <i r="2">
      <x v="5895"/>
    </i>
    <i r="2">
      <x v="5896"/>
    </i>
    <i r="2">
      <x v="5897"/>
    </i>
    <i r="2">
      <x v="5898"/>
    </i>
    <i r="2">
      <x v="5899"/>
    </i>
    <i r="2">
      <x v="5900"/>
    </i>
    <i r="2">
      <x v="5901"/>
    </i>
    <i r="2">
      <x v="5902"/>
    </i>
    <i r="2">
      <x v="5903"/>
    </i>
    <i r="2">
      <x v="5904"/>
    </i>
    <i r="2">
      <x v="5905"/>
    </i>
    <i r="2">
      <x v="5906"/>
    </i>
    <i r="2">
      <x v="5907"/>
    </i>
    <i r="2">
      <x v="5908"/>
    </i>
    <i r="2">
      <x v="5909"/>
    </i>
    <i r="2">
      <x v="5910"/>
    </i>
    <i r="2">
      <x v="5911"/>
    </i>
    <i r="2">
      <x v="5912"/>
    </i>
    <i r="2">
      <x v="5913"/>
    </i>
    <i r="2">
      <x v="5914"/>
    </i>
    <i r="2">
      <x v="5915"/>
    </i>
    <i r="2">
      <x v="5916"/>
    </i>
    <i r="2">
      <x v="5917"/>
    </i>
    <i r="2">
      <x v="5918"/>
    </i>
    <i r="2">
      <x v="5919"/>
    </i>
    <i r="2">
      <x v="5920"/>
    </i>
    <i r="2">
      <x v="5921"/>
    </i>
    <i r="2">
      <x v="5922"/>
    </i>
    <i r="2">
      <x v="5923"/>
    </i>
    <i r="2">
      <x v="5924"/>
    </i>
    <i r="2">
      <x v="5925"/>
    </i>
    <i r="2">
      <x v="5926"/>
    </i>
    <i r="2">
      <x v="5927"/>
    </i>
    <i r="2">
      <x v="5928"/>
    </i>
    <i r="2">
      <x v="5929"/>
    </i>
    <i r="2">
      <x v="5930"/>
    </i>
    <i r="2">
      <x v="5931"/>
    </i>
    <i r="2">
      <x v="5932"/>
    </i>
    <i r="2">
      <x v="5933"/>
    </i>
    <i r="2">
      <x v="5934"/>
    </i>
    <i r="2">
      <x v="5935"/>
    </i>
    <i r="2">
      <x v="5936"/>
    </i>
    <i r="2">
      <x v="5937"/>
    </i>
    <i r="2">
      <x v="5938"/>
    </i>
    <i r="2">
      <x v="5939"/>
    </i>
    <i r="2">
      <x v="5940"/>
    </i>
    <i r="2">
      <x v="5941"/>
    </i>
    <i r="2">
      <x v="5942"/>
    </i>
    <i r="2">
      <x v="5943"/>
    </i>
    <i r="2">
      <x v="5944"/>
    </i>
    <i r="2">
      <x v="5945"/>
    </i>
    <i r="2">
      <x v="5946"/>
    </i>
    <i r="2">
      <x v="5947"/>
    </i>
    <i r="2">
      <x v="5948"/>
    </i>
    <i r="2">
      <x v="5949"/>
    </i>
    <i r="2">
      <x v="5950"/>
    </i>
    <i r="2">
      <x v="5951"/>
    </i>
    <i r="2">
      <x v="5952"/>
    </i>
    <i r="2">
      <x v="5953"/>
    </i>
    <i r="2">
      <x v="5954"/>
    </i>
    <i r="2">
      <x v="5955"/>
    </i>
    <i r="2">
      <x v="5956"/>
    </i>
    <i r="2">
      <x v="5957"/>
    </i>
    <i r="2">
      <x v="5958"/>
    </i>
    <i r="2">
      <x v="5959"/>
    </i>
    <i r="2">
      <x v="5960"/>
    </i>
    <i r="2">
      <x v="5961"/>
    </i>
    <i r="2">
      <x v="5962"/>
    </i>
    <i r="2">
      <x v="5963"/>
    </i>
    <i r="2">
      <x v="5964"/>
    </i>
    <i r="2">
      <x v="5965"/>
    </i>
    <i r="2">
      <x v="5966"/>
    </i>
    <i r="2">
      <x v="5967"/>
    </i>
    <i r="2">
      <x v="5968"/>
    </i>
    <i r="2">
      <x v="5969"/>
    </i>
    <i r="2">
      <x v="5970"/>
    </i>
    <i r="2">
      <x v="5971"/>
    </i>
    <i r="2">
      <x v="5972"/>
    </i>
    <i r="2">
      <x v="5973"/>
    </i>
    <i r="2">
      <x v="5974"/>
    </i>
    <i r="2">
      <x v="5975"/>
    </i>
    <i r="2">
      <x v="5976"/>
    </i>
    <i r="2">
      <x v="5977"/>
    </i>
    <i r="2">
      <x v="5978"/>
    </i>
    <i r="2">
      <x v="5979"/>
    </i>
    <i r="2">
      <x v="5980"/>
    </i>
    <i r="2">
      <x v="5981"/>
    </i>
    <i r="2">
      <x v="5982"/>
    </i>
    <i r="2">
      <x v="5983"/>
    </i>
    <i r="2">
      <x v="5984"/>
    </i>
    <i r="2">
      <x v="5985"/>
    </i>
    <i r="2">
      <x v="5986"/>
    </i>
    <i r="2">
      <x v="5987"/>
    </i>
    <i r="2">
      <x v="5988"/>
    </i>
    <i r="2">
      <x v="5989"/>
    </i>
    <i r="2">
      <x v="5990"/>
    </i>
    <i r="2">
      <x v="5991"/>
    </i>
    <i r="2">
      <x v="5992"/>
    </i>
    <i r="2">
      <x v="5993"/>
    </i>
    <i r="2">
      <x v="5994"/>
    </i>
    <i r="2">
      <x v="5995"/>
    </i>
    <i r="2">
      <x v="5996"/>
    </i>
    <i r="2">
      <x v="5997"/>
    </i>
    <i r="2">
      <x v="5998"/>
    </i>
    <i r="2">
      <x v="5999"/>
    </i>
    <i r="2">
      <x v="6000"/>
    </i>
    <i r="2">
      <x v="6001"/>
    </i>
    <i r="2">
      <x v="6002"/>
    </i>
    <i r="2">
      <x v="6003"/>
    </i>
    <i r="2">
      <x v="6004"/>
    </i>
    <i r="2">
      <x v="6005"/>
    </i>
    <i r="2">
      <x v="6006"/>
    </i>
    <i r="2">
      <x v="6007"/>
    </i>
    <i r="2">
      <x v="6008"/>
    </i>
    <i r="2">
      <x v="6009"/>
    </i>
    <i r="2">
      <x v="6010"/>
    </i>
    <i r="2">
      <x v="6011"/>
    </i>
    <i r="2">
      <x v="6012"/>
    </i>
    <i r="2">
      <x v="6013"/>
    </i>
    <i r="2">
      <x v="6014"/>
    </i>
    <i r="2">
      <x v="6015"/>
    </i>
    <i r="2">
      <x v="6016"/>
    </i>
    <i r="2">
      <x v="6017"/>
    </i>
    <i r="2">
      <x v="6018"/>
    </i>
    <i r="2">
      <x v="6019"/>
    </i>
    <i r="2">
      <x v="6020"/>
    </i>
    <i r="2">
      <x v="6021"/>
    </i>
    <i r="2">
      <x v="6022"/>
    </i>
    <i r="2">
      <x v="6023"/>
    </i>
    <i r="2">
      <x v="6024"/>
    </i>
    <i r="2">
      <x v="6025"/>
    </i>
    <i r="2">
      <x v="6026"/>
    </i>
    <i r="2">
      <x v="6027"/>
    </i>
    <i r="2">
      <x v="6028"/>
    </i>
    <i r="2">
      <x v="6029"/>
    </i>
    <i r="2">
      <x v="6032"/>
    </i>
    <i r="2">
      <x v="6035"/>
    </i>
    <i r="2">
      <x v="6036"/>
    </i>
    <i r="2">
      <x v="6037"/>
    </i>
    <i r="2">
      <x v="6038"/>
    </i>
    <i r="2">
      <x v="6039"/>
    </i>
    <i r="2">
      <x v="6040"/>
    </i>
    <i r="2">
      <x v="6041"/>
    </i>
    <i r="2">
      <x v="6042"/>
    </i>
    <i r="2">
      <x v="6045"/>
    </i>
    <i r="2">
      <x v="6048"/>
    </i>
    <i r="2">
      <x v="6049"/>
    </i>
    <i r="2">
      <x v="6050"/>
    </i>
    <i r="2">
      <x v="6051"/>
    </i>
    <i r="2">
      <x v="6052"/>
    </i>
    <i r="2">
      <x v="6053"/>
    </i>
    <i r="2">
      <x v="6054"/>
    </i>
    <i r="2">
      <x v="6055"/>
    </i>
    <i r="2">
      <x v="6056"/>
    </i>
    <i r="2">
      <x v="6059"/>
    </i>
    <i r="2">
      <x v="6062"/>
    </i>
    <i r="2">
      <x v="6063"/>
    </i>
    <i r="2">
      <x v="6064"/>
    </i>
    <i r="2">
      <x v="6065"/>
    </i>
    <i r="2">
      <x v="6066"/>
    </i>
    <i r="2">
      <x v="6067"/>
    </i>
    <i r="2">
      <x v="6068"/>
    </i>
    <i r="2">
      <x v="6069"/>
    </i>
    <i r="2">
      <x v="6070"/>
    </i>
    <i r="2">
      <x v="6073"/>
    </i>
    <i r="2">
      <x v="6076"/>
    </i>
    <i r="2">
      <x v="6077"/>
    </i>
    <i r="2">
      <x v="6078"/>
    </i>
    <i r="2">
      <x v="6079"/>
    </i>
    <i r="2">
      <x v="6080"/>
    </i>
    <i r="2">
      <x v="6081"/>
    </i>
    <i r="2">
      <x v="6082"/>
    </i>
    <i r="2">
      <x v="6085"/>
    </i>
    <i r="2">
      <x v="6088"/>
    </i>
    <i r="2">
      <x v="6089"/>
    </i>
    <i r="2">
      <x v="6090"/>
    </i>
    <i r="2">
      <x v="6091"/>
    </i>
    <i r="2">
      <x v="6092"/>
    </i>
    <i r="2">
      <x v="6093"/>
    </i>
    <i r="2">
      <x v="6094"/>
    </i>
    <i r="2">
      <x v="6095"/>
    </i>
    <i r="2">
      <x v="6096"/>
    </i>
    <i r="2">
      <x v="6099"/>
    </i>
    <i r="2">
      <x v="6101"/>
    </i>
    <i r="2">
      <x v="6102"/>
    </i>
    <i r="2">
      <x v="6103"/>
    </i>
    <i r="2">
      <x v="6104"/>
    </i>
    <i r="2">
      <x v="6105"/>
    </i>
    <i r="2">
      <x v="6106"/>
    </i>
    <i r="2">
      <x v="6107"/>
    </i>
    <i r="2">
      <x v="6108"/>
    </i>
    <i r="2">
      <x v="6109"/>
    </i>
    <i r="2">
      <x v="6110"/>
    </i>
    <i r="2">
      <x v="6113"/>
    </i>
    <i r="2">
      <x v="6115"/>
    </i>
    <i r="2">
      <x v="6116"/>
    </i>
    <i r="2">
      <x v="6117"/>
    </i>
    <i r="2">
      <x v="6118"/>
    </i>
    <i r="2">
      <x v="6119"/>
    </i>
    <i r="2">
      <x v="6120"/>
    </i>
    <i r="2">
      <x v="6121"/>
    </i>
    <i r="2">
      <x v="6122"/>
    </i>
    <i r="2">
      <x v="6123"/>
    </i>
    <i r="2">
      <x v="6124"/>
    </i>
    <i r="2">
      <x v="6127"/>
    </i>
    <i r="2">
      <x v="6129"/>
    </i>
    <i r="2">
      <x v="6130"/>
    </i>
    <i r="2">
      <x v="6131"/>
    </i>
    <i r="2">
      <x v="6132"/>
    </i>
    <i r="2">
      <x v="6133"/>
    </i>
    <i r="2">
      <x v="6134"/>
    </i>
    <i r="2">
      <x v="6135"/>
    </i>
    <i r="2">
      <x v="6136"/>
    </i>
    <i r="2">
      <x v="6137"/>
    </i>
    <i r="2">
      <x v="6138"/>
    </i>
    <i r="2">
      <x v="6141"/>
    </i>
    <i r="2">
      <x v="6143"/>
    </i>
    <i r="2">
      <x v="6144"/>
    </i>
    <i r="2">
      <x v="6145"/>
    </i>
    <i r="2">
      <x v="6146"/>
    </i>
    <i r="2">
      <x v="6147"/>
    </i>
    <i r="2">
      <x v="6148"/>
    </i>
    <i r="2">
      <x v="6149"/>
    </i>
    <i r="2">
      <x v="6150"/>
    </i>
    <i r="2">
      <x v="6151"/>
    </i>
    <i r="2">
      <x v="6152"/>
    </i>
    <i r="2">
      <x v="6155"/>
    </i>
    <i r="2">
      <x v="6157"/>
    </i>
    <i r="2">
      <x v="6158"/>
    </i>
    <i r="2">
      <x v="6159"/>
    </i>
    <i r="2">
      <x v="6160"/>
    </i>
    <i r="2">
      <x v="6161"/>
    </i>
    <i r="2">
      <x v="6162"/>
    </i>
    <i r="2">
      <x v="6163"/>
    </i>
    <i r="2">
      <x v="6164"/>
    </i>
    <i r="2">
      <x v="6165"/>
    </i>
    <i r="2">
      <x v="6166"/>
    </i>
    <i r="2">
      <x v="6169"/>
    </i>
    <i r="2">
      <x v="6171"/>
    </i>
    <i r="2">
      <x v="6172"/>
    </i>
    <i r="2">
      <x v="6173"/>
    </i>
    <i r="2">
      <x v="6176"/>
    </i>
    <i r="2">
      <x v="6178"/>
    </i>
    <i r="2">
      <x v="6179"/>
    </i>
    <i r="2">
      <x v="6180"/>
    </i>
    <i r="2">
      <x v="6183"/>
    </i>
    <i r="2">
      <x v="6185"/>
    </i>
    <i r="2">
      <x v="6186"/>
    </i>
    <i r="2">
      <x v="6187"/>
    </i>
    <i r="2">
      <x v="6190"/>
    </i>
    <i r="2">
      <x v="6192"/>
    </i>
    <i r="2">
      <x v="6193"/>
    </i>
    <i r="2">
      <x v="6194"/>
    </i>
    <i r="2">
      <x v="7004"/>
    </i>
    <i r="2">
      <x v="7005"/>
    </i>
    <i r="2">
      <x v="7006"/>
    </i>
    <i r="2">
      <x v="7007"/>
    </i>
    <i r="2">
      <x v="7008"/>
    </i>
    <i r="2">
      <x v="7009"/>
    </i>
    <i r="2">
      <x v="7010"/>
    </i>
    <i r="2">
      <x v="7610"/>
    </i>
    <i r="2">
      <x v="7996"/>
    </i>
    <i r="2">
      <x v="7997"/>
    </i>
    <i r="2">
      <x v="7998"/>
    </i>
    <i r="2">
      <x v="7999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4" hier="-1"/>
  </pageFields>
  <dataFields count="6">
    <dataField name="Suma de Material en otro lugar" fld="21" baseField="0" baseItem="0"/>
    <dataField name="Average of Material pagado sin dar de baja" fld="22" subtotal="average" baseField="6" baseItem="1194"/>
    <dataField name="Average of Error de cantidad" fld="23" subtotal="average" baseField="6" baseItem="1194"/>
    <dataField name="Average of Material mal identificado" fld="24" subtotal="average" baseField="6" baseItem="1194"/>
    <dataField name="Average of Material dado de baja" fld="25" subtotal="average" baseField="6" baseItem="1194"/>
    <dataField name="Average of Material no confirmado" fld="26" subtotal="average" baseField="7" baseItem="867"/>
  </dataFields>
  <formats count="13">
    <format dxfId="58">
      <pivotArea field="4" type="button" dataOnly="0" labelOnly="1" outline="0" axis="axisRow" fieldPosition="1"/>
    </format>
    <format dxfId="57">
      <pivotArea field="1" type="button" dataOnly="0" labelOnly="1" outline="0"/>
    </format>
    <format dxfId="56">
      <pivotArea field="7" type="button" dataOnly="0" labelOnly="1" outline="0" axis="axisRow" fieldPosition="2"/>
    </format>
    <format dxfId="55">
      <pivotArea field="4" type="button" dataOnly="0" labelOnly="1" outline="0" axis="axisRow" fieldPosition="1"/>
    </format>
    <format dxfId="54">
      <pivotArea field="1" type="button" dataOnly="0" labelOnly="1" outline="0"/>
    </format>
    <format dxfId="53">
      <pivotArea field="7" type="button" dataOnly="0" labelOnly="1" outline="0" axis="axisRow" fieldPosition="2"/>
    </format>
    <format dxfId="52">
      <pivotArea field="4" type="button" dataOnly="0" labelOnly="1" outline="0" axis="axisRow" fieldPosition="1"/>
    </format>
    <format dxfId="51">
      <pivotArea field="1" type="button" dataOnly="0" labelOnly="1" outline="0"/>
    </format>
    <format dxfId="50">
      <pivotArea field="7" type="button" dataOnly="0" labelOnly="1" outline="0" axis="axisRow" fieldPosition="2"/>
    </format>
    <format dxfId="49">
      <pivotArea field="4" type="button" dataOnly="0" labelOnly="1" outline="0" axis="axisRow" fieldPosition="1"/>
    </format>
    <format dxfId="48">
      <pivotArea field="1" type="button" dataOnly="0" labelOnly="1" outline="0"/>
    </format>
    <format dxfId="47">
      <pivotArea field="7" type="button" dataOnly="0" labelOnly="1" outline="0" axis="axisRow" fieldPosition="2"/>
    </format>
    <format dxfId="46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3456789234657810112" displayName="Tabla13456789234657810112" ref="A1:N2" totalsRowShown="0" headerRowDxfId="45" dataDxfId="44">
  <tableColumns count="14">
    <tableColumn id="1" xr3:uid="{00000000-0010-0000-0000-000001000000}" name="Tipo almacén" dataDxfId="43"/>
    <tableColumn id="2" xr3:uid="{00000000-0010-0000-0000-000002000000}" name="Ubicación" dataDxfId="42"/>
    <tableColumn id="12" xr3:uid="{00000000-0010-0000-0000-00000C000000}" name="Material" dataDxfId="41"/>
    <tableColumn id="18" xr3:uid="{00000000-0010-0000-0000-000012000000}" name="Unidad almacén" dataDxfId="40"/>
    <tableColumn id="10" xr3:uid="{00000000-0010-0000-0000-00000A000000}" name="Bloqueo de entradas" dataDxfId="39"/>
    <tableColumn id="13" xr3:uid="{00000000-0010-0000-0000-00000D000000}" name="Stock disponible" dataDxfId="38"/>
    <tableColumn id="19" xr3:uid="{00000000-0010-0000-0000-000013000000}" name="Stock a entrar" dataDxfId="37"/>
    <tableColumn id="44" xr3:uid="{00000000-0010-0000-0000-00002C000000}" name="OK" dataDxfId="36"/>
    <tableColumn id="43" xr3:uid="{00000000-0010-0000-0000-00002B000000}" name="A -Ub vacia - SAP ocup" dataDxfId="35"/>
    <tableColumn id="42" xr3:uid="{00000000-0010-0000-0000-00002A000000}" name="B -Ub ocup- SAP vacía" dataDxfId="34"/>
    <tableColumn id="41" xr3:uid="{00000000-0010-0000-0000-000029000000}" name="C -Dif HU" dataDxfId="33"/>
    <tableColumn id="27" xr3:uid="{00000000-0010-0000-0000-00001B000000}" name="D -Error cant" dataDxfId="32"/>
    <tableColumn id="45" xr3:uid="{00000000-0010-0000-0000-00002D000000}" name="COMENTARIO / OTRO" dataDxfId="31"/>
    <tableColumn id="24" xr3:uid="{00000000-0010-0000-0000-000018000000}" name="STATUS_APPSHEET" dataDxf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2"/>
  <sheetViews>
    <sheetView workbookViewId="0">
      <selection activeCell="L11" sqref="L11"/>
    </sheetView>
  </sheetViews>
  <sheetFormatPr baseColWidth="10" defaultColWidth="11.44140625" defaultRowHeight="13.2" x14ac:dyDescent="0.25"/>
  <sheetData>
    <row r="1" spans="1:6" ht="17.399999999999999" customHeight="1" x14ac:dyDescent="0.3">
      <c r="A1" s="6" t="s">
        <v>0</v>
      </c>
    </row>
    <row r="2" spans="1:6" ht="17.399999999999999" customHeight="1" x14ac:dyDescent="0.35">
      <c r="A2" s="5" t="s">
        <v>1</v>
      </c>
      <c r="B2" s="6"/>
      <c r="C2" s="7"/>
      <c r="D2" s="6"/>
      <c r="E2" s="7"/>
      <c r="F2" s="7"/>
    </row>
    <row r="3" spans="1:6" ht="17.399999999999999" customHeight="1" x14ac:dyDescent="0.3">
      <c r="A3" s="8" t="s">
        <v>2</v>
      </c>
      <c r="B3" s="6"/>
      <c r="C3" s="6"/>
      <c r="D3" s="6"/>
      <c r="E3" s="6"/>
      <c r="F3" s="6"/>
    </row>
    <row r="4" spans="1:6" ht="17.399999999999999" customHeight="1" x14ac:dyDescent="0.25">
      <c r="A4" s="312" t="s">
        <v>3</v>
      </c>
      <c r="B4" s="311"/>
      <c r="C4" s="311"/>
      <c r="D4" s="311"/>
      <c r="E4" s="311"/>
      <c r="F4" s="311"/>
    </row>
    <row r="5" spans="1:6" ht="17.399999999999999" customHeight="1" x14ac:dyDescent="0.3">
      <c r="A5" s="310" t="s">
        <v>4</v>
      </c>
      <c r="B5" s="311"/>
      <c r="C5" s="311"/>
      <c r="D5" s="311"/>
      <c r="E5" s="311"/>
      <c r="F5" s="311"/>
    </row>
    <row r="9" spans="1:6" x14ac:dyDescent="0.25">
      <c r="B9" s="13"/>
    </row>
    <row r="10" spans="1:6" x14ac:dyDescent="0.25">
      <c r="B10" s="13"/>
    </row>
    <row r="11" spans="1:6" x14ac:dyDescent="0.25">
      <c r="B11" s="13"/>
    </row>
    <row r="12" spans="1:6" x14ac:dyDescent="0.25">
      <c r="B12" s="13"/>
    </row>
  </sheetData>
  <mergeCells count="2">
    <mergeCell ref="A5:F5"/>
    <mergeCell ref="A4:F4"/>
  </mergeCells>
  <pageMargins left="0.7" right="0.7" top="0.75" bottom="0.75" header="0.3" footer="0.3"/>
  <pageSetup paperSize="9" orientation="portrait"/>
  <headerFooter>
    <oddHeader>&amp;L&amp;"Arial"&amp;1 &amp;K000000INTERNAL#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U4252"/>
  <sheetViews>
    <sheetView topLeftCell="A2" workbookViewId="0">
      <selection activeCell="B2" sqref="B2"/>
    </sheetView>
  </sheetViews>
  <sheetFormatPr baseColWidth="10" defaultColWidth="8.6640625" defaultRowHeight="14.4" x14ac:dyDescent="0.3"/>
  <cols>
    <col min="1" max="1" width="12" style="18" bestFit="1" customWidth="1"/>
    <col min="2" max="2" width="10.33203125" style="18" bestFit="1" customWidth="1"/>
    <col min="3" max="3" width="16.88671875" style="18" bestFit="1" customWidth="1"/>
    <col min="4" max="4" width="21" style="18" bestFit="1" customWidth="1"/>
    <col min="5" max="5" width="7.109375" style="18" customWidth="1"/>
    <col min="6" max="6" width="14.6640625" style="18" bestFit="1" customWidth="1"/>
    <col min="7" max="7" width="12.6640625" style="18" bestFit="1" customWidth="1"/>
    <col min="8" max="8" width="8" style="18" customWidth="1"/>
    <col min="9" max="9" width="8.6640625" style="18" customWidth="1"/>
    <col min="10" max="10" width="9.44140625" style="18" bestFit="1" customWidth="1"/>
    <col min="11" max="13" width="8.6640625" style="18" customWidth="1"/>
    <col min="14" max="14" width="14" style="3" bestFit="1" customWidth="1"/>
    <col min="15" max="15" width="11" style="3" bestFit="1" customWidth="1"/>
    <col min="16" max="16" width="16" style="3" bestFit="1" customWidth="1"/>
    <col min="17" max="17" width="22" style="3" bestFit="1" customWidth="1"/>
    <col min="18" max="18" width="12" style="3" bestFit="1" customWidth="1"/>
    <col min="19" max="19" width="18" style="3" bestFit="1" customWidth="1"/>
    <col min="20" max="20" width="16" style="3" bestFit="1" customWidth="1"/>
    <col min="21" max="21" width="10" style="3" bestFit="1" customWidth="1"/>
    <col min="22" max="29" width="8.6640625" style="18" customWidth="1"/>
    <col min="30" max="16384" width="8.6640625" style="18"/>
  </cols>
  <sheetData>
    <row r="1" spans="1:13" x14ac:dyDescent="0.3">
      <c r="A1" s="313" t="s">
        <v>5</v>
      </c>
      <c r="B1" s="314"/>
      <c r="C1" s="314"/>
      <c r="D1" s="314"/>
      <c r="E1" s="314"/>
      <c r="F1" s="314"/>
      <c r="G1" s="314"/>
      <c r="H1" s="314"/>
    </row>
    <row r="2" spans="1:13" ht="52.8" customHeight="1" x14ac:dyDescent="0.3">
      <c r="A2" s="64" t="s">
        <v>6</v>
      </c>
      <c r="B2" s="64" t="s">
        <v>7</v>
      </c>
      <c r="C2" s="64" t="s">
        <v>8</v>
      </c>
      <c r="D2" s="64" t="s">
        <v>9</v>
      </c>
      <c r="E2" s="65" t="s">
        <v>10</v>
      </c>
      <c r="F2" s="64" t="s">
        <v>11</v>
      </c>
      <c r="G2" s="64" t="s">
        <v>12</v>
      </c>
      <c r="H2" s="68" t="s">
        <v>13</v>
      </c>
      <c r="I2" s="17" t="s">
        <v>14</v>
      </c>
      <c r="J2" s="17" t="s">
        <v>15</v>
      </c>
      <c r="K2" s="17" t="s">
        <v>16</v>
      </c>
      <c r="L2" s="17" t="s">
        <v>17</v>
      </c>
      <c r="M2" s="17" t="s">
        <v>18</v>
      </c>
    </row>
    <row r="3" spans="1:13" x14ac:dyDescent="0.3">
      <c r="A3" s="3" t="s">
        <v>19</v>
      </c>
      <c r="B3" s="3" t="s">
        <v>20</v>
      </c>
      <c r="C3" s="3" t="s">
        <v>21</v>
      </c>
      <c r="D3" s="3" t="s">
        <v>22</v>
      </c>
      <c r="E3" s="3"/>
      <c r="F3" s="12">
        <v>960</v>
      </c>
      <c r="G3" s="12">
        <v>0</v>
      </c>
      <c r="H3" s="3"/>
      <c r="I3" s="36" t="str">
        <f t="shared" ref="I3:I66" si="0">IF(OR(LEN(B3)=9,LEN(B3)=5),MID(B3,1,4),MID(B3,1,5))</f>
        <v>21A1</v>
      </c>
      <c r="J3" s="36">
        <f t="shared" ref="J3:J66" si="1">IF(MID(I3,5,1)&lt;&gt;"",MID(I3,4,2),MID(I3,4,1))*1</f>
        <v>1</v>
      </c>
      <c r="K3" s="36">
        <f t="shared" ref="K3:K66" si="2">+MID(B3,1,2)*1</f>
        <v>21</v>
      </c>
      <c r="L3" s="36" t="str">
        <f t="shared" ref="L3:L66" si="3">+MID(B3,3,1)</f>
        <v>A</v>
      </c>
      <c r="M3" s="36" t="str">
        <f t="shared" ref="M3:M66" si="4">+IF(A3="1FO","D3",IF(A3="1CT","D4",IF(OR(A3="PC2",A3="RAB"),"MQ200","MQ250")))</f>
        <v>MQ250</v>
      </c>
    </row>
    <row r="4" spans="1:13" x14ac:dyDescent="0.3">
      <c r="A4" s="3" t="s">
        <v>19</v>
      </c>
      <c r="B4" s="3" t="s">
        <v>23</v>
      </c>
      <c r="C4" s="3" t="s">
        <v>24</v>
      </c>
      <c r="D4" s="3" t="s">
        <v>25</v>
      </c>
      <c r="E4" s="3"/>
      <c r="F4" s="12">
        <v>600</v>
      </c>
      <c r="G4" s="12">
        <v>0</v>
      </c>
      <c r="H4" s="3"/>
      <c r="I4" s="36" t="str">
        <f t="shared" si="0"/>
        <v>21A1</v>
      </c>
      <c r="J4" s="36">
        <f t="shared" si="1"/>
        <v>1</v>
      </c>
      <c r="K4" s="36">
        <f t="shared" si="2"/>
        <v>21</v>
      </c>
      <c r="L4" s="36" t="str">
        <f t="shared" si="3"/>
        <v>A</v>
      </c>
      <c r="M4" s="36" t="str">
        <f t="shared" si="4"/>
        <v>MQ250</v>
      </c>
    </row>
    <row r="5" spans="1:13" x14ac:dyDescent="0.3">
      <c r="A5" s="3" t="s">
        <v>19</v>
      </c>
      <c r="B5" s="3" t="s">
        <v>26</v>
      </c>
      <c r="C5" s="3" t="s">
        <v>27</v>
      </c>
      <c r="D5" s="3"/>
      <c r="E5" s="3"/>
      <c r="F5" s="12">
        <v>0</v>
      </c>
      <c r="G5" s="12">
        <v>0</v>
      </c>
      <c r="H5" s="3"/>
      <c r="I5" s="36" t="str">
        <f t="shared" si="0"/>
        <v>21A1</v>
      </c>
      <c r="J5" s="36">
        <f t="shared" si="1"/>
        <v>1</v>
      </c>
      <c r="K5" s="36">
        <f t="shared" si="2"/>
        <v>21</v>
      </c>
      <c r="L5" s="36" t="str">
        <f t="shared" si="3"/>
        <v>A</v>
      </c>
      <c r="M5" s="36" t="str">
        <f t="shared" si="4"/>
        <v>MQ250</v>
      </c>
    </row>
    <row r="6" spans="1:13" x14ac:dyDescent="0.3">
      <c r="A6" s="3" t="s">
        <v>19</v>
      </c>
      <c r="B6" s="3" t="s">
        <v>28</v>
      </c>
      <c r="C6" s="3" t="s">
        <v>29</v>
      </c>
      <c r="D6" s="3" t="s">
        <v>30</v>
      </c>
      <c r="E6" s="3"/>
      <c r="F6" s="12">
        <v>924</v>
      </c>
      <c r="G6" s="12">
        <v>0</v>
      </c>
      <c r="H6" s="3"/>
      <c r="I6" s="36" t="str">
        <f t="shared" si="0"/>
        <v>21A2</v>
      </c>
      <c r="J6" s="36">
        <f t="shared" si="1"/>
        <v>2</v>
      </c>
      <c r="K6" s="36">
        <f t="shared" si="2"/>
        <v>21</v>
      </c>
      <c r="L6" s="36" t="str">
        <f t="shared" si="3"/>
        <v>A</v>
      </c>
      <c r="M6" s="36" t="str">
        <f t="shared" si="4"/>
        <v>MQ250</v>
      </c>
    </row>
    <row r="7" spans="1:13" x14ac:dyDescent="0.3">
      <c r="A7" s="3" t="s">
        <v>19</v>
      </c>
      <c r="B7" s="3" t="s">
        <v>31</v>
      </c>
      <c r="C7" s="3" t="s">
        <v>32</v>
      </c>
      <c r="D7" s="3" t="s">
        <v>33</v>
      </c>
      <c r="E7" s="3"/>
      <c r="F7" s="12">
        <v>960</v>
      </c>
      <c r="G7" s="12">
        <v>0</v>
      </c>
      <c r="H7" s="3"/>
      <c r="I7" s="36" t="str">
        <f t="shared" si="0"/>
        <v>21A2</v>
      </c>
      <c r="J7" s="36">
        <f t="shared" si="1"/>
        <v>2</v>
      </c>
      <c r="K7" s="36">
        <f t="shared" si="2"/>
        <v>21</v>
      </c>
      <c r="L7" s="36" t="str">
        <f t="shared" si="3"/>
        <v>A</v>
      </c>
      <c r="M7" s="36" t="str">
        <f t="shared" si="4"/>
        <v>MQ250</v>
      </c>
    </row>
    <row r="8" spans="1:13" x14ac:dyDescent="0.3">
      <c r="A8" s="3" t="s">
        <v>19</v>
      </c>
      <c r="B8" s="3" t="s">
        <v>34</v>
      </c>
      <c r="C8" s="3" t="s">
        <v>35</v>
      </c>
      <c r="D8" s="3" t="s">
        <v>36</v>
      </c>
      <c r="E8" s="3"/>
      <c r="F8" s="12">
        <v>378</v>
      </c>
      <c r="G8" s="12">
        <v>0</v>
      </c>
      <c r="H8" s="3"/>
      <c r="I8" s="36" t="str">
        <f t="shared" si="0"/>
        <v>21A2</v>
      </c>
      <c r="J8" s="36">
        <f t="shared" si="1"/>
        <v>2</v>
      </c>
      <c r="K8" s="36">
        <f t="shared" si="2"/>
        <v>21</v>
      </c>
      <c r="L8" s="36" t="str">
        <f t="shared" si="3"/>
        <v>A</v>
      </c>
      <c r="M8" s="36" t="str">
        <f t="shared" si="4"/>
        <v>MQ250</v>
      </c>
    </row>
    <row r="9" spans="1:13" hidden="1" x14ac:dyDescent="0.3">
      <c r="A9" s="3" t="s">
        <v>19</v>
      </c>
      <c r="B9" s="3" t="s">
        <v>37</v>
      </c>
      <c r="C9" s="3" t="s">
        <v>35</v>
      </c>
      <c r="D9" s="3" t="s">
        <v>38</v>
      </c>
      <c r="E9" s="3"/>
      <c r="F9" s="12">
        <v>0</v>
      </c>
      <c r="G9" s="12">
        <v>378</v>
      </c>
      <c r="H9" s="3"/>
      <c r="I9" s="36" t="str">
        <f t="shared" si="0"/>
        <v>21A3</v>
      </c>
      <c r="J9" s="36">
        <f t="shared" si="1"/>
        <v>3</v>
      </c>
      <c r="K9" s="36">
        <f t="shared" si="2"/>
        <v>21</v>
      </c>
      <c r="L9" s="36" t="str">
        <f t="shared" si="3"/>
        <v>A</v>
      </c>
      <c r="M9" s="36" t="str">
        <f t="shared" si="4"/>
        <v>MQ250</v>
      </c>
    </row>
    <row r="10" spans="1:13" hidden="1" x14ac:dyDescent="0.3">
      <c r="A10" s="3" t="s">
        <v>19</v>
      </c>
      <c r="B10" s="3" t="s">
        <v>39</v>
      </c>
      <c r="C10" s="3" t="s">
        <v>40</v>
      </c>
      <c r="D10" s="3" t="s">
        <v>41</v>
      </c>
      <c r="E10" s="3"/>
      <c r="F10" s="12">
        <v>636</v>
      </c>
      <c r="G10" s="12">
        <v>0</v>
      </c>
      <c r="H10" s="3"/>
      <c r="I10" s="36" t="str">
        <f t="shared" si="0"/>
        <v>21A3</v>
      </c>
      <c r="J10" s="36">
        <f t="shared" si="1"/>
        <v>3</v>
      </c>
      <c r="K10" s="36">
        <f t="shared" si="2"/>
        <v>21</v>
      </c>
      <c r="L10" s="36" t="str">
        <f t="shared" si="3"/>
        <v>A</v>
      </c>
      <c r="M10" s="36" t="str">
        <f t="shared" si="4"/>
        <v>MQ250</v>
      </c>
    </row>
    <row r="11" spans="1:13" hidden="1" x14ac:dyDescent="0.3">
      <c r="A11" s="3" t="s">
        <v>19</v>
      </c>
      <c r="B11" s="3" t="s">
        <v>42</v>
      </c>
      <c r="C11" s="3" t="s">
        <v>35</v>
      </c>
      <c r="D11" s="3" t="s">
        <v>43</v>
      </c>
      <c r="E11" s="3"/>
      <c r="F11" s="12">
        <v>378</v>
      </c>
      <c r="G11" s="12">
        <v>0</v>
      </c>
      <c r="H11" s="3"/>
      <c r="I11" s="36" t="str">
        <f t="shared" si="0"/>
        <v>21A3</v>
      </c>
      <c r="J11" s="36">
        <f t="shared" si="1"/>
        <v>3</v>
      </c>
      <c r="K11" s="36">
        <f t="shared" si="2"/>
        <v>21</v>
      </c>
      <c r="L11" s="36" t="str">
        <f t="shared" si="3"/>
        <v>A</v>
      </c>
      <c r="M11" s="36" t="str">
        <f t="shared" si="4"/>
        <v>MQ250</v>
      </c>
    </row>
    <row r="12" spans="1:13" hidden="1" x14ac:dyDescent="0.3">
      <c r="A12" s="3" t="s">
        <v>19</v>
      </c>
      <c r="B12" s="3" t="s">
        <v>44</v>
      </c>
      <c r="C12" s="3" t="s">
        <v>45</v>
      </c>
      <c r="D12" s="3" t="s">
        <v>46</v>
      </c>
      <c r="E12" s="3"/>
      <c r="F12" s="12">
        <v>700</v>
      </c>
      <c r="G12" s="12">
        <v>0</v>
      </c>
      <c r="H12" s="3"/>
      <c r="I12" s="36" t="str">
        <f t="shared" si="0"/>
        <v>21A4</v>
      </c>
      <c r="J12" s="36">
        <f t="shared" si="1"/>
        <v>4</v>
      </c>
      <c r="K12" s="36">
        <f t="shared" si="2"/>
        <v>21</v>
      </c>
      <c r="L12" s="36" t="str">
        <f t="shared" si="3"/>
        <v>A</v>
      </c>
      <c r="M12" s="36" t="str">
        <f t="shared" si="4"/>
        <v>MQ250</v>
      </c>
    </row>
    <row r="13" spans="1:13" hidden="1" x14ac:dyDescent="0.3">
      <c r="A13" s="3" t="s">
        <v>19</v>
      </c>
      <c r="B13" s="3" t="s">
        <v>47</v>
      </c>
      <c r="C13" s="3" t="s">
        <v>40</v>
      </c>
      <c r="D13" s="3" t="s">
        <v>48</v>
      </c>
      <c r="E13" s="3"/>
      <c r="F13" s="12">
        <v>288</v>
      </c>
      <c r="G13" s="12">
        <v>0</v>
      </c>
      <c r="H13" s="3"/>
      <c r="I13" s="36" t="str">
        <f t="shared" si="0"/>
        <v>21A4</v>
      </c>
      <c r="J13" s="36">
        <f t="shared" si="1"/>
        <v>4</v>
      </c>
      <c r="K13" s="36">
        <f t="shared" si="2"/>
        <v>21</v>
      </c>
      <c r="L13" s="36" t="str">
        <f t="shared" si="3"/>
        <v>A</v>
      </c>
      <c r="M13" s="36" t="str">
        <f t="shared" si="4"/>
        <v>MQ250</v>
      </c>
    </row>
    <row r="14" spans="1:13" hidden="1" x14ac:dyDescent="0.3">
      <c r="A14" s="3" t="s">
        <v>19</v>
      </c>
      <c r="B14" s="3" t="s">
        <v>49</v>
      </c>
      <c r="C14" s="3" t="s">
        <v>40</v>
      </c>
      <c r="D14" s="3" t="s">
        <v>50</v>
      </c>
      <c r="E14" s="3"/>
      <c r="F14" s="12">
        <v>600</v>
      </c>
      <c r="G14" s="12">
        <v>0</v>
      </c>
      <c r="H14" s="3"/>
      <c r="I14" s="36" t="str">
        <f t="shared" si="0"/>
        <v>21A4</v>
      </c>
      <c r="J14" s="36">
        <f t="shared" si="1"/>
        <v>4</v>
      </c>
      <c r="K14" s="36">
        <f t="shared" si="2"/>
        <v>21</v>
      </c>
      <c r="L14" s="36" t="str">
        <f t="shared" si="3"/>
        <v>A</v>
      </c>
      <c r="M14" s="36" t="str">
        <f t="shared" si="4"/>
        <v>MQ250</v>
      </c>
    </row>
    <row r="15" spans="1:13" hidden="1" x14ac:dyDescent="0.3">
      <c r="A15" s="3" t="s">
        <v>19</v>
      </c>
      <c r="B15" s="3" t="s">
        <v>51</v>
      </c>
      <c r="C15" s="3" t="s">
        <v>40</v>
      </c>
      <c r="D15" s="3" t="s">
        <v>52</v>
      </c>
      <c r="E15" s="3"/>
      <c r="F15" s="12">
        <v>600</v>
      </c>
      <c r="G15" s="12">
        <v>0</v>
      </c>
      <c r="H15" s="3"/>
      <c r="I15" s="36" t="str">
        <f t="shared" si="0"/>
        <v>21A5</v>
      </c>
      <c r="J15" s="36">
        <f t="shared" si="1"/>
        <v>5</v>
      </c>
      <c r="K15" s="36">
        <f t="shared" si="2"/>
        <v>21</v>
      </c>
      <c r="L15" s="36" t="str">
        <f t="shared" si="3"/>
        <v>A</v>
      </c>
      <c r="M15" s="36" t="str">
        <f t="shared" si="4"/>
        <v>MQ250</v>
      </c>
    </row>
    <row r="16" spans="1:13" hidden="1" x14ac:dyDescent="0.3">
      <c r="A16" s="3" t="s">
        <v>53</v>
      </c>
      <c r="B16" s="3" t="s">
        <v>51</v>
      </c>
      <c r="C16" s="3" t="s">
        <v>27</v>
      </c>
      <c r="D16" s="3"/>
      <c r="E16" s="3" t="s">
        <v>54</v>
      </c>
      <c r="F16" s="12">
        <v>0</v>
      </c>
      <c r="G16" s="12">
        <v>0</v>
      </c>
      <c r="H16" s="3" t="s">
        <v>55</v>
      </c>
      <c r="I16" s="36" t="str">
        <f t="shared" si="0"/>
        <v>21A5</v>
      </c>
      <c r="J16" s="36">
        <f t="shared" si="1"/>
        <v>5</v>
      </c>
      <c r="K16" s="36">
        <f t="shared" si="2"/>
        <v>21</v>
      </c>
      <c r="L16" s="36" t="str">
        <f t="shared" si="3"/>
        <v>A</v>
      </c>
      <c r="M16" s="36" t="str">
        <f t="shared" si="4"/>
        <v>MQ250</v>
      </c>
    </row>
    <row r="17" spans="1:13" hidden="1" x14ac:dyDescent="0.3">
      <c r="A17" s="3" t="s">
        <v>19</v>
      </c>
      <c r="B17" s="3" t="s">
        <v>56</v>
      </c>
      <c r="C17" s="3" t="s">
        <v>57</v>
      </c>
      <c r="D17" s="3" t="s">
        <v>58</v>
      </c>
      <c r="E17" s="3"/>
      <c r="F17" s="12">
        <v>832</v>
      </c>
      <c r="G17" s="12">
        <v>0</v>
      </c>
      <c r="H17" s="3"/>
      <c r="I17" s="36" t="str">
        <f t="shared" si="0"/>
        <v>21A5</v>
      </c>
      <c r="J17" s="36">
        <f t="shared" si="1"/>
        <v>5</v>
      </c>
      <c r="K17" s="36">
        <f t="shared" si="2"/>
        <v>21</v>
      </c>
      <c r="L17" s="36" t="str">
        <f t="shared" si="3"/>
        <v>A</v>
      </c>
      <c r="M17" s="36" t="str">
        <f t="shared" si="4"/>
        <v>MQ250</v>
      </c>
    </row>
    <row r="18" spans="1:13" hidden="1" x14ac:dyDescent="0.3">
      <c r="A18" s="3" t="s">
        <v>19</v>
      </c>
      <c r="B18" s="3" t="s">
        <v>59</v>
      </c>
      <c r="C18" s="3" t="s">
        <v>45</v>
      </c>
      <c r="D18" s="3" t="s">
        <v>60</v>
      </c>
      <c r="E18" s="3"/>
      <c r="F18" s="12">
        <v>700</v>
      </c>
      <c r="G18" s="12">
        <v>0</v>
      </c>
      <c r="H18" s="3"/>
      <c r="I18" s="36" t="str">
        <f t="shared" si="0"/>
        <v>21A5</v>
      </c>
      <c r="J18" s="36">
        <f t="shared" si="1"/>
        <v>5</v>
      </c>
      <c r="K18" s="36">
        <f t="shared" si="2"/>
        <v>21</v>
      </c>
      <c r="L18" s="36" t="str">
        <f t="shared" si="3"/>
        <v>A</v>
      </c>
      <c r="M18" s="36" t="str">
        <f t="shared" si="4"/>
        <v>MQ250</v>
      </c>
    </row>
    <row r="19" spans="1:13" hidden="1" x14ac:dyDescent="0.3">
      <c r="A19" s="3" t="s">
        <v>19</v>
      </c>
      <c r="B19" s="3" t="s">
        <v>61</v>
      </c>
      <c r="C19" s="3" t="s">
        <v>35</v>
      </c>
      <c r="D19" s="3" t="s">
        <v>62</v>
      </c>
      <c r="E19" s="3"/>
      <c r="F19" s="12">
        <v>0</v>
      </c>
      <c r="G19" s="12">
        <v>378</v>
      </c>
      <c r="H19" s="3"/>
      <c r="I19" s="36" t="str">
        <f t="shared" si="0"/>
        <v>21A6</v>
      </c>
      <c r="J19" s="36">
        <f t="shared" si="1"/>
        <v>6</v>
      </c>
      <c r="K19" s="36">
        <f t="shared" si="2"/>
        <v>21</v>
      </c>
      <c r="L19" s="36" t="str">
        <f t="shared" si="3"/>
        <v>A</v>
      </c>
      <c r="M19" s="36" t="str">
        <f t="shared" si="4"/>
        <v>MQ250</v>
      </c>
    </row>
    <row r="20" spans="1:13" hidden="1" x14ac:dyDescent="0.3">
      <c r="A20" s="3" t="s">
        <v>53</v>
      </c>
      <c r="B20" s="3" t="s">
        <v>61</v>
      </c>
      <c r="C20" s="3" t="s">
        <v>27</v>
      </c>
      <c r="D20" s="3"/>
      <c r="E20" s="3" t="s">
        <v>54</v>
      </c>
      <c r="F20" s="12">
        <v>0</v>
      </c>
      <c r="G20" s="12">
        <v>0</v>
      </c>
      <c r="H20" s="3" t="s">
        <v>55</v>
      </c>
      <c r="I20" s="36" t="str">
        <f t="shared" si="0"/>
        <v>21A6</v>
      </c>
      <c r="J20" s="36">
        <f t="shared" si="1"/>
        <v>6</v>
      </c>
      <c r="K20" s="36">
        <f t="shared" si="2"/>
        <v>21</v>
      </c>
      <c r="L20" s="36" t="str">
        <f t="shared" si="3"/>
        <v>A</v>
      </c>
      <c r="M20" s="36" t="str">
        <f t="shared" si="4"/>
        <v>MQ250</v>
      </c>
    </row>
    <row r="21" spans="1:13" hidden="1" x14ac:dyDescent="0.3">
      <c r="A21" s="3" t="s">
        <v>19</v>
      </c>
      <c r="B21" s="3" t="s">
        <v>63</v>
      </c>
      <c r="C21" s="3" t="s">
        <v>35</v>
      </c>
      <c r="D21" s="3" t="s">
        <v>64</v>
      </c>
      <c r="E21" s="3"/>
      <c r="F21" s="12">
        <v>0</v>
      </c>
      <c r="G21" s="12">
        <v>378</v>
      </c>
      <c r="H21" s="3"/>
      <c r="I21" s="36" t="str">
        <f t="shared" si="0"/>
        <v>21A6</v>
      </c>
      <c r="J21" s="36">
        <f t="shared" si="1"/>
        <v>6</v>
      </c>
      <c r="K21" s="36">
        <f t="shared" si="2"/>
        <v>21</v>
      </c>
      <c r="L21" s="36" t="str">
        <f t="shared" si="3"/>
        <v>A</v>
      </c>
      <c r="M21" s="36" t="str">
        <f t="shared" si="4"/>
        <v>MQ250</v>
      </c>
    </row>
    <row r="22" spans="1:13" hidden="1" x14ac:dyDescent="0.3">
      <c r="A22" s="3" t="s">
        <v>53</v>
      </c>
      <c r="B22" s="3" t="s">
        <v>63</v>
      </c>
      <c r="C22" s="3" t="s">
        <v>27</v>
      </c>
      <c r="D22" s="3"/>
      <c r="E22" s="3" t="s">
        <v>54</v>
      </c>
      <c r="F22" s="12">
        <v>0</v>
      </c>
      <c r="G22" s="12">
        <v>0</v>
      </c>
      <c r="H22" s="3" t="s">
        <v>55</v>
      </c>
      <c r="I22" s="36" t="str">
        <f t="shared" si="0"/>
        <v>21A6</v>
      </c>
      <c r="J22" s="36">
        <f t="shared" si="1"/>
        <v>6</v>
      </c>
      <c r="K22" s="36">
        <f t="shared" si="2"/>
        <v>21</v>
      </c>
      <c r="L22" s="36" t="str">
        <f t="shared" si="3"/>
        <v>A</v>
      </c>
      <c r="M22" s="36" t="str">
        <f t="shared" si="4"/>
        <v>MQ250</v>
      </c>
    </row>
    <row r="23" spans="1:13" hidden="1" x14ac:dyDescent="0.3">
      <c r="A23" s="3" t="s">
        <v>19</v>
      </c>
      <c r="B23" s="3" t="s">
        <v>65</v>
      </c>
      <c r="C23" s="3" t="s">
        <v>35</v>
      </c>
      <c r="D23" s="3" t="s">
        <v>66</v>
      </c>
      <c r="E23" s="3"/>
      <c r="F23" s="12">
        <v>0</v>
      </c>
      <c r="G23" s="12">
        <v>378</v>
      </c>
      <c r="H23" s="3"/>
      <c r="I23" s="36" t="str">
        <f t="shared" si="0"/>
        <v>21A6</v>
      </c>
      <c r="J23" s="36">
        <f t="shared" si="1"/>
        <v>6</v>
      </c>
      <c r="K23" s="36">
        <f t="shared" si="2"/>
        <v>21</v>
      </c>
      <c r="L23" s="36" t="str">
        <f t="shared" si="3"/>
        <v>A</v>
      </c>
      <c r="M23" s="36" t="str">
        <f t="shared" si="4"/>
        <v>MQ250</v>
      </c>
    </row>
    <row r="24" spans="1:13" hidden="1" x14ac:dyDescent="0.3">
      <c r="A24" s="3" t="s">
        <v>53</v>
      </c>
      <c r="B24" s="3" t="s">
        <v>65</v>
      </c>
      <c r="C24" s="3" t="s">
        <v>27</v>
      </c>
      <c r="D24" s="3"/>
      <c r="E24" s="3" t="s">
        <v>54</v>
      </c>
      <c r="F24" s="12">
        <v>0</v>
      </c>
      <c r="G24" s="12">
        <v>0</v>
      </c>
      <c r="H24" s="3" t="s">
        <v>55</v>
      </c>
      <c r="I24" s="36" t="str">
        <f t="shared" si="0"/>
        <v>21A6</v>
      </c>
      <c r="J24" s="36">
        <f t="shared" si="1"/>
        <v>6</v>
      </c>
      <c r="K24" s="36">
        <f t="shared" si="2"/>
        <v>21</v>
      </c>
      <c r="L24" s="36" t="str">
        <f t="shared" si="3"/>
        <v>A</v>
      </c>
      <c r="M24" s="36" t="str">
        <f t="shared" si="4"/>
        <v>MQ250</v>
      </c>
    </row>
    <row r="25" spans="1:13" hidden="1" x14ac:dyDescent="0.3">
      <c r="A25" s="3" t="s">
        <v>19</v>
      </c>
      <c r="B25" s="3" t="s">
        <v>67</v>
      </c>
      <c r="C25" s="3" t="s">
        <v>57</v>
      </c>
      <c r="D25" s="3" t="s">
        <v>68</v>
      </c>
      <c r="E25" s="3"/>
      <c r="F25" s="12">
        <v>832</v>
      </c>
      <c r="G25" s="12">
        <v>0</v>
      </c>
      <c r="H25" s="3"/>
      <c r="I25" s="36" t="str">
        <f t="shared" si="0"/>
        <v>21A7</v>
      </c>
      <c r="J25" s="36">
        <f t="shared" si="1"/>
        <v>7</v>
      </c>
      <c r="K25" s="36">
        <f t="shared" si="2"/>
        <v>21</v>
      </c>
      <c r="L25" s="36" t="str">
        <f t="shared" si="3"/>
        <v>A</v>
      </c>
      <c r="M25" s="36" t="str">
        <f t="shared" si="4"/>
        <v>MQ250</v>
      </c>
    </row>
    <row r="26" spans="1:13" hidden="1" x14ac:dyDescent="0.3">
      <c r="A26" s="3" t="s">
        <v>53</v>
      </c>
      <c r="B26" s="3" t="s">
        <v>67</v>
      </c>
      <c r="C26" s="3" t="s">
        <v>27</v>
      </c>
      <c r="D26" s="3"/>
      <c r="E26" s="3" t="s">
        <v>54</v>
      </c>
      <c r="F26" s="12">
        <v>0</v>
      </c>
      <c r="G26" s="12">
        <v>0</v>
      </c>
      <c r="H26" s="3" t="s">
        <v>55</v>
      </c>
      <c r="I26" s="36" t="str">
        <f t="shared" si="0"/>
        <v>21A7</v>
      </c>
      <c r="J26" s="36">
        <f t="shared" si="1"/>
        <v>7</v>
      </c>
      <c r="K26" s="36">
        <f t="shared" si="2"/>
        <v>21</v>
      </c>
      <c r="L26" s="36" t="str">
        <f t="shared" si="3"/>
        <v>A</v>
      </c>
      <c r="M26" s="36" t="str">
        <f t="shared" si="4"/>
        <v>MQ250</v>
      </c>
    </row>
    <row r="27" spans="1:13" hidden="1" x14ac:dyDescent="0.3">
      <c r="A27" s="3" t="s">
        <v>19</v>
      </c>
      <c r="B27" s="3" t="s">
        <v>69</v>
      </c>
      <c r="C27" s="3" t="s">
        <v>45</v>
      </c>
      <c r="D27" s="3" t="s">
        <v>70</v>
      </c>
      <c r="E27" s="3"/>
      <c r="F27" s="12">
        <v>700</v>
      </c>
      <c r="G27" s="12">
        <v>0</v>
      </c>
      <c r="H27" s="3"/>
      <c r="I27" s="36" t="str">
        <f t="shared" si="0"/>
        <v>21A7</v>
      </c>
      <c r="J27" s="36">
        <f t="shared" si="1"/>
        <v>7</v>
      </c>
      <c r="K27" s="36">
        <f t="shared" si="2"/>
        <v>21</v>
      </c>
      <c r="L27" s="36" t="str">
        <f t="shared" si="3"/>
        <v>A</v>
      </c>
      <c r="M27" s="36" t="str">
        <f t="shared" si="4"/>
        <v>MQ250</v>
      </c>
    </row>
    <row r="28" spans="1:13" hidden="1" x14ac:dyDescent="0.3">
      <c r="A28" s="3" t="s">
        <v>53</v>
      </c>
      <c r="B28" s="3" t="s">
        <v>69</v>
      </c>
      <c r="C28" s="3" t="s">
        <v>27</v>
      </c>
      <c r="D28" s="3"/>
      <c r="E28" s="3" t="s">
        <v>54</v>
      </c>
      <c r="F28" s="12">
        <v>0</v>
      </c>
      <c r="G28" s="12">
        <v>0</v>
      </c>
      <c r="H28" s="3" t="s">
        <v>55</v>
      </c>
      <c r="I28" s="36" t="str">
        <f t="shared" si="0"/>
        <v>21A7</v>
      </c>
      <c r="J28" s="36">
        <f t="shared" si="1"/>
        <v>7</v>
      </c>
      <c r="K28" s="36">
        <f t="shared" si="2"/>
        <v>21</v>
      </c>
      <c r="L28" s="36" t="str">
        <f t="shared" si="3"/>
        <v>A</v>
      </c>
      <c r="M28" s="36" t="str">
        <f t="shared" si="4"/>
        <v>MQ250</v>
      </c>
    </row>
    <row r="29" spans="1:13" hidden="1" x14ac:dyDescent="0.3">
      <c r="A29" s="3" t="s">
        <v>19</v>
      </c>
      <c r="B29" s="3" t="s">
        <v>71</v>
      </c>
      <c r="C29" s="3" t="s">
        <v>45</v>
      </c>
      <c r="D29" s="3" t="s">
        <v>72</v>
      </c>
      <c r="E29" s="3"/>
      <c r="F29" s="12">
        <v>700</v>
      </c>
      <c r="G29" s="12">
        <v>0</v>
      </c>
      <c r="H29" s="3"/>
      <c r="I29" s="36" t="str">
        <f t="shared" si="0"/>
        <v>21A7</v>
      </c>
      <c r="J29" s="36">
        <f t="shared" si="1"/>
        <v>7</v>
      </c>
      <c r="K29" s="36">
        <f t="shared" si="2"/>
        <v>21</v>
      </c>
      <c r="L29" s="36" t="str">
        <f t="shared" si="3"/>
        <v>A</v>
      </c>
      <c r="M29" s="36" t="str">
        <f t="shared" si="4"/>
        <v>MQ250</v>
      </c>
    </row>
    <row r="30" spans="1:13" hidden="1" x14ac:dyDescent="0.3">
      <c r="A30" s="3" t="s">
        <v>53</v>
      </c>
      <c r="B30" s="3" t="s">
        <v>71</v>
      </c>
      <c r="C30" s="3" t="s">
        <v>27</v>
      </c>
      <c r="D30" s="3"/>
      <c r="E30" s="3" t="s">
        <v>54</v>
      </c>
      <c r="F30" s="12">
        <v>0</v>
      </c>
      <c r="G30" s="12">
        <v>0</v>
      </c>
      <c r="H30" s="3" t="s">
        <v>55</v>
      </c>
      <c r="I30" s="36" t="str">
        <f t="shared" si="0"/>
        <v>21A7</v>
      </c>
      <c r="J30" s="36">
        <f t="shared" si="1"/>
        <v>7</v>
      </c>
      <c r="K30" s="36">
        <f t="shared" si="2"/>
        <v>21</v>
      </c>
      <c r="L30" s="36" t="str">
        <f t="shared" si="3"/>
        <v>A</v>
      </c>
      <c r="M30" s="36" t="str">
        <f t="shared" si="4"/>
        <v>MQ250</v>
      </c>
    </row>
    <row r="31" spans="1:13" hidden="1" x14ac:dyDescent="0.3">
      <c r="A31" s="3" t="s">
        <v>19</v>
      </c>
      <c r="B31" s="3" t="s">
        <v>73</v>
      </c>
      <c r="C31" s="3" t="s">
        <v>35</v>
      </c>
      <c r="D31" s="3" t="s">
        <v>74</v>
      </c>
      <c r="E31" s="3"/>
      <c r="F31" s="12">
        <v>0</v>
      </c>
      <c r="G31" s="12">
        <v>378</v>
      </c>
      <c r="H31" s="3"/>
      <c r="I31" s="36" t="str">
        <f t="shared" si="0"/>
        <v>21A8</v>
      </c>
      <c r="J31" s="36">
        <f t="shared" si="1"/>
        <v>8</v>
      </c>
      <c r="K31" s="36">
        <f t="shared" si="2"/>
        <v>21</v>
      </c>
      <c r="L31" s="36" t="str">
        <f t="shared" si="3"/>
        <v>A</v>
      </c>
      <c r="M31" s="36" t="str">
        <f t="shared" si="4"/>
        <v>MQ250</v>
      </c>
    </row>
    <row r="32" spans="1:13" hidden="1" x14ac:dyDescent="0.3">
      <c r="A32" s="3" t="s">
        <v>53</v>
      </c>
      <c r="B32" s="3" t="s">
        <v>73</v>
      </c>
      <c r="C32" s="3" t="s">
        <v>27</v>
      </c>
      <c r="D32" s="3"/>
      <c r="E32" s="3" t="s">
        <v>54</v>
      </c>
      <c r="F32" s="12">
        <v>0</v>
      </c>
      <c r="G32" s="12">
        <v>0</v>
      </c>
      <c r="H32" s="3" t="s">
        <v>55</v>
      </c>
      <c r="I32" s="36" t="str">
        <f t="shared" si="0"/>
        <v>21A8</v>
      </c>
      <c r="J32" s="36">
        <f t="shared" si="1"/>
        <v>8</v>
      </c>
      <c r="K32" s="36">
        <f t="shared" si="2"/>
        <v>21</v>
      </c>
      <c r="L32" s="36" t="str">
        <f t="shared" si="3"/>
        <v>A</v>
      </c>
      <c r="M32" s="36" t="str">
        <f t="shared" si="4"/>
        <v>MQ250</v>
      </c>
    </row>
    <row r="33" spans="1:13" hidden="1" x14ac:dyDescent="0.3">
      <c r="A33" s="3" t="s">
        <v>19</v>
      </c>
      <c r="B33" s="3" t="s">
        <v>75</v>
      </c>
      <c r="C33" s="3" t="s">
        <v>76</v>
      </c>
      <c r="D33" s="3" t="s">
        <v>77</v>
      </c>
      <c r="E33" s="3"/>
      <c r="F33" s="12">
        <v>105</v>
      </c>
      <c r="G33" s="12">
        <v>0</v>
      </c>
      <c r="H33" s="3"/>
      <c r="I33" s="36" t="str">
        <f t="shared" si="0"/>
        <v>21A8</v>
      </c>
      <c r="J33" s="36">
        <f t="shared" si="1"/>
        <v>8</v>
      </c>
      <c r="K33" s="36">
        <f t="shared" si="2"/>
        <v>21</v>
      </c>
      <c r="L33" s="36" t="str">
        <f t="shared" si="3"/>
        <v>A</v>
      </c>
      <c r="M33" s="36" t="str">
        <f t="shared" si="4"/>
        <v>MQ250</v>
      </c>
    </row>
    <row r="34" spans="1:13" hidden="1" x14ac:dyDescent="0.3">
      <c r="A34" s="3" t="s">
        <v>53</v>
      </c>
      <c r="B34" s="3" t="s">
        <v>75</v>
      </c>
      <c r="C34" s="3" t="s">
        <v>27</v>
      </c>
      <c r="D34" s="3"/>
      <c r="E34" s="3" t="s">
        <v>54</v>
      </c>
      <c r="F34" s="12">
        <v>0</v>
      </c>
      <c r="G34" s="12">
        <v>0</v>
      </c>
      <c r="H34" s="3" t="s">
        <v>55</v>
      </c>
      <c r="I34" s="36" t="str">
        <f t="shared" si="0"/>
        <v>21A8</v>
      </c>
      <c r="J34" s="36">
        <f t="shared" si="1"/>
        <v>8</v>
      </c>
      <c r="K34" s="36">
        <f t="shared" si="2"/>
        <v>21</v>
      </c>
      <c r="L34" s="36" t="str">
        <f t="shared" si="3"/>
        <v>A</v>
      </c>
      <c r="M34" s="36" t="str">
        <f t="shared" si="4"/>
        <v>MQ250</v>
      </c>
    </row>
    <row r="35" spans="1:13" hidden="1" x14ac:dyDescent="0.3">
      <c r="A35" s="3" t="s">
        <v>19</v>
      </c>
      <c r="B35" s="3" t="s">
        <v>78</v>
      </c>
      <c r="C35" s="3" t="s">
        <v>76</v>
      </c>
      <c r="D35" s="3" t="s">
        <v>79</v>
      </c>
      <c r="E35" s="3"/>
      <c r="F35" s="12">
        <v>105</v>
      </c>
      <c r="G35" s="12">
        <v>0</v>
      </c>
      <c r="H35" s="3"/>
      <c r="I35" s="36" t="str">
        <f t="shared" si="0"/>
        <v>21A8</v>
      </c>
      <c r="J35" s="36">
        <f t="shared" si="1"/>
        <v>8</v>
      </c>
      <c r="K35" s="36">
        <f t="shared" si="2"/>
        <v>21</v>
      </c>
      <c r="L35" s="36" t="str">
        <f t="shared" si="3"/>
        <v>A</v>
      </c>
      <c r="M35" s="36" t="str">
        <f t="shared" si="4"/>
        <v>MQ250</v>
      </c>
    </row>
    <row r="36" spans="1:13" hidden="1" x14ac:dyDescent="0.3">
      <c r="A36" s="3" t="s">
        <v>53</v>
      </c>
      <c r="B36" s="3" t="s">
        <v>78</v>
      </c>
      <c r="C36" s="3" t="s">
        <v>27</v>
      </c>
      <c r="D36" s="3"/>
      <c r="E36" s="3" t="s">
        <v>54</v>
      </c>
      <c r="F36" s="12">
        <v>0</v>
      </c>
      <c r="G36" s="12">
        <v>0</v>
      </c>
      <c r="H36" s="3" t="s">
        <v>55</v>
      </c>
      <c r="I36" s="36" t="str">
        <f t="shared" si="0"/>
        <v>21A8</v>
      </c>
      <c r="J36" s="36">
        <f t="shared" si="1"/>
        <v>8</v>
      </c>
      <c r="K36" s="36">
        <f t="shared" si="2"/>
        <v>21</v>
      </c>
      <c r="L36" s="36" t="str">
        <f t="shared" si="3"/>
        <v>A</v>
      </c>
      <c r="M36" s="36" t="str">
        <f t="shared" si="4"/>
        <v>MQ250</v>
      </c>
    </row>
    <row r="37" spans="1:13" hidden="1" x14ac:dyDescent="0.3">
      <c r="A37" s="3" t="s">
        <v>19</v>
      </c>
      <c r="B37" s="3" t="s">
        <v>80</v>
      </c>
      <c r="C37" s="3" t="s">
        <v>27</v>
      </c>
      <c r="D37" s="3"/>
      <c r="E37" s="3"/>
      <c r="F37" s="12">
        <v>0</v>
      </c>
      <c r="G37" s="12">
        <v>0</v>
      </c>
      <c r="H37" s="3"/>
      <c r="I37" s="36" t="str">
        <f t="shared" si="0"/>
        <v>21A9</v>
      </c>
      <c r="J37" s="36">
        <f t="shared" si="1"/>
        <v>9</v>
      </c>
      <c r="K37" s="36">
        <f t="shared" si="2"/>
        <v>21</v>
      </c>
      <c r="L37" s="36" t="str">
        <f t="shared" si="3"/>
        <v>A</v>
      </c>
      <c r="M37" s="36" t="str">
        <f t="shared" si="4"/>
        <v>MQ250</v>
      </c>
    </row>
    <row r="38" spans="1:13" hidden="1" x14ac:dyDescent="0.3">
      <c r="A38" s="3" t="s">
        <v>53</v>
      </c>
      <c r="B38" s="3" t="s">
        <v>80</v>
      </c>
      <c r="C38" s="3" t="s">
        <v>27</v>
      </c>
      <c r="D38" s="3"/>
      <c r="E38" s="3" t="s">
        <v>54</v>
      </c>
      <c r="F38" s="12">
        <v>0</v>
      </c>
      <c r="G38" s="12">
        <v>0</v>
      </c>
      <c r="H38" s="3" t="s">
        <v>81</v>
      </c>
      <c r="I38" s="36" t="str">
        <f t="shared" si="0"/>
        <v>21A9</v>
      </c>
      <c r="J38" s="36">
        <f t="shared" si="1"/>
        <v>9</v>
      </c>
      <c r="K38" s="36">
        <f t="shared" si="2"/>
        <v>21</v>
      </c>
      <c r="L38" s="36" t="str">
        <f t="shared" si="3"/>
        <v>A</v>
      </c>
      <c r="M38" s="36" t="str">
        <f t="shared" si="4"/>
        <v>MQ250</v>
      </c>
    </row>
    <row r="39" spans="1:13" hidden="1" x14ac:dyDescent="0.3">
      <c r="A39" s="3" t="s">
        <v>19</v>
      </c>
      <c r="B39" s="3" t="s">
        <v>82</v>
      </c>
      <c r="C39" s="3" t="s">
        <v>27</v>
      </c>
      <c r="D39" s="3"/>
      <c r="E39" s="3"/>
      <c r="F39" s="12">
        <v>0</v>
      </c>
      <c r="G39" s="12">
        <v>0</v>
      </c>
      <c r="H39" s="3"/>
      <c r="I39" s="36" t="str">
        <f t="shared" si="0"/>
        <v>21A9</v>
      </c>
      <c r="J39" s="36">
        <f t="shared" si="1"/>
        <v>9</v>
      </c>
      <c r="K39" s="36">
        <f t="shared" si="2"/>
        <v>21</v>
      </c>
      <c r="L39" s="36" t="str">
        <f t="shared" si="3"/>
        <v>A</v>
      </c>
      <c r="M39" s="36" t="str">
        <f t="shared" si="4"/>
        <v>MQ250</v>
      </c>
    </row>
    <row r="40" spans="1:13" hidden="1" x14ac:dyDescent="0.3">
      <c r="A40" s="3" t="s">
        <v>53</v>
      </c>
      <c r="B40" s="3" t="s">
        <v>82</v>
      </c>
      <c r="C40" s="3" t="s">
        <v>27</v>
      </c>
      <c r="D40" s="3"/>
      <c r="E40" s="3" t="s">
        <v>54</v>
      </c>
      <c r="F40" s="12">
        <v>0</v>
      </c>
      <c r="G40" s="12">
        <v>0</v>
      </c>
      <c r="H40" s="3" t="s">
        <v>81</v>
      </c>
      <c r="I40" s="36" t="str">
        <f t="shared" si="0"/>
        <v>21A9</v>
      </c>
      <c r="J40" s="36">
        <f t="shared" si="1"/>
        <v>9</v>
      </c>
      <c r="K40" s="36">
        <f t="shared" si="2"/>
        <v>21</v>
      </c>
      <c r="L40" s="36" t="str">
        <f t="shared" si="3"/>
        <v>A</v>
      </c>
      <c r="M40" s="36" t="str">
        <f t="shared" si="4"/>
        <v>MQ250</v>
      </c>
    </row>
    <row r="41" spans="1:13" hidden="1" x14ac:dyDescent="0.3">
      <c r="A41" s="3" t="s">
        <v>19</v>
      </c>
      <c r="B41" s="3" t="s">
        <v>83</v>
      </c>
      <c r="C41" s="3" t="s">
        <v>27</v>
      </c>
      <c r="D41" s="3"/>
      <c r="E41" s="3"/>
      <c r="F41" s="12">
        <v>0</v>
      </c>
      <c r="G41" s="12">
        <v>0</v>
      </c>
      <c r="H41" s="3"/>
      <c r="I41" s="36" t="str">
        <f t="shared" si="0"/>
        <v>21A9</v>
      </c>
      <c r="J41" s="36">
        <f t="shared" si="1"/>
        <v>9</v>
      </c>
      <c r="K41" s="36">
        <f t="shared" si="2"/>
        <v>21</v>
      </c>
      <c r="L41" s="36" t="str">
        <f t="shared" si="3"/>
        <v>A</v>
      </c>
      <c r="M41" s="36" t="str">
        <f t="shared" si="4"/>
        <v>MQ250</v>
      </c>
    </row>
    <row r="42" spans="1:13" hidden="1" x14ac:dyDescent="0.3">
      <c r="A42" s="3" t="s">
        <v>53</v>
      </c>
      <c r="B42" s="3" t="s">
        <v>83</v>
      </c>
      <c r="C42" s="3" t="s">
        <v>27</v>
      </c>
      <c r="D42" s="3"/>
      <c r="E42" s="3" t="s">
        <v>54</v>
      </c>
      <c r="F42" s="12">
        <v>0</v>
      </c>
      <c r="G42" s="12">
        <v>0</v>
      </c>
      <c r="H42" s="3" t="s">
        <v>81</v>
      </c>
      <c r="I42" s="36" t="str">
        <f t="shared" si="0"/>
        <v>21A9</v>
      </c>
      <c r="J42" s="36">
        <f t="shared" si="1"/>
        <v>9</v>
      </c>
      <c r="K42" s="36">
        <f t="shared" si="2"/>
        <v>21</v>
      </c>
      <c r="L42" s="36" t="str">
        <f t="shared" si="3"/>
        <v>A</v>
      </c>
      <c r="M42" s="36" t="str">
        <f t="shared" si="4"/>
        <v>MQ250</v>
      </c>
    </row>
    <row r="43" spans="1:13" x14ac:dyDescent="0.3">
      <c r="A43" s="3" t="s">
        <v>19</v>
      </c>
      <c r="B43" s="3" t="s">
        <v>84</v>
      </c>
      <c r="C43" s="3" t="s">
        <v>40</v>
      </c>
      <c r="D43" s="3" t="s">
        <v>85</v>
      </c>
      <c r="E43" s="3"/>
      <c r="F43" s="12">
        <v>288</v>
      </c>
      <c r="G43" s="12">
        <v>0</v>
      </c>
      <c r="H43" s="3"/>
      <c r="I43" s="36" t="str">
        <f t="shared" si="0"/>
        <v>21B1</v>
      </c>
      <c r="J43" s="36">
        <f t="shared" si="1"/>
        <v>1</v>
      </c>
      <c r="K43" s="36">
        <f t="shared" si="2"/>
        <v>21</v>
      </c>
      <c r="L43" s="36" t="str">
        <f t="shared" si="3"/>
        <v>B</v>
      </c>
      <c r="M43" s="36" t="str">
        <f t="shared" si="4"/>
        <v>MQ250</v>
      </c>
    </row>
    <row r="44" spans="1:13" x14ac:dyDescent="0.3">
      <c r="A44" s="3" t="s">
        <v>19</v>
      </c>
      <c r="B44" s="3" t="s">
        <v>86</v>
      </c>
      <c r="C44" s="3" t="s">
        <v>45</v>
      </c>
      <c r="D44" s="3" t="s">
        <v>87</v>
      </c>
      <c r="E44" s="3"/>
      <c r="F44" s="12">
        <v>700</v>
      </c>
      <c r="G44" s="12">
        <v>0</v>
      </c>
      <c r="H44" s="3"/>
      <c r="I44" s="36" t="str">
        <f t="shared" si="0"/>
        <v>21B1</v>
      </c>
      <c r="J44" s="36">
        <f t="shared" si="1"/>
        <v>1</v>
      </c>
      <c r="K44" s="36">
        <f t="shared" si="2"/>
        <v>21</v>
      </c>
      <c r="L44" s="36" t="str">
        <f t="shared" si="3"/>
        <v>B</v>
      </c>
      <c r="M44" s="36" t="str">
        <f t="shared" si="4"/>
        <v>MQ250</v>
      </c>
    </row>
    <row r="45" spans="1:13" x14ac:dyDescent="0.3">
      <c r="A45" s="3" t="s">
        <v>19</v>
      </c>
      <c r="B45" s="3" t="s">
        <v>88</v>
      </c>
      <c r="C45" s="3" t="s">
        <v>89</v>
      </c>
      <c r="D45" s="3" t="s">
        <v>90</v>
      </c>
      <c r="E45" s="3"/>
      <c r="F45" s="12">
        <v>126</v>
      </c>
      <c r="G45" s="12">
        <v>0</v>
      </c>
      <c r="H45" s="3"/>
      <c r="I45" s="36" t="str">
        <f t="shared" si="0"/>
        <v>21B1</v>
      </c>
      <c r="J45" s="36">
        <f t="shared" si="1"/>
        <v>1</v>
      </c>
      <c r="K45" s="36">
        <f t="shared" si="2"/>
        <v>21</v>
      </c>
      <c r="L45" s="36" t="str">
        <f t="shared" si="3"/>
        <v>B</v>
      </c>
      <c r="M45" s="36" t="str">
        <f t="shared" si="4"/>
        <v>MQ250</v>
      </c>
    </row>
    <row r="46" spans="1:13" x14ac:dyDescent="0.3">
      <c r="A46" s="3" t="s">
        <v>19</v>
      </c>
      <c r="B46" s="3" t="s">
        <v>88</v>
      </c>
      <c r="C46" s="3" t="s">
        <v>89</v>
      </c>
      <c r="D46" s="3" t="s">
        <v>91</v>
      </c>
      <c r="E46" s="3"/>
      <c r="F46" s="12">
        <v>49</v>
      </c>
      <c r="G46" s="12">
        <v>0</v>
      </c>
      <c r="H46" s="3"/>
      <c r="I46" s="36" t="str">
        <f t="shared" si="0"/>
        <v>21B1</v>
      </c>
      <c r="J46" s="36">
        <f t="shared" si="1"/>
        <v>1</v>
      </c>
      <c r="K46" s="36">
        <f t="shared" si="2"/>
        <v>21</v>
      </c>
      <c r="L46" s="36" t="str">
        <f t="shared" si="3"/>
        <v>B</v>
      </c>
      <c r="M46" s="36" t="str">
        <f t="shared" si="4"/>
        <v>MQ250</v>
      </c>
    </row>
    <row r="47" spans="1:13" x14ac:dyDescent="0.3">
      <c r="A47" s="3" t="s">
        <v>19</v>
      </c>
      <c r="B47" s="3" t="s">
        <v>92</v>
      </c>
      <c r="C47" s="3" t="s">
        <v>27</v>
      </c>
      <c r="D47" s="3"/>
      <c r="E47" s="3" t="s">
        <v>54</v>
      </c>
      <c r="F47" s="12">
        <v>0</v>
      </c>
      <c r="G47" s="12">
        <v>0</v>
      </c>
      <c r="H47" s="3" t="s">
        <v>81</v>
      </c>
      <c r="I47" s="36" t="str">
        <f t="shared" si="0"/>
        <v>21B2</v>
      </c>
      <c r="J47" s="36">
        <f t="shared" si="1"/>
        <v>2</v>
      </c>
      <c r="K47" s="36">
        <f t="shared" si="2"/>
        <v>21</v>
      </c>
      <c r="L47" s="36" t="str">
        <f t="shared" si="3"/>
        <v>B</v>
      </c>
      <c r="M47" s="36" t="str">
        <f t="shared" si="4"/>
        <v>MQ250</v>
      </c>
    </row>
    <row r="48" spans="1:13" x14ac:dyDescent="0.3">
      <c r="A48" s="3" t="s">
        <v>19</v>
      </c>
      <c r="B48" s="3" t="s">
        <v>93</v>
      </c>
      <c r="C48" s="3" t="s">
        <v>27</v>
      </c>
      <c r="D48" s="3"/>
      <c r="E48" s="3" t="s">
        <v>54</v>
      </c>
      <c r="F48" s="12">
        <v>0</v>
      </c>
      <c r="G48" s="12">
        <v>0</v>
      </c>
      <c r="H48" s="3" t="s">
        <v>81</v>
      </c>
      <c r="I48" s="36" t="str">
        <f t="shared" si="0"/>
        <v>21B2</v>
      </c>
      <c r="J48" s="36">
        <f t="shared" si="1"/>
        <v>2</v>
      </c>
      <c r="K48" s="36">
        <f t="shared" si="2"/>
        <v>21</v>
      </c>
      <c r="L48" s="36" t="str">
        <f t="shared" si="3"/>
        <v>B</v>
      </c>
      <c r="M48" s="36" t="str">
        <f t="shared" si="4"/>
        <v>MQ250</v>
      </c>
    </row>
    <row r="49" spans="1:13" x14ac:dyDescent="0.3">
      <c r="A49" s="3" t="s">
        <v>19</v>
      </c>
      <c r="B49" s="3" t="s">
        <v>94</v>
      </c>
      <c r="C49" s="3" t="s">
        <v>27</v>
      </c>
      <c r="D49" s="3"/>
      <c r="E49" s="3" t="s">
        <v>54</v>
      </c>
      <c r="F49" s="35">
        <v>0</v>
      </c>
      <c r="G49" s="35">
        <v>0</v>
      </c>
      <c r="H49" s="3" t="s">
        <v>81</v>
      </c>
      <c r="I49" s="36" t="str">
        <f t="shared" si="0"/>
        <v>21B2</v>
      </c>
      <c r="J49" s="36">
        <f t="shared" si="1"/>
        <v>2</v>
      </c>
      <c r="K49" s="36">
        <f t="shared" si="2"/>
        <v>21</v>
      </c>
      <c r="L49" s="36" t="str">
        <f t="shared" si="3"/>
        <v>B</v>
      </c>
      <c r="M49" s="36" t="str">
        <f t="shared" si="4"/>
        <v>MQ250</v>
      </c>
    </row>
    <row r="50" spans="1:13" hidden="1" x14ac:dyDescent="0.3">
      <c r="A50" s="3" t="s">
        <v>19</v>
      </c>
      <c r="B50" s="3" t="s">
        <v>95</v>
      </c>
      <c r="C50" s="3" t="s">
        <v>57</v>
      </c>
      <c r="D50" s="3" t="s">
        <v>96</v>
      </c>
      <c r="E50" s="3"/>
      <c r="F50" s="35">
        <v>832</v>
      </c>
      <c r="G50" s="35">
        <v>0</v>
      </c>
      <c r="H50" s="3"/>
      <c r="I50" s="36" t="str">
        <f t="shared" si="0"/>
        <v>21B3</v>
      </c>
      <c r="J50" s="36">
        <f t="shared" si="1"/>
        <v>3</v>
      </c>
      <c r="K50" s="36">
        <f t="shared" si="2"/>
        <v>21</v>
      </c>
      <c r="L50" s="36" t="str">
        <f t="shared" si="3"/>
        <v>B</v>
      </c>
      <c r="M50" s="36" t="str">
        <f t="shared" si="4"/>
        <v>MQ250</v>
      </c>
    </row>
    <row r="51" spans="1:13" hidden="1" x14ac:dyDescent="0.3">
      <c r="A51" s="3" t="s">
        <v>19</v>
      </c>
      <c r="B51" s="3" t="s">
        <v>97</v>
      </c>
      <c r="C51" s="3" t="s">
        <v>45</v>
      </c>
      <c r="D51" s="3" t="s">
        <v>98</v>
      </c>
      <c r="E51" s="3"/>
      <c r="F51" s="35">
        <v>700</v>
      </c>
      <c r="G51" s="35">
        <v>0</v>
      </c>
      <c r="H51" s="3"/>
      <c r="I51" s="36" t="str">
        <f t="shared" si="0"/>
        <v>21B3</v>
      </c>
      <c r="J51" s="36">
        <f t="shared" si="1"/>
        <v>3</v>
      </c>
      <c r="K51" s="36">
        <f t="shared" si="2"/>
        <v>21</v>
      </c>
      <c r="L51" s="36" t="str">
        <f t="shared" si="3"/>
        <v>B</v>
      </c>
      <c r="M51" s="36" t="str">
        <f t="shared" si="4"/>
        <v>MQ250</v>
      </c>
    </row>
    <row r="52" spans="1:13" hidden="1" x14ac:dyDescent="0.3">
      <c r="A52" s="3" t="s">
        <v>19</v>
      </c>
      <c r="B52" s="3" t="s">
        <v>99</v>
      </c>
      <c r="C52" s="3" t="s">
        <v>24</v>
      </c>
      <c r="D52" s="3" t="s">
        <v>100</v>
      </c>
      <c r="E52" s="3"/>
      <c r="F52" s="12">
        <v>600</v>
      </c>
      <c r="G52" s="12">
        <v>0</v>
      </c>
      <c r="H52" s="3"/>
      <c r="I52" s="36" t="str">
        <f t="shared" si="0"/>
        <v>21B3</v>
      </c>
      <c r="J52" s="36">
        <f t="shared" si="1"/>
        <v>3</v>
      </c>
      <c r="K52" s="36">
        <f t="shared" si="2"/>
        <v>21</v>
      </c>
      <c r="L52" s="36" t="str">
        <f t="shared" si="3"/>
        <v>B</v>
      </c>
      <c r="M52" s="36" t="str">
        <f t="shared" si="4"/>
        <v>MQ250</v>
      </c>
    </row>
    <row r="53" spans="1:13" hidden="1" x14ac:dyDescent="0.3">
      <c r="A53" s="3" t="s">
        <v>19</v>
      </c>
      <c r="B53" s="3" t="s">
        <v>101</v>
      </c>
      <c r="C53" s="3" t="s">
        <v>102</v>
      </c>
      <c r="D53" s="3" t="s">
        <v>103</v>
      </c>
      <c r="E53" s="3"/>
      <c r="F53" s="12">
        <v>560</v>
      </c>
      <c r="G53" s="12">
        <v>0</v>
      </c>
      <c r="H53" s="3"/>
      <c r="I53" s="36" t="str">
        <f t="shared" si="0"/>
        <v>21B4</v>
      </c>
      <c r="J53" s="36">
        <f t="shared" si="1"/>
        <v>4</v>
      </c>
      <c r="K53" s="36">
        <f t="shared" si="2"/>
        <v>21</v>
      </c>
      <c r="L53" s="36" t="str">
        <f t="shared" si="3"/>
        <v>B</v>
      </c>
      <c r="M53" s="36" t="str">
        <f t="shared" si="4"/>
        <v>MQ250</v>
      </c>
    </row>
    <row r="54" spans="1:13" hidden="1" x14ac:dyDescent="0.3">
      <c r="A54" s="3" t="s">
        <v>19</v>
      </c>
      <c r="B54" s="3" t="s">
        <v>104</v>
      </c>
      <c r="C54" s="3" t="s">
        <v>76</v>
      </c>
      <c r="D54" s="3" t="s">
        <v>105</v>
      </c>
      <c r="E54" s="3"/>
      <c r="F54" s="12">
        <v>105</v>
      </c>
      <c r="G54" s="12">
        <v>0</v>
      </c>
      <c r="H54" s="3"/>
      <c r="I54" s="36" t="str">
        <f t="shared" si="0"/>
        <v>21B4</v>
      </c>
      <c r="J54" s="36">
        <f t="shared" si="1"/>
        <v>4</v>
      </c>
      <c r="K54" s="36">
        <f t="shared" si="2"/>
        <v>21</v>
      </c>
      <c r="L54" s="36" t="str">
        <f t="shared" si="3"/>
        <v>B</v>
      </c>
      <c r="M54" s="36" t="str">
        <f t="shared" si="4"/>
        <v>MQ250</v>
      </c>
    </row>
    <row r="55" spans="1:13" hidden="1" x14ac:dyDescent="0.3">
      <c r="A55" s="3" t="s">
        <v>19</v>
      </c>
      <c r="B55" s="3" t="s">
        <v>106</v>
      </c>
      <c r="C55" s="3" t="s">
        <v>76</v>
      </c>
      <c r="D55" s="3" t="s">
        <v>107</v>
      </c>
      <c r="E55" s="3"/>
      <c r="F55" s="12">
        <v>75</v>
      </c>
      <c r="G55" s="12">
        <v>0</v>
      </c>
      <c r="H55" s="3"/>
      <c r="I55" s="36" t="str">
        <f t="shared" si="0"/>
        <v>21B4</v>
      </c>
      <c r="J55" s="36">
        <f t="shared" si="1"/>
        <v>4</v>
      </c>
      <c r="K55" s="36">
        <f t="shared" si="2"/>
        <v>21</v>
      </c>
      <c r="L55" s="36" t="str">
        <f t="shared" si="3"/>
        <v>B</v>
      </c>
      <c r="M55" s="36" t="str">
        <f t="shared" si="4"/>
        <v>MQ250</v>
      </c>
    </row>
    <row r="56" spans="1:13" hidden="1" x14ac:dyDescent="0.3">
      <c r="A56" s="3" t="s">
        <v>19</v>
      </c>
      <c r="B56" s="3" t="s">
        <v>108</v>
      </c>
      <c r="C56" s="3" t="s">
        <v>45</v>
      </c>
      <c r="D56" s="3" t="s">
        <v>109</v>
      </c>
      <c r="E56" s="3"/>
      <c r="F56" s="35">
        <v>700</v>
      </c>
      <c r="G56" s="35">
        <v>0</v>
      </c>
      <c r="H56" s="3"/>
      <c r="I56" s="36" t="str">
        <f t="shared" si="0"/>
        <v>21B5</v>
      </c>
      <c r="J56" s="36">
        <f t="shared" si="1"/>
        <v>5</v>
      </c>
      <c r="K56" s="36">
        <f t="shared" si="2"/>
        <v>21</v>
      </c>
      <c r="L56" s="36" t="str">
        <f t="shared" si="3"/>
        <v>B</v>
      </c>
      <c r="M56" s="36" t="str">
        <f t="shared" si="4"/>
        <v>MQ250</v>
      </c>
    </row>
    <row r="57" spans="1:13" hidden="1" x14ac:dyDescent="0.3">
      <c r="A57" s="3" t="s">
        <v>53</v>
      </c>
      <c r="B57" s="3" t="s">
        <v>108</v>
      </c>
      <c r="C57" s="3" t="s">
        <v>27</v>
      </c>
      <c r="D57" s="3"/>
      <c r="E57" s="3" t="s">
        <v>54</v>
      </c>
      <c r="F57" s="12">
        <v>0</v>
      </c>
      <c r="G57" s="12">
        <v>0</v>
      </c>
      <c r="H57" s="3" t="s">
        <v>55</v>
      </c>
      <c r="I57" s="36" t="str">
        <f t="shared" si="0"/>
        <v>21B5</v>
      </c>
      <c r="J57" s="36">
        <f t="shared" si="1"/>
        <v>5</v>
      </c>
      <c r="K57" s="36">
        <f t="shared" si="2"/>
        <v>21</v>
      </c>
      <c r="L57" s="36" t="str">
        <f t="shared" si="3"/>
        <v>B</v>
      </c>
      <c r="M57" s="36" t="str">
        <f t="shared" si="4"/>
        <v>MQ250</v>
      </c>
    </row>
    <row r="58" spans="1:13" hidden="1" x14ac:dyDescent="0.3">
      <c r="A58" s="3" t="s">
        <v>19</v>
      </c>
      <c r="B58" s="3" t="s">
        <v>110</v>
      </c>
      <c r="C58" s="3" t="s">
        <v>40</v>
      </c>
      <c r="D58" s="3" t="s">
        <v>111</v>
      </c>
      <c r="E58" s="3"/>
      <c r="F58" s="35">
        <v>288</v>
      </c>
      <c r="G58" s="35">
        <v>0</v>
      </c>
      <c r="H58" s="3"/>
      <c r="I58" s="36" t="str">
        <f t="shared" si="0"/>
        <v>21B5</v>
      </c>
      <c r="J58" s="36">
        <f t="shared" si="1"/>
        <v>5</v>
      </c>
      <c r="K58" s="36">
        <f t="shared" si="2"/>
        <v>21</v>
      </c>
      <c r="L58" s="36" t="str">
        <f t="shared" si="3"/>
        <v>B</v>
      </c>
      <c r="M58" s="36" t="str">
        <f t="shared" si="4"/>
        <v>MQ250</v>
      </c>
    </row>
    <row r="59" spans="1:13" hidden="1" x14ac:dyDescent="0.3">
      <c r="A59" s="3" t="s">
        <v>19</v>
      </c>
      <c r="B59" s="3" t="s">
        <v>112</v>
      </c>
      <c r="C59" s="3" t="s">
        <v>113</v>
      </c>
      <c r="D59" s="3" t="s">
        <v>114</v>
      </c>
      <c r="E59" s="3"/>
      <c r="F59" s="35">
        <v>105</v>
      </c>
      <c r="G59" s="35">
        <v>0</v>
      </c>
      <c r="H59" s="3"/>
      <c r="I59" s="36" t="str">
        <f t="shared" si="0"/>
        <v>21B5</v>
      </c>
      <c r="J59" s="36">
        <f t="shared" si="1"/>
        <v>5</v>
      </c>
      <c r="K59" s="36">
        <f t="shared" si="2"/>
        <v>21</v>
      </c>
      <c r="L59" s="36" t="str">
        <f t="shared" si="3"/>
        <v>B</v>
      </c>
      <c r="M59" s="36" t="str">
        <f t="shared" si="4"/>
        <v>MQ250</v>
      </c>
    </row>
    <row r="60" spans="1:13" hidden="1" x14ac:dyDescent="0.3">
      <c r="A60" s="3" t="s">
        <v>19</v>
      </c>
      <c r="B60" s="3" t="s">
        <v>115</v>
      </c>
      <c r="C60" s="3" t="s">
        <v>45</v>
      </c>
      <c r="D60" s="3" t="s">
        <v>116</v>
      </c>
      <c r="E60" s="3"/>
      <c r="F60" s="12">
        <v>700</v>
      </c>
      <c r="G60" s="12">
        <v>0</v>
      </c>
      <c r="H60" s="3"/>
      <c r="I60" s="36" t="str">
        <f t="shared" si="0"/>
        <v>21B6</v>
      </c>
      <c r="J60" s="36">
        <f t="shared" si="1"/>
        <v>6</v>
      </c>
      <c r="K60" s="36">
        <f t="shared" si="2"/>
        <v>21</v>
      </c>
      <c r="L60" s="36" t="str">
        <f t="shared" si="3"/>
        <v>B</v>
      </c>
      <c r="M60" s="36" t="str">
        <f t="shared" si="4"/>
        <v>MQ250</v>
      </c>
    </row>
    <row r="61" spans="1:13" hidden="1" x14ac:dyDescent="0.3">
      <c r="A61" s="3" t="s">
        <v>53</v>
      </c>
      <c r="B61" s="3" t="s">
        <v>115</v>
      </c>
      <c r="C61" s="3" t="s">
        <v>27</v>
      </c>
      <c r="D61" s="3"/>
      <c r="E61" s="3" t="s">
        <v>54</v>
      </c>
      <c r="F61" s="12">
        <v>0</v>
      </c>
      <c r="G61" s="12">
        <v>0</v>
      </c>
      <c r="H61" s="3" t="s">
        <v>55</v>
      </c>
      <c r="I61" s="36" t="str">
        <f t="shared" si="0"/>
        <v>21B6</v>
      </c>
      <c r="J61" s="36">
        <f t="shared" si="1"/>
        <v>6</v>
      </c>
      <c r="K61" s="36">
        <f t="shared" si="2"/>
        <v>21</v>
      </c>
      <c r="L61" s="36" t="str">
        <f t="shared" si="3"/>
        <v>B</v>
      </c>
      <c r="M61" s="36" t="str">
        <f t="shared" si="4"/>
        <v>MQ250</v>
      </c>
    </row>
    <row r="62" spans="1:13" hidden="1" x14ac:dyDescent="0.3">
      <c r="A62" s="3" t="s">
        <v>19</v>
      </c>
      <c r="B62" s="3" t="s">
        <v>117</v>
      </c>
      <c r="C62" s="3" t="s">
        <v>40</v>
      </c>
      <c r="D62" s="3" t="s">
        <v>118</v>
      </c>
      <c r="E62" s="3"/>
      <c r="F62" s="12">
        <v>288</v>
      </c>
      <c r="G62" s="12">
        <v>0</v>
      </c>
      <c r="H62" s="3"/>
      <c r="I62" s="36" t="str">
        <f t="shared" si="0"/>
        <v>21B6</v>
      </c>
      <c r="J62" s="36">
        <f t="shared" si="1"/>
        <v>6</v>
      </c>
      <c r="K62" s="36">
        <f t="shared" si="2"/>
        <v>21</v>
      </c>
      <c r="L62" s="36" t="str">
        <f t="shared" si="3"/>
        <v>B</v>
      </c>
      <c r="M62" s="36" t="str">
        <f t="shared" si="4"/>
        <v>MQ250</v>
      </c>
    </row>
    <row r="63" spans="1:13" hidden="1" x14ac:dyDescent="0.3">
      <c r="A63" s="3" t="s">
        <v>53</v>
      </c>
      <c r="B63" s="3" t="s">
        <v>117</v>
      </c>
      <c r="C63" s="3" t="s">
        <v>27</v>
      </c>
      <c r="D63" s="3"/>
      <c r="E63" s="3" t="s">
        <v>54</v>
      </c>
      <c r="F63" s="12">
        <v>0</v>
      </c>
      <c r="G63" s="12">
        <v>0</v>
      </c>
      <c r="H63" s="3" t="s">
        <v>55</v>
      </c>
      <c r="I63" s="36" t="str">
        <f t="shared" si="0"/>
        <v>21B6</v>
      </c>
      <c r="J63" s="36">
        <f t="shared" si="1"/>
        <v>6</v>
      </c>
      <c r="K63" s="36">
        <f t="shared" si="2"/>
        <v>21</v>
      </c>
      <c r="L63" s="36" t="str">
        <f t="shared" si="3"/>
        <v>B</v>
      </c>
      <c r="M63" s="36" t="str">
        <f t="shared" si="4"/>
        <v>MQ250</v>
      </c>
    </row>
    <row r="64" spans="1:13" hidden="1" x14ac:dyDescent="0.3">
      <c r="A64" s="3" t="s">
        <v>19</v>
      </c>
      <c r="B64" s="3" t="s">
        <v>119</v>
      </c>
      <c r="C64" s="3" t="s">
        <v>45</v>
      </c>
      <c r="D64" s="3" t="s">
        <v>120</v>
      </c>
      <c r="E64" s="3"/>
      <c r="F64" s="12">
        <v>700</v>
      </c>
      <c r="G64" s="12">
        <v>0</v>
      </c>
      <c r="H64" s="3"/>
      <c r="I64" s="36" t="str">
        <f t="shared" si="0"/>
        <v>21B6</v>
      </c>
      <c r="J64" s="36">
        <f t="shared" si="1"/>
        <v>6</v>
      </c>
      <c r="K64" s="36">
        <f t="shared" si="2"/>
        <v>21</v>
      </c>
      <c r="L64" s="36" t="str">
        <f t="shared" si="3"/>
        <v>B</v>
      </c>
      <c r="M64" s="36" t="str">
        <f t="shared" si="4"/>
        <v>MQ250</v>
      </c>
    </row>
    <row r="65" spans="1:13" hidden="1" x14ac:dyDescent="0.3">
      <c r="A65" s="3" t="s">
        <v>53</v>
      </c>
      <c r="B65" s="3" t="s">
        <v>119</v>
      </c>
      <c r="C65" s="3" t="s">
        <v>27</v>
      </c>
      <c r="D65" s="3"/>
      <c r="E65" s="3" t="s">
        <v>54</v>
      </c>
      <c r="F65" s="12">
        <v>0</v>
      </c>
      <c r="G65" s="12">
        <v>0</v>
      </c>
      <c r="H65" s="3" t="s">
        <v>55</v>
      </c>
      <c r="I65" s="36" t="str">
        <f t="shared" si="0"/>
        <v>21B6</v>
      </c>
      <c r="J65" s="36">
        <f t="shared" si="1"/>
        <v>6</v>
      </c>
      <c r="K65" s="36">
        <f t="shared" si="2"/>
        <v>21</v>
      </c>
      <c r="L65" s="36" t="str">
        <f t="shared" si="3"/>
        <v>B</v>
      </c>
      <c r="M65" s="36" t="str">
        <f t="shared" si="4"/>
        <v>MQ250</v>
      </c>
    </row>
    <row r="66" spans="1:13" hidden="1" x14ac:dyDescent="0.3">
      <c r="A66" s="3" t="s">
        <v>19</v>
      </c>
      <c r="B66" s="3" t="s">
        <v>121</v>
      </c>
      <c r="C66" s="3" t="s">
        <v>40</v>
      </c>
      <c r="D66" s="3" t="s">
        <v>122</v>
      </c>
      <c r="E66" s="3"/>
      <c r="F66" s="12">
        <v>288</v>
      </c>
      <c r="G66" s="12">
        <v>0</v>
      </c>
      <c r="H66" s="3"/>
      <c r="I66" s="36" t="str">
        <f t="shared" si="0"/>
        <v>21B7</v>
      </c>
      <c r="J66" s="36">
        <f t="shared" si="1"/>
        <v>7</v>
      </c>
      <c r="K66" s="36">
        <f t="shared" si="2"/>
        <v>21</v>
      </c>
      <c r="L66" s="36" t="str">
        <f t="shared" si="3"/>
        <v>B</v>
      </c>
      <c r="M66" s="36" t="str">
        <f t="shared" si="4"/>
        <v>MQ250</v>
      </c>
    </row>
    <row r="67" spans="1:13" hidden="1" x14ac:dyDescent="0.3">
      <c r="A67" s="3" t="s">
        <v>53</v>
      </c>
      <c r="B67" s="3" t="s">
        <v>121</v>
      </c>
      <c r="C67" s="3" t="s">
        <v>27</v>
      </c>
      <c r="D67" s="3"/>
      <c r="E67" s="3" t="s">
        <v>54</v>
      </c>
      <c r="F67" s="12">
        <v>0</v>
      </c>
      <c r="G67" s="12">
        <v>0</v>
      </c>
      <c r="H67" s="3" t="s">
        <v>55</v>
      </c>
      <c r="I67" s="36" t="str">
        <f t="shared" ref="I67:I130" si="5">IF(OR(LEN(B67)=9,LEN(B67)=5),MID(B67,1,4),MID(B67,1,5))</f>
        <v>21B7</v>
      </c>
      <c r="J67" s="36">
        <f t="shared" ref="J67:J130" si="6">IF(MID(I67,5,1)&lt;&gt;"",MID(I67,4,2),MID(I67,4,1))*1</f>
        <v>7</v>
      </c>
      <c r="K67" s="36">
        <f t="shared" ref="K67:K130" si="7">+MID(B67,1,2)*1</f>
        <v>21</v>
      </c>
      <c r="L67" s="36" t="str">
        <f t="shared" ref="L67:L130" si="8">+MID(B67,3,1)</f>
        <v>B</v>
      </c>
      <c r="M67" s="36" t="str">
        <f t="shared" ref="M67:M130" si="9">+IF(A67="1FO","D3",IF(A67="1CT","D4",IF(OR(A67="PC2",A67="RAB"),"MQ200","MQ250")))</f>
        <v>MQ250</v>
      </c>
    </row>
    <row r="68" spans="1:13" hidden="1" x14ac:dyDescent="0.3">
      <c r="A68" s="3" t="s">
        <v>19</v>
      </c>
      <c r="B68" s="3" t="s">
        <v>123</v>
      </c>
      <c r="C68" s="3" t="s">
        <v>27</v>
      </c>
      <c r="D68" s="3"/>
      <c r="E68" s="3"/>
      <c r="F68" s="12">
        <v>0</v>
      </c>
      <c r="G68" s="12">
        <v>0</v>
      </c>
      <c r="H68" s="3"/>
      <c r="I68" s="36" t="str">
        <f t="shared" si="5"/>
        <v>21B7</v>
      </c>
      <c r="J68" s="36">
        <f t="shared" si="6"/>
        <v>7</v>
      </c>
      <c r="K68" s="36">
        <f t="shared" si="7"/>
        <v>21</v>
      </c>
      <c r="L68" s="36" t="str">
        <f t="shared" si="8"/>
        <v>B</v>
      </c>
      <c r="M68" s="36" t="str">
        <f t="shared" si="9"/>
        <v>MQ250</v>
      </c>
    </row>
    <row r="69" spans="1:13" hidden="1" x14ac:dyDescent="0.3">
      <c r="A69" s="3" t="s">
        <v>53</v>
      </c>
      <c r="B69" s="3" t="s">
        <v>123</v>
      </c>
      <c r="C69" s="3" t="s">
        <v>27</v>
      </c>
      <c r="D69" s="3"/>
      <c r="E69" s="3" t="s">
        <v>54</v>
      </c>
      <c r="F69" s="12">
        <v>0</v>
      </c>
      <c r="G69" s="12">
        <v>0</v>
      </c>
      <c r="H69" s="3" t="s">
        <v>55</v>
      </c>
      <c r="I69" s="36" t="str">
        <f t="shared" si="5"/>
        <v>21B7</v>
      </c>
      <c r="J69" s="36">
        <f t="shared" si="6"/>
        <v>7</v>
      </c>
      <c r="K69" s="36">
        <f t="shared" si="7"/>
        <v>21</v>
      </c>
      <c r="L69" s="36" t="str">
        <f t="shared" si="8"/>
        <v>B</v>
      </c>
      <c r="M69" s="36" t="str">
        <f t="shared" si="9"/>
        <v>MQ250</v>
      </c>
    </row>
    <row r="70" spans="1:13" hidden="1" x14ac:dyDescent="0.3">
      <c r="A70" s="3" t="s">
        <v>19</v>
      </c>
      <c r="B70" s="3" t="s">
        <v>124</v>
      </c>
      <c r="C70" s="3" t="s">
        <v>113</v>
      </c>
      <c r="D70" s="3" t="s">
        <v>125</v>
      </c>
      <c r="E70" s="3"/>
      <c r="F70" s="12">
        <v>105</v>
      </c>
      <c r="G70" s="12">
        <v>0</v>
      </c>
      <c r="H70" s="3"/>
      <c r="I70" s="36" t="str">
        <f t="shared" si="5"/>
        <v>21B7</v>
      </c>
      <c r="J70" s="36">
        <f t="shared" si="6"/>
        <v>7</v>
      </c>
      <c r="K70" s="36">
        <f t="shared" si="7"/>
        <v>21</v>
      </c>
      <c r="L70" s="36" t="str">
        <f t="shared" si="8"/>
        <v>B</v>
      </c>
      <c r="M70" s="36" t="str">
        <f t="shared" si="9"/>
        <v>MQ250</v>
      </c>
    </row>
    <row r="71" spans="1:13" hidden="1" x14ac:dyDescent="0.3">
      <c r="A71" s="3" t="s">
        <v>53</v>
      </c>
      <c r="B71" s="3" t="s">
        <v>124</v>
      </c>
      <c r="C71" s="3" t="s">
        <v>27</v>
      </c>
      <c r="D71" s="3"/>
      <c r="E71" s="3" t="s">
        <v>54</v>
      </c>
      <c r="F71" s="12">
        <v>0</v>
      </c>
      <c r="G71" s="12">
        <v>0</v>
      </c>
      <c r="H71" s="3" t="s">
        <v>55</v>
      </c>
      <c r="I71" s="36" t="str">
        <f t="shared" si="5"/>
        <v>21B7</v>
      </c>
      <c r="J71" s="36">
        <f t="shared" si="6"/>
        <v>7</v>
      </c>
      <c r="K71" s="36">
        <f t="shared" si="7"/>
        <v>21</v>
      </c>
      <c r="L71" s="36" t="str">
        <f t="shared" si="8"/>
        <v>B</v>
      </c>
      <c r="M71" s="36" t="str">
        <f t="shared" si="9"/>
        <v>MQ250</v>
      </c>
    </row>
    <row r="72" spans="1:13" hidden="1" x14ac:dyDescent="0.3">
      <c r="A72" s="3" t="s">
        <v>19</v>
      </c>
      <c r="B72" s="3" t="s">
        <v>126</v>
      </c>
      <c r="C72" s="3" t="s">
        <v>24</v>
      </c>
      <c r="D72" s="3" t="s">
        <v>127</v>
      </c>
      <c r="E72" s="3"/>
      <c r="F72" s="12">
        <v>600</v>
      </c>
      <c r="G72" s="12">
        <v>0</v>
      </c>
      <c r="H72" s="3"/>
      <c r="I72" s="36" t="str">
        <f t="shared" si="5"/>
        <v>21B8</v>
      </c>
      <c r="J72" s="36">
        <f t="shared" si="6"/>
        <v>8</v>
      </c>
      <c r="K72" s="36">
        <f t="shared" si="7"/>
        <v>21</v>
      </c>
      <c r="L72" s="36" t="str">
        <f t="shared" si="8"/>
        <v>B</v>
      </c>
      <c r="M72" s="36" t="str">
        <f t="shared" si="9"/>
        <v>MQ250</v>
      </c>
    </row>
    <row r="73" spans="1:13" hidden="1" x14ac:dyDescent="0.3">
      <c r="A73" s="3" t="s">
        <v>53</v>
      </c>
      <c r="B73" s="3" t="s">
        <v>126</v>
      </c>
      <c r="C73" s="3" t="s">
        <v>27</v>
      </c>
      <c r="D73" s="3"/>
      <c r="E73" s="3" t="s">
        <v>54</v>
      </c>
      <c r="F73" s="12">
        <v>0</v>
      </c>
      <c r="G73" s="12">
        <v>0</v>
      </c>
      <c r="H73" s="3" t="s">
        <v>55</v>
      </c>
      <c r="I73" s="36" t="str">
        <f t="shared" si="5"/>
        <v>21B8</v>
      </c>
      <c r="J73" s="36">
        <f t="shared" si="6"/>
        <v>8</v>
      </c>
      <c r="K73" s="36">
        <f t="shared" si="7"/>
        <v>21</v>
      </c>
      <c r="L73" s="36" t="str">
        <f t="shared" si="8"/>
        <v>B</v>
      </c>
      <c r="M73" s="36" t="str">
        <f t="shared" si="9"/>
        <v>MQ250</v>
      </c>
    </row>
    <row r="74" spans="1:13" hidden="1" x14ac:dyDescent="0.3">
      <c r="A74" s="3" t="s">
        <v>19</v>
      </c>
      <c r="B74" s="3" t="s">
        <v>128</v>
      </c>
      <c r="C74" s="3" t="s">
        <v>24</v>
      </c>
      <c r="D74" s="3" t="s">
        <v>129</v>
      </c>
      <c r="E74" s="3"/>
      <c r="F74" s="12">
        <v>600</v>
      </c>
      <c r="G74" s="12">
        <v>0</v>
      </c>
      <c r="H74" s="3"/>
      <c r="I74" s="36" t="str">
        <f t="shared" si="5"/>
        <v>21B8</v>
      </c>
      <c r="J74" s="36">
        <f t="shared" si="6"/>
        <v>8</v>
      </c>
      <c r="K74" s="36">
        <f t="shared" si="7"/>
        <v>21</v>
      </c>
      <c r="L74" s="36" t="str">
        <f t="shared" si="8"/>
        <v>B</v>
      </c>
      <c r="M74" s="36" t="str">
        <f t="shared" si="9"/>
        <v>MQ250</v>
      </c>
    </row>
    <row r="75" spans="1:13" hidden="1" x14ac:dyDescent="0.3">
      <c r="A75" s="3" t="s">
        <v>53</v>
      </c>
      <c r="B75" s="3" t="s">
        <v>128</v>
      </c>
      <c r="C75" s="3" t="s">
        <v>27</v>
      </c>
      <c r="D75" s="3"/>
      <c r="E75" s="3" t="s">
        <v>54</v>
      </c>
      <c r="F75" s="12">
        <v>0</v>
      </c>
      <c r="G75" s="12">
        <v>0</v>
      </c>
      <c r="H75" s="3" t="s">
        <v>55</v>
      </c>
      <c r="I75" s="36" t="str">
        <f t="shared" si="5"/>
        <v>21B8</v>
      </c>
      <c r="J75" s="36">
        <f t="shared" si="6"/>
        <v>8</v>
      </c>
      <c r="K75" s="36">
        <f t="shared" si="7"/>
        <v>21</v>
      </c>
      <c r="L75" s="36" t="str">
        <f t="shared" si="8"/>
        <v>B</v>
      </c>
      <c r="M75" s="36" t="str">
        <f t="shared" si="9"/>
        <v>MQ250</v>
      </c>
    </row>
    <row r="76" spans="1:13" hidden="1" x14ac:dyDescent="0.3">
      <c r="A76" s="3" t="s">
        <v>19</v>
      </c>
      <c r="B76" s="3" t="s">
        <v>130</v>
      </c>
      <c r="C76" s="3" t="s">
        <v>27</v>
      </c>
      <c r="D76" s="3"/>
      <c r="E76" s="3"/>
      <c r="F76" s="12">
        <v>0</v>
      </c>
      <c r="G76" s="12">
        <v>0</v>
      </c>
      <c r="H76" s="3"/>
      <c r="I76" s="36" t="str">
        <f t="shared" si="5"/>
        <v>21B8</v>
      </c>
      <c r="J76" s="36">
        <f t="shared" si="6"/>
        <v>8</v>
      </c>
      <c r="K76" s="36">
        <f t="shared" si="7"/>
        <v>21</v>
      </c>
      <c r="L76" s="36" t="str">
        <f t="shared" si="8"/>
        <v>B</v>
      </c>
      <c r="M76" s="36" t="str">
        <f t="shared" si="9"/>
        <v>MQ250</v>
      </c>
    </row>
    <row r="77" spans="1:13" hidden="1" x14ac:dyDescent="0.3">
      <c r="A77" s="3" t="s">
        <v>53</v>
      </c>
      <c r="B77" s="3" t="s">
        <v>130</v>
      </c>
      <c r="C77" s="3" t="s">
        <v>27</v>
      </c>
      <c r="D77" s="3"/>
      <c r="E77" s="3" t="s">
        <v>54</v>
      </c>
      <c r="F77" s="12">
        <v>0</v>
      </c>
      <c r="G77" s="12">
        <v>0</v>
      </c>
      <c r="H77" s="3" t="s">
        <v>55</v>
      </c>
      <c r="I77" s="36" t="str">
        <f t="shared" si="5"/>
        <v>21B8</v>
      </c>
      <c r="J77" s="36">
        <f t="shared" si="6"/>
        <v>8</v>
      </c>
      <c r="K77" s="36">
        <f t="shared" si="7"/>
        <v>21</v>
      </c>
      <c r="L77" s="36" t="str">
        <f t="shared" si="8"/>
        <v>B</v>
      </c>
      <c r="M77" s="36" t="str">
        <f t="shared" si="9"/>
        <v>MQ250</v>
      </c>
    </row>
    <row r="78" spans="1:13" hidden="1" x14ac:dyDescent="0.3">
      <c r="A78" s="3" t="s">
        <v>19</v>
      </c>
      <c r="B78" s="3" t="s">
        <v>131</v>
      </c>
      <c r="C78" s="3" t="s">
        <v>27</v>
      </c>
      <c r="D78" s="3"/>
      <c r="E78" s="3"/>
      <c r="F78" s="12">
        <v>0</v>
      </c>
      <c r="G78" s="12">
        <v>0</v>
      </c>
      <c r="H78" s="3"/>
      <c r="I78" s="36" t="str">
        <f t="shared" si="5"/>
        <v>21B9</v>
      </c>
      <c r="J78" s="36">
        <f t="shared" si="6"/>
        <v>9</v>
      </c>
      <c r="K78" s="36">
        <f t="shared" si="7"/>
        <v>21</v>
      </c>
      <c r="L78" s="36" t="str">
        <f t="shared" si="8"/>
        <v>B</v>
      </c>
      <c r="M78" s="36" t="str">
        <f t="shared" si="9"/>
        <v>MQ250</v>
      </c>
    </row>
    <row r="79" spans="1:13" hidden="1" x14ac:dyDescent="0.3">
      <c r="A79" s="3" t="s">
        <v>53</v>
      </c>
      <c r="B79" s="3" t="s">
        <v>131</v>
      </c>
      <c r="C79" s="3" t="s">
        <v>27</v>
      </c>
      <c r="D79" s="3"/>
      <c r="E79" s="3" t="s">
        <v>54</v>
      </c>
      <c r="F79" s="12">
        <v>0</v>
      </c>
      <c r="G79" s="12">
        <v>0</v>
      </c>
      <c r="H79" s="3" t="s">
        <v>55</v>
      </c>
      <c r="I79" s="36" t="str">
        <f t="shared" si="5"/>
        <v>21B9</v>
      </c>
      <c r="J79" s="36">
        <f t="shared" si="6"/>
        <v>9</v>
      </c>
      <c r="K79" s="36">
        <f t="shared" si="7"/>
        <v>21</v>
      </c>
      <c r="L79" s="36" t="str">
        <f t="shared" si="8"/>
        <v>B</v>
      </c>
      <c r="M79" s="36" t="str">
        <f t="shared" si="9"/>
        <v>MQ250</v>
      </c>
    </row>
    <row r="80" spans="1:13" hidden="1" x14ac:dyDescent="0.3">
      <c r="A80" s="3" t="s">
        <v>19</v>
      </c>
      <c r="B80" s="3" t="s">
        <v>132</v>
      </c>
      <c r="C80" s="3" t="s">
        <v>27</v>
      </c>
      <c r="D80" s="3"/>
      <c r="E80" s="3"/>
      <c r="F80" s="12">
        <v>0</v>
      </c>
      <c r="G80" s="12">
        <v>0</v>
      </c>
      <c r="H80" s="3"/>
      <c r="I80" s="36" t="str">
        <f t="shared" si="5"/>
        <v>21B9</v>
      </c>
      <c r="J80" s="36">
        <f t="shared" si="6"/>
        <v>9</v>
      </c>
      <c r="K80" s="36">
        <f t="shared" si="7"/>
        <v>21</v>
      </c>
      <c r="L80" s="36" t="str">
        <f t="shared" si="8"/>
        <v>B</v>
      </c>
      <c r="M80" s="36" t="str">
        <f t="shared" si="9"/>
        <v>MQ250</v>
      </c>
    </row>
    <row r="81" spans="1:13" hidden="1" x14ac:dyDescent="0.3">
      <c r="A81" s="3" t="s">
        <v>53</v>
      </c>
      <c r="B81" s="3" t="s">
        <v>132</v>
      </c>
      <c r="C81" s="3" t="s">
        <v>27</v>
      </c>
      <c r="D81" s="3"/>
      <c r="E81" s="3" t="s">
        <v>54</v>
      </c>
      <c r="F81" s="12">
        <v>0</v>
      </c>
      <c r="G81" s="12">
        <v>0</v>
      </c>
      <c r="H81" s="3" t="s">
        <v>55</v>
      </c>
      <c r="I81" s="36" t="str">
        <f t="shared" si="5"/>
        <v>21B9</v>
      </c>
      <c r="J81" s="36">
        <f t="shared" si="6"/>
        <v>9</v>
      </c>
      <c r="K81" s="36">
        <f t="shared" si="7"/>
        <v>21</v>
      </c>
      <c r="L81" s="36" t="str">
        <f t="shared" si="8"/>
        <v>B</v>
      </c>
      <c r="M81" s="36" t="str">
        <f t="shared" si="9"/>
        <v>MQ250</v>
      </c>
    </row>
    <row r="82" spans="1:13" hidden="1" x14ac:dyDescent="0.3">
      <c r="A82" s="3" t="s">
        <v>19</v>
      </c>
      <c r="B82" s="3" t="s">
        <v>133</v>
      </c>
      <c r="C82" s="3" t="s">
        <v>27</v>
      </c>
      <c r="D82" s="3"/>
      <c r="E82" s="3"/>
      <c r="F82" s="12">
        <v>0</v>
      </c>
      <c r="G82" s="12">
        <v>0</v>
      </c>
      <c r="H82" s="3"/>
      <c r="I82" s="36" t="str">
        <f t="shared" si="5"/>
        <v>21B9</v>
      </c>
      <c r="J82" s="36">
        <f t="shared" si="6"/>
        <v>9</v>
      </c>
      <c r="K82" s="36">
        <f t="shared" si="7"/>
        <v>21</v>
      </c>
      <c r="L82" s="36" t="str">
        <f t="shared" si="8"/>
        <v>B</v>
      </c>
      <c r="M82" s="36" t="str">
        <f t="shared" si="9"/>
        <v>MQ250</v>
      </c>
    </row>
    <row r="83" spans="1:13" hidden="1" x14ac:dyDescent="0.3">
      <c r="A83" s="3" t="s">
        <v>53</v>
      </c>
      <c r="B83" s="3" t="s">
        <v>133</v>
      </c>
      <c r="C83" s="3" t="s">
        <v>27</v>
      </c>
      <c r="D83" s="3"/>
      <c r="E83" s="3" t="s">
        <v>54</v>
      </c>
      <c r="F83" s="12">
        <v>0</v>
      </c>
      <c r="G83" s="12">
        <v>0</v>
      </c>
      <c r="H83" s="3" t="s">
        <v>55</v>
      </c>
      <c r="I83" s="36" t="str">
        <f t="shared" si="5"/>
        <v>21B9</v>
      </c>
      <c r="J83" s="36">
        <f t="shared" si="6"/>
        <v>9</v>
      </c>
      <c r="K83" s="36">
        <f t="shared" si="7"/>
        <v>21</v>
      </c>
      <c r="L83" s="36" t="str">
        <f t="shared" si="8"/>
        <v>B</v>
      </c>
      <c r="M83" s="36" t="str">
        <f t="shared" si="9"/>
        <v>MQ250</v>
      </c>
    </row>
    <row r="84" spans="1:13" hidden="1" x14ac:dyDescent="0.3">
      <c r="A84" s="3" t="s">
        <v>19</v>
      </c>
      <c r="B84" s="3" t="s">
        <v>134</v>
      </c>
      <c r="C84" s="3" t="s">
        <v>40</v>
      </c>
      <c r="D84" s="3" t="s">
        <v>135</v>
      </c>
      <c r="E84" s="3"/>
      <c r="F84" s="12">
        <v>288</v>
      </c>
      <c r="G84" s="12">
        <v>0</v>
      </c>
      <c r="H84" s="3"/>
      <c r="I84" s="36" t="str">
        <f t="shared" si="5"/>
        <v>21C10</v>
      </c>
      <c r="J84" s="36">
        <f t="shared" si="6"/>
        <v>10</v>
      </c>
      <c r="K84" s="36">
        <f t="shared" si="7"/>
        <v>21</v>
      </c>
      <c r="L84" s="36" t="str">
        <f t="shared" si="8"/>
        <v>C</v>
      </c>
      <c r="M84" s="36" t="str">
        <f t="shared" si="9"/>
        <v>MQ250</v>
      </c>
    </row>
    <row r="85" spans="1:13" hidden="1" x14ac:dyDescent="0.3">
      <c r="A85" s="3" t="s">
        <v>53</v>
      </c>
      <c r="B85" s="3" t="s">
        <v>134</v>
      </c>
      <c r="C85" s="3" t="s">
        <v>27</v>
      </c>
      <c r="D85" s="3"/>
      <c r="E85" s="3" t="s">
        <v>54</v>
      </c>
      <c r="F85" s="35">
        <v>0</v>
      </c>
      <c r="G85" s="35">
        <v>0</v>
      </c>
      <c r="H85" s="3" t="s">
        <v>55</v>
      </c>
      <c r="I85" s="36" t="str">
        <f t="shared" si="5"/>
        <v>21C10</v>
      </c>
      <c r="J85" s="36">
        <f t="shared" si="6"/>
        <v>10</v>
      </c>
      <c r="K85" s="36">
        <f t="shared" si="7"/>
        <v>21</v>
      </c>
      <c r="L85" s="36" t="str">
        <f t="shared" si="8"/>
        <v>C</v>
      </c>
      <c r="M85" s="36" t="str">
        <f t="shared" si="9"/>
        <v>MQ250</v>
      </c>
    </row>
    <row r="86" spans="1:13" hidden="1" x14ac:dyDescent="0.3">
      <c r="A86" s="3" t="s">
        <v>19</v>
      </c>
      <c r="B86" s="3" t="s">
        <v>136</v>
      </c>
      <c r="C86" s="3" t="s">
        <v>137</v>
      </c>
      <c r="D86" s="3" t="s">
        <v>138</v>
      </c>
      <c r="E86" s="3"/>
      <c r="F86" s="12">
        <v>675</v>
      </c>
      <c r="G86" s="12">
        <v>0</v>
      </c>
      <c r="H86" s="3"/>
      <c r="I86" s="36" t="str">
        <f t="shared" si="5"/>
        <v>21C10</v>
      </c>
      <c r="J86" s="36">
        <f t="shared" si="6"/>
        <v>10</v>
      </c>
      <c r="K86" s="36">
        <f t="shared" si="7"/>
        <v>21</v>
      </c>
      <c r="L86" s="36" t="str">
        <f t="shared" si="8"/>
        <v>C</v>
      </c>
      <c r="M86" s="36" t="str">
        <f t="shared" si="9"/>
        <v>MQ250</v>
      </c>
    </row>
    <row r="87" spans="1:13" hidden="1" x14ac:dyDescent="0.3">
      <c r="A87" s="3" t="s">
        <v>53</v>
      </c>
      <c r="B87" s="3" t="s">
        <v>136</v>
      </c>
      <c r="C87" s="3" t="s">
        <v>27</v>
      </c>
      <c r="D87" s="3"/>
      <c r="E87" s="3" t="s">
        <v>54</v>
      </c>
      <c r="F87" s="12">
        <v>0</v>
      </c>
      <c r="G87" s="12">
        <v>0</v>
      </c>
      <c r="H87" s="3" t="s">
        <v>55</v>
      </c>
      <c r="I87" s="36" t="str">
        <f t="shared" si="5"/>
        <v>21C10</v>
      </c>
      <c r="J87" s="36">
        <f t="shared" si="6"/>
        <v>10</v>
      </c>
      <c r="K87" s="36">
        <f t="shared" si="7"/>
        <v>21</v>
      </c>
      <c r="L87" s="36" t="str">
        <f t="shared" si="8"/>
        <v>C</v>
      </c>
      <c r="M87" s="36" t="str">
        <f t="shared" si="9"/>
        <v>MQ250</v>
      </c>
    </row>
    <row r="88" spans="1:13" hidden="1" x14ac:dyDescent="0.3">
      <c r="A88" s="3" t="s">
        <v>19</v>
      </c>
      <c r="B88" s="3" t="s">
        <v>139</v>
      </c>
      <c r="C88" s="3" t="s">
        <v>89</v>
      </c>
      <c r="D88" s="3" t="s">
        <v>140</v>
      </c>
      <c r="E88" s="3"/>
      <c r="F88" s="12">
        <v>27</v>
      </c>
      <c r="G88" s="12">
        <v>0</v>
      </c>
      <c r="H88" s="3"/>
      <c r="I88" s="36" t="str">
        <f t="shared" si="5"/>
        <v>21C10</v>
      </c>
      <c r="J88" s="36">
        <f t="shared" si="6"/>
        <v>10</v>
      </c>
      <c r="K88" s="36">
        <f t="shared" si="7"/>
        <v>21</v>
      </c>
      <c r="L88" s="36" t="str">
        <f t="shared" si="8"/>
        <v>C</v>
      </c>
      <c r="M88" s="36" t="str">
        <f t="shared" si="9"/>
        <v>MQ250</v>
      </c>
    </row>
    <row r="89" spans="1:13" hidden="1" x14ac:dyDescent="0.3">
      <c r="A89" s="3" t="s">
        <v>53</v>
      </c>
      <c r="B89" s="3" t="s">
        <v>139</v>
      </c>
      <c r="C89" s="3" t="s">
        <v>27</v>
      </c>
      <c r="D89" s="3"/>
      <c r="E89" s="3" t="s">
        <v>54</v>
      </c>
      <c r="F89" s="12">
        <v>0</v>
      </c>
      <c r="G89" s="12">
        <v>0</v>
      </c>
      <c r="H89" s="3" t="s">
        <v>55</v>
      </c>
      <c r="I89" s="36" t="str">
        <f t="shared" si="5"/>
        <v>21C10</v>
      </c>
      <c r="J89" s="36">
        <f t="shared" si="6"/>
        <v>10</v>
      </c>
      <c r="K89" s="36">
        <f t="shared" si="7"/>
        <v>21</v>
      </c>
      <c r="L89" s="36" t="str">
        <f t="shared" si="8"/>
        <v>C</v>
      </c>
      <c r="M89" s="36" t="str">
        <f t="shared" si="9"/>
        <v>MQ250</v>
      </c>
    </row>
    <row r="90" spans="1:13" hidden="1" x14ac:dyDescent="0.3">
      <c r="A90" s="3" t="s">
        <v>19</v>
      </c>
      <c r="B90" s="3" t="s">
        <v>141</v>
      </c>
      <c r="C90" s="3" t="s">
        <v>142</v>
      </c>
      <c r="D90" s="3" t="s">
        <v>143</v>
      </c>
      <c r="E90" s="3"/>
      <c r="F90" s="12">
        <v>741</v>
      </c>
      <c r="G90" s="12">
        <v>0</v>
      </c>
      <c r="H90" s="3"/>
      <c r="I90" s="36" t="str">
        <f t="shared" si="5"/>
        <v>21C11</v>
      </c>
      <c r="J90" s="36">
        <f t="shared" si="6"/>
        <v>11</v>
      </c>
      <c r="K90" s="36">
        <f t="shared" si="7"/>
        <v>21</v>
      </c>
      <c r="L90" s="36" t="str">
        <f t="shared" si="8"/>
        <v>C</v>
      </c>
      <c r="M90" s="36" t="str">
        <f t="shared" si="9"/>
        <v>MQ250</v>
      </c>
    </row>
    <row r="91" spans="1:13" hidden="1" x14ac:dyDescent="0.3">
      <c r="A91" s="3" t="s">
        <v>53</v>
      </c>
      <c r="B91" s="3" t="s">
        <v>141</v>
      </c>
      <c r="C91" s="3" t="s">
        <v>27</v>
      </c>
      <c r="D91" s="3"/>
      <c r="E91" s="3" t="s">
        <v>54</v>
      </c>
      <c r="F91" s="12">
        <v>0</v>
      </c>
      <c r="G91" s="12">
        <v>0</v>
      </c>
      <c r="H91" s="3" t="s">
        <v>55</v>
      </c>
      <c r="I91" s="36" t="str">
        <f t="shared" si="5"/>
        <v>21C11</v>
      </c>
      <c r="J91" s="36">
        <f t="shared" si="6"/>
        <v>11</v>
      </c>
      <c r="K91" s="36">
        <f t="shared" si="7"/>
        <v>21</v>
      </c>
      <c r="L91" s="36" t="str">
        <f t="shared" si="8"/>
        <v>C</v>
      </c>
      <c r="M91" s="36" t="str">
        <f t="shared" si="9"/>
        <v>MQ250</v>
      </c>
    </row>
    <row r="92" spans="1:13" hidden="1" x14ac:dyDescent="0.3">
      <c r="A92" s="3" t="s">
        <v>19</v>
      </c>
      <c r="B92" s="3" t="s">
        <v>144</v>
      </c>
      <c r="C92" s="3" t="s">
        <v>142</v>
      </c>
      <c r="D92" s="3" t="s">
        <v>145</v>
      </c>
      <c r="E92" s="3"/>
      <c r="F92" s="12">
        <v>0</v>
      </c>
      <c r="G92" s="12">
        <v>741</v>
      </c>
      <c r="H92" s="3"/>
      <c r="I92" s="36" t="str">
        <f t="shared" si="5"/>
        <v>21C11</v>
      </c>
      <c r="J92" s="36">
        <f t="shared" si="6"/>
        <v>11</v>
      </c>
      <c r="K92" s="36">
        <f t="shared" si="7"/>
        <v>21</v>
      </c>
      <c r="L92" s="36" t="str">
        <f t="shared" si="8"/>
        <v>C</v>
      </c>
      <c r="M92" s="36" t="str">
        <f t="shared" si="9"/>
        <v>MQ250</v>
      </c>
    </row>
    <row r="93" spans="1:13" hidden="1" x14ac:dyDescent="0.3">
      <c r="A93" s="3" t="s">
        <v>53</v>
      </c>
      <c r="B93" s="3" t="s">
        <v>144</v>
      </c>
      <c r="C93" s="3" t="s">
        <v>27</v>
      </c>
      <c r="D93" s="3"/>
      <c r="E93" s="3" t="s">
        <v>54</v>
      </c>
      <c r="F93" s="12">
        <v>0</v>
      </c>
      <c r="G93" s="12">
        <v>0</v>
      </c>
      <c r="H93" s="3" t="s">
        <v>55</v>
      </c>
      <c r="I93" s="36" t="str">
        <f t="shared" si="5"/>
        <v>21C11</v>
      </c>
      <c r="J93" s="36">
        <f t="shared" si="6"/>
        <v>11</v>
      </c>
      <c r="K93" s="36">
        <f t="shared" si="7"/>
        <v>21</v>
      </c>
      <c r="L93" s="36" t="str">
        <f t="shared" si="8"/>
        <v>C</v>
      </c>
      <c r="M93" s="36" t="str">
        <f t="shared" si="9"/>
        <v>MQ250</v>
      </c>
    </row>
    <row r="94" spans="1:13" hidden="1" x14ac:dyDescent="0.3">
      <c r="A94" s="3" t="s">
        <v>19</v>
      </c>
      <c r="B94" s="3" t="s">
        <v>146</v>
      </c>
      <c r="C94" s="3" t="s">
        <v>147</v>
      </c>
      <c r="D94" s="3" t="s">
        <v>148</v>
      </c>
      <c r="E94" s="3"/>
      <c r="F94" s="12">
        <v>0</v>
      </c>
      <c r="G94" s="12">
        <v>585</v>
      </c>
      <c r="H94" s="3"/>
      <c r="I94" s="36" t="str">
        <f t="shared" si="5"/>
        <v>21C11</v>
      </c>
      <c r="J94" s="36">
        <f t="shared" si="6"/>
        <v>11</v>
      </c>
      <c r="K94" s="36">
        <f t="shared" si="7"/>
        <v>21</v>
      </c>
      <c r="L94" s="36" t="str">
        <f t="shared" si="8"/>
        <v>C</v>
      </c>
      <c r="M94" s="36" t="str">
        <f t="shared" si="9"/>
        <v>MQ250</v>
      </c>
    </row>
    <row r="95" spans="1:13" hidden="1" x14ac:dyDescent="0.3">
      <c r="A95" s="3" t="s">
        <v>53</v>
      </c>
      <c r="B95" s="3" t="s">
        <v>146</v>
      </c>
      <c r="C95" s="3" t="s">
        <v>27</v>
      </c>
      <c r="D95" s="3"/>
      <c r="E95" s="3" t="s">
        <v>54</v>
      </c>
      <c r="F95" s="12">
        <v>0</v>
      </c>
      <c r="G95" s="12">
        <v>0</v>
      </c>
      <c r="H95" s="3" t="s">
        <v>55</v>
      </c>
      <c r="I95" s="36" t="str">
        <f t="shared" si="5"/>
        <v>21C11</v>
      </c>
      <c r="J95" s="36">
        <f t="shared" si="6"/>
        <v>11</v>
      </c>
      <c r="K95" s="36">
        <f t="shared" si="7"/>
        <v>21</v>
      </c>
      <c r="L95" s="36" t="str">
        <f t="shared" si="8"/>
        <v>C</v>
      </c>
      <c r="M95" s="36" t="str">
        <f t="shared" si="9"/>
        <v>MQ250</v>
      </c>
    </row>
    <row r="96" spans="1:13" hidden="1" x14ac:dyDescent="0.3">
      <c r="A96" s="3" t="s">
        <v>19</v>
      </c>
      <c r="B96" s="3" t="s">
        <v>149</v>
      </c>
      <c r="C96" s="3" t="s">
        <v>147</v>
      </c>
      <c r="D96" s="3" t="s">
        <v>150</v>
      </c>
      <c r="E96" s="3"/>
      <c r="F96" s="12">
        <v>0</v>
      </c>
      <c r="G96" s="12">
        <v>585</v>
      </c>
      <c r="H96" s="3"/>
      <c r="I96" s="36" t="str">
        <f t="shared" si="5"/>
        <v>21C12</v>
      </c>
      <c r="J96" s="36">
        <f t="shared" si="6"/>
        <v>12</v>
      </c>
      <c r="K96" s="36">
        <f t="shared" si="7"/>
        <v>21</v>
      </c>
      <c r="L96" s="36" t="str">
        <f t="shared" si="8"/>
        <v>C</v>
      </c>
      <c r="M96" s="36" t="str">
        <f t="shared" si="9"/>
        <v>MQ250</v>
      </c>
    </row>
    <row r="97" spans="1:13" hidden="1" x14ac:dyDescent="0.3">
      <c r="A97" s="3" t="s">
        <v>53</v>
      </c>
      <c r="B97" s="3" t="s">
        <v>149</v>
      </c>
      <c r="C97" s="3" t="s">
        <v>27</v>
      </c>
      <c r="D97" s="3"/>
      <c r="E97" s="3" t="s">
        <v>54</v>
      </c>
      <c r="F97" s="12">
        <v>0</v>
      </c>
      <c r="G97" s="12">
        <v>0</v>
      </c>
      <c r="H97" s="3" t="s">
        <v>55</v>
      </c>
      <c r="I97" s="36" t="str">
        <f t="shared" si="5"/>
        <v>21C12</v>
      </c>
      <c r="J97" s="36">
        <f t="shared" si="6"/>
        <v>12</v>
      </c>
      <c r="K97" s="36">
        <f t="shared" si="7"/>
        <v>21</v>
      </c>
      <c r="L97" s="36" t="str">
        <f t="shared" si="8"/>
        <v>C</v>
      </c>
      <c r="M97" s="36" t="str">
        <f t="shared" si="9"/>
        <v>MQ250</v>
      </c>
    </row>
    <row r="98" spans="1:13" hidden="1" x14ac:dyDescent="0.3">
      <c r="A98" s="3" t="s">
        <v>19</v>
      </c>
      <c r="B98" s="3" t="s">
        <v>151</v>
      </c>
      <c r="C98" s="3" t="s">
        <v>147</v>
      </c>
      <c r="D98" s="3" t="s">
        <v>152</v>
      </c>
      <c r="E98" s="3"/>
      <c r="F98" s="12">
        <v>0</v>
      </c>
      <c r="G98" s="12">
        <v>585</v>
      </c>
      <c r="H98" s="3"/>
      <c r="I98" s="36" t="str">
        <f t="shared" si="5"/>
        <v>21C12</v>
      </c>
      <c r="J98" s="36">
        <f t="shared" si="6"/>
        <v>12</v>
      </c>
      <c r="K98" s="36">
        <f t="shared" si="7"/>
        <v>21</v>
      </c>
      <c r="L98" s="36" t="str">
        <f t="shared" si="8"/>
        <v>C</v>
      </c>
      <c r="M98" s="36" t="str">
        <f t="shared" si="9"/>
        <v>MQ250</v>
      </c>
    </row>
    <row r="99" spans="1:13" hidden="1" x14ac:dyDescent="0.3">
      <c r="A99" s="3" t="s">
        <v>53</v>
      </c>
      <c r="B99" s="3" t="s">
        <v>151</v>
      </c>
      <c r="C99" s="3" t="s">
        <v>27</v>
      </c>
      <c r="D99" s="3"/>
      <c r="E99" s="3" t="s">
        <v>54</v>
      </c>
      <c r="F99" s="12">
        <v>0</v>
      </c>
      <c r="G99" s="12">
        <v>0</v>
      </c>
      <c r="H99" s="3" t="s">
        <v>55</v>
      </c>
      <c r="I99" s="36" t="str">
        <f t="shared" si="5"/>
        <v>21C12</v>
      </c>
      <c r="J99" s="36">
        <f t="shared" si="6"/>
        <v>12</v>
      </c>
      <c r="K99" s="36">
        <f t="shared" si="7"/>
        <v>21</v>
      </c>
      <c r="L99" s="36" t="str">
        <f t="shared" si="8"/>
        <v>C</v>
      </c>
      <c r="M99" s="36" t="str">
        <f t="shared" si="9"/>
        <v>MQ250</v>
      </c>
    </row>
    <row r="100" spans="1:13" hidden="1" x14ac:dyDescent="0.3">
      <c r="A100" s="3" t="s">
        <v>19</v>
      </c>
      <c r="B100" s="3" t="s">
        <v>153</v>
      </c>
      <c r="C100" s="3" t="s">
        <v>147</v>
      </c>
      <c r="D100" s="3" t="s">
        <v>154</v>
      </c>
      <c r="E100" s="3"/>
      <c r="F100" s="12">
        <v>0</v>
      </c>
      <c r="G100" s="12">
        <v>585</v>
      </c>
      <c r="H100" s="3"/>
      <c r="I100" s="36" t="str">
        <f t="shared" si="5"/>
        <v>21C12</v>
      </c>
      <c r="J100" s="36">
        <f t="shared" si="6"/>
        <v>12</v>
      </c>
      <c r="K100" s="36">
        <f t="shared" si="7"/>
        <v>21</v>
      </c>
      <c r="L100" s="36" t="str">
        <f t="shared" si="8"/>
        <v>C</v>
      </c>
      <c r="M100" s="36" t="str">
        <f t="shared" si="9"/>
        <v>MQ250</v>
      </c>
    </row>
    <row r="101" spans="1:13" hidden="1" x14ac:dyDescent="0.3">
      <c r="A101" s="3" t="s">
        <v>53</v>
      </c>
      <c r="B101" s="3" t="s">
        <v>153</v>
      </c>
      <c r="C101" s="3" t="s">
        <v>27</v>
      </c>
      <c r="D101" s="3"/>
      <c r="E101" s="3" t="s">
        <v>54</v>
      </c>
      <c r="F101" s="12">
        <v>0</v>
      </c>
      <c r="G101" s="12">
        <v>0</v>
      </c>
      <c r="H101" s="3" t="s">
        <v>55</v>
      </c>
      <c r="I101" s="36" t="str">
        <f t="shared" si="5"/>
        <v>21C12</v>
      </c>
      <c r="J101" s="36">
        <f t="shared" si="6"/>
        <v>12</v>
      </c>
      <c r="K101" s="36">
        <f t="shared" si="7"/>
        <v>21</v>
      </c>
      <c r="L101" s="36" t="str">
        <f t="shared" si="8"/>
        <v>C</v>
      </c>
      <c r="M101" s="36" t="str">
        <f t="shared" si="9"/>
        <v>MQ250</v>
      </c>
    </row>
    <row r="102" spans="1:13" hidden="1" x14ac:dyDescent="0.3">
      <c r="A102" s="3" t="s">
        <v>19</v>
      </c>
      <c r="B102" s="3" t="s">
        <v>155</v>
      </c>
      <c r="C102" s="3" t="s">
        <v>147</v>
      </c>
      <c r="D102" s="3" t="s">
        <v>156</v>
      </c>
      <c r="E102" s="3"/>
      <c r="F102" s="12">
        <v>585</v>
      </c>
      <c r="G102" s="12">
        <v>0</v>
      </c>
      <c r="H102" s="3"/>
      <c r="I102" s="36" t="str">
        <f t="shared" si="5"/>
        <v>21C13</v>
      </c>
      <c r="J102" s="36">
        <f t="shared" si="6"/>
        <v>13</v>
      </c>
      <c r="K102" s="36">
        <f t="shared" si="7"/>
        <v>21</v>
      </c>
      <c r="L102" s="36" t="str">
        <f t="shared" si="8"/>
        <v>C</v>
      </c>
      <c r="M102" s="36" t="str">
        <f t="shared" si="9"/>
        <v>MQ250</v>
      </c>
    </row>
    <row r="103" spans="1:13" hidden="1" x14ac:dyDescent="0.3">
      <c r="A103" s="3" t="s">
        <v>53</v>
      </c>
      <c r="B103" s="3" t="s">
        <v>155</v>
      </c>
      <c r="C103" s="3" t="s">
        <v>27</v>
      </c>
      <c r="D103" s="3"/>
      <c r="E103" s="3" t="s">
        <v>54</v>
      </c>
      <c r="F103" s="12">
        <v>0</v>
      </c>
      <c r="G103" s="12">
        <v>0</v>
      </c>
      <c r="H103" s="3" t="s">
        <v>55</v>
      </c>
      <c r="I103" s="36" t="str">
        <f t="shared" si="5"/>
        <v>21C13</v>
      </c>
      <c r="J103" s="36">
        <f t="shared" si="6"/>
        <v>13</v>
      </c>
      <c r="K103" s="36">
        <f t="shared" si="7"/>
        <v>21</v>
      </c>
      <c r="L103" s="36" t="str">
        <f t="shared" si="8"/>
        <v>C</v>
      </c>
      <c r="M103" s="36" t="str">
        <f t="shared" si="9"/>
        <v>MQ250</v>
      </c>
    </row>
    <row r="104" spans="1:13" hidden="1" x14ac:dyDescent="0.3">
      <c r="A104" s="3" t="s">
        <v>19</v>
      </c>
      <c r="B104" s="3" t="s">
        <v>157</v>
      </c>
      <c r="C104" s="3" t="s">
        <v>147</v>
      </c>
      <c r="D104" s="3" t="s">
        <v>158</v>
      </c>
      <c r="E104" s="3"/>
      <c r="F104" s="12">
        <v>585</v>
      </c>
      <c r="G104" s="12">
        <v>0</v>
      </c>
      <c r="H104" s="3"/>
      <c r="I104" s="36" t="str">
        <f t="shared" si="5"/>
        <v>21C13</v>
      </c>
      <c r="J104" s="36">
        <f t="shared" si="6"/>
        <v>13</v>
      </c>
      <c r="K104" s="36">
        <f t="shared" si="7"/>
        <v>21</v>
      </c>
      <c r="L104" s="36" t="str">
        <f t="shared" si="8"/>
        <v>C</v>
      </c>
      <c r="M104" s="36" t="str">
        <f t="shared" si="9"/>
        <v>MQ250</v>
      </c>
    </row>
    <row r="105" spans="1:13" hidden="1" x14ac:dyDescent="0.3">
      <c r="A105" s="3" t="s">
        <v>53</v>
      </c>
      <c r="B105" s="3" t="s">
        <v>157</v>
      </c>
      <c r="C105" s="3" t="s">
        <v>27</v>
      </c>
      <c r="D105" s="3"/>
      <c r="E105" s="3" t="s">
        <v>54</v>
      </c>
      <c r="F105" s="12">
        <v>0</v>
      </c>
      <c r="G105" s="12">
        <v>0</v>
      </c>
      <c r="H105" s="3" t="s">
        <v>55</v>
      </c>
      <c r="I105" s="36" t="str">
        <f t="shared" si="5"/>
        <v>21C13</v>
      </c>
      <c r="J105" s="36">
        <f t="shared" si="6"/>
        <v>13</v>
      </c>
      <c r="K105" s="36">
        <f t="shared" si="7"/>
        <v>21</v>
      </c>
      <c r="L105" s="36" t="str">
        <f t="shared" si="8"/>
        <v>C</v>
      </c>
      <c r="M105" s="36" t="str">
        <f t="shared" si="9"/>
        <v>MQ250</v>
      </c>
    </row>
    <row r="106" spans="1:13" hidden="1" x14ac:dyDescent="0.3">
      <c r="A106" s="3" t="s">
        <v>19</v>
      </c>
      <c r="B106" s="3" t="s">
        <v>159</v>
      </c>
      <c r="C106" s="3" t="s">
        <v>147</v>
      </c>
      <c r="D106" s="3" t="s">
        <v>160</v>
      </c>
      <c r="E106" s="3"/>
      <c r="F106" s="12">
        <v>585</v>
      </c>
      <c r="G106" s="12">
        <v>0</v>
      </c>
      <c r="H106" s="3"/>
      <c r="I106" s="36" t="str">
        <f t="shared" si="5"/>
        <v>21C13</v>
      </c>
      <c r="J106" s="36">
        <f t="shared" si="6"/>
        <v>13</v>
      </c>
      <c r="K106" s="36">
        <f t="shared" si="7"/>
        <v>21</v>
      </c>
      <c r="L106" s="36" t="str">
        <f t="shared" si="8"/>
        <v>C</v>
      </c>
      <c r="M106" s="36" t="str">
        <f t="shared" si="9"/>
        <v>MQ250</v>
      </c>
    </row>
    <row r="107" spans="1:13" hidden="1" x14ac:dyDescent="0.3">
      <c r="A107" s="3" t="s">
        <v>53</v>
      </c>
      <c r="B107" s="3" t="s">
        <v>159</v>
      </c>
      <c r="C107" s="3" t="s">
        <v>27</v>
      </c>
      <c r="D107" s="3"/>
      <c r="E107" s="3" t="s">
        <v>54</v>
      </c>
      <c r="F107" s="12">
        <v>0</v>
      </c>
      <c r="G107" s="12">
        <v>0</v>
      </c>
      <c r="H107" s="3" t="s">
        <v>55</v>
      </c>
      <c r="I107" s="36" t="str">
        <f t="shared" si="5"/>
        <v>21C13</v>
      </c>
      <c r="J107" s="36">
        <f t="shared" si="6"/>
        <v>13</v>
      </c>
      <c r="K107" s="36">
        <f t="shared" si="7"/>
        <v>21</v>
      </c>
      <c r="L107" s="36" t="str">
        <f t="shared" si="8"/>
        <v>C</v>
      </c>
      <c r="M107" s="36" t="str">
        <f t="shared" si="9"/>
        <v>MQ250</v>
      </c>
    </row>
    <row r="108" spans="1:13" hidden="1" x14ac:dyDescent="0.3">
      <c r="A108" s="3" t="s">
        <v>53</v>
      </c>
      <c r="B108" s="3" t="s">
        <v>161</v>
      </c>
      <c r="C108" s="3" t="s">
        <v>27</v>
      </c>
      <c r="D108" s="3"/>
      <c r="E108" s="3"/>
      <c r="F108" s="12">
        <v>0</v>
      </c>
      <c r="G108" s="12">
        <v>0</v>
      </c>
      <c r="H108" s="3"/>
      <c r="I108" s="36" t="str">
        <f t="shared" si="5"/>
        <v>21C14</v>
      </c>
      <c r="J108" s="36">
        <f t="shared" si="6"/>
        <v>14</v>
      </c>
      <c r="K108" s="36">
        <f t="shared" si="7"/>
        <v>21</v>
      </c>
      <c r="L108" s="36" t="str">
        <f t="shared" si="8"/>
        <v>C</v>
      </c>
      <c r="M108" s="36" t="str">
        <f t="shared" si="9"/>
        <v>MQ250</v>
      </c>
    </row>
    <row r="109" spans="1:13" hidden="1" x14ac:dyDescent="0.3">
      <c r="A109" s="3" t="s">
        <v>53</v>
      </c>
      <c r="B109" s="3" t="s">
        <v>162</v>
      </c>
      <c r="C109" s="3" t="s">
        <v>27</v>
      </c>
      <c r="D109" s="3"/>
      <c r="E109" s="3"/>
      <c r="F109" s="12">
        <v>0</v>
      </c>
      <c r="G109" s="12">
        <v>0</v>
      </c>
      <c r="H109" s="3"/>
      <c r="I109" s="36" t="str">
        <f t="shared" si="5"/>
        <v>21C14</v>
      </c>
      <c r="J109" s="36">
        <f t="shared" si="6"/>
        <v>14</v>
      </c>
      <c r="K109" s="36">
        <f t="shared" si="7"/>
        <v>21</v>
      </c>
      <c r="L109" s="36" t="str">
        <f t="shared" si="8"/>
        <v>C</v>
      </c>
      <c r="M109" s="36" t="str">
        <f t="shared" si="9"/>
        <v>MQ250</v>
      </c>
    </row>
    <row r="110" spans="1:13" hidden="1" x14ac:dyDescent="0.3">
      <c r="A110" s="3" t="s">
        <v>53</v>
      </c>
      <c r="B110" s="3" t="s">
        <v>163</v>
      </c>
      <c r="C110" s="3" t="s">
        <v>27</v>
      </c>
      <c r="D110" s="3"/>
      <c r="E110" s="3"/>
      <c r="F110" s="12">
        <v>0</v>
      </c>
      <c r="G110" s="12">
        <v>0</v>
      </c>
      <c r="H110" s="3"/>
      <c r="I110" s="36" t="str">
        <f t="shared" si="5"/>
        <v>21C14</v>
      </c>
      <c r="J110" s="36">
        <f t="shared" si="6"/>
        <v>14</v>
      </c>
      <c r="K110" s="36">
        <f t="shared" si="7"/>
        <v>21</v>
      </c>
      <c r="L110" s="36" t="str">
        <f t="shared" si="8"/>
        <v>C</v>
      </c>
      <c r="M110" s="36" t="str">
        <f t="shared" si="9"/>
        <v>MQ250</v>
      </c>
    </row>
    <row r="111" spans="1:13" x14ac:dyDescent="0.3">
      <c r="A111" s="3" t="s">
        <v>19</v>
      </c>
      <c r="B111" s="3" t="s">
        <v>164</v>
      </c>
      <c r="C111" s="3" t="s">
        <v>147</v>
      </c>
      <c r="D111" s="3" t="s">
        <v>165</v>
      </c>
      <c r="E111" s="3"/>
      <c r="F111" s="12">
        <v>585</v>
      </c>
      <c r="G111" s="12">
        <v>0</v>
      </c>
      <c r="H111" s="3"/>
      <c r="I111" s="36" t="str">
        <f t="shared" si="5"/>
        <v>21C1</v>
      </c>
      <c r="J111" s="36">
        <f t="shared" si="6"/>
        <v>1</v>
      </c>
      <c r="K111" s="36">
        <f t="shared" si="7"/>
        <v>21</v>
      </c>
      <c r="L111" s="36" t="str">
        <f t="shared" si="8"/>
        <v>C</v>
      </c>
      <c r="M111" s="36" t="str">
        <f t="shared" si="9"/>
        <v>MQ250</v>
      </c>
    </row>
    <row r="112" spans="1:13" hidden="1" x14ac:dyDescent="0.3">
      <c r="A112" s="3" t="s">
        <v>53</v>
      </c>
      <c r="B112" s="3" t="s">
        <v>164</v>
      </c>
      <c r="C112" s="3" t="s">
        <v>27</v>
      </c>
      <c r="D112" s="3"/>
      <c r="E112" s="3" t="s">
        <v>54</v>
      </c>
      <c r="F112" s="12">
        <v>0</v>
      </c>
      <c r="G112" s="12">
        <v>0</v>
      </c>
      <c r="H112" s="3" t="s">
        <v>55</v>
      </c>
      <c r="I112" s="36" t="str">
        <f t="shared" si="5"/>
        <v>21C1</v>
      </c>
      <c r="J112" s="36">
        <f t="shared" si="6"/>
        <v>1</v>
      </c>
      <c r="K112" s="36">
        <f t="shared" si="7"/>
        <v>21</v>
      </c>
      <c r="L112" s="36" t="str">
        <f t="shared" si="8"/>
        <v>C</v>
      </c>
      <c r="M112" s="36" t="str">
        <f t="shared" si="9"/>
        <v>MQ250</v>
      </c>
    </row>
    <row r="113" spans="1:13" x14ac:dyDescent="0.3">
      <c r="A113" s="3" t="s">
        <v>19</v>
      </c>
      <c r="B113" s="3" t="s">
        <v>166</v>
      </c>
      <c r="C113" s="3" t="s">
        <v>147</v>
      </c>
      <c r="D113" s="3" t="s">
        <v>167</v>
      </c>
      <c r="E113" s="3"/>
      <c r="F113" s="35">
        <v>585</v>
      </c>
      <c r="G113" s="35">
        <v>0</v>
      </c>
      <c r="H113" s="3"/>
      <c r="I113" s="36" t="str">
        <f t="shared" si="5"/>
        <v>21C1</v>
      </c>
      <c r="J113" s="36">
        <f t="shared" si="6"/>
        <v>1</v>
      </c>
      <c r="K113" s="36">
        <f t="shared" si="7"/>
        <v>21</v>
      </c>
      <c r="L113" s="36" t="str">
        <f t="shared" si="8"/>
        <v>C</v>
      </c>
      <c r="M113" s="36" t="str">
        <f t="shared" si="9"/>
        <v>MQ250</v>
      </c>
    </row>
    <row r="114" spans="1:13" hidden="1" x14ac:dyDescent="0.3">
      <c r="A114" s="3" t="s">
        <v>53</v>
      </c>
      <c r="B114" s="3" t="s">
        <v>166</v>
      </c>
      <c r="C114" s="3" t="s">
        <v>27</v>
      </c>
      <c r="D114" s="3"/>
      <c r="E114" s="3" t="s">
        <v>54</v>
      </c>
      <c r="F114" s="12">
        <v>0</v>
      </c>
      <c r="G114" s="12">
        <v>0</v>
      </c>
      <c r="H114" s="3" t="s">
        <v>55</v>
      </c>
      <c r="I114" s="36" t="str">
        <f t="shared" si="5"/>
        <v>21C1</v>
      </c>
      <c r="J114" s="36">
        <f t="shared" si="6"/>
        <v>1</v>
      </c>
      <c r="K114" s="36">
        <f t="shared" si="7"/>
        <v>21</v>
      </c>
      <c r="L114" s="36" t="str">
        <f t="shared" si="8"/>
        <v>C</v>
      </c>
      <c r="M114" s="36" t="str">
        <f t="shared" si="9"/>
        <v>MQ250</v>
      </c>
    </row>
    <row r="115" spans="1:13" x14ac:dyDescent="0.3">
      <c r="A115" s="3" t="s">
        <v>19</v>
      </c>
      <c r="B115" s="3" t="s">
        <v>168</v>
      </c>
      <c r="C115" s="3" t="s">
        <v>147</v>
      </c>
      <c r="D115" s="3" t="s">
        <v>169</v>
      </c>
      <c r="E115" s="3"/>
      <c r="F115" s="12">
        <v>585</v>
      </c>
      <c r="G115" s="12">
        <v>0</v>
      </c>
      <c r="H115" s="3"/>
      <c r="I115" s="36" t="str">
        <f t="shared" si="5"/>
        <v>21C1</v>
      </c>
      <c r="J115" s="36">
        <f t="shared" si="6"/>
        <v>1</v>
      </c>
      <c r="K115" s="36">
        <f t="shared" si="7"/>
        <v>21</v>
      </c>
      <c r="L115" s="36" t="str">
        <f t="shared" si="8"/>
        <v>C</v>
      </c>
      <c r="M115" s="36" t="str">
        <f t="shared" si="9"/>
        <v>MQ250</v>
      </c>
    </row>
    <row r="116" spans="1:13" hidden="1" x14ac:dyDescent="0.3">
      <c r="A116" s="3" t="s">
        <v>53</v>
      </c>
      <c r="B116" s="3" t="s">
        <v>168</v>
      </c>
      <c r="C116" s="3" t="s">
        <v>27</v>
      </c>
      <c r="D116" s="3"/>
      <c r="E116" s="3" t="s">
        <v>54</v>
      </c>
      <c r="F116" s="12">
        <v>0</v>
      </c>
      <c r="G116" s="12">
        <v>0</v>
      </c>
      <c r="H116" s="3" t="s">
        <v>55</v>
      </c>
      <c r="I116" s="36" t="str">
        <f t="shared" si="5"/>
        <v>21C1</v>
      </c>
      <c r="J116" s="36">
        <f t="shared" si="6"/>
        <v>1</v>
      </c>
      <c r="K116" s="36">
        <f t="shared" si="7"/>
        <v>21</v>
      </c>
      <c r="L116" s="36" t="str">
        <f t="shared" si="8"/>
        <v>C</v>
      </c>
      <c r="M116" s="36" t="str">
        <f t="shared" si="9"/>
        <v>MQ250</v>
      </c>
    </row>
    <row r="117" spans="1:13" x14ac:dyDescent="0.3">
      <c r="A117" s="3" t="s">
        <v>19</v>
      </c>
      <c r="B117" s="3" t="s">
        <v>170</v>
      </c>
      <c r="C117" s="3" t="s">
        <v>171</v>
      </c>
      <c r="D117" s="3" t="s">
        <v>172</v>
      </c>
      <c r="E117" s="3"/>
      <c r="F117" s="12">
        <v>585</v>
      </c>
      <c r="G117" s="12">
        <v>0</v>
      </c>
      <c r="H117" s="3"/>
      <c r="I117" s="36" t="str">
        <f t="shared" si="5"/>
        <v>21C2</v>
      </c>
      <c r="J117" s="36">
        <f t="shared" si="6"/>
        <v>2</v>
      </c>
      <c r="K117" s="36">
        <f t="shared" si="7"/>
        <v>21</v>
      </c>
      <c r="L117" s="36" t="str">
        <f t="shared" si="8"/>
        <v>C</v>
      </c>
      <c r="M117" s="36" t="str">
        <f t="shared" si="9"/>
        <v>MQ250</v>
      </c>
    </row>
    <row r="118" spans="1:13" hidden="1" x14ac:dyDescent="0.3">
      <c r="A118" s="3" t="s">
        <v>53</v>
      </c>
      <c r="B118" s="3" t="s">
        <v>170</v>
      </c>
      <c r="C118" s="3" t="s">
        <v>27</v>
      </c>
      <c r="D118" s="3"/>
      <c r="E118" s="3" t="s">
        <v>54</v>
      </c>
      <c r="F118" s="12">
        <v>0</v>
      </c>
      <c r="G118" s="12">
        <v>0</v>
      </c>
      <c r="H118" s="3" t="s">
        <v>55</v>
      </c>
      <c r="I118" s="36" t="str">
        <f t="shared" si="5"/>
        <v>21C2</v>
      </c>
      <c r="J118" s="36">
        <f t="shared" si="6"/>
        <v>2</v>
      </c>
      <c r="K118" s="36">
        <f t="shared" si="7"/>
        <v>21</v>
      </c>
      <c r="L118" s="36" t="str">
        <f t="shared" si="8"/>
        <v>C</v>
      </c>
      <c r="M118" s="36" t="str">
        <f t="shared" si="9"/>
        <v>MQ250</v>
      </c>
    </row>
    <row r="119" spans="1:13" x14ac:dyDescent="0.3">
      <c r="A119" s="3" t="s">
        <v>19</v>
      </c>
      <c r="B119" s="3" t="s">
        <v>173</v>
      </c>
      <c r="C119" s="3" t="s">
        <v>147</v>
      </c>
      <c r="D119" s="3" t="s">
        <v>174</v>
      </c>
      <c r="E119" s="3"/>
      <c r="F119" s="12">
        <v>585</v>
      </c>
      <c r="G119" s="12">
        <v>0</v>
      </c>
      <c r="H119" s="3"/>
      <c r="I119" s="36" t="str">
        <f t="shared" si="5"/>
        <v>21C2</v>
      </c>
      <c r="J119" s="36">
        <f t="shared" si="6"/>
        <v>2</v>
      </c>
      <c r="K119" s="36">
        <f t="shared" si="7"/>
        <v>21</v>
      </c>
      <c r="L119" s="36" t="str">
        <f t="shared" si="8"/>
        <v>C</v>
      </c>
      <c r="M119" s="36" t="str">
        <f t="shared" si="9"/>
        <v>MQ250</v>
      </c>
    </row>
    <row r="120" spans="1:13" hidden="1" x14ac:dyDescent="0.3">
      <c r="A120" s="3" t="s">
        <v>53</v>
      </c>
      <c r="B120" s="3" t="s">
        <v>173</v>
      </c>
      <c r="C120" s="3" t="s">
        <v>27</v>
      </c>
      <c r="D120" s="3"/>
      <c r="E120" s="3" t="s">
        <v>54</v>
      </c>
      <c r="F120" s="12">
        <v>0</v>
      </c>
      <c r="G120" s="12">
        <v>0</v>
      </c>
      <c r="H120" s="3" t="s">
        <v>55</v>
      </c>
      <c r="I120" s="36" t="str">
        <f t="shared" si="5"/>
        <v>21C2</v>
      </c>
      <c r="J120" s="36">
        <f t="shared" si="6"/>
        <v>2</v>
      </c>
      <c r="K120" s="36">
        <f t="shared" si="7"/>
        <v>21</v>
      </c>
      <c r="L120" s="36" t="str">
        <f t="shared" si="8"/>
        <v>C</v>
      </c>
      <c r="M120" s="36" t="str">
        <f t="shared" si="9"/>
        <v>MQ250</v>
      </c>
    </row>
    <row r="121" spans="1:13" x14ac:dyDescent="0.3">
      <c r="A121" s="3" t="s">
        <v>19</v>
      </c>
      <c r="B121" s="3" t="s">
        <v>175</v>
      </c>
      <c r="C121" s="3" t="s">
        <v>147</v>
      </c>
      <c r="D121" s="3" t="s">
        <v>176</v>
      </c>
      <c r="E121" s="3"/>
      <c r="F121" s="12">
        <v>585</v>
      </c>
      <c r="G121" s="12">
        <v>0</v>
      </c>
      <c r="H121" s="3"/>
      <c r="I121" s="36" t="str">
        <f t="shared" si="5"/>
        <v>21C2</v>
      </c>
      <c r="J121" s="36">
        <f t="shared" si="6"/>
        <v>2</v>
      </c>
      <c r="K121" s="36">
        <f t="shared" si="7"/>
        <v>21</v>
      </c>
      <c r="L121" s="36" t="str">
        <f t="shared" si="8"/>
        <v>C</v>
      </c>
      <c r="M121" s="36" t="str">
        <f t="shared" si="9"/>
        <v>MQ250</v>
      </c>
    </row>
    <row r="122" spans="1:13" hidden="1" x14ac:dyDescent="0.3">
      <c r="A122" s="3" t="s">
        <v>53</v>
      </c>
      <c r="B122" s="3" t="s">
        <v>175</v>
      </c>
      <c r="C122" s="3" t="s">
        <v>27</v>
      </c>
      <c r="D122" s="3"/>
      <c r="E122" s="3" t="s">
        <v>54</v>
      </c>
      <c r="F122" s="12">
        <v>0</v>
      </c>
      <c r="G122" s="12">
        <v>0</v>
      </c>
      <c r="H122" s="3" t="s">
        <v>55</v>
      </c>
      <c r="I122" s="36" t="str">
        <f t="shared" si="5"/>
        <v>21C2</v>
      </c>
      <c r="J122" s="36">
        <f t="shared" si="6"/>
        <v>2</v>
      </c>
      <c r="K122" s="36">
        <f t="shared" si="7"/>
        <v>21</v>
      </c>
      <c r="L122" s="36" t="str">
        <f t="shared" si="8"/>
        <v>C</v>
      </c>
      <c r="M122" s="36" t="str">
        <f t="shared" si="9"/>
        <v>MQ250</v>
      </c>
    </row>
    <row r="123" spans="1:13" hidden="1" x14ac:dyDescent="0.3">
      <c r="A123" s="3" t="s">
        <v>19</v>
      </c>
      <c r="B123" s="3" t="s">
        <v>177</v>
      </c>
      <c r="C123" s="3" t="s">
        <v>147</v>
      </c>
      <c r="D123" s="3" t="s">
        <v>178</v>
      </c>
      <c r="E123" s="3"/>
      <c r="F123" s="35">
        <v>585</v>
      </c>
      <c r="G123" s="35">
        <v>0</v>
      </c>
      <c r="H123" s="3"/>
      <c r="I123" s="36" t="str">
        <f t="shared" si="5"/>
        <v>21C3</v>
      </c>
      <c r="J123" s="36">
        <f t="shared" si="6"/>
        <v>3</v>
      </c>
      <c r="K123" s="36">
        <f t="shared" si="7"/>
        <v>21</v>
      </c>
      <c r="L123" s="36" t="str">
        <f t="shared" si="8"/>
        <v>C</v>
      </c>
      <c r="M123" s="36" t="str">
        <f t="shared" si="9"/>
        <v>MQ250</v>
      </c>
    </row>
    <row r="124" spans="1:13" hidden="1" x14ac:dyDescent="0.3">
      <c r="A124" s="3" t="s">
        <v>53</v>
      </c>
      <c r="B124" s="3" t="s">
        <v>177</v>
      </c>
      <c r="C124" s="3" t="s">
        <v>27</v>
      </c>
      <c r="D124" s="3"/>
      <c r="E124" s="3" t="s">
        <v>54</v>
      </c>
      <c r="F124" s="12">
        <v>0</v>
      </c>
      <c r="G124" s="12">
        <v>0</v>
      </c>
      <c r="H124" s="3" t="s">
        <v>55</v>
      </c>
      <c r="I124" s="36" t="str">
        <f t="shared" si="5"/>
        <v>21C3</v>
      </c>
      <c r="J124" s="36">
        <f t="shared" si="6"/>
        <v>3</v>
      </c>
      <c r="K124" s="36">
        <f t="shared" si="7"/>
        <v>21</v>
      </c>
      <c r="L124" s="36" t="str">
        <f t="shared" si="8"/>
        <v>C</v>
      </c>
      <c r="M124" s="36" t="str">
        <f t="shared" si="9"/>
        <v>MQ250</v>
      </c>
    </row>
    <row r="125" spans="1:13" hidden="1" x14ac:dyDescent="0.3">
      <c r="A125" s="3" t="s">
        <v>19</v>
      </c>
      <c r="B125" s="3" t="s">
        <v>179</v>
      </c>
      <c r="C125" s="3" t="s">
        <v>147</v>
      </c>
      <c r="D125" s="3" t="s">
        <v>180</v>
      </c>
      <c r="E125" s="3"/>
      <c r="F125" s="35">
        <v>585</v>
      </c>
      <c r="G125" s="35">
        <v>0</v>
      </c>
      <c r="H125" s="3"/>
      <c r="I125" s="36" t="str">
        <f t="shared" si="5"/>
        <v>21C3</v>
      </c>
      <c r="J125" s="36">
        <f t="shared" si="6"/>
        <v>3</v>
      </c>
      <c r="K125" s="36">
        <f t="shared" si="7"/>
        <v>21</v>
      </c>
      <c r="L125" s="36" t="str">
        <f t="shared" si="8"/>
        <v>C</v>
      </c>
      <c r="M125" s="36" t="str">
        <f t="shared" si="9"/>
        <v>MQ250</v>
      </c>
    </row>
    <row r="126" spans="1:13" hidden="1" x14ac:dyDescent="0.3">
      <c r="A126" s="3" t="s">
        <v>53</v>
      </c>
      <c r="B126" s="3" t="s">
        <v>179</v>
      </c>
      <c r="C126" s="3" t="s">
        <v>27</v>
      </c>
      <c r="D126" s="3"/>
      <c r="E126" s="3" t="s">
        <v>54</v>
      </c>
      <c r="F126" s="12">
        <v>0</v>
      </c>
      <c r="G126" s="12">
        <v>0</v>
      </c>
      <c r="H126" s="3" t="s">
        <v>55</v>
      </c>
      <c r="I126" s="36" t="str">
        <f t="shared" si="5"/>
        <v>21C3</v>
      </c>
      <c r="J126" s="36">
        <f t="shared" si="6"/>
        <v>3</v>
      </c>
      <c r="K126" s="36">
        <f t="shared" si="7"/>
        <v>21</v>
      </c>
      <c r="L126" s="36" t="str">
        <f t="shared" si="8"/>
        <v>C</v>
      </c>
      <c r="M126" s="36" t="str">
        <f t="shared" si="9"/>
        <v>MQ250</v>
      </c>
    </row>
    <row r="127" spans="1:13" hidden="1" x14ac:dyDescent="0.3">
      <c r="A127" s="3" t="s">
        <v>19</v>
      </c>
      <c r="B127" s="3" t="s">
        <v>181</v>
      </c>
      <c r="C127" s="3" t="s">
        <v>147</v>
      </c>
      <c r="D127" s="3" t="s">
        <v>182</v>
      </c>
      <c r="E127" s="3"/>
      <c r="F127" s="35">
        <v>585</v>
      </c>
      <c r="G127" s="35">
        <v>0</v>
      </c>
      <c r="H127" s="3"/>
      <c r="I127" s="36" t="str">
        <f t="shared" si="5"/>
        <v>21C3</v>
      </c>
      <c r="J127" s="36">
        <f t="shared" si="6"/>
        <v>3</v>
      </c>
      <c r="K127" s="36">
        <f t="shared" si="7"/>
        <v>21</v>
      </c>
      <c r="L127" s="36" t="str">
        <f t="shared" si="8"/>
        <v>C</v>
      </c>
      <c r="M127" s="36" t="str">
        <f t="shared" si="9"/>
        <v>MQ250</v>
      </c>
    </row>
    <row r="128" spans="1:13" hidden="1" x14ac:dyDescent="0.3">
      <c r="A128" s="3" t="s">
        <v>53</v>
      </c>
      <c r="B128" s="3" t="s">
        <v>181</v>
      </c>
      <c r="C128" s="3" t="s">
        <v>27</v>
      </c>
      <c r="D128" s="3"/>
      <c r="E128" s="3" t="s">
        <v>54</v>
      </c>
      <c r="F128" s="12">
        <v>0</v>
      </c>
      <c r="G128" s="12">
        <v>0</v>
      </c>
      <c r="H128" s="3" t="s">
        <v>55</v>
      </c>
      <c r="I128" s="36" t="str">
        <f t="shared" si="5"/>
        <v>21C3</v>
      </c>
      <c r="J128" s="36">
        <f t="shared" si="6"/>
        <v>3</v>
      </c>
      <c r="K128" s="36">
        <f t="shared" si="7"/>
        <v>21</v>
      </c>
      <c r="L128" s="36" t="str">
        <f t="shared" si="8"/>
        <v>C</v>
      </c>
      <c r="M128" s="36" t="str">
        <f t="shared" si="9"/>
        <v>MQ250</v>
      </c>
    </row>
    <row r="129" spans="1:13" hidden="1" x14ac:dyDescent="0.3">
      <c r="A129" s="3" t="s">
        <v>19</v>
      </c>
      <c r="B129" s="3" t="s">
        <v>183</v>
      </c>
      <c r="C129" s="3" t="s">
        <v>142</v>
      </c>
      <c r="D129" s="3" t="s">
        <v>184</v>
      </c>
      <c r="E129" s="3"/>
      <c r="F129" s="35">
        <v>741</v>
      </c>
      <c r="G129" s="35">
        <v>0</v>
      </c>
      <c r="H129" s="3"/>
      <c r="I129" s="36" t="str">
        <f t="shared" si="5"/>
        <v>21C4</v>
      </c>
      <c r="J129" s="36">
        <f t="shared" si="6"/>
        <v>4</v>
      </c>
      <c r="K129" s="36">
        <f t="shared" si="7"/>
        <v>21</v>
      </c>
      <c r="L129" s="36" t="str">
        <f t="shared" si="8"/>
        <v>C</v>
      </c>
      <c r="M129" s="36" t="str">
        <f t="shared" si="9"/>
        <v>MQ250</v>
      </c>
    </row>
    <row r="130" spans="1:13" hidden="1" x14ac:dyDescent="0.3">
      <c r="A130" s="3" t="s">
        <v>53</v>
      </c>
      <c r="B130" s="3" t="s">
        <v>183</v>
      </c>
      <c r="C130" s="3" t="s">
        <v>27</v>
      </c>
      <c r="D130" s="3"/>
      <c r="E130" s="3" t="s">
        <v>54</v>
      </c>
      <c r="F130" s="12">
        <v>0</v>
      </c>
      <c r="G130" s="12">
        <v>0</v>
      </c>
      <c r="H130" s="3" t="s">
        <v>55</v>
      </c>
      <c r="I130" s="36" t="str">
        <f t="shared" si="5"/>
        <v>21C4</v>
      </c>
      <c r="J130" s="36">
        <f t="shared" si="6"/>
        <v>4</v>
      </c>
      <c r="K130" s="36">
        <f t="shared" si="7"/>
        <v>21</v>
      </c>
      <c r="L130" s="36" t="str">
        <f t="shared" si="8"/>
        <v>C</v>
      </c>
      <c r="M130" s="36" t="str">
        <f t="shared" si="9"/>
        <v>MQ250</v>
      </c>
    </row>
    <row r="131" spans="1:13" hidden="1" x14ac:dyDescent="0.3">
      <c r="A131" s="3" t="s">
        <v>19</v>
      </c>
      <c r="B131" s="3" t="s">
        <v>185</v>
      </c>
      <c r="C131" s="3" t="s">
        <v>142</v>
      </c>
      <c r="D131" s="3" t="s">
        <v>186</v>
      </c>
      <c r="E131" s="3"/>
      <c r="F131" s="35">
        <v>741</v>
      </c>
      <c r="G131" s="35">
        <v>0</v>
      </c>
      <c r="H131" s="3"/>
      <c r="I131" s="36" t="str">
        <f t="shared" ref="I131:I194" si="10">IF(OR(LEN(B131)=9,LEN(B131)=5),MID(B131,1,4),MID(B131,1,5))</f>
        <v>21C4</v>
      </c>
      <c r="J131" s="36">
        <f t="shared" ref="J131:J194" si="11">IF(MID(I131,5,1)&lt;&gt;"",MID(I131,4,2),MID(I131,4,1))*1</f>
        <v>4</v>
      </c>
      <c r="K131" s="36">
        <f t="shared" ref="K131:K194" si="12">+MID(B131,1,2)*1</f>
        <v>21</v>
      </c>
      <c r="L131" s="36" t="str">
        <f t="shared" ref="L131:L194" si="13">+MID(B131,3,1)</f>
        <v>C</v>
      </c>
      <c r="M131" s="36" t="str">
        <f t="shared" ref="M131:M194" si="14">+IF(A131="1FO","D3",IF(A131="1CT","D4",IF(OR(A131="PC2",A131="RAB"),"MQ200","MQ250")))</f>
        <v>MQ250</v>
      </c>
    </row>
    <row r="132" spans="1:13" hidden="1" x14ac:dyDescent="0.3">
      <c r="A132" s="3" t="s">
        <v>53</v>
      </c>
      <c r="B132" s="3" t="s">
        <v>185</v>
      </c>
      <c r="C132" s="3" t="s">
        <v>27</v>
      </c>
      <c r="D132" s="3"/>
      <c r="E132" s="3" t="s">
        <v>54</v>
      </c>
      <c r="F132" s="12">
        <v>0</v>
      </c>
      <c r="G132" s="12">
        <v>0</v>
      </c>
      <c r="H132" s="3" t="s">
        <v>55</v>
      </c>
      <c r="I132" s="36" t="str">
        <f t="shared" si="10"/>
        <v>21C4</v>
      </c>
      <c r="J132" s="36">
        <f t="shared" si="11"/>
        <v>4</v>
      </c>
      <c r="K132" s="36">
        <f t="shared" si="12"/>
        <v>21</v>
      </c>
      <c r="L132" s="36" t="str">
        <f t="shared" si="13"/>
        <v>C</v>
      </c>
      <c r="M132" s="36" t="str">
        <f t="shared" si="14"/>
        <v>MQ250</v>
      </c>
    </row>
    <row r="133" spans="1:13" hidden="1" x14ac:dyDescent="0.3">
      <c r="A133" s="3" t="s">
        <v>19</v>
      </c>
      <c r="B133" s="3" t="s">
        <v>187</v>
      </c>
      <c r="C133" s="3" t="s">
        <v>142</v>
      </c>
      <c r="D133" s="3" t="s">
        <v>188</v>
      </c>
      <c r="E133" s="3"/>
      <c r="F133" s="35">
        <v>741</v>
      </c>
      <c r="G133" s="35">
        <v>0</v>
      </c>
      <c r="H133" s="3"/>
      <c r="I133" s="36" t="str">
        <f t="shared" si="10"/>
        <v>21C4</v>
      </c>
      <c r="J133" s="36">
        <f t="shared" si="11"/>
        <v>4</v>
      </c>
      <c r="K133" s="36">
        <f t="shared" si="12"/>
        <v>21</v>
      </c>
      <c r="L133" s="36" t="str">
        <f t="shared" si="13"/>
        <v>C</v>
      </c>
      <c r="M133" s="36" t="str">
        <f t="shared" si="14"/>
        <v>MQ250</v>
      </c>
    </row>
    <row r="134" spans="1:13" hidden="1" x14ac:dyDescent="0.3">
      <c r="A134" s="3" t="s">
        <v>53</v>
      </c>
      <c r="B134" s="3" t="s">
        <v>187</v>
      </c>
      <c r="C134" s="3" t="s">
        <v>27</v>
      </c>
      <c r="D134" s="3"/>
      <c r="E134" s="3" t="s">
        <v>54</v>
      </c>
      <c r="F134" s="12">
        <v>0</v>
      </c>
      <c r="G134" s="12">
        <v>0</v>
      </c>
      <c r="H134" s="3" t="s">
        <v>55</v>
      </c>
      <c r="I134" s="36" t="str">
        <f t="shared" si="10"/>
        <v>21C4</v>
      </c>
      <c r="J134" s="36">
        <f t="shared" si="11"/>
        <v>4</v>
      </c>
      <c r="K134" s="36">
        <f t="shared" si="12"/>
        <v>21</v>
      </c>
      <c r="L134" s="36" t="str">
        <f t="shared" si="13"/>
        <v>C</v>
      </c>
      <c r="M134" s="36" t="str">
        <f t="shared" si="14"/>
        <v>MQ250</v>
      </c>
    </row>
    <row r="135" spans="1:13" hidden="1" x14ac:dyDescent="0.3">
      <c r="A135" s="3" t="s">
        <v>19</v>
      </c>
      <c r="B135" s="3" t="s">
        <v>189</v>
      </c>
      <c r="C135" s="3" t="s">
        <v>137</v>
      </c>
      <c r="D135" s="3" t="s">
        <v>190</v>
      </c>
      <c r="E135" s="3"/>
      <c r="F135" s="12">
        <v>675</v>
      </c>
      <c r="G135" s="12">
        <v>0</v>
      </c>
      <c r="H135" s="3"/>
      <c r="I135" s="36" t="str">
        <f t="shared" si="10"/>
        <v>21C5</v>
      </c>
      <c r="J135" s="36">
        <f t="shared" si="11"/>
        <v>5</v>
      </c>
      <c r="K135" s="36">
        <f t="shared" si="12"/>
        <v>21</v>
      </c>
      <c r="L135" s="36" t="str">
        <f t="shared" si="13"/>
        <v>C</v>
      </c>
      <c r="M135" s="36" t="str">
        <f t="shared" si="14"/>
        <v>MQ250</v>
      </c>
    </row>
    <row r="136" spans="1:13" hidden="1" x14ac:dyDescent="0.3">
      <c r="A136" s="3" t="s">
        <v>53</v>
      </c>
      <c r="B136" s="3" t="s">
        <v>189</v>
      </c>
      <c r="C136" s="3" t="s">
        <v>27</v>
      </c>
      <c r="D136" s="3"/>
      <c r="E136" s="3" t="s">
        <v>54</v>
      </c>
      <c r="F136" s="12">
        <v>0</v>
      </c>
      <c r="G136" s="12">
        <v>0</v>
      </c>
      <c r="H136" s="3" t="s">
        <v>55</v>
      </c>
      <c r="I136" s="36" t="str">
        <f t="shared" si="10"/>
        <v>21C5</v>
      </c>
      <c r="J136" s="36">
        <f t="shared" si="11"/>
        <v>5</v>
      </c>
      <c r="K136" s="36">
        <f t="shared" si="12"/>
        <v>21</v>
      </c>
      <c r="L136" s="36" t="str">
        <f t="shared" si="13"/>
        <v>C</v>
      </c>
      <c r="M136" s="36" t="str">
        <f t="shared" si="14"/>
        <v>MQ250</v>
      </c>
    </row>
    <row r="137" spans="1:13" hidden="1" x14ac:dyDescent="0.3">
      <c r="A137" s="3" t="s">
        <v>19</v>
      </c>
      <c r="B137" s="3" t="s">
        <v>191</v>
      </c>
      <c r="C137" s="3" t="s">
        <v>137</v>
      </c>
      <c r="D137" s="3" t="s">
        <v>192</v>
      </c>
      <c r="E137" s="3"/>
      <c r="F137" s="12">
        <v>675</v>
      </c>
      <c r="G137" s="12">
        <v>0</v>
      </c>
      <c r="H137" s="3"/>
      <c r="I137" s="36" t="str">
        <f t="shared" si="10"/>
        <v>21C5</v>
      </c>
      <c r="J137" s="36">
        <f t="shared" si="11"/>
        <v>5</v>
      </c>
      <c r="K137" s="36">
        <f t="shared" si="12"/>
        <v>21</v>
      </c>
      <c r="L137" s="36" t="str">
        <f t="shared" si="13"/>
        <v>C</v>
      </c>
      <c r="M137" s="36" t="str">
        <f t="shared" si="14"/>
        <v>MQ250</v>
      </c>
    </row>
    <row r="138" spans="1:13" hidden="1" x14ac:dyDescent="0.3">
      <c r="A138" s="3" t="s">
        <v>53</v>
      </c>
      <c r="B138" s="3" t="s">
        <v>191</v>
      </c>
      <c r="C138" s="3" t="s">
        <v>27</v>
      </c>
      <c r="D138" s="3"/>
      <c r="E138" s="3" t="s">
        <v>54</v>
      </c>
      <c r="F138" s="12">
        <v>0</v>
      </c>
      <c r="G138" s="12">
        <v>0</v>
      </c>
      <c r="H138" s="3" t="s">
        <v>55</v>
      </c>
      <c r="I138" s="36" t="str">
        <f t="shared" si="10"/>
        <v>21C5</v>
      </c>
      <c r="J138" s="36">
        <f t="shared" si="11"/>
        <v>5</v>
      </c>
      <c r="K138" s="36">
        <f t="shared" si="12"/>
        <v>21</v>
      </c>
      <c r="L138" s="36" t="str">
        <f t="shared" si="13"/>
        <v>C</v>
      </c>
      <c r="M138" s="36" t="str">
        <f t="shared" si="14"/>
        <v>MQ250</v>
      </c>
    </row>
    <row r="139" spans="1:13" hidden="1" x14ac:dyDescent="0.3">
      <c r="A139" s="3" t="s">
        <v>19</v>
      </c>
      <c r="B139" s="3" t="s">
        <v>193</v>
      </c>
      <c r="C139" s="3" t="s">
        <v>137</v>
      </c>
      <c r="D139" s="3" t="s">
        <v>194</v>
      </c>
      <c r="E139" s="3"/>
      <c r="F139" s="12">
        <v>675</v>
      </c>
      <c r="G139" s="12">
        <v>0</v>
      </c>
      <c r="H139" s="3"/>
      <c r="I139" s="36" t="str">
        <f t="shared" si="10"/>
        <v>21C5</v>
      </c>
      <c r="J139" s="36">
        <f t="shared" si="11"/>
        <v>5</v>
      </c>
      <c r="K139" s="36">
        <f t="shared" si="12"/>
        <v>21</v>
      </c>
      <c r="L139" s="36" t="str">
        <f t="shared" si="13"/>
        <v>C</v>
      </c>
      <c r="M139" s="36" t="str">
        <f t="shared" si="14"/>
        <v>MQ250</v>
      </c>
    </row>
    <row r="140" spans="1:13" hidden="1" x14ac:dyDescent="0.3">
      <c r="A140" s="3" t="s">
        <v>53</v>
      </c>
      <c r="B140" s="3" t="s">
        <v>193</v>
      </c>
      <c r="C140" s="3" t="s">
        <v>27</v>
      </c>
      <c r="D140" s="3"/>
      <c r="E140" s="3" t="s">
        <v>54</v>
      </c>
      <c r="F140" s="12">
        <v>0</v>
      </c>
      <c r="G140" s="12">
        <v>0</v>
      </c>
      <c r="H140" s="3" t="s">
        <v>55</v>
      </c>
      <c r="I140" s="36" t="str">
        <f t="shared" si="10"/>
        <v>21C5</v>
      </c>
      <c r="J140" s="36">
        <f t="shared" si="11"/>
        <v>5</v>
      </c>
      <c r="K140" s="36">
        <f t="shared" si="12"/>
        <v>21</v>
      </c>
      <c r="L140" s="36" t="str">
        <f t="shared" si="13"/>
        <v>C</v>
      </c>
      <c r="M140" s="36" t="str">
        <f t="shared" si="14"/>
        <v>MQ250</v>
      </c>
    </row>
    <row r="141" spans="1:13" hidden="1" x14ac:dyDescent="0.3">
      <c r="A141" s="3" t="s">
        <v>19</v>
      </c>
      <c r="B141" s="3" t="s">
        <v>195</v>
      </c>
      <c r="C141" s="3" t="s">
        <v>142</v>
      </c>
      <c r="D141" s="3" t="s">
        <v>196</v>
      </c>
      <c r="E141" s="3"/>
      <c r="F141" s="12">
        <v>741</v>
      </c>
      <c r="G141" s="12">
        <v>0</v>
      </c>
      <c r="H141" s="3"/>
      <c r="I141" s="36" t="str">
        <f t="shared" si="10"/>
        <v>21C6</v>
      </c>
      <c r="J141" s="36">
        <f t="shared" si="11"/>
        <v>6</v>
      </c>
      <c r="K141" s="36">
        <f t="shared" si="12"/>
        <v>21</v>
      </c>
      <c r="L141" s="36" t="str">
        <f t="shared" si="13"/>
        <v>C</v>
      </c>
      <c r="M141" s="36" t="str">
        <f t="shared" si="14"/>
        <v>MQ250</v>
      </c>
    </row>
    <row r="142" spans="1:13" hidden="1" x14ac:dyDescent="0.3">
      <c r="A142" s="3" t="s">
        <v>53</v>
      </c>
      <c r="B142" s="3" t="s">
        <v>195</v>
      </c>
      <c r="C142" s="3" t="s">
        <v>27</v>
      </c>
      <c r="D142" s="3"/>
      <c r="E142" s="3" t="s">
        <v>54</v>
      </c>
      <c r="F142" s="12">
        <v>0</v>
      </c>
      <c r="G142" s="12">
        <v>0</v>
      </c>
      <c r="H142" s="3" t="s">
        <v>55</v>
      </c>
      <c r="I142" s="36" t="str">
        <f t="shared" si="10"/>
        <v>21C6</v>
      </c>
      <c r="J142" s="36">
        <f t="shared" si="11"/>
        <v>6</v>
      </c>
      <c r="K142" s="36">
        <f t="shared" si="12"/>
        <v>21</v>
      </c>
      <c r="L142" s="36" t="str">
        <f t="shared" si="13"/>
        <v>C</v>
      </c>
      <c r="M142" s="36" t="str">
        <f t="shared" si="14"/>
        <v>MQ250</v>
      </c>
    </row>
    <row r="143" spans="1:13" hidden="1" x14ac:dyDescent="0.3">
      <c r="A143" s="3" t="s">
        <v>19</v>
      </c>
      <c r="B143" s="3" t="s">
        <v>197</v>
      </c>
      <c r="C143" s="3" t="s">
        <v>142</v>
      </c>
      <c r="D143" s="3" t="s">
        <v>198</v>
      </c>
      <c r="E143" s="3"/>
      <c r="F143" s="12">
        <v>741</v>
      </c>
      <c r="G143" s="12">
        <v>0</v>
      </c>
      <c r="H143" s="3"/>
      <c r="I143" s="36" t="str">
        <f t="shared" si="10"/>
        <v>21C6</v>
      </c>
      <c r="J143" s="36">
        <f t="shared" si="11"/>
        <v>6</v>
      </c>
      <c r="K143" s="36">
        <f t="shared" si="12"/>
        <v>21</v>
      </c>
      <c r="L143" s="36" t="str">
        <f t="shared" si="13"/>
        <v>C</v>
      </c>
      <c r="M143" s="36" t="str">
        <f t="shared" si="14"/>
        <v>MQ250</v>
      </c>
    </row>
    <row r="144" spans="1:13" hidden="1" x14ac:dyDescent="0.3">
      <c r="A144" s="3" t="s">
        <v>53</v>
      </c>
      <c r="B144" s="3" t="s">
        <v>197</v>
      </c>
      <c r="C144" s="3" t="s">
        <v>27</v>
      </c>
      <c r="D144" s="3"/>
      <c r="E144" s="3" t="s">
        <v>54</v>
      </c>
      <c r="F144" s="12">
        <v>0</v>
      </c>
      <c r="G144" s="12">
        <v>0</v>
      </c>
      <c r="H144" s="3" t="s">
        <v>55</v>
      </c>
      <c r="I144" s="36" t="str">
        <f t="shared" si="10"/>
        <v>21C6</v>
      </c>
      <c r="J144" s="36">
        <f t="shared" si="11"/>
        <v>6</v>
      </c>
      <c r="K144" s="36">
        <f t="shared" si="12"/>
        <v>21</v>
      </c>
      <c r="L144" s="36" t="str">
        <f t="shared" si="13"/>
        <v>C</v>
      </c>
      <c r="M144" s="36" t="str">
        <f t="shared" si="14"/>
        <v>MQ250</v>
      </c>
    </row>
    <row r="145" spans="1:13" hidden="1" x14ac:dyDescent="0.3">
      <c r="A145" s="3" t="s">
        <v>19</v>
      </c>
      <c r="B145" s="3" t="s">
        <v>199</v>
      </c>
      <c r="C145" s="3" t="s">
        <v>142</v>
      </c>
      <c r="D145" s="3" t="s">
        <v>200</v>
      </c>
      <c r="E145" s="3"/>
      <c r="F145" s="12">
        <v>741</v>
      </c>
      <c r="G145" s="12">
        <v>0</v>
      </c>
      <c r="H145" s="3"/>
      <c r="I145" s="36" t="str">
        <f t="shared" si="10"/>
        <v>21C6</v>
      </c>
      <c r="J145" s="36">
        <f t="shared" si="11"/>
        <v>6</v>
      </c>
      <c r="K145" s="36">
        <f t="shared" si="12"/>
        <v>21</v>
      </c>
      <c r="L145" s="36" t="str">
        <f t="shared" si="13"/>
        <v>C</v>
      </c>
      <c r="M145" s="36" t="str">
        <f t="shared" si="14"/>
        <v>MQ250</v>
      </c>
    </row>
    <row r="146" spans="1:13" hidden="1" x14ac:dyDescent="0.3">
      <c r="A146" s="3" t="s">
        <v>53</v>
      </c>
      <c r="B146" s="3" t="s">
        <v>199</v>
      </c>
      <c r="C146" s="3" t="s">
        <v>27</v>
      </c>
      <c r="D146" s="3"/>
      <c r="E146" s="3" t="s">
        <v>54</v>
      </c>
      <c r="F146" s="12">
        <v>0</v>
      </c>
      <c r="G146" s="12">
        <v>0</v>
      </c>
      <c r="H146" s="3" t="s">
        <v>55</v>
      </c>
      <c r="I146" s="36" t="str">
        <f t="shared" si="10"/>
        <v>21C6</v>
      </c>
      <c r="J146" s="36">
        <f t="shared" si="11"/>
        <v>6</v>
      </c>
      <c r="K146" s="36">
        <f t="shared" si="12"/>
        <v>21</v>
      </c>
      <c r="L146" s="36" t="str">
        <f t="shared" si="13"/>
        <v>C</v>
      </c>
      <c r="M146" s="36" t="str">
        <f t="shared" si="14"/>
        <v>MQ250</v>
      </c>
    </row>
    <row r="147" spans="1:13" hidden="1" x14ac:dyDescent="0.3">
      <c r="A147" s="3" t="s">
        <v>19</v>
      </c>
      <c r="B147" s="3" t="s">
        <v>201</v>
      </c>
      <c r="C147" s="3" t="s">
        <v>142</v>
      </c>
      <c r="D147" s="3" t="s">
        <v>202</v>
      </c>
      <c r="E147" s="3"/>
      <c r="F147" s="12">
        <v>741</v>
      </c>
      <c r="G147" s="12">
        <v>0</v>
      </c>
      <c r="H147" s="3"/>
      <c r="I147" s="36" t="str">
        <f t="shared" si="10"/>
        <v>21C7</v>
      </c>
      <c r="J147" s="36">
        <f t="shared" si="11"/>
        <v>7</v>
      </c>
      <c r="K147" s="36">
        <f t="shared" si="12"/>
        <v>21</v>
      </c>
      <c r="L147" s="36" t="str">
        <f t="shared" si="13"/>
        <v>C</v>
      </c>
      <c r="M147" s="36" t="str">
        <f t="shared" si="14"/>
        <v>MQ250</v>
      </c>
    </row>
    <row r="148" spans="1:13" hidden="1" x14ac:dyDescent="0.3">
      <c r="A148" s="3" t="s">
        <v>53</v>
      </c>
      <c r="B148" s="3" t="s">
        <v>201</v>
      </c>
      <c r="C148" s="3" t="s">
        <v>27</v>
      </c>
      <c r="D148" s="3"/>
      <c r="E148" s="3" t="s">
        <v>54</v>
      </c>
      <c r="F148" s="12">
        <v>0</v>
      </c>
      <c r="G148" s="12">
        <v>0</v>
      </c>
      <c r="H148" s="3" t="s">
        <v>55</v>
      </c>
      <c r="I148" s="36" t="str">
        <f t="shared" si="10"/>
        <v>21C7</v>
      </c>
      <c r="J148" s="36">
        <f t="shared" si="11"/>
        <v>7</v>
      </c>
      <c r="K148" s="36">
        <f t="shared" si="12"/>
        <v>21</v>
      </c>
      <c r="L148" s="36" t="str">
        <f t="shared" si="13"/>
        <v>C</v>
      </c>
      <c r="M148" s="36" t="str">
        <f t="shared" si="14"/>
        <v>MQ250</v>
      </c>
    </row>
    <row r="149" spans="1:13" hidden="1" x14ac:dyDescent="0.3">
      <c r="A149" s="3" t="s">
        <v>19</v>
      </c>
      <c r="B149" s="3" t="s">
        <v>203</v>
      </c>
      <c r="C149" s="3" t="s">
        <v>142</v>
      </c>
      <c r="D149" s="3" t="s">
        <v>204</v>
      </c>
      <c r="E149" s="3"/>
      <c r="F149" s="35">
        <v>741</v>
      </c>
      <c r="G149" s="35">
        <v>0</v>
      </c>
      <c r="H149" s="3"/>
      <c r="I149" s="36" t="str">
        <f t="shared" si="10"/>
        <v>21C7</v>
      </c>
      <c r="J149" s="36">
        <f t="shared" si="11"/>
        <v>7</v>
      </c>
      <c r="K149" s="36">
        <f t="shared" si="12"/>
        <v>21</v>
      </c>
      <c r="L149" s="36" t="str">
        <f t="shared" si="13"/>
        <v>C</v>
      </c>
      <c r="M149" s="36" t="str">
        <f t="shared" si="14"/>
        <v>MQ250</v>
      </c>
    </row>
    <row r="150" spans="1:13" hidden="1" x14ac:dyDescent="0.3">
      <c r="A150" s="3" t="s">
        <v>53</v>
      </c>
      <c r="B150" s="3" t="s">
        <v>203</v>
      </c>
      <c r="C150" s="3" t="s">
        <v>27</v>
      </c>
      <c r="D150" s="3"/>
      <c r="E150" s="3" t="s">
        <v>54</v>
      </c>
      <c r="F150" s="12">
        <v>0</v>
      </c>
      <c r="G150" s="12">
        <v>0</v>
      </c>
      <c r="H150" s="3" t="s">
        <v>55</v>
      </c>
      <c r="I150" s="36" t="str">
        <f t="shared" si="10"/>
        <v>21C7</v>
      </c>
      <c r="J150" s="36">
        <f t="shared" si="11"/>
        <v>7</v>
      </c>
      <c r="K150" s="36">
        <f t="shared" si="12"/>
        <v>21</v>
      </c>
      <c r="L150" s="36" t="str">
        <f t="shared" si="13"/>
        <v>C</v>
      </c>
      <c r="M150" s="36" t="str">
        <f t="shared" si="14"/>
        <v>MQ250</v>
      </c>
    </row>
    <row r="151" spans="1:13" hidden="1" x14ac:dyDescent="0.3">
      <c r="A151" s="3" t="s">
        <v>19</v>
      </c>
      <c r="B151" s="3" t="s">
        <v>205</v>
      </c>
      <c r="C151" s="3" t="s">
        <v>137</v>
      </c>
      <c r="D151" s="3" t="s">
        <v>206</v>
      </c>
      <c r="E151" s="3"/>
      <c r="F151" s="12">
        <v>675</v>
      </c>
      <c r="G151" s="12">
        <v>0</v>
      </c>
      <c r="H151" s="3"/>
      <c r="I151" s="36" t="str">
        <f t="shared" si="10"/>
        <v>21C7</v>
      </c>
      <c r="J151" s="36">
        <f t="shared" si="11"/>
        <v>7</v>
      </c>
      <c r="K151" s="36">
        <f t="shared" si="12"/>
        <v>21</v>
      </c>
      <c r="L151" s="36" t="str">
        <f t="shared" si="13"/>
        <v>C</v>
      </c>
      <c r="M151" s="36" t="str">
        <f t="shared" si="14"/>
        <v>MQ250</v>
      </c>
    </row>
    <row r="152" spans="1:13" hidden="1" x14ac:dyDescent="0.3">
      <c r="A152" s="3" t="s">
        <v>53</v>
      </c>
      <c r="B152" s="3" t="s">
        <v>205</v>
      </c>
      <c r="C152" s="3" t="s">
        <v>27</v>
      </c>
      <c r="D152" s="3"/>
      <c r="E152" s="3" t="s">
        <v>54</v>
      </c>
      <c r="F152" s="12">
        <v>0</v>
      </c>
      <c r="G152" s="12">
        <v>0</v>
      </c>
      <c r="H152" s="3" t="s">
        <v>55</v>
      </c>
      <c r="I152" s="36" t="str">
        <f t="shared" si="10"/>
        <v>21C7</v>
      </c>
      <c r="J152" s="36">
        <f t="shared" si="11"/>
        <v>7</v>
      </c>
      <c r="K152" s="36">
        <f t="shared" si="12"/>
        <v>21</v>
      </c>
      <c r="L152" s="36" t="str">
        <f t="shared" si="13"/>
        <v>C</v>
      </c>
      <c r="M152" s="36" t="str">
        <f t="shared" si="14"/>
        <v>MQ250</v>
      </c>
    </row>
    <row r="153" spans="1:13" hidden="1" x14ac:dyDescent="0.3">
      <c r="A153" s="3" t="s">
        <v>19</v>
      </c>
      <c r="B153" s="3" t="s">
        <v>207</v>
      </c>
      <c r="C153" s="3" t="s">
        <v>208</v>
      </c>
      <c r="D153" s="3" t="s">
        <v>209</v>
      </c>
      <c r="E153" s="3"/>
      <c r="F153" s="12">
        <v>0</v>
      </c>
      <c r="G153" s="12">
        <v>288</v>
      </c>
      <c r="H153" s="3"/>
      <c r="I153" s="36" t="str">
        <f t="shared" si="10"/>
        <v>21C8</v>
      </c>
      <c r="J153" s="36">
        <f t="shared" si="11"/>
        <v>8</v>
      </c>
      <c r="K153" s="36">
        <f t="shared" si="12"/>
        <v>21</v>
      </c>
      <c r="L153" s="36" t="str">
        <f t="shared" si="13"/>
        <v>C</v>
      </c>
      <c r="M153" s="36" t="str">
        <f t="shared" si="14"/>
        <v>MQ250</v>
      </c>
    </row>
    <row r="154" spans="1:13" hidden="1" x14ac:dyDescent="0.3">
      <c r="A154" s="3" t="s">
        <v>53</v>
      </c>
      <c r="B154" s="3" t="s">
        <v>207</v>
      </c>
      <c r="C154" s="3" t="s">
        <v>27</v>
      </c>
      <c r="D154" s="3"/>
      <c r="E154" s="3" t="s">
        <v>54</v>
      </c>
      <c r="F154" s="12">
        <v>0</v>
      </c>
      <c r="G154" s="12">
        <v>0</v>
      </c>
      <c r="H154" s="3" t="s">
        <v>55</v>
      </c>
      <c r="I154" s="36" t="str">
        <f t="shared" si="10"/>
        <v>21C8</v>
      </c>
      <c r="J154" s="36">
        <f t="shared" si="11"/>
        <v>8</v>
      </c>
      <c r="K154" s="36">
        <f t="shared" si="12"/>
        <v>21</v>
      </c>
      <c r="L154" s="36" t="str">
        <f t="shared" si="13"/>
        <v>C</v>
      </c>
      <c r="M154" s="36" t="str">
        <f t="shared" si="14"/>
        <v>MQ250</v>
      </c>
    </row>
    <row r="155" spans="1:13" hidden="1" x14ac:dyDescent="0.3">
      <c r="A155" s="3" t="s">
        <v>19</v>
      </c>
      <c r="B155" s="3" t="s">
        <v>210</v>
      </c>
      <c r="C155" s="3" t="s">
        <v>211</v>
      </c>
      <c r="D155" s="3" t="s">
        <v>212</v>
      </c>
      <c r="E155" s="3"/>
      <c r="F155" s="12">
        <v>11</v>
      </c>
      <c r="G155" s="12">
        <v>0</v>
      </c>
      <c r="H155" s="3"/>
      <c r="I155" s="36" t="str">
        <f t="shared" si="10"/>
        <v>21C8</v>
      </c>
      <c r="J155" s="36">
        <f t="shared" si="11"/>
        <v>8</v>
      </c>
      <c r="K155" s="36">
        <f t="shared" si="12"/>
        <v>21</v>
      </c>
      <c r="L155" s="36" t="str">
        <f t="shared" si="13"/>
        <v>C</v>
      </c>
      <c r="M155" s="36" t="str">
        <f t="shared" si="14"/>
        <v>MQ250</v>
      </c>
    </row>
    <row r="156" spans="1:13" hidden="1" x14ac:dyDescent="0.3">
      <c r="A156" s="3" t="s">
        <v>53</v>
      </c>
      <c r="B156" s="3" t="s">
        <v>210</v>
      </c>
      <c r="C156" s="3" t="s">
        <v>27</v>
      </c>
      <c r="D156" s="3"/>
      <c r="E156" s="3" t="s">
        <v>54</v>
      </c>
      <c r="F156" s="12">
        <v>0</v>
      </c>
      <c r="G156" s="12">
        <v>0</v>
      </c>
      <c r="H156" s="3" t="s">
        <v>55</v>
      </c>
      <c r="I156" s="36" t="str">
        <f t="shared" si="10"/>
        <v>21C8</v>
      </c>
      <c r="J156" s="36">
        <f t="shared" si="11"/>
        <v>8</v>
      </c>
      <c r="K156" s="36">
        <f t="shared" si="12"/>
        <v>21</v>
      </c>
      <c r="L156" s="36" t="str">
        <f t="shared" si="13"/>
        <v>C</v>
      </c>
      <c r="M156" s="36" t="str">
        <f t="shared" si="14"/>
        <v>MQ250</v>
      </c>
    </row>
    <row r="157" spans="1:13" hidden="1" x14ac:dyDescent="0.3">
      <c r="A157" s="3" t="s">
        <v>19</v>
      </c>
      <c r="B157" s="3" t="s">
        <v>213</v>
      </c>
      <c r="C157" s="3" t="s">
        <v>137</v>
      </c>
      <c r="D157" s="3" t="s">
        <v>214</v>
      </c>
      <c r="E157" s="3"/>
      <c r="F157" s="12">
        <v>675</v>
      </c>
      <c r="G157" s="12">
        <v>0</v>
      </c>
      <c r="H157" s="3"/>
      <c r="I157" s="36" t="str">
        <f t="shared" si="10"/>
        <v>21C8</v>
      </c>
      <c r="J157" s="36">
        <f t="shared" si="11"/>
        <v>8</v>
      </c>
      <c r="K157" s="36">
        <f t="shared" si="12"/>
        <v>21</v>
      </c>
      <c r="L157" s="36" t="str">
        <f t="shared" si="13"/>
        <v>C</v>
      </c>
      <c r="M157" s="36" t="str">
        <f t="shared" si="14"/>
        <v>MQ250</v>
      </c>
    </row>
    <row r="158" spans="1:13" hidden="1" x14ac:dyDescent="0.3">
      <c r="A158" s="3" t="s">
        <v>53</v>
      </c>
      <c r="B158" s="3" t="s">
        <v>213</v>
      </c>
      <c r="C158" s="3" t="s">
        <v>27</v>
      </c>
      <c r="D158" s="3"/>
      <c r="E158" s="3" t="s">
        <v>54</v>
      </c>
      <c r="F158" s="12">
        <v>0</v>
      </c>
      <c r="G158" s="12">
        <v>0</v>
      </c>
      <c r="H158" s="3" t="s">
        <v>55</v>
      </c>
      <c r="I158" s="36" t="str">
        <f t="shared" si="10"/>
        <v>21C8</v>
      </c>
      <c r="J158" s="36">
        <f t="shared" si="11"/>
        <v>8</v>
      </c>
      <c r="K158" s="36">
        <f t="shared" si="12"/>
        <v>21</v>
      </c>
      <c r="L158" s="36" t="str">
        <f t="shared" si="13"/>
        <v>C</v>
      </c>
      <c r="M158" s="36" t="str">
        <f t="shared" si="14"/>
        <v>MQ250</v>
      </c>
    </row>
    <row r="159" spans="1:13" hidden="1" x14ac:dyDescent="0.3">
      <c r="A159" s="3" t="s">
        <v>19</v>
      </c>
      <c r="B159" s="3" t="s">
        <v>215</v>
      </c>
      <c r="C159" s="3" t="s">
        <v>142</v>
      </c>
      <c r="D159" s="3" t="s">
        <v>216</v>
      </c>
      <c r="E159" s="3"/>
      <c r="F159" s="12">
        <v>741</v>
      </c>
      <c r="G159" s="12">
        <v>0</v>
      </c>
      <c r="H159" s="3"/>
      <c r="I159" s="36" t="str">
        <f t="shared" si="10"/>
        <v>21C9</v>
      </c>
      <c r="J159" s="36">
        <f t="shared" si="11"/>
        <v>9</v>
      </c>
      <c r="K159" s="36">
        <f t="shared" si="12"/>
        <v>21</v>
      </c>
      <c r="L159" s="36" t="str">
        <f t="shared" si="13"/>
        <v>C</v>
      </c>
      <c r="M159" s="36" t="str">
        <f t="shared" si="14"/>
        <v>MQ250</v>
      </c>
    </row>
    <row r="160" spans="1:13" hidden="1" x14ac:dyDescent="0.3">
      <c r="A160" s="3" t="s">
        <v>53</v>
      </c>
      <c r="B160" s="3" t="s">
        <v>215</v>
      </c>
      <c r="C160" s="3" t="s">
        <v>27</v>
      </c>
      <c r="D160" s="3"/>
      <c r="E160" s="3" t="s">
        <v>54</v>
      </c>
      <c r="F160" s="12">
        <v>0</v>
      </c>
      <c r="G160" s="12">
        <v>0</v>
      </c>
      <c r="H160" s="3" t="s">
        <v>55</v>
      </c>
      <c r="I160" s="36" t="str">
        <f t="shared" si="10"/>
        <v>21C9</v>
      </c>
      <c r="J160" s="36">
        <f t="shared" si="11"/>
        <v>9</v>
      </c>
      <c r="K160" s="36">
        <f t="shared" si="12"/>
        <v>21</v>
      </c>
      <c r="L160" s="36" t="str">
        <f t="shared" si="13"/>
        <v>C</v>
      </c>
      <c r="M160" s="36" t="str">
        <f t="shared" si="14"/>
        <v>MQ250</v>
      </c>
    </row>
    <row r="161" spans="1:13" hidden="1" x14ac:dyDescent="0.3">
      <c r="A161" s="3" t="s">
        <v>19</v>
      </c>
      <c r="B161" s="3" t="s">
        <v>217</v>
      </c>
      <c r="C161" s="3" t="s">
        <v>142</v>
      </c>
      <c r="D161" s="3" t="s">
        <v>218</v>
      </c>
      <c r="E161" s="3"/>
      <c r="F161" s="12">
        <v>741</v>
      </c>
      <c r="G161" s="12">
        <v>0</v>
      </c>
      <c r="H161" s="3"/>
      <c r="I161" s="36" t="str">
        <f t="shared" si="10"/>
        <v>21C9</v>
      </c>
      <c r="J161" s="36">
        <f t="shared" si="11"/>
        <v>9</v>
      </c>
      <c r="K161" s="36">
        <f t="shared" si="12"/>
        <v>21</v>
      </c>
      <c r="L161" s="36" t="str">
        <f t="shared" si="13"/>
        <v>C</v>
      </c>
      <c r="M161" s="36" t="str">
        <f t="shared" si="14"/>
        <v>MQ250</v>
      </c>
    </row>
    <row r="162" spans="1:13" hidden="1" x14ac:dyDescent="0.3">
      <c r="A162" s="3" t="s">
        <v>53</v>
      </c>
      <c r="B162" s="3" t="s">
        <v>217</v>
      </c>
      <c r="C162" s="3" t="s">
        <v>27</v>
      </c>
      <c r="D162" s="3"/>
      <c r="E162" s="3" t="s">
        <v>54</v>
      </c>
      <c r="F162" s="12">
        <v>0</v>
      </c>
      <c r="G162" s="12">
        <v>0</v>
      </c>
      <c r="H162" s="3" t="s">
        <v>55</v>
      </c>
      <c r="I162" s="36" t="str">
        <f t="shared" si="10"/>
        <v>21C9</v>
      </c>
      <c r="J162" s="36">
        <f t="shared" si="11"/>
        <v>9</v>
      </c>
      <c r="K162" s="36">
        <f t="shared" si="12"/>
        <v>21</v>
      </c>
      <c r="L162" s="36" t="str">
        <f t="shared" si="13"/>
        <v>C</v>
      </c>
      <c r="M162" s="36" t="str">
        <f t="shared" si="14"/>
        <v>MQ250</v>
      </c>
    </row>
    <row r="163" spans="1:13" hidden="1" x14ac:dyDescent="0.3">
      <c r="A163" s="3" t="s">
        <v>19</v>
      </c>
      <c r="B163" s="3" t="s">
        <v>219</v>
      </c>
      <c r="C163" s="3" t="s">
        <v>171</v>
      </c>
      <c r="D163" s="3" t="s">
        <v>220</v>
      </c>
      <c r="E163" s="3"/>
      <c r="F163" s="12">
        <v>585</v>
      </c>
      <c r="G163" s="12">
        <v>0</v>
      </c>
      <c r="H163" s="3"/>
      <c r="I163" s="36" t="str">
        <f t="shared" si="10"/>
        <v>21C9</v>
      </c>
      <c r="J163" s="36">
        <f t="shared" si="11"/>
        <v>9</v>
      </c>
      <c r="K163" s="36">
        <f t="shared" si="12"/>
        <v>21</v>
      </c>
      <c r="L163" s="36" t="str">
        <f t="shared" si="13"/>
        <v>C</v>
      </c>
      <c r="M163" s="36" t="str">
        <f t="shared" si="14"/>
        <v>MQ250</v>
      </c>
    </row>
    <row r="164" spans="1:13" hidden="1" x14ac:dyDescent="0.3">
      <c r="A164" s="3" t="s">
        <v>53</v>
      </c>
      <c r="B164" s="3" t="s">
        <v>219</v>
      </c>
      <c r="C164" s="3" t="s">
        <v>27</v>
      </c>
      <c r="D164" s="3"/>
      <c r="E164" s="3" t="s">
        <v>54</v>
      </c>
      <c r="F164" s="12">
        <v>0</v>
      </c>
      <c r="G164" s="12">
        <v>0</v>
      </c>
      <c r="H164" s="3" t="s">
        <v>55</v>
      </c>
      <c r="I164" s="36" t="str">
        <f t="shared" si="10"/>
        <v>21C9</v>
      </c>
      <c r="J164" s="36">
        <f t="shared" si="11"/>
        <v>9</v>
      </c>
      <c r="K164" s="36">
        <f t="shared" si="12"/>
        <v>21</v>
      </c>
      <c r="L164" s="36" t="str">
        <f t="shared" si="13"/>
        <v>C</v>
      </c>
      <c r="M164" s="36" t="str">
        <f t="shared" si="14"/>
        <v>MQ250</v>
      </c>
    </row>
    <row r="165" spans="1:13" hidden="1" x14ac:dyDescent="0.3">
      <c r="A165" s="3" t="s">
        <v>19</v>
      </c>
      <c r="B165" s="3" t="s">
        <v>221</v>
      </c>
      <c r="C165" s="3" t="s">
        <v>142</v>
      </c>
      <c r="D165" s="3" t="s">
        <v>222</v>
      </c>
      <c r="E165" s="3"/>
      <c r="F165" s="12">
        <v>0</v>
      </c>
      <c r="G165" s="12">
        <v>741</v>
      </c>
      <c r="H165" s="3"/>
      <c r="I165" s="36" t="str">
        <f t="shared" si="10"/>
        <v>21D10</v>
      </c>
      <c r="J165" s="36">
        <f t="shared" si="11"/>
        <v>10</v>
      </c>
      <c r="K165" s="36">
        <f t="shared" si="12"/>
        <v>21</v>
      </c>
      <c r="L165" s="36" t="str">
        <f t="shared" si="13"/>
        <v>D</v>
      </c>
      <c r="M165" s="36" t="str">
        <f t="shared" si="14"/>
        <v>MQ250</v>
      </c>
    </row>
    <row r="166" spans="1:13" hidden="1" x14ac:dyDescent="0.3">
      <c r="A166" s="3" t="s">
        <v>53</v>
      </c>
      <c r="B166" s="3" t="s">
        <v>221</v>
      </c>
      <c r="C166" s="3" t="s">
        <v>27</v>
      </c>
      <c r="D166" s="3"/>
      <c r="E166" s="3" t="s">
        <v>54</v>
      </c>
      <c r="F166" s="12">
        <v>0</v>
      </c>
      <c r="G166" s="12">
        <v>0</v>
      </c>
      <c r="H166" s="3" t="s">
        <v>55</v>
      </c>
      <c r="I166" s="36" t="str">
        <f t="shared" si="10"/>
        <v>21D10</v>
      </c>
      <c r="J166" s="36">
        <f t="shared" si="11"/>
        <v>10</v>
      </c>
      <c r="K166" s="36">
        <f t="shared" si="12"/>
        <v>21</v>
      </c>
      <c r="L166" s="36" t="str">
        <f t="shared" si="13"/>
        <v>D</v>
      </c>
      <c r="M166" s="36" t="str">
        <f t="shared" si="14"/>
        <v>MQ250</v>
      </c>
    </row>
    <row r="167" spans="1:13" hidden="1" x14ac:dyDescent="0.3">
      <c r="A167" s="3" t="s">
        <v>19</v>
      </c>
      <c r="B167" s="3" t="s">
        <v>223</v>
      </c>
      <c r="C167" s="3" t="s">
        <v>224</v>
      </c>
      <c r="D167" s="3" t="s">
        <v>225</v>
      </c>
      <c r="E167" s="3"/>
      <c r="F167" s="12">
        <v>215</v>
      </c>
      <c r="G167" s="12">
        <v>0</v>
      </c>
      <c r="H167" s="3"/>
      <c r="I167" s="36" t="str">
        <f t="shared" si="10"/>
        <v>21D10</v>
      </c>
      <c r="J167" s="36">
        <f t="shared" si="11"/>
        <v>10</v>
      </c>
      <c r="K167" s="36">
        <f t="shared" si="12"/>
        <v>21</v>
      </c>
      <c r="L167" s="36" t="str">
        <f t="shared" si="13"/>
        <v>D</v>
      </c>
      <c r="M167" s="36" t="str">
        <f t="shared" si="14"/>
        <v>MQ250</v>
      </c>
    </row>
    <row r="168" spans="1:13" hidden="1" x14ac:dyDescent="0.3">
      <c r="A168" s="3" t="s">
        <v>53</v>
      </c>
      <c r="B168" s="3" t="s">
        <v>223</v>
      </c>
      <c r="C168" s="3" t="s">
        <v>27</v>
      </c>
      <c r="D168" s="3"/>
      <c r="E168" s="3" t="s">
        <v>54</v>
      </c>
      <c r="F168" s="12">
        <v>0</v>
      </c>
      <c r="G168" s="12">
        <v>0</v>
      </c>
      <c r="H168" s="3" t="s">
        <v>55</v>
      </c>
      <c r="I168" s="36" t="str">
        <f t="shared" si="10"/>
        <v>21D10</v>
      </c>
      <c r="J168" s="36">
        <f t="shared" si="11"/>
        <v>10</v>
      </c>
      <c r="K168" s="36">
        <f t="shared" si="12"/>
        <v>21</v>
      </c>
      <c r="L168" s="36" t="str">
        <f t="shared" si="13"/>
        <v>D</v>
      </c>
      <c r="M168" s="36" t="str">
        <f t="shared" si="14"/>
        <v>MQ250</v>
      </c>
    </row>
    <row r="169" spans="1:13" hidden="1" x14ac:dyDescent="0.3">
      <c r="A169" s="3" t="s">
        <v>19</v>
      </c>
      <c r="B169" s="3" t="s">
        <v>226</v>
      </c>
      <c r="C169" s="3" t="s">
        <v>227</v>
      </c>
      <c r="D169" s="3" t="s">
        <v>228</v>
      </c>
      <c r="E169" s="3"/>
      <c r="F169" s="12">
        <v>166</v>
      </c>
      <c r="G169" s="12">
        <v>0</v>
      </c>
      <c r="H169" s="3"/>
      <c r="I169" s="36" t="str">
        <f t="shared" si="10"/>
        <v>21D10</v>
      </c>
      <c r="J169" s="36">
        <f t="shared" si="11"/>
        <v>10</v>
      </c>
      <c r="K169" s="36">
        <f t="shared" si="12"/>
        <v>21</v>
      </c>
      <c r="L169" s="36" t="str">
        <f t="shared" si="13"/>
        <v>D</v>
      </c>
      <c r="M169" s="36" t="str">
        <f t="shared" si="14"/>
        <v>MQ250</v>
      </c>
    </row>
    <row r="170" spans="1:13" hidden="1" x14ac:dyDescent="0.3">
      <c r="A170" s="3" t="s">
        <v>53</v>
      </c>
      <c r="B170" s="3" t="s">
        <v>226</v>
      </c>
      <c r="C170" s="3" t="s">
        <v>27</v>
      </c>
      <c r="D170" s="3"/>
      <c r="E170" s="3" t="s">
        <v>54</v>
      </c>
      <c r="F170" s="12">
        <v>0</v>
      </c>
      <c r="G170" s="12">
        <v>0</v>
      </c>
      <c r="H170" s="3" t="s">
        <v>55</v>
      </c>
      <c r="I170" s="36" t="str">
        <f t="shared" si="10"/>
        <v>21D10</v>
      </c>
      <c r="J170" s="36">
        <f t="shared" si="11"/>
        <v>10</v>
      </c>
      <c r="K170" s="36">
        <f t="shared" si="12"/>
        <v>21</v>
      </c>
      <c r="L170" s="36" t="str">
        <f t="shared" si="13"/>
        <v>D</v>
      </c>
      <c r="M170" s="36" t="str">
        <f t="shared" si="14"/>
        <v>MQ250</v>
      </c>
    </row>
    <row r="171" spans="1:13" hidden="1" x14ac:dyDescent="0.3">
      <c r="A171" s="3" t="s">
        <v>19</v>
      </c>
      <c r="B171" s="3" t="s">
        <v>229</v>
      </c>
      <c r="C171" s="3" t="s">
        <v>137</v>
      </c>
      <c r="D171" s="3" t="s">
        <v>230</v>
      </c>
      <c r="E171" s="3"/>
      <c r="F171" s="35">
        <v>675</v>
      </c>
      <c r="G171" s="35">
        <v>0</v>
      </c>
      <c r="H171" s="3"/>
      <c r="I171" s="36" t="str">
        <f t="shared" si="10"/>
        <v>21D11</v>
      </c>
      <c r="J171" s="36">
        <f t="shared" si="11"/>
        <v>11</v>
      </c>
      <c r="K171" s="36">
        <f t="shared" si="12"/>
        <v>21</v>
      </c>
      <c r="L171" s="36" t="str">
        <f t="shared" si="13"/>
        <v>D</v>
      </c>
      <c r="M171" s="36" t="str">
        <f t="shared" si="14"/>
        <v>MQ250</v>
      </c>
    </row>
    <row r="172" spans="1:13" hidden="1" x14ac:dyDescent="0.3">
      <c r="A172" s="3" t="s">
        <v>53</v>
      </c>
      <c r="B172" s="3" t="s">
        <v>229</v>
      </c>
      <c r="C172" s="3" t="s">
        <v>27</v>
      </c>
      <c r="D172" s="3"/>
      <c r="E172" s="3" t="s">
        <v>54</v>
      </c>
      <c r="F172" s="12">
        <v>0</v>
      </c>
      <c r="G172" s="12">
        <v>0</v>
      </c>
      <c r="H172" s="3" t="s">
        <v>55</v>
      </c>
      <c r="I172" s="36" t="str">
        <f t="shared" si="10"/>
        <v>21D11</v>
      </c>
      <c r="J172" s="36">
        <f t="shared" si="11"/>
        <v>11</v>
      </c>
      <c r="K172" s="36">
        <f t="shared" si="12"/>
        <v>21</v>
      </c>
      <c r="L172" s="36" t="str">
        <f t="shared" si="13"/>
        <v>D</v>
      </c>
      <c r="M172" s="36" t="str">
        <f t="shared" si="14"/>
        <v>MQ250</v>
      </c>
    </row>
    <row r="173" spans="1:13" hidden="1" x14ac:dyDescent="0.3">
      <c r="A173" s="3" t="s">
        <v>19</v>
      </c>
      <c r="B173" s="3" t="s">
        <v>231</v>
      </c>
      <c r="C173" s="3" t="s">
        <v>142</v>
      </c>
      <c r="D173" s="3" t="s">
        <v>232</v>
      </c>
      <c r="E173" s="3"/>
      <c r="F173" s="35">
        <v>0</v>
      </c>
      <c r="G173" s="35">
        <v>741</v>
      </c>
      <c r="H173" s="3"/>
      <c r="I173" s="36" t="str">
        <f t="shared" si="10"/>
        <v>21D11</v>
      </c>
      <c r="J173" s="36">
        <f t="shared" si="11"/>
        <v>11</v>
      </c>
      <c r="K173" s="36">
        <f t="shared" si="12"/>
        <v>21</v>
      </c>
      <c r="L173" s="36" t="str">
        <f t="shared" si="13"/>
        <v>D</v>
      </c>
      <c r="M173" s="36" t="str">
        <f t="shared" si="14"/>
        <v>MQ250</v>
      </c>
    </row>
    <row r="174" spans="1:13" hidden="1" x14ac:dyDescent="0.3">
      <c r="A174" s="3" t="s">
        <v>53</v>
      </c>
      <c r="B174" s="3" t="s">
        <v>231</v>
      </c>
      <c r="C174" s="3" t="s">
        <v>27</v>
      </c>
      <c r="D174" s="3"/>
      <c r="E174" s="3" t="s">
        <v>54</v>
      </c>
      <c r="F174" s="12">
        <v>0</v>
      </c>
      <c r="G174" s="12">
        <v>0</v>
      </c>
      <c r="H174" s="3" t="s">
        <v>55</v>
      </c>
      <c r="I174" s="36" t="str">
        <f t="shared" si="10"/>
        <v>21D11</v>
      </c>
      <c r="J174" s="36">
        <f t="shared" si="11"/>
        <v>11</v>
      </c>
      <c r="K174" s="36">
        <f t="shared" si="12"/>
        <v>21</v>
      </c>
      <c r="L174" s="36" t="str">
        <f t="shared" si="13"/>
        <v>D</v>
      </c>
      <c r="M174" s="36" t="str">
        <f t="shared" si="14"/>
        <v>MQ250</v>
      </c>
    </row>
    <row r="175" spans="1:13" hidden="1" x14ac:dyDescent="0.3">
      <c r="A175" s="3" t="s">
        <v>19</v>
      </c>
      <c r="B175" s="3" t="s">
        <v>233</v>
      </c>
      <c r="C175" s="3" t="s">
        <v>171</v>
      </c>
      <c r="D175" s="3" t="s">
        <v>234</v>
      </c>
      <c r="E175" s="3"/>
      <c r="F175" s="35">
        <v>0</v>
      </c>
      <c r="G175" s="35">
        <v>585</v>
      </c>
      <c r="H175" s="3"/>
      <c r="I175" s="36" t="str">
        <f t="shared" si="10"/>
        <v>21D11</v>
      </c>
      <c r="J175" s="36">
        <f t="shared" si="11"/>
        <v>11</v>
      </c>
      <c r="K175" s="36">
        <f t="shared" si="12"/>
        <v>21</v>
      </c>
      <c r="L175" s="36" t="str">
        <f t="shared" si="13"/>
        <v>D</v>
      </c>
      <c r="M175" s="36" t="str">
        <f t="shared" si="14"/>
        <v>MQ250</v>
      </c>
    </row>
    <row r="176" spans="1:13" hidden="1" x14ac:dyDescent="0.3">
      <c r="A176" s="3" t="s">
        <v>53</v>
      </c>
      <c r="B176" s="3" t="s">
        <v>233</v>
      </c>
      <c r="C176" s="3" t="s">
        <v>27</v>
      </c>
      <c r="D176" s="3"/>
      <c r="E176" s="3" t="s">
        <v>54</v>
      </c>
      <c r="F176" s="12">
        <v>0</v>
      </c>
      <c r="G176" s="12">
        <v>0</v>
      </c>
      <c r="H176" s="3" t="s">
        <v>55</v>
      </c>
      <c r="I176" s="36" t="str">
        <f t="shared" si="10"/>
        <v>21D11</v>
      </c>
      <c r="J176" s="36">
        <f t="shared" si="11"/>
        <v>11</v>
      </c>
      <c r="K176" s="36">
        <f t="shared" si="12"/>
        <v>21</v>
      </c>
      <c r="L176" s="36" t="str">
        <f t="shared" si="13"/>
        <v>D</v>
      </c>
      <c r="M176" s="36" t="str">
        <f t="shared" si="14"/>
        <v>MQ250</v>
      </c>
    </row>
    <row r="177" spans="1:13" hidden="1" x14ac:dyDescent="0.3">
      <c r="A177" s="3" t="s">
        <v>19</v>
      </c>
      <c r="B177" s="3" t="s">
        <v>235</v>
      </c>
      <c r="C177" s="3" t="s">
        <v>171</v>
      </c>
      <c r="D177" s="3" t="s">
        <v>236</v>
      </c>
      <c r="E177" s="3"/>
      <c r="F177" s="12">
        <v>0</v>
      </c>
      <c r="G177" s="12">
        <v>585</v>
      </c>
      <c r="H177" s="3"/>
      <c r="I177" s="36" t="str">
        <f t="shared" si="10"/>
        <v>21D12</v>
      </c>
      <c r="J177" s="36">
        <f t="shared" si="11"/>
        <v>12</v>
      </c>
      <c r="K177" s="36">
        <f t="shared" si="12"/>
        <v>21</v>
      </c>
      <c r="L177" s="36" t="str">
        <f t="shared" si="13"/>
        <v>D</v>
      </c>
      <c r="M177" s="36" t="str">
        <f t="shared" si="14"/>
        <v>MQ250</v>
      </c>
    </row>
    <row r="178" spans="1:13" hidden="1" x14ac:dyDescent="0.3">
      <c r="A178" s="3" t="s">
        <v>53</v>
      </c>
      <c r="B178" s="3" t="s">
        <v>235</v>
      </c>
      <c r="C178" s="3" t="s">
        <v>27</v>
      </c>
      <c r="D178" s="3"/>
      <c r="E178" s="3" t="s">
        <v>54</v>
      </c>
      <c r="F178" s="12">
        <v>0</v>
      </c>
      <c r="G178" s="12">
        <v>0</v>
      </c>
      <c r="H178" s="3" t="s">
        <v>55</v>
      </c>
      <c r="I178" s="36" t="str">
        <f t="shared" si="10"/>
        <v>21D12</v>
      </c>
      <c r="J178" s="36">
        <f t="shared" si="11"/>
        <v>12</v>
      </c>
      <c r="K178" s="36">
        <f t="shared" si="12"/>
        <v>21</v>
      </c>
      <c r="L178" s="36" t="str">
        <f t="shared" si="13"/>
        <v>D</v>
      </c>
      <c r="M178" s="36" t="str">
        <f t="shared" si="14"/>
        <v>MQ250</v>
      </c>
    </row>
    <row r="179" spans="1:13" hidden="1" x14ac:dyDescent="0.3">
      <c r="A179" s="3" t="s">
        <v>19</v>
      </c>
      <c r="B179" s="3" t="s">
        <v>237</v>
      </c>
      <c r="C179" s="3" t="s">
        <v>142</v>
      </c>
      <c r="D179" s="3" t="s">
        <v>238</v>
      </c>
      <c r="E179" s="3"/>
      <c r="F179" s="12">
        <v>741</v>
      </c>
      <c r="G179" s="12">
        <v>0</v>
      </c>
      <c r="H179" s="3"/>
      <c r="I179" s="36" t="str">
        <f t="shared" si="10"/>
        <v>21D12</v>
      </c>
      <c r="J179" s="36">
        <f t="shared" si="11"/>
        <v>12</v>
      </c>
      <c r="K179" s="36">
        <f t="shared" si="12"/>
        <v>21</v>
      </c>
      <c r="L179" s="36" t="str">
        <f t="shared" si="13"/>
        <v>D</v>
      </c>
      <c r="M179" s="36" t="str">
        <f t="shared" si="14"/>
        <v>MQ250</v>
      </c>
    </row>
    <row r="180" spans="1:13" hidden="1" x14ac:dyDescent="0.3">
      <c r="A180" s="3" t="s">
        <v>53</v>
      </c>
      <c r="B180" s="3" t="s">
        <v>237</v>
      </c>
      <c r="C180" s="3" t="s">
        <v>27</v>
      </c>
      <c r="D180" s="3"/>
      <c r="E180" s="3" t="s">
        <v>54</v>
      </c>
      <c r="F180" s="12">
        <v>0</v>
      </c>
      <c r="G180" s="12">
        <v>0</v>
      </c>
      <c r="H180" s="3" t="s">
        <v>55</v>
      </c>
      <c r="I180" s="36" t="str">
        <f t="shared" si="10"/>
        <v>21D12</v>
      </c>
      <c r="J180" s="36">
        <f t="shared" si="11"/>
        <v>12</v>
      </c>
      <c r="K180" s="36">
        <f t="shared" si="12"/>
        <v>21</v>
      </c>
      <c r="L180" s="36" t="str">
        <f t="shared" si="13"/>
        <v>D</v>
      </c>
      <c r="M180" s="36" t="str">
        <f t="shared" si="14"/>
        <v>MQ250</v>
      </c>
    </row>
    <row r="181" spans="1:13" hidden="1" x14ac:dyDescent="0.3">
      <c r="A181" s="3" t="s">
        <v>19</v>
      </c>
      <c r="B181" s="3" t="s">
        <v>239</v>
      </c>
      <c r="C181" s="3" t="s">
        <v>171</v>
      </c>
      <c r="D181" s="3" t="s">
        <v>240</v>
      </c>
      <c r="E181" s="3"/>
      <c r="F181" s="12">
        <v>0</v>
      </c>
      <c r="G181" s="12">
        <v>585</v>
      </c>
      <c r="H181" s="3"/>
      <c r="I181" s="36" t="str">
        <f t="shared" si="10"/>
        <v>21D12</v>
      </c>
      <c r="J181" s="36">
        <f t="shared" si="11"/>
        <v>12</v>
      </c>
      <c r="K181" s="36">
        <f t="shared" si="12"/>
        <v>21</v>
      </c>
      <c r="L181" s="36" t="str">
        <f t="shared" si="13"/>
        <v>D</v>
      </c>
      <c r="M181" s="36" t="str">
        <f t="shared" si="14"/>
        <v>MQ250</v>
      </c>
    </row>
    <row r="182" spans="1:13" hidden="1" x14ac:dyDescent="0.3">
      <c r="A182" s="3" t="s">
        <v>53</v>
      </c>
      <c r="B182" s="3" t="s">
        <v>239</v>
      </c>
      <c r="C182" s="3" t="s">
        <v>27</v>
      </c>
      <c r="D182" s="3"/>
      <c r="E182" s="3" t="s">
        <v>54</v>
      </c>
      <c r="F182" s="12">
        <v>0</v>
      </c>
      <c r="G182" s="12">
        <v>0</v>
      </c>
      <c r="H182" s="3" t="s">
        <v>55</v>
      </c>
      <c r="I182" s="36" t="str">
        <f t="shared" si="10"/>
        <v>21D12</v>
      </c>
      <c r="J182" s="36">
        <f t="shared" si="11"/>
        <v>12</v>
      </c>
      <c r="K182" s="36">
        <f t="shared" si="12"/>
        <v>21</v>
      </c>
      <c r="L182" s="36" t="str">
        <f t="shared" si="13"/>
        <v>D</v>
      </c>
      <c r="M182" s="36" t="str">
        <f t="shared" si="14"/>
        <v>MQ250</v>
      </c>
    </row>
    <row r="183" spans="1:13" hidden="1" x14ac:dyDescent="0.3">
      <c r="A183" s="3" t="s">
        <v>19</v>
      </c>
      <c r="B183" s="3" t="s">
        <v>241</v>
      </c>
      <c r="C183" s="3" t="s">
        <v>242</v>
      </c>
      <c r="D183" s="3" t="s">
        <v>243</v>
      </c>
      <c r="E183" s="3"/>
      <c r="F183" s="12">
        <v>45</v>
      </c>
      <c r="G183" s="12">
        <v>0</v>
      </c>
      <c r="H183" s="3"/>
      <c r="I183" s="36" t="str">
        <f t="shared" si="10"/>
        <v>21D13</v>
      </c>
      <c r="J183" s="36">
        <f t="shared" si="11"/>
        <v>13</v>
      </c>
      <c r="K183" s="36">
        <f t="shared" si="12"/>
        <v>21</v>
      </c>
      <c r="L183" s="36" t="str">
        <f t="shared" si="13"/>
        <v>D</v>
      </c>
      <c r="M183" s="36" t="str">
        <f t="shared" si="14"/>
        <v>MQ250</v>
      </c>
    </row>
    <row r="184" spans="1:13" hidden="1" x14ac:dyDescent="0.3">
      <c r="A184" s="3" t="s">
        <v>53</v>
      </c>
      <c r="B184" s="3" t="s">
        <v>241</v>
      </c>
      <c r="C184" s="3" t="s">
        <v>27</v>
      </c>
      <c r="D184" s="3"/>
      <c r="E184" s="3" t="s">
        <v>54</v>
      </c>
      <c r="F184" s="12">
        <v>0</v>
      </c>
      <c r="G184" s="12">
        <v>0</v>
      </c>
      <c r="H184" s="3" t="s">
        <v>55</v>
      </c>
      <c r="I184" s="36" t="str">
        <f t="shared" si="10"/>
        <v>21D13</v>
      </c>
      <c r="J184" s="36">
        <f t="shared" si="11"/>
        <v>13</v>
      </c>
      <c r="K184" s="36">
        <f t="shared" si="12"/>
        <v>21</v>
      </c>
      <c r="L184" s="36" t="str">
        <f t="shared" si="13"/>
        <v>D</v>
      </c>
      <c r="M184" s="36" t="str">
        <f t="shared" si="14"/>
        <v>MQ250</v>
      </c>
    </row>
    <row r="185" spans="1:13" hidden="1" x14ac:dyDescent="0.3">
      <c r="A185" s="3" t="s">
        <v>19</v>
      </c>
      <c r="B185" s="3" t="s">
        <v>244</v>
      </c>
      <c r="C185" s="3" t="s">
        <v>245</v>
      </c>
      <c r="D185" s="3" t="s">
        <v>246</v>
      </c>
      <c r="E185" s="3"/>
      <c r="F185" s="12">
        <v>1848</v>
      </c>
      <c r="G185" s="12">
        <v>0</v>
      </c>
      <c r="H185" s="3"/>
      <c r="I185" s="36" t="str">
        <f t="shared" si="10"/>
        <v>21D13</v>
      </c>
      <c r="J185" s="36">
        <f t="shared" si="11"/>
        <v>13</v>
      </c>
      <c r="K185" s="36">
        <f t="shared" si="12"/>
        <v>21</v>
      </c>
      <c r="L185" s="36" t="str">
        <f t="shared" si="13"/>
        <v>D</v>
      </c>
      <c r="M185" s="36" t="str">
        <f t="shared" si="14"/>
        <v>MQ250</v>
      </c>
    </row>
    <row r="186" spans="1:13" hidden="1" x14ac:dyDescent="0.3">
      <c r="A186" s="3" t="s">
        <v>53</v>
      </c>
      <c r="B186" s="3" t="s">
        <v>244</v>
      </c>
      <c r="C186" s="3" t="s">
        <v>27</v>
      </c>
      <c r="D186" s="3"/>
      <c r="E186" s="3" t="s">
        <v>54</v>
      </c>
      <c r="F186" s="12">
        <v>0</v>
      </c>
      <c r="G186" s="12">
        <v>0</v>
      </c>
      <c r="H186" s="3" t="s">
        <v>55</v>
      </c>
      <c r="I186" s="36" t="str">
        <f t="shared" si="10"/>
        <v>21D13</v>
      </c>
      <c r="J186" s="36">
        <f t="shared" si="11"/>
        <v>13</v>
      </c>
      <c r="K186" s="36">
        <f t="shared" si="12"/>
        <v>21</v>
      </c>
      <c r="L186" s="36" t="str">
        <f t="shared" si="13"/>
        <v>D</v>
      </c>
      <c r="M186" s="36" t="str">
        <f t="shared" si="14"/>
        <v>MQ250</v>
      </c>
    </row>
    <row r="187" spans="1:13" hidden="1" x14ac:dyDescent="0.3">
      <c r="A187" s="3" t="s">
        <v>19</v>
      </c>
      <c r="B187" s="3" t="s">
        <v>247</v>
      </c>
      <c r="C187" s="3" t="s">
        <v>142</v>
      </c>
      <c r="D187" s="3" t="s">
        <v>248</v>
      </c>
      <c r="E187" s="3"/>
      <c r="F187" s="12">
        <v>741</v>
      </c>
      <c r="G187" s="12">
        <v>0</v>
      </c>
      <c r="H187" s="3"/>
      <c r="I187" s="36" t="str">
        <f t="shared" si="10"/>
        <v>21D13</v>
      </c>
      <c r="J187" s="36">
        <f t="shared" si="11"/>
        <v>13</v>
      </c>
      <c r="K187" s="36">
        <f t="shared" si="12"/>
        <v>21</v>
      </c>
      <c r="L187" s="36" t="str">
        <f t="shared" si="13"/>
        <v>D</v>
      </c>
      <c r="M187" s="36" t="str">
        <f t="shared" si="14"/>
        <v>MQ250</v>
      </c>
    </row>
    <row r="188" spans="1:13" hidden="1" x14ac:dyDescent="0.3">
      <c r="A188" s="3" t="s">
        <v>53</v>
      </c>
      <c r="B188" s="3" t="s">
        <v>247</v>
      </c>
      <c r="C188" s="3" t="s">
        <v>27</v>
      </c>
      <c r="D188" s="3"/>
      <c r="E188" s="3" t="s">
        <v>54</v>
      </c>
      <c r="F188" s="12">
        <v>0</v>
      </c>
      <c r="G188" s="12">
        <v>0</v>
      </c>
      <c r="H188" s="3" t="s">
        <v>55</v>
      </c>
      <c r="I188" s="36" t="str">
        <f t="shared" si="10"/>
        <v>21D13</v>
      </c>
      <c r="J188" s="36">
        <f t="shared" si="11"/>
        <v>13</v>
      </c>
      <c r="K188" s="36">
        <f t="shared" si="12"/>
        <v>21</v>
      </c>
      <c r="L188" s="36" t="str">
        <f t="shared" si="13"/>
        <v>D</v>
      </c>
      <c r="M188" s="36" t="str">
        <f t="shared" si="14"/>
        <v>MQ250</v>
      </c>
    </row>
    <row r="189" spans="1:13" hidden="1" x14ac:dyDescent="0.3">
      <c r="A189" s="3" t="s">
        <v>53</v>
      </c>
      <c r="B189" s="3" t="s">
        <v>249</v>
      </c>
      <c r="C189" s="3" t="s">
        <v>27</v>
      </c>
      <c r="D189" s="3"/>
      <c r="E189" s="3"/>
      <c r="F189" s="12">
        <v>0</v>
      </c>
      <c r="G189" s="12">
        <v>0</v>
      </c>
      <c r="H189" s="3"/>
      <c r="I189" s="36" t="str">
        <f t="shared" si="10"/>
        <v>21D14</v>
      </c>
      <c r="J189" s="36">
        <f t="shared" si="11"/>
        <v>14</v>
      </c>
      <c r="K189" s="36">
        <f t="shared" si="12"/>
        <v>21</v>
      </c>
      <c r="L189" s="36" t="str">
        <f t="shared" si="13"/>
        <v>D</v>
      </c>
      <c r="M189" s="36" t="str">
        <f t="shared" si="14"/>
        <v>MQ250</v>
      </c>
    </row>
    <row r="190" spans="1:13" hidden="1" x14ac:dyDescent="0.3">
      <c r="A190" s="3" t="s">
        <v>53</v>
      </c>
      <c r="B190" s="3" t="s">
        <v>250</v>
      </c>
      <c r="C190" s="3" t="s">
        <v>27</v>
      </c>
      <c r="D190" s="3"/>
      <c r="E190" s="3"/>
      <c r="F190" s="12">
        <v>0</v>
      </c>
      <c r="G190" s="12">
        <v>0</v>
      </c>
      <c r="H190" s="3"/>
      <c r="I190" s="36" t="str">
        <f t="shared" si="10"/>
        <v>21D14</v>
      </c>
      <c r="J190" s="36">
        <f t="shared" si="11"/>
        <v>14</v>
      </c>
      <c r="K190" s="36">
        <f t="shared" si="12"/>
        <v>21</v>
      </c>
      <c r="L190" s="36" t="str">
        <f t="shared" si="13"/>
        <v>D</v>
      </c>
      <c r="M190" s="36" t="str">
        <f t="shared" si="14"/>
        <v>MQ250</v>
      </c>
    </row>
    <row r="191" spans="1:13" hidden="1" x14ac:dyDescent="0.3">
      <c r="A191" s="3" t="s">
        <v>53</v>
      </c>
      <c r="B191" s="3" t="s">
        <v>251</v>
      </c>
      <c r="C191" s="3" t="s">
        <v>27</v>
      </c>
      <c r="D191" s="3"/>
      <c r="E191" s="3"/>
      <c r="F191" s="12">
        <v>0</v>
      </c>
      <c r="G191" s="12">
        <v>0</v>
      </c>
      <c r="H191" s="3"/>
      <c r="I191" s="36" t="str">
        <f t="shared" si="10"/>
        <v>21D14</v>
      </c>
      <c r="J191" s="36">
        <f t="shared" si="11"/>
        <v>14</v>
      </c>
      <c r="K191" s="36">
        <f t="shared" si="12"/>
        <v>21</v>
      </c>
      <c r="L191" s="36" t="str">
        <f t="shared" si="13"/>
        <v>D</v>
      </c>
      <c r="M191" s="36" t="str">
        <f t="shared" si="14"/>
        <v>MQ250</v>
      </c>
    </row>
    <row r="192" spans="1:13" x14ac:dyDescent="0.3">
      <c r="A192" s="3" t="s">
        <v>19</v>
      </c>
      <c r="B192" s="3" t="s">
        <v>252</v>
      </c>
      <c r="C192" s="3" t="s">
        <v>142</v>
      </c>
      <c r="D192" s="3" t="s">
        <v>253</v>
      </c>
      <c r="E192" s="3"/>
      <c r="F192" s="12">
        <v>0</v>
      </c>
      <c r="G192" s="12">
        <v>741</v>
      </c>
      <c r="H192" s="3"/>
      <c r="I192" s="36" t="str">
        <f t="shared" si="10"/>
        <v>21D1</v>
      </c>
      <c r="J192" s="36">
        <f t="shared" si="11"/>
        <v>1</v>
      </c>
      <c r="K192" s="36">
        <f t="shared" si="12"/>
        <v>21</v>
      </c>
      <c r="L192" s="36" t="str">
        <f t="shared" si="13"/>
        <v>D</v>
      </c>
      <c r="M192" s="36" t="str">
        <f t="shared" si="14"/>
        <v>MQ250</v>
      </c>
    </row>
    <row r="193" spans="1:13" hidden="1" x14ac:dyDescent="0.3">
      <c r="A193" s="3" t="s">
        <v>53</v>
      </c>
      <c r="B193" s="3" t="s">
        <v>252</v>
      </c>
      <c r="C193" s="3" t="s">
        <v>27</v>
      </c>
      <c r="D193" s="3"/>
      <c r="E193" s="3" t="s">
        <v>54</v>
      </c>
      <c r="F193" s="12">
        <v>0</v>
      </c>
      <c r="G193" s="12">
        <v>0</v>
      </c>
      <c r="H193" s="3" t="s">
        <v>55</v>
      </c>
      <c r="I193" s="36" t="str">
        <f t="shared" si="10"/>
        <v>21D1</v>
      </c>
      <c r="J193" s="36">
        <f t="shared" si="11"/>
        <v>1</v>
      </c>
      <c r="K193" s="36">
        <f t="shared" si="12"/>
        <v>21</v>
      </c>
      <c r="L193" s="36" t="str">
        <f t="shared" si="13"/>
        <v>D</v>
      </c>
      <c r="M193" s="36" t="str">
        <f t="shared" si="14"/>
        <v>MQ250</v>
      </c>
    </row>
    <row r="194" spans="1:13" x14ac:dyDescent="0.3">
      <c r="A194" s="3" t="s">
        <v>19</v>
      </c>
      <c r="B194" s="3" t="s">
        <v>254</v>
      </c>
      <c r="C194" s="3" t="s">
        <v>142</v>
      </c>
      <c r="D194" s="3" t="s">
        <v>255</v>
      </c>
      <c r="E194" s="3"/>
      <c r="F194" s="12">
        <v>0</v>
      </c>
      <c r="G194" s="12">
        <v>741</v>
      </c>
      <c r="H194" s="3"/>
      <c r="I194" s="36" t="str">
        <f t="shared" si="10"/>
        <v>21D1</v>
      </c>
      <c r="J194" s="36">
        <f t="shared" si="11"/>
        <v>1</v>
      </c>
      <c r="K194" s="36">
        <f t="shared" si="12"/>
        <v>21</v>
      </c>
      <c r="L194" s="36" t="str">
        <f t="shared" si="13"/>
        <v>D</v>
      </c>
      <c r="M194" s="36" t="str">
        <f t="shared" si="14"/>
        <v>MQ250</v>
      </c>
    </row>
    <row r="195" spans="1:13" hidden="1" x14ac:dyDescent="0.3">
      <c r="A195" s="3" t="s">
        <v>53</v>
      </c>
      <c r="B195" s="3" t="s">
        <v>254</v>
      </c>
      <c r="C195" s="3" t="s">
        <v>27</v>
      </c>
      <c r="D195" s="3"/>
      <c r="E195" s="3" t="s">
        <v>54</v>
      </c>
      <c r="F195" s="12">
        <v>0</v>
      </c>
      <c r="G195" s="12">
        <v>0</v>
      </c>
      <c r="H195" s="3" t="s">
        <v>55</v>
      </c>
      <c r="I195" s="36" t="str">
        <f t="shared" ref="I195:I258" si="15">IF(OR(LEN(B195)=9,LEN(B195)=5),MID(B195,1,4),MID(B195,1,5))</f>
        <v>21D1</v>
      </c>
      <c r="J195" s="36">
        <f t="shared" ref="J195:J258" si="16">IF(MID(I195,5,1)&lt;&gt;"",MID(I195,4,2),MID(I195,4,1))*1</f>
        <v>1</v>
      </c>
      <c r="K195" s="36">
        <f t="shared" ref="K195:K258" si="17">+MID(B195,1,2)*1</f>
        <v>21</v>
      </c>
      <c r="L195" s="36" t="str">
        <f t="shared" ref="L195:L258" si="18">+MID(B195,3,1)</f>
        <v>D</v>
      </c>
      <c r="M195" s="36" t="str">
        <f t="shared" ref="M195:M258" si="19">+IF(A195="1FO","D3",IF(A195="1CT","D4",IF(OR(A195="PC2",A195="RAB"),"MQ200","MQ250")))</f>
        <v>MQ250</v>
      </c>
    </row>
    <row r="196" spans="1:13" x14ac:dyDescent="0.3">
      <c r="A196" s="3" t="s">
        <v>19</v>
      </c>
      <c r="B196" s="3" t="s">
        <v>256</v>
      </c>
      <c r="C196" s="3" t="s">
        <v>257</v>
      </c>
      <c r="D196" s="3" t="s">
        <v>258</v>
      </c>
      <c r="E196" s="3"/>
      <c r="F196" s="12">
        <v>560</v>
      </c>
      <c r="G196" s="12">
        <v>0</v>
      </c>
      <c r="H196" s="3"/>
      <c r="I196" s="36" t="str">
        <f t="shared" si="15"/>
        <v>21D1</v>
      </c>
      <c r="J196" s="36">
        <f t="shared" si="16"/>
        <v>1</v>
      </c>
      <c r="K196" s="36">
        <f t="shared" si="17"/>
        <v>21</v>
      </c>
      <c r="L196" s="36" t="str">
        <f t="shared" si="18"/>
        <v>D</v>
      </c>
      <c r="M196" s="36" t="str">
        <f t="shared" si="19"/>
        <v>MQ250</v>
      </c>
    </row>
    <row r="197" spans="1:13" hidden="1" x14ac:dyDescent="0.3">
      <c r="A197" s="3" t="s">
        <v>53</v>
      </c>
      <c r="B197" s="3" t="s">
        <v>256</v>
      </c>
      <c r="C197" s="3" t="s">
        <v>27</v>
      </c>
      <c r="D197" s="3"/>
      <c r="E197" s="3" t="s">
        <v>54</v>
      </c>
      <c r="F197" s="12">
        <v>0</v>
      </c>
      <c r="G197" s="12">
        <v>0</v>
      </c>
      <c r="H197" s="3" t="s">
        <v>55</v>
      </c>
      <c r="I197" s="36" t="str">
        <f t="shared" si="15"/>
        <v>21D1</v>
      </c>
      <c r="J197" s="36">
        <f t="shared" si="16"/>
        <v>1</v>
      </c>
      <c r="K197" s="36">
        <f t="shared" si="17"/>
        <v>21</v>
      </c>
      <c r="L197" s="36" t="str">
        <f t="shared" si="18"/>
        <v>D</v>
      </c>
      <c r="M197" s="36" t="str">
        <f t="shared" si="19"/>
        <v>MQ250</v>
      </c>
    </row>
    <row r="198" spans="1:13" x14ac:dyDescent="0.3">
      <c r="A198" s="3" t="s">
        <v>19</v>
      </c>
      <c r="B198" s="3" t="s">
        <v>259</v>
      </c>
      <c r="C198" s="3" t="s">
        <v>171</v>
      </c>
      <c r="D198" s="3" t="s">
        <v>260</v>
      </c>
      <c r="E198" s="3"/>
      <c r="F198" s="12">
        <v>0</v>
      </c>
      <c r="G198" s="12">
        <v>585</v>
      </c>
      <c r="H198" s="3"/>
      <c r="I198" s="36" t="str">
        <f t="shared" si="15"/>
        <v>21D2</v>
      </c>
      <c r="J198" s="36">
        <f t="shared" si="16"/>
        <v>2</v>
      </c>
      <c r="K198" s="36">
        <f t="shared" si="17"/>
        <v>21</v>
      </c>
      <c r="L198" s="36" t="str">
        <f t="shared" si="18"/>
        <v>D</v>
      </c>
      <c r="M198" s="36" t="str">
        <f t="shared" si="19"/>
        <v>MQ250</v>
      </c>
    </row>
    <row r="199" spans="1:13" hidden="1" x14ac:dyDescent="0.3">
      <c r="A199" s="3" t="s">
        <v>53</v>
      </c>
      <c r="B199" s="3" t="s">
        <v>259</v>
      </c>
      <c r="C199" s="3" t="s">
        <v>27</v>
      </c>
      <c r="D199" s="3"/>
      <c r="E199" s="3" t="s">
        <v>54</v>
      </c>
      <c r="F199" s="12">
        <v>0</v>
      </c>
      <c r="G199" s="12">
        <v>0</v>
      </c>
      <c r="H199" s="3" t="s">
        <v>55</v>
      </c>
      <c r="I199" s="36" t="str">
        <f t="shared" si="15"/>
        <v>21D2</v>
      </c>
      <c r="J199" s="36">
        <f t="shared" si="16"/>
        <v>2</v>
      </c>
      <c r="K199" s="36">
        <f t="shared" si="17"/>
        <v>21</v>
      </c>
      <c r="L199" s="36" t="str">
        <f t="shared" si="18"/>
        <v>D</v>
      </c>
      <c r="M199" s="36" t="str">
        <f t="shared" si="19"/>
        <v>MQ250</v>
      </c>
    </row>
    <row r="200" spans="1:13" x14ac:dyDescent="0.3">
      <c r="A200" s="3" t="s">
        <v>19</v>
      </c>
      <c r="B200" s="3" t="s">
        <v>261</v>
      </c>
      <c r="C200" s="3" t="s">
        <v>171</v>
      </c>
      <c r="D200" s="3" t="s">
        <v>262</v>
      </c>
      <c r="E200" s="3"/>
      <c r="F200" s="12">
        <v>0</v>
      </c>
      <c r="G200" s="12">
        <v>585</v>
      </c>
      <c r="H200" s="3"/>
      <c r="I200" s="36" t="str">
        <f t="shared" si="15"/>
        <v>21D2</v>
      </c>
      <c r="J200" s="36">
        <f t="shared" si="16"/>
        <v>2</v>
      </c>
      <c r="K200" s="36">
        <f t="shared" si="17"/>
        <v>21</v>
      </c>
      <c r="L200" s="36" t="str">
        <f t="shared" si="18"/>
        <v>D</v>
      </c>
      <c r="M200" s="36" t="str">
        <f t="shared" si="19"/>
        <v>MQ250</v>
      </c>
    </row>
    <row r="201" spans="1:13" hidden="1" x14ac:dyDescent="0.3">
      <c r="A201" s="3" t="s">
        <v>53</v>
      </c>
      <c r="B201" s="3" t="s">
        <v>261</v>
      </c>
      <c r="C201" s="3" t="s">
        <v>27</v>
      </c>
      <c r="D201" s="3"/>
      <c r="E201" s="3" t="s">
        <v>54</v>
      </c>
      <c r="F201" s="12">
        <v>0</v>
      </c>
      <c r="G201" s="12">
        <v>0</v>
      </c>
      <c r="H201" s="3" t="s">
        <v>55</v>
      </c>
      <c r="I201" s="36" t="str">
        <f t="shared" si="15"/>
        <v>21D2</v>
      </c>
      <c r="J201" s="36">
        <f t="shared" si="16"/>
        <v>2</v>
      </c>
      <c r="K201" s="36">
        <f t="shared" si="17"/>
        <v>21</v>
      </c>
      <c r="L201" s="36" t="str">
        <f t="shared" si="18"/>
        <v>D</v>
      </c>
      <c r="M201" s="36" t="str">
        <f t="shared" si="19"/>
        <v>MQ250</v>
      </c>
    </row>
    <row r="202" spans="1:13" x14ac:dyDescent="0.3">
      <c r="A202" s="3" t="s">
        <v>19</v>
      </c>
      <c r="B202" s="3" t="s">
        <v>263</v>
      </c>
      <c r="C202" s="3" t="s">
        <v>264</v>
      </c>
      <c r="D202" s="3" t="s">
        <v>265</v>
      </c>
      <c r="E202" s="3"/>
      <c r="F202" s="12">
        <v>85</v>
      </c>
      <c r="G202" s="12">
        <v>0</v>
      </c>
      <c r="H202" s="3"/>
      <c r="I202" s="36" t="str">
        <f t="shared" si="15"/>
        <v>21D2</v>
      </c>
      <c r="J202" s="36">
        <f t="shared" si="16"/>
        <v>2</v>
      </c>
      <c r="K202" s="36">
        <f t="shared" si="17"/>
        <v>21</v>
      </c>
      <c r="L202" s="36" t="str">
        <f t="shared" si="18"/>
        <v>D</v>
      </c>
      <c r="M202" s="36" t="str">
        <f t="shared" si="19"/>
        <v>MQ250</v>
      </c>
    </row>
    <row r="203" spans="1:13" hidden="1" x14ac:dyDescent="0.3">
      <c r="A203" s="3" t="s">
        <v>53</v>
      </c>
      <c r="B203" s="3" t="s">
        <v>263</v>
      </c>
      <c r="C203" s="3" t="s">
        <v>27</v>
      </c>
      <c r="D203" s="3"/>
      <c r="E203" s="3" t="s">
        <v>54</v>
      </c>
      <c r="F203" s="12">
        <v>0</v>
      </c>
      <c r="G203" s="12">
        <v>0</v>
      </c>
      <c r="H203" s="3" t="s">
        <v>55</v>
      </c>
      <c r="I203" s="36" t="str">
        <f t="shared" si="15"/>
        <v>21D2</v>
      </c>
      <c r="J203" s="36">
        <f t="shared" si="16"/>
        <v>2</v>
      </c>
      <c r="K203" s="36">
        <f t="shared" si="17"/>
        <v>21</v>
      </c>
      <c r="L203" s="36" t="str">
        <f t="shared" si="18"/>
        <v>D</v>
      </c>
      <c r="M203" s="36" t="str">
        <f t="shared" si="19"/>
        <v>MQ250</v>
      </c>
    </row>
    <row r="204" spans="1:13" hidden="1" x14ac:dyDescent="0.3">
      <c r="A204" s="3" t="s">
        <v>19</v>
      </c>
      <c r="B204" s="3" t="s">
        <v>266</v>
      </c>
      <c r="C204" s="3" t="s">
        <v>171</v>
      </c>
      <c r="D204" s="3" t="s">
        <v>267</v>
      </c>
      <c r="E204" s="3"/>
      <c r="F204" s="12">
        <v>0</v>
      </c>
      <c r="G204" s="12">
        <v>585</v>
      </c>
      <c r="H204" s="3"/>
      <c r="I204" s="36" t="str">
        <f t="shared" si="15"/>
        <v>21D3</v>
      </c>
      <c r="J204" s="36">
        <f t="shared" si="16"/>
        <v>3</v>
      </c>
      <c r="K204" s="36">
        <f t="shared" si="17"/>
        <v>21</v>
      </c>
      <c r="L204" s="36" t="str">
        <f t="shared" si="18"/>
        <v>D</v>
      </c>
      <c r="M204" s="36" t="str">
        <f t="shared" si="19"/>
        <v>MQ250</v>
      </c>
    </row>
    <row r="205" spans="1:13" hidden="1" x14ac:dyDescent="0.3">
      <c r="A205" s="3" t="s">
        <v>53</v>
      </c>
      <c r="B205" s="3" t="s">
        <v>266</v>
      </c>
      <c r="C205" s="3" t="s">
        <v>27</v>
      </c>
      <c r="D205" s="3"/>
      <c r="E205" s="3" t="s">
        <v>54</v>
      </c>
      <c r="F205" s="12">
        <v>0</v>
      </c>
      <c r="G205" s="12">
        <v>0</v>
      </c>
      <c r="H205" s="3" t="s">
        <v>55</v>
      </c>
      <c r="I205" s="36" t="str">
        <f t="shared" si="15"/>
        <v>21D3</v>
      </c>
      <c r="J205" s="36">
        <f t="shared" si="16"/>
        <v>3</v>
      </c>
      <c r="K205" s="36">
        <f t="shared" si="17"/>
        <v>21</v>
      </c>
      <c r="L205" s="36" t="str">
        <f t="shared" si="18"/>
        <v>D</v>
      </c>
      <c r="M205" s="36" t="str">
        <f t="shared" si="19"/>
        <v>MQ250</v>
      </c>
    </row>
    <row r="206" spans="1:13" hidden="1" x14ac:dyDescent="0.3">
      <c r="A206" s="3" t="s">
        <v>19</v>
      </c>
      <c r="B206" s="3" t="s">
        <v>268</v>
      </c>
      <c r="C206" s="3" t="s">
        <v>171</v>
      </c>
      <c r="D206" s="3" t="s">
        <v>269</v>
      </c>
      <c r="E206" s="3"/>
      <c r="F206" s="12">
        <v>0</v>
      </c>
      <c r="G206" s="12">
        <v>585</v>
      </c>
      <c r="H206" s="3"/>
      <c r="I206" s="36" t="str">
        <f t="shared" si="15"/>
        <v>21D3</v>
      </c>
      <c r="J206" s="36">
        <f t="shared" si="16"/>
        <v>3</v>
      </c>
      <c r="K206" s="36">
        <f t="shared" si="17"/>
        <v>21</v>
      </c>
      <c r="L206" s="36" t="str">
        <f t="shared" si="18"/>
        <v>D</v>
      </c>
      <c r="M206" s="36" t="str">
        <f t="shared" si="19"/>
        <v>MQ250</v>
      </c>
    </row>
    <row r="207" spans="1:13" hidden="1" x14ac:dyDescent="0.3">
      <c r="A207" s="3" t="s">
        <v>53</v>
      </c>
      <c r="B207" s="3" t="s">
        <v>268</v>
      </c>
      <c r="C207" s="3" t="s">
        <v>27</v>
      </c>
      <c r="D207" s="3"/>
      <c r="E207" s="3" t="s">
        <v>54</v>
      </c>
      <c r="F207" s="12">
        <v>0</v>
      </c>
      <c r="G207" s="12">
        <v>0</v>
      </c>
      <c r="H207" s="3" t="s">
        <v>55</v>
      </c>
      <c r="I207" s="36" t="str">
        <f t="shared" si="15"/>
        <v>21D3</v>
      </c>
      <c r="J207" s="36">
        <f t="shared" si="16"/>
        <v>3</v>
      </c>
      <c r="K207" s="36">
        <f t="shared" si="17"/>
        <v>21</v>
      </c>
      <c r="L207" s="36" t="str">
        <f t="shared" si="18"/>
        <v>D</v>
      </c>
      <c r="M207" s="36" t="str">
        <f t="shared" si="19"/>
        <v>MQ250</v>
      </c>
    </row>
    <row r="208" spans="1:13" hidden="1" x14ac:dyDescent="0.3">
      <c r="A208" s="3" t="s">
        <v>19</v>
      </c>
      <c r="B208" s="3" t="s">
        <v>270</v>
      </c>
      <c r="C208" s="3" t="s">
        <v>171</v>
      </c>
      <c r="D208" s="3" t="s">
        <v>271</v>
      </c>
      <c r="E208" s="3"/>
      <c r="F208" s="12">
        <v>0</v>
      </c>
      <c r="G208" s="12">
        <v>585</v>
      </c>
      <c r="H208" s="3"/>
      <c r="I208" s="36" t="str">
        <f t="shared" si="15"/>
        <v>21D3</v>
      </c>
      <c r="J208" s="36">
        <f t="shared" si="16"/>
        <v>3</v>
      </c>
      <c r="K208" s="36">
        <f t="shared" si="17"/>
        <v>21</v>
      </c>
      <c r="L208" s="36" t="str">
        <f t="shared" si="18"/>
        <v>D</v>
      </c>
      <c r="M208" s="36" t="str">
        <f t="shared" si="19"/>
        <v>MQ250</v>
      </c>
    </row>
    <row r="209" spans="1:13" hidden="1" x14ac:dyDescent="0.3">
      <c r="A209" s="3" t="s">
        <v>53</v>
      </c>
      <c r="B209" s="3" t="s">
        <v>270</v>
      </c>
      <c r="C209" s="3" t="s">
        <v>27</v>
      </c>
      <c r="D209" s="3"/>
      <c r="E209" s="3" t="s">
        <v>54</v>
      </c>
      <c r="F209" s="12">
        <v>0</v>
      </c>
      <c r="G209" s="12">
        <v>0</v>
      </c>
      <c r="H209" s="3" t="s">
        <v>55</v>
      </c>
      <c r="I209" s="36" t="str">
        <f t="shared" si="15"/>
        <v>21D3</v>
      </c>
      <c r="J209" s="36">
        <f t="shared" si="16"/>
        <v>3</v>
      </c>
      <c r="K209" s="36">
        <f t="shared" si="17"/>
        <v>21</v>
      </c>
      <c r="L209" s="36" t="str">
        <f t="shared" si="18"/>
        <v>D</v>
      </c>
      <c r="M209" s="36" t="str">
        <f t="shared" si="19"/>
        <v>MQ250</v>
      </c>
    </row>
    <row r="210" spans="1:13" hidden="1" x14ac:dyDescent="0.3">
      <c r="A210" s="3" t="s">
        <v>19</v>
      </c>
      <c r="B210" s="3" t="s">
        <v>272</v>
      </c>
      <c r="C210" s="3" t="s">
        <v>27</v>
      </c>
      <c r="D210" s="3"/>
      <c r="E210" s="3"/>
      <c r="F210" s="12">
        <v>0</v>
      </c>
      <c r="G210" s="12">
        <v>0</v>
      </c>
      <c r="H210" s="3"/>
      <c r="I210" s="36" t="str">
        <f t="shared" si="15"/>
        <v>21D4</v>
      </c>
      <c r="J210" s="36">
        <f t="shared" si="16"/>
        <v>4</v>
      </c>
      <c r="K210" s="36">
        <f t="shared" si="17"/>
        <v>21</v>
      </c>
      <c r="L210" s="36" t="str">
        <f t="shared" si="18"/>
        <v>D</v>
      </c>
      <c r="M210" s="36" t="str">
        <f t="shared" si="19"/>
        <v>MQ250</v>
      </c>
    </row>
    <row r="211" spans="1:13" hidden="1" x14ac:dyDescent="0.3">
      <c r="A211" s="3" t="s">
        <v>53</v>
      </c>
      <c r="B211" s="3" t="s">
        <v>272</v>
      </c>
      <c r="C211" s="3" t="s">
        <v>27</v>
      </c>
      <c r="D211" s="3"/>
      <c r="E211" s="3" t="s">
        <v>54</v>
      </c>
      <c r="F211" s="12">
        <v>0</v>
      </c>
      <c r="G211" s="12">
        <v>0</v>
      </c>
      <c r="H211" s="3" t="s">
        <v>55</v>
      </c>
      <c r="I211" s="36" t="str">
        <f t="shared" si="15"/>
        <v>21D4</v>
      </c>
      <c r="J211" s="36">
        <f t="shared" si="16"/>
        <v>4</v>
      </c>
      <c r="K211" s="36">
        <f t="shared" si="17"/>
        <v>21</v>
      </c>
      <c r="L211" s="36" t="str">
        <f t="shared" si="18"/>
        <v>D</v>
      </c>
      <c r="M211" s="36" t="str">
        <f t="shared" si="19"/>
        <v>MQ250</v>
      </c>
    </row>
    <row r="212" spans="1:13" hidden="1" x14ac:dyDescent="0.3">
      <c r="A212" s="3" t="s">
        <v>19</v>
      </c>
      <c r="B212" s="3" t="s">
        <v>273</v>
      </c>
      <c r="C212" s="3" t="s">
        <v>171</v>
      </c>
      <c r="D212" s="3" t="s">
        <v>274</v>
      </c>
      <c r="E212" s="3"/>
      <c r="F212" s="12">
        <v>585</v>
      </c>
      <c r="G212" s="12">
        <v>0</v>
      </c>
      <c r="H212" s="3"/>
      <c r="I212" s="36" t="str">
        <f t="shared" si="15"/>
        <v>21D4</v>
      </c>
      <c r="J212" s="36">
        <f t="shared" si="16"/>
        <v>4</v>
      </c>
      <c r="K212" s="36">
        <f t="shared" si="17"/>
        <v>21</v>
      </c>
      <c r="L212" s="36" t="str">
        <f t="shared" si="18"/>
        <v>D</v>
      </c>
      <c r="M212" s="36" t="str">
        <f t="shared" si="19"/>
        <v>MQ250</v>
      </c>
    </row>
    <row r="213" spans="1:13" hidden="1" x14ac:dyDescent="0.3">
      <c r="A213" s="3" t="s">
        <v>53</v>
      </c>
      <c r="B213" s="3" t="s">
        <v>273</v>
      </c>
      <c r="C213" s="3" t="s">
        <v>27</v>
      </c>
      <c r="D213" s="3"/>
      <c r="E213" s="3" t="s">
        <v>54</v>
      </c>
      <c r="F213" s="12">
        <v>0</v>
      </c>
      <c r="G213" s="12">
        <v>0</v>
      </c>
      <c r="H213" s="3" t="s">
        <v>55</v>
      </c>
      <c r="I213" s="36" t="str">
        <f t="shared" si="15"/>
        <v>21D4</v>
      </c>
      <c r="J213" s="36">
        <f t="shared" si="16"/>
        <v>4</v>
      </c>
      <c r="K213" s="36">
        <f t="shared" si="17"/>
        <v>21</v>
      </c>
      <c r="L213" s="36" t="str">
        <f t="shared" si="18"/>
        <v>D</v>
      </c>
      <c r="M213" s="36" t="str">
        <f t="shared" si="19"/>
        <v>MQ250</v>
      </c>
    </row>
    <row r="214" spans="1:13" hidden="1" x14ac:dyDescent="0.3">
      <c r="A214" s="3" t="s">
        <v>19</v>
      </c>
      <c r="B214" s="3" t="s">
        <v>275</v>
      </c>
      <c r="C214" s="3" t="s">
        <v>171</v>
      </c>
      <c r="D214" s="3" t="s">
        <v>276</v>
      </c>
      <c r="E214" s="3"/>
      <c r="F214" s="12">
        <v>0</v>
      </c>
      <c r="G214" s="12">
        <v>585</v>
      </c>
      <c r="H214" s="3"/>
      <c r="I214" s="36" t="str">
        <f t="shared" si="15"/>
        <v>21D4</v>
      </c>
      <c r="J214" s="36">
        <f t="shared" si="16"/>
        <v>4</v>
      </c>
      <c r="K214" s="36">
        <f t="shared" si="17"/>
        <v>21</v>
      </c>
      <c r="L214" s="36" t="str">
        <f t="shared" si="18"/>
        <v>D</v>
      </c>
      <c r="M214" s="36" t="str">
        <f t="shared" si="19"/>
        <v>MQ250</v>
      </c>
    </row>
    <row r="215" spans="1:13" hidden="1" x14ac:dyDescent="0.3">
      <c r="A215" s="3" t="s">
        <v>53</v>
      </c>
      <c r="B215" s="3" t="s">
        <v>275</v>
      </c>
      <c r="C215" s="3" t="s">
        <v>27</v>
      </c>
      <c r="D215" s="3"/>
      <c r="E215" s="3" t="s">
        <v>54</v>
      </c>
      <c r="F215" s="12">
        <v>0</v>
      </c>
      <c r="G215" s="12">
        <v>0</v>
      </c>
      <c r="H215" s="3" t="s">
        <v>55</v>
      </c>
      <c r="I215" s="36" t="str">
        <f t="shared" si="15"/>
        <v>21D4</v>
      </c>
      <c r="J215" s="36">
        <f t="shared" si="16"/>
        <v>4</v>
      </c>
      <c r="K215" s="36">
        <f t="shared" si="17"/>
        <v>21</v>
      </c>
      <c r="L215" s="36" t="str">
        <f t="shared" si="18"/>
        <v>D</v>
      </c>
      <c r="M215" s="36" t="str">
        <f t="shared" si="19"/>
        <v>MQ250</v>
      </c>
    </row>
    <row r="216" spans="1:13" hidden="1" x14ac:dyDescent="0.3">
      <c r="A216" s="3" t="s">
        <v>19</v>
      </c>
      <c r="B216" s="3" t="s">
        <v>277</v>
      </c>
      <c r="C216" s="3" t="s">
        <v>171</v>
      </c>
      <c r="D216" s="3" t="s">
        <v>278</v>
      </c>
      <c r="E216" s="3"/>
      <c r="F216" s="12">
        <v>0</v>
      </c>
      <c r="G216" s="12">
        <v>585</v>
      </c>
      <c r="H216" s="3"/>
      <c r="I216" s="36" t="str">
        <f t="shared" si="15"/>
        <v>21D5</v>
      </c>
      <c r="J216" s="36">
        <f t="shared" si="16"/>
        <v>5</v>
      </c>
      <c r="K216" s="36">
        <f t="shared" si="17"/>
        <v>21</v>
      </c>
      <c r="L216" s="36" t="str">
        <f t="shared" si="18"/>
        <v>D</v>
      </c>
      <c r="M216" s="36" t="str">
        <f t="shared" si="19"/>
        <v>MQ250</v>
      </c>
    </row>
    <row r="217" spans="1:13" hidden="1" x14ac:dyDescent="0.3">
      <c r="A217" s="3" t="s">
        <v>53</v>
      </c>
      <c r="B217" s="3" t="s">
        <v>277</v>
      </c>
      <c r="C217" s="3" t="s">
        <v>27</v>
      </c>
      <c r="D217" s="3"/>
      <c r="E217" s="3" t="s">
        <v>54</v>
      </c>
      <c r="F217" s="12">
        <v>0</v>
      </c>
      <c r="G217" s="12">
        <v>0</v>
      </c>
      <c r="H217" s="3" t="s">
        <v>55</v>
      </c>
      <c r="I217" s="36" t="str">
        <f t="shared" si="15"/>
        <v>21D5</v>
      </c>
      <c r="J217" s="36">
        <f t="shared" si="16"/>
        <v>5</v>
      </c>
      <c r="K217" s="36">
        <f t="shared" si="17"/>
        <v>21</v>
      </c>
      <c r="L217" s="36" t="str">
        <f t="shared" si="18"/>
        <v>D</v>
      </c>
      <c r="M217" s="36" t="str">
        <f t="shared" si="19"/>
        <v>MQ250</v>
      </c>
    </row>
    <row r="218" spans="1:13" hidden="1" x14ac:dyDescent="0.3">
      <c r="A218" s="3" t="s">
        <v>19</v>
      </c>
      <c r="B218" s="3" t="s">
        <v>279</v>
      </c>
      <c r="C218" s="3" t="s">
        <v>171</v>
      </c>
      <c r="D218" s="3" t="s">
        <v>280</v>
      </c>
      <c r="E218" s="3"/>
      <c r="F218" s="12">
        <v>585</v>
      </c>
      <c r="G218" s="12">
        <v>0</v>
      </c>
      <c r="H218" s="3"/>
      <c r="I218" s="36" t="str">
        <f t="shared" si="15"/>
        <v>21D5</v>
      </c>
      <c r="J218" s="36">
        <f t="shared" si="16"/>
        <v>5</v>
      </c>
      <c r="K218" s="36">
        <f t="shared" si="17"/>
        <v>21</v>
      </c>
      <c r="L218" s="36" t="str">
        <f t="shared" si="18"/>
        <v>D</v>
      </c>
      <c r="M218" s="36" t="str">
        <f t="shared" si="19"/>
        <v>MQ250</v>
      </c>
    </row>
    <row r="219" spans="1:13" hidden="1" x14ac:dyDescent="0.3">
      <c r="A219" s="3" t="s">
        <v>53</v>
      </c>
      <c r="B219" s="3" t="s">
        <v>279</v>
      </c>
      <c r="C219" s="3" t="s">
        <v>27</v>
      </c>
      <c r="D219" s="3"/>
      <c r="E219" s="3" t="s">
        <v>54</v>
      </c>
      <c r="F219" s="12">
        <v>0</v>
      </c>
      <c r="G219" s="12">
        <v>0</v>
      </c>
      <c r="H219" s="3" t="s">
        <v>55</v>
      </c>
      <c r="I219" s="36" t="str">
        <f t="shared" si="15"/>
        <v>21D5</v>
      </c>
      <c r="J219" s="36">
        <f t="shared" si="16"/>
        <v>5</v>
      </c>
      <c r="K219" s="36">
        <f t="shared" si="17"/>
        <v>21</v>
      </c>
      <c r="L219" s="36" t="str">
        <f t="shared" si="18"/>
        <v>D</v>
      </c>
      <c r="M219" s="36" t="str">
        <f t="shared" si="19"/>
        <v>MQ250</v>
      </c>
    </row>
    <row r="220" spans="1:13" hidden="1" x14ac:dyDescent="0.3">
      <c r="A220" s="3" t="s">
        <v>19</v>
      </c>
      <c r="B220" s="3" t="s">
        <v>281</v>
      </c>
      <c r="C220" s="3" t="s">
        <v>171</v>
      </c>
      <c r="D220" s="3" t="s">
        <v>282</v>
      </c>
      <c r="E220" s="3"/>
      <c r="F220" s="12">
        <v>585</v>
      </c>
      <c r="G220" s="12">
        <v>0</v>
      </c>
      <c r="H220" s="3"/>
      <c r="I220" s="36" t="str">
        <f t="shared" si="15"/>
        <v>21D5</v>
      </c>
      <c r="J220" s="36">
        <f t="shared" si="16"/>
        <v>5</v>
      </c>
      <c r="K220" s="36">
        <f t="shared" si="17"/>
        <v>21</v>
      </c>
      <c r="L220" s="36" t="str">
        <f t="shared" si="18"/>
        <v>D</v>
      </c>
      <c r="M220" s="36" t="str">
        <f t="shared" si="19"/>
        <v>MQ250</v>
      </c>
    </row>
    <row r="221" spans="1:13" hidden="1" x14ac:dyDescent="0.3">
      <c r="A221" s="3" t="s">
        <v>53</v>
      </c>
      <c r="B221" s="3" t="s">
        <v>281</v>
      </c>
      <c r="C221" s="3" t="s">
        <v>27</v>
      </c>
      <c r="D221" s="3"/>
      <c r="E221" s="3" t="s">
        <v>54</v>
      </c>
      <c r="F221" s="12">
        <v>0</v>
      </c>
      <c r="G221" s="12">
        <v>0</v>
      </c>
      <c r="H221" s="3" t="s">
        <v>55</v>
      </c>
      <c r="I221" s="36" t="str">
        <f t="shared" si="15"/>
        <v>21D5</v>
      </c>
      <c r="J221" s="36">
        <f t="shared" si="16"/>
        <v>5</v>
      </c>
      <c r="K221" s="36">
        <f t="shared" si="17"/>
        <v>21</v>
      </c>
      <c r="L221" s="36" t="str">
        <f t="shared" si="18"/>
        <v>D</v>
      </c>
      <c r="M221" s="36" t="str">
        <f t="shared" si="19"/>
        <v>MQ250</v>
      </c>
    </row>
    <row r="222" spans="1:13" hidden="1" x14ac:dyDescent="0.3">
      <c r="A222" s="3" t="s">
        <v>19</v>
      </c>
      <c r="B222" s="3" t="s">
        <v>283</v>
      </c>
      <c r="C222" s="3" t="s">
        <v>171</v>
      </c>
      <c r="D222" s="3" t="s">
        <v>284</v>
      </c>
      <c r="E222" s="3"/>
      <c r="F222" s="12">
        <v>585</v>
      </c>
      <c r="G222" s="12">
        <v>0</v>
      </c>
      <c r="H222" s="3"/>
      <c r="I222" s="36" t="str">
        <f t="shared" si="15"/>
        <v>21D6</v>
      </c>
      <c r="J222" s="36">
        <f t="shared" si="16"/>
        <v>6</v>
      </c>
      <c r="K222" s="36">
        <f t="shared" si="17"/>
        <v>21</v>
      </c>
      <c r="L222" s="36" t="str">
        <f t="shared" si="18"/>
        <v>D</v>
      </c>
      <c r="M222" s="36" t="str">
        <f t="shared" si="19"/>
        <v>MQ250</v>
      </c>
    </row>
    <row r="223" spans="1:13" hidden="1" x14ac:dyDescent="0.3">
      <c r="A223" s="3" t="s">
        <v>53</v>
      </c>
      <c r="B223" s="3" t="s">
        <v>283</v>
      </c>
      <c r="C223" s="3" t="s">
        <v>27</v>
      </c>
      <c r="D223" s="3"/>
      <c r="E223" s="3" t="s">
        <v>54</v>
      </c>
      <c r="F223" s="12">
        <v>0</v>
      </c>
      <c r="G223" s="12">
        <v>0</v>
      </c>
      <c r="H223" s="3" t="s">
        <v>55</v>
      </c>
      <c r="I223" s="36" t="str">
        <f t="shared" si="15"/>
        <v>21D6</v>
      </c>
      <c r="J223" s="36">
        <f t="shared" si="16"/>
        <v>6</v>
      </c>
      <c r="K223" s="36">
        <f t="shared" si="17"/>
        <v>21</v>
      </c>
      <c r="L223" s="36" t="str">
        <f t="shared" si="18"/>
        <v>D</v>
      </c>
      <c r="M223" s="36" t="str">
        <f t="shared" si="19"/>
        <v>MQ250</v>
      </c>
    </row>
    <row r="224" spans="1:13" hidden="1" x14ac:dyDescent="0.3">
      <c r="A224" s="3" t="s">
        <v>19</v>
      </c>
      <c r="B224" s="3" t="s">
        <v>285</v>
      </c>
      <c r="C224" s="3" t="s">
        <v>171</v>
      </c>
      <c r="D224" s="3" t="s">
        <v>286</v>
      </c>
      <c r="E224" s="3"/>
      <c r="F224" s="12">
        <v>585</v>
      </c>
      <c r="G224" s="12">
        <v>0</v>
      </c>
      <c r="H224" s="3"/>
      <c r="I224" s="36" t="str">
        <f t="shared" si="15"/>
        <v>21D6</v>
      </c>
      <c r="J224" s="36">
        <f t="shared" si="16"/>
        <v>6</v>
      </c>
      <c r="K224" s="36">
        <f t="shared" si="17"/>
        <v>21</v>
      </c>
      <c r="L224" s="36" t="str">
        <f t="shared" si="18"/>
        <v>D</v>
      </c>
      <c r="M224" s="36" t="str">
        <f t="shared" si="19"/>
        <v>MQ250</v>
      </c>
    </row>
    <row r="225" spans="1:13" hidden="1" x14ac:dyDescent="0.3">
      <c r="A225" s="3" t="s">
        <v>53</v>
      </c>
      <c r="B225" s="3" t="s">
        <v>285</v>
      </c>
      <c r="C225" s="3" t="s">
        <v>27</v>
      </c>
      <c r="D225" s="3"/>
      <c r="E225" s="3" t="s">
        <v>54</v>
      </c>
      <c r="F225" s="12">
        <v>0</v>
      </c>
      <c r="G225" s="12">
        <v>0</v>
      </c>
      <c r="H225" s="3" t="s">
        <v>55</v>
      </c>
      <c r="I225" s="36" t="str">
        <f t="shared" si="15"/>
        <v>21D6</v>
      </c>
      <c r="J225" s="36">
        <f t="shared" si="16"/>
        <v>6</v>
      </c>
      <c r="K225" s="36">
        <f t="shared" si="17"/>
        <v>21</v>
      </c>
      <c r="L225" s="36" t="str">
        <f t="shared" si="18"/>
        <v>D</v>
      </c>
      <c r="M225" s="36" t="str">
        <f t="shared" si="19"/>
        <v>MQ250</v>
      </c>
    </row>
    <row r="226" spans="1:13" hidden="1" x14ac:dyDescent="0.3">
      <c r="A226" s="3" t="s">
        <v>19</v>
      </c>
      <c r="B226" s="3" t="s">
        <v>287</v>
      </c>
      <c r="C226" s="3" t="s">
        <v>171</v>
      </c>
      <c r="D226" s="3" t="s">
        <v>288</v>
      </c>
      <c r="E226" s="3"/>
      <c r="F226" s="12">
        <v>585</v>
      </c>
      <c r="G226" s="12">
        <v>0</v>
      </c>
      <c r="H226" s="3"/>
      <c r="I226" s="36" t="str">
        <f t="shared" si="15"/>
        <v>21D6</v>
      </c>
      <c r="J226" s="36">
        <f t="shared" si="16"/>
        <v>6</v>
      </c>
      <c r="K226" s="36">
        <f t="shared" si="17"/>
        <v>21</v>
      </c>
      <c r="L226" s="36" t="str">
        <f t="shared" si="18"/>
        <v>D</v>
      </c>
      <c r="M226" s="36" t="str">
        <f t="shared" si="19"/>
        <v>MQ250</v>
      </c>
    </row>
    <row r="227" spans="1:13" hidden="1" x14ac:dyDescent="0.3">
      <c r="A227" s="3" t="s">
        <v>53</v>
      </c>
      <c r="B227" s="3" t="s">
        <v>287</v>
      </c>
      <c r="C227" s="3" t="s">
        <v>27</v>
      </c>
      <c r="D227" s="3"/>
      <c r="E227" s="3" t="s">
        <v>54</v>
      </c>
      <c r="F227" s="12">
        <v>0</v>
      </c>
      <c r="G227" s="12">
        <v>0</v>
      </c>
      <c r="H227" s="3" t="s">
        <v>55</v>
      </c>
      <c r="I227" s="36" t="str">
        <f t="shared" si="15"/>
        <v>21D6</v>
      </c>
      <c r="J227" s="36">
        <f t="shared" si="16"/>
        <v>6</v>
      </c>
      <c r="K227" s="36">
        <f t="shared" si="17"/>
        <v>21</v>
      </c>
      <c r="L227" s="36" t="str">
        <f t="shared" si="18"/>
        <v>D</v>
      </c>
      <c r="M227" s="36" t="str">
        <f t="shared" si="19"/>
        <v>MQ250</v>
      </c>
    </row>
    <row r="228" spans="1:13" hidden="1" x14ac:dyDescent="0.3">
      <c r="A228" s="3" t="s">
        <v>19</v>
      </c>
      <c r="B228" s="3" t="s">
        <v>289</v>
      </c>
      <c r="C228" s="3" t="s">
        <v>171</v>
      </c>
      <c r="D228" s="3" t="s">
        <v>290</v>
      </c>
      <c r="E228" s="3"/>
      <c r="F228" s="12">
        <v>585</v>
      </c>
      <c r="G228" s="12">
        <v>0</v>
      </c>
      <c r="H228" s="3"/>
      <c r="I228" s="36" t="str">
        <f t="shared" si="15"/>
        <v>21D7</v>
      </c>
      <c r="J228" s="36">
        <f t="shared" si="16"/>
        <v>7</v>
      </c>
      <c r="K228" s="36">
        <f t="shared" si="17"/>
        <v>21</v>
      </c>
      <c r="L228" s="36" t="str">
        <f t="shared" si="18"/>
        <v>D</v>
      </c>
      <c r="M228" s="36" t="str">
        <f t="shared" si="19"/>
        <v>MQ250</v>
      </c>
    </row>
    <row r="229" spans="1:13" hidden="1" x14ac:dyDescent="0.3">
      <c r="A229" s="3" t="s">
        <v>53</v>
      </c>
      <c r="B229" s="3" t="s">
        <v>289</v>
      </c>
      <c r="C229" s="3" t="s">
        <v>27</v>
      </c>
      <c r="D229" s="3"/>
      <c r="E229" s="3" t="s">
        <v>54</v>
      </c>
      <c r="F229" s="12">
        <v>0</v>
      </c>
      <c r="G229" s="12">
        <v>0</v>
      </c>
      <c r="H229" s="3" t="s">
        <v>55</v>
      </c>
      <c r="I229" s="36" t="str">
        <f t="shared" si="15"/>
        <v>21D7</v>
      </c>
      <c r="J229" s="36">
        <f t="shared" si="16"/>
        <v>7</v>
      </c>
      <c r="K229" s="36">
        <f t="shared" si="17"/>
        <v>21</v>
      </c>
      <c r="L229" s="36" t="str">
        <f t="shared" si="18"/>
        <v>D</v>
      </c>
      <c r="M229" s="36" t="str">
        <f t="shared" si="19"/>
        <v>MQ250</v>
      </c>
    </row>
    <row r="230" spans="1:13" hidden="1" x14ac:dyDescent="0.3">
      <c r="A230" s="3" t="s">
        <v>19</v>
      </c>
      <c r="B230" s="3" t="s">
        <v>291</v>
      </c>
      <c r="C230" s="3" t="s">
        <v>171</v>
      </c>
      <c r="D230" s="3" t="s">
        <v>292</v>
      </c>
      <c r="E230" s="3"/>
      <c r="F230" s="12">
        <v>585</v>
      </c>
      <c r="G230" s="12">
        <v>0</v>
      </c>
      <c r="H230" s="3"/>
      <c r="I230" s="36" t="str">
        <f t="shared" si="15"/>
        <v>21D7</v>
      </c>
      <c r="J230" s="36">
        <f t="shared" si="16"/>
        <v>7</v>
      </c>
      <c r="K230" s="36">
        <f t="shared" si="17"/>
        <v>21</v>
      </c>
      <c r="L230" s="36" t="str">
        <f t="shared" si="18"/>
        <v>D</v>
      </c>
      <c r="M230" s="36" t="str">
        <f t="shared" si="19"/>
        <v>MQ250</v>
      </c>
    </row>
    <row r="231" spans="1:13" hidden="1" x14ac:dyDescent="0.3">
      <c r="A231" s="3" t="s">
        <v>53</v>
      </c>
      <c r="B231" s="3" t="s">
        <v>291</v>
      </c>
      <c r="C231" s="3" t="s">
        <v>27</v>
      </c>
      <c r="D231" s="3"/>
      <c r="E231" s="3" t="s">
        <v>54</v>
      </c>
      <c r="F231" s="12">
        <v>0</v>
      </c>
      <c r="G231" s="12">
        <v>0</v>
      </c>
      <c r="H231" s="3" t="s">
        <v>55</v>
      </c>
      <c r="I231" s="36" t="str">
        <f t="shared" si="15"/>
        <v>21D7</v>
      </c>
      <c r="J231" s="36">
        <f t="shared" si="16"/>
        <v>7</v>
      </c>
      <c r="K231" s="36">
        <f t="shared" si="17"/>
        <v>21</v>
      </c>
      <c r="L231" s="36" t="str">
        <f t="shared" si="18"/>
        <v>D</v>
      </c>
      <c r="M231" s="36" t="str">
        <f t="shared" si="19"/>
        <v>MQ250</v>
      </c>
    </row>
    <row r="232" spans="1:13" hidden="1" x14ac:dyDescent="0.3">
      <c r="A232" s="3" t="s">
        <v>19</v>
      </c>
      <c r="B232" s="3" t="s">
        <v>293</v>
      </c>
      <c r="C232" s="3" t="s">
        <v>171</v>
      </c>
      <c r="D232" s="3" t="s">
        <v>294</v>
      </c>
      <c r="E232" s="3"/>
      <c r="F232" s="12">
        <v>585</v>
      </c>
      <c r="G232" s="12">
        <v>0</v>
      </c>
      <c r="H232" s="3"/>
      <c r="I232" s="36" t="str">
        <f t="shared" si="15"/>
        <v>21D7</v>
      </c>
      <c r="J232" s="36">
        <f t="shared" si="16"/>
        <v>7</v>
      </c>
      <c r="K232" s="36">
        <f t="shared" si="17"/>
        <v>21</v>
      </c>
      <c r="L232" s="36" t="str">
        <f t="shared" si="18"/>
        <v>D</v>
      </c>
      <c r="M232" s="36" t="str">
        <f t="shared" si="19"/>
        <v>MQ250</v>
      </c>
    </row>
    <row r="233" spans="1:13" hidden="1" x14ac:dyDescent="0.3">
      <c r="A233" s="3" t="s">
        <v>53</v>
      </c>
      <c r="B233" s="3" t="s">
        <v>293</v>
      </c>
      <c r="C233" s="3" t="s">
        <v>27</v>
      </c>
      <c r="D233" s="3"/>
      <c r="E233" s="3" t="s">
        <v>54</v>
      </c>
      <c r="F233" s="12">
        <v>0</v>
      </c>
      <c r="G233" s="12">
        <v>0</v>
      </c>
      <c r="H233" s="3" t="s">
        <v>55</v>
      </c>
      <c r="I233" s="36" t="str">
        <f t="shared" si="15"/>
        <v>21D7</v>
      </c>
      <c r="J233" s="36">
        <f t="shared" si="16"/>
        <v>7</v>
      </c>
      <c r="K233" s="36">
        <f t="shared" si="17"/>
        <v>21</v>
      </c>
      <c r="L233" s="36" t="str">
        <f t="shared" si="18"/>
        <v>D</v>
      </c>
      <c r="M233" s="36" t="str">
        <f t="shared" si="19"/>
        <v>MQ250</v>
      </c>
    </row>
    <row r="234" spans="1:13" hidden="1" x14ac:dyDescent="0.3">
      <c r="A234" s="3" t="s">
        <v>19</v>
      </c>
      <c r="B234" s="3" t="s">
        <v>295</v>
      </c>
      <c r="C234" s="3" t="s">
        <v>171</v>
      </c>
      <c r="D234" s="3" t="s">
        <v>296</v>
      </c>
      <c r="E234" s="3"/>
      <c r="F234" s="12">
        <v>585</v>
      </c>
      <c r="G234" s="12">
        <v>0</v>
      </c>
      <c r="H234" s="3"/>
      <c r="I234" s="36" t="str">
        <f t="shared" si="15"/>
        <v>21D8</v>
      </c>
      <c r="J234" s="36">
        <f t="shared" si="16"/>
        <v>8</v>
      </c>
      <c r="K234" s="36">
        <f t="shared" si="17"/>
        <v>21</v>
      </c>
      <c r="L234" s="36" t="str">
        <f t="shared" si="18"/>
        <v>D</v>
      </c>
      <c r="M234" s="36" t="str">
        <f t="shared" si="19"/>
        <v>MQ250</v>
      </c>
    </row>
    <row r="235" spans="1:13" hidden="1" x14ac:dyDescent="0.3">
      <c r="A235" s="3" t="s">
        <v>53</v>
      </c>
      <c r="B235" s="3" t="s">
        <v>295</v>
      </c>
      <c r="C235" s="3" t="s">
        <v>27</v>
      </c>
      <c r="D235" s="3"/>
      <c r="E235" s="3" t="s">
        <v>54</v>
      </c>
      <c r="F235" s="12">
        <v>0</v>
      </c>
      <c r="G235" s="12">
        <v>0</v>
      </c>
      <c r="H235" s="3" t="s">
        <v>55</v>
      </c>
      <c r="I235" s="36" t="str">
        <f t="shared" si="15"/>
        <v>21D8</v>
      </c>
      <c r="J235" s="36">
        <f t="shared" si="16"/>
        <v>8</v>
      </c>
      <c r="K235" s="36">
        <f t="shared" si="17"/>
        <v>21</v>
      </c>
      <c r="L235" s="36" t="str">
        <f t="shared" si="18"/>
        <v>D</v>
      </c>
      <c r="M235" s="36" t="str">
        <f t="shared" si="19"/>
        <v>MQ250</v>
      </c>
    </row>
    <row r="236" spans="1:13" hidden="1" x14ac:dyDescent="0.3">
      <c r="A236" s="3" t="s">
        <v>19</v>
      </c>
      <c r="B236" s="3" t="s">
        <v>297</v>
      </c>
      <c r="C236" s="3" t="s">
        <v>171</v>
      </c>
      <c r="D236" s="3" t="s">
        <v>298</v>
      </c>
      <c r="E236" s="3"/>
      <c r="F236" s="12">
        <v>585</v>
      </c>
      <c r="G236" s="12">
        <v>0</v>
      </c>
      <c r="H236" s="3"/>
      <c r="I236" s="36" t="str">
        <f t="shared" si="15"/>
        <v>21D8</v>
      </c>
      <c r="J236" s="36">
        <f t="shared" si="16"/>
        <v>8</v>
      </c>
      <c r="K236" s="36">
        <f t="shared" si="17"/>
        <v>21</v>
      </c>
      <c r="L236" s="36" t="str">
        <f t="shared" si="18"/>
        <v>D</v>
      </c>
      <c r="M236" s="36" t="str">
        <f t="shared" si="19"/>
        <v>MQ250</v>
      </c>
    </row>
    <row r="237" spans="1:13" hidden="1" x14ac:dyDescent="0.3">
      <c r="A237" s="3" t="s">
        <v>53</v>
      </c>
      <c r="B237" s="3" t="s">
        <v>297</v>
      </c>
      <c r="C237" s="3" t="s">
        <v>27</v>
      </c>
      <c r="D237" s="3"/>
      <c r="E237" s="3" t="s">
        <v>54</v>
      </c>
      <c r="F237" s="12">
        <v>0</v>
      </c>
      <c r="G237" s="12">
        <v>0</v>
      </c>
      <c r="H237" s="3" t="s">
        <v>55</v>
      </c>
      <c r="I237" s="36" t="str">
        <f t="shared" si="15"/>
        <v>21D8</v>
      </c>
      <c r="J237" s="36">
        <f t="shared" si="16"/>
        <v>8</v>
      </c>
      <c r="K237" s="36">
        <f t="shared" si="17"/>
        <v>21</v>
      </c>
      <c r="L237" s="36" t="str">
        <f t="shared" si="18"/>
        <v>D</v>
      </c>
      <c r="M237" s="36" t="str">
        <f t="shared" si="19"/>
        <v>MQ250</v>
      </c>
    </row>
    <row r="238" spans="1:13" hidden="1" x14ac:dyDescent="0.3">
      <c r="A238" s="3" t="s">
        <v>19</v>
      </c>
      <c r="B238" s="3" t="s">
        <v>299</v>
      </c>
      <c r="C238" s="3" t="s">
        <v>171</v>
      </c>
      <c r="D238" s="3" t="s">
        <v>300</v>
      </c>
      <c r="E238" s="3"/>
      <c r="F238" s="12">
        <v>585</v>
      </c>
      <c r="G238" s="12">
        <v>0</v>
      </c>
      <c r="H238" s="3"/>
      <c r="I238" s="36" t="str">
        <f t="shared" si="15"/>
        <v>21D8</v>
      </c>
      <c r="J238" s="36">
        <f t="shared" si="16"/>
        <v>8</v>
      </c>
      <c r="K238" s="36">
        <f t="shared" si="17"/>
        <v>21</v>
      </c>
      <c r="L238" s="36" t="str">
        <f t="shared" si="18"/>
        <v>D</v>
      </c>
      <c r="M238" s="36" t="str">
        <f t="shared" si="19"/>
        <v>MQ250</v>
      </c>
    </row>
    <row r="239" spans="1:13" hidden="1" x14ac:dyDescent="0.3">
      <c r="A239" s="3" t="s">
        <v>53</v>
      </c>
      <c r="B239" s="3" t="s">
        <v>299</v>
      </c>
      <c r="C239" s="3" t="s">
        <v>27</v>
      </c>
      <c r="D239" s="3"/>
      <c r="E239" s="3" t="s">
        <v>54</v>
      </c>
      <c r="F239" s="12">
        <v>0</v>
      </c>
      <c r="G239" s="12">
        <v>0</v>
      </c>
      <c r="H239" s="3" t="s">
        <v>55</v>
      </c>
      <c r="I239" s="36" t="str">
        <f t="shared" si="15"/>
        <v>21D8</v>
      </c>
      <c r="J239" s="36">
        <f t="shared" si="16"/>
        <v>8</v>
      </c>
      <c r="K239" s="36">
        <f t="shared" si="17"/>
        <v>21</v>
      </c>
      <c r="L239" s="36" t="str">
        <f t="shared" si="18"/>
        <v>D</v>
      </c>
      <c r="M239" s="36" t="str">
        <f t="shared" si="19"/>
        <v>MQ250</v>
      </c>
    </row>
    <row r="240" spans="1:13" hidden="1" x14ac:dyDescent="0.3">
      <c r="A240" s="3" t="s">
        <v>19</v>
      </c>
      <c r="B240" s="3" t="s">
        <v>301</v>
      </c>
      <c r="C240" s="3" t="s">
        <v>171</v>
      </c>
      <c r="D240" s="3" t="s">
        <v>302</v>
      </c>
      <c r="E240" s="3"/>
      <c r="F240" s="12">
        <v>585</v>
      </c>
      <c r="G240" s="12">
        <v>0</v>
      </c>
      <c r="H240" s="3"/>
      <c r="I240" s="36" t="str">
        <f t="shared" si="15"/>
        <v>21D9</v>
      </c>
      <c r="J240" s="36">
        <f t="shared" si="16"/>
        <v>9</v>
      </c>
      <c r="K240" s="36">
        <f t="shared" si="17"/>
        <v>21</v>
      </c>
      <c r="L240" s="36" t="str">
        <f t="shared" si="18"/>
        <v>D</v>
      </c>
      <c r="M240" s="36" t="str">
        <f t="shared" si="19"/>
        <v>MQ250</v>
      </c>
    </row>
    <row r="241" spans="1:13" hidden="1" x14ac:dyDescent="0.3">
      <c r="A241" s="3" t="s">
        <v>53</v>
      </c>
      <c r="B241" s="3" t="s">
        <v>301</v>
      </c>
      <c r="C241" s="3" t="s">
        <v>27</v>
      </c>
      <c r="D241" s="3"/>
      <c r="E241" s="3" t="s">
        <v>54</v>
      </c>
      <c r="F241" s="12">
        <v>0</v>
      </c>
      <c r="G241" s="12">
        <v>0</v>
      </c>
      <c r="H241" s="3" t="s">
        <v>55</v>
      </c>
      <c r="I241" s="36" t="str">
        <f t="shared" si="15"/>
        <v>21D9</v>
      </c>
      <c r="J241" s="36">
        <f t="shared" si="16"/>
        <v>9</v>
      </c>
      <c r="K241" s="36">
        <f t="shared" si="17"/>
        <v>21</v>
      </c>
      <c r="L241" s="36" t="str">
        <f t="shared" si="18"/>
        <v>D</v>
      </c>
      <c r="M241" s="36" t="str">
        <f t="shared" si="19"/>
        <v>MQ250</v>
      </c>
    </row>
    <row r="242" spans="1:13" hidden="1" x14ac:dyDescent="0.3">
      <c r="A242" s="3" t="s">
        <v>19</v>
      </c>
      <c r="B242" s="3" t="s">
        <v>303</v>
      </c>
      <c r="C242" s="3" t="s">
        <v>171</v>
      </c>
      <c r="D242" s="3" t="s">
        <v>304</v>
      </c>
      <c r="E242" s="3"/>
      <c r="F242" s="12">
        <v>585</v>
      </c>
      <c r="G242" s="12">
        <v>0</v>
      </c>
      <c r="H242" s="3"/>
      <c r="I242" s="36" t="str">
        <f t="shared" si="15"/>
        <v>21D9</v>
      </c>
      <c r="J242" s="36">
        <f t="shared" si="16"/>
        <v>9</v>
      </c>
      <c r="K242" s="36">
        <f t="shared" si="17"/>
        <v>21</v>
      </c>
      <c r="L242" s="36" t="str">
        <f t="shared" si="18"/>
        <v>D</v>
      </c>
      <c r="M242" s="36" t="str">
        <f t="shared" si="19"/>
        <v>MQ250</v>
      </c>
    </row>
    <row r="243" spans="1:13" hidden="1" x14ac:dyDescent="0.3">
      <c r="A243" s="3" t="s">
        <v>53</v>
      </c>
      <c r="B243" s="3" t="s">
        <v>303</v>
      </c>
      <c r="C243" s="3" t="s">
        <v>27</v>
      </c>
      <c r="D243" s="3"/>
      <c r="E243" s="3" t="s">
        <v>54</v>
      </c>
      <c r="F243" s="12">
        <v>0</v>
      </c>
      <c r="G243" s="12">
        <v>0</v>
      </c>
      <c r="H243" s="3" t="s">
        <v>55</v>
      </c>
      <c r="I243" s="36" t="str">
        <f t="shared" si="15"/>
        <v>21D9</v>
      </c>
      <c r="J243" s="36">
        <f t="shared" si="16"/>
        <v>9</v>
      </c>
      <c r="K243" s="36">
        <f t="shared" si="17"/>
        <v>21</v>
      </c>
      <c r="L243" s="36" t="str">
        <f t="shared" si="18"/>
        <v>D</v>
      </c>
      <c r="M243" s="36" t="str">
        <f t="shared" si="19"/>
        <v>MQ250</v>
      </c>
    </row>
    <row r="244" spans="1:13" hidden="1" x14ac:dyDescent="0.3">
      <c r="A244" s="3" t="s">
        <v>19</v>
      </c>
      <c r="B244" s="3" t="s">
        <v>305</v>
      </c>
      <c r="C244" s="3" t="s">
        <v>171</v>
      </c>
      <c r="D244" s="3" t="s">
        <v>306</v>
      </c>
      <c r="E244" s="3"/>
      <c r="F244" s="35">
        <v>585</v>
      </c>
      <c r="G244" s="35">
        <v>0</v>
      </c>
      <c r="H244" s="3"/>
      <c r="I244" s="36" t="str">
        <f t="shared" si="15"/>
        <v>21D9</v>
      </c>
      <c r="J244" s="36">
        <f t="shared" si="16"/>
        <v>9</v>
      </c>
      <c r="K244" s="36">
        <f t="shared" si="17"/>
        <v>21</v>
      </c>
      <c r="L244" s="36" t="str">
        <f t="shared" si="18"/>
        <v>D</v>
      </c>
      <c r="M244" s="36" t="str">
        <f t="shared" si="19"/>
        <v>MQ250</v>
      </c>
    </row>
    <row r="245" spans="1:13" hidden="1" x14ac:dyDescent="0.3">
      <c r="A245" s="3" t="s">
        <v>53</v>
      </c>
      <c r="B245" s="3" t="s">
        <v>305</v>
      </c>
      <c r="C245" s="3" t="s">
        <v>27</v>
      </c>
      <c r="D245" s="3"/>
      <c r="E245" s="3" t="s">
        <v>54</v>
      </c>
      <c r="F245" s="12">
        <v>0</v>
      </c>
      <c r="G245" s="12">
        <v>0</v>
      </c>
      <c r="H245" s="3" t="s">
        <v>55</v>
      </c>
      <c r="I245" s="36" t="str">
        <f t="shared" si="15"/>
        <v>21D9</v>
      </c>
      <c r="J245" s="36">
        <f t="shared" si="16"/>
        <v>9</v>
      </c>
      <c r="K245" s="36">
        <f t="shared" si="17"/>
        <v>21</v>
      </c>
      <c r="L245" s="36" t="str">
        <f t="shared" si="18"/>
        <v>D</v>
      </c>
      <c r="M245" s="36" t="str">
        <f t="shared" si="19"/>
        <v>MQ250</v>
      </c>
    </row>
    <row r="246" spans="1:13" x14ac:dyDescent="0.3">
      <c r="A246" s="3" t="s">
        <v>19</v>
      </c>
      <c r="B246" s="3" t="s">
        <v>307</v>
      </c>
      <c r="C246" s="3" t="s">
        <v>208</v>
      </c>
      <c r="D246" s="3" t="s">
        <v>308</v>
      </c>
      <c r="E246" s="3"/>
      <c r="F246" s="12">
        <v>288</v>
      </c>
      <c r="G246" s="12">
        <v>0</v>
      </c>
      <c r="H246" s="3"/>
      <c r="I246" s="36" t="str">
        <f t="shared" si="15"/>
        <v>21E1</v>
      </c>
      <c r="J246" s="36">
        <f t="shared" si="16"/>
        <v>1</v>
      </c>
      <c r="K246" s="36">
        <f t="shared" si="17"/>
        <v>21</v>
      </c>
      <c r="L246" s="36" t="str">
        <f t="shared" si="18"/>
        <v>E</v>
      </c>
      <c r="M246" s="36" t="str">
        <f t="shared" si="19"/>
        <v>MQ250</v>
      </c>
    </row>
    <row r="247" spans="1:13" x14ac:dyDescent="0.3">
      <c r="A247" s="3" t="s">
        <v>19</v>
      </c>
      <c r="B247" s="3" t="s">
        <v>309</v>
      </c>
      <c r="C247" s="3" t="s">
        <v>310</v>
      </c>
      <c r="D247" s="3" t="s">
        <v>311</v>
      </c>
      <c r="E247" s="3"/>
      <c r="F247" s="12">
        <v>384</v>
      </c>
      <c r="G247" s="12">
        <v>0</v>
      </c>
      <c r="H247" s="3"/>
      <c r="I247" s="36" t="str">
        <f t="shared" si="15"/>
        <v>21E1</v>
      </c>
      <c r="J247" s="36">
        <f t="shared" si="16"/>
        <v>1</v>
      </c>
      <c r="K247" s="36">
        <f t="shared" si="17"/>
        <v>21</v>
      </c>
      <c r="L247" s="36" t="str">
        <f t="shared" si="18"/>
        <v>E</v>
      </c>
      <c r="M247" s="36" t="str">
        <f t="shared" si="19"/>
        <v>MQ250</v>
      </c>
    </row>
    <row r="248" spans="1:13" x14ac:dyDescent="0.3">
      <c r="A248" s="3" t="s">
        <v>19</v>
      </c>
      <c r="B248" s="3" t="s">
        <v>312</v>
      </c>
      <c r="C248" s="3" t="s">
        <v>313</v>
      </c>
      <c r="D248" s="3" t="s">
        <v>314</v>
      </c>
      <c r="E248" s="3"/>
      <c r="F248" s="12">
        <v>384</v>
      </c>
      <c r="G248" s="12">
        <v>0</v>
      </c>
      <c r="H248" s="3"/>
      <c r="I248" s="36" t="str">
        <f t="shared" si="15"/>
        <v>21E2</v>
      </c>
      <c r="J248" s="36">
        <f t="shared" si="16"/>
        <v>2</v>
      </c>
      <c r="K248" s="36">
        <f t="shared" si="17"/>
        <v>21</v>
      </c>
      <c r="L248" s="36" t="str">
        <f t="shared" si="18"/>
        <v>E</v>
      </c>
      <c r="M248" s="36" t="str">
        <f t="shared" si="19"/>
        <v>MQ250</v>
      </c>
    </row>
    <row r="249" spans="1:13" x14ac:dyDescent="0.3">
      <c r="A249" s="3" t="s">
        <v>19</v>
      </c>
      <c r="B249" s="3" t="s">
        <v>315</v>
      </c>
      <c r="C249" s="3" t="s">
        <v>313</v>
      </c>
      <c r="D249" s="3" t="s">
        <v>316</v>
      </c>
      <c r="E249" s="3"/>
      <c r="F249" s="12">
        <v>384</v>
      </c>
      <c r="G249" s="12">
        <v>0</v>
      </c>
      <c r="H249" s="3"/>
      <c r="I249" s="36" t="str">
        <f t="shared" si="15"/>
        <v>21E2</v>
      </c>
      <c r="J249" s="36">
        <f t="shared" si="16"/>
        <v>2</v>
      </c>
      <c r="K249" s="36">
        <f t="shared" si="17"/>
        <v>21</v>
      </c>
      <c r="L249" s="36" t="str">
        <f t="shared" si="18"/>
        <v>E</v>
      </c>
      <c r="M249" s="36" t="str">
        <f t="shared" si="19"/>
        <v>MQ250</v>
      </c>
    </row>
    <row r="250" spans="1:13" hidden="1" x14ac:dyDescent="0.3">
      <c r="A250" s="3" t="s">
        <v>19</v>
      </c>
      <c r="B250" s="3" t="s">
        <v>317</v>
      </c>
      <c r="C250" s="3" t="s">
        <v>318</v>
      </c>
      <c r="D250" s="3" t="s">
        <v>319</v>
      </c>
      <c r="E250" s="3"/>
      <c r="F250" s="12">
        <v>960</v>
      </c>
      <c r="G250" s="12">
        <v>0</v>
      </c>
      <c r="H250" s="3"/>
      <c r="I250" s="36" t="str">
        <f t="shared" si="15"/>
        <v>21E3</v>
      </c>
      <c r="J250" s="36">
        <f t="shared" si="16"/>
        <v>3</v>
      </c>
      <c r="K250" s="36">
        <f t="shared" si="17"/>
        <v>21</v>
      </c>
      <c r="L250" s="36" t="str">
        <f t="shared" si="18"/>
        <v>E</v>
      </c>
      <c r="M250" s="36" t="str">
        <f t="shared" si="19"/>
        <v>MQ250</v>
      </c>
    </row>
    <row r="251" spans="1:13" hidden="1" x14ac:dyDescent="0.3">
      <c r="A251" s="3" t="s">
        <v>19</v>
      </c>
      <c r="B251" s="3" t="s">
        <v>320</v>
      </c>
      <c r="C251" s="3" t="s">
        <v>21</v>
      </c>
      <c r="D251" s="3" t="s">
        <v>321</v>
      </c>
      <c r="E251" s="3"/>
      <c r="F251" s="12">
        <v>960</v>
      </c>
      <c r="G251" s="12">
        <v>0</v>
      </c>
      <c r="H251" s="3"/>
      <c r="I251" s="36" t="str">
        <f t="shared" si="15"/>
        <v>21E3</v>
      </c>
      <c r="J251" s="36">
        <f t="shared" si="16"/>
        <v>3</v>
      </c>
      <c r="K251" s="36">
        <f t="shared" si="17"/>
        <v>21</v>
      </c>
      <c r="L251" s="36" t="str">
        <f t="shared" si="18"/>
        <v>E</v>
      </c>
      <c r="M251" s="36" t="str">
        <f t="shared" si="19"/>
        <v>MQ250</v>
      </c>
    </row>
    <row r="252" spans="1:13" hidden="1" x14ac:dyDescent="0.3">
      <c r="A252" s="3" t="s">
        <v>19</v>
      </c>
      <c r="B252" s="3" t="s">
        <v>322</v>
      </c>
      <c r="C252" s="3" t="s">
        <v>21</v>
      </c>
      <c r="D252" s="3" t="s">
        <v>323</v>
      </c>
      <c r="E252" s="3"/>
      <c r="F252" s="12">
        <v>960</v>
      </c>
      <c r="G252" s="12">
        <v>0</v>
      </c>
      <c r="H252" s="3"/>
      <c r="I252" s="36" t="str">
        <f t="shared" si="15"/>
        <v>21E4</v>
      </c>
      <c r="J252" s="36">
        <f t="shared" si="16"/>
        <v>4</v>
      </c>
      <c r="K252" s="36">
        <f t="shared" si="17"/>
        <v>21</v>
      </c>
      <c r="L252" s="36" t="str">
        <f t="shared" si="18"/>
        <v>E</v>
      </c>
      <c r="M252" s="36" t="str">
        <f t="shared" si="19"/>
        <v>MQ250</v>
      </c>
    </row>
    <row r="253" spans="1:13" hidden="1" x14ac:dyDescent="0.3">
      <c r="A253" s="3" t="s">
        <v>53</v>
      </c>
      <c r="B253" s="3" t="s">
        <v>322</v>
      </c>
      <c r="C253" s="3" t="s">
        <v>27</v>
      </c>
      <c r="D253" s="3"/>
      <c r="E253" s="3" t="s">
        <v>54</v>
      </c>
      <c r="F253" s="12">
        <v>0</v>
      </c>
      <c r="G253" s="12">
        <v>0</v>
      </c>
      <c r="H253" s="3" t="s">
        <v>55</v>
      </c>
      <c r="I253" s="36" t="str">
        <f t="shared" si="15"/>
        <v>21E4</v>
      </c>
      <c r="J253" s="36">
        <f t="shared" si="16"/>
        <v>4</v>
      </c>
      <c r="K253" s="36">
        <f t="shared" si="17"/>
        <v>21</v>
      </c>
      <c r="L253" s="36" t="str">
        <f t="shared" si="18"/>
        <v>E</v>
      </c>
      <c r="M253" s="36" t="str">
        <f t="shared" si="19"/>
        <v>MQ250</v>
      </c>
    </row>
    <row r="254" spans="1:13" hidden="1" x14ac:dyDescent="0.3">
      <c r="A254" s="3" t="s">
        <v>19</v>
      </c>
      <c r="B254" s="3" t="s">
        <v>324</v>
      </c>
      <c r="C254" s="3" t="s">
        <v>325</v>
      </c>
      <c r="D254" s="3" t="s">
        <v>326</v>
      </c>
      <c r="E254" s="3"/>
      <c r="F254" s="12">
        <v>586</v>
      </c>
      <c r="G254" s="12">
        <v>0</v>
      </c>
      <c r="H254" s="3"/>
      <c r="I254" s="36" t="str">
        <f t="shared" si="15"/>
        <v>21E4</v>
      </c>
      <c r="J254" s="36">
        <f t="shared" si="16"/>
        <v>4</v>
      </c>
      <c r="K254" s="36">
        <f t="shared" si="17"/>
        <v>21</v>
      </c>
      <c r="L254" s="36" t="str">
        <f t="shared" si="18"/>
        <v>E</v>
      </c>
      <c r="M254" s="36" t="str">
        <f t="shared" si="19"/>
        <v>MQ250</v>
      </c>
    </row>
    <row r="255" spans="1:13" hidden="1" x14ac:dyDescent="0.3">
      <c r="A255" s="3" t="s">
        <v>53</v>
      </c>
      <c r="B255" s="3" t="s">
        <v>324</v>
      </c>
      <c r="C255" s="3" t="s">
        <v>27</v>
      </c>
      <c r="D255" s="3"/>
      <c r="E255" s="3" t="s">
        <v>54</v>
      </c>
      <c r="F255" s="12">
        <v>0</v>
      </c>
      <c r="G255" s="12">
        <v>0</v>
      </c>
      <c r="H255" s="3" t="s">
        <v>55</v>
      </c>
      <c r="I255" s="36" t="str">
        <f t="shared" si="15"/>
        <v>21E4</v>
      </c>
      <c r="J255" s="36">
        <f t="shared" si="16"/>
        <v>4</v>
      </c>
      <c r="K255" s="36">
        <f t="shared" si="17"/>
        <v>21</v>
      </c>
      <c r="L255" s="36" t="str">
        <f t="shared" si="18"/>
        <v>E</v>
      </c>
      <c r="M255" s="36" t="str">
        <f t="shared" si="19"/>
        <v>MQ250</v>
      </c>
    </row>
    <row r="256" spans="1:13" hidden="1" x14ac:dyDescent="0.3">
      <c r="A256" s="3" t="s">
        <v>19</v>
      </c>
      <c r="B256" s="3" t="s">
        <v>327</v>
      </c>
      <c r="C256" s="3" t="s">
        <v>328</v>
      </c>
      <c r="D256" s="3" t="s">
        <v>329</v>
      </c>
      <c r="E256" s="3"/>
      <c r="F256" s="12">
        <v>940</v>
      </c>
      <c r="G256" s="12">
        <v>0</v>
      </c>
      <c r="H256" s="3"/>
      <c r="I256" s="36" t="str">
        <f t="shared" si="15"/>
        <v>21E5</v>
      </c>
      <c r="J256" s="36">
        <f t="shared" si="16"/>
        <v>5</v>
      </c>
      <c r="K256" s="36">
        <f t="shared" si="17"/>
        <v>21</v>
      </c>
      <c r="L256" s="36" t="str">
        <f t="shared" si="18"/>
        <v>E</v>
      </c>
      <c r="M256" s="36" t="str">
        <f t="shared" si="19"/>
        <v>MQ250</v>
      </c>
    </row>
    <row r="257" spans="1:13" hidden="1" x14ac:dyDescent="0.3">
      <c r="A257" s="3" t="s">
        <v>19</v>
      </c>
      <c r="B257" s="3" t="s">
        <v>327</v>
      </c>
      <c r="C257" s="3" t="s">
        <v>208</v>
      </c>
      <c r="D257" s="3" t="s">
        <v>330</v>
      </c>
      <c r="E257" s="3"/>
      <c r="F257" s="12">
        <v>0</v>
      </c>
      <c r="G257" s="12">
        <v>288</v>
      </c>
      <c r="H257" s="3"/>
      <c r="I257" s="36" t="str">
        <f t="shared" si="15"/>
        <v>21E5</v>
      </c>
      <c r="J257" s="36">
        <f t="shared" si="16"/>
        <v>5</v>
      </c>
      <c r="K257" s="36">
        <f t="shared" si="17"/>
        <v>21</v>
      </c>
      <c r="L257" s="36" t="str">
        <f t="shared" si="18"/>
        <v>E</v>
      </c>
      <c r="M257" s="36" t="str">
        <f t="shared" si="19"/>
        <v>MQ250</v>
      </c>
    </row>
    <row r="258" spans="1:13" hidden="1" x14ac:dyDescent="0.3">
      <c r="A258" s="3" t="s">
        <v>53</v>
      </c>
      <c r="B258" s="3" t="s">
        <v>327</v>
      </c>
      <c r="C258" s="3" t="s">
        <v>27</v>
      </c>
      <c r="D258" s="3"/>
      <c r="E258" s="3" t="s">
        <v>54</v>
      </c>
      <c r="F258" s="12">
        <v>0</v>
      </c>
      <c r="G258" s="12">
        <v>0</v>
      </c>
      <c r="H258" s="3" t="s">
        <v>55</v>
      </c>
      <c r="I258" s="36" t="str">
        <f t="shared" si="15"/>
        <v>21E5</v>
      </c>
      <c r="J258" s="36">
        <f t="shared" si="16"/>
        <v>5</v>
      </c>
      <c r="K258" s="36">
        <f t="shared" si="17"/>
        <v>21</v>
      </c>
      <c r="L258" s="36" t="str">
        <f t="shared" si="18"/>
        <v>E</v>
      </c>
      <c r="M258" s="36" t="str">
        <f t="shared" si="19"/>
        <v>MQ250</v>
      </c>
    </row>
    <row r="259" spans="1:13" hidden="1" x14ac:dyDescent="0.3">
      <c r="A259" s="3" t="s">
        <v>19</v>
      </c>
      <c r="B259" s="3" t="s">
        <v>331</v>
      </c>
      <c r="C259" s="3" t="s">
        <v>208</v>
      </c>
      <c r="D259" s="3" t="s">
        <v>332</v>
      </c>
      <c r="E259" s="3"/>
      <c r="F259" s="12">
        <v>288</v>
      </c>
      <c r="G259" s="12">
        <v>0</v>
      </c>
      <c r="H259" s="3"/>
      <c r="I259" s="36" t="str">
        <f t="shared" ref="I259:I322" si="20">IF(OR(LEN(B259)=9,LEN(B259)=5),MID(B259,1,4),MID(B259,1,5))</f>
        <v>21E5</v>
      </c>
      <c r="J259" s="36">
        <f t="shared" ref="J259:J322" si="21">IF(MID(I259,5,1)&lt;&gt;"",MID(I259,4,2),MID(I259,4,1))*1</f>
        <v>5</v>
      </c>
      <c r="K259" s="36">
        <f t="shared" ref="K259:K322" si="22">+MID(B259,1,2)*1</f>
        <v>21</v>
      </c>
      <c r="L259" s="36" t="str">
        <f t="shared" ref="L259:L322" si="23">+MID(B259,3,1)</f>
        <v>E</v>
      </c>
      <c r="M259" s="36" t="str">
        <f t="shared" ref="M259:M322" si="24">+IF(A259="1FO","D3",IF(A259="1CT","D4",IF(OR(A259="PC2",A259="RAB"),"MQ200","MQ250")))</f>
        <v>MQ250</v>
      </c>
    </row>
    <row r="260" spans="1:13" hidden="1" x14ac:dyDescent="0.3">
      <c r="A260" s="3" t="s">
        <v>53</v>
      </c>
      <c r="B260" s="3" t="s">
        <v>331</v>
      </c>
      <c r="C260" s="3" t="s">
        <v>27</v>
      </c>
      <c r="D260" s="3"/>
      <c r="E260" s="3" t="s">
        <v>54</v>
      </c>
      <c r="F260" s="12">
        <v>0</v>
      </c>
      <c r="G260" s="12">
        <v>0</v>
      </c>
      <c r="H260" s="3" t="s">
        <v>55</v>
      </c>
      <c r="I260" s="36" t="str">
        <f t="shared" si="20"/>
        <v>21E5</v>
      </c>
      <c r="J260" s="36">
        <f t="shared" si="21"/>
        <v>5</v>
      </c>
      <c r="K260" s="36">
        <f t="shared" si="22"/>
        <v>21</v>
      </c>
      <c r="L260" s="36" t="str">
        <f t="shared" si="23"/>
        <v>E</v>
      </c>
      <c r="M260" s="36" t="str">
        <f t="shared" si="24"/>
        <v>MQ250</v>
      </c>
    </row>
    <row r="261" spans="1:13" hidden="1" x14ac:dyDescent="0.3">
      <c r="A261" s="3" t="s">
        <v>19</v>
      </c>
      <c r="B261" s="3" t="s">
        <v>333</v>
      </c>
      <c r="C261" s="3" t="s">
        <v>310</v>
      </c>
      <c r="D261" s="3" t="s">
        <v>334</v>
      </c>
      <c r="E261" s="3"/>
      <c r="F261" s="12">
        <v>384</v>
      </c>
      <c r="G261" s="12">
        <v>0</v>
      </c>
      <c r="H261" s="3"/>
      <c r="I261" s="36" t="str">
        <f t="shared" si="20"/>
        <v>21E6</v>
      </c>
      <c r="J261" s="36">
        <f t="shared" si="21"/>
        <v>6</v>
      </c>
      <c r="K261" s="36">
        <f t="shared" si="22"/>
        <v>21</v>
      </c>
      <c r="L261" s="36" t="str">
        <f t="shared" si="23"/>
        <v>E</v>
      </c>
      <c r="M261" s="36" t="str">
        <f t="shared" si="24"/>
        <v>MQ250</v>
      </c>
    </row>
    <row r="262" spans="1:13" hidden="1" x14ac:dyDescent="0.3">
      <c r="A262" s="3" t="s">
        <v>53</v>
      </c>
      <c r="B262" s="3" t="s">
        <v>333</v>
      </c>
      <c r="C262" s="3" t="s">
        <v>27</v>
      </c>
      <c r="D262" s="3"/>
      <c r="E262" s="3" t="s">
        <v>54</v>
      </c>
      <c r="F262" s="12">
        <v>0</v>
      </c>
      <c r="G262" s="12">
        <v>0</v>
      </c>
      <c r="H262" s="3" t="s">
        <v>55</v>
      </c>
      <c r="I262" s="36" t="str">
        <f t="shared" si="20"/>
        <v>21E6</v>
      </c>
      <c r="J262" s="36">
        <f t="shared" si="21"/>
        <v>6</v>
      </c>
      <c r="K262" s="36">
        <f t="shared" si="22"/>
        <v>21</v>
      </c>
      <c r="L262" s="36" t="str">
        <f t="shared" si="23"/>
        <v>E</v>
      </c>
      <c r="M262" s="36" t="str">
        <f t="shared" si="24"/>
        <v>MQ250</v>
      </c>
    </row>
    <row r="263" spans="1:13" hidden="1" x14ac:dyDescent="0.3">
      <c r="A263" s="3" t="s">
        <v>19</v>
      </c>
      <c r="B263" s="3" t="s">
        <v>335</v>
      </c>
      <c r="C263" s="3" t="s">
        <v>208</v>
      </c>
      <c r="D263" s="3" t="s">
        <v>336</v>
      </c>
      <c r="E263" s="3"/>
      <c r="F263" s="12">
        <v>288</v>
      </c>
      <c r="G263" s="12">
        <v>0</v>
      </c>
      <c r="H263" s="3"/>
      <c r="I263" s="36" t="str">
        <f t="shared" si="20"/>
        <v>21E6</v>
      </c>
      <c r="J263" s="36">
        <f t="shared" si="21"/>
        <v>6</v>
      </c>
      <c r="K263" s="36">
        <f t="shared" si="22"/>
        <v>21</v>
      </c>
      <c r="L263" s="36" t="str">
        <f t="shared" si="23"/>
        <v>E</v>
      </c>
      <c r="M263" s="36" t="str">
        <f t="shared" si="24"/>
        <v>MQ250</v>
      </c>
    </row>
    <row r="264" spans="1:13" hidden="1" x14ac:dyDescent="0.3">
      <c r="A264" s="3" t="s">
        <v>53</v>
      </c>
      <c r="B264" s="3" t="s">
        <v>335</v>
      </c>
      <c r="C264" s="3" t="s">
        <v>27</v>
      </c>
      <c r="D264" s="3"/>
      <c r="E264" s="3" t="s">
        <v>54</v>
      </c>
      <c r="F264" s="12">
        <v>0</v>
      </c>
      <c r="G264" s="12">
        <v>0</v>
      </c>
      <c r="H264" s="3" t="s">
        <v>55</v>
      </c>
      <c r="I264" s="36" t="str">
        <f t="shared" si="20"/>
        <v>21E6</v>
      </c>
      <c r="J264" s="36">
        <f t="shared" si="21"/>
        <v>6</v>
      </c>
      <c r="K264" s="36">
        <f t="shared" si="22"/>
        <v>21</v>
      </c>
      <c r="L264" s="36" t="str">
        <f t="shared" si="23"/>
        <v>E</v>
      </c>
      <c r="M264" s="36" t="str">
        <f t="shared" si="24"/>
        <v>MQ250</v>
      </c>
    </row>
    <row r="265" spans="1:13" hidden="1" x14ac:dyDescent="0.3">
      <c r="A265" s="3" t="s">
        <v>19</v>
      </c>
      <c r="B265" s="3" t="s">
        <v>337</v>
      </c>
      <c r="C265" s="3" t="s">
        <v>57</v>
      </c>
      <c r="D265" s="3" t="s">
        <v>338</v>
      </c>
      <c r="E265" s="3"/>
      <c r="F265" s="12">
        <v>0</v>
      </c>
      <c r="G265" s="12">
        <v>832</v>
      </c>
      <c r="H265" s="3"/>
      <c r="I265" s="36" t="str">
        <f t="shared" si="20"/>
        <v>21E6</v>
      </c>
      <c r="J265" s="36">
        <f t="shared" si="21"/>
        <v>6</v>
      </c>
      <c r="K265" s="36">
        <f t="shared" si="22"/>
        <v>21</v>
      </c>
      <c r="L265" s="36" t="str">
        <f t="shared" si="23"/>
        <v>E</v>
      </c>
      <c r="M265" s="36" t="str">
        <f t="shared" si="24"/>
        <v>MQ250</v>
      </c>
    </row>
    <row r="266" spans="1:13" x14ac:dyDescent="0.3">
      <c r="A266" s="3" t="s">
        <v>19</v>
      </c>
      <c r="B266" s="3" t="s">
        <v>339</v>
      </c>
      <c r="C266" s="3" t="s">
        <v>340</v>
      </c>
      <c r="D266" s="3" t="s">
        <v>341</v>
      </c>
      <c r="E266" s="3"/>
      <c r="F266" s="12">
        <v>720</v>
      </c>
      <c r="G266" s="12">
        <v>0</v>
      </c>
      <c r="H266" s="3"/>
      <c r="I266" s="36" t="str">
        <f t="shared" si="20"/>
        <v>21F1</v>
      </c>
      <c r="J266" s="36">
        <f t="shared" si="21"/>
        <v>1</v>
      </c>
      <c r="K266" s="36">
        <f t="shared" si="22"/>
        <v>21</v>
      </c>
      <c r="L266" s="36" t="str">
        <f t="shared" si="23"/>
        <v>F</v>
      </c>
      <c r="M266" s="36" t="str">
        <f t="shared" si="24"/>
        <v>MQ250</v>
      </c>
    </row>
    <row r="267" spans="1:13" x14ac:dyDescent="0.3">
      <c r="A267" s="3" t="s">
        <v>19</v>
      </c>
      <c r="B267" s="3" t="s">
        <v>342</v>
      </c>
      <c r="C267" s="3" t="s">
        <v>343</v>
      </c>
      <c r="D267" s="3" t="s">
        <v>344</v>
      </c>
      <c r="E267" s="3"/>
      <c r="F267" s="12">
        <v>288</v>
      </c>
      <c r="G267" s="12">
        <v>0</v>
      </c>
      <c r="H267" s="3"/>
      <c r="I267" s="36" t="str">
        <f t="shared" si="20"/>
        <v>21F1</v>
      </c>
      <c r="J267" s="36">
        <f t="shared" si="21"/>
        <v>1</v>
      </c>
      <c r="K267" s="36">
        <f t="shared" si="22"/>
        <v>21</v>
      </c>
      <c r="L267" s="36" t="str">
        <f t="shared" si="23"/>
        <v>F</v>
      </c>
      <c r="M267" s="36" t="str">
        <f t="shared" si="24"/>
        <v>MQ250</v>
      </c>
    </row>
    <row r="268" spans="1:13" x14ac:dyDescent="0.3">
      <c r="A268" s="3" t="s">
        <v>19</v>
      </c>
      <c r="B268" s="3" t="s">
        <v>345</v>
      </c>
      <c r="C268" s="3" t="s">
        <v>27</v>
      </c>
      <c r="D268" s="3"/>
      <c r="E268" s="3" t="s">
        <v>54</v>
      </c>
      <c r="F268" s="12">
        <v>0</v>
      </c>
      <c r="G268" s="12">
        <v>0</v>
      </c>
      <c r="H268" s="3" t="s">
        <v>81</v>
      </c>
      <c r="I268" s="36" t="str">
        <f t="shared" si="20"/>
        <v>21F2</v>
      </c>
      <c r="J268" s="36">
        <f t="shared" si="21"/>
        <v>2</v>
      </c>
      <c r="K268" s="36">
        <f t="shared" si="22"/>
        <v>21</v>
      </c>
      <c r="L268" s="36" t="str">
        <f t="shared" si="23"/>
        <v>F</v>
      </c>
      <c r="M268" s="36" t="str">
        <f t="shared" si="24"/>
        <v>MQ250</v>
      </c>
    </row>
    <row r="269" spans="1:13" x14ac:dyDescent="0.3">
      <c r="A269" s="3" t="s">
        <v>19</v>
      </c>
      <c r="B269" s="3" t="s">
        <v>346</v>
      </c>
      <c r="C269" s="3" t="s">
        <v>27</v>
      </c>
      <c r="D269" s="3"/>
      <c r="E269" s="3" t="s">
        <v>54</v>
      </c>
      <c r="F269" s="12">
        <v>0</v>
      </c>
      <c r="G269" s="12">
        <v>0</v>
      </c>
      <c r="H269" s="3" t="s">
        <v>81</v>
      </c>
      <c r="I269" s="36" t="str">
        <f t="shared" si="20"/>
        <v>21F2</v>
      </c>
      <c r="J269" s="36">
        <f t="shared" si="21"/>
        <v>2</v>
      </c>
      <c r="K269" s="36">
        <f t="shared" si="22"/>
        <v>21</v>
      </c>
      <c r="L269" s="36" t="str">
        <f t="shared" si="23"/>
        <v>F</v>
      </c>
      <c r="M269" s="36" t="str">
        <f t="shared" si="24"/>
        <v>MQ250</v>
      </c>
    </row>
    <row r="270" spans="1:13" hidden="1" x14ac:dyDescent="0.3">
      <c r="A270" s="3" t="s">
        <v>19</v>
      </c>
      <c r="B270" s="3" t="s">
        <v>347</v>
      </c>
      <c r="C270" s="3" t="s">
        <v>310</v>
      </c>
      <c r="D270" s="3" t="s">
        <v>348</v>
      </c>
      <c r="E270" s="3"/>
      <c r="F270" s="35">
        <v>384</v>
      </c>
      <c r="G270" s="35">
        <v>0</v>
      </c>
      <c r="H270" s="3"/>
      <c r="I270" s="36" t="str">
        <f t="shared" si="20"/>
        <v>21F3</v>
      </c>
      <c r="J270" s="36">
        <f t="shared" si="21"/>
        <v>3</v>
      </c>
      <c r="K270" s="36">
        <f t="shared" si="22"/>
        <v>21</v>
      </c>
      <c r="L270" s="36" t="str">
        <f t="shared" si="23"/>
        <v>F</v>
      </c>
      <c r="M270" s="36" t="str">
        <f t="shared" si="24"/>
        <v>MQ250</v>
      </c>
    </row>
    <row r="271" spans="1:13" hidden="1" x14ac:dyDescent="0.3">
      <c r="A271" s="3" t="s">
        <v>19</v>
      </c>
      <c r="B271" s="3" t="s">
        <v>349</v>
      </c>
      <c r="C271" s="3" t="s">
        <v>313</v>
      </c>
      <c r="D271" s="3" t="s">
        <v>350</v>
      </c>
      <c r="E271" s="3"/>
      <c r="F271" s="12">
        <v>384</v>
      </c>
      <c r="G271" s="12">
        <v>0</v>
      </c>
      <c r="H271" s="3"/>
      <c r="I271" s="36" t="str">
        <f t="shared" si="20"/>
        <v>21F3</v>
      </c>
      <c r="J271" s="36">
        <f t="shared" si="21"/>
        <v>3</v>
      </c>
      <c r="K271" s="36">
        <f t="shared" si="22"/>
        <v>21</v>
      </c>
      <c r="L271" s="36" t="str">
        <f t="shared" si="23"/>
        <v>F</v>
      </c>
      <c r="M271" s="36" t="str">
        <f t="shared" si="24"/>
        <v>MQ250</v>
      </c>
    </row>
    <row r="272" spans="1:13" hidden="1" x14ac:dyDescent="0.3">
      <c r="A272" s="3" t="s">
        <v>19</v>
      </c>
      <c r="B272" s="3" t="s">
        <v>351</v>
      </c>
      <c r="C272" s="3" t="s">
        <v>313</v>
      </c>
      <c r="D272" s="3" t="s">
        <v>352</v>
      </c>
      <c r="E272" s="3"/>
      <c r="F272" s="12">
        <v>384</v>
      </c>
      <c r="G272" s="12">
        <v>0</v>
      </c>
      <c r="H272" s="3"/>
      <c r="I272" s="36" t="str">
        <f t="shared" si="20"/>
        <v>21F4</v>
      </c>
      <c r="J272" s="36">
        <f t="shared" si="21"/>
        <v>4</v>
      </c>
      <c r="K272" s="36">
        <f t="shared" si="22"/>
        <v>21</v>
      </c>
      <c r="L272" s="36" t="str">
        <f t="shared" si="23"/>
        <v>F</v>
      </c>
      <c r="M272" s="36" t="str">
        <f t="shared" si="24"/>
        <v>MQ250</v>
      </c>
    </row>
    <row r="273" spans="1:13" hidden="1" x14ac:dyDescent="0.3">
      <c r="A273" s="3" t="s">
        <v>19</v>
      </c>
      <c r="B273" s="3" t="s">
        <v>353</v>
      </c>
      <c r="C273" s="3" t="s">
        <v>32</v>
      </c>
      <c r="D273" s="3" t="s">
        <v>354</v>
      </c>
      <c r="E273" s="3"/>
      <c r="F273" s="12">
        <v>720</v>
      </c>
      <c r="G273" s="12">
        <v>0</v>
      </c>
      <c r="H273" s="3"/>
      <c r="I273" s="36" t="str">
        <f t="shared" si="20"/>
        <v>21F4</v>
      </c>
      <c r="J273" s="36">
        <f t="shared" si="21"/>
        <v>4</v>
      </c>
      <c r="K273" s="36">
        <f t="shared" si="22"/>
        <v>21</v>
      </c>
      <c r="L273" s="36" t="str">
        <f t="shared" si="23"/>
        <v>F</v>
      </c>
      <c r="M273" s="36" t="str">
        <f t="shared" si="24"/>
        <v>MQ250</v>
      </c>
    </row>
    <row r="274" spans="1:13" hidden="1" x14ac:dyDescent="0.3">
      <c r="A274" s="3" t="s">
        <v>19</v>
      </c>
      <c r="B274" s="3" t="s">
        <v>355</v>
      </c>
      <c r="C274" s="3" t="s">
        <v>208</v>
      </c>
      <c r="D274" s="3" t="s">
        <v>356</v>
      </c>
      <c r="E274" s="3"/>
      <c r="F274" s="12">
        <v>288</v>
      </c>
      <c r="G274" s="12">
        <v>0</v>
      </c>
      <c r="H274" s="3"/>
      <c r="I274" s="36" t="str">
        <f t="shared" si="20"/>
        <v>21F5</v>
      </c>
      <c r="J274" s="36">
        <f t="shared" si="21"/>
        <v>5</v>
      </c>
      <c r="K274" s="36">
        <f t="shared" si="22"/>
        <v>21</v>
      </c>
      <c r="L274" s="36" t="str">
        <f t="shared" si="23"/>
        <v>F</v>
      </c>
      <c r="M274" s="36" t="str">
        <f t="shared" si="24"/>
        <v>MQ250</v>
      </c>
    </row>
    <row r="275" spans="1:13" hidden="1" x14ac:dyDescent="0.3">
      <c r="A275" s="3" t="s">
        <v>19</v>
      </c>
      <c r="B275" s="3" t="s">
        <v>355</v>
      </c>
      <c r="C275" s="3" t="s">
        <v>208</v>
      </c>
      <c r="D275" s="3" t="s">
        <v>357</v>
      </c>
      <c r="E275" s="3"/>
      <c r="F275" s="12">
        <v>0</v>
      </c>
      <c r="G275" s="12">
        <v>288</v>
      </c>
      <c r="H275" s="3"/>
      <c r="I275" s="36" t="str">
        <f t="shared" si="20"/>
        <v>21F5</v>
      </c>
      <c r="J275" s="36">
        <f t="shared" si="21"/>
        <v>5</v>
      </c>
      <c r="K275" s="36">
        <f t="shared" si="22"/>
        <v>21</v>
      </c>
      <c r="L275" s="36" t="str">
        <f t="shared" si="23"/>
        <v>F</v>
      </c>
      <c r="M275" s="36" t="str">
        <f t="shared" si="24"/>
        <v>MQ250</v>
      </c>
    </row>
    <row r="276" spans="1:13" hidden="1" x14ac:dyDescent="0.3">
      <c r="A276" s="3" t="s">
        <v>53</v>
      </c>
      <c r="B276" s="3" t="s">
        <v>355</v>
      </c>
      <c r="C276" s="3" t="s">
        <v>27</v>
      </c>
      <c r="D276" s="3"/>
      <c r="E276" s="3" t="s">
        <v>54</v>
      </c>
      <c r="F276" s="12">
        <v>0</v>
      </c>
      <c r="G276" s="12">
        <v>0</v>
      </c>
      <c r="H276" s="3" t="s">
        <v>55</v>
      </c>
      <c r="I276" s="36" t="str">
        <f t="shared" si="20"/>
        <v>21F5</v>
      </c>
      <c r="J276" s="36">
        <f t="shared" si="21"/>
        <v>5</v>
      </c>
      <c r="K276" s="36">
        <f t="shared" si="22"/>
        <v>21</v>
      </c>
      <c r="L276" s="36" t="str">
        <f t="shared" si="23"/>
        <v>F</v>
      </c>
      <c r="M276" s="36" t="str">
        <f t="shared" si="24"/>
        <v>MQ250</v>
      </c>
    </row>
    <row r="277" spans="1:13" hidden="1" x14ac:dyDescent="0.3">
      <c r="A277" s="3" t="s">
        <v>19</v>
      </c>
      <c r="B277" s="3" t="s">
        <v>358</v>
      </c>
      <c r="C277" s="3" t="s">
        <v>208</v>
      </c>
      <c r="D277" s="3" t="s">
        <v>359</v>
      </c>
      <c r="E277" s="3"/>
      <c r="F277" s="12">
        <v>0</v>
      </c>
      <c r="G277" s="12">
        <v>288</v>
      </c>
      <c r="H277" s="3"/>
      <c r="I277" s="36" t="str">
        <f t="shared" si="20"/>
        <v>21F5</v>
      </c>
      <c r="J277" s="36">
        <f t="shared" si="21"/>
        <v>5</v>
      </c>
      <c r="K277" s="36">
        <f t="shared" si="22"/>
        <v>21</v>
      </c>
      <c r="L277" s="36" t="str">
        <f t="shared" si="23"/>
        <v>F</v>
      </c>
      <c r="M277" s="36" t="str">
        <f t="shared" si="24"/>
        <v>MQ250</v>
      </c>
    </row>
    <row r="278" spans="1:13" hidden="1" x14ac:dyDescent="0.3">
      <c r="A278" s="3" t="s">
        <v>19</v>
      </c>
      <c r="B278" s="3" t="s">
        <v>360</v>
      </c>
      <c r="C278" s="3" t="s">
        <v>35</v>
      </c>
      <c r="D278" s="3" t="s">
        <v>361</v>
      </c>
      <c r="E278" s="3"/>
      <c r="F278" s="35">
        <v>378</v>
      </c>
      <c r="G278" s="35">
        <v>0</v>
      </c>
      <c r="H278" s="3"/>
      <c r="I278" s="36" t="str">
        <f t="shared" si="20"/>
        <v>21F6</v>
      </c>
      <c r="J278" s="36">
        <f t="shared" si="21"/>
        <v>6</v>
      </c>
      <c r="K278" s="36">
        <f t="shared" si="22"/>
        <v>21</v>
      </c>
      <c r="L278" s="36" t="str">
        <f t="shared" si="23"/>
        <v>F</v>
      </c>
      <c r="M278" s="36" t="str">
        <f t="shared" si="24"/>
        <v>MQ250</v>
      </c>
    </row>
    <row r="279" spans="1:13" hidden="1" x14ac:dyDescent="0.3">
      <c r="A279" s="3" t="s">
        <v>53</v>
      </c>
      <c r="B279" s="3" t="s">
        <v>360</v>
      </c>
      <c r="C279" s="3" t="s">
        <v>27</v>
      </c>
      <c r="D279" s="3"/>
      <c r="E279" s="3" t="s">
        <v>54</v>
      </c>
      <c r="F279" s="35">
        <v>0</v>
      </c>
      <c r="G279" s="35">
        <v>0</v>
      </c>
      <c r="H279" s="3" t="s">
        <v>55</v>
      </c>
      <c r="I279" s="36" t="str">
        <f t="shared" si="20"/>
        <v>21F6</v>
      </c>
      <c r="J279" s="36">
        <f t="shared" si="21"/>
        <v>6</v>
      </c>
      <c r="K279" s="36">
        <f t="shared" si="22"/>
        <v>21</v>
      </c>
      <c r="L279" s="36" t="str">
        <f t="shared" si="23"/>
        <v>F</v>
      </c>
      <c r="M279" s="36" t="str">
        <f t="shared" si="24"/>
        <v>MQ250</v>
      </c>
    </row>
    <row r="280" spans="1:13" hidden="1" x14ac:dyDescent="0.3">
      <c r="A280" s="3" t="s">
        <v>19</v>
      </c>
      <c r="B280" s="3" t="s">
        <v>362</v>
      </c>
      <c r="C280" s="3" t="s">
        <v>40</v>
      </c>
      <c r="D280" s="3" t="s">
        <v>363</v>
      </c>
      <c r="E280" s="3"/>
      <c r="F280" s="12">
        <v>288</v>
      </c>
      <c r="G280" s="12">
        <v>0</v>
      </c>
      <c r="H280" s="3"/>
      <c r="I280" s="36" t="str">
        <f t="shared" si="20"/>
        <v>21F6</v>
      </c>
      <c r="J280" s="36">
        <f t="shared" si="21"/>
        <v>6</v>
      </c>
      <c r="K280" s="36">
        <f t="shared" si="22"/>
        <v>21</v>
      </c>
      <c r="L280" s="36" t="str">
        <f t="shared" si="23"/>
        <v>F</v>
      </c>
      <c r="M280" s="36" t="str">
        <f t="shared" si="24"/>
        <v>MQ250</v>
      </c>
    </row>
    <row r="281" spans="1:13" hidden="1" x14ac:dyDescent="0.3">
      <c r="A281" s="3" t="s">
        <v>53</v>
      </c>
      <c r="B281" s="3" t="s">
        <v>362</v>
      </c>
      <c r="C281" s="3" t="s">
        <v>27</v>
      </c>
      <c r="D281" s="3"/>
      <c r="E281" s="3" t="s">
        <v>54</v>
      </c>
      <c r="F281" s="12">
        <v>0</v>
      </c>
      <c r="G281" s="12">
        <v>0</v>
      </c>
      <c r="H281" s="3" t="s">
        <v>55</v>
      </c>
      <c r="I281" s="36" t="str">
        <f t="shared" si="20"/>
        <v>21F6</v>
      </c>
      <c r="J281" s="36">
        <f t="shared" si="21"/>
        <v>6</v>
      </c>
      <c r="K281" s="36">
        <f t="shared" si="22"/>
        <v>21</v>
      </c>
      <c r="L281" s="36" t="str">
        <f t="shared" si="23"/>
        <v>F</v>
      </c>
      <c r="M281" s="36" t="str">
        <f t="shared" si="24"/>
        <v>MQ250</v>
      </c>
    </row>
    <row r="282" spans="1:13" hidden="1" x14ac:dyDescent="0.3">
      <c r="A282" s="3" t="s">
        <v>19</v>
      </c>
      <c r="B282" s="3" t="s">
        <v>364</v>
      </c>
      <c r="C282" s="3" t="s">
        <v>40</v>
      </c>
      <c r="D282" s="3" t="s">
        <v>365</v>
      </c>
      <c r="E282" s="3"/>
      <c r="F282" s="12">
        <v>288</v>
      </c>
      <c r="G282" s="12">
        <v>0</v>
      </c>
      <c r="H282" s="3"/>
      <c r="I282" s="36" t="str">
        <f t="shared" si="20"/>
        <v>21F6</v>
      </c>
      <c r="J282" s="36">
        <f t="shared" si="21"/>
        <v>6</v>
      </c>
      <c r="K282" s="36">
        <f t="shared" si="22"/>
        <v>21</v>
      </c>
      <c r="L282" s="36" t="str">
        <f t="shared" si="23"/>
        <v>F</v>
      </c>
      <c r="M282" s="36" t="str">
        <f t="shared" si="24"/>
        <v>MQ250</v>
      </c>
    </row>
    <row r="283" spans="1:13" hidden="1" x14ac:dyDescent="0.3">
      <c r="A283" s="3" t="s">
        <v>53</v>
      </c>
      <c r="B283" s="3" t="s">
        <v>364</v>
      </c>
      <c r="C283" s="3" t="s">
        <v>27</v>
      </c>
      <c r="D283" s="3"/>
      <c r="E283" s="3" t="s">
        <v>54</v>
      </c>
      <c r="F283" s="12">
        <v>0</v>
      </c>
      <c r="G283" s="12">
        <v>0</v>
      </c>
      <c r="H283" s="3" t="s">
        <v>55</v>
      </c>
      <c r="I283" s="36" t="str">
        <f t="shared" si="20"/>
        <v>21F6</v>
      </c>
      <c r="J283" s="36">
        <f t="shared" si="21"/>
        <v>6</v>
      </c>
      <c r="K283" s="36">
        <f t="shared" si="22"/>
        <v>21</v>
      </c>
      <c r="L283" s="36" t="str">
        <f t="shared" si="23"/>
        <v>F</v>
      </c>
      <c r="M283" s="36" t="str">
        <f t="shared" si="24"/>
        <v>MQ250</v>
      </c>
    </row>
    <row r="284" spans="1:13" hidden="1" x14ac:dyDescent="0.3">
      <c r="A284" s="3" t="s">
        <v>19</v>
      </c>
      <c r="B284" s="3" t="s">
        <v>366</v>
      </c>
      <c r="C284" s="3" t="s">
        <v>40</v>
      </c>
      <c r="D284" s="3" t="s">
        <v>367</v>
      </c>
      <c r="E284" s="3"/>
      <c r="F284" s="12">
        <v>288</v>
      </c>
      <c r="G284" s="12">
        <v>0</v>
      </c>
      <c r="H284" s="3"/>
      <c r="I284" s="36" t="str">
        <f t="shared" si="20"/>
        <v>21F7</v>
      </c>
      <c r="J284" s="36">
        <f t="shared" si="21"/>
        <v>7</v>
      </c>
      <c r="K284" s="36">
        <f t="shared" si="22"/>
        <v>21</v>
      </c>
      <c r="L284" s="36" t="str">
        <f t="shared" si="23"/>
        <v>F</v>
      </c>
      <c r="M284" s="36" t="str">
        <f t="shared" si="24"/>
        <v>MQ250</v>
      </c>
    </row>
    <row r="285" spans="1:13" hidden="1" x14ac:dyDescent="0.3">
      <c r="A285" s="3" t="s">
        <v>53</v>
      </c>
      <c r="B285" s="3" t="s">
        <v>366</v>
      </c>
      <c r="C285" s="3" t="s">
        <v>27</v>
      </c>
      <c r="D285" s="3"/>
      <c r="E285" s="3" t="s">
        <v>54</v>
      </c>
      <c r="F285" s="12">
        <v>0</v>
      </c>
      <c r="G285" s="12">
        <v>0</v>
      </c>
      <c r="H285" s="3" t="s">
        <v>55</v>
      </c>
      <c r="I285" s="36" t="str">
        <f t="shared" si="20"/>
        <v>21F7</v>
      </c>
      <c r="J285" s="36">
        <f t="shared" si="21"/>
        <v>7</v>
      </c>
      <c r="K285" s="36">
        <f t="shared" si="22"/>
        <v>21</v>
      </c>
      <c r="L285" s="36" t="str">
        <f t="shared" si="23"/>
        <v>F</v>
      </c>
      <c r="M285" s="36" t="str">
        <f t="shared" si="24"/>
        <v>MQ250</v>
      </c>
    </row>
    <row r="286" spans="1:13" hidden="1" x14ac:dyDescent="0.3">
      <c r="A286" s="3" t="s">
        <v>19</v>
      </c>
      <c r="B286" s="3" t="s">
        <v>368</v>
      </c>
      <c r="C286" s="3" t="s">
        <v>35</v>
      </c>
      <c r="D286" s="3" t="s">
        <v>369</v>
      </c>
      <c r="E286" s="3"/>
      <c r="F286" s="12">
        <v>378</v>
      </c>
      <c r="G286" s="12">
        <v>0</v>
      </c>
      <c r="H286" s="3"/>
      <c r="I286" s="36" t="str">
        <f t="shared" si="20"/>
        <v>21F7</v>
      </c>
      <c r="J286" s="36">
        <f t="shared" si="21"/>
        <v>7</v>
      </c>
      <c r="K286" s="36">
        <f t="shared" si="22"/>
        <v>21</v>
      </c>
      <c r="L286" s="36" t="str">
        <f t="shared" si="23"/>
        <v>F</v>
      </c>
      <c r="M286" s="36" t="str">
        <f t="shared" si="24"/>
        <v>MQ250</v>
      </c>
    </row>
    <row r="287" spans="1:13" hidden="1" x14ac:dyDescent="0.3">
      <c r="A287" s="3" t="s">
        <v>53</v>
      </c>
      <c r="B287" s="3" t="s">
        <v>368</v>
      </c>
      <c r="C287" s="3" t="s">
        <v>27</v>
      </c>
      <c r="D287" s="3"/>
      <c r="E287" s="3" t="s">
        <v>54</v>
      </c>
      <c r="F287" s="12">
        <v>0</v>
      </c>
      <c r="G287" s="12">
        <v>0</v>
      </c>
      <c r="H287" s="3" t="s">
        <v>55</v>
      </c>
      <c r="I287" s="36" t="str">
        <f t="shared" si="20"/>
        <v>21F7</v>
      </c>
      <c r="J287" s="36">
        <f t="shared" si="21"/>
        <v>7</v>
      </c>
      <c r="K287" s="36">
        <f t="shared" si="22"/>
        <v>21</v>
      </c>
      <c r="L287" s="36" t="str">
        <f t="shared" si="23"/>
        <v>F</v>
      </c>
      <c r="M287" s="36" t="str">
        <f t="shared" si="24"/>
        <v>MQ250</v>
      </c>
    </row>
    <row r="288" spans="1:13" hidden="1" x14ac:dyDescent="0.3">
      <c r="A288" s="3" t="s">
        <v>19</v>
      </c>
      <c r="B288" s="3" t="s">
        <v>370</v>
      </c>
      <c r="C288" s="3" t="s">
        <v>371</v>
      </c>
      <c r="D288" s="3" t="s">
        <v>372</v>
      </c>
      <c r="E288" s="3"/>
      <c r="F288" s="12">
        <v>700</v>
      </c>
      <c r="G288" s="12">
        <v>0</v>
      </c>
      <c r="H288" s="3"/>
      <c r="I288" s="36" t="str">
        <f t="shared" si="20"/>
        <v>21F7</v>
      </c>
      <c r="J288" s="36">
        <f t="shared" si="21"/>
        <v>7</v>
      </c>
      <c r="K288" s="36">
        <f t="shared" si="22"/>
        <v>21</v>
      </c>
      <c r="L288" s="36" t="str">
        <f t="shared" si="23"/>
        <v>F</v>
      </c>
      <c r="M288" s="36" t="str">
        <f t="shared" si="24"/>
        <v>MQ250</v>
      </c>
    </row>
    <row r="289" spans="1:13" hidden="1" x14ac:dyDescent="0.3">
      <c r="A289" s="3" t="s">
        <v>53</v>
      </c>
      <c r="B289" s="3" t="s">
        <v>370</v>
      </c>
      <c r="C289" s="3" t="s">
        <v>27</v>
      </c>
      <c r="D289" s="3"/>
      <c r="E289" s="3" t="s">
        <v>54</v>
      </c>
      <c r="F289" s="12">
        <v>0</v>
      </c>
      <c r="G289" s="12">
        <v>0</v>
      </c>
      <c r="H289" s="3" t="s">
        <v>55</v>
      </c>
      <c r="I289" s="36" t="str">
        <f t="shared" si="20"/>
        <v>21F7</v>
      </c>
      <c r="J289" s="36">
        <f t="shared" si="21"/>
        <v>7</v>
      </c>
      <c r="K289" s="36">
        <f t="shared" si="22"/>
        <v>21</v>
      </c>
      <c r="L289" s="36" t="str">
        <f t="shared" si="23"/>
        <v>F</v>
      </c>
      <c r="M289" s="36" t="str">
        <f t="shared" si="24"/>
        <v>MQ250</v>
      </c>
    </row>
    <row r="290" spans="1:13" hidden="1" x14ac:dyDescent="0.3">
      <c r="A290" s="3" t="s">
        <v>53</v>
      </c>
      <c r="B290" s="3" t="s">
        <v>373</v>
      </c>
      <c r="C290" s="3" t="s">
        <v>27</v>
      </c>
      <c r="D290" s="3"/>
      <c r="E290" s="3" t="s">
        <v>54</v>
      </c>
      <c r="F290" s="12">
        <v>0</v>
      </c>
      <c r="G290" s="12">
        <v>0</v>
      </c>
      <c r="H290" s="3" t="s">
        <v>55</v>
      </c>
      <c r="I290" s="36" t="str">
        <f t="shared" si="20"/>
        <v>21F8</v>
      </c>
      <c r="J290" s="36">
        <f t="shared" si="21"/>
        <v>8</v>
      </c>
      <c r="K290" s="36">
        <f t="shared" si="22"/>
        <v>21</v>
      </c>
      <c r="L290" s="36" t="str">
        <f t="shared" si="23"/>
        <v>F</v>
      </c>
      <c r="M290" s="36" t="str">
        <f t="shared" si="24"/>
        <v>MQ250</v>
      </c>
    </row>
    <row r="291" spans="1:13" hidden="1" x14ac:dyDescent="0.3">
      <c r="A291" s="3" t="s">
        <v>53</v>
      </c>
      <c r="B291" s="3" t="s">
        <v>374</v>
      </c>
      <c r="C291" s="3" t="s">
        <v>27</v>
      </c>
      <c r="D291" s="3"/>
      <c r="E291" s="3" t="s">
        <v>54</v>
      </c>
      <c r="F291" s="12">
        <v>0</v>
      </c>
      <c r="G291" s="12">
        <v>0</v>
      </c>
      <c r="H291" s="3" t="s">
        <v>55</v>
      </c>
      <c r="I291" s="36" t="str">
        <f t="shared" si="20"/>
        <v>21F8</v>
      </c>
      <c r="J291" s="36">
        <f t="shared" si="21"/>
        <v>8</v>
      </c>
      <c r="K291" s="36">
        <f t="shared" si="22"/>
        <v>21</v>
      </c>
      <c r="L291" s="36" t="str">
        <f t="shared" si="23"/>
        <v>F</v>
      </c>
      <c r="M291" s="36" t="str">
        <f t="shared" si="24"/>
        <v>MQ250</v>
      </c>
    </row>
    <row r="292" spans="1:13" hidden="1" x14ac:dyDescent="0.3">
      <c r="A292" s="3" t="s">
        <v>53</v>
      </c>
      <c r="B292" s="3" t="s">
        <v>375</v>
      </c>
      <c r="C292" s="3" t="s">
        <v>27</v>
      </c>
      <c r="D292" s="3"/>
      <c r="E292" s="3" t="s">
        <v>54</v>
      </c>
      <c r="F292" s="12">
        <v>0</v>
      </c>
      <c r="G292" s="12">
        <v>0</v>
      </c>
      <c r="H292" s="3" t="s">
        <v>55</v>
      </c>
      <c r="I292" s="36" t="str">
        <f t="shared" si="20"/>
        <v>21F8</v>
      </c>
      <c r="J292" s="36">
        <f t="shared" si="21"/>
        <v>8</v>
      </c>
      <c r="K292" s="36">
        <f t="shared" si="22"/>
        <v>21</v>
      </c>
      <c r="L292" s="36" t="str">
        <f t="shared" si="23"/>
        <v>F</v>
      </c>
      <c r="M292" s="36" t="str">
        <f t="shared" si="24"/>
        <v>MQ250</v>
      </c>
    </row>
    <row r="293" spans="1:13" hidden="1" x14ac:dyDescent="0.3">
      <c r="A293" s="3" t="s">
        <v>19</v>
      </c>
      <c r="B293" s="3" t="s">
        <v>376</v>
      </c>
      <c r="C293" s="3" t="s">
        <v>27</v>
      </c>
      <c r="D293" s="3"/>
      <c r="E293" s="3"/>
      <c r="F293" s="12">
        <v>0</v>
      </c>
      <c r="G293" s="12">
        <v>0</v>
      </c>
      <c r="H293" s="3"/>
      <c r="I293" s="36" t="str">
        <f t="shared" si="20"/>
        <v>21F9</v>
      </c>
      <c r="J293" s="36">
        <f t="shared" si="21"/>
        <v>9</v>
      </c>
      <c r="K293" s="36">
        <f t="shared" si="22"/>
        <v>21</v>
      </c>
      <c r="L293" s="36" t="str">
        <f t="shared" si="23"/>
        <v>F</v>
      </c>
      <c r="M293" s="36" t="str">
        <f t="shared" si="24"/>
        <v>MQ250</v>
      </c>
    </row>
    <row r="294" spans="1:13" hidden="1" x14ac:dyDescent="0.3">
      <c r="A294" s="3" t="s">
        <v>53</v>
      </c>
      <c r="B294" s="3" t="s">
        <v>376</v>
      </c>
      <c r="C294" s="3" t="s">
        <v>27</v>
      </c>
      <c r="D294" s="3"/>
      <c r="E294" s="3" t="s">
        <v>54</v>
      </c>
      <c r="F294" s="12">
        <v>0</v>
      </c>
      <c r="G294" s="12">
        <v>0</v>
      </c>
      <c r="H294" s="3" t="s">
        <v>55</v>
      </c>
      <c r="I294" s="36" t="str">
        <f t="shared" si="20"/>
        <v>21F9</v>
      </c>
      <c r="J294" s="36">
        <f t="shared" si="21"/>
        <v>9</v>
      </c>
      <c r="K294" s="36">
        <f t="shared" si="22"/>
        <v>21</v>
      </c>
      <c r="L294" s="36" t="str">
        <f t="shared" si="23"/>
        <v>F</v>
      </c>
      <c r="M294" s="36" t="str">
        <f t="shared" si="24"/>
        <v>MQ250</v>
      </c>
    </row>
    <row r="295" spans="1:13" hidden="1" x14ac:dyDescent="0.3">
      <c r="A295" s="3" t="s">
        <v>19</v>
      </c>
      <c r="B295" s="3" t="s">
        <v>377</v>
      </c>
      <c r="C295" s="3" t="s">
        <v>27</v>
      </c>
      <c r="D295" s="3"/>
      <c r="E295" s="3"/>
      <c r="F295" s="12">
        <v>0</v>
      </c>
      <c r="G295" s="12">
        <v>0</v>
      </c>
      <c r="H295" s="3"/>
      <c r="I295" s="36" t="str">
        <f t="shared" si="20"/>
        <v>21F9</v>
      </c>
      <c r="J295" s="36">
        <f t="shared" si="21"/>
        <v>9</v>
      </c>
      <c r="K295" s="36">
        <f t="shared" si="22"/>
        <v>21</v>
      </c>
      <c r="L295" s="36" t="str">
        <f t="shared" si="23"/>
        <v>F</v>
      </c>
      <c r="M295" s="36" t="str">
        <f t="shared" si="24"/>
        <v>MQ250</v>
      </c>
    </row>
    <row r="296" spans="1:13" hidden="1" x14ac:dyDescent="0.3">
      <c r="A296" s="3" t="s">
        <v>53</v>
      </c>
      <c r="B296" s="3" t="s">
        <v>377</v>
      </c>
      <c r="C296" s="3" t="s">
        <v>27</v>
      </c>
      <c r="D296" s="3"/>
      <c r="E296" s="3" t="s">
        <v>54</v>
      </c>
      <c r="F296" s="35">
        <v>0</v>
      </c>
      <c r="G296" s="35">
        <v>0</v>
      </c>
      <c r="H296" s="3" t="s">
        <v>55</v>
      </c>
      <c r="I296" s="36" t="str">
        <f t="shared" si="20"/>
        <v>21F9</v>
      </c>
      <c r="J296" s="36">
        <f t="shared" si="21"/>
        <v>9</v>
      </c>
      <c r="K296" s="36">
        <f t="shared" si="22"/>
        <v>21</v>
      </c>
      <c r="L296" s="36" t="str">
        <f t="shared" si="23"/>
        <v>F</v>
      </c>
      <c r="M296" s="36" t="str">
        <f t="shared" si="24"/>
        <v>MQ250</v>
      </c>
    </row>
    <row r="297" spans="1:13" hidden="1" x14ac:dyDescent="0.3">
      <c r="A297" s="3" t="s">
        <v>19</v>
      </c>
      <c r="B297" s="3" t="s">
        <v>378</v>
      </c>
      <c r="C297" s="3" t="s">
        <v>27</v>
      </c>
      <c r="D297" s="3"/>
      <c r="E297" s="3"/>
      <c r="F297" s="12">
        <v>0</v>
      </c>
      <c r="G297" s="12">
        <v>0</v>
      </c>
      <c r="H297" s="3"/>
      <c r="I297" s="36" t="str">
        <f t="shared" si="20"/>
        <v>21F9</v>
      </c>
      <c r="J297" s="36">
        <f t="shared" si="21"/>
        <v>9</v>
      </c>
      <c r="K297" s="36">
        <f t="shared" si="22"/>
        <v>21</v>
      </c>
      <c r="L297" s="36" t="str">
        <f t="shared" si="23"/>
        <v>F</v>
      </c>
      <c r="M297" s="36" t="str">
        <f t="shared" si="24"/>
        <v>MQ250</v>
      </c>
    </row>
    <row r="298" spans="1:13" hidden="1" x14ac:dyDescent="0.3">
      <c r="A298" s="3" t="s">
        <v>53</v>
      </c>
      <c r="B298" s="3" t="s">
        <v>378</v>
      </c>
      <c r="C298" s="3" t="s">
        <v>27</v>
      </c>
      <c r="D298" s="3"/>
      <c r="E298" s="3" t="s">
        <v>54</v>
      </c>
      <c r="F298" s="35">
        <v>0</v>
      </c>
      <c r="G298" s="35">
        <v>0</v>
      </c>
      <c r="H298" s="3" t="s">
        <v>55</v>
      </c>
      <c r="I298" s="36" t="str">
        <f t="shared" si="20"/>
        <v>21F9</v>
      </c>
      <c r="J298" s="36">
        <f t="shared" si="21"/>
        <v>9</v>
      </c>
      <c r="K298" s="36">
        <f t="shared" si="22"/>
        <v>21</v>
      </c>
      <c r="L298" s="36" t="str">
        <f t="shared" si="23"/>
        <v>F</v>
      </c>
      <c r="M298" s="36" t="str">
        <f t="shared" si="24"/>
        <v>MQ250</v>
      </c>
    </row>
    <row r="299" spans="1:13" x14ac:dyDescent="0.3">
      <c r="A299" s="3" t="s">
        <v>19</v>
      </c>
      <c r="B299" s="3" t="s">
        <v>379</v>
      </c>
      <c r="C299" s="3" t="s">
        <v>310</v>
      </c>
      <c r="D299" s="3" t="s">
        <v>380</v>
      </c>
      <c r="E299" s="3"/>
      <c r="F299" s="35">
        <v>384</v>
      </c>
      <c r="G299" s="35">
        <v>0</v>
      </c>
      <c r="H299" s="3"/>
      <c r="I299" s="36" t="str">
        <f t="shared" si="20"/>
        <v>21G1</v>
      </c>
      <c r="J299" s="36">
        <f t="shared" si="21"/>
        <v>1</v>
      </c>
      <c r="K299" s="36">
        <f t="shared" si="22"/>
        <v>21</v>
      </c>
      <c r="L299" s="36" t="str">
        <f t="shared" si="23"/>
        <v>G</v>
      </c>
      <c r="M299" s="36" t="str">
        <f t="shared" si="24"/>
        <v>MQ250</v>
      </c>
    </row>
    <row r="300" spans="1:13" x14ac:dyDescent="0.3">
      <c r="A300" s="3" t="s">
        <v>19</v>
      </c>
      <c r="B300" s="3" t="s">
        <v>381</v>
      </c>
      <c r="C300" s="3" t="s">
        <v>343</v>
      </c>
      <c r="D300" s="3" t="s">
        <v>382</v>
      </c>
      <c r="E300" s="3"/>
      <c r="F300" s="35">
        <v>288</v>
      </c>
      <c r="G300" s="35">
        <v>0</v>
      </c>
      <c r="H300" s="3"/>
      <c r="I300" s="36" t="str">
        <f t="shared" si="20"/>
        <v>21G1</v>
      </c>
      <c r="J300" s="36">
        <f t="shared" si="21"/>
        <v>1</v>
      </c>
      <c r="K300" s="36">
        <f t="shared" si="22"/>
        <v>21</v>
      </c>
      <c r="L300" s="36" t="str">
        <f t="shared" si="23"/>
        <v>G</v>
      </c>
      <c r="M300" s="36" t="str">
        <f t="shared" si="24"/>
        <v>MQ250</v>
      </c>
    </row>
    <row r="301" spans="1:13" x14ac:dyDescent="0.3">
      <c r="A301" s="3" t="s">
        <v>19</v>
      </c>
      <c r="B301" s="3" t="s">
        <v>383</v>
      </c>
      <c r="C301" s="3" t="s">
        <v>328</v>
      </c>
      <c r="D301" s="3" t="s">
        <v>384</v>
      </c>
      <c r="E301" s="3"/>
      <c r="F301" s="35">
        <v>720</v>
      </c>
      <c r="G301" s="35">
        <v>0</v>
      </c>
      <c r="H301" s="3"/>
      <c r="I301" s="36" t="str">
        <f t="shared" si="20"/>
        <v>21G2</v>
      </c>
      <c r="J301" s="36">
        <f t="shared" si="21"/>
        <v>2</v>
      </c>
      <c r="K301" s="36">
        <f t="shared" si="22"/>
        <v>21</v>
      </c>
      <c r="L301" s="36" t="str">
        <f t="shared" si="23"/>
        <v>G</v>
      </c>
      <c r="M301" s="36" t="str">
        <f t="shared" si="24"/>
        <v>MQ250</v>
      </c>
    </row>
    <row r="302" spans="1:13" x14ac:dyDescent="0.3">
      <c r="A302" s="3" t="s">
        <v>19</v>
      </c>
      <c r="B302" s="3" t="s">
        <v>385</v>
      </c>
      <c r="C302" s="3" t="s">
        <v>343</v>
      </c>
      <c r="D302" s="3" t="s">
        <v>386</v>
      </c>
      <c r="E302" s="3"/>
      <c r="F302" s="35">
        <v>288</v>
      </c>
      <c r="G302" s="35">
        <v>0</v>
      </c>
      <c r="H302" s="3"/>
      <c r="I302" s="36" t="str">
        <f t="shared" si="20"/>
        <v>21G2</v>
      </c>
      <c r="J302" s="36">
        <f t="shared" si="21"/>
        <v>2</v>
      </c>
      <c r="K302" s="36">
        <f t="shared" si="22"/>
        <v>21</v>
      </c>
      <c r="L302" s="36" t="str">
        <f t="shared" si="23"/>
        <v>G</v>
      </c>
      <c r="M302" s="36" t="str">
        <f t="shared" si="24"/>
        <v>MQ250</v>
      </c>
    </row>
    <row r="303" spans="1:13" hidden="1" x14ac:dyDescent="0.3">
      <c r="A303" s="3" t="s">
        <v>19</v>
      </c>
      <c r="B303" s="3" t="s">
        <v>387</v>
      </c>
      <c r="C303" s="3" t="s">
        <v>343</v>
      </c>
      <c r="D303" s="3" t="s">
        <v>388</v>
      </c>
      <c r="E303" s="3"/>
      <c r="F303" s="35">
        <v>288</v>
      </c>
      <c r="G303" s="35">
        <v>0</v>
      </c>
      <c r="H303" s="3"/>
      <c r="I303" s="36" t="str">
        <f t="shared" si="20"/>
        <v>21G3</v>
      </c>
      <c r="J303" s="36">
        <f t="shared" si="21"/>
        <v>3</v>
      </c>
      <c r="K303" s="36">
        <f t="shared" si="22"/>
        <v>21</v>
      </c>
      <c r="L303" s="36" t="str">
        <f t="shared" si="23"/>
        <v>G</v>
      </c>
      <c r="M303" s="36" t="str">
        <f t="shared" si="24"/>
        <v>MQ250</v>
      </c>
    </row>
    <row r="304" spans="1:13" hidden="1" x14ac:dyDescent="0.3">
      <c r="A304" s="3" t="s">
        <v>19</v>
      </c>
      <c r="B304" s="3" t="s">
        <v>389</v>
      </c>
      <c r="C304" s="3" t="s">
        <v>208</v>
      </c>
      <c r="D304" s="3" t="s">
        <v>390</v>
      </c>
      <c r="E304" s="3"/>
      <c r="F304" s="35">
        <v>288</v>
      </c>
      <c r="G304" s="35">
        <v>0</v>
      </c>
      <c r="H304" s="3"/>
      <c r="I304" s="36" t="str">
        <f t="shared" si="20"/>
        <v>21G3</v>
      </c>
      <c r="J304" s="36">
        <f t="shared" si="21"/>
        <v>3</v>
      </c>
      <c r="K304" s="36">
        <f t="shared" si="22"/>
        <v>21</v>
      </c>
      <c r="L304" s="36" t="str">
        <f t="shared" si="23"/>
        <v>G</v>
      </c>
      <c r="M304" s="36" t="str">
        <f t="shared" si="24"/>
        <v>MQ250</v>
      </c>
    </row>
    <row r="305" spans="1:13" hidden="1" x14ac:dyDescent="0.3">
      <c r="A305" s="3" t="s">
        <v>19</v>
      </c>
      <c r="B305" s="3" t="s">
        <v>391</v>
      </c>
      <c r="C305" s="3" t="s">
        <v>392</v>
      </c>
      <c r="D305" s="3" t="s">
        <v>393</v>
      </c>
      <c r="E305" s="3"/>
      <c r="F305" s="35">
        <v>380</v>
      </c>
      <c r="G305" s="35">
        <v>0</v>
      </c>
      <c r="H305" s="3"/>
      <c r="I305" s="36" t="str">
        <f t="shared" si="20"/>
        <v>21G4</v>
      </c>
      <c r="J305" s="36">
        <f t="shared" si="21"/>
        <v>4</v>
      </c>
      <c r="K305" s="36">
        <f t="shared" si="22"/>
        <v>21</v>
      </c>
      <c r="L305" s="36" t="str">
        <f t="shared" si="23"/>
        <v>G</v>
      </c>
      <c r="M305" s="36" t="str">
        <f t="shared" si="24"/>
        <v>MQ250</v>
      </c>
    </row>
    <row r="306" spans="1:13" hidden="1" x14ac:dyDescent="0.3">
      <c r="A306" s="3" t="s">
        <v>19</v>
      </c>
      <c r="B306" s="3" t="s">
        <v>394</v>
      </c>
      <c r="C306" s="3" t="s">
        <v>45</v>
      </c>
      <c r="D306" s="3" t="s">
        <v>395</v>
      </c>
      <c r="E306" s="3"/>
      <c r="F306" s="12">
        <v>700</v>
      </c>
      <c r="G306" s="12">
        <v>0</v>
      </c>
      <c r="H306" s="3"/>
      <c r="I306" s="36" t="str">
        <f t="shared" si="20"/>
        <v>21G4</v>
      </c>
      <c r="J306" s="36">
        <f t="shared" si="21"/>
        <v>4</v>
      </c>
      <c r="K306" s="36">
        <f t="shared" si="22"/>
        <v>21</v>
      </c>
      <c r="L306" s="36" t="str">
        <f t="shared" si="23"/>
        <v>G</v>
      </c>
      <c r="M306" s="36" t="str">
        <f t="shared" si="24"/>
        <v>MQ250</v>
      </c>
    </row>
    <row r="307" spans="1:13" hidden="1" x14ac:dyDescent="0.3">
      <c r="A307" s="3" t="s">
        <v>19</v>
      </c>
      <c r="B307" s="3" t="s">
        <v>396</v>
      </c>
      <c r="C307" s="3" t="s">
        <v>27</v>
      </c>
      <c r="D307" s="3"/>
      <c r="E307" s="3" t="s">
        <v>54</v>
      </c>
      <c r="F307" s="12">
        <v>0</v>
      </c>
      <c r="G307" s="12">
        <v>0</v>
      </c>
      <c r="H307" s="3" t="s">
        <v>81</v>
      </c>
      <c r="I307" s="36" t="str">
        <f t="shared" si="20"/>
        <v>21G5</v>
      </c>
      <c r="J307" s="36">
        <f t="shared" si="21"/>
        <v>5</v>
      </c>
      <c r="K307" s="36">
        <f t="shared" si="22"/>
        <v>21</v>
      </c>
      <c r="L307" s="36" t="str">
        <f t="shared" si="23"/>
        <v>G</v>
      </c>
      <c r="M307" s="36" t="str">
        <f t="shared" si="24"/>
        <v>MQ250</v>
      </c>
    </row>
    <row r="308" spans="1:13" hidden="1" x14ac:dyDescent="0.3">
      <c r="A308" s="3" t="s">
        <v>53</v>
      </c>
      <c r="B308" s="3" t="s">
        <v>396</v>
      </c>
      <c r="C308" s="3" t="s">
        <v>27</v>
      </c>
      <c r="D308" s="3"/>
      <c r="E308" s="3" t="s">
        <v>54</v>
      </c>
      <c r="F308" s="12">
        <v>0</v>
      </c>
      <c r="G308" s="12">
        <v>0</v>
      </c>
      <c r="H308" s="3" t="s">
        <v>55</v>
      </c>
      <c r="I308" s="36" t="str">
        <f t="shared" si="20"/>
        <v>21G5</v>
      </c>
      <c r="J308" s="36">
        <f t="shared" si="21"/>
        <v>5</v>
      </c>
      <c r="K308" s="36">
        <f t="shared" si="22"/>
        <v>21</v>
      </c>
      <c r="L308" s="36" t="str">
        <f t="shared" si="23"/>
        <v>G</v>
      </c>
      <c r="M308" s="36" t="str">
        <f t="shared" si="24"/>
        <v>MQ250</v>
      </c>
    </row>
    <row r="309" spans="1:13" hidden="1" x14ac:dyDescent="0.3">
      <c r="A309" s="3" t="s">
        <v>19</v>
      </c>
      <c r="B309" s="3" t="s">
        <v>397</v>
      </c>
      <c r="C309" s="3" t="s">
        <v>313</v>
      </c>
      <c r="D309" s="3" t="s">
        <v>398</v>
      </c>
      <c r="E309" s="3"/>
      <c r="F309" s="12">
        <v>384</v>
      </c>
      <c r="G309" s="12">
        <v>0</v>
      </c>
      <c r="H309" s="3"/>
      <c r="I309" s="36" t="str">
        <f t="shared" si="20"/>
        <v>21G5</v>
      </c>
      <c r="J309" s="36">
        <f t="shared" si="21"/>
        <v>5</v>
      </c>
      <c r="K309" s="36">
        <f t="shared" si="22"/>
        <v>21</v>
      </c>
      <c r="L309" s="36" t="str">
        <f t="shared" si="23"/>
        <v>G</v>
      </c>
      <c r="M309" s="36" t="str">
        <f t="shared" si="24"/>
        <v>MQ250</v>
      </c>
    </row>
    <row r="310" spans="1:13" hidden="1" x14ac:dyDescent="0.3">
      <c r="A310" s="3" t="s">
        <v>19</v>
      </c>
      <c r="B310" s="3" t="s">
        <v>399</v>
      </c>
      <c r="C310" s="3" t="s">
        <v>313</v>
      </c>
      <c r="D310" s="3" t="s">
        <v>400</v>
      </c>
      <c r="E310" s="3"/>
      <c r="F310" s="12">
        <v>384</v>
      </c>
      <c r="G310" s="12">
        <v>0</v>
      </c>
      <c r="H310" s="3"/>
      <c r="I310" s="36" t="str">
        <f t="shared" si="20"/>
        <v>21G6</v>
      </c>
      <c r="J310" s="36">
        <f t="shared" si="21"/>
        <v>6</v>
      </c>
      <c r="K310" s="36">
        <f t="shared" si="22"/>
        <v>21</v>
      </c>
      <c r="L310" s="36" t="str">
        <f t="shared" si="23"/>
        <v>G</v>
      </c>
      <c r="M310" s="36" t="str">
        <f t="shared" si="24"/>
        <v>MQ250</v>
      </c>
    </row>
    <row r="311" spans="1:13" hidden="1" x14ac:dyDescent="0.3">
      <c r="A311" s="3" t="s">
        <v>53</v>
      </c>
      <c r="B311" s="3" t="s">
        <v>399</v>
      </c>
      <c r="C311" s="3" t="s">
        <v>27</v>
      </c>
      <c r="D311" s="3"/>
      <c r="E311" s="3" t="s">
        <v>54</v>
      </c>
      <c r="F311" s="12">
        <v>0</v>
      </c>
      <c r="G311" s="12">
        <v>0</v>
      </c>
      <c r="H311" s="3" t="s">
        <v>55</v>
      </c>
      <c r="I311" s="36" t="str">
        <f t="shared" si="20"/>
        <v>21G6</v>
      </c>
      <c r="J311" s="36">
        <f t="shared" si="21"/>
        <v>6</v>
      </c>
      <c r="K311" s="36">
        <f t="shared" si="22"/>
        <v>21</v>
      </c>
      <c r="L311" s="36" t="str">
        <f t="shared" si="23"/>
        <v>G</v>
      </c>
      <c r="M311" s="36" t="str">
        <f t="shared" si="24"/>
        <v>MQ250</v>
      </c>
    </row>
    <row r="312" spans="1:13" hidden="1" x14ac:dyDescent="0.3">
      <c r="A312" s="3" t="s">
        <v>19</v>
      </c>
      <c r="B312" s="3" t="s">
        <v>401</v>
      </c>
      <c r="C312" s="3" t="s">
        <v>402</v>
      </c>
      <c r="D312" s="3" t="s">
        <v>403</v>
      </c>
      <c r="E312" s="3"/>
      <c r="F312" s="12">
        <v>144</v>
      </c>
      <c r="G312" s="12">
        <v>0</v>
      </c>
      <c r="H312" s="3"/>
      <c r="I312" s="36" t="str">
        <f t="shared" si="20"/>
        <v>21G6</v>
      </c>
      <c r="J312" s="36">
        <f t="shared" si="21"/>
        <v>6</v>
      </c>
      <c r="K312" s="36">
        <f t="shared" si="22"/>
        <v>21</v>
      </c>
      <c r="L312" s="36" t="str">
        <f t="shared" si="23"/>
        <v>G</v>
      </c>
      <c r="M312" s="36" t="str">
        <f t="shared" si="24"/>
        <v>MQ250</v>
      </c>
    </row>
    <row r="313" spans="1:13" hidden="1" x14ac:dyDescent="0.3">
      <c r="A313" s="3" t="s">
        <v>53</v>
      </c>
      <c r="B313" s="3" t="s">
        <v>401</v>
      </c>
      <c r="C313" s="3" t="s">
        <v>27</v>
      </c>
      <c r="D313" s="3"/>
      <c r="E313" s="3" t="s">
        <v>54</v>
      </c>
      <c r="F313" s="12">
        <v>0</v>
      </c>
      <c r="G313" s="12">
        <v>0</v>
      </c>
      <c r="H313" s="3" t="s">
        <v>55</v>
      </c>
      <c r="I313" s="36" t="str">
        <f t="shared" si="20"/>
        <v>21G6</v>
      </c>
      <c r="J313" s="36">
        <f t="shared" si="21"/>
        <v>6</v>
      </c>
      <c r="K313" s="36">
        <f t="shared" si="22"/>
        <v>21</v>
      </c>
      <c r="L313" s="36" t="str">
        <f t="shared" si="23"/>
        <v>G</v>
      </c>
      <c r="M313" s="36" t="str">
        <f t="shared" si="24"/>
        <v>MQ250</v>
      </c>
    </row>
    <row r="314" spans="1:13" hidden="1" x14ac:dyDescent="0.3">
      <c r="A314" s="3" t="s">
        <v>19</v>
      </c>
      <c r="B314" s="3" t="s">
        <v>404</v>
      </c>
      <c r="C314" s="3" t="s">
        <v>27</v>
      </c>
      <c r="D314" s="3"/>
      <c r="E314" s="3"/>
      <c r="F314" s="12">
        <v>0</v>
      </c>
      <c r="G314" s="12">
        <v>0</v>
      </c>
      <c r="H314" s="3"/>
      <c r="I314" s="36" t="str">
        <f t="shared" si="20"/>
        <v>21G6</v>
      </c>
      <c r="J314" s="36">
        <f t="shared" si="21"/>
        <v>6</v>
      </c>
      <c r="K314" s="36">
        <f t="shared" si="22"/>
        <v>21</v>
      </c>
      <c r="L314" s="36" t="str">
        <f t="shared" si="23"/>
        <v>G</v>
      </c>
      <c r="M314" s="36" t="str">
        <f t="shared" si="24"/>
        <v>MQ250</v>
      </c>
    </row>
    <row r="315" spans="1:13" hidden="1" x14ac:dyDescent="0.3">
      <c r="A315" s="3" t="s">
        <v>53</v>
      </c>
      <c r="B315" s="3" t="s">
        <v>404</v>
      </c>
      <c r="C315" s="3" t="s">
        <v>27</v>
      </c>
      <c r="D315" s="3"/>
      <c r="E315" s="3" t="s">
        <v>54</v>
      </c>
      <c r="F315" s="12">
        <v>0</v>
      </c>
      <c r="G315" s="12">
        <v>0</v>
      </c>
      <c r="H315" s="3" t="s">
        <v>55</v>
      </c>
      <c r="I315" s="36" t="str">
        <f t="shared" si="20"/>
        <v>21G6</v>
      </c>
      <c r="J315" s="36">
        <f t="shared" si="21"/>
        <v>6</v>
      </c>
      <c r="K315" s="36">
        <f t="shared" si="22"/>
        <v>21</v>
      </c>
      <c r="L315" s="36" t="str">
        <f t="shared" si="23"/>
        <v>G</v>
      </c>
      <c r="M315" s="36" t="str">
        <f t="shared" si="24"/>
        <v>MQ250</v>
      </c>
    </row>
    <row r="316" spans="1:13" hidden="1" x14ac:dyDescent="0.3">
      <c r="A316" s="3" t="s">
        <v>19</v>
      </c>
      <c r="B316" s="3" t="s">
        <v>405</v>
      </c>
      <c r="C316" s="3" t="s">
        <v>35</v>
      </c>
      <c r="D316" s="3" t="s">
        <v>406</v>
      </c>
      <c r="E316" s="3"/>
      <c r="F316" s="12">
        <v>378</v>
      </c>
      <c r="G316" s="12">
        <v>0</v>
      </c>
      <c r="H316" s="3"/>
      <c r="I316" s="36" t="str">
        <f t="shared" si="20"/>
        <v>21G7</v>
      </c>
      <c r="J316" s="36">
        <f t="shared" si="21"/>
        <v>7</v>
      </c>
      <c r="K316" s="36">
        <f t="shared" si="22"/>
        <v>21</v>
      </c>
      <c r="L316" s="36" t="str">
        <f t="shared" si="23"/>
        <v>G</v>
      </c>
      <c r="M316" s="36" t="str">
        <f t="shared" si="24"/>
        <v>MQ250</v>
      </c>
    </row>
    <row r="317" spans="1:13" hidden="1" x14ac:dyDescent="0.3">
      <c r="A317" s="3" t="s">
        <v>53</v>
      </c>
      <c r="B317" s="3" t="s">
        <v>405</v>
      </c>
      <c r="C317" s="3" t="s">
        <v>27</v>
      </c>
      <c r="D317" s="3"/>
      <c r="E317" s="3" t="s">
        <v>54</v>
      </c>
      <c r="F317" s="12">
        <v>0</v>
      </c>
      <c r="G317" s="12">
        <v>0</v>
      </c>
      <c r="H317" s="3" t="s">
        <v>55</v>
      </c>
      <c r="I317" s="36" t="str">
        <f t="shared" si="20"/>
        <v>21G7</v>
      </c>
      <c r="J317" s="36">
        <f t="shared" si="21"/>
        <v>7</v>
      </c>
      <c r="K317" s="36">
        <f t="shared" si="22"/>
        <v>21</v>
      </c>
      <c r="L317" s="36" t="str">
        <f t="shared" si="23"/>
        <v>G</v>
      </c>
      <c r="M317" s="36" t="str">
        <f t="shared" si="24"/>
        <v>MQ250</v>
      </c>
    </row>
    <row r="318" spans="1:13" hidden="1" x14ac:dyDescent="0.3">
      <c r="A318" s="3" t="s">
        <v>19</v>
      </c>
      <c r="B318" s="3" t="s">
        <v>407</v>
      </c>
      <c r="C318" s="3" t="s">
        <v>40</v>
      </c>
      <c r="D318" s="3" t="s">
        <v>408</v>
      </c>
      <c r="E318" s="3"/>
      <c r="F318" s="35">
        <v>288</v>
      </c>
      <c r="G318" s="35">
        <v>0</v>
      </c>
      <c r="H318" s="3"/>
      <c r="I318" s="36" t="str">
        <f t="shared" si="20"/>
        <v>21G7</v>
      </c>
      <c r="J318" s="36">
        <f t="shared" si="21"/>
        <v>7</v>
      </c>
      <c r="K318" s="36">
        <f t="shared" si="22"/>
        <v>21</v>
      </c>
      <c r="L318" s="36" t="str">
        <f t="shared" si="23"/>
        <v>G</v>
      </c>
      <c r="M318" s="36" t="str">
        <f t="shared" si="24"/>
        <v>MQ250</v>
      </c>
    </row>
    <row r="319" spans="1:13" hidden="1" x14ac:dyDescent="0.3">
      <c r="A319" s="3" t="s">
        <v>53</v>
      </c>
      <c r="B319" s="3" t="s">
        <v>407</v>
      </c>
      <c r="C319" s="3" t="s">
        <v>27</v>
      </c>
      <c r="D319" s="3"/>
      <c r="E319" s="3" t="s">
        <v>54</v>
      </c>
      <c r="F319" s="12">
        <v>0</v>
      </c>
      <c r="G319" s="12">
        <v>0</v>
      </c>
      <c r="H319" s="3" t="s">
        <v>55</v>
      </c>
      <c r="I319" s="36" t="str">
        <f t="shared" si="20"/>
        <v>21G7</v>
      </c>
      <c r="J319" s="36">
        <f t="shared" si="21"/>
        <v>7</v>
      </c>
      <c r="K319" s="36">
        <f t="shared" si="22"/>
        <v>21</v>
      </c>
      <c r="L319" s="36" t="str">
        <f t="shared" si="23"/>
        <v>G</v>
      </c>
      <c r="M319" s="36" t="str">
        <f t="shared" si="24"/>
        <v>MQ250</v>
      </c>
    </row>
    <row r="320" spans="1:13" hidden="1" x14ac:dyDescent="0.3">
      <c r="A320" s="3" t="s">
        <v>19</v>
      </c>
      <c r="B320" s="3" t="s">
        <v>409</v>
      </c>
      <c r="C320" s="3" t="s">
        <v>113</v>
      </c>
      <c r="D320" s="3" t="s">
        <v>410</v>
      </c>
      <c r="E320" s="3"/>
      <c r="F320" s="35">
        <v>105</v>
      </c>
      <c r="G320" s="35">
        <v>0</v>
      </c>
      <c r="H320" s="3"/>
      <c r="I320" s="36" t="str">
        <f t="shared" si="20"/>
        <v>21G7</v>
      </c>
      <c r="J320" s="36">
        <f t="shared" si="21"/>
        <v>7</v>
      </c>
      <c r="K320" s="36">
        <f t="shared" si="22"/>
        <v>21</v>
      </c>
      <c r="L320" s="36" t="str">
        <f t="shared" si="23"/>
        <v>G</v>
      </c>
      <c r="M320" s="36" t="str">
        <f t="shared" si="24"/>
        <v>MQ250</v>
      </c>
    </row>
    <row r="321" spans="1:13" hidden="1" x14ac:dyDescent="0.3">
      <c r="A321" s="3" t="s">
        <v>53</v>
      </c>
      <c r="B321" s="3" t="s">
        <v>409</v>
      </c>
      <c r="C321" s="3" t="s">
        <v>27</v>
      </c>
      <c r="D321" s="3"/>
      <c r="E321" s="3" t="s">
        <v>54</v>
      </c>
      <c r="F321" s="12">
        <v>0</v>
      </c>
      <c r="G321" s="12">
        <v>0</v>
      </c>
      <c r="H321" s="3" t="s">
        <v>55</v>
      </c>
      <c r="I321" s="36" t="str">
        <f t="shared" si="20"/>
        <v>21G7</v>
      </c>
      <c r="J321" s="36">
        <f t="shared" si="21"/>
        <v>7</v>
      </c>
      <c r="K321" s="36">
        <f t="shared" si="22"/>
        <v>21</v>
      </c>
      <c r="L321" s="36" t="str">
        <f t="shared" si="23"/>
        <v>G</v>
      </c>
      <c r="M321" s="36" t="str">
        <f t="shared" si="24"/>
        <v>MQ250</v>
      </c>
    </row>
    <row r="322" spans="1:13" hidden="1" x14ac:dyDescent="0.3">
      <c r="A322" s="3" t="s">
        <v>19</v>
      </c>
      <c r="B322" s="3" t="s">
        <v>411</v>
      </c>
      <c r="C322" s="3" t="s">
        <v>113</v>
      </c>
      <c r="D322" s="3" t="s">
        <v>412</v>
      </c>
      <c r="E322" s="3"/>
      <c r="F322" s="35">
        <v>35</v>
      </c>
      <c r="G322" s="35">
        <v>0</v>
      </c>
      <c r="H322" s="3"/>
      <c r="I322" s="36" t="str">
        <f t="shared" si="20"/>
        <v>21G8</v>
      </c>
      <c r="J322" s="36">
        <f t="shared" si="21"/>
        <v>8</v>
      </c>
      <c r="K322" s="36">
        <f t="shared" si="22"/>
        <v>21</v>
      </c>
      <c r="L322" s="36" t="str">
        <f t="shared" si="23"/>
        <v>G</v>
      </c>
      <c r="M322" s="36" t="str">
        <f t="shared" si="24"/>
        <v>MQ250</v>
      </c>
    </row>
    <row r="323" spans="1:13" hidden="1" x14ac:dyDescent="0.3">
      <c r="A323" s="3" t="s">
        <v>53</v>
      </c>
      <c r="B323" s="3" t="s">
        <v>411</v>
      </c>
      <c r="C323" s="3" t="s">
        <v>27</v>
      </c>
      <c r="D323" s="3"/>
      <c r="E323" s="3" t="s">
        <v>54</v>
      </c>
      <c r="F323" s="12">
        <v>0</v>
      </c>
      <c r="G323" s="12">
        <v>0</v>
      </c>
      <c r="H323" s="3" t="s">
        <v>55</v>
      </c>
      <c r="I323" s="36" t="str">
        <f t="shared" ref="I323:I386" si="25">IF(OR(LEN(B323)=9,LEN(B323)=5),MID(B323,1,4),MID(B323,1,5))</f>
        <v>21G8</v>
      </c>
      <c r="J323" s="36">
        <f t="shared" ref="J323:J386" si="26">IF(MID(I323,5,1)&lt;&gt;"",MID(I323,4,2),MID(I323,4,1))*1</f>
        <v>8</v>
      </c>
      <c r="K323" s="36">
        <f t="shared" ref="K323:K386" si="27">+MID(B323,1,2)*1</f>
        <v>21</v>
      </c>
      <c r="L323" s="36" t="str">
        <f t="shared" ref="L323:L386" si="28">+MID(B323,3,1)</f>
        <v>G</v>
      </c>
      <c r="M323" s="36" t="str">
        <f t="shared" ref="M323:M386" si="29">+IF(A323="1FO","D3",IF(A323="1CT","D4",IF(OR(A323="PC2",A323="RAB"),"MQ200","MQ250")))</f>
        <v>MQ250</v>
      </c>
    </row>
    <row r="324" spans="1:13" hidden="1" x14ac:dyDescent="0.3">
      <c r="A324" s="3" t="s">
        <v>19</v>
      </c>
      <c r="B324" s="3" t="s">
        <v>413</v>
      </c>
      <c r="C324" s="3" t="s">
        <v>35</v>
      </c>
      <c r="D324" s="3" t="s">
        <v>414</v>
      </c>
      <c r="E324" s="3"/>
      <c r="F324" s="12">
        <v>378</v>
      </c>
      <c r="G324" s="12">
        <v>0</v>
      </c>
      <c r="H324" s="3"/>
      <c r="I324" s="36" t="str">
        <f t="shared" si="25"/>
        <v>21G8</v>
      </c>
      <c r="J324" s="36">
        <f t="shared" si="26"/>
        <v>8</v>
      </c>
      <c r="K324" s="36">
        <f t="shared" si="27"/>
        <v>21</v>
      </c>
      <c r="L324" s="36" t="str">
        <f t="shared" si="28"/>
        <v>G</v>
      </c>
      <c r="M324" s="36" t="str">
        <f t="shared" si="29"/>
        <v>MQ250</v>
      </c>
    </row>
    <row r="325" spans="1:13" hidden="1" x14ac:dyDescent="0.3">
      <c r="A325" s="3" t="s">
        <v>53</v>
      </c>
      <c r="B325" s="3" t="s">
        <v>413</v>
      </c>
      <c r="C325" s="3" t="s">
        <v>27</v>
      </c>
      <c r="D325" s="3"/>
      <c r="E325" s="3" t="s">
        <v>54</v>
      </c>
      <c r="F325" s="12">
        <v>0</v>
      </c>
      <c r="G325" s="12">
        <v>0</v>
      </c>
      <c r="H325" s="3" t="s">
        <v>55</v>
      </c>
      <c r="I325" s="36" t="str">
        <f t="shared" si="25"/>
        <v>21G8</v>
      </c>
      <c r="J325" s="36">
        <f t="shared" si="26"/>
        <v>8</v>
      </c>
      <c r="K325" s="36">
        <f t="shared" si="27"/>
        <v>21</v>
      </c>
      <c r="L325" s="36" t="str">
        <f t="shared" si="28"/>
        <v>G</v>
      </c>
      <c r="M325" s="36" t="str">
        <f t="shared" si="29"/>
        <v>MQ250</v>
      </c>
    </row>
    <row r="326" spans="1:13" hidden="1" x14ac:dyDescent="0.3">
      <c r="A326" s="3" t="s">
        <v>19</v>
      </c>
      <c r="B326" s="3" t="s">
        <v>415</v>
      </c>
      <c r="C326" s="3" t="s">
        <v>35</v>
      </c>
      <c r="D326" s="3" t="s">
        <v>416</v>
      </c>
      <c r="E326" s="3"/>
      <c r="F326" s="35">
        <v>378</v>
      </c>
      <c r="G326" s="35">
        <v>0</v>
      </c>
      <c r="H326" s="3"/>
      <c r="I326" s="36" t="str">
        <f t="shared" si="25"/>
        <v>21G8</v>
      </c>
      <c r="J326" s="36">
        <f t="shared" si="26"/>
        <v>8</v>
      </c>
      <c r="K326" s="36">
        <f t="shared" si="27"/>
        <v>21</v>
      </c>
      <c r="L326" s="36" t="str">
        <f t="shared" si="28"/>
        <v>G</v>
      </c>
      <c r="M326" s="36" t="str">
        <f t="shared" si="29"/>
        <v>MQ250</v>
      </c>
    </row>
    <row r="327" spans="1:13" hidden="1" x14ac:dyDescent="0.3">
      <c r="A327" s="3" t="s">
        <v>53</v>
      </c>
      <c r="B327" s="3" t="s">
        <v>415</v>
      </c>
      <c r="C327" s="3" t="s">
        <v>27</v>
      </c>
      <c r="D327" s="3"/>
      <c r="E327" s="3" t="s">
        <v>54</v>
      </c>
      <c r="F327" s="35">
        <v>0</v>
      </c>
      <c r="G327" s="35">
        <v>0</v>
      </c>
      <c r="H327" s="3" t="s">
        <v>55</v>
      </c>
      <c r="I327" s="36" t="str">
        <f t="shared" si="25"/>
        <v>21G8</v>
      </c>
      <c r="J327" s="36">
        <f t="shared" si="26"/>
        <v>8</v>
      </c>
      <c r="K327" s="36">
        <f t="shared" si="27"/>
        <v>21</v>
      </c>
      <c r="L327" s="36" t="str">
        <f t="shared" si="28"/>
        <v>G</v>
      </c>
      <c r="M327" s="36" t="str">
        <f t="shared" si="29"/>
        <v>MQ250</v>
      </c>
    </row>
    <row r="328" spans="1:13" hidden="1" x14ac:dyDescent="0.3">
      <c r="A328" s="3" t="s">
        <v>19</v>
      </c>
      <c r="B328" s="3" t="s">
        <v>417</v>
      </c>
      <c r="C328" s="3" t="s">
        <v>27</v>
      </c>
      <c r="D328" s="3"/>
      <c r="E328" s="3"/>
      <c r="F328" s="35">
        <v>0</v>
      </c>
      <c r="G328" s="35">
        <v>0</v>
      </c>
      <c r="H328" s="3"/>
      <c r="I328" s="36" t="str">
        <f t="shared" si="25"/>
        <v>21G9</v>
      </c>
      <c r="J328" s="36">
        <f t="shared" si="26"/>
        <v>9</v>
      </c>
      <c r="K328" s="36">
        <f t="shared" si="27"/>
        <v>21</v>
      </c>
      <c r="L328" s="36" t="str">
        <f t="shared" si="28"/>
        <v>G</v>
      </c>
      <c r="M328" s="36" t="str">
        <f t="shared" si="29"/>
        <v>MQ250</v>
      </c>
    </row>
    <row r="329" spans="1:13" hidden="1" x14ac:dyDescent="0.3">
      <c r="A329" s="3" t="s">
        <v>53</v>
      </c>
      <c r="B329" s="3" t="s">
        <v>417</v>
      </c>
      <c r="C329" s="3" t="s">
        <v>27</v>
      </c>
      <c r="D329" s="3"/>
      <c r="E329" s="3" t="s">
        <v>54</v>
      </c>
      <c r="F329" s="35">
        <v>0</v>
      </c>
      <c r="G329" s="35">
        <v>0</v>
      </c>
      <c r="H329" s="3" t="s">
        <v>55</v>
      </c>
      <c r="I329" s="36" t="str">
        <f t="shared" si="25"/>
        <v>21G9</v>
      </c>
      <c r="J329" s="36">
        <f t="shared" si="26"/>
        <v>9</v>
      </c>
      <c r="K329" s="36">
        <f t="shared" si="27"/>
        <v>21</v>
      </c>
      <c r="L329" s="36" t="str">
        <f t="shared" si="28"/>
        <v>G</v>
      </c>
      <c r="M329" s="36" t="str">
        <f t="shared" si="29"/>
        <v>MQ250</v>
      </c>
    </row>
    <row r="330" spans="1:13" hidden="1" x14ac:dyDescent="0.3">
      <c r="A330" s="3" t="s">
        <v>19</v>
      </c>
      <c r="B330" s="3" t="s">
        <v>418</v>
      </c>
      <c r="C330" s="3" t="s">
        <v>27</v>
      </c>
      <c r="D330" s="3"/>
      <c r="E330" s="3"/>
      <c r="F330" s="35">
        <v>0</v>
      </c>
      <c r="G330" s="35">
        <v>0</v>
      </c>
      <c r="H330" s="3"/>
      <c r="I330" s="36" t="str">
        <f t="shared" si="25"/>
        <v>21G9</v>
      </c>
      <c r="J330" s="36">
        <f t="shared" si="26"/>
        <v>9</v>
      </c>
      <c r="K330" s="36">
        <f t="shared" si="27"/>
        <v>21</v>
      </c>
      <c r="L330" s="36" t="str">
        <f t="shared" si="28"/>
        <v>G</v>
      </c>
      <c r="M330" s="36" t="str">
        <f t="shared" si="29"/>
        <v>MQ250</v>
      </c>
    </row>
    <row r="331" spans="1:13" hidden="1" x14ac:dyDescent="0.3">
      <c r="A331" s="3" t="s">
        <v>53</v>
      </c>
      <c r="B331" s="3" t="s">
        <v>418</v>
      </c>
      <c r="C331" s="3" t="s">
        <v>27</v>
      </c>
      <c r="D331" s="3"/>
      <c r="E331" s="3" t="s">
        <v>54</v>
      </c>
      <c r="F331" s="35">
        <v>0</v>
      </c>
      <c r="G331" s="35">
        <v>0</v>
      </c>
      <c r="H331" s="3" t="s">
        <v>55</v>
      </c>
      <c r="I331" s="36" t="str">
        <f t="shared" si="25"/>
        <v>21G9</v>
      </c>
      <c r="J331" s="36">
        <f t="shared" si="26"/>
        <v>9</v>
      </c>
      <c r="K331" s="36">
        <f t="shared" si="27"/>
        <v>21</v>
      </c>
      <c r="L331" s="36" t="str">
        <f t="shared" si="28"/>
        <v>G</v>
      </c>
      <c r="M331" s="36" t="str">
        <f t="shared" si="29"/>
        <v>MQ250</v>
      </c>
    </row>
    <row r="332" spans="1:13" hidden="1" x14ac:dyDescent="0.3">
      <c r="A332" s="3" t="s">
        <v>19</v>
      </c>
      <c r="B332" s="3" t="s">
        <v>419</v>
      </c>
      <c r="C332" s="3" t="s">
        <v>27</v>
      </c>
      <c r="D332" s="3"/>
      <c r="E332" s="3"/>
      <c r="F332" s="35">
        <v>0</v>
      </c>
      <c r="G332" s="35">
        <v>0</v>
      </c>
      <c r="H332" s="3"/>
      <c r="I332" s="36" t="str">
        <f t="shared" si="25"/>
        <v>21G9</v>
      </c>
      <c r="J332" s="36">
        <f t="shared" si="26"/>
        <v>9</v>
      </c>
      <c r="K332" s="36">
        <f t="shared" si="27"/>
        <v>21</v>
      </c>
      <c r="L332" s="36" t="str">
        <f t="shared" si="28"/>
        <v>G</v>
      </c>
      <c r="M332" s="36" t="str">
        <f t="shared" si="29"/>
        <v>MQ250</v>
      </c>
    </row>
    <row r="333" spans="1:13" hidden="1" x14ac:dyDescent="0.3">
      <c r="A333" s="3" t="s">
        <v>53</v>
      </c>
      <c r="B333" s="3" t="s">
        <v>419</v>
      </c>
      <c r="C333" s="3" t="s">
        <v>27</v>
      </c>
      <c r="D333" s="3"/>
      <c r="E333" s="3" t="s">
        <v>54</v>
      </c>
      <c r="F333" s="35">
        <v>0</v>
      </c>
      <c r="G333" s="35">
        <v>0</v>
      </c>
      <c r="H333" s="3" t="s">
        <v>55</v>
      </c>
      <c r="I333" s="36" t="str">
        <f t="shared" si="25"/>
        <v>21G9</v>
      </c>
      <c r="J333" s="36">
        <f t="shared" si="26"/>
        <v>9</v>
      </c>
      <c r="K333" s="36">
        <f t="shared" si="27"/>
        <v>21</v>
      </c>
      <c r="L333" s="36" t="str">
        <f t="shared" si="28"/>
        <v>G</v>
      </c>
      <c r="M333" s="36" t="str">
        <f t="shared" si="29"/>
        <v>MQ250</v>
      </c>
    </row>
    <row r="334" spans="1:13" x14ac:dyDescent="0.3">
      <c r="A334" s="3" t="s">
        <v>19</v>
      </c>
      <c r="B334" s="3" t="s">
        <v>420</v>
      </c>
      <c r="C334" s="3" t="s">
        <v>310</v>
      </c>
      <c r="D334" s="3" t="s">
        <v>421</v>
      </c>
      <c r="E334" s="3"/>
      <c r="F334" s="35">
        <v>384</v>
      </c>
      <c r="G334" s="35">
        <v>0</v>
      </c>
      <c r="H334" s="3"/>
      <c r="I334" s="36" t="str">
        <f t="shared" si="25"/>
        <v>21H1</v>
      </c>
      <c r="J334" s="36">
        <f t="shared" si="26"/>
        <v>1</v>
      </c>
      <c r="K334" s="36">
        <f t="shared" si="27"/>
        <v>21</v>
      </c>
      <c r="L334" s="36" t="str">
        <f t="shared" si="28"/>
        <v>H</v>
      </c>
      <c r="M334" s="36" t="str">
        <f t="shared" si="29"/>
        <v>MQ250</v>
      </c>
    </row>
    <row r="335" spans="1:13" x14ac:dyDescent="0.3">
      <c r="A335" s="3" t="s">
        <v>19</v>
      </c>
      <c r="B335" s="3" t="s">
        <v>422</v>
      </c>
      <c r="C335" s="3" t="s">
        <v>310</v>
      </c>
      <c r="D335" s="3" t="s">
        <v>423</v>
      </c>
      <c r="E335" s="3"/>
      <c r="F335" s="35">
        <v>384</v>
      </c>
      <c r="G335" s="35">
        <v>0</v>
      </c>
      <c r="H335" s="3"/>
      <c r="I335" s="36" t="str">
        <f t="shared" si="25"/>
        <v>21H1</v>
      </c>
      <c r="J335" s="36">
        <f t="shared" si="26"/>
        <v>1</v>
      </c>
      <c r="K335" s="36">
        <f t="shared" si="27"/>
        <v>21</v>
      </c>
      <c r="L335" s="36" t="str">
        <f t="shared" si="28"/>
        <v>H</v>
      </c>
      <c r="M335" s="36" t="str">
        <f t="shared" si="29"/>
        <v>MQ250</v>
      </c>
    </row>
    <row r="336" spans="1:13" x14ac:dyDescent="0.3">
      <c r="A336" s="3" t="s">
        <v>19</v>
      </c>
      <c r="B336" s="3" t="s">
        <v>424</v>
      </c>
      <c r="C336" s="3" t="s">
        <v>425</v>
      </c>
      <c r="D336" s="3" t="s">
        <v>426</v>
      </c>
      <c r="E336" s="3"/>
      <c r="F336" s="35">
        <v>425</v>
      </c>
      <c r="G336" s="35">
        <v>0</v>
      </c>
      <c r="H336" s="3"/>
      <c r="I336" s="36" t="str">
        <f t="shared" si="25"/>
        <v>21H2</v>
      </c>
      <c r="J336" s="36">
        <f t="shared" si="26"/>
        <v>2</v>
      </c>
      <c r="K336" s="36">
        <f t="shared" si="27"/>
        <v>21</v>
      </c>
      <c r="L336" s="36" t="str">
        <f t="shared" si="28"/>
        <v>H</v>
      </c>
      <c r="M336" s="36" t="str">
        <f t="shared" si="29"/>
        <v>MQ250</v>
      </c>
    </row>
    <row r="337" spans="1:13" x14ac:dyDescent="0.3">
      <c r="A337" s="3" t="s">
        <v>19</v>
      </c>
      <c r="B337" s="3" t="s">
        <v>427</v>
      </c>
      <c r="C337" s="3" t="s">
        <v>340</v>
      </c>
      <c r="D337" s="3" t="s">
        <v>428</v>
      </c>
      <c r="E337" s="3"/>
      <c r="F337" s="35">
        <v>720</v>
      </c>
      <c r="G337" s="35">
        <v>0</v>
      </c>
      <c r="H337" s="3"/>
      <c r="I337" s="36" t="str">
        <f t="shared" si="25"/>
        <v>21H2</v>
      </c>
      <c r="J337" s="36">
        <f t="shared" si="26"/>
        <v>2</v>
      </c>
      <c r="K337" s="36">
        <f t="shared" si="27"/>
        <v>21</v>
      </c>
      <c r="L337" s="36" t="str">
        <f t="shared" si="28"/>
        <v>H</v>
      </c>
      <c r="M337" s="36" t="str">
        <f t="shared" si="29"/>
        <v>MQ250</v>
      </c>
    </row>
    <row r="338" spans="1:13" hidden="1" x14ac:dyDescent="0.3">
      <c r="A338" s="3" t="s">
        <v>19</v>
      </c>
      <c r="B338" s="3" t="s">
        <v>429</v>
      </c>
      <c r="C338" s="3" t="s">
        <v>318</v>
      </c>
      <c r="D338" s="3" t="s">
        <v>430</v>
      </c>
      <c r="E338" s="3"/>
      <c r="F338" s="35">
        <v>960</v>
      </c>
      <c r="G338" s="35">
        <v>0</v>
      </c>
      <c r="H338" s="3"/>
      <c r="I338" s="36" t="str">
        <f t="shared" si="25"/>
        <v>21H3</v>
      </c>
      <c r="J338" s="36">
        <f t="shared" si="26"/>
        <v>3</v>
      </c>
      <c r="K338" s="36">
        <f t="shared" si="27"/>
        <v>21</v>
      </c>
      <c r="L338" s="36" t="str">
        <f t="shared" si="28"/>
        <v>H</v>
      </c>
      <c r="M338" s="36" t="str">
        <f t="shared" si="29"/>
        <v>MQ250</v>
      </c>
    </row>
    <row r="339" spans="1:13" hidden="1" x14ac:dyDescent="0.3">
      <c r="A339" s="3" t="s">
        <v>19</v>
      </c>
      <c r="B339" s="3" t="s">
        <v>431</v>
      </c>
      <c r="C339" s="3" t="s">
        <v>343</v>
      </c>
      <c r="D339" s="3" t="s">
        <v>432</v>
      </c>
      <c r="E339" s="3"/>
      <c r="F339" s="35">
        <v>288</v>
      </c>
      <c r="G339" s="35">
        <v>0</v>
      </c>
      <c r="H339" s="3"/>
      <c r="I339" s="36" t="str">
        <f t="shared" si="25"/>
        <v>21H3</v>
      </c>
      <c r="J339" s="36">
        <f t="shared" si="26"/>
        <v>3</v>
      </c>
      <c r="K339" s="36">
        <f t="shared" si="27"/>
        <v>21</v>
      </c>
      <c r="L339" s="36" t="str">
        <f t="shared" si="28"/>
        <v>H</v>
      </c>
      <c r="M339" s="36" t="str">
        <f t="shared" si="29"/>
        <v>MQ250</v>
      </c>
    </row>
    <row r="340" spans="1:13" hidden="1" x14ac:dyDescent="0.3">
      <c r="A340" s="3" t="s">
        <v>19</v>
      </c>
      <c r="B340" s="3" t="s">
        <v>433</v>
      </c>
      <c r="C340" s="3" t="s">
        <v>343</v>
      </c>
      <c r="D340" s="3" t="s">
        <v>434</v>
      </c>
      <c r="E340" s="3"/>
      <c r="F340" s="35">
        <v>288</v>
      </c>
      <c r="G340" s="35">
        <v>0</v>
      </c>
      <c r="H340" s="3"/>
      <c r="I340" s="36" t="str">
        <f t="shared" si="25"/>
        <v>21H4</v>
      </c>
      <c r="J340" s="36">
        <f t="shared" si="26"/>
        <v>4</v>
      </c>
      <c r="K340" s="36">
        <f t="shared" si="27"/>
        <v>21</v>
      </c>
      <c r="L340" s="36" t="str">
        <f t="shared" si="28"/>
        <v>H</v>
      </c>
      <c r="M340" s="36" t="str">
        <f t="shared" si="29"/>
        <v>MQ250</v>
      </c>
    </row>
    <row r="341" spans="1:13" hidden="1" x14ac:dyDescent="0.3">
      <c r="A341" s="3" t="s">
        <v>19</v>
      </c>
      <c r="B341" s="3" t="s">
        <v>435</v>
      </c>
      <c r="C341" s="3" t="s">
        <v>313</v>
      </c>
      <c r="D341" s="3" t="s">
        <v>436</v>
      </c>
      <c r="E341" s="3"/>
      <c r="F341" s="35">
        <v>384</v>
      </c>
      <c r="G341" s="35">
        <v>0</v>
      </c>
      <c r="H341" s="3"/>
      <c r="I341" s="36" t="str">
        <f t="shared" si="25"/>
        <v>21H4</v>
      </c>
      <c r="J341" s="36">
        <f t="shared" si="26"/>
        <v>4</v>
      </c>
      <c r="K341" s="36">
        <f t="shared" si="27"/>
        <v>21</v>
      </c>
      <c r="L341" s="36" t="str">
        <f t="shared" si="28"/>
        <v>H</v>
      </c>
      <c r="M341" s="36" t="str">
        <f t="shared" si="29"/>
        <v>MQ250</v>
      </c>
    </row>
    <row r="342" spans="1:13" hidden="1" x14ac:dyDescent="0.3">
      <c r="A342" s="3" t="s">
        <v>19</v>
      </c>
      <c r="B342" s="3" t="s">
        <v>437</v>
      </c>
      <c r="C342" s="3" t="s">
        <v>313</v>
      </c>
      <c r="D342" s="3" t="s">
        <v>438</v>
      </c>
      <c r="E342" s="3"/>
      <c r="F342" s="35">
        <v>384</v>
      </c>
      <c r="G342" s="35">
        <v>0</v>
      </c>
      <c r="H342" s="3"/>
      <c r="I342" s="36" t="str">
        <f t="shared" si="25"/>
        <v>21H5</v>
      </c>
      <c r="J342" s="36">
        <f t="shared" si="26"/>
        <v>5</v>
      </c>
      <c r="K342" s="36">
        <f t="shared" si="27"/>
        <v>21</v>
      </c>
      <c r="L342" s="36" t="str">
        <f t="shared" si="28"/>
        <v>H</v>
      </c>
      <c r="M342" s="36" t="str">
        <f t="shared" si="29"/>
        <v>MQ250</v>
      </c>
    </row>
    <row r="343" spans="1:13" hidden="1" x14ac:dyDescent="0.3">
      <c r="A343" s="3" t="s">
        <v>53</v>
      </c>
      <c r="B343" s="3" t="s">
        <v>437</v>
      </c>
      <c r="C343" s="3" t="s">
        <v>27</v>
      </c>
      <c r="D343" s="3"/>
      <c r="E343" s="3" t="s">
        <v>54</v>
      </c>
      <c r="F343" s="35">
        <v>0</v>
      </c>
      <c r="G343" s="35">
        <v>0</v>
      </c>
      <c r="H343" s="3" t="s">
        <v>55</v>
      </c>
      <c r="I343" s="36" t="str">
        <f t="shared" si="25"/>
        <v>21H5</v>
      </c>
      <c r="J343" s="36">
        <f t="shared" si="26"/>
        <v>5</v>
      </c>
      <c r="K343" s="36">
        <f t="shared" si="27"/>
        <v>21</v>
      </c>
      <c r="L343" s="36" t="str">
        <f t="shared" si="28"/>
        <v>H</v>
      </c>
      <c r="M343" s="36" t="str">
        <f t="shared" si="29"/>
        <v>MQ250</v>
      </c>
    </row>
    <row r="344" spans="1:13" hidden="1" x14ac:dyDescent="0.3">
      <c r="A344" s="3" t="s">
        <v>19</v>
      </c>
      <c r="B344" s="3" t="s">
        <v>439</v>
      </c>
      <c r="C344" s="3" t="s">
        <v>313</v>
      </c>
      <c r="D344" s="3" t="s">
        <v>440</v>
      </c>
      <c r="E344" s="3"/>
      <c r="F344" s="35">
        <v>384</v>
      </c>
      <c r="G344" s="35">
        <v>0</v>
      </c>
      <c r="H344" s="3"/>
      <c r="I344" s="36" t="str">
        <f t="shared" si="25"/>
        <v>21H5</v>
      </c>
      <c r="J344" s="36">
        <f t="shared" si="26"/>
        <v>5</v>
      </c>
      <c r="K344" s="36">
        <f t="shared" si="27"/>
        <v>21</v>
      </c>
      <c r="L344" s="36" t="str">
        <f t="shared" si="28"/>
        <v>H</v>
      </c>
      <c r="M344" s="36" t="str">
        <f t="shared" si="29"/>
        <v>MQ250</v>
      </c>
    </row>
    <row r="345" spans="1:13" hidden="1" x14ac:dyDescent="0.3">
      <c r="A345" s="3" t="s">
        <v>19</v>
      </c>
      <c r="B345" s="3" t="s">
        <v>441</v>
      </c>
      <c r="C345" s="3" t="s">
        <v>57</v>
      </c>
      <c r="D345" s="3" t="s">
        <v>442</v>
      </c>
      <c r="E345" s="3"/>
      <c r="F345" s="35">
        <v>832</v>
      </c>
      <c r="G345" s="35">
        <v>0</v>
      </c>
      <c r="H345" s="3"/>
      <c r="I345" s="36" t="str">
        <f t="shared" si="25"/>
        <v>21H6</v>
      </c>
      <c r="J345" s="36">
        <f t="shared" si="26"/>
        <v>6</v>
      </c>
      <c r="K345" s="36">
        <f t="shared" si="27"/>
        <v>21</v>
      </c>
      <c r="L345" s="36" t="str">
        <f t="shared" si="28"/>
        <v>H</v>
      </c>
      <c r="M345" s="36" t="str">
        <f t="shared" si="29"/>
        <v>MQ250</v>
      </c>
    </row>
    <row r="346" spans="1:13" hidden="1" x14ac:dyDescent="0.3">
      <c r="A346" s="3" t="s">
        <v>53</v>
      </c>
      <c r="B346" s="3" t="s">
        <v>441</v>
      </c>
      <c r="C346" s="3" t="s">
        <v>27</v>
      </c>
      <c r="D346" s="3"/>
      <c r="E346" s="3" t="s">
        <v>54</v>
      </c>
      <c r="F346" s="35">
        <v>0</v>
      </c>
      <c r="G346" s="35">
        <v>0</v>
      </c>
      <c r="H346" s="3" t="s">
        <v>55</v>
      </c>
      <c r="I346" s="36" t="str">
        <f t="shared" si="25"/>
        <v>21H6</v>
      </c>
      <c r="J346" s="36">
        <f t="shared" si="26"/>
        <v>6</v>
      </c>
      <c r="K346" s="36">
        <f t="shared" si="27"/>
        <v>21</v>
      </c>
      <c r="L346" s="36" t="str">
        <f t="shared" si="28"/>
        <v>H</v>
      </c>
      <c r="M346" s="36" t="str">
        <f t="shared" si="29"/>
        <v>MQ250</v>
      </c>
    </row>
    <row r="347" spans="1:13" hidden="1" x14ac:dyDescent="0.3">
      <c r="A347" s="3" t="s">
        <v>19</v>
      </c>
      <c r="B347" s="3" t="s">
        <v>443</v>
      </c>
      <c r="C347" s="3" t="s">
        <v>27</v>
      </c>
      <c r="D347" s="3"/>
      <c r="E347" s="3"/>
      <c r="F347" s="35">
        <v>0</v>
      </c>
      <c r="G347" s="35">
        <v>0</v>
      </c>
      <c r="H347" s="3"/>
      <c r="I347" s="36" t="str">
        <f t="shared" si="25"/>
        <v>21H6</v>
      </c>
      <c r="J347" s="36">
        <f t="shared" si="26"/>
        <v>6</v>
      </c>
      <c r="K347" s="36">
        <f t="shared" si="27"/>
        <v>21</v>
      </c>
      <c r="L347" s="36" t="str">
        <f t="shared" si="28"/>
        <v>H</v>
      </c>
      <c r="M347" s="36" t="str">
        <f t="shared" si="29"/>
        <v>MQ250</v>
      </c>
    </row>
    <row r="348" spans="1:13" hidden="1" x14ac:dyDescent="0.3">
      <c r="A348" s="3" t="s">
        <v>53</v>
      </c>
      <c r="B348" s="3" t="s">
        <v>443</v>
      </c>
      <c r="C348" s="3" t="s">
        <v>27</v>
      </c>
      <c r="D348" s="3"/>
      <c r="E348" s="3" t="s">
        <v>54</v>
      </c>
      <c r="F348" s="35">
        <v>0</v>
      </c>
      <c r="G348" s="35">
        <v>0</v>
      </c>
      <c r="H348" s="3" t="s">
        <v>55</v>
      </c>
      <c r="I348" s="36" t="str">
        <f t="shared" si="25"/>
        <v>21H6</v>
      </c>
      <c r="J348" s="36">
        <f t="shared" si="26"/>
        <v>6</v>
      </c>
      <c r="K348" s="36">
        <f t="shared" si="27"/>
        <v>21</v>
      </c>
      <c r="L348" s="36" t="str">
        <f t="shared" si="28"/>
        <v>H</v>
      </c>
      <c r="M348" s="36" t="str">
        <f t="shared" si="29"/>
        <v>MQ250</v>
      </c>
    </row>
    <row r="349" spans="1:13" hidden="1" x14ac:dyDescent="0.3">
      <c r="A349" s="3" t="s">
        <v>19</v>
      </c>
      <c r="B349" s="3" t="s">
        <v>444</v>
      </c>
      <c r="C349" s="3" t="s">
        <v>24</v>
      </c>
      <c r="D349" s="3" t="s">
        <v>445</v>
      </c>
      <c r="E349" s="3"/>
      <c r="F349" s="35">
        <v>600</v>
      </c>
      <c r="G349" s="35">
        <v>0</v>
      </c>
      <c r="H349" s="3"/>
      <c r="I349" s="36" t="str">
        <f t="shared" si="25"/>
        <v>21H6</v>
      </c>
      <c r="J349" s="36">
        <f t="shared" si="26"/>
        <v>6</v>
      </c>
      <c r="K349" s="36">
        <f t="shared" si="27"/>
        <v>21</v>
      </c>
      <c r="L349" s="36" t="str">
        <f t="shared" si="28"/>
        <v>H</v>
      </c>
      <c r="M349" s="36" t="str">
        <f t="shared" si="29"/>
        <v>MQ250</v>
      </c>
    </row>
    <row r="350" spans="1:13" hidden="1" x14ac:dyDescent="0.3">
      <c r="A350" s="3" t="s">
        <v>53</v>
      </c>
      <c r="B350" s="3" t="s">
        <v>444</v>
      </c>
      <c r="C350" s="3" t="s">
        <v>27</v>
      </c>
      <c r="D350" s="3"/>
      <c r="E350" s="3" t="s">
        <v>54</v>
      </c>
      <c r="F350" s="35">
        <v>0</v>
      </c>
      <c r="G350" s="35">
        <v>0</v>
      </c>
      <c r="H350" s="3" t="s">
        <v>55</v>
      </c>
      <c r="I350" s="36" t="str">
        <f t="shared" si="25"/>
        <v>21H6</v>
      </c>
      <c r="J350" s="36">
        <f t="shared" si="26"/>
        <v>6</v>
      </c>
      <c r="K350" s="36">
        <f t="shared" si="27"/>
        <v>21</v>
      </c>
      <c r="L350" s="36" t="str">
        <f t="shared" si="28"/>
        <v>H</v>
      </c>
      <c r="M350" s="36" t="str">
        <f t="shared" si="29"/>
        <v>MQ250</v>
      </c>
    </row>
    <row r="351" spans="1:13" hidden="1" x14ac:dyDescent="0.3">
      <c r="A351" s="3" t="s">
        <v>19</v>
      </c>
      <c r="B351" s="3" t="s">
        <v>446</v>
      </c>
      <c r="C351" s="3" t="s">
        <v>27</v>
      </c>
      <c r="D351" s="3"/>
      <c r="E351" s="3"/>
      <c r="F351" s="12">
        <v>0</v>
      </c>
      <c r="G351" s="12">
        <v>0</v>
      </c>
      <c r="H351" s="3"/>
      <c r="I351" s="36" t="str">
        <f t="shared" si="25"/>
        <v>21H7</v>
      </c>
      <c r="J351" s="36">
        <f t="shared" si="26"/>
        <v>7</v>
      </c>
      <c r="K351" s="36">
        <f t="shared" si="27"/>
        <v>21</v>
      </c>
      <c r="L351" s="36" t="str">
        <f t="shared" si="28"/>
        <v>H</v>
      </c>
      <c r="M351" s="36" t="str">
        <f t="shared" si="29"/>
        <v>MQ250</v>
      </c>
    </row>
    <row r="352" spans="1:13" hidden="1" x14ac:dyDescent="0.3">
      <c r="A352" s="3" t="s">
        <v>53</v>
      </c>
      <c r="B352" s="3" t="s">
        <v>446</v>
      </c>
      <c r="C352" s="3" t="s">
        <v>27</v>
      </c>
      <c r="D352" s="3"/>
      <c r="E352" s="3" t="s">
        <v>54</v>
      </c>
      <c r="F352" s="12">
        <v>0</v>
      </c>
      <c r="G352" s="12">
        <v>0</v>
      </c>
      <c r="H352" s="3" t="s">
        <v>55</v>
      </c>
      <c r="I352" s="36" t="str">
        <f t="shared" si="25"/>
        <v>21H7</v>
      </c>
      <c r="J352" s="36">
        <f t="shared" si="26"/>
        <v>7</v>
      </c>
      <c r="K352" s="36">
        <f t="shared" si="27"/>
        <v>21</v>
      </c>
      <c r="L352" s="36" t="str">
        <f t="shared" si="28"/>
        <v>H</v>
      </c>
      <c r="M352" s="36" t="str">
        <f t="shared" si="29"/>
        <v>MQ250</v>
      </c>
    </row>
    <row r="353" spans="1:13" hidden="1" x14ac:dyDescent="0.3">
      <c r="A353" s="3" t="s">
        <v>19</v>
      </c>
      <c r="B353" s="3" t="s">
        <v>447</v>
      </c>
      <c r="C353" s="3" t="s">
        <v>35</v>
      </c>
      <c r="D353" s="3" t="s">
        <v>448</v>
      </c>
      <c r="E353" s="3"/>
      <c r="F353" s="12">
        <v>378</v>
      </c>
      <c r="G353" s="12">
        <v>0</v>
      </c>
      <c r="H353" s="3"/>
      <c r="I353" s="36" t="str">
        <f t="shared" si="25"/>
        <v>21H7</v>
      </c>
      <c r="J353" s="36">
        <f t="shared" si="26"/>
        <v>7</v>
      </c>
      <c r="K353" s="36">
        <f t="shared" si="27"/>
        <v>21</v>
      </c>
      <c r="L353" s="36" t="str">
        <f t="shared" si="28"/>
        <v>H</v>
      </c>
      <c r="M353" s="36" t="str">
        <f t="shared" si="29"/>
        <v>MQ250</v>
      </c>
    </row>
    <row r="354" spans="1:13" hidden="1" x14ac:dyDescent="0.3">
      <c r="A354" s="3" t="s">
        <v>53</v>
      </c>
      <c r="B354" s="3" t="s">
        <v>447</v>
      </c>
      <c r="C354" s="3" t="s">
        <v>27</v>
      </c>
      <c r="D354" s="3"/>
      <c r="E354" s="3" t="s">
        <v>54</v>
      </c>
      <c r="F354" s="12">
        <v>0</v>
      </c>
      <c r="G354" s="12">
        <v>0</v>
      </c>
      <c r="H354" s="3" t="s">
        <v>55</v>
      </c>
      <c r="I354" s="36" t="str">
        <f t="shared" si="25"/>
        <v>21H7</v>
      </c>
      <c r="J354" s="36">
        <f t="shared" si="26"/>
        <v>7</v>
      </c>
      <c r="K354" s="36">
        <f t="shared" si="27"/>
        <v>21</v>
      </c>
      <c r="L354" s="36" t="str">
        <f t="shared" si="28"/>
        <v>H</v>
      </c>
      <c r="M354" s="36" t="str">
        <f t="shared" si="29"/>
        <v>MQ250</v>
      </c>
    </row>
    <row r="355" spans="1:13" hidden="1" x14ac:dyDescent="0.3">
      <c r="A355" s="3" t="s">
        <v>19</v>
      </c>
      <c r="B355" s="3" t="s">
        <v>449</v>
      </c>
      <c r="C355" s="3" t="s">
        <v>371</v>
      </c>
      <c r="D355" s="3" t="s">
        <v>450</v>
      </c>
      <c r="E355" s="3"/>
      <c r="F355" s="12">
        <v>700</v>
      </c>
      <c r="G355" s="12">
        <v>0</v>
      </c>
      <c r="H355" s="3"/>
      <c r="I355" s="36" t="str">
        <f t="shared" si="25"/>
        <v>21H7</v>
      </c>
      <c r="J355" s="36">
        <f t="shared" si="26"/>
        <v>7</v>
      </c>
      <c r="K355" s="36">
        <f t="shared" si="27"/>
        <v>21</v>
      </c>
      <c r="L355" s="36" t="str">
        <f t="shared" si="28"/>
        <v>H</v>
      </c>
      <c r="M355" s="36" t="str">
        <f t="shared" si="29"/>
        <v>MQ250</v>
      </c>
    </row>
    <row r="356" spans="1:13" hidden="1" x14ac:dyDescent="0.3">
      <c r="A356" s="3" t="s">
        <v>53</v>
      </c>
      <c r="B356" s="3" t="s">
        <v>449</v>
      </c>
      <c r="C356" s="3" t="s">
        <v>27</v>
      </c>
      <c r="D356" s="3"/>
      <c r="E356" s="3" t="s">
        <v>54</v>
      </c>
      <c r="F356" s="12">
        <v>0</v>
      </c>
      <c r="G356" s="12">
        <v>0</v>
      </c>
      <c r="H356" s="3" t="s">
        <v>55</v>
      </c>
      <c r="I356" s="36" t="str">
        <f t="shared" si="25"/>
        <v>21H7</v>
      </c>
      <c r="J356" s="36">
        <f t="shared" si="26"/>
        <v>7</v>
      </c>
      <c r="K356" s="36">
        <f t="shared" si="27"/>
        <v>21</v>
      </c>
      <c r="L356" s="36" t="str">
        <f t="shared" si="28"/>
        <v>H</v>
      </c>
      <c r="M356" s="36" t="str">
        <f t="shared" si="29"/>
        <v>MQ250</v>
      </c>
    </row>
    <row r="357" spans="1:13" hidden="1" x14ac:dyDescent="0.3">
      <c r="A357" s="3" t="s">
        <v>19</v>
      </c>
      <c r="B357" s="3" t="s">
        <v>451</v>
      </c>
      <c r="C357" s="3" t="s">
        <v>27</v>
      </c>
      <c r="D357" s="3"/>
      <c r="E357" s="3"/>
      <c r="F357" s="35">
        <v>0</v>
      </c>
      <c r="G357" s="35">
        <v>0</v>
      </c>
      <c r="H357" s="3"/>
      <c r="I357" s="36" t="str">
        <f t="shared" si="25"/>
        <v>21H8</v>
      </c>
      <c r="J357" s="36">
        <f t="shared" si="26"/>
        <v>8</v>
      </c>
      <c r="K357" s="36">
        <f t="shared" si="27"/>
        <v>21</v>
      </c>
      <c r="L357" s="36" t="str">
        <f t="shared" si="28"/>
        <v>H</v>
      </c>
      <c r="M357" s="36" t="str">
        <f t="shared" si="29"/>
        <v>MQ250</v>
      </c>
    </row>
    <row r="358" spans="1:13" hidden="1" x14ac:dyDescent="0.3">
      <c r="A358" s="3" t="s">
        <v>53</v>
      </c>
      <c r="B358" s="3" t="s">
        <v>451</v>
      </c>
      <c r="C358" s="3" t="s">
        <v>27</v>
      </c>
      <c r="D358" s="3"/>
      <c r="E358" s="3" t="s">
        <v>54</v>
      </c>
      <c r="F358" s="35">
        <v>0</v>
      </c>
      <c r="G358" s="35">
        <v>0</v>
      </c>
      <c r="H358" s="3" t="s">
        <v>55</v>
      </c>
      <c r="I358" s="36" t="str">
        <f t="shared" si="25"/>
        <v>21H8</v>
      </c>
      <c r="J358" s="36">
        <f t="shared" si="26"/>
        <v>8</v>
      </c>
      <c r="K358" s="36">
        <f t="shared" si="27"/>
        <v>21</v>
      </c>
      <c r="L358" s="36" t="str">
        <f t="shared" si="28"/>
        <v>H</v>
      </c>
      <c r="M358" s="36" t="str">
        <f t="shared" si="29"/>
        <v>MQ250</v>
      </c>
    </row>
    <row r="359" spans="1:13" hidden="1" x14ac:dyDescent="0.3">
      <c r="A359" s="3" t="s">
        <v>19</v>
      </c>
      <c r="B359" s="3" t="s">
        <v>452</v>
      </c>
      <c r="C359" s="3" t="s">
        <v>242</v>
      </c>
      <c r="D359" s="3" t="s">
        <v>453</v>
      </c>
      <c r="E359" s="3"/>
      <c r="F359" s="12">
        <v>105</v>
      </c>
      <c r="G359" s="12">
        <v>0</v>
      </c>
      <c r="H359" s="3"/>
      <c r="I359" s="36" t="str">
        <f t="shared" si="25"/>
        <v>21H8</v>
      </c>
      <c r="J359" s="36">
        <f t="shared" si="26"/>
        <v>8</v>
      </c>
      <c r="K359" s="36">
        <f t="shared" si="27"/>
        <v>21</v>
      </c>
      <c r="L359" s="36" t="str">
        <f t="shared" si="28"/>
        <v>H</v>
      </c>
      <c r="M359" s="36" t="str">
        <f t="shared" si="29"/>
        <v>MQ250</v>
      </c>
    </row>
    <row r="360" spans="1:13" hidden="1" x14ac:dyDescent="0.3">
      <c r="A360" s="3" t="s">
        <v>53</v>
      </c>
      <c r="B360" s="3" t="s">
        <v>452</v>
      </c>
      <c r="C360" s="3" t="s">
        <v>27</v>
      </c>
      <c r="D360" s="3"/>
      <c r="E360" s="3" t="s">
        <v>54</v>
      </c>
      <c r="F360" s="12">
        <v>0</v>
      </c>
      <c r="G360" s="12">
        <v>0</v>
      </c>
      <c r="H360" s="3" t="s">
        <v>55</v>
      </c>
      <c r="I360" s="36" t="str">
        <f t="shared" si="25"/>
        <v>21H8</v>
      </c>
      <c r="J360" s="36">
        <f t="shared" si="26"/>
        <v>8</v>
      </c>
      <c r="K360" s="36">
        <f t="shared" si="27"/>
        <v>21</v>
      </c>
      <c r="L360" s="36" t="str">
        <f t="shared" si="28"/>
        <v>H</v>
      </c>
      <c r="M360" s="36" t="str">
        <f t="shared" si="29"/>
        <v>MQ250</v>
      </c>
    </row>
    <row r="361" spans="1:13" hidden="1" x14ac:dyDescent="0.3">
      <c r="A361" s="3" t="s">
        <v>19</v>
      </c>
      <c r="B361" s="3" t="s">
        <v>454</v>
      </c>
      <c r="C361" s="3" t="s">
        <v>24</v>
      </c>
      <c r="D361" s="3" t="s">
        <v>455</v>
      </c>
      <c r="E361" s="3"/>
      <c r="F361" s="12">
        <v>600</v>
      </c>
      <c r="G361" s="12">
        <v>0</v>
      </c>
      <c r="H361" s="3"/>
      <c r="I361" s="36" t="str">
        <f t="shared" si="25"/>
        <v>21H8</v>
      </c>
      <c r="J361" s="36">
        <f t="shared" si="26"/>
        <v>8</v>
      </c>
      <c r="K361" s="36">
        <f t="shared" si="27"/>
        <v>21</v>
      </c>
      <c r="L361" s="36" t="str">
        <f t="shared" si="28"/>
        <v>H</v>
      </c>
      <c r="M361" s="36" t="str">
        <f t="shared" si="29"/>
        <v>MQ250</v>
      </c>
    </row>
    <row r="362" spans="1:13" hidden="1" x14ac:dyDescent="0.3">
      <c r="A362" s="3" t="s">
        <v>53</v>
      </c>
      <c r="B362" s="3" t="s">
        <v>454</v>
      </c>
      <c r="C362" s="3" t="s">
        <v>27</v>
      </c>
      <c r="D362" s="3"/>
      <c r="E362" s="3" t="s">
        <v>54</v>
      </c>
      <c r="F362" s="12">
        <v>0</v>
      </c>
      <c r="G362" s="12">
        <v>0</v>
      </c>
      <c r="H362" s="3" t="s">
        <v>55</v>
      </c>
      <c r="I362" s="36" t="str">
        <f t="shared" si="25"/>
        <v>21H8</v>
      </c>
      <c r="J362" s="36">
        <f t="shared" si="26"/>
        <v>8</v>
      </c>
      <c r="K362" s="36">
        <f t="shared" si="27"/>
        <v>21</v>
      </c>
      <c r="L362" s="36" t="str">
        <f t="shared" si="28"/>
        <v>H</v>
      </c>
      <c r="M362" s="36" t="str">
        <f t="shared" si="29"/>
        <v>MQ250</v>
      </c>
    </row>
    <row r="363" spans="1:13" hidden="1" x14ac:dyDescent="0.3">
      <c r="A363" s="3" t="s">
        <v>19</v>
      </c>
      <c r="B363" s="3" t="s">
        <v>456</v>
      </c>
      <c r="C363" s="3" t="s">
        <v>27</v>
      </c>
      <c r="D363" s="3"/>
      <c r="E363" s="3"/>
      <c r="F363" s="35">
        <v>0</v>
      </c>
      <c r="G363" s="35">
        <v>0</v>
      </c>
      <c r="H363" s="3"/>
      <c r="I363" s="36" t="str">
        <f t="shared" si="25"/>
        <v>21H9</v>
      </c>
      <c r="J363" s="36">
        <f t="shared" si="26"/>
        <v>9</v>
      </c>
      <c r="K363" s="36">
        <f t="shared" si="27"/>
        <v>21</v>
      </c>
      <c r="L363" s="36" t="str">
        <f t="shared" si="28"/>
        <v>H</v>
      </c>
      <c r="M363" s="36" t="str">
        <f t="shared" si="29"/>
        <v>MQ250</v>
      </c>
    </row>
    <row r="364" spans="1:13" hidden="1" x14ac:dyDescent="0.3">
      <c r="A364" s="3" t="s">
        <v>53</v>
      </c>
      <c r="B364" s="3" t="s">
        <v>456</v>
      </c>
      <c r="C364" s="3" t="s">
        <v>27</v>
      </c>
      <c r="D364" s="3"/>
      <c r="E364" s="3" t="s">
        <v>54</v>
      </c>
      <c r="F364" s="35">
        <v>0</v>
      </c>
      <c r="G364" s="35">
        <v>0</v>
      </c>
      <c r="H364" s="3" t="s">
        <v>55</v>
      </c>
      <c r="I364" s="36" t="str">
        <f t="shared" si="25"/>
        <v>21H9</v>
      </c>
      <c r="J364" s="36">
        <f t="shared" si="26"/>
        <v>9</v>
      </c>
      <c r="K364" s="36">
        <f t="shared" si="27"/>
        <v>21</v>
      </c>
      <c r="L364" s="36" t="str">
        <f t="shared" si="28"/>
        <v>H</v>
      </c>
      <c r="M364" s="36" t="str">
        <f t="shared" si="29"/>
        <v>MQ250</v>
      </c>
    </row>
    <row r="365" spans="1:13" hidden="1" x14ac:dyDescent="0.3">
      <c r="A365" s="3" t="s">
        <v>19</v>
      </c>
      <c r="B365" s="3" t="s">
        <v>457</v>
      </c>
      <c r="C365" s="3" t="s">
        <v>27</v>
      </c>
      <c r="D365" s="3"/>
      <c r="E365" s="3"/>
      <c r="F365" s="12">
        <v>0</v>
      </c>
      <c r="G365" s="12">
        <v>0</v>
      </c>
      <c r="H365" s="3"/>
      <c r="I365" s="36" t="str">
        <f t="shared" si="25"/>
        <v>21H9</v>
      </c>
      <c r="J365" s="36">
        <f t="shared" si="26"/>
        <v>9</v>
      </c>
      <c r="K365" s="36">
        <f t="shared" si="27"/>
        <v>21</v>
      </c>
      <c r="L365" s="36" t="str">
        <f t="shared" si="28"/>
        <v>H</v>
      </c>
      <c r="M365" s="36" t="str">
        <f t="shared" si="29"/>
        <v>MQ250</v>
      </c>
    </row>
    <row r="366" spans="1:13" hidden="1" x14ac:dyDescent="0.3">
      <c r="A366" s="3" t="s">
        <v>53</v>
      </c>
      <c r="B366" s="3" t="s">
        <v>457</v>
      </c>
      <c r="C366" s="3" t="s">
        <v>27</v>
      </c>
      <c r="D366" s="3"/>
      <c r="E366" s="3" t="s">
        <v>54</v>
      </c>
      <c r="F366" s="12">
        <v>0</v>
      </c>
      <c r="G366" s="12">
        <v>0</v>
      </c>
      <c r="H366" s="3" t="s">
        <v>55</v>
      </c>
      <c r="I366" s="36" t="str">
        <f t="shared" si="25"/>
        <v>21H9</v>
      </c>
      <c r="J366" s="36">
        <f t="shared" si="26"/>
        <v>9</v>
      </c>
      <c r="K366" s="36">
        <f t="shared" si="27"/>
        <v>21</v>
      </c>
      <c r="L366" s="36" t="str">
        <f t="shared" si="28"/>
        <v>H</v>
      </c>
      <c r="M366" s="36" t="str">
        <f t="shared" si="29"/>
        <v>MQ250</v>
      </c>
    </row>
    <row r="367" spans="1:13" hidden="1" x14ac:dyDescent="0.3">
      <c r="A367" s="3" t="s">
        <v>19</v>
      </c>
      <c r="B367" s="3" t="s">
        <v>458</v>
      </c>
      <c r="C367" s="3" t="s">
        <v>27</v>
      </c>
      <c r="D367" s="3"/>
      <c r="E367" s="3"/>
      <c r="F367" s="12">
        <v>0</v>
      </c>
      <c r="G367" s="12">
        <v>0</v>
      </c>
      <c r="H367" s="3"/>
      <c r="I367" s="36" t="str">
        <f t="shared" si="25"/>
        <v>21H9</v>
      </c>
      <c r="J367" s="36">
        <f t="shared" si="26"/>
        <v>9</v>
      </c>
      <c r="K367" s="36">
        <f t="shared" si="27"/>
        <v>21</v>
      </c>
      <c r="L367" s="36" t="str">
        <f t="shared" si="28"/>
        <v>H</v>
      </c>
      <c r="M367" s="36" t="str">
        <f t="shared" si="29"/>
        <v>MQ250</v>
      </c>
    </row>
    <row r="368" spans="1:13" hidden="1" x14ac:dyDescent="0.3">
      <c r="A368" s="3" t="s">
        <v>53</v>
      </c>
      <c r="B368" s="3" t="s">
        <v>458</v>
      </c>
      <c r="C368" s="3" t="s">
        <v>27</v>
      </c>
      <c r="D368" s="3"/>
      <c r="E368" s="3" t="s">
        <v>54</v>
      </c>
      <c r="F368" s="12">
        <v>0</v>
      </c>
      <c r="G368" s="12">
        <v>0</v>
      </c>
      <c r="H368" s="3" t="s">
        <v>55</v>
      </c>
      <c r="I368" s="36" t="str">
        <f t="shared" si="25"/>
        <v>21H9</v>
      </c>
      <c r="J368" s="36">
        <f t="shared" si="26"/>
        <v>9</v>
      </c>
      <c r="K368" s="36">
        <f t="shared" si="27"/>
        <v>21</v>
      </c>
      <c r="L368" s="36" t="str">
        <f t="shared" si="28"/>
        <v>H</v>
      </c>
      <c r="M368" s="36" t="str">
        <f t="shared" si="29"/>
        <v>MQ250</v>
      </c>
    </row>
    <row r="369" spans="1:13" x14ac:dyDescent="0.3">
      <c r="A369" s="3" t="s">
        <v>19</v>
      </c>
      <c r="B369" s="3" t="s">
        <v>459</v>
      </c>
      <c r="C369" s="3" t="s">
        <v>208</v>
      </c>
      <c r="D369" s="3" t="s">
        <v>460</v>
      </c>
      <c r="E369" s="3"/>
      <c r="F369" s="12">
        <v>288</v>
      </c>
      <c r="G369" s="12">
        <v>0</v>
      </c>
      <c r="H369" s="3"/>
      <c r="I369" s="36" t="str">
        <f t="shared" si="25"/>
        <v>21I1</v>
      </c>
      <c r="J369" s="36">
        <f t="shared" si="26"/>
        <v>1</v>
      </c>
      <c r="K369" s="36">
        <f t="shared" si="27"/>
        <v>21</v>
      </c>
      <c r="L369" s="36" t="str">
        <f t="shared" si="28"/>
        <v>I</v>
      </c>
      <c r="M369" s="36" t="str">
        <f t="shared" si="29"/>
        <v>MQ250</v>
      </c>
    </row>
    <row r="370" spans="1:13" x14ac:dyDescent="0.3">
      <c r="A370" s="3" t="s">
        <v>19</v>
      </c>
      <c r="B370" s="3" t="s">
        <v>461</v>
      </c>
      <c r="C370" s="3" t="s">
        <v>325</v>
      </c>
      <c r="D370" s="3" t="s">
        <v>462</v>
      </c>
      <c r="E370" s="3"/>
      <c r="F370" s="12">
        <v>576</v>
      </c>
      <c r="G370" s="12">
        <v>0</v>
      </c>
      <c r="H370" s="3"/>
      <c r="I370" s="36" t="str">
        <f t="shared" si="25"/>
        <v>21I1</v>
      </c>
      <c r="J370" s="36">
        <f t="shared" si="26"/>
        <v>1</v>
      </c>
      <c r="K370" s="36">
        <f t="shared" si="27"/>
        <v>21</v>
      </c>
      <c r="L370" s="36" t="str">
        <f t="shared" si="28"/>
        <v>I</v>
      </c>
      <c r="M370" s="36" t="str">
        <f t="shared" si="29"/>
        <v>MQ250</v>
      </c>
    </row>
    <row r="371" spans="1:13" x14ac:dyDescent="0.3">
      <c r="A371" s="3" t="s">
        <v>19</v>
      </c>
      <c r="B371" s="3" t="s">
        <v>463</v>
      </c>
      <c r="C371" s="3" t="s">
        <v>208</v>
      </c>
      <c r="D371" s="3" t="s">
        <v>464</v>
      </c>
      <c r="E371" s="3"/>
      <c r="F371" s="12">
        <v>288</v>
      </c>
      <c r="G371" s="12">
        <v>0</v>
      </c>
      <c r="H371" s="3"/>
      <c r="I371" s="36" t="str">
        <f t="shared" si="25"/>
        <v>21I2</v>
      </c>
      <c r="J371" s="36">
        <f t="shared" si="26"/>
        <v>2</v>
      </c>
      <c r="K371" s="36">
        <f t="shared" si="27"/>
        <v>21</v>
      </c>
      <c r="L371" s="36" t="str">
        <f t="shared" si="28"/>
        <v>I</v>
      </c>
      <c r="M371" s="36" t="str">
        <f t="shared" si="29"/>
        <v>MQ250</v>
      </c>
    </row>
    <row r="372" spans="1:13" x14ac:dyDescent="0.3">
      <c r="A372" s="3" t="s">
        <v>19</v>
      </c>
      <c r="B372" s="3" t="s">
        <v>465</v>
      </c>
      <c r="C372" s="3" t="s">
        <v>325</v>
      </c>
      <c r="D372" s="3" t="s">
        <v>466</v>
      </c>
      <c r="E372" s="3"/>
      <c r="F372" s="12">
        <v>576</v>
      </c>
      <c r="G372" s="12">
        <v>0</v>
      </c>
      <c r="H372" s="3"/>
      <c r="I372" s="36" t="str">
        <f t="shared" si="25"/>
        <v>21I2</v>
      </c>
      <c r="J372" s="36">
        <f t="shared" si="26"/>
        <v>2</v>
      </c>
      <c r="K372" s="36">
        <f t="shared" si="27"/>
        <v>21</v>
      </c>
      <c r="L372" s="36" t="str">
        <f t="shared" si="28"/>
        <v>I</v>
      </c>
      <c r="M372" s="36" t="str">
        <f t="shared" si="29"/>
        <v>MQ250</v>
      </c>
    </row>
    <row r="373" spans="1:13" hidden="1" x14ac:dyDescent="0.3">
      <c r="A373" s="3" t="s">
        <v>19</v>
      </c>
      <c r="B373" s="3" t="s">
        <v>467</v>
      </c>
      <c r="C373" s="3" t="s">
        <v>468</v>
      </c>
      <c r="D373" s="3" t="s">
        <v>469</v>
      </c>
      <c r="E373" s="3"/>
      <c r="F373" s="12">
        <v>60</v>
      </c>
      <c r="G373" s="12">
        <v>0</v>
      </c>
      <c r="H373" s="3"/>
      <c r="I373" s="36" t="str">
        <f t="shared" si="25"/>
        <v>21I3</v>
      </c>
      <c r="J373" s="36">
        <f t="shared" si="26"/>
        <v>3</v>
      </c>
      <c r="K373" s="36">
        <f t="shared" si="27"/>
        <v>21</v>
      </c>
      <c r="L373" s="36" t="str">
        <f t="shared" si="28"/>
        <v>I</v>
      </c>
      <c r="M373" s="36" t="str">
        <f t="shared" si="29"/>
        <v>MQ250</v>
      </c>
    </row>
    <row r="374" spans="1:13" hidden="1" x14ac:dyDescent="0.3">
      <c r="A374" s="3" t="s">
        <v>53</v>
      </c>
      <c r="B374" s="3" t="s">
        <v>467</v>
      </c>
      <c r="C374" s="3" t="s">
        <v>27</v>
      </c>
      <c r="D374" s="3"/>
      <c r="E374" s="3" t="s">
        <v>54</v>
      </c>
      <c r="F374" s="12">
        <v>0</v>
      </c>
      <c r="G374" s="12">
        <v>0</v>
      </c>
      <c r="H374" s="3" t="s">
        <v>55</v>
      </c>
      <c r="I374" s="36" t="str">
        <f t="shared" si="25"/>
        <v>21I3</v>
      </c>
      <c r="J374" s="36">
        <f t="shared" si="26"/>
        <v>3</v>
      </c>
      <c r="K374" s="36">
        <f t="shared" si="27"/>
        <v>21</v>
      </c>
      <c r="L374" s="36" t="str">
        <f t="shared" si="28"/>
        <v>I</v>
      </c>
      <c r="M374" s="36" t="str">
        <f t="shared" si="29"/>
        <v>MQ250</v>
      </c>
    </row>
    <row r="375" spans="1:13" hidden="1" x14ac:dyDescent="0.3">
      <c r="A375" s="3" t="s">
        <v>19</v>
      </c>
      <c r="B375" s="3" t="s">
        <v>470</v>
      </c>
      <c r="C375" s="3" t="s">
        <v>313</v>
      </c>
      <c r="D375" s="3" t="s">
        <v>471</v>
      </c>
      <c r="E375" s="3"/>
      <c r="F375" s="12">
        <v>384</v>
      </c>
      <c r="G375" s="12">
        <v>0</v>
      </c>
      <c r="H375" s="3"/>
      <c r="I375" s="36" t="str">
        <f t="shared" si="25"/>
        <v>21I3</v>
      </c>
      <c r="J375" s="36">
        <f t="shared" si="26"/>
        <v>3</v>
      </c>
      <c r="K375" s="36">
        <f t="shared" si="27"/>
        <v>21</v>
      </c>
      <c r="L375" s="36" t="str">
        <f t="shared" si="28"/>
        <v>I</v>
      </c>
      <c r="M375" s="36" t="str">
        <f t="shared" si="29"/>
        <v>MQ250</v>
      </c>
    </row>
    <row r="376" spans="1:13" hidden="1" x14ac:dyDescent="0.3">
      <c r="A376" s="3" t="s">
        <v>19</v>
      </c>
      <c r="B376" s="3" t="s">
        <v>472</v>
      </c>
      <c r="C376" s="3" t="s">
        <v>318</v>
      </c>
      <c r="D376" s="3" t="s">
        <v>473</v>
      </c>
      <c r="E376" s="3"/>
      <c r="F376" s="12">
        <v>960</v>
      </c>
      <c r="G376" s="12">
        <v>0</v>
      </c>
      <c r="H376" s="3"/>
      <c r="I376" s="36" t="str">
        <f t="shared" si="25"/>
        <v>21I4</v>
      </c>
      <c r="J376" s="36">
        <f t="shared" si="26"/>
        <v>4</v>
      </c>
      <c r="K376" s="36">
        <f t="shared" si="27"/>
        <v>21</v>
      </c>
      <c r="L376" s="36" t="str">
        <f t="shared" si="28"/>
        <v>I</v>
      </c>
      <c r="M376" s="36" t="str">
        <f t="shared" si="29"/>
        <v>MQ250</v>
      </c>
    </row>
    <row r="377" spans="1:13" hidden="1" x14ac:dyDescent="0.3">
      <c r="A377" s="3" t="s">
        <v>19</v>
      </c>
      <c r="B377" s="3" t="s">
        <v>474</v>
      </c>
      <c r="C377" s="3" t="s">
        <v>325</v>
      </c>
      <c r="D377" s="3" t="s">
        <v>475</v>
      </c>
      <c r="E377" s="3"/>
      <c r="F377" s="12">
        <v>576</v>
      </c>
      <c r="G377" s="12">
        <v>0</v>
      </c>
      <c r="H377" s="3"/>
      <c r="I377" s="36" t="str">
        <f t="shared" si="25"/>
        <v>21I4</v>
      </c>
      <c r="J377" s="36">
        <f t="shared" si="26"/>
        <v>4</v>
      </c>
      <c r="K377" s="36">
        <f t="shared" si="27"/>
        <v>21</v>
      </c>
      <c r="L377" s="36" t="str">
        <f t="shared" si="28"/>
        <v>I</v>
      </c>
      <c r="M377" s="36" t="str">
        <f t="shared" si="29"/>
        <v>MQ250</v>
      </c>
    </row>
    <row r="378" spans="1:13" hidden="1" x14ac:dyDescent="0.3">
      <c r="A378" s="3" t="s">
        <v>19</v>
      </c>
      <c r="B378" s="3" t="s">
        <v>476</v>
      </c>
      <c r="C378" s="3" t="s">
        <v>343</v>
      </c>
      <c r="D378" s="3" t="s">
        <v>477</v>
      </c>
      <c r="E378" s="3"/>
      <c r="F378" s="12">
        <v>288</v>
      </c>
      <c r="G378" s="12">
        <v>0</v>
      </c>
      <c r="H378" s="3"/>
      <c r="I378" s="36" t="str">
        <f t="shared" si="25"/>
        <v>21I5</v>
      </c>
      <c r="J378" s="36">
        <f t="shared" si="26"/>
        <v>5</v>
      </c>
      <c r="K378" s="36">
        <f t="shared" si="27"/>
        <v>21</v>
      </c>
      <c r="L378" s="36" t="str">
        <f t="shared" si="28"/>
        <v>I</v>
      </c>
      <c r="M378" s="36" t="str">
        <f t="shared" si="29"/>
        <v>MQ250</v>
      </c>
    </row>
    <row r="379" spans="1:13" hidden="1" x14ac:dyDescent="0.3">
      <c r="A379" s="3" t="s">
        <v>53</v>
      </c>
      <c r="B379" s="3" t="s">
        <v>476</v>
      </c>
      <c r="C379" s="3" t="s">
        <v>27</v>
      </c>
      <c r="D379" s="3"/>
      <c r="E379" s="3" t="s">
        <v>54</v>
      </c>
      <c r="F379" s="12">
        <v>0</v>
      </c>
      <c r="G379" s="12">
        <v>0</v>
      </c>
      <c r="H379" s="3" t="s">
        <v>55</v>
      </c>
      <c r="I379" s="36" t="str">
        <f t="shared" si="25"/>
        <v>21I5</v>
      </c>
      <c r="J379" s="36">
        <f t="shared" si="26"/>
        <v>5</v>
      </c>
      <c r="K379" s="36">
        <f t="shared" si="27"/>
        <v>21</v>
      </c>
      <c r="L379" s="36" t="str">
        <f t="shared" si="28"/>
        <v>I</v>
      </c>
      <c r="M379" s="36" t="str">
        <f t="shared" si="29"/>
        <v>MQ250</v>
      </c>
    </row>
    <row r="380" spans="1:13" hidden="1" x14ac:dyDescent="0.3">
      <c r="A380" s="3" t="s">
        <v>19</v>
      </c>
      <c r="B380" s="3" t="s">
        <v>478</v>
      </c>
      <c r="C380" s="3" t="s">
        <v>32</v>
      </c>
      <c r="D380" s="3" t="s">
        <v>479</v>
      </c>
      <c r="E380" s="3"/>
      <c r="F380" s="12">
        <v>960</v>
      </c>
      <c r="G380" s="12">
        <v>0</v>
      </c>
      <c r="H380" s="3"/>
      <c r="I380" s="36" t="str">
        <f t="shared" si="25"/>
        <v>21I5</v>
      </c>
      <c r="J380" s="36">
        <f t="shared" si="26"/>
        <v>5</v>
      </c>
      <c r="K380" s="36">
        <f t="shared" si="27"/>
        <v>21</v>
      </c>
      <c r="L380" s="36" t="str">
        <f t="shared" si="28"/>
        <v>I</v>
      </c>
      <c r="M380" s="36" t="str">
        <f t="shared" si="29"/>
        <v>MQ250</v>
      </c>
    </row>
    <row r="381" spans="1:13" hidden="1" x14ac:dyDescent="0.3">
      <c r="A381" s="3" t="s">
        <v>19</v>
      </c>
      <c r="B381" s="3" t="s">
        <v>480</v>
      </c>
      <c r="C381" s="3" t="s">
        <v>264</v>
      </c>
      <c r="D381" s="3" t="s">
        <v>481</v>
      </c>
      <c r="E381" s="3"/>
      <c r="F381" s="12">
        <v>378</v>
      </c>
      <c r="G381" s="12">
        <v>0</v>
      </c>
      <c r="H381" s="3"/>
      <c r="I381" s="36" t="str">
        <f t="shared" si="25"/>
        <v>21I6</v>
      </c>
      <c r="J381" s="36">
        <f t="shared" si="26"/>
        <v>6</v>
      </c>
      <c r="K381" s="36">
        <f t="shared" si="27"/>
        <v>21</v>
      </c>
      <c r="L381" s="36" t="str">
        <f t="shared" si="28"/>
        <v>I</v>
      </c>
      <c r="M381" s="36" t="str">
        <f t="shared" si="29"/>
        <v>MQ250</v>
      </c>
    </row>
    <row r="382" spans="1:13" hidden="1" x14ac:dyDescent="0.3">
      <c r="A382" s="3" t="s">
        <v>53</v>
      </c>
      <c r="B382" s="3" t="s">
        <v>480</v>
      </c>
      <c r="C382" s="3" t="s">
        <v>27</v>
      </c>
      <c r="D382" s="3"/>
      <c r="E382" s="3" t="s">
        <v>54</v>
      </c>
      <c r="F382" s="12">
        <v>0</v>
      </c>
      <c r="G382" s="12">
        <v>0</v>
      </c>
      <c r="H382" s="3" t="s">
        <v>55</v>
      </c>
      <c r="I382" s="36" t="str">
        <f t="shared" si="25"/>
        <v>21I6</v>
      </c>
      <c r="J382" s="36">
        <f t="shared" si="26"/>
        <v>6</v>
      </c>
      <c r="K382" s="36">
        <f t="shared" si="27"/>
        <v>21</v>
      </c>
      <c r="L382" s="36" t="str">
        <f t="shared" si="28"/>
        <v>I</v>
      </c>
      <c r="M382" s="36" t="str">
        <f t="shared" si="29"/>
        <v>MQ250</v>
      </c>
    </row>
    <row r="383" spans="1:13" hidden="1" x14ac:dyDescent="0.3">
      <c r="A383" s="3" t="s">
        <v>19</v>
      </c>
      <c r="B383" s="3" t="s">
        <v>482</v>
      </c>
      <c r="C383" s="3" t="s">
        <v>371</v>
      </c>
      <c r="D383" s="3" t="s">
        <v>483</v>
      </c>
      <c r="E383" s="3"/>
      <c r="F383" s="12">
        <v>700</v>
      </c>
      <c r="G383" s="12">
        <v>0</v>
      </c>
      <c r="H383" s="3"/>
      <c r="I383" s="36" t="str">
        <f t="shared" si="25"/>
        <v>21I6</v>
      </c>
      <c r="J383" s="36">
        <f t="shared" si="26"/>
        <v>6</v>
      </c>
      <c r="K383" s="36">
        <f t="shared" si="27"/>
        <v>21</v>
      </c>
      <c r="L383" s="36" t="str">
        <f t="shared" si="28"/>
        <v>I</v>
      </c>
      <c r="M383" s="36" t="str">
        <f t="shared" si="29"/>
        <v>MQ250</v>
      </c>
    </row>
    <row r="384" spans="1:13" hidden="1" x14ac:dyDescent="0.3">
      <c r="A384" s="3" t="s">
        <v>53</v>
      </c>
      <c r="B384" s="3" t="s">
        <v>482</v>
      </c>
      <c r="C384" s="3" t="s">
        <v>27</v>
      </c>
      <c r="D384" s="3"/>
      <c r="E384" s="3" t="s">
        <v>54</v>
      </c>
      <c r="F384" s="12">
        <v>0</v>
      </c>
      <c r="G384" s="12">
        <v>0</v>
      </c>
      <c r="H384" s="3" t="s">
        <v>55</v>
      </c>
      <c r="I384" s="36" t="str">
        <f t="shared" si="25"/>
        <v>21I6</v>
      </c>
      <c r="J384" s="36">
        <f t="shared" si="26"/>
        <v>6</v>
      </c>
      <c r="K384" s="36">
        <f t="shared" si="27"/>
        <v>21</v>
      </c>
      <c r="L384" s="36" t="str">
        <f t="shared" si="28"/>
        <v>I</v>
      </c>
      <c r="M384" s="36" t="str">
        <f t="shared" si="29"/>
        <v>MQ250</v>
      </c>
    </row>
    <row r="385" spans="1:13" hidden="1" x14ac:dyDescent="0.3">
      <c r="A385" s="3" t="s">
        <v>19</v>
      </c>
      <c r="B385" s="3" t="s">
        <v>484</v>
      </c>
      <c r="C385" s="3" t="s">
        <v>57</v>
      </c>
      <c r="D385" s="3" t="s">
        <v>485</v>
      </c>
      <c r="E385" s="3"/>
      <c r="F385" s="12">
        <v>832</v>
      </c>
      <c r="G385" s="12">
        <v>0</v>
      </c>
      <c r="H385" s="3"/>
      <c r="I385" s="36" t="str">
        <f t="shared" si="25"/>
        <v>21I6</v>
      </c>
      <c r="J385" s="36">
        <f t="shared" si="26"/>
        <v>6</v>
      </c>
      <c r="K385" s="36">
        <f t="shared" si="27"/>
        <v>21</v>
      </c>
      <c r="L385" s="36" t="str">
        <f t="shared" si="28"/>
        <v>I</v>
      </c>
      <c r="M385" s="36" t="str">
        <f t="shared" si="29"/>
        <v>MQ250</v>
      </c>
    </row>
    <row r="386" spans="1:13" hidden="1" x14ac:dyDescent="0.3">
      <c r="A386" s="3" t="s">
        <v>53</v>
      </c>
      <c r="B386" s="3" t="s">
        <v>484</v>
      </c>
      <c r="C386" s="3" t="s">
        <v>27</v>
      </c>
      <c r="D386" s="3"/>
      <c r="E386" s="3" t="s">
        <v>54</v>
      </c>
      <c r="F386" s="35">
        <v>0</v>
      </c>
      <c r="G386" s="35">
        <v>0</v>
      </c>
      <c r="H386" s="3" t="s">
        <v>55</v>
      </c>
      <c r="I386" s="36" t="str">
        <f t="shared" si="25"/>
        <v>21I6</v>
      </c>
      <c r="J386" s="36">
        <f t="shared" si="26"/>
        <v>6</v>
      </c>
      <c r="K386" s="36">
        <f t="shared" si="27"/>
        <v>21</v>
      </c>
      <c r="L386" s="36" t="str">
        <f t="shared" si="28"/>
        <v>I</v>
      </c>
      <c r="M386" s="36" t="str">
        <f t="shared" si="29"/>
        <v>MQ250</v>
      </c>
    </row>
    <row r="387" spans="1:13" hidden="1" x14ac:dyDescent="0.3">
      <c r="A387" s="3" t="s">
        <v>19</v>
      </c>
      <c r="B387" s="3" t="s">
        <v>486</v>
      </c>
      <c r="C387" s="3" t="s">
        <v>264</v>
      </c>
      <c r="D387" s="3" t="s">
        <v>487</v>
      </c>
      <c r="E387" s="3"/>
      <c r="F387" s="35">
        <v>378</v>
      </c>
      <c r="G387" s="35">
        <v>0</v>
      </c>
      <c r="H387" s="3"/>
      <c r="I387" s="36" t="str">
        <f t="shared" ref="I387:I450" si="30">IF(OR(LEN(B387)=9,LEN(B387)=5),MID(B387,1,4),MID(B387,1,5))</f>
        <v>21I7</v>
      </c>
      <c r="J387" s="36">
        <f t="shared" ref="J387:J450" si="31">IF(MID(I387,5,1)&lt;&gt;"",MID(I387,4,2),MID(I387,4,1))*1</f>
        <v>7</v>
      </c>
      <c r="K387" s="36">
        <f t="shared" ref="K387:K450" si="32">+MID(B387,1,2)*1</f>
        <v>21</v>
      </c>
      <c r="L387" s="36" t="str">
        <f t="shared" ref="L387:L450" si="33">+MID(B387,3,1)</f>
        <v>I</v>
      </c>
      <c r="M387" s="36" t="str">
        <f t="shared" ref="M387:M450" si="34">+IF(A387="1FO","D3",IF(A387="1CT","D4",IF(OR(A387="PC2",A387="RAB"),"MQ200","MQ250")))</f>
        <v>MQ250</v>
      </c>
    </row>
    <row r="388" spans="1:13" hidden="1" x14ac:dyDescent="0.3">
      <c r="A388" s="3" t="s">
        <v>53</v>
      </c>
      <c r="B388" s="3" t="s">
        <v>486</v>
      </c>
      <c r="C388" s="3" t="s">
        <v>27</v>
      </c>
      <c r="D388" s="3"/>
      <c r="E388" s="3" t="s">
        <v>54</v>
      </c>
      <c r="F388" s="35">
        <v>0</v>
      </c>
      <c r="G388" s="35">
        <v>0</v>
      </c>
      <c r="H388" s="3" t="s">
        <v>55</v>
      </c>
      <c r="I388" s="36" t="str">
        <f t="shared" si="30"/>
        <v>21I7</v>
      </c>
      <c r="J388" s="36">
        <f t="shared" si="31"/>
        <v>7</v>
      </c>
      <c r="K388" s="36">
        <f t="shared" si="32"/>
        <v>21</v>
      </c>
      <c r="L388" s="36" t="str">
        <f t="shared" si="33"/>
        <v>I</v>
      </c>
      <c r="M388" s="36" t="str">
        <f t="shared" si="34"/>
        <v>MQ250</v>
      </c>
    </row>
    <row r="389" spans="1:13" hidden="1" x14ac:dyDescent="0.3">
      <c r="A389" s="3" t="s">
        <v>19</v>
      </c>
      <c r="B389" s="3" t="s">
        <v>488</v>
      </c>
      <c r="C389" s="3" t="s">
        <v>27</v>
      </c>
      <c r="D389" s="3"/>
      <c r="E389" s="3"/>
      <c r="F389" s="35">
        <v>0</v>
      </c>
      <c r="G389" s="35">
        <v>0</v>
      </c>
      <c r="H389" s="3"/>
      <c r="I389" s="36" t="str">
        <f t="shared" si="30"/>
        <v>21I7</v>
      </c>
      <c r="J389" s="36">
        <f t="shared" si="31"/>
        <v>7</v>
      </c>
      <c r="K389" s="36">
        <f t="shared" si="32"/>
        <v>21</v>
      </c>
      <c r="L389" s="36" t="str">
        <f t="shared" si="33"/>
        <v>I</v>
      </c>
      <c r="M389" s="36" t="str">
        <f t="shared" si="34"/>
        <v>MQ250</v>
      </c>
    </row>
    <row r="390" spans="1:13" hidden="1" x14ac:dyDescent="0.3">
      <c r="A390" s="3" t="s">
        <v>53</v>
      </c>
      <c r="B390" s="3" t="s">
        <v>488</v>
      </c>
      <c r="C390" s="3" t="s">
        <v>27</v>
      </c>
      <c r="D390" s="3"/>
      <c r="E390" s="3" t="s">
        <v>54</v>
      </c>
      <c r="F390" s="12">
        <v>0</v>
      </c>
      <c r="G390" s="12">
        <v>0</v>
      </c>
      <c r="H390" s="3" t="s">
        <v>55</v>
      </c>
      <c r="I390" s="36" t="str">
        <f t="shared" si="30"/>
        <v>21I7</v>
      </c>
      <c r="J390" s="36">
        <f t="shared" si="31"/>
        <v>7</v>
      </c>
      <c r="K390" s="36">
        <f t="shared" si="32"/>
        <v>21</v>
      </c>
      <c r="L390" s="36" t="str">
        <f t="shared" si="33"/>
        <v>I</v>
      </c>
      <c r="M390" s="36" t="str">
        <f t="shared" si="34"/>
        <v>MQ250</v>
      </c>
    </row>
    <row r="391" spans="1:13" hidden="1" x14ac:dyDescent="0.3">
      <c r="A391" s="3" t="s">
        <v>19</v>
      </c>
      <c r="B391" s="3" t="s">
        <v>489</v>
      </c>
      <c r="C391" s="3" t="s">
        <v>35</v>
      </c>
      <c r="D391" s="3" t="s">
        <v>490</v>
      </c>
      <c r="E391" s="3"/>
      <c r="F391" s="12">
        <v>378</v>
      </c>
      <c r="G391" s="12">
        <v>0</v>
      </c>
      <c r="H391" s="3"/>
      <c r="I391" s="36" t="str">
        <f t="shared" si="30"/>
        <v>21I7</v>
      </c>
      <c r="J391" s="36">
        <f t="shared" si="31"/>
        <v>7</v>
      </c>
      <c r="K391" s="36">
        <f t="shared" si="32"/>
        <v>21</v>
      </c>
      <c r="L391" s="36" t="str">
        <f t="shared" si="33"/>
        <v>I</v>
      </c>
      <c r="M391" s="36" t="str">
        <f t="shared" si="34"/>
        <v>MQ250</v>
      </c>
    </row>
    <row r="392" spans="1:13" hidden="1" x14ac:dyDescent="0.3">
      <c r="A392" s="3" t="s">
        <v>53</v>
      </c>
      <c r="B392" s="3" t="s">
        <v>489</v>
      </c>
      <c r="C392" s="3" t="s">
        <v>27</v>
      </c>
      <c r="D392" s="3"/>
      <c r="E392" s="3" t="s">
        <v>54</v>
      </c>
      <c r="F392" s="12">
        <v>0</v>
      </c>
      <c r="G392" s="12">
        <v>0</v>
      </c>
      <c r="H392" s="3" t="s">
        <v>55</v>
      </c>
      <c r="I392" s="36" t="str">
        <f t="shared" si="30"/>
        <v>21I7</v>
      </c>
      <c r="J392" s="36">
        <f t="shared" si="31"/>
        <v>7</v>
      </c>
      <c r="K392" s="36">
        <f t="shared" si="32"/>
        <v>21</v>
      </c>
      <c r="L392" s="36" t="str">
        <f t="shared" si="33"/>
        <v>I</v>
      </c>
      <c r="M392" s="36" t="str">
        <f t="shared" si="34"/>
        <v>MQ250</v>
      </c>
    </row>
    <row r="393" spans="1:13" hidden="1" x14ac:dyDescent="0.3">
      <c r="A393" s="3" t="s">
        <v>19</v>
      </c>
      <c r="B393" s="3" t="s">
        <v>491</v>
      </c>
      <c r="C393" s="3" t="s">
        <v>492</v>
      </c>
      <c r="D393" s="3" t="s">
        <v>493</v>
      </c>
      <c r="E393" s="3"/>
      <c r="F393" s="12">
        <v>840</v>
      </c>
      <c r="G393" s="12">
        <v>0</v>
      </c>
      <c r="H393" s="3"/>
      <c r="I393" s="36" t="str">
        <f t="shared" si="30"/>
        <v>21I8</v>
      </c>
      <c r="J393" s="36">
        <f t="shared" si="31"/>
        <v>8</v>
      </c>
      <c r="K393" s="36">
        <f t="shared" si="32"/>
        <v>21</v>
      </c>
      <c r="L393" s="36" t="str">
        <f t="shared" si="33"/>
        <v>I</v>
      </c>
      <c r="M393" s="36" t="str">
        <f t="shared" si="34"/>
        <v>MQ250</v>
      </c>
    </row>
    <row r="394" spans="1:13" hidden="1" x14ac:dyDescent="0.3">
      <c r="A394" s="3" t="s">
        <v>53</v>
      </c>
      <c r="B394" s="3" t="s">
        <v>491</v>
      </c>
      <c r="C394" s="3" t="s">
        <v>27</v>
      </c>
      <c r="D394" s="3"/>
      <c r="E394" s="3" t="s">
        <v>54</v>
      </c>
      <c r="F394" s="12">
        <v>0</v>
      </c>
      <c r="G394" s="12">
        <v>0</v>
      </c>
      <c r="H394" s="3" t="s">
        <v>55</v>
      </c>
      <c r="I394" s="36" t="str">
        <f t="shared" si="30"/>
        <v>21I8</v>
      </c>
      <c r="J394" s="36">
        <f t="shared" si="31"/>
        <v>8</v>
      </c>
      <c r="K394" s="36">
        <f t="shared" si="32"/>
        <v>21</v>
      </c>
      <c r="L394" s="36" t="str">
        <f t="shared" si="33"/>
        <v>I</v>
      </c>
      <c r="M394" s="36" t="str">
        <f t="shared" si="34"/>
        <v>MQ250</v>
      </c>
    </row>
    <row r="395" spans="1:13" hidden="1" x14ac:dyDescent="0.3">
      <c r="A395" s="3" t="s">
        <v>19</v>
      </c>
      <c r="B395" s="3" t="s">
        <v>494</v>
      </c>
      <c r="C395" s="3" t="s">
        <v>35</v>
      </c>
      <c r="D395" s="3" t="s">
        <v>495</v>
      </c>
      <c r="E395" s="3"/>
      <c r="F395" s="12">
        <v>378</v>
      </c>
      <c r="G395" s="12">
        <v>0</v>
      </c>
      <c r="H395" s="3"/>
      <c r="I395" s="36" t="str">
        <f t="shared" si="30"/>
        <v>21I8</v>
      </c>
      <c r="J395" s="36">
        <f t="shared" si="31"/>
        <v>8</v>
      </c>
      <c r="K395" s="36">
        <f t="shared" si="32"/>
        <v>21</v>
      </c>
      <c r="L395" s="36" t="str">
        <f t="shared" si="33"/>
        <v>I</v>
      </c>
      <c r="M395" s="36" t="str">
        <f t="shared" si="34"/>
        <v>MQ250</v>
      </c>
    </row>
    <row r="396" spans="1:13" hidden="1" x14ac:dyDescent="0.3">
      <c r="A396" s="3" t="s">
        <v>53</v>
      </c>
      <c r="B396" s="3" t="s">
        <v>494</v>
      </c>
      <c r="C396" s="3" t="s">
        <v>27</v>
      </c>
      <c r="D396" s="3"/>
      <c r="E396" s="3" t="s">
        <v>54</v>
      </c>
      <c r="F396" s="12">
        <v>0</v>
      </c>
      <c r="G396" s="12">
        <v>0</v>
      </c>
      <c r="H396" s="3" t="s">
        <v>55</v>
      </c>
      <c r="I396" s="36" t="str">
        <f t="shared" si="30"/>
        <v>21I8</v>
      </c>
      <c r="J396" s="36">
        <f t="shared" si="31"/>
        <v>8</v>
      </c>
      <c r="K396" s="36">
        <f t="shared" si="32"/>
        <v>21</v>
      </c>
      <c r="L396" s="36" t="str">
        <f t="shared" si="33"/>
        <v>I</v>
      </c>
      <c r="M396" s="36" t="str">
        <f t="shared" si="34"/>
        <v>MQ250</v>
      </c>
    </row>
    <row r="397" spans="1:13" hidden="1" x14ac:dyDescent="0.3">
      <c r="A397" s="3" t="s">
        <v>19</v>
      </c>
      <c r="B397" s="3" t="s">
        <v>496</v>
      </c>
      <c r="C397" s="3" t="s">
        <v>57</v>
      </c>
      <c r="D397" s="3" t="s">
        <v>497</v>
      </c>
      <c r="E397" s="3"/>
      <c r="F397" s="12">
        <v>0</v>
      </c>
      <c r="G397" s="12">
        <v>832</v>
      </c>
      <c r="H397" s="3"/>
      <c r="I397" s="36" t="str">
        <f t="shared" si="30"/>
        <v>21I8</v>
      </c>
      <c r="J397" s="36">
        <f t="shared" si="31"/>
        <v>8</v>
      </c>
      <c r="K397" s="36">
        <f t="shared" si="32"/>
        <v>21</v>
      </c>
      <c r="L397" s="36" t="str">
        <f t="shared" si="33"/>
        <v>I</v>
      </c>
      <c r="M397" s="36" t="str">
        <f t="shared" si="34"/>
        <v>MQ250</v>
      </c>
    </row>
    <row r="398" spans="1:13" hidden="1" x14ac:dyDescent="0.3">
      <c r="A398" s="3" t="s">
        <v>53</v>
      </c>
      <c r="B398" s="3" t="s">
        <v>496</v>
      </c>
      <c r="C398" s="3" t="s">
        <v>27</v>
      </c>
      <c r="D398" s="3"/>
      <c r="E398" s="3" t="s">
        <v>54</v>
      </c>
      <c r="F398" s="12">
        <v>0</v>
      </c>
      <c r="G398" s="12">
        <v>0</v>
      </c>
      <c r="H398" s="3" t="s">
        <v>55</v>
      </c>
      <c r="I398" s="36" t="str">
        <f t="shared" si="30"/>
        <v>21I8</v>
      </c>
      <c r="J398" s="36">
        <f t="shared" si="31"/>
        <v>8</v>
      </c>
      <c r="K398" s="36">
        <f t="shared" si="32"/>
        <v>21</v>
      </c>
      <c r="L398" s="36" t="str">
        <f t="shared" si="33"/>
        <v>I</v>
      </c>
      <c r="M398" s="36" t="str">
        <f t="shared" si="34"/>
        <v>MQ250</v>
      </c>
    </row>
    <row r="399" spans="1:13" hidden="1" x14ac:dyDescent="0.3">
      <c r="A399" s="3" t="s">
        <v>19</v>
      </c>
      <c r="B399" s="3" t="s">
        <v>498</v>
      </c>
      <c r="C399" s="3" t="s">
        <v>27</v>
      </c>
      <c r="D399" s="3"/>
      <c r="E399" s="3"/>
      <c r="F399" s="12">
        <v>0</v>
      </c>
      <c r="G399" s="12">
        <v>0</v>
      </c>
      <c r="H399" s="3"/>
      <c r="I399" s="36" t="str">
        <f t="shared" si="30"/>
        <v>21I9</v>
      </c>
      <c r="J399" s="36">
        <f t="shared" si="31"/>
        <v>9</v>
      </c>
      <c r="K399" s="36">
        <f t="shared" si="32"/>
        <v>21</v>
      </c>
      <c r="L399" s="36" t="str">
        <f t="shared" si="33"/>
        <v>I</v>
      </c>
      <c r="M399" s="36" t="str">
        <f t="shared" si="34"/>
        <v>MQ250</v>
      </c>
    </row>
    <row r="400" spans="1:13" hidden="1" x14ac:dyDescent="0.3">
      <c r="A400" s="3" t="s">
        <v>53</v>
      </c>
      <c r="B400" s="3" t="s">
        <v>498</v>
      </c>
      <c r="C400" s="3" t="s">
        <v>27</v>
      </c>
      <c r="D400" s="3"/>
      <c r="E400" s="3" t="s">
        <v>54</v>
      </c>
      <c r="F400" s="12">
        <v>0</v>
      </c>
      <c r="G400" s="12">
        <v>0</v>
      </c>
      <c r="H400" s="3" t="s">
        <v>55</v>
      </c>
      <c r="I400" s="36" t="str">
        <f t="shared" si="30"/>
        <v>21I9</v>
      </c>
      <c r="J400" s="36">
        <f t="shared" si="31"/>
        <v>9</v>
      </c>
      <c r="K400" s="36">
        <f t="shared" si="32"/>
        <v>21</v>
      </c>
      <c r="L400" s="36" t="str">
        <f t="shared" si="33"/>
        <v>I</v>
      </c>
      <c r="M400" s="36" t="str">
        <f t="shared" si="34"/>
        <v>MQ250</v>
      </c>
    </row>
    <row r="401" spans="1:13" hidden="1" x14ac:dyDescent="0.3">
      <c r="A401" s="3" t="s">
        <v>19</v>
      </c>
      <c r="B401" s="3" t="s">
        <v>499</v>
      </c>
      <c r="C401" s="3" t="s">
        <v>27</v>
      </c>
      <c r="D401" s="3"/>
      <c r="E401" s="3"/>
      <c r="F401" s="12">
        <v>0</v>
      </c>
      <c r="G401" s="12">
        <v>0</v>
      </c>
      <c r="H401" s="3"/>
      <c r="I401" s="36" t="str">
        <f t="shared" si="30"/>
        <v>21I9</v>
      </c>
      <c r="J401" s="36">
        <f t="shared" si="31"/>
        <v>9</v>
      </c>
      <c r="K401" s="36">
        <f t="shared" si="32"/>
        <v>21</v>
      </c>
      <c r="L401" s="36" t="str">
        <f t="shared" si="33"/>
        <v>I</v>
      </c>
      <c r="M401" s="36" t="str">
        <f t="shared" si="34"/>
        <v>MQ250</v>
      </c>
    </row>
    <row r="402" spans="1:13" hidden="1" x14ac:dyDescent="0.3">
      <c r="A402" s="3" t="s">
        <v>53</v>
      </c>
      <c r="B402" s="3" t="s">
        <v>499</v>
      </c>
      <c r="C402" s="3" t="s">
        <v>27</v>
      </c>
      <c r="D402" s="3"/>
      <c r="E402" s="3" t="s">
        <v>54</v>
      </c>
      <c r="F402" s="12">
        <v>0</v>
      </c>
      <c r="G402" s="12">
        <v>0</v>
      </c>
      <c r="H402" s="3" t="s">
        <v>55</v>
      </c>
      <c r="I402" s="36" t="str">
        <f t="shared" si="30"/>
        <v>21I9</v>
      </c>
      <c r="J402" s="36">
        <f t="shared" si="31"/>
        <v>9</v>
      </c>
      <c r="K402" s="36">
        <f t="shared" si="32"/>
        <v>21</v>
      </c>
      <c r="L402" s="36" t="str">
        <f t="shared" si="33"/>
        <v>I</v>
      </c>
      <c r="M402" s="36" t="str">
        <f t="shared" si="34"/>
        <v>MQ250</v>
      </c>
    </row>
    <row r="403" spans="1:13" hidden="1" x14ac:dyDescent="0.3">
      <c r="A403" s="3" t="s">
        <v>19</v>
      </c>
      <c r="B403" s="3" t="s">
        <v>500</v>
      </c>
      <c r="C403" s="3" t="s">
        <v>27</v>
      </c>
      <c r="D403" s="3"/>
      <c r="E403" s="3"/>
      <c r="F403" s="12">
        <v>0</v>
      </c>
      <c r="G403" s="12">
        <v>0</v>
      </c>
      <c r="H403" s="3"/>
      <c r="I403" s="36" t="str">
        <f t="shared" si="30"/>
        <v>21I9</v>
      </c>
      <c r="J403" s="36">
        <f t="shared" si="31"/>
        <v>9</v>
      </c>
      <c r="K403" s="36">
        <f t="shared" si="32"/>
        <v>21</v>
      </c>
      <c r="L403" s="36" t="str">
        <f t="shared" si="33"/>
        <v>I</v>
      </c>
      <c r="M403" s="36" t="str">
        <f t="shared" si="34"/>
        <v>MQ250</v>
      </c>
    </row>
    <row r="404" spans="1:13" hidden="1" x14ac:dyDescent="0.3">
      <c r="A404" s="3" t="s">
        <v>53</v>
      </c>
      <c r="B404" s="3" t="s">
        <v>500</v>
      </c>
      <c r="C404" s="3" t="s">
        <v>27</v>
      </c>
      <c r="D404" s="3"/>
      <c r="E404" s="3" t="s">
        <v>54</v>
      </c>
      <c r="F404" s="12">
        <v>0</v>
      </c>
      <c r="G404" s="12">
        <v>0</v>
      </c>
      <c r="H404" s="3" t="s">
        <v>55</v>
      </c>
      <c r="I404" s="36" t="str">
        <f t="shared" si="30"/>
        <v>21I9</v>
      </c>
      <c r="J404" s="36">
        <f t="shared" si="31"/>
        <v>9</v>
      </c>
      <c r="K404" s="36">
        <f t="shared" si="32"/>
        <v>21</v>
      </c>
      <c r="L404" s="36" t="str">
        <f t="shared" si="33"/>
        <v>I</v>
      </c>
      <c r="M404" s="36" t="str">
        <f t="shared" si="34"/>
        <v>MQ250</v>
      </c>
    </row>
    <row r="405" spans="1:13" x14ac:dyDescent="0.3">
      <c r="A405" s="3" t="s">
        <v>19</v>
      </c>
      <c r="B405" s="3" t="s">
        <v>501</v>
      </c>
      <c r="C405" s="3" t="s">
        <v>310</v>
      </c>
      <c r="D405" s="3" t="s">
        <v>502</v>
      </c>
      <c r="E405" s="3"/>
      <c r="F405" s="12">
        <v>272</v>
      </c>
      <c r="G405" s="12">
        <v>0</v>
      </c>
      <c r="H405" s="3"/>
      <c r="I405" s="36" t="str">
        <f t="shared" si="30"/>
        <v>21J1</v>
      </c>
      <c r="J405" s="36">
        <f t="shared" si="31"/>
        <v>1</v>
      </c>
      <c r="K405" s="36">
        <f t="shared" si="32"/>
        <v>21</v>
      </c>
      <c r="L405" s="36" t="str">
        <f t="shared" si="33"/>
        <v>J</v>
      </c>
      <c r="M405" s="36" t="str">
        <f t="shared" si="34"/>
        <v>MQ250</v>
      </c>
    </row>
    <row r="406" spans="1:13" x14ac:dyDescent="0.3">
      <c r="A406" s="3" t="s">
        <v>19</v>
      </c>
      <c r="B406" s="3" t="s">
        <v>503</v>
      </c>
      <c r="C406" s="3" t="s">
        <v>325</v>
      </c>
      <c r="D406" s="3" t="s">
        <v>504</v>
      </c>
      <c r="E406" s="3"/>
      <c r="F406" s="12">
        <v>504</v>
      </c>
      <c r="G406" s="12">
        <v>0</v>
      </c>
      <c r="H406" s="3"/>
      <c r="I406" s="36" t="str">
        <f t="shared" si="30"/>
        <v>21J1</v>
      </c>
      <c r="J406" s="36">
        <f t="shared" si="31"/>
        <v>1</v>
      </c>
      <c r="K406" s="36">
        <f t="shared" si="32"/>
        <v>21</v>
      </c>
      <c r="L406" s="36" t="str">
        <f t="shared" si="33"/>
        <v>J</v>
      </c>
      <c r="M406" s="36" t="str">
        <f t="shared" si="34"/>
        <v>MQ250</v>
      </c>
    </row>
    <row r="407" spans="1:13" x14ac:dyDescent="0.3">
      <c r="A407" s="3" t="s">
        <v>19</v>
      </c>
      <c r="B407" s="3" t="s">
        <v>505</v>
      </c>
      <c r="C407" s="3" t="s">
        <v>45</v>
      </c>
      <c r="D407" s="3" t="s">
        <v>506</v>
      </c>
      <c r="E407" s="3"/>
      <c r="F407" s="12">
        <v>700</v>
      </c>
      <c r="G407" s="12">
        <v>0</v>
      </c>
      <c r="H407" s="3"/>
      <c r="I407" s="36" t="str">
        <f t="shared" si="30"/>
        <v>21J2</v>
      </c>
      <c r="J407" s="36">
        <f t="shared" si="31"/>
        <v>2</v>
      </c>
      <c r="K407" s="36">
        <f t="shared" si="32"/>
        <v>21</v>
      </c>
      <c r="L407" s="36" t="str">
        <f t="shared" si="33"/>
        <v>J</v>
      </c>
      <c r="M407" s="36" t="str">
        <f t="shared" si="34"/>
        <v>MQ250</v>
      </c>
    </row>
    <row r="408" spans="1:13" x14ac:dyDescent="0.3">
      <c r="A408" s="3" t="s">
        <v>19</v>
      </c>
      <c r="B408" s="3" t="s">
        <v>507</v>
      </c>
      <c r="C408" s="3" t="s">
        <v>318</v>
      </c>
      <c r="D408" s="3" t="s">
        <v>508</v>
      </c>
      <c r="E408" s="3"/>
      <c r="F408" s="12">
        <v>720</v>
      </c>
      <c r="G408" s="12">
        <v>0</v>
      </c>
      <c r="H408" s="3"/>
      <c r="I408" s="36" t="str">
        <f t="shared" si="30"/>
        <v>21J2</v>
      </c>
      <c r="J408" s="36">
        <f t="shared" si="31"/>
        <v>2</v>
      </c>
      <c r="K408" s="36">
        <f t="shared" si="32"/>
        <v>21</v>
      </c>
      <c r="L408" s="36" t="str">
        <f t="shared" si="33"/>
        <v>J</v>
      </c>
      <c r="M408" s="36" t="str">
        <f t="shared" si="34"/>
        <v>MQ250</v>
      </c>
    </row>
    <row r="409" spans="1:13" hidden="1" x14ac:dyDescent="0.3">
      <c r="A409" s="3" t="s">
        <v>19</v>
      </c>
      <c r="B409" s="3" t="s">
        <v>509</v>
      </c>
      <c r="C409" s="3" t="s">
        <v>313</v>
      </c>
      <c r="D409" s="3" t="s">
        <v>510</v>
      </c>
      <c r="E409" s="3"/>
      <c r="F409" s="12">
        <v>384</v>
      </c>
      <c r="G409" s="12">
        <v>0</v>
      </c>
      <c r="H409" s="3"/>
      <c r="I409" s="36" t="str">
        <f t="shared" si="30"/>
        <v>21J3</v>
      </c>
      <c r="J409" s="36">
        <f t="shared" si="31"/>
        <v>3</v>
      </c>
      <c r="K409" s="36">
        <f t="shared" si="32"/>
        <v>21</v>
      </c>
      <c r="L409" s="36" t="str">
        <f t="shared" si="33"/>
        <v>J</v>
      </c>
      <c r="M409" s="36" t="str">
        <f t="shared" si="34"/>
        <v>MQ250</v>
      </c>
    </row>
    <row r="410" spans="1:13" hidden="1" x14ac:dyDescent="0.3">
      <c r="A410" s="3" t="s">
        <v>19</v>
      </c>
      <c r="B410" s="3" t="s">
        <v>511</v>
      </c>
      <c r="C410" s="3" t="s">
        <v>313</v>
      </c>
      <c r="D410" s="3" t="s">
        <v>512</v>
      </c>
      <c r="E410" s="3"/>
      <c r="F410" s="12">
        <v>384</v>
      </c>
      <c r="G410" s="12">
        <v>0</v>
      </c>
      <c r="H410" s="3"/>
      <c r="I410" s="36" t="str">
        <f t="shared" si="30"/>
        <v>21J3</v>
      </c>
      <c r="J410" s="36">
        <f t="shared" si="31"/>
        <v>3</v>
      </c>
      <c r="K410" s="36">
        <f t="shared" si="32"/>
        <v>21</v>
      </c>
      <c r="L410" s="36" t="str">
        <f t="shared" si="33"/>
        <v>J</v>
      </c>
      <c r="M410" s="36" t="str">
        <f t="shared" si="34"/>
        <v>MQ250</v>
      </c>
    </row>
    <row r="411" spans="1:13" hidden="1" x14ac:dyDescent="0.3">
      <c r="A411" s="3" t="s">
        <v>19</v>
      </c>
      <c r="B411" s="3" t="s">
        <v>513</v>
      </c>
      <c r="C411" s="3" t="s">
        <v>313</v>
      </c>
      <c r="D411" s="3" t="s">
        <v>514</v>
      </c>
      <c r="E411" s="3"/>
      <c r="F411" s="35">
        <v>384</v>
      </c>
      <c r="G411" s="35">
        <v>0</v>
      </c>
      <c r="H411" s="3"/>
      <c r="I411" s="36" t="str">
        <f t="shared" si="30"/>
        <v>21J4</v>
      </c>
      <c r="J411" s="36">
        <f t="shared" si="31"/>
        <v>4</v>
      </c>
      <c r="K411" s="36">
        <f t="shared" si="32"/>
        <v>21</v>
      </c>
      <c r="L411" s="36" t="str">
        <f t="shared" si="33"/>
        <v>J</v>
      </c>
      <c r="M411" s="36" t="str">
        <f t="shared" si="34"/>
        <v>MQ250</v>
      </c>
    </row>
    <row r="412" spans="1:13" hidden="1" x14ac:dyDescent="0.3">
      <c r="A412" s="3" t="s">
        <v>19</v>
      </c>
      <c r="B412" s="3" t="s">
        <v>515</v>
      </c>
      <c r="C412" s="3" t="s">
        <v>313</v>
      </c>
      <c r="D412" s="3" t="s">
        <v>516</v>
      </c>
      <c r="E412" s="3"/>
      <c r="F412" s="35">
        <v>384</v>
      </c>
      <c r="G412" s="35">
        <v>0</v>
      </c>
      <c r="H412" s="3"/>
      <c r="I412" s="36" t="str">
        <f t="shared" si="30"/>
        <v>21J4</v>
      </c>
      <c r="J412" s="36">
        <f t="shared" si="31"/>
        <v>4</v>
      </c>
      <c r="K412" s="36">
        <f t="shared" si="32"/>
        <v>21</v>
      </c>
      <c r="L412" s="36" t="str">
        <f t="shared" si="33"/>
        <v>J</v>
      </c>
      <c r="M412" s="36" t="str">
        <f t="shared" si="34"/>
        <v>MQ250</v>
      </c>
    </row>
    <row r="413" spans="1:13" hidden="1" x14ac:dyDescent="0.3">
      <c r="A413" s="3" t="s">
        <v>19</v>
      </c>
      <c r="B413" s="3" t="s">
        <v>517</v>
      </c>
      <c r="C413" s="3" t="s">
        <v>32</v>
      </c>
      <c r="D413" s="3" t="s">
        <v>518</v>
      </c>
      <c r="E413" s="3"/>
      <c r="F413" s="35">
        <v>960</v>
      </c>
      <c r="G413" s="35">
        <v>0</v>
      </c>
      <c r="H413" s="3"/>
      <c r="I413" s="36" t="str">
        <f t="shared" si="30"/>
        <v>21J5</v>
      </c>
      <c r="J413" s="36">
        <f t="shared" si="31"/>
        <v>5</v>
      </c>
      <c r="K413" s="36">
        <f t="shared" si="32"/>
        <v>21</v>
      </c>
      <c r="L413" s="36" t="str">
        <f t="shared" si="33"/>
        <v>J</v>
      </c>
      <c r="M413" s="36" t="str">
        <f t="shared" si="34"/>
        <v>MQ250</v>
      </c>
    </row>
    <row r="414" spans="1:13" hidden="1" x14ac:dyDescent="0.3">
      <c r="A414" s="3" t="s">
        <v>53</v>
      </c>
      <c r="B414" s="3" t="s">
        <v>517</v>
      </c>
      <c r="C414" s="3" t="s">
        <v>27</v>
      </c>
      <c r="D414" s="3"/>
      <c r="E414" s="3" t="s">
        <v>54</v>
      </c>
      <c r="F414" s="35">
        <v>0</v>
      </c>
      <c r="G414" s="35">
        <v>0</v>
      </c>
      <c r="H414" s="3" t="s">
        <v>55</v>
      </c>
      <c r="I414" s="36" t="str">
        <f t="shared" si="30"/>
        <v>21J5</v>
      </c>
      <c r="J414" s="36">
        <f t="shared" si="31"/>
        <v>5</v>
      </c>
      <c r="K414" s="36">
        <f t="shared" si="32"/>
        <v>21</v>
      </c>
      <c r="L414" s="36" t="str">
        <f t="shared" si="33"/>
        <v>J</v>
      </c>
      <c r="M414" s="36" t="str">
        <f t="shared" si="34"/>
        <v>MQ250</v>
      </c>
    </row>
    <row r="415" spans="1:13" hidden="1" x14ac:dyDescent="0.3">
      <c r="A415" s="3" t="s">
        <v>19</v>
      </c>
      <c r="B415" s="3" t="s">
        <v>519</v>
      </c>
      <c r="C415" s="3" t="s">
        <v>343</v>
      </c>
      <c r="D415" s="3" t="s">
        <v>520</v>
      </c>
      <c r="E415" s="3"/>
      <c r="F415" s="35">
        <v>288</v>
      </c>
      <c r="G415" s="35">
        <v>0</v>
      </c>
      <c r="H415" s="3"/>
      <c r="I415" s="36" t="str">
        <f t="shared" si="30"/>
        <v>21J5</v>
      </c>
      <c r="J415" s="36">
        <f t="shared" si="31"/>
        <v>5</v>
      </c>
      <c r="K415" s="36">
        <f t="shared" si="32"/>
        <v>21</v>
      </c>
      <c r="L415" s="36" t="str">
        <f t="shared" si="33"/>
        <v>J</v>
      </c>
      <c r="M415" s="36" t="str">
        <f t="shared" si="34"/>
        <v>MQ250</v>
      </c>
    </row>
    <row r="416" spans="1:13" hidden="1" x14ac:dyDescent="0.3">
      <c r="A416" s="3" t="s">
        <v>19</v>
      </c>
      <c r="B416" s="3" t="s">
        <v>521</v>
      </c>
      <c r="C416" s="3" t="s">
        <v>57</v>
      </c>
      <c r="D416" s="3" t="s">
        <v>522</v>
      </c>
      <c r="E416" s="3"/>
      <c r="F416" s="35">
        <v>0</v>
      </c>
      <c r="G416" s="35">
        <v>832</v>
      </c>
      <c r="H416" s="3"/>
      <c r="I416" s="36" t="str">
        <f t="shared" si="30"/>
        <v>21J6</v>
      </c>
      <c r="J416" s="36">
        <f t="shared" si="31"/>
        <v>6</v>
      </c>
      <c r="K416" s="36">
        <f t="shared" si="32"/>
        <v>21</v>
      </c>
      <c r="L416" s="36" t="str">
        <f t="shared" si="33"/>
        <v>J</v>
      </c>
      <c r="M416" s="36" t="str">
        <f t="shared" si="34"/>
        <v>MQ250</v>
      </c>
    </row>
    <row r="417" spans="1:13" hidden="1" x14ac:dyDescent="0.3">
      <c r="A417" s="3" t="s">
        <v>53</v>
      </c>
      <c r="B417" s="3" t="s">
        <v>521</v>
      </c>
      <c r="C417" s="3" t="s">
        <v>27</v>
      </c>
      <c r="D417" s="3"/>
      <c r="E417" s="3" t="s">
        <v>54</v>
      </c>
      <c r="F417" s="35">
        <v>0</v>
      </c>
      <c r="G417" s="35">
        <v>0</v>
      </c>
      <c r="H417" s="3" t="s">
        <v>55</v>
      </c>
      <c r="I417" s="36" t="str">
        <f t="shared" si="30"/>
        <v>21J6</v>
      </c>
      <c r="J417" s="36">
        <f t="shared" si="31"/>
        <v>6</v>
      </c>
      <c r="K417" s="36">
        <f t="shared" si="32"/>
        <v>21</v>
      </c>
      <c r="L417" s="36" t="str">
        <f t="shared" si="33"/>
        <v>J</v>
      </c>
      <c r="M417" s="36" t="str">
        <f t="shared" si="34"/>
        <v>MQ250</v>
      </c>
    </row>
    <row r="418" spans="1:13" hidden="1" x14ac:dyDescent="0.3">
      <c r="A418" s="3" t="s">
        <v>19</v>
      </c>
      <c r="B418" s="3" t="s">
        <v>523</v>
      </c>
      <c r="C418" s="3" t="s">
        <v>57</v>
      </c>
      <c r="D418" s="3" t="s">
        <v>524</v>
      </c>
      <c r="E418" s="3"/>
      <c r="F418" s="35">
        <v>0</v>
      </c>
      <c r="G418" s="35">
        <v>832</v>
      </c>
      <c r="H418" s="3"/>
      <c r="I418" s="36" t="str">
        <f t="shared" si="30"/>
        <v>21J6</v>
      </c>
      <c r="J418" s="36">
        <f t="shared" si="31"/>
        <v>6</v>
      </c>
      <c r="K418" s="36">
        <f t="shared" si="32"/>
        <v>21</v>
      </c>
      <c r="L418" s="36" t="str">
        <f t="shared" si="33"/>
        <v>J</v>
      </c>
      <c r="M418" s="36" t="str">
        <f t="shared" si="34"/>
        <v>MQ250</v>
      </c>
    </row>
    <row r="419" spans="1:13" hidden="1" x14ac:dyDescent="0.3">
      <c r="A419" s="3" t="s">
        <v>53</v>
      </c>
      <c r="B419" s="3" t="s">
        <v>523</v>
      </c>
      <c r="C419" s="3" t="s">
        <v>27</v>
      </c>
      <c r="D419" s="3"/>
      <c r="E419" s="3" t="s">
        <v>54</v>
      </c>
      <c r="F419" s="35">
        <v>0</v>
      </c>
      <c r="G419" s="35">
        <v>0</v>
      </c>
      <c r="H419" s="3" t="s">
        <v>55</v>
      </c>
      <c r="I419" s="36" t="str">
        <f t="shared" si="30"/>
        <v>21J6</v>
      </c>
      <c r="J419" s="36">
        <f t="shared" si="31"/>
        <v>6</v>
      </c>
      <c r="K419" s="36">
        <f t="shared" si="32"/>
        <v>21</v>
      </c>
      <c r="L419" s="36" t="str">
        <f t="shared" si="33"/>
        <v>J</v>
      </c>
      <c r="M419" s="36" t="str">
        <f t="shared" si="34"/>
        <v>MQ250</v>
      </c>
    </row>
    <row r="420" spans="1:13" hidden="1" x14ac:dyDescent="0.3">
      <c r="A420" s="3" t="s">
        <v>19</v>
      </c>
      <c r="B420" s="3" t="s">
        <v>525</v>
      </c>
      <c r="C420" s="3" t="s">
        <v>27</v>
      </c>
      <c r="D420" s="3"/>
      <c r="E420" s="3"/>
      <c r="F420" s="35">
        <v>0</v>
      </c>
      <c r="G420" s="35">
        <v>0</v>
      </c>
      <c r="H420" s="3"/>
      <c r="I420" s="36" t="str">
        <f t="shared" si="30"/>
        <v>21J6</v>
      </c>
      <c r="J420" s="36">
        <f t="shared" si="31"/>
        <v>6</v>
      </c>
      <c r="K420" s="36">
        <f t="shared" si="32"/>
        <v>21</v>
      </c>
      <c r="L420" s="36" t="str">
        <f t="shared" si="33"/>
        <v>J</v>
      </c>
      <c r="M420" s="36" t="str">
        <f t="shared" si="34"/>
        <v>MQ250</v>
      </c>
    </row>
    <row r="421" spans="1:13" hidden="1" x14ac:dyDescent="0.3">
      <c r="A421" s="3" t="s">
        <v>53</v>
      </c>
      <c r="B421" s="3" t="s">
        <v>525</v>
      </c>
      <c r="C421" s="3" t="s">
        <v>27</v>
      </c>
      <c r="D421" s="3"/>
      <c r="E421" s="3" t="s">
        <v>54</v>
      </c>
      <c r="F421" s="35">
        <v>0</v>
      </c>
      <c r="G421" s="35">
        <v>0</v>
      </c>
      <c r="H421" s="3" t="s">
        <v>55</v>
      </c>
      <c r="I421" s="36" t="str">
        <f t="shared" si="30"/>
        <v>21J6</v>
      </c>
      <c r="J421" s="36">
        <f t="shared" si="31"/>
        <v>6</v>
      </c>
      <c r="K421" s="36">
        <f t="shared" si="32"/>
        <v>21</v>
      </c>
      <c r="L421" s="36" t="str">
        <f t="shared" si="33"/>
        <v>J</v>
      </c>
      <c r="M421" s="36" t="str">
        <f t="shared" si="34"/>
        <v>MQ250</v>
      </c>
    </row>
    <row r="422" spans="1:13" hidden="1" x14ac:dyDescent="0.3">
      <c r="A422" s="3" t="s">
        <v>19</v>
      </c>
      <c r="B422" s="3" t="s">
        <v>526</v>
      </c>
      <c r="C422" s="3" t="s">
        <v>264</v>
      </c>
      <c r="D422" s="3" t="s">
        <v>527</v>
      </c>
      <c r="E422" s="3"/>
      <c r="F422" s="35">
        <v>378</v>
      </c>
      <c r="G422" s="35">
        <v>0</v>
      </c>
      <c r="H422" s="3"/>
      <c r="I422" s="36" t="str">
        <f t="shared" si="30"/>
        <v>21J7</v>
      </c>
      <c r="J422" s="36">
        <f t="shared" si="31"/>
        <v>7</v>
      </c>
      <c r="K422" s="36">
        <f t="shared" si="32"/>
        <v>21</v>
      </c>
      <c r="L422" s="36" t="str">
        <f t="shared" si="33"/>
        <v>J</v>
      </c>
      <c r="M422" s="36" t="str">
        <f t="shared" si="34"/>
        <v>MQ250</v>
      </c>
    </row>
    <row r="423" spans="1:13" hidden="1" x14ac:dyDescent="0.3">
      <c r="A423" s="3" t="s">
        <v>53</v>
      </c>
      <c r="B423" s="3" t="s">
        <v>526</v>
      </c>
      <c r="C423" s="3" t="s">
        <v>27</v>
      </c>
      <c r="D423" s="3"/>
      <c r="E423" s="3" t="s">
        <v>54</v>
      </c>
      <c r="F423" s="35">
        <v>0</v>
      </c>
      <c r="G423" s="35">
        <v>0</v>
      </c>
      <c r="H423" s="3" t="s">
        <v>55</v>
      </c>
      <c r="I423" s="36" t="str">
        <f t="shared" si="30"/>
        <v>21J7</v>
      </c>
      <c r="J423" s="36">
        <f t="shared" si="31"/>
        <v>7</v>
      </c>
      <c r="K423" s="36">
        <f t="shared" si="32"/>
        <v>21</v>
      </c>
      <c r="L423" s="36" t="str">
        <f t="shared" si="33"/>
        <v>J</v>
      </c>
      <c r="M423" s="36" t="str">
        <f t="shared" si="34"/>
        <v>MQ250</v>
      </c>
    </row>
    <row r="424" spans="1:13" hidden="1" x14ac:dyDescent="0.3">
      <c r="A424" s="3" t="s">
        <v>19</v>
      </c>
      <c r="B424" s="3" t="s">
        <v>528</v>
      </c>
      <c r="C424" s="3" t="s">
        <v>264</v>
      </c>
      <c r="D424" s="3" t="s">
        <v>529</v>
      </c>
      <c r="E424" s="3"/>
      <c r="F424" s="35">
        <v>378</v>
      </c>
      <c r="G424" s="35">
        <v>0</v>
      </c>
      <c r="H424" s="3"/>
      <c r="I424" s="36" t="str">
        <f t="shared" si="30"/>
        <v>21J7</v>
      </c>
      <c r="J424" s="36">
        <f t="shared" si="31"/>
        <v>7</v>
      </c>
      <c r="K424" s="36">
        <f t="shared" si="32"/>
        <v>21</v>
      </c>
      <c r="L424" s="36" t="str">
        <f t="shared" si="33"/>
        <v>J</v>
      </c>
      <c r="M424" s="36" t="str">
        <f t="shared" si="34"/>
        <v>MQ250</v>
      </c>
    </row>
    <row r="425" spans="1:13" hidden="1" x14ac:dyDescent="0.3">
      <c r="A425" s="3" t="s">
        <v>53</v>
      </c>
      <c r="B425" s="3" t="s">
        <v>528</v>
      </c>
      <c r="C425" s="3" t="s">
        <v>27</v>
      </c>
      <c r="D425" s="3"/>
      <c r="E425" s="3" t="s">
        <v>54</v>
      </c>
      <c r="F425" s="35">
        <v>0</v>
      </c>
      <c r="G425" s="35">
        <v>0</v>
      </c>
      <c r="H425" s="3" t="s">
        <v>55</v>
      </c>
      <c r="I425" s="36" t="str">
        <f t="shared" si="30"/>
        <v>21J7</v>
      </c>
      <c r="J425" s="36">
        <f t="shared" si="31"/>
        <v>7</v>
      </c>
      <c r="K425" s="36">
        <f t="shared" si="32"/>
        <v>21</v>
      </c>
      <c r="L425" s="36" t="str">
        <f t="shared" si="33"/>
        <v>J</v>
      </c>
      <c r="M425" s="36" t="str">
        <f t="shared" si="34"/>
        <v>MQ250</v>
      </c>
    </row>
    <row r="426" spans="1:13" hidden="1" x14ac:dyDescent="0.3">
      <c r="A426" s="3" t="s">
        <v>19</v>
      </c>
      <c r="B426" s="3" t="s">
        <v>530</v>
      </c>
      <c r="C426" s="3" t="s">
        <v>27</v>
      </c>
      <c r="D426" s="3"/>
      <c r="E426" s="3"/>
      <c r="F426" s="35">
        <v>0</v>
      </c>
      <c r="G426" s="35">
        <v>0</v>
      </c>
      <c r="H426" s="3"/>
      <c r="I426" s="36" t="str">
        <f t="shared" si="30"/>
        <v>21J7</v>
      </c>
      <c r="J426" s="36">
        <f t="shared" si="31"/>
        <v>7</v>
      </c>
      <c r="K426" s="36">
        <f t="shared" si="32"/>
        <v>21</v>
      </c>
      <c r="L426" s="36" t="str">
        <f t="shared" si="33"/>
        <v>J</v>
      </c>
      <c r="M426" s="36" t="str">
        <f t="shared" si="34"/>
        <v>MQ250</v>
      </c>
    </row>
    <row r="427" spans="1:13" hidden="1" x14ac:dyDescent="0.3">
      <c r="A427" s="3" t="s">
        <v>53</v>
      </c>
      <c r="B427" s="3" t="s">
        <v>530</v>
      </c>
      <c r="C427" s="3" t="s">
        <v>27</v>
      </c>
      <c r="D427" s="3"/>
      <c r="E427" s="3" t="s">
        <v>54</v>
      </c>
      <c r="F427" s="35">
        <v>0</v>
      </c>
      <c r="G427" s="35">
        <v>0</v>
      </c>
      <c r="H427" s="3" t="s">
        <v>55</v>
      </c>
      <c r="I427" s="36" t="str">
        <f t="shared" si="30"/>
        <v>21J7</v>
      </c>
      <c r="J427" s="36">
        <f t="shared" si="31"/>
        <v>7</v>
      </c>
      <c r="K427" s="36">
        <f t="shared" si="32"/>
        <v>21</v>
      </c>
      <c r="L427" s="36" t="str">
        <f t="shared" si="33"/>
        <v>J</v>
      </c>
      <c r="M427" s="36" t="str">
        <f t="shared" si="34"/>
        <v>MQ250</v>
      </c>
    </row>
    <row r="428" spans="1:13" hidden="1" x14ac:dyDescent="0.3">
      <c r="A428" s="3" t="s">
        <v>19</v>
      </c>
      <c r="B428" s="3" t="s">
        <v>531</v>
      </c>
      <c r="C428" s="3" t="s">
        <v>57</v>
      </c>
      <c r="D428" s="3" t="s">
        <v>532</v>
      </c>
      <c r="E428" s="3"/>
      <c r="F428" s="35">
        <v>832</v>
      </c>
      <c r="G428" s="35">
        <v>0</v>
      </c>
      <c r="H428" s="3"/>
      <c r="I428" s="36" t="str">
        <f t="shared" si="30"/>
        <v>21J8</v>
      </c>
      <c r="J428" s="36">
        <f t="shared" si="31"/>
        <v>8</v>
      </c>
      <c r="K428" s="36">
        <f t="shared" si="32"/>
        <v>21</v>
      </c>
      <c r="L428" s="36" t="str">
        <f t="shared" si="33"/>
        <v>J</v>
      </c>
      <c r="M428" s="36" t="str">
        <f t="shared" si="34"/>
        <v>MQ250</v>
      </c>
    </row>
    <row r="429" spans="1:13" hidden="1" x14ac:dyDescent="0.3">
      <c r="A429" s="3" t="s">
        <v>53</v>
      </c>
      <c r="B429" s="3" t="s">
        <v>531</v>
      </c>
      <c r="C429" s="3" t="s">
        <v>27</v>
      </c>
      <c r="D429" s="3"/>
      <c r="E429" s="3" t="s">
        <v>54</v>
      </c>
      <c r="F429" s="35">
        <v>0</v>
      </c>
      <c r="G429" s="35">
        <v>0</v>
      </c>
      <c r="H429" s="3" t="s">
        <v>55</v>
      </c>
      <c r="I429" s="36" t="str">
        <f t="shared" si="30"/>
        <v>21J8</v>
      </c>
      <c r="J429" s="36">
        <f t="shared" si="31"/>
        <v>8</v>
      </c>
      <c r="K429" s="36">
        <f t="shared" si="32"/>
        <v>21</v>
      </c>
      <c r="L429" s="36" t="str">
        <f t="shared" si="33"/>
        <v>J</v>
      </c>
      <c r="M429" s="36" t="str">
        <f t="shared" si="34"/>
        <v>MQ250</v>
      </c>
    </row>
    <row r="430" spans="1:13" hidden="1" x14ac:dyDescent="0.3">
      <c r="A430" s="3" t="s">
        <v>19</v>
      </c>
      <c r="B430" s="3" t="s">
        <v>533</v>
      </c>
      <c r="C430" s="3" t="s">
        <v>492</v>
      </c>
      <c r="D430" s="3" t="s">
        <v>534</v>
      </c>
      <c r="E430" s="3"/>
      <c r="F430" s="35">
        <v>840</v>
      </c>
      <c r="G430" s="35">
        <v>0</v>
      </c>
      <c r="H430" s="3"/>
      <c r="I430" s="36" t="str">
        <f t="shared" si="30"/>
        <v>21J8</v>
      </c>
      <c r="J430" s="36">
        <f t="shared" si="31"/>
        <v>8</v>
      </c>
      <c r="K430" s="36">
        <f t="shared" si="32"/>
        <v>21</v>
      </c>
      <c r="L430" s="36" t="str">
        <f t="shared" si="33"/>
        <v>J</v>
      </c>
      <c r="M430" s="36" t="str">
        <f t="shared" si="34"/>
        <v>MQ250</v>
      </c>
    </row>
    <row r="431" spans="1:13" hidden="1" x14ac:dyDescent="0.3">
      <c r="A431" s="3" t="s">
        <v>53</v>
      </c>
      <c r="B431" s="3" t="s">
        <v>533</v>
      </c>
      <c r="C431" s="3" t="s">
        <v>27</v>
      </c>
      <c r="D431" s="3"/>
      <c r="E431" s="3" t="s">
        <v>54</v>
      </c>
      <c r="F431" s="35">
        <v>0</v>
      </c>
      <c r="G431" s="35">
        <v>0</v>
      </c>
      <c r="H431" s="3" t="s">
        <v>55</v>
      </c>
      <c r="I431" s="36" t="str">
        <f t="shared" si="30"/>
        <v>21J8</v>
      </c>
      <c r="J431" s="36">
        <f t="shared" si="31"/>
        <v>8</v>
      </c>
      <c r="K431" s="36">
        <f t="shared" si="32"/>
        <v>21</v>
      </c>
      <c r="L431" s="36" t="str">
        <f t="shared" si="33"/>
        <v>J</v>
      </c>
      <c r="M431" s="36" t="str">
        <f t="shared" si="34"/>
        <v>MQ250</v>
      </c>
    </row>
    <row r="432" spans="1:13" hidden="1" x14ac:dyDescent="0.3">
      <c r="A432" s="3" t="s">
        <v>19</v>
      </c>
      <c r="B432" s="3" t="s">
        <v>535</v>
      </c>
      <c r="C432" s="3" t="s">
        <v>492</v>
      </c>
      <c r="D432" s="3" t="s">
        <v>536</v>
      </c>
      <c r="E432" s="3"/>
      <c r="F432" s="35">
        <v>840</v>
      </c>
      <c r="G432" s="35">
        <v>0</v>
      </c>
      <c r="H432" s="3"/>
      <c r="I432" s="36" t="str">
        <f t="shared" si="30"/>
        <v>21J8</v>
      </c>
      <c r="J432" s="36">
        <f t="shared" si="31"/>
        <v>8</v>
      </c>
      <c r="K432" s="36">
        <f t="shared" si="32"/>
        <v>21</v>
      </c>
      <c r="L432" s="36" t="str">
        <f t="shared" si="33"/>
        <v>J</v>
      </c>
      <c r="M432" s="36" t="str">
        <f t="shared" si="34"/>
        <v>MQ250</v>
      </c>
    </row>
    <row r="433" spans="1:13" hidden="1" x14ac:dyDescent="0.3">
      <c r="A433" s="3" t="s">
        <v>53</v>
      </c>
      <c r="B433" s="3" t="s">
        <v>535</v>
      </c>
      <c r="C433" s="3" t="s">
        <v>27</v>
      </c>
      <c r="D433" s="3"/>
      <c r="E433" s="3" t="s">
        <v>54</v>
      </c>
      <c r="F433" s="12">
        <v>0</v>
      </c>
      <c r="G433" s="12">
        <v>0</v>
      </c>
      <c r="H433" s="3" t="s">
        <v>55</v>
      </c>
      <c r="I433" s="36" t="str">
        <f t="shared" si="30"/>
        <v>21J8</v>
      </c>
      <c r="J433" s="36">
        <f t="shared" si="31"/>
        <v>8</v>
      </c>
      <c r="K433" s="36">
        <f t="shared" si="32"/>
        <v>21</v>
      </c>
      <c r="L433" s="36" t="str">
        <f t="shared" si="33"/>
        <v>J</v>
      </c>
      <c r="M433" s="36" t="str">
        <f t="shared" si="34"/>
        <v>MQ250</v>
      </c>
    </row>
    <row r="434" spans="1:13" hidden="1" x14ac:dyDescent="0.3">
      <c r="A434" s="3" t="s">
        <v>19</v>
      </c>
      <c r="B434" s="3" t="s">
        <v>537</v>
      </c>
      <c r="C434" s="3" t="s">
        <v>27</v>
      </c>
      <c r="D434" s="3"/>
      <c r="E434" s="3"/>
      <c r="F434" s="12">
        <v>0</v>
      </c>
      <c r="G434" s="12">
        <v>0</v>
      </c>
      <c r="H434" s="3"/>
      <c r="I434" s="36" t="str">
        <f t="shared" si="30"/>
        <v>21J9</v>
      </c>
      <c r="J434" s="36">
        <f t="shared" si="31"/>
        <v>9</v>
      </c>
      <c r="K434" s="36">
        <f t="shared" si="32"/>
        <v>21</v>
      </c>
      <c r="L434" s="36" t="str">
        <f t="shared" si="33"/>
        <v>J</v>
      </c>
      <c r="M434" s="36" t="str">
        <f t="shared" si="34"/>
        <v>MQ250</v>
      </c>
    </row>
    <row r="435" spans="1:13" hidden="1" x14ac:dyDescent="0.3">
      <c r="A435" s="3" t="s">
        <v>53</v>
      </c>
      <c r="B435" s="3" t="s">
        <v>537</v>
      </c>
      <c r="C435" s="3" t="s">
        <v>27</v>
      </c>
      <c r="D435" s="3"/>
      <c r="E435" s="3" t="s">
        <v>54</v>
      </c>
      <c r="F435" s="12">
        <v>0</v>
      </c>
      <c r="G435" s="12">
        <v>0</v>
      </c>
      <c r="H435" s="3" t="s">
        <v>55</v>
      </c>
      <c r="I435" s="36" t="str">
        <f t="shared" si="30"/>
        <v>21J9</v>
      </c>
      <c r="J435" s="36">
        <f t="shared" si="31"/>
        <v>9</v>
      </c>
      <c r="K435" s="36">
        <f t="shared" si="32"/>
        <v>21</v>
      </c>
      <c r="L435" s="36" t="str">
        <f t="shared" si="33"/>
        <v>J</v>
      </c>
      <c r="M435" s="36" t="str">
        <f t="shared" si="34"/>
        <v>MQ250</v>
      </c>
    </row>
    <row r="436" spans="1:13" hidden="1" x14ac:dyDescent="0.3">
      <c r="A436" s="3" t="s">
        <v>19</v>
      </c>
      <c r="B436" s="3" t="s">
        <v>538</v>
      </c>
      <c r="C436" s="3" t="s">
        <v>27</v>
      </c>
      <c r="D436" s="3"/>
      <c r="E436" s="3"/>
      <c r="F436" s="12">
        <v>0</v>
      </c>
      <c r="G436" s="12">
        <v>0</v>
      </c>
      <c r="H436" s="3"/>
      <c r="I436" s="36" t="str">
        <f t="shared" si="30"/>
        <v>21J9</v>
      </c>
      <c r="J436" s="36">
        <f t="shared" si="31"/>
        <v>9</v>
      </c>
      <c r="K436" s="36">
        <f t="shared" si="32"/>
        <v>21</v>
      </c>
      <c r="L436" s="36" t="str">
        <f t="shared" si="33"/>
        <v>J</v>
      </c>
      <c r="M436" s="36" t="str">
        <f t="shared" si="34"/>
        <v>MQ250</v>
      </c>
    </row>
    <row r="437" spans="1:13" hidden="1" x14ac:dyDescent="0.3">
      <c r="A437" s="3" t="s">
        <v>53</v>
      </c>
      <c r="B437" s="3" t="s">
        <v>538</v>
      </c>
      <c r="C437" s="3" t="s">
        <v>27</v>
      </c>
      <c r="D437" s="3"/>
      <c r="E437" s="3" t="s">
        <v>54</v>
      </c>
      <c r="F437" s="12">
        <v>0</v>
      </c>
      <c r="G437" s="12">
        <v>0</v>
      </c>
      <c r="H437" s="3" t="s">
        <v>55</v>
      </c>
      <c r="I437" s="36" t="str">
        <f t="shared" si="30"/>
        <v>21J9</v>
      </c>
      <c r="J437" s="36">
        <f t="shared" si="31"/>
        <v>9</v>
      </c>
      <c r="K437" s="36">
        <f t="shared" si="32"/>
        <v>21</v>
      </c>
      <c r="L437" s="36" t="str">
        <f t="shared" si="33"/>
        <v>J</v>
      </c>
      <c r="M437" s="36" t="str">
        <f t="shared" si="34"/>
        <v>MQ250</v>
      </c>
    </row>
    <row r="438" spans="1:13" hidden="1" x14ac:dyDescent="0.3">
      <c r="A438" s="3" t="s">
        <v>19</v>
      </c>
      <c r="B438" s="3" t="s">
        <v>539</v>
      </c>
      <c r="C438" s="3" t="s">
        <v>27</v>
      </c>
      <c r="D438" s="3"/>
      <c r="E438" s="3"/>
      <c r="F438" s="12">
        <v>0</v>
      </c>
      <c r="G438" s="12">
        <v>0</v>
      </c>
      <c r="H438" s="3"/>
      <c r="I438" s="36" t="str">
        <f t="shared" si="30"/>
        <v>21J9</v>
      </c>
      <c r="J438" s="36">
        <f t="shared" si="31"/>
        <v>9</v>
      </c>
      <c r="K438" s="36">
        <f t="shared" si="32"/>
        <v>21</v>
      </c>
      <c r="L438" s="36" t="str">
        <f t="shared" si="33"/>
        <v>J</v>
      </c>
      <c r="M438" s="36" t="str">
        <f t="shared" si="34"/>
        <v>MQ250</v>
      </c>
    </row>
    <row r="439" spans="1:13" hidden="1" x14ac:dyDescent="0.3">
      <c r="A439" s="3" t="s">
        <v>53</v>
      </c>
      <c r="B439" s="3" t="s">
        <v>539</v>
      </c>
      <c r="C439" s="3" t="s">
        <v>27</v>
      </c>
      <c r="D439" s="3"/>
      <c r="E439" s="3" t="s">
        <v>54</v>
      </c>
      <c r="F439" s="12">
        <v>0</v>
      </c>
      <c r="G439" s="12">
        <v>0</v>
      </c>
      <c r="H439" s="3" t="s">
        <v>55</v>
      </c>
      <c r="I439" s="36" t="str">
        <f t="shared" si="30"/>
        <v>21J9</v>
      </c>
      <c r="J439" s="36">
        <f t="shared" si="31"/>
        <v>9</v>
      </c>
      <c r="K439" s="36">
        <f t="shared" si="32"/>
        <v>21</v>
      </c>
      <c r="L439" s="36" t="str">
        <f t="shared" si="33"/>
        <v>J</v>
      </c>
      <c r="M439" s="36" t="str">
        <f t="shared" si="34"/>
        <v>MQ250</v>
      </c>
    </row>
    <row r="440" spans="1:13" x14ac:dyDescent="0.3">
      <c r="A440" s="3" t="s">
        <v>19</v>
      </c>
      <c r="B440" s="3" t="s">
        <v>540</v>
      </c>
      <c r="C440" s="3" t="s">
        <v>27</v>
      </c>
      <c r="D440" s="3"/>
      <c r="E440" s="3"/>
      <c r="F440" s="12">
        <v>0</v>
      </c>
      <c r="G440" s="12">
        <v>0</v>
      </c>
      <c r="H440" s="3"/>
      <c r="I440" s="36" t="str">
        <f t="shared" si="30"/>
        <v>22A1</v>
      </c>
      <c r="J440" s="36">
        <f t="shared" si="31"/>
        <v>1</v>
      </c>
      <c r="K440" s="36">
        <f t="shared" si="32"/>
        <v>22</v>
      </c>
      <c r="L440" s="36" t="str">
        <f t="shared" si="33"/>
        <v>A</v>
      </c>
      <c r="M440" s="36" t="str">
        <f t="shared" si="34"/>
        <v>MQ250</v>
      </c>
    </row>
    <row r="441" spans="1:13" x14ac:dyDescent="0.3">
      <c r="A441" s="3" t="s">
        <v>19</v>
      </c>
      <c r="B441" s="3" t="s">
        <v>541</v>
      </c>
      <c r="C441" s="3" t="s">
        <v>27</v>
      </c>
      <c r="D441" s="3"/>
      <c r="E441" s="3"/>
      <c r="F441" s="12">
        <v>0</v>
      </c>
      <c r="G441" s="12">
        <v>0</v>
      </c>
      <c r="H441" s="3"/>
      <c r="I441" s="36" t="str">
        <f t="shared" si="30"/>
        <v>22A1</v>
      </c>
      <c r="J441" s="36">
        <f t="shared" si="31"/>
        <v>1</v>
      </c>
      <c r="K441" s="36">
        <f t="shared" si="32"/>
        <v>22</v>
      </c>
      <c r="L441" s="36" t="str">
        <f t="shared" si="33"/>
        <v>A</v>
      </c>
      <c r="M441" s="36" t="str">
        <f t="shared" si="34"/>
        <v>MQ250</v>
      </c>
    </row>
    <row r="442" spans="1:13" x14ac:dyDescent="0.3">
      <c r="A442" s="3" t="s">
        <v>19</v>
      </c>
      <c r="B442" s="3" t="s">
        <v>542</v>
      </c>
      <c r="C442" s="3" t="s">
        <v>27</v>
      </c>
      <c r="D442" s="3"/>
      <c r="E442" s="3"/>
      <c r="F442" s="12">
        <v>0</v>
      </c>
      <c r="G442" s="12">
        <v>0</v>
      </c>
      <c r="H442" s="3"/>
      <c r="I442" s="36" t="str">
        <f t="shared" si="30"/>
        <v>22A1</v>
      </c>
      <c r="J442" s="36">
        <f t="shared" si="31"/>
        <v>1</v>
      </c>
      <c r="K442" s="36">
        <f t="shared" si="32"/>
        <v>22</v>
      </c>
      <c r="L442" s="36" t="str">
        <f t="shared" si="33"/>
        <v>A</v>
      </c>
      <c r="M442" s="36" t="str">
        <f t="shared" si="34"/>
        <v>MQ250</v>
      </c>
    </row>
    <row r="443" spans="1:13" x14ac:dyDescent="0.3">
      <c r="A443" s="3" t="s">
        <v>19</v>
      </c>
      <c r="B443" s="3" t="s">
        <v>543</v>
      </c>
      <c r="C443" s="3" t="s">
        <v>544</v>
      </c>
      <c r="D443" s="3" t="s">
        <v>545</v>
      </c>
      <c r="E443" s="3"/>
      <c r="F443" s="12">
        <v>272</v>
      </c>
      <c r="G443" s="12">
        <v>0</v>
      </c>
      <c r="H443" s="3"/>
      <c r="I443" s="36" t="str">
        <f t="shared" si="30"/>
        <v>22A2</v>
      </c>
      <c r="J443" s="36">
        <f t="shared" si="31"/>
        <v>2</v>
      </c>
      <c r="K443" s="36">
        <f t="shared" si="32"/>
        <v>22</v>
      </c>
      <c r="L443" s="36" t="str">
        <f t="shared" si="33"/>
        <v>A</v>
      </c>
      <c r="M443" s="36" t="str">
        <f t="shared" si="34"/>
        <v>MQ250</v>
      </c>
    </row>
    <row r="444" spans="1:13" x14ac:dyDescent="0.3">
      <c r="A444" s="3" t="s">
        <v>19</v>
      </c>
      <c r="B444" s="3" t="s">
        <v>546</v>
      </c>
      <c r="C444" s="3" t="s">
        <v>402</v>
      </c>
      <c r="D444" s="3" t="s">
        <v>547</v>
      </c>
      <c r="E444" s="3"/>
      <c r="F444" s="12">
        <v>129</v>
      </c>
      <c r="G444" s="12">
        <v>0</v>
      </c>
      <c r="H444" s="3"/>
      <c r="I444" s="36" t="str">
        <f t="shared" si="30"/>
        <v>22A2</v>
      </c>
      <c r="J444" s="36">
        <f t="shared" si="31"/>
        <v>2</v>
      </c>
      <c r="K444" s="36">
        <f t="shared" si="32"/>
        <v>22</v>
      </c>
      <c r="L444" s="36" t="str">
        <f t="shared" si="33"/>
        <v>A</v>
      </c>
      <c r="M444" s="36" t="str">
        <f t="shared" si="34"/>
        <v>MQ250</v>
      </c>
    </row>
    <row r="445" spans="1:13" x14ac:dyDescent="0.3">
      <c r="A445" s="3" t="s">
        <v>19</v>
      </c>
      <c r="B445" s="3" t="s">
        <v>548</v>
      </c>
      <c r="C445" s="3" t="s">
        <v>27</v>
      </c>
      <c r="D445" s="3"/>
      <c r="E445" s="3"/>
      <c r="F445" s="12">
        <v>0</v>
      </c>
      <c r="G445" s="12">
        <v>0</v>
      </c>
      <c r="H445" s="3"/>
      <c r="I445" s="36" t="str">
        <f t="shared" si="30"/>
        <v>22A2</v>
      </c>
      <c r="J445" s="36">
        <f t="shared" si="31"/>
        <v>2</v>
      </c>
      <c r="K445" s="36">
        <f t="shared" si="32"/>
        <v>22</v>
      </c>
      <c r="L445" s="36" t="str">
        <f t="shared" si="33"/>
        <v>A</v>
      </c>
      <c r="M445" s="36" t="str">
        <f t="shared" si="34"/>
        <v>MQ250</v>
      </c>
    </row>
    <row r="446" spans="1:13" hidden="1" x14ac:dyDescent="0.3">
      <c r="A446" s="3" t="s">
        <v>19</v>
      </c>
      <c r="B446" s="3" t="s">
        <v>549</v>
      </c>
      <c r="C446" s="3" t="s">
        <v>550</v>
      </c>
      <c r="D446" s="3" t="s">
        <v>551</v>
      </c>
      <c r="E446" s="3"/>
      <c r="F446" s="12">
        <v>520</v>
      </c>
      <c r="G446" s="12">
        <v>0</v>
      </c>
      <c r="H446" s="3"/>
      <c r="I446" s="36" t="str">
        <f t="shared" si="30"/>
        <v>22A3</v>
      </c>
      <c r="J446" s="36">
        <f t="shared" si="31"/>
        <v>3</v>
      </c>
      <c r="K446" s="36">
        <f t="shared" si="32"/>
        <v>22</v>
      </c>
      <c r="L446" s="36" t="str">
        <f t="shared" si="33"/>
        <v>A</v>
      </c>
      <c r="M446" s="36" t="str">
        <f t="shared" si="34"/>
        <v>MQ250</v>
      </c>
    </row>
    <row r="447" spans="1:13" hidden="1" x14ac:dyDescent="0.3">
      <c r="A447" s="3" t="s">
        <v>19</v>
      </c>
      <c r="B447" s="3" t="s">
        <v>552</v>
      </c>
      <c r="C447" s="3" t="s">
        <v>553</v>
      </c>
      <c r="D447" s="3" t="s">
        <v>554</v>
      </c>
      <c r="E447" s="3"/>
      <c r="F447" s="12">
        <v>36</v>
      </c>
      <c r="G447" s="12">
        <v>0</v>
      </c>
      <c r="H447" s="3"/>
      <c r="I447" s="36" t="str">
        <f t="shared" si="30"/>
        <v>22A3</v>
      </c>
      <c r="J447" s="36">
        <f t="shared" si="31"/>
        <v>3</v>
      </c>
      <c r="K447" s="36">
        <f t="shared" si="32"/>
        <v>22</v>
      </c>
      <c r="L447" s="36" t="str">
        <f t="shared" si="33"/>
        <v>A</v>
      </c>
      <c r="M447" s="36" t="str">
        <f t="shared" si="34"/>
        <v>MQ250</v>
      </c>
    </row>
    <row r="448" spans="1:13" hidden="1" x14ac:dyDescent="0.3">
      <c r="A448" s="3" t="s">
        <v>19</v>
      </c>
      <c r="B448" s="3" t="s">
        <v>555</v>
      </c>
      <c r="C448" s="3" t="s">
        <v>27</v>
      </c>
      <c r="D448" s="3"/>
      <c r="E448" s="3"/>
      <c r="F448" s="12">
        <v>0</v>
      </c>
      <c r="G448" s="12">
        <v>0</v>
      </c>
      <c r="H448" s="3"/>
      <c r="I448" s="36" t="str">
        <f t="shared" si="30"/>
        <v>22A4</v>
      </c>
      <c r="J448" s="36">
        <f t="shared" si="31"/>
        <v>4</v>
      </c>
      <c r="K448" s="36">
        <f t="shared" si="32"/>
        <v>22</v>
      </c>
      <c r="L448" s="36" t="str">
        <f t="shared" si="33"/>
        <v>A</v>
      </c>
      <c r="M448" s="36" t="str">
        <f t="shared" si="34"/>
        <v>MQ250</v>
      </c>
    </row>
    <row r="449" spans="1:13" hidden="1" x14ac:dyDescent="0.3">
      <c r="A449" s="3" t="s">
        <v>19</v>
      </c>
      <c r="B449" s="3" t="s">
        <v>556</v>
      </c>
      <c r="C449" s="3" t="s">
        <v>27</v>
      </c>
      <c r="D449" s="3"/>
      <c r="E449" s="3"/>
      <c r="F449" s="12">
        <v>0</v>
      </c>
      <c r="G449" s="12">
        <v>0</v>
      </c>
      <c r="H449" s="3"/>
      <c r="I449" s="36" t="str">
        <f t="shared" si="30"/>
        <v>22A4</v>
      </c>
      <c r="J449" s="36">
        <f t="shared" si="31"/>
        <v>4</v>
      </c>
      <c r="K449" s="36">
        <f t="shared" si="32"/>
        <v>22</v>
      </c>
      <c r="L449" s="36" t="str">
        <f t="shared" si="33"/>
        <v>A</v>
      </c>
      <c r="M449" s="36" t="str">
        <f t="shared" si="34"/>
        <v>MQ250</v>
      </c>
    </row>
    <row r="450" spans="1:13" hidden="1" x14ac:dyDescent="0.3">
      <c r="A450" s="3" t="s">
        <v>19</v>
      </c>
      <c r="B450" s="3" t="s">
        <v>557</v>
      </c>
      <c r="C450" s="3" t="s">
        <v>27</v>
      </c>
      <c r="D450" s="3"/>
      <c r="E450" s="3"/>
      <c r="F450" s="12">
        <v>0</v>
      </c>
      <c r="G450" s="12">
        <v>0</v>
      </c>
      <c r="H450" s="3"/>
      <c r="I450" s="36" t="str">
        <f t="shared" si="30"/>
        <v>22A4</v>
      </c>
      <c r="J450" s="36">
        <f t="shared" si="31"/>
        <v>4</v>
      </c>
      <c r="K450" s="36">
        <f t="shared" si="32"/>
        <v>22</v>
      </c>
      <c r="L450" s="36" t="str">
        <f t="shared" si="33"/>
        <v>A</v>
      </c>
      <c r="M450" s="36" t="str">
        <f t="shared" si="34"/>
        <v>MQ250</v>
      </c>
    </row>
    <row r="451" spans="1:13" hidden="1" x14ac:dyDescent="0.3">
      <c r="A451" s="3" t="s">
        <v>19</v>
      </c>
      <c r="B451" s="3" t="s">
        <v>558</v>
      </c>
      <c r="C451" s="3" t="s">
        <v>27</v>
      </c>
      <c r="D451" s="3"/>
      <c r="E451" s="3"/>
      <c r="F451" s="12">
        <v>0</v>
      </c>
      <c r="G451" s="12">
        <v>0</v>
      </c>
      <c r="H451" s="3"/>
      <c r="I451" s="36" t="str">
        <f t="shared" ref="I451:I514" si="35">IF(OR(LEN(B451)=9,LEN(B451)=5),MID(B451,1,4),MID(B451,1,5))</f>
        <v>22A5</v>
      </c>
      <c r="J451" s="36">
        <f t="shared" ref="J451:J514" si="36">IF(MID(I451,5,1)&lt;&gt;"",MID(I451,4,2),MID(I451,4,1))*1</f>
        <v>5</v>
      </c>
      <c r="K451" s="36">
        <f t="shared" ref="K451:K514" si="37">+MID(B451,1,2)*1</f>
        <v>22</v>
      </c>
      <c r="L451" s="36" t="str">
        <f t="shared" ref="L451:L514" si="38">+MID(B451,3,1)</f>
        <v>A</v>
      </c>
      <c r="M451" s="36" t="str">
        <f t="shared" ref="M451:M514" si="39">+IF(A451="1FO","D3",IF(A451="1CT","D4",IF(OR(A451="PC2",A451="RAB"),"MQ200","MQ250")))</f>
        <v>MQ250</v>
      </c>
    </row>
    <row r="452" spans="1:13" hidden="1" x14ac:dyDescent="0.3">
      <c r="A452" s="3" t="s">
        <v>19</v>
      </c>
      <c r="B452" s="3" t="s">
        <v>559</v>
      </c>
      <c r="C452" s="3" t="s">
        <v>27</v>
      </c>
      <c r="D452" s="3"/>
      <c r="E452" s="3"/>
      <c r="F452" s="12">
        <v>0</v>
      </c>
      <c r="G452" s="12">
        <v>0</v>
      </c>
      <c r="H452" s="3"/>
      <c r="I452" s="36" t="str">
        <f t="shared" si="35"/>
        <v>22A5</v>
      </c>
      <c r="J452" s="36">
        <f t="shared" si="36"/>
        <v>5</v>
      </c>
      <c r="K452" s="36">
        <f t="shared" si="37"/>
        <v>22</v>
      </c>
      <c r="L452" s="36" t="str">
        <f t="shared" si="38"/>
        <v>A</v>
      </c>
      <c r="M452" s="36" t="str">
        <f t="shared" si="39"/>
        <v>MQ250</v>
      </c>
    </row>
    <row r="453" spans="1:13" hidden="1" x14ac:dyDescent="0.3">
      <c r="A453" s="3" t="s">
        <v>19</v>
      </c>
      <c r="B453" s="3" t="s">
        <v>560</v>
      </c>
      <c r="C453" s="3" t="s">
        <v>27</v>
      </c>
      <c r="D453" s="3"/>
      <c r="E453" s="3"/>
      <c r="F453" s="12">
        <v>0</v>
      </c>
      <c r="G453" s="12">
        <v>0</v>
      </c>
      <c r="H453" s="3"/>
      <c r="I453" s="36" t="str">
        <f t="shared" si="35"/>
        <v>22A5</v>
      </c>
      <c r="J453" s="36">
        <f t="shared" si="36"/>
        <v>5</v>
      </c>
      <c r="K453" s="36">
        <f t="shared" si="37"/>
        <v>22</v>
      </c>
      <c r="L453" s="36" t="str">
        <f t="shared" si="38"/>
        <v>A</v>
      </c>
      <c r="M453" s="36" t="str">
        <f t="shared" si="39"/>
        <v>MQ250</v>
      </c>
    </row>
    <row r="454" spans="1:13" hidden="1" x14ac:dyDescent="0.3">
      <c r="A454" s="3" t="s">
        <v>19</v>
      </c>
      <c r="B454" s="3" t="s">
        <v>561</v>
      </c>
      <c r="C454" s="3" t="s">
        <v>27</v>
      </c>
      <c r="D454" s="3"/>
      <c r="E454" s="3"/>
      <c r="F454" s="12">
        <v>0</v>
      </c>
      <c r="G454" s="12">
        <v>0</v>
      </c>
      <c r="H454" s="3"/>
      <c r="I454" s="36" t="str">
        <f t="shared" si="35"/>
        <v>22A6</v>
      </c>
      <c r="J454" s="36">
        <f t="shared" si="36"/>
        <v>6</v>
      </c>
      <c r="K454" s="36">
        <f t="shared" si="37"/>
        <v>22</v>
      </c>
      <c r="L454" s="36" t="str">
        <f t="shared" si="38"/>
        <v>A</v>
      </c>
      <c r="M454" s="36" t="str">
        <f t="shared" si="39"/>
        <v>MQ250</v>
      </c>
    </row>
    <row r="455" spans="1:13" hidden="1" x14ac:dyDescent="0.3">
      <c r="A455" s="3" t="s">
        <v>19</v>
      </c>
      <c r="B455" s="3" t="s">
        <v>562</v>
      </c>
      <c r="C455" s="3" t="s">
        <v>27</v>
      </c>
      <c r="D455" s="3"/>
      <c r="E455" s="3"/>
      <c r="F455" s="12">
        <v>0</v>
      </c>
      <c r="G455" s="12">
        <v>0</v>
      </c>
      <c r="H455" s="3"/>
      <c r="I455" s="36" t="str">
        <f t="shared" si="35"/>
        <v>22A6</v>
      </c>
      <c r="J455" s="36">
        <f t="shared" si="36"/>
        <v>6</v>
      </c>
      <c r="K455" s="36">
        <f t="shared" si="37"/>
        <v>22</v>
      </c>
      <c r="L455" s="36" t="str">
        <f t="shared" si="38"/>
        <v>A</v>
      </c>
      <c r="M455" s="36" t="str">
        <f t="shared" si="39"/>
        <v>MQ250</v>
      </c>
    </row>
    <row r="456" spans="1:13" hidden="1" x14ac:dyDescent="0.3">
      <c r="A456" s="3" t="s">
        <v>19</v>
      </c>
      <c r="B456" s="3" t="s">
        <v>563</v>
      </c>
      <c r="C456" s="3" t="s">
        <v>27</v>
      </c>
      <c r="D456" s="3"/>
      <c r="E456" s="3"/>
      <c r="F456" s="12">
        <v>0</v>
      </c>
      <c r="G456" s="12">
        <v>0</v>
      </c>
      <c r="H456" s="3"/>
      <c r="I456" s="36" t="str">
        <f t="shared" si="35"/>
        <v>22A6</v>
      </c>
      <c r="J456" s="36">
        <f t="shared" si="36"/>
        <v>6</v>
      </c>
      <c r="K456" s="36">
        <f t="shared" si="37"/>
        <v>22</v>
      </c>
      <c r="L456" s="36" t="str">
        <f t="shared" si="38"/>
        <v>A</v>
      </c>
      <c r="M456" s="36" t="str">
        <f t="shared" si="39"/>
        <v>MQ250</v>
      </c>
    </row>
    <row r="457" spans="1:13" hidden="1" x14ac:dyDescent="0.3">
      <c r="A457" s="3" t="s">
        <v>19</v>
      </c>
      <c r="B457" s="3" t="s">
        <v>564</v>
      </c>
      <c r="C457" s="3" t="s">
        <v>27</v>
      </c>
      <c r="D457" s="3"/>
      <c r="E457" s="3"/>
      <c r="F457" s="12">
        <v>0</v>
      </c>
      <c r="G457" s="12">
        <v>0</v>
      </c>
      <c r="H457" s="3"/>
      <c r="I457" s="36" t="str">
        <f t="shared" si="35"/>
        <v>22A7</v>
      </c>
      <c r="J457" s="36">
        <f t="shared" si="36"/>
        <v>7</v>
      </c>
      <c r="K457" s="36">
        <f t="shared" si="37"/>
        <v>22</v>
      </c>
      <c r="L457" s="36" t="str">
        <f t="shared" si="38"/>
        <v>A</v>
      </c>
      <c r="M457" s="36" t="str">
        <f t="shared" si="39"/>
        <v>MQ250</v>
      </c>
    </row>
    <row r="458" spans="1:13" hidden="1" x14ac:dyDescent="0.3">
      <c r="A458" s="3" t="s">
        <v>19</v>
      </c>
      <c r="B458" s="3" t="s">
        <v>565</v>
      </c>
      <c r="C458" s="3" t="s">
        <v>27</v>
      </c>
      <c r="D458" s="3"/>
      <c r="E458" s="3"/>
      <c r="F458" s="12">
        <v>0</v>
      </c>
      <c r="G458" s="12">
        <v>0</v>
      </c>
      <c r="H458" s="3"/>
      <c r="I458" s="36" t="str">
        <f t="shared" si="35"/>
        <v>22A7</v>
      </c>
      <c r="J458" s="36">
        <f t="shared" si="36"/>
        <v>7</v>
      </c>
      <c r="K458" s="36">
        <f t="shared" si="37"/>
        <v>22</v>
      </c>
      <c r="L458" s="36" t="str">
        <f t="shared" si="38"/>
        <v>A</v>
      </c>
      <c r="M458" s="36" t="str">
        <f t="shared" si="39"/>
        <v>MQ250</v>
      </c>
    </row>
    <row r="459" spans="1:13" hidden="1" x14ac:dyDescent="0.3">
      <c r="A459" s="3" t="s">
        <v>19</v>
      </c>
      <c r="B459" s="3" t="s">
        <v>566</v>
      </c>
      <c r="C459" s="3" t="s">
        <v>567</v>
      </c>
      <c r="D459" s="3" t="s">
        <v>568</v>
      </c>
      <c r="E459" s="3"/>
      <c r="F459" s="12">
        <v>144</v>
      </c>
      <c r="G459" s="12">
        <v>0</v>
      </c>
      <c r="H459" s="3"/>
      <c r="I459" s="36" t="str">
        <f t="shared" si="35"/>
        <v>22A7</v>
      </c>
      <c r="J459" s="36">
        <f t="shared" si="36"/>
        <v>7</v>
      </c>
      <c r="K459" s="36">
        <f t="shared" si="37"/>
        <v>22</v>
      </c>
      <c r="L459" s="36" t="str">
        <f t="shared" si="38"/>
        <v>A</v>
      </c>
      <c r="M459" s="36" t="str">
        <f t="shared" si="39"/>
        <v>MQ250</v>
      </c>
    </row>
    <row r="460" spans="1:13" hidden="1" x14ac:dyDescent="0.3">
      <c r="A460" s="3" t="s">
        <v>19</v>
      </c>
      <c r="B460" s="3" t="s">
        <v>569</v>
      </c>
      <c r="C460" s="3" t="s">
        <v>27</v>
      </c>
      <c r="D460" s="3"/>
      <c r="E460" s="3"/>
      <c r="F460" s="12">
        <v>0</v>
      </c>
      <c r="G460" s="12">
        <v>0</v>
      </c>
      <c r="H460" s="3"/>
      <c r="I460" s="36" t="str">
        <f t="shared" si="35"/>
        <v>22A8</v>
      </c>
      <c r="J460" s="36">
        <f t="shared" si="36"/>
        <v>8</v>
      </c>
      <c r="K460" s="36">
        <f t="shared" si="37"/>
        <v>22</v>
      </c>
      <c r="L460" s="36" t="str">
        <f t="shared" si="38"/>
        <v>A</v>
      </c>
      <c r="M460" s="36" t="str">
        <f t="shared" si="39"/>
        <v>MQ250</v>
      </c>
    </row>
    <row r="461" spans="1:13" hidden="1" x14ac:dyDescent="0.3">
      <c r="A461" s="3" t="s">
        <v>19</v>
      </c>
      <c r="B461" s="3" t="s">
        <v>570</v>
      </c>
      <c r="C461" s="3" t="s">
        <v>27</v>
      </c>
      <c r="D461" s="3"/>
      <c r="E461" s="3"/>
      <c r="F461" s="12">
        <v>0</v>
      </c>
      <c r="G461" s="12">
        <v>0</v>
      </c>
      <c r="H461" s="3"/>
      <c r="I461" s="36" t="str">
        <f t="shared" si="35"/>
        <v>22A8</v>
      </c>
      <c r="J461" s="36">
        <f t="shared" si="36"/>
        <v>8</v>
      </c>
      <c r="K461" s="36">
        <f t="shared" si="37"/>
        <v>22</v>
      </c>
      <c r="L461" s="36" t="str">
        <f t="shared" si="38"/>
        <v>A</v>
      </c>
      <c r="M461" s="36" t="str">
        <f t="shared" si="39"/>
        <v>MQ250</v>
      </c>
    </row>
    <row r="462" spans="1:13" hidden="1" x14ac:dyDescent="0.3">
      <c r="A462" s="3" t="s">
        <v>19</v>
      </c>
      <c r="B462" s="3" t="s">
        <v>571</v>
      </c>
      <c r="C462" s="3" t="s">
        <v>27</v>
      </c>
      <c r="D462" s="3"/>
      <c r="E462" s="3"/>
      <c r="F462" s="12">
        <v>0</v>
      </c>
      <c r="G462" s="12">
        <v>0</v>
      </c>
      <c r="H462" s="3"/>
      <c r="I462" s="36" t="str">
        <f t="shared" si="35"/>
        <v>22A8</v>
      </c>
      <c r="J462" s="36">
        <f t="shared" si="36"/>
        <v>8</v>
      </c>
      <c r="K462" s="36">
        <f t="shared" si="37"/>
        <v>22</v>
      </c>
      <c r="L462" s="36" t="str">
        <f t="shared" si="38"/>
        <v>A</v>
      </c>
      <c r="M462" s="36" t="str">
        <f t="shared" si="39"/>
        <v>MQ250</v>
      </c>
    </row>
    <row r="463" spans="1:13" hidden="1" x14ac:dyDescent="0.3">
      <c r="A463" s="3" t="s">
        <v>19</v>
      </c>
      <c r="B463" s="3" t="s">
        <v>572</v>
      </c>
      <c r="C463" s="3" t="s">
        <v>27</v>
      </c>
      <c r="D463" s="3"/>
      <c r="E463" s="3"/>
      <c r="F463" s="12">
        <v>0</v>
      </c>
      <c r="G463" s="12">
        <v>0</v>
      </c>
      <c r="H463" s="3"/>
      <c r="I463" s="36" t="str">
        <f t="shared" si="35"/>
        <v>22A9</v>
      </c>
      <c r="J463" s="36">
        <f t="shared" si="36"/>
        <v>9</v>
      </c>
      <c r="K463" s="36">
        <f t="shared" si="37"/>
        <v>22</v>
      </c>
      <c r="L463" s="36" t="str">
        <f t="shared" si="38"/>
        <v>A</v>
      </c>
      <c r="M463" s="36" t="str">
        <f t="shared" si="39"/>
        <v>MQ250</v>
      </c>
    </row>
    <row r="464" spans="1:13" hidden="1" x14ac:dyDescent="0.3">
      <c r="A464" s="3" t="s">
        <v>19</v>
      </c>
      <c r="B464" s="3" t="s">
        <v>573</v>
      </c>
      <c r="C464" s="3" t="s">
        <v>27</v>
      </c>
      <c r="D464" s="3"/>
      <c r="E464" s="3"/>
      <c r="F464" s="12">
        <v>0</v>
      </c>
      <c r="G464" s="12">
        <v>0</v>
      </c>
      <c r="H464" s="3"/>
      <c r="I464" s="36" t="str">
        <f t="shared" si="35"/>
        <v>22A9</v>
      </c>
      <c r="J464" s="36">
        <f t="shared" si="36"/>
        <v>9</v>
      </c>
      <c r="K464" s="36">
        <f t="shared" si="37"/>
        <v>22</v>
      </c>
      <c r="L464" s="36" t="str">
        <f t="shared" si="38"/>
        <v>A</v>
      </c>
      <c r="M464" s="36" t="str">
        <f t="shared" si="39"/>
        <v>MQ250</v>
      </c>
    </row>
    <row r="465" spans="1:13" hidden="1" x14ac:dyDescent="0.3">
      <c r="A465" s="3" t="s">
        <v>19</v>
      </c>
      <c r="B465" s="3" t="s">
        <v>574</v>
      </c>
      <c r="C465" s="3" t="s">
        <v>27</v>
      </c>
      <c r="D465" s="3"/>
      <c r="E465" s="3"/>
      <c r="F465" s="12">
        <v>0</v>
      </c>
      <c r="G465" s="12">
        <v>0</v>
      </c>
      <c r="H465" s="3"/>
      <c r="I465" s="36" t="str">
        <f t="shared" si="35"/>
        <v>22A9</v>
      </c>
      <c r="J465" s="36">
        <f t="shared" si="36"/>
        <v>9</v>
      </c>
      <c r="K465" s="36">
        <f t="shared" si="37"/>
        <v>22</v>
      </c>
      <c r="L465" s="36" t="str">
        <f t="shared" si="38"/>
        <v>A</v>
      </c>
      <c r="M465" s="36" t="str">
        <f t="shared" si="39"/>
        <v>MQ250</v>
      </c>
    </row>
    <row r="466" spans="1:13" x14ac:dyDescent="0.3">
      <c r="A466" s="3" t="s">
        <v>19</v>
      </c>
      <c r="B466" s="3" t="s">
        <v>575</v>
      </c>
      <c r="C466" s="3" t="s">
        <v>27</v>
      </c>
      <c r="D466" s="3"/>
      <c r="E466" s="3"/>
      <c r="F466" s="35">
        <v>0</v>
      </c>
      <c r="G466" s="35">
        <v>0</v>
      </c>
      <c r="H466" s="3"/>
      <c r="I466" s="36" t="str">
        <f t="shared" si="35"/>
        <v>22B1</v>
      </c>
      <c r="J466" s="36">
        <f t="shared" si="36"/>
        <v>1</v>
      </c>
      <c r="K466" s="36">
        <f t="shared" si="37"/>
        <v>22</v>
      </c>
      <c r="L466" s="36" t="str">
        <f t="shared" si="38"/>
        <v>B</v>
      </c>
      <c r="M466" s="36" t="str">
        <f t="shared" si="39"/>
        <v>MQ250</v>
      </c>
    </row>
    <row r="467" spans="1:13" x14ac:dyDescent="0.3">
      <c r="A467" s="3" t="s">
        <v>19</v>
      </c>
      <c r="B467" s="3" t="s">
        <v>576</v>
      </c>
      <c r="C467" s="3" t="s">
        <v>27</v>
      </c>
      <c r="D467" s="3"/>
      <c r="E467" s="3"/>
      <c r="F467" s="12">
        <v>0</v>
      </c>
      <c r="G467" s="12">
        <v>0</v>
      </c>
      <c r="H467" s="3"/>
      <c r="I467" s="36" t="str">
        <f t="shared" si="35"/>
        <v>22B1</v>
      </c>
      <c r="J467" s="36">
        <f t="shared" si="36"/>
        <v>1</v>
      </c>
      <c r="K467" s="36">
        <f t="shared" si="37"/>
        <v>22</v>
      </c>
      <c r="L467" s="36" t="str">
        <f t="shared" si="38"/>
        <v>B</v>
      </c>
      <c r="M467" s="36" t="str">
        <f t="shared" si="39"/>
        <v>MQ250</v>
      </c>
    </row>
    <row r="468" spans="1:13" x14ac:dyDescent="0.3">
      <c r="A468" s="3" t="s">
        <v>19</v>
      </c>
      <c r="B468" s="3" t="s">
        <v>577</v>
      </c>
      <c r="C468" s="3" t="s">
        <v>27</v>
      </c>
      <c r="D468" s="3"/>
      <c r="E468" s="3"/>
      <c r="F468" s="12">
        <v>0</v>
      </c>
      <c r="G468" s="12">
        <v>0</v>
      </c>
      <c r="H468" s="3"/>
      <c r="I468" s="36" t="str">
        <f t="shared" si="35"/>
        <v>22B2</v>
      </c>
      <c r="J468" s="36">
        <f t="shared" si="36"/>
        <v>2</v>
      </c>
      <c r="K468" s="36">
        <f t="shared" si="37"/>
        <v>22</v>
      </c>
      <c r="L468" s="36" t="str">
        <f t="shared" si="38"/>
        <v>B</v>
      </c>
      <c r="M468" s="36" t="str">
        <f t="shared" si="39"/>
        <v>MQ250</v>
      </c>
    </row>
    <row r="469" spans="1:13" x14ac:dyDescent="0.3">
      <c r="A469" s="3" t="s">
        <v>19</v>
      </c>
      <c r="B469" s="3" t="s">
        <v>578</v>
      </c>
      <c r="C469" s="3" t="s">
        <v>27</v>
      </c>
      <c r="D469" s="3"/>
      <c r="E469" s="3"/>
      <c r="F469" s="12">
        <v>0</v>
      </c>
      <c r="G469" s="12">
        <v>0</v>
      </c>
      <c r="H469" s="3"/>
      <c r="I469" s="36" t="str">
        <f t="shared" si="35"/>
        <v>22B2</v>
      </c>
      <c r="J469" s="36">
        <f t="shared" si="36"/>
        <v>2</v>
      </c>
      <c r="K469" s="36">
        <f t="shared" si="37"/>
        <v>22</v>
      </c>
      <c r="L469" s="36" t="str">
        <f t="shared" si="38"/>
        <v>B</v>
      </c>
      <c r="M469" s="36" t="str">
        <f t="shared" si="39"/>
        <v>MQ250</v>
      </c>
    </row>
    <row r="470" spans="1:13" hidden="1" x14ac:dyDescent="0.3">
      <c r="A470" s="3" t="s">
        <v>19</v>
      </c>
      <c r="B470" s="3" t="s">
        <v>579</v>
      </c>
      <c r="C470" s="3" t="s">
        <v>27</v>
      </c>
      <c r="D470" s="3"/>
      <c r="E470" s="3"/>
      <c r="F470" s="12">
        <v>0</v>
      </c>
      <c r="G470" s="12">
        <v>0</v>
      </c>
      <c r="H470" s="3"/>
      <c r="I470" s="36" t="str">
        <f t="shared" si="35"/>
        <v>22B3</v>
      </c>
      <c r="J470" s="36">
        <f t="shared" si="36"/>
        <v>3</v>
      </c>
      <c r="K470" s="36">
        <f t="shared" si="37"/>
        <v>22</v>
      </c>
      <c r="L470" s="36" t="str">
        <f t="shared" si="38"/>
        <v>B</v>
      </c>
      <c r="M470" s="36" t="str">
        <f t="shared" si="39"/>
        <v>MQ250</v>
      </c>
    </row>
    <row r="471" spans="1:13" hidden="1" x14ac:dyDescent="0.3">
      <c r="A471" s="3" t="s">
        <v>19</v>
      </c>
      <c r="B471" s="3" t="s">
        <v>580</v>
      </c>
      <c r="C471" s="3" t="s">
        <v>553</v>
      </c>
      <c r="D471" s="3" t="s">
        <v>581</v>
      </c>
      <c r="E471" s="3"/>
      <c r="F471" s="12">
        <v>36</v>
      </c>
      <c r="G471" s="12">
        <v>0</v>
      </c>
      <c r="H471" s="3"/>
      <c r="I471" s="36" t="str">
        <f t="shared" si="35"/>
        <v>22B3</v>
      </c>
      <c r="J471" s="36">
        <f t="shared" si="36"/>
        <v>3</v>
      </c>
      <c r="K471" s="36">
        <f t="shared" si="37"/>
        <v>22</v>
      </c>
      <c r="L471" s="36" t="str">
        <f t="shared" si="38"/>
        <v>B</v>
      </c>
      <c r="M471" s="36" t="str">
        <f t="shared" si="39"/>
        <v>MQ250</v>
      </c>
    </row>
    <row r="472" spans="1:13" hidden="1" x14ac:dyDescent="0.3">
      <c r="A472" s="3" t="s">
        <v>19</v>
      </c>
      <c r="B472" s="3" t="s">
        <v>582</v>
      </c>
      <c r="C472" s="3" t="s">
        <v>27</v>
      </c>
      <c r="D472" s="3"/>
      <c r="E472" s="3"/>
      <c r="F472" s="12">
        <v>0</v>
      </c>
      <c r="G472" s="12">
        <v>0</v>
      </c>
      <c r="H472" s="3"/>
      <c r="I472" s="36" t="str">
        <f t="shared" si="35"/>
        <v>22B4</v>
      </c>
      <c r="J472" s="36">
        <f t="shared" si="36"/>
        <v>4</v>
      </c>
      <c r="K472" s="36">
        <f t="shared" si="37"/>
        <v>22</v>
      </c>
      <c r="L472" s="36" t="str">
        <f t="shared" si="38"/>
        <v>B</v>
      </c>
      <c r="M472" s="36" t="str">
        <f t="shared" si="39"/>
        <v>MQ250</v>
      </c>
    </row>
    <row r="473" spans="1:13" hidden="1" x14ac:dyDescent="0.3">
      <c r="A473" s="3" t="s">
        <v>19</v>
      </c>
      <c r="B473" s="3" t="s">
        <v>583</v>
      </c>
      <c r="C473" s="3" t="s">
        <v>27</v>
      </c>
      <c r="D473" s="3"/>
      <c r="E473" s="3"/>
      <c r="F473" s="12">
        <v>0</v>
      </c>
      <c r="G473" s="12">
        <v>0</v>
      </c>
      <c r="H473" s="3"/>
      <c r="I473" s="36" t="str">
        <f t="shared" si="35"/>
        <v>22B5</v>
      </c>
      <c r="J473" s="36">
        <f t="shared" si="36"/>
        <v>5</v>
      </c>
      <c r="K473" s="36">
        <f t="shared" si="37"/>
        <v>22</v>
      </c>
      <c r="L473" s="36" t="str">
        <f t="shared" si="38"/>
        <v>B</v>
      </c>
      <c r="M473" s="36" t="str">
        <f t="shared" si="39"/>
        <v>MQ250</v>
      </c>
    </row>
    <row r="474" spans="1:13" hidden="1" x14ac:dyDescent="0.3">
      <c r="A474" s="3" t="s">
        <v>19</v>
      </c>
      <c r="B474" s="3" t="s">
        <v>584</v>
      </c>
      <c r="C474" s="3" t="s">
        <v>27</v>
      </c>
      <c r="D474" s="3"/>
      <c r="E474" s="3"/>
      <c r="F474" s="12">
        <v>0</v>
      </c>
      <c r="G474" s="12">
        <v>0</v>
      </c>
      <c r="H474" s="3"/>
      <c r="I474" s="36" t="str">
        <f t="shared" si="35"/>
        <v>22B6</v>
      </c>
      <c r="J474" s="36">
        <f t="shared" si="36"/>
        <v>6</v>
      </c>
      <c r="K474" s="36">
        <f t="shared" si="37"/>
        <v>22</v>
      </c>
      <c r="L474" s="36" t="str">
        <f t="shared" si="38"/>
        <v>B</v>
      </c>
      <c r="M474" s="36" t="str">
        <f t="shared" si="39"/>
        <v>MQ250</v>
      </c>
    </row>
    <row r="475" spans="1:13" hidden="1" x14ac:dyDescent="0.3">
      <c r="A475" s="3" t="s">
        <v>19</v>
      </c>
      <c r="B475" s="3" t="s">
        <v>585</v>
      </c>
      <c r="C475" s="3" t="s">
        <v>586</v>
      </c>
      <c r="D475" s="3" t="s">
        <v>587</v>
      </c>
      <c r="E475" s="3"/>
      <c r="F475" s="12">
        <v>420</v>
      </c>
      <c r="G475" s="12">
        <v>0</v>
      </c>
      <c r="H475" s="3"/>
      <c r="I475" s="36" t="str">
        <f t="shared" si="35"/>
        <v>22B7</v>
      </c>
      <c r="J475" s="36">
        <f t="shared" si="36"/>
        <v>7</v>
      </c>
      <c r="K475" s="36">
        <f t="shared" si="37"/>
        <v>22</v>
      </c>
      <c r="L475" s="36" t="str">
        <f t="shared" si="38"/>
        <v>B</v>
      </c>
      <c r="M475" s="36" t="str">
        <f t="shared" si="39"/>
        <v>MQ250</v>
      </c>
    </row>
    <row r="476" spans="1:13" hidden="1" x14ac:dyDescent="0.3">
      <c r="A476" s="3" t="s">
        <v>19</v>
      </c>
      <c r="B476" s="3" t="s">
        <v>588</v>
      </c>
      <c r="C476" s="3" t="s">
        <v>27</v>
      </c>
      <c r="D476" s="3"/>
      <c r="E476" s="3"/>
      <c r="F476" s="12">
        <v>0</v>
      </c>
      <c r="G476" s="12">
        <v>0</v>
      </c>
      <c r="H476" s="3"/>
      <c r="I476" s="36" t="str">
        <f t="shared" si="35"/>
        <v>22B8</v>
      </c>
      <c r="J476" s="36">
        <f t="shared" si="36"/>
        <v>8</v>
      </c>
      <c r="K476" s="36">
        <f t="shared" si="37"/>
        <v>22</v>
      </c>
      <c r="L476" s="36" t="str">
        <f t="shared" si="38"/>
        <v>B</v>
      </c>
      <c r="M476" s="36" t="str">
        <f t="shared" si="39"/>
        <v>MQ250</v>
      </c>
    </row>
    <row r="477" spans="1:13" hidden="1" x14ac:dyDescent="0.3">
      <c r="A477" s="3" t="s">
        <v>19</v>
      </c>
      <c r="B477" s="3" t="s">
        <v>589</v>
      </c>
      <c r="C477" s="3" t="s">
        <v>553</v>
      </c>
      <c r="D477" s="3" t="s">
        <v>590</v>
      </c>
      <c r="E477" s="3"/>
      <c r="F477" s="12">
        <v>36</v>
      </c>
      <c r="G477" s="12">
        <v>0</v>
      </c>
      <c r="H477" s="3"/>
      <c r="I477" s="36" t="str">
        <f t="shared" si="35"/>
        <v>22B9</v>
      </c>
      <c r="J477" s="36">
        <f t="shared" si="36"/>
        <v>9</v>
      </c>
      <c r="K477" s="36">
        <f t="shared" si="37"/>
        <v>22</v>
      </c>
      <c r="L477" s="36" t="str">
        <f t="shared" si="38"/>
        <v>B</v>
      </c>
      <c r="M477" s="36" t="str">
        <f t="shared" si="39"/>
        <v>MQ250</v>
      </c>
    </row>
    <row r="478" spans="1:13" hidden="1" x14ac:dyDescent="0.3">
      <c r="A478" s="3" t="s">
        <v>19</v>
      </c>
      <c r="B478" s="3" t="s">
        <v>591</v>
      </c>
      <c r="C478" s="3" t="s">
        <v>553</v>
      </c>
      <c r="D478" s="3" t="s">
        <v>592</v>
      </c>
      <c r="E478" s="3"/>
      <c r="F478" s="12">
        <v>36</v>
      </c>
      <c r="G478" s="12">
        <v>0</v>
      </c>
      <c r="H478" s="3"/>
      <c r="I478" s="36" t="str">
        <f t="shared" si="35"/>
        <v>22B9</v>
      </c>
      <c r="J478" s="36">
        <f t="shared" si="36"/>
        <v>9</v>
      </c>
      <c r="K478" s="36">
        <f t="shared" si="37"/>
        <v>22</v>
      </c>
      <c r="L478" s="36" t="str">
        <f t="shared" si="38"/>
        <v>B</v>
      </c>
      <c r="M478" s="36" t="str">
        <f t="shared" si="39"/>
        <v>MQ250</v>
      </c>
    </row>
    <row r="479" spans="1:13" hidden="1" x14ac:dyDescent="0.3">
      <c r="A479" s="3" t="s">
        <v>19</v>
      </c>
      <c r="B479" s="3" t="s">
        <v>593</v>
      </c>
      <c r="C479" s="3" t="s">
        <v>27</v>
      </c>
      <c r="D479" s="3"/>
      <c r="E479" s="3"/>
      <c r="F479" s="12">
        <v>0</v>
      </c>
      <c r="G479" s="12">
        <v>0</v>
      </c>
      <c r="H479" s="3"/>
      <c r="I479" s="36" t="str">
        <f t="shared" si="35"/>
        <v>22B9</v>
      </c>
      <c r="J479" s="36">
        <f t="shared" si="36"/>
        <v>9</v>
      </c>
      <c r="K479" s="36">
        <f t="shared" si="37"/>
        <v>22</v>
      </c>
      <c r="L479" s="36" t="str">
        <f t="shared" si="38"/>
        <v>B</v>
      </c>
      <c r="M479" s="36" t="str">
        <f t="shared" si="39"/>
        <v>MQ250</v>
      </c>
    </row>
    <row r="480" spans="1:13" x14ac:dyDescent="0.3">
      <c r="A480" s="3" t="s">
        <v>19</v>
      </c>
      <c r="B480" s="3" t="s">
        <v>594</v>
      </c>
      <c r="C480" s="3" t="s">
        <v>27</v>
      </c>
      <c r="D480" s="3"/>
      <c r="E480" s="3"/>
      <c r="F480" s="12">
        <v>0</v>
      </c>
      <c r="G480" s="12">
        <v>0</v>
      </c>
      <c r="H480" s="3"/>
      <c r="I480" s="36" t="str">
        <f t="shared" si="35"/>
        <v>22C1</v>
      </c>
      <c r="J480" s="36">
        <f t="shared" si="36"/>
        <v>1</v>
      </c>
      <c r="K480" s="36">
        <f t="shared" si="37"/>
        <v>22</v>
      </c>
      <c r="L480" s="36" t="str">
        <f t="shared" si="38"/>
        <v>C</v>
      </c>
      <c r="M480" s="36" t="str">
        <f t="shared" si="39"/>
        <v>MQ250</v>
      </c>
    </row>
    <row r="481" spans="1:13" x14ac:dyDescent="0.3">
      <c r="A481" s="3" t="s">
        <v>19</v>
      </c>
      <c r="B481" s="3" t="s">
        <v>595</v>
      </c>
      <c r="C481" s="3" t="s">
        <v>27</v>
      </c>
      <c r="D481" s="3"/>
      <c r="E481" s="3"/>
      <c r="F481" s="12">
        <v>0</v>
      </c>
      <c r="G481" s="12">
        <v>0</v>
      </c>
      <c r="H481" s="3"/>
      <c r="I481" s="36" t="str">
        <f t="shared" si="35"/>
        <v>22C1</v>
      </c>
      <c r="J481" s="36">
        <f t="shared" si="36"/>
        <v>1</v>
      </c>
      <c r="K481" s="36">
        <f t="shared" si="37"/>
        <v>22</v>
      </c>
      <c r="L481" s="36" t="str">
        <f t="shared" si="38"/>
        <v>C</v>
      </c>
      <c r="M481" s="36" t="str">
        <f t="shared" si="39"/>
        <v>MQ250</v>
      </c>
    </row>
    <row r="482" spans="1:13" x14ac:dyDescent="0.3">
      <c r="A482" s="3" t="s">
        <v>19</v>
      </c>
      <c r="B482" s="3" t="s">
        <v>596</v>
      </c>
      <c r="C482" s="3" t="s">
        <v>27</v>
      </c>
      <c r="D482" s="3"/>
      <c r="E482" s="3"/>
      <c r="F482" s="12">
        <v>0</v>
      </c>
      <c r="G482" s="12">
        <v>0</v>
      </c>
      <c r="H482" s="3"/>
      <c r="I482" s="36" t="str">
        <f t="shared" si="35"/>
        <v>22C1</v>
      </c>
      <c r="J482" s="36">
        <f t="shared" si="36"/>
        <v>1</v>
      </c>
      <c r="K482" s="36">
        <f t="shared" si="37"/>
        <v>22</v>
      </c>
      <c r="L482" s="36" t="str">
        <f t="shared" si="38"/>
        <v>C</v>
      </c>
      <c r="M482" s="36" t="str">
        <f t="shared" si="39"/>
        <v>MQ250</v>
      </c>
    </row>
    <row r="483" spans="1:13" x14ac:dyDescent="0.3">
      <c r="A483" s="3" t="s">
        <v>19</v>
      </c>
      <c r="B483" s="3" t="s">
        <v>597</v>
      </c>
      <c r="C483" s="3" t="s">
        <v>598</v>
      </c>
      <c r="D483" s="3" t="s">
        <v>599</v>
      </c>
      <c r="E483" s="3"/>
      <c r="F483" s="12">
        <v>110</v>
      </c>
      <c r="G483" s="12">
        <v>0</v>
      </c>
      <c r="H483" s="3"/>
      <c r="I483" s="36" t="str">
        <f t="shared" si="35"/>
        <v>22C2</v>
      </c>
      <c r="J483" s="36">
        <f t="shared" si="36"/>
        <v>2</v>
      </c>
      <c r="K483" s="36">
        <f t="shared" si="37"/>
        <v>22</v>
      </c>
      <c r="L483" s="36" t="str">
        <f t="shared" si="38"/>
        <v>C</v>
      </c>
      <c r="M483" s="36" t="str">
        <f t="shared" si="39"/>
        <v>MQ250</v>
      </c>
    </row>
    <row r="484" spans="1:13" x14ac:dyDescent="0.3">
      <c r="A484" s="3" t="s">
        <v>19</v>
      </c>
      <c r="B484" s="3" t="s">
        <v>600</v>
      </c>
      <c r="C484" s="3" t="s">
        <v>27</v>
      </c>
      <c r="D484" s="3"/>
      <c r="E484" s="3"/>
      <c r="F484" s="12">
        <v>0</v>
      </c>
      <c r="G484" s="12">
        <v>0</v>
      </c>
      <c r="H484" s="3"/>
      <c r="I484" s="36" t="str">
        <f t="shared" si="35"/>
        <v>22C2</v>
      </c>
      <c r="J484" s="36">
        <f t="shared" si="36"/>
        <v>2</v>
      </c>
      <c r="K484" s="36">
        <f t="shared" si="37"/>
        <v>22</v>
      </c>
      <c r="L484" s="36" t="str">
        <f t="shared" si="38"/>
        <v>C</v>
      </c>
      <c r="M484" s="36" t="str">
        <f t="shared" si="39"/>
        <v>MQ250</v>
      </c>
    </row>
    <row r="485" spans="1:13" x14ac:dyDescent="0.3">
      <c r="A485" s="3" t="s">
        <v>19</v>
      </c>
      <c r="B485" s="3" t="s">
        <v>601</v>
      </c>
      <c r="C485" s="3" t="s">
        <v>27</v>
      </c>
      <c r="D485" s="3"/>
      <c r="E485" s="3"/>
      <c r="F485" s="12">
        <v>0</v>
      </c>
      <c r="G485" s="12">
        <v>0</v>
      </c>
      <c r="H485" s="3"/>
      <c r="I485" s="36" t="str">
        <f t="shared" si="35"/>
        <v>22C2</v>
      </c>
      <c r="J485" s="36">
        <f t="shared" si="36"/>
        <v>2</v>
      </c>
      <c r="K485" s="36">
        <f t="shared" si="37"/>
        <v>22</v>
      </c>
      <c r="L485" s="36" t="str">
        <f t="shared" si="38"/>
        <v>C</v>
      </c>
      <c r="M485" s="36" t="str">
        <f t="shared" si="39"/>
        <v>MQ250</v>
      </c>
    </row>
    <row r="486" spans="1:13" hidden="1" x14ac:dyDescent="0.3">
      <c r="A486" s="3" t="s">
        <v>19</v>
      </c>
      <c r="B486" s="3" t="s">
        <v>602</v>
      </c>
      <c r="C486" s="3" t="s">
        <v>603</v>
      </c>
      <c r="D486" s="3" t="s">
        <v>604</v>
      </c>
      <c r="E486" s="3"/>
      <c r="F486" s="12">
        <v>175</v>
      </c>
      <c r="G486" s="12">
        <v>0</v>
      </c>
      <c r="H486" s="3"/>
      <c r="I486" s="36" t="str">
        <f t="shared" si="35"/>
        <v>22C3</v>
      </c>
      <c r="J486" s="36">
        <f t="shared" si="36"/>
        <v>3</v>
      </c>
      <c r="K486" s="36">
        <f t="shared" si="37"/>
        <v>22</v>
      </c>
      <c r="L486" s="36" t="str">
        <f t="shared" si="38"/>
        <v>C</v>
      </c>
      <c r="M486" s="36" t="str">
        <f t="shared" si="39"/>
        <v>MQ250</v>
      </c>
    </row>
    <row r="487" spans="1:13" hidden="1" x14ac:dyDescent="0.3">
      <c r="A487" s="3" t="s">
        <v>19</v>
      </c>
      <c r="B487" s="3" t="s">
        <v>605</v>
      </c>
      <c r="C487" s="3" t="s">
        <v>27</v>
      </c>
      <c r="D487" s="3"/>
      <c r="E487" s="3"/>
      <c r="F487" s="12">
        <v>0</v>
      </c>
      <c r="G487" s="12">
        <v>0</v>
      </c>
      <c r="H487" s="3"/>
      <c r="I487" s="36" t="str">
        <f t="shared" si="35"/>
        <v>22C3</v>
      </c>
      <c r="J487" s="36">
        <f t="shared" si="36"/>
        <v>3</v>
      </c>
      <c r="K487" s="36">
        <f t="shared" si="37"/>
        <v>22</v>
      </c>
      <c r="L487" s="36" t="str">
        <f t="shared" si="38"/>
        <v>C</v>
      </c>
      <c r="M487" s="36" t="str">
        <f t="shared" si="39"/>
        <v>MQ250</v>
      </c>
    </row>
    <row r="488" spans="1:13" hidden="1" x14ac:dyDescent="0.3">
      <c r="A488" s="3" t="s">
        <v>19</v>
      </c>
      <c r="B488" s="3" t="s">
        <v>606</v>
      </c>
      <c r="C488" s="3" t="s">
        <v>27</v>
      </c>
      <c r="D488" s="3"/>
      <c r="E488" s="3"/>
      <c r="F488" s="12">
        <v>0</v>
      </c>
      <c r="G488" s="12">
        <v>0</v>
      </c>
      <c r="H488" s="3"/>
      <c r="I488" s="36" t="str">
        <f t="shared" si="35"/>
        <v>22C3</v>
      </c>
      <c r="J488" s="36">
        <f t="shared" si="36"/>
        <v>3</v>
      </c>
      <c r="K488" s="36">
        <f t="shared" si="37"/>
        <v>22</v>
      </c>
      <c r="L488" s="36" t="str">
        <f t="shared" si="38"/>
        <v>C</v>
      </c>
      <c r="M488" s="36" t="str">
        <f t="shared" si="39"/>
        <v>MQ250</v>
      </c>
    </row>
    <row r="489" spans="1:13" hidden="1" x14ac:dyDescent="0.3">
      <c r="A489" s="3" t="s">
        <v>19</v>
      </c>
      <c r="B489" s="3" t="s">
        <v>607</v>
      </c>
      <c r="C489" s="3" t="s">
        <v>27</v>
      </c>
      <c r="D489" s="3"/>
      <c r="E489" s="3"/>
      <c r="F489" s="12">
        <v>0</v>
      </c>
      <c r="G489" s="12">
        <v>0</v>
      </c>
      <c r="H489" s="3"/>
      <c r="I489" s="36" t="str">
        <f t="shared" si="35"/>
        <v>22C4</v>
      </c>
      <c r="J489" s="36">
        <f t="shared" si="36"/>
        <v>4</v>
      </c>
      <c r="K489" s="36">
        <f t="shared" si="37"/>
        <v>22</v>
      </c>
      <c r="L489" s="36" t="str">
        <f t="shared" si="38"/>
        <v>C</v>
      </c>
      <c r="M489" s="36" t="str">
        <f t="shared" si="39"/>
        <v>MQ250</v>
      </c>
    </row>
    <row r="490" spans="1:13" hidden="1" x14ac:dyDescent="0.3">
      <c r="A490" s="3" t="s">
        <v>19</v>
      </c>
      <c r="B490" s="3" t="s">
        <v>608</v>
      </c>
      <c r="C490" s="3" t="s">
        <v>27</v>
      </c>
      <c r="D490" s="3"/>
      <c r="E490" s="3"/>
      <c r="F490" s="12">
        <v>0</v>
      </c>
      <c r="G490" s="12">
        <v>0</v>
      </c>
      <c r="H490" s="3"/>
      <c r="I490" s="36" t="str">
        <f t="shared" si="35"/>
        <v>22C4</v>
      </c>
      <c r="J490" s="36">
        <f t="shared" si="36"/>
        <v>4</v>
      </c>
      <c r="K490" s="36">
        <f t="shared" si="37"/>
        <v>22</v>
      </c>
      <c r="L490" s="36" t="str">
        <f t="shared" si="38"/>
        <v>C</v>
      </c>
      <c r="M490" s="36" t="str">
        <f t="shared" si="39"/>
        <v>MQ250</v>
      </c>
    </row>
    <row r="491" spans="1:13" hidden="1" x14ac:dyDescent="0.3">
      <c r="A491" s="3" t="s">
        <v>19</v>
      </c>
      <c r="B491" s="3" t="s">
        <v>609</v>
      </c>
      <c r="C491" s="3" t="s">
        <v>27</v>
      </c>
      <c r="D491" s="3"/>
      <c r="E491" s="3"/>
      <c r="F491" s="12">
        <v>0</v>
      </c>
      <c r="G491" s="12">
        <v>0</v>
      </c>
      <c r="H491" s="3"/>
      <c r="I491" s="36" t="str">
        <f t="shared" si="35"/>
        <v>22C4</v>
      </c>
      <c r="J491" s="36">
        <f t="shared" si="36"/>
        <v>4</v>
      </c>
      <c r="K491" s="36">
        <f t="shared" si="37"/>
        <v>22</v>
      </c>
      <c r="L491" s="36" t="str">
        <f t="shared" si="38"/>
        <v>C</v>
      </c>
      <c r="M491" s="36" t="str">
        <f t="shared" si="39"/>
        <v>MQ250</v>
      </c>
    </row>
    <row r="492" spans="1:13" hidden="1" x14ac:dyDescent="0.3">
      <c r="A492" s="3" t="s">
        <v>19</v>
      </c>
      <c r="B492" s="3" t="s">
        <v>610</v>
      </c>
      <c r="C492" s="3" t="s">
        <v>27</v>
      </c>
      <c r="D492" s="3"/>
      <c r="E492" s="3"/>
      <c r="F492" s="12">
        <v>0</v>
      </c>
      <c r="G492" s="12">
        <v>0</v>
      </c>
      <c r="H492" s="3"/>
      <c r="I492" s="36" t="str">
        <f t="shared" si="35"/>
        <v>22C5</v>
      </c>
      <c r="J492" s="36">
        <f t="shared" si="36"/>
        <v>5</v>
      </c>
      <c r="K492" s="36">
        <f t="shared" si="37"/>
        <v>22</v>
      </c>
      <c r="L492" s="36" t="str">
        <f t="shared" si="38"/>
        <v>C</v>
      </c>
      <c r="M492" s="36" t="str">
        <f t="shared" si="39"/>
        <v>MQ250</v>
      </c>
    </row>
    <row r="493" spans="1:13" hidden="1" x14ac:dyDescent="0.3">
      <c r="A493" s="3" t="s">
        <v>19</v>
      </c>
      <c r="B493" s="3" t="s">
        <v>611</v>
      </c>
      <c r="C493" s="3" t="s">
        <v>27</v>
      </c>
      <c r="D493" s="3"/>
      <c r="E493" s="3"/>
      <c r="F493" s="12">
        <v>0</v>
      </c>
      <c r="G493" s="12">
        <v>0</v>
      </c>
      <c r="H493" s="3"/>
      <c r="I493" s="36" t="str">
        <f t="shared" si="35"/>
        <v>22C5</v>
      </c>
      <c r="J493" s="36">
        <f t="shared" si="36"/>
        <v>5</v>
      </c>
      <c r="K493" s="36">
        <f t="shared" si="37"/>
        <v>22</v>
      </c>
      <c r="L493" s="36" t="str">
        <f t="shared" si="38"/>
        <v>C</v>
      </c>
      <c r="M493" s="36" t="str">
        <f t="shared" si="39"/>
        <v>MQ250</v>
      </c>
    </row>
    <row r="494" spans="1:13" hidden="1" x14ac:dyDescent="0.3">
      <c r="A494" s="3" t="s">
        <v>19</v>
      </c>
      <c r="B494" s="3" t="s">
        <v>612</v>
      </c>
      <c r="C494" s="3" t="s">
        <v>27</v>
      </c>
      <c r="D494" s="3"/>
      <c r="E494" s="3"/>
      <c r="F494" s="12">
        <v>0</v>
      </c>
      <c r="G494" s="12">
        <v>0</v>
      </c>
      <c r="H494" s="3"/>
      <c r="I494" s="36" t="str">
        <f t="shared" si="35"/>
        <v>22C5</v>
      </c>
      <c r="J494" s="36">
        <f t="shared" si="36"/>
        <v>5</v>
      </c>
      <c r="K494" s="36">
        <f t="shared" si="37"/>
        <v>22</v>
      </c>
      <c r="L494" s="36" t="str">
        <f t="shared" si="38"/>
        <v>C</v>
      </c>
      <c r="M494" s="36" t="str">
        <f t="shared" si="39"/>
        <v>MQ250</v>
      </c>
    </row>
    <row r="495" spans="1:13" hidden="1" x14ac:dyDescent="0.3">
      <c r="A495" s="3" t="s">
        <v>19</v>
      </c>
      <c r="B495" s="3" t="s">
        <v>613</v>
      </c>
      <c r="C495" s="3" t="s">
        <v>614</v>
      </c>
      <c r="D495" s="3" t="s">
        <v>615</v>
      </c>
      <c r="E495" s="3"/>
      <c r="F495" s="12">
        <v>432</v>
      </c>
      <c r="G495" s="12">
        <v>0</v>
      </c>
      <c r="H495" s="3"/>
      <c r="I495" s="36" t="str">
        <f t="shared" si="35"/>
        <v>22C6</v>
      </c>
      <c r="J495" s="36">
        <f t="shared" si="36"/>
        <v>6</v>
      </c>
      <c r="K495" s="36">
        <f t="shared" si="37"/>
        <v>22</v>
      </c>
      <c r="L495" s="36" t="str">
        <f t="shared" si="38"/>
        <v>C</v>
      </c>
      <c r="M495" s="36" t="str">
        <f t="shared" si="39"/>
        <v>MQ250</v>
      </c>
    </row>
    <row r="496" spans="1:13" hidden="1" x14ac:dyDescent="0.3">
      <c r="A496" s="3" t="s">
        <v>19</v>
      </c>
      <c r="B496" s="3" t="s">
        <v>616</v>
      </c>
      <c r="C496" s="3" t="s">
        <v>567</v>
      </c>
      <c r="D496" s="3" t="s">
        <v>617</v>
      </c>
      <c r="E496" s="3"/>
      <c r="F496" s="12">
        <v>144</v>
      </c>
      <c r="G496" s="12">
        <v>0</v>
      </c>
      <c r="H496" s="3"/>
      <c r="I496" s="36" t="str">
        <f t="shared" si="35"/>
        <v>22C6</v>
      </c>
      <c r="J496" s="36">
        <f t="shared" si="36"/>
        <v>6</v>
      </c>
      <c r="K496" s="36">
        <f t="shared" si="37"/>
        <v>22</v>
      </c>
      <c r="L496" s="36" t="str">
        <f t="shared" si="38"/>
        <v>C</v>
      </c>
      <c r="M496" s="36" t="str">
        <f t="shared" si="39"/>
        <v>MQ250</v>
      </c>
    </row>
    <row r="497" spans="1:13" hidden="1" x14ac:dyDescent="0.3">
      <c r="A497" s="3" t="s">
        <v>19</v>
      </c>
      <c r="B497" s="3" t="s">
        <v>618</v>
      </c>
      <c r="C497" s="3" t="s">
        <v>567</v>
      </c>
      <c r="D497" s="3" t="s">
        <v>619</v>
      </c>
      <c r="E497" s="3"/>
      <c r="F497" s="12">
        <v>144</v>
      </c>
      <c r="G497" s="12">
        <v>0</v>
      </c>
      <c r="H497" s="3"/>
      <c r="I497" s="36" t="str">
        <f t="shared" si="35"/>
        <v>22C6</v>
      </c>
      <c r="J497" s="36">
        <f t="shared" si="36"/>
        <v>6</v>
      </c>
      <c r="K497" s="36">
        <f t="shared" si="37"/>
        <v>22</v>
      </c>
      <c r="L497" s="36" t="str">
        <f t="shared" si="38"/>
        <v>C</v>
      </c>
      <c r="M497" s="36" t="str">
        <f t="shared" si="39"/>
        <v>MQ250</v>
      </c>
    </row>
    <row r="498" spans="1:13" hidden="1" x14ac:dyDescent="0.3">
      <c r="A498" s="3" t="s">
        <v>19</v>
      </c>
      <c r="B498" s="3" t="s">
        <v>620</v>
      </c>
      <c r="C498" s="3" t="s">
        <v>27</v>
      </c>
      <c r="D498" s="3"/>
      <c r="E498" s="3"/>
      <c r="F498" s="12">
        <v>0</v>
      </c>
      <c r="G498" s="12">
        <v>0</v>
      </c>
      <c r="H498" s="3"/>
      <c r="I498" s="36" t="str">
        <f t="shared" si="35"/>
        <v>22C7</v>
      </c>
      <c r="J498" s="36">
        <f t="shared" si="36"/>
        <v>7</v>
      </c>
      <c r="K498" s="36">
        <f t="shared" si="37"/>
        <v>22</v>
      </c>
      <c r="L498" s="36" t="str">
        <f t="shared" si="38"/>
        <v>C</v>
      </c>
      <c r="M498" s="36" t="str">
        <f t="shared" si="39"/>
        <v>MQ250</v>
      </c>
    </row>
    <row r="499" spans="1:13" hidden="1" x14ac:dyDescent="0.3">
      <c r="A499" s="3" t="s">
        <v>19</v>
      </c>
      <c r="B499" s="3" t="s">
        <v>621</v>
      </c>
      <c r="C499" s="3" t="s">
        <v>622</v>
      </c>
      <c r="D499" s="3" t="s">
        <v>623</v>
      </c>
      <c r="E499" s="3"/>
      <c r="F499" s="12">
        <v>1600</v>
      </c>
      <c r="G499" s="12">
        <v>0</v>
      </c>
      <c r="H499" s="3"/>
      <c r="I499" s="36" t="str">
        <f t="shared" si="35"/>
        <v>22C7</v>
      </c>
      <c r="J499" s="36">
        <f t="shared" si="36"/>
        <v>7</v>
      </c>
      <c r="K499" s="36">
        <f t="shared" si="37"/>
        <v>22</v>
      </c>
      <c r="L499" s="36" t="str">
        <f t="shared" si="38"/>
        <v>C</v>
      </c>
      <c r="M499" s="36" t="str">
        <f t="shared" si="39"/>
        <v>MQ250</v>
      </c>
    </row>
    <row r="500" spans="1:13" hidden="1" x14ac:dyDescent="0.3">
      <c r="A500" s="3" t="s">
        <v>19</v>
      </c>
      <c r="B500" s="3" t="s">
        <v>624</v>
      </c>
      <c r="C500" s="3" t="s">
        <v>622</v>
      </c>
      <c r="D500" s="3" t="s">
        <v>625</v>
      </c>
      <c r="E500" s="3"/>
      <c r="F500" s="12">
        <v>1600</v>
      </c>
      <c r="G500" s="12">
        <v>0</v>
      </c>
      <c r="H500" s="3"/>
      <c r="I500" s="36" t="str">
        <f t="shared" si="35"/>
        <v>22C7</v>
      </c>
      <c r="J500" s="36">
        <f t="shared" si="36"/>
        <v>7</v>
      </c>
      <c r="K500" s="36">
        <f t="shared" si="37"/>
        <v>22</v>
      </c>
      <c r="L500" s="36" t="str">
        <f t="shared" si="38"/>
        <v>C</v>
      </c>
      <c r="M500" s="36" t="str">
        <f t="shared" si="39"/>
        <v>MQ250</v>
      </c>
    </row>
    <row r="501" spans="1:13" hidden="1" x14ac:dyDescent="0.3">
      <c r="A501" s="3" t="s">
        <v>19</v>
      </c>
      <c r="B501" s="3" t="s">
        <v>626</v>
      </c>
      <c r="C501" s="3" t="s">
        <v>622</v>
      </c>
      <c r="D501" s="3" t="s">
        <v>627</v>
      </c>
      <c r="E501" s="3"/>
      <c r="F501" s="12">
        <v>1600</v>
      </c>
      <c r="G501" s="12">
        <v>0</v>
      </c>
      <c r="H501" s="3"/>
      <c r="I501" s="36" t="str">
        <f t="shared" si="35"/>
        <v>22C8</v>
      </c>
      <c r="J501" s="36">
        <f t="shared" si="36"/>
        <v>8</v>
      </c>
      <c r="K501" s="36">
        <f t="shared" si="37"/>
        <v>22</v>
      </c>
      <c r="L501" s="36" t="str">
        <f t="shared" si="38"/>
        <v>C</v>
      </c>
      <c r="M501" s="36" t="str">
        <f t="shared" si="39"/>
        <v>MQ250</v>
      </c>
    </row>
    <row r="502" spans="1:13" hidden="1" x14ac:dyDescent="0.3">
      <c r="A502" s="3" t="s">
        <v>19</v>
      </c>
      <c r="B502" s="3" t="s">
        <v>628</v>
      </c>
      <c r="C502" s="3" t="s">
        <v>622</v>
      </c>
      <c r="D502" s="3" t="s">
        <v>629</v>
      </c>
      <c r="E502" s="3"/>
      <c r="F502" s="12">
        <v>1600</v>
      </c>
      <c r="G502" s="12">
        <v>0</v>
      </c>
      <c r="H502" s="3"/>
      <c r="I502" s="36" t="str">
        <f t="shared" si="35"/>
        <v>22C8</v>
      </c>
      <c r="J502" s="36">
        <f t="shared" si="36"/>
        <v>8</v>
      </c>
      <c r="K502" s="36">
        <f t="shared" si="37"/>
        <v>22</v>
      </c>
      <c r="L502" s="36" t="str">
        <f t="shared" si="38"/>
        <v>C</v>
      </c>
      <c r="M502" s="36" t="str">
        <f t="shared" si="39"/>
        <v>MQ250</v>
      </c>
    </row>
    <row r="503" spans="1:13" hidden="1" x14ac:dyDescent="0.3">
      <c r="A503" s="3" t="s">
        <v>19</v>
      </c>
      <c r="B503" s="3" t="s">
        <v>630</v>
      </c>
      <c r="C503" s="3" t="s">
        <v>598</v>
      </c>
      <c r="D503" s="3" t="s">
        <v>631</v>
      </c>
      <c r="E503" s="3"/>
      <c r="F503" s="12">
        <v>110</v>
      </c>
      <c r="G503" s="12">
        <v>0</v>
      </c>
      <c r="H503" s="3"/>
      <c r="I503" s="36" t="str">
        <f t="shared" si="35"/>
        <v>22C8</v>
      </c>
      <c r="J503" s="36">
        <f t="shared" si="36"/>
        <v>8</v>
      </c>
      <c r="K503" s="36">
        <f t="shared" si="37"/>
        <v>22</v>
      </c>
      <c r="L503" s="36" t="str">
        <f t="shared" si="38"/>
        <v>C</v>
      </c>
      <c r="M503" s="36" t="str">
        <f t="shared" si="39"/>
        <v>MQ250</v>
      </c>
    </row>
    <row r="504" spans="1:13" hidden="1" x14ac:dyDescent="0.3">
      <c r="A504" s="3" t="s">
        <v>19</v>
      </c>
      <c r="B504" s="3" t="s">
        <v>632</v>
      </c>
      <c r="C504" s="3" t="s">
        <v>27</v>
      </c>
      <c r="D504" s="3"/>
      <c r="E504" s="3"/>
      <c r="F504" s="12">
        <v>0</v>
      </c>
      <c r="G504" s="12">
        <v>0</v>
      </c>
      <c r="H504" s="3"/>
      <c r="I504" s="36" t="str">
        <f t="shared" si="35"/>
        <v>22C9</v>
      </c>
      <c r="J504" s="36">
        <f t="shared" si="36"/>
        <v>9</v>
      </c>
      <c r="K504" s="36">
        <f t="shared" si="37"/>
        <v>22</v>
      </c>
      <c r="L504" s="36" t="str">
        <f t="shared" si="38"/>
        <v>C</v>
      </c>
      <c r="M504" s="36" t="str">
        <f t="shared" si="39"/>
        <v>MQ250</v>
      </c>
    </row>
    <row r="505" spans="1:13" hidden="1" x14ac:dyDescent="0.3">
      <c r="A505" s="3" t="s">
        <v>19</v>
      </c>
      <c r="B505" s="3" t="s">
        <v>633</v>
      </c>
      <c r="C505" s="3" t="s">
        <v>27</v>
      </c>
      <c r="D505" s="3"/>
      <c r="E505" s="3"/>
      <c r="F505" s="12">
        <v>0</v>
      </c>
      <c r="G505" s="12">
        <v>0</v>
      </c>
      <c r="H505" s="3"/>
      <c r="I505" s="36" t="str">
        <f t="shared" si="35"/>
        <v>22C9</v>
      </c>
      <c r="J505" s="36">
        <f t="shared" si="36"/>
        <v>9</v>
      </c>
      <c r="K505" s="36">
        <f t="shared" si="37"/>
        <v>22</v>
      </c>
      <c r="L505" s="36" t="str">
        <f t="shared" si="38"/>
        <v>C</v>
      </c>
      <c r="M505" s="36" t="str">
        <f t="shared" si="39"/>
        <v>MQ250</v>
      </c>
    </row>
    <row r="506" spans="1:13" hidden="1" x14ac:dyDescent="0.3">
      <c r="A506" s="3" t="s">
        <v>19</v>
      </c>
      <c r="B506" s="3" t="s">
        <v>634</v>
      </c>
      <c r="C506" s="3" t="s">
        <v>27</v>
      </c>
      <c r="D506" s="3"/>
      <c r="E506" s="3"/>
      <c r="F506" s="12">
        <v>0</v>
      </c>
      <c r="G506" s="12">
        <v>0</v>
      </c>
      <c r="H506" s="3"/>
      <c r="I506" s="36" t="str">
        <f t="shared" si="35"/>
        <v>22C9</v>
      </c>
      <c r="J506" s="36">
        <f t="shared" si="36"/>
        <v>9</v>
      </c>
      <c r="K506" s="36">
        <f t="shared" si="37"/>
        <v>22</v>
      </c>
      <c r="L506" s="36" t="str">
        <f t="shared" si="38"/>
        <v>C</v>
      </c>
      <c r="M506" s="36" t="str">
        <f t="shared" si="39"/>
        <v>MQ250</v>
      </c>
    </row>
    <row r="507" spans="1:13" x14ac:dyDescent="0.3">
      <c r="A507" s="3" t="s">
        <v>19</v>
      </c>
      <c r="B507" s="3" t="s">
        <v>635</v>
      </c>
      <c r="C507" s="3" t="s">
        <v>27</v>
      </c>
      <c r="D507" s="3"/>
      <c r="E507" s="3"/>
      <c r="F507" s="12">
        <v>0</v>
      </c>
      <c r="G507" s="12">
        <v>0</v>
      </c>
      <c r="H507" s="3"/>
      <c r="I507" s="36" t="str">
        <f t="shared" si="35"/>
        <v>22D1</v>
      </c>
      <c r="J507" s="36">
        <f t="shared" si="36"/>
        <v>1</v>
      </c>
      <c r="K507" s="36">
        <f t="shared" si="37"/>
        <v>22</v>
      </c>
      <c r="L507" s="36" t="str">
        <f t="shared" si="38"/>
        <v>D</v>
      </c>
      <c r="M507" s="36" t="str">
        <f t="shared" si="39"/>
        <v>MQ250</v>
      </c>
    </row>
    <row r="508" spans="1:13" x14ac:dyDescent="0.3">
      <c r="A508" s="3" t="s">
        <v>19</v>
      </c>
      <c r="B508" s="3" t="s">
        <v>636</v>
      </c>
      <c r="C508" s="3" t="s">
        <v>27</v>
      </c>
      <c r="D508" s="3"/>
      <c r="E508" s="3"/>
      <c r="F508" s="12">
        <v>0</v>
      </c>
      <c r="G508" s="12">
        <v>0</v>
      </c>
      <c r="H508" s="3"/>
      <c r="I508" s="36" t="str">
        <f t="shared" si="35"/>
        <v>22D1</v>
      </c>
      <c r="J508" s="36">
        <f t="shared" si="36"/>
        <v>1</v>
      </c>
      <c r="K508" s="36">
        <f t="shared" si="37"/>
        <v>22</v>
      </c>
      <c r="L508" s="36" t="str">
        <f t="shared" si="38"/>
        <v>D</v>
      </c>
      <c r="M508" s="36" t="str">
        <f t="shared" si="39"/>
        <v>MQ250</v>
      </c>
    </row>
    <row r="509" spans="1:13" x14ac:dyDescent="0.3">
      <c r="A509" s="3" t="s">
        <v>19</v>
      </c>
      <c r="B509" s="3" t="s">
        <v>637</v>
      </c>
      <c r="C509" s="3" t="s">
        <v>27</v>
      </c>
      <c r="D509" s="3"/>
      <c r="E509" s="3"/>
      <c r="F509" s="12">
        <v>0</v>
      </c>
      <c r="G509" s="12">
        <v>0</v>
      </c>
      <c r="H509" s="3"/>
      <c r="I509" s="36" t="str">
        <f t="shared" si="35"/>
        <v>22D1</v>
      </c>
      <c r="J509" s="36">
        <f t="shared" si="36"/>
        <v>1</v>
      </c>
      <c r="K509" s="36">
        <f t="shared" si="37"/>
        <v>22</v>
      </c>
      <c r="L509" s="36" t="str">
        <f t="shared" si="38"/>
        <v>D</v>
      </c>
      <c r="M509" s="36" t="str">
        <f t="shared" si="39"/>
        <v>MQ250</v>
      </c>
    </row>
    <row r="510" spans="1:13" x14ac:dyDescent="0.3">
      <c r="A510" s="3" t="s">
        <v>19</v>
      </c>
      <c r="B510" s="3" t="s">
        <v>638</v>
      </c>
      <c r="C510" s="3" t="s">
        <v>639</v>
      </c>
      <c r="D510" s="3" t="s">
        <v>640</v>
      </c>
      <c r="E510" s="3"/>
      <c r="F510" s="12">
        <v>288</v>
      </c>
      <c r="G510" s="12">
        <v>0</v>
      </c>
      <c r="H510" s="3"/>
      <c r="I510" s="36" t="str">
        <f t="shared" si="35"/>
        <v>22D2</v>
      </c>
      <c r="J510" s="36">
        <f t="shared" si="36"/>
        <v>2</v>
      </c>
      <c r="K510" s="36">
        <f t="shared" si="37"/>
        <v>22</v>
      </c>
      <c r="L510" s="36" t="str">
        <f t="shared" si="38"/>
        <v>D</v>
      </c>
      <c r="M510" s="36" t="str">
        <f t="shared" si="39"/>
        <v>MQ250</v>
      </c>
    </row>
    <row r="511" spans="1:13" x14ac:dyDescent="0.3">
      <c r="A511" s="3" t="s">
        <v>19</v>
      </c>
      <c r="B511" s="3" t="s">
        <v>641</v>
      </c>
      <c r="C511" s="3" t="s">
        <v>639</v>
      </c>
      <c r="D511" s="3" t="s">
        <v>642</v>
      </c>
      <c r="E511" s="3"/>
      <c r="F511" s="12">
        <v>288</v>
      </c>
      <c r="G511" s="12">
        <v>0</v>
      </c>
      <c r="H511" s="3"/>
      <c r="I511" s="36" t="str">
        <f t="shared" si="35"/>
        <v>22D2</v>
      </c>
      <c r="J511" s="36">
        <f t="shared" si="36"/>
        <v>2</v>
      </c>
      <c r="K511" s="36">
        <f t="shared" si="37"/>
        <v>22</v>
      </c>
      <c r="L511" s="36" t="str">
        <f t="shared" si="38"/>
        <v>D</v>
      </c>
      <c r="M511" s="36" t="str">
        <f t="shared" si="39"/>
        <v>MQ250</v>
      </c>
    </row>
    <row r="512" spans="1:13" x14ac:dyDescent="0.3">
      <c r="A512" s="3" t="s">
        <v>19</v>
      </c>
      <c r="B512" s="3" t="s">
        <v>643</v>
      </c>
      <c r="C512" s="3" t="s">
        <v>639</v>
      </c>
      <c r="D512" s="3" t="s">
        <v>644</v>
      </c>
      <c r="E512" s="3"/>
      <c r="F512" s="12">
        <v>288</v>
      </c>
      <c r="G512" s="12">
        <v>0</v>
      </c>
      <c r="H512" s="3"/>
      <c r="I512" s="36" t="str">
        <f t="shared" si="35"/>
        <v>22D2</v>
      </c>
      <c r="J512" s="36">
        <f t="shared" si="36"/>
        <v>2</v>
      </c>
      <c r="K512" s="36">
        <f t="shared" si="37"/>
        <v>22</v>
      </c>
      <c r="L512" s="36" t="str">
        <f t="shared" si="38"/>
        <v>D</v>
      </c>
      <c r="M512" s="36" t="str">
        <f t="shared" si="39"/>
        <v>MQ250</v>
      </c>
    </row>
    <row r="513" spans="1:13" hidden="1" x14ac:dyDescent="0.3">
      <c r="A513" s="3" t="s">
        <v>19</v>
      </c>
      <c r="B513" s="3" t="s">
        <v>645</v>
      </c>
      <c r="C513" s="3" t="s">
        <v>598</v>
      </c>
      <c r="D513" s="3" t="s">
        <v>646</v>
      </c>
      <c r="E513" s="3"/>
      <c r="F513" s="12">
        <v>110</v>
      </c>
      <c r="G513" s="12">
        <v>0</v>
      </c>
      <c r="H513" s="3"/>
      <c r="I513" s="36" t="str">
        <f t="shared" si="35"/>
        <v>22D3</v>
      </c>
      <c r="J513" s="36">
        <f t="shared" si="36"/>
        <v>3</v>
      </c>
      <c r="K513" s="36">
        <f t="shared" si="37"/>
        <v>22</v>
      </c>
      <c r="L513" s="36" t="str">
        <f t="shared" si="38"/>
        <v>D</v>
      </c>
      <c r="M513" s="36" t="str">
        <f t="shared" si="39"/>
        <v>MQ250</v>
      </c>
    </row>
    <row r="514" spans="1:13" hidden="1" x14ac:dyDescent="0.3">
      <c r="A514" s="3" t="s">
        <v>19</v>
      </c>
      <c r="B514" s="3" t="s">
        <v>647</v>
      </c>
      <c r="C514" s="3" t="s">
        <v>27</v>
      </c>
      <c r="D514" s="3"/>
      <c r="E514" s="3"/>
      <c r="F514" s="12">
        <v>0</v>
      </c>
      <c r="G514" s="12">
        <v>0</v>
      </c>
      <c r="H514" s="3"/>
      <c r="I514" s="36" t="str">
        <f t="shared" si="35"/>
        <v>22D3</v>
      </c>
      <c r="J514" s="36">
        <f t="shared" si="36"/>
        <v>3</v>
      </c>
      <c r="K514" s="36">
        <f t="shared" si="37"/>
        <v>22</v>
      </c>
      <c r="L514" s="36" t="str">
        <f t="shared" si="38"/>
        <v>D</v>
      </c>
      <c r="M514" s="36" t="str">
        <f t="shared" si="39"/>
        <v>MQ250</v>
      </c>
    </row>
    <row r="515" spans="1:13" hidden="1" x14ac:dyDescent="0.3">
      <c r="A515" s="3" t="s">
        <v>19</v>
      </c>
      <c r="B515" s="3" t="s">
        <v>648</v>
      </c>
      <c r="C515" s="3" t="s">
        <v>598</v>
      </c>
      <c r="D515" s="3" t="s">
        <v>649</v>
      </c>
      <c r="E515" s="3"/>
      <c r="F515" s="12">
        <v>110</v>
      </c>
      <c r="G515" s="12">
        <v>0</v>
      </c>
      <c r="H515" s="3"/>
      <c r="I515" s="36" t="str">
        <f t="shared" ref="I515:I578" si="40">IF(OR(LEN(B515)=9,LEN(B515)=5),MID(B515,1,4),MID(B515,1,5))</f>
        <v>22D3</v>
      </c>
      <c r="J515" s="36">
        <f t="shared" ref="J515:J578" si="41">IF(MID(I515,5,1)&lt;&gt;"",MID(I515,4,2),MID(I515,4,1))*1</f>
        <v>3</v>
      </c>
      <c r="K515" s="36">
        <f t="shared" ref="K515:K578" si="42">+MID(B515,1,2)*1</f>
        <v>22</v>
      </c>
      <c r="L515" s="36" t="str">
        <f t="shared" ref="L515:L578" si="43">+MID(B515,3,1)</f>
        <v>D</v>
      </c>
      <c r="M515" s="36" t="str">
        <f t="shared" ref="M515:M578" si="44">+IF(A515="1FO","D3",IF(A515="1CT","D4",IF(OR(A515="PC2",A515="RAB"),"MQ200","MQ250")))</f>
        <v>MQ250</v>
      </c>
    </row>
    <row r="516" spans="1:13" hidden="1" x14ac:dyDescent="0.3">
      <c r="A516" s="3" t="s">
        <v>19</v>
      </c>
      <c r="B516" s="3" t="s">
        <v>650</v>
      </c>
      <c r="C516" s="3" t="s">
        <v>598</v>
      </c>
      <c r="D516" s="3" t="s">
        <v>651</v>
      </c>
      <c r="E516" s="3"/>
      <c r="F516" s="12">
        <v>110</v>
      </c>
      <c r="G516" s="12">
        <v>0</v>
      </c>
      <c r="H516" s="3"/>
      <c r="I516" s="36" t="str">
        <f t="shared" si="40"/>
        <v>22D4</v>
      </c>
      <c r="J516" s="36">
        <f t="shared" si="41"/>
        <v>4</v>
      </c>
      <c r="K516" s="36">
        <f t="shared" si="42"/>
        <v>22</v>
      </c>
      <c r="L516" s="36" t="str">
        <f t="shared" si="43"/>
        <v>D</v>
      </c>
      <c r="M516" s="36" t="str">
        <f t="shared" si="44"/>
        <v>MQ250</v>
      </c>
    </row>
    <row r="517" spans="1:13" hidden="1" x14ac:dyDescent="0.3">
      <c r="A517" s="3" t="s">
        <v>19</v>
      </c>
      <c r="B517" s="3" t="s">
        <v>652</v>
      </c>
      <c r="C517" s="3" t="s">
        <v>598</v>
      </c>
      <c r="D517" s="3" t="s">
        <v>653</v>
      </c>
      <c r="E517" s="3"/>
      <c r="F517" s="12">
        <v>110</v>
      </c>
      <c r="G517" s="12">
        <v>0</v>
      </c>
      <c r="H517" s="3"/>
      <c r="I517" s="36" t="str">
        <f t="shared" si="40"/>
        <v>22D4</v>
      </c>
      <c r="J517" s="36">
        <f t="shared" si="41"/>
        <v>4</v>
      </c>
      <c r="K517" s="36">
        <f t="shared" si="42"/>
        <v>22</v>
      </c>
      <c r="L517" s="36" t="str">
        <f t="shared" si="43"/>
        <v>D</v>
      </c>
      <c r="M517" s="36" t="str">
        <f t="shared" si="44"/>
        <v>MQ250</v>
      </c>
    </row>
    <row r="518" spans="1:13" hidden="1" x14ac:dyDescent="0.3">
      <c r="A518" s="3" t="s">
        <v>19</v>
      </c>
      <c r="B518" s="3" t="s">
        <v>654</v>
      </c>
      <c r="C518" s="3" t="s">
        <v>598</v>
      </c>
      <c r="D518" s="3" t="s">
        <v>655</v>
      </c>
      <c r="E518" s="3"/>
      <c r="F518" s="12">
        <v>110</v>
      </c>
      <c r="G518" s="12">
        <v>0</v>
      </c>
      <c r="H518" s="3"/>
      <c r="I518" s="36" t="str">
        <f t="shared" si="40"/>
        <v>22D4</v>
      </c>
      <c r="J518" s="36">
        <f t="shared" si="41"/>
        <v>4</v>
      </c>
      <c r="K518" s="36">
        <f t="shared" si="42"/>
        <v>22</v>
      </c>
      <c r="L518" s="36" t="str">
        <f t="shared" si="43"/>
        <v>D</v>
      </c>
      <c r="M518" s="36" t="str">
        <f t="shared" si="44"/>
        <v>MQ250</v>
      </c>
    </row>
    <row r="519" spans="1:13" hidden="1" x14ac:dyDescent="0.3">
      <c r="A519" s="3" t="s">
        <v>19</v>
      </c>
      <c r="B519" s="3" t="s">
        <v>656</v>
      </c>
      <c r="C519" s="3" t="s">
        <v>598</v>
      </c>
      <c r="D519" s="3" t="s">
        <v>657</v>
      </c>
      <c r="E519" s="3"/>
      <c r="F519" s="12">
        <v>110</v>
      </c>
      <c r="G519" s="12">
        <v>0</v>
      </c>
      <c r="H519" s="3"/>
      <c r="I519" s="36" t="str">
        <f t="shared" si="40"/>
        <v>22D5</v>
      </c>
      <c r="J519" s="36">
        <f t="shared" si="41"/>
        <v>5</v>
      </c>
      <c r="K519" s="36">
        <f t="shared" si="42"/>
        <v>22</v>
      </c>
      <c r="L519" s="36" t="str">
        <f t="shared" si="43"/>
        <v>D</v>
      </c>
      <c r="M519" s="36" t="str">
        <f t="shared" si="44"/>
        <v>MQ250</v>
      </c>
    </row>
    <row r="520" spans="1:13" hidden="1" x14ac:dyDescent="0.3">
      <c r="A520" s="3" t="s">
        <v>19</v>
      </c>
      <c r="B520" s="3" t="s">
        <v>658</v>
      </c>
      <c r="C520" s="3" t="s">
        <v>27</v>
      </c>
      <c r="D520" s="3"/>
      <c r="E520" s="3"/>
      <c r="F520" s="12">
        <v>0</v>
      </c>
      <c r="G520" s="12">
        <v>0</v>
      </c>
      <c r="H520" s="3"/>
      <c r="I520" s="36" t="str">
        <f t="shared" si="40"/>
        <v>22D5</v>
      </c>
      <c r="J520" s="36">
        <f t="shared" si="41"/>
        <v>5</v>
      </c>
      <c r="K520" s="36">
        <f t="shared" si="42"/>
        <v>22</v>
      </c>
      <c r="L520" s="36" t="str">
        <f t="shared" si="43"/>
        <v>D</v>
      </c>
      <c r="M520" s="36" t="str">
        <f t="shared" si="44"/>
        <v>MQ250</v>
      </c>
    </row>
    <row r="521" spans="1:13" hidden="1" x14ac:dyDescent="0.3">
      <c r="A521" s="3" t="s">
        <v>19</v>
      </c>
      <c r="B521" s="3" t="s">
        <v>659</v>
      </c>
      <c r="C521" s="3" t="s">
        <v>27</v>
      </c>
      <c r="D521" s="3"/>
      <c r="E521" s="3"/>
      <c r="F521" s="12">
        <v>0</v>
      </c>
      <c r="G521" s="12">
        <v>0</v>
      </c>
      <c r="H521" s="3"/>
      <c r="I521" s="36" t="str">
        <f t="shared" si="40"/>
        <v>22D5</v>
      </c>
      <c r="J521" s="36">
        <f t="shared" si="41"/>
        <v>5</v>
      </c>
      <c r="K521" s="36">
        <f t="shared" si="42"/>
        <v>22</v>
      </c>
      <c r="L521" s="36" t="str">
        <f t="shared" si="43"/>
        <v>D</v>
      </c>
      <c r="M521" s="36" t="str">
        <f t="shared" si="44"/>
        <v>MQ250</v>
      </c>
    </row>
    <row r="522" spans="1:13" hidden="1" x14ac:dyDescent="0.3">
      <c r="A522" s="3" t="s">
        <v>19</v>
      </c>
      <c r="B522" s="3" t="s">
        <v>660</v>
      </c>
      <c r="C522" s="3" t="s">
        <v>27</v>
      </c>
      <c r="D522" s="3"/>
      <c r="E522" s="3"/>
      <c r="F522" s="12">
        <v>0</v>
      </c>
      <c r="G522" s="12">
        <v>0</v>
      </c>
      <c r="H522" s="3"/>
      <c r="I522" s="36" t="str">
        <f t="shared" si="40"/>
        <v>22D6</v>
      </c>
      <c r="J522" s="36">
        <f t="shared" si="41"/>
        <v>6</v>
      </c>
      <c r="K522" s="36">
        <f t="shared" si="42"/>
        <v>22</v>
      </c>
      <c r="L522" s="36" t="str">
        <f t="shared" si="43"/>
        <v>D</v>
      </c>
      <c r="M522" s="36" t="str">
        <f t="shared" si="44"/>
        <v>MQ250</v>
      </c>
    </row>
    <row r="523" spans="1:13" hidden="1" x14ac:dyDescent="0.3">
      <c r="A523" s="3" t="s">
        <v>19</v>
      </c>
      <c r="B523" s="3" t="s">
        <v>661</v>
      </c>
      <c r="C523" s="3" t="s">
        <v>27</v>
      </c>
      <c r="D523" s="3"/>
      <c r="E523" s="3"/>
      <c r="F523" s="12">
        <v>0</v>
      </c>
      <c r="G523" s="12">
        <v>0</v>
      </c>
      <c r="H523" s="3"/>
      <c r="I523" s="36" t="str">
        <f t="shared" si="40"/>
        <v>22D6</v>
      </c>
      <c r="J523" s="36">
        <f t="shared" si="41"/>
        <v>6</v>
      </c>
      <c r="K523" s="36">
        <f t="shared" si="42"/>
        <v>22</v>
      </c>
      <c r="L523" s="36" t="str">
        <f t="shared" si="43"/>
        <v>D</v>
      </c>
      <c r="M523" s="36" t="str">
        <f t="shared" si="44"/>
        <v>MQ250</v>
      </c>
    </row>
    <row r="524" spans="1:13" hidden="1" x14ac:dyDescent="0.3">
      <c r="A524" s="3" t="s">
        <v>19</v>
      </c>
      <c r="B524" s="3" t="s">
        <v>662</v>
      </c>
      <c r="C524" s="3" t="s">
        <v>27</v>
      </c>
      <c r="D524" s="3"/>
      <c r="E524" s="3"/>
      <c r="F524" s="12">
        <v>0</v>
      </c>
      <c r="G524" s="12">
        <v>0</v>
      </c>
      <c r="H524" s="3"/>
      <c r="I524" s="36" t="str">
        <f t="shared" si="40"/>
        <v>22D6</v>
      </c>
      <c r="J524" s="36">
        <f t="shared" si="41"/>
        <v>6</v>
      </c>
      <c r="K524" s="36">
        <f t="shared" si="42"/>
        <v>22</v>
      </c>
      <c r="L524" s="36" t="str">
        <f t="shared" si="43"/>
        <v>D</v>
      </c>
      <c r="M524" s="36" t="str">
        <f t="shared" si="44"/>
        <v>MQ250</v>
      </c>
    </row>
    <row r="525" spans="1:13" hidden="1" x14ac:dyDescent="0.3">
      <c r="A525" s="3" t="s">
        <v>19</v>
      </c>
      <c r="B525" s="3" t="s">
        <v>663</v>
      </c>
      <c r="C525" s="3" t="s">
        <v>598</v>
      </c>
      <c r="D525" s="3" t="s">
        <v>664</v>
      </c>
      <c r="E525" s="3"/>
      <c r="F525" s="12">
        <v>110</v>
      </c>
      <c r="G525" s="12">
        <v>0</v>
      </c>
      <c r="H525" s="3"/>
      <c r="I525" s="36" t="str">
        <f t="shared" si="40"/>
        <v>22D7</v>
      </c>
      <c r="J525" s="36">
        <f t="shared" si="41"/>
        <v>7</v>
      </c>
      <c r="K525" s="36">
        <f t="shared" si="42"/>
        <v>22</v>
      </c>
      <c r="L525" s="36" t="str">
        <f t="shared" si="43"/>
        <v>D</v>
      </c>
      <c r="M525" s="36" t="str">
        <f t="shared" si="44"/>
        <v>MQ250</v>
      </c>
    </row>
    <row r="526" spans="1:13" hidden="1" x14ac:dyDescent="0.3">
      <c r="A526" s="3" t="s">
        <v>19</v>
      </c>
      <c r="B526" s="3" t="s">
        <v>665</v>
      </c>
      <c r="C526" s="3" t="s">
        <v>598</v>
      </c>
      <c r="D526" s="3" t="s">
        <v>666</v>
      </c>
      <c r="E526" s="3"/>
      <c r="F526" s="12">
        <v>110</v>
      </c>
      <c r="G526" s="12">
        <v>0</v>
      </c>
      <c r="H526" s="3"/>
      <c r="I526" s="36" t="str">
        <f t="shared" si="40"/>
        <v>22D7</v>
      </c>
      <c r="J526" s="36">
        <f t="shared" si="41"/>
        <v>7</v>
      </c>
      <c r="K526" s="36">
        <f t="shared" si="42"/>
        <v>22</v>
      </c>
      <c r="L526" s="36" t="str">
        <f t="shared" si="43"/>
        <v>D</v>
      </c>
      <c r="M526" s="36" t="str">
        <f t="shared" si="44"/>
        <v>MQ250</v>
      </c>
    </row>
    <row r="527" spans="1:13" hidden="1" x14ac:dyDescent="0.3">
      <c r="A527" s="3" t="s">
        <v>19</v>
      </c>
      <c r="B527" s="3" t="s">
        <v>667</v>
      </c>
      <c r="C527" s="3" t="s">
        <v>598</v>
      </c>
      <c r="D527" s="3" t="s">
        <v>668</v>
      </c>
      <c r="E527" s="3"/>
      <c r="F527" s="12">
        <v>110</v>
      </c>
      <c r="G527" s="12">
        <v>0</v>
      </c>
      <c r="H527" s="3"/>
      <c r="I527" s="36" t="str">
        <f t="shared" si="40"/>
        <v>22D7</v>
      </c>
      <c r="J527" s="36">
        <f t="shared" si="41"/>
        <v>7</v>
      </c>
      <c r="K527" s="36">
        <f t="shared" si="42"/>
        <v>22</v>
      </c>
      <c r="L527" s="36" t="str">
        <f t="shared" si="43"/>
        <v>D</v>
      </c>
      <c r="M527" s="36" t="str">
        <f t="shared" si="44"/>
        <v>MQ250</v>
      </c>
    </row>
    <row r="528" spans="1:13" hidden="1" x14ac:dyDescent="0.3">
      <c r="A528" s="3" t="s">
        <v>19</v>
      </c>
      <c r="B528" s="3" t="s">
        <v>669</v>
      </c>
      <c r="C528" s="3" t="s">
        <v>598</v>
      </c>
      <c r="D528" s="3" t="s">
        <v>670</v>
      </c>
      <c r="E528" s="3"/>
      <c r="F528" s="12">
        <v>110</v>
      </c>
      <c r="G528" s="12">
        <v>0</v>
      </c>
      <c r="H528" s="3"/>
      <c r="I528" s="36" t="str">
        <f t="shared" si="40"/>
        <v>22D8</v>
      </c>
      <c r="J528" s="36">
        <f t="shared" si="41"/>
        <v>8</v>
      </c>
      <c r="K528" s="36">
        <f t="shared" si="42"/>
        <v>22</v>
      </c>
      <c r="L528" s="36" t="str">
        <f t="shared" si="43"/>
        <v>D</v>
      </c>
      <c r="M528" s="36" t="str">
        <f t="shared" si="44"/>
        <v>MQ250</v>
      </c>
    </row>
    <row r="529" spans="1:13" hidden="1" x14ac:dyDescent="0.3">
      <c r="A529" s="3" t="s">
        <v>19</v>
      </c>
      <c r="B529" s="3" t="s">
        <v>671</v>
      </c>
      <c r="C529" s="3" t="s">
        <v>27</v>
      </c>
      <c r="D529" s="3"/>
      <c r="E529" s="3"/>
      <c r="F529" s="12">
        <v>0</v>
      </c>
      <c r="G529" s="12">
        <v>0</v>
      </c>
      <c r="H529" s="3"/>
      <c r="I529" s="36" t="str">
        <f t="shared" si="40"/>
        <v>22D8</v>
      </c>
      <c r="J529" s="36">
        <f t="shared" si="41"/>
        <v>8</v>
      </c>
      <c r="K529" s="36">
        <f t="shared" si="42"/>
        <v>22</v>
      </c>
      <c r="L529" s="36" t="str">
        <f t="shared" si="43"/>
        <v>D</v>
      </c>
      <c r="M529" s="36" t="str">
        <f t="shared" si="44"/>
        <v>MQ250</v>
      </c>
    </row>
    <row r="530" spans="1:13" hidden="1" x14ac:dyDescent="0.3">
      <c r="A530" s="3" t="s">
        <v>19</v>
      </c>
      <c r="B530" s="3" t="s">
        <v>672</v>
      </c>
      <c r="C530" s="3" t="s">
        <v>598</v>
      </c>
      <c r="D530" s="3" t="s">
        <v>673</v>
      </c>
      <c r="E530" s="3"/>
      <c r="F530" s="12">
        <v>110</v>
      </c>
      <c r="G530" s="12">
        <v>0</v>
      </c>
      <c r="H530" s="3"/>
      <c r="I530" s="36" t="str">
        <f t="shared" si="40"/>
        <v>22D8</v>
      </c>
      <c r="J530" s="36">
        <f t="shared" si="41"/>
        <v>8</v>
      </c>
      <c r="K530" s="36">
        <f t="shared" si="42"/>
        <v>22</v>
      </c>
      <c r="L530" s="36" t="str">
        <f t="shared" si="43"/>
        <v>D</v>
      </c>
      <c r="M530" s="36" t="str">
        <f t="shared" si="44"/>
        <v>MQ250</v>
      </c>
    </row>
    <row r="531" spans="1:13" hidden="1" x14ac:dyDescent="0.3">
      <c r="A531" s="3" t="s">
        <v>19</v>
      </c>
      <c r="B531" s="3" t="s">
        <v>674</v>
      </c>
      <c r="C531" s="3" t="s">
        <v>27</v>
      </c>
      <c r="D531" s="3"/>
      <c r="E531" s="3"/>
      <c r="F531" s="12">
        <v>0</v>
      </c>
      <c r="G531" s="12">
        <v>0</v>
      </c>
      <c r="H531" s="3"/>
      <c r="I531" s="36" t="str">
        <f t="shared" si="40"/>
        <v>22D9</v>
      </c>
      <c r="J531" s="36">
        <f t="shared" si="41"/>
        <v>9</v>
      </c>
      <c r="K531" s="36">
        <f t="shared" si="42"/>
        <v>22</v>
      </c>
      <c r="L531" s="36" t="str">
        <f t="shared" si="43"/>
        <v>D</v>
      </c>
      <c r="M531" s="36" t="str">
        <f t="shared" si="44"/>
        <v>MQ250</v>
      </c>
    </row>
    <row r="532" spans="1:13" hidden="1" x14ac:dyDescent="0.3">
      <c r="A532" s="3" t="s">
        <v>19</v>
      </c>
      <c r="B532" s="3" t="s">
        <v>675</v>
      </c>
      <c r="C532" s="3" t="s">
        <v>27</v>
      </c>
      <c r="D532" s="3"/>
      <c r="E532" s="3"/>
      <c r="F532" s="12">
        <v>0</v>
      </c>
      <c r="G532" s="12">
        <v>0</v>
      </c>
      <c r="H532" s="3"/>
      <c r="I532" s="36" t="str">
        <f t="shared" si="40"/>
        <v>22D9</v>
      </c>
      <c r="J532" s="36">
        <f t="shared" si="41"/>
        <v>9</v>
      </c>
      <c r="K532" s="36">
        <f t="shared" si="42"/>
        <v>22</v>
      </c>
      <c r="L532" s="36" t="str">
        <f t="shared" si="43"/>
        <v>D</v>
      </c>
      <c r="M532" s="36" t="str">
        <f t="shared" si="44"/>
        <v>MQ250</v>
      </c>
    </row>
    <row r="533" spans="1:13" hidden="1" x14ac:dyDescent="0.3">
      <c r="A533" s="3" t="s">
        <v>19</v>
      </c>
      <c r="B533" s="3" t="s">
        <v>676</v>
      </c>
      <c r="C533" s="3" t="s">
        <v>27</v>
      </c>
      <c r="D533" s="3"/>
      <c r="E533" s="3"/>
      <c r="F533" s="12">
        <v>0</v>
      </c>
      <c r="G533" s="12">
        <v>0</v>
      </c>
      <c r="H533" s="3"/>
      <c r="I533" s="36" t="str">
        <f t="shared" si="40"/>
        <v>22D9</v>
      </c>
      <c r="J533" s="36">
        <f t="shared" si="41"/>
        <v>9</v>
      </c>
      <c r="K533" s="36">
        <f t="shared" si="42"/>
        <v>22</v>
      </c>
      <c r="L533" s="36" t="str">
        <f t="shared" si="43"/>
        <v>D</v>
      </c>
      <c r="M533" s="36" t="str">
        <f t="shared" si="44"/>
        <v>MQ250</v>
      </c>
    </row>
    <row r="534" spans="1:13" x14ac:dyDescent="0.3">
      <c r="A534" s="3" t="s">
        <v>19</v>
      </c>
      <c r="B534" s="3" t="s">
        <v>677</v>
      </c>
      <c r="C534" s="3" t="s">
        <v>27</v>
      </c>
      <c r="D534" s="3"/>
      <c r="E534" s="3"/>
      <c r="F534" s="12">
        <v>0</v>
      </c>
      <c r="G534" s="12">
        <v>0</v>
      </c>
      <c r="H534" s="3"/>
      <c r="I534" s="36" t="str">
        <f t="shared" si="40"/>
        <v>22E1</v>
      </c>
      <c r="J534" s="36">
        <f t="shared" si="41"/>
        <v>1</v>
      </c>
      <c r="K534" s="36">
        <f t="shared" si="42"/>
        <v>22</v>
      </c>
      <c r="L534" s="36" t="str">
        <f t="shared" si="43"/>
        <v>E</v>
      </c>
      <c r="M534" s="36" t="str">
        <f t="shared" si="44"/>
        <v>MQ250</v>
      </c>
    </row>
    <row r="535" spans="1:13" x14ac:dyDescent="0.3">
      <c r="A535" s="3" t="s">
        <v>19</v>
      </c>
      <c r="B535" s="3" t="s">
        <v>678</v>
      </c>
      <c r="C535" s="3" t="s">
        <v>27</v>
      </c>
      <c r="D535" s="3"/>
      <c r="E535" s="3"/>
      <c r="F535" s="12">
        <v>0</v>
      </c>
      <c r="G535" s="12">
        <v>0</v>
      </c>
      <c r="H535" s="3"/>
      <c r="I535" s="36" t="str">
        <f t="shared" si="40"/>
        <v>22E1</v>
      </c>
      <c r="J535" s="36">
        <f t="shared" si="41"/>
        <v>1</v>
      </c>
      <c r="K535" s="36">
        <f t="shared" si="42"/>
        <v>22</v>
      </c>
      <c r="L535" s="36" t="str">
        <f t="shared" si="43"/>
        <v>E</v>
      </c>
      <c r="M535" s="36" t="str">
        <f t="shared" si="44"/>
        <v>MQ250</v>
      </c>
    </row>
    <row r="536" spans="1:13" x14ac:dyDescent="0.3">
      <c r="A536" s="3" t="s">
        <v>19</v>
      </c>
      <c r="B536" s="3" t="s">
        <v>679</v>
      </c>
      <c r="C536" s="3" t="s">
        <v>27</v>
      </c>
      <c r="D536" s="3"/>
      <c r="E536" s="3"/>
      <c r="F536" s="12">
        <v>0</v>
      </c>
      <c r="G536" s="12">
        <v>0</v>
      </c>
      <c r="H536" s="3"/>
      <c r="I536" s="36" t="str">
        <f t="shared" si="40"/>
        <v>22E1</v>
      </c>
      <c r="J536" s="36">
        <f t="shared" si="41"/>
        <v>1</v>
      </c>
      <c r="K536" s="36">
        <f t="shared" si="42"/>
        <v>22</v>
      </c>
      <c r="L536" s="36" t="str">
        <f t="shared" si="43"/>
        <v>E</v>
      </c>
      <c r="M536" s="36" t="str">
        <f t="shared" si="44"/>
        <v>MQ250</v>
      </c>
    </row>
    <row r="537" spans="1:13" x14ac:dyDescent="0.3">
      <c r="A537" s="3" t="s">
        <v>19</v>
      </c>
      <c r="B537" s="3" t="s">
        <v>680</v>
      </c>
      <c r="C537" s="3" t="s">
        <v>27</v>
      </c>
      <c r="D537" s="3"/>
      <c r="E537" s="3"/>
      <c r="F537" s="12">
        <v>0</v>
      </c>
      <c r="G537" s="12">
        <v>0</v>
      </c>
      <c r="H537" s="3"/>
      <c r="I537" s="36" t="str">
        <f t="shared" si="40"/>
        <v>22E2</v>
      </c>
      <c r="J537" s="36">
        <f t="shared" si="41"/>
        <v>2</v>
      </c>
      <c r="K537" s="36">
        <f t="shared" si="42"/>
        <v>22</v>
      </c>
      <c r="L537" s="36" t="str">
        <f t="shared" si="43"/>
        <v>E</v>
      </c>
      <c r="M537" s="36" t="str">
        <f t="shared" si="44"/>
        <v>MQ250</v>
      </c>
    </row>
    <row r="538" spans="1:13" x14ac:dyDescent="0.3">
      <c r="A538" s="3" t="s">
        <v>19</v>
      </c>
      <c r="B538" s="3" t="s">
        <v>681</v>
      </c>
      <c r="C538" s="3" t="s">
        <v>27</v>
      </c>
      <c r="D538" s="3"/>
      <c r="E538" s="3"/>
      <c r="F538" s="12">
        <v>0</v>
      </c>
      <c r="G538" s="12">
        <v>0</v>
      </c>
      <c r="H538" s="3"/>
      <c r="I538" s="36" t="str">
        <f t="shared" si="40"/>
        <v>22E2</v>
      </c>
      <c r="J538" s="36">
        <f t="shared" si="41"/>
        <v>2</v>
      </c>
      <c r="K538" s="36">
        <f t="shared" si="42"/>
        <v>22</v>
      </c>
      <c r="L538" s="36" t="str">
        <f t="shared" si="43"/>
        <v>E</v>
      </c>
      <c r="M538" s="36" t="str">
        <f t="shared" si="44"/>
        <v>MQ250</v>
      </c>
    </row>
    <row r="539" spans="1:13" x14ac:dyDescent="0.3">
      <c r="A539" s="3" t="s">
        <v>19</v>
      </c>
      <c r="B539" s="3" t="s">
        <v>682</v>
      </c>
      <c r="C539" s="3" t="s">
        <v>598</v>
      </c>
      <c r="D539" s="3" t="s">
        <v>683</v>
      </c>
      <c r="E539" s="3"/>
      <c r="F539" s="12">
        <v>110</v>
      </c>
      <c r="G539" s="12">
        <v>0</v>
      </c>
      <c r="H539" s="3"/>
      <c r="I539" s="36" t="str">
        <f t="shared" si="40"/>
        <v>22E2</v>
      </c>
      <c r="J539" s="36">
        <f t="shared" si="41"/>
        <v>2</v>
      </c>
      <c r="K539" s="36">
        <f t="shared" si="42"/>
        <v>22</v>
      </c>
      <c r="L539" s="36" t="str">
        <f t="shared" si="43"/>
        <v>E</v>
      </c>
      <c r="M539" s="36" t="str">
        <f t="shared" si="44"/>
        <v>MQ250</v>
      </c>
    </row>
    <row r="540" spans="1:13" hidden="1" x14ac:dyDescent="0.3">
      <c r="A540" s="3" t="s">
        <v>19</v>
      </c>
      <c r="B540" s="3" t="s">
        <v>684</v>
      </c>
      <c r="C540" s="3" t="s">
        <v>598</v>
      </c>
      <c r="D540" s="3" t="s">
        <v>685</v>
      </c>
      <c r="E540" s="3"/>
      <c r="F540" s="12">
        <v>110</v>
      </c>
      <c r="G540" s="12">
        <v>0</v>
      </c>
      <c r="H540" s="3"/>
      <c r="I540" s="36" t="str">
        <f t="shared" si="40"/>
        <v>22E3</v>
      </c>
      <c r="J540" s="36">
        <f t="shared" si="41"/>
        <v>3</v>
      </c>
      <c r="K540" s="36">
        <f t="shared" si="42"/>
        <v>22</v>
      </c>
      <c r="L540" s="36" t="str">
        <f t="shared" si="43"/>
        <v>E</v>
      </c>
      <c r="M540" s="36" t="str">
        <f t="shared" si="44"/>
        <v>MQ250</v>
      </c>
    </row>
    <row r="541" spans="1:13" hidden="1" x14ac:dyDescent="0.3">
      <c r="A541" s="3" t="s">
        <v>19</v>
      </c>
      <c r="B541" s="3" t="s">
        <v>686</v>
      </c>
      <c r="C541" s="3" t="s">
        <v>598</v>
      </c>
      <c r="D541" s="3" t="s">
        <v>687</v>
      </c>
      <c r="E541" s="3"/>
      <c r="F541" s="12">
        <v>110</v>
      </c>
      <c r="G541" s="12">
        <v>0</v>
      </c>
      <c r="H541" s="3"/>
      <c r="I541" s="36" t="str">
        <f t="shared" si="40"/>
        <v>22E3</v>
      </c>
      <c r="J541" s="36">
        <f t="shared" si="41"/>
        <v>3</v>
      </c>
      <c r="K541" s="36">
        <f t="shared" si="42"/>
        <v>22</v>
      </c>
      <c r="L541" s="36" t="str">
        <f t="shared" si="43"/>
        <v>E</v>
      </c>
      <c r="M541" s="36" t="str">
        <f t="shared" si="44"/>
        <v>MQ250</v>
      </c>
    </row>
    <row r="542" spans="1:13" hidden="1" x14ac:dyDescent="0.3">
      <c r="A542" s="3" t="s">
        <v>19</v>
      </c>
      <c r="B542" s="3" t="s">
        <v>688</v>
      </c>
      <c r="C542" s="3" t="s">
        <v>598</v>
      </c>
      <c r="D542" s="3" t="s">
        <v>689</v>
      </c>
      <c r="E542" s="3"/>
      <c r="F542" s="12">
        <v>110</v>
      </c>
      <c r="G542" s="12">
        <v>0</v>
      </c>
      <c r="H542" s="3"/>
      <c r="I542" s="36" t="str">
        <f t="shared" si="40"/>
        <v>22E3</v>
      </c>
      <c r="J542" s="36">
        <f t="shared" si="41"/>
        <v>3</v>
      </c>
      <c r="K542" s="36">
        <f t="shared" si="42"/>
        <v>22</v>
      </c>
      <c r="L542" s="36" t="str">
        <f t="shared" si="43"/>
        <v>E</v>
      </c>
      <c r="M542" s="36" t="str">
        <f t="shared" si="44"/>
        <v>MQ250</v>
      </c>
    </row>
    <row r="543" spans="1:13" hidden="1" x14ac:dyDescent="0.3">
      <c r="A543" s="3" t="s">
        <v>19</v>
      </c>
      <c r="B543" s="3" t="s">
        <v>690</v>
      </c>
      <c r="C543" s="3" t="s">
        <v>691</v>
      </c>
      <c r="D543" s="3" t="s">
        <v>692</v>
      </c>
      <c r="E543" s="3"/>
      <c r="F543" s="12">
        <v>325</v>
      </c>
      <c r="G543" s="12">
        <v>0</v>
      </c>
      <c r="H543" s="3"/>
      <c r="I543" s="36" t="str">
        <f t="shared" si="40"/>
        <v>22E4</v>
      </c>
      <c r="J543" s="36">
        <f t="shared" si="41"/>
        <v>4</v>
      </c>
      <c r="K543" s="36">
        <f t="shared" si="42"/>
        <v>22</v>
      </c>
      <c r="L543" s="36" t="str">
        <f t="shared" si="43"/>
        <v>E</v>
      </c>
      <c r="M543" s="36" t="str">
        <f t="shared" si="44"/>
        <v>MQ250</v>
      </c>
    </row>
    <row r="544" spans="1:13" hidden="1" x14ac:dyDescent="0.3">
      <c r="A544" s="3" t="s">
        <v>19</v>
      </c>
      <c r="B544" s="3" t="s">
        <v>693</v>
      </c>
      <c r="C544" s="3" t="s">
        <v>694</v>
      </c>
      <c r="D544" s="3" t="s">
        <v>695</v>
      </c>
      <c r="E544" s="3"/>
      <c r="F544" s="12">
        <v>1200</v>
      </c>
      <c r="G544" s="12">
        <v>0</v>
      </c>
      <c r="H544" s="3"/>
      <c r="I544" s="36" t="str">
        <f t="shared" si="40"/>
        <v>22E4</v>
      </c>
      <c r="J544" s="36">
        <f t="shared" si="41"/>
        <v>4</v>
      </c>
      <c r="K544" s="36">
        <f t="shared" si="42"/>
        <v>22</v>
      </c>
      <c r="L544" s="36" t="str">
        <f t="shared" si="43"/>
        <v>E</v>
      </c>
      <c r="M544" s="36" t="str">
        <f t="shared" si="44"/>
        <v>MQ250</v>
      </c>
    </row>
    <row r="545" spans="1:13" hidden="1" x14ac:dyDescent="0.3">
      <c r="A545" s="3" t="s">
        <v>19</v>
      </c>
      <c r="B545" s="3" t="s">
        <v>696</v>
      </c>
      <c r="C545" s="3" t="s">
        <v>697</v>
      </c>
      <c r="D545" s="3" t="s">
        <v>698</v>
      </c>
      <c r="E545" s="3"/>
      <c r="F545" s="12">
        <v>90</v>
      </c>
      <c r="G545" s="12">
        <v>0</v>
      </c>
      <c r="H545" s="3"/>
      <c r="I545" s="36" t="str">
        <f t="shared" si="40"/>
        <v>22E4</v>
      </c>
      <c r="J545" s="36">
        <f t="shared" si="41"/>
        <v>4</v>
      </c>
      <c r="K545" s="36">
        <f t="shared" si="42"/>
        <v>22</v>
      </c>
      <c r="L545" s="36" t="str">
        <f t="shared" si="43"/>
        <v>E</v>
      </c>
      <c r="M545" s="36" t="str">
        <f t="shared" si="44"/>
        <v>MQ250</v>
      </c>
    </row>
    <row r="546" spans="1:13" hidden="1" x14ac:dyDescent="0.3">
      <c r="A546" s="3" t="s">
        <v>19</v>
      </c>
      <c r="B546" s="3" t="s">
        <v>699</v>
      </c>
      <c r="C546" s="3" t="s">
        <v>598</v>
      </c>
      <c r="D546" s="3" t="s">
        <v>700</v>
      </c>
      <c r="E546" s="3"/>
      <c r="F546" s="12">
        <v>110</v>
      </c>
      <c r="G546" s="12">
        <v>0</v>
      </c>
      <c r="H546" s="3"/>
      <c r="I546" s="36" t="str">
        <f t="shared" si="40"/>
        <v>22E5</v>
      </c>
      <c r="J546" s="36">
        <f t="shared" si="41"/>
        <v>5</v>
      </c>
      <c r="K546" s="36">
        <f t="shared" si="42"/>
        <v>22</v>
      </c>
      <c r="L546" s="36" t="str">
        <f t="shared" si="43"/>
        <v>E</v>
      </c>
      <c r="M546" s="36" t="str">
        <f t="shared" si="44"/>
        <v>MQ250</v>
      </c>
    </row>
    <row r="547" spans="1:13" hidden="1" x14ac:dyDescent="0.3">
      <c r="A547" s="3" t="s">
        <v>19</v>
      </c>
      <c r="B547" s="3" t="s">
        <v>701</v>
      </c>
      <c r="C547" s="3" t="s">
        <v>702</v>
      </c>
      <c r="D547" s="3" t="s">
        <v>703</v>
      </c>
      <c r="E547" s="3"/>
      <c r="F547" s="12">
        <v>144</v>
      </c>
      <c r="G547" s="12">
        <v>0</v>
      </c>
      <c r="H547" s="3"/>
      <c r="I547" s="36" t="str">
        <f t="shared" si="40"/>
        <v>22E5</v>
      </c>
      <c r="J547" s="36">
        <f t="shared" si="41"/>
        <v>5</v>
      </c>
      <c r="K547" s="36">
        <f t="shared" si="42"/>
        <v>22</v>
      </c>
      <c r="L547" s="36" t="str">
        <f t="shared" si="43"/>
        <v>E</v>
      </c>
      <c r="M547" s="36" t="str">
        <f t="shared" si="44"/>
        <v>MQ250</v>
      </c>
    </row>
    <row r="548" spans="1:13" hidden="1" x14ac:dyDescent="0.3">
      <c r="A548" s="3" t="s">
        <v>19</v>
      </c>
      <c r="B548" s="3" t="s">
        <v>704</v>
      </c>
      <c r="C548" s="3" t="s">
        <v>702</v>
      </c>
      <c r="D548" s="3" t="s">
        <v>705</v>
      </c>
      <c r="E548" s="3"/>
      <c r="F548" s="12">
        <v>102</v>
      </c>
      <c r="G548" s="12">
        <v>0</v>
      </c>
      <c r="H548" s="3"/>
      <c r="I548" s="36" t="str">
        <f t="shared" si="40"/>
        <v>22E5</v>
      </c>
      <c r="J548" s="36">
        <f t="shared" si="41"/>
        <v>5</v>
      </c>
      <c r="K548" s="36">
        <f t="shared" si="42"/>
        <v>22</v>
      </c>
      <c r="L548" s="36" t="str">
        <f t="shared" si="43"/>
        <v>E</v>
      </c>
      <c r="M548" s="36" t="str">
        <f t="shared" si="44"/>
        <v>MQ250</v>
      </c>
    </row>
    <row r="549" spans="1:13" hidden="1" x14ac:dyDescent="0.3">
      <c r="A549" s="3" t="s">
        <v>19</v>
      </c>
      <c r="B549" s="3" t="s">
        <v>706</v>
      </c>
      <c r="C549" s="3" t="s">
        <v>27</v>
      </c>
      <c r="D549" s="3"/>
      <c r="E549" s="3"/>
      <c r="F549" s="12">
        <v>0</v>
      </c>
      <c r="G549" s="12">
        <v>0</v>
      </c>
      <c r="H549" s="3"/>
      <c r="I549" s="36" t="str">
        <f t="shared" si="40"/>
        <v>22E6</v>
      </c>
      <c r="J549" s="36">
        <f t="shared" si="41"/>
        <v>6</v>
      </c>
      <c r="K549" s="36">
        <f t="shared" si="42"/>
        <v>22</v>
      </c>
      <c r="L549" s="36" t="str">
        <f t="shared" si="43"/>
        <v>E</v>
      </c>
      <c r="M549" s="36" t="str">
        <f t="shared" si="44"/>
        <v>MQ250</v>
      </c>
    </row>
    <row r="550" spans="1:13" hidden="1" x14ac:dyDescent="0.3">
      <c r="A550" s="3" t="s">
        <v>19</v>
      </c>
      <c r="B550" s="3" t="s">
        <v>707</v>
      </c>
      <c r="C550" s="3" t="s">
        <v>598</v>
      </c>
      <c r="D550" s="3" t="s">
        <v>708</v>
      </c>
      <c r="E550" s="3"/>
      <c r="F550" s="12">
        <v>110</v>
      </c>
      <c r="G550" s="12">
        <v>0</v>
      </c>
      <c r="H550" s="3"/>
      <c r="I550" s="36" t="str">
        <f t="shared" si="40"/>
        <v>22E6</v>
      </c>
      <c r="J550" s="36">
        <f t="shared" si="41"/>
        <v>6</v>
      </c>
      <c r="K550" s="36">
        <f t="shared" si="42"/>
        <v>22</v>
      </c>
      <c r="L550" s="36" t="str">
        <f t="shared" si="43"/>
        <v>E</v>
      </c>
      <c r="M550" s="36" t="str">
        <f t="shared" si="44"/>
        <v>MQ250</v>
      </c>
    </row>
    <row r="551" spans="1:13" hidden="1" x14ac:dyDescent="0.3">
      <c r="A551" s="3" t="s">
        <v>19</v>
      </c>
      <c r="B551" s="3" t="s">
        <v>709</v>
      </c>
      <c r="C551" s="3" t="s">
        <v>27</v>
      </c>
      <c r="D551" s="3"/>
      <c r="E551" s="3"/>
      <c r="F551" s="12">
        <v>0</v>
      </c>
      <c r="G551" s="12">
        <v>0</v>
      </c>
      <c r="H551" s="3"/>
      <c r="I551" s="36" t="str">
        <f t="shared" si="40"/>
        <v>22E6</v>
      </c>
      <c r="J551" s="36">
        <f t="shared" si="41"/>
        <v>6</v>
      </c>
      <c r="K551" s="36">
        <f t="shared" si="42"/>
        <v>22</v>
      </c>
      <c r="L551" s="36" t="str">
        <f t="shared" si="43"/>
        <v>E</v>
      </c>
      <c r="M551" s="36" t="str">
        <f t="shared" si="44"/>
        <v>MQ250</v>
      </c>
    </row>
    <row r="552" spans="1:13" hidden="1" x14ac:dyDescent="0.3">
      <c r="A552" s="3" t="s">
        <v>19</v>
      </c>
      <c r="B552" s="3" t="s">
        <v>710</v>
      </c>
      <c r="C552" s="3" t="s">
        <v>27</v>
      </c>
      <c r="D552" s="3"/>
      <c r="E552" s="3"/>
      <c r="F552" s="12">
        <v>0</v>
      </c>
      <c r="G552" s="12">
        <v>0</v>
      </c>
      <c r="H552" s="3"/>
      <c r="I552" s="36" t="str">
        <f t="shared" si="40"/>
        <v>22E7</v>
      </c>
      <c r="J552" s="36">
        <f t="shared" si="41"/>
        <v>7</v>
      </c>
      <c r="K552" s="36">
        <f t="shared" si="42"/>
        <v>22</v>
      </c>
      <c r="L552" s="36" t="str">
        <f t="shared" si="43"/>
        <v>E</v>
      </c>
      <c r="M552" s="36" t="str">
        <f t="shared" si="44"/>
        <v>MQ250</v>
      </c>
    </row>
    <row r="553" spans="1:13" hidden="1" x14ac:dyDescent="0.3">
      <c r="A553" s="3" t="s">
        <v>19</v>
      </c>
      <c r="B553" s="3" t="s">
        <v>711</v>
      </c>
      <c r="C553" s="3" t="s">
        <v>27</v>
      </c>
      <c r="D553" s="3"/>
      <c r="E553" s="3"/>
      <c r="F553" s="12">
        <v>0</v>
      </c>
      <c r="G553" s="12">
        <v>0</v>
      </c>
      <c r="H553" s="3"/>
      <c r="I553" s="36" t="str">
        <f t="shared" si="40"/>
        <v>22E7</v>
      </c>
      <c r="J553" s="36">
        <f t="shared" si="41"/>
        <v>7</v>
      </c>
      <c r="K553" s="36">
        <f t="shared" si="42"/>
        <v>22</v>
      </c>
      <c r="L553" s="36" t="str">
        <f t="shared" si="43"/>
        <v>E</v>
      </c>
      <c r="M553" s="36" t="str">
        <f t="shared" si="44"/>
        <v>MQ250</v>
      </c>
    </row>
    <row r="554" spans="1:13" hidden="1" x14ac:dyDescent="0.3">
      <c r="A554" s="3" t="s">
        <v>19</v>
      </c>
      <c r="B554" s="3" t="s">
        <v>712</v>
      </c>
      <c r="C554" s="3" t="s">
        <v>27</v>
      </c>
      <c r="D554" s="3"/>
      <c r="E554" s="3"/>
      <c r="F554" s="12">
        <v>0</v>
      </c>
      <c r="G554" s="12">
        <v>0</v>
      </c>
      <c r="H554" s="3"/>
      <c r="I554" s="36" t="str">
        <f t="shared" si="40"/>
        <v>22E7</v>
      </c>
      <c r="J554" s="36">
        <f t="shared" si="41"/>
        <v>7</v>
      </c>
      <c r="K554" s="36">
        <f t="shared" si="42"/>
        <v>22</v>
      </c>
      <c r="L554" s="36" t="str">
        <f t="shared" si="43"/>
        <v>E</v>
      </c>
      <c r="M554" s="36" t="str">
        <f t="shared" si="44"/>
        <v>MQ250</v>
      </c>
    </row>
    <row r="555" spans="1:13" hidden="1" x14ac:dyDescent="0.3">
      <c r="A555" s="3" t="s">
        <v>19</v>
      </c>
      <c r="B555" s="3" t="s">
        <v>713</v>
      </c>
      <c r="C555" s="3" t="s">
        <v>27</v>
      </c>
      <c r="D555" s="3"/>
      <c r="E555" s="3"/>
      <c r="F555" s="12">
        <v>0</v>
      </c>
      <c r="G555" s="12">
        <v>0</v>
      </c>
      <c r="H555" s="3"/>
      <c r="I555" s="36" t="str">
        <f t="shared" si="40"/>
        <v>22E8</v>
      </c>
      <c r="J555" s="36">
        <f t="shared" si="41"/>
        <v>8</v>
      </c>
      <c r="K555" s="36">
        <f t="shared" si="42"/>
        <v>22</v>
      </c>
      <c r="L555" s="36" t="str">
        <f t="shared" si="43"/>
        <v>E</v>
      </c>
      <c r="M555" s="36" t="str">
        <f t="shared" si="44"/>
        <v>MQ250</v>
      </c>
    </row>
    <row r="556" spans="1:13" hidden="1" x14ac:dyDescent="0.3">
      <c r="A556" s="3" t="s">
        <v>19</v>
      </c>
      <c r="B556" s="3" t="s">
        <v>714</v>
      </c>
      <c r="C556" s="3" t="s">
        <v>27</v>
      </c>
      <c r="D556" s="3"/>
      <c r="E556" s="3"/>
      <c r="F556" s="12">
        <v>0</v>
      </c>
      <c r="G556" s="12">
        <v>0</v>
      </c>
      <c r="H556" s="3"/>
      <c r="I556" s="36" t="str">
        <f t="shared" si="40"/>
        <v>22E8</v>
      </c>
      <c r="J556" s="36">
        <f t="shared" si="41"/>
        <v>8</v>
      </c>
      <c r="K556" s="36">
        <f t="shared" si="42"/>
        <v>22</v>
      </c>
      <c r="L556" s="36" t="str">
        <f t="shared" si="43"/>
        <v>E</v>
      </c>
      <c r="M556" s="36" t="str">
        <f t="shared" si="44"/>
        <v>MQ250</v>
      </c>
    </row>
    <row r="557" spans="1:13" hidden="1" x14ac:dyDescent="0.3">
      <c r="A557" s="3" t="s">
        <v>19</v>
      </c>
      <c r="B557" s="3" t="s">
        <v>715</v>
      </c>
      <c r="C557" s="3" t="s">
        <v>27</v>
      </c>
      <c r="D557" s="3"/>
      <c r="E557" s="3"/>
      <c r="F557" s="12">
        <v>0</v>
      </c>
      <c r="G557" s="12">
        <v>0</v>
      </c>
      <c r="H557" s="3"/>
      <c r="I557" s="36" t="str">
        <f t="shared" si="40"/>
        <v>22E8</v>
      </c>
      <c r="J557" s="36">
        <f t="shared" si="41"/>
        <v>8</v>
      </c>
      <c r="K557" s="36">
        <f t="shared" si="42"/>
        <v>22</v>
      </c>
      <c r="L557" s="36" t="str">
        <f t="shared" si="43"/>
        <v>E</v>
      </c>
      <c r="M557" s="36" t="str">
        <f t="shared" si="44"/>
        <v>MQ250</v>
      </c>
    </row>
    <row r="558" spans="1:13" hidden="1" x14ac:dyDescent="0.3">
      <c r="A558" s="3" t="s">
        <v>19</v>
      </c>
      <c r="B558" s="3" t="s">
        <v>716</v>
      </c>
      <c r="C558" s="3" t="s">
        <v>717</v>
      </c>
      <c r="D558" s="3" t="s">
        <v>718</v>
      </c>
      <c r="E558" s="3"/>
      <c r="F558" s="12">
        <v>42</v>
      </c>
      <c r="G558" s="12">
        <v>0</v>
      </c>
      <c r="H558" s="3"/>
      <c r="I558" s="36" t="str">
        <f t="shared" si="40"/>
        <v>22E9</v>
      </c>
      <c r="J558" s="36">
        <f t="shared" si="41"/>
        <v>9</v>
      </c>
      <c r="K558" s="36">
        <f t="shared" si="42"/>
        <v>22</v>
      </c>
      <c r="L558" s="36" t="str">
        <f t="shared" si="43"/>
        <v>E</v>
      </c>
      <c r="M558" s="36" t="str">
        <f t="shared" si="44"/>
        <v>MQ250</v>
      </c>
    </row>
    <row r="559" spans="1:13" hidden="1" x14ac:dyDescent="0.3">
      <c r="A559" s="3" t="s">
        <v>19</v>
      </c>
      <c r="B559" s="3" t="s">
        <v>719</v>
      </c>
      <c r="C559" s="3" t="s">
        <v>717</v>
      </c>
      <c r="D559" s="3" t="s">
        <v>720</v>
      </c>
      <c r="E559" s="3"/>
      <c r="F559" s="12">
        <v>42</v>
      </c>
      <c r="G559" s="12">
        <v>0</v>
      </c>
      <c r="H559" s="3"/>
      <c r="I559" s="36" t="str">
        <f t="shared" si="40"/>
        <v>22E9</v>
      </c>
      <c r="J559" s="36">
        <f t="shared" si="41"/>
        <v>9</v>
      </c>
      <c r="K559" s="36">
        <f t="shared" si="42"/>
        <v>22</v>
      </c>
      <c r="L559" s="36" t="str">
        <f t="shared" si="43"/>
        <v>E</v>
      </c>
      <c r="M559" s="36" t="str">
        <f t="shared" si="44"/>
        <v>MQ250</v>
      </c>
    </row>
    <row r="560" spans="1:13" hidden="1" x14ac:dyDescent="0.3">
      <c r="A560" s="3" t="s">
        <v>19</v>
      </c>
      <c r="B560" s="3" t="s">
        <v>721</v>
      </c>
      <c r="C560" s="3" t="s">
        <v>717</v>
      </c>
      <c r="D560" s="3" t="s">
        <v>722</v>
      </c>
      <c r="E560" s="3"/>
      <c r="F560" s="12">
        <v>42</v>
      </c>
      <c r="G560" s="12">
        <v>0</v>
      </c>
      <c r="H560" s="3"/>
      <c r="I560" s="36" t="str">
        <f t="shared" si="40"/>
        <v>22E9</v>
      </c>
      <c r="J560" s="36">
        <f t="shared" si="41"/>
        <v>9</v>
      </c>
      <c r="K560" s="36">
        <f t="shared" si="42"/>
        <v>22</v>
      </c>
      <c r="L560" s="36" t="str">
        <f t="shared" si="43"/>
        <v>E</v>
      </c>
      <c r="M560" s="36" t="str">
        <f t="shared" si="44"/>
        <v>MQ250</v>
      </c>
    </row>
    <row r="561" spans="1:13" x14ac:dyDescent="0.3">
      <c r="A561" s="3" t="s">
        <v>19</v>
      </c>
      <c r="B561" s="3" t="s">
        <v>723</v>
      </c>
      <c r="C561" s="3" t="s">
        <v>27</v>
      </c>
      <c r="D561" s="3"/>
      <c r="E561" s="3"/>
      <c r="F561" s="12">
        <v>0</v>
      </c>
      <c r="G561" s="12">
        <v>0</v>
      </c>
      <c r="H561" s="3"/>
      <c r="I561" s="36" t="str">
        <f t="shared" si="40"/>
        <v>22F1</v>
      </c>
      <c r="J561" s="36">
        <f t="shared" si="41"/>
        <v>1</v>
      </c>
      <c r="K561" s="36">
        <f t="shared" si="42"/>
        <v>22</v>
      </c>
      <c r="L561" s="36" t="str">
        <f t="shared" si="43"/>
        <v>F</v>
      </c>
      <c r="M561" s="36" t="str">
        <f t="shared" si="44"/>
        <v>MQ250</v>
      </c>
    </row>
    <row r="562" spans="1:13" x14ac:dyDescent="0.3">
      <c r="A562" s="3" t="s">
        <v>19</v>
      </c>
      <c r="B562" s="3" t="s">
        <v>724</v>
      </c>
      <c r="C562" s="3" t="s">
        <v>27</v>
      </c>
      <c r="D562" s="3"/>
      <c r="E562" s="3"/>
      <c r="F562" s="12">
        <v>0</v>
      </c>
      <c r="G562" s="12">
        <v>0</v>
      </c>
      <c r="H562" s="3"/>
      <c r="I562" s="36" t="str">
        <f t="shared" si="40"/>
        <v>22F1</v>
      </c>
      <c r="J562" s="36">
        <f t="shared" si="41"/>
        <v>1</v>
      </c>
      <c r="K562" s="36">
        <f t="shared" si="42"/>
        <v>22</v>
      </c>
      <c r="L562" s="36" t="str">
        <f t="shared" si="43"/>
        <v>F</v>
      </c>
      <c r="M562" s="36" t="str">
        <f t="shared" si="44"/>
        <v>MQ250</v>
      </c>
    </row>
    <row r="563" spans="1:13" x14ac:dyDescent="0.3">
      <c r="A563" s="3" t="s">
        <v>19</v>
      </c>
      <c r="B563" s="3" t="s">
        <v>725</v>
      </c>
      <c r="C563" s="3" t="s">
        <v>27</v>
      </c>
      <c r="D563" s="3"/>
      <c r="E563" s="3"/>
      <c r="F563" s="12">
        <v>0</v>
      </c>
      <c r="G563" s="12">
        <v>0</v>
      </c>
      <c r="H563" s="3"/>
      <c r="I563" s="36" t="str">
        <f t="shared" si="40"/>
        <v>22F1</v>
      </c>
      <c r="J563" s="36">
        <f t="shared" si="41"/>
        <v>1</v>
      </c>
      <c r="K563" s="36">
        <f t="shared" si="42"/>
        <v>22</v>
      </c>
      <c r="L563" s="36" t="str">
        <f t="shared" si="43"/>
        <v>F</v>
      </c>
      <c r="M563" s="36" t="str">
        <f t="shared" si="44"/>
        <v>MQ250</v>
      </c>
    </row>
    <row r="564" spans="1:13" x14ac:dyDescent="0.3">
      <c r="A564" s="3" t="s">
        <v>19</v>
      </c>
      <c r="B564" s="3" t="s">
        <v>726</v>
      </c>
      <c r="C564" s="3" t="s">
        <v>27</v>
      </c>
      <c r="D564" s="3"/>
      <c r="E564" s="3"/>
      <c r="F564" s="12">
        <v>0</v>
      </c>
      <c r="G564" s="12">
        <v>0</v>
      </c>
      <c r="H564" s="3"/>
      <c r="I564" s="36" t="str">
        <f t="shared" si="40"/>
        <v>22F2</v>
      </c>
      <c r="J564" s="36">
        <f t="shared" si="41"/>
        <v>2</v>
      </c>
      <c r="K564" s="36">
        <f t="shared" si="42"/>
        <v>22</v>
      </c>
      <c r="L564" s="36" t="str">
        <f t="shared" si="43"/>
        <v>F</v>
      </c>
      <c r="M564" s="36" t="str">
        <f t="shared" si="44"/>
        <v>MQ250</v>
      </c>
    </row>
    <row r="565" spans="1:13" x14ac:dyDescent="0.3">
      <c r="A565" s="3" t="s">
        <v>19</v>
      </c>
      <c r="B565" s="3" t="s">
        <v>727</v>
      </c>
      <c r="C565" s="3" t="s">
        <v>717</v>
      </c>
      <c r="D565" s="3" t="s">
        <v>728</v>
      </c>
      <c r="E565" s="3"/>
      <c r="F565" s="12">
        <v>42</v>
      </c>
      <c r="G565" s="12">
        <v>0</v>
      </c>
      <c r="H565" s="3"/>
      <c r="I565" s="36" t="str">
        <f t="shared" si="40"/>
        <v>22F2</v>
      </c>
      <c r="J565" s="36">
        <f t="shared" si="41"/>
        <v>2</v>
      </c>
      <c r="K565" s="36">
        <f t="shared" si="42"/>
        <v>22</v>
      </c>
      <c r="L565" s="36" t="str">
        <f t="shared" si="43"/>
        <v>F</v>
      </c>
      <c r="M565" s="36" t="str">
        <f t="shared" si="44"/>
        <v>MQ250</v>
      </c>
    </row>
    <row r="566" spans="1:13" x14ac:dyDescent="0.3">
      <c r="A566" s="3" t="s">
        <v>19</v>
      </c>
      <c r="B566" s="3" t="s">
        <v>729</v>
      </c>
      <c r="C566" s="3" t="s">
        <v>27</v>
      </c>
      <c r="D566" s="3"/>
      <c r="E566" s="3"/>
      <c r="F566" s="12">
        <v>0</v>
      </c>
      <c r="G566" s="12">
        <v>0</v>
      </c>
      <c r="H566" s="3"/>
      <c r="I566" s="36" t="str">
        <f t="shared" si="40"/>
        <v>22F2</v>
      </c>
      <c r="J566" s="36">
        <f t="shared" si="41"/>
        <v>2</v>
      </c>
      <c r="K566" s="36">
        <f t="shared" si="42"/>
        <v>22</v>
      </c>
      <c r="L566" s="36" t="str">
        <f t="shared" si="43"/>
        <v>F</v>
      </c>
      <c r="M566" s="36" t="str">
        <f t="shared" si="44"/>
        <v>MQ250</v>
      </c>
    </row>
    <row r="567" spans="1:13" hidden="1" x14ac:dyDescent="0.3">
      <c r="A567" s="3" t="s">
        <v>19</v>
      </c>
      <c r="B567" s="3" t="s">
        <v>730</v>
      </c>
      <c r="C567" s="3" t="s">
        <v>27</v>
      </c>
      <c r="D567" s="3"/>
      <c r="E567" s="3"/>
      <c r="F567" s="12">
        <v>0</v>
      </c>
      <c r="G567" s="12">
        <v>0</v>
      </c>
      <c r="H567" s="3"/>
      <c r="I567" s="36" t="str">
        <f t="shared" si="40"/>
        <v>22F3</v>
      </c>
      <c r="J567" s="36">
        <f t="shared" si="41"/>
        <v>3</v>
      </c>
      <c r="K567" s="36">
        <f t="shared" si="42"/>
        <v>22</v>
      </c>
      <c r="L567" s="36" t="str">
        <f t="shared" si="43"/>
        <v>F</v>
      </c>
      <c r="M567" s="36" t="str">
        <f t="shared" si="44"/>
        <v>MQ250</v>
      </c>
    </row>
    <row r="568" spans="1:13" hidden="1" x14ac:dyDescent="0.3">
      <c r="A568" s="3" t="s">
        <v>19</v>
      </c>
      <c r="B568" s="3" t="s">
        <v>731</v>
      </c>
      <c r="C568" s="3" t="s">
        <v>732</v>
      </c>
      <c r="D568" s="3" t="s">
        <v>733</v>
      </c>
      <c r="E568" s="3"/>
      <c r="F568" s="12">
        <v>672</v>
      </c>
      <c r="G568" s="12">
        <v>0</v>
      </c>
      <c r="H568" s="3"/>
      <c r="I568" s="36" t="str">
        <f t="shared" si="40"/>
        <v>22F3</v>
      </c>
      <c r="J568" s="36">
        <f t="shared" si="41"/>
        <v>3</v>
      </c>
      <c r="K568" s="36">
        <f t="shared" si="42"/>
        <v>22</v>
      </c>
      <c r="L568" s="36" t="str">
        <f t="shared" si="43"/>
        <v>F</v>
      </c>
      <c r="M568" s="36" t="str">
        <f t="shared" si="44"/>
        <v>MQ250</v>
      </c>
    </row>
    <row r="569" spans="1:13" hidden="1" x14ac:dyDescent="0.3">
      <c r="A569" s="3" t="s">
        <v>19</v>
      </c>
      <c r="B569" s="3" t="s">
        <v>734</v>
      </c>
      <c r="C569" s="3" t="s">
        <v>27</v>
      </c>
      <c r="D569" s="3"/>
      <c r="E569" s="3"/>
      <c r="F569" s="12">
        <v>0</v>
      </c>
      <c r="G569" s="12">
        <v>0</v>
      </c>
      <c r="H569" s="3"/>
      <c r="I569" s="36" t="str">
        <f t="shared" si="40"/>
        <v>22F3</v>
      </c>
      <c r="J569" s="36">
        <f t="shared" si="41"/>
        <v>3</v>
      </c>
      <c r="K569" s="36">
        <f t="shared" si="42"/>
        <v>22</v>
      </c>
      <c r="L569" s="36" t="str">
        <f t="shared" si="43"/>
        <v>F</v>
      </c>
      <c r="M569" s="36" t="str">
        <f t="shared" si="44"/>
        <v>MQ250</v>
      </c>
    </row>
    <row r="570" spans="1:13" hidden="1" x14ac:dyDescent="0.3">
      <c r="A570" s="3" t="s">
        <v>19</v>
      </c>
      <c r="B570" s="3" t="s">
        <v>735</v>
      </c>
      <c r="C570" s="3" t="s">
        <v>27</v>
      </c>
      <c r="D570" s="3"/>
      <c r="E570" s="3"/>
      <c r="F570" s="12">
        <v>0</v>
      </c>
      <c r="G570" s="12">
        <v>0</v>
      </c>
      <c r="H570" s="3"/>
      <c r="I570" s="36" t="str">
        <f t="shared" si="40"/>
        <v>22F4</v>
      </c>
      <c r="J570" s="36">
        <f t="shared" si="41"/>
        <v>4</v>
      </c>
      <c r="K570" s="36">
        <f t="shared" si="42"/>
        <v>22</v>
      </c>
      <c r="L570" s="36" t="str">
        <f t="shared" si="43"/>
        <v>F</v>
      </c>
      <c r="M570" s="36" t="str">
        <f t="shared" si="44"/>
        <v>MQ250</v>
      </c>
    </row>
    <row r="571" spans="1:13" hidden="1" x14ac:dyDescent="0.3">
      <c r="A571" s="3" t="s">
        <v>19</v>
      </c>
      <c r="B571" s="3" t="s">
        <v>736</v>
      </c>
      <c r="C571" s="3" t="s">
        <v>737</v>
      </c>
      <c r="D571" s="3" t="s">
        <v>738</v>
      </c>
      <c r="E571" s="3"/>
      <c r="F571" s="12">
        <v>134</v>
      </c>
      <c r="G571" s="12">
        <v>0</v>
      </c>
      <c r="H571" s="3"/>
      <c r="I571" s="36" t="str">
        <f t="shared" si="40"/>
        <v>22F4</v>
      </c>
      <c r="J571" s="36">
        <f t="shared" si="41"/>
        <v>4</v>
      </c>
      <c r="K571" s="36">
        <f t="shared" si="42"/>
        <v>22</v>
      </c>
      <c r="L571" s="36" t="str">
        <f t="shared" si="43"/>
        <v>F</v>
      </c>
      <c r="M571" s="36" t="str">
        <f t="shared" si="44"/>
        <v>MQ250</v>
      </c>
    </row>
    <row r="572" spans="1:13" hidden="1" x14ac:dyDescent="0.3">
      <c r="A572" s="3" t="s">
        <v>19</v>
      </c>
      <c r="B572" s="3" t="s">
        <v>739</v>
      </c>
      <c r="C572" s="3" t="s">
        <v>639</v>
      </c>
      <c r="D572" s="3" t="s">
        <v>740</v>
      </c>
      <c r="E572" s="3"/>
      <c r="F572" s="12">
        <v>288</v>
      </c>
      <c r="G572" s="12">
        <v>0</v>
      </c>
      <c r="H572" s="3"/>
      <c r="I572" s="36" t="str">
        <f t="shared" si="40"/>
        <v>22F4</v>
      </c>
      <c r="J572" s="36">
        <f t="shared" si="41"/>
        <v>4</v>
      </c>
      <c r="K572" s="36">
        <f t="shared" si="42"/>
        <v>22</v>
      </c>
      <c r="L572" s="36" t="str">
        <f t="shared" si="43"/>
        <v>F</v>
      </c>
      <c r="M572" s="36" t="str">
        <f t="shared" si="44"/>
        <v>MQ250</v>
      </c>
    </row>
    <row r="573" spans="1:13" hidden="1" x14ac:dyDescent="0.3">
      <c r="A573" s="3" t="s">
        <v>19</v>
      </c>
      <c r="B573" s="3" t="s">
        <v>741</v>
      </c>
      <c r="C573" s="3" t="s">
        <v>586</v>
      </c>
      <c r="D573" s="3" t="s">
        <v>742</v>
      </c>
      <c r="E573" s="3"/>
      <c r="F573" s="12">
        <v>420</v>
      </c>
      <c r="G573" s="12">
        <v>0</v>
      </c>
      <c r="H573" s="3"/>
      <c r="I573" s="36" t="str">
        <f t="shared" si="40"/>
        <v>22F5</v>
      </c>
      <c r="J573" s="36">
        <f t="shared" si="41"/>
        <v>5</v>
      </c>
      <c r="K573" s="36">
        <f t="shared" si="42"/>
        <v>22</v>
      </c>
      <c r="L573" s="36" t="str">
        <f t="shared" si="43"/>
        <v>F</v>
      </c>
      <c r="M573" s="36" t="str">
        <f t="shared" si="44"/>
        <v>MQ250</v>
      </c>
    </row>
    <row r="574" spans="1:13" hidden="1" x14ac:dyDescent="0.3">
      <c r="A574" s="3" t="s">
        <v>19</v>
      </c>
      <c r="B574" s="3" t="s">
        <v>743</v>
      </c>
      <c r="C574" s="3" t="s">
        <v>586</v>
      </c>
      <c r="D574" s="3" t="s">
        <v>744</v>
      </c>
      <c r="E574" s="3"/>
      <c r="F574" s="12">
        <v>420</v>
      </c>
      <c r="G574" s="12">
        <v>0</v>
      </c>
      <c r="H574" s="3"/>
      <c r="I574" s="36" t="str">
        <f t="shared" si="40"/>
        <v>22F5</v>
      </c>
      <c r="J574" s="36">
        <f t="shared" si="41"/>
        <v>5</v>
      </c>
      <c r="K574" s="36">
        <f t="shared" si="42"/>
        <v>22</v>
      </c>
      <c r="L574" s="36" t="str">
        <f t="shared" si="43"/>
        <v>F</v>
      </c>
      <c r="M574" s="36" t="str">
        <f t="shared" si="44"/>
        <v>MQ250</v>
      </c>
    </row>
    <row r="575" spans="1:13" hidden="1" x14ac:dyDescent="0.3">
      <c r="A575" s="3" t="s">
        <v>19</v>
      </c>
      <c r="B575" s="3" t="s">
        <v>745</v>
      </c>
      <c r="C575" s="3" t="s">
        <v>694</v>
      </c>
      <c r="D575" s="3" t="s">
        <v>746</v>
      </c>
      <c r="E575" s="3"/>
      <c r="F575" s="12">
        <v>1200</v>
      </c>
      <c r="G575" s="12">
        <v>0</v>
      </c>
      <c r="H575" s="3"/>
      <c r="I575" s="36" t="str">
        <f t="shared" si="40"/>
        <v>22F5</v>
      </c>
      <c r="J575" s="36">
        <f t="shared" si="41"/>
        <v>5</v>
      </c>
      <c r="K575" s="36">
        <f t="shared" si="42"/>
        <v>22</v>
      </c>
      <c r="L575" s="36" t="str">
        <f t="shared" si="43"/>
        <v>F</v>
      </c>
      <c r="M575" s="36" t="str">
        <f t="shared" si="44"/>
        <v>MQ250</v>
      </c>
    </row>
    <row r="576" spans="1:13" hidden="1" x14ac:dyDescent="0.3">
      <c r="A576" s="3" t="s">
        <v>19</v>
      </c>
      <c r="B576" s="3" t="s">
        <v>747</v>
      </c>
      <c r="C576" s="3" t="s">
        <v>598</v>
      </c>
      <c r="D576" s="3" t="s">
        <v>748</v>
      </c>
      <c r="E576" s="3"/>
      <c r="F576" s="12">
        <v>110</v>
      </c>
      <c r="G576" s="12">
        <v>0</v>
      </c>
      <c r="H576" s="3"/>
      <c r="I576" s="36" t="str">
        <f t="shared" si="40"/>
        <v>22F6</v>
      </c>
      <c r="J576" s="36">
        <f t="shared" si="41"/>
        <v>6</v>
      </c>
      <c r="K576" s="36">
        <f t="shared" si="42"/>
        <v>22</v>
      </c>
      <c r="L576" s="36" t="str">
        <f t="shared" si="43"/>
        <v>F</v>
      </c>
      <c r="M576" s="36" t="str">
        <f t="shared" si="44"/>
        <v>MQ250</v>
      </c>
    </row>
    <row r="577" spans="1:13" hidden="1" x14ac:dyDescent="0.3">
      <c r="A577" s="3" t="s">
        <v>19</v>
      </c>
      <c r="B577" s="3" t="s">
        <v>749</v>
      </c>
      <c r="C577" s="3" t="s">
        <v>598</v>
      </c>
      <c r="D577" s="3" t="s">
        <v>750</v>
      </c>
      <c r="E577" s="3"/>
      <c r="F577" s="12">
        <v>110</v>
      </c>
      <c r="G577" s="12">
        <v>0</v>
      </c>
      <c r="H577" s="3"/>
      <c r="I577" s="36" t="str">
        <f t="shared" si="40"/>
        <v>22F6</v>
      </c>
      <c r="J577" s="36">
        <f t="shared" si="41"/>
        <v>6</v>
      </c>
      <c r="K577" s="36">
        <f t="shared" si="42"/>
        <v>22</v>
      </c>
      <c r="L577" s="36" t="str">
        <f t="shared" si="43"/>
        <v>F</v>
      </c>
      <c r="M577" s="36" t="str">
        <f t="shared" si="44"/>
        <v>MQ250</v>
      </c>
    </row>
    <row r="578" spans="1:13" hidden="1" x14ac:dyDescent="0.3">
      <c r="A578" s="3" t="s">
        <v>19</v>
      </c>
      <c r="B578" s="3" t="s">
        <v>751</v>
      </c>
      <c r="C578" s="3" t="s">
        <v>614</v>
      </c>
      <c r="D578" s="3" t="s">
        <v>752</v>
      </c>
      <c r="E578" s="3"/>
      <c r="F578" s="12">
        <v>432</v>
      </c>
      <c r="G578" s="12">
        <v>0</v>
      </c>
      <c r="H578" s="3"/>
      <c r="I578" s="36" t="str">
        <f t="shared" si="40"/>
        <v>22F6</v>
      </c>
      <c r="J578" s="36">
        <f t="shared" si="41"/>
        <v>6</v>
      </c>
      <c r="K578" s="36">
        <f t="shared" si="42"/>
        <v>22</v>
      </c>
      <c r="L578" s="36" t="str">
        <f t="shared" si="43"/>
        <v>F</v>
      </c>
      <c r="M578" s="36" t="str">
        <f t="shared" si="44"/>
        <v>MQ250</v>
      </c>
    </row>
    <row r="579" spans="1:13" hidden="1" x14ac:dyDescent="0.3">
      <c r="A579" s="3" t="s">
        <v>19</v>
      </c>
      <c r="B579" s="3" t="s">
        <v>753</v>
      </c>
      <c r="C579" s="3" t="s">
        <v>27</v>
      </c>
      <c r="D579" s="3"/>
      <c r="E579" s="3"/>
      <c r="F579" s="12">
        <v>0</v>
      </c>
      <c r="G579" s="12">
        <v>0</v>
      </c>
      <c r="H579" s="3"/>
      <c r="I579" s="36" t="str">
        <f t="shared" ref="I579:I642" si="45">IF(OR(LEN(B579)=9,LEN(B579)=5),MID(B579,1,4),MID(B579,1,5))</f>
        <v>22F7</v>
      </c>
      <c r="J579" s="36">
        <f t="shared" ref="J579:J642" si="46">IF(MID(I579,5,1)&lt;&gt;"",MID(I579,4,2),MID(I579,4,1))*1</f>
        <v>7</v>
      </c>
      <c r="K579" s="36">
        <f t="shared" ref="K579:K642" si="47">+MID(B579,1,2)*1</f>
        <v>22</v>
      </c>
      <c r="L579" s="36" t="str">
        <f t="shared" ref="L579:L642" si="48">+MID(B579,3,1)</f>
        <v>F</v>
      </c>
      <c r="M579" s="36" t="str">
        <f t="shared" ref="M579:M642" si="49">+IF(A579="1FO","D3",IF(A579="1CT","D4",IF(OR(A579="PC2",A579="RAB"),"MQ200","MQ250")))</f>
        <v>MQ250</v>
      </c>
    </row>
    <row r="580" spans="1:13" hidden="1" x14ac:dyDescent="0.3">
      <c r="A580" s="3" t="s">
        <v>19</v>
      </c>
      <c r="B580" s="3" t="s">
        <v>754</v>
      </c>
      <c r="C580" s="3" t="s">
        <v>27</v>
      </c>
      <c r="D580" s="3"/>
      <c r="E580" s="3"/>
      <c r="F580" s="12">
        <v>0</v>
      </c>
      <c r="G580" s="12">
        <v>0</v>
      </c>
      <c r="H580" s="3"/>
      <c r="I580" s="36" t="str">
        <f t="shared" si="45"/>
        <v>22F7</v>
      </c>
      <c r="J580" s="36">
        <f t="shared" si="46"/>
        <v>7</v>
      </c>
      <c r="K580" s="36">
        <f t="shared" si="47"/>
        <v>22</v>
      </c>
      <c r="L580" s="36" t="str">
        <f t="shared" si="48"/>
        <v>F</v>
      </c>
      <c r="M580" s="36" t="str">
        <f t="shared" si="49"/>
        <v>MQ250</v>
      </c>
    </row>
    <row r="581" spans="1:13" hidden="1" x14ac:dyDescent="0.3">
      <c r="A581" s="3" t="s">
        <v>19</v>
      </c>
      <c r="B581" s="3" t="s">
        <v>755</v>
      </c>
      <c r="C581" s="3" t="s">
        <v>27</v>
      </c>
      <c r="D581" s="3"/>
      <c r="E581" s="3"/>
      <c r="F581" s="12">
        <v>0</v>
      </c>
      <c r="G581" s="12">
        <v>0</v>
      </c>
      <c r="H581" s="3"/>
      <c r="I581" s="36" t="str">
        <f t="shared" si="45"/>
        <v>22F7</v>
      </c>
      <c r="J581" s="36">
        <f t="shared" si="46"/>
        <v>7</v>
      </c>
      <c r="K581" s="36">
        <f t="shared" si="47"/>
        <v>22</v>
      </c>
      <c r="L581" s="36" t="str">
        <f t="shared" si="48"/>
        <v>F</v>
      </c>
      <c r="M581" s="36" t="str">
        <f t="shared" si="49"/>
        <v>MQ250</v>
      </c>
    </row>
    <row r="582" spans="1:13" hidden="1" x14ac:dyDescent="0.3">
      <c r="A582" s="3" t="s">
        <v>19</v>
      </c>
      <c r="B582" s="3" t="s">
        <v>756</v>
      </c>
      <c r="C582" s="3" t="s">
        <v>27</v>
      </c>
      <c r="D582" s="3"/>
      <c r="E582" s="3"/>
      <c r="F582" s="12">
        <v>0</v>
      </c>
      <c r="G582" s="12">
        <v>0</v>
      </c>
      <c r="H582" s="3"/>
      <c r="I582" s="36" t="str">
        <f t="shared" si="45"/>
        <v>22F8</v>
      </c>
      <c r="J582" s="36">
        <f t="shared" si="46"/>
        <v>8</v>
      </c>
      <c r="K582" s="36">
        <f t="shared" si="47"/>
        <v>22</v>
      </c>
      <c r="L582" s="36" t="str">
        <f t="shared" si="48"/>
        <v>F</v>
      </c>
      <c r="M582" s="36" t="str">
        <f t="shared" si="49"/>
        <v>MQ250</v>
      </c>
    </row>
    <row r="583" spans="1:13" hidden="1" x14ac:dyDescent="0.3">
      <c r="A583" s="3" t="s">
        <v>19</v>
      </c>
      <c r="B583" s="3" t="s">
        <v>757</v>
      </c>
      <c r="C583" s="3" t="s">
        <v>27</v>
      </c>
      <c r="D583" s="3"/>
      <c r="E583" s="3"/>
      <c r="F583" s="12">
        <v>0</v>
      </c>
      <c r="G583" s="12">
        <v>0</v>
      </c>
      <c r="H583" s="3"/>
      <c r="I583" s="36" t="str">
        <f t="shared" si="45"/>
        <v>22F8</v>
      </c>
      <c r="J583" s="36">
        <f t="shared" si="46"/>
        <v>8</v>
      </c>
      <c r="K583" s="36">
        <f t="shared" si="47"/>
        <v>22</v>
      </c>
      <c r="L583" s="36" t="str">
        <f t="shared" si="48"/>
        <v>F</v>
      </c>
      <c r="M583" s="36" t="str">
        <f t="shared" si="49"/>
        <v>MQ250</v>
      </c>
    </row>
    <row r="584" spans="1:13" hidden="1" x14ac:dyDescent="0.3">
      <c r="A584" s="3" t="s">
        <v>19</v>
      </c>
      <c r="B584" s="3" t="s">
        <v>758</v>
      </c>
      <c r="C584" s="3" t="s">
        <v>27</v>
      </c>
      <c r="D584" s="3"/>
      <c r="E584" s="3"/>
      <c r="F584" s="12">
        <v>0</v>
      </c>
      <c r="G584" s="12">
        <v>0</v>
      </c>
      <c r="H584" s="3"/>
      <c r="I584" s="36" t="str">
        <f t="shared" si="45"/>
        <v>22F8</v>
      </c>
      <c r="J584" s="36">
        <f t="shared" si="46"/>
        <v>8</v>
      </c>
      <c r="K584" s="36">
        <f t="shared" si="47"/>
        <v>22</v>
      </c>
      <c r="L584" s="36" t="str">
        <f t="shared" si="48"/>
        <v>F</v>
      </c>
      <c r="M584" s="36" t="str">
        <f t="shared" si="49"/>
        <v>MQ250</v>
      </c>
    </row>
    <row r="585" spans="1:13" hidden="1" x14ac:dyDescent="0.3">
      <c r="A585" s="3" t="s">
        <v>19</v>
      </c>
      <c r="B585" s="3" t="s">
        <v>759</v>
      </c>
      <c r="C585" s="3" t="s">
        <v>717</v>
      </c>
      <c r="D585" s="3" t="s">
        <v>760</v>
      </c>
      <c r="E585" s="3"/>
      <c r="F585" s="12">
        <v>42</v>
      </c>
      <c r="G585" s="12">
        <v>0</v>
      </c>
      <c r="H585" s="3"/>
      <c r="I585" s="36" t="str">
        <f t="shared" si="45"/>
        <v>22F9</v>
      </c>
      <c r="J585" s="36">
        <f t="shared" si="46"/>
        <v>9</v>
      </c>
      <c r="K585" s="36">
        <f t="shared" si="47"/>
        <v>22</v>
      </c>
      <c r="L585" s="36" t="str">
        <f t="shared" si="48"/>
        <v>F</v>
      </c>
      <c r="M585" s="36" t="str">
        <f t="shared" si="49"/>
        <v>MQ250</v>
      </c>
    </row>
    <row r="586" spans="1:13" hidden="1" x14ac:dyDescent="0.3">
      <c r="A586" s="3" t="s">
        <v>19</v>
      </c>
      <c r="B586" s="3" t="s">
        <v>761</v>
      </c>
      <c r="C586" s="3" t="s">
        <v>717</v>
      </c>
      <c r="D586" s="3" t="s">
        <v>762</v>
      </c>
      <c r="E586" s="3"/>
      <c r="F586" s="35">
        <v>42</v>
      </c>
      <c r="G586" s="35">
        <v>0</v>
      </c>
      <c r="H586" s="3"/>
      <c r="I586" s="36" t="str">
        <f t="shared" si="45"/>
        <v>22F9</v>
      </c>
      <c r="J586" s="36">
        <f t="shared" si="46"/>
        <v>9</v>
      </c>
      <c r="K586" s="36">
        <f t="shared" si="47"/>
        <v>22</v>
      </c>
      <c r="L586" s="36" t="str">
        <f t="shared" si="48"/>
        <v>F</v>
      </c>
      <c r="M586" s="36" t="str">
        <f t="shared" si="49"/>
        <v>MQ250</v>
      </c>
    </row>
    <row r="587" spans="1:13" hidden="1" x14ac:dyDescent="0.3">
      <c r="A587" s="3" t="s">
        <v>19</v>
      </c>
      <c r="B587" s="3" t="s">
        <v>763</v>
      </c>
      <c r="C587" s="3" t="s">
        <v>717</v>
      </c>
      <c r="D587" s="3" t="s">
        <v>764</v>
      </c>
      <c r="E587" s="3"/>
      <c r="F587" s="12">
        <v>42</v>
      </c>
      <c r="G587" s="12">
        <v>0</v>
      </c>
      <c r="H587" s="3"/>
      <c r="I587" s="36" t="str">
        <f t="shared" si="45"/>
        <v>22F9</v>
      </c>
      <c r="J587" s="36">
        <f t="shared" si="46"/>
        <v>9</v>
      </c>
      <c r="K587" s="36">
        <f t="shared" si="47"/>
        <v>22</v>
      </c>
      <c r="L587" s="36" t="str">
        <f t="shared" si="48"/>
        <v>F</v>
      </c>
      <c r="M587" s="36" t="str">
        <f t="shared" si="49"/>
        <v>MQ250</v>
      </c>
    </row>
    <row r="588" spans="1:13" x14ac:dyDescent="0.3">
      <c r="A588" s="3" t="s">
        <v>19</v>
      </c>
      <c r="B588" s="3" t="s">
        <v>765</v>
      </c>
      <c r="C588" s="3" t="s">
        <v>27</v>
      </c>
      <c r="D588" s="3"/>
      <c r="E588" s="3"/>
      <c r="F588" s="35">
        <v>0</v>
      </c>
      <c r="G588" s="35">
        <v>0</v>
      </c>
      <c r="H588" s="3"/>
      <c r="I588" s="36" t="str">
        <f t="shared" si="45"/>
        <v>22G1</v>
      </c>
      <c r="J588" s="36">
        <f t="shared" si="46"/>
        <v>1</v>
      </c>
      <c r="K588" s="36">
        <f t="shared" si="47"/>
        <v>22</v>
      </c>
      <c r="L588" s="36" t="str">
        <f t="shared" si="48"/>
        <v>G</v>
      </c>
      <c r="M588" s="36" t="str">
        <f t="shared" si="49"/>
        <v>MQ250</v>
      </c>
    </row>
    <row r="589" spans="1:13" x14ac:dyDescent="0.3">
      <c r="A589" s="3" t="s">
        <v>19</v>
      </c>
      <c r="B589" s="3" t="s">
        <v>766</v>
      </c>
      <c r="C589" s="3" t="s">
        <v>27</v>
      </c>
      <c r="D589" s="3"/>
      <c r="E589" s="3"/>
      <c r="F589" s="12">
        <v>0</v>
      </c>
      <c r="G589" s="12">
        <v>0</v>
      </c>
      <c r="H589" s="3"/>
      <c r="I589" s="36" t="str">
        <f t="shared" si="45"/>
        <v>22G2</v>
      </c>
      <c r="J589" s="36">
        <f t="shared" si="46"/>
        <v>2</v>
      </c>
      <c r="K589" s="36">
        <f t="shared" si="47"/>
        <v>22</v>
      </c>
      <c r="L589" s="36" t="str">
        <f t="shared" si="48"/>
        <v>G</v>
      </c>
      <c r="M589" s="36" t="str">
        <f t="shared" si="49"/>
        <v>MQ250</v>
      </c>
    </row>
    <row r="590" spans="1:13" hidden="1" x14ac:dyDescent="0.3">
      <c r="A590" s="3" t="s">
        <v>19</v>
      </c>
      <c r="B590" s="3" t="s">
        <v>767</v>
      </c>
      <c r="C590" s="3" t="s">
        <v>768</v>
      </c>
      <c r="D590" s="3" t="s">
        <v>769</v>
      </c>
      <c r="E590" s="3"/>
      <c r="F590" s="12">
        <v>1335</v>
      </c>
      <c r="G590" s="12">
        <v>0</v>
      </c>
      <c r="H590" s="3"/>
      <c r="I590" s="36" t="str">
        <f t="shared" si="45"/>
        <v>22G3</v>
      </c>
      <c r="J590" s="36">
        <f t="shared" si="46"/>
        <v>3</v>
      </c>
      <c r="K590" s="36">
        <f t="shared" si="47"/>
        <v>22</v>
      </c>
      <c r="L590" s="36" t="str">
        <f t="shared" si="48"/>
        <v>G</v>
      </c>
      <c r="M590" s="36" t="str">
        <f t="shared" si="49"/>
        <v>MQ250</v>
      </c>
    </row>
    <row r="591" spans="1:13" hidden="1" x14ac:dyDescent="0.3">
      <c r="A591" s="3" t="s">
        <v>19</v>
      </c>
      <c r="B591" s="3" t="s">
        <v>770</v>
      </c>
      <c r="C591" s="3" t="s">
        <v>27</v>
      </c>
      <c r="D591" s="3"/>
      <c r="E591" s="3"/>
      <c r="F591" s="12">
        <v>0</v>
      </c>
      <c r="G591" s="12">
        <v>0</v>
      </c>
      <c r="H591" s="3"/>
      <c r="I591" s="36" t="str">
        <f t="shared" si="45"/>
        <v>22G4</v>
      </c>
      <c r="J591" s="36">
        <f t="shared" si="46"/>
        <v>4</v>
      </c>
      <c r="K591" s="36">
        <f t="shared" si="47"/>
        <v>22</v>
      </c>
      <c r="L591" s="36" t="str">
        <f t="shared" si="48"/>
        <v>G</v>
      </c>
      <c r="M591" s="36" t="str">
        <f t="shared" si="49"/>
        <v>MQ250</v>
      </c>
    </row>
    <row r="592" spans="1:13" hidden="1" x14ac:dyDescent="0.3">
      <c r="A592" s="3" t="s">
        <v>19</v>
      </c>
      <c r="B592" s="3" t="s">
        <v>771</v>
      </c>
      <c r="C592" s="3" t="s">
        <v>27</v>
      </c>
      <c r="D592" s="3"/>
      <c r="E592" s="3"/>
      <c r="F592" s="12">
        <v>0</v>
      </c>
      <c r="G592" s="12">
        <v>0</v>
      </c>
      <c r="H592" s="3"/>
      <c r="I592" s="36" t="str">
        <f t="shared" si="45"/>
        <v>22G5</v>
      </c>
      <c r="J592" s="36">
        <f t="shared" si="46"/>
        <v>5</v>
      </c>
      <c r="K592" s="36">
        <f t="shared" si="47"/>
        <v>22</v>
      </c>
      <c r="L592" s="36" t="str">
        <f t="shared" si="48"/>
        <v>G</v>
      </c>
      <c r="M592" s="36" t="str">
        <f t="shared" si="49"/>
        <v>MQ250</v>
      </c>
    </row>
    <row r="593" spans="1:13" hidden="1" x14ac:dyDescent="0.3">
      <c r="A593" s="3" t="s">
        <v>19</v>
      </c>
      <c r="B593" s="3" t="s">
        <v>772</v>
      </c>
      <c r="C593" s="3" t="s">
        <v>27</v>
      </c>
      <c r="D593" s="3"/>
      <c r="E593" s="3"/>
      <c r="F593" s="12">
        <v>0</v>
      </c>
      <c r="G593" s="12">
        <v>0</v>
      </c>
      <c r="H593" s="3"/>
      <c r="I593" s="36" t="str">
        <f t="shared" si="45"/>
        <v>22G6</v>
      </c>
      <c r="J593" s="36">
        <f t="shared" si="46"/>
        <v>6</v>
      </c>
      <c r="K593" s="36">
        <f t="shared" si="47"/>
        <v>22</v>
      </c>
      <c r="L593" s="36" t="str">
        <f t="shared" si="48"/>
        <v>G</v>
      </c>
      <c r="M593" s="36" t="str">
        <f t="shared" si="49"/>
        <v>MQ250</v>
      </c>
    </row>
    <row r="594" spans="1:13" hidden="1" x14ac:dyDescent="0.3">
      <c r="A594" s="3" t="s">
        <v>19</v>
      </c>
      <c r="B594" s="3" t="s">
        <v>773</v>
      </c>
      <c r="C594" s="3" t="s">
        <v>774</v>
      </c>
      <c r="D594" s="3" t="s">
        <v>775</v>
      </c>
      <c r="E594" s="3"/>
      <c r="F594" s="12">
        <v>140</v>
      </c>
      <c r="G594" s="12">
        <v>0</v>
      </c>
      <c r="H594" s="3"/>
      <c r="I594" s="36" t="str">
        <f t="shared" si="45"/>
        <v>22G7</v>
      </c>
      <c r="J594" s="36">
        <f t="shared" si="46"/>
        <v>7</v>
      </c>
      <c r="K594" s="36">
        <f t="shared" si="47"/>
        <v>22</v>
      </c>
      <c r="L594" s="36" t="str">
        <f t="shared" si="48"/>
        <v>G</v>
      </c>
      <c r="M594" s="36" t="str">
        <f t="shared" si="49"/>
        <v>MQ250</v>
      </c>
    </row>
    <row r="595" spans="1:13" hidden="1" x14ac:dyDescent="0.3">
      <c r="A595" s="3" t="s">
        <v>19</v>
      </c>
      <c r="B595" s="3" t="s">
        <v>776</v>
      </c>
      <c r="C595" s="3" t="s">
        <v>774</v>
      </c>
      <c r="D595" s="3" t="s">
        <v>777</v>
      </c>
      <c r="E595" s="3"/>
      <c r="F595" s="12">
        <v>140</v>
      </c>
      <c r="G595" s="12">
        <v>0</v>
      </c>
      <c r="H595" s="3"/>
      <c r="I595" s="36" t="str">
        <f t="shared" si="45"/>
        <v>22G8</v>
      </c>
      <c r="J595" s="36">
        <f t="shared" si="46"/>
        <v>8</v>
      </c>
      <c r="K595" s="36">
        <f t="shared" si="47"/>
        <v>22</v>
      </c>
      <c r="L595" s="36" t="str">
        <f t="shared" si="48"/>
        <v>G</v>
      </c>
      <c r="M595" s="36" t="str">
        <f t="shared" si="49"/>
        <v>MQ250</v>
      </c>
    </row>
    <row r="596" spans="1:13" hidden="1" x14ac:dyDescent="0.3">
      <c r="A596" s="3" t="s">
        <v>19</v>
      </c>
      <c r="B596" s="3" t="s">
        <v>778</v>
      </c>
      <c r="C596" s="3" t="s">
        <v>27</v>
      </c>
      <c r="D596" s="3"/>
      <c r="E596" s="3" t="s">
        <v>54</v>
      </c>
      <c r="F596" s="12">
        <v>0</v>
      </c>
      <c r="G596" s="12">
        <v>0</v>
      </c>
      <c r="H596" s="3" t="s">
        <v>81</v>
      </c>
      <c r="I596" s="36" t="str">
        <f t="shared" si="45"/>
        <v>22G9</v>
      </c>
      <c r="J596" s="36">
        <f t="shared" si="46"/>
        <v>9</v>
      </c>
      <c r="K596" s="36">
        <f t="shared" si="47"/>
        <v>22</v>
      </c>
      <c r="L596" s="36" t="str">
        <f t="shared" si="48"/>
        <v>G</v>
      </c>
      <c r="M596" s="36" t="str">
        <f t="shared" si="49"/>
        <v>MQ250</v>
      </c>
    </row>
    <row r="597" spans="1:13" hidden="1" x14ac:dyDescent="0.3">
      <c r="A597" s="3" t="s">
        <v>19</v>
      </c>
      <c r="B597" s="3" t="s">
        <v>779</v>
      </c>
      <c r="C597" s="3" t="s">
        <v>717</v>
      </c>
      <c r="D597" s="3" t="s">
        <v>780</v>
      </c>
      <c r="E597" s="3"/>
      <c r="F597" s="12">
        <v>42</v>
      </c>
      <c r="G597" s="12">
        <v>0</v>
      </c>
      <c r="H597" s="3"/>
      <c r="I597" s="36" t="str">
        <f t="shared" si="45"/>
        <v>22G9</v>
      </c>
      <c r="J597" s="36">
        <f t="shared" si="46"/>
        <v>9</v>
      </c>
      <c r="K597" s="36">
        <f t="shared" si="47"/>
        <v>22</v>
      </c>
      <c r="L597" s="36" t="str">
        <f t="shared" si="48"/>
        <v>G</v>
      </c>
      <c r="M597" s="36" t="str">
        <f t="shared" si="49"/>
        <v>MQ250</v>
      </c>
    </row>
    <row r="598" spans="1:13" hidden="1" x14ac:dyDescent="0.3">
      <c r="A598" s="3" t="s">
        <v>19</v>
      </c>
      <c r="B598" s="3" t="s">
        <v>781</v>
      </c>
      <c r="C598" s="3" t="s">
        <v>717</v>
      </c>
      <c r="D598" s="3" t="s">
        <v>782</v>
      </c>
      <c r="E598" s="3"/>
      <c r="F598" s="12">
        <v>42</v>
      </c>
      <c r="G598" s="12">
        <v>0</v>
      </c>
      <c r="H598" s="3"/>
      <c r="I598" s="36" t="str">
        <f t="shared" si="45"/>
        <v>22G9</v>
      </c>
      <c r="J598" s="36">
        <f t="shared" si="46"/>
        <v>9</v>
      </c>
      <c r="K598" s="36">
        <f t="shared" si="47"/>
        <v>22</v>
      </c>
      <c r="L598" s="36" t="str">
        <f t="shared" si="48"/>
        <v>G</v>
      </c>
      <c r="M598" s="36" t="str">
        <f t="shared" si="49"/>
        <v>MQ250</v>
      </c>
    </row>
    <row r="599" spans="1:13" x14ac:dyDescent="0.3">
      <c r="A599" s="3" t="s">
        <v>19</v>
      </c>
      <c r="B599" s="3" t="s">
        <v>783</v>
      </c>
      <c r="C599" s="3" t="s">
        <v>27</v>
      </c>
      <c r="D599" s="3"/>
      <c r="E599" s="3"/>
      <c r="F599" s="12">
        <v>0</v>
      </c>
      <c r="G599" s="12">
        <v>0</v>
      </c>
      <c r="H599" s="3"/>
      <c r="I599" s="36" t="str">
        <f t="shared" si="45"/>
        <v>22H1</v>
      </c>
      <c r="J599" s="36">
        <f t="shared" si="46"/>
        <v>1</v>
      </c>
      <c r="K599" s="36">
        <f t="shared" si="47"/>
        <v>22</v>
      </c>
      <c r="L599" s="36" t="str">
        <f t="shared" si="48"/>
        <v>H</v>
      </c>
      <c r="M599" s="36" t="str">
        <f t="shared" si="49"/>
        <v>MQ250</v>
      </c>
    </row>
    <row r="600" spans="1:13" x14ac:dyDescent="0.3">
      <c r="A600" s="3" t="s">
        <v>19</v>
      </c>
      <c r="B600" s="3" t="s">
        <v>784</v>
      </c>
      <c r="C600" s="3" t="s">
        <v>27</v>
      </c>
      <c r="D600" s="3"/>
      <c r="E600" s="3"/>
      <c r="F600" s="12">
        <v>0</v>
      </c>
      <c r="G600" s="12">
        <v>0</v>
      </c>
      <c r="H600" s="3"/>
      <c r="I600" s="36" t="str">
        <f t="shared" si="45"/>
        <v>22H1</v>
      </c>
      <c r="J600" s="36">
        <f t="shared" si="46"/>
        <v>1</v>
      </c>
      <c r="K600" s="36">
        <f t="shared" si="47"/>
        <v>22</v>
      </c>
      <c r="L600" s="36" t="str">
        <f t="shared" si="48"/>
        <v>H</v>
      </c>
      <c r="M600" s="36" t="str">
        <f t="shared" si="49"/>
        <v>MQ250</v>
      </c>
    </row>
    <row r="601" spans="1:13" x14ac:dyDescent="0.3">
      <c r="A601" s="3" t="s">
        <v>19</v>
      </c>
      <c r="B601" s="3" t="s">
        <v>785</v>
      </c>
      <c r="C601" s="3" t="s">
        <v>27</v>
      </c>
      <c r="D601" s="3"/>
      <c r="E601" s="3"/>
      <c r="F601" s="12">
        <v>0</v>
      </c>
      <c r="G601" s="12">
        <v>0</v>
      </c>
      <c r="H601" s="3"/>
      <c r="I601" s="36" t="str">
        <f t="shared" si="45"/>
        <v>22H1</v>
      </c>
      <c r="J601" s="36">
        <f t="shared" si="46"/>
        <v>1</v>
      </c>
      <c r="K601" s="36">
        <f t="shared" si="47"/>
        <v>22</v>
      </c>
      <c r="L601" s="36" t="str">
        <f t="shared" si="48"/>
        <v>H</v>
      </c>
      <c r="M601" s="36" t="str">
        <f t="shared" si="49"/>
        <v>MQ250</v>
      </c>
    </row>
    <row r="602" spans="1:13" x14ac:dyDescent="0.3">
      <c r="A602" s="3" t="s">
        <v>19</v>
      </c>
      <c r="B602" s="3" t="s">
        <v>786</v>
      </c>
      <c r="C602" s="3" t="s">
        <v>774</v>
      </c>
      <c r="D602" s="3" t="s">
        <v>787</v>
      </c>
      <c r="E602" s="3"/>
      <c r="F602" s="12">
        <v>140</v>
      </c>
      <c r="G602" s="12">
        <v>0</v>
      </c>
      <c r="H602" s="3"/>
      <c r="I602" s="36" t="str">
        <f t="shared" si="45"/>
        <v>22H2</v>
      </c>
      <c r="J602" s="36">
        <f t="shared" si="46"/>
        <v>2</v>
      </c>
      <c r="K602" s="36">
        <f t="shared" si="47"/>
        <v>22</v>
      </c>
      <c r="L602" s="36" t="str">
        <f t="shared" si="48"/>
        <v>H</v>
      </c>
      <c r="M602" s="36" t="str">
        <f t="shared" si="49"/>
        <v>MQ250</v>
      </c>
    </row>
    <row r="603" spans="1:13" x14ac:dyDescent="0.3">
      <c r="A603" s="3" t="s">
        <v>19</v>
      </c>
      <c r="B603" s="3" t="s">
        <v>788</v>
      </c>
      <c r="C603" s="3" t="s">
        <v>774</v>
      </c>
      <c r="D603" s="3" t="s">
        <v>789</v>
      </c>
      <c r="E603" s="3"/>
      <c r="F603" s="12">
        <v>140</v>
      </c>
      <c r="G603" s="12">
        <v>0</v>
      </c>
      <c r="H603" s="3"/>
      <c r="I603" s="36" t="str">
        <f t="shared" si="45"/>
        <v>22H2</v>
      </c>
      <c r="J603" s="36">
        <f t="shared" si="46"/>
        <v>2</v>
      </c>
      <c r="K603" s="36">
        <f t="shared" si="47"/>
        <v>22</v>
      </c>
      <c r="L603" s="36" t="str">
        <f t="shared" si="48"/>
        <v>H</v>
      </c>
      <c r="M603" s="36" t="str">
        <f t="shared" si="49"/>
        <v>MQ250</v>
      </c>
    </row>
    <row r="604" spans="1:13" x14ac:dyDescent="0.3">
      <c r="A604" s="3" t="s">
        <v>19</v>
      </c>
      <c r="B604" s="3" t="s">
        <v>790</v>
      </c>
      <c r="C604" s="3" t="s">
        <v>774</v>
      </c>
      <c r="D604" s="3" t="s">
        <v>791</v>
      </c>
      <c r="E604" s="3"/>
      <c r="F604" s="12">
        <v>140</v>
      </c>
      <c r="G604" s="12">
        <v>0</v>
      </c>
      <c r="H604" s="3"/>
      <c r="I604" s="36" t="str">
        <f t="shared" si="45"/>
        <v>22H2</v>
      </c>
      <c r="J604" s="36">
        <f t="shared" si="46"/>
        <v>2</v>
      </c>
      <c r="K604" s="36">
        <f t="shared" si="47"/>
        <v>22</v>
      </c>
      <c r="L604" s="36" t="str">
        <f t="shared" si="48"/>
        <v>H</v>
      </c>
      <c r="M604" s="36" t="str">
        <f t="shared" si="49"/>
        <v>MQ250</v>
      </c>
    </row>
    <row r="605" spans="1:13" hidden="1" x14ac:dyDescent="0.3">
      <c r="A605" s="3" t="s">
        <v>19</v>
      </c>
      <c r="B605" s="3" t="s">
        <v>792</v>
      </c>
      <c r="C605" s="3" t="s">
        <v>774</v>
      </c>
      <c r="D605" s="3" t="s">
        <v>793</v>
      </c>
      <c r="E605" s="3"/>
      <c r="F605" s="12">
        <v>140</v>
      </c>
      <c r="G605" s="12">
        <v>0</v>
      </c>
      <c r="H605" s="3"/>
      <c r="I605" s="36" t="str">
        <f t="shared" si="45"/>
        <v>22H3</v>
      </c>
      <c r="J605" s="36">
        <f t="shared" si="46"/>
        <v>3</v>
      </c>
      <c r="K605" s="36">
        <f t="shared" si="47"/>
        <v>22</v>
      </c>
      <c r="L605" s="36" t="str">
        <f t="shared" si="48"/>
        <v>H</v>
      </c>
      <c r="M605" s="36" t="str">
        <f t="shared" si="49"/>
        <v>MQ250</v>
      </c>
    </row>
    <row r="606" spans="1:13" hidden="1" x14ac:dyDescent="0.3">
      <c r="A606" s="3" t="s">
        <v>19</v>
      </c>
      <c r="B606" s="3" t="s">
        <v>794</v>
      </c>
      <c r="C606" s="3" t="s">
        <v>774</v>
      </c>
      <c r="D606" s="3" t="s">
        <v>795</v>
      </c>
      <c r="E606" s="3"/>
      <c r="F606" s="12">
        <v>140</v>
      </c>
      <c r="G606" s="12">
        <v>0</v>
      </c>
      <c r="H606" s="3"/>
      <c r="I606" s="36" t="str">
        <f t="shared" si="45"/>
        <v>22H3</v>
      </c>
      <c r="J606" s="36">
        <f t="shared" si="46"/>
        <v>3</v>
      </c>
      <c r="K606" s="36">
        <f t="shared" si="47"/>
        <v>22</v>
      </c>
      <c r="L606" s="36" t="str">
        <f t="shared" si="48"/>
        <v>H</v>
      </c>
      <c r="M606" s="36" t="str">
        <f t="shared" si="49"/>
        <v>MQ250</v>
      </c>
    </row>
    <row r="607" spans="1:13" hidden="1" x14ac:dyDescent="0.3">
      <c r="A607" s="3" t="s">
        <v>19</v>
      </c>
      <c r="B607" s="3" t="s">
        <v>796</v>
      </c>
      <c r="C607" s="3" t="s">
        <v>774</v>
      </c>
      <c r="D607" s="3" t="s">
        <v>797</v>
      </c>
      <c r="E607" s="3"/>
      <c r="F607" s="12">
        <v>140</v>
      </c>
      <c r="G607" s="12">
        <v>0</v>
      </c>
      <c r="H607" s="3"/>
      <c r="I607" s="36" t="str">
        <f t="shared" si="45"/>
        <v>22H3</v>
      </c>
      <c r="J607" s="36">
        <f t="shared" si="46"/>
        <v>3</v>
      </c>
      <c r="K607" s="36">
        <f t="shared" si="47"/>
        <v>22</v>
      </c>
      <c r="L607" s="36" t="str">
        <f t="shared" si="48"/>
        <v>H</v>
      </c>
      <c r="M607" s="36" t="str">
        <f t="shared" si="49"/>
        <v>MQ250</v>
      </c>
    </row>
    <row r="608" spans="1:13" hidden="1" x14ac:dyDescent="0.3">
      <c r="A608" s="3" t="s">
        <v>19</v>
      </c>
      <c r="B608" s="3" t="s">
        <v>798</v>
      </c>
      <c r="C608" s="3" t="s">
        <v>27</v>
      </c>
      <c r="D608" s="3"/>
      <c r="E608" s="3" t="s">
        <v>54</v>
      </c>
      <c r="F608" s="12">
        <v>0</v>
      </c>
      <c r="G608" s="12">
        <v>0</v>
      </c>
      <c r="H608" s="3" t="s">
        <v>81</v>
      </c>
      <c r="I608" s="36" t="str">
        <f t="shared" si="45"/>
        <v>22H4</v>
      </c>
      <c r="J608" s="36">
        <f t="shared" si="46"/>
        <v>4</v>
      </c>
      <c r="K608" s="36">
        <f t="shared" si="47"/>
        <v>22</v>
      </c>
      <c r="L608" s="36" t="str">
        <f t="shared" si="48"/>
        <v>H</v>
      </c>
      <c r="M608" s="36" t="str">
        <f t="shared" si="49"/>
        <v>MQ250</v>
      </c>
    </row>
    <row r="609" spans="1:13" hidden="1" x14ac:dyDescent="0.3">
      <c r="A609" s="3" t="s">
        <v>19</v>
      </c>
      <c r="B609" s="3" t="s">
        <v>799</v>
      </c>
      <c r="C609" s="3" t="s">
        <v>27</v>
      </c>
      <c r="D609" s="3"/>
      <c r="E609" s="3"/>
      <c r="F609" s="12">
        <v>0</v>
      </c>
      <c r="G609" s="12">
        <v>0</v>
      </c>
      <c r="H609" s="3"/>
      <c r="I609" s="36" t="str">
        <f t="shared" si="45"/>
        <v>22H4</v>
      </c>
      <c r="J609" s="36">
        <f t="shared" si="46"/>
        <v>4</v>
      </c>
      <c r="K609" s="36">
        <f t="shared" si="47"/>
        <v>22</v>
      </c>
      <c r="L609" s="36" t="str">
        <f t="shared" si="48"/>
        <v>H</v>
      </c>
      <c r="M609" s="36" t="str">
        <f t="shared" si="49"/>
        <v>MQ250</v>
      </c>
    </row>
    <row r="610" spans="1:13" hidden="1" x14ac:dyDescent="0.3">
      <c r="A610" s="3" t="s">
        <v>19</v>
      </c>
      <c r="B610" s="3" t="s">
        <v>800</v>
      </c>
      <c r="C610" s="3" t="s">
        <v>774</v>
      </c>
      <c r="D610" s="3" t="s">
        <v>801</v>
      </c>
      <c r="E610" s="3"/>
      <c r="F610" s="12">
        <v>140</v>
      </c>
      <c r="G610" s="12">
        <v>0</v>
      </c>
      <c r="H610" s="3"/>
      <c r="I610" s="36" t="str">
        <f t="shared" si="45"/>
        <v>22H4</v>
      </c>
      <c r="J610" s="36">
        <f t="shared" si="46"/>
        <v>4</v>
      </c>
      <c r="K610" s="36">
        <f t="shared" si="47"/>
        <v>22</v>
      </c>
      <c r="L610" s="36" t="str">
        <f t="shared" si="48"/>
        <v>H</v>
      </c>
      <c r="M610" s="36" t="str">
        <f t="shared" si="49"/>
        <v>MQ250</v>
      </c>
    </row>
    <row r="611" spans="1:13" hidden="1" x14ac:dyDescent="0.3">
      <c r="A611" s="3" t="s">
        <v>19</v>
      </c>
      <c r="B611" s="3" t="s">
        <v>802</v>
      </c>
      <c r="C611" s="3" t="s">
        <v>544</v>
      </c>
      <c r="D611" s="3" t="s">
        <v>803</v>
      </c>
      <c r="E611" s="3"/>
      <c r="F611" s="12">
        <v>450</v>
      </c>
      <c r="G611" s="12">
        <v>0</v>
      </c>
      <c r="H611" s="3"/>
      <c r="I611" s="36" t="str">
        <f t="shared" si="45"/>
        <v>22H5</v>
      </c>
      <c r="J611" s="36">
        <f t="shared" si="46"/>
        <v>5</v>
      </c>
      <c r="K611" s="36">
        <f t="shared" si="47"/>
        <v>22</v>
      </c>
      <c r="L611" s="36" t="str">
        <f t="shared" si="48"/>
        <v>H</v>
      </c>
      <c r="M611" s="36" t="str">
        <f t="shared" si="49"/>
        <v>MQ250</v>
      </c>
    </row>
    <row r="612" spans="1:13" hidden="1" x14ac:dyDescent="0.3">
      <c r="A612" s="3" t="s">
        <v>19</v>
      </c>
      <c r="B612" s="3" t="s">
        <v>804</v>
      </c>
      <c r="C612" s="3" t="s">
        <v>774</v>
      </c>
      <c r="D612" s="3" t="s">
        <v>805</v>
      </c>
      <c r="E612" s="3"/>
      <c r="F612" s="12">
        <v>140</v>
      </c>
      <c r="G612" s="12">
        <v>0</v>
      </c>
      <c r="H612" s="3"/>
      <c r="I612" s="36" t="str">
        <f t="shared" si="45"/>
        <v>22H5</v>
      </c>
      <c r="J612" s="36">
        <f t="shared" si="46"/>
        <v>5</v>
      </c>
      <c r="K612" s="36">
        <f t="shared" si="47"/>
        <v>22</v>
      </c>
      <c r="L612" s="36" t="str">
        <f t="shared" si="48"/>
        <v>H</v>
      </c>
      <c r="M612" s="36" t="str">
        <f t="shared" si="49"/>
        <v>MQ250</v>
      </c>
    </row>
    <row r="613" spans="1:13" hidden="1" x14ac:dyDescent="0.3">
      <c r="A613" s="3" t="s">
        <v>19</v>
      </c>
      <c r="B613" s="3" t="s">
        <v>806</v>
      </c>
      <c r="C613" s="3" t="s">
        <v>774</v>
      </c>
      <c r="D613" s="3" t="s">
        <v>807</v>
      </c>
      <c r="E613" s="3"/>
      <c r="F613" s="12">
        <v>140</v>
      </c>
      <c r="G613" s="12">
        <v>0</v>
      </c>
      <c r="H613" s="3"/>
      <c r="I613" s="36" t="str">
        <f t="shared" si="45"/>
        <v>22H5</v>
      </c>
      <c r="J613" s="36">
        <f t="shared" si="46"/>
        <v>5</v>
      </c>
      <c r="K613" s="36">
        <f t="shared" si="47"/>
        <v>22</v>
      </c>
      <c r="L613" s="36" t="str">
        <f t="shared" si="48"/>
        <v>H</v>
      </c>
      <c r="M613" s="36" t="str">
        <f t="shared" si="49"/>
        <v>MQ250</v>
      </c>
    </row>
    <row r="614" spans="1:13" hidden="1" x14ac:dyDescent="0.3">
      <c r="A614" s="3" t="s">
        <v>19</v>
      </c>
      <c r="B614" s="3" t="s">
        <v>808</v>
      </c>
      <c r="C614" s="3" t="s">
        <v>774</v>
      </c>
      <c r="D614" s="3" t="s">
        <v>809</v>
      </c>
      <c r="E614" s="3"/>
      <c r="F614" s="12">
        <v>140</v>
      </c>
      <c r="G614" s="12">
        <v>0</v>
      </c>
      <c r="H614" s="3"/>
      <c r="I614" s="36" t="str">
        <f t="shared" si="45"/>
        <v>22H6</v>
      </c>
      <c r="J614" s="36">
        <f t="shared" si="46"/>
        <v>6</v>
      </c>
      <c r="K614" s="36">
        <f t="shared" si="47"/>
        <v>22</v>
      </c>
      <c r="L614" s="36" t="str">
        <f t="shared" si="48"/>
        <v>H</v>
      </c>
      <c r="M614" s="36" t="str">
        <f t="shared" si="49"/>
        <v>MQ250</v>
      </c>
    </row>
    <row r="615" spans="1:13" hidden="1" x14ac:dyDescent="0.3">
      <c r="A615" s="3" t="s">
        <v>19</v>
      </c>
      <c r="B615" s="3" t="s">
        <v>810</v>
      </c>
      <c r="C615" s="3" t="s">
        <v>774</v>
      </c>
      <c r="D615" s="3" t="s">
        <v>811</v>
      </c>
      <c r="E615" s="3"/>
      <c r="F615" s="12">
        <v>140</v>
      </c>
      <c r="G615" s="12">
        <v>0</v>
      </c>
      <c r="H615" s="3"/>
      <c r="I615" s="36" t="str">
        <f t="shared" si="45"/>
        <v>22H6</v>
      </c>
      <c r="J615" s="36">
        <f t="shared" si="46"/>
        <v>6</v>
      </c>
      <c r="K615" s="36">
        <f t="shared" si="47"/>
        <v>22</v>
      </c>
      <c r="L615" s="36" t="str">
        <f t="shared" si="48"/>
        <v>H</v>
      </c>
      <c r="M615" s="36" t="str">
        <f t="shared" si="49"/>
        <v>MQ250</v>
      </c>
    </row>
    <row r="616" spans="1:13" hidden="1" x14ac:dyDescent="0.3">
      <c r="A616" s="3" t="s">
        <v>19</v>
      </c>
      <c r="B616" s="3" t="s">
        <v>812</v>
      </c>
      <c r="C616" s="3" t="s">
        <v>774</v>
      </c>
      <c r="D616" s="3" t="s">
        <v>813</v>
      </c>
      <c r="E616" s="3"/>
      <c r="F616" s="12">
        <v>140</v>
      </c>
      <c r="G616" s="12">
        <v>0</v>
      </c>
      <c r="H616" s="3"/>
      <c r="I616" s="36" t="str">
        <f t="shared" si="45"/>
        <v>22H6</v>
      </c>
      <c r="J616" s="36">
        <f t="shared" si="46"/>
        <v>6</v>
      </c>
      <c r="K616" s="36">
        <f t="shared" si="47"/>
        <v>22</v>
      </c>
      <c r="L616" s="36" t="str">
        <f t="shared" si="48"/>
        <v>H</v>
      </c>
      <c r="M616" s="36" t="str">
        <f t="shared" si="49"/>
        <v>MQ250</v>
      </c>
    </row>
    <row r="617" spans="1:13" hidden="1" x14ac:dyDescent="0.3">
      <c r="A617" s="3" t="s">
        <v>19</v>
      </c>
      <c r="B617" s="3" t="s">
        <v>814</v>
      </c>
      <c r="C617" s="3" t="s">
        <v>774</v>
      </c>
      <c r="D617" s="3" t="s">
        <v>815</v>
      </c>
      <c r="E617" s="3"/>
      <c r="F617" s="12">
        <v>140</v>
      </c>
      <c r="G617" s="12">
        <v>0</v>
      </c>
      <c r="H617" s="3"/>
      <c r="I617" s="36" t="str">
        <f t="shared" si="45"/>
        <v>22H7</v>
      </c>
      <c r="J617" s="36">
        <f t="shared" si="46"/>
        <v>7</v>
      </c>
      <c r="K617" s="36">
        <f t="shared" si="47"/>
        <v>22</v>
      </c>
      <c r="L617" s="36" t="str">
        <f t="shared" si="48"/>
        <v>H</v>
      </c>
      <c r="M617" s="36" t="str">
        <f t="shared" si="49"/>
        <v>MQ250</v>
      </c>
    </row>
    <row r="618" spans="1:13" hidden="1" x14ac:dyDescent="0.3">
      <c r="A618" s="3" t="s">
        <v>19</v>
      </c>
      <c r="B618" s="3" t="s">
        <v>816</v>
      </c>
      <c r="C618" s="3" t="s">
        <v>27</v>
      </c>
      <c r="D618" s="3"/>
      <c r="E618" s="3"/>
      <c r="F618" s="12">
        <v>0</v>
      </c>
      <c r="G618" s="12">
        <v>0</v>
      </c>
      <c r="H618" s="3"/>
      <c r="I618" s="36" t="str">
        <f t="shared" si="45"/>
        <v>22H7</v>
      </c>
      <c r="J618" s="36">
        <f t="shared" si="46"/>
        <v>7</v>
      </c>
      <c r="K618" s="36">
        <f t="shared" si="47"/>
        <v>22</v>
      </c>
      <c r="L618" s="36" t="str">
        <f t="shared" si="48"/>
        <v>H</v>
      </c>
      <c r="M618" s="36" t="str">
        <f t="shared" si="49"/>
        <v>MQ250</v>
      </c>
    </row>
    <row r="619" spans="1:13" hidden="1" x14ac:dyDescent="0.3">
      <c r="A619" s="3" t="s">
        <v>19</v>
      </c>
      <c r="B619" s="3" t="s">
        <v>817</v>
      </c>
      <c r="C619" s="3" t="s">
        <v>27</v>
      </c>
      <c r="D619" s="3"/>
      <c r="E619" s="3"/>
      <c r="F619" s="12">
        <v>0</v>
      </c>
      <c r="G619" s="12">
        <v>0</v>
      </c>
      <c r="H619" s="3"/>
      <c r="I619" s="36" t="str">
        <f t="shared" si="45"/>
        <v>22H7</v>
      </c>
      <c r="J619" s="36">
        <f t="shared" si="46"/>
        <v>7</v>
      </c>
      <c r="K619" s="36">
        <f t="shared" si="47"/>
        <v>22</v>
      </c>
      <c r="L619" s="36" t="str">
        <f t="shared" si="48"/>
        <v>H</v>
      </c>
      <c r="M619" s="36" t="str">
        <f t="shared" si="49"/>
        <v>MQ250</v>
      </c>
    </row>
    <row r="620" spans="1:13" hidden="1" x14ac:dyDescent="0.3">
      <c r="A620" s="3" t="s">
        <v>19</v>
      </c>
      <c r="B620" s="3" t="s">
        <v>818</v>
      </c>
      <c r="C620" s="3" t="s">
        <v>27</v>
      </c>
      <c r="D620" s="3"/>
      <c r="E620" s="3"/>
      <c r="F620" s="12">
        <v>0</v>
      </c>
      <c r="G620" s="12">
        <v>0</v>
      </c>
      <c r="H620" s="3"/>
      <c r="I620" s="36" t="str">
        <f t="shared" si="45"/>
        <v>22H8</v>
      </c>
      <c r="J620" s="36">
        <f t="shared" si="46"/>
        <v>8</v>
      </c>
      <c r="K620" s="36">
        <f t="shared" si="47"/>
        <v>22</v>
      </c>
      <c r="L620" s="36" t="str">
        <f t="shared" si="48"/>
        <v>H</v>
      </c>
      <c r="M620" s="36" t="str">
        <f t="shared" si="49"/>
        <v>MQ250</v>
      </c>
    </row>
    <row r="621" spans="1:13" hidden="1" x14ac:dyDescent="0.3">
      <c r="A621" s="3" t="s">
        <v>19</v>
      </c>
      <c r="B621" s="3" t="s">
        <v>819</v>
      </c>
      <c r="C621" s="3" t="s">
        <v>598</v>
      </c>
      <c r="D621" s="3" t="s">
        <v>820</v>
      </c>
      <c r="E621" s="3"/>
      <c r="F621" s="12">
        <v>110</v>
      </c>
      <c r="G621" s="12">
        <v>0</v>
      </c>
      <c r="H621" s="3"/>
      <c r="I621" s="36" t="str">
        <f t="shared" si="45"/>
        <v>22H8</v>
      </c>
      <c r="J621" s="36">
        <f t="shared" si="46"/>
        <v>8</v>
      </c>
      <c r="K621" s="36">
        <f t="shared" si="47"/>
        <v>22</v>
      </c>
      <c r="L621" s="36" t="str">
        <f t="shared" si="48"/>
        <v>H</v>
      </c>
      <c r="M621" s="36" t="str">
        <f t="shared" si="49"/>
        <v>MQ250</v>
      </c>
    </row>
    <row r="622" spans="1:13" hidden="1" x14ac:dyDescent="0.3">
      <c r="A622" s="3" t="s">
        <v>19</v>
      </c>
      <c r="B622" s="3" t="s">
        <v>821</v>
      </c>
      <c r="C622" s="3" t="s">
        <v>27</v>
      </c>
      <c r="D622" s="3"/>
      <c r="E622" s="3"/>
      <c r="F622" s="12">
        <v>0</v>
      </c>
      <c r="G622" s="12">
        <v>0</v>
      </c>
      <c r="H622" s="3"/>
      <c r="I622" s="36" t="str">
        <f t="shared" si="45"/>
        <v>22H8</v>
      </c>
      <c r="J622" s="36">
        <f t="shared" si="46"/>
        <v>8</v>
      </c>
      <c r="K622" s="36">
        <f t="shared" si="47"/>
        <v>22</v>
      </c>
      <c r="L622" s="36" t="str">
        <f t="shared" si="48"/>
        <v>H</v>
      </c>
      <c r="M622" s="36" t="str">
        <f t="shared" si="49"/>
        <v>MQ250</v>
      </c>
    </row>
    <row r="623" spans="1:13" hidden="1" x14ac:dyDescent="0.3">
      <c r="A623" s="3" t="s">
        <v>19</v>
      </c>
      <c r="B623" s="3" t="s">
        <v>822</v>
      </c>
      <c r="C623" s="3" t="s">
        <v>717</v>
      </c>
      <c r="D623" s="3" t="s">
        <v>823</v>
      </c>
      <c r="E623" s="3"/>
      <c r="F623" s="12">
        <v>42</v>
      </c>
      <c r="G623" s="12">
        <v>0</v>
      </c>
      <c r="H623" s="3"/>
      <c r="I623" s="36" t="str">
        <f t="shared" si="45"/>
        <v>22H9</v>
      </c>
      <c r="J623" s="36">
        <f t="shared" si="46"/>
        <v>9</v>
      </c>
      <c r="K623" s="36">
        <f t="shared" si="47"/>
        <v>22</v>
      </c>
      <c r="L623" s="36" t="str">
        <f t="shared" si="48"/>
        <v>H</v>
      </c>
      <c r="M623" s="36" t="str">
        <f t="shared" si="49"/>
        <v>MQ250</v>
      </c>
    </row>
    <row r="624" spans="1:13" hidden="1" x14ac:dyDescent="0.3">
      <c r="A624" s="3" t="s">
        <v>19</v>
      </c>
      <c r="B624" s="3" t="s">
        <v>824</v>
      </c>
      <c r="C624" s="3" t="s">
        <v>717</v>
      </c>
      <c r="D624" s="3" t="s">
        <v>825</v>
      </c>
      <c r="E624" s="3"/>
      <c r="F624" s="12">
        <v>42</v>
      </c>
      <c r="G624" s="12">
        <v>0</v>
      </c>
      <c r="H624" s="3"/>
      <c r="I624" s="36" t="str">
        <f t="shared" si="45"/>
        <v>22H9</v>
      </c>
      <c r="J624" s="36">
        <f t="shared" si="46"/>
        <v>9</v>
      </c>
      <c r="K624" s="36">
        <f t="shared" si="47"/>
        <v>22</v>
      </c>
      <c r="L624" s="36" t="str">
        <f t="shared" si="48"/>
        <v>H</v>
      </c>
      <c r="M624" s="36" t="str">
        <f t="shared" si="49"/>
        <v>MQ250</v>
      </c>
    </row>
    <row r="625" spans="1:13" hidden="1" x14ac:dyDescent="0.3">
      <c r="A625" s="3" t="s">
        <v>19</v>
      </c>
      <c r="B625" s="3" t="s">
        <v>826</v>
      </c>
      <c r="C625" s="3" t="s">
        <v>717</v>
      </c>
      <c r="D625" s="3" t="s">
        <v>827</v>
      </c>
      <c r="E625" s="3"/>
      <c r="F625" s="12">
        <v>42</v>
      </c>
      <c r="G625" s="12">
        <v>0</v>
      </c>
      <c r="H625" s="3"/>
      <c r="I625" s="36" t="str">
        <f t="shared" si="45"/>
        <v>22H9</v>
      </c>
      <c r="J625" s="36">
        <f t="shared" si="46"/>
        <v>9</v>
      </c>
      <c r="K625" s="36">
        <f t="shared" si="47"/>
        <v>22</v>
      </c>
      <c r="L625" s="36" t="str">
        <f t="shared" si="48"/>
        <v>H</v>
      </c>
      <c r="M625" s="36" t="str">
        <f t="shared" si="49"/>
        <v>MQ250</v>
      </c>
    </row>
    <row r="626" spans="1:13" x14ac:dyDescent="0.3">
      <c r="A626" s="3" t="s">
        <v>19</v>
      </c>
      <c r="B626" s="3" t="s">
        <v>828</v>
      </c>
      <c r="C626" s="3" t="s">
        <v>27</v>
      </c>
      <c r="D626" s="3"/>
      <c r="E626" s="3"/>
      <c r="F626" s="12">
        <v>0</v>
      </c>
      <c r="G626" s="12">
        <v>0</v>
      </c>
      <c r="H626" s="3"/>
      <c r="I626" s="36" t="str">
        <f t="shared" si="45"/>
        <v>22I1</v>
      </c>
      <c r="J626" s="36">
        <f t="shared" si="46"/>
        <v>1</v>
      </c>
      <c r="K626" s="36">
        <f t="shared" si="47"/>
        <v>22</v>
      </c>
      <c r="L626" s="36" t="str">
        <f t="shared" si="48"/>
        <v>I</v>
      </c>
      <c r="M626" s="36" t="str">
        <f t="shared" si="49"/>
        <v>MQ250</v>
      </c>
    </row>
    <row r="627" spans="1:13" x14ac:dyDescent="0.3">
      <c r="A627" s="3" t="s">
        <v>19</v>
      </c>
      <c r="B627" s="3" t="s">
        <v>829</v>
      </c>
      <c r="C627" s="3" t="s">
        <v>27</v>
      </c>
      <c r="D627" s="3"/>
      <c r="E627" s="3"/>
      <c r="F627" s="12">
        <v>0</v>
      </c>
      <c r="G627" s="12">
        <v>0</v>
      </c>
      <c r="H627" s="3"/>
      <c r="I627" s="36" t="str">
        <f t="shared" si="45"/>
        <v>22I1</v>
      </c>
      <c r="J627" s="36">
        <f t="shared" si="46"/>
        <v>1</v>
      </c>
      <c r="K627" s="36">
        <f t="shared" si="47"/>
        <v>22</v>
      </c>
      <c r="L627" s="36" t="str">
        <f t="shared" si="48"/>
        <v>I</v>
      </c>
      <c r="M627" s="36" t="str">
        <f t="shared" si="49"/>
        <v>MQ250</v>
      </c>
    </row>
    <row r="628" spans="1:13" x14ac:dyDescent="0.3">
      <c r="A628" s="3" t="s">
        <v>19</v>
      </c>
      <c r="B628" s="3" t="s">
        <v>830</v>
      </c>
      <c r="C628" s="3" t="s">
        <v>27</v>
      </c>
      <c r="D628" s="3"/>
      <c r="E628" s="3"/>
      <c r="F628" s="12">
        <v>0</v>
      </c>
      <c r="G628" s="12">
        <v>0</v>
      </c>
      <c r="H628" s="3"/>
      <c r="I628" s="36" t="str">
        <f t="shared" si="45"/>
        <v>22I1</v>
      </c>
      <c r="J628" s="36">
        <f t="shared" si="46"/>
        <v>1</v>
      </c>
      <c r="K628" s="36">
        <f t="shared" si="47"/>
        <v>22</v>
      </c>
      <c r="L628" s="36" t="str">
        <f t="shared" si="48"/>
        <v>I</v>
      </c>
      <c r="M628" s="36" t="str">
        <f t="shared" si="49"/>
        <v>MQ250</v>
      </c>
    </row>
    <row r="629" spans="1:13" x14ac:dyDescent="0.3">
      <c r="A629" s="3" t="s">
        <v>19</v>
      </c>
      <c r="B629" s="3" t="s">
        <v>831</v>
      </c>
      <c r="C629" s="3" t="s">
        <v>27</v>
      </c>
      <c r="D629" s="3"/>
      <c r="E629" s="3"/>
      <c r="F629" s="12">
        <v>0</v>
      </c>
      <c r="G629" s="12">
        <v>0</v>
      </c>
      <c r="H629" s="3"/>
      <c r="I629" s="36" t="str">
        <f t="shared" si="45"/>
        <v>22I2</v>
      </c>
      <c r="J629" s="36">
        <f t="shared" si="46"/>
        <v>2</v>
      </c>
      <c r="K629" s="36">
        <f t="shared" si="47"/>
        <v>22</v>
      </c>
      <c r="L629" s="36" t="str">
        <f t="shared" si="48"/>
        <v>I</v>
      </c>
      <c r="M629" s="36" t="str">
        <f t="shared" si="49"/>
        <v>MQ250</v>
      </c>
    </row>
    <row r="630" spans="1:13" x14ac:dyDescent="0.3">
      <c r="A630" s="3" t="s">
        <v>19</v>
      </c>
      <c r="B630" s="3" t="s">
        <v>832</v>
      </c>
      <c r="C630" s="3" t="s">
        <v>27</v>
      </c>
      <c r="D630" s="3"/>
      <c r="E630" s="3"/>
      <c r="F630" s="12">
        <v>0</v>
      </c>
      <c r="G630" s="12">
        <v>0</v>
      </c>
      <c r="H630" s="3"/>
      <c r="I630" s="36" t="str">
        <f t="shared" si="45"/>
        <v>22I2</v>
      </c>
      <c r="J630" s="36">
        <f t="shared" si="46"/>
        <v>2</v>
      </c>
      <c r="K630" s="36">
        <f t="shared" si="47"/>
        <v>22</v>
      </c>
      <c r="L630" s="36" t="str">
        <f t="shared" si="48"/>
        <v>I</v>
      </c>
      <c r="M630" s="36" t="str">
        <f t="shared" si="49"/>
        <v>MQ250</v>
      </c>
    </row>
    <row r="631" spans="1:13" x14ac:dyDescent="0.3">
      <c r="A631" s="3" t="s">
        <v>19</v>
      </c>
      <c r="B631" s="3" t="s">
        <v>833</v>
      </c>
      <c r="C631" s="3" t="s">
        <v>717</v>
      </c>
      <c r="D631" s="3" t="s">
        <v>834</v>
      </c>
      <c r="E631" s="3"/>
      <c r="F631" s="35">
        <v>42</v>
      </c>
      <c r="G631" s="35">
        <v>0</v>
      </c>
      <c r="H631" s="3"/>
      <c r="I631" s="36" t="str">
        <f t="shared" si="45"/>
        <v>22I2</v>
      </c>
      <c r="J631" s="36">
        <f t="shared" si="46"/>
        <v>2</v>
      </c>
      <c r="K631" s="36">
        <f t="shared" si="47"/>
        <v>22</v>
      </c>
      <c r="L631" s="36" t="str">
        <f t="shared" si="48"/>
        <v>I</v>
      </c>
      <c r="M631" s="36" t="str">
        <f t="shared" si="49"/>
        <v>MQ250</v>
      </c>
    </row>
    <row r="632" spans="1:13" hidden="1" x14ac:dyDescent="0.3">
      <c r="A632" s="3" t="s">
        <v>19</v>
      </c>
      <c r="B632" s="3" t="s">
        <v>835</v>
      </c>
      <c r="C632" s="3" t="s">
        <v>27</v>
      </c>
      <c r="D632" s="3"/>
      <c r="E632" s="3"/>
      <c r="F632" s="12">
        <v>0</v>
      </c>
      <c r="G632" s="12">
        <v>0</v>
      </c>
      <c r="H632" s="3"/>
      <c r="I632" s="36" t="str">
        <f t="shared" si="45"/>
        <v>22I3</v>
      </c>
      <c r="J632" s="36">
        <f t="shared" si="46"/>
        <v>3</v>
      </c>
      <c r="K632" s="36">
        <f t="shared" si="47"/>
        <v>22</v>
      </c>
      <c r="L632" s="36" t="str">
        <f t="shared" si="48"/>
        <v>I</v>
      </c>
      <c r="M632" s="36" t="str">
        <f t="shared" si="49"/>
        <v>MQ250</v>
      </c>
    </row>
    <row r="633" spans="1:13" hidden="1" x14ac:dyDescent="0.3">
      <c r="A633" s="3" t="s">
        <v>19</v>
      </c>
      <c r="B633" s="3" t="s">
        <v>836</v>
      </c>
      <c r="C633" s="3" t="s">
        <v>27</v>
      </c>
      <c r="D633" s="3"/>
      <c r="E633" s="3"/>
      <c r="F633" s="12">
        <v>0</v>
      </c>
      <c r="G633" s="12">
        <v>0</v>
      </c>
      <c r="H633" s="3"/>
      <c r="I633" s="36" t="str">
        <f t="shared" si="45"/>
        <v>22I3</v>
      </c>
      <c r="J633" s="36">
        <f t="shared" si="46"/>
        <v>3</v>
      </c>
      <c r="K633" s="36">
        <f t="shared" si="47"/>
        <v>22</v>
      </c>
      <c r="L633" s="36" t="str">
        <f t="shared" si="48"/>
        <v>I</v>
      </c>
      <c r="M633" s="36" t="str">
        <f t="shared" si="49"/>
        <v>MQ250</v>
      </c>
    </row>
    <row r="634" spans="1:13" hidden="1" x14ac:dyDescent="0.3">
      <c r="A634" s="3" t="s">
        <v>19</v>
      </c>
      <c r="B634" s="3" t="s">
        <v>837</v>
      </c>
      <c r="C634" s="3" t="s">
        <v>27</v>
      </c>
      <c r="D634" s="3"/>
      <c r="E634" s="3"/>
      <c r="F634" s="12">
        <v>0</v>
      </c>
      <c r="G634" s="12">
        <v>0</v>
      </c>
      <c r="H634" s="3"/>
      <c r="I634" s="36" t="str">
        <f t="shared" si="45"/>
        <v>22I3</v>
      </c>
      <c r="J634" s="36">
        <f t="shared" si="46"/>
        <v>3</v>
      </c>
      <c r="K634" s="36">
        <f t="shared" si="47"/>
        <v>22</v>
      </c>
      <c r="L634" s="36" t="str">
        <f t="shared" si="48"/>
        <v>I</v>
      </c>
      <c r="M634" s="36" t="str">
        <f t="shared" si="49"/>
        <v>MQ250</v>
      </c>
    </row>
    <row r="635" spans="1:13" hidden="1" x14ac:dyDescent="0.3">
      <c r="A635" s="3" t="s">
        <v>19</v>
      </c>
      <c r="B635" s="3" t="s">
        <v>838</v>
      </c>
      <c r="C635" s="3" t="s">
        <v>27</v>
      </c>
      <c r="D635" s="3"/>
      <c r="E635" s="3"/>
      <c r="F635" s="12">
        <v>0</v>
      </c>
      <c r="G635" s="12">
        <v>0</v>
      </c>
      <c r="H635" s="3"/>
      <c r="I635" s="36" t="str">
        <f t="shared" si="45"/>
        <v>22I4</v>
      </c>
      <c r="J635" s="36">
        <f t="shared" si="46"/>
        <v>4</v>
      </c>
      <c r="K635" s="36">
        <f t="shared" si="47"/>
        <v>22</v>
      </c>
      <c r="L635" s="36" t="str">
        <f t="shared" si="48"/>
        <v>I</v>
      </c>
      <c r="M635" s="36" t="str">
        <f t="shared" si="49"/>
        <v>MQ250</v>
      </c>
    </row>
    <row r="636" spans="1:13" hidden="1" x14ac:dyDescent="0.3">
      <c r="A636" s="3" t="s">
        <v>19</v>
      </c>
      <c r="B636" s="3" t="s">
        <v>839</v>
      </c>
      <c r="C636" s="3" t="s">
        <v>27</v>
      </c>
      <c r="D636" s="3"/>
      <c r="E636" s="3"/>
      <c r="F636" s="12">
        <v>0</v>
      </c>
      <c r="G636" s="12">
        <v>0</v>
      </c>
      <c r="H636" s="3"/>
      <c r="I636" s="36" t="str">
        <f t="shared" si="45"/>
        <v>22I4</v>
      </c>
      <c r="J636" s="36">
        <f t="shared" si="46"/>
        <v>4</v>
      </c>
      <c r="K636" s="36">
        <f t="shared" si="47"/>
        <v>22</v>
      </c>
      <c r="L636" s="36" t="str">
        <f t="shared" si="48"/>
        <v>I</v>
      </c>
      <c r="M636" s="36" t="str">
        <f t="shared" si="49"/>
        <v>MQ250</v>
      </c>
    </row>
    <row r="637" spans="1:13" hidden="1" x14ac:dyDescent="0.3">
      <c r="A637" s="3" t="s">
        <v>19</v>
      </c>
      <c r="B637" s="3" t="s">
        <v>840</v>
      </c>
      <c r="C637" s="3" t="s">
        <v>27</v>
      </c>
      <c r="D637" s="3"/>
      <c r="E637" s="3"/>
      <c r="F637" s="12">
        <v>0</v>
      </c>
      <c r="G637" s="12">
        <v>0</v>
      </c>
      <c r="H637" s="3"/>
      <c r="I637" s="36" t="str">
        <f t="shared" si="45"/>
        <v>22I4</v>
      </c>
      <c r="J637" s="36">
        <f t="shared" si="46"/>
        <v>4</v>
      </c>
      <c r="K637" s="36">
        <f t="shared" si="47"/>
        <v>22</v>
      </c>
      <c r="L637" s="36" t="str">
        <f t="shared" si="48"/>
        <v>I</v>
      </c>
      <c r="M637" s="36" t="str">
        <f t="shared" si="49"/>
        <v>MQ250</v>
      </c>
    </row>
    <row r="638" spans="1:13" hidden="1" x14ac:dyDescent="0.3">
      <c r="A638" s="3" t="s">
        <v>19</v>
      </c>
      <c r="B638" s="3" t="s">
        <v>841</v>
      </c>
      <c r="C638" s="3" t="s">
        <v>27</v>
      </c>
      <c r="D638" s="3"/>
      <c r="E638" s="3"/>
      <c r="F638" s="12">
        <v>0</v>
      </c>
      <c r="G638" s="12">
        <v>0</v>
      </c>
      <c r="H638" s="3"/>
      <c r="I638" s="36" t="str">
        <f t="shared" si="45"/>
        <v>22I5</v>
      </c>
      <c r="J638" s="36">
        <f t="shared" si="46"/>
        <v>5</v>
      </c>
      <c r="K638" s="36">
        <f t="shared" si="47"/>
        <v>22</v>
      </c>
      <c r="L638" s="36" t="str">
        <f t="shared" si="48"/>
        <v>I</v>
      </c>
      <c r="M638" s="36" t="str">
        <f t="shared" si="49"/>
        <v>MQ250</v>
      </c>
    </row>
    <row r="639" spans="1:13" hidden="1" x14ac:dyDescent="0.3">
      <c r="A639" s="3" t="s">
        <v>19</v>
      </c>
      <c r="B639" s="3" t="s">
        <v>842</v>
      </c>
      <c r="C639" s="3" t="s">
        <v>27</v>
      </c>
      <c r="D639" s="3"/>
      <c r="E639" s="3"/>
      <c r="F639" s="12">
        <v>0</v>
      </c>
      <c r="G639" s="12">
        <v>0</v>
      </c>
      <c r="H639" s="3"/>
      <c r="I639" s="36" t="str">
        <f t="shared" si="45"/>
        <v>22I5</v>
      </c>
      <c r="J639" s="36">
        <f t="shared" si="46"/>
        <v>5</v>
      </c>
      <c r="K639" s="36">
        <f t="shared" si="47"/>
        <v>22</v>
      </c>
      <c r="L639" s="36" t="str">
        <f t="shared" si="48"/>
        <v>I</v>
      </c>
      <c r="M639" s="36" t="str">
        <f t="shared" si="49"/>
        <v>MQ250</v>
      </c>
    </row>
    <row r="640" spans="1:13" hidden="1" x14ac:dyDescent="0.3">
      <c r="A640" s="3" t="s">
        <v>19</v>
      </c>
      <c r="B640" s="3" t="s">
        <v>843</v>
      </c>
      <c r="C640" s="3" t="s">
        <v>614</v>
      </c>
      <c r="D640" s="3" t="s">
        <v>844</v>
      </c>
      <c r="E640" s="3"/>
      <c r="F640" s="12">
        <v>432</v>
      </c>
      <c r="G640" s="12">
        <v>0</v>
      </c>
      <c r="H640" s="3"/>
      <c r="I640" s="36" t="str">
        <f t="shared" si="45"/>
        <v>22I5</v>
      </c>
      <c r="J640" s="36">
        <f t="shared" si="46"/>
        <v>5</v>
      </c>
      <c r="K640" s="36">
        <f t="shared" si="47"/>
        <v>22</v>
      </c>
      <c r="L640" s="36" t="str">
        <f t="shared" si="48"/>
        <v>I</v>
      </c>
      <c r="M640" s="36" t="str">
        <f t="shared" si="49"/>
        <v>MQ250</v>
      </c>
    </row>
    <row r="641" spans="1:13" hidden="1" x14ac:dyDescent="0.3">
      <c r="A641" s="3" t="s">
        <v>19</v>
      </c>
      <c r="B641" s="3" t="s">
        <v>845</v>
      </c>
      <c r="C641" s="3" t="s">
        <v>27</v>
      </c>
      <c r="D641" s="3"/>
      <c r="E641" s="3" t="s">
        <v>54</v>
      </c>
      <c r="F641" s="12">
        <v>0</v>
      </c>
      <c r="G641" s="12">
        <v>0</v>
      </c>
      <c r="H641" s="3" t="s">
        <v>81</v>
      </c>
      <c r="I641" s="36" t="str">
        <f t="shared" si="45"/>
        <v>22I6</v>
      </c>
      <c r="J641" s="36">
        <f t="shared" si="46"/>
        <v>6</v>
      </c>
      <c r="K641" s="36">
        <f t="shared" si="47"/>
        <v>22</v>
      </c>
      <c r="L641" s="36" t="str">
        <f t="shared" si="48"/>
        <v>I</v>
      </c>
      <c r="M641" s="36" t="str">
        <f t="shared" si="49"/>
        <v>MQ250</v>
      </c>
    </row>
    <row r="642" spans="1:13" hidden="1" x14ac:dyDescent="0.3">
      <c r="A642" s="3" t="s">
        <v>19</v>
      </c>
      <c r="B642" s="3" t="s">
        <v>846</v>
      </c>
      <c r="C642" s="3" t="s">
        <v>27</v>
      </c>
      <c r="D642" s="3"/>
      <c r="E642" s="3" t="s">
        <v>54</v>
      </c>
      <c r="F642" s="12">
        <v>0</v>
      </c>
      <c r="G642" s="12">
        <v>0</v>
      </c>
      <c r="H642" s="3" t="s">
        <v>81</v>
      </c>
      <c r="I642" s="36" t="str">
        <f t="shared" si="45"/>
        <v>22I6</v>
      </c>
      <c r="J642" s="36">
        <f t="shared" si="46"/>
        <v>6</v>
      </c>
      <c r="K642" s="36">
        <f t="shared" si="47"/>
        <v>22</v>
      </c>
      <c r="L642" s="36" t="str">
        <f t="shared" si="48"/>
        <v>I</v>
      </c>
      <c r="M642" s="36" t="str">
        <f t="shared" si="49"/>
        <v>MQ250</v>
      </c>
    </row>
    <row r="643" spans="1:13" hidden="1" x14ac:dyDescent="0.3">
      <c r="A643" s="3" t="s">
        <v>19</v>
      </c>
      <c r="B643" s="3" t="s">
        <v>847</v>
      </c>
      <c r="C643" s="3" t="s">
        <v>27</v>
      </c>
      <c r="D643" s="3"/>
      <c r="E643" s="3" t="s">
        <v>54</v>
      </c>
      <c r="F643" s="12">
        <v>0</v>
      </c>
      <c r="G643" s="12">
        <v>0</v>
      </c>
      <c r="H643" s="3" t="s">
        <v>81</v>
      </c>
      <c r="I643" s="36" t="str">
        <f t="shared" ref="I643:I706" si="50">IF(OR(LEN(B643)=9,LEN(B643)=5),MID(B643,1,4),MID(B643,1,5))</f>
        <v>22I6</v>
      </c>
      <c r="J643" s="36">
        <f t="shared" ref="J643:J706" si="51">IF(MID(I643,5,1)&lt;&gt;"",MID(I643,4,2),MID(I643,4,1))*1</f>
        <v>6</v>
      </c>
      <c r="K643" s="36">
        <f t="shared" ref="K643:K706" si="52">+MID(B643,1,2)*1</f>
        <v>22</v>
      </c>
      <c r="L643" s="36" t="str">
        <f t="shared" ref="L643:L706" si="53">+MID(B643,3,1)</f>
        <v>I</v>
      </c>
      <c r="M643" s="36" t="str">
        <f t="shared" ref="M643:M706" si="54">+IF(A643="1FO","D3",IF(A643="1CT","D4",IF(OR(A643="PC2",A643="RAB"),"MQ200","MQ250")))</f>
        <v>MQ250</v>
      </c>
    </row>
    <row r="644" spans="1:13" hidden="1" x14ac:dyDescent="0.3">
      <c r="A644" s="3" t="s">
        <v>19</v>
      </c>
      <c r="B644" s="3" t="s">
        <v>848</v>
      </c>
      <c r="C644" s="3" t="s">
        <v>27</v>
      </c>
      <c r="D644" s="3"/>
      <c r="E644" s="3" t="s">
        <v>54</v>
      </c>
      <c r="F644" s="35">
        <v>0</v>
      </c>
      <c r="G644" s="35">
        <v>0</v>
      </c>
      <c r="H644" s="3" t="s">
        <v>81</v>
      </c>
      <c r="I644" s="36" t="str">
        <f t="shared" si="50"/>
        <v>22I7</v>
      </c>
      <c r="J644" s="36">
        <f t="shared" si="51"/>
        <v>7</v>
      </c>
      <c r="K644" s="36">
        <f t="shared" si="52"/>
        <v>22</v>
      </c>
      <c r="L644" s="36" t="str">
        <f t="shared" si="53"/>
        <v>I</v>
      </c>
      <c r="M644" s="36" t="str">
        <f t="shared" si="54"/>
        <v>MQ250</v>
      </c>
    </row>
    <row r="645" spans="1:13" hidden="1" x14ac:dyDescent="0.3">
      <c r="A645" s="3" t="s">
        <v>19</v>
      </c>
      <c r="B645" s="3" t="s">
        <v>849</v>
      </c>
      <c r="C645" s="3" t="s">
        <v>27</v>
      </c>
      <c r="D645" s="3"/>
      <c r="E645" s="3" t="s">
        <v>54</v>
      </c>
      <c r="F645" s="12">
        <v>0</v>
      </c>
      <c r="G645" s="12">
        <v>0</v>
      </c>
      <c r="H645" s="3" t="s">
        <v>81</v>
      </c>
      <c r="I645" s="36" t="str">
        <f t="shared" si="50"/>
        <v>22I7</v>
      </c>
      <c r="J645" s="36">
        <f t="shared" si="51"/>
        <v>7</v>
      </c>
      <c r="K645" s="36">
        <f t="shared" si="52"/>
        <v>22</v>
      </c>
      <c r="L645" s="36" t="str">
        <f t="shared" si="53"/>
        <v>I</v>
      </c>
      <c r="M645" s="36" t="str">
        <f t="shared" si="54"/>
        <v>MQ250</v>
      </c>
    </row>
    <row r="646" spans="1:13" hidden="1" x14ac:dyDescent="0.3">
      <c r="A646" s="3" t="s">
        <v>19</v>
      </c>
      <c r="B646" s="3" t="s">
        <v>850</v>
      </c>
      <c r="C646" s="3" t="s">
        <v>27</v>
      </c>
      <c r="D646" s="3"/>
      <c r="E646" s="3" t="s">
        <v>54</v>
      </c>
      <c r="F646" s="12">
        <v>0</v>
      </c>
      <c r="G646" s="12">
        <v>0</v>
      </c>
      <c r="H646" s="3" t="s">
        <v>81</v>
      </c>
      <c r="I646" s="36" t="str">
        <f t="shared" si="50"/>
        <v>22I7</v>
      </c>
      <c r="J646" s="36">
        <f t="shared" si="51"/>
        <v>7</v>
      </c>
      <c r="K646" s="36">
        <f t="shared" si="52"/>
        <v>22</v>
      </c>
      <c r="L646" s="36" t="str">
        <f t="shared" si="53"/>
        <v>I</v>
      </c>
      <c r="M646" s="36" t="str">
        <f t="shared" si="54"/>
        <v>MQ250</v>
      </c>
    </row>
    <row r="647" spans="1:13" hidden="1" x14ac:dyDescent="0.3">
      <c r="A647" s="3" t="s">
        <v>19</v>
      </c>
      <c r="B647" s="3" t="s">
        <v>851</v>
      </c>
      <c r="C647" s="3" t="s">
        <v>598</v>
      </c>
      <c r="D647" s="3" t="s">
        <v>852</v>
      </c>
      <c r="E647" s="3"/>
      <c r="F647" s="12">
        <v>110</v>
      </c>
      <c r="G647" s="12">
        <v>0</v>
      </c>
      <c r="H647" s="3"/>
      <c r="I647" s="36" t="str">
        <f t="shared" si="50"/>
        <v>22I8</v>
      </c>
      <c r="J647" s="36">
        <f t="shared" si="51"/>
        <v>8</v>
      </c>
      <c r="K647" s="36">
        <f t="shared" si="52"/>
        <v>22</v>
      </c>
      <c r="L647" s="36" t="str">
        <f t="shared" si="53"/>
        <v>I</v>
      </c>
      <c r="M647" s="36" t="str">
        <f t="shared" si="54"/>
        <v>MQ250</v>
      </c>
    </row>
    <row r="648" spans="1:13" hidden="1" x14ac:dyDescent="0.3">
      <c r="A648" s="3" t="s">
        <v>19</v>
      </c>
      <c r="B648" s="3" t="s">
        <v>853</v>
      </c>
      <c r="C648" s="3" t="s">
        <v>603</v>
      </c>
      <c r="D648" s="3" t="s">
        <v>854</v>
      </c>
      <c r="E648" s="3"/>
      <c r="F648" s="12">
        <v>175</v>
      </c>
      <c r="G648" s="12">
        <v>0</v>
      </c>
      <c r="H648" s="3"/>
      <c r="I648" s="36" t="str">
        <f t="shared" si="50"/>
        <v>22I8</v>
      </c>
      <c r="J648" s="36">
        <f t="shared" si="51"/>
        <v>8</v>
      </c>
      <c r="K648" s="36">
        <f t="shared" si="52"/>
        <v>22</v>
      </c>
      <c r="L648" s="36" t="str">
        <f t="shared" si="53"/>
        <v>I</v>
      </c>
      <c r="M648" s="36" t="str">
        <f t="shared" si="54"/>
        <v>MQ250</v>
      </c>
    </row>
    <row r="649" spans="1:13" hidden="1" x14ac:dyDescent="0.3">
      <c r="A649" s="3" t="s">
        <v>19</v>
      </c>
      <c r="B649" s="3" t="s">
        <v>855</v>
      </c>
      <c r="C649" s="3" t="s">
        <v>856</v>
      </c>
      <c r="D649" s="3" t="s">
        <v>857</v>
      </c>
      <c r="E649" s="3"/>
      <c r="F649" s="12">
        <v>19</v>
      </c>
      <c r="G649" s="12">
        <v>0</v>
      </c>
      <c r="H649" s="3"/>
      <c r="I649" s="36" t="str">
        <f t="shared" si="50"/>
        <v>22I8</v>
      </c>
      <c r="J649" s="36">
        <f t="shared" si="51"/>
        <v>8</v>
      </c>
      <c r="K649" s="36">
        <f t="shared" si="52"/>
        <v>22</v>
      </c>
      <c r="L649" s="36" t="str">
        <f t="shared" si="53"/>
        <v>I</v>
      </c>
      <c r="M649" s="36" t="str">
        <f t="shared" si="54"/>
        <v>MQ250</v>
      </c>
    </row>
    <row r="650" spans="1:13" hidden="1" x14ac:dyDescent="0.3">
      <c r="A650" s="3" t="s">
        <v>19</v>
      </c>
      <c r="B650" s="3" t="s">
        <v>858</v>
      </c>
      <c r="C650" s="3" t="s">
        <v>717</v>
      </c>
      <c r="D650" s="3" t="s">
        <v>859</v>
      </c>
      <c r="E650" s="3"/>
      <c r="F650" s="12">
        <v>42</v>
      </c>
      <c r="G650" s="12">
        <v>0</v>
      </c>
      <c r="H650" s="3"/>
      <c r="I650" s="36" t="str">
        <f t="shared" si="50"/>
        <v>22I9</v>
      </c>
      <c r="J650" s="36">
        <f t="shared" si="51"/>
        <v>9</v>
      </c>
      <c r="K650" s="36">
        <f t="shared" si="52"/>
        <v>22</v>
      </c>
      <c r="L650" s="36" t="str">
        <f t="shared" si="53"/>
        <v>I</v>
      </c>
      <c r="M650" s="36" t="str">
        <f t="shared" si="54"/>
        <v>MQ250</v>
      </c>
    </row>
    <row r="651" spans="1:13" hidden="1" x14ac:dyDescent="0.3">
      <c r="A651" s="3" t="s">
        <v>19</v>
      </c>
      <c r="B651" s="3" t="s">
        <v>860</v>
      </c>
      <c r="C651" s="3" t="s">
        <v>717</v>
      </c>
      <c r="D651" s="3" t="s">
        <v>861</v>
      </c>
      <c r="E651" s="3"/>
      <c r="F651" s="12">
        <v>42</v>
      </c>
      <c r="G651" s="12">
        <v>0</v>
      </c>
      <c r="H651" s="3"/>
      <c r="I651" s="36" t="str">
        <f t="shared" si="50"/>
        <v>22I9</v>
      </c>
      <c r="J651" s="36">
        <f t="shared" si="51"/>
        <v>9</v>
      </c>
      <c r="K651" s="36">
        <f t="shared" si="52"/>
        <v>22</v>
      </c>
      <c r="L651" s="36" t="str">
        <f t="shared" si="53"/>
        <v>I</v>
      </c>
      <c r="M651" s="36" t="str">
        <f t="shared" si="54"/>
        <v>MQ250</v>
      </c>
    </row>
    <row r="652" spans="1:13" hidden="1" x14ac:dyDescent="0.3">
      <c r="A652" s="3" t="s">
        <v>19</v>
      </c>
      <c r="B652" s="3" t="s">
        <v>862</v>
      </c>
      <c r="C652" s="3" t="s">
        <v>717</v>
      </c>
      <c r="D652" s="3" t="s">
        <v>863</v>
      </c>
      <c r="E652" s="3"/>
      <c r="F652" s="12">
        <v>42</v>
      </c>
      <c r="G652" s="12">
        <v>0</v>
      </c>
      <c r="H652" s="3"/>
      <c r="I652" s="36" t="str">
        <f t="shared" si="50"/>
        <v>22I9</v>
      </c>
      <c r="J652" s="36">
        <f t="shared" si="51"/>
        <v>9</v>
      </c>
      <c r="K652" s="36">
        <f t="shared" si="52"/>
        <v>22</v>
      </c>
      <c r="L652" s="36" t="str">
        <f t="shared" si="53"/>
        <v>I</v>
      </c>
      <c r="M652" s="36" t="str">
        <f t="shared" si="54"/>
        <v>MQ250</v>
      </c>
    </row>
    <row r="653" spans="1:13" x14ac:dyDescent="0.3">
      <c r="A653" s="3" t="s">
        <v>19</v>
      </c>
      <c r="B653" s="3" t="s">
        <v>864</v>
      </c>
      <c r="C653" s="3" t="s">
        <v>27</v>
      </c>
      <c r="D653" s="3"/>
      <c r="E653" s="3"/>
      <c r="F653" s="12">
        <v>0</v>
      </c>
      <c r="G653" s="12">
        <v>0</v>
      </c>
      <c r="H653" s="3"/>
      <c r="I653" s="36" t="str">
        <f t="shared" si="50"/>
        <v>22J1</v>
      </c>
      <c r="J653" s="36">
        <f t="shared" si="51"/>
        <v>1</v>
      </c>
      <c r="K653" s="36">
        <f t="shared" si="52"/>
        <v>22</v>
      </c>
      <c r="L653" s="36" t="str">
        <f t="shared" si="53"/>
        <v>J</v>
      </c>
      <c r="M653" s="36" t="str">
        <f t="shared" si="54"/>
        <v>MQ250</v>
      </c>
    </row>
    <row r="654" spans="1:13" x14ac:dyDescent="0.3">
      <c r="A654" s="3" t="s">
        <v>19</v>
      </c>
      <c r="B654" s="3" t="s">
        <v>865</v>
      </c>
      <c r="C654" s="3" t="s">
        <v>27</v>
      </c>
      <c r="D654" s="3"/>
      <c r="E654" s="3"/>
      <c r="F654" s="12">
        <v>0</v>
      </c>
      <c r="G654" s="12">
        <v>0</v>
      </c>
      <c r="H654" s="3"/>
      <c r="I654" s="36" t="str">
        <f t="shared" si="50"/>
        <v>22J1</v>
      </c>
      <c r="J654" s="36">
        <f t="shared" si="51"/>
        <v>1</v>
      </c>
      <c r="K654" s="36">
        <f t="shared" si="52"/>
        <v>22</v>
      </c>
      <c r="L654" s="36" t="str">
        <f t="shared" si="53"/>
        <v>J</v>
      </c>
      <c r="M654" s="36" t="str">
        <f t="shared" si="54"/>
        <v>MQ250</v>
      </c>
    </row>
    <row r="655" spans="1:13" x14ac:dyDescent="0.3">
      <c r="A655" s="3" t="s">
        <v>19</v>
      </c>
      <c r="B655" s="3" t="s">
        <v>866</v>
      </c>
      <c r="C655" s="3" t="s">
        <v>27</v>
      </c>
      <c r="D655" s="3"/>
      <c r="E655" s="3"/>
      <c r="F655" s="12">
        <v>0</v>
      </c>
      <c r="G655" s="12">
        <v>0</v>
      </c>
      <c r="H655" s="3"/>
      <c r="I655" s="36" t="str">
        <f t="shared" si="50"/>
        <v>22J1</v>
      </c>
      <c r="J655" s="36">
        <f t="shared" si="51"/>
        <v>1</v>
      </c>
      <c r="K655" s="36">
        <f t="shared" si="52"/>
        <v>22</v>
      </c>
      <c r="L655" s="36" t="str">
        <f t="shared" si="53"/>
        <v>J</v>
      </c>
      <c r="M655" s="36" t="str">
        <f t="shared" si="54"/>
        <v>MQ250</v>
      </c>
    </row>
    <row r="656" spans="1:13" x14ac:dyDescent="0.3">
      <c r="A656" s="3" t="s">
        <v>19</v>
      </c>
      <c r="B656" s="3" t="s">
        <v>867</v>
      </c>
      <c r="C656" s="3" t="s">
        <v>603</v>
      </c>
      <c r="D656" s="3" t="s">
        <v>868</v>
      </c>
      <c r="E656" s="3"/>
      <c r="F656" s="12">
        <v>175</v>
      </c>
      <c r="G656" s="12">
        <v>0</v>
      </c>
      <c r="H656" s="3"/>
      <c r="I656" s="36" t="str">
        <f t="shared" si="50"/>
        <v>22J2</v>
      </c>
      <c r="J656" s="36">
        <f t="shared" si="51"/>
        <v>2</v>
      </c>
      <c r="K656" s="36">
        <f t="shared" si="52"/>
        <v>22</v>
      </c>
      <c r="L656" s="36" t="str">
        <f t="shared" si="53"/>
        <v>J</v>
      </c>
      <c r="M656" s="36" t="str">
        <f t="shared" si="54"/>
        <v>MQ250</v>
      </c>
    </row>
    <row r="657" spans="1:13" x14ac:dyDescent="0.3">
      <c r="A657" s="3" t="s">
        <v>19</v>
      </c>
      <c r="B657" s="3" t="s">
        <v>869</v>
      </c>
      <c r="C657" s="3" t="s">
        <v>603</v>
      </c>
      <c r="D657" s="3" t="s">
        <v>870</v>
      </c>
      <c r="E657" s="3"/>
      <c r="F657" s="35">
        <v>175</v>
      </c>
      <c r="G657" s="35">
        <v>0</v>
      </c>
      <c r="H657" s="3"/>
      <c r="I657" s="36" t="str">
        <f t="shared" si="50"/>
        <v>22J2</v>
      </c>
      <c r="J657" s="36">
        <f t="shared" si="51"/>
        <v>2</v>
      </c>
      <c r="K657" s="36">
        <f t="shared" si="52"/>
        <v>22</v>
      </c>
      <c r="L657" s="36" t="str">
        <f t="shared" si="53"/>
        <v>J</v>
      </c>
      <c r="M657" s="36" t="str">
        <f t="shared" si="54"/>
        <v>MQ250</v>
      </c>
    </row>
    <row r="658" spans="1:13" x14ac:dyDescent="0.3">
      <c r="A658" s="3" t="s">
        <v>19</v>
      </c>
      <c r="B658" s="3" t="s">
        <v>871</v>
      </c>
      <c r="C658" s="3" t="s">
        <v>603</v>
      </c>
      <c r="D658" s="3" t="s">
        <v>872</v>
      </c>
      <c r="E658" s="3"/>
      <c r="F658" s="35">
        <v>175</v>
      </c>
      <c r="G658" s="35">
        <v>0</v>
      </c>
      <c r="H658" s="3"/>
      <c r="I658" s="36" t="str">
        <f t="shared" si="50"/>
        <v>22J2</v>
      </c>
      <c r="J658" s="36">
        <f t="shared" si="51"/>
        <v>2</v>
      </c>
      <c r="K658" s="36">
        <f t="shared" si="52"/>
        <v>22</v>
      </c>
      <c r="L658" s="36" t="str">
        <f t="shared" si="53"/>
        <v>J</v>
      </c>
      <c r="M658" s="36" t="str">
        <f t="shared" si="54"/>
        <v>MQ250</v>
      </c>
    </row>
    <row r="659" spans="1:13" hidden="1" x14ac:dyDescent="0.3">
      <c r="A659" s="3" t="s">
        <v>19</v>
      </c>
      <c r="B659" s="3" t="s">
        <v>873</v>
      </c>
      <c r="C659" s="3" t="s">
        <v>603</v>
      </c>
      <c r="D659" s="3" t="s">
        <v>874</v>
      </c>
      <c r="E659" s="3"/>
      <c r="F659" s="12">
        <v>175</v>
      </c>
      <c r="G659" s="12">
        <v>0</v>
      </c>
      <c r="H659" s="3"/>
      <c r="I659" s="36" t="str">
        <f t="shared" si="50"/>
        <v>22J3</v>
      </c>
      <c r="J659" s="36">
        <f t="shared" si="51"/>
        <v>3</v>
      </c>
      <c r="K659" s="36">
        <f t="shared" si="52"/>
        <v>22</v>
      </c>
      <c r="L659" s="36" t="str">
        <f t="shared" si="53"/>
        <v>J</v>
      </c>
      <c r="M659" s="36" t="str">
        <f t="shared" si="54"/>
        <v>MQ250</v>
      </c>
    </row>
    <row r="660" spans="1:13" hidden="1" x14ac:dyDescent="0.3">
      <c r="A660" s="3" t="s">
        <v>19</v>
      </c>
      <c r="B660" s="3" t="s">
        <v>875</v>
      </c>
      <c r="C660" s="3" t="s">
        <v>603</v>
      </c>
      <c r="D660" s="3" t="s">
        <v>876</v>
      </c>
      <c r="E660" s="3"/>
      <c r="F660" s="12">
        <v>175</v>
      </c>
      <c r="G660" s="12">
        <v>0</v>
      </c>
      <c r="H660" s="3"/>
      <c r="I660" s="36" t="str">
        <f t="shared" si="50"/>
        <v>22J3</v>
      </c>
      <c r="J660" s="36">
        <f t="shared" si="51"/>
        <v>3</v>
      </c>
      <c r="K660" s="36">
        <f t="shared" si="52"/>
        <v>22</v>
      </c>
      <c r="L660" s="36" t="str">
        <f t="shared" si="53"/>
        <v>J</v>
      </c>
      <c r="M660" s="36" t="str">
        <f t="shared" si="54"/>
        <v>MQ250</v>
      </c>
    </row>
    <row r="661" spans="1:13" hidden="1" x14ac:dyDescent="0.3">
      <c r="A661" s="3" t="s">
        <v>19</v>
      </c>
      <c r="B661" s="3" t="s">
        <v>877</v>
      </c>
      <c r="C661" s="3" t="s">
        <v>27</v>
      </c>
      <c r="D661" s="3"/>
      <c r="E661" s="3"/>
      <c r="F661" s="35">
        <v>0</v>
      </c>
      <c r="G661" s="35">
        <v>0</v>
      </c>
      <c r="H661" s="3"/>
      <c r="I661" s="36" t="str">
        <f t="shared" si="50"/>
        <v>22J3</v>
      </c>
      <c r="J661" s="36">
        <f t="shared" si="51"/>
        <v>3</v>
      </c>
      <c r="K661" s="36">
        <f t="shared" si="52"/>
        <v>22</v>
      </c>
      <c r="L661" s="36" t="str">
        <f t="shared" si="53"/>
        <v>J</v>
      </c>
      <c r="M661" s="36" t="str">
        <f t="shared" si="54"/>
        <v>MQ250</v>
      </c>
    </row>
    <row r="662" spans="1:13" hidden="1" x14ac:dyDescent="0.3">
      <c r="A662" s="3" t="s">
        <v>19</v>
      </c>
      <c r="B662" s="3" t="s">
        <v>878</v>
      </c>
      <c r="C662" s="3" t="s">
        <v>603</v>
      </c>
      <c r="D662" s="3" t="s">
        <v>879</v>
      </c>
      <c r="E662" s="3"/>
      <c r="F662" s="12">
        <v>175</v>
      </c>
      <c r="G662" s="12">
        <v>0</v>
      </c>
      <c r="H662" s="3"/>
      <c r="I662" s="36" t="str">
        <f t="shared" si="50"/>
        <v>22J4</v>
      </c>
      <c r="J662" s="36">
        <f t="shared" si="51"/>
        <v>4</v>
      </c>
      <c r="K662" s="36">
        <f t="shared" si="52"/>
        <v>22</v>
      </c>
      <c r="L662" s="36" t="str">
        <f t="shared" si="53"/>
        <v>J</v>
      </c>
      <c r="M662" s="36" t="str">
        <f t="shared" si="54"/>
        <v>MQ250</v>
      </c>
    </row>
    <row r="663" spans="1:13" hidden="1" x14ac:dyDescent="0.3">
      <c r="A663" s="3" t="s">
        <v>19</v>
      </c>
      <c r="B663" s="3" t="s">
        <v>880</v>
      </c>
      <c r="C663" s="3" t="s">
        <v>544</v>
      </c>
      <c r="D663" s="3" t="s">
        <v>881</v>
      </c>
      <c r="E663" s="3"/>
      <c r="F663" s="12">
        <v>450</v>
      </c>
      <c r="G663" s="12">
        <v>0</v>
      </c>
      <c r="H663" s="3"/>
      <c r="I663" s="36" t="str">
        <f t="shared" si="50"/>
        <v>22J4</v>
      </c>
      <c r="J663" s="36">
        <f t="shared" si="51"/>
        <v>4</v>
      </c>
      <c r="K663" s="36">
        <f t="shared" si="52"/>
        <v>22</v>
      </c>
      <c r="L663" s="36" t="str">
        <f t="shared" si="53"/>
        <v>J</v>
      </c>
      <c r="M663" s="36" t="str">
        <f t="shared" si="54"/>
        <v>MQ250</v>
      </c>
    </row>
    <row r="664" spans="1:13" hidden="1" x14ac:dyDescent="0.3">
      <c r="A664" s="3" t="s">
        <v>19</v>
      </c>
      <c r="B664" s="3" t="s">
        <v>882</v>
      </c>
      <c r="C664" s="3" t="s">
        <v>567</v>
      </c>
      <c r="D664" s="3" t="s">
        <v>883</v>
      </c>
      <c r="E664" s="3"/>
      <c r="F664" s="12">
        <v>144</v>
      </c>
      <c r="G664" s="12">
        <v>0</v>
      </c>
      <c r="H664" s="3"/>
      <c r="I664" s="36" t="str">
        <f t="shared" si="50"/>
        <v>22J4</v>
      </c>
      <c r="J664" s="36">
        <f t="shared" si="51"/>
        <v>4</v>
      </c>
      <c r="K664" s="36">
        <f t="shared" si="52"/>
        <v>22</v>
      </c>
      <c r="L664" s="36" t="str">
        <f t="shared" si="53"/>
        <v>J</v>
      </c>
      <c r="M664" s="36" t="str">
        <f t="shared" si="54"/>
        <v>MQ250</v>
      </c>
    </row>
    <row r="665" spans="1:13" hidden="1" x14ac:dyDescent="0.3">
      <c r="A665" s="3" t="s">
        <v>19</v>
      </c>
      <c r="B665" s="3" t="s">
        <v>884</v>
      </c>
      <c r="C665" s="3" t="s">
        <v>768</v>
      </c>
      <c r="D665" s="3" t="s">
        <v>885</v>
      </c>
      <c r="E665" s="3"/>
      <c r="F665" s="12">
        <v>223</v>
      </c>
      <c r="G665" s="12">
        <v>0</v>
      </c>
      <c r="H665" s="3"/>
      <c r="I665" s="36" t="str">
        <f t="shared" si="50"/>
        <v>22J5</v>
      </c>
      <c r="J665" s="36">
        <f t="shared" si="51"/>
        <v>5</v>
      </c>
      <c r="K665" s="36">
        <f t="shared" si="52"/>
        <v>22</v>
      </c>
      <c r="L665" s="36" t="str">
        <f t="shared" si="53"/>
        <v>J</v>
      </c>
      <c r="M665" s="36" t="str">
        <f t="shared" si="54"/>
        <v>MQ250</v>
      </c>
    </row>
    <row r="666" spans="1:13" hidden="1" x14ac:dyDescent="0.3">
      <c r="A666" s="3" t="s">
        <v>19</v>
      </c>
      <c r="B666" s="3" t="s">
        <v>886</v>
      </c>
      <c r="C666" s="3" t="s">
        <v>603</v>
      </c>
      <c r="D666" s="3" t="s">
        <v>887</v>
      </c>
      <c r="E666" s="3"/>
      <c r="F666" s="12">
        <v>175</v>
      </c>
      <c r="G666" s="12">
        <v>0</v>
      </c>
      <c r="H666" s="3"/>
      <c r="I666" s="36" t="str">
        <f t="shared" si="50"/>
        <v>22J5</v>
      </c>
      <c r="J666" s="36">
        <f t="shared" si="51"/>
        <v>5</v>
      </c>
      <c r="K666" s="36">
        <f t="shared" si="52"/>
        <v>22</v>
      </c>
      <c r="L666" s="36" t="str">
        <f t="shared" si="53"/>
        <v>J</v>
      </c>
      <c r="M666" s="36" t="str">
        <f t="shared" si="54"/>
        <v>MQ250</v>
      </c>
    </row>
    <row r="667" spans="1:13" hidden="1" x14ac:dyDescent="0.3">
      <c r="A667" s="3" t="s">
        <v>19</v>
      </c>
      <c r="B667" s="3" t="s">
        <v>888</v>
      </c>
      <c r="C667" s="3" t="s">
        <v>603</v>
      </c>
      <c r="D667" s="3" t="s">
        <v>889</v>
      </c>
      <c r="E667" s="3"/>
      <c r="F667" s="12">
        <v>175</v>
      </c>
      <c r="G667" s="12">
        <v>0</v>
      </c>
      <c r="H667" s="3"/>
      <c r="I667" s="36" t="str">
        <f t="shared" si="50"/>
        <v>22J5</v>
      </c>
      <c r="J667" s="36">
        <f t="shared" si="51"/>
        <v>5</v>
      </c>
      <c r="K667" s="36">
        <f t="shared" si="52"/>
        <v>22</v>
      </c>
      <c r="L667" s="36" t="str">
        <f t="shared" si="53"/>
        <v>J</v>
      </c>
      <c r="M667" s="36" t="str">
        <f t="shared" si="54"/>
        <v>MQ250</v>
      </c>
    </row>
    <row r="668" spans="1:13" hidden="1" x14ac:dyDescent="0.3">
      <c r="A668" s="3" t="s">
        <v>19</v>
      </c>
      <c r="B668" s="3" t="s">
        <v>890</v>
      </c>
      <c r="C668" s="3" t="s">
        <v>603</v>
      </c>
      <c r="D668" s="3" t="s">
        <v>891</v>
      </c>
      <c r="E668" s="3"/>
      <c r="F668" s="12">
        <v>175</v>
      </c>
      <c r="G668" s="12">
        <v>0</v>
      </c>
      <c r="H668" s="3"/>
      <c r="I668" s="36" t="str">
        <f t="shared" si="50"/>
        <v>22J6</v>
      </c>
      <c r="J668" s="36">
        <f t="shared" si="51"/>
        <v>6</v>
      </c>
      <c r="K668" s="36">
        <f t="shared" si="52"/>
        <v>22</v>
      </c>
      <c r="L668" s="36" t="str">
        <f t="shared" si="53"/>
        <v>J</v>
      </c>
      <c r="M668" s="36" t="str">
        <f t="shared" si="54"/>
        <v>MQ250</v>
      </c>
    </row>
    <row r="669" spans="1:13" hidden="1" x14ac:dyDescent="0.3">
      <c r="A669" s="3" t="s">
        <v>19</v>
      </c>
      <c r="B669" s="3" t="s">
        <v>892</v>
      </c>
      <c r="C669" s="3" t="s">
        <v>567</v>
      </c>
      <c r="D669" s="3" t="s">
        <v>893</v>
      </c>
      <c r="E669" s="3"/>
      <c r="F669" s="12">
        <v>144</v>
      </c>
      <c r="G669" s="12">
        <v>0</v>
      </c>
      <c r="H669" s="3"/>
      <c r="I669" s="36" t="str">
        <f t="shared" si="50"/>
        <v>22J6</v>
      </c>
      <c r="J669" s="36">
        <f t="shared" si="51"/>
        <v>6</v>
      </c>
      <c r="K669" s="36">
        <f t="shared" si="52"/>
        <v>22</v>
      </c>
      <c r="L669" s="36" t="str">
        <f t="shared" si="53"/>
        <v>J</v>
      </c>
      <c r="M669" s="36" t="str">
        <f t="shared" si="54"/>
        <v>MQ250</v>
      </c>
    </row>
    <row r="670" spans="1:13" hidden="1" x14ac:dyDescent="0.3">
      <c r="A670" s="3" t="s">
        <v>19</v>
      </c>
      <c r="B670" s="3" t="s">
        <v>894</v>
      </c>
      <c r="C670" s="3" t="s">
        <v>603</v>
      </c>
      <c r="D670" s="3" t="s">
        <v>895</v>
      </c>
      <c r="E670" s="3"/>
      <c r="F670" s="12">
        <v>175</v>
      </c>
      <c r="G670" s="12">
        <v>0</v>
      </c>
      <c r="H670" s="3"/>
      <c r="I670" s="36" t="str">
        <f t="shared" si="50"/>
        <v>22J6</v>
      </c>
      <c r="J670" s="36">
        <f t="shared" si="51"/>
        <v>6</v>
      </c>
      <c r="K670" s="36">
        <f t="shared" si="52"/>
        <v>22</v>
      </c>
      <c r="L670" s="36" t="str">
        <f t="shared" si="53"/>
        <v>J</v>
      </c>
      <c r="M670" s="36" t="str">
        <f t="shared" si="54"/>
        <v>MQ250</v>
      </c>
    </row>
    <row r="671" spans="1:13" hidden="1" x14ac:dyDescent="0.3">
      <c r="A671" s="3" t="s">
        <v>19</v>
      </c>
      <c r="B671" s="3" t="s">
        <v>896</v>
      </c>
      <c r="C671" s="3" t="s">
        <v>603</v>
      </c>
      <c r="D671" s="3" t="s">
        <v>897</v>
      </c>
      <c r="E671" s="3"/>
      <c r="F671" s="12">
        <v>175</v>
      </c>
      <c r="G671" s="12">
        <v>0</v>
      </c>
      <c r="H671" s="3"/>
      <c r="I671" s="36" t="str">
        <f t="shared" si="50"/>
        <v>22J7</v>
      </c>
      <c r="J671" s="36">
        <f t="shared" si="51"/>
        <v>7</v>
      </c>
      <c r="K671" s="36">
        <f t="shared" si="52"/>
        <v>22</v>
      </c>
      <c r="L671" s="36" t="str">
        <f t="shared" si="53"/>
        <v>J</v>
      </c>
      <c r="M671" s="36" t="str">
        <f t="shared" si="54"/>
        <v>MQ250</v>
      </c>
    </row>
    <row r="672" spans="1:13" hidden="1" x14ac:dyDescent="0.3">
      <c r="A672" s="3" t="s">
        <v>19</v>
      </c>
      <c r="B672" s="3" t="s">
        <v>898</v>
      </c>
      <c r="C672" s="3" t="s">
        <v>603</v>
      </c>
      <c r="D672" s="3" t="s">
        <v>899</v>
      </c>
      <c r="E672" s="3"/>
      <c r="F672" s="12">
        <v>175</v>
      </c>
      <c r="G672" s="12">
        <v>0</v>
      </c>
      <c r="H672" s="3"/>
      <c r="I672" s="36" t="str">
        <f t="shared" si="50"/>
        <v>22J7</v>
      </c>
      <c r="J672" s="36">
        <f t="shared" si="51"/>
        <v>7</v>
      </c>
      <c r="K672" s="36">
        <f t="shared" si="52"/>
        <v>22</v>
      </c>
      <c r="L672" s="36" t="str">
        <f t="shared" si="53"/>
        <v>J</v>
      </c>
      <c r="M672" s="36" t="str">
        <f t="shared" si="54"/>
        <v>MQ250</v>
      </c>
    </row>
    <row r="673" spans="1:13" hidden="1" x14ac:dyDescent="0.3">
      <c r="A673" s="3" t="s">
        <v>19</v>
      </c>
      <c r="B673" s="3" t="s">
        <v>900</v>
      </c>
      <c r="C673" s="3" t="s">
        <v>603</v>
      </c>
      <c r="D673" s="3" t="s">
        <v>901</v>
      </c>
      <c r="E673" s="3"/>
      <c r="F673" s="12">
        <v>175</v>
      </c>
      <c r="G673" s="12">
        <v>0</v>
      </c>
      <c r="H673" s="3"/>
      <c r="I673" s="36" t="str">
        <f t="shared" si="50"/>
        <v>22J7</v>
      </c>
      <c r="J673" s="36">
        <f t="shared" si="51"/>
        <v>7</v>
      </c>
      <c r="K673" s="36">
        <f t="shared" si="52"/>
        <v>22</v>
      </c>
      <c r="L673" s="36" t="str">
        <f t="shared" si="53"/>
        <v>J</v>
      </c>
      <c r="M673" s="36" t="str">
        <f t="shared" si="54"/>
        <v>MQ250</v>
      </c>
    </row>
    <row r="674" spans="1:13" hidden="1" x14ac:dyDescent="0.3">
      <c r="A674" s="3" t="s">
        <v>19</v>
      </c>
      <c r="B674" s="3" t="s">
        <v>902</v>
      </c>
      <c r="C674" s="3" t="s">
        <v>603</v>
      </c>
      <c r="D674" s="3" t="s">
        <v>903</v>
      </c>
      <c r="E674" s="3"/>
      <c r="F674" s="12">
        <v>175</v>
      </c>
      <c r="G674" s="12">
        <v>0</v>
      </c>
      <c r="H674" s="3"/>
      <c r="I674" s="36" t="str">
        <f t="shared" si="50"/>
        <v>22J8</v>
      </c>
      <c r="J674" s="36">
        <f t="shared" si="51"/>
        <v>8</v>
      </c>
      <c r="K674" s="36">
        <f t="shared" si="52"/>
        <v>22</v>
      </c>
      <c r="L674" s="36" t="str">
        <f t="shared" si="53"/>
        <v>J</v>
      </c>
      <c r="M674" s="36" t="str">
        <f t="shared" si="54"/>
        <v>MQ250</v>
      </c>
    </row>
    <row r="675" spans="1:13" hidden="1" x14ac:dyDescent="0.3">
      <c r="A675" s="3" t="s">
        <v>19</v>
      </c>
      <c r="B675" s="3" t="s">
        <v>904</v>
      </c>
      <c r="C675" s="3" t="s">
        <v>603</v>
      </c>
      <c r="D675" s="3" t="s">
        <v>905</v>
      </c>
      <c r="E675" s="3"/>
      <c r="F675" s="12">
        <v>175</v>
      </c>
      <c r="G675" s="12">
        <v>0</v>
      </c>
      <c r="H675" s="3"/>
      <c r="I675" s="36" t="str">
        <f t="shared" si="50"/>
        <v>22J8</v>
      </c>
      <c r="J675" s="36">
        <f t="shared" si="51"/>
        <v>8</v>
      </c>
      <c r="K675" s="36">
        <f t="shared" si="52"/>
        <v>22</v>
      </c>
      <c r="L675" s="36" t="str">
        <f t="shared" si="53"/>
        <v>J</v>
      </c>
      <c r="M675" s="36" t="str">
        <f t="shared" si="54"/>
        <v>MQ250</v>
      </c>
    </row>
    <row r="676" spans="1:13" hidden="1" x14ac:dyDescent="0.3">
      <c r="A676" s="3" t="s">
        <v>19</v>
      </c>
      <c r="B676" s="3" t="s">
        <v>906</v>
      </c>
      <c r="C676" s="3" t="s">
        <v>603</v>
      </c>
      <c r="D676" s="3" t="s">
        <v>907</v>
      </c>
      <c r="E676" s="3"/>
      <c r="F676" s="12">
        <v>175</v>
      </c>
      <c r="G676" s="12">
        <v>0</v>
      </c>
      <c r="H676" s="3"/>
      <c r="I676" s="36" t="str">
        <f t="shared" si="50"/>
        <v>22J8</v>
      </c>
      <c r="J676" s="36">
        <f t="shared" si="51"/>
        <v>8</v>
      </c>
      <c r="K676" s="36">
        <f t="shared" si="52"/>
        <v>22</v>
      </c>
      <c r="L676" s="36" t="str">
        <f t="shared" si="53"/>
        <v>J</v>
      </c>
      <c r="M676" s="36" t="str">
        <f t="shared" si="54"/>
        <v>MQ250</v>
      </c>
    </row>
    <row r="677" spans="1:13" hidden="1" x14ac:dyDescent="0.3">
      <c r="A677" s="3" t="s">
        <v>19</v>
      </c>
      <c r="B677" s="3" t="s">
        <v>908</v>
      </c>
      <c r="C677" s="3" t="s">
        <v>717</v>
      </c>
      <c r="D677" s="3" t="s">
        <v>909</v>
      </c>
      <c r="E677" s="3"/>
      <c r="F677" s="12">
        <v>42</v>
      </c>
      <c r="G677" s="12">
        <v>0</v>
      </c>
      <c r="H677" s="3"/>
      <c r="I677" s="36" t="str">
        <f t="shared" si="50"/>
        <v>22J9</v>
      </c>
      <c r="J677" s="36">
        <f t="shared" si="51"/>
        <v>9</v>
      </c>
      <c r="K677" s="36">
        <f t="shared" si="52"/>
        <v>22</v>
      </c>
      <c r="L677" s="36" t="str">
        <f t="shared" si="53"/>
        <v>J</v>
      </c>
      <c r="M677" s="36" t="str">
        <f t="shared" si="54"/>
        <v>MQ250</v>
      </c>
    </row>
    <row r="678" spans="1:13" hidden="1" x14ac:dyDescent="0.3">
      <c r="A678" s="3" t="s">
        <v>19</v>
      </c>
      <c r="B678" s="3" t="s">
        <v>910</v>
      </c>
      <c r="C678" s="3" t="s">
        <v>717</v>
      </c>
      <c r="D678" s="3" t="s">
        <v>911</v>
      </c>
      <c r="E678" s="3"/>
      <c r="F678" s="12">
        <v>42</v>
      </c>
      <c r="G678" s="12">
        <v>0</v>
      </c>
      <c r="H678" s="3"/>
      <c r="I678" s="36" t="str">
        <f t="shared" si="50"/>
        <v>22J9</v>
      </c>
      <c r="J678" s="36">
        <f t="shared" si="51"/>
        <v>9</v>
      </c>
      <c r="K678" s="36">
        <f t="shared" si="52"/>
        <v>22</v>
      </c>
      <c r="L678" s="36" t="str">
        <f t="shared" si="53"/>
        <v>J</v>
      </c>
      <c r="M678" s="36" t="str">
        <f t="shared" si="54"/>
        <v>MQ250</v>
      </c>
    </row>
    <row r="679" spans="1:13" hidden="1" x14ac:dyDescent="0.3">
      <c r="A679" s="3" t="s">
        <v>19</v>
      </c>
      <c r="B679" s="3" t="s">
        <v>912</v>
      </c>
      <c r="C679" s="3" t="s">
        <v>717</v>
      </c>
      <c r="D679" s="3" t="s">
        <v>913</v>
      </c>
      <c r="E679" s="3"/>
      <c r="F679" s="12">
        <v>42</v>
      </c>
      <c r="G679" s="12">
        <v>0</v>
      </c>
      <c r="H679" s="3"/>
      <c r="I679" s="36" t="str">
        <f t="shared" si="50"/>
        <v>22J9</v>
      </c>
      <c r="J679" s="36">
        <f t="shared" si="51"/>
        <v>9</v>
      </c>
      <c r="K679" s="36">
        <f t="shared" si="52"/>
        <v>22</v>
      </c>
      <c r="L679" s="36" t="str">
        <f t="shared" si="53"/>
        <v>J</v>
      </c>
      <c r="M679" s="36" t="str">
        <f t="shared" si="54"/>
        <v>MQ250</v>
      </c>
    </row>
    <row r="680" spans="1:13" hidden="1" x14ac:dyDescent="0.3">
      <c r="A680" s="3"/>
      <c r="B680" s="3"/>
      <c r="C680" s="3"/>
      <c r="D680" s="3"/>
      <c r="E680" s="3"/>
      <c r="F680" s="12"/>
      <c r="G680" s="12"/>
      <c r="H680" s="3"/>
      <c r="I680" s="36" t="str">
        <f t="shared" si="50"/>
        <v/>
      </c>
      <c r="J680" s="36" t="e">
        <f t="shared" si="51"/>
        <v>#VALUE!</v>
      </c>
      <c r="K680" s="36" t="e">
        <f t="shared" si="52"/>
        <v>#VALUE!</v>
      </c>
      <c r="L680" s="36" t="str">
        <f t="shared" si="53"/>
        <v/>
      </c>
      <c r="M680" s="36" t="str">
        <f t="shared" si="54"/>
        <v>MQ250</v>
      </c>
    </row>
    <row r="681" spans="1:13" hidden="1" x14ac:dyDescent="0.3">
      <c r="A681" s="3"/>
      <c r="B681" s="3"/>
      <c r="C681" s="3"/>
      <c r="D681" s="3"/>
      <c r="E681" s="3"/>
      <c r="F681" s="12"/>
      <c r="G681" s="12"/>
      <c r="H681" s="3"/>
      <c r="I681" s="36" t="str">
        <f t="shared" si="50"/>
        <v/>
      </c>
      <c r="J681" s="36" t="e">
        <f t="shared" si="51"/>
        <v>#VALUE!</v>
      </c>
      <c r="K681" s="36" t="e">
        <f t="shared" si="52"/>
        <v>#VALUE!</v>
      </c>
      <c r="L681" s="36" t="str">
        <f t="shared" si="53"/>
        <v/>
      </c>
      <c r="M681" s="36" t="str">
        <f t="shared" si="54"/>
        <v>MQ250</v>
      </c>
    </row>
    <row r="682" spans="1:13" hidden="1" x14ac:dyDescent="0.3">
      <c r="A682" s="3"/>
      <c r="B682" s="3"/>
      <c r="C682" s="3"/>
      <c r="D682" s="3"/>
      <c r="E682" s="3"/>
      <c r="F682" s="12"/>
      <c r="G682" s="12"/>
      <c r="H682" s="3"/>
      <c r="I682" s="36" t="str">
        <f t="shared" si="50"/>
        <v/>
      </c>
      <c r="J682" s="36" t="e">
        <f t="shared" si="51"/>
        <v>#VALUE!</v>
      </c>
      <c r="K682" s="36" t="e">
        <f t="shared" si="52"/>
        <v>#VALUE!</v>
      </c>
      <c r="L682" s="36" t="str">
        <f t="shared" si="53"/>
        <v/>
      </c>
      <c r="M682" s="36" t="str">
        <f t="shared" si="54"/>
        <v>MQ250</v>
      </c>
    </row>
    <row r="683" spans="1:13" hidden="1" x14ac:dyDescent="0.3">
      <c r="A683" s="3"/>
      <c r="B683" s="3"/>
      <c r="C683" s="3"/>
      <c r="D683" s="3"/>
      <c r="E683" s="3"/>
      <c r="F683" s="12"/>
      <c r="G683" s="12"/>
      <c r="H683" s="3"/>
      <c r="I683" s="36" t="str">
        <f t="shared" si="50"/>
        <v/>
      </c>
      <c r="J683" s="36" t="e">
        <f t="shared" si="51"/>
        <v>#VALUE!</v>
      </c>
      <c r="K683" s="36" t="e">
        <f t="shared" si="52"/>
        <v>#VALUE!</v>
      </c>
      <c r="L683" s="36" t="str">
        <f t="shared" si="53"/>
        <v/>
      </c>
      <c r="M683" s="36" t="str">
        <f t="shared" si="54"/>
        <v>MQ250</v>
      </c>
    </row>
    <row r="684" spans="1:13" hidden="1" x14ac:dyDescent="0.3">
      <c r="A684" s="3"/>
      <c r="B684" s="3"/>
      <c r="C684" s="3"/>
      <c r="D684" s="3"/>
      <c r="E684" s="3"/>
      <c r="F684" s="12"/>
      <c r="G684" s="12"/>
      <c r="H684" s="3"/>
      <c r="I684" s="36" t="str">
        <f t="shared" si="50"/>
        <v/>
      </c>
      <c r="J684" s="36" t="e">
        <f t="shared" si="51"/>
        <v>#VALUE!</v>
      </c>
      <c r="K684" s="36" t="e">
        <f t="shared" si="52"/>
        <v>#VALUE!</v>
      </c>
      <c r="L684" s="36" t="str">
        <f t="shared" si="53"/>
        <v/>
      </c>
      <c r="M684" s="36" t="str">
        <f t="shared" si="54"/>
        <v>MQ250</v>
      </c>
    </row>
    <row r="685" spans="1:13" hidden="1" x14ac:dyDescent="0.3">
      <c r="A685" s="3"/>
      <c r="B685" s="3"/>
      <c r="C685" s="3"/>
      <c r="D685" s="3"/>
      <c r="E685" s="3"/>
      <c r="F685" s="12"/>
      <c r="G685" s="12"/>
      <c r="H685" s="3"/>
      <c r="I685" s="36" t="str">
        <f t="shared" si="50"/>
        <v/>
      </c>
      <c r="J685" s="36" t="e">
        <f t="shared" si="51"/>
        <v>#VALUE!</v>
      </c>
      <c r="K685" s="36" t="e">
        <f t="shared" si="52"/>
        <v>#VALUE!</v>
      </c>
      <c r="L685" s="36" t="str">
        <f t="shared" si="53"/>
        <v/>
      </c>
      <c r="M685" s="36" t="str">
        <f t="shared" si="54"/>
        <v>MQ250</v>
      </c>
    </row>
    <row r="686" spans="1:13" hidden="1" x14ac:dyDescent="0.3">
      <c r="A686" s="3"/>
      <c r="B686" s="3"/>
      <c r="C686" s="3"/>
      <c r="D686" s="3"/>
      <c r="E686" s="3"/>
      <c r="F686" s="12"/>
      <c r="G686" s="12"/>
      <c r="H686" s="3"/>
      <c r="I686" s="36" t="str">
        <f t="shared" si="50"/>
        <v/>
      </c>
      <c r="J686" s="36" t="e">
        <f t="shared" si="51"/>
        <v>#VALUE!</v>
      </c>
      <c r="K686" s="36" t="e">
        <f t="shared" si="52"/>
        <v>#VALUE!</v>
      </c>
      <c r="L686" s="36" t="str">
        <f t="shared" si="53"/>
        <v/>
      </c>
      <c r="M686" s="36" t="str">
        <f t="shared" si="54"/>
        <v>MQ250</v>
      </c>
    </row>
    <row r="687" spans="1:13" hidden="1" x14ac:dyDescent="0.3">
      <c r="A687" s="3"/>
      <c r="B687" s="3"/>
      <c r="C687" s="3"/>
      <c r="D687" s="3"/>
      <c r="E687" s="3"/>
      <c r="F687" s="12"/>
      <c r="G687" s="12"/>
      <c r="H687" s="3"/>
      <c r="I687" s="36" t="str">
        <f t="shared" si="50"/>
        <v/>
      </c>
      <c r="J687" s="36" t="e">
        <f t="shared" si="51"/>
        <v>#VALUE!</v>
      </c>
      <c r="K687" s="36" t="e">
        <f t="shared" si="52"/>
        <v>#VALUE!</v>
      </c>
      <c r="L687" s="36" t="str">
        <f t="shared" si="53"/>
        <v/>
      </c>
      <c r="M687" s="36" t="str">
        <f t="shared" si="54"/>
        <v>MQ250</v>
      </c>
    </row>
    <row r="688" spans="1:13" hidden="1" x14ac:dyDescent="0.3">
      <c r="A688" s="3"/>
      <c r="B688" s="3"/>
      <c r="C688" s="3"/>
      <c r="D688" s="3"/>
      <c r="E688" s="3"/>
      <c r="F688" s="12"/>
      <c r="G688" s="12"/>
      <c r="H688" s="3"/>
      <c r="I688" s="36" t="str">
        <f t="shared" si="50"/>
        <v/>
      </c>
      <c r="J688" s="36" t="e">
        <f t="shared" si="51"/>
        <v>#VALUE!</v>
      </c>
      <c r="K688" s="36" t="e">
        <f t="shared" si="52"/>
        <v>#VALUE!</v>
      </c>
      <c r="L688" s="36" t="str">
        <f t="shared" si="53"/>
        <v/>
      </c>
      <c r="M688" s="36" t="str">
        <f t="shared" si="54"/>
        <v>MQ250</v>
      </c>
    </row>
    <row r="689" spans="1:13" hidden="1" x14ac:dyDescent="0.3">
      <c r="A689" s="3"/>
      <c r="B689" s="3"/>
      <c r="C689" s="3"/>
      <c r="D689" s="3"/>
      <c r="E689" s="3"/>
      <c r="F689" s="12"/>
      <c r="G689" s="12"/>
      <c r="H689" s="3"/>
      <c r="I689" s="36" t="str">
        <f t="shared" si="50"/>
        <v/>
      </c>
      <c r="J689" s="36" t="e">
        <f t="shared" si="51"/>
        <v>#VALUE!</v>
      </c>
      <c r="K689" s="36" t="e">
        <f t="shared" si="52"/>
        <v>#VALUE!</v>
      </c>
      <c r="L689" s="36" t="str">
        <f t="shared" si="53"/>
        <v/>
      </c>
      <c r="M689" s="36" t="str">
        <f t="shared" si="54"/>
        <v>MQ250</v>
      </c>
    </row>
    <row r="690" spans="1:13" hidden="1" x14ac:dyDescent="0.3">
      <c r="A690" s="3"/>
      <c r="B690" s="3"/>
      <c r="C690" s="3"/>
      <c r="D690" s="3"/>
      <c r="E690" s="3"/>
      <c r="F690" s="35"/>
      <c r="G690" s="35"/>
      <c r="H690" s="3"/>
      <c r="I690" s="36" t="str">
        <f t="shared" si="50"/>
        <v/>
      </c>
      <c r="J690" s="36" t="e">
        <f t="shared" si="51"/>
        <v>#VALUE!</v>
      </c>
      <c r="K690" s="36" t="e">
        <f t="shared" si="52"/>
        <v>#VALUE!</v>
      </c>
      <c r="L690" s="36" t="str">
        <f t="shared" si="53"/>
        <v/>
      </c>
      <c r="M690" s="36" t="str">
        <f t="shared" si="54"/>
        <v>MQ250</v>
      </c>
    </row>
    <row r="691" spans="1:13" hidden="1" x14ac:dyDescent="0.3">
      <c r="A691" s="3"/>
      <c r="B691" s="3"/>
      <c r="C691" s="3"/>
      <c r="D691" s="3"/>
      <c r="E691" s="3"/>
      <c r="F691" s="35"/>
      <c r="G691" s="35"/>
      <c r="H691" s="3"/>
      <c r="I691" s="36" t="str">
        <f t="shared" si="50"/>
        <v/>
      </c>
      <c r="J691" s="36" t="e">
        <f t="shared" si="51"/>
        <v>#VALUE!</v>
      </c>
      <c r="K691" s="36" t="e">
        <f t="shared" si="52"/>
        <v>#VALUE!</v>
      </c>
      <c r="L691" s="36" t="str">
        <f t="shared" si="53"/>
        <v/>
      </c>
      <c r="M691" s="36" t="str">
        <f t="shared" si="54"/>
        <v>MQ250</v>
      </c>
    </row>
    <row r="692" spans="1:13" hidden="1" x14ac:dyDescent="0.3">
      <c r="A692" s="3"/>
      <c r="B692" s="3"/>
      <c r="C692" s="3"/>
      <c r="D692" s="3"/>
      <c r="E692" s="3"/>
      <c r="F692" s="12"/>
      <c r="G692" s="12"/>
      <c r="H692" s="3"/>
      <c r="I692" s="36" t="str">
        <f t="shared" si="50"/>
        <v/>
      </c>
      <c r="J692" s="36" t="e">
        <f t="shared" si="51"/>
        <v>#VALUE!</v>
      </c>
      <c r="K692" s="36" t="e">
        <f t="shared" si="52"/>
        <v>#VALUE!</v>
      </c>
      <c r="L692" s="36" t="str">
        <f t="shared" si="53"/>
        <v/>
      </c>
      <c r="M692" s="36" t="str">
        <f t="shared" si="54"/>
        <v>MQ250</v>
      </c>
    </row>
    <row r="693" spans="1:13" hidden="1" x14ac:dyDescent="0.3">
      <c r="A693" s="3"/>
      <c r="B693" s="3"/>
      <c r="C693" s="3"/>
      <c r="D693" s="3"/>
      <c r="E693" s="3"/>
      <c r="F693" s="12"/>
      <c r="G693" s="12"/>
      <c r="H693" s="3"/>
      <c r="I693" s="36" t="str">
        <f t="shared" si="50"/>
        <v/>
      </c>
      <c r="J693" s="36" t="e">
        <f t="shared" si="51"/>
        <v>#VALUE!</v>
      </c>
      <c r="K693" s="36" t="e">
        <f t="shared" si="52"/>
        <v>#VALUE!</v>
      </c>
      <c r="L693" s="36" t="str">
        <f t="shared" si="53"/>
        <v/>
      </c>
      <c r="M693" s="36" t="str">
        <f t="shared" si="54"/>
        <v>MQ250</v>
      </c>
    </row>
    <row r="694" spans="1:13" hidden="1" x14ac:dyDescent="0.3">
      <c r="A694" s="3"/>
      <c r="B694" s="3"/>
      <c r="C694" s="3"/>
      <c r="D694" s="3"/>
      <c r="E694" s="3"/>
      <c r="F694" s="12"/>
      <c r="G694" s="12"/>
      <c r="H694" s="3"/>
      <c r="I694" s="36" t="str">
        <f t="shared" si="50"/>
        <v/>
      </c>
      <c r="J694" s="36" t="e">
        <f t="shared" si="51"/>
        <v>#VALUE!</v>
      </c>
      <c r="K694" s="36" t="e">
        <f t="shared" si="52"/>
        <v>#VALUE!</v>
      </c>
      <c r="L694" s="36" t="str">
        <f t="shared" si="53"/>
        <v/>
      </c>
      <c r="M694" s="36" t="str">
        <f t="shared" si="54"/>
        <v>MQ250</v>
      </c>
    </row>
    <row r="695" spans="1:13" hidden="1" x14ac:dyDescent="0.3">
      <c r="A695" s="3"/>
      <c r="B695" s="3"/>
      <c r="C695" s="3"/>
      <c r="D695" s="3"/>
      <c r="E695" s="3"/>
      <c r="F695" s="12"/>
      <c r="G695" s="12"/>
      <c r="H695" s="3"/>
      <c r="I695" s="36" t="str">
        <f t="shared" si="50"/>
        <v/>
      </c>
      <c r="J695" s="36" t="e">
        <f t="shared" si="51"/>
        <v>#VALUE!</v>
      </c>
      <c r="K695" s="36" t="e">
        <f t="shared" si="52"/>
        <v>#VALUE!</v>
      </c>
      <c r="L695" s="36" t="str">
        <f t="shared" si="53"/>
        <v/>
      </c>
      <c r="M695" s="36" t="str">
        <f t="shared" si="54"/>
        <v>MQ250</v>
      </c>
    </row>
    <row r="696" spans="1:13" hidden="1" x14ac:dyDescent="0.3">
      <c r="A696" s="3"/>
      <c r="B696" s="3"/>
      <c r="C696" s="3"/>
      <c r="D696" s="3"/>
      <c r="E696" s="3"/>
      <c r="F696" s="12"/>
      <c r="G696" s="12"/>
      <c r="H696" s="3"/>
      <c r="I696" s="36" t="str">
        <f t="shared" si="50"/>
        <v/>
      </c>
      <c r="J696" s="36" t="e">
        <f t="shared" si="51"/>
        <v>#VALUE!</v>
      </c>
      <c r="K696" s="36" t="e">
        <f t="shared" si="52"/>
        <v>#VALUE!</v>
      </c>
      <c r="L696" s="36" t="str">
        <f t="shared" si="53"/>
        <v/>
      </c>
      <c r="M696" s="36" t="str">
        <f t="shared" si="54"/>
        <v>MQ250</v>
      </c>
    </row>
    <row r="697" spans="1:13" hidden="1" x14ac:dyDescent="0.3">
      <c r="A697" s="3"/>
      <c r="B697" s="3"/>
      <c r="C697" s="3"/>
      <c r="D697" s="3"/>
      <c r="E697" s="3"/>
      <c r="F697" s="12"/>
      <c r="G697" s="12"/>
      <c r="H697" s="3"/>
      <c r="I697" s="36" t="str">
        <f t="shared" si="50"/>
        <v/>
      </c>
      <c r="J697" s="36" t="e">
        <f t="shared" si="51"/>
        <v>#VALUE!</v>
      </c>
      <c r="K697" s="36" t="e">
        <f t="shared" si="52"/>
        <v>#VALUE!</v>
      </c>
      <c r="L697" s="36" t="str">
        <f t="shared" si="53"/>
        <v/>
      </c>
      <c r="M697" s="36" t="str">
        <f t="shared" si="54"/>
        <v>MQ250</v>
      </c>
    </row>
    <row r="698" spans="1:13" hidden="1" x14ac:dyDescent="0.3">
      <c r="A698" s="3"/>
      <c r="B698" s="3"/>
      <c r="C698" s="3"/>
      <c r="D698" s="3"/>
      <c r="E698" s="3"/>
      <c r="F698" s="12"/>
      <c r="G698" s="12"/>
      <c r="H698" s="3"/>
      <c r="I698" s="36" t="str">
        <f t="shared" si="50"/>
        <v/>
      </c>
      <c r="J698" s="36" t="e">
        <f t="shared" si="51"/>
        <v>#VALUE!</v>
      </c>
      <c r="K698" s="36" t="e">
        <f t="shared" si="52"/>
        <v>#VALUE!</v>
      </c>
      <c r="L698" s="36" t="str">
        <f t="shared" si="53"/>
        <v/>
      </c>
      <c r="M698" s="36" t="str">
        <f t="shared" si="54"/>
        <v>MQ250</v>
      </c>
    </row>
    <row r="699" spans="1:13" hidden="1" x14ac:dyDescent="0.3">
      <c r="A699" s="3"/>
      <c r="B699" s="3"/>
      <c r="C699" s="3"/>
      <c r="D699" s="3"/>
      <c r="E699" s="3"/>
      <c r="F699" s="12"/>
      <c r="G699" s="12"/>
      <c r="H699" s="3"/>
      <c r="I699" s="36" t="str">
        <f t="shared" si="50"/>
        <v/>
      </c>
      <c r="J699" s="36" t="e">
        <f t="shared" si="51"/>
        <v>#VALUE!</v>
      </c>
      <c r="K699" s="36" t="e">
        <f t="shared" si="52"/>
        <v>#VALUE!</v>
      </c>
      <c r="L699" s="36" t="str">
        <f t="shared" si="53"/>
        <v/>
      </c>
      <c r="M699" s="36" t="str">
        <f t="shared" si="54"/>
        <v>MQ250</v>
      </c>
    </row>
    <row r="700" spans="1:13" hidden="1" x14ac:dyDescent="0.3">
      <c r="A700" s="3"/>
      <c r="B700" s="3"/>
      <c r="C700" s="3"/>
      <c r="D700" s="3"/>
      <c r="E700" s="3"/>
      <c r="F700" s="12"/>
      <c r="G700" s="12"/>
      <c r="H700" s="3"/>
      <c r="I700" s="36" t="str">
        <f t="shared" si="50"/>
        <v/>
      </c>
      <c r="J700" s="36" t="e">
        <f t="shared" si="51"/>
        <v>#VALUE!</v>
      </c>
      <c r="K700" s="36" t="e">
        <f t="shared" si="52"/>
        <v>#VALUE!</v>
      </c>
      <c r="L700" s="36" t="str">
        <f t="shared" si="53"/>
        <v/>
      </c>
      <c r="M700" s="36" t="str">
        <f t="shared" si="54"/>
        <v>MQ250</v>
      </c>
    </row>
    <row r="701" spans="1:13" hidden="1" x14ac:dyDescent="0.3">
      <c r="A701" s="3"/>
      <c r="B701" s="3"/>
      <c r="C701" s="3"/>
      <c r="D701" s="3"/>
      <c r="E701" s="3"/>
      <c r="F701" s="12"/>
      <c r="G701" s="12"/>
      <c r="H701" s="3"/>
      <c r="I701" s="36" t="str">
        <f t="shared" si="50"/>
        <v/>
      </c>
      <c r="J701" s="36" t="e">
        <f t="shared" si="51"/>
        <v>#VALUE!</v>
      </c>
      <c r="K701" s="36" t="e">
        <f t="shared" si="52"/>
        <v>#VALUE!</v>
      </c>
      <c r="L701" s="36" t="str">
        <f t="shared" si="53"/>
        <v/>
      </c>
      <c r="M701" s="36" t="str">
        <f t="shared" si="54"/>
        <v>MQ250</v>
      </c>
    </row>
    <row r="702" spans="1:13" hidden="1" x14ac:dyDescent="0.3">
      <c r="A702" s="3"/>
      <c r="B702" s="3"/>
      <c r="C702" s="3"/>
      <c r="D702" s="3"/>
      <c r="E702" s="3"/>
      <c r="F702" s="12"/>
      <c r="G702" s="12"/>
      <c r="H702" s="3"/>
      <c r="I702" s="36" t="str">
        <f t="shared" si="50"/>
        <v/>
      </c>
      <c r="J702" s="36" t="e">
        <f t="shared" si="51"/>
        <v>#VALUE!</v>
      </c>
      <c r="K702" s="36" t="e">
        <f t="shared" si="52"/>
        <v>#VALUE!</v>
      </c>
      <c r="L702" s="36" t="str">
        <f t="shared" si="53"/>
        <v/>
      </c>
      <c r="M702" s="36" t="str">
        <f t="shared" si="54"/>
        <v>MQ250</v>
      </c>
    </row>
    <row r="703" spans="1:13" hidden="1" x14ac:dyDescent="0.3">
      <c r="A703" s="3"/>
      <c r="B703" s="3"/>
      <c r="C703" s="3"/>
      <c r="D703" s="3"/>
      <c r="E703" s="3"/>
      <c r="F703" s="12"/>
      <c r="G703" s="12"/>
      <c r="H703" s="3"/>
      <c r="I703" s="36" t="str">
        <f t="shared" si="50"/>
        <v/>
      </c>
      <c r="J703" s="36" t="e">
        <f t="shared" si="51"/>
        <v>#VALUE!</v>
      </c>
      <c r="K703" s="36" t="e">
        <f t="shared" si="52"/>
        <v>#VALUE!</v>
      </c>
      <c r="L703" s="36" t="str">
        <f t="shared" si="53"/>
        <v/>
      </c>
      <c r="M703" s="36" t="str">
        <f t="shared" si="54"/>
        <v>MQ250</v>
      </c>
    </row>
    <row r="704" spans="1:13" hidden="1" x14ac:dyDescent="0.3">
      <c r="A704" s="3"/>
      <c r="B704" s="3"/>
      <c r="C704" s="3"/>
      <c r="D704" s="3"/>
      <c r="E704" s="3"/>
      <c r="F704" s="12"/>
      <c r="G704" s="12"/>
      <c r="H704" s="3"/>
      <c r="I704" s="36" t="str">
        <f t="shared" si="50"/>
        <v/>
      </c>
      <c r="J704" s="36" t="e">
        <f t="shared" si="51"/>
        <v>#VALUE!</v>
      </c>
      <c r="K704" s="36" t="e">
        <f t="shared" si="52"/>
        <v>#VALUE!</v>
      </c>
      <c r="L704" s="36" t="str">
        <f t="shared" si="53"/>
        <v/>
      </c>
      <c r="M704" s="36" t="str">
        <f t="shared" si="54"/>
        <v>MQ250</v>
      </c>
    </row>
    <row r="705" spans="1:13" hidden="1" x14ac:dyDescent="0.3">
      <c r="A705" s="3"/>
      <c r="B705" s="3"/>
      <c r="C705" s="3"/>
      <c r="D705" s="3"/>
      <c r="E705" s="3"/>
      <c r="F705" s="12"/>
      <c r="G705" s="12"/>
      <c r="H705" s="3"/>
      <c r="I705" s="36" t="str">
        <f t="shared" si="50"/>
        <v/>
      </c>
      <c r="J705" s="36" t="e">
        <f t="shared" si="51"/>
        <v>#VALUE!</v>
      </c>
      <c r="K705" s="36" t="e">
        <f t="shared" si="52"/>
        <v>#VALUE!</v>
      </c>
      <c r="L705" s="36" t="str">
        <f t="shared" si="53"/>
        <v/>
      </c>
      <c r="M705" s="36" t="str">
        <f t="shared" si="54"/>
        <v>MQ250</v>
      </c>
    </row>
    <row r="706" spans="1:13" hidden="1" x14ac:dyDescent="0.3">
      <c r="A706" s="3"/>
      <c r="B706" s="3"/>
      <c r="C706" s="3"/>
      <c r="D706" s="3"/>
      <c r="E706" s="3"/>
      <c r="F706" s="12"/>
      <c r="G706" s="12"/>
      <c r="H706" s="3"/>
      <c r="I706" s="36" t="str">
        <f t="shared" si="50"/>
        <v/>
      </c>
      <c r="J706" s="36" t="e">
        <f t="shared" si="51"/>
        <v>#VALUE!</v>
      </c>
      <c r="K706" s="36" t="e">
        <f t="shared" si="52"/>
        <v>#VALUE!</v>
      </c>
      <c r="L706" s="36" t="str">
        <f t="shared" si="53"/>
        <v/>
      </c>
      <c r="M706" s="36" t="str">
        <f t="shared" si="54"/>
        <v>MQ250</v>
      </c>
    </row>
    <row r="707" spans="1:13" hidden="1" x14ac:dyDescent="0.3">
      <c r="A707" s="3"/>
      <c r="B707" s="3"/>
      <c r="C707" s="3"/>
      <c r="D707" s="3"/>
      <c r="E707" s="3"/>
      <c r="F707" s="12"/>
      <c r="G707" s="12"/>
      <c r="H707" s="3"/>
      <c r="I707" s="36" t="str">
        <f t="shared" ref="I707:I770" si="55">IF(OR(LEN(B707)=9,LEN(B707)=5),MID(B707,1,4),MID(B707,1,5))</f>
        <v/>
      </c>
      <c r="J707" s="36" t="e">
        <f t="shared" ref="J707:J770" si="56">IF(MID(I707,5,1)&lt;&gt;"",MID(I707,4,2),MID(I707,4,1))*1</f>
        <v>#VALUE!</v>
      </c>
      <c r="K707" s="36" t="e">
        <f t="shared" ref="K707:K770" si="57">+MID(B707,1,2)*1</f>
        <v>#VALUE!</v>
      </c>
      <c r="L707" s="36" t="str">
        <f t="shared" ref="L707:L770" si="58">+MID(B707,3,1)</f>
        <v/>
      </c>
      <c r="M707" s="36" t="str">
        <f t="shared" ref="M707:M770" si="59">+IF(A707="1FO","D3",IF(A707="1CT","D4",IF(OR(A707="PC2",A707="RAB"),"MQ200","MQ250")))</f>
        <v>MQ250</v>
      </c>
    </row>
    <row r="708" spans="1:13" hidden="1" x14ac:dyDescent="0.3">
      <c r="A708" s="3"/>
      <c r="B708" s="3"/>
      <c r="C708" s="3"/>
      <c r="D708" s="3"/>
      <c r="E708" s="3"/>
      <c r="F708" s="12"/>
      <c r="G708" s="12"/>
      <c r="H708" s="3"/>
      <c r="I708" s="36" t="str">
        <f t="shared" si="55"/>
        <v/>
      </c>
      <c r="J708" s="36" t="e">
        <f t="shared" si="56"/>
        <v>#VALUE!</v>
      </c>
      <c r="K708" s="36" t="e">
        <f t="shared" si="57"/>
        <v>#VALUE!</v>
      </c>
      <c r="L708" s="36" t="str">
        <f t="shared" si="58"/>
        <v/>
      </c>
      <c r="M708" s="36" t="str">
        <f t="shared" si="59"/>
        <v>MQ250</v>
      </c>
    </row>
    <row r="709" spans="1:13" hidden="1" x14ac:dyDescent="0.3">
      <c r="A709" s="3"/>
      <c r="B709" s="3"/>
      <c r="C709" s="3"/>
      <c r="D709" s="3"/>
      <c r="E709" s="3"/>
      <c r="F709" s="12"/>
      <c r="G709" s="12"/>
      <c r="H709" s="3"/>
      <c r="I709" s="36" t="str">
        <f t="shared" si="55"/>
        <v/>
      </c>
      <c r="J709" s="36" t="e">
        <f t="shared" si="56"/>
        <v>#VALUE!</v>
      </c>
      <c r="K709" s="36" t="e">
        <f t="shared" si="57"/>
        <v>#VALUE!</v>
      </c>
      <c r="L709" s="36" t="str">
        <f t="shared" si="58"/>
        <v/>
      </c>
      <c r="M709" s="36" t="str">
        <f t="shared" si="59"/>
        <v>MQ250</v>
      </c>
    </row>
    <row r="710" spans="1:13" hidden="1" x14ac:dyDescent="0.3">
      <c r="A710" s="3"/>
      <c r="B710" s="3"/>
      <c r="C710" s="3"/>
      <c r="D710" s="3"/>
      <c r="E710" s="3"/>
      <c r="F710" s="12"/>
      <c r="G710" s="12"/>
      <c r="H710" s="3"/>
      <c r="I710" s="36" t="str">
        <f t="shared" si="55"/>
        <v/>
      </c>
      <c r="J710" s="36" t="e">
        <f t="shared" si="56"/>
        <v>#VALUE!</v>
      </c>
      <c r="K710" s="36" t="e">
        <f t="shared" si="57"/>
        <v>#VALUE!</v>
      </c>
      <c r="L710" s="36" t="str">
        <f t="shared" si="58"/>
        <v/>
      </c>
      <c r="M710" s="36" t="str">
        <f t="shared" si="59"/>
        <v>MQ250</v>
      </c>
    </row>
    <row r="711" spans="1:13" hidden="1" x14ac:dyDescent="0.3">
      <c r="A711" s="3"/>
      <c r="B711" s="3"/>
      <c r="C711" s="3"/>
      <c r="D711" s="3"/>
      <c r="E711" s="3"/>
      <c r="F711" s="12"/>
      <c r="G711" s="12"/>
      <c r="H711" s="3"/>
      <c r="I711" s="36" t="str">
        <f t="shared" si="55"/>
        <v/>
      </c>
      <c r="J711" s="36" t="e">
        <f t="shared" si="56"/>
        <v>#VALUE!</v>
      </c>
      <c r="K711" s="36" t="e">
        <f t="shared" si="57"/>
        <v>#VALUE!</v>
      </c>
      <c r="L711" s="36" t="str">
        <f t="shared" si="58"/>
        <v/>
      </c>
      <c r="M711" s="36" t="str">
        <f t="shared" si="59"/>
        <v>MQ250</v>
      </c>
    </row>
    <row r="712" spans="1:13" hidden="1" x14ac:dyDescent="0.3">
      <c r="A712" s="3"/>
      <c r="B712" s="3"/>
      <c r="C712" s="3"/>
      <c r="D712" s="3"/>
      <c r="E712" s="3"/>
      <c r="F712" s="12"/>
      <c r="G712" s="12"/>
      <c r="H712" s="3"/>
      <c r="I712" s="36" t="str">
        <f t="shared" si="55"/>
        <v/>
      </c>
      <c r="J712" s="36" t="e">
        <f t="shared" si="56"/>
        <v>#VALUE!</v>
      </c>
      <c r="K712" s="36" t="e">
        <f t="shared" si="57"/>
        <v>#VALUE!</v>
      </c>
      <c r="L712" s="36" t="str">
        <f t="shared" si="58"/>
        <v/>
      </c>
      <c r="M712" s="36" t="str">
        <f t="shared" si="59"/>
        <v>MQ250</v>
      </c>
    </row>
    <row r="713" spans="1:13" hidden="1" x14ac:dyDescent="0.3">
      <c r="A713" s="3"/>
      <c r="B713" s="3"/>
      <c r="C713" s="3"/>
      <c r="D713" s="3"/>
      <c r="E713" s="3"/>
      <c r="F713" s="12"/>
      <c r="G713" s="12"/>
      <c r="H713" s="3"/>
      <c r="I713" s="36" t="str">
        <f t="shared" si="55"/>
        <v/>
      </c>
      <c r="J713" s="36" t="e">
        <f t="shared" si="56"/>
        <v>#VALUE!</v>
      </c>
      <c r="K713" s="36" t="e">
        <f t="shared" si="57"/>
        <v>#VALUE!</v>
      </c>
      <c r="L713" s="36" t="str">
        <f t="shared" si="58"/>
        <v/>
      </c>
      <c r="M713" s="36" t="str">
        <f t="shared" si="59"/>
        <v>MQ250</v>
      </c>
    </row>
    <row r="714" spans="1:13" hidden="1" x14ac:dyDescent="0.3">
      <c r="A714" s="3"/>
      <c r="B714" s="3"/>
      <c r="C714" s="3"/>
      <c r="D714" s="3"/>
      <c r="E714" s="3"/>
      <c r="F714" s="35"/>
      <c r="G714" s="35"/>
      <c r="H714" s="3"/>
      <c r="I714" s="36" t="str">
        <f t="shared" si="55"/>
        <v/>
      </c>
      <c r="J714" s="36" t="e">
        <f t="shared" si="56"/>
        <v>#VALUE!</v>
      </c>
      <c r="K714" s="36" t="e">
        <f t="shared" si="57"/>
        <v>#VALUE!</v>
      </c>
      <c r="L714" s="36" t="str">
        <f t="shared" si="58"/>
        <v/>
      </c>
      <c r="M714" s="36" t="str">
        <f t="shared" si="59"/>
        <v>MQ250</v>
      </c>
    </row>
    <row r="715" spans="1:13" hidden="1" x14ac:dyDescent="0.3">
      <c r="A715" s="3"/>
      <c r="B715" s="3"/>
      <c r="C715" s="3"/>
      <c r="D715" s="3"/>
      <c r="E715" s="3"/>
      <c r="F715" s="35"/>
      <c r="G715" s="35"/>
      <c r="H715" s="3"/>
      <c r="I715" s="36" t="str">
        <f t="shared" si="55"/>
        <v/>
      </c>
      <c r="J715" s="36" t="e">
        <f t="shared" si="56"/>
        <v>#VALUE!</v>
      </c>
      <c r="K715" s="36" t="e">
        <f t="shared" si="57"/>
        <v>#VALUE!</v>
      </c>
      <c r="L715" s="36" t="str">
        <f t="shared" si="58"/>
        <v/>
      </c>
      <c r="M715" s="36" t="str">
        <f t="shared" si="59"/>
        <v>MQ250</v>
      </c>
    </row>
    <row r="716" spans="1:13" hidden="1" x14ac:dyDescent="0.3">
      <c r="A716" s="3"/>
      <c r="B716" s="3"/>
      <c r="C716" s="3"/>
      <c r="D716" s="3"/>
      <c r="E716" s="3"/>
      <c r="F716" s="12"/>
      <c r="G716" s="12"/>
      <c r="H716" s="3"/>
      <c r="I716" s="36" t="str">
        <f t="shared" si="55"/>
        <v/>
      </c>
      <c r="J716" s="36" t="e">
        <f t="shared" si="56"/>
        <v>#VALUE!</v>
      </c>
      <c r="K716" s="36" t="e">
        <f t="shared" si="57"/>
        <v>#VALUE!</v>
      </c>
      <c r="L716" s="36" t="str">
        <f t="shared" si="58"/>
        <v/>
      </c>
      <c r="M716" s="36" t="str">
        <f t="shared" si="59"/>
        <v>MQ250</v>
      </c>
    </row>
    <row r="717" spans="1:13" hidden="1" x14ac:dyDescent="0.3">
      <c r="A717" s="3"/>
      <c r="B717" s="3"/>
      <c r="C717" s="3"/>
      <c r="D717" s="3"/>
      <c r="E717" s="3"/>
      <c r="F717" s="12"/>
      <c r="G717" s="12"/>
      <c r="H717" s="3"/>
      <c r="I717" s="36" t="str">
        <f t="shared" si="55"/>
        <v/>
      </c>
      <c r="J717" s="36" t="e">
        <f t="shared" si="56"/>
        <v>#VALUE!</v>
      </c>
      <c r="K717" s="36" t="e">
        <f t="shared" si="57"/>
        <v>#VALUE!</v>
      </c>
      <c r="L717" s="36" t="str">
        <f t="shared" si="58"/>
        <v/>
      </c>
      <c r="M717" s="36" t="str">
        <f t="shared" si="59"/>
        <v>MQ250</v>
      </c>
    </row>
    <row r="718" spans="1:13" hidden="1" x14ac:dyDescent="0.3">
      <c r="A718" s="3"/>
      <c r="B718" s="3"/>
      <c r="C718" s="3"/>
      <c r="D718" s="3"/>
      <c r="E718" s="3"/>
      <c r="F718" s="12"/>
      <c r="G718" s="12"/>
      <c r="H718" s="3"/>
      <c r="I718" s="36" t="str">
        <f t="shared" si="55"/>
        <v/>
      </c>
      <c r="J718" s="36" t="e">
        <f t="shared" si="56"/>
        <v>#VALUE!</v>
      </c>
      <c r="K718" s="36" t="e">
        <f t="shared" si="57"/>
        <v>#VALUE!</v>
      </c>
      <c r="L718" s="36" t="str">
        <f t="shared" si="58"/>
        <v/>
      </c>
      <c r="M718" s="36" t="str">
        <f t="shared" si="59"/>
        <v>MQ250</v>
      </c>
    </row>
    <row r="719" spans="1:13" hidden="1" x14ac:dyDescent="0.3">
      <c r="A719" s="3"/>
      <c r="B719" s="3"/>
      <c r="C719" s="3"/>
      <c r="D719" s="3"/>
      <c r="E719" s="3"/>
      <c r="F719" s="12"/>
      <c r="G719" s="12"/>
      <c r="H719" s="3"/>
      <c r="I719" s="36" t="str">
        <f t="shared" si="55"/>
        <v/>
      </c>
      <c r="J719" s="36" t="e">
        <f t="shared" si="56"/>
        <v>#VALUE!</v>
      </c>
      <c r="K719" s="36" t="e">
        <f t="shared" si="57"/>
        <v>#VALUE!</v>
      </c>
      <c r="L719" s="36" t="str">
        <f t="shared" si="58"/>
        <v/>
      </c>
      <c r="M719" s="36" t="str">
        <f t="shared" si="59"/>
        <v>MQ250</v>
      </c>
    </row>
    <row r="720" spans="1:13" hidden="1" x14ac:dyDescent="0.3">
      <c r="A720" s="3"/>
      <c r="B720" s="3"/>
      <c r="C720" s="3"/>
      <c r="D720" s="3"/>
      <c r="E720" s="3"/>
      <c r="F720" s="12"/>
      <c r="G720" s="12"/>
      <c r="H720" s="3"/>
      <c r="I720" s="36" t="str">
        <f t="shared" si="55"/>
        <v/>
      </c>
      <c r="J720" s="36" t="e">
        <f t="shared" si="56"/>
        <v>#VALUE!</v>
      </c>
      <c r="K720" s="36" t="e">
        <f t="shared" si="57"/>
        <v>#VALUE!</v>
      </c>
      <c r="L720" s="36" t="str">
        <f t="shared" si="58"/>
        <v/>
      </c>
      <c r="M720" s="36" t="str">
        <f t="shared" si="59"/>
        <v>MQ250</v>
      </c>
    </row>
    <row r="721" spans="1:13" hidden="1" x14ac:dyDescent="0.3">
      <c r="A721" s="3"/>
      <c r="B721" s="3"/>
      <c r="C721" s="3"/>
      <c r="D721" s="3"/>
      <c r="E721" s="3"/>
      <c r="F721" s="12"/>
      <c r="G721" s="12"/>
      <c r="H721" s="3"/>
      <c r="I721" s="36" t="str">
        <f t="shared" si="55"/>
        <v/>
      </c>
      <c r="J721" s="36" t="e">
        <f t="shared" si="56"/>
        <v>#VALUE!</v>
      </c>
      <c r="K721" s="36" t="e">
        <f t="shared" si="57"/>
        <v>#VALUE!</v>
      </c>
      <c r="L721" s="36" t="str">
        <f t="shared" si="58"/>
        <v/>
      </c>
      <c r="M721" s="36" t="str">
        <f t="shared" si="59"/>
        <v>MQ250</v>
      </c>
    </row>
    <row r="722" spans="1:13" hidden="1" x14ac:dyDescent="0.3">
      <c r="A722" s="3"/>
      <c r="B722" s="3"/>
      <c r="C722" s="3"/>
      <c r="D722" s="3"/>
      <c r="E722" s="3"/>
      <c r="F722" s="12"/>
      <c r="G722" s="12"/>
      <c r="H722" s="3"/>
      <c r="I722" s="36" t="str">
        <f t="shared" si="55"/>
        <v/>
      </c>
      <c r="J722" s="36" t="e">
        <f t="shared" si="56"/>
        <v>#VALUE!</v>
      </c>
      <c r="K722" s="36" t="e">
        <f t="shared" si="57"/>
        <v>#VALUE!</v>
      </c>
      <c r="L722" s="36" t="str">
        <f t="shared" si="58"/>
        <v/>
      </c>
      <c r="M722" s="36" t="str">
        <f t="shared" si="59"/>
        <v>MQ250</v>
      </c>
    </row>
    <row r="723" spans="1:13" hidden="1" x14ac:dyDescent="0.3">
      <c r="A723" s="3"/>
      <c r="B723" s="3"/>
      <c r="C723" s="3"/>
      <c r="D723" s="3"/>
      <c r="E723" s="3"/>
      <c r="F723" s="12"/>
      <c r="G723" s="12"/>
      <c r="H723" s="3"/>
      <c r="I723" s="36" t="str">
        <f t="shared" si="55"/>
        <v/>
      </c>
      <c r="J723" s="36" t="e">
        <f t="shared" si="56"/>
        <v>#VALUE!</v>
      </c>
      <c r="K723" s="36" t="e">
        <f t="shared" si="57"/>
        <v>#VALUE!</v>
      </c>
      <c r="L723" s="36" t="str">
        <f t="shared" si="58"/>
        <v/>
      </c>
      <c r="M723" s="36" t="str">
        <f t="shared" si="59"/>
        <v>MQ250</v>
      </c>
    </row>
    <row r="724" spans="1:13" hidden="1" x14ac:dyDescent="0.3">
      <c r="A724" s="3"/>
      <c r="B724" s="3"/>
      <c r="C724" s="3"/>
      <c r="D724" s="3"/>
      <c r="E724" s="3"/>
      <c r="F724" s="12"/>
      <c r="G724" s="12"/>
      <c r="H724" s="3"/>
      <c r="I724" s="36" t="str">
        <f t="shared" si="55"/>
        <v/>
      </c>
      <c r="J724" s="36" t="e">
        <f t="shared" si="56"/>
        <v>#VALUE!</v>
      </c>
      <c r="K724" s="36" t="e">
        <f t="shared" si="57"/>
        <v>#VALUE!</v>
      </c>
      <c r="L724" s="36" t="str">
        <f t="shared" si="58"/>
        <v/>
      </c>
      <c r="M724" s="36" t="str">
        <f t="shared" si="59"/>
        <v>MQ250</v>
      </c>
    </row>
    <row r="725" spans="1:13" hidden="1" x14ac:dyDescent="0.3">
      <c r="A725" s="3"/>
      <c r="B725" s="3"/>
      <c r="C725" s="3"/>
      <c r="D725" s="3"/>
      <c r="E725" s="3"/>
      <c r="F725" s="12"/>
      <c r="G725" s="12"/>
      <c r="H725" s="3"/>
      <c r="I725" s="36" t="str">
        <f t="shared" si="55"/>
        <v/>
      </c>
      <c r="J725" s="36" t="e">
        <f t="shared" si="56"/>
        <v>#VALUE!</v>
      </c>
      <c r="K725" s="36" t="e">
        <f t="shared" si="57"/>
        <v>#VALUE!</v>
      </c>
      <c r="L725" s="36" t="str">
        <f t="shared" si="58"/>
        <v/>
      </c>
      <c r="M725" s="36" t="str">
        <f t="shared" si="59"/>
        <v>MQ250</v>
      </c>
    </row>
    <row r="726" spans="1:13" hidden="1" x14ac:dyDescent="0.3">
      <c r="A726" s="3"/>
      <c r="B726" s="3"/>
      <c r="C726" s="3"/>
      <c r="D726" s="3"/>
      <c r="E726" s="3"/>
      <c r="F726" s="12"/>
      <c r="G726" s="12"/>
      <c r="H726" s="3"/>
      <c r="I726" s="36" t="str">
        <f t="shared" si="55"/>
        <v/>
      </c>
      <c r="J726" s="36" t="e">
        <f t="shared" si="56"/>
        <v>#VALUE!</v>
      </c>
      <c r="K726" s="36" t="e">
        <f t="shared" si="57"/>
        <v>#VALUE!</v>
      </c>
      <c r="L726" s="36" t="str">
        <f t="shared" si="58"/>
        <v/>
      </c>
      <c r="M726" s="36" t="str">
        <f t="shared" si="59"/>
        <v>MQ250</v>
      </c>
    </row>
    <row r="727" spans="1:13" hidden="1" x14ac:dyDescent="0.3">
      <c r="A727" s="3"/>
      <c r="B727" s="3"/>
      <c r="C727" s="3"/>
      <c r="D727" s="3"/>
      <c r="E727" s="3"/>
      <c r="F727" s="12"/>
      <c r="G727" s="12"/>
      <c r="H727" s="3"/>
      <c r="I727" s="36" t="str">
        <f t="shared" si="55"/>
        <v/>
      </c>
      <c r="J727" s="36" t="e">
        <f t="shared" si="56"/>
        <v>#VALUE!</v>
      </c>
      <c r="K727" s="36" t="e">
        <f t="shared" si="57"/>
        <v>#VALUE!</v>
      </c>
      <c r="L727" s="36" t="str">
        <f t="shared" si="58"/>
        <v/>
      </c>
      <c r="M727" s="36" t="str">
        <f t="shared" si="59"/>
        <v>MQ250</v>
      </c>
    </row>
    <row r="728" spans="1:13" hidden="1" x14ac:dyDescent="0.3">
      <c r="A728" s="3"/>
      <c r="B728" s="3"/>
      <c r="C728" s="3"/>
      <c r="D728" s="3"/>
      <c r="E728" s="3"/>
      <c r="F728" s="12"/>
      <c r="G728" s="12"/>
      <c r="H728" s="3"/>
      <c r="I728" s="36" t="str">
        <f t="shared" si="55"/>
        <v/>
      </c>
      <c r="J728" s="36" t="e">
        <f t="shared" si="56"/>
        <v>#VALUE!</v>
      </c>
      <c r="K728" s="36" t="e">
        <f t="shared" si="57"/>
        <v>#VALUE!</v>
      </c>
      <c r="L728" s="36" t="str">
        <f t="shared" si="58"/>
        <v/>
      </c>
      <c r="M728" s="36" t="str">
        <f t="shared" si="59"/>
        <v>MQ250</v>
      </c>
    </row>
    <row r="729" spans="1:13" hidden="1" x14ac:dyDescent="0.3">
      <c r="A729" s="3"/>
      <c r="B729" s="3"/>
      <c r="C729" s="3"/>
      <c r="D729" s="3"/>
      <c r="E729" s="3"/>
      <c r="F729" s="12"/>
      <c r="G729" s="12"/>
      <c r="H729" s="3"/>
      <c r="I729" s="36" t="str">
        <f t="shared" si="55"/>
        <v/>
      </c>
      <c r="J729" s="36" t="e">
        <f t="shared" si="56"/>
        <v>#VALUE!</v>
      </c>
      <c r="K729" s="36" t="e">
        <f t="shared" si="57"/>
        <v>#VALUE!</v>
      </c>
      <c r="L729" s="36" t="str">
        <f t="shared" si="58"/>
        <v/>
      </c>
      <c r="M729" s="36" t="str">
        <f t="shared" si="59"/>
        <v>MQ250</v>
      </c>
    </row>
    <row r="730" spans="1:13" hidden="1" x14ac:dyDescent="0.3">
      <c r="A730" s="3"/>
      <c r="B730" s="3"/>
      <c r="C730" s="3"/>
      <c r="D730" s="3"/>
      <c r="E730" s="3"/>
      <c r="F730" s="12"/>
      <c r="G730" s="12"/>
      <c r="H730" s="3"/>
      <c r="I730" s="36" t="str">
        <f t="shared" si="55"/>
        <v/>
      </c>
      <c r="J730" s="36" t="e">
        <f t="shared" si="56"/>
        <v>#VALUE!</v>
      </c>
      <c r="K730" s="36" t="e">
        <f t="shared" si="57"/>
        <v>#VALUE!</v>
      </c>
      <c r="L730" s="36" t="str">
        <f t="shared" si="58"/>
        <v/>
      </c>
      <c r="M730" s="36" t="str">
        <f t="shared" si="59"/>
        <v>MQ250</v>
      </c>
    </row>
    <row r="731" spans="1:13" hidden="1" x14ac:dyDescent="0.3">
      <c r="A731" s="3"/>
      <c r="B731" s="3"/>
      <c r="C731" s="3"/>
      <c r="D731" s="3"/>
      <c r="E731" s="3"/>
      <c r="F731" s="12"/>
      <c r="G731" s="12"/>
      <c r="H731" s="3"/>
      <c r="I731" s="36" t="str">
        <f t="shared" si="55"/>
        <v/>
      </c>
      <c r="J731" s="36" t="e">
        <f t="shared" si="56"/>
        <v>#VALUE!</v>
      </c>
      <c r="K731" s="36" t="e">
        <f t="shared" si="57"/>
        <v>#VALUE!</v>
      </c>
      <c r="L731" s="36" t="str">
        <f t="shared" si="58"/>
        <v/>
      </c>
      <c r="M731" s="36" t="str">
        <f t="shared" si="59"/>
        <v>MQ250</v>
      </c>
    </row>
    <row r="732" spans="1:13" hidden="1" x14ac:dyDescent="0.3">
      <c r="A732" s="3"/>
      <c r="B732" s="3"/>
      <c r="C732" s="3"/>
      <c r="D732" s="3"/>
      <c r="E732" s="3"/>
      <c r="F732" s="12"/>
      <c r="G732" s="12"/>
      <c r="H732" s="3"/>
      <c r="I732" s="36" t="str">
        <f t="shared" si="55"/>
        <v/>
      </c>
      <c r="J732" s="36" t="e">
        <f t="shared" si="56"/>
        <v>#VALUE!</v>
      </c>
      <c r="K732" s="36" t="e">
        <f t="shared" si="57"/>
        <v>#VALUE!</v>
      </c>
      <c r="L732" s="36" t="str">
        <f t="shared" si="58"/>
        <v/>
      </c>
      <c r="M732" s="36" t="str">
        <f t="shared" si="59"/>
        <v>MQ250</v>
      </c>
    </row>
    <row r="733" spans="1:13" hidden="1" x14ac:dyDescent="0.3">
      <c r="A733" s="3"/>
      <c r="B733" s="3"/>
      <c r="C733" s="3"/>
      <c r="D733" s="3"/>
      <c r="E733" s="3"/>
      <c r="F733" s="12"/>
      <c r="G733" s="12"/>
      <c r="H733" s="3"/>
      <c r="I733" s="36" t="str">
        <f t="shared" si="55"/>
        <v/>
      </c>
      <c r="J733" s="36" t="e">
        <f t="shared" si="56"/>
        <v>#VALUE!</v>
      </c>
      <c r="K733" s="36" t="e">
        <f t="shared" si="57"/>
        <v>#VALUE!</v>
      </c>
      <c r="L733" s="36" t="str">
        <f t="shared" si="58"/>
        <v/>
      </c>
      <c r="M733" s="36" t="str">
        <f t="shared" si="59"/>
        <v>MQ250</v>
      </c>
    </row>
    <row r="734" spans="1:13" hidden="1" x14ac:dyDescent="0.3">
      <c r="A734" s="3"/>
      <c r="B734" s="3"/>
      <c r="C734" s="3"/>
      <c r="D734" s="3"/>
      <c r="E734" s="3"/>
      <c r="F734" s="12"/>
      <c r="G734" s="12"/>
      <c r="H734" s="3"/>
      <c r="I734" s="36" t="str">
        <f t="shared" si="55"/>
        <v/>
      </c>
      <c r="J734" s="36" t="e">
        <f t="shared" si="56"/>
        <v>#VALUE!</v>
      </c>
      <c r="K734" s="36" t="e">
        <f t="shared" si="57"/>
        <v>#VALUE!</v>
      </c>
      <c r="L734" s="36" t="str">
        <f t="shared" si="58"/>
        <v/>
      </c>
      <c r="M734" s="36" t="str">
        <f t="shared" si="59"/>
        <v>MQ250</v>
      </c>
    </row>
    <row r="735" spans="1:13" hidden="1" x14ac:dyDescent="0.3">
      <c r="A735" s="3"/>
      <c r="B735" s="3"/>
      <c r="C735" s="3"/>
      <c r="D735" s="3"/>
      <c r="E735" s="3"/>
      <c r="F735" s="35"/>
      <c r="G735" s="35"/>
      <c r="H735" s="3"/>
      <c r="I735" s="36" t="str">
        <f t="shared" si="55"/>
        <v/>
      </c>
      <c r="J735" s="36" t="e">
        <f t="shared" si="56"/>
        <v>#VALUE!</v>
      </c>
      <c r="K735" s="36" t="e">
        <f t="shared" si="57"/>
        <v>#VALUE!</v>
      </c>
      <c r="L735" s="36" t="str">
        <f t="shared" si="58"/>
        <v/>
      </c>
      <c r="M735" s="36" t="str">
        <f t="shared" si="59"/>
        <v>MQ250</v>
      </c>
    </row>
    <row r="736" spans="1:13" hidden="1" x14ac:dyDescent="0.3">
      <c r="A736" s="3"/>
      <c r="B736" s="3"/>
      <c r="C736" s="3"/>
      <c r="D736" s="3"/>
      <c r="E736" s="3"/>
      <c r="F736" s="35"/>
      <c r="G736" s="35"/>
      <c r="H736" s="3"/>
      <c r="I736" s="36" t="str">
        <f t="shared" si="55"/>
        <v/>
      </c>
      <c r="J736" s="36" t="e">
        <f t="shared" si="56"/>
        <v>#VALUE!</v>
      </c>
      <c r="K736" s="36" t="e">
        <f t="shared" si="57"/>
        <v>#VALUE!</v>
      </c>
      <c r="L736" s="36" t="str">
        <f t="shared" si="58"/>
        <v/>
      </c>
      <c r="M736" s="36" t="str">
        <f t="shared" si="59"/>
        <v>MQ250</v>
      </c>
    </row>
    <row r="737" spans="1:13" hidden="1" x14ac:dyDescent="0.3">
      <c r="A737" s="3"/>
      <c r="B737" s="3"/>
      <c r="C737" s="3"/>
      <c r="D737" s="3"/>
      <c r="E737" s="3"/>
      <c r="F737" s="35"/>
      <c r="G737" s="35"/>
      <c r="H737" s="3"/>
      <c r="I737" s="36" t="str">
        <f t="shared" si="55"/>
        <v/>
      </c>
      <c r="J737" s="36" t="e">
        <f t="shared" si="56"/>
        <v>#VALUE!</v>
      </c>
      <c r="K737" s="36" t="e">
        <f t="shared" si="57"/>
        <v>#VALUE!</v>
      </c>
      <c r="L737" s="36" t="str">
        <f t="shared" si="58"/>
        <v/>
      </c>
      <c r="M737" s="36" t="str">
        <f t="shared" si="59"/>
        <v>MQ250</v>
      </c>
    </row>
    <row r="738" spans="1:13" hidden="1" x14ac:dyDescent="0.3">
      <c r="A738" s="3"/>
      <c r="B738" s="3"/>
      <c r="C738" s="3"/>
      <c r="D738" s="3"/>
      <c r="E738" s="3"/>
      <c r="F738" s="12"/>
      <c r="G738" s="12"/>
      <c r="H738" s="3"/>
      <c r="I738" s="36" t="str">
        <f t="shared" si="55"/>
        <v/>
      </c>
      <c r="J738" s="36" t="e">
        <f t="shared" si="56"/>
        <v>#VALUE!</v>
      </c>
      <c r="K738" s="36" t="e">
        <f t="shared" si="57"/>
        <v>#VALUE!</v>
      </c>
      <c r="L738" s="36" t="str">
        <f t="shared" si="58"/>
        <v/>
      </c>
      <c r="M738" s="36" t="str">
        <f t="shared" si="59"/>
        <v>MQ250</v>
      </c>
    </row>
    <row r="739" spans="1:13" hidden="1" x14ac:dyDescent="0.3">
      <c r="A739" s="3"/>
      <c r="B739" s="3"/>
      <c r="C739" s="3"/>
      <c r="D739" s="3"/>
      <c r="E739" s="3"/>
      <c r="F739" s="12"/>
      <c r="G739" s="12"/>
      <c r="H739" s="3"/>
      <c r="I739" s="36" t="str">
        <f t="shared" si="55"/>
        <v/>
      </c>
      <c r="J739" s="36" t="e">
        <f t="shared" si="56"/>
        <v>#VALUE!</v>
      </c>
      <c r="K739" s="36" t="e">
        <f t="shared" si="57"/>
        <v>#VALUE!</v>
      </c>
      <c r="L739" s="36" t="str">
        <f t="shared" si="58"/>
        <v/>
      </c>
      <c r="M739" s="36" t="str">
        <f t="shared" si="59"/>
        <v>MQ250</v>
      </c>
    </row>
    <row r="740" spans="1:13" hidden="1" x14ac:dyDescent="0.3">
      <c r="A740" s="3"/>
      <c r="B740" s="3"/>
      <c r="C740" s="3"/>
      <c r="D740" s="3"/>
      <c r="E740" s="3"/>
      <c r="F740" s="12"/>
      <c r="G740" s="12"/>
      <c r="H740" s="3"/>
      <c r="I740" s="36" t="str">
        <f t="shared" si="55"/>
        <v/>
      </c>
      <c r="J740" s="36" t="e">
        <f t="shared" si="56"/>
        <v>#VALUE!</v>
      </c>
      <c r="K740" s="36" t="e">
        <f t="shared" si="57"/>
        <v>#VALUE!</v>
      </c>
      <c r="L740" s="36" t="str">
        <f t="shared" si="58"/>
        <v/>
      </c>
      <c r="M740" s="36" t="str">
        <f t="shared" si="59"/>
        <v>MQ250</v>
      </c>
    </row>
    <row r="741" spans="1:13" hidden="1" x14ac:dyDescent="0.3">
      <c r="A741" s="3"/>
      <c r="B741" s="3"/>
      <c r="C741" s="3"/>
      <c r="D741" s="3"/>
      <c r="E741" s="3"/>
      <c r="F741" s="12"/>
      <c r="G741" s="12"/>
      <c r="H741" s="3"/>
      <c r="I741" s="36" t="str">
        <f t="shared" si="55"/>
        <v/>
      </c>
      <c r="J741" s="36" t="e">
        <f t="shared" si="56"/>
        <v>#VALUE!</v>
      </c>
      <c r="K741" s="36" t="e">
        <f t="shared" si="57"/>
        <v>#VALUE!</v>
      </c>
      <c r="L741" s="36" t="str">
        <f t="shared" si="58"/>
        <v/>
      </c>
      <c r="M741" s="36" t="str">
        <f t="shared" si="59"/>
        <v>MQ250</v>
      </c>
    </row>
    <row r="742" spans="1:13" hidden="1" x14ac:dyDescent="0.3">
      <c r="A742" s="3"/>
      <c r="B742" s="3"/>
      <c r="C742" s="3"/>
      <c r="D742" s="3"/>
      <c r="E742" s="3"/>
      <c r="F742" s="12"/>
      <c r="G742" s="12"/>
      <c r="H742" s="3"/>
      <c r="I742" s="36" t="str">
        <f t="shared" si="55"/>
        <v/>
      </c>
      <c r="J742" s="36" t="e">
        <f t="shared" si="56"/>
        <v>#VALUE!</v>
      </c>
      <c r="K742" s="36" t="e">
        <f t="shared" si="57"/>
        <v>#VALUE!</v>
      </c>
      <c r="L742" s="36" t="str">
        <f t="shared" si="58"/>
        <v/>
      </c>
      <c r="M742" s="36" t="str">
        <f t="shared" si="59"/>
        <v>MQ250</v>
      </c>
    </row>
    <row r="743" spans="1:13" hidden="1" x14ac:dyDescent="0.3">
      <c r="A743" s="3"/>
      <c r="B743" s="3"/>
      <c r="C743" s="3"/>
      <c r="D743" s="3"/>
      <c r="E743" s="3"/>
      <c r="F743" s="12"/>
      <c r="G743" s="12"/>
      <c r="H743" s="3"/>
      <c r="I743" s="36" t="str">
        <f t="shared" si="55"/>
        <v/>
      </c>
      <c r="J743" s="36" t="e">
        <f t="shared" si="56"/>
        <v>#VALUE!</v>
      </c>
      <c r="K743" s="36" t="e">
        <f t="shared" si="57"/>
        <v>#VALUE!</v>
      </c>
      <c r="L743" s="36" t="str">
        <f t="shared" si="58"/>
        <v/>
      </c>
      <c r="M743" s="36" t="str">
        <f t="shared" si="59"/>
        <v>MQ250</v>
      </c>
    </row>
    <row r="744" spans="1:13" hidden="1" x14ac:dyDescent="0.3">
      <c r="A744" s="3"/>
      <c r="B744" s="3"/>
      <c r="C744" s="3"/>
      <c r="D744" s="3"/>
      <c r="E744" s="3"/>
      <c r="F744" s="12"/>
      <c r="G744" s="12"/>
      <c r="H744" s="3"/>
      <c r="I744" s="36" t="str">
        <f t="shared" si="55"/>
        <v/>
      </c>
      <c r="J744" s="36" t="e">
        <f t="shared" si="56"/>
        <v>#VALUE!</v>
      </c>
      <c r="K744" s="36" t="e">
        <f t="shared" si="57"/>
        <v>#VALUE!</v>
      </c>
      <c r="L744" s="36" t="str">
        <f t="shared" si="58"/>
        <v/>
      </c>
      <c r="M744" s="36" t="str">
        <f t="shared" si="59"/>
        <v>MQ250</v>
      </c>
    </row>
    <row r="745" spans="1:13" hidden="1" x14ac:dyDescent="0.3">
      <c r="A745" s="3"/>
      <c r="B745" s="3"/>
      <c r="C745" s="3"/>
      <c r="D745" s="3"/>
      <c r="E745" s="3"/>
      <c r="F745" s="12"/>
      <c r="G745" s="12"/>
      <c r="H745" s="3"/>
      <c r="I745" s="36" t="str">
        <f t="shared" si="55"/>
        <v/>
      </c>
      <c r="J745" s="36" t="e">
        <f t="shared" si="56"/>
        <v>#VALUE!</v>
      </c>
      <c r="K745" s="36" t="e">
        <f t="shared" si="57"/>
        <v>#VALUE!</v>
      </c>
      <c r="L745" s="36" t="str">
        <f t="shared" si="58"/>
        <v/>
      </c>
      <c r="M745" s="36" t="str">
        <f t="shared" si="59"/>
        <v>MQ250</v>
      </c>
    </row>
    <row r="746" spans="1:13" hidden="1" x14ac:dyDescent="0.3">
      <c r="A746" s="3"/>
      <c r="B746" s="3"/>
      <c r="C746" s="3"/>
      <c r="D746" s="3"/>
      <c r="E746" s="3"/>
      <c r="F746" s="12"/>
      <c r="G746" s="12"/>
      <c r="H746" s="3"/>
      <c r="I746" s="36" t="str">
        <f t="shared" si="55"/>
        <v/>
      </c>
      <c r="J746" s="36" t="e">
        <f t="shared" si="56"/>
        <v>#VALUE!</v>
      </c>
      <c r="K746" s="36" t="e">
        <f t="shared" si="57"/>
        <v>#VALUE!</v>
      </c>
      <c r="L746" s="36" t="str">
        <f t="shared" si="58"/>
        <v/>
      </c>
      <c r="M746" s="36" t="str">
        <f t="shared" si="59"/>
        <v>MQ250</v>
      </c>
    </row>
    <row r="747" spans="1:13" hidden="1" x14ac:dyDescent="0.3">
      <c r="A747" s="3"/>
      <c r="B747" s="3"/>
      <c r="C747" s="3"/>
      <c r="D747" s="3"/>
      <c r="E747" s="3"/>
      <c r="F747" s="12"/>
      <c r="G747" s="12"/>
      <c r="H747" s="3"/>
      <c r="I747" s="36" t="str">
        <f t="shared" si="55"/>
        <v/>
      </c>
      <c r="J747" s="36" t="e">
        <f t="shared" si="56"/>
        <v>#VALUE!</v>
      </c>
      <c r="K747" s="36" t="e">
        <f t="shared" si="57"/>
        <v>#VALUE!</v>
      </c>
      <c r="L747" s="36" t="str">
        <f t="shared" si="58"/>
        <v/>
      </c>
      <c r="M747" s="36" t="str">
        <f t="shared" si="59"/>
        <v>MQ250</v>
      </c>
    </row>
    <row r="748" spans="1:13" hidden="1" x14ac:dyDescent="0.3">
      <c r="A748" s="3"/>
      <c r="B748" s="3"/>
      <c r="C748" s="3"/>
      <c r="D748" s="3"/>
      <c r="E748" s="3"/>
      <c r="F748" s="12"/>
      <c r="G748" s="12"/>
      <c r="H748" s="3"/>
      <c r="I748" s="36" t="str">
        <f t="shared" si="55"/>
        <v/>
      </c>
      <c r="J748" s="36" t="e">
        <f t="shared" si="56"/>
        <v>#VALUE!</v>
      </c>
      <c r="K748" s="36" t="e">
        <f t="shared" si="57"/>
        <v>#VALUE!</v>
      </c>
      <c r="L748" s="36" t="str">
        <f t="shared" si="58"/>
        <v/>
      </c>
      <c r="M748" s="36" t="str">
        <f t="shared" si="59"/>
        <v>MQ250</v>
      </c>
    </row>
    <row r="749" spans="1:13" hidden="1" x14ac:dyDescent="0.3">
      <c r="A749" s="3"/>
      <c r="B749" s="3"/>
      <c r="C749" s="3"/>
      <c r="D749" s="3"/>
      <c r="E749" s="3"/>
      <c r="F749" s="12"/>
      <c r="G749" s="12"/>
      <c r="H749" s="3"/>
      <c r="I749" s="36" t="str">
        <f t="shared" si="55"/>
        <v/>
      </c>
      <c r="J749" s="36" t="e">
        <f t="shared" si="56"/>
        <v>#VALUE!</v>
      </c>
      <c r="K749" s="36" t="e">
        <f t="shared" si="57"/>
        <v>#VALUE!</v>
      </c>
      <c r="L749" s="36" t="str">
        <f t="shared" si="58"/>
        <v/>
      </c>
      <c r="M749" s="36" t="str">
        <f t="shared" si="59"/>
        <v>MQ250</v>
      </c>
    </row>
    <row r="750" spans="1:13" hidden="1" x14ac:dyDescent="0.3">
      <c r="A750" s="3"/>
      <c r="B750" s="3"/>
      <c r="C750" s="3"/>
      <c r="D750" s="3"/>
      <c r="E750" s="3"/>
      <c r="F750" s="12"/>
      <c r="G750" s="12"/>
      <c r="H750" s="3"/>
      <c r="I750" s="36" t="str">
        <f t="shared" si="55"/>
        <v/>
      </c>
      <c r="J750" s="36" t="e">
        <f t="shared" si="56"/>
        <v>#VALUE!</v>
      </c>
      <c r="K750" s="36" t="e">
        <f t="shared" si="57"/>
        <v>#VALUE!</v>
      </c>
      <c r="L750" s="36" t="str">
        <f t="shared" si="58"/>
        <v/>
      </c>
      <c r="M750" s="36" t="str">
        <f t="shared" si="59"/>
        <v>MQ250</v>
      </c>
    </row>
    <row r="751" spans="1:13" hidden="1" x14ac:dyDescent="0.3">
      <c r="A751" s="3"/>
      <c r="B751" s="3"/>
      <c r="C751" s="3"/>
      <c r="D751" s="3"/>
      <c r="E751" s="3"/>
      <c r="F751" s="12"/>
      <c r="G751" s="12"/>
      <c r="H751" s="3"/>
      <c r="I751" s="36" t="str">
        <f t="shared" si="55"/>
        <v/>
      </c>
      <c r="J751" s="36" t="e">
        <f t="shared" si="56"/>
        <v>#VALUE!</v>
      </c>
      <c r="K751" s="36" t="e">
        <f t="shared" si="57"/>
        <v>#VALUE!</v>
      </c>
      <c r="L751" s="36" t="str">
        <f t="shared" si="58"/>
        <v/>
      </c>
      <c r="M751" s="36" t="str">
        <f t="shared" si="59"/>
        <v>MQ250</v>
      </c>
    </row>
    <row r="752" spans="1:13" hidden="1" x14ac:dyDescent="0.3">
      <c r="A752" s="3"/>
      <c r="B752" s="3"/>
      <c r="C752" s="3"/>
      <c r="D752" s="3"/>
      <c r="E752" s="3"/>
      <c r="F752" s="12"/>
      <c r="G752" s="12"/>
      <c r="H752" s="3"/>
      <c r="I752" s="36" t="str">
        <f t="shared" si="55"/>
        <v/>
      </c>
      <c r="J752" s="36" t="e">
        <f t="shared" si="56"/>
        <v>#VALUE!</v>
      </c>
      <c r="K752" s="36" t="e">
        <f t="shared" si="57"/>
        <v>#VALUE!</v>
      </c>
      <c r="L752" s="36" t="str">
        <f t="shared" si="58"/>
        <v/>
      </c>
      <c r="M752" s="36" t="str">
        <f t="shared" si="59"/>
        <v>MQ250</v>
      </c>
    </row>
    <row r="753" spans="1:13" hidden="1" x14ac:dyDescent="0.3">
      <c r="A753" s="3"/>
      <c r="B753" s="3"/>
      <c r="C753" s="3"/>
      <c r="D753" s="3"/>
      <c r="E753" s="3"/>
      <c r="F753" s="12"/>
      <c r="G753" s="12"/>
      <c r="H753" s="3"/>
      <c r="I753" s="36" t="str">
        <f t="shared" si="55"/>
        <v/>
      </c>
      <c r="J753" s="36" t="e">
        <f t="shared" si="56"/>
        <v>#VALUE!</v>
      </c>
      <c r="K753" s="36" t="e">
        <f t="shared" si="57"/>
        <v>#VALUE!</v>
      </c>
      <c r="L753" s="36" t="str">
        <f t="shared" si="58"/>
        <v/>
      </c>
      <c r="M753" s="36" t="str">
        <f t="shared" si="59"/>
        <v>MQ250</v>
      </c>
    </row>
    <row r="754" spans="1:13" hidden="1" x14ac:dyDescent="0.3">
      <c r="A754" s="3"/>
      <c r="B754" s="3"/>
      <c r="C754" s="3"/>
      <c r="D754" s="3"/>
      <c r="E754" s="3"/>
      <c r="F754" s="12"/>
      <c r="G754" s="12"/>
      <c r="H754" s="3"/>
      <c r="I754" s="36" t="str">
        <f t="shared" si="55"/>
        <v/>
      </c>
      <c r="J754" s="36" t="e">
        <f t="shared" si="56"/>
        <v>#VALUE!</v>
      </c>
      <c r="K754" s="36" t="e">
        <f t="shared" si="57"/>
        <v>#VALUE!</v>
      </c>
      <c r="L754" s="36" t="str">
        <f t="shared" si="58"/>
        <v/>
      </c>
      <c r="M754" s="36" t="str">
        <f t="shared" si="59"/>
        <v>MQ250</v>
      </c>
    </row>
    <row r="755" spans="1:13" hidden="1" x14ac:dyDescent="0.3">
      <c r="A755" s="3"/>
      <c r="B755" s="3"/>
      <c r="C755" s="3"/>
      <c r="D755" s="3"/>
      <c r="E755" s="3"/>
      <c r="F755" s="12"/>
      <c r="G755" s="12"/>
      <c r="H755" s="3"/>
      <c r="I755" s="36" t="str">
        <f t="shared" si="55"/>
        <v/>
      </c>
      <c r="J755" s="36" t="e">
        <f t="shared" si="56"/>
        <v>#VALUE!</v>
      </c>
      <c r="K755" s="36" t="e">
        <f t="shared" si="57"/>
        <v>#VALUE!</v>
      </c>
      <c r="L755" s="36" t="str">
        <f t="shared" si="58"/>
        <v/>
      </c>
      <c r="M755" s="36" t="str">
        <f t="shared" si="59"/>
        <v>MQ250</v>
      </c>
    </row>
    <row r="756" spans="1:13" hidden="1" x14ac:dyDescent="0.3">
      <c r="A756" s="3"/>
      <c r="B756" s="3"/>
      <c r="C756" s="3"/>
      <c r="D756" s="3"/>
      <c r="E756" s="3"/>
      <c r="F756" s="12"/>
      <c r="G756" s="12"/>
      <c r="H756" s="3"/>
      <c r="I756" s="36" t="str">
        <f t="shared" si="55"/>
        <v/>
      </c>
      <c r="J756" s="36" t="e">
        <f t="shared" si="56"/>
        <v>#VALUE!</v>
      </c>
      <c r="K756" s="36" t="e">
        <f t="shared" si="57"/>
        <v>#VALUE!</v>
      </c>
      <c r="L756" s="36" t="str">
        <f t="shared" si="58"/>
        <v/>
      </c>
      <c r="M756" s="36" t="str">
        <f t="shared" si="59"/>
        <v>MQ250</v>
      </c>
    </row>
    <row r="757" spans="1:13" hidden="1" x14ac:dyDescent="0.3">
      <c r="A757" s="3"/>
      <c r="B757" s="3"/>
      <c r="C757" s="3"/>
      <c r="D757" s="3"/>
      <c r="E757" s="3"/>
      <c r="F757" s="12"/>
      <c r="G757" s="12"/>
      <c r="H757" s="3"/>
      <c r="I757" s="36" t="str">
        <f t="shared" si="55"/>
        <v/>
      </c>
      <c r="J757" s="36" t="e">
        <f t="shared" si="56"/>
        <v>#VALUE!</v>
      </c>
      <c r="K757" s="36" t="e">
        <f t="shared" si="57"/>
        <v>#VALUE!</v>
      </c>
      <c r="L757" s="36" t="str">
        <f t="shared" si="58"/>
        <v/>
      </c>
      <c r="M757" s="36" t="str">
        <f t="shared" si="59"/>
        <v>MQ250</v>
      </c>
    </row>
    <row r="758" spans="1:13" hidden="1" x14ac:dyDescent="0.3">
      <c r="A758" s="3"/>
      <c r="B758" s="3"/>
      <c r="C758" s="3"/>
      <c r="D758" s="3"/>
      <c r="E758" s="3"/>
      <c r="F758" s="12"/>
      <c r="G758" s="12"/>
      <c r="H758" s="3"/>
      <c r="I758" s="36" t="str">
        <f t="shared" si="55"/>
        <v/>
      </c>
      <c r="J758" s="36" t="e">
        <f t="shared" si="56"/>
        <v>#VALUE!</v>
      </c>
      <c r="K758" s="36" t="e">
        <f t="shared" si="57"/>
        <v>#VALUE!</v>
      </c>
      <c r="L758" s="36" t="str">
        <f t="shared" si="58"/>
        <v/>
      </c>
      <c r="M758" s="36" t="str">
        <f t="shared" si="59"/>
        <v>MQ250</v>
      </c>
    </row>
    <row r="759" spans="1:13" hidden="1" x14ac:dyDescent="0.3">
      <c r="A759" s="3"/>
      <c r="B759" s="3"/>
      <c r="C759" s="3"/>
      <c r="D759" s="3"/>
      <c r="E759" s="3"/>
      <c r="F759" s="35"/>
      <c r="G759" s="35"/>
      <c r="H759" s="3"/>
      <c r="I759" s="36" t="str">
        <f t="shared" si="55"/>
        <v/>
      </c>
      <c r="J759" s="36" t="e">
        <f t="shared" si="56"/>
        <v>#VALUE!</v>
      </c>
      <c r="K759" s="36" t="e">
        <f t="shared" si="57"/>
        <v>#VALUE!</v>
      </c>
      <c r="L759" s="36" t="str">
        <f t="shared" si="58"/>
        <v/>
      </c>
      <c r="M759" s="36" t="str">
        <f t="shared" si="59"/>
        <v>MQ250</v>
      </c>
    </row>
    <row r="760" spans="1:13" hidden="1" x14ac:dyDescent="0.3">
      <c r="A760" s="3"/>
      <c r="B760" s="3"/>
      <c r="C760" s="3"/>
      <c r="D760" s="3"/>
      <c r="E760" s="3"/>
      <c r="F760" s="35"/>
      <c r="G760" s="35"/>
      <c r="H760" s="3"/>
      <c r="I760" s="36" t="str">
        <f t="shared" si="55"/>
        <v/>
      </c>
      <c r="J760" s="36" t="e">
        <f t="shared" si="56"/>
        <v>#VALUE!</v>
      </c>
      <c r="K760" s="36" t="e">
        <f t="shared" si="57"/>
        <v>#VALUE!</v>
      </c>
      <c r="L760" s="36" t="str">
        <f t="shared" si="58"/>
        <v/>
      </c>
      <c r="M760" s="36" t="str">
        <f t="shared" si="59"/>
        <v>MQ250</v>
      </c>
    </row>
    <row r="761" spans="1:13" hidden="1" x14ac:dyDescent="0.3">
      <c r="A761" s="3"/>
      <c r="B761" s="3"/>
      <c r="C761" s="3"/>
      <c r="D761" s="3"/>
      <c r="E761" s="3"/>
      <c r="F761" s="12"/>
      <c r="G761" s="12"/>
      <c r="H761" s="3"/>
      <c r="I761" s="36" t="str">
        <f t="shared" si="55"/>
        <v/>
      </c>
      <c r="J761" s="36" t="e">
        <f t="shared" si="56"/>
        <v>#VALUE!</v>
      </c>
      <c r="K761" s="36" t="e">
        <f t="shared" si="57"/>
        <v>#VALUE!</v>
      </c>
      <c r="L761" s="36" t="str">
        <f t="shared" si="58"/>
        <v/>
      </c>
      <c r="M761" s="36" t="str">
        <f t="shared" si="59"/>
        <v>MQ250</v>
      </c>
    </row>
    <row r="762" spans="1:13" hidden="1" x14ac:dyDescent="0.3">
      <c r="A762" s="3"/>
      <c r="B762" s="3"/>
      <c r="C762" s="3"/>
      <c r="D762" s="3"/>
      <c r="E762" s="3"/>
      <c r="F762" s="12"/>
      <c r="G762" s="12"/>
      <c r="H762" s="3"/>
      <c r="I762" s="36" t="str">
        <f t="shared" si="55"/>
        <v/>
      </c>
      <c r="J762" s="36" t="e">
        <f t="shared" si="56"/>
        <v>#VALUE!</v>
      </c>
      <c r="K762" s="36" t="e">
        <f t="shared" si="57"/>
        <v>#VALUE!</v>
      </c>
      <c r="L762" s="36" t="str">
        <f t="shared" si="58"/>
        <v/>
      </c>
      <c r="M762" s="36" t="str">
        <f t="shared" si="59"/>
        <v>MQ250</v>
      </c>
    </row>
    <row r="763" spans="1:13" hidden="1" x14ac:dyDescent="0.3">
      <c r="A763" s="3"/>
      <c r="B763" s="3"/>
      <c r="C763" s="3"/>
      <c r="D763" s="3"/>
      <c r="E763" s="3"/>
      <c r="F763" s="12"/>
      <c r="G763" s="12"/>
      <c r="H763" s="3"/>
      <c r="I763" s="36" t="str">
        <f t="shared" si="55"/>
        <v/>
      </c>
      <c r="J763" s="36" t="e">
        <f t="shared" si="56"/>
        <v>#VALUE!</v>
      </c>
      <c r="K763" s="36" t="e">
        <f t="shared" si="57"/>
        <v>#VALUE!</v>
      </c>
      <c r="L763" s="36" t="str">
        <f t="shared" si="58"/>
        <v/>
      </c>
      <c r="M763" s="36" t="str">
        <f t="shared" si="59"/>
        <v>MQ250</v>
      </c>
    </row>
    <row r="764" spans="1:13" hidden="1" x14ac:dyDescent="0.3">
      <c r="A764" s="3"/>
      <c r="B764" s="3"/>
      <c r="C764" s="3"/>
      <c r="D764" s="3"/>
      <c r="E764" s="3"/>
      <c r="F764" s="12"/>
      <c r="G764" s="12"/>
      <c r="H764" s="3"/>
      <c r="I764" s="36" t="str">
        <f t="shared" si="55"/>
        <v/>
      </c>
      <c r="J764" s="36" t="e">
        <f t="shared" si="56"/>
        <v>#VALUE!</v>
      </c>
      <c r="K764" s="36" t="e">
        <f t="shared" si="57"/>
        <v>#VALUE!</v>
      </c>
      <c r="L764" s="36" t="str">
        <f t="shared" si="58"/>
        <v/>
      </c>
      <c r="M764" s="36" t="str">
        <f t="shared" si="59"/>
        <v>MQ250</v>
      </c>
    </row>
    <row r="765" spans="1:13" hidden="1" x14ac:dyDescent="0.3">
      <c r="A765" s="3"/>
      <c r="B765" s="3"/>
      <c r="C765" s="3"/>
      <c r="D765" s="3"/>
      <c r="E765" s="3"/>
      <c r="F765" s="12"/>
      <c r="G765" s="12"/>
      <c r="H765" s="3"/>
      <c r="I765" s="36" t="str">
        <f t="shared" si="55"/>
        <v/>
      </c>
      <c r="J765" s="36" t="e">
        <f t="shared" si="56"/>
        <v>#VALUE!</v>
      </c>
      <c r="K765" s="36" t="e">
        <f t="shared" si="57"/>
        <v>#VALUE!</v>
      </c>
      <c r="L765" s="36" t="str">
        <f t="shared" si="58"/>
        <v/>
      </c>
      <c r="M765" s="36" t="str">
        <f t="shared" si="59"/>
        <v>MQ250</v>
      </c>
    </row>
    <row r="766" spans="1:13" hidden="1" x14ac:dyDescent="0.3">
      <c r="A766" s="3"/>
      <c r="B766" s="3"/>
      <c r="C766" s="3"/>
      <c r="D766" s="3"/>
      <c r="E766" s="3"/>
      <c r="F766" s="12"/>
      <c r="G766" s="12"/>
      <c r="H766" s="3"/>
      <c r="I766" s="36" t="str">
        <f t="shared" si="55"/>
        <v/>
      </c>
      <c r="J766" s="36" t="e">
        <f t="shared" si="56"/>
        <v>#VALUE!</v>
      </c>
      <c r="K766" s="36" t="e">
        <f t="shared" si="57"/>
        <v>#VALUE!</v>
      </c>
      <c r="L766" s="36" t="str">
        <f t="shared" si="58"/>
        <v/>
      </c>
      <c r="M766" s="36" t="str">
        <f t="shared" si="59"/>
        <v>MQ250</v>
      </c>
    </row>
    <row r="767" spans="1:13" hidden="1" x14ac:dyDescent="0.3">
      <c r="A767" s="3"/>
      <c r="B767" s="3"/>
      <c r="C767" s="3"/>
      <c r="D767" s="3"/>
      <c r="E767" s="3"/>
      <c r="F767" s="12"/>
      <c r="G767" s="12"/>
      <c r="H767" s="3"/>
      <c r="I767" s="36" t="str">
        <f t="shared" si="55"/>
        <v/>
      </c>
      <c r="J767" s="36" t="e">
        <f t="shared" si="56"/>
        <v>#VALUE!</v>
      </c>
      <c r="K767" s="36" t="e">
        <f t="shared" si="57"/>
        <v>#VALUE!</v>
      </c>
      <c r="L767" s="36" t="str">
        <f t="shared" si="58"/>
        <v/>
      </c>
      <c r="M767" s="36" t="str">
        <f t="shared" si="59"/>
        <v>MQ250</v>
      </c>
    </row>
    <row r="768" spans="1:13" hidden="1" x14ac:dyDescent="0.3">
      <c r="A768" s="3"/>
      <c r="B768" s="3"/>
      <c r="C768" s="3"/>
      <c r="D768" s="3"/>
      <c r="E768" s="3"/>
      <c r="F768" s="12"/>
      <c r="G768" s="12"/>
      <c r="H768" s="3"/>
      <c r="I768" s="36" t="str">
        <f t="shared" si="55"/>
        <v/>
      </c>
      <c r="J768" s="36" t="e">
        <f t="shared" si="56"/>
        <v>#VALUE!</v>
      </c>
      <c r="K768" s="36" t="e">
        <f t="shared" si="57"/>
        <v>#VALUE!</v>
      </c>
      <c r="L768" s="36" t="str">
        <f t="shared" si="58"/>
        <v/>
      </c>
      <c r="M768" s="36" t="str">
        <f t="shared" si="59"/>
        <v>MQ250</v>
      </c>
    </row>
    <row r="769" spans="1:13" hidden="1" x14ac:dyDescent="0.3">
      <c r="A769" s="3"/>
      <c r="B769" s="3"/>
      <c r="C769" s="3"/>
      <c r="D769" s="3"/>
      <c r="E769" s="3"/>
      <c r="F769" s="12"/>
      <c r="G769" s="12"/>
      <c r="H769" s="3"/>
      <c r="I769" s="36" t="str">
        <f t="shared" si="55"/>
        <v/>
      </c>
      <c r="J769" s="36" t="e">
        <f t="shared" si="56"/>
        <v>#VALUE!</v>
      </c>
      <c r="K769" s="36" t="e">
        <f t="shared" si="57"/>
        <v>#VALUE!</v>
      </c>
      <c r="L769" s="36" t="str">
        <f t="shared" si="58"/>
        <v/>
      </c>
      <c r="M769" s="36" t="str">
        <f t="shared" si="59"/>
        <v>MQ250</v>
      </c>
    </row>
    <row r="770" spans="1:13" hidden="1" x14ac:dyDescent="0.3">
      <c r="A770" s="3"/>
      <c r="B770" s="3"/>
      <c r="C770" s="3"/>
      <c r="D770" s="3"/>
      <c r="E770" s="3"/>
      <c r="F770" s="12"/>
      <c r="G770" s="12"/>
      <c r="H770" s="3"/>
      <c r="I770" s="36" t="str">
        <f t="shared" si="55"/>
        <v/>
      </c>
      <c r="J770" s="36" t="e">
        <f t="shared" si="56"/>
        <v>#VALUE!</v>
      </c>
      <c r="K770" s="36" t="e">
        <f t="shared" si="57"/>
        <v>#VALUE!</v>
      </c>
      <c r="L770" s="36" t="str">
        <f t="shared" si="58"/>
        <v/>
      </c>
      <c r="M770" s="36" t="str">
        <f t="shared" si="59"/>
        <v>MQ250</v>
      </c>
    </row>
    <row r="771" spans="1:13" hidden="1" x14ac:dyDescent="0.3">
      <c r="A771" s="3"/>
      <c r="B771" s="3"/>
      <c r="C771" s="3"/>
      <c r="D771" s="3"/>
      <c r="E771" s="3"/>
      <c r="F771" s="12"/>
      <c r="G771" s="12"/>
      <c r="H771" s="3"/>
      <c r="I771" s="36" t="str">
        <f t="shared" ref="I771:I834" si="60">IF(OR(LEN(B771)=9,LEN(B771)=5),MID(B771,1,4),MID(B771,1,5))</f>
        <v/>
      </c>
      <c r="J771" s="36" t="e">
        <f t="shared" ref="J771:J834" si="61">IF(MID(I771,5,1)&lt;&gt;"",MID(I771,4,2),MID(I771,4,1))*1</f>
        <v>#VALUE!</v>
      </c>
      <c r="K771" s="36" t="e">
        <f t="shared" ref="K771:K834" si="62">+MID(B771,1,2)*1</f>
        <v>#VALUE!</v>
      </c>
      <c r="L771" s="36" t="str">
        <f t="shared" ref="L771:L834" si="63">+MID(B771,3,1)</f>
        <v/>
      </c>
      <c r="M771" s="36" t="str">
        <f t="shared" ref="M771:M834" si="64">+IF(A771="1FO","D3",IF(A771="1CT","D4",IF(OR(A771="PC2",A771="RAB"),"MQ200","MQ250")))</f>
        <v>MQ250</v>
      </c>
    </row>
    <row r="772" spans="1:13" hidden="1" x14ac:dyDescent="0.3">
      <c r="A772" s="3"/>
      <c r="B772" s="3"/>
      <c r="C772" s="3"/>
      <c r="D772" s="3"/>
      <c r="E772" s="3"/>
      <c r="F772" s="12"/>
      <c r="G772" s="12"/>
      <c r="H772" s="3"/>
      <c r="I772" s="36" t="str">
        <f t="shared" si="60"/>
        <v/>
      </c>
      <c r="J772" s="36" t="e">
        <f t="shared" si="61"/>
        <v>#VALUE!</v>
      </c>
      <c r="K772" s="36" t="e">
        <f t="shared" si="62"/>
        <v>#VALUE!</v>
      </c>
      <c r="L772" s="36" t="str">
        <f t="shared" si="63"/>
        <v/>
      </c>
      <c r="M772" s="36" t="str">
        <f t="shared" si="64"/>
        <v>MQ250</v>
      </c>
    </row>
    <row r="773" spans="1:13" hidden="1" x14ac:dyDescent="0.3">
      <c r="A773" s="3"/>
      <c r="B773" s="3"/>
      <c r="C773" s="3"/>
      <c r="D773" s="3"/>
      <c r="E773" s="3"/>
      <c r="F773" s="12"/>
      <c r="G773" s="12"/>
      <c r="H773" s="3"/>
      <c r="I773" s="36" t="str">
        <f t="shared" si="60"/>
        <v/>
      </c>
      <c r="J773" s="36" t="e">
        <f t="shared" si="61"/>
        <v>#VALUE!</v>
      </c>
      <c r="K773" s="36" t="e">
        <f t="shared" si="62"/>
        <v>#VALUE!</v>
      </c>
      <c r="L773" s="36" t="str">
        <f t="shared" si="63"/>
        <v/>
      </c>
      <c r="M773" s="36" t="str">
        <f t="shared" si="64"/>
        <v>MQ250</v>
      </c>
    </row>
    <row r="774" spans="1:13" hidden="1" x14ac:dyDescent="0.3">
      <c r="A774" s="3"/>
      <c r="B774" s="3"/>
      <c r="C774" s="3"/>
      <c r="D774" s="3"/>
      <c r="E774" s="3"/>
      <c r="F774" s="12"/>
      <c r="G774" s="12"/>
      <c r="H774" s="3"/>
      <c r="I774" s="36" t="str">
        <f t="shared" si="60"/>
        <v/>
      </c>
      <c r="J774" s="36" t="e">
        <f t="shared" si="61"/>
        <v>#VALUE!</v>
      </c>
      <c r="K774" s="36" t="e">
        <f t="shared" si="62"/>
        <v>#VALUE!</v>
      </c>
      <c r="L774" s="36" t="str">
        <f t="shared" si="63"/>
        <v/>
      </c>
      <c r="M774" s="36" t="str">
        <f t="shared" si="64"/>
        <v>MQ250</v>
      </c>
    </row>
    <row r="775" spans="1:13" hidden="1" x14ac:dyDescent="0.3">
      <c r="A775" s="3"/>
      <c r="B775" s="3"/>
      <c r="C775" s="3"/>
      <c r="D775" s="3"/>
      <c r="E775" s="3"/>
      <c r="F775" s="12"/>
      <c r="G775" s="12"/>
      <c r="H775" s="3"/>
      <c r="I775" s="36" t="str">
        <f t="shared" si="60"/>
        <v/>
      </c>
      <c r="J775" s="36" t="e">
        <f t="shared" si="61"/>
        <v>#VALUE!</v>
      </c>
      <c r="K775" s="36" t="e">
        <f t="shared" si="62"/>
        <v>#VALUE!</v>
      </c>
      <c r="L775" s="36" t="str">
        <f t="shared" si="63"/>
        <v/>
      </c>
      <c r="M775" s="36" t="str">
        <f t="shared" si="64"/>
        <v>MQ250</v>
      </c>
    </row>
    <row r="776" spans="1:13" hidden="1" x14ac:dyDescent="0.3">
      <c r="A776" s="3"/>
      <c r="B776" s="3"/>
      <c r="C776" s="3"/>
      <c r="D776" s="3"/>
      <c r="E776" s="3"/>
      <c r="F776" s="12"/>
      <c r="G776" s="12"/>
      <c r="H776" s="3"/>
      <c r="I776" s="36" t="str">
        <f t="shared" si="60"/>
        <v/>
      </c>
      <c r="J776" s="36" t="e">
        <f t="shared" si="61"/>
        <v>#VALUE!</v>
      </c>
      <c r="K776" s="36" t="e">
        <f t="shared" si="62"/>
        <v>#VALUE!</v>
      </c>
      <c r="L776" s="36" t="str">
        <f t="shared" si="63"/>
        <v/>
      </c>
      <c r="M776" s="36" t="str">
        <f t="shared" si="64"/>
        <v>MQ250</v>
      </c>
    </row>
    <row r="777" spans="1:13" hidden="1" x14ac:dyDescent="0.3">
      <c r="A777" s="3"/>
      <c r="B777" s="3"/>
      <c r="C777" s="3"/>
      <c r="D777" s="3"/>
      <c r="E777" s="3"/>
      <c r="F777" s="12"/>
      <c r="G777" s="12"/>
      <c r="H777" s="3"/>
      <c r="I777" s="36" t="str">
        <f t="shared" si="60"/>
        <v/>
      </c>
      <c r="J777" s="36" t="e">
        <f t="shared" si="61"/>
        <v>#VALUE!</v>
      </c>
      <c r="K777" s="36" t="e">
        <f t="shared" si="62"/>
        <v>#VALUE!</v>
      </c>
      <c r="L777" s="36" t="str">
        <f t="shared" si="63"/>
        <v/>
      </c>
      <c r="M777" s="36" t="str">
        <f t="shared" si="64"/>
        <v>MQ250</v>
      </c>
    </row>
    <row r="778" spans="1:13" hidden="1" x14ac:dyDescent="0.3">
      <c r="A778" s="3"/>
      <c r="B778" s="3"/>
      <c r="C778" s="3"/>
      <c r="D778" s="3"/>
      <c r="E778" s="3"/>
      <c r="F778" s="12"/>
      <c r="G778" s="12"/>
      <c r="H778" s="3"/>
      <c r="I778" s="36" t="str">
        <f t="shared" si="60"/>
        <v/>
      </c>
      <c r="J778" s="36" t="e">
        <f t="shared" si="61"/>
        <v>#VALUE!</v>
      </c>
      <c r="K778" s="36" t="e">
        <f t="shared" si="62"/>
        <v>#VALUE!</v>
      </c>
      <c r="L778" s="36" t="str">
        <f t="shared" si="63"/>
        <v/>
      </c>
      <c r="M778" s="36" t="str">
        <f t="shared" si="64"/>
        <v>MQ250</v>
      </c>
    </row>
    <row r="779" spans="1:13" hidden="1" x14ac:dyDescent="0.3">
      <c r="A779" s="3"/>
      <c r="B779" s="3"/>
      <c r="C779" s="3"/>
      <c r="D779" s="3"/>
      <c r="E779" s="3"/>
      <c r="F779" s="12"/>
      <c r="G779" s="12"/>
      <c r="H779" s="3"/>
      <c r="I779" s="36" t="str">
        <f t="shared" si="60"/>
        <v/>
      </c>
      <c r="J779" s="36" t="e">
        <f t="shared" si="61"/>
        <v>#VALUE!</v>
      </c>
      <c r="K779" s="36" t="e">
        <f t="shared" si="62"/>
        <v>#VALUE!</v>
      </c>
      <c r="L779" s="36" t="str">
        <f t="shared" si="63"/>
        <v/>
      </c>
      <c r="M779" s="36" t="str">
        <f t="shared" si="64"/>
        <v>MQ250</v>
      </c>
    </row>
    <row r="780" spans="1:13" hidden="1" x14ac:dyDescent="0.3">
      <c r="A780" s="3"/>
      <c r="B780" s="3"/>
      <c r="C780" s="3"/>
      <c r="D780" s="3"/>
      <c r="E780" s="3"/>
      <c r="F780" s="12"/>
      <c r="G780" s="12"/>
      <c r="H780" s="3"/>
      <c r="I780" s="36" t="str">
        <f t="shared" si="60"/>
        <v/>
      </c>
      <c r="J780" s="36" t="e">
        <f t="shared" si="61"/>
        <v>#VALUE!</v>
      </c>
      <c r="K780" s="36" t="e">
        <f t="shared" si="62"/>
        <v>#VALUE!</v>
      </c>
      <c r="L780" s="36" t="str">
        <f t="shared" si="63"/>
        <v/>
      </c>
      <c r="M780" s="36" t="str">
        <f t="shared" si="64"/>
        <v>MQ250</v>
      </c>
    </row>
    <row r="781" spans="1:13" hidden="1" x14ac:dyDescent="0.3">
      <c r="A781" s="3"/>
      <c r="B781" s="3"/>
      <c r="C781" s="3"/>
      <c r="D781" s="3"/>
      <c r="E781" s="3"/>
      <c r="F781" s="12"/>
      <c r="G781" s="12"/>
      <c r="H781" s="3"/>
      <c r="I781" s="36" t="str">
        <f t="shared" si="60"/>
        <v/>
      </c>
      <c r="J781" s="36" t="e">
        <f t="shared" si="61"/>
        <v>#VALUE!</v>
      </c>
      <c r="K781" s="36" t="e">
        <f t="shared" si="62"/>
        <v>#VALUE!</v>
      </c>
      <c r="L781" s="36" t="str">
        <f t="shared" si="63"/>
        <v/>
      </c>
      <c r="M781" s="36" t="str">
        <f t="shared" si="64"/>
        <v>MQ250</v>
      </c>
    </row>
    <row r="782" spans="1:13" hidden="1" x14ac:dyDescent="0.3">
      <c r="A782" s="3"/>
      <c r="B782" s="3"/>
      <c r="C782" s="3"/>
      <c r="D782" s="3"/>
      <c r="E782" s="3"/>
      <c r="F782" s="12"/>
      <c r="G782" s="12"/>
      <c r="H782" s="3"/>
      <c r="I782" s="36" t="str">
        <f t="shared" si="60"/>
        <v/>
      </c>
      <c r="J782" s="36" t="e">
        <f t="shared" si="61"/>
        <v>#VALUE!</v>
      </c>
      <c r="K782" s="36" t="e">
        <f t="shared" si="62"/>
        <v>#VALUE!</v>
      </c>
      <c r="L782" s="36" t="str">
        <f t="shared" si="63"/>
        <v/>
      </c>
      <c r="M782" s="36" t="str">
        <f t="shared" si="64"/>
        <v>MQ250</v>
      </c>
    </row>
    <row r="783" spans="1:13" hidden="1" x14ac:dyDescent="0.3">
      <c r="A783" s="3"/>
      <c r="B783" s="3"/>
      <c r="C783" s="3"/>
      <c r="D783" s="3"/>
      <c r="E783" s="3"/>
      <c r="F783" s="35"/>
      <c r="G783" s="35"/>
      <c r="H783" s="3"/>
      <c r="I783" s="36" t="str">
        <f t="shared" si="60"/>
        <v/>
      </c>
      <c r="J783" s="36" t="e">
        <f t="shared" si="61"/>
        <v>#VALUE!</v>
      </c>
      <c r="K783" s="36" t="e">
        <f t="shared" si="62"/>
        <v>#VALUE!</v>
      </c>
      <c r="L783" s="36" t="str">
        <f t="shared" si="63"/>
        <v/>
      </c>
      <c r="M783" s="36" t="str">
        <f t="shared" si="64"/>
        <v>MQ250</v>
      </c>
    </row>
    <row r="784" spans="1:13" hidden="1" x14ac:dyDescent="0.3">
      <c r="A784" s="3"/>
      <c r="B784" s="3"/>
      <c r="C784" s="3"/>
      <c r="D784" s="3"/>
      <c r="E784" s="3"/>
      <c r="F784" s="35"/>
      <c r="G784" s="35"/>
      <c r="H784" s="3"/>
      <c r="I784" s="36" t="str">
        <f t="shared" si="60"/>
        <v/>
      </c>
      <c r="J784" s="36" t="e">
        <f t="shared" si="61"/>
        <v>#VALUE!</v>
      </c>
      <c r="K784" s="36" t="e">
        <f t="shared" si="62"/>
        <v>#VALUE!</v>
      </c>
      <c r="L784" s="36" t="str">
        <f t="shared" si="63"/>
        <v/>
      </c>
      <c r="M784" s="36" t="str">
        <f t="shared" si="64"/>
        <v>MQ250</v>
      </c>
    </row>
    <row r="785" spans="1:13" hidden="1" x14ac:dyDescent="0.3">
      <c r="A785" s="3"/>
      <c r="B785" s="3"/>
      <c r="C785" s="3"/>
      <c r="D785" s="3"/>
      <c r="E785" s="3"/>
      <c r="F785" s="35"/>
      <c r="G785" s="35"/>
      <c r="H785" s="3"/>
      <c r="I785" s="36" t="str">
        <f t="shared" si="60"/>
        <v/>
      </c>
      <c r="J785" s="36" t="e">
        <f t="shared" si="61"/>
        <v>#VALUE!</v>
      </c>
      <c r="K785" s="36" t="e">
        <f t="shared" si="62"/>
        <v>#VALUE!</v>
      </c>
      <c r="L785" s="36" t="str">
        <f t="shared" si="63"/>
        <v/>
      </c>
      <c r="M785" s="36" t="str">
        <f t="shared" si="64"/>
        <v>MQ250</v>
      </c>
    </row>
    <row r="786" spans="1:13" hidden="1" x14ac:dyDescent="0.3">
      <c r="A786" s="100"/>
      <c r="B786" s="100"/>
      <c r="C786" s="100"/>
      <c r="D786" s="100"/>
      <c r="E786" s="100"/>
      <c r="F786" s="101"/>
      <c r="G786" s="101"/>
      <c r="H786" s="100"/>
      <c r="I786" s="36" t="str">
        <f t="shared" si="60"/>
        <v/>
      </c>
      <c r="J786" s="36" t="e">
        <f t="shared" si="61"/>
        <v>#VALUE!</v>
      </c>
      <c r="K786" s="36" t="e">
        <f t="shared" si="62"/>
        <v>#VALUE!</v>
      </c>
      <c r="L786" s="36" t="str">
        <f t="shared" si="63"/>
        <v/>
      </c>
      <c r="M786" s="36" t="str">
        <f t="shared" si="64"/>
        <v>MQ250</v>
      </c>
    </row>
    <row r="787" spans="1:13" hidden="1" x14ac:dyDescent="0.3">
      <c r="A787" s="3"/>
      <c r="B787" s="3"/>
      <c r="C787" s="3"/>
      <c r="D787" s="3"/>
      <c r="E787" s="3"/>
      <c r="F787" s="12"/>
      <c r="G787" s="12"/>
      <c r="H787" s="3"/>
      <c r="I787" s="36" t="str">
        <f t="shared" si="60"/>
        <v/>
      </c>
      <c r="J787" s="36" t="e">
        <f t="shared" si="61"/>
        <v>#VALUE!</v>
      </c>
      <c r="K787" s="36" t="e">
        <f t="shared" si="62"/>
        <v>#VALUE!</v>
      </c>
      <c r="L787" s="36" t="str">
        <f t="shared" si="63"/>
        <v/>
      </c>
      <c r="M787" s="36" t="str">
        <f t="shared" si="64"/>
        <v>MQ250</v>
      </c>
    </row>
    <row r="788" spans="1:13" hidden="1" x14ac:dyDescent="0.3">
      <c r="A788" s="3"/>
      <c r="B788" s="3"/>
      <c r="C788" s="3"/>
      <c r="D788" s="3"/>
      <c r="E788" s="3"/>
      <c r="F788" s="12"/>
      <c r="G788" s="12"/>
      <c r="H788" s="3"/>
      <c r="I788" s="36" t="str">
        <f t="shared" si="60"/>
        <v/>
      </c>
      <c r="J788" s="36" t="e">
        <f t="shared" si="61"/>
        <v>#VALUE!</v>
      </c>
      <c r="K788" s="36" t="e">
        <f t="shared" si="62"/>
        <v>#VALUE!</v>
      </c>
      <c r="L788" s="36" t="str">
        <f t="shared" si="63"/>
        <v/>
      </c>
      <c r="M788" s="36" t="str">
        <f t="shared" si="64"/>
        <v>MQ250</v>
      </c>
    </row>
    <row r="789" spans="1:13" hidden="1" x14ac:dyDescent="0.3">
      <c r="A789" s="3"/>
      <c r="B789" s="3"/>
      <c r="C789" s="3"/>
      <c r="D789" s="3"/>
      <c r="E789" s="3"/>
      <c r="F789" s="12"/>
      <c r="G789" s="12"/>
      <c r="H789" s="3"/>
      <c r="I789" s="36" t="str">
        <f t="shared" si="60"/>
        <v/>
      </c>
      <c r="J789" s="36" t="e">
        <f t="shared" si="61"/>
        <v>#VALUE!</v>
      </c>
      <c r="K789" s="36" t="e">
        <f t="shared" si="62"/>
        <v>#VALUE!</v>
      </c>
      <c r="L789" s="36" t="str">
        <f t="shared" si="63"/>
        <v/>
      </c>
      <c r="M789" s="36" t="str">
        <f t="shared" si="64"/>
        <v>MQ250</v>
      </c>
    </row>
    <row r="790" spans="1:13" hidden="1" x14ac:dyDescent="0.3">
      <c r="A790" s="3"/>
      <c r="B790" s="3"/>
      <c r="C790" s="3"/>
      <c r="D790" s="3"/>
      <c r="E790" s="3"/>
      <c r="F790" s="12"/>
      <c r="G790" s="12"/>
      <c r="H790" s="3"/>
      <c r="I790" s="36" t="str">
        <f t="shared" si="60"/>
        <v/>
      </c>
      <c r="J790" s="36" t="e">
        <f t="shared" si="61"/>
        <v>#VALUE!</v>
      </c>
      <c r="K790" s="36" t="e">
        <f t="shared" si="62"/>
        <v>#VALUE!</v>
      </c>
      <c r="L790" s="36" t="str">
        <f t="shared" si="63"/>
        <v/>
      </c>
      <c r="M790" s="36" t="str">
        <f t="shared" si="64"/>
        <v>MQ250</v>
      </c>
    </row>
    <row r="791" spans="1:13" hidden="1" x14ac:dyDescent="0.3">
      <c r="A791" s="3"/>
      <c r="B791" s="3"/>
      <c r="C791" s="3"/>
      <c r="D791" s="3"/>
      <c r="E791" s="3"/>
      <c r="F791" s="12"/>
      <c r="G791" s="12"/>
      <c r="H791" s="3"/>
      <c r="I791" s="36" t="str">
        <f t="shared" si="60"/>
        <v/>
      </c>
      <c r="J791" s="36" t="e">
        <f t="shared" si="61"/>
        <v>#VALUE!</v>
      </c>
      <c r="K791" s="36" t="e">
        <f t="shared" si="62"/>
        <v>#VALUE!</v>
      </c>
      <c r="L791" s="36" t="str">
        <f t="shared" si="63"/>
        <v/>
      </c>
      <c r="M791" s="36" t="str">
        <f t="shared" si="64"/>
        <v>MQ250</v>
      </c>
    </row>
    <row r="792" spans="1:13" hidden="1" x14ac:dyDescent="0.3">
      <c r="A792" s="3"/>
      <c r="B792" s="3"/>
      <c r="C792" s="3"/>
      <c r="D792" s="3"/>
      <c r="E792" s="3"/>
      <c r="F792" s="12"/>
      <c r="G792" s="12"/>
      <c r="H792" s="3"/>
      <c r="I792" s="36" t="str">
        <f t="shared" si="60"/>
        <v/>
      </c>
      <c r="J792" s="36" t="e">
        <f t="shared" si="61"/>
        <v>#VALUE!</v>
      </c>
      <c r="K792" s="36" t="e">
        <f t="shared" si="62"/>
        <v>#VALUE!</v>
      </c>
      <c r="L792" s="36" t="str">
        <f t="shared" si="63"/>
        <v/>
      </c>
      <c r="M792" s="36" t="str">
        <f t="shared" si="64"/>
        <v>MQ250</v>
      </c>
    </row>
    <row r="793" spans="1:13" hidden="1" x14ac:dyDescent="0.3">
      <c r="A793" s="3"/>
      <c r="B793" s="3"/>
      <c r="C793" s="3"/>
      <c r="D793" s="3"/>
      <c r="E793" s="3"/>
      <c r="F793" s="12"/>
      <c r="G793" s="12"/>
      <c r="H793" s="3"/>
      <c r="I793" s="36" t="str">
        <f t="shared" si="60"/>
        <v/>
      </c>
      <c r="J793" s="36" t="e">
        <f t="shared" si="61"/>
        <v>#VALUE!</v>
      </c>
      <c r="K793" s="36" t="e">
        <f t="shared" si="62"/>
        <v>#VALUE!</v>
      </c>
      <c r="L793" s="36" t="str">
        <f t="shared" si="63"/>
        <v/>
      </c>
      <c r="M793" s="36" t="str">
        <f t="shared" si="64"/>
        <v>MQ250</v>
      </c>
    </row>
    <row r="794" spans="1:13" hidden="1" x14ac:dyDescent="0.3">
      <c r="A794" s="3"/>
      <c r="B794" s="3"/>
      <c r="C794" s="3"/>
      <c r="D794" s="3"/>
      <c r="E794" s="3"/>
      <c r="F794" s="35"/>
      <c r="G794" s="35"/>
      <c r="H794" s="3"/>
      <c r="I794" s="36" t="str">
        <f t="shared" si="60"/>
        <v/>
      </c>
      <c r="J794" s="36" t="e">
        <f t="shared" si="61"/>
        <v>#VALUE!</v>
      </c>
      <c r="K794" s="36" t="e">
        <f t="shared" si="62"/>
        <v>#VALUE!</v>
      </c>
      <c r="L794" s="36" t="str">
        <f t="shared" si="63"/>
        <v/>
      </c>
      <c r="M794" s="36" t="str">
        <f t="shared" si="64"/>
        <v>MQ250</v>
      </c>
    </row>
    <row r="795" spans="1:13" hidden="1" x14ac:dyDescent="0.3">
      <c r="A795" s="3"/>
      <c r="B795" s="3"/>
      <c r="C795" s="3"/>
      <c r="D795" s="3"/>
      <c r="E795" s="3"/>
      <c r="F795" s="12"/>
      <c r="G795" s="12"/>
      <c r="H795" s="3"/>
      <c r="I795" s="36" t="str">
        <f t="shared" si="60"/>
        <v/>
      </c>
      <c r="J795" s="36" t="e">
        <f t="shared" si="61"/>
        <v>#VALUE!</v>
      </c>
      <c r="K795" s="36" t="e">
        <f t="shared" si="62"/>
        <v>#VALUE!</v>
      </c>
      <c r="L795" s="36" t="str">
        <f t="shared" si="63"/>
        <v/>
      </c>
      <c r="M795" s="36" t="str">
        <f t="shared" si="64"/>
        <v>MQ250</v>
      </c>
    </row>
    <row r="796" spans="1:13" hidden="1" x14ac:dyDescent="0.3">
      <c r="A796" s="3"/>
      <c r="B796" s="3"/>
      <c r="C796" s="3"/>
      <c r="D796" s="3"/>
      <c r="E796" s="3"/>
      <c r="F796" s="12"/>
      <c r="G796" s="12"/>
      <c r="H796" s="3"/>
      <c r="I796" s="36" t="str">
        <f t="shared" si="60"/>
        <v/>
      </c>
      <c r="J796" s="36" t="e">
        <f t="shared" si="61"/>
        <v>#VALUE!</v>
      </c>
      <c r="K796" s="36" t="e">
        <f t="shared" si="62"/>
        <v>#VALUE!</v>
      </c>
      <c r="L796" s="36" t="str">
        <f t="shared" si="63"/>
        <v/>
      </c>
      <c r="M796" s="36" t="str">
        <f t="shared" si="64"/>
        <v>MQ250</v>
      </c>
    </row>
    <row r="797" spans="1:13" hidden="1" x14ac:dyDescent="0.3">
      <c r="A797" s="3"/>
      <c r="B797" s="3"/>
      <c r="C797" s="3"/>
      <c r="D797" s="3"/>
      <c r="E797" s="3"/>
      <c r="F797" s="12"/>
      <c r="G797" s="12"/>
      <c r="H797" s="3"/>
      <c r="I797" s="36" t="str">
        <f t="shared" si="60"/>
        <v/>
      </c>
      <c r="J797" s="36" t="e">
        <f t="shared" si="61"/>
        <v>#VALUE!</v>
      </c>
      <c r="K797" s="36" t="e">
        <f t="shared" si="62"/>
        <v>#VALUE!</v>
      </c>
      <c r="L797" s="36" t="str">
        <f t="shared" si="63"/>
        <v/>
      </c>
      <c r="M797" s="36" t="str">
        <f t="shared" si="64"/>
        <v>MQ250</v>
      </c>
    </row>
    <row r="798" spans="1:13" hidden="1" x14ac:dyDescent="0.3">
      <c r="A798" s="3"/>
      <c r="B798" s="3"/>
      <c r="C798" s="3"/>
      <c r="D798" s="3"/>
      <c r="E798" s="3"/>
      <c r="F798" s="12"/>
      <c r="G798" s="12"/>
      <c r="H798" s="3"/>
      <c r="I798" s="36" t="str">
        <f t="shared" si="60"/>
        <v/>
      </c>
      <c r="J798" s="36" t="e">
        <f t="shared" si="61"/>
        <v>#VALUE!</v>
      </c>
      <c r="K798" s="36" t="e">
        <f t="shared" si="62"/>
        <v>#VALUE!</v>
      </c>
      <c r="L798" s="36" t="str">
        <f t="shared" si="63"/>
        <v/>
      </c>
      <c r="M798" s="36" t="str">
        <f t="shared" si="64"/>
        <v>MQ250</v>
      </c>
    </row>
    <row r="799" spans="1:13" hidden="1" x14ac:dyDescent="0.3">
      <c r="A799" s="3"/>
      <c r="B799" s="3"/>
      <c r="C799" s="3"/>
      <c r="D799" s="3"/>
      <c r="E799" s="3"/>
      <c r="F799" s="12"/>
      <c r="G799" s="12"/>
      <c r="H799" s="3"/>
      <c r="I799" s="36" t="str">
        <f t="shared" si="60"/>
        <v/>
      </c>
      <c r="J799" s="36" t="e">
        <f t="shared" si="61"/>
        <v>#VALUE!</v>
      </c>
      <c r="K799" s="36" t="e">
        <f t="shared" si="62"/>
        <v>#VALUE!</v>
      </c>
      <c r="L799" s="36" t="str">
        <f t="shared" si="63"/>
        <v/>
      </c>
      <c r="M799" s="36" t="str">
        <f t="shared" si="64"/>
        <v>MQ250</v>
      </c>
    </row>
    <row r="800" spans="1:13" hidden="1" x14ac:dyDescent="0.3">
      <c r="A800" s="3"/>
      <c r="B800" s="3"/>
      <c r="C800" s="3"/>
      <c r="D800" s="3"/>
      <c r="E800" s="3"/>
      <c r="F800" s="12"/>
      <c r="G800" s="12"/>
      <c r="H800" s="3"/>
      <c r="I800" s="36" t="str">
        <f t="shared" si="60"/>
        <v/>
      </c>
      <c r="J800" s="36" t="e">
        <f t="shared" si="61"/>
        <v>#VALUE!</v>
      </c>
      <c r="K800" s="36" t="e">
        <f t="shared" si="62"/>
        <v>#VALUE!</v>
      </c>
      <c r="L800" s="36" t="str">
        <f t="shared" si="63"/>
        <v/>
      </c>
      <c r="M800" s="36" t="str">
        <f t="shared" si="64"/>
        <v>MQ250</v>
      </c>
    </row>
    <row r="801" spans="1:13" hidden="1" x14ac:dyDescent="0.3">
      <c r="A801" s="3"/>
      <c r="B801" s="3"/>
      <c r="C801" s="3"/>
      <c r="D801" s="3"/>
      <c r="E801" s="3"/>
      <c r="F801" s="12"/>
      <c r="G801" s="12"/>
      <c r="H801" s="3"/>
      <c r="I801" s="36" t="str">
        <f t="shared" si="60"/>
        <v/>
      </c>
      <c r="J801" s="36" t="e">
        <f t="shared" si="61"/>
        <v>#VALUE!</v>
      </c>
      <c r="K801" s="36" t="e">
        <f t="shared" si="62"/>
        <v>#VALUE!</v>
      </c>
      <c r="L801" s="36" t="str">
        <f t="shared" si="63"/>
        <v/>
      </c>
      <c r="M801" s="36" t="str">
        <f t="shared" si="64"/>
        <v>MQ250</v>
      </c>
    </row>
    <row r="802" spans="1:13" hidden="1" x14ac:dyDescent="0.3">
      <c r="A802" s="3"/>
      <c r="B802" s="3"/>
      <c r="C802" s="3"/>
      <c r="D802" s="3"/>
      <c r="E802" s="3"/>
      <c r="F802" s="12"/>
      <c r="G802" s="12"/>
      <c r="H802" s="3"/>
      <c r="I802" s="36" t="str">
        <f t="shared" si="60"/>
        <v/>
      </c>
      <c r="J802" s="36" t="e">
        <f t="shared" si="61"/>
        <v>#VALUE!</v>
      </c>
      <c r="K802" s="36" t="e">
        <f t="shared" si="62"/>
        <v>#VALUE!</v>
      </c>
      <c r="L802" s="36" t="str">
        <f t="shared" si="63"/>
        <v/>
      </c>
      <c r="M802" s="36" t="str">
        <f t="shared" si="64"/>
        <v>MQ250</v>
      </c>
    </row>
    <row r="803" spans="1:13" hidden="1" x14ac:dyDescent="0.3">
      <c r="A803" s="3"/>
      <c r="B803" s="3"/>
      <c r="C803" s="3"/>
      <c r="D803" s="3"/>
      <c r="E803" s="3"/>
      <c r="F803" s="12"/>
      <c r="G803" s="12"/>
      <c r="H803" s="3"/>
      <c r="I803" s="36" t="str">
        <f t="shared" si="60"/>
        <v/>
      </c>
      <c r="J803" s="36" t="e">
        <f t="shared" si="61"/>
        <v>#VALUE!</v>
      </c>
      <c r="K803" s="36" t="e">
        <f t="shared" si="62"/>
        <v>#VALUE!</v>
      </c>
      <c r="L803" s="36" t="str">
        <f t="shared" si="63"/>
        <v/>
      </c>
      <c r="M803" s="36" t="str">
        <f t="shared" si="64"/>
        <v>MQ250</v>
      </c>
    </row>
    <row r="804" spans="1:13" hidden="1" x14ac:dyDescent="0.3">
      <c r="A804" s="3"/>
      <c r="B804" s="3"/>
      <c r="C804" s="3"/>
      <c r="D804" s="3"/>
      <c r="E804" s="3"/>
      <c r="F804" s="12"/>
      <c r="G804" s="12"/>
      <c r="H804" s="3"/>
      <c r="I804" s="36" t="str">
        <f t="shared" si="60"/>
        <v/>
      </c>
      <c r="J804" s="36" t="e">
        <f t="shared" si="61"/>
        <v>#VALUE!</v>
      </c>
      <c r="K804" s="36" t="e">
        <f t="shared" si="62"/>
        <v>#VALUE!</v>
      </c>
      <c r="L804" s="36" t="str">
        <f t="shared" si="63"/>
        <v/>
      </c>
      <c r="M804" s="36" t="str">
        <f t="shared" si="64"/>
        <v>MQ250</v>
      </c>
    </row>
    <row r="805" spans="1:13" hidden="1" x14ac:dyDescent="0.3">
      <c r="A805" s="3"/>
      <c r="B805" s="3"/>
      <c r="C805" s="3"/>
      <c r="D805" s="3"/>
      <c r="E805" s="3"/>
      <c r="F805" s="12"/>
      <c r="G805" s="12"/>
      <c r="H805" s="3"/>
      <c r="I805" s="36" t="str">
        <f t="shared" si="60"/>
        <v/>
      </c>
      <c r="J805" s="36" t="e">
        <f t="shared" si="61"/>
        <v>#VALUE!</v>
      </c>
      <c r="K805" s="36" t="e">
        <f t="shared" si="62"/>
        <v>#VALUE!</v>
      </c>
      <c r="L805" s="36" t="str">
        <f t="shared" si="63"/>
        <v/>
      </c>
      <c r="M805" s="36" t="str">
        <f t="shared" si="64"/>
        <v>MQ250</v>
      </c>
    </row>
    <row r="806" spans="1:13" hidden="1" x14ac:dyDescent="0.3">
      <c r="A806" s="3"/>
      <c r="B806" s="3"/>
      <c r="C806" s="3"/>
      <c r="D806" s="3"/>
      <c r="E806" s="3"/>
      <c r="F806" s="12"/>
      <c r="G806" s="12"/>
      <c r="H806" s="3"/>
      <c r="I806" s="36" t="str">
        <f t="shared" si="60"/>
        <v/>
      </c>
      <c r="J806" s="36" t="e">
        <f t="shared" si="61"/>
        <v>#VALUE!</v>
      </c>
      <c r="K806" s="36" t="e">
        <f t="shared" si="62"/>
        <v>#VALUE!</v>
      </c>
      <c r="L806" s="36" t="str">
        <f t="shared" si="63"/>
        <v/>
      </c>
      <c r="M806" s="36" t="str">
        <f t="shared" si="64"/>
        <v>MQ250</v>
      </c>
    </row>
    <row r="807" spans="1:13" hidden="1" x14ac:dyDescent="0.3">
      <c r="A807" s="3"/>
      <c r="B807" s="3"/>
      <c r="C807" s="3"/>
      <c r="D807" s="3"/>
      <c r="E807" s="3"/>
      <c r="F807" s="12"/>
      <c r="G807" s="12"/>
      <c r="H807" s="3"/>
      <c r="I807" s="36" t="str">
        <f t="shared" si="60"/>
        <v/>
      </c>
      <c r="J807" s="36" t="e">
        <f t="shared" si="61"/>
        <v>#VALUE!</v>
      </c>
      <c r="K807" s="36" t="e">
        <f t="shared" si="62"/>
        <v>#VALUE!</v>
      </c>
      <c r="L807" s="36" t="str">
        <f t="shared" si="63"/>
        <v/>
      </c>
      <c r="M807" s="36" t="str">
        <f t="shared" si="64"/>
        <v>MQ250</v>
      </c>
    </row>
    <row r="808" spans="1:13" hidden="1" x14ac:dyDescent="0.3">
      <c r="A808" s="3"/>
      <c r="B808" s="3"/>
      <c r="C808" s="3"/>
      <c r="D808" s="3"/>
      <c r="E808" s="3"/>
      <c r="F808" s="12"/>
      <c r="G808" s="12"/>
      <c r="H808" s="3"/>
      <c r="I808" s="36" t="str">
        <f t="shared" si="60"/>
        <v/>
      </c>
      <c r="J808" s="36" t="e">
        <f t="shared" si="61"/>
        <v>#VALUE!</v>
      </c>
      <c r="K808" s="36" t="e">
        <f t="shared" si="62"/>
        <v>#VALUE!</v>
      </c>
      <c r="L808" s="36" t="str">
        <f t="shared" si="63"/>
        <v/>
      </c>
      <c r="M808" s="36" t="str">
        <f t="shared" si="64"/>
        <v>MQ250</v>
      </c>
    </row>
    <row r="809" spans="1:13" hidden="1" x14ac:dyDescent="0.3">
      <c r="A809" s="3"/>
      <c r="B809" s="3"/>
      <c r="C809" s="3"/>
      <c r="D809" s="3"/>
      <c r="E809" s="3"/>
      <c r="F809" s="12"/>
      <c r="G809" s="12"/>
      <c r="H809" s="3"/>
      <c r="I809" s="36" t="str">
        <f t="shared" si="60"/>
        <v/>
      </c>
      <c r="J809" s="36" t="e">
        <f t="shared" si="61"/>
        <v>#VALUE!</v>
      </c>
      <c r="K809" s="36" t="e">
        <f t="shared" si="62"/>
        <v>#VALUE!</v>
      </c>
      <c r="L809" s="36" t="str">
        <f t="shared" si="63"/>
        <v/>
      </c>
      <c r="M809" s="36" t="str">
        <f t="shared" si="64"/>
        <v>MQ250</v>
      </c>
    </row>
    <row r="810" spans="1:13" hidden="1" x14ac:dyDescent="0.3">
      <c r="A810" s="3"/>
      <c r="B810" s="3"/>
      <c r="C810" s="3"/>
      <c r="D810" s="3"/>
      <c r="E810" s="3"/>
      <c r="F810" s="12"/>
      <c r="G810" s="12"/>
      <c r="H810" s="3"/>
      <c r="I810" s="36" t="str">
        <f t="shared" si="60"/>
        <v/>
      </c>
      <c r="J810" s="36" t="e">
        <f t="shared" si="61"/>
        <v>#VALUE!</v>
      </c>
      <c r="K810" s="36" t="e">
        <f t="shared" si="62"/>
        <v>#VALUE!</v>
      </c>
      <c r="L810" s="36" t="str">
        <f t="shared" si="63"/>
        <v/>
      </c>
      <c r="M810" s="36" t="str">
        <f t="shared" si="64"/>
        <v>MQ250</v>
      </c>
    </row>
    <row r="811" spans="1:13" hidden="1" x14ac:dyDescent="0.3">
      <c r="A811" s="3"/>
      <c r="B811" s="3"/>
      <c r="C811" s="3"/>
      <c r="D811" s="3"/>
      <c r="E811" s="3"/>
      <c r="F811" s="12"/>
      <c r="G811" s="12"/>
      <c r="H811" s="3"/>
      <c r="I811" s="36" t="str">
        <f t="shared" si="60"/>
        <v/>
      </c>
      <c r="J811" s="36" t="e">
        <f t="shared" si="61"/>
        <v>#VALUE!</v>
      </c>
      <c r="K811" s="36" t="e">
        <f t="shared" si="62"/>
        <v>#VALUE!</v>
      </c>
      <c r="L811" s="36" t="str">
        <f t="shared" si="63"/>
        <v/>
      </c>
      <c r="M811" s="36" t="str">
        <f t="shared" si="64"/>
        <v>MQ250</v>
      </c>
    </row>
    <row r="812" spans="1:13" hidden="1" x14ac:dyDescent="0.3">
      <c r="A812" s="3"/>
      <c r="B812" s="3"/>
      <c r="C812" s="3"/>
      <c r="D812" s="3"/>
      <c r="E812" s="3"/>
      <c r="F812" s="12"/>
      <c r="G812" s="12"/>
      <c r="H812" s="3"/>
      <c r="I812" s="36" t="str">
        <f t="shared" si="60"/>
        <v/>
      </c>
      <c r="J812" s="36" t="e">
        <f t="shared" si="61"/>
        <v>#VALUE!</v>
      </c>
      <c r="K812" s="36" t="e">
        <f t="shared" si="62"/>
        <v>#VALUE!</v>
      </c>
      <c r="L812" s="36" t="str">
        <f t="shared" si="63"/>
        <v/>
      </c>
      <c r="M812" s="36" t="str">
        <f t="shared" si="64"/>
        <v>MQ250</v>
      </c>
    </row>
    <row r="813" spans="1:13" hidden="1" x14ac:dyDescent="0.3">
      <c r="A813" s="3"/>
      <c r="B813" s="3"/>
      <c r="C813" s="3"/>
      <c r="D813" s="3"/>
      <c r="E813" s="3"/>
      <c r="F813" s="12"/>
      <c r="G813" s="12"/>
      <c r="H813" s="3"/>
      <c r="I813" s="36" t="str">
        <f t="shared" si="60"/>
        <v/>
      </c>
      <c r="J813" s="36" t="e">
        <f t="shared" si="61"/>
        <v>#VALUE!</v>
      </c>
      <c r="K813" s="36" t="e">
        <f t="shared" si="62"/>
        <v>#VALUE!</v>
      </c>
      <c r="L813" s="36" t="str">
        <f t="shared" si="63"/>
        <v/>
      </c>
      <c r="M813" s="36" t="str">
        <f t="shared" si="64"/>
        <v>MQ250</v>
      </c>
    </row>
    <row r="814" spans="1:13" hidden="1" x14ac:dyDescent="0.3">
      <c r="A814" s="3"/>
      <c r="B814" s="3"/>
      <c r="C814" s="3"/>
      <c r="D814" s="3"/>
      <c r="E814" s="3"/>
      <c r="F814" s="12"/>
      <c r="G814" s="12"/>
      <c r="H814" s="3"/>
      <c r="I814" s="36" t="str">
        <f t="shared" si="60"/>
        <v/>
      </c>
      <c r="J814" s="36" t="e">
        <f t="shared" si="61"/>
        <v>#VALUE!</v>
      </c>
      <c r="K814" s="36" t="e">
        <f t="shared" si="62"/>
        <v>#VALUE!</v>
      </c>
      <c r="L814" s="36" t="str">
        <f t="shared" si="63"/>
        <v/>
      </c>
      <c r="M814" s="36" t="str">
        <f t="shared" si="64"/>
        <v>MQ250</v>
      </c>
    </row>
    <row r="815" spans="1:13" hidden="1" x14ac:dyDescent="0.3">
      <c r="A815" s="3"/>
      <c r="B815" s="3"/>
      <c r="C815" s="3"/>
      <c r="D815" s="3"/>
      <c r="E815" s="3"/>
      <c r="F815" s="12"/>
      <c r="G815" s="12"/>
      <c r="H815" s="3"/>
      <c r="I815" s="36" t="str">
        <f t="shared" si="60"/>
        <v/>
      </c>
      <c r="J815" s="36" t="e">
        <f t="shared" si="61"/>
        <v>#VALUE!</v>
      </c>
      <c r="K815" s="36" t="e">
        <f t="shared" si="62"/>
        <v>#VALUE!</v>
      </c>
      <c r="L815" s="36" t="str">
        <f t="shared" si="63"/>
        <v/>
      </c>
      <c r="M815" s="36" t="str">
        <f t="shared" si="64"/>
        <v>MQ250</v>
      </c>
    </row>
    <row r="816" spans="1:13" hidden="1" x14ac:dyDescent="0.3">
      <c r="A816" s="3"/>
      <c r="B816" s="3"/>
      <c r="C816" s="3"/>
      <c r="D816" s="3"/>
      <c r="E816" s="3"/>
      <c r="F816" s="12"/>
      <c r="G816" s="12"/>
      <c r="H816" s="3"/>
      <c r="I816" s="36" t="str">
        <f t="shared" si="60"/>
        <v/>
      </c>
      <c r="J816" s="36" t="e">
        <f t="shared" si="61"/>
        <v>#VALUE!</v>
      </c>
      <c r="K816" s="36" t="e">
        <f t="shared" si="62"/>
        <v>#VALUE!</v>
      </c>
      <c r="L816" s="36" t="str">
        <f t="shared" si="63"/>
        <v/>
      </c>
      <c r="M816" s="36" t="str">
        <f t="shared" si="64"/>
        <v>MQ250</v>
      </c>
    </row>
    <row r="817" spans="1:13" hidden="1" x14ac:dyDescent="0.3">
      <c r="A817" s="3"/>
      <c r="B817" s="3"/>
      <c r="C817" s="3"/>
      <c r="D817" s="3"/>
      <c r="E817" s="3"/>
      <c r="F817" s="12"/>
      <c r="G817" s="12"/>
      <c r="H817" s="3"/>
      <c r="I817" s="36" t="str">
        <f t="shared" si="60"/>
        <v/>
      </c>
      <c r="J817" s="36" t="e">
        <f t="shared" si="61"/>
        <v>#VALUE!</v>
      </c>
      <c r="K817" s="36" t="e">
        <f t="shared" si="62"/>
        <v>#VALUE!</v>
      </c>
      <c r="L817" s="36" t="str">
        <f t="shared" si="63"/>
        <v/>
      </c>
      <c r="M817" s="36" t="str">
        <f t="shared" si="64"/>
        <v>MQ250</v>
      </c>
    </row>
    <row r="818" spans="1:13" hidden="1" x14ac:dyDescent="0.3">
      <c r="A818" s="3"/>
      <c r="B818" s="3"/>
      <c r="C818" s="3"/>
      <c r="D818" s="3"/>
      <c r="E818" s="3"/>
      <c r="F818" s="12"/>
      <c r="G818" s="12"/>
      <c r="H818" s="3"/>
      <c r="I818" s="36" t="str">
        <f t="shared" si="60"/>
        <v/>
      </c>
      <c r="J818" s="36" t="e">
        <f t="shared" si="61"/>
        <v>#VALUE!</v>
      </c>
      <c r="K818" s="36" t="e">
        <f t="shared" si="62"/>
        <v>#VALUE!</v>
      </c>
      <c r="L818" s="36" t="str">
        <f t="shared" si="63"/>
        <v/>
      </c>
      <c r="M818" s="36" t="str">
        <f t="shared" si="64"/>
        <v>MQ250</v>
      </c>
    </row>
    <row r="819" spans="1:13" hidden="1" x14ac:dyDescent="0.3">
      <c r="A819" s="3"/>
      <c r="B819" s="3"/>
      <c r="C819" s="3"/>
      <c r="D819" s="3"/>
      <c r="E819" s="3"/>
      <c r="F819" s="12"/>
      <c r="G819" s="12"/>
      <c r="H819" s="3"/>
      <c r="I819" s="36" t="str">
        <f t="shared" si="60"/>
        <v/>
      </c>
      <c r="J819" s="36" t="e">
        <f t="shared" si="61"/>
        <v>#VALUE!</v>
      </c>
      <c r="K819" s="36" t="e">
        <f t="shared" si="62"/>
        <v>#VALUE!</v>
      </c>
      <c r="L819" s="36" t="str">
        <f t="shared" si="63"/>
        <v/>
      </c>
      <c r="M819" s="36" t="str">
        <f t="shared" si="64"/>
        <v>MQ250</v>
      </c>
    </row>
    <row r="820" spans="1:13" hidden="1" x14ac:dyDescent="0.3">
      <c r="A820" s="3"/>
      <c r="B820" s="3"/>
      <c r="C820" s="3"/>
      <c r="D820" s="3"/>
      <c r="E820" s="3"/>
      <c r="F820" s="12"/>
      <c r="G820" s="12"/>
      <c r="H820" s="3"/>
      <c r="I820" s="36" t="str">
        <f t="shared" si="60"/>
        <v/>
      </c>
      <c r="J820" s="36" t="e">
        <f t="shared" si="61"/>
        <v>#VALUE!</v>
      </c>
      <c r="K820" s="36" t="e">
        <f t="shared" si="62"/>
        <v>#VALUE!</v>
      </c>
      <c r="L820" s="36" t="str">
        <f t="shared" si="63"/>
        <v/>
      </c>
      <c r="M820" s="36" t="str">
        <f t="shared" si="64"/>
        <v>MQ250</v>
      </c>
    </row>
    <row r="821" spans="1:13" hidden="1" x14ac:dyDescent="0.3">
      <c r="A821" s="3"/>
      <c r="B821" s="3"/>
      <c r="C821" s="3"/>
      <c r="D821" s="3"/>
      <c r="E821" s="3"/>
      <c r="F821" s="12"/>
      <c r="G821" s="12"/>
      <c r="H821" s="3"/>
      <c r="I821" s="36" t="str">
        <f t="shared" si="60"/>
        <v/>
      </c>
      <c r="J821" s="36" t="e">
        <f t="shared" si="61"/>
        <v>#VALUE!</v>
      </c>
      <c r="K821" s="36" t="e">
        <f t="shared" si="62"/>
        <v>#VALUE!</v>
      </c>
      <c r="L821" s="36" t="str">
        <f t="shared" si="63"/>
        <v/>
      </c>
      <c r="M821" s="36" t="str">
        <f t="shared" si="64"/>
        <v>MQ250</v>
      </c>
    </row>
    <row r="822" spans="1:13" hidden="1" x14ac:dyDescent="0.3">
      <c r="A822" s="3"/>
      <c r="B822" s="3"/>
      <c r="C822" s="3"/>
      <c r="D822" s="3"/>
      <c r="E822" s="3"/>
      <c r="F822" s="12"/>
      <c r="G822" s="12"/>
      <c r="H822" s="3"/>
      <c r="I822" s="36" t="str">
        <f t="shared" si="60"/>
        <v/>
      </c>
      <c r="J822" s="36" t="e">
        <f t="shared" si="61"/>
        <v>#VALUE!</v>
      </c>
      <c r="K822" s="36" t="e">
        <f t="shared" si="62"/>
        <v>#VALUE!</v>
      </c>
      <c r="L822" s="36" t="str">
        <f t="shared" si="63"/>
        <v/>
      </c>
      <c r="M822" s="36" t="str">
        <f t="shared" si="64"/>
        <v>MQ250</v>
      </c>
    </row>
    <row r="823" spans="1:13" hidden="1" x14ac:dyDescent="0.3">
      <c r="A823" s="3"/>
      <c r="B823" s="3"/>
      <c r="C823" s="3"/>
      <c r="D823" s="3"/>
      <c r="E823" s="3"/>
      <c r="F823" s="12"/>
      <c r="G823" s="12"/>
      <c r="H823" s="3"/>
      <c r="I823" s="36" t="str">
        <f t="shared" si="60"/>
        <v/>
      </c>
      <c r="J823" s="36" t="e">
        <f t="shared" si="61"/>
        <v>#VALUE!</v>
      </c>
      <c r="K823" s="36" t="e">
        <f t="shared" si="62"/>
        <v>#VALUE!</v>
      </c>
      <c r="L823" s="36" t="str">
        <f t="shared" si="63"/>
        <v/>
      </c>
      <c r="M823" s="36" t="str">
        <f t="shared" si="64"/>
        <v>MQ250</v>
      </c>
    </row>
    <row r="824" spans="1:13" hidden="1" x14ac:dyDescent="0.3">
      <c r="A824" s="3"/>
      <c r="B824" s="3"/>
      <c r="C824" s="3"/>
      <c r="D824" s="3"/>
      <c r="E824" s="3"/>
      <c r="F824" s="12"/>
      <c r="G824" s="12"/>
      <c r="H824" s="3"/>
      <c r="I824" s="36" t="str">
        <f t="shared" si="60"/>
        <v/>
      </c>
      <c r="J824" s="36" t="e">
        <f t="shared" si="61"/>
        <v>#VALUE!</v>
      </c>
      <c r="K824" s="36" t="e">
        <f t="shared" si="62"/>
        <v>#VALUE!</v>
      </c>
      <c r="L824" s="36" t="str">
        <f t="shared" si="63"/>
        <v/>
      </c>
      <c r="M824" s="36" t="str">
        <f t="shared" si="64"/>
        <v>MQ250</v>
      </c>
    </row>
    <row r="825" spans="1:13" hidden="1" x14ac:dyDescent="0.3">
      <c r="A825" s="3"/>
      <c r="B825" s="3"/>
      <c r="C825" s="3"/>
      <c r="D825" s="3"/>
      <c r="E825" s="3"/>
      <c r="F825" s="12"/>
      <c r="G825" s="12"/>
      <c r="H825" s="3"/>
      <c r="I825" s="36" t="str">
        <f t="shared" si="60"/>
        <v/>
      </c>
      <c r="J825" s="36" t="e">
        <f t="shared" si="61"/>
        <v>#VALUE!</v>
      </c>
      <c r="K825" s="36" t="e">
        <f t="shared" si="62"/>
        <v>#VALUE!</v>
      </c>
      <c r="L825" s="36" t="str">
        <f t="shared" si="63"/>
        <v/>
      </c>
      <c r="M825" s="36" t="str">
        <f t="shared" si="64"/>
        <v>MQ250</v>
      </c>
    </row>
    <row r="826" spans="1:13" hidden="1" x14ac:dyDescent="0.3">
      <c r="A826" s="3"/>
      <c r="B826" s="3"/>
      <c r="C826" s="3"/>
      <c r="D826" s="3"/>
      <c r="E826" s="3"/>
      <c r="F826" s="12"/>
      <c r="G826" s="12"/>
      <c r="H826" s="3"/>
      <c r="I826" s="36" t="str">
        <f t="shared" si="60"/>
        <v/>
      </c>
      <c r="J826" s="36" t="e">
        <f t="shared" si="61"/>
        <v>#VALUE!</v>
      </c>
      <c r="K826" s="36" t="e">
        <f t="shared" si="62"/>
        <v>#VALUE!</v>
      </c>
      <c r="L826" s="36" t="str">
        <f t="shared" si="63"/>
        <v/>
      </c>
      <c r="M826" s="36" t="str">
        <f t="shared" si="64"/>
        <v>MQ250</v>
      </c>
    </row>
    <row r="827" spans="1:13" hidden="1" x14ac:dyDescent="0.3">
      <c r="A827" s="3"/>
      <c r="B827" s="3"/>
      <c r="C827" s="3"/>
      <c r="D827" s="3"/>
      <c r="E827" s="3"/>
      <c r="F827" s="12"/>
      <c r="G827" s="12"/>
      <c r="H827" s="3"/>
      <c r="I827" s="36" t="str">
        <f t="shared" si="60"/>
        <v/>
      </c>
      <c r="J827" s="36" t="e">
        <f t="shared" si="61"/>
        <v>#VALUE!</v>
      </c>
      <c r="K827" s="36" t="e">
        <f t="shared" si="62"/>
        <v>#VALUE!</v>
      </c>
      <c r="L827" s="36" t="str">
        <f t="shared" si="63"/>
        <v/>
      </c>
      <c r="M827" s="36" t="str">
        <f t="shared" si="64"/>
        <v>MQ250</v>
      </c>
    </row>
    <row r="828" spans="1:13" hidden="1" x14ac:dyDescent="0.3">
      <c r="A828" s="3"/>
      <c r="B828" s="3"/>
      <c r="C828" s="3"/>
      <c r="D828" s="3"/>
      <c r="E828" s="3"/>
      <c r="F828" s="12"/>
      <c r="G828" s="12"/>
      <c r="H828" s="3"/>
      <c r="I828" s="36" t="str">
        <f t="shared" si="60"/>
        <v/>
      </c>
      <c r="J828" s="36" t="e">
        <f t="shared" si="61"/>
        <v>#VALUE!</v>
      </c>
      <c r="K828" s="36" t="e">
        <f t="shared" si="62"/>
        <v>#VALUE!</v>
      </c>
      <c r="L828" s="36" t="str">
        <f t="shared" si="63"/>
        <v/>
      </c>
      <c r="M828" s="36" t="str">
        <f t="shared" si="64"/>
        <v>MQ250</v>
      </c>
    </row>
    <row r="829" spans="1:13" hidden="1" x14ac:dyDescent="0.3">
      <c r="A829" s="3"/>
      <c r="B829" s="3"/>
      <c r="C829" s="3"/>
      <c r="D829" s="3"/>
      <c r="E829" s="3"/>
      <c r="F829" s="12"/>
      <c r="G829" s="12"/>
      <c r="H829" s="3"/>
      <c r="I829" s="36" t="str">
        <f t="shared" si="60"/>
        <v/>
      </c>
      <c r="J829" s="36" t="e">
        <f t="shared" si="61"/>
        <v>#VALUE!</v>
      </c>
      <c r="K829" s="36" t="e">
        <f t="shared" si="62"/>
        <v>#VALUE!</v>
      </c>
      <c r="L829" s="36" t="str">
        <f t="shared" si="63"/>
        <v/>
      </c>
      <c r="M829" s="36" t="str">
        <f t="shared" si="64"/>
        <v>MQ250</v>
      </c>
    </row>
    <row r="830" spans="1:13" hidden="1" x14ac:dyDescent="0.3">
      <c r="A830" s="3"/>
      <c r="B830" s="3"/>
      <c r="C830" s="3"/>
      <c r="D830" s="3"/>
      <c r="E830" s="3"/>
      <c r="F830" s="12"/>
      <c r="G830" s="12"/>
      <c r="H830" s="3"/>
      <c r="I830" s="36" t="str">
        <f t="shared" si="60"/>
        <v/>
      </c>
      <c r="J830" s="36" t="e">
        <f t="shared" si="61"/>
        <v>#VALUE!</v>
      </c>
      <c r="K830" s="36" t="e">
        <f t="shared" si="62"/>
        <v>#VALUE!</v>
      </c>
      <c r="L830" s="36" t="str">
        <f t="shared" si="63"/>
        <v/>
      </c>
      <c r="M830" s="36" t="str">
        <f t="shared" si="64"/>
        <v>MQ250</v>
      </c>
    </row>
    <row r="831" spans="1:13" hidden="1" x14ac:dyDescent="0.3">
      <c r="A831" s="3"/>
      <c r="B831" s="3"/>
      <c r="C831" s="3"/>
      <c r="D831" s="3"/>
      <c r="E831" s="3"/>
      <c r="F831" s="12"/>
      <c r="G831" s="12"/>
      <c r="H831" s="3"/>
      <c r="I831" s="36" t="str">
        <f t="shared" si="60"/>
        <v/>
      </c>
      <c r="J831" s="36" t="e">
        <f t="shared" si="61"/>
        <v>#VALUE!</v>
      </c>
      <c r="K831" s="36" t="e">
        <f t="shared" si="62"/>
        <v>#VALUE!</v>
      </c>
      <c r="L831" s="36" t="str">
        <f t="shared" si="63"/>
        <v/>
      </c>
      <c r="M831" s="36" t="str">
        <f t="shared" si="64"/>
        <v>MQ250</v>
      </c>
    </row>
    <row r="832" spans="1:13" hidden="1" x14ac:dyDescent="0.3">
      <c r="A832" s="3"/>
      <c r="B832" s="3"/>
      <c r="C832" s="3"/>
      <c r="D832" s="3"/>
      <c r="E832" s="3"/>
      <c r="F832" s="12"/>
      <c r="G832" s="12"/>
      <c r="H832" s="3"/>
      <c r="I832" s="36" t="str">
        <f t="shared" si="60"/>
        <v/>
      </c>
      <c r="J832" s="36" t="e">
        <f t="shared" si="61"/>
        <v>#VALUE!</v>
      </c>
      <c r="K832" s="36" t="e">
        <f t="shared" si="62"/>
        <v>#VALUE!</v>
      </c>
      <c r="L832" s="36" t="str">
        <f t="shared" si="63"/>
        <v/>
      </c>
      <c r="M832" s="36" t="str">
        <f t="shared" si="64"/>
        <v>MQ250</v>
      </c>
    </row>
    <row r="833" spans="1:13" hidden="1" x14ac:dyDescent="0.3">
      <c r="A833" s="3"/>
      <c r="B833" s="3"/>
      <c r="C833" s="3"/>
      <c r="D833" s="3"/>
      <c r="E833" s="3"/>
      <c r="F833" s="12"/>
      <c r="G833" s="12"/>
      <c r="H833" s="3"/>
      <c r="I833" s="36" t="str">
        <f t="shared" si="60"/>
        <v/>
      </c>
      <c r="J833" s="36" t="e">
        <f t="shared" si="61"/>
        <v>#VALUE!</v>
      </c>
      <c r="K833" s="36" t="e">
        <f t="shared" si="62"/>
        <v>#VALUE!</v>
      </c>
      <c r="L833" s="36" t="str">
        <f t="shared" si="63"/>
        <v/>
      </c>
      <c r="M833" s="36" t="str">
        <f t="shared" si="64"/>
        <v>MQ250</v>
      </c>
    </row>
    <row r="834" spans="1:13" hidden="1" x14ac:dyDescent="0.3">
      <c r="A834" s="3"/>
      <c r="B834" s="3"/>
      <c r="C834" s="3"/>
      <c r="D834" s="3"/>
      <c r="E834" s="3"/>
      <c r="F834" s="12"/>
      <c r="G834" s="12"/>
      <c r="H834" s="3"/>
      <c r="I834" s="36" t="str">
        <f t="shared" si="60"/>
        <v/>
      </c>
      <c r="J834" s="36" t="e">
        <f t="shared" si="61"/>
        <v>#VALUE!</v>
      </c>
      <c r="K834" s="36" t="e">
        <f t="shared" si="62"/>
        <v>#VALUE!</v>
      </c>
      <c r="L834" s="36" t="str">
        <f t="shared" si="63"/>
        <v/>
      </c>
      <c r="M834" s="36" t="str">
        <f t="shared" si="64"/>
        <v>MQ250</v>
      </c>
    </row>
    <row r="835" spans="1:13" hidden="1" x14ac:dyDescent="0.3">
      <c r="A835" s="3"/>
      <c r="B835" s="3"/>
      <c r="C835" s="3"/>
      <c r="D835" s="3"/>
      <c r="E835" s="3"/>
      <c r="F835" s="12"/>
      <c r="G835" s="12"/>
      <c r="H835" s="3"/>
      <c r="I835" s="36" t="str">
        <f t="shared" ref="I835:I898" si="65">IF(OR(LEN(B835)=9,LEN(B835)=5),MID(B835,1,4),MID(B835,1,5))</f>
        <v/>
      </c>
      <c r="J835" s="36" t="e">
        <f t="shared" ref="J835:J898" si="66">IF(MID(I835,5,1)&lt;&gt;"",MID(I835,4,2),MID(I835,4,1))*1</f>
        <v>#VALUE!</v>
      </c>
      <c r="K835" s="36" t="e">
        <f t="shared" ref="K835:K898" si="67">+MID(B835,1,2)*1</f>
        <v>#VALUE!</v>
      </c>
      <c r="L835" s="36" t="str">
        <f t="shared" ref="L835:L898" si="68">+MID(B835,3,1)</f>
        <v/>
      </c>
      <c r="M835" s="36" t="str">
        <f t="shared" ref="M835:M898" si="69">+IF(A835="1FO","D3",IF(A835="1CT","D4",IF(OR(A835="PC2",A835="RAB"),"MQ200","MQ250")))</f>
        <v>MQ250</v>
      </c>
    </row>
    <row r="836" spans="1:13" hidden="1" x14ac:dyDescent="0.3">
      <c r="A836" s="3"/>
      <c r="B836" s="3"/>
      <c r="C836" s="3"/>
      <c r="D836" s="3"/>
      <c r="E836" s="3"/>
      <c r="F836" s="12"/>
      <c r="G836" s="12"/>
      <c r="H836" s="3"/>
      <c r="I836" s="36" t="str">
        <f t="shared" si="65"/>
        <v/>
      </c>
      <c r="J836" s="36" t="e">
        <f t="shared" si="66"/>
        <v>#VALUE!</v>
      </c>
      <c r="K836" s="36" t="e">
        <f t="shared" si="67"/>
        <v>#VALUE!</v>
      </c>
      <c r="L836" s="36" t="str">
        <f t="shared" si="68"/>
        <v/>
      </c>
      <c r="M836" s="36" t="str">
        <f t="shared" si="69"/>
        <v>MQ250</v>
      </c>
    </row>
    <row r="837" spans="1:13" hidden="1" x14ac:dyDescent="0.3">
      <c r="A837" s="3"/>
      <c r="B837" s="3"/>
      <c r="C837" s="3"/>
      <c r="D837" s="3"/>
      <c r="E837" s="3"/>
      <c r="F837" s="12"/>
      <c r="G837" s="12"/>
      <c r="H837" s="3"/>
      <c r="I837" s="36" t="str">
        <f t="shared" si="65"/>
        <v/>
      </c>
      <c r="J837" s="36" t="e">
        <f t="shared" si="66"/>
        <v>#VALUE!</v>
      </c>
      <c r="K837" s="36" t="e">
        <f t="shared" si="67"/>
        <v>#VALUE!</v>
      </c>
      <c r="L837" s="36" t="str">
        <f t="shared" si="68"/>
        <v/>
      </c>
      <c r="M837" s="36" t="str">
        <f t="shared" si="69"/>
        <v>MQ250</v>
      </c>
    </row>
    <row r="838" spans="1:13" hidden="1" x14ac:dyDescent="0.3">
      <c r="A838" s="3"/>
      <c r="B838" s="3"/>
      <c r="C838" s="3"/>
      <c r="D838" s="3"/>
      <c r="E838" s="3"/>
      <c r="F838" s="12"/>
      <c r="G838" s="12"/>
      <c r="H838" s="3"/>
      <c r="I838" s="36" t="str">
        <f t="shared" si="65"/>
        <v/>
      </c>
      <c r="J838" s="36" t="e">
        <f t="shared" si="66"/>
        <v>#VALUE!</v>
      </c>
      <c r="K838" s="36" t="e">
        <f t="shared" si="67"/>
        <v>#VALUE!</v>
      </c>
      <c r="L838" s="36" t="str">
        <f t="shared" si="68"/>
        <v/>
      </c>
      <c r="M838" s="36" t="str">
        <f t="shared" si="69"/>
        <v>MQ250</v>
      </c>
    </row>
    <row r="839" spans="1:13" hidden="1" x14ac:dyDescent="0.3">
      <c r="A839" s="3"/>
      <c r="B839" s="3"/>
      <c r="C839" s="3"/>
      <c r="D839" s="3"/>
      <c r="E839" s="3"/>
      <c r="F839" s="35"/>
      <c r="G839" s="35"/>
      <c r="H839" s="3"/>
      <c r="I839" s="36" t="str">
        <f t="shared" si="65"/>
        <v/>
      </c>
      <c r="J839" s="36" t="e">
        <f t="shared" si="66"/>
        <v>#VALUE!</v>
      </c>
      <c r="K839" s="36" t="e">
        <f t="shared" si="67"/>
        <v>#VALUE!</v>
      </c>
      <c r="L839" s="36" t="str">
        <f t="shared" si="68"/>
        <v/>
      </c>
      <c r="M839" s="36" t="str">
        <f t="shared" si="69"/>
        <v>MQ250</v>
      </c>
    </row>
    <row r="840" spans="1:13" hidden="1" x14ac:dyDescent="0.3">
      <c r="A840" s="3"/>
      <c r="B840" s="3"/>
      <c r="C840" s="3"/>
      <c r="D840" s="3"/>
      <c r="E840" s="3"/>
      <c r="F840" s="12"/>
      <c r="G840" s="12"/>
      <c r="H840" s="3"/>
      <c r="I840" s="36" t="str">
        <f t="shared" si="65"/>
        <v/>
      </c>
      <c r="J840" s="36" t="e">
        <f t="shared" si="66"/>
        <v>#VALUE!</v>
      </c>
      <c r="K840" s="36" t="e">
        <f t="shared" si="67"/>
        <v>#VALUE!</v>
      </c>
      <c r="L840" s="36" t="str">
        <f t="shared" si="68"/>
        <v/>
      </c>
      <c r="M840" s="36" t="str">
        <f t="shared" si="69"/>
        <v>MQ250</v>
      </c>
    </row>
    <row r="841" spans="1:13" hidden="1" x14ac:dyDescent="0.3">
      <c r="A841" s="3"/>
      <c r="B841" s="3"/>
      <c r="C841" s="3"/>
      <c r="D841" s="3"/>
      <c r="E841" s="3"/>
      <c r="F841" s="12"/>
      <c r="G841" s="12"/>
      <c r="H841" s="3"/>
      <c r="I841" s="36" t="str">
        <f t="shared" si="65"/>
        <v/>
      </c>
      <c r="J841" s="36" t="e">
        <f t="shared" si="66"/>
        <v>#VALUE!</v>
      </c>
      <c r="K841" s="36" t="e">
        <f t="shared" si="67"/>
        <v>#VALUE!</v>
      </c>
      <c r="L841" s="36" t="str">
        <f t="shared" si="68"/>
        <v/>
      </c>
      <c r="M841" s="36" t="str">
        <f t="shared" si="69"/>
        <v>MQ250</v>
      </c>
    </row>
    <row r="842" spans="1:13" hidden="1" x14ac:dyDescent="0.3">
      <c r="A842" s="3"/>
      <c r="B842" s="3"/>
      <c r="C842" s="3"/>
      <c r="D842" s="3"/>
      <c r="E842" s="3"/>
      <c r="F842" s="12"/>
      <c r="G842" s="12"/>
      <c r="H842" s="3"/>
      <c r="I842" s="36" t="str">
        <f t="shared" si="65"/>
        <v/>
      </c>
      <c r="J842" s="36" t="e">
        <f t="shared" si="66"/>
        <v>#VALUE!</v>
      </c>
      <c r="K842" s="36" t="e">
        <f t="shared" si="67"/>
        <v>#VALUE!</v>
      </c>
      <c r="L842" s="36" t="str">
        <f t="shared" si="68"/>
        <v/>
      </c>
      <c r="M842" s="36" t="str">
        <f t="shared" si="69"/>
        <v>MQ250</v>
      </c>
    </row>
    <row r="843" spans="1:13" hidden="1" x14ac:dyDescent="0.3">
      <c r="A843" s="3"/>
      <c r="B843" s="3"/>
      <c r="C843" s="3"/>
      <c r="D843" s="3"/>
      <c r="E843" s="3"/>
      <c r="F843" s="12"/>
      <c r="G843" s="12"/>
      <c r="H843" s="3"/>
      <c r="I843" s="36" t="str">
        <f t="shared" si="65"/>
        <v/>
      </c>
      <c r="J843" s="36" t="e">
        <f t="shared" si="66"/>
        <v>#VALUE!</v>
      </c>
      <c r="K843" s="36" t="e">
        <f t="shared" si="67"/>
        <v>#VALUE!</v>
      </c>
      <c r="L843" s="36" t="str">
        <f t="shared" si="68"/>
        <v/>
      </c>
      <c r="M843" s="36" t="str">
        <f t="shared" si="69"/>
        <v>MQ250</v>
      </c>
    </row>
    <row r="844" spans="1:13" hidden="1" x14ac:dyDescent="0.3">
      <c r="A844" s="3"/>
      <c r="B844" s="3"/>
      <c r="C844" s="3"/>
      <c r="D844" s="3"/>
      <c r="E844" s="3"/>
      <c r="F844" s="12"/>
      <c r="G844" s="12"/>
      <c r="H844" s="3"/>
      <c r="I844" s="36" t="str">
        <f t="shared" si="65"/>
        <v/>
      </c>
      <c r="J844" s="36" t="e">
        <f t="shared" si="66"/>
        <v>#VALUE!</v>
      </c>
      <c r="K844" s="36" t="e">
        <f t="shared" si="67"/>
        <v>#VALUE!</v>
      </c>
      <c r="L844" s="36" t="str">
        <f t="shared" si="68"/>
        <v/>
      </c>
      <c r="M844" s="36" t="str">
        <f t="shared" si="69"/>
        <v>MQ250</v>
      </c>
    </row>
    <row r="845" spans="1:13" hidden="1" x14ac:dyDescent="0.3">
      <c r="A845" s="3"/>
      <c r="B845" s="3"/>
      <c r="C845" s="3"/>
      <c r="D845" s="3"/>
      <c r="E845" s="3"/>
      <c r="F845" s="12"/>
      <c r="G845" s="12"/>
      <c r="H845" s="3"/>
      <c r="I845" s="36" t="str">
        <f t="shared" si="65"/>
        <v/>
      </c>
      <c r="J845" s="36" t="e">
        <f t="shared" si="66"/>
        <v>#VALUE!</v>
      </c>
      <c r="K845" s="36" t="e">
        <f t="shared" si="67"/>
        <v>#VALUE!</v>
      </c>
      <c r="L845" s="36" t="str">
        <f t="shared" si="68"/>
        <v/>
      </c>
      <c r="M845" s="36" t="str">
        <f t="shared" si="69"/>
        <v>MQ250</v>
      </c>
    </row>
    <row r="846" spans="1:13" hidden="1" x14ac:dyDescent="0.3">
      <c r="A846" s="3"/>
      <c r="B846" s="3"/>
      <c r="C846" s="3"/>
      <c r="D846" s="3"/>
      <c r="E846" s="3"/>
      <c r="F846" s="12"/>
      <c r="G846" s="12"/>
      <c r="H846" s="3"/>
      <c r="I846" s="36" t="str">
        <f t="shared" si="65"/>
        <v/>
      </c>
      <c r="J846" s="36" t="e">
        <f t="shared" si="66"/>
        <v>#VALUE!</v>
      </c>
      <c r="K846" s="36" t="e">
        <f t="shared" si="67"/>
        <v>#VALUE!</v>
      </c>
      <c r="L846" s="36" t="str">
        <f t="shared" si="68"/>
        <v/>
      </c>
      <c r="M846" s="36" t="str">
        <f t="shared" si="69"/>
        <v>MQ250</v>
      </c>
    </row>
    <row r="847" spans="1:13" hidden="1" x14ac:dyDescent="0.3">
      <c r="A847" s="3"/>
      <c r="B847" s="3"/>
      <c r="C847" s="3"/>
      <c r="D847" s="3"/>
      <c r="E847" s="3"/>
      <c r="F847" s="12"/>
      <c r="G847" s="12"/>
      <c r="H847" s="3"/>
      <c r="I847" s="36" t="str">
        <f t="shared" si="65"/>
        <v/>
      </c>
      <c r="J847" s="36" t="e">
        <f t="shared" si="66"/>
        <v>#VALUE!</v>
      </c>
      <c r="K847" s="36" t="e">
        <f t="shared" si="67"/>
        <v>#VALUE!</v>
      </c>
      <c r="L847" s="36" t="str">
        <f t="shared" si="68"/>
        <v/>
      </c>
      <c r="M847" s="36" t="str">
        <f t="shared" si="69"/>
        <v>MQ250</v>
      </c>
    </row>
    <row r="848" spans="1:13" hidden="1" x14ac:dyDescent="0.3">
      <c r="A848" s="3"/>
      <c r="B848" s="3"/>
      <c r="C848" s="3"/>
      <c r="D848" s="3"/>
      <c r="E848" s="3"/>
      <c r="F848" s="12"/>
      <c r="G848" s="12"/>
      <c r="H848" s="3"/>
      <c r="I848" s="36" t="str">
        <f t="shared" si="65"/>
        <v/>
      </c>
      <c r="J848" s="36" t="e">
        <f t="shared" si="66"/>
        <v>#VALUE!</v>
      </c>
      <c r="K848" s="36" t="e">
        <f t="shared" si="67"/>
        <v>#VALUE!</v>
      </c>
      <c r="L848" s="36" t="str">
        <f t="shared" si="68"/>
        <v/>
      </c>
      <c r="M848" s="36" t="str">
        <f t="shared" si="69"/>
        <v>MQ250</v>
      </c>
    </row>
    <row r="849" spans="1:13" hidden="1" x14ac:dyDescent="0.3">
      <c r="A849" s="3"/>
      <c r="B849" s="3"/>
      <c r="C849" s="3"/>
      <c r="D849" s="3"/>
      <c r="E849" s="3"/>
      <c r="F849" s="12"/>
      <c r="G849" s="12"/>
      <c r="H849" s="3"/>
      <c r="I849" s="36" t="str">
        <f t="shared" si="65"/>
        <v/>
      </c>
      <c r="J849" s="36" t="e">
        <f t="shared" si="66"/>
        <v>#VALUE!</v>
      </c>
      <c r="K849" s="36" t="e">
        <f t="shared" si="67"/>
        <v>#VALUE!</v>
      </c>
      <c r="L849" s="36" t="str">
        <f t="shared" si="68"/>
        <v/>
      </c>
      <c r="M849" s="36" t="str">
        <f t="shared" si="69"/>
        <v>MQ250</v>
      </c>
    </row>
    <row r="850" spans="1:13" hidden="1" x14ac:dyDescent="0.3">
      <c r="A850" s="3"/>
      <c r="B850" s="3"/>
      <c r="C850" s="3"/>
      <c r="D850" s="3"/>
      <c r="E850" s="3"/>
      <c r="F850" s="12"/>
      <c r="G850" s="12"/>
      <c r="H850" s="3"/>
      <c r="I850" s="36" t="str">
        <f t="shared" si="65"/>
        <v/>
      </c>
      <c r="J850" s="36" t="e">
        <f t="shared" si="66"/>
        <v>#VALUE!</v>
      </c>
      <c r="K850" s="36" t="e">
        <f t="shared" si="67"/>
        <v>#VALUE!</v>
      </c>
      <c r="L850" s="36" t="str">
        <f t="shared" si="68"/>
        <v/>
      </c>
      <c r="M850" s="36" t="str">
        <f t="shared" si="69"/>
        <v>MQ250</v>
      </c>
    </row>
    <row r="851" spans="1:13" hidden="1" x14ac:dyDescent="0.3">
      <c r="A851" s="3"/>
      <c r="B851" s="3"/>
      <c r="C851" s="3"/>
      <c r="D851" s="3"/>
      <c r="E851" s="3"/>
      <c r="F851" s="12"/>
      <c r="G851" s="12"/>
      <c r="H851" s="3"/>
      <c r="I851" s="36" t="str">
        <f t="shared" si="65"/>
        <v/>
      </c>
      <c r="J851" s="36" t="e">
        <f t="shared" si="66"/>
        <v>#VALUE!</v>
      </c>
      <c r="K851" s="36" t="e">
        <f t="shared" si="67"/>
        <v>#VALUE!</v>
      </c>
      <c r="L851" s="36" t="str">
        <f t="shared" si="68"/>
        <v/>
      </c>
      <c r="M851" s="36" t="str">
        <f t="shared" si="69"/>
        <v>MQ250</v>
      </c>
    </row>
    <row r="852" spans="1:13" hidden="1" x14ac:dyDescent="0.3">
      <c r="A852" s="3"/>
      <c r="B852" s="3"/>
      <c r="C852" s="3"/>
      <c r="D852" s="3"/>
      <c r="E852" s="3"/>
      <c r="F852" s="12"/>
      <c r="G852" s="12"/>
      <c r="H852" s="3"/>
      <c r="I852" s="36" t="str">
        <f t="shared" si="65"/>
        <v/>
      </c>
      <c r="J852" s="36" t="e">
        <f t="shared" si="66"/>
        <v>#VALUE!</v>
      </c>
      <c r="K852" s="36" t="e">
        <f t="shared" si="67"/>
        <v>#VALUE!</v>
      </c>
      <c r="L852" s="36" t="str">
        <f t="shared" si="68"/>
        <v/>
      </c>
      <c r="M852" s="36" t="str">
        <f t="shared" si="69"/>
        <v>MQ250</v>
      </c>
    </row>
    <row r="853" spans="1:13" hidden="1" x14ac:dyDescent="0.3">
      <c r="A853" s="3"/>
      <c r="B853" s="3"/>
      <c r="C853" s="3"/>
      <c r="D853" s="3"/>
      <c r="E853" s="3"/>
      <c r="F853" s="12"/>
      <c r="G853" s="12"/>
      <c r="H853" s="3"/>
      <c r="I853" s="36" t="str">
        <f t="shared" si="65"/>
        <v/>
      </c>
      <c r="J853" s="36" t="e">
        <f t="shared" si="66"/>
        <v>#VALUE!</v>
      </c>
      <c r="K853" s="36" t="e">
        <f t="shared" si="67"/>
        <v>#VALUE!</v>
      </c>
      <c r="L853" s="36" t="str">
        <f t="shared" si="68"/>
        <v/>
      </c>
      <c r="M853" s="36" t="str">
        <f t="shared" si="69"/>
        <v>MQ250</v>
      </c>
    </row>
    <row r="854" spans="1:13" hidden="1" x14ac:dyDescent="0.3">
      <c r="A854" s="3"/>
      <c r="B854" s="3"/>
      <c r="C854" s="3"/>
      <c r="D854" s="3"/>
      <c r="E854" s="3"/>
      <c r="F854" s="12"/>
      <c r="G854" s="12"/>
      <c r="H854" s="3"/>
      <c r="I854" s="36" t="str">
        <f t="shared" si="65"/>
        <v/>
      </c>
      <c r="J854" s="36" t="e">
        <f t="shared" si="66"/>
        <v>#VALUE!</v>
      </c>
      <c r="K854" s="36" t="e">
        <f t="shared" si="67"/>
        <v>#VALUE!</v>
      </c>
      <c r="L854" s="36" t="str">
        <f t="shared" si="68"/>
        <v/>
      </c>
      <c r="M854" s="36" t="str">
        <f t="shared" si="69"/>
        <v>MQ250</v>
      </c>
    </row>
    <row r="855" spans="1:13" hidden="1" x14ac:dyDescent="0.3">
      <c r="A855" s="3"/>
      <c r="B855" s="3"/>
      <c r="C855" s="3"/>
      <c r="D855" s="3"/>
      <c r="E855" s="3"/>
      <c r="F855" s="12"/>
      <c r="G855" s="12"/>
      <c r="H855" s="3"/>
      <c r="I855" s="36" t="str">
        <f t="shared" si="65"/>
        <v/>
      </c>
      <c r="J855" s="36" t="e">
        <f t="shared" si="66"/>
        <v>#VALUE!</v>
      </c>
      <c r="K855" s="36" t="e">
        <f t="shared" si="67"/>
        <v>#VALUE!</v>
      </c>
      <c r="L855" s="36" t="str">
        <f t="shared" si="68"/>
        <v/>
      </c>
      <c r="M855" s="36" t="str">
        <f t="shared" si="69"/>
        <v>MQ250</v>
      </c>
    </row>
    <row r="856" spans="1:13" hidden="1" x14ac:dyDescent="0.3">
      <c r="A856" s="3"/>
      <c r="B856" s="3"/>
      <c r="C856" s="3"/>
      <c r="D856" s="3"/>
      <c r="E856" s="3"/>
      <c r="F856" s="12"/>
      <c r="G856" s="12"/>
      <c r="H856" s="3"/>
      <c r="I856" s="36" t="str">
        <f t="shared" si="65"/>
        <v/>
      </c>
      <c r="J856" s="36" t="e">
        <f t="shared" si="66"/>
        <v>#VALUE!</v>
      </c>
      <c r="K856" s="36" t="e">
        <f t="shared" si="67"/>
        <v>#VALUE!</v>
      </c>
      <c r="L856" s="36" t="str">
        <f t="shared" si="68"/>
        <v/>
      </c>
      <c r="M856" s="36" t="str">
        <f t="shared" si="69"/>
        <v>MQ250</v>
      </c>
    </row>
    <row r="857" spans="1:13" hidden="1" x14ac:dyDescent="0.3">
      <c r="A857" s="3"/>
      <c r="B857" s="3"/>
      <c r="C857" s="3"/>
      <c r="D857" s="3"/>
      <c r="E857" s="3"/>
      <c r="F857" s="12"/>
      <c r="G857" s="12"/>
      <c r="H857" s="3"/>
      <c r="I857" s="36" t="str">
        <f t="shared" si="65"/>
        <v/>
      </c>
      <c r="J857" s="36" t="e">
        <f t="shared" si="66"/>
        <v>#VALUE!</v>
      </c>
      <c r="K857" s="36" t="e">
        <f t="shared" si="67"/>
        <v>#VALUE!</v>
      </c>
      <c r="L857" s="36" t="str">
        <f t="shared" si="68"/>
        <v/>
      </c>
      <c r="M857" s="36" t="str">
        <f t="shared" si="69"/>
        <v>MQ250</v>
      </c>
    </row>
    <row r="858" spans="1:13" hidden="1" x14ac:dyDescent="0.3">
      <c r="A858" s="3"/>
      <c r="B858" s="3"/>
      <c r="C858" s="3"/>
      <c r="D858" s="3"/>
      <c r="E858" s="3"/>
      <c r="F858" s="12"/>
      <c r="G858" s="12"/>
      <c r="H858" s="3"/>
      <c r="I858" s="36" t="str">
        <f t="shared" si="65"/>
        <v/>
      </c>
      <c r="J858" s="36" t="e">
        <f t="shared" si="66"/>
        <v>#VALUE!</v>
      </c>
      <c r="K858" s="36" t="e">
        <f t="shared" si="67"/>
        <v>#VALUE!</v>
      </c>
      <c r="L858" s="36" t="str">
        <f t="shared" si="68"/>
        <v/>
      </c>
      <c r="M858" s="36" t="str">
        <f t="shared" si="69"/>
        <v>MQ250</v>
      </c>
    </row>
    <row r="859" spans="1:13" hidden="1" x14ac:dyDescent="0.3">
      <c r="A859" s="3"/>
      <c r="B859" s="3"/>
      <c r="C859" s="3"/>
      <c r="D859" s="3"/>
      <c r="E859" s="3"/>
      <c r="F859" s="12"/>
      <c r="G859" s="12"/>
      <c r="H859" s="3"/>
      <c r="I859" s="36" t="str">
        <f t="shared" si="65"/>
        <v/>
      </c>
      <c r="J859" s="36" t="e">
        <f t="shared" si="66"/>
        <v>#VALUE!</v>
      </c>
      <c r="K859" s="36" t="e">
        <f t="shared" si="67"/>
        <v>#VALUE!</v>
      </c>
      <c r="L859" s="36" t="str">
        <f t="shared" si="68"/>
        <v/>
      </c>
      <c r="M859" s="36" t="str">
        <f t="shared" si="69"/>
        <v>MQ250</v>
      </c>
    </row>
    <row r="860" spans="1:13" hidden="1" x14ac:dyDescent="0.3">
      <c r="A860" s="3"/>
      <c r="B860" s="3"/>
      <c r="C860" s="3"/>
      <c r="D860" s="3"/>
      <c r="E860" s="3"/>
      <c r="F860" s="12"/>
      <c r="G860" s="12"/>
      <c r="H860" s="3"/>
      <c r="I860" s="36" t="str">
        <f t="shared" si="65"/>
        <v/>
      </c>
      <c r="J860" s="36" t="e">
        <f t="shared" si="66"/>
        <v>#VALUE!</v>
      </c>
      <c r="K860" s="36" t="e">
        <f t="shared" si="67"/>
        <v>#VALUE!</v>
      </c>
      <c r="L860" s="36" t="str">
        <f t="shared" si="68"/>
        <v/>
      </c>
      <c r="M860" s="36" t="str">
        <f t="shared" si="69"/>
        <v>MQ250</v>
      </c>
    </row>
    <row r="861" spans="1:13" hidden="1" x14ac:dyDescent="0.3">
      <c r="A861" s="3"/>
      <c r="B861" s="3"/>
      <c r="C861" s="3"/>
      <c r="D861" s="3"/>
      <c r="E861" s="3"/>
      <c r="F861" s="12"/>
      <c r="G861" s="12"/>
      <c r="H861" s="3"/>
      <c r="I861" s="36" t="str">
        <f t="shared" si="65"/>
        <v/>
      </c>
      <c r="J861" s="36" t="e">
        <f t="shared" si="66"/>
        <v>#VALUE!</v>
      </c>
      <c r="K861" s="36" t="e">
        <f t="shared" si="67"/>
        <v>#VALUE!</v>
      </c>
      <c r="L861" s="36" t="str">
        <f t="shared" si="68"/>
        <v/>
      </c>
      <c r="M861" s="36" t="str">
        <f t="shared" si="69"/>
        <v>MQ250</v>
      </c>
    </row>
    <row r="862" spans="1:13" hidden="1" x14ac:dyDescent="0.3">
      <c r="A862" s="3"/>
      <c r="B862" s="3"/>
      <c r="C862" s="3"/>
      <c r="D862" s="3"/>
      <c r="E862" s="3"/>
      <c r="F862" s="12"/>
      <c r="G862" s="12"/>
      <c r="H862" s="3"/>
      <c r="I862" s="36" t="str">
        <f t="shared" si="65"/>
        <v/>
      </c>
      <c r="J862" s="36" t="e">
        <f t="shared" si="66"/>
        <v>#VALUE!</v>
      </c>
      <c r="K862" s="36" t="e">
        <f t="shared" si="67"/>
        <v>#VALUE!</v>
      </c>
      <c r="L862" s="36" t="str">
        <f t="shared" si="68"/>
        <v/>
      </c>
      <c r="M862" s="36" t="str">
        <f t="shared" si="69"/>
        <v>MQ250</v>
      </c>
    </row>
    <row r="863" spans="1:13" hidden="1" x14ac:dyDescent="0.3">
      <c r="A863" s="3"/>
      <c r="B863" s="3"/>
      <c r="C863" s="3"/>
      <c r="D863" s="3"/>
      <c r="E863" s="3"/>
      <c r="F863" s="12"/>
      <c r="G863" s="12"/>
      <c r="H863" s="3"/>
      <c r="I863" s="36" t="str">
        <f t="shared" si="65"/>
        <v/>
      </c>
      <c r="J863" s="36" t="e">
        <f t="shared" si="66"/>
        <v>#VALUE!</v>
      </c>
      <c r="K863" s="36" t="e">
        <f t="shared" si="67"/>
        <v>#VALUE!</v>
      </c>
      <c r="L863" s="36" t="str">
        <f t="shared" si="68"/>
        <v/>
      </c>
      <c r="M863" s="36" t="str">
        <f t="shared" si="69"/>
        <v>MQ250</v>
      </c>
    </row>
    <row r="864" spans="1:13" hidden="1" x14ac:dyDescent="0.3">
      <c r="A864" s="3"/>
      <c r="B864" s="3"/>
      <c r="C864" s="3"/>
      <c r="D864" s="3"/>
      <c r="E864" s="3"/>
      <c r="F864" s="12"/>
      <c r="G864" s="12"/>
      <c r="H864" s="3"/>
      <c r="I864" s="36" t="str">
        <f t="shared" si="65"/>
        <v/>
      </c>
      <c r="J864" s="36" t="e">
        <f t="shared" si="66"/>
        <v>#VALUE!</v>
      </c>
      <c r="K864" s="36" t="e">
        <f t="shared" si="67"/>
        <v>#VALUE!</v>
      </c>
      <c r="L864" s="36" t="str">
        <f t="shared" si="68"/>
        <v/>
      </c>
      <c r="M864" s="36" t="str">
        <f t="shared" si="69"/>
        <v>MQ250</v>
      </c>
    </row>
    <row r="865" spans="1:13" hidden="1" x14ac:dyDescent="0.3">
      <c r="A865" s="3"/>
      <c r="B865" s="3"/>
      <c r="C865" s="3"/>
      <c r="D865" s="3"/>
      <c r="E865" s="3"/>
      <c r="F865" s="12"/>
      <c r="G865" s="12"/>
      <c r="H865" s="3"/>
      <c r="I865" s="36" t="str">
        <f t="shared" si="65"/>
        <v/>
      </c>
      <c r="J865" s="36" t="e">
        <f t="shared" si="66"/>
        <v>#VALUE!</v>
      </c>
      <c r="K865" s="36" t="e">
        <f t="shared" si="67"/>
        <v>#VALUE!</v>
      </c>
      <c r="L865" s="36" t="str">
        <f t="shared" si="68"/>
        <v/>
      </c>
      <c r="M865" s="36" t="str">
        <f t="shared" si="69"/>
        <v>MQ250</v>
      </c>
    </row>
    <row r="866" spans="1:13" hidden="1" x14ac:dyDescent="0.3">
      <c r="A866" s="3"/>
      <c r="B866" s="3"/>
      <c r="C866" s="3"/>
      <c r="D866" s="3"/>
      <c r="E866" s="3"/>
      <c r="F866" s="12"/>
      <c r="G866" s="12"/>
      <c r="H866" s="3"/>
      <c r="I866" s="36" t="str">
        <f t="shared" si="65"/>
        <v/>
      </c>
      <c r="J866" s="36" t="e">
        <f t="shared" si="66"/>
        <v>#VALUE!</v>
      </c>
      <c r="K866" s="36" t="e">
        <f t="shared" si="67"/>
        <v>#VALUE!</v>
      </c>
      <c r="L866" s="36" t="str">
        <f t="shared" si="68"/>
        <v/>
      </c>
      <c r="M866" s="36" t="str">
        <f t="shared" si="69"/>
        <v>MQ250</v>
      </c>
    </row>
    <row r="867" spans="1:13" hidden="1" x14ac:dyDescent="0.3">
      <c r="A867" s="3"/>
      <c r="B867" s="3"/>
      <c r="C867" s="3"/>
      <c r="D867" s="3"/>
      <c r="E867" s="3"/>
      <c r="F867" s="12"/>
      <c r="G867" s="12"/>
      <c r="H867" s="3"/>
      <c r="I867" s="36" t="str">
        <f t="shared" si="65"/>
        <v/>
      </c>
      <c r="J867" s="36" t="e">
        <f t="shared" si="66"/>
        <v>#VALUE!</v>
      </c>
      <c r="K867" s="36" t="e">
        <f t="shared" si="67"/>
        <v>#VALUE!</v>
      </c>
      <c r="L867" s="36" t="str">
        <f t="shared" si="68"/>
        <v/>
      </c>
      <c r="M867" s="36" t="str">
        <f t="shared" si="69"/>
        <v>MQ250</v>
      </c>
    </row>
    <row r="868" spans="1:13" hidden="1" x14ac:dyDescent="0.3">
      <c r="A868" s="3"/>
      <c r="B868" s="3"/>
      <c r="C868" s="3"/>
      <c r="D868" s="3"/>
      <c r="E868" s="3"/>
      <c r="F868" s="12"/>
      <c r="G868" s="12"/>
      <c r="H868" s="3"/>
      <c r="I868" s="36" t="str">
        <f t="shared" si="65"/>
        <v/>
      </c>
      <c r="J868" s="36" t="e">
        <f t="shared" si="66"/>
        <v>#VALUE!</v>
      </c>
      <c r="K868" s="36" t="e">
        <f t="shared" si="67"/>
        <v>#VALUE!</v>
      </c>
      <c r="L868" s="36" t="str">
        <f t="shared" si="68"/>
        <v/>
      </c>
      <c r="M868" s="36" t="str">
        <f t="shared" si="69"/>
        <v>MQ250</v>
      </c>
    </row>
    <row r="869" spans="1:13" hidden="1" x14ac:dyDescent="0.3">
      <c r="A869" s="3"/>
      <c r="B869" s="3"/>
      <c r="C869" s="3"/>
      <c r="D869" s="3"/>
      <c r="E869" s="3"/>
      <c r="F869" s="35"/>
      <c r="G869" s="35"/>
      <c r="H869" s="3"/>
      <c r="I869" s="36" t="str">
        <f t="shared" si="65"/>
        <v/>
      </c>
      <c r="J869" s="36" t="e">
        <f t="shared" si="66"/>
        <v>#VALUE!</v>
      </c>
      <c r="K869" s="36" t="e">
        <f t="shared" si="67"/>
        <v>#VALUE!</v>
      </c>
      <c r="L869" s="36" t="str">
        <f t="shared" si="68"/>
        <v/>
      </c>
      <c r="M869" s="36" t="str">
        <f t="shared" si="69"/>
        <v>MQ250</v>
      </c>
    </row>
    <row r="870" spans="1:13" hidden="1" x14ac:dyDescent="0.3">
      <c r="A870" s="3"/>
      <c r="B870" s="3"/>
      <c r="C870" s="3"/>
      <c r="D870" s="3"/>
      <c r="E870" s="3"/>
      <c r="F870" s="12"/>
      <c r="G870" s="12"/>
      <c r="H870" s="3"/>
      <c r="I870" s="36" t="str">
        <f t="shared" si="65"/>
        <v/>
      </c>
      <c r="J870" s="36" t="e">
        <f t="shared" si="66"/>
        <v>#VALUE!</v>
      </c>
      <c r="K870" s="36" t="e">
        <f t="shared" si="67"/>
        <v>#VALUE!</v>
      </c>
      <c r="L870" s="36" t="str">
        <f t="shared" si="68"/>
        <v/>
      </c>
      <c r="M870" s="36" t="str">
        <f t="shared" si="69"/>
        <v>MQ250</v>
      </c>
    </row>
    <row r="871" spans="1:13" hidden="1" x14ac:dyDescent="0.3">
      <c r="A871" s="3"/>
      <c r="B871" s="3"/>
      <c r="C871" s="3"/>
      <c r="D871" s="3"/>
      <c r="E871" s="3"/>
      <c r="F871" s="12"/>
      <c r="G871" s="12"/>
      <c r="H871" s="3"/>
      <c r="I871" s="36" t="str">
        <f t="shared" si="65"/>
        <v/>
      </c>
      <c r="J871" s="36" t="e">
        <f t="shared" si="66"/>
        <v>#VALUE!</v>
      </c>
      <c r="K871" s="36" t="e">
        <f t="shared" si="67"/>
        <v>#VALUE!</v>
      </c>
      <c r="L871" s="36" t="str">
        <f t="shared" si="68"/>
        <v/>
      </c>
      <c r="M871" s="36" t="str">
        <f t="shared" si="69"/>
        <v>MQ250</v>
      </c>
    </row>
    <row r="872" spans="1:13" hidden="1" x14ac:dyDescent="0.3">
      <c r="A872" s="3"/>
      <c r="B872" s="3"/>
      <c r="C872" s="3"/>
      <c r="D872" s="3"/>
      <c r="E872" s="3"/>
      <c r="F872" s="12"/>
      <c r="G872" s="12"/>
      <c r="H872" s="3"/>
      <c r="I872" s="36" t="str">
        <f t="shared" si="65"/>
        <v/>
      </c>
      <c r="J872" s="36" t="e">
        <f t="shared" si="66"/>
        <v>#VALUE!</v>
      </c>
      <c r="K872" s="36" t="e">
        <f t="shared" si="67"/>
        <v>#VALUE!</v>
      </c>
      <c r="L872" s="36" t="str">
        <f t="shared" si="68"/>
        <v/>
      </c>
      <c r="M872" s="36" t="str">
        <f t="shared" si="69"/>
        <v>MQ250</v>
      </c>
    </row>
    <row r="873" spans="1:13" hidden="1" x14ac:dyDescent="0.3">
      <c r="A873" s="3"/>
      <c r="B873" s="3"/>
      <c r="C873" s="3"/>
      <c r="D873" s="3"/>
      <c r="E873" s="3"/>
      <c r="F873" s="12"/>
      <c r="G873" s="12"/>
      <c r="H873" s="3"/>
      <c r="I873" s="36" t="str">
        <f t="shared" si="65"/>
        <v/>
      </c>
      <c r="J873" s="36" t="e">
        <f t="shared" si="66"/>
        <v>#VALUE!</v>
      </c>
      <c r="K873" s="36" t="e">
        <f t="shared" si="67"/>
        <v>#VALUE!</v>
      </c>
      <c r="L873" s="36" t="str">
        <f t="shared" si="68"/>
        <v/>
      </c>
      <c r="M873" s="36" t="str">
        <f t="shared" si="69"/>
        <v>MQ250</v>
      </c>
    </row>
    <row r="874" spans="1:13" hidden="1" x14ac:dyDescent="0.3">
      <c r="A874" s="3"/>
      <c r="B874" s="3"/>
      <c r="C874" s="3"/>
      <c r="D874" s="3"/>
      <c r="E874" s="3"/>
      <c r="F874" s="12"/>
      <c r="G874" s="12"/>
      <c r="H874" s="3"/>
      <c r="I874" s="36" t="str">
        <f t="shared" si="65"/>
        <v/>
      </c>
      <c r="J874" s="36" t="e">
        <f t="shared" si="66"/>
        <v>#VALUE!</v>
      </c>
      <c r="K874" s="36" t="e">
        <f t="shared" si="67"/>
        <v>#VALUE!</v>
      </c>
      <c r="L874" s="36" t="str">
        <f t="shared" si="68"/>
        <v/>
      </c>
      <c r="M874" s="36" t="str">
        <f t="shared" si="69"/>
        <v>MQ250</v>
      </c>
    </row>
    <row r="875" spans="1:13" hidden="1" x14ac:dyDescent="0.3">
      <c r="A875" s="3"/>
      <c r="B875" s="3"/>
      <c r="C875" s="3"/>
      <c r="D875" s="3"/>
      <c r="E875" s="3"/>
      <c r="F875" s="12"/>
      <c r="G875" s="12"/>
      <c r="H875" s="3"/>
      <c r="I875" s="36" t="str">
        <f t="shared" si="65"/>
        <v/>
      </c>
      <c r="J875" s="36" t="e">
        <f t="shared" si="66"/>
        <v>#VALUE!</v>
      </c>
      <c r="K875" s="36" t="e">
        <f t="shared" si="67"/>
        <v>#VALUE!</v>
      </c>
      <c r="L875" s="36" t="str">
        <f t="shared" si="68"/>
        <v/>
      </c>
      <c r="M875" s="36" t="str">
        <f t="shared" si="69"/>
        <v>MQ250</v>
      </c>
    </row>
    <row r="876" spans="1:13" hidden="1" x14ac:dyDescent="0.3">
      <c r="A876" s="3"/>
      <c r="B876" s="3"/>
      <c r="C876" s="3"/>
      <c r="D876" s="3"/>
      <c r="E876" s="3"/>
      <c r="F876" s="12"/>
      <c r="G876" s="12"/>
      <c r="H876" s="3"/>
      <c r="I876" s="36" t="str">
        <f t="shared" si="65"/>
        <v/>
      </c>
      <c r="J876" s="36" t="e">
        <f t="shared" si="66"/>
        <v>#VALUE!</v>
      </c>
      <c r="K876" s="36" t="e">
        <f t="shared" si="67"/>
        <v>#VALUE!</v>
      </c>
      <c r="L876" s="36" t="str">
        <f t="shared" si="68"/>
        <v/>
      </c>
      <c r="M876" s="36" t="str">
        <f t="shared" si="69"/>
        <v>MQ250</v>
      </c>
    </row>
    <row r="877" spans="1:13" hidden="1" x14ac:dyDescent="0.3">
      <c r="A877" s="3"/>
      <c r="B877" s="3"/>
      <c r="C877" s="3"/>
      <c r="D877" s="3"/>
      <c r="E877" s="3"/>
      <c r="F877" s="12"/>
      <c r="G877" s="12"/>
      <c r="H877" s="3"/>
      <c r="I877" s="36" t="str">
        <f t="shared" si="65"/>
        <v/>
      </c>
      <c r="J877" s="36" t="e">
        <f t="shared" si="66"/>
        <v>#VALUE!</v>
      </c>
      <c r="K877" s="36" t="e">
        <f t="shared" si="67"/>
        <v>#VALUE!</v>
      </c>
      <c r="L877" s="36" t="str">
        <f t="shared" si="68"/>
        <v/>
      </c>
      <c r="M877" s="36" t="str">
        <f t="shared" si="69"/>
        <v>MQ250</v>
      </c>
    </row>
    <row r="878" spans="1:13" hidden="1" x14ac:dyDescent="0.3">
      <c r="A878" s="3"/>
      <c r="B878" s="3"/>
      <c r="C878" s="3"/>
      <c r="D878" s="3"/>
      <c r="E878" s="3"/>
      <c r="F878" s="12"/>
      <c r="G878" s="12"/>
      <c r="H878" s="3"/>
      <c r="I878" s="36" t="str">
        <f t="shared" si="65"/>
        <v/>
      </c>
      <c r="J878" s="36" t="e">
        <f t="shared" si="66"/>
        <v>#VALUE!</v>
      </c>
      <c r="K878" s="36" t="e">
        <f t="shared" si="67"/>
        <v>#VALUE!</v>
      </c>
      <c r="L878" s="36" t="str">
        <f t="shared" si="68"/>
        <v/>
      </c>
      <c r="M878" s="36" t="str">
        <f t="shared" si="69"/>
        <v>MQ250</v>
      </c>
    </row>
    <row r="879" spans="1:13" hidden="1" x14ac:dyDescent="0.3">
      <c r="A879" s="3"/>
      <c r="B879" s="3"/>
      <c r="C879" s="3"/>
      <c r="D879" s="3"/>
      <c r="E879" s="3"/>
      <c r="F879" s="12"/>
      <c r="G879" s="12"/>
      <c r="H879" s="3"/>
      <c r="I879" s="36" t="str">
        <f t="shared" si="65"/>
        <v/>
      </c>
      <c r="J879" s="36" t="e">
        <f t="shared" si="66"/>
        <v>#VALUE!</v>
      </c>
      <c r="K879" s="36" t="e">
        <f t="shared" si="67"/>
        <v>#VALUE!</v>
      </c>
      <c r="L879" s="36" t="str">
        <f t="shared" si="68"/>
        <v/>
      </c>
      <c r="M879" s="36" t="str">
        <f t="shared" si="69"/>
        <v>MQ250</v>
      </c>
    </row>
    <row r="880" spans="1:13" hidden="1" x14ac:dyDescent="0.3">
      <c r="A880" s="3"/>
      <c r="B880" s="3"/>
      <c r="C880" s="3"/>
      <c r="D880" s="3"/>
      <c r="E880" s="3"/>
      <c r="F880" s="12"/>
      <c r="G880" s="12"/>
      <c r="H880" s="3"/>
      <c r="I880" s="36" t="str">
        <f t="shared" si="65"/>
        <v/>
      </c>
      <c r="J880" s="36" t="e">
        <f t="shared" si="66"/>
        <v>#VALUE!</v>
      </c>
      <c r="K880" s="36" t="e">
        <f t="shared" si="67"/>
        <v>#VALUE!</v>
      </c>
      <c r="L880" s="36" t="str">
        <f t="shared" si="68"/>
        <v/>
      </c>
      <c r="M880" s="36" t="str">
        <f t="shared" si="69"/>
        <v>MQ250</v>
      </c>
    </row>
    <row r="881" spans="1:13" hidden="1" x14ac:dyDescent="0.3">
      <c r="A881" s="3"/>
      <c r="B881" s="3"/>
      <c r="C881" s="3"/>
      <c r="D881" s="3"/>
      <c r="E881" s="3"/>
      <c r="F881" s="12"/>
      <c r="G881" s="12"/>
      <c r="H881" s="3"/>
      <c r="I881" s="36" t="str">
        <f t="shared" si="65"/>
        <v/>
      </c>
      <c r="J881" s="36" t="e">
        <f t="shared" si="66"/>
        <v>#VALUE!</v>
      </c>
      <c r="K881" s="36" t="e">
        <f t="shared" si="67"/>
        <v>#VALUE!</v>
      </c>
      <c r="L881" s="36" t="str">
        <f t="shared" si="68"/>
        <v/>
      </c>
      <c r="M881" s="36" t="str">
        <f t="shared" si="69"/>
        <v>MQ250</v>
      </c>
    </row>
    <row r="882" spans="1:13" hidden="1" x14ac:dyDescent="0.3">
      <c r="A882" s="3"/>
      <c r="B882" s="3"/>
      <c r="C882" s="3"/>
      <c r="D882" s="3"/>
      <c r="E882" s="3"/>
      <c r="F882" s="12"/>
      <c r="G882" s="12"/>
      <c r="H882" s="3"/>
      <c r="I882" s="36" t="str">
        <f t="shared" si="65"/>
        <v/>
      </c>
      <c r="J882" s="36" t="e">
        <f t="shared" si="66"/>
        <v>#VALUE!</v>
      </c>
      <c r="K882" s="36" t="e">
        <f t="shared" si="67"/>
        <v>#VALUE!</v>
      </c>
      <c r="L882" s="36" t="str">
        <f t="shared" si="68"/>
        <v/>
      </c>
      <c r="M882" s="36" t="str">
        <f t="shared" si="69"/>
        <v>MQ250</v>
      </c>
    </row>
    <row r="883" spans="1:13" hidden="1" x14ac:dyDescent="0.3">
      <c r="A883" s="3"/>
      <c r="B883" s="3"/>
      <c r="C883" s="3"/>
      <c r="D883" s="3"/>
      <c r="E883" s="3"/>
      <c r="F883" s="12"/>
      <c r="G883" s="12"/>
      <c r="H883" s="3"/>
      <c r="I883" s="36" t="str">
        <f t="shared" si="65"/>
        <v/>
      </c>
      <c r="J883" s="36" t="e">
        <f t="shared" si="66"/>
        <v>#VALUE!</v>
      </c>
      <c r="K883" s="36" t="e">
        <f t="shared" si="67"/>
        <v>#VALUE!</v>
      </c>
      <c r="L883" s="36" t="str">
        <f t="shared" si="68"/>
        <v/>
      </c>
      <c r="M883" s="36" t="str">
        <f t="shared" si="69"/>
        <v>MQ250</v>
      </c>
    </row>
    <row r="884" spans="1:13" hidden="1" x14ac:dyDescent="0.3">
      <c r="A884" s="3"/>
      <c r="B884" s="3"/>
      <c r="C884" s="3"/>
      <c r="D884" s="3"/>
      <c r="E884" s="3"/>
      <c r="F884" s="12"/>
      <c r="G884" s="12"/>
      <c r="H884" s="3"/>
      <c r="I884" s="36" t="str">
        <f t="shared" si="65"/>
        <v/>
      </c>
      <c r="J884" s="36" t="e">
        <f t="shared" si="66"/>
        <v>#VALUE!</v>
      </c>
      <c r="K884" s="36" t="e">
        <f t="shared" si="67"/>
        <v>#VALUE!</v>
      </c>
      <c r="L884" s="36" t="str">
        <f t="shared" si="68"/>
        <v/>
      </c>
      <c r="M884" s="36" t="str">
        <f t="shared" si="69"/>
        <v>MQ250</v>
      </c>
    </row>
    <row r="885" spans="1:13" hidden="1" x14ac:dyDescent="0.3">
      <c r="A885" s="3"/>
      <c r="B885" s="3"/>
      <c r="C885" s="3"/>
      <c r="D885" s="3"/>
      <c r="E885" s="3"/>
      <c r="F885" s="35"/>
      <c r="G885" s="35"/>
      <c r="H885" s="3"/>
      <c r="I885" s="36" t="str">
        <f t="shared" si="65"/>
        <v/>
      </c>
      <c r="J885" s="36" t="e">
        <f t="shared" si="66"/>
        <v>#VALUE!</v>
      </c>
      <c r="K885" s="36" t="e">
        <f t="shared" si="67"/>
        <v>#VALUE!</v>
      </c>
      <c r="L885" s="36" t="str">
        <f t="shared" si="68"/>
        <v/>
      </c>
      <c r="M885" s="36" t="str">
        <f t="shared" si="69"/>
        <v>MQ250</v>
      </c>
    </row>
    <row r="886" spans="1:13" hidden="1" x14ac:dyDescent="0.3">
      <c r="A886" s="3"/>
      <c r="B886" s="3"/>
      <c r="C886" s="3"/>
      <c r="D886" s="3"/>
      <c r="E886" s="3"/>
      <c r="F886" s="12"/>
      <c r="G886" s="12"/>
      <c r="H886" s="3"/>
      <c r="I886" s="36" t="str">
        <f t="shared" si="65"/>
        <v/>
      </c>
      <c r="J886" s="36" t="e">
        <f t="shared" si="66"/>
        <v>#VALUE!</v>
      </c>
      <c r="K886" s="36" t="e">
        <f t="shared" si="67"/>
        <v>#VALUE!</v>
      </c>
      <c r="L886" s="36" t="str">
        <f t="shared" si="68"/>
        <v/>
      </c>
      <c r="M886" s="36" t="str">
        <f t="shared" si="69"/>
        <v>MQ250</v>
      </c>
    </row>
    <row r="887" spans="1:13" hidden="1" x14ac:dyDescent="0.3">
      <c r="A887" s="3"/>
      <c r="B887" s="3"/>
      <c r="C887" s="3"/>
      <c r="D887" s="3"/>
      <c r="E887" s="3"/>
      <c r="F887" s="12"/>
      <c r="G887" s="12"/>
      <c r="H887" s="3"/>
      <c r="I887" s="36" t="str">
        <f t="shared" si="65"/>
        <v/>
      </c>
      <c r="J887" s="36" t="e">
        <f t="shared" si="66"/>
        <v>#VALUE!</v>
      </c>
      <c r="K887" s="36" t="e">
        <f t="shared" si="67"/>
        <v>#VALUE!</v>
      </c>
      <c r="L887" s="36" t="str">
        <f t="shared" si="68"/>
        <v/>
      </c>
      <c r="M887" s="36" t="str">
        <f t="shared" si="69"/>
        <v>MQ250</v>
      </c>
    </row>
    <row r="888" spans="1:13" hidden="1" x14ac:dyDescent="0.3">
      <c r="A888" s="3"/>
      <c r="B888" s="3"/>
      <c r="C888" s="3"/>
      <c r="D888" s="3"/>
      <c r="E888" s="3"/>
      <c r="F888" s="12"/>
      <c r="G888" s="12"/>
      <c r="H888" s="3"/>
      <c r="I888" s="36" t="str">
        <f t="shared" si="65"/>
        <v/>
      </c>
      <c r="J888" s="36" t="e">
        <f t="shared" si="66"/>
        <v>#VALUE!</v>
      </c>
      <c r="K888" s="36" t="e">
        <f t="shared" si="67"/>
        <v>#VALUE!</v>
      </c>
      <c r="L888" s="36" t="str">
        <f t="shared" si="68"/>
        <v/>
      </c>
      <c r="M888" s="36" t="str">
        <f t="shared" si="69"/>
        <v>MQ250</v>
      </c>
    </row>
    <row r="889" spans="1:13" hidden="1" x14ac:dyDescent="0.3">
      <c r="A889" s="3"/>
      <c r="B889" s="3"/>
      <c r="C889" s="3"/>
      <c r="D889" s="3"/>
      <c r="E889" s="3"/>
      <c r="F889" s="12"/>
      <c r="G889" s="12"/>
      <c r="H889" s="3"/>
      <c r="I889" s="36" t="str">
        <f t="shared" si="65"/>
        <v/>
      </c>
      <c r="J889" s="36" t="e">
        <f t="shared" si="66"/>
        <v>#VALUE!</v>
      </c>
      <c r="K889" s="36" t="e">
        <f t="shared" si="67"/>
        <v>#VALUE!</v>
      </c>
      <c r="L889" s="36" t="str">
        <f t="shared" si="68"/>
        <v/>
      </c>
      <c r="M889" s="36" t="str">
        <f t="shared" si="69"/>
        <v>MQ250</v>
      </c>
    </row>
    <row r="890" spans="1:13" hidden="1" x14ac:dyDescent="0.3">
      <c r="A890" s="3"/>
      <c r="B890" s="3"/>
      <c r="C890" s="3"/>
      <c r="D890" s="3"/>
      <c r="E890" s="3"/>
      <c r="F890" s="12"/>
      <c r="G890" s="12"/>
      <c r="H890" s="3"/>
      <c r="I890" s="36" t="str">
        <f t="shared" si="65"/>
        <v/>
      </c>
      <c r="J890" s="36" t="e">
        <f t="shared" si="66"/>
        <v>#VALUE!</v>
      </c>
      <c r="K890" s="36" t="e">
        <f t="shared" si="67"/>
        <v>#VALUE!</v>
      </c>
      <c r="L890" s="36" t="str">
        <f t="shared" si="68"/>
        <v/>
      </c>
      <c r="M890" s="36" t="str">
        <f t="shared" si="69"/>
        <v>MQ250</v>
      </c>
    </row>
    <row r="891" spans="1:13" hidden="1" x14ac:dyDescent="0.3">
      <c r="A891" s="3"/>
      <c r="B891" s="3"/>
      <c r="C891" s="3"/>
      <c r="D891" s="3"/>
      <c r="E891" s="3"/>
      <c r="F891" s="12"/>
      <c r="G891" s="12"/>
      <c r="H891" s="3"/>
      <c r="I891" s="36" t="str">
        <f t="shared" si="65"/>
        <v/>
      </c>
      <c r="J891" s="36" t="e">
        <f t="shared" si="66"/>
        <v>#VALUE!</v>
      </c>
      <c r="K891" s="36" t="e">
        <f t="shared" si="67"/>
        <v>#VALUE!</v>
      </c>
      <c r="L891" s="36" t="str">
        <f t="shared" si="68"/>
        <v/>
      </c>
      <c r="M891" s="36" t="str">
        <f t="shared" si="69"/>
        <v>MQ250</v>
      </c>
    </row>
    <row r="892" spans="1:13" hidden="1" x14ac:dyDescent="0.3">
      <c r="A892" s="3"/>
      <c r="B892" s="3"/>
      <c r="C892" s="3"/>
      <c r="D892" s="3"/>
      <c r="E892" s="3"/>
      <c r="F892" s="12"/>
      <c r="G892" s="12"/>
      <c r="H892" s="3"/>
      <c r="I892" s="36" t="str">
        <f t="shared" si="65"/>
        <v/>
      </c>
      <c r="J892" s="36" t="e">
        <f t="shared" si="66"/>
        <v>#VALUE!</v>
      </c>
      <c r="K892" s="36" t="e">
        <f t="shared" si="67"/>
        <v>#VALUE!</v>
      </c>
      <c r="L892" s="36" t="str">
        <f t="shared" si="68"/>
        <v/>
      </c>
      <c r="M892" s="36" t="str">
        <f t="shared" si="69"/>
        <v>MQ250</v>
      </c>
    </row>
    <row r="893" spans="1:13" hidden="1" x14ac:dyDescent="0.3">
      <c r="A893" s="3"/>
      <c r="B893" s="3"/>
      <c r="C893" s="3"/>
      <c r="D893" s="3"/>
      <c r="E893" s="3"/>
      <c r="F893" s="12"/>
      <c r="G893" s="12"/>
      <c r="H893" s="3"/>
      <c r="I893" s="36" t="str">
        <f t="shared" si="65"/>
        <v/>
      </c>
      <c r="J893" s="36" t="e">
        <f t="shared" si="66"/>
        <v>#VALUE!</v>
      </c>
      <c r="K893" s="36" t="e">
        <f t="shared" si="67"/>
        <v>#VALUE!</v>
      </c>
      <c r="L893" s="36" t="str">
        <f t="shared" si="68"/>
        <v/>
      </c>
      <c r="M893" s="36" t="str">
        <f t="shared" si="69"/>
        <v>MQ250</v>
      </c>
    </row>
    <row r="894" spans="1:13" hidden="1" x14ac:dyDescent="0.3">
      <c r="A894" s="3"/>
      <c r="B894" s="3"/>
      <c r="C894" s="3"/>
      <c r="D894" s="3"/>
      <c r="E894" s="3"/>
      <c r="F894" s="12"/>
      <c r="G894" s="12"/>
      <c r="H894" s="3"/>
      <c r="I894" s="36" t="str">
        <f t="shared" si="65"/>
        <v/>
      </c>
      <c r="J894" s="36" t="e">
        <f t="shared" si="66"/>
        <v>#VALUE!</v>
      </c>
      <c r="K894" s="36" t="e">
        <f t="shared" si="67"/>
        <v>#VALUE!</v>
      </c>
      <c r="L894" s="36" t="str">
        <f t="shared" si="68"/>
        <v/>
      </c>
      <c r="M894" s="36" t="str">
        <f t="shared" si="69"/>
        <v>MQ250</v>
      </c>
    </row>
    <row r="895" spans="1:13" hidden="1" x14ac:dyDescent="0.3">
      <c r="A895" s="3"/>
      <c r="B895" s="3"/>
      <c r="C895" s="3"/>
      <c r="D895" s="3"/>
      <c r="E895" s="3"/>
      <c r="F895" s="12"/>
      <c r="G895" s="12"/>
      <c r="H895" s="3"/>
      <c r="I895" s="36" t="str">
        <f t="shared" si="65"/>
        <v/>
      </c>
      <c r="J895" s="36" t="e">
        <f t="shared" si="66"/>
        <v>#VALUE!</v>
      </c>
      <c r="K895" s="36" t="e">
        <f t="shared" si="67"/>
        <v>#VALUE!</v>
      </c>
      <c r="L895" s="36" t="str">
        <f t="shared" si="68"/>
        <v/>
      </c>
      <c r="M895" s="36" t="str">
        <f t="shared" si="69"/>
        <v>MQ250</v>
      </c>
    </row>
    <row r="896" spans="1:13" hidden="1" x14ac:dyDescent="0.3">
      <c r="A896" s="3"/>
      <c r="B896" s="3"/>
      <c r="C896" s="3"/>
      <c r="D896" s="3"/>
      <c r="E896" s="3"/>
      <c r="F896" s="35"/>
      <c r="G896" s="35"/>
      <c r="H896" s="3"/>
      <c r="I896" s="36" t="str">
        <f t="shared" si="65"/>
        <v/>
      </c>
      <c r="J896" s="36" t="e">
        <f t="shared" si="66"/>
        <v>#VALUE!</v>
      </c>
      <c r="K896" s="36" t="e">
        <f t="shared" si="67"/>
        <v>#VALUE!</v>
      </c>
      <c r="L896" s="36" t="str">
        <f t="shared" si="68"/>
        <v/>
      </c>
      <c r="M896" s="36" t="str">
        <f t="shared" si="69"/>
        <v>MQ250</v>
      </c>
    </row>
    <row r="897" spans="1:13" hidden="1" x14ac:dyDescent="0.3">
      <c r="A897" s="3"/>
      <c r="B897" s="3"/>
      <c r="C897" s="3"/>
      <c r="D897" s="3"/>
      <c r="E897" s="3"/>
      <c r="F897" s="35"/>
      <c r="G897" s="35"/>
      <c r="H897" s="3"/>
      <c r="I897" s="36" t="str">
        <f t="shared" si="65"/>
        <v/>
      </c>
      <c r="J897" s="36" t="e">
        <f t="shared" si="66"/>
        <v>#VALUE!</v>
      </c>
      <c r="K897" s="36" t="e">
        <f t="shared" si="67"/>
        <v>#VALUE!</v>
      </c>
      <c r="L897" s="36" t="str">
        <f t="shared" si="68"/>
        <v/>
      </c>
      <c r="M897" s="36" t="str">
        <f t="shared" si="69"/>
        <v>MQ250</v>
      </c>
    </row>
    <row r="898" spans="1:13" hidden="1" x14ac:dyDescent="0.3">
      <c r="A898" s="3"/>
      <c r="B898" s="3"/>
      <c r="C898" s="3"/>
      <c r="D898" s="3"/>
      <c r="E898" s="3"/>
      <c r="F898" s="12"/>
      <c r="G898" s="12"/>
      <c r="H898" s="3"/>
      <c r="I898" s="36" t="str">
        <f t="shared" si="65"/>
        <v/>
      </c>
      <c r="J898" s="36" t="e">
        <f t="shared" si="66"/>
        <v>#VALUE!</v>
      </c>
      <c r="K898" s="36" t="e">
        <f t="shared" si="67"/>
        <v>#VALUE!</v>
      </c>
      <c r="L898" s="36" t="str">
        <f t="shared" si="68"/>
        <v/>
      </c>
      <c r="M898" s="36" t="str">
        <f t="shared" si="69"/>
        <v>MQ250</v>
      </c>
    </row>
    <row r="899" spans="1:13" hidden="1" x14ac:dyDescent="0.3">
      <c r="A899" s="3"/>
      <c r="B899" s="3"/>
      <c r="C899" s="3"/>
      <c r="D899" s="3"/>
      <c r="E899" s="3"/>
      <c r="F899" s="12"/>
      <c r="G899" s="12"/>
      <c r="H899" s="3"/>
      <c r="I899" s="36" t="str">
        <f t="shared" ref="I899:I962" si="70">IF(OR(LEN(B899)=9,LEN(B899)=5),MID(B899,1,4),MID(B899,1,5))</f>
        <v/>
      </c>
      <c r="J899" s="36" t="e">
        <f t="shared" ref="J899:J962" si="71">IF(MID(I899,5,1)&lt;&gt;"",MID(I899,4,2),MID(I899,4,1))*1</f>
        <v>#VALUE!</v>
      </c>
      <c r="K899" s="36" t="e">
        <f t="shared" ref="K899:K962" si="72">+MID(B899,1,2)*1</f>
        <v>#VALUE!</v>
      </c>
      <c r="L899" s="36" t="str">
        <f t="shared" ref="L899:L962" si="73">+MID(B899,3,1)</f>
        <v/>
      </c>
      <c r="M899" s="36" t="str">
        <f t="shared" ref="M899:M962" si="74">+IF(A899="1FO","D3",IF(A899="1CT","D4",IF(OR(A899="PC2",A899="RAB"),"MQ200","MQ250")))</f>
        <v>MQ250</v>
      </c>
    </row>
    <row r="900" spans="1:13" hidden="1" x14ac:dyDescent="0.3">
      <c r="A900" s="3"/>
      <c r="B900" s="3"/>
      <c r="C900" s="3"/>
      <c r="D900" s="3"/>
      <c r="E900" s="3"/>
      <c r="F900" s="12"/>
      <c r="G900" s="12"/>
      <c r="H900" s="3"/>
      <c r="I900" s="36" t="str">
        <f t="shared" si="70"/>
        <v/>
      </c>
      <c r="J900" s="36" t="e">
        <f t="shared" si="71"/>
        <v>#VALUE!</v>
      </c>
      <c r="K900" s="36" t="e">
        <f t="shared" si="72"/>
        <v>#VALUE!</v>
      </c>
      <c r="L900" s="36" t="str">
        <f t="shared" si="73"/>
        <v/>
      </c>
      <c r="M900" s="36" t="str">
        <f t="shared" si="74"/>
        <v>MQ250</v>
      </c>
    </row>
    <row r="901" spans="1:13" hidden="1" x14ac:dyDescent="0.3">
      <c r="A901" s="3"/>
      <c r="B901" s="3"/>
      <c r="C901" s="3"/>
      <c r="D901" s="3"/>
      <c r="E901" s="3"/>
      <c r="F901" s="12"/>
      <c r="G901" s="12"/>
      <c r="H901" s="3"/>
      <c r="I901" s="36" t="str">
        <f t="shared" si="70"/>
        <v/>
      </c>
      <c r="J901" s="36" t="e">
        <f t="shared" si="71"/>
        <v>#VALUE!</v>
      </c>
      <c r="K901" s="36" t="e">
        <f t="shared" si="72"/>
        <v>#VALUE!</v>
      </c>
      <c r="L901" s="36" t="str">
        <f t="shared" si="73"/>
        <v/>
      </c>
      <c r="M901" s="36" t="str">
        <f t="shared" si="74"/>
        <v>MQ250</v>
      </c>
    </row>
    <row r="902" spans="1:13" hidden="1" x14ac:dyDescent="0.3">
      <c r="A902" s="3"/>
      <c r="B902" s="3"/>
      <c r="C902" s="3"/>
      <c r="D902" s="3"/>
      <c r="E902" s="3"/>
      <c r="F902" s="12"/>
      <c r="G902" s="12"/>
      <c r="H902" s="3"/>
      <c r="I902" s="36" t="str">
        <f t="shared" si="70"/>
        <v/>
      </c>
      <c r="J902" s="36" t="e">
        <f t="shared" si="71"/>
        <v>#VALUE!</v>
      </c>
      <c r="K902" s="36" t="e">
        <f t="shared" si="72"/>
        <v>#VALUE!</v>
      </c>
      <c r="L902" s="36" t="str">
        <f t="shared" si="73"/>
        <v/>
      </c>
      <c r="M902" s="36" t="str">
        <f t="shared" si="74"/>
        <v>MQ250</v>
      </c>
    </row>
    <row r="903" spans="1:13" hidden="1" x14ac:dyDescent="0.3">
      <c r="A903" s="3"/>
      <c r="B903" s="3"/>
      <c r="C903" s="3"/>
      <c r="D903" s="3"/>
      <c r="E903" s="3"/>
      <c r="F903" s="12"/>
      <c r="G903" s="12"/>
      <c r="H903" s="3"/>
      <c r="I903" s="36" t="str">
        <f t="shared" si="70"/>
        <v/>
      </c>
      <c r="J903" s="36" t="e">
        <f t="shared" si="71"/>
        <v>#VALUE!</v>
      </c>
      <c r="K903" s="36" t="e">
        <f t="shared" si="72"/>
        <v>#VALUE!</v>
      </c>
      <c r="L903" s="36" t="str">
        <f t="shared" si="73"/>
        <v/>
      </c>
      <c r="M903" s="36" t="str">
        <f t="shared" si="74"/>
        <v>MQ250</v>
      </c>
    </row>
    <row r="904" spans="1:13" hidden="1" x14ac:dyDescent="0.3">
      <c r="A904" s="3"/>
      <c r="B904" s="3"/>
      <c r="C904" s="3"/>
      <c r="D904" s="3"/>
      <c r="E904" s="3"/>
      <c r="F904" s="12"/>
      <c r="G904" s="12"/>
      <c r="H904" s="3"/>
      <c r="I904" s="36" t="str">
        <f t="shared" si="70"/>
        <v/>
      </c>
      <c r="J904" s="36" t="e">
        <f t="shared" si="71"/>
        <v>#VALUE!</v>
      </c>
      <c r="K904" s="36" t="e">
        <f t="shared" si="72"/>
        <v>#VALUE!</v>
      </c>
      <c r="L904" s="36" t="str">
        <f t="shared" si="73"/>
        <v/>
      </c>
      <c r="M904" s="36" t="str">
        <f t="shared" si="74"/>
        <v>MQ250</v>
      </c>
    </row>
    <row r="905" spans="1:13" hidden="1" x14ac:dyDescent="0.3">
      <c r="A905" s="3"/>
      <c r="B905" s="3"/>
      <c r="C905" s="3"/>
      <c r="D905" s="3"/>
      <c r="E905" s="3"/>
      <c r="F905" s="12"/>
      <c r="G905" s="12"/>
      <c r="H905" s="3"/>
      <c r="I905" s="36" t="str">
        <f t="shared" si="70"/>
        <v/>
      </c>
      <c r="J905" s="36" t="e">
        <f t="shared" si="71"/>
        <v>#VALUE!</v>
      </c>
      <c r="K905" s="36" t="e">
        <f t="shared" si="72"/>
        <v>#VALUE!</v>
      </c>
      <c r="L905" s="36" t="str">
        <f t="shared" si="73"/>
        <v/>
      </c>
      <c r="M905" s="36" t="str">
        <f t="shared" si="74"/>
        <v>MQ250</v>
      </c>
    </row>
    <row r="906" spans="1:13" hidden="1" x14ac:dyDescent="0.3">
      <c r="A906" s="3"/>
      <c r="B906" s="3"/>
      <c r="C906" s="3"/>
      <c r="D906" s="3"/>
      <c r="E906" s="3"/>
      <c r="F906" s="12"/>
      <c r="G906" s="12"/>
      <c r="H906" s="3"/>
      <c r="I906" s="36" t="str">
        <f t="shared" si="70"/>
        <v/>
      </c>
      <c r="J906" s="36" t="e">
        <f t="shared" si="71"/>
        <v>#VALUE!</v>
      </c>
      <c r="K906" s="36" t="e">
        <f t="shared" si="72"/>
        <v>#VALUE!</v>
      </c>
      <c r="L906" s="36" t="str">
        <f t="shared" si="73"/>
        <v/>
      </c>
      <c r="M906" s="36" t="str">
        <f t="shared" si="74"/>
        <v>MQ250</v>
      </c>
    </row>
    <row r="907" spans="1:13" hidden="1" x14ac:dyDescent="0.3">
      <c r="A907" s="3"/>
      <c r="B907" s="3"/>
      <c r="C907" s="3"/>
      <c r="D907" s="3"/>
      <c r="E907" s="3"/>
      <c r="F907" s="12"/>
      <c r="G907" s="12"/>
      <c r="H907" s="3"/>
      <c r="I907" s="36" t="str">
        <f t="shared" si="70"/>
        <v/>
      </c>
      <c r="J907" s="36" t="e">
        <f t="shared" si="71"/>
        <v>#VALUE!</v>
      </c>
      <c r="K907" s="36" t="e">
        <f t="shared" si="72"/>
        <v>#VALUE!</v>
      </c>
      <c r="L907" s="36" t="str">
        <f t="shared" si="73"/>
        <v/>
      </c>
      <c r="M907" s="36" t="str">
        <f t="shared" si="74"/>
        <v>MQ250</v>
      </c>
    </row>
    <row r="908" spans="1:13" hidden="1" x14ac:dyDescent="0.3">
      <c r="A908" s="3"/>
      <c r="B908" s="3"/>
      <c r="C908" s="3"/>
      <c r="D908" s="3"/>
      <c r="E908" s="3"/>
      <c r="F908" s="35"/>
      <c r="G908" s="35"/>
      <c r="H908" s="3"/>
      <c r="I908" s="36" t="str">
        <f t="shared" si="70"/>
        <v/>
      </c>
      <c r="J908" s="36" t="e">
        <f t="shared" si="71"/>
        <v>#VALUE!</v>
      </c>
      <c r="K908" s="36" t="e">
        <f t="shared" si="72"/>
        <v>#VALUE!</v>
      </c>
      <c r="L908" s="36" t="str">
        <f t="shared" si="73"/>
        <v/>
      </c>
      <c r="M908" s="36" t="str">
        <f t="shared" si="74"/>
        <v>MQ250</v>
      </c>
    </row>
    <row r="909" spans="1:13" hidden="1" x14ac:dyDescent="0.3">
      <c r="A909" s="3"/>
      <c r="B909" s="3"/>
      <c r="C909" s="3"/>
      <c r="D909" s="3"/>
      <c r="E909" s="3"/>
      <c r="F909" s="35"/>
      <c r="G909" s="35"/>
      <c r="H909" s="3"/>
      <c r="I909" s="36" t="str">
        <f t="shared" si="70"/>
        <v/>
      </c>
      <c r="J909" s="36" t="e">
        <f t="shared" si="71"/>
        <v>#VALUE!</v>
      </c>
      <c r="K909" s="36" t="e">
        <f t="shared" si="72"/>
        <v>#VALUE!</v>
      </c>
      <c r="L909" s="36" t="str">
        <f t="shared" si="73"/>
        <v/>
      </c>
      <c r="M909" s="36" t="str">
        <f t="shared" si="74"/>
        <v>MQ250</v>
      </c>
    </row>
    <row r="910" spans="1:13" hidden="1" x14ac:dyDescent="0.3">
      <c r="A910" s="3"/>
      <c r="B910" s="3"/>
      <c r="C910" s="3"/>
      <c r="D910" s="3"/>
      <c r="E910" s="3"/>
      <c r="F910" s="12"/>
      <c r="G910" s="12"/>
      <c r="H910" s="3"/>
      <c r="I910" s="36" t="str">
        <f t="shared" si="70"/>
        <v/>
      </c>
      <c r="J910" s="36" t="e">
        <f t="shared" si="71"/>
        <v>#VALUE!</v>
      </c>
      <c r="K910" s="36" t="e">
        <f t="shared" si="72"/>
        <v>#VALUE!</v>
      </c>
      <c r="L910" s="36" t="str">
        <f t="shared" si="73"/>
        <v/>
      </c>
      <c r="M910" s="36" t="str">
        <f t="shared" si="74"/>
        <v>MQ250</v>
      </c>
    </row>
    <row r="911" spans="1:13" hidden="1" x14ac:dyDescent="0.3">
      <c r="A911" s="3"/>
      <c r="B911" s="3"/>
      <c r="C911" s="3"/>
      <c r="D911" s="3"/>
      <c r="E911" s="3"/>
      <c r="F911" s="12"/>
      <c r="G911" s="12"/>
      <c r="H911" s="3"/>
      <c r="I911" s="36" t="str">
        <f t="shared" si="70"/>
        <v/>
      </c>
      <c r="J911" s="36" t="e">
        <f t="shared" si="71"/>
        <v>#VALUE!</v>
      </c>
      <c r="K911" s="36" t="e">
        <f t="shared" si="72"/>
        <v>#VALUE!</v>
      </c>
      <c r="L911" s="36" t="str">
        <f t="shared" si="73"/>
        <v/>
      </c>
      <c r="M911" s="36" t="str">
        <f t="shared" si="74"/>
        <v>MQ250</v>
      </c>
    </row>
    <row r="912" spans="1:13" hidden="1" x14ac:dyDescent="0.3">
      <c r="A912" s="3"/>
      <c r="B912" s="3"/>
      <c r="C912" s="3"/>
      <c r="D912" s="3"/>
      <c r="E912" s="3"/>
      <c r="F912" s="12"/>
      <c r="G912" s="12"/>
      <c r="H912" s="3"/>
      <c r="I912" s="36" t="str">
        <f t="shared" si="70"/>
        <v/>
      </c>
      <c r="J912" s="36" t="e">
        <f t="shared" si="71"/>
        <v>#VALUE!</v>
      </c>
      <c r="K912" s="36" t="e">
        <f t="shared" si="72"/>
        <v>#VALUE!</v>
      </c>
      <c r="L912" s="36" t="str">
        <f t="shared" si="73"/>
        <v/>
      </c>
      <c r="M912" s="36" t="str">
        <f t="shared" si="74"/>
        <v>MQ250</v>
      </c>
    </row>
    <row r="913" spans="1:13" hidden="1" x14ac:dyDescent="0.3">
      <c r="A913" s="3"/>
      <c r="B913" s="3"/>
      <c r="C913" s="3"/>
      <c r="D913" s="3"/>
      <c r="E913" s="3"/>
      <c r="F913" s="12"/>
      <c r="G913" s="12"/>
      <c r="H913" s="3"/>
      <c r="I913" s="36" t="str">
        <f t="shared" si="70"/>
        <v/>
      </c>
      <c r="J913" s="36" t="e">
        <f t="shared" si="71"/>
        <v>#VALUE!</v>
      </c>
      <c r="K913" s="36" t="e">
        <f t="shared" si="72"/>
        <v>#VALUE!</v>
      </c>
      <c r="L913" s="36" t="str">
        <f t="shared" si="73"/>
        <v/>
      </c>
      <c r="M913" s="36" t="str">
        <f t="shared" si="74"/>
        <v>MQ250</v>
      </c>
    </row>
    <row r="914" spans="1:13" hidden="1" x14ac:dyDescent="0.3">
      <c r="A914" s="3"/>
      <c r="B914" s="3"/>
      <c r="C914" s="3"/>
      <c r="D914" s="3"/>
      <c r="E914" s="3"/>
      <c r="F914" s="12"/>
      <c r="G914" s="12"/>
      <c r="H914" s="3"/>
      <c r="I914" s="36" t="str">
        <f t="shared" si="70"/>
        <v/>
      </c>
      <c r="J914" s="36" t="e">
        <f t="shared" si="71"/>
        <v>#VALUE!</v>
      </c>
      <c r="K914" s="36" t="e">
        <f t="shared" si="72"/>
        <v>#VALUE!</v>
      </c>
      <c r="L914" s="36" t="str">
        <f t="shared" si="73"/>
        <v/>
      </c>
      <c r="M914" s="36" t="str">
        <f t="shared" si="74"/>
        <v>MQ250</v>
      </c>
    </row>
    <row r="915" spans="1:13" hidden="1" x14ac:dyDescent="0.3">
      <c r="A915" s="3"/>
      <c r="B915" s="3"/>
      <c r="C915" s="3"/>
      <c r="D915" s="3"/>
      <c r="E915" s="3"/>
      <c r="F915" s="12"/>
      <c r="G915" s="12"/>
      <c r="H915" s="3"/>
      <c r="I915" s="36" t="str">
        <f t="shared" si="70"/>
        <v/>
      </c>
      <c r="J915" s="36" t="e">
        <f t="shared" si="71"/>
        <v>#VALUE!</v>
      </c>
      <c r="K915" s="36" t="e">
        <f t="shared" si="72"/>
        <v>#VALUE!</v>
      </c>
      <c r="L915" s="36" t="str">
        <f t="shared" si="73"/>
        <v/>
      </c>
      <c r="M915" s="36" t="str">
        <f t="shared" si="74"/>
        <v>MQ250</v>
      </c>
    </row>
    <row r="916" spans="1:13" hidden="1" x14ac:dyDescent="0.3">
      <c r="A916" s="3"/>
      <c r="B916" s="3"/>
      <c r="C916" s="3"/>
      <c r="D916" s="3"/>
      <c r="E916" s="3"/>
      <c r="F916" s="12"/>
      <c r="G916" s="12"/>
      <c r="H916" s="3"/>
      <c r="I916" s="36" t="str">
        <f t="shared" si="70"/>
        <v/>
      </c>
      <c r="J916" s="36" t="e">
        <f t="shared" si="71"/>
        <v>#VALUE!</v>
      </c>
      <c r="K916" s="36" t="e">
        <f t="shared" si="72"/>
        <v>#VALUE!</v>
      </c>
      <c r="L916" s="36" t="str">
        <f t="shared" si="73"/>
        <v/>
      </c>
      <c r="M916" s="36" t="str">
        <f t="shared" si="74"/>
        <v>MQ250</v>
      </c>
    </row>
    <row r="917" spans="1:13" hidden="1" x14ac:dyDescent="0.3">
      <c r="A917" s="3"/>
      <c r="B917" s="3"/>
      <c r="C917" s="3"/>
      <c r="D917" s="3"/>
      <c r="E917" s="3"/>
      <c r="F917" s="12"/>
      <c r="G917" s="12"/>
      <c r="H917" s="3"/>
      <c r="I917" s="36" t="str">
        <f t="shared" si="70"/>
        <v/>
      </c>
      <c r="J917" s="36" t="e">
        <f t="shared" si="71"/>
        <v>#VALUE!</v>
      </c>
      <c r="K917" s="36" t="e">
        <f t="shared" si="72"/>
        <v>#VALUE!</v>
      </c>
      <c r="L917" s="36" t="str">
        <f t="shared" si="73"/>
        <v/>
      </c>
      <c r="M917" s="36" t="str">
        <f t="shared" si="74"/>
        <v>MQ250</v>
      </c>
    </row>
    <row r="918" spans="1:13" hidden="1" x14ac:dyDescent="0.3">
      <c r="A918" s="3"/>
      <c r="B918" s="3"/>
      <c r="C918" s="3"/>
      <c r="D918" s="3"/>
      <c r="E918" s="3"/>
      <c r="F918" s="12"/>
      <c r="G918" s="12"/>
      <c r="H918" s="3"/>
      <c r="I918" s="36" t="str">
        <f t="shared" si="70"/>
        <v/>
      </c>
      <c r="J918" s="36" t="e">
        <f t="shared" si="71"/>
        <v>#VALUE!</v>
      </c>
      <c r="K918" s="36" t="e">
        <f t="shared" si="72"/>
        <v>#VALUE!</v>
      </c>
      <c r="L918" s="36" t="str">
        <f t="shared" si="73"/>
        <v/>
      </c>
      <c r="M918" s="36" t="str">
        <f t="shared" si="74"/>
        <v>MQ250</v>
      </c>
    </row>
    <row r="919" spans="1:13" hidden="1" x14ac:dyDescent="0.3">
      <c r="A919" s="3"/>
      <c r="B919" s="3"/>
      <c r="C919" s="3"/>
      <c r="D919" s="3"/>
      <c r="E919" s="3"/>
      <c r="F919" s="12"/>
      <c r="G919" s="12"/>
      <c r="H919" s="3"/>
      <c r="I919" s="36" t="str">
        <f t="shared" si="70"/>
        <v/>
      </c>
      <c r="J919" s="36" t="e">
        <f t="shared" si="71"/>
        <v>#VALUE!</v>
      </c>
      <c r="K919" s="36" t="e">
        <f t="shared" si="72"/>
        <v>#VALUE!</v>
      </c>
      <c r="L919" s="36" t="str">
        <f t="shared" si="73"/>
        <v/>
      </c>
      <c r="M919" s="36" t="str">
        <f t="shared" si="74"/>
        <v>MQ250</v>
      </c>
    </row>
    <row r="920" spans="1:13" hidden="1" x14ac:dyDescent="0.3">
      <c r="A920" s="3"/>
      <c r="B920" s="3"/>
      <c r="C920" s="3"/>
      <c r="D920" s="3"/>
      <c r="E920" s="3"/>
      <c r="F920" s="12"/>
      <c r="G920" s="12"/>
      <c r="H920" s="3"/>
      <c r="I920" s="36" t="str">
        <f t="shared" si="70"/>
        <v/>
      </c>
      <c r="J920" s="36" t="e">
        <f t="shared" si="71"/>
        <v>#VALUE!</v>
      </c>
      <c r="K920" s="36" t="e">
        <f t="shared" si="72"/>
        <v>#VALUE!</v>
      </c>
      <c r="L920" s="36" t="str">
        <f t="shared" si="73"/>
        <v/>
      </c>
      <c r="M920" s="36" t="str">
        <f t="shared" si="74"/>
        <v>MQ250</v>
      </c>
    </row>
    <row r="921" spans="1:13" hidden="1" x14ac:dyDescent="0.3">
      <c r="A921" s="3"/>
      <c r="B921" s="3"/>
      <c r="C921" s="3"/>
      <c r="D921" s="3"/>
      <c r="E921" s="3"/>
      <c r="F921" s="12"/>
      <c r="G921" s="12"/>
      <c r="H921" s="3"/>
      <c r="I921" s="36" t="str">
        <f t="shared" si="70"/>
        <v/>
      </c>
      <c r="J921" s="36" t="e">
        <f t="shared" si="71"/>
        <v>#VALUE!</v>
      </c>
      <c r="K921" s="36" t="e">
        <f t="shared" si="72"/>
        <v>#VALUE!</v>
      </c>
      <c r="L921" s="36" t="str">
        <f t="shared" si="73"/>
        <v/>
      </c>
      <c r="M921" s="36" t="str">
        <f t="shared" si="74"/>
        <v>MQ250</v>
      </c>
    </row>
    <row r="922" spans="1:13" hidden="1" x14ac:dyDescent="0.3">
      <c r="A922" s="3"/>
      <c r="B922" s="3"/>
      <c r="C922" s="3"/>
      <c r="D922" s="3"/>
      <c r="E922" s="3"/>
      <c r="F922" s="12"/>
      <c r="G922" s="12"/>
      <c r="H922" s="3"/>
      <c r="I922" s="36" t="str">
        <f t="shared" si="70"/>
        <v/>
      </c>
      <c r="J922" s="36" t="e">
        <f t="shared" si="71"/>
        <v>#VALUE!</v>
      </c>
      <c r="K922" s="36" t="e">
        <f t="shared" si="72"/>
        <v>#VALUE!</v>
      </c>
      <c r="L922" s="36" t="str">
        <f t="shared" si="73"/>
        <v/>
      </c>
      <c r="M922" s="36" t="str">
        <f t="shared" si="74"/>
        <v>MQ250</v>
      </c>
    </row>
    <row r="923" spans="1:13" hidden="1" x14ac:dyDescent="0.3">
      <c r="A923" s="3"/>
      <c r="B923" s="3"/>
      <c r="C923" s="3"/>
      <c r="D923" s="3"/>
      <c r="E923" s="3"/>
      <c r="F923" s="12"/>
      <c r="G923" s="12"/>
      <c r="H923" s="3"/>
      <c r="I923" s="36" t="str">
        <f t="shared" si="70"/>
        <v/>
      </c>
      <c r="J923" s="36" t="e">
        <f t="shared" si="71"/>
        <v>#VALUE!</v>
      </c>
      <c r="K923" s="36" t="e">
        <f t="shared" si="72"/>
        <v>#VALUE!</v>
      </c>
      <c r="L923" s="36" t="str">
        <f t="shared" si="73"/>
        <v/>
      </c>
      <c r="M923" s="36" t="str">
        <f t="shared" si="74"/>
        <v>MQ250</v>
      </c>
    </row>
    <row r="924" spans="1:13" hidden="1" x14ac:dyDescent="0.3">
      <c r="A924" s="3"/>
      <c r="B924" s="3"/>
      <c r="C924" s="3"/>
      <c r="D924" s="3"/>
      <c r="E924" s="3"/>
      <c r="F924" s="12"/>
      <c r="G924" s="12"/>
      <c r="H924" s="3"/>
      <c r="I924" s="36" t="str">
        <f t="shared" si="70"/>
        <v/>
      </c>
      <c r="J924" s="36" t="e">
        <f t="shared" si="71"/>
        <v>#VALUE!</v>
      </c>
      <c r="K924" s="36" t="e">
        <f t="shared" si="72"/>
        <v>#VALUE!</v>
      </c>
      <c r="L924" s="36" t="str">
        <f t="shared" si="73"/>
        <v/>
      </c>
      <c r="M924" s="36" t="str">
        <f t="shared" si="74"/>
        <v>MQ250</v>
      </c>
    </row>
    <row r="925" spans="1:13" hidden="1" x14ac:dyDescent="0.3">
      <c r="A925" s="3"/>
      <c r="B925" s="3"/>
      <c r="C925" s="3"/>
      <c r="D925" s="3"/>
      <c r="E925" s="3"/>
      <c r="F925" s="12"/>
      <c r="G925" s="12"/>
      <c r="H925" s="3"/>
      <c r="I925" s="36" t="str">
        <f t="shared" si="70"/>
        <v/>
      </c>
      <c r="J925" s="36" t="e">
        <f t="shared" si="71"/>
        <v>#VALUE!</v>
      </c>
      <c r="K925" s="36" t="e">
        <f t="shared" si="72"/>
        <v>#VALUE!</v>
      </c>
      <c r="L925" s="36" t="str">
        <f t="shared" si="73"/>
        <v/>
      </c>
      <c r="M925" s="36" t="str">
        <f t="shared" si="74"/>
        <v>MQ250</v>
      </c>
    </row>
    <row r="926" spans="1:13" hidden="1" x14ac:dyDescent="0.3">
      <c r="A926" s="3"/>
      <c r="B926" s="3"/>
      <c r="C926" s="3"/>
      <c r="D926" s="3"/>
      <c r="E926" s="3"/>
      <c r="F926" s="12"/>
      <c r="G926" s="12"/>
      <c r="H926" s="3"/>
      <c r="I926" s="36" t="str">
        <f t="shared" si="70"/>
        <v/>
      </c>
      <c r="J926" s="36" t="e">
        <f t="shared" si="71"/>
        <v>#VALUE!</v>
      </c>
      <c r="K926" s="36" t="e">
        <f t="shared" si="72"/>
        <v>#VALUE!</v>
      </c>
      <c r="L926" s="36" t="str">
        <f t="shared" si="73"/>
        <v/>
      </c>
      <c r="M926" s="36" t="str">
        <f t="shared" si="74"/>
        <v>MQ250</v>
      </c>
    </row>
    <row r="927" spans="1:13" hidden="1" x14ac:dyDescent="0.3">
      <c r="A927" s="3"/>
      <c r="B927" s="3"/>
      <c r="C927" s="3"/>
      <c r="D927" s="3"/>
      <c r="E927" s="3"/>
      <c r="F927" s="12"/>
      <c r="G927" s="12"/>
      <c r="H927" s="3"/>
      <c r="I927" s="36" t="str">
        <f t="shared" si="70"/>
        <v/>
      </c>
      <c r="J927" s="36" t="e">
        <f t="shared" si="71"/>
        <v>#VALUE!</v>
      </c>
      <c r="K927" s="36" t="e">
        <f t="shared" si="72"/>
        <v>#VALUE!</v>
      </c>
      <c r="L927" s="36" t="str">
        <f t="shared" si="73"/>
        <v/>
      </c>
      <c r="M927" s="36" t="str">
        <f t="shared" si="74"/>
        <v>MQ250</v>
      </c>
    </row>
    <row r="928" spans="1:13" hidden="1" x14ac:dyDescent="0.3">
      <c r="A928" s="3"/>
      <c r="B928" s="3"/>
      <c r="C928" s="3"/>
      <c r="D928" s="3"/>
      <c r="E928" s="3"/>
      <c r="F928" s="12"/>
      <c r="G928" s="12"/>
      <c r="H928" s="3"/>
      <c r="I928" s="36" t="str">
        <f t="shared" si="70"/>
        <v/>
      </c>
      <c r="J928" s="36" t="e">
        <f t="shared" si="71"/>
        <v>#VALUE!</v>
      </c>
      <c r="K928" s="36" t="e">
        <f t="shared" si="72"/>
        <v>#VALUE!</v>
      </c>
      <c r="L928" s="36" t="str">
        <f t="shared" si="73"/>
        <v/>
      </c>
      <c r="M928" s="36" t="str">
        <f t="shared" si="74"/>
        <v>MQ250</v>
      </c>
    </row>
    <row r="929" spans="1:13" hidden="1" x14ac:dyDescent="0.3">
      <c r="A929" s="3"/>
      <c r="B929" s="3"/>
      <c r="C929" s="3"/>
      <c r="D929" s="3"/>
      <c r="E929" s="3"/>
      <c r="F929" s="12"/>
      <c r="G929" s="12"/>
      <c r="H929" s="3"/>
      <c r="I929" s="36" t="str">
        <f t="shared" si="70"/>
        <v/>
      </c>
      <c r="J929" s="36" t="e">
        <f t="shared" si="71"/>
        <v>#VALUE!</v>
      </c>
      <c r="K929" s="36" t="e">
        <f t="shared" si="72"/>
        <v>#VALUE!</v>
      </c>
      <c r="L929" s="36" t="str">
        <f t="shared" si="73"/>
        <v/>
      </c>
      <c r="M929" s="36" t="str">
        <f t="shared" si="74"/>
        <v>MQ250</v>
      </c>
    </row>
    <row r="930" spans="1:13" hidden="1" x14ac:dyDescent="0.3">
      <c r="A930" s="3"/>
      <c r="B930" s="3"/>
      <c r="C930" s="3"/>
      <c r="D930" s="3"/>
      <c r="E930" s="3"/>
      <c r="F930" s="12"/>
      <c r="G930" s="12"/>
      <c r="H930" s="3"/>
      <c r="I930" s="36" t="str">
        <f t="shared" si="70"/>
        <v/>
      </c>
      <c r="J930" s="36" t="e">
        <f t="shared" si="71"/>
        <v>#VALUE!</v>
      </c>
      <c r="K930" s="36" t="e">
        <f t="shared" si="72"/>
        <v>#VALUE!</v>
      </c>
      <c r="L930" s="36" t="str">
        <f t="shared" si="73"/>
        <v/>
      </c>
      <c r="M930" s="36" t="str">
        <f t="shared" si="74"/>
        <v>MQ250</v>
      </c>
    </row>
    <row r="931" spans="1:13" hidden="1" x14ac:dyDescent="0.3">
      <c r="A931" s="3"/>
      <c r="B931" s="3"/>
      <c r="C931" s="3"/>
      <c r="D931" s="3"/>
      <c r="E931" s="3"/>
      <c r="F931" s="12"/>
      <c r="G931" s="12"/>
      <c r="H931" s="3"/>
      <c r="I931" s="36" t="str">
        <f t="shared" si="70"/>
        <v/>
      </c>
      <c r="J931" s="36" t="e">
        <f t="shared" si="71"/>
        <v>#VALUE!</v>
      </c>
      <c r="K931" s="36" t="e">
        <f t="shared" si="72"/>
        <v>#VALUE!</v>
      </c>
      <c r="L931" s="36" t="str">
        <f t="shared" si="73"/>
        <v/>
      </c>
      <c r="M931" s="36" t="str">
        <f t="shared" si="74"/>
        <v>MQ250</v>
      </c>
    </row>
    <row r="932" spans="1:13" hidden="1" x14ac:dyDescent="0.3">
      <c r="A932" s="3"/>
      <c r="B932" s="3"/>
      <c r="C932" s="3"/>
      <c r="D932" s="3"/>
      <c r="E932" s="3"/>
      <c r="F932" s="12"/>
      <c r="G932" s="12"/>
      <c r="H932" s="3"/>
      <c r="I932" s="36" t="str">
        <f t="shared" si="70"/>
        <v/>
      </c>
      <c r="J932" s="36" t="e">
        <f t="shared" si="71"/>
        <v>#VALUE!</v>
      </c>
      <c r="K932" s="36" t="e">
        <f t="shared" si="72"/>
        <v>#VALUE!</v>
      </c>
      <c r="L932" s="36" t="str">
        <f t="shared" si="73"/>
        <v/>
      </c>
      <c r="M932" s="36" t="str">
        <f t="shared" si="74"/>
        <v>MQ250</v>
      </c>
    </row>
    <row r="933" spans="1:13" hidden="1" x14ac:dyDescent="0.3">
      <c r="A933" s="3"/>
      <c r="B933" s="3"/>
      <c r="C933" s="3"/>
      <c r="D933" s="3"/>
      <c r="E933" s="3"/>
      <c r="F933" s="12"/>
      <c r="G933" s="12"/>
      <c r="H933" s="3"/>
      <c r="I933" s="36" t="str">
        <f t="shared" si="70"/>
        <v/>
      </c>
      <c r="J933" s="36" t="e">
        <f t="shared" si="71"/>
        <v>#VALUE!</v>
      </c>
      <c r="K933" s="36" t="e">
        <f t="shared" si="72"/>
        <v>#VALUE!</v>
      </c>
      <c r="L933" s="36" t="str">
        <f t="shared" si="73"/>
        <v/>
      </c>
      <c r="M933" s="36" t="str">
        <f t="shared" si="74"/>
        <v>MQ250</v>
      </c>
    </row>
    <row r="934" spans="1:13" hidden="1" x14ac:dyDescent="0.3">
      <c r="A934" s="3"/>
      <c r="B934" s="3"/>
      <c r="C934" s="3"/>
      <c r="D934" s="3"/>
      <c r="E934" s="3"/>
      <c r="F934" s="12"/>
      <c r="G934" s="12"/>
      <c r="H934" s="3"/>
      <c r="I934" s="36" t="str">
        <f t="shared" si="70"/>
        <v/>
      </c>
      <c r="J934" s="36" t="e">
        <f t="shared" si="71"/>
        <v>#VALUE!</v>
      </c>
      <c r="K934" s="36" t="e">
        <f t="shared" si="72"/>
        <v>#VALUE!</v>
      </c>
      <c r="L934" s="36" t="str">
        <f t="shared" si="73"/>
        <v/>
      </c>
      <c r="M934" s="36" t="str">
        <f t="shared" si="74"/>
        <v>MQ250</v>
      </c>
    </row>
    <row r="935" spans="1:13" hidden="1" x14ac:dyDescent="0.3">
      <c r="A935" s="3"/>
      <c r="B935" s="3"/>
      <c r="C935" s="3"/>
      <c r="D935" s="3"/>
      <c r="E935" s="3"/>
      <c r="F935" s="12"/>
      <c r="G935" s="12"/>
      <c r="H935" s="3"/>
      <c r="I935" s="36" t="str">
        <f t="shared" si="70"/>
        <v/>
      </c>
      <c r="J935" s="36" t="e">
        <f t="shared" si="71"/>
        <v>#VALUE!</v>
      </c>
      <c r="K935" s="36" t="e">
        <f t="shared" si="72"/>
        <v>#VALUE!</v>
      </c>
      <c r="L935" s="36" t="str">
        <f t="shared" si="73"/>
        <v/>
      </c>
      <c r="M935" s="36" t="str">
        <f t="shared" si="74"/>
        <v>MQ250</v>
      </c>
    </row>
    <row r="936" spans="1:13" hidden="1" x14ac:dyDescent="0.3">
      <c r="A936" s="3"/>
      <c r="B936" s="3"/>
      <c r="C936" s="3"/>
      <c r="D936" s="3"/>
      <c r="E936" s="3"/>
      <c r="F936" s="12"/>
      <c r="G936" s="12"/>
      <c r="H936" s="3"/>
      <c r="I936" s="36" t="str">
        <f t="shared" si="70"/>
        <v/>
      </c>
      <c r="J936" s="36" t="e">
        <f t="shared" si="71"/>
        <v>#VALUE!</v>
      </c>
      <c r="K936" s="36" t="e">
        <f t="shared" si="72"/>
        <v>#VALUE!</v>
      </c>
      <c r="L936" s="36" t="str">
        <f t="shared" si="73"/>
        <v/>
      </c>
      <c r="M936" s="36" t="str">
        <f t="shared" si="74"/>
        <v>MQ250</v>
      </c>
    </row>
    <row r="937" spans="1:13" hidden="1" x14ac:dyDescent="0.3">
      <c r="A937" s="3"/>
      <c r="B937" s="3"/>
      <c r="C937" s="3"/>
      <c r="D937" s="3"/>
      <c r="E937" s="3"/>
      <c r="F937" s="12"/>
      <c r="G937" s="12"/>
      <c r="H937" s="3"/>
      <c r="I937" s="36" t="str">
        <f t="shared" si="70"/>
        <v/>
      </c>
      <c r="J937" s="36" t="e">
        <f t="shared" si="71"/>
        <v>#VALUE!</v>
      </c>
      <c r="K937" s="36" t="e">
        <f t="shared" si="72"/>
        <v>#VALUE!</v>
      </c>
      <c r="L937" s="36" t="str">
        <f t="shared" si="73"/>
        <v/>
      </c>
      <c r="M937" s="36" t="str">
        <f t="shared" si="74"/>
        <v>MQ250</v>
      </c>
    </row>
    <row r="938" spans="1:13" hidden="1" x14ac:dyDescent="0.3">
      <c r="A938" s="3"/>
      <c r="B938" s="3"/>
      <c r="C938" s="3"/>
      <c r="D938" s="3"/>
      <c r="E938" s="3"/>
      <c r="F938" s="12"/>
      <c r="G938" s="12"/>
      <c r="H938" s="3"/>
      <c r="I938" s="36" t="str">
        <f t="shared" si="70"/>
        <v/>
      </c>
      <c r="J938" s="36" t="e">
        <f t="shared" si="71"/>
        <v>#VALUE!</v>
      </c>
      <c r="K938" s="36" t="e">
        <f t="shared" si="72"/>
        <v>#VALUE!</v>
      </c>
      <c r="L938" s="36" t="str">
        <f t="shared" si="73"/>
        <v/>
      </c>
      <c r="M938" s="36" t="str">
        <f t="shared" si="74"/>
        <v>MQ250</v>
      </c>
    </row>
    <row r="939" spans="1:13" hidden="1" x14ac:dyDescent="0.3">
      <c r="A939" s="3"/>
      <c r="B939" s="3"/>
      <c r="C939" s="3"/>
      <c r="D939" s="3"/>
      <c r="E939" s="3"/>
      <c r="F939" s="12"/>
      <c r="G939" s="12"/>
      <c r="H939" s="3"/>
      <c r="I939" s="36" t="str">
        <f t="shared" si="70"/>
        <v/>
      </c>
      <c r="J939" s="36" t="e">
        <f t="shared" si="71"/>
        <v>#VALUE!</v>
      </c>
      <c r="K939" s="36" t="e">
        <f t="shared" si="72"/>
        <v>#VALUE!</v>
      </c>
      <c r="L939" s="36" t="str">
        <f t="shared" si="73"/>
        <v/>
      </c>
      <c r="M939" s="36" t="str">
        <f t="shared" si="74"/>
        <v>MQ250</v>
      </c>
    </row>
    <row r="940" spans="1:13" hidden="1" x14ac:dyDescent="0.3">
      <c r="A940" s="3"/>
      <c r="B940" s="3"/>
      <c r="C940" s="3"/>
      <c r="D940" s="3"/>
      <c r="E940" s="3"/>
      <c r="F940" s="12"/>
      <c r="G940" s="12"/>
      <c r="H940" s="3"/>
      <c r="I940" s="36" t="str">
        <f t="shared" si="70"/>
        <v/>
      </c>
      <c r="J940" s="36" t="e">
        <f t="shared" si="71"/>
        <v>#VALUE!</v>
      </c>
      <c r="K940" s="36" t="e">
        <f t="shared" si="72"/>
        <v>#VALUE!</v>
      </c>
      <c r="L940" s="36" t="str">
        <f t="shared" si="73"/>
        <v/>
      </c>
      <c r="M940" s="36" t="str">
        <f t="shared" si="74"/>
        <v>MQ250</v>
      </c>
    </row>
    <row r="941" spans="1:13" hidden="1" x14ac:dyDescent="0.3">
      <c r="A941" s="3"/>
      <c r="B941" s="3"/>
      <c r="C941" s="3"/>
      <c r="D941" s="3"/>
      <c r="E941" s="3"/>
      <c r="F941" s="12"/>
      <c r="G941" s="12"/>
      <c r="H941" s="3"/>
      <c r="I941" s="36" t="str">
        <f t="shared" si="70"/>
        <v/>
      </c>
      <c r="J941" s="36" t="e">
        <f t="shared" si="71"/>
        <v>#VALUE!</v>
      </c>
      <c r="K941" s="36" t="e">
        <f t="shared" si="72"/>
        <v>#VALUE!</v>
      </c>
      <c r="L941" s="36" t="str">
        <f t="shared" si="73"/>
        <v/>
      </c>
      <c r="M941" s="36" t="str">
        <f t="shared" si="74"/>
        <v>MQ250</v>
      </c>
    </row>
    <row r="942" spans="1:13" hidden="1" x14ac:dyDescent="0.3">
      <c r="A942" s="3"/>
      <c r="B942" s="3"/>
      <c r="C942" s="3"/>
      <c r="D942" s="3"/>
      <c r="E942" s="3"/>
      <c r="F942" s="12"/>
      <c r="G942" s="12"/>
      <c r="H942" s="3"/>
      <c r="I942" s="36" t="str">
        <f t="shared" si="70"/>
        <v/>
      </c>
      <c r="J942" s="36" t="e">
        <f t="shared" si="71"/>
        <v>#VALUE!</v>
      </c>
      <c r="K942" s="36" t="e">
        <f t="shared" si="72"/>
        <v>#VALUE!</v>
      </c>
      <c r="L942" s="36" t="str">
        <f t="shared" si="73"/>
        <v/>
      </c>
      <c r="M942" s="36" t="str">
        <f t="shared" si="74"/>
        <v>MQ250</v>
      </c>
    </row>
    <row r="943" spans="1:13" hidden="1" x14ac:dyDescent="0.3">
      <c r="A943" s="3"/>
      <c r="B943" s="3"/>
      <c r="C943" s="3"/>
      <c r="D943" s="3"/>
      <c r="E943" s="3"/>
      <c r="F943" s="12"/>
      <c r="G943" s="12"/>
      <c r="H943" s="3"/>
      <c r="I943" s="36" t="str">
        <f t="shared" si="70"/>
        <v/>
      </c>
      <c r="J943" s="36" t="e">
        <f t="shared" si="71"/>
        <v>#VALUE!</v>
      </c>
      <c r="K943" s="36" t="e">
        <f t="shared" si="72"/>
        <v>#VALUE!</v>
      </c>
      <c r="L943" s="36" t="str">
        <f t="shared" si="73"/>
        <v/>
      </c>
      <c r="M943" s="36" t="str">
        <f t="shared" si="74"/>
        <v>MQ250</v>
      </c>
    </row>
    <row r="944" spans="1:13" hidden="1" x14ac:dyDescent="0.3">
      <c r="A944" s="3"/>
      <c r="B944" s="3"/>
      <c r="C944" s="3"/>
      <c r="D944" s="3"/>
      <c r="E944" s="3"/>
      <c r="F944" s="12"/>
      <c r="G944" s="12"/>
      <c r="H944" s="3"/>
      <c r="I944" s="36" t="str">
        <f t="shared" si="70"/>
        <v/>
      </c>
      <c r="J944" s="36" t="e">
        <f t="shared" si="71"/>
        <v>#VALUE!</v>
      </c>
      <c r="K944" s="36" t="e">
        <f t="shared" si="72"/>
        <v>#VALUE!</v>
      </c>
      <c r="L944" s="36" t="str">
        <f t="shared" si="73"/>
        <v/>
      </c>
      <c r="M944" s="36" t="str">
        <f t="shared" si="74"/>
        <v>MQ250</v>
      </c>
    </row>
    <row r="945" spans="1:13" hidden="1" x14ac:dyDescent="0.3">
      <c r="A945" s="3"/>
      <c r="B945" s="3"/>
      <c r="C945" s="3"/>
      <c r="D945" s="3"/>
      <c r="E945" s="3"/>
      <c r="F945" s="12"/>
      <c r="G945" s="12"/>
      <c r="H945" s="3"/>
      <c r="I945" s="36" t="str">
        <f t="shared" si="70"/>
        <v/>
      </c>
      <c r="J945" s="36" t="e">
        <f t="shared" si="71"/>
        <v>#VALUE!</v>
      </c>
      <c r="K945" s="36" t="e">
        <f t="shared" si="72"/>
        <v>#VALUE!</v>
      </c>
      <c r="L945" s="36" t="str">
        <f t="shared" si="73"/>
        <v/>
      </c>
      <c r="M945" s="36" t="str">
        <f t="shared" si="74"/>
        <v>MQ250</v>
      </c>
    </row>
    <row r="946" spans="1:13" hidden="1" x14ac:dyDescent="0.3">
      <c r="A946" s="3"/>
      <c r="B946" s="3"/>
      <c r="C946" s="3"/>
      <c r="D946" s="3"/>
      <c r="E946" s="3"/>
      <c r="F946" s="12"/>
      <c r="G946" s="12"/>
      <c r="H946" s="3"/>
      <c r="I946" s="36" t="str">
        <f t="shared" si="70"/>
        <v/>
      </c>
      <c r="J946" s="36" t="e">
        <f t="shared" si="71"/>
        <v>#VALUE!</v>
      </c>
      <c r="K946" s="36" t="e">
        <f t="shared" si="72"/>
        <v>#VALUE!</v>
      </c>
      <c r="L946" s="36" t="str">
        <f t="shared" si="73"/>
        <v/>
      </c>
      <c r="M946" s="36" t="str">
        <f t="shared" si="74"/>
        <v>MQ250</v>
      </c>
    </row>
    <row r="947" spans="1:13" hidden="1" x14ac:dyDescent="0.3">
      <c r="A947" s="3"/>
      <c r="B947" s="3"/>
      <c r="C947" s="3"/>
      <c r="D947" s="3"/>
      <c r="E947" s="3"/>
      <c r="F947" s="12"/>
      <c r="G947" s="12"/>
      <c r="H947" s="3"/>
      <c r="I947" s="36" t="str">
        <f t="shared" si="70"/>
        <v/>
      </c>
      <c r="J947" s="36" t="e">
        <f t="shared" si="71"/>
        <v>#VALUE!</v>
      </c>
      <c r="K947" s="36" t="e">
        <f t="shared" si="72"/>
        <v>#VALUE!</v>
      </c>
      <c r="L947" s="36" t="str">
        <f t="shared" si="73"/>
        <v/>
      </c>
      <c r="M947" s="36" t="str">
        <f t="shared" si="74"/>
        <v>MQ250</v>
      </c>
    </row>
    <row r="948" spans="1:13" hidden="1" x14ac:dyDescent="0.3">
      <c r="A948" s="3"/>
      <c r="B948" s="3"/>
      <c r="C948" s="3"/>
      <c r="D948" s="3"/>
      <c r="E948" s="3"/>
      <c r="F948" s="12"/>
      <c r="G948" s="12"/>
      <c r="H948" s="3"/>
      <c r="I948" s="36" t="str">
        <f t="shared" si="70"/>
        <v/>
      </c>
      <c r="J948" s="36" t="e">
        <f t="shared" si="71"/>
        <v>#VALUE!</v>
      </c>
      <c r="K948" s="36" t="e">
        <f t="shared" si="72"/>
        <v>#VALUE!</v>
      </c>
      <c r="L948" s="36" t="str">
        <f t="shared" si="73"/>
        <v/>
      </c>
      <c r="M948" s="36" t="str">
        <f t="shared" si="74"/>
        <v>MQ250</v>
      </c>
    </row>
    <row r="949" spans="1:13" hidden="1" x14ac:dyDescent="0.3">
      <c r="A949" s="3"/>
      <c r="B949" s="3"/>
      <c r="C949" s="3"/>
      <c r="D949" s="3"/>
      <c r="E949" s="3"/>
      <c r="F949" s="12"/>
      <c r="G949" s="12"/>
      <c r="H949" s="3"/>
      <c r="I949" s="36" t="str">
        <f t="shared" si="70"/>
        <v/>
      </c>
      <c r="J949" s="36" t="e">
        <f t="shared" si="71"/>
        <v>#VALUE!</v>
      </c>
      <c r="K949" s="36" t="e">
        <f t="shared" si="72"/>
        <v>#VALUE!</v>
      </c>
      <c r="L949" s="36" t="str">
        <f t="shared" si="73"/>
        <v/>
      </c>
      <c r="M949" s="36" t="str">
        <f t="shared" si="74"/>
        <v>MQ250</v>
      </c>
    </row>
    <row r="950" spans="1:13" hidden="1" x14ac:dyDescent="0.3">
      <c r="A950" s="3"/>
      <c r="B950" s="3"/>
      <c r="C950" s="3"/>
      <c r="D950" s="3"/>
      <c r="E950" s="3"/>
      <c r="F950" s="12"/>
      <c r="G950" s="12"/>
      <c r="H950" s="3"/>
      <c r="I950" s="36" t="str">
        <f t="shared" si="70"/>
        <v/>
      </c>
      <c r="J950" s="36" t="e">
        <f t="shared" si="71"/>
        <v>#VALUE!</v>
      </c>
      <c r="K950" s="36" t="e">
        <f t="shared" si="72"/>
        <v>#VALUE!</v>
      </c>
      <c r="L950" s="36" t="str">
        <f t="shared" si="73"/>
        <v/>
      </c>
      <c r="M950" s="36" t="str">
        <f t="shared" si="74"/>
        <v>MQ250</v>
      </c>
    </row>
    <row r="951" spans="1:13" hidden="1" x14ac:dyDescent="0.3">
      <c r="A951" s="3"/>
      <c r="B951" s="3"/>
      <c r="C951" s="3"/>
      <c r="D951" s="3"/>
      <c r="E951" s="3"/>
      <c r="F951" s="12"/>
      <c r="G951" s="12"/>
      <c r="H951" s="3"/>
      <c r="I951" s="36" t="str">
        <f t="shared" si="70"/>
        <v/>
      </c>
      <c r="J951" s="36" t="e">
        <f t="shared" si="71"/>
        <v>#VALUE!</v>
      </c>
      <c r="K951" s="36" t="e">
        <f t="shared" si="72"/>
        <v>#VALUE!</v>
      </c>
      <c r="L951" s="36" t="str">
        <f t="shared" si="73"/>
        <v/>
      </c>
      <c r="M951" s="36" t="str">
        <f t="shared" si="74"/>
        <v>MQ250</v>
      </c>
    </row>
    <row r="952" spans="1:13" hidden="1" x14ac:dyDescent="0.3">
      <c r="A952" s="3"/>
      <c r="B952" s="3"/>
      <c r="C952" s="3"/>
      <c r="D952" s="3"/>
      <c r="E952" s="3"/>
      <c r="F952" s="12"/>
      <c r="G952" s="12"/>
      <c r="H952" s="3"/>
      <c r="I952" s="36" t="str">
        <f t="shared" si="70"/>
        <v/>
      </c>
      <c r="J952" s="36" t="e">
        <f t="shared" si="71"/>
        <v>#VALUE!</v>
      </c>
      <c r="K952" s="36" t="e">
        <f t="shared" si="72"/>
        <v>#VALUE!</v>
      </c>
      <c r="L952" s="36" t="str">
        <f t="shared" si="73"/>
        <v/>
      </c>
      <c r="M952" s="36" t="str">
        <f t="shared" si="74"/>
        <v>MQ250</v>
      </c>
    </row>
    <row r="953" spans="1:13" hidden="1" x14ac:dyDescent="0.3">
      <c r="A953" s="3"/>
      <c r="B953" s="3"/>
      <c r="C953" s="3"/>
      <c r="D953" s="3"/>
      <c r="E953" s="3"/>
      <c r="F953" s="35"/>
      <c r="G953" s="35"/>
      <c r="H953" s="3"/>
      <c r="I953" s="36" t="str">
        <f t="shared" si="70"/>
        <v/>
      </c>
      <c r="J953" s="36" t="e">
        <f t="shared" si="71"/>
        <v>#VALUE!</v>
      </c>
      <c r="K953" s="36" t="e">
        <f t="shared" si="72"/>
        <v>#VALUE!</v>
      </c>
      <c r="L953" s="36" t="str">
        <f t="shared" si="73"/>
        <v/>
      </c>
      <c r="M953" s="36" t="str">
        <f t="shared" si="74"/>
        <v>MQ250</v>
      </c>
    </row>
    <row r="954" spans="1:13" hidden="1" x14ac:dyDescent="0.3">
      <c r="A954" s="3"/>
      <c r="B954" s="3"/>
      <c r="C954" s="3"/>
      <c r="D954" s="3"/>
      <c r="E954" s="3"/>
      <c r="F954" s="12"/>
      <c r="G954" s="12"/>
      <c r="H954" s="3"/>
      <c r="I954" s="36" t="str">
        <f t="shared" si="70"/>
        <v/>
      </c>
      <c r="J954" s="36" t="e">
        <f t="shared" si="71"/>
        <v>#VALUE!</v>
      </c>
      <c r="K954" s="36" t="e">
        <f t="shared" si="72"/>
        <v>#VALUE!</v>
      </c>
      <c r="L954" s="36" t="str">
        <f t="shared" si="73"/>
        <v/>
      </c>
      <c r="M954" s="36" t="str">
        <f t="shared" si="74"/>
        <v>MQ250</v>
      </c>
    </row>
    <row r="955" spans="1:13" hidden="1" x14ac:dyDescent="0.3">
      <c r="A955" s="3"/>
      <c r="B955" s="3"/>
      <c r="C955" s="3"/>
      <c r="D955" s="3"/>
      <c r="E955" s="3"/>
      <c r="F955" s="12"/>
      <c r="G955" s="12"/>
      <c r="H955" s="3"/>
      <c r="I955" s="36" t="str">
        <f t="shared" si="70"/>
        <v/>
      </c>
      <c r="J955" s="36" t="e">
        <f t="shared" si="71"/>
        <v>#VALUE!</v>
      </c>
      <c r="K955" s="36" t="e">
        <f t="shared" si="72"/>
        <v>#VALUE!</v>
      </c>
      <c r="L955" s="36" t="str">
        <f t="shared" si="73"/>
        <v/>
      </c>
      <c r="M955" s="36" t="str">
        <f t="shared" si="74"/>
        <v>MQ250</v>
      </c>
    </row>
    <row r="956" spans="1:13" hidden="1" x14ac:dyDescent="0.3">
      <c r="A956" s="3"/>
      <c r="B956" s="3"/>
      <c r="C956" s="3"/>
      <c r="D956" s="3"/>
      <c r="E956" s="3"/>
      <c r="F956" s="12"/>
      <c r="G956" s="12"/>
      <c r="H956" s="3"/>
      <c r="I956" s="36" t="str">
        <f t="shared" si="70"/>
        <v/>
      </c>
      <c r="J956" s="36" t="e">
        <f t="shared" si="71"/>
        <v>#VALUE!</v>
      </c>
      <c r="K956" s="36" t="e">
        <f t="shared" si="72"/>
        <v>#VALUE!</v>
      </c>
      <c r="L956" s="36" t="str">
        <f t="shared" si="73"/>
        <v/>
      </c>
      <c r="M956" s="36" t="str">
        <f t="shared" si="74"/>
        <v>MQ250</v>
      </c>
    </row>
    <row r="957" spans="1:13" hidden="1" x14ac:dyDescent="0.3">
      <c r="A957" s="3"/>
      <c r="B957" s="3"/>
      <c r="C957" s="3"/>
      <c r="D957" s="3"/>
      <c r="E957" s="3"/>
      <c r="F957" s="12"/>
      <c r="G957" s="12"/>
      <c r="H957" s="3"/>
      <c r="I957" s="36" t="str">
        <f t="shared" si="70"/>
        <v/>
      </c>
      <c r="J957" s="36" t="e">
        <f t="shared" si="71"/>
        <v>#VALUE!</v>
      </c>
      <c r="K957" s="36" t="e">
        <f t="shared" si="72"/>
        <v>#VALUE!</v>
      </c>
      <c r="L957" s="36" t="str">
        <f t="shared" si="73"/>
        <v/>
      </c>
      <c r="M957" s="36" t="str">
        <f t="shared" si="74"/>
        <v>MQ250</v>
      </c>
    </row>
    <row r="958" spans="1:13" hidden="1" x14ac:dyDescent="0.3">
      <c r="A958" s="3"/>
      <c r="B958" s="3"/>
      <c r="C958" s="3"/>
      <c r="D958" s="3"/>
      <c r="E958" s="3"/>
      <c r="F958" s="12"/>
      <c r="G958" s="12"/>
      <c r="H958" s="3"/>
      <c r="I958" s="36" t="str">
        <f t="shared" si="70"/>
        <v/>
      </c>
      <c r="J958" s="36" t="e">
        <f t="shared" si="71"/>
        <v>#VALUE!</v>
      </c>
      <c r="K958" s="36" t="e">
        <f t="shared" si="72"/>
        <v>#VALUE!</v>
      </c>
      <c r="L958" s="36" t="str">
        <f t="shared" si="73"/>
        <v/>
      </c>
      <c r="M958" s="36" t="str">
        <f t="shared" si="74"/>
        <v>MQ250</v>
      </c>
    </row>
    <row r="959" spans="1:13" hidden="1" x14ac:dyDescent="0.3">
      <c r="A959" s="3"/>
      <c r="B959" s="3"/>
      <c r="C959" s="3"/>
      <c r="D959" s="3"/>
      <c r="E959" s="3"/>
      <c r="F959" s="12"/>
      <c r="G959" s="12"/>
      <c r="H959" s="3"/>
      <c r="I959" s="36" t="str">
        <f t="shared" si="70"/>
        <v/>
      </c>
      <c r="J959" s="36" t="e">
        <f t="shared" si="71"/>
        <v>#VALUE!</v>
      </c>
      <c r="K959" s="36" t="e">
        <f t="shared" si="72"/>
        <v>#VALUE!</v>
      </c>
      <c r="L959" s="36" t="str">
        <f t="shared" si="73"/>
        <v/>
      </c>
      <c r="M959" s="36" t="str">
        <f t="shared" si="74"/>
        <v>MQ250</v>
      </c>
    </row>
    <row r="960" spans="1:13" hidden="1" x14ac:dyDescent="0.3">
      <c r="A960" s="3"/>
      <c r="B960" s="3"/>
      <c r="C960" s="3"/>
      <c r="D960" s="3"/>
      <c r="E960" s="3"/>
      <c r="F960" s="12"/>
      <c r="G960" s="12"/>
      <c r="H960" s="3"/>
      <c r="I960" s="36" t="str">
        <f t="shared" si="70"/>
        <v/>
      </c>
      <c r="J960" s="36" t="e">
        <f t="shared" si="71"/>
        <v>#VALUE!</v>
      </c>
      <c r="K960" s="36" t="e">
        <f t="shared" si="72"/>
        <v>#VALUE!</v>
      </c>
      <c r="L960" s="36" t="str">
        <f t="shared" si="73"/>
        <v/>
      </c>
      <c r="M960" s="36" t="str">
        <f t="shared" si="74"/>
        <v>MQ250</v>
      </c>
    </row>
    <row r="961" spans="1:13" hidden="1" x14ac:dyDescent="0.3">
      <c r="A961" s="3"/>
      <c r="B961" s="3"/>
      <c r="C961" s="3"/>
      <c r="D961" s="3"/>
      <c r="E961" s="3"/>
      <c r="F961" s="12"/>
      <c r="G961" s="12"/>
      <c r="H961" s="3"/>
      <c r="I961" s="36" t="str">
        <f t="shared" si="70"/>
        <v/>
      </c>
      <c r="J961" s="36" t="e">
        <f t="shared" si="71"/>
        <v>#VALUE!</v>
      </c>
      <c r="K961" s="36" t="e">
        <f t="shared" si="72"/>
        <v>#VALUE!</v>
      </c>
      <c r="L961" s="36" t="str">
        <f t="shared" si="73"/>
        <v/>
      </c>
      <c r="M961" s="36" t="str">
        <f t="shared" si="74"/>
        <v>MQ250</v>
      </c>
    </row>
    <row r="962" spans="1:13" hidden="1" x14ac:dyDescent="0.3">
      <c r="A962" s="3"/>
      <c r="B962" s="3"/>
      <c r="C962" s="3"/>
      <c r="D962" s="3"/>
      <c r="E962" s="3"/>
      <c r="F962" s="12"/>
      <c r="G962" s="12"/>
      <c r="H962" s="3"/>
      <c r="I962" s="36" t="str">
        <f t="shared" si="70"/>
        <v/>
      </c>
      <c r="J962" s="36" t="e">
        <f t="shared" si="71"/>
        <v>#VALUE!</v>
      </c>
      <c r="K962" s="36" t="e">
        <f t="shared" si="72"/>
        <v>#VALUE!</v>
      </c>
      <c r="L962" s="36" t="str">
        <f t="shared" si="73"/>
        <v/>
      </c>
      <c r="M962" s="36" t="str">
        <f t="shared" si="74"/>
        <v>MQ250</v>
      </c>
    </row>
    <row r="963" spans="1:13" hidden="1" x14ac:dyDescent="0.3">
      <c r="A963" s="3"/>
      <c r="B963" s="3"/>
      <c r="C963" s="3"/>
      <c r="D963" s="3"/>
      <c r="E963" s="3"/>
      <c r="F963" s="12"/>
      <c r="G963" s="12"/>
      <c r="H963" s="3"/>
      <c r="I963" s="36" t="str">
        <f t="shared" ref="I963:I1026" si="75">IF(OR(LEN(B963)=9,LEN(B963)=5),MID(B963,1,4),MID(B963,1,5))</f>
        <v/>
      </c>
      <c r="J963" s="36" t="e">
        <f t="shared" ref="J963:J1026" si="76">IF(MID(I963,5,1)&lt;&gt;"",MID(I963,4,2),MID(I963,4,1))*1</f>
        <v>#VALUE!</v>
      </c>
      <c r="K963" s="36" t="e">
        <f t="shared" ref="K963:K1026" si="77">+MID(B963,1,2)*1</f>
        <v>#VALUE!</v>
      </c>
      <c r="L963" s="36" t="str">
        <f t="shared" ref="L963:L1026" si="78">+MID(B963,3,1)</f>
        <v/>
      </c>
      <c r="M963" s="36" t="str">
        <f t="shared" ref="M963:M1026" si="79">+IF(A963="1FO","D3",IF(A963="1CT","D4",IF(OR(A963="PC2",A963="RAB"),"MQ200","MQ250")))</f>
        <v>MQ250</v>
      </c>
    </row>
    <row r="964" spans="1:13" hidden="1" x14ac:dyDescent="0.3">
      <c r="A964" s="3"/>
      <c r="B964" s="3"/>
      <c r="C964" s="3"/>
      <c r="D964" s="3"/>
      <c r="E964" s="3"/>
      <c r="F964" s="12"/>
      <c r="G964" s="12"/>
      <c r="H964" s="3"/>
      <c r="I964" s="36" t="str">
        <f t="shared" si="75"/>
        <v/>
      </c>
      <c r="J964" s="36" t="e">
        <f t="shared" si="76"/>
        <v>#VALUE!</v>
      </c>
      <c r="K964" s="36" t="e">
        <f t="shared" si="77"/>
        <v>#VALUE!</v>
      </c>
      <c r="L964" s="36" t="str">
        <f t="shared" si="78"/>
        <v/>
      </c>
      <c r="M964" s="36" t="str">
        <f t="shared" si="79"/>
        <v>MQ250</v>
      </c>
    </row>
    <row r="965" spans="1:13" hidden="1" x14ac:dyDescent="0.3">
      <c r="A965" s="3"/>
      <c r="B965" s="3"/>
      <c r="C965" s="3"/>
      <c r="D965" s="3"/>
      <c r="E965" s="3"/>
      <c r="F965" s="12"/>
      <c r="G965" s="12"/>
      <c r="H965" s="3"/>
      <c r="I965" s="36" t="str">
        <f t="shared" si="75"/>
        <v/>
      </c>
      <c r="J965" s="36" t="e">
        <f t="shared" si="76"/>
        <v>#VALUE!</v>
      </c>
      <c r="K965" s="36" t="e">
        <f t="shared" si="77"/>
        <v>#VALUE!</v>
      </c>
      <c r="L965" s="36" t="str">
        <f t="shared" si="78"/>
        <v/>
      </c>
      <c r="M965" s="36" t="str">
        <f t="shared" si="79"/>
        <v>MQ250</v>
      </c>
    </row>
    <row r="966" spans="1:13" hidden="1" x14ac:dyDescent="0.3">
      <c r="A966" s="3"/>
      <c r="B966" s="3"/>
      <c r="C966" s="3"/>
      <c r="D966" s="3"/>
      <c r="E966" s="3"/>
      <c r="F966" s="12"/>
      <c r="G966" s="12"/>
      <c r="H966" s="3"/>
      <c r="I966" s="36" t="str">
        <f t="shared" si="75"/>
        <v/>
      </c>
      <c r="J966" s="36" t="e">
        <f t="shared" si="76"/>
        <v>#VALUE!</v>
      </c>
      <c r="K966" s="36" t="e">
        <f t="shared" si="77"/>
        <v>#VALUE!</v>
      </c>
      <c r="L966" s="36" t="str">
        <f t="shared" si="78"/>
        <v/>
      </c>
      <c r="M966" s="36" t="str">
        <f t="shared" si="79"/>
        <v>MQ250</v>
      </c>
    </row>
    <row r="967" spans="1:13" hidden="1" x14ac:dyDescent="0.3">
      <c r="A967" s="3"/>
      <c r="B967" s="3"/>
      <c r="C967" s="3"/>
      <c r="D967" s="3"/>
      <c r="E967" s="3"/>
      <c r="F967" s="12"/>
      <c r="G967" s="12"/>
      <c r="H967" s="3"/>
      <c r="I967" s="36" t="str">
        <f t="shared" si="75"/>
        <v/>
      </c>
      <c r="J967" s="36" t="e">
        <f t="shared" si="76"/>
        <v>#VALUE!</v>
      </c>
      <c r="K967" s="36" t="e">
        <f t="shared" si="77"/>
        <v>#VALUE!</v>
      </c>
      <c r="L967" s="36" t="str">
        <f t="shared" si="78"/>
        <v/>
      </c>
      <c r="M967" s="36" t="str">
        <f t="shared" si="79"/>
        <v>MQ250</v>
      </c>
    </row>
    <row r="968" spans="1:13" hidden="1" x14ac:dyDescent="0.3">
      <c r="A968" s="3"/>
      <c r="B968" s="3"/>
      <c r="C968" s="3"/>
      <c r="D968" s="3"/>
      <c r="E968" s="3"/>
      <c r="F968" s="12"/>
      <c r="G968" s="12"/>
      <c r="H968" s="3"/>
      <c r="I968" s="36" t="str">
        <f t="shared" si="75"/>
        <v/>
      </c>
      <c r="J968" s="36" t="e">
        <f t="shared" si="76"/>
        <v>#VALUE!</v>
      </c>
      <c r="K968" s="36" t="e">
        <f t="shared" si="77"/>
        <v>#VALUE!</v>
      </c>
      <c r="L968" s="36" t="str">
        <f t="shared" si="78"/>
        <v/>
      </c>
      <c r="M968" s="36" t="str">
        <f t="shared" si="79"/>
        <v>MQ250</v>
      </c>
    </row>
    <row r="969" spans="1:13" hidden="1" x14ac:dyDescent="0.3">
      <c r="A969" s="3"/>
      <c r="B969" s="3"/>
      <c r="C969" s="3"/>
      <c r="D969" s="3"/>
      <c r="E969" s="3"/>
      <c r="F969" s="12"/>
      <c r="G969" s="12"/>
      <c r="H969" s="3"/>
      <c r="I969" s="36" t="str">
        <f t="shared" si="75"/>
        <v/>
      </c>
      <c r="J969" s="36" t="e">
        <f t="shared" si="76"/>
        <v>#VALUE!</v>
      </c>
      <c r="K969" s="36" t="e">
        <f t="shared" si="77"/>
        <v>#VALUE!</v>
      </c>
      <c r="L969" s="36" t="str">
        <f t="shared" si="78"/>
        <v/>
      </c>
      <c r="M969" s="36" t="str">
        <f t="shared" si="79"/>
        <v>MQ250</v>
      </c>
    </row>
    <row r="970" spans="1:13" hidden="1" x14ac:dyDescent="0.3">
      <c r="A970" s="3"/>
      <c r="B970" s="3"/>
      <c r="C970" s="3"/>
      <c r="D970" s="3"/>
      <c r="E970" s="3"/>
      <c r="F970" s="12"/>
      <c r="G970" s="12"/>
      <c r="H970" s="3"/>
      <c r="I970" s="36" t="str">
        <f t="shared" si="75"/>
        <v/>
      </c>
      <c r="J970" s="36" t="e">
        <f t="shared" si="76"/>
        <v>#VALUE!</v>
      </c>
      <c r="K970" s="36" t="e">
        <f t="shared" si="77"/>
        <v>#VALUE!</v>
      </c>
      <c r="L970" s="36" t="str">
        <f t="shared" si="78"/>
        <v/>
      </c>
      <c r="M970" s="36" t="str">
        <f t="shared" si="79"/>
        <v>MQ250</v>
      </c>
    </row>
    <row r="971" spans="1:13" hidden="1" x14ac:dyDescent="0.3">
      <c r="A971" s="3"/>
      <c r="B971" s="3"/>
      <c r="C971" s="3"/>
      <c r="D971" s="3"/>
      <c r="E971" s="3"/>
      <c r="F971" s="35"/>
      <c r="G971" s="35"/>
      <c r="H971" s="3"/>
      <c r="I971" s="36" t="str">
        <f t="shared" si="75"/>
        <v/>
      </c>
      <c r="J971" s="36" t="e">
        <f t="shared" si="76"/>
        <v>#VALUE!</v>
      </c>
      <c r="K971" s="36" t="e">
        <f t="shared" si="77"/>
        <v>#VALUE!</v>
      </c>
      <c r="L971" s="36" t="str">
        <f t="shared" si="78"/>
        <v/>
      </c>
      <c r="M971" s="36" t="str">
        <f t="shared" si="79"/>
        <v>MQ250</v>
      </c>
    </row>
    <row r="972" spans="1:13" hidden="1" x14ac:dyDescent="0.3">
      <c r="A972" s="3"/>
      <c r="B972" s="3"/>
      <c r="C972" s="3"/>
      <c r="D972" s="3"/>
      <c r="E972" s="3"/>
      <c r="F972" s="12"/>
      <c r="G972" s="12"/>
      <c r="H972" s="3"/>
      <c r="I972" s="36" t="str">
        <f t="shared" si="75"/>
        <v/>
      </c>
      <c r="J972" s="36" t="e">
        <f t="shared" si="76"/>
        <v>#VALUE!</v>
      </c>
      <c r="K972" s="36" t="e">
        <f t="shared" si="77"/>
        <v>#VALUE!</v>
      </c>
      <c r="L972" s="36" t="str">
        <f t="shared" si="78"/>
        <v/>
      </c>
      <c r="M972" s="36" t="str">
        <f t="shared" si="79"/>
        <v>MQ250</v>
      </c>
    </row>
    <row r="973" spans="1:13" hidden="1" x14ac:dyDescent="0.3">
      <c r="A973" s="3"/>
      <c r="B973" s="3"/>
      <c r="C973" s="3"/>
      <c r="D973" s="3"/>
      <c r="E973" s="3"/>
      <c r="F973" s="12"/>
      <c r="G973" s="12"/>
      <c r="H973" s="3"/>
      <c r="I973" s="36" t="str">
        <f t="shared" si="75"/>
        <v/>
      </c>
      <c r="J973" s="36" t="e">
        <f t="shared" si="76"/>
        <v>#VALUE!</v>
      </c>
      <c r="K973" s="36" t="e">
        <f t="shared" si="77"/>
        <v>#VALUE!</v>
      </c>
      <c r="L973" s="36" t="str">
        <f t="shared" si="78"/>
        <v/>
      </c>
      <c r="M973" s="36" t="str">
        <f t="shared" si="79"/>
        <v>MQ250</v>
      </c>
    </row>
    <row r="974" spans="1:13" hidden="1" x14ac:dyDescent="0.3">
      <c r="A974" s="3"/>
      <c r="B974" s="3"/>
      <c r="C974" s="3"/>
      <c r="D974" s="3"/>
      <c r="E974" s="3"/>
      <c r="F974" s="12"/>
      <c r="G974" s="12"/>
      <c r="H974" s="3"/>
      <c r="I974" s="36" t="str">
        <f t="shared" si="75"/>
        <v/>
      </c>
      <c r="J974" s="36" t="e">
        <f t="shared" si="76"/>
        <v>#VALUE!</v>
      </c>
      <c r="K974" s="36" t="e">
        <f t="shared" si="77"/>
        <v>#VALUE!</v>
      </c>
      <c r="L974" s="36" t="str">
        <f t="shared" si="78"/>
        <v/>
      </c>
      <c r="M974" s="36" t="str">
        <f t="shared" si="79"/>
        <v>MQ250</v>
      </c>
    </row>
    <row r="975" spans="1:13" hidden="1" x14ac:dyDescent="0.3">
      <c r="A975" s="3"/>
      <c r="B975" s="3"/>
      <c r="C975" s="3"/>
      <c r="D975" s="3"/>
      <c r="E975" s="3"/>
      <c r="F975" s="12"/>
      <c r="G975" s="12"/>
      <c r="H975" s="3"/>
      <c r="I975" s="36" t="str">
        <f t="shared" si="75"/>
        <v/>
      </c>
      <c r="J975" s="36" t="e">
        <f t="shared" si="76"/>
        <v>#VALUE!</v>
      </c>
      <c r="K975" s="36" t="e">
        <f t="shared" si="77"/>
        <v>#VALUE!</v>
      </c>
      <c r="L975" s="36" t="str">
        <f t="shared" si="78"/>
        <v/>
      </c>
      <c r="M975" s="36" t="str">
        <f t="shared" si="79"/>
        <v>MQ250</v>
      </c>
    </row>
    <row r="976" spans="1:13" hidden="1" x14ac:dyDescent="0.3">
      <c r="A976" s="3"/>
      <c r="B976" s="3"/>
      <c r="C976" s="3"/>
      <c r="D976" s="3"/>
      <c r="E976" s="3"/>
      <c r="F976" s="12"/>
      <c r="G976" s="12"/>
      <c r="H976" s="3"/>
      <c r="I976" s="36" t="str">
        <f t="shared" si="75"/>
        <v/>
      </c>
      <c r="J976" s="36" t="e">
        <f t="shared" si="76"/>
        <v>#VALUE!</v>
      </c>
      <c r="K976" s="36" t="e">
        <f t="shared" si="77"/>
        <v>#VALUE!</v>
      </c>
      <c r="L976" s="36" t="str">
        <f t="shared" si="78"/>
        <v/>
      </c>
      <c r="M976" s="36" t="str">
        <f t="shared" si="79"/>
        <v>MQ250</v>
      </c>
    </row>
    <row r="977" spans="1:13" hidden="1" x14ac:dyDescent="0.3">
      <c r="A977" s="3"/>
      <c r="B977" s="3"/>
      <c r="C977" s="3"/>
      <c r="D977" s="3"/>
      <c r="E977" s="3"/>
      <c r="F977" s="12"/>
      <c r="G977" s="12"/>
      <c r="H977" s="3"/>
      <c r="I977" s="36" t="str">
        <f t="shared" si="75"/>
        <v/>
      </c>
      <c r="J977" s="36" t="e">
        <f t="shared" si="76"/>
        <v>#VALUE!</v>
      </c>
      <c r="K977" s="36" t="e">
        <f t="shared" si="77"/>
        <v>#VALUE!</v>
      </c>
      <c r="L977" s="36" t="str">
        <f t="shared" si="78"/>
        <v/>
      </c>
      <c r="M977" s="36" t="str">
        <f t="shared" si="79"/>
        <v>MQ250</v>
      </c>
    </row>
    <row r="978" spans="1:13" hidden="1" x14ac:dyDescent="0.3">
      <c r="A978" s="3"/>
      <c r="B978" s="3"/>
      <c r="C978" s="3"/>
      <c r="D978" s="3"/>
      <c r="E978" s="3"/>
      <c r="F978" s="12"/>
      <c r="G978" s="12"/>
      <c r="H978" s="3"/>
      <c r="I978" s="36" t="str">
        <f t="shared" si="75"/>
        <v/>
      </c>
      <c r="J978" s="36" t="e">
        <f t="shared" si="76"/>
        <v>#VALUE!</v>
      </c>
      <c r="K978" s="36" t="e">
        <f t="shared" si="77"/>
        <v>#VALUE!</v>
      </c>
      <c r="L978" s="36" t="str">
        <f t="shared" si="78"/>
        <v/>
      </c>
      <c r="M978" s="36" t="str">
        <f t="shared" si="79"/>
        <v>MQ250</v>
      </c>
    </row>
    <row r="979" spans="1:13" hidden="1" x14ac:dyDescent="0.3">
      <c r="A979" s="3"/>
      <c r="B979" s="3"/>
      <c r="C979" s="3"/>
      <c r="D979" s="3"/>
      <c r="E979" s="3"/>
      <c r="F979" s="12"/>
      <c r="G979" s="12"/>
      <c r="H979" s="3"/>
      <c r="I979" s="36" t="str">
        <f t="shared" si="75"/>
        <v/>
      </c>
      <c r="J979" s="36" t="e">
        <f t="shared" si="76"/>
        <v>#VALUE!</v>
      </c>
      <c r="K979" s="36" t="e">
        <f t="shared" si="77"/>
        <v>#VALUE!</v>
      </c>
      <c r="L979" s="36" t="str">
        <f t="shared" si="78"/>
        <v/>
      </c>
      <c r="M979" s="36" t="str">
        <f t="shared" si="79"/>
        <v>MQ250</v>
      </c>
    </row>
    <row r="980" spans="1:13" hidden="1" x14ac:dyDescent="0.3">
      <c r="A980" s="3"/>
      <c r="B980" s="3"/>
      <c r="C980" s="3"/>
      <c r="D980" s="3"/>
      <c r="E980" s="3"/>
      <c r="F980" s="12"/>
      <c r="G980" s="12"/>
      <c r="H980" s="3"/>
      <c r="I980" s="36" t="str">
        <f t="shared" si="75"/>
        <v/>
      </c>
      <c r="J980" s="36" t="e">
        <f t="shared" si="76"/>
        <v>#VALUE!</v>
      </c>
      <c r="K980" s="36" t="e">
        <f t="shared" si="77"/>
        <v>#VALUE!</v>
      </c>
      <c r="L980" s="36" t="str">
        <f t="shared" si="78"/>
        <v/>
      </c>
      <c r="M980" s="36" t="str">
        <f t="shared" si="79"/>
        <v>MQ250</v>
      </c>
    </row>
    <row r="981" spans="1:13" hidden="1" x14ac:dyDescent="0.3">
      <c r="A981" s="3"/>
      <c r="B981" s="3"/>
      <c r="C981" s="3"/>
      <c r="D981" s="3"/>
      <c r="E981" s="3"/>
      <c r="F981" s="12"/>
      <c r="G981" s="12"/>
      <c r="H981" s="3"/>
      <c r="I981" s="36" t="str">
        <f t="shared" si="75"/>
        <v/>
      </c>
      <c r="J981" s="36" t="e">
        <f t="shared" si="76"/>
        <v>#VALUE!</v>
      </c>
      <c r="K981" s="36" t="e">
        <f t="shared" si="77"/>
        <v>#VALUE!</v>
      </c>
      <c r="L981" s="36" t="str">
        <f t="shared" si="78"/>
        <v/>
      </c>
      <c r="M981" s="36" t="str">
        <f t="shared" si="79"/>
        <v>MQ250</v>
      </c>
    </row>
    <row r="982" spans="1:13" hidden="1" x14ac:dyDescent="0.3">
      <c r="A982" s="3"/>
      <c r="B982" s="3"/>
      <c r="C982" s="3"/>
      <c r="D982" s="3"/>
      <c r="E982" s="3"/>
      <c r="F982" s="12"/>
      <c r="G982" s="12"/>
      <c r="H982" s="3"/>
      <c r="I982" s="36" t="str">
        <f t="shared" si="75"/>
        <v/>
      </c>
      <c r="J982" s="36" t="e">
        <f t="shared" si="76"/>
        <v>#VALUE!</v>
      </c>
      <c r="K982" s="36" t="e">
        <f t="shared" si="77"/>
        <v>#VALUE!</v>
      </c>
      <c r="L982" s="36" t="str">
        <f t="shared" si="78"/>
        <v/>
      </c>
      <c r="M982" s="36" t="str">
        <f t="shared" si="79"/>
        <v>MQ250</v>
      </c>
    </row>
    <row r="983" spans="1:13" hidden="1" x14ac:dyDescent="0.3">
      <c r="A983" s="3"/>
      <c r="B983" s="3"/>
      <c r="C983" s="3"/>
      <c r="D983" s="3"/>
      <c r="E983" s="3"/>
      <c r="F983" s="12"/>
      <c r="G983" s="12"/>
      <c r="H983" s="3"/>
      <c r="I983" s="36" t="str">
        <f t="shared" si="75"/>
        <v/>
      </c>
      <c r="J983" s="36" t="e">
        <f t="shared" si="76"/>
        <v>#VALUE!</v>
      </c>
      <c r="K983" s="36" t="e">
        <f t="shared" si="77"/>
        <v>#VALUE!</v>
      </c>
      <c r="L983" s="36" t="str">
        <f t="shared" si="78"/>
        <v/>
      </c>
      <c r="M983" s="36" t="str">
        <f t="shared" si="79"/>
        <v>MQ250</v>
      </c>
    </row>
    <row r="984" spans="1:13" hidden="1" x14ac:dyDescent="0.3">
      <c r="A984" s="3"/>
      <c r="B984" s="3"/>
      <c r="C984" s="3"/>
      <c r="D984" s="3"/>
      <c r="E984" s="3"/>
      <c r="F984" s="35"/>
      <c r="G984" s="35"/>
      <c r="H984" s="3"/>
      <c r="I984" s="36" t="str">
        <f t="shared" si="75"/>
        <v/>
      </c>
      <c r="J984" s="36" t="e">
        <f t="shared" si="76"/>
        <v>#VALUE!</v>
      </c>
      <c r="K984" s="36" t="e">
        <f t="shared" si="77"/>
        <v>#VALUE!</v>
      </c>
      <c r="L984" s="36" t="str">
        <f t="shared" si="78"/>
        <v/>
      </c>
      <c r="M984" s="36" t="str">
        <f t="shared" si="79"/>
        <v>MQ250</v>
      </c>
    </row>
    <row r="985" spans="1:13" hidden="1" x14ac:dyDescent="0.3">
      <c r="A985" s="3"/>
      <c r="B985" s="3"/>
      <c r="C985" s="3"/>
      <c r="D985" s="3"/>
      <c r="E985" s="3"/>
      <c r="F985" s="12"/>
      <c r="G985" s="12"/>
      <c r="H985" s="3"/>
      <c r="I985" s="36" t="str">
        <f t="shared" si="75"/>
        <v/>
      </c>
      <c r="J985" s="36" t="e">
        <f t="shared" si="76"/>
        <v>#VALUE!</v>
      </c>
      <c r="K985" s="36" t="e">
        <f t="shared" si="77"/>
        <v>#VALUE!</v>
      </c>
      <c r="L985" s="36" t="str">
        <f t="shared" si="78"/>
        <v/>
      </c>
      <c r="M985" s="36" t="str">
        <f t="shared" si="79"/>
        <v>MQ250</v>
      </c>
    </row>
    <row r="986" spans="1:13" hidden="1" x14ac:dyDescent="0.3">
      <c r="A986" s="3"/>
      <c r="B986" s="3"/>
      <c r="C986" s="3"/>
      <c r="D986" s="3"/>
      <c r="E986" s="3"/>
      <c r="F986" s="12"/>
      <c r="G986" s="12"/>
      <c r="H986" s="3"/>
      <c r="I986" s="36" t="str">
        <f t="shared" si="75"/>
        <v/>
      </c>
      <c r="J986" s="36" t="e">
        <f t="shared" si="76"/>
        <v>#VALUE!</v>
      </c>
      <c r="K986" s="36" t="e">
        <f t="shared" si="77"/>
        <v>#VALUE!</v>
      </c>
      <c r="L986" s="36" t="str">
        <f t="shared" si="78"/>
        <v/>
      </c>
      <c r="M986" s="36" t="str">
        <f t="shared" si="79"/>
        <v>MQ250</v>
      </c>
    </row>
    <row r="987" spans="1:13" hidden="1" x14ac:dyDescent="0.3">
      <c r="A987" s="3"/>
      <c r="B987" s="3"/>
      <c r="C987" s="3"/>
      <c r="D987" s="3"/>
      <c r="E987" s="3"/>
      <c r="F987" s="12"/>
      <c r="G987" s="12"/>
      <c r="H987" s="3"/>
      <c r="I987" s="36" t="str">
        <f t="shared" si="75"/>
        <v/>
      </c>
      <c r="J987" s="36" t="e">
        <f t="shared" si="76"/>
        <v>#VALUE!</v>
      </c>
      <c r="K987" s="36" t="e">
        <f t="shared" si="77"/>
        <v>#VALUE!</v>
      </c>
      <c r="L987" s="36" t="str">
        <f t="shared" si="78"/>
        <v/>
      </c>
      <c r="M987" s="36" t="str">
        <f t="shared" si="79"/>
        <v>MQ250</v>
      </c>
    </row>
    <row r="988" spans="1:13" hidden="1" x14ac:dyDescent="0.3">
      <c r="A988" s="3"/>
      <c r="B988" s="3"/>
      <c r="C988" s="3"/>
      <c r="D988" s="3"/>
      <c r="E988" s="3"/>
      <c r="F988" s="12"/>
      <c r="G988" s="12"/>
      <c r="H988" s="3"/>
      <c r="I988" s="36" t="str">
        <f t="shared" si="75"/>
        <v/>
      </c>
      <c r="J988" s="36" t="e">
        <f t="shared" si="76"/>
        <v>#VALUE!</v>
      </c>
      <c r="K988" s="36" t="e">
        <f t="shared" si="77"/>
        <v>#VALUE!</v>
      </c>
      <c r="L988" s="36" t="str">
        <f t="shared" si="78"/>
        <v/>
      </c>
      <c r="M988" s="36" t="str">
        <f t="shared" si="79"/>
        <v>MQ250</v>
      </c>
    </row>
    <row r="989" spans="1:13" hidden="1" x14ac:dyDescent="0.3">
      <c r="A989" s="3"/>
      <c r="B989" s="3"/>
      <c r="C989" s="3"/>
      <c r="D989" s="3"/>
      <c r="E989" s="3"/>
      <c r="F989" s="12"/>
      <c r="G989" s="12"/>
      <c r="H989" s="3"/>
      <c r="I989" s="36" t="str">
        <f t="shared" si="75"/>
        <v/>
      </c>
      <c r="J989" s="36" t="e">
        <f t="shared" si="76"/>
        <v>#VALUE!</v>
      </c>
      <c r="K989" s="36" t="e">
        <f t="shared" si="77"/>
        <v>#VALUE!</v>
      </c>
      <c r="L989" s="36" t="str">
        <f t="shared" si="78"/>
        <v/>
      </c>
      <c r="M989" s="36" t="str">
        <f t="shared" si="79"/>
        <v>MQ250</v>
      </c>
    </row>
    <row r="990" spans="1:13" hidden="1" x14ac:dyDescent="0.3">
      <c r="A990" s="3"/>
      <c r="B990" s="3"/>
      <c r="C990" s="3"/>
      <c r="D990" s="3"/>
      <c r="E990" s="3"/>
      <c r="F990" s="12"/>
      <c r="G990" s="12"/>
      <c r="H990" s="3"/>
      <c r="I990" s="36" t="str">
        <f t="shared" si="75"/>
        <v/>
      </c>
      <c r="J990" s="36" t="e">
        <f t="shared" si="76"/>
        <v>#VALUE!</v>
      </c>
      <c r="K990" s="36" t="e">
        <f t="shared" si="77"/>
        <v>#VALUE!</v>
      </c>
      <c r="L990" s="36" t="str">
        <f t="shared" si="78"/>
        <v/>
      </c>
      <c r="M990" s="36" t="str">
        <f t="shared" si="79"/>
        <v>MQ250</v>
      </c>
    </row>
    <row r="991" spans="1:13" hidden="1" x14ac:dyDescent="0.3">
      <c r="A991" s="3"/>
      <c r="B991" s="3"/>
      <c r="C991" s="3"/>
      <c r="D991" s="3"/>
      <c r="E991" s="3"/>
      <c r="F991" s="12"/>
      <c r="G991" s="12"/>
      <c r="H991" s="3"/>
      <c r="I991" s="36" t="str">
        <f t="shared" si="75"/>
        <v/>
      </c>
      <c r="J991" s="36" t="e">
        <f t="shared" si="76"/>
        <v>#VALUE!</v>
      </c>
      <c r="K991" s="36" t="e">
        <f t="shared" si="77"/>
        <v>#VALUE!</v>
      </c>
      <c r="L991" s="36" t="str">
        <f t="shared" si="78"/>
        <v/>
      </c>
      <c r="M991" s="36" t="str">
        <f t="shared" si="79"/>
        <v>MQ250</v>
      </c>
    </row>
    <row r="992" spans="1:13" hidden="1" x14ac:dyDescent="0.3">
      <c r="A992" s="3"/>
      <c r="B992" s="3"/>
      <c r="C992" s="3"/>
      <c r="D992" s="3"/>
      <c r="E992" s="3"/>
      <c r="F992" s="12"/>
      <c r="G992" s="12"/>
      <c r="H992" s="3"/>
      <c r="I992" s="36" t="str">
        <f t="shared" si="75"/>
        <v/>
      </c>
      <c r="J992" s="36" t="e">
        <f t="shared" si="76"/>
        <v>#VALUE!</v>
      </c>
      <c r="K992" s="36" t="e">
        <f t="shared" si="77"/>
        <v>#VALUE!</v>
      </c>
      <c r="L992" s="36" t="str">
        <f t="shared" si="78"/>
        <v/>
      </c>
      <c r="M992" s="36" t="str">
        <f t="shared" si="79"/>
        <v>MQ250</v>
      </c>
    </row>
    <row r="993" spans="1:13" hidden="1" x14ac:dyDescent="0.3">
      <c r="A993" s="3"/>
      <c r="B993" s="3"/>
      <c r="C993" s="3"/>
      <c r="D993" s="3"/>
      <c r="E993" s="3"/>
      <c r="F993" s="12"/>
      <c r="G993" s="12"/>
      <c r="H993" s="3"/>
      <c r="I993" s="36" t="str">
        <f t="shared" si="75"/>
        <v/>
      </c>
      <c r="J993" s="36" t="e">
        <f t="shared" si="76"/>
        <v>#VALUE!</v>
      </c>
      <c r="K993" s="36" t="e">
        <f t="shared" si="77"/>
        <v>#VALUE!</v>
      </c>
      <c r="L993" s="36" t="str">
        <f t="shared" si="78"/>
        <v/>
      </c>
      <c r="M993" s="36" t="str">
        <f t="shared" si="79"/>
        <v>MQ250</v>
      </c>
    </row>
    <row r="994" spans="1:13" hidden="1" x14ac:dyDescent="0.3">
      <c r="A994" s="3"/>
      <c r="B994" s="3"/>
      <c r="C994" s="3"/>
      <c r="D994" s="3"/>
      <c r="E994" s="3"/>
      <c r="F994" s="12"/>
      <c r="G994" s="12"/>
      <c r="H994" s="3"/>
      <c r="I994" s="36" t="str">
        <f t="shared" si="75"/>
        <v/>
      </c>
      <c r="J994" s="36" t="e">
        <f t="shared" si="76"/>
        <v>#VALUE!</v>
      </c>
      <c r="K994" s="36" t="e">
        <f t="shared" si="77"/>
        <v>#VALUE!</v>
      </c>
      <c r="L994" s="36" t="str">
        <f t="shared" si="78"/>
        <v/>
      </c>
      <c r="M994" s="36" t="str">
        <f t="shared" si="79"/>
        <v>MQ250</v>
      </c>
    </row>
    <row r="995" spans="1:13" hidden="1" x14ac:dyDescent="0.3">
      <c r="A995" s="3"/>
      <c r="B995" s="3"/>
      <c r="C995" s="3"/>
      <c r="D995" s="3"/>
      <c r="E995" s="3"/>
      <c r="F995" s="12"/>
      <c r="G995" s="12"/>
      <c r="H995" s="3"/>
      <c r="I995" s="36" t="str">
        <f t="shared" si="75"/>
        <v/>
      </c>
      <c r="J995" s="36" t="e">
        <f t="shared" si="76"/>
        <v>#VALUE!</v>
      </c>
      <c r="K995" s="36" t="e">
        <f t="shared" si="77"/>
        <v>#VALUE!</v>
      </c>
      <c r="L995" s="36" t="str">
        <f t="shared" si="78"/>
        <v/>
      </c>
      <c r="M995" s="36" t="str">
        <f t="shared" si="79"/>
        <v>MQ250</v>
      </c>
    </row>
    <row r="996" spans="1:13" hidden="1" x14ac:dyDescent="0.3">
      <c r="A996" s="3"/>
      <c r="B996" s="3"/>
      <c r="C996" s="3"/>
      <c r="D996" s="3"/>
      <c r="E996" s="3"/>
      <c r="F996" s="12"/>
      <c r="G996" s="12"/>
      <c r="H996" s="3"/>
      <c r="I996" s="36" t="str">
        <f t="shared" si="75"/>
        <v/>
      </c>
      <c r="J996" s="36" t="e">
        <f t="shared" si="76"/>
        <v>#VALUE!</v>
      </c>
      <c r="K996" s="36" t="e">
        <f t="shared" si="77"/>
        <v>#VALUE!</v>
      </c>
      <c r="L996" s="36" t="str">
        <f t="shared" si="78"/>
        <v/>
      </c>
      <c r="M996" s="36" t="str">
        <f t="shared" si="79"/>
        <v>MQ250</v>
      </c>
    </row>
    <row r="997" spans="1:13" hidden="1" x14ac:dyDescent="0.3">
      <c r="A997" s="3"/>
      <c r="B997" s="3"/>
      <c r="C997" s="3"/>
      <c r="D997" s="3"/>
      <c r="E997" s="3"/>
      <c r="F997" s="12"/>
      <c r="G997" s="12"/>
      <c r="H997" s="3"/>
      <c r="I997" s="36" t="str">
        <f t="shared" si="75"/>
        <v/>
      </c>
      <c r="J997" s="36" t="e">
        <f t="shared" si="76"/>
        <v>#VALUE!</v>
      </c>
      <c r="K997" s="36" t="e">
        <f t="shared" si="77"/>
        <v>#VALUE!</v>
      </c>
      <c r="L997" s="36" t="str">
        <f t="shared" si="78"/>
        <v/>
      </c>
      <c r="M997" s="36" t="str">
        <f t="shared" si="79"/>
        <v>MQ250</v>
      </c>
    </row>
    <row r="998" spans="1:13" hidden="1" x14ac:dyDescent="0.3">
      <c r="A998" s="3"/>
      <c r="B998" s="3"/>
      <c r="C998" s="3"/>
      <c r="D998" s="3"/>
      <c r="E998" s="3"/>
      <c r="F998" s="12"/>
      <c r="G998" s="12"/>
      <c r="H998" s="3"/>
      <c r="I998" s="36" t="str">
        <f t="shared" si="75"/>
        <v/>
      </c>
      <c r="J998" s="36" t="e">
        <f t="shared" si="76"/>
        <v>#VALUE!</v>
      </c>
      <c r="K998" s="36" t="e">
        <f t="shared" si="77"/>
        <v>#VALUE!</v>
      </c>
      <c r="L998" s="36" t="str">
        <f t="shared" si="78"/>
        <v/>
      </c>
      <c r="M998" s="36" t="str">
        <f t="shared" si="79"/>
        <v>MQ250</v>
      </c>
    </row>
    <row r="999" spans="1:13" hidden="1" x14ac:dyDescent="0.3">
      <c r="A999" s="3"/>
      <c r="B999" s="3"/>
      <c r="C999" s="3"/>
      <c r="D999" s="3"/>
      <c r="E999" s="3"/>
      <c r="F999" s="12"/>
      <c r="G999" s="12"/>
      <c r="H999" s="3"/>
      <c r="I999" s="36" t="str">
        <f t="shared" si="75"/>
        <v/>
      </c>
      <c r="J999" s="36" t="e">
        <f t="shared" si="76"/>
        <v>#VALUE!</v>
      </c>
      <c r="K999" s="36" t="e">
        <f t="shared" si="77"/>
        <v>#VALUE!</v>
      </c>
      <c r="L999" s="36" t="str">
        <f t="shared" si="78"/>
        <v/>
      </c>
      <c r="M999" s="36" t="str">
        <f t="shared" si="79"/>
        <v>MQ250</v>
      </c>
    </row>
    <row r="1000" spans="1:13" hidden="1" x14ac:dyDescent="0.3">
      <c r="A1000" s="3"/>
      <c r="B1000" s="3"/>
      <c r="C1000" s="3"/>
      <c r="D1000" s="3"/>
      <c r="E1000" s="3"/>
      <c r="F1000" s="12"/>
      <c r="G1000" s="12"/>
      <c r="H1000" s="3"/>
      <c r="I1000" s="36" t="str">
        <f t="shared" si="75"/>
        <v/>
      </c>
      <c r="J1000" s="36" t="e">
        <f t="shared" si="76"/>
        <v>#VALUE!</v>
      </c>
      <c r="K1000" s="36" t="e">
        <f t="shared" si="77"/>
        <v>#VALUE!</v>
      </c>
      <c r="L1000" s="36" t="str">
        <f t="shared" si="78"/>
        <v/>
      </c>
      <c r="M1000" s="36" t="str">
        <f t="shared" si="79"/>
        <v>MQ250</v>
      </c>
    </row>
    <row r="1001" spans="1:13" hidden="1" x14ac:dyDescent="0.3">
      <c r="A1001" s="3"/>
      <c r="B1001" s="3"/>
      <c r="C1001" s="3"/>
      <c r="D1001" s="3"/>
      <c r="E1001" s="3"/>
      <c r="F1001" s="12"/>
      <c r="G1001" s="12"/>
      <c r="H1001" s="3"/>
      <c r="I1001" s="36" t="str">
        <f t="shared" si="75"/>
        <v/>
      </c>
      <c r="J1001" s="36" t="e">
        <f t="shared" si="76"/>
        <v>#VALUE!</v>
      </c>
      <c r="K1001" s="36" t="e">
        <f t="shared" si="77"/>
        <v>#VALUE!</v>
      </c>
      <c r="L1001" s="36" t="str">
        <f t="shared" si="78"/>
        <v/>
      </c>
      <c r="M1001" s="36" t="str">
        <f t="shared" si="79"/>
        <v>MQ250</v>
      </c>
    </row>
    <row r="1002" spans="1:13" hidden="1" x14ac:dyDescent="0.3">
      <c r="A1002" s="3"/>
      <c r="B1002" s="3"/>
      <c r="C1002" s="3"/>
      <c r="D1002" s="3"/>
      <c r="E1002" s="3"/>
      <c r="F1002" s="12"/>
      <c r="G1002" s="12"/>
      <c r="H1002" s="3"/>
      <c r="I1002" s="36" t="str">
        <f t="shared" si="75"/>
        <v/>
      </c>
      <c r="J1002" s="36" t="e">
        <f t="shared" si="76"/>
        <v>#VALUE!</v>
      </c>
      <c r="K1002" s="36" t="e">
        <f t="shared" si="77"/>
        <v>#VALUE!</v>
      </c>
      <c r="L1002" s="36" t="str">
        <f t="shared" si="78"/>
        <v/>
      </c>
      <c r="M1002" s="36" t="str">
        <f t="shared" si="79"/>
        <v>MQ250</v>
      </c>
    </row>
    <row r="1003" spans="1:13" hidden="1" x14ac:dyDescent="0.3">
      <c r="A1003" s="3"/>
      <c r="B1003" s="3"/>
      <c r="C1003" s="3"/>
      <c r="D1003" s="3"/>
      <c r="E1003" s="3"/>
      <c r="F1003" s="12"/>
      <c r="G1003" s="12"/>
      <c r="H1003" s="3"/>
      <c r="I1003" s="36" t="str">
        <f t="shared" si="75"/>
        <v/>
      </c>
      <c r="J1003" s="36" t="e">
        <f t="shared" si="76"/>
        <v>#VALUE!</v>
      </c>
      <c r="K1003" s="36" t="e">
        <f t="shared" si="77"/>
        <v>#VALUE!</v>
      </c>
      <c r="L1003" s="36" t="str">
        <f t="shared" si="78"/>
        <v/>
      </c>
      <c r="M1003" s="36" t="str">
        <f t="shared" si="79"/>
        <v>MQ250</v>
      </c>
    </row>
    <row r="1004" spans="1:13" hidden="1" x14ac:dyDescent="0.3">
      <c r="A1004" s="3"/>
      <c r="B1004" s="3"/>
      <c r="C1004" s="3"/>
      <c r="D1004" s="3"/>
      <c r="E1004" s="3"/>
      <c r="F1004" s="12"/>
      <c r="G1004" s="12"/>
      <c r="H1004" s="3"/>
      <c r="I1004" s="36" t="str">
        <f t="shared" si="75"/>
        <v/>
      </c>
      <c r="J1004" s="36" t="e">
        <f t="shared" si="76"/>
        <v>#VALUE!</v>
      </c>
      <c r="K1004" s="36" t="e">
        <f t="shared" si="77"/>
        <v>#VALUE!</v>
      </c>
      <c r="L1004" s="36" t="str">
        <f t="shared" si="78"/>
        <v/>
      </c>
      <c r="M1004" s="36" t="str">
        <f t="shared" si="79"/>
        <v>MQ250</v>
      </c>
    </row>
    <row r="1005" spans="1:13" hidden="1" x14ac:dyDescent="0.3">
      <c r="A1005" s="3"/>
      <c r="B1005" s="3"/>
      <c r="C1005" s="3"/>
      <c r="D1005" s="3"/>
      <c r="E1005" s="3"/>
      <c r="F1005" s="12"/>
      <c r="G1005" s="12"/>
      <c r="H1005" s="3"/>
      <c r="I1005" s="36" t="str">
        <f t="shared" si="75"/>
        <v/>
      </c>
      <c r="J1005" s="36" t="e">
        <f t="shared" si="76"/>
        <v>#VALUE!</v>
      </c>
      <c r="K1005" s="36" t="e">
        <f t="shared" si="77"/>
        <v>#VALUE!</v>
      </c>
      <c r="L1005" s="36" t="str">
        <f t="shared" si="78"/>
        <v/>
      </c>
      <c r="M1005" s="36" t="str">
        <f t="shared" si="79"/>
        <v>MQ250</v>
      </c>
    </row>
    <row r="1006" spans="1:13" hidden="1" x14ac:dyDescent="0.3">
      <c r="A1006" s="3"/>
      <c r="B1006" s="3"/>
      <c r="C1006" s="3"/>
      <c r="D1006" s="3"/>
      <c r="E1006" s="3"/>
      <c r="F1006" s="12"/>
      <c r="G1006" s="12"/>
      <c r="H1006" s="3"/>
      <c r="I1006" s="36" t="str">
        <f t="shared" si="75"/>
        <v/>
      </c>
      <c r="J1006" s="36" t="e">
        <f t="shared" si="76"/>
        <v>#VALUE!</v>
      </c>
      <c r="K1006" s="36" t="e">
        <f t="shared" si="77"/>
        <v>#VALUE!</v>
      </c>
      <c r="L1006" s="36" t="str">
        <f t="shared" si="78"/>
        <v/>
      </c>
      <c r="M1006" s="36" t="str">
        <f t="shared" si="79"/>
        <v>MQ250</v>
      </c>
    </row>
    <row r="1007" spans="1:13" hidden="1" x14ac:dyDescent="0.3">
      <c r="A1007" s="3"/>
      <c r="B1007" s="3"/>
      <c r="C1007" s="3"/>
      <c r="D1007" s="3"/>
      <c r="E1007" s="3"/>
      <c r="F1007" s="12"/>
      <c r="G1007" s="12"/>
      <c r="H1007" s="3"/>
      <c r="I1007" s="36" t="str">
        <f t="shared" si="75"/>
        <v/>
      </c>
      <c r="J1007" s="36" t="e">
        <f t="shared" si="76"/>
        <v>#VALUE!</v>
      </c>
      <c r="K1007" s="36" t="e">
        <f t="shared" si="77"/>
        <v>#VALUE!</v>
      </c>
      <c r="L1007" s="36" t="str">
        <f t="shared" si="78"/>
        <v/>
      </c>
      <c r="M1007" s="36" t="str">
        <f t="shared" si="79"/>
        <v>MQ250</v>
      </c>
    </row>
    <row r="1008" spans="1:13" hidden="1" x14ac:dyDescent="0.3">
      <c r="A1008" s="3"/>
      <c r="B1008" s="3"/>
      <c r="C1008" s="3"/>
      <c r="D1008" s="3"/>
      <c r="E1008" s="3"/>
      <c r="F1008" s="12"/>
      <c r="G1008" s="12"/>
      <c r="H1008" s="3"/>
      <c r="I1008" s="36" t="str">
        <f t="shared" si="75"/>
        <v/>
      </c>
      <c r="J1008" s="36" t="e">
        <f t="shared" si="76"/>
        <v>#VALUE!</v>
      </c>
      <c r="K1008" s="36" t="e">
        <f t="shared" si="77"/>
        <v>#VALUE!</v>
      </c>
      <c r="L1008" s="36" t="str">
        <f t="shared" si="78"/>
        <v/>
      </c>
      <c r="M1008" s="36" t="str">
        <f t="shared" si="79"/>
        <v>MQ250</v>
      </c>
    </row>
    <row r="1009" spans="1:13" hidden="1" x14ac:dyDescent="0.3">
      <c r="A1009" s="3"/>
      <c r="B1009" s="3"/>
      <c r="C1009" s="3"/>
      <c r="D1009" s="3"/>
      <c r="E1009" s="3"/>
      <c r="F1009" s="12"/>
      <c r="G1009" s="12"/>
      <c r="H1009" s="3"/>
      <c r="I1009" s="36" t="str">
        <f t="shared" si="75"/>
        <v/>
      </c>
      <c r="J1009" s="36" t="e">
        <f t="shared" si="76"/>
        <v>#VALUE!</v>
      </c>
      <c r="K1009" s="36" t="e">
        <f t="shared" si="77"/>
        <v>#VALUE!</v>
      </c>
      <c r="L1009" s="36" t="str">
        <f t="shared" si="78"/>
        <v/>
      </c>
      <c r="M1009" s="36" t="str">
        <f t="shared" si="79"/>
        <v>MQ250</v>
      </c>
    </row>
    <row r="1010" spans="1:13" hidden="1" x14ac:dyDescent="0.3">
      <c r="A1010" s="3"/>
      <c r="B1010" s="3"/>
      <c r="C1010" s="3"/>
      <c r="D1010" s="3"/>
      <c r="E1010" s="3"/>
      <c r="F1010" s="12"/>
      <c r="G1010" s="12"/>
      <c r="H1010" s="3"/>
      <c r="I1010" s="36" t="str">
        <f t="shared" si="75"/>
        <v/>
      </c>
      <c r="J1010" s="36" t="e">
        <f t="shared" si="76"/>
        <v>#VALUE!</v>
      </c>
      <c r="K1010" s="36" t="e">
        <f t="shared" si="77"/>
        <v>#VALUE!</v>
      </c>
      <c r="L1010" s="36" t="str">
        <f t="shared" si="78"/>
        <v/>
      </c>
      <c r="M1010" s="36" t="str">
        <f t="shared" si="79"/>
        <v>MQ250</v>
      </c>
    </row>
    <row r="1011" spans="1:13" hidden="1" x14ac:dyDescent="0.3">
      <c r="A1011" s="3"/>
      <c r="B1011" s="3"/>
      <c r="C1011" s="3"/>
      <c r="D1011" s="3"/>
      <c r="E1011" s="3"/>
      <c r="F1011" s="12"/>
      <c r="G1011" s="12"/>
      <c r="H1011" s="3"/>
      <c r="I1011" s="36" t="str">
        <f t="shared" si="75"/>
        <v/>
      </c>
      <c r="J1011" s="36" t="e">
        <f t="shared" si="76"/>
        <v>#VALUE!</v>
      </c>
      <c r="K1011" s="36" t="e">
        <f t="shared" si="77"/>
        <v>#VALUE!</v>
      </c>
      <c r="L1011" s="36" t="str">
        <f t="shared" si="78"/>
        <v/>
      </c>
      <c r="M1011" s="36" t="str">
        <f t="shared" si="79"/>
        <v>MQ250</v>
      </c>
    </row>
    <row r="1012" spans="1:13" hidden="1" x14ac:dyDescent="0.3">
      <c r="A1012" s="3"/>
      <c r="B1012" s="3"/>
      <c r="C1012" s="3"/>
      <c r="D1012" s="3"/>
      <c r="E1012" s="3"/>
      <c r="F1012" s="35"/>
      <c r="G1012" s="35"/>
      <c r="H1012" s="3"/>
      <c r="I1012" s="36" t="str">
        <f t="shared" si="75"/>
        <v/>
      </c>
      <c r="J1012" s="36" t="e">
        <f t="shared" si="76"/>
        <v>#VALUE!</v>
      </c>
      <c r="K1012" s="36" t="e">
        <f t="shared" si="77"/>
        <v>#VALUE!</v>
      </c>
      <c r="L1012" s="36" t="str">
        <f t="shared" si="78"/>
        <v/>
      </c>
      <c r="M1012" s="36" t="str">
        <f t="shared" si="79"/>
        <v>MQ250</v>
      </c>
    </row>
    <row r="1013" spans="1:13" hidden="1" x14ac:dyDescent="0.3">
      <c r="A1013" s="3"/>
      <c r="B1013" s="3"/>
      <c r="C1013" s="3"/>
      <c r="D1013" s="3"/>
      <c r="E1013" s="3"/>
      <c r="F1013" s="35"/>
      <c r="G1013" s="35"/>
      <c r="H1013" s="3"/>
      <c r="I1013" s="36" t="str">
        <f t="shared" si="75"/>
        <v/>
      </c>
      <c r="J1013" s="36" t="e">
        <f t="shared" si="76"/>
        <v>#VALUE!</v>
      </c>
      <c r="K1013" s="36" t="e">
        <f t="shared" si="77"/>
        <v>#VALUE!</v>
      </c>
      <c r="L1013" s="36" t="str">
        <f t="shared" si="78"/>
        <v/>
      </c>
      <c r="M1013" s="36" t="str">
        <f t="shared" si="79"/>
        <v>MQ250</v>
      </c>
    </row>
    <row r="1014" spans="1:13" hidden="1" x14ac:dyDescent="0.3">
      <c r="A1014" s="3"/>
      <c r="B1014" s="3"/>
      <c r="C1014" s="3"/>
      <c r="D1014" s="3"/>
      <c r="E1014" s="3"/>
      <c r="F1014" s="12"/>
      <c r="G1014" s="12"/>
      <c r="H1014" s="3"/>
      <c r="I1014" s="36" t="str">
        <f t="shared" si="75"/>
        <v/>
      </c>
      <c r="J1014" s="36" t="e">
        <f t="shared" si="76"/>
        <v>#VALUE!</v>
      </c>
      <c r="K1014" s="36" t="e">
        <f t="shared" si="77"/>
        <v>#VALUE!</v>
      </c>
      <c r="L1014" s="36" t="str">
        <f t="shared" si="78"/>
        <v/>
      </c>
      <c r="M1014" s="36" t="str">
        <f t="shared" si="79"/>
        <v>MQ250</v>
      </c>
    </row>
    <row r="1015" spans="1:13" hidden="1" x14ac:dyDescent="0.3">
      <c r="A1015" s="3"/>
      <c r="B1015" s="3"/>
      <c r="C1015" s="3"/>
      <c r="D1015" s="3"/>
      <c r="E1015" s="3"/>
      <c r="F1015" s="12"/>
      <c r="G1015" s="12"/>
      <c r="H1015" s="3"/>
      <c r="I1015" s="36" t="str">
        <f t="shared" si="75"/>
        <v/>
      </c>
      <c r="J1015" s="36" t="e">
        <f t="shared" si="76"/>
        <v>#VALUE!</v>
      </c>
      <c r="K1015" s="36" t="e">
        <f t="shared" si="77"/>
        <v>#VALUE!</v>
      </c>
      <c r="L1015" s="36" t="str">
        <f t="shared" si="78"/>
        <v/>
      </c>
      <c r="M1015" s="36" t="str">
        <f t="shared" si="79"/>
        <v>MQ250</v>
      </c>
    </row>
    <row r="1016" spans="1:13" hidden="1" x14ac:dyDescent="0.3">
      <c r="A1016" s="3"/>
      <c r="B1016" s="3"/>
      <c r="C1016" s="3"/>
      <c r="D1016" s="3"/>
      <c r="E1016" s="3"/>
      <c r="F1016" s="12"/>
      <c r="G1016" s="12"/>
      <c r="H1016" s="3"/>
      <c r="I1016" s="36" t="str">
        <f t="shared" si="75"/>
        <v/>
      </c>
      <c r="J1016" s="36" t="e">
        <f t="shared" si="76"/>
        <v>#VALUE!</v>
      </c>
      <c r="K1016" s="36" t="e">
        <f t="shared" si="77"/>
        <v>#VALUE!</v>
      </c>
      <c r="L1016" s="36" t="str">
        <f t="shared" si="78"/>
        <v/>
      </c>
      <c r="M1016" s="36" t="str">
        <f t="shared" si="79"/>
        <v>MQ250</v>
      </c>
    </row>
    <row r="1017" spans="1:13" hidden="1" x14ac:dyDescent="0.3">
      <c r="A1017" s="3"/>
      <c r="B1017" s="3"/>
      <c r="C1017" s="3"/>
      <c r="D1017" s="3"/>
      <c r="E1017" s="3"/>
      <c r="F1017" s="12"/>
      <c r="G1017" s="12"/>
      <c r="H1017" s="3"/>
      <c r="I1017" s="36" t="str">
        <f t="shared" si="75"/>
        <v/>
      </c>
      <c r="J1017" s="36" t="e">
        <f t="shared" si="76"/>
        <v>#VALUE!</v>
      </c>
      <c r="K1017" s="36" t="e">
        <f t="shared" si="77"/>
        <v>#VALUE!</v>
      </c>
      <c r="L1017" s="36" t="str">
        <f t="shared" si="78"/>
        <v/>
      </c>
      <c r="M1017" s="36" t="str">
        <f t="shared" si="79"/>
        <v>MQ250</v>
      </c>
    </row>
    <row r="1018" spans="1:13" hidden="1" x14ac:dyDescent="0.3">
      <c r="A1018" s="3"/>
      <c r="B1018" s="3"/>
      <c r="C1018" s="3"/>
      <c r="D1018" s="3"/>
      <c r="E1018" s="3"/>
      <c r="F1018" s="12"/>
      <c r="G1018" s="12"/>
      <c r="H1018" s="3"/>
      <c r="I1018" s="36" t="str">
        <f t="shared" si="75"/>
        <v/>
      </c>
      <c r="J1018" s="36" t="e">
        <f t="shared" si="76"/>
        <v>#VALUE!</v>
      </c>
      <c r="K1018" s="36" t="e">
        <f t="shared" si="77"/>
        <v>#VALUE!</v>
      </c>
      <c r="L1018" s="36" t="str">
        <f t="shared" si="78"/>
        <v/>
      </c>
      <c r="M1018" s="36" t="str">
        <f t="shared" si="79"/>
        <v>MQ250</v>
      </c>
    </row>
    <row r="1019" spans="1:13" hidden="1" x14ac:dyDescent="0.3">
      <c r="A1019" s="3"/>
      <c r="B1019" s="3"/>
      <c r="C1019" s="3"/>
      <c r="D1019" s="3"/>
      <c r="E1019" s="3"/>
      <c r="F1019" s="12"/>
      <c r="G1019" s="12"/>
      <c r="H1019" s="3"/>
      <c r="I1019" s="36" t="str">
        <f t="shared" si="75"/>
        <v/>
      </c>
      <c r="J1019" s="36" t="e">
        <f t="shared" si="76"/>
        <v>#VALUE!</v>
      </c>
      <c r="K1019" s="36" t="e">
        <f t="shared" si="77"/>
        <v>#VALUE!</v>
      </c>
      <c r="L1019" s="36" t="str">
        <f t="shared" si="78"/>
        <v/>
      </c>
      <c r="M1019" s="36" t="str">
        <f t="shared" si="79"/>
        <v>MQ250</v>
      </c>
    </row>
    <row r="1020" spans="1:13" hidden="1" x14ac:dyDescent="0.3">
      <c r="A1020" s="3"/>
      <c r="B1020" s="3"/>
      <c r="C1020" s="3"/>
      <c r="D1020" s="3"/>
      <c r="E1020" s="3"/>
      <c r="F1020" s="12"/>
      <c r="G1020" s="12"/>
      <c r="H1020" s="3"/>
      <c r="I1020" s="36" t="str">
        <f t="shared" si="75"/>
        <v/>
      </c>
      <c r="J1020" s="36" t="e">
        <f t="shared" si="76"/>
        <v>#VALUE!</v>
      </c>
      <c r="K1020" s="36" t="e">
        <f t="shared" si="77"/>
        <v>#VALUE!</v>
      </c>
      <c r="L1020" s="36" t="str">
        <f t="shared" si="78"/>
        <v/>
      </c>
      <c r="M1020" s="36" t="str">
        <f t="shared" si="79"/>
        <v>MQ250</v>
      </c>
    </row>
    <row r="1021" spans="1:13" hidden="1" x14ac:dyDescent="0.3">
      <c r="A1021" s="3"/>
      <c r="B1021" s="3"/>
      <c r="C1021" s="3"/>
      <c r="D1021" s="3"/>
      <c r="E1021" s="3"/>
      <c r="F1021" s="12"/>
      <c r="G1021" s="12"/>
      <c r="H1021" s="3"/>
      <c r="I1021" s="36" t="str">
        <f t="shared" si="75"/>
        <v/>
      </c>
      <c r="J1021" s="36" t="e">
        <f t="shared" si="76"/>
        <v>#VALUE!</v>
      </c>
      <c r="K1021" s="36" t="e">
        <f t="shared" si="77"/>
        <v>#VALUE!</v>
      </c>
      <c r="L1021" s="36" t="str">
        <f t="shared" si="78"/>
        <v/>
      </c>
      <c r="M1021" s="36" t="str">
        <f t="shared" si="79"/>
        <v>MQ250</v>
      </c>
    </row>
    <row r="1022" spans="1:13" hidden="1" x14ac:dyDescent="0.3">
      <c r="A1022" s="3"/>
      <c r="B1022" s="3"/>
      <c r="C1022" s="3"/>
      <c r="D1022" s="3"/>
      <c r="E1022" s="3"/>
      <c r="F1022" s="12"/>
      <c r="G1022" s="12"/>
      <c r="H1022" s="3"/>
      <c r="I1022" s="36" t="str">
        <f t="shared" si="75"/>
        <v/>
      </c>
      <c r="J1022" s="36" t="e">
        <f t="shared" si="76"/>
        <v>#VALUE!</v>
      </c>
      <c r="K1022" s="36" t="e">
        <f t="shared" si="77"/>
        <v>#VALUE!</v>
      </c>
      <c r="L1022" s="36" t="str">
        <f t="shared" si="78"/>
        <v/>
      </c>
      <c r="M1022" s="36" t="str">
        <f t="shared" si="79"/>
        <v>MQ250</v>
      </c>
    </row>
    <row r="1023" spans="1:13" hidden="1" x14ac:dyDescent="0.3">
      <c r="A1023" s="3"/>
      <c r="B1023" s="3"/>
      <c r="C1023" s="3"/>
      <c r="D1023" s="3"/>
      <c r="E1023" s="3"/>
      <c r="F1023" s="12"/>
      <c r="G1023" s="12"/>
      <c r="H1023" s="3"/>
      <c r="I1023" s="36" t="str">
        <f t="shared" si="75"/>
        <v/>
      </c>
      <c r="J1023" s="36" t="e">
        <f t="shared" si="76"/>
        <v>#VALUE!</v>
      </c>
      <c r="K1023" s="36" t="e">
        <f t="shared" si="77"/>
        <v>#VALUE!</v>
      </c>
      <c r="L1023" s="36" t="str">
        <f t="shared" si="78"/>
        <v/>
      </c>
      <c r="M1023" s="36" t="str">
        <f t="shared" si="79"/>
        <v>MQ250</v>
      </c>
    </row>
    <row r="1024" spans="1:13" hidden="1" x14ac:dyDescent="0.3">
      <c r="A1024" s="3"/>
      <c r="B1024" s="3"/>
      <c r="C1024" s="3"/>
      <c r="D1024" s="3"/>
      <c r="E1024" s="3"/>
      <c r="F1024" s="12"/>
      <c r="G1024" s="12"/>
      <c r="H1024" s="3"/>
      <c r="I1024" s="36" t="str">
        <f t="shared" si="75"/>
        <v/>
      </c>
      <c r="J1024" s="36" t="e">
        <f t="shared" si="76"/>
        <v>#VALUE!</v>
      </c>
      <c r="K1024" s="36" t="e">
        <f t="shared" si="77"/>
        <v>#VALUE!</v>
      </c>
      <c r="L1024" s="36" t="str">
        <f t="shared" si="78"/>
        <v/>
      </c>
      <c r="M1024" s="36" t="str">
        <f t="shared" si="79"/>
        <v>MQ250</v>
      </c>
    </row>
    <row r="1025" spans="1:13" hidden="1" x14ac:dyDescent="0.3">
      <c r="A1025" s="3"/>
      <c r="B1025" s="3"/>
      <c r="C1025" s="3"/>
      <c r="D1025" s="3"/>
      <c r="E1025" s="3"/>
      <c r="F1025" s="12"/>
      <c r="G1025" s="12"/>
      <c r="H1025" s="3"/>
      <c r="I1025" s="36" t="str">
        <f t="shared" si="75"/>
        <v/>
      </c>
      <c r="J1025" s="36" t="e">
        <f t="shared" si="76"/>
        <v>#VALUE!</v>
      </c>
      <c r="K1025" s="36" t="e">
        <f t="shared" si="77"/>
        <v>#VALUE!</v>
      </c>
      <c r="L1025" s="36" t="str">
        <f t="shared" si="78"/>
        <v/>
      </c>
      <c r="M1025" s="36" t="str">
        <f t="shared" si="79"/>
        <v>MQ250</v>
      </c>
    </row>
    <row r="1026" spans="1:13" hidden="1" x14ac:dyDescent="0.3">
      <c r="A1026" s="3"/>
      <c r="B1026" s="3"/>
      <c r="C1026" s="3"/>
      <c r="D1026" s="3"/>
      <c r="E1026" s="3"/>
      <c r="F1026" s="12"/>
      <c r="G1026" s="12"/>
      <c r="H1026" s="3"/>
      <c r="I1026" s="36" t="str">
        <f t="shared" si="75"/>
        <v/>
      </c>
      <c r="J1026" s="36" t="e">
        <f t="shared" si="76"/>
        <v>#VALUE!</v>
      </c>
      <c r="K1026" s="36" t="e">
        <f t="shared" si="77"/>
        <v>#VALUE!</v>
      </c>
      <c r="L1026" s="36" t="str">
        <f t="shared" si="78"/>
        <v/>
      </c>
      <c r="M1026" s="36" t="str">
        <f t="shared" si="79"/>
        <v>MQ250</v>
      </c>
    </row>
    <row r="1027" spans="1:13" hidden="1" x14ac:dyDescent="0.3">
      <c r="A1027" s="3"/>
      <c r="B1027" s="3"/>
      <c r="C1027" s="3"/>
      <c r="D1027" s="3"/>
      <c r="E1027" s="3"/>
      <c r="F1027" s="12"/>
      <c r="G1027" s="12"/>
      <c r="H1027" s="3"/>
      <c r="I1027" s="36" t="str">
        <f t="shared" ref="I1027:I1090" si="80">IF(OR(LEN(B1027)=9,LEN(B1027)=5),MID(B1027,1,4),MID(B1027,1,5))</f>
        <v/>
      </c>
      <c r="J1027" s="36" t="e">
        <f t="shared" ref="J1027:J1090" si="81">IF(MID(I1027,5,1)&lt;&gt;"",MID(I1027,4,2),MID(I1027,4,1))*1</f>
        <v>#VALUE!</v>
      </c>
      <c r="K1027" s="36" t="e">
        <f t="shared" ref="K1027:K1090" si="82">+MID(B1027,1,2)*1</f>
        <v>#VALUE!</v>
      </c>
      <c r="L1027" s="36" t="str">
        <f t="shared" ref="L1027:L1090" si="83">+MID(B1027,3,1)</f>
        <v/>
      </c>
      <c r="M1027" s="36" t="str">
        <f t="shared" ref="M1027:M1090" si="84">+IF(A1027="1FO","D3",IF(A1027="1CT","D4",IF(OR(A1027="PC2",A1027="RAB"),"MQ200","MQ250")))</f>
        <v>MQ250</v>
      </c>
    </row>
    <row r="1028" spans="1:13" hidden="1" x14ac:dyDescent="0.3">
      <c r="A1028" s="3"/>
      <c r="B1028" s="3"/>
      <c r="C1028" s="3"/>
      <c r="D1028" s="3"/>
      <c r="E1028" s="3"/>
      <c r="F1028" s="12"/>
      <c r="G1028" s="12"/>
      <c r="H1028" s="3"/>
      <c r="I1028" s="36" t="str">
        <f t="shared" si="80"/>
        <v/>
      </c>
      <c r="J1028" s="36" t="e">
        <f t="shared" si="81"/>
        <v>#VALUE!</v>
      </c>
      <c r="K1028" s="36" t="e">
        <f t="shared" si="82"/>
        <v>#VALUE!</v>
      </c>
      <c r="L1028" s="36" t="str">
        <f t="shared" si="83"/>
        <v/>
      </c>
      <c r="M1028" s="36" t="str">
        <f t="shared" si="84"/>
        <v>MQ250</v>
      </c>
    </row>
    <row r="1029" spans="1:13" hidden="1" x14ac:dyDescent="0.3">
      <c r="A1029" s="3"/>
      <c r="B1029" s="3"/>
      <c r="C1029" s="3"/>
      <c r="D1029" s="3"/>
      <c r="E1029" s="3"/>
      <c r="F1029" s="12"/>
      <c r="G1029" s="12"/>
      <c r="H1029" s="3"/>
      <c r="I1029" s="36" t="str">
        <f t="shared" si="80"/>
        <v/>
      </c>
      <c r="J1029" s="36" t="e">
        <f t="shared" si="81"/>
        <v>#VALUE!</v>
      </c>
      <c r="K1029" s="36" t="e">
        <f t="shared" si="82"/>
        <v>#VALUE!</v>
      </c>
      <c r="L1029" s="36" t="str">
        <f t="shared" si="83"/>
        <v/>
      </c>
      <c r="M1029" s="36" t="str">
        <f t="shared" si="84"/>
        <v>MQ250</v>
      </c>
    </row>
    <row r="1030" spans="1:13" hidden="1" x14ac:dyDescent="0.3">
      <c r="A1030" s="3"/>
      <c r="B1030" s="3"/>
      <c r="C1030" s="3"/>
      <c r="D1030" s="3"/>
      <c r="E1030" s="3"/>
      <c r="F1030" s="12"/>
      <c r="G1030" s="12"/>
      <c r="H1030" s="3"/>
      <c r="I1030" s="36" t="str">
        <f t="shared" si="80"/>
        <v/>
      </c>
      <c r="J1030" s="36" t="e">
        <f t="shared" si="81"/>
        <v>#VALUE!</v>
      </c>
      <c r="K1030" s="36" t="e">
        <f t="shared" si="82"/>
        <v>#VALUE!</v>
      </c>
      <c r="L1030" s="36" t="str">
        <f t="shared" si="83"/>
        <v/>
      </c>
      <c r="M1030" s="36" t="str">
        <f t="shared" si="84"/>
        <v>MQ250</v>
      </c>
    </row>
    <row r="1031" spans="1:13" hidden="1" x14ac:dyDescent="0.3">
      <c r="A1031" s="3"/>
      <c r="B1031" s="3"/>
      <c r="C1031" s="3"/>
      <c r="D1031" s="3"/>
      <c r="E1031" s="3"/>
      <c r="F1031" s="12"/>
      <c r="G1031" s="12"/>
      <c r="H1031" s="3"/>
      <c r="I1031" s="36" t="str">
        <f t="shared" si="80"/>
        <v/>
      </c>
      <c r="J1031" s="36" t="e">
        <f t="shared" si="81"/>
        <v>#VALUE!</v>
      </c>
      <c r="K1031" s="36" t="e">
        <f t="shared" si="82"/>
        <v>#VALUE!</v>
      </c>
      <c r="L1031" s="36" t="str">
        <f t="shared" si="83"/>
        <v/>
      </c>
      <c r="M1031" s="36" t="str">
        <f t="shared" si="84"/>
        <v>MQ250</v>
      </c>
    </row>
    <row r="1032" spans="1:13" hidden="1" x14ac:dyDescent="0.3">
      <c r="A1032" s="3"/>
      <c r="B1032" s="3"/>
      <c r="C1032" s="3"/>
      <c r="D1032" s="3"/>
      <c r="E1032" s="3"/>
      <c r="F1032" s="12"/>
      <c r="G1032" s="12"/>
      <c r="H1032" s="3"/>
      <c r="I1032" s="36" t="str">
        <f t="shared" si="80"/>
        <v/>
      </c>
      <c r="J1032" s="36" t="e">
        <f t="shared" si="81"/>
        <v>#VALUE!</v>
      </c>
      <c r="K1032" s="36" t="e">
        <f t="shared" si="82"/>
        <v>#VALUE!</v>
      </c>
      <c r="L1032" s="36" t="str">
        <f t="shared" si="83"/>
        <v/>
      </c>
      <c r="M1032" s="36" t="str">
        <f t="shared" si="84"/>
        <v>MQ250</v>
      </c>
    </row>
    <row r="1033" spans="1:13" hidden="1" x14ac:dyDescent="0.3">
      <c r="A1033" s="3"/>
      <c r="B1033" s="3"/>
      <c r="C1033" s="3"/>
      <c r="D1033" s="3"/>
      <c r="E1033" s="3"/>
      <c r="F1033" s="12"/>
      <c r="G1033" s="12"/>
      <c r="H1033" s="3"/>
      <c r="I1033" s="36" t="str">
        <f t="shared" si="80"/>
        <v/>
      </c>
      <c r="J1033" s="36" t="e">
        <f t="shared" si="81"/>
        <v>#VALUE!</v>
      </c>
      <c r="K1033" s="36" t="e">
        <f t="shared" si="82"/>
        <v>#VALUE!</v>
      </c>
      <c r="L1033" s="36" t="str">
        <f t="shared" si="83"/>
        <v/>
      </c>
      <c r="M1033" s="36" t="str">
        <f t="shared" si="84"/>
        <v>MQ250</v>
      </c>
    </row>
    <row r="1034" spans="1:13" hidden="1" x14ac:dyDescent="0.3">
      <c r="A1034" s="3"/>
      <c r="B1034" s="3"/>
      <c r="C1034" s="3"/>
      <c r="D1034" s="3"/>
      <c r="E1034" s="3"/>
      <c r="F1034" s="12"/>
      <c r="G1034" s="12"/>
      <c r="H1034" s="3"/>
      <c r="I1034" s="36" t="str">
        <f t="shared" si="80"/>
        <v/>
      </c>
      <c r="J1034" s="36" t="e">
        <f t="shared" si="81"/>
        <v>#VALUE!</v>
      </c>
      <c r="K1034" s="36" t="e">
        <f t="shared" si="82"/>
        <v>#VALUE!</v>
      </c>
      <c r="L1034" s="36" t="str">
        <f t="shared" si="83"/>
        <v/>
      </c>
      <c r="M1034" s="36" t="str">
        <f t="shared" si="84"/>
        <v>MQ250</v>
      </c>
    </row>
    <row r="1035" spans="1:13" hidden="1" x14ac:dyDescent="0.3">
      <c r="A1035" s="3"/>
      <c r="B1035" s="3"/>
      <c r="C1035" s="3"/>
      <c r="D1035" s="3"/>
      <c r="E1035" s="3"/>
      <c r="F1035" s="12"/>
      <c r="G1035" s="12"/>
      <c r="H1035" s="3"/>
      <c r="I1035" s="36" t="str">
        <f t="shared" si="80"/>
        <v/>
      </c>
      <c r="J1035" s="36" t="e">
        <f t="shared" si="81"/>
        <v>#VALUE!</v>
      </c>
      <c r="K1035" s="36" t="e">
        <f t="shared" si="82"/>
        <v>#VALUE!</v>
      </c>
      <c r="L1035" s="36" t="str">
        <f t="shared" si="83"/>
        <v/>
      </c>
      <c r="M1035" s="36" t="str">
        <f t="shared" si="84"/>
        <v>MQ250</v>
      </c>
    </row>
    <row r="1036" spans="1:13" hidden="1" x14ac:dyDescent="0.3">
      <c r="A1036" s="3"/>
      <c r="B1036" s="3"/>
      <c r="C1036" s="3"/>
      <c r="D1036" s="3"/>
      <c r="E1036" s="3"/>
      <c r="F1036" s="12"/>
      <c r="G1036" s="12"/>
      <c r="H1036" s="3"/>
      <c r="I1036" s="36" t="str">
        <f t="shared" si="80"/>
        <v/>
      </c>
      <c r="J1036" s="36" t="e">
        <f t="shared" si="81"/>
        <v>#VALUE!</v>
      </c>
      <c r="K1036" s="36" t="e">
        <f t="shared" si="82"/>
        <v>#VALUE!</v>
      </c>
      <c r="L1036" s="36" t="str">
        <f t="shared" si="83"/>
        <v/>
      </c>
      <c r="M1036" s="36" t="str">
        <f t="shared" si="84"/>
        <v>MQ250</v>
      </c>
    </row>
    <row r="1037" spans="1:13" hidden="1" x14ac:dyDescent="0.3">
      <c r="A1037" s="3"/>
      <c r="B1037" s="3"/>
      <c r="C1037" s="3"/>
      <c r="D1037" s="3"/>
      <c r="E1037" s="3"/>
      <c r="F1037" s="12"/>
      <c r="G1037" s="12"/>
      <c r="H1037" s="3"/>
      <c r="I1037" s="36" t="str">
        <f t="shared" si="80"/>
        <v/>
      </c>
      <c r="J1037" s="36" t="e">
        <f t="shared" si="81"/>
        <v>#VALUE!</v>
      </c>
      <c r="K1037" s="36" t="e">
        <f t="shared" si="82"/>
        <v>#VALUE!</v>
      </c>
      <c r="L1037" s="36" t="str">
        <f t="shared" si="83"/>
        <v/>
      </c>
      <c r="M1037" s="36" t="str">
        <f t="shared" si="84"/>
        <v>MQ250</v>
      </c>
    </row>
    <row r="1038" spans="1:13" hidden="1" x14ac:dyDescent="0.3">
      <c r="A1038" s="3"/>
      <c r="B1038" s="3"/>
      <c r="C1038" s="3"/>
      <c r="D1038" s="3"/>
      <c r="E1038" s="3"/>
      <c r="F1038" s="12"/>
      <c r="G1038" s="12"/>
      <c r="H1038" s="3"/>
      <c r="I1038" s="36" t="str">
        <f t="shared" si="80"/>
        <v/>
      </c>
      <c r="J1038" s="36" t="e">
        <f t="shared" si="81"/>
        <v>#VALUE!</v>
      </c>
      <c r="K1038" s="36" t="e">
        <f t="shared" si="82"/>
        <v>#VALUE!</v>
      </c>
      <c r="L1038" s="36" t="str">
        <f t="shared" si="83"/>
        <v/>
      </c>
      <c r="M1038" s="36" t="str">
        <f t="shared" si="84"/>
        <v>MQ250</v>
      </c>
    </row>
    <row r="1039" spans="1:13" hidden="1" x14ac:dyDescent="0.3">
      <c r="A1039" s="3"/>
      <c r="B1039" s="3"/>
      <c r="C1039" s="3"/>
      <c r="D1039" s="3"/>
      <c r="E1039" s="3"/>
      <c r="F1039" s="12"/>
      <c r="G1039" s="12"/>
      <c r="H1039" s="3"/>
      <c r="I1039" s="36" t="str">
        <f t="shared" si="80"/>
        <v/>
      </c>
      <c r="J1039" s="36" t="e">
        <f t="shared" si="81"/>
        <v>#VALUE!</v>
      </c>
      <c r="K1039" s="36" t="e">
        <f t="shared" si="82"/>
        <v>#VALUE!</v>
      </c>
      <c r="L1039" s="36" t="str">
        <f t="shared" si="83"/>
        <v/>
      </c>
      <c r="M1039" s="36" t="str">
        <f t="shared" si="84"/>
        <v>MQ250</v>
      </c>
    </row>
    <row r="1040" spans="1:13" hidden="1" x14ac:dyDescent="0.3">
      <c r="A1040" s="3"/>
      <c r="B1040" s="3"/>
      <c r="C1040" s="3"/>
      <c r="D1040" s="3"/>
      <c r="E1040" s="3"/>
      <c r="F1040" s="12"/>
      <c r="G1040" s="12"/>
      <c r="H1040" s="3"/>
      <c r="I1040" s="36" t="str">
        <f t="shared" si="80"/>
        <v/>
      </c>
      <c r="J1040" s="36" t="e">
        <f t="shared" si="81"/>
        <v>#VALUE!</v>
      </c>
      <c r="K1040" s="36" t="e">
        <f t="shared" si="82"/>
        <v>#VALUE!</v>
      </c>
      <c r="L1040" s="36" t="str">
        <f t="shared" si="83"/>
        <v/>
      </c>
      <c r="M1040" s="36" t="str">
        <f t="shared" si="84"/>
        <v>MQ250</v>
      </c>
    </row>
    <row r="1041" spans="1:13" hidden="1" x14ac:dyDescent="0.3">
      <c r="A1041" s="3"/>
      <c r="B1041" s="3"/>
      <c r="C1041" s="3"/>
      <c r="D1041" s="3"/>
      <c r="E1041" s="3"/>
      <c r="F1041" s="12"/>
      <c r="G1041" s="12"/>
      <c r="H1041" s="3"/>
      <c r="I1041" s="36" t="str">
        <f t="shared" si="80"/>
        <v/>
      </c>
      <c r="J1041" s="36" t="e">
        <f t="shared" si="81"/>
        <v>#VALUE!</v>
      </c>
      <c r="K1041" s="36" t="e">
        <f t="shared" si="82"/>
        <v>#VALUE!</v>
      </c>
      <c r="L1041" s="36" t="str">
        <f t="shared" si="83"/>
        <v/>
      </c>
      <c r="M1041" s="36" t="str">
        <f t="shared" si="84"/>
        <v>MQ250</v>
      </c>
    </row>
    <row r="1042" spans="1:13" hidden="1" x14ac:dyDescent="0.3">
      <c r="A1042" s="3"/>
      <c r="B1042" s="3"/>
      <c r="C1042" s="3"/>
      <c r="D1042" s="3"/>
      <c r="E1042" s="3"/>
      <c r="F1042" s="12"/>
      <c r="G1042" s="12"/>
      <c r="H1042" s="3"/>
      <c r="I1042" s="36" t="str">
        <f t="shared" si="80"/>
        <v/>
      </c>
      <c r="J1042" s="36" t="e">
        <f t="shared" si="81"/>
        <v>#VALUE!</v>
      </c>
      <c r="K1042" s="36" t="e">
        <f t="shared" si="82"/>
        <v>#VALUE!</v>
      </c>
      <c r="L1042" s="36" t="str">
        <f t="shared" si="83"/>
        <v/>
      </c>
      <c r="M1042" s="36" t="str">
        <f t="shared" si="84"/>
        <v>MQ250</v>
      </c>
    </row>
    <row r="1043" spans="1:13" hidden="1" x14ac:dyDescent="0.3">
      <c r="A1043" s="3"/>
      <c r="B1043" s="3"/>
      <c r="C1043" s="3"/>
      <c r="D1043" s="3"/>
      <c r="E1043" s="3"/>
      <c r="F1043" s="35"/>
      <c r="G1043" s="35"/>
      <c r="H1043" s="3"/>
      <c r="I1043" s="36" t="str">
        <f t="shared" si="80"/>
        <v/>
      </c>
      <c r="J1043" s="36" t="e">
        <f t="shared" si="81"/>
        <v>#VALUE!</v>
      </c>
      <c r="K1043" s="36" t="e">
        <f t="shared" si="82"/>
        <v>#VALUE!</v>
      </c>
      <c r="L1043" s="36" t="str">
        <f t="shared" si="83"/>
        <v/>
      </c>
      <c r="M1043" s="36" t="str">
        <f t="shared" si="84"/>
        <v>MQ250</v>
      </c>
    </row>
    <row r="1044" spans="1:13" hidden="1" x14ac:dyDescent="0.3">
      <c r="A1044" s="3"/>
      <c r="B1044" s="3"/>
      <c r="C1044" s="3"/>
      <c r="D1044" s="3"/>
      <c r="E1044" s="3"/>
      <c r="F1044" s="12"/>
      <c r="G1044" s="12"/>
      <c r="H1044" s="3"/>
      <c r="I1044" s="36" t="str">
        <f t="shared" si="80"/>
        <v/>
      </c>
      <c r="J1044" s="36" t="e">
        <f t="shared" si="81"/>
        <v>#VALUE!</v>
      </c>
      <c r="K1044" s="36" t="e">
        <f t="shared" si="82"/>
        <v>#VALUE!</v>
      </c>
      <c r="L1044" s="36" t="str">
        <f t="shared" si="83"/>
        <v/>
      </c>
      <c r="M1044" s="36" t="str">
        <f t="shared" si="84"/>
        <v>MQ250</v>
      </c>
    </row>
    <row r="1045" spans="1:13" hidden="1" x14ac:dyDescent="0.3">
      <c r="A1045" s="3"/>
      <c r="B1045" s="3"/>
      <c r="C1045" s="3"/>
      <c r="D1045" s="3"/>
      <c r="E1045" s="3"/>
      <c r="F1045" s="12"/>
      <c r="G1045" s="12"/>
      <c r="H1045" s="3"/>
      <c r="I1045" s="36" t="str">
        <f t="shared" si="80"/>
        <v/>
      </c>
      <c r="J1045" s="36" t="e">
        <f t="shared" si="81"/>
        <v>#VALUE!</v>
      </c>
      <c r="K1045" s="36" t="e">
        <f t="shared" si="82"/>
        <v>#VALUE!</v>
      </c>
      <c r="L1045" s="36" t="str">
        <f t="shared" si="83"/>
        <v/>
      </c>
      <c r="M1045" s="36" t="str">
        <f t="shared" si="84"/>
        <v>MQ250</v>
      </c>
    </row>
    <row r="1046" spans="1:13" hidden="1" x14ac:dyDescent="0.3">
      <c r="A1046" s="3"/>
      <c r="B1046" s="3"/>
      <c r="C1046" s="3"/>
      <c r="D1046" s="3"/>
      <c r="E1046" s="3"/>
      <c r="F1046" s="12"/>
      <c r="G1046" s="12"/>
      <c r="H1046" s="3"/>
      <c r="I1046" s="36" t="str">
        <f t="shared" si="80"/>
        <v/>
      </c>
      <c r="J1046" s="36" t="e">
        <f t="shared" si="81"/>
        <v>#VALUE!</v>
      </c>
      <c r="K1046" s="36" t="e">
        <f t="shared" si="82"/>
        <v>#VALUE!</v>
      </c>
      <c r="L1046" s="36" t="str">
        <f t="shared" si="83"/>
        <v/>
      </c>
      <c r="M1046" s="36" t="str">
        <f t="shared" si="84"/>
        <v>MQ250</v>
      </c>
    </row>
    <row r="1047" spans="1:13" hidden="1" x14ac:dyDescent="0.3">
      <c r="A1047" s="3"/>
      <c r="B1047" s="3"/>
      <c r="C1047" s="3"/>
      <c r="D1047" s="3"/>
      <c r="E1047" s="3"/>
      <c r="F1047" s="12"/>
      <c r="G1047" s="12"/>
      <c r="H1047" s="3"/>
      <c r="I1047" s="36" t="str">
        <f t="shared" si="80"/>
        <v/>
      </c>
      <c r="J1047" s="36" t="e">
        <f t="shared" si="81"/>
        <v>#VALUE!</v>
      </c>
      <c r="K1047" s="36" t="e">
        <f t="shared" si="82"/>
        <v>#VALUE!</v>
      </c>
      <c r="L1047" s="36" t="str">
        <f t="shared" si="83"/>
        <v/>
      </c>
      <c r="M1047" s="36" t="str">
        <f t="shared" si="84"/>
        <v>MQ250</v>
      </c>
    </row>
    <row r="1048" spans="1:13" hidden="1" x14ac:dyDescent="0.3">
      <c r="A1048" s="3"/>
      <c r="B1048" s="3"/>
      <c r="C1048" s="3"/>
      <c r="D1048" s="3"/>
      <c r="E1048" s="3"/>
      <c r="F1048" s="12"/>
      <c r="G1048" s="12"/>
      <c r="H1048" s="3"/>
      <c r="I1048" s="36" t="str">
        <f t="shared" si="80"/>
        <v/>
      </c>
      <c r="J1048" s="36" t="e">
        <f t="shared" si="81"/>
        <v>#VALUE!</v>
      </c>
      <c r="K1048" s="36" t="e">
        <f t="shared" si="82"/>
        <v>#VALUE!</v>
      </c>
      <c r="L1048" s="36" t="str">
        <f t="shared" si="83"/>
        <v/>
      </c>
      <c r="M1048" s="36" t="str">
        <f t="shared" si="84"/>
        <v>MQ250</v>
      </c>
    </row>
    <row r="1049" spans="1:13" hidden="1" x14ac:dyDescent="0.3">
      <c r="A1049" s="3"/>
      <c r="B1049" s="3"/>
      <c r="C1049" s="3"/>
      <c r="D1049" s="3"/>
      <c r="E1049" s="3"/>
      <c r="F1049" s="12"/>
      <c r="G1049" s="12"/>
      <c r="H1049" s="3"/>
      <c r="I1049" s="36" t="str">
        <f t="shared" si="80"/>
        <v/>
      </c>
      <c r="J1049" s="36" t="e">
        <f t="shared" si="81"/>
        <v>#VALUE!</v>
      </c>
      <c r="K1049" s="36" t="e">
        <f t="shared" si="82"/>
        <v>#VALUE!</v>
      </c>
      <c r="L1049" s="36" t="str">
        <f t="shared" si="83"/>
        <v/>
      </c>
      <c r="M1049" s="36" t="str">
        <f t="shared" si="84"/>
        <v>MQ250</v>
      </c>
    </row>
    <row r="1050" spans="1:13" hidden="1" x14ac:dyDescent="0.3">
      <c r="A1050" s="3"/>
      <c r="B1050" s="3"/>
      <c r="C1050" s="3"/>
      <c r="D1050" s="3"/>
      <c r="E1050" s="3"/>
      <c r="F1050" s="12"/>
      <c r="G1050" s="12"/>
      <c r="H1050" s="3"/>
      <c r="I1050" s="36" t="str">
        <f t="shared" si="80"/>
        <v/>
      </c>
      <c r="J1050" s="36" t="e">
        <f t="shared" si="81"/>
        <v>#VALUE!</v>
      </c>
      <c r="K1050" s="36" t="e">
        <f t="shared" si="82"/>
        <v>#VALUE!</v>
      </c>
      <c r="L1050" s="36" t="str">
        <f t="shared" si="83"/>
        <v/>
      </c>
      <c r="M1050" s="36" t="str">
        <f t="shared" si="84"/>
        <v>MQ250</v>
      </c>
    </row>
    <row r="1051" spans="1:13" hidden="1" x14ac:dyDescent="0.3">
      <c r="A1051" s="3"/>
      <c r="B1051" s="3"/>
      <c r="C1051" s="3"/>
      <c r="D1051" s="3"/>
      <c r="E1051" s="3"/>
      <c r="F1051" s="12"/>
      <c r="G1051" s="12"/>
      <c r="H1051" s="3"/>
      <c r="I1051" s="36" t="str">
        <f t="shared" si="80"/>
        <v/>
      </c>
      <c r="J1051" s="36" t="e">
        <f t="shared" si="81"/>
        <v>#VALUE!</v>
      </c>
      <c r="K1051" s="36" t="e">
        <f t="shared" si="82"/>
        <v>#VALUE!</v>
      </c>
      <c r="L1051" s="36" t="str">
        <f t="shared" si="83"/>
        <v/>
      </c>
      <c r="M1051" s="36" t="str">
        <f t="shared" si="84"/>
        <v>MQ250</v>
      </c>
    </row>
    <row r="1052" spans="1:13" hidden="1" x14ac:dyDescent="0.3">
      <c r="A1052" s="3"/>
      <c r="B1052" s="3"/>
      <c r="C1052" s="3"/>
      <c r="D1052" s="3"/>
      <c r="E1052" s="3"/>
      <c r="F1052" s="12"/>
      <c r="G1052" s="12"/>
      <c r="H1052" s="3"/>
      <c r="I1052" s="36" t="str">
        <f t="shared" si="80"/>
        <v/>
      </c>
      <c r="J1052" s="36" t="e">
        <f t="shared" si="81"/>
        <v>#VALUE!</v>
      </c>
      <c r="K1052" s="36" t="e">
        <f t="shared" si="82"/>
        <v>#VALUE!</v>
      </c>
      <c r="L1052" s="36" t="str">
        <f t="shared" si="83"/>
        <v/>
      </c>
      <c r="M1052" s="36" t="str">
        <f t="shared" si="84"/>
        <v>MQ250</v>
      </c>
    </row>
    <row r="1053" spans="1:13" hidden="1" x14ac:dyDescent="0.3">
      <c r="A1053" s="3"/>
      <c r="B1053" s="3"/>
      <c r="C1053" s="3"/>
      <c r="D1053" s="3"/>
      <c r="E1053" s="3"/>
      <c r="F1053" s="12"/>
      <c r="G1053" s="12"/>
      <c r="H1053" s="3"/>
      <c r="I1053" s="36" t="str">
        <f t="shared" si="80"/>
        <v/>
      </c>
      <c r="J1053" s="36" t="e">
        <f t="shared" si="81"/>
        <v>#VALUE!</v>
      </c>
      <c r="K1053" s="36" t="e">
        <f t="shared" si="82"/>
        <v>#VALUE!</v>
      </c>
      <c r="L1053" s="36" t="str">
        <f t="shared" si="83"/>
        <v/>
      </c>
      <c r="M1053" s="36" t="str">
        <f t="shared" si="84"/>
        <v>MQ250</v>
      </c>
    </row>
    <row r="1054" spans="1:13" hidden="1" x14ac:dyDescent="0.3">
      <c r="A1054" s="3"/>
      <c r="B1054" s="3"/>
      <c r="C1054" s="3"/>
      <c r="D1054" s="3"/>
      <c r="E1054" s="3"/>
      <c r="F1054" s="35"/>
      <c r="G1054" s="35"/>
      <c r="H1054" s="3"/>
      <c r="I1054" s="36" t="str">
        <f t="shared" si="80"/>
        <v/>
      </c>
      <c r="J1054" s="36" t="e">
        <f t="shared" si="81"/>
        <v>#VALUE!</v>
      </c>
      <c r="K1054" s="36" t="e">
        <f t="shared" si="82"/>
        <v>#VALUE!</v>
      </c>
      <c r="L1054" s="36" t="str">
        <f t="shared" si="83"/>
        <v/>
      </c>
      <c r="M1054" s="36" t="str">
        <f t="shared" si="84"/>
        <v>MQ250</v>
      </c>
    </row>
    <row r="1055" spans="1:13" hidden="1" x14ac:dyDescent="0.3">
      <c r="A1055" s="3"/>
      <c r="B1055" s="3"/>
      <c r="C1055" s="3"/>
      <c r="D1055" s="3"/>
      <c r="E1055" s="3"/>
      <c r="F1055" s="12"/>
      <c r="G1055" s="12"/>
      <c r="H1055" s="3"/>
      <c r="I1055" s="36" t="str">
        <f t="shared" si="80"/>
        <v/>
      </c>
      <c r="J1055" s="36" t="e">
        <f t="shared" si="81"/>
        <v>#VALUE!</v>
      </c>
      <c r="K1055" s="36" t="e">
        <f t="shared" si="82"/>
        <v>#VALUE!</v>
      </c>
      <c r="L1055" s="36" t="str">
        <f t="shared" si="83"/>
        <v/>
      </c>
      <c r="M1055" s="36" t="str">
        <f t="shared" si="84"/>
        <v>MQ250</v>
      </c>
    </row>
    <row r="1056" spans="1:13" hidden="1" x14ac:dyDescent="0.3">
      <c r="A1056" s="3"/>
      <c r="B1056" s="3"/>
      <c r="C1056" s="3"/>
      <c r="D1056" s="3"/>
      <c r="E1056" s="3"/>
      <c r="F1056" s="12"/>
      <c r="G1056" s="12"/>
      <c r="H1056" s="3"/>
      <c r="I1056" s="36" t="str">
        <f t="shared" si="80"/>
        <v/>
      </c>
      <c r="J1056" s="36" t="e">
        <f t="shared" si="81"/>
        <v>#VALUE!</v>
      </c>
      <c r="K1056" s="36" t="e">
        <f t="shared" si="82"/>
        <v>#VALUE!</v>
      </c>
      <c r="L1056" s="36" t="str">
        <f t="shared" si="83"/>
        <v/>
      </c>
      <c r="M1056" s="36" t="str">
        <f t="shared" si="84"/>
        <v>MQ250</v>
      </c>
    </row>
    <row r="1057" spans="1:13" hidden="1" x14ac:dyDescent="0.3">
      <c r="A1057" s="3"/>
      <c r="B1057" s="3"/>
      <c r="C1057" s="3"/>
      <c r="D1057" s="3"/>
      <c r="E1057" s="3"/>
      <c r="F1057" s="12"/>
      <c r="G1057" s="12"/>
      <c r="H1057" s="3"/>
      <c r="I1057" s="36" t="str">
        <f t="shared" si="80"/>
        <v/>
      </c>
      <c r="J1057" s="36" t="e">
        <f t="shared" si="81"/>
        <v>#VALUE!</v>
      </c>
      <c r="K1057" s="36" t="e">
        <f t="shared" si="82"/>
        <v>#VALUE!</v>
      </c>
      <c r="L1057" s="36" t="str">
        <f t="shared" si="83"/>
        <v/>
      </c>
      <c r="M1057" s="36" t="str">
        <f t="shared" si="84"/>
        <v>MQ250</v>
      </c>
    </row>
    <row r="1058" spans="1:13" hidden="1" x14ac:dyDescent="0.3">
      <c r="A1058" s="3"/>
      <c r="B1058" s="3"/>
      <c r="C1058" s="3"/>
      <c r="D1058" s="3"/>
      <c r="E1058" s="3"/>
      <c r="F1058" s="12"/>
      <c r="G1058" s="12"/>
      <c r="H1058" s="3"/>
      <c r="I1058" s="36" t="str">
        <f t="shared" si="80"/>
        <v/>
      </c>
      <c r="J1058" s="36" t="e">
        <f t="shared" si="81"/>
        <v>#VALUE!</v>
      </c>
      <c r="K1058" s="36" t="e">
        <f t="shared" si="82"/>
        <v>#VALUE!</v>
      </c>
      <c r="L1058" s="36" t="str">
        <f t="shared" si="83"/>
        <v/>
      </c>
      <c r="M1058" s="36" t="str">
        <f t="shared" si="84"/>
        <v>MQ250</v>
      </c>
    </row>
    <row r="1059" spans="1:13" hidden="1" x14ac:dyDescent="0.3">
      <c r="A1059" s="3"/>
      <c r="B1059" s="3"/>
      <c r="C1059" s="3"/>
      <c r="D1059" s="3"/>
      <c r="E1059" s="3"/>
      <c r="F1059" s="12"/>
      <c r="G1059" s="12"/>
      <c r="H1059" s="3"/>
      <c r="I1059" s="36" t="str">
        <f t="shared" si="80"/>
        <v/>
      </c>
      <c r="J1059" s="36" t="e">
        <f t="shared" si="81"/>
        <v>#VALUE!</v>
      </c>
      <c r="K1059" s="36" t="e">
        <f t="shared" si="82"/>
        <v>#VALUE!</v>
      </c>
      <c r="L1059" s="36" t="str">
        <f t="shared" si="83"/>
        <v/>
      </c>
      <c r="M1059" s="36" t="str">
        <f t="shared" si="84"/>
        <v>MQ250</v>
      </c>
    </row>
    <row r="1060" spans="1:13" hidden="1" x14ac:dyDescent="0.3">
      <c r="A1060" s="3"/>
      <c r="B1060" s="3"/>
      <c r="C1060" s="3"/>
      <c r="D1060" s="3"/>
      <c r="E1060" s="3"/>
      <c r="F1060" s="12"/>
      <c r="G1060" s="12"/>
      <c r="H1060" s="3"/>
      <c r="I1060" s="36" t="str">
        <f t="shared" si="80"/>
        <v/>
      </c>
      <c r="J1060" s="36" t="e">
        <f t="shared" si="81"/>
        <v>#VALUE!</v>
      </c>
      <c r="K1060" s="36" t="e">
        <f t="shared" si="82"/>
        <v>#VALUE!</v>
      </c>
      <c r="L1060" s="36" t="str">
        <f t="shared" si="83"/>
        <v/>
      </c>
      <c r="M1060" s="36" t="str">
        <f t="shared" si="84"/>
        <v>MQ250</v>
      </c>
    </row>
    <row r="1061" spans="1:13" hidden="1" x14ac:dyDescent="0.3">
      <c r="A1061" s="3"/>
      <c r="B1061" s="3"/>
      <c r="C1061" s="3"/>
      <c r="D1061" s="3"/>
      <c r="E1061" s="3"/>
      <c r="F1061" s="12"/>
      <c r="G1061" s="12"/>
      <c r="H1061" s="3"/>
      <c r="I1061" s="36" t="str">
        <f t="shared" si="80"/>
        <v/>
      </c>
      <c r="J1061" s="36" t="e">
        <f t="shared" si="81"/>
        <v>#VALUE!</v>
      </c>
      <c r="K1061" s="36" t="e">
        <f t="shared" si="82"/>
        <v>#VALUE!</v>
      </c>
      <c r="L1061" s="36" t="str">
        <f t="shared" si="83"/>
        <v/>
      </c>
      <c r="M1061" s="36" t="str">
        <f t="shared" si="84"/>
        <v>MQ250</v>
      </c>
    </row>
    <row r="1062" spans="1:13" hidden="1" x14ac:dyDescent="0.3">
      <c r="A1062" s="3"/>
      <c r="B1062" s="3"/>
      <c r="C1062" s="3"/>
      <c r="D1062" s="3"/>
      <c r="E1062" s="3"/>
      <c r="F1062" s="12"/>
      <c r="G1062" s="12"/>
      <c r="H1062" s="3"/>
      <c r="I1062" s="36" t="str">
        <f t="shared" si="80"/>
        <v/>
      </c>
      <c r="J1062" s="36" t="e">
        <f t="shared" si="81"/>
        <v>#VALUE!</v>
      </c>
      <c r="K1062" s="36" t="e">
        <f t="shared" si="82"/>
        <v>#VALUE!</v>
      </c>
      <c r="L1062" s="36" t="str">
        <f t="shared" si="83"/>
        <v/>
      </c>
      <c r="M1062" s="36" t="str">
        <f t="shared" si="84"/>
        <v>MQ250</v>
      </c>
    </row>
    <row r="1063" spans="1:13" hidden="1" x14ac:dyDescent="0.3">
      <c r="A1063" s="3"/>
      <c r="B1063" s="3"/>
      <c r="C1063" s="3"/>
      <c r="D1063" s="3"/>
      <c r="E1063" s="3"/>
      <c r="F1063" s="35"/>
      <c r="G1063" s="35"/>
      <c r="H1063" s="3"/>
      <c r="I1063" s="36" t="str">
        <f t="shared" si="80"/>
        <v/>
      </c>
      <c r="J1063" s="36" t="e">
        <f t="shared" si="81"/>
        <v>#VALUE!</v>
      </c>
      <c r="K1063" s="36" t="e">
        <f t="shared" si="82"/>
        <v>#VALUE!</v>
      </c>
      <c r="L1063" s="36" t="str">
        <f t="shared" si="83"/>
        <v/>
      </c>
      <c r="M1063" s="36" t="str">
        <f t="shared" si="84"/>
        <v>MQ250</v>
      </c>
    </row>
    <row r="1064" spans="1:13" hidden="1" x14ac:dyDescent="0.3">
      <c r="A1064" s="3"/>
      <c r="B1064" s="3"/>
      <c r="C1064" s="3"/>
      <c r="D1064" s="3"/>
      <c r="E1064" s="3"/>
      <c r="F1064" s="12"/>
      <c r="G1064" s="12"/>
      <c r="H1064" s="3"/>
      <c r="I1064" s="36" t="str">
        <f t="shared" si="80"/>
        <v/>
      </c>
      <c r="J1064" s="36" t="e">
        <f t="shared" si="81"/>
        <v>#VALUE!</v>
      </c>
      <c r="K1064" s="36" t="e">
        <f t="shared" si="82"/>
        <v>#VALUE!</v>
      </c>
      <c r="L1064" s="36" t="str">
        <f t="shared" si="83"/>
        <v/>
      </c>
      <c r="M1064" s="36" t="str">
        <f t="shared" si="84"/>
        <v>MQ250</v>
      </c>
    </row>
    <row r="1065" spans="1:13" hidden="1" x14ac:dyDescent="0.3">
      <c r="A1065" s="3"/>
      <c r="B1065" s="3"/>
      <c r="C1065" s="3"/>
      <c r="D1065" s="3"/>
      <c r="E1065" s="3"/>
      <c r="F1065" s="12"/>
      <c r="G1065" s="12"/>
      <c r="H1065" s="3"/>
      <c r="I1065" s="36" t="str">
        <f t="shared" si="80"/>
        <v/>
      </c>
      <c r="J1065" s="36" t="e">
        <f t="shared" si="81"/>
        <v>#VALUE!</v>
      </c>
      <c r="K1065" s="36" t="e">
        <f t="shared" si="82"/>
        <v>#VALUE!</v>
      </c>
      <c r="L1065" s="36" t="str">
        <f t="shared" si="83"/>
        <v/>
      </c>
      <c r="M1065" s="36" t="str">
        <f t="shared" si="84"/>
        <v>MQ250</v>
      </c>
    </row>
    <row r="1066" spans="1:13" hidden="1" x14ac:dyDescent="0.3">
      <c r="A1066" s="3"/>
      <c r="B1066" s="3"/>
      <c r="C1066" s="3"/>
      <c r="D1066" s="3"/>
      <c r="E1066" s="3"/>
      <c r="F1066" s="12"/>
      <c r="G1066" s="12"/>
      <c r="H1066" s="3"/>
      <c r="I1066" s="36" t="str">
        <f t="shared" si="80"/>
        <v/>
      </c>
      <c r="J1066" s="36" t="e">
        <f t="shared" si="81"/>
        <v>#VALUE!</v>
      </c>
      <c r="K1066" s="36" t="e">
        <f t="shared" si="82"/>
        <v>#VALUE!</v>
      </c>
      <c r="L1066" s="36" t="str">
        <f t="shared" si="83"/>
        <v/>
      </c>
      <c r="M1066" s="36" t="str">
        <f t="shared" si="84"/>
        <v>MQ250</v>
      </c>
    </row>
    <row r="1067" spans="1:13" hidden="1" x14ac:dyDescent="0.3">
      <c r="A1067" s="3"/>
      <c r="B1067" s="3"/>
      <c r="C1067" s="3"/>
      <c r="D1067" s="3"/>
      <c r="E1067" s="3"/>
      <c r="F1067" s="12"/>
      <c r="G1067" s="12"/>
      <c r="H1067" s="3"/>
      <c r="I1067" s="36" t="str">
        <f t="shared" si="80"/>
        <v/>
      </c>
      <c r="J1067" s="36" t="e">
        <f t="shared" si="81"/>
        <v>#VALUE!</v>
      </c>
      <c r="K1067" s="36" t="e">
        <f t="shared" si="82"/>
        <v>#VALUE!</v>
      </c>
      <c r="L1067" s="36" t="str">
        <f t="shared" si="83"/>
        <v/>
      </c>
      <c r="M1067" s="36" t="str">
        <f t="shared" si="84"/>
        <v>MQ250</v>
      </c>
    </row>
    <row r="1068" spans="1:13" hidden="1" x14ac:dyDescent="0.3">
      <c r="A1068" s="3"/>
      <c r="B1068" s="3"/>
      <c r="C1068" s="3"/>
      <c r="D1068" s="3"/>
      <c r="E1068" s="3"/>
      <c r="F1068" s="12"/>
      <c r="G1068" s="12"/>
      <c r="H1068" s="3"/>
      <c r="I1068" s="36" t="str">
        <f t="shared" si="80"/>
        <v/>
      </c>
      <c r="J1068" s="36" t="e">
        <f t="shared" si="81"/>
        <v>#VALUE!</v>
      </c>
      <c r="K1068" s="36" t="e">
        <f t="shared" si="82"/>
        <v>#VALUE!</v>
      </c>
      <c r="L1068" s="36" t="str">
        <f t="shared" si="83"/>
        <v/>
      </c>
      <c r="M1068" s="36" t="str">
        <f t="shared" si="84"/>
        <v>MQ250</v>
      </c>
    </row>
    <row r="1069" spans="1:13" hidden="1" x14ac:dyDescent="0.3">
      <c r="A1069" s="3"/>
      <c r="B1069" s="3"/>
      <c r="C1069" s="3"/>
      <c r="D1069" s="3"/>
      <c r="E1069" s="3"/>
      <c r="F1069" s="12"/>
      <c r="G1069" s="12"/>
      <c r="H1069" s="3"/>
      <c r="I1069" s="36" t="str">
        <f t="shared" si="80"/>
        <v/>
      </c>
      <c r="J1069" s="36" t="e">
        <f t="shared" si="81"/>
        <v>#VALUE!</v>
      </c>
      <c r="K1069" s="36" t="e">
        <f t="shared" si="82"/>
        <v>#VALUE!</v>
      </c>
      <c r="L1069" s="36" t="str">
        <f t="shared" si="83"/>
        <v/>
      </c>
      <c r="M1069" s="36" t="str">
        <f t="shared" si="84"/>
        <v>MQ250</v>
      </c>
    </row>
    <row r="1070" spans="1:13" hidden="1" x14ac:dyDescent="0.3">
      <c r="A1070" s="3"/>
      <c r="B1070" s="3"/>
      <c r="C1070" s="3"/>
      <c r="D1070" s="3"/>
      <c r="E1070" s="3"/>
      <c r="F1070" s="12"/>
      <c r="G1070" s="12"/>
      <c r="H1070" s="3"/>
      <c r="I1070" s="36" t="str">
        <f t="shared" si="80"/>
        <v/>
      </c>
      <c r="J1070" s="36" t="e">
        <f t="shared" si="81"/>
        <v>#VALUE!</v>
      </c>
      <c r="K1070" s="36" t="e">
        <f t="shared" si="82"/>
        <v>#VALUE!</v>
      </c>
      <c r="L1070" s="36" t="str">
        <f t="shared" si="83"/>
        <v/>
      </c>
      <c r="M1070" s="36" t="str">
        <f t="shared" si="84"/>
        <v>MQ250</v>
      </c>
    </row>
    <row r="1071" spans="1:13" hidden="1" x14ac:dyDescent="0.3">
      <c r="A1071" s="3"/>
      <c r="B1071" s="3"/>
      <c r="C1071" s="3"/>
      <c r="D1071" s="3"/>
      <c r="E1071" s="3"/>
      <c r="F1071" s="12"/>
      <c r="G1071" s="12"/>
      <c r="H1071" s="3"/>
      <c r="I1071" s="36" t="str">
        <f t="shared" si="80"/>
        <v/>
      </c>
      <c r="J1071" s="36" t="e">
        <f t="shared" si="81"/>
        <v>#VALUE!</v>
      </c>
      <c r="K1071" s="36" t="e">
        <f t="shared" si="82"/>
        <v>#VALUE!</v>
      </c>
      <c r="L1071" s="36" t="str">
        <f t="shared" si="83"/>
        <v/>
      </c>
      <c r="M1071" s="36" t="str">
        <f t="shared" si="84"/>
        <v>MQ250</v>
      </c>
    </row>
    <row r="1072" spans="1:13" hidden="1" x14ac:dyDescent="0.3">
      <c r="A1072" s="3"/>
      <c r="B1072" s="3"/>
      <c r="C1072" s="3"/>
      <c r="D1072" s="3"/>
      <c r="E1072" s="3"/>
      <c r="F1072" s="12"/>
      <c r="G1072" s="12"/>
      <c r="H1072" s="3"/>
      <c r="I1072" s="36" t="str">
        <f t="shared" si="80"/>
        <v/>
      </c>
      <c r="J1072" s="36" t="e">
        <f t="shared" si="81"/>
        <v>#VALUE!</v>
      </c>
      <c r="K1072" s="36" t="e">
        <f t="shared" si="82"/>
        <v>#VALUE!</v>
      </c>
      <c r="L1072" s="36" t="str">
        <f t="shared" si="83"/>
        <v/>
      </c>
      <c r="M1072" s="36" t="str">
        <f t="shared" si="84"/>
        <v>MQ250</v>
      </c>
    </row>
    <row r="1073" spans="1:13" hidden="1" x14ac:dyDescent="0.3">
      <c r="A1073" s="3"/>
      <c r="B1073" s="3"/>
      <c r="C1073" s="3"/>
      <c r="D1073" s="3"/>
      <c r="E1073" s="3"/>
      <c r="F1073" s="12"/>
      <c r="G1073" s="12"/>
      <c r="H1073" s="3"/>
      <c r="I1073" s="36" t="str">
        <f t="shared" si="80"/>
        <v/>
      </c>
      <c r="J1073" s="36" t="e">
        <f t="shared" si="81"/>
        <v>#VALUE!</v>
      </c>
      <c r="K1073" s="36" t="e">
        <f t="shared" si="82"/>
        <v>#VALUE!</v>
      </c>
      <c r="L1073" s="36" t="str">
        <f t="shared" si="83"/>
        <v/>
      </c>
      <c r="M1073" s="36" t="str">
        <f t="shared" si="84"/>
        <v>MQ250</v>
      </c>
    </row>
    <row r="1074" spans="1:13" hidden="1" x14ac:dyDescent="0.3">
      <c r="A1074" s="3"/>
      <c r="B1074" s="3"/>
      <c r="C1074" s="3"/>
      <c r="D1074" s="3"/>
      <c r="E1074" s="3"/>
      <c r="F1074" s="12"/>
      <c r="G1074" s="12"/>
      <c r="H1074" s="3"/>
      <c r="I1074" s="36" t="str">
        <f t="shared" si="80"/>
        <v/>
      </c>
      <c r="J1074" s="36" t="e">
        <f t="shared" si="81"/>
        <v>#VALUE!</v>
      </c>
      <c r="K1074" s="36" t="e">
        <f t="shared" si="82"/>
        <v>#VALUE!</v>
      </c>
      <c r="L1074" s="36" t="str">
        <f t="shared" si="83"/>
        <v/>
      </c>
      <c r="M1074" s="36" t="str">
        <f t="shared" si="84"/>
        <v>MQ250</v>
      </c>
    </row>
    <row r="1075" spans="1:13" hidden="1" x14ac:dyDescent="0.3">
      <c r="A1075" s="3"/>
      <c r="B1075" s="3"/>
      <c r="C1075" s="3"/>
      <c r="D1075" s="3"/>
      <c r="E1075" s="3"/>
      <c r="F1075" s="12"/>
      <c r="G1075" s="12"/>
      <c r="H1075" s="3"/>
      <c r="I1075" s="36" t="str">
        <f t="shared" si="80"/>
        <v/>
      </c>
      <c r="J1075" s="36" t="e">
        <f t="shared" si="81"/>
        <v>#VALUE!</v>
      </c>
      <c r="K1075" s="36" t="e">
        <f t="shared" si="82"/>
        <v>#VALUE!</v>
      </c>
      <c r="L1075" s="36" t="str">
        <f t="shared" si="83"/>
        <v/>
      </c>
      <c r="M1075" s="36" t="str">
        <f t="shared" si="84"/>
        <v>MQ250</v>
      </c>
    </row>
    <row r="1076" spans="1:13" hidden="1" x14ac:dyDescent="0.3">
      <c r="A1076" s="3"/>
      <c r="B1076" s="3"/>
      <c r="C1076" s="3"/>
      <c r="D1076" s="3"/>
      <c r="E1076" s="3"/>
      <c r="F1076" s="12"/>
      <c r="G1076" s="12"/>
      <c r="H1076" s="3"/>
      <c r="I1076" s="36" t="str">
        <f t="shared" si="80"/>
        <v/>
      </c>
      <c r="J1076" s="36" t="e">
        <f t="shared" si="81"/>
        <v>#VALUE!</v>
      </c>
      <c r="K1076" s="36" t="e">
        <f t="shared" si="82"/>
        <v>#VALUE!</v>
      </c>
      <c r="L1076" s="36" t="str">
        <f t="shared" si="83"/>
        <v/>
      </c>
      <c r="M1076" s="36" t="str">
        <f t="shared" si="84"/>
        <v>MQ250</v>
      </c>
    </row>
    <row r="1077" spans="1:13" hidden="1" x14ac:dyDescent="0.3">
      <c r="A1077" s="3"/>
      <c r="B1077" s="3"/>
      <c r="C1077" s="3"/>
      <c r="D1077" s="3"/>
      <c r="E1077" s="3"/>
      <c r="F1077" s="35"/>
      <c r="G1077" s="35"/>
      <c r="H1077" s="3"/>
      <c r="I1077" s="36" t="str">
        <f t="shared" si="80"/>
        <v/>
      </c>
      <c r="J1077" s="36" t="e">
        <f t="shared" si="81"/>
        <v>#VALUE!</v>
      </c>
      <c r="K1077" s="36" t="e">
        <f t="shared" si="82"/>
        <v>#VALUE!</v>
      </c>
      <c r="L1077" s="36" t="str">
        <f t="shared" si="83"/>
        <v/>
      </c>
      <c r="M1077" s="36" t="str">
        <f t="shared" si="84"/>
        <v>MQ250</v>
      </c>
    </row>
    <row r="1078" spans="1:13" hidden="1" x14ac:dyDescent="0.3">
      <c r="A1078" s="3"/>
      <c r="B1078" s="3"/>
      <c r="C1078" s="3"/>
      <c r="D1078" s="3"/>
      <c r="E1078" s="3"/>
      <c r="F1078" s="35"/>
      <c r="G1078" s="35"/>
      <c r="H1078" s="3"/>
      <c r="I1078" s="36" t="str">
        <f t="shared" si="80"/>
        <v/>
      </c>
      <c r="J1078" s="36" t="e">
        <f t="shared" si="81"/>
        <v>#VALUE!</v>
      </c>
      <c r="K1078" s="36" t="e">
        <f t="shared" si="82"/>
        <v>#VALUE!</v>
      </c>
      <c r="L1078" s="36" t="str">
        <f t="shared" si="83"/>
        <v/>
      </c>
      <c r="M1078" s="36" t="str">
        <f t="shared" si="84"/>
        <v>MQ250</v>
      </c>
    </row>
    <row r="1079" spans="1:13" hidden="1" x14ac:dyDescent="0.3">
      <c r="A1079" s="3"/>
      <c r="B1079" s="3"/>
      <c r="C1079" s="3"/>
      <c r="D1079" s="3"/>
      <c r="E1079" s="3"/>
      <c r="F1079" s="12"/>
      <c r="G1079" s="12"/>
      <c r="H1079" s="3"/>
      <c r="I1079" s="36" t="str">
        <f t="shared" si="80"/>
        <v/>
      </c>
      <c r="J1079" s="36" t="e">
        <f t="shared" si="81"/>
        <v>#VALUE!</v>
      </c>
      <c r="K1079" s="36" t="e">
        <f t="shared" si="82"/>
        <v>#VALUE!</v>
      </c>
      <c r="L1079" s="36" t="str">
        <f t="shared" si="83"/>
        <v/>
      </c>
      <c r="M1079" s="36" t="str">
        <f t="shared" si="84"/>
        <v>MQ250</v>
      </c>
    </row>
    <row r="1080" spans="1:13" hidden="1" x14ac:dyDescent="0.3">
      <c r="A1080" s="3"/>
      <c r="B1080" s="3"/>
      <c r="C1080" s="3"/>
      <c r="D1080" s="3"/>
      <c r="E1080" s="3"/>
      <c r="F1080" s="12"/>
      <c r="G1080" s="12"/>
      <c r="H1080" s="3"/>
      <c r="I1080" s="36" t="str">
        <f t="shared" si="80"/>
        <v/>
      </c>
      <c r="J1080" s="36" t="e">
        <f t="shared" si="81"/>
        <v>#VALUE!</v>
      </c>
      <c r="K1080" s="36" t="e">
        <f t="shared" si="82"/>
        <v>#VALUE!</v>
      </c>
      <c r="L1080" s="36" t="str">
        <f t="shared" si="83"/>
        <v/>
      </c>
      <c r="M1080" s="36" t="str">
        <f t="shared" si="84"/>
        <v>MQ250</v>
      </c>
    </row>
    <row r="1081" spans="1:13" hidden="1" x14ac:dyDescent="0.3">
      <c r="A1081" s="3"/>
      <c r="B1081" s="3"/>
      <c r="C1081" s="3"/>
      <c r="D1081" s="3"/>
      <c r="E1081" s="3"/>
      <c r="F1081" s="12"/>
      <c r="G1081" s="12"/>
      <c r="H1081" s="3"/>
      <c r="I1081" s="36" t="str">
        <f t="shared" si="80"/>
        <v/>
      </c>
      <c r="J1081" s="36" t="e">
        <f t="shared" si="81"/>
        <v>#VALUE!</v>
      </c>
      <c r="K1081" s="36" t="e">
        <f t="shared" si="82"/>
        <v>#VALUE!</v>
      </c>
      <c r="L1081" s="36" t="str">
        <f t="shared" si="83"/>
        <v/>
      </c>
      <c r="M1081" s="36" t="str">
        <f t="shared" si="84"/>
        <v>MQ250</v>
      </c>
    </row>
    <row r="1082" spans="1:13" hidden="1" x14ac:dyDescent="0.3">
      <c r="A1082" s="3"/>
      <c r="B1082" s="3"/>
      <c r="C1082" s="3"/>
      <c r="D1082" s="3"/>
      <c r="E1082" s="3"/>
      <c r="F1082" s="12"/>
      <c r="G1082" s="12"/>
      <c r="H1082" s="3"/>
      <c r="I1082" s="36" t="str">
        <f t="shared" si="80"/>
        <v/>
      </c>
      <c r="J1082" s="36" t="e">
        <f t="shared" si="81"/>
        <v>#VALUE!</v>
      </c>
      <c r="K1082" s="36" t="e">
        <f t="shared" si="82"/>
        <v>#VALUE!</v>
      </c>
      <c r="L1082" s="36" t="str">
        <f t="shared" si="83"/>
        <v/>
      </c>
      <c r="M1082" s="36" t="str">
        <f t="shared" si="84"/>
        <v>MQ250</v>
      </c>
    </row>
    <row r="1083" spans="1:13" hidden="1" x14ac:dyDescent="0.3">
      <c r="A1083" s="3"/>
      <c r="B1083" s="3"/>
      <c r="C1083" s="3"/>
      <c r="D1083" s="3"/>
      <c r="E1083" s="3"/>
      <c r="F1083" s="12"/>
      <c r="G1083" s="12"/>
      <c r="H1083" s="3"/>
      <c r="I1083" s="36" t="str">
        <f t="shared" si="80"/>
        <v/>
      </c>
      <c r="J1083" s="36" t="e">
        <f t="shared" si="81"/>
        <v>#VALUE!</v>
      </c>
      <c r="K1083" s="36" t="e">
        <f t="shared" si="82"/>
        <v>#VALUE!</v>
      </c>
      <c r="L1083" s="36" t="str">
        <f t="shared" si="83"/>
        <v/>
      </c>
      <c r="M1083" s="36" t="str">
        <f t="shared" si="84"/>
        <v>MQ250</v>
      </c>
    </row>
    <row r="1084" spans="1:13" hidden="1" x14ac:dyDescent="0.3">
      <c r="A1084" s="3"/>
      <c r="B1084" s="3"/>
      <c r="C1084" s="3"/>
      <c r="D1084" s="3"/>
      <c r="E1084" s="3"/>
      <c r="F1084" s="12"/>
      <c r="G1084" s="12"/>
      <c r="H1084" s="3"/>
      <c r="I1084" s="36" t="str">
        <f t="shared" si="80"/>
        <v/>
      </c>
      <c r="J1084" s="36" t="e">
        <f t="shared" si="81"/>
        <v>#VALUE!</v>
      </c>
      <c r="K1084" s="36" t="e">
        <f t="shared" si="82"/>
        <v>#VALUE!</v>
      </c>
      <c r="L1084" s="36" t="str">
        <f t="shared" si="83"/>
        <v/>
      </c>
      <c r="M1084" s="36" t="str">
        <f t="shared" si="84"/>
        <v>MQ250</v>
      </c>
    </row>
    <row r="1085" spans="1:13" hidden="1" x14ac:dyDescent="0.3">
      <c r="A1085" s="3"/>
      <c r="B1085" s="3"/>
      <c r="C1085" s="3"/>
      <c r="D1085" s="3"/>
      <c r="E1085" s="3"/>
      <c r="F1085" s="12"/>
      <c r="G1085" s="12"/>
      <c r="H1085" s="3"/>
      <c r="I1085" s="36" t="str">
        <f t="shared" si="80"/>
        <v/>
      </c>
      <c r="J1085" s="36" t="e">
        <f t="shared" si="81"/>
        <v>#VALUE!</v>
      </c>
      <c r="K1085" s="36" t="e">
        <f t="shared" si="82"/>
        <v>#VALUE!</v>
      </c>
      <c r="L1085" s="36" t="str">
        <f t="shared" si="83"/>
        <v/>
      </c>
      <c r="M1085" s="36" t="str">
        <f t="shared" si="84"/>
        <v>MQ250</v>
      </c>
    </row>
    <row r="1086" spans="1:13" hidden="1" x14ac:dyDescent="0.3">
      <c r="A1086" s="3"/>
      <c r="B1086" s="3"/>
      <c r="C1086" s="3"/>
      <c r="D1086" s="3"/>
      <c r="E1086" s="3"/>
      <c r="F1086" s="12"/>
      <c r="G1086" s="12"/>
      <c r="H1086" s="3"/>
      <c r="I1086" s="36" t="str">
        <f t="shared" si="80"/>
        <v/>
      </c>
      <c r="J1086" s="36" t="e">
        <f t="shared" si="81"/>
        <v>#VALUE!</v>
      </c>
      <c r="K1086" s="36" t="e">
        <f t="shared" si="82"/>
        <v>#VALUE!</v>
      </c>
      <c r="L1086" s="36" t="str">
        <f t="shared" si="83"/>
        <v/>
      </c>
      <c r="M1086" s="36" t="str">
        <f t="shared" si="84"/>
        <v>MQ250</v>
      </c>
    </row>
    <row r="1087" spans="1:13" hidden="1" x14ac:dyDescent="0.3">
      <c r="A1087" s="3"/>
      <c r="B1087" s="3"/>
      <c r="C1087" s="3"/>
      <c r="D1087" s="3"/>
      <c r="E1087" s="3"/>
      <c r="F1087" s="12"/>
      <c r="G1087" s="12"/>
      <c r="H1087" s="3"/>
      <c r="I1087" s="36" t="str">
        <f t="shared" si="80"/>
        <v/>
      </c>
      <c r="J1087" s="36" t="e">
        <f t="shared" si="81"/>
        <v>#VALUE!</v>
      </c>
      <c r="K1087" s="36" t="e">
        <f t="shared" si="82"/>
        <v>#VALUE!</v>
      </c>
      <c r="L1087" s="36" t="str">
        <f t="shared" si="83"/>
        <v/>
      </c>
      <c r="M1087" s="36" t="str">
        <f t="shared" si="84"/>
        <v>MQ250</v>
      </c>
    </row>
    <row r="1088" spans="1:13" hidden="1" x14ac:dyDescent="0.3">
      <c r="A1088" s="3"/>
      <c r="B1088" s="3"/>
      <c r="C1088" s="3"/>
      <c r="D1088" s="3"/>
      <c r="E1088" s="3"/>
      <c r="F1088" s="12"/>
      <c r="G1088" s="12"/>
      <c r="H1088" s="3"/>
      <c r="I1088" s="36" t="str">
        <f t="shared" si="80"/>
        <v/>
      </c>
      <c r="J1088" s="36" t="e">
        <f t="shared" si="81"/>
        <v>#VALUE!</v>
      </c>
      <c r="K1088" s="36" t="e">
        <f t="shared" si="82"/>
        <v>#VALUE!</v>
      </c>
      <c r="L1088" s="36" t="str">
        <f t="shared" si="83"/>
        <v/>
      </c>
      <c r="M1088" s="36" t="str">
        <f t="shared" si="84"/>
        <v>MQ250</v>
      </c>
    </row>
    <row r="1089" spans="1:13" hidden="1" x14ac:dyDescent="0.3">
      <c r="A1089" s="3"/>
      <c r="B1089" s="3"/>
      <c r="C1089" s="3"/>
      <c r="D1089" s="3"/>
      <c r="E1089" s="3"/>
      <c r="F1089" s="12"/>
      <c r="G1089" s="12"/>
      <c r="H1089" s="3"/>
      <c r="I1089" s="36" t="str">
        <f t="shared" si="80"/>
        <v/>
      </c>
      <c r="J1089" s="36" t="e">
        <f t="shared" si="81"/>
        <v>#VALUE!</v>
      </c>
      <c r="K1089" s="36" t="e">
        <f t="shared" si="82"/>
        <v>#VALUE!</v>
      </c>
      <c r="L1089" s="36" t="str">
        <f t="shared" si="83"/>
        <v/>
      </c>
      <c r="M1089" s="36" t="str">
        <f t="shared" si="84"/>
        <v>MQ250</v>
      </c>
    </row>
    <row r="1090" spans="1:13" hidden="1" x14ac:dyDescent="0.3">
      <c r="A1090" s="3"/>
      <c r="B1090" s="3"/>
      <c r="C1090" s="3"/>
      <c r="D1090" s="3"/>
      <c r="E1090" s="3"/>
      <c r="F1090" s="12"/>
      <c r="G1090" s="12"/>
      <c r="H1090" s="3"/>
      <c r="I1090" s="36" t="str">
        <f t="shared" si="80"/>
        <v/>
      </c>
      <c r="J1090" s="36" t="e">
        <f t="shared" si="81"/>
        <v>#VALUE!</v>
      </c>
      <c r="K1090" s="36" t="e">
        <f t="shared" si="82"/>
        <v>#VALUE!</v>
      </c>
      <c r="L1090" s="36" t="str">
        <f t="shared" si="83"/>
        <v/>
      </c>
      <c r="M1090" s="36" t="str">
        <f t="shared" si="84"/>
        <v>MQ250</v>
      </c>
    </row>
    <row r="1091" spans="1:13" hidden="1" x14ac:dyDescent="0.3">
      <c r="A1091" s="3"/>
      <c r="B1091" s="3"/>
      <c r="C1091" s="3"/>
      <c r="D1091" s="3"/>
      <c r="E1091" s="3"/>
      <c r="F1091" s="12"/>
      <c r="G1091" s="12"/>
      <c r="H1091" s="3"/>
      <c r="I1091" s="36" t="str">
        <f t="shared" ref="I1091:I1154" si="85">IF(OR(LEN(B1091)=9,LEN(B1091)=5),MID(B1091,1,4),MID(B1091,1,5))</f>
        <v/>
      </c>
      <c r="J1091" s="36" t="e">
        <f t="shared" ref="J1091:J1154" si="86">IF(MID(I1091,5,1)&lt;&gt;"",MID(I1091,4,2),MID(I1091,4,1))*1</f>
        <v>#VALUE!</v>
      </c>
      <c r="K1091" s="36" t="e">
        <f t="shared" ref="K1091:K1154" si="87">+MID(B1091,1,2)*1</f>
        <v>#VALUE!</v>
      </c>
      <c r="L1091" s="36" t="str">
        <f t="shared" ref="L1091:L1154" si="88">+MID(B1091,3,1)</f>
        <v/>
      </c>
      <c r="M1091" s="36" t="str">
        <f t="shared" ref="M1091:M1154" si="89">+IF(A1091="1FO","D3",IF(A1091="1CT","D4",IF(OR(A1091="PC2",A1091="RAB"),"MQ200","MQ250")))</f>
        <v>MQ250</v>
      </c>
    </row>
    <row r="1092" spans="1:13" hidden="1" x14ac:dyDescent="0.3">
      <c r="A1092" s="3"/>
      <c r="B1092" s="3"/>
      <c r="C1092" s="3"/>
      <c r="D1092" s="3"/>
      <c r="E1092" s="3"/>
      <c r="F1092" s="12"/>
      <c r="G1092" s="12"/>
      <c r="H1092" s="3"/>
      <c r="I1092" s="36" t="str">
        <f t="shared" si="85"/>
        <v/>
      </c>
      <c r="J1092" s="36" t="e">
        <f t="shared" si="86"/>
        <v>#VALUE!</v>
      </c>
      <c r="K1092" s="36" t="e">
        <f t="shared" si="87"/>
        <v>#VALUE!</v>
      </c>
      <c r="L1092" s="36" t="str">
        <f t="shared" si="88"/>
        <v/>
      </c>
      <c r="M1092" s="36" t="str">
        <f t="shared" si="89"/>
        <v>MQ250</v>
      </c>
    </row>
    <row r="1093" spans="1:13" hidden="1" x14ac:dyDescent="0.3">
      <c r="A1093" s="3"/>
      <c r="B1093" s="3"/>
      <c r="C1093" s="3"/>
      <c r="D1093" s="3"/>
      <c r="E1093" s="3"/>
      <c r="F1093" s="12"/>
      <c r="G1093" s="12"/>
      <c r="H1093" s="3"/>
      <c r="I1093" s="36" t="str">
        <f t="shared" si="85"/>
        <v/>
      </c>
      <c r="J1093" s="36" t="e">
        <f t="shared" si="86"/>
        <v>#VALUE!</v>
      </c>
      <c r="K1093" s="36" t="e">
        <f t="shared" si="87"/>
        <v>#VALUE!</v>
      </c>
      <c r="L1093" s="36" t="str">
        <f t="shared" si="88"/>
        <v/>
      </c>
      <c r="M1093" s="36" t="str">
        <f t="shared" si="89"/>
        <v>MQ250</v>
      </c>
    </row>
    <row r="1094" spans="1:13" hidden="1" x14ac:dyDescent="0.3">
      <c r="A1094" s="3"/>
      <c r="B1094" s="3"/>
      <c r="C1094" s="3"/>
      <c r="D1094" s="3"/>
      <c r="E1094" s="3"/>
      <c r="F1094" s="12"/>
      <c r="G1094" s="12"/>
      <c r="H1094" s="3"/>
      <c r="I1094" s="36" t="str">
        <f t="shared" si="85"/>
        <v/>
      </c>
      <c r="J1094" s="36" t="e">
        <f t="shared" si="86"/>
        <v>#VALUE!</v>
      </c>
      <c r="K1094" s="36" t="e">
        <f t="shared" si="87"/>
        <v>#VALUE!</v>
      </c>
      <c r="L1094" s="36" t="str">
        <f t="shared" si="88"/>
        <v/>
      </c>
      <c r="M1094" s="36" t="str">
        <f t="shared" si="89"/>
        <v>MQ250</v>
      </c>
    </row>
    <row r="1095" spans="1:13" hidden="1" x14ac:dyDescent="0.3">
      <c r="A1095" s="3"/>
      <c r="B1095" s="3"/>
      <c r="C1095" s="3"/>
      <c r="D1095" s="3"/>
      <c r="E1095" s="3"/>
      <c r="F1095" s="12"/>
      <c r="G1095" s="12"/>
      <c r="H1095" s="3"/>
      <c r="I1095" s="36" t="str">
        <f t="shared" si="85"/>
        <v/>
      </c>
      <c r="J1095" s="36" t="e">
        <f t="shared" si="86"/>
        <v>#VALUE!</v>
      </c>
      <c r="K1095" s="36" t="e">
        <f t="shared" si="87"/>
        <v>#VALUE!</v>
      </c>
      <c r="L1095" s="36" t="str">
        <f t="shared" si="88"/>
        <v/>
      </c>
      <c r="M1095" s="36" t="str">
        <f t="shared" si="89"/>
        <v>MQ250</v>
      </c>
    </row>
    <row r="1096" spans="1:13" hidden="1" x14ac:dyDescent="0.3">
      <c r="A1096" s="3"/>
      <c r="B1096" s="3"/>
      <c r="C1096" s="3"/>
      <c r="D1096" s="3"/>
      <c r="E1096" s="3"/>
      <c r="F1096" s="35"/>
      <c r="G1096" s="35"/>
      <c r="H1096" s="3"/>
      <c r="I1096" s="36" t="str">
        <f t="shared" si="85"/>
        <v/>
      </c>
      <c r="J1096" s="36" t="e">
        <f t="shared" si="86"/>
        <v>#VALUE!</v>
      </c>
      <c r="K1096" s="36" t="e">
        <f t="shared" si="87"/>
        <v>#VALUE!</v>
      </c>
      <c r="L1096" s="36" t="str">
        <f t="shared" si="88"/>
        <v/>
      </c>
      <c r="M1096" s="36" t="str">
        <f t="shared" si="89"/>
        <v>MQ250</v>
      </c>
    </row>
    <row r="1097" spans="1:13" hidden="1" x14ac:dyDescent="0.3">
      <c r="A1097" s="3"/>
      <c r="B1097" s="3"/>
      <c r="C1097" s="3"/>
      <c r="D1097" s="3"/>
      <c r="E1097" s="3"/>
      <c r="F1097" s="35"/>
      <c r="G1097" s="35"/>
      <c r="H1097" s="3"/>
      <c r="I1097" s="36" t="str">
        <f t="shared" si="85"/>
        <v/>
      </c>
      <c r="J1097" s="36" t="e">
        <f t="shared" si="86"/>
        <v>#VALUE!</v>
      </c>
      <c r="K1097" s="36" t="e">
        <f t="shared" si="87"/>
        <v>#VALUE!</v>
      </c>
      <c r="L1097" s="36" t="str">
        <f t="shared" si="88"/>
        <v/>
      </c>
      <c r="M1097" s="36" t="str">
        <f t="shared" si="89"/>
        <v>MQ250</v>
      </c>
    </row>
    <row r="1098" spans="1:13" hidden="1" x14ac:dyDescent="0.3">
      <c r="A1098" s="3"/>
      <c r="B1098" s="3"/>
      <c r="C1098" s="3"/>
      <c r="D1098" s="3"/>
      <c r="E1098" s="3"/>
      <c r="F1098" s="12"/>
      <c r="G1098" s="12"/>
      <c r="H1098" s="3"/>
      <c r="I1098" s="36" t="str">
        <f t="shared" si="85"/>
        <v/>
      </c>
      <c r="J1098" s="36" t="e">
        <f t="shared" si="86"/>
        <v>#VALUE!</v>
      </c>
      <c r="K1098" s="36" t="e">
        <f t="shared" si="87"/>
        <v>#VALUE!</v>
      </c>
      <c r="L1098" s="36" t="str">
        <f t="shared" si="88"/>
        <v/>
      </c>
      <c r="M1098" s="36" t="str">
        <f t="shared" si="89"/>
        <v>MQ250</v>
      </c>
    </row>
    <row r="1099" spans="1:13" hidden="1" x14ac:dyDescent="0.3">
      <c r="A1099" s="3"/>
      <c r="B1099" s="3"/>
      <c r="C1099" s="3"/>
      <c r="D1099" s="3"/>
      <c r="E1099" s="3"/>
      <c r="F1099" s="12"/>
      <c r="G1099" s="12"/>
      <c r="H1099" s="3"/>
      <c r="I1099" s="36" t="str">
        <f t="shared" si="85"/>
        <v/>
      </c>
      <c r="J1099" s="36" t="e">
        <f t="shared" si="86"/>
        <v>#VALUE!</v>
      </c>
      <c r="K1099" s="36" t="e">
        <f t="shared" si="87"/>
        <v>#VALUE!</v>
      </c>
      <c r="L1099" s="36" t="str">
        <f t="shared" si="88"/>
        <v/>
      </c>
      <c r="M1099" s="36" t="str">
        <f t="shared" si="89"/>
        <v>MQ250</v>
      </c>
    </row>
    <row r="1100" spans="1:13" hidden="1" x14ac:dyDescent="0.3">
      <c r="A1100" s="3"/>
      <c r="B1100" s="3"/>
      <c r="C1100" s="3"/>
      <c r="D1100" s="3"/>
      <c r="E1100" s="3"/>
      <c r="F1100" s="12"/>
      <c r="G1100" s="12"/>
      <c r="H1100" s="3"/>
      <c r="I1100" s="36" t="str">
        <f t="shared" si="85"/>
        <v/>
      </c>
      <c r="J1100" s="36" t="e">
        <f t="shared" si="86"/>
        <v>#VALUE!</v>
      </c>
      <c r="K1100" s="36" t="e">
        <f t="shared" si="87"/>
        <v>#VALUE!</v>
      </c>
      <c r="L1100" s="36" t="str">
        <f t="shared" si="88"/>
        <v/>
      </c>
      <c r="M1100" s="36" t="str">
        <f t="shared" si="89"/>
        <v>MQ250</v>
      </c>
    </row>
    <row r="1101" spans="1:13" hidden="1" x14ac:dyDescent="0.3">
      <c r="A1101" s="3"/>
      <c r="B1101" s="3"/>
      <c r="C1101" s="3"/>
      <c r="D1101" s="3"/>
      <c r="E1101" s="3"/>
      <c r="F1101" s="12"/>
      <c r="G1101" s="12"/>
      <c r="H1101" s="3"/>
      <c r="I1101" s="36" t="str">
        <f t="shared" si="85"/>
        <v/>
      </c>
      <c r="J1101" s="36" t="e">
        <f t="shared" si="86"/>
        <v>#VALUE!</v>
      </c>
      <c r="K1101" s="36" t="e">
        <f t="shared" si="87"/>
        <v>#VALUE!</v>
      </c>
      <c r="L1101" s="36" t="str">
        <f t="shared" si="88"/>
        <v/>
      </c>
      <c r="M1101" s="36" t="str">
        <f t="shared" si="89"/>
        <v>MQ250</v>
      </c>
    </row>
    <row r="1102" spans="1:13" hidden="1" x14ac:dyDescent="0.3">
      <c r="A1102" s="3"/>
      <c r="B1102" s="3"/>
      <c r="C1102" s="3"/>
      <c r="D1102" s="3"/>
      <c r="E1102" s="3"/>
      <c r="F1102" s="12"/>
      <c r="G1102" s="12"/>
      <c r="H1102" s="3"/>
      <c r="I1102" s="36" t="str">
        <f t="shared" si="85"/>
        <v/>
      </c>
      <c r="J1102" s="36" t="e">
        <f t="shared" si="86"/>
        <v>#VALUE!</v>
      </c>
      <c r="K1102" s="36" t="e">
        <f t="shared" si="87"/>
        <v>#VALUE!</v>
      </c>
      <c r="L1102" s="36" t="str">
        <f t="shared" si="88"/>
        <v/>
      </c>
      <c r="M1102" s="36" t="str">
        <f t="shared" si="89"/>
        <v>MQ250</v>
      </c>
    </row>
    <row r="1103" spans="1:13" hidden="1" x14ac:dyDescent="0.3">
      <c r="A1103" s="3"/>
      <c r="B1103" s="3"/>
      <c r="C1103" s="3"/>
      <c r="D1103" s="3"/>
      <c r="E1103" s="3"/>
      <c r="F1103" s="12"/>
      <c r="G1103" s="12"/>
      <c r="H1103" s="3"/>
      <c r="I1103" s="36" t="str">
        <f t="shared" si="85"/>
        <v/>
      </c>
      <c r="J1103" s="36" t="e">
        <f t="shared" si="86"/>
        <v>#VALUE!</v>
      </c>
      <c r="K1103" s="36" t="e">
        <f t="shared" si="87"/>
        <v>#VALUE!</v>
      </c>
      <c r="L1103" s="36" t="str">
        <f t="shared" si="88"/>
        <v/>
      </c>
      <c r="M1103" s="36" t="str">
        <f t="shared" si="89"/>
        <v>MQ250</v>
      </c>
    </row>
    <row r="1104" spans="1:13" hidden="1" x14ac:dyDescent="0.3">
      <c r="A1104" s="3"/>
      <c r="B1104" s="3"/>
      <c r="C1104" s="3"/>
      <c r="D1104" s="3"/>
      <c r="E1104" s="3"/>
      <c r="F1104" s="35"/>
      <c r="G1104" s="35"/>
      <c r="H1104" s="3"/>
      <c r="I1104" s="36" t="str">
        <f t="shared" si="85"/>
        <v/>
      </c>
      <c r="J1104" s="36" t="e">
        <f t="shared" si="86"/>
        <v>#VALUE!</v>
      </c>
      <c r="K1104" s="36" t="e">
        <f t="shared" si="87"/>
        <v>#VALUE!</v>
      </c>
      <c r="L1104" s="36" t="str">
        <f t="shared" si="88"/>
        <v/>
      </c>
      <c r="M1104" s="36" t="str">
        <f t="shared" si="89"/>
        <v>MQ250</v>
      </c>
    </row>
    <row r="1105" spans="1:13" hidden="1" x14ac:dyDescent="0.3">
      <c r="A1105" s="3"/>
      <c r="B1105" s="3"/>
      <c r="C1105" s="3"/>
      <c r="D1105" s="3"/>
      <c r="E1105" s="3"/>
      <c r="F1105" s="35"/>
      <c r="G1105" s="35"/>
      <c r="H1105" s="3"/>
      <c r="I1105" s="36" t="str">
        <f t="shared" si="85"/>
        <v/>
      </c>
      <c r="J1105" s="36" t="e">
        <f t="shared" si="86"/>
        <v>#VALUE!</v>
      </c>
      <c r="K1105" s="36" t="e">
        <f t="shared" si="87"/>
        <v>#VALUE!</v>
      </c>
      <c r="L1105" s="36" t="str">
        <f t="shared" si="88"/>
        <v/>
      </c>
      <c r="M1105" s="36" t="str">
        <f t="shared" si="89"/>
        <v>MQ250</v>
      </c>
    </row>
    <row r="1106" spans="1:13" hidden="1" x14ac:dyDescent="0.3">
      <c r="A1106" s="3"/>
      <c r="B1106" s="3"/>
      <c r="C1106" s="3"/>
      <c r="D1106" s="3"/>
      <c r="E1106" s="3"/>
      <c r="F1106" s="12"/>
      <c r="G1106" s="12"/>
      <c r="H1106" s="3"/>
      <c r="I1106" s="36" t="str">
        <f t="shared" si="85"/>
        <v/>
      </c>
      <c r="J1106" s="36" t="e">
        <f t="shared" si="86"/>
        <v>#VALUE!</v>
      </c>
      <c r="K1106" s="36" t="e">
        <f t="shared" si="87"/>
        <v>#VALUE!</v>
      </c>
      <c r="L1106" s="36" t="str">
        <f t="shared" si="88"/>
        <v/>
      </c>
      <c r="M1106" s="36" t="str">
        <f t="shared" si="89"/>
        <v>MQ250</v>
      </c>
    </row>
    <row r="1107" spans="1:13" hidden="1" x14ac:dyDescent="0.3">
      <c r="A1107" s="3"/>
      <c r="B1107" s="3"/>
      <c r="C1107" s="3"/>
      <c r="D1107" s="3"/>
      <c r="E1107" s="3"/>
      <c r="F1107" s="12"/>
      <c r="G1107" s="12"/>
      <c r="H1107" s="3"/>
      <c r="I1107" s="36" t="str">
        <f t="shared" si="85"/>
        <v/>
      </c>
      <c r="J1107" s="36" t="e">
        <f t="shared" si="86"/>
        <v>#VALUE!</v>
      </c>
      <c r="K1107" s="36" t="e">
        <f t="shared" si="87"/>
        <v>#VALUE!</v>
      </c>
      <c r="L1107" s="36" t="str">
        <f t="shared" si="88"/>
        <v/>
      </c>
      <c r="M1107" s="36" t="str">
        <f t="shared" si="89"/>
        <v>MQ250</v>
      </c>
    </row>
    <row r="1108" spans="1:13" hidden="1" x14ac:dyDescent="0.3">
      <c r="A1108" s="3"/>
      <c r="B1108" s="3"/>
      <c r="C1108" s="3"/>
      <c r="D1108" s="3"/>
      <c r="E1108" s="3"/>
      <c r="F1108" s="12"/>
      <c r="G1108" s="12"/>
      <c r="H1108" s="3"/>
      <c r="I1108" s="36" t="str">
        <f t="shared" si="85"/>
        <v/>
      </c>
      <c r="J1108" s="36" t="e">
        <f t="shared" si="86"/>
        <v>#VALUE!</v>
      </c>
      <c r="K1108" s="36" t="e">
        <f t="shared" si="87"/>
        <v>#VALUE!</v>
      </c>
      <c r="L1108" s="36" t="str">
        <f t="shared" si="88"/>
        <v/>
      </c>
      <c r="M1108" s="36" t="str">
        <f t="shared" si="89"/>
        <v>MQ250</v>
      </c>
    </row>
    <row r="1109" spans="1:13" hidden="1" x14ac:dyDescent="0.3">
      <c r="A1109" s="3"/>
      <c r="B1109" s="3"/>
      <c r="C1109" s="3"/>
      <c r="D1109" s="3"/>
      <c r="E1109" s="3"/>
      <c r="F1109" s="12"/>
      <c r="G1109" s="12"/>
      <c r="H1109" s="3"/>
      <c r="I1109" s="36" t="str">
        <f t="shared" si="85"/>
        <v/>
      </c>
      <c r="J1109" s="36" t="e">
        <f t="shared" si="86"/>
        <v>#VALUE!</v>
      </c>
      <c r="K1109" s="36" t="e">
        <f t="shared" si="87"/>
        <v>#VALUE!</v>
      </c>
      <c r="L1109" s="36" t="str">
        <f t="shared" si="88"/>
        <v/>
      </c>
      <c r="M1109" s="36" t="str">
        <f t="shared" si="89"/>
        <v>MQ250</v>
      </c>
    </row>
    <row r="1110" spans="1:13" hidden="1" x14ac:dyDescent="0.3">
      <c r="A1110" s="3"/>
      <c r="B1110" s="3"/>
      <c r="C1110" s="3"/>
      <c r="D1110" s="3"/>
      <c r="E1110" s="3"/>
      <c r="F1110" s="12"/>
      <c r="G1110" s="12"/>
      <c r="H1110" s="3"/>
      <c r="I1110" s="36" t="str">
        <f t="shared" si="85"/>
        <v/>
      </c>
      <c r="J1110" s="36" t="e">
        <f t="shared" si="86"/>
        <v>#VALUE!</v>
      </c>
      <c r="K1110" s="36" t="e">
        <f t="shared" si="87"/>
        <v>#VALUE!</v>
      </c>
      <c r="L1110" s="36" t="str">
        <f t="shared" si="88"/>
        <v/>
      </c>
      <c r="M1110" s="36" t="str">
        <f t="shared" si="89"/>
        <v>MQ250</v>
      </c>
    </row>
    <row r="1111" spans="1:13" hidden="1" x14ac:dyDescent="0.3">
      <c r="A1111" s="3"/>
      <c r="B1111" s="3"/>
      <c r="C1111" s="3"/>
      <c r="D1111" s="3"/>
      <c r="E1111" s="3"/>
      <c r="F1111" s="12"/>
      <c r="G1111" s="12"/>
      <c r="H1111" s="3"/>
      <c r="I1111" s="36" t="str">
        <f t="shared" si="85"/>
        <v/>
      </c>
      <c r="J1111" s="36" t="e">
        <f t="shared" si="86"/>
        <v>#VALUE!</v>
      </c>
      <c r="K1111" s="36" t="e">
        <f t="shared" si="87"/>
        <v>#VALUE!</v>
      </c>
      <c r="L1111" s="36" t="str">
        <f t="shared" si="88"/>
        <v/>
      </c>
      <c r="M1111" s="36" t="str">
        <f t="shared" si="89"/>
        <v>MQ250</v>
      </c>
    </row>
    <row r="1112" spans="1:13" hidden="1" x14ac:dyDescent="0.3">
      <c r="A1112" s="3"/>
      <c r="B1112" s="3"/>
      <c r="C1112" s="3"/>
      <c r="D1112" s="3"/>
      <c r="E1112" s="3"/>
      <c r="F1112" s="12"/>
      <c r="G1112" s="12"/>
      <c r="H1112" s="3"/>
      <c r="I1112" s="36" t="str">
        <f t="shared" si="85"/>
        <v/>
      </c>
      <c r="J1112" s="36" t="e">
        <f t="shared" si="86"/>
        <v>#VALUE!</v>
      </c>
      <c r="K1112" s="36" t="e">
        <f t="shared" si="87"/>
        <v>#VALUE!</v>
      </c>
      <c r="L1112" s="36" t="str">
        <f t="shared" si="88"/>
        <v/>
      </c>
      <c r="M1112" s="36" t="str">
        <f t="shared" si="89"/>
        <v>MQ250</v>
      </c>
    </row>
    <row r="1113" spans="1:13" hidden="1" x14ac:dyDescent="0.3">
      <c r="A1113" s="3"/>
      <c r="B1113" s="3"/>
      <c r="C1113" s="3"/>
      <c r="D1113" s="3"/>
      <c r="E1113" s="3"/>
      <c r="F1113" s="12"/>
      <c r="G1113" s="12"/>
      <c r="H1113" s="3"/>
      <c r="I1113" s="36" t="str">
        <f t="shared" si="85"/>
        <v/>
      </c>
      <c r="J1113" s="36" t="e">
        <f t="shared" si="86"/>
        <v>#VALUE!</v>
      </c>
      <c r="K1113" s="36" t="e">
        <f t="shared" si="87"/>
        <v>#VALUE!</v>
      </c>
      <c r="L1113" s="36" t="str">
        <f t="shared" si="88"/>
        <v/>
      </c>
      <c r="M1113" s="36" t="str">
        <f t="shared" si="89"/>
        <v>MQ250</v>
      </c>
    </row>
    <row r="1114" spans="1:13" hidden="1" x14ac:dyDescent="0.3">
      <c r="A1114" s="3"/>
      <c r="B1114" s="3"/>
      <c r="C1114" s="3"/>
      <c r="D1114" s="3"/>
      <c r="E1114" s="3"/>
      <c r="F1114" s="12"/>
      <c r="G1114" s="12"/>
      <c r="H1114" s="3"/>
      <c r="I1114" s="36" t="str">
        <f t="shared" si="85"/>
        <v/>
      </c>
      <c r="J1114" s="36" t="e">
        <f t="shared" si="86"/>
        <v>#VALUE!</v>
      </c>
      <c r="K1114" s="36" t="e">
        <f t="shared" si="87"/>
        <v>#VALUE!</v>
      </c>
      <c r="L1114" s="36" t="str">
        <f t="shared" si="88"/>
        <v/>
      </c>
      <c r="M1114" s="36" t="str">
        <f t="shared" si="89"/>
        <v>MQ250</v>
      </c>
    </row>
    <row r="1115" spans="1:13" hidden="1" x14ac:dyDescent="0.3">
      <c r="A1115" s="3"/>
      <c r="B1115" s="3"/>
      <c r="C1115" s="3"/>
      <c r="D1115" s="3"/>
      <c r="E1115" s="3"/>
      <c r="F1115" s="12"/>
      <c r="G1115" s="12"/>
      <c r="H1115" s="3"/>
      <c r="I1115" s="36" t="str">
        <f t="shared" si="85"/>
        <v/>
      </c>
      <c r="J1115" s="36" t="e">
        <f t="shared" si="86"/>
        <v>#VALUE!</v>
      </c>
      <c r="K1115" s="36" t="e">
        <f t="shared" si="87"/>
        <v>#VALUE!</v>
      </c>
      <c r="L1115" s="36" t="str">
        <f t="shared" si="88"/>
        <v/>
      </c>
      <c r="M1115" s="36" t="str">
        <f t="shared" si="89"/>
        <v>MQ250</v>
      </c>
    </row>
    <row r="1116" spans="1:13" hidden="1" x14ac:dyDescent="0.3">
      <c r="A1116" s="3"/>
      <c r="B1116" s="3"/>
      <c r="C1116" s="3"/>
      <c r="D1116" s="3"/>
      <c r="E1116" s="3"/>
      <c r="F1116" s="12"/>
      <c r="G1116" s="12"/>
      <c r="H1116" s="3"/>
      <c r="I1116" s="36" t="str">
        <f t="shared" si="85"/>
        <v/>
      </c>
      <c r="J1116" s="36" t="e">
        <f t="shared" si="86"/>
        <v>#VALUE!</v>
      </c>
      <c r="K1116" s="36" t="e">
        <f t="shared" si="87"/>
        <v>#VALUE!</v>
      </c>
      <c r="L1116" s="36" t="str">
        <f t="shared" si="88"/>
        <v/>
      </c>
      <c r="M1116" s="36" t="str">
        <f t="shared" si="89"/>
        <v>MQ250</v>
      </c>
    </row>
    <row r="1117" spans="1:13" hidden="1" x14ac:dyDescent="0.3">
      <c r="A1117" s="3"/>
      <c r="B1117" s="3"/>
      <c r="C1117" s="3"/>
      <c r="D1117" s="3"/>
      <c r="E1117" s="3"/>
      <c r="F1117" s="12"/>
      <c r="G1117" s="12"/>
      <c r="H1117" s="3"/>
      <c r="I1117" s="36" t="str">
        <f t="shared" si="85"/>
        <v/>
      </c>
      <c r="J1117" s="36" t="e">
        <f t="shared" si="86"/>
        <v>#VALUE!</v>
      </c>
      <c r="K1117" s="36" t="e">
        <f t="shared" si="87"/>
        <v>#VALUE!</v>
      </c>
      <c r="L1117" s="36" t="str">
        <f t="shared" si="88"/>
        <v/>
      </c>
      <c r="M1117" s="36" t="str">
        <f t="shared" si="89"/>
        <v>MQ250</v>
      </c>
    </row>
    <row r="1118" spans="1:13" hidden="1" x14ac:dyDescent="0.3">
      <c r="A1118" s="3"/>
      <c r="B1118" s="3"/>
      <c r="C1118" s="3"/>
      <c r="D1118" s="3"/>
      <c r="E1118" s="3"/>
      <c r="F1118" s="12"/>
      <c r="G1118" s="12"/>
      <c r="H1118" s="3"/>
      <c r="I1118" s="36" t="str">
        <f t="shared" si="85"/>
        <v/>
      </c>
      <c r="J1118" s="36" t="e">
        <f t="shared" si="86"/>
        <v>#VALUE!</v>
      </c>
      <c r="K1118" s="36" t="e">
        <f t="shared" si="87"/>
        <v>#VALUE!</v>
      </c>
      <c r="L1118" s="36" t="str">
        <f t="shared" si="88"/>
        <v/>
      </c>
      <c r="M1118" s="36" t="str">
        <f t="shared" si="89"/>
        <v>MQ250</v>
      </c>
    </row>
    <row r="1119" spans="1:13" hidden="1" x14ac:dyDescent="0.3">
      <c r="A1119" s="3"/>
      <c r="B1119" s="3"/>
      <c r="C1119" s="3"/>
      <c r="D1119" s="3"/>
      <c r="E1119" s="3"/>
      <c r="F1119" s="12"/>
      <c r="G1119" s="12"/>
      <c r="H1119" s="3"/>
      <c r="I1119" s="36" t="str">
        <f t="shared" si="85"/>
        <v/>
      </c>
      <c r="J1119" s="36" t="e">
        <f t="shared" si="86"/>
        <v>#VALUE!</v>
      </c>
      <c r="K1119" s="36" t="e">
        <f t="shared" si="87"/>
        <v>#VALUE!</v>
      </c>
      <c r="L1119" s="36" t="str">
        <f t="shared" si="88"/>
        <v/>
      </c>
      <c r="M1119" s="36" t="str">
        <f t="shared" si="89"/>
        <v>MQ250</v>
      </c>
    </row>
    <row r="1120" spans="1:13" hidden="1" x14ac:dyDescent="0.3">
      <c r="A1120" s="3"/>
      <c r="B1120" s="3"/>
      <c r="C1120" s="3"/>
      <c r="D1120" s="3"/>
      <c r="E1120" s="3"/>
      <c r="F1120" s="12"/>
      <c r="G1120" s="12"/>
      <c r="H1120" s="3"/>
      <c r="I1120" s="36" t="str">
        <f t="shared" si="85"/>
        <v/>
      </c>
      <c r="J1120" s="36" t="e">
        <f t="shared" si="86"/>
        <v>#VALUE!</v>
      </c>
      <c r="K1120" s="36" t="e">
        <f t="shared" si="87"/>
        <v>#VALUE!</v>
      </c>
      <c r="L1120" s="36" t="str">
        <f t="shared" si="88"/>
        <v/>
      </c>
      <c r="M1120" s="36" t="str">
        <f t="shared" si="89"/>
        <v>MQ250</v>
      </c>
    </row>
    <row r="1121" spans="1:13" hidden="1" x14ac:dyDescent="0.3">
      <c r="A1121" s="3"/>
      <c r="B1121" s="3"/>
      <c r="C1121" s="3"/>
      <c r="D1121" s="3"/>
      <c r="E1121" s="3"/>
      <c r="F1121" s="12"/>
      <c r="G1121" s="12"/>
      <c r="H1121" s="3"/>
      <c r="I1121" s="36" t="str">
        <f t="shared" si="85"/>
        <v/>
      </c>
      <c r="J1121" s="36" t="e">
        <f t="shared" si="86"/>
        <v>#VALUE!</v>
      </c>
      <c r="K1121" s="36" t="e">
        <f t="shared" si="87"/>
        <v>#VALUE!</v>
      </c>
      <c r="L1121" s="36" t="str">
        <f t="shared" si="88"/>
        <v/>
      </c>
      <c r="M1121" s="36" t="str">
        <f t="shared" si="89"/>
        <v>MQ250</v>
      </c>
    </row>
    <row r="1122" spans="1:13" hidden="1" x14ac:dyDescent="0.3">
      <c r="A1122" s="3"/>
      <c r="B1122" s="3"/>
      <c r="C1122" s="3"/>
      <c r="D1122" s="3"/>
      <c r="E1122" s="3"/>
      <c r="F1122" s="12"/>
      <c r="G1122" s="12"/>
      <c r="H1122" s="3"/>
      <c r="I1122" s="36" t="str">
        <f t="shared" si="85"/>
        <v/>
      </c>
      <c r="J1122" s="36" t="e">
        <f t="shared" si="86"/>
        <v>#VALUE!</v>
      </c>
      <c r="K1122" s="36" t="e">
        <f t="shared" si="87"/>
        <v>#VALUE!</v>
      </c>
      <c r="L1122" s="36" t="str">
        <f t="shared" si="88"/>
        <v/>
      </c>
      <c r="M1122" s="36" t="str">
        <f t="shared" si="89"/>
        <v>MQ250</v>
      </c>
    </row>
    <row r="1123" spans="1:13" hidden="1" x14ac:dyDescent="0.3">
      <c r="A1123" s="3"/>
      <c r="B1123" s="3"/>
      <c r="C1123" s="3"/>
      <c r="D1123" s="3"/>
      <c r="E1123" s="3"/>
      <c r="F1123" s="12"/>
      <c r="G1123" s="12"/>
      <c r="H1123" s="3"/>
      <c r="I1123" s="36" t="str">
        <f t="shared" si="85"/>
        <v/>
      </c>
      <c r="J1123" s="36" t="e">
        <f t="shared" si="86"/>
        <v>#VALUE!</v>
      </c>
      <c r="K1123" s="36" t="e">
        <f t="shared" si="87"/>
        <v>#VALUE!</v>
      </c>
      <c r="L1123" s="36" t="str">
        <f t="shared" si="88"/>
        <v/>
      </c>
      <c r="M1123" s="36" t="str">
        <f t="shared" si="89"/>
        <v>MQ250</v>
      </c>
    </row>
    <row r="1124" spans="1:13" hidden="1" x14ac:dyDescent="0.3">
      <c r="A1124" s="3"/>
      <c r="B1124" s="3"/>
      <c r="C1124" s="3"/>
      <c r="D1124" s="3"/>
      <c r="E1124" s="3"/>
      <c r="F1124" s="12"/>
      <c r="G1124" s="12"/>
      <c r="H1124" s="3"/>
      <c r="I1124" s="36" t="str">
        <f t="shared" si="85"/>
        <v/>
      </c>
      <c r="J1124" s="36" t="e">
        <f t="shared" si="86"/>
        <v>#VALUE!</v>
      </c>
      <c r="K1124" s="36" t="e">
        <f t="shared" si="87"/>
        <v>#VALUE!</v>
      </c>
      <c r="L1124" s="36" t="str">
        <f t="shared" si="88"/>
        <v/>
      </c>
      <c r="M1124" s="36" t="str">
        <f t="shared" si="89"/>
        <v>MQ250</v>
      </c>
    </row>
    <row r="1125" spans="1:13" hidden="1" x14ac:dyDescent="0.3">
      <c r="A1125" s="3"/>
      <c r="B1125" s="3"/>
      <c r="C1125" s="3"/>
      <c r="D1125" s="3"/>
      <c r="E1125" s="3"/>
      <c r="F1125" s="12"/>
      <c r="G1125" s="12"/>
      <c r="H1125" s="3"/>
      <c r="I1125" s="36" t="str">
        <f t="shared" si="85"/>
        <v/>
      </c>
      <c r="J1125" s="36" t="e">
        <f t="shared" si="86"/>
        <v>#VALUE!</v>
      </c>
      <c r="K1125" s="36" t="e">
        <f t="shared" si="87"/>
        <v>#VALUE!</v>
      </c>
      <c r="L1125" s="36" t="str">
        <f t="shared" si="88"/>
        <v/>
      </c>
      <c r="M1125" s="36" t="str">
        <f t="shared" si="89"/>
        <v>MQ250</v>
      </c>
    </row>
    <row r="1126" spans="1:13" hidden="1" x14ac:dyDescent="0.3">
      <c r="A1126" s="3"/>
      <c r="B1126" s="3"/>
      <c r="C1126" s="3"/>
      <c r="D1126" s="3"/>
      <c r="E1126" s="3"/>
      <c r="F1126" s="12"/>
      <c r="G1126" s="12"/>
      <c r="H1126" s="3"/>
      <c r="I1126" s="36" t="str">
        <f t="shared" si="85"/>
        <v/>
      </c>
      <c r="J1126" s="36" t="e">
        <f t="shared" si="86"/>
        <v>#VALUE!</v>
      </c>
      <c r="K1126" s="36" t="e">
        <f t="shared" si="87"/>
        <v>#VALUE!</v>
      </c>
      <c r="L1126" s="36" t="str">
        <f t="shared" si="88"/>
        <v/>
      </c>
      <c r="M1126" s="36" t="str">
        <f t="shared" si="89"/>
        <v>MQ250</v>
      </c>
    </row>
    <row r="1127" spans="1:13" hidden="1" x14ac:dyDescent="0.3">
      <c r="A1127" s="3"/>
      <c r="B1127" s="3"/>
      <c r="C1127" s="3"/>
      <c r="D1127" s="3"/>
      <c r="E1127" s="3"/>
      <c r="F1127" s="12"/>
      <c r="G1127" s="12"/>
      <c r="H1127" s="3"/>
      <c r="I1127" s="36" t="str">
        <f t="shared" si="85"/>
        <v/>
      </c>
      <c r="J1127" s="36" t="e">
        <f t="shared" si="86"/>
        <v>#VALUE!</v>
      </c>
      <c r="K1127" s="36" t="e">
        <f t="shared" si="87"/>
        <v>#VALUE!</v>
      </c>
      <c r="L1127" s="36" t="str">
        <f t="shared" si="88"/>
        <v/>
      </c>
      <c r="M1127" s="36" t="str">
        <f t="shared" si="89"/>
        <v>MQ250</v>
      </c>
    </row>
    <row r="1128" spans="1:13" hidden="1" x14ac:dyDescent="0.3">
      <c r="A1128" s="3"/>
      <c r="B1128" s="3"/>
      <c r="C1128" s="3"/>
      <c r="D1128" s="3"/>
      <c r="E1128" s="3"/>
      <c r="F1128" s="12"/>
      <c r="G1128" s="12"/>
      <c r="H1128" s="3"/>
      <c r="I1128" s="36" t="str">
        <f t="shared" si="85"/>
        <v/>
      </c>
      <c r="J1128" s="36" t="e">
        <f t="shared" si="86"/>
        <v>#VALUE!</v>
      </c>
      <c r="K1128" s="36" t="e">
        <f t="shared" si="87"/>
        <v>#VALUE!</v>
      </c>
      <c r="L1128" s="36" t="str">
        <f t="shared" si="88"/>
        <v/>
      </c>
      <c r="M1128" s="36" t="str">
        <f t="shared" si="89"/>
        <v>MQ250</v>
      </c>
    </row>
    <row r="1129" spans="1:13" hidden="1" x14ac:dyDescent="0.3">
      <c r="A1129" s="3"/>
      <c r="B1129" s="3"/>
      <c r="C1129" s="3"/>
      <c r="D1129" s="3"/>
      <c r="E1129" s="3"/>
      <c r="F1129" s="12"/>
      <c r="G1129" s="12"/>
      <c r="H1129" s="3"/>
      <c r="I1129" s="36" t="str">
        <f t="shared" si="85"/>
        <v/>
      </c>
      <c r="J1129" s="36" t="e">
        <f t="shared" si="86"/>
        <v>#VALUE!</v>
      </c>
      <c r="K1129" s="36" t="e">
        <f t="shared" si="87"/>
        <v>#VALUE!</v>
      </c>
      <c r="L1129" s="36" t="str">
        <f t="shared" si="88"/>
        <v/>
      </c>
      <c r="M1129" s="36" t="str">
        <f t="shared" si="89"/>
        <v>MQ250</v>
      </c>
    </row>
    <row r="1130" spans="1:13" hidden="1" x14ac:dyDescent="0.3">
      <c r="A1130" s="3"/>
      <c r="B1130" s="3"/>
      <c r="C1130" s="3"/>
      <c r="D1130" s="3"/>
      <c r="E1130" s="3"/>
      <c r="F1130" s="12"/>
      <c r="G1130" s="12"/>
      <c r="H1130" s="3"/>
      <c r="I1130" s="36" t="str">
        <f t="shared" si="85"/>
        <v/>
      </c>
      <c r="J1130" s="36" t="e">
        <f t="shared" si="86"/>
        <v>#VALUE!</v>
      </c>
      <c r="K1130" s="36" t="e">
        <f t="shared" si="87"/>
        <v>#VALUE!</v>
      </c>
      <c r="L1130" s="36" t="str">
        <f t="shared" si="88"/>
        <v/>
      </c>
      <c r="M1130" s="36" t="str">
        <f t="shared" si="89"/>
        <v>MQ250</v>
      </c>
    </row>
    <row r="1131" spans="1:13" hidden="1" x14ac:dyDescent="0.3">
      <c r="A1131" s="3"/>
      <c r="B1131" s="3"/>
      <c r="C1131" s="3"/>
      <c r="D1131" s="3"/>
      <c r="E1131" s="3"/>
      <c r="F1131" s="12"/>
      <c r="G1131" s="12"/>
      <c r="H1131" s="3"/>
      <c r="I1131" s="36" t="str">
        <f t="shared" si="85"/>
        <v/>
      </c>
      <c r="J1131" s="36" t="e">
        <f t="shared" si="86"/>
        <v>#VALUE!</v>
      </c>
      <c r="K1131" s="36" t="e">
        <f t="shared" si="87"/>
        <v>#VALUE!</v>
      </c>
      <c r="L1131" s="36" t="str">
        <f t="shared" si="88"/>
        <v/>
      </c>
      <c r="M1131" s="36" t="str">
        <f t="shared" si="89"/>
        <v>MQ250</v>
      </c>
    </row>
    <row r="1132" spans="1:13" hidden="1" x14ac:dyDescent="0.3">
      <c r="A1132" s="3"/>
      <c r="B1132" s="3"/>
      <c r="C1132" s="3"/>
      <c r="D1132" s="3"/>
      <c r="E1132" s="3"/>
      <c r="F1132" s="12"/>
      <c r="G1132" s="12"/>
      <c r="H1132" s="3"/>
      <c r="I1132" s="36" t="str">
        <f t="shared" si="85"/>
        <v/>
      </c>
      <c r="J1132" s="36" t="e">
        <f t="shared" si="86"/>
        <v>#VALUE!</v>
      </c>
      <c r="K1132" s="36" t="e">
        <f t="shared" si="87"/>
        <v>#VALUE!</v>
      </c>
      <c r="L1132" s="36" t="str">
        <f t="shared" si="88"/>
        <v/>
      </c>
      <c r="M1132" s="36" t="str">
        <f t="shared" si="89"/>
        <v>MQ250</v>
      </c>
    </row>
    <row r="1133" spans="1:13" hidden="1" x14ac:dyDescent="0.3">
      <c r="A1133" s="3"/>
      <c r="B1133" s="3"/>
      <c r="C1133" s="3"/>
      <c r="D1133" s="3"/>
      <c r="E1133" s="3"/>
      <c r="F1133" s="35"/>
      <c r="G1133" s="35"/>
      <c r="H1133" s="3"/>
      <c r="I1133" s="36" t="str">
        <f t="shared" si="85"/>
        <v/>
      </c>
      <c r="J1133" s="36" t="e">
        <f t="shared" si="86"/>
        <v>#VALUE!</v>
      </c>
      <c r="K1133" s="36" t="e">
        <f t="shared" si="87"/>
        <v>#VALUE!</v>
      </c>
      <c r="L1133" s="36" t="str">
        <f t="shared" si="88"/>
        <v/>
      </c>
      <c r="M1133" s="36" t="str">
        <f t="shared" si="89"/>
        <v>MQ250</v>
      </c>
    </row>
    <row r="1134" spans="1:13" hidden="1" x14ac:dyDescent="0.3">
      <c r="A1134" s="3"/>
      <c r="B1134" s="3"/>
      <c r="C1134" s="3"/>
      <c r="D1134" s="3"/>
      <c r="E1134" s="3"/>
      <c r="F1134" s="35"/>
      <c r="G1134" s="35"/>
      <c r="H1134" s="3"/>
      <c r="I1134" s="36" t="str">
        <f t="shared" si="85"/>
        <v/>
      </c>
      <c r="J1134" s="36" t="e">
        <f t="shared" si="86"/>
        <v>#VALUE!</v>
      </c>
      <c r="K1134" s="36" t="e">
        <f t="shared" si="87"/>
        <v>#VALUE!</v>
      </c>
      <c r="L1134" s="36" t="str">
        <f t="shared" si="88"/>
        <v/>
      </c>
      <c r="M1134" s="36" t="str">
        <f t="shared" si="89"/>
        <v>MQ250</v>
      </c>
    </row>
    <row r="1135" spans="1:13" hidden="1" x14ac:dyDescent="0.3">
      <c r="A1135" s="3"/>
      <c r="B1135" s="3"/>
      <c r="C1135" s="3"/>
      <c r="D1135" s="3"/>
      <c r="E1135" s="3"/>
      <c r="F1135" s="35"/>
      <c r="G1135" s="35"/>
      <c r="H1135" s="3"/>
      <c r="I1135" s="36" t="str">
        <f t="shared" si="85"/>
        <v/>
      </c>
      <c r="J1135" s="36" t="e">
        <f t="shared" si="86"/>
        <v>#VALUE!</v>
      </c>
      <c r="K1135" s="36" t="e">
        <f t="shared" si="87"/>
        <v>#VALUE!</v>
      </c>
      <c r="L1135" s="36" t="str">
        <f t="shared" si="88"/>
        <v/>
      </c>
      <c r="M1135" s="36" t="str">
        <f t="shared" si="89"/>
        <v>MQ250</v>
      </c>
    </row>
    <row r="1136" spans="1:13" hidden="1" x14ac:dyDescent="0.3">
      <c r="A1136" s="3"/>
      <c r="B1136" s="3"/>
      <c r="C1136" s="3"/>
      <c r="D1136" s="3"/>
      <c r="E1136" s="3"/>
      <c r="F1136" s="12"/>
      <c r="G1136" s="12"/>
      <c r="H1136" s="3"/>
      <c r="I1136" s="36" t="str">
        <f t="shared" si="85"/>
        <v/>
      </c>
      <c r="J1136" s="36" t="e">
        <f t="shared" si="86"/>
        <v>#VALUE!</v>
      </c>
      <c r="K1136" s="36" t="e">
        <f t="shared" si="87"/>
        <v>#VALUE!</v>
      </c>
      <c r="L1136" s="36" t="str">
        <f t="shared" si="88"/>
        <v/>
      </c>
      <c r="M1136" s="36" t="str">
        <f t="shared" si="89"/>
        <v>MQ250</v>
      </c>
    </row>
    <row r="1137" spans="1:13" hidden="1" x14ac:dyDescent="0.3">
      <c r="A1137" s="3"/>
      <c r="B1137" s="3"/>
      <c r="C1137" s="3"/>
      <c r="D1137" s="3"/>
      <c r="E1137" s="3"/>
      <c r="F1137" s="12"/>
      <c r="G1137" s="12"/>
      <c r="H1137" s="3"/>
      <c r="I1137" s="36" t="str">
        <f t="shared" si="85"/>
        <v/>
      </c>
      <c r="J1137" s="36" t="e">
        <f t="shared" si="86"/>
        <v>#VALUE!</v>
      </c>
      <c r="K1137" s="36" t="e">
        <f t="shared" si="87"/>
        <v>#VALUE!</v>
      </c>
      <c r="L1137" s="36" t="str">
        <f t="shared" si="88"/>
        <v/>
      </c>
      <c r="M1137" s="36" t="str">
        <f t="shared" si="89"/>
        <v>MQ250</v>
      </c>
    </row>
    <row r="1138" spans="1:13" hidden="1" x14ac:dyDescent="0.3">
      <c r="A1138" s="3"/>
      <c r="B1138" s="3"/>
      <c r="C1138" s="3"/>
      <c r="D1138" s="3"/>
      <c r="E1138" s="3"/>
      <c r="F1138" s="12"/>
      <c r="G1138" s="12"/>
      <c r="H1138" s="3"/>
      <c r="I1138" s="36" t="str">
        <f t="shared" si="85"/>
        <v/>
      </c>
      <c r="J1138" s="36" t="e">
        <f t="shared" si="86"/>
        <v>#VALUE!</v>
      </c>
      <c r="K1138" s="36" t="e">
        <f t="shared" si="87"/>
        <v>#VALUE!</v>
      </c>
      <c r="L1138" s="36" t="str">
        <f t="shared" si="88"/>
        <v/>
      </c>
      <c r="M1138" s="36" t="str">
        <f t="shared" si="89"/>
        <v>MQ250</v>
      </c>
    </row>
    <row r="1139" spans="1:13" hidden="1" x14ac:dyDescent="0.3">
      <c r="A1139" s="3"/>
      <c r="B1139" s="3"/>
      <c r="C1139" s="3"/>
      <c r="D1139" s="3"/>
      <c r="E1139" s="3"/>
      <c r="F1139" s="12"/>
      <c r="G1139" s="12"/>
      <c r="H1139" s="3"/>
      <c r="I1139" s="36" t="str">
        <f t="shared" si="85"/>
        <v/>
      </c>
      <c r="J1139" s="36" t="e">
        <f t="shared" si="86"/>
        <v>#VALUE!</v>
      </c>
      <c r="K1139" s="36" t="e">
        <f t="shared" si="87"/>
        <v>#VALUE!</v>
      </c>
      <c r="L1139" s="36" t="str">
        <f t="shared" si="88"/>
        <v/>
      </c>
      <c r="M1139" s="36" t="str">
        <f t="shared" si="89"/>
        <v>MQ250</v>
      </c>
    </row>
    <row r="1140" spans="1:13" hidden="1" x14ac:dyDescent="0.3">
      <c r="A1140" s="3"/>
      <c r="B1140" s="3"/>
      <c r="C1140" s="3"/>
      <c r="D1140" s="3"/>
      <c r="E1140" s="3"/>
      <c r="F1140" s="12"/>
      <c r="G1140" s="12"/>
      <c r="H1140" s="3"/>
      <c r="I1140" s="36" t="str">
        <f t="shared" si="85"/>
        <v/>
      </c>
      <c r="J1140" s="36" t="e">
        <f t="shared" si="86"/>
        <v>#VALUE!</v>
      </c>
      <c r="K1140" s="36" t="e">
        <f t="shared" si="87"/>
        <v>#VALUE!</v>
      </c>
      <c r="L1140" s="36" t="str">
        <f t="shared" si="88"/>
        <v/>
      </c>
      <c r="M1140" s="36" t="str">
        <f t="shared" si="89"/>
        <v>MQ250</v>
      </c>
    </row>
    <row r="1141" spans="1:13" hidden="1" x14ac:dyDescent="0.3">
      <c r="A1141" s="3"/>
      <c r="B1141" s="3"/>
      <c r="C1141" s="3"/>
      <c r="D1141" s="3"/>
      <c r="E1141" s="3"/>
      <c r="F1141" s="12"/>
      <c r="G1141" s="12"/>
      <c r="H1141" s="3"/>
      <c r="I1141" s="36" t="str">
        <f t="shared" si="85"/>
        <v/>
      </c>
      <c r="J1141" s="36" t="e">
        <f t="shared" si="86"/>
        <v>#VALUE!</v>
      </c>
      <c r="K1141" s="36" t="e">
        <f t="shared" si="87"/>
        <v>#VALUE!</v>
      </c>
      <c r="L1141" s="36" t="str">
        <f t="shared" si="88"/>
        <v/>
      </c>
      <c r="M1141" s="36" t="str">
        <f t="shared" si="89"/>
        <v>MQ250</v>
      </c>
    </row>
    <row r="1142" spans="1:13" hidden="1" x14ac:dyDescent="0.3">
      <c r="A1142" s="3"/>
      <c r="B1142" s="3"/>
      <c r="C1142" s="3"/>
      <c r="D1142" s="3"/>
      <c r="E1142" s="3"/>
      <c r="F1142" s="12"/>
      <c r="G1142" s="12"/>
      <c r="H1142" s="3"/>
      <c r="I1142" s="36" t="str">
        <f t="shared" si="85"/>
        <v/>
      </c>
      <c r="J1142" s="36" t="e">
        <f t="shared" si="86"/>
        <v>#VALUE!</v>
      </c>
      <c r="K1142" s="36" t="e">
        <f t="shared" si="87"/>
        <v>#VALUE!</v>
      </c>
      <c r="L1142" s="36" t="str">
        <f t="shared" si="88"/>
        <v/>
      </c>
      <c r="M1142" s="36" t="str">
        <f t="shared" si="89"/>
        <v>MQ250</v>
      </c>
    </row>
    <row r="1143" spans="1:13" hidden="1" x14ac:dyDescent="0.3">
      <c r="A1143" s="3"/>
      <c r="B1143" s="3"/>
      <c r="C1143" s="3"/>
      <c r="D1143" s="3"/>
      <c r="E1143" s="3"/>
      <c r="F1143" s="12"/>
      <c r="G1143" s="12"/>
      <c r="H1143" s="3"/>
      <c r="I1143" s="36" t="str">
        <f t="shared" si="85"/>
        <v/>
      </c>
      <c r="J1143" s="36" t="e">
        <f t="shared" si="86"/>
        <v>#VALUE!</v>
      </c>
      <c r="K1143" s="36" t="e">
        <f t="shared" si="87"/>
        <v>#VALUE!</v>
      </c>
      <c r="L1143" s="36" t="str">
        <f t="shared" si="88"/>
        <v/>
      </c>
      <c r="M1143" s="36" t="str">
        <f t="shared" si="89"/>
        <v>MQ250</v>
      </c>
    </row>
    <row r="1144" spans="1:13" hidden="1" x14ac:dyDescent="0.3">
      <c r="A1144" s="3"/>
      <c r="B1144" s="3"/>
      <c r="C1144" s="3"/>
      <c r="D1144" s="3"/>
      <c r="E1144" s="3"/>
      <c r="F1144" s="12"/>
      <c r="G1144" s="12"/>
      <c r="H1144" s="3"/>
      <c r="I1144" s="36" t="str">
        <f t="shared" si="85"/>
        <v/>
      </c>
      <c r="J1144" s="36" t="e">
        <f t="shared" si="86"/>
        <v>#VALUE!</v>
      </c>
      <c r="K1144" s="36" t="e">
        <f t="shared" si="87"/>
        <v>#VALUE!</v>
      </c>
      <c r="L1144" s="36" t="str">
        <f t="shared" si="88"/>
        <v/>
      </c>
      <c r="M1144" s="36" t="str">
        <f t="shared" si="89"/>
        <v>MQ250</v>
      </c>
    </row>
    <row r="1145" spans="1:13" hidden="1" x14ac:dyDescent="0.3">
      <c r="A1145" s="3"/>
      <c r="B1145" s="3"/>
      <c r="C1145" s="3"/>
      <c r="D1145" s="3"/>
      <c r="E1145" s="3"/>
      <c r="F1145" s="12"/>
      <c r="G1145" s="12"/>
      <c r="H1145" s="3"/>
      <c r="I1145" s="36" t="str">
        <f t="shared" si="85"/>
        <v/>
      </c>
      <c r="J1145" s="36" t="e">
        <f t="shared" si="86"/>
        <v>#VALUE!</v>
      </c>
      <c r="K1145" s="36" t="e">
        <f t="shared" si="87"/>
        <v>#VALUE!</v>
      </c>
      <c r="L1145" s="36" t="str">
        <f t="shared" si="88"/>
        <v/>
      </c>
      <c r="M1145" s="36" t="str">
        <f t="shared" si="89"/>
        <v>MQ250</v>
      </c>
    </row>
    <row r="1146" spans="1:13" hidden="1" x14ac:dyDescent="0.3">
      <c r="A1146" s="3"/>
      <c r="B1146" s="3"/>
      <c r="C1146" s="3"/>
      <c r="D1146" s="3"/>
      <c r="E1146" s="3"/>
      <c r="F1146" s="12"/>
      <c r="G1146" s="12"/>
      <c r="H1146" s="3"/>
      <c r="I1146" s="36" t="str">
        <f t="shared" si="85"/>
        <v/>
      </c>
      <c r="J1146" s="36" t="e">
        <f t="shared" si="86"/>
        <v>#VALUE!</v>
      </c>
      <c r="K1146" s="36" t="e">
        <f t="shared" si="87"/>
        <v>#VALUE!</v>
      </c>
      <c r="L1146" s="36" t="str">
        <f t="shared" si="88"/>
        <v/>
      </c>
      <c r="M1146" s="36" t="str">
        <f t="shared" si="89"/>
        <v>MQ250</v>
      </c>
    </row>
    <row r="1147" spans="1:13" hidden="1" x14ac:dyDescent="0.3">
      <c r="A1147" s="3"/>
      <c r="B1147" s="3"/>
      <c r="C1147" s="3"/>
      <c r="D1147" s="3"/>
      <c r="E1147" s="3"/>
      <c r="F1147" s="12"/>
      <c r="G1147" s="12"/>
      <c r="H1147" s="3"/>
      <c r="I1147" s="36" t="str">
        <f t="shared" si="85"/>
        <v/>
      </c>
      <c r="J1147" s="36" t="e">
        <f t="shared" si="86"/>
        <v>#VALUE!</v>
      </c>
      <c r="K1147" s="36" t="e">
        <f t="shared" si="87"/>
        <v>#VALUE!</v>
      </c>
      <c r="L1147" s="36" t="str">
        <f t="shared" si="88"/>
        <v/>
      </c>
      <c r="M1147" s="36" t="str">
        <f t="shared" si="89"/>
        <v>MQ250</v>
      </c>
    </row>
    <row r="1148" spans="1:13" hidden="1" x14ac:dyDescent="0.3">
      <c r="A1148" s="3"/>
      <c r="B1148" s="3"/>
      <c r="C1148" s="3"/>
      <c r="D1148" s="3"/>
      <c r="E1148" s="3"/>
      <c r="F1148" s="12"/>
      <c r="G1148" s="12"/>
      <c r="H1148" s="3"/>
      <c r="I1148" s="36" t="str">
        <f t="shared" si="85"/>
        <v/>
      </c>
      <c r="J1148" s="36" t="e">
        <f t="shared" si="86"/>
        <v>#VALUE!</v>
      </c>
      <c r="K1148" s="36" t="e">
        <f t="shared" si="87"/>
        <v>#VALUE!</v>
      </c>
      <c r="L1148" s="36" t="str">
        <f t="shared" si="88"/>
        <v/>
      </c>
      <c r="M1148" s="36" t="str">
        <f t="shared" si="89"/>
        <v>MQ250</v>
      </c>
    </row>
    <row r="1149" spans="1:13" hidden="1" x14ac:dyDescent="0.3">
      <c r="A1149" s="3"/>
      <c r="B1149" s="3"/>
      <c r="C1149" s="3"/>
      <c r="D1149" s="3"/>
      <c r="E1149" s="3"/>
      <c r="F1149" s="12"/>
      <c r="G1149" s="12"/>
      <c r="H1149" s="3"/>
      <c r="I1149" s="36" t="str">
        <f t="shared" si="85"/>
        <v/>
      </c>
      <c r="J1149" s="36" t="e">
        <f t="shared" si="86"/>
        <v>#VALUE!</v>
      </c>
      <c r="K1149" s="36" t="e">
        <f t="shared" si="87"/>
        <v>#VALUE!</v>
      </c>
      <c r="L1149" s="36" t="str">
        <f t="shared" si="88"/>
        <v/>
      </c>
      <c r="M1149" s="36" t="str">
        <f t="shared" si="89"/>
        <v>MQ250</v>
      </c>
    </row>
    <row r="1150" spans="1:13" hidden="1" x14ac:dyDescent="0.3">
      <c r="A1150" s="3"/>
      <c r="B1150" s="3"/>
      <c r="C1150" s="3"/>
      <c r="D1150" s="3"/>
      <c r="E1150" s="3"/>
      <c r="F1150" s="12"/>
      <c r="G1150" s="12"/>
      <c r="H1150" s="3"/>
      <c r="I1150" s="36" t="str">
        <f t="shared" si="85"/>
        <v/>
      </c>
      <c r="J1150" s="36" t="e">
        <f t="shared" si="86"/>
        <v>#VALUE!</v>
      </c>
      <c r="K1150" s="36" t="e">
        <f t="shared" si="87"/>
        <v>#VALUE!</v>
      </c>
      <c r="L1150" s="36" t="str">
        <f t="shared" si="88"/>
        <v/>
      </c>
      <c r="M1150" s="36" t="str">
        <f t="shared" si="89"/>
        <v>MQ250</v>
      </c>
    </row>
    <row r="1151" spans="1:13" hidden="1" x14ac:dyDescent="0.3">
      <c r="A1151" s="3"/>
      <c r="B1151" s="3"/>
      <c r="C1151" s="3"/>
      <c r="D1151" s="3"/>
      <c r="E1151" s="3"/>
      <c r="F1151" s="12"/>
      <c r="G1151" s="12"/>
      <c r="H1151" s="3"/>
      <c r="I1151" s="36" t="str">
        <f t="shared" si="85"/>
        <v/>
      </c>
      <c r="J1151" s="36" t="e">
        <f t="shared" si="86"/>
        <v>#VALUE!</v>
      </c>
      <c r="K1151" s="36" t="e">
        <f t="shared" si="87"/>
        <v>#VALUE!</v>
      </c>
      <c r="L1151" s="36" t="str">
        <f t="shared" si="88"/>
        <v/>
      </c>
      <c r="M1151" s="36" t="str">
        <f t="shared" si="89"/>
        <v>MQ250</v>
      </c>
    </row>
    <row r="1152" spans="1:13" hidden="1" x14ac:dyDescent="0.3">
      <c r="A1152" s="3"/>
      <c r="B1152" s="3"/>
      <c r="C1152" s="3"/>
      <c r="D1152" s="3"/>
      <c r="E1152" s="3"/>
      <c r="F1152" s="12"/>
      <c r="G1152" s="12"/>
      <c r="H1152" s="3"/>
      <c r="I1152" s="36" t="str">
        <f t="shared" si="85"/>
        <v/>
      </c>
      <c r="J1152" s="36" t="e">
        <f t="shared" si="86"/>
        <v>#VALUE!</v>
      </c>
      <c r="K1152" s="36" t="e">
        <f t="shared" si="87"/>
        <v>#VALUE!</v>
      </c>
      <c r="L1152" s="36" t="str">
        <f t="shared" si="88"/>
        <v/>
      </c>
      <c r="M1152" s="36" t="str">
        <f t="shared" si="89"/>
        <v>MQ250</v>
      </c>
    </row>
    <row r="1153" spans="1:13" hidden="1" x14ac:dyDescent="0.3">
      <c r="A1153" s="3"/>
      <c r="B1153" s="3"/>
      <c r="C1153" s="3"/>
      <c r="D1153" s="3"/>
      <c r="E1153" s="3"/>
      <c r="F1153" s="12"/>
      <c r="G1153" s="12"/>
      <c r="H1153" s="3"/>
      <c r="I1153" s="36" t="str">
        <f t="shared" si="85"/>
        <v/>
      </c>
      <c r="J1153" s="36" t="e">
        <f t="shared" si="86"/>
        <v>#VALUE!</v>
      </c>
      <c r="K1153" s="36" t="e">
        <f t="shared" si="87"/>
        <v>#VALUE!</v>
      </c>
      <c r="L1153" s="36" t="str">
        <f t="shared" si="88"/>
        <v/>
      </c>
      <c r="M1153" s="36" t="str">
        <f t="shared" si="89"/>
        <v>MQ250</v>
      </c>
    </row>
    <row r="1154" spans="1:13" hidden="1" x14ac:dyDescent="0.3">
      <c r="A1154" s="3"/>
      <c r="B1154" s="3"/>
      <c r="C1154" s="3"/>
      <c r="D1154" s="3"/>
      <c r="E1154" s="3"/>
      <c r="F1154" s="12"/>
      <c r="G1154" s="12"/>
      <c r="H1154" s="3"/>
      <c r="I1154" s="36" t="str">
        <f t="shared" si="85"/>
        <v/>
      </c>
      <c r="J1154" s="36" t="e">
        <f t="shared" si="86"/>
        <v>#VALUE!</v>
      </c>
      <c r="K1154" s="36" t="e">
        <f t="shared" si="87"/>
        <v>#VALUE!</v>
      </c>
      <c r="L1154" s="36" t="str">
        <f t="shared" si="88"/>
        <v/>
      </c>
      <c r="M1154" s="36" t="str">
        <f t="shared" si="89"/>
        <v>MQ250</v>
      </c>
    </row>
    <row r="1155" spans="1:13" hidden="1" x14ac:dyDescent="0.3">
      <c r="A1155" s="3"/>
      <c r="B1155" s="3"/>
      <c r="C1155" s="3"/>
      <c r="D1155" s="3"/>
      <c r="E1155" s="3"/>
      <c r="F1155" s="12"/>
      <c r="G1155" s="12"/>
      <c r="H1155" s="3"/>
      <c r="I1155" s="36" t="str">
        <f t="shared" ref="I1155:I1218" si="90">IF(OR(LEN(B1155)=9,LEN(B1155)=5),MID(B1155,1,4),MID(B1155,1,5))</f>
        <v/>
      </c>
      <c r="J1155" s="36" t="e">
        <f t="shared" ref="J1155:J1218" si="91">IF(MID(I1155,5,1)&lt;&gt;"",MID(I1155,4,2),MID(I1155,4,1))*1</f>
        <v>#VALUE!</v>
      </c>
      <c r="K1155" s="36" t="e">
        <f t="shared" ref="K1155:K1218" si="92">+MID(B1155,1,2)*1</f>
        <v>#VALUE!</v>
      </c>
      <c r="L1155" s="36" t="str">
        <f t="shared" ref="L1155:L1218" si="93">+MID(B1155,3,1)</f>
        <v/>
      </c>
      <c r="M1155" s="36" t="str">
        <f t="shared" ref="M1155:M1218" si="94">+IF(A1155="1FO","D3",IF(A1155="1CT","D4",IF(OR(A1155="PC2",A1155="RAB"),"MQ200","MQ250")))</f>
        <v>MQ250</v>
      </c>
    </row>
    <row r="1156" spans="1:13" hidden="1" x14ac:dyDescent="0.3">
      <c r="A1156" s="3"/>
      <c r="B1156" s="3"/>
      <c r="C1156" s="3"/>
      <c r="D1156" s="3"/>
      <c r="E1156" s="3"/>
      <c r="F1156" s="12"/>
      <c r="G1156" s="12"/>
      <c r="H1156" s="3"/>
      <c r="I1156" s="36" t="str">
        <f t="shared" si="90"/>
        <v/>
      </c>
      <c r="J1156" s="36" t="e">
        <f t="shared" si="91"/>
        <v>#VALUE!</v>
      </c>
      <c r="K1156" s="36" t="e">
        <f t="shared" si="92"/>
        <v>#VALUE!</v>
      </c>
      <c r="L1156" s="36" t="str">
        <f t="shared" si="93"/>
        <v/>
      </c>
      <c r="M1156" s="36" t="str">
        <f t="shared" si="94"/>
        <v>MQ250</v>
      </c>
    </row>
    <row r="1157" spans="1:13" hidden="1" x14ac:dyDescent="0.3">
      <c r="A1157" s="3"/>
      <c r="B1157" s="3"/>
      <c r="C1157" s="3"/>
      <c r="D1157" s="3"/>
      <c r="E1157" s="3"/>
      <c r="F1157" s="35"/>
      <c r="G1157" s="35"/>
      <c r="H1157" s="3"/>
      <c r="I1157" s="36" t="str">
        <f t="shared" si="90"/>
        <v/>
      </c>
      <c r="J1157" s="36" t="e">
        <f t="shared" si="91"/>
        <v>#VALUE!</v>
      </c>
      <c r="K1157" s="36" t="e">
        <f t="shared" si="92"/>
        <v>#VALUE!</v>
      </c>
      <c r="L1157" s="36" t="str">
        <f t="shared" si="93"/>
        <v/>
      </c>
      <c r="M1157" s="36" t="str">
        <f t="shared" si="94"/>
        <v>MQ250</v>
      </c>
    </row>
    <row r="1158" spans="1:13" hidden="1" x14ac:dyDescent="0.3">
      <c r="A1158" s="3"/>
      <c r="B1158" s="3"/>
      <c r="C1158" s="3"/>
      <c r="D1158" s="3"/>
      <c r="E1158" s="3"/>
      <c r="F1158" s="35"/>
      <c r="G1158" s="35"/>
      <c r="H1158" s="3"/>
      <c r="I1158" s="36" t="str">
        <f t="shared" si="90"/>
        <v/>
      </c>
      <c r="J1158" s="36" t="e">
        <f t="shared" si="91"/>
        <v>#VALUE!</v>
      </c>
      <c r="K1158" s="36" t="e">
        <f t="shared" si="92"/>
        <v>#VALUE!</v>
      </c>
      <c r="L1158" s="36" t="str">
        <f t="shared" si="93"/>
        <v/>
      </c>
      <c r="M1158" s="36" t="str">
        <f t="shared" si="94"/>
        <v>MQ250</v>
      </c>
    </row>
    <row r="1159" spans="1:13" hidden="1" x14ac:dyDescent="0.3">
      <c r="A1159" s="3"/>
      <c r="B1159" s="3"/>
      <c r="C1159" s="3"/>
      <c r="D1159" s="3"/>
      <c r="E1159" s="3"/>
      <c r="F1159" s="35"/>
      <c r="G1159" s="35"/>
      <c r="H1159" s="3"/>
      <c r="I1159" s="36" t="str">
        <f t="shared" si="90"/>
        <v/>
      </c>
      <c r="J1159" s="36" t="e">
        <f t="shared" si="91"/>
        <v>#VALUE!</v>
      </c>
      <c r="K1159" s="36" t="e">
        <f t="shared" si="92"/>
        <v>#VALUE!</v>
      </c>
      <c r="L1159" s="36" t="str">
        <f t="shared" si="93"/>
        <v/>
      </c>
      <c r="M1159" s="36" t="str">
        <f t="shared" si="94"/>
        <v>MQ250</v>
      </c>
    </row>
    <row r="1160" spans="1:13" hidden="1" x14ac:dyDescent="0.3">
      <c r="A1160" s="3"/>
      <c r="B1160" s="3"/>
      <c r="C1160" s="3"/>
      <c r="D1160" s="3"/>
      <c r="E1160" s="3"/>
      <c r="F1160" s="35"/>
      <c r="G1160" s="35"/>
      <c r="H1160" s="3"/>
      <c r="I1160" s="36" t="str">
        <f t="shared" si="90"/>
        <v/>
      </c>
      <c r="J1160" s="36" t="e">
        <f t="shared" si="91"/>
        <v>#VALUE!</v>
      </c>
      <c r="K1160" s="36" t="e">
        <f t="shared" si="92"/>
        <v>#VALUE!</v>
      </c>
      <c r="L1160" s="36" t="str">
        <f t="shared" si="93"/>
        <v/>
      </c>
      <c r="M1160" s="36" t="str">
        <f t="shared" si="94"/>
        <v>MQ250</v>
      </c>
    </row>
    <row r="1161" spans="1:13" hidden="1" x14ac:dyDescent="0.3">
      <c r="A1161" s="3"/>
      <c r="B1161" s="3"/>
      <c r="C1161" s="3"/>
      <c r="D1161" s="3"/>
      <c r="E1161" s="3"/>
      <c r="F1161" s="35"/>
      <c r="G1161" s="35"/>
      <c r="H1161" s="3"/>
      <c r="I1161" s="36" t="str">
        <f t="shared" si="90"/>
        <v/>
      </c>
      <c r="J1161" s="36" t="e">
        <f t="shared" si="91"/>
        <v>#VALUE!</v>
      </c>
      <c r="K1161" s="36" t="e">
        <f t="shared" si="92"/>
        <v>#VALUE!</v>
      </c>
      <c r="L1161" s="36" t="str">
        <f t="shared" si="93"/>
        <v/>
      </c>
      <c r="M1161" s="36" t="str">
        <f t="shared" si="94"/>
        <v>MQ250</v>
      </c>
    </row>
    <row r="1162" spans="1:13" hidden="1" x14ac:dyDescent="0.3">
      <c r="A1162" s="3"/>
      <c r="B1162" s="3"/>
      <c r="C1162" s="3"/>
      <c r="D1162" s="3"/>
      <c r="E1162" s="3"/>
      <c r="F1162" s="35"/>
      <c r="G1162" s="35"/>
      <c r="H1162" s="3"/>
      <c r="I1162" s="36" t="str">
        <f t="shared" si="90"/>
        <v/>
      </c>
      <c r="J1162" s="36" t="e">
        <f t="shared" si="91"/>
        <v>#VALUE!</v>
      </c>
      <c r="K1162" s="36" t="e">
        <f t="shared" si="92"/>
        <v>#VALUE!</v>
      </c>
      <c r="L1162" s="36" t="str">
        <f t="shared" si="93"/>
        <v/>
      </c>
      <c r="M1162" s="36" t="str">
        <f t="shared" si="94"/>
        <v>MQ250</v>
      </c>
    </row>
    <row r="1163" spans="1:13" hidden="1" x14ac:dyDescent="0.3">
      <c r="A1163" s="3"/>
      <c r="B1163" s="3"/>
      <c r="C1163" s="3"/>
      <c r="D1163" s="3"/>
      <c r="E1163" s="3"/>
      <c r="F1163" s="35"/>
      <c r="G1163" s="35"/>
      <c r="H1163" s="3"/>
      <c r="I1163" s="36" t="str">
        <f t="shared" si="90"/>
        <v/>
      </c>
      <c r="J1163" s="36" t="e">
        <f t="shared" si="91"/>
        <v>#VALUE!</v>
      </c>
      <c r="K1163" s="36" t="e">
        <f t="shared" si="92"/>
        <v>#VALUE!</v>
      </c>
      <c r="L1163" s="36" t="str">
        <f t="shared" si="93"/>
        <v/>
      </c>
      <c r="M1163" s="36" t="str">
        <f t="shared" si="94"/>
        <v>MQ250</v>
      </c>
    </row>
    <row r="1164" spans="1:13" hidden="1" x14ac:dyDescent="0.3">
      <c r="A1164" s="3"/>
      <c r="B1164" s="3"/>
      <c r="C1164" s="3"/>
      <c r="D1164" s="3"/>
      <c r="E1164" s="3"/>
      <c r="F1164" s="35"/>
      <c r="G1164" s="35"/>
      <c r="H1164" s="3"/>
      <c r="I1164" s="36" t="str">
        <f t="shared" si="90"/>
        <v/>
      </c>
      <c r="J1164" s="36" t="e">
        <f t="shared" si="91"/>
        <v>#VALUE!</v>
      </c>
      <c r="K1164" s="36" t="e">
        <f t="shared" si="92"/>
        <v>#VALUE!</v>
      </c>
      <c r="L1164" s="36" t="str">
        <f t="shared" si="93"/>
        <v/>
      </c>
      <c r="M1164" s="36" t="str">
        <f t="shared" si="94"/>
        <v>MQ250</v>
      </c>
    </row>
    <row r="1165" spans="1:13" hidden="1" x14ac:dyDescent="0.3">
      <c r="A1165" s="3"/>
      <c r="B1165" s="3"/>
      <c r="C1165" s="3"/>
      <c r="D1165" s="3"/>
      <c r="E1165" s="3"/>
      <c r="F1165" s="35"/>
      <c r="G1165" s="35"/>
      <c r="H1165" s="3"/>
      <c r="I1165" s="36" t="str">
        <f t="shared" si="90"/>
        <v/>
      </c>
      <c r="J1165" s="36" t="e">
        <f t="shared" si="91"/>
        <v>#VALUE!</v>
      </c>
      <c r="K1165" s="36" t="e">
        <f t="shared" si="92"/>
        <v>#VALUE!</v>
      </c>
      <c r="L1165" s="36" t="str">
        <f t="shared" si="93"/>
        <v/>
      </c>
      <c r="M1165" s="36" t="str">
        <f t="shared" si="94"/>
        <v>MQ250</v>
      </c>
    </row>
    <row r="1166" spans="1:13" hidden="1" x14ac:dyDescent="0.3">
      <c r="A1166" s="3"/>
      <c r="B1166" s="3"/>
      <c r="C1166" s="3"/>
      <c r="D1166" s="3"/>
      <c r="E1166" s="3"/>
      <c r="F1166" s="35"/>
      <c r="G1166" s="35"/>
      <c r="H1166" s="3"/>
      <c r="I1166" s="36" t="str">
        <f t="shared" si="90"/>
        <v/>
      </c>
      <c r="J1166" s="36" t="e">
        <f t="shared" si="91"/>
        <v>#VALUE!</v>
      </c>
      <c r="K1166" s="36" t="e">
        <f t="shared" si="92"/>
        <v>#VALUE!</v>
      </c>
      <c r="L1166" s="36" t="str">
        <f t="shared" si="93"/>
        <v/>
      </c>
      <c r="M1166" s="36" t="str">
        <f t="shared" si="94"/>
        <v>MQ250</v>
      </c>
    </row>
    <row r="1167" spans="1:13" hidden="1" x14ac:dyDescent="0.3">
      <c r="A1167" s="3"/>
      <c r="B1167" s="3"/>
      <c r="C1167" s="3"/>
      <c r="D1167" s="3"/>
      <c r="E1167" s="3"/>
      <c r="F1167" s="35"/>
      <c r="G1167" s="35"/>
      <c r="H1167" s="3"/>
      <c r="I1167" s="36" t="str">
        <f t="shared" si="90"/>
        <v/>
      </c>
      <c r="J1167" s="36" t="e">
        <f t="shared" si="91"/>
        <v>#VALUE!</v>
      </c>
      <c r="K1167" s="36" t="e">
        <f t="shared" si="92"/>
        <v>#VALUE!</v>
      </c>
      <c r="L1167" s="36" t="str">
        <f t="shared" si="93"/>
        <v/>
      </c>
      <c r="M1167" s="36" t="str">
        <f t="shared" si="94"/>
        <v>MQ250</v>
      </c>
    </row>
    <row r="1168" spans="1:13" hidden="1" x14ac:dyDescent="0.3">
      <c r="A1168" s="3"/>
      <c r="B1168" s="3"/>
      <c r="C1168" s="3"/>
      <c r="D1168" s="3"/>
      <c r="E1168" s="3"/>
      <c r="F1168" s="35"/>
      <c r="G1168" s="35"/>
      <c r="H1168" s="3"/>
      <c r="I1168" s="36" t="str">
        <f t="shared" si="90"/>
        <v/>
      </c>
      <c r="J1168" s="36" t="e">
        <f t="shared" si="91"/>
        <v>#VALUE!</v>
      </c>
      <c r="K1168" s="36" t="e">
        <f t="shared" si="92"/>
        <v>#VALUE!</v>
      </c>
      <c r="L1168" s="36" t="str">
        <f t="shared" si="93"/>
        <v/>
      </c>
      <c r="M1168" s="36" t="str">
        <f t="shared" si="94"/>
        <v>MQ250</v>
      </c>
    </row>
    <row r="1169" spans="1:13" hidden="1" x14ac:dyDescent="0.3">
      <c r="A1169" s="3"/>
      <c r="B1169" s="3"/>
      <c r="C1169" s="3"/>
      <c r="D1169" s="3"/>
      <c r="E1169" s="3"/>
      <c r="F1169" s="35"/>
      <c r="G1169" s="35"/>
      <c r="H1169" s="3"/>
      <c r="I1169" s="36" t="str">
        <f t="shared" si="90"/>
        <v/>
      </c>
      <c r="J1169" s="36" t="e">
        <f t="shared" si="91"/>
        <v>#VALUE!</v>
      </c>
      <c r="K1169" s="36" t="e">
        <f t="shared" si="92"/>
        <v>#VALUE!</v>
      </c>
      <c r="L1169" s="36" t="str">
        <f t="shared" si="93"/>
        <v/>
      </c>
      <c r="M1169" s="36" t="str">
        <f t="shared" si="94"/>
        <v>MQ250</v>
      </c>
    </row>
    <row r="1170" spans="1:13" hidden="1" x14ac:dyDescent="0.3">
      <c r="A1170" s="3"/>
      <c r="B1170" s="3"/>
      <c r="C1170" s="3"/>
      <c r="D1170" s="3"/>
      <c r="E1170" s="3"/>
      <c r="F1170" s="35"/>
      <c r="G1170" s="35"/>
      <c r="H1170" s="3"/>
      <c r="I1170" s="36" t="str">
        <f t="shared" si="90"/>
        <v/>
      </c>
      <c r="J1170" s="36" t="e">
        <f t="shared" si="91"/>
        <v>#VALUE!</v>
      </c>
      <c r="K1170" s="36" t="e">
        <f t="shared" si="92"/>
        <v>#VALUE!</v>
      </c>
      <c r="L1170" s="36" t="str">
        <f t="shared" si="93"/>
        <v/>
      </c>
      <c r="M1170" s="36" t="str">
        <f t="shared" si="94"/>
        <v>MQ250</v>
      </c>
    </row>
    <row r="1171" spans="1:13" hidden="1" x14ac:dyDescent="0.3">
      <c r="A1171" s="3"/>
      <c r="B1171" s="3"/>
      <c r="C1171" s="3"/>
      <c r="D1171" s="3"/>
      <c r="E1171" s="3"/>
      <c r="F1171" s="35"/>
      <c r="G1171" s="35"/>
      <c r="H1171" s="3"/>
      <c r="I1171" s="36" t="str">
        <f t="shared" si="90"/>
        <v/>
      </c>
      <c r="J1171" s="36" t="e">
        <f t="shared" si="91"/>
        <v>#VALUE!</v>
      </c>
      <c r="K1171" s="36" t="e">
        <f t="shared" si="92"/>
        <v>#VALUE!</v>
      </c>
      <c r="L1171" s="36" t="str">
        <f t="shared" si="93"/>
        <v/>
      </c>
      <c r="M1171" s="36" t="str">
        <f t="shared" si="94"/>
        <v>MQ250</v>
      </c>
    </row>
    <row r="1172" spans="1:13" hidden="1" x14ac:dyDescent="0.3">
      <c r="A1172" s="3"/>
      <c r="B1172" s="3"/>
      <c r="C1172" s="3"/>
      <c r="D1172" s="3"/>
      <c r="E1172" s="3"/>
      <c r="F1172" s="35"/>
      <c r="G1172" s="35"/>
      <c r="H1172" s="3"/>
      <c r="I1172" s="36" t="str">
        <f t="shared" si="90"/>
        <v/>
      </c>
      <c r="J1172" s="36" t="e">
        <f t="shared" si="91"/>
        <v>#VALUE!</v>
      </c>
      <c r="K1172" s="36" t="e">
        <f t="shared" si="92"/>
        <v>#VALUE!</v>
      </c>
      <c r="L1172" s="36" t="str">
        <f t="shared" si="93"/>
        <v/>
      </c>
      <c r="M1172" s="36" t="str">
        <f t="shared" si="94"/>
        <v>MQ250</v>
      </c>
    </row>
    <row r="1173" spans="1:13" hidden="1" x14ac:dyDescent="0.3">
      <c r="A1173" s="3"/>
      <c r="B1173" s="3"/>
      <c r="C1173" s="3"/>
      <c r="D1173" s="3"/>
      <c r="E1173" s="3"/>
      <c r="F1173" s="12"/>
      <c r="G1173" s="12"/>
      <c r="H1173" s="3"/>
      <c r="I1173" s="36" t="str">
        <f t="shared" si="90"/>
        <v/>
      </c>
      <c r="J1173" s="36" t="e">
        <f t="shared" si="91"/>
        <v>#VALUE!</v>
      </c>
      <c r="K1173" s="36" t="e">
        <f t="shared" si="92"/>
        <v>#VALUE!</v>
      </c>
      <c r="L1173" s="36" t="str">
        <f t="shared" si="93"/>
        <v/>
      </c>
      <c r="M1173" s="36" t="str">
        <f t="shared" si="94"/>
        <v>MQ250</v>
      </c>
    </row>
    <row r="1174" spans="1:13" hidden="1" x14ac:dyDescent="0.3">
      <c r="A1174" s="3"/>
      <c r="B1174" s="3"/>
      <c r="C1174" s="3"/>
      <c r="D1174" s="3"/>
      <c r="E1174" s="3"/>
      <c r="F1174" s="12"/>
      <c r="G1174" s="12"/>
      <c r="H1174" s="3"/>
      <c r="I1174" s="36" t="str">
        <f t="shared" si="90"/>
        <v/>
      </c>
      <c r="J1174" s="36" t="e">
        <f t="shared" si="91"/>
        <v>#VALUE!</v>
      </c>
      <c r="K1174" s="36" t="e">
        <f t="shared" si="92"/>
        <v>#VALUE!</v>
      </c>
      <c r="L1174" s="36" t="str">
        <f t="shared" si="93"/>
        <v/>
      </c>
      <c r="M1174" s="36" t="str">
        <f t="shared" si="94"/>
        <v>MQ250</v>
      </c>
    </row>
    <row r="1175" spans="1:13" hidden="1" x14ac:dyDescent="0.3">
      <c r="A1175" s="3"/>
      <c r="B1175" s="3"/>
      <c r="C1175" s="3"/>
      <c r="D1175" s="3"/>
      <c r="E1175" s="3"/>
      <c r="F1175" s="12"/>
      <c r="G1175" s="12"/>
      <c r="H1175" s="3"/>
      <c r="I1175" s="36" t="str">
        <f t="shared" si="90"/>
        <v/>
      </c>
      <c r="J1175" s="36" t="e">
        <f t="shared" si="91"/>
        <v>#VALUE!</v>
      </c>
      <c r="K1175" s="36" t="e">
        <f t="shared" si="92"/>
        <v>#VALUE!</v>
      </c>
      <c r="L1175" s="36" t="str">
        <f t="shared" si="93"/>
        <v/>
      </c>
      <c r="M1175" s="36" t="str">
        <f t="shared" si="94"/>
        <v>MQ250</v>
      </c>
    </row>
    <row r="1176" spans="1:13" hidden="1" x14ac:dyDescent="0.3">
      <c r="A1176" s="3"/>
      <c r="B1176" s="3"/>
      <c r="C1176" s="3"/>
      <c r="D1176" s="3"/>
      <c r="E1176" s="3"/>
      <c r="F1176" s="12"/>
      <c r="G1176" s="12"/>
      <c r="H1176" s="3"/>
      <c r="I1176" s="36" t="str">
        <f t="shared" si="90"/>
        <v/>
      </c>
      <c r="J1176" s="36" t="e">
        <f t="shared" si="91"/>
        <v>#VALUE!</v>
      </c>
      <c r="K1176" s="36" t="e">
        <f t="shared" si="92"/>
        <v>#VALUE!</v>
      </c>
      <c r="L1176" s="36" t="str">
        <f t="shared" si="93"/>
        <v/>
      </c>
      <c r="M1176" s="36" t="str">
        <f t="shared" si="94"/>
        <v>MQ250</v>
      </c>
    </row>
    <row r="1177" spans="1:13" hidden="1" x14ac:dyDescent="0.3">
      <c r="A1177" s="3"/>
      <c r="B1177" s="3"/>
      <c r="C1177" s="3"/>
      <c r="D1177" s="3"/>
      <c r="E1177" s="3"/>
      <c r="F1177" s="12"/>
      <c r="G1177" s="12"/>
      <c r="H1177" s="3"/>
      <c r="I1177" s="36" t="str">
        <f t="shared" si="90"/>
        <v/>
      </c>
      <c r="J1177" s="36" t="e">
        <f t="shared" si="91"/>
        <v>#VALUE!</v>
      </c>
      <c r="K1177" s="36" t="e">
        <f t="shared" si="92"/>
        <v>#VALUE!</v>
      </c>
      <c r="L1177" s="36" t="str">
        <f t="shared" si="93"/>
        <v/>
      </c>
      <c r="M1177" s="36" t="str">
        <f t="shared" si="94"/>
        <v>MQ250</v>
      </c>
    </row>
    <row r="1178" spans="1:13" hidden="1" x14ac:dyDescent="0.3">
      <c r="A1178" s="3"/>
      <c r="B1178" s="3"/>
      <c r="C1178" s="3"/>
      <c r="D1178" s="3"/>
      <c r="E1178" s="3"/>
      <c r="F1178" s="12"/>
      <c r="G1178" s="12"/>
      <c r="H1178" s="3"/>
      <c r="I1178" s="36" t="str">
        <f t="shared" si="90"/>
        <v/>
      </c>
      <c r="J1178" s="36" t="e">
        <f t="shared" si="91"/>
        <v>#VALUE!</v>
      </c>
      <c r="K1178" s="36" t="e">
        <f t="shared" si="92"/>
        <v>#VALUE!</v>
      </c>
      <c r="L1178" s="36" t="str">
        <f t="shared" si="93"/>
        <v/>
      </c>
      <c r="M1178" s="36" t="str">
        <f t="shared" si="94"/>
        <v>MQ250</v>
      </c>
    </row>
    <row r="1179" spans="1:13" hidden="1" x14ac:dyDescent="0.3">
      <c r="A1179" s="3"/>
      <c r="B1179" s="3"/>
      <c r="C1179" s="3"/>
      <c r="D1179" s="3"/>
      <c r="E1179" s="3"/>
      <c r="F1179" s="12"/>
      <c r="G1179" s="12"/>
      <c r="H1179" s="3"/>
      <c r="I1179" s="36" t="str">
        <f t="shared" si="90"/>
        <v/>
      </c>
      <c r="J1179" s="36" t="e">
        <f t="shared" si="91"/>
        <v>#VALUE!</v>
      </c>
      <c r="K1179" s="36" t="e">
        <f t="shared" si="92"/>
        <v>#VALUE!</v>
      </c>
      <c r="L1179" s="36" t="str">
        <f t="shared" si="93"/>
        <v/>
      </c>
      <c r="M1179" s="36" t="str">
        <f t="shared" si="94"/>
        <v>MQ250</v>
      </c>
    </row>
    <row r="1180" spans="1:13" hidden="1" x14ac:dyDescent="0.3">
      <c r="A1180" s="3"/>
      <c r="B1180" s="3"/>
      <c r="C1180" s="3"/>
      <c r="D1180" s="3"/>
      <c r="E1180" s="3"/>
      <c r="F1180" s="12"/>
      <c r="G1180" s="12"/>
      <c r="H1180" s="3"/>
      <c r="I1180" s="36" t="str">
        <f t="shared" si="90"/>
        <v/>
      </c>
      <c r="J1180" s="36" t="e">
        <f t="shared" si="91"/>
        <v>#VALUE!</v>
      </c>
      <c r="K1180" s="36" t="e">
        <f t="shared" si="92"/>
        <v>#VALUE!</v>
      </c>
      <c r="L1180" s="36" t="str">
        <f t="shared" si="93"/>
        <v/>
      </c>
      <c r="M1180" s="36" t="str">
        <f t="shared" si="94"/>
        <v>MQ250</v>
      </c>
    </row>
    <row r="1181" spans="1:13" hidden="1" x14ac:dyDescent="0.3">
      <c r="A1181" s="3"/>
      <c r="B1181" s="3"/>
      <c r="C1181" s="3"/>
      <c r="D1181" s="3"/>
      <c r="E1181" s="3"/>
      <c r="F1181" s="12"/>
      <c r="G1181" s="12"/>
      <c r="H1181" s="3"/>
      <c r="I1181" s="36" t="str">
        <f t="shared" si="90"/>
        <v/>
      </c>
      <c r="J1181" s="36" t="e">
        <f t="shared" si="91"/>
        <v>#VALUE!</v>
      </c>
      <c r="K1181" s="36" t="e">
        <f t="shared" si="92"/>
        <v>#VALUE!</v>
      </c>
      <c r="L1181" s="36" t="str">
        <f t="shared" si="93"/>
        <v/>
      </c>
      <c r="M1181" s="36" t="str">
        <f t="shared" si="94"/>
        <v>MQ250</v>
      </c>
    </row>
    <row r="1182" spans="1:13" hidden="1" x14ac:dyDescent="0.3">
      <c r="A1182" s="3"/>
      <c r="B1182" s="3"/>
      <c r="C1182" s="3"/>
      <c r="D1182" s="3"/>
      <c r="E1182" s="3"/>
      <c r="F1182" s="12"/>
      <c r="G1182" s="12"/>
      <c r="H1182" s="3"/>
      <c r="I1182" s="36" t="str">
        <f t="shared" si="90"/>
        <v/>
      </c>
      <c r="J1182" s="36" t="e">
        <f t="shared" si="91"/>
        <v>#VALUE!</v>
      </c>
      <c r="K1182" s="36" t="e">
        <f t="shared" si="92"/>
        <v>#VALUE!</v>
      </c>
      <c r="L1182" s="36" t="str">
        <f t="shared" si="93"/>
        <v/>
      </c>
      <c r="M1182" s="36" t="str">
        <f t="shared" si="94"/>
        <v>MQ250</v>
      </c>
    </row>
    <row r="1183" spans="1:13" hidden="1" x14ac:dyDescent="0.3">
      <c r="A1183" s="3"/>
      <c r="B1183" s="3"/>
      <c r="C1183" s="3"/>
      <c r="D1183" s="3"/>
      <c r="E1183" s="3"/>
      <c r="F1183" s="12"/>
      <c r="G1183" s="12"/>
      <c r="H1183" s="3"/>
      <c r="I1183" s="36" t="str">
        <f t="shared" si="90"/>
        <v/>
      </c>
      <c r="J1183" s="36" t="e">
        <f t="shared" si="91"/>
        <v>#VALUE!</v>
      </c>
      <c r="K1183" s="36" t="e">
        <f t="shared" si="92"/>
        <v>#VALUE!</v>
      </c>
      <c r="L1183" s="36" t="str">
        <f t="shared" si="93"/>
        <v/>
      </c>
      <c r="M1183" s="36" t="str">
        <f t="shared" si="94"/>
        <v>MQ250</v>
      </c>
    </row>
    <row r="1184" spans="1:13" hidden="1" x14ac:dyDescent="0.3">
      <c r="A1184" s="3"/>
      <c r="B1184" s="3"/>
      <c r="C1184" s="3"/>
      <c r="D1184" s="3"/>
      <c r="E1184" s="3"/>
      <c r="F1184" s="12"/>
      <c r="G1184" s="12"/>
      <c r="H1184" s="3"/>
      <c r="I1184" s="36" t="str">
        <f t="shared" si="90"/>
        <v/>
      </c>
      <c r="J1184" s="36" t="e">
        <f t="shared" si="91"/>
        <v>#VALUE!</v>
      </c>
      <c r="K1184" s="36" t="e">
        <f t="shared" si="92"/>
        <v>#VALUE!</v>
      </c>
      <c r="L1184" s="36" t="str">
        <f t="shared" si="93"/>
        <v/>
      </c>
      <c r="M1184" s="36" t="str">
        <f t="shared" si="94"/>
        <v>MQ250</v>
      </c>
    </row>
    <row r="1185" spans="1:13" hidden="1" x14ac:dyDescent="0.3">
      <c r="A1185" s="3"/>
      <c r="B1185" s="3"/>
      <c r="C1185" s="3"/>
      <c r="D1185" s="3"/>
      <c r="E1185" s="3"/>
      <c r="F1185" s="12"/>
      <c r="G1185" s="12"/>
      <c r="H1185" s="3"/>
      <c r="I1185" s="36" t="str">
        <f t="shared" si="90"/>
        <v/>
      </c>
      <c r="J1185" s="36" t="e">
        <f t="shared" si="91"/>
        <v>#VALUE!</v>
      </c>
      <c r="K1185" s="36" t="e">
        <f t="shared" si="92"/>
        <v>#VALUE!</v>
      </c>
      <c r="L1185" s="36" t="str">
        <f t="shared" si="93"/>
        <v/>
      </c>
      <c r="M1185" s="36" t="str">
        <f t="shared" si="94"/>
        <v>MQ250</v>
      </c>
    </row>
    <row r="1186" spans="1:13" hidden="1" x14ac:dyDescent="0.3">
      <c r="A1186" s="3"/>
      <c r="B1186" s="3"/>
      <c r="C1186" s="3"/>
      <c r="D1186" s="3"/>
      <c r="E1186" s="3"/>
      <c r="F1186" s="12"/>
      <c r="G1186" s="12"/>
      <c r="H1186" s="3"/>
      <c r="I1186" s="36" t="str">
        <f t="shared" si="90"/>
        <v/>
      </c>
      <c r="J1186" s="36" t="e">
        <f t="shared" si="91"/>
        <v>#VALUE!</v>
      </c>
      <c r="K1186" s="36" t="e">
        <f t="shared" si="92"/>
        <v>#VALUE!</v>
      </c>
      <c r="L1186" s="36" t="str">
        <f t="shared" si="93"/>
        <v/>
      </c>
      <c r="M1186" s="36" t="str">
        <f t="shared" si="94"/>
        <v>MQ250</v>
      </c>
    </row>
    <row r="1187" spans="1:13" hidden="1" x14ac:dyDescent="0.3">
      <c r="A1187" s="3"/>
      <c r="B1187" s="3"/>
      <c r="C1187" s="3"/>
      <c r="D1187" s="3"/>
      <c r="E1187" s="3"/>
      <c r="F1187" s="12"/>
      <c r="G1187" s="12"/>
      <c r="H1187" s="3"/>
      <c r="I1187" s="36" t="str">
        <f t="shared" si="90"/>
        <v/>
      </c>
      <c r="J1187" s="36" t="e">
        <f t="shared" si="91"/>
        <v>#VALUE!</v>
      </c>
      <c r="K1187" s="36" t="e">
        <f t="shared" si="92"/>
        <v>#VALUE!</v>
      </c>
      <c r="L1187" s="36" t="str">
        <f t="shared" si="93"/>
        <v/>
      </c>
      <c r="M1187" s="36" t="str">
        <f t="shared" si="94"/>
        <v>MQ250</v>
      </c>
    </row>
    <row r="1188" spans="1:13" hidden="1" x14ac:dyDescent="0.3">
      <c r="A1188" s="3"/>
      <c r="B1188" s="3"/>
      <c r="C1188" s="3"/>
      <c r="D1188" s="3"/>
      <c r="E1188" s="3"/>
      <c r="F1188" s="12"/>
      <c r="G1188" s="12"/>
      <c r="H1188" s="3"/>
      <c r="I1188" s="36" t="str">
        <f t="shared" si="90"/>
        <v/>
      </c>
      <c r="J1188" s="36" t="e">
        <f t="shared" si="91"/>
        <v>#VALUE!</v>
      </c>
      <c r="K1188" s="36" t="e">
        <f t="shared" si="92"/>
        <v>#VALUE!</v>
      </c>
      <c r="L1188" s="36" t="str">
        <f t="shared" si="93"/>
        <v/>
      </c>
      <c r="M1188" s="36" t="str">
        <f t="shared" si="94"/>
        <v>MQ250</v>
      </c>
    </row>
    <row r="1189" spans="1:13" hidden="1" x14ac:dyDescent="0.3">
      <c r="A1189" s="3"/>
      <c r="B1189" s="3"/>
      <c r="C1189" s="3"/>
      <c r="D1189" s="3"/>
      <c r="E1189" s="3"/>
      <c r="F1189" s="12"/>
      <c r="G1189" s="12"/>
      <c r="H1189" s="3"/>
      <c r="I1189" s="36" t="str">
        <f t="shared" si="90"/>
        <v/>
      </c>
      <c r="J1189" s="36" t="e">
        <f t="shared" si="91"/>
        <v>#VALUE!</v>
      </c>
      <c r="K1189" s="36" t="e">
        <f t="shared" si="92"/>
        <v>#VALUE!</v>
      </c>
      <c r="L1189" s="36" t="str">
        <f t="shared" si="93"/>
        <v/>
      </c>
      <c r="M1189" s="36" t="str">
        <f t="shared" si="94"/>
        <v>MQ250</v>
      </c>
    </row>
    <row r="1190" spans="1:13" hidden="1" x14ac:dyDescent="0.3">
      <c r="A1190" s="3"/>
      <c r="B1190" s="3"/>
      <c r="C1190" s="3"/>
      <c r="D1190" s="3"/>
      <c r="E1190" s="3"/>
      <c r="F1190" s="12"/>
      <c r="G1190" s="12"/>
      <c r="H1190" s="3"/>
      <c r="I1190" s="36" t="str">
        <f t="shared" si="90"/>
        <v/>
      </c>
      <c r="J1190" s="36" t="e">
        <f t="shared" si="91"/>
        <v>#VALUE!</v>
      </c>
      <c r="K1190" s="36" t="e">
        <f t="shared" si="92"/>
        <v>#VALUE!</v>
      </c>
      <c r="L1190" s="36" t="str">
        <f t="shared" si="93"/>
        <v/>
      </c>
      <c r="M1190" s="36" t="str">
        <f t="shared" si="94"/>
        <v>MQ250</v>
      </c>
    </row>
    <row r="1191" spans="1:13" hidden="1" x14ac:dyDescent="0.3">
      <c r="A1191" s="3"/>
      <c r="B1191" s="3"/>
      <c r="C1191" s="3"/>
      <c r="D1191" s="3"/>
      <c r="E1191" s="3"/>
      <c r="F1191" s="12"/>
      <c r="G1191" s="12"/>
      <c r="H1191" s="3"/>
      <c r="I1191" s="36" t="str">
        <f t="shared" si="90"/>
        <v/>
      </c>
      <c r="J1191" s="36" t="e">
        <f t="shared" si="91"/>
        <v>#VALUE!</v>
      </c>
      <c r="K1191" s="36" t="e">
        <f t="shared" si="92"/>
        <v>#VALUE!</v>
      </c>
      <c r="L1191" s="36" t="str">
        <f t="shared" si="93"/>
        <v/>
      </c>
      <c r="M1191" s="36" t="str">
        <f t="shared" si="94"/>
        <v>MQ250</v>
      </c>
    </row>
    <row r="1192" spans="1:13" hidden="1" x14ac:dyDescent="0.3">
      <c r="A1192" s="3"/>
      <c r="B1192" s="3"/>
      <c r="C1192" s="3"/>
      <c r="D1192" s="3"/>
      <c r="E1192" s="3"/>
      <c r="F1192" s="12"/>
      <c r="G1192" s="12"/>
      <c r="H1192" s="3"/>
      <c r="I1192" s="36" t="str">
        <f t="shared" si="90"/>
        <v/>
      </c>
      <c r="J1192" s="36" t="e">
        <f t="shared" si="91"/>
        <v>#VALUE!</v>
      </c>
      <c r="K1192" s="36" t="e">
        <f t="shared" si="92"/>
        <v>#VALUE!</v>
      </c>
      <c r="L1192" s="36" t="str">
        <f t="shared" si="93"/>
        <v/>
      </c>
      <c r="M1192" s="36" t="str">
        <f t="shared" si="94"/>
        <v>MQ250</v>
      </c>
    </row>
    <row r="1193" spans="1:13" hidden="1" x14ac:dyDescent="0.3">
      <c r="A1193" s="3"/>
      <c r="B1193" s="3"/>
      <c r="C1193" s="3"/>
      <c r="D1193" s="3"/>
      <c r="E1193" s="3"/>
      <c r="F1193" s="12"/>
      <c r="G1193" s="12"/>
      <c r="H1193" s="3"/>
      <c r="I1193" s="36" t="str">
        <f t="shared" si="90"/>
        <v/>
      </c>
      <c r="J1193" s="36" t="e">
        <f t="shared" si="91"/>
        <v>#VALUE!</v>
      </c>
      <c r="K1193" s="36" t="e">
        <f t="shared" si="92"/>
        <v>#VALUE!</v>
      </c>
      <c r="L1193" s="36" t="str">
        <f t="shared" si="93"/>
        <v/>
      </c>
      <c r="M1193" s="36" t="str">
        <f t="shared" si="94"/>
        <v>MQ250</v>
      </c>
    </row>
    <row r="1194" spans="1:13" hidden="1" x14ac:dyDescent="0.3">
      <c r="A1194" s="3"/>
      <c r="B1194" s="3"/>
      <c r="C1194" s="3"/>
      <c r="D1194" s="3"/>
      <c r="E1194" s="3"/>
      <c r="F1194" s="35"/>
      <c r="G1194" s="35"/>
      <c r="H1194" s="3"/>
      <c r="I1194" s="36" t="str">
        <f t="shared" si="90"/>
        <v/>
      </c>
      <c r="J1194" s="36" t="e">
        <f t="shared" si="91"/>
        <v>#VALUE!</v>
      </c>
      <c r="K1194" s="36" t="e">
        <f t="shared" si="92"/>
        <v>#VALUE!</v>
      </c>
      <c r="L1194" s="36" t="str">
        <f t="shared" si="93"/>
        <v/>
      </c>
      <c r="M1194" s="36" t="str">
        <f t="shared" si="94"/>
        <v>MQ250</v>
      </c>
    </row>
    <row r="1195" spans="1:13" hidden="1" x14ac:dyDescent="0.3">
      <c r="A1195" s="3"/>
      <c r="B1195" s="3"/>
      <c r="C1195" s="3"/>
      <c r="D1195" s="3"/>
      <c r="E1195" s="3"/>
      <c r="F1195" s="12"/>
      <c r="G1195" s="12"/>
      <c r="H1195" s="3"/>
      <c r="I1195" s="36" t="str">
        <f t="shared" si="90"/>
        <v/>
      </c>
      <c r="J1195" s="36" t="e">
        <f t="shared" si="91"/>
        <v>#VALUE!</v>
      </c>
      <c r="K1195" s="36" t="e">
        <f t="shared" si="92"/>
        <v>#VALUE!</v>
      </c>
      <c r="L1195" s="36" t="str">
        <f t="shared" si="93"/>
        <v/>
      </c>
      <c r="M1195" s="36" t="str">
        <f t="shared" si="94"/>
        <v>MQ250</v>
      </c>
    </row>
    <row r="1196" spans="1:13" hidden="1" x14ac:dyDescent="0.3">
      <c r="A1196" s="3"/>
      <c r="B1196" s="3"/>
      <c r="C1196" s="3"/>
      <c r="D1196" s="3"/>
      <c r="E1196" s="3"/>
      <c r="F1196" s="35"/>
      <c r="G1196" s="35"/>
      <c r="H1196" s="3"/>
      <c r="I1196" s="36" t="str">
        <f t="shared" si="90"/>
        <v/>
      </c>
      <c r="J1196" s="36" t="e">
        <f t="shared" si="91"/>
        <v>#VALUE!</v>
      </c>
      <c r="K1196" s="36" t="e">
        <f t="shared" si="92"/>
        <v>#VALUE!</v>
      </c>
      <c r="L1196" s="36" t="str">
        <f t="shared" si="93"/>
        <v/>
      </c>
      <c r="M1196" s="36" t="str">
        <f t="shared" si="94"/>
        <v>MQ250</v>
      </c>
    </row>
    <row r="1197" spans="1:13" hidden="1" x14ac:dyDescent="0.3">
      <c r="A1197" s="3"/>
      <c r="B1197" s="3"/>
      <c r="C1197" s="3"/>
      <c r="D1197" s="3"/>
      <c r="E1197" s="3"/>
      <c r="F1197" s="12"/>
      <c r="G1197" s="12"/>
      <c r="H1197" s="3"/>
      <c r="I1197" s="36" t="str">
        <f t="shared" si="90"/>
        <v/>
      </c>
      <c r="J1197" s="36" t="e">
        <f t="shared" si="91"/>
        <v>#VALUE!</v>
      </c>
      <c r="K1197" s="36" t="e">
        <f t="shared" si="92"/>
        <v>#VALUE!</v>
      </c>
      <c r="L1197" s="36" t="str">
        <f t="shared" si="93"/>
        <v/>
      </c>
      <c r="M1197" s="36" t="str">
        <f t="shared" si="94"/>
        <v>MQ250</v>
      </c>
    </row>
    <row r="1198" spans="1:13" hidden="1" x14ac:dyDescent="0.3">
      <c r="A1198" s="3"/>
      <c r="B1198" s="3"/>
      <c r="C1198" s="3"/>
      <c r="D1198" s="3"/>
      <c r="E1198" s="3"/>
      <c r="F1198" s="12"/>
      <c r="G1198" s="12"/>
      <c r="H1198" s="3"/>
      <c r="I1198" s="36" t="str">
        <f t="shared" si="90"/>
        <v/>
      </c>
      <c r="J1198" s="36" t="e">
        <f t="shared" si="91"/>
        <v>#VALUE!</v>
      </c>
      <c r="K1198" s="36" t="e">
        <f t="shared" si="92"/>
        <v>#VALUE!</v>
      </c>
      <c r="L1198" s="36" t="str">
        <f t="shared" si="93"/>
        <v/>
      </c>
      <c r="M1198" s="36" t="str">
        <f t="shared" si="94"/>
        <v>MQ250</v>
      </c>
    </row>
    <row r="1199" spans="1:13" hidden="1" x14ac:dyDescent="0.3">
      <c r="A1199" s="3"/>
      <c r="B1199" s="3"/>
      <c r="C1199" s="3"/>
      <c r="D1199" s="3"/>
      <c r="E1199" s="3"/>
      <c r="F1199" s="12"/>
      <c r="G1199" s="12"/>
      <c r="H1199" s="3"/>
      <c r="I1199" s="36" t="str">
        <f t="shared" si="90"/>
        <v/>
      </c>
      <c r="J1199" s="36" t="e">
        <f t="shared" si="91"/>
        <v>#VALUE!</v>
      </c>
      <c r="K1199" s="36" t="e">
        <f t="shared" si="92"/>
        <v>#VALUE!</v>
      </c>
      <c r="L1199" s="36" t="str">
        <f t="shared" si="93"/>
        <v/>
      </c>
      <c r="M1199" s="36" t="str">
        <f t="shared" si="94"/>
        <v>MQ250</v>
      </c>
    </row>
    <row r="1200" spans="1:13" hidden="1" x14ac:dyDescent="0.3">
      <c r="A1200" s="3"/>
      <c r="B1200" s="3"/>
      <c r="C1200" s="3"/>
      <c r="D1200" s="3"/>
      <c r="E1200" s="3"/>
      <c r="F1200" s="12"/>
      <c r="G1200" s="12"/>
      <c r="H1200" s="3"/>
      <c r="I1200" s="36" t="str">
        <f t="shared" si="90"/>
        <v/>
      </c>
      <c r="J1200" s="36" t="e">
        <f t="shared" si="91"/>
        <v>#VALUE!</v>
      </c>
      <c r="K1200" s="36" t="e">
        <f t="shared" si="92"/>
        <v>#VALUE!</v>
      </c>
      <c r="L1200" s="36" t="str">
        <f t="shared" si="93"/>
        <v/>
      </c>
      <c r="M1200" s="36" t="str">
        <f t="shared" si="94"/>
        <v>MQ250</v>
      </c>
    </row>
    <row r="1201" spans="1:13" hidden="1" x14ac:dyDescent="0.3">
      <c r="A1201" s="3"/>
      <c r="B1201" s="3"/>
      <c r="C1201" s="3"/>
      <c r="D1201" s="3"/>
      <c r="E1201" s="3"/>
      <c r="F1201" s="12"/>
      <c r="G1201" s="12"/>
      <c r="H1201" s="3"/>
      <c r="I1201" s="36" t="str">
        <f t="shared" si="90"/>
        <v/>
      </c>
      <c r="J1201" s="36" t="e">
        <f t="shared" si="91"/>
        <v>#VALUE!</v>
      </c>
      <c r="K1201" s="36" t="e">
        <f t="shared" si="92"/>
        <v>#VALUE!</v>
      </c>
      <c r="L1201" s="36" t="str">
        <f t="shared" si="93"/>
        <v/>
      </c>
      <c r="M1201" s="36" t="str">
        <f t="shared" si="94"/>
        <v>MQ250</v>
      </c>
    </row>
    <row r="1202" spans="1:13" hidden="1" x14ac:dyDescent="0.3">
      <c r="A1202" s="3"/>
      <c r="B1202" s="3"/>
      <c r="C1202" s="3"/>
      <c r="D1202" s="3"/>
      <c r="E1202" s="3"/>
      <c r="F1202" s="12"/>
      <c r="G1202" s="12"/>
      <c r="H1202" s="3"/>
      <c r="I1202" s="36" t="str">
        <f t="shared" si="90"/>
        <v/>
      </c>
      <c r="J1202" s="36" t="e">
        <f t="shared" si="91"/>
        <v>#VALUE!</v>
      </c>
      <c r="K1202" s="36" t="e">
        <f t="shared" si="92"/>
        <v>#VALUE!</v>
      </c>
      <c r="L1202" s="36" t="str">
        <f t="shared" si="93"/>
        <v/>
      </c>
      <c r="M1202" s="36" t="str">
        <f t="shared" si="94"/>
        <v>MQ250</v>
      </c>
    </row>
    <row r="1203" spans="1:13" hidden="1" x14ac:dyDescent="0.3">
      <c r="A1203" s="3"/>
      <c r="B1203" s="3"/>
      <c r="C1203" s="3"/>
      <c r="D1203" s="3"/>
      <c r="E1203" s="3"/>
      <c r="F1203" s="12"/>
      <c r="G1203" s="12"/>
      <c r="H1203" s="3"/>
      <c r="I1203" s="36" t="str">
        <f t="shared" si="90"/>
        <v/>
      </c>
      <c r="J1203" s="36" t="e">
        <f t="shared" si="91"/>
        <v>#VALUE!</v>
      </c>
      <c r="K1203" s="36" t="e">
        <f t="shared" si="92"/>
        <v>#VALUE!</v>
      </c>
      <c r="L1203" s="36" t="str">
        <f t="shared" si="93"/>
        <v/>
      </c>
      <c r="M1203" s="36" t="str">
        <f t="shared" si="94"/>
        <v>MQ250</v>
      </c>
    </row>
    <row r="1204" spans="1:13" hidden="1" x14ac:dyDescent="0.3">
      <c r="A1204" s="3"/>
      <c r="B1204" s="3"/>
      <c r="C1204" s="3"/>
      <c r="D1204" s="3"/>
      <c r="E1204" s="3"/>
      <c r="F1204" s="12"/>
      <c r="G1204" s="12"/>
      <c r="H1204" s="3"/>
      <c r="I1204" s="36" t="str">
        <f t="shared" si="90"/>
        <v/>
      </c>
      <c r="J1204" s="36" t="e">
        <f t="shared" si="91"/>
        <v>#VALUE!</v>
      </c>
      <c r="K1204" s="36" t="e">
        <f t="shared" si="92"/>
        <v>#VALUE!</v>
      </c>
      <c r="L1204" s="36" t="str">
        <f t="shared" si="93"/>
        <v/>
      </c>
      <c r="M1204" s="36" t="str">
        <f t="shared" si="94"/>
        <v>MQ250</v>
      </c>
    </row>
    <row r="1205" spans="1:13" hidden="1" x14ac:dyDescent="0.3">
      <c r="A1205" s="3"/>
      <c r="B1205" s="3"/>
      <c r="C1205" s="3"/>
      <c r="D1205" s="3"/>
      <c r="E1205" s="3"/>
      <c r="F1205" s="12"/>
      <c r="G1205" s="12"/>
      <c r="H1205" s="3"/>
      <c r="I1205" s="36" t="str">
        <f t="shared" si="90"/>
        <v/>
      </c>
      <c r="J1205" s="36" t="e">
        <f t="shared" si="91"/>
        <v>#VALUE!</v>
      </c>
      <c r="K1205" s="36" t="e">
        <f t="shared" si="92"/>
        <v>#VALUE!</v>
      </c>
      <c r="L1205" s="36" t="str">
        <f t="shared" si="93"/>
        <v/>
      </c>
      <c r="M1205" s="36" t="str">
        <f t="shared" si="94"/>
        <v>MQ250</v>
      </c>
    </row>
    <row r="1206" spans="1:13" hidden="1" x14ac:dyDescent="0.3">
      <c r="A1206" s="3"/>
      <c r="B1206" s="3"/>
      <c r="C1206" s="3"/>
      <c r="D1206" s="3"/>
      <c r="E1206" s="3"/>
      <c r="F1206" s="12"/>
      <c r="G1206" s="12"/>
      <c r="H1206" s="3"/>
      <c r="I1206" s="36" t="str">
        <f t="shared" si="90"/>
        <v/>
      </c>
      <c r="J1206" s="36" t="e">
        <f t="shared" si="91"/>
        <v>#VALUE!</v>
      </c>
      <c r="K1206" s="36" t="e">
        <f t="shared" si="92"/>
        <v>#VALUE!</v>
      </c>
      <c r="L1206" s="36" t="str">
        <f t="shared" si="93"/>
        <v/>
      </c>
      <c r="M1206" s="36" t="str">
        <f t="shared" si="94"/>
        <v>MQ250</v>
      </c>
    </row>
    <row r="1207" spans="1:13" hidden="1" x14ac:dyDescent="0.3">
      <c r="A1207" s="3"/>
      <c r="B1207" s="3"/>
      <c r="C1207" s="3"/>
      <c r="D1207" s="3"/>
      <c r="E1207" s="3"/>
      <c r="F1207" s="12"/>
      <c r="G1207" s="12"/>
      <c r="H1207" s="3"/>
      <c r="I1207" s="36" t="str">
        <f t="shared" si="90"/>
        <v/>
      </c>
      <c r="J1207" s="36" t="e">
        <f t="shared" si="91"/>
        <v>#VALUE!</v>
      </c>
      <c r="K1207" s="36" t="e">
        <f t="shared" si="92"/>
        <v>#VALUE!</v>
      </c>
      <c r="L1207" s="36" t="str">
        <f t="shared" si="93"/>
        <v/>
      </c>
      <c r="M1207" s="36" t="str">
        <f t="shared" si="94"/>
        <v>MQ250</v>
      </c>
    </row>
    <row r="1208" spans="1:13" hidden="1" x14ac:dyDescent="0.3">
      <c r="A1208" s="3"/>
      <c r="B1208" s="3"/>
      <c r="C1208" s="3"/>
      <c r="D1208" s="3"/>
      <c r="E1208" s="3"/>
      <c r="F1208" s="12"/>
      <c r="G1208" s="12"/>
      <c r="H1208" s="3"/>
      <c r="I1208" s="36" t="str">
        <f t="shared" si="90"/>
        <v/>
      </c>
      <c r="J1208" s="36" t="e">
        <f t="shared" si="91"/>
        <v>#VALUE!</v>
      </c>
      <c r="K1208" s="36" t="e">
        <f t="shared" si="92"/>
        <v>#VALUE!</v>
      </c>
      <c r="L1208" s="36" t="str">
        <f t="shared" si="93"/>
        <v/>
      </c>
      <c r="M1208" s="36" t="str">
        <f t="shared" si="94"/>
        <v>MQ250</v>
      </c>
    </row>
    <row r="1209" spans="1:13" hidden="1" x14ac:dyDescent="0.3">
      <c r="A1209" s="3"/>
      <c r="B1209" s="3"/>
      <c r="C1209" s="3"/>
      <c r="D1209" s="3"/>
      <c r="E1209" s="3"/>
      <c r="F1209" s="12"/>
      <c r="G1209" s="12"/>
      <c r="H1209" s="3"/>
      <c r="I1209" s="36" t="str">
        <f t="shared" si="90"/>
        <v/>
      </c>
      <c r="J1209" s="36" t="e">
        <f t="shared" si="91"/>
        <v>#VALUE!</v>
      </c>
      <c r="K1209" s="36" t="e">
        <f t="shared" si="92"/>
        <v>#VALUE!</v>
      </c>
      <c r="L1209" s="36" t="str">
        <f t="shared" si="93"/>
        <v/>
      </c>
      <c r="M1209" s="36" t="str">
        <f t="shared" si="94"/>
        <v>MQ250</v>
      </c>
    </row>
    <row r="1210" spans="1:13" hidden="1" x14ac:dyDescent="0.3">
      <c r="A1210" s="3"/>
      <c r="B1210" s="3"/>
      <c r="C1210" s="3"/>
      <c r="D1210" s="3"/>
      <c r="E1210" s="3"/>
      <c r="F1210" s="12"/>
      <c r="G1210" s="12"/>
      <c r="H1210" s="3"/>
      <c r="I1210" s="36" t="str">
        <f t="shared" si="90"/>
        <v/>
      </c>
      <c r="J1210" s="36" t="e">
        <f t="shared" si="91"/>
        <v>#VALUE!</v>
      </c>
      <c r="K1210" s="36" t="e">
        <f t="shared" si="92"/>
        <v>#VALUE!</v>
      </c>
      <c r="L1210" s="36" t="str">
        <f t="shared" si="93"/>
        <v/>
      </c>
      <c r="M1210" s="36" t="str">
        <f t="shared" si="94"/>
        <v>MQ250</v>
      </c>
    </row>
    <row r="1211" spans="1:13" hidden="1" x14ac:dyDescent="0.3">
      <c r="A1211" s="3"/>
      <c r="B1211" s="3"/>
      <c r="C1211" s="3"/>
      <c r="D1211" s="3"/>
      <c r="E1211" s="3"/>
      <c r="F1211" s="12"/>
      <c r="G1211" s="12"/>
      <c r="H1211" s="3"/>
      <c r="I1211" s="36" t="str">
        <f t="shared" si="90"/>
        <v/>
      </c>
      <c r="J1211" s="36" t="e">
        <f t="shared" si="91"/>
        <v>#VALUE!</v>
      </c>
      <c r="K1211" s="36" t="e">
        <f t="shared" si="92"/>
        <v>#VALUE!</v>
      </c>
      <c r="L1211" s="36" t="str">
        <f t="shared" si="93"/>
        <v/>
      </c>
      <c r="M1211" s="36" t="str">
        <f t="shared" si="94"/>
        <v>MQ250</v>
      </c>
    </row>
    <row r="1212" spans="1:13" hidden="1" x14ac:dyDescent="0.3">
      <c r="A1212" s="3"/>
      <c r="B1212" s="3"/>
      <c r="C1212" s="3"/>
      <c r="D1212" s="3"/>
      <c r="E1212" s="3"/>
      <c r="F1212" s="12"/>
      <c r="G1212" s="12"/>
      <c r="H1212" s="3"/>
      <c r="I1212" s="36" t="str">
        <f t="shared" si="90"/>
        <v/>
      </c>
      <c r="J1212" s="36" t="e">
        <f t="shared" si="91"/>
        <v>#VALUE!</v>
      </c>
      <c r="K1212" s="36" t="e">
        <f t="shared" si="92"/>
        <v>#VALUE!</v>
      </c>
      <c r="L1212" s="36" t="str">
        <f t="shared" si="93"/>
        <v/>
      </c>
      <c r="M1212" s="36" t="str">
        <f t="shared" si="94"/>
        <v>MQ250</v>
      </c>
    </row>
    <row r="1213" spans="1:13" hidden="1" x14ac:dyDescent="0.3">
      <c r="A1213" s="3"/>
      <c r="B1213" s="3"/>
      <c r="C1213" s="3"/>
      <c r="D1213" s="3"/>
      <c r="E1213" s="3"/>
      <c r="F1213" s="12"/>
      <c r="G1213" s="12"/>
      <c r="H1213" s="3"/>
      <c r="I1213" s="36" t="str">
        <f t="shared" si="90"/>
        <v/>
      </c>
      <c r="J1213" s="36" t="e">
        <f t="shared" si="91"/>
        <v>#VALUE!</v>
      </c>
      <c r="K1213" s="36" t="e">
        <f t="shared" si="92"/>
        <v>#VALUE!</v>
      </c>
      <c r="L1213" s="36" t="str">
        <f t="shared" si="93"/>
        <v/>
      </c>
      <c r="M1213" s="36" t="str">
        <f t="shared" si="94"/>
        <v>MQ250</v>
      </c>
    </row>
    <row r="1214" spans="1:13" hidden="1" x14ac:dyDescent="0.3">
      <c r="A1214" s="3"/>
      <c r="B1214" s="3"/>
      <c r="C1214" s="3"/>
      <c r="D1214" s="3"/>
      <c r="E1214" s="3"/>
      <c r="F1214" s="12"/>
      <c r="G1214" s="12"/>
      <c r="H1214" s="3"/>
      <c r="I1214" s="36" t="str">
        <f t="shared" si="90"/>
        <v/>
      </c>
      <c r="J1214" s="36" t="e">
        <f t="shared" si="91"/>
        <v>#VALUE!</v>
      </c>
      <c r="K1214" s="36" t="e">
        <f t="shared" si="92"/>
        <v>#VALUE!</v>
      </c>
      <c r="L1214" s="36" t="str">
        <f t="shared" si="93"/>
        <v/>
      </c>
      <c r="M1214" s="36" t="str">
        <f t="shared" si="94"/>
        <v>MQ250</v>
      </c>
    </row>
    <row r="1215" spans="1:13" hidden="1" x14ac:dyDescent="0.3">
      <c r="A1215" s="3"/>
      <c r="B1215" s="3"/>
      <c r="C1215" s="3"/>
      <c r="D1215" s="3"/>
      <c r="E1215" s="3"/>
      <c r="F1215" s="12"/>
      <c r="G1215" s="12"/>
      <c r="H1215" s="3"/>
      <c r="I1215" s="36" t="str">
        <f t="shared" si="90"/>
        <v/>
      </c>
      <c r="J1215" s="36" t="e">
        <f t="shared" si="91"/>
        <v>#VALUE!</v>
      </c>
      <c r="K1215" s="36" t="e">
        <f t="shared" si="92"/>
        <v>#VALUE!</v>
      </c>
      <c r="L1215" s="36" t="str">
        <f t="shared" si="93"/>
        <v/>
      </c>
      <c r="M1215" s="36" t="str">
        <f t="shared" si="94"/>
        <v>MQ250</v>
      </c>
    </row>
    <row r="1216" spans="1:13" hidden="1" x14ac:dyDescent="0.3">
      <c r="A1216" s="3"/>
      <c r="B1216" s="3"/>
      <c r="C1216" s="3"/>
      <c r="D1216" s="3"/>
      <c r="E1216" s="3"/>
      <c r="F1216" s="12"/>
      <c r="G1216" s="12"/>
      <c r="H1216" s="3"/>
      <c r="I1216" s="36" t="str">
        <f t="shared" si="90"/>
        <v/>
      </c>
      <c r="J1216" s="36" t="e">
        <f t="shared" si="91"/>
        <v>#VALUE!</v>
      </c>
      <c r="K1216" s="36" t="e">
        <f t="shared" si="92"/>
        <v>#VALUE!</v>
      </c>
      <c r="L1216" s="36" t="str">
        <f t="shared" si="93"/>
        <v/>
      </c>
      <c r="M1216" s="36" t="str">
        <f t="shared" si="94"/>
        <v>MQ250</v>
      </c>
    </row>
    <row r="1217" spans="1:13" hidden="1" x14ac:dyDescent="0.3">
      <c r="A1217" s="3"/>
      <c r="B1217" s="3"/>
      <c r="C1217" s="3"/>
      <c r="D1217" s="3"/>
      <c r="E1217" s="3"/>
      <c r="F1217" s="12"/>
      <c r="G1217" s="12"/>
      <c r="H1217" s="3"/>
      <c r="I1217" s="36" t="str">
        <f t="shared" si="90"/>
        <v/>
      </c>
      <c r="J1217" s="36" t="e">
        <f t="shared" si="91"/>
        <v>#VALUE!</v>
      </c>
      <c r="K1217" s="36" t="e">
        <f t="shared" si="92"/>
        <v>#VALUE!</v>
      </c>
      <c r="L1217" s="36" t="str">
        <f t="shared" si="93"/>
        <v/>
      </c>
      <c r="M1217" s="36" t="str">
        <f t="shared" si="94"/>
        <v>MQ250</v>
      </c>
    </row>
    <row r="1218" spans="1:13" hidden="1" x14ac:dyDescent="0.3">
      <c r="A1218" s="3"/>
      <c r="B1218" s="3"/>
      <c r="C1218" s="3"/>
      <c r="D1218" s="3"/>
      <c r="E1218" s="3"/>
      <c r="F1218" s="12"/>
      <c r="G1218" s="12"/>
      <c r="H1218" s="3"/>
      <c r="I1218" s="36" t="str">
        <f t="shared" si="90"/>
        <v/>
      </c>
      <c r="J1218" s="36" t="e">
        <f t="shared" si="91"/>
        <v>#VALUE!</v>
      </c>
      <c r="K1218" s="36" t="e">
        <f t="shared" si="92"/>
        <v>#VALUE!</v>
      </c>
      <c r="L1218" s="36" t="str">
        <f t="shared" si="93"/>
        <v/>
      </c>
      <c r="M1218" s="36" t="str">
        <f t="shared" si="94"/>
        <v>MQ250</v>
      </c>
    </row>
    <row r="1219" spans="1:13" hidden="1" x14ac:dyDescent="0.3">
      <c r="A1219" s="3"/>
      <c r="B1219" s="3"/>
      <c r="C1219" s="3"/>
      <c r="D1219" s="3"/>
      <c r="E1219" s="3"/>
      <c r="F1219" s="12"/>
      <c r="G1219" s="12"/>
      <c r="H1219" s="3"/>
      <c r="I1219" s="36" t="str">
        <f t="shared" ref="I1219:I1282" si="95">IF(OR(LEN(B1219)=9,LEN(B1219)=5),MID(B1219,1,4),MID(B1219,1,5))</f>
        <v/>
      </c>
      <c r="J1219" s="36" t="e">
        <f t="shared" ref="J1219:J1282" si="96">IF(MID(I1219,5,1)&lt;&gt;"",MID(I1219,4,2),MID(I1219,4,1))*1</f>
        <v>#VALUE!</v>
      </c>
      <c r="K1219" s="36" t="e">
        <f t="shared" ref="K1219:K1282" si="97">+MID(B1219,1,2)*1</f>
        <v>#VALUE!</v>
      </c>
      <c r="L1219" s="36" t="str">
        <f t="shared" ref="L1219:L1282" si="98">+MID(B1219,3,1)</f>
        <v/>
      </c>
      <c r="M1219" s="36" t="str">
        <f t="shared" ref="M1219:M1282" si="99">+IF(A1219="1FO","D3",IF(A1219="1CT","D4",IF(OR(A1219="PC2",A1219="RAB"),"MQ200","MQ250")))</f>
        <v>MQ250</v>
      </c>
    </row>
    <row r="1220" spans="1:13" hidden="1" x14ac:dyDescent="0.3">
      <c r="A1220" s="3"/>
      <c r="B1220" s="3"/>
      <c r="C1220" s="3"/>
      <c r="D1220" s="3"/>
      <c r="E1220" s="3"/>
      <c r="F1220" s="12"/>
      <c r="G1220" s="12"/>
      <c r="H1220" s="3"/>
      <c r="I1220" s="36" t="str">
        <f t="shared" si="95"/>
        <v/>
      </c>
      <c r="J1220" s="36" t="e">
        <f t="shared" si="96"/>
        <v>#VALUE!</v>
      </c>
      <c r="K1220" s="36" t="e">
        <f t="shared" si="97"/>
        <v>#VALUE!</v>
      </c>
      <c r="L1220" s="36" t="str">
        <f t="shared" si="98"/>
        <v/>
      </c>
      <c r="M1220" s="36" t="str">
        <f t="shared" si="99"/>
        <v>MQ250</v>
      </c>
    </row>
    <row r="1221" spans="1:13" hidden="1" x14ac:dyDescent="0.3">
      <c r="A1221" s="3"/>
      <c r="B1221" s="3"/>
      <c r="C1221" s="3"/>
      <c r="D1221" s="3"/>
      <c r="E1221" s="3"/>
      <c r="F1221" s="12"/>
      <c r="G1221" s="12"/>
      <c r="H1221" s="3"/>
      <c r="I1221" s="36" t="str">
        <f t="shared" si="95"/>
        <v/>
      </c>
      <c r="J1221" s="36" t="e">
        <f t="shared" si="96"/>
        <v>#VALUE!</v>
      </c>
      <c r="K1221" s="36" t="e">
        <f t="shared" si="97"/>
        <v>#VALUE!</v>
      </c>
      <c r="L1221" s="36" t="str">
        <f t="shared" si="98"/>
        <v/>
      </c>
      <c r="M1221" s="36" t="str">
        <f t="shared" si="99"/>
        <v>MQ250</v>
      </c>
    </row>
    <row r="1222" spans="1:13" hidden="1" x14ac:dyDescent="0.3">
      <c r="A1222" s="3"/>
      <c r="B1222" s="3"/>
      <c r="C1222" s="3"/>
      <c r="D1222" s="3"/>
      <c r="E1222" s="3"/>
      <c r="F1222" s="12"/>
      <c r="G1222" s="12"/>
      <c r="H1222" s="3"/>
      <c r="I1222" s="36" t="str">
        <f t="shared" si="95"/>
        <v/>
      </c>
      <c r="J1222" s="36" t="e">
        <f t="shared" si="96"/>
        <v>#VALUE!</v>
      </c>
      <c r="K1222" s="36" t="e">
        <f t="shared" si="97"/>
        <v>#VALUE!</v>
      </c>
      <c r="L1222" s="36" t="str">
        <f t="shared" si="98"/>
        <v/>
      </c>
      <c r="M1222" s="36" t="str">
        <f t="shared" si="99"/>
        <v>MQ250</v>
      </c>
    </row>
    <row r="1223" spans="1:13" hidden="1" x14ac:dyDescent="0.3">
      <c r="A1223" s="3"/>
      <c r="B1223" s="3"/>
      <c r="C1223" s="3"/>
      <c r="D1223" s="3"/>
      <c r="E1223" s="3"/>
      <c r="F1223" s="12"/>
      <c r="G1223" s="12"/>
      <c r="H1223" s="3"/>
      <c r="I1223" s="36" t="str">
        <f t="shared" si="95"/>
        <v/>
      </c>
      <c r="J1223" s="36" t="e">
        <f t="shared" si="96"/>
        <v>#VALUE!</v>
      </c>
      <c r="K1223" s="36" t="e">
        <f t="shared" si="97"/>
        <v>#VALUE!</v>
      </c>
      <c r="L1223" s="36" t="str">
        <f t="shared" si="98"/>
        <v/>
      </c>
      <c r="M1223" s="36" t="str">
        <f t="shared" si="99"/>
        <v>MQ250</v>
      </c>
    </row>
    <row r="1224" spans="1:13" hidden="1" x14ac:dyDescent="0.3">
      <c r="A1224" s="3"/>
      <c r="B1224" s="3"/>
      <c r="C1224" s="3"/>
      <c r="D1224" s="3"/>
      <c r="E1224" s="3"/>
      <c r="F1224" s="12"/>
      <c r="G1224" s="12"/>
      <c r="H1224" s="3"/>
      <c r="I1224" s="36" t="str">
        <f t="shared" si="95"/>
        <v/>
      </c>
      <c r="J1224" s="36" t="e">
        <f t="shared" si="96"/>
        <v>#VALUE!</v>
      </c>
      <c r="K1224" s="36" t="e">
        <f t="shared" si="97"/>
        <v>#VALUE!</v>
      </c>
      <c r="L1224" s="36" t="str">
        <f t="shared" si="98"/>
        <v/>
      </c>
      <c r="M1224" s="36" t="str">
        <f t="shared" si="99"/>
        <v>MQ250</v>
      </c>
    </row>
    <row r="1225" spans="1:13" hidden="1" x14ac:dyDescent="0.3">
      <c r="A1225" s="3"/>
      <c r="B1225" s="3"/>
      <c r="C1225" s="3"/>
      <c r="D1225" s="3"/>
      <c r="E1225" s="3"/>
      <c r="F1225" s="12"/>
      <c r="G1225" s="12"/>
      <c r="H1225" s="3"/>
      <c r="I1225" s="36" t="str">
        <f t="shared" si="95"/>
        <v/>
      </c>
      <c r="J1225" s="36" t="e">
        <f t="shared" si="96"/>
        <v>#VALUE!</v>
      </c>
      <c r="K1225" s="36" t="e">
        <f t="shared" si="97"/>
        <v>#VALUE!</v>
      </c>
      <c r="L1225" s="36" t="str">
        <f t="shared" si="98"/>
        <v/>
      </c>
      <c r="M1225" s="36" t="str">
        <f t="shared" si="99"/>
        <v>MQ250</v>
      </c>
    </row>
    <row r="1226" spans="1:13" hidden="1" x14ac:dyDescent="0.3">
      <c r="A1226" s="3"/>
      <c r="B1226" s="3"/>
      <c r="C1226" s="3"/>
      <c r="D1226" s="3"/>
      <c r="E1226" s="3"/>
      <c r="F1226" s="12"/>
      <c r="G1226" s="12"/>
      <c r="H1226" s="3"/>
      <c r="I1226" s="36" t="str">
        <f t="shared" si="95"/>
        <v/>
      </c>
      <c r="J1226" s="36" t="e">
        <f t="shared" si="96"/>
        <v>#VALUE!</v>
      </c>
      <c r="K1226" s="36" t="e">
        <f t="shared" si="97"/>
        <v>#VALUE!</v>
      </c>
      <c r="L1226" s="36" t="str">
        <f t="shared" si="98"/>
        <v/>
      </c>
      <c r="M1226" s="36" t="str">
        <f t="shared" si="99"/>
        <v>MQ250</v>
      </c>
    </row>
    <row r="1227" spans="1:13" hidden="1" x14ac:dyDescent="0.3">
      <c r="A1227" s="3"/>
      <c r="B1227" s="3"/>
      <c r="C1227" s="3"/>
      <c r="D1227" s="3"/>
      <c r="E1227" s="3"/>
      <c r="F1227" s="12"/>
      <c r="G1227" s="12"/>
      <c r="H1227" s="3"/>
      <c r="I1227" s="36" t="str">
        <f t="shared" si="95"/>
        <v/>
      </c>
      <c r="J1227" s="36" t="e">
        <f t="shared" si="96"/>
        <v>#VALUE!</v>
      </c>
      <c r="K1227" s="36" t="e">
        <f t="shared" si="97"/>
        <v>#VALUE!</v>
      </c>
      <c r="L1227" s="36" t="str">
        <f t="shared" si="98"/>
        <v/>
      </c>
      <c r="M1227" s="36" t="str">
        <f t="shared" si="99"/>
        <v>MQ250</v>
      </c>
    </row>
    <row r="1228" spans="1:13" hidden="1" x14ac:dyDescent="0.3">
      <c r="A1228" s="3"/>
      <c r="B1228" s="3"/>
      <c r="C1228" s="3"/>
      <c r="D1228" s="3"/>
      <c r="E1228" s="3"/>
      <c r="F1228" s="12"/>
      <c r="G1228" s="12"/>
      <c r="H1228" s="3"/>
      <c r="I1228" s="36" t="str">
        <f t="shared" si="95"/>
        <v/>
      </c>
      <c r="J1228" s="36" t="e">
        <f t="shared" si="96"/>
        <v>#VALUE!</v>
      </c>
      <c r="K1228" s="36" t="e">
        <f t="shared" si="97"/>
        <v>#VALUE!</v>
      </c>
      <c r="L1228" s="36" t="str">
        <f t="shared" si="98"/>
        <v/>
      </c>
      <c r="M1228" s="36" t="str">
        <f t="shared" si="99"/>
        <v>MQ250</v>
      </c>
    </row>
    <row r="1229" spans="1:13" hidden="1" x14ac:dyDescent="0.3">
      <c r="A1229" s="3"/>
      <c r="B1229" s="3"/>
      <c r="C1229" s="3"/>
      <c r="D1229" s="3"/>
      <c r="E1229" s="3"/>
      <c r="F1229" s="12"/>
      <c r="G1229" s="12"/>
      <c r="H1229" s="3"/>
      <c r="I1229" s="36" t="str">
        <f t="shared" si="95"/>
        <v/>
      </c>
      <c r="J1229" s="36" t="e">
        <f t="shared" si="96"/>
        <v>#VALUE!</v>
      </c>
      <c r="K1229" s="36" t="e">
        <f t="shared" si="97"/>
        <v>#VALUE!</v>
      </c>
      <c r="L1229" s="36" t="str">
        <f t="shared" si="98"/>
        <v/>
      </c>
      <c r="M1229" s="36" t="str">
        <f t="shared" si="99"/>
        <v>MQ250</v>
      </c>
    </row>
    <row r="1230" spans="1:13" hidden="1" x14ac:dyDescent="0.3">
      <c r="A1230" s="3"/>
      <c r="B1230" s="3"/>
      <c r="C1230" s="3"/>
      <c r="D1230" s="3"/>
      <c r="E1230" s="3"/>
      <c r="F1230" s="12"/>
      <c r="G1230" s="12"/>
      <c r="H1230" s="3"/>
      <c r="I1230" s="36" t="str">
        <f t="shared" si="95"/>
        <v/>
      </c>
      <c r="J1230" s="36" t="e">
        <f t="shared" si="96"/>
        <v>#VALUE!</v>
      </c>
      <c r="K1230" s="36" t="e">
        <f t="shared" si="97"/>
        <v>#VALUE!</v>
      </c>
      <c r="L1230" s="36" t="str">
        <f t="shared" si="98"/>
        <v/>
      </c>
      <c r="M1230" s="36" t="str">
        <f t="shared" si="99"/>
        <v>MQ250</v>
      </c>
    </row>
    <row r="1231" spans="1:13" hidden="1" x14ac:dyDescent="0.3">
      <c r="A1231" s="3"/>
      <c r="B1231" s="3"/>
      <c r="C1231" s="3"/>
      <c r="D1231" s="3"/>
      <c r="E1231" s="3"/>
      <c r="F1231" s="12"/>
      <c r="G1231" s="12"/>
      <c r="H1231" s="3"/>
      <c r="I1231" s="36" t="str">
        <f t="shared" si="95"/>
        <v/>
      </c>
      <c r="J1231" s="36" t="e">
        <f t="shared" si="96"/>
        <v>#VALUE!</v>
      </c>
      <c r="K1231" s="36" t="e">
        <f t="shared" si="97"/>
        <v>#VALUE!</v>
      </c>
      <c r="L1231" s="36" t="str">
        <f t="shared" si="98"/>
        <v/>
      </c>
      <c r="M1231" s="36" t="str">
        <f t="shared" si="99"/>
        <v>MQ250</v>
      </c>
    </row>
    <row r="1232" spans="1:13" hidden="1" x14ac:dyDescent="0.3">
      <c r="A1232" s="3"/>
      <c r="B1232" s="3"/>
      <c r="C1232" s="3"/>
      <c r="D1232" s="3"/>
      <c r="E1232" s="3"/>
      <c r="F1232" s="12"/>
      <c r="G1232" s="12"/>
      <c r="H1232" s="3"/>
      <c r="I1232" s="36" t="str">
        <f t="shared" si="95"/>
        <v/>
      </c>
      <c r="J1232" s="36" t="e">
        <f t="shared" si="96"/>
        <v>#VALUE!</v>
      </c>
      <c r="K1232" s="36" t="e">
        <f t="shared" si="97"/>
        <v>#VALUE!</v>
      </c>
      <c r="L1232" s="36" t="str">
        <f t="shared" si="98"/>
        <v/>
      </c>
      <c r="M1232" s="36" t="str">
        <f t="shared" si="99"/>
        <v>MQ250</v>
      </c>
    </row>
    <row r="1233" spans="1:13" hidden="1" x14ac:dyDescent="0.3">
      <c r="A1233" s="3"/>
      <c r="B1233" s="3"/>
      <c r="C1233" s="3"/>
      <c r="D1233" s="3"/>
      <c r="E1233" s="3"/>
      <c r="F1233" s="12"/>
      <c r="G1233" s="12"/>
      <c r="H1233" s="3"/>
      <c r="I1233" s="36" t="str">
        <f t="shared" si="95"/>
        <v/>
      </c>
      <c r="J1233" s="36" t="e">
        <f t="shared" si="96"/>
        <v>#VALUE!</v>
      </c>
      <c r="K1233" s="36" t="e">
        <f t="shared" si="97"/>
        <v>#VALUE!</v>
      </c>
      <c r="L1233" s="36" t="str">
        <f t="shared" si="98"/>
        <v/>
      </c>
      <c r="M1233" s="36" t="str">
        <f t="shared" si="99"/>
        <v>MQ250</v>
      </c>
    </row>
    <row r="1234" spans="1:13" hidden="1" x14ac:dyDescent="0.3">
      <c r="A1234" s="3"/>
      <c r="B1234" s="3"/>
      <c r="C1234" s="3"/>
      <c r="D1234" s="3"/>
      <c r="E1234" s="3"/>
      <c r="F1234" s="12"/>
      <c r="G1234" s="12"/>
      <c r="H1234" s="3"/>
      <c r="I1234" s="36" t="str">
        <f t="shared" si="95"/>
        <v/>
      </c>
      <c r="J1234" s="36" t="e">
        <f t="shared" si="96"/>
        <v>#VALUE!</v>
      </c>
      <c r="K1234" s="36" t="e">
        <f t="shared" si="97"/>
        <v>#VALUE!</v>
      </c>
      <c r="L1234" s="36" t="str">
        <f t="shared" si="98"/>
        <v/>
      </c>
      <c r="M1234" s="36" t="str">
        <f t="shared" si="99"/>
        <v>MQ250</v>
      </c>
    </row>
    <row r="1235" spans="1:13" hidden="1" x14ac:dyDescent="0.3">
      <c r="A1235" s="3"/>
      <c r="B1235" s="3"/>
      <c r="C1235" s="3"/>
      <c r="D1235" s="3"/>
      <c r="E1235" s="3"/>
      <c r="F1235" s="12"/>
      <c r="G1235" s="12"/>
      <c r="H1235" s="3"/>
      <c r="I1235" s="36" t="str">
        <f t="shared" si="95"/>
        <v/>
      </c>
      <c r="J1235" s="36" t="e">
        <f t="shared" si="96"/>
        <v>#VALUE!</v>
      </c>
      <c r="K1235" s="36" t="e">
        <f t="shared" si="97"/>
        <v>#VALUE!</v>
      </c>
      <c r="L1235" s="36" t="str">
        <f t="shared" si="98"/>
        <v/>
      </c>
      <c r="M1235" s="36" t="str">
        <f t="shared" si="99"/>
        <v>MQ250</v>
      </c>
    </row>
    <row r="1236" spans="1:13" hidden="1" x14ac:dyDescent="0.3">
      <c r="A1236" s="3"/>
      <c r="B1236" s="3"/>
      <c r="C1236" s="3"/>
      <c r="D1236" s="3"/>
      <c r="E1236" s="3"/>
      <c r="F1236" s="12"/>
      <c r="G1236" s="12"/>
      <c r="H1236" s="3"/>
      <c r="I1236" s="36" t="str">
        <f t="shared" si="95"/>
        <v/>
      </c>
      <c r="J1236" s="36" t="e">
        <f t="shared" si="96"/>
        <v>#VALUE!</v>
      </c>
      <c r="K1236" s="36" t="e">
        <f t="shared" si="97"/>
        <v>#VALUE!</v>
      </c>
      <c r="L1236" s="36" t="str">
        <f t="shared" si="98"/>
        <v/>
      </c>
      <c r="M1236" s="36" t="str">
        <f t="shared" si="99"/>
        <v>MQ250</v>
      </c>
    </row>
    <row r="1237" spans="1:13" hidden="1" x14ac:dyDescent="0.3">
      <c r="A1237" s="3"/>
      <c r="B1237" s="3"/>
      <c r="C1237" s="3"/>
      <c r="D1237" s="3"/>
      <c r="E1237" s="3"/>
      <c r="F1237" s="12"/>
      <c r="G1237" s="12"/>
      <c r="H1237" s="3"/>
      <c r="I1237" s="36" t="str">
        <f t="shared" si="95"/>
        <v/>
      </c>
      <c r="J1237" s="36" t="e">
        <f t="shared" si="96"/>
        <v>#VALUE!</v>
      </c>
      <c r="K1237" s="36" t="e">
        <f t="shared" si="97"/>
        <v>#VALUE!</v>
      </c>
      <c r="L1237" s="36" t="str">
        <f t="shared" si="98"/>
        <v/>
      </c>
      <c r="M1237" s="36" t="str">
        <f t="shared" si="99"/>
        <v>MQ250</v>
      </c>
    </row>
    <row r="1238" spans="1:13" hidden="1" x14ac:dyDescent="0.3">
      <c r="A1238" s="3"/>
      <c r="B1238" s="3"/>
      <c r="C1238" s="3"/>
      <c r="D1238" s="3"/>
      <c r="E1238" s="3"/>
      <c r="F1238" s="12"/>
      <c r="G1238" s="12"/>
      <c r="H1238" s="3"/>
      <c r="I1238" s="36" t="str">
        <f t="shared" si="95"/>
        <v/>
      </c>
      <c r="J1238" s="36" t="e">
        <f t="shared" si="96"/>
        <v>#VALUE!</v>
      </c>
      <c r="K1238" s="36" t="e">
        <f t="shared" si="97"/>
        <v>#VALUE!</v>
      </c>
      <c r="L1238" s="36" t="str">
        <f t="shared" si="98"/>
        <v/>
      </c>
      <c r="M1238" s="36" t="str">
        <f t="shared" si="99"/>
        <v>MQ250</v>
      </c>
    </row>
    <row r="1239" spans="1:13" hidden="1" x14ac:dyDescent="0.3">
      <c r="A1239" s="3"/>
      <c r="B1239" s="3"/>
      <c r="C1239" s="3"/>
      <c r="D1239" s="3"/>
      <c r="E1239" s="3"/>
      <c r="F1239" s="12"/>
      <c r="G1239" s="12"/>
      <c r="H1239" s="3"/>
      <c r="I1239" s="36" t="str">
        <f t="shared" si="95"/>
        <v/>
      </c>
      <c r="J1239" s="36" t="e">
        <f t="shared" si="96"/>
        <v>#VALUE!</v>
      </c>
      <c r="K1239" s="36" t="e">
        <f t="shared" si="97"/>
        <v>#VALUE!</v>
      </c>
      <c r="L1239" s="36" t="str">
        <f t="shared" si="98"/>
        <v/>
      </c>
      <c r="M1239" s="36" t="str">
        <f t="shared" si="99"/>
        <v>MQ250</v>
      </c>
    </row>
    <row r="1240" spans="1:13" hidden="1" x14ac:dyDescent="0.3">
      <c r="A1240" s="3"/>
      <c r="B1240" s="3"/>
      <c r="C1240" s="3"/>
      <c r="D1240" s="3"/>
      <c r="E1240" s="3"/>
      <c r="F1240" s="12"/>
      <c r="G1240" s="12"/>
      <c r="H1240" s="3"/>
      <c r="I1240" s="36" t="str">
        <f t="shared" si="95"/>
        <v/>
      </c>
      <c r="J1240" s="36" t="e">
        <f t="shared" si="96"/>
        <v>#VALUE!</v>
      </c>
      <c r="K1240" s="36" t="e">
        <f t="shared" si="97"/>
        <v>#VALUE!</v>
      </c>
      <c r="L1240" s="36" t="str">
        <f t="shared" si="98"/>
        <v/>
      </c>
      <c r="M1240" s="36" t="str">
        <f t="shared" si="99"/>
        <v>MQ250</v>
      </c>
    </row>
    <row r="1241" spans="1:13" hidden="1" x14ac:dyDescent="0.3">
      <c r="A1241" s="3"/>
      <c r="B1241" s="3"/>
      <c r="C1241" s="3"/>
      <c r="D1241" s="3"/>
      <c r="E1241" s="3"/>
      <c r="F1241" s="35"/>
      <c r="G1241" s="35"/>
      <c r="H1241" s="3"/>
      <c r="I1241" s="36" t="str">
        <f t="shared" si="95"/>
        <v/>
      </c>
      <c r="J1241" s="36" t="e">
        <f t="shared" si="96"/>
        <v>#VALUE!</v>
      </c>
      <c r="K1241" s="36" t="e">
        <f t="shared" si="97"/>
        <v>#VALUE!</v>
      </c>
      <c r="L1241" s="36" t="str">
        <f t="shared" si="98"/>
        <v/>
      </c>
      <c r="M1241" s="36" t="str">
        <f t="shared" si="99"/>
        <v>MQ250</v>
      </c>
    </row>
    <row r="1242" spans="1:13" hidden="1" x14ac:dyDescent="0.3">
      <c r="A1242" s="3"/>
      <c r="B1242" s="3"/>
      <c r="C1242" s="3"/>
      <c r="D1242" s="3"/>
      <c r="E1242" s="3"/>
      <c r="F1242" s="12"/>
      <c r="G1242" s="12"/>
      <c r="H1242" s="3"/>
      <c r="I1242" s="36" t="str">
        <f t="shared" si="95"/>
        <v/>
      </c>
      <c r="J1242" s="36" t="e">
        <f t="shared" si="96"/>
        <v>#VALUE!</v>
      </c>
      <c r="K1242" s="36" t="e">
        <f t="shared" si="97"/>
        <v>#VALUE!</v>
      </c>
      <c r="L1242" s="36" t="str">
        <f t="shared" si="98"/>
        <v/>
      </c>
      <c r="M1242" s="36" t="str">
        <f t="shared" si="99"/>
        <v>MQ250</v>
      </c>
    </row>
    <row r="1243" spans="1:13" hidden="1" x14ac:dyDescent="0.3">
      <c r="A1243" s="3"/>
      <c r="B1243" s="3"/>
      <c r="C1243" s="3"/>
      <c r="D1243" s="3"/>
      <c r="E1243" s="3"/>
      <c r="F1243" s="12"/>
      <c r="G1243" s="12"/>
      <c r="H1243" s="3"/>
      <c r="I1243" s="36" t="str">
        <f t="shared" si="95"/>
        <v/>
      </c>
      <c r="J1243" s="36" t="e">
        <f t="shared" si="96"/>
        <v>#VALUE!</v>
      </c>
      <c r="K1243" s="36" t="e">
        <f t="shared" si="97"/>
        <v>#VALUE!</v>
      </c>
      <c r="L1243" s="36" t="str">
        <f t="shared" si="98"/>
        <v/>
      </c>
      <c r="M1243" s="36" t="str">
        <f t="shared" si="99"/>
        <v>MQ250</v>
      </c>
    </row>
    <row r="1244" spans="1:13" hidden="1" x14ac:dyDescent="0.3">
      <c r="A1244" s="3"/>
      <c r="B1244" s="3"/>
      <c r="C1244" s="3"/>
      <c r="D1244" s="3"/>
      <c r="E1244" s="3"/>
      <c r="F1244" s="12"/>
      <c r="G1244" s="12"/>
      <c r="H1244" s="3"/>
      <c r="I1244" s="36" t="str">
        <f t="shared" si="95"/>
        <v/>
      </c>
      <c r="J1244" s="36" t="e">
        <f t="shared" si="96"/>
        <v>#VALUE!</v>
      </c>
      <c r="K1244" s="36" t="e">
        <f t="shared" si="97"/>
        <v>#VALUE!</v>
      </c>
      <c r="L1244" s="36" t="str">
        <f t="shared" si="98"/>
        <v/>
      </c>
      <c r="M1244" s="36" t="str">
        <f t="shared" si="99"/>
        <v>MQ250</v>
      </c>
    </row>
    <row r="1245" spans="1:13" hidden="1" x14ac:dyDescent="0.3">
      <c r="A1245" s="3"/>
      <c r="B1245" s="3"/>
      <c r="C1245" s="3"/>
      <c r="D1245" s="3"/>
      <c r="E1245" s="3"/>
      <c r="F1245" s="12"/>
      <c r="G1245" s="12"/>
      <c r="H1245" s="3"/>
      <c r="I1245" s="36" t="str">
        <f t="shared" si="95"/>
        <v/>
      </c>
      <c r="J1245" s="36" t="e">
        <f t="shared" si="96"/>
        <v>#VALUE!</v>
      </c>
      <c r="K1245" s="36" t="e">
        <f t="shared" si="97"/>
        <v>#VALUE!</v>
      </c>
      <c r="L1245" s="36" t="str">
        <f t="shared" si="98"/>
        <v/>
      </c>
      <c r="M1245" s="36" t="str">
        <f t="shared" si="99"/>
        <v>MQ250</v>
      </c>
    </row>
    <row r="1246" spans="1:13" hidden="1" x14ac:dyDescent="0.3">
      <c r="A1246" s="3"/>
      <c r="B1246" s="3"/>
      <c r="C1246" s="3"/>
      <c r="D1246" s="3"/>
      <c r="E1246" s="3"/>
      <c r="F1246" s="12"/>
      <c r="G1246" s="12"/>
      <c r="H1246" s="3"/>
      <c r="I1246" s="36" t="str">
        <f t="shared" si="95"/>
        <v/>
      </c>
      <c r="J1246" s="36" t="e">
        <f t="shared" si="96"/>
        <v>#VALUE!</v>
      </c>
      <c r="K1246" s="36" t="e">
        <f t="shared" si="97"/>
        <v>#VALUE!</v>
      </c>
      <c r="L1246" s="36" t="str">
        <f t="shared" si="98"/>
        <v/>
      </c>
      <c r="M1246" s="36" t="str">
        <f t="shared" si="99"/>
        <v>MQ250</v>
      </c>
    </row>
    <row r="1247" spans="1:13" hidden="1" x14ac:dyDescent="0.3">
      <c r="A1247" s="3"/>
      <c r="B1247" s="3"/>
      <c r="C1247" s="3"/>
      <c r="D1247" s="3"/>
      <c r="E1247" s="3"/>
      <c r="F1247" s="35"/>
      <c r="G1247" s="35"/>
      <c r="H1247" s="3"/>
      <c r="I1247" s="36" t="str">
        <f t="shared" si="95"/>
        <v/>
      </c>
      <c r="J1247" s="36" t="e">
        <f t="shared" si="96"/>
        <v>#VALUE!</v>
      </c>
      <c r="K1247" s="36" t="e">
        <f t="shared" si="97"/>
        <v>#VALUE!</v>
      </c>
      <c r="L1247" s="36" t="str">
        <f t="shared" si="98"/>
        <v/>
      </c>
      <c r="M1247" s="36" t="str">
        <f t="shared" si="99"/>
        <v>MQ250</v>
      </c>
    </row>
    <row r="1248" spans="1:13" hidden="1" x14ac:dyDescent="0.3">
      <c r="A1248" s="3"/>
      <c r="B1248" s="3"/>
      <c r="C1248" s="3"/>
      <c r="D1248" s="3"/>
      <c r="E1248" s="3"/>
      <c r="F1248" s="35"/>
      <c r="G1248" s="35"/>
      <c r="H1248" s="3"/>
      <c r="I1248" s="36" t="str">
        <f t="shared" si="95"/>
        <v/>
      </c>
      <c r="J1248" s="36" t="e">
        <f t="shared" si="96"/>
        <v>#VALUE!</v>
      </c>
      <c r="K1248" s="36" t="e">
        <f t="shared" si="97"/>
        <v>#VALUE!</v>
      </c>
      <c r="L1248" s="36" t="str">
        <f t="shared" si="98"/>
        <v/>
      </c>
      <c r="M1248" s="36" t="str">
        <f t="shared" si="99"/>
        <v>MQ250</v>
      </c>
    </row>
    <row r="1249" spans="1:13" hidden="1" x14ac:dyDescent="0.3">
      <c r="A1249" s="3"/>
      <c r="B1249" s="3"/>
      <c r="C1249" s="3"/>
      <c r="D1249" s="3"/>
      <c r="E1249" s="3"/>
      <c r="F1249" s="12"/>
      <c r="G1249" s="12"/>
      <c r="H1249" s="3"/>
      <c r="I1249" s="36" t="str">
        <f t="shared" si="95"/>
        <v/>
      </c>
      <c r="J1249" s="36" t="e">
        <f t="shared" si="96"/>
        <v>#VALUE!</v>
      </c>
      <c r="K1249" s="36" t="e">
        <f t="shared" si="97"/>
        <v>#VALUE!</v>
      </c>
      <c r="L1249" s="36" t="str">
        <f t="shared" si="98"/>
        <v/>
      </c>
      <c r="M1249" s="36" t="str">
        <f t="shared" si="99"/>
        <v>MQ250</v>
      </c>
    </row>
    <row r="1250" spans="1:13" hidden="1" x14ac:dyDescent="0.3">
      <c r="A1250" s="3"/>
      <c r="B1250" s="3"/>
      <c r="C1250" s="3"/>
      <c r="D1250" s="3"/>
      <c r="E1250" s="3"/>
      <c r="F1250" s="12"/>
      <c r="G1250" s="12"/>
      <c r="H1250" s="3"/>
      <c r="I1250" s="36" t="str">
        <f t="shared" si="95"/>
        <v/>
      </c>
      <c r="J1250" s="36" t="e">
        <f t="shared" si="96"/>
        <v>#VALUE!</v>
      </c>
      <c r="K1250" s="36" t="e">
        <f t="shared" si="97"/>
        <v>#VALUE!</v>
      </c>
      <c r="L1250" s="36" t="str">
        <f t="shared" si="98"/>
        <v/>
      </c>
      <c r="M1250" s="36" t="str">
        <f t="shared" si="99"/>
        <v>MQ250</v>
      </c>
    </row>
    <row r="1251" spans="1:13" hidden="1" x14ac:dyDescent="0.3">
      <c r="A1251" s="3"/>
      <c r="B1251" s="3"/>
      <c r="C1251" s="3"/>
      <c r="D1251" s="3"/>
      <c r="E1251" s="3"/>
      <c r="F1251" s="12"/>
      <c r="G1251" s="12"/>
      <c r="H1251" s="3"/>
      <c r="I1251" s="36" t="str">
        <f t="shared" si="95"/>
        <v/>
      </c>
      <c r="J1251" s="36" t="e">
        <f t="shared" si="96"/>
        <v>#VALUE!</v>
      </c>
      <c r="K1251" s="36" t="e">
        <f t="shared" si="97"/>
        <v>#VALUE!</v>
      </c>
      <c r="L1251" s="36" t="str">
        <f t="shared" si="98"/>
        <v/>
      </c>
      <c r="M1251" s="36" t="str">
        <f t="shared" si="99"/>
        <v>MQ250</v>
      </c>
    </row>
    <row r="1252" spans="1:13" hidden="1" x14ac:dyDescent="0.3">
      <c r="A1252" s="3"/>
      <c r="B1252" s="3"/>
      <c r="C1252" s="3"/>
      <c r="D1252" s="3"/>
      <c r="E1252" s="3"/>
      <c r="F1252" s="12"/>
      <c r="G1252" s="12"/>
      <c r="H1252" s="3"/>
      <c r="I1252" s="36" t="str">
        <f t="shared" si="95"/>
        <v/>
      </c>
      <c r="J1252" s="36" t="e">
        <f t="shared" si="96"/>
        <v>#VALUE!</v>
      </c>
      <c r="K1252" s="36" t="e">
        <f t="shared" si="97"/>
        <v>#VALUE!</v>
      </c>
      <c r="L1252" s="36" t="str">
        <f t="shared" si="98"/>
        <v/>
      </c>
      <c r="M1252" s="36" t="str">
        <f t="shared" si="99"/>
        <v>MQ250</v>
      </c>
    </row>
    <row r="1253" spans="1:13" hidden="1" x14ac:dyDescent="0.3">
      <c r="A1253" s="3"/>
      <c r="B1253" s="3"/>
      <c r="C1253" s="3"/>
      <c r="D1253" s="3"/>
      <c r="E1253" s="3"/>
      <c r="F1253" s="12"/>
      <c r="G1253" s="12"/>
      <c r="H1253" s="3"/>
      <c r="I1253" s="36" t="str">
        <f t="shared" si="95"/>
        <v/>
      </c>
      <c r="J1253" s="36" t="e">
        <f t="shared" si="96"/>
        <v>#VALUE!</v>
      </c>
      <c r="K1253" s="36" t="e">
        <f t="shared" si="97"/>
        <v>#VALUE!</v>
      </c>
      <c r="L1253" s="36" t="str">
        <f t="shared" si="98"/>
        <v/>
      </c>
      <c r="M1253" s="36" t="str">
        <f t="shared" si="99"/>
        <v>MQ250</v>
      </c>
    </row>
    <row r="1254" spans="1:13" hidden="1" x14ac:dyDescent="0.3">
      <c r="A1254" s="3"/>
      <c r="B1254" s="3"/>
      <c r="C1254" s="3"/>
      <c r="D1254" s="3"/>
      <c r="E1254" s="3"/>
      <c r="F1254" s="12"/>
      <c r="G1254" s="12"/>
      <c r="H1254" s="3"/>
      <c r="I1254" s="36" t="str">
        <f t="shared" si="95"/>
        <v/>
      </c>
      <c r="J1254" s="36" t="e">
        <f t="shared" si="96"/>
        <v>#VALUE!</v>
      </c>
      <c r="K1254" s="36" t="e">
        <f t="shared" si="97"/>
        <v>#VALUE!</v>
      </c>
      <c r="L1254" s="36" t="str">
        <f t="shared" si="98"/>
        <v/>
      </c>
      <c r="M1254" s="36" t="str">
        <f t="shared" si="99"/>
        <v>MQ250</v>
      </c>
    </row>
    <row r="1255" spans="1:13" hidden="1" x14ac:dyDescent="0.3">
      <c r="A1255" s="3"/>
      <c r="B1255" s="3"/>
      <c r="C1255" s="3"/>
      <c r="D1255" s="3"/>
      <c r="E1255" s="3"/>
      <c r="F1255" s="12"/>
      <c r="G1255" s="12"/>
      <c r="H1255" s="3"/>
      <c r="I1255" s="36" t="str">
        <f t="shared" si="95"/>
        <v/>
      </c>
      <c r="J1255" s="36" t="e">
        <f t="shared" si="96"/>
        <v>#VALUE!</v>
      </c>
      <c r="K1255" s="36" t="e">
        <f t="shared" si="97"/>
        <v>#VALUE!</v>
      </c>
      <c r="L1255" s="36" t="str">
        <f t="shared" si="98"/>
        <v/>
      </c>
      <c r="M1255" s="36" t="str">
        <f t="shared" si="99"/>
        <v>MQ250</v>
      </c>
    </row>
    <row r="1256" spans="1:13" hidden="1" x14ac:dyDescent="0.3">
      <c r="A1256" s="3"/>
      <c r="B1256" s="3"/>
      <c r="C1256" s="3"/>
      <c r="D1256" s="3"/>
      <c r="E1256" s="3"/>
      <c r="F1256" s="12"/>
      <c r="G1256" s="12"/>
      <c r="H1256" s="3"/>
      <c r="I1256" s="36" t="str">
        <f t="shared" si="95"/>
        <v/>
      </c>
      <c r="J1256" s="36" t="e">
        <f t="shared" si="96"/>
        <v>#VALUE!</v>
      </c>
      <c r="K1256" s="36" t="e">
        <f t="shared" si="97"/>
        <v>#VALUE!</v>
      </c>
      <c r="L1256" s="36" t="str">
        <f t="shared" si="98"/>
        <v/>
      </c>
      <c r="M1256" s="36" t="str">
        <f t="shared" si="99"/>
        <v>MQ250</v>
      </c>
    </row>
    <row r="1257" spans="1:13" hidden="1" x14ac:dyDescent="0.3">
      <c r="A1257" s="3"/>
      <c r="B1257" s="3"/>
      <c r="C1257" s="3"/>
      <c r="D1257" s="3"/>
      <c r="E1257" s="3"/>
      <c r="F1257" s="12"/>
      <c r="G1257" s="12"/>
      <c r="H1257" s="3"/>
      <c r="I1257" s="36" t="str">
        <f t="shared" si="95"/>
        <v/>
      </c>
      <c r="J1257" s="36" t="e">
        <f t="shared" si="96"/>
        <v>#VALUE!</v>
      </c>
      <c r="K1257" s="36" t="e">
        <f t="shared" si="97"/>
        <v>#VALUE!</v>
      </c>
      <c r="L1257" s="36" t="str">
        <f t="shared" si="98"/>
        <v/>
      </c>
      <c r="M1257" s="36" t="str">
        <f t="shared" si="99"/>
        <v>MQ250</v>
      </c>
    </row>
    <row r="1258" spans="1:13" hidden="1" x14ac:dyDescent="0.3">
      <c r="A1258" s="3"/>
      <c r="B1258" s="3"/>
      <c r="C1258" s="3"/>
      <c r="D1258" s="3"/>
      <c r="E1258" s="3"/>
      <c r="F1258" s="12"/>
      <c r="G1258" s="12"/>
      <c r="H1258" s="3"/>
      <c r="I1258" s="36" t="str">
        <f t="shared" si="95"/>
        <v/>
      </c>
      <c r="J1258" s="36" t="e">
        <f t="shared" si="96"/>
        <v>#VALUE!</v>
      </c>
      <c r="K1258" s="36" t="e">
        <f t="shared" si="97"/>
        <v>#VALUE!</v>
      </c>
      <c r="L1258" s="36" t="str">
        <f t="shared" si="98"/>
        <v/>
      </c>
      <c r="M1258" s="36" t="str">
        <f t="shared" si="99"/>
        <v>MQ250</v>
      </c>
    </row>
    <row r="1259" spans="1:13" hidden="1" x14ac:dyDescent="0.3">
      <c r="A1259" s="3"/>
      <c r="B1259" s="3"/>
      <c r="C1259" s="3"/>
      <c r="D1259" s="3"/>
      <c r="E1259" s="3"/>
      <c r="F1259" s="12"/>
      <c r="G1259" s="12"/>
      <c r="H1259" s="3"/>
      <c r="I1259" s="36" t="str">
        <f t="shared" si="95"/>
        <v/>
      </c>
      <c r="J1259" s="36" t="e">
        <f t="shared" si="96"/>
        <v>#VALUE!</v>
      </c>
      <c r="K1259" s="36" t="e">
        <f t="shared" si="97"/>
        <v>#VALUE!</v>
      </c>
      <c r="L1259" s="36" t="str">
        <f t="shared" si="98"/>
        <v/>
      </c>
      <c r="M1259" s="36" t="str">
        <f t="shared" si="99"/>
        <v>MQ250</v>
      </c>
    </row>
    <row r="1260" spans="1:13" hidden="1" x14ac:dyDescent="0.3">
      <c r="A1260" s="3"/>
      <c r="B1260" s="3"/>
      <c r="C1260" s="3"/>
      <c r="D1260" s="3"/>
      <c r="E1260" s="3"/>
      <c r="F1260" s="35"/>
      <c r="G1260" s="35"/>
      <c r="H1260" s="3"/>
      <c r="I1260" s="36" t="str">
        <f t="shared" si="95"/>
        <v/>
      </c>
      <c r="J1260" s="36" t="e">
        <f t="shared" si="96"/>
        <v>#VALUE!</v>
      </c>
      <c r="K1260" s="36" t="e">
        <f t="shared" si="97"/>
        <v>#VALUE!</v>
      </c>
      <c r="L1260" s="36" t="str">
        <f t="shared" si="98"/>
        <v/>
      </c>
      <c r="M1260" s="36" t="str">
        <f t="shared" si="99"/>
        <v>MQ250</v>
      </c>
    </row>
    <row r="1261" spans="1:13" hidden="1" x14ac:dyDescent="0.3">
      <c r="A1261" s="3"/>
      <c r="B1261" s="3"/>
      <c r="C1261" s="3"/>
      <c r="D1261" s="3"/>
      <c r="E1261" s="3"/>
      <c r="F1261" s="35"/>
      <c r="G1261" s="35"/>
      <c r="H1261" s="3"/>
      <c r="I1261" s="36" t="str">
        <f t="shared" si="95"/>
        <v/>
      </c>
      <c r="J1261" s="36" t="e">
        <f t="shared" si="96"/>
        <v>#VALUE!</v>
      </c>
      <c r="K1261" s="36" t="e">
        <f t="shared" si="97"/>
        <v>#VALUE!</v>
      </c>
      <c r="L1261" s="36" t="str">
        <f t="shared" si="98"/>
        <v/>
      </c>
      <c r="M1261" s="36" t="str">
        <f t="shared" si="99"/>
        <v>MQ250</v>
      </c>
    </row>
    <row r="1262" spans="1:13" hidden="1" x14ac:dyDescent="0.3">
      <c r="A1262" s="3"/>
      <c r="B1262" s="3"/>
      <c r="C1262" s="3"/>
      <c r="D1262" s="3"/>
      <c r="E1262" s="3"/>
      <c r="F1262" s="12"/>
      <c r="G1262" s="12"/>
      <c r="H1262" s="3"/>
      <c r="I1262" s="36" t="str">
        <f t="shared" si="95"/>
        <v/>
      </c>
      <c r="J1262" s="36" t="e">
        <f t="shared" si="96"/>
        <v>#VALUE!</v>
      </c>
      <c r="K1262" s="36" t="e">
        <f t="shared" si="97"/>
        <v>#VALUE!</v>
      </c>
      <c r="L1262" s="36" t="str">
        <f t="shared" si="98"/>
        <v/>
      </c>
      <c r="M1262" s="36" t="str">
        <f t="shared" si="99"/>
        <v>MQ250</v>
      </c>
    </row>
    <row r="1263" spans="1:13" hidden="1" x14ac:dyDescent="0.3">
      <c r="A1263" s="3"/>
      <c r="B1263" s="3"/>
      <c r="C1263" s="3"/>
      <c r="D1263" s="3"/>
      <c r="E1263" s="3"/>
      <c r="F1263" s="12"/>
      <c r="G1263" s="12"/>
      <c r="H1263" s="3"/>
      <c r="I1263" s="36" t="str">
        <f t="shared" si="95"/>
        <v/>
      </c>
      <c r="J1263" s="36" t="e">
        <f t="shared" si="96"/>
        <v>#VALUE!</v>
      </c>
      <c r="K1263" s="36" t="e">
        <f t="shared" si="97"/>
        <v>#VALUE!</v>
      </c>
      <c r="L1263" s="36" t="str">
        <f t="shared" si="98"/>
        <v/>
      </c>
      <c r="M1263" s="36" t="str">
        <f t="shared" si="99"/>
        <v>MQ250</v>
      </c>
    </row>
    <row r="1264" spans="1:13" hidden="1" x14ac:dyDescent="0.3">
      <c r="A1264" s="3"/>
      <c r="B1264" s="3"/>
      <c r="C1264" s="3"/>
      <c r="D1264" s="3"/>
      <c r="E1264" s="3"/>
      <c r="F1264" s="12"/>
      <c r="G1264" s="12"/>
      <c r="H1264" s="3"/>
      <c r="I1264" s="36" t="str">
        <f t="shared" si="95"/>
        <v/>
      </c>
      <c r="J1264" s="36" t="e">
        <f t="shared" si="96"/>
        <v>#VALUE!</v>
      </c>
      <c r="K1264" s="36" t="e">
        <f t="shared" si="97"/>
        <v>#VALUE!</v>
      </c>
      <c r="L1264" s="36" t="str">
        <f t="shared" si="98"/>
        <v/>
      </c>
      <c r="M1264" s="36" t="str">
        <f t="shared" si="99"/>
        <v>MQ250</v>
      </c>
    </row>
    <row r="1265" spans="1:13" hidden="1" x14ac:dyDescent="0.3">
      <c r="A1265" s="3"/>
      <c r="B1265" s="3"/>
      <c r="C1265" s="3"/>
      <c r="D1265" s="3"/>
      <c r="E1265" s="3"/>
      <c r="F1265" s="12"/>
      <c r="G1265" s="12"/>
      <c r="H1265" s="3"/>
      <c r="I1265" s="36" t="str">
        <f t="shared" si="95"/>
        <v/>
      </c>
      <c r="J1265" s="36" t="e">
        <f t="shared" si="96"/>
        <v>#VALUE!</v>
      </c>
      <c r="K1265" s="36" t="e">
        <f t="shared" si="97"/>
        <v>#VALUE!</v>
      </c>
      <c r="L1265" s="36" t="str">
        <f t="shared" si="98"/>
        <v/>
      </c>
      <c r="M1265" s="36" t="str">
        <f t="shared" si="99"/>
        <v>MQ250</v>
      </c>
    </row>
    <row r="1266" spans="1:13" hidden="1" x14ac:dyDescent="0.3">
      <c r="A1266" s="3"/>
      <c r="B1266" s="3"/>
      <c r="C1266" s="3"/>
      <c r="D1266" s="3"/>
      <c r="E1266" s="3"/>
      <c r="F1266" s="12"/>
      <c r="G1266" s="12"/>
      <c r="H1266" s="3"/>
      <c r="I1266" s="36" t="str">
        <f t="shared" si="95"/>
        <v/>
      </c>
      <c r="J1266" s="36" t="e">
        <f t="shared" si="96"/>
        <v>#VALUE!</v>
      </c>
      <c r="K1266" s="36" t="e">
        <f t="shared" si="97"/>
        <v>#VALUE!</v>
      </c>
      <c r="L1266" s="36" t="str">
        <f t="shared" si="98"/>
        <v/>
      </c>
      <c r="M1266" s="36" t="str">
        <f t="shared" si="99"/>
        <v>MQ250</v>
      </c>
    </row>
    <row r="1267" spans="1:13" hidden="1" x14ac:dyDescent="0.3">
      <c r="A1267" s="3"/>
      <c r="B1267" s="3"/>
      <c r="C1267" s="3"/>
      <c r="D1267" s="3"/>
      <c r="E1267" s="3"/>
      <c r="F1267" s="12"/>
      <c r="G1267" s="12"/>
      <c r="H1267" s="3"/>
      <c r="I1267" s="36" t="str">
        <f t="shared" si="95"/>
        <v/>
      </c>
      <c r="J1267" s="36" t="e">
        <f t="shared" si="96"/>
        <v>#VALUE!</v>
      </c>
      <c r="K1267" s="36" t="e">
        <f t="shared" si="97"/>
        <v>#VALUE!</v>
      </c>
      <c r="L1267" s="36" t="str">
        <f t="shared" si="98"/>
        <v/>
      </c>
      <c r="M1267" s="36" t="str">
        <f t="shared" si="99"/>
        <v>MQ250</v>
      </c>
    </row>
    <row r="1268" spans="1:13" hidden="1" x14ac:dyDescent="0.3">
      <c r="A1268" s="3"/>
      <c r="B1268" s="3"/>
      <c r="C1268" s="3"/>
      <c r="D1268" s="3"/>
      <c r="E1268" s="3"/>
      <c r="F1268" s="12"/>
      <c r="G1268" s="12"/>
      <c r="H1268" s="3"/>
      <c r="I1268" s="36" t="str">
        <f t="shared" si="95"/>
        <v/>
      </c>
      <c r="J1268" s="36" t="e">
        <f t="shared" si="96"/>
        <v>#VALUE!</v>
      </c>
      <c r="K1268" s="36" t="e">
        <f t="shared" si="97"/>
        <v>#VALUE!</v>
      </c>
      <c r="L1268" s="36" t="str">
        <f t="shared" si="98"/>
        <v/>
      </c>
      <c r="M1268" s="36" t="str">
        <f t="shared" si="99"/>
        <v>MQ250</v>
      </c>
    </row>
    <row r="1269" spans="1:13" hidden="1" x14ac:dyDescent="0.3">
      <c r="A1269" s="3"/>
      <c r="B1269" s="3"/>
      <c r="C1269" s="3"/>
      <c r="D1269" s="3"/>
      <c r="E1269" s="3"/>
      <c r="F1269" s="12"/>
      <c r="G1269" s="12"/>
      <c r="H1269" s="3"/>
      <c r="I1269" s="36" t="str">
        <f t="shared" si="95"/>
        <v/>
      </c>
      <c r="J1269" s="36" t="e">
        <f t="shared" si="96"/>
        <v>#VALUE!</v>
      </c>
      <c r="K1269" s="36" t="e">
        <f t="shared" si="97"/>
        <v>#VALUE!</v>
      </c>
      <c r="L1269" s="36" t="str">
        <f t="shared" si="98"/>
        <v/>
      </c>
      <c r="M1269" s="36" t="str">
        <f t="shared" si="99"/>
        <v>MQ250</v>
      </c>
    </row>
    <row r="1270" spans="1:13" hidden="1" x14ac:dyDescent="0.3">
      <c r="A1270" s="3"/>
      <c r="B1270" s="3"/>
      <c r="C1270" s="3"/>
      <c r="D1270" s="3"/>
      <c r="E1270" s="3"/>
      <c r="F1270" s="12"/>
      <c r="G1270" s="12"/>
      <c r="H1270" s="3"/>
      <c r="I1270" s="36" t="str">
        <f t="shared" si="95"/>
        <v/>
      </c>
      <c r="J1270" s="36" t="e">
        <f t="shared" si="96"/>
        <v>#VALUE!</v>
      </c>
      <c r="K1270" s="36" t="e">
        <f t="shared" si="97"/>
        <v>#VALUE!</v>
      </c>
      <c r="L1270" s="36" t="str">
        <f t="shared" si="98"/>
        <v/>
      </c>
      <c r="M1270" s="36" t="str">
        <f t="shared" si="99"/>
        <v>MQ250</v>
      </c>
    </row>
    <row r="1271" spans="1:13" hidden="1" x14ac:dyDescent="0.3">
      <c r="A1271" s="3"/>
      <c r="B1271" s="3"/>
      <c r="C1271" s="3"/>
      <c r="D1271" s="3"/>
      <c r="E1271" s="3"/>
      <c r="F1271" s="12"/>
      <c r="G1271" s="12"/>
      <c r="H1271" s="3"/>
      <c r="I1271" s="36" t="str">
        <f t="shared" si="95"/>
        <v/>
      </c>
      <c r="J1271" s="36" t="e">
        <f t="shared" si="96"/>
        <v>#VALUE!</v>
      </c>
      <c r="K1271" s="36" t="e">
        <f t="shared" si="97"/>
        <v>#VALUE!</v>
      </c>
      <c r="L1271" s="36" t="str">
        <f t="shared" si="98"/>
        <v/>
      </c>
      <c r="M1271" s="36" t="str">
        <f t="shared" si="99"/>
        <v>MQ250</v>
      </c>
    </row>
    <row r="1272" spans="1:13" hidden="1" x14ac:dyDescent="0.3">
      <c r="A1272" s="3"/>
      <c r="B1272" s="3"/>
      <c r="C1272" s="3"/>
      <c r="D1272" s="3"/>
      <c r="E1272" s="3"/>
      <c r="F1272" s="12"/>
      <c r="G1272" s="12"/>
      <c r="H1272" s="3"/>
      <c r="I1272" s="36" t="str">
        <f t="shared" si="95"/>
        <v/>
      </c>
      <c r="J1272" s="36" t="e">
        <f t="shared" si="96"/>
        <v>#VALUE!</v>
      </c>
      <c r="K1272" s="36" t="e">
        <f t="shared" si="97"/>
        <v>#VALUE!</v>
      </c>
      <c r="L1272" s="36" t="str">
        <f t="shared" si="98"/>
        <v/>
      </c>
      <c r="M1272" s="36" t="str">
        <f t="shared" si="99"/>
        <v>MQ250</v>
      </c>
    </row>
    <row r="1273" spans="1:13" hidden="1" x14ac:dyDescent="0.3">
      <c r="A1273" s="3"/>
      <c r="B1273" s="3"/>
      <c r="C1273" s="3"/>
      <c r="D1273" s="3"/>
      <c r="E1273" s="3"/>
      <c r="F1273" s="12"/>
      <c r="G1273" s="12"/>
      <c r="H1273" s="3"/>
      <c r="I1273" s="36" t="str">
        <f t="shared" si="95"/>
        <v/>
      </c>
      <c r="J1273" s="36" t="e">
        <f t="shared" si="96"/>
        <v>#VALUE!</v>
      </c>
      <c r="K1273" s="36" t="e">
        <f t="shared" si="97"/>
        <v>#VALUE!</v>
      </c>
      <c r="L1273" s="36" t="str">
        <f t="shared" si="98"/>
        <v/>
      </c>
      <c r="M1273" s="36" t="str">
        <f t="shared" si="99"/>
        <v>MQ250</v>
      </c>
    </row>
    <row r="1274" spans="1:13" hidden="1" x14ac:dyDescent="0.3">
      <c r="A1274" s="3"/>
      <c r="B1274" s="3"/>
      <c r="C1274" s="3"/>
      <c r="D1274" s="3"/>
      <c r="E1274" s="3"/>
      <c r="F1274" s="12"/>
      <c r="G1274" s="12"/>
      <c r="H1274" s="3"/>
      <c r="I1274" s="36" t="str">
        <f t="shared" si="95"/>
        <v/>
      </c>
      <c r="J1274" s="36" t="e">
        <f t="shared" si="96"/>
        <v>#VALUE!</v>
      </c>
      <c r="K1274" s="36" t="e">
        <f t="shared" si="97"/>
        <v>#VALUE!</v>
      </c>
      <c r="L1274" s="36" t="str">
        <f t="shared" si="98"/>
        <v/>
      </c>
      <c r="M1274" s="36" t="str">
        <f t="shared" si="99"/>
        <v>MQ250</v>
      </c>
    </row>
    <row r="1275" spans="1:13" hidden="1" x14ac:dyDescent="0.3">
      <c r="A1275" s="3"/>
      <c r="B1275" s="3"/>
      <c r="C1275" s="3"/>
      <c r="D1275" s="3"/>
      <c r="E1275" s="3"/>
      <c r="F1275" s="12"/>
      <c r="G1275" s="12"/>
      <c r="H1275" s="3"/>
      <c r="I1275" s="36" t="str">
        <f t="shared" si="95"/>
        <v/>
      </c>
      <c r="J1275" s="36" t="e">
        <f t="shared" si="96"/>
        <v>#VALUE!</v>
      </c>
      <c r="K1275" s="36" t="e">
        <f t="shared" si="97"/>
        <v>#VALUE!</v>
      </c>
      <c r="L1275" s="36" t="str">
        <f t="shared" si="98"/>
        <v/>
      </c>
      <c r="M1275" s="36" t="str">
        <f t="shared" si="99"/>
        <v>MQ250</v>
      </c>
    </row>
    <row r="1276" spans="1:13" hidden="1" x14ac:dyDescent="0.3">
      <c r="A1276" s="3"/>
      <c r="B1276" s="3"/>
      <c r="C1276" s="3"/>
      <c r="D1276" s="3"/>
      <c r="E1276" s="3"/>
      <c r="F1276" s="35"/>
      <c r="G1276" s="35"/>
      <c r="H1276" s="3"/>
      <c r="I1276" s="36" t="str">
        <f t="shared" si="95"/>
        <v/>
      </c>
      <c r="J1276" s="36" t="e">
        <f t="shared" si="96"/>
        <v>#VALUE!</v>
      </c>
      <c r="K1276" s="36" t="e">
        <f t="shared" si="97"/>
        <v>#VALUE!</v>
      </c>
      <c r="L1276" s="36" t="str">
        <f t="shared" si="98"/>
        <v/>
      </c>
      <c r="M1276" s="36" t="str">
        <f t="shared" si="99"/>
        <v>MQ250</v>
      </c>
    </row>
    <row r="1277" spans="1:13" hidden="1" x14ac:dyDescent="0.3">
      <c r="A1277" s="3"/>
      <c r="B1277" s="3"/>
      <c r="C1277" s="3"/>
      <c r="D1277" s="3"/>
      <c r="E1277" s="3"/>
      <c r="F1277" s="12"/>
      <c r="G1277" s="12"/>
      <c r="H1277" s="3"/>
      <c r="I1277" s="36" t="str">
        <f t="shared" si="95"/>
        <v/>
      </c>
      <c r="J1277" s="36" t="e">
        <f t="shared" si="96"/>
        <v>#VALUE!</v>
      </c>
      <c r="K1277" s="36" t="e">
        <f t="shared" si="97"/>
        <v>#VALUE!</v>
      </c>
      <c r="L1277" s="36" t="str">
        <f t="shared" si="98"/>
        <v/>
      </c>
      <c r="M1277" s="36" t="str">
        <f t="shared" si="99"/>
        <v>MQ250</v>
      </c>
    </row>
    <row r="1278" spans="1:13" hidden="1" x14ac:dyDescent="0.3">
      <c r="A1278" s="3"/>
      <c r="B1278" s="3"/>
      <c r="C1278" s="3"/>
      <c r="D1278" s="3"/>
      <c r="E1278" s="3"/>
      <c r="F1278" s="12"/>
      <c r="G1278" s="12"/>
      <c r="H1278" s="3"/>
      <c r="I1278" s="36" t="str">
        <f t="shared" si="95"/>
        <v/>
      </c>
      <c r="J1278" s="36" t="e">
        <f t="shared" si="96"/>
        <v>#VALUE!</v>
      </c>
      <c r="K1278" s="36" t="e">
        <f t="shared" si="97"/>
        <v>#VALUE!</v>
      </c>
      <c r="L1278" s="36" t="str">
        <f t="shared" si="98"/>
        <v/>
      </c>
      <c r="M1278" s="36" t="str">
        <f t="shared" si="99"/>
        <v>MQ250</v>
      </c>
    </row>
    <row r="1279" spans="1:13" hidden="1" x14ac:dyDescent="0.3">
      <c r="A1279" s="3"/>
      <c r="B1279" s="3"/>
      <c r="C1279" s="3"/>
      <c r="D1279" s="3"/>
      <c r="E1279" s="3"/>
      <c r="F1279" s="12"/>
      <c r="G1279" s="12"/>
      <c r="H1279" s="3"/>
      <c r="I1279" s="36" t="str">
        <f t="shared" si="95"/>
        <v/>
      </c>
      <c r="J1279" s="36" t="e">
        <f t="shared" si="96"/>
        <v>#VALUE!</v>
      </c>
      <c r="K1279" s="36" t="e">
        <f t="shared" si="97"/>
        <v>#VALUE!</v>
      </c>
      <c r="L1279" s="36" t="str">
        <f t="shared" si="98"/>
        <v/>
      </c>
      <c r="M1279" s="36" t="str">
        <f t="shared" si="99"/>
        <v>MQ250</v>
      </c>
    </row>
    <row r="1280" spans="1:13" hidden="1" x14ac:dyDescent="0.3">
      <c r="A1280" s="3"/>
      <c r="B1280" s="3"/>
      <c r="C1280" s="3"/>
      <c r="D1280" s="3"/>
      <c r="E1280" s="3"/>
      <c r="F1280" s="12"/>
      <c r="G1280" s="12"/>
      <c r="H1280" s="3"/>
      <c r="I1280" s="36" t="str">
        <f t="shared" si="95"/>
        <v/>
      </c>
      <c r="J1280" s="36" t="e">
        <f t="shared" si="96"/>
        <v>#VALUE!</v>
      </c>
      <c r="K1280" s="36" t="e">
        <f t="shared" si="97"/>
        <v>#VALUE!</v>
      </c>
      <c r="L1280" s="36" t="str">
        <f t="shared" si="98"/>
        <v/>
      </c>
      <c r="M1280" s="36" t="str">
        <f t="shared" si="99"/>
        <v>MQ250</v>
      </c>
    </row>
    <row r="1281" spans="1:13" hidden="1" x14ac:dyDescent="0.3">
      <c r="A1281" s="3"/>
      <c r="B1281" s="3"/>
      <c r="C1281" s="3"/>
      <c r="D1281" s="3"/>
      <c r="E1281" s="3"/>
      <c r="F1281" s="12"/>
      <c r="G1281" s="12"/>
      <c r="H1281" s="3"/>
      <c r="I1281" s="36" t="str">
        <f t="shared" si="95"/>
        <v/>
      </c>
      <c r="J1281" s="36" t="e">
        <f t="shared" si="96"/>
        <v>#VALUE!</v>
      </c>
      <c r="K1281" s="36" t="e">
        <f t="shared" si="97"/>
        <v>#VALUE!</v>
      </c>
      <c r="L1281" s="36" t="str">
        <f t="shared" si="98"/>
        <v/>
      </c>
      <c r="M1281" s="36" t="str">
        <f t="shared" si="99"/>
        <v>MQ250</v>
      </c>
    </row>
    <row r="1282" spans="1:13" hidden="1" x14ac:dyDescent="0.3">
      <c r="A1282" s="3"/>
      <c r="B1282" s="3"/>
      <c r="C1282" s="3"/>
      <c r="D1282" s="3"/>
      <c r="E1282" s="3"/>
      <c r="F1282" s="12"/>
      <c r="G1282" s="12"/>
      <c r="H1282" s="3"/>
      <c r="I1282" s="36" t="str">
        <f t="shared" si="95"/>
        <v/>
      </c>
      <c r="J1282" s="36" t="e">
        <f t="shared" si="96"/>
        <v>#VALUE!</v>
      </c>
      <c r="K1282" s="36" t="e">
        <f t="shared" si="97"/>
        <v>#VALUE!</v>
      </c>
      <c r="L1282" s="36" t="str">
        <f t="shared" si="98"/>
        <v/>
      </c>
      <c r="M1282" s="36" t="str">
        <f t="shared" si="99"/>
        <v>MQ250</v>
      </c>
    </row>
    <row r="1283" spans="1:13" hidden="1" x14ac:dyDescent="0.3">
      <c r="A1283" s="3"/>
      <c r="B1283" s="3"/>
      <c r="C1283" s="3"/>
      <c r="D1283" s="3"/>
      <c r="E1283" s="3"/>
      <c r="F1283" s="12"/>
      <c r="G1283" s="12"/>
      <c r="H1283" s="3"/>
      <c r="I1283" s="36" t="str">
        <f t="shared" ref="I1283:I1346" si="100">IF(OR(LEN(B1283)=9,LEN(B1283)=5),MID(B1283,1,4),MID(B1283,1,5))</f>
        <v/>
      </c>
      <c r="J1283" s="36" t="e">
        <f t="shared" ref="J1283:J1346" si="101">IF(MID(I1283,5,1)&lt;&gt;"",MID(I1283,4,2),MID(I1283,4,1))*1</f>
        <v>#VALUE!</v>
      </c>
      <c r="K1283" s="36" t="e">
        <f t="shared" ref="K1283:K1346" si="102">+MID(B1283,1,2)*1</f>
        <v>#VALUE!</v>
      </c>
      <c r="L1283" s="36" t="str">
        <f t="shared" ref="L1283:L1346" si="103">+MID(B1283,3,1)</f>
        <v/>
      </c>
      <c r="M1283" s="36" t="str">
        <f t="shared" ref="M1283:M1346" si="104">+IF(A1283="1FO","D3",IF(A1283="1CT","D4",IF(OR(A1283="PC2",A1283="RAB"),"MQ200","MQ250")))</f>
        <v>MQ250</v>
      </c>
    </row>
    <row r="1284" spans="1:13" hidden="1" x14ac:dyDescent="0.3">
      <c r="A1284" s="3"/>
      <c r="B1284" s="3"/>
      <c r="C1284" s="3"/>
      <c r="D1284" s="3"/>
      <c r="E1284" s="3"/>
      <c r="F1284" s="12"/>
      <c r="G1284" s="12"/>
      <c r="H1284" s="3"/>
      <c r="I1284" s="36" t="str">
        <f t="shared" si="100"/>
        <v/>
      </c>
      <c r="J1284" s="36" t="e">
        <f t="shared" si="101"/>
        <v>#VALUE!</v>
      </c>
      <c r="K1284" s="36" t="e">
        <f t="shared" si="102"/>
        <v>#VALUE!</v>
      </c>
      <c r="L1284" s="36" t="str">
        <f t="shared" si="103"/>
        <v/>
      </c>
      <c r="M1284" s="36" t="str">
        <f t="shared" si="104"/>
        <v>MQ250</v>
      </c>
    </row>
    <row r="1285" spans="1:13" hidden="1" x14ac:dyDescent="0.3">
      <c r="A1285" s="3"/>
      <c r="B1285" s="3"/>
      <c r="C1285" s="3"/>
      <c r="D1285" s="3"/>
      <c r="E1285" s="3"/>
      <c r="F1285" s="12"/>
      <c r="G1285" s="12"/>
      <c r="H1285" s="3"/>
      <c r="I1285" s="36" t="str">
        <f t="shared" si="100"/>
        <v/>
      </c>
      <c r="J1285" s="36" t="e">
        <f t="shared" si="101"/>
        <v>#VALUE!</v>
      </c>
      <c r="K1285" s="36" t="e">
        <f t="shared" si="102"/>
        <v>#VALUE!</v>
      </c>
      <c r="L1285" s="36" t="str">
        <f t="shared" si="103"/>
        <v/>
      </c>
      <c r="M1285" s="36" t="str">
        <f t="shared" si="104"/>
        <v>MQ250</v>
      </c>
    </row>
    <row r="1286" spans="1:13" hidden="1" x14ac:dyDescent="0.3">
      <c r="A1286" s="3"/>
      <c r="B1286" s="3"/>
      <c r="C1286" s="3"/>
      <c r="D1286" s="3"/>
      <c r="E1286" s="3"/>
      <c r="F1286" s="12"/>
      <c r="G1286" s="12"/>
      <c r="H1286" s="3"/>
      <c r="I1286" s="36" t="str">
        <f t="shared" si="100"/>
        <v/>
      </c>
      <c r="J1286" s="36" t="e">
        <f t="shared" si="101"/>
        <v>#VALUE!</v>
      </c>
      <c r="K1286" s="36" t="e">
        <f t="shared" si="102"/>
        <v>#VALUE!</v>
      </c>
      <c r="L1286" s="36" t="str">
        <f t="shared" si="103"/>
        <v/>
      </c>
      <c r="M1286" s="36" t="str">
        <f t="shared" si="104"/>
        <v>MQ250</v>
      </c>
    </row>
    <row r="1287" spans="1:13" hidden="1" x14ac:dyDescent="0.3">
      <c r="A1287" s="3"/>
      <c r="B1287" s="3"/>
      <c r="C1287" s="3"/>
      <c r="D1287" s="3"/>
      <c r="E1287" s="3"/>
      <c r="F1287" s="12"/>
      <c r="G1287" s="12"/>
      <c r="H1287" s="3"/>
      <c r="I1287" s="36" t="str">
        <f t="shared" si="100"/>
        <v/>
      </c>
      <c r="J1287" s="36" t="e">
        <f t="shared" si="101"/>
        <v>#VALUE!</v>
      </c>
      <c r="K1287" s="36" t="e">
        <f t="shared" si="102"/>
        <v>#VALUE!</v>
      </c>
      <c r="L1287" s="36" t="str">
        <f t="shared" si="103"/>
        <v/>
      </c>
      <c r="M1287" s="36" t="str">
        <f t="shared" si="104"/>
        <v>MQ250</v>
      </c>
    </row>
    <row r="1288" spans="1:13" hidden="1" x14ac:dyDescent="0.3">
      <c r="A1288" s="3"/>
      <c r="B1288" s="3"/>
      <c r="C1288" s="3"/>
      <c r="D1288" s="3"/>
      <c r="E1288" s="3"/>
      <c r="F1288" s="12"/>
      <c r="G1288" s="12"/>
      <c r="H1288" s="3"/>
      <c r="I1288" s="36" t="str">
        <f t="shared" si="100"/>
        <v/>
      </c>
      <c r="J1288" s="36" t="e">
        <f t="shared" si="101"/>
        <v>#VALUE!</v>
      </c>
      <c r="K1288" s="36" t="e">
        <f t="shared" si="102"/>
        <v>#VALUE!</v>
      </c>
      <c r="L1288" s="36" t="str">
        <f t="shared" si="103"/>
        <v/>
      </c>
      <c r="M1288" s="36" t="str">
        <f t="shared" si="104"/>
        <v>MQ250</v>
      </c>
    </row>
    <row r="1289" spans="1:13" hidden="1" x14ac:dyDescent="0.3">
      <c r="A1289" s="3"/>
      <c r="B1289" s="3"/>
      <c r="C1289" s="3"/>
      <c r="D1289" s="3"/>
      <c r="E1289" s="3"/>
      <c r="F1289" s="35"/>
      <c r="G1289" s="35"/>
      <c r="H1289" s="3"/>
      <c r="I1289" s="36" t="str">
        <f t="shared" si="100"/>
        <v/>
      </c>
      <c r="J1289" s="36" t="e">
        <f t="shared" si="101"/>
        <v>#VALUE!</v>
      </c>
      <c r="K1289" s="36" t="e">
        <f t="shared" si="102"/>
        <v>#VALUE!</v>
      </c>
      <c r="L1289" s="36" t="str">
        <f t="shared" si="103"/>
        <v/>
      </c>
      <c r="M1289" s="36" t="str">
        <f t="shared" si="104"/>
        <v>MQ250</v>
      </c>
    </row>
    <row r="1290" spans="1:13" hidden="1" x14ac:dyDescent="0.3">
      <c r="A1290" s="3"/>
      <c r="B1290" s="3"/>
      <c r="C1290" s="3"/>
      <c r="D1290" s="3"/>
      <c r="E1290" s="3"/>
      <c r="F1290" s="35"/>
      <c r="G1290" s="35"/>
      <c r="H1290" s="3"/>
      <c r="I1290" s="36" t="str">
        <f t="shared" si="100"/>
        <v/>
      </c>
      <c r="J1290" s="36" t="e">
        <f t="shared" si="101"/>
        <v>#VALUE!</v>
      </c>
      <c r="K1290" s="36" t="e">
        <f t="shared" si="102"/>
        <v>#VALUE!</v>
      </c>
      <c r="L1290" s="36" t="str">
        <f t="shared" si="103"/>
        <v/>
      </c>
      <c r="M1290" s="36" t="str">
        <f t="shared" si="104"/>
        <v>MQ250</v>
      </c>
    </row>
    <row r="1291" spans="1:13" hidden="1" x14ac:dyDescent="0.3">
      <c r="A1291" s="3"/>
      <c r="B1291" s="3"/>
      <c r="C1291" s="3"/>
      <c r="D1291" s="3"/>
      <c r="E1291" s="3"/>
      <c r="F1291" s="12"/>
      <c r="G1291" s="12"/>
      <c r="H1291" s="3"/>
      <c r="I1291" s="36" t="str">
        <f t="shared" si="100"/>
        <v/>
      </c>
      <c r="J1291" s="36" t="e">
        <f t="shared" si="101"/>
        <v>#VALUE!</v>
      </c>
      <c r="K1291" s="36" t="e">
        <f t="shared" si="102"/>
        <v>#VALUE!</v>
      </c>
      <c r="L1291" s="36" t="str">
        <f t="shared" si="103"/>
        <v/>
      </c>
      <c r="M1291" s="36" t="str">
        <f t="shared" si="104"/>
        <v>MQ250</v>
      </c>
    </row>
    <row r="1292" spans="1:13" hidden="1" x14ac:dyDescent="0.3">
      <c r="A1292" s="3"/>
      <c r="B1292" s="3"/>
      <c r="C1292" s="3"/>
      <c r="D1292" s="3"/>
      <c r="E1292" s="3"/>
      <c r="F1292" s="12"/>
      <c r="G1292" s="12"/>
      <c r="H1292" s="3"/>
      <c r="I1292" s="36" t="str">
        <f t="shared" si="100"/>
        <v/>
      </c>
      <c r="J1292" s="36" t="e">
        <f t="shared" si="101"/>
        <v>#VALUE!</v>
      </c>
      <c r="K1292" s="36" t="e">
        <f t="shared" si="102"/>
        <v>#VALUE!</v>
      </c>
      <c r="L1292" s="36" t="str">
        <f t="shared" si="103"/>
        <v/>
      </c>
      <c r="M1292" s="36" t="str">
        <f t="shared" si="104"/>
        <v>MQ250</v>
      </c>
    </row>
    <row r="1293" spans="1:13" hidden="1" x14ac:dyDescent="0.3">
      <c r="A1293" s="3"/>
      <c r="B1293" s="3"/>
      <c r="C1293" s="3"/>
      <c r="D1293" s="3"/>
      <c r="E1293" s="3"/>
      <c r="F1293" s="12"/>
      <c r="G1293" s="12"/>
      <c r="H1293" s="3"/>
      <c r="I1293" s="36" t="str">
        <f t="shared" si="100"/>
        <v/>
      </c>
      <c r="J1293" s="36" t="e">
        <f t="shared" si="101"/>
        <v>#VALUE!</v>
      </c>
      <c r="K1293" s="36" t="e">
        <f t="shared" si="102"/>
        <v>#VALUE!</v>
      </c>
      <c r="L1293" s="36" t="str">
        <f t="shared" si="103"/>
        <v/>
      </c>
      <c r="M1293" s="36" t="str">
        <f t="shared" si="104"/>
        <v>MQ250</v>
      </c>
    </row>
    <row r="1294" spans="1:13" hidden="1" x14ac:dyDescent="0.3">
      <c r="A1294" s="3"/>
      <c r="B1294" s="3"/>
      <c r="C1294" s="3"/>
      <c r="D1294" s="3"/>
      <c r="E1294" s="3"/>
      <c r="F1294" s="12"/>
      <c r="G1294" s="12"/>
      <c r="H1294" s="3"/>
      <c r="I1294" s="36" t="str">
        <f t="shared" si="100"/>
        <v/>
      </c>
      <c r="J1294" s="36" t="e">
        <f t="shared" si="101"/>
        <v>#VALUE!</v>
      </c>
      <c r="K1294" s="36" t="e">
        <f t="shared" si="102"/>
        <v>#VALUE!</v>
      </c>
      <c r="L1294" s="36" t="str">
        <f t="shared" si="103"/>
        <v/>
      </c>
      <c r="M1294" s="36" t="str">
        <f t="shared" si="104"/>
        <v>MQ250</v>
      </c>
    </row>
    <row r="1295" spans="1:13" hidden="1" x14ac:dyDescent="0.3">
      <c r="A1295" s="3"/>
      <c r="B1295" s="3"/>
      <c r="C1295" s="3"/>
      <c r="D1295" s="3"/>
      <c r="E1295" s="3"/>
      <c r="F1295" s="12"/>
      <c r="G1295" s="12"/>
      <c r="H1295" s="3"/>
      <c r="I1295" s="36" t="str">
        <f t="shared" si="100"/>
        <v/>
      </c>
      <c r="J1295" s="36" t="e">
        <f t="shared" si="101"/>
        <v>#VALUE!</v>
      </c>
      <c r="K1295" s="36" t="e">
        <f t="shared" si="102"/>
        <v>#VALUE!</v>
      </c>
      <c r="L1295" s="36" t="str">
        <f t="shared" si="103"/>
        <v/>
      </c>
      <c r="M1295" s="36" t="str">
        <f t="shared" si="104"/>
        <v>MQ250</v>
      </c>
    </row>
    <row r="1296" spans="1:13" hidden="1" x14ac:dyDescent="0.3">
      <c r="A1296" s="3"/>
      <c r="B1296" s="3"/>
      <c r="C1296" s="3"/>
      <c r="D1296" s="3"/>
      <c r="E1296" s="3"/>
      <c r="F1296" s="12"/>
      <c r="G1296" s="12"/>
      <c r="H1296" s="3"/>
      <c r="I1296" s="36" t="str">
        <f t="shared" si="100"/>
        <v/>
      </c>
      <c r="J1296" s="36" t="e">
        <f t="shared" si="101"/>
        <v>#VALUE!</v>
      </c>
      <c r="K1296" s="36" t="e">
        <f t="shared" si="102"/>
        <v>#VALUE!</v>
      </c>
      <c r="L1296" s="36" t="str">
        <f t="shared" si="103"/>
        <v/>
      </c>
      <c r="M1296" s="36" t="str">
        <f t="shared" si="104"/>
        <v>MQ250</v>
      </c>
    </row>
    <row r="1297" spans="1:13" hidden="1" x14ac:dyDescent="0.3">
      <c r="A1297" s="3"/>
      <c r="B1297" s="3"/>
      <c r="C1297" s="3"/>
      <c r="D1297" s="3"/>
      <c r="E1297" s="3"/>
      <c r="F1297" s="12"/>
      <c r="G1297" s="12"/>
      <c r="H1297" s="3"/>
      <c r="I1297" s="36" t="str">
        <f t="shared" si="100"/>
        <v/>
      </c>
      <c r="J1297" s="36" t="e">
        <f t="shared" si="101"/>
        <v>#VALUE!</v>
      </c>
      <c r="K1297" s="36" t="e">
        <f t="shared" si="102"/>
        <v>#VALUE!</v>
      </c>
      <c r="L1297" s="36" t="str">
        <f t="shared" si="103"/>
        <v/>
      </c>
      <c r="M1297" s="36" t="str">
        <f t="shared" si="104"/>
        <v>MQ250</v>
      </c>
    </row>
    <row r="1298" spans="1:13" hidden="1" x14ac:dyDescent="0.3">
      <c r="A1298" s="3"/>
      <c r="B1298" s="3"/>
      <c r="C1298" s="3"/>
      <c r="D1298" s="3"/>
      <c r="E1298" s="3"/>
      <c r="F1298" s="12"/>
      <c r="G1298" s="12"/>
      <c r="H1298" s="3"/>
      <c r="I1298" s="36" t="str">
        <f t="shared" si="100"/>
        <v/>
      </c>
      <c r="J1298" s="36" t="e">
        <f t="shared" si="101"/>
        <v>#VALUE!</v>
      </c>
      <c r="K1298" s="36" t="e">
        <f t="shared" si="102"/>
        <v>#VALUE!</v>
      </c>
      <c r="L1298" s="36" t="str">
        <f t="shared" si="103"/>
        <v/>
      </c>
      <c r="M1298" s="36" t="str">
        <f t="shared" si="104"/>
        <v>MQ250</v>
      </c>
    </row>
    <row r="1299" spans="1:13" hidden="1" x14ac:dyDescent="0.3">
      <c r="A1299" s="3"/>
      <c r="B1299" s="3"/>
      <c r="C1299" s="3"/>
      <c r="D1299" s="3"/>
      <c r="E1299" s="3"/>
      <c r="F1299" s="12"/>
      <c r="G1299" s="12"/>
      <c r="H1299" s="3"/>
      <c r="I1299" s="36" t="str">
        <f t="shared" si="100"/>
        <v/>
      </c>
      <c r="J1299" s="36" t="e">
        <f t="shared" si="101"/>
        <v>#VALUE!</v>
      </c>
      <c r="K1299" s="36" t="e">
        <f t="shared" si="102"/>
        <v>#VALUE!</v>
      </c>
      <c r="L1299" s="36" t="str">
        <f t="shared" si="103"/>
        <v/>
      </c>
      <c r="M1299" s="36" t="str">
        <f t="shared" si="104"/>
        <v>MQ250</v>
      </c>
    </row>
    <row r="1300" spans="1:13" hidden="1" x14ac:dyDescent="0.3">
      <c r="A1300" s="3"/>
      <c r="B1300" s="3"/>
      <c r="C1300" s="3"/>
      <c r="D1300" s="3"/>
      <c r="E1300" s="3"/>
      <c r="F1300" s="12"/>
      <c r="G1300" s="12"/>
      <c r="H1300" s="3"/>
      <c r="I1300" s="36" t="str">
        <f t="shared" si="100"/>
        <v/>
      </c>
      <c r="J1300" s="36" t="e">
        <f t="shared" si="101"/>
        <v>#VALUE!</v>
      </c>
      <c r="K1300" s="36" t="e">
        <f t="shared" si="102"/>
        <v>#VALUE!</v>
      </c>
      <c r="L1300" s="36" t="str">
        <f t="shared" si="103"/>
        <v/>
      </c>
      <c r="M1300" s="36" t="str">
        <f t="shared" si="104"/>
        <v>MQ250</v>
      </c>
    </row>
    <row r="1301" spans="1:13" hidden="1" x14ac:dyDescent="0.3">
      <c r="A1301" s="3"/>
      <c r="B1301" s="3"/>
      <c r="C1301" s="3"/>
      <c r="D1301" s="3"/>
      <c r="E1301" s="3"/>
      <c r="F1301" s="12"/>
      <c r="G1301" s="12"/>
      <c r="H1301" s="3"/>
      <c r="I1301" s="36" t="str">
        <f t="shared" si="100"/>
        <v/>
      </c>
      <c r="J1301" s="36" t="e">
        <f t="shared" si="101"/>
        <v>#VALUE!</v>
      </c>
      <c r="K1301" s="36" t="e">
        <f t="shared" si="102"/>
        <v>#VALUE!</v>
      </c>
      <c r="L1301" s="36" t="str">
        <f t="shared" si="103"/>
        <v/>
      </c>
      <c r="M1301" s="36" t="str">
        <f t="shared" si="104"/>
        <v>MQ250</v>
      </c>
    </row>
    <row r="1302" spans="1:13" hidden="1" x14ac:dyDescent="0.3">
      <c r="A1302" s="3"/>
      <c r="B1302" s="3"/>
      <c r="C1302" s="3"/>
      <c r="D1302" s="3"/>
      <c r="E1302" s="3"/>
      <c r="F1302" s="12"/>
      <c r="G1302" s="12"/>
      <c r="H1302" s="3"/>
      <c r="I1302" s="36" t="str">
        <f t="shared" si="100"/>
        <v/>
      </c>
      <c r="J1302" s="36" t="e">
        <f t="shared" si="101"/>
        <v>#VALUE!</v>
      </c>
      <c r="K1302" s="36" t="e">
        <f t="shared" si="102"/>
        <v>#VALUE!</v>
      </c>
      <c r="L1302" s="36" t="str">
        <f t="shared" si="103"/>
        <v/>
      </c>
      <c r="M1302" s="36" t="str">
        <f t="shared" si="104"/>
        <v>MQ250</v>
      </c>
    </row>
    <row r="1303" spans="1:13" hidden="1" x14ac:dyDescent="0.3">
      <c r="A1303" s="3"/>
      <c r="B1303" s="3"/>
      <c r="C1303" s="3"/>
      <c r="D1303" s="3"/>
      <c r="E1303" s="3"/>
      <c r="F1303" s="35"/>
      <c r="G1303" s="35"/>
      <c r="H1303" s="3"/>
      <c r="I1303" s="36" t="str">
        <f t="shared" si="100"/>
        <v/>
      </c>
      <c r="J1303" s="36" t="e">
        <f t="shared" si="101"/>
        <v>#VALUE!</v>
      </c>
      <c r="K1303" s="36" t="e">
        <f t="shared" si="102"/>
        <v>#VALUE!</v>
      </c>
      <c r="L1303" s="36" t="str">
        <f t="shared" si="103"/>
        <v/>
      </c>
      <c r="M1303" s="36" t="str">
        <f t="shared" si="104"/>
        <v>MQ250</v>
      </c>
    </row>
    <row r="1304" spans="1:13" hidden="1" x14ac:dyDescent="0.3">
      <c r="A1304" s="3"/>
      <c r="B1304" s="3"/>
      <c r="C1304" s="3"/>
      <c r="D1304" s="3"/>
      <c r="E1304" s="3"/>
      <c r="F1304" s="12"/>
      <c r="G1304" s="12"/>
      <c r="H1304" s="3"/>
      <c r="I1304" s="36" t="str">
        <f t="shared" si="100"/>
        <v/>
      </c>
      <c r="J1304" s="36" t="e">
        <f t="shared" si="101"/>
        <v>#VALUE!</v>
      </c>
      <c r="K1304" s="36" t="e">
        <f t="shared" si="102"/>
        <v>#VALUE!</v>
      </c>
      <c r="L1304" s="36" t="str">
        <f t="shared" si="103"/>
        <v/>
      </c>
      <c r="M1304" s="36" t="str">
        <f t="shared" si="104"/>
        <v>MQ250</v>
      </c>
    </row>
    <row r="1305" spans="1:13" hidden="1" x14ac:dyDescent="0.3">
      <c r="A1305" s="3"/>
      <c r="B1305" s="3"/>
      <c r="C1305" s="3"/>
      <c r="D1305" s="3"/>
      <c r="E1305" s="3"/>
      <c r="F1305" s="12"/>
      <c r="G1305" s="12"/>
      <c r="H1305" s="3"/>
      <c r="I1305" s="36" t="str">
        <f t="shared" si="100"/>
        <v/>
      </c>
      <c r="J1305" s="36" t="e">
        <f t="shared" si="101"/>
        <v>#VALUE!</v>
      </c>
      <c r="K1305" s="36" t="e">
        <f t="shared" si="102"/>
        <v>#VALUE!</v>
      </c>
      <c r="L1305" s="36" t="str">
        <f t="shared" si="103"/>
        <v/>
      </c>
      <c r="M1305" s="36" t="str">
        <f t="shared" si="104"/>
        <v>MQ250</v>
      </c>
    </row>
    <row r="1306" spans="1:13" hidden="1" x14ac:dyDescent="0.3">
      <c r="A1306" s="3"/>
      <c r="B1306" s="3"/>
      <c r="C1306" s="3"/>
      <c r="D1306" s="3"/>
      <c r="E1306" s="3"/>
      <c r="F1306" s="12"/>
      <c r="G1306" s="12"/>
      <c r="H1306" s="3"/>
      <c r="I1306" s="36" t="str">
        <f t="shared" si="100"/>
        <v/>
      </c>
      <c r="J1306" s="36" t="e">
        <f t="shared" si="101"/>
        <v>#VALUE!</v>
      </c>
      <c r="K1306" s="36" t="e">
        <f t="shared" si="102"/>
        <v>#VALUE!</v>
      </c>
      <c r="L1306" s="36" t="str">
        <f t="shared" si="103"/>
        <v/>
      </c>
      <c r="M1306" s="36" t="str">
        <f t="shared" si="104"/>
        <v>MQ250</v>
      </c>
    </row>
    <row r="1307" spans="1:13" hidden="1" x14ac:dyDescent="0.3">
      <c r="A1307" s="3"/>
      <c r="B1307" s="3"/>
      <c r="C1307" s="3"/>
      <c r="D1307" s="3"/>
      <c r="E1307" s="3"/>
      <c r="F1307" s="12"/>
      <c r="G1307" s="12"/>
      <c r="H1307" s="3"/>
      <c r="I1307" s="36" t="str">
        <f t="shared" si="100"/>
        <v/>
      </c>
      <c r="J1307" s="36" t="e">
        <f t="shared" si="101"/>
        <v>#VALUE!</v>
      </c>
      <c r="K1307" s="36" t="e">
        <f t="shared" si="102"/>
        <v>#VALUE!</v>
      </c>
      <c r="L1307" s="36" t="str">
        <f t="shared" si="103"/>
        <v/>
      </c>
      <c r="M1307" s="36" t="str">
        <f t="shared" si="104"/>
        <v>MQ250</v>
      </c>
    </row>
    <row r="1308" spans="1:13" hidden="1" x14ac:dyDescent="0.3">
      <c r="A1308" s="3"/>
      <c r="B1308" s="3"/>
      <c r="C1308" s="3"/>
      <c r="D1308" s="3"/>
      <c r="E1308" s="3"/>
      <c r="F1308" s="12"/>
      <c r="G1308" s="12"/>
      <c r="H1308" s="3"/>
      <c r="I1308" s="36" t="str">
        <f t="shared" si="100"/>
        <v/>
      </c>
      <c r="J1308" s="36" t="e">
        <f t="shared" si="101"/>
        <v>#VALUE!</v>
      </c>
      <c r="K1308" s="36" t="e">
        <f t="shared" si="102"/>
        <v>#VALUE!</v>
      </c>
      <c r="L1308" s="36" t="str">
        <f t="shared" si="103"/>
        <v/>
      </c>
      <c r="M1308" s="36" t="str">
        <f t="shared" si="104"/>
        <v>MQ250</v>
      </c>
    </row>
    <row r="1309" spans="1:13" hidden="1" x14ac:dyDescent="0.3">
      <c r="A1309" s="3"/>
      <c r="B1309" s="3"/>
      <c r="C1309" s="3"/>
      <c r="D1309" s="3"/>
      <c r="E1309" s="3"/>
      <c r="F1309" s="12"/>
      <c r="G1309" s="12"/>
      <c r="H1309" s="3"/>
      <c r="I1309" s="36" t="str">
        <f t="shared" si="100"/>
        <v/>
      </c>
      <c r="J1309" s="36" t="e">
        <f t="shared" si="101"/>
        <v>#VALUE!</v>
      </c>
      <c r="K1309" s="36" t="e">
        <f t="shared" si="102"/>
        <v>#VALUE!</v>
      </c>
      <c r="L1309" s="36" t="str">
        <f t="shared" si="103"/>
        <v/>
      </c>
      <c r="M1309" s="36" t="str">
        <f t="shared" si="104"/>
        <v>MQ250</v>
      </c>
    </row>
    <row r="1310" spans="1:13" hidden="1" x14ac:dyDescent="0.3">
      <c r="A1310" s="3"/>
      <c r="B1310" s="3"/>
      <c r="C1310" s="3"/>
      <c r="D1310" s="3"/>
      <c r="E1310" s="3"/>
      <c r="F1310" s="12"/>
      <c r="G1310" s="12"/>
      <c r="H1310" s="3"/>
      <c r="I1310" s="36" t="str">
        <f t="shared" si="100"/>
        <v/>
      </c>
      <c r="J1310" s="36" t="e">
        <f t="shared" si="101"/>
        <v>#VALUE!</v>
      </c>
      <c r="K1310" s="36" t="e">
        <f t="shared" si="102"/>
        <v>#VALUE!</v>
      </c>
      <c r="L1310" s="36" t="str">
        <f t="shared" si="103"/>
        <v/>
      </c>
      <c r="M1310" s="36" t="str">
        <f t="shared" si="104"/>
        <v>MQ250</v>
      </c>
    </row>
    <row r="1311" spans="1:13" hidden="1" x14ac:dyDescent="0.3">
      <c r="A1311" s="3"/>
      <c r="B1311" s="3"/>
      <c r="C1311" s="3"/>
      <c r="D1311" s="3"/>
      <c r="E1311" s="3"/>
      <c r="F1311" s="12"/>
      <c r="G1311" s="12"/>
      <c r="H1311" s="3"/>
      <c r="I1311" s="36" t="str">
        <f t="shared" si="100"/>
        <v/>
      </c>
      <c r="J1311" s="36" t="e">
        <f t="shared" si="101"/>
        <v>#VALUE!</v>
      </c>
      <c r="K1311" s="36" t="e">
        <f t="shared" si="102"/>
        <v>#VALUE!</v>
      </c>
      <c r="L1311" s="36" t="str">
        <f t="shared" si="103"/>
        <v/>
      </c>
      <c r="M1311" s="36" t="str">
        <f t="shared" si="104"/>
        <v>MQ250</v>
      </c>
    </row>
    <row r="1312" spans="1:13" hidden="1" x14ac:dyDescent="0.3">
      <c r="A1312" s="3"/>
      <c r="B1312" s="3"/>
      <c r="C1312" s="3"/>
      <c r="D1312" s="3"/>
      <c r="E1312" s="3"/>
      <c r="F1312" s="12"/>
      <c r="G1312" s="12"/>
      <c r="H1312" s="3"/>
      <c r="I1312" s="36" t="str">
        <f t="shared" si="100"/>
        <v/>
      </c>
      <c r="J1312" s="36" t="e">
        <f t="shared" si="101"/>
        <v>#VALUE!</v>
      </c>
      <c r="K1312" s="36" t="e">
        <f t="shared" si="102"/>
        <v>#VALUE!</v>
      </c>
      <c r="L1312" s="36" t="str">
        <f t="shared" si="103"/>
        <v/>
      </c>
      <c r="M1312" s="36" t="str">
        <f t="shared" si="104"/>
        <v>MQ250</v>
      </c>
    </row>
    <row r="1313" spans="1:13" hidden="1" x14ac:dyDescent="0.3">
      <c r="A1313" s="3"/>
      <c r="B1313" s="3"/>
      <c r="C1313" s="3"/>
      <c r="D1313" s="3"/>
      <c r="E1313" s="3"/>
      <c r="F1313" s="35"/>
      <c r="G1313" s="35"/>
      <c r="H1313" s="3"/>
      <c r="I1313" s="36" t="str">
        <f t="shared" si="100"/>
        <v/>
      </c>
      <c r="J1313" s="36" t="e">
        <f t="shared" si="101"/>
        <v>#VALUE!</v>
      </c>
      <c r="K1313" s="36" t="e">
        <f t="shared" si="102"/>
        <v>#VALUE!</v>
      </c>
      <c r="L1313" s="36" t="str">
        <f t="shared" si="103"/>
        <v/>
      </c>
      <c r="M1313" s="36" t="str">
        <f t="shared" si="104"/>
        <v>MQ250</v>
      </c>
    </row>
    <row r="1314" spans="1:13" hidden="1" x14ac:dyDescent="0.3">
      <c r="A1314" s="3"/>
      <c r="B1314" s="3"/>
      <c r="C1314" s="3"/>
      <c r="D1314" s="3"/>
      <c r="E1314" s="3"/>
      <c r="F1314" s="35"/>
      <c r="G1314" s="35"/>
      <c r="H1314" s="3"/>
      <c r="I1314" s="36" t="str">
        <f t="shared" si="100"/>
        <v/>
      </c>
      <c r="J1314" s="36" t="e">
        <f t="shared" si="101"/>
        <v>#VALUE!</v>
      </c>
      <c r="K1314" s="36" t="e">
        <f t="shared" si="102"/>
        <v>#VALUE!</v>
      </c>
      <c r="L1314" s="36" t="str">
        <f t="shared" si="103"/>
        <v/>
      </c>
      <c r="M1314" s="36" t="str">
        <f t="shared" si="104"/>
        <v>MQ250</v>
      </c>
    </row>
    <row r="1315" spans="1:13" hidden="1" x14ac:dyDescent="0.3">
      <c r="A1315" s="3"/>
      <c r="B1315" s="3"/>
      <c r="C1315" s="3"/>
      <c r="D1315" s="3"/>
      <c r="E1315" s="3"/>
      <c r="F1315" s="12"/>
      <c r="G1315" s="12"/>
      <c r="H1315" s="3"/>
      <c r="I1315" s="36" t="str">
        <f t="shared" si="100"/>
        <v/>
      </c>
      <c r="J1315" s="36" t="e">
        <f t="shared" si="101"/>
        <v>#VALUE!</v>
      </c>
      <c r="K1315" s="36" t="e">
        <f t="shared" si="102"/>
        <v>#VALUE!</v>
      </c>
      <c r="L1315" s="36" t="str">
        <f t="shared" si="103"/>
        <v/>
      </c>
      <c r="M1315" s="36" t="str">
        <f t="shared" si="104"/>
        <v>MQ250</v>
      </c>
    </row>
    <row r="1316" spans="1:13" hidden="1" x14ac:dyDescent="0.3">
      <c r="A1316" s="3"/>
      <c r="B1316" s="3"/>
      <c r="C1316" s="3"/>
      <c r="D1316" s="3"/>
      <c r="E1316" s="3"/>
      <c r="F1316" s="12"/>
      <c r="G1316" s="12"/>
      <c r="H1316" s="3"/>
      <c r="I1316" s="36" t="str">
        <f t="shared" si="100"/>
        <v/>
      </c>
      <c r="J1316" s="36" t="e">
        <f t="shared" si="101"/>
        <v>#VALUE!</v>
      </c>
      <c r="K1316" s="36" t="e">
        <f t="shared" si="102"/>
        <v>#VALUE!</v>
      </c>
      <c r="L1316" s="36" t="str">
        <f t="shared" si="103"/>
        <v/>
      </c>
      <c r="M1316" s="36" t="str">
        <f t="shared" si="104"/>
        <v>MQ250</v>
      </c>
    </row>
    <row r="1317" spans="1:13" hidden="1" x14ac:dyDescent="0.3">
      <c r="A1317" s="3"/>
      <c r="B1317" s="3"/>
      <c r="C1317" s="3"/>
      <c r="D1317" s="3"/>
      <c r="E1317" s="3"/>
      <c r="F1317" s="12"/>
      <c r="G1317" s="12"/>
      <c r="H1317" s="3"/>
      <c r="I1317" s="36" t="str">
        <f t="shared" si="100"/>
        <v/>
      </c>
      <c r="J1317" s="36" t="e">
        <f t="shared" si="101"/>
        <v>#VALUE!</v>
      </c>
      <c r="K1317" s="36" t="e">
        <f t="shared" si="102"/>
        <v>#VALUE!</v>
      </c>
      <c r="L1317" s="36" t="str">
        <f t="shared" si="103"/>
        <v/>
      </c>
      <c r="M1317" s="36" t="str">
        <f t="shared" si="104"/>
        <v>MQ250</v>
      </c>
    </row>
    <row r="1318" spans="1:13" hidden="1" x14ac:dyDescent="0.3">
      <c r="A1318" s="3"/>
      <c r="B1318" s="3"/>
      <c r="C1318" s="3"/>
      <c r="D1318" s="3"/>
      <c r="E1318" s="3"/>
      <c r="F1318" s="12"/>
      <c r="G1318" s="12"/>
      <c r="H1318" s="3"/>
      <c r="I1318" s="36" t="str">
        <f t="shared" si="100"/>
        <v/>
      </c>
      <c r="J1318" s="36" t="e">
        <f t="shared" si="101"/>
        <v>#VALUE!</v>
      </c>
      <c r="K1318" s="36" t="e">
        <f t="shared" si="102"/>
        <v>#VALUE!</v>
      </c>
      <c r="L1318" s="36" t="str">
        <f t="shared" si="103"/>
        <v/>
      </c>
      <c r="M1318" s="36" t="str">
        <f t="shared" si="104"/>
        <v>MQ250</v>
      </c>
    </row>
    <row r="1319" spans="1:13" hidden="1" x14ac:dyDescent="0.3">
      <c r="A1319" s="3"/>
      <c r="B1319" s="3"/>
      <c r="C1319" s="3"/>
      <c r="D1319" s="3"/>
      <c r="E1319" s="3"/>
      <c r="F1319" s="12"/>
      <c r="G1319" s="12"/>
      <c r="H1319" s="3"/>
      <c r="I1319" s="36" t="str">
        <f t="shared" si="100"/>
        <v/>
      </c>
      <c r="J1319" s="36" t="e">
        <f t="shared" si="101"/>
        <v>#VALUE!</v>
      </c>
      <c r="K1319" s="36" t="e">
        <f t="shared" si="102"/>
        <v>#VALUE!</v>
      </c>
      <c r="L1319" s="36" t="str">
        <f t="shared" si="103"/>
        <v/>
      </c>
      <c r="M1319" s="36" t="str">
        <f t="shared" si="104"/>
        <v>MQ250</v>
      </c>
    </row>
    <row r="1320" spans="1:13" hidden="1" x14ac:dyDescent="0.3">
      <c r="A1320" s="3"/>
      <c r="B1320" s="3"/>
      <c r="C1320" s="3"/>
      <c r="D1320" s="3"/>
      <c r="E1320" s="3"/>
      <c r="F1320" s="12"/>
      <c r="G1320" s="12"/>
      <c r="H1320" s="3"/>
      <c r="I1320" s="36" t="str">
        <f t="shared" si="100"/>
        <v/>
      </c>
      <c r="J1320" s="36" t="e">
        <f t="shared" si="101"/>
        <v>#VALUE!</v>
      </c>
      <c r="K1320" s="36" t="e">
        <f t="shared" si="102"/>
        <v>#VALUE!</v>
      </c>
      <c r="L1320" s="36" t="str">
        <f t="shared" si="103"/>
        <v/>
      </c>
      <c r="M1320" s="36" t="str">
        <f t="shared" si="104"/>
        <v>MQ250</v>
      </c>
    </row>
    <row r="1321" spans="1:13" hidden="1" x14ac:dyDescent="0.3">
      <c r="A1321" s="3"/>
      <c r="B1321" s="3"/>
      <c r="C1321" s="3"/>
      <c r="D1321" s="3"/>
      <c r="E1321" s="3"/>
      <c r="F1321" s="12"/>
      <c r="G1321" s="12"/>
      <c r="H1321" s="3"/>
      <c r="I1321" s="36" t="str">
        <f t="shared" si="100"/>
        <v/>
      </c>
      <c r="J1321" s="36" t="e">
        <f t="shared" si="101"/>
        <v>#VALUE!</v>
      </c>
      <c r="K1321" s="36" t="e">
        <f t="shared" si="102"/>
        <v>#VALUE!</v>
      </c>
      <c r="L1321" s="36" t="str">
        <f t="shared" si="103"/>
        <v/>
      </c>
      <c r="M1321" s="36" t="str">
        <f t="shared" si="104"/>
        <v>MQ250</v>
      </c>
    </row>
    <row r="1322" spans="1:13" hidden="1" x14ac:dyDescent="0.3">
      <c r="A1322" s="3"/>
      <c r="B1322" s="3"/>
      <c r="C1322" s="3"/>
      <c r="D1322" s="3"/>
      <c r="E1322" s="3"/>
      <c r="F1322" s="12"/>
      <c r="G1322" s="12"/>
      <c r="H1322" s="3"/>
      <c r="I1322" s="36" t="str">
        <f t="shared" si="100"/>
        <v/>
      </c>
      <c r="J1322" s="36" t="e">
        <f t="shared" si="101"/>
        <v>#VALUE!</v>
      </c>
      <c r="K1322" s="36" t="e">
        <f t="shared" si="102"/>
        <v>#VALUE!</v>
      </c>
      <c r="L1322" s="36" t="str">
        <f t="shared" si="103"/>
        <v/>
      </c>
      <c r="M1322" s="36" t="str">
        <f t="shared" si="104"/>
        <v>MQ250</v>
      </c>
    </row>
    <row r="1323" spans="1:13" hidden="1" x14ac:dyDescent="0.3">
      <c r="A1323" s="3"/>
      <c r="B1323" s="3"/>
      <c r="C1323" s="3"/>
      <c r="D1323" s="3"/>
      <c r="E1323" s="3"/>
      <c r="F1323" s="12"/>
      <c r="G1323" s="12"/>
      <c r="H1323" s="3"/>
      <c r="I1323" s="36" t="str">
        <f t="shared" si="100"/>
        <v/>
      </c>
      <c r="J1323" s="36" t="e">
        <f t="shared" si="101"/>
        <v>#VALUE!</v>
      </c>
      <c r="K1323" s="36" t="e">
        <f t="shared" si="102"/>
        <v>#VALUE!</v>
      </c>
      <c r="L1323" s="36" t="str">
        <f t="shared" si="103"/>
        <v/>
      </c>
      <c r="M1323" s="36" t="str">
        <f t="shared" si="104"/>
        <v>MQ250</v>
      </c>
    </row>
    <row r="1324" spans="1:13" hidden="1" x14ac:dyDescent="0.3">
      <c r="A1324" s="3"/>
      <c r="B1324" s="3"/>
      <c r="C1324" s="3"/>
      <c r="D1324" s="3"/>
      <c r="E1324" s="3"/>
      <c r="F1324" s="12"/>
      <c r="G1324" s="12"/>
      <c r="H1324" s="3"/>
      <c r="I1324" s="36" t="str">
        <f t="shared" si="100"/>
        <v/>
      </c>
      <c r="J1324" s="36" t="e">
        <f t="shared" si="101"/>
        <v>#VALUE!</v>
      </c>
      <c r="K1324" s="36" t="e">
        <f t="shared" si="102"/>
        <v>#VALUE!</v>
      </c>
      <c r="L1324" s="36" t="str">
        <f t="shared" si="103"/>
        <v/>
      </c>
      <c r="M1324" s="36" t="str">
        <f t="shared" si="104"/>
        <v>MQ250</v>
      </c>
    </row>
    <row r="1325" spans="1:13" hidden="1" x14ac:dyDescent="0.3">
      <c r="A1325" s="3"/>
      <c r="B1325" s="3"/>
      <c r="C1325" s="3"/>
      <c r="D1325" s="3"/>
      <c r="E1325" s="3"/>
      <c r="F1325" s="35"/>
      <c r="G1325" s="35"/>
      <c r="H1325" s="3"/>
      <c r="I1325" s="36" t="str">
        <f t="shared" si="100"/>
        <v/>
      </c>
      <c r="J1325" s="36" t="e">
        <f t="shared" si="101"/>
        <v>#VALUE!</v>
      </c>
      <c r="K1325" s="36" t="e">
        <f t="shared" si="102"/>
        <v>#VALUE!</v>
      </c>
      <c r="L1325" s="36" t="str">
        <f t="shared" si="103"/>
        <v/>
      </c>
      <c r="M1325" s="36" t="str">
        <f t="shared" si="104"/>
        <v>MQ250</v>
      </c>
    </row>
    <row r="1326" spans="1:13" hidden="1" x14ac:dyDescent="0.3">
      <c r="A1326" s="3"/>
      <c r="B1326" s="3"/>
      <c r="C1326" s="3"/>
      <c r="D1326" s="3"/>
      <c r="E1326" s="3"/>
      <c r="F1326" s="12"/>
      <c r="G1326" s="12"/>
      <c r="H1326" s="3"/>
      <c r="I1326" s="36" t="str">
        <f t="shared" si="100"/>
        <v/>
      </c>
      <c r="J1326" s="36" t="e">
        <f t="shared" si="101"/>
        <v>#VALUE!</v>
      </c>
      <c r="K1326" s="36" t="e">
        <f t="shared" si="102"/>
        <v>#VALUE!</v>
      </c>
      <c r="L1326" s="36" t="str">
        <f t="shared" si="103"/>
        <v/>
      </c>
      <c r="M1326" s="36" t="str">
        <f t="shared" si="104"/>
        <v>MQ250</v>
      </c>
    </row>
    <row r="1327" spans="1:13" hidden="1" x14ac:dyDescent="0.3">
      <c r="A1327" s="3"/>
      <c r="B1327" s="3"/>
      <c r="C1327" s="3"/>
      <c r="D1327" s="3"/>
      <c r="E1327" s="3"/>
      <c r="F1327" s="12"/>
      <c r="G1327" s="12"/>
      <c r="H1327" s="3"/>
      <c r="I1327" s="36" t="str">
        <f t="shared" si="100"/>
        <v/>
      </c>
      <c r="J1327" s="36" t="e">
        <f t="shared" si="101"/>
        <v>#VALUE!</v>
      </c>
      <c r="K1327" s="36" t="e">
        <f t="shared" si="102"/>
        <v>#VALUE!</v>
      </c>
      <c r="L1327" s="36" t="str">
        <f t="shared" si="103"/>
        <v/>
      </c>
      <c r="M1327" s="36" t="str">
        <f t="shared" si="104"/>
        <v>MQ250</v>
      </c>
    </row>
    <row r="1328" spans="1:13" hidden="1" x14ac:dyDescent="0.3">
      <c r="A1328" s="3"/>
      <c r="B1328" s="3"/>
      <c r="C1328" s="3"/>
      <c r="D1328" s="3"/>
      <c r="E1328" s="3"/>
      <c r="F1328" s="12"/>
      <c r="G1328" s="12"/>
      <c r="H1328" s="3"/>
      <c r="I1328" s="36" t="str">
        <f t="shared" si="100"/>
        <v/>
      </c>
      <c r="J1328" s="36" t="e">
        <f t="shared" si="101"/>
        <v>#VALUE!</v>
      </c>
      <c r="K1328" s="36" t="e">
        <f t="shared" si="102"/>
        <v>#VALUE!</v>
      </c>
      <c r="L1328" s="36" t="str">
        <f t="shared" si="103"/>
        <v/>
      </c>
      <c r="M1328" s="36" t="str">
        <f t="shared" si="104"/>
        <v>MQ250</v>
      </c>
    </row>
    <row r="1329" spans="1:13" hidden="1" x14ac:dyDescent="0.3">
      <c r="A1329" s="3"/>
      <c r="B1329" s="3"/>
      <c r="C1329" s="3"/>
      <c r="D1329" s="3"/>
      <c r="E1329" s="3"/>
      <c r="F1329" s="12"/>
      <c r="G1329" s="12"/>
      <c r="H1329" s="3"/>
      <c r="I1329" s="36" t="str">
        <f t="shared" si="100"/>
        <v/>
      </c>
      <c r="J1329" s="36" t="e">
        <f t="shared" si="101"/>
        <v>#VALUE!</v>
      </c>
      <c r="K1329" s="36" t="e">
        <f t="shared" si="102"/>
        <v>#VALUE!</v>
      </c>
      <c r="L1329" s="36" t="str">
        <f t="shared" si="103"/>
        <v/>
      </c>
      <c r="M1329" s="36" t="str">
        <f t="shared" si="104"/>
        <v>MQ250</v>
      </c>
    </row>
    <row r="1330" spans="1:13" hidden="1" x14ac:dyDescent="0.3">
      <c r="A1330" s="3"/>
      <c r="B1330" s="3"/>
      <c r="C1330" s="3"/>
      <c r="D1330" s="3"/>
      <c r="E1330" s="3"/>
      <c r="F1330" s="35"/>
      <c r="G1330" s="35"/>
      <c r="H1330" s="3"/>
      <c r="I1330" s="36" t="str">
        <f t="shared" si="100"/>
        <v/>
      </c>
      <c r="J1330" s="36" t="e">
        <f t="shared" si="101"/>
        <v>#VALUE!</v>
      </c>
      <c r="K1330" s="36" t="e">
        <f t="shared" si="102"/>
        <v>#VALUE!</v>
      </c>
      <c r="L1330" s="36" t="str">
        <f t="shared" si="103"/>
        <v/>
      </c>
      <c r="M1330" s="36" t="str">
        <f t="shared" si="104"/>
        <v>MQ250</v>
      </c>
    </row>
    <row r="1331" spans="1:13" hidden="1" x14ac:dyDescent="0.3">
      <c r="A1331" s="3"/>
      <c r="B1331" s="3"/>
      <c r="C1331" s="3"/>
      <c r="D1331" s="3"/>
      <c r="E1331" s="3"/>
      <c r="F1331" s="12"/>
      <c r="G1331" s="12"/>
      <c r="H1331" s="3"/>
      <c r="I1331" s="36" t="str">
        <f t="shared" si="100"/>
        <v/>
      </c>
      <c r="J1331" s="36" t="e">
        <f t="shared" si="101"/>
        <v>#VALUE!</v>
      </c>
      <c r="K1331" s="36" t="e">
        <f t="shared" si="102"/>
        <v>#VALUE!</v>
      </c>
      <c r="L1331" s="36" t="str">
        <f t="shared" si="103"/>
        <v/>
      </c>
      <c r="M1331" s="36" t="str">
        <f t="shared" si="104"/>
        <v>MQ250</v>
      </c>
    </row>
    <row r="1332" spans="1:13" hidden="1" x14ac:dyDescent="0.3">
      <c r="A1332" s="3"/>
      <c r="B1332" s="3"/>
      <c r="C1332" s="3"/>
      <c r="D1332" s="3"/>
      <c r="E1332" s="3"/>
      <c r="F1332" s="12"/>
      <c r="G1332" s="12"/>
      <c r="H1332" s="3"/>
      <c r="I1332" s="36" t="str">
        <f t="shared" si="100"/>
        <v/>
      </c>
      <c r="J1332" s="36" t="e">
        <f t="shared" si="101"/>
        <v>#VALUE!</v>
      </c>
      <c r="K1332" s="36" t="e">
        <f t="shared" si="102"/>
        <v>#VALUE!</v>
      </c>
      <c r="L1332" s="36" t="str">
        <f t="shared" si="103"/>
        <v/>
      </c>
      <c r="M1332" s="36" t="str">
        <f t="shared" si="104"/>
        <v>MQ250</v>
      </c>
    </row>
    <row r="1333" spans="1:13" hidden="1" x14ac:dyDescent="0.3">
      <c r="A1333" s="3"/>
      <c r="B1333" s="3"/>
      <c r="C1333" s="3"/>
      <c r="D1333" s="3"/>
      <c r="E1333" s="3"/>
      <c r="F1333" s="12"/>
      <c r="G1333" s="12"/>
      <c r="H1333" s="3"/>
      <c r="I1333" s="36" t="str">
        <f t="shared" si="100"/>
        <v/>
      </c>
      <c r="J1333" s="36" t="e">
        <f t="shared" si="101"/>
        <v>#VALUE!</v>
      </c>
      <c r="K1333" s="36" t="e">
        <f t="shared" si="102"/>
        <v>#VALUE!</v>
      </c>
      <c r="L1333" s="36" t="str">
        <f t="shared" si="103"/>
        <v/>
      </c>
      <c r="M1333" s="36" t="str">
        <f t="shared" si="104"/>
        <v>MQ250</v>
      </c>
    </row>
    <row r="1334" spans="1:13" hidden="1" x14ac:dyDescent="0.3">
      <c r="A1334" s="3"/>
      <c r="B1334" s="3"/>
      <c r="C1334" s="3"/>
      <c r="D1334" s="3"/>
      <c r="E1334" s="3"/>
      <c r="F1334" s="12"/>
      <c r="G1334" s="12"/>
      <c r="H1334" s="3"/>
      <c r="I1334" s="36" t="str">
        <f t="shared" si="100"/>
        <v/>
      </c>
      <c r="J1334" s="36" t="e">
        <f t="shared" si="101"/>
        <v>#VALUE!</v>
      </c>
      <c r="K1334" s="36" t="e">
        <f t="shared" si="102"/>
        <v>#VALUE!</v>
      </c>
      <c r="L1334" s="36" t="str">
        <f t="shared" si="103"/>
        <v/>
      </c>
      <c r="M1334" s="36" t="str">
        <f t="shared" si="104"/>
        <v>MQ250</v>
      </c>
    </row>
    <row r="1335" spans="1:13" hidden="1" x14ac:dyDescent="0.3">
      <c r="A1335" s="3"/>
      <c r="B1335" s="3"/>
      <c r="C1335" s="3"/>
      <c r="D1335" s="3"/>
      <c r="E1335" s="3"/>
      <c r="F1335" s="12"/>
      <c r="G1335" s="12"/>
      <c r="H1335" s="3"/>
      <c r="I1335" s="36" t="str">
        <f t="shared" si="100"/>
        <v/>
      </c>
      <c r="J1335" s="36" t="e">
        <f t="shared" si="101"/>
        <v>#VALUE!</v>
      </c>
      <c r="K1335" s="36" t="e">
        <f t="shared" si="102"/>
        <v>#VALUE!</v>
      </c>
      <c r="L1335" s="36" t="str">
        <f t="shared" si="103"/>
        <v/>
      </c>
      <c r="M1335" s="36" t="str">
        <f t="shared" si="104"/>
        <v>MQ250</v>
      </c>
    </row>
    <row r="1336" spans="1:13" hidden="1" x14ac:dyDescent="0.3">
      <c r="A1336" s="3"/>
      <c r="B1336" s="3"/>
      <c r="C1336" s="3"/>
      <c r="D1336" s="3"/>
      <c r="E1336" s="3"/>
      <c r="F1336" s="12"/>
      <c r="G1336" s="12"/>
      <c r="H1336" s="3"/>
      <c r="I1336" s="36" t="str">
        <f t="shared" si="100"/>
        <v/>
      </c>
      <c r="J1336" s="36" t="e">
        <f t="shared" si="101"/>
        <v>#VALUE!</v>
      </c>
      <c r="K1336" s="36" t="e">
        <f t="shared" si="102"/>
        <v>#VALUE!</v>
      </c>
      <c r="L1336" s="36" t="str">
        <f t="shared" si="103"/>
        <v/>
      </c>
      <c r="M1336" s="36" t="str">
        <f t="shared" si="104"/>
        <v>MQ250</v>
      </c>
    </row>
    <row r="1337" spans="1:13" hidden="1" x14ac:dyDescent="0.3">
      <c r="A1337" s="3"/>
      <c r="B1337" s="3"/>
      <c r="C1337" s="3"/>
      <c r="D1337" s="3"/>
      <c r="E1337" s="3"/>
      <c r="F1337" s="35"/>
      <c r="G1337" s="35"/>
      <c r="H1337" s="3"/>
      <c r="I1337" s="36" t="str">
        <f t="shared" si="100"/>
        <v/>
      </c>
      <c r="J1337" s="36" t="e">
        <f t="shared" si="101"/>
        <v>#VALUE!</v>
      </c>
      <c r="K1337" s="36" t="e">
        <f t="shared" si="102"/>
        <v>#VALUE!</v>
      </c>
      <c r="L1337" s="36" t="str">
        <f t="shared" si="103"/>
        <v/>
      </c>
      <c r="M1337" s="36" t="str">
        <f t="shared" si="104"/>
        <v>MQ250</v>
      </c>
    </row>
    <row r="1338" spans="1:13" hidden="1" x14ac:dyDescent="0.3">
      <c r="A1338" s="3"/>
      <c r="B1338" s="3"/>
      <c r="C1338" s="3"/>
      <c r="D1338" s="3"/>
      <c r="E1338" s="3"/>
      <c r="F1338" s="12"/>
      <c r="G1338" s="12"/>
      <c r="H1338" s="3"/>
      <c r="I1338" s="36" t="str">
        <f t="shared" si="100"/>
        <v/>
      </c>
      <c r="J1338" s="36" t="e">
        <f t="shared" si="101"/>
        <v>#VALUE!</v>
      </c>
      <c r="K1338" s="36" t="e">
        <f t="shared" si="102"/>
        <v>#VALUE!</v>
      </c>
      <c r="L1338" s="36" t="str">
        <f t="shared" si="103"/>
        <v/>
      </c>
      <c r="M1338" s="36" t="str">
        <f t="shared" si="104"/>
        <v>MQ250</v>
      </c>
    </row>
    <row r="1339" spans="1:13" hidden="1" x14ac:dyDescent="0.3">
      <c r="A1339" s="3"/>
      <c r="B1339" s="3"/>
      <c r="C1339" s="3"/>
      <c r="D1339" s="3"/>
      <c r="E1339" s="3"/>
      <c r="F1339" s="12"/>
      <c r="G1339" s="12"/>
      <c r="H1339" s="3"/>
      <c r="I1339" s="36" t="str">
        <f t="shared" si="100"/>
        <v/>
      </c>
      <c r="J1339" s="36" t="e">
        <f t="shared" si="101"/>
        <v>#VALUE!</v>
      </c>
      <c r="K1339" s="36" t="e">
        <f t="shared" si="102"/>
        <v>#VALUE!</v>
      </c>
      <c r="L1339" s="36" t="str">
        <f t="shared" si="103"/>
        <v/>
      </c>
      <c r="M1339" s="36" t="str">
        <f t="shared" si="104"/>
        <v>MQ250</v>
      </c>
    </row>
    <row r="1340" spans="1:13" hidden="1" x14ac:dyDescent="0.3">
      <c r="A1340" s="3"/>
      <c r="B1340" s="3"/>
      <c r="C1340" s="3"/>
      <c r="D1340" s="3"/>
      <c r="E1340" s="3"/>
      <c r="F1340" s="12"/>
      <c r="G1340" s="12"/>
      <c r="H1340" s="3"/>
      <c r="I1340" s="36" t="str">
        <f t="shared" si="100"/>
        <v/>
      </c>
      <c r="J1340" s="36" t="e">
        <f t="shared" si="101"/>
        <v>#VALUE!</v>
      </c>
      <c r="K1340" s="36" t="e">
        <f t="shared" si="102"/>
        <v>#VALUE!</v>
      </c>
      <c r="L1340" s="36" t="str">
        <f t="shared" si="103"/>
        <v/>
      </c>
      <c r="M1340" s="36" t="str">
        <f t="shared" si="104"/>
        <v>MQ250</v>
      </c>
    </row>
    <row r="1341" spans="1:13" hidden="1" x14ac:dyDescent="0.3">
      <c r="A1341" s="3"/>
      <c r="B1341" s="3"/>
      <c r="C1341" s="3"/>
      <c r="D1341" s="3"/>
      <c r="E1341" s="3"/>
      <c r="F1341" s="12"/>
      <c r="G1341" s="12"/>
      <c r="H1341" s="3"/>
      <c r="I1341" s="36" t="str">
        <f t="shared" si="100"/>
        <v/>
      </c>
      <c r="J1341" s="36" t="e">
        <f t="shared" si="101"/>
        <v>#VALUE!</v>
      </c>
      <c r="K1341" s="36" t="e">
        <f t="shared" si="102"/>
        <v>#VALUE!</v>
      </c>
      <c r="L1341" s="36" t="str">
        <f t="shared" si="103"/>
        <v/>
      </c>
      <c r="M1341" s="36" t="str">
        <f t="shared" si="104"/>
        <v>MQ250</v>
      </c>
    </row>
    <row r="1342" spans="1:13" hidden="1" x14ac:dyDescent="0.3">
      <c r="A1342" s="3"/>
      <c r="B1342" s="3"/>
      <c r="C1342" s="3"/>
      <c r="D1342" s="3"/>
      <c r="E1342" s="3"/>
      <c r="F1342" s="12"/>
      <c r="G1342" s="12"/>
      <c r="H1342" s="3"/>
      <c r="I1342" s="36" t="str">
        <f t="shared" si="100"/>
        <v/>
      </c>
      <c r="J1342" s="36" t="e">
        <f t="shared" si="101"/>
        <v>#VALUE!</v>
      </c>
      <c r="K1342" s="36" t="e">
        <f t="shared" si="102"/>
        <v>#VALUE!</v>
      </c>
      <c r="L1342" s="36" t="str">
        <f t="shared" si="103"/>
        <v/>
      </c>
      <c r="M1342" s="36" t="str">
        <f t="shared" si="104"/>
        <v>MQ250</v>
      </c>
    </row>
    <row r="1343" spans="1:13" hidden="1" x14ac:dyDescent="0.3">
      <c r="A1343" s="3"/>
      <c r="B1343" s="3"/>
      <c r="C1343" s="3"/>
      <c r="D1343" s="3"/>
      <c r="E1343" s="3"/>
      <c r="F1343" s="12"/>
      <c r="G1343" s="12"/>
      <c r="H1343" s="3"/>
      <c r="I1343" s="36" t="str">
        <f t="shared" si="100"/>
        <v/>
      </c>
      <c r="J1343" s="36" t="e">
        <f t="shared" si="101"/>
        <v>#VALUE!</v>
      </c>
      <c r="K1343" s="36" t="e">
        <f t="shared" si="102"/>
        <v>#VALUE!</v>
      </c>
      <c r="L1343" s="36" t="str">
        <f t="shared" si="103"/>
        <v/>
      </c>
      <c r="M1343" s="36" t="str">
        <f t="shared" si="104"/>
        <v>MQ250</v>
      </c>
    </row>
    <row r="1344" spans="1:13" hidden="1" x14ac:dyDescent="0.3">
      <c r="A1344" s="3"/>
      <c r="B1344" s="3"/>
      <c r="C1344" s="3"/>
      <c r="D1344" s="3"/>
      <c r="E1344" s="3"/>
      <c r="F1344" s="12"/>
      <c r="G1344" s="12"/>
      <c r="H1344" s="3"/>
      <c r="I1344" s="36" t="str">
        <f t="shared" si="100"/>
        <v/>
      </c>
      <c r="J1344" s="36" t="e">
        <f t="shared" si="101"/>
        <v>#VALUE!</v>
      </c>
      <c r="K1344" s="36" t="e">
        <f t="shared" si="102"/>
        <v>#VALUE!</v>
      </c>
      <c r="L1344" s="36" t="str">
        <f t="shared" si="103"/>
        <v/>
      </c>
      <c r="M1344" s="36" t="str">
        <f t="shared" si="104"/>
        <v>MQ250</v>
      </c>
    </row>
    <row r="1345" spans="1:13" hidden="1" x14ac:dyDescent="0.3">
      <c r="A1345" s="3"/>
      <c r="B1345" s="3"/>
      <c r="C1345" s="3"/>
      <c r="D1345" s="3"/>
      <c r="E1345" s="3"/>
      <c r="F1345" s="12"/>
      <c r="G1345" s="12"/>
      <c r="H1345" s="3"/>
      <c r="I1345" s="36" t="str">
        <f t="shared" si="100"/>
        <v/>
      </c>
      <c r="J1345" s="36" t="e">
        <f t="shared" si="101"/>
        <v>#VALUE!</v>
      </c>
      <c r="K1345" s="36" t="e">
        <f t="shared" si="102"/>
        <v>#VALUE!</v>
      </c>
      <c r="L1345" s="36" t="str">
        <f t="shared" si="103"/>
        <v/>
      </c>
      <c r="M1345" s="36" t="str">
        <f t="shared" si="104"/>
        <v>MQ250</v>
      </c>
    </row>
    <row r="1346" spans="1:13" hidden="1" x14ac:dyDescent="0.3">
      <c r="A1346" s="3"/>
      <c r="B1346" s="3"/>
      <c r="C1346" s="3"/>
      <c r="D1346" s="3"/>
      <c r="E1346" s="3"/>
      <c r="F1346" s="12"/>
      <c r="G1346" s="12"/>
      <c r="H1346" s="3"/>
      <c r="I1346" s="36" t="str">
        <f t="shared" si="100"/>
        <v/>
      </c>
      <c r="J1346" s="36" t="e">
        <f t="shared" si="101"/>
        <v>#VALUE!</v>
      </c>
      <c r="K1346" s="36" t="e">
        <f t="shared" si="102"/>
        <v>#VALUE!</v>
      </c>
      <c r="L1346" s="36" t="str">
        <f t="shared" si="103"/>
        <v/>
      </c>
      <c r="M1346" s="36" t="str">
        <f t="shared" si="104"/>
        <v>MQ250</v>
      </c>
    </row>
    <row r="1347" spans="1:13" hidden="1" x14ac:dyDescent="0.3">
      <c r="A1347" s="3"/>
      <c r="B1347" s="3"/>
      <c r="C1347" s="3"/>
      <c r="D1347" s="3"/>
      <c r="E1347" s="3"/>
      <c r="F1347" s="12"/>
      <c r="G1347" s="12"/>
      <c r="H1347" s="3"/>
      <c r="I1347" s="36" t="str">
        <f t="shared" ref="I1347:I1410" si="105">IF(OR(LEN(B1347)=9,LEN(B1347)=5),MID(B1347,1,4),MID(B1347,1,5))</f>
        <v/>
      </c>
      <c r="J1347" s="36" t="e">
        <f t="shared" ref="J1347:J1410" si="106">IF(MID(I1347,5,1)&lt;&gt;"",MID(I1347,4,2),MID(I1347,4,1))*1</f>
        <v>#VALUE!</v>
      </c>
      <c r="K1347" s="36" t="e">
        <f t="shared" ref="K1347:K1410" si="107">+MID(B1347,1,2)*1</f>
        <v>#VALUE!</v>
      </c>
      <c r="L1347" s="36" t="str">
        <f t="shared" ref="L1347:L1410" si="108">+MID(B1347,3,1)</f>
        <v/>
      </c>
      <c r="M1347" s="36" t="str">
        <f t="shared" ref="M1347:M1410" si="109">+IF(A1347="1FO","D3",IF(A1347="1CT","D4",IF(OR(A1347="PC2",A1347="RAB"),"MQ200","MQ250")))</f>
        <v>MQ250</v>
      </c>
    </row>
    <row r="1348" spans="1:13" hidden="1" x14ac:dyDescent="0.3">
      <c r="A1348" s="3"/>
      <c r="B1348" s="3"/>
      <c r="C1348" s="3"/>
      <c r="D1348" s="3"/>
      <c r="E1348" s="3"/>
      <c r="F1348" s="12"/>
      <c r="G1348" s="12"/>
      <c r="H1348" s="3"/>
      <c r="I1348" s="36" t="str">
        <f t="shared" si="105"/>
        <v/>
      </c>
      <c r="J1348" s="36" t="e">
        <f t="shared" si="106"/>
        <v>#VALUE!</v>
      </c>
      <c r="K1348" s="36" t="e">
        <f t="shared" si="107"/>
        <v>#VALUE!</v>
      </c>
      <c r="L1348" s="36" t="str">
        <f t="shared" si="108"/>
        <v/>
      </c>
      <c r="M1348" s="36" t="str">
        <f t="shared" si="109"/>
        <v>MQ250</v>
      </c>
    </row>
    <row r="1349" spans="1:13" hidden="1" x14ac:dyDescent="0.3">
      <c r="A1349" s="3"/>
      <c r="B1349" s="3"/>
      <c r="C1349" s="3"/>
      <c r="D1349" s="3"/>
      <c r="E1349" s="3"/>
      <c r="F1349" s="12"/>
      <c r="G1349" s="12"/>
      <c r="H1349" s="3"/>
      <c r="I1349" s="36" t="str">
        <f t="shared" si="105"/>
        <v/>
      </c>
      <c r="J1349" s="36" t="e">
        <f t="shared" si="106"/>
        <v>#VALUE!</v>
      </c>
      <c r="K1349" s="36" t="e">
        <f t="shared" si="107"/>
        <v>#VALUE!</v>
      </c>
      <c r="L1349" s="36" t="str">
        <f t="shared" si="108"/>
        <v/>
      </c>
      <c r="M1349" s="36" t="str">
        <f t="shared" si="109"/>
        <v>MQ250</v>
      </c>
    </row>
    <row r="1350" spans="1:13" hidden="1" x14ac:dyDescent="0.3">
      <c r="A1350" s="3"/>
      <c r="B1350" s="3"/>
      <c r="C1350" s="3"/>
      <c r="D1350" s="3"/>
      <c r="E1350" s="3"/>
      <c r="F1350" s="12"/>
      <c r="G1350" s="12"/>
      <c r="H1350" s="3"/>
      <c r="I1350" s="36" t="str">
        <f t="shared" si="105"/>
        <v/>
      </c>
      <c r="J1350" s="36" t="e">
        <f t="shared" si="106"/>
        <v>#VALUE!</v>
      </c>
      <c r="K1350" s="36" t="e">
        <f t="shared" si="107"/>
        <v>#VALUE!</v>
      </c>
      <c r="L1350" s="36" t="str">
        <f t="shared" si="108"/>
        <v/>
      </c>
      <c r="M1350" s="36" t="str">
        <f t="shared" si="109"/>
        <v>MQ250</v>
      </c>
    </row>
    <row r="1351" spans="1:13" hidden="1" x14ac:dyDescent="0.3">
      <c r="A1351" s="3"/>
      <c r="B1351" s="3"/>
      <c r="C1351" s="3"/>
      <c r="D1351" s="3"/>
      <c r="E1351" s="3"/>
      <c r="F1351" s="12"/>
      <c r="G1351" s="12"/>
      <c r="H1351" s="3"/>
      <c r="I1351" s="36" t="str">
        <f t="shared" si="105"/>
        <v/>
      </c>
      <c r="J1351" s="36" t="e">
        <f t="shared" si="106"/>
        <v>#VALUE!</v>
      </c>
      <c r="K1351" s="36" t="e">
        <f t="shared" si="107"/>
        <v>#VALUE!</v>
      </c>
      <c r="L1351" s="36" t="str">
        <f t="shared" si="108"/>
        <v/>
      </c>
      <c r="M1351" s="36" t="str">
        <f t="shared" si="109"/>
        <v>MQ250</v>
      </c>
    </row>
    <row r="1352" spans="1:13" hidden="1" x14ac:dyDescent="0.3">
      <c r="A1352" s="3"/>
      <c r="B1352" s="3"/>
      <c r="C1352" s="3"/>
      <c r="D1352" s="3"/>
      <c r="E1352" s="3"/>
      <c r="F1352" s="12"/>
      <c r="G1352" s="12"/>
      <c r="H1352" s="3"/>
      <c r="I1352" s="36" t="str">
        <f t="shared" si="105"/>
        <v/>
      </c>
      <c r="J1352" s="36" t="e">
        <f t="shared" si="106"/>
        <v>#VALUE!</v>
      </c>
      <c r="K1352" s="36" t="e">
        <f t="shared" si="107"/>
        <v>#VALUE!</v>
      </c>
      <c r="L1352" s="36" t="str">
        <f t="shared" si="108"/>
        <v/>
      </c>
      <c r="M1352" s="36" t="str">
        <f t="shared" si="109"/>
        <v>MQ250</v>
      </c>
    </row>
    <row r="1353" spans="1:13" hidden="1" x14ac:dyDescent="0.3">
      <c r="A1353" s="3"/>
      <c r="B1353" s="3"/>
      <c r="C1353" s="3"/>
      <c r="D1353" s="3"/>
      <c r="E1353" s="3"/>
      <c r="F1353" s="12"/>
      <c r="G1353" s="12"/>
      <c r="H1353" s="3"/>
      <c r="I1353" s="36" t="str">
        <f t="shared" si="105"/>
        <v/>
      </c>
      <c r="J1353" s="36" t="e">
        <f t="shared" si="106"/>
        <v>#VALUE!</v>
      </c>
      <c r="K1353" s="36" t="e">
        <f t="shared" si="107"/>
        <v>#VALUE!</v>
      </c>
      <c r="L1353" s="36" t="str">
        <f t="shared" si="108"/>
        <v/>
      </c>
      <c r="M1353" s="36" t="str">
        <f t="shared" si="109"/>
        <v>MQ250</v>
      </c>
    </row>
    <row r="1354" spans="1:13" hidden="1" x14ac:dyDescent="0.3">
      <c r="A1354" s="3"/>
      <c r="B1354" s="3"/>
      <c r="C1354" s="3"/>
      <c r="D1354" s="3"/>
      <c r="E1354" s="3"/>
      <c r="F1354" s="12"/>
      <c r="G1354" s="12"/>
      <c r="H1354" s="3"/>
      <c r="I1354" s="36" t="str">
        <f t="shared" si="105"/>
        <v/>
      </c>
      <c r="J1354" s="36" t="e">
        <f t="shared" si="106"/>
        <v>#VALUE!</v>
      </c>
      <c r="K1354" s="36" t="e">
        <f t="shared" si="107"/>
        <v>#VALUE!</v>
      </c>
      <c r="L1354" s="36" t="str">
        <f t="shared" si="108"/>
        <v/>
      </c>
      <c r="M1354" s="36" t="str">
        <f t="shared" si="109"/>
        <v>MQ250</v>
      </c>
    </row>
    <row r="1355" spans="1:13" hidden="1" x14ac:dyDescent="0.3">
      <c r="A1355" s="3"/>
      <c r="B1355" s="3"/>
      <c r="C1355" s="3"/>
      <c r="D1355" s="3"/>
      <c r="E1355" s="3"/>
      <c r="F1355" s="12"/>
      <c r="G1355" s="12"/>
      <c r="H1355" s="3"/>
      <c r="I1355" s="36" t="str">
        <f t="shared" si="105"/>
        <v/>
      </c>
      <c r="J1355" s="36" t="e">
        <f t="shared" si="106"/>
        <v>#VALUE!</v>
      </c>
      <c r="K1355" s="36" t="e">
        <f t="shared" si="107"/>
        <v>#VALUE!</v>
      </c>
      <c r="L1355" s="36" t="str">
        <f t="shared" si="108"/>
        <v/>
      </c>
      <c r="M1355" s="36" t="str">
        <f t="shared" si="109"/>
        <v>MQ250</v>
      </c>
    </row>
    <row r="1356" spans="1:13" hidden="1" x14ac:dyDescent="0.3">
      <c r="A1356" s="3"/>
      <c r="B1356" s="3"/>
      <c r="C1356" s="3"/>
      <c r="D1356" s="3"/>
      <c r="E1356" s="3"/>
      <c r="F1356" s="12"/>
      <c r="G1356" s="12"/>
      <c r="H1356" s="3"/>
      <c r="I1356" s="36" t="str">
        <f t="shared" si="105"/>
        <v/>
      </c>
      <c r="J1356" s="36" t="e">
        <f t="shared" si="106"/>
        <v>#VALUE!</v>
      </c>
      <c r="K1356" s="36" t="e">
        <f t="shared" si="107"/>
        <v>#VALUE!</v>
      </c>
      <c r="L1356" s="36" t="str">
        <f t="shared" si="108"/>
        <v/>
      </c>
      <c r="M1356" s="36" t="str">
        <f t="shared" si="109"/>
        <v>MQ250</v>
      </c>
    </row>
    <row r="1357" spans="1:13" hidden="1" x14ac:dyDescent="0.3">
      <c r="A1357" s="3"/>
      <c r="B1357" s="3"/>
      <c r="C1357" s="3"/>
      <c r="D1357" s="3"/>
      <c r="E1357" s="3"/>
      <c r="F1357" s="12"/>
      <c r="G1357" s="12"/>
      <c r="H1357" s="3"/>
      <c r="I1357" s="36" t="str">
        <f t="shared" si="105"/>
        <v/>
      </c>
      <c r="J1357" s="36" t="e">
        <f t="shared" si="106"/>
        <v>#VALUE!</v>
      </c>
      <c r="K1357" s="36" t="e">
        <f t="shared" si="107"/>
        <v>#VALUE!</v>
      </c>
      <c r="L1357" s="36" t="str">
        <f t="shared" si="108"/>
        <v/>
      </c>
      <c r="M1357" s="36" t="str">
        <f t="shared" si="109"/>
        <v>MQ250</v>
      </c>
    </row>
    <row r="1358" spans="1:13" hidden="1" x14ac:dyDescent="0.3">
      <c r="A1358" s="3"/>
      <c r="B1358" s="3"/>
      <c r="C1358" s="3"/>
      <c r="D1358" s="3"/>
      <c r="E1358" s="3"/>
      <c r="F1358" s="12"/>
      <c r="G1358" s="12"/>
      <c r="H1358" s="3"/>
      <c r="I1358" s="36" t="str">
        <f t="shared" si="105"/>
        <v/>
      </c>
      <c r="J1358" s="36" t="e">
        <f t="shared" si="106"/>
        <v>#VALUE!</v>
      </c>
      <c r="K1358" s="36" t="e">
        <f t="shared" si="107"/>
        <v>#VALUE!</v>
      </c>
      <c r="L1358" s="36" t="str">
        <f t="shared" si="108"/>
        <v/>
      </c>
      <c r="M1358" s="36" t="str">
        <f t="shared" si="109"/>
        <v>MQ250</v>
      </c>
    </row>
    <row r="1359" spans="1:13" hidden="1" x14ac:dyDescent="0.3">
      <c r="A1359" s="3"/>
      <c r="B1359" s="3"/>
      <c r="C1359" s="3"/>
      <c r="D1359" s="3"/>
      <c r="E1359" s="3"/>
      <c r="F1359" s="12"/>
      <c r="G1359" s="12"/>
      <c r="H1359" s="3"/>
      <c r="I1359" s="36" t="str">
        <f t="shared" si="105"/>
        <v/>
      </c>
      <c r="J1359" s="36" t="e">
        <f t="shared" si="106"/>
        <v>#VALUE!</v>
      </c>
      <c r="K1359" s="36" t="e">
        <f t="shared" si="107"/>
        <v>#VALUE!</v>
      </c>
      <c r="L1359" s="36" t="str">
        <f t="shared" si="108"/>
        <v/>
      </c>
      <c r="M1359" s="36" t="str">
        <f t="shared" si="109"/>
        <v>MQ250</v>
      </c>
    </row>
    <row r="1360" spans="1:13" hidden="1" x14ac:dyDescent="0.3">
      <c r="A1360" s="3"/>
      <c r="B1360" s="3"/>
      <c r="C1360" s="3"/>
      <c r="D1360" s="3"/>
      <c r="E1360" s="3"/>
      <c r="F1360" s="12"/>
      <c r="G1360" s="12"/>
      <c r="H1360" s="3"/>
      <c r="I1360" s="36" t="str">
        <f t="shared" si="105"/>
        <v/>
      </c>
      <c r="J1360" s="36" t="e">
        <f t="shared" si="106"/>
        <v>#VALUE!</v>
      </c>
      <c r="K1360" s="36" t="e">
        <f t="shared" si="107"/>
        <v>#VALUE!</v>
      </c>
      <c r="L1360" s="36" t="str">
        <f t="shared" si="108"/>
        <v/>
      </c>
      <c r="M1360" s="36" t="str">
        <f t="shared" si="109"/>
        <v>MQ250</v>
      </c>
    </row>
    <row r="1361" spans="1:13" hidden="1" x14ac:dyDescent="0.3">
      <c r="A1361" s="3"/>
      <c r="B1361" s="3"/>
      <c r="C1361" s="3"/>
      <c r="D1361" s="3"/>
      <c r="E1361" s="3"/>
      <c r="F1361" s="12"/>
      <c r="G1361" s="12"/>
      <c r="H1361" s="3"/>
      <c r="I1361" s="36" t="str">
        <f t="shared" si="105"/>
        <v/>
      </c>
      <c r="J1361" s="36" t="e">
        <f t="shared" si="106"/>
        <v>#VALUE!</v>
      </c>
      <c r="K1361" s="36" t="e">
        <f t="shared" si="107"/>
        <v>#VALUE!</v>
      </c>
      <c r="L1361" s="36" t="str">
        <f t="shared" si="108"/>
        <v/>
      </c>
      <c r="M1361" s="36" t="str">
        <f t="shared" si="109"/>
        <v>MQ250</v>
      </c>
    </row>
    <row r="1362" spans="1:13" hidden="1" x14ac:dyDescent="0.3">
      <c r="A1362" s="3"/>
      <c r="B1362" s="3"/>
      <c r="C1362" s="3"/>
      <c r="D1362" s="3"/>
      <c r="E1362" s="3"/>
      <c r="F1362" s="12"/>
      <c r="G1362" s="12"/>
      <c r="H1362" s="3"/>
      <c r="I1362" s="36" t="str">
        <f t="shared" si="105"/>
        <v/>
      </c>
      <c r="J1362" s="36" t="e">
        <f t="shared" si="106"/>
        <v>#VALUE!</v>
      </c>
      <c r="K1362" s="36" t="e">
        <f t="shared" si="107"/>
        <v>#VALUE!</v>
      </c>
      <c r="L1362" s="36" t="str">
        <f t="shared" si="108"/>
        <v/>
      </c>
      <c r="M1362" s="36" t="str">
        <f t="shared" si="109"/>
        <v>MQ250</v>
      </c>
    </row>
    <row r="1363" spans="1:13" hidden="1" x14ac:dyDescent="0.3">
      <c r="A1363" s="3"/>
      <c r="B1363" s="3"/>
      <c r="C1363" s="3"/>
      <c r="D1363" s="3"/>
      <c r="E1363" s="3"/>
      <c r="F1363" s="12"/>
      <c r="G1363" s="12"/>
      <c r="H1363" s="3"/>
      <c r="I1363" s="36" t="str">
        <f t="shared" si="105"/>
        <v/>
      </c>
      <c r="J1363" s="36" t="e">
        <f t="shared" si="106"/>
        <v>#VALUE!</v>
      </c>
      <c r="K1363" s="36" t="e">
        <f t="shared" si="107"/>
        <v>#VALUE!</v>
      </c>
      <c r="L1363" s="36" t="str">
        <f t="shared" si="108"/>
        <v/>
      </c>
      <c r="M1363" s="36" t="str">
        <f t="shared" si="109"/>
        <v>MQ250</v>
      </c>
    </row>
    <row r="1364" spans="1:13" hidden="1" x14ac:dyDescent="0.3">
      <c r="A1364" s="3"/>
      <c r="B1364" s="3"/>
      <c r="C1364" s="3"/>
      <c r="D1364" s="3"/>
      <c r="E1364" s="3"/>
      <c r="F1364" s="12"/>
      <c r="G1364" s="12"/>
      <c r="H1364" s="3"/>
      <c r="I1364" s="36" t="str">
        <f t="shared" si="105"/>
        <v/>
      </c>
      <c r="J1364" s="36" t="e">
        <f t="shared" si="106"/>
        <v>#VALUE!</v>
      </c>
      <c r="K1364" s="36" t="e">
        <f t="shared" si="107"/>
        <v>#VALUE!</v>
      </c>
      <c r="L1364" s="36" t="str">
        <f t="shared" si="108"/>
        <v/>
      </c>
      <c r="M1364" s="36" t="str">
        <f t="shared" si="109"/>
        <v>MQ250</v>
      </c>
    </row>
    <row r="1365" spans="1:13" hidden="1" x14ac:dyDescent="0.3">
      <c r="A1365" s="3"/>
      <c r="B1365" s="3"/>
      <c r="C1365" s="3"/>
      <c r="D1365" s="3"/>
      <c r="E1365" s="3"/>
      <c r="F1365" s="12"/>
      <c r="G1365" s="12"/>
      <c r="H1365" s="3"/>
      <c r="I1365" s="36" t="str">
        <f t="shared" si="105"/>
        <v/>
      </c>
      <c r="J1365" s="36" t="e">
        <f t="shared" si="106"/>
        <v>#VALUE!</v>
      </c>
      <c r="K1365" s="36" t="e">
        <f t="shared" si="107"/>
        <v>#VALUE!</v>
      </c>
      <c r="L1365" s="36" t="str">
        <f t="shared" si="108"/>
        <v/>
      </c>
      <c r="M1365" s="36" t="str">
        <f t="shared" si="109"/>
        <v>MQ250</v>
      </c>
    </row>
    <row r="1366" spans="1:13" hidden="1" x14ac:dyDescent="0.3">
      <c r="A1366" s="3"/>
      <c r="B1366" s="3"/>
      <c r="C1366" s="3"/>
      <c r="D1366" s="3"/>
      <c r="E1366" s="3"/>
      <c r="F1366" s="12"/>
      <c r="G1366" s="12"/>
      <c r="H1366" s="3"/>
      <c r="I1366" s="36" t="str">
        <f t="shared" si="105"/>
        <v/>
      </c>
      <c r="J1366" s="36" t="e">
        <f t="shared" si="106"/>
        <v>#VALUE!</v>
      </c>
      <c r="K1366" s="36" t="e">
        <f t="shared" si="107"/>
        <v>#VALUE!</v>
      </c>
      <c r="L1366" s="36" t="str">
        <f t="shared" si="108"/>
        <v/>
      </c>
      <c r="M1366" s="36" t="str">
        <f t="shared" si="109"/>
        <v>MQ250</v>
      </c>
    </row>
    <row r="1367" spans="1:13" hidden="1" x14ac:dyDescent="0.3">
      <c r="A1367" s="3"/>
      <c r="B1367" s="3"/>
      <c r="C1367" s="3"/>
      <c r="D1367" s="3"/>
      <c r="E1367" s="3"/>
      <c r="F1367" s="12"/>
      <c r="G1367" s="12"/>
      <c r="H1367" s="3"/>
      <c r="I1367" s="36" t="str">
        <f t="shared" si="105"/>
        <v/>
      </c>
      <c r="J1367" s="36" t="e">
        <f t="shared" si="106"/>
        <v>#VALUE!</v>
      </c>
      <c r="K1367" s="36" t="e">
        <f t="shared" si="107"/>
        <v>#VALUE!</v>
      </c>
      <c r="L1367" s="36" t="str">
        <f t="shared" si="108"/>
        <v/>
      </c>
      <c r="M1367" s="36" t="str">
        <f t="shared" si="109"/>
        <v>MQ250</v>
      </c>
    </row>
    <row r="1368" spans="1:13" hidden="1" x14ac:dyDescent="0.3">
      <c r="A1368" s="3"/>
      <c r="B1368" s="3"/>
      <c r="C1368" s="3"/>
      <c r="D1368" s="3"/>
      <c r="E1368" s="3"/>
      <c r="F1368" s="12"/>
      <c r="G1368" s="12"/>
      <c r="H1368" s="3"/>
      <c r="I1368" s="36" t="str">
        <f t="shared" si="105"/>
        <v/>
      </c>
      <c r="J1368" s="36" t="e">
        <f t="shared" si="106"/>
        <v>#VALUE!</v>
      </c>
      <c r="K1368" s="36" t="e">
        <f t="shared" si="107"/>
        <v>#VALUE!</v>
      </c>
      <c r="L1368" s="36" t="str">
        <f t="shared" si="108"/>
        <v/>
      </c>
      <c r="M1368" s="36" t="str">
        <f t="shared" si="109"/>
        <v>MQ250</v>
      </c>
    </row>
    <row r="1369" spans="1:13" hidden="1" x14ac:dyDescent="0.3">
      <c r="A1369" s="3"/>
      <c r="B1369" s="3"/>
      <c r="C1369" s="3"/>
      <c r="D1369" s="3"/>
      <c r="E1369" s="3"/>
      <c r="F1369" s="12"/>
      <c r="G1369" s="12"/>
      <c r="H1369" s="3"/>
      <c r="I1369" s="36" t="str">
        <f t="shared" si="105"/>
        <v/>
      </c>
      <c r="J1369" s="36" t="e">
        <f t="shared" si="106"/>
        <v>#VALUE!</v>
      </c>
      <c r="K1369" s="36" t="e">
        <f t="shared" si="107"/>
        <v>#VALUE!</v>
      </c>
      <c r="L1369" s="36" t="str">
        <f t="shared" si="108"/>
        <v/>
      </c>
      <c r="M1369" s="36" t="str">
        <f t="shared" si="109"/>
        <v>MQ250</v>
      </c>
    </row>
    <row r="1370" spans="1:13" hidden="1" x14ac:dyDescent="0.3">
      <c r="A1370" s="3"/>
      <c r="B1370" s="3"/>
      <c r="C1370" s="3"/>
      <c r="D1370" s="3"/>
      <c r="E1370" s="3"/>
      <c r="F1370" s="12"/>
      <c r="G1370" s="12"/>
      <c r="H1370" s="3"/>
      <c r="I1370" s="36" t="str">
        <f t="shared" si="105"/>
        <v/>
      </c>
      <c r="J1370" s="36" t="e">
        <f t="shared" si="106"/>
        <v>#VALUE!</v>
      </c>
      <c r="K1370" s="36" t="e">
        <f t="shared" si="107"/>
        <v>#VALUE!</v>
      </c>
      <c r="L1370" s="36" t="str">
        <f t="shared" si="108"/>
        <v/>
      </c>
      <c r="M1370" s="36" t="str">
        <f t="shared" si="109"/>
        <v>MQ250</v>
      </c>
    </row>
    <row r="1371" spans="1:13" hidden="1" x14ac:dyDescent="0.3">
      <c r="A1371" s="3"/>
      <c r="B1371" s="3"/>
      <c r="C1371" s="3"/>
      <c r="D1371" s="3"/>
      <c r="E1371" s="3"/>
      <c r="F1371" s="12"/>
      <c r="G1371" s="12"/>
      <c r="H1371" s="3"/>
      <c r="I1371" s="36" t="str">
        <f t="shared" si="105"/>
        <v/>
      </c>
      <c r="J1371" s="36" t="e">
        <f t="shared" si="106"/>
        <v>#VALUE!</v>
      </c>
      <c r="K1371" s="36" t="e">
        <f t="shared" si="107"/>
        <v>#VALUE!</v>
      </c>
      <c r="L1371" s="36" t="str">
        <f t="shared" si="108"/>
        <v/>
      </c>
      <c r="M1371" s="36" t="str">
        <f t="shared" si="109"/>
        <v>MQ250</v>
      </c>
    </row>
    <row r="1372" spans="1:13" hidden="1" x14ac:dyDescent="0.3">
      <c r="A1372" s="3"/>
      <c r="B1372" s="3"/>
      <c r="C1372" s="3"/>
      <c r="D1372" s="3"/>
      <c r="E1372" s="3"/>
      <c r="F1372" s="12"/>
      <c r="G1372" s="12"/>
      <c r="H1372" s="3"/>
      <c r="I1372" s="36" t="str">
        <f t="shared" si="105"/>
        <v/>
      </c>
      <c r="J1372" s="36" t="e">
        <f t="shared" si="106"/>
        <v>#VALUE!</v>
      </c>
      <c r="K1372" s="36" t="e">
        <f t="shared" si="107"/>
        <v>#VALUE!</v>
      </c>
      <c r="L1372" s="36" t="str">
        <f t="shared" si="108"/>
        <v/>
      </c>
      <c r="M1372" s="36" t="str">
        <f t="shared" si="109"/>
        <v>MQ250</v>
      </c>
    </row>
    <row r="1373" spans="1:13" hidden="1" x14ac:dyDescent="0.3">
      <c r="A1373" s="3"/>
      <c r="B1373" s="3"/>
      <c r="C1373" s="3"/>
      <c r="D1373" s="3"/>
      <c r="E1373" s="3"/>
      <c r="F1373" s="12"/>
      <c r="G1373" s="12"/>
      <c r="H1373" s="3"/>
      <c r="I1373" s="36" t="str">
        <f t="shared" si="105"/>
        <v/>
      </c>
      <c r="J1373" s="36" t="e">
        <f t="shared" si="106"/>
        <v>#VALUE!</v>
      </c>
      <c r="K1373" s="36" t="e">
        <f t="shared" si="107"/>
        <v>#VALUE!</v>
      </c>
      <c r="L1373" s="36" t="str">
        <f t="shared" si="108"/>
        <v/>
      </c>
      <c r="M1373" s="36" t="str">
        <f t="shared" si="109"/>
        <v>MQ250</v>
      </c>
    </row>
    <row r="1374" spans="1:13" hidden="1" x14ac:dyDescent="0.3">
      <c r="A1374" s="3"/>
      <c r="B1374" s="3"/>
      <c r="C1374" s="3"/>
      <c r="D1374" s="3"/>
      <c r="E1374" s="3"/>
      <c r="F1374" s="12"/>
      <c r="G1374" s="12"/>
      <c r="H1374" s="3"/>
      <c r="I1374" s="36" t="str">
        <f t="shared" si="105"/>
        <v/>
      </c>
      <c r="J1374" s="36" t="e">
        <f t="shared" si="106"/>
        <v>#VALUE!</v>
      </c>
      <c r="K1374" s="36" t="e">
        <f t="shared" si="107"/>
        <v>#VALUE!</v>
      </c>
      <c r="L1374" s="36" t="str">
        <f t="shared" si="108"/>
        <v/>
      </c>
      <c r="M1374" s="36" t="str">
        <f t="shared" si="109"/>
        <v>MQ250</v>
      </c>
    </row>
    <row r="1375" spans="1:13" hidden="1" x14ac:dyDescent="0.3">
      <c r="A1375" s="3"/>
      <c r="B1375" s="3"/>
      <c r="C1375" s="3"/>
      <c r="D1375" s="3"/>
      <c r="E1375" s="3"/>
      <c r="F1375" s="12"/>
      <c r="G1375" s="12"/>
      <c r="H1375" s="3"/>
      <c r="I1375" s="36" t="str">
        <f t="shared" si="105"/>
        <v/>
      </c>
      <c r="J1375" s="36" t="e">
        <f t="shared" si="106"/>
        <v>#VALUE!</v>
      </c>
      <c r="K1375" s="36" t="e">
        <f t="shared" si="107"/>
        <v>#VALUE!</v>
      </c>
      <c r="L1375" s="36" t="str">
        <f t="shared" si="108"/>
        <v/>
      </c>
      <c r="M1375" s="36" t="str">
        <f t="shared" si="109"/>
        <v>MQ250</v>
      </c>
    </row>
    <row r="1376" spans="1:13" hidden="1" x14ac:dyDescent="0.3">
      <c r="A1376" s="3"/>
      <c r="B1376" s="3"/>
      <c r="C1376" s="3"/>
      <c r="D1376" s="3"/>
      <c r="E1376" s="3"/>
      <c r="F1376" s="12"/>
      <c r="G1376" s="12"/>
      <c r="H1376" s="3"/>
      <c r="I1376" s="36" t="str">
        <f t="shared" si="105"/>
        <v/>
      </c>
      <c r="J1376" s="36" t="e">
        <f t="shared" si="106"/>
        <v>#VALUE!</v>
      </c>
      <c r="K1376" s="36" t="e">
        <f t="shared" si="107"/>
        <v>#VALUE!</v>
      </c>
      <c r="L1376" s="36" t="str">
        <f t="shared" si="108"/>
        <v/>
      </c>
      <c r="M1376" s="36" t="str">
        <f t="shared" si="109"/>
        <v>MQ250</v>
      </c>
    </row>
    <row r="1377" spans="1:13" hidden="1" x14ac:dyDescent="0.3">
      <c r="A1377" s="3"/>
      <c r="B1377" s="3"/>
      <c r="C1377" s="3"/>
      <c r="D1377" s="3"/>
      <c r="E1377" s="3"/>
      <c r="F1377" s="35"/>
      <c r="G1377" s="35"/>
      <c r="H1377" s="3"/>
      <c r="I1377" s="36" t="str">
        <f t="shared" si="105"/>
        <v/>
      </c>
      <c r="J1377" s="36" t="e">
        <f t="shared" si="106"/>
        <v>#VALUE!</v>
      </c>
      <c r="K1377" s="36" t="e">
        <f t="shared" si="107"/>
        <v>#VALUE!</v>
      </c>
      <c r="L1377" s="36" t="str">
        <f t="shared" si="108"/>
        <v/>
      </c>
      <c r="M1377" s="36" t="str">
        <f t="shared" si="109"/>
        <v>MQ250</v>
      </c>
    </row>
    <row r="1378" spans="1:13" hidden="1" x14ac:dyDescent="0.3">
      <c r="A1378" s="3"/>
      <c r="B1378" s="3"/>
      <c r="C1378" s="3"/>
      <c r="D1378" s="3"/>
      <c r="E1378" s="3"/>
      <c r="F1378" s="35"/>
      <c r="G1378" s="35"/>
      <c r="H1378" s="3"/>
      <c r="I1378" s="36" t="str">
        <f t="shared" si="105"/>
        <v/>
      </c>
      <c r="J1378" s="36" t="e">
        <f t="shared" si="106"/>
        <v>#VALUE!</v>
      </c>
      <c r="K1378" s="36" t="e">
        <f t="shared" si="107"/>
        <v>#VALUE!</v>
      </c>
      <c r="L1378" s="36" t="str">
        <f t="shared" si="108"/>
        <v/>
      </c>
      <c r="M1378" s="36" t="str">
        <f t="shared" si="109"/>
        <v>MQ250</v>
      </c>
    </row>
    <row r="1379" spans="1:13" hidden="1" x14ac:dyDescent="0.3">
      <c r="A1379" s="3"/>
      <c r="B1379" s="3"/>
      <c r="C1379" s="3"/>
      <c r="D1379" s="3"/>
      <c r="E1379" s="3"/>
      <c r="F1379" s="12"/>
      <c r="G1379" s="12"/>
      <c r="H1379" s="3"/>
      <c r="I1379" s="36" t="str">
        <f t="shared" si="105"/>
        <v/>
      </c>
      <c r="J1379" s="36" t="e">
        <f t="shared" si="106"/>
        <v>#VALUE!</v>
      </c>
      <c r="K1379" s="36" t="e">
        <f t="shared" si="107"/>
        <v>#VALUE!</v>
      </c>
      <c r="L1379" s="36" t="str">
        <f t="shared" si="108"/>
        <v/>
      </c>
      <c r="M1379" s="36" t="str">
        <f t="shared" si="109"/>
        <v>MQ250</v>
      </c>
    </row>
    <row r="1380" spans="1:13" hidden="1" x14ac:dyDescent="0.3">
      <c r="A1380" s="3"/>
      <c r="B1380" s="3"/>
      <c r="C1380" s="3"/>
      <c r="D1380" s="3"/>
      <c r="E1380" s="3"/>
      <c r="F1380" s="12"/>
      <c r="G1380" s="12"/>
      <c r="H1380" s="3"/>
      <c r="I1380" s="36" t="str">
        <f t="shared" si="105"/>
        <v/>
      </c>
      <c r="J1380" s="36" t="e">
        <f t="shared" si="106"/>
        <v>#VALUE!</v>
      </c>
      <c r="K1380" s="36" t="e">
        <f t="shared" si="107"/>
        <v>#VALUE!</v>
      </c>
      <c r="L1380" s="36" t="str">
        <f t="shared" si="108"/>
        <v/>
      </c>
      <c r="M1380" s="36" t="str">
        <f t="shared" si="109"/>
        <v>MQ250</v>
      </c>
    </row>
    <row r="1381" spans="1:13" hidden="1" x14ac:dyDescent="0.3">
      <c r="A1381" s="3"/>
      <c r="B1381" s="3"/>
      <c r="C1381" s="3"/>
      <c r="D1381" s="3"/>
      <c r="E1381" s="3"/>
      <c r="F1381" s="12"/>
      <c r="G1381" s="12"/>
      <c r="H1381" s="3"/>
      <c r="I1381" s="36" t="str">
        <f t="shared" si="105"/>
        <v/>
      </c>
      <c r="J1381" s="36" t="e">
        <f t="shared" si="106"/>
        <v>#VALUE!</v>
      </c>
      <c r="K1381" s="36" t="e">
        <f t="shared" si="107"/>
        <v>#VALUE!</v>
      </c>
      <c r="L1381" s="36" t="str">
        <f t="shared" si="108"/>
        <v/>
      </c>
      <c r="M1381" s="36" t="str">
        <f t="shared" si="109"/>
        <v>MQ250</v>
      </c>
    </row>
    <row r="1382" spans="1:13" hidden="1" x14ac:dyDescent="0.3">
      <c r="A1382" s="3"/>
      <c r="B1382" s="3"/>
      <c r="C1382" s="3"/>
      <c r="D1382" s="3"/>
      <c r="E1382" s="3"/>
      <c r="F1382" s="12"/>
      <c r="G1382" s="12"/>
      <c r="H1382" s="3"/>
      <c r="I1382" s="36" t="str">
        <f t="shared" si="105"/>
        <v/>
      </c>
      <c r="J1382" s="36" t="e">
        <f t="shared" si="106"/>
        <v>#VALUE!</v>
      </c>
      <c r="K1382" s="36" t="e">
        <f t="shared" si="107"/>
        <v>#VALUE!</v>
      </c>
      <c r="L1382" s="36" t="str">
        <f t="shared" si="108"/>
        <v/>
      </c>
      <c r="M1382" s="36" t="str">
        <f t="shared" si="109"/>
        <v>MQ250</v>
      </c>
    </row>
    <row r="1383" spans="1:13" hidden="1" x14ac:dyDescent="0.3">
      <c r="A1383" s="3"/>
      <c r="B1383" s="3"/>
      <c r="C1383" s="3"/>
      <c r="D1383" s="3"/>
      <c r="E1383" s="3"/>
      <c r="F1383" s="12"/>
      <c r="G1383" s="12"/>
      <c r="H1383" s="3"/>
      <c r="I1383" s="36" t="str">
        <f t="shared" si="105"/>
        <v/>
      </c>
      <c r="J1383" s="36" t="e">
        <f t="shared" si="106"/>
        <v>#VALUE!</v>
      </c>
      <c r="K1383" s="36" t="e">
        <f t="shared" si="107"/>
        <v>#VALUE!</v>
      </c>
      <c r="L1383" s="36" t="str">
        <f t="shared" si="108"/>
        <v/>
      </c>
      <c r="M1383" s="36" t="str">
        <f t="shared" si="109"/>
        <v>MQ250</v>
      </c>
    </row>
    <row r="1384" spans="1:13" hidden="1" x14ac:dyDescent="0.3">
      <c r="A1384" s="3"/>
      <c r="B1384" s="3"/>
      <c r="C1384" s="3"/>
      <c r="D1384" s="3"/>
      <c r="E1384" s="3"/>
      <c r="F1384" s="12"/>
      <c r="G1384" s="12"/>
      <c r="H1384" s="3"/>
      <c r="I1384" s="36" t="str">
        <f t="shared" si="105"/>
        <v/>
      </c>
      <c r="J1384" s="36" t="e">
        <f t="shared" si="106"/>
        <v>#VALUE!</v>
      </c>
      <c r="K1384" s="36" t="e">
        <f t="shared" si="107"/>
        <v>#VALUE!</v>
      </c>
      <c r="L1384" s="36" t="str">
        <f t="shared" si="108"/>
        <v/>
      </c>
      <c r="M1384" s="36" t="str">
        <f t="shared" si="109"/>
        <v>MQ250</v>
      </c>
    </row>
    <row r="1385" spans="1:13" hidden="1" x14ac:dyDescent="0.3">
      <c r="A1385" s="3"/>
      <c r="B1385" s="3"/>
      <c r="C1385" s="3"/>
      <c r="D1385" s="3"/>
      <c r="E1385" s="3"/>
      <c r="F1385" s="12"/>
      <c r="G1385" s="12"/>
      <c r="H1385" s="3"/>
      <c r="I1385" s="36" t="str">
        <f t="shared" si="105"/>
        <v/>
      </c>
      <c r="J1385" s="36" t="e">
        <f t="shared" si="106"/>
        <v>#VALUE!</v>
      </c>
      <c r="K1385" s="36" t="e">
        <f t="shared" si="107"/>
        <v>#VALUE!</v>
      </c>
      <c r="L1385" s="36" t="str">
        <f t="shared" si="108"/>
        <v/>
      </c>
      <c r="M1385" s="36" t="str">
        <f t="shared" si="109"/>
        <v>MQ250</v>
      </c>
    </row>
    <row r="1386" spans="1:13" hidden="1" x14ac:dyDescent="0.3">
      <c r="A1386" s="3"/>
      <c r="B1386" s="3"/>
      <c r="C1386" s="3"/>
      <c r="D1386" s="3"/>
      <c r="E1386" s="3"/>
      <c r="F1386" s="12"/>
      <c r="G1386" s="12"/>
      <c r="H1386" s="3"/>
      <c r="I1386" s="36" t="str">
        <f t="shared" si="105"/>
        <v/>
      </c>
      <c r="J1386" s="36" t="e">
        <f t="shared" si="106"/>
        <v>#VALUE!</v>
      </c>
      <c r="K1386" s="36" t="e">
        <f t="shared" si="107"/>
        <v>#VALUE!</v>
      </c>
      <c r="L1386" s="36" t="str">
        <f t="shared" si="108"/>
        <v/>
      </c>
      <c r="M1386" s="36" t="str">
        <f t="shared" si="109"/>
        <v>MQ250</v>
      </c>
    </row>
    <row r="1387" spans="1:13" hidden="1" x14ac:dyDescent="0.3">
      <c r="A1387" s="3"/>
      <c r="B1387" s="3"/>
      <c r="C1387" s="3"/>
      <c r="D1387" s="3"/>
      <c r="E1387" s="3"/>
      <c r="F1387" s="12"/>
      <c r="G1387" s="12"/>
      <c r="H1387" s="3"/>
      <c r="I1387" s="36" t="str">
        <f t="shared" si="105"/>
        <v/>
      </c>
      <c r="J1387" s="36" t="e">
        <f t="shared" si="106"/>
        <v>#VALUE!</v>
      </c>
      <c r="K1387" s="36" t="e">
        <f t="shared" si="107"/>
        <v>#VALUE!</v>
      </c>
      <c r="L1387" s="36" t="str">
        <f t="shared" si="108"/>
        <v/>
      </c>
      <c r="M1387" s="36" t="str">
        <f t="shared" si="109"/>
        <v>MQ250</v>
      </c>
    </row>
    <row r="1388" spans="1:13" hidden="1" x14ac:dyDescent="0.3">
      <c r="A1388" s="3"/>
      <c r="B1388" s="3"/>
      <c r="C1388" s="3"/>
      <c r="D1388" s="3"/>
      <c r="E1388" s="3"/>
      <c r="F1388" s="12"/>
      <c r="G1388" s="12"/>
      <c r="H1388" s="3"/>
      <c r="I1388" s="36" t="str">
        <f t="shared" si="105"/>
        <v/>
      </c>
      <c r="J1388" s="36" t="e">
        <f t="shared" si="106"/>
        <v>#VALUE!</v>
      </c>
      <c r="K1388" s="36" t="e">
        <f t="shared" si="107"/>
        <v>#VALUE!</v>
      </c>
      <c r="L1388" s="36" t="str">
        <f t="shared" si="108"/>
        <v/>
      </c>
      <c r="M1388" s="36" t="str">
        <f t="shared" si="109"/>
        <v>MQ250</v>
      </c>
    </row>
    <row r="1389" spans="1:13" hidden="1" x14ac:dyDescent="0.3">
      <c r="A1389" s="3"/>
      <c r="B1389" s="3"/>
      <c r="C1389" s="3"/>
      <c r="D1389" s="3"/>
      <c r="E1389" s="3"/>
      <c r="F1389" s="12"/>
      <c r="G1389" s="12"/>
      <c r="H1389" s="3"/>
      <c r="I1389" s="36" t="str">
        <f t="shared" si="105"/>
        <v/>
      </c>
      <c r="J1389" s="36" t="e">
        <f t="shared" si="106"/>
        <v>#VALUE!</v>
      </c>
      <c r="K1389" s="36" t="e">
        <f t="shared" si="107"/>
        <v>#VALUE!</v>
      </c>
      <c r="L1389" s="36" t="str">
        <f t="shared" si="108"/>
        <v/>
      </c>
      <c r="M1389" s="36" t="str">
        <f t="shared" si="109"/>
        <v>MQ250</v>
      </c>
    </row>
    <row r="1390" spans="1:13" hidden="1" x14ac:dyDescent="0.3">
      <c r="A1390" s="3"/>
      <c r="B1390" s="3"/>
      <c r="C1390" s="3"/>
      <c r="D1390" s="3"/>
      <c r="E1390" s="3"/>
      <c r="F1390" s="12"/>
      <c r="G1390" s="12"/>
      <c r="H1390" s="3"/>
      <c r="I1390" s="36" t="str">
        <f t="shared" si="105"/>
        <v/>
      </c>
      <c r="J1390" s="36" t="e">
        <f t="shared" si="106"/>
        <v>#VALUE!</v>
      </c>
      <c r="K1390" s="36" t="e">
        <f t="shared" si="107"/>
        <v>#VALUE!</v>
      </c>
      <c r="L1390" s="36" t="str">
        <f t="shared" si="108"/>
        <v/>
      </c>
      <c r="M1390" s="36" t="str">
        <f t="shared" si="109"/>
        <v>MQ250</v>
      </c>
    </row>
    <row r="1391" spans="1:13" hidden="1" x14ac:dyDescent="0.3">
      <c r="A1391" s="3"/>
      <c r="B1391" s="3"/>
      <c r="C1391" s="3"/>
      <c r="D1391" s="3"/>
      <c r="E1391" s="3"/>
      <c r="F1391" s="35"/>
      <c r="G1391" s="35"/>
      <c r="H1391" s="3"/>
      <c r="I1391" s="36" t="str">
        <f t="shared" si="105"/>
        <v/>
      </c>
      <c r="J1391" s="36" t="e">
        <f t="shared" si="106"/>
        <v>#VALUE!</v>
      </c>
      <c r="K1391" s="36" t="e">
        <f t="shared" si="107"/>
        <v>#VALUE!</v>
      </c>
      <c r="L1391" s="36" t="str">
        <f t="shared" si="108"/>
        <v/>
      </c>
      <c r="M1391" s="36" t="str">
        <f t="shared" si="109"/>
        <v>MQ250</v>
      </c>
    </row>
    <row r="1392" spans="1:13" hidden="1" x14ac:dyDescent="0.3">
      <c r="A1392" s="3"/>
      <c r="B1392" s="3"/>
      <c r="C1392" s="3"/>
      <c r="D1392" s="3"/>
      <c r="E1392" s="3"/>
      <c r="F1392" s="12"/>
      <c r="G1392" s="12"/>
      <c r="H1392" s="3"/>
      <c r="I1392" s="36" t="str">
        <f t="shared" si="105"/>
        <v/>
      </c>
      <c r="J1392" s="36" t="e">
        <f t="shared" si="106"/>
        <v>#VALUE!</v>
      </c>
      <c r="K1392" s="36" t="e">
        <f t="shared" si="107"/>
        <v>#VALUE!</v>
      </c>
      <c r="L1392" s="36" t="str">
        <f t="shared" si="108"/>
        <v/>
      </c>
      <c r="M1392" s="36" t="str">
        <f t="shared" si="109"/>
        <v>MQ250</v>
      </c>
    </row>
    <row r="1393" spans="1:13" hidden="1" x14ac:dyDescent="0.3">
      <c r="A1393" s="3"/>
      <c r="B1393" s="3"/>
      <c r="C1393" s="3"/>
      <c r="D1393" s="3"/>
      <c r="E1393" s="3"/>
      <c r="F1393" s="12"/>
      <c r="G1393" s="12"/>
      <c r="H1393" s="3"/>
      <c r="I1393" s="36" t="str">
        <f t="shared" si="105"/>
        <v/>
      </c>
      <c r="J1393" s="36" t="e">
        <f t="shared" si="106"/>
        <v>#VALUE!</v>
      </c>
      <c r="K1393" s="36" t="e">
        <f t="shared" si="107"/>
        <v>#VALUE!</v>
      </c>
      <c r="L1393" s="36" t="str">
        <f t="shared" si="108"/>
        <v/>
      </c>
      <c r="M1393" s="36" t="str">
        <f t="shared" si="109"/>
        <v>MQ250</v>
      </c>
    </row>
    <row r="1394" spans="1:13" hidden="1" x14ac:dyDescent="0.3">
      <c r="A1394" s="3"/>
      <c r="B1394" s="3"/>
      <c r="C1394" s="3"/>
      <c r="D1394" s="3"/>
      <c r="E1394" s="3"/>
      <c r="F1394" s="12"/>
      <c r="G1394" s="12"/>
      <c r="H1394" s="3"/>
      <c r="I1394" s="36" t="str">
        <f t="shared" si="105"/>
        <v/>
      </c>
      <c r="J1394" s="36" t="e">
        <f t="shared" si="106"/>
        <v>#VALUE!</v>
      </c>
      <c r="K1394" s="36" t="e">
        <f t="shared" si="107"/>
        <v>#VALUE!</v>
      </c>
      <c r="L1394" s="36" t="str">
        <f t="shared" si="108"/>
        <v/>
      </c>
      <c r="M1394" s="36" t="str">
        <f t="shared" si="109"/>
        <v>MQ250</v>
      </c>
    </row>
    <row r="1395" spans="1:13" hidden="1" x14ac:dyDescent="0.3">
      <c r="A1395" s="3"/>
      <c r="B1395" s="3"/>
      <c r="C1395" s="3"/>
      <c r="D1395" s="3"/>
      <c r="E1395" s="3"/>
      <c r="F1395" s="12"/>
      <c r="G1395" s="12"/>
      <c r="H1395" s="3"/>
      <c r="I1395" s="36" t="str">
        <f t="shared" si="105"/>
        <v/>
      </c>
      <c r="J1395" s="36" t="e">
        <f t="shared" si="106"/>
        <v>#VALUE!</v>
      </c>
      <c r="K1395" s="36" t="e">
        <f t="shared" si="107"/>
        <v>#VALUE!</v>
      </c>
      <c r="L1395" s="36" t="str">
        <f t="shared" si="108"/>
        <v/>
      </c>
      <c r="M1395" s="36" t="str">
        <f t="shared" si="109"/>
        <v>MQ250</v>
      </c>
    </row>
    <row r="1396" spans="1:13" hidden="1" x14ac:dyDescent="0.3">
      <c r="A1396" s="3"/>
      <c r="B1396" s="3"/>
      <c r="C1396" s="3"/>
      <c r="D1396" s="3"/>
      <c r="E1396" s="3"/>
      <c r="F1396" s="12"/>
      <c r="G1396" s="12"/>
      <c r="H1396" s="3"/>
      <c r="I1396" s="36" t="str">
        <f t="shared" si="105"/>
        <v/>
      </c>
      <c r="J1396" s="36" t="e">
        <f t="shared" si="106"/>
        <v>#VALUE!</v>
      </c>
      <c r="K1396" s="36" t="e">
        <f t="shared" si="107"/>
        <v>#VALUE!</v>
      </c>
      <c r="L1396" s="36" t="str">
        <f t="shared" si="108"/>
        <v/>
      </c>
      <c r="M1396" s="36" t="str">
        <f t="shared" si="109"/>
        <v>MQ250</v>
      </c>
    </row>
    <row r="1397" spans="1:13" hidden="1" x14ac:dyDescent="0.3">
      <c r="A1397" s="3"/>
      <c r="B1397" s="3"/>
      <c r="C1397" s="3"/>
      <c r="D1397" s="3"/>
      <c r="E1397" s="3"/>
      <c r="F1397" s="12"/>
      <c r="G1397" s="12"/>
      <c r="H1397" s="3"/>
      <c r="I1397" s="36" t="str">
        <f t="shared" si="105"/>
        <v/>
      </c>
      <c r="J1397" s="36" t="e">
        <f t="shared" si="106"/>
        <v>#VALUE!</v>
      </c>
      <c r="K1397" s="36" t="e">
        <f t="shared" si="107"/>
        <v>#VALUE!</v>
      </c>
      <c r="L1397" s="36" t="str">
        <f t="shared" si="108"/>
        <v/>
      </c>
      <c r="M1397" s="36" t="str">
        <f t="shared" si="109"/>
        <v>MQ250</v>
      </c>
    </row>
    <row r="1398" spans="1:13" hidden="1" x14ac:dyDescent="0.3">
      <c r="A1398" s="3"/>
      <c r="B1398" s="3"/>
      <c r="C1398" s="3"/>
      <c r="D1398" s="3"/>
      <c r="E1398" s="3"/>
      <c r="F1398" s="12"/>
      <c r="G1398" s="12"/>
      <c r="H1398" s="3"/>
      <c r="I1398" s="36" t="str">
        <f t="shared" si="105"/>
        <v/>
      </c>
      <c r="J1398" s="36" t="e">
        <f t="shared" si="106"/>
        <v>#VALUE!</v>
      </c>
      <c r="K1398" s="36" t="e">
        <f t="shared" si="107"/>
        <v>#VALUE!</v>
      </c>
      <c r="L1398" s="36" t="str">
        <f t="shared" si="108"/>
        <v/>
      </c>
      <c r="M1398" s="36" t="str">
        <f t="shared" si="109"/>
        <v>MQ250</v>
      </c>
    </row>
    <row r="1399" spans="1:13" hidden="1" x14ac:dyDescent="0.3">
      <c r="A1399" s="3"/>
      <c r="B1399" s="3"/>
      <c r="C1399" s="3"/>
      <c r="D1399" s="3"/>
      <c r="E1399" s="3"/>
      <c r="F1399" s="12"/>
      <c r="G1399" s="12"/>
      <c r="H1399" s="3"/>
      <c r="I1399" s="36" t="str">
        <f t="shared" si="105"/>
        <v/>
      </c>
      <c r="J1399" s="36" t="e">
        <f t="shared" si="106"/>
        <v>#VALUE!</v>
      </c>
      <c r="K1399" s="36" t="e">
        <f t="shared" si="107"/>
        <v>#VALUE!</v>
      </c>
      <c r="L1399" s="36" t="str">
        <f t="shared" si="108"/>
        <v/>
      </c>
      <c r="M1399" s="36" t="str">
        <f t="shared" si="109"/>
        <v>MQ250</v>
      </c>
    </row>
    <row r="1400" spans="1:13" hidden="1" x14ac:dyDescent="0.3">
      <c r="A1400" s="3"/>
      <c r="B1400" s="3"/>
      <c r="C1400" s="3"/>
      <c r="D1400" s="3"/>
      <c r="E1400" s="3"/>
      <c r="F1400" s="12"/>
      <c r="G1400" s="12"/>
      <c r="H1400" s="3"/>
      <c r="I1400" s="36" t="str">
        <f t="shared" si="105"/>
        <v/>
      </c>
      <c r="J1400" s="36" t="e">
        <f t="shared" si="106"/>
        <v>#VALUE!</v>
      </c>
      <c r="K1400" s="36" t="e">
        <f t="shared" si="107"/>
        <v>#VALUE!</v>
      </c>
      <c r="L1400" s="36" t="str">
        <f t="shared" si="108"/>
        <v/>
      </c>
      <c r="M1400" s="36" t="str">
        <f t="shared" si="109"/>
        <v>MQ250</v>
      </c>
    </row>
    <row r="1401" spans="1:13" hidden="1" x14ac:dyDescent="0.3">
      <c r="A1401" s="3"/>
      <c r="B1401" s="3"/>
      <c r="C1401" s="3"/>
      <c r="D1401" s="3"/>
      <c r="E1401" s="3"/>
      <c r="F1401" s="12"/>
      <c r="G1401" s="12"/>
      <c r="H1401" s="3"/>
      <c r="I1401" s="36" t="str">
        <f t="shared" si="105"/>
        <v/>
      </c>
      <c r="J1401" s="36" t="e">
        <f t="shared" si="106"/>
        <v>#VALUE!</v>
      </c>
      <c r="K1401" s="36" t="e">
        <f t="shared" si="107"/>
        <v>#VALUE!</v>
      </c>
      <c r="L1401" s="36" t="str">
        <f t="shared" si="108"/>
        <v/>
      </c>
      <c r="M1401" s="36" t="str">
        <f t="shared" si="109"/>
        <v>MQ250</v>
      </c>
    </row>
    <row r="1402" spans="1:13" hidden="1" x14ac:dyDescent="0.3">
      <c r="A1402" s="3"/>
      <c r="B1402" s="3"/>
      <c r="C1402" s="3"/>
      <c r="D1402" s="3"/>
      <c r="E1402" s="3"/>
      <c r="F1402" s="12"/>
      <c r="G1402" s="12"/>
      <c r="H1402" s="3"/>
      <c r="I1402" s="36" t="str">
        <f t="shared" si="105"/>
        <v/>
      </c>
      <c r="J1402" s="36" t="e">
        <f t="shared" si="106"/>
        <v>#VALUE!</v>
      </c>
      <c r="K1402" s="36" t="e">
        <f t="shared" si="107"/>
        <v>#VALUE!</v>
      </c>
      <c r="L1402" s="36" t="str">
        <f t="shared" si="108"/>
        <v/>
      </c>
      <c r="M1402" s="36" t="str">
        <f t="shared" si="109"/>
        <v>MQ250</v>
      </c>
    </row>
    <row r="1403" spans="1:13" hidden="1" x14ac:dyDescent="0.3">
      <c r="A1403" s="3"/>
      <c r="B1403" s="3"/>
      <c r="C1403" s="3"/>
      <c r="D1403" s="3"/>
      <c r="E1403" s="3"/>
      <c r="F1403" s="12"/>
      <c r="G1403" s="12"/>
      <c r="H1403" s="3"/>
      <c r="I1403" s="36" t="str">
        <f t="shared" si="105"/>
        <v/>
      </c>
      <c r="J1403" s="36" t="e">
        <f t="shared" si="106"/>
        <v>#VALUE!</v>
      </c>
      <c r="K1403" s="36" t="e">
        <f t="shared" si="107"/>
        <v>#VALUE!</v>
      </c>
      <c r="L1403" s="36" t="str">
        <f t="shared" si="108"/>
        <v/>
      </c>
      <c r="M1403" s="36" t="str">
        <f t="shared" si="109"/>
        <v>MQ250</v>
      </c>
    </row>
    <row r="1404" spans="1:13" hidden="1" x14ac:dyDescent="0.3">
      <c r="A1404" s="3"/>
      <c r="B1404" s="3"/>
      <c r="C1404" s="3"/>
      <c r="D1404" s="3"/>
      <c r="E1404" s="3"/>
      <c r="F1404" s="12"/>
      <c r="G1404" s="12"/>
      <c r="H1404" s="3"/>
      <c r="I1404" s="36" t="str">
        <f t="shared" si="105"/>
        <v/>
      </c>
      <c r="J1404" s="36" t="e">
        <f t="shared" si="106"/>
        <v>#VALUE!</v>
      </c>
      <c r="K1404" s="36" t="e">
        <f t="shared" si="107"/>
        <v>#VALUE!</v>
      </c>
      <c r="L1404" s="36" t="str">
        <f t="shared" si="108"/>
        <v/>
      </c>
      <c r="M1404" s="36" t="str">
        <f t="shared" si="109"/>
        <v>MQ250</v>
      </c>
    </row>
    <row r="1405" spans="1:13" hidden="1" x14ac:dyDescent="0.3">
      <c r="A1405" s="3"/>
      <c r="B1405" s="3"/>
      <c r="C1405" s="3"/>
      <c r="D1405" s="3"/>
      <c r="E1405" s="3"/>
      <c r="F1405" s="12"/>
      <c r="G1405" s="12"/>
      <c r="H1405" s="3"/>
      <c r="I1405" s="36" t="str">
        <f t="shared" si="105"/>
        <v/>
      </c>
      <c r="J1405" s="36" t="e">
        <f t="shared" si="106"/>
        <v>#VALUE!</v>
      </c>
      <c r="K1405" s="36" t="e">
        <f t="shared" si="107"/>
        <v>#VALUE!</v>
      </c>
      <c r="L1405" s="36" t="str">
        <f t="shared" si="108"/>
        <v/>
      </c>
      <c r="M1405" s="36" t="str">
        <f t="shared" si="109"/>
        <v>MQ250</v>
      </c>
    </row>
    <row r="1406" spans="1:13" hidden="1" x14ac:dyDescent="0.3">
      <c r="A1406" s="3"/>
      <c r="B1406" s="3"/>
      <c r="C1406" s="3"/>
      <c r="D1406" s="3"/>
      <c r="E1406" s="3"/>
      <c r="F1406" s="35"/>
      <c r="G1406" s="35"/>
      <c r="H1406" s="3"/>
      <c r="I1406" s="36" t="str">
        <f t="shared" si="105"/>
        <v/>
      </c>
      <c r="J1406" s="36" t="e">
        <f t="shared" si="106"/>
        <v>#VALUE!</v>
      </c>
      <c r="K1406" s="36" t="e">
        <f t="shared" si="107"/>
        <v>#VALUE!</v>
      </c>
      <c r="L1406" s="36" t="str">
        <f t="shared" si="108"/>
        <v/>
      </c>
      <c r="M1406" s="36" t="str">
        <f t="shared" si="109"/>
        <v>MQ250</v>
      </c>
    </row>
    <row r="1407" spans="1:13" hidden="1" x14ac:dyDescent="0.3">
      <c r="A1407" s="3"/>
      <c r="B1407" s="3"/>
      <c r="C1407" s="3"/>
      <c r="D1407" s="3"/>
      <c r="E1407" s="3"/>
      <c r="F1407" s="12"/>
      <c r="G1407" s="12"/>
      <c r="H1407" s="3"/>
      <c r="I1407" s="36" t="str">
        <f t="shared" si="105"/>
        <v/>
      </c>
      <c r="J1407" s="36" t="e">
        <f t="shared" si="106"/>
        <v>#VALUE!</v>
      </c>
      <c r="K1407" s="36" t="e">
        <f t="shared" si="107"/>
        <v>#VALUE!</v>
      </c>
      <c r="L1407" s="36" t="str">
        <f t="shared" si="108"/>
        <v/>
      </c>
      <c r="M1407" s="36" t="str">
        <f t="shared" si="109"/>
        <v>MQ250</v>
      </c>
    </row>
    <row r="1408" spans="1:13" hidden="1" x14ac:dyDescent="0.3">
      <c r="A1408" s="3"/>
      <c r="B1408" s="3"/>
      <c r="C1408" s="3"/>
      <c r="D1408" s="3"/>
      <c r="E1408" s="3"/>
      <c r="F1408" s="12"/>
      <c r="G1408" s="12"/>
      <c r="H1408" s="3"/>
      <c r="I1408" s="36" t="str">
        <f t="shared" si="105"/>
        <v/>
      </c>
      <c r="J1408" s="36" t="e">
        <f t="shared" si="106"/>
        <v>#VALUE!</v>
      </c>
      <c r="K1408" s="36" t="e">
        <f t="shared" si="107"/>
        <v>#VALUE!</v>
      </c>
      <c r="L1408" s="36" t="str">
        <f t="shared" si="108"/>
        <v/>
      </c>
      <c r="M1408" s="36" t="str">
        <f t="shared" si="109"/>
        <v>MQ250</v>
      </c>
    </row>
    <row r="1409" spans="1:13" hidden="1" x14ac:dyDescent="0.3">
      <c r="A1409" s="3"/>
      <c r="B1409" s="3"/>
      <c r="C1409" s="3"/>
      <c r="D1409" s="3"/>
      <c r="E1409" s="3"/>
      <c r="F1409" s="12"/>
      <c r="G1409" s="12"/>
      <c r="H1409" s="3"/>
      <c r="I1409" s="36" t="str">
        <f t="shared" si="105"/>
        <v/>
      </c>
      <c r="J1409" s="36" t="e">
        <f t="shared" si="106"/>
        <v>#VALUE!</v>
      </c>
      <c r="K1409" s="36" t="e">
        <f t="shared" si="107"/>
        <v>#VALUE!</v>
      </c>
      <c r="L1409" s="36" t="str">
        <f t="shared" si="108"/>
        <v/>
      </c>
      <c r="M1409" s="36" t="str">
        <f t="shared" si="109"/>
        <v>MQ250</v>
      </c>
    </row>
    <row r="1410" spans="1:13" hidden="1" x14ac:dyDescent="0.3">
      <c r="A1410" s="3"/>
      <c r="B1410" s="3"/>
      <c r="C1410" s="3"/>
      <c r="D1410" s="3"/>
      <c r="E1410" s="3"/>
      <c r="F1410" s="12"/>
      <c r="G1410" s="12"/>
      <c r="H1410" s="3"/>
      <c r="I1410" s="36" t="str">
        <f t="shared" si="105"/>
        <v/>
      </c>
      <c r="J1410" s="36" t="e">
        <f t="shared" si="106"/>
        <v>#VALUE!</v>
      </c>
      <c r="K1410" s="36" t="e">
        <f t="shared" si="107"/>
        <v>#VALUE!</v>
      </c>
      <c r="L1410" s="36" t="str">
        <f t="shared" si="108"/>
        <v/>
      </c>
      <c r="M1410" s="36" t="str">
        <f t="shared" si="109"/>
        <v>MQ250</v>
      </c>
    </row>
    <row r="1411" spans="1:13" hidden="1" x14ac:dyDescent="0.3">
      <c r="A1411" s="3"/>
      <c r="B1411" s="3"/>
      <c r="C1411" s="3"/>
      <c r="D1411" s="3"/>
      <c r="E1411" s="3"/>
      <c r="F1411" s="12"/>
      <c r="G1411" s="12"/>
      <c r="H1411" s="3"/>
      <c r="I1411" s="36" t="str">
        <f t="shared" ref="I1411:I1474" si="110">IF(OR(LEN(B1411)=9,LEN(B1411)=5),MID(B1411,1,4),MID(B1411,1,5))</f>
        <v/>
      </c>
      <c r="J1411" s="36" t="e">
        <f t="shared" ref="J1411:J1474" si="111">IF(MID(I1411,5,1)&lt;&gt;"",MID(I1411,4,2),MID(I1411,4,1))*1</f>
        <v>#VALUE!</v>
      </c>
      <c r="K1411" s="36" t="e">
        <f t="shared" ref="K1411:K1474" si="112">+MID(B1411,1,2)*1</f>
        <v>#VALUE!</v>
      </c>
      <c r="L1411" s="36" t="str">
        <f t="shared" ref="L1411:L1474" si="113">+MID(B1411,3,1)</f>
        <v/>
      </c>
      <c r="M1411" s="36" t="str">
        <f t="shared" ref="M1411:M1474" si="114">+IF(A1411="1FO","D3",IF(A1411="1CT","D4",IF(OR(A1411="PC2",A1411="RAB"),"MQ200","MQ250")))</f>
        <v>MQ250</v>
      </c>
    </row>
    <row r="1412" spans="1:13" hidden="1" x14ac:dyDescent="0.3">
      <c r="A1412" s="3"/>
      <c r="B1412" s="3"/>
      <c r="C1412" s="3"/>
      <c r="D1412" s="3"/>
      <c r="E1412" s="3"/>
      <c r="F1412" s="12"/>
      <c r="G1412" s="12"/>
      <c r="H1412" s="3"/>
      <c r="I1412" s="36" t="str">
        <f t="shared" si="110"/>
        <v/>
      </c>
      <c r="J1412" s="36" t="e">
        <f t="shared" si="111"/>
        <v>#VALUE!</v>
      </c>
      <c r="K1412" s="36" t="e">
        <f t="shared" si="112"/>
        <v>#VALUE!</v>
      </c>
      <c r="L1412" s="36" t="str">
        <f t="shared" si="113"/>
        <v/>
      </c>
      <c r="M1412" s="36" t="str">
        <f t="shared" si="114"/>
        <v>MQ250</v>
      </c>
    </row>
    <row r="1413" spans="1:13" hidden="1" x14ac:dyDescent="0.3">
      <c r="A1413" s="3"/>
      <c r="B1413" s="3"/>
      <c r="C1413" s="3"/>
      <c r="D1413" s="3"/>
      <c r="E1413" s="3"/>
      <c r="F1413" s="12"/>
      <c r="G1413" s="12"/>
      <c r="H1413" s="3"/>
      <c r="I1413" s="36" t="str">
        <f t="shared" si="110"/>
        <v/>
      </c>
      <c r="J1413" s="36" t="e">
        <f t="shared" si="111"/>
        <v>#VALUE!</v>
      </c>
      <c r="K1413" s="36" t="e">
        <f t="shared" si="112"/>
        <v>#VALUE!</v>
      </c>
      <c r="L1413" s="36" t="str">
        <f t="shared" si="113"/>
        <v/>
      </c>
      <c r="M1413" s="36" t="str">
        <f t="shared" si="114"/>
        <v>MQ250</v>
      </c>
    </row>
    <row r="1414" spans="1:13" hidden="1" x14ac:dyDescent="0.3">
      <c r="A1414" s="3"/>
      <c r="B1414" s="3"/>
      <c r="C1414" s="3"/>
      <c r="D1414" s="3"/>
      <c r="E1414" s="3"/>
      <c r="F1414" s="12"/>
      <c r="G1414" s="12"/>
      <c r="H1414" s="3"/>
      <c r="I1414" s="36" t="str">
        <f t="shared" si="110"/>
        <v/>
      </c>
      <c r="J1414" s="36" t="e">
        <f t="shared" si="111"/>
        <v>#VALUE!</v>
      </c>
      <c r="K1414" s="36" t="e">
        <f t="shared" si="112"/>
        <v>#VALUE!</v>
      </c>
      <c r="L1414" s="36" t="str">
        <f t="shared" si="113"/>
        <v/>
      </c>
      <c r="M1414" s="36" t="str">
        <f t="shared" si="114"/>
        <v>MQ250</v>
      </c>
    </row>
    <row r="1415" spans="1:13" hidden="1" x14ac:dyDescent="0.3">
      <c r="A1415" s="3"/>
      <c r="B1415" s="3"/>
      <c r="C1415" s="3"/>
      <c r="D1415" s="3"/>
      <c r="E1415" s="3"/>
      <c r="F1415" s="35"/>
      <c r="G1415" s="35"/>
      <c r="H1415" s="3"/>
      <c r="I1415" s="36" t="str">
        <f t="shared" si="110"/>
        <v/>
      </c>
      <c r="J1415" s="36" t="e">
        <f t="shared" si="111"/>
        <v>#VALUE!</v>
      </c>
      <c r="K1415" s="36" t="e">
        <f t="shared" si="112"/>
        <v>#VALUE!</v>
      </c>
      <c r="L1415" s="36" t="str">
        <f t="shared" si="113"/>
        <v/>
      </c>
      <c r="M1415" s="36" t="str">
        <f t="shared" si="114"/>
        <v>MQ250</v>
      </c>
    </row>
    <row r="1416" spans="1:13" hidden="1" x14ac:dyDescent="0.3">
      <c r="A1416" s="3"/>
      <c r="B1416" s="3"/>
      <c r="C1416" s="3"/>
      <c r="D1416" s="3"/>
      <c r="E1416" s="3"/>
      <c r="F1416" s="12"/>
      <c r="G1416" s="12"/>
      <c r="H1416" s="3"/>
      <c r="I1416" s="36" t="str">
        <f t="shared" si="110"/>
        <v/>
      </c>
      <c r="J1416" s="36" t="e">
        <f t="shared" si="111"/>
        <v>#VALUE!</v>
      </c>
      <c r="K1416" s="36" t="e">
        <f t="shared" si="112"/>
        <v>#VALUE!</v>
      </c>
      <c r="L1416" s="36" t="str">
        <f t="shared" si="113"/>
        <v/>
      </c>
      <c r="M1416" s="36" t="str">
        <f t="shared" si="114"/>
        <v>MQ250</v>
      </c>
    </row>
    <row r="1417" spans="1:13" hidden="1" x14ac:dyDescent="0.3">
      <c r="A1417" s="3"/>
      <c r="B1417" s="3"/>
      <c r="C1417" s="3"/>
      <c r="D1417" s="3"/>
      <c r="E1417" s="3"/>
      <c r="F1417" s="12"/>
      <c r="G1417" s="12"/>
      <c r="H1417" s="3"/>
      <c r="I1417" s="36" t="str">
        <f t="shared" si="110"/>
        <v/>
      </c>
      <c r="J1417" s="36" t="e">
        <f t="shared" si="111"/>
        <v>#VALUE!</v>
      </c>
      <c r="K1417" s="36" t="e">
        <f t="shared" si="112"/>
        <v>#VALUE!</v>
      </c>
      <c r="L1417" s="36" t="str">
        <f t="shared" si="113"/>
        <v/>
      </c>
      <c r="M1417" s="36" t="str">
        <f t="shared" si="114"/>
        <v>MQ250</v>
      </c>
    </row>
    <row r="1418" spans="1:13" hidden="1" x14ac:dyDescent="0.3">
      <c r="A1418" s="3"/>
      <c r="B1418" s="3"/>
      <c r="C1418" s="3"/>
      <c r="D1418" s="3"/>
      <c r="E1418" s="3"/>
      <c r="F1418" s="35"/>
      <c r="G1418" s="35"/>
      <c r="H1418" s="3"/>
      <c r="I1418" s="36" t="str">
        <f t="shared" si="110"/>
        <v/>
      </c>
      <c r="J1418" s="36" t="e">
        <f t="shared" si="111"/>
        <v>#VALUE!</v>
      </c>
      <c r="K1418" s="36" t="e">
        <f t="shared" si="112"/>
        <v>#VALUE!</v>
      </c>
      <c r="L1418" s="36" t="str">
        <f t="shared" si="113"/>
        <v/>
      </c>
      <c r="M1418" s="36" t="str">
        <f t="shared" si="114"/>
        <v>MQ250</v>
      </c>
    </row>
    <row r="1419" spans="1:13" hidden="1" x14ac:dyDescent="0.3">
      <c r="A1419" s="3"/>
      <c r="B1419" s="3"/>
      <c r="C1419" s="3"/>
      <c r="D1419" s="3"/>
      <c r="E1419" s="3"/>
      <c r="F1419" s="12"/>
      <c r="G1419" s="12"/>
      <c r="H1419" s="3"/>
      <c r="I1419" s="36" t="str">
        <f t="shared" si="110"/>
        <v/>
      </c>
      <c r="J1419" s="36" t="e">
        <f t="shared" si="111"/>
        <v>#VALUE!</v>
      </c>
      <c r="K1419" s="36" t="e">
        <f t="shared" si="112"/>
        <v>#VALUE!</v>
      </c>
      <c r="L1419" s="36" t="str">
        <f t="shared" si="113"/>
        <v/>
      </c>
      <c r="M1419" s="36" t="str">
        <f t="shared" si="114"/>
        <v>MQ250</v>
      </c>
    </row>
    <row r="1420" spans="1:13" hidden="1" x14ac:dyDescent="0.3">
      <c r="A1420" s="3"/>
      <c r="B1420" s="3"/>
      <c r="C1420" s="3"/>
      <c r="D1420" s="3"/>
      <c r="E1420" s="3"/>
      <c r="F1420" s="12"/>
      <c r="G1420" s="12"/>
      <c r="H1420" s="3"/>
      <c r="I1420" s="36" t="str">
        <f t="shared" si="110"/>
        <v/>
      </c>
      <c r="J1420" s="36" t="e">
        <f t="shared" si="111"/>
        <v>#VALUE!</v>
      </c>
      <c r="K1420" s="36" t="e">
        <f t="shared" si="112"/>
        <v>#VALUE!</v>
      </c>
      <c r="L1420" s="36" t="str">
        <f t="shared" si="113"/>
        <v/>
      </c>
      <c r="M1420" s="36" t="str">
        <f t="shared" si="114"/>
        <v>MQ250</v>
      </c>
    </row>
    <row r="1421" spans="1:13" hidden="1" x14ac:dyDescent="0.3">
      <c r="A1421" s="3"/>
      <c r="B1421" s="3"/>
      <c r="C1421" s="3"/>
      <c r="D1421" s="3"/>
      <c r="E1421" s="3"/>
      <c r="F1421" s="12"/>
      <c r="G1421" s="12"/>
      <c r="H1421" s="3"/>
      <c r="I1421" s="36" t="str">
        <f t="shared" si="110"/>
        <v/>
      </c>
      <c r="J1421" s="36" t="e">
        <f t="shared" si="111"/>
        <v>#VALUE!</v>
      </c>
      <c r="K1421" s="36" t="e">
        <f t="shared" si="112"/>
        <v>#VALUE!</v>
      </c>
      <c r="L1421" s="36" t="str">
        <f t="shared" si="113"/>
        <v/>
      </c>
      <c r="M1421" s="36" t="str">
        <f t="shared" si="114"/>
        <v>MQ250</v>
      </c>
    </row>
    <row r="1422" spans="1:13" hidden="1" x14ac:dyDescent="0.3">
      <c r="A1422" s="3"/>
      <c r="B1422" s="3"/>
      <c r="C1422" s="3"/>
      <c r="D1422" s="3"/>
      <c r="E1422" s="3"/>
      <c r="F1422" s="12"/>
      <c r="G1422" s="12"/>
      <c r="H1422" s="3"/>
      <c r="I1422" s="36" t="str">
        <f t="shared" si="110"/>
        <v/>
      </c>
      <c r="J1422" s="36" t="e">
        <f t="shared" si="111"/>
        <v>#VALUE!</v>
      </c>
      <c r="K1422" s="36" t="e">
        <f t="shared" si="112"/>
        <v>#VALUE!</v>
      </c>
      <c r="L1422" s="36" t="str">
        <f t="shared" si="113"/>
        <v/>
      </c>
      <c r="M1422" s="36" t="str">
        <f t="shared" si="114"/>
        <v>MQ250</v>
      </c>
    </row>
    <row r="1423" spans="1:13" hidden="1" x14ac:dyDescent="0.3">
      <c r="A1423" s="3"/>
      <c r="B1423" s="3"/>
      <c r="C1423" s="3"/>
      <c r="D1423" s="3"/>
      <c r="E1423" s="3"/>
      <c r="F1423" s="12"/>
      <c r="G1423" s="12"/>
      <c r="H1423" s="3"/>
      <c r="I1423" s="36" t="str">
        <f t="shared" si="110"/>
        <v/>
      </c>
      <c r="J1423" s="36" t="e">
        <f t="shared" si="111"/>
        <v>#VALUE!</v>
      </c>
      <c r="K1423" s="36" t="e">
        <f t="shared" si="112"/>
        <v>#VALUE!</v>
      </c>
      <c r="L1423" s="36" t="str">
        <f t="shared" si="113"/>
        <v/>
      </c>
      <c r="M1423" s="36" t="str">
        <f t="shared" si="114"/>
        <v>MQ250</v>
      </c>
    </row>
    <row r="1424" spans="1:13" hidden="1" x14ac:dyDescent="0.3">
      <c r="A1424" s="3"/>
      <c r="B1424" s="3"/>
      <c r="C1424" s="3"/>
      <c r="D1424" s="3"/>
      <c r="E1424" s="3"/>
      <c r="F1424" s="12"/>
      <c r="G1424" s="12"/>
      <c r="H1424" s="3"/>
      <c r="I1424" s="36" t="str">
        <f t="shared" si="110"/>
        <v/>
      </c>
      <c r="J1424" s="36" t="e">
        <f t="shared" si="111"/>
        <v>#VALUE!</v>
      </c>
      <c r="K1424" s="36" t="e">
        <f t="shared" si="112"/>
        <v>#VALUE!</v>
      </c>
      <c r="L1424" s="36" t="str">
        <f t="shared" si="113"/>
        <v/>
      </c>
      <c r="M1424" s="36" t="str">
        <f t="shared" si="114"/>
        <v>MQ250</v>
      </c>
    </row>
    <row r="1425" spans="1:13" hidden="1" x14ac:dyDescent="0.3">
      <c r="A1425" s="3"/>
      <c r="B1425" s="3"/>
      <c r="C1425" s="3"/>
      <c r="D1425" s="3"/>
      <c r="E1425" s="3"/>
      <c r="F1425" s="12"/>
      <c r="G1425" s="12"/>
      <c r="H1425" s="3"/>
      <c r="I1425" s="36" t="str">
        <f t="shared" si="110"/>
        <v/>
      </c>
      <c r="J1425" s="36" t="e">
        <f t="shared" si="111"/>
        <v>#VALUE!</v>
      </c>
      <c r="K1425" s="36" t="e">
        <f t="shared" si="112"/>
        <v>#VALUE!</v>
      </c>
      <c r="L1425" s="36" t="str">
        <f t="shared" si="113"/>
        <v/>
      </c>
      <c r="M1425" s="36" t="str">
        <f t="shared" si="114"/>
        <v>MQ250</v>
      </c>
    </row>
    <row r="1426" spans="1:13" hidden="1" x14ac:dyDescent="0.3">
      <c r="A1426" s="3"/>
      <c r="B1426" s="3"/>
      <c r="C1426" s="3"/>
      <c r="D1426" s="3"/>
      <c r="E1426" s="3"/>
      <c r="F1426" s="12"/>
      <c r="G1426" s="12"/>
      <c r="H1426" s="3"/>
      <c r="I1426" s="36" t="str">
        <f t="shared" si="110"/>
        <v/>
      </c>
      <c r="J1426" s="36" t="e">
        <f t="shared" si="111"/>
        <v>#VALUE!</v>
      </c>
      <c r="K1426" s="36" t="e">
        <f t="shared" si="112"/>
        <v>#VALUE!</v>
      </c>
      <c r="L1426" s="36" t="str">
        <f t="shared" si="113"/>
        <v/>
      </c>
      <c r="M1426" s="36" t="str">
        <f t="shared" si="114"/>
        <v>MQ250</v>
      </c>
    </row>
    <row r="1427" spans="1:13" hidden="1" x14ac:dyDescent="0.3">
      <c r="A1427" s="3"/>
      <c r="B1427" s="3"/>
      <c r="C1427" s="3"/>
      <c r="D1427" s="3"/>
      <c r="E1427" s="3"/>
      <c r="F1427" s="35"/>
      <c r="G1427" s="35"/>
      <c r="H1427" s="3"/>
      <c r="I1427" s="36" t="str">
        <f t="shared" si="110"/>
        <v/>
      </c>
      <c r="J1427" s="36" t="e">
        <f t="shared" si="111"/>
        <v>#VALUE!</v>
      </c>
      <c r="K1427" s="36" t="e">
        <f t="shared" si="112"/>
        <v>#VALUE!</v>
      </c>
      <c r="L1427" s="36" t="str">
        <f t="shared" si="113"/>
        <v/>
      </c>
      <c r="M1427" s="36" t="str">
        <f t="shared" si="114"/>
        <v>MQ250</v>
      </c>
    </row>
    <row r="1428" spans="1:13" hidden="1" x14ac:dyDescent="0.3">
      <c r="A1428" s="3"/>
      <c r="B1428" s="3"/>
      <c r="C1428" s="3"/>
      <c r="D1428" s="3"/>
      <c r="E1428" s="3"/>
      <c r="F1428" s="35"/>
      <c r="G1428" s="35"/>
      <c r="H1428" s="3"/>
      <c r="I1428" s="36" t="str">
        <f t="shared" si="110"/>
        <v/>
      </c>
      <c r="J1428" s="36" t="e">
        <f t="shared" si="111"/>
        <v>#VALUE!</v>
      </c>
      <c r="K1428" s="36" t="e">
        <f t="shared" si="112"/>
        <v>#VALUE!</v>
      </c>
      <c r="L1428" s="36" t="str">
        <f t="shared" si="113"/>
        <v/>
      </c>
      <c r="M1428" s="36" t="str">
        <f t="shared" si="114"/>
        <v>MQ250</v>
      </c>
    </row>
    <row r="1429" spans="1:13" hidden="1" x14ac:dyDescent="0.3">
      <c r="A1429" s="3"/>
      <c r="B1429" s="3"/>
      <c r="C1429" s="3"/>
      <c r="D1429" s="3"/>
      <c r="E1429" s="3"/>
      <c r="F1429" s="12"/>
      <c r="G1429" s="12"/>
      <c r="H1429" s="3"/>
      <c r="I1429" s="36" t="str">
        <f t="shared" si="110"/>
        <v/>
      </c>
      <c r="J1429" s="36" t="e">
        <f t="shared" si="111"/>
        <v>#VALUE!</v>
      </c>
      <c r="K1429" s="36" t="e">
        <f t="shared" si="112"/>
        <v>#VALUE!</v>
      </c>
      <c r="L1429" s="36" t="str">
        <f t="shared" si="113"/>
        <v/>
      </c>
      <c r="M1429" s="36" t="str">
        <f t="shared" si="114"/>
        <v>MQ250</v>
      </c>
    </row>
    <row r="1430" spans="1:13" hidden="1" x14ac:dyDescent="0.3">
      <c r="A1430" s="3"/>
      <c r="B1430" s="3"/>
      <c r="C1430" s="3"/>
      <c r="D1430" s="3"/>
      <c r="E1430" s="3"/>
      <c r="F1430" s="12"/>
      <c r="G1430" s="12"/>
      <c r="H1430" s="3"/>
      <c r="I1430" s="36" t="str">
        <f t="shared" si="110"/>
        <v/>
      </c>
      <c r="J1430" s="36" t="e">
        <f t="shared" si="111"/>
        <v>#VALUE!</v>
      </c>
      <c r="K1430" s="36" t="e">
        <f t="shared" si="112"/>
        <v>#VALUE!</v>
      </c>
      <c r="L1430" s="36" t="str">
        <f t="shared" si="113"/>
        <v/>
      </c>
      <c r="M1430" s="36" t="str">
        <f t="shared" si="114"/>
        <v>MQ250</v>
      </c>
    </row>
    <row r="1431" spans="1:13" hidden="1" x14ac:dyDescent="0.3">
      <c r="A1431" s="3"/>
      <c r="B1431" s="3"/>
      <c r="C1431" s="3"/>
      <c r="D1431" s="3"/>
      <c r="E1431" s="3"/>
      <c r="F1431" s="12"/>
      <c r="G1431" s="12"/>
      <c r="H1431" s="3"/>
      <c r="I1431" s="36" t="str">
        <f t="shared" si="110"/>
        <v/>
      </c>
      <c r="J1431" s="36" t="e">
        <f t="shared" si="111"/>
        <v>#VALUE!</v>
      </c>
      <c r="K1431" s="36" t="e">
        <f t="shared" si="112"/>
        <v>#VALUE!</v>
      </c>
      <c r="L1431" s="36" t="str">
        <f t="shared" si="113"/>
        <v/>
      </c>
      <c r="M1431" s="36" t="str">
        <f t="shared" si="114"/>
        <v>MQ250</v>
      </c>
    </row>
    <row r="1432" spans="1:13" hidden="1" x14ac:dyDescent="0.3">
      <c r="A1432" s="3"/>
      <c r="B1432" s="3"/>
      <c r="C1432" s="3"/>
      <c r="D1432" s="3"/>
      <c r="E1432" s="3"/>
      <c r="F1432" s="12"/>
      <c r="G1432" s="12"/>
      <c r="H1432" s="3"/>
      <c r="I1432" s="36" t="str">
        <f t="shared" si="110"/>
        <v/>
      </c>
      <c r="J1432" s="36" t="e">
        <f t="shared" si="111"/>
        <v>#VALUE!</v>
      </c>
      <c r="K1432" s="36" t="e">
        <f t="shared" si="112"/>
        <v>#VALUE!</v>
      </c>
      <c r="L1432" s="36" t="str">
        <f t="shared" si="113"/>
        <v/>
      </c>
      <c r="M1432" s="36" t="str">
        <f t="shared" si="114"/>
        <v>MQ250</v>
      </c>
    </row>
    <row r="1433" spans="1:13" hidden="1" x14ac:dyDescent="0.3">
      <c r="A1433" s="3"/>
      <c r="B1433" s="3"/>
      <c r="C1433" s="3"/>
      <c r="D1433" s="3"/>
      <c r="E1433" s="3"/>
      <c r="F1433" s="12"/>
      <c r="G1433" s="12"/>
      <c r="H1433" s="3"/>
      <c r="I1433" s="36" t="str">
        <f t="shared" si="110"/>
        <v/>
      </c>
      <c r="J1433" s="36" t="e">
        <f t="shared" si="111"/>
        <v>#VALUE!</v>
      </c>
      <c r="K1433" s="36" t="e">
        <f t="shared" si="112"/>
        <v>#VALUE!</v>
      </c>
      <c r="L1433" s="36" t="str">
        <f t="shared" si="113"/>
        <v/>
      </c>
      <c r="M1433" s="36" t="str">
        <f t="shared" si="114"/>
        <v>MQ250</v>
      </c>
    </row>
    <row r="1434" spans="1:13" hidden="1" x14ac:dyDescent="0.3">
      <c r="A1434" s="3"/>
      <c r="B1434" s="3"/>
      <c r="C1434" s="3"/>
      <c r="D1434" s="3"/>
      <c r="E1434" s="3"/>
      <c r="F1434" s="12"/>
      <c r="G1434" s="12"/>
      <c r="H1434" s="3"/>
      <c r="I1434" s="36" t="str">
        <f t="shared" si="110"/>
        <v/>
      </c>
      <c r="J1434" s="36" t="e">
        <f t="shared" si="111"/>
        <v>#VALUE!</v>
      </c>
      <c r="K1434" s="36" t="e">
        <f t="shared" si="112"/>
        <v>#VALUE!</v>
      </c>
      <c r="L1434" s="36" t="str">
        <f t="shared" si="113"/>
        <v/>
      </c>
      <c r="M1434" s="36" t="str">
        <f t="shared" si="114"/>
        <v>MQ250</v>
      </c>
    </row>
    <row r="1435" spans="1:13" hidden="1" x14ac:dyDescent="0.3">
      <c r="A1435" s="3"/>
      <c r="B1435" s="3"/>
      <c r="C1435" s="3"/>
      <c r="D1435" s="3"/>
      <c r="E1435" s="3"/>
      <c r="F1435" s="12"/>
      <c r="G1435" s="12"/>
      <c r="H1435" s="3"/>
      <c r="I1435" s="36" t="str">
        <f t="shared" si="110"/>
        <v/>
      </c>
      <c r="J1435" s="36" t="e">
        <f t="shared" si="111"/>
        <v>#VALUE!</v>
      </c>
      <c r="K1435" s="36" t="e">
        <f t="shared" si="112"/>
        <v>#VALUE!</v>
      </c>
      <c r="L1435" s="36" t="str">
        <f t="shared" si="113"/>
        <v/>
      </c>
      <c r="M1435" s="36" t="str">
        <f t="shared" si="114"/>
        <v>MQ250</v>
      </c>
    </row>
    <row r="1436" spans="1:13" hidden="1" x14ac:dyDescent="0.3">
      <c r="A1436" s="3"/>
      <c r="B1436" s="3"/>
      <c r="C1436" s="3"/>
      <c r="D1436" s="3"/>
      <c r="E1436" s="3"/>
      <c r="F1436" s="35"/>
      <c r="G1436" s="35"/>
      <c r="H1436" s="3"/>
      <c r="I1436" s="36" t="str">
        <f t="shared" si="110"/>
        <v/>
      </c>
      <c r="J1436" s="36" t="e">
        <f t="shared" si="111"/>
        <v>#VALUE!</v>
      </c>
      <c r="K1436" s="36" t="e">
        <f t="shared" si="112"/>
        <v>#VALUE!</v>
      </c>
      <c r="L1436" s="36" t="str">
        <f t="shared" si="113"/>
        <v/>
      </c>
      <c r="M1436" s="36" t="str">
        <f t="shared" si="114"/>
        <v>MQ250</v>
      </c>
    </row>
    <row r="1437" spans="1:13" hidden="1" x14ac:dyDescent="0.3">
      <c r="A1437" s="3"/>
      <c r="B1437" s="3"/>
      <c r="C1437" s="3"/>
      <c r="D1437" s="3"/>
      <c r="E1437" s="3"/>
      <c r="F1437" s="12"/>
      <c r="G1437" s="12"/>
      <c r="H1437" s="3"/>
      <c r="I1437" s="36" t="str">
        <f t="shared" si="110"/>
        <v/>
      </c>
      <c r="J1437" s="36" t="e">
        <f t="shared" si="111"/>
        <v>#VALUE!</v>
      </c>
      <c r="K1437" s="36" t="e">
        <f t="shared" si="112"/>
        <v>#VALUE!</v>
      </c>
      <c r="L1437" s="36" t="str">
        <f t="shared" si="113"/>
        <v/>
      </c>
      <c r="M1437" s="36" t="str">
        <f t="shared" si="114"/>
        <v>MQ250</v>
      </c>
    </row>
    <row r="1438" spans="1:13" hidden="1" x14ac:dyDescent="0.3">
      <c r="A1438" s="3"/>
      <c r="B1438" s="3"/>
      <c r="C1438" s="3"/>
      <c r="D1438" s="3"/>
      <c r="E1438" s="3"/>
      <c r="F1438" s="12"/>
      <c r="G1438" s="12"/>
      <c r="H1438" s="3"/>
      <c r="I1438" s="36" t="str">
        <f t="shared" si="110"/>
        <v/>
      </c>
      <c r="J1438" s="36" t="e">
        <f t="shared" si="111"/>
        <v>#VALUE!</v>
      </c>
      <c r="K1438" s="36" t="e">
        <f t="shared" si="112"/>
        <v>#VALUE!</v>
      </c>
      <c r="L1438" s="36" t="str">
        <f t="shared" si="113"/>
        <v/>
      </c>
      <c r="M1438" s="36" t="str">
        <f t="shared" si="114"/>
        <v>MQ250</v>
      </c>
    </row>
    <row r="1439" spans="1:13" hidden="1" x14ac:dyDescent="0.3">
      <c r="A1439" s="3"/>
      <c r="B1439" s="3"/>
      <c r="C1439" s="3"/>
      <c r="D1439" s="3"/>
      <c r="E1439" s="3"/>
      <c r="F1439" s="12"/>
      <c r="G1439" s="12"/>
      <c r="H1439" s="3"/>
      <c r="I1439" s="36" t="str">
        <f t="shared" si="110"/>
        <v/>
      </c>
      <c r="J1439" s="36" t="e">
        <f t="shared" si="111"/>
        <v>#VALUE!</v>
      </c>
      <c r="K1439" s="36" t="e">
        <f t="shared" si="112"/>
        <v>#VALUE!</v>
      </c>
      <c r="L1439" s="36" t="str">
        <f t="shared" si="113"/>
        <v/>
      </c>
      <c r="M1439" s="36" t="str">
        <f t="shared" si="114"/>
        <v>MQ250</v>
      </c>
    </row>
    <row r="1440" spans="1:13" hidden="1" x14ac:dyDescent="0.3">
      <c r="A1440" s="3"/>
      <c r="B1440" s="3"/>
      <c r="C1440" s="3"/>
      <c r="D1440" s="3"/>
      <c r="E1440" s="3"/>
      <c r="F1440" s="12"/>
      <c r="G1440" s="12"/>
      <c r="H1440" s="3"/>
      <c r="I1440" s="36" t="str">
        <f t="shared" si="110"/>
        <v/>
      </c>
      <c r="J1440" s="36" t="e">
        <f t="shared" si="111"/>
        <v>#VALUE!</v>
      </c>
      <c r="K1440" s="36" t="e">
        <f t="shared" si="112"/>
        <v>#VALUE!</v>
      </c>
      <c r="L1440" s="36" t="str">
        <f t="shared" si="113"/>
        <v/>
      </c>
      <c r="M1440" s="36" t="str">
        <f t="shared" si="114"/>
        <v>MQ250</v>
      </c>
    </row>
    <row r="1441" spans="1:13" hidden="1" x14ac:dyDescent="0.3">
      <c r="A1441" s="3"/>
      <c r="B1441" s="3"/>
      <c r="C1441" s="3"/>
      <c r="D1441" s="3"/>
      <c r="E1441" s="3"/>
      <c r="F1441" s="12"/>
      <c r="G1441" s="12"/>
      <c r="H1441" s="3"/>
      <c r="I1441" s="36" t="str">
        <f t="shared" si="110"/>
        <v/>
      </c>
      <c r="J1441" s="36" t="e">
        <f t="shared" si="111"/>
        <v>#VALUE!</v>
      </c>
      <c r="K1441" s="36" t="e">
        <f t="shared" si="112"/>
        <v>#VALUE!</v>
      </c>
      <c r="L1441" s="36" t="str">
        <f t="shared" si="113"/>
        <v/>
      </c>
      <c r="M1441" s="36" t="str">
        <f t="shared" si="114"/>
        <v>MQ250</v>
      </c>
    </row>
    <row r="1442" spans="1:13" hidden="1" x14ac:dyDescent="0.3">
      <c r="A1442" s="3"/>
      <c r="B1442" s="3"/>
      <c r="C1442" s="3"/>
      <c r="D1442" s="3"/>
      <c r="E1442" s="3"/>
      <c r="F1442" s="12"/>
      <c r="G1442" s="12"/>
      <c r="H1442" s="3"/>
      <c r="I1442" s="36" t="str">
        <f t="shared" si="110"/>
        <v/>
      </c>
      <c r="J1442" s="36" t="e">
        <f t="shared" si="111"/>
        <v>#VALUE!</v>
      </c>
      <c r="K1442" s="36" t="e">
        <f t="shared" si="112"/>
        <v>#VALUE!</v>
      </c>
      <c r="L1442" s="36" t="str">
        <f t="shared" si="113"/>
        <v/>
      </c>
      <c r="M1442" s="36" t="str">
        <f t="shared" si="114"/>
        <v>MQ250</v>
      </c>
    </row>
    <row r="1443" spans="1:13" hidden="1" x14ac:dyDescent="0.3">
      <c r="A1443" s="3"/>
      <c r="B1443" s="3"/>
      <c r="C1443" s="3"/>
      <c r="D1443" s="3"/>
      <c r="E1443" s="3"/>
      <c r="F1443" s="12"/>
      <c r="G1443" s="12"/>
      <c r="H1443" s="3"/>
      <c r="I1443" s="36" t="str">
        <f t="shared" si="110"/>
        <v/>
      </c>
      <c r="J1443" s="36" t="e">
        <f t="shared" si="111"/>
        <v>#VALUE!</v>
      </c>
      <c r="K1443" s="36" t="e">
        <f t="shared" si="112"/>
        <v>#VALUE!</v>
      </c>
      <c r="L1443" s="36" t="str">
        <f t="shared" si="113"/>
        <v/>
      </c>
      <c r="M1443" s="36" t="str">
        <f t="shared" si="114"/>
        <v>MQ250</v>
      </c>
    </row>
    <row r="1444" spans="1:13" hidden="1" x14ac:dyDescent="0.3">
      <c r="A1444" s="3"/>
      <c r="B1444" s="3"/>
      <c r="C1444" s="3"/>
      <c r="D1444" s="3"/>
      <c r="E1444" s="3"/>
      <c r="F1444" s="35"/>
      <c r="G1444" s="35"/>
      <c r="H1444" s="3"/>
      <c r="I1444" s="36" t="str">
        <f t="shared" si="110"/>
        <v/>
      </c>
      <c r="J1444" s="36" t="e">
        <f t="shared" si="111"/>
        <v>#VALUE!</v>
      </c>
      <c r="K1444" s="36" t="e">
        <f t="shared" si="112"/>
        <v>#VALUE!</v>
      </c>
      <c r="L1444" s="36" t="str">
        <f t="shared" si="113"/>
        <v/>
      </c>
      <c r="M1444" s="36" t="str">
        <f t="shared" si="114"/>
        <v>MQ250</v>
      </c>
    </row>
    <row r="1445" spans="1:13" hidden="1" x14ac:dyDescent="0.3">
      <c r="A1445" s="3"/>
      <c r="B1445" s="3"/>
      <c r="C1445" s="3"/>
      <c r="D1445" s="3"/>
      <c r="E1445" s="3"/>
      <c r="F1445" s="35"/>
      <c r="G1445" s="35"/>
      <c r="H1445" s="3"/>
      <c r="I1445" s="36" t="str">
        <f t="shared" si="110"/>
        <v/>
      </c>
      <c r="J1445" s="36" t="e">
        <f t="shared" si="111"/>
        <v>#VALUE!</v>
      </c>
      <c r="K1445" s="36" t="e">
        <f t="shared" si="112"/>
        <v>#VALUE!</v>
      </c>
      <c r="L1445" s="36" t="str">
        <f t="shared" si="113"/>
        <v/>
      </c>
      <c r="M1445" s="36" t="str">
        <f t="shared" si="114"/>
        <v>MQ250</v>
      </c>
    </row>
    <row r="1446" spans="1:13" hidden="1" x14ac:dyDescent="0.3">
      <c r="A1446" s="3"/>
      <c r="B1446" s="3"/>
      <c r="C1446" s="3"/>
      <c r="D1446" s="3"/>
      <c r="E1446" s="3"/>
      <c r="F1446" s="12"/>
      <c r="G1446" s="12"/>
      <c r="H1446" s="3"/>
      <c r="I1446" s="36" t="str">
        <f t="shared" si="110"/>
        <v/>
      </c>
      <c r="J1446" s="36" t="e">
        <f t="shared" si="111"/>
        <v>#VALUE!</v>
      </c>
      <c r="K1446" s="36" t="e">
        <f t="shared" si="112"/>
        <v>#VALUE!</v>
      </c>
      <c r="L1446" s="36" t="str">
        <f t="shared" si="113"/>
        <v/>
      </c>
      <c r="M1446" s="36" t="str">
        <f t="shared" si="114"/>
        <v>MQ250</v>
      </c>
    </row>
    <row r="1447" spans="1:13" hidden="1" x14ac:dyDescent="0.3">
      <c r="A1447" s="3"/>
      <c r="B1447" s="3"/>
      <c r="C1447" s="3"/>
      <c r="D1447" s="3"/>
      <c r="E1447" s="3"/>
      <c r="F1447" s="12"/>
      <c r="G1447" s="12"/>
      <c r="H1447" s="3"/>
      <c r="I1447" s="36" t="str">
        <f t="shared" si="110"/>
        <v/>
      </c>
      <c r="J1447" s="36" t="e">
        <f t="shared" si="111"/>
        <v>#VALUE!</v>
      </c>
      <c r="K1447" s="36" t="e">
        <f t="shared" si="112"/>
        <v>#VALUE!</v>
      </c>
      <c r="L1447" s="36" t="str">
        <f t="shared" si="113"/>
        <v/>
      </c>
      <c r="M1447" s="36" t="str">
        <f t="shared" si="114"/>
        <v>MQ250</v>
      </c>
    </row>
    <row r="1448" spans="1:13" hidden="1" x14ac:dyDescent="0.3">
      <c r="A1448" s="3"/>
      <c r="B1448" s="3"/>
      <c r="C1448" s="3"/>
      <c r="D1448" s="3"/>
      <c r="E1448" s="3"/>
      <c r="F1448" s="12"/>
      <c r="G1448" s="12"/>
      <c r="H1448" s="3"/>
      <c r="I1448" s="36" t="str">
        <f t="shared" si="110"/>
        <v/>
      </c>
      <c r="J1448" s="36" t="e">
        <f t="shared" si="111"/>
        <v>#VALUE!</v>
      </c>
      <c r="K1448" s="36" t="e">
        <f t="shared" si="112"/>
        <v>#VALUE!</v>
      </c>
      <c r="L1448" s="36" t="str">
        <f t="shared" si="113"/>
        <v/>
      </c>
      <c r="M1448" s="36" t="str">
        <f t="shared" si="114"/>
        <v>MQ250</v>
      </c>
    </row>
    <row r="1449" spans="1:13" hidden="1" x14ac:dyDescent="0.3">
      <c r="A1449" s="3"/>
      <c r="B1449" s="3"/>
      <c r="C1449" s="3"/>
      <c r="D1449" s="3"/>
      <c r="E1449" s="3"/>
      <c r="F1449" s="12"/>
      <c r="G1449" s="12"/>
      <c r="H1449" s="3"/>
      <c r="I1449" s="36" t="str">
        <f t="shared" si="110"/>
        <v/>
      </c>
      <c r="J1449" s="36" t="e">
        <f t="shared" si="111"/>
        <v>#VALUE!</v>
      </c>
      <c r="K1449" s="36" t="e">
        <f t="shared" si="112"/>
        <v>#VALUE!</v>
      </c>
      <c r="L1449" s="36" t="str">
        <f t="shared" si="113"/>
        <v/>
      </c>
      <c r="M1449" s="36" t="str">
        <f t="shared" si="114"/>
        <v>MQ250</v>
      </c>
    </row>
    <row r="1450" spans="1:13" hidden="1" x14ac:dyDescent="0.3">
      <c r="A1450" s="3"/>
      <c r="B1450" s="3"/>
      <c r="C1450" s="3"/>
      <c r="D1450" s="3"/>
      <c r="E1450" s="3"/>
      <c r="F1450" s="12"/>
      <c r="G1450" s="12"/>
      <c r="H1450" s="3"/>
      <c r="I1450" s="36" t="str">
        <f t="shared" si="110"/>
        <v/>
      </c>
      <c r="J1450" s="36" t="e">
        <f t="shared" si="111"/>
        <v>#VALUE!</v>
      </c>
      <c r="K1450" s="36" t="e">
        <f t="shared" si="112"/>
        <v>#VALUE!</v>
      </c>
      <c r="L1450" s="36" t="str">
        <f t="shared" si="113"/>
        <v/>
      </c>
      <c r="M1450" s="36" t="str">
        <f t="shared" si="114"/>
        <v>MQ250</v>
      </c>
    </row>
    <row r="1451" spans="1:13" hidden="1" x14ac:dyDescent="0.3">
      <c r="A1451" s="3"/>
      <c r="B1451" s="3"/>
      <c r="C1451" s="3"/>
      <c r="D1451" s="3"/>
      <c r="E1451" s="3"/>
      <c r="F1451" s="12"/>
      <c r="G1451" s="12"/>
      <c r="H1451" s="3"/>
      <c r="I1451" s="36" t="str">
        <f t="shared" si="110"/>
        <v/>
      </c>
      <c r="J1451" s="36" t="e">
        <f t="shared" si="111"/>
        <v>#VALUE!</v>
      </c>
      <c r="K1451" s="36" t="e">
        <f t="shared" si="112"/>
        <v>#VALUE!</v>
      </c>
      <c r="L1451" s="36" t="str">
        <f t="shared" si="113"/>
        <v/>
      </c>
      <c r="M1451" s="36" t="str">
        <f t="shared" si="114"/>
        <v>MQ250</v>
      </c>
    </row>
    <row r="1452" spans="1:13" hidden="1" x14ac:dyDescent="0.3">
      <c r="A1452" s="3"/>
      <c r="B1452" s="3"/>
      <c r="C1452" s="3"/>
      <c r="D1452" s="3"/>
      <c r="E1452" s="3"/>
      <c r="F1452" s="12"/>
      <c r="G1452" s="12"/>
      <c r="H1452" s="3"/>
      <c r="I1452" s="36" t="str">
        <f t="shared" si="110"/>
        <v/>
      </c>
      <c r="J1452" s="36" t="e">
        <f t="shared" si="111"/>
        <v>#VALUE!</v>
      </c>
      <c r="K1452" s="36" t="e">
        <f t="shared" si="112"/>
        <v>#VALUE!</v>
      </c>
      <c r="L1452" s="36" t="str">
        <f t="shared" si="113"/>
        <v/>
      </c>
      <c r="M1452" s="36" t="str">
        <f t="shared" si="114"/>
        <v>MQ250</v>
      </c>
    </row>
    <row r="1453" spans="1:13" hidden="1" x14ac:dyDescent="0.3">
      <c r="A1453" s="3"/>
      <c r="B1453" s="3"/>
      <c r="C1453" s="3"/>
      <c r="D1453" s="3"/>
      <c r="E1453" s="3"/>
      <c r="F1453" s="12"/>
      <c r="G1453" s="12"/>
      <c r="H1453" s="3"/>
      <c r="I1453" s="36" t="str">
        <f t="shared" si="110"/>
        <v/>
      </c>
      <c r="J1453" s="36" t="e">
        <f t="shared" si="111"/>
        <v>#VALUE!</v>
      </c>
      <c r="K1453" s="36" t="e">
        <f t="shared" si="112"/>
        <v>#VALUE!</v>
      </c>
      <c r="L1453" s="36" t="str">
        <f t="shared" si="113"/>
        <v/>
      </c>
      <c r="M1453" s="36" t="str">
        <f t="shared" si="114"/>
        <v>MQ250</v>
      </c>
    </row>
    <row r="1454" spans="1:13" hidden="1" x14ac:dyDescent="0.3">
      <c r="A1454" s="3"/>
      <c r="B1454" s="3"/>
      <c r="C1454" s="3"/>
      <c r="D1454" s="3"/>
      <c r="E1454" s="3"/>
      <c r="F1454" s="12"/>
      <c r="G1454" s="12"/>
      <c r="H1454" s="3"/>
      <c r="I1454" s="36" t="str">
        <f t="shared" si="110"/>
        <v/>
      </c>
      <c r="J1454" s="36" t="e">
        <f t="shared" si="111"/>
        <v>#VALUE!</v>
      </c>
      <c r="K1454" s="36" t="e">
        <f t="shared" si="112"/>
        <v>#VALUE!</v>
      </c>
      <c r="L1454" s="36" t="str">
        <f t="shared" si="113"/>
        <v/>
      </c>
      <c r="M1454" s="36" t="str">
        <f t="shared" si="114"/>
        <v>MQ250</v>
      </c>
    </row>
    <row r="1455" spans="1:13" hidden="1" x14ac:dyDescent="0.3">
      <c r="A1455" s="3"/>
      <c r="B1455" s="3"/>
      <c r="C1455" s="3"/>
      <c r="D1455" s="3"/>
      <c r="E1455" s="3"/>
      <c r="F1455" s="12"/>
      <c r="G1455" s="12"/>
      <c r="H1455" s="3"/>
      <c r="I1455" s="36" t="str">
        <f t="shared" si="110"/>
        <v/>
      </c>
      <c r="J1455" s="36" t="e">
        <f t="shared" si="111"/>
        <v>#VALUE!</v>
      </c>
      <c r="K1455" s="36" t="e">
        <f t="shared" si="112"/>
        <v>#VALUE!</v>
      </c>
      <c r="L1455" s="36" t="str">
        <f t="shared" si="113"/>
        <v/>
      </c>
      <c r="M1455" s="36" t="str">
        <f t="shared" si="114"/>
        <v>MQ250</v>
      </c>
    </row>
    <row r="1456" spans="1:13" hidden="1" x14ac:dyDescent="0.3">
      <c r="A1456" s="3"/>
      <c r="B1456" s="3"/>
      <c r="C1456" s="3"/>
      <c r="D1456" s="3"/>
      <c r="E1456" s="3"/>
      <c r="F1456" s="12"/>
      <c r="G1456" s="12"/>
      <c r="H1456" s="3"/>
      <c r="I1456" s="36" t="str">
        <f t="shared" si="110"/>
        <v/>
      </c>
      <c r="J1456" s="36" t="e">
        <f t="shared" si="111"/>
        <v>#VALUE!</v>
      </c>
      <c r="K1456" s="36" t="e">
        <f t="shared" si="112"/>
        <v>#VALUE!</v>
      </c>
      <c r="L1456" s="36" t="str">
        <f t="shared" si="113"/>
        <v/>
      </c>
      <c r="M1456" s="36" t="str">
        <f t="shared" si="114"/>
        <v>MQ250</v>
      </c>
    </row>
    <row r="1457" spans="1:13" hidden="1" x14ac:dyDescent="0.3">
      <c r="A1457" s="3"/>
      <c r="B1457" s="3"/>
      <c r="C1457" s="3"/>
      <c r="D1457" s="3"/>
      <c r="E1457" s="3"/>
      <c r="F1457" s="12"/>
      <c r="G1457" s="12"/>
      <c r="H1457" s="3"/>
      <c r="I1457" s="36" t="str">
        <f t="shared" si="110"/>
        <v/>
      </c>
      <c r="J1457" s="36" t="e">
        <f t="shared" si="111"/>
        <v>#VALUE!</v>
      </c>
      <c r="K1457" s="36" t="e">
        <f t="shared" si="112"/>
        <v>#VALUE!</v>
      </c>
      <c r="L1457" s="36" t="str">
        <f t="shared" si="113"/>
        <v/>
      </c>
      <c r="M1457" s="36" t="str">
        <f t="shared" si="114"/>
        <v>MQ250</v>
      </c>
    </row>
    <row r="1458" spans="1:13" hidden="1" x14ac:dyDescent="0.3">
      <c r="A1458" s="3"/>
      <c r="B1458" s="3"/>
      <c r="C1458" s="3"/>
      <c r="D1458" s="3"/>
      <c r="E1458" s="3"/>
      <c r="F1458" s="12"/>
      <c r="G1458" s="12"/>
      <c r="H1458" s="3"/>
      <c r="I1458" s="36" t="str">
        <f t="shared" si="110"/>
        <v/>
      </c>
      <c r="J1458" s="36" t="e">
        <f t="shared" si="111"/>
        <v>#VALUE!</v>
      </c>
      <c r="K1458" s="36" t="e">
        <f t="shared" si="112"/>
        <v>#VALUE!</v>
      </c>
      <c r="L1458" s="36" t="str">
        <f t="shared" si="113"/>
        <v/>
      </c>
      <c r="M1458" s="36" t="str">
        <f t="shared" si="114"/>
        <v>MQ250</v>
      </c>
    </row>
    <row r="1459" spans="1:13" hidden="1" x14ac:dyDescent="0.3">
      <c r="A1459" s="3"/>
      <c r="B1459" s="3"/>
      <c r="C1459" s="3"/>
      <c r="D1459" s="3"/>
      <c r="E1459" s="3"/>
      <c r="F1459" s="12"/>
      <c r="G1459" s="12"/>
      <c r="H1459" s="3"/>
      <c r="I1459" s="36" t="str">
        <f t="shared" si="110"/>
        <v/>
      </c>
      <c r="J1459" s="36" t="e">
        <f t="shared" si="111"/>
        <v>#VALUE!</v>
      </c>
      <c r="K1459" s="36" t="e">
        <f t="shared" si="112"/>
        <v>#VALUE!</v>
      </c>
      <c r="L1459" s="36" t="str">
        <f t="shared" si="113"/>
        <v/>
      </c>
      <c r="M1459" s="36" t="str">
        <f t="shared" si="114"/>
        <v>MQ250</v>
      </c>
    </row>
    <row r="1460" spans="1:13" hidden="1" x14ac:dyDescent="0.3">
      <c r="A1460" s="3"/>
      <c r="B1460" s="3"/>
      <c r="C1460" s="3"/>
      <c r="D1460" s="3"/>
      <c r="E1460" s="3"/>
      <c r="F1460" s="12"/>
      <c r="G1460" s="12"/>
      <c r="H1460" s="3"/>
      <c r="I1460" s="36" t="str">
        <f t="shared" si="110"/>
        <v/>
      </c>
      <c r="J1460" s="36" t="e">
        <f t="shared" si="111"/>
        <v>#VALUE!</v>
      </c>
      <c r="K1460" s="36" t="e">
        <f t="shared" si="112"/>
        <v>#VALUE!</v>
      </c>
      <c r="L1460" s="36" t="str">
        <f t="shared" si="113"/>
        <v/>
      </c>
      <c r="M1460" s="36" t="str">
        <f t="shared" si="114"/>
        <v>MQ250</v>
      </c>
    </row>
    <row r="1461" spans="1:13" hidden="1" x14ac:dyDescent="0.3">
      <c r="A1461" s="3"/>
      <c r="B1461" s="3"/>
      <c r="C1461" s="3"/>
      <c r="D1461" s="3"/>
      <c r="E1461" s="3"/>
      <c r="F1461" s="12"/>
      <c r="G1461" s="12"/>
      <c r="H1461" s="3"/>
      <c r="I1461" s="36" t="str">
        <f t="shared" si="110"/>
        <v/>
      </c>
      <c r="J1461" s="36" t="e">
        <f t="shared" si="111"/>
        <v>#VALUE!</v>
      </c>
      <c r="K1461" s="36" t="e">
        <f t="shared" si="112"/>
        <v>#VALUE!</v>
      </c>
      <c r="L1461" s="36" t="str">
        <f t="shared" si="113"/>
        <v/>
      </c>
      <c r="M1461" s="36" t="str">
        <f t="shared" si="114"/>
        <v>MQ250</v>
      </c>
    </row>
    <row r="1462" spans="1:13" hidden="1" x14ac:dyDescent="0.3">
      <c r="A1462" s="3"/>
      <c r="B1462" s="3"/>
      <c r="C1462" s="3"/>
      <c r="D1462" s="3"/>
      <c r="E1462" s="3"/>
      <c r="F1462" s="12"/>
      <c r="G1462" s="12"/>
      <c r="H1462" s="3"/>
      <c r="I1462" s="36" t="str">
        <f t="shared" si="110"/>
        <v/>
      </c>
      <c r="J1462" s="36" t="e">
        <f t="shared" si="111"/>
        <v>#VALUE!</v>
      </c>
      <c r="K1462" s="36" t="e">
        <f t="shared" si="112"/>
        <v>#VALUE!</v>
      </c>
      <c r="L1462" s="36" t="str">
        <f t="shared" si="113"/>
        <v/>
      </c>
      <c r="M1462" s="36" t="str">
        <f t="shared" si="114"/>
        <v>MQ250</v>
      </c>
    </row>
    <row r="1463" spans="1:13" hidden="1" x14ac:dyDescent="0.3">
      <c r="A1463" s="3"/>
      <c r="B1463" s="3"/>
      <c r="C1463" s="3"/>
      <c r="D1463" s="3"/>
      <c r="E1463" s="3"/>
      <c r="F1463" s="12"/>
      <c r="G1463" s="12"/>
      <c r="H1463" s="3"/>
      <c r="I1463" s="36" t="str">
        <f t="shared" si="110"/>
        <v/>
      </c>
      <c r="J1463" s="36" t="e">
        <f t="shared" si="111"/>
        <v>#VALUE!</v>
      </c>
      <c r="K1463" s="36" t="e">
        <f t="shared" si="112"/>
        <v>#VALUE!</v>
      </c>
      <c r="L1463" s="36" t="str">
        <f t="shared" si="113"/>
        <v/>
      </c>
      <c r="M1463" s="36" t="str">
        <f t="shared" si="114"/>
        <v>MQ250</v>
      </c>
    </row>
    <row r="1464" spans="1:13" hidden="1" x14ac:dyDescent="0.3">
      <c r="A1464" s="3"/>
      <c r="B1464" s="3"/>
      <c r="C1464" s="3"/>
      <c r="D1464" s="3"/>
      <c r="E1464" s="3"/>
      <c r="F1464" s="12"/>
      <c r="G1464" s="12"/>
      <c r="H1464" s="3"/>
      <c r="I1464" s="36" t="str">
        <f t="shared" si="110"/>
        <v/>
      </c>
      <c r="J1464" s="36" t="e">
        <f t="shared" si="111"/>
        <v>#VALUE!</v>
      </c>
      <c r="K1464" s="36" t="e">
        <f t="shared" si="112"/>
        <v>#VALUE!</v>
      </c>
      <c r="L1464" s="36" t="str">
        <f t="shared" si="113"/>
        <v/>
      </c>
      <c r="M1464" s="36" t="str">
        <f t="shared" si="114"/>
        <v>MQ250</v>
      </c>
    </row>
    <row r="1465" spans="1:13" hidden="1" x14ac:dyDescent="0.3">
      <c r="A1465" s="3"/>
      <c r="B1465" s="3"/>
      <c r="C1465" s="3"/>
      <c r="D1465" s="3"/>
      <c r="E1465" s="3"/>
      <c r="F1465" s="12"/>
      <c r="G1465" s="12"/>
      <c r="H1465" s="3"/>
      <c r="I1465" s="36" t="str">
        <f t="shared" si="110"/>
        <v/>
      </c>
      <c r="J1465" s="36" t="e">
        <f t="shared" si="111"/>
        <v>#VALUE!</v>
      </c>
      <c r="K1465" s="36" t="e">
        <f t="shared" si="112"/>
        <v>#VALUE!</v>
      </c>
      <c r="L1465" s="36" t="str">
        <f t="shared" si="113"/>
        <v/>
      </c>
      <c r="M1465" s="36" t="str">
        <f t="shared" si="114"/>
        <v>MQ250</v>
      </c>
    </row>
    <row r="1466" spans="1:13" hidden="1" x14ac:dyDescent="0.3">
      <c r="A1466" s="3"/>
      <c r="B1466" s="3"/>
      <c r="C1466" s="3"/>
      <c r="D1466" s="3"/>
      <c r="E1466" s="3"/>
      <c r="F1466" s="12"/>
      <c r="G1466" s="12"/>
      <c r="H1466" s="3"/>
      <c r="I1466" s="36" t="str">
        <f t="shared" si="110"/>
        <v/>
      </c>
      <c r="J1466" s="36" t="e">
        <f t="shared" si="111"/>
        <v>#VALUE!</v>
      </c>
      <c r="K1466" s="36" t="e">
        <f t="shared" si="112"/>
        <v>#VALUE!</v>
      </c>
      <c r="L1466" s="36" t="str">
        <f t="shared" si="113"/>
        <v/>
      </c>
      <c r="M1466" s="36" t="str">
        <f t="shared" si="114"/>
        <v>MQ250</v>
      </c>
    </row>
    <row r="1467" spans="1:13" hidden="1" x14ac:dyDescent="0.3">
      <c r="A1467" s="3"/>
      <c r="B1467" s="3"/>
      <c r="C1467" s="3"/>
      <c r="D1467" s="3"/>
      <c r="E1467" s="3"/>
      <c r="F1467" s="12"/>
      <c r="G1467" s="12"/>
      <c r="H1467" s="3"/>
      <c r="I1467" s="36" t="str">
        <f t="shared" si="110"/>
        <v/>
      </c>
      <c r="J1467" s="36" t="e">
        <f t="shared" si="111"/>
        <v>#VALUE!</v>
      </c>
      <c r="K1467" s="36" t="e">
        <f t="shared" si="112"/>
        <v>#VALUE!</v>
      </c>
      <c r="L1467" s="36" t="str">
        <f t="shared" si="113"/>
        <v/>
      </c>
      <c r="M1467" s="36" t="str">
        <f t="shared" si="114"/>
        <v>MQ250</v>
      </c>
    </row>
    <row r="1468" spans="1:13" hidden="1" x14ac:dyDescent="0.3">
      <c r="A1468" s="3"/>
      <c r="B1468" s="3"/>
      <c r="C1468" s="3"/>
      <c r="D1468" s="3"/>
      <c r="E1468" s="3"/>
      <c r="F1468" s="12"/>
      <c r="G1468" s="12"/>
      <c r="H1468" s="3"/>
      <c r="I1468" s="36" t="str">
        <f t="shared" si="110"/>
        <v/>
      </c>
      <c r="J1468" s="36" t="e">
        <f t="shared" si="111"/>
        <v>#VALUE!</v>
      </c>
      <c r="K1468" s="36" t="e">
        <f t="shared" si="112"/>
        <v>#VALUE!</v>
      </c>
      <c r="L1468" s="36" t="str">
        <f t="shared" si="113"/>
        <v/>
      </c>
      <c r="M1468" s="36" t="str">
        <f t="shared" si="114"/>
        <v>MQ250</v>
      </c>
    </row>
    <row r="1469" spans="1:13" hidden="1" x14ac:dyDescent="0.3">
      <c r="A1469" s="3"/>
      <c r="B1469" s="3"/>
      <c r="C1469" s="3"/>
      <c r="D1469" s="3"/>
      <c r="E1469" s="3"/>
      <c r="F1469" s="12"/>
      <c r="G1469" s="12"/>
      <c r="H1469" s="3"/>
      <c r="I1469" s="36" t="str">
        <f t="shared" si="110"/>
        <v/>
      </c>
      <c r="J1469" s="36" t="e">
        <f t="shared" si="111"/>
        <v>#VALUE!</v>
      </c>
      <c r="K1469" s="36" t="e">
        <f t="shared" si="112"/>
        <v>#VALUE!</v>
      </c>
      <c r="L1469" s="36" t="str">
        <f t="shared" si="113"/>
        <v/>
      </c>
      <c r="M1469" s="36" t="str">
        <f t="shared" si="114"/>
        <v>MQ250</v>
      </c>
    </row>
    <row r="1470" spans="1:13" hidden="1" x14ac:dyDescent="0.3">
      <c r="A1470" s="3"/>
      <c r="B1470" s="3"/>
      <c r="C1470" s="3"/>
      <c r="D1470" s="3"/>
      <c r="E1470" s="3"/>
      <c r="F1470" s="12"/>
      <c r="G1470" s="12"/>
      <c r="H1470" s="3"/>
      <c r="I1470" s="36" t="str">
        <f t="shared" si="110"/>
        <v/>
      </c>
      <c r="J1470" s="36" t="e">
        <f t="shared" si="111"/>
        <v>#VALUE!</v>
      </c>
      <c r="K1470" s="36" t="e">
        <f t="shared" si="112"/>
        <v>#VALUE!</v>
      </c>
      <c r="L1470" s="36" t="str">
        <f t="shared" si="113"/>
        <v/>
      </c>
      <c r="M1470" s="36" t="str">
        <f t="shared" si="114"/>
        <v>MQ250</v>
      </c>
    </row>
    <row r="1471" spans="1:13" hidden="1" x14ac:dyDescent="0.3">
      <c r="A1471" s="3"/>
      <c r="B1471" s="3"/>
      <c r="C1471" s="3"/>
      <c r="D1471" s="3"/>
      <c r="E1471" s="3"/>
      <c r="F1471" s="12"/>
      <c r="G1471" s="12"/>
      <c r="H1471" s="3"/>
      <c r="I1471" s="36" t="str">
        <f t="shared" si="110"/>
        <v/>
      </c>
      <c r="J1471" s="36" t="e">
        <f t="shared" si="111"/>
        <v>#VALUE!</v>
      </c>
      <c r="K1471" s="36" t="e">
        <f t="shared" si="112"/>
        <v>#VALUE!</v>
      </c>
      <c r="L1471" s="36" t="str">
        <f t="shared" si="113"/>
        <v/>
      </c>
      <c r="M1471" s="36" t="str">
        <f t="shared" si="114"/>
        <v>MQ250</v>
      </c>
    </row>
    <row r="1472" spans="1:13" hidden="1" x14ac:dyDescent="0.3">
      <c r="A1472" s="3"/>
      <c r="B1472" s="3"/>
      <c r="C1472" s="3"/>
      <c r="D1472" s="3"/>
      <c r="E1472" s="3"/>
      <c r="F1472" s="12"/>
      <c r="G1472" s="12"/>
      <c r="H1472" s="3"/>
      <c r="I1472" s="36" t="str">
        <f t="shared" si="110"/>
        <v/>
      </c>
      <c r="J1472" s="36" t="e">
        <f t="shared" si="111"/>
        <v>#VALUE!</v>
      </c>
      <c r="K1472" s="36" t="e">
        <f t="shared" si="112"/>
        <v>#VALUE!</v>
      </c>
      <c r="L1472" s="36" t="str">
        <f t="shared" si="113"/>
        <v/>
      </c>
      <c r="M1472" s="36" t="str">
        <f t="shared" si="114"/>
        <v>MQ250</v>
      </c>
    </row>
    <row r="1473" spans="1:13" hidden="1" x14ac:dyDescent="0.3">
      <c r="A1473" s="3"/>
      <c r="B1473" s="3"/>
      <c r="C1473" s="3"/>
      <c r="D1473" s="3"/>
      <c r="E1473" s="3"/>
      <c r="F1473" s="12"/>
      <c r="G1473" s="12"/>
      <c r="H1473" s="3"/>
      <c r="I1473" s="36" t="str">
        <f t="shared" si="110"/>
        <v/>
      </c>
      <c r="J1473" s="36" t="e">
        <f t="shared" si="111"/>
        <v>#VALUE!</v>
      </c>
      <c r="K1473" s="36" t="e">
        <f t="shared" si="112"/>
        <v>#VALUE!</v>
      </c>
      <c r="L1473" s="36" t="str">
        <f t="shared" si="113"/>
        <v/>
      </c>
      <c r="M1473" s="36" t="str">
        <f t="shared" si="114"/>
        <v>MQ250</v>
      </c>
    </row>
    <row r="1474" spans="1:13" hidden="1" x14ac:dyDescent="0.3">
      <c r="A1474" s="3"/>
      <c r="B1474" s="3"/>
      <c r="C1474" s="3"/>
      <c r="D1474" s="3"/>
      <c r="E1474" s="3"/>
      <c r="F1474" s="12"/>
      <c r="G1474" s="12"/>
      <c r="H1474" s="3"/>
      <c r="I1474" s="36" t="str">
        <f t="shared" si="110"/>
        <v/>
      </c>
      <c r="J1474" s="36" t="e">
        <f t="shared" si="111"/>
        <v>#VALUE!</v>
      </c>
      <c r="K1474" s="36" t="e">
        <f t="shared" si="112"/>
        <v>#VALUE!</v>
      </c>
      <c r="L1474" s="36" t="str">
        <f t="shared" si="113"/>
        <v/>
      </c>
      <c r="M1474" s="36" t="str">
        <f t="shared" si="114"/>
        <v>MQ250</v>
      </c>
    </row>
    <row r="1475" spans="1:13" hidden="1" x14ac:dyDescent="0.3">
      <c r="A1475" s="3"/>
      <c r="B1475" s="3"/>
      <c r="C1475" s="3"/>
      <c r="D1475" s="3"/>
      <c r="E1475" s="3"/>
      <c r="F1475" s="12"/>
      <c r="G1475" s="12"/>
      <c r="H1475" s="3"/>
      <c r="I1475" s="36" t="str">
        <f t="shared" ref="I1475:I1538" si="115">IF(OR(LEN(B1475)=9,LEN(B1475)=5),MID(B1475,1,4),MID(B1475,1,5))</f>
        <v/>
      </c>
      <c r="J1475" s="36" t="e">
        <f t="shared" ref="J1475:J1538" si="116">IF(MID(I1475,5,1)&lt;&gt;"",MID(I1475,4,2),MID(I1475,4,1))*1</f>
        <v>#VALUE!</v>
      </c>
      <c r="K1475" s="36" t="e">
        <f t="shared" ref="K1475:K1538" si="117">+MID(B1475,1,2)*1</f>
        <v>#VALUE!</v>
      </c>
      <c r="L1475" s="36" t="str">
        <f t="shared" ref="L1475:L1538" si="118">+MID(B1475,3,1)</f>
        <v/>
      </c>
      <c r="M1475" s="36" t="str">
        <f t="shared" ref="M1475:M1538" si="119">+IF(A1475="1FO","D3",IF(A1475="1CT","D4",IF(OR(A1475="PC2",A1475="RAB"),"MQ200","MQ250")))</f>
        <v>MQ250</v>
      </c>
    </row>
    <row r="1476" spans="1:13" hidden="1" x14ac:dyDescent="0.3">
      <c r="A1476" s="3"/>
      <c r="B1476" s="3"/>
      <c r="C1476" s="3"/>
      <c r="D1476" s="3"/>
      <c r="E1476" s="3"/>
      <c r="F1476" s="12"/>
      <c r="G1476" s="12"/>
      <c r="H1476" s="3"/>
      <c r="I1476" s="36" t="str">
        <f t="shared" si="115"/>
        <v/>
      </c>
      <c r="J1476" s="36" t="e">
        <f t="shared" si="116"/>
        <v>#VALUE!</v>
      </c>
      <c r="K1476" s="36" t="e">
        <f t="shared" si="117"/>
        <v>#VALUE!</v>
      </c>
      <c r="L1476" s="36" t="str">
        <f t="shared" si="118"/>
        <v/>
      </c>
      <c r="M1476" s="36" t="str">
        <f t="shared" si="119"/>
        <v>MQ250</v>
      </c>
    </row>
    <row r="1477" spans="1:13" hidden="1" x14ac:dyDescent="0.3">
      <c r="A1477" s="3"/>
      <c r="B1477" s="3"/>
      <c r="C1477" s="3"/>
      <c r="D1477" s="3"/>
      <c r="E1477" s="3"/>
      <c r="F1477" s="12"/>
      <c r="G1477" s="12"/>
      <c r="H1477" s="3"/>
      <c r="I1477" s="36" t="str">
        <f t="shared" si="115"/>
        <v/>
      </c>
      <c r="J1477" s="36" t="e">
        <f t="shared" si="116"/>
        <v>#VALUE!</v>
      </c>
      <c r="K1477" s="36" t="e">
        <f t="shared" si="117"/>
        <v>#VALUE!</v>
      </c>
      <c r="L1477" s="36" t="str">
        <f t="shared" si="118"/>
        <v/>
      </c>
      <c r="M1477" s="36" t="str">
        <f t="shared" si="119"/>
        <v>MQ250</v>
      </c>
    </row>
    <row r="1478" spans="1:13" hidden="1" x14ac:dyDescent="0.3">
      <c r="A1478" s="3"/>
      <c r="B1478" s="3"/>
      <c r="C1478" s="3"/>
      <c r="D1478" s="3"/>
      <c r="E1478" s="3"/>
      <c r="F1478" s="12"/>
      <c r="G1478" s="12"/>
      <c r="H1478" s="3"/>
      <c r="I1478" s="36" t="str">
        <f t="shared" si="115"/>
        <v/>
      </c>
      <c r="J1478" s="36" t="e">
        <f t="shared" si="116"/>
        <v>#VALUE!</v>
      </c>
      <c r="K1478" s="36" t="e">
        <f t="shared" si="117"/>
        <v>#VALUE!</v>
      </c>
      <c r="L1478" s="36" t="str">
        <f t="shared" si="118"/>
        <v/>
      </c>
      <c r="M1478" s="36" t="str">
        <f t="shared" si="119"/>
        <v>MQ250</v>
      </c>
    </row>
    <row r="1479" spans="1:13" hidden="1" x14ac:dyDescent="0.3">
      <c r="A1479" s="3"/>
      <c r="B1479" s="3"/>
      <c r="C1479" s="3"/>
      <c r="D1479" s="3"/>
      <c r="E1479" s="3"/>
      <c r="F1479" s="35"/>
      <c r="G1479" s="35"/>
      <c r="H1479" s="3"/>
      <c r="I1479" s="36" t="str">
        <f t="shared" si="115"/>
        <v/>
      </c>
      <c r="J1479" s="36" t="e">
        <f t="shared" si="116"/>
        <v>#VALUE!</v>
      </c>
      <c r="K1479" s="36" t="e">
        <f t="shared" si="117"/>
        <v>#VALUE!</v>
      </c>
      <c r="L1479" s="36" t="str">
        <f t="shared" si="118"/>
        <v/>
      </c>
      <c r="M1479" s="36" t="str">
        <f t="shared" si="119"/>
        <v>MQ250</v>
      </c>
    </row>
    <row r="1480" spans="1:13" hidden="1" x14ac:dyDescent="0.3">
      <c r="A1480" s="3"/>
      <c r="B1480" s="3"/>
      <c r="C1480" s="3"/>
      <c r="D1480" s="3"/>
      <c r="E1480" s="3"/>
      <c r="F1480" s="12"/>
      <c r="G1480" s="12"/>
      <c r="H1480" s="3"/>
      <c r="I1480" s="36" t="str">
        <f t="shared" si="115"/>
        <v/>
      </c>
      <c r="J1480" s="36" t="e">
        <f t="shared" si="116"/>
        <v>#VALUE!</v>
      </c>
      <c r="K1480" s="36" t="e">
        <f t="shared" si="117"/>
        <v>#VALUE!</v>
      </c>
      <c r="L1480" s="36" t="str">
        <f t="shared" si="118"/>
        <v/>
      </c>
      <c r="M1480" s="36" t="str">
        <f t="shared" si="119"/>
        <v>MQ250</v>
      </c>
    </row>
    <row r="1481" spans="1:13" hidden="1" x14ac:dyDescent="0.3">
      <c r="A1481" s="3"/>
      <c r="B1481" s="3"/>
      <c r="C1481" s="3"/>
      <c r="D1481" s="3"/>
      <c r="E1481" s="3"/>
      <c r="F1481" s="12"/>
      <c r="G1481" s="12"/>
      <c r="H1481" s="3"/>
      <c r="I1481" s="36" t="str">
        <f t="shared" si="115"/>
        <v/>
      </c>
      <c r="J1481" s="36" t="e">
        <f t="shared" si="116"/>
        <v>#VALUE!</v>
      </c>
      <c r="K1481" s="36" t="e">
        <f t="shared" si="117"/>
        <v>#VALUE!</v>
      </c>
      <c r="L1481" s="36" t="str">
        <f t="shared" si="118"/>
        <v/>
      </c>
      <c r="M1481" s="36" t="str">
        <f t="shared" si="119"/>
        <v>MQ250</v>
      </c>
    </row>
    <row r="1482" spans="1:13" hidden="1" x14ac:dyDescent="0.3">
      <c r="A1482" s="3"/>
      <c r="B1482" s="3"/>
      <c r="C1482" s="3"/>
      <c r="D1482" s="3"/>
      <c r="E1482" s="3"/>
      <c r="F1482" s="12"/>
      <c r="G1482" s="12"/>
      <c r="H1482" s="3"/>
      <c r="I1482" s="36" t="str">
        <f t="shared" si="115"/>
        <v/>
      </c>
      <c r="J1482" s="36" t="e">
        <f t="shared" si="116"/>
        <v>#VALUE!</v>
      </c>
      <c r="K1482" s="36" t="e">
        <f t="shared" si="117"/>
        <v>#VALUE!</v>
      </c>
      <c r="L1482" s="36" t="str">
        <f t="shared" si="118"/>
        <v/>
      </c>
      <c r="M1482" s="36" t="str">
        <f t="shared" si="119"/>
        <v>MQ250</v>
      </c>
    </row>
    <row r="1483" spans="1:13" hidden="1" x14ac:dyDescent="0.3">
      <c r="A1483" s="3"/>
      <c r="B1483" s="3"/>
      <c r="C1483" s="3"/>
      <c r="D1483" s="3"/>
      <c r="E1483" s="3"/>
      <c r="F1483" s="12"/>
      <c r="G1483" s="12"/>
      <c r="H1483" s="3"/>
      <c r="I1483" s="36" t="str">
        <f t="shared" si="115"/>
        <v/>
      </c>
      <c r="J1483" s="36" t="e">
        <f t="shared" si="116"/>
        <v>#VALUE!</v>
      </c>
      <c r="K1483" s="36" t="e">
        <f t="shared" si="117"/>
        <v>#VALUE!</v>
      </c>
      <c r="L1483" s="36" t="str">
        <f t="shared" si="118"/>
        <v/>
      </c>
      <c r="M1483" s="36" t="str">
        <f t="shared" si="119"/>
        <v>MQ250</v>
      </c>
    </row>
    <row r="1484" spans="1:13" hidden="1" x14ac:dyDescent="0.3">
      <c r="A1484" s="3"/>
      <c r="B1484" s="3"/>
      <c r="C1484" s="3"/>
      <c r="D1484" s="3"/>
      <c r="E1484" s="3"/>
      <c r="F1484" s="12"/>
      <c r="G1484" s="12"/>
      <c r="H1484" s="3"/>
      <c r="I1484" s="36" t="str">
        <f t="shared" si="115"/>
        <v/>
      </c>
      <c r="J1484" s="36" t="e">
        <f t="shared" si="116"/>
        <v>#VALUE!</v>
      </c>
      <c r="K1484" s="36" t="e">
        <f t="shared" si="117"/>
        <v>#VALUE!</v>
      </c>
      <c r="L1484" s="36" t="str">
        <f t="shared" si="118"/>
        <v/>
      </c>
      <c r="M1484" s="36" t="str">
        <f t="shared" si="119"/>
        <v>MQ250</v>
      </c>
    </row>
    <row r="1485" spans="1:13" hidden="1" x14ac:dyDescent="0.3">
      <c r="A1485" s="3"/>
      <c r="B1485" s="3"/>
      <c r="C1485" s="3"/>
      <c r="D1485" s="3"/>
      <c r="E1485" s="3"/>
      <c r="F1485" s="12"/>
      <c r="G1485" s="12"/>
      <c r="H1485" s="3"/>
      <c r="I1485" s="36" t="str">
        <f t="shared" si="115"/>
        <v/>
      </c>
      <c r="J1485" s="36" t="e">
        <f t="shared" si="116"/>
        <v>#VALUE!</v>
      </c>
      <c r="K1485" s="36" t="e">
        <f t="shared" si="117"/>
        <v>#VALUE!</v>
      </c>
      <c r="L1485" s="36" t="str">
        <f t="shared" si="118"/>
        <v/>
      </c>
      <c r="M1485" s="36" t="str">
        <f t="shared" si="119"/>
        <v>MQ250</v>
      </c>
    </row>
    <row r="1486" spans="1:13" hidden="1" x14ac:dyDescent="0.3">
      <c r="A1486" s="3"/>
      <c r="B1486" s="3"/>
      <c r="C1486" s="3"/>
      <c r="D1486" s="3"/>
      <c r="E1486" s="3"/>
      <c r="F1486" s="12"/>
      <c r="G1486" s="12"/>
      <c r="H1486" s="3"/>
      <c r="I1486" s="36" t="str">
        <f t="shared" si="115"/>
        <v/>
      </c>
      <c r="J1486" s="36" t="e">
        <f t="shared" si="116"/>
        <v>#VALUE!</v>
      </c>
      <c r="K1486" s="36" t="e">
        <f t="shared" si="117"/>
        <v>#VALUE!</v>
      </c>
      <c r="L1486" s="36" t="str">
        <f t="shared" si="118"/>
        <v/>
      </c>
      <c r="M1486" s="36" t="str">
        <f t="shared" si="119"/>
        <v>MQ250</v>
      </c>
    </row>
    <row r="1487" spans="1:13" hidden="1" x14ac:dyDescent="0.3">
      <c r="A1487" s="3"/>
      <c r="B1487" s="3"/>
      <c r="C1487" s="3"/>
      <c r="D1487" s="3"/>
      <c r="E1487" s="3"/>
      <c r="F1487" s="12"/>
      <c r="G1487" s="12"/>
      <c r="H1487" s="3"/>
      <c r="I1487" s="36" t="str">
        <f t="shared" si="115"/>
        <v/>
      </c>
      <c r="J1487" s="36" t="e">
        <f t="shared" si="116"/>
        <v>#VALUE!</v>
      </c>
      <c r="K1487" s="36" t="e">
        <f t="shared" si="117"/>
        <v>#VALUE!</v>
      </c>
      <c r="L1487" s="36" t="str">
        <f t="shared" si="118"/>
        <v/>
      </c>
      <c r="M1487" s="36" t="str">
        <f t="shared" si="119"/>
        <v>MQ250</v>
      </c>
    </row>
    <row r="1488" spans="1:13" hidden="1" x14ac:dyDescent="0.3">
      <c r="A1488" s="3"/>
      <c r="B1488" s="3"/>
      <c r="C1488" s="3"/>
      <c r="D1488" s="3"/>
      <c r="E1488" s="3"/>
      <c r="F1488" s="35"/>
      <c r="G1488" s="35"/>
      <c r="H1488" s="3"/>
      <c r="I1488" s="36" t="str">
        <f t="shared" si="115"/>
        <v/>
      </c>
      <c r="J1488" s="36" t="e">
        <f t="shared" si="116"/>
        <v>#VALUE!</v>
      </c>
      <c r="K1488" s="36" t="e">
        <f t="shared" si="117"/>
        <v>#VALUE!</v>
      </c>
      <c r="L1488" s="36" t="str">
        <f t="shared" si="118"/>
        <v/>
      </c>
      <c r="M1488" s="36" t="str">
        <f t="shared" si="119"/>
        <v>MQ250</v>
      </c>
    </row>
    <row r="1489" spans="1:13" hidden="1" x14ac:dyDescent="0.3">
      <c r="A1489" s="3"/>
      <c r="B1489" s="3"/>
      <c r="C1489" s="3"/>
      <c r="D1489" s="3"/>
      <c r="E1489" s="3"/>
      <c r="F1489" s="35"/>
      <c r="G1489" s="35"/>
      <c r="H1489" s="3"/>
      <c r="I1489" s="36" t="str">
        <f t="shared" si="115"/>
        <v/>
      </c>
      <c r="J1489" s="36" t="e">
        <f t="shared" si="116"/>
        <v>#VALUE!</v>
      </c>
      <c r="K1489" s="36" t="e">
        <f t="shared" si="117"/>
        <v>#VALUE!</v>
      </c>
      <c r="L1489" s="36" t="str">
        <f t="shared" si="118"/>
        <v/>
      </c>
      <c r="M1489" s="36" t="str">
        <f t="shared" si="119"/>
        <v>MQ250</v>
      </c>
    </row>
    <row r="1490" spans="1:13" hidden="1" x14ac:dyDescent="0.3">
      <c r="A1490" s="3"/>
      <c r="B1490" s="3"/>
      <c r="C1490" s="3"/>
      <c r="D1490" s="3"/>
      <c r="E1490" s="3"/>
      <c r="F1490" s="12"/>
      <c r="G1490" s="12"/>
      <c r="H1490" s="3"/>
      <c r="I1490" s="36" t="str">
        <f t="shared" si="115"/>
        <v/>
      </c>
      <c r="J1490" s="36" t="e">
        <f t="shared" si="116"/>
        <v>#VALUE!</v>
      </c>
      <c r="K1490" s="36" t="e">
        <f t="shared" si="117"/>
        <v>#VALUE!</v>
      </c>
      <c r="L1490" s="36" t="str">
        <f t="shared" si="118"/>
        <v/>
      </c>
      <c r="M1490" s="36" t="str">
        <f t="shared" si="119"/>
        <v>MQ250</v>
      </c>
    </row>
    <row r="1491" spans="1:13" hidden="1" x14ac:dyDescent="0.3">
      <c r="A1491" s="3"/>
      <c r="B1491" s="3"/>
      <c r="C1491" s="3"/>
      <c r="D1491" s="3"/>
      <c r="E1491" s="3"/>
      <c r="F1491" s="12"/>
      <c r="G1491" s="12"/>
      <c r="H1491" s="3"/>
      <c r="I1491" s="36" t="str">
        <f t="shared" si="115"/>
        <v/>
      </c>
      <c r="J1491" s="36" t="e">
        <f t="shared" si="116"/>
        <v>#VALUE!</v>
      </c>
      <c r="K1491" s="36" t="e">
        <f t="shared" si="117"/>
        <v>#VALUE!</v>
      </c>
      <c r="L1491" s="36" t="str">
        <f t="shared" si="118"/>
        <v/>
      </c>
      <c r="M1491" s="36" t="str">
        <f t="shared" si="119"/>
        <v>MQ250</v>
      </c>
    </row>
    <row r="1492" spans="1:13" hidden="1" x14ac:dyDescent="0.3">
      <c r="A1492" s="3"/>
      <c r="B1492" s="3"/>
      <c r="C1492" s="3"/>
      <c r="D1492" s="3"/>
      <c r="E1492" s="3"/>
      <c r="F1492" s="12"/>
      <c r="G1492" s="12"/>
      <c r="H1492" s="3"/>
      <c r="I1492" s="36" t="str">
        <f t="shared" si="115"/>
        <v/>
      </c>
      <c r="J1492" s="36" t="e">
        <f t="shared" si="116"/>
        <v>#VALUE!</v>
      </c>
      <c r="K1492" s="36" t="e">
        <f t="shared" si="117"/>
        <v>#VALUE!</v>
      </c>
      <c r="L1492" s="36" t="str">
        <f t="shared" si="118"/>
        <v/>
      </c>
      <c r="M1492" s="36" t="str">
        <f t="shared" si="119"/>
        <v>MQ250</v>
      </c>
    </row>
    <row r="1493" spans="1:13" hidden="1" x14ac:dyDescent="0.3">
      <c r="A1493" s="3"/>
      <c r="B1493" s="3"/>
      <c r="C1493" s="3"/>
      <c r="D1493" s="3"/>
      <c r="E1493" s="3"/>
      <c r="F1493" s="12"/>
      <c r="G1493" s="12"/>
      <c r="H1493" s="3"/>
      <c r="I1493" s="36" t="str">
        <f t="shared" si="115"/>
        <v/>
      </c>
      <c r="J1493" s="36" t="e">
        <f t="shared" si="116"/>
        <v>#VALUE!</v>
      </c>
      <c r="K1493" s="36" t="e">
        <f t="shared" si="117"/>
        <v>#VALUE!</v>
      </c>
      <c r="L1493" s="36" t="str">
        <f t="shared" si="118"/>
        <v/>
      </c>
      <c r="M1493" s="36" t="str">
        <f t="shared" si="119"/>
        <v>MQ250</v>
      </c>
    </row>
    <row r="1494" spans="1:13" hidden="1" x14ac:dyDescent="0.3">
      <c r="A1494" s="3"/>
      <c r="B1494" s="3"/>
      <c r="C1494" s="3"/>
      <c r="D1494" s="3"/>
      <c r="E1494" s="3"/>
      <c r="F1494" s="12"/>
      <c r="G1494" s="12"/>
      <c r="H1494" s="3"/>
      <c r="I1494" s="36" t="str">
        <f t="shared" si="115"/>
        <v/>
      </c>
      <c r="J1494" s="36" t="e">
        <f t="shared" si="116"/>
        <v>#VALUE!</v>
      </c>
      <c r="K1494" s="36" t="e">
        <f t="shared" si="117"/>
        <v>#VALUE!</v>
      </c>
      <c r="L1494" s="36" t="str">
        <f t="shared" si="118"/>
        <v/>
      </c>
      <c r="M1494" s="36" t="str">
        <f t="shared" si="119"/>
        <v>MQ250</v>
      </c>
    </row>
    <row r="1495" spans="1:13" hidden="1" x14ac:dyDescent="0.3">
      <c r="A1495" s="3"/>
      <c r="B1495" s="3"/>
      <c r="C1495" s="3"/>
      <c r="D1495" s="3"/>
      <c r="E1495" s="3"/>
      <c r="F1495" s="12"/>
      <c r="G1495" s="12"/>
      <c r="H1495" s="3"/>
      <c r="I1495" s="36" t="str">
        <f t="shared" si="115"/>
        <v/>
      </c>
      <c r="J1495" s="36" t="e">
        <f t="shared" si="116"/>
        <v>#VALUE!</v>
      </c>
      <c r="K1495" s="36" t="e">
        <f t="shared" si="117"/>
        <v>#VALUE!</v>
      </c>
      <c r="L1495" s="36" t="str">
        <f t="shared" si="118"/>
        <v/>
      </c>
      <c r="M1495" s="36" t="str">
        <f t="shared" si="119"/>
        <v>MQ250</v>
      </c>
    </row>
    <row r="1496" spans="1:13" hidden="1" x14ac:dyDescent="0.3">
      <c r="A1496" s="3"/>
      <c r="B1496" s="3"/>
      <c r="C1496" s="3"/>
      <c r="D1496" s="3"/>
      <c r="E1496" s="3"/>
      <c r="F1496" s="35"/>
      <c r="G1496" s="35"/>
      <c r="H1496" s="3"/>
      <c r="I1496" s="36" t="str">
        <f t="shared" si="115"/>
        <v/>
      </c>
      <c r="J1496" s="36" t="e">
        <f t="shared" si="116"/>
        <v>#VALUE!</v>
      </c>
      <c r="K1496" s="36" t="e">
        <f t="shared" si="117"/>
        <v>#VALUE!</v>
      </c>
      <c r="L1496" s="36" t="str">
        <f t="shared" si="118"/>
        <v/>
      </c>
      <c r="M1496" s="36" t="str">
        <f t="shared" si="119"/>
        <v>MQ250</v>
      </c>
    </row>
    <row r="1497" spans="1:13" hidden="1" x14ac:dyDescent="0.3">
      <c r="A1497" s="3"/>
      <c r="B1497" s="3"/>
      <c r="C1497" s="3"/>
      <c r="D1497" s="3"/>
      <c r="E1497" s="3"/>
      <c r="F1497" s="12"/>
      <c r="G1497" s="12"/>
      <c r="H1497" s="3"/>
      <c r="I1497" s="36" t="str">
        <f t="shared" si="115"/>
        <v/>
      </c>
      <c r="J1497" s="36" t="e">
        <f t="shared" si="116"/>
        <v>#VALUE!</v>
      </c>
      <c r="K1497" s="36" t="e">
        <f t="shared" si="117"/>
        <v>#VALUE!</v>
      </c>
      <c r="L1497" s="36" t="str">
        <f t="shared" si="118"/>
        <v/>
      </c>
      <c r="M1497" s="36" t="str">
        <f t="shared" si="119"/>
        <v>MQ250</v>
      </c>
    </row>
    <row r="1498" spans="1:13" hidden="1" x14ac:dyDescent="0.3">
      <c r="A1498" s="3"/>
      <c r="B1498" s="3"/>
      <c r="C1498" s="3"/>
      <c r="D1498" s="3"/>
      <c r="E1498" s="3"/>
      <c r="F1498" s="12"/>
      <c r="G1498" s="12"/>
      <c r="H1498" s="3"/>
      <c r="I1498" s="36" t="str">
        <f t="shared" si="115"/>
        <v/>
      </c>
      <c r="J1498" s="36" t="e">
        <f t="shared" si="116"/>
        <v>#VALUE!</v>
      </c>
      <c r="K1498" s="36" t="e">
        <f t="shared" si="117"/>
        <v>#VALUE!</v>
      </c>
      <c r="L1498" s="36" t="str">
        <f t="shared" si="118"/>
        <v/>
      </c>
      <c r="M1498" s="36" t="str">
        <f t="shared" si="119"/>
        <v>MQ250</v>
      </c>
    </row>
    <row r="1499" spans="1:13" hidden="1" x14ac:dyDescent="0.3">
      <c r="A1499" s="3"/>
      <c r="B1499" s="3"/>
      <c r="C1499" s="3"/>
      <c r="D1499" s="3"/>
      <c r="E1499" s="3"/>
      <c r="F1499" s="12"/>
      <c r="G1499" s="12"/>
      <c r="H1499" s="3"/>
      <c r="I1499" s="36" t="str">
        <f t="shared" si="115"/>
        <v/>
      </c>
      <c r="J1499" s="36" t="e">
        <f t="shared" si="116"/>
        <v>#VALUE!</v>
      </c>
      <c r="K1499" s="36" t="e">
        <f t="shared" si="117"/>
        <v>#VALUE!</v>
      </c>
      <c r="L1499" s="36" t="str">
        <f t="shared" si="118"/>
        <v/>
      </c>
      <c r="M1499" s="36" t="str">
        <f t="shared" si="119"/>
        <v>MQ250</v>
      </c>
    </row>
    <row r="1500" spans="1:13" hidden="1" x14ac:dyDescent="0.3">
      <c r="A1500" s="3"/>
      <c r="B1500" s="3"/>
      <c r="C1500" s="3"/>
      <c r="D1500" s="3"/>
      <c r="E1500" s="3"/>
      <c r="F1500" s="35"/>
      <c r="G1500" s="35"/>
      <c r="H1500" s="3"/>
      <c r="I1500" s="36" t="str">
        <f t="shared" si="115"/>
        <v/>
      </c>
      <c r="J1500" s="36" t="e">
        <f t="shared" si="116"/>
        <v>#VALUE!</v>
      </c>
      <c r="K1500" s="36" t="e">
        <f t="shared" si="117"/>
        <v>#VALUE!</v>
      </c>
      <c r="L1500" s="36" t="str">
        <f t="shared" si="118"/>
        <v/>
      </c>
      <c r="M1500" s="36" t="str">
        <f t="shared" si="119"/>
        <v>MQ250</v>
      </c>
    </row>
    <row r="1501" spans="1:13" hidden="1" x14ac:dyDescent="0.3">
      <c r="A1501" s="3"/>
      <c r="B1501" s="3"/>
      <c r="C1501" s="3"/>
      <c r="D1501" s="3"/>
      <c r="E1501" s="3"/>
      <c r="F1501" s="12"/>
      <c r="G1501" s="12"/>
      <c r="H1501" s="3"/>
      <c r="I1501" s="36" t="str">
        <f t="shared" si="115"/>
        <v/>
      </c>
      <c r="J1501" s="36" t="e">
        <f t="shared" si="116"/>
        <v>#VALUE!</v>
      </c>
      <c r="K1501" s="36" t="e">
        <f t="shared" si="117"/>
        <v>#VALUE!</v>
      </c>
      <c r="L1501" s="36" t="str">
        <f t="shared" si="118"/>
        <v/>
      </c>
      <c r="M1501" s="36" t="str">
        <f t="shared" si="119"/>
        <v>MQ250</v>
      </c>
    </row>
    <row r="1502" spans="1:13" hidden="1" x14ac:dyDescent="0.3">
      <c r="A1502" s="3"/>
      <c r="B1502" s="3"/>
      <c r="C1502" s="3"/>
      <c r="D1502" s="3"/>
      <c r="E1502" s="3"/>
      <c r="F1502" s="12"/>
      <c r="G1502" s="12"/>
      <c r="H1502" s="3"/>
      <c r="I1502" s="36" t="str">
        <f t="shared" si="115"/>
        <v/>
      </c>
      <c r="J1502" s="36" t="e">
        <f t="shared" si="116"/>
        <v>#VALUE!</v>
      </c>
      <c r="K1502" s="36" t="e">
        <f t="shared" si="117"/>
        <v>#VALUE!</v>
      </c>
      <c r="L1502" s="36" t="str">
        <f t="shared" si="118"/>
        <v/>
      </c>
      <c r="M1502" s="36" t="str">
        <f t="shared" si="119"/>
        <v>MQ250</v>
      </c>
    </row>
    <row r="1503" spans="1:13" hidden="1" x14ac:dyDescent="0.3">
      <c r="A1503" s="3"/>
      <c r="B1503" s="3"/>
      <c r="C1503" s="3"/>
      <c r="D1503" s="3"/>
      <c r="E1503" s="3"/>
      <c r="F1503" s="12"/>
      <c r="G1503" s="12"/>
      <c r="H1503" s="3"/>
      <c r="I1503" s="36" t="str">
        <f t="shared" si="115"/>
        <v/>
      </c>
      <c r="J1503" s="36" t="e">
        <f t="shared" si="116"/>
        <v>#VALUE!</v>
      </c>
      <c r="K1503" s="36" t="e">
        <f t="shared" si="117"/>
        <v>#VALUE!</v>
      </c>
      <c r="L1503" s="36" t="str">
        <f t="shared" si="118"/>
        <v/>
      </c>
      <c r="M1503" s="36" t="str">
        <f t="shared" si="119"/>
        <v>MQ250</v>
      </c>
    </row>
    <row r="1504" spans="1:13" hidden="1" x14ac:dyDescent="0.3">
      <c r="A1504" s="3"/>
      <c r="B1504" s="3"/>
      <c r="C1504" s="3"/>
      <c r="D1504" s="3"/>
      <c r="E1504" s="3"/>
      <c r="F1504" s="12"/>
      <c r="G1504" s="12"/>
      <c r="H1504" s="3"/>
      <c r="I1504" s="36" t="str">
        <f t="shared" si="115"/>
        <v/>
      </c>
      <c r="J1504" s="36" t="e">
        <f t="shared" si="116"/>
        <v>#VALUE!</v>
      </c>
      <c r="K1504" s="36" t="e">
        <f t="shared" si="117"/>
        <v>#VALUE!</v>
      </c>
      <c r="L1504" s="36" t="str">
        <f t="shared" si="118"/>
        <v/>
      </c>
      <c r="M1504" s="36" t="str">
        <f t="shared" si="119"/>
        <v>MQ250</v>
      </c>
    </row>
    <row r="1505" spans="1:13" hidden="1" x14ac:dyDescent="0.3">
      <c r="A1505" s="3"/>
      <c r="B1505" s="3"/>
      <c r="C1505" s="3"/>
      <c r="D1505" s="3"/>
      <c r="E1505" s="3"/>
      <c r="F1505" s="12"/>
      <c r="G1505" s="12"/>
      <c r="H1505" s="3"/>
      <c r="I1505" s="36" t="str">
        <f t="shared" si="115"/>
        <v/>
      </c>
      <c r="J1505" s="36" t="e">
        <f t="shared" si="116"/>
        <v>#VALUE!</v>
      </c>
      <c r="K1505" s="36" t="e">
        <f t="shared" si="117"/>
        <v>#VALUE!</v>
      </c>
      <c r="L1505" s="36" t="str">
        <f t="shared" si="118"/>
        <v/>
      </c>
      <c r="M1505" s="36" t="str">
        <f t="shared" si="119"/>
        <v>MQ250</v>
      </c>
    </row>
    <row r="1506" spans="1:13" hidden="1" x14ac:dyDescent="0.3">
      <c r="A1506" s="3"/>
      <c r="B1506" s="3"/>
      <c r="C1506" s="3"/>
      <c r="D1506" s="3"/>
      <c r="E1506" s="3"/>
      <c r="F1506" s="12"/>
      <c r="G1506" s="12"/>
      <c r="H1506" s="3"/>
      <c r="I1506" s="36" t="str">
        <f t="shared" si="115"/>
        <v/>
      </c>
      <c r="J1506" s="36" t="e">
        <f t="shared" si="116"/>
        <v>#VALUE!</v>
      </c>
      <c r="K1506" s="36" t="e">
        <f t="shared" si="117"/>
        <v>#VALUE!</v>
      </c>
      <c r="L1506" s="36" t="str">
        <f t="shared" si="118"/>
        <v/>
      </c>
      <c r="M1506" s="36" t="str">
        <f t="shared" si="119"/>
        <v>MQ250</v>
      </c>
    </row>
    <row r="1507" spans="1:13" hidden="1" x14ac:dyDescent="0.3">
      <c r="A1507" s="3"/>
      <c r="B1507" s="3"/>
      <c r="C1507" s="3"/>
      <c r="D1507" s="3"/>
      <c r="E1507" s="3"/>
      <c r="F1507" s="12"/>
      <c r="G1507" s="12"/>
      <c r="H1507" s="3"/>
      <c r="I1507" s="36" t="str">
        <f t="shared" si="115"/>
        <v/>
      </c>
      <c r="J1507" s="36" t="e">
        <f t="shared" si="116"/>
        <v>#VALUE!</v>
      </c>
      <c r="K1507" s="36" t="e">
        <f t="shared" si="117"/>
        <v>#VALUE!</v>
      </c>
      <c r="L1507" s="36" t="str">
        <f t="shared" si="118"/>
        <v/>
      </c>
      <c r="M1507" s="36" t="str">
        <f t="shared" si="119"/>
        <v>MQ250</v>
      </c>
    </row>
    <row r="1508" spans="1:13" hidden="1" x14ac:dyDescent="0.3">
      <c r="A1508" s="3"/>
      <c r="B1508" s="3"/>
      <c r="C1508" s="3"/>
      <c r="D1508" s="3"/>
      <c r="E1508" s="3"/>
      <c r="F1508" s="12"/>
      <c r="G1508" s="12"/>
      <c r="H1508" s="3"/>
      <c r="I1508" s="36" t="str">
        <f t="shared" si="115"/>
        <v/>
      </c>
      <c r="J1508" s="36" t="e">
        <f t="shared" si="116"/>
        <v>#VALUE!</v>
      </c>
      <c r="K1508" s="36" t="e">
        <f t="shared" si="117"/>
        <v>#VALUE!</v>
      </c>
      <c r="L1508" s="36" t="str">
        <f t="shared" si="118"/>
        <v/>
      </c>
      <c r="M1508" s="36" t="str">
        <f t="shared" si="119"/>
        <v>MQ250</v>
      </c>
    </row>
    <row r="1509" spans="1:13" hidden="1" x14ac:dyDescent="0.3">
      <c r="A1509" s="3"/>
      <c r="B1509" s="3"/>
      <c r="C1509" s="3"/>
      <c r="D1509" s="3"/>
      <c r="E1509" s="3"/>
      <c r="F1509" s="12"/>
      <c r="G1509" s="12"/>
      <c r="H1509" s="3"/>
      <c r="I1509" s="36" t="str">
        <f t="shared" si="115"/>
        <v/>
      </c>
      <c r="J1509" s="36" t="e">
        <f t="shared" si="116"/>
        <v>#VALUE!</v>
      </c>
      <c r="K1509" s="36" t="e">
        <f t="shared" si="117"/>
        <v>#VALUE!</v>
      </c>
      <c r="L1509" s="36" t="str">
        <f t="shared" si="118"/>
        <v/>
      </c>
      <c r="M1509" s="36" t="str">
        <f t="shared" si="119"/>
        <v>MQ250</v>
      </c>
    </row>
    <row r="1510" spans="1:13" hidden="1" x14ac:dyDescent="0.3">
      <c r="A1510" s="3"/>
      <c r="B1510" s="3"/>
      <c r="C1510" s="3"/>
      <c r="D1510" s="3"/>
      <c r="E1510" s="3"/>
      <c r="F1510" s="12"/>
      <c r="G1510" s="12"/>
      <c r="H1510" s="3"/>
      <c r="I1510" s="36" t="str">
        <f t="shared" si="115"/>
        <v/>
      </c>
      <c r="J1510" s="36" t="e">
        <f t="shared" si="116"/>
        <v>#VALUE!</v>
      </c>
      <c r="K1510" s="36" t="e">
        <f t="shared" si="117"/>
        <v>#VALUE!</v>
      </c>
      <c r="L1510" s="36" t="str">
        <f t="shared" si="118"/>
        <v/>
      </c>
      <c r="M1510" s="36" t="str">
        <f t="shared" si="119"/>
        <v>MQ250</v>
      </c>
    </row>
    <row r="1511" spans="1:13" hidden="1" x14ac:dyDescent="0.3">
      <c r="A1511" s="3"/>
      <c r="B1511" s="3"/>
      <c r="C1511" s="3"/>
      <c r="D1511" s="3"/>
      <c r="E1511" s="3"/>
      <c r="F1511" s="35"/>
      <c r="G1511" s="35"/>
      <c r="H1511" s="3"/>
      <c r="I1511" s="36" t="str">
        <f t="shared" si="115"/>
        <v/>
      </c>
      <c r="J1511" s="36" t="e">
        <f t="shared" si="116"/>
        <v>#VALUE!</v>
      </c>
      <c r="K1511" s="36" t="e">
        <f t="shared" si="117"/>
        <v>#VALUE!</v>
      </c>
      <c r="L1511" s="36" t="str">
        <f t="shared" si="118"/>
        <v/>
      </c>
      <c r="M1511" s="36" t="str">
        <f t="shared" si="119"/>
        <v>MQ250</v>
      </c>
    </row>
    <row r="1512" spans="1:13" hidden="1" x14ac:dyDescent="0.3">
      <c r="A1512" s="3"/>
      <c r="B1512" s="3"/>
      <c r="C1512" s="3"/>
      <c r="D1512" s="3"/>
      <c r="E1512" s="3"/>
      <c r="F1512" s="12"/>
      <c r="G1512" s="12"/>
      <c r="H1512" s="3"/>
      <c r="I1512" s="36" t="str">
        <f t="shared" si="115"/>
        <v/>
      </c>
      <c r="J1512" s="36" t="e">
        <f t="shared" si="116"/>
        <v>#VALUE!</v>
      </c>
      <c r="K1512" s="36" t="e">
        <f t="shared" si="117"/>
        <v>#VALUE!</v>
      </c>
      <c r="L1512" s="36" t="str">
        <f t="shared" si="118"/>
        <v/>
      </c>
      <c r="M1512" s="36" t="str">
        <f t="shared" si="119"/>
        <v>MQ250</v>
      </c>
    </row>
    <row r="1513" spans="1:13" hidden="1" x14ac:dyDescent="0.3">
      <c r="A1513" s="3"/>
      <c r="B1513" s="3"/>
      <c r="C1513" s="3"/>
      <c r="D1513" s="3"/>
      <c r="E1513" s="3"/>
      <c r="F1513" s="12"/>
      <c r="G1513" s="12"/>
      <c r="H1513" s="3"/>
      <c r="I1513" s="36" t="str">
        <f t="shared" si="115"/>
        <v/>
      </c>
      <c r="J1513" s="36" t="e">
        <f t="shared" si="116"/>
        <v>#VALUE!</v>
      </c>
      <c r="K1513" s="36" t="e">
        <f t="shared" si="117"/>
        <v>#VALUE!</v>
      </c>
      <c r="L1513" s="36" t="str">
        <f t="shared" si="118"/>
        <v/>
      </c>
      <c r="M1513" s="36" t="str">
        <f t="shared" si="119"/>
        <v>MQ250</v>
      </c>
    </row>
    <row r="1514" spans="1:13" hidden="1" x14ac:dyDescent="0.3">
      <c r="A1514" s="3"/>
      <c r="B1514" s="3"/>
      <c r="C1514" s="3"/>
      <c r="D1514" s="3"/>
      <c r="E1514" s="3"/>
      <c r="F1514" s="12"/>
      <c r="G1514" s="12"/>
      <c r="H1514" s="3"/>
      <c r="I1514" s="36" t="str">
        <f t="shared" si="115"/>
        <v/>
      </c>
      <c r="J1514" s="36" t="e">
        <f t="shared" si="116"/>
        <v>#VALUE!</v>
      </c>
      <c r="K1514" s="36" t="e">
        <f t="shared" si="117"/>
        <v>#VALUE!</v>
      </c>
      <c r="L1514" s="36" t="str">
        <f t="shared" si="118"/>
        <v/>
      </c>
      <c r="M1514" s="36" t="str">
        <f t="shared" si="119"/>
        <v>MQ250</v>
      </c>
    </row>
    <row r="1515" spans="1:13" hidden="1" x14ac:dyDescent="0.3">
      <c r="A1515" s="3"/>
      <c r="B1515" s="3"/>
      <c r="C1515" s="3"/>
      <c r="D1515" s="3"/>
      <c r="E1515" s="3"/>
      <c r="F1515" s="12"/>
      <c r="G1515" s="12"/>
      <c r="H1515" s="3"/>
      <c r="I1515" s="36" t="str">
        <f t="shared" si="115"/>
        <v/>
      </c>
      <c r="J1515" s="36" t="e">
        <f t="shared" si="116"/>
        <v>#VALUE!</v>
      </c>
      <c r="K1515" s="36" t="e">
        <f t="shared" si="117"/>
        <v>#VALUE!</v>
      </c>
      <c r="L1515" s="36" t="str">
        <f t="shared" si="118"/>
        <v/>
      </c>
      <c r="M1515" s="36" t="str">
        <f t="shared" si="119"/>
        <v>MQ250</v>
      </c>
    </row>
    <row r="1516" spans="1:13" hidden="1" x14ac:dyDescent="0.3">
      <c r="A1516" s="3"/>
      <c r="B1516" s="3"/>
      <c r="C1516" s="3"/>
      <c r="D1516" s="3"/>
      <c r="E1516" s="3"/>
      <c r="F1516" s="12"/>
      <c r="G1516" s="12"/>
      <c r="H1516" s="3"/>
      <c r="I1516" s="36" t="str">
        <f t="shared" si="115"/>
        <v/>
      </c>
      <c r="J1516" s="36" t="e">
        <f t="shared" si="116"/>
        <v>#VALUE!</v>
      </c>
      <c r="K1516" s="36" t="e">
        <f t="shared" si="117"/>
        <v>#VALUE!</v>
      </c>
      <c r="L1516" s="36" t="str">
        <f t="shared" si="118"/>
        <v/>
      </c>
      <c r="M1516" s="36" t="str">
        <f t="shared" si="119"/>
        <v>MQ250</v>
      </c>
    </row>
    <row r="1517" spans="1:13" hidden="1" x14ac:dyDescent="0.3">
      <c r="A1517" s="3"/>
      <c r="B1517" s="3"/>
      <c r="C1517" s="3"/>
      <c r="D1517" s="3"/>
      <c r="E1517" s="3"/>
      <c r="F1517" s="12"/>
      <c r="G1517" s="12"/>
      <c r="H1517" s="3"/>
      <c r="I1517" s="36" t="str">
        <f t="shared" si="115"/>
        <v/>
      </c>
      <c r="J1517" s="36" t="e">
        <f t="shared" si="116"/>
        <v>#VALUE!</v>
      </c>
      <c r="K1517" s="36" t="e">
        <f t="shared" si="117"/>
        <v>#VALUE!</v>
      </c>
      <c r="L1517" s="36" t="str">
        <f t="shared" si="118"/>
        <v/>
      </c>
      <c r="M1517" s="36" t="str">
        <f t="shared" si="119"/>
        <v>MQ250</v>
      </c>
    </row>
    <row r="1518" spans="1:13" hidden="1" x14ac:dyDescent="0.3">
      <c r="A1518" s="3"/>
      <c r="B1518" s="3"/>
      <c r="C1518" s="3"/>
      <c r="D1518" s="3"/>
      <c r="E1518" s="3"/>
      <c r="F1518" s="12"/>
      <c r="G1518" s="12"/>
      <c r="H1518" s="3"/>
      <c r="I1518" s="36" t="str">
        <f t="shared" si="115"/>
        <v/>
      </c>
      <c r="J1518" s="36" t="e">
        <f t="shared" si="116"/>
        <v>#VALUE!</v>
      </c>
      <c r="K1518" s="36" t="e">
        <f t="shared" si="117"/>
        <v>#VALUE!</v>
      </c>
      <c r="L1518" s="36" t="str">
        <f t="shared" si="118"/>
        <v/>
      </c>
      <c r="M1518" s="36" t="str">
        <f t="shared" si="119"/>
        <v>MQ250</v>
      </c>
    </row>
    <row r="1519" spans="1:13" hidden="1" x14ac:dyDescent="0.3">
      <c r="A1519" s="3"/>
      <c r="B1519" s="3"/>
      <c r="C1519" s="3"/>
      <c r="D1519" s="3"/>
      <c r="E1519" s="3"/>
      <c r="F1519" s="12"/>
      <c r="G1519" s="12"/>
      <c r="H1519" s="3"/>
      <c r="I1519" s="36" t="str">
        <f t="shared" si="115"/>
        <v/>
      </c>
      <c r="J1519" s="36" t="e">
        <f t="shared" si="116"/>
        <v>#VALUE!</v>
      </c>
      <c r="K1519" s="36" t="e">
        <f t="shared" si="117"/>
        <v>#VALUE!</v>
      </c>
      <c r="L1519" s="36" t="str">
        <f t="shared" si="118"/>
        <v/>
      </c>
      <c r="M1519" s="36" t="str">
        <f t="shared" si="119"/>
        <v>MQ250</v>
      </c>
    </row>
    <row r="1520" spans="1:13" hidden="1" x14ac:dyDescent="0.3">
      <c r="A1520" s="3"/>
      <c r="B1520" s="3"/>
      <c r="C1520" s="3"/>
      <c r="D1520" s="3"/>
      <c r="E1520" s="3"/>
      <c r="F1520" s="12"/>
      <c r="G1520" s="12"/>
      <c r="H1520" s="3"/>
      <c r="I1520" s="36" t="str">
        <f t="shared" si="115"/>
        <v/>
      </c>
      <c r="J1520" s="36" t="e">
        <f t="shared" si="116"/>
        <v>#VALUE!</v>
      </c>
      <c r="K1520" s="36" t="e">
        <f t="shared" si="117"/>
        <v>#VALUE!</v>
      </c>
      <c r="L1520" s="36" t="str">
        <f t="shared" si="118"/>
        <v/>
      </c>
      <c r="M1520" s="36" t="str">
        <f t="shared" si="119"/>
        <v>MQ250</v>
      </c>
    </row>
    <row r="1521" spans="1:13" hidden="1" x14ac:dyDescent="0.3">
      <c r="A1521" s="3"/>
      <c r="B1521" s="3"/>
      <c r="C1521" s="3"/>
      <c r="D1521" s="3"/>
      <c r="E1521" s="3"/>
      <c r="F1521" s="12"/>
      <c r="G1521" s="12"/>
      <c r="H1521" s="3"/>
      <c r="I1521" s="36" t="str">
        <f t="shared" si="115"/>
        <v/>
      </c>
      <c r="J1521" s="36" t="e">
        <f t="shared" si="116"/>
        <v>#VALUE!</v>
      </c>
      <c r="K1521" s="36" t="e">
        <f t="shared" si="117"/>
        <v>#VALUE!</v>
      </c>
      <c r="L1521" s="36" t="str">
        <f t="shared" si="118"/>
        <v/>
      </c>
      <c r="M1521" s="36" t="str">
        <f t="shared" si="119"/>
        <v>MQ250</v>
      </c>
    </row>
    <row r="1522" spans="1:13" hidden="1" x14ac:dyDescent="0.3">
      <c r="A1522" s="3"/>
      <c r="B1522" s="3"/>
      <c r="C1522" s="3"/>
      <c r="D1522" s="3"/>
      <c r="E1522" s="3"/>
      <c r="F1522" s="12"/>
      <c r="G1522" s="12"/>
      <c r="H1522" s="3"/>
      <c r="I1522" s="36" t="str">
        <f t="shared" si="115"/>
        <v/>
      </c>
      <c r="J1522" s="36" t="e">
        <f t="shared" si="116"/>
        <v>#VALUE!</v>
      </c>
      <c r="K1522" s="36" t="e">
        <f t="shared" si="117"/>
        <v>#VALUE!</v>
      </c>
      <c r="L1522" s="36" t="str">
        <f t="shared" si="118"/>
        <v/>
      </c>
      <c r="M1522" s="36" t="str">
        <f t="shared" si="119"/>
        <v>MQ250</v>
      </c>
    </row>
    <row r="1523" spans="1:13" hidden="1" x14ac:dyDescent="0.3">
      <c r="A1523" s="3"/>
      <c r="B1523" s="3"/>
      <c r="C1523" s="3"/>
      <c r="D1523" s="3"/>
      <c r="E1523" s="3"/>
      <c r="F1523" s="12"/>
      <c r="G1523" s="12"/>
      <c r="H1523" s="3"/>
      <c r="I1523" s="36" t="str">
        <f t="shared" si="115"/>
        <v/>
      </c>
      <c r="J1523" s="36" t="e">
        <f t="shared" si="116"/>
        <v>#VALUE!</v>
      </c>
      <c r="K1523" s="36" t="e">
        <f t="shared" si="117"/>
        <v>#VALUE!</v>
      </c>
      <c r="L1523" s="36" t="str">
        <f t="shared" si="118"/>
        <v/>
      </c>
      <c r="M1523" s="36" t="str">
        <f t="shared" si="119"/>
        <v>MQ250</v>
      </c>
    </row>
    <row r="1524" spans="1:13" hidden="1" x14ac:dyDescent="0.3">
      <c r="A1524" s="3"/>
      <c r="B1524" s="3"/>
      <c r="C1524" s="3"/>
      <c r="D1524" s="3"/>
      <c r="E1524" s="3"/>
      <c r="F1524" s="12"/>
      <c r="G1524" s="12"/>
      <c r="H1524" s="3"/>
      <c r="I1524" s="36" t="str">
        <f t="shared" si="115"/>
        <v/>
      </c>
      <c r="J1524" s="36" t="e">
        <f t="shared" si="116"/>
        <v>#VALUE!</v>
      </c>
      <c r="K1524" s="36" t="e">
        <f t="shared" si="117"/>
        <v>#VALUE!</v>
      </c>
      <c r="L1524" s="36" t="str">
        <f t="shared" si="118"/>
        <v/>
      </c>
      <c r="M1524" s="36" t="str">
        <f t="shared" si="119"/>
        <v>MQ250</v>
      </c>
    </row>
    <row r="1525" spans="1:13" hidden="1" x14ac:dyDescent="0.3">
      <c r="A1525" s="3"/>
      <c r="B1525" s="3"/>
      <c r="C1525" s="3"/>
      <c r="D1525" s="3"/>
      <c r="E1525" s="3"/>
      <c r="F1525" s="12"/>
      <c r="G1525" s="12"/>
      <c r="H1525" s="3"/>
      <c r="I1525" s="36" t="str">
        <f t="shared" si="115"/>
        <v/>
      </c>
      <c r="J1525" s="36" t="e">
        <f t="shared" si="116"/>
        <v>#VALUE!</v>
      </c>
      <c r="K1525" s="36" t="e">
        <f t="shared" si="117"/>
        <v>#VALUE!</v>
      </c>
      <c r="L1525" s="36" t="str">
        <f t="shared" si="118"/>
        <v/>
      </c>
      <c r="M1525" s="36" t="str">
        <f t="shared" si="119"/>
        <v>MQ250</v>
      </c>
    </row>
    <row r="1526" spans="1:13" hidden="1" x14ac:dyDescent="0.3">
      <c r="A1526" s="3"/>
      <c r="B1526" s="3"/>
      <c r="C1526" s="3"/>
      <c r="D1526" s="3"/>
      <c r="E1526" s="3"/>
      <c r="F1526" s="12"/>
      <c r="G1526" s="12"/>
      <c r="H1526" s="3"/>
      <c r="I1526" s="36" t="str">
        <f t="shared" si="115"/>
        <v/>
      </c>
      <c r="J1526" s="36" t="e">
        <f t="shared" si="116"/>
        <v>#VALUE!</v>
      </c>
      <c r="K1526" s="36" t="e">
        <f t="shared" si="117"/>
        <v>#VALUE!</v>
      </c>
      <c r="L1526" s="36" t="str">
        <f t="shared" si="118"/>
        <v/>
      </c>
      <c r="M1526" s="36" t="str">
        <f t="shared" si="119"/>
        <v>MQ250</v>
      </c>
    </row>
    <row r="1527" spans="1:13" hidden="1" x14ac:dyDescent="0.3">
      <c r="A1527" s="3"/>
      <c r="B1527" s="3"/>
      <c r="C1527" s="3"/>
      <c r="D1527" s="3"/>
      <c r="E1527" s="3"/>
      <c r="F1527" s="12"/>
      <c r="G1527" s="12"/>
      <c r="H1527" s="3"/>
      <c r="I1527" s="36" t="str">
        <f t="shared" si="115"/>
        <v/>
      </c>
      <c r="J1527" s="36" t="e">
        <f t="shared" si="116"/>
        <v>#VALUE!</v>
      </c>
      <c r="K1527" s="36" t="e">
        <f t="shared" si="117"/>
        <v>#VALUE!</v>
      </c>
      <c r="L1527" s="36" t="str">
        <f t="shared" si="118"/>
        <v/>
      </c>
      <c r="M1527" s="36" t="str">
        <f t="shared" si="119"/>
        <v>MQ250</v>
      </c>
    </row>
    <row r="1528" spans="1:13" hidden="1" x14ac:dyDescent="0.3">
      <c r="A1528" s="3"/>
      <c r="B1528" s="3"/>
      <c r="C1528" s="3"/>
      <c r="D1528" s="3"/>
      <c r="E1528" s="3"/>
      <c r="F1528" s="12"/>
      <c r="G1528" s="12"/>
      <c r="H1528" s="3"/>
      <c r="I1528" s="36" t="str">
        <f t="shared" si="115"/>
        <v/>
      </c>
      <c r="J1528" s="36" t="e">
        <f t="shared" si="116"/>
        <v>#VALUE!</v>
      </c>
      <c r="K1528" s="36" t="e">
        <f t="shared" si="117"/>
        <v>#VALUE!</v>
      </c>
      <c r="L1528" s="36" t="str">
        <f t="shared" si="118"/>
        <v/>
      </c>
      <c r="M1528" s="36" t="str">
        <f t="shared" si="119"/>
        <v>MQ250</v>
      </c>
    </row>
    <row r="1529" spans="1:13" hidden="1" x14ac:dyDescent="0.3">
      <c r="A1529" s="3"/>
      <c r="B1529" s="3"/>
      <c r="C1529" s="3"/>
      <c r="D1529" s="3"/>
      <c r="E1529" s="3"/>
      <c r="F1529" s="12"/>
      <c r="G1529" s="12"/>
      <c r="H1529" s="3"/>
      <c r="I1529" s="36" t="str">
        <f t="shared" si="115"/>
        <v/>
      </c>
      <c r="J1529" s="36" t="e">
        <f t="shared" si="116"/>
        <v>#VALUE!</v>
      </c>
      <c r="K1529" s="36" t="e">
        <f t="shared" si="117"/>
        <v>#VALUE!</v>
      </c>
      <c r="L1529" s="36" t="str">
        <f t="shared" si="118"/>
        <v/>
      </c>
      <c r="M1529" s="36" t="str">
        <f t="shared" si="119"/>
        <v>MQ250</v>
      </c>
    </row>
    <row r="1530" spans="1:13" hidden="1" x14ac:dyDescent="0.3">
      <c r="A1530" s="3"/>
      <c r="B1530" s="3"/>
      <c r="C1530" s="3"/>
      <c r="D1530" s="3"/>
      <c r="E1530" s="3"/>
      <c r="F1530" s="12"/>
      <c r="G1530" s="12"/>
      <c r="H1530" s="3"/>
      <c r="I1530" s="36" t="str">
        <f t="shared" si="115"/>
        <v/>
      </c>
      <c r="J1530" s="36" t="e">
        <f t="shared" si="116"/>
        <v>#VALUE!</v>
      </c>
      <c r="K1530" s="36" t="e">
        <f t="shared" si="117"/>
        <v>#VALUE!</v>
      </c>
      <c r="L1530" s="36" t="str">
        <f t="shared" si="118"/>
        <v/>
      </c>
      <c r="M1530" s="36" t="str">
        <f t="shared" si="119"/>
        <v>MQ250</v>
      </c>
    </row>
    <row r="1531" spans="1:13" hidden="1" x14ac:dyDescent="0.3">
      <c r="A1531" s="3"/>
      <c r="B1531" s="3"/>
      <c r="C1531" s="3"/>
      <c r="D1531" s="3"/>
      <c r="E1531" s="3"/>
      <c r="F1531" s="12"/>
      <c r="G1531" s="12"/>
      <c r="H1531" s="3"/>
      <c r="I1531" s="36" t="str">
        <f t="shared" si="115"/>
        <v/>
      </c>
      <c r="J1531" s="36" t="e">
        <f t="shared" si="116"/>
        <v>#VALUE!</v>
      </c>
      <c r="K1531" s="36" t="e">
        <f t="shared" si="117"/>
        <v>#VALUE!</v>
      </c>
      <c r="L1531" s="36" t="str">
        <f t="shared" si="118"/>
        <v/>
      </c>
      <c r="M1531" s="36" t="str">
        <f t="shared" si="119"/>
        <v>MQ250</v>
      </c>
    </row>
    <row r="1532" spans="1:13" hidden="1" x14ac:dyDescent="0.3">
      <c r="A1532" s="3"/>
      <c r="B1532" s="3"/>
      <c r="C1532" s="3"/>
      <c r="D1532" s="3"/>
      <c r="E1532" s="3"/>
      <c r="F1532" s="12"/>
      <c r="G1532" s="12"/>
      <c r="H1532" s="3"/>
      <c r="I1532" s="36" t="str">
        <f t="shared" si="115"/>
        <v/>
      </c>
      <c r="J1532" s="36" t="e">
        <f t="shared" si="116"/>
        <v>#VALUE!</v>
      </c>
      <c r="K1532" s="36" t="e">
        <f t="shared" si="117"/>
        <v>#VALUE!</v>
      </c>
      <c r="L1532" s="36" t="str">
        <f t="shared" si="118"/>
        <v/>
      </c>
      <c r="M1532" s="36" t="str">
        <f t="shared" si="119"/>
        <v>MQ250</v>
      </c>
    </row>
    <row r="1533" spans="1:13" hidden="1" x14ac:dyDescent="0.3">
      <c r="A1533" s="3"/>
      <c r="B1533" s="3"/>
      <c r="C1533" s="3"/>
      <c r="D1533" s="3"/>
      <c r="E1533" s="3"/>
      <c r="F1533" s="12"/>
      <c r="G1533" s="12"/>
      <c r="H1533" s="3"/>
      <c r="I1533" s="36" t="str">
        <f t="shared" si="115"/>
        <v/>
      </c>
      <c r="J1533" s="36" t="e">
        <f t="shared" si="116"/>
        <v>#VALUE!</v>
      </c>
      <c r="K1533" s="36" t="e">
        <f t="shared" si="117"/>
        <v>#VALUE!</v>
      </c>
      <c r="L1533" s="36" t="str">
        <f t="shared" si="118"/>
        <v/>
      </c>
      <c r="M1533" s="36" t="str">
        <f t="shared" si="119"/>
        <v>MQ250</v>
      </c>
    </row>
    <row r="1534" spans="1:13" hidden="1" x14ac:dyDescent="0.3">
      <c r="A1534" s="3"/>
      <c r="B1534" s="3"/>
      <c r="C1534" s="3"/>
      <c r="D1534" s="3"/>
      <c r="E1534" s="3"/>
      <c r="F1534" s="12"/>
      <c r="G1534" s="12"/>
      <c r="H1534" s="3"/>
      <c r="I1534" s="36" t="str">
        <f t="shared" si="115"/>
        <v/>
      </c>
      <c r="J1534" s="36" t="e">
        <f t="shared" si="116"/>
        <v>#VALUE!</v>
      </c>
      <c r="K1534" s="36" t="e">
        <f t="shared" si="117"/>
        <v>#VALUE!</v>
      </c>
      <c r="L1534" s="36" t="str">
        <f t="shared" si="118"/>
        <v/>
      </c>
      <c r="M1534" s="36" t="str">
        <f t="shared" si="119"/>
        <v>MQ250</v>
      </c>
    </row>
    <row r="1535" spans="1:13" hidden="1" x14ac:dyDescent="0.3">
      <c r="A1535" s="3"/>
      <c r="B1535" s="3"/>
      <c r="C1535" s="3"/>
      <c r="D1535" s="3"/>
      <c r="E1535" s="3"/>
      <c r="F1535" s="12"/>
      <c r="G1535" s="12"/>
      <c r="H1535" s="3"/>
      <c r="I1535" s="36" t="str">
        <f t="shared" si="115"/>
        <v/>
      </c>
      <c r="J1535" s="36" t="e">
        <f t="shared" si="116"/>
        <v>#VALUE!</v>
      </c>
      <c r="K1535" s="36" t="e">
        <f t="shared" si="117"/>
        <v>#VALUE!</v>
      </c>
      <c r="L1535" s="36" t="str">
        <f t="shared" si="118"/>
        <v/>
      </c>
      <c r="M1535" s="36" t="str">
        <f t="shared" si="119"/>
        <v>MQ250</v>
      </c>
    </row>
    <row r="1536" spans="1:13" hidden="1" x14ac:dyDescent="0.3">
      <c r="A1536" s="3"/>
      <c r="B1536" s="3"/>
      <c r="C1536" s="3"/>
      <c r="D1536" s="3"/>
      <c r="E1536" s="3"/>
      <c r="F1536" s="12"/>
      <c r="G1536" s="12"/>
      <c r="H1536" s="3"/>
      <c r="I1536" s="36" t="str">
        <f t="shared" si="115"/>
        <v/>
      </c>
      <c r="J1536" s="36" t="e">
        <f t="shared" si="116"/>
        <v>#VALUE!</v>
      </c>
      <c r="K1536" s="36" t="e">
        <f t="shared" si="117"/>
        <v>#VALUE!</v>
      </c>
      <c r="L1536" s="36" t="str">
        <f t="shared" si="118"/>
        <v/>
      </c>
      <c r="M1536" s="36" t="str">
        <f t="shared" si="119"/>
        <v>MQ250</v>
      </c>
    </row>
    <row r="1537" spans="1:13" hidden="1" x14ac:dyDescent="0.3">
      <c r="A1537" s="3"/>
      <c r="B1537" s="3"/>
      <c r="C1537" s="3"/>
      <c r="D1537" s="3"/>
      <c r="E1537" s="3"/>
      <c r="F1537" s="12"/>
      <c r="G1537" s="12"/>
      <c r="H1537" s="3"/>
      <c r="I1537" s="36" t="str">
        <f t="shared" si="115"/>
        <v/>
      </c>
      <c r="J1537" s="36" t="e">
        <f t="shared" si="116"/>
        <v>#VALUE!</v>
      </c>
      <c r="K1537" s="36" t="e">
        <f t="shared" si="117"/>
        <v>#VALUE!</v>
      </c>
      <c r="L1537" s="36" t="str">
        <f t="shared" si="118"/>
        <v/>
      </c>
      <c r="M1537" s="36" t="str">
        <f t="shared" si="119"/>
        <v>MQ250</v>
      </c>
    </row>
    <row r="1538" spans="1:13" hidden="1" x14ac:dyDescent="0.3">
      <c r="A1538" s="3"/>
      <c r="B1538" s="3"/>
      <c r="C1538" s="3"/>
      <c r="D1538" s="3"/>
      <c r="E1538" s="3"/>
      <c r="F1538" s="12"/>
      <c r="G1538" s="12"/>
      <c r="H1538" s="3"/>
      <c r="I1538" s="36" t="str">
        <f t="shared" si="115"/>
        <v/>
      </c>
      <c r="J1538" s="36" t="e">
        <f t="shared" si="116"/>
        <v>#VALUE!</v>
      </c>
      <c r="K1538" s="36" t="e">
        <f t="shared" si="117"/>
        <v>#VALUE!</v>
      </c>
      <c r="L1538" s="36" t="str">
        <f t="shared" si="118"/>
        <v/>
      </c>
      <c r="M1538" s="36" t="str">
        <f t="shared" si="119"/>
        <v>MQ250</v>
      </c>
    </row>
    <row r="1539" spans="1:13" hidden="1" x14ac:dyDescent="0.3">
      <c r="A1539" s="3"/>
      <c r="B1539" s="3"/>
      <c r="C1539" s="3"/>
      <c r="D1539" s="3"/>
      <c r="E1539" s="3"/>
      <c r="F1539" s="12"/>
      <c r="G1539" s="12"/>
      <c r="H1539" s="3"/>
      <c r="I1539" s="36" t="str">
        <f t="shared" ref="I1539:I1602" si="120">IF(OR(LEN(B1539)=9,LEN(B1539)=5),MID(B1539,1,4),MID(B1539,1,5))</f>
        <v/>
      </c>
      <c r="J1539" s="36" t="e">
        <f t="shared" ref="J1539:J1602" si="121">IF(MID(I1539,5,1)&lt;&gt;"",MID(I1539,4,2),MID(I1539,4,1))*1</f>
        <v>#VALUE!</v>
      </c>
      <c r="K1539" s="36" t="e">
        <f t="shared" ref="K1539:K1602" si="122">+MID(B1539,1,2)*1</f>
        <v>#VALUE!</v>
      </c>
      <c r="L1539" s="36" t="str">
        <f t="shared" ref="L1539:L1602" si="123">+MID(B1539,3,1)</f>
        <v/>
      </c>
      <c r="M1539" s="36" t="str">
        <f t="shared" ref="M1539:M1602" si="124">+IF(A1539="1FO","D3",IF(A1539="1CT","D4",IF(OR(A1539="PC2",A1539="RAB"),"MQ200","MQ250")))</f>
        <v>MQ250</v>
      </c>
    </row>
    <row r="1540" spans="1:13" hidden="1" x14ac:dyDescent="0.3">
      <c r="A1540" s="3"/>
      <c r="B1540" s="3"/>
      <c r="C1540" s="3"/>
      <c r="D1540" s="3"/>
      <c r="E1540" s="3"/>
      <c r="F1540" s="12"/>
      <c r="G1540" s="12"/>
      <c r="H1540" s="3"/>
      <c r="I1540" s="36" t="str">
        <f t="shared" si="120"/>
        <v/>
      </c>
      <c r="J1540" s="36" t="e">
        <f t="shared" si="121"/>
        <v>#VALUE!</v>
      </c>
      <c r="K1540" s="36" t="e">
        <f t="shared" si="122"/>
        <v>#VALUE!</v>
      </c>
      <c r="L1540" s="36" t="str">
        <f t="shared" si="123"/>
        <v/>
      </c>
      <c r="M1540" s="36" t="str">
        <f t="shared" si="124"/>
        <v>MQ250</v>
      </c>
    </row>
    <row r="1541" spans="1:13" hidden="1" x14ac:dyDescent="0.3">
      <c r="A1541" s="3"/>
      <c r="B1541" s="3"/>
      <c r="C1541" s="3"/>
      <c r="D1541" s="3"/>
      <c r="E1541" s="3"/>
      <c r="F1541" s="12"/>
      <c r="G1541" s="12"/>
      <c r="H1541" s="3"/>
      <c r="I1541" s="36" t="str">
        <f t="shared" si="120"/>
        <v/>
      </c>
      <c r="J1541" s="36" t="e">
        <f t="shared" si="121"/>
        <v>#VALUE!</v>
      </c>
      <c r="K1541" s="36" t="e">
        <f t="shared" si="122"/>
        <v>#VALUE!</v>
      </c>
      <c r="L1541" s="36" t="str">
        <f t="shared" si="123"/>
        <v/>
      </c>
      <c r="M1541" s="36" t="str">
        <f t="shared" si="124"/>
        <v>MQ250</v>
      </c>
    </row>
    <row r="1542" spans="1:13" hidden="1" x14ac:dyDescent="0.3">
      <c r="A1542" s="3"/>
      <c r="B1542" s="3"/>
      <c r="C1542" s="3"/>
      <c r="D1542" s="3"/>
      <c r="E1542" s="3"/>
      <c r="F1542" s="12"/>
      <c r="G1542" s="12"/>
      <c r="H1542" s="3"/>
      <c r="I1542" s="36" t="str">
        <f t="shared" si="120"/>
        <v/>
      </c>
      <c r="J1542" s="36" t="e">
        <f t="shared" si="121"/>
        <v>#VALUE!</v>
      </c>
      <c r="K1542" s="36" t="e">
        <f t="shared" si="122"/>
        <v>#VALUE!</v>
      </c>
      <c r="L1542" s="36" t="str">
        <f t="shared" si="123"/>
        <v/>
      </c>
      <c r="M1542" s="36" t="str">
        <f t="shared" si="124"/>
        <v>MQ250</v>
      </c>
    </row>
    <row r="1543" spans="1:13" hidden="1" x14ac:dyDescent="0.3">
      <c r="A1543" s="3"/>
      <c r="B1543" s="3"/>
      <c r="C1543" s="3"/>
      <c r="D1543" s="3"/>
      <c r="E1543" s="3"/>
      <c r="F1543" s="12"/>
      <c r="G1543" s="12"/>
      <c r="H1543" s="3"/>
      <c r="I1543" s="36" t="str">
        <f t="shared" si="120"/>
        <v/>
      </c>
      <c r="J1543" s="36" t="e">
        <f t="shared" si="121"/>
        <v>#VALUE!</v>
      </c>
      <c r="K1543" s="36" t="e">
        <f t="shared" si="122"/>
        <v>#VALUE!</v>
      </c>
      <c r="L1543" s="36" t="str">
        <f t="shared" si="123"/>
        <v/>
      </c>
      <c r="M1543" s="36" t="str">
        <f t="shared" si="124"/>
        <v>MQ250</v>
      </c>
    </row>
    <row r="1544" spans="1:13" hidden="1" x14ac:dyDescent="0.3">
      <c r="A1544" s="3"/>
      <c r="B1544" s="3"/>
      <c r="C1544" s="3"/>
      <c r="D1544" s="3"/>
      <c r="E1544" s="3"/>
      <c r="F1544" s="12"/>
      <c r="G1544" s="12"/>
      <c r="H1544" s="3"/>
      <c r="I1544" s="36" t="str">
        <f t="shared" si="120"/>
        <v/>
      </c>
      <c r="J1544" s="36" t="e">
        <f t="shared" si="121"/>
        <v>#VALUE!</v>
      </c>
      <c r="K1544" s="36" t="e">
        <f t="shared" si="122"/>
        <v>#VALUE!</v>
      </c>
      <c r="L1544" s="36" t="str">
        <f t="shared" si="123"/>
        <v/>
      </c>
      <c r="M1544" s="36" t="str">
        <f t="shared" si="124"/>
        <v>MQ250</v>
      </c>
    </row>
    <row r="1545" spans="1:13" hidden="1" x14ac:dyDescent="0.3">
      <c r="A1545" s="3"/>
      <c r="B1545" s="3"/>
      <c r="C1545" s="3"/>
      <c r="D1545" s="3"/>
      <c r="E1545" s="3"/>
      <c r="F1545" s="12"/>
      <c r="G1545" s="12"/>
      <c r="H1545" s="3"/>
      <c r="I1545" s="36" t="str">
        <f t="shared" si="120"/>
        <v/>
      </c>
      <c r="J1545" s="36" t="e">
        <f t="shared" si="121"/>
        <v>#VALUE!</v>
      </c>
      <c r="K1545" s="36" t="e">
        <f t="shared" si="122"/>
        <v>#VALUE!</v>
      </c>
      <c r="L1545" s="36" t="str">
        <f t="shared" si="123"/>
        <v/>
      </c>
      <c r="M1545" s="36" t="str">
        <f t="shared" si="124"/>
        <v>MQ250</v>
      </c>
    </row>
    <row r="1546" spans="1:13" hidden="1" x14ac:dyDescent="0.3">
      <c r="A1546" s="3"/>
      <c r="B1546" s="3"/>
      <c r="C1546" s="3"/>
      <c r="D1546" s="3"/>
      <c r="E1546" s="3"/>
      <c r="F1546" s="12"/>
      <c r="G1546" s="12"/>
      <c r="H1546" s="3"/>
      <c r="I1546" s="36" t="str">
        <f t="shared" si="120"/>
        <v/>
      </c>
      <c r="J1546" s="36" t="e">
        <f t="shared" si="121"/>
        <v>#VALUE!</v>
      </c>
      <c r="K1546" s="36" t="e">
        <f t="shared" si="122"/>
        <v>#VALUE!</v>
      </c>
      <c r="L1546" s="36" t="str">
        <f t="shared" si="123"/>
        <v/>
      </c>
      <c r="M1546" s="36" t="str">
        <f t="shared" si="124"/>
        <v>MQ250</v>
      </c>
    </row>
    <row r="1547" spans="1:13" hidden="1" x14ac:dyDescent="0.3">
      <c r="A1547" s="3"/>
      <c r="B1547" s="3"/>
      <c r="C1547" s="3"/>
      <c r="D1547" s="3"/>
      <c r="E1547" s="3"/>
      <c r="F1547" s="12"/>
      <c r="G1547" s="12"/>
      <c r="H1547" s="3"/>
      <c r="I1547" s="36" t="str">
        <f t="shared" si="120"/>
        <v/>
      </c>
      <c r="J1547" s="36" t="e">
        <f t="shared" si="121"/>
        <v>#VALUE!</v>
      </c>
      <c r="K1547" s="36" t="e">
        <f t="shared" si="122"/>
        <v>#VALUE!</v>
      </c>
      <c r="L1547" s="36" t="str">
        <f t="shared" si="123"/>
        <v/>
      </c>
      <c r="M1547" s="36" t="str">
        <f t="shared" si="124"/>
        <v>MQ250</v>
      </c>
    </row>
    <row r="1548" spans="1:13" hidden="1" x14ac:dyDescent="0.3">
      <c r="A1548" s="3"/>
      <c r="B1548" s="3"/>
      <c r="C1548" s="3"/>
      <c r="D1548" s="3"/>
      <c r="E1548" s="3"/>
      <c r="F1548" s="12"/>
      <c r="G1548" s="12"/>
      <c r="H1548" s="3"/>
      <c r="I1548" s="36" t="str">
        <f t="shared" si="120"/>
        <v/>
      </c>
      <c r="J1548" s="36" t="e">
        <f t="shared" si="121"/>
        <v>#VALUE!</v>
      </c>
      <c r="K1548" s="36" t="e">
        <f t="shared" si="122"/>
        <v>#VALUE!</v>
      </c>
      <c r="L1548" s="36" t="str">
        <f t="shared" si="123"/>
        <v/>
      </c>
      <c r="M1548" s="36" t="str">
        <f t="shared" si="124"/>
        <v>MQ250</v>
      </c>
    </row>
    <row r="1549" spans="1:13" hidden="1" x14ac:dyDescent="0.3">
      <c r="A1549" s="3"/>
      <c r="B1549" s="3"/>
      <c r="C1549" s="3"/>
      <c r="D1549" s="3"/>
      <c r="E1549" s="3"/>
      <c r="F1549" s="12"/>
      <c r="G1549" s="12"/>
      <c r="H1549" s="3"/>
      <c r="I1549" s="36" t="str">
        <f t="shared" si="120"/>
        <v/>
      </c>
      <c r="J1549" s="36" t="e">
        <f t="shared" si="121"/>
        <v>#VALUE!</v>
      </c>
      <c r="K1549" s="36" t="e">
        <f t="shared" si="122"/>
        <v>#VALUE!</v>
      </c>
      <c r="L1549" s="36" t="str">
        <f t="shared" si="123"/>
        <v/>
      </c>
      <c r="M1549" s="36" t="str">
        <f t="shared" si="124"/>
        <v>MQ250</v>
      </c>
    </row>
    <row r="1550" spans="1:13" hidden="1" x14ac:dyDescent="0.3">
      <c r="A1550" s="3"/>
      <c r="B1550" s="3"/>
      <c r="C1550" s="3"/>
      <c r="D1550" s="3"/>
      <c r="E1550" s="3"/>
      <c r="F1550" s="12"/>
      <c r="G1550" s="12"/>
      <c r="H1550" s="3"/>
      <c r="I1550" s="36" t="str">
        <f t="shared" si="120"/>
        <v/>
      </c>
      <c r="J1550" s="36" t="e">
        <f t="shared" si="121"/>
        <v>#VALUE!</v>
      </c>
      <c r="K1550" s="36" t="e">
        <f t="shared" si="122"/>
        <v>#VALUE!</v>
      </c>
      <c r="L1550" s="36" t="str">
        <f t="shared" si="123"/>
        <v/>
      </c>
      <c r="M1550" s="36" t="str">
        <f t="shared" si="124"/>
        <v>MQ250</v>
      </c>
    </row>
    <row r="1551" spans="1:13" hidden="1" x14ac:dyDescent="0.3">
      <c r="A1551" s="3"/>
      <c r="B1551" s="3"/>
      <c r="C1551" s="3"/>
      <c r="D1551" s="3"/>
      <c r="E1551" s="3"/>
      <c r="F1551" s="12"/>
      <c r="G1551" s="12"/>
      <c r="H1551" s="3"/>
      <c r="I1551" s="36" t="str">
        <f t="shared" si="120"/>
        <v/>
      </c>
      <c r="J1551" s="36" t="e">
        <f t="shared" si="121"/>
        <v>#VALUE!</v>
      </c>
      <c r="K1551" s="36" t="e">
        <f t="shared" si="122"/>
        <v>#VALUE!</v>
      </c>
      <c r="L1551" s="36" t="str">
        <f t="shared" si="123"/>
        <v/>
      </c>
      <c r="M1551" s="36" t="str">
        <f t="shared" si="124"/>
        <v>MQ250</v>
      </c>
    </row>
    <row r="1552" spans="1:13" hidden="1" x14ac:dyDescent="0.3">
      <c r="A1552" s="3"/>
      <c r="B1552" s="3"/>
      <c r="C1552" s="3"/>
      <c r="D1552" s="3"/>
      <c r="E1552" s="3"/>
      <c r="F1552" s="12"/>
      <c r="G1552" s="12"/>
      <c r="H1552" s="3"/>
      <c r="I1552" s="36" t="str">
        <f t="shared" si="120"/>
        <v/>
      </c>
      <c r="J1552" s="36" t="e">
        <f t="shared" si="121"/>
        <v>#VALUE!</v>
      </c>
      <c r="K1552" s="36" t="e">
        <f t="shared" si="122"/>
        <v>#VALUE!</v>
      </c>
      <c r="L1552" s="36" t="str">
        <f t="shared" si="123"/>
        <v/>
      </c>
      <c r="M1552" s="36" t="str">
        <f t="shared" si="124"/>
        <v>MQ250</v>
      </c>
    </row>
    <row r="1553" spans="1:13" hidden="1" x14ac:dyDescent="0.3">
      <c r="A1553" s="3"/>
      <c r="B1553" s="3"/>
      <c r="C1553" s="3"/>
      <c r="D1553" s="3"/>
      <c r="E1553" s="3"/>
      <c r="F1553" s="12"/>
      <c r="G1553" s="12"/>
      <c r="H1553" s="3"/>
      <c r="I1553" s="36" t="str">
        <f t="shared" si="120"/>
        <v/>
      </c>
      <c r="J1553" s="36" t="e">
        <f t="shared" si="121"/>
        <v>#VALUE!</v>
      </c>
      <c r="K1553" s="36" t="e">
        <f t="shared" si="122"/>
        <v>#VALUE!</v>
      </c>
      <c r="L1553" s="36" t="str">
        <f t="shared" si="123"/>
        <v/>
      </c>
      <c r="M1553" s="36" t="str">
        <f t="shared" si="124"/>
        <v>MQ250</v>
      </c>
    </row>
    <row r="1554" spans="1:13" hidden="1" x14ac:dyDescent="0.3">
      <c r="A1554" s="3"/>
      <c r="B1554" s="3"/>
      <c r="C1554" s="3"/>
      <c r="D1554" s="3"/>
      <c r="E1554" s="3"/>
      <c r="F1554" s="12"/>
      <c r="G1554" s="12"/>
      <c r="H1554" s="3"/>
      <c r="I1554" s="36" t="str">
        <f t="shared" si="120"/>
        <v/>
      </c>
      <c r="J1554" s="36" t="e">
        <f t="shared" si="121"/>
        <v>#VALUE!</v>
      </c>
      <c r="K1554" s="36" t="e">
        <f t="shared" si="122"/>
        <v>#VALUE!</v>
      </c>
      <c r="L1554" s="36" t="str">
        <f t="shared" si="123"/>
        <v/>
      </c>
      <c r="M1554" s="36" t="str">
        <f t="shared" si="124"/>
        <v>MQ250</v>
      </c>
    </row>
    <row r="1555" spans="1:13" hidden="1" x14ac:dyDescent="0.3">
      <c r="A1555" s="3"/>
      <c r="B1555" s="3"/>
      <c r="C1555" s="3"/>
      <c r="D1555" s="3"/>
      <c r="E1555" s="3"/>
      <c r="F1555" s="12"/>
      <c r="G1555" s="12"/>
      <c r="H1555" s="3"/>
      <c r="I1555" s="36" t="str">
        <f t="shared" si="120"/>
        <v/>
      </c>
      <c r="J1555" s="36" t="e">
        <f t="shared" si="121"/>
        <v>#VALUE!</v>
      </c>
      <c r="K1555" s="36" t="e">
        <f t="shared" si="122"/>
        <v>#VALUE!</v>
      </c>
      <c r="L1555" s="36" t="str">
        <f t="shared" si="123"/>
        <v/>
      </c>
      <c r="M1555" s="36" t="str">
        <f t="shared" si="124"/>
        <v>MQ250</v>
      </c>
    </row>
    <row r="1556" spans="1:13" hidden="1" x14ac:dyDescent="0.3">
      <c r="A1556" s="3"/>
      <c r="B1556" s="3"/>
      <c r="C1556" s="3"/>
      <c r="D1556" s="3"/>
      <c r="E1556" s="3"/>
      <c r="F1556" s="12"/>
      <c r="G1556" s="12"/>
      <c r="H1556" s="3"/>
      <c r="I1556" s="36" t="str">
        <f t="shared" si="120"/>
        <v/>
      </c>
      <c r="J1556" s="36" t="e">
        <f t="shared" si="121"/>
        <v>#VALUE!</v>
      </c>
      <c r="K1556" s="36" t="e">
        <f t="shared" si="122"/>
        <v>#VALUE!</v>
      </c>
      <c r="L1556" s="36" t="str">
        <f t="shared" si="123"/>
        <v/>
      </c>
      <c r="M1556" s="36" t="str">
        <f t="shared" si="124"/>
        <v>MQ250</v>
      </c>
    </row>
    <row r="1557" spans="1:13" hidden="1" x14ac:dyDescent="0.3">
      <c r="A1557" s="3"/>
      <c r="B1557" s="3"/>
      <c r="C1557" s="3"/>
      <c r="D1557" s="3"/>
      <c r="E1557" s="3"/>
      <c r="F1557" s="12"/>
      <c r="G1557" s="12"/>
      <c r="H1557" s="3"/>
      <c r="I1557" s="36" t="str">
        <f t="shared" si="120"/>
        <v/>
      </c>
      <c r="J1557" s="36" t="e">
        <f t="shared" si="121"/>
        <v>#VALUE!</v>
      </c>
      <c r="K1557" s="36" t="e">
        <f t="shared" si="122"/>
        <v>#VALUE!</v>
      </c>
      <c r="L1557" s="36" t="str">
        <f t="shared" si="123"/>
        <v/>
      </c>
      <c r="M1557" s="36" t="str">
        <f t="shared" si="124"/>
        <v>MQ250</v>
      </c>
    </row>
    <row r="1558" spans="1:13" hidden="1" x14ac:dyDescent="0.3">
      <c r="A1558" s="3"/>
      <c r="B1558" s="3"/>
      <c r="C1558" s="3"/>
      <c r="D1558" s="3"/>
      <c r="E1558" s="3"/>
      <c r="F1558" s="12"/>
      <c r="G1558" s="12"/>
      <c r="H1558" s="3"/>
      <c r="I1558" s="36" t="str">
        <f t="shared" si="120"/>
        <v/>
      </c>
      <c r="J1558" s="36" t="e">
        <f t="shared" si="121"/>
        <v>#VALUE!</v>
      </c>
      <c r="K1558" s="36" t="e">
        <f t="shared" si="122"/>
        <v>#VALUE!</v>
      </c>
      <c r="L1558" s="36" t="str">
        <f t="shared" si="123"/>
        <v/>
      </c>
      <c r="M1558" s="36" t="str">
        <f t="shared" si="124"/>
        <v>MQ250</v>
      </c>
    </row>
    <row r="1559" spans="1:13" hidden="1" x14ac:dyDescent="0.3">
      <c r="A1559" s="3"/>
      <c r="B1559" s="3"/>
      <c r="C1559" s="3"/>
      <c r="D1559" s="3"/>
      <c r="E1559" s="3"/>
      <c r="F1559" s="12"/>
      <c r="G1559" s="12"/>
      <c r="H1559" s="3"/>
      <c r="I1559" s="36" t="str">
        <f t="shared" si="120"/>
        <v/>
      </c>
      <c r="J1559" s="36" t="e">
        <f t="shared" si="121"/>
        <v>#VALUE!</v>
      </c>
      <c r="K1559" s="36" t="e">
        <f t="shared" si="122"/>
        <v>#VALUE!</v>
      </c>
      <c r="L1559" s="36" t="str">
        <f t="shared" si="123"/>
        <v/>
      </c>
      <c r="M1559" s="36" t="str">
        <f t="shared" si="124"/>
        <v>MQ250</v>
      </c>
    </row>
    <row r="1560" spans="1:13" hidden="1" x14ac:dyDescent="0.3">
      <c r="A1560" s="3"/>
      <c r="B1560" s="3"/>
      <c r="C1560" s="3"/>
      <c r="D1560" s="3"/>
      <c r="E1560" s="3"/>
      <c r="F1560" s="12"/>
      <c r="G1560" s="12"/>
      <c r="H1560" s="3"/>
      <c r="I1560" s="36" t="str">
        <f t="shared" si="120"/>
        <v/>
      </c>
      <c r="J1560" s="36" t="e">
        <f t="shared" si="121"/>
        <v>#VALUE!</v>
      </c>
      <c r="K1560" s="36" t="e">
        <f t="shared" si="122"/>
        <v>#VALUE!</v>
      </c>
      <c r="L1560" s="36" t="str">
        <f t="shared" si="123"/>
        <v/>
      </c>
      <c r="M1560" s="36" t="str">
        <f t="shared" si="124"/>
        <v>MQ250</v>
      </c>
    </row>
    <row r="1561" spans="1:13" hidden="1" x14ac:dyDescent="0.3">
      <c r="A1561" s="3"/>
      <c r="B1561" s="3"/>
      <c r="C1561" s="3"/>
      <c r="D1561" s="3"/>
      <c r="E1561" s="3"/>
      <c r="F1561" s="12"/>
      <c r="G1561" s="12"/>
      <c r="H1561" s="3"/>
      <c r="I1561" s="36" t="str">
        <f t="shared" si="120"/>
        <v/>
      </c>
      <c r="J1561" s="36" t="e">
        <f t="shared" si="121"/>
        <v>#VALUE!</v>
      </c>
      <c r="K1561" s="36" t="e">
        <f t="shared" si="122"/>
        <v>#VALUE!</v>
      </c>
      <c r="L1561" s="36" t="str">
        <f t="shared" si="123"/>
        <v/>
      </c>
      <c r="M1561" s="36" t="str">
        <f t="shared" si="124"/>
        <v>MQ250</v>
      </c>
    </row>
    <row r="1562" spans="1:13" hidden="1" x14ac:dyDescent="0.3">
      <c r="A1562" s="3"/>
      <c r="B1562" s="3"/>
      <c r="C1562" s="3"/>
      <c r="D1562" s="3"/>
      <c r="E1562" s="3"/>
      <c r="F1562" s="12"/>
      <c r="G1562" s="12"/>
      <c r="H1562" s="3"/>
      <c r="I1562" s="36" t="str">
        <f t="shared" si="120"/>
        <v/>
      </c>
      <c r="J1562" s="36" t="e">
        <f t="shared" si="121"/>
        <v>#VALUE!</v>
      </c>
      <c r="K1562" s="36" t="e">
        <f t="shared" si="122"/>
        <v>#VALUE!</v>
      </c>
      <c r="L1562" s="36" t="str">
        <f t="shared" si="123"/>
        <v/>
      </c>
      <c r="M1562" s="36" t="str">
        <f t="shared" si="124"/>
        <v>MQ250</v>
      </c>
    </row>
    <row r="1563" spans="1:13" hidden="1" x14ac:dyDescent="0.3">
      <c r="A1563" s="3"/>
      <c r="B1563" s="3"/>
      <c r="C1563" s="3"/>
      <c r="D1563" s="3"/>
      <c r="E1563" s="3"/>
      <c r="F1563" s="12"/>
      <c r="G1563" s="12"/>
      <c r="H1563" s="3"/>
      <c r="I1563" s="36" t="str">
        <f t="shared" si="120"/>
        <v/>
      </c>
      <c r="J1563" s="36" t="e">
        <f t="shared" si="121"/>
        <v>#VALUE!</v>
      </c>
      <c r="K1563" s="36" t="e">
        <f t="shared" si="122"/>
        <v>#VALUE!</v>
      </c>
      <c r="L1563" s="36" t="str">
        <f t="shared" si="123"/>
        <v/>
      </c>
      <c r="M1563" s="36" t="str">
        <f t="shared" si="124"/>
        <v>MQ250</v>
      </c>
    </row>
    <row r="1564" spans="1:13" hidden="1" x14ac:dyDescent="0.3">
      <c r="A1564" s="3"/>
      <c r="B1564" s="3"/>
      <c r="C1564" s="3"/>
      <c r="D1564" s="3"/>
      <c r="E1564" s="3"/>
      <c r="F1564" s="12"/>
      <c r="G1564" s="12"/>
      <c r="H1564" s="3"/>
      <c r="I1564" s="36" t="str">
        <f t="shared" si="120"/>
        <v/>
      </c>
      <c r="J1564" s="36" t="e">
        <f t="shared" si="121"/>
        <v>#VALUE!</v>
      </c>
      <c r="K1564" s="36" t="e">
        <f t="shared" si="122"/>
        <v>#VALUE!</v>
      </c>
      <c r="L1564" s="36" t="str">
        <f t="shared" si="123"/>
        <v/>
      </c>
      <c r="M1564" s="36" t="str">
        <f t="shared" si="124"/>
        <v>MQ250</v>
      </c>
    </row>
    <row r="1565" spans="1:13" hidden="1" x14ac:dyDescent="0.3">
      <c r="A1565" s="3"/>
      <c r="B1565" s="3"/>
      <c r="C1565" s="3"/>
      <c r="D1565" s="3"/>
      <c r="E1565" s="3"/>
      <c r="F1565" s="35"/>
      <c r="G1565" s="35"/>
      <c r="H1565" s="3"/>
      <c r="I1565" s="36" t="str">
        <f t="shared" si="120"/>
        <v/>
      </c>
      <c r="J1565" s="36" t="e">
        <f t="shared" si="121"/>
        <v>#VALUE!</v>
      </c>
      <c r="K1565" s="36" t="e">
        <f t="shared" si="122"/>
        <v>#VALUE!</v>
      </c>
      <c r="L1565" s="36" t="str">
        <f t="shared" si="123"/>
        <v/>
      </c>
      <c r="M1565" s="36" t="str">
        <f t="shared" si="124"/>
        <v>MQ250</v>
      </c>
    </row>
    <row r="1566" spans="1:13" hidden="1" x14ac:dyDescent="0.3">
      <c r="A1566" s="3"/>
      <c r="B1566" s="3"/>
      <c r="C1566" s="3"/>
      <c r="D1566" s="3"/>
      <c r="E1566" s="3"/>
      <c r="F1566" s="12"/>
      <c r="G1566" s="12"/>
      <c r="H1566" s="3"/>
      <c r="I1566" s="36" t="str">
        <f t="shared" si="120"/>
        <v/>
      </c>
      <c r="J1566" s="36" t="e">
        <f t="shared" si="121"/>
        <v>#VALUE!</v>
      </c>
      <c r="K1566" s="36" t="e">
        <f t="shared" si="122"/>
        <v>#VALUE!</v>
      </c>
      <c r="L1566" s="36" t="str">
        <f t="shared" si="123"/>
        <v/>
      </c>
      <c r="M1566" s="36" t="str">
        <f t="shared" si="124"/>
        <v>MQ250</v>
      </c>
    </row>
    <row r="1567" spans="1:13" hidden="1" x14ac:dyDescent="0.3">
      <c r="A1567" s="3"/>
      <c r="B1567" s="3"/>
      <c r="C1567" s="3"/>
      <c r="D1567" s="3"/>
      <c r="E1567" s="3"/>
      <c r="F1567" s="12"/>
      <c r="G1567" s="12"/>
      <c r="H1567" s="3"/>
      <c r="I1567" s="36" t="str">
        <f t="shared" si="120"/>
        <v/>
      </c>
      <c r="J1567" s="36" t="e">
        <f t="shared" si="121"/>
        <v>#VALUE!</v>
      </c>
      <c r="K1567" s="36" t="e">
        <f t="shared" si="122"/>
        <v>#VALUE!</v>
      </c>
      <c r="L1567" s="36" t="str">
        <f t="shared" si="123"/>
        <v/>
      </c>
      <c r="M1567" s="36" t="str">
        <f t="shared" si="124"/>
        <v>MQ250</v>
      </c>
    </row>
    <row r="1568" spans="1:13" hidden="1" x14ac:dyDescent="0.3">
      <c r="A1568" s="3"/>
      <c r="B1568" s="3"/>
      <c r="C1568" s="3"/>
      <c r="D1568" s="3"/>
      <c r="E1568" s="3"/>
      <c r="F1568" s="12"/>
      <c r="G1568" s="12"/>
      <c r="H1568" s="3"/>
      <c r="I1568" s="36" t="str">
        <f t="shared" si="120"/>
        <v/>
      </c>
      <c r="J1568" s="36" t="e">
        <f t="shared" si="121"/>
        <v>#VALUE!</v>
      </c>
      <c r="K1568" s="36" t="e">
        <f t="shared" si="122"/>
        <v>#VALUE!</v>
      </c>
      <c r="L1568" s="36" t="str">
        <f t="shared" si="123"/>
        <v/>
      </c>
      <c r="M1568" s="36" t="str">
        <f t="shared" si="124"/>
        <v>MQ250</v>
      </c>
    </row>
    <row r="1569" spans="1:13" hidden="1" x14ac:dyDescent="0.3">
      <c r="A1569" s="3"/>
      <c r="B1569" s="3"/>
      <c r="C1569" s="3"/>
      <c r="D1569" s="3"/>
      <c r="E1569" s="3"/>
      <c r="F1569" s="12"/>
      <c r="G1569" s="12"/>
      <c r="H1569" s="3"/>
      <c r="I1569" s="36" t="str">
        <f t="shared" si="120"/>
        <v/>
      </c>
      <c r="J1569" s="36" t="e">
        <f t="shared" si="121"/>
        <v>#VALUE!</v>
      </c>
      <c r="K1569" s="36" t="e">
        <f t="shared" si="122"/>
        <v>#VALUE!</v>
      </c>
      <c r="L1569" s="36" t="str">
        <f t="shared" si="123"/>
        <v/>
      </c>
      <c r="M1569" s="36" t="str">
        <f t="shared" si="124"/>
        <v>MQ250</v>
      </c>
    </row>
    <row r="1570" spans="1:13" hidden="1" x14ac:dyDescent="0.3">
      <c r="A1570" s="3"/>
      <c r="B1570" s="3"/>
      <c r="C1570" s="3"/>
      <c r="D1570" s="3"/>
      <c r="E1570" s="3"/>
      <c r="F1570" s="12"/>
      <c r="G1570" s="12"/>
      <c r="H1570" s="3"/>
      <c r="I1570" s="36" t="str">
        <f t="shared" si="120"/>
        <v/>
      </c>
      <c r="J1570" s="36" t="e">
        <f t="shared" si="121"/>
        <v>#VALUE!</v>
      </c>
      <c r="K1570" s="36" t="e">
        <f t="shared" si="122"/>
        <v>#VALUE!</v>
      </c>
      <c r="L1570" s="36" t="str">
        <f t="shared" si="123"/>
        <v/>
      </c>
      <c r="M1570" s="36" t="str">
        <f t="shared" si="124"/>
        <v>MQ250</v>
      </c>
    </row>
    <row r="1571" spans="1:13" hidden="1" x14ac:dyDescent="0.3">
      <c r="A1571" s="3"/>
      <c r="B1571" s="3"/>
      <c r="C1571" s="3"/>
      <c r="D1571" s="3"/>
      <c r="E1571" s="3"/>
      <c r="F1571" s="12"/>
      <c r="G1571" s="12"/>
      <c r="H1571" s="3"/>
      <c r="I1571" s="36" t="str">
        <f t="shared" si="120"/>
        <v/>
      </c>
      <c r="J1571" s="36" t="e">
        <f t="shared" si="121"/>
        <v>#VALUE!</v>
      </c>
      <c r="K1571" s="36" t="e">
        <f t="shared" si="122"/>
        <v>#VALUE!</v>
      </c>
      <c r="L1571" s="36" t="str">
        <f t="shared" si="123"/>
        <v/>
      </c>
      <c r="M1571" s="36" t="str">
        <f t="shared" si="124"/>
        <v>MQ250</v>
      </c>
    </row>
    <row r="1572" spans="1:13" hidden="1" x14ac:dyDescent="0.3">
      <c r="A1572" s="3"/>
      <c r="B1572" s="3"/>
      <c r="C1572" s="3"/>
      <c r="D1572" s="3"/>
      <c r="E1572" s="3"/>
      <c r="F1572" s="12"/>
      <c r="G1572" s="12"/>
      <c r="H1572" s="3"/>
      <c r="I1572" s="36" t="str">
        <f t="shared" si="120"/>
        <v/>
      </c>
      <c r="J1572" s="36" t="e">
        <f t="shared" si="121"/>
        <v>#VALUE!</v>
      </c>
      <c r="K1572" s="36" t="e">
        <f t="shared" si="122"/>
        <v>#VALUE!</v>
      </c>
      <c r="L1572" s="36" t="str">
        <f t="shared" si="123"/>
        <v/>
      </c>
      <c r="M1572" s="36" t="str">
        <f t="shared" si="124"/>
        <v>MQ250</v>
      </c>
    </row>
    <row r="1573" spans="1:13" hidden="1" x14ac:dyDescent="0.3">
      <c r="A1573" s="3"/>
      <c r="B1573" s="3"/>
      <c r="C1573" s="3"/>
      <c r="D1573" s="3"/>
      <c r="E1573" s="3"/>
      <c r="F1573" s="12"/>
      <c r="G1573" s="12"/>
      <c r="H1573" s="3"/>
      <c r="I1573" s="36" t="str">
        <f t="shared" si="120"/>
        <v/>
      </c>
      <c r="J1573" s="36" t="e">
        <f t="shared" si="121"/>
        <v>#VALUE!</v>
      </c>
      <c r="K1573" s="36" t="e">
        <f t="shared" si="122"/>
        <v>#VALUE!</v>
      </c>
      <c r="L1573" s="36" t="str">
        <f t="shared" si="123"/>
        <v/>
      </c>
      <c r="M1573" s="36" t="str">
        <f t="shared" si="124"/>
        <v>MQ250</v>
      </c>
    </row>
    <row r="1574" spans="1:13" hidden="1" x14ac:dyDescent="0.3">
      <c r="A1574" s="3"/>
      <c r="B1574" s="3"/>
      <c r="C1574" s="3"/>
      <c r="D1574" s="3"/>
      <c r="E1574" s="3"/>
      <c r="F1574" s="12"/>
      <c r="G1574" s="12"/>
      <c r="H1574" s="3"/>
      <c r="I1574" s="36" t="str">
        <f t="shared" si="120"/>
        <v/>
      </c>
      <c r="J1574" s="36" t="e">
        <f t="shared" si="121"/>
        <v>#VALUE!</v>
      </c>
      <c r="K1574" s="36" t="e">
        <f t="shared" si="122"/>
        <v>#VALUE!</v>
      </c>
      <c r="L1574" s="36" t="str">
        <f t="shared" si="123"/>
        <v/>
      </c>
      <c r="M1574" s="36" t="str">
        <f t="shared" si="124"/>
        <v>MQ250</v>
      </c>
    </row>
    <row r="1575" spans="1:13" hidden="1" x14ac:dyDescent="0.3">
      <c r="A1575" s="3"/>
      <c r="B1575" s="3"/>
      <c r="C1575" s="3"/>
      <c r="D1575" s="3"/>
      <c r="E1575" s="3"/>
      <c r="F1575" s="12"/>
      <c r="G1575" s="12"/>
      <c r="H1575" s="3"/>
      <c r="I1575" s="36" t="str">
        <f t="shared" si="120"/>
        <v/>
      </c>
      <c r="J1575" s="36" t="e">
        <f t="shared" si="121"/>
        <v>#VALUE!</v>
      </c>
      <c r="K1575" s="36" t="e">
        <f t="shared" si="122"/>
        <v>#VALUE!</v>
      </c>
      <c r="L1575" s="36" t="str">
        <f t="shared" si="123"/>
        <v/>
      </c>
      <c r="M1575" s="36" t="str">
        <f t="shared" si="124"/>
        <v>MQ250</v>
      </c>
    </row>
    <row r="1576" spans="1:13" hidden="1" x14ac:dyDescent="0.3">
      <c r="A1576" s="3"/>
      <c r="B1576" s="3"/>
      <c r="C1576" s="3"/>
      <c r="D1576" s="3"/>
      <c r="E1576" s="3"/>
      <c r="F1576" s="12"/>
      <c r="G1576" s="12"/>
      <c r="H1576" s="3"/>
      <c r="I1576" s="36" t="str">
        <f t="shared" si="120"/>
        <v/>
      </c>
      <c r="J1576" s="36" t="e">
        <f t="shared" si="121"/>
        <v>#VALUE!</v>
      </c>
      <c r="K1576" s="36" t="e">
        <f t="shared" si="122"/>
        <v>#VALUE!</v>
      </c>
      <c r="L1576" s="36" t="str">
        <f t="shared" si="123"/>
        <v/>
      </c>
      <c r="M1576" s="36" t="str">
        <f t="shared" si="124"/>
        <v>MQ250</v>
      </c>
    </row>
    <row r="1577" spans="1:13" hidden="1" x14ac:dyDescent="0.3">
      <c r="A1577" s="3"/>
      <c r="B1577" s="3"/>
      <c r="C1577" s="3"/>
      <c r="D1577" s="3"/>
      <c r="E1577" s="3"/>
      <c r="F1577" s="12"/>
      <c r="G1577" s="12"/>
      <c r="H1577" s="3"/>
      <c r="I1577" s="36" t="str">
        <f t="shared" si="120"/>
        <v/>
      </c>
      <c r="J1577" s="36" t="e">
        <f t="shared" si="121"/>
        <v>#VALUE!</v>
      </c>
      <c r="K1577" s="36" t="e">
        <f t="shared" si="122"/>
        <v>#VALUE!</v>
      </c>
      <c r="L1577" s="36" t="str">
        <f t="shared" si="123"/>
        <v/>
      </c>
      <c r="M1577" s="36" t="str">
        <f t="shared" si="124"/>
        <v>MQ250</v>
      </c>
    </row>
    <row r="1578" spans="1:13" hidden="1" x14ac:dyDescent="0.3">
      <c r="A1578" s="3"/>
      <c r="B1578" s="3"/>
      <c r="C1578" s="3"/>
      <c r="D1578" s="3"/>
      <c r="E1578" s="3"/>
      <c r="F1578" s="12"/>
      <c r="G1578" s="12"/>
      <c r="H1578" s="3"/>
      <c r="I1578" s="36" t="str">
        <f t="shared" si="120"/>
        <v/>
      </c>
      <c r="J1578" s="36" t="e">
        <f t="shared" si="121"/>
        <v>#VALUE!</v>
      </c>
      <c r="K1578" s="36" t="e">
        <f t="shared" si="122"/>
        <v>#VALUE!</v>
      </c>
      <c r="L1578" s="36" t="str">
        <f t="shared" si="123"/>
        <v/>
      </c>
      <c r="M1578" s="36" t="str">
        <f t="shared" si="124"/>
        <v>MQ250</v>
      </c>
    </row>
    <row r="1579" spans="1:13" hidden="1" x14ac:dyDescent="0.3">
      <c r="A1579" s="3"/>
      <c r="B1579" s="3"/>
      <c r="C1579" s="3"/>
      <c r="D1579" s="3"/>
      <c r="E1579" s="3"/>
      <c r="F1579" s="12"/>
      <c r="G1579" s="12"/>
      <c r="H1579" s="3"/>
      <c r="I1579" s="36" t="str">
        <f t="shared" si="120"/>
        <v/>
      </c>
      <c r="J1579" s="36" t="e">
        <f t="shared" si="121"/>
        <v>#VALUE!</v>
      </c>
      <c r="K1579" s="36" t="e">
        <f t="shared" si="122"/>
        <v>#VALUE!</v>
      </c>
      <c r="L1579" s="36" t="str">
        <f t="shared" si="123"/>
        <v/>
      </c>
      <c r="M1579" s="36" t="str">
        <f t="shared" si="124"/>
        <v>MQ250</v>
      </c>
    </row>
    <row r="1580" spans="1:13" hidden="1" x14ac:dyDescent="0.3">
      <c r="A1580" s="3"/>
      <c r="B1580" s="3"/>
      <c r="C1580" s="3"/>
      <c r="D1580" s="3"/>
      <c r="E1580" s="3"/>
      <c r="F1580" s="12"/>
      <c r="G1580" s="12"/>
      <c r="H1580" s="3"/>
      <c r="I1580" s="36" t="str">
        <f t="shared" si="120"/>
        <v/>
      </c>
      <c r="J1580" s="36" t="e">
        <f t="shared" si="121"/>
        <v>#VALUE!</v>
      </c>
      <c r="K1580" s="36" t="e">
        <f t="shared" si="122"/>
        <v>#VALUE!</v>
      </c>
      <c r="L1580" s="36" t="str">
        <f t="shared" si="123"/>
        <v/>
      </c>
      <c r="M1580" s="36" t="str">
        <f t="shared" si="124"/>
        <v>MQ250</v>
      </c>
    </row>
    <row r="1581" spans="1:13" hidden="1" x14ac:dyDescent="0.3">
      <c r="A1581" s="3"/>
      <c r="B1581" s="3"/>
      <c r="C1581" s="3"/>
      <c r="D1581" s="3"/>
      <c r="E1581" s="3"/>
      <c r="F1581" s="12"/>
      <c r="G1581" s="12"/>
      <c r="H1581" s="3"/>
      <c r="I1581" s="36" t="str">
        <f t="shared" si="120"/>
        <v/>
      </c>
      <c r="J1581" s="36" t="e">
        <f t="shared" si="121"/>
        <v>#VALUE!</v>
      </c>
      <c r="K1581" s="36" t="e">
        <f t="shared" si="122"/>
        <v>#VALUE!</v>
      </c>
      <c r="L1581" s="36" t="str">
        <f t="shared" si="123"/>
        <v/>
      </c>
      <c r="M1581" s="36" t="str">
        <f t="shared" si="124"/>
        <v>MQ250</v>
      </c>
    </row>
    <row r="1582" spans="1:13" hidden="1" x14ac:dyDescent="0.3">
      <c r="A1582" s="3"/>
      <c r="B1582" s="3"/>
      <c r="C1582" s="3"/>
      <c r="D1582" s="3"/>
      <c r="E1582" s="3"/>
      <c r="F1582" s="12"/>
      <c r="G1582" s="12"/>
      <c r="H1582" s="3"/>
      <c r="I1582" s="36" t="str">
        <f t="shared" si="120"/>
        <v/>
      </c>
      <c r="J1582" s="36" t="e">
        <f t="shared" si="121"/>
        <v>#VALUE!</v>
      </c>
      <c r="K1582" s="36" t="e">
        <f t="shared" si="122"/>
        <v>#VALUE!</v>
      </c>
      <c r="L1582" s="36" t="str">
        <f t="shared" si="123"/>
        <v/>
      </c>
      <c r="M1582" s="36" t="str">
        <f t="shared" si="124"/>
        <v>MQ250</v>
      </c>
    </row>
    <row r="1583" spans="1:13" hidden="1" x14ac:dyDescent="0.3">
      <c r="A1583" s="3"/>
      <c r="B1583" s="3"/>
      <c r="C1583" s="3"/>
      <c r="D1583" s="3"/>
      <c r="E1583" s="3"/>
      <c r="F1583" s="12"/>
      <c r="G1583" s="12"/>
      <c r="H1583" s="3"/>
      <c r="I1583" s="36" t="str">
        <f t="shared" si="120"/>
        <v/>
      </c>
      <c r="J1583" s="36" t="e">
        <f t="shared" si="121"/>
        <v>#VALUE!</v>
      </c>
      <c r="K1583" s="36" t="e">
        <f t="shared" si="122"/>
        <v>#VALUE!</v>
      </c>
      <c r="L1583" s="36" t="str">
        <f t="shared" si="123"/>
        <v/>
      </c>
      <c r="M1583" s="36" t="str">
        <f t="shared" si="124"/>
        <v>MQ250</v>
      </c>
    </row>
    <row r="1584" spans="1:13" hidden="1" x14ac:dyDescent="0.3">
      <c r="A1584" s="3"/>
      <c r="B1584" s="3"/>
      <c r="C1584" s="3"/>
      <c r="D1584" s="3"/>
      <c r="E1584" s="3"/>
      <c r="F1584" s="12"/>
      <c r="G1584" s="12"/>
      <c r="H1584" s="3"/>
      <c r="I1584" s="36" t="str">
        <f t="shared" si="120"/>
        <v/>
      </c>
      <c r="J1584" s="36" t="e">
        <f t="shared" si="121"/>
        <v>#VALUE!</v>
      </c>
      <c r="K1584" s="36" t="e">
        <f t="shared" si="122"/>
        <v>#VALUE!</v>
      </c>
      <c r="L1584" s="36" t="str">
        <f t="shared" si="123"/>
        <v/>
      </c>
      <c r="M1584" s="36" t="str">
        <f t="shared" si="124"/>
        <v>MQ250</v>
      </c>
    </row>
    <row r="1585" spans="1:13" hidden="1" x14ac:dyDescent="0.3">
      <c r="A1585" s="3"/>
      <c r="B1585" s="3"/>
      <c r="C1585" s="3"/>
      <c r="D1585" s="3"/>
      <c r="E1585" s="3"/>
      <c r="F1585" s="35"/>
      <c r="G1585" s="35"/>
      <c r="H1585" s="3"/>
      <c r="I1585" s="36" t="str">
        <f t="shared" si="120"/>
        <v/>
      </c>
      <c r="J1585" s="36" t="e">
        <f t="shared" si="121"/>
        <v>#VALUE!</v>
      </c>
      <c r="K1585" s="36" t="e">
        <f t="shared" si="122"/>
        <v>#VALUE!</v>
      </c>
      <c r="L1585" s="36" t="str">
        <f t="shared" si="123"/>
        <v/>
      </c>
      <c r="M1585" s="36" t="str">
        <f t="shared" si="124"/>
        <v>MQ250</v>
      </c>
    </row>
    <row r="1586" spans="1:13" hidden="1" x14ac:dyDescent="0.3">
      <c r="A1586" s="3"/>
      <c r="B1586" s="3"/>
      <c r="C1586" s="3"/>
      <c r="D1586" s="3"/>
      <c r="E1586" s="3"/>
      <c r="F1586" s="12"/>
      <c r="G1586" s="12"/>
      <c r="H1586" s="3"/>
      <c r="I1586" s="36" t="str">
        <f t="shared" si="120"/>
        <v/>
      </c>
      <c r="J1586" s="36" t="e">
        <f t="shared" si="121"/>
        <v>#VALUE!</v>
      </c>
      <c r="K1586" s="36" t="e">
        <f t="shared" si="122"/>
        <v>#VALUE!</v>
      </c>
      <c r="L1586" s="36" t="str">
        <f t="shared" si="123"/>
        <v/>
      </c>
      <c r="M1586" s="36" t="str">
        <f t="shared" si="124"/>
        <v>MQ250</v>
      </c>
    </row>
    <row r="1587" spans="1:13" hidden="1" x14ac:dyDescent="0.3">
      <c r="A1587" s="3"/>
      <c r="B1587" s="3"/>
      <c r="C1587" s="3"/>
      <c r="D1587" s="3"/>
      <c r="E1587" s="3"/>
      <c r="F1587" s="12"/>
      <c r="G1587" s="12"/>
      <c r="H1587" s="3"/>
      <c r="I1587" s="36" t="str">
        <f t="shared" si="120"/>
        <v/>
      </c>
      <c r="J1587" s="36" t="e">
        <f t="shared" si="121"/>
        <v>#VALUE!</v>
      </c>
      <c r="K1587" s="36" t="e">
        <f t="shared" si="122"/>
        <v>#VALUE!</v>
      </c>
      <c r="L1587" s="36" t="str">
        <f t="shared" si="123"/>
        <v/>
      </c>
      <c r="M1587" s="36" t="str">
        <f t="shared" si="124"/>
        <v>MQ250</v>
      </c>
    </row>
    <row r="1588" spans="1:13" hidden="1" x14ac:dyDescent="0.3">
      <c r="A1588" s="3"/>
      <c r="B1588" s="3"/>
      <c r="C1588" s="3"/>
      <c r="D1588" s="3"/>
      <c r="E1588" s="3"/>
      <c r="F1588" s="12"/>
      <c r="G1588" s="12"/>
      <c r="H1588" s="3"/>
      <c r="I1588" s="36" t="str">
        <f t="shared" si="120"/>
        <v/>
      </c>
      <c r="J1588" s="36" t="e">
        <f t="shared" si="121"/>
        <v>#VALUE!</v>
      </c>
      <c r="K1588" s="36" t="e">
        <f t="shared" si="122"/>
        <v>#VALUE!</v>
      </c>
      <c r="L1588" s="36" t="str">
        <f t="shared" si="123"/>
        <v/>
      </c>
      <c r="M1588" s="36" t="str">
        <f t="shared" si="124"/>
        <v>MQ250</v>
      </c>
    </row>
    <row r="1589" spans="1:13" hidden="1" x14ac:dyDescent="0.3">
      <c r="A1589" s="3"/>
      <c r="B1589" s="3"/>
      <c r="C1589" s="3"/>
      <c r="D1589" s="3"/>
      <c r="E1589" s="3"/>
      <c r="F1589" s="12"/>
      <c r="G1589" s="12"/>
      <c r="H1589" s="3"/>
      <c r="I1589" s="36" t="str">
        <f t="shared" si="120"/>
        <v/>
      </c>
      <c r="J1589" s="36" t="e">
        <f t="shared" si="121"/>
        <v>#VALUE!</v>
      </c>
      <c r="K1589" s="36" t="e">
        <f t="shared" si="122"/>
        <v>#VALUE!</v>
      </c>
      <c r="L1589" s="36" t="str">
        <f t="shared" si="123"/>
        <v/>
      </c>
      <c r="M1589" s="36" t="str">
        <f t="shared" si="124"/>
        <v>MQ250</v>
      </c>
    </row>
    <row r="1590" spans="1:13" hidden="1" x14ac:dyDescent="0.3">
      <c r="A1590" s="3"/>
      <c r="B1590" s="3"/>
      <c r="C1590" s="3"/>
      <c r="D1590" s="3"/>
      <c r="E1590" s="3"/>
      <c r="F1590" s="12"/>
      <c r="G1590" s="12"/>
      <c r="H1590" s="3"/>
      <c r="I1590" s="36" t="str">
        <f t="shared" si="120"/>
        <v/>
      </c>
      <c r="J1590" s="36" t="e">
        <f t="shared" si="121"/>
        <v>#VALUE!</v>
      </c>
      <c r="K1590" s="36" t="e">
        <f t="shared" si="122"/>
        <v>#VALUE!</v>
      </c>
      <c r="L1590" s="36" t="str">
        <f t="shared" si="123"/>
        <v/>
      </c>
      <c r="M1590" s="36" t="str">
        <f t="shared" si="124"/>
        <v>MQ250</v>
      </c>
    </row>
    <row r="1591" spans="1:13" hidden="1" x14ac:dyDescent="0.3">
      <c r="A1591" s="3"/>
      <c r="B1591" s="3"/>
      <c r="C1591" s="3"/>
      <c r="D1591" s="3"/>
      <c r="E1591" s="3"/>
      <c r="F1591" s="12"/>
      <c r="G1591" s="12"/>
      <c r="H1591" s="3"/>
      <c r="I1591" s="36" t="str">
        <f t="shared" si="120"/>
        <v/>
      </c>
      <c r="J1591" s="36" t="e">
        <f t="shared" si="121"/>
        <v>#VALUE!</v>
      </c>
      <c r="K1591" s="36" t="e">
        <f t="shared" si="122"/>
        <v>#VALUE!</v>
      </c>
      <c r="L1591" s="36" t="str">
        <f t="shared" si="123"/>
        <v/>
      </c>
      <c r="M1591" s="36" t="str">
        <f t="shared" si="124"/>
        <v>MQ250</v>
      </c>
    </row>
    <row r="1592" spans="1:13" hidden="1" x14ac:dyDescent="0.3">
      <c r="A1592" s="3"/>
      <c r="B1592" s="3"/>
      <c r="C1592" s="3"/>
      <c r="D1592" s="3"/>
      <c r="E1592" s="3"/>
      <c r="F1592" s="12"/>
      <c r="G1592" s="12"/>
      <c r="H1592" s="3"/>
      <c r="I1592" s="36" t="str">
        <f t="shared" si="120"/>
        <v/>
      </c>
      <c r="J1592" s="36" t="e">
        <f t="shared" si="121"/>
        <v>#VALUE!</v>
      </c>
      <c r="K1592" s="36" t="e">
        <f t="shared" si="122"/>
        <v>#VALUE!</v>
      </c>
      <c r="L1592" s="36" t="str">
        <f t="shared" si="123"/>
        <v/>
      </c>
      <c r="M1592" s="36" t="str">
        <f t="shared" si="124"/>
        <v>MQ250</v>
      </c>
    </row>
    <row r="1593" spans="1:13" hidden="1" x14ac:dyDescent="0.3">
      <c r="A1593" s="3"/>
      <c r="B1593" s="3"/>
      <c r="C1593" s="3"/>
      <c r="D1593" s="3"/>
      <c r="E1593" s="3"/>
      <c r="F1593" s="12"/>
      <c r="G1593" s="12"/>
      <c r="H1593" s="3"/>
      <c r="I1593" s="36" t="str">
        <f t="shared" si="120"/>
        <v/>
      </c>
      <c r="J1593" s="36" t="e">
        <f t="shared" si="121"/>
        <v>#VALUE!</v>
      </c>
      <c r="K1593" s="36" t="e">
        <f t="shared" si="122"/>
        <v>#VALUE!</v>
      </c>
      <c r="L1593" s="36" t="str">
        <f t="shared" si="123"/>
        <v/>
      </c>
      <c r="M1593" s="36" t="str">
        <f t="shared" si="124"/>
        <v>MQ250</v>
      </c>
    </row>
    <row r="1594" spans="1:13" hidden="1" x14ac:dyDescent="0.3">
      <c r="A1594" s="3"/>
      <c r="B1594" s="3"/>
      <c r="C1594" s="3"/>
      <c r="D1594" s="3"/>
      <c r="E1594" s="3"/>
      <c r="F1594" s="12"/>
      <c r="G1594" s="12"/>
      <c r="H1594" s="3"/>
      <c r="I1594" s="36" t="str">
        <f t="shared" si="120"/>
        <v/>
      </c>
      <c r="J1594" s="36" t="e">
        <f t="shared" si="121"/>
        <v>#VALUE!</v>
      </c>
      <c r="K1594" s="36" t="e">
        <f t="shared" si="122"/>
        <v>#VALUE!</v>
      </c>
      <c r="L1594" s="36" t="str">
        <f t="shared" si="123"/>
        <v/>
      </c>
      <c r="M1594" s="36" t="str">
        <f t="shared" si="124"/>
        <v>MQ250</v>
      </c>
    </row>
    <row r="1595" spans="1:13" hidden="1" x14ac:dyDescent="0.3">
      <c r="A1595" s="3"/>
      <c r="B1595" s="3"/>
      <c r="C1595" s="3"/>
      <c r="D1595" s="3"/>
      <c r="E1595" s="3"/>
      <c r="F1595" s="12"/>
      <c r="G1595" s="12"/>
      <c r="H1595" s="3"/>
      <c r="I1595" s="36" t="str">
        <f t="shared" si="120"/>
        <v/>
      </c>
      <c r="J1595" s="36" t="e">
        <f t="shared" si="121"/>
        <v>#VALUE!</v>
      </c>
      <c r="K1595" s="36" t="e">
        <f t="shared" si="122"/>
        <v>#VALUE!</v>
      </c>
      <c r="L1595" s="36" t="str">
        <f t="shared" si="123"/>
        <v/>
      </c>
      <c r="M1595" s="36" t="str">
        <f t="shared" si="124"/>
        <v>MQ250</v>
      </c>
    </row>
    <row r="1596" spans="1:13" hidden="1" x14ac:dyDescent="0.3">
      <c r="A1596" s="3"/>
      <c r="B1596" s="3"/>
      <c r="C1596" s="3"/>
      <c r="D1596" s="3"/>
      <c r="E1596" s="3"/>
      <c r="F1596" s="12"/>
      <c r="G1596" s="12"/>
      <c r="H1596" s="3"/>
      <c r="I1596" s="36" t="str">
        <f t="shared" si="120"/>
        <v/>
      </c>
      <c r="J1596" s="36" t="e">
        <f t="shared" si="121"/>
        <v>#VALUE!</v>
      </c>
      <c r="K1596" s="36" t="e">
        <f t="shared" si="122"/>
        <v>#VALUE!</v>
      </c>
      <c r="L1596" s="36" t="str">
        <f t="shared" si="123"/>
        <v/>
      </c>
      <c r="M1596" s="36" t="str">
        <f t="shared" si="124"/>
        <v>MQ250</v>
      </c>
    </row>
    <row r="1597" spans="1:13" hidden="1" x14ac:dyDescent="0.3">
      <c r="A1597" s="3"/>
      <c r="B1597" s="3"/>
      <c r="C1597" s="3"/>
      <c r="D1597" s="3"/>
      <c r="E1597" s="3"/>
      <c r="F1597" s="12"/>
      <c r="G1597" s="12"/>
      <c r="H1597" s="3"/>
      <c r="I1597" s="36" t="str">
        <f t="shared" si="120"/>
        <v/>
      </c>
      <c r="J1597" s="36" t="e">
        <f t="shared" si="121"/>
        <v>#VALUE!</v>
      </c>
      <c r="K1597" s="36" t="e">
        <f t="shared" si="122"/>
        <v>#VALUE!</v>
      </c>
      <c r="L1597" s="36" t="str">
        <f t="shared" si="123"/>
        <v/>
      </c>
      <c r="M1597" s="36" t="str">
        <f t="shared" si="124"/>
        <v>MQ250</v>
      </c>
    </row>
    <row r="1598" spans="1:13" hidden="1" x14ac:dyDescent="0.3">
      <c r="A1598" s="3"/>
      <c r="B1598" s="3"/>
      <c r="C1598" s="3"/>
      <c r="D1598" s="3"/>
      <c r="E1598" s="3"/>
      <c r="F1598" s="12"/>
      <c r="G1598" s="12"/>
      <c r="H1598" s="3"/>
      <c r="I1598" s="36" t="str">
        <f t="shared" si="120"/>
        <v/>
      </c>
      <c r="J1598" s="36" t="e">
        <f t="shared" si="121"/>
        <v>#VALUE!</v>
      </c>
      <c r="K1598" s="36" t="e">
        <f t="shared" si="122"/>
        <v>#VALUE!</v>
      </c>
      <c r="L1598" s="36" t="str">
        <f t="shared" si="123"/>
        <v/>
      </c>
      <c r="M1598" s="36" t="str">
        <f t="shared" si="124"/>
        <v>MQ250</v>
      </c>
    </row>
    <row r="1599" spans="1:13" hidden="1" x14ac:dyDescent="0.3">
      <c r="A1599" s="3"/>
      <c r="B1599" s="3"/>
      <c r="C1599" s="3"/>
      <c r="D1599" s="3"/>
      <c r="E1599" s="3"/>
      <c r="F1599" s="12"/>
      <c r="G1599" s="12"/>
      <c r="H1599" s="3"/>
      <c r="I1599" s="36" t="str">
        <f t="shared" si="120"/>
        <v/>
      </c>
      <c r="J1599" s="36" t="e">
        <f t="shared" si="121"/>
        <v>#VALUE!</v>
      </c>
      <c r="K1599" s="36" t="e">
        <f t="shared" si="122"/>
        <v>#VALUE!</v>
      </c>
      <c r="L1599" s="36" t="str">
        <f t="shared" si="123"/>
        <v/>
      </c>
      <c r="M1599" s="36" t="str">
        <f t="shared" si="124"/>
        <v>MQ250</v>
      </c>
    </row>
    <row r="1600" spans="1:13" hidden="1" x14ac:dyDescent="0.3">
      <c r="A1600" s="3"/>
      <c r="B1600" s="3"/>
      <c r="C1600" s="3"/>
      <c r="D1600" s="3"/>
      <c r="E1600" s="3"/>
      <c r="F1600" s="12"/>
      <c r="G1600" s="12"/>
      <c r="H1600" s="3"/>
      <c r="I1600" s="36" t="str">
        <f t="shared" si="120"/>
        <v/>
      </c>
      <c r="J1600" s="36" t="e">
        <f t="shared" si="121"/>
        <v>#VALUE!</v>
      </c>
      <c r="K1600" s="36" t="e">
        <f t="shared" si="122"/>
        <v>#VALUE!</v>
      </c>
      <c r="L1600" s="36" t="str">
        <f t="shared" si="123"/>
        <v/>
      </c>
      <c r="M1600" s="36" t="str">
        <f t="shared" si="124"/>
        <v>MQ250</v>
      </c>
    </row>
    <row r="1601" spans="1:13" hidden="1" x14ac:dyDescent="0.3">
      <c r="A1601" s="3"/>
      <c r="B1601" s="3"/>
      <c r="C1601" s="3"/>
      <c r="D1601" s="3"/>
      <c r="E1601" s="3"/>
      <c r="F1601" s="12"/>
      <c r="G1601" s="12"/>
      <c r="H1601" s="3"/>
      <c r="I1601" s="36" t="str">
        <f t="shared" si="120"/>
        <v/>
      </c>
      <c r="J1601" s="36" t="e">
        <f t="shared" si="121"/>
        <v>#VALUE!</v>
      </c>
      <c r="K1601" s="36" t="e">
        <f t="shared" si="122"/>
        <v>#VALUE!</v>
      </c>
      <c r="L1601" s="36" t="str">
        <f t="shared" si="123"/>
        <v/>
      </c>
      <c r="M1601" s="36" t="str">
        <f t="shared" si="124"/>
        <v>MQ250</v>
      </c>
    </row>
    <row r="1602" spans="1:13" hidden="1" x14ac:dyDescent="0.3">
      <c r="A1602" s="3"/>
      <c r="B1602" s="3"/>
      <c r="C1602" s="3"/>
      <c r="D1602" s="3"/>
      <c r="E1602" s="3"/>
      <c r="F1602" s="12"/>
      <c r="G1602" s="12"/>
      <c r="H1602" s="3"/>
      <c r="I1602" s="36" t="str">
        <f t="shared" si="120"/>
        <v/>
      </c>
      <c r="J1602" s="36" t="e">
        <f t="shared" si="121"/>
        <v>#VALUE!</v>
      </c>
      <c r="K1602" s="36" t="e">
        <f t="shared" si="122"/>
        <v>#VALUE!</v>
      </c>
      <c r="L1602" s="36" t="str">
        <f t="shared" si="123"/>
        <v/>
      </c>
      <c r="M1602" s="36" t="str">
        <f t="shared" si="124"/>
        <v>MQ250</v>
      </c>
    </row>
    <row r="1603" spans="1:13" hidden="1" x14ac:dyDescent="0.3">
      <c r="A1603" s="3"/>
      <c r="B1603" s="3"/>
      <c r="C1603" s="3"/>
      <c r="D1603" s="3"/>
      <c r="E1603" s="3"/>
      <c r="F1603" s="12"/>
      <c r="G1603" s="12"/>
      <c r="H1603" s="3"/>
      <c r="I1603" s="36" t="str">
        <f t="shared" ref="I1603:I1666" si="125">IF(OR(LEN(B1603)=9,LEN(B1603)=5),MID(B1603,1,4),MID(B1603,1,5))</f>
        <v/>
      </c>
      <c r="J1603" s="36" t="e">
        <f t="shared" ref="J1603:J1666" si="126">IF(MID(I1603,5,1)&lt;&gt;"",MID(I1603,4,2),MID(I1603,4,1))*1</f>
        <v>#VALUE!</v>
      </c>
      <c r="K1603" s="36" t="e">
        <f t="shared" ref="K1603:K1666" si="127">+MID(B1603,1,2)*1</f>
        <v>#VALUE!</v>
      </c>
      <c r="L1603" s="36" t="str">
        <f t="shared" ref="L1603:L1666" si="128">+MID(B1603,3,1)</f>
        <v/>
      </c>
      <c r="M1603" s="36" t="str">
        <f t="shared" ref="M1603:M1666" si="129">+IF(A1603="1FO","D3",IF(A1603="1CT","D4",IF(OR(A1603="PC2",A1603="RAB"),"MQ200","MQ250")))</f>
        <v>MQ250</v>
      </c>
    </row>
    <row r="1604" spans="1:13" hidden="1" x14ac:dyDescent="0.3">
      <c r="A1604" s="3"/>
      <c r="B1604" s="3"/>
      <c r="C1604" s="3"/>
      <c r="D1604" s="3"/>
      <c r="E1604" s="3"/>
      <c r="F1604" s="12"/>
      <c r="G1604" s="12"/>
      <c r="H1604" s="3"/>
      <c r="I1604" s="36" t="str">
        <f t="shared" si="125"/>
        <v/>
      </c>
      <c r="J1604" s="36" t="e">
        <f t="shared" si="126"/>
        <v>#VALUE!</v>
      </c>
      <c r="K1604" s="36" t="e">
        <f t="shared" si="127"/>
        <v>#VALUE!</v>
      </c>
      <c r="L1604" s="36" t="str">
        <f t="shared" si="128"/>
        <v/>
      </c>
      <c r="M1604" s="36" t="str">
        <f t="shared" si="129"/>
        <v>MQ250</v>
      </c>
    </row>
    <row r="1605" spans="1:13" hidden="1" x14ac:dyDescent="0.3">
      <c r="A1605" s="3"/>
      <c r="B1605" s="3"/>
      <c r="C1605" s="3"/>
      <c r="D1605" s="3"/>
      <c r="E1605" s="3"/>
      <c r="F1605" s="12"/>
      <c r="G1605" s="12"/>
      <c r="H1605" s="3"/>
      <c r="I1605" s="36" t="str">
        <f t="shared" si="125"/>
        <v/>
      </c>
      <c r="J1605" s="36" t="e">
        <f t="shared" si="126"/>
        <v>#VALUE!</v>
      </c>
      <c r="K1605" s="36" t="e">
        <f t="shared" si="127"/>
        <v>#VALUE!</v>
      </c>
      <c r="L1605" s="36" t="str">
        <f t="shared" si="128"/>
        <v/>
      </c>
      <c r="M1605" s="36" t="str">
        <f t="shared" si="129"/>
        <v>MQ250</v>
      </c>
    </row>
    <row r="1606" spans="1:13" hidden="1" x14ac:dyDescent="0.3">
      <c r="A1606" s="3"/>
      <c r="B1606" s="3"/>
      <c r="C1606" s="3"/>
      <c r="D1606" s="3"/>
      <c r="E1606" s="3"/>
      <c r="F1606" s="12"/>
      <c r="G1606" s="12"/>
      <c r="H1606" s="3"/>
      <c r="I1606" s="36" t="str">
        <f t="shared" si="125"/>
        <v/>
      </c>
      <c r="J1606" s="36" t="e">
        <f t="shared" si="126"/>
        <v>#VALUE!</v>
      </c>
      <c r="K1606" s="36" t="e">
        <f t="shared" si="127"/>
        <v>#VALUE!</v>
      </c>
      <c r="L1606" s="36" t="str">
        <f t="shared" si="128"/>
        <v/>
      </c>
      <c r="M1606" s="36" t="str">
        <f t="shared" si="129"/>
        <v>MQ250</v>
      </c>
    </row>
    <row r="1607" spans="1:13" hidden="1" x14ac:dyDescent="0.3">
      <c r="A1607" s="3"/>
      <c r="B1607" s="3"/>
      <c r="C1607" s="3"/>
      <c r="D1607" s="3"/>
      <c r="E1607" s="3"/>
      <c r="F1607" s="12"/>
      <c r="G1607" s="12"/>
      <c r="H1607" s="3"/>
      <c r="I1607" s="36" t="str">
        <f t="shared" si="125"/>
        <v/>
      </c>
      <c r="J1607" s="36" t="e">
        <f t="shared" si="126"/>
        <v>#VALUE!</v>
      </c>
      <c r="K1607" s="36" t="e">
        <f t="shared" si="127"/>
        <v>#VALUE!</v>
      </c>
      <c r="L1607" s="36" t="str">
        <f t="shared" si="128"/>
        <v/>
      </c>
      <c r="M1607" s="36" t="str">
        <f t="shared" si="129"/>
        <v>MQ250</v>
      </c>
    </row>
    <row r="1608" spans="1:13" hidden="1" x14ac:dyDescent="0.3">
      <c r="A1608" s="3"/>
      <c r="B1608" s="3"/>
      <c r="C1608" s="3"/>
      <c r="D1608" s="3"/>
      <c r="E1608" s="3"/>
      <c r="F1608" s="12"/>
      <c r="G1608" s="12"/>
      <c r="H1608" s="3"/>
      <c r="I1608" s="36" t="str">
        <f t="shared" si="125"/>
        <v/>
      </c>
      <c r="J1608" s="36" t="e">
        <f t="shared" si="126"/>
        <v>#VALUE!</v>
      </c>
      <c r="K1608" s="36" t="e">
        <f t="shared" si="127"/>
        <v>#VALUE!</v>
      </c>
      <c r="L1608" s="36" t="str">
        <f t="shared" si="128"/>
        <v/>
      </c>
      <c r="M1608" s="36" t="str">
        <f t="shared" si="129"/>
        <v>MQ250</v>
      </c>
    </row>
    <row r="1609" spans="1:13" hidden="1" x14ac:dyDescent="0.3">
      <c r="A1609" s="3"/>
      <c r="B1609" s="3"/>
      <c r="C1609" s="3"/>
      <c r="D1609" s="3"/>
      <c r="E1609" s="3"/>
      <c r="F1609" s="12"/>
      <c r="G1609" s="12"/>
      <c r="H1609" s="3"/>
      <c r="I1609" s="36" t="str">
        <f t="shared" si="125"/>
        <v/>
      </c>
      <c r="J1609" s="36" t="e">
        <f t="shared" si="126"/>
        <v>#VALUE!</v>
      </c>
      <c r="K1609" s="36" t="e">
        <f t="shared" si="127"/>
        <v>#VALUE!</v>
      </c>
      <c r="L1609" s="36" t="str">
        <f t="shared" si="128"/>
        <v/>
      </c>
      <c r="M1609" s="36" t="str">
        <f t="shared" si="129"/>
        <v>MQ250</v>
      </c>
    </row>
    <row r="1610" spans="1:13" hidden="1" x14ac:dyDescent="0.3">
      <c r="A1610" s="3"/>
      <c r="B1610" s="3"/>
      <c r="C1610" s="3"/>
      <c r="D1610" s="3"/>
      <c r="E1610" s="3"/>
      <c r="F1610" s="35"/>
      <c r="G1610" s="35"/>
      <c r="H1610" s="3"/>
      <c r="I1610" s="36" t="str">
        <f t="shared" si="125"/>
        <v/>
      </c>
      <c r="J1610" s="36" t="e">
        <f t="shared" si="126"/>
        <v>#VALUE!</v>
      </c>
      <c r="K1610" s="36" t="e">
        <f t="shared" si="127"/>
        <v>#VALUE!</v>
      </c>
      <c r="L1610" s="36" t="str">
        <f t="shared" si="128"/>
        <v/>
      </c>
      <c r="M1610" s="36" t="str">
        <f t="shared" si="129"/>
        <v>MQ250</v>
      </c>
    </row>
    <row r="1611" spans="1:13" hidden="1" x14ac:dyDescent="0.3">
      <c r="A1611" s="3"/>
      <c r="B1611" s="3"/>
      <c r="C1611" s="3"/>
      <c r="D1611" s="3"/>
      <c r="E1611" s="3"/>
      <c r="F1611" s="35"/>
      <c r="G1611" s="35"/>
      <c r="H1611" s="3"/>
      <c r="I1611" s="36" t="str">
        <f t="shared" si="125"/>
        <v/>
      </c>
      <c r="J1611" s="36" t="e">
        <f t="shared" si="126"/>
        <v>#VALUE!</v>
      </c>
      <c r="K1611" s="36" t="e">
        <f t="shared" si="127"/>
        <v>#VALUE!</v>
      </c>
      <c r="L1611" s="36" t="str">
        <f t="shared" si="128"/>
        <v/>
      </c>
      <c r="M1611" s="36" t="str">
        <f t="shared" si="129"/>
        <v>MQ250</v>
      </c>
    </row>
    <row r="1612" spans="1:13" hidden="1" x14ac:dyDescent="0.3">
      <c r="A1612" s="3"/>
      <c r="B1612" s="3"/>
      <c r="C1612" s="3"/>
      <c r="D1612" s="3"/>
      <c r="E1612" s="3"/>
      <c r="F1612" s="35"/>
      <c r="G1612" s="35"/>
      <c r="H1612" s="3"/>
      <c r="I1612" s="36" t="str">
        <f t="shared" si="125"/>
        <v/>
      </c>
      <c r="J1612" s="36" t="e">
        <f t="shared" si="126"/>
        <v>#VALUE!</v>
      </c>
      <c r="K1612" s="36" t="e">
        <f t="shared" si="127"/>
        <v>#VALUE!</v>
      </c>
      <c r="L1612" s="36" t="str">
        <f t="shared" si="128"/>
        <v/>
      </c>
      <c r="M1612" s="36" t="str">
        <f t="shared" si="129"/>
        <v>MQ250</v>
      </c>
    </row>
    <row r="1613" spans="1:13" hidden="1" x14ac:dyDescent="0.3">
      <c r="A1613" s="3"/>
      <c r="B1613" s="3"/>
      <c r="C1613" s="3"/>
      <c r="D1613" s="3"/>
      <c r="E1613" s="3"/>
      <c r="F1613" s="12"/>
      <c r="G1613" s="12"/>
      <c r="H1613" s="3"/>
      <c r="I1613" s="36" t="str">
        <f t="shared" si="125"/>
        <v/>
      </c>
      <c r="J1613" s="36" t="e">
        <f t="shared" si="126"/>
        <v>#VALUE!</v>
      </c>
      <c r="K1613" s="36" t="e">
        <f t="shared" si="127"/>
        <v>#VALUE!</v>
      </c>
      <c r="L1613" s="36" t="str">
        <f t="shared" si="128"/>
        <v/>
      </c>
      <c r="M1613" s="36" t="str">
        <f t="shared" si="129"/>
        <v>MQ250</v>
      </c>
    </row>
    <row r="1614" spans="1:13" hidden="1" x14ac:dyDescent="0.3">
      <c r="A1614" s="3"/>
      <c r="B1614" s="3"/>
      <c r="C1614" s="3"/>
      <c r="D1614" s="3"/>
      <c r="E1614" s="3"/>
      <c r="F1614" s="12"/>
      <c r="G1614" s="12"/>
      <c r="H1614" s="3"/>
      <c r="I1614" s="36" t="str">
        <f t="shared" si="125"/>
        <v/>
      </c>
      <c r="J1614" s="36" t="e">
        <f t="shared" si="126"/>
        <v>#VALUE!</v>
      </c>
      <c r="K1614" s="36" t="e">
        <f t="shared" si="127"/>
        <v>#VALUE!</v>
      </c>
      <c r="L1614" s="36" t="str">
        <f t="shared" si="128"/>
        <v/>
      </c>
      <c r="M1614" s="36" t="str">
        <f t="shared" si="129"/>
        <v>MQ250</v>
      </c>
    </row>
    <row r="1615" spans="1:13" hidden="1" x14ac:dyDescent="0.3">
      <c r="A1615" s="3"/>
      <c r="B1615" s="3"/>
      <c r="C1615" s="3"/>
      <c r="D1615" s="3"/>
      <c r="E1615" s="3"/>
      <c r="F1615" s="12"/>
      <c r="G1615" s="12"/>
      <c r="H1615" s="3"/>
      <c r="I1615" s="36" t="str">
        <f t="shared" si="125"/>
        <v/>
      </c>
      <c r="J1615" s="36" t="e">
        <f t="shared" si="126"/>
        <v>#VALUE!</v>
      </c>
      <c r="K1615" s="36" t="e">
        <f t="shared" si="127"/>
        <v>#VALUE!</v>
      </c>
      <c r="L1615" s="36" t="str">
        <f t="shared" si="128"/>
        <v/>
      </c>
      <c r="M1615" s="36" t="str">
        <f t="shared" si="129"/>
        <v>MQ250</v>
      </c>
    </row>
    <row r="1616" spans="1:13" hidden="1" x14ac:dyDescent="0.3">
      <c r="A1616" s="3"/>
      <c r="B1616" s="3"/>
      <c r="C1616" s="3"/>
      <c r="D1616" s="3"/>
      <c r="E1616" s="3"/>
      <c r="F1616" s="12"/>
      <c r="G1616" s="12"/>
      <c r="H1616" s="3"/>
      <c r="I1616" s="36" t="str">
        <f t="shared" si="125"/>
        <v/>
      </c>
      <c r="J1616" s="36" t="e">
        <f t="shared" si="126"/>
        <v>#VALUE!</v>
      </c>
      <c r="K1616" s="36" t="e">
        <f t="shared" si="127"/>
        <v>#VALUE!</v>
      </c>
      <c r="L1616" s="36" t="str">
        <f t="shared" si="128"/>
        <v/>
      </c>
      <c r="M1616" s="36" t="str">
        <f t="shared" si="129"/>
        <v>MQ250</v>
      </c>
    </row>
    <row r="1617" spans="1:13" hidden="1" x14ac:dyDescent="0.3">
      <c r="A1617" s="3"/>
      <c r="B1617" s="3"/>
      <c r="C1617" s="3"/>
      <c r="D1617" s="3"/>
      <c r="E1617" s="3"/>
      <c r="F1617" s="12"/>
      <c r="G1617" s="12"/>
      <c r="H1617" s="3"/>
      <c r="I1617" s="36" t="str">
        <f t="shared" si="125"/>
        <v/>
      </c>
      <c r="J1617" s="36" t="e">
        <f t="shared" si="126"/>
        <v>#VALUE!</v>
      </c>
      <c r="K1617" s="36" t="e">
        <f t="shared" si="127"/>
        <v>#VALUE!</v>
      </c>
      <c r="L1617" s="36" t="str">
        <f t="shared" si="128"/>
        <v/>
      </c>
      <c r="M1617" s="36" t="str">
        <f t="shared" si="129"/>
        <v>MQ250</v>
      </c>
    </row>
    <row r="1618" spans="1:13" hidden="1" x14ac:dyDescent="0.3">
      <c r="A1618" s="3"/>
      <c r="B1618" s="3"/>
      <c r="C1618" s="3"/>
      <c r="D1618" s="3"/>
      <c r="E1618" s="3"/>
      <c r="F1618" s="12"/>
      <c r="G1618" s="12"/>
      <c r="H1618" s="3"/>
      <c r="I1618" s="36" t="str">
        <f t="shared" si="125"/>
        <v/>
      </c>
      <c r="J1618" s="36" t="e">
        <f t="shared" si="126"/>
        <v>#VALUE!</v>
      </c>
      <c r="K1618" s="36" t="e">
        <f t="shared" si="127"/>
        <v>#VALUE!</v>
      </c>
      <c r="L1618" s="36" t="str">
        <f t="shared" si="128"/>
        <v/>
      </c>
      <c r="M1618" s="36" t="str">
        <f t="shared" si="129"/>
        <v>MQ250</v>
      </c>
    </row>
    <row r="1619" spans="1:13" hidden="1" x14ac:dyDescent="0.3">
      <c r="A1619" s="3"/>
      <c r="B1619" s="3"/>
      <c r="C1619" s="3"/>
      <c r="D1619" s="3"/>
      <c r="E1619" s="3"/>
      <c r="F1619" s="12"/>
      <c r="G1619" s="12"/>
      <c r="H1619" s="3"/>
      <c r="I1619" s="36" t="str">
        <f t="shared" si="125"/>
        <v/>
      </c>
      <c r="J1619" s="36" t="e">
        <f t="shared" si="126"/>
        <v>#VALUE!</v>
      </c>
      <c r="K1619" s="36" t="e">
        <f t="shared" si="127"/>
        <v>#VALUE!</v>
      </c>
      <c r="L1619" s="36" t="str">
        <f t="shared" si="128"/>
        <v/>
      </c>
      <c r="M1619" s="36" t="str">
        <f t="shared" si="129"/>
        <v>MQ250</v>
      </c>
    </row>
    <row r="1620" spans="1:13" hidden="1" x14ac:dyDescent="0.3">
      <c r="A1620" s="3"/>
      <c r="B1620" s="3"/>
      <c r="C1620" s="3"/>
      <c r="D1620" s="3"/>
      <c r="E1620" s="3"/>
      <c r="F1620" s="12"/>
      <c r="G1620" s="12"/>
      <c r="H1620" s="3"/>
      <c r="I1620" s="36" t="str">
        <f t="shared" si="125"/>
        <v/>
      </c>
      <c r="J1620" s="36" t="e">
        <f t="shared" si="126"/>
        <v>#VALUE!</v>
      </c>
      <c r="K1620" s="36" t="e">
        <f t="shared" si="127"/>
        <v>#VALUE!</v>
      </c>
      <c r="L1620" s="36" t="str">
        <f t="shared" si="128"/>
        <v/>
      </c>
      <c r="M1620" s="36" t="str">
        <f t="shared" si="129"/>
        <v>MQ250</v>
      </c>
    </row>
    <row r="1621" spans="1:13" hidden="1" x14ac:dyDescent="0.3">
      <c r="A1621" s="3"/>
      <c r="B1621" s="3"/>
      <c r="C1621" s="3"/>
      <c r="D1621" s="3"/>
      <c r="E1621" s="3"/>
      <c r="F1621" s="12"/>
      <c r="G1621" s="12"/>
      <c r="H1621" s="3"/>
      <c r="I1621" s="36" t="str">
        <f t="shared" si="125"/>
        <v/>
      </c>
      <c r="J1621" s="36" t="e">
        <f t="shared" si="126"/>
        <v>#VALUE!</v>
      </c>
      <c r="K1621" s="36" t="e">
        <f t="shared" si="127"/>
        <v>#VALUE!</v>
      </c>
      <c r="L1621" s="36" t="str">
        <f t="shared" si="128"/>
        <v/>
      </c>
      <c r="M1621" s="36" t="str">
        <f t="shared" si="129"/>
        <v>MQ250</v>
      </c>
    </row>
    <row r="1622" spans="1:13" hidden="1" x14ac:dyDescent="0.3">
      <c r="A1622" s="3"/>
      <c r="B1622" s="3"/>
      <c r="C1622" s="3"/>
      <c r="D1622" s="3"/>
      <c r="E1622" s="3"/>
      <c r="F1622" s="12"/>
      <c r="G1622" s="12"/>
      <c r="H1622" s="3"/>
      <c r="I1622" s="36" t="str">
        <f t="shared" si="125"/>
        <v/>
      </c>
      <c r="J1622" s="36" t="e">
        <f t="shared" si="126"/>
        <v>#VALUE!</v>
      </c>
      <c r="K1622" s="36" t="e">
        <f t="shared" si="127"/>
        <v>#VALUE!</v>
      </c>
      <c r="L1622" s="36" t="str">
        <f t="shared" si="128"/>
        <v/>
      </c>
      <c r="M1622" s="36" t="str">
        <f t="shared" si="129"/>
        <v>MQ250</v>
      </c>
    </row>
    <row r="1623" spans="1:13" hidden="1" x14ac:dyDescent="0.3">
      <c r="A1623" s="3"/>
      <c r="B1623" s="3"/>
      <c r="C1623" s="3"/>
      <c r="D1623" s="3"/>
      <c r="E1623" s="3"/>
      <c r="F1623" s="12"/>
      <c r="G1623" s="12"/>
      <c r="H1623" s="3"/>
      <c r="I1623" s="36" t="str">
        <f t="shared" si="125"/>
        <v/>
      </c>
      <c r="J1623" s="36" t="e">
        <f t="shared" si="126"/>
        <v>#VALUE!</v>
      </c>
      <c r="K1623" s="36" t="e">
        <f t="shared" si="127"/>
        <v>#VALUE!</v>
      </c>
      <c r="L1623" s="36" t="str">
        <f t="shared" si="128"/>
        <v/>
      </c>
      <c r="M1623" s="36" t="str">
        <f t="shared" si="129"/>
        <v>MQ250</v>
      </c>
    </row>
    <row r="1624" spans="1:13" hidden="1" x14ac:dyDescent="0.3">
      <c r="A1624" s="3"/>
      <c r="B1624" s="3"/>
      <c r="C1624" s="3"/>
      <c r="D1624" s="3"/>
      <c r="E1624" s="3"/>
      <c r="F1624" s="12"/>
      <c r="G1624" s="12"/>
      <c r="H1624" s="3"/>
      <c r="I1624" s="36" t="str">
        <f t="shared" si="125"/>
        <v/>
      </c>
      <c r="J1624" s="36" t="e">
        <f t="shared" si="126"/>
        <v>#VALUE!</v>
      </c>
      <c r="K1624" s="36" t="e">
        <f t="shared" si="127"/>
        <v>#VALUE!</v>
      </c>
      <c r="L1624" s="36" t="str">
        <f t="shared" si="128"/>
        <v/>
      </c>
      <c r="M1624" s="36" t="str">
        <f t="shared" si="129"/>
        <v>MQ250</v>
      </c>
    </row>
    <row r="1625" spans="1:13" hidden="1" x14ac:dyDescent="0.3">
      <c r="A1625" s="3"/>
      <c r="B1625" s="3"/>
      <c r="C1625" s="3"/>
      <c r="D1625" s="3"/>
      <c r="E1625" s="3"/>
      <c r="F1625" s="12"/>
      <c r="G1625" s="12"/>
      <c r="H1625" s="3"/>
      <c r="I1625" s="36" t="str">
        <f t="shared" si="125"/>
        <v/>
      </c>
      <c r="J1625" s="36" t="e">
        <f t="shared" si="126"/>
        <v>#VALUE!</v>
      </c>
      <c r="K1625" s="36" t="e">
        <f t="shared" si="127"/>
        <v>#VALUE!</v>
      </c>
      <c r="L1625" s="36" t="str">
        <f t="shared" si="128"/>
        <v/>
      </c>
      <c r="M1625" s="36" t="str">
        <f t="shared" si="129"/>
        <v>MQ250</v>
      </c>
    </row>
    <row r="1626" spans="1:13" hidden="1" x14ac:dyDescent="0.3">
      <c r="A1626" s="3"/>
      <c r="B1626" s="3"/>
      <c r="C1626" s="3"/>
      <c r="D1626" s="3"/>
      <c r="E1626" s="3"/>
      <c r="F1626" s="12"/>
      <c r="G1626" s="12"/>
      <c r="H1626" s="3"/>
      <c r="I1626" s="36" t="str">
        <f t="shared" si="125"/>
        <v/>
      </c>
      <c r="J1626" s="36" t="e">
        <f t="shared" si="126"/>
        <v>#VALUE!</v>
      </c>
      <c r="K1626" s="36" t="e">
        <f t="shared" si="127"/>
        <v>#VALUE!</v>
      </c>
      <c r="L1626" s="36" t="str">
        <f t="shared" si="128"/>
        <v/>
      </c>
      <c r="M1626" s="36" t="str">
        <f t="shared" si="129"/>
        <v>MQ250</v>
      </c>
    </row>
    <row r="1627" spans="1:13" hidden="1" x14ac:dyDescent="0.3">
      <c r="A1627" s="3"/>
      <c r="B1627" s="3"/>
      <c r="C1627" s="3"/>
      <c r="D1627" s="3"/>
      <c r="E1627" s="3"/>
      <c r="F1627" s="12"/>
      <c r="G1627" s="12"/>
      <c r="H1627" s="3"/>
      <c r="I1627" s="36" t="str">
        <f t="shared" si="125"/>
        <v/>
      </c>
      <c r="J1627" s="36" t="e">
        <f t="shared" si="126"/>
        <v>#VALUE!</v>
      </c>
      <c r="K1627" s="36" t="e">
        <f t="shared" si="127"/>
        <v>#VALUE!</v>
      </c>
      <c r="L1627" s="36" t="str">
        <f t="shared" si="128"/>
        <v/>
      </c>
      <c r="M1627" s="36" t="str">
        <f t="shared" si="129"/>
        <v>MQ250</v>
      </c>
    </row>
    <row r="1628" spans="1:13" hidden="1" x14ac:dyDescent="0.3">
      <c r="A1628" s="3"/>
      <c r="B1628" s="3"/>
      <c r="C1628" s="3"/>
      <c r="D1628" s="3"/>
      <c r="E1628" s="3"/>
      <c r="F1628" s="12"/>
      <c r="G1628" s="12"/>
      <c r="H1628" s="3"/>
      <c r="I1628" s="36" t="str">
        <f t="shared" si="125"/>
        <v/>
      </c>
      <c r="J1628" s="36" t="e">
        <f t="shared" si="126"/>
        <v>#VALUE!</v>
      </c>
      <c r="K1628" s="36" t="e">
        <f t="shared" si="127"/>
        <v>#VALUE!</v>
      </c>
      <c r="L1628" s="36" t="str">
        <f t="shared" si="128"/>
        <v/>
      </c>
      <c r="M1628" s="36" t="str">
        <f t="shared" si="129"/>
        <v>MQ250</v>
      </c>
    </row>
    <row r="1629" spans="1:13" hidden="1" x14ac:dyDescent="0.3">
      <c r="A1629" s="3"/>
      <c r="B1629" s="3"/>
      <c r="C1629" s="3"/>
      <c r="D1629" s="3"/>
      <c r="E1629" s="3"/>
      <c r="F1629" s="12"/>
      <c r="G1629" s="12"/>
      <c r="H1629" s="3"/>
      <c r="I1629" s="36" t="str">
        <f t="shared" si="125"/>
        <v/>
      </c>
      <c r="J1629" s="36" t="e">
        <f t="shared" si="126"/>
        <v>#VALUE!</v>
      </c>
      <c r="K1629" s="36" t="e">
        <f t="shared" si="127"/>
        <v>#VALUE!</v>
      </c>
      <c r="L1629" s="36" t="str">
        <f t="shared" si="128"/>
        <v/>
      </c>
      <c r="M1629" s="36" t="str">
        <f t="shared" si="129"/>
        <v>MQ250</v>
      </c>
    </row>
    <row r="1630" spans="1:13" hidden="1" x14ac:dyDescent="0.3">
      <c r="A1630" s="3"/>
      <c r="B1630" s="3"/>
      <c r="C1630" s="3"/>
      <c r="D1630" s="3"/>
      <c r="E1630" s="3"/>
      <c r="F1630" s="12"/>
      <c r="G1630" s="12"/>
      <c r="H1630" s="3"/>
      <c r="I1630" s="36" t="str">
        <f t="shared" si="125"/>
        <v/>
      </c>
      <c r="J1630" s="36" t="e">
        <f t="shared" si="126"/>
        <v>#VALUE!</v>
      </c>
      <c r="K1630" s="36" t="e">
        <f t="shared" si="127"/>
        <v>#VALUE!</v>
      </c>
      <c r="L1630" s="36" t="str">
        <f t="shared" si="128"/>
        <v/>
      </c>
      <c r="M1630" s="36" t="str">
        <f t="shared" si="129"/>
        <v>MQ250</v>
      </c>
    </row>
    <row r="1631" spans="1:13" hidden="1" x14ac:dyDescent="0.3">
      <c r="A1631" s="3"/>
      <c r="B1631" s="3"/>
      <c r="C1631" s="3"/>
      <c r="D1631" s="3"/>
      <c r="E1631" s="3"/>
      <c r="F1631" s="12"/>
      <c r="G1631" s="12"/>
      <c r="H1631" s="3"/>
      <c r="I1631" s="36" t="str">
        <f t="shared" si="125"/>
        <v/>
      </c>
      <c r="J1631" s="36" t="e">
        <f t="shared" si="126"/>
        <v>#VALUE!</v>
      </c>
      <c r="K1631" s="36" t="e">
        <f t="shared" si="127"/>
        <v>#VALUE!</v>
      </c>
      <c r="L1631" s="36" t="str">
        <f t="shared" si="128"/>
        <v/>
      </c>
      <c r="M1631" s="36" t="str">
        <f t="shared" si="129"/>
        <v>MQ250</v>
      </c>
    </row>
    <row r="1632" spans="1:13" hidden="1" x14ac:dyDescent="0.3">
      <c r="A1632" s="3"/>
      <c r="B1632" s="3"/>
      <c r="C1632" s="3"/>
      <c r="D1632" s="3"/>
      <c r="E1632" s="3"/>
      <c r="F1632" s="35"/>
      <c r="G1632" s="35"/>
      <c r="H1632" s="3"/>
      <c r="I1632" s="36" t="str">
        <f t="shared" si="125"/>
        <v/>
      </c>
      <c r="J1632" s="36" t="e">
        <f t="shared" si="126"/>
        <v>#VALUE!</v>
      </c>
      <c r="K1632" s="36" t="e">
        <f t="shared" si="127"/>
        <v>#VALUE!</v>
      </c>
      <c r="L1632" s="36" t="str">
        <f t="shared" si="128"/>
        <v/>
      </c>
      <c r="M1632" s="36" t="str">
        <f t="shared" si="129"/>
        <v>MQ250</v>
      </c>
    </row>
    <row r="1633" spans="1:13" hidden="1" x14ac:dyDescent="0.3">
      <c r="A1633" s="3"/>
      <c r="B1633" s="3"/>
      <c r="C1633" s="3"/>
      <c r="D1633" s="3"/>
      <c r="E1633" s="3"/>
      <c r="F1633" s="12"/>
      <c r="G1633" s="12"/>
      <c r="H1633" s="3"/>
      <c r="I1633" s="36" t="str">
        <f t="shared" si="125"/>
        <v/>
      </c>
      <c r="J1633" s="36" t="e">
        <f t="shared" si="126"/>
        <v>#VALUE!</v>
      </c>
      <c r="K1633" s="36" t="e">
        <f t="shared" si="127"/>
        <v>#VALUE!</v>
      </c>
      <c r="L1633" s="36" t="str">
        <f t="shared" si="128"/>
        <v/>
      </c>
      <c r="M1633" s="36" t="str">
        <f t="shared" si="129"/>
        <v>MQ250</v>
      </c>
    </row>
    <row r="1634" spans="1:13" hidden="1" x14ac:dyDescent="0.3">
      <c r="A1634" s="3"/>
      <c r="B1634" s="3"/>
      <c r="C1634" s="3"/>
      <c r="D1634" s="3"/>
      <c r="E1634" s="3"/>
      <c r="F1634" s="12"/>
      <c r="G1634" s="12"/>
      <c r="H1634" s="3"/>
      <c r="I1634" s="36" t="str">
        <f t="shared" si="125"/>
        <v/>
      </c>
      <c r="J1634" s="36" t="e">
        <f t="shared" si="126"/>
        <v>#VALUE!</v>
      </c>
      <c r="K1634" s="36" t="e">
        <f t="shared" si="127"/>
        <v>#VALUE!</v>
      </c>
      <c r="L1634" s="36" t="str">
        <f t="shared" si="128"/>
        <v/>
      </c>
      <c r="M1634" s="36" t="str">
        <f t="shared" si="129"/>
        <v>MQ250</v>
      </c>
    </row>
    <row r="1635" spans="1:13" hidden="1" x14ac:dyDescent="0.3">
      <c r="A1635" s="3"/>
      <c r="B1635" s="3"/>
      <c r="C1635" s="3"/>
      <c r="D1635" s="3"/>
      <c r="E1635" s="3"/>
      <c r="F1635" s="12"/>
      <c r="G1635" s="12"/>
      <c r="H1635" s="3"/>
      <c r="I1635" s="36" t="str">
        <f t="shared" si="125"/>
        <v/>
      </c>
      <c r="J1635" s="36" t="e">
        <f t="shared" si="126"/>
        <v>#VALUE!</v>
      </c>
      <c r="K1635" s="36" t="e">
        <f t="shared" si="127"/>
        <v>#VALUE!</v>
      </c>
      <c r="L1635" s="36" t="str">
        <f t="shared" si="128"/>
        <v/>
      </c>
      <c r="M1635" s="36" t="str">
        <f t="shared" si="129"/>
        <v>MQ250</v>
      </c>
    </row>
    <row r="1636" spans="1:13" hidden="1" x14ac:dyDescent="0.3">
      <c r="A1636" s="3"/>
      <c r="B1636" s="3"/>
      <c r="C1636" s="3"/>
      <c r="D1636" s="3"/>
      <c r="E1636" s="3"/>
      <c r="F1636" s="12"/>
      <c r="G1636" s="12"/>
      <c r="H1636" s="3"/>
      <c r="I1636" s="36" t="str">
        <f t="shared" si="125"/>
        <v/>
      </c>
      <c r="J1636" s="36" t="e">
        <f t="shared" si="126"/>
        <v>#VALUE!</v>
      </c>
      <c r="K1636" s="36" t="e">
        <f t="shared" si="127"/>
        <v>#VALUE!</v>
      </c>
      <c r="L1636" s="36" t="str">
        <f t="shared" si="128"/>
        <v/>
      </c>
      <c r="M1636" s="36" t="str">
        <f t="shared" si="129"/>
        <v>MQ250</v>
      </c>
    </row>
    <row r="1637" spans="1:13" hidden="1" x14ac:dyDescent="0.3">
      <c r="A1637" s="3"/>
      <c r="B1637" s="3"/>
      <c r="C1637" s="3"/>
      <c r="D1637" s="3"/>
      <c r="E1637" s="3"/>
      <c r="F1637" s="12"/>
      <c r="G1637" s="12"/>
      <c r="H1637" s="3"/>
      <c r="I1637" s="36" t="str">
        <f t="shared" si="125"/>
        <v/>
      </c>
      <c r="J1637" s="36" t="e">
        <f t="shared" si="126"/>
        <v>#VALUE!</v>
      </c>
      <c r="K1637" s="36" t="e">
        <f t="shared" si="127"/>
        <v>#VALUE!</v>
      </c>
      <c r="L1637" s="36" t="str">
        <f t="shared" si="128"/>
        <v/>
      </c>
      <c r="M1637" s="36" t="str">
        <f t="shared" si="129"/>
        <v>MQ250</v>
      </c>
    </row>
    <row r="1638" spans="1:13" hidden="1" x14ac:dyDescent="0.3">
      <c r="A1638" s="3"/>
      <c r="B1638" s="3"/>
      <c r="C1638" s="3"/>
      <c r="D1638" s="3"/>
      <c r="E1638" s="3"/>
      <c r="F1638" s="12"/>
      <c r="G1638" s="12"/>
      <c r="H1638" s="3"/>
      <c r="I1638" s="36" t="str">
        <f t="shared" si="125"/>
        <v/>
      </c>
      <c r="J1638" s="36" t="e">
        <f t="shared" si="126"/>
        <v>#VALUE!</v>
      </c>
      <c r="K1638" s="36" t="e">
        <f t="shared" si="127"/>
        <v>#VALUE!</v>
      </c>
      <c r="L1638" s="36" t="str">
        <f t="shared" si="128"/>
        <v/>
      </c>
      <c r="M1638" s="36" t="str">
        <f t="shared" si="129"/>
        <v>MQ250</v>
      </c>
    </row>
    <row r="1639" spans="1:13" hidden="1" x14ac:dyDescent="0.3">
      <c r="A1639" s="3"/>
      <c r="B1639" s="3"/>
      <c r="C1639" s="3"/>
      <c r="D1639" s="3"/>
      <c r="E1639" s="3"/>
      <c r="F1639" s="12"/>
      <c r="G1639" s="12"/>
      <c r="H1639" s="3"/>
      <c r="I1639" s="36" t="str">
        <f t="shared" si="125"/>
        <v/>
      </c>
      <c r="J1639" s="36" t="e">
        <f t="shared" si="126"/>
        <v>#VALUE!</v>
      </c>
      <c r="K1639" s="36" t="e">
        <f t="shared" si="127"/>
        <v>#VALUE!</v>
      </c>
      <c r="L1639" s="36" t="str">
        <f t="shared" si="128"/>
        <v/>
      </c>
      <c r="M1639" s="36" t="str">
        <f t="shared" si="129"/>
        <v>MQ250</v>
      </c>
    </row>
    <row r="1640" spans="1:13" hidden="1" x14ac:dyDescent="0.3">
      <c r="A1640" s="3"/>
      <c r="B1640" s="3"/>
      <c r="C1640" s="3"/>
      <c r="D1640" s="3"/>
      <c r="E1640" s="3"/>
      <c r="F1640" s="12"/>
      <c r="G1640" s="12"/>
      <c r="H1640" s="3"/>
      <c r="I1640" s="36" t="str">
        <f t="shared" si="125"/>
        <v/>
      </c>
      <c r="J1640" s="36" t="e">
        <f t="shared" si="126"/>
        <v>#VALUE!</v>
      </c>
      <c r="K1640" s="36" t="e">
        <f t="shared" si="127"/>
        <v>#VALUE!</v>
      </c>
      <c r="L1640" s="36" t="str">
        <f t="shared" si="128"/>
        <v/>
      </c>
      <c r="M1640" s="36" t="str">
        <f t="shared" si="129"/>
        <v>MQ250</v>
      </c>
    </row>
    <row r="1641" spans="1:13" hidden="1" x14ac:dyDescent="0.3">
      <c r="A1641" s="3"/>
      <c r="B1641" s="3"/>
      <c r="C1641" s="3"/>
      <c r="D1641" s="3"/>
      <c r="E1641" s="3"/>
      <c r="F1641" s="12"/>
      <c r="G1641" s="12"/>
      <c r="H1641" s="3"/>
      <c r="I1641" s="36" t="str">
        <f t="shared" si="125"/>
        <v/>
      </c>
      <c r="J1641" s="36" t="e">
        <f t="shared" si="126"/>
        <v>#VALUE!</v>
      </c>
      <c r="K1641" s="36" t="e">
        <f t="shared" si="127"/>
        <v>#VALUE!</v>
      </c>
      <c r="L1641" s="36" t="str">
        <f t="shared" si="128"/>
        <v/>
      </c>
      <c r="M1641" s="36" t="str">
        <f t="shared" si="129"/>
        <v>MQ250</v>
      </c>
    </row>
    <row r="1642" spans="1:13" hidden="1" x14ac:dyDescent="0.3">
      <c r="A1642" s="3"/>
      <c r="B1642" s="3"/>
      <c r="C1642" s="3"/>
      <c r="D1642" s="3"/>
      <c r="E1642" s="3"/>
      <c r="F1642" s="12"/>
      <c r="G1642" s="12"/>
      <c r="H1642" s="3"/>
      <c r="I1642" s="36" t="str">
        <f t="shared" si="125"/>
        <v/>
      </c>
      <c r="J1642" s="36" t="e">
        <f t="shared" si="126"/>
        <v>#VALUE!</v>
      </c>
      <c r="K1642" s="36" t="e">
        <f t="shared" si="127"/>
        <v>#VALUE!</v>
      </c>
      <c r="L1642" s="36" t="str">
        <f t="shared" si="128"/>
        <v/>
      </c>
      <c r="M1642" s="36" t="str">
        <f t="shared" si="129"/>
        <v>MQ250</v>
      </c>
    </row>
    <row r="1643" spans="1:13" hidden="1" x14ac:dyDescent="0.3">
      <c r="A1643" s="3"/>
      <c r="B1643" s="3"/>
      <c r="C1643" s="3"/>
      <c r="D1643" s="3"/>
      <c r="E1643" s="3"/>
      <c r="F1643" s="12"/>
      <c r="G1643" s="12"/>
      <c r="H1643" s="3"/>
      <c r="I1643" s="36" t="str">
        <f t="shared" si="125"/>
        <v/>
      </c>
      <c r="J1643" s="36" t="e">
        <f t="shared" si="126"/>
        <v>#VALUE!</v>
      </c>
      <c r="K1643" s="36" t="e">
        <f t="shared" si="127"/>
        <v>#VALUE!</v>
      </c>
      <c r="L1643" s="36" t="str">
        <f t="shared" si="128"/>
        <v/>
      </c>
      <c r="M1643" s="36" t="str">
        <f t="shared" si="129"/>
        <v>MQ250</v>
      </c>
    </row>
    <row r="1644" spans="1:13" hidden="1" x14ac:dyDescent="0.3">
      <c r="A1644" s="3"/>
      <c r="B1644" s="3"/>
      <c r="C1644" s="3"/>
      <c r="D1644" s="3"/>
      <c r="E1644" s="3"/>
      <c r="F1644" s="12"/>
      <c r="G1644" s="12"/>
      <c r="H1644" s="3"/>
      <c r="I1644" s="36" t="str">
        <f t="shared" si="125"/>
        <v/>
      </c>
      <c r="J1644" s="36" t="e">
        <f t="shared" si="126"/>
        <v>#VALUE!</v>
      </c>
      <c r="K1644" s="36" t="e">
        <f t="shared" si="127"/>
        <v>#VALUE!</v>
      </c>
      <c r="L1644" s="36" t="str">
        <f t="shared" si="128"/>
        <v/>
      </c>
      <c r="M1644" s="36" t="str">
        <f t="shared" si="129"/>
        <v>MQ250</v>
      </c>
    </row>
    <row r="1645" spans="1:13" hidden="1" x14ac:dyDescent="0.3">
      <c r="A1645" s="3"/>
      <c r="B1645" s="3"/>
      <c r="C1645" s="3"/>
      <c r="D1645" s="3"/>
      <c r="E1645" s="3"/>
      <c r="F1645" s="12"/>
      <c r="G1645" s="12"/>
      <c r="H1645" s="3"/>
      <c r="I1645" s="36" t="str">
        <f t="shared" si="125"/>
        <v/>
      </c>
      <c r="J1645" s="36" t="e">
        <f t="shared" si="126"/>
        <v>#VALUE!</v>
      </c>
      <c r="K1645" s="36" t="e">
        <f t="shared" si="127"/>
        <v>#VALUE!</v>
      </c>
      <c r="L1645" s="36" t="str">
        <f t="shared" si="128"/>
        <v/>
      </c>
      <c r="M1645" s="36" t="str">
        <f t="shared" si="129"/>
        <v>MQ250</v>
      </c>
    </row>
    <row r="1646" spans="1:13" hidden="1" x14ac:dyDescent="0.3">
      <c r="A1646" s="3"/>
      <c r="B1646" s="3"/>
      <c r="C1646" s="3"/>
      <c r="D1646" s="3"/>
      <c r="E1646" s="3"/>
      <c r="F1646" s="12"/>
      <c r="G1646" s="12"/>
      <c r="H1646" s="3"/>
      <c r="I1646" s="36" t="str">
        <f t="shared" si="125"/>
        <v/>
      </c>
      <c r="J1646" s="36" t="e">
        <f t="shared" si="126"/>
        <v>#VALUE!</v>
      </c>
      <c r="K1646" s="36" t="e">
        <f t="shared" si="127"/>
        <v>#VALUE!</v>
      </c>
      <c r="L1646" s="36" t="str">
        <f t="shared" si="128"/>
        <v/>
      </c>
      <c r="M1646" s="36" t="str">
        <f t="shared" si="129"/>
        <v>MQ250</v>
      </c>
    </row>
    <row r="1647" spans="1:13" hidden="1" x14ac:dyDescent="0.3">
      <c r="A1647" s="3"/>
      <c r="B1647" s="3"/>
      <c r="C1647" s="3"/>
      <c r="D1647" s="3"/>
      <c r="E1647" s="3"/>
      <c r="F1647" s="12"/>
      <c r="G1647" s="12"/>
      <c r="H1647" s="3"/>
      <c r="I1647" s="36" t="str">
        <f t="shared" si="125"/>
        <v/>
      </c>
      <c r="J1647" s="36" t="e">
        <f t="shared" si="126"/>
        <v>#VALUE!</v>
      </c>
      <c r="K1647" s="36" t="e">
        <f t="shared" si="127"/>
        <v>#VALUE!</v>
      </c>
      <c r="L1647" s="36" t="str">
        <f t="shared" si="128"/>
        <v/>
      </c>
      <c r="M1647" s="36" t="str">
        <f t="shared" si="129"/>
        <v>MQ250</v>
      </c>
    </row>
    <row r="1648" spans="1:13" hidden="1" x14ac:dyDescent="0.3">
      <c r="A1648" s="3"/>
      <c r="B1648" s="3"/>
      <c r="C1648" s="3"/>
      <c r="D1648" s="3"/>
      <c r="E1648" s="3"/>
      <c r="F1648" s="12"/>
      <c r="G1648" s="12"/>
      <c r="H1648" s="3"/>
      <c r="I1648" s="36" t="str">
        <f t="shared" si="125"/>
        <v/>
      </c>
      <c r="J1648" s="36" t="e">
        <f t="shared" si="126"/>
        <v>#VALUE!</v>
      </c>
      <c r="K1648" s="36" t="e">
        <f t="shared" si="127"/>
        <v>#VALUE!</v>
      </c>
      <c r="L1648" s="36" t="str">
        <f t="shared" si="128"/>
        <v/>
      </c>
      <c r="M1648" s="36" t="str">
        <f t="shared" si="129"/>
        <v>MQ250</v>
      </c>
    </row>
    <row r="1649" spans="1:13" hidden="1" x14ac:dyDescent="0.3">
      <c r="A1649" s="3"/>
      <c r="B1649" s="3"/>
      <c r="C1649" s="3"/>
      <c r="D1649" s="3"/>
      <c r="E1649" s="3"/>
      <c r="F1649" s="12"/>
      <c r="G1649" s="12"/>
      <c r="H1649" s="3"/>
      <c r="I1649" s="36" t="str">
        <f t="shared" si="125"/>
        <v/>
      </c>
      <c r="J1649" s="36" t="e">
        <f t="shared" si="126"/>
        <v>#VALUE!</v>
      </c>
      <c r="K1649" s="36" t="e">
        <f t="shared" si="127"/>
        <v>#VALUE!</v>
      </c>
      <c r="L1649" s="36" t="str">
        <f t="shared" si="128"/>
        <v/>
      </c>
      <c r="M1649" s="36" t="str">
        <f t="shared" si="129"/>
        <v>MQ250</v>
      </c>
    </row>
    <row r="1650" spans="1:13" hidden="1" x14ac:dyDescent="0.3">
      <c r="A1650" s="3"/>
      <c r="B1650" s="3"/>
      <c r="C1650" s="3"/>
      <c r="D1650" s="3"/>
      <c r="E1650" s="3"/>
      <c r="F1650" s="12"/>
      <c r="G1650" s="12"/>
      <c r="H1650" s="3"/>
      <c r="I1650" s="36" t="str">
        <f t="shared" si="125"/>
        <v/>
      </c>
      <c r="J1650" s="36" t="e">
        <f t="shared" si="126"/>
        <v>#VALUE!</v>
      </c>
      <c r="K1650" s="36" t="e">
        <f t="shared" si="127"/>
        <v>#VALUE!</v>
      </c>
      <c r="L1650" s="36" t="str">
        <f t="shared" si="128"/>
        <v/>
      </c>
      <c r="M1650" s="36" t="str">
        <f t="shared" si="129"/>
        <v>MQ250</v>
      </c>
    </row>
    <row r="1651" spans="1:13" hidden="1" x14ac:dyDescent="0.3">
      <c r="A1651" s="3"/>
      <c r="B1651" s="3"/>
      <c r="C1651" s="3"/>
      <c r="D1651" s="3"/>
      <c r="E1651" s="3"/>
      <c r="F1651" s="12"/>
      <c r="G1651" s="12"/>
      <c r="H1651" s="3"/>
      <c r="I1651" s="36" t="str">
        <f t="shared" si="125"/>
        <v/>
      </c>
      <c r="J1651" s="36" t="e">
        <f t="shared" si="126"/>
        <v>#VALUE!</v>
      </c>
      <c r="K1651" s="36" t="e">
        <f t="shared" si="127"/>
        <v>#VALUE!</v>
      </c>
      <c r="L1651" s="36" t="str">
        <f t="shared" si="128"/>
        <v/>
      </c>
      <c r="M1651" s="36" t="str">
        <f t="shared" si="129"/>
        <v>MQ250</v>
      </c>
    </row>
    <row r="1652" spans="1:13" hidden="1" x14ac:dyDescent="0.3">
      <c r="A1652" s="3"/>
      <c r="B1652" s="3"/>
      <c r="C1652" s="3"/>
      <c r="D1652" s="3"/>
      <c r="E1652" s="3"/>
      <c r="F1652" s="12"/>
      <c r="G1652" s="12"/>
      <c r="H1652" s="3"/>
      <c r="I1652" s="36" t="str">
        <f t="shared" si="125"/>
        <v/>
      </c>
      <c r="J1652" s="36" t="e">
        <f t="shared" si="126"/>
        <v>#VALUE!</v>
      </c>
      <c r="K1652" s="36" t="e">
        <f t="shared" si="127"/>
        <v>#VALUE!</v>
      </c>
      <c r="L1652" s="36" t="str">
        <f t="shared" si="128"/>
        <v/>
      </c>
      <c r="M1652" s="36" t="str">
        <f t="shared" si="129"/>
        <v>MQ250</v>
      </c>
    </row>
    <row r="1653" spans="1:13" hidden="1" x14ac:dyDescent="0.3">
      <c r="A1653" s="3"/>
      <c r="B1653" s="3"/>
      <c r="C1653" s="3"/>
      <c r="D1653" s="3"/>
      <c r="E1653" s="3"/>
      <c r="F1653" s="12"/>
      <c r="G1653" s="12"/>
      <c r="H1653" s="3"/>
      <c r="I1653" s="36" t="str">
        <f t="shared" si="125"/>
        <v/>
      </c>
      <c r="J1653" s="36" t="e">
        <f t="shared" si="126"/>
        <v>#VALUE!</v>
      </c>
      <c r="K1653" s="36" t="e">
        <f t="shared" si="127"/>
        <v>#VALUE!</v>
      </c>
      <c r="L1653" s="36" t="str">
        <f t="shared" si="128"/>
        <v/>
      </c>
      <c r="M1653" s="36" t="str">
        <f t="shared" si="129"/>
        <v>MQ250</v>
      </c>
    </row>
    <row r="1654" spans="1:13" hidden="1" x14ac:dyDescent="0.3">
      <c r="A1654" s="3"/>
      <c r="B1654" s="3"/>
      <c r="C1654" s="3"/>
      <c r="D1654" s="3"/>
      <c r="E1654" s="3"/>
      <c r="F1654" s="12"/>
      <c r="G1654" s="12"/>
      <c r="H1654" s="3"/>
      <c r="I1654" s="36" t="str">
        <f t="shared" si="125"/>
        <v/>
      </c>
      <c r="J1654" s="36" t="e">
        <f t="shared" si="126"/>
        <v>#VALUE!</v>
      </c>
      <c r="K1654" s="36" t="e">
        <f t="shared" si="127"/>
        <v>#VALUE!</v>
      </c>
      <c r="L1654" s="36" t="str">
        <f t="shared" si="128"/>
        <v/>
      </c>
      <c r="M1654" s="36" t="str">
        <f t="shared" si="129"/>
        <v>MQ250</v>
      </c>
    </row>
    <row r="1655" spans="1:13" hidden="1" x14ac:dyDescent="0.3">
      <c r="A1655" s="3"/>
      <c r="B1655" s="3"/>
      <c r="C1655" s="3"/>
      <c r="D1655" s="3"/>
      <c r="E1655" s="3"/>
      <c r="F1655" s="12"/>
      <c r="G1655" s="12"/>
      <c r="H1655" s="3"/>
      <c r="I1655" s="36" t="str">
        <f t="shared" si="125"/>
        <v/>
      </c>
      <c r="J1655" s="36" t="e">
        <f t="shared" si="126"/>
        <v>#VALUE!</v>
      </c>
      <c r="K1655" s="36" t="e">
        <f t="shared" si="127"/>
        <v>#VALUE!</v>
      </c>
      <c r="L1655" s="36" t="str">
        <f t="shared" si="128"/>
        <v/>
      </c>
      <c r="M1655" s="36" t="str">
        <f t="shared" si="129"/>
        <v>MQ250</v>
      </c>
    </row>
    <row r="1656" spans="1:13" hidden="1" x14ac:dyDescent="0.3">
      <c r="A1656" s="3"/>
      <c r="B1656" s="3"/>
      <c r="C1656" s="3"/>
      <c r="D1656" s="3"/>
      <c r="E1656" s="3"/>
      <c r="F1656" s="12"/>
      <c r="G1656" s="12"/>
      <c r="H1656" s="3"/>
      <c r="I1656" s="36" t="str">
        <f t="shared" si="125"/>
        <v/>
      </c>
      <c r="J1656" s="36" t="e">
        <f t="shared" si="126"/>
        <v>#VALUE!</v>
      </c>
      <c r="K1656" s="36" t="e">
        <f t="shared" si="127"/>
        <v>#VALUE!</v>
      </c>
      <c r="L1656" s="36" t="str">
        <f t="shared" si="128"/>
        <v/>
      </c>
      <c r="M1656" s="36" t="str">
        <f t="shared" si="129"/>
        <v>MQ250</v>
      </c>
    </row>
    <row r="1657" spans="1:13" hidden="1" x14ac:dyDescent="0.3">
      <c r="A1657" s="3"/>
      <c r="B1657" s="3"/>
      <c r="C1657" s="3"/>
      <c r="D1657" s="3"/>
      <c r="E1657" s="3"/>
      <c r="F1657" s="12"/>
      <c r="G1657" s="12"/>
      <c r="H1657" s="3"/>
      <c r="I1657" s="36" t="str">
        <f t="shared" si="125"/>
        <v/>
      </c>
      <c r="J1657" s="36" t="e">
        <f t="shared" si="126"/>
        <v>#VALUE!</v>
      </c>
      <c r="K1657" s="36" t="e">
        <f t="shared" si="127"/>
        <v>#VALUE!</v>
      </c>
      <c r="L1657" s="36" t="str">
        <f t="shared" si="128"/>
        <v/>
      </c>
      <c r="M1657" s="36" t="str">
        <f t="shared" si="129"/>
        <v>MQ250</v>
      </c>
    </row>
    <row r="1658" spans="1:13" hidden="1" x14ac:dyDescent="0.3">
      <c r="A1658" s="3"/>
      <c r="B1658" s="3"/>
      <c r="C1658" s="3"/>
      <c r="D1658" s="3"/>
      <c r="E1658" s="3"/>
      <c r="F1658" s="12"/>
      <c r="G1658" s="12"/>
      <c r="H1658" s="3"/>
      <c r="I1658" s="36" t="str">
        <f t="shared" si="125"/>
        <v/>
      </c>
      <c r="J1658" s="36" t="e">
        <f t="shared" si="126"/>
        <v>#VALUE!</v>
      </c>
      <c r="K1658" s="36" t="e">
        <f t="shared" si="127"/>
        <v>#VALUE!</v>
      </c>
      <c r="L1658" s="36" t="str">
        <f t="shared" si="128"/>
        <v/>
      </c>
      <c r="M1658" s="36" t="str">
        <f t="shared" si="129"/>
        <v>MQ250</v>
      </c>
    </row>
    <row r="1659" spans="1:13" hidden="1" x14ac:dyDescent="0.3">
      <c r="A1659" s="3"/>
      <c r="B1659" s="3"/>
      <c r="C1659" s="3"/>
      <c r="D1659" s="3"/>
      <c r="E1659" s="3"/>
      <c r="F1659" s="12"/>
      <c r="G1659" s="12"/>
      <c r="H1659" s="3"/>
      <c r="I1659" s="36" t="str">
        <f t="shared" si="125"/>
        <v/>
      </c>
      <c r="J1659" s="36" t="e">
        <f t="shared" si="126"/>
        <v>#VALUE!</v>
      </c>
      <c r="K1659" s="36" t="e">
        <f t="shared" si="127"/>
        <v>#VALUE!</v>
      </c>
      <c r="L1659" s="36" t="str">
        <f t="shared" si="128"/>
        <v/>
      </c>
      <c r="M1659" s="36" t="str">
        <f t="shared" si="129"/>
        <v>MQ250</v>
      </c>
    </row>
    <row r="1660" spans="1:13" hidden="1" x14ac:dyDescent="0.3">
      <c r="A1660" s="3"/>
      <c r="B1660" s="3"/>
      <c r="C1660" s="3"/>
      <c r="D1660" s="3"/>
      <c r="E1660" s="3"/>
      <c r="F1660" s="12"/>
      <c r="G1660" s="12"/>
      <c r="H1660" s="3"/>
      <c r="I1660" s="36" t="str">
        <f t="shared" si="125"/>
        <v/>
      </c>
      <c r="J1660" s="36" t="e">
        <f t="shared" si="126"/>
        <v>#VALUE!</v>
      </c>
      <c r="K1660" s="36" t="e">
        <f t="shared" si="127"/>
        <v>#VALUE!</v>
      </c>
      <c r="L1660" s="36" t="str">
        <f t="shared" si="128"/>
        <v/>
      </c>
      <c r="M1660" s="36" t="str">
        <f t="shared" si="129"/>
        <v>MQ250</v>
      </c>
    </row>
    <row r="1661" spans="1:13" hidden="1" x14ac:dyDescent="0.3">
      <c r="A1661" s="3"/>
      <c r="B1661" s="3"/>
      <c r="C1661" s="3"/>
      <c r="D1661" s="3"/>
      <c r="E1661" s="3"/>
      <c r="F1661" s="12"/>
      <c r="G1661" s="12"/>
      <c r="H1661" s="3"/>
      <c r="I1661" s="36" t="str">
        <f t="shared" si="125"/>
        <v/>
      </c>
      <c r="J1661" s="36" t="e">
        <f t="shared" si="126"/>
        <v>#VALUE!</v>
      </c>
      <c r="K1661" s="36" t="e">
        <f t="shared" si="127"/>
        <v>#VALUE!</v>
      </c>
      <c r="L1661" s="36" t="str">
        <f t="shared" si="128"/>
        <v/>
      </c>
      <c r="M1661" s="36" t="str">
        <f t="shared" si="129"/>
        <v>MQ250</v>
      </c>
    </row>
    <row r="1662" spans="1:13" hidden="1" x14ac:dyDescent="0.3">
      <c r="A1662" s="3"/>
      <c r="B1662" s="3"/>
      <c r="C1662" s="3"/>
      <c r="D1662" s="3"/>
      <c r="E1662" s="3"/>
      <c r="F1662" s="12"/>
      <c r="G1662" s="12"/>
      <c r="H1662" s="3"/>
      <c r="I1662" s="36" t="str">
        <f t="shared" si="125"/>
        <v/>
      </c>
      <c r="J1662" s="36" t="e">
        <f t="shared" si="126"/>
        <v>#VALUE!</v>
      </c>
      <c r="K1662" s="36" t="e">
        <f t="shared" si="127"/>
        <v>#VALUE!</v>
      </c>
      <c r="L1662" s="36" t="str">
        <f t="shared" si="128"/>
        <v/>
      </c>
      <c r="M1662" s="36" t="str">
        <f t="shared" si="129"/>
        <v>MQ250</v>
      </c>
    </row>
    <row r="1663" spans="1:13" hidden="1" x14ac:dyDescent="0.3">
      <c r="A1663" s="3"/>
      <c r="B1663" s="3"/>
      <c r="C1663" s="3"/>
      <c r="D1663" s="3"/>
      <c r="E1663" s="3"/>
      <c r="F1663" s="12"/>
      <c r="G1663" s="12"/>
      <c r="H1663" s="3"/>
      <c r="I1663" s="36" t="str">
        <f t="shared" si="125"/>
        <v/>
      </c>
      <c r="J1663" s="36" t="e">
        <f t="shared" si="126"/>
        <v>#VALUE!</v>
      </c>
      <c r="K1663" s="36" t="e">
        <f t="shared" si="127"/>
        <v>#VALUE!</v>
      </c>
      <c r="L1663" s="36" t="str">
        <f t="shared" si="128"/>
        <v/>
      </c>
      <c r="M1663" s="36" t="str">
        <f t="shared" si="129"/>
        <v>MQ250</v>
      </c>
    </row>
    <row r="1664" spans="1:13" hidden="1" x14ac:dyDescent="0.3">
      <c r="A1664" s="3"/>
      <c r="B1664" s="3"/>
      <c r="C1664" s="3"/>
      <c r="D1664" s="3"/>
      <c r="E1664" s="3"/>
      <c r="F1664" s="12"/>
      <c r="G1664" s="12"/>
      <c r="H1664" s="3"/>
      <c r="I1664" s="36" t="str">
        <f t="shared" si="125"/>
        <v/>
      </c>
      <c r="J1664" s="36" t="e">
        <f t="shared" si="126"/>
        <v>#VALUE!</v>
      </c>
      <c r="K1664" s="36" t="e">
        <f t="shared" si="127"/>
        <v>#VALUE!</v>
      </c>
      <c r="L1664" s="36" t="str">
        <f t="shared" si="128"/>
        <v/>
      </c>
      <c r="M1664" s="36" t="str">
        <f t="shared" si="129"/>
        <v>MQ250</v>
      </c>
    </row>
    <row r="1665" spans="1:13" hidden="1" x14ac:dyDescent="0.3">
      <c r="A1665" s="3"/>
      <c r="B1665" s="3"/>
      <c r="C1665" s="3"/>
      <c r="D1665" s="3"/>
      <c r="E1665" s="3"/>
      <c r="F1665" s="12"/>
      <c r="G1665" s="12"/>
      <c r="H1665" s="3"/>
      <c r="I1665" s="36" t="str">
        <f t="shared" si="125"/>
        <v/>
      </c>
      <c r="J1665" s="36" t="e">
        <f t="shared" si="126"/>
        <v>#VALUE!</v>
      </c>
      <c r="K1665" s="36" t="e">
        <f t="shared" si="127"/>
        <v>#VALUE!</v>
      </c>
      <c r="L1665" s="36" t="str">
        <f t="shared" si="128"/>
        <v/>
      </c>
      <c r="M1665" s="36" t="str">
        <f t="shared" si="129"/>
        <v>MQ250</v>
      </c>
    </row>
    <row r="1666" spans="1:13" hidden="1" x14ac:dyDescent="0.3">
      <c r="A1666" s="3"/>
      <c r="B1666" s="3"/>
      <c r="C1666" s="3"/>
      <c r="D1666" s="3"/>
      <c r="E1666" s="3"/>
      <c r="F1666" s="12"/>
      <c r="G1666" s="12"/>
      <c r="H1666" s="3"/>
      <c r="I1666" s="36" t="str">
        <f t="shared" si="125"/>
        <v/>
      </c>
      <c r="J1666" s="36" t="e">
        <f t="shared" si="126"/>
        <v>#VALUE!</v>
      </c>
      <c r="K1666" s="36" t="e">
        <f t="shared" si="127"/>
        <v>#VALUE!</v>
      </c>
      <c r="L1666" s="36" t="str">
        <f t="shared" si="128"/>
        <v/>
      </c>
      <c r="M1666" s="36" t="str">
        <f t="shared" si="129"/>
        <v>MQ250</v>
      </c>
    </row>
    <row r="1667" spans="1:13" hidden="1" x14ac:dyDescent="0.3">
      <c r="A1667" s="3"/>
      <c r="B1667" s="3"/>
      <c r="C1667" s="3"/>
      <c r="D1667" s="3"/>
      <c r="E1667" s="3"/>
      <c r="F1667" s="12"/>
      <c r="G1667" s="12"/>
      <c r="H1667" s="3"/>
      <c r="I1667" s="36" t="str">
        <f t="shared" ref="I1667:I1730" si="130">IF(OR(LEN(B1667)=9,LEN(B1667)=5),MID(B1667,1,4),MID(B1667,1,5))</f>
        <v/>
      </c>
      <c r="J1667" s="36" t="e">
        <f t="shared" ref="J1667:J1730" si="131">IF(MID(I1667,5,1)&lt;&gt;"",MID(I1667,4,2),MID(I1667,4,1))*1</f>
        <v>#VALUE!</v>
      </c>
      <c r="K1667" s="36" t="e">
        <f t="shared" ref="K1667:K1730" si="132">+MID(B1667,1,2)*1</f>
        <v>#VALUE!</v>
      </c>
      <c r="L1667" s="36" t="str">
        <f t="shared" ref="L1667:L1730" si="133">+MID(B1667,3,1)</f>
        <v/>
      </c>
      <c r="M1667" s="36" t="str">
        <f t="shared" ref="M1667:M1730" si="134">+IF(A1667="1FO","D3",IF(A1667="1CT","D4",IF(OR(A1667="PC2",A1667="RAB"),"MQ200","MQ250")))</f>
        <v>MQ250</v>
      </c>
    </row>
    <row r="1668" spans="1:13" hidden="1" x14ac:dyDescent="0.3">
      <c r="A1668" s="3"/>
      <c r="B1668" s="3"/>
      <c r="C1668" s="3"/>
      <c r="D1668" s="3"/>
      <c r="E1668" s="3"/>
      <c r="F1668" s="12"/>
      <c r="G1668" s="12"/>
      <c r="H1668" s="3"/>
      <c r="I1668" s="36" t="str">
        <f t="shared" si="130"/>
        <v/>
      </c>
      <c r="J1668" s="36" t="e">
        <f t="shared" si="131"/>
        <v>#VALUE!</v>
      </c>
      <c r="K1668" s="36" t="e">
        <f t="shared" si="132"/>
        <v>#VALUE!</v>
      </c>
      <c r="L1668" s="36" t="str">
        <f t="shared" si="133"/>
        <v/>
      </c>
      <c r="M1668" s="36" t="str">
        <f t="shared" si="134"/>
        <v>MQ250</v>
      </c>
    </row>
    <row r="1669" spans="1:13" hidden="1" x14ac:dyDescent="0.3">
      <c r="A1669" s="3"/>
      <c r="B1669" s="3"/>
      <c r="C1669" s="3"/>
      <c r="D1669" s="3"/>
      <c r="E1669" s="3"/>
      <c r="F1669" s="12"/>
      <c r="G1669" s="12"/>
      <c r="H1669" s="3"/>
      <c r="I1669" s="36" t="str">
        <f t="shared" si="130"/>
        <v/>
      </c>
      <c r="J1669" s="36" t="e">
        <f t="shared" si="131"/>
        <v>#VALUE!</v>
      </c>
      <c r="K1669" s="36" t="e">
        <f t="shared" si="132"/>
        <v>#VALUE!</v>
      </c>
      <c r="L1669" s="36" t="str">
        <f t="shared" si="133"/>
        <v/>
      </c>
      <c r="M1669" s="36" t="str">
        <f t="shared" si="134"/>
        <v>MQ250</v>
      </c>
    </row>
    <row r="1670" spans="1:13" hidden="1" x14ac:dyDescent="0.3">
      <c r="A1670" s="3"/>
      <c r="B1670" s="3"/>
      <c r="C1670" s="3"/>
      <c r="D1670" s="3"/>
      <c r="E1670" s="3"/>
      <c r="F1670" s="12"/>
      <c r="G1670" s="12"/>
      <c r="H1670" s="3"/>
      <c r="I1670" s="36" t="str">
        <f t="shared" si="130"/>
        <v/>
      </c>
      <c r="J1670" s="36" t="e">
        <f t="shared" si="131"/>
        <v>#VALUE!</v>
      </c>
      <c r="K1670" s="36" t="e">
        <f t="shared" si="132"/>
        <v>#VALUE!</v>
      </c>
      <c r="L1670" s="36" t="str">
        <f t="shared" si="133"/>
        <v/>
      </c>
      <c r="M1670" s="36" t="str">
        <f t="shared" si="134"/>
        <v>MQ250</v>
      </c>
    </row>
    <row r="1671" spans="1:13" hidden="1" x14ac:dyDescent="0.3">
      <c r="A1671" s="3"/>
      <c r="B1671" s="3"/>
      <c r="C1671" s="3"/>
      <c r="D1671" s="3"/>
      <c r="E1671" s="3"/>
      <c r="F1671" s="12"/>
      <c r="G1671" s="12"/>
      <c r="H1671" s="3"/>
      <c r="I1671" s="36" t="str">
        <f t="shared" si="130"/>
        <v/>
      </c>
      <c r="J1671" s="36" t="e">
        <f t="shared" si="131"/>
        <v>#VALUE!</v>
      </c>
      <c r="K1671" s="36" t="e">
        <f t="shared" si="132"/>
        <v>#VALUE!</v>
      </c>
      <c r="L1671" s="36" t="str">
        <f t="shared" si="133"/>
        <v/>
      </c>
      <c r="M1671" s="36" t="str">
        <f t="shared" si="134"/>
        <v>MQ250</v>
      </c>
    </row>
    <row r="1672" spans="1:13" hidden="1" x14ac:dyDescent="0.3">
      <c r="A1672" s="3"/>
      <c r="B1672" s="3"/>
      <c r="C1672" s="3"/>
      <c r="D1672" s="3"/>
      <c r="E1672" s="3"/>
      <c r="F1672" s="12"/>
      <c r="G1672" s="12"/>
      <c r="H1672" s="3"/>
      <c r="I1672" s="36" t="str">
        <f t="shared" si="130"/>
        <v/>
      </c>
      <c r="J1672" s="36" t="e">
        <f t="shared" si="131"/>
        <v>#VALUE!</v>
      </c>
      <c r="K1672" s="36" t="e">
        <f t="shared" si="132"/>
        <v>#VALUE!</v>
      </c>
      <c r="L1672" s="36" t="str">
        <f t="shared" si="133"/>
        <v/>
      </c>
      <c r="M1672" s="36" t="str">
        <f t="shared" si="134"/>
        <v>MQ250</v>
      </c>
    </row>
    <row r="1673" spans="1:13" hidden="1" x14ac:dyDescent="0.3">
      <c r="A1673" s="3"/>
      <c r="B1673" s="3"/>
      <c r="C1673" s="3"/>
      <c r="D1673" s="3"/>
      <c r="E1673" s="3"/>
      <c r="F1673" s="12"/>
      <c r="G1673" s="12"/>
      <c r="H1673" s="3"/>
      <c r="I1673" s="36" t="str">
        <f t="shared" si="130"/>
        <v/>
      </c>
      <c r="J1673" s="36" t="e">
        <f t="shared" si="131"/>
        <v>#VALUE!</v>
      </c>
      <c r="K1673" s="36" t="e">
        <f t="shared" si="132"/>
        <v>#VALUE!</v>
      </c>
      <c r="L1673" s="36" t="str">
        <f t="shared" si="133"/>
        <v/>
      </c>
      <c r="M1673" s="36" t="str">
        <f t="shared" si="134"/>
        <v>MQ250</v>
      </c>
    </row>
    <row r="1674" spans="1:13" hidden="1" x14ac:dyDescent="0.3">
      <c r="A1674" s="3"/>
      <c r="B1674" s="3"/>
      <c r="C1674" s="3"/>
      <c r="D1674" s="3"/>
      <c r="E1674" s="3"/>
      <c r="F1674" s="12"/>
      <c r="G1674" s="12"/>
      <c r="H1674" s="3"/>
      <c r="I1674" s="36" t="str">
        <f t="shared" si="130"/>
        <v/>
      </c>
      <c r="J1674" s="36" t="e">
        <f t="shared" si="131"/>
        <v>#VALUE!</v>
      </c>
      <c r="K1674" s="36" t="e">
        <f t="shared" si="132"/>
        <v>#VALUE!</v>
      </c>
      <c r="L1674" s="36" t="str">
        <f t="shared" si="133"/>
        <v/>
      </c>
      <c r="M1674" s="36" t="str">
        <f t="shared" si="134"/>
        <v>MQ250</v>
      </c>
    </row>
    <row r="1675" spans="1:13" hidden="1" x14ac:dyDescent="0.3">
      <c r="A1675" s="3"/>
      <c r="B1675" s="3"/>
      <c r="C1675" s="3"/>
      <c r="D1675" s="3"/>
      <c r="E1675" s="3"/>
      <c r="F1675" s="12"/>
      <c r="G1675" s="12"/>
      <c r="H1675" s="3"/>
      <c r="I1675" s="36" t="str">
        <f t="shared" si="130"/>
        <v/>
      </c>
      <c r="J1675" s="36" t="e">
        <f t="shared" si="131"/>
        <v>#VALUE!</v>
      </c>
      <c r="K1675" s="36" t="e">
        <f t="shared" si="132"/>
        <v>#VALUE!</v>
      </c>
      <c r="L1675" s="36" t="str">
        <f t="shared" si="133"/>
        <v/>
      </c>
      <c r="M1675" s="36" t="str">
        <f t="shared" si="134"/>
        <v>MQ250</v>
      </c>
    </row>
    <row r="1676" spans="1:13" hidden="1" x14ac:dyDescent="0.3">
      <c r="A1676" s="3"/>
      <c r="B1676" s="3"/>
      <c r="C1676" s="3"/>
      <c r="D1676" s="3"/>
      <c r="E1676" s="3"/>
      <c r="F1676" s="12"/>
      <c r="G1676" s="12"/>
      <c r="H1676" s="3"/>
      <c r="I1676" s="36" t="str">
        <f t="shared" si="130"/>
        <v/>
      </c>
      <c r="J1676" s="36" t="e">
        <f t="shared" si="131"/>
        <v>#VALUE!</v>
      </c>
      <c r="K1676" s="36" t="e">
        <f t="shared" si="132"/>
        <v>#VALUE!</v>
      </c>
      <c r="L1676" s="36" t="str">
        <f t="shared" si="133"/>
        <v/>
      </c>
      <c r="M1676" s="36" t="str">
        <f t="shared" si="134"/>
        <v>MQ250</v>
      </c>
    </row>
    <row r="1677" spans="1:13" hidden="1" x14ac:dyDescent="0.3">
      <c r="A1677" s="3"/>
      <c r="B1677" s="3"/>
      <c r="C1677" s="3"/>
      <c r="D1677" s="3"/>
      <c r="E1677" s="3"/>
      <c r="F1677" s="12"/>
      <c r="G1677" s="12"/>
      <c r="H1677" s="3"/>
      <c r="I1677" s="36" t="str">
        <f t="shared" si="130"/>
        <v/>
      </c>
      <c r="J1677" s="36" t="e">
        <f t="shared" si="131"/>
        <v>#VALUE!</v>
      </c>
      <c r="K1677" s="36" t="e">
        <f t="shared" si="132"/>
        <v>#VALUE!</v>
      </c>
      <c r="L1677" s="36" t="str">
        <f t="shared" si="133"/>
        <v/>
      </c>
      <c r="M1677" s="36" t="str">
        <f t="shared" si="134"/>
        <v>MQ250</v>
      </c>
    </row>
    <row r="1678" spans="1:13" hidden="1" x14ac:dyDescent="0.3">
      <c r="A1678" s="3"/>
      <c r="B1678" s="3"/>
      <c r="C1678" s="3"/>
      <c r="D1678" s="3"/>
      <c r="E1678" s="3"/>
      <c r="F1678" s="12"/>
      <c r="G1678" s="12"/>
      <c r="H1678" s="3"/>
      <c r="I1678" s="36" t="str">
        <f t="shared" si="130"/>
        <v/>
      </c>
      <c r="J1678" s="36" t="e">
        <f t="shared" si="131"/>
        <v>#VALUE!</v>
      </c>
      <c r="K1678" s="36" t="e">
        <f t="shared" si="132"/>
        <v>#VALUE!</v>
      </c>
      <c r="L1678" s="36" t="str">
        <f t="shared" si="133"/>
        <v/>
      </c>
      <c r="M1678" s="36" t="str">
        <f t="shared" si="134"/>
        <v>MQ250</v>
      </c>
    </row>
    <row r="1679" spans="1:13" hidden="1" x14ac:dyDescent="0.3">
      <c r="A1679" s="3"/>
      <c r="B1679" s="3"/>
      <c r="C1679" s="3"/>
      <c r="D1679" s="3"/>
      <c r="E1679" s="3"/>
      <c r="F1679" s="12"/>
      <c r="G1679" s="12"/>
      <c r="H1679" s="3"/>
      <c r="I1679" s="36" t="str">
        <f t="shared" si="130"/>
        <v/>
      </c>
      <c r="J1679" s="36" t="e">
        <f t="shared" si="131"/>
        <v>#VALUE!</v>
      </c>
      <c r="K1679" s="36" t="e">
        <f t="shared" si="132"/>
        <v>#VALUE!</v>
      </c>
      <c r="L1679" s="36" t="str">
        <f t="shared" si="133"/>
        <v/>
      </c>
      <c r="M1679" s="36" t="str">
        <f t="shared" si="134"/>
        <v>MQ250</v>
      </c>
    </row>
    <row r="1680" spans="1:13" hidden="1" x14ac:dyDescent="0.3">
      <c r="A1680" s="3"/>
      <c r="B1680" s="3"/>
      <c r="C1680" s="3"/>
      <c r="D1680" s="3"/>
      <c r="E1680" s="3"/>
      <c r="F1680" s="35"/>
      <c r="G1680" s="35"/>
      <c r="H1680" s="3"/>
      <c r="I1680" s="36" t="str">
        <f t="shared" si="130"/>
        <v/>
      </c>
      <c r="J1680" s="36" t="e">
        <f t="shared" si="131"/>
        <v>#VALUE!</v>
      </c>
      <c r="K1680" s="36" t="e">
        <f t="shared" si="132"/>
        <v>#VALUE!</v>
      </c>
      <c r="L1680" s="36" t="str">
        <f t="shared" si="133"/>
        <v/>
      </c>
      <c r="M1680" s="36" t="str">
        <f t="shared" si="134"/>
        <v>MQ250</v>
      </c>
    </row>
    <row r="1681" spans="1:13" hidden="1" x14ac:dyDescent="0.3">
      <c r="A1681" s="3"/>
      <c r="B1681" s="3"/>
      <c r="C1681" s="3"/>
      <c r="D1681" s="3"/>
      <c r="E1681" s="3"/>
      <c r="F1681" s="35"/>
      <c r="G1681" s="35"/>
      <c r="H1681" s="3"/>
      <c r="I1681" s="36" t="str">
        <f t="shared" si="130"/>
        <v/>
      </c>
      <c r="J1681" s="36" t="e">
        <f t="shared" si="131"/>
        <v>#VALUE!</v>
      </c>
      <c r="K1681" s="36" t="e">
        <f t="shared" si="132"/>
        <v>#VALUE!</v>
      </c>
      <c r="L1681" s="36" t="str">
        <f t="shared" si="133"/>
        <v/>
      </c>
      <c r="M1681" s="36" t="str">
        <f t="shared" si="134"/>
        <v>MQ250</v>
      </c>
    </row>
    <row r="1682" spans="1:13" hidden="1" x14ac:dyDescent="0.3">
      <c r="A1682" s="3"/>
      <c r="B1682" s="3"/>
      <c r="C1682" s="3"/>
      <c r="D1682" s="3"/>
      <c r="E1682" s="3"/>
      <c r="F1682" s="35"/>
      <c r="G1682" s="35"/>
      <c r="H1682" s="3"/>
      <c r="I1682" s="36" t="str">
        <f t="shared" si="130"/>
        <v/>
      </c>
      <c r="J1682" s="36" t="e">
        <f t="shared" si="131"/>
        <v>#VALUE!</v>
      </c>
      <c r="K1682" s="36" t="e">
        <f t="shared" si="132"/>
        <v>#VALUE!</v>
      </c>
      <c r="L1682" s="36" t="str">
        <f t="shared" si="133"/>
        <v/>
      </c>
      <c r="M1682" s="36" t="str">
        <f t="shared" si="134"/>
        <v>MQ250</v>
      </c>
    </row>
    <row r="1683" spans="1:13" hidden="1" x14ac:dyDescent="0.3">
      <c r="A1683" s="3"/>
      <c r="B1683" s="3"/>
      <c r="C1683" s="3"/>
      <c r="D1683" s="3"/>
      <c r="E1683" s="3"/>
      <c r="F1683" s="35"/>
      <c r="G1683" s="35"/>
      <c r="H1683" s="3"/>
      <c r="I1683" s="36" t="str">
        <f t="shared" si="130"/>
        <v/>
      </c>
      <c r="J1683" s="36" t="e">
        <f t="shared" si="131"/>
        <v>#VALUE!</v>
      </c>
      <c r="K1683" s="36" t="e">
        <f t="shared" si="132"/>
        <v>#VALUE!</v>
      </c>
      <c r="L1683" s="36" t="str">
        <f t="shared" si="133"/>
        <v/>
      </c>
      <c r="M1683" s="36" t="str">
        <f t="shared" si="134"/>
        <v>MQ250</v>
      </c>
    </row>
    <row r="1684" spans="1:13" hidden="1" x14ac:dyDescent="0.3">
      <c r="A1684" s="3"/>
      <c r="B1684" s="3"/>
      <c r="C1684" s="3"/>
      <c r="D1684" s="3"/>
      <c r="E1684" s="3"/>
      <c r="F1684" s="12"/>
      <c r="G1684" s="12"/>
      <c r="H1684" s="3"/>
      <c r="I1684" s="36" t="str">
        <f t="shared" si="130"/>
        <v/>
      </c>
      <c r="J1684" s="36" t="e">
        <f t="shared" si="131"/>
        <v>#VALUE!</v>
      </c>
      <c r="K1684" s="36" t="e">
        <f t="shared" si="132"/>
        <v>#VALUE!</v>
      </c>
      <c r="L1684" s="36" t="str">
        <f t="shared" si="133"/>
        <v/>
      </c>
      <c r="M1684" s="36" t="str">
        <f t="shared" si="134"/>
        <v>MQ250</v>
      </c>
    </row>
    <row r="1685" spans="1:13" hidden="1" x14ac:dyDescent="0.3">
      <c r="A1685" s="3"/>
      <c r="B1685" s="3"/>
      <c r="C1685" s="3"/>
      <c r="D1685" s="3"/>
      <c r="E1685" s="3"/>
      <c r="F1685" s="12"/>
      <c r="G1685" s="12"/>
      <c r="H1685" s="3"/>
      <c r="I1685" s="36" t="str">
        <f t="shared" si="130"/>
        <v/>
      </c>
      <c r="J1685" s="36" t="e">
        <f t="shared" si="131"/>
        <v>#VALUE!</v>
      </c>
      <c r="K1685" s="36" t="e">
        <f t="shared" si="132"/>
        <v>#VALUE!</v>
      </c>
      <c r="L1685" s="36" t="str">
        <f t="shared" si="133"/>
        <v/>
      </c>
      <c r="M1685" s="36" t="str">
        <f t="shared" si="134"/>
        <v>MQ250</v>
      </c>
    </row>
    <row r="1686" spans="1:13" hidden="1" x14ac:dyDescent="0.3">
      <c r="A1686" s="3"/>
      <c r="B1686" s="3"/>
      <c r="C1686" s="3"/>
      <c r="D1686" s="3"/>
      <c r="E1686" s="3"/>
      <c r="F1686" s="12"/>
      <c r="G1686" s="12"/>
      <c r="H1686" s="3"/>
      <c r="I1686" s="36" t="str">
        <f t="shared" si="130"/>
        <v/>
      </c>
      <c r="J1686" s="36" t="e">
        <f t="shared" si="131"/>
        <v>#VALUE!</v>
      </c>
      <c r="K1686" s="36" t="e">
        <f t="shared" si="132"/>
        <v>#VALUE!</v>
      </c>
      <c r="L1686" s="36" t="str">
        <f t="shared" si="133"/>
        <v/>
      </c>
      <c r="M1686" s="36" t="str">
        <f t="shared" si="134"/>
        <v>MQ250</v>
      </c>
    </row>
    <row r="1687" spans="1:13" hidden="1" x14ac:dyDescent="0.3">
      <c r="A1687" s="3"/>
      <c r="B1687" s="3"/>
      <c r="C1687" s="3"/>
      <c r="D1687" s="3"/>
      <c r="E1687" s="3"/>
      <c r="F1687" s="12"/>
      <c r="G1687" s="12"/>
      <c r="H1687" s="3"/>
      <c r="I1687" s="36" t="str">
        <f t="shared" si="130"/>
        <v/>
      </c>
      <c r="J1687" s="36" t="e">
        <f t="shared" si="131"/>
        <v>#VALUE!</v>
      </c>
      <c r="K1687" s="36" t="e">
        <f t="shared" si="132"/>
        <v>#VALUE!</v>
      </c>
      <c r="L1687" s="36" t="str">
        <f t="shared" si="133"/>
        <v/>
      </c>
      <c r="M1687" s="36" t="str">
        <f t="shared" si="134"/>
        <v>MQ250</v>
      </c>
    </row>
    <row r="1688" spans="1:13" hidden="1" x14ac:dyDescent="0.3">
      <c r="A1688" s="3"/>
      <c r="B1688" s="3"/>
      <c r="C1688" s="3"/>
      <c r="D1688" s="3"/>
      <c r="E1688" s="3"/>
      <c r="F1688" s="12"/>
      <c r="G1688" s="12"/>
      <c r="H1688" s="3"/>
      <c r="I1688" s="36" t="str">
        <f t="shared" si="130"/>
        <v/>
      </c>
      <c r="J1688" s="36" t="e">
        <f t="shared" si="131"/>
        <v>#VALUE!</v>
      </c>
      <c r="K1688" s="36" t="e">
        <f t="shared" si="132"/>
        <v>#VALUE!</v>
      </c>
      <c r="L1688" s="36" t="str">
        <f t="shared" si="133"/>
        <v/>
      </c>
      <c r="M1688" s="36" t="str">
        <f t="shared" si="134"/>
        <v>MQ250</v>
      </c>
    </row>
    <row r="1689" spans="1:13" hidden="1" x14ac:dyDescent="0.3">
      <c r="A1689" s="3"/>
      <c r="B1689" s="3"/>
      <c r="C1689" s="3"/>
      <c r="D1689" s="3"/>
      <c r="E1689" s="3"/>
      <c r="F1689" s="12"/>
      <c r="G1689" s="12"/>
      <c r="H1689" s="3"/>
      <c r="I1689" s="36" t="str">
        <f t="shared" si="130"/>
        <v/>
      </c>
      <c r="J1689" s="36" t="e">
        <f t="shared" si="131"/>
        <v>#VALUE!</v>
      </c>
      <c r="K1689" s="36" t="e">
        <f t="shared" si="132"/>
        <v>#VALUE!</v>
      </c>
      <c r="L1689" s="36" t="str">
        <f t="shared" si="133"/>
        <v/>
      </c>
      <c r="M1689" s="36" t="str">
        <f t="shared" si="134"/>
        <v>MQ250</v>
      </c>
    </row>
    <row r="1690" spans="1:13" hidden="1" x14ac:dyDescent="0.3">
      <c r="A1690" s="3"/>
      <c r="B1690" s="3"/>
      <c r="C1690" s="3"/>
      <c r="D1690" s="3"/>
      <c r="E1690" s="3"/>
      <c r="F1690" s="12"/>
      <c r="G1690" s="12"/>
      <c r="H1690" s="3"/>
      <c r="I1690" s="36" t="str">
        <f t="shared" si="130"/>
        <v/>
      </c>
      <c r="J1690" s="36" t="e">
        <f t="shared" si="131"/>
        <v>#VALUE!</v>
      </c>
      <c r="K1690" s="36" t="e">
        <f t="shared" si="132"/>
        <v>#VALUE!</v>
      </c>
      <c r="L1690" s="36" t="str">
        <f t="shared" si="133"/>
        <v/>
      </c>
      <c r="M1690" s="36" t="str">
        <f t="shared" si="134"/>
        <v>MQ250</v>
      </c>
    </row>
    <row r="1691" spans="1:13" hidden="1" x14ac:dyDescent="0.3">
      <c r="A1691" s="3"/>
      <c r="B1691" s="3"/>
      <c r="C1691" s="3"/>
      <c r="D1691" s="3"/>
      <c r="E1691" s="3"/>
      <c r="F1691" s="12"/>
      <c r="G1691" s="12"/>
      <c r="H1691" s="3"/>
      <c r="I1691" s="36" t="str">
        <f t="shared" si="130"/>
        <v/>
      </c>
      <c r="J1691" s="36" t="e">
        <f t="shared" si="131"/>
        <v>#VALUE!</v>
      </c>
      <c r="K1691" s="36" t="e">
        <f t="shared" si="132"/>
        <v>#VALUE!</v>
      </c>
      <c r="L1691" s="36" t="str">
        <f t="shared" si="133"/>
        <v/>
      </c>
      <c r="M1691" s="36" t="str">
        <f t="shared" si="134"/>
        <v>MQ250</v>
      </c>
    </row>
    <row r="1692" spans="1:13" hidden="1" x14ac:dyDescent="0.3">
      <c r="A1692" s="3"/>
      <c r="B1692" s="3"/>
      <c r="C1692" s="3"/>
      <c r="D1692" s="3"/>
      <c r="E1692" s="3"/>
      <c r="F1692" s="12"/>
      <c r="G1692" s="12"/>
      <c r="H1692" s="3"/>
      <c r="I1692" s="36" t="str">
        <f t="shared" si="130"/>
        <v/>
      </c>
      <c r="J1692" s="36" t="e">
        <f t="shared" si="131"/>
        <v>#VALUE!</v>
      </c>
      <c r="K1692" s="36" t="e">
        <f t="shared" si="132"/>
        <v>#VALUE!</v>
      </c>
      <c r="L1692" s="36" t="str">
        <f t="shared" si="133"/>
        <v/>
      </c>
      <c r="M1692" s="36" t="str">
        <f t="shared" si="134"/>
        <v>MQ250</v>
      </c>
    </row>
    <row r="1693" spans="1:13" hidden="1" x14ac:dyDescent="0.3">
      <c r="A1693" s="3"/>
      <c r="B1693" s="3"/>
      <c r="C1693" s="3"/>
      <c r="D1693" s="3"/>
      <c r="E1693" s="3"/>
      <c r="F1693" s="12"/>
      <c r="G1693" s="12"/>
      <c r="H1693" s="3"/>
      <c r="I1693" s="36" t="str">
        <f t="shared" si="130"/>
        <v/>
      </c>
      <c r="J1693" s="36" t="e">
        <f t="shared" si="131"/>
        <v>#VALUE!</v>
      </c>
      <c r="K1693" s="36" t="e">
        <f t="shared" si="132"/>
        <v>#VALUE!</v>
      </c>
      <c r="L1693" s="36" t="str">
        <f t="shared" si="133"/>
        <v/>
      </c>
      <c r="M1693" s="36" t="str">
        <f t="shared" si="134"/>
        <v>MQ250</v>
      </c>
    </row>
    <row r="1694" spans="1:13" hidden="1" x14ac:dyDescent="0.3">
      <c r="A1694" s="3"/>
      <c r="B1694" s="3"/>
      <c r="C1694" s="3"/>
      <c r="D1694" s="3"/>
      <c r="E1694" s="3"/>
      <c r="F1694" s="12"/>
      <c r="G1694" s="12"/>
      <c r="H1694" s="3"/>
      <c r="I1694" s="36" t="str">
        <f t="shared" si="130"/>
        <v/>
      </c>
      <c r="J1694" s="36" t="e">
        <f t="shared" si="131"/>
        <v>#VALUE!</v>
      </c>
      <c r="K1694" s="36" t="e">
        <f t="shared" si="132"/>
        <v>#VALUE!</v>
      </c>
      <c r="L1694" s="36" t="str">
        <f t="shared" si="133"/>
        <v/>
      </c>
      <c r="M1694" s="36" t="str">
        <f t="shared" si="134"/>
        <v>MQ250</v>
      </c>
    </row>
    <row r="1695" spans="1:13" hidden="1" x14ac:dyDescent="0.3">
      <c r="A1695" s="3"/>
      <c r="B1695" s="3"/>
      <c r="C1695" s="3"/>
      <c r="D1695" s="3"/>
      <c r="E1695" s="3"/>
      <c r="F1695" s="12"/>
      <c r="G1695" s="12"/>
      <c r="H1695" s="3"/>
      <c r="I1695" s="36" t="str">
        <f t="shared" si="130"/>
        <v/>
      </c>
      <c r="J1695" s="36" t="e">
        <f t="shared" si="131"/>
        <v>#VALUE!</v>
      </c>
      <c r="K1695" s="36" t="e">
        <f t="shared" si="132"/>
        <v>#VALUE!</v>
      </c>
      <c r="L1695" s="36" t="str">
        <f t="shared" si="133"/>
        <v/>
      </c>
      <c r="M1695" s="36" t="str">
        <f t="shared" si="134"/>
        <v>MQ250</v>
      </c>
    </row>
    <row r="1696" spans="1:13" hidden="1" x14ac:dyDescent="0.3">
      <c r="A1696" s="3"/>
      <c r="B1696" s="3"/>
      <c r="C1696" s="3"/>
      <c r="D1696" s="3"/>
      <c r="E1696" s="3"/>
      <c r="F1696" s="12"/>
      <c r="G1696" s="12"/>
      <c r="H1696" s="3"/>
      <c r="I1696" s="36" t="str">
        <f t="shared" si="130"/>
        <v/>
      </c>
      <c r="J1696" s="36" t="e">
        <f t="shared" si="131"/>
        <v>#VALUE!</v>
      </c>
      <c r="K1696" s="36" t="e">
        <f t="shared" si="132"/>
        <v>#VALUE!</v>
      </c>
      <c r="L1696" s="36" t="str">
        <f t="shared" si="133"/>
        <v/>
      </c>
      <c r="M1696" s="36" t="str">
        <f t="shared" si="134"/>
        <v>MQ250</v>
      </c>
    </row>
    <row r="1697" spans="1:13" hidden="1" x14ac:dyDescent="0.3">
      <c r="A1697" s="3"/>
      <c r="B1697" s="3"/>
      <c r="C1697" s="3"/>
      <c r="D1697" s="3"/>
      <c r="E1697" s="3"/>
      <c r="F1697" s="12"/>
      <c r="G1697" s="12"/>
      <c r="H1697" s="3"/>
      <c r="I1697" s="36" t="str">
        <f t="shared" si="130"/>
        <v/>
      </c>
      <c r="J1697" s="36" t="e">
        <f t="shared" si="131"/>
        <v>#VALUE!</v>
      </c>
      <c r="K1697" s="36" t="e">
        <f t="shared" si="132"/>
        <v>#VALUE!</v>
      </c>
      <c r="L1697" s="36" t="str">
        <f t="shared" si="133"/>
        <v/>
      </c>
      <c r="M1697" s="36" t="str">
        <f t="shared" si="134"/>
        <v>MQ250</v>
      </c>
    </row>
    <row r="1698" spans="1:13" hidden="1" x14ac:dyDescent="0.3">
      <c r="A1698" s="3"/>
      <c r="B1698" s="3"/>
      <c r="C1698" s="3"/>
      <c r="D1698" s="3"/>
      <c r="E1698" s="3"/>
      <c r="F1698" s="12"/>
      <c r="G1698" s="12"/>
      <c r="H1698" s="3"/>
      <c r="I1698" s="36" t="str">
        <f t="shared" si="130"/>
        <v/>
      </c>
      <c r="J1698" s="36" t="e">
        <f t="shared" si="131"/>
        <v>#VALUE!</v>
      </c>
      <c r="K1698" s="36" t="e">
        <f t="shared" si="132"/>
        <v>#VALUE!</v>
      </c>
      <c r="L1698" s="36" t="str">
        <f t="shared" si="133"/>
        <v/>
      </c>
      <c r="M1698" s="36" t="str">
        <f t="shared" si="134"/>
        <v>MQ250</v>
      </c>
    </row>
    <row r="1699" spans="1:13" hidden="1" x14ac:dyDescent="0.3">
      <c r="A1699" s="3"/>
      <c r="B1699" s="3"/>
      <c r="C1699" s="3"/>
      <c r="D1699" s="3"/>
      <c r="E1699" s="3"/>
      <c r="F1699" s="12"/>
      <c r="G1699" s="12"/>
      <c r="H1699" s="3"/>
      <c r="I1699" s="36" t="str">
        <f t="shared" si="130"/>
        <v/>
      </c>
      <c r="J1699" s="36" t="e">
        <f t="shared" si="131"/>
        <v>#VALUE!</v>
      </c>
      <c r="K1699" s="36" t="e">
        <f t="shared" si="132"/>
        <v>#VALUE!</v>
      </c>
      <c r="L1699" s="36" t="str">
        <f t="shared" si="133"/>
        <v/>
      </c>
      <c r="M1699" s="36" t="str">
        <f t="shared" si="134"/>
        <v>MQ250</v>
      </c>
    </row>
    <row r="1700" spans="1:13" hidden="1" x14ac:dyDescent="0.3">
      <c r="A1700" s="3"/>
      <c r="B1700" s="3"/>
      <c r="C1700" s="3"/>
      <c r="D1700" s="3"/>
      <c r="E1700" s="3"/>
      <c r="F1700" s="12"/>
      <c r="G1700" s="12"/>
      <c r="H1700" s="3"/>
      <c r="I1700" s="36" t="str">
        <f t="shared" si="130"/>
        <v/>
      </c>
      <c r="J1700" s="36" t="e">
        <f t="shared" si="131"/>
        <v>#VALUE!</v>
      </c>
      <c r="K1700" s="36" t="e">
        <f t="shared" si="132"/>
        <v>#VALUE!</v>
      </c>
      <c r="L1700" s="36" t="str">
        <f t="shared" si="133"/>
        <v/>
      </c>
      <c r="M1700" s="36" t="str">
        <f t="shared" si="134"/>
        <v>MQ250</v>
      </c>
    </row>
    <row r="1701" spans="1:13" hidden="1" x14ac:dyDescent="0.3">
      <c r="A1701" s="3"/>
      <c r="B1701" s="3"/>
      <c r="C1701" s="3"/>
      <c r="D1701" s="3"/>
      <c r="E1701" s="3"/>
      <c r="F1701" s="12"/>
      <c r="G1701" s="12"/>
      <c r="H1701" s="3"/>
      <c r="I1701" s="36" t="str">
        <f t="shared" si="130"/>
        <v/>
      </c>
      <c r="J1701" s="36" t="e">
        <f t="shared" si="131"/>
        <v>#VALUE!</v>
      </c>
      <c r="K1701" s="36" t="e">
        <f t="shared" si="132"/>
        <v>#VALUE!</v>
      </c>
      <c r="L1701" s="36" t="str">
        <f t="shared" si="133"/>
        <v/>
      </c>
      <c r="M1701" s="36" t="str">
        <f t="shared" si="134"/>
        <v>MQ250</v>
      </c>
    </row>
    <row r="1702" spans="1:13" hidden="1" x14ac:dyDescent="0.3">
      <c r="A1702" s="3"/>
      <c r="B1702" s="3"/>
      <c r="C1702" s="3"/>
      <c r="D1702" s="3"/>
      <c r="E1702" s="3"/>
      <c r="F1702" s="12"/>
      <c r="G1702" s="12"/>
      <c r="H1702" s="3"/>
      <c r="I1702" s="36" t="str">
        <f t="shared" si="130"/>
        <v/>
      </c>
      <c r="J1702" s="36" t="e">
        <f t="shared" si="131"/>
        <v>#VALUE!</v>
      </c>
      <c r="K1702" s="36" t="e">
        <f t="shared" si="132"/>
        <v>#VALUE!</v>
      </c>
      <c r="L1702" s="36" t="str">
        <f t="shared" si="133"/>
        <v/>
      </c>
      <c r="M1702" s="36" t="str">
        <f t="shared" si="134"/>
        <v>MQ250</v>
      </c>
    </row>
    <row r="1703" spans="1:13" hidden="1" x14ac:dyDescent="0.3">
      <c r="A1703" s="3"/>
      <c r="B1703" s="3"/>
      <c r="C1703" s="3"/>
      <c r="D1703" s="3"/>
      <c r="E1703" s="3"/>
      <c r="F1703" s="12"/>
      <c r="G1703" s="12"/>
      <c r="H1703" s="3"/>
      <c r="I1703" s="36" t="str">
        <f t="shared" si="130"/>
        <v/>
      </c>
      <c r="J1703" s="36" t="e">
        <f t="shared" si="131"/>
        <v>#VALUE!</v>
      </c>
      <c r="K1703" s="36" t="e">
        <f t="shared" si="132"/>
        <v>#VALUE!</v>
      </c>
      <c r="L1703" s="36" t="str">
        <f t="shared" si="133"/>
        <v/>
      </c>
      <c r="M1703" s="36" t="str">
        <f t="shared" si="134"/>
        <v>MQ250</v>
      </c>
    </row>
    <row r="1704" spans="1:13" hidden="1" x14ac:dyDescent="0.3">
      <c r="A1704" s="3"/>
      <c r="B1704" s="3"/>
      <c r="C1704" s="3"/>
      <c r="D1704" s="3"/>
      <c r="E1704" s="3"/>
      <c r="F1704" s="12"/>
      <c r="G1704" s="12"/>
      <c r="H1704" s="3"/>
      <c r="I1704" s="36" t="str">
        <f t="shared" si="130"/>
        <v/>
      </c>
      <c r="J1704" s="36" t="e">
        <f t="shared" si="131"/>
        <v>#VALUE!</v>
      </c>
      <c r="K1704" s="36" t="e">
        <f t="shared" si="132"/>
        <v>#VALUE!</v>
      </c>
      <c r="L1704" s="36" t="str">
        <f t="shared" si="133"/>
        <v/>
      </c>
      <c r="M1704" s="36" t="str">
        <f t="shared" si="134"/>
        <v>MQ250</v>
      </c>
    </row>
    <row r="1705" spans="1:13" hidden="1" x14ac:dyDescent="0.3">
      <c r="A1705" s="3"/>
      <c r="B1705" s="3"/>
      <c r="C1705" s="3"/>
      <c r="D1705" s="3"/>
      <c r="E1705" s="3"/>
      <c r="F1705" s="12"/>
      <c r="G1705" s="12"/>
      <c r="H1705" s="3"/>
      <c r="I1705" s="36" t="str">
        <f t="shared" si="130"/>
        <v/>
      </c>
      <c r="J1705" s="36" t="e">
        <f t="shared" si="131"/>
        <v>#VALUE!</v>
      </c>
      <c r="K1705" s="36" t="e">
        <f t="shared" si="132"/>
        <v>#VALUE!</v>
      </c>
      <c r="L1705" s="36" t="str">
        <f t="shared" si="133"/>
        <v/>
      </c>
      <c r="M1705" s="36" t="str">
        <f t="shared" si="134"/>
        <v>MQ250</v>
      </c>
    </row>
    <row r="1706" spans="1:13" hidden="1" x14ac:dyDescent="0.3">
      <c r="A1706" s="3"/>
      <c r="B1706" s="3"/>
      <c r="C1706" s="3"/>
      <c r="D1706" s="3"/>
      <c r="E1706" s="3"/>
      <c r="F1706" s="12"/>
      <c r="G1706" s="12"/>
      <c r="H1706" s="3"/>
      <c r="I1706" s="36" t="str">
        <f t="shared" si="130"/>
        <v/>
      </c>
      <c r="J1706" s="36" t="e">
        <f t="shared" si="131"/>
        <v>#VALUE!</v>
      </c>
      <c r="K1706" s="36" t="e">
        <f t="shared" si="132"/>
        <v>#VALUE!</v>
      </c>
      <c r="L1706" s="36" t="str">
        <f t="shared" si="133"/>
        <v/>
      </c>
      <c r="M1706" s="36" t="str">
        <f t="shared" si="134"/>
        <v>MQ250</v>
      </c>
    </row>
    <row r="1707" spans="1:13" hidden="1" x14ac:dyDescent="0.3">
      <c r="A1707" s="3"/>
      <c r="B1707" s="3"/>
      <c r="C1707" s="3"/>
      <c r="D1707" s="3"/>
      <c r="E1707" s="3"/>
      <c r="F1707" s="12"/>
      <c r="G1707" s="12"/>
      <c r="H1707" s="3"/>
      <c r="I1707" s="36" t="str">
        <f t="shared" si="130"/>
        <v/>
      </c>
      <c r="J1707" s="36" t="e">
        <f t="shared" si="131"/>
        <v>#VALUE!</v>
      </c>
      <c r="K1707" s="36" t="e">
        <f t="shared" si="132"/>
        <v>#VALUE!</v>
      </c>
      <c r="L1707" s="36" t="str">
        <f t="shared" si="133"/>
        <v/>
      </c>
      <c r="M1707" s="36" t="str">
        <f t="shared" si="134"/>
        <v>MQ250</v>
      </c>
    </row>
    <row r="1708" spans="1:13" hidden="1" x14ac:dyDescent="0.3">
      <c r="A1708" s="3"/>
      <c r="B1708" s="3"/>
      <c r="C1708" s="3"/>
      <c r="D1708" s="3"/>
      <c r="E1708" s="3"/>
      <c r="F1708" s="12"/>
      <c r="G1708" s="12"/>
      <c r="H1708" s="3"/>
      <c r="I1708" s="36" t="str">
        <f t="shared" si="130"/>
        <v/>
      </c>
      <c r="J1708" s="36" t="e">
        <f t="shared" si="131"/>
        <v>#VALUE!</v>
      </c>
      <c r="K1708" s="36" t="e">
        <f t="shared" si="132"/>
        <v>#VALUE!</v>
      </c>
      <c r="L1708" s="36" t="str">
        <f t="shared" si="133"/>
        <v/>
      </c>
      <c r="M1708" s="36" t="str">
        <f t="shared" si="134"/>
        <v>MQ250</v>
      </c>
    </row>
    <row r="1709" spans="1:13" hidden="1" x14ac:dyDescent="0.3">
      <c r="A1709" s="3"/>
      <c r="B1709" s="3"/>
      <c r="C1709" s="3"/>
      <c r="D1709" s="3"/>
      <c r="E1709" s="3"/>
      <c r="F1709" s="12"/>
      <c r="G1709" s="12"/>
      <c r="H1709" s="3"/>
      <c r="I1709" s="36" t="str">
        <f t="shared" si="130"/>
        <v/>
      </c>
      <c r="J1709" s="36" t="e">
        <f t="shared" si="131"/>
        <v>#VALUE!</v>
      </c>
      <c r="K1709" s="36" t="e">
        <f t="shared" si="132"/>
        <v>#VALUE!</v>
      </c>
      <c r="L1709" s="36" t="str">
        <f t="shared" si="133"/>
        <v/>
      </c>
      <c r="M1709" s="36" t="str">
        <f t="shared" si="134"/>
        <v>MQ250</v>
      </c>
    </row>
    <row r="1710" spans="1:13" hidden="1" x14ac:dyDescent="0.3">
      <c r="A1710" s="3"/>
      <c r="B1710" s="3"/>
      <c r="C1710" s="3"/>
      <c r="D1710" s="3"/>
      <c r="E1710" s="3"/>
      <c r="F1710" s="12"/>
      <c r="G1710" s="12"/>
      <c r="H1710" s="3"/>
      <c r="I1710" s="36" t="str">
        <f t="shared" si="130"/>
        <v/>
      </c>
      <c r="J1710" s="36" t="e">
        <f t="shared" si="131"/>
        <v>#VALUE!</v>
      </c>
      <c r="K1710" s="36" t="e">
        <f t="shared" si="132"/>
        <v>#VALUE!</v>
      </c>
      <c r="L1710" s="36" t="str">
        <f t="shared" si="133"/>
        <v/>
      </c>
      <c r="M1710" s="36" t="str">
        <f t="shared" si="134"/>
        <v>MQ250</v>
      </c>
    </row>
    <row r="1711" spans="1:13" hidden="1" x14ac:dyDescent="0.3">
      <c r="A1711" s="3"/>
      <c r="B1711" s="3"/>
      <c r="C1711" s="3"/>
      <c r="D1711" s="3"/>
      <c r="E1711" s="3"/>
      <c r="F1711" s="12"/>
      <c r="G1711" s="12"/>
      <c r="H1711" s="3"/>
      <c r="I1711" s="36" t="str">
        <f t="shared" si="130"/>
        <v/>
      </c>
      <c r="J1711" s="36" t="e">
        <f t="shared" si="131"/>
        <v>#VALUE!</v>
      </c>
      <c r="K1711" s="36" t="e">
        <f t="shared" si="132"/>
        <v>#VALUE!</v>
      </c>
      <c r="L1711" s="36" t="str">
        <f t="shared" si="133"/>
        <v/>
      </c>
      <c r="M1711" s="36" t="str">
        <f t="shared" si="134"/>
        <v>MQ250</v>
      </c>
    </row>
    <row r="1712" spans="1:13" hidden="1" x14ac:dyDescent="0.3">
      <c r="A1712" s="3"/>
      <c r="B1712" s="3"/>
      <c r="C1712" s="3"/>
      <c r="D1712" s="3"/>
      <c r="E1712" s="3"/>
      <c r="F1712" s="12"/>
      <c r="G1712" s="12"/>
      <c r="H1712" s="3"/>
      <c r="I1712" s="36" t="str">
        <f t="shared" si="130"/>
        <v/>
      </c>
      <c r="J1712" s="36" t="e">
        <f t="shared" si="131"/>
        <v>#VALUE!</v>
      </c>
      <c r="K1712" s="36" t="e">
        <f t="shared" si="132"/>
        <v>#VALUE!</v>
      </c>
      <c r="L1712" s="36" t="str">
        <f t="shared" si="133"/>
        <v/>
      </c>
      <c r="M1712" s="36" t="str">
        <f t="shared" si="134"/>
        <v>MQ250</v>
      </c>
    </row>
    <row r="1713" spans="1:13" hidden="1" x14ac:dyDescent="0.3">
      <c r="A1713" s="3"/>
      <c r="B1713" s="3"/>
      <c r="C1713" s="3"/>
      <c r="D1713" s="3"/>
      <c r="E1713" s="3"/>
      <c r="F1713" s="12"/>
      <c r="G1713" s="12"/>
      <c r="H1713" s="3"/>
      <c r="I1713" s="36" t="str">
        <f t="shared" si="130"/>
        <v/>
      </c>
      <c r="J1713" s="36" t="e">
        <f t="shared" si="131"/>
        <v>#VALUE!</v>
      </c>
      <c r="K1713" s="36" t="e">
        <f t="shared" si="132"/>
        <v>#VALUE!</v>
      </c>
      <c r="L1713" s="36" t="str">
        <f t="shared" si="133"/>
        <v/>
      </c>
      <c r="M1713" s="36" t="str">
        <f t="shared" si="134"/>
        <v>MQ250</v>
      </c>
    </row>
    <row r="1714" spans="1:13" hidden="1" x14ac:dyDescent="0.3">
      <c r="A1714" s="3"/>
      <c r="B1714" s="3"/>
      <c r="C1714" s="3"/>
      <c r="D1714" s="3"/>
      <c r="E1714" s="3"/>
      <c r="F1714" s="12"/>
      <c r="G1714" s="12"/>
      <c r="H1714" s="3"/>
      <c r="I1714" s="36" t="str">
        <f t="shared" si="130"/>
        <v/>
      </c>
      <c r="J1714" s="36" t="e">
        <f t="shared" si="131"/>
        <v>#VALUE!</v>
      </c>
      <c r="K1714" s="36" t="e">
        <f t="shared" si="132"/>
        <v>#VALUE!</v>
      </c>
      <c r="L1714" s="36" t="str">
        <f t="shared" si="133"/>
        <v/>
      </c>
      <c r="M1714" s="36" t="str">
        <f t="shared" si="134"/>
        <v>MQ250</v>
      </c>
    </row>
    <row r="1715" spans="1:13" hidden="1" x14ac:dyDescent="0.3">
      <c r="A1715" s="3"/>
      <c r="B1715" s="3"/>
      <c r="C1715" s="3"/>
      <c r="D1715" s="3"/>
      <c r="E1715" s="3"/>
      <c r="F1715" s="12"/>
      <c r="G1715" s="12"/>
      <c r="H1715" s="3"/>
      <c r="I1715" s="36" t="str">
        <f t="shared" si="130"/>
        <v/>
      </c>
      <c r="J1715" s="36" t="e">
        <f t="shared" si="131"/>
        <v>#VALUE!</v>
      </c>
      <c r="K1715" s="36" t="e">
        <f t="shared" si="132"/>
        <v>#VALUE!</v>
      </c>
      <c r="L1715" s="36" t="str">
        <f t="shared" si="133"/>
        <v/>
      </c>
      <c r="M1715" s="36" t="str">
        <f t="shared" si="134"/>
        <v>MQ250</v>
      </c>
    </row>
    <row r="1716" spans="1:13" hidden="1" x14ac:dyDescent="0.3">
      <c r="A1716" s="3"/>
      <c r="B1716" s="3"/>
      <c r="C1716" s="3"/>
      <c r="D1716" s="3"/>
      <c r="E1716" s="3"/>
      <c r="F1716" s="12"/>
      <c r="G1716" s="12"/>
      <c r="H1716" s="3"/>
      <c r="I1716" s="36" t="str">
        <f t="shared" si="130"/>
        <v/>
      </c>
      <c r="J1716" s="36" t="e">
        <f t="shared" si="131"/>
        <v>#VALUE!</v>
      </c>
      <c r="K1716" s="36" t="e">
        <f t="shared" si="132"/>
        <v>#VALUE!</v>
      </c>
      <c r="L1716" s="36" t="str">
        <f t="shared" si="133"/>
        <v/>
      </c>
      <c r="M1716" s="36" t="str">
        <f t="shared" si="134"/>
        <v>MQ250</v>
      </c>
    </row>
    <row r="1717" spans="1:13" hidden="1" x14ac:dyDescent="0.3">
      <c r="A1717" s="3"/>
      <c r="B1717" s="3"/>
      <c r="C1717" s="3"/>
      <c r="D1717" s="3"/>
      <c r="E1717" s="3"/>
      <c r="F1717" s="12"/>
      <c r="G1717" s="12"/>
      <c r="H1717" s="3"/>
      <c r="I1717" s="36" t="str">
        <f t="shared" si="130"/>
        <v/>
      </c>
      <c r="J1717" s="36" t="e">
        <f t="shared" si="131"/>
        <v>#VALUE!</v>
      </c>
      <c r="K1717" s="36" t="e">
        <f t="shared" si="132"/>
        <v>#VALUE!</v>
      </c>
      <c r="L1717" s="36" t="str">
        <f t="shared" si="133"/>
        <v/>
      </c>
      <c r="M1717" s="36" t="str">
        <f t="shared" si="134"/>
        <v>MQ250</v>
      </c>
    </row>
    <row r="1718" spans="1:13" hidden="1" x14ac:dyDescent="0.3">
      <c r="A1718" s="3"/>
      <c r="B1718" s="3"/>
      <c r="C1718" s="3"/>
      <c r="D1718" s="3"/>
      <c r="E1718" s="3"/>
      <c r="F1718" s="12"/>
      <c r="G1718" s="12"/>
      <c r="H1718" s="3"/>
      <c r="I1718" s="36" t="str">
        <f t="shared" si="130"/>
        <v/>
      </c>
      <c r="J1718" s="36" t="e">
        <f t="shared" si="131"/>
        <v>#VALUE!</v>
      </c>
      <c r="K1718" s="36" t="e">
        <f t="shared" si="132"/>
        <v>#VALUE!</v>
      </c>
      <c r="L1718" s="36" t="str">
        <f t="shared" si="133"/>
        <v/>
      </c>
      <c r="M1718" s="36" t="str">
        <f t="shared" si="134"/>
        <v>MQ250</v>
      </c>
    </row>
    <row r="1719" spans="1:13" hidden="1" x14ac:dyDescent="0.3">
      <c r="A1719" s="3"/>
      <c r="B1719" s="3"/>
      <c r="C1719" s="3"/>
      <c r="D1719" s="3"/>
      <c r="E1719" s="3"/>
      <c r="F1719" s="12"/>
      <c r="G1719" s="12"/>
      <c r="H1719" s="3"/>
      <c r="I1719" s="36" t="str">
        <f t="shared" si="130"/>
        <v/>
      </c>
      <c r="J1719" s="36" t="e">
        <f t="shared" si="131"/>
        <v>#VALUE!</v>
      </c>
      <c r="K1719" s="36" t="e">
        <f t="shared" si="132"/>
        <v>#VALUE!</v>
      </c>
      <c r="L1719" s="36" t="str">
        <f t="shared" si="133"/>
        <v/>
      </c>
      <c r="M1719" s="36" t="str">
        <f t="shared" si="134"/>
        <v>MQ250</v>
      </c>
    </row>
    <row r="1720" spans="1:13" hidden="1" x14ac:dyDescent="0.3">
      <c r="A1720" s="3"/>
      <c r="B1720" s="3"/>
      <c r="C1720" s="3"/>
      <c r="D1720" s="3"/>
      <c r="E1720" s="3"/>
      <c r="F1720" s="12"/>
      <c r="G1720" s="12"/>
      <c r="H1720" s="3"/>
      <c r="I1720" s="36" t="str">
        <f t="shared" si="130"/>
        <v/>
      </c>
      <c r="J1720" s="36" t="e">
        <f t="shared" si="131"/>
        <v>#VALUE!</v>
      </c>
      <c r="K1720" s="36" t="e">
        <f t="shared" si="132"/>
        <v>#VALUE!</v>
      </c>
      <c r="L1720" s="36" t="str">
        <f t="shared" si="133"/>
        <v/>
      </c>
      <c r="M1720" s="36" t="str">
        <f t="shared" si="134"/>
        <v>MQ250</v>
      </c>
    </row>
    <row r="1721" spans="1:13" hidden="1" x14ac:dyDescent="0.3">
      <c r="A1721" s="3"/>
      <c r="B1721" s="3"/>
      <c r="C1721" s="3"/>
      <c r="D1721" s="3"/>
      <c r="E1721" s="3"/>
      <c r="F1721" s="12"/>
      <c r="G1721" s="12"/>
      <c r="H1721" s="3"/>
      <c r="I1721" s="36" t="str">
        <f t="shared" si="130"/>
        <v/>
      </c>
      <c r="J1721" s="36" t="e">
        <f t="shared" si="131"/>
        <v>#VALUE!</v>
      </c>
      <c r="K1721" s="36" t="e">
        <f t="shared" si="132"/>
        <v>#VALUE!</v>
      </c>
      <c r="L1721" s="36" t="str">
        <f t="shared" si="133"/>
        <v/>
      </c>
      <c r="M1721" s="36" t="str">
        <f t="shared" si="134"/>
        <v>MQ250</v>
      </c>
    </row>
    <row r="1722" spans="1:13" hidden="1" x14ac:dyDescent="0.3">
      <c r="A1722" s="3"/>
      <c r="B1722" s="3"/>
      <c r="C1722" s="3"/>
      <c r="D1722" s="3"/>
      <c r="E1722" s="3"/>
      <c r="F1722" s="12"/>
      <c r="G1722" s="12"/>
      <c r="H1722" s="3"/>
      <c r="I1722" s="36" t="str">
        <f t="shared" si="130"/>
        <v/>
      </c>
      <c r="J1722" s="36" t="e">
        <f t="shared" si="131"/>
        <v>#VALUE!</v>
      </c>
      <c r="K1722" s="36" t="e">
        <f t="shared" si="132"/>
        <v>#VALUE!</v>
      </c>
      <c r="L1722" s="36" t="str">
        <f t="shared" si="133"/>
        <v/>
      </c>
      <c r="M1722" s="36" t="str">
        <f t="shared" si="134"/>
        <v>MQ250</v>
      </c>
    </row>
    <row r="1723" spans="1:13" hidden="1" x14ac:dyDescent="0.3">
      <c r="A1723" s="3"/>
      <c r="B1723" s="3"/>
      <c r="C1723" s="3"/>
      <c r="D1723" s="3"/>
      <c r="E1723" s="3"/>
      <c r="F1723" s="12"/>
      <c r="G1723" s="12"/>
      <c r="H1723" s="3"/>
      <c r="I1723" s="36" t="str">
        <f t="shared" si="130"/>
        <v/>
      </c>
      <c r="J1723" s="36" t="e">
        <f t="shared" si="131"/>
        <v>#VALUE!</v>
      </c>
      <c r="K1723" s="36" t="e">
        <f t="shared" si="132"/>
        <v>#VALUE!</v>
      </c>
      <c r="L1723" s="36" t="str">
        <f t="shared" si="133"/>
        <v/>
      </c>
      <c r="M1723" s="36" t="str">
        <f t="shared" si="134"/>
        <v>MQ250</v>
      </c>
    </row>
    <row r="1724" spans="1:13" hidden="1" x14ac:dyDescent="0.3">
      <c r="A1724" s="3"/>
      <c r="B1724" s="3"/>
      <c r="C1724" s="3"/>
      <c r="D1724" s="3"/>
      <c r="E1724" s="3"/>
      <c r="F1724" s="12"/>
      <c r="G1724" s="12"/>
      <c r="H1724" s="3"/>
      <c r="I1724" s="36" t="str">
        <f t="shared" si="130"/>
        <v/>
      </c>
      <c r="J1724" s="36" t="e">
        <f t="shared" si="131"/>
        <v>#VALUE!</v>
      </c>
      <c r="K1724" s="36" t="e">
        <f t="shared" si="132"/>
        <v>#VALUE!</v>
      </c>
      <c r="L1724" s="36" t="str">
        <f t="shared" si="133"/>
        <v/>
      </c>
      <c r="M1724" s="36" t="str">
        <f t="shared" si="134"/>
        <v>MQ250</v>
      </c>
    </row>
    <row r="1725" spans="1:13" hidden="1" x14ac:dyDescent="0.3">
      <c r="A1725" s="3"/>
      <c r="B1725" s="3"/>
      <c r="C1725" s="3"/>
      <c r="D1725" s="3"/>
      <c r="E1725" s="3"/>
      <c r="F1725" s="12"/>
      <c r="G1725" s="12"/>
      <c r="H1725" s="3"/>
      <c r="I1725" s="36" t="str">
        <f t="shared" si="130"/>
        <v/>
      </c>
      <c r="J1725" s="36" t="e">
        <f t="shared" si="131"/>
        <v>#VALUE!</v>
      </c>
      <c r="K1725" s="36" t="e">
        <f t="shared" si="132"/>
        <v>#VALUE!</v>
      </c>
      <c r="L1725" s="36" t="str">
        <f t="shared" si="133"/>
        <v/>
      </c>
      <c r="M1725" s="36" t="str">
        <f t="shared" si="134"/>
        <v>MQ250</v>
      </c>
    </row>
    <row r="1726" spans="1:13" hidden="1" x14ac:dyDescent="0.3">
      <c r="A1726" s="3"/>
      <c r="B1726" s="3"/>
      <c r="C1726" s="3"/>
      <c r="D1726" s="3"/>
      <c r="E1726" s="3"/>
      <c r="F1726" s="12"/>
      <c r="G1726" s="12"/>
      <c r="H1726" s="3"/>
      <c r="I1726" s="36" t="str">
        <f t="shared" si="130"/>
        <v/>
      </c>
      <c r="J1726" s="36" t="e">
        <f t="shared" si="131"/>
        <v>#VALUE!</v>
      </c>
      <c r="K1726" s="36" t="e">
        <f t="shared" si="132"/>
        <v>#VALUE!</v>
      </c>
      <c r="L1726" s="36" t="str">
        <f t="shared" si="133"/>
        <v/>
      </c>
      <c r="M1726" s="36" t="str">
        <f t="shared" si="134"/>
        <v>MQ250</v>
      </c>
    </row>
    <row r="1727" spans="1:13" hidden="1" x14ac:dyDescent="0.3">
      <c r="A1727" s="3"/>
      <c r="B1727" s="3"/>
      <c r="C1727" s="3"/>
      <c r="D1727" s="3"/>
      <c r="E1727" s="3"/>
      <c r="F1727" s="12"/>
      <c r="G1727" s="12"/>
      <c r="H1727" s="3"/>
      <c r="I1727" s="36" t="str">
        <f t="shared" si="130"/>
        <v/>
      </c>
      <c r="J1727" s="36" t="e">
        <f t="shared" si="131"/>
        <v>#VALUE!</v>
      </c>
      <c r="K1727" s="36" t="e">
        <f t="shared" si="132"/>
        <v>#VALUE!</v>
      </c>
      <c r="L1727" s="36" t="str">
        <f t="shared" si="133"/>
        <v/>
      </c>
      <c r="M1727" s="36" t="str">
        <f t="shared" si="134"/>
        <v>MQ250</v>
      </c>
    </row>
    <row r="1728" spans="1:13" hidden="1" x14ac:dyDescent="0.3">
      <c r="A1728" s="3"/>
      <c r="B1728" s="3"/>
      <c r="C1728" s="3"/>
      <c r="D1728" s="3"/>
      <c r="E1728" s="3"/>
      <c r="F1728" s="35"/>
      <c r="G1728" s="35"/>
      <c r="H1728" s="3"/>
      <c r="I1728" s="36" t="str">
        <f t="shared" si="130"/>
        <v/>
      </c>
      <c r="J1728" s="36" t="e">
        <f t="shared" si="131"/>
        <v>#VALUE!</v>
      </c>
      <c r="K1728" s="36" t="e">
        <f t="shared" si="132"/>
        <v>#VALUE!</v>
      </c>
      <c r="L1728" s="36" t="str">
        <f t="shared" si="133"/>
        <v/>
      </c>
      <c r="M1728" s="36" t="str">
        <f t="shared" si="134"/>
        <v>MQ250</v>
      </c>
    </row>
    <row r="1729" spans="1:13" hidden="1" x14ac:dyDescent="0.3">
      <c r="A1729" s="3"/>
      <c r="B1729" s="3"/>
      <c r="C1729" s="3"/>
      <c r="D1729" s="3"/>
      <c r="E1729" s="3"/>
      <c r="F1729" s="35"/>
      <c r="G1729" s="35"/>
      <c r="H1729" s="3"/>
      <c r="I1729" s="36" t="str">
        <f t="shared" si="130"/>
        <v/>
      </c>
      <c r="J1729" s="36" t="e">
        <f t="shared" si="131"/>
        <v>#VALUE!</v>
      </c>
      <c r="K1729" s="36" t="e">
        <f t="shared" si="132"/>
        <v>#VALUE!</v>
      </c>
      <c r="L1729" s="36" t="str">
        <f t="shared" si="133"/>
        <v/>
      </c>
      <c r="M1729" s="36" t="str">
        <f t="shared" si="134"/>
        <v>MQ250</v>
      </c>
    </row>
    <row r="1730" spans="1:13" hidden="1" x14ac:dyDescent="0.3">
      <c r="A1730" s="3"/>
      <c r="B1730" s="3"/>
      <c r="C1730" s="3"/>
      <c r="D1730" s="3"/>
      <c r="E1730" s="3"/>
      <c r="F1730" s="35"/>
      <c r="G1730" s="35"/>
      <c r="H1730" s="3"/>
      <c r="I1730" s="36" t="str">
        <f t="shared" si="130"/>
        <v/>
      </c>
      <c r="J1730" s="36" t="e">
        <f t="shared" si="131"/>
        <v>#VALUE!</v>
      </c>
      <c r="K1730" s="36" t="e">
        <f t="shared" si="132"/>
        <v>#VALUE!</v>
      </c>
      <c r="L1730" s="36" t="str">
        <f t="shared" si="133"/>
        <v/>
      </c>
      <c r="M1730" s="36" t="str">
        <f t="shared" si="134"/>
        <v>MQ250</v>
      </c>
    </row>
    <row r="1731" spans="1:13" hidden="1" x14ac:dyDescent="0.3">
      <c r="A1731" s="3"/>
      <c r="B1731" s="3"/>
      <c r="C1731" s="3"/>
      <c r="D1731" s="3"/>
      <c r="E1731" s="3"/>
      <c r="F1731" s="35"/>
      <c r="G1731" s="35"/>
      <c r="H1731" s="3"/>
      <c r="I1731" s="36" t="str">
        <f t="shared" ref="I1731:I1794" si="135">IF(OR(LEN(B1731)=9,LEN(B1731)=5),MID(B1731,1,4),MID(B1731,1,5))</f>
        <v/>
      </c>
      <c r="J1731" s="36" t="e">
        <f t="shared" ref="J1731:J1794" si="136">IF(MID(I1731,5,1)&lt;&gt;"",MID(I1731,4,2),MID(I1731,4,1))*1</f>
        <v>#VALUE!</v>
      </c>
      <c r="K1731" s="36" t="e">
        <f t="shared" ref="K1731:K1794" si="137">+MID(B1731,1,2)*1</f>
        <v>#VALUE!</v>
      </c>
      <c r="L1731" s="36" t="str">
        <f t="shared" ref="L1731:L1794" si="138">+MID(B1731,3,1)</f>
        <v/>
      </c>
      <c r="M1731" s="36" t="str">
        <f t="shared" ref="M1731:M1794" si="139">+IF(A1731="1FO","D3",IF(A1731="1CT","D4",IF(OR(A1731="PC2",A1731="RAB"),"MQ200","MQ250")))</f>
        <v>MQ250</v>
      </c>
    </row>
    <row r="1732" spans="1:13" hidden="1" x14ac:dyDescent="0.3">
      <c r="A1732" s="3"/>
      <c r="B1732" s="3"/>
      <c r="C1732" s="3"/>
      <c r="D1732" s="3"/>
      <c r="E1732" s="3"/>
      <c r="F1732" s="35"/>
      <c r="G1732" s="35"/>
      <c r="H1732" s="3"/>
      <c r="I1732" s="36" t="str">
        <f t="shared" si="135"/>
        <v/>
      </c>
      <c r="J1732" s="36" t="e">
        <f t="shared" si="136"/>
        <v>#VALUE!</v>
      </c>
      <c r="K1732" s="36" t="e">
        <f t="shared" si="137"/>
        <v>#VALUE!</v>
      </c>
      <c r="L1732" s="36" t="str">
        <f t="shared" si="138"/>
        <v/>
      </c>
      <c r="M1732" s="36" t="str">
        <f t="shared" si="139"/>
        <v>MQ250</v>
      </c>
    </row>
    <row r="1733" spans="1:13" hidden="1" x14ac:dyDescent="0.3">
      <c r="A1733" s="3"/>
      <c r="B1733" s="3"/>
      <c r="C1733" s="3"/>
      <c r="D1733" s="3"/>
      <c r="E1733" s="3"/>
      <c r="F1733" s="35"/>
      <c r="G1733" s="35"/>
      <c r="H1733" s="3"/>
      <c r="I1733" s="36" t="str">
        <f t="shared" si="135"/>
        <v/>
      </c>
      <c r="J1733" s="36" t="e">
        <f t="shared" si="136"/>
        <v>#VALUE!</v>
      </c>
      <c r="K1733" s="36" t="e">
        <f t="shared" si="137"/>
        <v>#VALUE!</v>
      </c>
      <c r="L1733" s="36" t="str">
        <f t="shared" si="138"/>
        <v/>
      </c>
      <c r="M1733" s="36" t="str">
        <f t="shared" si="139"/>
        <v>MQ250</v>
      </c>
    </row>
    <row r="1734" spans="1:13" hidden="1" x14ac:dyDescent="0.3">
      <c r="A1734" s="3"/>
      <c r="B1734" s="3"/>
      <c r="C1734" s="3"/>
      <c r="D1734" s="3"/>
      <c r="E1734" s="3"/>
      <c r="F1734" s="35"/>
      <c r="G1734" s="35"/>
      <c r="H1734" s="3"/>
      <c r="I1734" s="36" t="str">
        <f t="shared" si="135"/>
        <v/>
      </c>
      <c r="J1734" s="36" t="e">
        <f t="shared" si="136"/>
        <v>#VALUE!</v>
      </c>
      <c r="K1734" s="36" t="e">
        <f t="shared" si="137"/>
        <v>#VALUE!</v>
      </c>
      <c r="L1734" s="36" t="str">
        <f t="shared" si="138"/>
        <v/>
      </c>
      <c r="M1734" s="36" t="str">
        <f t="shared" si="139"/>
        <v>MQ250</v>
      </c>
    </row>
    <row r="1735" spans="1:13" hidden="1" x14ac:dyDescent="0.3">
      <c r="A1735" s="3"/>
      <c r="B1735" s="3"/>
      <c r="C1735" s="3"/>
      <c r="D1735" s="3"/>
      <c r="E1735" s="3"/>
      <c r="F1735" s="35"/>
      <c r="G1735" s="35"/>
      <c r="H1735" s="3"/>
      <c r="I1735" s="36" t="str">
        <f t="shared" si="135"/>
        <v/>
      </c>
      <c r="J1735" s="36" t="e">
        <f t="shared" si="136"/>
        <v>#VALUE!</v>
      </c>
      <c r="K1735" s="36" t="e">
        <f t="shared" si="137"/>
        <v>#VALUE!</v>
      </c>
      <c r="L1735" s="36" t="str">
        <f t="shared" si="138"/>
        <v/>
      </c>
      <c r="M1735" s="36" t="str">
        <f t="shared" si="139"/>
        <v>MQ250</v>
      </c>
    </row>
    <row r="1736" spans="1:13" hidden="1" x14ac:dyDescent="0.3">
      <c r="A1736" s="3"/>
      <c r="B1736" s="3"/>
      <c r="C1736" s="3"/>
      <c r="D1736" s="3"/>
      <c r="E1736" s="3"/>
      <c r="F1736" s="12"/>
      <c r="G1736" s="12"/>
      <c r="H1736" s="3"/>
      <c r="I1736" s="36" t="str">
        <f t="shared" si="135"/>
        <v/>
      </c>
      <c r="J1736" s="36" t="e">
        <f t="shared" si="136"/>
        <v>#VALUE!</v>
      </c>
      <c r="K1736" s="36" t="e">
        <f t="shared" si="137"/>
        <v>#VALUE!</v>
      </c>
      <c r="L1736" s="36" t="str">
        <f t="shared" si="138"/>
        <v/>
      </c>
      <c r="M1736" s="36" t="str">
        <f t="shared" si="139"/>
        <v>MQ250</v>
      </c>
    </row>
    <row r="1737" spans="1:13" hidden="1" x14ac:dyDescent="0.3">
      <c r="A1737" s="3"/>
      <c r="B1737" s="3"/>
      <c r="C1737" s="3"/>
      <c r="D1737" s="3"/>
      <c r="E1737" s="3"/>
      <c r="F1737" s="12"/>
      <c r="G1737" s="12"/>
      <c r="H1737" s="3"/>
      <c r="I1737" s="36" t="str">
        <f t="shared" si="135"/>
        <v/>
      </c>
      <c r="J1737" s="36" t="e">
        <f t="shared" si="136"/>
        <v>#VALUE!</v>
      </c>
      <c r="K1737" s="36" t="e">
        <f t="shared" si="137"/>
        <v>#VALUE!</v>
      </c>
      <c r="L1737" s="36" t="str">
        <f t="shared" si="138"/>
        <v/>
      </c>
      <c r="M1737" s="36" t="str">
        <f t="shared" si="139"/>
        <v>MQ250</v>
      </c>
    </row>
    <row r="1738" spans="1:13" hidden="1" x14ac:dyDescent="0.3">
      <c r="A1738" s="3"/>
      <c r="B1738" s="3"/>
      <c r="C1738" s="3"/>
      <c r="D1738" s="3"/>
      <c r="E1738" s="3"/>
      <c r="F1738" s="12"/>
      <c r="G1738" s="12"/>
      <c r="H1738" s="3"/>
      <c r="I1738" s="36" t="str">
        <f t="shared" si="135"/>
        <v/>
      </c>
      <c r="J1738" s="36" t="e">
        <f t="shared" si="136"/>
        <v>#VALUE!</v>
      </c>
      <c r="K1738" s="36" t="e">
        <f t="shared" si="137"/>
        <v>#VALUE!</v>
      </c>
      <c r="L1738" s="36" t="str">
        <f t="shared" si="138"/>
        <v/>
      </c>
      <c r="M1738" s="36" t="str">
        <f t="shared" si="139"/>
        <v>MQ250</v>
      </c>
    </row>
    <row r="1739" spans="1:13" hidden="1" x14ac:dyDescent="0.3">
      <c r="A1739" s="3"/>
      <c r="B1739" s="3"/>
      <c r="C1739" s="3"/>
      <c r="D1739" s="3"/>
      <c r="E1739" s="3"/>
      <c r="F1739" s="12"/>
      <c r="G1739" s="12"/>
      <c r="H1739" s="3"/>
      <c r="I1739" s="36" t="str">
        <f t="shared" si="135"/>
        <v/>
      </c>
      <c r="J1739" s="36" t="e">
        <f t="shared" si="136"/>
        <v>#VALUE!</v>
      </c>
      <c r="K1739" s="36" t="e">
        <f t="shared" si="137"/>
        <v>#VALUE!</v>
      </c>
      <c r="L1739" s="36" t="str">
        <f t="shared" si="138"/>
        <v/>
      </c>
      <c r="M1739" s="36" t="str">
        <f t="shared" si="139"/>
        <v>MQ250</v>
      </c>
    </row>
    <row r="1740" spans="1:13" hidden="1" x14ac:dyDescent="0.3">
      <c r="A1740" s="3"/>
      <c r="B1740" s="3"/>
      <c r="C1740" s="3"/>
      <c r="D1740" s="3"/>
      <c r="E1740" s="3"/>
      <c r="F1740" s="12"/>
      <c r="G1740" s="12"/>
      <c r="H1740" s="3"/>
      <c r="I1740" s="36" t="str">
        <f t="shared" si="135"/>
        <v/>
      </c>
      <c r="J1740" s="36" t="e">
        <f t="shared" si="136"/>
        <v>#VALUE!</v>
      </c>
      <c r="K1740" s="36" t="e">
        <f t="shared" si="137"/>
        <v>#VALUE!</v>
      </c>
      <c r="L1740" s="36" t="str">
        <f t="shared" si="138"/>
        <v/>
      </c>
      <c r="M1740" s="36" t="str">
        <f t="shared" si="139"/>
        <v>MQ250</v>
      </c>
    </row>
    <row r="1741" spans="1:13" hidden="1" x14ac:dyDescent="0.3">
      <c r="A1741" s="3"/>
      <c r="B1741" s="3"/>
      <c r="C1741" s="3"/>
      <c r="D1741" s="3"/>
      <c r="E1741" s="3"/>
      <c r="F1741" s="12"/>
      <c r="G1741" s="12"/>
      <c r="H1741" s="3"/>
      <c r="I1741" s="36" t="str">
        <f t="shared" si="135"/>
        <v/>
      </c>
      <c r="J1741" s="36" t="e">
        <f t="shared" si="136"/>
        <v>#VALUE!</v>
      </c>
      <c r="K1741" s="36" t="e">
        <f t="shared" si="137"/>
        <v>#VALUE!</v>
      </c>
      <c r="L1741" s="36" t="str">
        <f t="shared" si="138"/>
        <v/>
      </c>
      <c r="M1741" s="36" t="str">
        <f t="shared" si="139"/>
        <v>MQ250</v>
      </c>
    </row>
    <row r="1742" spans="1:13" hidden="1" x14ac:dyDescent="0.3">
      <c r="A1742" s="3"/>
      <c r="B1742" s="3"/>
      <c r="C1742" s="3"/>
      <c r="D1742" s="3"/>
      <c r="E1742" s="3"/>
      <c r="F1742" s="12"/>
      <c r="G1742" s="12"/>
      <c r="H1742" s="3"/>
      <c r="I1742" s="36" t="str">
        <f t="shared" si="135"/>
        <v/>
      </c>
      <c r="J1742" s="36" t="e">
        <f t="shared" si="136"/>
        <v>#VALUE!</v>
      </c>
      <c r="K1742" s="36" t="e">
        <f t="shared" si="137"/>
        <v>#VALUE!</v>
      </c>
      <c r="L1742" s="36" t="str">
        <f t="shared" si="138"/>
        <v/>
      </c>
      <c r="M1742" s="36" t="str">
        <f t="shared" si="139"/>
        <v>MQ250</v>
      </c>
    </row>
    <row r="1743" spans="1:13" hidden="1" x14ac:dyDescent="0.3">
      <c r="A1743" s="3"/>
      <c r="B1743" s="3"/>
      <c r="C1743" s="3"/>
      <c r="D1743" s="3"/>
      <c r="E1743" s="3"/>
      <c r="F1743" s="12"/>
      <c r="G1743" s="12"/>
      <c r="H1743" s="3"/>
      <c r="I1743" s="36" t="str">
        <f t="shared" si="135"/>
        <v/>
      </c>
      <c r="J1743" s="36" t="e">
        <f t="shared" si="136"/>
        <v>#VALUE!</v>
      </c>
      <c r="K1743" s="36" t="e">
        <f t="shared" si="137"/>
        <v>#VALUE!</v>
      </c>
      <c r="L1743" s="36" t="str">
        <f t="shared" si="138"/>
        <v/>
      </c>
      <c r="M1743" s="36" t="str">
        <f t="shared" si="139"/>
        <v>MQ250</v>
      </c>
    </row>
    <row r="1744" spans="1:13" hidden="1" x14ac:dyDescent="0.3">
      <c r="A1744" s="3"/>
      <c r="B1744" s="3"/>
      <c r="C1744" s="3"/>
      <c r="D1744" s="3"/>
      <c r="E1744" s="3"/>
      <c r="F1744" s="12"/>
      <c r="G1744" s="12"/>
      <c r="H1744" s="3"/>
      <c r="I1744" s="36" t="str">
        <f t="shared" si="135"/>
        <v/>
      </c>
      <c r="J1744" s="36" t="e">
        <f t="shared" si="136"/>
        <v>#VALUE!</v>
      </c>
      <c r="K1744" s="36" t="e">
        <f t="shared" si="137"/>
        <v>#VALUE!</v>
      </c>
      <c r="L1744" s="36" t="str">
        <f t="shared" si="138"/>
        <v/>
      </c>
      <c r="M1744" s="36" t="str">
        <f t="shared" si="139"/>
        <v>MQ250</v>
      </c>
    </row>
    <row r="1745" spans="1:13" hidden="1" x14ac:dyDescent="0.3">
      <c r="A1745" s="3"/>
      <c r="B1745" s="3"/>
      <c r="C1745" s="3"/>
      <c r="D1745" s="3"/>
      <c r="E1745" s="3"/>
      <c r="F1745" s="12"/>
      <c r="G1745" s="12"/>
      <c r="H1745" s="3"/>
      <c r="I1745" s="36" t="str">
        <f t="shared" si="135"/>
        <v/>
      </c>
      <c r="J1745" s="36" t="e">
        <f t="shared" si="136"/>
        <v>#VALUE!</v>
      </c>
      <c r="K1745" s="36" t="e">
        <f t="shared" si="137"/>
        <v>#VALUE!</v>
      </c>
      <c r="L1745" s="36" t="str">
        <f t="shared" si="138"/>
        <v/>
      </c>
      <c r="M1745" s="36" t="str">
        <f t="shared" si="139"/>
        <v>MQ250</v>
      </c>
    </row>
    <row r="1746" spans="1:13" hidden="1" x14ac:dyDescent="0.3">
      <c r="A1746" s="3"/>
      <c r="B1746" s="3"/>
      <c r="C1746" s="3"/>
      <c r="D1746" s="3"/>
      <c r="E1746" s="3"/>
      <c r="F1746" s="35"/>
      <c r="G1746" s="35"/>
      <c r="H1746" s="3"/>
      <c r="I1746" s="36" t="str">
        <f t="shared" si="135"/>
        <v/>
      </c>
      <c r="J1746" s="36" t="e">
        <f t="shared" si="136"/>
        <v>#VALUE!</v>
      </c>
      <c r="K1746" s="36" t="e">
        <f t="shared" si="137"/>
        <v>#VALUE!</v>
      </c>
      <c r="L1746" s="36" t="str">
        <f t="shared" si="138"/>
        <v/>
      </c>
      <c r="M1746" s="36" t="str">
        <f t="shared" si="139"/>
        <v>MQ250</v>
      </c>
    </row>
    <row r="1747" spans="1:13" hidden="1" x14ac:dyDescent="0.3">
      <c r="A1747" s="3"/>
      <c r="B1747" s="3"/>
      <c r="C1747" s="3"/>
      <c r="D1747" s="3"/>
      <c r="E1747" s="3"/>
      <c r="F1747" s="35"/>
      <c r="G1747" s="35"/>
      <c r="H1747" s="3"/>
      <c r="I1747" s="36" t="str">
        <f t="shared" si="135"/>
        <v/>
      </c>
      <c r="J1747" s="36" t="e">
        <f t="shared" si="136"/>
        <v>#VALUE!</v>
      </c>
      <c r="K1747" s="36" t="e">
        <f t="shared" si="137"/>
        <v>#VALUE!</v>
      </c>
      <c r="L1747" s="36" t="str">
        <f t="shared" si="138"/>
        <v/>
      </c>
      <c r="M1747" s="36" t="str">
        <f t="shared" si="139"/>
        <v>MQ250</v>
      </c>
    </row>
    <row r="1748" spans="1:13" hidden="1" x14ac:dyDescent="0.3">
      <c r="A1748" s="3"/>
      <c r="B1748" s="3"/>
      <c r="C1748" s="3"/>
      <c r="D1748" s="3"/>
      <c r="E1748" s="3"/>
      <c r="F1748" s="12"/>
      <c r="G1748" s="12"/>
      <c r="H1748" s="3"/>
      <c r="I1748" s="36" t="str">
        <f t="shared" si="135"/>
        <v/>
      </c>
      <c r="J1748" s="36" t="e">
        <f t="shared" si="136"/>
        <v>#VALUE!</v>
      </c>
      <c r="K1748" s="36" t="e">
        <f t="shared" si="137"/>
        <v>#VALUE!</v>
      </c>
      <c r="L1748" s="36" t="str">
        <f t="shared" si="138"/>
        <v/>
      </c>
      <c r="M1748" s="36" t="str">
        <f t="shared" si="139"/>
        <v>MQ250</v>
      </c>
    </row>
    <row r="1749" spans="1:13" hidden="1" x14ac:dyDescent="0.3">
      <c r="A1749" s="3"/>
      <c r="B1749" s="3"/>
      <c r="C1749" s="3"/>
      <c r="D1749" s="3"/>
      <c r="E1749" s="3"/>
      <c r="F1749" s="12"/>
      <c r="G1749" s="12"/>
      <c r="H1749" s="3"/>
      <c r="I1749" s="36" t="str">
        <f t="shared" si="135"/>
        <v/>
      </c>
      <c r="J1749" s="36" t="e">
        <f t="shared" si="136"/>
        <v>#VALUE!</v>
      </c>
      <c r="K1749" s="36" t="e">
        <f t="shared" si="137"/>
        <v>#VALUE!</v>
      </c>
      <c r="L1749" s="36" t="str">
        <f t="shared" si="138"/>
        <v/>
      </c>
      <c r="M1749" s="36" t="str">
        <f t="shared" si="139"/>
        <v>MQ250</v>
      </c>
    </row>
    <row r="1750" spans="1:13" hidden="1" x14ac:dyDescent="0.3">
      <c r="A1750" s="3"/>
      <c r="B1750" s="3"/>
      <c r="C1750" s="3"/>
      <c r="D1750" s="3"/>
      <c r="E1750" s="3"/>
      <c r="F1750" s="12"/>
      <c r="G1750" s="12"/>
      <c r="H1750" s="3"/>
      <c r="I1750" s="36" t="str">
        <f t="shared" si="135"/>
        <v/>
      </c>
      <c r="J1750" s="36" t="e">
        <f t="shared" si="136"/>
        <v>#VALUE!</v>
      </c>
      <c r="K1750" s="36" t="e">
        <f t="shared" si="137"/>
        <v>#VALUE!</v>
      </c>
      <c r="L1750" s="36" t="str">
        <f t="shared" si="138"/>
        <v/>
      </c>
      <c r="M1750" s="36" t="str">
        <f t="shared" si="139"/>
        <v>MQ250</v>
      </c>
    </row>
    <row r="1751" spans="1:13" hidden="1" x14ac:dyDescent="0.3">
      <c r="A1751" s="3"/>
      <c r="B1751" s="3"/>
      <c r="C1751" s="3"/>
      <c r="D1751" s="3"/>
      <c r="E1751" s="3"/>
      <c r="F1751" s="12"/>
      <c r="G1751" s="12"/>
      <c r="H1751" s="3"/>
      <c r="I1751" s="36" t="str">
        <f t="shared" si="135"/>
        <v/>
      </c>
      <c r="J1751" s="36" t="e">
        <f t="shared" si="136"/>
        <v>#VALUE!</v>
      </c>
      <c r="K1751" s="36" t="e">
        <f t="shared" si="137"/>
        <v>#VALUE!</v>
      </c>
      <c r="L1751" s="36" t="str">
        <f t="shared" si="138"/>
        <v/>
      </c>
      <c r="M1751" s="36" t="str">
        <f t="shared" si="139"/>
        <v>MQ250</v>
      </c>
    </row>
    <row r="1752" spans="1:13" hidden="1" x14ac:dyDescent="0.3">
      <c r="A1752" s="3"/>
      <c r="B1752" s="3"/>
      <c r="C1752" s="3"/>
      <c r="D1752" s="3"/>
      <c r="E1752" s="3"/>
      <c r="F1752" s="12"/>
      <c r="G1752" s="12"/>
      <c r="H1752" s="3"/>
      <c r="I1752" s="36" t="str">
        <f t="shared" si="135"/>
        <v/>
      </c>
      <c r="J1752" s="36" t="e">
        <f t="shared" si="136"/>
        <v>#VALUE!</v>
      </c>
      <c r="K1752" s="36" t="e">
        <f t="shared" si="137"/>
        <v>#VALUE!</v>
      </c>
      <c r="L1752" s="36" t="str">
        <f t="shared" si="138"/>
        <v/>
      </c>
      <c r="M1752" s="36" t="str">
        <f t="shared" si="139"/>
        <v>MQ250</v>
      </c>
    </row>
    <row r="1753" spans="1:13" hidden="1" x14ac:dyDescent="0.3">
      <c r="A1753" s="3"/>
      <c r="B1753" s="3"/>
      <c r="C1753" s="3"/>
      <c r="D1753" s="3"/>
      <c r="E1753" s="3"/>
      <c r="F1753" s="12"/>
      <c r="G1753" s="12"/>
      <c r="H1753" s="3"/>
      <c r="I1753" s="36" t="str">
        <f t="shared" si="135"/>
        <v/>
      </c>
      <c r="J1753" s="36" t="e">
        <f t="shared" si="136"/>
        <v>#VALUE!</v>
      </c>
      <c r="K1753" s="36" t="e">
        <f t="shared" si="137"/>
        <v>#VALUE!</v>
      </c>
      <c r="L1753" s="36" t="str">
        <f t="shared" si="138"/>
        <v/>
      </c>
      <c r="M1753" s="36" t="str">
        <f t="shared" si="139"/>
        <v>MQ250</v>
      </c>
    </row>
    <row r="1754" spans="1:13" hidden="1" x14ac:dyDescent="0.3">
      <c r="A1754" s="3"/>
      <c r="B1754" s="3"/>
      <c r="C1754" s="3"/>
      <c r="D1754" s="3"/>
      <c r="E1754" s="3"/>
      <c r="F1754" s="12"/>
      <c r="G1754" s="12"/>
      <c r="H1754" s="3"/>
      <c r="I1754" s="36" t="str">
        <f t="shared" si="135"/>
        <v/>
      </c>
      <c r="J1754" s="36" t="e">
        <f t="shared" si="136"/>
        <v>#VALUE!</v>
      </c>
      <c r="K1754" s="36" t="e">
        <f t="shared" si="137"/>
        <v>#VALUE!</v>
      </c>
      <c r="L1754" s="36" t="str">
        <f t="shared" si="138"/>
        <v/>
      </c>
      <c r="M1754" s="36" t="str">
        <f t="shared" si="139"/>
        <v>MQ250</v>
      </c>
    </row>
    <row r="1755" spans="1:13" hidden="1" x14ac:dyDescent="0.3">
      <c r="A1755" s="3"/>
      <c r="B1755" s="3"/>
      <c r="C1755" s="3"/>
      <c r="D1755" s="3"/>
      <c r="E1755" s="3"/>
      <c r="F1755" s="12"/>
      <c r="G1755" s="12"/>
      <c r="H1755" s="3"/>
      <c r="I1755" s="36" t="str">
        <f t="shared" si="135"/>
        <v/>
      </c>
      <c r="J1755" s="36" t="e">
        <f t="shared" si="136"/>
        <v>#VALUE!</v>
      </c>
      <c r="K1755" s="36" t="e">
        <f t="shared" si="137"/>
        <v>#VALUE!</v>
      </c>
      <c r="L1755" s="36" t="str">
        <f t="shared" si="138"/>
        <v/>
      </c>
      <c r="M1755" s="36" t="str">
        <f t="shared" si="139"/>
        <v>MQ250</v>
      </c>
    </row>
    <row r="1756" spans="1:13" hidden="1" x14ac:dyDescent="0.3">
      <c r="A1756" s="3"/>
      <c r="B1756" s="3"/>
      <c r="C1756" s="3"/>
      <c r="D1756" s="3"/>
      <c r="E1756" s="3"/>
      <c r="F1756" s="12"/>
      <c r="G1756" s="12"/>
      <c r="H1756" s="3"/>
      <c r="I1756" s="36" t="str">
        <f t="shared" si="135"/>
        <v/>
      </c>
      <c r="J1756" s="36" t="e">
        <f t="shared" si="136"/>
        <v>#VALUE!</v>
      </c>
      <c r="K1756" s="36" t="e">
        <f t="shared" si="137"/>
        <v>#VALUE!</v>
      </c>
      <c r="L1756" s="36" t="str">
        <f t="shared" si="138"/>
        <v/>
      </c>
      <c r="M1756" s="36" t="str">
        <f t="shared" si="139"/>
        <v>MQ250</v>
      </c>
    </row>
    <row r="1757" spans="1:13" hidden="1" x14ac:dyDescent="0.3">
      <c r="A1757" s="3"/>
      <c r="B1757" s="3"/>
      <c r="C1757" s="3"/>
      <c r="D1757" s="3"/>
      <c r="E1757" s="3"/>
      <c r="F1757" s="35"/>
      <c r="G1757" s="35"/>
      <c r="H1757" s="3"/>
      <c r="I1757" s="36" t="str">
        <f t="shared" si="135"/>
        <v/>
      </c>
      <c r="J1757" s="36" t="e">
        <f t="shared" si="136"/>
        <v>#VALUE!</v>
      </c>
      <c r="K1757" s="36" t="e">
        <f t="shared" si="137"/>
        <v>#VALUE!</v>
      </c>
      <c r="L1757" s="36" t="str">
        <f t="shared" si="138"/>
        <v/>
      </c>
      <c r="M1757" s="36" t="str">
        <f t="shared" si="139"/>
        <v>MQ250</v>
      </c>
    </row>
    <row r="1758" spans="1:13" hidden="1" x14ac:dyDescent="0.3">
      <c r="A1758" s="3"/>
      <c r="B1758" s="3"/>
      <c r="C1758" s="3"/>
      <c r="D1758" s="3"/>
      <c r="E1758" s="3"/>
      <c r="F1758" s="35"/>
      <c r="G1758" s="35"/>
      <c r="H1758" s="3"/>
      <c r="I1758" s="36" t="str">
        <f t="shared" si="135"/>
        <v/>
      </c>
      <c r="J1758" s="36" t="e">
        <f t="shared" si="136"/>
        <v>#VALUE!</v>
      </c>
      <c r="K1758" s="36" t="e">
        <f t="shared" si="137"/>
        <v>#VALUE!</v>
      </c>
      <c r="L1758" s="36" t="str">
        <f t="shared" si="138"/>
        <v/>
      </c>
      <c r="M1758" s="36" t="str">
        <f t="shared" si="139"/>
        <v>MQ250</v>
      </c>
    </row>
    <row r="1759" spans="1:13" hidden="1" x14ac:dyDescent="0.3">
      <c r="A1759" s="3"/>
      <c r="B1759" s="3"/>
      <c r="C1759" s="3"/>
      <c r="D1759" s="3"/>
      <c r="E1759" s="3"/>
      <c r="F1759" s="12"/>
      <c r="G1759" s="12"/>
      <c r="H1759" s="3"/>
      <c r="I1759" s="36" t="str">
        <f t="shared" si="135"/>
        <v/>
      </c>
      <c r="J1759" s="36" t="e">
        <f t="shared" si="136"/>
        <v>#VALUE!</v>
      </c>
      <c r="K1759" s="36" t="e">
        <f t="shared" si="137"/>
        <v>#VALUE!</v>
      </c>
      <c r="L1759" s="36" t="str">
        <f t="shared" si="138"/>
        <v/>
      </c>
      <c r="M1759" s="36" t="str">
        <f t="shared" si="139"/>
        <v>MQ250</v>
      </c>
    </row>
    <row r="1760" spans="1:13" hidden="1" x14ac:dyDescent="0.3">
      <c r="A1760" s="3"/>
      <c r="B1760" s="3"/>
      <c r="C1760" s="3"/>
      <c r="D1760" s="3"/>
      <c r="E1760" s="3"/>
      <c r="F1760" s="12"/>
      <c r="G1760" s="12"/>
      <c r="H1760" s="3"/>
      <c r="I1760" s="36" t="str">
        <f t="shared" si="135"/>
        <v/>
      </c>
      <c r="J1760" s="36" t="e">
        <f t="shared" si="136"/>
        <v>#VALUE!</v>
      </c>
      <c r="K1760" s="36" t="e">
        <f t="shared" si="137"/>
        <v>#VALUE!</v>
      </c>
      <c r="L1760" s="36" t="str">
        <f t="shared" si="138"/>
        <v/>
      </c>
      <c r="M1760" s="36" t="str">
        <f t="shared" si="139"/>
        <v>MQ250</v>
      </c>
    </row>
    <row r="1761" spans="1:13" hidden="1" x14ac:dyDescent="0.3">
      <c r="A1761" s="3"/>
      <c r="B1761" s="3"/>
      <c r="C1761" s="3"/>
      <c r="D1761" s="3"/>
      <c r="E1761" s="3"/>
      <c r="F1761" s="12"/>
      <c r="G1761" s="12"/>
      <c r="H1761" s="3"/>
      <c r="I1761" s="36" t="str">
        <f t="shared" si="135"/>
        <v/>
      </c>
      <c r="J1761" s="36" t="e">
        <f t="shared" si="136"/>
        <v>#VALUE!</v>
      </c>
      <c r="K1761" s="36" t="e">
        <f t="shared" si="137"/>
        <v>#VALUE!</v>
      </c>
      <c r="L1761" s="36" t="str">
        <f t="shared" si="138"/>
        <v/>
      </c>
      <c r="M1761" s="36" t="str">
        <f t="shared" si="139"/>
        <v>MQ250</v>
      </c>
    </row>
    <row r="1762" spans="1:13" hidden="1" x14ac:dyDescent="0.3">
      <c r="A1762" s="3"/>
      <c r="B1762" s="3"/>
      <c r="C1762" s="3"/>
      <c r="D1762" s="3"/>
      <c r="E1762" s="3"/>
      <c r="F1762" s="12"/>
      <c r="G1762" s="12"/>
      <c r="H1762" s="3"/>
      <c r="I1762" s="36" t="str">
        <f t="shared" si="135"/>
        <v/>
      </c>
      <c r="J1762" s="36" t="e">
        <f t="shared" si="136"/>
        <v>#VALUE!</v>
      </c>
      <c r="K1762" s="36" t="e">
        <f t="shared" si="137"/>
        <v>#VALUE!</v>
      </c>
      <c r="L1762" s="36" t="str">
        <f t="shared" si="138"/>
        <v/>
      </c>
      <c r="M1762" s="36" t="str">
        <f t="shared" si="139"/>
        <v>MQ250</v>
      </c>
    </row>
    <row r="1763" spans="1:13" hidden="1" x14ac:dyDescent="0.3">
      <c r="A1763" s="3"/>
      <c r="B1763" s="3"/>
      <c r="C1763" s="3"/>
      <c r="D1763" s="3"/>
      <c r="E1763" s="3"/>
      <c r="F1763" s="12"/>
      <c r="G1763" s="12"/>
      <c r="H1763" s="3"/>
      <c r="I1763" s="36" t="str">
        <f t="shared" si="135"/>
        <v/>
      </c>
      <c r="J1763" s="36" t="e">
        <f t="shared" si="136"/>
        <v>#VALUE!</v>
      </c>
      <c r="K1763" s="36" t="e">
        <f t="shared" si="137"/>
        <v>#VALUE!</v>
      </c>
      <c r="L1763" s="36" t="str">
        <f t="shared" si="138"/>
        <v/>
      </c>
      <c r="M1763" s="36" t="str">
        <f t="shared" si="139"/>
        <v>MQ250</v>
      </c>
    </row>
    <row r="1764" spans="1:13" hidden="1" x14ac:dyDescent="0.3">
      <c r="A1764" s="3"/>
      <c r="B1764" s="3"/>
      <c r="C1764" s="3"/>
      <c r="D1764" s="3"/>
      <c r="E1764" s="3"/>
      <c r="F1764" s="12"/>
      <c r="G1764" s="12"/>
      <c r="H1764" s="3"/>
      <c r="I1764" s="36" t="str">
        <f t="shared" si="135"/>
        <v/>
      </c>
      <c r="J1764" s="36" t="e">
        <f t="shared" si="136"/>
        <v>#VALUE!</v>
      </c>
      <c r="K1764" s="36" t="e">
        <f t="shared" si="137"/>
        <v>#VALUE!</v>
      </c>
      <c r="L1764" s="36" t="str">
        <f t="shared" si="138"/>
        <v/>
      </c>
      <c r="M1764" s="36" t="str">
        <f t="shared" si="139"/>
        <v>MQ250</v>
      </c>
    </row>
    <row r="1765" spans="1:13" hidden="1" x14ac:dyDescent="0.3">
      <c r="A1765" s="3"/>
      <c r="B1765" s="3"/>
      <c r="C1765" s="3"/>
      <c r="D1765" s="3"/>
      <c r="E1765" s="3"/>
      <c r="F1765" s="35"/>
      <c r="G1765" s="35"/>
      <c r="H1765" s="3"/>
      <c r="I1765" s="36" t="str">
        <f t="shared" si="135"/>
        <v/>
      </c>
      <c r="J1765" s="36" t="e">
        <f t="shared" si="136"/>
        <v>#VALUE!</v>
      </c>
      <c r="K1765" s="36" t="e">
        <f t="shared" si="137"/>
        <v>#VALUE!</v>
      </c>
      <c r="L1765" s="36" t="str">
        <f t="shared" si="138"/>
        <v/>
      </c>
      <c r="M1765" s="36" t="str">
        <f t="shared" si="139"/>
        <v>MQ250</v>
      </c>
    </row>
    <row r="1766" spans="1:13" hidden="1" x14ac:dyDescent="0.3">
      <c r="A1766" s="3"/>
      <c r="B1766" s="3"/>
      <c r="C1766" s="3"/>
      <c r="D1766" s="3"/>
      <c r="E1766" s="3"/>
      <c r="F1766" s="12"/>
      <c r="G1766" s="12"/>
      <c r="H1766" s="3"/>
      <c r="I1766" s="36" t="str">
        <f t="shared" si="135"/>
        <v/>
      </c>
      <c r="J1766" s="36" t="e">
        <f t="shared" si="136"/>
        <v>#VALUE!</v>
      </c>
      <c r="K1766" s="36" t="e">
        <f t="shared" si="137"/>
        <v>#VALUE!</v>
      </c>
      <c r="L1766" s="36" t="str">
        <f t="shared" si="138"/>
        <v/>
      </c>
      <c r="M1766" s="36" t="str">
        <f t="shared" si="139"/>
        <v>MQ250</v>
      </c>
    </row>
    <row r="1767" spans="1:13" hidden="1" x14ac:dyDescent="0.3">
      <c r="A1767" s="3"/>
      <c r="B1767" s="3"/>
      <c r="C1767" s="3"/>
      <c r="D1767" s="3"/>
      <c r="E1767" s="3"/>
      <c r="F1767" s="12"/>
      <c r="G1767" s="12"/>
      <c r="H1767" s="3"/>
      <c r="I1767" s="36" t="str">
        <f t="shared" si="135"/>
        <v/>
      </c>
      <c r="J1767" s="36" t="e">
        <f t="shared" si="136"/>
        <v>#VALUE!</v>
      </c>
      <c r="K1767" s="36" t="e">
        <f t="shared" si="137"/>
        <v>#VALUE!</v>
      </c>
      <c r="L1767" s="36" t="str">
        <f t="shared" si="138"/>
        <v/>
      </c>
      <c r="M1767" s="36" t="str">
        <f t="shared" si="139"/>
        <v>MQ250</v>
      </c>
    </row>
    <row r="1768" spans="1:13" hidden="1" x14ac:dyDescent="0.3">
      <c r="A1768" s="3"/>
      <c r="B1768" s="3"/>
      <c r="C1768" s="3"/>
      <c r="D1768" s="3"/>
      <c r="E1768" s="3"/>
      <c r="F1768" s="12"/>
      <c r="G1768" s="12"/>
      <c r="H1768" s="3"/>
      <c r="I1768" s="36" t="str">
        <f t="shared" si="135"/>
        <v/>
      </c>
      <c r="J1768" s="36" t="e">
        <f t="shared" si="136"/>
        <v>#VALUE!</v>
      </c>
      <c r="K1768" s="36" t="e">
        <f t="shared" si="137"/>
        <v>#VALUE!</v>
      </c>
      <c r="L1768" s="36" t="str">
        <f t="shared" si="138"/>
        <v/>
      </c>
      <c r="M1768" s="36" t="str">
        <f t="shared" si="139"/>
        <v>MQ250</v>
      </c>
    </row>
    <row r="1769" spans="1:13" hidden="1" x14ac:dyDescent="0.3">
      <c r="A1769" s="3"/>
      <c r="B1769" s="3"/>
      <c r="C1769" s="3"/>
      <c r="D1769" s="3"/>
      <c r="E1769" s="3"/>
      <c r="F1769" s="12"/>
      <c r="G1769" s="12"/>
      <c r="H1769" s="3"/>
      <c r="I1769" s="36" t="str">
        <f t="shared" si="135"/>
        <v/>
      </c>
      <c r="J1769" s="36" t="e">
        <f t="shared" si="136"/>
        <v>#VALUE!</v>
      </c>
      <c r="K1769" s="36" t="e">
        <f t="shared" si="137"/>
        <v>#VALUE!</v>
      </c>
      <c r="L1769" s="36" t="str">
        <f t="shared" si="138"/>
        <v/>
      </c>
      <c r="M1769" s="36" t="str">
        <f t="shared" si="139"/>
        <v>MQ250</v>
      </c>
    </row>
    <row r="1770" spans="1:13" hidden="1" x14ac:dyDescent="0.3">
      <c r="A1770" s="3"/>
      <c r="B1770" s="3"/>
      <c r="C1770" s="3"/>
      <c r="D1770" s="3"/>
      <c r="E1770" s="3"/>
      <c r="F1770" s="12"/>
      <c r="G1770" s="12"/>
      <c r="H1770" s="3"/>
      <c r="I1770" s="36" t="str">
        <f t="shared" si="135"/>
        <v/>
      </c>
      <c r="J1770" s="36" t="e">
        <f t="shared" si="136"/>
        <v>#VALUE!</v>
      </c>
      <c r="K1770" s="36" t="e">
        <f t="shared" si="137"/>
        <v>#VALUE!</v>
      </c>
      <c r="L1770" s="36" t="str">
        <f t="shared" si="138"/>
        <v/>
      </c>
      <c r="M1770" s="36" t="str">
        <f t="shared" si="139"/>
        <v>MQ250</v>
      </c>
    </row>
    <row r="1771" spans="1:13" hidden="1" x14ac:dyDescent="0.3">
      <c r="A1771" s="3"/>
      <c r="B1771" s="3"/>
      <c r="C1771" s="3"/>
      <c r="D1771" s="3"/>
      <c r="E1771" s="3"/>
      <c r="F1771" s="12"/>
      <c r="G1771" s="12"/>
      <c r="H1771" s="3"/>
      <c r="I1771" s="36" t="str">
        <f t="shared" si="135"/>
        <v/>
      </c>
      <c r="J1771" s="36" t="e">
        <f t="shared" si="136"/>
        <v>#VALUE!</v>
      </c>
      <c r="K1771" s="36" t="e">
        <f t="shared" si="137"/>
        <v>#VALUE!</v>
      </c>
      <c r="L1771" s="36" t="str">
        <f t="shared" si="138"/>
        <v/>
      </c>
      <c r="M1771" s="36" t="str">
        <f t="shared" si="139"/>
        <v>MQ250</v>
      </c>
    </row>
    <row r="1772" spans="1:13" hidden="1" x14ac:dyDescent="0.3">
      <c r="A1772" s="3"/>
      <c r="B1772" s="3"/>
      <c r="C1772" s="3"/>
      <c r="D1772" s="3"/>
      <c r="E1772" s="3"/>
      <c r="F1772" s="12"/>
      <c r="G1772" s="12"/>
      <c r="H1772" s="3"/>
      <c r="I1772" s="36" t="str">
        <f t="shared" si="135"/>
        <v/>
      </c>
      <c r="J1772" s="36" t="e">
        <f t="shared" si="136"/>
        <v>#VALUE!</v>
      </c>
      <c r="K1772" s="36" t="e">
        <f t="shared" si="137"/>
        <v>#VALUE!</v>
      </c>
      <c r="L1772" s="36" t="str">
        <f t="shared" si="138"/>
        <v/>
      </c>
      <c r="M1772" s="36" t="str">
        <f t="shared" si="139"/>
        <v>MQ250</v>
      </c>
    </row>
    <row r="1773" spans="1:13" hidden="1" x14ac:dyDescent="0.3">
      <c r="A1773" s="3"/>
      <c r="B1773" s="3"/>
      <c r="C1773" s="3"/>
      <c r="D1773" s="3"/>
      <c r="E1773" s="3"/>
      <c r="F1773" s="12"/>
      <c r="G1773" s="12"/>
      <c r="H1773" s="3"/>
      <c r="I1773" s="36" t="str">
        <f t="shared" si="135"/>
        <v/>
      </c>
      <c r="J1773" s="36" t="e">
        <f t="shared" si="136"/>
        <v>#VALUE!</v>
      </c>
      <c r="K1773" s="36" t="e">
        <f t="shared" si="137"/>
        <v>#VALUE!</v>
      </c>
      <c r="L1773" s="36" t="str">
        <f t="shared" si="138"/>
        <v/>
      </c>
      <c r="M1773" s="36" t="str">
        <f t="shared" si="139"/>
        <v>MQ250</v>
      </c>
    </row>
    <row r="1774" spans="1:13" hidden="1" x14ac:dyDescent="0.3">
      <c r="A1774" s="3"/>
      <c r="B1774" s="3"/>
      <c r="C1774" s="3"/>
      <c r="D1774" s="3"/>
      <c r="E1774" s="3"/>
      <c r="F1774" s="12"/>
      <c r="G1774" s="12"/>
      <c r="H1774" s="3"/>
      <c r="I1774" s="36" t="str">
        <f t="shared" si="135"/>
        <v/>
      </c>
      <c r="J1774" s="36" t="e">
        <f t="shared" si="136"/>
        <v>#VALUE!</v>
      </c>
      <c r="K1774" s="36" t="e">
        <f t="shared" si="137"/>
        <v>#VALUE!</v>
      </c>
      <c r="L1774" s="36" t="str">
        <f t="shared" si="138"/>
        <v/>
      </c>
      <c r="M1774" s="36" t="str">
        <f t="shared" si="139"/>
        <v>MQ250</v>
      </c>
    </row>
    <row r="1775" spans="1:13" hidden="1" x14ac:dyDescent="0.3">
      <c r="A1775" s="3"/>
      <c r="B1775" s="3"/>
      <c r="C1775" s="3"/>
      <c r="D1775" s="3"/>
      <c r="E1775" s="3"/>
      <c r="F1775" s="12"/>
      <c r="G1775" s="12"/>
      <c r="H1775" s="3"/>
      <c r="I1775" s="36" t="str">
        <f t="shared" si="135"/>
        <v/>
      </c>
      <c r="J1775" s="36" t="e">
        <f t="shared" si="136"/>
        <v>#VALUE!</v>
      </c>
      <c r="K1775" s="36" t="e">
        <f t="shared" si="137"/>
        <v>#VALUE!</v>
      </c>
      <c r="L1775" s="36" t="str">
        <f t="shared" si="138"/>
        <v/>
      </c>
      <c r="M1775" s="36" t="str">
        <f t="shared" si="139"/>
        <v>MQ250</v>
      </c>
    </row>
    <row r="1776" spans="1:13" hidden="1" x14ac:dyDescent="0.3">
      <c r="A1776" s="3"/>
      <c r="B1776" s="3"/>
      <c r="C1776" s="3"/>
      <c r="D1776" s="3"/>
      <c r="E1776" s="3"/>
      <c r="F1776" s="12"/>
      <c r="G1776" s="12"/>
      <c r="H1776" s="3"/>
      <c r="I1776" s="36" t="str">
        <f t="shared" si="135"/>
        <v/>
      </c>
      <c r="J1776" s="36" t="e">
        <f t="shared" si="136"/>
        <v>#VALUE!</v>
      </c>
      <c r="K1776" s="36" t="e">
        <f t="shared" si="137"/>
        <v>#VALUE!</v>
      </c>
      <c r="L1776" s="36" t="str">
        <f t="shared" si="138"/>
        <v/>
      </c>
      <c r="M1776" s="36" t="str">
        <f t="shared" si="139"/>
        <v>MQ250</v>
      </c>
    </row>
    <row r="1777" spans="1:13" hidden="1" x14ac:dyDescent="0.3">
      <c r="A1777" s="3"/>
      <c r="B1777" s="3"/>
      <c r="C1777" s="3"/>
      <c r="D1777" s="3"/>
      <c r="E1777" s="3"/>
      <c r="F1777" s="12"/>
      <c r="G1777" s="12"/>
      <c r="H1777" s="3"/>
      <c r="I1777" s="36" t="str">
        <f t="shared" si="135"/>
        <v/>
      </c>
      <c r="J1777" s="36" t="e">
        <f t="shared" si="136"/>
        <v>#VALUE!</v>
      </c>
      <c r="K1777" s="36" t="e">
        <f t="shared" si="137"/>
        <v>#VALUE!</v>
      </c>
      <c r="L1777" s="36" t="str">
        <f t="shared" si="138"/>
        <v/>
      </c>
      <c r="M1777" s="36" t="str">
        <f t="shared" si="139"/>
        <v>MQ250</v>
      </c>
    </row>
    <row r="1778" spans="1:13" hidden="1" x14ac:dyDescent="0.3">
      <c r="A1778" s="3"/>
      <c r="B1778" s="3"/>
      <c r="C1778" s="3"/>
      <c r="D1778" s="3"/>
      <c r="E1778" s="3"/>
      <c r="F1778" s="12"/>
      <c r="G1778" s="12"/>
      <c r="H1778" s="3"/>
      <c r="I1778" s="36" t="str">
        <f t="shared" si="135"/>
        <v/>
      </c>
      <c r="J1778" s="36" t="e">
        <f t="shared" si="136"/>
        <v>#VALUE!</v>
      </c>
      <c r="K1778" s="36" t="e">
        <f t="shared" si="137"/>
        <v>#VALUE!</v>
      </c>
      <c r="L1778" s="36" t="str">
        <f t="shared" si="138"/>
        <v/>
      </c>
      <c r="M1778" s="36" t="str">
        <f t="shared" si="139"/>
        <v>MQ250</v>
      </c>
    </row>
    <row r="1779" spans="1:13" hidden="1" x14ac:dyDescent="0.3">
      <c r="A1779" s="3"/>
      <c r="B1779" s="3"/>
      <c r="C1779" s="3"/>
      <c r="D1779" s="3"/>
      <c r="E1779" s="3"/>
      <c r="F1779" s="12"/>
      <c r="G1779" s="12"/>
      <c r="H1779" s="3"/>
      <c r="I1779" s="36" t="str">
        <f t="shared" si="135"/>
        <v/>
      </c>
      <c r="J1779" s="36" t="e">
        <f t="shared" si="136"/>
        <v>#VALUE!</v>
      </c>
      <c r="K1779" s="36" t="e">
        <f t="shared" si="137"/>
        <v>#VALUE!</v>
      </c>
      <c r="L1779" s="36" t="str">
        <f t="shared" si="138"/>
        <v/>
      </c>
      <c r="M1779" s="36" t="str">
        <f t="shared" si="139"/>
        <v>MQ250</v>
      </c>
    </row>
    <row r="1780" spans="1:13" hidden="1" x14ac:dyDescent="0.3">
      <c r="A1780" s="3"/>
      <c r="B1780" s="3"/>
      <c r="C1780" s="3"/>
      <c r="D1780" s="3"/>
      <c r="E1780" s="3"/>
      <c r="F1780" s="12"/>
      <c r="G1780" s="12"/>
      <c r="H1780" s="3"/>
      <c r="I1780" s="36" t="str">
        <f t="shared" si="135"/>
        <v/>
      </c>
      <c r="J1780" s="36" t="e">
        <f t="shared" si="136"/>
        <v>#VALUE!</v>
      </c>
      <c r="K1780" s="36" t="e">
        <f t="shared" si="137"/>
        <v>#VALUE!</v>
      </c>
      <c r="L1780" s="36" t="str">
        <f t="shared" si="138"/>
        <v/>
      </c>
      <c r="M1780" s="36" t="str">
        <f t="shared" si="139"/>
        <v>MQ250</v>
      </c>
    </row>
    <row r="1781" spans="1:13" hidden="1" x14ac:dyDescent="0.3">
      <c r="A1781" s="3"/>
      <c r="B1781" s="3"/>
      <c r="C1781" s="3"/>
      <c r="D1781" s="3"/>
      <c r="E1781" s="3"/>
      <c r="F1781" s="12"/>
      <c r="G1781" s="12"/>
      <c r="H1781" s="3"/>
      <c r="I1781" s="36" t="str">
        <f t="shared" si="135"/>
        <v/>
      </c>
      <c r="J1781" s="36" t="e">
        <f t="shared" si="136"/>
        <v>#VALUE!</v>
      </c>
      <c r="K1781" s="36" t="e">
        <f t="shared" si="137"/>
        <v>#VALUE!</v>
      </c>
      <c r="L1781" s="36" t="str">
        <f t="shared" si="138"/>
        <v/>
      </c>
      <c r="M1781" s="36" t="str">
        <f t="shared" si="139"/>
        <v>MQ250</v>
      </c>
    </row>
    <row r="1782" spans="1:13" hidden="1" x14ac:dyDescent="0.3">
      <c r="A1782" s="3"/>
      <c r="B1782" s="3"/>
      <c r="C1782" s="3"/>
      <c r="D1782" s="3"/>
      <c r="E1782" s="3"/>
      <c r="F1782" s="12"/>
      <c r="G1782" s="12"/>
      <c r="H1782" s="3"/>
      <c r="I1782" s="36" t="str">
        <f t="shared" si="135"/>
        <v/>
      </c>
      <c r="J1782" s="36" t="e">
        <f t="shared" si="136"/>
        <v>#VALUE!</v>
      </c>
      <c r="K1782" s="36" t="e">
        <f t="shared" si="137"/>
        <v>#VALUE!</v>
      </c>
      <c r="L1782" s="36" t="str">
        <f t="shared" si="138"/>
        <v/>
      </c>
      <c r="M1782" s="36" t="str">
        <f t="shared" si="139"/>
        <v>MQ250</v>
      </c>
    </row>
    <row r="1783" spans="1:13" hidden="1" x14ac:dyDescent="0.3">
      <c r="A1783" s="3"/>
      <c r="B1783" s="3"/>
      <c r="C1783" s="3"/>
      <c r="D1783" s="3"/>
      <c r="E1783" s="3"/>
      <c r="F1783" s="35"/>
      <c r="G1783" s="35"/>
      <c r="H1783" s="3"/>
      <c r="I1783" s="36" t="str">
        <f t="shared" si="135"/>
        <v/>
      </c>
      <c r="J1783" s="36" t="e">
        <f t="shared" si="136"/>
        <v>#VALUE!</v>
      </c>
      <c r="K1783" s="36" t="e">
        <f t="shared" si="137"/>
        <v>#VALUE!</v>
      </c>
      <c r="L1783" s="36" t="str">
        <f t="shared" si="138"/>
        <v/>
      </c>
      <c r="M1783" s="36" t="str">
        <f t="shared" si="139"/>
        <v>MQ250</v>
      </c>
    </row>
    <row r="1784" spans="1:13" hidden="1" x14ac:dyDescent="0.3">
      <c r="A1784" s="3"/>
      <c r="B1784" s="3"/>
      <c r="C1784" s="3"/>
      <c r="D1784" s="3"/>
      <c r="E1784" s="3"/>
      <c r="F1784" s="12"/>
      <c r="G1784" s="12"/>
      <c r="H1784" s="3"/>
      <c r="I1784" s="36" t="str">
        <f t="shared" si="135"/>
        <v/>
      </c>
      <c r="J1784" s="36" t="e">
        <f t="shared" si="136"/>
        <v>#VALUE!</v>
      </c>
      <c r="K1784" s="36" t="e">
        <f t="shared" si="137"/>
        <v>#VALUE!</v>
      </c>
      <c r="L1784" s="36" t="str">
        <f t="shared" si="138"/>
        <v/>
      </c>
      <c r="M1784" s="36" t="str">
        <f t="shared" si="139"/>
        <v>MQ250</v>
      </c>
    </row>
    <row r="1785" spans="1:13" hidden="1" x14ac:dyDescent="0.3">
      <c r="A1785" s="3"/>
      <c r="B1785" s="3"/>
      <c r="C1785" s="3"/>
      <c r="D1785" s="3"/>
      <c r="E1785" s="3"/>
      <c r="F1785" s="12"/>
      <c r="G1785" s="12"/>
      <c r="H1785" s="3"/>
      <c r="I1785" s="36" t="str">
        <f t="shared" si="135"/>
        <v/>
      </c>
      <c r="J1785" s="36" t="e">
        <f t="shared" si="136"/>
        <v>#VALUE!</v>
      </c>
      <c r="K1785" s="36" t="e">
        <f t="shared" si="137"/>
        <v>#VALUE!</v>
      </c>
      <c r="L1785" s="36" t="str">
        <f t="shared" si="138"/>
        <v/>
      </c>
      <c r="M1785" s="36" t="str">
        <f t="shared" si="139"/>
        <v>MQ250</v>
      </c>
    </row>
    <row r="1786" spans="1:13" hidden="1" x14ac:dyDescent="0.3">
      <c r="A1786" s="3"/>
      <c r="B1786" s="3"/>
      <c r="C1786" s="3"/>
      <c r="D1786" s="3"/>
      <c r="E1786" s="3"/>
      <c r="F1786" s="12"/>
      <c r="G1786" s="12"/>
      <c r="H1786" s="3"/>
      <c r="I1786" s="36" t="str">
        <f t="shared" si="135"/>
        <v/>
      </c>
      <c r="J1786" s="36" t="e">
        <f t="shared" si="136"/>
        <v>#VALUE!</v>
      </c>
      <c r="K1786" s="36" t="e">
        <f t="shared" si="137"/>
        <v>#VALUE!</v>
      </c>
      <c r="L1786" s="36" t="str">
        <f t="shared" si="138"/>
        <v/>
      </c>
      <c r="M1786" s="36" t="str">
        <f t="shared" si="139"/>
        <v>MQ250</v>
      </c>
    </row>
    <row r="1787" spans="1:13" hidden="1" x14ac:dyDescent="0.3">
      <c r="A1787" s="3"/>
      <c r="B1787" s="3"/>
      <c r="C1787" s="3"/>
      <c r="D1787" s="3"/>
      <c r="E1787" s="3"/>
      <c r="F1787" s="12"/>
      <c r="G1787" s="12"/>
      <c r="H1787" s="3"/>
      <c r="I1787" s="36" t="str">
        <f t="shared" si="135"/>
        <v/>
      </c>
      <c r="J1787" s="36" t="e">
        <f t="shared" si="136"/>
        <v>#VALUE!</v>
      </c>
      <c r="K1787" s="36" t="e">
        <f t="shared" si="137"/>
        <v>#VALUE!</v>
      </c>
      <c r="L1787" s="36" t="str">
        <f t="shared" si="138"/>
        <v/>
      </c>
      <c r="M1787" s="36" t="str">
        <f t="shared" si="139"/>
        <v>MQ250</v>
      </c>
    </row>
    <row r="1788" spans="1:13" hidden="1" x14ac:dyDescent="0.3">
      <c r="A1788" s="3"/>
      <c r="B1788" s="3"/>
      <c r="C1788" s="3"/>
      <c r="D1788" s="3"/>
      <c r="E1788" s="3"/>
      <c r="F1788" s="12"/>
      <c r="G1788" s="12"/>
      <c r="H1788" s="3"/>
      <c r="I1788" s="36" t="str">
        <f t="shared" si="135"/>
        <v/>
      </c>
      <c r="J1788" s="36" t="e">
        <f t="shared" si="136"/>
        <v>#VALUE!</v>
      </c>
      <c r="K1788" s="36" t="e">
        <f t="shared" si="137"/>
        <v>#VALUE!</v>
      </c>
      <c r="L1788" s="36" t="str">
        <f t="shared" si="138"/>
        <v/>
      </c>
      <c r="M1788" s="36" t="str">
        <f t="shared" si="139"/>
        <v>MQ250</v>
      </c>
    </row>
    <row r="1789" spans="1:13" hidden="1" x14ac:dyDescent="0.3">
      <c r="A1789" s="3"/>
      <c r="B1789" s="3"/>
      <c r="C1789" s="3"/>
      <c r="D1789" s="3"/>
      <c r="E1789" s="3"/>
      <c r="F1789" s="12"/>
      <c r="G1789" s="12"/>
      <c r="H1789" s="3"/>
      <c r="I1789" s="36" t="str">
        <f t="shared" si="135"/>
        <v/>
      </c>
      <c r="J1789" s="36" t="e">
        <f t="shared" si="136"/>
        <v>#VALUE!</v>
      </c>
      <c r="K1789" s="36" t="e">
        <f t="shared" si="137"/>
        <v>#VALUE!</v>
      </c>
      <c r="L1789" s="36" t="str">
        <f t="shared" si="138"/>
        <v/>
      </c>
      <c r="M1789" s="36" t="str">
        <f t="shared" si="139"/>
        <v>MQ250</v>
      </c>
    </row>
    <row r="1790" spans="1:13" hidden="1" x14ac:dyDescent="0.3">
      <c r="A1790" s="3"/>
      <c r="B1790" s="3"/>
      <c r="C1790" s="3"/>
      <c r="D1790" s="3"/>
      <c r="E1790" s="3"/>
      <c r="F1790" s="12"/>
      <c r="G1790" s="12"/>
      <c r="H1790" s="3"/>
      <c r="I1790" s="36" t="str">
        <f t="shared" si="135"/>
        <v/>
      </c>
      <c r="J1790" s="36" t="e">
        <f t="shared" si="136"/>
        <v>#VALUE!</v>
      </c>
      <c r="K1790" s="36" t="e">
        <f t="shared" si="137"/>
        <v>#VALUE!</v>
      </c>
      <c r="L1790" s="36" t="str">
        <f t="shared" si="138"/>
        <v/>
      </c>
      <c r="M1790" s="36" t="str">
        <f t="shared" si="139"/>
        <v>MQ250</v>
      </c>
    </row>
    <row r="1791" spans="1:13" hidden="1" x14ac:dyDescent="0.3">
      <c r="A1791" s="3"/>
      <c r="B1791" s="3"/>
      <c r="C1791" s="3"/>
      <c r="D1791" s="3"/>
      <c r="E1791" s="3"/>
      <c r="F1791" s="12"/>
      <c r="G1791" s="12"/>
      <c r="H1791" s="3"/>
      <c r="I1791" s="36" t="str">
        <f t="shared" si="135"/>
        <v/>
      </c>
      <c r="J1791" s="36" t="e">
        <f t="shared" si="136"/>
        <v>#VALUE!</v>
      </c>
      <c r="K1791" s="36" t="e">
        <f t="shared" si="137"/>
        <v>#VALUE!</v>
      </c>
      <c r="L1791" s="36" t="str">
        <f t="shared" si="138"/>
        <v/>
      </c>
      <c r="M1791" s="36" t="str">
        <f t="shared" si="139"/>
        <v>MQ250</v>
      </c>
    </row>
    <row r="1792" spans="1:13" hidden="1" x14ac:dyDescent="0.3">
      <c r="A1792" s="3"/>
      <c r="B1792" s="3"/>
      <c r="C1792" s="3"/>
      <c r="D1792" s="3"/>
      <c r="E1792" s="3"/>
      <c r="F1792" s="12"/>
      <c r="G1792" s="12"/>
      <c r="H1792" s="3"/>
      <c r="I1792" s="36" t="str">
        <f t="shared" si="135"/>
        <v/>
      </c>
      <c r="J1792" s="36" t="e">
        <f t="shared" si="136"/>
        <v>#VALUE!</v>
      </c>
      <c r="K1792" s="36" t="e">
        <f t="shared" si="137"/>
        <v>#VALUE!</v>
      </c>
      <c r="L1792" s="36" t="str">
        <f t="shared" si="138"/>
        <v/>
      </c>
      <c r="M1792" s="36" t="str">
        <f t="shared" si="139"/>
        <v>MQ250</v>
      </c>
    </row>
    <row r="1793" spans="1:13" hidden="1" x14ac:dyDescent="0.3">
      <c r="A1793" s="3"/>
      <c r="B1793" s="3"/>
      <c r="C1793" s="3"/>
      <c r="D1793" s="3"/>
      <c r="E1793" s="3"/>
      <c r="F1793" s="12"/>
      <c r="G1793" s="12"/>
      <c r="H1793" s="3"/>
      <c r="I1793" s="36" t="str">
        <f t="shared" si="135"/>
        <v/>
      </c>
      <c r="J1793" s="36" t="e">
        <f t="shared" si="136"/>
        <v>#VALUE!</v>
      </c>
      <c r="K1793" s="36" t="e">
        <f t="shared" si="137"/>
        <v>#VALUE!</v>
      </c>
      <c r="L1793" s="36" t="str">
        <f t="shared" si="138"/>
        <v/>
      </c>
      <c r="M1793" s="36" t="str">
        <f t="shared" si="139"/>
        <v>MQ250</v>
      </c>
    </row>
    <row r="1794" spans="1:13" hidden="1" x14ac:dyDescent="0.3">
      <c r="A1794" s="3"/>
      <c r="B1794" s="3"/>
      <c r="C1794" s="3"/>
      <c r="D1794" s="3"/>
      <c r="E1794" s="3"/>
      <c r="F1794" s="12"/>
      <c r="G1794" s="12"/>
      <c r="H1794" s="3"/>
      <c r="I1794" s="36" t="str">
        <f t="shared" si="135"/>
        <v/>
      </c>
      <c r="J1794" s="36" t="e">
        <f t="shared" si="136"/>
        <v>#VALUE!</v>
      </c>
      <c r="K1794" s="36" t="e">
        <f t="shared" si="137"/>
        <v>#VALUE!</v>
      </c>
      <c r="L1794" s="36" t="str">
        <f t="shared" si="138"/>
        <v/>
      </c>
      <c r="M1794" s="36" t="str">
        <f t="shared" si="139"/>
        <v>MQ250</v>
      </c>
    </row>
    <row r="1795" spans="1:13" hidden="1" x14ac:dyDescent="0.3">
      <c r="A1795" s="3"/>
      <c r="B1795" s="3"/>
      <c r="C1795" s="3"/>
      <c r="D1795" s="3"/>
      <c r="E1795" s="3"/>
      <c r="F1795" s="12"/>
      <c r="G1795" s="12"/>
      <c r="H1795" s="3"/>
      <c r="I1795" s="36" t="str">
        <f t="shared" ref="I1795:I1858" si="140">IF(OR(LEN(B1795)=9,LEN(B1795)=5),MID(B1795,1,4),MID(B1795,1,5))</f>
        <v/>
      </c>
      <c r="J1795" s="36" t="e">
        <f t="shared" ref="J1795:J1858" si="141">IF(MID(I1795,5,1)&lt;&gt;"",MID(I1795,4,2),MID(I1795,4,1))*1</f>
        <v>#VALUE!</v>
      </c>
      <c r="K1795" s="36" t="e">
        <f t="shared" ref="K1795:K1858" si="142">+MID(B1795,1,2)*1</f>
        <v>#VALUE!</v>
      </c>
      <c r="L1795" s="36" t="str">
        <f t="shared" ref="L1795:L1858" si="143">+MID(B1795,3,1)</f>
        <v/>
      </c>
      <c r="M1795" s="36" t="str">
        <f t="shared" ref="M1795:M1858" si="144">+IF(A1795="1FO","D3",IF(A1795="1CT","D4",IF(OR(A1795="PC2",A1795="RAB"),"MQ200","MQ250")))</f>
        <v>MQ250</v>
      </c>
    </row>
    <row r="1796" spans="1:13" hidden="1" x14ac:dyDescent="0.3">
      <c r="A1796" s="3"/>
      <c r="B1796" s="3"/>
      <c r="C1796" s="3"/>
      <c r="D1796" s="3"/>
      <c r="E1796" s="3"/>
      <c r="F1796" s="12"/>
      <c r="G1796" s="12"/>
      <c r="H1796" s="3"/>
      <c r="I1796" s="36" t="str">
        <f t="shared" si="140"/>
        <v/>
      </c>
      <c r="J1796" s="36" t="e">
        <f t="shared" si="141"/>
        <v>#VALUE!</v>
      </c>
      <c r="K1796" s="36" t="e">
        <f t="shared" si="142"/>
        <v>#VALUE!</v>
      </c>
      <c r="L1796" s="36" t="str">
        <f t="shared" si="143"/>
        <v/>
      </c>
      <c r="M1796" s="36" t="str">
        <f t="shared" si="144"/>
        <v>MQ250</v>
      </c>
    </row>
    <row r="1797" spans="1:13" hidden="1" x14ac:dyDescent="0.3">
      <c r="A1797" s="3"/>
      <c r="B1797" s="3"/>
      <c r="C1797" s="3"/>
      <c r="D1797" s="3"/>
      <c r="E1797" s="3"/>
      <c r="F1797" s="12"/>
      <c r="G1797" s="12"/>
      <c r="H1797" s="3"/>
      <c r="I1797" s="36" t="str">
        <f t="shared" si="140"/>
        <v/>
      </c>
      <c r="J1797" s="36" t="e">
        <f t="shared" si="141"/>
        <v>#VALUE!</v>
      </c>
      <c r="K1797" s="36" t="e">
        <f t="shared" si="142"/>
        <v>#VALUE!</v>
      </c>
      <c r="L1797" s="36" t="str">
        <f t="shared" si="143"/>
        <v/>
      </c>
      <c r="M1797" s="36" t="str">
        <f t="shared" si="144"/>
        <v>MQ250</v>
      </c>
    </row>
    <row r="1798" spans="1:13" hidden="1" x14ac:dyDescent="0.3">
      <c r="A1798" s="3"/>
      <c r="B1798" s="3"/>
      <c r="C1798" s="3"/>
      <c r="D1798" s="3"/>
      <c r="E1798" s="3"/>
      <c r="F1798" s="12"/>
      <c r="G1798" s="12"/>
      <c r="H1798" s="3"/>
      <c r="I1798" s="36" t="str">
        <f t="shared" si="140"/>
        <v/>
      </c>
      <c r="J1798" s="36" t="e">
        <f t="shared" si="141"/>
        <v>#VALUE!</v>
      </c>
      <c r="K1798" s="36" t="e">
        <f t="shared" si="142"/>
        <v>#VALUE!</v>
      </c>
      <c r="L1798" s="36" t="str">
        <f t="shared" si="143"/>
        <v/>
      </c>
      <c r="M1798" s="36" t="str">
        <f t="shared" si="144"/>
        <v>MQ250</v>
      </c>
    </row>
    <row r="1799" spans="1:13" hidden="1" x14ac:dyDescent="0.3">
      <c r="A1799" s="3"/>
      <c r="B1799" s="3"/>
      <c r="C1799" s="3"/>
      <c r="D1799" s="3"/>
      <c r="E1799" s="3"/>
      <c r="F1799" s="12"/>
      <c r="G1799" s="12"/>
      <c r="H1799" s="3"/>
      <c r="I1799" s="36" t="str">
        <f t="shared" si="140"/>
        <v/>
      </c>
      <c r="J1799" s="36" t="e">
        <f t="shared" si="141"/>
        <v>#VALUE!</v>
      </c>
      <c r="K1799" s="36" t="e">
        <f t="shared" si="142"/>
        <v>#VALUE!</v>
      </c>
      <c r="L1799" s="36" t="str">
        <f t="shared" si="143"/>
        <v/>
      </c>
      <c r="M1799" s="36" t="str">
        <f t="shared" si="144"/>
        <v>MQ250</v>
      </c>
    </row>
    <row r="1800" spans="1:13" hidden="1" x14ac:dyDescent="0.3">
      <c r="A1800" s="3"/>
      <c r="B1800" s="3"/>
      <c r="C1800" s="3"/>
      <c r="D1800" s="3"/>
      <c r="E1800" s="3"/>
      <c r="F1800" s="35"/>
      <c r="G1800" s="35"/>
      <c r="H1800" s="3"/>
      <c r="I1800" s="36" t="str">
        <f t="shared" si="140"/>
        <v/>
      </c>
      <c r="J1800" s="36" t="e">
        <f t="shared" si="141"/>
        <v>#VALUE!</v>
      </c>
      <c r="K1800" s="36" t="e">
        <f t="shared" si="142"/>
        <v>#VALUE!</v>
      </c>
      <c r="L1800" s="36" t="str">
        <f t="shared" si="143"/>
        <v/>
      </c>
      <c r="M1800" s="36" t="str">
        <f t="shared" si="144"/>
        <v>MQ250</v>
      </c>
    </row>
    <row r="1801" spans="1:13" hidden="1" x14ac:dyDescent="0.3">
      <c r="A1801" s="3"/>
      <c r="B1801" s="3"/>
      <c r="C1801" s="3"/>
      <c r="D1801" s="3"/>
      <c r="E1801" s="3"/>
      <c r="F1801" s="12"/>
      <c r="G1801" s="12"/>
      <c r="H1801" s="3"/>
      <c r="I1801" s="36" t="str">
        <f t="shared" si="140"/>
        <v/>
      </c>
      <c r="J1801" s="36" t="e">
        <f t="shared" si="141"/>
        <v>#VALUE!</v>
      </c>
      <c r="K1801" s="36" t="e">
        <f t="shared" si="142"/>
        <v>#VALUE!</v>
      </c>
      <c r="L1801" s="36" t="str">
        <f t="shared" si="143"/>
        <v/>
      </c>
      <c r="M1801" s="36" t="str">
        <f t="shared" si="144"/>
        <v>MQ250</v>
      </c>
    </row>
    <row r="1802" spans="1:13" hidden="1" x14ac:dyDescent="0.3">
      <c r="A1802" s="3"/>
      <c r="B1802" s="3"/>
      <c r="C1802" s="3"/>
      <c r="D1802" s="3"/>
      <c r="E1802" s="3"/>
      <c r="F1802" s="12"/>
      <c r="G1802" s="12"/>
      <c r="H1802" s="3"/>
      <c r="I1802" s="36" t="str">
        <f t="shared" si="140"/>
        <v/>
      </c>
      <c r="J1802" s="36" t="e">
        <f t="shared" si="141"/>
        <v>#VALUE!</v>
      </c>
      <c r="K1802" s="36" t="e">
        <f t="shared" si="142"/>
        <v>#VALUE!</v>
      </c>
      <c r="L1802" s="36" t="str">
        <f t="shared" si="143"/>
        <v/>
      </c>
      <c r="M1802" s="36" t="str">
        <f t="shared" si="144"/>
        <v>MQ250</v>
      </c>
    </row>
    <row r="1803" spans="1:13" hidden="1" x14ac:dyDescent="0.3">
      <c r="A1803" s="3"/>
      <c r="B1803" s="3"/>
      <c r="C1803" s="3"/>
      <c r="D1803" s="3"/>
      <c r="E1803" s="3"/>
      <c r="F1803" s="12"/>
      <c r="G1803" s="12"/>
      <c r="H1803" s="3"/>
      <c r="I1803" s="36" t="str">
        <f t="shared" si="140"/>
        <v/>
      </c>
      <c r="J1803" s="36" t="e">
        <f t="shared" si="141"/>
        <v>#VALUE!</v>
      </c>
      <c r="K1803" s="36" t="e">
        <f t="shared" si="142"/>
        <v>#VALUE!</v>
      </c>
      <c r="L1803" s="36" t="str">
        <f t="shared" si="143"/>
        <v/>
      </c>
      <c r="M1803" s="36" t="str">
        <f t="shared" si="144"/>
        <v>MQ250</v>
      </c>
    </row>
    <row r="1804" spans="1:13" hidden="1" x14ac:dyDescent="0.3">
      <c r="A1804" s="3"/>
      <c r="B1804" s="3"/>
      <c r="C1804" s="3"/>
      <c r="D1804" s="3"/>
      <c r="E1804" s="3"/>
      <c r="F1804" s="12"/>
      <c r="G1804" s="12"/>
      <c r="H1804" s="3"/>
      <c r="I1804" s="36" t="str">
        <f t="shared" si="140"/>
        <v/>
      </c>
      <c r="J1804" s="36" t="e">
        <f t="shared" si="141"/>
        <v>#VALUE!</v>
      </c>
      <c r="K1804" s="36" t="e">
        <f t="shared" si="142"/>
        <v>#VALUE!</v>
      </c>
      <c r="L1804" s="36" t="str">
        <f t="shared" si="143"/>
        <v/>
      </c>
      <c r="M1804" s="36" t="str">
        <f t="shared" si="144"/>
        <v>MQ250</v>
      </c>
    </row>
    <row r="1805" spans="1:13" hidden="1" x14ac:dyDescent="0.3">
      <c r="A1805" s="3"/>
      <c r="B1805" s="3"/>
      <c r="C1805" s="3"/>
      <c r="D1805" s="3"/>
      <c r="E1805" s="3"/>
      <c r="F1805" s="12"/>
      <c r="G1805" s="12"/>
      <c r="H1805" s="3"/>
      <c r="I1805" s="36" t="str">
        <f t="shared" si="140"/>
        <v/>
      </c>
      <c r="J1805" s="36" t="e">
        <f t="shared" si="141"/>
        <v>#VALUE!</v>
      </c>
      <c r="K1805" s="36" t="e">
        <f t="shared" si="142"/>
        <v>#VALUE!</v>
      </c>
      <c r="L1805" s="36" t="str">
        <f t="shared" si="143"/>
        <v/>
      </c>
      <c r="M1805" s="36" t="str">
        <f t="shared" si="144"/>
        <v>MQ250</v>
      </c>
    </row>
    <row r="1806" spans="1:13" hidden="1" x14ac:dyDescent="0.3">
      <c r="A1806" s="3"/>
      <c r="B1806" s="3"/>
      <c r="C1806" s="3"/>
      <c r="D1806" s="3"/>
      <c r="E1806" s="3"/>
      <c r="F1806" s="12"/>
      <c r="G1806" s="12"/>
      <c r="H1806" s="3"/>
      <c r="I1806" s="36" t="str">
        <f t="shared" si="140"/>
        <v/>
      </c>
      <c r="J1806" s="36" t="e">
        <f t="shared" si="141"/>
        <v>#VALUE!</v>
      </c>
      <c r="K1806" s="36" t="e">
        <f t="shared" si="142"/>
        <v>#VALUE!</v>
      </c>
      <c r="L1806" s="36" t="str">
        <f t="shared" si="143"/>
        <v/>
      </c>
      <c r="M1806" s="36" t="str">
        <f t="shared" si="144"/>
        <v>MQ250</v>
      </c>
    </row>
    <row r="1807" spans="1:13" hidden="1" x14ac:dyDescent="0.3">
      <c r="A1807" s="3"/>
      <c r="B1807" s="3"/>
      <c r="C1807" s="3"/>
      <c r="D1807" s="3"/>
      <c r="E1807" s="3"/>
      <c r="F1807" s="12"/>
      <c r="G1807" s="12"/>
      <c r="H1807" s="3"/>
      <c r="I1807" s="36" t="str">
        <f t="shared" si="140"/>
        <v/>
      </c>
      <c r="J1807" s="36" t="e">
        <f t="shared" si="141"/>
        <v>#VALUE!</v>
      </c>
      <c r="K1807" s="36" t="e">
        <f t="shared" si="142"/>
        <v>#VALUE!</v>
      </c>
      <c r="L1807" s="36" t="str">
        <f t="shared" si="143"/>
        <v/>
      </c>
      <c r="M1807" s="36" t="str">
        <f t="shared" si="144"/>
        <v>MQ250</v>
      </c>
    </row>
    <row r="1808" spans="1:13" hidden="1" x14ac:dyDescent="0.3">
      <c r="A1808" s="3"/>
      <c r="B1808" s="3"/>
      <c r="C1808" s="3"/>
      <c r="D1808" s="3"/>
      <c r="E1808" s="3"/>
      <c r="F1808" s="12"/>
      <c r="G1808" s="12"/>
      <c r="H1808" s="3"/>
      <c r="I1808" s="36" t="str">
        <f t="shared" si="140"/>
        <v/>
      </c>
      <c r="J1808" s="36" t="e">
        <f t="shared" si="141"/>
        <v>#VALUE!</v>
      </c>
      <c r="K1808" s="36" t="e">
        <f t="shared" si="142"/>
        <v>#VALUE!</v>
      </c>
      <c r="L1808" s="36" t="str">
        <f t="shared" si="143"/>
        <v/>
      </c>
      <c r="M1808" s="36" t="str">
        <f t="shared" si="144"/>
        <v>MQ250</v>
      </c>
    </row>
    <row r="1809" spans="1:13" hidden="1" x14ac:dyDescent="0.3">
      <c r="A1809" s="3"/>
      <c r="B1809" s="3"/>
      <c r="C1809" s="3"/>
      <c r="D1809" s="3"/>
      <c r="E1809" s="3"/>
      <c r="F1809" s="12"/>
      <c r="G1809" s="12"/>
      <c r="H1809" s="3"/>
      <c r="I1809" s="36" t="str">
        <f t="shared" si="140"/>
        <v/>
      </c>
      <c r="J1809" s="36" t="e">
        <f t="shared" si="141"/>
        <v>#VALUE!</v>
      </c>
      <c r="K1809" s="36" t="e">
        <f t="shared" si="142"/>
        <v>#VALUE!</v>
      </c>
      <c r="L1809" s="36" t="str">
        <f t="shared" si="143"/>
        <v/>
      </c>
      <c r="M1809" s="36" t="str">
        <f t="shared" si="144"/>
        <v>MQ250</v>
      </c>
    </row>
    <row r="1810" spans="1:13" hidden="1" x14ac:dyDescent="0.3">
      <c r="A1810" s="3"/>
      <c r="B1810" s="3"/>
      <c r="C1810" s="3"/>
      <c r="D1810" s="3"/>
      <c r="E1810" s="3"/>
      <c r="F1810" s="12"/>
      <c r="G1810" s="12"/>
      <c r="H1810" s="3"/>
      <c r="I1810" s="36" t="str">
        <f t="shared" si="140"/>
        <v/>
      </c>
      <c r="J1810" s="36" t="e">
        <f t="shared" si="141"/>
        <v>#VALUE!</v>
      </c>
      <c r="K1810" s="36" t="e">
        <f t="shared" si="142"/>
        <v>#VALUE!</v>
      </c>
      <c r="L1810" s="36" t="str">
        <f t="shared" si="143"/>
        <v/>
      </c>
      <c r="M1810" s="36" t="str">
        <f t="shared" si="144"/>
        <v>MQ250</v>
      </c>
    </row>
    <row r="1811" spans="1:13" hidden="1" x14ac:dyDescent="0.3">
      <c r="A1811" s="3"/>
      <c r="B1811" s="3"/>
      <c r="C1811" s="3"/>
      <c r="D1811" s="3"/>
      <c r="E1811" s="3"/>
      <c r="F1811" s="12"/>
      <c r="G1811" s="12"/>
      <c r="H1811" s="3"/>
      <c r="I1811" s="36" t="str">
        <f t="shared" si="140"/>
        <v/>
      </c>
      <c r="J1811" s="36" t="e">
        <f t="shared" si="141"/>
        <v>#VALUE!</v>
      </c>
      <c r="K1811" s="36" t="e">
        <f t="shared" si="142"/>
        <v>#VALUE!</v>
      </c>
      <c r="L1811" s="36" t="str">
        <f t="shared" si="143"/>
        <v/>
      </c>
      <c r="M1811" s="36" t="str">
        <f t="shared" si="144"/>
        <v>MQ250</v>
      </c>
    </row>
    <row r="1812" spans="1:13" hidden="1" x14ac:dyDescent="0.3">
      <c r="A1812" s="3"/>
      <c r="B1812" s="3"/>
      <c r="C1812" s="3"/>
      <c r="D1812" s="3"/>
      <c r="E1812" s="3"/>
      <c r="F1812" s="12"/>
      <c r="G1812" s="12"/>
      <c r="H1812" s="3"/>
      <c r="I1812" s="36" t="str">
        <f t="shared" si="140"/>
        <v/>
      </c>
      <c r="J1812" s="36" t="e">
        <f t="shared" si="141"/>
        <v>#VALUE!</v>
      </c>
      <c r="K1812" s="36" t="e">
        <f t="shared" si="142"/>
        <v>#VALUE!</v>
      </c>
      <c r="L1812" s="36" t="str">
        <f t="shared" si="143"/>
        <v/>
      </c>
      <c r="M1812" s="36" t="str">
        <f t="shared" si="144"/>
        <v>MQ250</v>
      </c>
    </row>
    <row r="1813" spans="1:13" hidden="1" x14ac:dyDescent="0.3">
      <c r="A1813" s="3"/>
      <c r="B1813" s="3"/>
      <c r="C1813" s="3"/>
      <c r="D1813" s="3"/>
      <c r="E1813" s="3"/>
      <c r="F1813" s="12"/>
      <c r="G1813" s="12"/>
      <c r="H1813" s="3"/>
      <c r="I1813" s="36" t="str">
        <f t="shared" si="140"/>
        <v/>
      </c>
      <c r="J1813" s="36" t="e">
        <f t="shared" si="141"/>
        <v>#VALUE!</v>
      </c>
      <c r="K1813" s="36" t="e">
        <f t="shared" si="142"/>
        <v>#VALUE!</v>
      </c>
      <c r="L1813" s="36" t="str">
        <f t="shared" si="143"/>
        <v/>
      </c>
      <c r="M1813" s="36" t="str">
        <f t="shared" si="144"/>
        <v>MQ250</v>
      </c>
    </row>
    <row r="1814" spans="1:13" hidden="1" x14ac:dyDescent="0.3">
      <c r="A1814" s="3"/>
      <c r="B1814" s="3"/>
      <c r="C1814" s="3"/>
      <c r="D1814" s="3"/>
      <c r="E1814" s="3"/>
      <c r="F1814" s="12"/>
      <c r="G1814" s="12"/>
      <c r="H1814" s="3"/>
      <c r="I1814" s="36" t="str">
        <f t="shared" si="140"/>
        <v/>
      </c>
      <c r="J1814" s="36" t="e">
        <f t="shared" si="141"/>
        <v>#VALUE!</v>
      </c>
      <c r="K1814" s="36" t="e">
        <f t="shared" si="142"/>
        <v>#VALUE!</v>
      </c>
      <c r="L1814" s="36" t="str">
        <f t="shared" si="143"/>
        <v/>
      </c>
      <c r="M1814" s="36" t="str">
        <f t="shared" si="144"/>
        <v>MQ250</v>
      </c>
    </row>
    <row r="1815" spans="1:13" hidden="1" x14ac:dyDescent="0.3">
      <c r="A1815" s="3"/>
      <c r="B1815" s="3"/>
      <c r="C1815" s="3"/>
      <c r="D1815" s="3"/>
      <c r="E1815" s="3"/>
      <c r="F1815" s="12"/>
      <c r="G1815" s="12"/>
      <c r="H1815" s="3"/>
      <c r="I1815" s="36" t="str">
        <f t="shared" si="140"/>
        <v/>
      </c>
      <c r="J1815" s="36" t="e">
        <f t="shared" si="141"/>
        <v>#VALUE!</v>
      </c>
      <c r="K1815" s="36" t="e">
        <f t="shared" si="142"/>
        <v>#VALUE!</v>
      </c>
      <c r="L1815" s="36" t="str">
        <f t="shared" si="143"/>
        <v/>
      </c>
      <c r="M1815" s="36" t="str">
        <f t="shared" si="144"/>
        <v>MQ250</v>
      </c>
    </row>
    <row r="1816" spans="1:13" hidden="1" x14ac:dyDescent="0.3">
      <c r="A1816" s="3"/>
      <c r="B1816" s="3"/>
      <c r="C1816" s="3"/>
      <c r="D1816" s="3"/>
      <c r="E1816" s="3"/>
      <c r="F1816" s="12"/>
      <c r="G1816" s="12"/>
      <c r="H1816" s="3"/>
      <c r="I1816" s="36" t="str">
        <f t="shared" si="140"/>
        <v/>
      </c>
      <c r="J1816" s="36" t="e">
        <f t="shared" si="141"/>
        <v>#VALUE!</v>
      </c>
      <c r="K1816" s="36" t="e">
        <f t="shared" si="142"/>
        <v>#VALUE!</v>
      </c>
      <c r="L1816" s="36" t="str">
        <f t="shared" si="143"/>
        <v/>
      </c>
      <c r="M1816" s="36" t="str">
        <f t="shared" si="144"/>
        <v>MQ250</v>
      </c>
    </row>
    <row r="1817" spans="1:13" hidden="1" x14ac:dyDescent="0.3">
      <c r="A1817" s="3"/>
      <c r="B1817" s="3"/>
      <c r="C1817" s="3"/>
      <c r="D1817" s="3"/>
      <c r="E1817" s="3"/>
      <c r="F1817" s="12"/>
      <c r="G1817" s="12"/>
      <c r="H1817" s="3"/>
      <c r="I1817" s="36" t="str">
        <f t="shared" si="140"/>
        <v/>
      </c>
      <c r="J1817" s="36" t="e">
        <f t="shared" si="141"/>
        <v>#VALUE!</v>
      </c>
      <c r="K1817" s="36" t="e">
        <f t="shared" si="142"/>
        <v>#VALUE!</v>
      </c>
      <c r="L1817" s="36" t="str">
        <f t="shared" si="143"/>
        <v/>
      </c>
      <c r="M1817" s="36" t="str">
        <f t="shared" si="144"/>
        <v>MQ250</v>
      </c>
    </row>
    <row r="1818" spans="1:13" hidden="1" x14ac:dyDescent="0.3">
      <c r="A1818" s="3"/>
      <c r="B1818" s="3"/>
      <c r="C1818" s="3"/>
      <c r="D1818" s="3"/>
      <c r="E1818" s="3"/>
      <c r="F1818" s="12"/>
      <c r="G1818" s="12"/>
      <c r="H1818" s="3"/>
      <c r="I1818" s="36" t="str">
        <f t="shared" si="140"/>
        <v/>
      </c>
      <c r="J1818" s="36" t="e">
        <f t="shared" si="141"/>
        <v>#VALUE!</v>
      </c>
      <c r="K1818" s="36" t="e">
        <f t="shared" si="142"/>
        <v>#VALUE!</v>
      </c>
      <c r="L1818" s="36" t="str">
        <f t="shared" si="143"/>
        <v/>
      </c>
      <c r="M1818" s="36" t="str">
        <f t="shared" si="144"/>
        <v>MQ250</v>
      </c>
    </row>
    <row r="1819" spans="1:13" hidden="1" x14ac:dyDescent="0.3">
      <c r="A1819" s="3"/>
      <c r="B1819" s="3"/>
      <c r="C1819" s="3"/>
      <c r="D1819" s="3"/>
      <c r="E1819" s="3"/>
      <c r="F1819" s="12"/>
      <c r="G1819" s="12"/>
      <c r="H1819" s="3"/>
      <c r="I1819" s="36" t="str">
        <f t="shared" si="140"/>
        <v/>
      </c>
      <c r="J1819" s="36" t="e">
        <f t="shared" si="141"/>
        <v>#VALUE!</v>
      </c>
      <c r="K1819" s="36" t="e">
        <f t="shared" si="142"/>
        <v>#VALUE!</v>
      </c>
      <c r="L1819" s="36" t="str">
        <f t="shared" si="143"/>
        <v/>
      </c>
      <c r="M1819" s="36" t="str">
        <f t="shared" si="144"/>
        <v>MQ250</v>
      </c>
    </row>
    <row r="1820" spans="1:13" hidden="1" x14ac:dyDescent="0.3">
      <c r="A1820" s="3"/>
      <c r="B1820" s="3"/>
      <c r="C1820" s="3"/>
      <c r="D1820" s="3"/>
      <c r="E1820" s="3"/>
      <c r="F1820" s="12"/>
      <c r="G1820" s="12"/>
      <c r="H1820" s="3"/>
      <c r="I1820" s="36" t="str">
        <f t="shared" si="140"/>
        <v/>
      </c>
      <c r="J1820" s="36" t="e">
        <f t="shared" si="141"/>
        <v>#VALUE!</v>
      </c>
      <c r="K1820" s="36" t="e">
        <f t="shared" si="142"/>
        <v>#VALUE!</v>
      </c>
      <c r="L1820" s="36" t="str">
        <f t="shared" si="143"/>
        <v/>
      </c>
      <c r="M1820" s="36" t="str">
        <f t="shared" si="144"/>
        <v>MQ250</v>
      </c>
    </row>
    <row r="1821" spans="1:13" hidden="1" x14ac:dyDescent="0.3">
      <c r="A1821" s="3"/>
      <c r="B1821" s="3"/>
      <c r="C1821" s="3"/>
      <c r="D1821" s="3"/>
      <c r="E1821" s="3"/>
      <c r="F1821" s="12"/>
      <c r="G1821" s="12"/>
      <c r="H1821" s="3"/>
      <c r="I1821" s="36" t="str">
        <f t="shared" si="140"/>
        <v/>
      </c>
      <c r="J1821" s="36" t="e">
        <f t="shared" si="141"/>
        <v>#VALUE!</v>
      </c>
      <c r="K1821" s="36" t="e">
        <f t="shared" si="142"/>
        <v>#VALUE!</v>
      </c>
      <c r="L1821" s="36" t="str">
        <f t="shared" si="143"/>
        <v/>
      </c>
      <c r="M1821" s="36" t="str">
        <f t="shared" si="144"/>
        <v>MQ250</v>
      </c>
    </row>
    <row r="1822" spans="1:13" hidden="1" x14ac:dyDescent="0.3">
      <c r="A1822" s="3"/>
      <c r="B1822" s="3"/>
      <c r="C1822" s="3"/>
      <c r="D1822" s="3"/>
      <c r="E1822" s="3"/>
      <c r="F1822" s="12"/>
      <c r="G1822" s="12"/>
      <c r="H1822" s="3"/>
      <c r="I1822" s="36" t="str">
        <f t="shared" si="140"/>
        <v/>
      </c>
      <c r="J1822" s="36" t="e">
        <f t="shared" si="141"/>
        <v>#VALUE!</v>
      </c>
      <c r="K1822" s="36" t="e">
        <f t="shared" si="142"/>
        <v>#VALUE!</v>
      </c>
      <c r="L1822" s="36" t="str">
        <f t="shared" si="143"/>
        <v/>
      </c>
      <c r="M1822" s="36" t="str">
        <f t="shared" si="144"/>
        <v>MQ250</v>
      </c>
    </row>
    <row r="1823" spans="1:13" hidden="1" x14ac:dyDescent="0.3">
      <c r="A1823" s="3"/>
      <c r="B1823" s="3"/>
      <c r="C1823" s="3"/>
      <c r="D1823" s="3"/>
      <c r="E1823" s="3"/>
      <c r="F1823" s="12"/>
      <c r="G1823" s="12"/>
      <c r="H1823" s="3"/>
      <c r="I1823" s="36" t="str">
        <f t="shared" si="140"/>
        <v/>
      </c>
      <c r="J1823" s="36" t="e">
        <f t="shared" si="141"/>
        <v>#VALUE!</v>
      </c>
      <c r="K1823" s="36" t="e">
        <f t="shared" si="142"/>
        <v>#VALUE!</v>
      </c>
      <c r="L1823" s="36" t="str">
        <f t="shared" si="143"/>
        <v/>
      </c>
      <c r="M1823" s="36" t="str">
        <f t="shared" si="144"/>
        <v>MQ250</v>
      </c>
    </row>
    <row r="1824" spans="1:13" hidden="1" x14ac:dyDescent="0.3">
      <c r="A1824" s="3"/>
      <c r="B1824" s="3"/>
      <c r="C1824" s="3"/>
      <c r="D1824" s="3"/>
      <c r="E1824" s="3"/>
      <c r="F1824" s="12"/>
      <c r="G1824" s="12"/>
      <c r="H1824" s="3"/>
      <c r="I1824" s="36" t="str">
        <f t="shared" si="140"/>
        <v/>
      </c>
      <c r="J1824" s="36" t="e">
        <f t="shared" si="141"/>
        <v>#VALUE!</v>
      </c>
      <c r="K1824" s="36" t="e">
        <f t="shared" si="142"/>
        <v>#VALUE!</v>
      </c>
      <c r="L1824" s="36" t="str">
        <f t="shared" si="143"/>
        <v/>
      </c>
      <c r="M1824" s="36" t="str">
        <f t="shared" si="144"/>
        <v>MQ250</v>
      </c>
    </row>
    <row r="1825" spans="1:13" hidden="1" x14ac:dyDescent="0.3">
      <c r="A1825" s="3"/>
      <c r="B1825" s="3"/>
      <c r="C1825" s="3"/>
      <c r="D1825" s="3"/>
      <c r="E1825" s="3"/>
      <c r="F1825" s="12"/>
      <c r="G1825" s="12"/>
      <c r="H1825" s="3"/>
      <c r="I1825" s="36" t="str">
        <f t="shared" si="140"/>
        <v/>
      </c>
      <c r="J1825" s="36" t="e">
        <f t="shared" si="141"/>
        <v>#VALUE!</v>
      </c>
      <c r="K1825" s="36" t="e">
        <f t="shared" si="142"/>
        <v>#VALUE!</v>
      </c>
      <c r="L1825" s="36" t="str">
        <f t="shared" si="143"/>
        <v/>
      </c>
      <c r="M1825" s="36" t="str">
        <f t="shared" si="144"/>
        <v>MQ250</v>
      </c>
    </row>
    <row r="1826" spans="1:13" hidden="1" x14ac:dyDescent="0.3">
      <c r="A1826" s="3"/>
      <c r="B1826" s="3"/>
      <c r="C1826" s="3"/>
      <c r="D1826" s="3"/>
      <c r="E1826" s="3"/>
      <c r="F1826" s="12"/>
      <c r="G1826" s="12"/>
      <c r="H1826" s="3"/>
      <c r="I1826" s="36" t="str">
        <f t="shared" si="140"/>
        <v/>
      </c>
      <c r="J1826" s="36" t="e">
        <f t="shared" si="141"/>
        <v>#VALUE!</v>
      </c>
      <c r="K1826" s="36" t="e">
        <f t="shared" si="142"/>
        <v>#VALUE!</v>
      </c>
      <c r="L1826" s="36" t="str">
        <f t="shared" si="143"/>
        <v/>
      </c>
      <c r="M1826" s="36" t="str">
        <f t="shared" si="144"/>
        <v>MQ250</v>
      </c>
    </row>
    <row r="1827" spans="1:13" hidden="1" x14ac:dyDescent="0.3">
      <c r="A1827" s="3"/>
      <c r="B1827" s="3"/>
      <c r="C1827" s="3"/>
      <c r="D1827" s="3"/>
      <c r="E1827" s="3"/>
      <c r="F1827" s="12"/>
      <c r="G1827" s="12"/>
      <c r="H1827" s="3"/>
      <c r="I1827" s="36" t="str">
        <f t="shared" si="140"/>
        <v/>
      </c>
      <c r="J1827" s="36" t="e">
        <f t="shared" si="141"/>
        <v>#VALUE!</v>
      </c>
      <c r="K1827" s="36" t="e">
        <f t="shared" si="142"/>
        <v>#VALUE!</v>
      </c>
      <c r="L1827" s="36" t="str">
        <f t="shared" si="143"/>
        <v/>
      </c>
      <c r="M1827" s="36" t="str">
        <f t="shared" si="144"/>
        <v>MQ250</v>
      </c>
    </row>
    <row r="1828" spans="1:13" hidden="1" x14ac:dyDescent="0.3">
      <c r="A1828" s="3"/>
      <c r="B1828" s="3"/>
      <c r="C1828" s="3"/>
      <c r="D1828" s="3"/>
      <c r="E1828" s="3"/>
      <c r="F1828" s="12"/>
      <c r="G1828" s="12"/>
      <c r="H1828" s="3"/>
      <c r="I1828" s="36" t="str">
        <f t="shared" si="140"/>
        <v/>
      </c>
      <c r="J1828" s="36" t="e">
        <f t="shared" si="141"/>
        <v>#VALUE!</v>
      </c>
      <c r="K1828" s="36" t="e">
        <f t="shared" si="142"/>
        <v>#VALUE!</v>
      </c>
      <c r="L1828" s="36" t="str">
        <f t="shared" si="143"/>
        <v/>
      </c>
      <c r="M1828" s="36" t="str">
        <f t="shared" si="144"/>
        <v>MQ250</v>
      </c>
    </row>
    <row r="1829" spans="1:13" hidden="1" x14ac:dyDescent="0.3">
      <c r="A1829" s="3"/>
      <c r="B1829" s="3"/>
      <c r="C1829" s="3"/>
      <c r="D1829" s="3"/>
      <c r="E1829" s="3"/>
      <c r="F1829" s="12"/>
      <c r="G1829" s="12"/>
      <c r="H1829" s="3"/>
      <c r="I1829" s="36" t="str">
        <f t="shared" si="140"/>
        <v/>
      </c>
      <c r="J1829" s="36" t="e">
        <f t="shared" si="141"/>
        <v>#VALUE!</v>
      </c>
      <c r="K1829" s="36" t="e">
        <f t="shared" si="142"/>
        <v>#VALUE!</v>
      </c>
      <c r="L1829" s="36" t="str">
        <f t="shared" si="143"/>
        <v/>
      </c>
      <c r="M1829" s="36" t="str">
        <f t="shared" si="144"/>
        <v>MQ250</v>
      </c>
    </row>
    <row r="1830" spans="1:13" hidden="1" x14ac:dyDescent="0.3">
      <c r="A1830" s="3"/>
      <c r="B1830" s="3"/>
      <c r="C1830" s="3"/>
      <c r="D1830" s="3"/>
      <c r="E1830" s="3"/>
      <c r="F1830" s="12"/>
      <c r="G1830" s="12"/>
      <c r="H1830" s="3"/>
      <c r="I1830" s="36" t="str">
        <f t="shared" si="140"/>
        <v/>
      </c>
      <c r="J1830" s="36" t="e">
        <f t="shared" si="141"/>
        <v>#VALUE!</v>
      </c>
      <c r="K1830" s="36" t="e">
        <f t="shared" si="142"/>
        <v>#VALUE!</v>
      </c>
      <c r="L1830" s="36" t="str">
        <f t="shared" si="143"/>
        <v/>
      </c>
      <c r="M1830" s="36" t="str">
        <f t="shared" si="144"/>
        <v>MQ250</v>
      </c>
    </row>
    <row r="1831" spans="1:13" hidden="1" x14ac:dyDescent="0.3">
      <c r="A1831" s="3"/>
      <c r="B1831" s="3"/>
      <c r="C1831" s="3"/>
      <c r="D1831" s="3"/>
      <c r="E1831" s="3"/>
      <c r="F1831" s="12"/>
      <c r="G1831" s="12"/>
      <c r="H1831" s="3"/>
      <c r="I1831" s="36" t="str">
        <f t="shared" si="140"/>
        <v/>
      </c>
      <c r="J1831" s="36" t="e">
        <f t="shared" si="141"/>
        <v>#VALUE!</v>
      </c>
      <c r="K1831" s="36" t="e">
        <f t="shared" si="142"/>
        <v>#VALUE!</v>
      </c>
      <c r="L1831" s="36" t="str">
        <f t="shared" si="143"/>
        <v/>
      </c>
      <c r="M1831" s="36" t="str">
        <f t="shared" si="144"/>
        <v>MQ250</v>
      </c>
    </row>
    <row r="1832" spans="1:13" hidden="1" x14ac:dyDescent="0.3">
      <c r="A1832" s="3"/>
      <c r="B1832" s="3"/>
      <c r="C1832" s="3"/>
      <c r="D1832" s="3"/>
      <c r="E1832" s="3"/>
      <c r="F1832" s="12"/>
      <c r="G1832" s="12"/>
      <c r="H1832" s="3"/>
      <c r="I1832" s="36" t="str">
        <f t="shared" si="140"/>
        <v/>
      </c>
      <c r="J1832" s="36" t="e">
        <f t="shared" si="141"/>
        <v>#VALUE!</v>
      </c>
      <c r="K1832" s="36" t="e">
        <f t="shared" si="142"/>
        <v>#VALUE!</v>
      </c>
      <c r="L1832" s="36" t="str">
        <f t="shared" si="143"/>
        <v/>
      </c>
      <c r="M1832" s="36" t="str">
        <f t="shared" si="144"/>
        <v>MQ250</v>
      </c>
    </row>
    <row r="1833" spans="1:13" hidden="1" x14ac:dyDescent="0.3">
      <c r="A1833" s="3"/>
      <c r="B1833" s="3"/>
      <c r="C1833" s="3"/>
      <c r="D1833" s="3"/>
      <c r="E1833" s="3"/>
      <c r="F1833" s="12"/>
      <c r="G1833" s="12"/>
      <c r="H1833" s="3"/>
      <c r="I1833" s="36" t="str">
        <f t="shared" si="140"/>
        <v/>
      </c>
      <c r="J1833" s="36" t="e">
        <f t="shared" si="141"/>
        <v>#VALUE!</v>
      </c>
      <c r="K1833" s="36" t="e">
        <f t="shared" si="142"/>
        <v>#VALUE!</v>
      </c>
      <c r="L1833" s="36" t="str">
        <f t="shared" si="143"/>
        <v/>
      </c>
      <c r="M1833" s="36" t="str">
        <f t="shared" si="144"/>
        <v>MQ250</v>
      </c>
    </row>
    <row r="1834" spans="1:13" hidden="1" x14ac:dyDescent="0.3">
      <c r="A1834" s="3"/>
      <c r="B1834" s="3"/>
      <c r="C1834" s="3"/>
      <c r="D1834" s="3"/>
      <c r="E1834" s="3"/>
      <c r="F1834" s="12"/>
      <c r="G1834" s="12"/>
      <c r="H1834" s="3"/>
      <c r="I1834" s="36" t="str">
        <f t="shared" si="140"/>
        <v/>
      </c>
      <c r="J1834" s="36" t="e">
        <f t="shared" si="141"/>
        <v>#VALUE!</v>
      </c>
      <c r="K1834" s="36" t="e">
        <f t="shared" si="142"/>
        <v>#VALUE!</v>
      </c>
      <c r="L1834" s="36" t="str">
        <f t="shared" si="143"/>
        <v/>
      </c>
      <c r="M1834" s="36" t="str">
        <f t="shared" si="144"/>
        <v>MQ250</v>
      </c>
    </row>
    <row r="1835" spans="1:13" hidden="1" x14ac:dyDescent="0.3">
      <c r="A1835" s="3"/>
      <c r="B1835" s="3"/>
      <c r="C1835" s="3"/>
      <c r="D1835" s="3"/>
      <c r="E1835" s="3"/>
      <c r="F1835" s="12"/>
      <c r="G1835" s="12"/>
      <c r="H1835" s="3"/>
      <c r="I1835" s="36" t="str">
        <f t="shared" si="140"/>
        <v/>
      </c>
      <c r="J1835" s="36" t="e">
        <f t="shared" si="141"/>
        <v>#VALUE!</v>
      </c>
      <c r="K1835" s="36" t="e">
        <f t="shared" si="142"/>
        <v>#VALUE!</v>
      </c>
      <c r="L1835" s="36" t="str">
        <f t="shared" si="143"/>
        <v/>
      </c>
      <c r="M1835" s="36" t="str">
        <f t="shared" si="144"/>
        <v>MQ250</v>
      </c>
    </row>
    <row r="1836" spans="1:13" hidden="1" x14ac:dyDescent="0.3">
      <c r="A1836" s="3"/>
      <c r="B1836" s="3"/>
      <c r="C1836" s="3"/>
      <c r="D1836" s="3"/>
      <c r="E1836" s="3"/>
      <c r="F1836" s="12"/>
      <c r="G1836" s="12"/>
      <c r="H1836" s="3"/>
      <c r="I1836" s="36" t="str">
        <f t="shared" si="140"/>
        <v/>
      </c>
      <c r="J1836" s="36" t="e">
        <f t="shared" si="141"/>
        <v>#VALUE!</v>
      </c>
      <c r="K1836" s="36" t="e">
        <f t="shared" si="142"/>
        <v>#VALUE!</v>
      </c>
      <c r="L1836" s="36" t="str">
        <f t="shared" si="143"/>
        <v/>
      </c>
      <c r="M1836" s="36" t="str">
        <f t="shared" si="144"/>
        <v>MQ250</v>
      </c>
    </row>
    <row r="1837" spans="1:13" hidden="1" x14ac:dyDescent="0.3">
      <c r="A1837" s="3"/>
      <c r="B1837" s="3"/>
      <c r="C1837" s="3"/>
      <c r="D1837" s="3"/>
      <c r="E1837" s="3"/>
      <c r="F1837" s="12"/>
      <c r="G1837" s="12"/>
      <c r="H1837" s="3"/>
      <c r="I1837" s="36" t="str">
        <f t="shared" si="140"/>
        <v/>
      </c>
      <c r="J1837" s="36" t="e">
        <f t="shared" si="141"/>
        <v>#VALUE!</v>
      </c>
      <c r="K1837" s="36" t="e">
        <f t="shared" si="142"/>
        <v>#VALUE!</v>
      </c>
      <c r="L1837" s="36" t="str">
        <f t="shared" si="143"/>
        <v/>
      </c>
      <c r="M1837" s="36" t="str">
        <f t="shared" si="144"/>
        <v>MQ250</v>
      </c>
    </row>
    <row r="1838" spans="1:13" hidden="1" x14ac:dyDescent="0.3">
      <c r="A1838" s="3"/>
      <c r="B1838" s="3"/>
      <c r="C1838" s="3"/>
      <c r="D1838" s="3"/>
      <c r="E1838" s="3"/>
      <c r="F1838" s="12"/>
      <c r="G1838" s="12"/>
      <c r="H1838" s="3"/>
      <c r="I1838" s="36" t="str">
        <f t="shared" si="140"/>
        <v/>
      </c>
      <c r="J1838" s="36" t="e">
        <f t="shared" si="141"/>
        <v>#VALUE!</v>
      </c>
      <c r="K1838" s="36" t="e">
        <f t="shared" si="142"/>
        <v>#VALUE!</v>
      </c>
      <c r="L1838" s="36" t="str">
        <f t="shared" si="143"/>
        <v/>
      </c>
      <c r="M1838" s="36" t="str">
        <f t="shared" si="144"/>
        <v>MQ250</v>
      </c>
    </row>
    <row r="1839" spans="1:13" hidden="1" x14ac:dyDescent="0.3">
      <c r="A1839" s="3"/>
      <c r="B1839" s="3"/>
      <c r="C1839" s="3"/>
      <c r="D1839" s="3"/>
      <c r="E1839" s="3"/>
      <c r="F1839" s="12"/>
      <c r="G1839" s="12"/>
      <c r="H1839" s="3"/>
      <c r="I1839" s="36" t="str">
        <f t="shared" si="140"/>
        <v/>
      </c>
      <c r="J1839" s="36" t="e">
        <f t="shared" si="141"/>
        <v>#VALUE!</v>
      </c>
      <c r="K1839" s="36" t="e">
        <f t="shared" si="142"/>
        <v>#VALUE!</v>
      </c>
      <c r="L1839" s="36" t="str">
        <f t="shared" si="143"/>
        <v/>
      </c>
      <c r="M1839" s="36" t="str">
        <f t="shared" si="144"/>
        <v>MQ250</v>
      </c>
    </row>
    <row r="1840" spans="1:13" hidden="1" x14ac:dyDescent="0.3">
      <c r="A1840" s="3"/>
      <c r="B1840" s="3"/>
      <c r="C1840" s="3"/>
      <c r="D1840" s="3"/>
      <c r="E1840" s="3"/>
      <c r="F1840" s="12"/>
      <c r="G1840" s="12"/>
      <c r="H1840" s="3"/>
      <c r="I1840" s="36" t="str">
        <f t="shared" si="140"/>
        <v/>
      </c>
      <c r="J1840" s="36" t="e">
        <f t="shared" si="141"/>
        <v>#VALUE!</v>
      </c>
      <c r="K1840" s="36" t="e">
        <f t="shared" si="142"/>
        <v>#VALUE!</v>
      </c>
      <c r="L1840" s="36" t="str">
        <f t="shared" si="143"/>
        <v/>
      </c>
      <c r="M1840" s="36" t="str">
        <f t="shared" si="144"/>
        <v>MQ250</v>
      </c>
    </row>
    <row r="1841" spans="1:13" hidden="1" x14ac:dyDescent="0.3">
      <c r="A1841" s="3"/>
      <c r="B1841" s="3"/>
      <c r="C1841" s="3"/>
      <c r="D1841" s="3"/>
      <c r="E1841" s="3"/>
      <c r="F1841" s="12"/>
      <c r="G1841" s="12"/>
      <c r="H1841" s="3"/>
      <c r="I1841" s="36" t="str">
        <f t="shared" si="140"/>
        <v/>
      </c>
      <c r="J1841" s="36" t="e">
        <f t="shared" si="141"/>
        <v>#VALUE!</v>
      </c>
      <c r="K1841" s="36" t="e">
        <f t="shared" si="142"/>
        <v>#VALUE!</v>
      </c>
      <c r="L1841" s="36" t="str">
        <f t="shared" si="143"/>
        <v/>
      </c>
      <c r="M1841" s="36" t="str">
        <f t="shared" si="144"/>
        <v>MQ250</v>
      </c>
    </row>
    <row r="1842" spans="1:13" hidden="1" x14ac:dyDescent="0.3">
      <c r="A1842" s="3"/>
      <c r="B1842" s="3"/>
      <c r="C1842" s="3"/>
      <c r="D1842" s="3"/>
      <c r="E1842" s="3"/>
      <c r="F1842" s="12"/>
      <c r="G1842" s="12"/>
      <c r="H1842" s="3"/>
      <c r="I1842" s="36" t="str">
        <f t="shared" si="140"/>
        <v/>
      </c>
      <c r="J1842" s="36" t="e">
        <f t="shared" si="141"/>
        <v>#VALUE!</v>
      </c>
      <c r="K1842" s="36" t="e">
        <f t="shared" si="142"/>
        <v>#VALUE!</v>
      </c>
      <c r="L1842" s="36" t="str">
        <f t="shared" si="143"/>
        <v/>
      </c>
      <c r="M1842" s="36" t="str">
        <f t="shared" si="144"/>
        <v>MQ250</v>
      </c>
    </row>
    <row r="1843" spans="1:13" hidden="1" x14ac:dyDescent="0.3">
      <c r="A1843" s="3"/>
      <c r="B1843" s="3"/>
      <c r="C1843" s="3"/>
      <c r="D1843" s="3"/>
      <c r="E1843" s="3"/>
      <c r="F1843" s="12"/>
      <c r="G1843" s="12"/>
      <c r="H1843" s="3"/>
      <c r="I1843" s="36" t="str">
        <f t="shared" si="140"/>
        <v/>
      </c>
      <c r="J1843" s="36" t="e">
        <f t="shared" si="141"/>
        <v>#VALUE!</v>
      </c>
      <c r="K1843" s="36" t="e">
        <f t="shared" si="142"/>
        <v>#VALUE!</v>
      </c>
      <c r="L1843" s="36" t="str">
        <f t="shared" si="143"/>
        <v/>
      </c>
      <c r="M1843" s="36" t="str">
        <f t="shared" si="144"/>
        <v>MQ250</v>
      </c>
    </row>
    <row r="1844" spans="1:13" hidden="1" x14ac:dyDescent="0.3">
      <c r="A1844" s="3"/>
      <c r="B1844" s="3"/>
      <c r="C1844" s="3"/>
      <c r="D1844" s="3"/>
      <c r="E1844" s="3"/>
      <c r="F1844" s="12"/>
      <c r="G1844" s="12"/>
      <c r="H1844" s="3"/>
      <c r="I1844" s="36" t="str">
        <f t="shared" si="140"/>
        <v/>
      </c>
      <c r="J1844" s="36" t="e">
        <f t="shared" si="141"/>
        <v>#VALUE!</v>
      </c>
      <c r="K1844" s="36" t="e">
        <f t="shared" si="142"/>
        <v>#VALUE!</v>
      </c>
      <c r="L1844" s="36" t="str">
        <f t="shared" si="143"/>
        <v/>
      </c>
      <c r="M1844" s="36" t="str">
        <f t="shared" si="144"/>
        <v>MQ250</v>
      </c>
    </row>
    <row r="1845" spans="1:13" hidden="1" x14ac:dyDescent="0.3">
      <c r="A1845" s="3"/>
      <c r="B1845" s="3"/>
      <c r="C1845" s="3"/>
      <c r="D1845" s="3"/>
      <c r="E1845" s="3"/>
      <c r="F1845" s="12"/>
      <c r="G1845" s="12"/>
      <c r="H1845" s="3"/>
      <c r="I1845" s="36" t="str">
        <f t="shared" si="140"/>
        <v/>
      </c>
      <c r="J1845" s="36" t="e">
        <f t="shared" si="141"/>
        <v>#VALUE!</v>
      </c>
      <c r="K1845" s="36" t="e">
        <f t="shared" si="142"/>
        <v>#VALUE!</v>
      </c>
      <c r="L1845" s="36" t="str">
        <f t="shared" si="143"/>
        <v/>
      </c>
      <c r="M1845" s="36" t="str">
        <f t="shared" si="144"/>
        <v>MQ250</v>
      </c>
    </row>
    <row r="1846" spans="1:13" hidden="1" x14ac:dyDescent="0.3">
      <c r="A1846" s="3"/>
      <c r="B1846" s="3"/>
      <c r="C1846" s="3"/>
      <c r="D1846" s="3"/>
      <c r="E1846" s="3"/>
      <c r="F1846" s="12"/>
      <c r="G1846" s="12"/>
      <c r="H1846" s="3"/>
      <c r="I1846" s="36" t="str">
        <f t="shared" si="140"/>
        <v/>
      </c>
      <c r="J1846" s="36" t="e">
        <f t="shared" si="141"/>
        <v>#VALUE!</v>
      </c>
      <c r="K1846" s="36" t="e">
        <f t="shared" si="142"/>
        <v>#VALUE!</v>
      </c>
      <c r="L1846" s="36" t="str">
        <f t="shared" si="143"/>
        <v/>
      </c>
      <c r="M1846" s="36" t="str">
        <f t="shared" si="144"/>
        <v>MQ250</v>
      </c>
    </row>
    <row r="1847" spans="1:13" hidden="1" x14ac:dyDescent="0.3">
      <c r="A1847" s="3"/>
      <c r="B1847" s="3"/>
      <c r="C1847" s="3"/>
      <c r="D1847" s="3"/>
      <c r="E1847" s="3"/>
      <c r="F1847" s="12"/>
      <c r="G1847" s="12"/>
      <c r="H1847" s="3"/>
      <c r="I1847" s="36" t="str">
        <f t="shared" si="140"/>
        <v/>
      </c>
      <c r="J1847" s="36" t="e">
        <f t="shared" si="141"/>
        <v>#VALUE!</v>
      </c>
      <c r="K1847" s="36" t="e">
        <f t="shared" si="142"/>
        <v>#VALUE!</v>
      </c>
      <c r="L1847" s="36" t="str">
        <f t="shared" si="143"/>
        <v/>
      </c>
      <c r="M1847" s="36" t="str">
        <f t="shared" si="144"/>
        <v>MQ250</v>
      </c>
    </row>
    <row r="1848" spans="1:13" hidden="1" x14ac:dyDescent="0.3">
      <c r="A1848" s="3"/>
      <c r="B1848" s="3"/>
      <c r="C1848" s="3"/>
      <c r="D1848" s="3"/>
      <c r="E1848" s="3"/>
      <c r="F1848" s="12"/>
      <c r="G1848" s="12"/>
      <c r="H1848" s="3"/>
      <c r="I1848" s="36" t="str">
        <f t="shared" si="140"/>
        <v/>
      </c>
      <c r="J1848" s="36" t="e">
        <f t="shared" si="141"/>
        <v>#VALUE!</v>
      </c>
      <c r="K1848" s="36" t="e">
        <f t="shared" si="142"/>
        <v>#VALUE!</v>
      </c>
      <c r="L1848" s="36" t="str">
        <f t="shared" si="143"/>
        <v/>
      </c>
      <c r="M1848" s="36" t="str">
        <f t="shared" si="144"/>
        <v>MQ250</v>
      </c>
    </row>
    <row r="1849" spans="1:13" hidden="1" x14ac:dyDescent="0.3">
      <c r="A1849" s="3"/>
      <c r="B1849" s="3"/>
      <c r="C1849" s="3"/>
      <c r="D1849" s="3"/>
      <c r="E1849" s="3"/>
      <c r="F1849" s="12"/>
      <c r="G1849" s="12"/>
      <c r="H1849" s="3"/>
      <c r="I1849" s="36" t="str">
        <f t="shared" si="140"/>
        <v/>
      </c>
      <c r="J1849" s="36" t="e">
        <f t="shared" si="141"/>
        <v>#VALUE!</v>
      </c>
      <c r="K1849" s="36" t="e">
        <f t="shared" si="142"/>
        <v>#VALUE!</v>
      </c>
      <c r="L1849" s="36" t="str">
        <f t="shared" si="143"/>
        <v/>
      </c>
      <c r="M1849" s="36" t="str">
        <f t="shared" si="144"/>
        <v>MQ250</v>
      </c>
    </row>
    <row r="1850" spans="1:13" hidden="1" x14ac:dyDescent="0.3">
      <c r="A1850" s="3"/>
      <c r="B1850" s="3"/>
      <c r="C1850" s="3"/>
      <c r="D1850" s="3"/>
      <c r="E1850" s="3"/>
      <c r="F1850" s="12"/>
      <c r="G1850" s="12"/>
      <c r="H1850" s="3"/>
      <c r="I1850" s="36" t="str">
        <f t="shared" si="140"/>
        <v/>
      </c>
      <c r="J1850" s="36" t="e">
        <f t="shared" si="141"/>
        <v>#VALUE!</v>
      </c>
      <c r="K1850" s="36" t="e">
        <f t="shared" si="142"/>
        <v>#VALUE!</v>
      </c>
      <c r="L1850" s="36" t="str">
        <f t="shared" si="143"/>
        <v/>
      </c>
      <c r="M1850" s="36" t="str">
        <f t="shared" si="144"/>
        <v>MQ250</v>
      </c>
    </row>
    <row r="1851" spans="1:13" hidden="1" x14ac:dyDescent="0.3">
      <c r="A1851" s="3"/>
      <c r="B1851" s="3"/>
      <c r="C1851" s="3"/>
      <c r="D1851" s="3"/>
      <c r="E1851" s="3"/>
      <c r="F1851" s="12"/>
      <c r="G1851" s="12"/>
      <c r="H1851" s="3"/>
      <c r="I1851" s="36" t="str">
        <f t="shared" si="140"/>
        <v/>
      </c>
      <c r="J1851" s="36" t="e">
        <f t="shared" si="141"/>
        <v>#VALUE!</v>
      </c>
      <c r="K1851" s="36" t="e">
        <f t="shared" si="142"/>
        <v>#VALUE!</v>
      </c>
      <c r="L1851" s="36" t="str">
        <f t="shared" si="143"/>
        <v/>
      </c>
      <c r="M1851" s="36" t="str">
        <f t="shared" si="144"/>
        <v>MQ250</v>
      </c>
    </row>
    <row r="1852" spans="1:13" hidden="1" x14ac:dyDescent="0.3">
      <c r="A1852" s="3"/>
      <c r="B1852" s="3"/>
      <c r="C1852" s="3"/>
      <c r="D1852" s="3"/>
      <c r="E1852" s="3"/>
      <c r="F1852" s="12"/>
      <c r="G1852" s="12"/>
      <c r="H1852" s="3"/>
      <c r="I1852" s="36" t="str">
        <f t="shared" si="140"/>
        <v/>
      </c>
      <c r="J1852" s="36" t="e">
        <f t="shared" si="141"/>
        <v>#VALUE!</v>
      </c>
      <c r="K1852" s="36" t="e">
        <f t="shared" si="142"/>
        <v>#VALUE!</v>
      </c>
      <c r="L1852" s="36" t="str">
        <f t="shared" si="143"/>
        <v/>
      </c>
      <c r="M1852" s="36" t="str">
        <f t="shared" si="144"/>
        <v>MQ250</v>
      </c>
    </row>
    <row r="1853" spans="1:13" hidden="1" x14ac:dyDescent="0.3">
      <c r="A1853" s="3"/>
      <c r="B1853" s="3"/>
      <c r="C1853" s="3"/>
      <c r="D1853" s="3"/>
      <c r="E1853" s="3"/>
      <c r="F1853" s="35"/>
      <c r="G1853" s="35"/>
      <c r="H1853" s="3"/>
      <c r="I1853" s="36" t="str">
        <f t="shared" si="140"/>
        <v/>
      </c>
      <c r="J1853" s="36" t="e">
        <f t="shared" si="141"/>
        <v>#VALUE!</v>
      </c>
      <c r="K1853" s="36" t="e">
        <f t="shared" si="142"/>
        <v>#VALUE!</v>
      </c>
      <c r="L1853" s="36" t="str">
        <f t="shared" si="143"/>
        <v/>
      </c>
      <c r="M1853" s="36" t="str">
        <f t="shared" si="144"/>
        <v>MQ250</v>
      </c>
    </row>
    <row r="1854" spans="1:13" hidden="1" x14ac:dyDescent="0.3">
      <c r="A1854" s="3"/>
      <c r="B1854" s="3"/>
      <c r="C1854" s="3"/>
      <c r="D1854" s="3"/>
      <c r="E1854" s="3"/>
      <c r="F1854" s="35"/>
      <c r="G1854" s="35"/>
      <c r="H1854" s="3"/>
      <c r="I1854" s="36" t="str">
        <f t="shared" si="140"/>
        <v/>
      </c>
      <c r="J1854" s="36" t="e">
        <f t="shared" si="141"/>
        <v>#VALUE!</v>
      </c>
      <c r="K1854" s="36" t="e">
        <f t="shared" si="142"/>
        <v>#VALUE!</v>
      </c>
      <c r="L1854" s="36" t="str">
        <f t="shared" si="143"/>
        <v/>
      </c>
      <c r="M1854" s="36" t="str">
        <f t="shared" si="144"/>
        <v>MQ250</v>
      </c>
    </row>
    <row r="1855" spans="1:13" hidden="1" x14ac:dyDescent="0.3">
      <c r="A1855" s="3"/>
      <c r="B1855" s="3"/>
      <c r="C1855" s="3"/>
      <c r="D1855" s="3"/>
      <c r="E1855" s="3"/>
      <c r="F1855" s="12"/>
      <c r="G1855" s="12"/>
      <c r="H1855" s="3"/>
      <c r="I1855" s="36" t="str">
        <f t="shared" si="140"/>
        <v/>
      </c>
      <c r="J1855" s="36" t="e">
        <f t="shared" si="141"/>
        <v>#VALUE!</v>
      </c>
      <c r="K1855" s="36" t="e">
        <f t="shared" si="142"/>
        <v>#VALUE!</v>
      </c>
      <c r="L1855" s="36" t="str">
        <f t="shared" si="143"/>
        <v/>
      </c>
      <c r="M1855" s="36" t="str">
        <f t="shared" si="144"/>
        <v>MQ250</v>
      </c>
    </row>
    <row r="1856" spans="1:13" hidden="1" x14ac:dyDescent="0.3">
      <c r="A1856" s="3"/>
      <c r="B1856" s="3"/>
      <c r="C1856" s="3"/>
      <c r="D1856" s="3"/>
      <c r="E1856" s="3"/>
      <c r="F1856" s="12"/>
      <c r="G1856" s="12"/>
      <c r="H1856" s="3"/>
      <c r="I1856" s="36" t="str">
        <f t="shared" si="140"/>
        <v/>
      </c>
      <c r="J1856" s="36" t="e">
        <f t="shared" si="141"/>
        <v>#VALUE!</v>
      </c>
      <c r="K1856" s="36" t="e">
        <f t="shared" si="142"/>
        <v>#VALUE!</v>
      </c>
      <c r="L1856" s="36" t="str">
        <f t="shared" si="143"/>
        <v/>
      </c>
      <c r="M1856" s="36" t="str">
        <f t="shared" si="144"/>
        <v>MQ250</v>
      </c>
    </row>
    <row r="1857" spans="1:13" hidden="1" x14ac:dyDescent="0.3">
      <c r="A1857" s="3"/>
      <c r="B1857" s="3"/>
      <c r="C1857" s="3"/>
      <c r="D1857" s="3"/>
      <c r="E1857" s="3"/>
      <c r="F1857" s="12"/>
      <c r="G1857" s="12"/>
      <c r="H1857" s="3"/>
      <c r="I1857" s="36" t="str">
        <f t="shared" si="140"/>
        <v/>
      </c>
      <c r="J1857" s="36" t="e">
        <f t="shared" si="141"/>
        <v>#VALUE!</v>
      </c>
      <c r="K1857" s="36" t="e">
        <f t="shared" si="142"/>
        <v>#VALUE!</v>
      </c>
      <c r="L1857" s="36" t="str">
        <f t="shared" si="143"/>
        <v/>
      </c>
      <c r="M1857" s="36" t="str">
        <f t="shared" si="144"/>
        <v>MQ250</v>
      </c>
    </row>
    <row r="1858" spans="1:13" hidden="1" x14ac:dyDescent="0.3">
      <c r="A1858" s="3"/>
      <c r="B1858" s="3"/>
      <c r="C1858" s="3"/>
      <c r="D1858" s="3"/>
      <c r="E1858" s="3"/>
      <c r="F1858" s="12"/>
      <c r="G1858" s="12"/>
      <c r="H1858" s="3"/>
      <c r="I1858" s="36" t="str">
        <f t="shared" si="140"/>
        <v/>
      </c>
      <c r="J1858" s="36" t="e">
        <f t="shared" si="141"/>
        <v>#VALUE!</v>
      </c>
      <c r="K1858" s="36" t="e">
        <f t="shared" si="142"/>
        <v>#VALUE!</v>
      </c>
      <c r="L1858" s="36" t="str">
        <f t="shared" si="143"/>
        <v/>
      </c>
      <c r="M1858" s="36" t="str">
        <f t="shared" si="144"/>
        <v>MQ250</v>
      </c>
    </row>
    <row r="1859" spans="1:13" hidden="1" x14ac:dyDescent="0.3">
      <c r="A1859" s="3"/>
      <c r="B1859" s="3"/>
      <c r="C1859" s="3"/>
      <c r="D1859" s="3"/>
      <c r="E1859" s="3"/>
      <c r="F1859" s="12"/>
      <c r="G1859" s="12"/>
      <c r="H1859" s="3"/>
      <c r="I1859" s="36" t="str">
        <f t="shared" ref="I1859:I1922" si="145">IF(OR(LEN(B1859)=9,LEN(B1859)=5),MID(B1859,1,4),MID(B1859,1,5))</f>
        <v/>
      </c>
      <c r="J1859" s="36" t="e">
        <f t="shared" ref="J1859:J1922" si="146">IF(MID(I1859,5,1)&lt;&gt;"",MID(I1859,4,2),MID(I1859,4,1))*1</f>
        <v>#VALUE!</v>
      </c>
      <c r="K1859" s="36" t="e">
        <f t="shared" ref="K1859:K1922" si="147">+MID(B1859,1,2)*1</f>
        <v>#VALUE!</v>
      </c>
      <c r="L1859" s="36" t="str">
        <f t="shared" ref="L1859:L1922" si="148">+MID(B1859,3,1)</f>
        <v/>
      </c>
      <c r="M1859" s="36" t="str">
        <f t="shared" ref="M1859:M1922" si="149">+IF(A1859="1FO","D3",IF(A1859="1CT","D4",IF(OR(A1859="PC2",A1859="RAB"),"MQ200","MQ250")))</f>
        <v>MQ250</v>
      </c>
    </row>
    <row r="1860" spans="1:13" hidden="1" x14ac:dyDescent="0.3">
      <c r="A1860" s="3"/>
      <c r="B1860" s="3"/>
      <c r="C1860" s="3"/>
      <c r="D1860" s="3"/>
      <c r="E1860" s="3"/>
      <c r="F1860" s="12"/>
      <c r="G1860" s="12"/>
      <c r="H1860" s="3"/>
      <c r="I1860" s="36" t="str">
        <f t="shared" si="145"/>
        <v/>
      </c>
      <c r="J1860" s="36" t="e">
        <f t="shared" si="146"/>
        <v>#VALUE!</v>
      </c>
      <c r="K1860" s="36" t="e">
        <f t="shared" si="147"/>
        <v>#VALUE!</v>
      </c>
      <c r="L1860" s="36" t="str">
        <f t="shared" si="148"/>
        <v/>
      </c>
      <c r="M1860" s="36" t="str">
        <f t="shared" si="149"/>
        <v>MQ250</v>
      </c>
    </row>
    <row r="1861" spans="1:13" hidden="1" x14ac:dyDescent="0.3">
      <c r="A1861" s="3"/>
      <c r="B1861" s="3"/>
      <c r="C1861" s="3"/>
      <c r="D1861" s="3"/>
      <c r="E1861" s="3"/>
      <c r="F1861" s="12"/>
      <c r="G1861" s="12"/>
      <c r="H1861" s="3"/>
      <c r="I1861" s="36" t="str">
        <f t="shared" si="145"/>
        <v/>
      </c>
      <c r="J1861" s="36" t="e">
        <f t="shared" si="146"/>
        <v>#VALUE!</v>
      </c>
      <c r="K1861" s="36" t="e">
        <f t="shared" si="147"/>
        <v>#VALUE!</v>
      </c>
      <c r="L1861" s="36" t="str">
        <f t="shared" si="148"/>
        <v/>
      </c>
      <c r="M1861" s="36" t="str">
        <f t="shared" si="149"/>
        <v>MQ250</v>
      </c>
    </row>
    <row r="1862" spans="1:13" hidden="1" x14ac:dyDescent="0.3">
      <c r="A1862" s="3"/>
      <c r="B1862" s="3"/>
      <c r="C1862" s="3"/>
      <c r="D1862" s="3"/>
      <c r="E1862" s="3"/>
      <c r="F1862" s="12"/>
      <c r="G1862" s="12"/>
      <c r="H1862" s="3"/>
      <c r="I1862" s="36" t="str">
        <f t="shared" si="145"/>
        <v/>
      </c>
      <c r="J1862" s="36" t="e">
        <f t="shared" si="146"/>
        <v>#VALUE!</v>
      </c>
      <c r="K1862" s="36" t="e">
        <f t="shared" si="147"/>
        <v>#VALUE!</v>
      </c>
      <c r="L1862" s="36" t="str">
        <f t="shared" si="148"/>
        <v/>
      </c>
      <c r="M1862" s="36" t="str">
        <f t="shared" si="149"/>
        <v>MQ250</v>
      </c>
    </row>
    <row r="1863" spans="1:13" hidden="1" x14ac:dyDescent="0.3">
      <c r="A1863" s="3"/>
      <c r="B1863" s="3"/>
      <c r="C1863" s="3"/>
      <c r="D1863" s="3"/>
      <c r="E1863" s="3"/>
      <c r="F1863" s="12"/>
      <c r="G1863" s="12"/>
      <c r="H1863" s="3"/>
      <c r="I1863" s="36" t="str">
        <f t="shared" si="145"/>
        <v/>
      </c>
      <c r="J1863" s="36" t="e">
        <f t="shared" si="146"/>
        <v>#VALUE!</v>
      </c>
      <c r="K1863" s="36" t="e">
        <f t="shared" si="147"/>
        <v>#VALUE!</v>
      </c>
      <c r="L1863" s="36" t="str">
        <f t="shared" si="148"/>
        <v/>
      </c>
      <c r="M1863" s="36" t="str">
        <f t="shared" si="149"/>
        <v>MQ250</v>
      </c>
    </row>
    <row r="1864" spans="1:13" hidden="1" x14ac:dyDescent="0.3">
      <c r="A1864" s="3"/>
      <c r="B1864" s="3"/>
      <c r="C1864" s="3"/>
      <c r="D1864" s="3"/>
      <c r="E1864" s="3"/>
      <c r="F1864" s="12"/>
      <c r="G1864" s="12"/>
      <c r="H1864" s="3"/>
      <c r="I1864" s="36" t="str">
        <f t="shared" si="145"/>
        <v/>
      </c>
      <c r="J1864" s="36" t="e">
        <f t="shared" si="146"/>
        <v>#VALUE!</v>
      </c>
      <c r="K1864" s="36" t="e">
        <f t="shared" si="147"/>
        <v>#VALUE!</v>
      </c>
      <c r="L1864" s="36" t="str">
        <f t="shared" si="148"/>
        <v/>
      </c>
      <c r="M1864" s="36" t="str">
        <f t="shared" si="149"/>
        <v>MQ250</v>
      </c>
    </row>
    <row r="1865" spans="1:13" hidden="1" x14ac:dyDescent="0.3">
      <c r="A1865" s="3"/>
      <c r="B1865" s="3"/>
      <c r="C1865" s="3"/>
      <c r="D1865" s="3"/>
      <c r="E1865" s="3"/>
      <c r="F1865" s="12"/>
      <c r="G1865" s="12"/>
      <c r="H1865" s="3"/>
      <c r="I1865" s="36" t="str">
        <f t="shared" si="145"/>
        <v/>
      </c>
      <c r="J1865" s="36" t="e">
        <f t="shared" si="146"/>
        <v>#VALUE!</v>
      </c>
      <c r="K1865" s="36" t="e">
        <f t="shared" si="147"/>
        <v>#VALUE!</v>
      </c>
      <c r="L1865" s="36" t="str">
        <f t="shared" si="148"/>
        <v/>
      </c>
      <c r="M1865" s="36" t="str">
        <f t="shared" si="149"/>
        <v>MQ250</v>
      </c>
    </row>
    <row r="1866" spans="1:13" hidden="1" x14ac:dyDescent="0.3">
      <c r="A1866" s="3"/>
      <c r="B1866" s="3"/>
      <c r="C1866" s="3"/>
      <c r="D1866" s="3"/>
      <c r="E1866" s="3"/>
      <c r="F1866" s="12"/>
      <c r="G1866" s="12"/>
      <c r="H1866" s="3"/>
      <c r="I1866" s="36" t="str">
        <f t="shared" si="145"/>
        <v/>
      </c>
      <c r="J1866" s="36" t="e">
        <f t="shared" si="146"/>
        <v>#VALUE!</v>
      </c>
      <c r="K1866" s="36" t="e">
        <f t="shared" si="147"/>
        <v>#VALUE!</v>
      </c>
      <c r="L1866" s="36" t="str">
        <f t="shared" si="148"/>
        <v/>
      </c>
      <c r="M1866" s="36" t="str">
        <f t="shared" si="149"/>
        <v>MQ250</v>
      </c>
    </row>
    <row r="1867" spans="1:13" hidden="1" x14ac:dyDescent="0.3">
      <c r="A1867" s="3"/>
      <c r="B1867" s="3"/>
      <c r="C1867" s="3"/>
      <c r="D1867" s="3"/>
      <c r="E1867" s="3"/>
      <c r="F1867" s="12"/>
      <c r="G1867" s="12"/>
      <c r="H1867" s="3"/>
      <c r="I1867" s="36" t="str">
        <f t="shared" si="145"/>
        <v/>
      </c>
      <c r="J1867" s="36" t="e">
        <f t="shared" si="146"/>
        <v>#VALUE!</v>
      </c>
      <c r="K1867" s="36" t="e">
        <f t="shared" si="147"/>
        <v>#VALUE!</v>
      </c>
      <c r="L1867" s="36" t="str">
        <f t="shared" si="148"/>
        <v/>
      </c>
      <c r="M1867" s="36" t="str">
        <f t="shared" si="149"/>
        <v>MQ250</v>
      </c>
    </row>
    <row r="1868" spans="1:13" hidden="1" x14ac:dyDescent="0.3">
      <c r="A1868" s="3"/>
      <c r="B1868" s="3"/>
      <c r="C1868" s="3"/>
      <c r="D1868" s="3"/>
      <c r="E1868" s="3"/>
      <c r="F1868" s="12"/>
      <c r="G1868" s="12"/>
      <c r="H1868" s="3"/>
      <c r="I1868" s="36" t="str">
        <f t="shared" si="145"/>
        <v/>
      </c>
      <c r="J1868" s="36" t="e">
        <f t="shared" si="146"/>
        <v>#VALUE!</v>
      </c>
      <c r="K1868" s="36" t="e">
        <f t="shared" si="147"/>
        <v>#VALUE!</v>
      </c>
      <c r="L1868" s="36" t="str">
        <f t="shared" si="148"/>
        <v/>
      </c>
      <c r="M1868" s="36" t="str">
        <f t="shared" si="149"/>
        <v>MQ250</v>
      </c>
    </row>
    <row r="1869" spans="1:13" hidden="1" x14ac:dyDescent="0.3">
      <c r="A1869" s="3"/>
      <c r="B1869" s="3"/>
      <c r="C1869" s="3"/>
      <c r="D1869" s="3"/>
      <c r="E1869" s="3"/>
      <c r="F1869" s="12"/>
      <c r="G1869" s="12"/>
      <c r="H1869" s="3"/>
      <c r="I1869" s="36" t="str">
        <f t="shared" si="145"/>
        <v/>
      </c>
      <c r="J1869" s="36" t="e">
        <f t="shared" si="146"/>
        <v>#VALUE!</v>
      </c>
      <c r="K1869" s="36" t="e">
        <f t="shared" si="147"/>
        <v>#VALUE!</v>
      </c>
      <c r="L1869" s="36" t="str">
        <f t="shared" si="148"/>
        <v/>
      </c>
      <c r="M1869" s="36" t="str">
        <f t="shared" si="149"/>
        <v>MQ250</v>
      </c>
    </row>
    <row r="1870" spans="1:13" hidden="1" x14ac:dyDescent="0.3">
      <c r="A1870" s="3"/>
      <c r="B1870" s="3"/>
      <c r="C1870" s="3"/>
      <c r="D1870" s="3"/>
      <c r="E1870" s="3"/>
      <c r="F1870" s="12"/>
      <c r="G1870" s="12"/>
      <c r="H1870" s="3"/>
      <c r="I1870" s="36" t="str">
        <f t="shared" si="145"/>
        <v/>
      </c>
      <c r="J1870" s="36" t="e">
        <f t="shared" si="146"/>
        <v>#VALUE!</v>
      </c>
      <c r="K1870" s="36" t="e">
        <f t="shared" si="147"/>
        <v>#VALUE!</v>
      </c>
      <c r="L1870" s="36" t="str">
        <f t="shared" si="148"/>
        <v/>
      </c>
      <c r="M1870" s="36" t="str">
        <f t="shared" si="149"/>
        <v>MQ250</v>
      </c>
    </row>
    <row r="1871" spans="1:13" hidden="1" x14ac:dyDescent="0.3">
      <c r="A1871" s="3"/>
      <c r="B1871" s="3"/>
      <c r="C1871" s="3"/>
      <c r="D1871" s="3"/>
      <c r="E1871" s="3"/>
      <c r="F1871" s="12"/>
      <c r="G1871" s="12"/>
      <c r="H1871" s="3"/>
      <c r="I1871" s="36" t="str">
        <f t="shared" si="145"/>
        <v/>
      </c>
      <c r="J1871" s="36" t="e">
        <f t="shared" si="146"/>
        <v>#VALUE!</v>
      </c>
      <c r="K1871" s="36" t="e">
        <f t="shared" si="147"/>
        <v>#VALUE!</v>
      </c>
      <c r="L1871" s="36" t="str">
        <f t="shared" si="148"/>
        <v/>
      </c>
      <c r="M1871" s="36" t="str">
        <f t="shared" si="149"/>
        <v>MQ250</v>
      </c>
    </row>
    <row r="1872" spans="1:13" hidden="1" x14ac:dyDescent="0.3">
      <c r="A1872" s="3"/>
      <c r="B1872" s="3"/>
      <c r="C1872" s="3"/>
      <c r="D1872" s="3"/>
      <c r="E1872" s="3"/>
      <c r="F1872" s="12"/>
      <c r="G1872" s="12"/>
      <c r="H1872" s="3"/>
      <c r="I1872" s="36" t="str">
        <f t="shared" si="145"/>
        <v/>
      </c>
      <c r="J1872" s="36" t="e">
        <f t="shared" si="146"/>
        <v>#VALUE!</v>
      </c>
      <c r="K1872" s="36" t="e">
        <f t="shared" si="147"/>
        <v>#VALUE!</v>
      </c>
      <c r="L1872" s="36" t="str">
        <f t="shared" si="148"/>
        <v/>
      </c>
      <c r="M1872" s="36" t="str">
        <f t="shared" si="149"/>
        <v>MQ250</v>
      </c>
    </row>
    <row r="1873" spans="1:13" hidden="1" x14ac:dyDescent="0.3">
      <c r="A1873" s="3"/>
      <c r="B1873" s="3"/>
      <c r="C1873" s="3"/>
      <c r="D1873" s="3"/>
      <c r="E1873" s="3"/>
      <c r="F1873" s="12"/>
      <c r="G1873" s="12"/>
      <c r="H1873" s="3"/>
      <c r="I1873" s="36" t="str">
        <f t="shared" si="145"/>
        <v/>
      </c>
      <c r="J1873" s="36" t="e">
        <f t="shared" si="146"/>
        <v>#VALUE!</v>
      </c>
      <c r="K1873" s="36" t="e">
        <f t="shared" si="147"/>
        <v>#VALUE!</v>
      </c>
      <c r="L1873" s="36" t="str">
        <f t="shared" si="148"/>
        <v/>
      </c>
      <c r="M1873" s="36" t="str">
        <f t="shared" si="149"/>
        <v>MQ250</v>
      </c>
    </row>
    <row r="1874" spans="1:13" hidden="1" x14ac:dyDescent="0.3">
      <c r="A1874" s="3"/>
      <c r="B1874" s="3"/>
      <c r="C1874" s="3"/>
      <c r="D1874" s="3"/>
      <c r="E1874" s="3"/>
      <c r="F1874" s="35"/>
      <c r="G1874" s="35"/>
      <c r="H1874" s="3"/>
      <c r="I1874" s="36" t="str">
        <f t="shared" si="145"/>
        <v/>
      </c>
      <c r="J1874" s="36" t="e">
        <f t="shared" si="146"/>
        <v>#VALUE!</v>
      </c>
      <c r="K1874" s="36" t="e">
        <f t="shared" si="147"/>
        <v>#VALUE!</v>
      </c>
      <c r="L1874" s="36" t="str">
        <f t="shared" si="148"/>
        <v/>
      </c>
      <c r="M1874" s="36" t="str">
        <f t="shared" si="149"/>
        <v>MQ250</v>
      </c>
    </row>
    <row r="1875" spans="1:13" hidden="1" x14ac:dyDescent="0.3">
      <c r="A1875" s="3"/>
      <c r="B1875" s="3"/>
      <c r="C1875" s="3"/>
      <c r="D1875" s="3"/>
      <c r="E1875" s="3"/>
      <c r="F1875" s="35"/>
      <c r="G1875" s="35"/>
      <c r="H1875" s="3"/>
      <c r="I1875" s="36" t="str">
        <f t="shared" si="145"/>
        <v/>
      </c>
      <c r="J1875" s="36" t="e">
        <f t="shared" si="146"/>
        <v>#VALUE!</v>
      </c>
      <c r="K1875" s="36" t="e">
        <f t="shared" si="147"/>
        <v>#VALUE!</v>
      </c>
      <c r="L1875" s="36" t="str">
        <f t="shared" si="148"/>
        <v/>
      </c>
      <c r="M1875" s="36" t="str">
        <f t="shared" si="149"/>
        <v>MQ250</v>
      </c>
    </row>
    <row r="1876" spans="1:13" hidden="1" x14ac:dyDescent="0.3">
      <c r="A1876" s="3"/>
      <c r="B1876" s="3"/>
      <c r="C1876" s="3"/>
      <c r="D1876" s="3"/>
      <c r="E1876" s="3"/>
      <c r="F1876" s="35"/>
      <c r="G1876" s="35"/>
      <c r="H1876" s="3"/>
      <c r="I1876" s="36" t="str">
        <f t="shared" si="145"/>
        <v/>
      </c>
      <c r="J1876" s="36" t="e">
        <f t="shared" si="146"/>
        <v>#VALUE!</v>
      </c>
      <c r="K1876" s="36" t="e">
        <f t="shared" si="147"/>
        <v>#VALUE!</v>
      </c>
      <c r="L1876" s="36" t="str">
        <f t="shared" si="148"/>
        <v/>
      </c>
      <c r="M1876" s="36" t="str">
        <f t="shared" si="149"/>
        <v>MQ250</v>
      </c>
    </row>
    <row r="1877" spans="1:13" hidden="1" x14ac:dyDescent="0.3">
      <c r="A1877" s="3"/>
      <c r="B1877" s="3"/>
      <c r="C1877" s="3"/>
      <c r="D1877" s="3"/>
      <c r="E1877" s="3"/>
      <c r="F1877" s="35"/>
      <c r="G1877" s="35"/>
      <c r="H1877" s="3"/>
      <c r="I1877" s="36" t="str">
        <f t="shared" si="145"/>
        <v/>
      </c>
      <c r="J1877" s="36" t="e">
        <f t="shared" si="146"/>
        <v>#VALUE!</v>
      </c>
      <c r="K1877" s="36" t="e">
        <f t="shared" si="147"/>
        <v>#VALUE!</v>
      </c>
      <c r="L1877" s="36" t="str">
        <f t="shared" si="148"/>
        <v/>
      </c>
      <c r="M1877" s="36" t="str">
        <f t="shared" si="149"/>
        <v>MQ250</v>
      </c>
    </row>
    <row r="1878" spans="1:13" hidden="1" x14ac:dyDescent="0.3">
      <c r="A1878" s="3"/>
      <c r="B1878" s="3"/>
      <c r="C1878" s="3"/>
      <c r="D1878" s="3"/>
      <c r="E1878" s="3"/>
      <c r="F1878" s="12"/>
      <c r="G1878" s="12"/>
      <c r="H1878" s="3"/>
      <c r="I1878" s="36" t="str">
        <f t="shared" si="145"/>
        <v/>
      </c>
      <c r="J1878" s="36" t="e">
        <f t="shared" si="146"/>
        <v>#VALUE!</v>
      </c>
      <c r="K1878" s="36" t="e">
        <f t="shared" si="147"/>
        <v>#VALUE!</v>
      </c>
      <c r="L1878" s="36" t="str">
        <f t="shared" si="148"/>
        <v/>
      </c>
      <c r="M1878" s="36" t="str">
        <f t="shared" si="149"/>
        <v>MQ250</v>
      </c>
    </row>
    <row r="1879" spans="1:13" hidden="1" x14ac:dyDescent="0.3">
      <c r="A1879" s="3"/>
      <c r="B1879" s="3"/>
      <c r="C1879" s="3"/>
      <c r="D1879" s="3"/>
      <c r="E1879" s="3"/>
      <c r="F1879" s="12"/>
      <c r="G1879" s="12"/>
      <c r="H1879" s="3"/>
      <c r="I1879" s="36" t="str">
        <f t="shared" si="145"/>
        <v/>
      </c>
      <c r="J1879" s="36" t="e">
        <f t="shared" si="146"/>
        <v>#VALUE!</v>
      </c>
      <c r="K1879" s="36" t="e">
        <f t="shared" si="147"/>
        <v>#VALUE!</v>
      </c>
      <c r="L1879" s="36" t="str">
        <f t="shared" si="148"/>
        <v/>
      </c>
      <c r="M1879" s="36" t="str">
        <f t="shared" si="149"/>
        <v>MQ250</v>
      </c>
    </row>
    <row r="1880" spans="1:13" hidden="1" x14ac:dyDescent="0.3">
      <c r="A1880" s="3"/>
      <c r="B1880" s="3"/>
      <c r="C1880" s="3"/>
      <c r="D1880" s="3"/>
      <c r="E1880" s="3"/>
      <c r="F1880" s="12"/>
      <c r="G1880" s="12"/>
      <c r="H1880" s="3"/>
      <c r="I1880" s="36" t="str">
        <f t="shared" si="145"/>
        <v/>
      </c>
      <c r="J1880" s="36" t="e">
        <f t="shared" si="146"/>
        <v>#VALUE!</v>
      </c>
      <c r="K1880" s="36" t="e">
        <f t="shared" si="147"/>
        <v>#VALUE!</v>
      </c>
      <c r="L1880" s="36" t="str">
        <f t="shared" si="148"/>
        <v/>
      </c>
      <c r="M1880" s="36" t="str">
        <f t="shared" si="149"/>
        <v>MQ250</v>
      </c>
    </row>
    <row r="1881" spans="1:13" hidden="1" x14ac:dyDescent="0.3">
      <c r="A1881" s="3"/>
      <c r="B1881" s="3"/>
      <c r="C1881" s="3"/>
      <c r="D1881" s="3"/>
      <c r="E1881" s="3"/>
      <c r="F1881" s="35"/>
      <c r="G1881" s="35"/>
      <c r="H1881" s="3"/>
      <c r="I1881" s="36" t="str">
        <f t="shared" si="145"/>
        <v/>
      </c>
      <c r="J1881" s="36" t="e">
        <f t="shared" si="146"/>
        <v>#VALUE!</v>
      </c>
      <c r="K1881" s="36" t="e">
        <f t="shared" si="147"/>
        <v>#VALUE!</v>
      </c>
      <c r="L1881" s="36" t="str">
        <f t="shared" si="148"/>
        <v/>
      </c>
      <c r="M1881" s="36" t="str">
        <f t="shared" si="149"/>
        <v>MQ250</v>
      </c>
    </row>
    <row r="1882" spans="1:13" hidden="1" x14ac:dyDescent="0.3">
      <c r="A1882" s="3"/>
      <c r="B1882" s="3"/>
      <c r="C1882" s="3"/>
      <c r="D1882" s="3"/>
      <c r="E1882" s="3"/>
      <c r="F1882" s="12"/>
      <c r="G1882" s="12"/>
      <c r="H1882" s="3"/>
      <c r="I1882" s="36" t="str">
        <f t="shared" si="145"/>
        <v/>
      </c>
      <c r="J1882" s="36" t="e">
        <f t="shared" si="146"/>
        <v>#VALUE!</v>
      </c>
      <c r="K1882" s="36" t="e">
        <f t="shared" si="147"/>
        <v>#VALUE!</v>
      </c>
      <c r="L1882" s="36" t="str">
        <f t="shared" si="148"/>
        <v/>
      </c>
      <c r="M1882" s="36" t="str">
        <f t="shared" si="149"/>
        <v>MQ250</v>
      </c>
    </row>
    <row r="1883" spans="1:13" hidden="1" x14ac:dyDescent="0.3">
      <c r="A1883" s="3"/>
      <c r="B1883" s="3"/>
      <c r="C1883" s="3"/>
      <c r="D1883" s="3"/>
      <c r="E1883" s="3"/>
      <c r="F1883" s="12"/>
      <c r="G1883" s="12"/>
      <c r="H1883" s="3"/>
      <c r="I1883" s="36" t="str">
        <f t="shared" si="145"/>
        <v/>
      </c>
      <c r="J1883" s="36" t="e">
        <f t="shared" si="146"/>
        <v>#VALUE!</v>
      </c>
      <c r="K1883" s="36" t="e">
        <f t="shared" si="147"/>
        <v>#VALUE!</v>
      </c>
      <c r="L1883" s="36" t="str">
        <f t="shared" si="148"/>
        <v/>
      </c>
      <c r="M1883" s="36" t="str">
        <f t="shared" si="149"/>
        <v>MQ250</v>
      </c>
    </row>
    <row r="1884" spans="1:13" hidden="1" x14ac:dyDescent="0.3">
      <c r="A1884" s="3"/>
      <c r="B1884" s="3"/>
      <c r="C1884" s="3"/>
      <c r="D1884" s="3"/>
      <c r="E1884" s="3"/>
      <c r="F1884" s="12"/>
      <c r="G1884" s="12"/>
      <c r="H1884" s="3"/>
      <c r="I1884" s="36" t="str">
        <f t="shared" si="145"/>
        <v/>
      </c>
      <c r="J1884" s="36" t="e">
        <f t="shared" si="146"/>
        <v>#VALUE!</v>
      </c>
      <c r="K1884" s="36" t="e">
        <f t="shared" si="147"/>
        <v>#VALUE!</v>
      </c>
      <c r="L1884" s="36" t="str">
        <f t="shared" si="148"/>
        <v/>
      </c>
      <c r="M1884" s="36" t="str">
        <f t="shared" si="149"/>
        <v>MQ250</v>
      </c>
    </row>
    <row r="1885" spans="1:13" hidden="1" x14ac:dyDescent="0.3">
      <c r="A1885" s="3"/>
      <c r="B1885" s="3"/>
      <c r="C1885" s="3"/>
      <c r="D1885" s="3"/>
      <c r="E1885" s="3"/>
      <c r="F1885" s="12"/>
      <c r="G1885" s="12"/>
      <c r="H1885" s="3"/>
      <c r="I1885" s="36" t="str">
        <f t="shared" si="145"/>
        <v/>
      </c>
      <c r="J1885" s="36" t="e">
        <f t="shared" si="146"/>
        <v>#VALUE!</v>
      </c>
      <c r="K1885" s="36" t="e">
        <f t="shared" si="147"/>
        <v>#VALUE!</v>
      </c>
      <c r="L1885" s="36" t="str">
        <f t="shared" si="148"/>
        <v/>
      </c>
      <c r="M1885" s="36" t="str">
        <f t="shared" si="149"/>
        <v>MQ250</v>
      </c>
    </row>
    <row r="1886" spans="1:13" hidden="1" x14ac:dyDescent="0.3">
      <c r="A1886" s="3"/>
      <c r="B1886" s="3"/>
      <c r="C1886" s="3"/>
      <c r="D1886" s="3"/>
      <c r="E1886" s="3"/>
      <c r="F1886" s="12"/>
      <c r="G1886" s="12"/>
      <c r="H1886" s="3"/>
      <c r="I1886" s="36" t="str">
        <f t="shared" si="145"/>
        <v/>
      </c>
      <c r="J1886" s="36" t="e">
        <f t="shared" si="146"/>
        <v>#VALUE!</v>
      </c>
      <c r="K1886" s="36" t="e">
        <f t="shared" si="147"/>
        <v>#VALUE!</v>
      </c>
      <c r="L1886" s="36" t="str">
        <f t="shared" si="148"/>
        <v/>
      </c>
      <c r="M1886" s="36" t="str">
        <f t="shared" si="149"/>
        <v>MQ250</v>
      </c>
    </row>
    <row r="1887" spans="1:13" hidden="1" x14ac:dyDescent="0.3">
      <c r="A1887" s="3"/>
      <c r="B1887" s="3"/>
      <c r="C1887" s="3"/>
      <c r="D1887" s="3"/>
      <c r="E1887" s="3"/>
      <c r="F1887" s="12"/>
      <c r="G1887" s="12"/>
      <c r="H1887" s="3"/>
      <c r="I1887" s="36" t="str">
        <f t="shared" si="145"/>
        <v/>
      </c>
      <c r="J1887" s="36" t="e">
        <f t="shared" si="146"/>
        <v>#VALUE!</v>
      </c>
      <c r="K1887" s="36" t="e">
        <f t="shared" si="147"/>
        <v>#VALUE!</v>
      </c>
      <c r="L1887" s="36" t="str">
        <f t="shared" si="148"/>
        <v/>
      </c>
      <c r="M1887" s="36" t="str">
        <f t="shared" si="149"/>
        <v>MQ250</v>
      </c>
    </row>
    <row r="1888" spans="1:13" hidden="1" x14ac:dyDescent="0.3">
      <c r="A1888" s="3"/>
      <c r="B1888" s="3"/>
      <c r="C1888" s="3"/>
      <c r="D1888" s="3"/>
      <c r="E1888" s="3"/>
      <c r="F1888" s="12"/>
      <c r="G1888" s="12"/>
      <c r="H1888" s="3"/>
      <c r="I1888" s="36" t="str">
        <f t="shared" si="145"/>
        <v/>
      </c>
      <c r="J1888" s="36" t="e">
        <f t="shared" si="146"/>
        <v>#VALUE!</v>
      </c>
      <c r="K1888" s="36" t="e">
        <f t="shared" si="147"/>
        <v>#VALUE!</v>
      </c>
      <c r="L1888" s="36" t="str">
        <f t="shared" si="148"/>
        <v/>
      </c>
      <c r="M1888" s="36" t="str">
        <f t="shared" si="149"/>
        <v>MQ250</v>
      </c>
    </row>
    <row r="1889" spans="1:13" hidden="1" x14ac:dyDescent="0.3">
      <c r="A1889" s="3"/>
      <c r="B1889" s="3"/>
      <c r="C1889" s="3"/>
      <c r="D1889" s="3"/>
      <c r="E1889" s="3"/>
      <c r="F1889" s="12"/>
      <c r="G1889" s="12"/>
      <c r="H1889" s="3"/>
      <c r="I1889" s="36" t="str">
        <f t="shared" si="145"/>
        <v/>
      </c>
      <c r="J1889" s="36" t="e">
        <f t="shared" si="146"/>
        <v>#VALUE!</v>
      </c>
      <c r="K1889" s="36" t="e">
        <f t="shared" si="147"/>
        <v>#VALUE!</v>
      </c>
      <c r="L1889" s="36" t="str">
        <f t="shared" si="148"/>
        <v/>
      </c>
      <c r="M1889" s="36" t="str">
        <f t="shared" si="149"/>
        <v>MQ250</v>
      </c>
    </row>
    <row r="1890" spans="1:13" hidden="1" x14ac:dyDescent="0.3">
      <c r="A1890" s="3"/>
      <c r="B1890" s="3"/>
      <c r="C1890" s="3"/>
      <c r="D1890" s="3"/>
      <c r="E1890" s="3"/>
      <c r="F1890" s="12"/>
      <c r="G1890" s="12"/>
      <c r="H1890" s="3"/>
      <c r="I1890" s="36" t="str">
        <f t="shared" si="145"/>
        <v/>
      </c>
      <c r="J1890" s="36" t="e">
        <f t="shared" si="146"/>
        <v>#VALUE!</v>
      </c>
      <c r="K1890" s="36" t="e">
        <f t="shared" si="147"/>
        <v>#VALUE!</v>
      </c>
      <c r="L1890" s="36" t="str">
        <f t="shared" si="148"/>
        <v/>
      </c>
      <c r="M1890" s="36" t="str">
        <f t="shared" si="149"/>
        <v>MQ250</v>
      </c>
    </row>
    <row r="1891" spans="1:13" hidden="1" x14ac:dyDescent="0.3">
      <c r="A1891" s="3"/>
      <c r="B1891" s="3"/>
      <c r="C1891" s="3"/>
      <c r="D1891" s="3"/>
      <c r="E1891" s="3"/>
      <c r="F1891" s="12"/>
      <c r="G1891" s="12"/>
      <c r="H1891" s="3"/>
      <c r="I1891" s="36" t="str">
        <f t="shared" si="145"/>
        <v/>
      </c>
      <c r="J1891" s="36" t="e">
        <f t="shared" si="146"/>
        <v>#VALUE!</v>
      </c>
      <c r="K1891" s="36" t="e">
        <f t="shared" si="147"/>
        <v>#VALUE!</v>
      </c>
      <c r="L1891" s="36" t="str">
        <f t="shared" si="148"/>
        <v/>
      </c>
      <c r="M1891" s="36" t="str">
        <f t="shared" si="149"/>
        <v>MQ250</v>
      </c>
    </row>
    <row r="1892" spans="1:13" hidden="1" x14ac:dyDescent="0.3">
      <c r="A1892" s="3"/>
      <c r="B1892" s="3"/>
      <c r="C1892" s="3"/>
      <c r="D1892" s="3"/>
      <c r="E1892" s="3"/>
      <c r="F1892" s="12"/>
      <c r="G1892" s="12"/>
      <c r="H1892" s="3"/>
      <c r="I1892" s="36" t="str">
        <f t="shared" si="145"/>
        <v/>
      </c>
      <c r="J1892" s="36" t="e">
        <f t="shared" si="146"/>
        <v>#VALUE!</v>
      </c>
      <c r="K1892" s="36" t="e">
        <f t="shared" si="147"/>
        <v>#VALUE!</v>
      </c>
      <c r="L1892" s="36" t="str">
        <f t="shared" si="148"/>
        <v/>
      </c>
      <c r="M1892" s="36" t="str">
        <f t="shared" si="149"/>
        <v>MQ250</v>
      </c>
    </row>
    <row r="1893" spans="1:13" hidden="1" x14ac:dyDescent="0.3">
      <c r="A1893" s="3"/>
      <c r="B1893" s="3"/>
      <c r="C1893" s="3"/>
      <c r="D1893" s="3"/>
      <c r="E1893" s="3"/>
      <c r="F1893" s="12"/>
      <c r="G1893" s="12"/>
      <c r="H1893" s="3"/>
      <c r="I1893" s="36" t="str">
        <f t="shared" si="145"/>
        <v/>
      </c>
      <c r="J1893" s="36" t="e">
        <f t="shared" si="146"/>
        <v>#VALUE!</v>
      </c>
      <c r="K1893" s="36" t="e">
        <f t="shared" si="147"/>
        <v>#VALUE!</v>
      </c>
      <c r="L1893" s="36" t="str">
        <f t="shared" si="148"/>
        <v/>
      </c>
      <c r="M1893" s="36" t="str">
        <f t="shared" si="149"/>
        <v>MQ250</v>
      </c>
    </row>
    <row r="1894" spans="1:13" hidden="1" x14ac:dyDescent="0.3">
      <c r="A1894" s="3"/>
      <c r="B1894" s="3"/>
      <c r="C1894" s="3"/>
      <c r="D1894" s="3"/>
      <c r="E1894" s="3"/>
      <c r="F1894" s="12"/>
      <c r="G1894" s="12"/>
      <c r="H1894" s="3"/>
      <c r="I1894" s="36" t="str">
        <f t="shared" si="145"/>
        <v/>
      </c>
      <c r="J1894" s="36" t="e">
        <f t="shared" si="146"/>
        <v>#VALUE!</v>
      </c>
      <c r="K1894" s="36" t="e">
        <f t="shared" si="147"/>
        <v>#VALUE!</v>
      </c>
      <c r="L1894" s="36" t="str">
        <f t="shared" si="148"/>
        <v/>
      </c>
      <c r="M1894" s="36" t="str">
        <f t="shared" si="149"/>
        <v>MQ250</v>
      </c>
    </row>
    <row r="1895" spans="1:13" hidden="1" x14ac:dyDescent="0.3">
      <c r="A1895" s="3"/>
      <c r="B1895" s="3"/>
      <c r="C1895" s="3"/>
      <c r="D1895" s="3"/>
      <c r="E1895" s="3"/>
      <c r="F1895" s="12"/>
      <c r="G1895" s="12"/>
      <c r="H1895" s="3"/>
      <c r="I1895" s="36" t="str">
        <f t="shared" si="145"/>
        <v/>
      </c>
      <c r="J1895" s="36" t="e">
        <f t="shared" si="146"/>
        <v>#VALUE!</v>
      </c>
      <c r="K1895" s="36" t="e">
        <f t="shared" si="147"/>
        <v>#VALUE!</v>
      </c>
      <c r="L1895" s="36" t="str">
        <f t="shared" si="148"/>
        <v/>
      </c>
      <c r="M1895" s="36" t="str">
        <f t="shared" si="149"/>
        <v>MQ250</v>
      </c>
    </row>
    <row r="1896" spans="1:13" hidden="1" x14ac:dyDescent="0.3">
      <c r="A1896" s="3"/>
      <c r="B1896" s="3"/>
      <c r="C1896" s="3"/>
      <c r="D1896" s="3"/>
      <c r="E1896" s="3"/>
      <c r="F1896" s="12"/>
      <c r="G1896" s="12"/>
      <c r="H1896" s="3"/>
      <c r="I1896" s="36" t="str">
        <f t="shared" si="145"/>
        <v/>
      </c>
      <c r="J1896" s="36" t="e">
        <f t="shared" si="146"/>
        <v>#VALUE!</v>
      </c>
      <c r="K1896" s="36" t="e">
        <f t="shared" si="147"/>
        <v>#VALUE!</v>
      </c>
      <c r="L1896" s="36" t="str">
        <f t="shared" si="148"/>
        <v/>
      </c>
      <c r="M1896" s="36" t="str">
        <f t="shared" si="149"/>
        <v>MQ250</v>
      </c>
    </row>
    <row r="1897" spans="1:13" hidden="1" x14ac:dyDescent="0.3">
      <c r="A1897" s="3"/>
      <c r="B1897" s="3"/>
      <c r="C1897" s="3"/>
      <c r="D1897" s="3"/>
      <c r="E1897" s="3"/>
      <c r="F1897" s="12"/>
      <c r="G1897" s="12"/>
      <c r="H1897" s="3"/>
      <c r="I1897" s="36" t="str">
        <f t="shared" si="145"/>
        <v/>
      </c>
      <c r="J1897" s="36" t="e">
        <f t="shared" si="146"/>
        <v>#VALUE!</v>
      </c>
      <c r="K1897" s="36" t="e">
        <f t="shared" si="147"/>
        <v>#VALUE!</v>
      </c>
      <c r="L1897" s="36" t="str">
        <f t="shared" si="148"/>
        <v/>
      </c>
      <c r="M1897" s="36" t="str">
        <f t="shared" si="149"/>
        <v>MQ250</v>
      </c>
    </row>
    <row r="1898" spans="1:13" hidden="1" x14ac:dyDescent="0.3">
      <c r="A1898" s="3"/>
      <c r="B1898" s="3"/>
      <c r="C1898" s="3"/>
      <c r="D1898" s="3"/>
      <c r="E1898" s="3"/>
      <c r="F1898" s="12"/>
      <c r="G1898" s="12"/>
      <c r="H1898" s="3"/>
      <c r="I1898" s="36" t="str">
        <f t="shared" si="145"/>
        <v/>
      </c>
      <c r="J1898" s="36" t="e">
        <f t="shared" si="146"/>
        <v>#VALUE!</v>
      </c>
      <c r="K1898" s="36" t="e">
        <f t="shared" si="147"/>
        <v>#VALUE!</v>
      </c>
      <c r="L1898" s="36" t="str">
        <f t="shared" si="148"/>
        <v/>
      </c>
      <c r="M1898" s="36" t="str">
        <f t="shared" si="149"/>
        <v>MQ250</v>
      </c>
    </row>
    <row r="1899" spans="1:13" hidden="1" x14ac:dyDescent="0.3">
      <c r="A1899" s="3"/>
      <c r="B1899" s="3"/>
      <c r="C1899" s="3"/>
      <c r="D1899" s="3"/>
      <c r="E1899" s="3"/>
      <c r="F1899" s="12"/>
      <c r="G1899" s="12"/>
      <c r="H1899" s="3"/>
      <c r="I1899" s="36" t="str">
        <f t="shared" si="145"/>
        <v/>
      </c>
      <c r="J1899" s="36" t="e">
        <f t="shared" si="146"/>
        <v>#VALUE!</v>
      </c>
      <c r="K1899" s="36" t="e">
        <f t="shared" si="147"/>
        <v>#VALUE!</v>
      </c>
      <c r="L1899" s="36" t="str">
        <f t="shared" si="148"/>
        <v/>
      </c>
      <c r="M1899" s="36" t="str">
        <f t="shared" si="149"/>
        <v>MQ250</v>
      </c>
    </row>
    <row r="1900" spans="1:13" hidden="1" x14ac:dyDescent="0.3">
      <c r="A1900" s="3"/>
      <c r="B1900" s="3"/>
      <c r="C1900" s="3"/>
      <c r="D1900" s="3"/>
      <c r="E1900" s="3"/>
      <c r="F1900" s="12"/>
      <c r="G1900" s="12"/>
      <c r="H1900" s="3"/>
      <c r="I1900" s="36" t="str">
        <f t="shared" si="145"/>
        <v/>
      </c>
      <c r="J1900" s="36" t="e">
        <f t="shared" si="146"/>
        <v>#VALUE!</v>
      </c>
      <c r="K1900" s="36" t="e">
        <f t="shared" si="147"/>
        <v>#VALUE!</v>
      </c>
      <c r="L1900" s="36" t="str">
        <f t="shared" si="148"/>
        <v/>
      </c>
      <c r="M1900" s="36" t="str">
        <f t="shared" si="149"/>
        <v>MQ250</v>
      </c>
    </row>
    <row r="1901" spans="1:13" hidden="1" x14ac:dyDescent="0.3">
      <c r="A1901" s="3"/>
      <c r="B1901" s="3"/>
      <c r="C1901" s="3"/>
      <c r="D1901" s="3"/>
      <c r="E1901" s="3"/>
      <c r="F1901" s="12"/>
      <c r="G1901" s="12"/>
      <c r="H1901" s="3"/>
      <c r="I1901" s="36" t="str">
        <f t="shared" si="145"/>
        <v/>
      </c>
      <c r="J1901" s="36" t="e">
        <f t="shared" si="146"/>
        <v>#VALUE!</v>
      </c>
      <c r="K1901" s="36" t="e">
        <f t="shared" si="147"/>
        <v>#VALUE!</v>
      </c>
      <c r="L1901" s="36" t="str">
        <f t="shared" si="148"/>
        <v/>
      </c>
      <c r="M1901" s="36" t="str">
        <f t="shared" si="149"/>
        <v>MQ250</v>
      </c>
    </row>
    <row r="1902" spans="1:13" hidden="1" x14ac:dyDescent="0.3">
      <c r="A1902" s="3"/>
      <c r="B1902" s="3"/>
      <c r="C1902" s="3"/>
      <c r="D1902" s="3"/>
      <c r="E1902" s="3"/>
      <c r="F1902" s="12"/>
      <c r="G1902" s="12"/>
      <c r="H1902" s="3"/>
      <c r="I1902" s="36" t="str">
        <f t="shared" si="145"/>
        <v/>
      </c>
      <c r="J1902" s="36" t="e">
        <f t="shared" si="146"/>
        <v>#VALUE!</v>
      </c>
      <c r="K1902" s="36" t="e">
        <f t="shared" si="147"/>
        <v>#VALUE!</v>
      </c>
      <c r="L1902" s="36" t="str">
        <f t="shared" si="148"/>
        <v/>
      </c>
      <c r="M1902" s="36" t="str">
        <f t="shared" si="149"/>
        <v>MQ250</v>
      </c>
    </row>
    <row r="1903" spans="1:13" hidden="1" x14ac:dyDescent="0.3">
      <c r="A1903" s="3"/>
      <c r="B1903" s="3"/>
      <c r="C1903" s="3"/>
      <c r="D1903" s="3"/>
      <c r="E1903" s="3"/>
      <c r="F1903" s="12"/>
      <c r="G1903" s="12"/>
      <c r="H1903" s="3"/>
      <c r="I1903" s="36" t="str">
        <f t="shared" si="145"/>
        <v/>
      </c>
      <c r="J1903" s="36" t="e">
        <f t="shared" si="146"/>
        <v>#VALUE!</v>
      </c>
      <c r="K1903" s="36" t="e">
        <f t="shared" si="147"/>
        <v>#VALUE!</v>
      </c>
      <c r="L1903" s="36" t="str">
        <f t="shared" si="148"/>
        <v/>
      </c>
      <c r="M1903" s="36" t="str">
        <f t="shared" si="149"/>
        <v>MQ250</v>
      </c>
    </row>
    <row r="1904" spans="1:13" hidden="1" x14ac:dyDescent="0.3">
      <c r="A1904" s="3"/>
      <c r="B1904" s="3"/>
      <c r="C1904" s="3"/>
      <c r="D1904" s="3"/>
      <c r="E1904" s="3"/>
      <c r="F1904" s="12"/>
      <c r="G1904" s="12"/>
      <c r="H1904" s="3"/>
      <c r="I1904" s="36" t="str">
        <f t="shared" si="145"/>
        <v/>
      </c>
      <c r="J1904" s="36" t="e">
        <f t="shared" si="146"/>
        <v>#VALUE!</v>
      </c>
      <c r="K1904" s="36" t="e">
        <f t="shared" si="147"/>
        <v>#VALUE!</v>
      </c>
      <c r="L1904" s="36" t="str">
        <f t="shared" si="148"/>
        <v/>
      </c>
      <c r="M1904" s="36" t="str">
        <f t="shared" si="149"/>
        <v>MQ250</v>
      </c>
    </row>
    <row r="1905" spans="1:13" hidden="1" x14ac:dyDescent="0.3">
      <c r="A1905" s="3"/>
      <c r="B1905" s="3"/>
      <c r="C1905" s="3"/>
      <c r="D1905" s="3"/>
      <c r="E1905" s="3"/>
      <c r="F1905" s="12"/>
      <c r="G1905" s="12"/>
      <c r="H1905" s="3"/>
      <c r="I1905" s="36" t="str">
        <f t="shared" si="145"/>
        <v/>
      </c>
      <c r="J1905" s="36" t="e">
        <f t="shared" si="146"/>
        <v>#VALUE!</v>
      </c>
      <c r="K1905" s="36" t="e">
        <f t="shared" si="147"/>
        <v>#VALUE!</v>
      </c>
      <c r="L1905" s="36" t="str">
        <f t="shared" si="148"/>
        <v/>
      </c>
      <c r="M1905" s="36" t="str">
        <f t="shared" si="149"/>
        <v>MQ250</v>
      </c>
    </row>
    <row r="1906" spans="1:13" hidden="1" x14ac:dyDescent="0.3">
      <c r="A1906" s="3"/>
      <c r="B1906" s="3"/>
      <c r="C1906" s="3"/>
      <c r="D1906" s="3"/>
      <c r="E1906" s="3"/>
      <c r="F1906" s="12"/>
      <c r="G1906" s="12"/>
      <c r="H1906" s="3"/>
      <c r="I1906" s="36" t="str">
        <f t="shared" si="145"/>
        <v/>
      </c>
      <c r="J1906" s="36" t="e">
        <f t="shared" si="146"/>
        <v>#VALUE!</v>
      </c>
      <c r="K1906" s="36" t="e">
        <f t="shared" si="147"/>
        <v>#VALUE!</v>
      </c>
      <c r="L1906" s="36" t="str">
        <f t="shared" si="148"/>
        <v/>
      </c>
      <c r="M1906" s="36" t="str">
        <f t="shared" si="149"/>
        <v>MQ250</v>
      </c>
    </row>
    <row r="1907" spans="1:13" hidden="1" x14ac:dyDescent="0.3">
      <c r="A1907" s="3"/>
      <c r="B1907" s="3"/>
      <c r="C1907" s="3"/>
      <c r="D1907" s="3"/>
      <c r="E1907" s="3"/>
      <c r="F1907" s="12"/>
      <c r="G1907" s="12"/>
      <c r="H1907" s="3"/>
      <c r="I1907" s="36" t="str">
        <f t="shared" si="145"/>
        <v/>
      </c>
      <c r="J1907" s="36" t="e">
        <f t="shared" si="146"/>
        <v>#VALUE!</v>
      </c>
      <c r="K1907" s="36" t="e">
        <f t="shared" si="147"/>
        <v>#VALUE!</v>
      </c>
      <c r="L1907" s="36" t="str">
        <f t="shared" si="148"/>
        <v/>
      </c>
      <c r="M1907" s="36" t="str">
        <f t="shared" si="149"/>
        <v>MQ250</v>
      </c>
    </row>
    <row r="1908" spans="1:13" hidden="1" x14ac:dyDescent="0.3">
      <c r="A1908" s="3"/>
      <c r="B1908" s="3"/>
      <c r="C1908" s="3"/>
      <c r="D1908" s="3"/>
      <c r="E1908" s="3"/>
      <c r="F1908" s="12"/>
      <c r="G1908" s="12"/>
      <c r="H1908" s="3"/>
      <c r="I1908" s="36" t="str">
        <f t="shared" si="145"/>
        <v/>
      </c>
      <c r="J1908" s="36" t="e">
        <f t="shared" si="146"/>
        <v>#VALUE!</v>
      </c>
      <c r="K1908" s="36" t="e">
        <f t="shared" si="147"/>
        <v>#VALUE!</v>
      </c>
      <c r="L1908" s="36" t="str">
        <f t="shared" si="148"/>
        <v/>
      </c>
      <c r="M1908" s="36" t="str">
        <f t="shared" si="149"/>
        <v>MQ250</v>
      </c>
    </row>
    <row r="1909" spans="1:13" hidden="1" x14ac:dyDescent="0.3">
      <c r="A1909" s="3"/>
      <c r="B1909" s="3"/>
      <c r="C1909" s="3"/>
      <c r="D1909" s="3"/>
      <c r="E1909" s="3"/>
      <c r="F1909" s="12"/>
      <c r="G1909" s="12"/>
      <c r="H1909" s="3"/>
      <c r="I1909" s="36" t="str">
        <f t="shared" si="145"/>
        <v/>
      </c>
      <c r="J1909" s="36" t="e">
        <f t="shared" si="146"/>
        <v>#VALUE!</v>
      </c>
      <c r="K1909" s="36" t="e">
        <f t="shared" si="147"/>
        <v>#VALUE!</v>
      </c>
      <c r="L1909" s="36" t="str">
        <f t="shared" si="148"/>
        <v/>
      </c>
      <c r="M1909" s="36" t="str">
        <f t="shared" si="149"/>
        <v>MQ250</v>
      </c>
    </row>
    <row r="1910" spans="1:13" hidden="1" x14ac:dyDescent="0.3">
      <c r="A1910" s="3"/>
      <c r="B1910" s="3"/>
      <c r="C1910" s="3"/>
      <c r="D1910" s="3"/>
      <c r="E1910" s="3"/>
      <c r="F1910" s="12"/>
      <c r="G1910" s="12"/>
      <c r="H1910" s="3"/>
      <c r="I1910" s="36" t="str">
        <f t="shared" si="145"/>
        <v/>
      </c>
      <c r="J1910" s="36" t="e">
        <f t="shared" si="146"/>
        <v>#VALUE!</v>
      </c>
      <c r="K1910" s="36" t="e">
        <f t="shared" si="147"/>
        <v>#VALUE!</v>
      </c>
      <c r="L1910" s="36" t="str">
        <f t="shared" si="148"/>
        <v/>
      </c>
      <c r="M1910" s="36" t="str">
        <f t="shared" si="149"/>
        <v>MQ250</v>
      </c>
    </row>
    <row r="1911" spans="1:13" hidden="1" x14ac:dyDescent="0.3">
      <c r="A1911" s="3"/>
      <c r="B1911" s="3"/>
      <c r="C1911" s="3"/>
      <c r="D1911" s="3"/>
      <c r="E1911" s="3"/>
      <c r="F1911" s="12"/>
      <c r="G1911" s="12"/>
      <c r="H1911" s="3"/>
      <c r="I1911" s="36" t="str">
        <f t="shared" si="145"/>
        <v/>
      </c>
      <c r="J1911" s="36" t="e">
        <f t="shared" si="146"/>
        <v>#VALUE!</v>
      </c>
      <c r="K1911" s="36" t="e">
        <f t="shared" si="147"/>
        <v>#VALUE!</v>
      </c>
      <c r="L1911" s="36" t="str">
        <f t="shared" si="148"/>
        <v/>
      </c>
      <c r="M1911" s="36" t="str">
        <f t="shared" si="149"/>
        <v>MQ250</v>
      </c>
    </row>
    <row r="1912" spans="1:13" hidden="1" x14ac:dyDescent="0.3">
      <c r="A1912" s="3"/>
      <c r="B1912" s="3"/>
      <c r="C1912" s="3"/>
      <c r="D1912" s="3"/>
      <c r="E1912" s="3"/>
      <c r="F1912" s="12"/>
      <c r="G1912" s="12"/>
      <c r="H1912" s="3"/>
      <c r="I1912" s="36" t="str">
        <f t="shared" si="145"/>
        <v/>
      </c>
      <c r="J1912" s="36" t="e">
        <f t="shared" si="146"/>
        <v>#VALUE!</v>
      </c>
      <c r="K1912" s="36" t="e">
        <f t="shared" si="147"/>
        <v>#VALUE!</v>
      </c>
      <c r="L1912" s="36" t="str">
        <f t="shared" si="148"/>
        <v/>
      </c>
      <c r="M1912" s="36" t="str">
        <f t="shared" si="149"/>
        <v>MQ250</v>
      </c>
    </row>
    <row r="1913" spans="1:13" hidden="1" x14ac:dyDescent="0.3">
      <c r="A1913" s="3"/>
      <c r="B1913" s="3"/>
      <c r="C1913" s="3"/>
      <c r="D1913" s="3"/>
      <c r="E1913" s="3"/>
      <c r="F1913" s="12"/>
      <c r="G1913" s="12"/>
      <c r="H1913" s="3"/>
      <c r="I1913" s="36" t="str">
        <f t="shared" si="145"/>
        <v/>
      </c>
      <c r="J1913" s="36" t="e">
        <f t="shared" si="146"/>
        <v>#VALUE!</v>
      </c>
      <c r="K1913" s="36" t="e">
        <f t="shared" si="147"/>
        <v>#VALUE!</v>
      </c>
      <c r="L1913" s="36" t="str">
        <f t="shared" si="148"/>
        <v/>
      </c>
      <c r="M1913" s="36" t="str">
        <f t="shared" si="149"/>
        <v>MQ250</v>
      </c>
    </row>
    <row r="1914" spans="1:13" hidden="1" x14ac:dyDescent="0.3">
      <c r="A1914" s="3"/>
      <c r="B1914" s="3"/>
      <c r="C1914" s="3"/>
      <c r="D1914" s="3"/>
      <c r="E1914" s="3"/>
      <c r="F1914" s="12"/>
      <c r="G1914" s="12"/>
      <c r="H1914" s="3"/>
      <c r="I1914" s="36" t="str">
        <f t="shared" si="145"/>
        <v/>
      </c>
      <c r="J1914" s="36" t="e">
        <f t="shared" si="146"/>
        <v>#VALUE!</v>
      </c>
      <c r="K1914" s="36" t="e">
        <f t="shared" si="147"/>
        <v>#VALUE!</v>
      </c>
      <c r="L1914" s="36" t="str">
        <f t="shared" si="148"/>
        <v/>
      </c>
      <c r="M1914" s="36" t="str">
        <f t="shared" si="149"/>
        <v>MQ250</v>
      </c>
    </row>
    <row r="1915" spans="1:13" hidden="1" x14ac:dyDescent="0.3">
      <c r="A1915" s="3"/>
      <c r="B1915" s="3"/>
      <c r="C1915" s="3"/>
      <c r="D1915" s="3"/>
      <c r="E1915" s="3"/>
      <c r="F1915" s="12"/>
      <c r="G1915" s="12"/>
      <c r="H1915" s="3"/>
      <c r="I1915" s="36" t="str">
        <f t="shared" si="145"/>
        <v/>
      </c>
      <c r="J1915" s="36" t="e">
        <f t="shared" si="146"/>
        <v>#VALUE!</v>
      </c>
      <c r="K1915" s="36" t="e">
        <f t="shared" si="147"/>
        <v>#VALUE!</v>
      </c>
      <c r="L1915" s="36" t="str">
        <f t="shared" si="148"/>
        <v/>
      </c>
      <c r="M1915" s="36" t="str">
        <f t="shared" si="149"/>
        <v>MQ250</v>
      </c>
    </row>
    <row r="1916" spans="1:13" hidden="1" x14ac:dyDescent="0.3">
      <c r="A1916" s="3"/>
      <c r="B1916" s="3"/>
      <c r="C1916" s="3"/>
      <c r="D1916" s="3"/>
      <c r="E1916" s="3"/>
      <c r="F1916" s="12"/>
      <c r="G1916" s="12"/>
      <c r="H1916" s="3"/>
      <c r="I1916" s="36" t="str">
        <f t="shared" si="145"/>
        <v/>
      </c>
      <c r="J1916" s="36" t="e">
        <f t="shared" si="146"/>
        <v>#VALUE!</v>
      </c>
      <c r="K1916" s="36" t="e">
        <f t="shared" si="147"/>
        <v>#VALUE!</v>
      </c>
      <c r="L1916" s="36" t="str">
        <f t="shared" si="148"/>
        <v/>
      </c>
      <c r="M1916" s="36" t="str">
        <f t="shared" si="149"/>
        <v>MQ250</v>
      </c>
    </row>
    <row r="1917" spans="1:13" hidden="1" x14ac:dyDescent="0.3">
      <c r="A1917" s="3"/>
      <c r="B1917" s="3"/>
      <c r="C1917" s="3"/>
      <c r="D1917" s="3"/>
      <c r="E1917" s="3"/>
      <c r="F1917" s="12"/>
      <c r="G1917" s="12"/>
      <c r="H1917" s="3"/>
      <c r="I1917" s="36" t="str">
        <f t="shared" si="145"/>
        <v/>
      </c>
      <c r="J1917" s="36" t="e">
        <f t="shared" si="146"/>
        <v>#VALUE!</v>
      </c>
      <c r="K1917" s="36" t="e">
        <f t="shared" si="147"/>
        <v>#VALUE!</v>
      </c>
      <c r="L1917" s="36" t="str">
        <f t="shared" si="148"/>
        <v/>
      </c>
      <c r="M1917" s="36" t="str">
        <f t="shared" si="149"/>
        <v>MQ250</v>
      </c>
    </row>
    <row r="1918" spans="1:13" hidden="1" x14ac:dyDescent="0.3">
      <c r="A1918" s="3"/>
      <c r="B1918" s="3"/>
      <c r="C1918" s="3"/>
      <c r="D1918" s="3"/>
      <c r="E1918" s="3"/>
      <c r="F1918" s="12"/>
      <c r="G1918" s="12"/>
      <c r="H1918" s="3"/>
      <c r="I1918" s="36" t="str">
        <f t="shared" si="145"/>
        <v/>
      </c>
      <c r="J1918" s="36" t="e">
        <f t="shared" si="146"/>
        <v>#VALUE!</v>
      </c>
      <c r="K1918" s="36" t="e">
        <f t="shared" si="147"/>
        <v>#VALUE!</v>
      </c>
      <c r="L1918" s="36" t="str">
        <f t="shared" si="148"/>
        <v/>
      </c>
      <c r="M1918" s="36" t="str">
        <f t="shared" si="149"/>
        <v>MQ250</v>
      </c>
    </row>
    <row r="1919" spans="1:13" hidden="1" x14ac:dyDescent="0.3">
      <c r="A1919" s="3"/>
      <c r="B1919" s="3"/>
      <c r="C1919" s="3"/>
      <c r="D1919" s="3"/>
      <c r="E1919" s="3"/>
      <c r="F1919" s="12"/>
      <c r="G1919" s="12"/>
      <c r="H1919" s="3"/>
      <c r="I1919" s="36" t="str">
        <f t="shared" si="145"/>
        <v/>
      </c>
      <c r="J1919" s="36" t="e">
        <f t="shared" si="146"/>
        <v>#VALUE!</v>
      </c>
      <c r="K1919" s="36" t="e">
        <f t="shared" si="147"/>
        <v>#VALUE!</v>
      </c>
      <c r="L1919" s="36" t="str">
        <f t="shared" si="148"/>
        <v/>
      </c>
      <c r="M1919" s="36" t="str">
        <f t="shared" si="149"/>
        <v>MQ250</v>
      </c>
    </row>
    <row r="1920" spans="1:13" hidden="1" x14ac:dyDescent="0.3">
      <c r="A1920" s="3"/>
      <c r="B1920" s="3"/>
      <c r="C1920" s="3"/>
      <c r="D1920" s="3"/>
      <c r="E1920" s="3"/>
      <c r="F1920" s="12"/>
      <c r="G1920" s="12"/>
      <c r="H1920" s="3"/>
      <c r="I1920" s="36" t="str">
        <f t="shared" si="145"/>
        <v/>
      </c>
      <c r="J1920" s="36" t="e">
        <f t="shared" si="146"/>
        <v>#VALUE!</v>
      </c>
      <c r="K1920" s="36" t="e">
        <f t="shared" si="147"/>
        <v>#VALUE!</v>
      </c>
      <c r="L1920" s="36" t="str">
        <f t="shared" si="148"/>
        <v/>
      </c>
      <c r="M1920" s="36" t="str">
        <f t="shared" si="149"/>
        <v>MQ250</v>
      </c>
    </row>
    <row r="1921" spans="1:13" hidden="1" x14ac:dyDescent="0.3">
      <c r="A1921" s="3"/>
      <c r="B1921" s="3"/>
      <c r="C1921" s="3"/>
      <c r="D1921" s="3"/>
      <c r="E1921" s="3"/>
      <c r="F1921" s="35"/>
      <c r="G1921" s="35"/>
      <c r="H1921" s="3"/>
      <c r="I1921" s="36" t="str">
        <f t="shared" si="145"/>
        <v/>
      </c>
      <c r="J1921" s="36" t="e">
        <f t="shared" si="146"/>
        <v>#VALUE!</v>
      </c>
      <c r="K1921" s="36" t="e">
        <f t="shared" si="147"/>
        <v>#VALUE!</v>
      </c>
      <c r="L1921" s="36" t="str">
        <f t="shared" si="148"/>
        <v/>
      </c>
      <c r="M1921" s="36" t="str">
        <f t="shared" si="149"/>
        <v>MQ250</v>
      </c>
    </row>
    <row r="1922" spans="1:13" hidden="1" x14ac:dyDescent="0.3">
      <c r="A1922" s="3"/>
      <c r="B1922" s="3"/>
      <c r="C1922" s="3"/>
      <c r="D1922" s="3"/>
      <c r="E1922" s="3"/>
      <c r="F1922" s="12"/>
      <c r="G1922" s="12"/>
      <c r="H1922" s="3"/>
      <c r="I1922" s="36" t="str">
        <f t="shared" si="145"/>
        <v/>
      </c>
      <c r="J1922" s="36" t="e">
        <f t="shared" si="146"/>
        <v>#VALUE!</v>
      </c>
      <c r="K1922" s="36" t="e">
        <f t="shared" si="147"/>
        <v>#VALUE!</v>
      </c>
      <c r="L1922" s="36" t="str">
        <f t="shared" si="148"/>
        <v/>
      </c>
      <c r="M1922" s="36" t="str">
        <f t="shared" si="149"/>
        <v>MQ250</v>
      </c>
    </row>
    <row r="1923" spans="1:13" hidden="1" x14ac:dyDescent="0.3">
      <c r="A1923" s="3"/>
      <c r="B1923" s="3"/>
      <c r="C1923" s="3"/>
      <c r="D1923" s="3"/>
      <c r="E1923" s="3"/>
      <c r="F1923" s="12"/>
      <c r="G1923" s="12"/>
      <c r="H1923" s="3"/>
      <c r="I1923" s="36" t="str">
        <f t="shared" ref="I1923:I1986" si="150">IF(OR(LEN(B1923)=9,LEN(B1923)=5),MID(B1923,1,4),MID(B1923,1,5))</f>
        <v/>
      </c>
      <c r="J1923" s="36" t="e">
        <f t="shared" ref="J1923:J1986" si="151">IF(MID(I1923,5,1)&lt;&gt;"",MID(I1923,4,2),MID(I1923,4,1))*1</f>
        <v>#VALUE!</v>
      </c>
      <c r="K1923" s="36" t="e">
        <f t="shared" ref="K1923:K1986" si="152">+MID(B1923,1,2)*1</f>
        <v>#VALUE!</v>
      </c>
      <c r="L1923" s="36" t="str">
        <f t="shared" ref="L1923:L1986" si="153">+MID(B1923,3,1)</f>
        <v/>
      </c>
      <c r="M1923" s="36" t="str">
        <f t="shared" ref="M1923:M1986" si="154">+IF(A1923="1FO","D3",IF(A1923="1CT","D4",IF(OR(A1923="PC2",A1923="RAB"),"MQ200","MQ250")))</f>
        <v>MQ250</v>
      </c>
    </row>
    <row r="1924" spans="1:13" hidden="1" x14ac:dyDescent="0.3">
      <c r="A1924" s="3"/>
      <c r="B1924" s="3"/>
      <c r="C1924" s="3"/>
      <c r="D1924" s="3"/>
      <c r="E1924" s="3"/>
      <c r="F1924" s="12"/>
      <c r="G1924" s="12"/>
      <c r="H1924" s="3"/>
      <c r="I1924" s="36" t="str">
        <f t="shared" si="150"/>
        <v/>
      </c>
      <c r="J1924" s="36" t="e">
        <f t="shared" si="151"/>
        <v>#VALUE!</v>
      </c>
      <c r="K1924" s="36" t="e">
        <f t="shared" si="152"/>
        <v>#VALUE!</v>
      </c>
      <c r="L1924" s="36" t="str">
        <f t="shared" si="153"/>
        <v/>
      </c>
      <c r="M1924" s="36" t="str">
        <f t="shared" si="154"/>
        <v>MQ250</v>
      </c>
    </row>
    <row r="1925" spans="1:13" hidden="1" x14ac:dyDescent="0.3">
      <c r="A1925" s="3"/>
      <c r="B1925" s="3"/>
      <c r="C1925" s="3"/>
      <c r="D1925" s="3"/>
      <c r="E1925" s="3"/>
      <c r="F1925" s="12"/>
      <c r="G1925" s="12"/>
      <c r="H1925" s="3"/>
      <c r="I1925" s="36" t="str">
        <f t="shared" si="150"/>
        <v/>
      </c>
      <c r="J1925" s="36" t="e">
        <f t="shared" si="151"/>
        <v>#VALUE!</v>
      </c>
      <c r="K1925" s="36" t="e">
        <f t="shared" si="152"/>
        <v>#VALUE!</v>
      </c>
      <c r="L1925" s="36" t="str">
        <f t="shared" si="153"/>
        <v/>
      </c>
      <c r="M1925" s="36" t="str">
        <f t="shared" si="154"/>
        <v>MQ250</v>
      </c>
    </row>
    <row r="1926" spans="1:13" hidden="1" x14ac:dyDescent="0.3">
      <c r="A1926" s="3"/>
      <c r="B1926" s="3"/>
      <c r="C1926" s="3"/>
      <c r="D1926" s="3"/>
      <c r="E1926" s="3"/>
      <c r="F1926" s="12"/>
      <c r="G1926" s="12"/>
      <c r="H1926" s="3"/>
      <c r="I1926" s="36" t="str">
        <f t="shared" si="150"/>
        <v/>
      </c>
      <c r="J1926" s="36" t="e">
        <f t="shared" si="151"/>
        <v>#VALUE!</v>
      </c>
      <c r="K1926" s="36" t="e">
        <f t="shared" si="152"/>
        <v>#VALUE!</v>
      </c>
      <c r="L1926" s="36" t="str">
        <f t="shared" si="153"/>
        <v/>
      </c>
      <c r="M1926" s="36" t="str">
        <f t="shared" si="154"/>
        <v>MQ250</v>
      </c>
    </row>
    <row r="1927" spans="1:13" hidden="1" x14ac:dyDescent="0.3">
      <c r="A1927" s="3"/>
      <c r="B1927" s="3"/>
      <c r="C1927" s="3"/>
      <c r="D1927" s="3"/>
      <c r="E1927" s="3"/>
      <c r="F1927" s="12"/>
      <c r="G1927" s="12"/>
      <c r="H1927" s="3"/>
      <c r="I1927" s="36" t="str">
        <f t="shared" si="150"/>
        <v/>
      </c>
      <c r="J1927" s="36" t="e">
        <f t="shared" si="151"/>
        <v>#VALUE!</v>
      </c>
      <c r="K1927" s="36" t="e">
        <f t="shared" si="152"/>
        <v>#VALUE!</v>
      </c>
      <c r="L1927" s="36" t="str">
        <f t="shared" si="153"/>
        <v/>
      </c>
      <c r="M1927" s="36" t="str">
        <f t="shared" si="154"/>
        <v>MQ250</v>
      </c>
    </row>
    <row r="1928" spans="1:13" hidden="1" x14ac:dyDescent="0.3">
      <c r="A1928" s="3"/>
      <c r="B1928" s="3"/>
      <c r="C1928" s="3"/>
      <c r="D1928" s="3"/>
      <c r="E1928" s="3"/>
      <c r="F1928" s="35"/>
      <c r="G1928" s="35"/>
      <c r="H1928" s="3"/>
      <c r="I1928" s="36" t="str">
        <f t="shared" si="150"/>
        <v/>
      </c>
      <c r="J1928" s="36" t="e">
        <f t="shared" si="151"/>
        <v>#VALUE!</v>
      </c>
      <c r="K1928" s="36" t="e">
        <f t="shared" si="152"/>
        <v>#VALUE!</v>
      </c>
      <c r="L1928" s="36" t="str">
        <f t="shared" si="153"/>
        <v/>
      </c>
      <c r="M1928" s="36" t="str">
        <f t="shared" si="154"/>
        <v>MQ250</v>
      </c>
    </row>
    <row r="1929" spans="1:13" hidden="1" x14ac:dyDescent="0.3">
      <c r="A1929" s="3"/>
      <c r="B1929" s="3"/>
      <c r="C1929" s="3"/>
      <c r="D1929" s="3"/>
      <c r="E1929" s="3"/>
      <c r="F1929" s="12"/>
      <c r="G1929" s="12"/>
      <c r="H1929" s="3"/>
      <c r="I1929" s="36" t="str">
        <f t="shared" si="150"/>
        <v/>
      </c>
      <c r="J1929" s="36" t="e">
        <f t="shared" si="151"/>
        <v>#VALUE!</v>
      </c>
      <c r="K1929" s="36" t="e">
        <f t="shared" si="152"/>
        <v>#VALUE!</v>
      </c>
      <c r="L1929" s="36" t="str">
        <f t="shared" si="153"/>
        <v/>
      </c>
      <c r="M1929" s="36" t="str">
        <f t="shared" si="154"/>
        <v>MQ250</v>
      </c>
    </row>
    <row r="1930" spans="1:13" hidden="1" x14ac:dyDescent="0.3">
      <c r="A1930" s="3"/>
      <c r="B1930" s="3"/>
      <c r="C1930" s="3"/>
      <c r="D1930" s="3"/>
      <c r="E1930" s="3"/>
      <c r="F1930" s="12"/>
      <c r="G1930" s="12"/>
      <c r="H1930" s="3"/>
      <c r="I1930" s="36" t="str">
        <f t="shared" si="150"/>
        <v/>
      </c>
      <c r="J1930" s="36" t="e">
        <f t="shared" si="151"/>
        <v>#VALUE!</v>
      </c>
      <c r="K1930" s="36" t="e">
        <f t="shared" si="152"/>
        <v>#VALUE!</v>
      </c>
      <c r="L1930" s="36" t="str">
        <f t="shared" si="153"/>
        <v/>
      </c>
      <c r="M1930" s="36" t="str">
        <f t="shared" si="154"/>
        <v>MQ250</v>
      </c>
    </row>
    <row r="1931" spans="1:13" hidden="1" x14ac:dyDescent="0.3">
      <c r="A1931" s="3"/>
      <c r="B1931" s="3"/>
      <c r="C1931" s="3"/>
      <c r="D1931" s="3"/>
      <c r="E1931" s="3"/>
      <c r="F1931" s="12"/>
      <c r="G1931" s="12"/>
      <c r="H1931" s="3"/>
      <c r="I1931" s="36" t="str">
        <f t="shared" si="150"/>
        <v/>
      </c>
      <c r="J1931" s="36" t="e">
        <f t="shared" si="151"/>
        <v>#VALUE!</v>
      </c>
      <c r="K1931" s="36" t="e">
        <f t="shared" si="152"/>
        <v>#VALUE!</v>
      </c>
      <c r="L1931" s="36" t="str">
        <f t="shared" si="153"/>
        <v/>
      </c>
      <c r="M1931" s="36" t="str">
        <f t="shared" si="154"/>
        <v>MQ250</v>
      </c>
    </row>
    <row r="1932" spans="1:13" hidden="1" x14ac:dyDescent="0.3">
      <c r="A1932" s="3"/>
      <c r="B1932" s="3"/>
      <c r="C1932" s="3"/>
      <c r="D1932" s="3"/>
      <c r="E1932" s="3"/>
      <c r="F1932" s="12"/>
      <c r="G1932" s="12"/>
      <c r="H1932" s="3"/>
      <c r="I1932" s="36" t="str">
        <f t="shared" si="150"/>
        <v/>
      </c>
      <c r="J1932" s="36" t="e">
        <f t="shared" si="151"/>
        <v>#VALUE!</v>
      </c>
      <c r="K1932" s="36" t="e">
        <f t="shared" si="152"/>
        <v>#VALUE!</v>
      </c>
      <c r="L1932" s="36" t="str">
        <f t="shared" si="153"/>
        <v/>
      </c>
      <c r="M1932" s="36" t="str">
        <f t="shared" si="154"/>
        <v>MQ250</v>
      </c>
    </row>
    <row r="1933" spans="1:13" hidden="1" x14ac:dyDescent="0.3">
      <c r="A1933" s="3"/>
      <c r="B1933" s="3"/>
      <c r="C1933" s="3"/>
      <c r="D1933" s="3"/>
      <c r="E1933" s="3"/>
      <c r="F1933" s="12"/>
      <c r="G1933" s="12"/>
      <c r="H1933" s="3"/>
      <c r="I1933" s="36" t="str">
        <f t="shared" si="150"/>
        <v/>
      </c>
      <c r="J1933" s="36" t="e">
        <f t="shared" si="151"/>
        <v>#VALUE!</v>
      </c>
      <c r="K1933" s="36" t="e">
        <f t="shared" si="152"/>
        <v>#VALUE!</v>
      </c>
      <c r="L1933" s="36" t="str">
        <f t="shared" si="153"/>
        <v/>
      </c>
      <c r="M1933" s="36" t="str">
        <f t="shared" si="154"/>
        <v>MQ250</v>
      </c>
    </row>
    <row r="1934" spans="1:13" hidden="1" x14ac:dyDescent="0.3">
      <c r="A1934" s="3"/>
      <c r="B1934" s="3"/>
      <c r="C1934" s="3"/>
      <c r="D1934" s="3"/>
      <c r="E1934" s="3"/>
      <c r="F1934" s="12"/>
      <c r="G1934" s="12"/>
      <c r="H1934" s="3"/>
      <c r="I1934" s="36" t="str">
        <f t="shared" si="150"/>
        <v/>
      </c>
      <c r="J1934" s="36" t="e">
        <f t="shared" si="151"/>
        <v>#VALUE!</v>
      </c>
      <c r="K1934" s="36" t="e">
        <f t="shared" si="152"/>
        <v>#VALUE!</v>
      </c>
      <c r="L1934" s="36" t="str">
        <f t="shared" si="153"/>
        <v/>
      </c>
      <c r="M1934" s="36" t="str">
        <f t="shared" si="154"/>
        <v>MQ250</v>
      </c>
    </row>
    <row r="1935" spans="1:13" hidden="1" x14ac:dyDescent="0.3">
      <c r="A1935" s="3"/>
      <c r="B1935" s="3"/>
      <c r="C1935" s="3"/>
      <c r="D1935" s="3"/>
      <c r="E1935" s="3"/>
      <c r="F1935" s="12"/>
      <c r="G1935" s="12"/>
      <c r="H1935" s="3"/>
      <c r="I1935" s="36" t="str">
        <f t="shared" si="150"/>
        <v/>
      </c>
      <c r="J1935" s="36" t="e">
        <f t="shared" si="151"/>
        <v>#VALUE!</v>
      </c>
      <c r="K1935" s="36" t="e">
        <f t="shared" si="152"/>
        <v>#VALUE!</v>
      </c>
      <c r="L1935" s="36" t="str">
        <f t="shared" si="153"/>
        <v/>
      </c>
      <c r="M1935" s="36" t="str">
        <f t="shared" si="154"/>
        <v>MQ250</v>
      </c>
    </row>
    <row r="1936" spans="1:13" hidden="1" x14ac:dyDescent="0.3">
      <c r="A1936" s="3"/>
      <c r="B1936" s="3"/>
      <c r="C1936" s="3"/>
      <c r="D1936" s="3"/>
      <c r="E1936" s="3"/>
      <c r="F1936" s="35"/>
      <c r="G1936" s="35"/>
      <c r="H1936" s="3"/>
      <c r="I1936" s="36" t="str">
        <f t="shared" si="150"/>
        <v/>
      </c>
      <c r="J1936" s="36" t="e">
        <f t="shared" si="151"/>
        <v>#VALUE!</v>
      </c>
      <c r="K1936" s="36" t="e">
        <f t="shared" si="152"/>
        <v>#VALUE!</v>
      </c>
      <c r="L1936" s="36" t="str">
        <f t="shared" si="153"/>
        <v/>
      </c>
      <c r="M1936" s="36" t="str">
        <f t="shared" si="154"/>
        <v>MQ250</v>
      </c>
    </row>
    <row r="1937" spans="1:13" hidden="1" x14ac:dyDescent="0.3">
      <c r="A1937" s="3"/>
      <c r="B1937" s="3"/>
      <c r="C1937" s="3"/>
      <c r="D1937" s="3"/>
      <c r="E1937" s="3"/>
      <c r="F1937" s="35"/>
      <c r="G1937" s="35"/>
      <c r="H1937" s="3"/>
      <c r="I1937" s="36" t="str">
        <f t="shared" si="150"/>
        <v/>
      </c>
      <c r="J1937" s="36" t="e">
        <f t="shared" si="151"/>
        <v>#VALUE!</v>
      </c>
      <c r="K1937" s="36" t="e">
        <f t="shared" si="152"/>
        <v>#VALUE!</v>
      </c>
      <c r="L1937" s="36" t="str">
        <f t="shared" si="153"/>
        <v/>
      </c>
      <c r="M1937" s="36" t="str">
        <f t="shared" si="154"/>
        <v>MQ250</v>
      </c>
    </row>
    <row r="1938" spans="1:13" hidden="1" x14ac:dyDescent="0.3">
      <c r="A1938" s="3"/>
      <c r="B1938" s="3"/>
      <c r="C1938" s="3"/>
      <c r="D1938" s="3"/>
      <c r="E1938" s="3"/>
      <c r="F1938" s="12"/>
      <c r="G1938" s="12"/>
      <c r="H1938" s="3"/>
      <c r="I1938" s="36" t="str">
        <f t="shared" si="150"/>
        <v/>
      </c>
      <c r="J1938" s="36" t="e">
        <f t="shared" si="151"/>
        <v>#VALUE!</v>
      </c>
      <c r="K1938" s="36" t="e">
        <f t="shared" si="152"/>
        <v>#VALUE!</v>
      </c>
      <c r="L1938" s="36" t="str">
        <f t="shared" si="153"/>
        <v/>
      </c>
      <c r="M1938" s="36" t="str">
        <f t="shared" si="154"/>
        <v>MQ250</v>
      </c>
    </row>
    <row r="1939" spans="1:13" hidden="1" x14ac:dyDescent="0.3">
      <c r="A1939" s="3"/>
      <c r="B1939" s="3"/>
      <c r="C1939" s="3"/>
      <c r="D1939" s="3"/>
      <c r="E1939" s="3"/>
      <c r="F1939" s="12"/>
      <c r="G1939" s="12"/>
      <c r="H1939" s="3"/>
      <c r="I1939" s="36" t="str">
        <f t="shared" si="150"/>
        <v/>
      </c>
      <c r="J1939" s="36" t="e">
        <f t="shared" si="151"/>
        <v>#VALUE!</v>
      </c>
      <c r="K1939" s="36" t="e">
        <f t="shared" si="152"/>
        <v>#VALUE!</v>
      </c>
      <c r="L1939" s="36" t="str">
        <f t="shared" si="153"/>
        <v/>
      </c>
      <c r="M1939" s="36" t="str">
        <f t="shared" si="154"/>
        <v>MQ250</v>
      </c>
    </row>
    <row r="1940" spans="1:13" hidden="1" x14ac:dyDescent="0.3">
      <c r="A1940" s="3"/>
      <c r="B1940" s="3"/>
      <c r="C1940" s="3"/>
      <c r="D1940" s="3"/>
      <c r="E1940" s="3"/>
      <c r="F1940" s="12"/>
      <c r="G1940" s="12"/>
      <c r="H1940" s="3"/>
      <c r="I1940" s="36" t="str">
        <f t="shared" si="150"/>
        <v/>
      </c>
      <c r="J1940" s="36" t="e">
        <f t="shared" si="151"/>
        <v>#VALUE!</v>
      </c>
      <c r="K1940" s="36" t="e">
        <f t="shared" si="152"/>
        <v>#VALUE!</v>
      </c>
      <c r="L1940" s="36" t="str">
        <f t="shared" si="153"/>
        <v/>
      </c>
      <c r="M1940" s="36" t="str">
        <f t="shared" si="154"/>
        <v>MQ250</v>
      </c>
    </row>
    <row r="1941" spans="1:13" hidden="1" x14ac:dyDescent="0.3">
      <c r="A1941" s="3"/>
      <c r="B1941" s="3"/>
      <c r="C1941" s="3"/>
      <c r="D1941" s="3"/>
      <c r="E1941" s="3"/>
      <c r="F1941" s="12"/>
      <c r="G1941" s="12"/>
      <c r="H1941" s="3"/>
      <c r="I1941" s="36" t="str">
        <f t="shared" si="150"/>
        <v/>
      </c>
      <c r="J1941" s="36" t="e">
        <f t="shared" si="151"/>
        <v>#VALUE!</v>
      </c>
      <c r="K1941" s="36" t="e">
        <f t="shared" si="152"/>
        <v>#VALUE!</v>
      </c>
      <c r="L1941" s="36" t="str">
        <f t="shared" si="153"/>
        <v/>
      </c>
      <c r="M1941" s="36" t="str">
        <f t="shared" si="154"/>
        <v>MQ250</v>
      </c>
    </row>
    <row r="1942" spans="1:13" hidden="1" x14ac:dyDescent="0.3">
      <c r="A1942" s="3"/>
      <c r="B1942" s="3"/>
      <c r="C1942" s="3"/>
      <c r="D1942" s="3"/>
      <c r="E1942" s="3"/>
      <c r="F1942" s="12"/>
      <c r="G1942" s="12"/>
      <c r="H1942" s="3"/>
      <c r="I1942" s="36" t="str">
        <f t="shared" si="150"/>
        <v/>
      </c>
      <c r="J1942" s="36" t="e">
        <f t="shared" si="151"/>
        <v>#VALUE!</v>
      </c>
      <c r="K1942" s="36" t="e">
        <f t="shared" si="152"/>
        <v>#VALUE!</v>
      </c>
      <c r="L1942" s="36" t="str">
        <f t="shared" si="153"/>
        <v/>
      </c>
      <c r="M1942" s="36" t="str">
        <f t="shared" si="154"/>
        <v>MQ250</v>
      </c>
    </row>
    <row r="1943" spans="1:13" hidden="1" x14ac:dyDescent="0.3">
      <c r="A1943" s="3"/>
      <c r="B1943" s="3"/>
      <c r="C1943" s="3"/>
      <c r="D1943" s="3"/>
      <c r="E1943" s="3"/>
      <c r="F1943" s="12"/>
      <c r="G1943" s="12"/>
      <c r="H1943" s="3"/>
      <c r="I1943" s="36" t="str">
        <f t="shared" si="150"/>
        <v/>
      </c>
      <c r="J1943" s="36" t="e">
        <f t="shared" si="151"/>
        <v>#VALUE!</v>
      </c>
      <c r="K1943" s="36" t="e">
        <f t="shared" si="152"/>
        <v>#VALUE!</v>
      </c>
      <c r="L1943" s="36" t="str">
        <f t="shared" si="153"/>
        <v/>
      </c>
      <c r="M1943" s="36" t="str">
        <f t="shared" si="154"/>
        <v>MQ250</v>
      </c>
    </row>
    <row r="1944" spans="1:13" hidden="1" x14ac:dyDescent="0.3">
      <c r="A1944" s="3"/>
      <c r="B1944" s="3"/>
      <c r="C1944" s="3"/>
      <c r="D1944" s="3"/>
      <c r="E1944" s="3"/>
      <c r="F1944" s="12"/>
      <c r="G1944" s="12"/>
      <c r="H1944" s="3"/>
      <c r="I1944" s="36" t="str">
        <f t="shared" si="150"/>
        <v/>
      </c>
      <c r="J1944" s="36" t="e">
        <f t="shared" si="151"/>
        <v>#VALUE!</v>
      </c>
      <c r="K1944" s="36" t="e">
        <f t="shared" si="152"/>
        <v>#VALUE!</v>
      </c>
      <c r="L1944" s="36" t="str">
        <f t="shared" si="153"/>
        <v/>
      </c>
      <c r="M1944" s="36" t="str">
        <f t="shared" si="154"/>
        <v>MQ250</v>
      </c>
    </row>
    <row r="1945" spans="1:13" hidden="1" x14ac:dyDescent="0.3">
      <c r="A1945" s="3"/>
      <c r="B1945" s="3"/>
      <c r="C1945" s="3"/>
      <c r="D1945" s="3"/>
      <c r="E1945" s="3"/>
      <c r="F1945" s="12"/>
      <c r="G1945" s="12"/>
      <c r="H1945" s="3"/>
      <c r="I1945" s="36" t="str">
        <f t="shared" si="150"/>
        <v/>
      </c>
      <c r="J1945" s="36" t="e">
        <f t="shared" si="151"/>
        <v>#VALUE!</v>
      </c>
      <c r="K1945" s="36" t="e">
        <f t="shared" si="152"/>
        <v>#VALUE!</v>
      </c>
      <c r="L1945" s="36" t="str">
        <f t="shared" si="153"/>
        <v/>
      </c>
      <c r="M1945" s="36" t="str">
        <f t="shared" si="154"/>
        <v>MQ250</v>
      </c>
    </row>
    <row r="1946" spans="1:13" hidden="1" x14ac:dyDescent="0.3">
      <c r="A1946" s="3"/>
      <c r="B1946" s="3"/>
      <c r="C1946" s="3"/>
      <c r="D1946" s="3"/>
      <c r="E1946" s="3"/>
      <c r="F1946" s="12"/>
      <c r="G1946" s="12"/>
      <c r="H1946" s="3"/>
      <c r="I1946" s="36" t="str">
        <f t="shared" si="150"/>
        <v/>
      </c>
      <c r="J1946" s="36" t="e">
        <f t="shared" si="151"/>
        <v>#VALUE!</v>
      </c>
      <c r="K1946" s="36" t="e">
        <f t="shared" si="152"/>
        <v>#VALUE!</v>
      </c>
      <c r="L1946" s="36" t="str">
        <f t="shared" si="153"/>
        <v/>
      </c>
      <c r="M1946" s="36" t="str">
        <f t="shared" si="154"/>
        <v>MQ250</v>
      </c>
    </row>
    <row r="1947" spans="1:13" hidden="1" x14ac:dyDescent="0.3">
      <c r="A1947" s="3"/>
      <c r="B1947" s="3"/>
      <c r="C1947" s="3"/>
      <c r="D1947" s="3"/>
      <c r="E1947" s="3"/>
      <c r="F1947" s="12"/>
      <c r="G1947" s="12"/>
      <c r="H1947" s="3"/>
      <c r="I1947" s="36" t="str">
        <f t="shared" si="150"/>
        <v/>
      </c>
      <c r="J1947" s="36" t="e">
        <f t="shared" si="151"/>
        <v>#VALUE!</v>
      </c>
      <c r="K1947" s="36" t="e">
        <f t="shared" si="152"/>
        <v>#VALUE!</v>
      </c>
      <c r="L1947" s="36" t="str">
        <f t="shared" si="153"/>
        <v/>
      </c>
      <c r="M1947" s="36" t="str">
        <f t="shared" si="154"/>
        <v>MQ250</v>
      </c>
    </row>
    <row r="1948" spans="1:13" hidden="1" x14ac:dyDescent="0.3">
      <c r="A1948" s="3"/>
      <c r="B1948" s="3"/>
      <c r="C1948" s="3"/>
      <c r="D1948" s="3"/>
      <c r="E1948" s="3"/>
      <c r="F1948" s="12"/>
      <c r="G1948" s="12"/>
      <c r="H1948" s="3"/>
      <c r="I1948" s="36" t="str">
        <f t="shared" si="150"/>
        <v/>
      </c>
      <c r="J1948" s="36" t="e">
        <f t="shared" si="151"/>
        <v>#VALUE!</v>
      </c>
      <c r="K1948" s="36" t="e">
        <f t="shared" si="152"/>
        <v>#VALUE!</v>
      </c>
      <c r="L1948" s="36" t="str">
        <f t="shared" si="153"/>
        <v/>
      </c>
      <c r="M1948" s="36" t="str">
        <f t="shared" si="154"/>
        <v>MQ250</v>
      </c>
    </row>
    <row r="1949" spans="1:13" hidden="1" x14ac:dyDescent="0.3">
      <c r="A1949" s="3"/>
      <c r="B1949" s="3"/>
      <c r="C1949" s="3"/>
      <c r="D1949" s="3"/>
      <c r="E1949" s="3"/>
      <c r="F1949" s="12"/>
      <c r="G1949" s="12"/>
      <c r="H1949" s="3"/>
      <c r="I1949" s="36" t="str">
        <f t="shared" si="150"/>
        <v/>
      </c>
      <c r="J1949" s="36" t="e">
        <f t="shared" si="151"/>
        <v>#VALUE!</v>
      </c>
      <c r="K1949" s="36" t="e">
        <f t="shared" si="152"/>
        <v>#VALUE!</v>
      </c>
      <c r="L1949" s="36" t="str">
        <f t="shared" si="153"/>
        <v/>
      </c>
      <c r="M1949" s="36" t="str">
        <f t="shared" si="154"/>
        <v>MQ250</v>
      </c>
    </row>
    <row r="1950" spans="1:13" hidden="1" x14ac:dyDescent="0.3">
      <c r="A1950" s="3"/>
      <c r="B1950" s="3"/>
      <c r="C1950" s="3"/>
      <c r="D1950" s="3"/>
      <c r="E1950" s="3"/>
      <c r="F1950" s="35"/>
      <c r="G1950" s="35"/>
      <c r="H1950" s="3"/>
      <c r="I1950" s="36" t="str">
        <f t="shared" si="150"/>
        <v/>
      </c>
      <c r="J1950" s="36" t="e">
        <f t="shared" si="151"/>
        <v>#VALUE!</v>
      </c>
      <c r="K1950" s="36" t="e">
        <f t="shared" si="152"/>
        <v>#VALUE!</v>
      </c>
      <c r="L1950" s="36" t="str">
        <f t="shared" si="153"/>
        <v/>
      </c>
      <c r="M1950" s="36" t="str">
        <f t="shared" si="154"/>
        <v>MQ250</v>
      </c>
    </row>
    <row r="1951" spans="1:13" hidden="1" x14ac:dyDescent="0.3">
      <c r="A1951" s="3"/>
      <c r="B1951" s="3"/>
      <c r="C1951" s="3"/>
      <c r="D1951" s="3"/>
      <c r="E1951" s="3"/>
      <c r="F1951" s="12"/>
      <c r="G1951" s="12"/>
      <c r="H1951" s="3"/>
      <c r="I1951" s="36" t="str">
        <f t="shared" si="150"/>
        <v/>
      </c>
      <c r="J1951" s="36" t="e">
        <f t="shared" si="151"/>
        <v>#VALUE!</v>
      </c>
      <c r="K1951" s="36" t="e">
        <f t="shared" si="152"/>
        <v>#VALUE!</v>
      </c>
      <c r="L1951" s="36" t="str">
        <f t="shared" si="153"/>
        <v/>
      </c>
      <c r="M1951" s="36" t="str">
        <f t="shared" si="154"/>
        <v>MQ250</v>
      </c>
    </row>
    <row r="1952" spans="1:13" hidden="1" x14ac:dyDescent="0.3">
      <c r="A1952" s="3"/>
      <c r="B1952" s="3"/>
      <c r="C1952" s="3"/>
      <c r="D1952" s="3"/>
      <c r="E1952" s="3"/>
      <c r="F1952" s="12"/>
      <c r="G1952" s="12"/>
      <c r="H1952" s="3"/>
      <c r="I1952" s="36" t="str">
        <f t="shared" si="150"/>
        <v/>
      </c>
      <c r="J1952" s="36" t="e">
        <f t="shared" si="151"/>
        <v>#VALUE!</v>
      </c>
      <c r="K1952" s="36" t="e">
        <f t="shared" si="152"/>
        <v>#VALUE!</v>
      </c>
      <c r="L1952" s="36" t="str">
        <f t="shared" si="153"/>
        <v/>
      </c>
      <c r="M1952" s="36" t="str">
        <f t="shared" si="154"/>
        <v>MQ250</v>
      </c>
    </row>
    <row r="1953" spans="1:13" hidden="1" x14ac:dyDescent="0.3">
      <c r="A1953" s="3"/>
      <c r="B1953" s="3"/>
      <c r="C1953" s="3"/>
      <c r="D1953" s="3"/>
      <c r="E1953" s="3"/>
      <c r="F1953" s="12"/>
      <c r="G1953" s="12"/>
      <c r="H1953" s="3"/>
      <c r="I1953" s="36" t="str">
        <f t="shared" si="150"/>
        <v/>
      </c>
      <c r="J1953" s="36" t="e">
        <f t="shared" si="151"/>
        <v>#VALUE!</v>
      </c>
      <c r="K1953" s="36" t="e">
        <f t="shared" si="152"/>
        <v>#VALUE!</v>
      </c>
      <c r="L1953" s="36" t="str">
        <f t="shared" si="153"/>
        <v/>
      </c>
      <c r="M1953" s="36" t="str">
        <f t="shared" si="154"/>
        <v>MQ250</v>
      </c>
    </row>
    <row r="1954" spans="1:13" hidden="1" x14ac:dyDescent="0.3">
      <c r="A1954" s="3"/>
      <c r="B1954" s="3"/>
      <c r="C1954" s="3"/>
      <c r="D1954" s="3"/>
      <c r="E1954" s="3"/>
      <c r="F1954" s="12"/>
      <c r="G1954" s="12"/>
      <c r="H1954" s="3"/>
      <c r="I1954" s="36" t="str">
        <f t="shared" si="150"/>
        <v/>
      </c>
      <c r="J1954" s="36" t="e">
        <f t="shared" si="151"/>
        <v>#VALUE!</v>
      </c>
      <c r="K1954" s="36" t="e">
        <f t="shared" si="152"/>
        <v>#VALUE!</v>
      </c>
      <c r="L1954" s="36" t="str">
        <f t="shared" si="153"/>
        <v/>
      </c>
      <c r="M1954" s="36" t="str">
        <f t="shared" si="154"/>
        <v>MQ250</v>
      </c>
    </row>
    <row r="1955" spans="1:13" hidden="1" x14ac:dyDescent="0.3">
      <c r="A1955" s="3"/>
      <c r="B1955" s="3"/>
      <c r="C1955" s="3"/>
      <c r="D1955" s="3"/>
      <c r="E1955" s="3"/>
      <c r="F1955" s="12"/>
      <c r="G1955" s="12"/>
      <c r="H1955" s="3"/>
      <c r="I1955" s="36" t="str">
        <f t="shared" si="150"/>
        <v/>
      </c>
      <c r="J1955" s="36" t="e">
        <f t="shared" si="151"/>
        <v>#VALUE!</v>
      </c>
      <c r="K1955" s="36" t="e">
        <f t="shared" si="152"/>
        <v>#VALUE!</v>
      </c>
      <c r="L1955" s="36" t="str">
        <f t="shared" si="153"/>
        <v/>
      </c>
      <c r="M1955" s="36" t="str">
        <f t="shared" si="154"/>
        <v>MQ250</v>
      </c>
    </row>
    <row r="1956" spans="1:13" hidden="1" x14ac:dyDescent="0.3">
      <c r="A1956" s="3"/>
      <c r="B1956" s="3"/>
      <c r="C1956" s="3"/>
      <c r="D1956" s="3"/>
      <c r="E1956" s="3"/>
      <c r="F1956" s="12"/>
      <c r="G1956" s="12"/>
      <c r="H1956" s="3"/>
      <c r="I1956" s="36" t="str">
        <f t="shared" si="150"/>
        <v/>
      </c>
      <c r="J1956" s="36" t="e">
        <f t="shared" si="151"/>
        <v>#VALUE!</v>
      </c>
      <c r="K1956" s="36" t="e">
        <f t="shared" si="152"/>
        <v>#VALUE!</v>
      </c>
      <c r="L1956" s="36" t="str">
        <f t="shared" si="153"/>
        <v/>
      </c>
      <c r="M1956" s="36" t="str">
        <f t="shared" si="154"/>
        <v>MQ250</v>
      </c>
    </row>
    <row r="1957" spans="1:13" hidden="1" x14ac:dyDescent="0.3">
      <c r="A1957" s="3"/>
      <c r="B1957" s="3"/>
      <c r="C1957" s="3"/>
      <c r="D1957" s="3"/>
      <c r="E1957" s="3"/>
      <c r="F1957" s="12"/>
      <c r="G1957" s="12"/>
      <c r="H1957" s="3"/>
      <c r="I1957" s="36" t="str">
        <f t="shared" si="150"/>
        <v/>
      </c>
      <c r="J1957" s="36" t="e">
        <f t="shared" si="151"/>
        <v>#VALUE!</v>
      </c>
      <c r="K1957" s="36" t="e">
        <f t="shared" si="152"/>
        <v>#VALUE!</v>
      </c>
      <c r="L1957" s="36" t="str">
        <f t="shared" si="153"/>
        <v/>
      </c>
      <c r="M1957" s="36" t="str">
        <f t="shared" si="154"/>
        <v>MQ250</v>
      </c>
    </row>
    <row r="1958" spans="1:13" hidden="1" x14ac:dyDescent="0.3">
      <c r="A1958" s="3"/>
      <c r="B1958" s="3"/>
      <c r="C1958" s="3"/>
      <c r="D1958" s="3"/>
      <c r="E1958" s="3"/>
      <c r="F1958" s="12"/>
      <c r="G1958" s="12"/>
      <c r="H1958" s="3"/>
      <c r="I1958" s="36" t="str">
        <f t="shared" si="150"/>
        <v/>
      </c>
      <c r="J1958" s="36" t="e">
        <f t="shared" si="151"/>
        <v>#VALUE!</v>
      </c>
      <c r="K1958" s="36" t="e">
        <f t="shared" si="152"/>
        <v>#VALUE!</v>
      </c>
      <c r="L1958" s="36" t="str">
        <f t="shared" si="153"/>
        <v/>
      </c>
      <c r="M1958" s="36" t="str">
        <f t="shared" si="154"/>
        <v>MQ250</v>
      </c>
    </row>
    <row r="1959" spans="1:13" hidden="1" x14ac:dyDescent="0.3">
      <c r="A1959" s="3"/>
      <c r="B1959" s="3"/>
      <c r="C1959" s="3"/>
      <c r="D1959" s="3"/>
      <c r="E1959" s="3"/>
      <c r="F1959" s="12"/>
      <c r="G1959" s="12"/>
      <c r="H1959" s="3"/>
      <c r="I1959" s="36" t="str">
        <f t="shared" si="150"/>
        <v/>
      </c>
      <c r="J1959" s="36" t="e">
        <f t="shared" si="151"/>
        <v>#VALUE!</v>
      </c>
      <c r="K1959" s="36" t="e">
        <f t="shared" si="152"/>
        <v>#VALUE!</v>
      </c>
      <c r="L1959" s="36" t="str">
        <f t="shared" si="153"/>
        <v/>
      </c>
      <c r="M1959" s="36" t="str">
        <f t="shared" si="154"/>
        <v>MQ250</v>
      </c>
    </row>
    <row r="1960" spans="1:13" hidden="1" x14ac:dyDescent="0.3">
      <c r="A1960" s="3"/>
      <c r="B1960" s="3"/>
      <c r="C1960" s="3"/>
      <c r="D1960" s="3"/>
      <c r="E1960" s="3"/>
      <c r="F1960" s="12"/>
      <c r="G1960" s="12"/>
      <c r="H1960" s="3"/>
      <c r="I1960" s="36" t="str">
        <f t="shared" si="150"/>
        <v/>
      </c>
      <c r="J1960" s="36" t="e">
        <f t="shared" si="151"/>
        <v>#VALUE!</v>
      </c>
      <c r="K1960" s="36" t="e">
        <f t="shared" si="152"/>
        <v>#VALUE!</v>
      </c>
      <c r="L1960" s="36" t="str">
        <f t="shared" si="153"/>
        <v/>
      </c>
      <c r="M1960" s="36" t="str">
        <f t="shared" si="154"/>
        <v>MQ250</v>
      </c>
    </row>
    <row r="1961" spans="1:13" hidden="1" x14ac:dyDescent="0.3">
      <c r="A1961" s="3"/>
      <c r="B1961" s="3"/>
      <c r="C1961" s="3"/>
      <c r="D1961" s="3"/>
      <c r="E1961" s="3"/>
      <c r="F1961" s="12"/>
      <c r="G1961" s="12"/>
      <c r="H1961" s="3"/>
      <c r="I1961" s="36" t="str">
        <f t="shared" si="150"/>
        <v/>
      </c>
      <c r="J1961" s="36" t="e">
        <f t="shared" si="151"/>
        <v>#VALUE!</v>
      </c>
      <c r="K1961" s="36" t="e">
        <f t="shared" si="152"/>
        <v>#VALUE!</v>
      </c>
      <c r="L1961" s="36" t="str">
        <f t="shared" si="153"/>
        <v/>
      </c>
      <c r="M1961" s="36" t="str">
        <f t="shared" si="154"/>
        <v>MQ250</v>
      </c>
    </row>
    <row r="1962" spans="1:13" hidden="1" x14ac:dyDescent="0.3">
      <c r="A1962" s="3"/>
      <c r="B1962" s="3"/>
      <c r="C1962" s="3"/>
      <c r="D1962" s="3"/>
      <c r="E1962" s="3"/>
      <c r="F1962" s="12"/>
      <c r="G1962" s="12"/>
      <c r="H1962" s="3"/>
      <c r="I1962" s="36" t="str">
        <f t="shared" si="150"/>
        <v/>
      </c>
      <c r="J1962" s="36" t="e">
        <f t="shared" si="151"/>
        <v>#VALUE!</v>
      </c>
      <c r="K1962" s="36" t="e">
        <f t="shared" si="152"/>
        <v>#VALUE!</v>
      </c>
      <c r="L1962" s="36" t="str">
        <f t="shared" si="153"/>
        <v/>
      </c>
      <c r="M1962" s="36" t="str">
        <f t="shared" si="154"/>
        <v>MQ250</v>
      </c>
    </row>
    <row r="1963" spans="1:13" hidden="1" x14ac:dyDescent="0.3">
      <c r="A1963" s="3"/>
      <c r="B1963" s="3"/>
      <c r="C1963" s="3"/>
      <c r="D1963" s="3"/>
      <c r="E1963" s="3"/>
      <c r="F1963" s="12"/>
      <c r="G1963" s="12"/>
      <c r="H1963" s="3"/>
      <c r="I1963" s="36" t="str">
        <f t="shared" si="150"/>
        <v/>
      </c>
      <c r="J1963" s="36" t="e">
        <f t="shared" si="151"/>
        <v>#VALUE!</v>
      </c>
      <c r="K1963" s="36" t="e">
        <f t="shared" si="152"/>
        <v>#VALUE!</v>
      </c>
      <c r="L1963" s="36" t="str">
        <f t="shared" si="153"/>
        <v/>
      </c>
      <c r="M1963" s="36" t="str">
        <f t="shared" si="154"/>
        <v>MQ250</v>
      </c>
    </row>
    <row r="1964" spans="1:13" hidden="1" x14ac:dyDescent="0.3">
      <c r="A1964" s="3"/>
      <c r="B1964" s="3"/>
      <c r="C1964" s="3"/>
      <c r="D1964" s="3"/>
      <c r="E1964" s="3"/>
      <c r="F1964" s="12"/>
      <c r="G1964" s="12"/>
      <c r="H1964" s="3"/>
      <c r="I1964" s="36" t="str">
        <f t="shared" si="150"/>
        <v/>
      </c>
      <c r="J1964" s="36" t="e">
        <f t="shared" si="151"/>
        <v>#VALUE!</v>
      </c>
      <c r="K1964" s="36" t="e">
        <f t="shared" si="152"/>
        <v>#VALUE!</v>
      </c>
      <c r="L1964" s="36" t="str">
        <f t="shared" si="153"/>
        <v/>
      </c>
      <c r="M1964" s="36" t="str">
        <f t="shared" si="154"/>
        <v>MQ250</v>
      </c>
    </row>
    <row r="1965" spans="1:13" hidden="1" x14ac:dyDescent="0.3">
      <c r="A1965" s="3"/>
      <c r="B1965" s="3"/>
      <c r="C1965" s="3"/>
      <c r="D1965" s="3"/>
      <c r="E1965" s="3"/>
      <c r="F1965" s="12"/>
      <c r="G1965" s="12"/>
      <c r="H1965" s="3"/>
      <c r="I1965" s="36" t="str">
        <f t="shared" si="150"/>
        <v/>
      </c>
      <c r="J1965" s="36" t="e">
        <f t="shared" si="151"/>
        <v>#VALUE!</v>
      </c>
      <c r="K1965" s="36" t="e">
        <f t="shared" si="152"/>
        <v>#VALUE!</v>
      </c>
      <c r="L1965" s="36" t="str">
        <f t="shared" si="153"/>
        <v/>
      </c>
      <c r="M1965" s="36" t="str">
        <f t="shared" si="154"/>
        <v>MQ250</v>
      </c>
    </row>
    <row r="1966" spans="1:13" hidden="1" x14ac:dyDescent="0.3">
      <c r="A1966" s="3"/>
      <c r="B1966" s="3"/>
      <c r="C1966" s="3"/>
      <c r="D1966" s="3"/>
      <c r="E1966" s="3"/>
      <c r="F1966" s="35"/>
      <c r="G1966" s="35"/>
      <c r="H1966" s="3"/>
      <c r="I1966" s="36" t="str">
        <f t="shared" si="150"/>
        <v/>
      </c>
      <c r="J1966" s="36" t="e">
        <f t="shared" si="151"/>
        <v>#VALUE!</v>
      </c>
      <c r="K1966" s="36" t="e">
        <f t="shared" si="152"/>
        <v>#VALUE!</v>
      </c>
      <c r="L1966" s="36" t="str">
        <f t="shared" si="153"/>
        <v/>
      </c>
      <c r="M1966" s="36" t="str">
        <f t="shared" si="154"/>
        <v>MQ250</v>
      </c>
    </row>
    <row r="1967" spans="1:13" hidden="1" x14ac:dyDescent="0.3">
      <c r="A1967" s="3"/>
      <c r="B1967" s="3"/>
      <c r="C1967" s="3"/>
      <c r="D1967" s="3"/>
      <c r="E1967" s="3"/>
      <c r="F1967" s="12"/>
      <c r="G1967" s="12"/>
      <c r="H1967" s="3"/>
      <c r="I1967" s="36" t="str">
        <f t="shared" si="150"/>
        <v/>
      </c>
      <c r="J1967" s="36" t="e">
        <f t="shared" si="151"/>
        <v>#VALUE!</v>
      </c>
      <c r="K1967" s="36" t="e">
        <f t="shared" si="152"/>
        <v>#VALUE!</v>
      </c>
      <c r="L1967" s="36" t="str">
        <f t="shared" si="153"/>
        <v/>
      </c>
      <c r="M1967" s="36" t="str">
        <f t="shared" si="154"/>
        <v>MQ250</v>
      </c>
    </row>
    <row r="1968" spans="1:13" hidden="1" x14ac:dyDescent="0.3">
      <c r="A1968" s="3"/>
      <c r="B1968" s="3"/>
      <c r="C1968" s="3"/>
      <c r="D1968" s="3"/>
      <c r="E1968" s="3"/>
      <c r="F1968" s="12"/>
      <c r="G1968" s="12"/>
      <c r="H1968" s="3"/>
      <c r="I1968" s="36" t="str">
        <f t="shared" si="150"/>
        <v/>
      </c>
      <c r="J1968" s="36" t="e">
        <f t="shared" si="151"/>
        <v>#VALUE!</v>
      </c>
      <c r="K1968" s="36" t="e">
        <f t="shared" si="152"/>
        <v>#VALUE!</v>
      </c>
      <c r="L1968" s="36" t="str">
        <f t="shared" si="153"/>
        <v/>
      </c>
      <c r="M1968" s="36" t="str">
        <f t="shared" si="154"/>
        <v>MQ250</v>
      </c>
    </row>
    <row r="1969" spans="1:13" hidden="1" x14ac:dyDescent="0.3">
      <c r="A1969" s="3"/>
      <c r="B1969" s="3"/>
      <c r="C1969" s="3"/>
      <c r="D1969" s="3"/>
      <c r="E1969" s="3"/>
      <c r="F1969" s="12"/>
      <c r="G1969" s="12"/>
      <c r="H1969" s="3"/>
      <c r="I1969" s="36" t="str">
        <f t="shared" si="150"/>
        <v/>
      </c>
      <c r="J1969" s="36" t="e">
        <f t="shared" si="151"/>
        <v>#VALUE!</v>
      </c>
      <c r="K1969" s="36" t="e">
        <f t="shared" si="152"/>
        <v>#VALUE!</v>
      </c>
      <c r="L1969" s="36" t="str">
        <f t="shared" si="153"/>
        <v/>
      </c>
      <c r="M1969" s="36" t="str">
        <f t="shared" si="154"/>
        <v>MQ250</v>
      </c>
    </row>
    <row r="1970" spans="1:13" hidden="1" x14ac:dyDescent="0.3">
      <c r="A1970" s="3"/>
      <c r="B1970" s="3"/>
      <c r="C1970" s="3"/>
      <c r="D1970" s="3"/>
      <c r="E1970" s="3"/>
      <c r="F1970" s="12"/>
      <c r="G1970" s="12"/>
      <c r="H1970" s="3"/>
      <c r="I1970" s="36" t="str">
        <f t="shared" si="150"/>
        <v/>
      </c>
      <c r="J1970" s="36" t="e">
        <f t="shared" si="151"/>
        <v>#VALUE!</v>
      </c>
      <c r="K1970" s="36" t="e">
        <f t="shared" si="152"/>
        <v>#VALUE!</v>
      </c>
      <c r="L1970" s="36" t="str">
        <f t="shared" si="153"/>
        <v/>
      </c>
      <c r="M1970" s="36" t="str">
        <f t="shared" si="154"/>
        <v>MQ250</v>
      </c>
    </row>
    <row r="1971" spans="1:13" hidden="1" x14ac:dyDescent="0.3">
      <c r="A1971" s="3"/>
      <c r="B1971" s="3"/>
      <c r="C1971" s="3"/>
      <c r="D1971" s="3"/>
      <c r="E1971" s="3"/>
      <c r="F1971" s="12"/>
      <c r="G1971" s="12"/>
      <c r="H1971" s="3"/>
      <c r="I1971" s="36" t="str">
        <f t="shared" si="150"/>
        <v/>
      </c>
      <c r="J1971" s="36" t="e">
        <f t="shared" si="151"/>
        <v>#VALUE!</v>
      </c>
      <c r="K1971" s="36" t="e">
        <f t="shared" si="152"/>
        <v>#VALUE!</v>
      </c>
      <c r="L1971" s="36" t="str">
        <f t="shared" si="153"/>
        <v/>
      </c>
      <c r="M1971" s="36" t="str">
        <f t="shared" si="154"/>
        <v>MQ250</v>
      </c>
    </row>
    <row r="1972" spans="1:13" hidden="1" x14ac:dyDescent="0.3">
      <c r="A1972" s="3"/>
      <c r="B1972" s="3"/>
      <c r="C1972" s="3"/>
      <c r="D1972" s="3"/>
      <c r="E1972" s="3"/>
      <c r="F1972" s="12"/>
      <c r="G1972" s="12"/>
      <c r="H1972" s="3"/>
      <c r="I1972" s="36" t="str">
        <f t="shared" si="150"/>
        <v/>
      </c>
      <c r="J1972" s="36" t="e">
        <f t="shared" si="151"/>
        <v>#VALUE!</v>
      </c>
      <c r="K1972" s="36" t="e">
        <f t="shared" si="152"/>
        <v>#VALUE!</v>
      </c>
      <c r="L1972" s="36" t="str">
        <f t="shared" si="153"/>
        <v/>
      </c>
      <c r="M1972" s="36" t="str">
        <f t="shared" si="154"/>
        <v>MQ250</v>
      </c>
    </row>
    <row r="1973" spans="1:13" hidden="1" x14ac:dyDescent="0.3">
      <c r="A1973" s="3"/>
      <c r="B1973" s="3"/>
      <c r="C1973" s="3"/>
      <c r="D1973" s="3"/>
      <c r="E1973" s="3"/>
      <c r="F1973" s="12"/>
      <c r="G1973" s="12"/>
      <c r="H1973" s="3"/>
      <c r="I1973" s="36" t="str">
        <f t="shared" si="150"/>
        <v/>
      </c>
      <c r="J1973" s="36" t="e">
        <f t="shared" si="151"/>
        <v>#VALUE!</v>
      </c>
      <c r="K1973" s="36" t="e">
        <f t="shared" si="152"/>
        <v>#VALUE!</v>
      </c>
      <c r="L1973" s="36" t="str">
        <f t="shared" si="153"/>
        <v/>
      </c>
      <c r="M1973" s="36" t="str">
        <f t="shared" si="154"/>
        <v>MQ250</v>
      </c>
    </row>
    <row r="1974" spans="1:13" hidden="1" x14ac:dyDescent="0.3">
      <c r="A1974" s="3"/>
      <c r="B1974" s="3"/>
      <c r="C1974" s="3"/>
      <c r="D1974" s="3"/>
      <c r="E1974" s="3"/>
      <c r="F1974" s="12"/>
      <c r="G1974" s="12"/>
      <c r="H1974" s="3"/>
      <c r="I1974" s="36" t="str">
        <f t="shared" si="150"/>
        <v/>
      </c>
      <c r="J1974" s="36" t="e">
        <f t="shared" si="151"/>
        <v>#VALUE!</v>
      </c>
      <c r="K1974" s="36" t="e">
        <f t="shared" si="152"/>
        <v>#VALUE!</v>
      </c>
      <c r="L1974" s="36" t="str">
        <f t="shared" si="153"/>
        <v/>
      </c>
      <c r="M1974" s="36" t="str">
        <f t="shared" si="154"/>
        <v>MQ250</v>
      </c>
    </row>
    <row r="1975" spans="1:13" hidden="1" x14ac:dyDescent="0.3">
      <c r="A1975" s="3"/>
      <c r="B1975" s="3"/>
      <c r="C1975" s="3"/>
      <c r="D1975" s="3"/>
      <c r="E1975" s="3"/>
      <c r="F1975" s="12"/>
      <c r="G1975" s="12"/>
      <c r="H1975" s="3"/>
      <c r="I1975" s="36" t="str">
        <f t="shared" si="150"/>
        <v/>
      </c>
      <c r="J1975" s="36" t="e">
        <f t="shared" si="151"/>
        <v>#VALUE!</v>
      </c>
      <c r="K1975" s="36" t="e">
        <f t="shared" si="152"/>
        <v>#VALUE!</v>
      </c>
      <c r="L1975" s="36" t="str">
        <f t="shared" si="153"/>
        <v/>
      </c>
      <c r="M1975" s="36" t="str">
        <f t="shared" si="154"/>
        <v>MQ250</v>
      </c>
    </row>
    <row r="1976" spans="1:13" hidden="1" x14ac:dyDescent="0.3">
      <c r="A1976" s="3"/>
      <c r="B1976" s="3"/>
      <c r="C1976" s="3"/>
      <c r="D1976" s="3"/>
      <c r="E1976" s="3"/>
      <c r="F1976" s="12"/>
      <c r="G1976" s="12"/>
      <c r="H1976" s="3"/>
      <c r="I1976" s="36" t="str">
        <f t="shared" si="150"/>
        <v/>
      </c>
      <c r="J1976" s="36" t="e">
        <f t="shared" si="151"/>
        <v>#VALUE!</v>
      </c>
      <c r="K1976" s="36" t="e">
        <f t="shared" si="152"/>
        <v>#VALUE!</v>
      </c>
      <c r="L1976" s="36" t="str">
        <f t="shared" si="153"/>
        <v/>
      </c>
      <c r="M1976" s="36" t="str">
        <f t="shared" si="154"/>
        <v>MQ250</v>
      </c>
    </row>
    <row r="1977" spans="1:13" hidden="1" x14ac:dyDescent="0.3">
      <c r="A1977" s="3"/>
      <c r="B1977" s="3"/>
      <c r="C1977" s="3"/>
      <c r="D1977" s="3"/>
      <c r="E1977" s="3"/>
      <c r="F1977" s="12"/>
      <c r="G1977" s="12"/>
      <c r="H1977" s="3"/>
      <c r="I1977" s="36" t="str">
        <f t="shared" si="150"/>
        <v/>
      </c>
      <c r="J1977" s="36" t="e">
        <f t="shared" si="151"/>
        <v>#VALUE!</v>
      </c>
      <c r="K1977" s="36" t="e">
        <f t="shared" si="152"/>
        <v>#VALUE!</v>
      </c>
      <c r="L1977" s="36" t="str">
        <f t="shared" si="153"/>
        <v/>
      </c>
      <c r="M1977" s="36" t="str">
        <f t="shared" si="154"/>
        <v>MQ250</v>
      </c>
    </row>
    <row r="1978" spans="1:13" hidden="1" x14ac:dyDescent="0.3">
      <c r="A1978" s="3"/>
      <c r="B1978" s="3"/>
      <c r="C1978" s="3"/>
      <c r="D1978" s="3"/>
      <c r="E1978" s="3"/>
      <c r="F1978" s="12"/>
      <c r="G1978" s="12"/>
      <c r="H1978" s="3"/>
      <c r="I1978" s="36" t="str">
        <f t="shared" si="150"/>
        <v/>
      </c>
      <c r="J1978" s="36" t="e">
        <f t="shared" si="151"/>
        <v>#VALUE!</v>
      </c>
      <c r="K1978" s="36" t="e">
        <f t="shared" si="152"/>
        <v>#VALUE!</v>
      </c>
      <c r="L1978" s="36" t="str">
        <f t="shared" si="153"/>
        <v/>
      </c>
      <c r="M1978" s="36" t="str">
        <f t="shared" si="154"/>
        <v>MQ250</v>
      </c>
    </row>
    <row r="1979" spans="1:13" hidden="1" x14ac:dyDescent="0.3">
      <c r="A1979" s="3"/>
      <c r="B1979" s="3"/>
      <c r="C1979" s="3"/>
      <c r="D1979" s="3"/>
      <c r="E1979" s="3"/>
      <c r="F1979" s="12"/>
      <c r="G1979" s="12"/>
      <c r="H1979" s="3"/>
      <c r="I1979" s="36" t="str">
        <f t="shared" si="150"/>
        <v/>
      </c>
      <c r="J1979" s="36" t="e">
        <f t="shared" si="151"/>
        <v>#VALUE!</v>
      </c>
      <c r="K1979" s="36" t="e">
        <f t="shared" si="152"/>
        <v>#VALUE!</v>
      </c>
      <c r="L1979" s="36" t="str">
        <f t="shared" si="153"/>
        <v/>
      </c>
      <c r="M1979" s="36" t="str">
        <f t="shared" si="154"/>
        <v>MQ250</v>
      </c>
    </row>
    <row r="1980" spans="1:13" hidden="1" x14ac:dyDescent="0.3">
      <c r="A1980" s="3"/>
      <c r="B1980" s="3"/>
      <c r="C1980" s="3"/>
      <c r="D1980" s="3"/>
      <c r="E1980" s="3"/>
      <c r="F1980" s="12"/>
      <c r="G1980" s="12"/>
      <c r="H1980" s="3"/>
      <c r="I1980" s="36" t="str">
        <f t="shared" si="150"/>
        <v/>
      </c>
      <c r="J1980" s="36" t="e">
        <f t="shared" si="151"/>
        <v>#VALUE!</v>
      </c>
      <c r="K1980" s="36" t="e">
        <f t="shared" si="152"/>
        <v>#VALUE!</v>
      </c>
      <c r="L1980" s="36" t="str">
        <f t="shared" si="153"/>
        <v/>
      </c>
      <c r="M1980" s="36" t="str">
        <f t="shared" si="154"/>
        <v>MQ250</v>
      </c>
    </row>
    <row r="1981" spans="1:13" hidden="1" x14ac:dyDescent="0.3">
      <c r="A1981" s="3"/>
      <c r="B1981" s="3"/>
      <c r="C1981" s="3"/>
      <c r="D1981" s="3"/>
      <c r="E1981" s="3"/>
      <c r="F1981" s="12"/>
      <c r="G1981" s="12"/>
      <c r="H1981" s="3"/>
      <c r="I1981" s="36" t="str">
        <f t="shared" si="150"/>
        <v/>
      </c>
      <c r="J1981" s="36" t="e">
        <f t="shared" si="151"/>
        <v>#VALUE!</v>
      </c>
      <c r="K1981" s="36" t="e">
        <f t="shared" si="152"/>
        <v>#VALUE!</v>
      </c>
      <c r="L1981" s="36" t="str">
        <f t="shared" si="153"/>
        <v/>
      </c>
      <c r="M1981" s="36" t="str">
        <f t="shared" si="154"/>
        <v>MQ250</v>
      </c>
    </row>
    <row r="1982" spans="1:13" hidden="1" x14ac:dyDescent="0.3">
      <c r="A1982" s="3"/>
      <c r="B1982" s="3"/>
      <c r="C1982" s="3"/>
      <c r="D1982" s="3"/>
      <c r="E1982" s="3"/>
      <c r="F1982" s="12"/>
      <c r="G1982" s="12"/>
      <c r="H1982" s="3"/>
      <c r="I1982" s="36" t="str">
        <f t="shared" si="150"/>
        <v/>
      </c>
      <c r="J1982" s="36" t="e">
        <f t="shared" si="151"/>
        <v>#VALUE!</v>
      </c>
      <c r="K1982" s="36" t="e">
        <f t="shared" si="152"/>
        <v>#VALUE!</v>
      </c>
      <c r="L1982" s="36" t="str">
        <f t="shared" si="153"/>
        <v/>
      </c>
      <c r="M1982" s="36" t="str">
        <f t="shared" si="154"/>
        <v>MQ250</v>
      </c>
    </row>
    <row r="1983" spans="1:13" hidden="1" x14ac:dyDescent="0.3">
      <c r="A1983" s="3"/>
      <c r="B1983" s="3"/>
      <c r="C1983" s="3"/>
      <c r="D1983" s="3"/>
      <c r="E1983" s="3"/>
      <c r="F1983" s="12"/>
      <c r="G1983" s="12"/>
      <c r="H1983" s="3"/>
      <c r="I1983" s="36" t="str">
        <f t="shared" si="150"/>
        <v/>
      </c>
      <c r="J1983" s="36" t="e">
        <f t="shared" si="151"/>
        <v>#VALUE!</v>
      </c>
      <c r="K1983" s="36" t="e">
        <f t="shared" si="152"/>
        <v>#VALUE!</v>
      </c>
      <c r="L1983" s="36" t="str">
        <f t="shared" si="153"/>
        <v/>
      </c>
      <c r="M1983" s="36" t="str">
        <f t="shared" si="154"/>
        <v>MQ250</v>
      </c>
    </row>
    <row r="1984" spans="1:13" hidden="1" x14ac:dyDescent="0.3">
      <c r="A1984" s="3"/>
      <c r="B1984" s="3"/>
      <c r="C1984" s="3"/>
      <c r="D1984" s="3"/>
      <c r="E1984" s="3"/>
      <c r="F1984" s="12"/>
      <c r="G1984" s="12"/>
      <c r="H1984" s="3"/>
      <c r="I1984" s="36" t="str">
        <f t="shared" si="150"/>
        <v/>
      </c>
      <c r="J1984" s="36" t="e">
        <f t="shared" si="151"/>
        <v>#VALUE!</v>
      </c>
      <c r="K1984" s="36" t="e">
        <f t="shared" si="152"/>
        <v>#VALUE!</v>
      </c>
      <c r="L1984" s="36" t="str">
        <f t="shared" si="153"/>
        <v/>
      </c>
      <c r="M1984" s="36" t="str">
        <f t="shared" si="154"/>
        <v>MQ250</v>
      </c>
    </row>
    <row r="1985" spans="1:13" hidden="1" x14ac:dyDescent="0.3">
      <c r="A1985" s="3"/>
      <c r="B1985" s="3"/>
      <c r="C1985" s="3"/>
      <c r="D1985" s="3"/>
      <c r="E1985" s="3"/>
      <c r="F1985" s="12"/>
      <c r="G1985" s="12"/>
      <c r="H1985" s="3"/>
      <c r="I1985" s="36" t="str">
        <f t="shared" si="150"/>
        <v/>
      </c>
      <c r="J1985" s="36" t="e">
        <f t="shared" si="151"/>
        <v>#VALUE!</v>
      </c>
      <c r="K1985" s="36" t="e">
        <f t="shared" si="152"/>
        <v>#VALUE!</v>
      </c>
      <c r="L1985" s="36" t="str">
        <f t="shared" si="153"/>
        <v/>
      </c>
      <c r="M1985" s="36" t="str">
        <f t="shared" si="154"/>
        <v>MQ250</v>
      </c>
    </row>
    <row r="1986" spans="1:13" hidden="1" x14ac:dyDescent="0.3">
      <c r="A1986" s="3"/>
      <c r="B1986" s="3"/>
      <c r="C1986" s="3"/>
      <c r="D1986" s="3"/>
      <c r="E1986" s="3"/>
      <c r="F1986" s="12"/>
      <c r="G1986" s="12"/>
      <c r="H1986" s="3"/>
      <c r="I1986" s="36" t="str">
        <f t="shared" si="150"/>
        <v/>
      </c>
      <c r="J1986" s="36" t="e">
        <f t="shared" si="151"/>
        <v>#VALUE!</v>
      </c>
      <c r="K1986" s="36" t="e">
        <f t="shared" si="152"/>
        <v>#VALUE!</v>
      </c>
      <c r="L1986" s="36" t="str">
        <f t="shared" si="153"/>
        <v/>
      </c>
      <c r="M1986" s="36" t="str">
        <f t="shared" si="154"/>
        <v>MQ250</v>
      </c>
    </row>
    <row r="1987" spans="1:13" hidden="1" x14ac:dyDescent="0.3">
      <c r="A1987" s="3"/>
      <c r="B1987" s="3"/>
      <c r="C1987" s="3"/>
      <c r="D1987" s="3"/>
      <c r="E1987" s="3"/>
      <c r="F1987" s="12"/>
      <c r="G1987" s="12"/>
      <c r="H1987" s="3"/>
      <c r="I1987" s="36" t="str">
        <f t="shared" ref="I1987:I2050" si="155">IF(OR(LEN(B1987)=9,LEN(B1987)=5),MID(B1987,1,4),MID(B1987,1,5))</f>
        <v/>
      </c>
      <c r="J1987" s="36" t="e">
        <f t="shared" ref="J1987:J2050" si="156">IF(MID(I1987,5,1)&lt;&gt;"",MID(I1987,4,2),MID(I1987,4,1))*1</f>
        <v>#VALUE!</v>
      </c>
      <c r="K1987" s="36" t="e">
        <f t="shared" ref="K1987:K2050" si="157">+MID(B1987,1,2)*1</f>
        <v>#VALUE!</v>
      </c>
      <c r="L1987" s="36" t="str">
        <f t="shared" ref="L1987:L2050" si="158">+MID(B1987,3,1)</f>
        <v/>
      </c>
      <c r="M1987" s="36" t="str">
        <f t="shared" ref="M1987:M2050" si="159">+IF(A1987="1FO","D3",IF(A1987="1CT","D4",IF(OR(A1987="PC2",A1987="RAB"),"MQ200","MQ250")))</f>
        <v>MQ250</v>
      </c>
    </row>
    <row r="1988" spans="1:13" hidden="1" x14ac:dyDescent="0.3">
      <c r="A1988" s="3"/>
      <c r="B1988" s="3"/>
      <c r="C1988" s="3"/>
      <c r="D1988" s="3"/>
      <c r="E1988" s="3"/>
      <c r="F1988" s="12"/>
      <c r="G1988" s="12"/>
      <c r="H1988" s="3"/>
      <c r="I1988" s="36" t="str">
        <f t="shared" si="155"/>
        <v/>
      </c>
      <c r="J1988" s="36" t="e">
        <f t="shared" si="156"/>
        <v>#VALUE!</v>
      </c>
      <c r="K1988" s="36" t="e">
        <f t="shared" si="157"/>
        <v>#VALUE!</v>
      </c>
      <c r="L1988" s="36" t="str">
        <f t="shared" si="158"/>
        <v/>
      </c>
      <c r="M1988" s="36" t="str">
        <f t="shared" si="159"/>
        <v>MQ250</v>
      </c>
    </row>
    <row r="1989" spans="1:13" hidden="1" x14ac:dyDescent="0.3">
      <c r="A1989" s="3"/>
      <c r="B1989" s="3"/>
      <c r="C1989" s="3"/>
      <c r="D1989" s="3"/>
      <c r="E1989" s="3"/>
      <c r="F1989" s="12"/>
      <c r="G1989" s="12"/>
      <c r="H1989" s="3"/>
      <c r="I1989" s="36" t="str">
        <f t="shared" si="155"/>
        <v/>
      </c>
      <c r="J1989" s="36" t="e">
        <f t="shared" si="156"/>
        <v>#VALUE!</v>
      </c>
      <c r="K1989" s="36" t="e">
        <f t="shared" si="157"/>
        <v>#VALUE!</v>
      </c>
      <c r="L1989" s="36" t="str">
        <f t="shared" si="158"/>
        <v/>
      </c>
      <c r="M1989" s="36" t="str">
        <f t="shared" si="159"/>
        <v>MQ250</v>
      </c>
    </row>
    <row r="1990" spans="1:13" hidden="1" x14ac:dyDescent="0.3">
      <c r="A1990" s="3"/>
      <c r="B1990" s="3"/>
      <c r="C1990" s="3"/>
      <c r="D1990" s="3"/>
      <c r="E1990" s="3"/>
      <c r="F1990" s="12"/>
      <c r="G1990" s="12"/>
      <c r="H1990" s="3"/>
      <c r="I1990" s="36" t="str">
        <f t="shared" si="155"/>
        <v/>
      </c>
      <c r="J1990" s="36" t="e">
        <f t="shared" si="156"/>
        <v>#VALUE!</v>
      </c>
      <c r="K1990" s="36" t="e">
        <f t="shared" si="157"/>
        <v>#VALUE!</v>
      </c>
      <c r="L1990" s="36" t="str">
        <f t="shared" si="158"/>
        <v/>
      </c>
      <c r="M1990" s="36" t="str">
        <f t="shared" si="159"/>
        <v>MQ250</v>
      </c>
    </row>
    <row r="1991" spans="1:13" hidden="1" x14ac:dyDescent="0.3">
      <c r="A1991" s="3"/>
      <c r="B1991" s="3"/>
      <c r="C1991" s="3"/>
      <c r="D1991" s="3"/>
      <c r="E1991" s="3"/>
      <c r="F1991" s="12"/>
      <c r="G1991" s="12"/>
      <c r="H1991" s="3"/>
      <c r="I1991" s="36" t="str">
        <f t="shared" si="155"/>
        <v/>
      </c>
      <c r="J1991" s="36" t="e">
        <f t="shared" si="156"/>
        <v>#VALUE!</v>
      </c>
      <c r="K1991" s="36" t="e">
        <f t="shared" si="157"/>
        <v>#VALUE!</v>
      </c>
      <c r="L1991" s="36" t="str">
        <f t="shared" si="158"/>
        <v/>
      </c>
      <c r="M1991" s="36" t="str">
        <f t="shared" si="159"/>
        <v>MQ250</v>
      </c>
    </row>
    <row r="1992" spans="1:13" hidden="1" x14ac:dyDescent="0.3">
      <c r="A1992" s="3"/>
      <c r="B1992" s="3"/>
      <c r="C1992" s="3"/>
      <c r="D1992" s="3"/>
      <c r="E1992" s="3"/>
      <c r="F1992" s="12"/>
      <c r="G1992" s="12"/>
      <c r="H1992" s="3"/>
      <c r="I1992" s="36" t="str">
        <f t="shared" si="155"/>
        <v/>
      </c>
      <c r="J1992" s="36" t="e">
        <f t="shared" si="156"/>
        <v>#VALUE!</v>
      </c>
      <c r="K1992" s="36" t="e">
        <f t="shared" si="157"/>
        <v>#VALUE!</v>
      </c>
      <c r="L1992" s="36" t="str">
        <f t="shared" si="158"/>
        <v/>
      </c>
      <c r="M1992" s="36" t="str">
        <f t="shared" si="159"/>
        <v>MQ250</v>
      </c>
    </row>
    <row r="1993" spans="1:13" hidden="1" x14ac:dyDescent="0.3">
      <c r="A1993" s="3"/>
      <c r="B1993" s="3"/>
      <c r="C1993" s="3"/>
      <c r="D1993" s="3"/>
      <c r="E1993" s="3"/>
      <c r="F1993" s="12"/>
      <c r="G1993" s="12"/>
      <c r="H1993" s="3"/>
      <c r="I1993" s="36" t="str">
        <f t="shared" si="155"/>
        <v/>
      </c>
      <c r="J1993" s="36" t="e">
        <f t="shared" si="156"/>
        <v>#VALUE!</v>
      </c>
      <c r="K1993" s="36" t="e">
        <f t="shared" si="157"/>
        <v>#VALUE!</v>
      </c>
      <c r="L1993" s="36" t="str">
        <f t="shared" si="158"/>
        <v/>
      </c>
      <c r="M1993" s="36" t="str">
        <f t="shared" si="159"/>
        <v>MQ250</v>
      </c>
    </row>
    <row r="1994" spans="1:13" hidden="1" x14ac:dyDescent="0.3">
      <c r="A1994" s="3"/>
      <c r="B1994" s="3"/>
      <c r="C1994" s="3"/>
      <c r="D1994" s="3"/>
      <c r="E1994" s="3"/>
      <c r="F1994" s="12"/>
      <c r="G1994" s="12"/>
      <c r="H1994" s="3"/>
      <c r="I1994" s="36" t="str">
        <f t="shared" si="155"/>
        <v/>
      </c>
      <c r="J1994" s="36" t="e">
        <f t="shared" si="156"/>
        <v>#VALUE!</v>
      </c>
      <c r="K1994" s="36" t="e">
        <f t="shared" si="157"/>
        <v>#VALUE!</v>
      </c>
      <c r="L1994" s="36" t="str">
        <f t="shared" si="158"/>
        <v/>
      </c>
      <c r="M1994" s="36" t="str">
        <f t="shared" si="159"/>
        <v>MQ250</v>
      </c>
    </row>
    <row r="1995" spans="1:13" hidden="1" x14ac:dyDescent="0.3">
      <c r="A1995" s="3"/>
      <c r="B1995" s="3"/>
      <c r="C1995" s="3"/>
      <c r="D1995" s="3"/>
      <c r="E1995" s="3"/>
      <c r="F1995" s="12"/>
      <c r="G1995" s="12"/>
      <c r="H1995" s="3"/>
      <c r="I1995" s="36" t="str">
        <f t="shared" si="155"/>
        <v/>
      </c>
      <c r="J1995" s="36" t="e">
        <f t="shared" si="156"/>
        <v>#VALUE!</v>
      </c>
      <c r="K1995" s="36" t="e">
        <f t="shared" si="157"/>
        <v>#VALUE!</v>
      </c>
      <c r="L1995" s="36" t="str">
        <f t="shared" si="158"/>
        <v/>
      </c>
      <c r="M1995" s="36" t="str">
        <f t="shared" si="159"/>
        <v>MQ250</v>
      </c>
    </row>
    <row r="1996" spans="1:13" hidden="1" x14ac:dyDescent="0.3">
      <c r="A1996" s="3"/>
      <c r="B1996" s="3"/>
      <c r="C1996" s="3"/>
      <c r="D1996" s="3"/>
      <c r="E1996" s="3"/>
      <c r="F1996" s="12"/>
      <c r="G1996" s="12"/>
      <c r="H1996" s="3"/>
      <c r="I1996" s="36" t="str">
        <f t="shared" si="155"/>
        <v/>
      </c>
      <c r="J1996" s="36" t="e">
        <f t="shared" si="156"/>
        <v>#VALUE!</v>
      </c>
      <c r="K1996" s="36" t="e">
        <f t="shared" si="157"/>
        <v>#VALUE!</v>
      </c>
      <c r="L1996" s="36" t="str">
        <f t="shared" si="158"/>
        <v/>
      </c>
      <c r="M1996" s="36" t="str">
        <f t="shared" si="159"/>
        <v>MQ250</v>
      </c>
    </row>
    <row r="1997" spans="1:13" hidden="1" x14ac:dyDescent="0.3">
      <c r="A1997" s="3"/>
      <c r="B1997" s="3"/>
      <c r="C1997" s="3"/>
      <c r="D1997" s="3"/>
      <c r="E1997" s="3"/>
      <c r="F1997" s="12"/>
      <c r="G1997" s="12"/>
      <c r="H1997" s="3"/>
      <c r="I1997" s="36" t="str">
        <f t="shared" si="155"/>
        <v/>
      </c>
      <c r="J1997" s="36" t="e">
        <f t="shared" si="156"/>
        <v>#VALUE!</v>
      </c>
      <c r="K1997" s="36" t="e">
        <f t="shared" si="157"/>
        <v>#VALUE!</v>
      </c>
      <c r="L1997" s="36" t="str">
        <f t="shared" si="158"/>
        <v/>
      </c>
      <c r="M1997" s="36" t="str">
        <f t="shared" si="159"/>
        <v>MQ250</v>
      </c>
    </row>
    <row r="1998" spans="1:13" hidden="1" x14ac:dyDescent="0.3">
      <c r="A1998" s="3"/>
      <c r="B1998" s="3"/>
      <c r="C1998" s="3"/>
      <c r="D1998" s="3"/>
      <c r="E1998" s="3"/>
      <c r="F1998" s="12"/>
      <c r="G1998" s="12"/>
      <c r="H1998" s="3"/>
      <c r="I1998" s="36" t="str">
        <f t="shared" si="155"/>
        <v/>
      </c>
      <c r="J1998" s="36" t="e">
        <f t="shared" si="156"/>
        <v>#VALUE!</v>
      </c>
      <c r="K1998" s="36" t="e">
        <f t="shared" si="157"/>
        <v>#VALUE!</v>
      </c>
      <c r="L1998" s="36" t="str">
        <f t="shared" si="158"/>
        <v/>
      </c>
      <c r="M1998" s="36" t="str">
        <f t="shared" si="159"/>
        <v>MQ250</v>
      </c>
    </row>
    <row r="1999" spans="1:13" hidden="1" x14ac:dyDescent="0.3">
      <c r="A1999" s="3"/>
      <c r="B1999" s="3"/>
      <c r="C1999" s="3"/>
      <c r="D1999" s="3"/>
      <c r="E1999" s="3"/>
      <c r="F1999" s="12"/>
      <c r="G1999" s="12"/>
      <c r="H1999" s="3"/>
      <c r="I1999" s="36" t="str">
        <f t="shared" si="155"/>
        <v/>
      </c>
      <c r="J1999" s="36" t="e">
        <f t="shared" si="156"/>
        <v>#VALUE!</v>
      </c>
      <c r="K1999" s="36" t="e">
        <f t="shared" si="157"/>
        <v>#VALUE!</v>
      </c>
      <c r="L1999" s="36" t="str">
        <f t="shared" si="158"/>
        <v/>
      </c>
      <c r="M1999" s="36" t="str">
        <f t="shared" si="159"/>
        <v>MQ250</v>
      </c>
    </row>
    <row r="2000" spans="1:13" hidden="1" x14ac:dyDescent="0.3">
      <c r="A2000" s="3"/>
      <c r="B2000" s="3"/>
      <c r="C2000" s="3"/>
      <c r="D2000" s="3"/>
      <c r="E2000" s="3"/>
      <c r="F2000" s="12"/>
      <c r="G2000" s="12"/>
      <c r="H2000" s="3"/>
      <c r="I2000" s="36" t="str">
        <f t="shared" si="155"/>
        <v/>
      </c>
      <c r="J2000" s="36" t="e">
        <f t="shared" si="156"/>
        <v>#VALUE!</v>
      </c>
      <c r="K2000" s="36" t="e">
        <f t="shared" si="157"/>
        <v>#VALUE!</v>
      </c>
      <c r="L2000" s="36" t="str">
        <f t="shared" si="158"/>
        <v/>
      </c>
      <c r="M2000" s="36" t="str">
        <f t="shared" si="159"/>
        <v>MQ250</v>
      </c>
    </row>
    <row r="2001" spans="1:13" hidden="1" x14ac:dyDescent="0.3">
      <c r="A2001" s="3"/>
      <c r="B2001" s="3"/>
      <c r="C2001" s="3"/>
      <c r="D2001" s="3"/>
      <c r="E2001" s="3"/>
      <c r="F2001" s="12"/>
      <c r="G2001" s="12"/>
      <c r="H2001" s="3"/>
      <c r="I2001" s="36" t="str">
        <f t="shared" si="155"/>
        <v/>
      </c>
      <c r="J2001" s="36" t="e">
        <f t="shared" si="156"/>
        <v>#VALUE!</v>
      </c>
      <c r="K2001" s="36" t="e">
        <f t="shared" si="157"/>
        <v>#VALUE!</v>
      </c>
      <c r="L2001" s="36" t="str">
        <f t="shared" si="158"/>
        <v/>
      </c>
      <c r="M2001" s="36" t="str">
        <f t="shared" si="159"/>
        <v>MQ250</v>
      </c>
    </row>
    <row r="2002" spans="1:13" hidden="1" x14ac:dyDescent="0.3">
      <c r="A2002" s="3"/>
      <c r="B2002" s="3"/>
      <c r="C2002" s="3"/>
      <c r="D2002" s="3"/>
      <c r="E2002" s="3"/>
      <c r="F2002" s="12"/>
      <c r="G2002" s="12"/>
      <c r="H2002" s="3"/>
      <c r="I2002" s="36" t="str">
        <f t="shared" si="155"/>
        <v/>
      </c>
      <c r="J2002" s="36" t="e">
        <f t="shared" si="156"/>
        <v>#VALUE!</v>
      </c>
      <c r="K2002" s="36" t="e">
        <f t="shared" si="157"/>
        <v>#VALUE!</v>
      </c>
      <c r="L2002" s="36" t="str">
        <f t="shared" si="158"/>
        <v/>
      </c>
      <c r="M2002" s="36" t="str">
        <f t="shared" si="159"/>
        <v>MQ250</v>
      </c>
    </row>
    <row r="2003" spans="1:13" hidden="1" x14ac:dyDescent="0.3">
      <c r="A2003" s="3"/>
      <c r="B2003" s="3"/>
      <c r="C2003" s="3"/>
      <c r="D2003" s="3"/>
      <c r="E2003" s="3"/>
      <c r="F2003" s="12"/>
      <c r="G2003" s="12"/>
      <c r="H2003" s="3"/>
      <c r="I2003" s="36" t="str">
        <f t="shared" si="155"/>
        <v/>
      </c>
      <c r="J2003" s="36" t="e">
        <f t="shared" si="156"/>
        <v>#VALUE!</v>
      </c>
      <c r="K2003" s="36" t="e">
        <f t="shared" si="157"/>
        <v>#VALUE!</v>
      </c>
      <c r="L2003" s="36" t="str">
        <f t="shared" si="158"/>
        <v/>
      </c>
      <c r="M2003" s="36" t="str">
        <f t="shared" si="159"/>
        <v>MQ250</v>
      </c>
    </row>
    <row r="2004" spans="1:13" hidden="1" x14ac:dyDescent="0.3">
      <c r="A2004" s="3"/>
      <c r="B2004" s="3"/>
      <c r="C2004" s="3"/>
      <c r="D2004" s="3"/>
      <c r="E2004" s="3"/>
      <c r="F2004" s="12"/>
      <c r="G2004" s="12"/>
      <c r="H2004" s="3"/>
      <c r="I2004" s="36" t="str">
        <f t="shared" si="155"/>
        <v/>
      </c>
      <c r="J2004" s="36" t="e">
        <f t="shared" si="156"/>
        <v>#VALUE!</v>
      </c>
      <c r="K2004" s="36" t="e">
        <f t="shared" si="157"/>
        <v>#VALUE!</v>
      </c>
      <c r="L2004" s="36" t="str">
        <f t="shared" si="158"/>
        <v/>
      </c>
      <c r="M2004" s="36" t="str">
        <f t="shared" si="159"/>
        <v>MQ250</v>
      </c>
    </row>
    <row r="2005" spans="1:13" hidden="1" x14ac:dyDescent="0.3">
      <c r="A2005" s="3"/>
      <c r="B2005" s="3"/>
      <c r="C2005" s="3"/>
      <c r="D2005" s="3"/>
      <c r="E2005" s="3"/>
      <c r="F2005" s="12"/>
      <c r="G2005" s="12"/>
      <c r="H2005" s="3"/>
      <c r="I2005" s="36" t="str">
        <f t="shared" si="155"/>
        <v/>
      </c>
      <c r="J2005" s="36" t="e">
        <f t="shared" si="156"/>
        <v>#VALUE!</v>
      </c>
      <c r="K2005" s="36" t="e">
        <f t="shared" si="157"/>
        <v>#VALUE!</v>
      </c>
      <c r="L2005" s="36" t="str">
        <f t="shared" si="158"/>
        <v/>
      </c>
      <c r="M2005" s="36" t="str">
        <f t="shared" si="159"/>
        <v>MQ250</v>
      </c>
    </row>
    <row r="2006" spans="1:13" hidden="1" x14ac:dyDescent="0.3">
      <c r="A2006" s="3"/>
      <c r="B2006" s="3"/>
      <c r="C2006" s="3"/>
      <c r="D2006" s="3"/>
      <c r="E2006" s="3"/>
      <c r="F2006" s="12"/>
      <c r="G2006" s="12"/>
      <c r="H2006" s="3"/>
      <c r="I2006" s="36" t="str">
        <f t="shared" si="155"/>
        <v/>
      </c>
      <c r="J2006" s="36" t="e">
        <f t="shared" si="156"/>
        <v>#VALUE!</v>
      </c>
      <c r="K2006" s="36" t="e">
        <f t="shared" si="157"/>
        <v>#VALUE!</v>
      </c>
      <c r="L2006" s="36" t="str">
        <f t="shared" si="158"/>
        <v/>
      </c>
      <c r="M2006" s="36" t="str">
        <f t="shared" si="159"/>
        <v>MQ250</v>
      </c>
    </row>
    <row r="2007" spans="1:13" hidden="1" x14ac:dyDescent="0.3">
      <c r="A2007" s="3"/>
      <c r="B2007" s="3"/>
      <c r="C2007" s="3"/>
      <c r="D2007" s="3"/>
      <c r="E2007" s="3"/>
      <c r="F2007" s="12"/>
      <c r="G2007" s="12"/>
      <c r="H2007" s="3"/>
      <c r="I2007" s="36" t="str">
        <f t="shared" si="155"/>
        <v/>
      </c>
      <c r="J2007" s="36" t="e">
        <f t="shared" si="156"/>
        <v>#VALUE!</v>
      </c>
      <c r="K2007" s="36" t="e">
        <f t="shared" si="157"/>
        <v>#VALUE!</v>
      </c>
      <c r="L2007" s="36" t="str">
        <f t="shared" si="158"/>
        <v/>
      </c>
      <c r="M2007" s="36" t="str">
        <f t="shared" si="159"/>
        <v>MQ250</v>
      </c>
    </row>
    <row r="2008" spans="1:13" hidden="1" x14ac:dyDescent="0.3">
      <c r="A2008" s="3"/>
      <c r="B2008" s="3"/>
      <c r="C2008" s="3"/>
      <c r="D2008" s="3"/>
      <c r="E2008" s="3"/>
      <c r="F2008" s="12"/>
      <c r="G2008" s="12"/>
      <c r="H2008" s="3"/>
      <c r="I2008" s="36" t="str">
        <f t="shared" si="155"/>
        <v/>
      </c>
      <c r="J2008" s="36" t="e">
        <f t="shared" si="156"/>
        <v>#VALUE!</v>
      </c>
      <c r="K2008" s="36" t="e">
        <f t="shared" si="157"/>
        <v>#VALUE!</v>
      </c>
      <c r="L2008" s="36" t="str">
        <f t="shared" si="158"/>
        <v/>
      </c>
      <c r="M2008" s="36" t="str">
        <f t="shared" si="159"/>
        <v>MQ250</v>
      </c>
    </row>
    <row r="2009" spans="1:13" hidden="1" x14ac:dyDescent="0.3">
      <c r="A2009" s="3"/>
      <c r="B2009" s="3"/>
      <c r="C2009" s="3"/>
      <c r="D2009" s="3"/>
      <c r="E2009" s="3"/>
      <c r="F2009" s="12"/>
      <c r="G2009" s="12"/>
      <c r="H2009" s="3"/>
      <c r="I2009" s="36" t="str">
        <f t="shared" si="155"/>
        <v/>
      </c>
      <c r="J2009" s="36" t="e">
        <f t="shared" si="156"/>
        <v>#VALUE!</v>
      </c>
      <c r="K2009" s="36" t="e">
        <f t="shared" si="157"/>
        <v>#VALUE!</v>
      </c>
      <c r="L2009" s="36" t="str">
        <f t="shared" si="158"/>
        <v/>
      </c>
      <c r="M2009" s="36" t="str">
        <f t="shared" si="159"/>
        <v>MQ250</v>
      </c>
    </row>
    <row r="2010" spans="1:13" hidden="1" x14ac:dyDescent="0.3">
      <c r="A2010" s="3"/>
      <c r="B2010" s="3"/>
      <c r="C2010" s="3"/>
      <c r="D2010" s="3"/>
      <c r="E2010" s="3"/>
      <c r="F2010" s="12"/>
      <c r="G2010" s="12"/>
      <c r="H2010" s="3"/>
      <c r="I2010" s="36" t="str">
        <f t="shared" si="155"/>
        <v/>
      </c>
      <c r="J2010" s="36" t="e">
        <f t="shared" si="156"/>
        <v>#VALUE!</v>
      </c>
      <c r="K2010" s="36" t="e">
        <f t="shared" si="157"/>
        <v>#VALUE!</v>
      </c>
      <c r="L2010" s="36" t="str">
        <f t="shared" si="158"/>
        <v/>
      </c>
      <c r="M2010" s="36" t="str">
        <f t="shared" si="159"/>
        <v>MQ250</v>
      </c>
    </row>
    <row r="2011" spans="1:13" hidden="1" x14ac:dyDescent="0.3">
      <c r="A2011" s="3"/>
      <c r="B2011" s="3"/>
      <c r="C2011" s="3"/>
      <c r="D2011" s="3"/>
      <c r="E2011" s="3"/>
      <c r="F2011" s="12"/>
      <c r="G2011" s="12"/>
      <c r="H2011" s="3"/>
      <c r="I2011" s="36" t="str">
        <f t="shared" si="155"/>
        <v/>
      </c>
      <c r="J2011" s="36" t="e">
        <f t="shared" si="156"/>
        <v>#VALUE!</v>
      </c>
      <c r="K2011" s="36" t="e">
        <f t="shared" si="157"/>
        <v>#VALUE!</v>
      </c>
      <c r="L2011" s="36" t="str">
        <f t="shared" si="158"/>
        <v/>
      </c>
      <c r="M2011" s="36" t="str">
        <f t="shared" si="159"/>
        <v>MQ250</v>
      </c>
    </row>
    <row r="2012" spans="1:13" hidden="1" x14ac:dyDescent="0.3">
      <c r="A2012" s="3"/>
      <c r="B2012" s="3"/>
      <c r="C2012" s="3"/>
      <c r="D2012" s="3"/>
      <c r="E2012" s="3"/>
      <c r="F2012" s="12"/>
      <c r="G2012" s="12"/>
      <c r="H2012" s="3"/>
      <c r="I2012" s="36" t="str">
        <f t="shared" si="155"/>
        <v/>
      </c>
      <c r="J2012" s="36" t="e">
        <f t="shared" si="156"/>
        <v>#VALUE!</v>
      </c>
      <c r="K2012" s="36" t="e">
        <f t="shared" si="157"/>
        <v>#VALUE!</v>
      </c>
      <c r="L2012" s="36" t="str">
        <f t="shared" si="158"/>
        <v/>
      </c>
      <c r="M2012" s="36" t="str">
        <f t="shared" si="159"/>
        <v>MQ250</v>
      </c>
    </row>
    <row r="2013" spans="1:13" hidden="1" x14ac:dyDescent="0.3">
      <c r="A2013" s="3"/>
      <c r="B2013" s="3"/>
      <c r="C2013" s="3"/>
      <c r="D2013" s="3"/>
      <c r="E2013" s="3"/>
      <c r="F2013" s="12"/>
      <c r="G2013" s="12"/>
      <c r="H2013" s="3"/>
      <c r="I2013" s="36" t="str">
        <f t="shared" si="155"/>
        <v/>
      </c>
      <c r="J2013" s="36" t="e">
        <f t="shared" si="156"/>
        <v>#VALUE!</v>
      </c>
      <c r="K2013" s="36" t="e">
        <f t="shared" si="157"/>
        <v>#VALUE!</v>
      </c>
      <c r="L2013" s="36" t="str">
        <f t="shared" si="158"/>
        <v/>
      </c>
      <c r="M2013" s="36" t="str">
        <f t="shared" si="159"/>
        <v>MQ250</v>
      </c>
    </row>
    <row r="2014" spans="1:13" hidden="1" x14ac:dyDescent="0.3">
      <c r="A2014" s="3"/>
      <c r="B2014" s="3"/>
      <c r="C2014" s="3"/>
      <c r="D2014" s="3"/>
      <c r="E2014" s="3"/>
      <c r="F2014" s="12"/>
      <c r="G2014" s="12"/>
      <c r="H2014" s="3"/>
      <c r="I2014" s="36" t="str">
        <f t="shared" si="155"/>
        <v/>
      </c>
      <c r="J2014" s="36" t="e">
        <f t="shared" si="156"/>
        <v>#VALUE!</v>
      </c>
      <c r="K2014" s="36" t="e">
        <f t="shared" si="157"/>
        <v>#VALUE!</v>
      </c>
      <c r="L2014" s="36" t="str">
        <f t="shared" si="158"/>
        <v/>
      </c>
      <c r="M2014" s="36" t="str">
        <f t="shared" si="159"/>
        <v>MQ250</v>
      </c>
    </row>
    <row r="2015" spans="1:13" hidden="1" x14ac:dyDescent="0.3">
      <c r="A2015" s="3"/>
      <c r="B2015" s="3"/>
      <c r="C2015" s="3"/>
      <c r="D2015" s="3"/>
      <c r="E2015" s="3"/>
      <c r="F2015" s="12"/>
      <c r="G2015" s="12"/>
      <c r="H2015" s="3"/>
      <c r="I2015" s="36" t="str">
        <f t="shared" si="155"/>
        <v/>
      </c>
      <c r="J2015" s="36" t="e">
        <f t="shared" si="156"/>
        <v>#VALUE!</v>
      </c>
      <c r="K2015" s="36" t="e">
        <f t="shared" si="157"/>
        <v>#VALUE!</v>
      </c>
      <c r="L2015" s="36" t="str">
        <f t="shared" si="158"/>
        <v/>
      </c>
      <c r="M2015" s="36" t="str">
        <f t="shared" si="159"/>
        <v>MQ250</v>
      </c>
    </row>
    <row r="2016" spans="1:13" hidden="1" x14ac:dyDescent="0.3">
      <c r="A2016" s="3"/>
      <c r="B2016" s="3"/>
      <c r="C2016" s="3"/>
      <c r="D2016" s="3"/>
      <c r="E2016" s="3"/>
      <c r="F2016" s="12"/>
      <c r="G2016" s="12"/>
      <c r="H2016" s="3"/>
      <c r="I2016" s="36" t="str">
        <f t="shared" si="155"/>
        <v/>
      </c>
      <c r="J2016" s="36" t="e">
        <f t="shared" si="156"/>
        <v>#VALUE!</v>
      </c>
      <c r="K2016" s="36" t="e">
        <f t="shared" si="157"/>
        <v>#VALUE!</v>
      </c>
      <c r="L2016" s="36" t="str">
        <f t="shared" si="158"/>
        <v/>
      </c>
      <c r="M2016" s="36" t="str">
        <f t="shared" si="159"/>
        <v>MQ250</v>
      </c>
    </row>
    <row r="2017" spans="1:13" hidden="1" x14ac:dyDescent="0.3">
      <c r="A2017" s="3"/>
      <c r="B2017" s="3"/>
      <c r="C2017" s="3"/>
      <c r="D2017" s="3"/>
      <c r="E2017" s="3"/>
      <c r="F2017" s="12"/>
      <c r="G2017" s="12"/>
      <c r="H2017" s="3"/>
      <c r="I2017" s="36" t="str">
        <f t="shared" si="155"/>
        <v/>
      </c>
      <c r="J2017" s="36" t="e">
        <f t="shared" si="156"/>
        <v>#VALUE!</v>
      </c>
      <c r="K2017" s="36" t="e">
        <f t="shared" si="157"/>
        <v>#VALUE!</v>
      </c>
      <c r="L2017" s="36" t="str">
        <f t="shared" si="158"/>
        <v/>
      </c>
      <c r="M2017" s="36" t="str">
        <f t="shared" si="159"/>
        <v>MQ250</v>
      </c>
    </row>
    <row r="2018" spans="1:13" hidden="1" x14ac:dyDescent="0.3">
      <c r="A2018" s="3"/>
      <c r="B2018" s="3"/>
      <c r="C2018" s="3"/>
      <c r="D2018" s="3"/>
      <c r="E2018" s="3"/>
      <c r="F2018" s="12"/>
      <c r="G2018" s="12"/>
      <c r="H2018" s="3"/>
      <c r="I2018" s="36" t="str">
        <f t="shared" si="155"/>
        <v/>
      </c>
      <c r="J2018" s="36" t="e">
        <f t="shared" si="156"/>
        <v>#VALUE!</v>
      </c>
      <c r="K2018" s="36" t="e">
        <f t="shared" si="157"/>
        <v>#VALUE!</v>
      </c>
      <c r="L2018" s="36" t="str">
        <f t="shared" si="158"/>
        <v/>
      </c>
      <c r="M2018" s="36" t="str">
        <f t="shared" si="159"/>
        <v>MQ250</v>
      </c>
    </row>
    <row r="2019" spans="1:13" hidden="1" x14ac:dyDescent="0.3">
      <c r="A2019" s="3"/>
      <c r="B2019" s="3"/>
      <c r="C2019" s="3"/>
      <c r="D2019" s="3"/>
      <c r="E2019" s="3"/>
      <c r="F2019" s="12"/>
      <c r="G2019" s="12"/>
      <c r="H2019" s="3"/>
      <c r="I2019" s="36" t="str">
        <f t="shared" si="155"/>
        <v/>
      </c>
      <c r="J2019" s="36" t="e">
        <f t="shared" si="156"/>
        <v>#VALUE!</v>
      </c>
      <c r="K2019" s="36" t="e">
        <f t="shared" si="157"/>
        <v>#VALUE!</v>
      </c>
      <c r="L2019" s="36" t="str">
        <f t="shared" si="158"/>
        <v/>
      </c>
      <c r="M2019" s="36" t="str">
        <f t="shared" si="159"/>
        <v>MQ250</v>
      </c>
    </row>
    <row r="2020" spans="1:13" hidden="1" x14ac:dyDescent="0.3">
      <c r="A2020" s="3"/>
      <c r="B2020" s="3"/>
      <c r="C2020" s="3"/>
      <c r="D2020" s="3"/>
      <c r="E2020" s="3"/>
      <c r="F2020" s="12"/>
      <c r="G2020" s="12"/>
      <c r="H2020" s="3"/>
      <c r="I2020" s="36" t="str">
        <f t="shared" si="155"/>
        <v/>
      </c>
      <c r="J2020" s="36" t="e">
        <f t="shared" si="156"/>
        <v>#VALUE!</v>
      </c>
      <c r="K2020" s="36" t="e">
        <f t="shared" si="157"/>
        <v>#VALUE!</v>
      </c>
      <c r="L2020" s="36" t="str">
        <f t="shared" si="158"/>
        <v/>
      </c>
      <c r="M2020" s="36" t="str">
        <f t="shared" si="159"/>
        <v>MQ250</v>
      </c>
    </row>
    <row r="2021" spans="1:13" hidden="1" x14ac:dyDescent="0.3">
      <c r="A2021" s="3"/>
      <c r="B2021" s="3"/>
      <c r="C2021" s="3"/>
      <c r="D2021" s="3"/>
      <c r="E2021" s="3"/>
      <c r="F2021" s="35"/>
      <c r="G2021" s="35"/>
      <c r="H2021" s="3"/>
      <c r="I2021" s="36" t="str">
        <f t="shared" si="155"/>
        <v/>
      </c>
      <c r="J2021" s="36" t="e">
        <f t="shared" si="156"/>
        <v>#VALUE!</v>
      </c>
      <c r="K2021" s="36" t="e">
        <f t="shared" si="157"/>
        <v>#VALUE!</v>
      </c>
      <c r="L2021" s="36" t="str">
        <f t="shared" si="158"/>
        <v/>
      </c>
      <c r="M2021" s="36" t="str">
        <f t="shared" si="159"/>
        <v>MQ250</v>
      </c>
    </row>
    <row r="2022" spans="1:13" hidden="1" x14ac:dyDescent="0.3">
      <c r="A2022" s="3"/>
      <c r="B2022" s="3"/>
      <c r="C2022" s="3"/>
      <c r="D2022" s="3"/>
      <c r="E2022" s="3"/>
      <c r="F2022" s="35"/>
      <c r="G2022" s="35"/>
      <c r="H2022" s="3"/>
      <c r="I2022" s="36" t="str">
        <f t="shared" si="155"/>
        <v/>
      </c>
      <c r="J2022" s="36" t="e">
        <f t="shared" si="156"/>
        <v>#VALUE!</v>
      </c>
      <c r="K2022" s="36" t="e">
        <f t="shared" si="157"/>
        <v>#VALUE!</v>
      </c>
      <c r="L2022" s="36" t="str">
        <f t="shared" si="158"/>
        <v/>
      </c>
      <c r="M2022" s="36" t="str">
        <f t="shared" si="159"/>
        <v>MQ250</v>
      </c>
    </row>
    <row r="2023" spans="1:13" hidden="1" x14ac:dyDescent="0.3">
      <c r="A2023" s="3"/>
      <c r="B2023" s="3"/>
      <c r="C2023" s="3"/>
      <c r="D2023" s="3"/>
      <c r="E2023" s="3"/>
      <c r="F2023" s="35"/>
      <c r="G2023" s="35"/>
      <c r="H2023" s="3"/>
      <c r="I2023" s="36" t="str">
        <f t="shared" si="155"/>
        <v/>
      </c>
      <c r="J2023" s="36" t="e">
        <f t="shared" si="156"/>
        <v>#VALUE!</v>
      </c>
      <c r="K2023" s="36" t="e">
        <f t="shared" si="157"/>
        <v>#VALUE!</v>
      </c>
      <c r="L2023" s="36" t="str">
        <f t="shared" si="158"/>
        <v/>
      </c>
      <c r="M2023" s="36" t="str">
        <f t="shared" si="159"/>
        <v>MQ250</v>
      </c>
    </row>
    <row r="2024" spans="1:13" hidden="1" x14ac:dyDescent="0.3">
      <c r="A2024" s="3"/>
      <c r="B2024" s="3"/>
      <c r="C2024" s="3"/>
      <c r="D2024" s="3"/>
      <c r="E2024" s="3"/>
      <c r="F2024" s="12"/>
      <c r="G2024" s="12"/>
      <c r="H2024" s="3"/>
      <c r="I2024" s="36" t="str">
        <f t="shared" si="155"/>
        <v/>
      </c>
      <c r="J2024" s="36" t="e">
        <f t="shared" si="156"/>
        <v>#VALUE!</v>
      </c>
      <c r="K2024" s="36" t="e">
        <f t="shared" si="157"/>
        <v>#VALUE!</v>
      </c>
      <c r="L2024" s="36" t="str">
        <f t="shared" si="158"/>
        <v/>
      </c>
      <c r="M2024" s="36" t="str">
        <f t="shared" si="159"/>
        <v>MQ250</v>
      </c>
    </row>
    <row r="2025" spans="1:13" hidden="1" x14ac:dyDescent="0.3">
      <c r="A2025" s="3"/>
      <c r="B2025" s="3"/>
      <c r="C2025" s="3"/>
      <c r="D2025" s="3"/>
      <c r="E2025" s="3"/>
      <c r="F2025" s="12"/>
      <c r="G2025" s="12"/>
      <c r="H2025" s="3"/>
      <c r="I2025" s="36" t="str">
        <f t="shared" si="155"/>
        <v/>
      </c>
      <c r="J2025" s="36" t="e">
        <f t="shared" si="156"/>
        <v>#VALUE!</v>
      </c>
      <c r="K2025" s="36" t="e">
        <f t="shared" si="157"/>
        <v>#VALUE!</v>
      </c>
      <c r="L2025" s="36" t="str">
        <f t="shared" si="158"/>
        <v/>
      </c>
      <c r="M2025" s="36" t="str">
        <f t="shared" si="159"/>
        <v>MQ250</v>
      </c>
    </row>
    <row r="2026" spans="1:13" hidden="1" x14ac:dyDescent="0.3">
      <c r="A2026" s="3"/>
      <c r="B2026" s="3"/>
      <c r="C2026" s="3"/>
      <c r="D2026" s="3"/>
      <c r="E2026" s="3"/>
      <c r="F2026" s="12"/>
      <c r="G2026" s="12"/>
      <c r="H2026" s="3"/>
      <c r="I2026" s="36" t="str">
        <f t="shared" si="155"/>
        <v/>
      </c>
      <c r="J2026" s="36" t="e">
        <f t="shared" si="156"/>
        <v>#VALUE!</v>
      </c>
      <c r="K2026" s="36" t="e">
        <f t="shared" si="157"/>
        <v>#VALUE!</v>
      </c>
      <c r="L2026" s="36" t="str">
        <f t="shared" si="158"/>
        <v/>
      </c>
      <c r="M2026" s="36" t="str">
        <f t="shared" si="159"/>
        <v>MQ250</v>
      </c>
    </row>
    <row r="2027" spans="1:13" hidden="1" x14ac:dyDescent="0.3">
      <c r="A2027" s="3"/>
      <c r="B2027" s="3"/>
      <c r="C2027" s="3"/>
      <c r="D2027" s="3"/>
      <c r="E2027" s="3"/>
      <c r="F2027" s="12"/>
      <c r="G2027" s="12"/>
      <c r="H2027" s="3"/>
      <c r="I2027" s="36" t="str">
        <f t="shared" si="155"/>
        <v/>
      </c>
      <c r="J2027" s="36" t="e">
        <f t="shared" si="156"/>
        <v>#VALUE!</v>
      </c>
      <c r="K2027" s="36" t="e">
        <f t="shared" si="157"/>
        <v>#VALUE!</v>
      </c>
      <c r="L2027" s="36" t="str">
        <f t="shared" si="158"/>
        <v/>
      </c>
      <c r="M2027" s="36" t="str">
        <f t="shared" si="159"/>
        <v>MQ250</v>
      </c>
    </row>
    <row r="2028" spans="1:13" hidden="1" x14ac:dyDescent="0.3">
      <c r="A2028" s="3"/>
      <c r="B2028" s="3"/>
      <c r="C2028" s="3"/>
      <c r="D2028" s="3"/>
      <c r="E2028" s="3"/>
      <c r="F2028" s="12"/>
      <c r="G2028" s="12"/>
      <c r="H2028" s="3"/>
      <c r="I2028" s="36" t="str">
        <f t="shared" si="155"/>
        <v/>
      </c>
      <c r="J2028" s="36" t="e">
        <f t="shared" si="156"/>
        <v>#VALUE!</v>
      </c>
      <c r="K2028" s="36" t="e">
        <f t="shared" si="157"/>
        <v>#VALUE!</v>
      </c>
      <c r="L2028" s="36" t="str">
        <f t="shared" si="158"/>
        <v/>
      </c>
      <c r="M2028" s="36" t="str">
        <f t="shared" si="159"/>
        <v>MQ250</v>
      </c>
    </row>
    <row r="2029" spans="1:13" hidden="1" x14ac:dyDescent="0.3">
      <c r="A2029" s="3"/>
      <c r="B2029" s="3"/>
      <c r="C2029" s="3"/>
      <c r="D2029" s="3"/>
      <c r="E2029" s="3"/>
      <c r="F2029" s="12"/>
      <c r="G2029" s="12"/>
      <c r="H2029" s="3"/>
      <c r="I2029" s="36" t="str">
        <f t="shared" si="155"/>
        <v/>
      </c>
      <c r="J2029" s="36" t="e">
        <f t="shared" si="156"/>
        <v>#VALUE!</v>
      </c>
      <c r="K2029" s="36" t="e">
        <f t="shared" si="157"/>
        <v>#VALUE!</v>
      </c>
      <c r="L2029" s="36" t="str">
        <f t="shared" si="158"/>
        <v/>
      </c>
      <c r="M2029" s="36" t="str">
        <f t="shared" si="159"/>
        <v>MQ250</v>
      </c>
    </row>
    <row r="2030" spans="1:13" hidden="1" x14ac:dyDescent="0.3">
      <c r="A2030" s="3"/>
      <c r="B2030" s="3"/>
      <c r="C2030" s="3"/>
      <c r="D2030" s="3"/>
      <c r="E2030" s="3"/>
      <c r="F2030" s="12"/>
      <c r="G2030" s="12"/>
      <c r="H2030" s="3"/>
      <c r="I2030" s="36" t="str">
        <f t="shared" si="155"/>
        <v/>
      </c>
      <c r="J2030" s="36" t="e">
        <f t="shared" si="156"/>
        <v>#VALUE!</v>
      </c>
      <c r="K2030" s="36" t="e">
        <f t="shared" si="157"/>
        <v>#VALUE!</v>
      </c>
      <c r="L2030" s="36" t="str">
        <f t="shared" si="158"/>
        <v/>
      </c>
      <c r="M2030" s="36" t="str">
        <f t="shared" si="159"/>
        <v>MQ250</v>
      </c>
    </row>
    <row r="2031" spans="1:13" hidden="1" x14ac:dyDescent="0.3">
      <c r="A2031" s="3"/>
      <c r="B2031" s="3"/>
      <c r="C2031" s="3"/>
      <c r="D2031" s="3"/>
      <c r="E2031" s="3"/>
      <c r="F2031" s="12"/>
      <c r="G2031" s="12"/>
      <c r="H2031" s="3"/>
      <c r="I2031" s="36" t="str">
        <f t="shared" si="155"/>
        <v/>
      </c>
      <c r="J2031" s="36" t="e">
        <f t="shared" si="156"/>
        <v>#VALUE!</v>
      </c>
      <c r="K2031" s="36" t="e">
        <f t="shared" si="157"/>
        <v>#VALUE!</v>
      </c>
      <c r="L2031" s="36" t="str">
        <f t="shared" si="158"/>
        <v/>
      </c>
      <c r="M2031" s="36" t="str">
        <f t="shared" si="159"/>
        <v>MQ250</v>
      </c>
    </row>
    <row r="2032" spans="1:13" hidden="1" x14ac:dyDescent="0.3">
      <c r="A2032" s="3"/>
      <c r="B2032" s="3"/>
      <c r="C2032" s="3"/>
      <c r="D2032" s="3"/>
      <c r="E2032" s="3"/>
      <c r="F2032" s="12"/>
      <c r="G2032" s="12"/>
      <c r="H2032" s="3"/>
      <c r="I2032" s="36" t="str">
        <f t="shared" si="155"/>
        <v/>
      </c>
      <c r="J2032" s="36" t="e">
        <f t="shared" si="156"/>
        <v>#VALUE!</v>
      </c>
      <c r="K2032" s="36" t="e">
        <f t="shared" si="157"/>
        <v>#VALUE!</v>
      </c>
      <c r="L2032" s="36" t="str">
        <f t="shared" si="158"/>
        <v/>
      </c>
      <c r="M2032" s="36" t="str">
        <f t="shared" si="159"/>
        <v>MQ250</v>
      </c>
    </row>
    <row r="2033" spans="1:13" hidden="1" x14ac:dyDescent="0.3">
      <c r="A2033" s="3"/>
      <c r="B2033" s="3"/>
      <c r="C2033" s="3"/>
      <c r="D2033" s="3"/>
      <c r="E2033" s="3"/>
      <c r="F2033" s="35"/>
      <c r="G2033" s="35"/>
      <c r="H2033" s="3"/>
      <c r="I2033" s="36" t="str">
        <f t="shared" si="155"/>
        <v/>
      </c>
      <c r="J2033" s="36" t="e">
        <f t="shared" si="156"/>
        <v>#VALUE!</v>
      </c>
      <c r="K2033" s="36" t="e">
        <f t="shared" si="157"/>
        <v>#VALUE!</v>
      </c>
      <c r="L2033" s="36" t="str">
        <f t="shared" si="158"/>
        <v/>
      </c>
      <c r="M2033" s="36" t="str">
        <f t="shared" si="159"/>
        <v>MQ250</v>
      </c>
    </row>
    <row r="2034" spans="1:13" hidden="1" x14ac:dyDescent="0.3">
      <c r="A2034" s="3"/>
      <c r="B2034" s="3"/>
      <c r="C2034" s="3"/>
      <c r="D2034" s="3"/>
      <c r="E2034" s="3"/>
      <c r="F2034" s="35"/>
      <c r="G2034" s="35"/>
      <c r="H2034" s="3"/>
      <c r="I2034" s="36" t="str">
        <f t="shared" si="155"/>
        <v/>
      </c>
      <c r="J2034" s="36" t="e">
        <f t="shared" si="156"/>
        <v>#VALUE!</v>
      </c>
      <c r="K2034" s="36" t="e">
        <f t="shared" si="157"/>
        <v>#VALUE!</v>
      </c>
      <c r="L2034" s="36" t="str">
        <f t="shared" si="158"/>
        <v/>
      </c>
      <c r="M2034" s="36" t="str">
        <f t="shared" si="159"/>
        <v>MQ250</v>
      </c>
    </row>
    <row r="2035" spans="1:13" hidden="1" x14ac:dyDescent="0.3">
      <c r="A2035" s="3"/>
      <c r="B2035" s="3"/>
      <c r="C2035" s="3"/>
      <c r="D2035" s="3"/>
      <c r="E2035" s="3"/>
      <c r="F2035" s="35"/>
      <c r="G2035" s="35"/>
      <c r="H2035" s="3"/>
      <c r="I2035" s="36" t="str">
        <f t="shared" si="155"/>
        <v/>
      </c>
      <c r="J2035" s="36" t="e">
        <f t="shared" si="156"/>
        <v>#VALUE!</v>
      </c>
      <c r="K2035" s="36" t="e">
        <f t="shared" si="157"/>
        <v>#VALUE!</v>
      </c>
      <c r="L2035" s="36" t="str">
        <f t="shared" si="158"/>
        <v/>
      </c>
      <c r="M2035" s="36" t="str">
        <f t="shared" si="159"/>
        <v>MQ250</v>
      </c>
    </row>
    <row r="2036" spans="1:13" hidden="1" x14ac:dyDescent="0.3">
      <c r="A2036" s="3"/>
      <c r="B2036" s="3"/>
      <c r="C2036" s="3"/>
      <c r="D2036" s="3"/>
      <c r="E2036" s="3"/>
      <c r="F2036" s="35"/>
      <c r="G2036" s="35"/>
      <c r="H2036" s="3"/>
      <c r="I2036" s="36" t="str">
        <f t="shared" si="155"/>
        <v/>
      </c>
      <c r="J2036" s="36" t="e">
        <f t="shared" si="156"/>
        <v>#VALUE!</v>
      </c>
      <c r="K2036" s="36" t="e">
        <f t="shared" si="157"/>
        <v>#VALUE!</v>
      </c>
      <c r="L2036" s="36" t="str">
        <f t="shared" si="158"/>
        <v/>
      </c>
      <c r="M2036" s="36" t="str">
        <f t="shared" si="159"/>
        <v>MQ250</v>
      </c>
    </row>
    <row r="2037" spans="1:13" hidden="1" x14ac:dyDescent="0.3">
      <c r="A2037" s="3"/>
      <c r="B2037" s="3"/>
      <c r="C2037" s="3"/>
      <c r="D2037" s="3"/>
      <c r="E2037" s="3"/>
      <c r="F2037" s="12"/>
      <c r="G2037" s="12"/>
      <c r="H2037" s="3"/>
      <c r="I2037" s="36" t="str">
        <f t="shared" si="155"/>
        <v/>
      </c>
      <c r="J2037" s="36" t="e">
        <f t="shared" si="156"/>
        <v>#VALUE!</v>
      </c>
      <c r="K2037" s="36" t="e">
        <f t="shared" si="157"/>
        <v>#VALUE!</v>
      </c>
      <c r="L2037" s="36" t="str">
        <f t="shared" si="158"/>
        <v/>
      </c>
      <c r="M2037" s="36" t="str">
        <f t="shared" si="159"/>
        <v>MQ250</v>
      </c>
    </row>
    <row r="2038" spans="1:13" hidden="1" x14ac:dyDescent="0.3">
      <c r="A2038" s="3"/>
      <c r="B2038" s="3"/>
      <c r="C2038" s="3"/>
      <c r="D2038" s="3"/>
      <c r="E2038" s="3"/>
      <c r="F2038" s="12"/>
      <c r="G2038" s="12"/>
      <c r="H2038" s="3"/>
      <c r="I2038" s="36" t="str">
        <f t="shared" si="155"/>
        <v/>
      </c>
      <c r="J2038" s="36" t="e">
        <f t="shared" si="156"/>
        <v>#VALUE!</v>
      </c>
      <c r="K2038" s="36" t="e">
        <f t="shared" si="157"/>
        <v>#VALUE!</v>
      </c>
      <c r="L2038" s="36" t="str">
        <f t="shared" si="158"/>
        <v/>
      </c>
      <c r="M2038" s="36" t="str">
        <f t="shared" si="159"/>
        <v>MQ250</v>
      </c>
    </row>
    <row r="2039" spans="1:13" hidden="1" x14ac:dyDescent="0.3">
      <c r="A2039" s="3"/>
      <c r="B2039" s="3"/>
      <c r="C2039" s="3"/>
      <c r="D2039" s="3"/>
      <c r="E2039" s="3"/>
      <c r="F2039" s="12"/>
      <c r="G2039" s="12"/>
      <c r="H2039" s="3"/>
      <c r="I2039" s="36" t="str">
        <f t="shared" si="155"/>
        <v/>
      </c>
      <c r="J2039" s="36" t="e">
        <f t="shared" si="156"/>
        <v>#VALUE!</v>
      </c>
      <c r="K2039" s="36" t="e">
        <f t="shared" si="157"/>
        <v>#VALUE!</v>
      </c>
      <c r="L2039" s="36" t="str">
        <f t="shared" si="158"/>
        <v/>
      </c>
      <c r="M2039" s="36" t="str">
        <f t="shared" si="159"/>
        <v>MQ250</v>
      </c>
    </row>
    <row r="2040" spans="1:13" hidden="1" x14ac:dyDescent="0.3">
      <c r="A2040" s="3"/>
      <c r="B2040" s="3"/>
      <c r="C2040" s="3"/>
      <c r="D2040" s="3"/>
      <c r="E2040" s="3"/>
      <c r="F2040" s="12"/>
      <c r="G2040" s="12"/>
      <c r="H2040" s="3"/>
      <c r="I2040" s="36" t="str">
        <f t="shared" si="155"/>
        <v/>
      </c>
      <c r="J2040" s="36" t="e">
        <f t="shared" si="156"/>
        <v>#VALUE!</v>
      </c>
      <c r="K2040" s="36" t="e">
        <f t="shared" si="157"/>
        <v>#VALUE!</v>
      </c>
      <c r="L2040" s="36" t="str">
        <f t="shared" si="158"/>
        <v/>
      </c>
      <c r="M2040" s="36" t="str">
        <f t="shared" si="159"/>
        <v>MQ250</v>
      </c>
    </row>
    <row r="2041" spans="1:13" hidden="1" x14ac:dyDescent="0.3">
      <c r="A2041" s="3"/>
      <c r="B2041" s="3"/>
      <c r="C2041" s="3"/>
      <c r="D2041" s="3"/>
      <c r="E2041" s="3"/>
      <c r="F2041" s="12"/>
      <c r="G2041" s="12"/>
      <c r="H2041" s="3"/>
      <c r="I2041" s="36" t="str">
        <f t="shared" si="155"/>
        <v/>
      </c>
      <c r="J2041" s="36" t="e">
        <f t="shared" si="156"/>
        <v>#VALUE!</v>
      </c>
      <c r="K2041" s="36" t="e">
        <f t="shared" si="157"/>
        <v>#VALUE!</v>
      </c>
      <c r="L2041" s="36" t="str">
        <f t="shared" si="158"/>
        <v/>
      </c>
      <c r="M2041" s="36" t="str">
        <f t="shared" si="159"/>
        <v>MQ250</v>
      </c>
    </row>
    <row r="2042" spans="1:13" hidden="1" x14ac:dyDescent="0.3">
      <c r="A2042" s="3"/>
      <c r="B2042" s="3"/>
      <c r="C2042" s="3"/>
      <c r="D2042" s="3"/>
      <c r="E2042" s="3"/>
      <c r="F2042" s="12"/>
      <c r="G2042" s="12"/>
      <c r="H2042" s="3"/>
      <c r="I2042" s="36" t="str">
        <f t="shared" si="155"/>
        <v/>
      </c>
      <c r="J2042" s="36" t="e">
        <f t="shared" si="156"/>
        <v>#VALUE!</v>
      </c>
      <c r="K2042" s="36" t="e">
        <f t="shared" si="157"/>
        <v>#VALUE!</v>
      </c>
      <c r="L2042" s="36" t="str">
        <f t="shared" si="158"/>
        <v/>
      </c>
      <c r="M2042" s="36" t="str">
        <f t="shared" si="159"/>
        <v>MQ250</v>
      </c>
    </row>
    <row r="2043" spans="1:13" hidden="1" x14ac:dyDescent="0.3">
      <c r="A2043" s="3"/>
      <c r="B2043" s="3"/>
      <c r="C2043" s="3"/>
      <c r="D2043" s="3"/>
      <c r="E2043" s="3"/>
      <c r="F2043" s="12"/>
      <c r="G2043" s="12"/>
      <c r="H2043" s="3"/>
      <c r="I2043" s="36" t="str">
        <f t="shared" si="155"/>
        <v/>
      </c>
      <c r="J2043" s="36" t="e">
        <f t="shared" si="156"/>
        <v>#VALUE!</v>
      </c>
      <c r="K2043" s="36" t="e">
        <f t="shared" si="157"/>
        <v>#VALUE!</v>
      </c>
      <c r="L2043" s="36" t="str">
        <f t="shared" si="158"/>
        <v/>
      </c>
      <c r="M2043" s="36" t="str">
        <f t="shared" si="159"/>
        <v>MQ250</v>
      </c>
    </row>
    <row r="2044" spans="1:13" hidden="1" x14ac:dyDescent="0.3">
      <c r="A2044" s="3"/>
      <c r="B2044" s="3"/>
      <c r="C2044" s="3"/>
      <c r="D2044" s="3"/>
      <c r="E2044" s="3"/>
      <c r="F2044" s="12"/>
      <c r="G2044" s="12"/>
      <c r="H2044" s="3"/>
      <c r="I2044" s="36" t="str">
        <f t="shared" si="155"/>
        <v/>
      </c>
      <c r="J2044" s="36" t="e">
        <f t="shared" si="156"/>
        <v>#VALUE!</v>
      </c>
      <c r="K2044" s="36" t="e">
        <f t="shared" si="157"/>
        <v>#VALUE!</v>
      </c>
      <c r="L2044" s="36" t="str">
        <f t="shared" si="158"/>
        <v/>
      </c>
      <c r="M2044" s="36" t="str">
        <f t="shared" si="159"/>
        <v>MQ250</v>
      </c>
    </row>
    <row r="2045" spans="1:13" hidden="1" x14ac:dyDescent="0.3">
      <c r="A2045" s="3"/>
      <c r="B2045" s="3"/>
      <c r="C2045" s="3"/>
      <c r="D2045" s="3"/>
      <c r="E2045" s="3"/>
      <c r="F2045" s="12"/>
      <c r="G2045" s="12"/>
      <c r="H2045" s="3"/>
      <c r="I2045" s="36" t="str">
        <f t="shared" si="155"/>
        <v/>
      </c>
      <c r="J2045" s="36" t="e">
        <f t="shared" si="156"/>
        <v>#VALUE!</v>
      </c>
      <c r="K2045" s="36" t="e">
        <f t="shared" si="157"/>
        <v>#VALUE!</v>
      </c>
      <c r="L2045" s="36" t="str">
        <f t="shared" si="158"/>
        <v/>
      </c>
      <c r="M2045" s="36" t="str">
        <f t="shared" si="159"/>
        <v>MQ250</v>
      </c>
    </row>
    <row r="2046" spans="1:13" hidden="1" x14ac:dyDescent="0.3">
      <c r="A2046" s="3"/>
      <c r="B2046" s="3"/>
      <c r="C2046" s="3"/>
      <c r="D2046" s="3"/>
      <c r="E2046" s="3"/>
      <c r="F2046" s="12"/>
      <c r="G2046" s="12"/>
      <c r="H2046" s="3"/>
      <c r="I2046" s="36" t="str">
        <f t="shared" si="155"/>
        <v/>
      </c>
      <c r="J2046" s="36" t="e">
        <f t="shared" si="156"/>
        <v>#VALUE!</v>
      </c>
      <c r="K2046" s="36" t="e">
        <f t="shared" si="157"/>
        <v>#VALUE!</v>
      </c>
      <c r="L2046" s="36" t="str">
        <f t="shared" si="158"/>
        <v/>
      </c>
      <c r="M2046" s="36" t="str">
        <f t="shared" si="159"/>
        <v>MQ250</v>
      </c>
    </row>
    <row r="2047" spans="1:13" hidden="1" x14ac:dyDescent="0.3">
      <c r="A2047" s="3"/>
      <c r="B2047" s="3"/>
      <c r="C2047" s="3"/>
      <c r="D2047" s="3"/>
      <c r="E2047" s="3"/>
      <c r="F2047" s="12"/>
      <c r="G2047" s="12"/>
      <c r="H2047" s="3"/>
      <c r="I2047" s="36" t="str">
        <f t="shared" si="155"/>
        <v/>
      </c>
      <c r="J2047" s="36" t="e">
        <f t="shared" si="156"/>
        <v>#VALUE!</v>
      </c>
      <c r="K2047" s="36" t="e">
        <f t="shared" si="157"/>
        <v>#VALUE!</v>
      </c>
      <c r="L2047" s="36" t="str">
        <f t="shared" si="158"/>
        <v/>
      </c>
      <c r="M2047" s="36" t="str">
        <f t="shared" si="159"/>
        <v>MQ250</v>
      </c>
    </row>
    <row r="2048" spans="1:13" hidden="1" x14ac:dyDescent="0.3">
      <c r="A2048" s="3"/>
      <c r="B2048" s="3"/>
      <c r="C2048" s="3"/>
      <c r="D2048" s="3"/>
      <c r="E2048" s="3"/>
      <c r="F2048" s="12"/>
      <c r="G2048" s="12"/>
      <c r="H2048" s="3"/>
      <c r="I2048" s="36" t="str">
        <f t="shared" si="155"/>
        <v/>
      </c>
      <c r="J2048" s="36" t="e">
        <f t="shared" si="156"/>
        <v>#VALUE!</v>
      </c>
      <c r="K2048" s="36" t="e">
        <f t="shared" si="157"/>
        <v>#VALUE!</v>
      </c>
      <c r="L2048" s="36" t="str">
        <f t="shared" si="158"/>
        <v/>
      </c>
      <c r="M2048" s="36" t="str">
        <f t="shared" si="159"/>
        <v>MQ250</v>
      </c>
    </row>
    <row r="2049" spans="1:13" hidden="1" x14ac:dyDescent="0.3">
      <c r="A2049" s="3"/>
      <c r="B2049" s="3"/>
      <c r="C2049" s="3"/>
      <c r="D2049" s="3"/>
      <c r="E2049" s="3"/>
      <c r="F2049" s="12"/>
      <c r="G2049" s="12"/>
      <c r="H2049" s="3"/>
      <c r="I2049" s="36" t="str">
        <f t="shared" si="155"/>
        <v/>
      </c>
      <c r="J2049" s="36" t="e">
        <f t="shared" si="156"/>
        <v>#VALUE!</v>
      </c>
      <c r="K2049" s="36" t="e">
        <f t="shared" si="157"/>
        <v>#VALUE!</v>
      </c>
      <c r="L2049" s="36" t="str">
        <f t="shared" si="158"/>
        <v/>
      </c>
      <c r="M2049" s="36" t="str">
        <f t="shared" si="159"/>
        <v>MQ250</v>
      </c>
    </row>
    <row r="2050" spans="1:13" hidden="1" x14ac:dyDescent="0.3">
      <c r="A2050" s="3"/>
      <c r="B2050" s="3"/>
      <c r="C2050" s="3"/>
      <c r="D2050" s="3"/>
      <c r="E2050" s="3"/>
      <c r="F2050" s="12"/>
      <c r="G2050" s="12"/>
      <c r="H2050" s="3"/>
      <c r="I2050" s="36" t="str">
        <f t="shared" si="155"/>
        <v/>
      </c>
      <c r="J2050" s="36" t="e">
        <f t="shared" si="156"/>
        <v>#VALUE!</v>
      </c>
      <c r="K2050" s="36" t="e">
        <f t="shared" si="157"/>
        <v>#VALUE!</v>
      </c>
      <c r="L2050" s="36" t="str">
        <f t="shared" si="158"/>
        <v/>
      </c>
      <c r="M2050" s="36" t="str">
        <f t="shared" si="159"/>
        <v>MQ250</v>
      </c>
    </row>
    <row r="2051" spans="1:13" hidden="1" x14ac:dyDescent="0.3">
      <c r="A2051" s="3"/>
      <c r="B2051" s="3"/>
      <c r="C2051" s="3"/>
      <c r="D2051" s="3"/>
      <c r="E2051" s="3"/>
      <c r="F2051" s="12"/>
      <c r="G2051" s="12"/>
      <c r="H2051" s="3"/>
      <c r="I2051" s="36" t="str">
        <f t="shared" ref="I2051:I2114" si="160">IF(OR(LEN(B2051)=9,LEN(B2051)=5),MID(B2051,1,4),MID(B2051,1,5))</f>
        <v/>
      </c>
      <c r="J2051" s="36" t="e">
        <f t="shared" ref="J2051:J2114" si="161">IF(MID(I2051,5,1)&lt;&gt;"",MID(I2051,4,2),MID(I2051,4,1))*1</f>
        <v>#VALUE!</v>
      </c>
      <c r="K2051" s="36" t="e">
        <f t="shared" ref="K2051:K2114" si="162">+MID(B2051,1,2)*1</f>
        <v>#VALUE!</v>
      </c>
      <c r="L2051" s="36" t="str">
        <f t="shared" ref="L2051:L2114" si="163">+MID(B2051,3,1)</f>
        <v/>
      </c>
      <c r="M2051" s="36" t="str">
        <f t="shared" ref="M2051:M2114" si="164">+IF(A2051="1FO","D3",IF(A2051="1CT","D4",IF(OR(A2051="PC2",A2051="RAB"),"MQ200","MQ250")))</f>
        <v>MQ250</v>
      </c>
    </row>
    <row r="2052" spans="1:13" hidden="1" x14ac:dyDescent="0.3">
      <c r="A2052" s="3"/>
      <c r="B2052" s="3"/>
      <c r="C2052" s="3"/>
      <c r="D2052" s="3"/>
      <c r="E2052" s="3"/>
      <c r="F2052" s="12"/>
      <c r="G2052" s="12"/>
      <c r="H2052" s="3"/>
      <c r="I2052" s="36" t="str">
        <f t="shared" si="160"/>
        <v/>
      </c>
      <c r="J2052" s="36" t="e">
        <f t="shared" si="161"/>
        <v>#VALUE!</v>
      </c>
      <c r="K2052" s="36" t="e">
        <f t="shared" si="162"/>
        <v>#VALUE!</v>
      </c>
      <c r="L2052" s="36" t="str">
        <f t="shared" si="163"/>
        <v/>
      </c>
      <c r="M2052" s="36" t="str">
        <f t="shared" si="164"/>
        <v>MQ250</v>
      </c>
    </row>
    <row r="2053" spans="1:13" hidden="1" x14ac:dyDescent="0.3">
      <c r="A2053" s="3"/>
      <c r="B2053" s="3"/>
      <c r="C2053" s="3"/>
      <c r="D2053" s="3"/>
      <c r="E2053" s="3"/>
      <c r="F2053" s="12"/>
      <c r="G2053" s="12"/>
      <c r="H2053" s="3"/>
      <c r="I2053" s="36" t="str">
        <f t="shared" si="160"/>
        <v/>
      </c>
      <c r="J2053" s="36" t="e">
        <f t="shared" si="161"/>
        <v>#VALUE!</v>
      </c>
      <c r="K2053" s="36" t="e">
        <f t="shared" si="162"/>
        <v>#VALUE!</v>
      </c>
      <c r="L2053" s="36" t="str">
        <f t="shared" si="163"/>
        <v/>
      </c>
      <c r="M2053" s="36" t="str">
        <f t="shared" si="164"/>
        <v>MQ250</v>
      </c>
    </row>
    <row r="2054" spans="1:13" hidden="1" x14ac:dyDescent="0.3">
      <c r="A2054" s="3"/>
      <c r="B2054" s="3"/>
      <c r="C2054" s="3"/>
      <c r="D2054" s="3"/>
      <c r="E2054" s="3"/>
      <c r="F2054" s="12"/>
      <c r="G2054" s="12"/>
      <c r="H2054" s="3"/>
      <c r="I2054" s="36" t="str">
        <f t="shared" si="160"/>
        <v/>
      </c>
      <c r="J2054" s="36" t="e">
        <f t="shared" si="161"/>
        <v>#VALUE!</v>
      </c>
      <c r="K2054" s="36" t="e">
        <f t="shared" si="162"/>
        <v>#VALUE!</v>
      </c>
      <c r="L2054" s="36" t="str">
        <f t="shared" si="163"/>
        <v/>
      </c>
      <c r="M2054" s="36" t="str">
        <f t="shared" si="164"/>
        <v>MQ250</v>
      </c>
    </row>
    <row r="2055" spans="1:13" hidden="1" x14ac:dyDescent="0.3">
      <c r="A2055" s="3"/>
      <c r="B2055" s="3"/>
      <c r="C2055" s="3"/>
      <c r="D2055" s="3"/>
      <c r="E2055" s="3"/>
      <c r="F2055" s="12"/>
      <c r="G2055" s="12"/>
      <c r="H2055" s="3"/>
      <c r="I2055" s="36" t="str">
        <f t="shared" si="160"/>
        <v/>
      </c>
      <c r="J2055" s="36" t="e">
        <f t="shared" si="161"/>
        <v>#VALUE!</v>
      </c>
      <c r="K2055" s="36" t="e">
        <f t="shared" si="162"/>
        <v>#VALUE!</v>
      </c>
      <c r="L2055" s="36" t="str">
        <f t="shared" si="163"/>
        <v/>
      </c>
      <c r="M2055" s="36" t="str">
        <f t="shared" si="164"/>
        <v>MQ250</v>
      </c>
    </row>
    <row r="2056" spans="1:13" hidden="1" x14ac:dyDescent="0.3">
      <c r="A2056" s="3"/>
      <c r="B2056" s="3"/>
      <c r="C2056" s="3"/>
      <c r="D2056" s="3"/>
      <c r="E2056" s="3"/>
      <c r="F2056" s="12"/>
      <c r="G2056" s="12"/>
      <c r="H2056" s="3"/>
      <c r="I2056" s="36" t="str">
        <f t="shared" si="160"/>
        <v/>
      </c>
      <c r="J2056" s="36" t="e">
        <f t="shared" si="161"/>
        <v>#VALUE!</v>
      </c>
      <c r="K2056" s="36" t="e">
        <f t="shared" si="162"/>
        <v>#VALUE!</v>
      </c>
      <c r="L2056" s="36" t="str">
        <f t="shared" si="163"/>
        <v/>
      </c>
      <c r="M2056" s="36" t="str">
        <f t="shared" si="164"/>
        <v>MQ250</v>
      </c>
    </row>
    <row r="2057" spans="1:13" hidden="1" x14ac:dyDescent="0.3">
      <c r="A2057" s="3"/>
      <c r="B2057" s="3"/>
      <c r="C2057" s="3"/>
      <c r="D2057" s="3"/>
      <c r="E2057" s="3"/>
      <c r="F2057" s="12"/>
      <c r="G2057" s="12"/>
      <c r="H2057" s="3"/>
      <c r="I2057" s="36" t="str">
        <f t="shared" si="160"/>
        <v/>
      </c>
      <c r="J2057" s="36" t="e">
        <f t="shared" si="161"/>
        <v>#VALUE!</v>
      </c>
      <c r="K2057" s="36" t="e">
        <f t="shared" si="162"/>
        <v>#VALUE!</v>
      </c>
      <c r="L2057" s="36" t="str">
        <f t="shared" si="163"/>
        <v/>
      </c>
      <c r="M2057" s="36" t="str">
        <f t="shared" si="164"/>
        <v>MQ250</v>
      </c>
    </row>
    <row r="2058" spans="1:13" hidden="1" x14ac:dyDescent="0.3">
      <c r="A2058" s="3"/>
      <c r="B2058" s="3"/>
      <c r="C2058" s="3"/>
      <c r="D2058" s="3"/>
      <c r="E2058" s="3"/>
      <c r="F2058" s="12"/>
      <c r="G2058" s="12"/>
      <c r="H2058" s="3"/>
      <c r="I2058" s="36" t="str">
        <f t="shared" si="160"/>
        <v/>
      </c>
      <c r="J2058" s="36" t="e">
        <f t="shared" si="161"/>
        <v>#VALUE!</v>
      </c>
      <c r="K2058" s="36" t="e">
        <f t="shared" si="162"/>
        <v>#VALUE!</v>
      </c>
      <c r="L2058" s="36" t="str">
        <f t="shared" si="163"/>
        <v/>
      </c>
      <c r="M2058" s="36" t="str">
        <f t="shared" si="164"/>
        <v>MQ250</v>
      </c>
    </row>
    <row r="2059" spans="1:13" hidden="1" x14ac:dyDescent="0.3">
      <c r="A2059" s="3"/>
      <c r="B2059" s="3"/>
      <c r="C2059" s="3"/>
      <c r="D2059" s="3"/>
      <c r="E2059" s="3"/>
      <c r="F2059" s="12"/>
      <c r="G2059" s="12"/>
      <c r="H2059" s="3"/>
      <c r="I2059" s="36" t="str">
        <f t="shared" si="160"/>
        <v/>
      </c>
      <c r="J2059" s="36" t="e">
        <f t="shared" si="161"/>
        <v>#VALUE!</v>
      </c>
      <c r="K2059" s="36" t="e">
        <f t="shared" si="162"/>
        <v>#VALUE!</v>
      </c>
      <c r="L2059" s="36" t="str">
        <f t="shared" si="163"/>
        <v/>
      </c>
      <c r="M2059" s="36" t="str">
        <f t="shared" si="164"/>
        <v>MQ250</v>
      </c>
    </row>
    <row r="2060" spans="1:13" hidden="1" x14ac:dyDescent="0.3">
      <c r="A2060" s="3"/>
      <c r="B2060" s="3"/>
      <c r="C2060" s="3"/>
      <c r="D2060" s="3"/>
      <c r="E2060" s="3"/>
      <c r="F2060" s="12"/>
      <c r="G2060" s="12"/>
      <c r="H2060" s="3"/>
      <c r="I2060" s="36" t="str">
        <f t="shared" si="160"/>
        <v/>
      </c>
      <c r="J2060" s="36" t="e">
        <f t="shared" si="161"/>
        <v>#VALUE!</v>
      </c>
      <c r="K2060" s="36" t="e">
        <f t="shared" si="162"/>
        <v>#VALUE!</v>
      </c>
      <c r="L2060" s="36" t="str">
        <f t="shared" si="163"/>
        <v/>
      </c>
      <c r="M2060" s="36" t="str">
        <f t="shared" si="164"/>
        <v>MQ250</v>
      </c>
    </row>
    <row r="2061" spans="1:13" hidden="1" x14ac:dyDescent="0.3">
      <c r="A2061" s="3"/>
      <c r="B2061" s="3"/>
      <c r="C2061" s="3"/>
      <c r="D2061" s="3"/>
      <c r="E2061" s="3"/>
      <c r="F2061" s="12"/>
      <c r="G2061" s="12"/>
      <c r="H2061" s="3"/>
      <c r="I2061" s="36" t="str">
        <f t="shared" si="160"/>
        <v/>
      </c>
      <c r="J2061" s="36" t="e">
        <f t="shared" si="161"/>
        <v>#VALUE!</v>
      </c>
      <c r="K2061" s="36" t="e">
        <f t="shared" si="162"/>
        <v>#VALUE!</v>
      </c>
      <c r="L2061" s="36" t="str">
        <f t="shared" si="163"/>
        <v/>
      </c>
      <c r="M2061" s="36" t="str">
        <f t="shared" si="164"/>
        <v>MQ250</v>
      </c>
    </row>
    <row r="2062" spans="1:13" hidden="1" x14ac:dyDescent="0.3">
      <c r="A2062" s="3"/>
      <c r="B2062" s="3"/>
      <c r="C2062" s="3"/>
      <c r="D2062" s="3"/>
      <c r="E2062" s="3"/>
      <c r="F2062" s="12"/>
      <c r="G2062" s="12"/>
      <c r="H2062" s="3"/>
      <c r="I2062" s="36" t="str">
        <f t="shared" si="160"/>
        <v/>
      </c>
      <c r="J2062" s="36" t="e">
        <f t="shared" si="161"/>
        <v>#VALUE!</v>
      </c>
      <c r="K2062" s="36" t="e">
        <f t="shared" si="162"/>
        <v>#VALUE!</v>
      </c>
      <c r="L2062" s="36" t="str">
        <f t="shared" si="163"/>
        <v/>
      </c>
      <c r="M2062" s="36" t="str">
        <f t="shared" si="164"/>
        <v>MQ250</v>
      </c>
    </row>
    <row r="2063" spans="1:13" hidden="1" x14ac:dyDescent="0.3">
      <c r="A2063" s="3"/>
      <c r="B2063" s="3"/>
      <c r="C2063" s="3"/>
      <c r="D2063" s="3"/>
      <c r="E2063" s="3"/>
      <c r="F2063" s="12"/>
      <c r="G2063" s="12"/>
      <c r="H2063" s="3"/>
      <c r="I2063" s="36" t="str">
        <f t="shared" si="160"/>
        <v/>
      </c>
      <c r="J2063" s="36" t="e">
        <f t="shared" si="161"/>
        <v>#VALUE!</v>
      </c>
      <c r="K2063" s="36" t="e">
        <f t="shared" si="162"/>
        <v>#VALUE!</v>
      </c>
      <c r="L2063" s="36" t="str">
        <f t="shared" si="163"/>
        <v/>
      </c>
      <c r="M2063" s="36" t="str">
        <f t="shared" si="164"/>
        <v>MQ250</v>
      </c>
    </row>
    <row r="2064" spans="1:13" hidden="1" x14ac:dyDescent="0.3">
      <c r="A2064" s="3"/>
      <c r="B2064" s="3"/>
      <c r="C2064" s="3"/>
      <c r="D2064" s="3"/>
      <c r="E2064" s="3"/>
      <c r="F2064" s="12"/>
      <c r="G2064" s="12"/>
      <c r="H2064" s="3"/>
      <c r="I2064" s="36" t="str">
        <f t="shared" si="160"/>
        <v/>
      </c>
      <c r="J2064" s="36" t="e">
        <f t="shared" si="161"/>
        <v>#VALUE!</v>
      </c>
      <c r="K2064" s="36" t="e">
        <f t="shared" si="162"/>
        <v>#VALUE!</v>
      </c>
      <c r="L2064" s="36" t="str">
        <f t="shared" si="163"/>
        <v/>
      </c>
      <c r="M2064" s="36" t="str">
        <f t="shared" si="164"/>
        <v>MQ250</v>
      </c>
    </row>
    <row r="2065" spans="1:13" hidden="1" x14ac:dyDescent="0.3">
      <c r="A2065" s="3"/>
      <c r="B2065" s="3"/>
      <c r="C2065" s="3"/>
      <c r="D2065" s="3"/>
      <c r="E2065" s="3"/>
      <c r="F2065" s="12"/>
      <c r="G2065" s="12"/>
      <c r="H2065" s="3"/>
      <c r="I2065" s="36" t="str">
        <f t="shared" si="160"/>
        <v/>
      </c>
      <c r="J2065" s="36" t="e">
        <f t="shared" si="161"/>
        <v>#VALUE!</v>
      </c>
      <c r="K2065" s="36" t="e">
        <f t="shared" si="162"/>
        <v>#VALUE!</v>
      </c>
      <c r="L2065" s="36" t="str">
        <f t="shared" si="163"/>
        <v/>
      </c>
      <c r="M2065" s="36" t="str">
        <f t="shared" si="164"/>
        <v>MQ250</v>
      </c>
    </row>
    <row r="2066" spans="1:13" hidden="1" x14ac:dyDescent="0.3">
      <c r="A2066" s="3"/>
      <c r="B2066" s="3"/>
      <c r="C2066" s="3"/>
      <c r="D2066" s="3"/>
      <c r="E2066" s="3"/>
      <c r="F2066" s="12"/>
      <c r="G2066" s="12"/>
      <c r="H2066" s="3"/>
      <c r="I2066" s="36" t="str">
        <f t="shared" si="160"/>
        <v/>
      </c>
      <c r="J2066" s="36" t="e">
        <f t="shared" si="161"/>
        <v>#VALUE!</v>
      </c>
      <c r="K2066" s="36" t="e">
        <f t="shared" si="162"/>
        <v>#VALUE!</v>
      </c>
      <c r="L2066" s="36" t="str">
        <f t="shared" si="163"/>
        <v/>
      </c>
      <c r="M2066" s="36" t="str">
        <f t="shared" si="164"/>
        <v>MQ250</v>
      </c>
    </row>
    <row r="2067" spans="1:13" hidden="1" x14ac:dyDescent="0.3">
      <c r="A2067" s="3"/>
      <c r="B2067" s="3"/>
      <c r="C2067" s="3"/>
      <c r="D2067" s="3"/>
      <c r="E2067" s="3"/>
      <c r="F2067" s="12"/>
      <c r="G2067" s="12"/>
      <c r="H2067" s="3"/>
      <c r="I2067" s="36" t="str">
        <f t="shared" si="160"/>
        <v/>
      </c>
      <c r="J2067" s="36" t="e">
        <f t="shared" si="161"/>
        <v>#VALUE!</v>
      </c>
      <c r="K2067" s="36" t="e">
        <f t="shared" si="162"/>
        <v>#VALUE!</v>
      </c>
      <c r="L2067" s="36" t="str">
        <f t="shared" si="163"/>
        <v/>
      </c>
      <c r="M2067" s="36" t="str">
        <f t="shared" si="164"/>
        <v>MQ250</v>
      </c>
    </row>
    <row r="2068" spans="1:13" hidden="1" x14ac:dyDescent="0.3">
      <c r="A2068" s="3"/>
      <c r="B2068" s="3"/>
      <c r="C2068" s="3"/>
      <c r="D2068" s="3"/>
      <c r="E2068" s="3"/>
      <c r="F2068" s="12"/>
      <c r="G2068" s="12"/>
      <c r="H2068" s="3"/>
      <c r="I2068" s="36" t="str">
        <f t="shared" si="160"/>
        <v/>
      </c>
      <c r="J2068" s="36" t="e">
        <f t="shared" si="161"/>
        <v>#VALUE!</v>
      </c>
      <c r="K2068" s="36" t="e">
        <f t="shared" si="162"/>
        <v>#VALUE!</v>
      </c>
      <c r="L2068" s="36" t="str">
        <f t="shared" si="163"/>
        <v/>
      </c>
      <c r="M2068" s="36" t="str">
        <f t="shared" si="164"/>
        <v>MQ250</v>
      </c>
    </row>
    <row r="2069" spans="1:13" hidden="1" x14ac:dyDescent="0.3">
      <c r="A2069" s="3"/>
      <c r="B2069" s="3"/>
      <c r="C2069" s="3"/>
      <c r="D2069" s="3"/>
      <c r="E2069" s="3"/>
      <c r="F2069" s="35"/>
      <c r="G2069" s="35"/>
      <c r="H2069" s="3"/>
      <c r="I2069" s="36" t="str">
        <f t="shared" si="160"/>
        <v/>
      </c>
      <c r="J2069" s="36" t="e">
        <f t="shared" si="161"/>
        <v>#VALUE!</v>
      </c>
      <c r="K2069" s="36" t="e">
        <f t="shared" si="162"/>
        <v>#VALUE!</v>
      </c>
      <c r="L2069" s="36" t="str">
        <f t="shared" si="163"/>
        <v/>
      </c>
      <c r="M2069" s="36" t="str">
        <f t="shared" si="164"/>
        <v>MQ250</v>
      </c>
    </row>
    <row r="2070" spans="1:13" hidden="1" x14ac:dyDescent="0.3">
      <c r="A2070" s="3"/>
      <c r="B2070" s="3"/>
      <c r="C2070" s="3"/>
      <c r="D2070" s="3"/>
      <c r="E2070" s="3"/>
      <c r="F2070" s="12"/>
      <c r="G2070" s="12"/>
      <c r="H2070" s="3"/>
      <c r="I2070" s="36" t="str">
        <f t="shared" si="160"/>
        <v/>
      </c>
      <c r="J2070" s="36" t="e">
        <f t="shared" si="161"/>
        <v>#VALUE!</v>
      </c>
      <c r="K2070" s="36" t="e">
        <f t="shared" si="162"/>
        <v>#VALUE!</v>
      </c>
      <c r="L2070" s="36" t="str">
        <f t="shared" si="163"/>
        <v/>
      </c>
      <c r="M2070" s="36" t="str">
        <f t="shared" si="164"/>
        <v>MQ250</v>
      </c>
    </row>
    <row r="2071" spans="1:13" hidden="1" x14ac:dyDescent="0.3">
      <c r="A2071" s="3"/>
      <c r="B2071" s="3"/>
      <c r="C2071" s="3"/>
      <c r="D2071" s="3"/>
      <c r="E2071" s="3"/>
      <c r="F2071" s="12"/>
      <c r="G2071" s="12"/>
      <c r="H2071" s="3"/>
      <c r="I2071" s="36" t="str">
        <f t="shared" si="160"/>
        <v/>
      </c>
      <c r="J2071" s="36" t="e">
        <f t="shared" si="161"/>
        <v>#VALUE!</v>
      </c>
      <c r="K2071" s="36" t="e">
        <f t="shared" si="162"/>
        <v>#VALUE!</v>
      </c>
      <c r="L2071" s="36" t="str">
        <f t="shared" si="163"/>
        <v/>
      </c>
      <c r="M2071" s="36" t="str">
        <f t="shared" si="164"/>
        <v>MQ250</v>
      </c>
    </row>
    <row r="2072" spans="1:13" hidden="1" x14ac:dyDescent="0.3">
      <c r="A2072" s="3"/>
      <c r="B2072" s="3"/>
      <c r="C2072" s="3"/>
      <c r="D2072" s="3"/>
      <c r="E2072" s="3"/>
      <c r="F2072" s="12"/>
      <c r="G2072" s="12"/>
      <c r="H2072" s="3"/>
      <c r="I2072" s="36" t="str">
        <f t="shared" si="160"/>
        <v/>
      </c>
      <c r="J2072" s="36" t="e">
        <f t="shared" si="161"/>
        <v>#VALUE!</v>
      </c>
      <c r="K2072" s="36" t="e">
        <f t="shared" si="162"/>
        <v>#VALUE!</v>
      </c>
      <c r="L2072" s="36" t="str">
        <f t="shared" si="163"/>
        <v/>
      </c>
      <c r="M2072" s="36" t="str">
        <f t="shared" si="164"/>
        <v>MQ250</v>
      </c>
    </row>
    <row r="2073" spans="1:13" hidden="1" x14ac:dyDescent="0.3">
      <c r="A2073" s="3"/>
      <c r="B2073" s="3"/>
      <c r="C2073" s="3"/>
      <c r="D2073" s="3"/>
      <c r="E2073" s="3"/>
      <c r="F2073" s="12"/>
      <c r="G2073" s="12"/>
      <c r="H2073" s="3"/>
      <c r="I2073" s="36" t="str">
        <f t="shared" si="160"/>
        <v/>
      </c>
      <c r="J2073" s="36" t="e">
        <f t="shared" si="161"/>
        <v>#VALUE!</v>
      </c>
      <c r="K2073" s="36" t="e">
        <f t="shared" si="162"/>
        <v>#VALUE!</v>
      </c>
      <c r="L2073" s="36" t="str">
        <f t="shared" si="163"/>
        <v/>
      </c>
      <c r="M2073" s="36" t="str">
        <f t="shared" si="164"/>
        <v>MQ250</v>
      </c>
    </row>
    <row r="2074" spans="1:13" hidden="1" x14ac:dyDescent="0.3">
      <c r="A2074" s="3"/>
      <c r="B2074" s="3"/>
      <c r="C2074" s="3"/>
      <c r="D2074" s="3"/>
      <c r="E2074" s="3"/>
      <c r="F2074" s="12"/>
      <c r="G2074" s="12"/>
      <c r="H2074" s="3"/>
      <c r="I2074" s="36" t="str">
        <f t="shared" si="160"/>
        <v/>
      </c>
      <c r="J2074" s="36" t="e">
        <f t="shared" si="161"/>
        <v>#VALUE!</v>
      </c>
      <c r="K2074" s="36" t="e">
        <f t="shared" si="162"/>
        <v>#VALUE!</v>
      </c>
      <c r="L2074" s="36" t="str">
        <f t="shared" si="163"/>
        <v/>
      </c>
      <c r="M2074" s="36" t="str">
        <f t="shared" si="164"/>
        <v>MQ250</v>
      </c>
    </row>
    <row r="2075" spans="1:13" hidden="1" x14ac:dyDescent="0.3">
      <c r="A2075" s="3"/>
      <c r="B2075" s="3"/>
      <c r="C2075" s="3"/>
      <c r="D2075" s="3"/>
      <c r="E2075" s="3"/>
      <c r="F2075" s="12"/>
      <c r="G2075" s="12"/>
      <c r="H2075" s="3"/>
      <c r="I2075" s="36" t="str">
        <f t="shared" si="160"/>
        <v/>
      </c>
      <c r="J2075" s="36" t="e">
        <f t="shared" si="161"/>
        <v>#VALUE!</v>
      </c>
      <c r="K2075" s="36" t="e">
        <f t="shared" si="162"/>
        <v>#VALUE!</v>
      </c>
      <c r="L2075" s="36" t="str">
        <f t="shared" si="163"/>
        <v/>
      </c>
      <c r="M2075" s="36" t="str">
        <f t="shared" si="164"/>
        <v>MQ250</v>
      </c>
    </row>
    <row r="2076" spans="1:13" hidden="1" x14ac:dyDescent="0.3">
      <c r="A2076" s="3"/>
      <c r="B2076" s="3"/>
      <c r="C2076" s="3"/>
      <c r="D2076" s="3"/>
      <c r="E2076" s="3"/>
      <c r="F2076" s="12"/>
      <c r="G2076" s="12"/>
      <c r="H2076" s="3"/>
      <c r="I2076" s="36" t="str">
        <f t="shared" si="160"/>
        <v/>
      </c>
      <c r="J2076" s="36" t="e">
        <f t="shared" si="161"/>
        <v>#VALUE!</v>
      </c>
      <c r="K2076" s="36" t="e">
        <f t="shared" si="162"/>
        <v>#VALUE!</v>
      </c>
      <c r="L2076" s="36" t="str">
        <f t="shared" si="163"/>
        <v/>
      </c>
      <c r="M2076" s="36" t="str">
        <f t="shared" si="164"/>
        <v>MQ250</v>
      </c>
    </row>
    <row r="2077" spans="1:13" hidden="1" x14ac:dyDescent="0.3">
      <c r="A2077" s="3"/>
      <c r="B2077" s="3"/>
      <c r="C2077" s="3"/>
      <c r="D2077" s="3"/>
      <c r="E2077" s="3"/>
      <c r="F2077" s="12"/>
      <c r="G2077" s="12"/>
      <c r="H2077" s="3"/>
      <c r="I2077" s="36" t="str">
        <f t="shared" si="160"/>
        <v/>
      </c>
      <c r="J2077" s="36" t="e">
        <f t="shared" si="161"/>
        <v>#VALUE!</v>
      </c>
      <c r="K2077" s="36" t="e">
        <f t="shared" si="162"/>
        <v>#VALUE!</v>
      </c>
      <c r="L2077" s="36" t="str">
        <f t="shared" si="163"/>
        <v/>
      </c>
      <c r="M2077" s="36" t="str">
        <f t="shared" si="164"/>
        <v>MQ250</v>
      </c>
    </row>
    <row r="2078" spans="1:13" hidden="1" x14ac:dyDescent="0.3">
      <c r="A2078" s="3"/>
      <c r="B2078" s="3"/>
      <c r="C2078" s="3"/>
      <c r="D2078" s="3"/>
      <c r="E2078" s="3"/>
      <c r="F2078" s="12"/>
      <c r="G2078" s="12"/>
      <c r="H2078" s="3"/>
      <c r="I2078" s="36" t="str">
        <f t="shared" si="160"/>
        <v/>
      </c>
      <c r="J2078" s="36" t="e">
        <f t="shared" si="161"/>
        <v>#VALUE!</v>
      </c>
      <c r="K2078" s="36" t="e">
        <f t="shared" si="162"/>
        <v>#VALUE!</v>
      </c>
      <c r="L2078" s="36" t="str">
        <f t="shared" si="163"/>
        <v/>
      </c>
      <c r="M2078" s="36" t="str">
        <f t="shared" si="164"/>
        <v>MQ250</v>
      </c>
    </row>
    <row r="2079" spans="1:13" hidden="1" x14ac:dyDescent="0.3">
      <c r="A2079" s="3"/>
      <c r="B2079" s="3"/>
      <c r="C2079" s="3"/>
      <c r="D2079" s="3"/>
      <c r="E2079" s="3"/>
      <c r="F2079" s="12"/>
      <c r="G2079" s="12"/>
      <c r="H2079" s="3"/>
      <c r="I2079" s="36" t="str">
        <f t="shared" si="160"/>
        <v/>
      </c>
      <c r="J2079" s="36" t="e">
        <f t="shared" si="161"/>
        <v>#VALUE!</v>
      </c>
      <c r="K2079" s="36" t="e">
        <f t="shared" si="162"/>
        <v>#VALUE!</v>
      </c>
      <c r="L2079" s="36" t="str">
        <f t="shared" si="163"/>
        <v/>
      </c>
      <c r="M2079" s="36" t="str">
        <f t="shared" si="164"/>
        <v>MQ250</v>
      </c>
    </row>
    <row r="2080" spans="1:13" hidden="1" x14ac:dyDescent="0.3">
      <c r="A2080" s="3"/>
      <c r="B2080" s="3"/>
      <c r="C2080" s="3"/>
      <c r="D2080" s="3"/>
      <c r="E2080" s="3"/>
      <c r="F2080" s="12"/>
      <c r="G2080" s="12"/>
      <c r="H2080" s="3"/>
      <c r="I2080" s="36" t="str">
        <f t="shared" si="160"/>
        <v/>
      </c>
      <c r="J2080" s="36" t="e">
        <f t="shared" si="161"/>
        <v>#VALUE!</v>
      </c>
      <c r="K2080" s="36" t="e">
        <f t="shared" si="162"/>
        <v>#VALUE!</v>
      </c>
      <c r="L2080" s="36" t="str">
        <f t="shared" si="163"/>
        <v/>
      </c>
      <c r="M2080" s="36" t="str">
        <f t="shared" si="164"/>
        <v>MQ250</v>
      </c>
    </row>
    <row r="2081" spans="1:13" hidden="1" x14ac:dyDescent="0.3">
      <c r="A2081" s="3"/>
      <c r="B2081" s="3"/>
      <c r="C2081" s="3"/>
      <c r="D2081" s="3"/>
      <c r="E2081" s="3"/>
      <c r="F2081" s="12"/>
      <c r="G2081" s="12"/>
      <c r="H2081" s="3"/>
      <c r="I2081" s="36" t="str">
        <f t="shared" si="160"/>
        <v/>
      </c>
      <c r="J2081" s="36" t="e">
        <f t="shared" si="161"/>
        <v>#VALUE!</v>
      </c>
      <c r="K2081" s="36" t="e">
        <f t="shared" si="162"/>
        <v>#VALUE!</v>
      </c>
      <c r="L2081" s="36" t="str">
        <f t="shared" si="163"/>
        <v/>
      </c>
      <c r="M2081" s="36" t="str">
        <f t="shared" si="164"/>
        <v>MQ250</v>
      </c>
    </row>
    <row r="2082" spans="1:13" hidden="1" x14ac:dyDescent="0.3">
      <c r="A2082" s="3"/>
      <c r="B2082" s="3"/>
      <c r="C2082" s="3"/>
      <c r="D2082" s="3"/>
      <c r="E2082" s="3"/>
      <c r="F2082" s="12"/>
      <c r="G2082" s="12"/>
      <c r="H2082" s="3"/>
      <c r="I2082" s="36" t="str">
        <f t="shared" si="160"/>
        <v/>
      </c>
      <c r="J2082" s="36" t="e">
        <f t="shared" si="161"/>
        <v>#VALUE!</v>
      </c>
      <c r="K2082" s="36" t="e">
        <f t="shared" si="162"/>
        <v>#VALUE!</v>
      </c>
      <c r="L2082" s="36" t="str">
        <f t="shared" si="163"/>
        <v/>
      </c>
      <c r="M2082" s="36" t="str">
        <f t="shared" si="164"/>
        <v>MQ250</v>
      </c>
    </row>
    <row r="2083" spans="1:13" hidden="1" x14ac:dyDescent="0.3">
      <c r="A2083" s="3"/>
      <c r="B2083" s="3"/>
      <c r="C2083" s="3"/>
      <c r="D2083" s="3"/>
      <c r="E2083" s="3"/>
      <c r="F2083" s="12"/>
      <c r="G2083" s="12"/>
      <c r="H2083" s="3"/>
      <c r="I2083" s="36" t="str">
        <f t="shared" si="160"/>
        <v/>
      </c>
      <c r="J2083" s="36" t="e">
        <f t="shared" si="161"/>
        <v>#VALUE!</v>
      </c>
      <c r="K2083" s="36" t="e">
        <f t="shared" si="162"/>
        <v>#VALUE!</v>
      </c>
      <c r="L2083" s="36" t="str">
        <f t="shared" si="163"/>
        <v/>
      </c>
      <c r="M2083" s="36" t="str">
        <f t="shared" si="164"/>
        <v>MQ250</v>
      </c>
    </row>
    <row r="2084" spans="1:13" hidden="1" x14ac:dyDescent="0.3">
      <c r="A2084" s="3"/>
      <c r="B2084" s="3"/>
      <c r="C2084" s="3"/>
      <c r="D2084" s="3"/>
      <c r="E2084" s="3"/>
      <c r="F2084" s="12"/>
      <c r="G2084" s="12"/>
      <c r="H2084" s="3"/>
      <c r="I2084" s="36" t="str">
        <f t="shared" si="160"/>
        <v/>
      </c>
      <c r="J2084" s="36" t="e">
        <f t="shared" si="161"/>
        <v>#VALUE!</v>
      </c>
      <c r="K2084" s="36" t="e">
        <f t="shared" si="162"/>
        <v>#VALUE!</v>
      </c>
      <c r="L2084" s="36" t="str">
        <f t="shared" si="163"/>
        <v/>
      </c>
      <c r="M2084" s="36" t="str">
        <f t="shared" si="164"/>
        <v>MQ250</v>
      </c>
    </row>
    <row r="2085" spans="1:13" hidden="1" x14ac:dyDescent="0.3">
      <c r="A2085" s="3"/>
      <c r="B2085" s="3"/>
      <c r="C2085" s="3"/>
      <c r="D2085" s="3"/>
      <c r="E2085" s="3"/>
      <c r="F2085" s="12"/>
      <c r="G2085" s="12"/>
      <c r="H2085" s="3"/>
      <c r="I2085" s="36" t="str">
        <f t="shared" si="160"/>
        <v/>
      </c>
      <c r="J2085" s="36" t="e">
        <f t="shared" si="161"/>
        <v>#VALUE!</v>
      </c>
      <c r="K2085" s="36" t="e">
        <f t="shared" si="162"/>
        <v>#VALUE!</v>
      </c>
      <c r="L2085" s="36" t="str">
        <f t="shared" si="163"/>
        <v/>
      </c>
      <c r="M2085" s="36" t="str">
        <f t="shared" si="164"/>
        <v>MQ250</v>
      </c>
    </row>
    <row r="2086" spans="1:13" hidden="1" x14ac:dyDescent="0.3">
      <c r="A2086" s="3"/>
      <c r="B2086" s="3"/>
      <c r="C2086" s="3"/>
      <c r="D2086" s="3"/>
      <c r="E2086" s="3"/>
      <c r="F2086" s="12"/>
      <c r="G2086" s="12"/>
      <c r="H2086" s="3"/>
      <c r="I2086" s="36" t="str">
        <f t="shared" si="160"/>
        <v/>
      </c>
      <c r="J2086" s="36" t="e">
        <f t="shared" si="161"/>
        <v>#VALUE!</v>
      </c>
      <c r="K2086" s="36" t="e">
        <f t="shared" si="162"/>
        <v>#VALUE!</v>
      </c>
      <c r="L2086" s="36" t="str">
        <f t="shared" si="163"/>
        <v/>
      </c>
      <c r="M2086" s="36" t="str">
        <f t="shared" si="164"/>
        <v>MQ250</v>
      </c>
    </row>
    <row r="2087" spans="1:13" hidden="1" x14ac:dyDescent="0.3">
      <c r="A2087" s="3"/>
      <c r="B2087" s="3"/>
      <c r="C2087" s="3"/>
      <c r="D2087" s="3"/>
      <c r="E2087" s="3"/>
      <c r="F2087" s="12"/>
      <c r="G2087" s="12"/>
      <c r="H2087" s="3"/>
      <c r="I2087" s="36" t="str">
        <f t="shared" si="160"/>
        <v/>
      </c>
      <c r="J2087" s="36" t="e">
        <f t="shared" si="161"/>
        <v>#VALUE!</v>
      </c>
      <c r="K2087" s="36" t="e">
        <f t="shared" si="162"/>
        <v>#VALUE!</v>
      </c>
      <c r="L2087" s="36" t="str">
        <f t="shared" si="163"/>
        <v/>
      </c>
      <c r="M2087" s="36" t="str">
        <f t="shared" si="164"/>
        <v>MQ250</v>
      </c>
    </row>
    <row r="2088" spans="1:13" hidden="1" x14ac:dyDescent="0.3">
      <c r="A2088" s="3"/>
      <c r="B2088" s="3"/>
      <c r="C2088" s="3"/>
      <c r="D2088" s="3"/>
      <c r="E2088" s="3"/>
      <c r="F2088" s="12"/>
      <c r="G2088" s="12"/>
      <c r="H2088" s="3"/>
      <c r="I2088" s="36" t="str">
        <f t="shared" si="160"/>
        <v/>
      </c>
      <c r="J2088" s="36" t="e">
        <f t="shared" si="161"/>
        <v>#VALUE!</v>
      </c>
      <c r="K2088" s="36" t="e">
        <f t="shared" si="162"/>
        <v>#VALUE!</v>
      </c>
      <c r="L2088" s="36" t="str">
        <f t="shared" si="163"/>
        <v/>
      </c>
      <c r="M2088" s="36" t="str">
        <f t="shared" si="164"/>
        <v>MQ250</v>
      </c>
    </row>
    <row r="2089" spans="1:13" hidden="1" x14ac:dyDescent="0.3">
      <c r="A2089" s="3"/>
      <c r="B2089" s="3"/>
      <c r="C2089" s="3"/>
      <c r="D2089" s="3"/>
      <c r="E2089" s="3"/>
      <c r="F2089" s="12"/>
      <c r="G2089" s="12"/>
      <c r="H2089" s="3"/>
      <c r="I2089" s="36" t="str">
        <f t="shared" si="160"/>
        <v/>
      </c>
      <c r="J2089" s="36" t="e">
        <f t="shared" si="161"/>
        <v>#VALUE!</v>
      </c>
      <c r="K2089" s="36" t="e">
        <f t="shared" si="162"/>
        <v>#VALUE!</v>
      </c>
      <c r="L2089" s="36" t="str">
        <f t="shared" si="163"/>
        <v/>
      </c>
      <c r="M2089" s="36" t="str">
        <f t="shared" si="164"/>
        <v>MQ250</v>
      </c>
    </row>
    <row r="2090" spans="1:13" hidden="1" x14ac:dyDescent="0.3">
      <c r="A2090" s="3"/>
      <c r="B2090" s="3"/>
      <c r="C2090" s="3"/>
      <c r="D2090" s="3"/>
      <c r="E2090" s="3"/>
      <c r="F2090" s="12"/>
      <c r="G2090" s="12"/>
      <c r="H2090" s="3"/>
      <c r="I2090" s="36" t="str">
        <f t="shared" si="160"/>
        <v/>
      </c>
      <c r="J2090" s="36" t="e">
        <f t="shared" si="161"/>
        <v>#VALUE!</v>
      </c>
      <c r="K2090" s="36" t="e">
        <f t="shared" si="162"/>
        <v>#VALUE!</v>
      </c>
      <c r="L2090" s="36" t="str">
        <f t="shared" si="163"/>
        <v/>
      </c>
      <c r="M2090" s="36" t="str">
        <f t="shared" si="164"/>
        <v>MQ250</v>
      </c>
    </row>
    <row r="2091" spans="1:13" hidden="1" x14ac:dyDescent="0.3">
      <c r="A2091" s="3"/>
      <c r="B2091" s="3"/>
      <c r="C2091" s="3"/>
      <c r="D2091" s="3"/>
      <c r="E2091" s="3"/>
      <c r="F2091" s="12"/>
      <c r="G2091" s="12"/>
      <c r="H2091" s="3"/>
      <c r="I2091" s="36" t="str">
        <f t="shared" si="160"/>
        <v/>
      </c>
      <c r="J2091" s="36" t="e">
        <f t="shared" si="161"/>
        <v>#VALUE!</v>
      </c>
      <c r="K2091" s="36" t="e">
        <f t="shared" si="162"/>
        <v>#VALUE!</v>
      </c>
      <c r="L2091" s="36" t="str">
        <f t="shared" si="163"/>
        <v/>
      </c>
      <c r="M2091" s="36" t="str">
        <f t="shared" si="164"/>
        <v>MQ250</v>
      </c>
    </row>
    <row r="2092" spans="1:13" hidden="1" x14ac:dyDescent="0.3">
      <c r="A2092" s="3"/>
      <c r="B2092" s="3"/>
      <c r="C2092" s="3"/>
      <c r="D2092" s="3"/>
      <c r="E2092" s="3"/>
      <c r="F2092" s="35"/>
      <c r="G2092" s="35"/>
      <c r="H2092" s="3"/>
      <c r="I2092" s="36" t="str">
        <f t="shared" si="160"/>
        <v/>
      </c>
      <c r="J2092" s="36" t="e">
        <f t="shared" si="161"/>
        <v>#VALUE!</v>
      </c>
      <c r="K2092" s="36" t="e">
        <f t="shared" si="162"/>
        <v>#VALUE!</v>
      </c>
      <c r="L2092" s="36" t="str">
        <f t="shared" si="163"/>
        <v/>
      </c>
      <c r="M2092" s="36" t="str">
        <f t="shared" si="164"/>
        <v>MQ250</v>
      </c>
    </row>
    <row r="2093" spans="1:13" hidden="1" x14ac:dyDescent="0.3">
      <c r="A2093" s="3"/>
      <c r="B2093" s="3"/>
      <c r="C2093" s="3"/>
      <c r="D2093" s="3"/>
      <c r="E2093" s="3"/>
      <c r="F2093" s="35"/>
      <c r="G2093" s="35"/>
      <c r="H2093" s="3"/>
      <c r="I2093" s="36" t="str">
        <f t="shared" si="160"/>
        <v/>
      </c>
      <c r="J2093" s="36" t="e">
        <f t="shared" si="161"/>
        <v>#VALUE!</v>
      </c>
      <c r="K2093" s="36" t="e">
        <f t="shared" si="162"/>
        <v>#VALUE!</v>
      </c>
      <c r="L2093" s="36" t="str">
        <f t="shared" si="163"/>
        <v/>
      </c>
      <c r="M2093" s="36" t="str">
        <f t="shared" si="164"/>
        <v>MQ250</v>
      </c>
    </row>
    <row r="2094" spans="1:13" hidden="1" x14ac:dyDescent="0.3">
      <c r="A2094" s="3"/>
      <c r="B2094" s="3"/>
      <c r="C2094" s="3"/>
      <c r="D2094" s="3"/>
      <c r="E2094" s="3"/>
      <c r="F2094" s="35"/>
      <c r="G2094" s="35"/>
      <c r="H2094" s="3"/>
      <c r="I2094" s="36" t="str">
        <f t="shared" si="160"/>
        <v/>
      </c>
      <c r="J2094" s="36" t="e">
        <f t="shared" si="161"/>
        <v>#VALUE!</v>
      </c>
      <c r="K2094" s="36" t="e">
        <f t="shared" si="162"/>
        <v>#VALUE!</v>
      </c>
      <c r="L2094" s="36" t="str">
        <f t="shared" si="163"/>
        <v/>
      </c>
      <c r="M2094" s="36" t="str">
        <f t="shared" si="164"/>
        <v>MQ250</v>
      </c>
    </row>
    <row r="2095" spans="1:13" hidden="1" x14ac:dyDescent="0.3">
      <c r="A2095" s="3"/>
      <c r="B2095" s="3"/>
      <c r="C2095" s="3"/>
      <c r="D2095" s="3"/>
      <c r="E2095" s="3"/>
      <c r="F2095" s="35"/>
      <c r="G2095" s="35"/>
      <c r="H2095" s="3"/>
      <c r="I2095" s="36" t="str">
        <f t="shared" si="160"/>
        <v/>
      </c>
      <c r="J2095" s="36" t="e">
        <f t="shared" si="161"/>
        <v>#VALUE!</v>
      </c>
      <c r="K2095" s="36" t="e">
        <f t="shared" si="162"/>
        <v>#VALUE!</v>
      </c>
      <c r="L2095" s="36" t="str">
        <f t="shared" si="163"/>
        <v/>
      </c>
      <c r="M2095" s="36" t="str">
        <f t="shared" si="164"/>
        <v>MQ250</v>
      </c>
    </row>
    <row r="2096" spans="1:13" hidden="1" x14ac:dyDescent="0.3">
      <c r="A2096" s="3"/>
      <c r="B2096" s="3"/>
      <c r="C2096" s="3"/>
      <c r="D2096" s="3"/>
      <c r="E2096" s="3"/>
      <c r="F2096" s="12"/>
      <c r="G2096" s="12"/>
      <c r="H2096" s="3"/>
      <c r="I2096" s="36" t="str">
        <f t="shared" si="160"/>
        <v/>
      </c>
      <c r="J2096" s="36" t="e">
        <f t="shared" si="161"/>
        <v>#VALUE!</v>
      </c>
      <c r="K2096" s="36" t="e">
        <f t="shared" si="162"/>
        <v>#VALUE!</v>
      </c>
      <c r="L2096" s="36" t="str">
        <f t="shared" si="163"/>
        <v/>
      </c>
      <c r="M2096" s="36" t="str">
        <f t="shared" si="164"/>
        <v>MQ250</v>
      </c>
    </row>
    <row r="2097" spans="1:13" hidden="1" x14ac:dyDescent="0.3">
      <c r="A2097" s="3"/>
      <c r="B2097" s="3"/>
      <c r="C2097" s="3"/>
      <c r="D2097" s="3"/>
      <c r="E2097" s="3"/>
      <c r="F2097" s="12"/>
      <c r="G2097" s="12"/>
      <c r="H2097" s="3"/>
      <c r="I2097" s="36" t="str">
        <f t="shared" si="160"/>
        <v/>
      </c>
      <c r="J2097" s="36" t="e">
        <f t="shared" si="161"/>
        <v>#VALUE!</v>
      </c>
      <c r="K2097" s="36" t="e">
        <f t="shared" si="162"/>
        <v>#VALUE!</v>
      </c>
      <c r="L2097" s="36" t="str">
        <f t="shared" si="163"/>
        <v/>
      </c>
      <c r="M2097" s="36" t="str">
        <f t="shared" si="164"/>
        <v>MQ250</v>
      </c>
    </row>
    <row r="2098" spans="1:13" hidden="1" x14ac:dyDescent="0.3">
      <c r="A2098" s="3"/>
      <c r="B2098" s="3"/>
      <c r="C2098" s="3"/>
      <c r="D2098" s="3"/>
      <c r="E2098" s="3"/>
      <c r="F2098" s="12"/>
      <c r="G2098" s="12"/>
      <c r="H2098" s="3"/>
      <c r="I2098" s="36" t="str">
        <f t="shared" si="160"/>
        <v/>
      </c>
      <c r="J2098" s="36" t="e">
        <f t="shared" si="161"/>
        <v>#VALUE!</v>
      </c>
      <c r="K2098" s="36" t="e">
        <f t="shared" si="162"/>
        <v>#VALUE!</v>
      </c>
      <c r="L2098" s="36" t="str">
        <f t="shared" si="163"/>
        <v/>
      </c>
      <c r="M2098" s="36" t="str">
        <f t="shared" si="164"/>
        <v>MQ250</v>
      </c>
    </row>
    <row r="2099" spans="1:13" hidden="1" x14ac:dyDescent="0.3">
      <c r="A2099" s="3"/>
      <c r="B2099" s="3"/>
      <c r="C2099" s="3"/>
      <c r="D2099" s="3"/>
      <c r="E2099" s="3"/>
      <c r="F2099" s="12"/>
      <c r="G2099" s="12"/>
      <c r="H2099" s="3"/>
      <c r="I2099" s="36" t="str">
        <f t="shared" si="160"/>
        <v/>
      </c>
      <c r="J2099" s="36" t="e">
        <f t="shared" si="161"/>
        <v>#VALUE!</v>
      </c>
      <c r="K2099" s="36" t="e">
        <f t="shared" si="162"/>
        <v>#VALUE!</v>
      </c>
      <c r="L2099" s="36" t="str">
        <f t="shared" si="163"/>
        <v/>
      </c>
      <c r="M2099" s="36" t="str">
        <f t="shared" si="164"/>
        <v>MQ250</v>
      </c>
    </row>
    <row r="2100" spans="1:13" hidden="1" x14ac:dyDescent="0.3">
      <c r="A2100" s="3"/>
      <c r="B2100" s="3"/>
      <c r="C2100" s="3"/>
      <c r="D2100" s="3"/>
      <c r="E2100" s="3"/>
      <c r="F2100" s="12"/>
      <c r="G2100" s="12"/>
      <c r="H2100" s="3"/>
      <c r="I2100" s="36" t="str">
        <f t="shared" si="160"/>
        <v/>
      </c>
      <c r="J2100" s="36" t="e">
        <f t="shared" si="161"/>
        <v>#VALUE!</v>
      </c>
      <c r="K2100" s="36" t="e">
        <f t="shared" si="162"/>
        <v>#VALUE!</v>
      </c>
      <c r="L2100" s="36" t="str">
        <f t="shared" si="163"/>
        <v/>
      </c>
      <c r="M2100" s="36" t="str">
        <f t="shared" si="164"/>
        <v>MQ250</v>
      </c>
    </row>
    <row r="2101" spans="1:13" hidden="1" x14ac:dyDescent="0.3">
      <c r="A2101" s="3"/>
      <c r="B2101" s="3"/>
      <c r="C2101" s="3"/>
      <c r="D2101" s="3"/>
      <c r="E2101" s="3"/>
      <c r="F2101" s="12"/>
      <c r="G2101" s="12"/>
      <c r="H2101" s="3"/>
      <c r="I2101" s="36" t="str">
        <f t="shared" si="160"/>
        <v/>
      </c>
      <c r="J2101" s="36" t="e">
        <f t="shared" si="161"/>
        <v>#VALUE!</v>
      </c>
      <c r="K2101" s="36" t="e">
        <f t="shared" si="162"/>
        <v>#VALUE!</v>
      </c>
      <c r="L2101" s="36" t="str">
        <f t="shared" si="163"/>
        <v/>
      </c>
      <c r="M2101" s="36" t="str">
        <f t="shared" si="164"/>
        <v>MQ250</v>
      </c>
    </row>
    <row r="2102" spans="1:13" hidden="1" x14ac:dyDescent="0.3">
      <c r="A2102" s="3"/>
      <c r="B2102" s="3"/>
      <c r="C2102" s="3"/>
      <c r="D2102" s="3"/>
      <c r="E2102" s="3"/>
      <c r="F2102" s="12"/>
      <c r="G2102" s="12"/>
      <c r="H2102" s="3"/>
      <c r="I2102" s="36" t="str">
        <f t="shared" si="160"/>
        <v/>
      </c>
      <c r="J2102" s="36" t="e">
        <f t="shared" si="161"/>
        <v>#VALUE!</v>
      </c>
      <c r="K2102" s="36" t="e">
        <f t="shared" si="162"/>
        <v>#VALUE!</v>
      </c>
      <c r="L2102" s="36" t="str">
        <f t="shared" si="163"/>
        <v/>
      </c>
      <c r="M2102" s="36" t="str">
        <f t="shared" si="164"/>
        <v>MQ250</v>
      </c>
    </row>
    <row r="2103" spans="1:13" hidden="1" x14ac:dyDescent="0.3">
      <c r="A2103" s="3"/>
      <c r="B2103" s="3"/>
      <c r="C2103" s="3"/>
      <c r="D2103" s="3"/>
      <c r="E2103" s="3"/>
      <c r="F2103" s="12"/>
      <c r="G2103" s="12"/>
      <c r="H2103" s="3"/>
      <c r="I2103" s="36" t="str">
        <f t="shared" si="160"/>
        <v/>
      </c>
      <c r="J2103" s="36" t="e">
        <f t="shared" si="161"/>
        <v>#VALUE!</v>
      </c>
      <c r="K2103" s="36" t="e">
        <f t="shared" si="162"/>
        <v>#VALUE!</v>
      </c>
      <c r="L2103" s="36" t="str">
        <f t="shared" si="163"/>
        <v/>
      </c>
      <c r="M2103" s="36" t="str">
        <f t="shared" si="164"/>
        <v>MQ250</v>
      </c>
    </row>
    <row r="2104" spans="1:13" hidden="1" x14ac:dyDescent="0.3">
      <c r="A2104" s="3"/>
      <c r="B2104" s="3"/>
      <c r="C2104" s="3"/>
      <c r="D2104" s="3"/>
      <c r="E2104" s="3"/>
      <c r="F2104" s="12"/>
      <c r="G2104" s="12"/>
      <c r="H2104" s="3"/>
      <c r="I2104" s="36" t="str">
        <f t="shared" si="160"/>
        <v/>
      </c>
      <c r="J2104" s="36" t="e">
        <f t="shared" si="161"/>
        <v>#VALUE!</v>
      </c>
      <c r="K2104" s="36" t="e">
        <f t="shared" si="162"/>
        <v>#VALUE!</v>
      </c>
      <c r="L2104" s="36" t="str">
        <f t="shared" si="163"/>
        <v/>
      </c>
      <c r="M2104" s="36" t="str">
        <f t="shared" si="164"/>
        <v>MQ250</v>
      </c>
    </row>
    <row r="2105" spans="1:13" hidden="1" x14ac:dyDescent="0.3">
      <c r="A2105" s="3"/>
      <c r="B2105" s="3"/>
      <c r="C2105" s="3"/>
      <c r="D2105" s="3"/>
      <c r="E2105" s="3"/>
      <c r="F2105" s="12"/>
      <c r="G2105" s="12"/>
      <c r="H2105" s="3"/>
      <c r="I2105" s="36" t="str">
        <f t="shared" si="160"/>
        <v/>
      </c>
      <c r="J2105" s="36" t="e">
        <f t="shared" si="161"/>
        <v>#VALUE!</v>
      </c>
      <c r="K2105" s="36" t="e">
        <f t="shared" si="162"/>
        <v>#VALUE!</v>
      </c>
      <c r="L2105" s="36" t="str">
        <f t="shared" si="163"/>
        <v/>
      </c>
      <c r="M2105" s="36" t="str">
        <f t="shared" si="164"/>
        <v>MQ250</v>
      </c>
    </row>
    <row r="2106" spans="1:13" hidden="1" x14ac:dyDescent="0.3">
      <c r="A2106" s="3"/>
      <c r="B2106" s="3"/>
      <c r="C2106" s="3"/>
      <c r="D2106" s="3"/>
      <c r="E2106" s="3"/>
      <c r="F2106" s="12"/>
      <c r="G2106" s="12"/>
      <c r="H2106" s="3"/>
      <c r="I2106" s="36" t="str">
        <f t="shared" si="160"/>
        <v/>
      </c>
      <c r="J2106" s="36" t="e">
        <f t="shared" si="161"/>
        <v>#VALUE!</v>
      </c>
      <c r="K2106" s="36" t="e">
        <f t="shared" si="162"/>
        <v>#VALUE!</v>
      </c>
      <c r="L2106" s="36" t="str">
        <f t="shared" si="163"/>
        <v/>
      </c>
      <c r="M2106" s="36" t="str">
        <f t="shared" si="164"/>
        <v>MQ250</v>
      </c>
    </row>
    <row r="2107" spans="1:13" hidden="1" x14ac:dyDescent="0.3">
      <c r="A2107" s="3"/>
      <c r="B2107" s="3"/>
      <c r="C2107" s="3"/>
      <c r="D2107" s="3"/>
      <c r="E2107" s="3"/>
      <c r="F2107" s="12"/>
      <c r="G2107" s="12"/>
      <c r="H2107" s="3"/>
      <c r="I2107" s="36" t="str">
        <f t="shared" si="160"/>
        <v/>
      </c>
      <c r="J2107" s="36" t="e">
        <f t="shared" si="161"/>
        <v>#VALUE!</v>
      </c>
      <c r="K2107" s="36" t="e">
        <f t="shared" si="162"/>
        <v>#VALUE!</v>
      </c>
      <c r="L2107" s="36" t="str">
        <f t="shared" si="163"/>
        <v/>
      </c>
      <c r="M2107" s="36" t="str">
        <f t="shared" si="164"/>
        <v>MQ250</v>
      </c>
    </row>
    <row r="2108" spans="1:13" hidden="1" x14ac:dyDescent="0.3">
      <c r="A2108" s="3"/>
      <c r="B2108" s="3"/>
      <c r="C2108" s="3"/>
      <c r="D2108" s="3"/>
      <c r="E2108" s="3"/>
      <c r="F2108" s="12"/>
      <c r="G2108" s="12"/>
      <c r="H2108" s="3"/>
      <c r="I2108" s="36" t="str">
        <f t="shared" si="160"/>
        <v/>
      </c>
      <c r="J2108" s="36" t="e">
        <f t="shared" si="161"/>
        <v>#VALUE!</v>
      </c>
      <c r="K2108" s="36" t="e">
        <f t="shared" si="162"/>
        <v>#VALUE!</v>
      </c>
      <c r="L2108" s="36" t="str">
        <f t="shared" si="163"/>
        <v/>
      </c>
      <c r="M2108" s="36" t="str">
        <f t="shared" si="164"/>
        <v>MQ250</v>
      </c>
    </row>
    <row r="2109" spans="1:13" hidden="1" x14ac:dyDescent="0.3">
      <c r="A2109" s="3"/>
      <c r="B2109" s="3"/>
      <c r="C2109" s="3"/>
      <c r="D2109" s="3"/>
      <c r="E2109" s="3"/>
      <c r="F2109" s="12"/>
      <c r="G2109" s="12"/>
      <c r="H2109" s="3"/>
      <c r="I2109" s="36" t="str">
        <f t="shared" si="160"/>
        <v/>
      </c>
      <c r="J2109" s="36" t="e">
        <f t="shared" si="161"/>
        <v>#VALUE!</v>
      </c>
      <c r="K2109" s="36" t="e">
        <f t="shared" si="162"/>
        <v>#VALUE!</v>
      </c>
      <c r="L2109" s="36" t="str">
        <f t="shared" si="163"/>
        <v/>
      </c>
      <c r="M2109" s="36" t="str">
        <f t="shared" si="164"/>
        <v>MQ250</v>
      </c>
    </row>
    <row r="2110" spans="1:13" hidden="1" x14ac:dyDescent="0.3">
      <c r="A2110" s="3"/>
      <c r="B2110" s="3"/>
      <c r="C2110" s="3"/>
      <c r="D2110" s="3"/>
      <c r="E2110" s="3"/>
      <c r="F2110" s="12"/>
      <c r="G2110" s="12"/>
      <c r="H2110" s="3"/>
      <c r="I2110" s="36" t="str">
        <f t="shared" si="160"/>
        <v/>
      </c>
      <c r="J2110" s="36" t="e">
        <f t="shared" si="161"/>
        <v>#VALUE!</v>
      </c>
      <c r="K2110" s="36" t="e">
        <f t="shared" si="162"/>
        <v>#VALUE!</v>
      </c>
      <c r="L2110" s="36" t="str">
        <f t="shared" si="163"/>
        <v/>
      </c>
      <c r="M2110" s="36" t="str">
        <f t="shared" si="164"/>
        <v>MQ250</v>
      </c>
    </row>
    <row r="2111" spans="1:13" hidden="1" x14ac:dyDescent="0.3">
      <c r="A2111" s="3"/>
      <c r="B2111" s="3"/>
      <c r="C2111" s="3"/>
      <c r="D2111" s="3"/>
      <c r="E2111" s="3"/>
      <c r="F2111" s="12"/>
      <c r="G2111" s="12"/>
      <c r="H2111" s="3"/>
      <c r="I2111" s="36" t="str">
        <f t="shared" si="160"/>
        <v/>
      </c>
      <c r="J2111" s="36" t="e">
        <f t="shared" si="161"/>
        <v>#VALUE!</v>
      </c>
      <c r="K2111" s="36" t="e">
        <f t="shared" si="162"/>
        <v>#VALUE!</v>
      </c>
      <c r="L2111" s="36" t="str">
        <f t="shared" si="163"/>
        <v/>
      </c>
      <c r="M2111" s="36" t="str">
        <f t="shared" si="164"/>
        <v>MQ250</v>
      </c>
    </row>
    <row r="2112" spans="1:13" hidden="1" x14ac:dyDescent="0.3">
      <c r="A2112" s="3"/>
      <c r="B2112" s="3"/>
      <c r="C2112" s="3"/>
      <c r="D2112" s="3"/>
      <c r="E2112" s="3"/>
      <c r="F2112" s="12"/>
      <c r="G2112" s="12"/>
      <c r="H2112" s="3"/>
      <c r="I2112" s="36" t="str">
        <f t="shared" si="160"/>
        <v/>
      </c>
      <c r="J2112" s="36" t="e">
        <f t="shared" si="161"/>
        <v>#VALUE!</v>
      </c>
      <c r="K2112" s="36" t="e">
        <f t="shared" si="162"/>
        <v>#VALUE!</v>
      </c>
      <c r="L2112" s="36" t="str">
        <f t="shared" si="163"/>
        <v/>
      </c>
      <c r="M2112" s="36" t="str">
        <f t="shared" si="164"/>
        <v>MQ250</v>
      </c>
    </row>
    <row r="2113" spans="1:13" hidden="1" x14ac:dyDescent="0.3">
      <c r="A2113" s="3"/>
      <c r="B2113" s="3"/>
      <c r="C2113" s="3"/>
      <c r="D2113" s="3"/>
      <c r="E2113" s="3"/>
      <c r="F2113" s="12"/>
      <c r="G2113" s="12"/>
      <c r="H2113" s="3"/>
      <c r="I2113" s="36" t="str">
        <f t="shared" si="160"/>
        <v/>
      </c>
      <c r="J2113" s="36" t="e">
        <f t="shared" si="161"/>
        <v>#VALUE!</v>
      </c>
      <c r="K2113" s="36" t="e">
        <f t="shared" si="162"/>
        <v>#VALUE!</v>
      </c>
      <c r="L2113" s="36" t="str">
        <f t="shared" si="163"/>
        <v/>
      </c>
      <c r="M2113" s="36" t="str">
        <f t="shared" si="164"/>
        <v>MQ250</v>
      </c>
    </row>
    <row r="2114" spans="1:13" hidden="1" x14ac:dyDescent="0.3">
      <c r="A2114" s="3"/>
      <c r="B2114" s="3"/>
      <c r="C2114" s="3"/>
      <c r="D2114" s="3"/>
      <c r="E2114" s="3"/>
      <c r="F2114" s="12"/>
      <c r="G2114" s="12"/>
      <c r="H2114" s="3"/>
      <c r="I2114" s="36" t="str">
        <f t="shared" si="160"/>
        <v/>
      </c>
      <c r="J2114" s="36" t="e">
        <f t="shared" si="161"/>
        <v>#VALUE!</v>
      </c>
      <c r="K2114" s="36" t="e">
        <f t="shared" si="162"/>
        <v>#VALUE!</v>
      </c>
      <c r="L2114" s="36" t="str">
        <f t="shared" si="163"/>
        <v/>
      </c>
      <c r="M2114" s="36" t="str">
        <f t="shared" si="164"/>
        <v>MQ250</v>
      </c>
    </row>
    <row r="2115" spans="1:13" hidden="1" x14ac:dyDescent="0.3">
      <c r="A2115" s="3"/>
      <c r="B2115" s="3"/>
      <c r="C2115" s="3"/>
      <c r="D2115" s="3"/>
      <c r="E2115" s="3"/>
      <c r="F2115" s="12"/>
      <c r="G2115" s="12"/>
      <c r="H2115" s="3"/>
      <c r="I2115" s="36" t="str">
        <f t="shared" ref="I2115:I2178" si="165">IF(OR(LEN(B2115)=9,LEN(B2115)=5),MID(B2115,1,4),MID(B2115,1,5))</f>
        <v/>
      </c>
      <c r="J2115" s="36" t="e">
        <f t="shared" ref="J2115:J2178" si="166">IF(MID(I2115,5,1)&lt;&gt;"",MID(I2115,4,2),MID(I2115,4,1))*1</f>
        <v>#VALUE!</v>
      </c>
      <c r="K2115" s="36" t="e">
        <f t="shared" ref="K2115:K2178" si="167">+MID(B2115,1,2)*1</f>
        <v>#VALUE!</v>
      </c>
      <c r="L2115" s="36" t="str">
        <f t="shared" ref="L2115:L2178" si="168">+MID(B2115,3,1)</f>
        <v/>
      </c>
      <c r="M2115" s="36" t="str">
        <f t="shared" ref="M2115:M2178" si="169">+IF(A2115="1FO","D3",IF(A2115="1CT","D4",IF(OR(A2115="PC2",A2115="RAB"),"MQ200","MQ250")))</f>
        <v>MQ250</v>
      </c>
    </row>
    <row r="2116" spans="1:13" hidden="1" x14ac:dyDescent="0.3">
      <c r="A2116" s="3"/>
      <c r="B2116" s="3"/>
      <c r="C2116" s="3"/>
      <c r="D2116" s="3"/>
      <c r="E2116" s="3"/>
      <c r="F2116" s="12"/>
      <c r="G2116" s="12"/>
      <c r="H2116" s="3"/>
      <c r="I2116" s="36" t="str">
        <f t="shared" si="165"/>
        <v/>
      </c>
      <c r="J2116" s="36" t="e">
        <f t="shared" si="166"/>
        <v>#VALUE!</v>
      </c>
      <c r="K2116" s="36" t="e">
        <f t="shared" si="167"/>
        <v>#VALUE!</v>
      </c>
      <c r="L2116" s="36" t="str">
        <f t="shared" si="168"/>
        <v/>
      </c>
      <c r="M2116" s="36" t="str">
        <f t="shared" si="169"/>
        <v>MQ250</v>
      </c>
    </row>
    <row r="2117" spans="1:13" hidden="1" x14ac:dyDescent="0.3">
      <c r="A2117" s="3"/>
      <c r="B2117" s="3"/>
      <c r="C2117" s="3"/>
      <c r="D2117" s="3"/>
      <c r="E2117" s="3"/>
      <c r="F2117" s="12"/>
      <c r="G2117" s="12"/>
      <c r="H2117" s="3"/>
      <c r="I2117" s="36" t="str">
        <f t="shared" si="165"/>
        <v/>
      </c>
      <c r="J2117" s="36" t="e">
        <f t="shared" si="166"/>
        <v>#VALUE!</v>
      </c>
      <c r="K2117" s="36" t="e">
        <f t="shared" si="167"/>
        <v>#VALUE!</v>
      </c>
      <c r="L2117" s="36" t="str">
        <f t="shared" si="168"/>
        <v/>
      </c>
      <c r="M2117" s="36" t="str">
        <f t="shared" si="169"/>
        <v>MQ250</v>
      </c>
    </row>
    <row r="2118" spans="1:13" hidden="1" x14ac:dyDescent="0.3">
      <c r="A2118" s="3"/>
      <c r="B2118" s="3"/>
      <c r="C2118" s="3"/>
      <c r="D2118" s="3"/>
      <c r="E2118" s="3"/>
      <c r="F2118" s="12"/>
      <c r="G2118" s="12"/>
      <c r="H2118" s="3"/>
      <c r="I2118" s="36" t="str">
        <f t="shared" si="165"/>
        <v/>
      </c>
      <c r="J2118" s="36" t="e">
        <f t="shared" si="166"/>
        <v>#VALUE!</v>
      </c>
      <c r="K2118" s="36" t="e">
        <f t="shared" si="167"/>
        <v>#VALUE!</v>
      </c>
      <c r="L2118" s="36" t="str">
        <f t="shared" si="168"/>
        <v/>
      </c>
      <c r="M2118" s="36" t="str">
        <f t="shared" si="169"/>
        <v>MQ250</v>
      </c>
    </row>
    <row r="2119" spans="1:13" hidden="1" x14ac:dyDescent="0.3">
      <c r="A2119" s="3"/>
      <c r="B2119" s="3"/>
      <c r="C2119" s="3"/>
      <c r="D2119" s="3"/>
      <c r="E2119" s="3"/>
      <c r="F2119" s="12"/>
      <c r="G2119" s="12"/>
      <c r="H2119" s="3"/>
      <c r="I2119" s="36" t="str">
        <f t="shared" si="165"/>
        <v/>
      </c>
      <c r="J2119" s="36" t="e">
        <f t="shared" si="166"/>
        <v>#VALUE!</v>
      </c>
      <c r="K2119" s="36" t="e">
        <f t="shared" si="167"/>
        <v>#VALUE!</v>
      </c>
      <c r="L2119" s="36" t="str">
        <f t="shared" si="168"/>
        <v/>
      </c>
      <c r="M2119" s="36" t="str">
        <f t="shared" si="169"/>
        <v>MQ250</v>
      </c>
    </row>
    <row r="2120" spans="1:13" hidden="1" x14ac:dyDescent="0.3">
      <c r="A2120" s="3"/>
      <c r="B2120" s="3"/>
      <c r="C2120" s="3"/>
      <c r="D2120" s="3"/>
      <c r="E2120" s="3"/>
      <c r="F2120" s="12"/>
      <c r="G2120" s="12"/>
      <c r="H2120" s="3"/>
      <c r="I2120" s="36" t="str">
        <f t="shared" si="165"/>
        <v/>
      </c>
      <c r="J2120" s="36" t="e">
        <f t="shared" si="166"/>
        <v>#VALUE!</v>
      </c>
      <c r="K2120" s="36" t="e">
        <f t="shared" si="167"/>
        <v>#VALUE!</v>
      </c>
      <c r="L2120" s="36" t="str">
        <f t="shared" si="168"/>
        <v/>
      </c>
      <c r="M2120" s="36" t="str">
        <f t="shared" si="169"/>
        <v>MQ250</v>
      </c>
    </row>
    <row r="2121" spans="1:13" hidden="1" x14ac:dyDescent="0.3">
      <c r="A2121" s="3"/>
      <c r="B2121" s="3"/>
      <c r="C2121" s="3"/>
      <c r="D2121" s="3"/>
      <c r="E2121" s="3"/>
      <c r="F2121" s="12"/>
      <c r="G2121" s="12"/>
      <c r="H2121" s="3"/>
      <c r="I2121" s="36" t="str">
        <f t="shared" si="165"/>
        <v/>
      </c>
      <c r="J2121" s="36" t="e">
        <f t="shared" si="166"/>
        <v>#VALUE!</v>
      </c>
      <c r="K2121" s="36" t="e">
        <f t="shared" si="167"/>
        <v>#VALUE!</v>
      </c>
      <c r="L2121" s="36" t="str">
        <f t="shared" si="168"/>
        <v/>
      </c>
      <c r="M2121" s="36" t="str">
        <f t="shared" si="169"/>
        <v>MQ250</v>
      </c>
    </row>
    <row r="2122" spans="1:13" hidden="1" x14ac:dyDescent="0.3">
      <c r="A2122" s="3"/>
      <c r="B2122" s="3"/>
      <c r="C2122" s="3"/>
      <c r="D2122" s="3"/>
      <c r="E2122" s="3"/>
      <c r="F2122" s="35"/>
      <c r="G2122" s="35"/>
      <c r="H2122" s="3"/>
      <c r="I2122" s="36" t="str">
        <f t="shared" si="165"/>
        <v/>
      </c>
      <c r="J2122" s="36" t="e">
        <f t="shared" si="166"/>
        <v>#VALUE!</v>
      </c>
      <c r="K2122" s="36" t="e">
        <f t="shared" si="167"/>
        <v>#VALUE!</v>
      </c>
      <c r="L2122" s="36" t="str">
        <f t="shared" si="168"/>
        <v/>
      </c>
      <c r="M2122" s="36" t="str">
        <f t="shared" si="169"/>
        <v>MQ250</v>
      </c>
    </row>
    <row r="2123" spans="1:13" hidden="1" x14ac:dyDescent="0.3">
      <c r="A2123" s="3"/>
      <c r="B2123" s="3"/>
      <c r="C2123" s="3"/>
      <c r="D2123" s="3"/>
      <c r="E2123" s="3"/>
      <c r="F2123" s="35"/>
      <c r="G2123" s="35"/>
      <c r="H2123" s="3"/>
      <c r="I2123" s="36" t="str">
        <f t="shared" si="165"/>
        <v/>
      </c>
      <c r="J2123" s="36" t="e">
        <f t="shared" si="166"/>
        <v>#VALUE!</v>
      </c>
      <c r="K2123" s="36" t="e">
        <f t="shared" si="167"/>
        <v>#VALUE!</v>
      </c>
      <c r="L2123" s="36" t="str">
        <f t="shared" si="168"/>
        <v/>
      </c>
      <c r="M2123" s="36" t="str">
        <f t="shared" si="169"/>
        <v>MQ250</v>
      </c>
    </row>
    <row r="2124" spans="1:13" hidden="1" x14ac:dyDescent="0.3">
      <c r="A2124" s="3"/>
      <c r="B2124" s="3"/>
      <c r="C2124" s="3"/>
      <c r="D2124" s="3"/>
      <c r="E2124" s="3"/>
      <c r="F2124" s="35"/>
      <c r="G2124" s="35"/>
      <c r="H2124" s="3"/>
      <c r="I2124" s="36" t="str">
        <f t="shared" si="165"/>
        <v/>
      </c>
      <c r="J2124" s="36" t="e">
        <f t="shared" si="166"/>
        <v>#VALUE!</v>
      </c>
      <c r="K2124" s="36" t="e">
        <f t="shared" si="167"/>
        <v>#VALUE!</v>
      </c>
      <c r="L2124" s="36" t="str">
        <f t="shared" si="168"/>
        <v/>
      </c>
      <c r="M2124" s="36" t="str">
        <f t="shared" si="169"/>
        <v>MQ250</v>
      </c>
    </row>
    <row r="2125" spans="1:13" hidden="1" x14ac:dyDescent="0.3">
      <c r="A2125" s="3"/>
      <c r="B2125" s="3"/>
      <c r="C2125" s="3"/>
      <c r="D2125" s="3"/>
      <c r="E2125" s="3"/>
      <c r="F2125" s="35"/>
      <c r="G2125" s="35"/>
      <c r="H2125" s="3"/>
      <c r="I2125" s="36" t="str">
        <f t="shared" si="165"/>
        <v/>
      </c>
      <c r="J2125" s="36" t="e">
        <f t="shared" si="166"/>
        <v>#VALUE!</v>
      </c>
      <c r="K2125" s="36" t="e">
        <f t="shared" si="167"/>
        <v>#VALUE!</v>
      </c>
      <c r="L2125" s="36" t="str">
        <f t="shared" si="168"/>
        <v/>
      </c>
      <c r="M2125" s="36" t="str">
        <f t="shared" si="169"/>
        <v>MQ250</v>
      </c>
    </row>
    <row r="2126" spans="1:13" hidden="1" x14ac:dyDescent="0.3">
      <c r="A2126" s="3"/>
      <c r="B2126" s="3"/>
      <c r="C2126" s="3"/>
      <c r="D2126" s="3"/>
      <c r="E2126" s="3"/>
      <c r="F2126" s="12"/>
      <c r="G2126" s="12"/>
      <c r="H2126" s="3"/>
      <c r="I2126" s="36" t="str">
        <f t="shared" si="165"/>
        <v/>
      </c>
      <c r="J2126" s="36" t="e">
        <f t="shared" si="166"/>
        <v>#VALUE!</v>
      </c>
      <c r="K2126" s="36" t="e">
        <f t="shared" si="167"/>
        <v>#VALUE!</v>
      </c>
      <c r="L2126" s="36" t="str">
        <f t="shared" si="168"/>
        <v/>
      </c>
      <c r="M2126" s="36" t="str">
        <f t="shared" si="169"/>
        <v>MQ250</v>
      </c>
    </row>
    <row r="2127" spans="1:13" hidden="1" x14ac:dyDescent="0.3">
      <c r="A2127" s="3"/>
      <c r="B2127" s="3"/>
      <c r="C2127" s="3"/>
      <c r="D2127" s="3"/>
      <c r="E2127" s="3"/>
      <c r="F2127" s="12"/>
      <c r="G2127" s="12"/>
      <c r="H2127" s="3"/>
      <c r="I2127" s="36" t="str">
        <f t="shared" si="165"/>
        <v/>
      </c>
      <c r="J2127" s="36" t="e">
        <f t="shared" si="166"/>
        <v>#VALUE!</v>
      </c>
      <c r="K2127" s="36" t="e">
        <f t="shared" si="167"/>
        <v>#VALUE!</v>
      </c>
      <c r="L2127" s="36" t="str">
        <f t="shared" si="168"/>
        <v/>
      </c>
      <c r="M2127" s="36" t="str">
        <f t="shared" si="169"/>
        <v>MQ250</v>
      </c>
    </row>
    <row r="2128" spans="1:13" hidden="1" x14ac:dyDescent="0.3">
      <c r="A2128" s="3"/>
      <c r="B2128" s="3"/>
      <c r="C2128" s="3"/>
      <c r="D2128" s="3"/>
      <c r="E2128" s="3"/>
      <c r="F2128" s="12"/>
      <c r="G2128" s="12"/>
      <c r="H2128" s="3"/>
      <c r="I2128" s="36" t="str">
        <f t="shared" si="165"/>
        <v/>
      </c>
      <c r="J2128" s="36" t="e">
        <f t="shared" si="166"/>
        <v>#VALUE!</v>
      </c>
      <c r="K2128" s="36" t="e">
        <f t="shared" si="167"/>
        <v>#VALUE!</v>
      </c>
      <c r="L2128" s="36" t="str">
        <f t="shared" si="168"/>
        <v/>
      </c>
      <c r="M2128" s="36" t="str">
        <f t="shared" si="169"/>
        <v>MQ250</v>
      </c>
    </row>
    <row r="2129" spans="1:13" hidden="1" x14ac:dyDescent="0.3">
      <c r="A2129" s="3"/>
      <c r="B2129" s="3"/>
      <c r="C2129" s="3"/>
      <c r="D2129" s="3"/>
      <c r="E2129" s="3"/>
      <c r="F2129" s="12"/>
      <c r="G2129" s="12"/>
      <c r="H2129" s="3"/>
      <c r="I2129" s="36" t="str">
        <f t="shared" si="165"/>
        <v/>
      </c>
      <c r="J2129" s="36" t="e">
        <f t="shared" si="166"/>
        <v>#VALUE!</v>
      </c>
      <c r="K2129" s="36" t="e">
        <f t="shared" si="167"/>
        <v>#VALUE!</v>
      </c>
      <c r="L2129" s="36" t="str">
        <f t="shared" si="168"/>
        <v/>
      </c>
      <c r="M2129" s="36" t="str">
        <f t="shared" si="169"/>
        <v>MQ250</v>
      </c>
    </row>
    <row r="2130" spans="1:13" hidden="1" x14ac:dyDescent="0.3">
      <c r="A2130" s="3"/>
      <c r="B2130" s="3"/>
      <c r="C2130" s="3"/>
      <c r="D2130" s="3"/>
      <c r="E2130" s="3"/>
      <c r="F2130" s="12"/>
      <c r="G2130" s="12"/>
      <c r="H2130" s="3"/>
      <c r="I2130" s="36" t="str">
        <f t="shared" si="165"/>
        <v/>
      </c>
      <c r="J2130" s="36" t="e">
        <f t="shared" si="166"/>
        <v>#VALUE!</v>
      </c>
      <c r="K2130" s="36" t="e">
        <f t="shared" si="167"/>
        <v>#VALUE!</v>
      </c>
      <c r="L2130" s="36" t="str">
        <f t="shared" si="168"/>
        <v/>
      </c>
      <c r="M2130" s="36" t="str">
        <f t="shared" si="169"/>
        <v>MQ250</v>
      </c>
    </row>
    <row r="2131" spans="1:13" hidden="1" x14ac:dyDescent="0.3">
      <c r="A2131" s="3"/>
      <c r="B2131" s="3"/>
      <c r="C2131" s="3"/>
      <c r="D2131" s="3"/>
      <c r="E2131" s="3"/>
      <c r="F2131" s="12"/>
      <c r="G2131" s="12"/>
      <c r="H2131" s="3"/>
      <c r="I2131" s="36" t="str">
        <f t="shared" si="165"/>
        <v/>
      </c>
      <c r="J2131" s="36" t="e">
        <f t="shared" si="166"/>
        <v>#VALUE!</v>
      </c>
      <c r="K2131" s="36" t="e">
        <f t="shared" si="167"/>
        <v>#VALUE!</v>
      </c>
      <c r="L2131" s="36" t="str">
        <f t="shared" si="168"/>
        <v/>
      </c>
      <c r="M2131" s="36" t="str">
        <f t="shared" si="169"/>
        <v>MQ250</v>
      </c>
    </row>
    <row r="2132" spans="1:13" hidden="1" x14ac:dyDescent="0.3">
      <c r="A2132" s="3"/>
      <c r="B2132" s="3"/>
      <c r="C2132" s="3"/>
      <c r="D2132" s="3"/>
      <c r="E2132" s="3"/>
      <c r="F2132" s="12"/>
      <c r="G2132" s="12"/>
      <c r="H2132" s="3"/>
      <c r="I2132" s="36" t="str">
        <f t="shared" si="165"/>
        <v/>
      </c>
      <c r="J2132" s="36" t="e">
        <f t="shared" si="166"/>
        <v>#VALUE!</v>
      </c>
      <c r="K2132" s="36" t="e">
        <f t="shared" si="167"/>
        <v>#VALUE!</v>
      </c>
      <c r="L2132" s="36" t="str">
        <f t="shared" si="168"/>
        <v/>
      </c>
      <c r="M2132" s="36" t="str">
        <f t="shared" si="169"/>
        <v>MQ250</v>
      </c>
    </row>
    <row r="2133" spans="1:13" hidden="1" x14ac:dyDescent="0.3">
      <c r="A2133" s="3"/>
      <c r="B2133" s="3"/>
      <c r="C2133" s="3"/>
      <c r="D2133" s="3"/>
      <c r="E2133" s="3"/>
      <c r="F2133" s="12"/>
      <c r="G2133" s="12"/>
      <c r="H2133" s="3"/>
      <c r="I2133" s="36" t="str">
        <f t="shared" si="165"/>
        <v/>
      </c>
      <c r="J2133" s="36" t="e">
        <f t="shared" si="166"/>
        <v>#VALUE!</v>
      </c>
      <c r="K2133" s="36" t="e">
        <f t="shared" si="167"/>
        <v>#VALUE!</v>
      </c>
      <c r="L2133" s="36" t="str">
        <f t="shared" si="168"/>
        <v/>
      </c>
      <c r="M2133" s="36" t="str">
        <f t="shared" si="169"/>
        <v>MQ250</v>
      </c>
    </row>
    <row r="2134" spans="1:13" hidden="1" x14ac:dyDescent="0.3">
      <c r="A2134" s="3"/>
      <c r="B2134" s="3"/>
      <c r="C2134" s="3"/>
      <c r="D2134" s="3"/>
      <c r="E2134" s="3"/>
      <c r="F2134" s="12"/>
      <c r="G2134" s="12"/>
      <c r="H2134" s="3"/>
      <c r="I2134" s="36" t="str">
        <f t="shared" si="165"/>
        <v/>
      </c>
      <c r="J2134" s="36" t="e">
        <f t="shared" si="166"/>
        <v>#VALUE!</v>
      </c>
      <c r="K2134" s="36" t="e">
        <f t="shared" si="167"/>
        <v>#VALUE!</v>
      </c>
      <c r="L2134" s="36" t="str">
        <f t="shared" si="168"/>
        <v/>
      </c>
      <c r="M2134" s="36" t="str">
        <f t="shared" si="169"/>
        <v>MQ250</v>
      </c>
    </row>
    <row r="2135" spans="1:13" hidden="1" x14ac:dyDescent="0.3">
      <c r="A2135" s="3"/>
      <c r="B2135" s="3"/>
      <c r="C2135" s="3"/>
      <c r="D2135" s="3"/>
      <c r="E2135" s="3"/>
      <c r="F2135" s="12"/>
      <c r="G2135" s="12"/>
      <c r="H2135" s="3"/>
      <c r="I2135" s="36" t="str">
        <f t="shared" si="165"/>
        <v/>
      </c>
      <c r="J2135" s="36" t="e">
        <f t="shared" si="166"/>
        <v>#VALUE!</v>
      </c>
      <c r="K2135" s="36" t="e">
        <f t="shared" si="167"/>
        <v>#VALUE!</v>
      </c>
      <c r="L2135" s="36" t="str">
        <f t="shared" si="168"/>
        <v/>
      </c>
      <c r="M2135" s="36" t="str">
        <f t="shared" si="169"/>
        <v>MQ250</v>
      </c>
    </row>
    <row r="2136" spans="1:13" hidden="1" x14ac:dyDescent="0.3">
      <c r="A2136" s="3"/>
      <c r="B2136" s="3"/>
      <c r="C2136" s="3"/>
      <c r="D2136" s="3"/>
      <c r="E2136" s="3"/>
      <c r="F2136" s="12"/>
      <c r="G2136" s="12"/>
      <c r="H2136" s="3"/>
      <c r="I2136" s="36" t="str">
        <f t="shared" si="165"/>
        <v/>
      </c>
      <c r="J2136" s="36" t="e">
        <f t="shared" si="166"/>
        <v>#VALUE!</v>
      </c>
      <c r="K2136" s="36" t="e">
        <f t="shared" si="167"/>
        <v>#VALUE!</v>
      </c>
      <c r="L2136" s="36" t="str">
        <f t="shared" si="168"/>
        <v/>
      </c>
      <c r="M2136" s="36" t="str">
        <f t="shared" si="169"/>
        <v>MQ250</v>
      </c>
    </row>
    <row r="2137" spans="1:13" hidden="1" x14ac:dyDescent="0.3">
      <c r="A2137" s="3"/>
      <c r="B2137" s="3"/>
      <c r="C2137" s="3"/>
      <c r="D2137" s="3"/>
      <c r="E2137" s="3"/>
      <c r="F2137" s="12"/>
      <c r="G2137" s="12"/>
      <c r="H2137" s="3"/>
      <c r="I2137" s="36" t="str">
        <f t="shared" si="165"/>
        <v/>
      </c>
      <c r="J2137" s="36" t="e">
        <f t="shared" si="166"/>
        <v>#VALUE!</v>
      </c>
      <c r="K2137" s="36" t="e">
        <f t="shared" si="167"/>
        <v>#VALUE!</v>
      </c>
      <c r="L2137" s="36" t="str">
        <f t="shared" si="168"/>
        <v/>
      </c>
      <c r="M2137" s="36" t="str">
        <f t="shared" si="169"/>
        <v>MQ250</v>
      </c>
    </row>
    <row r="2138" spans="1:13" hidden="1" x14ac:dyDescent="0.3">
      <c r="A2138" s="3"/>
      <c r="B2138" s="3"/>
      <c r="C2138" s="3"/>
      <c r="D2138" s="3"/>
      <c r="E2138" s="3"/>
      <c r="F2138" s="12"/>
      <c r="G2138" s="12"/>
      <c r="H2138" s="3"/>
      <c r="I2138" s="36" t="str">
        <f t="shared" si="165"/>
        <v/>
      </c>
      <c r="J2138" s="36" t="e">
        <f t="shared" si="166"/>
        <v>#VALUE!</v>
      </c>
      <c r="K2138" s="36" t="e">
        <f t="shared" si="167"/>
        <v>#VALUE!</v>
      </c>
      <c r="L2138" s="36" t="str">
        <f t="shared" si="168"/>
        <v/>
      </c>
      <c r="M2138" s="36" t="str">
        <f t="shared" si="169"/>
        <v>MQ250</v>
      </c>
    </row>
    <row r="2139" spans="1:13" hidden="1" x14ac:dyDescent="0.3">
      <c r="A2139" s="3"/>
      <c r="B2139" s="3"/>
      <c r="C2139" s="3"/>
      <c r="D2139" s="3"/>
      <c r="E2139" s="3"/>
      <c r="F2139" s="12"/>
      <c r="G2139" s="12"/>
      <c r="H2139" s="3"/>
      <c r="I2139" s="36" t="str">
        <f t="shared" si="165"/>
        <v/>
      </c>
      <c r="J2139" s="36" t="e">
        <f t="shared" si="166"/>
        <v>#VALUE!</v>
      </c>
      <c r="K2139" s="36" t="e">
        <f t="shared" si="167"/>
        <v>#VALUE!</v>
      </c>
      <c r="L2139" s="36" t="str">
        <f t="shared" si="168"/>
        <v/>
      </c>
      <c r="M2139" s="36" t="str">
        <f t="shared" si="169"/>
        <v>MQ250</v>
      </c>
    </row>
    <row r="2140" spans="1:13" hidden="1" x14ac:dyDescent="0.3">
      <c r="A2140" s="3"/>
      <c r="B2140" s="3"/>
      <c r="C2140" s="3"/>
      <c r="D2140" s="3"/>
      <c r="E2140" s="3"/>
      <c r="F2140" s="35"/>
      <c r="G2140" s="35"/>
      <c r="H2140" s="3"/>
      <c r="I2140" s="36" t="str">
        <f t="shared" si="165"/>
        <v/>
      </c>
      <c r="J2140" s="36" t="e">
        <f t="shared" si="166"/>
        <v>#VALUE!</v>
      </c>
      <c r="K2140" s="36" t="e">
        <f t="shared" si="167"/>
        <v>#VALUE!</v>
      </c>
      <c r="L2140" s="36" t="str">
        <f t="shared" si="168"/>
        <v/>
      </c>
      <c r="M2140" s="36" t="str">
        <f t="shared" si="169"/>
        <v>MQ250</v>
      </c>
    </row>
    <row r="2141" spans="1:13" hidden="1" x14ac:dyDescent="0.3">
      <c r="A2141" s="3"/>
      <c r="B2141" s="3"/>
      <c r="C2141" s="3"/>
      <c r="D2141" s="3"/>
      <c r="E2141" s="3"/>
      <c r="F2141" s="35"/>
      <c r="G2141" s="35"/>
      <c r="H2141" s="3"/>
      <c r="I2141" s="36" t="str">
        <f t="shared" si="165"/>
        <v/>
      </c>
      <c r="J2141" s="36" t="e">
        <f t="shared" si="166"/>
        <v>#VALUE!</v>
      </c>
      <c r="K2141" s="36" t="e">
        <f t="shared" si="167"/>
        <v>#VALUE!</v>
      </c>
      <c r="L2141" s="36" t="str">
        <f t="shared" si="168"/>
        <v/>
      </c>
      <c r="M2141" s="36" t="str">
        <f t="shared" si="169"/>
        <v>MQ250</v>
      </c>
    </row>
    <row r="2142" spans="1:13" hidden="1" x14ac:dyDescent="0.3">
      <c r="A2142" s="3"/>
      <c r="B2142" s="3"/>
      <c r="C2142" s="3"/>
      <c r="D2142" s="3"/>
      <c r="E2142" s="3"/>
      <c r="F2142" s="12"/>
      <c r="G2142" s="12"/>
      <c r="H2142" s="3"/>
      <c r="I2142" s="36" t="str">
        <f t="shared" si="165"/>
        <v/>
      </c>
      <c r="J2142" s="36" t="e">
        <f t="shared" si="166"/>
        <v>#VALUE!</v>
      </c>
      <c r="K2142" s="36" t="e">
        <f t="shared" si="167"/>
        <v>#VALUE!</v>
      </c>
      <c r="L2142" s="36" t="str">
        <f t="shared" si="168"/>
        <v/>
      </c>
      <c r="M2142" s="36" t="str">
        <f t="shared" si="169"/>
        <v>MQ250</v>
      </c>
    </row>
    <row r="2143" spans="1:13" hidden="1" x14ac:dyDescent="0.3">
      <c r="A2143" s="3"/>
      <c r="B2143" s="3"/>
      <c r="C2143" s="3"/>
      <c r="D2143" s="3"/>
      <c r="E2143" s="3"/>
      <c r="F2143" s="12"/>
      <c r="G2143" s="12"/>
      <c r="H2143" s="3"/>
      <c r="I2143" s="36" t="str">
        <f t="shared" si="165"/>
        <v/>
      </c>
      <c r="J2143" s="36" t="e">
        <f t="shared" si="166"/>
        <v>#VALUE!</v>
      </c>
      <c r="K2143" s="36" t="e">
        <f t="shared" si="167"/>
        <v>#VALUE!</v>
      </c>
      <c r="L2143" s="36" t="str">
        <f t="shared" si="168"/>
        <v/>
      </c>
      <c r="M2143" s="36" t="str">
        <f t="shared" si="169"/>
        <v>MQ250</v>
      </c>
    </row>
    <row r="2144" spans="1:13" hidden="1" x14ac:dyDescent="0.3">
      <c r="A2144" s="3"/>
      <c r="B2144" s="3"/>
      <c r="C2144" s="3"/>
      <c r="D2144" s="3"/>
      <c r="E2144" s="3"/>
      <c r="F2144" s="12"/>
      <c r="G2144" s="12"/>
      <c r="H2144" s="3"/>
      <c r="I2144" s="36" t="str">
        <f t="shared" si="165"/>
        <v/>
      </c>
      <c r="J2144" s="36" t="e">
        <f t="shared" si="166"/>
        <v>#VALUE!</v>
      </c>
      <c r="K2144" s="36" t="e">
        <f t="shared" si="167"/>
        <v>#VALUE!</v>
      </c>
      <c r="L2144" s="36" t="str">
        <f t="shared" si="168"/>
        <v/>
      </c>
      <c r="M2144" s="36" t="str">
        <f t="shared" si="169"/>
        <v>MQ250</v>
      </c>
    </row>
    <row r="2145" spans="1:13" hidden="1" x14ac:dyDescent="0.3">
      <c r="A2145" s="3"/>
      <c r="B2145" s="3"/>
      <c r="C2145" s="3"/>
      <c r="D2145" s="3"/>
      <c r="E2145" s="3"/>
      <c r="F2145" s="12"/>
      <c r="G2145" s="12"/>
      <c r="H2145" s="3"/>
      <c r="I2145" s="36" t="str">
        <f t="shared" si="165"/>
        <v/>
      </c>
      <c r="J2145" s="36" t="e">
        <f t="shared" si="166"/>
        <v>#VALUE!</v>
      </c>
      <c r="K2145" s="36" t="e">
        <f t="shared" si="167"/>
        <v>#VALUE!</v>
      </c>
      <c r="L2145" s="36" t="str">
        <f t="shared" si="168"/>
        <v/>
      </c>
      <c r="M2145" s="36" t="str">
        <f t="shared" si="169"/>
        <v>MQ250</v>
      </c>
    </row>
    <row r="2146" spans="1:13" hidden="1" x14ac:dyDescent="0.3">
      <c r="A2146" s="3"/>
      <c r="B2146" s="3"/>
      <c r="C2146" s="3"/>
      <c r="D2146" s="3"/>
      <c r="E2146" s="3"/>
      <c r="F2146" s="12"/>
      <c r="G2146" s="12"/>
      <c r="H2146" s="3"/>
      <c r="I2146" s="36" t="str">
        <f t="shared" si="165"/>
        <v/>
      </c>
      <c r="J2146" s="36" t="e">
        <f t="shared" si="166"/>
        <v>#VALUE!</v>
      </c>
      <c r="K2146" s="36" t="e">
        <f t="shared" si="167"/>
        <v>#VALUE!</v>
      </c>
      <c r="L2146" s="36" t="str">
        <f t="shared" si="168"/>
        <v/>
      </c>
      <c r="M2146" s="36" t="str">
        <f t="shared" si="169"/>
        <v>MQ250</v>
      </c>
    </row>
    <row r="2147" spans="1:13" hidden="1" x14ac:dyDescent="0.3">
      <c r="A2147" s="3"/>
      <c r="B2147" s="3"/>
      <c r="C2147" s="3"/>
      <c r="D2147" s="3"/>
      <c r="E2147" s="3"/>
      <c r="F2147" s="12"/>
      <c r="G2147" s="12"/>
      <c r="H2147" s="3"/>
      <c r="I2147" s="36" t="str">
        <f t="shared" si="165"/>
        <v/>
      </c>
      <c r="J2147" s="36" t="e">
        <f t="shared" si="166"/>
        <v>#VALUE!</v>
      </c>
      <c r="K2147" s="36" t="e">
        <f t="shared" si="167"/>
        <v>#VALUE!</v>
      </c>
      <c r="L2147" s="36" t="str">
        <f t="shared" si="168"/>
        <v/>
      </c>
      <c r="M2147" s="36" t="str">
        <f t="shared" si="169"/>
        <v>MQ250</v>
      </c>
    </row>
    <row r="2148" spans="1:13" hidden="1" x14ac:dyDescent="0.3">
      <c r="A2148" s="3"/>
      <c r="B2148" s="3"/>
      <c r="C2148" s="3"/>
      <c r="D2148" s="3"/>
      <c r="E2148" s="3"/>
      <c r="F2148" s="35"/>
      <c r="G2148" s="35"/>
      <c r="H2148" s="3"/>
      <c r="I2148" s="36" t="str">
        <f t="shared" si="165"/>
        <v/>
      </c>
      <c r="J2148" s="36" t="e">
        <f t="shared" si="166"/>
        <v>#VALUE!</v>
      </c>
      <c r="K2148" s="36" t="e">
        <f t="shared" si="167"/>
        <v>#VALUE!</v>
      </c>
      <c r="L2148" s="36" t="str">
        <f t="shared" si="168"/>
        <v/>
      </c>
      <c r="M2148" s="36" t="str">
        <f t="shared" si="169"/>
        <v>MQ250</v>
      </c>
    </row>
    <row r="2149" spans="1:13" hidden="1" x14ac:dyDescent="0.3">
      <c r="A2149" s="3"/>
      <c r="B2149" s="3"/>
      <c r="C2149" s="3"/>
      <c r="D2149" s="3"/>
      <c r="E2149" s="3"/>
      <c r="F2149" s="35"/>
      <c r="G2149" s="35"/>
      <c r="H2149" s="3"/>
      <c r="I2149" s="36" t="str">
        <f t="shared" si="165"/>
        <v/>
      </c>
      <c r="J2149" s="36" t="e">
        <f t="shared" si="166"/>
        <v>#VALUE!</v>
      </c>
      <c r="K2149" s="36" t="e">
        <f t="shared" si="167"/>
        <v>#VALUE!</v>
      </c>
      <c r="L2149" s="36" t="str">
        <f t="shared" si="168"/>
        <v/>
      </c>
      <c r="M2149" s="36" t="str">
        <f t="shared" si="169"/>
        <v>MQ250</v>
      </c>
    </row>
    <row r="2150" spans="1:13" hidden="1" x14ac:dyDescent="0.3">
      <c r="A2150" s="3"/>
      <c r="B2150" s="3"/>
      <c r="C2150" s="3"/>
      <c r="D2150" s="3"/>
      <c r="E2150" s="3"/>
      <c r="F2150" s="12"/>
      <c r="G2150" s="12"/>
      <c r="H2150" s="3"/>
      <c r="I2150" s="36" t="str">
        <f t="shared" si="165"/>
        <v/>
      </c>
      <c r="J2150" s="36" t="e">
        <f t="shared" si="166"/>
        <v>#VALUE!</v>
      </c>
      <c r="K2150" s="36" t="e">
        <f t="shared" si="167"/>
        <v>#VALUE!</v>
      </c>
      <c r="L2150" s="36" t="str">
        <f t="shared" si="168"/>
        <v/>
      </c>
      <c r="M2150" s="36" t="str">
        <f t="shared" si="169"/>
        <v>MQ250</v>
      </c>
    </row>
    <row r="2151" spans="1:13" hidden="1" x14ac:dyDescent="0.3">
      <c r="A2151" s="3"/>
      <c r="B2151" s="3"/>
      <c r="C2151" s="3"/>
      <c r="D2151" s="3"/>
      <c r="E2151" s="3"/>
      <c r="F2151" s="12"/>
      <c r="G2151" s="12"/>
      <c r="H2151" s="3"/>
      <c r="I2151" s="36" t="str">
        <f t="shared" si="165"/>
        <v/>
      </c>
      <c r="J2151" s="36" t="e">
        <f t="shared" si="166"/>
        <v>#VALUE!</v>
      </c>
      <c r="K2151" s="36" t="e">
        <f t="shared" si="167"/>
        <v>#VALUE!</v>
      </c>
      <c r="L2151" s="36" t="str">
        <f t="shared" si="168"/>
        <v/>
      </c>
      <c r="M2151" s="36" t="str">
        <f t="shared" si="169"/>
        <v>MQ250</v>
      </c>
    </row>
    <row r="2152" spans="1:13" hidden="1" x14ac:dyDescent="0.3">
      <c r="A2152" s="3"/>
      <c r="B2152" s="3"/>
      <c r="C2152" s="3"/>
      <c r="D2152" s="3"/>
      <c r="E2152" s="3"/>
      <c r="F2152" s="12"/>
      <c r="G2152" s="12"/>
      <c r="H2152" s="3"/>
      <c r="I2152" s="36" t="str">
        <f t="shared" si="165"/>
        <v/>
      </c>
      <c r="J2152" s="36" t="e">
        <f t="shared" si="166"/>
        <v>#VALUE!</v>
      </c>
      <c r="K2152" s="36" t="e">
        <f t="shared" si="167"/>
        <v>#VALUE!</v>
      </c>
      <c r="L2152" s="36" t="str">
        <f t="shared" si="168"/>
        <v/>
      </c>
      <c r="M2152" s="36" t="str">
        <f t="shared" si="169"/>
        <v>MQ250</v>
      </c>
    </row>
    <row r="2153" spans="1:13" hidden="1" x14ac:dyDescent="0.3">
      <c r="A2153" s="3"/>
      <c r="B2153" s="3"/>
      <c r="C2153" s="3"/>
      <c r="D2153" s="3"/>
      <c r="E2153" s="3"/>
      <c r="F2153" s="12"/>
      <c r="G2153" s="12"/>
      <c r="H2153" s="3"/>
      <c r="I2153" s="36" t="str">
        <f t="shared" si="165"/>
        <v/>
      </c>
      <c r="J2153" s="36" t="e">
        <f t="shared" si="166"/>
        <v>#VALUE!</v>
      </c>
      <c r="K2153" s="36" t="e">
        <f t="shared" si="167"/>
        <v>#VALUE!</v>
      </c>
      <c r="L2153" s="36" t="str">
        <f t="shared" si="168"/>
        <v/>
      </c>
      <c r="M2153" s="36" t="str">
        <f t="shared" si="169"/>
        <v>MQ250</v>
      </c>
    </row>
    <row r="2154" spans="1:13" hidden="1" x14ac:dyDescent="0.3">
      <c r="A2154" s="3"/>
      <c r="B2154" s="3"/>
      <c r="C2154" s="3"/>
      <c r="D2154" s="3"/>
      <c r="E2154" s="3"/>
      <c r="F2154" s="12"/>
      <c r="G2154" s="12"/>
      <c r="H2154" s="3"/>
      <c r="I2154" s="36" t="str">
        <f t="shared" si="165"/>
        <v/>
      </c>
      <c r="J2154" s="36" t="e">
        <f t="shared" si="166"/>
        <v>#VALUE!</v>
      </c>
      <c r="K2154" s="36" t="e">
        <f t="shared" si="167"/>
        <v>#VALUE!</v>
      </c>
      <c r="L2154" s="36" t="str">
        <f t="shared" si="168"/>
        <v/>
      </c>
      <c r="M2154" s="36" t="str">
        <f t="shared" si="169"/>
        <v>MQ250</v>
      </c>
    </row>
    <row r="2155" spans="1:13" hidden="1" x14ac:dyDescent="0.3">
      <c r="A2155" s="3"/>
      <c r="B2155" s="3"/>
      <c r="C2155" s="3"/>
      <c r="D2155" s="3"/>
      <c r="E2155" s="3"/>
      <c r="F2155" s="12"/>
      <c r="G2155" s="12"/>
      <c r="H2155" s="3"/>
      <c r="I2155" s="36" t="str">
        <f t="shared" si="165"/>
        <v/>
      </c>
      <c r="J2155" s="36" t="e">
        <f t="shared" si="166"/>
        <v>#VALUE!</v>
      </c>
      <c r="K2155" s="36" t="e">
        <f t="shared" si="167"/>
        <v>#VALUE!</v>
      </c>
      <c r="L2155" s="36" t="str">
        <f t="shared" si="168"/>
        <v/>
      </c>
      <c r="M2155" s="36" t="str">
        <f t="shared" si="169"/>
        <v>MQ250</v>
      </c>
    </row>
    <row r="2156" spans="1:13" hidden="1" x14ac:dyDescent="0.3">
      <c r="A2156" s="3"/>
      <c r="B2156" s="3"/>
      <c r="C2156" s="3"/>
      <c r="D2156" s="3"/>
      <c r="E2156" s="3"/>
      <c r="F2156" s="35"/>
      <c r="G2156" s="35"/>
      <c r="H2156" s="3"/>
      <c r="I2156" s="36" t="str">
        <f t="shared" si="165"/>
        <v/>
      </c>
      <c r="J2156" s="36" t="e">
        <f t="shared" si="166"/>
        <v>#VALUE!</v>
      </c>
      <c r="K2156" s="36" t="e">
        <f t="shared" si="167"/>
        <v>#VALUE!</v>
      </c>
      <c r="L2156" s="36" t="str">
        <f t="shared" si="168"/>
        <v/>
      </c>
      <c r="M2156" s="36" t="str">
        <f t="shared" si="169"/>
        <v>MQ250</v>
      </c>
    </row>
    <row r="2157" spans="1:13" hidden="1" x14ac:dyDescent="0.3">
      <c r="A2157" s="3"/>
      <c r="B2157" s="3"/>
      <c r="C2157" s="3"/>
      <c r="D2157" s="3"/>
      <c r="E2157" s="3"/>
      <c r="F2157" s="35"/>
      <c r="G2157" s="35"/>
      <c r="H2157" s="3"/>
      <c r="I2157" s="36" t="str">
        <f t="shared" si="165"/>
        <v/>
      </c>
      <c r="J2157" s="36" t="e">
        <f t="shared" si="166"/>
        <v>#VALUE!</v>
      </c>
      <c r="K2157" s="36" t="e">
        <f t="shared" si="167"/>
        <v>#VALUE!</v>
      </c>
      <c r="L2157" s="36" t="str">
        <f t="shared" si="168"/>
        <v/>
      </c>
      <c r="M2157" s="36" t="str">
        <f t="shared" si="169"/>
        <v>MQ250</v>
      </c>
    </row>
    <row r="2158" spans="1:13" hidden="1" x14ac:dyDescent="0.3">
      <c r="A2158" s="3"/>
      <c r="B2158" s="3"/>
      <c r="C2158" s="3"/>
      <c r="D2158" s="3"/>
      <c r="E2158" s="3"/>
      <c r="F2158" s="12"/>
      <c r="G2158" s="12"/>
      <c r="H2158" s="3"/>
      <c r="I2158" s="36" t="str">
        <f t="shared" si="165"/>
        <v/>
      </c>
      <c r="J2158" s="36" t="e">
        <f t="shared" si="166"/>
        <v>#VALUE!</v>
      </c>
      <c r="K2158" s="36" t="e">
        <f t="shared" si="167"/>
        <v>#VALUE!</v>
      </c>
      <c r="L2158" s="36" t="str">
        <f t="shared" si="168"/>
        <v/>
      </c>
      <c r="M2158" s="36" t="str">
        <f t="shared" si="169"/>
        <v>MQ250</v>
      </c>
    </row>
    <row r="2159" spans="1:13" hidden="1" x14ac:dyDescent="0.3">
      <c r="A2159" s="3"/>
      <c r="B2159" s="3"/>
      <c r="C2159" s="3"/>
      <c r="D2159" s="3"/>
      <c r="E2159" s="3"/>
      <c r="F2159" s="12"/>
      <c r="G2159" s="12"/>
      <c r="H2159" s="3"/>
      <c r="I2159" s="36" t="str">
        <f t="shared" si="165"/>
        <v/>
      </c>
      <c r="J2159" s="36" t="e">
        <f t="shared" si="166"/>
        <v>#VALUE!</v>
      </c>
      <c r="K2159" s="36" t="e">
        <f t="shared" si="167"/>
        <v>#VALUE!</v>
      </c>
      <c r="L2159" s="36" t="str">
        <f t="shared" si="168"/>
        <v/>
      </c>
      <c r="M2159" s="36" t="str">
        <f t="shared" si="169"/>
        <v>MQ250</v>
      </c>
    </row>
    <row r="2160" spans="1:13" hidden="1" x14ac:dyDescent="0.3">
      <c r="A2160" s="3"/>
      <c r="B2160" s="3"/>
      <c r="C2160" s="3"/>
      <c r="D2160" s="3"/>
      <c r="E2160" s="3"/>
      <c r="F2160" s="35"/>
      <c r="G2160" s="35"/>
      <c r="H2160" s="3"/>
      <c r="I2160" s="36" t="str">
        <f t="shared" si="165"/>
        <v/>
      </c>
      <c r="J2160" s="36" t="e">
        <f t="shared" si="166"/>
        <v>#VALUE!</v>
      </c>
      <c r="K2160" s="36" t="e">
        <f t="shared" si="167"/>
        <v>#VALUE!</v>
      </c>
      <c r="L2160" s="36" t="str">
        <f t="shared" si="168"/>
        <v/>
      </c>
      <c r="M2160" s="36" t="str">
        <f t="shared" si="169"/>
        <v>MQ250</v>
      </c>
    </row>
    <row r="2161" spans="1:13" hidden="1" x14ac:dyDescent="0.3">
      <c r="A2161" s="3"/>
      <c r="B2161" s="3"/>
      <c r="C2161" s="3"/>
      <c r="D2161" s="3"/>
      <c r="E2161" s="3"/>
      <c r="F2161" s="35"/>
      <c r="G2161" s="35"/>
      <c r="H2161" s="3"/>
      <c r="I2161" s="36" t="str">
        <f t="shared" si="165"/>
        <v/>
      </c>
      <c r="J2161" s="36" t="e">
        <f t="shared" si="166"/>
        <v>#VALUE!</v>
      </c>
      <c r="K2161" s="36" t="e">
        <f t="shared" si="167"/>
        <v>#VALUE!</v>
      </c>
      <c r="L2161" s="36" t="str">
        <f t="shared" si="168"/>
        <v/>
      </c>
      <c r="M2161" s="36" t="str">
        <f t="shared" si="169"/>
        <v>MQ250</v>
      </c>
    </row>
    <row r="2162" spans="1:13" hidden="1" x14ac:dyDescent="0.3">
      <c r="A2162" s="3"/>
      <c r="B2162" s="3"/>
      <c r="C2162" s="3"/>
      <c r="D2162" s="3"/>
      <c r="E2162" s="3"/>
      <c r="F2162" s="12"/>
      <c r="G2162" s="12"/>
      <c r="H2162" s="3"/>
      <c r="I2162" s="36" t="str">
        <f t="shared" si="165"/>
        <v/>
      </c>
      <c r="J2162" s="36" t="e">
        <f t="shared" si="166"/>
        <v>#VALUE!</v>
      </c>
      <c r="K2162" s="36" t="e">
        <f t="shared" si="167"/>
        <v>#VALUE!</v>
      </c>
      <c r="L2162" s="36" t="str">
        <f t="shared" si="168"/>
        <v/>
      </c>
      <c r="M2162" s="36" t="str">
        <f t="shared" si="169"/>
        <v>MQ250</v>
      </c>
    </row>
    <row r="2163" spans="1:13" hidden="1" x14ac:dyDescent="0.3">
      <c r="A2163" s="3"/>
      <c r="B2163" s="3"/>
      <c r="C2163" s="3"/>
      <c r="D2163" s="3"/>
      <c r="E2163" s="3"/>
      <c r="F2163" s="12"/>
      <c r="G2163" s="12"/>
      <c r="H2163" s="3"/>
      <c r="I2163" s="36" t="str">
        <f t="shared" si="165"/>
        <v/>
      </c>
      <c r="J2163" s="36" t="e">
        <f t="shared" si="166"/>
        <v>#VALUE!</v>
      </c>
      <c r="K2163" s="36" t="e">
        <f t="shared" si="167"/>
        <v>#VALUE!</v>
      </c>
      <c r="L2163" s="36" t="str">
        <f t="shared" si="168"/>
        <v/>
      </c>
      <c r="M2163" s="36" t="str">
        <f t="shared" si="169"/>
        <v>MQ250</v>
      </c>
    </row>
    <row r="2164" spans="1:13" hidden="1" x14ac:dyDescent="0.3">
      <c r="A2164" s="3"/>
      <c r="B2164" s="3"/>
      <c r="C2164" s="3"/>
      <c r="D2164" s="3"/>
      <c r="E2164" s="3"/>
      <c r="F2164" s="12"/>
      <c r="G2164" s="12"/>
      <c r="H2164" s="3"/>
      <c r="I2164" s="36" t="str">
        <f t="shared" si="165"/>
        <v/>
      </c>
      <c r="J2164" s="36" t="e">
        <f t="shared" si="166"/>
        <v>#VALUE!</v>
      </c>
      <c r="K2164" s="36" t="e">
        <f t="shared" si="167"/>
        <v>#VALUE!</v>
      </c>
      <c r="L2164" s="36" t="str">
        <f t="shared" si="168"/>
        <v/>
      </c>
      <c r="M2164" s="36" t="str">
        <f t="shared" si="169"/>
        <v>MQ250</v>
      </c>
    </row>
    <row r="2165" spans="1:13" hidden="1" x14ac:dyDescent="0.3">
      <c r="A2165" s="3"/>
      <c r="B2165" s="3"/>
      <c r="C2165" s="3"/>
      <c r="D2165" s="3"/>
      <c r="E2165" s="3"/>
      <c r="F2165" s="12"/>
      <c r="G2165" s="12"/>
      <c r="H2165" s="3"/>
      <c r="I2165" s="36" t="str">
        <f t="shared" si="165"/>
        <v/>
      </c>
      <c r="J2165" s="36" t="e">
        <f t="shared" si="166"/>
        <v>#VALUE!</v>
      </c>
      <c r="K2165" s="36" t="e">
        <f t="shared" si="167"/>
        <v>#VALUE!</v>
      </c>
      <c r="L2165" s="36" t="str">
        <f t="shared" si="168"/>
        <v/>
      </c>
      <c r="M2165" s="36" t="str">
        <f t="shared" si="169"/>
        <v>MQ250</v>
      </c>
    </row>
    <row r="2166" spans="1:13" hidden="1" x14ac:dyDescent="0.3">
      <c r="A2166" s="3"/>
      <c r="B2166" s="3"/>
      <c r="C2166" s="3"/>
      <c r="D2166" s="3"/>
      <c r="E2166" s="3"/>
      <c r="F2166" s="12"/>
      <c r="G2166" s="12"/>
      <c r="H2166" s="3"/>
      <c r="I2166" s="36" t="str">
        <f t="shared" si="165"/>
        <v/>
      </c>
      <c r="J2166" s="36" t="e">
        <f t="shared" si="166"/>
        <v>#VALUE!</v>
      </c>
      <c r="K2166" s="36" t="e">
        <f t="shared" si="167"/>
        <v>#VALUE!</v>
      </c>
      <c r="L2166" s="36" t="str">
        <f t="shared" si="168"/>
        <v/>
      </c>
      <c r="M2166" s="36" t="str">
        <f t="shared" si="169"/>
        <v>MQ250</v>
      </c>
    </row>
    <row r="2167" spans="1:13" hidden="1" x14ac:dyDescent="0.3">
      <c r="A2167" s="3"/>
      <c r="B2167" s="3"/>
      <c r="C2167" s="3"/>
      <c r="D2167" s="3"/>
      <c r="E2167" s="3"/>
      <c r="F2167" s="35"/>
      <c r="G2167" s="35"/>
      <c r="H2167" s="3"/>
      <c r="I2167" s="36" t="str">
        <f t="shared" si="165"/>
        <v/>
      </c>
      <c r="J2167" s="36" t="e">
        <f t="shared" si="166"/>
        <v>#VALUE!</v>
      </c>
      <c r="K2167" s="36" t="e">
        <f t="shared" si="167"/>
        <v>#VALUE!</v>
      </c>
      <c r="L2167" s="36" t="str">
        <f t="shared" si="168"/>
        <v/>
      </c>
      <c r="M2167" s="36" t="str">
        <f t="shared" si="169"/>
        <v>MQ250</v>
      </c>
    </row>
    <row r="2168" spans="1:13" hidden="1" x14ac:dyDescent="0.3">
      <c r="A2168" s="3"/>
      <c r="B2168" s="3"/>
      <c r="C2168" s="3"/>
      <c r="D2168" s="3"/>
      <c r="E2168" s="3"/>
      <c r="F2168" s="12"/>
      <c r="G2168" s="12"/>
      <c r="H2168" s="3"/>
      <c r="I2168" s="36" t="str">
        <f t="shared" si="165"/>
        <v/>
      </c>
      <c r="J2168" s="36" t="e">
        <f t="shared" si="166"/>
        <v>#VALUE!</v>
      </c>
      <c r="K2168" s="36" t="e">
        <f t="shared" si="167"/>
        <v>#VALUE!</v>
      </c>
      <c r="L2168" s="36" t="str">
        <f t="shared" si="168"/>
        <v/>
      </c>
      <c r="M2168" s="36" t="str">
        <f t="shared" si="169"/>
        <v>MQ250</v>
      </c>
    </row>
    <row r="2169" spans="1:13" hidden="1" x14ac:dyDescent="0.3">
      <c r="A2169" s="3"/>
      <c r="B2169" s="3"/>
      <c r="C2169" s="3"/>
      <c r="D2169" s="3"/>
      <c r="E2169" s="3"/>
      <c r="F2169" s="12"/>
      <c r="G2169" s="12"/>
      <c r="H2169" s="3"/>
      <c r="I2169" s="36" t="str">
        <f t="shared" si="165"/>
        <v/>
      </c>
      <c r="J2169" s="36" t="e">
        <f t="shared" si="166"/>
        <v>#VALUE!</v>
      </c>
      <c r="K2169" s="36" t="e">
        <f t="shared" si="167"/>
        <v>#VALUE!</v>
      </c>
      <c r="L2169" s="36" t="str">
        <f t="shared" si="168"/>
        <v/>
      </c>
      <c r="M2169" s="36" t="str">
        <f t="shared" si="169"/>
        <v>MQ250</v>
      </c>
    </row>
    <row r="2170" spans="1:13" hidden="1" x14ac:dyDescent="0.3">
      <c r="A2170" s="3"/>
      <c r="B2170" s="3"/>
      <c r="C2170" s="3"/>
      <c r="D2170" s="3"/>
      <c r="E2170" s="3"/>
      <c r="F2170" s="12"/>
      <c r="G2170" s="12"/>
      <c r="H2170" s="3"/>
      <c r="I2170" s="36" t="str">
        <f t="shared" si="165"/>
        <v/>
      </c>
      <c r="J2170" s="36" t="e">
        <f t="shared" si="166"/>
        <v>#VALUE!</v>
      </c>
      <c r="K2170" s="36" t="e">
        <f t="shared" si="167"/>
        <v>#VALUE!</v>
      </c>
      <c r="L2170" s="36" t="str">
        <f t="shared" si="168"/>
        <v/>
      </c>
      <c r="M2170" s="36" t="str">
        <f t="shared" si="169"/>
        <v>MQ250</v>
      </c>
    </row>
    <row r="2171" spans="1:13" hidden="1" x14ac:dyDescent="0.3">
      <c r="A2171" s="3"/>
      <c r="B2171" s="3"/>
      <c r="C2171" s="3"/>
      <c r="D2171" s="3"/>
      <c r="E2171" s="3"/>
      <c r="F2171" s="12"/>
      <c r="G2171" s="12"/>
      <c r="H2171" s="3"/>
      <c r="I2171" s="36" t="str">
        <f t="shared" si="165"/>
        <v/>
      </c>
      <c r="J2171" s="36" t="e">
        <f t="shared" si="166"/>
        <v>#VALUE!</v>
      </c>
      <c r="K2171" s="36" t="e">
        <f t="shared" si="167"/>
        <v>#VALUE!</v>
      </c>
      <c r="L2171" s="36" t="str">
        <f t="shared" si="168"/>
        <v/>
      </c>
      <c r="M2171" s="36" t="str">
        <f t="shared" si="169"/>
        <v>MQ250</v>
      </c>
    </row>
    <row r="2172" spans="1:13" hidden="1" x14ac:dyDescent="0.3">
      <c r="A2172" s="3"/>
      <c r="B2172" s="3"/>
      <c r="C2172" s="3"/>
      <c r="D2172" s="3"/>
      <c r="E2172" s="3"/>
      <c r="F2172" s="12"/>
      <c r="G2172" s="12"/>
      <c r="H2172" s="3"/>
      <c r="I2172" s="36" t="str">
        <f t="shared" si="165"/>
        <v/>
      </c>
      <c r="J2172" s="36" t="e">
        <f t="shared" si="166"/>
        <v>#VALUE!</v>
      </c>
      <c r="K2172" s="36" t="e">
        <f t="shared" si="167"/>
        <v>#VALUE!</v>
      </c>
      <c r="L2172" s="36" t="str">
        <f t="shared" si="168"/>
        <v/>
      </c>
      <c r="M2172" s="36" t="str">
        <f t="shared" si="169"/>
        <v>MQ250</v>
      </c>
    </row>
    <row r="2173" spans="1:13" hidden="1" x14ac:dyDescent="0.3">
      <c r="A2173" s="3"/>
      <c r="B2173" s="3"/>
      <c r="C2173" s="3"/>
      <c r="D2173" s="3"/>
      <c r="E2173" s="3"/>
      <c r="F2173" s="12"/>
      <c r="G2173" s="12"/>
      <c r="H2173" s="3"/>
      <c r="I2173" s="36" t="str">
        <f t="shared" si="165"/>
        <v/>
      </c>
      <c r="J2173" s="36" t="e">
        <f t="shared" si="166"/>
        <v>#VALUE!</v>
      </c>
      <c r="K2173" s="36" t="e">
        <f t="shared" si="167"/>
        <v>#VALUE!</v>
      </c>
      <c r="L2173" s="36" t="str">
        <f t="shared" si="168"/>
        <v/>
      </c>
      <c r="M2173" s="36" t="str">
        <f t="shared" si="169"/>
        <v>MQ250</v>
      </c>
    </row>
    <row r="2174" spans="1:13" hidden="1" x14ac:dyDescent="0.3">
      <c r="A2174" s="3"/>
      <c r="B2174" s="3"/>
      <c r="C2174" s="3"/>
      <c r="D2174" s="3"/>
      <c r="E2174" s="3"/>
      <c r="F2174" s="12"/>
      <c r="G2174" s="12"/>
      <c r="H2174" s="3"/>
      <c r="I2174" s="36" t="str">
        <f t="shared" si="165"/>
        <v/>
      </c>
      <c r="J2174" s="36" t="e">
        <f t="shared" si="166"/>
        <v>#VALUE!</v>
      </c>
      <c r="K2174" s="36" t="e">
        <f t="shared" si="167"/>
        <v>#VALUE!</v>
      </c>
      <c r="L2174" s="36" t="str">
        <f t="shared" si="168"/>
        <v/>
      </c>
      <c r="M2174" s="36" t="str">
        <f t="shared" si="169"/>
        <v>MQ250</v>
      </c>
    </row>
    <row r="2175" spans="1:13" hidden="1" x14ac:dyDescent="0.3">
      <c r="A2175" s="3"/>
      <c r="B2175" s="3"/>
      <c r="C2175" s="3"/>
      <c r="D2175" s="3"/>
      <c r="E2175" s="3"/>
      <c r="F2175" s="12"/>
      <c r="G2175" s="12"/>
      <c r="H2175" s="3"/>
      <c r="I2175" s="36" t="str">
        <f t="shared" si="165"/>
        <v/>
      </c>
      <c r="J2175" s="36" t="e">
        <f t="shared" si="166"/>
        <v>#VALUE!</v>
      </c>
      <c r="K2175" s="36" t="e">
        <f t="shared" si="167"/>
        <v>#VALUE!</v>
      </c>
      <c r="L2175" s="36" t="str">
        <f t="shared" si="168"/>
        <v/>
      </c>
      <c r="M2175" s="36" t="str">
        <f t="shared" si="169"/>
        <v>MQ250</v>
      </c>
    </row>
    <row r="2176" spans="1:13" hidden="1" x14ac:dyDescent="0.3">
      <c r="A2176" s="3"/>
      <c r="B2176" s="3"/>
      <c r="C2176" s="3"/>
      <c r="D2176" s="3"/>
      <c r="E2176" s="3"/>
      <c r="F2176" s="12"/>
      <c r="G2176" s="12"/>
      <c r="H2176" s="3"/>
      <c r="I2176" s="36" t="str">
        <f t="shared" si="165"/>
        <v/>
      </c>
      <c r="J2176" s="36" t="e">
        <f t="shared" si="166"/>
        <v>#VALUE!</v>
      </c>
      <c r="K2176" s="36" t="e">
        <f t="shared" si="167"/>
        <v>#VALUE!</v>
      </c>
      <c r="L2176" s="36" t="str">
        <f t="shared" si="168"/>
        <v/>
      </c>
      <c r="M2176" s="36" t="str">
        <f t="shared" si="169"/>
        <v>MQ250</v>
      </c>
    </row>
    <row r="2177" spans="1:13" hidden="1" x14ac:dyDescent="0.3">
      <c r="A2177" s="3"/>
      <c r="B2177" s="3"/>
      <c r="C2177" s="3"/>
      <c r="D2177" s="3"/>
      <c r="E2177" s="3"/>
      <c r="F2177" s="12"/>
      <c r="G2177" s="12"/>
      <c r="H2177" s="3"/>
      <c r="I2177" s="36" t="str">
        <f t="shared" si="165"/>
        <v/>
      </c>
      <c r="J2177" s="36" t="e">
        <f t="shared" si="166"/>
        <v>#VALUE!</v>
      </c>
      <c r="K2177" s="36" t="e">
        <f t="shared" si="167"/>
        <v>#VALUE!</v>
      </c>
      <c r="L2177" s="36" t="str">
        <f t="shared" si="168"/>
        <v/>
      </c>
      <c r="M2177" s="36" t="str">
        <f t="shared" si="169"/>
        <v>MQ250</v>
      </c>
    </row>
    <row r="2178" spans="1:13" hidden="1" x14ac:dyDescent="0.3">
      <c r="A2178" s="3"/>
      <c r="B2178" s="3"/>
      <c r="C2178" s="3"/>
      <c r="D2178" s="3"/>
      <c r="E2178" s="3"/>
      <c r="F2178" s="12"/>
      <c r="G2178" s="12"/>
      <c r="H2178" s="3"/>
      <c r="I2178" s="36" t="str">
        <f t="shared" si="165"/>
        <v/>
      </c>
      <c r="J2178" s="36" t="e">
        <f t="shared" si="166"/>
        <v>#VALUE!</v>
      </c>
      <c r="K2178" s="36" t="e">
        <f t="shared" si="167"/>
        <v>#VALUE!</v>
      </c>
      <c r="L2178" s="36" t="str">
        <f t="shared" si="168"/>
        <v/>
      </c>
      <c r="M2178" s="36" t="str">
        <f t="shared" si="169"/>
        <v>MQ250</v>
      </c>
    </row>
    <row r="2179" spans="1:13" hidden="1" x14ac:dyDescent="0.3">
      <c r="A2179" s="3"/>
      <c r="B2179" s="3"/>
      <c r="C2179" s="3"/>
      <c r="D2179" s="3"/>
      <c r="E2179" s="3"/>
      <c r="F2179" s="12"/>
      <c r="G2179" s="12"/>
      <c r="H2179" s="3"/>
      <c r="I2179" s="36" t="str">
        <f t="shared" ref="I2179:I2242" si="170">IF(OR(LEN(B2179)=9,LEN(B2179)=5),MID(B2179,1,4),MID(B2179,1,5))</f>
        <v/>
      </c>
      <c r="J2179" s="36" t="e">
        <f t="shared" ref="J2179:J2242" si="171">IF(MID(I2179,5,1)&lt;&gt;"",MID(I2179,4,2),MID(I2179,4,1))*1</f>
        <v>#VALUE!</v>
      </c>
      <c r="K2179" s="36" t="e">
        <f t="shared" ref="K2179:K2242" si="172">+MID(B2179,1,2)*1</f>
        <v>#VALUE!</v>
      </c>
      <c r="L2179" s="36" t="str">
        <f t="shared" ref="L2179:L2242" si="173">+MID(B2179,3,1)</f>
        <v/>
      </c>
      <c r="M2179" s="36" t="str">
        <f t="shared" ref="M2179:M2242" si="174">+IF(A2179="1FO","D3",IF(A2179="1CT","D4",IF(OR(A2179="PC2",A2179="RAB"),"MQ200","MQ250")))</f>
        <v>MQ250</v>
      </c>
    </row>
    <row r="2180" spans="1:13" hidden="1" x14ac:dyDescent="0.3">
      <c r="A2180" s="3"/>
      <c r="B2180" s="3"/>
      <c r="C2180" s="3"/>
      <c r="D2180" s="3"/>
      <c r="E2180" s="3"/>
      <c r="F2180" s="12"/>
      <c r="G2180" s="12"/>
      <c r="H2180" s="3"/>
      <c r="I2180" s="36" t="str">
        <f t="shared" si="170"/>
        <v/>
      </c>
      <c r="J2180" s="36" t="e">
        <f t="shared" si="171"/>
        <v>#VALUE!</v>
      </c>
      <c r="K2180" s="36" t="e">
        <f t="shared" si="172"/>
        <v>#VALUE!</v>
      </c>
      <c r="L2180" s="36" t="str">
        <f t="shared" si="173"/>
        <v/>
      </c>
      <c r="M2180" s="36" t="str">
        <f t="shared" si="174"/>
        <v>MQ250</v>
      </c>
    </row>
    <row r="2181" spans="1:13" hidden="1" x14ac:dyDescent="0.3">
      <c r="A2181" s="3"/>
      <c r="B2181" s="3"/>
      <c r="C2181" s="3"/>
      <c r="D2181" s="3"/>
      <c r="E2181" s="3"/>
      <c r="F2181" s="12"/>
      <c r="G2181" s="12"/>
      <c r="H2181" s="3"/>
      <c r="I2181" s="36" t="str">
        <f t="shared" si="170"/>
        <v/>
      </c>
      <c r="J2181" s="36" t="e">
        <f t="shared" si="171"/>
        <v>#VALUE!</v>
      </c>
      <c r="K2181" s="36" t="e">
        <f t="shared" si="172"/>
        <v>#VALUE!</v>
      </c>
      <c r="L2181" s="36" t="str">
        <f t="shared" si="173"/>
        <v/>
      </c>
      <c r="M2181" s="36" t="str">
        <f t="shared" si="174"/>
        <v>MQ250</v>
      </c>
    </row>
    <row r="2182" spans="1:13" hidden="1" x14ac:dyDescent="0.3">
      <c r="A2182" s="3"/>
      <c r="B2182" s="3"/>
      <c r="C2182" s="3"/>
      <c r="D2182" s="3"/>
      <c r="E2182" s="3"/>
      <c r="F2182" s="12"/>
      <c r="G2182" s="12"/>
      <c r="H2182" s="3"/>
      <c r="I2182" s="36" t="str">
        <f t="shared" si="170"/>
        <v/>
      </c>
      <c r="J2182" s="36" t="e">
        <f t="shared" si="171"/>
        <v>#VALUE!</v>
      </c>
      <c r="K2182" s="36" t="e">
        <f t="shared" si="172"/>
        <v>#VALUE!</v>
      </c>
      <c r="L2182" s="36" t="str">
        <f t="shared" si="173"/>
        <v/>
      </c>
      <c r="M2182" s="36" t="str">
        <f t="shared" si="174"/>
        <v>MQ250</v>
      </c>
    </row>
    <row r="2183" spans="1:13" hidden="1" x14ac:dyDescent="0.3">
      <c r="A2183" s="3"/>
      <c r="B2183" s="3"/>
      <c r="C2183" s="3"/>
      <c r="D2183" s="3"/>
      <c r="E2183" s="3"/>
      <c r="F2183" s="12"/>
      <c r="G2183" s="12"/>
      <c r="H2183" s="3"/>
      <c r="I2183" s="36" t="str">
        <f t="shared" si="170"/>
        <v/>
      </c>
      <c r="J2183" s="36" t="e">
        <f t="shared" si="171"/>
        <v>#VALUE!</v>
      </c>
      <c r="K2183" s="36" t="e">
        <f t="shared" si="172"/>
        <v>#VALUE!</v>
      </c>
      <c r="L2183" s="36" t="str">
        <f t="shared" si="173"/>
        <v/>
      </c>
      <c r="M2183" s="36" t="str">
        <f t="shared" si="174"/>
        <v>MQ250</v>
      </c>
    </row>
    <row r="2184" spans="1:13" hidden="1" x14ac:dyDescent="0.3">
      <c r="A2184" s="3"/>
      <c r="B2184" s="3"/>
      <c r="C2184" s="3"/>
      <c r="D2184" s="3"/>
      <c r="E2184" s="3"/>
      <c r="F2184" s="35"/>
      <c r="G2184" s="35"/>
      <c r="H2184" s="3"/>
      <c r="I2184" s="36" t="str">
        <f t="shared" si="170"/>
        <v/>
      </c>
      <c r="J2184" s="36" t="e">
        <f t="shared" si="171"/>
        <v>#VALUE!</v>
      </c>
      <c r="K2184" s="36" t="e">
        <f t="shared" si="172"/>
        <v>#VALUE!</v>
      </c>
      <c r="L2184" s="36" t="str">
        <f t="shared" si="173"/>
        <v/>
      </c>
      <c r="M2184" s="36" t="str">
        <f t="shared" si="174"/>
        <v>MQ250</v>
      </c>
    </row>
    <row r="2185" spans="1:13" hidden="1" x14ac:dyDescent="0.3">
      <c r="A2185" s="3"/>
      <c r="B2185" s="3"/>
      <c r="C2185" s="3"/>
      <c r="D2185" s="3"/>
      <c r="E2185" s="3"/>
      <c r="F2185" s="35"/>
      <c r="G2185" s="35"/>
      <c r="H2185" s="3"/>
      <c r="I2185" s="36" t="str">
        <f t="shared" si="170"/>
        <v/>
      </c>
      <c r="J2185" s="36" t="e">
        <f t="shared" si="171"/>
        <v>#VALUE!</v>
      </c>
      <c r="K2185" s="36" t="e">
        <f t="shared" si="172"/>
        <v>#VALUE!</v>
      </c>
      <c r="L2185" s="36" t="str">
        <f t="shared" si="173"/>
        <v/>
      </c>
      <c r="M2185" s="36" t="str">
        <f t="shared" si="174"/>
        <v>MQ250</v>
      </c>
    </row>
    <row r="2186" spans="1:13" hidden="1" x14ac:dyDescent="0.3">
      <c r="A2186" s="3"/>
      <c r="B2186" s="3"/>
      <c r="C2186" s="3"/>
      <c r="D2186" s="3"/>
      <c r="E2186" s="3"/>
      <c r="F2186" s="12"/>
      <c r="G2186" s="12"/>
      <c r="H2186" s="3"/>
      <c r="I2186" s="36" t="str">
        <f t="shared" si="170"/>
        <v/>
      </c>
      <c r="J2186" s="36" t="e">
        <f t="shared" si="171"/>
        <v>#VALUE!</v>
      </c>
      <c r="K2186" s="36" t="e">
        <f t="shared" si="172"/>
        <v>#VALUE!</v>
      </c>
      <c r="L2186" s="36" t="str">
        <f t="shared" si="173"/>
        <v/>
      </c>
      <c r="M2186" s="36" t="str">
        <f t="shared" si="174"/>
        <v>MQ250</v>
      </c>
    </row>
    <row r="2187" spans="1:13" hidden="1" x14ac:dyDescent="0.3">
      <c r="A2187" s="3"/>
      <c r="B2187" s="3"/>
      <c r="C2187" s="3"/>
      <c r="D2187" s="3"/>
      <c r="E2187" s="3"/>
      <c r="F2187" s="35"/>
      <c r="G2187" s="35"/>
      <c r="H2187" s="3"/>
      <c r="I2187" s="36" t="str">
        <f t="shared" si="170"/>
        <v/>
      </c>
      <c r="J2187" s="36" t="e">
        <f t="shared" si="171"/>
        <v>#VALUE!</v>
      </c>
      <c r="K2187" s="36" t="e">
        <f t="shared" si="172"/>
        <v>#VALUE!</v>
      </c>
      <c r="L2187" s="36" t="str">
        <f t="shared" si="173"/>
        <v/>
      </c>
      <c r="M2187" s="36" t="str">
        <f t="shared" si="174"/>
        <v>MQ250</v>
      </c>
    </row>
    <row r="2188" spans="1:13" hidden="1" x14ac:dyDescent="0.3">
      <c r="A2188" s="3"/>
      <c r="B2188" s="3"/>
      <c r="C2188" s="3"/>
      <c r="D2188" s="3"/>
      <c r="E2188" s="3"/>
      <c r="F2188" s="35"/>
      <c r="G2188" s="35"/>
      <c r="H2188" s="3"/>
      <c r="I2188" s="36" t="str">
        <f t="shared" si="170"/>
        <v/>
      </c>
      <c r="J2188" s="36" t="e">
        <f t="shared" si="171"/>
        <v>#VALUE!</v>
      </c>
      <c r="K2188" s="36" t="e">
        <f t="shared" si="172"/>
        <v>#VALUE!</v>
      </c>
      <c r="L2188" s="36" t="str">
        <f t="shared" si="173"/>
        <v/>
      </c>
      <c r="M2188" s="36" t="str">
        <f t="shared" si="174"/>
        <v>MQ250</v>
      </c>
    </row>
    <row r="2189" spans="1:13" hidden="1" x14ac:dyDescent="0.3">
      <c r="A2189" s="3"/>
      <c r="B2189" s="3"/>
      <c r="C2189" s="3"/>
      <c r="D2189" s="3"/>
      <c r="E2189" s="3"/>
      <c r="F2189" s="35"/>
      <c r="G2189" s="35"/>
      <c r="H2189" s="3"/>
      <c r="I2189" s="36" t="str">
        <f t="shared" si="170"/>
        <v/>
      </c>
      <c r="J2189" s="36" t="e">
        <f t="shared" si="171"/>
        <v>#VALUE!</v>
      </c>
      <c r="K2189" s="36" t="e">
        <f t="shared" si="172"/>
        <v>#VALUE!</v>
      </c>
      <c r="L2189" s="36" t="str">
        <f t="shared" si="173"/>
        <v/>
      </c>
      <c r="M2189" s="36" t="str">
        <f t="shared" si="174"/>
        <v>MQ250</v>
      </c>
    </row>
    <row r="2190" spans="1:13" hidden="1" x14ac:dyDescent="0.3">
      <c r="A2190" s="3"/>
      <c r="B2190" s="3"/>
      <c r="C2190" s="3"/>
      <c r="D2190" s="3"/>
      <c r="E2190" s="3"/>
      <c r="F2190" s="35"/>
      <c r="G2190" s="35"/>
      <c r="H2190" s="3"/>
      <c r="I2190" s="36" t="str">
        <f t="shared" si="170"/>
        <v/>
      </c>
      <c r="J2190" s="36" t="e">
        <f t="shared" si="171"/>
        <v>#VALUE!</v>
      </c>
      <c r="K2190" s="36" t="e">
        <f t="shared" si="172"/>
        <v>#VALUE!</v>
      </c>
      <c r="L2190" s="36" t="str">
        <f t="shared" si="173"/>
        <v/>
      </c>
      <c r="M2190" s="36" t="str">
        <f t="shared" si="174"/>
        <v>MQ250</v>
      </c>
    </row>
    <row r="2191" spans="1:13" hidden="1" x14ac:dyDescent="0.3">
      <c r="A2191" s="3"/>
      <c r="B2191" s="3"/>
      <c r="C2191" s="3"/>
      <c r="D2191" s="3"/>
      <c r="E2191" s="3"/>
      <c r="F2191" s="12"/>
      <c r="G2191" s="12"/>
      <c r="H2191" s="3"/>
      <c r="I2191" s="36" t="str">
        <f t="shared" si="170"/>
        <v/>
      </c>
      <c r="J2191" s="36" t="e">
        <f t="shared" si="171"/>
        <v>#VALUE!</v>
      </c>
      <c r="K2191" s="36" t="e">
        <f t="shared" si="172"/>
        <v>#VALUE!</v>
      </c>
      <c r="L2191" s="36" t="str">
        <f t="shared" si="173"/>
        <v/>
      </c>
      <c r="M2191" s="36" t="str">
        <f t="shared" si="174"/>
        <v>MQ250</v>
      </c>
    </row>
    <row r="2192" spans="1:13" hidden="1" x14ac:dyDescent="0.3">
      <c r="A2192" s="3"/>
      <c r="B2192" s="3"/>
      <c r="C2192" s="3"/>
      <c r="D2192" s="3"/>
      <c r="E2192" s="3"/>
      <c r="F2192" s="12"/>
      <c r="G2192" s="12"/>
      <c r="H2192" s="3"/>
      <c r="I2192" s="36" t="str">
        <f t="shared" si="170"/>
        <v/>
      </c>
      <c r="J2192" s="36" t="e">
        <f t="shared" si="171"/>
        <v>#VALUE!</v>
      </c>
      <c r="K2192" s="36" t="e">
        <f t="shared" si="172"/>
        <v>#VALUE!</v>
      </c>
      <c r="L2192" s="36" t="str">
        <f t="shared" si="173"/>
        <v/>
      </c>
      <c r="M2192" s="36" t="str">
        <f t="shared" si="174"/>
        <v>MQ250</v>
      </c>
    </row>
    <row r="2193" spans="1:13" hidden="1" x14ac:dyDescent="0.3">
      <c r="A2193" s="3"/>
      <c r="B2193" s="3"/>
      <c r="C2193" s="3"/>
      <c r="D2193" s="3"/>
      <c r="E2193" s="3"/>
      <c r="F2193" s="12"/>
      <c r="G2193" s="12"/>
      <c r="H2193" s="3"/>
      <c r="I2193" s="36" t="str">
        <f t="shared" si="170"/>
        <v/>
      </c>
      <c r="J2193" s="36" t="e">
        <f t="shared" si="171"/>
        <v>#VALUE!</v>
      </c>
      <c r="K2193" s="36" t="e">
        <f t="shared" si="172"/>
        <v>#VALUE!</v>
      </c>
      <c r="L2193" s="36" t="str">
        <f t="shared" si="173"/>
        <v/>
      </c>
      <c r="M2193" s="36" t="str">
        <f t="shared" si="174"/>
        <v>MQ250</v>
      </c>
    </row>
    <row r="2194" spans="1:13" hidden="1" x14ac:dyDescent="0.3">
      <c r="A2194" s="3"/>
      <c r="B2194" s="3"/>
      <c r="C2194" s="3"/>
      <c r="D2194" s="3"/>
      <c r="E2194" s="3"/>
      <c r="F2194" s="12"/>
      <c r="G2194" s="12"/>
      <c r="H2194" s="3"/>
      <c r="I2194" s="36" t="str">
        <f t="shared" si="170"/>
        <v/>
      </c>
      <c r="J2194" s="36" t="e">
        <f t="shared" si="171"/>
        <v>#VALUE!</v>
      </c>
      <c r="K2194" s="36" t="e">
        <f t="shared" si="172"/>
        <v>#VALUE!</v>
      </c>
      <c r="L2194" s="36" t="str">
        <f t="shared" si="173"/>
        <v/>
      </c>
      <c r="M2194" s="36" t="str">
        <f t="shared" si="174"/>
        <v>MQ250</v>
      </c>
    </row>
    <row r="2195" spans="1:13" hidden="1" x14ac:dyDescent="0.3">
      <c r="A2195" s="3"/>
      <c r="B2195" s="3"/>
      <c r="C2195" s="3"/>
      <c r="D2195" s="3"/>
      <c r="E2195" s="3"/>
      <c r="F2195" s="12"/>
      <c r="G2195" s="12"/>
      <c r="H2195" s="3"/>
      <c r="I2195" s="36" t="str">
        <f t="shared" si="170"/>
        <v/>
      </c>
      <c r="J2195" s="36" t="e">
        <f t="shared" si="171"/>
        <v>#VALUE!</v>
      </c>
      <c r="K2195" s="36" t="e">
        <f t="shared" si="172"/>
        <v>#VALUE!</v>
      </c>
      <c r="L2195" s="36" t="str">
        <f t="shared" si="173"/>
        <v/>
      </c>
      <c r="M2195" s="36" t="str">
        <f t="shared" si="174"/>
        <v>MQ250</v>
      </c>
    </row>
    <row r="2196" spans="1:13" hidden="1" x14ac:dyDescent="0.3">
      <c r="A2196" s="3"/>
      <c r="B2196" s="3"/>
      <c r="C2196" s="3"/>
      <c r="D2196" s="3"/>
      <c r="E2196" s="3"/>
      <c r="F2196" s="12"/>
      <c r="G2196" s="12"/>
      <c r="H2196" s="3"/>
      <c r="I2196" s="36" t="str">
        <f t="shared" si="170"/>
        <v/>
      </c>
      <c r="J2196" s="36" t="e">
        <f t="shared" si="171"/>
        <v>#VALUE!</v>
      </c>
      <c r="K2196" s="36" t="e">
        <f t="shared" si="172"/>
        <v>#VALUE!</v>
      </c>
      <c r="L2196" s="36" t="str">
        <f t="shared" si="173"/>
        <v/>
      </c>
      <c r="M2196" s="36" t="str">
        <f t="shared" si="174"/>
        <v>MQ250</v>
      </c>
    </row>
    <row r="2197" spans="1:13" hidden="1" x14ac:dyDescent="0.3">
      <c r="A2197" s="3"/>
      <c r="B2197" s="3"/>
      <c r="C2197" s="3"/>
      <c r="D2197" s="3"/>
      <c r="E2197" s="3"/>
      <c r="F2197" s="12"/>
      <c r="G2197" s="12"/>
      <c r="H2197" s="3"/>
      <c r="I2197" s="36" t="str">
        <f t="shared" si="170"/>
        <v/>
      </c>
      <c r="J2197" s="36" t="e">
        <f t="shared" si="171"/>
        <v>#VALUE!</v>
      </c>
      <c r="K2197" s="36" t="e">
        <f t="shared" si="172"/>
        <v>#VALUE!</v>
      </c>
      <c r="L2197" s="36" t="str">
        <f t="shared" si="173"/>
        <v/>
      </c>
      <c r="M2197" s="36" t="str">
        <f t="shared" si="174"/>
        <v>MQ250</v>
      </c>
    </row>
    <row r="2198" spans="1:13" hidden="1" x14ac:dyDescent="0.3">
      <c r="A2198" s="3"/>
      <c r="B2198" s="3"/>
      <c r="C2198" s="3"/>
      <c r="D2198" s="3"/>
      <c r="E2198" s="3"/>
      <c r="F2198" s="35"/>
      <c r="G2198" s="35"/>
      <c r="H2198" s="3"/>
      <c r="I2198" s="36" t="str">
        <f t="shared" si="170"/>
        <v/>
      </c>
      <c r="J2198" s="36" t="e">
        <f t="shared" si="171"/>
        <v>#VALUE!</v>
      </c>
      <c r="K2198" s="36" t="e">
        <f t="shared" si="172"/>
        <v>#VALUE!</v>
      </c>
      <c r="L2198" s="36" t="str">
        <f t="shared" si="173"/>
        <v/>
      </c>
      <c r="M2198" s="36" t="str">
        <f t="shared" si="174"/>
        <v>MQ250</v>
      </c>
    </row>
    <row r="2199" spans="1:13" hidden="1" x14ac:dyDescent="0.3">
      <c r="A2199" s="3"/>
      <c r="B2199" s="3"/>
      <c r="C2199" s="3"/>
      <c r="D2199" s="3"/>
      <c r="E2199" s="3"/>
      <c r="F2199" s="35"/>
      <c r="G2199" s="35"/>
      <c r="H2199" s="3"/>
      <c r="I2199" s="36" t="str">
        <f t="shared" si="170"/>
        <v/>
      </c>
      <c r="J2199" s="36" t="e">
        <f t="shared" si="171"/>
        <v>#VALUE!</v>
      </c>
      <c r="K2199" s="36" t="e">
        <f t="shared" si="172"/>
        <v>#VALUE!</v>
      </c>
      <c r="L2199" s="36" t="str">
        <f t="shared" si="173"/>
        <v/>
      </c>
      <c r="M2199" s="36" t="str">
        <f t="shared" si="174"/>
        <v>MQ250</v>
      </c>
    </row>
    <row r="2200" spans="1:13" hidden="1" x14ac:dyDescent="0.3">
      <c r="A2200" s="3"/>
      <c r="B2200" s="3"/>
      <c r="C2200" s="3"/>
      <c r="D2200" s="3"/>
      <c r="E2200" s="3"/>
      <c r="F2200" s="35"/>
      <c r="G2200" s="35"/>
      <c r="H2200" s="3"/>
      <c r="I2200" s="36" t="str">
        <f t="shared" si="170"/>
        <v/>
      </c>
      <c r="J2200" s="36" t="e">
        <f t="shared" si="171"/>
        <v>#VALUE!</v>
      </c>
      <c r="K2200" s="36" t="e">
        <f t="shared" si="172"/>
        <v>#VALUE!</v>
      </c>
      <c r="L2200" s="36" t="str">
        <f t="shared" si="173"/>
        <v/>
      </c>
      <c r="M2200" s="36" t="str">
        <f t="shared" si="174"/>
        <v>MQ250</v>
      </c>
    </row>
    <row r="2201" spans="1:13" hidden="1" x14ac:dyDescent="0.3">
      <c r="A2201" s="3"/>
      <c r="B2201" s="3"/>
      <c r="C2201" s="3"/>
      <c r="D2201" s="3"/>
      <c r="E2201" s="3"/>
      <c r="F2201" s="35"/>
      <c r="G2201" s="35"/>
      <c r="H2201" s="3"/>
      <c r="I2201" s="36" t="str">
        <f t="shared" si="170"/>
        <v/>
      </c>
      <c r="J2201" s="36" t="e">
        <f t="shared" si="171"/>
        <v>#VALUE!</v>
      </c>
      <c r="K2201" s="36" t="e">
        <f t="shared" si="172"/>
        <v>#VALUE!</v>
      </c>
      <c r="L2201" s="36" t="str">
        <f t="shared" si="173"/>
        <v/>
      </c>
      <c r="M2201" s="36" t="str">
        <f t="shared" si="174"/>
        <v>MQ250</v>
      </c>
    </row>
    <row r="2202" spans="1:13" hidden="1" x14ac:dyDescent="0.3">
      <c r="A2202" s="3"/>
      <c r="B2202" s="3"/>
      <c r="C2202" s="3"/>
      <c r="D2202" s="3"/>
      <c r="E2202" s="3"/>
      <c r="F2202" s="12"/>
      <c r="G2202" s="12"/>
      <c r="H2202" s="3"/>
      <c r="I2202" s="36" t="str">
        <f t="shared" si="170"/>
        <v/>
      </c>
      <c r="J2202" s="36" t="e">
        <f t="shared" si="171"/>
        <v>#VALUE!</v>
      </c>
      <c r="K2202" s="36" t="e">
        <f t="shared" si="172"/>
        <v>#VALUE!</v>
      </c>
      <c r="L2202" s="36" t="str">
        <f t="shared" si="173"/>
        <v/>
      </c>
      <c r="M2202" s="36" t="str">
        <f t="shared" si="174"/>
        <v>MQ250</v>
      </c>
    </row>
    <row r="2203" spans="1:13" hidden="1" x14ac:dyDescent="0.3">
      <c r="A2203" s="3"/>
      <c r="B2203" s="3"/>
      <c r="C2203" s="3"/>
      <c r="D2203" s="3"/>
      <c r="E2203" s="3"/>
      <c r="F2203" s="12"/>
      <c r="G2203" s="12"/>
      <c r="H2203" s="3"/>
      <c r="I2203" s="36" t="str">
        <f t="shared" si="170"/>
        <v/>
      </c>
      <c r="J2203" s="36" t="e">
        <f t="shared" si="171"/>
        <v>#VALUE!</v>
      </c>
      <c r="K2203" s="36" t="e">
        <f t="shared" si="172"/>
        <v>#VALUE!</v>
      </c>
      <c r="L2203" s="36" t="str">
        <f t="shared" si="173"/>
        <v/>
      </c>
      <c r="M2203" s="36" t="str">
        <f t="shared" si="174"/>
        <v>MQ250</v>
      </c>
    </row>
    <row r="2204" spans="1:13" hidden="1" x14ac:dyDescent="0.3">
      <c r="A2204" s="3"/>
      <c r="B2204" s="3"/>
      <c r="C2204" s="3"/>
      <c r="D2204" s="3"/>
      <c r="E2204" s="3"/>
      <c r="F2204" s="12"/>
      <c r="G2204" s="12"/>
      <c r="H2204" s="3"/>
      <c r="I2204" s="36" t="str">
        <f t="shared" si="170"/>
        <v/>
      </c>
      <c r="J2204" s="36" t="e">
        <f t="shared" si="171"/>
        <v>#VALUE!</v>
      </c>
      <c r="K2204" s="36" t="e">
        <f t="shared" si="172"/>
        <v>#VALUE!</v>
      </c>
      <c r="L2204" s="36" t="str">
        <f t="shared" si="173"/>
        <v/>
      </c>
      <c r="M2204" s="36" t="str">
        <f t="shared" si="174"/>
        <v>MQ250</v>
      </c>
    </row>
    <row r="2205" spans="1:13" hidden="1" x14ac:dyDescent="0.3">
      <c r="A2205" s="3"/>
      <c r="B2205" s="3"/>
      <c r="C2205" s="3"/>
      <c r="D2205" s="3"/>
      <c r="E2205" s="3"/>
      <c r="F2205" s="12"/>
      <c r="G2205" s="12"/>
      <c r="H2205" s="3"/>
      <c r="I2205" s="36" t="str">
        <f t="shared" si="170"/>
        <v/>
      </c>
      <c r="J2205" s="36" t="e">
        <f t="shared" si="171"/>
        <v>#VALUE!</v>
      </c>
      <c r="K2205" s="36" t="e">
        <f t="shared" si="172"/>
        <v>#VALUE!</v>
      </c>
      <c r="L2205" s="36" t="str">
        <f t="shared" si="173"/>
        <v/>
      </c>
      <c r="M2205" s="36" t="str">
        <f t="shared" si="174"/>
        <v>MQ250</v>
      </c>
    </row>
    <row r="2206" spans="1:13" hidden="1" x14ac:dyDescent="0.3">
      <c r="A2206" s="3"/>
      <c r="B2206" s="3"/>
      <c r="C2206" s="3"/>
      <c r="D2206" s="3"/>
      <c r="E2206" s="3"/>
      <c r="F2206" s="12"/>
      <c r="G2206" s="12"/>
      <c r="H2206" s="3"/>
      <c r="I2206" s="36" t="str">
        <f t="shared" si="170"/>
        <v/>
      </c>
      <c r="J2206" s="36" t="e">
        <f t="shared" si="171"/>
        <v>#VALUE!</v>
      </c>
      <c r="K2206" s="36" t="e">
        <f t="shared" si="172"/>
        <v>#VALUE!</v>
      </c>
      <c r="L2206" s="36" t="str">
        <f t="shared" si="173"/>
        <v/>
      </c>
      <c r="M2206" s="36" t="str">
        <f t="shared" si="174"/>
        <v>MQ250</v>
      </c>
    </row>
    <row r="2207" spans="1:13" hidden="1" x14ac:dyDescent="0.3">
      <c r="A2207" s="3"/>
      <c r="B2207" s="3"/>
      <c r="C2207" s="3"/>
      <c r="D2207" s="3"/>
      <c r="E2207" s="3"/>
      <c r="F2207" s="12"/>
      <c r="G2207" s="12"/>
      <c r="H2207" s="3"/>
      <c r="I2207" s="36" t="str">
        <f t="shared" si="170"/>
        <v/>
      </c>
      <c r="J2207" s="36" t="e">
        <f t="shared" si="171"/>
        <v>#VALUE!</v>
      </c>
      <c r="K2207" s="36" t="e">
        <f t="shared" si="172"/>
        <v>#VALUE!</v>
      </c>
      <c r="L2207" s="36" t="str">
        <f t="shared" si="173"/>
        <v/>
      </c>
      <c r="M2207" s="36" t="str">
        <f t="shared" si="174"/>
        <v>MQ250</v>
      </c>
    </row>
    <row r="2208" spans="1:13" hidden="1" x14ac:dyDescent="0.3">
      <c r="A2208" s="3"/>
      <c r="B2208" s="3"/>
      <c r="C2208" s="3"/>
      <c r="D2208" s="3"/>
      <c r="E2208" s="3"/>
      <c r="F2208" s="12"/>
      <c r="G2208" s="12"/>
      <c r="H2208" s="3"/>
      <c r="I2208" s="36" t="str">
        <f t="shared" si="170"/>
        <v/>
      </c>
      <c r="J2208" s="36" t="e">
        <f t="shared" si="171"/>
        <v>#VALUE!</v>
      </c>
      <c r="K2208" s="36" t="e">
        <f t="shared" si="172"/>
        <v>#VALUE!</v>
      </c>
      <c r="L2208" s="36" t="str">
        <f t="shared" si="173"/>
        <v/>
      </c>
      <c r="M2208" s="36" t="str">
        <f t="shared" si="174"/>
        <v>MQ250</v>
      </c>
    </row>
    <row r="2209" spans="1:13" hidden="1" x14ac:dyDescent="0.3">
      <c r="A2209" s="3"/>
      <c r="B2209" s="3"/>
      <c r="C2209" s="3"/>
      <c r="D2209" s="3"/>
      <c r="E2209" s="3"/>
      <c r="F2209" s="12"/>
      <c r="G2209" s="12"/>
      <c r="H2209" s="3"/>
      <c r="I2209" s="36" t="str">
        <f t="shared" si="170"/>
        <v/>
      </c>
      <c r="J2209" s="36" t="e">
        <f t="shared" si="171"/>
        <v>#VALUE!</v>
      </c>
      <c r="K2209" s="36" t="e">
        <f t="shared" si="172"/>
        <v>#VALUE!</v>
      </c>
      <c r="L2209" s="36" t="str">
        <f t="shared" si="173"/>
        <v/>
      </c>
      <c r="M2209" s="36" t="str">
        <f t="shared" si="174"/>
        <v>MQ250</v>
      </c>
    </row>
    <row r="2210" spans="1:13" hidden="1" x14ac:dyDescent="0.3">
      <c r="A2210" s="3"/>
      <c r="B2210" s="3"/>
      <c r="C2210" s="3"/>
      <c r="D2210" s="3"/>
      <c r="E2210" s="3"/>
      <c r="F2210" s="12"/>
      <c r="G2210" s="12"/>
      <c r="H2210" s="3"/>
      <c r="I2210" s="36" t="str">
        <f t="shared" si="170"/>
        <v/>
      </c>
      <c r="J2210" s="36" t="e">
        <f t="shared" si="171"/>
        <v>#VALUE!</v>
      </c>
      <c r="K2210" s="36" t="e">
        <f t="shared" si="172"/>
        <v>#VALUE!</v>
      </c>
      <c r="L2210" s="36" t="str">
        <f t="shared" si="173"/>
        <v/>
      </c>
      <c r="M2210" s="36" t="str">
        <f t="shared" si="174"/>
        <v>MQ250</v>
      </c>
    </row>
    <row r="2211" spans="1:13" hidden="1" x14ac:dyDescent="0.3">
      <c r="A2211" s="3"/>
      <c r="B2211" s="3"/>
      <c r="C2211" s="3"/>
      <c r="D2211" s="3"/>
      <c r="E2211" s="3"/>
      <c r="F2211" s="12"/>
      <c r="G2211" s="12"/>
      <c r="H2211" s="3"/>
      <c r="I2211" s="36" t="str">
        <f t="shared" si="170"/>
        <v/>
      </c>
      <c r="J2211" s="36" t="e">
        <f t="shared" si="171"/>
        <v>#VALUE!</v>
      </c>
      <c r="K2211" s="36" t="e">
        <f t="shared" si="172"/>
        <v>#VALUE!</v>
      </c>
      <c r="L2211" s="36" t="str">
        <f t="shared" si="173"/>
        <v/>
      </c>
      <c r="M2211" s="36" t="str">
        <f t="shared" si="174"/>
        <v>MQ250</v>
      </c>
    </row>
    <row r="2212" spans="1:13" hidden="1" x14ac:dyDescent="0.3">
      <c r="A2212" s="3"/>
      <c r="B2212" s="3"/>
      <c r="C2212" s="3"/>
      <c r="D2212" s="3"/>
      <c r="E2212" s="3"/>
      <c r="F2212" s="12"/>
      <c r="G2212" s="12"/>
      <c r="H2212" s="3"/>
      <c r="I2212" s="36" t="str">
        <f t="shared" si="170"/>
        <v/>
      </c>
      <c r="J2212" s="36" t="e">
        <f t="shared" si="171"/>
        <v>#VALUE!</v>
      </c>
      <c r="K2212" s="36" t="e">
        <f t="shared" si="172"/>
        <v>#VALUE!</v>
      </c>
      <c r="L2212" s="36" t="str">
        <f t="shared" si="173"/>
        <v/>
      </c>
      <c r="M2212" s="36" t="str">
        <f t="shared" si="174"/>
        <v>MQ250</v>
      </c>
    </row>
    <row r="2213" spans="1:13" hidden="1" x14ac:dyDescent="0.3">
      <c r="A2213" s="3"/>
      <c r="B2213" s="3"/>
      <c r="C2213" s="3"/>
      <c r="D2213" s="3"/>
      <c r="E2213" s="3"/>
      <c r="F2213" s="12"/>
      <c r="G2213" s="12"/>
      <c r="H2213" s="3"/>
      <c r="I2213" s="36" t="str">
        <f t="shared" si="170"/>
        <v/>
      </c>
      <c r="J2213" s="36" t="e">
        <f t="shared" si="171"/>
        <v>#VALUE!</v>
      </c>
      <c r="K2213" s="36" t="e">
        <f t="shared" si="172"/>
        <v>#VALUE!</v>
      </c>
      <c r="L2213" s="36" t="str">
        <f t="shared" si="173"/>
        <v/>
      </c>
      <c r="M2213" s="36" t="str">
        <f t="shared" si="174"/>
        <v>MQ250</v>
      </c>
    </row>
    <row r="2214" spans="1:13" hidden="1" x14ac:dyDescent="0.3">
      <c r="A2214" s="3"/>
      <c r="B2214" s="3"/>
      <c r="C2214" s="3"/>
      <c r="D2214" s="3"/>
      <c r="E2214" s="3"/>
      <c r="F2214" s="12"/>
      <c r="G2214" s="12"/>
      <c r="H2214" s="3"/>
      <c r="I2214" s="36" t="str">
        <f t="shared" si="170"/>
        <v/>
      </c>
      <c r="J2214" s="36" t="e">
        <f t="shared" si="171"/>
        <v>#VALUE!</v>
      </c>
      <c r="K2214" s="36" t="e">
        <f t="shared" si="172"/>
        <v>#VALUE!</v>
      </c>
      <c r="L2214" s="36" t="str">
        <f t="shared" si="173"/>
        <v/>
      </c>
      <c r="M2214" s="36" t="str">
        <f t="shared" si="174"/>
        <v>MQ250</v>
      </c>
    </row>
    <row r="2215" spans="1:13" hidden="1" x14ac:dyDescent="0.3">
      <c r="A2215" s="3"/>
      <c r="B2215" s="3"/>
      <c r="C2215" s="3"/>
      <c r="D2215" s="3"/>
      <c r="E2215" s="3"/>
      <c r="F2215" s="12"/>
      <c r="G2215" s="12"/>
      <c r="H2215" s="3"/>
      <c r="I2215" s="36" t="str">
        <f t="shared" si="170"/>
        <v/>
      </c>
      <c r="J2215" s="36" t="e">
        <f t="shared" si="171"/>
        <v>#VALUE!</v>
      </c>
      <c r="K2215" s="36" t="e">
        <f t="shared" si="172"/>
        <v>#VALUE!</v>
      </c>
      <c r="L2215" s="36" t="str">
        <f t="shared" si="173"/>
        <v/>
      </c>
      <c r="M2215" s="36" t="str">
        <f t="shared" si="174"/>
        <v>MQ250</v>
      </c>
    </row>
    <row r="2216" spans="1:13" hidden="1" x14ac:dyDescent="0.3">
      <c r="A2216" s="3"/>
      <c r="B2216" s="3"/>
      <c r="C2216" s="3"/>
      <c r="D2216" s="3"/>
      <c r="E2216" s="3"/>
      <c r="F2216" s="12"/>
      <c r="G2216" s="12"/>
      <c r="H2216" s="3"/>
      <c r="I2216" s="36" t="str">
        <f t="shared" si="170"/>
        <v/>
      </c>
      <c r="J2216" s="36" t="e">
        <f t="shared" si="171"/>
        <v>#VALUE!</v>
      </c>
      <c r="K2216" s="36" t="e">
        <f t="shared" si="172"/>
        <v>#VALUE!</v>
      </c>
      <c r="L2216" s="36" t="str">
        <f t="shared" si="173"/>
        <v/>
      </c>
      <c r="M2216" s="36" t="str">
        <f t="shared" si="174"/>
        <v>MQ250</v>
      </c>
    </row>
    <row r="2217" spans="1:13" hidden="1" x14ac:dyDescent="0.3">
      <c r="A2217" s="3"/>
      <c r="B2217" s="3"/>
      <c r="C2217" s="3"/>
      <c r="D2217" s="3"/>
      <c r="E2217" s="3"/>
      <c r="F2217" s="12"/>
      <c r="G2217" s="12"/>
      <c r="H2217" s="3"/>
      <c r="I2217" s="36" t="str">
        <f t="shared" si="170"/>
        <v/>
      </c>
      <c r="J2217" s="36" t="e">
        <f t="shared" si="171"/>
        <v>#VALUE!</v>
      </c>
      <c r="K2217" s="36" t="e">
        <f t="shared" si="172"/>
        <v>#VALUE!</v>
      </c>
      <c r="L2217" s="36" t="str">
        <f t="shared" si="173"/>
        <v/>
      </c>
      <c r="M2217" s="36" t="str">
        <f t="shared" si="174"/>
        <v>MQ250</v>
      </c>
    </row>
    <row r="2218" spans="1:13" hidden="1" x14ac:dyDescent="0.3">
      <c r="A2218" s="3"/>
      <c r="B2218" s="3"/>
      <c r="C2218" s="3"/>
      <c r="D2218" s="3"/>
      <c r="E2218" s="3"/>
      <c r="F2218" s="12"/>
      <c r="G2218" s="12"/>
      <c r="H2218" s="3"/>
      <c r="I2218" s="36" t="str">
        <f t="shared" si="170"/>
        <v/>
      </c>
      <c r="J2218" s="36" t="e">
        <f t="shared" si="171"/>
        <v>#VALUE!</v>
      </c>
      <c r="K2218" s="36" t="e">
        <f t="shared" si="172"/>
        <v>#VALUE!</v>
      </c>
      <c r="L2218" s="36" t="str">
        <f t="shared" si="173"/>
        <v/>
      </c>
      <c r="M2218" s="36" t="str">
        <f t="shared" si="174"/>
        <v>MQ250</v>
      </c>
    </row>
    <row r="2219" spans="1:13" hidden="1" x14ac:dyDescent="0.3">
      <c r="A2219" s="3"/>
      <c r="B2219" s="3"/>
      <c r="C2219" s="3"/>
      <c r="D2219" s="3"/>
      <c r="E2219" s="3"/>
      <c r="F2219" s="12"/>
      <c r="G2219" s="12"/>
      <c r="H2219" s="3"/>
      <c r="I2219" s="36" t="str">
        <f t="shared" si="170"/>
        <v/>
      </c>
      <c r="J2219" s="36" t="e">
        <f t="shared" si="171"/>
        <v>#VALUE!</v>
      </c>
      <c r="K2219" s="36" t="e">
        <f t="shared" si="172"/>
        <v>#VALUE!</v>
      </c>
      <c r="L2219" s="36" t="str">
        <f t="shared" si="173"/>
        <v/>
      </c>
      <c r="M2219" s="36" t="str">
        <f t="shared" si="174"/>
        <v>MQ250</v>
      </c>
    </row>
    <row r="2220" spans="1:13" hidden="1" x14ac:dyDescent="0.3">
      <c r="A2220" s="3"/>
      <c r="B2220" s="3"/>
      <c r="C2220" s="3"/>
      <c r="D2220" s="3"/>
      <c r="E2220" s="3"/>
      <c r="F2220" s="12"/>
      <c r="G2220" s="12"/>
      <c r="H2220" s="3"/>
      <c r="I2220" s="36" t="str">
        <f t="shared" si="170"/>
        <v/>
      </c>
      <c r="J2220" s="36" t="e">
        <f t="shared" si="171"/>
        <v>#VALUE!</v>
      </c>
      <c r="K2220" s="36" t="e">
        <f t="shared" si="172"/>
        <v>#VALUE!</v>
      </c>
      <c r="L2220" s="36" t="str">
        <f t="shared" si="173"/>
        <v/>
      </c>
      <c r="M2220" s="36" t="str">
        <f t="shared" si="174"/>
        <v>MQ250</v>
      </c>
    </row>
    <row r="2221" spans="1:13" hidden="1" x14ac:dyDescent="0.3">
      <c r="A2221" s="3"/>
      <c r="B2221" s="3"/>
      <c r="C2221" s="3"/>
      <c r="D2221" s="3"/>
      <c r="E2221" s="3"/>
      <c r="F2221" s="12"/>
      <c r="G2221" s="12"/>
      <c r="H2221" s="3"/>
      <c r="I2221" s="36" t="str">
        <f t="shared" si="170"/>
        <v/>
      </c>
      <c r="J2221" s="36" t="e">
        <f t="shared" si="171"/>
        <v>#VALUE!</v>
      </c>
      <c r="K2221" s="36" t="e">
        <f t="shared" si="172"/>
        <v>#VALUE!</v>
      </c>
      <c r="L2221" s="36" t="str">
        <f t="shared" si="173"/>
        <v/>
      </c>
      <c r="M2221" s="36" t="str">
        <f t="shared" si="174"/>
        <v>MQ250</v>
      </c>
    </row>
    <row r="2222" spans="1:13" hidden="1" x14ac:dyDescent="0.3">
      <c r="A2222" s="3"/>
      <c r="B2222" s="3"/>
      <c r="C2222" s="3"/>
      <c r="D2222" s="3"/>
      <c r="E2222" s="3"/>
      <c r="F2222" s="12"/>
      <c r="G2222" s="12"/>
      <c r="H2222" s="3"/>
      <c r="I2222" s="36" t="str">
        <f t="shared" si="170"/>
        <v/>
      </c>
      <c r="J2222" s="36" t="e">
        <f t="shared" si="171"/>
        <v>#VALUE!</v>
      </c>
      <c r="K2222" s="36" t="e">
        <f t="shared" si="172"/>
        <v>#VALUE!</v>
      </c>
      <c r="L2222" s="36" t="str">
        <f t="shared" si="173"/>
        <v/>
      </c>
      <c r="M2222" s="36" t="str">
        <f t="shared" si="174"/>
        <v>MQ250</v>
      </c>
    </row>
    <row r="2223" spans="1:13" hidden="1" x14ac:dyDescent="0.3">
      <c r="A2223" s="3"/>
      <c r="B2223" s="3"/>
      <c r="C2223" s="3"/>
      <c r="D2223" s="3"/>
      <c r="E2223" s="3"/>
      <c r="F2223" s="12"/>
      <c r="G2223" s="12"/>
      <c r="H2223" s="3"/>
      <c r="I2223" s="36" t="str">
        <f t="shared" si="170"/>
        <v/>
      </c>
      <c r="J2223" s="36" t="e">
        <f t="shared" si="171"/>
        <v>#VALUE!</v>
      </c>
      <c r="K2223" s="36" t="e">
        <f t="shared" si="172"/>
        <v>#VALUE!</v>
      </c>
      <c r="L2223" s="36" t="str">
        <f t="shared" si="173"/>
        <v/>
      </c>
      <c r="M2223" s="36" t="str">
        <f t="shared" si="174"/>
        <v>MQ250</v>
      </c>
    </row>
    <row r="2224" spans="1:13" hidden="1" x14ac:dyDescent="0.3">
      <c r="A2224" s="3"/>
      <c r="B2224" s="3"/>
      <c r="C2224" s="3"/>
      <c r="D2224" s="3"/>
      <c r="E2224" s="3"/>
      <c r="F2224" s="12"/>
      <c r="G2224" s="12"/>
      <c r="H2224" s="3"/>
      <c r="I2224" s="36" t="str">
        <f t="shared" si="170"/>
        <v/>
      </c>
      <c r="J2224" s="36" t="e">
        <f t="shared" si="171"/>
        <v>#VALUE!</v>
      </c>
      <c r="K2224" s="36" t="e">
        <f t="shared" si="172"/>
        <v>#VALUE!</v>
      </c>
      <c r="L2224" s="36" t="str">
        <f t="shared" si="173"/>
        <v/>
      </c>
      <c r="M2224" s="36" t="str">
        <f t="shared" si="174"/>
        <v>MQ250</v>
      </c>
    </row>
    <row r="2225" spans="1:13" hidden="1" x14ac:dyDescent="0.3">
      <c r="A2225" s="3"/>
      <c r="B2225" s="3"/>
      <c r="C2225" s="3"/>
      <c r="D2225" s="3"/>
      <c r="E2225" s="3"/>
      <c r="F2225" s="12"/>
      <c r="G2225" s="12"/>
      <c r="H2225" s="3"/>
      <c r="I2225" s="36" t="str">
        <f t="shared" si="170"/>
        <v/>
      </c>
      <c r="J2225" s="36" t="e">
        <f t="shared" si="171"/>
        <v>#VALUE!</v>
      </c>
      <c r="K2225" s="36" t="e">
        <f t="shared" si="172"/>
        <v>#VALUE!</v>
      </c>
      <c r="L2225" s="36" t="str">
        <f t="shared" si="173"/>
        <v/>
      </c>
      <c r="M2225" s="36" t="str">
        <f t="shared" si="174"/>
        <v>MQ250</v>
      </c>
    </row>
    <row r="2226" spans="1:13" hidden="1" x14ac:dyDescent="0.3">
      <c r="A2226" s="3"/>
      <c r="B2226" s="3"/>
      <c r="C2226" s="3"/>
      <c r="D2226" s="3"/>
      <c r="E2226" s="3"/>
      <c r="F2226" s="12"/>
      <c r="G2226" s="12"/>
      <c r="H2226" s="3"/>
      <c r="I2226" s="36" t="str">
        <f t="shared" si="170"/>
        <v/>
      </c>
      <c r="J2226" s="36" t="e">
        <f t="shared" si="171"/>
        <v>#VALUE!</v>
      </c>
      <c r="K2226" s="36" t="e">
        <f t="shared" si="172"/>
        <v>#VALUE!</v>
      </c>
      <c r="L2226" s="36" t="str">
        <f t="shared" si="173"/>
        <v/>
      </c>
      <c r="M2226" s="36" t="str">
        <f t="shared" si="174"/>
        <v>MQ250</v>
      </c>
    </row>
    <row r="2227" spans="1:13" hidden="1" x14ac:dyDescent="0.3">
      <c r="A2227" s="3"/>
      <c r="B2227" s="3"/>
      <c r="C2227" s="3"/>
      <c r="D2227" s="3"/>
      <c r="E2227" s="3"/>
      <c r="F2227" s="12"/>
      <c r="G2227" s="12"/>
      <c r="H2227" s="3"/>
      <c r="I2227" s="36" t="str">
        <f t="shared" si="170"/>
        <v/>
      </c>
      <c r="J2227" s="36" t="e">
        <f t="shared" si="171"/>
        <v>#VALUE!</v>
      </c>
      <c r="K2227" s="36" t="e">
        <f t="shared" si="172"/>
        <v>#VALUE!</v>
      </c>
      <c r="L2227" s="36" t="str">
        <f t="shared" si="173"/>
        <v/>
      </c>
      <c r="M2227" s="36" t="str">
        <f t="shared" si="174"/>
        <v>MQ250</v>
      </c>
    </row>
    <row r="2228" spans="1:13" hidden="1" x14ac:dyDescent="0.3">
      <c r="A2228" s="3"/>
      <c r="B2228" s="3"/>
      <c r="C2228" s="3"/>
      <c r="D2228" s="3"/>
      <c r="E2228" s="3"/>
      <c r="F2228" s="12"/>
      <c r="G2228" s="12"/>
      <c r="H2228" s="3"/>
      <c r="I2228" s="36" t="str">
        <f t="shared" si="170"/>
        <v/>
      </c>
      <c r="J2228" s="36" t="e">
        <f t="shared" si="171"/>
        <v>#VALUE!</v>
      </c>
      <c r="K2228" s="36" t="e">
        <f t="shared" si="172"/>
        <v>#VALUE!</v>
      </c>
      <c r="L2228" s="36" t="str">
        <f t="shared" si="173"/>
        <v/>
      </c>
      <c r="M2228" s="36" t="str">
        <f t="shared" si="174"/>
        <v>MQ250</v>
      </c>
    </row>
    <row r="2229" spans="1:13" hidden="1" x14ac:dyDescent="0.3">
      <c r="A2229" s="3"/>
      <c r="B2229" s="3"/>
      <c r="C2229" s="3"/>
      <c r="D2229" s="3"/>
      <c r="E2229" s="3"/>
      <c r="F2229" s="12"/>
      <c r="G2229" s="12"/>
      <c r="H2229" s="3"/>
      <c r="I2229" s="36" t="str">
        <f t="shared" si="170"/>
        <v/>
      </c>
      <c r="J2229" s="36" t="e">
        <f t="shared" si="171"/>
        <v>#VALUE!</v>
      </c>
      <c r="K2229" s="36" t="e">
        <f t="shared" si="172"/>
        <v>#VALUE!</v>
      </c>
      <c r="L2229" s="36" t="str">
        <f t="shared" si="173"/>
        <v/>
      </c>
      <c r="M2229" s="36" t="str">
        <f t="shared" si="174"/>
        <v>MQ250</v>
      </c>
    </row>
    <row r="2230" spans="1:13" hidden="1" x14ac:dyDescent="0.3">
      <c r="A2230" s="3"/>
      <c r="B2230" s="3"/>
      <c r="C2230" s="3"/>
      <c r="D2230" s="3"/>
      <c r="E2230" s="3"/>
      <c r="F2230" s="12"/>
      <c r="G2230" s="12"/>
      <c r="H2230" s="3"/>
      <c r="I2230" s="36" t="str">
        <f t="shared" si="170"/>
        <v/>
      </c>
      <c r="J2230" s="36" t="e">
        <f t="shared" si="171"/>
        <v>#VALUE!</v>
      </c>
      <c r="K2230" s="36" t="e">
        <f t="shared" si="172"/>
        <v>#VALUE!</v>
      </c>
      <c r="L2230" s="36" t="str">
        <f t="shared" si="173"/>
        <v/>
      </c>
      <c r="M2230" s="36" t="str">
        <f t="shared" si="174"/>
        <v>MQ250</v>
      </c>
    </row>
    <row r="2231" spans="1:13" hidden="1" x14ac:dyDescent="0.3">
      <c r="A2231" s="3"/>
      <c r="B2231" s="3"/>
      <c r="C2231" s="3"/>
      <c r="D2231" s="3"/>
      <c r="E2231" s="3"/>
      <c r="F2231" s="12"/>
      <c r="G2231" s="12"/>
      <c r="H2231" s="3"/>
      <c r="I2231" s="36" t="str">
        <f t="shared" si="170"/>
        <v/>
      </c>
      <c r="J2231" s="36" t="e">
        <f t="shared" si="171"/>
        <v>#VALUE!</v>
      </c>
      <c r="K2231" s="36" t="e">
        <f t="shared" si="172"/>
        <v>#VALUE!</v>
      </c>
      <c r="L2231" s="36" t="str">
        <f t="shared" si="173"/>
        <v/>
      </c>
      <c r="M2231" s="36" t="str">
        <f t="shared" si="174"/>
        <v>MQ250</v>
      </c>
    </row>
    <row r="2232" spans="1:13" hidden="1" x14ac:dyDescent="0.3">
      <c r="A2232" s="3"/>
      <c r="B2232" s="3"/>
      <c r="C2232" s="3"/>
      <c r="D2232" s="3"/>
      <c r="E2232" s="3"/>
      <c r="F2232" s="12"/>
      <c r="G2232" s="12"/>
      <c r="H2232" s="3"/>
      <c r="I2232" s="36" t="str">
        <f t="shared" si="170"/>
        <v/>
      </c>
      <c r="J2232" s="36" t="e">
        <f t="shared" si="171"/>
        <v>#VALUE!</v>
      </c>
      <c r="K2232" s="36" t="e">
        <f t="shared" si="172"/>
        <v>#VALUE!</v>
      </c>
      <c r="L2232" s="36" t="str">
        <f t="shared" si="173"/>
        <v/>
      </c>
      <c r="M2232" s="36" t="str">
        <f t="shared" si="174"/>
        <v>MQ250</v>
      </c>
    </row>
    <row r="2233" spans="1:13" hidden="1" x14ac:dyDescent="0.3">
      <c r="A2233" s="3"/>
      <c r="B2233" s="3"/>
      <c r="C2233" s="3"/>
      <c r="D2233" s="3"/>
      <c r="E2233" s="3"/>
      <c r="F2233" s="12"/>
      <c r="G2233" s="12"/>
      <c r="H2233" s="3"/>
      <c r="I2233" s="36" t="str">
        <f t="shared" si="170"/>
        <v/>
      </c>
      <c r="J2233" s="36" t="e">
        <f t="shared" si="171"/>
        <v>#VALUE!</v>
      </c>
      <c r="K2233" s="36" t="e">
        <f t="shared" si="172"/>
        <v>#VALUE!</v>
      </c>
      <c r="L2233" s="36" t="str">
        <f t="shared" si="173"/>
        <v/>
      </c>
      <c r="M2233" s="36" t="str">
        <f t="shared" si="174"/>
        <v>MQ250</v>
      </c>
    </row>
    <row r="2234" spans="1:13" hidden="1" x14ac:dyDescent="0.3">
      <c r="A2234" s="3"/>
      <c r="B2234" s="3"/>
      <c r="C2234" s="3"/>
      <c r="D2234" s="3"/>
      <c r="E2234" s="3"/>
      <c r="F2234" s="35"/>
      <c r="G2234" s="35"/>
      <c r="H2234" s="3"/>
      <c r="I2234" s="36" t="str">
        <f t="shared" si="170"/>
        <v/>
      </c>
      <c r="J2234" s="36" t="e">
        <f t="shared" si="171"/>
        <v>#VALUE!</v>
      </c>
      <c r="K2234" s="36" t="e">
        <f t="shared" si="172"/>
        <v>#VALUE!</v>
      </c>
      <c r="L2234" s="36" t="str">
        <f t="shared" si="173"/>
        <v/>
      </c>
      <c r="M2234" s="36" t="str">
        <f t="shared" si="174"/>
        <v>MQ250</v>
      </c>
    </row>
    <row r="2235" spans="1:13" hidden="1" x14ac:dyDescent="0.3">
      <c r="A2235" s="3"/>
      <c r="B2235" s="3"/>
      <c r="C2235" s="3"/>
      <c r="D2235" s="3"/>
      <c r="E2235" s="3"/>
      <c r="F2235" s="12"/>
      <c r="G2235" s="12"/>
      <c r="H2235" s="3"/>
      <c r="I2235" s="36" t="str">
        <f t="shared" si="170"/>
        <v/>
      </c>
      <c r="J2235" s="36" t="e">
        <f t="shared" si="171"/>
        <v>#VALUE!</v>
      </c>
      <c r="K2235" s="36" t="e">
        <f t="shared" si="172"/>
        <v>#VALUE!</v>
      </c>
      <c r="L2235" s="36" t="str">
        <f t="shared" si="173"/>
        <v/>
      </c>
      <c r="M2235" s="36" t="str">
        <f t="shared" si="174"/>
        <v>MQ250</v>
      </c>
    </row>
    <row r="2236" spans="1:13" hidden="1" x14ac:dyDescent="0.3">
      <c r="A2236" s="3"/>
      <c r="B2236" s="3"/>
      <c r="C2236" s="3"/>
      <c r="D2236" s="3"/>
      <c r="E2236" s="3"/>
      <c r="F2236" s="12"/>
      <c r="G2236" s="12"/>
      <c r="H2236" s="3"/>
      <c r="I2236" s="36" t="str">
        <f t="shared" si="170"/>
        <v/>
      </c>
      <c r="J2236" s="36" t="e">
        <f t="shared" si="171"/>
        <v>#VALUE!</v>
      </c>
      <c r="K2236" s="36" t="e">
        <f t="shared" si="172"/>
        <v>#VALUE!</v>
      </c>
      <c r="L2236" s="36" t="str">
        <f t="shared" si="173"/>
        <v/>
      </c>
      <c r="M2236" s="36" t="str">
        <f t="shared" si="174"/>
        <v>MQ250</v>
      </c>
    </row>
    <row r="2237" spans="1:13" hidden="1" x14ac:dyDescent="0.3">
      <c r="A2237" s="3"/>
      <c r="B2237" s="3"/>
      <c r="C2237" s="3"/>
      <c r="D2237" s="3"/>
      <c r="E2237" s="3"/>
      <c r="F2237" s="12"/>
      <c r="G2237" s="12"/>
      <c r="H2237" s="3"/>
      <c r="I2237" s="36" t="str">
        <f t="shared" si="170"/>
        <v/>
      </c>
      <c r="J2237" s="36" t="e">
        <f t="shared" si="171"/>
        <v>#VALUE!</v>
      </c>
      <c r="K2237" s="36" t="e">
        <f t="shared" si="172"/>
        <v>#VALUE!</v>
      </c>
      <c r="L2237" s="36" t="str">
        <f t="shared" si="173"/>
        <v/>
      </c>
      <c r="M2237" s="36" t="str">
        <f t="shared" si="174"/>
        <v>MQ250</v>
      </c>
    </row>
    <row r="2238" spans="1:13" hidden="1" x14ac:dyDescent="0.3">
      <c r="A2238" s="3"/>
      <c r="B2238" s="3"/>
      <c r="C2238" s="3"/>
      <c r="D2238" s="3"/>
      <c r="E2238" s="3"/>
      <c r="F2238" s="12"/>
      <c r="G2238" s="12"/>
      <c r="H2238" s="3"/>
      <c r="I2238" s="36" t="str">
        <f t="shared" si="170"/>
        <v/>
      </c>
      <c r="J2238" s="36" t="e">
        <f t="shared" si="171"/>
        <v>#VALUE!</v>
      </c>
      <c r="K2238" s="36" t="e">
        <f t="shared" si="172"/>
        <v>#VALUE!</v>
      </c>
      <c r="L2238" s="36" t="str">
        <f t="shared" si="173"/>
        <v/>
      </c>
      <c r="M2238" s="36" t="str">
        <f t="shared" si="174"/>
        <v>MQ250</v>
      </c>
    </row>
    <row r="2239" spans="1:13" hidden="1" x14ac:dyDescent="0.3">
      <c r="A2239" s="3"/>
      <c r="B2239" s="3"/>
      <c r="C2239" s="3"/>
      <c r="D2239" s="3"/>
      <c r="E2239" s="3"/>
      <c r="F2239" s="12"/>
      <c r="G2239" s="12"/>
      <c r="H2239" s="3"/>
      <c r="I2239" s="36" t="str">
        <f t="shared" si="170"/>
        <v/>
      </c>
      <c r="J2239" s="36" t="e">
        <f t="shared" si="171"/>
        <v>#VALUE!</v>
      </c>
      <c r="K2239" s="36" t="e">
        <f t="shared" si="172"/>
        <v>#VALUE!</v>
      </c>
      <c r="L2239" s="36" t="str">
        <f t="shared" si="173"/>
        <v/>
      </c>
      <c r="M2239" s="36" t="str">
        <f t="shared" si="174"/>
        <v>MQ250</v>
      </c>
    </row>
    <row r="2240" spans="1:13" hidden="1" x14ac:dyDescent="0.3">
      <c r="A2240" s="3"/>
      <c r="B2240" s="3"/>
      <c r="C2240" s="3"/>
      <c r="D2240" s="3"/>
      <c r="E2240" s="3"/>
      <c r="F2240" s="12"/>
      <c r="G2240" s="12"/>
      <c r="H2240" s="3"/>
      <c r="I2240" s="36" t="str">
        <f t="shared" si="170"/>
        <v/>
      </c>
      <c r="J2240" s="36" t="e">
        <f t="shared" si="171"/>
        <v>#VALUE!</v>
      </c>
      <c r="K2240" s="36" t="e">
        <f t="shared" si="172"/>
        <v>#VALUE!</v>
      </c>
      <c r="L2240" s="36" t="str">
        <f t="shared" si="173"/>
        <v/>
      </c>
      <c r="M2240" s="36" t="str">
        <f t="shared" si="174"/>
        <v>MQ250</v>
      </c>
    </row>
    <row r="2241" spans="1:13" hidden="1" x14ac:dyDescent="0.3">
      <c r="A2241" s="3"/>
      <c r="B2241" s="3"/>
      <c r="C2241" s="3"/>
      <c r="D2241" s="3"/>
      <c r="E2241" s="3"/>
      <c r="F2241" s="12"/>
      <c r="G2241" s="12"/>
      <c r="H2241" s="3"/>
      <c r="I2241" s="36" t="str">
        <f t="shared" si="170"/>
        <v/>
      </c>
      <c r="J2241" s="36" t="e">
        <f t="shared" si="171"/>
        <v>#VALUE!</v>
      </c>
      <c r="K2241" s="36" t="e">
        <f t="shared" si="172"/>
        <v>#VALUE!</v>
      </c>
      <c r="L2241" s="36" t="str">
        <f t="shared" si="173"/>
        <v/>
      </c>
      <c r="M2241" s="36" t="str">
        <f t="shared" si="174"/>
        <v>MQ250</v>
      </c>
    </row>
    <row r="2242" spans="1:13" hidden="1" x14ac:dyDescent="0.3">
      <c r="A2242" s="3"/>
      <c r="B2242" s="3"/>
      <c r="C2242" s="3"/>
      <c r="D2242" s="3"/>
      <c r="E2242" s="3"/>
      <c r="F2242" s="12"/>
      <c r="G2242" s="12"/>
      <c r="H2242" s="3"/>
      <c r="I2242" s="36" t="str">
        <f t="shared" si="170"/>
        <v/>
      </c>
      <c r="J2242" s="36" t="e">
        <f t="shared" si="171"/>
        <v>#VALUE!</v>
      </c>
      <c r="K2242" s="36" t="e">
        <f t="shared" si="172"/>
        <v>#VALUE!</v>
      </c>
      <c r="L2242" s="36" t="str">
        <f t="shared" si="173"/>
        <v/>
      </c>
      <c r="M2242" s="36" t="str">
        <f t="shared" si="174"/>
        <v>MQ250</v>
      </c>
    </row>
    <row r="2243" spans="1:13" hidden="1" x14ac:dyDescent="0.3">
      <c r="A2243" s="3"/>
      <c r="B2243" s="3"/>
      <c r="C2243" s="3"/>
      <c r="D2243" s="3"/>
      <c r="E2243" s="3"/>
      <c r="F2243" s="12"/>
      <c r="G2243" s="12"/>
      <c r="H2243" s="3"/>
      <c r="I2243" s="36" t="str">
        <f t="shared" ref="I2243:I2306" si="175">IF(OR(LEN(B2243)=9,LEN(B2243)=5),MID(B2243,1,4),MID(B2243,1,5))</f>
        <v/>
      </c>
      <c r="J2243" s="36" t="e">
        <f t="shared" ref="J2243:J2306" si="176">IF(MID(I2243,5,1)&lt;&gt;"",MID(I2243,4,2),MID(I2243,4,1))*1</f>
        <v>#VALUE!</v>
      </c>
      <c r="K2243" s="36" t="e">
        <f t="shared" ref="K2243:K2306" si="177">+MID(B2243,1,2)*1</f>
        <v>#VALUE!</v>
      </c>
      <c r="L2243" s="36" t="str">
        <f t="shared" ref="L2243:L2306" si="178">+MID(B2243,3,1)</f>
        <v/>
      </c>
      <c r="M2243" s="36" t="str">
        <f t="shared" ref="M2243:M2306" si="179">+IF(A2243="1FO","D3",IF(A2243="1CT","D4",IF(OR(A2243="PC2",A2243="RAB"),"MQ200","MQ250")))</f>
        <v>MQ250</v>
      </c>
    </row>
    <row r="2244" spans="1:13" hidden="1" x14ac:dyDescent="0.3">
      <c r="A2244" s="3"/>
      <c r="B2244" s="3"/>
      <c r="C2244" s="3"/>
      <c r="D2244" s="3"/>
      <c r="E2244" s="3"/>
      <c r="F2244" s="12"/>
      <c r="G2244" s="12"/>
      <c r="H2244" s="3"/>
      <c r="I2244" s="36" t="str">
        <f t="shared" si="175"/>
        <v/>
      </c>
      <c r="J2244" s="36" t="e">
        <f t="shared" si="176"/>
        <v>#VALUE!</v>
      </c>
      <c r="K2244" s="36" t="e">
        <f t="shared" si="177"/>
        <v>#VALUE!</v>
      </c>
      <c r="L2244" s="36" t="str">
        <f t="shared" si="178"/>
        <v/>
      </c>
      <c r="M2244" s="36" t="str">
        <f t="shared" si="179"/>
        <v>MQ250</v>
      </c>
    </row>
    <row r="2245" spans="1:13" hidden="1" x14ac:dyDescent="0.3">
      <c r="A2245" s="3"/>
      <c r="B2245" s="3"/>
      <c r="C2245" s="3"/>
      <c r="D2245" s="3"/>
      <c r="E2245" s="3"/>
      <c r="F2245" s="12"/>
      <c r="G2245" s="12"/>
      <c r="H2245" s="3"/>
      <c r="I2245" s="36" t="str">
        <f t="shared" si="175"/>
        <v/>
      </c>
      <c r="J2245" s="36" t="e">
        <f t="shared" si="176"/>
        <v>#VALUE!</v>
      </c>
      <c r="K2245" s="36" t="e">
        <f t="shared" si="177"/>
        <v>#VALUE!</v>
      </c>
      <c r="L2245" s="36" t="str">
        <f t="shared" si="178"/>
        <v/>
      </c>
      <c r="M2245" s="36" t="str">
        <f t="shared" si="179"/>
        <v>MQ250</v>
      </c>
    </row>
    <row r="2246" spans="1:13" hidden="1" x14ac:dyDescent="0.3">
      <c r="A2246" s="3"/>
      <c r="B2246" s="3"/>
      <c r="C2246" s="3"/>
      <c r="D2246" s="3"/>
      <c r="E2246" s="3"/>
      <c r="F2246" s="35"/>
      <c r="G2246" s="35"/>
      <c r="H2246" s="3"/>
      <c r="I2246" s="36" t="str">
        <f t="shared" si="175"/>
        <v/>
      </c>
      <c r="J2246" s="36" t="e">
        <f t="shared" si="176"/>
        <v>#VALUE!</v>
      </c>
      <c r="K2246" s="36" t="e">
        <f t="shared" si="177"/>
        <v>#VALUE!</v>
      </c>
      <c r="L2246" s="36" t="str">
        <f t="shared" si="178"/>
        <v/>
      </c>
      <c r="M2246" s="36" t="str">
        <f t="shared" si="179"/>
        <v>MQ250</v>
      </c>
    </row>
    <row r="2247" spans="1:13" hidden="1" x14ac:dyDescent="0.3">
      <c r="A2247" s="3"/>
      <c r="B2247" s="3"/>
      <c r="C2247" s="3"/>
      <c r="D2247" s="3"/>
      <c r="E2247" s="3"/>
      <c r="F2247" s="35"/>
      <c r="G2247" s="35"/>
      <c r="H2247" s="3"/>
      <c r="I2247" s="36" t="str">
        <f t="shared" si="175"/>
        <v/>
      </c>
      <c r="J2247" s="36" t="e">
        <f t="shared" si="176"/>
        <v>#VALUE!</v>
      </c>
      <c r="K2247" s="36" t="e">
        <f t="shared" si="177"/>
        <v>#VALUE!</v>
      </c>
      <c r="L2247" s="36" t="str">
        <f t="shared" si="178"/>
        <v/>
      </c>
      <c r="M2247" s="36" t="str">
        <f t="shared" si="179"/>
        <v>MQ250</v>
      </c>
    </row>
    <row r="2248" spans="1:13" hidden="1" x14ac:dyDescent="0.3">
      <c r="A2248" s="3"/>
      <c r="B2248" s="3"/>
      <c r="C2248" s="3"/>
      <c r="D2248" s="3"/>
      <c r="E2248" s="3"/>
      <c r="F2248" s="12"/>
      <c r="G2248" s="12"/>
      <c r="H2248" s="3"/>
      <c r="I2248" s="36" t="str">
        <f t="shared" si="175"/>
        <v/>
      </c>
      <c r="J2248" s="36" t="e">
        <f t="shared" si="176"/>
        <v>#VALUE!</v>
      </c>
      <c r="K2248" s="36" t="e">
        <f t="shared" si="177"/>
        <v>#VALUE!</v>
      </c>
      <c r="L2248" s="36" t="str">
        <f t="shared" si="178"/>
        <v/>
      </c>
      <c r="M2248" s="36" t="str">
        <f t="shared" si="179"/>
        <v>MQ250</v>
      </c>
    </row>
    <row r="2249" spans="1:13" hidden="1" x14ac:dyDescent="0.3">
      <c r="A2249" s="3"/>
      <c r="B2249" s="3"/>
      <c r="C2249" s="3"/>
      <c r="D2249" s="3"/>
      <c r="E2249" s="3"/>
      <c r="F2249" s="12"/>
      <c r="G2249" s="12"/>
      <c r="H2249" s="3"/>
      <c r="I2249" s="36" t="str">
        <f t="shared" si="175"/>
        <v/>
      </c>
      <c r="J2249" s="36" t="e">
        <f t="shared" si="176"/>
        <v>#VALUE!</v>
      </c>
      <c r="K2249" s="36" t="e">
        <f t="shared" si="177"/>
        <v>#VALUE!</v>
      </c>
      <c r="L2249" s="36" t="str">
        <f t="shared" si="178"/>
        <v/>
      </c>
      <c r="M2249" s="36" t="str">
        <f t="shared" si="179"/>
        <v>MQ250</v>
      </c>
    </row>
    <row r="2250" spans="1:13" hidden="1" x14ac:dyDescent="0.3">
      <c r="A2250" s="3"/>
      <c r="B2250" s="3"/>
      <c r="C2250" s="3"/>
      <c r="D2250" s="3"/>
      <c r="E2250" s="3"/>
      <c r="F2250" s="12"/>
      <c r="G2250" s="12"/>
      <c r="H2250" s="3"/>
      <c r="I2250" s="36" t="str">
        <f t="shared" si="175"/>
        <v/>
      </c>
      <c r="J2250" s="36" t="e">
        <f t="shared" si="176"/>
        <v>#VALUE!</v>
      </c>
      <c r="K2250" s="36" t="e">
        <f t="shared" si="177"/>
        <v>#VALUE!</v>
      </c>
      <c r="L2250" s="36" t="str">
        <f t="shared" si="178"/>
        <v/>
      </c>
      <c r="M2250" s="36" t="str">
        <f t="shared" si="179"/>
        <v>MQ250</v>
      </c>
    </row>
    <row r="2251" spans="1:13" hidden="1" x14ac:dyDescent="0.3">
      <c r="A2251" s="3"/>
      <c r="B2251" s="3"/>
      <c r="C2251" s="3"/>
      <c r="D2251" s="3"/>
      <c r="E2251" s="3"/>
      <c r="F2251" s="12"/>
      <c r="G2251" s="12"/>
      <c r="H2251" s="3"/>
      <c r="I2251" s="36" t="str">
        <f t="shared" si="175"/>
        <v/>
      </c>
      <c r="J2251" s="36" t="e">
        <f t="shared" si="176"/>
        <v>#VALUE!</v>
      </c>
      <c r="K2251" s="36" t="e">
        <f t="shared" si="177"/>
        <v>#VALUE!</v>
      </c>
      <c r="L2251" s="36" t="str">
        <f t="shared" si="178"/>
        <v/>
      </c>
      <c r="M2251" s="36" t="str">
        <f t="shared" si="179"/>
        <v>MQ250</v>
      </c>
    </row>
    <row r="2252" spans="1:13" hidden="1" x14ac:dyDescent="0.3">
      <c r="A2252" s="3"/>
      <c r="B2252" s="3"/>
      <c r="C2252" s="3"/>
      <c r="D2252" s="3"/>
      <c r="E2252" s="3"/>
      <c r="F2252" s="12"/>
      <c r="G2252" s="12"/>
      <c r="H2252" s="3"/>
      <c r="I2252" s="36" t="str">
        <f t="shared" si="175"/>
        <v/>
      </c>
      <c r="J2252" s="36" t="e">
        <f t="shared" si="176"/>
        <v>#VALUE!</v>
      </c>
      <c r="K2252" s="36" t="e">
        <f t="shared" si="177"/>
        <v>#VALUE!</v>
      </c>
      <c r="L2252" s="36" t="str">
        <f t="shared" si="178"/>
        <v/>
      </c>
      <c r="M2252" s="36" t="str">
        <f t="shared" si="179"/>
        <v>MQ250</v>
      </c>
    </row>
    <row r="2253" spans="1:13" hidden="1" x14ac:dyDescent="0.3">
      <c r="A2253" s="3"/>
      <c r="B2253" s="3"/>
      <c r="C2253" s="3"/>
      <c r="D2253" s="3"/>
      <c r="E2253" s="3"/>
      <c r="F2253" s="12"/>
      <c r="G2253" s="12"/>
      <c r="H2253" s="3"/>
      <c r="I2253" s="36" t="str">
        <f t="shared" si="175"/>
        <v/>
      </c>
      <c r="J2253" s="36" t="e">
        <f t="shared" si="176"/>
        <v>#VALUE!</v>
      </c>
      <c r="K2253" s="36" t="e">
        <f t="shared" si="177"/>
        <v>#VALUE!</v>
      </c>
      <c r="L2253" s="36" t="str">
        <f t="shared" si="178"/>
        <v/>
      </c>
      <c r="M2253" s="36" t="str">
        <f t="shared" si="179"/>
        <v>MQ250</v>
      </c>
    </row>
    <row r="2254" spans="1:13" hidden="1" x14ac:dyDescent="0.3">
      <c r="A2254" s="3"/>
      <c r="B2254" s="3"/>
      <c r="C2254" s="3"/>
      <c r="D2254" s="3"/>
      <c r="E2254" s="3"/>
      <c r="F2254" s="12"/>
      <c r="G2254" s="12"/>
      <c r="H2254" s="3"/>
      <c r="I2254" s="36" t="str">
        <f t="shared" si="175"/>
        <v/>
      </c>
      <c r="J2254" s="36" t="e">
        <f t="shared" si="176"/>
        <v>#VALUE!</v>
      </c>
      <c r="K2254" s="36" t="e">
        <f t="shared" si="177"/>
        <v>#VALUE!</v>
      </c>
      <c r="L2254" s="36" t="str">
        <f t="shared" si="178"/>
        <v/>
      </c>
      <c r="M2254" s="36" t="str">
        <f t="shared" si="179"/>
        <v>MQ250</v>
      </c>
    </row>
    <row r="2255" spans="1:13" hidden="1" x14ac:dyDescent="0.3">
      <c r="A2255" s="3"/>
      <c r="B2255" s="3"/>
      <c r="C2255" s="3"/>
      <c r="D2255" s="3"/>
      <c r="E2255" s="3"/>
      <c r="F2255" s="12"/>
      <c r="G2255" s="12"/>
      <c r="H2255" s="3"/>
      <c r="I2255" s="36" t="str">
        <f t="shared" si="175"/>
        <v/>
      </c>
      <c r="J2255" s="36" t="e">
        <f t="shared" si="176"/>
        <v>#VALUE!</v>
      </c>
      <c r="K2255" s="36" t="e">
        <f t="shared" si="177"/>
        <v>#VALUE!</v>
      </c>
      <c r="L2255" s="36" t="str">
        <f t="shared" si="178"/>
        <v/>
      </c>
      <c r="M2255" s="36" t="str">
        <f t="shared" si="179"/>
        <v>MQ250</v>
      </c>
    </row>
    <row r="2256" spans="1:13" hidden="1" x14ac:dyDescent="0.3">
      <c r="A2256" s="3"/>
      <c r="B2256" s="3"/>
      <c r="C2256" s="3"/>
      <c r="D2256" s="3"/>
      <c r="E2256" s="3"/>
      <c r="F2256" s="12"/>
      <c r="G2256" s="12"/>
      <c r="H2256" s="3"/>
      <c r="I2256" s="36" t="str">
        <f t="shared" si="175"/>
        <v/>
      </c>
      <c r="J2256" s="36" t="e">
        <f t="shared" si="176"/>
        <v>#VALUE!</v>
      </c>
      <c r="K2256" s="36" t="e">
        <f t="shared" si="177"/>
        <v>#VALUE!</v>
      </c>
      <c r="L2256" s="36" t="str">
        <f t="shared" si="178"/>
        <v/>
      </c>
      <c r="M2256" s="36" t="str">
        <f t="shared" si="179"/>
        <v>MQ250</v>
      </c>
    </row>
    <row r="2257" spans="1:13" hidden="1" x14ac:dyDescent="0.3">
      <c r="A2257" s="3"/>
      <c r="B2257" s="3"/>
      <c r="C2257" s="3"/>
      <c r="D2257" s="3"/>
      <c r="E2257" s="3"/>
      <c r="F2257" s="12"/>
      <c r="G2257" s="12"/>
      <c r="H2257" s="3"/>
      <c r="I2257" s="36" t="str">
        <f t="shared" si="175"/>
        <v/>
      </c>
      <c r="J2257" s="36" t="e">
        <f t="shared" si="176"/>
        <v>#VALUE!</v>
      </c>
      <c r="K2257" s="36" t="e">
        <f t="shared" si="177"/>
        <v>#VALUE!</v>
      </c>
      <c r="L2257" s="36" t="str">
        <f t="shared" si="178"/>
        <v/>
      </c>
      <c r="M2257" s="36" t="str">
        <f t="shared" si="179"/>
        <v>MQ250</v>
      </c>
    </row>
    <row r="2258" spans="1:13" hidden="1" x14ac:dyDescent="0.3">
      <c r="A2258" s="3"/>
      <c r="B2258" s="3"/>
      <c r="C2258" s="3"/>
      <c r="D2258" s="3"/>
      <c r="E2258" s="3"/>
      <c r="F2258" s="12"/>
      <c r="G2258" s="12"/>
      <c r="H2258" s="3"/>
      <c r="I2258" s="36" t="str">
        <f t="shared" si="175"/>
        <v/>
      </c>
      <c r="J2258" s="36" t="e">
        <f t="shared" si="176"/>
        <v>#VALUE!</v>
      </c>
      <c r="K2258" s="36" t="e">
        <f t="shared" si="177"/>
        <v>#VALUE!</v>
      </c>
      <c r="L2258" s="36" t="str">
        <f t="shared" si="178"/>
        <v/>
      </c>
      <c r="M2258" s="36" t="str">
        <f t="shared" si="179"/>
        <v>MQ250</v>
      </c>
    </row>
    <row r="2259" spans="1:13" hidden="1" x14ac:dyDescent="0.3">
      <c r="A2259" s="3"/>
      <c r="B2259" s="3"/>
      <c r="C2259" s="3"/>
      <c r="D2259" s="3"/>
      <c r="E2259" s="3"/>
      <c r="F2259" s="12"/>
      <c r="G2259" s="12"/>
      <c r="H2259" s="3"/>
      <c r="I2259" s="36" t="str">
        <f t="shared" si="175"/>
        <v/>
      </c>
      <c r="J2259" s="36" t="e">
        <f t="shared" si="176"/>
        <v>#VALUE!</v>
      </c>
      <c r="K2259" s="36" t="e">
        <f t="shared" si="177"/>
        <v>#VALUE!</v>
      </c>
      <c r="L2259" s="36" t="str">
        <f t="shared" si="178"/>
        <v/>
      </c>
      <c r="M2259" s="36" t="str">
        <f t="shared" si="179"/>
        <v>MQ250</v>
      </c>
    </row>
    <row r="2260" spans="1:13" hidden="1" x14ac:dyDescent="0.3">
      <c r="A2260" s="3"/>
      <c r="B2260" s="3"/>
      <c r="C2260" s="3"/>
      <c r="D2260" s="3"/>
      <c r="E2260" s="3"/>
      <c r="F2260" s="12"/>
      <c r="G2260" s="12"/>
      <c r="H2260" s="3"/>
      <c r="I2260" s="36" t="str">
        <f t="shared" si="175"/>
        <v/>
      </c>
      <c r="J2260" s="36" t="e">
        <f t="shared" si="176"/>
        <v>#VALUE!</v>
      </c>
      <c r="K2260" s="36" t="e">
        <f t="shared" si="177"/>
        <v>#VALUE!</v>
      </c>
      <c r="L2260" s="36" t="str">
        <f t="shared" si="178"/>
        <v/>
      </c>
      <c r="M2260" s="36" t="str">
        <f t="shared" si="179"/>
        <v>MQ250</v>
      </c>
    </row>
    <row r="2261" spans="1:13" hidden="1" x14ac:dyDescent="0.3">
      <c r="A2261" s="3"/>
      <c r="B2261" s="3"/>
      <c r="C2261" s="3"/>
      <c r="D2261" s="3"/>
      <c r="E2261" s="3"/>
      <c r="F2261" s="12"/>
      <c r="G2261" s="12"/>
      <c r="H2261" s="3"/>
      <c r="I2261" s="36" t="str">
        <f t="shared" si="175"/>
        <v/>
      </c>
      <c r="J2261" s="36" t="e">
        <f t="shared" si="176"/>
        <v>#VALUE!</v>
      </c>
      <c r="K2261" s="36" t="e">
        <f t="shared" si="177"/>
        <v>#VALUE!</v>
      </c>
      <c r="L2261" s="36" t="str">
        <f t="shared" si="178"/>
        <v/>
      </c>
      <c r="M2261" s="36" t="str">
        <f t="shared" si="179"/>
        <v>MQ250</v>
      </c>
    </row>
    <row r="2262" spans="1:13" hidden="1" x14ac:dyDescent="0.3">
      <c r="A2262" s="3"/>
      <c r="B2262" s="3"/>
      <c r="C2262" s="3"/>
      <c r="D2262" s="3"/>
      <c r="E2262" s="3"/>
      <c r="F2262" s="12"/>
      <c r="G2262" s="12"/>
      <c r="H2262" s="3"/>
      <c r="I2262" s="36" t="str">
        <f t="shared" si="175"/>
        <v/>
      </c>
      <c r="J2262" s="36" t="e">
        <f t="shared" si="176"/>
        <v>#VALUE!</v>
      </c>
      <c r="K2262" s="36" t="e">
        <f t="shared" si="177"/>
        <v>#VALUE!</v>
      </c>
      <c r="L2262" s="36" t="str">
        <f t="shared" si="178"/>
        <v/>
      </c>
      <c r="M2262" s="36" t="str">
        <f t="shared" si="179"/>
        <v>MQ250</v>
      </c>
    </row>
    <row r="2263" spans="1:13" hidden="1" x14ac:dyDescent="0.3">
      <c r="A2263" s="3"/>
      <c r="B2263" s="3"/>
      <c r="C2263" s="3"/>
      <c r="D2263" s="3"/>
      <c r="E2263" s="3"/>
      <c r="F2263" s="12"/>
      <c r="G2263" s="12"/>
      <c r="H2263" s="3"/>
      <c r="I2263" s="36" t="str">
        <f t="shared" si="175"/>
        <v/>
      </c>
      <c r="J2263" s="36" t="e">
        <f t="shared" si="176"/>
        <v>#VALUE!</v>
      </c>
      <c r="K2263" s="36" t="e">
        <f t="shared" si="177"/>
        <v>#VALUE!</v>
      </c>
      <c r="L2263" s="36" t="str">
        <f t="shared" si="178"/>
        <v/>
      </c>
      <c r="M2263" s="36" t="str">
        <f t="shared" si="179"/>
        <v>MQ250</v>
      </c>
    </row>
    <row r="2264" spans="1:13" hidden="1" x14ac:dyDescent="0.3">
      <c r="A2264" s="3"/>
      <c r="B2264" s="3"/>
      <c r="C2264" s="3"/>
      <c r="D2264" s="3"/>
      <c r="E2264" s="3"/>
      <c r="F2264" s="12"/>
      <c r="G2264" s="12"/>
      <c r="H2264" s="3"/>
      <c r="I2264" s="36" t="str">
        <f t="shared" si="175"/>
        <v/>
      </c>
      <c r="J2264" s="36" t="e">
        <f t="shared" si="176"/>
        <v>#VALUE!</v>
      </c>
      <c r="K2264" s="36" t="e">
        <f t="shared" si="177"/>
        <v>#VALUE!</v>
      </c>
      <c r="L2264" s="36" t="str">
        <f t="shared" si="178"/>
        <v/>
      </c>
      <c r="M2264" s="36" t="str">
        <f t="shared" si="179"/>
        <v>MQ250</v>
      </c>
    </row>
    <row r="2265" spans="1:13" hidden="1" x14ac:dyDescent="0.3">
      <c r="A2265" s="3"/>
      <c r="B2265" s="3"/>
      <c r="C2265" s="3"/>
      <c r="D2265" s="3"/>
      <c r="E2265" s="3"/>
      <c r="F2265" s="35"/>
      <c r="G2265" s="35"/>
      <c r="H2265" s="3"/>
      <c r="I2265" s="36" t="str">
        <f t="shared" si="175"/>
        <v/>
      </c>
      <c r="J2265" s="36" t="e">
        <f t="shared" si="176"/>
        <v>#VALUE!</v>
      </c>
      <c r="K2265" s="36" t="e">
        <f t="shared" si="177"/>
        <v>#VALUE!</v>
      </c>
      <c r="L2265" s="36" t="str">
        <f t="shared" si="178"/>
        <v/>
      </c>
      <c r="M2265" s="36" t="str">
        <f t="shared" si="179"/>
        <v>MQ250</v>
      </c>
    </row>
    <row r="2266" spans="1:13" hidden="1" x14ac:dyDescent="0.3">
      <c r="A2266" s="3"/>
      <c r="B2266" s="3"/>
      <c r="C2266" s="3"/>
      <c r="D2266" s="3"/>
      <c r="E2266" s="3"/>
      <c r="F2266" s="12"/>
      <c r="G2266" s="12"/>
      <c r="H2266" s="3"/>
      <c r="I2266" s="36" t="str">
        <f t="shared" si="175"/>
        <v/>
      </c>
      <c r="J2266" s="36" t="e">
        <f t="shared" si="176"/>
        <v>#VALUE!</v>
      </c>
      <c r="K2266" s="36" t="e">
        <f t="shared" si="177"/>
        <v>#VALUE!</v>
      </c>
      <c r="L2266" s="36" t="str">
        <f t="shared" si="178"/>
        <v/>
      </c>
      <c r="M2266" s="36" t="str">
        <f t="shared" si="179"/>
        <v>MQ250</v>
      </c>
    </row>
    <row r="2267" spans="1:13" hidden="1" x14ac:dyDescent="0.3">
      <c r="A2267" s="3"/>
      <c r="B2267" s="3"/>
      <c r="C2267" s="3"/>
      <c r="D2267" s="3"/>
      <c r="E2267" s="3"/>
      <c r="F2267" s="12"/>
      <c r="G2267" s="12"/>
      <c r="H2267" s="3"/>
      <c r="I2267" s="36" t="str">
        <f t="shared" si="175"/>
        <v/>
      </c>
      <c r="J2267" s="36" t="e">
        <f t="shared" si="176"/>
        <v>#VALUE!</v>
      </c>
      <c r="K2267" s="36" t="e">
        <f t="shared" si="177"/>
        <v>#VALUE!</v>
      </c>
      <c r="L2267" s="36" t="str">
        <f t="shared" si="178"/>
        <v/>
      </c>
      <c r="M2267" s="36" t="str">
        <f t="shared" si="179"/>
        <v>MQ250</v>
      </c>
    </row>
    <row r="2268" spans="1:13" hidden="1" x14ac:dyDescent="0.3">
      <c r="A2268" s="3"/>
      <c r="B2268" s="3"/>
      <c r="C2268" s="3"/>
      <c r="D2268" s="3"/>
      <c r="E2268" s="3"/>
      <c r="F2268" s="35"/>
      <c r="G2268" s="35"/>
      <c r="H2268" s="3"/>
      <c r="I2268" s="36" t="str">
        <f t="shared" si="175"/>
        <v/>
      </c>
      <c r="J2268" s="36" t="e">
        <f t="shared" si="176"/>
        <v>#VALUE!</v>
      </c>
      <c r="K2268" s="36" t="e">
        <f t="shared" si="177"/>
        <v>#VALUE!</v>
      </c>
      <c r="L2268" s="36" t="str">
        <f t="shared" si="178"/>
        <v/>
      </c>
      <c r="M2268" s="36" t="str">
        <f t="shared" si="179"/>
        <v>MQ250</v>
      </c>
    </row>
    <row r="2269" spans="1:13" hidden="1" x14ac:dyDescent="0.3">
      <c r="A2269" s="3"/>
      <c r="B2269" s="3"/>
      <c r="C2269" s="3"/>
      <c r="D2269" s="3"/>
      <c r="E2269" s="3"/>
      <c r="F2269" s="12"/>
      <c r="G2269" s="12"/>
      <c r="H2269" s="3"/>
      <c r="I2269" s="36" t="str">
        <f t="shared" si="175"/>
        <v/>
      </c>
      <c r="J2269" s="36" t="e">
        <f t="shared" si="176"/>
        <v>#VALUE!</v>
      </c>
      <c r="K2269" s="36" t="e">
        <f t="shared" si="177"/>
        <v>#VALUE!</v>
      </c>
      <c r="L2269" s="36" t="str">
        <f t="shared" si="178"/>
        <v/>
      </c>
      <c r="M2269" s="36" t="str">
        <f t="shared" si="179"/>
        <v>MQ250</v>
      </c>
    </row>
    <row r="2270" spans="1:13" hidden="1" x14ac:dyDescent="0.3">
      <c r="A2270" s="3"/>
      <c r="B2270" s="3"/>
      <c r="C2270" s="3"/>
      <c r="D2270" s="3"/>
      <c r="E2270" s="3"/>
      <c r="F2270" s="12"/>
      <c r="G2270" s="12"/>
      <c r="H2270" s="3"/>
      <c r="I2270" s="36" t="str">
        <f t="shared" si="175"/>
        <v/>
      </c>
      <c r="J2270" s="36" t="e">
        <f t="shared" si="176"/>
        <v>#VALUE!</v>
      </c>
      <c r="K2270" s="36" t="e">
        <f t="shared" si="177"/>
        <v>#VALUE!</v>
      </c>
      <c r="L2270" s="36" t="str">
        <f t="shared" si="178"/>
        <v/>
      </c>
      <c r="M2270" s="36" t="str">
        <f t="shared" si="179"/>
        <v>MQ250</v>
      </c>
    </row>
    <row r="2271" spans="1:13" hidden="1" x14ac:dyDescent="0.3">
      <c r="A2271" s="3"/>
      <c r="B2271" s="3"/>
      <c r="C2271" s="3"/>
      <c r="D2271" s="3"/>
      <c r="E2271" s="3"/>
      <c r="F2271" s="12"/>
      <c r="G2271" s="12"/>
      <c r="H2271" s="3"/>
      <c r="I2271" s="36" t="str">
        <f t="shared" si="175"/>
        <v/>
      </c>
      <c r="J2271" s="36" t="e">
        <f t="shared" si="176"/>
        <v>#VALUE!</v>
      </c>
      <c r="K2271" s="36" t="e">
        <f t="shared" si="177"/>
        <v>#VALUE!</v>
      </c>
      <c r="L2271" s="36" t="str">
        <f t="shared" si="178"/>
        <v/>
      </c>
      <c r="M2271" s="36" t="str">
        <f t="shared" si="179"/>
        <v>MQ250</v>
      </c>
    </row>
    <row r="2272" spans="1:13" hidden="1" x14ac:dyDescent="0.3">
      <c r="A2272" s="3"/>
      <c r="B2272" s="3"/>
      <c r="C2272" s="3"/>
      <c r="D2272" s="3"/>
      <c r="E2272" s="3"/>
      <c r="F2272" s="12"/>
      <c r="G2272" s="12"/>
      <c r="H2272" s="3"/>
      <c r="I2272" s="36" t="str">
        <f t="shared" si="175"/>
        <v/>
      </c>
      <c r="J2272" s="36" t="e">
        <f t="shared" si="176"/>
        <v>#VALUE!</v>
      </c>
      <c r="K2272" s="36" t="e">
        <f t="shared" si="177"/>
        <v>#VALUE!</v>
      </c>
      <c r="L2272" s="36" t="str">
        <f t="shared" si="178"/>
        <v/>
      </c>
      <c r="M2272" s="36" t="str">
        <f t="shared" si="179"/>
        <v>MQ250</v>
      </c>
    </row>
    <row r="2273" spans="1:13" hidden="1" x14ac:dyDescent="0.3">
      <c r="A2273" s="3"/>
      <c r="B2273" s="3"/>
      <c r="C2273" s="3"/>
      <c r="D2273" s="3"/>
      <c r="E2273" s="3"/>
      <c r="F2273" s="12"/>
      <c r="G2273" s="12"/>
      <c r="H2273" s="3"/>
      <c r="I2273" s="36" t="str">
        <f t="shared" si="175"/>
        <v/>
      </c>
      <c r="J2273" s="36" t="e">
        <f t="shared" si="176"/>
        <v>#VALUE!</v>
      </c>
      <c r="K2273" s="36" t="e">
        <f t="shared" si="177"/>
        <v>#VALUE!</v>
      </c>
      <c r="L2273" s="36" t="str">
        <f t="shared" si="178"/>
        <v/>
      </c>
      <c r="M2273" s="36" t="str">
        <f t="shared" si="179"/>
        <v>MQ250</v>
      </c>
    </row>
    <row r="2274" spans="1:13" hidden="1" x14ac:dyDescent="0.3">
      <c r="A2274" s="3"/>
      <c r="B2274" s="3"/>
      <c r="C2274" s="3"/>
      <c r="D2274" s="3"/>
      <c r="E2274" s="3"/>
      <c r="F2274" s="12"/>
      <c r="G2274" s="12"/>
      <c r="H2274" s="3"/>
      <c r="I2274" s="36" t="str">
        <f t="shared" si="175"/>
        <v/>
      </c>
      <c r="J2274" s="36" t="e">
        <f t="shared" si="176"/>
        <v>#VALUE!</v>
      </c>
      <c r="K2274" s="36" t="e">
        <f t="shared" si="177"/>
        <v>#VALUE!</v>
      </c>
      <c r="L2274" s="36" t="str">
        <f t="shared" si="178"/>
        <v/>
      </c>
      <c r="M2274" s="36" t="str">
        <f t="shared" si="179"/>
        <v>MQ250</v>
      </c>
    </row>
    <row r="2275" spans="1:13" hidden="1" x14ac:dyDescent="0.3">
      <c r="A2275" s="3"/>
      <c r="B2275" s="3"/>
      <c r="C2275" s="3"/>
      <c r="D2275" s="3"/>
      <c r="E2275" s="3"/>
      <c r="F2275" s="35"/>
      <c r="G2275" s="35"/>
      <c r="H2275" s="3"/>
      <c r="I2275" s="36" t="str">
        <f t="shared" si="175"/>
        <v/>
      </c>
      <c r="J2275" s="36" t="e">
        <f t="shared" si="176"/>
        <v>#VALUE!</v>
      </c>
      <c r="K2275" s="36" t="e">
        <f t="shared" si="177"/>
        <v>#VALUE!</v>
      </c>
      <c r="L2275" s="36" t="str">
        <f t="shared" si="178"/>
        <v/>
      </c>
      <c r="M2275" s="36" t="str">
        <f t="shared" si="179"/>
        <v>MQ250</v>
      </c>
    </row>
    <row r="2276" spans="1:13" hidden="1" x14ac:dyDescent="0.3">
      <c r="A2276" s="3"/>
      <c r="B2276" s="3"/>
      <c r="C2276" s="3"/>
      <c r="D2276" s="3"/>
      <c r="E2276" s="3"/>
      <c r="F2276" s="35"/>
      <c r="G2276" s="35"/>
      <c r="H2276" s="3"/>
      <c r="I2276" s="36" t="str">
        <f t="shared" si="175"/>
        <v/>
      </c>
      <c r="J2276" s="36" t="e">
        <f t="shared" si="176"/>
        <v>#VALUE!</v>
      </c>
      <c r="K2276" s="36" t="e">
        <f t="shared" si="177"/>
        <v>#VALUE!</v>
      </c>
      <c r="L2276" s="36" t="str">
        <f t="shared" si="178"/>
        <v/>
      </c>
      <c r="M2276" s="36" t="str">
        <f t="shared" si="179"/>
        <v>MQ250</v>
      </c>
    </row>
    <row r="2277" spans="1:13" hidden="1" x14ac:dyDescent="0.3">
      <c r="A2277" s="3"/>
      <c r="B2277" s="3"/>
      <c r="C2277" s="3"/>
      <c r="D2277" s="3"/>
      <c r="E2277" s="3"/>
      <c r="F2277" s="35"/>
      <c r="G2277" s="35"/>
      <c r="H2277" s="3"/>
      <c r="I2277" s="36" t="str">
        <f t="shared" si="175"/>
        <v/>
      </c>
      <c r="J2277" s="36" t="e">
        <f t="shared" si="176"/>
        <v>#VALUE!</v>
      </c>
      <c r="K2277" s="36" t="e">
        <f t="shared" si="177"/>
        <v>#VALUE!</v>
      </c>
      <c r="L2277" s="36" t="str">
        <f t="shared" si="178"/>
        <v/>
      </c>
      <c r="M2277" s="36" t="str">
        <f t="shared" si="179"/>
        <v>MQ250</v>
      </c>
    </row>
    <row r="2278" spans="1:13" hidden="1" x14ac:dyDescent="0.3">
      <c r="A2278" s="3"/>
      <c r="B2278" s="3"/>
      <c r="C2278" s="3"/>
      <c r="D2278" s="3"/>
      <c r="E2278" s="3"/>
      <c r="F2278" s="12"/>
      <c r="G2278" s="12"/>
      <c r="H2278" s="3"/>
      <c r="I2278" s="36" t="str">
        <f t="shared" si="175"/>
        <v/>
      </c>
      <c r="J2278" s="36" t="e">
        <f t="shared" si="176"/>
        <v>#VALUE!</v>
      </c>
      <c r="K2278" s="36" t="e">
        <f t="shared" si="177"/>
        <v>#VALUE!</v>
      </c>
      <c r="L2278" s="36" t="str">
        <f t="shared" si="178"/>
        <v/>
      </c>
      <c r="M2278" s="36" t="str">
        <f t="shared" si="179"/>
        <v>MQ250</v>
      </c>
    </row>
    <row r="2279" spans="1:13" hidden="1" x14ac:dyDescent="0.3">
      <c r="A2279" s="3"/>
      <c r="B2279" s="3"/>
      <c r="C2279" s="3"/>
      <c r="D2279" s="3"/>
      <c r="E2279" s="3"/>
      <c r="F2279" s="12"/>
      <c r="G2279" s="12"/>
      <c r="H2279" s="3"/>
      <c r="I2279" s="36" t="str">
        <f t="shared" si="175"/>
        <v/>
      </c>
      <c r="J2279" s="36" t="e">
        <f t="shared" si="176"/>
        <v>#VALUE!</v>
      </c>
      <c r="K2279" s="36" t="e">
        <f t="shared" si="177"/>
        <v>#VALUE!</v>
      </c>
      <c r="L2279" s="36" t="str">
        <f t="shared" si="178"/>
        <v/>
      </c>
      <c r="M2279" s="36" t="str">
        <f t="shared" si="179"/>
        <v>MQ250</v>
      </c>
    </row>
    <row r="2280" spans="1:13" hidden="1" x14ac:dyDescent="0.3">
      <c r="A2280" s="3"/>
      <c r="B2280" s="3"/>
      <c r="C2280" s="3"/>
      <c r="D2280" s="3"/>
      <c r="E2280" s="3"/>
      <c r="F2280" s="12"/>
      <c r="G2280" s="12"/>
      <c r="H2280" s="3"/>
      <c r="I2280" s="36" t="str">
        <f t="shared" si="175"/>
        <v/>
      </c>
      <c r="J2280" s="36" t="e">
        <f t="shared" si="176"/>
        <v>#VALUE!</v>
      </c>
      <c r="K2280" s="36" t="e">
        <f t="shared" si="177"/>
        <v>#VALUE!</v>
      </c>
      <c r="L2280" s="36" t="str">
        <f t="shared" si="178"/>
        <v/>
      </c>
      <c r="M2280" s="36" t="str">
        <f t="shared" si="179"/>
        <v>MQ250</v>
      </c>
    </row>
    <row r="2281" spans="1:13" hidden="1" x14ac:dyDescent="0.3">
      <c r="A2281" s="3"/>
      <c r="B2281" s="3"/>
      <c r="C2281" s="3"/>
      <c r="D2281" s="3"/>
      <c r="E2281" s="3"/>
      <c r="F2281" s="12"/>
      <c r="G2281" s="12"/>
      <c r="H2281" s="3"/>
      <c r="I2281" s="36" t="str">
        <f t="shared" si="175"/>
        <v/>
      </c>
      <c r="J2281" s="36" t="e">
        <f t="shared" si="176"/>
        <v>#VALUE!</v>
      </c>
      <c r="K2281" s="36" t="e">
        <f t="shared" si="177"/>
        <v>#VALUE!</v>
      </c>
      <c r="L2281" s="36" t="str">
        <f t="shared" si="178"/>
        <v/>
      </c>
      <c r="M2281" s="36" t="str">
        <f t="shared" si="179"/>
        <v>MQ250</v>
      </c>
    </row>
    <row r="2282" spans="1:13" hidden="1" x14ac:dyDescent="0.3">
      <c r="A2282" s="3"/>
      <c r="B2282" s="3"/>
      <c r="C2282" s="3"/>
      <c r="D2282" s="3"/>
      <c r="E2282" s="3"/>
      <c r="F2282" s="12"/>
      <c r="G2282" s="12"/>
      <c r="H2282" s="3"/>
      <c r="I2282" s="36" t="str">
        <f t="shared" si="175"/>
        <v/>
      </c>
      <c r="J2282" s="36" t="e">
        <f t="shared" si="176"/>
        <v>#VALUE!</v>
      </c>
      <c r="K2282" s="36" t="e">
        <f t="shared" si="177"/>
        <v>#VALUE!</v>
      </c>
      <c r="L2282" s="36" t="str">
        <f t="shared" si="178"/>
        <v/>
      </c>
      <c r="M2282" s="36" t="str">
        <f t="shared" si="179"/>
        <v>MQ250</v>
      </c>
    </row>
    <row r="2283" spans="1:13" hidden="1" x14ac:dyDescent="0.3">
      <c r="A2283" s="3"/>
      <c r="B2283" s="3"/>
      <c r="C2283" s="3"/>
      <c r="D2283" s="3"/>
      <c r="E2283" s="3"/>
      <c r="F2283" s="12"/>
      <c r="G2283" s="12"/>
      <c r="H2283" s="3"/>
      <c r="I2283" s="36" t="str">
        <f t="shared" si="175"/>
        <v/>
      </c>
      <c r="J2283" s="36" t="e">
        <f t="shared" si="176"/>
        <v>#VALUE!</v>
      </c>
      <c r="K2283" s="36" t="e">
        <f t="shared" si="177"/>
        <v>#VALUE!</v>
      </c>
      <c r="L2283" s="36" t="str">
        <f t="shared" si="178"/>
        <v/>
      </c>
      <c r="M2283" s="36" t="str">
        <f t="shared" si="179"/>
        <v>MQ250</v>
      </c>
    </row>
    <row r="2284" spans="1:13" hidden="1" x14ac:dyDescent="0.3">
      <c r="A2284" s="3"/>
      <c r="B2284" s="3"/>
      <c r="C2284" s="3"/>
      <c r="D2284" s="3"/>
      <c r="E2284" s="3"/>
      <c r="F2284" s="12"/>
      <c r="G2284" s="12"/>
      <c r="H2284" s="3"/>
      <c r="I2284" s="36" t="str">
        <f t="shared" si="175"/>
        <v/>
      </c>
      <c r="J2284" s="36" t="e">
        <f t="shared" si="176"/>
        <v>#VALUE!</v>
      </c>
      <c r="K2284" s="36" t="e">
        <f t="shared" si="177"/>
        <v>#VALUE!</v>
      </c>
      <c r="L2284" s="36" t="str">
        <f t="shared" si="178"/>
        <v/>
      </c>
      <c r="M2284" s="36" t="str">
        <f t="shared" si="179"/>
        <v>MQ250</v>
      </c>
    </row>
    <row r="2285" spans="1:13" hidden="1" x14ac:dyDescent="0.3">
      <c r="A2285" s="3"/>
      <c r="B2285" s="3"/>
      <c r="C2285" s="3"/>
      <c r="D2285" s="3"/>
      <c r="E2285" s="3"/>
      <c r="F2285" s="12"/>
      <c r="G2285" s="12"/>
      <c r="H2285" s="3"/>
      <c r="I2285" s="36" t="str">
        <f t="shared" si="175"/>
        <v/>
      </c>
      <c r="J2285" s="36" t="e">
        <f t="shared" si="176"/>
        <v>#VALUE!</v>
      </c>
      <c r="K2285" s="36" t="e">
        <f t="shared" si="177"/>
        <v>#VALUE!</v>
      </c>
      <c r="L2285" s="36" t="str">
        <f t="shared" si="178"/>
        <v/>
      </c>
      <c r="M2285" s="36" t="str">
        <f t="shared" si="179"/>
        <v>MQ250</v>
      </c>
    </row>
    <row r="2286" spans="1:13" hidden="1" x14ac:dyDescent="0.3">
      <c r="A2286" s="3"/>
      <c r="B2286" s="3"/>
      <c r="C2286" s="3"/>
      <c r="D2286" s="3"/>
      <c r="E2286" s="3"/>
      <c r="F2286" s="12"/>
      <c r="G2286" s="12"/>
      <c r="H2286" s="3"/>
      <c r="I2286" s="36" t="str">
        <f t="shared" si="175"/>
        <v/>
      </c>
      <c r="J2286" s="36" t="e">
        <f t="shared" si="176"/>
        <v>#VALUE!</v>
      </c>
      <c r="K2286" s="36" t="e">
        <f t="shared" si="177"/>
        <v>#VALUE!</v>
      </c>
      <c r="L2286" s="36" t="str">
        <f t="shared" si="178"/>
        <v/>
      </c>
      <c r="M2286" s="36" t="str">
        <f t="shared" si="179"/>
        <v>MQ250</v>
      </c>
    </row>
    <row r="2287" spans="1:13" hidden="1" x14ac:dyDescent="0.3">
      <c r="A2287" s="3"/>
      <c r="B2287" s="3"/>
      <c r="C2287" s="3"/>
      <c r="D2287" s="3"/>
      <c r="E2287" s="3"/>
      <c r="F2287" s="12"/>
      <c r="G2287" s="12"/>
      <c r="H2287" s="3"/>
      <c r="I2287" s="36" t="str">
        <f t="shared" si="175"/>
        <v/>
      </c>
      <c r="J2287" s="36" t="e">
        <f t="shared" si="176"/>
        <v>#VALUE!</v>
      </c>
      <c r="K2287" s="36" t="e">
        <f t="shared" si="177"/>
        <v>#VALUE!</v>
      </c>
      <c r="L2287" s="36" t="str">
        <f t="shared" si="178"/>
        <v/>
      </c>
      <c r="M2287" s="36" t="str">
        <f t="shared" si="179"/>
        <v>MQ250</v>
      </c>
    </row>
    <row r="2288" spans="1:13" hidden="1" x14ac:dyDescent="0.3">
      <c r="A2288" s="3"/>
      <c r="B2288" s="3"/>
      <c r="C2288" s="3"/>
      <c r="D2288" s="3"/>
      <c r="E2288" s="3"/>
      <c r="F2288" s="12"/>
      <c r="G2288" s="12"/>
      <c r="H2288" s="3"/>
      <c r="I2288" s="36" t="str">
        <f t="shared" si="175"/>
        <v/>
      </c>
      <c r="J2288" s="36" t="e">
        <f t="shared" si="176"/>
        <v>#VALUE!</v>
      </c>
      <c r="K2288" s="36" t="e">
        <f t="shared" si="177"/>
        <v>#VALUE!</v>
      </c>
      <c r="L2288" s="36" t="str">
        <f t="shared" si="178"/>
        <v/>
      </c>
      <c r="M2288" s="36" t="str">
        <f t="shared" si="179"/>
        <v>MQ250</v>
      </c>
    </row>
    <row r="2289" spans="1:13" hidden="1" x14ac:dyDescent="0.3">
      <c r="A2289" s="3"/>
      <c r="B2289" s="3"/>
      <c r="C2289" s="3"/>
      <c r="D2289" s="3"/>
      <c r="E2289" s="3"/>
      <c r="F2289" s="12"/>
      <c r="G2289" s="12"/>
      <c r="H2289" s="3"/>
      <c r="I2289" s="36" t="str">
        <f t="shared" si="175"/>
        <v/>
      </c>
      <c r="J2289" s="36" t="e">
        <f t="shared" si="176"/>
        <v>#VALUE!</v>
      </c>
      <c r="K2289" s="36" t="e">
        <f t="shared" si="177"/>
        <v>#VALUE!</v>
      </c>
      <c r="L2289" s="36" t="str">
        <f t="shared" si="178"/>
        <v/>
      </c>
      <c r="M2289" s="36" t="str">
        <f t="shared" si="179"/>
        <v>MQ250</v>
      </c>
    </row>
    <row r="2290" spans="1:13" hidden="1" x14ac:dyDescent="0.3">
      <c r="A2290" s="3"/>
      <c r="B2290" s="3"/>
      <c r="C2290" s="3"/>
      <c r="D2290" s="3"/>
      <c r="E2290" s="3"/>
      <c r="F2290" s="12"/>
      <c r="G2290" s="12"/>
      <c r="H2290" s="3"/>
      <c r="I2290" s="36" t="str">
        <f t="shared" si="175"/>
        <v/>
      </c>
      <c r="J2290" s="36" t="e">
        <f t="shared" si="176"/>
        <v>#VALUE!</v>
      </c>
      <c r="K2290" s="36" t="e">
        <f t="shared" si="177"/>
        <v>#VALUE!</v>
      </c>
      <c r="L2290" s="36" t="str">
        <f t="shared" si="178"/>
        <v/>
      </c>
      <c r="M2290" s="36" t="str">
        <f t="shared" si="179"/>
        <v>MQ250</v>
      </c>
    </row>
    <row r="2291" spans="1:13" hidden="1" x14ac:dyDescent="0.3">
      <c r="A2291" s="3"/>
      <c r="B2291" s="3"/>
      <c r="C2291" s="3"/>
      <c r="D2291" s="3"/>
      <c r="E2291" s="3"/>
      <c r="F2291" s="12"/>
      <c r="G2291" s="12"/>
      <c r="H2291" s="3"/>
      <c r="I2291" s="36" t="str">
        <f t="shared" si="175"/>
        <v/>
      </c>
      <c r="J2291" s="36" t="e">
        <f t="shared" si="176"/>
        <v>#VALUE!</v>
      </c>
      <c r="K2291" s="36" t="e">
        <f t="shared" si="177"/>
        <v>#VALUE!</v>
      </c>
      <c r="L2291" s="36" t="str">
        <f t="shared" si="178"/>
        <v/>
      </c>
      <c r="M2291" s="36" t="str">
        <f t="shared" si="179"/>
        <v>MQ250</v>
      </c>
    </row>
    <row r="2292" spans="1:13" hidden="1" x14ac:dyDescent="0.3">
      <c r="A2292" s="3"/>
      <c r="B2292" s="3"/>
      <c r="C2292" s="3"/>
      <c r="D2292" s="3"/>
      <c r="E2292" s="3"/>
      <c r="F2292" s="12"/>
      <c r="G2292" s="12"/>
      <c r="H2292" s="3"/>
      <c r="I2292" s="36" t="str">
        <f t="shared" si="175"/>
        <v/>
      </c>
      <c r="J2292" s="36" t="e">
        <f t="shared" si="176"/>
        <v>#VALUE!</v>
      </c>
      <c r="K2292" s="36" t="e">
        <f t="shared" si="177"/>
        <v>#VALUE!</v>
      </c>
      <c r="L2292" s="36" t="str">
        <f t="shared" si="178"/>
        <v/>
      </c>
      <c r="M2292" s="36" t="str">
        <f t="shared" si="179"/>
        <v>MQ250</v>
      </c>
    </row>
    <row r="2293" spans="1:13" hidden="1" x14ac:dyDescent="0.3">
      <c r="A2293" s="3"/>
      <c r="B2293" s="3"/>
      <c r="C2293" s="3"/>
      <c r="D2293" s="3"/>
      <c r="E2293" s="3"/>
      <c r="F2293" s="12"/>
      <c r="G2293" s="12"/>
      <c r="H2293" s="3"/>
      <c r="I2293" s="36" t="str">
        <f t="shared" si="175"/>
        <v/>
      </c>
      <c r="J2293" s="36" t="e">
        <f t="shared" si="176"/>
        <v>#VALUE!</v>
      </c>
      <c r="K2293" s="36" t="e">
        <f t="shared" si="177"/>
        <v>#VALUE!</v>
      </c>
      <c r="L2293" s="36" t="str">
        <f t="shared" si="178"/>
        <v/>
      </c>
      <c r="M2293" s="36" t="str">
        <f t="shared" si="179"/>
        <v>MQ250</v>
      </c>
    </row>
    <row r="2294" spans="1:13" hidden="1" x14ac:dyDescent="0.3">
      <c r="A2294" s="3"/>
      <c r="B2294" s="3"/>
      <c r="C2294" s="3"/>
      <c r="D2294" s="3"/>
      <c r="E2294" s="3"/>
      <c r="F2294" s="12"/>
      <c r="G2294" s="12"/>
      <c r="H2294" s="3"/>
      <c r="I2294" s="36" t="str">
        <f t="shared" si="175"/>
        <v/>
      </c>
      <c r="J2294" s="36" t="e">
        <f t="shared" si="176"/>
        <v>#VALUE!</v>
      </c>
      <c r="K2294" s="36" t="e">
        <f t="shared" si="177"/>
        <v>#VALUE!</v>
      </c>
      <c r="L2294" s="36" t="str">
        <f t="shared" si="178"/>
        <v/>
      </c>
      <c r="M2294" s="36" t="str">
        <f t="shared" si="179"/>
        <v>MQ250</v>
      </c>
    </row>
    <row r="2295" spans="1:13" hidden="1" x14ac:dyDescent="0.3">
      <c r="A2295" s="3"/>
      <c r="B2295" s="3"/>
      <c r="C2295" s="3"/>
      <c r="D2295" s="3"/>
      <c r="E2295" s="3"/>
      <c r="F2295" s="12"/>
      <c r="G2295" s="12"/>
      <c r="H2295" s="3"/>
      <c r="I2295" s="36" t="str">
        <f t="shared" si="175"/>
        <v/>
      </c>
      <c r="J2295" s="36" t="e">
        <f t="shared" si="176"/>
        <v>#VALUE!</v>
      </c>
      <c r="K2295" s="36" t="e">
        <f t="shared" si="177"/>
        <v>#VALUE!</v>
      </c>
      <c r="L2295" s="36" t="str">
        <f t="shared" si="178"/>
        <v/>
      </c>
      <c r="M2295" s="36" t="str">
        <f t="shared" si="179"/>
        <v>MQ250</v>
      </c>
    </row>
    <row r="2296" spans="1:13" hidden="1" x14ac:dyDescent="0.3">
      <c r="A2296" s="3"/>
      <c r="B2296" s="3"/>
      <c r="C2296" s="3"/>
      <c r="D2296" s="3"/>
      <c r="E2296" s="3"/>
      <c r="F2296" s="12"/>
      <c r="G2296" s="12"/>
      <c r="H2296" s="3"/>
      <c r="I2296" s="36" t="str">
        <f t="shared" si="175"/>
        <v/>
      </c>
      <c r="J2296" s="36" t="e">
        <f t="shared" si="176"/>
        <v>#VALUE!</v>
      </c>
      <c r="K2296" s="36" t="e">
        <f t="shared" si="177"/>
        <v>#VALUE!</v>
      </c>
      <c r="L2296" s="36" t="str">
        <f t="shared" si="178"/>
        <v/>
      </c>
      <c r="M2296" s="36" t="str">
        <f t="shared" si="179"/>
        <v>MQ250</v>
      </c>
    </row>
    <row r="2297" spans="1:13" hidden="1" x14ac:dyDescent="0.3">
      <c r="A2297" s="3"/>
      <c r="B2297" s="3"/>
      <c r="C2297" s="3"/>
      <c r="D2297" s="3"/>
      <c r="E2297" s="3"/>
      <c r="F2297" s="12"/>
      <c r="G2297" s="12"/>
      <c r="H2297" s="3"/>
      <c r="I2297" s="36" t="str">
        <f t="shared" si="175"/>
        <v/>
      </c>
      <c r="J2297" s="36" t="e">
        <f t="shared" si="176"/>
        <v>#VALUE!</v>
      </c>
      <c r="K2297" s="36" t="e">
        <f t="shared" si="177"/>
        <v>#VALUE!</v>
      </c>
      <c r="L2297" s="36" t="str">
        <f t="shared" si="178"/>
        <v/>
      </c>
      <c r="M2297" s="36" t="str">
        <f t="shared" si="179"/>
        <v>MQ250</v>
      </c>
    </row>
    <row r="2298" spans="1:13" hidden="1" x14ac:dyDescent="0.3">
      <c r="A2298" s="3"/>
      <c r="B2298" s="3"/>
      <c r="C2298" s="3"/>
      <c r="D2298" s="3"/>
      <c r="E2298" s="3"/>
      <c r="F2298" s="12"/>
      <c r="G2298" s="12"/>
      <c r="H2298" s="3"/>
      <c r="I2298" s="36" t="str">
        <f t="shared" si="175"/>
        <v/>
      </c>
      <c r="J2298" s="36" t="e">
        <f t="shared" si="176"/>
        <v>#VALUE!</v>
      </c>
      <c r="K2298" s="36" t="e">
        <f t="shared" si="177"/>
        <v>#VALUE!</v>
      </c>
      <c r="L2298" s="36" t="str">
        <f t="shared" si="178"/>
        <v/>
      </c>
      <c r="M2298" s="36" t="str">
        <f t="shared" si="179"/>
        <v>MQ250</v>
      </c>
    </row>
    <row r="2299" spans="1:13" hidden="1" x14ac:dyDescent="0.3">
      <c r="A2299" s="3"/>
      <c r="B2299" s="3"/>
      <c r="C2299" s="3"/>
      <c r="D2299" s="3"/>
      <c r="E2299" s="3"/>
      <c r="F2299" s="12"/>
      <c r="G2299" s="12"/>
      <c r="H2299" s="3"/>
      <c r="I2299" s="36" t="str">
        <f t="shared" si="175"/>
        <v/>
      </c>
      <c r="J2299" s="36" t="e">
        <f t="shared" si="176"/>
        <v>#VALUE!</v>
      </c>
      <c r="K2299" s="36" t="e">
        <f t="shared" si="177"/>
        <v>#VALUE!</v>
      </c>
      <c r="L2299" s="36" t="str">
        <f t="shared" si="178"/>
        <v/>
      </c>
      <c r="M2299" s="36" t="str">
        <f t="shared" si="179"/>
        <v>MQ250</v>
      </c>
    </row>
    <row r="2300" spans="1:13" hidden="1" x14ac:dyDescent="0.3">
      <c r="A2300" s="3"/>
      <c r="B2300" s="3"/>
      <c r="C2300" s="3"/>
      <c r="D2300" s="3"/>
      <c r="E2300" s="3"/>
      <c r="F2300" s="12"/>
      <c r="G2300" s="12"/>
      <c r="H2300" s="3"/>
      <c r="I2300" s="36" t="str">
        <f t="shared" si="175"/>
        <v/>
      </c>
      <c r="J2300" s="36" t="e">
        <f t="shared" si="176"/>
        <v>#VALUE!</v>
      </c>
      <c r="K2300" s="36" t="e">
        <f t="shared" si="177"/>
        <v>#VALUE!</v>
      </c>
      <c r="L2300" s="36" t="str">
        <f t="shared" si="178"/>
        <v/>
      </c>
      <c r="M2300" s="36" t="str">
        <f t="shared" si="179"/>
        <v>MQ250</v>
      </c>
    </row>
    <row r="2301" spans="1:13" hidden="1" x14ac:dyDescent="0.3">
      <c r="A2301" s="3"/>
      <c r="B2301" s="3"/>
      <c r="C2301" s="3"/>
      <c r="D2301" s="3"/>
      <c r="E2301" s="3"/>
      <c r="F2301" s="35"/>
      <c r="G2301" s="35"/>
      <c r="H2301" s="3"/>
      <c r="I2301" s="36" t="str">
        <f t="shared" si="175"/>
        <v/>
      </c>
      <c r="J2301" s="36" t="e">
        <f t="shared" si="176"/>
        <v>#VALUE!</v>
      </c>
      <c r="K2301" s="36" t="e">
        <f t="shared" si="177"/>
        <v>#VALUE!</v>
      </c>
      <c r="L2301" s="36" t="str">
        <f t="shared" si="178"/>
        <v/>
      </c>
      <c r="M2301" s="36" t="str">
        <f t="shared" si="179"/>
        <v>MQ250</v>
      </c>
    </row>
    <row r="2302" spans="1:13" hidden="1" x14ac:dyDescent="0.3">
      <c r="A2302" s="3"/>
      <c r="B2302" s="3"/>
      <c r="C2302" s="3"/>
      <c r="D2302" s="3"/>
      <c r="E2302" s="3"/>
      <c r="F2302" s="35"/>
      <c r="G2302" s="35"/>
      <c r="H2302" s="3"/>
      <c r="I2302" s="36" t="str">
        <f t="shared" si="175"/>
        <v/>
      </c>
      <c r="J2302" s="36" t="e">
        <f t="shared" si="176"/>
        <v>#VALUE!</v>
      </c>
      <c r="K2302" s="36" t="e">
        <f t="shared" si="177"/>
        <v>#VALUE!</v>
      </c>
      <c r="L2302" s="36" t="str">
        <f t="shared" si="178"/>
        <v/>
      </c>
      <c r="M2302" s="36" t="str">
        <f t="shared" si="179"/>
        <v>MQ250</v>
      </c>
    </row>
    <row r="2303" spans="1:13" hidden="1" x14ac:dyDescent="0.3">
      <c r="A2303" s="3"/>
      <c r="B2303" s="3"/>
      <c r="C2303" s="3"/>
      <c r="D2303" s="3"/>
      <c r="E2303" s="3"/>
      <c r="F2303" s="12"/>
      <c r="G2303" s="12"/>
      <c r="H2303" s="3"/>
      <c r="I2303" s="36" t="str">
        <f t="shared" si="175"/>
        <v/>
      </c>
      <c r="J2303" s="36" t="e">
        <f t="shared" si="176"/>
        <v>#VALUE!</v>
      </c>
      <c r="K2303" s="36" t="e">
        <f t="shared" si="177"/>
        <v>#VALUE!</v>
      </c>
      <c r="L2303" s="36" t="str">
        <f t="shared" si="178"/>
        <v/>
      </c>
      <c r="M2303" s="36" t="str">
        <f t="shared" si="179"/>
        <v>MQ250</v>
      </c>
    </row>
    <row r="2304" spans="1:13" hidden="1" x14ac:dyDescent="0.3">
      <c r="A2304" s="3"/>
      <c r="B2304" s="3"/>
      <c r="C2304" s="3"/>
      <c r="D2304" s="3"/>
      <c r="E2304" s="3"/>
      <c r="F2304" s="12"/>
      <c r="G2304" s="12"/>
      <c r="H2304" s="3"/>
      <c r="I2304" s="36" t="str">
        <f t="shared" si="175"/>
        <v/>
      </c>
      <c r="J2304" s="36" t="e">
        <f t="shared" si="176"/>
        <v>#VALUE!</v>
      </c>
      <c r="K2304" s="36" t="e">
        <f t="shared" si="177"/>
        <v>#VALUE!</v>
      </c>
      <c r="L2304" s="36" t="str">
        <f t="shared" si="178"/>
        <v/>
      </c>
      <c r="M2304" s="36" t="str">
        <f t="shared" si="179"/>
        <v>MQ250</v>
      </c>
    </row>
    <row r="2305" spans="1:13" hidden="1" x14ac:dyDescent="0.3">
      <c r="A2305" s="3"/>
      <c r="B2305" s="3"/>
      <c r="C2305" s="3"/>
      <c r="D2305" s="3"/>
      <c r="E2305" s="3"/>
      <c r="F2305" s="12"/>
      <c r="G2305" s="12"/>
      <c r="H2305" s="3"/>
      <c r="I2305" s="36" t="str">
        <f t="shared" si="175"/>
        <v/>
      </c>
      <c r="J2305" s="36" t="e">
        <f t="shared" si="176"/>
        <v>#VALUE!</v>
      </c>
      <c r="K2305" s="36" t="e">
        <f t="shared" si="177"/>
        <v>#VALUE!</v>
      </c>
      <c r="L2305" s="36" t="str">
        <f t="shared" si="178"/>
        <v/>
      </c>
      <c r="M2305" s="36" t="str">
        <f t="shared" si="179"/>
        <v>MQ250</v>
      </c>
    </row>
    <row r="2306" spans="1:13" hidden="1" x14ac:dyDescent="0.3">
      <c r="A2306" s="3"/>
      <c r="B2306" s="3"/>
      <c r="C2306" s="3"/>
      <c r="D2306" s="3"/>
      <c r="E2306" s="3"/>
      <c r="F2306" s="12"/>
      <c r="G2306" s="12"/>
      <c r="H2306" s="3"/>
      <c r="I2306" s="36" t="str">
        <f t="shared" si="175"/>
        <v/>
      </c>
      <c r="J2306" s="36" t="e">
        <f t="shared" si="176"/>
        <v>#VALUE!</v>
      </c>
      <c r="K2306" s="36" t="e">
        <f t="shared" si="177"/>
        <v>#VALUE!</v>
      </c>
      <c r="L2306" s="36" t="str">
        <f t="shared" si="178"/>
        <v/>
      </c>
      <c r="M2306" s="36" t="str">
        <f t="shared" si="179"/>
        <v>MQ250</v>
      </c>
    </row>
    <row r="2307" spans="1:13" hidden="1" x14ac:dyDescent="0.3">
      <c r="A2307" s="3"/>
      <c r="B2307" s="3"/>
      <c r="C2307" s="3"/>
      <c r="D2307" s="3"/>
      <c r="E2307" s="3"/>
      <c r="F2307" s="12"/>
      <c r="G2307" s="12"/>
      <c r="H2307" s="3"/>
      <c r="I2307" s="36" t="str">
        <f t="shared" ref="I2307:I2370" si="180">IF(OR(LEN(B2307)=9,LEN(B2307)=5),MID(B2307,1,4),MID(B2307,1,5))</f>
        <v/>
      </c>
      <c r="J2307" s="36" t="e">
        <f t="shared" ref="J2307:J2370" si="181">IF(MID(I2307,5,1)&lt;&gt;"",MID(I2307,4,2),MID(I2307,4,1))*1</f>
        <v>#VALUE!</v>
      </c>
      <c r="K2307" s="36" t="e">
        <f t="shared" ref="K2307:K2370" si="182">+MID(B2307,1,2)*1</f>
        <v>#VALUE!</v>
      </c>
      <c r="L2307" s="36" t="str">
        <f t="shared" ref="L2307:L2370" si="183">+MID(B2307,3,1)</f>
        <v/>
      </c>
      <c r="M2307" s="36" t="str">
        <f t="shared" ref="M2307:M2370" si="184">+IF(A2307="1FO","D3",IF(A2307="1CT","D4",IF(OR(A2307="PC2",A2307="RAB"),"MQ200","MQ250")))</f>
        <v>MQ250</v>
      </c>
    </row>
    <row r="2308" spans="1:13" hidden="1" x14ac:dyDescent="0.3">
      <c r="A2308" s="3"/>
      <c r="B2308" s="3"/>
      <c r="C2308" s="3"/>
      <c r="D2308" s="3"/>
      <c r="E2308" s="3"/>
      <c r="F2308" s="12"/>
      <c r="G2308" s="12"/>
      <c r="H2308" s="3"/>
      <c r="I2308" s="36" t="str">
        <f t="shared" si="180"/>
        <v/>
      </c>
      <c r="J2308" s="36" t="e">
        <f t="shared" si="181"/>
        <v>#VALUE!</v>
      </c>
      <c r="K2308" s="36" t="e">
        <f t="shared" si="182"/>
        <v>#VALUE!</v>
      </c>
      <c r="L2308" s="36" t="str">
        <f t="shared" si="183"/>
        <v/>
      </c>
      <c r="M2308" s="36" t="str">
        <f t="shared" si="184"/>
        <v>MQ250</v>
      </c>
    </row>
    <row r="2309" spans="1:13" hidden="1" x14ac:dyDescent="0.3">
      <c r="A2309" s="3"/>
      <c r="B2309" s="3"/>
      <c r="C2309" s="3"/>
      <c r="D2309" s="3"/>
      <c r="E2309" s="3"/>
      <c r="F2309" s="12"/>
      <c r="G2309" s="12"/>
      <c r="H2309" s="3"/>
      <c r="I2309" s="36" t="str">
        <f t="shared" si="180"/>
        <v/>
      </c>
      <c r="J2309" s="36" t="e">
        <f t="shared" si="181"/>
        <v>#VALUE!</v>
      </c>
      <c r="K2309" s="36" t="e">
        <f t="shared" si="182"/>
        <v>#VALUE!</v>
      </c>
      <c r="L2309" s="36" t="str">
        <f t="shared" si="183"/>
        <v/>
      </c>
      <c r="M2309" s="36" t="str">
        <f t="shared" si="184"/>
        <v>MQ250</v>
      </c>
    </row>
    <row r="2310" spans="1:13" hidden="1" x14ac:dyDescent="0.3">
      <c r="A2310" s="3"/>
      <c r="B2310" s="3"/>
      <c r="C2310" s="3"/>
      <c r="D2310" s="3"/>
      <c r="E2310" s="3"/>
      <c r="F2310" s="12"/>
      <c r="G2310" s="12"/>
      <c r="H2310" s="3"/>
      <c r="I2310" s="36" t="str">
        <f t="shared" si="180"/>
        <v/>
      </c>
      <c r="J2310" s="36" t="e">
        <f t="shared" si="181"/>
        <v>#VALUE!</v>
      </c>
      <c r="K2310" s="36" t="e">
        <f t="shared" si="182"/>
        <v>#VALUE!</v>
      </c>
      <c r="L2310" s="36" t="str">
        <f t="shared" si="183"/>
        <v/>
      </c>
      <c r="M2310" s="36" t="str">
        <f t="shared" si="184"/>
        <v>MQ250</v>
      </c>
    </row>
    <row r="2311" spans="1:13" hidden="1" x14ac:dyDescent="0.3">
      <c r="A2311" s="3"/>
      <c r="B2311" s="3"/>
      <c r="C2311" s="3"/>
      <c r="D2311" s="3"/>
      <c r="E2311" s="3"/>
      <c r="F2311" s="12"/>
      <c r="G2311" s="12"/>
      <c r="H2311" s="3"/>
      <c r="I2311" s="36" t="str">
        <f t="shared" si="180"/>
        <v/>
      </c>
      <c r="J2311" s="36" t="e">
        <f t="shared" si="181"/>
        <v>#VALUE!</v>
      </c>
      <c r="K2311" s="36" t="e">
        <f t="shared" si="182"/>
        <v>#VALUE!</v>
      </c>
      <c r="L2311" s="36" t="str">
        <f t="shared" si="183"/>
        <v/>
      </c>
      <c r="M2311" s="36" t="str">
        <f t="shared" si="184"/>
        <v>MQ250</v>
      </c>
    </row>
    <row r="2312" spans="1:13" hidden="1" x14ac:dyDescent="0.3">
      <c r="A2312" s="3"/>
      <c r="B2312" s="3"/>
      <c r="C2312" s="3"/>
      <c r="D2312" s="3"/>
      <c r="E2312" s="3"/>
      <c r="F2312" s="12"/>
      <c r="G2312" s="12"/>
      <c r="H2312" s="3"/>
      <c r="I2312" s="36" t="str">
        <f t="shared" si="180"/>
        <v/>
      </c>
      <c r="J2312" s="36" t="e">
        <f t="shared" si="181"/>
        <v>#VALUE!</v>
      </c>
      <c r="K2312" s="36" t="e">
        <f t="shared" si="182"/>
        <v>#VALUE!</v>
      </c>
      <c r="L2312" s="36" t="str">
        <f t="shared" si="183"/>
        <v/>
      </c>
      <c r="M2312" s="36" t="str">
        <f t="shared" si="184"/>
        <v>MQ250</v>
      </c>
    </row>
    <row r="2313" spans="1:13" hidden="1" x14ac:dyDescent="0.3">
      <c r="A2313" s="3"/>
      <c r="B2313" s="3"/>
      <c r="C2313" s="3"/>
      <c r="D2313" s="3"/>
      <c r="E2313" s="3"/>
      <c r="F2313" s="12"/>
      <c r="G2313" s="12"/>
      <c r="H2313" s="3"/>
      <c r="I2313" s="36" t="str">
        <f t="shared" si="180"/>
        <v/>
      </c>
      <c r="J2313" s="36" t="e">
        <f t="shared" si="181"/>
        <v>#VALUE!</v>
      </c>
      <c r="K2313" s="36" t="e">
        <f t="shared" si="182"/>
        <v>#VALUE!</v>
      </c>
      <c r="L2313" s="36" t="str">
        <f t="shared" si="183"/>
        <v/>
      </c>
      <c r="M2313" s="36" t="str">
        <f t="shared" si="184"/>
        <v>MQ250</v>
      </c>
    </row>
    <row r="2314" spans="1:13" hidden="1" x14ac:dyDescent="0.3">
      <c r="A2314" s="3"/>
      <c r="B2314" s="3"/>
      <c r="C2314" s="3"/>
      <c r="D2314" s="3"/>
      <c r="E2314" s="3"/>
      <c r="F2314" s="12"/>
      <c r="G2314" s="12"/>
      <c r="H2314" s="3"/>
      <c r="I2314" s="36" t="str">
        <f t="shared" si="180"/>
        <v/>
      </c>
      <c r="J2314" s="36" t="e">
        <f t="shared" si="181"/>
        <v>#VALUE!</v>
      </c>
      <c r="K2314" s="36" t="e">
        <f t="shared" si="182"/>
        <v>#VALUE!</v>
      </c>
      <c r="L2314" s="36" t="str">
        <f t="shared" si="183"/>
        <v/>
      </c>
      <c r="M2314" s="36" t="str">
        <f t="shared" si="184"/>
        <v>MQ250</v>
      </c>
    </row>
    <row r="2315" spans="1:13" hidden="1" x14ac:dyDescent="0.3">
      <c r="A2315" s="3"/>
      <c r="B2315" s="3"/>
      <c r="C2315" s="3"/>
      <c r="D2315" s="3"/>
      <c r="E2315" s="3"/>
      <c r="F2315" s="12"/>
      <c r="G2315" s="12"/>
      <c r="H2315" s="3"/>
      <c r="I2315" s="36" t="str">
        <f t="shared" si="180"/>
        <v/>
      </c>
      <c r="J2315" s="36" t="e">
        <f t="shared" si="181"/>
        <v>#VALUE!</v>
      </c>
      <c r="K2315" s="36" t="e">
        <f t="shared" si="182"/>
        <v>#VALUE!</v>
      </c>
      <c r="L2315" s="36" t="str">
        <f t="shared" si="183"/>
        <v/>
      </c>
      <c r="M2315" s="36" t="str">
        <f t="shared" si="184"/>
        <v>MQ250</v>
      </c>
    </row>
    <row r="2316" spans="1:13" hidden="1" x14ac:dyDescent="0.3">
      <c r="A2316" s="3"/>
      <c r="B2316" s="3"/>
      <c r="C2316" s="3"/>
      <c r="D2316" s="3"/>
      <c r="E2316" s="3"/>
      <c r="F2316" s="12"/>
      <c r="G2316" s="12"/>
      <c r="H2316" s="3"/>
      <c r="I2316" s="36" t="str">
        <f t="shared" si="180"/>
        <v/>
      </c>
      <c r="J2316" s="36" t="e">
        <f t="shared" si="181"/>
        <v>#VALUE!</v>
      </c>
      <c r="K2316" s="36" t="e">
        <f t="shared" si="182"/>
        <v>#VALUE!</v>
      </c>
      <c r="L2316" s="36" t="str">
        <f t="shared" si="183"/>
        <v/>
      </c>
      <c r="M2316" s="36" t="str">
        <f t="shared" si="184"/>
        <v>MQ250</v>
      </c>
    </row>
    <row r="2317" spans="1:13" hidden="1" x14ac:dyDescent="0.3">
      <c r="A2317" s="3"/>
      <c r="B2317" s="3"/>
      <c r="C2317" s="3"/>
      <c r="D2317" s="3"/>
      <c r="E2317" s="3"/>
      <c r="F2317" s="12"/>
      <c r="G2317" s="12"/>
      <c r="H2317" s="3"/>
      <c r="I2317" s="36" t="str">
        <f t="shared" si="180"/>
        <v/>
      </c>
      <c r="J2317" s="36" t="e">
        <f t="shared" si="181"/>
        <v>#VALUE!</v>
      </c>
      <c r="K2317" s="36" t="e">
        <f t="shared" si="182"/>
        <v>#VALUE!</v>
      </c>
      <c r="L2317" s="36" t="str">
        <f t="shared" si="183"/>
        <v/>
      </c>
      <c r="M2317" s="36" t="str">
        <f t="shared" si="184"/>
        <v>MQ250</v>
      </c>
    </row>
    <row r="2318" spans="1:13" hidden="1" x14ac:dyDescent="0.3">
      <c r="A2318" s="3"/>
      <c r="B2318" s="3"/>
      <c r="C2318" s="3"/>
      <c r="D2318" s="3"/>
      <c r="E2318" s="3"/>
      <c r="F2318" s="12"/>
      <c r="G2318" s="12"/>
      <c r="H2318" s="3"/>
      <c r="I2318" s="36" t="str">
        <f t="shared" si="180"/>
        <v/>
      </c>
      <c r="J2318" s="36" t="e">
        <f t="shared" si="181"/>
        <v>#VALUE!</v>
      </c>
      <c r="K2318" s="36" t="e">
        <f t="shared" si="182"/>
        <v>#VALUE!</v>
      </c>
      <c r="L2318" s="36" t="str">
        <f t="shared" si="183"/>
        <v/>
      </c>
      <c r="M2318" s="36" t="str">
        <f t="shared" si="184"/>
        <v>MQ250</v>
      </c>
    </row>
    <row r="2319" spans="1:13" hidden="1" x14ac:dyDescent="0.3">
      <c r="A2319" s="3"/>
      <c r="B2319" s="3"/>
      <c r="C2319" s="3"/>
      <c r="D2319" s="3"/>
      <c r="E2319" s="3"/>
      <c r="F2319" s="12"/>
      <c r="G2319" s="12"/>
      <c r="H2319" s="3"/>
      <c r="I2319" s="36" t="str">
        <f t="shared" si="180"/>
        <v/>
      </c>
      <c r="J2319" s="36" t="e">
        <f t="shared" si="181"/>
        <v>#VALUE!</v>
      </c>
      <c r="K2319" s="36" t="e">
        <f t="shared" si="182"/>
        <v>#VALUE!</v>
      </c>
      <c r="L2319" s="36" t="str">
        <f t="shared" si="183"/>
        <v/>
      </c>
      <c r="M2319" s="36" t="str">
        <f t="shared" si="184"/>
        <v>MQ250</v>
      </c>
    </row>
    <row r="2320" spans="1:13" hidden="1" x14ac:dyDescent="0.3">
      <c r="A2320" s="3"/>
      <c r="B2320" s="3"/>
      <c r="C2320" s="3"/>
      <c r="D2320" s="3"/>
      <c r="E2320" s="3"/>
      <c r="F2320" s="12"/>
      <c r="G2320" s="12"/>
      <c r="H2320" s="3"/>
      <c r="I2320" s="36" t="str">
        <f t="shared" si="180"/>
        <v/>
      </c>
      <c r="J2320" s="36" t="e">
        <f t="shared" si="181"/>
        <v>#VALUE!</v>
      </c>
      <c r="K2320" s="36" t="e">
        <f t="shared" si="182"/>
        <v>#VALUE!</v>
      </c>
      <c r="L2320" s="36" t="str">
        <f t="shared" si="183"/>
        <v/>
      </c>
      <c r="M2320" s="36" t="str">
        <f t="shared" si="184"/>
        <v>MQ250</v>
      </c>
    </row>
    <row r="2321" spans="1:13" hidden="1" x14ac:dyDescent="0.3">
      <c r="A2321" s="3"/>
      <c r="B2321" s="3"/>
      <c r="C2321" s="3"/>
      <c r="D2321" s="3"/>
      <c r="E2321" s="3"/>
      <c r="F2321" s="12"/>
      <c r="G2321" s="12"/>
      <c r="H2321" s="3"/>
      <c r="I2321" s="36" t="str">
        <f t="shared" si="180"/>
        <v/>
      </c>
      <c r="J2321" s="36" t="e">
        <f t="shared" si="181"/>
        <v>#VALUE!</v>
      </c>
      <c r="K2321" s="36" t="e">
        <f t="shared" si="182"/>
        <v>#VALUE!</v>
      </c>
      <c r="L2321" s="36" t="str">
        <f t="shared" si="183"/>
        <v/>
      </c>
      <c r="M2321" s="36" t="str">
        <f t="shared" si="184"/>
        <v>MQ250</v>
      </c>
    </row>
    <row r="2322" spans="1:13" hidden="1" x14ac:dyDescent="0.3">
      <c r="A2322" s="3"/>
      <c r="B2322" s="3"/>
      <c r="C2322" s="3"/>
      <c r="D2322" s="3"/>
      <c r="E2322" s="3"/>
      <c r="F2322" s="12"/>
      <c r="G2322" s="12"/>
      <c r="H2322" s="3"/>
      <c r="I2322" s="36" t="str">
        <f t="shared" si="180"/>
        <v/>
      </c>
      <c r="J2322" s="36" t="e">
        <f t="shared" si="181"/>
        <v>#VALUE!</v>
      </c>
      <c r="K2322" s="36" t="e">
        <f t="shared" si="182"/>
        <v>#VALUE!</v>
      </c>
      <c r="L2322" s="36" t="str">
        <f t="shared" si="183"/>
        <v/>
      </c>
      <c r="M2322" s="36" t="str">
        <f t="shared" si="184"/>
        <v>MQ250</v>
      </c>
    </row>
    <row r="2323" spans="1:13" hidden="1" x14ac:dyDescent="0.3">
      <c r="A2323" s="3"/>
      <c r="B2323" s="3"/>
      <c r="C2323" s="3"/>
      <c r="D2323" s="3"/>
      <c r="E2323" s="3"/>
      <c r="F2323" s="12"/>
      <c r="G2323" s="12"/>
      <c r="H2323" s="3"/>
      <c r="I2323" s="36" t="str">
        <f t="shared" si="180"/>
        <v/>
      </c>
      <c r="J2323" s="36" t="e">
        <f t="shared" si="181"/>
        <v>#VALUE!</v>
      </c>
      <c r="K2323" s="36" t="e">
        <f t="shared" si="182"/>
        <v>#VALUE!</v>
      </c>
      <c r="L2323" s="36" t="str">
        <f t="shared" si="183"/>
        <v/>
      </c>
      <c r="M2323" s="36" t="str">
        <f t="shared" si="184"/>
        <v>MQ250</v>
      </c>
    </row>
    <row r="2324" spans="1:13" hidden="1" x14ac:dyDescent="0.3">
      <c r="A2324" s="3"/>
      <c r="B2324" s="3"/>
      <c r="C2324" s="3"/>
      <c r="D2324" s="3"/>
      <c r="E2324" s="3"/>
      <c r="F2324" s="12"/>
      <c r="G2324" s="12"/>
      <c r="H2324" s="3"/>
      <c r="I2324" s="36" t="str">
        <f t="shared" si="180"/>
        <v/>
      </c>
      <c r="J2324" s="36" t="e">
        <f t="shared" si="181"/>
        <v>#VALUE!</v>
      </c>
      <c r="K2324" s="36" t="e">
        <f t="shared" si="182"/>
        <v>#VALUE!</v>
      </c>
      <c r="L2324" s="36" t="str">
        <f t="shared" si="183"/>
        <v/>
      </c>
      <c r="M2324" s="36" t="str">
        <f t="shared" si="184"/>
        <v>MQ250</v>
      </c>
    </row>
    <row r="2325" spans="1:13" hidden="1" x14ac:dyDescent="0.3">
      <c r="A2325" s="3"/>
      <c r="B2325" s="3"/>
      <c r="C2325" s="3"/>
      <c r="D2325" s="3"/>
      <c r="E2325" s="3"/>
      <c r="F2325" s="12"/>
      <c r="G2325" s="12"/>
      <c r="H2325" s="3"/>
      <c r="I2325" s="36" t="str">
        <f t="shared" si="180"/>
        <v/>
      </c>
      <c r="J2325" s="36" t="e">
        <f t="shared" si="181"/>
        <v>#VALUE!</v>
      </c>
      <c r="K2325" s="36" t="e">
        <f t="shared" si="182"/>
        <v>#VALUE!</v>
      </c>
      <c r="L2325" s="36" t="str">
        <f t="shared" si="183"/>
        <v/>
      </c>
      <c r="M2325" s="36" t="str">
        <f t="shared" si="184"/>
        <v>MQ250</v>
      </c>
    </row>
    <row r="2326" spans="1:13" hidden="1" x14ac:dyDescent="0.3">
      <c r="A2326" s="3"/>
      <c r="B2326" s="3"/>
      <c r="C2326" s="3"/>
      <c r="D2326" s="3"/>
      <c r="E2326" s="3"/>
      <c r="F2326" s="12"/>
      <c r="G2326" s="12"/>
      <c r="H2326" s="3"/>
      <c r="I2326" s="36" t="str">
        <f t="shared" si="180"/>
        <v/>
      </c>
      <c r="J2326" s="36" t="e">
        <f t="shared" si="181"/>
        <v>#VALUE!</v>
      </c>
      <c r="K2326" s="36" t="e">
        <f t="shared" si="182"/>
        <v>#VALUE!</v>
      </c>
      <c r="L2326" s="36" t="str">
        <f t="shared" si="183"/>
        <v/>
      </c>
      <c r="M2326" s="36" t="str">
        <f t="shared" si="184"/>
        <v>MQ250</v>
      </c>
    </row>
    <row r="2327" spans="1:13" hidden="1" x14ac:dyDescent="0.3">
      <c r="A2327" s="3"/>
      <c r="B2327" s="3"/>
      <c r="C2327" s="3"/>
      <c r="D2327" s="3"/>
      <c r="E2327" s="3"/>
      <c r="F2327" s="12"/>
      <c r="G2327" s="12"/>
      <c r="H2327" s="3"/>
      <c r="I2327" s="36" t="str">
        <f t="shared" si="180"/>
        <v/>
      </c>
      <c r="J2327" s="36" t="e">
        <f t="shared" si="181"/>
        <v>#VALUE!</v>
      </c>
      <c r="K2327" s="36" t="e">
        <f t="shared" si="182"/>
        <v>#VALUE!</v>
      </c>
      <c r="L2327" s="36" t="str">
        <f t="shared" si="183"/>
        <v/>
      </c>
      <c r="M2327" s="36" t="str">
        <f t="shared" si="184"/>
        <v>MQ250</v>
      </c>
    </row>
    <row r="2328" spans="1:13" hidden="1" x14ac:dyDescent="0.3">
      <c r="A2328" s="3"/>
      <c r="B2328" s="3"/>
      <c r="C2328" s="3"/>
      <c r="D2328" s="3"/>
      <c r="E2328" s="3"/>
      <c r="F2328" s="12"/>
      <c r="G2328" s="12"/>
      <c r="H2328" s="3"/>
      <c r="I2328" s="36" t="str">
        <f t="shared" si="180"/>
        <v/>
      </c>
      <c r="J2328" s="36" t="e">
        <f t="shared" si="181"/>
        <v>#VALUE!</v>
      </c>
      <c r="K2328" s="36" t="e">
        <f t="shared" si="182"/>
        <v>#VALUE!</v>
      </c>
      <c r="L2328" s="36" t="str">
        <f t="shared" si="183"/>
        <v/>
      </c>
      <c r="M2328" s="36" t="str">
        <f t="shared" si="184"/>
        <v>MQ250</v>
      </c>
    </row>
    <row r="2329" spans="1:13" hidden="1" x14ac:dyDescent="0.3">
      <c r="A2329" s="3"/>
      <c r="B2329" s="3"/>
      <c r="C2329" s="3"/>
      <c r="D2329" s="3"/>
      <c r="E2329" s="3"/>
      <c r="F2329" s="12"/>
      <c r="G2329" s="12"/>
      <c r="H2329" s="3"/>
      <c r="I2329" s="36" t="str">
        <f t="shared" si="180"/>
        <v/>
      </c>
      <c r="J2329" s="36" t="e">
        <f t="shared" si="181"/>
        <v>#VALUE!</v>
      </c>
      <c r="K2329" s="36" t="e">
        <f t="shared" si="182"/>
        <v>#VALUE!</v>
      </c>
      <c r="L2329" s="36" t="str">
        <f t="shared" si="183"/>
        <v/>
      </c>
      <c r="M2329" s="36" t="str">
        <f t="shared" si="184"/>
        <v>MQ250</v>
      </c>
    </row>
    <row r="2330" spans="1:13" hidden="1" x14ac:dyDescent="0.3">
      <c r="A2330" s="3"/>
      <c r="B2330" s="3"/>
      <c r="C2330" s="3"/>
      <c r="D2330" s="3"/>
      <c r="E2330" s="3"/>
      <c r="F2330" s="12"/>
      <c r="G2330" s="12"/>
      <c r="H2330" s="3"/>
      <c r="I2330" s="36" t="str">
        <f t="shared" si="180"/>
        <v/>
      </c>
      <c r="J2330" s="36" t="e">
        <f t="shared" si="181"/>
        <v>#VALUE!</v>
      </c>
      <c r="K2330" s="36" t="e">
        <f t="shared" si="182"/>
        <v>#VALUE!</v>
      </c>
      <c r="L2330" s="36" t="str">
        <f t="shared" si="183"/>
        <v/>
      </c>
      <c r="M2330" s="36" t="str">
        <f t="shared" si="184"/>
        <v>MQ250</v>
      </c>
    </row>
    <row r="2331" spans="1:13" hidden="1" x14ac:dyDescent="0.3">
      <c r="A2331" s="3"/>
      <c r="B2331" s="3"/>
      <c r="C2331" s="3"/>
      <c r="D2331" s="3"/>
      <c r="E2331" s="3"/>
      <c r="F2331" s="12"/>
      <c r="G2331" s="12"/>
      <c r="H2331" s="3"/>
      <c r="I2331" s="36" t="str">
        <f t="shared" si="180"/>
        <v/>
      </c>
      <c r="J2331" s="36" t="e">
        <f t="shared" si="181"/>
        <v>#VALUE!</v>
      </c>
      <c r="K2331" s="36" t="e">
        <f t="shared" si="182"/>
        <v>#VALUE!</v>
      </c>
      <c r="L2331" s="36" t="str">
        <f t="shared" si="183"/>
        <v/>
      </c>
      <c r="M2331" s="36" t="str">
        <f t="shared" si="184"/>
        <v>MQ250</v>
      </c>
    </row>
    <row r="2332" spans="1:13" hidden="1" x14ac:dyDescent="0.3">
      <c r="A2332" s="3"/>
      <c r="B2332" s="3"/>
      <c r="C2332" s="3"/>
      <c r="D2332" s="3"/>
      <c r="E2332" s="3"/>
      <c r="F2332" s="12"/>
      <c r="G2332" s="12"/>
      <c r="H2332" s="3"/>
      <c r="I2332" s="36" t="str">
        <f t="shared" si="180"/>
        <v/>
      </c>
      <c r="J2332" s="36" t="e">
        <f t="shared" si="181"/>
        <v>#VALUE!</v>
      </c>
      <c r="K2332" s="36" t="e">
        <f t="shared" si="182"/>
        <v>#VALUE!</v>
      </c>
      <c r="L2332" s="36" t="str">
        <f t="shared" si="183"/>
        <v/>
      </c>
      <c r="M2332" s="36" t="str">
        <f t="shared" si="184"/>
        <v>MQ250</v>
      </c>
    </row>
    <row r="2333" spans="1:13" hidden="1" x14ac:dyDescent="0.3">
      <c r="A2333" s="3"/>
      <c r="B2333" s="3"/>
      <c r="C2333" s="3"/>
      <c r="D2333" s="3"/>
      <c r="E2333" s="3"/>
      <c r="F2333" s="12"/>
      <c r="G2333" s="12"/>
      <c r="H2333" s="3"/>
      <c r="I2333" s="36" t="str">
        <f t="shared" si="180"/>
        <v/>
      </c>
      <c r="J2333" s="36" t="e">
        <f t="shared" si="181"/>
        <v>#VALUE!</v>
      </c>
      <c r="K2333" s="36" t="e">
        <f t="shared" si="182"/>
        <v>#VALUE!</v>
      </c>
      <c r="L2333" s="36" t="str">
        <f t="shared" si="183"/>
        <v/>
      </c>
      <c r="M2333" s="36" t="str">
        <f t="shared" si="184"/>
        <v>MQ250</v>
      </c>
    </row>
    <row r="2334" spans="1:13" hidden="1" x14ac:dyDescent="0.3">
      <c r="A2334" s="3"/>
      <c r="B2334" s="3"/>
      <c r="C2334" s="3"/>
      <c r="D2334" s="3"/>
      <c r="E2334" s="3"/>
      <c r="F2334" s="12"/>
      <c r="G2334" s="12"/>
      <c r="H2334" s="3"/>
      <c r="I2334" s="36" t="str">
        <f t="shared" si="180"/>
        <v/>
      </c>
      <c r="J2334" s="36" t="e">
        <f t="shared" si="181"/>
        <v>#VALUE!</v>
      </c>
      <c r="K2334" s="36" t="e">
        <f t="shared" si="182"/>
        <v>#VALUE!</v>
      </c>
      <c r="L2334" s="36" t="str">
        <f t="shared" si="183"/>
        <v/>
      </c>
      <c r="M2334" s="36" t="str">
        <f t="shared" si="184"/>
        <v>MQ250</v>
      </c>
    </row>
    <row r="2335" spans="1:13" hidden="1" x14ac:dyDescent="0.3">
      <c r="A2335" s="3"/>
      <c r="B2335" s="3"/>
      <c r="C2335" s="3"/>
      <c r="D2335" s="3"/>
      <c r="E2335" s="3"/>
      <c r="F2335" s="35"/>
      <c r="G2335" s="35"/>
      <c r="H2335" s="3"/>
      <c r="I2335" s="36" t="str">
        <f t="shared" si="180"/>
        <v/>
      </c>
      <c r="J2335" s="36" t="e">
        <f t="shared" si="181"/>
        <v>#VALUE!</v>
      </c>
      <c r="K2335" s="36" t="e">
        <f t="shared" si="182"/>
        <v>#VALUE!</v>
      </c>
      <c r="L2335" s="36" t="str">
        <f t="shared" si="183"/>
        <v/>
      </c>
      <c r="M2335" s="36" t="str">
        <f t="shared" si="184"/>
        <v>MQ250</v>
      </c>
    </row>
    <row r="2336" spans="1:13" hidden="1" x14ac:dyDescent="0.3">
      <c r="A2336" s="3"/>
      <c r="B2336" s="3"/>
      <c r="C2336" s="3"/>
      <c r="D2336" s="3"/>
      <c r="E2336" s="3"/>
      <c r="F2336" s="12"/>
      <c r="G2336" s="12"/>
      <c r="H2336" s="3"/>
      <c r="I2336" s="36" t="str">
        <f t="shared" si="180"/>
        <v/>
      </c>
      <c r="J2336" s="36" t="e">
        <f t="shared" si="181"/>
        <v>#VALUE!</v>
      </c>
      <c r="K2336" s="36" t="e">
        <f t="shared" si="182"/>
        <v>#VALUE!</v>
      </c>
      <c r="L2336" s="36" t="str">
        <f t="shared" si="183"/>
        <v/>
      </c>
      <c r="M2336" s="36" t="str">
        <f t="shared" si="184"/>
        <v>MQ250</v>
      </c>
    </row>
    <row r="2337" spans="1:13" hidden="1" x14ac:dyDescent="0.3">
      <c r="A2337" s="3"/>
      <c r="B2337" s="3"/>
      <c r="C2337" s="3"/>
      <c r="D2337" s="3"/>
      <c r="E2337" s="3"/>
      <c r="F2337" s="12"/>
      <c r="G2337" s="12"/>
      <c r="H2337" s="3"/>
      <c r="I2337" s="36" t="str">
        <f t="shared" si="180"/>
        <v/>
      </c>
      <c r="J2337" s="36" t="e">
        <f t="shared" si="181"/>
        <v>#VALUE!</v>
      </c>
      <c r="K2337" s="36" t="e">
        <f t="shared" si="182"/>
        <v>#VALUE!</v>
      </c>
      <c r="L2337" s="36" t="str">
        <f t="shared" si="183"/>
        <v/>
      </c>
      <c r="M2337" s="36" t="str">
        <f t="shared" si="184"/>
        <v>MQ250</v>
      </c>
    </row>
    <row r="2338" spans="1:13" hidden="1" x14ac:dyDescent="0.3">
      <c r="A2338" s="3"/>
      <c r="B2338" s="3"/>
      <c r="C2338" s="3"/>
      <c r="D2338" s="3"/>
      <c r="E2338" s="3"/>
      <c r="F2338" s="12"/>
      <c r="G2338" s="12"/>
      <c r="H2338" s="3"/>
      <c r="I2338" s="36" t="str">
        <f t="shared" si="180"/>
        <v/>
      </c>
      <c r="J2338" s="36" t="e">
        <f t="shared" si="181"/>
        <v>#VALUE!</v>
      </c>
      <c r="K2338" s="36" t="e">
        <f t="shared" si="182"/>
        <v>#VALUE!</v>
      </c>
      <c r="L2338" s="36" t="str">
        <f t="shared" si="183"/>
        <v/>
      </c>
      <c r="M2338" s="36" t="str">
        <f t="shared" si="184"/>
        <v>MQ250</v>
      </c>
    </row>
    <row r="2339" spans="1:13" hidden="1" x14ac:dyDescent="0.3">
      <c r="A2339" s="3"/>
      <c r="B2339" s="3"/>
      <c r="C2339" s="3"/>
      <c r="D2339" s="3"/>
      <c r="E2339" s="3"/>
      <c r="F2339" s="12"/>
      <c r="G2339" s="12"/>
      <c r="H2339" s="3"/>
      <c r="I2339" s="36" t="str">
        <f t="shared" si="180"/>
        <v/>
      </c>
      <c r="J2339" s="36" t="e">
        <f t="shared" si="181"/>
        <v>#VALUE!</v>
      </c>
      <c r="K2339" s="36" t="e">
        <f t="shared" si="182"/>
        <v>#VALUE!</v>
      </c>
      <c r="L2339" s="36" t="str">
        <f t="shared" si="183"/>
        <v/>
      </c>
      <c r="M2339" s="36" t="str">
        <f t="shared" si="184"/>
        <v>MQ250</v>
      </c>
    </row>
    <row r="2340" spans="1:13" hidden="1" x14ac:dyDescent="0.3">
      <c r="A2340" s="3"/>
      <c r="B2340" s="3"/>
      <c r="C2340" s="3"/>
      <c r="D2340" s="3"/>
      <c r="E2340" s="3"/>
      <c r="F2340" s="12"/>
      <c r="G2340" s="12"/>
      <c r="H2340" s="3"/>
      <c r="I2340" s="36" t="str">
        <f t="shared" si="180"/>
        <v/>
      </c>
      <c r="J2340" s="36" t="e">
        <f t="shared" si="181"/>
        <v>#VALUE!</v>
      </c>
      <c r="K2340" s="36" t="e">
        <f t="shared" si="182"/>
        <v>#VALUE!</v>
      </c>
      <c r="L2340" s="36" t="str">
        <f t="shared" si="183"/>
        <v/>
      </c>
      <c r="M2340" s="36" t="str">
        <f t="shared" si="184"/>
        <v>MQ250</v>
      </c>
    </row>
    <row r="2341" spans="1:13" hidden="1" x14ac:dyDescent="0.3">
      <c r="A2341" s="3"/>
      <c r="B2341" s="3"/>
      <c r="C2341" s="3"/>
      <c r="D2341" s="3"/>
      <c r="E2341" s="3"/>
      <c r="F2341" s="12"/>
      <c r="G2341" s="12"/>
      <c r="H2341" s="3"/>
      <c r="I2341" s="36" t="str">
        <f t="shared" si="180"/>
        <v/>
      </c>
      <c r="J2341" s="36" t="e">
        <f t="shared" si="181"/>
        <v>#VALUE!</v>
      </c>
      <c r="K2341" s="36" t="e">
        <f t="shared" si="182"/>
        <v>#VALUE!</v>
      </c>
      <c r="L2341" s="36" t="str">
        <f t="shared" si="183"/>
        <v/>
      </c>
      <c r="M2341" s="36" t="str">
        <f t="shared" si="184"/>
        <v>MQ250</v>
      </c>
    </row>
    <row r="2342" spans="1:13" hidden="1" x14ac:dyDescent="0.3">
      <c r="A2342" s="3"/>
      <c r="B2342" s="3"/>
      <c r="C2342" s="3"/>
      <c r="D2342" s="3"/>
      <c r="E2342" s="3"/>
      <c r="F2342" s="12"/>
      <c r="G2342" s="12"/>
      <c r="H2342" s="3"/>
      <c r="I2342" s="36" t="str">
        <f t="shared" si="180"/>
        <v/>
      </c>
      <c r="J2342" s="36" t="e">
        <f t="shared" si="181"/>
        <v>#VALUE!</v>
      </c>
      <c r="K2342" s="36" t="e">
        <f t="shared" si="182"/>
        <v>#VALUE!</v>
      </c>
      <c r="L2342" s="36" t="str">
        <f t="shared" si="183"/>
        <v/>
      </c>
      <c r="M2342" s="36" t="str">
        <f t="shared" si="184"/>
        <v>MQ250</v>
      </c>
    </row>
    <row r="2343" spans="1:13" hidden="1" x14ac:dyDescent="0.3">
      <c r="A2343" s="3"/>
      <c r="B2343" s="3"/>
      <c r="C2343" s="3"/>
      <c r="D2343" s="3"/>
      <c r="E2343" s="3"/>
      <c r="F2343" s="12"/>
      <c r="G2343" s="12"/>
      <c r="H2343" s="3"/>
      <c r="I2343" s="36" t="str">
        <f t="shared" si="180"/>
        <v/>
      </c>
      <c r="J2343" s="36" t="e">
        <f t="shared" si="181"/>
        <v>#VALUE!</v>
      </c>
      <c r="K2343" s="36" t="e">
        <f t="shared" si="182"/>
        <v>#VALUE!</v>
      </c>
      <c r="L2343" s="36" t="str">
        <f t="shared" si="183"/>
        <v/>
      </c>
      <c r="M2343" s="36" t="str">
        <f t="shared" si="184"/>
        <v>MQ250</v>
      </c>
    </row>
    <row r="2344" spans="1:13" hidden="1" x14ac:dyDescent="0.3">
      <c r="A2344" s="3"/>
      <c r="B2344" s="3"/>
      <c r="C2344" s="3"/>
      <c r="D2344" s="3"/>
      <c r="E2344" s="3"/>
      <c r="F2344" s="12"/>
      <c r="G2344" s="12"/>
      <c r="H2344" s="3"/>
      <c r="I2344" s="36" t="str">
        <f t="shared" si="180"/>
        <v/>
      </c>
      <c r="J2344" s="36" t="e">
        <f t="shared" si="181"/>
        <v>#VALUE!</v>
      </c>
      <c r="K2344" s="36" t="e">
        <f t="shared" si="182"/>
        <v>#VALUE!</v>
      </c>
      <c r="L2344" s="36" t="str">
        <f t="shared" si="183"/>
        <v/>
      </c>
      <c r="M2344" s="36" t="str">
        <f t="shared" si="184"/>
        <v>MQ250</v>
      </c>
    </row>
    <row r="2345" spans="1:13" hidden="1" x14ac:dyDescent="0.3">
      <c r="A2345" s="3"/>
      <c r="B2345" s="3"/>
      <c r="C2345" s="3"/>
      <c r="D2345" s="3"/>
      <c r="E2345" s="3"/>
      <c r="F2345" s="12"/>
      <c r="G2345" s="12"/>
      <c r="H2345" s="3"/>
      <c r="I2345" s="36" t="str">
        <f t="shared" si="180"/>
        <v/>
      </c>
      <c r="J2345" s="36" t="e">
        <f t="shared" si="181"/>
        <v>#VALUE!</v>
      </c>
      <c r="K2345" s="36" t="e">
        <f t="shared" si="182"/>
        <v>#VALUE!</v>
      </c>
      <c r="L2345" s="36" t="str">
        <f t="shared" si="183"/>
        <v/>
      </c>
      <c r="M2345" s="36" t="str">
        <f t="shared" si="184"/>
        <v>MQ250</v>
      </c>
    </row>
    <row r="2346" spans="1:13" hidden="1" x14ac:dyDescent="0.3">
      <c r="A2346" s="3"/>
      <c r="B2346" s="3"/>
      <c r="C2346" s="3"/>
      <c r="D2346" s="3"/>
      <c r="E2346" s="3"/>
      <c r="F2346" s="12"/>
      <c r="G2346" s="12"/>
      <c r="H2346" s="3"/>
      <c r="I2346" s="36" t="str">
        <f t="shared" si="180"/>
        <v/>
      </c>
      <c r="J2346" s="36" t="e">
        <f t="shared" si="181"/>
        <v>#VALUE!</v>
      </c>
      <c r="K2346" s="36" t="e">
        <f t="shared" si="182"/>
        <v>#VALUE!</v>
      </c>
      <c r="L2346" s="36" t="str">
        <f t="shared" si="183"/>
        <v/>
      </c>
      <c r="M2346" s="36" t="str">
        <f t="shared" si="184"/>
        <v>MQ250</v>
      </c>
    </row>
    <row r="2347" spans="1:13" hidden="1" x14ac:dyDescent="0.3">
      <c r="A2347" s="3"/>
      <c r="B2347" s="3"/>
      <c r="C2347" s="3"/>
      <c r="D2347" s="3"/>
      <c r="E2347" s="3"/>
      <c r="F2347" s="12"/>
      <c r="G2347" s="12"/>
      <c r="H2347" s="3"/>
      <c r="I2347" s="36" t="str">
        <f t="shared" si="180"/>
        <v/>
      </c>
      <c r="J2347" s="36" t="e">
        <f t="shared" si="181"/>
        <v>#VALUE!</v>
      </c>
      <c r="K2347" s="36" t="e">
        <f t="shared" si="182"/>
        <v>#VALUE!</v>
      </c>
      <c r="L2347" s="36" t="str">
        <f t="shared" si="183"/>
        <v/>
      </c>
      <c r="M2347" s="36" t="str">
        <f t="shared" si="184"/>
        <v>MQ250</v>
      </c>
    </row>
    <row r="2348" spans="1:13" hidden="1" x14ac:dyDescent="0.3">
      <c r="A2348" s="3"/>
      <c r="B2348" s="3"/>
      <c r="C2348" s="3"/>
      <c r="D2348" s="3"/>
      <c r="E2348" s="3"/>
      <c r="F2348" s="12"/>
      <c r="G2348" s="12"/>
      <c r="H2348" s="3"/>
      <c r="I2348" s="36" t="str">
        <f t="shared" si="180"/>
        <v/>
      </c>
      <c r="J2348" s="36" t="e">
        <f t="shared" si="181"/>
        <v>#VALUE!</v>
      </c>
      <c r="K2348" s="36" t="e">
        <f t="shared" si="182"/>
        <v>#VALUE!</v>
      </c>
      <c r="L2348" s="36" t="str">
        <f t="shared" si="183"/>
        <v/>
      </c>
      <c r="M2348" s="36" t="str">
        <f t="shared" si="184"/>
        <v>MQ250</v>
      </c>
    </row>
    <row r="2349" spans="1:13" hidden="1" x14ac:dyDescent="0.3">
      <c r="A2349" s="3"/>
      <c r="B2349" s="3"/>
      <c r="C2349" s="3"/>
      <c r="D2349" s="3"/>
      <c r="E2349" s="3"/>
      <c r="F2349" s="12"/>
      <c r="G2349" s="12"/>
      <c r="H2349" s="3"/>
      <c r="I2349" s="36" t="str">
        <f t="shared" si="180"/>
        <v/>
      </c>
      <c r="J2349" s="36" t="e">
        <f t="shared" si="181"/>
        <v>#VALUE!</v>
      </c>
      <c r="K2349" s="36" t="e">
        <f t="shared" si="182"/>
        <v>#VALUE!</v>
      </c>
      <c r="L2349" s="36" t="str">
        <f t="shared" si="183"/>
        <v/>
      </c>
      <c r="M2349" s="36" t="str">
        <f t="shared" si="184"/>
        <v>MQ250</v>
      </c>
    </row>
    <row r="2350" spans="1:13" hidden="1" x14ac:dyDescent="0.3">
      <c r="A2350" s="3"/>
      <c r="B2350" s="3"/>
      <c r="C2350" s="3"/>
      <c r="D2350" s="3"/>
      <c r="E2350" s="3"/>
      <c r="F2350" s="12"/>
      <c r="G2350" s="12"/>
      <c r="H2350" s="3"/>
      <c r="I2350" s="36" t="str">
        <f t="shared" si="180"/>
        <v/>
      </c>
      <c r="J2350" s="36" t="e">
        <f t="shared" si="181"/>
        <v>#VALUE!</v>
      </c>
      <c r="K2350" s="36" t="e">
        <f t="shared" si="182"/>
        <v>#VALUE!</v>
      </c>
      <c r="L2350" s="36" t="str">
        <f t="shared" si="183"/>
        <v/>
      </c>
      <c r="M2350" s="36" t="str">
        <f t="shared" si="184"/>
        <v>MQ250</v>
      </c>
    </row>
    <row r="2351" spans="1:13" hidden="1" x14ac:dyDescent="0.3">
      <c r="A2351" s="3"/>
      <c r="B2351" s="3"/>
      <c r="C2351" s="3"/>
      <c r="D2351" s="3"/>
      <c r="E2351" s="3"/>
      <c r="F2351" s="12"/>
      <c r="G2351" s="12"/>
      <c r="H2351" s="3"/>
      <c r="I2351" s="36" t="str">
        <f t="shared" si="180"/>
        <v/>
      </c>
      <c r="J2351" s="36" t="e">
        <f t="shared" si="181"/>
        <v>#VALUE!</v>
      </c>
      <c r="K2351" s="36" t="e">
        <f t="shared" si="182"/>
        <v>#VALUE!</v>
      </c>
      <c r="L2351" s="36" t="str">
        <f t="shared" si="183"/>
        <v/>
      </c>
      <c r="M2351" s="36" t="str">
        <f t="shared" si="184"/>
        <v>MQ250</v>
      </c>
    </row>
    <row r="2352" spans="1:13" hidden="1" x14ac:dyDescent="0.3">
      <c r="A2352" s="3"/>
      <c r="B2352" s="3"/>
      <c r="C2352" s="3"/>
      <c r="D2352" s="3"/>
      <c r="E2352" s="3"/>
      <c r="F2352" s="12"/>
      <c r="G2352" s="12"/>
      <c r="H2352" s="3"/>
      <c r="I2352" s="36" t="str">
        <f t="shared" si="180"/>
        <v/>
      </c>
      <c r="J2352" s="36" t="e">
        <f t="shared" si="181"/>
        <v>#VALUE!</v>
      </c>
      <c r="K2352" s="36" t="e">
        <f t="shared" si="182"/>
        <v>#VALUE!</v>
      </c>
      <c r="L2352" s="36" t="str">
        <f t="shared" si="183"/>
        <v/>
      </c>
      <c r="M2352" s="36" t="str">
        <f t="shared" si="184"/>
        <v>MQ250</v>
      </c>
    </row>
    <row r="2353" spans="1:13" hidden="1" x14ac:dyDescent="0.3">
      <c r="A2353" s="3"/>
      <c r="B2353" s="3"/>
      <c r="C2353" s="3"/>
      <c r="D2353" s="3"/>
      <c r="E2353" s="3"/>
      <c r="F2353" s="12"/>
      <c r="G2353" s="12"/>
      <c r="H2353" s="3"/>
      <c r="I2353" s="36" t="str">
        <f t="shared" si="180"/>
        <v/>
      </c>
      <c r="J2353" s="36" t="e">
        <f t="shared" si="181"/>
        <v>#VALUE!</v>
      </c>
      <c r="K2353" s="36" t="e">
        <f t="shared" si="182"/>
        <v>#VALUE!</v>
      </c>
      <c r="L2353" s="36" t="str">
        <f t="shared" si="183"/>
        <v/>
      </c>
      <c r="M2353" s="36" t="str">
        <f t="shared" si="184"/>
        <v>MQ250</v>
      </c>
    </row>
    <row r="2354" spans="1:13" hidden="1" x14ac:dyDescent="0.3">
      <c r="A2354" s="3"/>
      <c r="B2354" s="3"/>
      <c r="C2354" s="3"/>
      <c r="D2354" s="3"/>
      <c r="E2354" s="3"/>
      <c r="F2354" s="12"/>
      <c r="G2354" s="12"/>
      <c r="H2354" s="3"/>
      <c r="I2354" s="36" t="str">
        <f t="shared" si="180"/>
        <v/>
      </c>
      <c r="J2354" s="36" t="e">
        <f t="shared" si="181"/>
        <v>#VALUE!</v>
      </c>
      <c r="K2354" s="36" t="e">
        <f t="shared" si="182"/>
        <v>#VALUE!</v>
      </c>
      <c r="L2354" s="36" t="str">
        <f t="shared" si="183"/>
        <v/>
      </c>
      <c r="M2354" s="36" t="str">
        <f t="shared" si="184"/>
        <v>MQ250</v>
      </c>
    </row>
    <row r="2355" spans="1:13" hidden="1" x14ac:dyDescent="0.3">
      <c r="A2355" s="3"/>
      <c r="B2355" s="3"/>
      <c r="C2355" s="3"/>
      <c r="D2355" s="3"/>
      <c r="E2355" s="3"/>
      <c r="F2355" s="12"/>
      <c r="G2355" s="12"/>
      <c r="H2355" s="3"/>
      <c r="I2355" s="36" t="str">
        <f t="shared" si="180"/>
        <v/>
      </c>
      <c r="J2355" s="36" t="e">
        <f t="shared" si="181"/>
        <v>#VALUE!</v>
      </c>
      <c r="K2355" s="36" t="e">
        <f t="shared" si="182"/>
        <v>#VALUE!</v>
      </c>
      <c r="L2355" s="36" t="str">
        <f t="shared" si="183"/>
        <v/>
      </c>
      <c r="M2355" s="36" t="str">
        <f t="shared" si="184"/>
        <v>MQ250</v>
      </c>
    </row>
    <row r="2356" spans="1:13" hidden="1" x14ac:dyDescent="0.3">
      <c r="A2356" s="3"/>
      <c r="B2356" s="3"/>
      <c r="C2356" s="3"/>
      <c r="D2356" s="3"/>
      <c r="E2356" s="3"/>
      <c r="F2356" s="12"/>
      <c r="G2356" s="12"/>
      <c r="H2356" s="3"/>
      <c r="I2356" s="36" t="str">
        <f t="shared" si="180"/>
        <v/>
      </c>
      <c r="J2356" s="36" t="e">
        <f t="shared" si="181"/>
        <v>#VALUE!</v>
      </c>
      <c r="K2356" s="36" t="e">
        <f t="shared" si="182"/>
        <v>#VALUE!</v>
      </c>
      <c r="L2356" s="36" t="str">
        <f t="shared" si="183"/>
        <v/>
      </c>
      <c r="M2356" s="36" t="str">
        <f t="shared" si="184"/>
        <v>MQ250</v>
      </c>
    </row>
    <row r="2357" spans="1:13" hidden="1" x14ac:dyDescent="0.3">
      <c r="A2357" s="3"/>
      <c r="B2357" s="3"/>
      <c r="C2357" s="3"/>
      <c r="D2357" s="3"/>
      <c r="E2357" s="3"/>
      <c r="F2357" s="12"/>
      <c r="G2357" s="12"/>
      <c r="H2357" s="3"/>
      <c r="I2357" s="36" t="str">
        <f t="shared" si="180"/>
        <v/>
      </c>
      <c r="J2357" s="36" t="e">
        <f t="shared" si="181"/>
        <v>#VALUE!</v>
      </c>
      <c r="K2357" s="36" t="e">
        <f t="shared" si="182"/>
        <v>#VALUE!</v>
      </c>
      <c r="L2357" s="36" t="str">
        <f t="shared" si="183"/>
        <v/>
      </c>
      <c r="M2357" s="36" t="str">
        <f t="shared" si="184"/>
        <v>MQ250</v>
      </c>
    </row>
    <row r="2358" spans="1:13" hidden="1" x14ac:dyDescent="0.3">
      <c r="A2358" s="3"/>
      <c r="B2358" s="3"/>
      <c r="C2358" s="3"/>
      <c r="D2358" s="3"/>
      <c r="E2358" s="3"/>
      <c r="F2358" s="12"/>
      <c r="G2358" s="12"/>
      <c r="H2358" s="3"/>
      <c r="I2358" s="36" t="str">
        <f t="shared" si="180"/>
        <v/>
      </c>
      <c r="J2358" s="36" t="e">
        <f t="shared" si="181"/>
        <v>#VALUE!</v>
      </c>
      <c r="K2358" s="36" t="e">
        <f t="shared" si="182"/>
        <v>#VALUE!</v>
      </c>
      <c r="L2358" s="36" t="str">
        <f t="shared" si="183"/>
        <v/>
      </c>
      <c r="M2358" s="36" t="str">
        <f t="shared" si="184"/>
        <v>MQ250</v>
      </c>
    </row>
    <row r="2359" spans="1:13" hidden="1" x14ac:dyDescent="0.3">
      <c r="A2359" s="3"/>
      <c r="B2359" s="3"/>
      <c r="C2359" s="3"/>
      <c r="D2359" s="3"/>
      <c r="E2359" s="3"/>
      <c r="F2359" s="12"/>
      <c r="G2359" s="12"/>
      <c r="H2359" s="3"/>
      <c r="I2359" s="36" t="str">
        <f t="shared" si="180"/>
        <v/>
      </c>
      <c r="J2359" s="36" t="e">
        <f t="shared" si="181"/>
        <v>#VALUE!</v>
      </c>
      <c r="K2359" s="36" t="e">
        <f t="shared" si="182"/>
        <v>#VALUE!</v>
      </c>
      <c r="L2359" s="36" t="str">
        <f t="shared" si="183"/>
        <v/>
      </c>
      <c r="M2359" s="36" t="str">
        <f t="shared" si="184"/>
        <v>MQ250</v>
      </c>
    </row>
    <row r="2360" spans="1:13" hidden="1" x14ac:dyDescent="0.3">
      <c r="A2360" s="3"/>
      <c r="B2360" s="3"/>
      <c r="C2360" s="3"/>
      <c r="D2360" s="3"/>
      <c r="E2360" s="3"/>
      <c r="F2360" s="35"/>
      <c r="G2360" s="35"/>
      <c r="H2360" s="3"/>
      <c r="I2360" s="36" t="str">
        <f t="shared" si="180"/>
        <v/>
      </c>
      <c r="J2360" s="36" t="e">
        <f t="shared" si="181"/>
        <v>#VALUE!</v>
      </c>
      <c r="K2360" s="36" t="e">
        <f t="shared" si="182"/>
        <v>#VALUE!</v>
      </c>
      <c r="L2360" s="36" t="str">
        <f t="shared" si="183"/>
        <v/>
      </c>
      <c r="M2360" s="36" t="str">
        <f t="shared" si="184"/>
        <v>MQ250</v>
      </c>
    </row>
    <row r="2361" spans="1:13" hidden="1" x14ac:dyDescent="0.3">
      <c r="A2361" s="3"/>
      <c r="B2361" s="3"/>
      <c r="C2361" s="3"/>
      <c r="D2361" s="3"/>
      <c r="E2361" s="3"/>
      <c r="F2361" s="35"/>
      <c r="G2361" s="35"/>
      <c r="H2361" s="3"/>
      <c r="I2361" s="36" t="str">
        <f t="shared" si="180"/>
        <v/>
      </c>
      <c r="J2361" s="36" t="e">
        <f t="shared" si="181"/>
        <v>#VALUE!</v>
      </c>
      <c r="K2361" s="36" t="e">
        <f t="shared" si="182"/>
        <v>#VALUE!</v>
      </c>
      <c r="L2361" s="36" t="str">
        <f t="shared" si="183"/>
        <v/>
      </c>
      <c r="M2361" s="36" t="str">
        <f t="shared" si="184"/>
        <v>MQ250</v>
      </c>
    </row>
    <row r="2362" spans="1:13" hidden="1" x14ac:dyDescent="0.3">
      <c r="A2362" s="3"/>
      <c r="B2362" s="3"/>
      <c r="C2362" s="3"/>
      <c r="D2362" s="3"/>
      <c r="E2362" s="3"/>
      <c r="F2362" s="35"/>
      <c r="G2362" s="35"/>
      <c r="H2362" s="3"/>
      <c r="I2362" s="36" t="str">
        <f t="shared" si="180"/>
        <v/>
      </c>
      <c r="J2362" s="36" t="e">
        <f t="shared" si="181"/>
        <v>#VALUE!</v>
      </c>
      <c r="K2362" s="36" t="e">
        <f t="shared" si="182"/>
        <v>#VALUE!</v>
      </c>
      <c r="L2362" s="36" t="str">
        <f t="shared" si="183"/>
        <v/>
      </c>
      <c r="M2362" s="36" t="str">
        <f t="shared" si="184"/>
        <v>MQ250</v>
      </c>
    </row>
    <row r="2363" spans="1:13" hidden="1" x14ac:dyDescent="0.3">
      <c r="A2363" s="3"/>
      <c r="B2363" s="3"/>
      <c r="C2363" s="3"/>
      <c r="D2363" s="3"/>
      <c r="E2363" s="3"/>
      <c r="F2363" s="12"/>
      <c r="G2363" s="12"/>
      <c r="H2363" s="3"/>
      <c r="I2363" s="36" t="str">
        <f t="shared" si="180"/>
        <v/>
      </c>
      <c r="J2363" s="36" t="e">
        <f t="shared" si="181"/>
        <v>#VALUE!</v>
      </c>
      <c r="K2363" s="36" t="e">
        <f t="shared" si="182"/>
        <v>#VALUE!</v>
      </c>
      <c r="L2363" s="36" t="str">
        <f t="shared" si="183"/>
        <v/>
      </c>
      <c r="M2363" s="36" t="str">
        <f t="shared" si="184"/>
        <v>MQ250</v>
      </c>
    </row>
    <row r="2364" spans="1:13" hidden="1" x14ac:dyDescent="0.3">
      <c r="A2364" s="3"/>
      <c r="B2364" s="3"/>
      <c r="C2364" s="3"/>
      <c r="D2364" s="3"/>
      <c r="E2364" s="3"/>
      <c r="F2364" s="12"/>
      <c r="G2364" s="12"/>
      <c r="H2364" s="3"/>
      <c r="I2364" s="36" t="str">
        <f t="shared" si="180"/>
        <v/>
      </c>
      <c r="J2364" s="36" t="e">
        <f t="shared" si="181"/>
        <v>#VALUE!</v>
      </c>
      <c r="K2364" s="36" t="e">
        <f t="shared" si="182"/>
        <v>#VALUE!</v>
      </c>
      <c r="L2364" s="36" t="str">
        <f t="shared" si="183"/>
        <v/>
      </c>
      <c r="M2364" s="36" t="str">
        <f t="shared" si="184"/>
        <v>MQ250</v>
      </c>
    </row>
    <row r="2365" spans="1:13" hidden="1" x14ac:dyDescent="0.3">
      <c r="A2365" s="3"/>
      <c r="B2365" s="3"/>
      <c r="C2365" s="3"/>
      <c r="D2365" s="3"/>
      <c r="E2365" s="3"/>
      <c r="F2365" s="12"/>
      <c r="G2365" s="12"/>
      <c r="H2365" s="3"/>
      <c r="I2365" s="36" t="str">
        <f t="shared" si="180"/>
        <v/>
      </c>
      <c r="J2365" s="36" t="e">
        <f t="shared" si="181"/>
        <v>#VALUE!</v>
      </c>
      <c r="K2365" s="36" t="e">
        <f t="shared" si="182"/>
        <v>#VALUE!</v>
      </c>
      <c r="L2365" s="36" t="str">
        <f t="shared" si="183"/>
        <v/>
      </c>
      <c r="M2365" s="36" t="str">
        <f t="shared" si="184"/>
        <v>MQ250</v>
      </c>
    </row>
    <row r="2366" spans="1:13" hidden="1" x14ac:dyDescent="0.3">
      <c r="A2366" s="3"/>
      <c r="B2366" s="3"/>
      <c r="C2366" s="3"/>
      <c r="D2366" s="3"/>
      <c r="E2366" s="3"/>
      <c r="F2366" s="12"/>
      <c r="G2366" s="12"/>
      <c r="H2366" s="3"/>
      <c r="I2366" s="36" t="str">
        <f t="shared" si="180"/>
        <v/>
      </c>
      <c r="J2366" s="36" t="e">
        <f t="shared" si="181"/>
        <v>#VALUE!</v>
      </c>
      <c r="K2366" s="36" t="e">
        <f t="shared" si="182"/>
        <v>#VALUE!</v>
      </c>
      <c r="L2366" s="36" t="str">
        <f t="shared" si="183"/>
        <v/>
      </c>
      <c r="M2366" s="36" t="str">
        <f t="shared" si="184"/>
        <v>MQ250</v>
      </c>
    </row>
    <row r="2367" spans="1:13" hidden="1" x14ac:dyDescent="0.3">
      <c r="A2367" s="3"/>
      <c r="B2367" s="3"/>
      <c r="C2367" s="3"/>
      <c r="D2367" s="3"/>
      <c r="E2367" s="3"/>
      <c r="F2367" s="12"/>
      <c r="G2367" s="12"/>
      <c r="H2367" s="3"/>
      <c r="I2367" s="36" t="str">
        <f t="shared" si="180"/>
        <v/>
      </c>
      <c r="J2367" s="36" t="e">
        <f t="shared" si="181"/>
        <v>#VALUE!</v>
      </c>
      <c r="K2367" s="36" t="e">
        <f t="shared" si="182"/>
        <v>#VALUE!</v>
      </c>
      <c r="L2367" s="36" t="str">
        <f t="shared" si="183"/>
        <v/>
      </c>
      <c r="M2367" s="36" t="str">
        <f t="shared" si="184"/>
        <v>MQ250</v>
      </c>
    </row>
    <row r="2368" spans="1:13" hidden="1" x14ac:dyDescent="0.3">
      <c r="A2368" s="3"/>
      <c r="B2368" s="3"/>
      <c r="C2368" s="3"/>
      <c r="D2368" s="3"/>
      <c r="E2368" s="3"/>
      <c r="F2368" s="12"/>
      <c r="G2368" s="12"/>
      <c r="H2368" s="3"/>
      <c r="I2368" s="36" t="str">
        <f t="shared" si="180"/>
        <v/>
      </c>
      <c r="J2368" s="36" t="e">
        <f t="shared" si="181"/>
        <v>#VALUE!</v>
      </c>
      <c r="K2368" s="36" t="e">
        <f t="shared" si="182"/>
        <v>#VALUE!</v>
      </c>
      <c r="L2368" s="36" t="str">
        <f t="shared" si="183"/>
        <v/>
      </c>
      <c r="M2368" s="36" t="str">
        <f t="shared" si="184"/>
        <v>MQ250</v>
      </c>
    </row>
    <row r="2369" spans="1:13" hidden="1" x14ac:dyDescent="0.3">
      <c r="A2369" s="3"/>
      <c r="B2369" s="3"/>
      <c r="C2369" s="3"/>
      <c r="D2369" s="3"/>
      <c r="E2369" s="3"/>
      <c r="F2369" s="12"/>
      <c r="G2369" s="12"/>
      <c r="H2369" s="3"/>
      <c r="I2369" s="36" t="str">
        <f t="shared" si="180"/>
        <v/>
      </c>
      <c r="J2369" s="36" t="e">
        <f t="shared" si="181"/>
        <v>#VALUE!</v>
      </c>
      <c r="K2369" s="36" t="e">
        <f t="shared" si="182"/>
        <v>#VALUE!</v>
      </c>
      <c r="L2369" s="36" t="str">
        <f t="shared" si="183"/>
        <v/>
      </c>
      <c r="M2369" s="36" t="str">
        <f t="shared" si="184"/>
        <v>MQ250</v>
      </c>
    </row>
    <row r="2370" spans="1:13" hidden="1" x14ac:dyDescent="0.3">
      <c r="A2370" s="3"/>
      <c r="B2370" s="3"/>
      <c r="C2370" s="3"/>
      <c r="D2370" s="3"/>
      <c r="E2370" s="3"/>
      <c r="F2370" s="12"/>
      <c r="G2370" s="12"/>
      <c r="H2370" s="3"/>
      <c r="I2370" s="36" t="str">
        <f t="shared" si="180"/>
        <v/>
      </c>
      <c r="J2370" s="36" t="e">
        <f t="shared" si="181"/>
        <v>#VALUE!</v>
      </c>
      <c r="K2370" s="36" t="e">
        <f t="shared" si="182"/>
        <v>#VALUE!</v>
      </c>
      <c r="L2370" s="36" t="str">
        <f t="shared" si="183"/>
        <v/>
      </c>
      <c r="M2370" s="36" t="str">
        <f t="shared" si="184"/>
        <v>MQ250</v>
      </c>
    </row>
    <row r="2371" spans="1:13" hidden="1" x14ac:dyDescent="0.3">
      <c r="A2371" s="3"/>
      <c r="B2371" s="3"/>
      <c r="C2371" s="3"/>
      <c r="D2371" s="3"/>
      <c r="E2371" s="3"/>
      <c r="F2371" s="35"/>
      <c r="G2371" s="35"/>
      <c r="H2371" s="3"/>
      <c r="I2371" s="36" t="str">
        <f t="shared" ref="I2371:I2434" si="185">IF(OR(LEN(B2371)=9,LEN(B2371)=5),MID(B2371,1,4),MID(B2371,1,5))</f>
        <v/>
      </c>
      <c r="J2371" s="36" t="e">
        <f t="shared" ref="J2371:J2434" si="186">IF(MID(I2371,5,1)&lt;&gt;"",MID(I2371,4,2),MID(I2371,4,1))*1</f>
        <v>#VALUE!</v>
      </c>
      <c r="K2371" s="36" t="e">
        <f t="shared" ref="K2371:K2434" si="187">+MID(B2371,1,2)*1</f>
        <v>#VALUE!</v>
      </c>
      <c r="L2371" s="36" t="str">
        <f t="shared" ref="L2371:L2434" si="188">+MID(B2371,3,1)</f>
        <v/>
      </c>
      <c r="M2371" s="36" t="str">
        <f t="shared" ref="M2371:M2434" si="189">+IF(A2371="1FO","D3",IF(A2371="1CT","D4",IF(OR(A2371="PC2",A2371="RAB"),"MQ200","MQ250")))</f>
        <v>MQ250</v>
      </c>
    </row>
    <row r="2372" spans="1:13" hidden="1" x14ac:dyDescent="0.3">
      <c r="A2372" s="3"/>
      <c r="B2372" s="3"/>
      <c r="C2372" s="3"/>
      <c r="D2372" s="3"/>
      <c r="E2372" s="3"/>
      <c r="F2372" s="12"/>
      <c r="G2372" s="12"/>
      <c r="H2372" s="3"/>
      <c r="I2372" s="36" t="str">
        <f t="shared" si="185"/>
        <v/>
      </c>
      <c r="J2372" s="36" t="e">
        <f t="shared" si="186"/>
        <v>#VALUE!</v>
      </c>
      <c r="K2372" s="36" t="e">
        <f t="shared" si="187"/>
        <v>#VALUE!</v>
      </c>
      <c r="L2372" s="36" t="str">
        <f t="shared" si="188"/>
        <v/>
      </c>
      <c r="M2372" s="36" t="str">
        <f t="shared" si="189"/>
        <v>MQ250</v>
      </c>
    </row>
    <row r="2373" spans="1:13" hidden="1" x14ac:dyDescent="0.3">
      <c r="A2373" s="3"/>
      <c r="B2373" s="3"/>
      <c r="C2373" s="3"/>
      <c r="D2373" s="3"/>
      <c r="E2373" s="3"/>
      <c r="F2373" s="12"/>
      <c r="G2373" s="12"/>
      <c r="H2373" s="3"/>
      <c r="I2373" s="36" t="str">
        <f t="shared" si="185"/>
        <v/>
      </c>
      <c r="J2373" s="36" t="e">
        <f t="shared" si="186"/>
        <v>#VALUE!</v>
      </c>
      <c r="K2373" s="36" t="e">
        <f t="shared" si="187"/>
        <v>#VALUE!</v>
      </c>
      <c r="L2373" s="36" t="str">
        <f t="shared" si="188"/>
        <v/>
      </c>
      <c r="M2373" s="36" t="str">
        <f t="shared" si="189"/>
        <v>MQ250</v>
      </c>
    </row>
    <row r="2374" spans="1:13" hidden="1" x14ac:dyDescent="0.3">
      <c r="A2374" s="3"/>
      <c r="B2374" s="3"/>
      <c r="C2374" s="3"/>
      <c r="D2374" s="3"/>
      <c r="E2374" s="3"/>
      <c r="F2374" s="12"/>
      <c r="G2374" s="12"/>
      <c r="H2374" s="3"/>
      <c r="I2374" s="36" t="str">
        <f t="shared" si="185"/>
        <v/>
      </c>
      <c r="J2374" s="36" t="e">
        <f t="shared" si="186"/>
        <v>#VALUE!</v>
      </c>
      <c r="K2374" s="36" t="e">
        <f t="shared" si="187"/>
        <v>#VALUE!</v>
      </c>
      <c r="L2374" s="36" t="str">
        <f t="shared" si="188"/>
        <v/>
      </c>
      <c r="M2374" s="36" t="str">
        <f t="shared" si="189"/>
        <v>MQ250</v>
      </c>
    </row>
    <row r="2375" spans="1:13" hidden="1" x14ac:dyDescent="0.3">
      <c r="A2375" s="3"/>
      <c r="B2375" s="3"/>
      <c r="C2375" s="3"/>
      <c r="D2375" s="3"/>
      <c r="E2375" s="3"/>
      <c r="F2375" s="12"/>
      <c r="G2375" s="12"/>
      <c r="H2375" s="3"/>
      <c r="I2375" s="36" t="str">
        <f t="shared" si="185"/>
        <v/>
      </c>
      <c r="J2375" s="36" t="e">
        <f t="shared" si="186"/>
        <v>#VALUE!</v>
      </c>
      <c r="K2375" s="36" t="e">
        <f t="shared" si="187"/>
        <v>#VALUE!</v>
      </c>
      <c r="L2375" s="36" t="str">
        <f t="shared" si="188"/>
        <v/>
      </c>
      <c r="M2375" s="36" t="str">
        <f t="shared" si="189"/>
        <v>MQ250</v>
      </c>
    </row>
    <row r="2376" spans="1:13" hidden="1" x14ac:dyDescent="0.3">
      <c r="A2376" s="3"/>
      <c r="B2376" s="3"/>
      <c r="C2376" s="3"/>
      <c r="D2376" s="3"/>
      <c r="E2376" s="3"/>
      <c r="F2376" s="12"/>
      <c r="G2376" s="12"/>
      <c r="H2376" s="3"/>
      <c r="I2376" s="36" t="str">
        <f t="shared" si="185"/>
        <v/>
      </c>
      <c r="J2376" s="36" t="e">
        <f t="shared" si="186"/>
        <v>#VALUE!</v>
      </c>
      <c r="K2376" s="36" t="e">
        <f t="shared" si="187"/>
        <v>#VALUE!</v>
      </c>
      <c r="L2376" s="36" t="str">
        <f t="shared" si="188"/>
        <v/>
      </c>
      <c r="M2376" s="36" t="str">
        <f t="shared" si="189"/>
        <v>MQ250</v>
      </c>
    </row>
    <row r="2377" spans="1:13" hidden="1" x14ac:dyDescent="0.3">
      <c r="A2377" s="3"/>
      <c r="B2377" s="3"/>
      <c r="C2377" s="3"/>
      <c r="D2377" s="3"/>
      <c r="E2377" s="3"/>
      <c r="F2377" s="12"/>
      <c r="G2377" s="12"/>
      <c r="H2377" s="3"/>
      <c r="I2377" s="36" t="str">
        <f t="shared" si="185"/>
        <v/>
      </c>
      <c r="J2377" s="36" t="e">
        <f t="shared" si="186"/>
        <v>#VALUE!</v>
      </c>
      <c r="K2377" s="36" t="e">
        <f t="shared" si="187"/>
        <v>#VALUE!</v>
      </c>
      <c r="L2377" s="36" t="str">
        <f t="shared" si="188"/>
        <v/>
      </c>
      <c r="M2377" s="36" t="str">
        <f t="shared" si="189"/>
        <v>MQ250</v>
      </c>
    </row>
    <row r="2378" spans="1:13" hidden="1" x14ac:dyDescent="0.3">
      <c r="A2378" s="3"/>
      <c r="B2378" s="3"/>
      <c r="C2378" s="3"/>
      <c r="D2378" s="3"/>
      <c r="E2378" s="3"/>
      <c r="F2378" s="12"/>
      <c r="G2378" s="12"/>
      <c r="H2378" s="3"/>
      <c r="I2378" s="36" t="str">
        <f t="shared" si="185"/>
        <v/>
      </c>
      <c r="J2378" s="36" t="e">
        <f t="shared" si="186"/>
        <v>#VALUE!</v>
      </c>
      <c r="K2378" s="36" t="e">
        <f t="shared" si="187"/>
        <v>#VALUE!</v>
      </c>
      <c r="L2378" s="36" t="str">
        <f t="shared" si="188"/>
        <v/>
      </c>
      <c r="M2378" s="36" t="str">
        <f t="shared" si="189"/>
        <v>MQ250</v>
      </c>
    </row>
    <row r="2379" spans="1:13" hidden="1" x14ac:dyDescent="0.3">
      <c r="A2379" s="3"/>
      <c r="B2379" s="3"/>
      <c r="C2379" s="3"/>
      <c r="D2379" s="3"/>
      <c r="E2379" s="3"/>
      <c r="F2379" s="12"/>
      <c r="G2379" s="12"/>
      <c r="H2379" s="3"/>
      <c r="I2379" s="36" t="str">
        <f t="shared" si="185"/>
        <v/>
      </c>
      <c r="J2379" s="36" t="e">
        <f t="shared" si="186"/>
        <v>#VALUE!</v>
      </c>
      <c r="K2379" s="36" t="e">
        <f t="shared" si="187"/>
        <v>#VALUE!</v>
      </c>
      <c r="L2379" s="36" t="str">
        <f t="shared" si="188"/>
        <v/>
      </c>
      <c r="M2379" s="36" t="str">
        <f t="shared" si="189"/>
        <v>MQ250</v>
      </c>
    </row>
    <row r="2380" spans="1:13" hidden="1" x14ac:dyDescent="0.3">
      <c r="A2380" s="3"/>
      <c r="B2380" s="3"/>
      <c r="C2380" s="3"/>
      <c r="D2380" s="3"/>
      <c r="E2380" s="3"/>
      <c r="F2380" s="12"/>
      <c r="G2380" s="12"/>
      <c r="H2380" s="3"/>
      <c r="I2380" s="36" t="str">
        <f t="shared" si="185"/>
        <v/>
      </c>
      <c r="J2380" s="36" t="e">
        <f t="shared" si="186"/>
        <v>#VALUE!</v>
      </c>
      <c r="K2380" s="36" t="e">
        <f t="shared" si="187"/>
        <v>#VALUE!</v>
      </c>
      <c r="L2380" s="36" t="str">
        <f t="shared" si="188"/>
        <v/>
      </c>
      <c r="M2380" s="36" t="str">
        <f t="shared" si="189"/>
        <v>MQ250</v>
      </c>
    </row>
    <row r="2381" spans="1:13" hidden="1" x14ac:dyDescent="0.3">
      <c r="A2381" s="3"/>
      <c r="B2381" s="3"/>
      <c r="C2381" s="3"/>
      <c r="D2381" s="3"/>
      <c r="E2381" s="3"/>
      <c r="F2381" s="12"/>
      <c r="G2381" s="12"/>
      <c r="H2381" s="3"/>
      <c r="I2381" s="36" t="str">
        <f t="shared" si="185"/>
        <v/>
      </c>
      <c r="J2381" s="36" t="e">
        <f t="shared" si="186"/>
        <v>#VALUE!</v>
      </c>
      <c r="K2381" s="36" t="e">
        <f t="shared" si="187"/>
        <v>#VALUE!</v>
      </c>
      <c r="L2381" s="36" t="str">
        <f t="shared" si="188"/>
        <v/>
      </c>
      <c r="M2381" s="36" t="str">
        <f t="shared" si="189"/>
        <v>MQ250</v>
      </c>
    </row>
    <row r="2382" spans="1:13" hidden="1" x14ac:dyDescent="0.3">
      <c r="A2382" s="3"/>
      <c r="B2382" s="3"/>
      <c r="C2382" s="3"/>
      <c r="D2382" s="3"/>
      <c r="E2382" s="3"/>
      <c r="F2382" s="12"/>
      <c r="G2382" s="12"/>
      <c r="H2382" s="3"/>
      <c r="I2382" s="36" t="str">
        <f t="shared" si="185"/>
        <v/>
      </c>
      <c r="J2382" s="36" t="e">
        <f t="shared" si="186"/>
        <v>#VALUE!</v>
      </c>
      <c r="K2382" s="36" t="e">
        <f t="shared" si="187"/>
        <v>#VALUE!</v>
      </c>
      <c r="L2382" s="36" t="str">
        <f t="shared" si="188"/>
        <v/>
      </c>
      <c r="M2382" s="36" t="str">
        <f t="shared" si="189"/>
        <v>MQ250</v>
      </c>
    </row>
    <row r="2383" spans="1:13" hidden="1" x14ac:dyDescent="0.3">
      <c r="A2383" s="3"/>
      <c r="B2383" s="3"/>
      <c r="C2383" s="3"/>
      <c r="D2383" s="3"/>
      <c r="E2383" s="3"/>
      <c r="F2383" s="12"/>
      <c r="G2383" s="12"/>
      <c r="H2383" s="3"/>
      <c r="I2383" s="36" t="str">
        <f t="shared" si="185"/>
        <v/>
      </c>
      <c r="J2383" s="36" t="e">
        <f t="shared" si="186"/>
        <v>#VALUE!</v>
      </c>
      <c r="K2383" s="36" t="e">
        <f t="shared" si="187"/>
        <v>#VALUE!</v>
      </c>
      <c r="L2383" s="36" t="str">
        <f t="shared" si="188"/>
        <v/>
      </c>
      <c r="M2383" s="36" t="str">
        <f t="shared" si="189"/>
        <v>MQ250</v>
      </c>
    </row>
    <row r="2384" spans="1:13" hidden="1" x14ac:dyDescent="0.3">
      <c r="A2384" s="3"/>
      <c r="B2384" s="3"/>
      <c r="C2384" s="3"/>
      <c r="D2384" s="3"/>
      <c r="E2384" s="3"/>
      <c r="F2384" s="12"/>
      <c r="G2384" s="12"/>
      <c r="H2384" s="3"/>
      <c r="I2384" s="36" t="str">
        <f t="shared" si="185"/>
        <v/>
      </c>
      <c r="J2384" s="36" t="e">
        <f t="shared" si="186"/>
        <v>#VALUE!</v>
      </c>
      <c r="K2384" s="36" t="e">
        <f t="shared" si="187"/>
        <v>#VALUE!</v>
      </c>
      <c r="L2384" s="36" t="str">
        <f t="shared" si="188"/>
        <v/>
      </c>
      <c r="M2384" s="36" t="str">
        <f t="shared" si="189"/>
        <v>MQ250</v>
      </c>
    </row>
    <row r="2385" spans="1:13" hidden="1" x14ac:dyDescent="0.3">
      <c r="A2385" s="3"/>
      <c r="B2385" s="3"/>
      <c r="C2385" s="3"/>
      <c r="D2385" s="3"/>
      <c r="E2385" s="3"/>
      <c r="F2385" s="12"/>
      <c r="G2385" s="12"/>
      <c r="H2385" s="3"/>
      <c r="I2385" s="36" t="str">
        <f t="shared" si="185"/>
        <v/>
      </c>
      <c r="J2385" s="36" t="e">
        <f t="shared" si="186"/>
        <v>#VALUE!</v>
      </c>
      <c r="K2385" s="36" t="e">
        <f t="shared" si="187"/>
        <v>#VALUE!</v>
      </c>
      <c r="L2385" s="36" t="str">
        <f t="shared" si="188"/>
        <v/>
      </c>
      <c r="M2385" s="36" t="str">
        <f t="shared" si="189"/>
        <v>MQ250</v>
      </c>
    </row>
    <row r="2386" spans="1:13" hidden="1" x14ac:dyDescent="0.3">
      <c r="A2386" s="3"/>
      <c r="B2386" s="3"/>
      <c r="C2386" s="3"/>
      <c r="D2386" s="3"/>
      <c r="E2386" s="3"/>
      <c r="F2386" s="12"/>
      <c r="G2386" s="12"/>
      <c r="H2386" s="3"/>
      <c r="I2386" s="36" t="str">
        <f t="shared" si="185"/>
        <v/>
      </c>
      <c r="J2386" s="36" t="e">
        <f t="shared" si="186"/>
        <v>#VALUE!</v>
      </c>
      <c r="K2386" s="36" t="e">
        <f t="shared" si="187"/>
        <v>#VALUE!</v>
      </c>
      <c r="L2386" s="36" t="str">
        <f t="shared" si="188"/>
        <v/>
      </c>
      <c r="M2386" s="36" t="str">
        <f t="shared" si="189"/>
        <v>MQ250</v>
      </c>
    </row>
    <row r="2387" spans="1:13" hidden="1" x14ac:dyDescent="0.3">
      <c r="A2387" s="3"/>
      <c r="B2387" s="3"/>
      <c r="C2387" s="3"/>
      <c r="D2387" s="3"/>
      <c r="E2387" s="3"/>
      <c r="F2387" s="12"/>
      <c r="G2387" s="12"/>
      <c r="H2387" s="3"/>
      <c r="I2387" s="36" t="str">
        <f t="shared" si="185"/>
        <v/>
      </c>
      <c r="J2387" s="36" t="e">
        <f t="shared" si="186"/>
        <v>#VALUE!</v>
      </c>
      <c r="K2387" s="36" t="e">
        <f t="shared" si="187"/>
        <v>#VALUE!</v>
      </c>
      <c r="L2387" s="36" t="str">
        <f t="shared" si="188"/>
        <v/>
      </c>
      <c r="M2387" s="36" t="str">
        <f t="shared" si="189"/>
        <v>MQ250</v>
      </c>
    </row>
    <row r="2388" spans="1:13" hidden="1" x14ac:dyDescent="0.3">
      <c r="A2388" s="3"/>
      <c r="B2388" s="3"/>
      <c r="C2388" s="3"/>
      <c r="D2388" s="3"/>
      <c r="E2388" s="3"/>
      <c r="F2388" s="12"/>
      <c r="G2388" s="12"/>
      <c r="H2388" s="3"/>
      <c r="I2388" s="36" t="str">
        <f t="shared" si="185"/>
        <v/>
      </c>
      <c r="J2388" s="36" t="e">
        <f t="shared" si="186"/>
        <v>#VALUE!</v>
      </c>
      <c r="K2388" s="36" t="e">
        <f t="shared" si="187"/>
        <v>#VALUE!</v>
      </c>
      <c r="L2388" s="36" t="str">
        <f t="shared" si="188"/>
        <v/>
      </c>
      <c r="M2388" s="36" t="str">
        <f t="shared" si="189"/>
        <v>MQ250</v>
      </c>
    </row>
    <row r="2389" spans="1:13" hidden="1" x14ac:dyDescent="0.3">
      <c r="A2389" s="3"/>
      <c r="B2389" s="3"/>
      <c r="C2389" s="3"/>
      <c r="D2389" s="3"/>
      <c r="E2389" s="3"/>
      <c r="F2389" s="12"/>
      <c r="G2389" s="12"/>
      <c r="H2389" s="3"/>
      <c r="I2389" s="36" t="str">
        <f t="shared" si="185"/>
        <v/>
      </c>
      <c r="J2389" s="36" t="e">
        <f t="shared" si="186"/>
        <v>#VALUE!</v>
      </c>
      <c r="K2389" s="36" t="e">
        <f t="shared" si="187"/>
        <v>#VALUE!</v>
      </c>
      <c r="L2389" s="36" t="str">
        <f t="shared" si="188"/>
        <v/>
      </c>
      <c r="M2389" s="36" t="str">
        <f t="shared" si="189"/>
        <v>MQ250</v>
      </c>
    </row>
    <row r="2390" spans="1:13" hidden="1" x14ac:dyDescent="0.3">
      <c r="A2390" s="3"/>
      <c r="B2390" s="3"/>
      <c r="C2390" s="3"/>
      <c r="D2390" s="3"/>
      <c r="E2390" s="3"/>
      <c r="F2390" s="12"/>
      <c r="G2390" s="12"/>
      <c r="H2390" s="3"/>
      <c r="I2390" s="36" t="str">
        <f t="shared" si="185"/>
        <v/>
      </c>
      <c r="J2390" s="36" t="e">
        <f t="shared" si="186"/>
        <v>#VALUE!</v>
      </c>
      <c r="K2390" s="36" t="e">
        <f t="shared" si="187"/>
        <v>#VALUE!</v>
      </c>
      <c r="L2390" s="36" t="str">
        <f t="shared" si="188"/>
        <v/>
      </c>
      <c r="M2390" s="36" t="str">
        <f t="shared" si="189"/>
        <v>MQ250</v>
      </c>
    </row>
    <row r="2391" spans="1:13" hidden="1" x14ac:dyDescent="0.3">
      <c r="A2391" s="3"/>
      <c r="B2391" s="3"/>
      <c r="C2391" s="3"/>
      <c r="D2391" s="3"/>
      <c r="E2391" s="3"/>
      <c r="F2391" s="12"/>
      <c r="G2391" s="12"/>
      <c r="H2391" s="3"/>
      <c r="I2391" s="36" t="str">
        <f t="shared" si="185"/>
        <v/>
      </c>
      <c r="J2391" s="36" t="e">
        <f t="shared" si="186"/>
        <v>#VALUE!</v>
      </c>
      <c r="K2391" s="36" t="e">
        <f t="shared" si="187"/>
        <v>#VALUE!</v>
      </c>
      <c r="L2391" s="36" t="str">
        <f t="shared" si="188"/>
        <v/>
      </c>
      <c r="M2391" s="36" t="str">
        <f t="shared" si="189"/>
        <v>MQ250</v>
      </c>
    </row>
    <row r="2392" spans="1:13" hidden="1" x14ac:dyDescent="0.3">
      <c r="A2392" s="3"/>
      <c r="B2392" s="3"/>
      <c r="C2392" s="3"/>
      <c r="D2392" s="3"/>
      <c r="E2392" s="3"/>
      <c r="F2392" s="12"/>
      <c r="G2392" s="12"/>
      <c r="H2392" s="3"/>
      <c r="I2392" s="36" t="str">
        <f t="shared" si="185"/>
        <v/>
      </c>
      <c r="J2392" s="36" t="e">
        <f t="shared" si="186"/>
        <v>#VALUE!</v>
      </c>
      <c r="K2392" s="36" t="e">
        <f t="shared" si="187"/>
        <v>#VALUE!</v>
      </c>
      <c r="L2392" s="36" t="str">
        <f t="shared" si="188"/>
        <v/>
      </c>
      <c r="M2392" s="36" t="str">
        <f t="shared" si="189"/>
        <v>MQ250</v>
      </c>
    </row>
    <row r="2393" spans="1:13" hidden="1" x14ac:dyDescent="0.3">
      <c r="A2393" s="3"/>
      <c r="B2393" s="3"/>
      <c r="C2393" s="3"/>
      <c r="D2393" s="3"/>
      <c r="E2393" s="3"/>
      <c r="F2393" s="12"/>
      <c r="G2393" s="12"/>
      <c r="H2393" s="3"/>
      <c r="I2393" s="36" t="str">
        <f t="shared" si="185"/>
        <v/>
      </c>
      <c r="J2393" s="36" t="e">
        <f t="shared" si="186"/>
        <v>#VALUE!</v>
      </c>
      <c r="K2393" s="36" t="e">
        <f t="shared" si="187"/>
        <v>#VALUE!</v>
      </c>
      <c r="L2393" s="36" t="str">
        <f t="shared" si="188"/>
        <v/>
      </c>
      <c r="M2393" s="36" t="str">
        <f t="shared" si="189"/>
        <v>MQ250</v>
      </c>
    </row>
    <row r="2394" spans="1:13" hidden="1" x14ac:dyDescent="0.3">
      <c r="A2394" s="3"/>
      <c r="B2394" s="3"/>
      <c r="C2394" s="3"/>
      <c r="D2394" s="3"/>
      <c r="E2394" s="3"/>
      <c r="F2394" s="12"/>
      <c r="G2394" s="12"/>
      <c r="H2394" s="3"/>
      <c r="I2394" s="36" t="str">
        <f t="shared" si="185"/>
        <v/>
      </c>
      <c r="J2394" s="36" t="e">
        <f t="shared" si="186"/>
        <v>#VALUE!</v>
      </c>
      <c r="K2394" s="36" t="e">
        <f t="shared" si="187"/>
        <v>#VALUE!</v>
      </c>
      <c r="L2394" s="36" t="str">
        <f t="shared" si="188"/>
        <v/>
      </c>
      <c r="M2394" s="36" t="str">
        <f t="shared" si="189"/>
        <v>MQ250</v>
      </c>
    </row>
    <row r="2395" spans="1:13" hidden="1" x14ac:dyDescent="0.3">
      <c r="A2395" s="3"/>
      <c r="B2395" s="3"/>
      <c r="C2395" s="3"/>
      <c r="D2395" s="3"/>
      <c r="E2395" s="3"/>
      <c r="F2395" s="12"/>
      <c r="G2395" s="12"/>
      <c r="H2395" s="3"/>
      <c r="I2395" s="36" t="str">
        <f t="shared" si="185"/>
        <v/>
      </c>
      <c r="J2395" s="36" t="e">
        <f t="shared" si="186"/>
        <v>#VALUE!</v>
      </c>
      <c r="K2395" s="36" t="e">
        <f t="shared" si="187"/>
        <v>#VALUE!</v>
      </c>
      <c r="L2395" s="36" t="str">
        <f t="shared" si="188"/>
        <v/>
      </c>
      <c r="M2395" s="36" t="str">
        <f t="shared" si="189"/>
        <v>MQ250</v>
      </c>
    </row>
    <row r="2396" spans="1:13" hidden="1" x14ac:dyDescent="0.3">
      <c r="A2396" s="3"/>
      <c r="B2396" s="3"/>
      <c r="C2396" s="3"/>
      <c r="D2396" s="3"/>
      <c r="E2396" s="3"/>
      <c r="F2396" s="12"/>
      <c r="G2396" s="12"/>
      <c r="H2396" s="3"/>
      <c r="I2396" s="36" t="str">
        <f t="shared" si="185"/>
        <v/>
      </c>
      <c r="J2396" s="36" t="e">
        <f t="shared" si="186"/>
        <v>#VALUE!</v>
      </c>
      <c r="K2396" s="36" t="e">
        <f t="shared" si="187"/>
        <v>#VALUE!</v>
      </c>
      <c r="L2396" s="36" t="str">
        <f t="shared" si="188"/>
        <v/>
      </c>
      <c r="M2396" s="36" t="str">
        <f t="shared" si="189"/>
        <v>MQ250</v>
      </c>
    </row>
    <row r="2397" spans="1:13" hidden="1" x14ac:dyDescent="0.3">
      <c r="A2397" s="3"/>
      <c r="B2397" s="3"/>
      <c r="C2397" s="3"/>
      <c r="D2397" s="3"/>
      <c r="E2397" s="3"/>
      <c r="F2397" s="12"/>
      <c r="G2397" s="12"/>
      <c r="H2397" s="3"/>
      <c r="I2397" s="36" t="str">
        <f t="shared" si="185"/>
        <v/>
      </c>
      <c r="J2397" s="36" t="e">
        <f t="shared" si="186"/>
        <v>#VALUE!</v>
      </c>
      <c r="K2397" s="36" t="e">
        <f t="shared" si="187"/>
        <v>#VALUE!</v>
      </c>
      <c r="L2397" s="36" t="str">
        <f t="shared" si="188"/>
        <v/>
      </c>
      <c r="M2397" s="36" t="str">
        <f t="shared" si="189"/>
        <v>MQ250</v>
      </c>
    </row>
    <row r="2398" spans="1:13" hidden="1" x14ac:dyDescent="0.3">
      <c r="A2398" s="3"/>
      <c r="B2398" s="3"/>
      <c r="C2398" s="3"/>
      <c r="D2398" s="3"/>
      <c r="E2398" s="3"/>
      <c r="F2398" s="12"/>
      <c r="G2398" s="12"/>
      <c r="H2398" s="3"/>
      <c r="I2398" s="36" t="str">
        <f t="shared" si="185"/>
        <v/>
      </c>
      <c r="J2398" s="36" t="e">
        <f t="shared" si="186"/>
        <v>#VALUE!</v>
      </c>
      <c r="K2398" s="36" t="e">
        <f t="shared" si="187"/>
        <v>#VALUE!</v>
      </c>
      <c r="L2398" s="36" t="str">
        <f t="shared" si="188"/>
        <v/>
      </c>
      <c r="M2398" s="36" t="str">
        <f t="shared" si="189"/>
        <v>MQ250</v>
      </c>
    </row>
    <row r="2399" spans="1:13" hidden="1" x14ac:dyDescent="0.3">
      <c r="A2399" s="3"/>
      <c r="B2399" s="3"/>
      <c r="C2399" s="3"/>
      <c r="D2399" s="3"/>
      <c r="E2399" s="3"/>
      <c r="F2399" s="12"/>
      <c r="G2399" s="12"/>
      <c r="H2399" s="3"/>
      <c r="I2399" s="36" t="str">
        <f t="shared" si="185"/>
        <v/>
      </c>
      <c r="J2399" s="36" t="e">
        <f t="shared" si="186"/>
        <v>#VALUE!</v>
      </c>
      <c r="K2399" s="36" t="e">
        <f t="shared" si="187"/>
        <v>#VALUE!</v>
      </c>
      <c r="L2399" s="36" t="str">
        <f t="shared" si="188"/>
        <v/>
      </c>
      <c r="M2399" s="36" t="str">
        <f t="shared" si="189"/>
        <v>MQ250</v>
      </c>
    </row>
    <row r="2400" spans="1:13" hidden="1" x14ac:dyDescent="0.3">
      <c r="A2400" s="3"/>
      <c r="B2400" s="3"/>
      <c r="C2400" s="3"/>
      <c r="D2400" s="3"/>
      <c r="E2400" s="3"/>
      <c r="F2400" s="12"/>
      <c r="G2400" s="12"/>
      <c r="H2400" s="3"/>
      <c r="I2400" s="36" t="str">
        <f t="shared" si="185"/>
        <v/>
      </c>
      <c r="J2400" s="36" t="e">
        <f t="shared" si="186"/>
        <v>#VALUE!</v>
      </c>
      <c r="K2400" s="36" t="e">
        <f t="shared" si="187"/>
        <v>#VALUE!</v>
      </c>
      <c r="L2400" s="36" t="str">
        <f t="shared" si="188"/>
        <v/>
      </c>
      <c r="M2400" s="36" t="str">
        <f t="shared" si="189"/>
        <v>MQ250</v>
      </c>
    </row>
    <row r="2401" spans="1:13" hidden="1" x14ac:dyDescent="0.3">
      <c r="A2401" s="3"/>
      <c r="B2401" s="3"/>
      <c r="C2401" s="3"/>
      <c r="D2401" s="3"/>
      <c r="E2401" s="3"/>
      <c r="F2401" s="12"/>
      <c r="G2401" s="12"/>
      <c r="H2401" s="3"/>
      <c r="I2401" s="36" t="str">
        <f t="shared" si="185"/>
        <v/>
      </c>
      <c r="J2401" s="36" t="e">
        <f t="shared" si="186"/>
        <v>#VALUE!</v>
      </c>
      <c r="K2401" s="36" t="e">
        <f t="shared" si="187"/>
        <v>#VALUE!</v>
      </c>
      <c r="L2401" s="36" t="str">
        <f t="shared" si="188"/>
        <v/>
      </c>
      <c r="M2401" s="36" t="str">
        <f t="shared" si="189"/>
        <v>MQ250</v>
      </c>
    </row>
    <row r="2402" spans="1:13" hidden="1" x14ac:dyDescent="0.3">
      <c r="A2402" s="3"/>
      <c r="B2402" s="3"/>
      <c r="C2402" s="3"/>
      <c r="D2402" s="3"/>
      <c r="E2402" s="3"/>
      <c r="F2402" s="12"/>
      <c r="G2402" s="12"/>
      <c r="H2402" s="3"/>
      <c r="I2402" s="36" t="str">
        <f t="shared" si="185"/>
        <v/>
      </c>
      <c r="J2402" s="36" t="e">
        <f t="shared" si="186"/>
        <v>#VALUE!</v>
      </c>
      <c r="K2402" s="36" t="e">
        <f t="shared" si="187"/>
        <v>#VALUE!</v>
      </c>
      <c r="L2402" s="36" t="str">
        <f t="shared" si="188"/>
        <v/>
      </c>
      <c r="M2402" s="36" t="str">
        <f t="shared" si="189"/>
        <v>MQ250</v>
      </c>
    </row>
    <row r="2403" spans="1:13" hidden="1" x14ac:dyDescent="0.3">
      <c r="A2403" s="3"/>
      <c r="B2403" s="3"/>
      <c r="C2403" s="3"/>
      <c r="D2403" s="3"/>
      <c r="E2403" s="3"/>
      <c r="F2403" s="12"/>
      <c r="G2403" s="12"/>
      <c r="H2403" s="3"/>
      <c r="I2403" s="36" t="str">
        <f t="shared" si="185"/>
        <v/>
      </c>
      <c r="J2403" s="36" t="e">
        <f t="shared" si="186"/>
        <v>#VALUE!</v>
      </c>
      <c r="K2403" s="36" t="e">
        <f t="shared" si="187"/>
        <v>#VALUE!</v>
      </c>
      <c r="L2403" s="36" t="str">
        <f t="shared" si="188"/>
        <v/>
      </c>
      <c r="M2403" s="36" t="str">
        <f t="shared" si="189"/>
        <v>MQ250</v>
      </c>
    </row>
    <row r="2404" spans="1:13" hidden="1" x14ac:dyDescent="0.3">
      <c r="A2404" s="3"/>
      <c r="B2404" s="3"/>
      <c r="C2404" s="3"/>
      <c r="D2404" s="3"/>
      <c r="E2404" s="3"/>
      <c r="F2404" s="12"/>
      <c r="G2404" s="12"/>
      <c r="H2404" s="3"/>
      <c r="I2404" s="36" t="str">
        <f t="shared" si="185"/>
        <v/>
      </c>
      <c r="J2404" s="36" t="e">
        <f t="shared" si="186"/>
        <v>#VALUE!</v>
      </c>
      <c r="K2404" s="36" t="e">
        <f t="shared" si="187"/>
        <v>#VALUE!</v>
      </c>
      <c r="L2404" s="36" t="str">
        <f t="shared" si="188"/>
        <v/>
      </c>
      <c r="M2404" s="36" t="str">
        <f t="shared" si="189"/>
        <v>MQ250</v>
      </c>
    </row>
    <row r="2405" spans="1:13" hidden="1" x14ac:dyDescent="0.3">
      <c r="A2405" s="3"/>
      <c r="B2405" s="3"/>
      <c r="C2405" s="3"/>
      <c r="D2405" s="3"/>
      <c r="E2405" s="3"/>
      <c r="F2405" s="12"/>
      <c r="G2405" s="12"/>
      <c r="H2405" s="3"/>
      <c r="I2405" s="36" t="str">
        <f t="shared" si="185"/>
        <v/>
      </c>
      <c r="J2405" s="36" t="e">
        <f t="shared" si="186"/>
        <v>#VALUE!</v>
      </c>
      <c r="K2405" s="36" t="e">
        <f t="shared" si="187"/>
        <v>#VALUE!</v>
      </c>
      <c r="L2405" s="36" t="str">
        <f t="shared" si="188"/>
        <v/>
      </c>
      <c r="M2405" s="36" t="str">
        <f t="shared" si="189"/>
        <v>MQ250</v>
      </c>
    </row>
    <row r="2406" spans="1:13" hidden="1" x14ac:dyDescent="0.3">
      <c r="A2406" s="3"/>
      <c r="B2406" s="3"/>
      <c r="C2406" s="3"/>
      <c r="D2406" s="3"/>
      <c r="E2406" s="3"/>
      <c r="F2406" s="12"/>
      <c r="G2406" s="12"/>
      <c r="H2406" s="3"/>
      <c r="I2406" s="36" t="str">
        <f t="shared" si="185"/>
        <v/>
      </c>
      <c r="J2406" s="36" t="e">
        <f t="shared" si="186"/>
        <v>#VALUE!</v>
      </c>
      <c r="K2406" s="36" t="e">
        <f t="shared" si="187"/>
        <v>#VALUE!</v>
      </c>
      <c r="L2406" s="36" t="str">
        <f t="shared" si="188"/>
        <v/>
      </c>
      <c r="M2406" s="36" t="str">
        <f t="shared" si="189"/>
        <v>MQ250</v>
      </c>
    </row>
    <row r="2407" spans="1:13" hidden="1" x14ac:dyDescent="0.3">
      <c r="A2407" s="3"/>
      <c r="B2407" s="3"/>
      <c r="C2407" s="3"/>
      <c r="D2407" s="3"/>
      <c r="E2407" s="3"/>
      <c r="F2407" s="12"/>
      <c r="G2407" s="12"/>
      <c r="H2407" s="3"/>
      <c r="I2407" s="36" t="str">
        <f t="shared" si="185"/>
        <v/>
      </c>
      <c r="J2407" s="36" t="e">
        <f t="shared" si="186"/>
        <v>#VALUE!</v>
      </c>
      <c r="K2407" s="36" t="e">
        <f t="shared" si="187"/>
        <v>#VALUE!</v>
      </c>
      <c r="L2407" s="36" t="str">
        <f t="shared" si="188"/>
        <v/>
      </c>
      <c r="M2407" s="36" t="str">
        <f t="shared" si="189"/>
        <v>MQ250</v>
      </c>
    </row>
    <row r="2408" spans="1:13" hidden="1" x14ac:dyDescent="0.3">
      <c r="A2408" s="3"/>
      <c r="B2408" s="3"/>
      <c r="C2408" s="3"/>
      <c r="D2408" s="3"/>
      <c r="E2408" s="3"/>
      <c r="F2408" s="12"/>
      <c r="G2408" s="12"/>
      <c r="H2408" s="3"/>
      <c r="I2408" s="36" t="str">
        <f t="shared" si="185"/>
        <v/>
      </c>
      <c r="J2408" s="36" t="e">
        <f t="shared" si="186"/>
        <v>#VALUE!</v>
      </c>
      <c r="K2408" s="36" t="e">
        <f t="shared" si="187"/>
        <v>#VALUE!</v>
      </c>
      <c r="L2408" s="36" t="str">
        <f t="shared" si="188"/>
        <v/>
      </c>
      <c r="M2408" s="36" t="str">
        <f t="shared" si="189"/>
        <v>MQ250</v>
      </c>
    </row>
    <row r="2409" spans="1:13" hidden="1" x14ac:dyDescent="0.3">
      <c r="A2409" s="3"/>
      <c r="B2409" s="3"/>
      <c r="C2409" s="3"/>
      <c r="D2409" s="3"/>
      <c r="E2409" s="3"/>
      <c r="F2409" s="12"/>
      <c r="G2409" s="12"/>
      <c r="H2409" s="3"/>
      <c r="I2409" s="36" t="str">
        <f t="shared" si="185"/>
        <v/>
      </c>
      <c r="J2409" s="36" t="e">
        <f t="shared" si="186"/>
        <v>#VALUE!</v>
      </c>
      <c r="K2409" s="36" t="e">
        <f t="shared" si="187"/>
        <v>#VALUE!</v>
      </c>
      <c r="L2409" s="36" t="str">
        <f t="shared" si="188"/>
        <v/>
      </c>
      <c r="M2409" s="36" t="str">
        <f t="shared" si="189"/>
        <v>MQ250</v>
      </c>
    </row>
    <row r="2410" spans="1:13" hidden="1" x14ac:dyDescent="0.3">
      <c r="A2410" s="3"/>
      <c r="B2410" s="3"/>
      <c r="C2410" s="3"/>
      <c r="D2410" s="3"/>
      <c r="E2410" s="3"/>
      <c r="F2410" s="12"/>
      <c r="G2410" s="12"/>
      <c r="H2410" s="3"/>
      <c r="I2410" s="36" t="str">
        <f t="shared" si="185"/>
        <v/>
      </c>
      <c r="J2410" s="36" t="e">
        <f t="shared" si="186"/>
        <v>#VALUE!</v>
      </c>
      <c r="K2410" s="36" t="e">
        <f t="shared" si="187"/>
        <v>#VALUE!</v>
      </c>
      <c r="L2410" s="36" t="str">
        <f t="shared" si="188"/>
        <v/>
      </c>
      <c r="M2410" s="36" t="str">
        <f t="shared" si="189"/>
        <v>MQ250</v>
      </c>
    </row>
    <row r="2411" spans="1:13" hidden="1" x14ac:dyDescent="0.3">
      <c r="A2411" s="3"/>
      <c r="B2411" s="3"/>
      <c r="C2411" s="3"/>
      <c r="D2411" s="3"/>
      <c r="E2411" s="3"/>
      <c r="F2411" s="12"/>
      <c r="G2411" s="12"/>
      <c r="H2411" s="3"/>
      <c r="I2411" s="36" t="str">
        <f t="shared" si="185"/>
        <v/>
      </c>
      <c r="J2411" s="36" t="e">
        <f t="shared" si="186"/>
        <v>#VALUE!</v>
      </c>
      <c r="K2411" s="36" t="e">
        <f t="shared" si="187"/>
        <v>#VALUE!</v>
      </c>
      <c r="L2411" s="36" t="str">
        <f t="shared" si="188"/>
        <v/>
      </c>
      <c r="M2411" s="36" t="str">
        <f t="shared" si="189"/>
        <v>MQ250</v>
      </c>
    </row>
    <row r="2412" spans="1:13" hidden="1" x14ac:dyDescent="0.3">
      <c r="A2412" s="3"/>
      <c r="B2412" s="3"/>
      <c r="C2412" s="3"/>
      <c r="D2412" s="3"/>
      <c r="E2412" s="3"/>
      <c r="F2412" s="12"/>
      <c r="G2412" s="12"/>
      <c r="H2412" s="3"/>
      <c r="I2412" s="36" t="str">
        <f t="shared" si="185"/>
        <v/>
      </c>
      <c r="J2412" s="36" t="e">
        <f t="shared" si="186"/>
        <v>#VALUE!</v>
      </c>
      <c r="K2412" s="36" t="e">
        <f t="shared" si="187"/>
        <v>#VALUE!</v>
      </c>
      <c r="L2412" s="36" t="str">
        <f t="shared" si="188"/>
        <v/>
      </c>
      <c r="M2412" s="36" t="str">
        <f t="shared" si="189"/>
        <v>MQ250</v>
      </c>
    </row>
    <row r="2413" spans="1:13" hidden="1" x14ac:dyDescent="0.3">
      <c r="A2413" s="3"/>
      <c r="B2413" s="3"/>
      <c r="C2413" s="3"/>
      <c r="D2413" s="3"/>
      <c r="E2413" s="3"/>
      <c r="F2413" s="12"/>
      <c r="G2413" s="12"/>
      <c r="H2413" s="3"/>
      <c r="I2413" s="36" t="str">
        <f t="shared" si="185"/>
        <v/>
      </c>
      <c r="J2413" s="36" t="e">
        <f t="shared" si="186"/>
        <v>#VALUE!</v>
      </c>
      <c r="K2413" s="36" t="e">
        <f t="shared" si="187"/>
        <v>#VALUE!</v>
      </c>
      <c r="L2413" s="36" t="str">
        <f t="shared" si="188"/>
        <v/>
      </c>
      <c r="M2413" s="36" t="str">
        <f t="shared" si="189"/>
        <v>MQ250</v>
      </c>
    </row>
    <row r="2414" spans="1:13" hidden="1" x14ac:dyDescent="0.3">
      <c r="A2414" s="3"/>
      <c r="B2414" s="3"/>
      <c r="C2414" s="3"/>
      <c r="D2414" s="3"/>
      <c r="E2414" s="3"/>
      <c r="F2414" s="12"/>
      <c r="G2414" s="12"/>
      <c r="H2414" s="3"/>
      <c r="I2414" s="36" t="str">
        <f t="shared" si="185"/>
        <v/>
      </c>
      <c r="J2414" s="36" t="e">
        <f t="shared" si="186"/>
        <v>#VALUE!</v>
      </c>
      <c r="K2414" s="36" t="e">
        <f t="shared" si="187"/>
        <v>#VALUE!</v>
      </c>
      <c r="L2414" s="36" t="str">
        <f t="shared" si="188"/>
        <v/>
      </c>
      <c r="M2414" s="36" t="str">
        <f t="shared" si="189"/>
        <v>MQ250</v>
      </c>
    </row>
    <row r="2415" spans="1:13" hidden="1" x14ac:dyDescent="0.3">
      <c r="A2415" s="3"/>
      <c r="B2415" s="3"/>
      <c r="C2415" s="3"/>
      <c r="D2415" s="3"/>
      <c r="E2415" s="3"/>
      <c r="F2415" s="12"/>
      <c r="G2415" s="12"/>
      <c r="H2415" s="3"/>
      <c r="I2415" s="36" t="str">
        <f t="shared" si="185"/>
        <v/>
      </c>
      <c r="J2415" s="36" t="e">
        <f t="shared" si="186"/>
        <v>#VALUE!</v>
      </c>
      <c r="K2415" s="36" t="e">
        <f t="shared" si="187"/>
        <v>#VALUE!</v>
      </c>
      <c r="L2415" s="36" t="str">
        <f t="shared" si="188"/>
        <v/>
      </c>
      <c r="M2415" s="36" t="str">
        <f t="shared" si="189"/>
        <v>MQ250</v>
      </c>
    </row>
    <row r="2416" spans="1:13" hidden="1" x14ac:dyDescent="0.3">
      <c r="A2416" s="3"/>
      <c r="B2416" s="3"/>
      <c r="C2416" s="3"/>
      <c r="D2416" s="3"/>
      <c r="E2416" s="3"/>
      <c r="F2416" s="12"/>
      <c r="G2416" s="12"/>
      <c r="H2416" s="3"/>
      <c r="I2416" s="36" t="str">
        <f t="shared" si="185"/>
        <v/>
      </c>
      <c r="J2416" s="36" t="e">
        <f t="shared" si="186"/>
        <v>#VALUE!</v>
      </c>
      <c r="K2416" s="36" t="e">
        <f t="shared" si="187"/>
        <v>#VALUE!</v>
      </c>
      <c r="L2416" s="36" t="str">
        <f t="shared" si="188"/>
        <v/>
      </c>
      <c r="M2416" s="36" t="str">
        <f t="shared" si="189"/>
        <v>MQ250</v>
      </c>
    </row>
    <row r="2417" spans="1:13" hidden="1" x14ac:dyDescent="0.3">
      <c r="A2417" s="3"/>
      <c r="B2417" s="3"/>
      <c r="C2417" s="3"/>
      <c r="D2417" s="3"/>
      <c r="E2417" s="3"/>
      <c r="F2417" s="12"/>
      <c r="G2417" s="12"/>
      <c r="H2417" s="3"/>
      <c r="I2417" s="36" t="str">
        <f t="shared" si="185"/>
        <v/>
      </c>
      <c r="J2417" s="36" t="e">
        <f t="shared" si="186"/>
        <v>#VALUE!</v>
      </c>
      <c r="K2417" s="36" t="e">
        <f t="shared" si="187"/>
        <v>#VALUE!</v>
      </c>
      <c r="L2417" s="36" t="str">
        <f t="shared" si="188"/>
        <v/>
      </c>
      <c r="M2417" s="36" t="str">
        <f t="shared" si="189"/>
        <v>MQ250</v>
      </c>
    </row>
    <row r="2418" spans="1:13" hidden="1" x14ac:dyDescent="0.3">
      <c r="A2418" s="3"/>
      <c r="B2418" s="3"/>
      <c r="C2418" s="3"/>
      <c r="D2418" s="3"/>
      <c r="E2418" s="3"/>
      <c r="F2418" s="12"/>
      <c r="G2418" s="12"/>
      <c r="H2418" s="3"/>
      <c r="I2418" s="36" t="str">
        <f t="shared" si="185"/>
        <v/>
      </c>
      <c r="J2418" s="36" t="e">
        <f t="shared" si="186"/>
        <v>#VALUE!</v>
      </c>
      <c r="K2418" s="36" t="e">
        <f t="shared" si="187"/>
        <v>#VALUE!</v>
      </c>
      <c r="L2418" s="36" t="str">
        <f t="shared" si="188"/>
        <v/>
      </c>
      <c r="M2418" s="36" t="str">
        <f t="shared" si="189"/>
        <v>MQ250</v>
      </c>
    </row>
    <row r="2419" spans="1:13" hidden="1" x14ac:dyDescent="0.3">
      <c r="A2419" s="3"/>
      <c r="B2419" s="3"/>
      <c r="C2419" s="3"/>
      <c r="D2419" s="3"/>
      <c r="E2419" s="3"/>
      <c r="F2419" s="12"/>
      <c r="G2419" s="12"/>
      <c r="H2419" s="3"/>
      <c r="I2419" s="36" t="str">
        <f t="shared" si="185"/>
        <v/>
      </c>
      <c r="J2419" s="36" t="e">
        <f t="shared" si="186"/>
        <v>#VALUE!</v>
      </c>
      <c r="K2419" s="36" t="e">
        <f t="shared" si="187"/>
        <v>#VALUE!</v>
      </c>
      <c r="L2419" s="36" t="str">
        <f t="shared" si="188"/>
        <v/>
      </c>
      <c r="M2419" s="36" t="str">
        <f t="shared" si="189"/>
        <v>MQ250</v>
      </c>
    </row>
    <row r="2420" spans="1:13" hidden="1" x14ac:dyDescent="0.3">
      <c r="A2420" s="3"/>
      <c r="B2420" s="3"/>
      <c r="C2420" s="3"/>
      <c r="D2420" s="3"/>
      <c r="E2420" s="3"/>
      <c r="F2420" s="12"/>
      <c r="G2420" s="12"/>
      <c r="H2420" s="3"/>
      <c r="I2420" s="36" t="str">
        <f t="shared" si="185"/>
        <v/>
      </c>
      <c r="J2420" s="36" t="e">
        <f t="shared" si="186"/>
        <v>#VALUE!</v>
      </c>
      <c r="K2420" s="36" t="e">
        <f t="shared" si="187"/>
        <v>#VALUE!</v>
      </c>
      <c r="L2420" s="36" t="str">
        <f t="shared" si="188"/>
        <v/>
      </c>
      <c r="M2420" s="36" t="str">
        <f t="shared" si="189"/>
        <v>MQ250</v>
      </c>
    </row>
    <row r="2421" spans="1:13" hidden="1" x14ac:dyDescent="0.3">
      <c r="A2421" s="3"/>
      <c r="B2421" s="3"/>
      <c r="C2421" s="3"/>
      <c r="D2421" s="3"/>
      <c r="E2421" s="3"/>
      <c r="F2421" s="35"/>
      <c r="G2421" s="35"/>
      <c r="H2421" s="3"/>
      <c r="I2421" s="36" t="str">
        <f t="shared" si="185"/>
        <v/>
      </c>
      <c r="J2421" s="36" t="e">
        <f t="shared" si="186"/>
        <v>#VALUE!</v>
      </c>
      <c r="K2421" s="36" t="e">
        <f t="shared" si="187"/>
        <v>#VALUE!</v>
      </c>
      <c r="L2421" s="36" t="str">
        <f t="shared" si="188"/>
        <v/>
      </c>
      <c r="M2421" s="36" t="str">
        <f t="shared" si="189"/>
        <v>MQ250</v>
      </c>
    </row>
    <row r="2422" spans="1:13" hidden="1" x14ac:dyDescent="0.3">
      <c r="A2422" s="3"/>
      <c r="B2422" s="3"/>
      <c r="C2422" s="3"/>
      <c r="D2422" s="3"/>
      <c r="E2422" s="3"/>
      <c r="F2422" s="12"/>
      <c r="G2422" s="12"/>
      <c r="H2422" s="3"/>
      <c r="I2422" s="36" t="str">
        <f t="shared" si="185"/>
        <v/>
      </c>
      <c r="J2422" s="36" t="e">
        <f t="shared" si="186"/>
        <v>#VALUE!</v>
      </c>
      <c r="K2422" s="36" t="e">
        <f t="shared" si="187"/>
        <v>#VALUE!</v>
      </c>
      <c r="L2422" s="36" t="str">
        <f t="shared" si="188"/>
        <v/>
      </c>
      <c r="M2422" s="36" t="str">
        <f t="shared" si="189"/>
        <v>MQ250</v>
      </c>
    </row>
    <row r="2423" spans="1:13" hidden="1" x14ac:dyDescent="0.3">
      <c r="A2423" s="3"/>
      <c r="B2423" s="3"/>
      <c r="C2423" s="3"/>
      <c r="D2423" s="3"/>
      <c r="E2423" s="3"/>
      <c r="F2423" s="12"/>
      <c r="G2423" s="12"/>
      <c r="H2423" s="3"/>
      <c r="I2423" s="36" t="str">
        <f t="shared" si="185"/>
        <v/>
      </c>
      <c r="J2423" s="36" t="e">
        <f t="shared" si="186"/>
        <v>#VALUE!</v>
      </c>
      <c r="K2423" s="36" t="e">
        <f t="shared" si="187"/>
        <v>#VALUE!</v>
      </c>
      <c r="L2423" s="36" t="str">
        <f t="shared" si="188"/>
        <v/>
      </c>
      <c r="M2423" s="36" t="str">
        <f t="shared" si="189"/>
        <v>MQ250</v>
      </c>
    </row>
    <row r="2424" spans="1:13" hidden="1" x14ac:dyDescent="0.3">
      <c r="A2424" s="3"/>
      <c r="B2424" s="3"/>
      <c r="C2424" s="3"/>
      <c r="D2424" s="3"/>
      <c r="E2424" s="3"/>
      <c r="F2424" s="12"/>
      <c r="G2424" s="12"/>
      <c r="H2424" s="3"/>
      <c r="I2424" s="36" t="str">
        <f t="shared" si="185"/>
        <v/>
      </c>
      <c r="J2424" s="36" t="e">
        <f t="shared" si="186"/>
        <v>#VALUE!</v>
      </c>
      <c r="K2424" s="36" t="e">
        <f t="shared" si="187"/>
        <v>#VALUE!</v>
      </c>
      <c r="L2424" s="36" t="str">
        <f t="shared" si="188"/>
        <v/>
      </c>
      <c r="M2424" s="36" t="str">
        <f t="shared" si="189"/>
        <v>MQ250</v>
      </c>
    </row>
    <row r="2425" spans="1:13" hidden="1" x14ac:dyDescent="0.3">
      <c r="A2425" s="3"/>
      <c r="B2425" s="3"/>
      <c r="C2425" s="3"/>
      <c r="D2425" s="3"/>
      <c r="E2425" s="3"/>
      <c r="F2425" s="12"/>
      <c r="G2425" s="12"/>
      <c r="H2425" s="3"/>
      <c r="I2425" s="36" t="str">
        <f t="shared" si="185"/>
        <v/>
      </c>
      <c r="J2425" s="36" t="e">
        <f t="shared" si="186"/>
        <v>#VALUE!</v>
      </c>
      <c r="K2425" s="36" t="e">
        <f t="shared" si="187"/>
        <v>#VALUE!</v>
      </c>
      <c r="L2425" s="36" t="str">
        <f t="shared" si="188"/>
        <v/>
      </c>
      <c r="M2425" s="36" t="str">
        <f t="shared" si="189"/>
        <v>MQ250</v>
      </c>
    </row>
    <row r="2426" spans="1:13" hidden="1" x14ac:dyDescent="0.3">
      <c r="A2426" s="3"/>
      <c r="B2426" s="3"/>
      <c r="C2426" s="3"/>
      <c r="D2426" s="3"/>
      <c r="E2426" s="3"/>
      <c r="F2426" s="12"/>
      <c r="G2426" s="12"/>
      <c r="H2426" s="3"/>
      <c r="I2426" s="36" t="str">
        <f t="shared" si="185"/>
        <v/>
      </c>
      <c r="J2426" s="36" t="e">
        <f t="shared" si="186"/>
        <v>#VALUE!</v>
      </c>
      <c r="K2426" s="36" t="e">
        <f t="shared" si="187"/>
        <v>#VALUE!</v>
      </c>
      <c r="L2426" s="36" t="str">
        <f t="shared" si="188"/>
        <v/>
      </c>
      <c r="M2426" s="36" t="str">
        <f t="shared" si="189"/>
        <v>MQ250</v>
      </c>
    </row>
    <row r="2427" spans="1:13" hidden="1" x14ac:dyDescent="0.3">
      <c r="A2427" s="3"/>
      <c r="B2427" s="3"/>
      <c r="C2427" s="3"/>
      <c r="D2427" s="3"/>
      <c r="E2427" s="3"/>
      <c r="F2427" s="12"/>
      <c r="G2427" s="12"/>
      <c r="H2427" s="3"/>
      <c r="I2427" s="36" t="str">
        <f t="shared" si="185"/>
        <v/>
      </c>
      <c r="J2427" s="36" t="e">
        <f t="shared" si="186"/>
        <v>#VALUE!</v>
      </c>
      <c r="K2427" s="36" t="e">
        <f t="shared" si="187"/>
        <v>#VALUE!</v>
      </c>
      <c r="L2427" s="36" t="str">
        <f t="shared" si="188"/>
        <v/>
      </c>
      <c r="M2427" s="36" t="str">
        <f t="shared" si="189"/>
        <v>MQ250</v>
      </c>
    </row>
    <row r="2428" spans="1:13" hidden="1" x14ac:dyDescent="0.3">
      <c r="A2428" s="3"/>
      <c r="B2428" s="3"/>
      <c r="C2428" s="3"/>
      <c r="D2428" s="3"/>
      <c r="E2428" s="3"/>
      <c r="F2428" s="12"/>
      <c r="G2428" s="12"/>
      <c r="H2428" s="3"/>
      <c r="I2428" s="36" t="str">
        <f t="shared" si="185"/>
        <v/>
      </c>
      <c r="J2428" s="36" t="e">
        <f t="shared" si="186"/>
        <v>#VALUE!</v>
      </c>
      <c r="K2428" s="36" t="e">
        <f t="shared" si="187"/>
        <v>#VALUE!</v>
      </c>
      <c r="L2428" s="36" t="str">
        <f t="shared" si="188"/>
        <v/>
      </c>
      <c r="M2428" s="36" t="str">
        <f t="shared" si="189"/>
        <v>MQ250</v>
      </c>
    </row>
    <row r="2429" spans="1:13" hidden="1" x14ac:dyDescent="0.3">
      <c r="A2429" s="3"/>
      <c r="B2429" s="3"/>
      <c r="C2429" s="3"/>
      <c r="D2429" s="3"/>
      <c r="E2429" s="3"/>
      <c r="F2429" s="35"/>
      <c r="G2429" s="35"/>
      <c r="H2429" s="3"/>
      <c r="I2429" s="36" t="str">
        <f t="shared" si="185"/>
        <v/>
      </c>
      <c r="J2429" s="36" t="e">
        <f t="shared" si="186"/>
        <v>#VALUE!</v>
      </c>
      <c r="K2429" s="36" t="e">
        <f t="shared" si="187"/>
        <v>#VALUE!</v>
      </c>
      <c r="L2429" s="36" t="str">
        <f t="shared" si="188"/>
        <v/>
      </c>
      <c r="M2429" s="36" t="str">
        <f t="shared" si="189"/>
        <v>MQ250</v>
      </c>
    </row>
    <row r="2430" spans="1:13" hidden="1" x14ac:dyDescent="0.3">
      <c r="A2430" s="3"/>
      <c r="B2430" s="3"/>
      <c r="C2430" s="3"/>
      <c r="D2430" s="3"/>
      <c r="E2430" s="3"/>
      <c r="F2430" s="35"/>
      <c r="G2430" s="35"/>
      <c r="H2430" s="3"/>
      <c r="I2430" s="36" t="str">
        <f t="shared" si="185"/>
        <v/>
      </c>
      <c r="J2430" s="36" t="e">
        <f t="shared" si="186"/>
        <v>#VALUE!</v>
      </c>
      <c r="K2430" s="36" t="e">
        <f t="shared" si="187"/>
        <v>#VALUE!</v>
      </c>
      <c r="L2430" s="36" t="str">
        <f t="shared" si="188"/>
        <v/>
      </c>
      <c r="M2430" s="36" t="str">
        <f t="shared" si="189"/>
        <v>MQ250</v>
      </c>
    </row>
    <row r="2431" spans="1:13" hidden="1" x14ac:dyDescent="0.3">
      <c r="A2431" s="3"/>
      <c r="B2431" s="3"/>
      <c r="C2431" s="3"/>
      <c r="D2431" s="3"/>
      <c r="E2431" s="3"/>
      <c r="F2431" s="35"/>
      <c r="G2431" s="35"/>
      <c r="H2431" s="3"/>
      <c r="I2431" s="36" t="str">
        <f t="shared" si="185"/>
        <v/>
      </c>
      <c r="J2431" s="36" t="e">
        <f t="shared" si="186"/>
        <v>#VALUE!</v>
      </c>
      <c r="K2431" s="36" t="e">
        <f t="shared" si="187"/>
        <v>#VALUE!</v>
      </c>
      <c r="L2431" s="36" t="str">
        <f t="shared" si="188"/>
        <v/>
      </c>
      <c r="M2431" s="36" t="str">
        <f t="shared" si="189"/>
        <v>MQ250</v>
      </c>
    </row>
    <row r="2432" spans="1:13" hidden="1" x14ac:dyDescent="0.3">
      <c r="A2432" s="3"/>
      <c r="B2432" s="3"/>
      <c r="C2432" s="3"/>
      <c r="D2432" s="3"/>
      <c r="E2432" s="3"/>
      <c r="F2432" s="35"/>
      <c r="G2432" s="35"/>
      <c r="H2432" s="3"/>
      <c r="I2432" s="36" t="str">
        <f t="shared" si="185"/>
        <v/>
      </c>
      <c r="J2432" s="36" t="e">
        <f t="shared" si="186"/>
        <v>#VALUE!</v>
      </c>
      <c r="K2432" s="36" t="e">
        <f t="shared" si="187"/>
        <v>#VALUE!</v>
      </c>
      <c r="L2432" s="36" t="str">
        <f t="shared" si="188"/>
        <v/>
      </c>
      <c r="M2432" s="36" t="str">
        <f t="shared" si="189"/>
        <v>MQ250</v>
      </c>
    </row>
    <row r="2433" spans="1:13" hidden="1" x14ac:dyDescent="0.3">
      <c r="A2433" s="3"/>
      <c r="B2433" s="3"/>
      <c r="C2433" s="3"/>
      <c r="D2433" s="3"/>
      <c r="E2433" s="3"/>
      <c r="F2433" s="12"/>
      <c r="G2433" s="12"/>
      <c r="H2433" s="3"/>
      <c r="I2433" s="36" t="str">
        <f t="shared" si="185"/>
        <v/>
      </c>
      <c r="J2433" s="36" t="e">
        <f t="shared" si="186"/>
        <v>#VALUE!</v>
      </c>
      <c r="K2433" s="36" t="e">
        <f t="shared" si="187"/>
        <v>#VALUE!</v>
      </c>
      <c r="L2433" s="36" t="str">
        <f t="shared" si="188"/>
        <v/>
      </c>
      <c r="M2433" s="36" t="str">
        <f t="shared" si="189"/>
        <v>MQ250</v>
      </c>
    </row>
    <row r="2434" spans="1:13" hidden="1" x14ac:dyDescent="0.3">
      <c r="A2434" s="3"/>
      <c r="B2434" s="3"/>
      <c r="C2434" s="3"/>
      <c r="D2434" s="3"/>
      <c r="E2434" s="3"/>
      <c r="F2434" s="12"/>
      <c r="G2434" s="12"/>
      <c r="H2434" s="3"/>
      <c r="I2434" s="36" t="str">
        <f t="shared" si="185"/>
        <v/>
      </c>
      <c r="J2434" s="36" t="e">
        <f t="shared" si="186"/>
        <v>#VALUE!</v>
      </c>
      <c r="K2434" s="36" t="e">
        <f t="shared" si="187"/>
        <v>#VALUE!</v>
      </c>
      <c r="L2434" s="36" t="str">
        <f t="shared" si="188"/>
        <v/>
      </c>
      <c r="M2434" s="36" t="str">
        <f t="shared" si="189"/>
        <v>MQ250</v>
      </c>
    </row>
    <row r="2435" spans="1:13" hidden="1" x14ac:dyDescent="0.3">
      <c r="A2435" s="3"/>
      <c r="B2435" s="3"/>
      <c r="C2435" s="3"/>
      <c r="D2435" s="3"/>
      <c r="E2435" s="3"/>
      <c r="F2435" s="12"/>
      <c r="G2435" s="12"/>
      <c r="H2435" s="3"/>
      <c r="I2435" s="36" t="str">
        <f t="shared" ref="I2435:I2498" si="190">IF(OR(LEN(B2435)=9,LEN(B2435)=5),MID(B2435,1,4),MID(B2435,1,5))</f>
        <v/>
      </c>
      <c r="J2435" s="36" t="e">
        <f t="shared" ref="J2435:J2498" si="191">IF(MID(I2435,5,1)&lt;&gt;"",MID(I2435,4,2),MID(I2435,4,1))*1</f>
        <v>#VALUE!</v>
      </c>
      <c r="K2435" s="36" t="e">
        <f t="shared" ref="K2435:K2498" si="192">+MID(B2435,1,2)*1</f>
        <v>#VALUE!</v>
      </c>
      <c r="L2435" s="36" t="str">
        <f t="shared" ref="L2435:L2498" si="193">+MID(B2435,3,1)</f>
        <v/>
      </c>
      <c r="M2435" s="36" t="str">
        <f t="shared" ref="M2435:M2498" si="194">+IF(A2435="1FO","D3",IF(A2435="1CT","D4",IF(OR(A2435="PC2",A2435="RAB"),"MQ200","MQ250")))</f>
        <v>MQ250</v>
      </c>
    </row>
    <row r="2436" spans="1:13" hidden="1" x14ac:dyDescent="0.3">
      <c r="A2436" s="3"/>
      <c r="B2436" s="3"/>
      <c r="C2436" s="3"/>
      <c r="D2436" s="3"/>
      <c r="E2436" s="3"/>
      <c r="F2436" s="12"/>
      <c r="G2436" s="12"/>
      <c r="H2436" s="3"/>
      <c r="I2436" s="36" t="str">
        <f t="shared" si="190"/>
        <v/>
      </c>
      <c r="J2436" s="36" t="e">
        <f t="shared" si="191"/>
        <v>#VALUE!</v>
      </c>
      <c r="K2436" s="36" t="e">
        <f t="shared" si="192"/>
        <v>#VALUE!</v>
      </c>
      <c r="L2436" s="36" t="str">
        <f t="shared" si="193"/>
        <v/>
      </c>
      <c r="M2436" s="36" t="str">
        <f t="shared" si="194"/>
        <v>MQ250</v>
      </c>
    </row>
    <row r="2437" spans="1:13" hidden="1" x14ac:dyDescent="0.3">
      <c r="A2437" s="3"/>
      <c r="B2437" s="3"/>
      <c r="C2437" s="3"/>
      <c r="D2437" s="3"/>
      <c r="E2437" s="3"/>
      <c r="F2437" s="12"/>
      <c r="G2437" s="12"/>
      <c r="H2437" s="3"/>
      <c r="I2437" s="36" t="str">
        <f t="shared" si="190"/>
        <v/>
      </c>
      <c r="J2437" s="36" t="e">
        <f t="shared" si="191"/>
        <v>#VALUE!</v>
      </c>
      <c r="K2437" s="36" t="e">
        <f t="shared" si="192"/>
        <v>#VALUE!</v>
      </c>
      <c r="L2437" s="36" t="str">
        <f t="shared" si="193"/>
        <v/>
      </c>
      <c r="M2437" s="36" t="str">
        <f t="shared" si="194"/>
        <v>MQ250</v>
      </c>
    </row>
    <row r="2438" spans="1:13" hidden="1" x14ac:dyDescent="0.3">
      <c r="A2438" s="3"/>
      <c r="B2438" s="3"/>
      <c r="C2438" s="3"/>
      <c r="D2438" s="3"/>
      <c r="E2438" s="3"/>
      <c r="F2438" s="12"/>
      <c r="G2438" s="12"/>
      <c r="H2438" s="3"/>
      <c r="I2438" s="36" t="str">
        <f t="shared" si="190"/>
        <v/>
      </c>
      <c r="J2438" s="36" t="e">
        <f t="shared" si="191"/>
        <v>#VALUE!</v>
      </c>
      <c r="K2438" s="36" t="e">
        <f t="shared" si="192"/>
        <v>#VALUE!</v>
      </c>
      <c r="L2438" s="36" t="str">
        <f t="shared" si="193"/>
        <v/>
      </c>
      <c r="M2438" s="36" t="str">
        <f t="shared" si="194"/>
        <v>MQ250</v>
      </c>
    </row>
    <row r="2439" spans="1:13" hidden="1" x14ac:dyDescent="0.3">
      <c r="A2439" s="3"/>
      <c r="B2439" s="3"/>
      <c r="C2439" s="3"/>
      <c r="D2439" s="3"/>
      <c r="E2439" s="3"/>
      <c r="F2439" s="12"/>
      <c r="G2439" s="12"/>
      <c r="H2439" s="3"/>
      <c r="I2439" s="36" t="str">
        <f t="shared" si="190"/>
        <v/>
      </c>
      <c r="J2439" s="36" t="e">
        <f t="shared" si="191"/>
        <v>#VALUE!</v>
      </c>
      <c r="K2439" s="36" t="e">
        <f t="shared" si="192"/>
        <v>#VALUE!</v>
      </c>
      <c r="L2439" s="36" t="str">
        <f t="shared" si="193"/>
        <v/>
      </c>
      <c r="M2439" s="36" t="str">
        <f t="shared" si="194"/>
        <v>MQ250</v>
      </c>
    </row>
    <row r="2440" spans="1:13" hidden="1" x14ac:dyDescent="0.3">
      <c r="A2440" s="3"/>
      <c r="B2440" s="3"/>
      <c r="C2440" s="3"/>
      <c r="D2440" s="3"/>
      <c r="E2440" s="3"/>
      <c r="F2440" s="12"/>
      <c r="G2440" s="12"/>
      <c r="H2440" s="3"/>
      <c r="I2440" s="36" t="str">
        <f t="shared" si="190"/>
        <v/>
      </c>
      <c r="J2440" s="36" t="e">
        <f t="shared" si="191"/>
        <v>#VALUE!</v>
      </c>
      <c r="K2440" s="36" t="e">
        <f t="shared" si="192"/>
        <v>#VALUE!</v>
      </c>
      <c r="L2440" s="36" t="str">
        <f t="shared" si="193"/>
        <v/>
      </c>
      <c r="M2440" s="36" t="str">
        <f t="shared" si="194"/>
        <v>MQ250</v>
      </c>
    </row>
    <row r="2441" spans="1:13" hidden="1" x14ac:dyDescent="0.3">
      <c r="A2441" s="3"/>
      <c r="B2441" s="3"/>
      <c r="C2441" s="3"/>
      <c r="D2441" s="3"/>
      <c r="E2441" s="3"/>
      <c r="F2441" s="12"/>
      <c r="G2441" s="12"/>
      <c r="H2441" s="3"/>
      <c r="I2441" s="36" t="str">
        <f t="shared" si="190"/>
        <v/>
      </c>
      <c r="J2441" s="36" t="e">
        <f t="shared" si="191"/>
        <v>#VALUE!</v>
      </c>
      <c r="K2441" s="36" t="e">
        <f t="shared" si="192"/>
        <v>#VALUE!</v>
      </c>
      <c r="L2441" s="36" t="str">
        <f t="shared" si="193"/>
        <v/>
      </c>
      <c r="M2441" s="36" t="str">
        <f t="shared" si="194"/>
        <v>MQ250</v>
      </c>
    </row>
    <row r="2442" spans="1:13" hidden="1" x14ac:dyDescent="0.3">
      <c r="A2442" s="3"/>
      <c r="B2442" s="3"/>
      <c r="C2442" s="3"/>
      <c r="D2442" s="3"/>
      <c r="E2442" s="3"/>
      <c r="F2442" s="12"/>
      <c r="G2442" s="12"/>
      <c r="H2442" s="3"/>
      <c r="I2442" s="36" t="str">
        <f t="shared" si="190"/>
        <v/>
      </c>
      <c r="J2442" s="36" t="e">
        <f t="shared" si="191"/>
        <v>#VALUE!</v>
      </c>
      <c r="K2442" s="36" t="e">
        <f t="shared" si="192"/>
        <v>#VALUE!</v>
      </c>
      <c r="L2442" s="36" t="str">
        <f t="shared" si="193"/>
        <v/>
      </c>
      <c r="M2442" s="36" t="str">
        <f t="shared" si="194"/>
        <v>MQ250</v>
      </c>
    </row>
    <row r="2443" spans="1:13" hidden="1" x14ac:dyDescent="0.3">
      <c r="A2443" s="3"/>
      <c r="B2443" s="3"/>
      <c r="C2443" s="3"/>
      <c r="D2443" s="3"/>
      <c r="E2443" s="3"/>
      <c r="F2443" s="12"/>
      <c r="G2443" s="12"/>
      <c r="H2443" s="3"/>
      <c r="I2443" s="36" t="str">
        <f t="shared" si="190"/>
        <v/>
      </c>
      <c r="J2443" s="36" t="e">
        <f t="shared" si="191"/>
        <v>#VALUE!</v>
      </c>
      <c r="K2443" s="36" t="e">
        <f t="shared" si="192"/>
        <v>#VALUE!</v>
      </c>
      <c r="L2443" s="36" t="str">
        <f t="shared" si="193"/>
        <v/>
      </c>
      <c r="M2443" s="36" t="str">
        <f t="shared" si="194"/>
        <v>MQ250</v>
      </c>
    </row>
    <row r="2444" spans="1:13" hidden="1" x14ac:dyDescent="0.3">
      <c r="A2444" s="3"/>
      <c r="B2444" s="3"/>
      <c r="C2444" s="3"/>
      <c r="D2444" s="3"/>
      <c r="E2444" s="3"/>
      <c r="F2444" s="12"/>
      <c r="G2444" s="12"/>
      <c r="H2444" s="3"/>
      <c r="I2444" s="36" t="str">
        <f t="shared" si="190"/>
        <v/>
      </c>
      <c r="J2444" s="36" t="e">
        <f t="shared" si="191"/>
        <v>#VALUE!</v>
      </c>
      <c r="K2444" s="36" t="e">
        <f t="shared" si="192"/>
        <v>#VALUE!</v>
      </c>
      <c r="L2444" s="36" t="str">
        <f t="shared" si="193"/>
        <v/>
      </c>
      <c r="M2444" s="36" t="str">
        <f t="shared" si="194"/>
        <v>MQ250</v>
      </c>
    </row>
    <row r="2445" spans="1:13" hidden="1" x14ac:dyDescent="0.3">
      <c r="A2445" s="3"/>
      <c r="B2445" s="3"/>
      <c r="C2445" s="3"/>
      <c r="D2445" s="3"/>
      <c r="E2445" s="3"/>
      <c r="F2445" s="35"/>
      <c r="G2445" s="35"/>
      <c r="H2445" s="3"/>
      <c r="I2445" s="36" t="str">
        <f t="shared" si="190"/>
        <v/>
      </c>
      <c r="J2445" s="36" t="e">
        <f t="shared" si="191"/>
        <v>#VALUE!</v>
      </c>
      <c r="K2445" s="36" t="e">
        <f t="shared" si="192"/>
        <v>#VALUE!</v>
      </c>
      <c r="L2445" s="36" t="str">
        <f t="shared" si="193"/>
        <v/>
      </c>
      <c r="M2445" s="36" t="str">
        <f t="shared" si="194"/>
        <v>MQ250</v>
      </c>
    </row>
    <row r="2446" spans="1:13" hidden="1" x14ac:dyDescent="0.3">
      <c r="A2446" s="3"/>
      <c r="B2446" s="3"/>
      <c r="C2446" s="3"/>
      <c r="D2446" s="3"/>
      <c r="E2446" s="3"/>
      <c r="F2446" s="35"/>
      <c r="G2446" s="35"/>
      <c r="H2446" s="3"/>
      <c r="I2446" s="36" t="str">
        <f t="shared" si="190"/>
        <v/>
      </c>
      <c r="J2446" s="36" t="e">
        <f t="shared" si="191"/>
        <v>#VALUE!</v>
      </c>
      <c r="K2446" s="36" t="e">
        <f t="shared" si="192"/>
        <v>#VALUE!</v>
      </c>
      <c r="L2446" s="36" t="str">
        <f t="shared" si="193"/>
        <v/>
      </c>
      <c r="M2446" s="36" t="str">
        <f t="shared" si="194"/>
        <v>MQ250</v>
      </c>
    </row>
    <row r="2447" spans="1:13" hidden="1" x14ac:dyDescent="0.3">
      <c r="A2447" s="3"/>
      <c r="B2447" s="3"/>
      <c r="C2447" s="3"/>
      <c r="D2447" s="3"/>
      <c r="E2447" s="3"/>
      <c r="F2447" s="12"/>
      <c r="G2447" s="12"/>
      <c r="H2447" s="3"/>
      <c r="I2447" s="36" t="str">
        <f t="shared" si="190"/>
        <v/>
      </c>
      <c r="J2447" s="36" t="e">
        <f t="shared" si="191"/>
        <v>#VALUE!</v>
      </c>
      <c r="K2447" s="36" t="e">
        <f t="shared" si="192"/>
        <v>#VALUE!</v>
      </c>
      <c r="L2447" s="36" t="str">
        <f t="shared" si="193"/>
        <v/>
      </c>
      <c r="M2447" s="36" t="str">
        <f t="shared" si="194"/>
        <v>MQ250</v>
      </c>
    </row>
    <row r="2448" spans="1:13" hidden="1" x14ac:dyDescent="0.3">
      <c r="A2448" s="3"/>
      <c r="B2448" s="3"/>
      <c r="C2448" s="3"/>
      <c r="D2448" s="3"/>
      <c r="E2448" s="3"/>
      <c r="F2448" s="12"/>
      <c r="G2448" s="12"/>
      <c r="H2448" s="3"/>
      <c r="I2448" s="36" t="str">
        <f t="shared" si="190"/>
        <v/>
      </c>
      <c r="J2448" s="36" t="e">
        <f t="shared" si="191"/>
        <v>#VALUE!</v>
      </c>
      <c r="K2448" s="36" t="e">
        <f t="shared" si="192"/>
        <v>#VALUE!</v>
      </c>
      <c r="L2448" s="36" t="str">
        <f t="shared" si="193"/>
        <v/>
      </c>
      <c r="M2448" s="36" t="str">
        <f t="shared" si="194"/>
        <v>MQ250</v>
      </c>
    </row>
    <row r="2449" spans="1:13" hidden="1" x14ac:dyDescent="0.3">
      <c r="A2449" s="3"/>
      <c r="B2449" s="3"/>
      <c r="C2449" s="3"/>
      <c r="D2449" s="3"/>
      <c r="E2449" s="3"/>
      <c r="F2449" s="12"/>
      <c r="G2449" s="12"/>
      <c r="H2449" s="3"/>
      <c r="I2449" s="36" t="str">
        <f t="shared" si="190"/>
        <v/>
      </c>
      <c r="J2449" s="36" t="e">
        <f t="shared" si="191"/>
        <v>#VALUE!</v>
      </c>
      <c r="K2449" s="36" t="e">
        <f t="shared" si="192"/>
        <v>#VALUE!</v>
      </c>
      <c r="L2449" s="36" t="str">
        <f t="shared" si="193"/>
        <v/>
      </c>
      <c r="M2449" s="36" t="str">
        <f t="shared" si="194"/>
        <v>MQ250</v>
      </c>
    </row>
    <row r="2450" spans="1:13" hidden="1" x14ac:dyDescent="0.3">
      <c r="A2450" s="3"/>
      <c r="B2450" s="3"/>
      <c r="C2450" s="3"/>
      <c r="D2450" s="3"/>
      <c r="E2450" s="3"/>
      <c r="F2450" s="12"/>
      <c r="G2450" s="12"/>
      <c r="H2450" s="3"/>
      <c r="I2450" s="36" t="str">
        <f t="shared" si="190"/>
        <v/>
      </c>
      <c r="J2450" s="36" t="e">
        <f t="shared" si="191"/>
        <v>#VALUE!</v>
      </c>
      <c r="K2450" s="36" t="e">
        <f t="shared" si="192"/>
        <v>#VALUE!</v>
      </c>
      <c r="L2450" s="36" t="str">
        <f t="shared" si="193"/>
        <v/>
      </c>
      <c r="M2450" s="36" t="str">
        <f t="shared" si="194"/>
        <v>MQ250</v>
      </c>
    </row>
    <row r="2451" spans="1:13" hidden="1" x14ac:dyDescent="0.3">
      <c r="A2451" s="3"/>
      <c r="B2451" s="3"/>
      <c r="C2451" s="3"/>
      <c r="D2451" s="3"/>
      <c r="E2451" s="3"/>
      <c r="F2451" s="12"/>
      <c r="G2451" s="12"/>
      <c r="H2451" s="3"/>
      <c r="I2451" s="36" t="str">
        <f t="shared" si="190"/>
        <v/>
      </c>
      <c r="J2451" s="36" t="e">
        <f t="shared" si="191"/>
        <v>#VALUE!</v>
      </c>
      <c r="K2451" s="36" t="e">
        <f t="shared" si="192"/>
        <v>#VALUE!</v>
      </c>
      <c r="L2451" s="36" t="str">
        <f t="shared" si="193"/>
        <v/>
      </c>
      <c r="M2451" s="36" t="str">
        <f t="shared" si="194"/>
        <v>MQ250</v>
      </c>
    </row>
    <row r="2452" spans="1:13" hidden="1" x14ac:dyDescent="0.3">
      <c r="A2452" s="3"/>
      <c r="B2452" s="3"/>
      <c r="C2452" s="3"/>
      <c r="D2452" s="3"/>
      <c r="E2452" s="3"/>
      <c r="F2452" s="12"/>
      <c r="G2452" s="12"/>
      <c r="H2452" s="3"/>
      <c r="I2452" s="36" t="str">
        <f t="shared" si="190"/>
        <v/>
      </c>
      <c r="J2452" s="36" t="e">
        <f t="shared" si="191"/>
        <v>#VALUE!</v>
      </c>
      <c r="K2452" s="36" t="e">
        <f t="shared" si="192"/>
        <v>#VALUE!</v>
      </c>
      <c r="L2452" s="36" t="str">
        <f t="shared" si="193"/>
        <v/>
      </c>
      <c r="M2452" s="36" t="str">
        <f t="shared" si="194"/>
        <v>MQ250</v>
      </c>
    </row>
    <row r="2453" spans="1:13" hidden="1" x14ac:dyDescent="0.3">
      <c r="A2453" s="3"/>
      <c r="B2453" s="3"/>
      <c r="C2453" s="3"/>
      <c r="D2453" s="3"/>
      <c r="E2453" s="3"/>
      <c r="F2453" s="12"/>
      <c r="G2453" s="12"/>
      <c r="H2453" s="3"/>
      <c r="I2453" s="36" t="str">
        <f t="shared" si="190"/>
        <v/>
      </c>
      <c r="J2453" s="36" t="e">
        <f t="shared" si="191"/>
        <v>#VALUE!</v>
      </c>
      <c r="K2453" s="36" t="e">
        <f t="shared" si="192"/>
        <v>#VALUE!</v>
      </c>
      <c r="L2453" s="36" t="str">
        <f t="shared" si="193"/>
        <v/>
      </c>
      <c r="M2453" s="36" t="str">
        <f t="shared" si="194"/>
        <v>MQ250</v>
      </c>
    </row>
    <row r="2454" spans="1:13" hidden="1" x14ac:dyDescent="0.3">
      <c r="A2454" s="3"/>
      <c r="B2454" s="3"/>
      <c r="C2454" s="3"/>
      <c r="D2454" s="3"/>
      <c r="E2454" s="3"/>
      <c r="F2454" s="12"/>
      <c r="G2454" s="12"/>
      <c r="H2454" s="3"/>
      <c r="I2454" s="36" t="str">
        <f t="shared" si="190"/>
        <v/>
      </c>
      <c r="J2454" s="36" t="e">
        <f t="shared" si="191"/>
        <v>#VALUE!</v>
      </c>
      <c r="K2454" s="36" t="e">
        <f t="shared" si="192"/>
        <v>#VALUE!</v>
      </c>
      <c r="L2454" s="36" t="str">
        <f t="shared" si="193"/>
        <v/>
      </c>
      <c r="M2454" s="36" t="str">
        <f t="shared" si="194"/>
        <v>MQ250</v>
      </c>
    </row>
    <row r="2455" spans="1:13" hidden="1" x14ac:dyDescent="0.3">
      <c r="A2455" s="3"/>
      <c r="B2455" s="3"/>
      <c r="C2455" s="3"/>
      <c r="D2455" s="3"/>
      <c r="E2455" s="3"/>
      <c r="F2455" s="12"/>
      <c r="G2455" s="12"/>
      <c r="H2455" s="3"/>
      <c r="I2455" s="36" t="str">
        <f t="shared" si="190"/>
        <v/>
      </c>
      <c r="J2455" s="36" t="e">
        <f t="shared" si="191"/>
        <v>#VALUE!</v>
      </c>
      <c r="K2455" s="36" t="e">
        <f t="shared" si="192"/>
        <v>#VALUE!</v>
      </c>
      <c r="L2455" s="36" t="str">
        <f t="shared" si="193"/>
        <v/>
      </c>
      <c r="M2455" s="36" t="str">
        <f t="shared" si="194"/>
        <v>MQ250</v>
      </c>
    </row>
    <row r="2456" spans="1:13" hidden="1" x14ac:dyDescent="0.3">
      <c r="A2456" s="3"/>
      <c r="B2456" s="3"/>
      <c r="C2456" s="3"/>
      <c r="D2456" s="3"/>
      <c r="E2456" s="3"/>
      <c r="F2456" s="12"/>
      <c r="G2456" s="12"/>
      <c r="H2456" s="3"/>
      <c r="I2456" s="36" t="str">
        <f t="shared" si="190"/>
        <v/>
      </c>
      <c r="J2456" s="36" t="e">
        <f t="shared" si="191"/>
        <v>#VALUE!</v>
      </c>
      <c r="K2456" s="36" t="e">
        <f t="shared" si="192"/>
        <v>#VALUE!</v>
      </c>
      <c r="L2456" s="36" t="str">
        <f t="shared" si="193"/>
        <v/>
      </c>
      <c r="M2456" s="36" t="str">
        <f t="shared" si="194"/>
        <v>MQ250</v>
      </c>
    </row>
    <row r="2457" spans="1:13" hidden="1" x14ac:dyDescent="0.3">
      <c r="A2457" s="3"/>
      <c r="B2457" s="3"/>
      <c r="C2457" s="3"/>
      <c r="D2457" s="3"/>
      <c r="E2457" s="3"/>
      <c r="F2457" s="12"/>
      <c r="G2457" s="12"/>
      <c r="H2457" s="3"/>
      <c r="I2457" s="36" t="str">
        <f t="shared" si="190"/>
        <v/>
      </c>
      <c r="J2457" s="36" t="e">
        <f t="shared" si="191"/>
        <v>#VALUE!</v>
      </c>
      <c r="K2457" s="36" t="e">
        <f t="shared" si="192"/>
        <v>#VALUE!</v>
      </c>
      <c r="L2457" s="36" t="str">
        <f t="shared" si="193"/>
        <v/>
      </c>
      <c r="M2457" s="36" t="str">
        <f t="shared" si="194"/>
        <v>MQ250</v>
      </c>
    </row>
    <row r="2458" spans="1:13" hidden="1" x14ac:dyDescent="0.3">
      <c r="A2458" s="3"/>
      <c r="B2458" s="3"/>
      <c r="C2458" s="3"/>
      <c r="D2458" s="3"/>
      <c r="E2458" s="3"/>
      <c r="F2458" s="12"/>
      <c r="G2458" s="12"/>
      <c r="H2458" s="3"/>
      <c r="I2458" s="36" t="str">
        <f t="shared" si="190"/>
        <v/>
      </c>
      <c r="J2458" s="36" t="e">
        <f t="shared" si="191"/>
        <v>#VALUE!</v>
      </c>
      <c r="K2458" s="36" t="e">
        <f t="shared" si="192"/>
        <v>#VALUE!</v>
      </c>
      <c r="L2458" s="36" t="str">
        <f t="shared" si="193"/>
        <v/>
      </c>
      <c r="M2458" s="36" t="str">
        <f t="shared" si="194"/>
        <v>MQ250</v>
      </c>
    </row>
    <row r="2459" spans="1:13" hidden="1" x14ac:dyDescent="0.3">
      <c r="A2459" s="3"/>
      <c r="B2459" s="3"/>
      <c r="C2459" s="3"/>
      <c r="D2459" s="3"/>
      <c r="E2459" s="3"/>
      <c r="F2459" s="12"/>
      <c r="G2459" s="12"/>
      <c r="H2459" s="3"/>
      <c r="I2459" s="36" t="str">
        <f t="shared" si="190"/>
        <v/>
      </c>
      <c r="J2459" s="36" t="e">
        <f t="shared" si="191"/>
        <v>#VALUE!</v>
      </c>
      <c r="K2459" s="36" t="e">
        <f t="shared" si="192"/>
        <v>#VALUE!</v>
      </c>
      <c r="L2459" s="36" t="str">
        <f t="shared" si="193"/>
        <v/>
      </c>
      <c r="M2459" s="36" t="str">
        <f t="shared" si="194"/>
        <v>MQ250</v>
      </c>
    </row>
    <row r="2460" spans="1:13" hidden="1" x14ac:dyDescent="0.3">
      <c r="A2460" s="3"/>
      <c r="B2460" s="3"/>
      <c r="C2460" s="3"/>
      <c r="D2460" s="3"/>
      <c r="E2460" s="3"/>
      <c r="F2460" s="12"/>
      <c r="G2460" s="12"/>
      <c r="H2460" s="3"/>
      <c r="I2460" s="36" t="str">
        <f t="shared" si="190"/>
        <v/>
      </c>
      <c r="J2460" s="36" t="e">
        <f t="shared" si="191"/>
        <v>#VALUE!</v>
      </c>
      <c r="K2460" s="36" t="e">
        <f t="shared" si="192"/>
        <v>#VALUE!</v>
      </c>
      <c r="L2460" s="36" t="str">
        <f t="shared" si="193"/>
        <v/>
      </c>
      <c r="M2460" s="36" t="str">
        <f t="shared" si="194"/>
        <v>MQ250</v>
      </c>
    </row>
    <row r="2461" spans="1:13" hidden="1" x14ac:dyDescent="0.3">
      <c r="A2461" s="3"/>
      <c r="B2461" s="3"/>
      <c r="C2461" s="3"/>
      <c r="D2461" s="3"/>
      <c r="E2461" s="3"/>
      <c r="F2461" s="12"/>
      <c r="G2461" s="12"/>
      <c r="H2461" s="3"/>
      <c r="I2461" s="36" t="str">
        <f t="shared" si="190"/>
        <v/>
      </c>
      <c r="J2461" s="36" t="e">
        <f t="shared" si="191"/>
        <v>#VALUE!</v>
      </c>
      <c r="K2461" s="36" t="e">
        <f t="shared" si="192"/>
        <v>#VALUE!</v>
      </c>
      <c r="L2461" s="36" t="str">
        <f t="shared" si="193"/>
        <v/>
      </c>
      <c r="M2461" s="36" t="str">
        <f t="shared" si="194"/>
        <v>MQ250</v>
      </c>
    </row>
    <row r="2462" spans="1:13" hidden="1" x14ac:dyDescent="0.3">
      <c r="A2462" s="3"/>
      <c r="B2462" s="3"/>
      <c r="C2462" s="3"/>
      <c r="D2462" s="3"/>
      <c r="E2462" s="3"/>
      <c r="F2462" s="12"/>
      <c r="G2462" s="12"/>
      <c r="H2462" s="3"/>
      <c r="I2462" s="36" t="str">
        <f t="shared" si="190"/>
        <v/>
      </c>
      <c r="J2462" s="36" t="e">
        <f t="shared" si="191"/>
        <v>#VALUE!</v>
      </c>
      <c r="K2462" s="36" t="e">
        <f t="shared" si="192"/>
        <v>#VALUE!</v>
      </c>
      <c r="L2462" s="36" t="str">
        <f t="shared" si="193"/>
        <v/>
      </c>
      <c r="M2462" s="36" t="str">
        <f t="shared" si="194"/>
        <v>MQ250</v>
      </c>
    </row>
    <row r="2463" spans="1:13" hidden="1" x14ac:dyDescent="0.3">
      <c r="A2463" s="3"/>
      <c r="B2463" s="3"/>
      <c r="C2463" s="3"/>
      <c r="D2463" s="3"/>
      <c r="E2463" s="3"/>
      <c r="F2463" s="12"/>
      <c r="G2463" s="12"/>
      <c r="H2463" s="3"/>
      <c r="I2463" s="36" t="str">
        <f t="shared" si="190"/>
        <v/>
      </c>
      <c r="J2463" s="36" t="e">
        <f t="shared" si="191"/>
        <v>#VALUE!</v>
      </c>
      <c r="K2463" s="36" t="e">
        <f t="shared" si="192"/>
        <v>#VALUE!</v>
      </c>
      <c r="L2463" s="36" t="str">
        <f t="shared" si="193"/>
        <v/>
      </c>
      <c r="M2463" s="36" t="str">
        <f t="shared" si="194"/>
        <v>MQ250</v>
      </c>
    </row>
    <row r="2464" spans="1:13" hidden="1" x14ac:dyDescent="0.3">
      <c r="A2464" s="3"/>
      <c r="B2464" s="3"/>
      <c r="C2464" s="3"/>
      <c r="D2464" s="3"/>
      <c r="E2464" s="3"/>
      <c r="F2464" s="12"/>
      <c r="G2464" s="12"/>
      <c r="H2464" s="3"/>
      <c r="I2464" s="36" t="str">
        <f t="shared" si="190"/>
        <v/>
      </c>
      <c r="J2464" s="36" t="e">
        <f t="shared" si="191"/>
        <v>#VALUE!</v>
      </c>
      <c r="K2464" s="36" t="e">
        <f t="shared" si="192"/>
        <v>#VALUE!</v>
      </c>
      <c r="L2464" s="36" t="str">
        <f t="shared" si="193"/>
        <v/>
      </c>
      <c r="M2464" s="36" t="str">
        <f t="shared" si="194"/>
        <v>MQ250</v>
      </c>
    </row>
    <row r="2465" spans="1:13" hidden="1" x14ac:dyDescent="0.3">
      <c r="A2465" s="3"/>
      <c r="B2465" s="3"/>
      <c r="C2465" s="3"/>
      <c r="D2465" s="3"/>
      <c r="E2465" s="3"/>
      <c r="F2465" s="35"/>
      <c r="G2465" s="35"/>
      <c r="H2465" s="3"/>
      <c r="I2465" s="36" t="str">
        <f t="shared" si="190"/>
        <v/>
      </c>
      <c r="J2465" s="36" t="e">
        <f t="shared" si="191"/>
        <v>#VALUE!</v>
      </c>
      <c r="K2465" s="36" t="e">
        <f t="shared" si="192"/>
        <v>#VALUE!</v>
      </c>
      <c r="L2465" s="36" t="str">
        <f t="shared" si="193"/>
        <v/>
      </c>
      <c r="M2465" s="36" t="str">
        <f t="shared" si="194"/>
        <v>MQ250</v>
      </c>
    </row>
    <row r="2466" spans="1:13" hidden="1" x14ac:dyDescent="0.3">
      <c r="A2466" s="3"/>
      <c r="B2466" s="3"/>
      <c r="C2466" s="3"/>
      <c r="D2466" s="3"/>
      <c r="E2466" s="3"/>
      <c r="F2466" s="12"/>
      <c r="G2466" s="12"/>
      <c r="H2466" s="3"/>
      <c r="I2466" s="36" t="str">
        <f t="shared" si="190"/>
        <v/>
      </c>
      <c r="J2466" s="36" t="e">
        <f t="shared" si="191"/>
        <v>#VALUE!</v>
      </c>
      <c r="K2466" s="36" t="e">
        <f t="shared" si="192"/>
        <v>#VALUE!</v>
      </c>
      <c r="L2466" s="36" t="str">
        <f t="shared" si="193"/>
        <v/>
      </c>
      <c r="M2466" s="36" t="str">
        <f t="shared" si="194"/>
        <v>MQ250</v>
      </c>
    </row>
    <row r="2467" spans="1:13" hidden="1" x14ac:dyDescent="0.3">
      <c r="A2467" s="3"/>
      <c r="B2467" s="3"/>
      <c r="C2467" s="3"/>
      <c r="D2467" s="3"/>
      <c r="E2467" s="3"/>
      <c r="F2467" s="12"/>
      <c r="G2467" s="12"/>
      <c r="H2467" s="3"/>
      <c r="I2467" s="36" t="str">
        <f t="shared" si="190"/>
        <v/>
      </c>
      <c r="J2467" s="36" t="e">
        <f t="shared" si="191"/>
        <v>#VALUE!</v>
      </c>
      <c r="K2467" s="36" t="e">
        <f t="shared" si="192"/>
        <v>#VALUE!</v>
      </c>
      <c r="L2467" s="36" t="str">
        <f t="shared" si="193"/>
        <v/>
      </c>
      <c r="M2467" s="36" t="str">
        <f t="shared" si="194"/>
        <v>MQ250</v>
      </c>
    </row>
    <row r="2468" spans="1:13" hidden="1" x14ac:dyDescent="0.3">
      <c r="A2468" s="3"/>
      <c r="B2468" s="3"/>
      <c r="C2468" s="3"/>
      <c r="D2468" s="3"/>
      <c r="E2468" s="3"/>
      <c r="F2468" s="12"/>
      <c r="G2468" s="12"/>
      <c r="H2468" s="3"/>
      <c r="I2468" s="36" t="str">
        <f t="shared" si="190"/>
        <v/>
      </c>
      <c r="J2468" s="36" t="e">
        <f t="shared" si="191"/>
        <v>#VALUE!</v>
      </c>
      <c r="K2468" s="36" t="e">
        <f t="shared" si="192"/>
        <v>#VALUE!</v>
      </c>
      <c r="L2468" s="36" t="str">
        <f t="shared" si="193"/>
        <v/>
      </c>
      <c r="M2468" s="36" t="str">
        <f t="shared" si="194"/>
        <v>MQ250</v>
      </c>
    </row>
    <row r="2469" spans="1:13" hidden="1" x14ac:dyDescent="0.3">
      <c r="A2469" s="3"/>
      <c r="B2469" s="3"/>
      <c r="C2469" s="3"/>
      <c r="D2469" s="3"/>
      <c r="E2469" s="3"/>
      <c r="F2469" s="12"/>
      <c r="G2469" s="12"/>
      <c r="H2469" s="3"/>
      <c r="I2469" s="36" t="str">
        <f t="shared" si="190"/>
        <v/>
      </c>
      <c r="J2469" s="36" t="e">
        <f t="shared" si="191"/>
        <v>#VALUE!</v>
      </c>
      <c r="K2469" s="36" t="e">
        <f t="shared" si="192"/>
        <v>#VALUE!</v>
      </c>
      <c r="L2469" s="36" t="str">
        <f t="shared" si="193"/>
        <v/>
      </c>
      <c r="M2469" s="36" t="str">
        <f t="shared" si="194"/>
        <v>MQ250</v>
      </c>
    </row>
    <row r="2470" spans="1:13" hidden="1" x14ac:dyDescent="0.3">
      <c r="A2470" s="3"/>
      <c r="B2470" s="3"/>
      <c r="C2470" s="3"/>
      <c r="D2470" s="3"/>
      <c r="E2470" s="3"/>
      <c r="F2470" s="12"/>
      <c r="G2470" s="12"/>
      <c r="H2470" s="3"/>
      <c r="I2470" s="36" t="str">
        <f t="shared" si="190"/>
        <v/>
      </c>
      <c r="J2470" s="36" t="e">
        <f t="shared" si="191"/>
        <v>#VALUE!</v>
      </c>
      <c r="K2470" s="36" t="e">
        <f t="shared" si="192"/>
        <v>#VALUE!</v>
      </c>
      <c r="L2470" s="36" t="str">
        <f t="shared" si="193"/>
        <v/>
      </c>
      <c r="M2470" s="36" t="str">
        <f t="shared" si="194"/>
        <v>MQ250</v>
      </c>
    </row>
    <row r="2471" spans="1:13" hidden="1" x14ac:dyDescent="0.3">
      <c r="A2471" s="3"/>
      <c r="B2471" s="3"/>
      <c r="C2471" s="3"/>
      <c r="D2471" s="3"/>
      <c r="E2471" s="3"/>
      <c r="F2471" s="12"/>
      <c r="G2471" s="12"/>
      <c r="H2471" s="3"/>
      <c r="I2471" s="36" t="str">
        <f t="shared" si="190"/>
        <v/>
      </c>
      <c r="J2471" s="36" t="e">
        <f t="shared" si="191"/>
        <v>#VALUE!</v>
      </c>
      <c r="K2471" s="36" t="e">
        <f t="shared" si="192"/>
        <v>#VALUE!</v>
      </c>
      <c r="L2471" s="36" t="str">
        <f t="shared" si="193"/>
        <v/>
      </c>
      <c r="M2471" s="36" t="str">
        <f t="shared" si="194"/>
        <v>MQ250</v>
      </c>
    </row>
    <row r="2472" spans="1:13" hidden="1" x14ac:dyDescent="0.3">
      <c r="A2472" s="3"/>
      <c r="B2472" s="3"/>
      <c r="C2472" s="3"/>
      <c r="D2472" s="3"/>
      <c r="E2472" s="3"/>
      <c r="F2472" s="12"/>
      <c r="G2472" s="12"/>
      <c r="H2472" s="3"/>
      <c r="I2472" s="36" t="str">
        <f t="shared" si="190"/>
        <v/>
      </c>
      <c r="J2472" s="36" t="e">
        <f t="shared" si="191"/>
        <v>#VALUE!</v>
      </c>
      <c r="K2472" s="36" t="e">
        <f t="shared" si="192"/>
        <v>#VALUE!</v>
      </c>
      <c r="L2472" s="36" t="str">
        <f t="shared" si="193"/>
        <v/>
      </c>
      <c r="M2472" s="36" t="str">
        <f t="shared" si="194"/>
        <v>MQ250</v>
      </c>
    </row>
    <row r="2473" spans="1:13" hidden="1" x14ac:dyDescent="0.3">
      <c r="A2473" s="3"/>
      <c r="B2473" s="3"/>
      <c r="C2473" s="3"/>
      <c r="D2473" s="3"/>
      <c r="E2473" s="3"/>
      <c r="F2473" s="12"/>
      <c r="G2473" s="12"/>
      <c r="H2473" s="3"/>
      <c r="I2473" s="36" t="str">
        <f t="shared" si="190"/>
        <v/>
      </c>
      <c r="J2473" s="36" t="e">
        <f t="shared" si="191"/>
        <v>#VALUE!</v>
      </c>
      <c r="K2473" s="36" t="e">
        <f t="shared" si="192"/>
        <v>#VALUE!</v>
      </c>
      <c r="L2473" s="36" t="str">
        <f t="shared" si="193"/>
        <v/>
      </c>
      <c r="M2473" s="36" t="str">
        <f t="shared" si="194"/>
        <v>MQ250</v>
      </c>
    </row>
    <row r="2474" spans="1:13" hidden="1" x14ac:dyDescent="0.3">
      <c r="A2474" s="3"/>
      <c r="B2474" s="3"/>
      <c r="C2474" s="3"/>
      <c r="D2474" s="3"/>
      <c r="E2474" s="3"/>
      <c r="F2474" s="12"/>
      <c r="G2474" s="12"/>
      <c r="H2474" s="3"/>
      <c r="I2474" s="36" t="str">
        <f t="shared" si="190"/>
        <v/>
      </c>
      <c r="J2474" s="36" t="e">
        <f t="shared" si="191"/>
        <v>#VALUE!</v>
      </c>
      <c r="K2474" s="36" t="e">
        <f t="shared" si="192"/>
        <v>#VALUE!</v>
      </c>
      <c r="L2474" s="36" t="str">
        <f t="shared" si="193"/>
        <v/>
      </c>
      <c r="M2474" s="36" t="str">
        <f t="shared" si="194"/>
        <v>MQ250</v>
      </c>
    </row>
    <row r="2475" spans="1:13" hidden="1" x14ac:dyDescent="0.3">
      <c r="A2475" s="3"/>
      <c r="B2475" s="3"/>
      <c r="C2475" s="3"/>
      <c r="D2475" s="3"/>
      <c r="E2475" s="3"/>
      <c r="F2475" s="12"/>
      <c r="G2475" s="12"/>
      <c r="H2475" s="3"/>
      <c r="I2475" s="36" t="str">
        <f t="shared" si="190"/>
        <v/>
      </c>
      <c r="J2475" s="36" t="e">
        <f t="shared" si="191"/>
        <v>#VALUE!</v>
      </c>
      <c r="K2475" s="36" t="e">
        <f t="shared" si="192"/>
        <v>#VALUE!</v>
      </c>
      <c r="L2475" s="36" t="str">
        <f t="shared" si="193"/>
        <v/>
      </c>
      <c r="M2475" s="36" t="str">
        <f t="shared" si="194"/>
        <v>MQ250</v>
      </c>
    </row>
    <row r="2476" spans="1:13" hidden="1" x14ac:dyDescent="0.3">
      <c r="A2476" s="3"/>
      <c r="B2476" s="3"/>
      <c r="C2476" s="3"/>
      <c r="D2476" s="3"/>
      <c r="E2476" s="3"/>
      <c r="F2476" s="12"/>
      <c r="G2476" s="12"/>
      <c r="H2476" s="3"/>
      <c r="I2476" s="36" t="str">
        <f t="shared" si="190"/>
        <v/>
      </c>
      <c r="J2476" s="36" t="e">
        <f t="shared" si="191"/>
        <v>#VALUE!</v>
      </c>
      <c r="K2476" s="36" t="e">
        <f t="shared" si="192"/>
        <v>#VALUE!</v>
      </c>
      <c r="L2476" s="36" t="str">
        <f t="shared" si="193"/>
        <v/>
      </c>
      <c r="M2476" s="36" t="str">
        <f t="shared" si="194"/>
        <v>MQ250</v>
      </c>
    </row>
    <row r="2477" spans="1:13" hidden="1" x14ac:dyDescent="0.3">
      <c r="A2477" s="3"/>
      <c r="B2477" s="3"/>
      <c r="C2477" s="3"/>
      <c r="D2477" s="3"/>
      <c r="E2477" s="3"/>
      <c r="F2477" s="12"/>
      <c r="G2477" s="12"/>
      <c r="H2477" s="3"/>
      <c r="I2477" s="36" t="str">
        <f t="shared" si="190"/>
        <v/>
      </c>
      <c r="J2477" s="36" t="e">
        <f t="shared" si="191"/>
        <v>#VALUE!</v>
      </c>
      <c r="K2477" s="36" t="e">
        <f t="shared" si="192"/>
        <v>#VALUE!</v>
      </c>
      <c r="L2477" s="36" t="str">
        <f t="shared" si="193"/>
        <v/>
      </c>
      <c r="M2477" s="36" t="str">
        <f t="shared" si="194"/>
        <v>MQ250</v>
      </c>
    </row>
    <row r="2478" spans="1:13" hidden="1" x14ac:dyDescent="0.3">
      <c r="A2478" s="3"/>
      <c r="B2478" s="3"/>
      <c r="C2478" s="3"/>
      <c r="D2478" s="3"/>
      <c r="E2478" s="3"/>
      <c r="F2478" s="12"/>
      <c r="G2478" s="12"/>
      <c r="H2478" s="3"/>
      <c r="I2478" s="36" t="str">
        <f t="shared" si="190"/>
        <v/>
      </c>
      <c r="J2478" s="36" t="e">
        <f t="shared" si="191"/>
        <v>#VALUE!</v>
      </c>
      <c r="K2478" s="36" t="e">
        <f t="shared" si="192"/>
        <v>#VALUE!</v>
      </c>
      <c r="L2478" s="36" t="str">
        <f t="shared" si="193"/>
        <v/>
      </c>
      <c r="M2478" s="36" t="str">
        <f t="shared" si="194"/>
        <v>MQ250</v>
      </c>
    </row>
    <row r="2479" spans="1:13" hidden="1" x14ac:dyDescent="0.3">
      <c r="A2479" s="3"/>
      <c r="B2479" s="3"/>
      <c r="C2479" s="3"/>
      <c r="D2479" s="3"/>
      <c r="E2479" s="3"/>
      <c r="F2479" s="12"/>
      <c r="G2479" s="12"/>
      <c r="H2479" s="3"/>
      <c r="I2479" s="36" t="str">
        <f t="shared" si="190"/>
        <v/>
      </c>
      <c r="J2479" s="36" t="e">
        <f t="shared" si="191"/>
        <v>#VALUE!</v>
      </c>
      <c r="K2479" s="36" t="e">
        <f t="shared" si="192"/>
        <v>#VALUE!</v>
      </c>
      <c r="L2479" s="36" t="str">
        <f t="shared" si="193"/>
        <v/>
      </c>
      <c r="M2479" s="36" t="str">
        <f t="shared" si="194"/>
        <v>MQ250</v>
      </c>
    </row>
    <row r="2480" spans="1:13" hidden="1" x14ac:dyDescent="0.3">
      <c r="A2480" s="3"/>
      <c r="B2480" s="3"/>
      <c r="C2480" s="3"/>
      <c r="D2480" s="3"/>
      <c r="E2480" s="3"/>
      <c r="F2480" s="12"/>
      <c r="G2480" s="12"/>
      <c r="H2480" s="3"/>
      <c r="I2480" s="36" t="str">
        <f t="shared" si="190"/>
        <v/>
      </c>
      <c r="J2480" s="36" t="e">
        <f t="shared" si="191"/>
        <v>#VALUE!</v>
      </c>
      <c r="K2480" s="36" t="e">
        <f t="shared" si="192"/>
        <v>#VALUE!</v>
      </c>
      <c r="L2480" s="36" t="str">
        <f t="shared" si="193"/>
        <v/>
      </c>
      <c r="M2480" s="36" t="str">
        <f t="shared" si="194"/>
        <v>MQ250</v>
      </c>
    </row>
    <row r="2481" spans="1:13" hidden="1" x14ac:dyDescent="0.3">
      <c r="A2481" s="3"/>
      <c r="B2481" s="3"/>
      <c r="C2481" s="3"/>
      <c r="D2481" s="3"/>
      <c r="E2481" s="3"/>
      <c r="F2481" s="12"/>
      <c r="G2481" s="12"/>
      <c r="H2481" s="3"/>
      <c r="I2481" s="36" t="str">
        <f t="shared" si="190"/>
        <v/>
      </c>
      <c r="J2481" s="36" t="e">
        <f t="shared" si="191"/>
        <v>#VALUE!</v>
      </c>
      <c r="K2481" s="36" t="e">
        <f t="shared" si="192"/>
        <v>#VALUE!</v>
      </c>
      <c r="L2481" s="36" t="str">
        <f t="shared" si="193"/>
        <v/>
      </c>
      <c r="M2481" s="36" t="str">
        <f t="shared" si="194"/>
        <v>MQ250</v>
      </c>
    </row>
    <row r="2482" spans="1:13" hidden="1" x14ac:dyDescent="0.3">
      <c r="A2482" s="3"/>
      <c r="B2482" s="3"/>
      <c r="C2482" s="3"/>
      <c r="D2482" s="3"/>
      <c r="E2482" s="3"/>
      <c r="F2482" s="12"/>
      <c r="G2482" s="12"/>
      <c r="H2482" s="3"/>
      <c r="I2482" s="36" t="str">
        <f t="shared" si="190"/>
        <v/>
      </c>
      <c r="J2482" s="36" t="e">
        <f t="shared" si="191"/>
        <v>#VALUE!</v>
      </c>
      <c r="K2482" s="36" t="e">
        <f t="shared" si="192"/>
        <v>#VALUE!</v>
      </c>
      <c r="L2482" s="36" t="str">
        <f t="shared" si="193"/>
        <v/>
      </c>
      <c r="M2482" s="36" t="str">
        <f t="shared" si="194"/>
        <v>MQ250</v>
      </c>
    </row>
    <row r="2483" spans="1:13" hidden="1" x14ac:dyDescent="0.3">
      <c r="A2483" s="3"/>
      <c r="B2483" s="3"/>
      <c r="C2483" s="3"/>
      <c r="D2483" s="3"/>
      <c r="E2483" s="3"/>
      <c r="F2483" s="12"/>
      <c r="G2483" s="12"/>
      <c r="H2483" s="3"/>
      <c r="I2483" s="36" t="str">
        <f t="shared" si="190"/>
        <v/>
      </c>
      <c r="J2483" s="36" t="e">
        <f t="shared" si="191"/>
        <v>#VALUE!</v>
      </c>
      <c r="K2483" s="36" t="e">
        <f t="shared" si="192"/>
        <v>#VALUE!</v>
      </c>
      <c r="L2483" s="36" t="str">
        <f t="shared" si="193"/>
        <v/>
      </c>
      <c r="M2483" s="36" t="str">
        <f t="shared" si="194"/>
        <v>MQ250</v>
      </c>
    </row>
    <row r="2484" spans="1:13" hidden="1" x14ac:dyDescent="0.3">
      <c r="A2484" s="3"/>
      <c r="B2484" s="3"/>
      <c r="C2484" s="3"/>
      <c r="D2484" s="3"/>
      <c r="E2484" s="3"/>
      <c r="F2484" s="12"/>
      <c r="G2484" s="12"/>
      <c r="H2484" s="3"/>
      <c r="I2484" s="36" t="str">
        <f t="shared" si="190"/>
        <v/>
      </c>
      <c r="J2484" s="36" t="e">
        <f t="shared" si="191"/>
        <v>#VALUE!</v>
      </c>
      <c r="K2484" s="36" t="e">
        <f t="shared" si="192"/>
        <v>#VALUE!</v>
      </c>
      <c r="L2484" s="36" t="str">
        <f t="shared" si="193"/>
        <v/>
      </c>
      <c r="M2484" s="36" t="str">
        <f t="shared" si="194"/>
        <v>MQ250</v>
      </c>
    </row>
    <row r="2485" spans="1:13" hidden="1" x14ac:dyDescent="0.3">
      <c r="A2485" s="3"/>
      <c r="B2485" s="3"/>
      <c r="C2485" s="3"/>
      <c r="D2485" s="3"/>
      <c r="E2485" s="3"/>
      <c r="F2485" s="12"/>
      <c r="G2485" s="12"/>
      <c r="H2485" s="3"/>
      <c r="I2485" s="36" t="str">
        <f t="shared" si="190"/>
        <v/>
      </c>
      <c r="J2485" s="36" t="e">
        <f t="shared" si="191"/>
        <v>#VALUE!</v>
      </c>
      <c r="K2485" s="36" t="e">
        <f t="shared" si="192"/>
        <v>#VALUE!</v>
      </c>
      <c r="L2485" s="36" t="str">
        <f t="shared" si="193"/>
        <v/>
      </c>
      <c r="M2485" s="36" t="str">
        <f t="shared" si="194"/>
        <v>MQ250</v>
      </c>
    </row>
    <row r="2486" spans="1:13" hidden="1" x14ac:dyDescent="0.3">
      <c r="A2486" s="3"/>
      <c r="B2486" s="3"/>
      <c r="C2486" s="3"/>
      <c r="D2486" s="3"/>
      <c r="E2486" s="3"/>
      <c r="F2486" s="12"/>
      <c r="G2486" s="12"/>
      <c r="H2486" s="3"/>
      <c r="I2486" s="36" t="str">
        <f t="shared" si="190"/>
        <v/>
      </c>
      <c r="J2486" s="36" t="e">
        <f t="shared" si="191"/>
        <v>#VALUE!</v>
      </c>
      <c r="K2486" s="36" t="e">
        <f t="shared" si="192"/>
        <v>#VALUE!</v>
      </c>
      <c r="L2486" s="36" t="str">
        <f t="shared" si="193"/>
        <v/>
      </c>
      <c r="M2486" s="36" t="str">
        <f t="shared" si="194"/>
        <v>MQ250</v>
      </c>
    </row>
    <row r="2487" spans="1:13" hidden="1" x14ac:dyDescent="0.3">
      <c r="A2487" s="3"/>
      <c r="B2487" s="3"/>
      <c r="C2487" s="3"/>
      <c r="D2487" s="3"/>
      <c r="E2487" s="3"/>
      <c r="F2487" s="12"/>
      <c r="G2487" s="12"/>
      <c r="H2487" s="3"/>
      <c r="I2487" s="36" t="str">
        <f t="shared" si="190"/>
        <v/>
      </c>
      <c r="J2487" s="36" t="e">
        <f t="shared" si="191"/>
        <v>#VALUE!</v>
      </c>
      <c r="K2487" s="36" t="e">
        <f t="shared" si="192"/>
        <v>#VALUE!</v>
      </c>
      <c r="L2487" s="36" t="str">
        <f t="shared" si="193"/>
        <v/>
      </c>
      <c r="M2487" s="36" t="str">
        <f t="shared" si="194"/>
        <v>MQ250</v>
      </c>
    </row>
    <row r="2488" spans="1:13" hidden="1" x14ac:dyDescent="0.3">
      <c r="A2488" s="3"/>
      <c r="B2488" s="3"/>
      <c r="C2488" s="3"/>
      <c r="D2488" s="3"/>
      <c r="E2488" s="3"/>
      <c r="F2488" s="12"/>
      <c r="G2488" s="12"/>
      <c r="H2488" s="3"/>
      <c r="I2488" s="36" t="str">
        <f t="shared" si="190"/>
        <v/>
      </c>
      <c r="J2488" s="36" t="e">
        <f t="shared" si="191"/>
        <v>#VALUE!</v>
      </c>
      <c r="K2488" s="36" t="e">
        <f t="shared" si="192"/>
        <v>#VALUE!</v>
      </c>
      <c r="L2488" s="36" t="str">
        <f t="shared" si="193"/>
        <v/>
      </c>
      <c r="M2488" s="36" t="str">
        <f t="shared" si="194"/>
        <v>MQ250</v>
      </c>
    </row>
    <row r="2489" spans="1:13" hidden="1" x14ac:dyDescent="0.3">
      <c r="A2489" s="3"/>
      <c r="B2489" s="3"/>
      <c r="C2489" s="3"/>
      <c r="D2489" s="3"/>
      <c r="E2489" s="3"/>
      <c r="F2489" s="12"/>
      <c r="G2489" s="12"/>
      <c r="H2489" s="3"/>
      <c r="I2489" s="36" t="str">
        <f t="shared" si="190"/>
        <v/>
      </c>
      <c r="J2489" s="36" t="e">
        <f t="shared" si="191"/>
        <v>#VALUE!</v>
      </c>
      <c r="K2489" s="36" t="e">
        <f t="shared" si="192"/>
        <v>#VALUE!</v>
      </c>
      <c r="L2489" s="36" t="str">
        <f t="shared" si="193"/>
        <v/>
      </c>
      <c r="M2489" s="36" t="str">
        <f t="shared" si="194"/>
        <v>MQ250</v>
      </c>
    </row>
    <row r="2490" spans="1:13" hidden="1" x14ac:dyDescent="0.3">
      <c r="A2490" s="3"/>
      <c r="B2490" s="3"/>
      <c r="C2490" s="3"/>
      <c r="D2490" s="3"/>
      <c r="E2490" s="3"/>
      <c r="F2490" s="12"/>
      <c r="G2490" s="12"/>
      <c r="H2490" s="3"/>
      <c r="I2490" s="36" t="str">
        <f t="shared" si="190"/>
        <v/>
      </c>
      <c r="J2490" s="36" t="e">
        <f t="shared" si="191"/>
        <v>#VALUE!</v>
      </c>
      <c r="K2490" s="36" t="e">
        <f t="shared" si="192"/>
        <v>#VALUE!</v>
      </c>
      <c r="L2490" s="36" t="str">
        <f t="shared" si="193"/>
        <v/>
      </c>
      <c r="M2490" s="36" t="str">
        <f t="shared" si="194"/>
        <v>MQ250</v>
      </c>
    </row>
    <row r="2491" spans="1:13" hidden="1" x14ac:dyDescent="0.3">
      <c r="A2491" s="3"/>
      <c r="B2491" s="3"/>
      <c r="C2491" s="3"/>
      <c r="D2491" s="3"/>
      <c r="E2491" s="3"/>
      <c r="F2491" s="12"/>
      <c r="G2491" s="12"/>
      <c r="H2491" s="3"/>
      <c r="I2491" s="36" t="str">
        <f t="shared" si="190"/>
        <v/>
      </c>
      <c r="J2491" s="36" t="e">
        <f t="shared" si="191"/>
        <v>#VALUE!</v>
      </c>
      <c r="K2491" s="36" t="e">
        <f t="shared" si="192"/>
        <v>#VALUE!</v>
      </c>
      <c r="L2491" s="36" t="str">
        <f t="shared" si="193"/>
        <v/>
      </c>
      <c r="M2491" s="36" t="str">
        <f t="shared" si="194"/>
        <v>MQ250</v>
      </c>
    </row>
    <row r="2492" spans="1:13" hidden="1" x14ac:dyDescent="0.3">
      <c r="A2492" s="3"/>
      <c r="B2492" s="3"/>
      <c r="C2492" s="3"/>
      <c r="D2492" s="3"/>
      <c r="E2492" s="3"/>
      <c r="F2492" s="12"/>
      <c r="G2492" s="12"/>
      <c r="H2492" s="3"/>
      <c r="I2492" s="36" t="str">
        <f t="shared" si="190"/>
        <v/>
      </c>
      <c r="J2492" s="36" t="e">
        <f t="shared" si="191"/>
        <v>#VALUE!</v>
      </c>
      <c r="K2492" s="36" t="e">
        <f t="shared" si="192"/>
        <v>#VALUE!</v>
      </c>
      <c r="L2492" s="36" t="str">
        <f t="shared" si="193"/>
        <v/>
      </c>
      <c r="M2492" s="36" t="str">
        <f t="shared" si="194"/>
        <v>MQ250</v>
      </c>
    </row>
    <row r="2493" spans="1:13" hidden="1" x14ac:dyDescent="0.3">
      <c r="A2493" s="3"/>
      <c r="B2493" s="3"/>
      <c r="C2493" s="3"/>
      <c r="D2493" s="3"/>
      <c r="E2493" s="3"/>
      <c r="F2493" s="12"/>
      <c r="G2493" s="12"/>
      <c r="H2493" s="3"/>
      <c r="I2493" s="36" t="str">
        <f t="shared" si="190"/>
        <v/>
      </c>
      <c r="J2493" s="36" t="e">
        <f t="shared" si="191"/>
        <v>#VALUE!</v>
      </c>
      <c r="K2493" s="36" t="e">
        <f t="shared" si="192"/>
        <v>#VALUE!</v>
      </c>
      <c r="L2493" s="36" t="str">
        <f t="shared" si="193"/>
        <v/>
      </c>
      <c r="M2493" s="36" t="str">
        <f t="shared" si="194"/>
        <v>MQ250</v>
      </c>
    </row>
    <row r="2494" spans="1:13" hidden="1" x14ac:dyDescent="0.3">
      <c r="A2494" s="3"/>
      <c r="B2494" s="3"/>
      <c r="C2494" s="3"/>
      <c r="D2494" s="3"/>
      <c r="E2494" s="3"/>
      <c r="F2494" s="35"/>
      <c r="G2494" s="35"/>
      <c r="H2494" s="3"/>
      <c r="I2494" s="36" t="str">
        <f t="shared" si="190"/>
        <v/>
      </c>
      <c r="J2494" s="36" t="e">
        <f t="shared" si="191"/>
        <v>#VALUE!</v>
      </c>
      <c r="K2494" s="36" t="e">
        <f t="shared" si="192"/>
        <v>#VALUE!</v>
      </c>
      <c r="L2494" s="36" t="str">
        <f t="shared" si="193"/>
        <v/>
      </c>
      <c r="M2494" s="36" t="str">
        <f t="shared" si="194"/>
        <v>MQ250</v>
      </c>
    </row>
    <row r="2495" spans="1:13" hidden="1" x14ac:dyDescent="0.3">
      <c r="A2495" s="3"/>
      <c r="B2495" s="3"/>
      <c r="C2495" s="3"/>
      <c r="D2495" s="3"/>
      <c r="E2495" s="3"/>
      <c r="F2495" s="12"/>
      <c r="G2495" s="12"/>
      <c r="H2495" s="3"/>
      <c r="I2495" s="36" t="str">
        <f t="shared" si="190"/>
        <v/>
      </c>
      <c r="J2495" s="36" t="e">
        <f t="shared" si="191"/>
        <v>#VALUE!</v>
      </c>
      <c r="K2495" s="36" t="e">
        <f t="shared" si="192"/>
        <v>#VALUE!</v>
      </c>
      <c r="L2495" s="36" t="str">
        <f t="shared" si="193"/>
        <v/>
      </c>
      <c r="M2495" s="36" t="str">
        <f t="shared" si="194"/>
        <v>MQ250</v>
      </c>
    </row>
    <row r="2496" spans="1:13" hidden="1" x14ac:dyDescent="0.3">
      <c r="A2496" s="3"/>
      <c r="B2496" s="3"/>
      <c r="C2496" s="3"/>
      <c r="D2496" s="3"/>
      <c r="E2496" s="3"/>
      <c r="F2496" s="12"/>
      <c r="G2496" s="12"/>
      <c r="H2496" s="3"/>
      <c r="I2496" s="36" t="str">
        <f t="shared" si="190"/>
        <v/>
      </c>
      <c r="J2496" s="36" t="e">
        <f t="shared" si="191"/>
        <v>#VALUE!</v>
      </c>
      <c r="K2496" s="36" t="e">
        <f t="shared" si="192"/>
        <v>#VALUE!</v>
      </c>
      <c r="L2496" s="36" t="str">
        <f t="shared" si="193"/>
        <v/>
      </c>
      <c r="M2496" s="36" t="str">
        <f t="shared" si="194"/>
        <v>MQ250</v>
      </c>
    </row>
    <row r="2497" spans="1:13" hidden="1" x14ac:dyDescent="0.3">
      <c r="A2497" s="3"/>
      <c r="B2497" s="3"/>
      <c r="C2497" s="3"/>
      <c r="D2497" s="3"/>
      <c r="E2497" s="3"/>
      <c r="F2497" s="12"/>
      <c r="G2497" s="12"/>
      <c r="H2497" s="3"/>
      <c r="I2497" s="36" t="str">
        <f t="shared" si="190"/>
        <v/>
      </c>
      <c r="J2497" s="36" t="e">
        <f t="shared" si="191"/>
        <v>#VALUE!</v>
      </c>
      <c r="K2497" s="36" t="e">
        <f t="shared" si="192"/>
        <v>#VALUE!</v>
      </c>
      <c r="L2497" s="36" t="str">
        <f t="shared" si="193"/>
        <v/>
      </c>
      <c r="M2497" s="36" t="str">
        <f t="shared" si="194"/>
        <v>MQ250</v>
      </c>
    </row>
    <row r="2498" spans="1:13" hidden="1" x14ac:dyDescent="0.3">
      <c r="A2498" s="3"/>
      <c r="B2498" s="3"/>
      <c r="C2498" s="3"/>
      <c r="D2498" s="3"/>
      <c r="E2498" s="3"/>
      <c r="F2498" s="12"/>
      <c r="G2498" s="12"/>
      <c r="H2498" s="3"/>
      <c r="I2498" s="36" t="str">
        <f t="shared" si="190"/>
        <v/>
      </c>
      <c r="J2498" s="36" t="e">
        <f t="shared" si="191"/>
        <v>#VALUE!</v>
      </c>
      <c r="K2498" s="36" t="e">
        <f t="shared" si="192"/>
        <v>#VALUE!</v>
      </c>
      <c r="L2498" s="36" t="str">
        <f t="shared" si="193"/>
        <v/>
      </c>
      <c r="M2498" s="36" t="str">
        <f t="shared" si="194"/>
        <v>MQ250</v>
      </c>
    </row>
    <row r="2499" spans="1:13" hidden="1" x14ac:dyDescent="0.3">
      <c r="A2499" s="3"/>
      <c r="B2499" s="3"/>
      <c r="C2499" s="3"/>
      <c r="D2499" s="3"/>
      <c r="E2499" s="3"/>
      <c r="F2499" s="12"/>
      <c r="G2499" s="12"/>
      <c r="H2499" s="3"/>
      <c r="I2499" s="36" t="str">
        <f t="shared" ref="I2499:I2562" si="195">IF(OR(LEN(B2499)=9,LEN(B2499)=5),MID(B2499,1,4),MID(B2499,1,5))</f>
        <v/>
      </c>
      <c r="J2499" s="36" t="e">
        <f t="shared" ref="J2499:J2562" si="196">IF(MID(I2499,5,1)&lt;&gt;"",MID(I2499,4,2),MID(I2499,4,1))*1</f>
        <v>#VALUE!</v>
      </c>
      <c r="K2499" s="36" t="e">
        <f t="shared" ref="K2499:K2562" si="197">+MID(B2499,1,2)*1</f>
        <v>#VALUE!</v>
      </c>
      <c r="L2499" s="36" t="str">
        <f t="shared" ref="L2499:L2562" si="198">+MID(B2499,3,1)</f>
        <v/>
      </c>
      <c r="M2499" s="36" t="str">
        <f t="shared" ref="M2499:M2562" si="199">+IF(A2499="1FO","D3",IF(A2499="1CT","D4",IF(OR(A2499="PC2",A2499="RAB"),"MQ200","MQ250")))</f>
        <v>MQ250</v>
      </c>
    </row>
    <row r="2500" spans="1:13" hidden="1" x14ac:dyDescent="0.3">
      <c r="A2500" s="3"/>
      <c r="B2500" s="3"/>
      <c r="C2500" s="3"/>
      <c r="D2500" s="3"/>
      <c r="E2500" s="3"/>
      <c r="F2500" s="12"/>
      <c r="G2500" s="12"/>
      <c r="H2500" s="3"/>
      <c r="I2500" s="36" t="str">
        <f t="shared" si="195"/>
        <v/>
      </c>
      <c r="J2500" s="36" t="e">
        <f t="shared" si="196"/>
        <v>#VALUE!</v>
      </c>
      <c r="K2500" s="36" t="e">
        <f t="shared" si="197"/>
        <v>#VALUE!</v>
      </c>
      <c r="L2500" s="36" t="str">
        <f t="shared" si="198"/>
        <v/>
      </c>
      <c r="M2500" s="36" t="str">
        <f t="shared" si="199"/>
        <v>MQ250</v>
      </c>
    </row>
    <row r="2501" spans="1:13" hidden="1" x14ac:dyDescent="0.3">
      <c r="A2501" s="3"/>
      <c r="B2501" s="3"/>
      <c r="C2501" s="3"/>
      <c r="D2501" s="3"/>
      <c r="E2501" s="3"/>
      <c r="F2501" s="12"/>
      <c r="G2501" s="12"/>
      <c r="H2501" s="3"/>
      <c r="I2501" s="36" t="str">
        <f t="shared" si="195"/>
        <v/>
      </c>
      <c r="J2501" s="36" t="e">
        <f t="shared" si="196"/>
        <v>#VALUE!</v>
      </c>
      <c r="K2501" s="36" t="e">
        <f t="shared" si="197"/>
        <v>#VALUE!</v>
      </c>
      <c r="L2501" s="36" t="str">
        <f t="shared" si="198"/>
        <v/>
      </c>
      <c r="M2501" s="36" t="str">
        <f t="shared" si="199"/>
        <v>MQ250</v>
      </c>
    </row>
    <row r="2502" spans="1:13" hidden="1" x14ac:dyDescent="0.3">
      <c r="A2502" s="3"/>
      <c r="B2502" s="3"/>
      <c r="C2502" s="3"/>
      <c r="D2502" s="3"/>
      <c r="E2502" s="3"/>
      <c r="F2502" s="12"/>
      <c r="G2502" s="12"/>
      <c r="H2502" s="3"/>
      <c r="I2502" s="36" t="str">
        <f t="shared" si="195"/>
        <v/>
      </c>
      <c r="J2502" s="36" t="e">
        <f t="shared" si="196"/>
        <v>#VALUE!</v>
      </c>
      <c r="K2502" s="36" t="e">
        <f t="shared" si="197"/>
        <v>#VALUE!</v>
      </c>
      <c r="L2502" s="36" t="str">
        <f t="shared" si="198"/>
        <v/>
      </c>
      <c r="M2502" s="36" t="str">
        <f t="shared" si="199"/>
        <v>MQ250</v>
      </c>
    </row>
    <row r="2503" spans="1:13" hidden="1" x14ac:dyDescent="0.3">
      <c r="A2503" s="3"/>
      <c r="B2503" s="3"/>
      <c r="C2503" s="3"/>
      <c r="D2503" s="3"/>
      <c r="E2503" s="3"/>
      <c r="F2503" s="12"/>
      <c r="G2503" s="12"/>
      <c r="H2503" s="3"/>
      <c r="I2503" s="36" t="str">
        <f t="shared" si="195"/>
        <v/>
      </c>
      <c r="J2503" s="36" t="e">
        <f t="shared" si="196"/>
        <v>#VALUE!</v>
      </c>
      <c r="K2503" s="36" t="e">
        <f t="shared" si="197"/>
        <v>#VALUE!</v>
      </c>
      <c r="L2503" s="36" t="str">
        <f t="shared" si="198"/>
        <v/>
      </c>
      <c r="M2503" s="36" t="str">
        <f t="shared" si="199"/>
        <v>MQ250</v>
      </c>
    </row>
    <row r="2504" spans="1:13" hidden="1" x14ac:dyDescent="0.3">
      <c r="A2504" s="3"/>
      <c r="B2504" s="3"/>
      <c r="C2504" s="3"/>
      <c r="D2504" s="3"/>
      <c r="E2504" s="3"/>
      <c r="F2504" s="12"/>
      <c r="G2504" s="12"/>
      <c r="H2504" s="3"/>
      <c r="I2504" s="36" t="str">
        <f t="shared" si="195"/>
        <v/>
      </c>
      <c r="J2504" s="36" t="e">
        <f t="shared" si="196"/>
        <v>#VALUE!</v>
      </c>
      <c r="K2504" s="36" t="e">
        <f t="shared" si="197"/>
        <v>#VALUE!</v>
      </c>
      <c r="L2504" s="36" t="str">
        <f t="shared" si="198"/>
        <v/>
      </c>
      <c r="M2504" s="36" t="str">
        <f t="shared" si="199"/>
        <v>MQ250</v>
      </c>
    </row>
    <row r="2505" spans="1:13" hidden="1" x14ac:dyDescent="0.3">
      <c r="A2505" s="3"/>
      <c r="B2505" s="3"/>
      <c r="C2505" s="3"/>
      <c r="D2505" s="3"/>
      <c r="E2505" s="3"/>
      <c r="F2505" s="12"/>
      <c r="G2505" s="12"/>
      <c r="H2505" s="3"/>
      <c r="I2505" s="36" t="str">
        <f t="shared" si="195"/>
        <v/>
      </c>
      <c r="J2505" s="36" t="e">
        <f t="shared" si="196"/>
        <v>#VALUE!</v>
      </c>
      <c r="K2505" s="36" t="e">
        <f t="shared" si="197"/>
        <v>#VALUE!</v>
      </c>
      <c r="L2505" s="36" t="str">
        <f t="shared" si="198"/>
        <v/>
      </c>
      <c r="M2505" s="36" t="str">
        <f t="shared" si="199"/>
        <v>MQ250</v>
      </c>
    </row>
    <row r="2506" spans="1:13" hidden="1" x14ac:dyDescent="0.3">
      <c r="A2506" s="3"/>
      <c r="B2506" s="3"/>
      <c r="C2506" s="3"/>
      <c r="D2506" s="3"/>
      <c r="E2506" s="3"/>
      <c r="F2506" s="12"/>
      <c r="G2506" s="12"/>
      <c r="H2506" s="3"/>
      <c r="I2506" s="36" t="str">
        <f t="shared" si="195"/>
        <v/>
      </c>
      <c r="J2506" s="36" t="e">
        <f t="shared" si="196"/>
        <v>#VALUE!</v>
      </c>
      <c r="K2506" s="36" t="e">
        <f t="shared" si="197"/>
        <v>#VALUE!</v>
      </c>
      <c r="L2506" s="36" t="str">
        <f t="shared" si="198"/>
        <v/>
      </c>
      <c r="M2506" s="36" t="str">
        <f t="shared" si="199"/>
        <v>MQ250</v>
      </c>
    </row>
    <row r="2507" spans="1:13" hidden="1" x14ac:dyDescent="0.3">
      <c r="A2507" s="3"/>
      <c r="B2507" s="3"/>
      <c r="C2507" s="3"/>
      <c r="D2507" s="3"/>
      <c r="E2507" s="3"/>
      <c r="F2507" s="12"/>
      <c r="G2507" s="12"/>
      <c r="H2507" s="3"/>
      <c r="I2507" s="36" t="str">
        <f t="shared" si="195"/>
        <v/>
      </c>
      <c r="J2507" s="36" t="e">
        <f t="shared" si="196"/>
        <v>#VALUE!</v>
      </c>
      <c r="K2507" s="36" t="e">
        <f t="shared" si="197"/>
        <v>#VALUE!</v>
      </c>
      <c r="L2507" s="36" t="str">
        <f t="shared" si="198"/>
        <v/>
      </c>
      <c r="M2507" s="36" t="str">
        <f t="shared" si="199"/>
        <v>MQ250</v>
      </c>
    </row>
    <row r="2508" spans="1:13" hidden="1" x14ac:dyDescent="0.3">
      <c r="A2508" s="3"/>
      <c r="B2508" s="3"/>
      <c r="C2508" s="3"/>
      <c r="D2508" s="3"/>
      <c r="E2508" s="3"/>
      <c r="F2508" s="12"/>
      <c r="G2508" s="12"/>
      <c r="H2508" s="3"/>
      <c r="I2508" s="36" t="str">
        <f t="shared" si="195"/>
        <v/>
      </c>
      <c r="J2508" s="36" t="e">
        <f t="shared" si="196"/>
        <v>#VALUE!</v>
      </c>
      <c r="K2508" s="36" t="e">
        <f t="shared" si="197"/>
        <v>#VALUE!</v>
      </c>
      <c r="L2508" s="36" t="str">
        <f t="shared" si="198"/>
        <v/>
      </c>
      <c r="M2508" s="36" t="str">
        <f t="shared" si="199"/>
        <v>MQ250</v>
      </c>
    </row>
    <row r="2509" spans="1:13" hidden="1" x14ac:dyDescent="0.3">
      <c r="A2509" s="3"/>
      <c r="B2509" s="3"/>
      <c r="C2509" s="3"/>
      <c r="D2509" s="3"/>
      <c r="E2509" s="3"/>
      <c r="F2509" s="12"/>
      <c r="G2509" s="12"/>
      <c r="H2509" s="3"/>
      <c r="I2509" s="36" t="str">
        <f t="shared" si="195"/>
        <v/>
      </c>
      <c r="J2509" s="36" t="e">
        <f t="shared" si="196"/>
        <v>#VALUE!</v>
      </c>
      <c r="K2509" s="36" t="e">
        <f t="shared" si="197"/>
        <v>#VALUE!</v>
      </c>
      <c r="L2509" s="36" t="str">
        <f t="shared" si="198"/>
        <v/>
      </c>
      <c r="M2509" s="36" t="str">
        <f t="shared" si="199"/>
        <v>MQ250</v>
      </c>
    </row>
    <row r="2510" spans="1:13" hidden="1" x14ac:dyDescent="0.3">
      <c r="A2510" s="3"/>
      <c r="B2510" s="3"/>
      <c r="C2510" s="3"/>
      <c r="D2510" s="3"/>
      <c r="E2510" s="3"/>
      <c r="F2510" s="12"/>
      <c r="G2510" s="12"/>
      <c r="H2510" s="3"/>
      <c r="I2510" s="36" t="str">
        <f t="shared" si="195"/>
        <v/>
      </c>
      <c r="J2510" s="36" t="e">
        <f t="shared" si="196"/>
        <v>#VALUE!</v>
      </c>
      <c r="K2510" s="36" t="e">
        <f t="shared" si="197"/>
        <v>#VALUE!</v>
      </c>
      <c r="L2510" s="36" t="str">
        <f t="shared" si="198"/>
        <v/>
      </c>
      <c r="M2510" s="36" t="str">
        <f t="shared" si="199"/>
        <v>MQ250</v>
      </c>
    </row>
    <row r="2511" spans="1:13" hidden="1" x14ac:dyDescent="0.3">
      <c r="A2511" s="3"/>
      <c r="B2511" s="3"/>
      <c r="C2511" s="3"/>
      <c r="D2511" s="3"/>
      <c r="E2511" s="3"/>
      <c r="F2511" s="12"/>
      <c r="G2511" s="12"/>
      <c r="H2511" s="3"/>
      <c r="I2511" s="36" t="str">
        <f t="shared" si="195"/>
        <v/>
      </c>
      <c r="J2511" s="36" t="e">
        <f t="shared" si="196"/>
        <v>#VALUE!</v>
      </c>
      <c r="K2511" s="36" t="e">
        <f t="shared" si="197"/>
        <v>#VALUE!</v>
      </c>
      <c r="L2511" s="36" t="str">
        <f t="shared" si="198"/>
        <v/>
      </c>
      <c r="M2511" s="36" t="str">
        <f t="shared" si="199"/>
        <v>MQ250</v>
      </c>
    </row>
    <row r="2512" spans="1:13" hidden="1" x14ac:dyDescent="0.3">
      <c r="A2512" s="3"/>
      <c r="B2512" s="3"/>
      <c r="C2512" s="3"/>
      <c r="D2512" s="3"/>
      <c r="E2512" s="3"/>
      <c r="F2512" s="12"/>
      <c r="G2512" s="12"/>
      <c r="H2512" s="3"/>
      <c r="I2512" s="36" t="str">
        <f t="shared" si="195"/>
        <v/>
      </c>
      <c r="J2512" s="36" t="e">
        <f t="shared" si="196"/>
        <v>#VALUE!</v>
      </c>
      <c r="K2512" s="36" t="e">
        <f t="shared" si="197"/>
        <v>#VALUE!</v>
      </c>
      <c r="L2512" s="36" t="str">
        <f t="shared" si="198"/>
        <v/>
      </c>
      <c r="M2512" s="36" t="str">
        <f t="shared" si="199"/>
        <v>MQ250</v>
      </c>
    </row>
    <row r="2513" spans="1:13" hidden="1" x14ac:dyDescent="0.3">
      <c r="A2513" s="3"/>
      <c r="B2513" s="3"/>
      <c r="C2513" s="3"/>
      <c r="D2513" s="3"/>
      <c r="E2513" s="3"/>
      <c r="F2513" s="12"/>
      <c r="G2513" s="12"/>
      <c r="H2513" s="3"/>
      <c r="I2513" s="36" t="str">
        <f t="shared" si="195"/>
        <v/>
      </c>
      <c r="J2513" s="36" t="e">
        <f t="shared" si="196"/>
        <v>#VALUE!</v>
      </c>
      <c r="K2513" s="36" t="e">
        <f t="shared" si="197"/>
        <v>#VALUE!</v>
      </c>
      <c r="L2513" s="36" t="str">
        <f t="shared" si="198"/>
        <v/>
      </c>
      <c r="M2513" s="36" t="str">
        <f t="shared" si="199"/>
        <v>MQ250</v>
      </c>
    </row>
    <row r="2514" spans="1:13" hidden="1" x14ac:dyDescent="0.3">
      <c r="A2514" s="3"/>
      <c r="B2514" s="3"/>
      <c r="C2514" s="3"/>
      <c r="D2514" s="3"/>
      <c r="E2514" s="3"/>
      <c r="F2514" s="12"/>
      <c r="G2514" s="12"/>
      <c r="H2514" s="3"/>
      <c r="I2514" s="36" t="str">
        <f t="shared" si="195"/>
        <v/>
      </c>
      <c r="J2514" s="36" t="e">
        <f t="shared" si="196"/>
        <v>#VALUE!</v>
      </c>
      <c r="K2514" s="36" t="e">
        <f t="shared" si="197"/>
        <v>#VALUE!</v>
      </c>
      <c r="L2514" s="36" t="str">
        <f t="shared" si="198"/>
        <v/>
      </c>
      <c r="M2514" s="36" t="str">
        <f t="shared" si="199"/>
        <v>MQ250</v>
      </c>
    </row>
    <row r="2515" spans="1:13" hidden="1" x14ac:dyDescent="0.3">
      <c r="A2515" s="3"/>
      <c r="B2515" s="3"/>
      <c r="C2515" s="3"/>
      <c r="D2515" s="3"/>
      <c r="E2515" s="3"/>
      <c r="F2515" s="12"/>
      <c r="G2515" s="12"/>
      <c r="H2515" s="3"/>
      <c r="I2515" s="36" t="str">
        <f t="shared" si="195"/>
        <v/>
      </c>
      <c r="J2515" s="36" t="e">
        <f t="shared" si="196"/>
        <v>#VALUE!</v>
      </c>
      <c r="K2515" s="36" t="e">
        <f t="shared" si="197"/>
        <v>#VALUE!</v>
      </c>
      <c r="L2515" s="36" t="str">
        <f t="shared" si="198"/>
        <v/>
      </c>
      <c r="M2515" s="36" t="str">
        <f t="shared" si="199"/>
        <v>MQ250</v>
      </c>
    </row>
    <row r="2516" spans="1:13" hidden="1" x14ac:dyDescent="0.3">
      <c r="A2516" s="3"/>
      <c r="B2516" s="3"/>
      <c r="C2516" s="3"/>
      <c r="D2516" s="3"/>
      <c r="E2516" s="3"/>
      <c r="F2516" s="12"/>
      <c r="G2516" s="12"/>
      <c r="H2516" s="3"/>
      <c r="I2516" s="36" t="str">
        <f t="shared" si="195"/>
        <v/>
      </c>
      <c r="J2516" s="36" t="e">
        <f t="shared" si="196"/>
        <v>#VALUE!</v>
      </c>
      <c r="K2516" s="36" t="e">
        <f t="shared" si="197"/>
        <v>#VALUE!</v>
      </c>
      <c r="L2516" s="36" t="str">
        <f t="shared" si="198"/>
        <v/>
      </c>
      <c r="M2516" s="36" t="str">
        <f t="shared" si="199"/>
        <v>MQ250</v>
      </c>
    </row>
    <row r="2517" spans="1:13" hidden="1" x14ac:dyDescent="0.3">
      <c r="A2517" s="3"/>
      <c r="B2517" s="3"/>
      <c r="C2517" s="3"/>
      <c r="D2517" s="3"/>
      <c r="E2517" s="3"/>
      <c r="F2517" s="12"/>
      <c r="G2517" s="12"/>
      <c r="H2517" s="3"/>
      <c r="I2517" s="36" t="str">
        <f t="shared" si="195"/>
        <v/>
      </c>
      <c r="J2517" s="36" t="e">
        <f t="shared" si="196"/>
        <v>#VALUE!</v>
      </c>
      <c r="K2517" s="36" t="e">
        <f t="shared" si="197"/>
        <v>#VALUE!</v>
      </c>
      <c r="L2517" s="36" t="str">
        <f t="shared" si="198"/>
        <v/>
      </c>
      <c r="M2517" s="36" t="str">
        <f t="shared" si="199"/>
        <v>MQ250</v>
      </c>
    </row>
    <row r="2518" spans="1:13" hidden="1" x14ac:dyDescent="0.3">
      <c r="A2518" s="3"/>
      <c r="B2518" s="3"/>
      <c r="C2518" s="3"/>
      <c r="D2518" s="3"/>
      <c r="E2518" s="3"/>
      <c r="F2518" s="12"/>
      <c r="G2518" s="12"/>
      <c r="H2518" s="3"/>
      <c r="I2518" s="36" t="str">
        <f t="shared" si="195"/>
        <v/>
      </c>
      <c r="J2518" s="36" t="e">
        <f t="shared" si="196"/>
        <v>#VALUE!</v>
      </c>
      <c r="K2518" s="36" t="e">
        <f t="shared" si="197"/>
        <v>#VALUE!</v>
      </c>
      <c r="L2518" s="36" t="str">
        <f t="shared" si="198"/>
        <v/>
      </c>
      <c r="M2518" s="36" t="str">
        <f t="shared" si="199"/>
        <v>MQ250</v>
      </c>
    </row>
    <row r="2519" spans="1:13" hidden="1" x14ac:dyDescent="0.3">
      <c r="A2519" s="3"/>
      <c r="B2519" s="3"/>
      <c r="C2519" s="3"/>
      <c r="D2519" s="3"/>
      <c r="E2519" s="3"/>
      <c r="F2519" s="12"/>
      <c r="G2519" s="12"/>
      <c r="H2519" s="3"/>
      <c r="I2519" s="36" t="str">
        <f t="shared" si="195"/>
        <v/>
      </c>
      <c r="J2519" s="36" t="e">
        <f t="shared" si="196"/>
        <v>#VALUE!</v>
      </c>
      <c r="K2519" s="36" t="e">
        <f t="shared" si="197"/>
        <v>#VALUE!</v>
      </c>
      <c r="L2519" s="36" t="str">
        <f t="shared" si="198"/>
        <v/>
      </c>
      <c r="M2519" s="36" t="str">
        <f t="shared" si="199"/>
        <v>MQ250</v>
      </c>
    </row>
    <row r="2520" spans="1:13" hidden="1" x14ac:dyDescent="0.3">
      <c r="A2520" s="3"/>
      <c r="B2520" s="3"/>
      <c r="C2520" s="3"/>
      <c r="D2520" s="3"/>
      <c r="E2520" s="3"/>
      <c r="F2520" s="12"/>
      <c r="G2520" s="12"/>
      <c r="H2520" s="3"/>
      <c r="I2520" s="36" t="str">
        <f t="shared" si="195"/>
        <v/>
      </c>
      <c r="J2520" s="36" t="e">
        <f t="shared" si="196"/>
        <v>#VALUE!</v>
      </c>
      <c r="K2520" s="36" t="e">
        <f t="shared" si="197"/>
        <v>#VALUE!</v>
      </c>
      <c r="L2520" s="36" t="str">
        <f t="shared" si="198"/>
        <v/>
      </c>
      <c r="M2520" s="36" t="str">
        <f t="shared" si="199"/>
        <v>MQ250</v>
      </c>
    </row>
    <row r="2521" spans="1:13" hidden="1" x14ac:dyDescent="0.3">
      <c r="A2521" s="3"/>
      <c r="B2521" s="3"/>
      <c r="C2521" s="3"/>
      <c r="D2521" s="3"/>
      <c r="E2521" s="3"/>
      <c r="F2521" s="12"/>
      <c r="G2521" s="12"/>
      <c r="H2521" s="3"/>
      <c r="I2521" s="36" t="str">
        <f t="shared" si="195"/>
        <v/>
      </c>
      <c r="J2521" s="36" t="e">
        <f t="shared" si="196"/>
        <v>#VALUE!</v>
      </c>
      <c r="K2521" s="36" t="e">
        <f t="shared" si="197"/>
        <v>#VALUE!</v>
      </c>
      <c r="L2521" s="36" t="str">
        <f t="shared" si="198"/>
        <v/>
      </c>
      <c r="M2521" s="36" t="str">
        <f t="shared" si="199"/>
        <v>MQ250</v>
      </c>
    </row>
    <row r="2522" spans="1:13" hidden="1" x14ac:dyDescent="0.3">
      <c r="A2522" s="3"/>
      <c r="B2522" s="3"/>
      <c r="C2522" s="3"/>
      <c r="D2522" s="3"/>
      <c r="E2522" s="3"/>
      <c r="F2522" s="12"/>
      <c r="G2522" s="12"/>
      <c r="H2522" s="3"/>
      <c r="I2522" s="36" t="str">
        <f t="shared" si="195"/>
        <v/>
      </c>
      <c r="J2522" s="36" t="e">
        <f t="shared" si="196"/>
        <v>#VALUE!</v>
      </c>
      <c r="K2522" s="36" t="e">
        <f t="shared" si="197"/>
        <v>#VALUE!</v>
      </c>
      <c r="L2522" s="36" t="str">
        <f t="shared" si="198"/>
        <v/>
      </c>
      <c r="M2522" s="36" t="str">
        <f t="shared" si="199"/>
        <v>MQ250</v>
      </c>
    </row>
    <row r="2523" spans="1:13" hidden="1" x14ac:dyDescent="0.3">
      <c r="A2523" s="3"/>
      <c r="B2523" s="3"/>
      <c r="C2523" s="3"/>
      <c r="D2523" s="3"/>
      <c r="E2523" s="3"/>
      <c r="F2523" s="35"/>
      <c r="G2523" s="35"/>
      <c r="H2523" s="3"/>
      <c r="I2523" s="36" t="str">
        <f t="shared" si="195"/>
        <v/>
      </c>
      <c r="J2523" s="36" t="e">
        <f t="shared" si="196"/>
        <v>#VALUE!</v>
      </c>
      <c r="K2523" s="36" t="e">
        <f t="shared" si="197"/>
        <v>#VALUE!</v>
      </c>
      <c r="L2523" s="36" t="str">
        <f t="shared" si="198"/>
        <v/>
      </c>
      <c r="M2523" s="36" t="str">
        <f t="shared" si="199"/>
        <v>MQ250</v>
      </c>
    </row>
    <row r="2524" spans="1:13" hidden="1" x14ac:dyDescent="0.3">
      <c r="A2524" s="3"/>
      <c r="B2524" s="3"/>
      <c r="C2524" s="3"/>
      <c r="D2524" s="3"/>
      <c r="E2524" s="3"/>
      <c r="F2524" s="35"/>
      <c r="G2524" s="35"/>
      <c r="H2524" s="3"/>
      <c r="I2524" s="36" t="str">
        <f t="shared" si="195"/>
        <v/>
      </c>
      <c r="J2524" s="36" t="e">
        <f t="shared" si="196"/>
        <v>#VALUE!</v>
      </c>
      <c r="K2524" s="36" t="e">
        <f t="shared" si="197"/>
        <v>#VALUE!</v>
      </c>
      <c r="L2524" s="36" t="str">
        <f t="shared" si="198"/>
        <v/>
      </c>
      <c r="M2524" s="36" t="str">
        <f t="shared" si="199"/>
        <v>MQ250</v>
      </c>
    </row>
    <row r="2525" spans="1:13" hidden="1" x14ac:dyDescent="0.3">
      <c r="A2525" s="3"/>
      <c r="B2525" s="3"/>
      <c r="C2525" s="3"/>
      <c r="D2525" s="3"/>
      <c r="E2525" s="3"/>
      <c r="F2525" s="12"/>
      <c r="G2525" s="12"/>
      <c r="H2525" s="3"/>
      <c r="I2525" s="36" t="str">
        <f t="shared" si="195"/>
        <v/>
      </c>
      <c r="J2525" s="36" t="e">
        <f t="shared" si="196"/>
        <v>#VALUE!</v>
      </c>
      <c r="K2525" s="36" t="e">
        <f t="shared" si="197"/>
        <v>#VALUE!</v>
      </c>
      <c r="L2525" s="36" t="str">
        <f t="shared" si="198"/>
        <v/>
      </c>
      <c r="M2525" s="36" t="str">
        <f t="shared" si="199"/>
        <v>MQ250</v>
      </c>
    </row>
    <row r="2526" spans="1:13" hidden="1" x14ac:dyDescent="0.3">
      <c r="A2526" s="3"/>
      <c r="B2526" s="3"/>
      <c r="C2526" s="3"/>
      <c r="D2526" s="3"/>
      <c r="E2526" s="3"/>
      <c r="F2526" s="12"/>
      <c r="G2526" s="12"/>
      <c r="H2526" s="3"/>
      <c r="I2526" s="36" t="str">
        <f t="shared" si="195"/>
        <v/>
      </c>
      <c r="J2526" s="36" t="e">
        <f t="shared" si="196"/>
        <v>#VALUE!</v>
      </c>
      <c r="K2526" s="36" t="e">
        <f t="shared" si="197"/>
        <v>#VALUE!</v>
      </c>
      <c r="L2526" s="36" t="str">
        <f t="shared" si="198"/>
        <v/>
      </c>
      <c r="M2526" s="36" t="str">
        <f t="shared" si="199"/>
        <v>MQ250</v>
      </c>
    </row>
    <row r="2527" spans="1:13" hidden="1" x14ac:dyDescent="0.3">
      <c r="A2527" s="3"/>
      <c r="B2527" s="3"/>
      <c r="C2527" s="3"/>
      <c r="D2527" s="3"/>
      <c r="E2527" s="3"/>
      <c r="F2527" s="12"/>
      <c r="G2527" s="12"/>
      <c r="H2527" s="3"/>
      <c r="I2527" s="36" t="str">
        <f t="shared" si="195"/>
        <v/>
      </c>
      <c r="J2527" s="36" t="e">
        <f t="shared" si="196"/>
        <v>#VALUE!</v>
      </c>
      <c r="K2527" s="36" t="e">
        <f t="shared" si="197"/>
        <v>#VALUE!</v>
      </c>
      <c r="L2527" s="36" t="str">
        <f t="shared" si="198"/>
        <v/>
      </c>
      <c r="M2527" s="36" t="str">
        <f t="shared" si="199"/>
        <v>MQ250</v>
      </c>
    </row>
    <row r="2528" spans="1:13" hidden="1" x14ac:dyDescent="0.3">
      <c r="A2528" s="3"/>
      <c r="B2528" s="3"/>
      <c r="C2528" s="3"/>
      <c r="D2528" s="3"/>
      <c r="E2528" s="3"/>
      <c r="F2528" s="12"/>
      <c r="G2528" s="12"/>
      <c r="H2528" s="3"/>
      <c r="I2528" s="36" t="str">
        <f t="shared" si="195"/>
        <v/>
      </c>
      <c r="J2528" s="36" t="e">
        <f t="shared" si="196"/>
        <v>#VALUE!</v>
      </c>
      <c r="K2528" s="36" t="e">
        <f t="shared" si="197"/>
        <v>#VALUE!</v>
      </c>
      <c r="L2528" s="36" t="str">
        <f t="shared" si="198"/>
        <v/>
      </c>
      <c r="M2528" s="36" t="str">
        <f t="shared" si="199"/>
        <v>MQ250</v>
      </c>
    </row>
    <row r="2529" spans="1:13" hidden="1" x14ac:dyDescent="0.3">
      <c r="A2529" s="3"/>
      <c r="B2529" s="3"/>
      <c r="C2529" s="3"/>
      <c r="D2529" s="3"/>
      <c r="E2529" s="3"/>
      <c r="F2529" s="12"/>
      <c r="G2529" s="12"/>
      <c r="H2529" s="3"/>
      <c r="I2529" s="36" t="str">
        <f t="shared" si="195"/>
        <v/>
      </c>
      <c r="J2529" s="36" t="e">
        <f t="shared" si="196"/>
        <v>#VALUE!</v>
      </c>
      <c r="K2529" s="36" t="e">
        <f t="shared" si="197"/>
        <v>#VALUE!</v>
      </c>
      <c r="L2529" s="36" t="str">
        <f t="shared" si="198"/>
        <v/>
      </c>
      <c r="M2529" s="36" t="str">
        <f t="shared" si="199"/>
        <v>MQ250</v>
      </c>
    </row>
    <row r="2530" spans="1:13" hidden="1" x14ac:dyDescent="0.3">
      <c r="A2530" s="3"/>
      <c r="B2530" s="3"/>
      <c r="C2530" s="3"/>
      <c r="D2530" s="3"/>
      <c r="E2530" s="3"/>
      <c r="F2530" s="12"/>
      <c r="G2530" s="12"/>
      <c r="H2530" s="3"/>
      <c r="I2530" s="36" t="str">
        <f t="shared" si="195"/>
        <v/>
      </c>
      <c r="J2530" s="36" t="e">
        <f t="shared" si="196"/>
        <v>#VALUE!</v>
      </c>
      <c r="K2530" s="36" t="e">
        <f t="shared" si="197"/>
        <v>#VALUE!</v>
      </c>
      <c r="L2530" s="36" t="str">
        <f t="shared" si="198"/>
        <v/>
      </c>
      <c r="M2530" s="36" t="str">
        <f t="shared" si="199"/>
        <v>MQ250</v>
      </c>
    </row>
    <row r="2531" spans="1:13" hidden="1" x14ac:dyDescent="0.3">
      <c r="A2531" s="3"/>
      <c r="B2531" s="3"/>
      <c r="C2531" s="3"/>
      <c r="D2531" s="3"/>
      <c r="E2531" s="3"/>
      <c r="F2531" s="35"/>
      <c r="G2531" s="35"/>
      <c r="H2531" s="3"/>
      <c r="I2531" s="36" t="str">
        <f t="shared" si="195"/>
        <v/>
      </c>
      <c r="J2531" s="36" t="e">
        <f t="shared" si="196"/>
        <v>#VALUE!</v>
      </c>
      <c r="K2531" s="36" t="e">
        <f t="shared" si="197"/>
        <v>#VALUE!</v>
      </c>
      <c r="L2531" s="36" t="str">
        <f t="shared" si="198"/>
        <v/>
      </c>
      <c r="M2531" s="36" t="str">
        <f t="shared" si="199"/>
        <v>MQ250</v>
      </c>
    </row>
    <row r="2532" spans="1:13" hidden="1" x14ac:dyDescent="0.3">
      <c r="A2532" s="3"/>
      <c r="B2532" s="3"/>
      <c r="C2532" s="3"/>
      <c r="D2532" s="3"/>
      <c r="E2532" s="3"/>
      <c r="F2532" s="35"/>
      <c r="G2532" s="35"/>
      <c r="H2532" s="3"/>
      <c r="I2532" s="36" t="str">
        <f t="shared" si="195"/>
        <v/>
      </c>
      <c r="J2532" s="36" t="e">
        <f t="shared" si="196"/>
        <v>#VALUE!</v>
      </c>
      <c r="K2532" s="36" t="e">
        <f t="shared" si="197"/>
        <v>#VALUE!</v>
      </c>
      <c r="L2532" s="36" t="str">
        <f t="shared" si="198"/>
        <v/>
      </c>
      <c r="M2532" s="36" t="str">
        <f t="shared" si="199"/>
        <v>MQ250</v>
      </c>
    </row>
    <row r="2533" spans="1:13" hidden="1" x14ac:dyDescent="0.3">
      <c r="A2533" s="3"/>
      <c r="B2533" s="3"/>
      <c r="C2533" s="3"/>
      <c r="D2533" s="3"/>
      <c r="E2533" s="3"/>
      <c r="F2533" s="12"/>
      <c r="G2533" s="12"/>
      <c r="H2533" s="3"/>
      <c r="I2533" s="36" t="str">
        <f t="shared" si="195"/>
        <v/>
      </c>
      <c r="J2533" s="36" t="e">
        <f t="shared" si="196"/>
        <v>#VALUE!</v>
      </c>
      <c r="K2533" s="36" t="e">
        <f t="shared" si="197"/>
        <v>#VALUE!</v>
      </c>
      <c r="L2533" s="36" t="str">
        <f t="shared" si="198"/>
        <v/>
      </c>
      <c r="M2533" s="36" t="str">
        <f t="shared" si="199"/>
        <v>MQ250</v>
      </c>
    </row>
    <row r="2534" spans="1:13" hidden="1" x14ac:dyDescent="0.3">
      <c r="A2534" s="3"/>
      <c r="B2534" s="3"/>
      <c r="C2534" s="3"/>
      <c r="D2534" s="3"/>
      <c r="E2534" s="3"/>
      <c r="F2534" s="35"/>
      <c r="G2534" s="35"/>
      <c r="H2534" s="3"/>
      <c r="I2534" s="36" t="str">
        <f t="shared" si="195"/>
        <v/>
      </c>
      <c r="J2534" s="36" t="e">
        <f t="shared" si="196"/>
        <v>#VALUE!</v>
      </c>
      <c r="K2534" s="36" t="e">
        <f t="shared" si="197"/>
        <v>#VALUE!</v>
      </c>
      <c r="L2534" s="36" t="str">
        <f t="shared" si="198"/>
        <v/>
      </c>
      <c r="M2534" s="36" t="str">
        <f t="shared" si="199"/>
        <v>MQ250</v>
      </c>
    </row>
    <row r="2535" spans="1:13" hidden="1" x14ac:dyDescent="0.3">
      <c r="A2535" s="3"/>
      <c r="B2535" s="3"/>
      <c r="C2535" s="3"/>
      <c r="D2535" s="3"/>
      <c r="E2535" s="3"/>
      <c r="F2535" s="12"/>
      <c r="G2535" s="12"/>
      <c r="H2535" s="3"/>
      <c r="I2535" s="36" t="str">
        <f t="shared" si="195"/>
        <v/>
      </c>
      <c r="J2535" s="36" t="e">
        <f t="shared" si="196"/>
        <v>#VALUE!</v>
      </c>
      <c r="K2535" s="36" t="e">
        <f t="shared" si="197"/>
        <v>#VALUE!</v>
      </c>
      <c r="L2535" s="36" t="str">
        <f t="shared" si="198"/>
        <v/>
      </c>
      <c r="M2535" s="36" t="str">
        <f t="shared" si="199"/>
        <v>MQ250</v>
      </c>
    </row>
    <row r="2536" spans="1:13" hidden="1" x14ac:dyDescent="0.3">
      <c r="A2536" s="3"/>
      <c r="B2536" s="3"/>
      <c r="C2536" s="3"/>
      <c r="D2536" s="3"/>
      <c r="E2536" s="3"/>
      <c r="F2536" s="12"/>
      <c r="G2536" s="12"/>
      <c r="H2536" s="3"/>
      <c r="I2536" s="36" t="str">
        <f t="shared" si="195"/>
        <v/>
      </c>
      <c r="J2536" s="36" t="e">
        <f t="shared" si="196"/>
        <v>#VALUE!</v>
      </c>
      <c r="K2536" s="36" t="e">
        <f t="shared" si="197"/>
        <v>#VALUE!</v>
      </c>
      <c r="L2536" s="36" t="str">
        <f t="shared" si="198"/>
        <v/>
      </c>
      <c r="M2536" s="36" t="str">
        <f t="shared" si="199"/>
        <v>MQ250</v>
      </c>
    </row>
    <row r="2537" spans="1:13" hidden="1" x14ac:dyDescent="0.3">
      <c r="A2537" s="3"/>
      <c r="B2537" s="3"/>
      <c r="C2537" s="3"/>
      <c r="D2537" s="3"/>
      <c r="E2537" s="3"/>
      <c r="F2537" s="12"/>
      <c r="G2537" s="12"/>
      <c r="H2537" s="3"/>
      <c r="I2537" s="36" t="str">
        <f t="shared" si="195"/>
        <v/>
      </c>
      <c r="J2537" s="36" t="e">
        <f t="shared" si="196"/>
        <v>#VALUE!</v>
      </c>
      <c r="K2537" s="36" t="e">
        <f t="shared" si="197"/>
        <v>#VALUE!</v>
      </c>
      <c r="L2537" s="36" t="str">
        <f t="shared" si="198"/>
        <v/>
      </c>
      <c r="M2537" s="36" t="str">
        <f t="shared" si="199"/>
        <v>MQ250</v>
      </c>
    </row>
    <row r="2538" spans="1:13" hidden="1" x14ac:dyDescent="0.3">
      <c r="A2538" s="3"/>
      <c r="B2538" s="3"/>
      <c r="C2538" s="3"/>
      <c r="D2538" s="3"/>
      <c r="E2538" s="3"/>
      <c r="F2538" s="12"/>
      <c r="G2538" s="12"/>
      <c r="H2538" s="3"/>
      <c r="I2538" s="36" t="str">
        <f t="shared" si="195"/>
        <v/>
      </c>
      <c r="J2538" s="36" t="e">
        <f t="shared" si="196"/>
        <v>#VALUE!</v>
      </c>
      <c r="K2538" s="36" t="e">
        <f t="shared" si="197"/>
        <v>#VALUE!</v>
      </c>
      <c r="L2538" s="36" t="str">
        <f t="shared" si="198"/>
        <v/>
      </c>
      <c r="M2538" s="36" t="str">
        <f t="shared" si="199"/>
        <v>MQ250</v>
      </c>
    </row>
    <row r="2539" spans="1:13" hidden="1" x14ac:dyDescent="0.3">
      <c r="A2539" s="3"/>
      <c r="B2539" s="3"/>
      <c r="C2539" s="3"/>
      <c r="D2539" s="3"/>
      <c r="E2539" s="3"/>
      <c r="F2539" s="12"/>
      <c r="G2539" s="12"/>
      <c r="H2539" s="3"/>
      <c r="I2539" s="36" t="str">
        <f t="shared" si="195"/>
        <v/>
      </c>
      <c r="J2539" s="36" t="e">
        <f t="shared" si="196"/>
        <v>#VALUE!</v>
      </c>
      <c r="K2539" s="36" t="e">
        <f t="shared" si="197"/>
        <v>#VALUE!</v>
      </c>
      <c r="L2539" s="36" t="str">
        <f t="shared" si="198"/>
        <v/>
      </c>
      <c r="M2539" s="36" t="str">
        <f t="shared" si="199"/>
        <v>MQ250</v>
      </c>
    </row>
    <row r="2540" spans="1:13" hidden="1" x14ac:dyDescent="0.3">
      <c r="A2540" s="3"/>
      <c r="B2540" s="3"/>
      <c r="C2540" s="3"/>
      <c r="D2540" s="3"/>
      <c r="E2540" s="3"/>
      <c r="F2540" s="12"/>
      <c r="G2540" s="12"/>
      <c r="H2540" s="3"/>
      <c r="I2540" s="36" t="str">
        <f t="shared" si="195"/>
        <v/>
      </c>
      <c r="J2540" s="36" t="e">
        <f t="shared" si="196"/>
        <v>#VALUE!</v>
      </c>
      <c r="K2540" s="36" t="e">
        <f t="shared" si="197"/>
        <v>#VALUE!</v>
      </c>
      <c r="L2540" s="36" t="str">
        <f t="shared" si="198"/>
        <v/>
      </c>
      <c r="M2540" s="36" t="str">
        <f t="shared" si="199"/>
        <v>MQ250</v>
      </c>
    </row>
    <row r="2541" spans="1:13" hidden="1" x14ac:dyDescent="0.3">
      <c r="A2541" s="3"/>
      <c r="B2541" s="3"/>
      <c r="C2541" s="3"/>
      <c r="D2541" s="3"/>
      <c r="E2541" s="3"/>
      <c r="F2541" s="35"/>
      <c r="G2541" s="35"/>
      <c r="H2541" s="3"/>
      <c r="I2541" s="36" t="str">
        <f t="shared" si="195"/>
        <v/>
      </c>
      <c r="J2541" s="36" t="e">
        <f t="shared" si="196"/>
        <v>#VALUE!</v>
      </c>
      <c r="K2541" s="36" t="e">
        <f t="shared" si="197"/>
        <v>#VALUE!</v>
      </c>
      <c r="L2541" s="36" t="str">
        <f t="shared" si="198"/>
        <v/>
      </c>
      <c r="M2541" s="36" t="str">
        <f t="shared" si="199"/>
        <v>MQ250</v>
      </c>
    </row>
    <row r="2542" spans="1:13" hidden="1" x14ac:dyDescent="0.3">
      <c r="A2542" s="3"/>
      <c r="B2542" s="3"/>
      <c r="C2542" s="3"/>
      <c r="D2542" s="3"/>
      <c r="E2542" s="3"/>
      <c r="F2542" s="35"/>
      <c r="G2542" s="35"/>
      <c r="H2542" s="3"/>
      <c r="I2542" s="36" t="str">
        <f t="shared" si="195"/>
        <v/>
      </c>
      <c r="J2542" s="36" t="e">
        <f t="shared" si="196"/>
        <v>#VALUE!</v>
      </c>
      <c r="K2542" s="36" t="e">
        <f t="shared" si="197"/>
        <v>#VALUE!</v>
      </c>
      <c r="L2542" s="36" t="str">
        <f t="shared" si="198"/>
        <v/>
      </c>
      <c r="M2542" s="36" t="str">
        <f t="shared" si="199"/>
        <v>MQ250</v>
      </c>
    </row>
    <row r="2543" spans="1:13" hidden="1" x14ac:dyDescent="0.3">
      <c r="A2543" s="3"/>
      <c r="B2543" s="3"/>
      <c r="C2543" s="3"/>
      <c r="D2543" s="3"/>
      <c r="E2543" s="3"/>
      <c r="F2543" s="12"/>
      <c r="G2543" s="12"/>
      <c r="H2543" s="3"/>
      <c r="I2543" s="36" t="str">
        <f t="shared" si="195"/>
        <v/>
      </c>
      <c r="J2543" s="36" t="e">
        <f t="shared" si="196"/>
        <v>#VALUE!</v>
      </c>
      <c r="K2543" s="36" t="e">
        <f t="shared" si="197"/>
        <v>#VALUE!</v>
      </c>
      <c r="L2543" s="36" t="str">
        <f t="shared" si="198"/>
        <v/>
      </c>
      <c r="M2543" s="36" t="str">
        <f t="shared" si="199"/>
        <v>MQ250</v>
      </c>
    </row>
    <row r="2544" spans="1:13" hidden="1" x14ac:dyDescent="0.3">
      <c r="A2544" s="3"/>
      <c r="B2544" s="3"/>
      <c r="C2544" s="3"/>
      <c r="D2544" s="3"/>
      <c r="E2544" s="3"/>
      <c r="F2544" s="12"/>
      <c r="G2544" s="12"/>
      <c r="H2544" s="3"/>
      <c r="I2544" s="36" t="str">
        <f t="shared" si="195"/>
        <v/>
      </c>
      <c r="J2544" s="36" t="e">
        <f t="shared" si="196"/>
        <v>#VALUE!</v>
      </c>
      <c r="K2544" s="36" t="e">
        <f t="shared" si="197"/>
        <v>#VALUE!</v>
      </c>
      <c r="L2544" s="36" t="str">
        <f t="shared" si="198"/>
        <v/>
      </c>
      <c r="M2544" s="36" t="str">
        <f t="shared" si="199"/>
        <v>MQ250</v>
      </c>
    </row>
    <row r="2545" spans="1:13" hidden="1" x14ac:dyDescent="0.3">
      <c r="A2545" s="3"/>
      <c r="B2545" s="3"/>
      <c r="C2545" s="3"/>
      <c r="D2545" s="3"/>
      <c r="E2545" s="3"/>
      <c r="F2545" s="12"/>
      <c r="G2545" s="12"/>
      <c r="H2545" s="3"/>
      <c r="I2545" s="36" t="str">
        <f t="shared" si="195"/>
        <v/>
      </c>
      <c r="J2545" s="36" t="e">
        <f t="shared" si="196"/>
        <v>#VALUE!</v>
      </c>
      <c r="K2545" s="36" t="e">
        <f t="shared" si="197"/>
        <v>#VALUE!</v>
      </c>
      <c r="L2545" s="36" t="str">
        <f t="shared" si="198"/>
        <v/>
      </c>
      <c r="M2545" s="36" t="str">
        <f t="shared" si="199"/>
        <v>MQ250</v>
      </c>
    </row>
    <row r="2546" spans="1:13" hidden="1" x14ac:dyDescent="0.3">
      <c r="A2546" s="3"/>
      <c r="B2546" s="3"/>
      <c r="C2546" s="3"/>
      <c r="D2546" s="3"/>
      <c r="E2546" s="3"/>
      <c r="F2546" s="12"/>
      <c r="G2546" s="12"/>
      <c r="H2546" s="3"/>
      <c r="I2546" s="36" t="str">
        <f t="shared" si="195"/>
        <v/>
      </c>
      <c r="J2546" s="36" t="e">
        <f t="shared" si="196"/>
        <v>#VALUE!</v>
      </c>
      <c r="K2546" s="36" t="e">
        <f t="shared" si="197"/>
        <v>#VALUE!</v>
      </c>
      <c r="L2546" s="36" t="str">
        <f t="shared" si="198"/>
        <v/>
      </c>
      <c r="M2546" s="36" t="str">
        <f t="shared" si="199"/>
        <v>MQ250</v>
      </c>
    </row>
    <row r="2547" spans="1:13" hidden="1" x14ac:dyDescent="0.3">
      <c r="A2547" s="3"/>
      <c r="B2547" s="3"/>
      <c r="C2547" s="3"/>
      <c r="D2547" s="3"/>
      <c r="E2547" s="3"/>
      <c r="F2547" s="12"/>
      <c r="G2547" s="12"/>
      <c r="H2547" s="3"/>
      <c r="I2547" s="36" t="str">
        <f t="shared" si="195"/>
        <v/>
      </c>
      <c r="J2547" s="36" t="e">
        <f t="shared" si="196"/>
        <v>#VALUE!</v>
      </c>
      <c r="K2547" s="36" t="e">
        <f t="shared" si="197"/>
        <v>#VALUE!</v>
      </c>
      <c r="L2547" s="36" t="str">
        <f t="shared" si="198"/>
        <v/>
      </c>
      <c r="M2547" s="36" t="str">
        <f t="shared" si="199"/>
        <v>MQ250</v>
      </c>
    </row>
    <row r="2548" spans="1:13" hidden="1" x14ac:dyDescent="0.3">
      <c r="A2548" s="3"/>
      <c r="B2548" s="3"/>
      <c r="C2548" s="3"/>
      <c r="D2548" s="3"/>
      <c r="E2548" s="3"/>
      <c r="F2548" s="12"/>
      <c r="G2548" s="12"/>
      <c r="H2548" s="3"/>
      <c r="I2548" s="36" t="str">
        <f t="shared" si="195"/>
        <v/>
      </c>
      <c r="J2548" s="36" t="e">
        <f t="shared" si="196"/>
        <v>#VALUE!</v>
      </c>
      <c r="K2548" s="36" t="e">
        <f t="shared" si="197"/>
        <v>#VALUE!</v>
      </c>
      <c r="L2548" s="36" t="str">
        <f t="shared" si="198"/>
        <v/>
      </c>
      <c r="M2548" s="36" t="str">
        <f t="shared" si="199"/>
        <v>MQ250</v>
      </c>
    </row>
    <row r="2549" spans="1:13" hidden="1" x14ac:dyDescent="0.3">
      <c r="A2549" s="3"/>
      <c r="B2549" s="3"/>
      <c r="C2549" s="3"/>
      <c r="D2549" s="3"/>
      <c r="E2549" s="3"/>
      <c r="F2549" s="12"/>
      <c r="G2549" s="12"/>
      <c r="H2549" s="3"/>
      <c r="I2549" s="36" t="str">
        <f t="shared" si="195"/>
        <v/>
      </c>
      <c r="J2549" s="36" t="e">
        <f t="shared" si="196"/>
        <v>#VALUE!</v>
      </c>
      <c r="K2549" s="36" t="e">
        <f t="shared" si="197"/>
        <v>#VALUE!</v>
      </c>
      <c r="L2549" s="36" t="str">
        <f t="shared" si="198"/>
        <v/>
      </c>
      <c r="M2549" s="36" t="str">
        <f t="shared" si="199"/>
        <v>MQ250</v>
      </c>
    </row>
    <row r="2550" spans="1:13" hidden="1" x14ac:dyDescent="0.3">
      <c r="A2550" s="3"/>
      <c r="B2550" s="3"/>
      <c r="C2550" s="3"/>
      <c r="D2550" s="3"/>
      <c r="E2550" s="3"/>
      <c r="F2550" s="12"/>
      <c r="G2550" s="12"/>
      <c r="H2550" s="3"/>
      <c r="I2550" s="36" t="str">
        <f t="shared" si="195"/>
        <v/>
      </c>
      <c r="J2550" s="36" t="e">
        <f t="shared" si="196"/>
        <v>#VALUE!</v>
      </c>
      <c r="K2550" s="36" t="e">
        <f t="shared" si="197"/>
        <v>#VALUE!</v>
      </c>
      <c r="L2550" s="36" t="str">
        <f t="shared" si="198"/>
        <v/>
      </c>
      <c r="M2550" s="36" t="str">
        <f t="shared" si="199"/>
        <v>MQ250</v>
      </c>
    </row>
    <row r="2551" spans="1:13" hidden="1" x14ac:dyDescent="0.3">
      <c r="A2551" s="3"/>
      <c r="B2551" s="3"/>
      <c r="C2551" s="3"/>
      <c r="D2551" s="3"/>
      <c r="E2551" s="3"/>
      <c r="F2551" s="35"/>
      <c r="G2551" s="35"/>
      <c r="H2551" s="3"/>
      <c r="I2551" s="36" t="str">
        <f t="shared" si="195"/>
        <v/>
      </c>
      <c r="J2551" s="36" t="e">
        <f t="shared" si="196"/>
        <v>#VALUE!</v>
      </c>
      <c r="K2551" s="36" t="e">
        <f t="shared" si="197"/>
        <v>#VALUE!</v>
      </c>
      <c r="L2551" s="36" t="str">
        <f t="shared" si="198"/>
        <v/>
      </c>
      <c r="M2551" s="36" t="str">
        <f t="shared" si="199"/>
        <v>MQ250</v>
      </c>
    </row>
    <row r="2552" spans="1:13" hidden="1" x14ac:dyDescent="0.3">
      <c r="A2552" s="3"/>
      <c r="B2552" s="3"/>
      <c r="C2552" s="3"/>
      <c r="D2552" s="3"/>
      <c r="E2552" s="3"/>
      <c r="F2552" s="12"/>
      <c r="G2552" s="12"/>
      <c r="H2552" s="3"/>
      <c r="I2552" s="36" t="str">
        <f t="shared" si="195"/>
        <v/>
      </c>
      <c r="J2552" s="36" t="e">
        <f t="shared" si="196"/>
        <v>#VALUE!</v>
      </c>
      <c r="K2552" s="36" t="e">
        <f t="shared" si="197"/>
        <v>#VALUE!</v>
      </c>
      <c r="L2552" s="36" t="str">
        <f t="shared" si="198"/>
        <v/>
      </c>
      <c r="M2552" s="36" t="str">
        <f t="shared" si="199"/>
        <v>MQ250</v>
      </c>
    </row>
    <row r="2553" spans="1:13" hidden="1" x14ac:dyDescent="0.3">
      <c r="A2553" s="3"/>
      <c r="B2553" s="3"/>
      <c r="C2553" s="3"/>
      <c r="D2553" s="3"/>
      <c r="E2553" s="3"/>
      <c r="F2553" s="12"/>
      <c r="G2553" s="12"/>
      <c r="H2553" s="3"/>
      <c r="I2553" s="36" t="str">
        <f t="shared" si="195"/>
        <v/>
      </c>
      <c r="J2553" s="36" t="e">
        <f t="shared" si="196"/>
        <v>#VALUE!</v>
      </c>
      <c r="K2553" s="36" t="e">
        <f t="shared" si="197"/>
        <v>#VALUE!</v>
      </c>
      <c r="L2553" s="36" t="str">
        <f t="shared" si="198"/>
        <v/>
      </c>
      <c r="M2553" s="36" t="str">
        <f t="shared" si="199"/>
        <v>MQ250</v>
      </c>
    </row>
    <row r="2554" spans="1:13" hidden="1" x14ac:dyDescent="0.3">
      <c r="A2554" s="3"/>
      <c r="B2554" s="3"/>
      <c r="C2554" s="3"/>
      <c r="D2554" s="3"/>
      <c r="E2554" s="3"/>
      <c r="F2554" s="12"/>
      <c r="G2554" s="12"/>
      <c r="H2554" s="3"/>
      <c r="I2554" s="36" t="str">
        <f t="shared" si="195"/>
        <v/>
      </c>
      <c r="J2554" s="36" t="e">
        <f t="shared" si="196"/>
        <v>#VALUE!</v>
      </c>
      <c r="K2554" s="36" t="e">
        <f t="shared" si="197"/>
        <v>#VALUE!</v>
      </c>
      <c r="L2554" s="36" t="str">
        <f t="shared" si="198"/>
        <v/>
      </c>
      <c r="M2554" s="36" t="str">
        <f t="shared" si="199"/>
        <v>MQ250</v>
      </c>
    </row>
    <row r="2555" spans="1:13" hidden="1" x14ac:dyDescent="0.3">
      <c r="A2555" s="3"/>
      <c r="B2555" s="3"/>
      <c r="C2555" s="3"/>
      <c r="D2555" s="3"/>
      <c r="E2555" s="3"/>
      <c r="F2555" s="12"/>
      <c r="G2555" s="12"/>
      <c r="H2555" s="3"/>
      <c r="I2555" s="36" t="str">
        <f t="shared" si="195"/>
        <v/>
      </c>
      <c r="J2555" s="36" t="e">
        <f t="shared" si="196"/>
        <v>#VALUE!</v>
      </c>
      <c r="K2555" s="36" t="e">
        <f t="shared" si="197"/>
        <v>#VALUE!</v>
      </c>
      <c r="L2555" s="36" t="str">
        <f t="shared" si="198"/>
        <v/>
      </c>
      <c r="M2555" s="36" t="str">
        <f t="shared" si="199"/>
        <v>MQ250</v>
      </c>
    </row>
    <row r="2556" spans="1:13" hidden="1" x14ac:dyDescent="0.3">
      <c r="A2556" s="3"/>
      <c r="B2556" s="3"/>
      <c r="C2556" s="3"/>
      <c r="D2556" s="3"/>
      <c r="E2556" s="3"/>
      <c r="F2556" s="12"/>
      <c r="G2556" s="12"/>
      <c r="H2556" s="3"/>
      <c r="I2556" s="36" t="str">
        <f t="shared" si="195"/>
        <v/>
      </c>
      <c r="J2556" s="36" t="e">
        <f t="shared" si="196"/>
        <v>#VALUE!</v>
      </c>
      <c r="K2556" s="36" t="e">
        <f t="shared" si="197"/>
        <v>#VALUE!</v>
      </c>
      <c r="L2556" s="36" t="str">
        <f t="shared" si="198"/>
        <v/>
      </c>
      <c r="M2556" s="36" t="str">
        <f t="shared" si="199"/>
        <v>MQ250</v>
      </c>
    </row>
    <row r="2557" spans="1:13" hidden="1" x14ac:dyDescent="0.3">
      <c r="A2557" s="3"/>
      <c r="B2557" s="3"/>
      <c r="C2557" s="3"/>
      <c r="D2557" s="3"/>
      <c r="E2557" s="3"/>
      <c r="F2557" s="12"/>
      <c r="G2557" s="12"/>
      <c r="H2557" s="3"/>
      <c r="I2557" s="36" t="str">
        <f t="shared" si="195"/>
        <v/>
      </c>
      <c r="J2557" s="36" t="e">
        <f t="shared" si="196"/>
        <v>#VALUE!</v>
      </c>
      <c r="K2557" s="36" t="e">
        <f t="shared" si="197"/>
        <v>#VALUE!</v>
      </c>
      <c r="L2557" s="36" t="str">
        <f t="shared" si="198"/>
        <v/>
      </c>
      <c r="M2557" s="36" t="str">
        <f t="shared" si="199"/>
        <v>MQ250</v>
      </c>
    </row>
    <row r="2558" spans="1:13" hidden="1" x14ac:dyDescent="0.3">
      <c r="A2558" s="3"/>
      <c r="B2558" s="3"/>
      <c r="C2558" s="3"/>
      <c r="D2558" s="3"/>
      <c r="E2558" s="3"/>
      <c r="F2558" s="12"/>
      <c r="G2558" s="12"/>
      <c r="H2558" s="3"/>
      <c r="I2558" s="36" t="str">
        <f t="shared" si="195"/>
        <v/>
      </c>
      <c r="J2558" s="36" t="e">
        <f t="shared" si="196"/>
        <v>#VALUE!</v>
      </c>
      <c r="K2558" s="36" t="e">
        <f t="shared" si="197"/>
        <v>#VALUE!</v>
      </c>
      <c r="L2558" s="36" t="str">
        <f t="shared" si="198"/>
        <v/>
      </c>
      <c r="M2558" s="36" t="str">
        <f t="shared" si="199"/>
        <v>MQ250</v>
      </c>
    </row>
    <row r="2559" spans="1:13" hidden="1" x14ac:dyDescent="0.3">
      <c r="A2559" s="3"/>
      <c r="B2559" s="3"/>
      <c r="C2559" s="3"/>
      <c r="D2559" s="3"/>
      <c r="E2559" s="3"/>
      <c r="F2559" s="12"/>
      <c r="G2559" s="12"/>
      <c r="H2559" s="3"/>
      <c r="I2559" s="36" t="str">
        <f t="shared" si="195"/>
        <v/>
      </c>
      <c r="J2559" s="36" t="e">
        <f t="shared" si="196"/>
        <v>#VALUE!</v>
      </c>
      <c r="K2559" s="36" t="e">
        <f t="shared" si="197"/>
        <v>#VALUE!</v>
      </c>
      <c r="L2559" s="36" t="str">
        <f t="shared" si="198"/>
        <v/>
      </c>
      <c r="M2559" s="36" t="str">
        <f t="shared" si="199"/>
        <v>MQ250</v>
      </c>
    </row>
    <row r="2560" spans="1:13" hidden="1" x14ac:dyDescent="0.3">
      <c r="A2560" s="3"/>
      <c r="B2560" s="3"/>
      <c r="C2560" s="3"/>
      <c r="D2560" s="3"/>
      <c r="E2560" s="3"/>
      <c r="F2560" s="35"/>
      <c r="G2560" s="35"/>
      <c r="H2560" s="3"/>
      <c r="I2560" s="36" t="str">
        <f t="shared" si="195"/>
        <v/>
      </c>
      <c r="J2560" s="36" t="e">
        <f t="shared" si="196"/>
        <v>#VALUE!</v>
      </c>
      <c r="K2560" s="36" t="e">
        <f t="shared" si="197"/>
        <v>#VALUE!</v>
      </c>
      <c r="L2560" s="36" t="str">
        <f t="shared" si="198"/>
        <v/>
      </c>
      <c r="M2560" s="36" t="str">
        <f t="shared" si="199"/>
        <v>MQ250</v>
      </c>
    </row>
    <row r="2561" spans="1:13" hidden="1" x14ac:dyDescent="0.3">
      <c r="A2561" s="3"/>
      <c r="B2561" s="3"/>
      <c r="C2561" s="3"/>
      <c r="D2561" s="3"/>
      <c r="E2561" s="3"/>
      <c r="F2561" s="35"/>
      <c r="G2561" s="35"/>
      <c r="H2561" s="3"/>
      <c r="I2561" s="36" t="str">
        <f t="shared" si="195"/>
        <v/>
      </c>
      <c r="J2561" s="36" t="e">
        <f t="shared" si="196"/>
        <v>#VALUE!</v>
      </c>
      <c r="K2561" s="36" t="e">
        <f t="shared" si="197"/>
        <v>#VALUE!</v>
      </c>
      <c r="L2561" s="36" t="str">
        <f t="shared" si="198"/>
        <v/>
      </c>
      <c r="M2561" s="36" t="str">
        <f t="shared" si="199"/>
        <v>MQ250</v>
      </c>
    </row>
    <row r="2562" spans="1:13" hidden="1" x14ac:dyDescent="0.3">
      <c r="A2562" s="3"/>
      <c r="B2562" s="3"/>
      <c r="C2562" s="3"/>
      <c r="D2562" s="3"/>
      <c r="E2562" s="3"/>
      <c r="F2562" s="35"/>
      <c r="G2562" s="35"/>
      <c r="H2562" s="3"/>
      <c r="I2562" s="36" t="str">
        <f t="shared" si="195"/>
        <v/>
      </c>
      <c r="J2562" s="36" t="e">
        <f t="shared" si="196"/>
        <v>#VALUE!</v>
      </c>
      <c r="K2562" s="36" t="e">
        <f t="shared" si="197"/>
        <v>#VALUE!</v>
      </c>
      <c r="L2562" s="36" t="str">
        <f t="shared" si="198"/>
        <v/>
      </c>
      <c r="M2562" s="36" t="str">
        <f t="shared" si="199"/>
        <v>MQ250</v>
      </c>
    </row>
    <row r="2563" spans="1:13" hidden="1" x14ac:dyDescent="0.3">
      <c r="A2563" s="3"/>
      <c r="B2563" s="3"/>
      <c r="C2563" s="3"/>
      <c r="D2563" s="3"/>
      <c r="E2563" s="3"/>
      <c r="F2563" s="35"/>
      <c r="G2563" s="35"/>
      <c r="H2563" s="3"/>
      <c r="I2563" s="36" t="str">
        <f t="shared" ref="I2563:I2626" si="200">IF(OR(LEN(B2563)=9,LEN(B2563)=5),MID(B2563,1,4),MID(B2563,1,5))</f>
        <v/>
      </c>
      <c r="J2563" s="36" t="e">
        <f t="shared" ref="J2563:J2626" si="201">IF(MID(I2563,5,1)&lt;&gt;"",MID(I2563,4,2),MID(I2563,4,1))*1</f>
        <v>#VALUE!</v>
      </c>
      <c r="K2563" s="36" t="e">
        <f t="shared" ref="K2563:K2626" si="202">+MID(B2563,1,2)*1</f>
        <v>#VALUE!</v>
      </c>
      <c r="L2563" s="36" t="str">
        <f t="shared" ref="L2563:L2626" si="203">+MID(B2563,3,1)</f>
        <v/>
      </c>
      <c r="M2563" s="36" t="str">
        <f t="shared" ref="M2563:M2626" si="204">+IF(A2563="1FO","D3",IF(A2563="1CT","D4",IF(OR(A2563="PC2",A2563="RAB"),"MQ200","MQ250")))</f>
        <v>MQ250</v>
      </c>
    </row>
    <row r="2564" spans="1:13" hidden="1" x14ac:dyDescent="0.3">
      <c r="A2564" s="3"/>
      <c r="B2564" s="3"/>
      <c r="C2564" s="3"/>
      <c r="D2564" s="3"/>
      <c r="E2564" s="3"/>
      <c r="F2564" s="35"/>
      <c r="G2564" s="35"/>
      <c r="H2564" s="3"/>
      <c r="I2564" s="36" t="str">
        <f t="shared" si="200"/>
        <v/>
      </c>
      <c r="J2564" s="36" t="e">
        <f t="shared" si="201"/>
        <v>#VALUE!</v>
      </c>
      <c r="K2564" s="36" t="e">
        <f t="shared" si="202"/>
        <v>#VALUE!</v>
      </c>
      <c r="L2564" s="36" t="str">
        <f t="shared" si="203"/>
        <v/>
      </c>
      <c r="M2564" s="36" t="str">
        <f t="shared" si="204"/>
        <v>MQ250</v>
      </c>
    </row>
    <row r="2565" spans="1:13" hidden="1" x14ac:dyDescent="0.3">
      <c r="A2565" s="3"/>
      <c r="B2565" s="3"/>
      <c r="C2565" s="3"/>
      <c r="D2565" s="3"/>
      <c r="E2565" s="3"/>
      <c r="F2565" s="35"/>
      <c r="G2565" s="35"/>
      <c r="H2565" s="3"/>
      <c r="I2565" s="36" t="str">
        <f t="shared" si="200"/>
        <v/>
      </c>
      <c r="J2565" s="36" t="e">
        <f t="shared" si="201"/>
        <v>#VALUE!</v>
      </c>
      <c r="K2565" s="36" t="e">
        <f t="shared" si="202"/>
        <v>#VALUE!</v>
      </c>
      <c r="L2565" s="36" t="str">
        <f t="shared" si="203"/>
        <v/>
      </c>
      <c r="M2565" s="36" t="str">
        <f t="shared" si="204"/>
        <v>MQ250</v>
      </c>
    </row>
    <row r="2566" spans="1:13" hidden="1" x14ac:dyDescent="0.3">
      <c r="A2566" s="3"/>
      <c r="B2566" s="3"/>
      <c r="C2566" s="3"/>
      <c r="D2566" s="3"/>
      <c r="E2566" s="3"/>
      <c r="F2566" s="35"/>
      <c r="G2566" s="35"/>
      <c r="H2566" s="3"/>
      <c r="I2566" s="36" t="str">
        <f t="shared" si="200"/>
        <v/>
      </c>
      <c r="J2566" s="36" t="e">
        <f t="shared" si="201"/>
        <v>#VALUE!</v>
      </c>
      <c r="K2566" s="36" t="e">
        <f t="shared" si="202"/>
        <v>#VALUE!</v>
      </c>
      <c r="L2566" s="36" t="str">
        <f t="shared" si="203"/>
        <v/>
      </c>
      <c r="M2566" s="36" t="str">
        <f t="shared" si="204"/>
        <v>MQ250</v>
      </c>
    </row>
    <row r="2567" spans="1:13" hidden="1" x14ac:dyDescent="0.3">
      <c r="A2567" s="3"/>
      <c r="B2567" s="3"/>
      <c r="C2567" s="3"/>
      <c r="D2567" s="3"/>
      <c r="E2567" s="3"/>
      <c r="F2567" s="35"/>
      <c r="G2567" s="35"/>
      <c r="H2567" s="3"/>
      <c r="I2567" s="36" t="str">
        <f t="shared" si="200"/>
        <v/>
      </c>
      <c r="J2567" s="36" t="e">
        <f t="shared" si="201"/>
        <v>#VALUE!</v>
      </c>
      <c r="K2567" s="36" t="e">
        <f t="shared" si="202"/>
        <v>#VALUE!</v>
      </c>
      <c r="L2567" s="36" t="str">
        <f t="shared" si="203"/>
        <v/>
      </c>
      <c r="M2567" s="36" t="str">
        <f t="shared" si="204"/>
        <v>MQ250</v>
      </c>
    </row>
    <row r="2568" spans="1:13" hidden="1" x14ac:dyDescent="0.3">
      <c r="A2568" s="3"/>
      <c r="B2568" s="3"/>
      <c r="C2568" s="3"/>
      <c r="D2568" s="3"/>
      <c r="E2568" s="3"/>
      <c r="F2568" s="35"/>
      <c r="G2568" s="35"/>
      <c r="H2568" s="3"/>
      <c r="I2568" s="36" t="str">
        <f t="shared" si="200"/>
        <v/>
      </c>
      <c r="J2568" s="36" t="e">
        <f t="shared" si="201"/>
        <v>#VALUE!</v>
      </c>
      <c r="K2568" s="36" t="e">
        <f t="shared" si="202"/>
        <v>#VALUE!</v>
      </c>
      <c r="L2568" s="36" t="str">
        <f t="shared" si="203"/>
        <v/>
      </c>
      <c r="M2568" s="36" t="str">
        <f t="shared" si="204"/>
        <v>MQ250</v>
      </c>
    </row>
    <row r="2569" spans="1:13" hidden="1" x14ac:dyDescent="0.3">
      <c r="A2569" s="3"/>
      <c r="B2569" s="3"/>
      <c r="C2569" s="3"/>
      <c r="D2569" s="3"/>
      <c r="E2569" s="3"/>
      <c r="F2569" s="35"/>
      <c r="G2569" s="35"/>
      <c r="H2569" s="3"/>
      <c r="I2569" s="36" t="str">
        <f t="shared" si="200"/>
        <v/>
      </c>
      <c r="J2569" s="36" t="e">
        <f t="shared" si="201"/>
        <v>#VALUE!</v>
      </c>
      <c r="K2569" s="36" t="e">
        <f t="shared" si="202"/>
        <v>#VALUE!</v>
      </c>
      <c r="L2569" s="36" t="str">
        <f t="shared" si="203"/>
        <v/>
      </c>
      <c r="M2569" s="36" t="str">
        <f t="shared" si="204"/>
        <v>MQ250</v>
      </c>
    </row>
    <row r="2570" spans="1:13" hidden="1" x14ac:dyDescent="0.3">
      <c r="A2570" s="3"/>
      <c r="B2570" s="3"/>
      <c r="C2570" s="3"/>
      <c r="D2570" s="3"/>
      <c r="E2570" s="3"/>
      <c r="F2570" s="35"/>
      <c r="G2570" s="35"/>
      <c r="H2570" s="3"/>
      <c r="I2570" s="36" t="str">
        <f t="shared" si="200"/>
        <v/>
      </c>
      <c r="J2570" s="36" t="e">
        <f t="shared" si="201"/>
        <v>#VALUE!</v>
      </c>
      <c r="K2570" s="36" t="e">
        <f t="shared" si="202"/>
        <v>#VALUE!</v>
      </c>
      <c r="L2570" s="36" t="str">
        <f t="shared" si="203"/>
        <v/>
      </c>
      <c r="M2570" s="36" t="str">
        <f t="shared" si="204"/>
        <v>MQ250</v>
      </c>
    </row>
    <row r="2571" spans="1:13" hidden="1" x14ac:dyDescent="0.3">
      <c r="A2571" s="3"/>
      <c r="B2571" s="3"/>
      <c r="C2571" s="3"/>
      <c r="D2571" s="3"/>
      <c r="E2571" s="3"/>
      <c r="F2571" s="35"/>
      <c r="G2571" s="35"/>
      <c r="H2571" s="3"/>
      <c r="I2571" s="36" t="str">
        <f t="shared" si="200"/>
        <v/>
      </c>
      <c r="J2571" s="36" t="e">
        <f t="shared" si="201"/>
        <v>#VALUE!</v>
      </c>
      <c r="K2571" s="36" t="e">
        <f t="shared" si="202"/>
        <v>#VALUE!</v>
      </c>
      <c r="L2571" s="36" t="str">
        <f t="shared" si="203"/>
        <v/>
      </c>
      <c r="M2571" s="36" t="str">
        <f t="shared" si="204"/>
        <v>MQ250</v>
      </c>
    </row>
    <row r="2572" spans="1:13" hidden="1" x14ac:dyDescent="0.3">
      <c r="A2572" s="3"/>
      <c r="B2572" s="3"/>
      <c r="C2572" s="3"/>
      <c r="D2572" s="3"/>
      <c r="E2572" s="3"/>
      <c r="F2572" s="35"/>
      <c r="G2572" s="35"/>
      <c r="H2572" s="3"/>
      <c r="I2572" s="36" t="str">
        <f t="shared" si="200"/>
        <v/>
      </c>
      <c r="J2572" s="36" t="e">
        <f t="shared" si="201"/>
        <v>#VALUE!</v>
      </c>
      <c r="K2572" s="36" t="e">
        <f t="shared" si="202"/>
        <v>#VALUE!</v>
      </c>
      <c r="L2572" s="36" t="str">
        <f t="shared" si="203"/>
        <v/>
      </c>
      <c r="M2572" s="36" t="str">
        <f t="shared" si="204"/>
        <v>MQ250</v>
      </c>
    </row>
    <row r="2573" spans="1:13" hidden="1" x14ac:dyDescent="0.3">
      <c r="A2573" s="3"/>
      <c r="B2573" s="3"/>
      <c r="C2573" s="3"/>
      <c r="D2573" s="3"/>
      <c r="E2573" s="3"/>
      <c r="F2573" s="35"/>
      <c r="G2573" s="35"/>
      <c r="H2573" s="3"/>
      <c r="I2573" s="36" t="str">
        <f t="shared" si="200"/>
        <v/>
      </c>
      <c r="J2573" s="36" t="e">
        <f t="shared" si="201"/>
        <v>#VALUE!</v>
      </c>
      <c r="K2573" s="36" t="e">
        <f t="shared" si="202"/>
        <v>#VALUE!</v>
      </c>
      <c r="L2573" s="36" t="str">
        <f t="shared" si="203"/>
        <v/>
      </c>
      <c r="M2573" s="36" t="str">
        <f t="shared" si="204"/>
        <v>MQ250</v>
      </c>
    </row>
    <row r="2574" spans="1:13" hidden="1" x14ac:dyDescent="0.3">
      <c r="A2574" s="3"/>
      <c r="B2574" s="3"/>
      <c r="C2574" s="3"/>
      <c r="D2574" s="3"/>
      <c r="E2574" s="3"/>
      <c r="F2574" s="35"/>
      <c r="G2574" s="35"/>
      <c r="H2574" s="3"/>
      <c r="I2574" s="36" t="str">
        <f t="shared" si="200"/>
        <v/>
      </c>
      <c r="J2574" s="36" t="e">
        <f t="shared" si="201"/>
        <v>#VALUE!</v>
      </c>
      <c r="K2574" s="36" t="e">
        <f t="shared" si="202"/>
        <v>#VALUE!</v>
      </c>
      <c r="L2574" s="36" t="str">
        <f t="shared" si="203"/>
        <v/>
      </c>
      <c r="M2574" s="36" t="str">
        <f t="shared" si="204"/>
        <v>MQ250</v>
      </c>
    </row>
    <row r="2575" spans="1:13" hidden="1" x14ac:dyDescent="0.3">
      <c r="A2575" s="3"/>
      <c r="B2575" s="3"/>
      <c r="C2575" s="3"/>
      <c r="D2575" s="3"/>
      <c r="E2575" s="3"/>
      <c r="F2575" s="35"/>
      <c r="G2575" s="35"/>
      <c r="H2575" s="3"/>
      <c r="I2575" s="36" t="str">
        <f t="shared" si="200"/>
        <v/>
      </c>
      <c r="J2575" s="36" t="e">
        <f t="shared" si="201"/>
        <v>#VALUE!</v>
      </c>
      <c r="K2575" s="36" t="e">
        <f t="shared" si="202"/>
        <v>#VALUE!</v>
      </c>
      <c r="L2575" s="36" t="str">
        <f t="shared" si="203"/>
        <v/>
      </c>
      <c r="M2575" s="36" t="str">
        <f t="shared" si="204"/>
        <v>MQ250</v>
      </c>
    </row>
    <row r="2576" spans="1:13" hidden="1" x14ac:dyDescent="0.3">
      <c r="A2576" s="3"/>
      <c r="B2576" s="3"/>
      <c r="C2576" s="3"/>
      <c r="D2576" s="3"/>
      <c r="E2576" s="3"/>
      <c r="F2576" s="35"/>
      <c r="G2576" s="35"/>
      <c r="H2576" s="3"/>
      <c r="I2576" s="36" t="str">
        <f t="shared" si="200"/>
        <v/>
      </c>
      <c r="J2576" s="36" t="e">
        <f t="shared" si="201"/>
        <v>#VALUE!</v>
      </c>
      <c r="K2576" s="36" t="e">
        <f t="shared" si="202"/>
        <v>#VALUE!</v>
      </c>
      <c r="L2576" s="36" t="str">
        <f t="shared" si="203"/>
        <v/>
      </c>
      <c r="M2576" s="36" t="str">
        <f t="shared" si="204"/>
        <v>MQ250</v>
      </c>
    </row>
    <row r="2577" spans="1:13" hidden="1" x14ac:dyDescent="0.3">
      <c r="A2577" s="3"/>
      <c r="B2577" s="3"/>
      <c r="C2577" s="3"/>
      <c r="D2577" s="3"/>
      <c r="E2577" s="3"/>
      <c r="F2577" s="35"/>
      <c r="G2577" s="35"/>
      <c r="H2577" s="3"/>
      <c r="I2577" s="36" t="str">
        <f t="shared" si="200"/>
        <v/>
      </c>
      <c r="J2577" s="36" t="e">
        <f t="shared" si="201"/>
        <v>#VALUE!</v>
      </c>
      <c r="K2577" s="36" t="e">
        <f t="shared" si="202"/>
        <v>#VALUE!</v>
      </c>
      <c r="L2577" s="36" t="str">
        <f t="shared" si="203"/>
        <v/>
      </c>
      <c r="M2577" s="36" t="str">
        <f t="shared" si="204"/>
        <v>MQ250</v>
      </c>
    </row>
    <row r="2578" spans="1:13" hidden="1" x14ac:dyDescent="0.3">
      <c r="A2578" s="3"/>
      <c r="B2578" s="3"/>
      <c r="C2578" s="3"/>
      <c r="D2578" s="3"/>
      <c r="E2578" s="3"/>
      <c r="F2578" s="35"/>
      <c r="G2578" s="35"/>
      <c r="H2578" s="3"/>
      <c r="I2578" s="36" t="str">
        <f t="shared" si="200"/>
        <v/>
      </c>
      <c r="J2578" s="36" t="e">
        <f t="shared" si="201"/>
        <v>#VALUE!</v>
      </c>
      <c r="K2578" s="36" t="e">
        <f t="shared" si="202"/>
        <v>#VALUE!</v>
      </c>
      <c r="L2578" s="36" t="str">
        <f t="shared" si="203"/>
        <v/>
      </c>
      <c r="M2578" s="36" t="str">
        <f t="shared" si="204"/>
        <v>MQ250</v>
      </c>
    </row>
    <row r="2579" spans="1:13" hidden="1" x14ac:dyDescent="0.3">
      <c r="A2579" s="3"/>
      <c r="B2579" s="3"/>
      <c r="C2579" s="3"/>
      <c r="D2579" s="3"/>
      <c r="E2579" s="3"/>
      <c r="F2579" s="35"/>
      <c r="G2579" s="35"/>
      <c r="H2579" s="3"/>
      <c r="I2579" s="36" t="str">
        <f t="shared" si="200"/>
        <v/>
      </c>
      <c r="J2579" s="36" t="e">
        <f t="shared" si="201"/>
        <v>#VALUE!</v>
      </c>
      <c r="K2579" s="36" t="e">
        <f t="shared" si="202"/>
        <v>#VALUE!</v>
      </c>
      <c r="L2579" s="36" t="str">
        <f t="shared" si="203"/>
        <v/>
      </c>
      <c r="M2579" s="36" t="str">
        <f t="shared" si="204"/>
        <v>MQ250</v>
      </c>
    </row>
    <row r="2580" spans="1:13" hidden="1" x14ac:dyDescent="0.3">
      <c r="A2580" s="3"/>
      <c r="B2580" s="3"/>
      <c r="C2580" s="3"/>
      <c r="D2580" s="3"/>
      <c r="E2580" s="3"/>
      <c r="F2580" s="35"/>
      <c r="G2580" s="35"/>
      <c r="H2580" s="3"/>
      <c r="I2580" s="36" t="str">
        <f t="shared" si="200"/>
        <v/>
      </c>
      <c r="J2580" s="36" t="e">
        <f t="shared" si="201"/>
        <v>#VALUE!</v>
      </c>
      <c r="K2580" s="36" t="e">
        <f t="shared" si="202"/>
        <v>#VALUE!</v>
      </c>
      <c r="L2580" s="36" t="str">
        <f t="shared" si="203"/>
        <v/>
      </c>
      <c r="M2580" s="36" t="str">
        <f t="shared" si="204"/>
        <v>MQ250</v>
      </c>
    </row>
    <row r="2581" spans="1:13" hidden="1" x14ac:dyDescent="0.3">
      <c r="A2581" s="3"/>
      <c r="B2581" s="3"/>
      <c r="C2581" s="3"/>
      <c r="D2581" s="3"/>
      <c r="E2581" s="3"/>
      <c r="F2581" s="35"/>
      <c r="G2581" s="35"/>
      <c r="H2581" s="3"/>
      <c r="I2581" s="36" t="str">
        <f t="shared" si="200"/>
        <v/>
      </c>
      <c r="J2581" s="36" t="e">
        <f t="shared" si="201"/>
        <v>#VALUE!</v>
      </c>
      <c r="K2581" s="36" t="e">
        <f t="shared" si="202"/>
        <v>#VALUE!</v>
      </c>
      <c r="L2581" s="36" t="str">
        <f t="shared" si="203"/>
        <v/>
      </c>
      <c r="M2581" s="36" t="str">
        <f t="shared" si="204"/>
        <v>MQ250</v>
      </c>
    </row>
    <row r="2582" spans="1:13" hidden="1" x14ac:dyDescent="0.3">
      <c r="A2582" s="3"/>
      <c r="B2582" s="3"/>
      <c r="C2582" s="3"/>
      <c r="D2582" s="3"/>
      <c r="E2582" s="3"/>
      <c r="F2582" s="12"/>
      <c r="G2582" s="12"/>
      <c r="H2582" s="3"/>
      <c r="I2582" s="36" t="str">
        <f t="shared" si="200"/>
        <v/>
      </c>
      <c r="J2582" s="36" t="e">
        <f t="shared" si="201"/>
        <v>#VALUE!</v>
      </c>
      <c r="K2582" s="36" t="e">
        <f t="shared" si="202"/>
        <v>#VALUE!</v>
      </c>
      <c r="L2582" s="36" t="str">
        <f t="shared" si="203"/>
        <v/>
      </c>
      <c r="M2582" s="36" t="str">
        <f t="shared" si="204"/>
        <v>MQ250</v>
      </c>
    </row>
    <row r="2583" spans="1:13" hidden="1" x14ac:dyDescent="0.3">
      <c r="A2583" s="3"/>
      <c r="B2583" s="3"/>
      <c r="C2583" s="3"/>
      <c r="D2583" s="3"/>
      <c r="E2583" s="3"/>
      <c r="F2583" s="12"/>
      <c r="G2583" s="12"/>
      <c r="H2583" s="3"/>
      <c r="I2583" s="36" t="str">
        <f t="shared" si="200"/>
        <v/>
      </c>
      <c r="J2583" s="36" t="e">
        <f t="shared" si="201"/>
        <v>#VALUE!</v>
      </c>
      <c r="K2583" s="36" t="e">
        <f t="shared" si="202"/>
        <v>#VALUE!</v>
      </c>
      <c r="L2583" s="36" t="str">
        <f t="shared" si="203"/>
        <v/>
      </c>
      <c r="M2583" s="36" t="str">
        <f t="shared" si="204"/>
        <v>MQ250</v>
      </c>
    </row>
    <row r="2584" spans="1:13" hidden="1" x14ac:dyDescent="0.3">
      <c r="A2584" s="3"/>
      <c r="B2584" s="3"/>
      <c r="C2584" s="3"/>
      <c r="D2584" s="3"/>
      <c r="E2584" s="3"/>
      <c r="F2584" s="12"/>
      <c r="G2584" s="12"/>
      <c r="H2584" s="3"/>
      <c r="I2584" s="36" t="str">
        <f t="shared" si="200"/>
        <v/>
      </c>
      <c r="J2584" s="36" t="e">
        <f t="shared" si="201"/>
        <v>#VALUE!</v>
      </c>
      <c r="K2584" s="36" t="e">
        <f t="shared" si="202"/>
        <v>#VALUE!</v>
      </c>
      <c r="L2584" s="36" t="str">
        <f t="shared" si="203"/>
        <v/>
      </c>
      <c r="M2584" s="36" t="str">
        <f t="shared" si="204"/>
        <v>MQ250</v>
      </c>
    </row>
    <row r="2585" spans="1:13" hidden="1" x14ac:dyDescent="0.3">
      <c r="A2585" s="3"/>
      <c r="B2585" s="3"/>
      <c r="C2585" s="3"/>
      <c r="D2585" s="3"/>
      <c r="E2585" s="3"/>
      <c r="F2585" s="12"/>
      <c r="G2585" s="12"/>
      <c r="H2585" s="3"/>
      <c r="I2585" s="36" t="str">
        <f t="shared" si="200"/>
        <v/>
      </c>
      <c r="J2585" s="36" t="e">
        <f t="shared" si="201"/>
        <v>#VALUE!</v>
      </c>
      <c r="K2585" s="36" t="e">
        <f t="shared" si="202"/>
        <v>#VALUE!</v>
      </c>
      <c r="L2585" s="36" t="str">
        <f t="shared" si="203"/>
        <v/>
      </c>
      <c r="M2585" s="36" t="str">
        <f t="shared" si="204"/>
        <v>MQ250</v>
      </c>
    </row>
    <row r="2586" spans="1:13" hidden="1" x14ac:dyDescent="0.3">
      <c r="A2586" s="3"/>
      <c r="B2586" s="3"/>
      <c r="C2586" s="3"/>
      <c r="D2586" s="3"/>
      <c r="E2586" s="3"/>
      <c r="F2586" s="12"/>
      <c r="G2586" s="12"/>
      <c r="H2586" s="3"/>
      <c r="I2586" s="36" t="str">
        <f t="shared" si="200"/>
        <v/>
      </c>
      <c r="J2586" s="36" t="e">
        <f t="shared" si="201"/>
        <v>#VALUE!</v>
      </c>
      <c r="K2586" s="36" t="e">
        <f t="shared" si="202"/>
        <v>#VALUE!</v>
      </c>
      <c r="L2586" s="36" t="str">
        <f t="shared" si="203"/>
        <v/>
      </c>
      <c r="M2586" s="36" t="str">
        <f t="shared" si="204"/>
        <v>MQ250</v>
      </c>
    </row>
    <row r="2587" spans="1:13" hidden="1" x14ac:dyDescent="0.3">
      <c r="A2587" s="3"/>
      <c r="B2587" s="3"/>
      <c r="C2587" s="3"/>
      <c r="D2587" s="3"/>
      <c r="E2587" s="3"/>
      <c r="F2587" s="12"/>
      <c r="G2587" s="12"/>
      <c r="H2587" s="3"/>
      <c r="I2587" s="36" t="str">
        <f t="shared" si="200"/>
        <v/>
      </c>
      <c r="J2587" s="36" t="e">
        <f t="shared" si="201"/>
        <v>#VALUE!</v>
      </c>
      <c r="K2587" s="36" t="e">
        <f t="shared" si="202"/>
        <v>#VALUE!</v>
      </c>
      <c r="L2587" s="36" t="str">
        <f t="shared" si="203"/>
        <v/>
      </c>
      <c r="M2587" s="36" t="str">
        <f t="shared" si="204"/>
        <v>MQ250</v>
      </c>
    </row>
    <row r="2588" spans="1:13" hidden="1" x14ac:dyDescent="0.3">
      <c r="A2588" s="3"/>
      <c r="B2588" s="3"/>
      <c r="C2588" s="3"/>
      <c r="D2588" s="3"/>
      <c r="E2588" s="3"/>
      <c r="F2588" s="12"/>
      <c r="G2588" s="12"/>
      <c r="H2588" s="3"/>
      <c r="I2588" s="36" t="str">
        <f t="shared" si="200"/>
        <v/>
      </c>
      <c r="J2588" s="36" t="e">
        <f t="shared" si="201"/>
        <v>#VALUE!</v>
      </c>
      <c r="K2588" s="36" t="e">
        <f t="shared" si="202"/>
        <v>#VALUE!</v>
      </c>
      <c r="L2588" s="36" t="str">
        <f t="shared" si="203"/>
        <v/>
      </c>
      <c r="M2588" s="36" t="str">
        <f t="shared" si="204"/>
        <v>MQ250</v>
      </c>
    </row>
    <row r="2589" spans="1:13" hidden="1" x14ac:dyDescent="0.3">
      <c r="A2589" s="3"/>
      <c r="B2589" s="3"/>
      <c r="C2589" s="3"/>
      <c r="D2589" s="3"/>
      <c r="E2589" s="3"/>
      <c r="F2589" s="12"/>
      <c r="G2589" s="12"/>
      <c r="H2589" s="3"/>
      <c r="I2589" s="36" t="str">
        <f t="shared" si="200"/>
        <v/>
      </c>
      <c r="J2589" s="36" t="e">
        <f t="shared" si="201"/>
        <v>#VALUE!</v>
      </c>
      <c r="K2589" s="36" t="e">
        <f t="shared" si="202"/>
        <v>#VALUE!</v>
      </c>
      <c r="L2589" s="36" t="str">
        <f t="shared" si="203"/>
        <v/>
      </c>
      <c r="M2589" s="36" t="str">
        <f t="shared" si="204"/>
        <v>MQ250</v>
      </c>
    </row>
    <row r="2590" spans="1:13" hidden="1" x14ac:dyDescent="0.3">
      <c r="A2590" s="3"/>
      <c r="B2590" s="3"/>
      <c r="C2590" s="3"/>
      <c r="D2590" s="3"/>
      <c r="E2590" s="3"/>
      <c r="F2590" s="12"/>
      <c r="G2590" s="12"/>
      <c r="H2590" s="3"/>
      <c r="I2590" s="36" t="str">
        <f t="shared" si="200"/>
        <v/>
      </c>
      <c r="J2590" s="36" t="e">
        <f t="shared" si="201"/>
        <v>#VALUE!</v>
      </c>
      <c r="K2590" s="36" t="e">
        <f t="shared" si="202"/>
        <v>#VALUE!</v>
      </c>
      <c r="L2590" s="36" t="str">
        <f t="shared" si="203"/>
        <v/>
      </c>
      <c r="M2590" s="36" t="str">
        <f t="shared" si="204"/>
        <v>MQ250</v>
      </c>
    </row>
    <row r="2591" spans="1:13" hidden="1" x14ac:dyDescent="0.3">
      <c r="A2591" s="3"/>
      <c r="B2591" s="3"/>
      <c r="C2591" s="3"/>
      <c r="D2591" s="3"/>
      <c r="E2591" s="3"/>
      <c r="F2591" s="12"/>
      <c r="G2591" s="12"/>
      <c r="H2591" s="3"/>
      <c r="I2591" s="36" t="str">
        <f t="shared" si="200"/>
        <v/>
      </c>
      <c r="J2591" s="36" t="e">
        <f t="shared" si="201"/>
        <v>#VALUE!</v>
      </c>
      <c r="K2591" s="36" t="e">
        <f t="shared" si="202"/>
        <v>#VALUE!</v>
      </c>
      <c r="L2591" s="36" t="str">
        <f t="shared" si="203"/>
        <v/>
      </c>
      <c r="M2591" s="36" t="str">
        <f t="shared" si="204"/>
        <v>MQ250</v>
      </c>
    </row>
    <row r="2592" spans="1:13" hidden="1" x14ac:dyDescent="0.3">
      <c r="A2592" s="3"/>
      <c r="B2592" s="3"/>
      <c r="C2592" s="3"/>
      <c r="D2592" s="3"/>
      <c r="E2592" s="3"/>
      <c r="F2592" s="12"/>
      <c r="G2592" s="12"/>
      <c r="H2592" s="3"/>
      <c r="I2592" s="36" t="str">
        <f t="shared" si="200"/>
        <v/>
      </c>
      <c r="J2592" s="36" t="e">
        <f t="shared" si="201"/>
        <v>#VALUE!</v>
      </c>
      <c r="K2592" s="36" t="e">
        <f t="shared" si="202"/>
        <v>#VALUE!</v>
      </c>
      <c r="L2592" s="36" t="str">
        <f t="shared" si="203"/>
        <v/>
      </c>
      <c r="M2592" s="36" t="str">
        <f t="shared" si="204"/>
        <v>MQ250</v>
      </c>
    </row>
    <row r="2593" spans="1:13" hidden="1" x14ac:dyDescent="0.3">
      <c r="A2593" s="3"/>
      <c r="B2593" s="3"/>
      <c r="C2593" s="3"/>
      <c r="D2593" s="3"/>
      <c r="E2593" s="3"/>
      <c r="F2593" s="12"/>
      <c r="G2593" s="12"/>
      <c r="H2593" s="3"/>
      <c r="I2593" s="36" t="str">
        <f t="shared" si="200"/>
        <v/>
      </c>
      <c r="J2593" s="36" t="e">
        <f t="shared" si="201"/>
        <v>#VALUE!</v>
      </c>
      <c r="K2593" s="36" t="e">
        <f t="shared" si="202"/>
        <v>#VALUE!</v>
      </c>
      <c r="L2593" s="36" t="str">
        <f t="shared" si="203"/>
        <v/>
      </c>
      <c r="M2593" s="36" t="str">
        <f t="shared" si="204"/>
        <v>MQ250</v>
      </c>
    </row>
    <row r="2594" spans="1:13" hidden="1" x14ac:dyDescent="0.3">
      <c r="A2594" s="3"/>
      <c r="B2594" s="3"/>
      <c r="C2594" s="3"/>
      <c r="D2594" s="3"/>
      <c r="E2594" s="3"/>
      <c r="F2594" s="12"/>
      <c r="G2594" s="12"/>
      <c r="H2594" s="3"/>
      <c r="I2594" s="36" t="str">
        <f t="shared" si="200"/>
        <v/>
      </c>
      <c r="J2594" s="36" t="e">
        <f t="shared" si="201"/>
        <v>#VALUE!</v>
      </c>
      <c r="K2594" s="36" t="e">
        <f t="shared" si="202"/>
        <v>#VALUE!</v>
      </c>
      <c r="L2594" s="36" t="str">
        <f t="shared" si="203"/>
        <v/>
      </c>
      <c r="M2594" s="36" t="str">
        <f t="shared" si="204"/>
        <v>MQ250</v>
      </c>
    </row>
    <row r="2595" spans="1:13" hidden="1" x14ac:dyDescent="0.3">
      <c r="A2595" s="3"/>
      <c r="B2595" s="3"/>
      <c r="C2595" s="3"/>
      <c r="D2595" s="3"/>
      <c r="E2595" s="3"/>
      <c r="F2595" s="12"/>
      <c r="G2595" s="12"/>
      <c r="H2595" s="3"/>
      <c r="I2595" s="36" t="str">
        <f t="shared" si="200"/>
        <v/>
      </c>
      <c r="J2595" s="36" t="e">
        <f t="shared" si="201"/>
        <v>#VALUE!</v>
      </c>
      <c r="K2595" s="36" t="e">
        <f t="shared" si="202"/>
        <v>#VALUE!</v>
      </c>
      <c r="L2595" s="36" t="str">
        <f t="shared" si="203"/>
        <v/>
      </c>
      <c r="M2595" s="36" t="str">
        <f t="shared" si="204"/>
        <v>MQ250</v>
      </c>
    </row>
    <row r="2596" spans="1:13" hidden="1" x14ac:dyDescent="0.3">
      <c r="A2596" s="3"/>
      <c r="B2596" s="3"/>
      <c r="C2596" s="3"/>
      <c r="D2596" s="3"/>
      <c r="E2596" s="3"/>
      <c r="F2596" s="12"/>
      <c r="G2596" s="12"/>
      <c r="H2596" s="3"/>
      <c r="I2596" s="36" t="str">
        <f t="shared" si="200"/>
        <v/>
      </c>
      <c r="J2596" s="36" t="e">
        <f t="shared" si="201"/>
        <v>#VALUE!</v>
      </c>
      <c r="K2596" s="36" t="e">
        <f t="shared" si="202"/>
        <v>#VALUE!</v>
      </c>
      <c r="L2596" s="36" t="str">
        <f t="shared" si="203"/>
        <v/>
      </c>
      <c r="M2596" s="36" t="str">
        <f t="shared" si="204"/>
        <v>MQ250</v>
      </c>
    </row>
    <row r="2597" spans="1:13" hidden="1" x14ac:dyDescent="0.3">
      <c r="A2597" s="3"/>
      <c r="B2597" s="3"/>
      <c r="C2597" s="3"/>
      <c r="D2597" s="3"/>
      <c r="E2597" s="3"/>
      <c r="F2597" s="12"/>
      <c r="G2597" s="12"/>
      <c r="H2597" s="3"/>
      <c r="I2597" s="36" t="str">
        <f t="shared" si="200"/>
        <v/>
      </c>
      <c r="J2597" s="36" t="e">
        <f t="shared" si="201"/>
        <v>#VALUE!</v>
      </c>
      <c r="K2597" s="36" t="e">
        <f t="shared" si="202"/>
        <v>#VALUE!</v>
      </c>
      <c r="L2597" s="36" t="str">
        <f t="shared" si="203"/>
        <v/>
      </c>
      <c r="M2597" s="36" t="str">
        <f t="shared" si="204"/>
        <v>MQ250</v>
      </c>
    </row>
    <row r="2598" spans="1:13" hidden="1" x14ac:dyDescent="0.3">
      <c r="A2598" s="3"/>
      <c r="B2598" s="3"/>
      <c r="C2598" s="3"/>
      <c r="D2598" s="3"/>
      <c r="E2598" s="3"/>
      <c r="F2598" s="12"/>
      <c r="G2598" s="12"/>
      <c r="H2598" s="3"/>
      <c r="I2598" s="36" t="str">
        <f t="shared" si="200"/>
        <v/>
      </c>
      <c r="J2598" s="36" t="e">
        <f t="shared" si="201"/>
        <v>#VALUE!</v>
      </c>
      <c r="K2598" s="36" t="e">
        <f t="shared" si="202"/>
        <v>#VALUE!</v>
      </c>
      <c r="L2598" s="36" t="str">
        <f t="shared" si="203"/>
        <v/>
      </c>
      <c r="M2598" s="36" t="str">
        <f t="shared" si="204"/>
        <v>MQ250</v>
      </c>
    </row>
    <row r="2599" spans="1:13" hidden="1" x14ac:dyDescent="0.3">
      <c r="A2599" s="3"/>
      <c r="B2599" s="3"/>
      <c r="C2599" s="3"/>
      <c r="D2599" s="3"/>
      <c r="E2599" s="3"/>
      <c r="F2599" s="12"/>
      <c r="G2599" s="12"/>
      <c r="H2599" s="3"/>
      <c r="I2599" s="36" t="str">
        <f t="shared" si="200"/>
        <v/>
      </c>
      <c r="J2599" s="36" t="e">
        <f t="shared" si="201"/>
        <v>#VALUE!</v>
      </c>
      <c r="K2599" s="36" t="e">
        <f t="shared" si="202"/>
        <v>#VALUE!</v>
      </c>
      <c r="L2599" s="36" t="str">
        <f t="shared" si="203"/>
        <v/>
      </c>
      <c r="M2599" s="36" t="str">
        <f t="shared" si="204"/>
        <v>MQ250</v>
      </c>
    </row>
    <row r="2600" spans="1:13" hidden="1" x14ac:dyDescent="0.3">
      <c r="A2600" s="3"/>
      <c r="B2600" s="3"/>
      <c r="C2600" s="3"/>
      <c r="D2600" s="3"/>
      <c r="E2600" s="3"/>
      <c r="F2600" s="12"/>
      <c r="G2600" s="12"/>
      <c r="H2600" s="3"/>
      <c r="I2600" s="36" t="str">
        <f t="shared" si="200"/>
        <v/>
      </c>
      <c r="J2600" s="36" t="e">
        <f t="shared" si="201"/>
        <v>#VALUE!</v>
      </c>
      <c r="K2600" s="36" t="e">
        <f t="shared" si="202"/>
        <v>#VALUE!</v>
      </c>
      <c r="L2600" s="36" t="str">
        <f t="shared" si="203"/>
        <v/>
      </c>
      <c r="M2600" s="36" t="str">
        <f t="shared" si="204"/>
        <v>MQ250</v>
      </c>
    </row>
    <row r="2601" spans="1:13" hidden="1" x14ac:dyDescent="0.3">
      <c r="A2601" s="3"/>
      <c r="B2601" s="3"/>
      <c r="C2601" s="3"/>
      <c r="D2601" s="3"/>
      <c r="E2601" s="3"/>
      <c r="F2601" s="12"/>
      <c r="G2601" s="12"/>
      <c r="H2601" s="3"/>
      <c r="I2601" s="36" t="str">
        <f t="shared" si="200"/>
        <v/>
      </c>
      <c r="J2601" s="36" t="e">
        <f t="shared" si="201"/>
        <v>#VALUE!</v>
      </c>
      <c r="K2601" s="36" t="e">
        <f t="shared" si="202"/>
        <v>#VALUE!</v>
      </c>
      <c r="L2601" s="36" t="str">
        <f t="shared" si="203"/>
        <v/>
      </c>
      <c r="M2601" s="36" t="str">
        <f t="shared" si="204"/>
        <v>MQ250</v>
      </c>
    </row>
    <row r="2602" spans="1:13" hidden="1" x14ac:dyDescent="0.3">
      <c r="A2602" s="3"/>
      <c r="B2602" s="3"/>
      <c r="C2602" s="3"/>
      <c r="D2602" s="3"/>
      <c r="E2602" s="3"/>
      <c r="F2602" s="12"/>
      <c r="G2602" s="12"/>
      <c r="H2602" s="3"/>
      <c r="I2602" s="36" t="str">
        <f t="shared" si="200"/>
        <v/>
      </c>
      <c r="J2602" s="36" t="e">
        <f t="shared" si="201"/>
        <v>#VALUE!</v>
      </c>
      <c r="K2602" s="36" t="e">
        <f t="shared" si="202"/>
        <v>#VALUE!</v>
      </c>
      <c r="L2602" s="36" t="str">
        <f t="shared" si="203"/>
        <v/>
      </c>
      <c r="M2602" s="36" t="str">
        <f t="shared" si="204"/>
        <v>MQ250</v>
      </c>
    </row>
    <row r="2603" spans="1:13" hidden="1" x14ac:dyDescent="0.3">
      <c r="A2603" s="3"/>
      <c r="B2603" s="3"/>
      <c r="C2603" s="3"/>
      <c r="D2603" s="3"/>
      <c r="E2603" s="3"/>
      <c r="F2603" s="12"/>
      <c r="G2603" s="12"/>
      <c r="H2603" s="3"/>
      <c r="I2603" s="36" t="str">
        <f t="shared" si="200"/>
        <v/>
      </c>
      <c r="J2603" s="36" t="e">
        <f t="shared" si="201"/>
        <v>#VALUE!</v>
      </c>
      <c r="K2603" s="36" t="e">
        <f t="shared" si="202"/>
        <v>#VALUE!</v>
      </c>
      <c r="L2603" s="36" t="str">
        <f t="shared" si="203"/>
        <v/>
      </c>
      <c r="M2603" s="36" t="str">
        <f t="shared" si="204"/>
        <v>MQ250</v>
      </c>
    </row>
    <row r="2604" spans="1:13" hidden="1" x14ac:dyDescent="0.3">
      <c r="A2604" s="3"/>
      <c r="B2604" s="3"/>
      <c r="C2604" s="3"/>
      <c r="D2604" s="3"/>
      <c r="E2604" s="3"/>
      <c r="F2604" s="12"/>
      <c r="G2604" s="12"/>
      <c r="H2604" s="3"/>
      <c r="I2604" s="36" t="str">
        <f t="shared" si="200"/>
        <v/>
      </c>
      <c r="J2604" s="36" t="e">
        <f t="shared" si="201"/>
        <v>#VALUE!</v>
      </c>
      <c r="K2604" s="36" t="e">
        <f t="shared" si="202"/>
        <v>#VALUE!</v>
      </c>
      <c r="L2604" s="36" t="str">
        <f t="shared" si="203"/>
        <v/>
      </c>
      <c r="M2604" s="36" t="str">
        <f t="shared" si="204"/>
        <v>MQ250</v>
      </c>
    </row>
    <row r="2605" spans="1:13" hidden="1" x14ac:dyDescent="0.3">
      <c r="A2605" s="3"/>
      <c r="B2605" s="3"/>
      <c r="C2605" s="3"/>
      <c r="D2605" s="3"/>
      <c r="E2605" s="3"/>
      <c r="F2605" s="12"/>
      <c r="G2605" s="12"/>
      <c r="H2605" s="3"/>
      <c r="I2605" s="36" t="str">
        <f t="shared" si="200"/>
        <v/>
      </c>
      <c r="J2605" s="36" t="e">
        <f t="shared" si="201"/>
        <v>#VALUE!</v>
      </c>
      <c r="K2605" s="36" t="e">
        <f t="shared" si="202"/>
        <v>#VALUE!</v>
      </c>
      <c r="L2605" s="36" t="str">
        <f t="shared" si="203"/>
        <v/>
      </c>
      <c r="M2605" s="36" t="str">
        <f t="shared" si="204"/>
        <v>MQ250</v>
      </c>
    </row>
    <row r="2606" spans="1:13" hidden="1" x14ac:dyDescent="0.3">
      <c r="A2606" s="3"/>
      <c r="B2606" s="3"/>
      <c r="C2606" s="3"/>
      <c r="D2606" s="3"/>
      <c r="E2606" s="3"/>
      <c r="F2606" s="12"/>
      <c r="G2606" s="12"/>
      <c r="H2606" s="3"/>
      <c r="I2606" s="36" t="str">
        <f t="shared" si="200"/>
        <v/>
      </c>
      <c r="J2606" s="36" t="e">
        <f t="shared" si="201"/>
        <v>#VALUE!</v>
      </c>
      <c r="K2606" s="36" t="e">
        <f t="shared" si="202"/>
        <v>#VALUE!</v>
      </c>
      <c r="L2606" s="36" t="str">
        <f t="shared" si="203"/>
        <v/>
      </c>
      <c r="M2606" s="36" t="str">
        <f t="shared" si="204"/>
        <v>MQ250</v>
      </c>
    </row>
    <row r="2607" spans="1:13" hidden="1" x14ac:dyDescent="0.3">
      <c r="A2607" s="3"/>
      <c r="B2607" s="3"/>
      <c r="C2607" s="3"/>
      <c r="D2607" s="3"/>
      <c r="E2607" s="3"/>
      <c r="F2607" s="12"/>
      <c r="G2607" s="12"/>
      <c r="H2607" s="3"/>
      <c r="I2607" s="36" t="str">
        <f t="shared" si="200"/>
        <v/>
      </c>
      <c r="J2607" s="36" t="e">
        <f t="shared" si="201"/>
        <v>#VALUE!</v>
      </c>
      <c r="K2607" s="36" t="e">
        <f t="shared" si="202"/>
        <v>#VALUE!</v>
      </c>
      <c r="L2607" s="36" t="str">
        <f t="shared" si="203"/>
        <v/>
      </c>
      <c r="M2607" s="36" t="str">
        <f t="shared" si="204"/>
        <v>MQ250</v>
      </c>
    </row>
    <row r="2608" spans="1:13" hidden="1" x14ac:dyDescent="0.3">
      <c r="A2608" s="3"/>
      <c r="B2608" s="3"/>
      <c r="C2608" s="3"/>
      <c r="D2608" s="3"/>
      <c r="E2608" s="3"/>
      <c r="F2608" s="12"/>
      <c r="G2608" s="12"/>
      <c r="H2608" s="3"/>
      <c r="I2608" s="36" t="str">
        <f t="shared" si="200"/>
        <v/>
      </c>
      <c r="J2608" s="36" t="e">
        <f t="shared" si="201"/>
        <v>#VALUE!</v>
      </c>
      <c r="K2608" s="36" t="e">
        <f t="shared" si="202"/>
        <v>#VALUE!</v>
      </c>
      <c r="L2608" s="36" t="str">
        <f t="shared" si="203"/>
        <v/>
      </c>
      <c r="M2608" s="36" t="str">
        <f t="shared" si="204"/>
        <v>MQ250</v>
      </c>
    </row>
    <row r="2609" spans="1:13" hidden="1" x14ac:dyDescent="0.3">
      <c r="A2609" s="3"/>
      <c r="B2609" s="3"/>
      <c r="C2609" s="3"/>
      <c r="D2609" s="3"/>
      <c r="E2609" s="3"/>
      <c r="F2609" s="12"/>
      <c r="G2609" s="12"/>
      <c r="H2609" s="3"/>
      <c r="I2609" s="36" t="str">
        <f t="shared" si="200"/>
        <v/>
      </c>
      <c r="J2609" s="36" t="e">
        <f t="shared" si="201"/>
        <v>#VALUE!</v>
      </c>
      <c r="K2609" s="36" t="e">
        <f t="shared" si="202"/>
        <v>#VALUE!</v>
      </c>
      <c r="L2609" s="36" t="str">
        <f t="shared" si="203"/>
        <v/>
      </c>
      <c r="M2609" s="36" t="str">
        <f t="shared" si="204"/>
        <v>MQ250</v>
      </c>
    </row>
    <row r="2610" spans="1:13" hidden="1" x14ac:dyDescent="0.3">
      <c r="A2610" s="3"/>
      <c r="B2610" s="3"/>
      <c r="C2610" s="3"/>
      <c r="D2610" s="3"/>
      <c r="E2610" s="3"/>
      <c r="F2610" s="12"/>
      <c r="G2610" s="12"/>
      <c r="H2610" s="3"/>
      <c r="I2610" s="36" t="str">
        <f t="shared" si="200"/>
        <v/>
      </c>
      <c r="J2610" s="36" t="e">
        <f t="shared" si="201"/>
        <v>#VALUE!</v>
      </c>
      <c r="K2610" s="36" t="e">
        <f t="shared" si="202"/>
        <v>#VALUE!</v>
      </c>
      <c r="L2610" s="36" t="str">
        <f t="shared" si="203"/>
        <v/>
      </c>
      <c r="M2610" s="36" t="str">
        <f t="shared" si="204"/>
        <v>MQ250</v>
      </c>
    </row>
    <row r="2611" spans="1:13" hidden="1" x14ac:dyDescent="0.3">
      <c r="A2611" s="3"/>
      <c r="B2611" s="3"/>
      <c r="C2611" s="3"/>
      <c r="D2611" s="3"/>
      <c r="E2611" s="3"/>
      <c r="F2611" s="12"/>
      <c r="G2611" s="12"/>
      <c r="H2611" s="3"/>
      <c r="I2611" s="36" t="str">
        <f t="shared" si="200"/>
        <v/>
      </c>
      <c r="J2611" s="36" t="e">
        <f t="shared" si="201"/>
        <v>#VALUE!</v>
      </c>
      <c r="K2611" s="36" t="e">
        <f t="shared" si="202"/>
        <v>#VALUE!</v>
      </c>
      <c r="L2611" s="36" t="str">
        <f t="shared" si="203"/>
        <v/>
      </c>
      <c r="M2611" s="36" t="str">
        <f t="shared" si="204"/>
        <v>MQ250</v>
      </c>
    </row>
    <row r="2612" spans="1:13" hidden="1" x14ac:dyDescent="0.3">
      <c r="A2612" s="3"/>
      <c r="B2612" s="3"/>
      <c r="C2612" s="3"/>
      <c r="D2612" s="3"/>
      <c r="E2612" s="3"/>
      <c r="F2612" s="12"/>
      <c r="G2612" s="12"/>
      <c r="H2612" s="3"/>
      <c r="I2612" s="36" t="str">
        <f t="shared" si="200"/>
        <v/>
      </c>
      <c r="J2612" s="36" t="e">
        <f t="shared" si="201"/>
        <v>#VALUE!</v>
      </c>
      <c r="K2612" s="36" t="e">
        <f t="shared" si="202"/>
        <v>#VALUE!</v>
      </c>
      <c r="L2612" s="36" t="str">
        <f t="shared" si="203"/>
        <v/>
      </c>
      <c r="M2612" s="36" t="str">
        <f t="shared" si="204"/>
        <v>MQ250</v>
      </c>
    </row>
    <row r="2613" spans="1:13" hidden="1" x14ac:dyDescent="0.3">
      <c r="A2613" s="3"/>
      <c r="B2613" s="3"/>
      <c r="C2613" s="3"/>
      <c r="D2613" s="3"/>
      <c r="E2613" s="3"/>
      <c r="F2613" s="12"/>
      <c r="G2613" s="12"/>
      <c r="H2613" s="3"/>
      <c r="I2613" s="36" t="str">
        <f t="shared" si="200"/>
        <v/>
      </c>
      <c r="J2613" s="36" t="e">
        <f t="shared" si="201"/>
        <v>#VALUE!</v>
      </c>
      <c r="K2613" s="36" t="e">
        <f t="shared" si="202"/>
        <v>#VALUE!</v>
      </c>
      <c r="L2613" s="36" t="str">
        <f t="shared" si="203"/>
        <v/>
      </c>
      <c r="M2613" s="36" t="str">
        <f t="shared" si="204"/>
        <v>MQ250</v>
      </c>
    </row>
    <row r="2614" spans="1:13" hidden="1" x14ac:dyDescent="0.3">
      <c r="A2614" s="3"/>
      <c r="B2614" s="3"/>
      <c r="C2614" s="3"/>
      <c r="D2614" s="3"/>
      <c r="E2614" s="3"/>
      <c r="F2614" s="12"/>
      <c r="G2614" s="12"/>
      <c r="H2614" s="3"/>
      <c r="I2614" s="36" t="str">
        <f t="shared" si="200"/>
        <v/>
      </c>
      <c r="J2614" s="36" t="e">
        <f t="shared" si="201"/>
        <v>#VALUE!</v>
      </c>
      <c r="K2614" s="36" t="e">
        <f t="shared" si="202"/>
        <v>#VALUE!</v>
      </c>
      <c r="L2614" s="36" t="str">
        <f t="shared" si="203"/>
        <v/>
      </c>
      <c r="M2614" s="36" t="str">
        <f t="shared" si="204"/>
        <v>MQ250</v>
      </c>
    </row>
    <row r="2615" spans="1:13" hidden="1" x14ac:dyDescent="0.3">
      <c r="A2615" s="3"/>
      <c r="B2615" s="3"/>
      <c r="C2615" s="3"/>
      <c r="D2615" s="3"/>
      <c r="E2615" s="3"/>
      <c r="F2615" s="12"/>
      <c r="G2615" s="12"/>
      <c r="H2615" s="3"/>
      <c r="I2615" s="36" t="str">
        <f t="shared" si="200"/>
        <v/>
      </c>
      <c r="J2615" s="36" t="e">
        <f t="shared" si="201"/>
        <v>#VALUE!</v>
      </c>
      <c r="K2615" s="36" t="e">
        <f t="shared" si="202"/>
        <v>#VALUE!</v>
      </c>
      <c r="L2615" s="36" t="str">
        <f t="shared" si="203"/>
        <v/>
      </c>
      <c r="M2615" s="36" t="str">
        <f t="shared" si="204"/>
        <v>MQ250</v>
      </c>
    </row>
    <row r="2616" spans="1:13" hidden="1" x14ac:dyDescent="0.3">
      <c r="A2616" s="3"/>
      <c r="B2616" s="3"/>
      <c r="C2616" s="3"/>
      <c r="D2616" s="3"/>
      <c r="E2616" s="3"/>
      <c r="F2616" s="12"/>
      <c r="G2616" s="12"/>
      <c r="H2616" s="3"/>
      <c r="I2616" s="36" t="str">
        <f t="shared" si="200"/>
        <v/>
      </c>
      <c r="J2616" s="36" t="e">
        <f t="shared" si="201"/>
        <v>#VALUE!</v>
      </c>
      <c r="K2616" s="36" t="e">
        <f t="shared" si="202"/>
        <v>#VALUE!</v>
      </c>
      <c r="L2616" s="36" t="str">
        <f t="shared" si="203"/>
        <v/>
      </c>
      <c r="M2616" s="36" t="str">
        <f t="shared" si="204"/>
        <v>MQ250</v>
      </c>
    </row>
    <row r="2617" spans="1:13" hidden="1" x14ac:dyDescent="0.3">
      <c r="A2617" s="3"/>
      <c r="B2617" s="3"/>
      <c r="C2617" s="3"/>
      <c r="D2617" s="3"/>
      <c r="E2617" s="3"/>
      <c r="F2617" s="12"/>
      <c r="G2617" s="12"/>
      <c r="H2617" s="3"/>
      <c r="I2617" s="36" t="str">
        <f t="shared" si="200"/>
        <v/>
      </c>
      <c r="J2617" s="36" t="e">
        <f t="shared" si="201"/>
        <v>#VALUE!</v>
      </c>
      <c r="K2617" s="36" t="e">
        <f t="shared" si="202"/>
        <v>#VALUE!</v>
      </c>
      <c r="L2617" s="36" t="str">
        <f t="shared" si="203"/>
        <v/>
      </c>
      <c r="M2617" s="36" t="str">
        <f t="shared" si="204"/>
        <v>MQ250</v>
      </c>
    </row>
    <row r="2618" spans="1:13" hidden="1" x14ac:dyDescent="0.3">
      <c r="A2618" s="3"/>
      <c r="B2618" s="3"/>
      <c r="C2618" s="3"/>
      <c r="D2618" s="3"/>
      <c r="E2618" s="3"/>
      <c r="F2618" s="12"/>
      <c r="G2618" s="12"/>
      <c r="H2618" s="3"/>
      <c r="I2618" s="36" t="str">
        <f t="shared" si="200"/>
        <v/>
      </c>
      <c r="J2618" s="36" t="e">
        <f t="shared" si="201"/>
        <v>#VALUE!</v>
      </c>
      <c r="K2618" s="36" t="e">
        <f t="shared" si="202"/>
        <v>#VALUE!</v>
      </c>
      <c r="L2618" s="36" t="str">
        <f t="shared" si="203"/>
        <v/>
      </c>
      <c r="M2618" s="36" t="str">
        <f t="shared" si="204"/>
        <v>MQ250</v>
      </c>
    </row>
    <row r="2619" spans="1:13" hidden="1" x14ac:dyDescent="0.3">
      <c r="A2619" s="3"/>
      <c r="B2619" s="3"/>
      <c r="C2619" s="3"/>
      <c r="D2619" s="3"/>
      <c r="E2619" s="3"/>
      <c r="F2619" s="12"/>
      <c r="G2619" s="12"/>
      <c r="H2619" s="3"/>
      <c r="I2619" s="36" t="str">
        <f t="shared" si="200"/>
        <v/>
      </c>
      <c r="J2619" s="36" t="e">
        <f t="shared" si="201"/>
        <v>#VALUE!</v>
      </c>
      <c r="K2619" s="36" t="e">
        <f t="shared" si="202"/>
        <v>#VALUE!</v>
      </c>
      <c r="L2619" s="36" t="str">
        <f t="shared" si="203"/>
        <v/>
      </c>
      <c r="M2619" s="36" t="str">
        <f t="shared" si="204"/>
        <v>MQ250</v>
      </c>
    </row>
    <row r="2620" spans="1:13" hidden="1" x14ac:dyDescent="0.3">
      <c r="A2620" s="3"/>
      <c r="B2620" s="3"/>
      <c r="C2620" s="3"/>
      <c r="D2620" s="3"/>
      <c r="E2620" s="3"/>
      <c r="F2620" s="12"/>
      <c r="G2620" s="12"/>
      <c r="H2620" s="3"/>
      <c r="I2620" s="36" t="str">
        <f t="shared" si="200"/>
        <v/>
      </c>
      <c r="J2620" s="36" t="e">
        <f t="shared" si="201"/>
        <v>#VALUE!</v>
      </c>
      <c r="K2620" s="36" t="e">
        <f t="shared" si="202"/>
        <v>#VALUE!</v>
      </c>
      <c r="L2620" s="36" t="str">
        <f t="shared" si="203"/>
        <v/>
      </c>
      <c r="M2620" s="36" t="str">
        <f t="shared" si="204"/>
        <v>MQ250</v>
      </c>
    </row>
    <row r="2621" spans="1:13" hidden="1" x14ac:dyDescent="0.3">
      <c r="A2621" s="3"/>
      <c r="B2621" s="3"/>
      <c r="C2621" s="3"/>
      <c r="D2621" s="3"/>
      <c r="E2621" s="3"/>
      <c r="F2621" s="12"/>
      <c r="G2621" s="12"/>
      <c r="H2621" s="3"/>
      <c r="I2621" s="36" t="str">
        <f t="shared" si="200"/>
        <v/>
      </c>
      <c r="J2621" s="36" t="e">
        <f t="shared" si="201"/>
        <v>#VALUE!</v>
      </c>
      <c r="K2621" s="36" t="e">
        <f t="shared" si="202"/>
        <v>#VALUE!</v>
      </c>
      <c r="L2621" s="36" t="str">
        <f t="shared" si="203"/>
        <v/>
      </c>
      <c r="M2621" s="36" t="str">
        <f t="shared" si="204"/>
        <v>MQ250</v>
      </c>
    </row>
    <row r="2622" spans="1:13" hidden="1" x14ac:dyDescent="0.3">
      <c r="A2622" s="3"/>
      <c r="B2622" s="3"/>
      <c r="C2622" s="3"/>
      <c r="D2622" s="3"/>
      <c r="E2622" s="3"/>
      <c r="F2622" s="12"/>
      <c r="G2622" s="12"/>
      <c r="H2622" s="3"/>
      <c r="I2622" s="36" t="str">
        <f t="shared" si="200"/>
        <v/>
      </c>
      <c r="J2622" s="36" t="e">
        <f t="shared" si="201"/>
        <v>#VALUE!</v>
      </c>
      <c r="K2622" s="36" t="e">
        <f t="shared" si="202"/>
        <v>#VALUE!</v>
      </c>
      <c r="L2622" s="36" t="str">
        <f t="shared" si="203"/>
        <v/>
      </c>
      <c r="M2622" s="36" t="str">
        <f t="shared" si="204"/>
        <v>MQ250</v>
      </c>
    </row>
    <row r="2623" spans="1:13" hidden="1" x14ac:dyDescent="0.3">
      <c r="A2623" s="3"/>
      <c r="B2623" s="3"/>
      <c r="C2623" s="3"/>
      <c r="D2623" s="3"/>
      <c r="E2623" s="3"/>
      <c r="F2623" s="12"/>
      <c r="G2623" s="12"/>
      <c r="H2623" s="3"/>
      <c r="I2623" s="36" t="str">
        <f t="shared" si="200"/>
        <v/>
      </c>
      <c r="J2623" s="36" t="e">
        <f t="shared" si="201"/>
        <v>#VALUE!</v>
      </c>
      <c r="K2623" s="36" t="e">
        <f t="shared" si="202"/>
        <v>#VALUE!</v>
      </c>
      <c r="L2623" s="36" t="str">
        <f t="shared" si="203"/>
        <v/>
      </c>
      <c r="M2623" s="36" t="str">
        <f t="shared" si="204"/>
        <v>MQ250</v>
      </c>
    </row>
    <row r="2624" spans="1:13" hidden="1" x14ac:dyDescent="0.3">
      <c r="A2624" s="3"/>
      <c r="B2624" s="3"/>
      <c r="C2624" s="3"/>
      <c r="D2624" s="3"/>
      <c r="E2624" s="3"/>
      <c r="F2624" s="12"/>
      <c r="G2624" s="12"/>
      <c r="H2624" s="3"/>
      <c r="I2624" s="36" t="str">
        <f t="shared" si="200"/>
        <v/>
      </c>
      <c r="J2624" s="36" t="e">
        <f t="shared" si="201"/>
        <v>#VALUE!</v>
      </c>
      <c r="K2624" s="36" t="e">
        <f t="shared" si="202"/>
        <v>#VALUE!</v>
      </c>
      <c r="L2624" s="36" t="str">
        <f t="shared" si="203"/>
        <v/>
      </c>
      <c r="M2624" s="36" t="str">
        <f t="shared" si="204"/>
        <v>MQ250</v>
      </c>
    </row>
    <row r="2625" spans="1:13" hidden="1" x14ac:dyDescent="0.3">
      <c r="A2625" s="3"/>
      <c r="B2625" s="3"/>
      <c r="C2625" s="3"/>
      <c r="D2625" s="3"/>
      <c r="E2625" s="3"/>
      <c r="F2625" s="12"/>
      <c r="G2625" s="12"/>
      <c r="H2625" s="3"/>
      <c r="I2625" s="36" t="str">
        <f t="shared" si="200"/>
        <v/>
      </c>
      <c r="J2625" s="36" t="e">
        <f t="shared" si="201"/>
        <v>#VALUE!</v>
      </c>
      <c r="K2625" s="36" t="e">
        <f t="shared" si="202"/>
        <v>#VALUE!</v>
      </c>
      <c r="L2625" s="36" t="str">
        <f t="shared" si="203"/>
        <v/>
      </c>
      <c r="M2625" s="36" t="str">
        <f t="shared" si="204"/>
        <v>MQ250</v>
      </c>
    </row>
    <row r="2626" spans="1:13" hidden="1" x14ac:dyDescent="0.3">
      <c r="A2626" s="3"/>
      <c r="B2626" s="3"/>
      <c r="C2626" s="3"/>
      <c r="D2626" s="3"/>
      <c r="E2626" s="3"/>
      <c r="F2626" s="12"/>
      <c r="G2626" s="12"/>
      <c r="H2626" s="3"/>
      <c r="I2626" s="36" t="str">
        <f t="shared" si="200"/>
        <v/>
      </c>
      <c r="J2626" s="36" t="e">
        <f t="shared" si="201"/>
        <v>#VALUE!</v>
      </c>
      <c r="K2626" s="36" t="e">
        <f t="shared" si="202"/>
        <v>#VALUE!</v>
      </c>
      <c r="L2626" s="36" t="str">
        <f t="shared" si="203"/>
        <v/>
      </c>
      <c r="M2626" s="36" t="str">
        <f t="shared" si="204"/>
        <v>MQ250</v>
      </c>
    </row>
    <row r="2627" spans="1:13" hidden="1" x14ac:dyDescent="0.3">
      <c r="A2627" s="3"/>
      <c r="B2627" s="3"/>
      <c r="C2627" s="3"/>
      <c r="D2627" s="3"/>
      <c r="E2627" s="3"/>
      <c r="F2627" s="12"/>
      <c r="G2627" s="12"/>
      <c r="H2627" s="3"/>
      <c r="I2627" s="36" t="str">
        <f t="shared" ref="I2627:I2690" si="205">IF(OR(LEN(B2627)=9,LEN(B2627)=5),MID(B2627,1,4),MID(B2627,1,5))</f>
        <v/>
      </c>
      <c r="J2627" s="36" t="e">
        <f t="shared" ref="J2627:J2690" si="206">IF(MID(I2627,5,1)&lt;&gt;"",MID(I2627,4,2),MID(I2627,4,1))*1</f>
        <v>#VALUE!</v>
      </c>
      <c r="K2627" s="36" t="e">
        <f t="shared" ref="K2627:K2690" si="207">+MID(B2627,1,2)*1</f>
        <v>#VALUE!</v>
      </c>
      <c r="L2627" s="36" t="str">
        <f t="shared" ref="L2627:L2690" si="208">+MID(B2627,3,1)</f>
        <v/>
      </c>
      <c r="M2627" s="36" t="str">
        <f t="shared" ref="M2627:M2690" si="209">+IF(A2627="1FO","D3",IF(A2627="1CT","D4",IF(OR(A2627="PC2",A2627="RAB"),"MQ200","MQ250")))</f>
        <v>MQ250</v>
      </c>
    </row>
    <row r="2628" spans="1:13" hidden="1" x14ac:dyDescent="0.3">
      <c r="A2628" s="3"/>
      <c r="B2628" s="3"/>
      <c r="C2628" s="3"/>
      <c r="D2628" s="3"/>
      <c r="E2628" s="3"/>
      <c r="F2628" s="12"/>
      <c r="G2628" s="12"/>
      <c r="H2628" s="3"/>
      <c r="I2628" s="36" t="str">
        <f t="shared" si="205"/>
        <v/>
      </c>
      <c r="J2628" s="36" t="e">
        <f t="shared" si="206"/>
        <v>#VALUE!</v>
      </c>
      <c r="K2628" s="36" t="e">
        <f t="shared" si="207"/>
        <v>#VALUE!</v>
      </c>
      <c r="L2628" s="36" t="str">
        <f t="shared" si="208"/>
        <v/>
      </c>
      <c r="M2628" s="36" t="str">
        <f t="shared" si="209"/>
        <v>MQ250</v>
      </c>
    </row>
    <row r="2629" spans="1:13" hidden="1" x14ac:dyDescent="0.3">
      <c r="A2629" s="3"/>
      <c r="B2629" s="3"/>
      <c r="C2629" s="3"/>
      <c r="D2629" s="3"/>
      <c r="E2629" s="3"/>
      <c r="F2629" s="12"/>
      <c r="G2629" s="12"/>
      <c r="H2629" s="3"/>
      <c r="I2629" s="36" t="str">
        <f t="shared" si="205"/>
        <v/>
      </c>
      <c r="J2629" s="36" t="e">
        <f t="shared" si="206"/>
        <v>#VALUE!</v>
      </c>
      <c r="K2629" s="36" t="e">
        <f t="shared" si="207"/>
        <v>#VALUE!</v>
      </c>
      <c r="L2629" s="36" t="str">
        <f t="shared" si="208"/>
        <v/>
      </c>
      <c r="M2629" s="36" t="str">
        <f t="shared" si="209"/>
        <v>MQ250</v>
      </c>
    </row>
    <row r="2630" spans="1:13" hidden="1" x14ac:dyDescent="0.3">
      <c r="A2630" s="3"/>
      <c r="B2630" s="3"/>
      <c r="C2630" s="3"/>
      <c r="D2630" s="3"/>
      <c r="E2630" s="3"/>
      <c r="F2630" s="12"/>
      <c r="G2630" s="12"/>
      <c r="H2630" s="3"/>
      <c r="I2630" s="36" t="str">
        <f t="shared" si="205"/>
        <v/>
      </c>
      <c r="J2630" s="36" t="e">
        <f t="shared" si="206"/>
        <v>#VALUE!</v>
      </c>
      <c r="K2630" s="36" t="e">
        <f t="shared" si="207"/>
        <v>#VALUE!</v>
      </c>
      <c r="L2630" s="36" t="str">
        <f t="shared" si="208"/>
        <v/>
      </c>
      <c r="M2630" s="36" t="str">
        <f t="shared" si="209"/>
        <v>MQ250</v>
      </c>
    </row>
    <row r="2631" spans="1:13" hidden="1" x14ac:dyDescent="0.3">
      <c r="A2631" s="3"/>
      <c r="B2631" s="3"/>
      <c r="C2631" s="3"/>
      <c r="D2631" s="3"/>
      <c r="E2631" s="3"/>
      <c r="F2631" s="12"/>
      <c r="G2631" s="12"/>
      <c r="H2631" s="3"/>
      <c r="I2631" s="36" t="str">
        <f t="shared" si="205"/>
        <v/>
      </c>
      <c r="J2631" s="36" t="e">
        <f t="shared" si="206"/>
        <v>#VALUE!</v>
      </c>
      <c r="K2631" s="36" t="e">
        <f t="shared" si="207"/>
        <v>#VALUE!</v>
      </c>
      <c r="L2631" s="36" t="str">
        <f t="shared" si="208"/>
        <v/>
      </c>
      <c r="M2631" s="36" t="str">
        <f t="shared" si="209"/>
        <v>MQ250</v>
      </c>
    </row>
    <row r="2632" spans="1:13" hidden="1" x14ac:dyDescent="0.3">
      <c r="A2632" s="3"/>
      <c r="B2632" s="3"/>
      <c r="C2632" s="3"/>
      <c r="D2632" s="3"/>
      <c r="E2632" s="3"/>
      <c r="F2632" s="12"/>
      <c r="G2632" s="12"/>
      <c r="H2632" s="3"/>
      <c r="I2632" s="36" t="str">
        <f t="shared" si="205"/>
        <v/>
      </c>
      <c r="J2632" s="36" t="e">
        <f t="shared" si="206"/>
        <v>#VALUE!</v>
      </c>
      <c r="K2632" s="36" t="e">
        <f t="shared" si="207"/>
        <v>#VALUE!</v>
      </c>
      <c r="L2632" s="36" t="str">
        <f t="shared" si="208"/>
        <v/>
      </c>
      <c r="M2632" s="36" t="str">
        <f t="shared" si="209"/>
        <v>MQ250</v>
      </c>
    </row>
    <row r="2633" spans="1:13" hidden="1" x14ac:dyDescent="0.3">
      <c r="A2633" s="3"/>
      <c r="B2633" s="3"/>
      <c r="C2633" s="3"/>
      <c r="D2633" s="3"/>
      <c r="E2633" s="3"/>
      <c r="F2633" s="12"/>
      <c r="G2633" s="12"/>
      <c r="H2633" s="3"/>
      <c r="I2633" s="36" t="str">
        <f t="shared" si="205"/>
        <v/>
      </c>
      <c r="J2633" s="36" t="e">
        <f t="shared" si="206"/>
        <v>#VALUE!</v>
      </c>
      <c r="K2633" s="36" t="e">
        <f t="shared" si="207"/>
        <v>#VALUE!</v>
      </c>
      <c r="L2633" s="36" t="str">
        <f t="shared" si="208"/>
        <v/>
      </c>
      <c r="M2633" s="36" t="str">
        <f t="shared" si="209"/>
        <v>MQ250</v>
      </c>
    </row>
    <row r="2634" spans="1:13" hidden="1" x14ac:dyDescent="0.3">
      <c r="A2634" s="3"/>
      <c r="B2634" s="3"/>
      <c r="C2634" s="3"/>
      <c r="D2634" s="3"/>
      <c r="E2634" s="3"/>
      <c r="F2634" s="12"/>
      <c r="G2634" s="12"/>
      <c r="H2634" s="3"/>
      <c r="I2634" s="36" t="str">
        <f t="shared" si="205"/>
        <v/>
      </c>
      <c r="J2634" s="36" t="e">
        <f t="shared" si="206"/>
        <v>#VALUE!</v>
      </c>
      <c r="K2634" s="36" t="e">
        <f t="shared" si="207"/>
        <v>#VALUE!</v>
      </c>
      <c r="L2634" s="36" t="str">
        <f t="shared" si="208"/>
        <v/>
      </c>
      <c r="M2634" s="36" t="str">
        <f t="shared" si="209"/>
        <v>MQ250</v>
      </c>
    </row>
    <row r="2635" spans="1:13" hidden="1" x14ac:dyDescent="0.3">
      <c r="A2635" s="3"/>
      <c r="B2635" s="3"/>
      <c r="C2635" s="3"/>
      <c r="D2635" s="3"/>
      <c r="E2635" s="3"/>
      <c r="F2635" s="12"/>
      <c r="G2635" s="12"/>
      <c r="H2635" s="3"/>
      <c r="I2635" s="36" t="str">
        <f t="shared" si="205"/>
        <v/>
      </c>
      <c r="J2635" s="36" t="e">
        <f t="shared" si="206"/>
        <v>#VALUE!</v>
      </c>
      <c r="K2635" s="36" t="e">
        <f t="shared" si="207"/>
        <v>#VALUE!</v>
      </c>
      <c r="L2635" s="36" t="str">
        <f t="shared" si="208"/>
        <v/>
      </c>
      <c r="M2635" s="36" t="str">
        <f t="shared" si="209"/>
        <v>MQ250</v>
      </c>
    </row>
    <row r="2636" spans="1:13" hidden="1" x14ac:dyDescent="0.3">
      <c r="A2636" s="3"/>
      <c r="B2636" s="3"/>
      <c r="C2636" s="3"/>
      <c r="D2636" s="3"/>
      <c r="E2636" s="3"/>
      <c r="F2636" s="12"/>
      <c r="G2636" s="12"/>
      <c r="H2636" s="3"/>
      <c r="I2636" s="36" t="str">
        <f t="shared" si="205"/>
        <v/>
      </c>
      <c r="J2636" s="36" t="e">
        <f t="shared" si="206"/>
        <v>#VALUE!</v>
      </c>
      <c r="K2636" s="36" t="e">
        <f t="shared" si="207"/>
        <v>#VALUE!</v>
      </c>
      <c r="L2636" s="36" t="str">
        <f t="shared" si="208"/>
        <v/>
      </c>
      <c r="M2636" s="36" t="str">
        <f t="shared" si="209"/>
        <v>MQ250</v>
      </c>
    </row>
    <row r="2637" spans="1:13" hidden="1" x14ac:dyDescent="0.3">
      <c r="A2637" s="3"/>
      <c r="B2637" s="3"/>
      <c r="C2637" s="3"/>
      <c r="D2637" s="3"/>
      <c r="E2637" s="3"/>
      <c r="F2637" s="12"/>
      <c r="G2637" s="12"/>
      <c r="H2637" s="3"/>
      <c r="I2637" s="36" t="str">
        <f t="shared" si="205"/>
        <v/>
      </c>
      <c r="J2637" s="36" t="e">
        <f t="shared" si="206"/>
        <v>#VALUE!</v>
      </c>
      <c r="K2637" s="36" t="e">
        <f t="shared" si="207"/>
        <v>#VALUE!</v>
      </c>
      <c r="L2637" s="36" t="str">
        <f t="shared" si="208"/>
        <v/>
      </c>
      <c r="M2637" s="36" t="str">
        <f t="shared" si="209"/>
        <v>MQ250</v>
      </c>
    </row>
    <row r="2638" spans="1:13" hidden="1" x14ac:dyDescent="0.3">
      <c r="A2638" s="3"/>
      <c r="B2638" s="3"/>
      <c r="C2638" s="3"/>
      <c r="D2638" s="3"/>
      <c r="E2638" s="3"/>
      <c r="F2638" s="12"/>
      <c r="G2638" s="12"/>
      <c r="H2638" s="3"/>
      <c r="I2638" s="36" t="str">
        <f t="shared" si="205"/>
        <v/>
      </c>
      <c r="J2638" s="36" t="e">
        <f t="shared" si="206"/>
        <v>#VALUE!</v>
      </c>
      <c r="K2638" s="36" t="e">
        <f t="shared" si="207"/>
        <v>#VALUE!</v>
      </c>
      <c r="L2638" s="36" t="str">
        <f t="shared" si="208"/>
        <v/>
      </c>
      <c r="M2638" s="36" t="str">
        <f t="shared" si="209"/>
        <v>MQ250</v>
      </c>
    </row>
    <row r="2639" spans="1:13" hidden="1" x14ac:dyDescent="0.3">
      <c r="A2639" s="3"/>
      <c r="B2639" s="3"/>
      <c r="C2639" s="3"/>
      <c r="D2639" s="3"/>
      <c r="E2639" s="3"/>
      <c r="F2639" s="12"/>
      <c r="G2639" s="12"/>
      <c r="H2639" s="3"/>
      <c r="I2639" s="36" t="str">
        <f t="shared" si="205"/>
        <v/>
      </c>
      <c r="J2639" s="36" t="e">
        <f t="shared" si="206"/>
        <v>#VALUE!</v>
      </c>
      <c r="K2639" s="36" t="e">
        <f t="shared" si="207"/>
        <v>#VALUE!</v>
      </c>
      <c r="L2639" s="36" t="str">
        <f t="shared" si="208"/>
        <v/>
      </c>
      <c r="M2639" s="36" t="str">
        <f t="shared" si="209"/>
        <v>MQ250</v>
      </c>
    </row>
    <row r="2640" spans="1:13" hidden="1" x14ac:dyDescent="0.3">
      <c r="A2640" s="3"/>
      <c r="B2640" s="3"/>
      <c r="C2640" s="3"/>
      <c r="D2640" s="3"/>
      <c r="E2640" s="3"/>
      <c r="F2640" s="12"/>
      <c r="G2640" s="12"/>
      <c r="H2640" s="3"/>
      <c r="I2640" s="36" t="str">
        <f t="shared" si="205"/>
        <v/>
      </c>
      <c r="J2640" s="36" t="e">
        <f t="shared" si="206"/>
        <v>#VALUE!</v>
      </c>
      <c r="K2640" s="36" t="e">
        <f t="shared" si="207"/>
        <v>#VALUE!</v>
      </c>
      <c r="L2640" s="36" t="str">
        <f t="shared" si="208"/>
        <v/>
      </c>
      <c r="M2640" s="36" t="str">
        <f t="shared" si="209"/>
        <v>MQ250</v>
      </c>
    </row>
    <row r="2641" spans="1:13" hidden="1" x14ac:dyDescent="0.3">
      <c r="A2641" s="3"/>
      <c r="B2641" s="3"/>
      <c r="C2641" s="3"/>
      <c r="D2641" s="3"/>
      <c r="E2641" s="3"/>
      <c r="F2641" s="12"/>
      <c r="G2641" s="12"/>
      <c r="H2641" s="3"/>
      <c r="I2641" s="36" t="str">
        <f t="shared" si="205"/>
        <v/>
      </c>
      <c r="J2641" s="36" t="e">
        <f t="shared" si="206"/>
        <v>#VALUE!</v>
      </c>
      <c r="K2641" s="36" t="e">
        <f t="shared" si="207"/>
        <v>#VALUE!</v>
      </c>
      <c r="L2641" s="36" t="str">
        <f t="shared" si="208"/>
        <v/>
      </c>
      <c r="M2641" s="36" t="str">
        <f t="shared" si="209"/>
        <v>MQ250</v>
      </c>
    </row>
    <row r="2642" spans="1:13" hidden="1" x14ac:dyDescent="0.3">
      <c r="A2642" s="3"/>
      <c r="B2642" s="3"/>
      <c r="C2642" s="3"/>
      <c r="D2642" s="3"/>
      <c r="E2642" s="3"/>
      <c r="F2642" s="12"/>
      <c r="G2642" s="12"/>
      <c r="H2642" s="3"/>
      <c r="I2642" s="36" t="str">
        <f t="shared" si="205"/>
        <v/>
      </c>
      <c r="J2642" s="36" t="e">
        <f t="shared" si="206"/>
        <v>#VALUE!</v>
      </c>
      <c r="K2642" s="36" t="e">
        <f t="shared" si="207"/>
        <v>#VALUE!</v>
      </c>
      <c r="L2642" s="36" t="str">
        <f t="shared" si="208"/>
        <v/>
      </c>
      <c r="M2642" s="36" t="str">
        <f t="shared" si="209"/>
        <v>MQ250</v>
      </c>
    </row>
    <row r="2643" spans="1:13" hidden="1" x14ac:dyDescent="0.3">
      <c r="A2643" s="3"/>
      <c r="B2643" s="3"/>
      <c r="C2643" s="3"/>
      <c r="D2643" s="3"/>
      <c r="E2643" s="3"/>
      <c r="F2643" s="12"/>
      <c r="G2643" s="12"/>
      <c r="H2643" s="3"/>
      <c r="I2643" s="36" t="str">
        <f t="shared" si="205"/>
        <v/>
      </c>
      <c r="J2643" s="36" t="e">
        <f t="shared" si="206"/>
        <v>#VALUE!</v>
      </c>
      <c r="K2643" s="36" t="e">
        <f t="shared" si="207"/>
        <v>#VALUE!</v>
      </c>
      <c r="L2643" s="36" t="str">
        <f t="shared" si="208"/>
        <v/>
      </c>
      <c r="M2643" s="36" t="str">
        <f t="shared" si="209"/>
        <v>MQ250</v>
      </c>
    </row>
    <row r="2644" spans="1:13" hidden="1" x14ac:dyDescent="0.3">
      <c r="A2644" s="3"/>
      <c r="B2644" s="3"/>
      <c r="C2644" s="3"/>
      <c r="D2644" s="3"/>
      <c r="E2644" s="3"/>
      <c r="F2644" s="12"/>
      <c r="G2644" s="12"/>
      <c r="H2644" s="3"/>
      <c r="I2644" s="36" t="str">
        <f t="shared" si="205"/>
        <v/>
      </c>
      <c r="J2644" s="36" t="e">
        <f t="shared" si="206"/>
        <v>#VALUE!</v>
      </c>
      <c r="K2644" s="36" t="e">
        <f t="shared" si="207"/>
        <v>#VALUE!</v>
      </c>
      <c r="L2644" s="36" t="str">
        <f t="shared" si="208"/>
        <v/>
      </c>
      <c r="M2644" s="36" t="str">
        <f t="shared" si="209"/>
        <v>MQ250</v>
      </c>
    </row>
    <row r="2645" spans="1:13" hidden="1" x14ac:dyDescent="0.3">
      <c r="A2645" s="3"/>
      <c r="B2645" s="3"/>
      <c r="C2645" s="3"/>
      <c r="D2645" s="3"/>
      <c r="E2645" s="3"/>
      <c r="F2645" s="12"/>
      <c r="G2645" s="12"/>
      <c r="H2645" s="3"/>
      <c r="I2645" s="36" t="str">
        <f t="shared" si="205"/>
        <v/>
      </c>
      <c r="J2645" s="36" t="e">
        <f t="shared" si="206"/>
        <v>#VALUE!</v>
      </c>
      <c r="K2645" s="36" t="e">
        <f t="shared" si="207"/>
        <v>#VALUE!</v>
      </c>
      <c r="L2645" s="36" t="str">
        <f t="shared" si="208"/>
        <v/>
      </c>
      <c r="M2645" s="36" t="str">
        <f t="shared" si="209"/>
        <v>MQ250</v>
      </c>
    </row>
    <row r="2646" spans="1:13" hidden="1" x14ac:dyDescent="0.3">
      <c r="A2646" s="3"/>
      <c r="B2646" s="3"/>
      <c r="C2646" s="3"/>
      <c r="D2646" s="3"/>
      <c r="E2646" s="3"/>
      <c r="F2646" s="12"/>
      <c r="G2646" s="12"/>
      <c r="H2646" s="3"/>
      <c r="I2646" s="36" t="str">
        <f t="shared" si="205"/>
        <v/>
      </c>
      <c r="J2646" s="36" t="e">
        <f t="shared" si="206"/>
        <v>#VALUE!</v>
      </c>
      <c r="K2646" s="36" t="e">
        <f t="shared" si="207"/>
        <v>#VALUE!</v>
      </c>
      <c r="L2646" s="36" t="str">
        <f t="shared" si="208"/>
        <v/>
      </c>
      <c r="M2646" s="36" t="str">
        <f t="shared" si="209"/>
        <v>MQ250</v>
      </c>
    </row>
    <row r="2647" spans="1:13" hidden="1" x14ac:dyDescent="0.3">
      <c r="A2647" s="3"/>
      <c r="B2647" s="3"/>
      <c r="C2647" s="3"/>
      <c r="D2647" s="3"/>
      <c r="E2647" s="3"/>
      <c r="F2647" s="12"/>
      <c r="G2647" s="12"/>
      <c r="H2647" s="3"/>
      <c r="I2647" s="36" t="str">
        <f t="shared" si="205"/>
        <v/>
      </c>
      <c r="J2647" s="36" t="e">
        <f t="shared" si="206"/>
        <v>#VALUE!</v>
      </c>
      <c r="K2647" s="36" t="e">
        <f t="shared" si="207"/>
        <v>#VALUE!</v>
      </c>
      <c r="L2647" s="36" t="str">
        <f t="shared" si="208"/>
        <v/>
      </c>
      <c r="M2647" s="36" t="str">
        <f t="shared" si="209"/>
        <v>MQ250</v>
      </c>
    </row>
    <row r="2648" spans="1:13" hidden="1" x14ac:dyDescent="0.3">
      <c r="A2648" s="3"/>
      <c r="B2648" s="3"/>
      <c r="C2648" s="3"/>
      <c r="D2648" s="3"/>
      <c r="E2648" s="3"/>
      <c r="F2648" s="12"/>
      <c r="G2648" s="12"/>
      <c r="H2648" s="3"/>
      <c r="I2648" s="36" t="str">
        <f t="shared" si="205"/>
        <v/>
      </c>
      <c r="J2648" s="36" t="e">
        <f t="shared" si="206"/>
        <v>#VALUE!</v>
      </c>
      <c r="K2648" s="36" t="e">
        <f t="shared" si="207"/>
        <v>#VALUE!</v>
      </c>
      <c r="L2648" s="36" t="str">
        <f t="shared" si="208"/>
        <v/>
      </c>
      <c r="M2648" s="36" t="str">
        <f t="shared" si="209"/>
        <v>MQ250</v>
      </c>
    </row>
    <row r="2649" spans="1:13" hidden="1" x14ac:dyDescent="0.3">
      <c r="A2649" s="3"/>
      <c r="B2649" s="3"/>
      <c r="C2649" s="3"/>
      <c r="D2649" s="3"/>
      <c r="E2649" s="3"/>
      <c r="F2649" s="12"/>
      <c r="G2649" s="12"/>
      <c r="H2649" s="3"/>
      <c r="I2649" s="36" t="str">
        <f t="shared" si="205"/>
        <v/>
      </c>
      <c r="J2649" s="36" t="e">
        <f t="shared" si="206"/>
        <v>#VALUE!</v>
      </c>
      <c r="K2649" s="36" t="e">
        <f t="shared" si="207"/>
        <v>#VALUE!</v>
      </c>
      <c r="L2649" s="36" t="str">
        <f t="shared" si="208"/>
        <v/>
      </c>
      <c r="M2649" s="36" t="str">
        <f t="shared" si="209"/>
        <v>MQ250</v>
      </c>
    </row>
    <row r="2650" spans="1:13" hidden="1" x14ac:dyDescent="0.3">
      <c r="A2650" s="3"/>
      <c r="B2650" s="3"/>
      <c r="C2650" s="3"/>
      <c r="D2650" s="3"/>
      <c r="E2650" s="3"/>
      <c r="F2650" s="12"/>
      <c r="G2650" s="12"/>
      <c r="H2650" s="3"/>
      <c r="I2650" s="36" t="str">
        <f t="shared" si="205"/>
        <v/>
      </c>
      <c r="J2650" s="36" t="e">
        <f t="shared" si="206"/>
        <v>#VALUE!</v>
      </c>
      <c r="K2650" s="36" t="e">
        <f t="shared" si="207"/>
        <v>#VALUE!</v>
      </c>
      <c r="L2650" s="36" t="str">
        <f t="shared" si="208"/>
        <v/>
      </c>
      <c r="M2650" s="36" t="str">
        <f t="shared" si="209"/>
        <v>MQ250</v>
      </c>
    </row>
    <row r="2651" spans="1:13" hidden="1" x14ac:dyDescent="0.3">
      <c r="A2651" s="3"/>
      <c r="B2651" s="3"/>
      <c r="C2651" s="3"/>
      <c r="D2651" s="3"/>
      <c r="E2651" s="3"/>
      <c r="F2651" s="12"/>
      <c r="G2651" s="12"/>
      <c r="H2651" s="3"/>
      <c r="I2651" s="36" t="str">
        <f t="shared" si="205"/>
        <v/>
      </c>
      <c r="J2651" s="36" t="e">
        <f t="shared" si="206"/>
        <v>#VALUE!</v>
      </c>
      <c r="K2651" s="36" t="e">
        <f t="shared" si="207"/>
        <v>#VALUE!</v>
      </c>
      <c r="L2651" s="36" t="str">
        <f t="shared" si="208"/>
        <v/>
      </c>
      <c r="M2651" s="36" t="str">
        <f t="shared" si="209"/>
        <v>MQ250</v>
      </c>
    </row>
    <row r="2652" spans="1:13" hidden="1" x14ac:dyDescent="0.3">
      <c r="A2652" s="3"/>
      <c r="B2652" s="3"/>
      <c r="C2652" s="3"/>
      <c r="D2652" s="3"/>
      <c r="E2652" s="3"/>
      <c r="F2652" s="12"/>
      <c r="G2652" s="12"/>
      <c r="H2652" s="3"/>
      <c r="I2652" s="36" t="str">
        <f t="shared" si="205"/>
        <v/>
      </c>
      <c r="J2652" s="36" t="e">
        <f t="shared" si="206"/>
        <v>#VALUE!</v>
      </c>
      <c r="K2652" s="36" t="e">
        <f t="shared" si="207"/>
        <v>#VALUE!</v>
      </c>
      <c r="L2652" s="36" t="str">
        <f t="shared" si="208"/>
        <v/>
      </c>
      <c r="M2652" s="36" t="str">
        <f t="shared" si="209"/>
        <v>MQ250</v>
      </c>
    </row>
    <row r="2653" spans="1:13" hidden="1" x14ac:dyDescent="0.3">
      <c r="A2653" s="3"/>
      <c r="B2653" s="3"/>
      <c r="C2653" s="3"/>
      <c r="D2653" s="3"/>
      <c r="E2653" s="3"/>
      <c r="F2653" s="12"/>
      <c r="G2653" s="12"/>
      <c r="H2653" s="3"/>
      <c r="I2653" s="36" t="str">
        <f t="shared" si="205"/>
        <v/>
      </c>
      <c r="J2653" s="36" t="e">
        <f t="shared" si="206"/>
        <v>#VALUE!</v>
      </c>
      <c r="K2653" s="36" t="e">
        <f t="shared" si="207"/>
        <v>#VALUE!</v>
      </c>
      <c r="L2653" s="36" t="str">
        <f t="shared" si="208"/>
        <v/>
      </c>
      <c r="M2653" s="36" t="str">
        <f t="shared" si="209"/>
        <v>MQ250</v>
      </c>
    </row>
    <row r="2654" spans="1:13" hidden="1" x14ac:dyDescent="0.3">
      <c r="A2654" s="3"/>
      <c r="B2654" s="3"/>
      <c r="C2654" s="3"/>
      <c r="D2654" s="3"/>
      <c r="E2654" s="3"/>
      <c r="F2654" s="12"/>
      <c r="G2654" s="12"/>
      <c r="H2654" s="3"/>
      <c r="I2654" s="36" t="str">
        <f t="shared" si="205"/>
        <v/>
      </c>
      <c r="J2654" s="36" t="e">
        <f t="shared" si="206"/>
        <v>#VALUE!</v>
      </c>
      <c r="K2654" s="36" t="e">
        <f t="shared" si="207"/>
        <v>#VALUE!</v>
      </c>
      <c r="L2654" s="36" t="str">
        <f t="shared" si="208"/>
        <v/>
      </c>
      <c r="M2654" s="36" t="str">
        <f t="shared" si="209"/>
        <v>MQ250</v>
      </c>
    </row>
    <row r="2655" spans="1:13" hidden="1" x14ac:dyDescent="0.3">
      <c r="A2655" s="3"/>
      <c r="B2655" s="3"/>
      <c r="C2655" s="3"/>
      <c r="D2655" s="3"/>
      <c r="E2655" s="3"/>
      <c r="F2655" s="35"/>
      <c r="G2655" s="35"/>
      <c r="H2655" s="3"/>
      <c r="I2655" s="36" t="str">
        <f t="shared" si="205"/>
        <v/>
      </c>
      <c r="J2655" s="36" t="e">
        <f t="shared" si="206"/>
        <v>#VALUE!</v>
      </c>
      <c r="K2655" s="36" t="e">
        <f t="shared" si="207"/>
        <v>#VALUE!</v>
      </c>
      <c r="L2655" s="36" t="str">
        <f t="shared" si="208"/>
        <v/>
      </c>
      <c r="M2655" s="36" t="str">
        <f t="shared" si="209"/>
        <v>MQ250</v>
      </c>
    </row>
    <row r="2656" spans="1:13" hidden="1" x14ac:dyDescent="0.3">
      <c r="A2656" s="3"/>
      <c r="B2656" s="3"/>
      <c r="C2656" s="3"/>
      <c r="D2656" s="3"/>
      <c r="E2656" s="3"/>
      <c r="F2656" s="12"/>
      <c r="G2656" s="12"/>
      <c r="H2656" s="3"/>
      <c r="I2656" s="36" t="str">
        <f t="shared" si="205"/>
        <v/>
      </c>
      <c r="J2656" s="36" t="e">
        <f t="shared" si="206"/>
        <v>#VALUE!</v>
      </c>
      <c r="K2656" s="36" t="e">
        <f t="shared" si="207"/>
        <v>#VALUE!</v>
      </c>
      <c r="L2656" s="36" t="str">
        <f t="shared" si="208"/>
        <v/>
      </c>
      <c r="M2656" s="36" t="str">
        <f t="shared" si="209"/>
        <v>MQ250</v>
      </c>
    </row>
    <row r="2657" spans="1:13" hidden="1" x14ac:dyDescent="0.3">
      <c r="A2657" s="3"/>
      <c r="B2657" s="3"/>
      <c r="C2657" s="3"/>
      <c r="D2657" s="3"/>
      <c r="E2657" s="3"/>
      <c r="F2657" s="12"/>
      <c r="G2657" s="12"/>
      <c r="H2657" s="3"/>
      <c r="I2657" s="36" t="str">
        <f t="shared" si="205"/>
        <v/>
      </c>
      <c r="J2657" s="36" t="e">
        <f t="shared" si="206"/>
        <v>#VALUE!</v>
      </c>
      <c r="K2657" s="36" t="e">
        <f t="shared" si="207"/>
        <v>#VALUE!</v>
      </c>
      <c r="L2657" s="36" t="str">
        <f t="shared" si="208"/>
        <v/>
      </c>
      <c r="M2657" s="36" t="str">
        <f t="shared" si="209"/>
        <v>MQ250</v>
      </c>
    </row>
    <row r="2658" spans="1:13" hidden="1" x14ac:dyDescent="0.3">
      <c r="A2658" s="3"/>
      <c r="B2658" s="3"/>
      <c r="C2658" s="3"/>
      <c r="D2658" s="3"/>
      <c r="E2658" s="3"/>
      <c r="F2658" s="12"/>
      <c r="G2658" s="12"/>
      <c r="H2658" s="3"/>
      <c r="I2658" s="36" t="str">
        <f t="shared" si="205"/>
        <v/>
      </c>
      <c r="J2658" s="36" t="e">
        <f t="shared" si="206"/>
        <v>#VALUE!</v>
      </c>
      <c r="K2658" s="36" t="e">
        <f t="shared" si="207"/>
        <v>#VALUE!</v>
      </c>
      <c r="L2658" s="36" t="str">
        <f t="shared" si="208"/>
        <v/>
      </c>
      <c r="M2658" s="36" t="str">
        <f t="shared" si="209"/>
        <v>MQ250</v>
      </c>
    </row>
    <row r="2659" spans="1:13" hidden="1" x14ac:dyDescent="0.3">
      <c r="A2659" s="3"/>
      <c r="B2659" s="3"/>
      <c r="C2659" s="3"/>
      <c r="D2659" s="3"/>
      <c r="E2659" s="3"/>
      <c r="F2659" s="12"/>
      <c r="G2659" s="12"/>
      <c r="H2659" s="3"/>
      <c r="I2659" s="36" t="str">
        <f t="shared" si="205"/>
        <v/>
      </c>
      <c r="J2659" s="36" t="e">
        <f t="shared" si="206"/>
        <v>#VALUE!</v>
      </c>
      <c r="K2659" s="36" t="e">
        <f t="shared" si="207"/>
        <v>#VALUE!</v>
      </c>
      <c r="L2659" s="36" t="str">
        <f t="shared" si="208"/>
        <v/>
      </c>
      <c r="M2659" s="36" t="str">
        <f t="shared" si="209"/>
        <v>MQ250</v>
      </c>
    </row>
    <row r="2660" spans="1:13" hidden="1" x14ac:dyDescent="0.3">
      <c r="A2660" s="3"/>
      <c r="B2660" s="3"/>
      <c r="C2660" s="3"/>
      <c r="D2660" s="3"/>
      <c r="E2660" s="3"/>
      <c r="F2660" s="12"/>
      <c r="G2660" s="12"/>
      <c r="H2660" s="3"/>
      <c r="I2660" s="36" t="str">
        <f t="shared" si="205"/>
        <v/>
      </c>
      <c r="J2660" s="36" t="e">
        <f t="shared" si="206"/>
        <v>#VALUE!</v>
      </c>
      <c r="K2660" s="36" t="e">
        <f t="shared" si="207"/>
        <v>#VALUE!</v>
      </c>
      <c r="L2660" s="36" t="str">
        <f t="shared" si="208"/>
        <v/>
      </c>
      <c r="M2660" s="36" t="str">
        <f t="shared" si="209"/>
        <v>MQ250</v>
      </c>
    </row>
    <row r="2661" spans="1:13" hidden="1" x14ac:dyDescent="0.3">
      <c r="A2661" s="3"/>
      <c r="B2661" s="3"/>
      <c r="C2661" s="3"/>
      <c r="D2661" s="3"/>
      <c r="E2661" s="3"/>
      <c r="F2661" s="12"/>
      <c r="G2661" s="12"/>
      <c r="H2661" s="3"/>
      <c r="I2661" s="36" t="str">
        <f t="shared" si="205"/>
        <v/>
      </c>
      <c r="J2661" s="36" t="e">
        <f t="shared" si="206"/>
        <v>#VALUE!</v>
      </c>
      <c r="K2661" s="36" t="e">
        <f t="shared" si="207"/>
        <v>#VALUE!</v>
      </c>
      <c r="L2661" s="36" t="str">
        <f t="shared" si="208"/>
        <v/>
      </c>
      <c r="M2661" s="36" t="str">
        <f t="shared" si="209"/>
        <v>MQ250</v>
      </c>
    </row>
    <row r="2662" spans="1:13" hidden="1" x14ac:dyDescent="0.3">
      <c r="A2662" s="3"/>
      <c r="B2662" s="3"/>
      <c r="C2662" s="3"/>
      <c r="D2662" s="3"/>
      <c r="E2662" s="3"/>
      <c r="F2662" s="12"/>
      <c r="G2662" s="12"/>
      <c r="H2662" s="3"/>
      <c r="I2662" s="36" t="str">
        <f t="shared" si="205"/>
        <v/>
      </c>
      <c r="J2662" s="36" t="e">
        <f t="shared" si="206"/>
        <v>#VALUE!</v>
      </c>
      <c r="K2662" s="36" t="e">
        <f t="shared" si="207"/>
        <v>#VALUE!</v>
      </c>
      <c r="L2662" s="36" t="str">
        <f t="shared" si="208"/>
        <v/>
      </c>
      <c r="M2662" s="36" t="str">
        <f t="shared" si="209"/>
        <v>MQ250</v>
      </c>
    </row>
    <row r="2663" spans="1:13" hidden="1" x14ac:dyDescent="0.3">
      <c r="A2663" s="3"/>
      <c r="B2663" s="3"/>
      <c r="C2663" s="3"/>
      <c r="D2663" s="3"/>
      <c r="E2663" s="3"/>
      <c r="F2663" s="35"/>
      <c r="G2663" s="35"/>
      <c r="H2663" s="3"/>
      <c r="I2663" s="36" t="str">
        <f t="shared" si="205"/>
        <v/>
      </c>
      <c r="J2663" s="36" t="e">
        <f t="shared" si="206"/>
        <v>#VALUE!</v>
      </c>
      <c r="K2663" s="36" t="e">
        <f t="shared" si="207"/>
        <v>#VALUE!</v>
      </c>
      <c r="L2663" s="36" t="str">
        <f t="shared" si="208"/>
        <v/>
      </c>
      <c r="M2663" s="36" t="str">
        <f t="shared" si="209"/>
        <v>MQ250</v>
      </c>
    </row>
    <row r="2664" spans="1:13" hidden="1" x14ac:dyDescent="0.3">
      <c r="A2664" s="3"/>
      <c r="B2664" s="3"/>
      <c r="C2664" s="3"/>
      <c r="D2664" s="3"/>
      <c r="E2664" s="3"/>
      <c r="F2664" s="12"/>
      <c r="G2664" s="12"/>
      <c r="H2664" s="3"/>
      <c r="I2664" s="36" t="str">
        <f t="shared" si="205"/>
        <v/>
      </c>
      <c r="J2664" s="36" t="e">
        <f t="shared" si="206"/>
        <v>#VALUE!</v>
      </c>
      <c r="K2664" s="36" t="e">
        <f t="shared" si="207"/>
        <v>#VALUE!</v>
      </c>
      <c r="L2664" s="36" t="str">
        <f t="shared" si="208"/>
        <v/>
      </c>
      <c r="M2664" s="36" t="str">
        <f t="shared" si="209"/>
        <v>MQ250</v>
      </c>
    </row>
    <row r="2665" spans="1:13" hidden="1" x14ac:dyDescent="0.3">
      <c r="A2665" s="3"/>
      <c r="B2665" s="3"/>
      <c r="C2665" s="3"/>
      <c r="D2665" s="3"/>
      <c r="E2665" s="3"/>
      <c r="F2665" s="35"/>
      <c r="G2665" s="35"/>
      <c r="H2665" s="3"/>
      <c r="I2665" s="36" t="str">
        <f t="shared" si="205"/>
        <v/>
      </c>
      <c r="J2665" s="36" t="e">
        <f t="shared" si="206"/>
        <v>#VALUE!</v>
      </c>
      <c r="K2665" s="36" t="e">
        <f t="shared" si="207"/>
        <v>#VALUE!</v>
      </c>
      <c r="L2665" s="36" t="str">
        <f t="shared" si="208"/>
        <v/>
      </c>
      <c r="M2665" s="36" t="str">
        <f t="shared" si="209"/>
        <v>MQ250</v>
      </c>
    </row>
    <row r="2666" spans="1:13" hidden="1" x14ac:dyDescent="0.3">
      <c r="A2666" s="3"/>
      <c r="B2666" s="3"/>
      <c r="C2666" s="3"/>
      <c r="D2666" s="3"/>
      <c r="E2666" s="3"/>
      <c r="F2666" s="12"/>
      <c r="G2666" s="12"/>
      <c r="H2666" s="3"/>
      <c r="I2666" s="36" t="str">
        <f t="shared" si="205"/>
        <v/>
      </c>
      <c r="J2666" s="36" t="e">
        <f t="shared" si="206"/>
        <v>#VALUE!</v>
      </c>
      <c r="K2666" s="36" t="e">
        <f t="shared" si="207"/>
        <v>#VALUE!</v>
      </c>
      <c r="L2666" s="36" t="str">
        <f t="shared" si="208"/>
        <v/>
      </c>
      <c r="M2666" s="36" t="str">
        <f t="shared" si="209"/>
        <v>MQ250</v>
      </c>
    </row>
    <row r="2667" spans="1:13" hidden="1" x14ac:dyDescent="0.3">
      <c r="A2667" s="3"/>
      <c r="B2667" s="3"/>
      <c r="C2667" s="3"/>
      <c r="D2667" s="3"/>
      <c r="E2667" s="3"/>
      <c r="F2667" s="12"/>
      <c r="G2667" s="12"/>
      <c r="H2667" s="3"/>
      <c r="I2667" s="36" t="str">
        <f t="shared" si="205"/>
        <v/>
      </c>
      <c r="J2667" s="36" t="e">
        <f t="shared" si="206"/>
        <v>#VALUE!</v>
      </c>
      <c r="K2667" s="36" t="e">
        <f t="shared" si="207"/>
        <v>#VALUE!</v>
      </c>
      <c r="L2667" s="36" t="str">
        <f t="shared" si="208"/>
        <v/>
      </c>
      <c r="M2667" s="36" t="str">
        <f t="shared" si="209"/>
        <v>MQ250</v>
      </c>
    </row>
    <row r="2668" spans="1:13" hidden="1" x14ac:dyDescent="0.3">
      <c r="A2668" s="3"/>
      <c r="B2668" s="3"/>
      <c r="C2668" s="3"/>
      <c r="D2668" s="3"/>
      <c r="E2668" s="3"/>
      <c r="F2668" s="12"/>
      <c r="G2668" s="12"/>
      <c r="H2668" s="3"/>
      <c r="I2668" s="36" t="str">
        <f t="shared" si="205"/>
        <v/>
      </c>
      <c r="J2668" s="36" t="e">
        <f t="shared" si="206"/>
        <v>#VALUE!</v>
      </c>
      <c r="K2668" s="36" t="e">
        <f t="shared" si="207"/>
        <v>#VALUE!</v>
      </c>
      <c r="L2668" s="36" t="str">
        <f t="shared" si="208"/>
        <v/>
      </c>
      <c r="M2668" s="36" t="str">
        <f t="shared" si="209"/>
        <v>MQ250</v>
      </c>
    </row>
    <row r="2669" spans="1:13" hidden="1" x14ac:dyDescent="0.3">
      <c r="A2669" s="3"/>
      <c r="B2669" s="3"/>
      <c r="C2669" s="3"/>
      <c r="D2669" s="3"/>
      <c r="E2669" s="3"/>
      <c r="F2669" s="12"/>
      <c r="G2669" s="12"/>
      <c r="H2669" s="3"/>
      <c r="I2669" s="36" t="str">
        <f t="shared" si="205"/>
        <v/>
      </c>
      <c r="J2669" s="36" t="e">
        <f t="shared" si="206"/>
        <v>#VALUE!</v>
      </c>
      <c r="K2669" s="36" t="e">
        <f t="shared" si="207"/>
        <v>#VALUE!</v>
      </c>
      <c r="L2669" s="36" t="str">
        <f t="shared" si="208"/>
        <v/>
      </c>
      <c r="M2669" s="36" t="str">
        <f t="shared" si="209"/>
        <v>MQ250</v>
      </c>
    </row>
    <row r="2670" spans="1:13" hidden="1" x14ac:dyDescent="0.3">
      <c r="A2670" s="3"/>
      <c r="B2670" s="3"/>
      <c r="C2670" s="3"/>
      <c r="D2670" s="3"/>
      <c r="E2670" s="3"/>
      <c r="F2670" s="35"/>
      <c r="G2670" s="35"/>
      <c r="H2670" s="3"/>
      <c r="I2670" s="36" t="str">
        <f t="shared" si="205"/>
        <v/>
      </c>
      <c r="J2670" s="36" t="e">
        <f t="shared" si="206"/>
        <v>#VALUE!</v>
      </c>
      <c r="K2670" s="36" t="e">
        <f t="shared" si="207"/>
        <v>#VALUE!</v>
      </c>
      <c r="L2670" s="36" t="str">
        <f t="shared" si="208"/>
        <v/>
      </c>
      <c r="M2670" s="36" t="str">
        <f t="shared" si="209"/>
        <v>MQ250</v>
      </c>
    </row>
    <row r="2671" spans="1:13" hidden="1" x14ac:dyDescent="0.3">
      <c r="A2671" s="3"/>
      <c r="B2671" s="3"/>
      <c r="C2671" s="3"/>
      <c r="D2671" s="3"/>
      <c r="E2671" s="3"/>
      <c r="F2671" s="12"/>
      <c r="G2671" s="12"/>
      <c r="H2671" s="3"/>
      <c r="I2671" s="36" t="str">
        <f t="shared" si="205"/>
        <v/>
      </c>
      <c r="J2671" s="36" t="e">
        <f t="shared" si="206"/>
        <v>#VALUE!</v>
      </c>
      <c r="K2671" s="36" t="e">
        <f t="shared" si="207"/>
        <v>#VALUE!</v>
      </c>
      <c r="L2671" s="36" t="str">
        <f t="shared" si="208"/>
        <v/>
      </c>
      <c r="M2671" s="36" t="str">
        <f t="shared" si="209"/>
        <v>MQ250</v>
      </c>
    </row>
    <row r="2672" spans="1:13" hidden="1" x14ac:dyDescent="0.3">
      <c r="A2672" s="3"/>
      <c r="B2672" s="3"/>
      <c r="C2672" s="3"/>
      <c r="D2672" s="3"/>
      <c r="E2672" s="3"/>
      <c r="F2672" s="12"/>
      <c r="G2672" s="12"/>
      <c r="H2672" s="3"/>
      <c r="I2672" s="36" t="str">
        <f t="shared" si="205"/>
        <v/>
      </c>
      <c r="J2672" s="36" t="e">
        <f t="shared" si="206"/>
        <v>#VALUE!</v>
      </c>
      <c r="K2672" s="36" t="e">
        <f t="shared" si="207"/>
        <v>#VALUE!</v>
      </c>
      <c r="L2672" s="36" t="str">
        <f t="shared" si="208"/>
        <v/>
      </c>
      <c r="M2672" s="36" t="str">
        <f t="shared" si="209"/>
        <v>MQ250</v>
      </c>
    </row>
    <row r="2673" spans="1:13" hidden="1" x14ac:dyDescent="0.3">
      <c r="A2673" s="3"/>
      <c r="B2673" s="3"/>
      <c r="C2673" s="3"/>
      <c r="D2673" s="3"/>
      <c r="E2673" s="3"/>
      <c r="F2673" s="12"/>
      <c r="G2673" s="12"/>
      <c r="H2673" s="3"/>
      <c r="I2673" s="36" t="str">
        <f t="shared" si="205"/>
        <v/>
      </c>
      <c r="J2673" s="36" t="e">
        <f t="shared" si="206"/>
        <v>#VALUE!</v>
      </c>
      <c r="K2673" s="36" t="e">
        <f t="shared" si="207"/>
        <v>#VALUE!</v>
      </c>
      <c r="L2673" s="36" t="str">
        <f t="shared" si="208"/>
        <v/>
      </c>
      <c r="M2673" s="36" t="str">
        <f t="shared" si="209"/>
        <v>MQ250</v>
      </c>
    </row>
    <row r="2674" spans="1:13" hidden="1" x14ac:dyDescent="0.3">
      <c r="A2674" s="3"/>
      <c r="B2674" s="3"/>
      <c r="C2674" s="3"/>
      <c r="D2674" s="3"/>
      <c r="E2674" s="3"/>
      <c r="F2674" s="12"/>
      <c r="G2674" s="12"/>
      <c r="H2674" s="3"/>
      <c r="I2674" s="36" t="str">
        <f t="shared" si="205"/>
        <v/>
      </c>
      <c r="J2674" s="36" t="e">
        <f t="shared" si="206"/>
        <v>#VALUE!</v>
      </c>
      <c r="K2674" s="36" t="e">
        <f t="shared" si="207"/>
        <v>#VALUE!</v>
      </c>
      <c r="L2674" s="36" t="str">
        <f t="shared" si="208"/>
        <v/>
      </c>
      <c r="M2674" s="36" t="str">
        <f t="shared" si="209"/>
        <v>MQ250</v>
      </c>
    </row>
    <row r="2675" spans="1:13" hidden="1" x14ac:dyDescent="0.3">
      <c r="A2675" s="3"/>
      <c r="B2675" s="3"/>
      <c r="C2675" s="3"/>
      <c r="D2675" s="3"/>
      <c r="E2675" s="3"/>
      <c r="F2675" s="12"/>
      <c r="G2675" s="12"/>
      <c r="H2675" s="3"/>
      <c r="I2675" s="36" t="str">
        <f t="shared" si="205"/>
        <v/>
      </c>
      <c r="J2675" s="36" t="e">
        <f t="shared" si="206"/>
        <v>#VALUE!</v>
      </c>
      <c r="K2675" s="36" t="e">
        <f t="shared" si="207"/>
        <v>#VALUE!</v>
      </c>
      <c r="L2675" s="36" t="str">
        <f t="shared" si="208"/>
        <v/>
      </c>
      <c r="M2675" s="36" t="str">
        <f t="shared" si="209"/>
        <v>MQ250</v>
      </c>
    </row>
    <row r="2676" spans="1:13" hidden="1" x14ac:dyDescent="0.3">
      <c r="A2676" s="3"/>
      <c r="B2676" s="3"/>
      <c r="C2676" s="3"/>
      <c r="D2676" s="3"/>
      <c r="E2676" s="3"/>
      <c r="F2676" s="12"/>
      <c r="G2676" s="12"/>
      <c r="H2676" s="3"/>
      <c r="I2676" s="36" t="str">
        <f t="shared" si="205"/>
        <v/>
      </c>
      <c r="J2676" s="36" t="e">
        <f t="shared" si="206"/>
        <v>#VALUE!</v>
      </c>
      <c r="K2676" s="36" t="e">
        <f t="shared" si="207"/>
        <v>#VALUE!</v>
      </c>
      <c r="L2676" s="36" t="str">
        <f t="shared" si="208"/>
        <v/>
      </c>
      <c r="M2676" s="36" t="str">
        <f t="shared" si="209"/>
        <v>MQ250</v>
      </c>
    </row>
    <row r="2677" spans="1:13" hidden="1" x14ac:dyDescent="0.3">
      <c r="A2677" s="3"/>
      <c r="B2677" s="3"/>
      <c r="C2677" s="3"/>
      <c r="D2677" s="3"/>
      <c r="E2677" s="3"/>
      <c r="F2677" s="12"/>
      <c r="G2677" s="12"/>
      <c r="H2677" s="3"/>
      <c r="I2677" s="36" t="str">
        <f t="shared" si="205"/>
        <v/>
      </c>
      <c r="J2677" s="36" t="e">
        <f t="shared" si="206"/>
        <v>#VALUE!</v>
      </c>
      <c r="K2677" s="36" t="e">
        <f t="shared" si="207"/>
        <v>#VALUE!</v>
      </c>
      <c r="L2677" s="36" t="str">
        <f t="shared" si="208"/>
        <v/>
      </c>
      <c r="M2677" s="36" t="str">
        <f t="shared" si="209"/>
        <v>MQ250</v>
      </c>
    </row>
    <row r="2678" spans="1:13" hidden="1" x14ac:dyDescent="0.3">
      <c r="A2678" s="3"/>
      <c r="B2678" s="3"/>
      <c r="C2678" s="3"/>
      <c r="D2678" s="3"/>
      <c r="E2678" s="3"/>
      <c r="F2678" s="12"/>
      <c r="G2678" s="12"/>
      <c r="H2678" s="3"/>
      <c r="I2678" s="36" t="str">
        <f t="shared" si="205"/>
        <v/>
      </c>
      <c r="J2678" s="36" t="e">
        <f t="shared" si="206"/>
        <v>#VALUE!</v>
      </c>
      <c r="K2678" s="36" t="e">
        <f t="shared" si="207"/>
        <v>#VALUE!</v>
      </c>
      <c r="L2678" s="36" t="str">
        <f t="shared" si="208"/>
        <v/>
      </c>
      <c r="M2678" s="36" t="str">
        <f t="shared" si="209"/>
        <v>MQ250</v>
      </c>
    </row>
    <row r="2679" spans="1:13" hidden="1" x14ac:dyDescent="0.3">
      <c r="A2679" s="3"/>
      <c r="B2679" s="3"/>
      <c r="C2679" s="3"/>
      <c r="D2679" s="3"/>
      <c r="E2679" s="3"/>
      <c r="F2679" s="12"/>
      <c r="G2679" s="12"/>
      <c r="H2679" s="3"/>
      <c r="I2679" s="36" t="str">
        <f t="shared" si="205"/>
        <v/>
      </c>
      <c r="J2679" s="36" t="e">
        <f t="shared" si="206"/>
        <v>#VALUE!</v>
      </c>
      <c r="K2679" s="36" t="e">
        <f t="shared" si="207"/>
        <v>#VALUE!</v>
      </c>
      <c r="L2679" s="36" t="str">
        <f t="shared" si="208"/>
        <v/>
      </c>
      <c r="M2679" s="36" t="str">
        <f t="shared" si="209"/>
        <v>MQ250</v>
      </c>
    </row>
    <row r="2680" spans="1:13" hidden="1" x14ac:dyDescent="0.3">
      <c r="A2680" s="3"/>
      <c r="B2680" s="3"/>
      <c r="C2680" s="3"/>
      <c r="D2680" s="3"/>
      <c r="E2680" s="3"/>
      <c r="F2680" s="12"/>
      <c r="G2680" s="12"/>
      <c r="H2680" s="3"/>
      <c r="I2680" s="36" t="str">
        <f t="shared" si="205"/>
        <v/>
      </c>
      <c r="J2680" s="36" t="e">
        <f t="shared" si="206"/>
        <v>#VALUE!</v>
      </c>
      <c r="K2680" s="36" t="e">
        <f t="shared" si="207"/>
        <v>#VALUE!</v>
      </c>
      <c r="L2680" s="36" t="str">
        <f t="shared" si="208"/>
        <v/>
      </c>
      <c r="M2680" s="36" t="str">
        <f t="shared" si="209"/>
        <v>MQ250</v>
      </c>
    </row>
    <row r="2681" spans="1:13" hidden="1" x14ac:dyDescent="0.3">
      <c r="A2681" s="3"/>
      <c r="B2681" s="3"/>
      <c r="C2681" s="3"/>
      <c r="D2681" s="3"/>
      <c r="E2681" s="3"/>
      <c r="F2681" s="12"/>
      <c r="G2681" s="12"/>
      <c r="H2681" s="3"/>
      <c r="I2681" s="36" t="str">
        <f t="shared" si="205"/>
        <v/>
      </c>
      <c r="J2681" s="36" t="e">
        <f t="shared" si="206"/>
        <v>#VALUE!</v>
      </c>
      <c r="K2681" s="36" t="e">
        <f t="shared" si="207"/>
        <v>#VALUE!</v>
      </c>
      <c r="L2681" s="36" t="str">
        <f t="shared" si="208"/>
        <v/>
      </c>
      <c r="M2681" s="36" t="str">
        <f t="shared" si="209"/>
        <v>MQ250</v>
      </c>
    </row>
    <row r="2682" spans="1:13" hidden="1" x14ac:dyDescent="0.3">
      <c r="A2682" s="3"/>
      <c r="B2682" s="3"/>
      <c r="C2682" s="3"/>
      <c r="D2682" s="3"/>
      <c r="E2682" s="3"/>
      <c r="F2682" s="12"/>
      <c r="G2682" s="12"/>
      <c r="H2682" s="3"/>
      <c r="I2682" s="36" t="str">
        <f t="shared" si="205"/>
        <v/>
      </c>
      <c r="J2682" s="36" t="e">
        <f t="shared" si="206"/>
        <v>#VALUE!</v>
      </c>
      <c r="K2682" s="36" t="e">
        <f t="shared" si="207"/>
        <v>#VALUE!</v>
      </c>
      <c r="L2682" s="36" t="str">
        <f t="shared" si="208"/>
        <v/>
      </c>
      <c r="M2682" s="36" t="str">
        <f t="shared" si="209"/>
        <v>MQ250</v>
      </c>
    </row>
    <row r="2683" spans="1:13" hidden="1" x14ac:dyDescent="0.3">
      <c r="A2683" s="3"/>
      <c r="B2683" s="3"/>
      <c r="C2683" s="3"/>
      <c r="D2683" s="3"/>
      <c r="E2683" s="3"/>
      <c r="F2683" s="35"/>
      <c r="G2683" s="35"/>
      <c r="H2683" s="3"/>
      <c r="I2683" s="36" t="str">
        <f t="shared" si="205"/>
        <v/>
      </c>
      <c r="J2683" s="36" t="e">
        <f t="shared" si="206"/>
        <v>#VALUE!</v>
      </c>
      <c r="K2683" s="36" t="e">
        <f t="shared" si="207"/>
        <v>#VALUE!</v>
      </c>
      <c r="L2683" s="36" t="str">
        <f t="shared" si="208"/>
        <v/>
      </c>
      <c r="M2683" s="36" t="str">
        <f t="shared" si="209"/>
        <v>MQ250</v>
      </c>
    </row>
    <row r="2684" spans="1:13" hidden="1" x14ac:dyDescent="0.3">
      <c r="A2684" s="3"/>
      <c r="B2684" s="3"/>
      <c r="C2684" s="3"/>
      <c r="D2684" s="3"/>
      <c r="E2684" s="3"/>
      <c r="F2684" s="12"/>
      <c r="G2684" s="12"/>
      <c r="H2684" s="3"/>
      <c r="I2684" s="36" t="str">
        <f t="shared" si="205"/>
        <v/>
      </c>
      <c r="J2684" s="36" t="e">
        <f t="shared" si="206"/>
        <v>#VALUE!</v>
      </c>
      <c r="K2684" s="36" t="e">
        <f t="shared" si="207"/>
        <v>#VALUE!</v>
      </c>
      <c r="L2684" s="36" t="str">
        <f t="shared" si="208"/>
        <v/>
      </c>
      <c r="M2684" s="36" t="str">
        <f t="shared" si="209"/>
        <v>MQ250</v>
      </c>
    </row>
    <row r="2685" spans="1:13" hidden="1" x14ac:dyDescent="0.3">
      <c r="A2685" s="3"/>
      <c r="B2685" s="3"/>
      <c r="C2685" s="3"/>
      <c r="D2685" s="3"/>
      <c r="E2685" s="3"/>
      <c r="F2685" s="12"/>
      <c r="G2685" s="12"/>
      <c r="H2685" s="3"/>
      <c r="I2685" s="36" t="str">
        <f t="shared" si="205"/>
        <v/>
      </c>
      <c r="J2685" s="36" t="e">
        <f t="shared" si="206"/>
        <v>#VALUE!</v>
      </c>
      <c r="K2685" s="36" t="e">
        <f t="shared" si="207"/>
        <v>#VALUE!</v>
      </c>
      <c r="L2685" s="36" t="str">
        <f t="shared" si="208"/>
        <v/>
      </c>
      <c r="M2685" s="36" t="str">
        <f t="shared" si="209"/>
        <v>MQ250</v>
      </c>
    </row>
    <row r="2686" spans="1:13" hidden="1" x14ac:dyDescent="0.3">
      <c r="A2686" s="3"/>
      <c r="B2686" s="3"/>
      <c r="C2686" s="3"/>
      <c r="D2686" s="3"/>
      <c r="E2686" s="3"/>
      <c r="F2686" s="12"/>
      <c r="G2686" s="12"/>
      <c r="H2686" s="3"/>
      <c r="I2686" s="36" t="str">
        <f t="shared" si="205"/>
        <v/>
      </c>
      <c r="J2686" s="36" t="e">
        <f t="shared" si="206"/>
        <v>#VALUE!</v>
      </c>
      <c r="K2686" s="36" t="e">
        <f t="shared" si="207"/>
        <v>#VALUE!</v>
      </c>
      <c r="L2686" s="36" t="str">
        <f t="shared" si="208"/>
        <v/>
      </c>
      <c r="M2686" s="36" t="str">
        <f t="shared" si="209"/>
        <v>MQ250</v>
      </c>
    </row>
    <row r="2687" spans="1:13" hidden="1" x14ac:dyDescent="0.3">
      <c r="A2687" s="3"/>
      <c r="B2687" s="3"/>
      <c r="C2687" s="3"/>
      <c r="D2687" s="3"/>
      <c r="E2687" s="3"/>
      <c r="F2687" s="35"/>
      <c r="G2687" s="35"/>
      <c r="H2687" s="3"/>
      <c r="I2687" s="36" t="str">
        <f t="shared" si="205"/>
        <v/>
      </c>
      <c r="J2687" s="36" t="e">
        <f t="shared" si="206"/>
        <v>#VALUE!</v>
      </c>
      <c r="K2687" s="36" t="e">
        <f t="shared" si="207"/>
        <v>#VALUE!</v>
      </c>
      <c r="L2687" s="36" t="str">
        <f t="shared" si="208"/>
        <v/>
      </c>
      <c r="M2687" s="36" t="str">
        <f t="shared" si="209"/>
        <v>MQ250</v>
      </c>
    </row>
    <row r="2688" spans="1:13" hidden="1" x14ac:dyDescent="0.3">
      <c r="A2688" s="3"/>
      <c r="B2688" s="3"/>
      <c r="C2688" s="3"/>
      <c r="D2688" s="3"/>
      <c r="E2688" s="3"/>
      <c r="F2688" s="12"/>
      <c r="G2688" s="12"/>
      <c r="H2688" s="3"/>
      <c r="I2688" s="36" t="str">
        <f t="shared" si="205"/>
        <v/>
      </c>
      <c r="J2688" s="36" t="e">
        <f t="shared" si="206"/>
        <v>#VALUE!</v>
      </c>
      <c r="K2688" s="36" t="e">
        <f t="shared" si="207"/>
        <v>#VALUE!</v>
      </c>
      <c r="L2688" s="36" t="str">
        <f t="shared" si="208"/>
        <v/>
      </c>
      <c r="M2688" s="36" t="str">
        <f t="shared" si="209"/>
        <v>MQ250</v>
      </c>
    </row>
    <row r="2689" spans="1:13" hidden="1" x14ac:dyDescent="0.3">
      <c r="A2689" s="3"/>
      <c r="B2689" s="3"/>
      <c r="C2689" s="3"/>
      <c r="D2689" s="3"/>
      <c r="E2689" s="3"/>
      <c r="F2689" s="12"/>
      <c r="G2689" s="12"/>
      <c r="H2689" s="3"/>
      <c r="I2689" s="36" t="str">
        <f t="shared" si="205"/>
        <v/>
      </c>
      <c r="J2689" s="36" t="e">
        <f t="shared" si="206"/>
        <v>#VALUE!</v>
      </c>
      <c r="K2689" s="36" t="e">
        <f t="shared" si="207"/>
        <v>#VALUE!</v>
      </c>
      <c r="L2689" s="36" t="str">
        <f t="shared" si="208"/>
        <v/>
      </c>
      <c r="M2689" s="36" t="str">
        <f t="shared" si="209"/>
        <v>MQ250</v>
      </c>
    </row>
    <row r="2690" spans="1:13" hidden="1" x14ac:dyDescent="0.3">
      <c r="A2690" s="3"/>
      <c r="B2690" s="3"/>
      <c r="C2690" s="3"/>
      <c r="D2690" s="3"/>
      <c r="E2690" s="3"/>
      <c r="F2690" s="12"/>
      <c r="G2690" s="12"/>
      <c r="H2690" s="3"/>
      <c r="I2690" s="36" t="str">
        <f t="shared" si="205"/>
        <v/>
      </c>
      <c r="J2690" s="36" t="e">
        <f t="shared" si="206"/>
        <v>#VALUE!</v>
      </c>
      <c r="K2690" s="36" t="e">
        <f t="shared" si="207"/>
        <v>#VALUE!</v>
      </c>
      <c r="L2690" s="36" t="str">
        <f t="shared" si="208"/>
        <v/>
      </c>
      <c r="M2690" s="36" t="str">
        <f t="shared" si="209"/>
        <v>MQ250</v>
      </c>
    </row>
    <row r="2691" spans="1:13" hidden="1" x14ac:dyDescent="0.3">
      <c r="A2691" s="3"/>
      <c r="B2691" s="3"/>
      <c r="C2691" s="3"/>
      <c r="D2691" s="3"/>
      <c r="E2691" s="3"/>
      <c r="F2691" s="12"/>
      <c r="G2691" s="12"/>
      <c r="H2691" s="3"/>
      <c r="I2691" s="36" t="str">
        <f t="shared" ref="I2691:I2754" si="210">IF(OR(LEN(B2691)=9,LEN(B2691)=5),MID(B2691,1,4),MID(B2691,1,5))</f>
        <v/>
      </c>
      <c r="J2691" s="36" t="e">
        <f t="shared" ref="J2691:J2754" si="211">IF(MID(I2691,5,1)&lt;&gt;"",MID(I2691,4,2),MID(I2691,4,1))*1</f>
        <v>#VALUE!</v>
      </c>
      <c r="K2691" s="36" t="e">
        <f t="shared" ref="K2691:K2754" si="212">+MID(B2691,1,2)*1</f>
        <v>#VALUE!</v>
      </c>
      <c r="L2691" s="36" t="str">
        <f t="shared" ref="L2691:L2754" si="213">+MID(B2691,3,1)</f>
        <v/>
      </c>
      <c r="M2691" s="36" t="str">
        <f t="shared" ref="M2691:M2754" si="214">+IF(A2691="1FO","D3",IF(A2691="1CT","D4",IF(OR(A2691="PC2",A2691="RAB"),"MQ200","MQ250")))</f>
        <v>MQ250</v>
      </c>
    </row>
    <row r="2692" spans="1:13" hidden="1" x14ac:dyDescent="0.3">
      <c r="A2692" s="3"/>
      <c r="B2692" s="3"/>
      <c r="C2692" s="3"/>
      <c r="D2692" s="3"/>
      <c r="E2692" s="3"/>
      <c r="F2692" s="12"/>
      <c r="G2692" s="12"/>
      <c r="H2692" s="3"/>
      <c r="I2692" s="36" t="str">
        <f t="shared" si="210"/>
        <v/>
      </c>
      <c r="J2692" s="36" t="e">
        <f t="shared" si="211"/>
        <v>#VALUE!</v>
      </c>
      <c r="K2692" s="36" t="e">
        <f t="shared" si="212"/>
        <v>#VALUE!</v>
      </c>
      <c r="L2692" s="36" t="str">
        <f t="shared" si="213"/>
        <v/>
      </c>
      <c r="M2692" s="36" t="str">
        <f t="shared" si="214"/>
        <v>MQ250</v>
      </c>
    </row>
    <row r="2693" spans="1:13" hidden="1" x14ac:dyDescent="0.3">
      <c r="A2693" s="3"/>
      <c r="B2693" s="3"/>
      <c r="C2693" s="3"/>
      <c r="D2693" s="3"/>
      <c r="E2693" s="3"/>
      <c r="F2693" s="12"/>
      <c r="G2693" s="12"/>
      <c r="H2693" s="3"/>
      <c r="I2693" s="36" t="str">
        <f t="shared" si="210"/>
        <v/>
      </c>
      <c r="J2693" s="36" t="e">
        <f t="shared" si="211"/>
        <v>#VALUE!</v>
      </c>
      <c r="K2693" s="36" t="e">
        <f t="shared" si="212"/>
        <v>#VALUE!</v>
      </c>
      <c r="L2693" s="36" t="str">
        <f t="shared" si="213"/>
        <v/>
      </c>
      <c r="M2693" s="36" t="str">
        <f t="shared" si="214"/>
        <v>MQ250</v>
      </c>
    </row>
    <row r="2694" spans="1:13" hidden="1" x14ac:dyDescent="0.3">
      <c r="A2694" s="3"/>
      <c r="B2694" s="3"/>
      <c r="C2694" s="3"/>
      <c r="D2694" s="3"/>
      <c r="E2694" s="3"/>
      <c r="F2694" s="12"/>
      <c r="G2694" s="12"/>
      <c r="H2694" s="3"/>
      <c r="I2694" s="36" t="str">
        <f t="shared" si="210"/>
        <v/>
      </c>
      <c r="J2694" s="36" t="e">
        <f t="shared" si="211"/>
        <v>#VALUE!</v>
      </c>
      <c r="K2694" s="36" t="e">
        <f t="shared" si="212"/>
        <v>#VALUE!</v>
      </c>
      <c r="L2694" s="36" t="str">
        <f t="shared" si="213"/>
        <v/>
      </c>
      <c r="M2694" s="36" t="str">
        <f t="shared" si="214"/>
        <v>MQ250</v>
      </c>
    </row>
    <row r="2695" spans="1:13" hidden="1" x14ac:dyDescent="0.3">
      <c r="A2695" s="3"/>
      <c r="B2695" s="3"/>
      <c r="C2695" s="3"/>
      <c r="D2695" s="3"/>
      <c r="E2695" s="3"/>
      <c r="F2695" s="12"/>
      <c r="G2695" s="12"/>
      <c r="H2695" s="3"/>
      <c r="I2695" s="36" t="str">
        <f t="shared" si="210"/>
        <v/>
      </c>
      <c r="J2695" s="36" t="e">
        <f t="shared" si="211"/>
        <v>#VALUE!</v>
      </c>
      <c r="K2695" s="36" t="e">
        <f t="shared" si="212"/>
        <v>#VALUE!</v>
      </c>
      <c r="L2695" s="36" t="str">
        <f t="shared" si="213"/>
        <v/>
      </c>
      <c r="M2695" s="36" t="str">
        <f t="shared" si="214"/>
        <v>MQ250</v>
      </c>
    </row>
    <row r="2696" spans="1:13" hidden="1" x14ac:dyDescent="0.3">
      <c r="A2696" s="3"/>
      <c r="B2696" s="3"/>
      <c r="C2696" s="3"/>
      <c r="D2696" s="3"/>
      <c r="E2696" s="3"/>
      <c r="F2696" s="12"/>
      <c r="G2696" s="12"/>
      <c r="H2696" s="3"/>
      <c r="I2696" s="36" t="str">
        <f t="shared" si="210"/>
        <v/>
      </c>
      <c r="J2696" s="36" t="e">
        <f t="shared" si="211"/>
        <v>#VALUE!</v>
      </c>
      <c r="K2696" s="36" t="e">
        <f t="shared" si="212"/>
        <v>#VALUE!</v>
      </c>
      <c r="L2696" s="36" t="str">
        <f t="shared" si="213"/>
        <v/>
      </c>
      <c r="M2696" s="36" t="str">
        <f t="shared" si="214"/>
        <v>MQ250</v>
      </c>
    </row>
    <row r="2697" spans="1:13" hidden="1" x14ac:dyDescent="0.3">
      <c r="A2697" s="3"/>
      <c r="B2697" s="3"/>
      <c r="C2697" s="3"/>
      <c r="D2697" s="3"/>
      <c r="E2697" s="3"/>
      <c r="F2697" s="12"/>
      <c r="G2697" s="12"/>
      <c r="H2697" s="3"/>
      <c r="I2697" s="36" t="str">
        <f t="shared" si="210"/>
        <v/>
      </c>
      <c r="J2697" s="36" t="e">
        <f t="shared" si="211"/>
        <v>#VALUE!</v>
      </c>
      <c r="K2697" s="36" t="e">
        <f t="shared" si="212"/>
        <v>#VALUE!</v>
      </c>
      <c r="L2697" s="36" t="str">
        <f t="shared" si="213"/>
        <v/>
      </c>
      <c r="M2697" s="36" t="str">
        <f t="shared" si="214"/>
        <v>MQ250</v>
      </c>
    </row>
    <row r="2698" spans="1:13" hidden="1" x14ac:dyDescent="0.3">
      <c r="A2698" s="3"/>
      <c r="B2698" s="3"/>
      <c r="C2698" s="3"/>
      <c r="D2698" s="3"/>
      <c r="E2698" s="3"/>
      <c r="F2698" s="12"/>
      <c r="G2698" s="12"/>
      <c r="H2698" s="3"/>
      <c r="I2698" s="36" t="str">
        <f t="shared" si="210"/>
        <v/>
      </c>
      <c r="J2698" s="36" t="e">
        <f t="shared" si="211"/>
        <v>#VALUE!</v>
      </c>
      <c r="K2698" s="36" t="e">
        <f t="shared" si="212"/>
        <v>#VALUE!</v>
      </c>
      <c r="L2698" s="36" t="str">
        <f t="shared" si="213"/>
        <v/>
      </c>
      <c r="M2698" s="36" t="str">
        <f t="shared" si="214"/>
        <v>MQ250</v>
      </c>
    </row>
    <row r="2699" spans="1:13" hidden="1" x14ac:dyDescent="0.3">
      <c r="A2699" s="3"/>
      <c r="B2699" s="3"/>
      <c r="C2699" s="3"/>
      <c r="D2699" s="3"/>
      <c r="E2699" s="3"/>
      <c r="F2699" s="12"/>
      <c r="G2699" s="12"/>
      <c r="H2699" s="3"/>
      <c r="I2699" s="36" t="str">
        <f t="shared" si="210"/>
        <v/>
      </c>
      <c r="J2699" s="36" t="e">
        <f t="shared" si="211"/>
        <v>#VALUE!</v>
      </c>
      <c r="K2699" s="36" t="e">
        <f t="shared" si="212"/>
        <v>#VALUE!</v>
      </c>
      <c r="L2699" s="36" t="str">
        <f t="shared" si="213"/>
        <v/>
      </c>
      <c r="M2699" s="36" t="str">
        <f t="shared" si="214"/>
        <v>MQ250</v>
      </c>
    </row>
    <row r="2700" spans="1:13" hidden="1" x14ac:dyDescent="0.3">
      <c r="A2700" s="3"/>
      <c r="B2700" s="3"/>
      <c r="C2700" s="3"/>
      <c r="D2700" s="3"/>
      <c r="E2700" s="3"/>
      <c r="F2700" s="12"/>
      <c r="G2700" s="12"/>
      <c r="H2700" s="3"/>
      <c r="I2700" s="36" t="str">
        <f t="shared" si="210"/>
        <v/>
      </c>
      <c r="J2700" s="36" t="e">
        <f t="shared" si="211"/>
        <v>#VALUE!</v>
      </c>
      <c r="K2700" s="36" t="e">
        <f t="shared" si="212"/>
        <v>#VALUE!</v>
      </c>
      <c r="L2700" s="36" t="str">
        <f t="shared" si="213"/>
        <v/>
      </c>
      <c r="M2700" s="36" t="str">
        <f t="shared" si="214"/>
        <v>MQ250</v>
      </c>
    </row>
    <row r="2701" spans="1:13" hidden="1" x14ac:dyDescent="0.3">
      <c r="A2701" s="3"/>
      <c r="B2701" s="3"/>
      <c r="C2701" s="3"/>
      <c r="D2701" s="3"/>
      <c r="E2701" s="3"/>
      <c r="F2701" s="12"/>
      <c r="G2701" s="12"/>
      <c r="H2701" s="3"/>
      <c r="I2701" s="36" t="str">
        <f t="shared" si="210"/>
        <v/>
      </c>
      <c r="J2701" s="36" t="e">
        <f t="shared" si="211"/>
        <v>#VALUE!</v>
      </c>
      <c r="K2701" s="36" t="e">
        <f t="shared" si="212"/>
        <v>#VALUE!</v>
      </c>
      <c r="L2701" s="36" t="str">
        <f t="shared" si="213"/>
        <v/>
      </c>
      <c r="M2701" s="36" t="str">
        <f t="shared" si="214"/>
        <v>MQ250</v>
      </c>
    </row>
    <row r="2702" spans="1:13" hidden="1" x14ac:dyDescent="0.3">
      <c r="A2702" s="3"/>
      <c r="B2702" s="3"/>
      <c r="C2702" s="3"/>
      <c r="D2702" s="3"/>
      <c r="E2702" s="3"/>
      <c r="F2702" s="12"/>
      <c r="G2702" s="12"/>
      <c r="H2702" s="3"/>
      <c r="I2702" s="36" t="str">
        <f t="shared" si="210"/>
        <v/>
      </c>
      <c r="J2702" s="36" t="e">
        <f t="shared" si="211"/>
        <v>#VALUE!</v>
      </c>
      <c r="K2702" s="36" t="e">
        <f t="shared" si="212"/>
        <v>#VALUE!</v>
      </c>
      <c r="L2702" s="36" t="str">
        <f t="shared" si="213"/>
        <v/>
      </c>
      <c r="M2702" s="36" t="str">
        <f t="shared" si="214"/>
        <v>MQ250</v>
      </c>
    </row>
    <row r="2703" spans="1:13" hidden="1" x14ac:dyDescent="0.3">
      <c r="A2703" s="3"/>
      <c r="B2703" s="3"/>
      <c r="C2703" s="3"/>
      <c r="D2703" s="3"/>
      <c r="E2703" s="3"/>
      <c r="F2703" s="12"/>
      <c r="G2703" s="12"/>
      <c r="H2703" s="3"/>
      <c r="I2703" s="36" t="str">
        <f t="shared" si="210"/>
        <v/>
      </c>
      <c r="J2703" s="36" t="e">
        <f t="shared" si="211"/>
        <v>#VALUE!</v>
      </c>
      <c r="K2703" s="36" t="e">
        <f t="shared" si="212"/>
        <v>#VALUE!</v>
      </c>
      <c r="L2703" s="36" t="str">
        <f t="shared" si="213"/>
        <v/>
      </c>
      <c r="M2703" s="36" t="str">
        <f t="shared" si="214"/>
        <v>MQ250</v>
      </c>
    </row>
    <row r="2704" spans="1:13" hidden="1" x14ac:dyDescent="0.3">
      <c r="A2704" s="3"/>
      <c r="B2704" s="3"/>
      <c r="C2704" s="3"/>
      <c r="D2704" s="3"/>
      <c r="E2704" s="3"/>
      <c r="F2704" s="12"/>
      <c r="G2704" s="12"/>
      <c r="H2704" s="3"/>
      <c r="I2704" s="36" t="str">
        <f t="shared" si="210"/>
        <v/>
      </c>
      <c r="J2704" s="36" t="e">
        <f t="shared" si="211"/>
        <v>#VALUE!</v>
      </c>
      <c r="K2704" s="36" t="e">
        <f t="shared" si="212"/>
        <v>#VALUE!</v>
      </c>
      <c r="L2704" s="36" t="str">
        <f t="shared" si="213"/>
        <v/>
      </c>
      <c r="M2704" s="36" t="str">
        <f t="shared" si="214"/>
        <v>MQ250</v>
      </c>
    </row>
    <row r="2705" spans="1:13" hidden="1" x14ac:dyDescent="0.3">
      <c r="A2705" s="3"/>
      <c r="B2705" s="3"/>
      <c r="C2705" s="3"/>
      <c r="D2705" s="3"/>
      <c r="E2705" s="3"/>
      <c r="F2705" s="12"/>
      <c r="G2705" s="12"/>
      <c r="H2705" s="3"/>
      <c r="I2705" s="36" t="str">
        <f t="shared" si="210"/>
        <v/>
      </c>
      <c r="J2705" s="36" t="e">
        <f t="shared" si="211"/>
        <v>#VALUE!</v>
      </c>
      <c r="K2705" s="36" t="e">
        <f t="shared" si="212"/>
        <v>#VALUE!</v>
      </c>
      <c r="L2705" s="36" t="str">
        <f t="shared" si="213"/>
        <v/>
      </c>
      <c r="M2705" s="36" t="str">
        <f t="shared" si="214"/>
        <v>MQ250</v>
      </c>
    </row>
    <row r="2706" spans="1:13" hidden="1" x14ac:dyDescent="0.3">
      <c r="A2706" s="3"/>
      <c r="B2706" s="3"/>
      <c r="C2706" s="3"/>
      <c r="D2706" s="3"/>
      <c r="E2706" s="3"/>
      <c r="F2706" s="12"/>
      <c r="G2706" s="12"/>
      <c r="H2706" s="3"/>
      <c r="I2706" s="36" t="str">
        <f t="shared" si="210"/>
        <v/>
      </c>
      <c r="J2706" s="36" t="e">
        <f t="shared" si="211"/>
        <v>#VALUE!</v>
      </c>
      <c r="K2706" s="36" t="e">
        <f t="shared" si="212"/>
        <v>#VALUE!</v>
      </c>
      <c r="L2706" s="36" t="str">
        <f t="shared" si="213"/>
        <v/>
      </c>
      <c r="M2706" s="36" t="str">
        <f t="shared" si="214"/>
        <v>MQ250</v>
      </c>
    </row>
    <row r="2707" spans="1:13" hidden="1" x14ac:dyDescent="0.3">
      <c r="A2707" s="3"/>
      <c r="B2707" s="3"/>
      <c r="C2707" s="3"/>
      <c r="D2707" s="3"/>
      <c r="E2707" s="3"/>
      <c r="F2707" s="12"/>
      <c r="G2707" s="12"/>
      <c r="H2707" s="3"/>
      <c r="I2707" s="36" t="str">
        <f t="shared" si="210"/>
        <v/>
      </c>
      <c r="J2707" s="36" t="e">
        <f t="shared" si="211"/>
        <v>#VALUE!</v>
      </c>
      <c r="K2707" s="36" t="e">
        <f t="shared" si="212"/>
        <v>#VALUE!</v>
      </c>
      <c r="L2707" s="36" t="str">
        <f t="shared" si="213"/>
        <v/>
      </c>
      <c r="M2707" s="36" t="str">
        <f t="shared" si="214"/>
        <v>MQ250</v>
      </c>
    </row>
    <row r="2708" spans="1:13" hidden="1" x14ac:dyDescent="0.3">
      <c r="A2708" s="3"/>
      <c r="B2708" s="3"/>
      <c r="C2708" s="3"/>
      <c r="D2708" s="3"/>
      <c r="E2708" s="3"/>
      <c r="F2708" s="12"/>
      <c r="G2708" s="12"/>
      <c r="H2708" s="3"/>
      <c r="I2708" s="36" t="str">
        <f t="shared" si="210"/>
        <v/>
      </c>
      <c r="J2708" s="36" t="e">
        <f t="shared" si="211"/>
        <v>#VALUE!</v>
      </c>
      <c r="K2708" s="36" t="e">
        <f t="shared" si="212"/>
        <v>#VALUE!</v>
      </c>
      <c r="L2708" s="36" t="str">
        <f t="shared" si="213"/>
        <v/>
      </c>
      <c r="M2708" s="36" t="str">
        <f t="shared" si="214"/>
        <v>MQ250</v>
      </c>
    </row>
    <row r="2709" spans="1:13" hidden="1" x14ac:dyDescent="0.3">
      <c r="A2709" s="3"/>
      <c r="B2709" s="3"/>
      <c r="C2709" s="3"/>
      <c r="D2709" s="3"/>
      <c r="E2709" s="3"/>
      <c r="F2709" s="12"/>
      <c r="G2709" s="12"/>
      <c r="H2709" s="3"/>
      <c r="I2709" s="36" t="str">
        <f t="shared" si="210"/>
        <v/>
      </c>
      <c r="J2709" s="36" t="e">
        <f t="shared" si="211"/>
        <v>#VALUE!</v>
      </c>
      <c r="K2709" s="36" t="e">
        <f t="shared" si="212"/>
        <v>#VALUE!</v>
      </c>
      <c r="L2709" s="36" t="str">
        <f t="shared" si="213"/>
        <v/>
      </c>
      <c r="M2709" s="36" t="str">
        <f t="shared" si="214"/>
        <v>MQ250</v>
      </c>
    </row>
    <row r="2710" spans="1:13" hidden="1" x14ac:dyDescent="0.3">
      <c r="A2710" s="3"/>
      <c r="B2710" s="3"/>
      <c r="C2710" s="3"/>
      <c r="D2710" s="3"/>
      <c r="E2710" s="3"/>
      <c r="F2710" s="12"/>
      <c r="G2710" s="12"/>
      <c r="H2710" s="3"/>
      <c r="I2710" s="36" t="str">
        <f t="shared" si="210"/>
        <v/>
      </c>
      <c r="J2710" s="36" t="e">
        <f t="shared" si="211"/>
        <v>#VALUE!</v>
      </c>
      <c r="K2710" s="36" t="e">
        <f t="shared" si="212"/>
        <v>#VALUE!</v>
      </c>
      <c r="L2710" s="36" t="str">
        <f t="shared" si="213"/>
        <v/>
      </c>
      <c r="M2710" s="36" t="str">
        <f t="shared" si="214"/>
        <v>MQ250</v>
      </c>
    </row>
    <row r="2711" spans="1:13" hidden="1" x14ac:dyDescent="0.3">
      <c r="A2711" s="3"/>
      <c r="B2711" s="3"/>
      <c r="C2711" s="3"/>
      <c r="D2711" s="3"/>
      <c r="E2711" s="3"/>
      <c r="F2711" s="12"/>
      <c r="G2711" s="12"/>
      <c r="H2711" s="3"/>
      <c r="I2711" s="36" t="str">
        <f t="shared" si="210"/>
        <v/>
      </c>
      <c r="J2711" s="36" t="e">
        <f t="shared" si="211"/>
        <v>#VALUE!</v>
      </c>
      <c r="K2711" s="36" t="e">
        <f t="shared" si="212"/>
        <v>#VALUE!</v>
      </c>
      <c r="L2711" s="36" t="str">
        <f t="shared" si="213"/>
        <v/>
      </c>
      <c r="M2711" s="36" t="str">
        <f t="shared" si="214"/>
        <v>MQ250</v>
      </c>
    </row>
    <row r="2712" spans="1:13" hidden="1" x14ac:dyDescent="0.3">
      <c r="A2712" s="3"/>
      <c r="B2712" s="3"/>
      <c r="C2712" s="3"/>
      <c r="D2712" s="3"/>
      <c r="E2712" s="3"/>
      <c r="F2712" s="12"/>
      <c r="G2712" s="12"/>
      <c r="H2712" s="3"/>
      <c r="I2712" s="36" t="str">
        <f t="shared" si="210"/>
        <v/>
      </c>
      <c r="J2712" s="36" t="e">
        <f t="shared" si="211"/>
        <v>#VALUE!</v>
      </c>
      <c r="K2712" s="36" t="e">
        <f t="shared" si="212"/>
        <v>#VALUE!</v>
      </c>
      <c r="L2712" s="36" t="str">
        <f t="shared" si="213"/>
        <v/>
      </c>
      <c r="M2712" s="36" t="str">
        <f t="shared" si="214"/>
        <v>MQ250</v>
      </c>
    </row>
    <row r="2713" spans="1:13" hidden="1" x14ac:dyDescent="0.3">
      <c r="A2713" s="3"/>
      <c r="B2713" s="3"/>
      <c r="C2713" s="3"/>
      <c r="D2713" s="3"/>
      <c r="E2713" s="3"/>
      <c r="F2713" s="12"/>
      <c r="G2713" s="12"/>
      <c r="H2713" s="3"/>
      <c r="I2713" s="36" t="str">
        <f t="shared" si="210"/>
        <v/>
      </c>
      <c r="J2713" s="36" t="e">
        <f t="shared" si="211"/>
        <v>#VALUE!</v>
      </c>
      <c r="K2713" s="36" t="e">
        <f t="shared" si="212"/>
        <v>#VALUE!</v>
      </c>
      <c r="L2713" s="36" t="str">
        <f t="shared" si="213"/>
        <v/>
      </c>
      <c r="M2713" s="36" t="str">
        <f t="shared" si="214"/>
        <v>MQ250</v>
      </c>
    </row>
    <row r="2714" spans="1:13" hidden="1" x14ac:dyDescent="0.3">
      <c r="A2714" s="3"/>
      <c r="B2714" s="3"/>
      <c r="C2714" s="3"/>
      <c r="D2714" s="3"/>
      <c r="E2714" s="3"/>
      <c r="F2714" s="12"/>
      <c r="G2714" s="12"/>
      <c r="H2714" s="3"/>
      <c r="I2714" s="36" t="str">
        <f t="shared" si="210"/>
        <v/>
      </c>
      <c r="J2714" s="36" t="e">
        <f t="shared" si="211"/>
        <v>#VALUE!</v>
      </c>
      <c r="K2714" s="36" t="e">
        <f t="shared" si="212"/>
        <v>#VALUE!</v>
      </c>
      <c r="L2714" s="36" t="str">
        <f t="shared" si="213"/>
        <v/>
      </c>
      <c r="M2714" s="36" t="str">
        <f t="shared" si="214"/>
        <v>MQ250</v>
      </c>
    </row>
    <row r="2715" spans="1:13" hidden="1" x14ac:dyDescent="0.3">
      <c r="A2715" s="3"/>
      <c r="B2715" s="3"/>
      <c r="C2715" s="3"/>
      <c r="D2715" s="3"/>
      <c r="E2715" s="3"/>
      <c r="F2715" s="12"/>
      <c r="G2715" s="12"/>
      <c r="H2715" s="3"/>
      <c r="I2715" s="36" t="str">
        <f t="shared" si="210"/>
        <v/>
      </c>
      <c r="J2715" s="36" t="e">
        <f t="shared" si="211"/>
        <v>#VALUE!</v>
      </c>
      <c r="K2715" s="36" t="e">
        <f t="shared" si="212"/>
        <v>#VALUE!</v>
      </c>
      <c r="L2715" s="36" t="str">
        <f t="shared" si="213"/>
        <v/>
      </c>
      <c r="M2715" s="36" t="str">
        <f t="shared" si="214"/>
        <v>MQ250</v>
      </c>
    </row>
    <row r="2716" spans="1:13" hidden="1" x14ac:dyDescent="0.3">
      <c r="A2716" s="3"/>
      <c r="B2716" s="3"/>
      <c r="C2716" s="3"/>
      <c r="D2716" s="3"/>
      <c r="E2716" s="3"/>
      <c r="F2716" s="12"/>
      <c r="G2716" s="12"/>
      <c r="H2716" s="3"/>
      <c r="I2716" s="36" t="str">
        <f t="shared" si="210"/>
        <v/>
      </c>
      <c r="J2716" s="36" t="e">
        <f t="shared" si="211"/>
        <v>#VALUE!</v>
      </c>
      <c r="K2716" s="36" t="e">
        <f t="shared" si="212"/>
        <v>#VALUE!</v>
      </c>
      <c r="L2716" s="36" t="str">
        <f t="shared" si="213"/>
        <v/>
      </c>
      <c r="M2716" s="36" t="str">
        <f t="shared" si="214"/>
        <v>MQ250</v>
      </c>
    </row>
    <row r="2717" spans="1:13" hidden="1" x14ac:dyDescent="0.3">
      <c r="A2717" s="3"/>
      <c r="B2717" s="3"/>
      <c r="C2717" s="3"/>
      <c r="D2717" s="3"/>
      <c r="E2717" s="3"/>
      <c r="F2717" s="12"/>
      <c r="G2717" s="12"/>
      <c r="H2717" s="3"/>
      <c r="I2717" s="36" t="str">
        <f t="shared" si="210"/>
        <v/>
      </c>
      <c r="J2717" s="36" t="e">
        <f t="shared" si="211"/>
        <v>#VALUE!</v>
      </c>
      <c r="K2717" s="36" t="e">
        <f t="shared" si="212"/>
        <v>#VALUE!</v>
      </c>
      <c r="L2717" s="36" t="str">
        <f t="shared" si="213"/>
        <v/>
      </c>
      <c r="M2717" s="36" t="str">
        <f t="shared" si="214"/>
        <v>MQ250</v>
      </c>
    </row>
    <row r="2718" spans="1:13" hidden="1" x14ac:dyDescent="0.3">
      <c r="A2718" s="3"/>
      <c r="B2718" s="3"/>
      <c r="C2718" s="3"/>
      <c r="D2718" s="3"/>
      <c r="E2718" s="3"/>
      <c r="F2718" s="12"/>
      <c r="G2718" s="12"/>
      <c r="H2718" s="3"/>
      <c r="I2718" s="36" t="str">
        <f t="shared" si="210"/>
        <v/>
      </c>
      <c r="J2718" s="36" t="e">
        <f t="shared" si="211"/>
        <v>#VALUE!</v>
      </c>
      <c r="K2718" s="36" t="e">
        <f t="shared" si="212"/>
        <v>#VALUE!</v>
      </c>
      <c r="L2718" s="36" t="str">
        <f t="shared" si="213"/>
        <v/>
      </c>
      <c r="M2718" s="36" t="str">
        <f t="shared" si="214"/>
        <v>MQ250</v>
      </c>
    </row>
    <row r="2719" spans="1:13" hidden="1" x14ac:dyDescent="0.3">
      <c r="A2719" s="3"/>
      <c r="B2719" s="3"/>
      <c r="C2719" s="3"/>
      <c r="D2719" s="3"/>
      <c r="E2719" s="3"/>
      <c r="F2719" s="12"/>
      <c r="G2719" s="12"/>
      <c r="H2719" s="3"/>
      <c r="I2719" s="36" t="str">
        <f t="shared" si="210"/>
        <v/>
      </c>
      <c r="J2719" s="36" t="e">
        <f t="shared" si="211"/>
        <v>#VALUE!</v>
      </c>
      <c r="K2719" s="36" t="e">
        <f t="shared" si="212"/>
        <v>#VALUE!</v>
      </c>
      <c r="L2719" s="36" t="str">
        <f t="shared" si="213"/>
        <v/>
      </c>
      <c r="M2719" s="36" t="str">
        <f t="shared" si="214"/>
        <v>MQ250</v>
      </c>
    </row>
    <row r="2720" spans="1:13" hidden="1" x14ac:dyDescent="0.3">
      <c r="A2720" s="3"/>
      <c r="B2720" s="3"/>
      <c r="C2720" s="3"/>
      <c r="D2720" s="3"/>
      <c r="E2720" s="3"/>
      <c r="F2720" s="12"/>
      <c r="G2720" s="12"/>
      <c r="H2720" s="3"/>
      <c r="I2720" s="36" t="str">
        <f t="shared" si="210"/>
        <v/>
      </c>
      <c r="J2720" s="36" t="e">
        <f t="shared" si="211"/>
        <v>#VALUE!</v>
      </c>
      <c r="K2720" s="36" t="e">
        <f t="shared" si="212"/>
        <v>#VALUE!</v>
      </c>
      <c r="L2720" s="36" t="str">
        <f t="shared" si="213"/>
        <v/>
      </c>
      <c r="M2720" s="36" t="str">
        <f t="shared" si="214"/>
        <v>MQ250</v>
      </c>
    </row>
    <row r="2721" spans="1:13" hidden="1" x14ac:dyDescent="0.3">
      <c r="A2721" s="3"/>
      <c r="B2721" s="3"/>
      <c r="C2721" s="3"/>
      <c r="D2721" s="3"/>
      <c r="E2721" s="3"/>
      <c r="F2721" s="12"/>
      <c r="G2721" s="12"/>
      <c r="H2721" s="3"/>
      <c r="I2721" s="36" t="str">
        <f t="shared" si="210"/>
        <v/>
      </c>
      <c r="J2721" s="36" t="e">
        <f t="shared" si="211"/>
        <v>#VALUE!</v>
      </c>
      <c r="K2721" s="36" t="e">
        <f t="shared" si="212"/>
        <v>#VALUE!</v>
      </c>
      <c r="L2721" s="36" t="str">
        <f t="shared" si="213"/>
        <v/>
      </c>
      <c r="M2721" s="36" t="str">
        <f t="shared" si="214"/>
        <v>MQ250</v>
      </c>
    </row>
    <row r="2722" spans="1:13" hidden="1" x14ac:dyDescent="0.3">
      <c r="A2722" s="3"/>
      <c r="B2722" s="3"/>
      <c r="C2722" s="3"/>
      <c r="D2722" s="3"/>
      <c r="E2722" s="3"/>
      <c r="F2722" s="12"/>
      <c r="G2722" s="12"/>
      <c r="H2722" s="3"/>
      <c r="I2722" s="36" t="str">
        <f t="shared" si="210"/>
        <v/>
      </c>
      <c r="J2722" s="36" t="e">
        <f t="shared" si="211"/>
        <v>#VALUE!</v>
      </c>
      <c r="K2722" s="36" t="e">
        <f t="shared" si="212"/>
        <v>#VALUE!</v>
      </c>
      <c r="L2722" s="36" t="str">
        <f t="shared" si="213"/>
        <v/>
      </c>
      <c r="M2722" s="36" t="str">
        <f t="shared" si="214"/>
        <v>MQ250</v>
      </c>
    </row>
    <row r="2723" spans="1:13" hidden="1" x14ac:dyDescent="0.3">
      <c r="A2723" s="3"/>
      <c r="B2723" s="3"/>
      <c r="C2723" s="3"/>
      <c r="D2723" s="3"/>
      <c r="E2723" s="3"/>
      <c r="F2723" s="12"/>
      <c r="G2723" s="12"/>
      <c r="H2723" s="3"/>
      <c r="I2723" s="36" t="str">
        <f t="shared" si="210"/>
        <v/>
      </c>
      <c r="J2723" s="36" t="e">
        <f t="shared" si="211"/>
        <v>#VALUE!</v>
      </c>
      <c r="K2723" s="36" t="e">
        <f t="shared" si="212"/>
        <v>#VALUE!</v>
      </c>
      <c r="L2723" s="36" t="str">
        <f t="shared" si="213"/>
        <v/>
      </c>
      <c r="M2723" s="36" t="str">
        <f t="shared" si="214"/>
        <v>MQ250</v>
      </c>
    </row>
    <row r="2724" spans="1:13" hidden="1" x14ac:dyDescent="0.3">
      <c r="A2724" s="3"/>
      <c r="B2724" s="3"/>
      <c r="C2724" s="3"/>
      <c r="D2724" s="3"/>
      <c r="E2724" s="3"/>
      <c r="F2724" s="12"/>
      <c r="G2724" s="12"/>
      <c r="H2724" s="3"/>
      <c r="I2724" s="36" t="str">
        <f t="shared" si="210"/>
        <v/>
      </c>
      <c r="J2724" s="36" t="e">
        <f t="shared" si="211"/>
        <v>#VALUE!</v>
      </c>
      <c r="K2724" s="36" t="e">
        <f t="shared" si="212"/>
        <v>#VALUE!</v>
      </c>
      <c r="L2724" s="36" t="str">
        <f t="shared" si="213"/>
        <v/>
      </c>
      <c r="M2724" s="36" t="str">
        <f t="shared" si="214"/>
        <v>MQ250</v>
      </c>
    </row>
    <row r="2725" spans="1:13" hidden="1" x14ac:dyDescent="0.3">
      <c r="A2725" s="3"/>
      <c r="B2725" s="3"/>
      <c r="C2725" s="3"/>
      <c r="D2725" s="3"/>
      <c r="E2725" s="3"/>
      <c r="F2725" s="12"/>
      <c r="G2725" s="12"/>
      <c r="H2725" s="3"/>
      <c r="I2725" s="36" t="str">
        <f t="shared" si="210"/>
        <v/>
      </c>
      <c r="J2725" s="36" t="e">
        <f t="shared" si="211"/>
        <v>#VALUE!</v>
      </c>
      <c r="K2725" s="36" t="e">
        <f t="shared" si="212"/>
        <v>#VALUE!</v>
      </c>
      <c r="L2725" s="36" t="str">
        <f t="shared" si="213"/>
        <v/>
      </c>
      <c r="M2725" s="36" t="str">
        <f t="shared" si="214"/>
        <v>MQ250</v>
      </c>
    </row>
    <row r="2726" spans="1:13" hidden="1" x14ac:dyDescent="0.3">
      <c r="A2726" s="3"/>
      <c r="B2726" s="3"/>
      <c r="C2726" s="3"/>
      <c r="D2726" s="3"/>
      <c r="E2726" s="3"/>
      <c r="F2726" s="35"/>
      <c r="G2726" s="35"/>
      <c r="H2726" s="3"/>
      <c r="I2726" s="36" t="str">
        <f t="shared" si="210"/>
        <v/>
      </c>
      <c r="J2726" s="36" t="e">
        <f t="shared" si="211"/>
        <v>#VALUE!</v>
      </c>
      <c r="K2726" s="36" t="e">
        <f t="shared" si="212"/>
        <v>#VALUE!</v>
      </c>
      <c r="L2726" s="36" t="str">
        <f t="shared" si="213"/>
        <v/>
      </c>
      <c r="M2726" s="36" t="str">
        <f t="shared" si="214"/>
        <v>MQ250</v>
      </c>
    </row>
    <row r="2727" spans="1:13" hidden="1" x14ac:dyDescent="0.3">
      <c r="A2727" s="3"/>
      <c r="B2727" s="3"/>
      <c r="C2727" s="3"/>
      <c r="D2727" s="3"/>
      <c r="E2727" s="3"/>
      <c r="F2727" s="12"/>
      <c r="G2727" s="12"/>
      <c r="H2727" s="3"/>
      <c r="I2727" s="36" t="str">
        <f t="shared" si="210"/>
        <v/>
      </c>
      <c r="J2727" s="36" t="e">
        <f t="shared" si="211"/>
        <v>#VALUE!</v>
      </c>
      <c r="K2727" s="36" t="e">
        <f t="shared" si="212"/>
        <v>#VALUE!</v>
      </c>
      <c r="L2727" s="36" t="str">
        <f t="shared" si="213"/>
        <v/>
      </c>
      <c r="M2727" s="36" t="str">
        <f t="shared" si="214"/>
        <v>MQ250</v>
      </c>
    </row>
    <row r="2728" spans="1:13" hidden="1" x14ac:dyDescent="0.3">
      <c r="A2728" s="3"/>
      <c r="B2728" s="3"/>
      <c r="C2728" s="3"/>
      <c r="D2728" s="3"/>
      <c r="E2728" s="3"/>
      <c r="F2728" s="12"/>
      <c r="G2728" s="12"/>
      <c r="H2728" s="3"/>
      <c r="I2728" s="36" t="str">
        <f t="shared" si="210"/>
        <v/>
      </c>
      <c r="J2728" s="36" t="e">
        <f t="shared" si="211"/>
        <v>#VALUE!</v>
      </c>
      <c r="K2728" s="36" t="e">
        <f t="shared" si="212"/>
        <v>#VALUE!</v>
      </c>
      <c r="L2728" s="36" t="str">
        <f t="shared" si="213"/>
        <v/>
      </c>
      <c r="M2728" s="36" t="str">
        <f t="shared" si="214"/>
        <v>MQ250</v>
      </c>
    </row>
    <row r="2729" spans="1:13" hidden="1" x14ac:dyDescent="0.3">
      <c r="A2729" s="3"/>
      <c r="B2729" s="3"/>
      <c r="C2729" s="3"/>
      <c r="D2729" s="3"/>
      <c r="E2729" s="3"/>
      <c r="F2729" s="12"/>
      <c r="G2729" s="12"/>
      <c r="H2729" s="3"/>
      <c r="I2729" s="36" t="str">
        <f t="shared" si="210"/>
        <v/>
      </c>
      <c r="J2729" s="36" t="e">
        <f t="shared" si="211"/>
        <v>#VALUE!</v>
      </c>
      <c r="K2729" s="36" t="e">
        <f t="shared" si="212"/>
        <v>#VALUE!</v>
      </c>
      <c r="L2729" s="36" t="str">
        <f t="shared" si="213"/>
        <v/>
      </c>
      <c r="M2729" s="36" t="str">
        <f t="shared" si="214"/>
        <v>MQ250</v>
      </c>
    </row>
    <row r="2730" spans="1:13" hidden="1" x14ac:dyDescent="0.3">
      <c r="A2730" s="3"/>
      <c r="B2730" s="3"/>
      <c r="C2730" s="3"/>
      <c r="D2730" s="3"/>
      <c r="E2730" s="3"/>
      <c r="F2730" s="12"/>
      <c r="G2730" s="12"/>
      <c r="H2730" s="3"/>
      <c r="I2730" s="36" t="str">
        <f t="shared" si="210"/>
        <v/>
      </c>
      <c r="J2730" s="36" t="e">
        <f t="shared" si="211"/>
        <v>#VALUE!</v>
      </c>
      <c r="K2730" s="36" t="e">
        <f t="shared" si="212"/>
        <v>#VALUE!</v>
      </c>
      <c r="L2730" s="36" t="str">
        <f t="shared" si="213"/>
        <v/>
      </c>
      <c r="M2730" s="36" t="str">
        <f t="shared" si="214"/>
        <v>MQ250</v>
      </c>
    </row>
    <row r="2731" spans="1:13" hidden="1" x14ac:dyDescent="0.3">
      <c r="A2731" s="3"/>
      <c r="B2731" s="3"/>
      <c r="C2731" s="3"/>
      <c r="D2731" s="3"/>
      <c r="E2731" s="3"/>
      <c r="F2731" s="12"/>
      <c r="G2731" s="12"/>
      <c r="H2731" s="3"/>
      <c r="I2731" s="36" t="str">
        <f t="shared" si="210"/>
        <v/>
      </c>
      <c r="J2731" s="36" t="e">
        <f t="shared" si="211"/>
        <v>#VALUE!</v>
      </c>
      <c r="K2731" s="36" t="e">
        <f t="shared" si="212"/>
        <v>#VALUE!</v>
      </c>
      <c r="L2731" s="36" t="str">
        <f t="shared" si="213"/>
        <v/>
      </c>
      <c r="M2731" s="36" t="str">
        <f t="shared" si="214"/>
        <v>MQ250</v>
      </c>
    </row>
    <row r="2732" spans="1:13" hidden="1" x14ac:dyDescent="0.3">
      <c r="A2732" s="3"/>
      <c r="B2732" s="3"/>
      <c r="C2732" s="3"/>
      <c r="D2732" s="3"/>
      <c r="E2732" s="3"/>
      <c r="F2732" s="12"/>
      <c r="G2732" s="12"/>
      <c r="H2732" s="3"/>
      <c r="I2732" s="36" t="str">
        <f t="shared" si="210"/>
        <v/>
      </c>
      <c r="J2732" s="36" t="e">
        <f t="shared" si="211"/>
        <v>#VALUE!</v>
      </c>
      <c r="K2732" s="36" t="e">
        <f t="shared" si="212"/>
        <v>#VALUE!</v>
      </c>
      <c r="L2732" s="36" t="str">
        <f t="shared" si="213"/>
        <v/>
      </c>
      <c r="M2732" s="36" t="str">
        <f t="shared" si="214"/>
        <v>MQ250</v>
      </c>
    </row>
    <row r="2733" spans="1:13" hidden="1" x14ac:dyDescent="0.3">
      <c r="A2733" s="3"/>
      <c r="B2733" s="3"/>
      <c r="C2733" s="3"/>
      <c r="D2733" s="3"/>
      <c r="E2733" s="3"/>
      <c r="F2733" s="12"/>
      <c r="G2733" s="12"/>
      <c r="H2733" s="3"/>
      <c r="I2733" s="36" t="str">
        <f t="shared" si="210"/>
        <v/>
      </c>
      <c r="J2733" s="36" t="e">
        <f t="shared" si="211"/>
        <v>#VALUE!</v>
      </c>
      <c r="K2733" s="36" t="e">
        <f t="shared" si="212"/>
        <v>#VALUE!</v>
      </c>
      <c r="L2733" s="36" t="str">
        <f t="shared" si="213"/>
        <v/>
      </c>
      <c r="M2733" s="36" t="str">
        <f t="shared" si="214"/>
        <v>MQ250</v>
      </c>
    </row>
    <row r="2734" spans="1:13" hidden="1" x14ac:dyDescent="0.3">
      <c r="A2734" s="3"/>
      <c r="B2734" s="3"/>
      <c r="C2734" s="3"/>
      <c r="D2734" s="3"/>
      <c r="E2734" s="3"/>
      <c r="F2734" s="12"/>
      <c r="G2734" s="12"/>
      <c r="H2734" s="3"/>
      <c r="I2734" s="36" t="str">
        <f t="shared" si="210"/>
        <v/>
      </c>
      <c r="J2734" s="36" t="e">
        <f t="shared" si="211"/>
        <v>#VALUE!</v>
      </c>
      <c r="K2734" s="36" t="e">
        <f t="shared" si="212"/>
        <v>#VALUE!</v>
      </c>
      <c r="L2734" s="36" t="str">
        <f t="shared" si="213"/>
        <v/>
      </c>
      <c r="M2734" s="36" t="str">
        <f t="shared" si="214"/>
        <v>MQ250</v>
      </c>
    </row>
    <row r="2735" spans="1:13" hidden="1" x14ac:dyDescent="0.3">
      <c r="A2735" s="3"/>
      <c r="B2735" s="3"/>
      <c r="C2735" s="3"/>
      <c r="D2735" s="3"/>
      <c r="E2735" s="3"/>
      <c r="F2735" s="12"/>
      <c r="G2735" s="12"/>
      <c r="H2735" s="3"/>
      <c r="I2735" s="36" t="str">
        <f t="shared" si="210"/>
        <v/>
      </c>
      <c r="J2735" s="36" t="e">
        <f t="shared" si="211"/>
        <v>#VALUE!</v>
      </c>
      <c r="K2735" s="36" t="e">
        <f t="shared" si="212"/>
        <v>#VALUE!</v>
      </c>
      <c r="L2735" s="36" t="str">
        <f t="shared" si="213"/>
        <v/>
      </c>
      <c r="M2735" s="36" t="str">
        <f t="shared" si="214"/>
        <v>MQ250</v>
      </c>
    </row>
    <row r="2736" spans="1:13" hidden="1" x14ac:dyDescent="0.3">
      <c r="A2736" s="3"/>
      <c r="B2736" s="3"/>
      <c r="C2736" s="3"/>
      <c r="D2736" s="3"/>
      <c r="E2736" s="3"/>
      <c r="F2736" s="12"/>
      <c r="G2736" s="12"/>
      <c r="H2736" s="3"/>
      <c r="I2736" s="36" t="str">
        <f t="shared" si="210"/>
        <v/>
      </c>
      <c r="J2736" s="36" t="e">
        <f t="shared" si="211"/>
        <v>#VALUE!</v>
      </c>
      <c r="K2736" s="36" t="e">
        <f t="shared" si="212"/>
        <v>#VALUE!</v>
      </c>
      <c r="L2736" s="36" t="str">
        <f t="shared" si="213"/>
        <v/>
      </c>
      <c r="M2736" s="36" t="str">
        <f t="shared" si="214"/>
        <v>MQ250</v>
      </c>
    </row>
    <row r="2737" spans="1:13" hidden="1" x14ac:dyDescent="0.3">
      <c r="A2737" s="3"/>
      <c r="B2737" s="3"/>
      <c r="C2737" s="3"/>
      <c r="D2737" s="3"/>
      <c r="E2737" s="3"/>
      <c r="F2737" s="12"/>
      <c r="G2737" s="12"/>
      <c r="H2737" s="3"/>
      <c r="I2737" s="36" t="str">
        <f t="shared" si="210"/>
        <v/>
      </c>
      <c r="J2737" s="36" t="e">
        <f t="shared" si="211"/>
        <v>#VALUE!</v>
      </c>
      <c r="K2737" s="36" t="e">
        <f t="shared" si="212"/>
        <v>#VALUE!</v>
      </c>
      <c r="L2737" s="36" t="str">
        <f t="shared" si="213"/>
        <v/>
      </c>
      <c r="M2737" s="36" t="str">
        <f t="shared" si="214"/>
        <v>MQ250</v>
      </c>
    </row>
    <row r="2738" spans="1:13" hidden="1" x14ac:dyDescent="0.3">
      <c r="A2738" s="3"/>
      <c r="B2738" s="3"/>
      <c r="C2738" s="3"/>
      <c r="D2738" s="3"/>
      <c r="E2738" s="3"/>
      <c r="F2738" s="12"/>
      <c r="G2738" s="12"/>
      <c r="H2738" s="3"/>
      <c r="I2738" s="36" t="str">
        <f t="shared" si="210"/>
        <v/>
      </c>
      <c r="J2738" s="36" t="e">
        <f t="shared" si="211"/>
        <v>#VALUE!</v>
      </c>
      <c r="K2738" s="36" t="e">
        <f t="shared" si="212"/>
        <v>#VALUE!</v>
      </c>
      <c r="L2738" s="36" t="str">
        <f t="shared" si="213"/>
        <v/>
      </c>
      <c r="M2738" s="36" t="str">
        <f t="shared" si="214"/>
        <v>MQ250</v>
      </c>
    </row>
    <row r="2739" spans="1:13" hidden="1" x14ac:dyDescent="0.3">
      <c r="A2739" s="3"/>
      <c r="B2739" s="3"/>
      <c r="C2739" s="3"/>
      <c r="D2739" s="3"/>
      <c r="E2739" s="3"/>
      <c r="F2739" s="12"/>
      <c r="G2739" s="12"/>
      <c r="H2739" s="3"/>
      <c r="I2739" s="36" t="str">
        <f t="shared" si="210"/>
        <v/>
      </c>
      <c r="J2739" s="36" t="e">
        <f t="shared" si="211"/>
        <v>#VALUE!</v>
      </c>
      <c r="K2739" s="36" t="e">
        <f t="shared" si="212"/>
        <v>#VALUE!</v>
      </c>
      <c r="L2739" s="36" t="str">
        <f t="shared" si="213"/>
        <v/>
      </c>
      <c r="M2739" s="36" t="str">
        <f t="shared" si="214"/>
        <v>MQ250</v>
      </c>
    </row>
    <row r="2740" spans="1:13" hidden="1" x14ac:dyDescent="0.3">
      <c r="A2740" s="3"/>
      <c r="B2740" s="3"/>
      <c r="C2740" s="3"/>
      <c r="D2740" s="3"/>
      <c r="E2740" s="3"/>
      <c r="F2740" s="12"/>
      <c r="G2740" s="12"/>
      <c r="H2740" s="3"/>
      <c r="I2740" s="36" t="str">
        <f t="shared" si="210"/>
        <v/>
      </c>
      <c r="J2740" s="36" t="e">
        <f t="shared" si="211"/>
        <v>#VALUE!</v>
      </c>
      <c r="K2740" s="36" t="e">
        <f t="shared" si="212"/>
        <v>#VALUE!</v>
      </c>
      <c r="L2740" s="36" t="str">
        <f t="shared" si="213"/>
        <v/>
      </c>
      <c r="M2740" s="36" t="str">
        <f t="shared" si="214"/>
        <v>MQ250</v>
      </c>
    </row>
    <row r="2741" spans="1:13" hidden="1" x14ac:dyDescent="0.3">
      <c r="A2741" s="3"/>
      <c r="B2741" s="3"/>
      <c r="C2741" s="3"/>
      <c r="D2741" s="3"/>
      <c r="E2741" s="3"/>
      <c r="F2741" s="12"/>
      <c r="G2741" s="12"/>
      <c r="H2741" s="3"/>
      <c r="I2741" s="36" t="str">
        <f t="shared" si="210"/>
        <v/>
      </c>
      <c r="J2741" s="36" t="e">
        <f t="shared" si="211"/>
        <v>#VALUE!</v>
      </c>
      <c r="K2741" s="36" t="e">
        <f t="shared" si="212"/>
        <v>#VALUE!</v>
      </c>
      <c r="L2741" s="36" t="str">
        <f t="shared" si="213"/>
        <v/>
      </c>
      <c r="M2741" s="36" t="str">
        <f t="shared" si="214"/>
        <v>MQ250</v>
      </c>
    </row>
    <row r="2742" spans="1:13" hidden="1" x14ac:dyDescent="0.3">
      <c r="A2742" s="3"/>
      <c r="B2742" s="3"/>
      <c r="C2742" s="3"/>
      <c r="D2742" s="3"/>
      <c r="E2742" s="3"/>
      <c r="F2742" s="12"/>
      <c r="G2742" s="12"/>
      <c r="H2742" s="3"/>
      <c r="I2742" s="36" t="str">
        <f t="shared" si="210"/>
        <v/>
      </c>
      <c r="J2742" s="36" t="e">
        <f t="shared" si="211"/>
        <v>#VALUE!</v>
      </c>
      <c r="K2742" s="36" t="e">
        <f t="shared" si="212"/>
        <v>#VALUE!</v>
      </c>
      <c r="L2742" s="36" t="str">
        <f t="shared" si="213"/>
        <v/>
      </c>
      <c r="M2742" s="36" t="str">
        <f t="shared" si="214"/>
        <v>MQ250</v>
      </c>
    </row>
    <row r="2743" spans="1:13" hidden="1" x14ac:dyDescent="0.3">
      <c r="A2743" s="3"/>
      <c r="B2743" s="3"/>
      <c r="C2743" s="3"/>
      <c r="D2743" s="3"/>
      <c r="E2743" s="3"/>
      <c r="F2743" s="12"/>
      <c r="G2743" s="12"/>
      <c r="H2743" s="3"/>
      <c r="I2743" s="36" t="str">
        <f t="shared" si="210"/>
        <v/>
      </c>
      <c r="J2743" s="36" t="e">
        <f t="shared" si="211"/>
        <v>#VALUE!</v>
      </c>
      <c r="K2743" s="36" t="e">
        <f t="shared" si="212"/>
        <v>#VALUE!</v>
      </c>
      <c r="L2743" s="36" t="str">
        <f t="shared" si="213"/>
        <v/>
      </c>
      <c r="M2743" s="36" t="str">
        <f t="shared" si="214"/>
        <v>MQ250</v>
      </c>
    </row>
    <row r="2744" spans="1:13" hidden="1" x14ac:dyDescent="0.3">
      <c r="A2744" s="3"/>
      <c r="B2744" s="3"/>
      <c r="C2744" s="3"/>
      <c r="D2744" s="3"/>
      <c r="E2744" s="3"/>
      <c r="F2744" s="12"/>
      <c r="G2744" s="12"/>
      <c r="H2744" s="3"/>
      <c r="I2744" s="36" t="str">
        <f t="shared" si="210"/>
        <v/>
      </c>
      <c r="J2744" s="36" t="e">
        <f t="shared" si="211"/>
        <v>#VALUE!</v>
      </c>
      <c r="K2744" s="36" t="e">
        <f t="shared" si="212"/>
        <v>#VALUE!</v>
      </c>
      <c r="L2744" s="36" t="str">
        <f t="shared" si="213"/>
        <v/>
      </c>
      <c r="M2744" s="36" t="str">
        <f t="shared" si="214"/>
        <v>MQ250</v>
      </c>
    </row>
    <row r="2745" spans="1:13" hidden="1" x14ac:dyDescent="0.3">
      <c r="A2745" s="3"/>
      <c r="B2745" s="3"/>
      <c r="C2745" s="3"/>
      <c r="D2745" s="3"/>
      <c r="E2745" s="3"/>
      <c r="F2745" s="12"/>
      <c r="G2745" s="12"/>
      <c r="H2745" s="3"/>
      <c r="I2745" s="36" t="str">
        <f t="shared" si="210"/>
        <v/>
      </c>
      <c r="J2745" s="36" t="e">
        <f t="shared" si="211"/>
        <v>#VALUE!</v>
      </c>
      <c r="K2745" s="36" t="e">
        <f t="shared" si="212"/>
        <v>#VALUE!</v>
      </c>
      <c r="L2745" s="36" t="str">
        <f t="shared" si="213"/>
        <v/>
      </c>
      <c r="M2745" s="36" t="str">
        <f t="shared" si="214"/>
        <v>MQ250</v>
      </c>
    </row>
    <row r="2746" spans="1:13" hidden="1" x14ac:dyDescent="0.3">
      <c r="A2746" s="3"/>
      <c r="B2746" s="3"/>
      <c r="C2746" s="3"/>
      <c r="D2746" s="3"/>
      <c r="E2746" s="3"/>
      <c r="F2746" s="12"/>
      <c r="G2746" s="12"/>
      <c r="H2746" s="3"/>
      <c r="I2746" s="36" t="str">
        <f t="shared" si="210"/>
        <v/>
      </c>
      <c r="J2746" s="36" t="e">
        <f t="shared" si="211"/>
        <v>#VALUE!</v>
      </c>
      <c r="K2746" s="36" t="e">
        <f t="shared" si="212"/>
        <v>#VALUE!</v>
      </c>
      <c r="L2746" s="36" t="str">
        <f t="shared" si="213"/>
        <v/>
      </c>
      <c r="M2746" s="36" t="str">
        <f t="shared" si="214"/>
        <v>MQ250</v>
      </c>
    </row>
    <row r="2747" spans="1:13" hidden="1" x14ac:dyDescent="0.3">
      <c r="A2747" s="3"/>
      <c r="B2747" s="3"/>
      <c r="C2747" s="3"/>
      <c r="D2747" s="3"/>
      <c r="E2747" s="3"/>
      <c r="F2747" s="12"/>
      <c r="G2747" s="12"/>
      <c r="H2747" s="3"/>
      <c r="I2747" s="36" t="str">
        <f t="shared" si="210"/>
        <v/>
      </c>
      <c r="J2747" s="36" t="e">
        <f t="shared" si="211"/>
        <v>#VALUE!</v>
      </c>
      <c r="K2747" s="36" t="e">
        <f t="shared" si="212"/>
        <v>#VALUE!</v>
      </c>
      <c r="L2747" s="36" t="str">
        <f t="shared" si="213"/>
        <v/>
      </c>
      <c r="M2747" s="36" t="str">
        <f t="shared" si="214"/>
        <v>MQ250</v>
      </c>
    </row>
    <row r="2748" spans="1:13" hidden="1" x14ac:dyDescent="0.3">
      <c r="A2748" s="3"/>
      <c r="B2748" s="3"/>
      <c r="C2748" s="3"/>
      <c r="D2748" s="3"/>
      <c r="E2748" s="3"/>
      <c r="F2748" s="12"/>
      <c r="G2748" s="12"/>
      <c r="H2748" s="3"/>
      <c r="I2748" s="36" t="str">
        <f t="shared" si="210"/>
        <v/>
      </c>
      <c r="J2748" s="36" t="e">
        <f t="shared" si="211"/>
        <v>#VALUE!</v>
      </c>
      <c r="K2748" s="36" t="e">
        <f t="shared" si="212"/>
        <v>#VALUE!</v>
      </c>
      <c r="L2748" s="36" t="str">
        <f t="shared" si="213"/>
        <v/>
      </c>
      <c r="M2748" s="36" t="str">
        <f t="shared" si="214"/>
        <v>MQ250</v>
      </c>
    </row>
    <row r="2749" spans="1:13" hidden="1" x14ac:dyDescent="0.3">
      <c r="A2749" s="3"/>
      <c r="B2749" s="3"/>
      <c r="C2749" s="3"/>
      <c r="D2749" s="3"/>
      <c r="E2749" s="3"/>
      <c r="F2749" s="12"/>
      <c r="G2749" s="12"/>
      <c r="H2749" s="3"/>
      <c r="I2749" s="36" t="str">
        <f t="shared" si="210"/>
        <v/>
      </c>
      <c r="J2749" s="36" t="e">
        <f t="shared" si="211"/>
        <v>#VALUE!</v>
      </c>
      <c r="K2749" s="36" t="e">
        <f t="shared" si="212"/>
        <v>#VALUE!</v>
      </c>
      <c r="L2749" s="36" t="str">
        <f t="shared" si="213"/>
        <v/>
      </c>
      <c r="M2749" s="36" t="str">
        <f t="shared" si="214"/>
        <v>MQ250</v>
      </c>
    </row>
    <row r="2750" spans="1:13" hidden="1" x14ac:dyDescent="0.3">
      <c r="A2750" s="3"/>
      <c r="B2750" s="3"/>
      <c r="C2750" s="3"/>
      <c r="D2750" s="3"/>
      <c r="E2750" s="3"/>
      <c r="F2750" s="12"/>
      <c r="G2750" s="12"/>
      <c r="H2750" s="3"/>
      <c r="I2750" s="36" t="str">
        <f t="shared" si="210"/>
        <v/>
      </c>
      <c r="J2750" s="36" t="e">
        <f t="shared" si="211"/>
        <v>#VALUE!</v>
      </c>
      <c r="K2750" s="36" t="e">
        <f t="shared" si="212"/>
        <v>#VALUE!</v>
      </c>
      <c r="L2750" s="36" t="str">
        <f t="shared" si="213"/>
        <v/>
      </c>
      <c r="M2750" s="36" t="str">
        <f t="shared" si="214"/>
        <v>MQ250</v>
      </c>
    </row>
    <row r="2751" spans="1:13" hidden="1" x14ac:dyDescent="0.3">
      <c r="A2751" s="3"/>
      <c r="B2751" s="3"/>
      <c r="C2751" s="3"/>
      <c r="D2751" s="3"/>
      <c r="E2751" s="3"/>
      <c r="F2751" s="12"/>
      <c r="G2751" s="12"/>
      <c r="H2751" s="3"/>
      <c r="I2751" s="36" t="str">
        <f t="shared" si="210"/>
        <v/>
      </c>
      <c r="J2751" s="36" t="e">
        <f t="shared" si="211"/>
        <v>#VALUE!</v>
      </c>
      <c r="K2751" s="36" t="e">
        <f t="shared" si="212"/>
        <v>#VALUE!</v>
      </c>
      <c r="L2751" s="36" t="str">
        <f t="shared" si="213"/>
        <v/>
      </c>
      <c r="M2751" s="36" t="str">
        <f t="shared" si="214"/>
        <v>MQ250</v>
      </c>
    </row>
    <row r="2752" spans="1:13" hidden="1" x14ac:dyDescent="0.3">
      <c r="A2752" s="3"/>
      <c r="B2752" s="3"/>
      <c r="C2752" s="3"/>
      <c r="D2752" s="3"/>
      <c r="E2752" s="3"/>
      <c r="F2752" s="12"/>
      <c r="G2752" s="12"/>
      <c r="H2752" s="3"/>
      <c r="I2752" s="36" t="str">
        <f t="shared" si="210"/>
        <v/>
      </c>
      <c r="J2752" s="36" t="e">
        <f t="shared" si="211"/>
        <v>#VALUE!</v>
      </c>
      <c r="K2752" s="36" t="e">
        <f t="shared" si="212"/>
        <v>#VALUE!</v>
      </c>
      <c r="L2752" s="36" t="str">
        <f t="shared" si="213"/>
        <v/>
      </c>
      <c r="M2752" s="36" t="str">
        <f t="shared" si="214"/>
        <v>MQ250</v>
      </c>
    </row>
    <row r="2753" spans="1:13" hidden="1" x14ac:dyDescent="0.3">
      <c r="A2753" s="3"/>
      <c r="B2753" s="3"/>
      <c r="C2753" s="3"/>
      <c r="D2753" s="3"/>
      <c r="E2753" s="3"/>
      <c r="F2753" s="12"/>
      <c r="G2753" s="12"/>
      <c r="H2753" s="3"/>
      <c r="I2753" s="36" t="str">
        <f t="shared" si="210"/>
        <v/>
      </c>
      <c r="J2753" s="36" t="e">
        <f t="shared" si="211"/>
        <v>#VALUE!</v>
      </c>
      <c r="K2753" s="36" t="e">
        <f t="shared" si="212"/>
        <v>#VALUE!</v>
      </c>
      <c r="L2753" s="36" t="str">
        <f t="shared" si="213"/>
        <v/>
      </c>
      <c r="M2753" s="36" t="str">
        <f t="shared" si="214"/>
        <v>MQ250</v>
      </c>
    </row>
    <row r="2754" spans="1:13" hidden="1" x14ac:dyDescent="0.3">
      <c r="A2754" s="3"/>
      <c r="B2754" s="3"/>
      <c r="C2754" s="3"/>
      <c r="D2754" s="3"/>
      <c r="E2754" s="3"/>
      <c r="F2754" s="35"/>
      <c r="G2754" s="35"/>
      <c r="H2754" s="3"/>
      <c r="I2754" s="36" t="str">
        <f t="shared" si="210"/>
        <v/>
      </c>
      <c r="J2754" s="36" t="e">
        <f t="shared" si="211"/>
        <v>#VALUE!</v>
      </c>
      <c r="K2754" s="36" t="e">
        <f t="shared" si="212"/>
        <v>#VALUE!</v>
      </c>
      <c r="L2754" s="36" t="str">
        <f t="shared" si="213"/>
        <v/>
      </c>
      <c r="M2754" s="36" t="str">
        <f t="shared" si="214"/>
        <v>MQ250</v>
      </c>
    </row>
    <row r="2755" spans="1:13" hidden="1" x14ac:dyDescent="0.3">
      <c r="A2755" s="3"/>
      <c r="B2755" s="3"/>
      <c r="C2755" s="3"/>
      <c r="D2755" s="3"/>
      <c r="E2755" s="3"/>
      <c r="F2755" s="12"/>
      <c r="G2755" s="12"/>
      <c r="H2755" s="3"/>
      <c r="I2755" s="36" t="str">
        <f t="shared" ref="I2755:I2818" si="215">IF(OR(LEN(B2755)=9,LEN(B2755)=5),MID(B2755,1,4),MID(B2755,1,5))</f>
        <v/>
      </c>
      <c r="J2755" s="36" t="e">
        <f t="shared" ref="J2755:J2818" si="216">IF(MID(I2755,5,1)&lt;&gt;"",MID(I2755,4,2),MID(I2755,4,1))*1</f>
        <v>#VALUE!</v>
      </c>
      <c r="K2755" s="36" t="e">
        <f t="shared" ref="K2755:K2818" si="217">+MID(B2755,1,2)*1</f>
        <v>#VALUE!</v>
      </c>
      <c r="L2755" s="36" t="str">
        <f t="shared" ref="L2755:L2818" si="218">+MID(B2755,3,1)</f>
        <v/>
      </c>
      <c r="M2755" s="36" t="str">
        <f t="shared" ref="M2755:M2818" si="219">+IF(A2755="1FO","D3",IF(A2755="1CT","D4",IF(OR(A2755="PC2",A2755="RAB"),"MQ200","MQ250")))</f>
        <v>MQ250</v>
      </c>
    </row>
    <row r="2756" spans="1:13" hidden="1" x14ac:dyDescent="0.3">
      <c r="A2756" s="3"/>
      <c r="B2756" s="3"/>
      <c r="C2756" s="3"/>
      <c r="D2756" s="3"/>
      <c r="E2756" s="3"/>
      <c r="F2756" s="12"/>
      <c r="G2756" s="12"/>
      <c r="H2756" s="3"/>
      <c r="I2756" s="36" t="str">
        <f t="shared" si="215"/>
        <v/>
      </c>
      <c r="J2756" s="36" t="e">
        <f t="shared" si="216"/>
        <v>#VALUE!</v>
      </c>
      <c r="K2756" s="36" t="e">
        <f t="shared" si="217"/>
        <v>#VALUE!</v>
      </c>
      <c r="L2756" s="36" t="str">
        <f t="shared" si="218"/>
        <v/>
      </c>
      <c r="M2756" s="36" t="str">
        <f t="shared" si="219"/>
        <v>MQ250</v>
      </c>
    </row>
    <row r="2757" spans="1:13" hidden="1" x14ac:dyDescent="0.3">
      <c r="A2757" s="3"/>
      <c r="B2757" s="3"/>
      <c r="C2757" s="3"/>
      <c r="D2757" s="3"/>
      <c r="E2757" s="3"/>
      <c r="F2757" s="12"/>
      <c r="G2757" s="12"/>
      <c r="H2757" s="3"/>
      <c r="I2757" s="36" t="str">
        <f t="shared" si="215"/>
        <v/>
      </c>
      <c r="J2757" s="36" t="e">
        <f t="shared" si="216"/>
        <v>#VALUE!</v>
      </c>
      <c r="K2757" s="36" t="e">
        <f t="shared" si="217"/>
        <v>#VALUE!</v>
      </c>
      <c r="L2757" s="36" t="str">
        <f t="shared" si="218"/>
        <v/>
      </c>
      <c r="M2757" s="36" t="str">
        <f t="shared" si="219"/>
        <v>MQ250</v>
      </c>
    </row>
    <row r="2758" spans="1:13" hidden="1" x14ac:dyDescent="0.3">
      <c r="A2758" s="3"/>
      <c r="B2758" s="3"/>
      <c r="C2758" s="3"/>
      <c r="D2758" s="3"/>
      <c r="E2758" s="3"/>
      <c r="F2758" s="12"/>
      <c r="G2758" s="12"/>
      <c r="H2758" s="3"/>
      <c r="I2758" s="36" t="str">
        <f t="shared" si="215"/>
        <v/>
      </c>
      <c r="J2758" s="36" t="e">
        <f t="shared" si="216"/>
        <v>#VALUE!</v>
      </c>
      <c r="K2758" s="36" t="e">
        <f t="shared" si="217"/>
        <v>#VALUE!</v>
      </c>
      <c r="L2758" s="36" t="str">
        <f t="shared" si="218"/>
        <v/>
      </c>
      <c r="M2758" s="36" t="str">
        <f t="shared" si="219"/>
        <v>MQ250</v>
      </c>
    </row>
    <row r="2759" spans="1:13" hidden="1" x14ac:dyDescent="0.3">
      <c r="A2759" s="3"/>
      <c r="B2759" s="3"/>
      <c r="C2759" s="3"/>
      <c r="D2759" s="3"/>
      <c r="E2759" s="3"/>
      <c r="F2759" s="12"/>
      <c r="G2759" s="12"/>
      <c r="H2759" s="3"/>
      <c r="I2759" s="36" t="str">
        <f t="shared" si="215"/>
        <v/>
      </c>
      <c r="J2759" s="36" t="e">
        <f t="shared" si="216"/>
        <v>#VALUE!</v>
      </c>
      <c r="K2759" s="36" t="e">
        <f t="shared" si="217"/>
        <v>#VALUE!</v>
      </c>
      <c r="L2759" s="36" t="str">
        <f t="shared" si="218"/>
        <v/>
      </c>
      <c r="M2759" s="36" t="str">
        <f t="shared" si="219"/>
        <v>MQ250</v>
      </c>
    </row>
    <row r="2760" spans="1:13" hidden="1" x14ac:dyDescent="0.3">
      <c r="A2760" s="3"/>
      <c r="B2760" s="3"/>
      <c r="C2760" s="3"/>
      <c r="D2760" s="3"/>
      <c r="E2760" s="3"/>
      <c r="F2760" s="12"/>
      <c r="G2760" s="12"/>
      <c r="H2760" s="3"/>
      <c r="I2760" s="36" t="str">
        <f t="shared" si="215"/>
        <v/>
      </c>
      <c r="J2760" s="36" t="e">
        <f t="shared" si="216"/>
        <v>#VALUE!</v>
      </c>
      <c r="K2760" s="36" t="e">
        <f t="shared" si="217"/>
        <v>#VALUE!</v>
      </c>
      <c r="L2760" s="36" t="str">
        <f t="shared" si="218"/>
        <v/>
      </c>
      <c r="M2760" s="36" t="str">
        <f t="shared" si="219"/>
        <v>MQ250</v>
      </c>
    </row>
    <row r="2761" spans="1:13" hidden="1" x14ac:dyDescent="0.3">
      <c r="A2761" s="3"/>
      <c r="B2761" s="3"/>
      <c r="C2761" s="3"/>
      <c r="D2761" s="3"/>
      <c r="E2761" s="3"/>
      <c r="F2761" s="12"/>
      <c r="G2761" s="12"/>
      <c r="H2761" s="3"/>
      <c r="I2761" s="36" t="str">
        <f t="shared" si="215"/>
        <v/>
      </c>
      <c r="J2761" s="36" t="e">
        <f t="shared" si="216"/>
        <v>#VALUE!</v>
      </c>
      <c r="K2761" s="36" t="e">
        <f t="shared" si="217"/>
        <v>#VALUE!</v>
      </c>
      <c r="L2761" s="36" t="str">
        <f t="shared" si="218"/>
        <v/>
      </c>
      <c r="M2761" s="36" t="str">
        <f t="shared" si="219"/>
        <v>MQ250</v>
      </c>
    </row>
    <row r="2762" spans="1:13" hidden="1" x14ac:dyDescent="0.3">
      <c r="A2762" s="3"/>
      <c r="B2762" s="3"/>
      <c r="C2762" s="3"/>
      <c r="D2762" s="3"/>
      <c r="E2762" s="3"/>
      <c r="F2762" s="12"/>
      <c r="G2762" s="12"/>
      <c r="H2762" s="3"/>
      <c r="I2762" s="36" t="str">
        <f t="shared" si="215"/>
        <v/>
      </c>
      <c r="J2762" s="36" t="e">
        <f t="shared" si="216"/>
        <v>#VALUE!</v>
      </c>
      <c r="K2762" s="36" t="e">
        <f t="shared" si="217"/>
        <v>#VALUE!</v>
      </c>
      <c r="L2762" s="36" t="str">
        <f t="shared" si="218"/>
        <v/>
      </c>
      <c r="M2762" s="36" t="str">
        <f t="shared" si="219"/>
        <v>MQ250</v>
      </c>
    </row>
    <row r="2763" spans="1:13" hidden="1" x14ac:dyDescent="0.3">
      <c r="A2763" s="3"/>
      <c r="B2763" s="3"/>
      <c r="C2763" s="3"/>
      <c r="D2763" s="3"/>
      <c r="E2763" s="3"/>
      <c r="F2763" s="12"/>
      <c r="G2763" s="12"/>
      <c r="H2763" s="3"/>
      <c r="I2763" s="36" t="str">
        <f t="shared" si="215"/>
        <v/>
      </c>
      <c r="J2763" s="36" t="e">
        <f t="shared" si="216"/>
        <v>#VALUE!</v>
      </c>
      <c r="K2763" s="36" t="e">
        <f t="shared" si="217"/>
        <v>#VALUE!</v>
      </c>
      <c r="L2763" s="36" t="str">
        <f t="shared" si="218"/>
        <v/>
      </c>
      <c r="M2763" s="36" t="str">
        <f t="shared" si="219"/>
        <v>MQ250</v>
      </c>
    </row>
    <row r="2764" spans="1:13" hidden="1" x14ac:dyDescent="0.3">
      <c r="A2764" s="3"/>
      <c r="B2764" s="3"/>
      <c r="C2764" s="3"/>
      <c r="D2764" s="3"/>
      <c r="E2764" s="3"/>
      <c r="F2764" s="12"/>
      <c r="G2764" s="12"/>
      <c r="H2764" s="3"/>
      <c r="I2764" s="36" t="str">
        <f t="shared" si="215"/>
        <v/>
      </c>
      <c r="J2764" s="36" t="e">
        <f t="shared" si="216"/>
        <v>#VALUE!</v>
      </c>
      <c r="K2764" s="36" t="e">
        <f t="shared" si="217"/>
        <v>#VALUE!</v>
      </c>
      <c r="L2764" s="36" t="str">
        <f t="shared" si="218"/>
        <v/>
      </c>
      <c r="M2764" s="36" t="str">
        <f t="shared" si="219"/>
        <v>MQ250</v>
      </c>
    </row>
    <row r="2765" spans="1:13" hidden="1" x14ac:dyDescent="0.3">
      <c r="A2765" s="3"/>
      <c r="B2765" s="3"/>
      <c r="C2765" s="3"/>
      <c r="D2765" s="3"/>
      <c r="E2765" s="3"/>
      <c r="F2765" s="12"/>
      <c r="G2765" s="12"/>
      <c r="H2765" s="3"/>
      <c r="I2765" s="36" t="str">
        <f t="shared" si="215"/>
        <v/>
      </c>
      <c r="J2765" s="36" t="e">
        <f t="shared" si="216"/>
        <v>#VALUE!</v>
      </c>
      <c r="K2765" s="36" t="e">
        <f t="shared" si="217"/>
        <v>#VALUE!</v>
      </c>
      <c r="L2765" s="36" t="str">
        <f t="shared" si="218"/>
        <v/>
      </c>
      <c r="M2765" s="36" t="str">
        <f t="shared" si="219"/>
        <v>MQ250</v>
      </c>
    </row>
    <row r="2766" spans="1:13" hidden="1" x14ac:dyDescent="0.3">
      <c r="A2766" s="3"/>
      <c r="B2766" s="3"/>
      <c r="C2766" s="3"/>
      <c r="D2766" s="3"/>
      <c r="E2766" s="3"/>
      <c r="F2766" s="12"/>
      <c r="G2766" s="12"/>
      <c r="H2766" s="3"/>
      <c r="I2766" s="36" t="str">
        <f t="shared" si="215"/>
        <v/>
      </c>
      <c r="J2766" s="36" t="e">
        <f t="shared" si="216"/>
        <v>#VALUE!</v>
      </c>
      <c r="K2766" s="36" t="e">
        <f t="shared" si="217"/>
        <v>#VALUE!</v>
      </c>
      <c r="L2766" s="36" t="str">
        <f t="shared" si="218"/>
        <v/>
      </c>
      <c r="M2766" s="36" t="str">
        <f t="shared" si="219"/>
        <v>MQ250</v>
      </c>
    </row>
    <row r="2767" spans="1:13" hidden="1" x14ac:dyDescent="0.3">
      <c r="A2767" s="3"/>
      <c r="B2767" s="3"/>
      <c r="C2767" s="3"/>
      <c r="D2767" s="3"/>
      <c r="E2767" s="3"/>
      <c r="F2767" s="12"/>
      <c r="G2767" s="12"/>
      <c r="H2767" s="3"/>
      <c r="I2767" s="36" t="str">
        <f t="shared" si="215"/>
        <v/>
      </c>
      <c r="J2767" s="36" t="e">
        <f t="shared" si="216"/>
        <v>#VALUE!</v>
      </c>
      <c r="K2767" s="36" t="e">
        <f t="shared" si="217"/>
        <v>#VALUE!</v>
      </c>
      <c r="L2767" s="36" t="str">
        <f t="shared" si="218"/>
        <v/>
      </c>
      <c r="M2767" s="36" t="str">
        <f t="shared" si="219"/>
        <v>MQ250</v>
      </c>
    </row>
    <row r="2768" spans="1:13" hidden="1" x14ac:dyDescent="0.3">
      <c r="A2768" s="3"/>
      <c r="B2768" s="3"/>
      <c r="C2768" s="3"/>
      <c r="D2768" s="3"/>
      <c r="E2768" s="3"/>
      <c r="F2768" s="12"/>
      <c r="G2768" s="12"/>
      <c r="H2768" s="3"/>
      <c r="I2768" s="36" t="str">
        <f t="shared" si="215"/>
        <v/>
      </c>
      <c r="J2768" s="36" t="e">
        <f t="shared" si="216"/>
        <v>#VALUE!</v>
      </c>
      <c r="K2768" s="36" t="e">
        <f t="shared" si="217"/>
        <v>#VALUE!</v>
      </c>
      <c r="L2768" s="36" t="str">
        <f t="shared" si="218"/>
        <v/>
      </c>
      <c r="M2768" s="36" t="str">
        <f t="shared" si="219"/>
        <v>MQ250</v>
      </c>
    </row>
    <row r="2769" spans="1:13" hidden="1" x14ac:dyDescent="0.3">
      <c r="A2769" s="3"/>
      <c r="B2769" s="3"/>
      <c r="C2769" s="3"/>
      <c r="D2769" s="3"/>
      <c r="E2769" s="3"/>
      <c r="F2769" s="12"/>
      <c r="G2769" s="12"/>
      <c r="H2769" s="3"/>
      <c r="I2769" s="36" t="str">
        <f t="shared" si="215"/>
        <v/>
      </c>
      <c r="J2769" s="36" t="e">
        <f t="shared" si="216"/>
        <v>#VALUE!</v>
      </c>
      <c r="K2769" s="36" t="e">
        <f t="shared" si="217"/>
        <v>#VALUE!</v>
      </c>
      <c r="L2769" s="36" t="str">
        <f t="shared" si="218"/>
        <v/>
      </c>
      <c r="M2769" s="36" t="str">
        <f t="shared" si="219"/>
        <v>MQ250</v>
      </c>
    </row>
    <row r="2770" spans="1:13" hidden="1" x14ac:dyDescent="0.3">
      <c r="A2770" s="3"/>
      <c r="B2770" s="3"/>
      <c r="C2770" s="3"/>
      <c r="D2770" s="3"/>
      <c r="E2770" s="3"/>
      <c r="F2770" s="12"/>
      <c r="G2770" s="12"/>
      <c r="H2770" s="3"/>
      <c r="I2770" s="36" t="str">
        <f t="shared" si="215"/>
        <v/>
      </c>
      <c r="J2770" s="36" t="e">
        <f t="shared" si="216"/>
        <v>#VALUE!</v>
      </c>
      <c r="K2770" s="36" t="e">
        <f t="shared" si="217"/>
        <v>#VALUE!</v>
      </c>
      <c r="L2770" s="36" t="str">
        <f t="shared" si="218"/>
        <v/>
      </c>
      <c r="M2770" s="36" t="str">
        <f t="shared" si="219"/>
        <v>MQ250</v>
      </c>
    </row>
    <row r="2771" spans="1:13" hidden="1" x14ac:dyDescent="0.3">
      <c r="A2771" s="3"/>
      <c r="B2771" s="3"/>
      <c r="C2771" s="3"/>
      <c r="D2771" s="3"/>
      <c r="E2771" s="3"/>
      <c r="F2771" s="12"/>
      <c r="G2771" s="12"/>
      <c r="H2771" s="3"/>
      <c r="I2771" s="36" t="str">
        <f t="shared" si="215"/>
        <v/>
      </c>
      <c r="J2771" s="36" t="e">
        <f t="shared" si="216"/>
        <v>#VALUE!</v>
      </c>
      <c r="K2771" s="36" t="e">
        <f t="shared" si="217"/>
        <v>#VALUE!</v>
      </c>
      <c r="L2771" s="36" t="str">
        <f t="shared" si="218"/>
        <v/>
      </c>
      <c r="M2771" s="36" t="str">
        <f t="shared" si="219"/>
        <v>MQ250</v>
      </c>
    </row>
    <row r="2772" spans="1:13" hidden="1" x14ac:dyDescent="0.3">
      <c r="A2772" s="3"/>
      <c r="B2772" s="3"/>
      <c r="C2772" s="3"/>
      <c r="D2772" s="3"/>
      <c r="E2772" s="3"/>
      <c r="F2772" s="12"/>
      <c r="G2772" s="12"/>
      <c r="H2772" s="3"/>
      <c r="I2772" s="36" t="str">
        <f t="shared" si="215"/>
        <v/>
      </c>
      <c r="J2772" s="36" t="e">
        <f t="shared" si="216"/>
        <v>#VALUE!</v>
      </c>
      <c r="K2772" s="36" t="e">
        <f t="shared" si="217"/>
        <v>#VALUE!</v>
      </c>
      <c r="L2772" s="36" t="str">
        <f t="shared" si="218"/>
        <v/>
      </c>
      <c r="M2772" s="36" t="str">
        <f t="shared" si="219"/>
        <v>MQ250</v>
      </c>
    </row>
    <row r="2773" spans="1:13" hidden="1" x14ac:dyDescent="0.3">
      <c r="A2773" s="3"/>
      <c r="B2773" s="3"/>
      <c r="C2773" s="3"/>
      <c r="D2773" s="3"/>
      <c r="E2773" s="3"/>
      <c r="F2773" s="12"/>
      <c r="G2773" s="12"/>
      <c r="H2773" s="3"/>
      <c r="I2773" s="36" t="str">
        <f t="shared" si="215"/>
        <v/>
      </c>
      <c r="J2773" s="36" t="e">
        <f t="shared" si="216"/>
        <v>#VALUE!</v>
      </c>
      <c r="K2773" s="36" t="e">
        <f t="shared" si="217"/>
        <v>#VALUE!</v>
      </c>
      <c r="L2773" s="36" t="str">
        <f t="shared" si="218"/>
        <v/>
      </c>
      <c r="M2773" s="36" t="str">
        <f t="shared" si="219"/>
        <v>MQ250</v>
      </c>
    </row>
    <row r="2774" spans="1:13" hidden="1" x14ac:dyDescent="0.3">
      <c r="A2774" s="3"/>
      <c r="B2774" s="3"/>
      <c r="C2774" s="3"/>
      <c r="D2774" s="3"/>
      <c r="E2774" s="3"/>
      <c r="F2774" s="12"/>
      <c r="G2774" s="12"/>
      <c r="H2774" s="3"/>
      <c r="I2774" s="36" t="str">
        <f t="shared" si="215"/>
        <v/>
      </c>
      <c r="J2774" s="36" t="e">
        <f t="shared" si="216"/>
        <v>#VALUE!</v>
      </c>
      <c r="K2774" s="36" t="e">
        <f t="shared" si="217"/>
        <v>#VALUE!</v>
      </c>
      <c r="L2774" s="36" t="str">
        <f t="shared" si="218"/>
        <v/>
      </c>
      <c r="M2774" s="36" t="str">
        <f t="shared" si="219"/>
        <v>MQ250</v>
      </c>
    </row>
    <row r="2775" spans="1:13" hidden="1" x14ac:dyDescent="0.3">
      <c r="A2775" s="3"/>
      <c r="B2775" s="3"/>
      <c r="C2775" s="3"/>
      <c r="D2775" s="3"/>
      <c r="E2775" s="3"/>
      <c r="F2775" s="12"/>
      <c r="G2775" s="12"/>
      <c r="H2775" s="3"/>
      <c r="I2775" s="36" t="str">
        <f t="shared" si="215"/>
        <v/>
      </c>
      <c r="J2775" s="36" t="e">
        <f t="shared" si="216"/>
        <v>#VALUE!</v>
      </c>
      <c r="K2775" s="36" t="e">
        <f t="shared" si="217"/>
        <v>#VALUE!</v>
      </c>
      <c r="L2775" s="36" t="str">
        <f t="shared" si="218"/>
        <v/>
      </c>
      <c r="M2775" s="36" t="str">
        <f t="shared" si="219"/>
        <v>MQ250</v>
      </c>
    </row>
    <row r="2776" spans="1:13" hidden="1" x14ac:dyDescent="0.3">
      <c r="A2776" s="3"/>
      <c r="B2776" s="3"/>
      <c r="C2776" s="3"/>
      <c r="D2776" s="3"/>
      <c r="E2776" s="3"/>
      <c r="F2776" s="12"/>
      <c r="G2776" s="12"/>
      <c r="H2776" s="3"/>
      <c r="I2776" s="36" t="str">
        <f t="shared" si="215"/>
        <v/>
      </c>
      <c r="J2776" s="36" t="e">
        <f t="shared" si="216"/>
        <v>#VALUE!</v>
      </c>
      <c r="K2776" s="36" t="e">
        <f t="shared" si="217"/>
        <v>#VALUE!</v>
      </c>
      <c r="L2776" s="36" t="str">
        <f t="shared" si="218"/>
        <v/>
      </c>
      <c r="M2776" s="36" t="str">
        <f t="shared" si="219"/>
        <v>MQ250</v>
      </c>
    </row>
    <row r="2777" spans="1:13" hidden="1" x14ac:dyDescent="0.3">
      <c r="A2777" s="3"/>
      <c r="B2777" s="3"/>
      <c r="C2777" s="3"/>
      <c r="D2777" s="3"/>
      <c r="E2777" s="3"/>
      <c r="F2777" s="12"/>
      <c r="G2777" s="12"/>
      <c r="H2777" s="3"/>
      <c r="I2777" s="36" t="str">
        <f t="shared" si="215"/>
        <v/>
      </c>
      <c r="J2777" s="36" t="e">
        <f t="shared" si="216"/>
        <v>#VALUE!</v>
      </c>
      <c r="K2777" s="36" t="e">
        <f t="shared" si="217"/>
        <v>#VALUE!</v>
      </c>
      <c r="L2777" s="36" t="str">
        <f t="shared" si="218"/>
        <v/>
      </c>
      <c r="M2777" s="36" t="str">
        <f t="shared" si="219"/>
        <v>MQ250</v>
      </c>
    </row>
    <row r="2778" spans="1:13" hidden="1" x14ac:dyDescent="0.3">
      <c r="A2778" s="3"/>
      <c r="B2778" s="3"/>
      <c r="C2778" s="3"/>
      <c r="D2778" s="3"/>
      <c r="E2778" s="3"/>
      <c r="F2778" s="12"/>
      <c r="G2778" s="12"/>
      <c r="H2778" s="3"/>
      <c r="I2778" s="36" t="str">
        <f t="shared" si="215"/>
        <v/>
      </c>
      <c r="J2778" s="36" t="e">
        <f t="shared" si="216"/>
        <v>#VALUE!</v>
      </c>
      <c r="K2778" s="36" t="e">
        <f t="shared" si="217"/>
        <v>#VALUE!</v>
      </c>
      <c r="L2778" s="36" t="str">
        <f t="shared" si="218"/>
        <v/>
      </c>
      <c r="M2778" s="36" t="str">
        <f t="shared" si="219"/>
        <v>MQ250</v>
      </c>
    </row>
    <row r="2779" spans="1:13" hidden="1" x14ac:dyDescent="0.3">
      <c r="A2779" s="3"/>
      <c r="B2779" s="3"/>
      <c r="C2779" s="3"/>
      <c r="D2779" s="3"/>
      <c r="E2779" s="3"/>
      <c r="F2779" s="12"/>
      <c r="G2779" s="12"/>
      <c r="H2779" s="3"/>
      <c r="I2779" s="36" t="str">
        <f t="shared" si="215"/>
        <v/>
      </c>
      <c r="J2779" s="36" t="e">
        <f t="shared" si="216"/>
        <v>#VALUE!</v>
      </c>
      <c r="K2779" s="36" t="e">
        <f t="shared" si="217"/>
        <v>#VALUE!</v>
      </c>
      <c r="L2779" s="36" t="str">
        <f t="shared" si="218"/>
        <v/>
      </c>
      <c r="M2779" s="36" t="str">
        <f t="shared" si="219"/>
        <v>MQ250</v>
      </c>
    </row>
    <row r="2780" spans="1:13" hidden="1" x14ac:dyDescent="0.3">
      <c r="A2780" s="3"/>
      <c r="B2780" s="3"/>
      <c r="C2780" s="3"/>
      <c r="D2780" s="3"/>
      <c r="E2780" s="3"/>
      <c r="F2780" s="12"/>
      <c r="G2780" s="12"/>
      <c r="H2780" s="3"/>
      <c r="I2780" s="36" t="str">
        <f t="shared" si="215"/>
        <v/>
      </c>
      <c r="J2780" s="36" t="e">
        <f t="shared" si="216"/>
        <v>#VALUE!</v>
      </c>
      <c r="K2780" s="36" t="e">
        <f t="shared" si="217"/>
        <v>#VALUE!</v>
      </c>
      <c r="L2780" s="36" t="str">
        <f t="shared" si="218"/>
        <v/>
      </c>
      <c r="M2780" s="36" t="str">
        <f t="shared" si="219"/>
        <v>MQ250</v>
      </c>
    </row>
    <row r="2781" spans="1:13" hidden="1" x14ac:dyDescent="0.3">
      <c r="A2781" s="3"/>
      <c r="B2781" s="3"/>
      <c r="C2781" s="3"/>
      <c r="D2781" s="3"/>
      <c r="E2781" s="3"/>
      <c r="F2781" s="12"/>
      <c r="G2781" s="12"/>
      <c r="H2781" s="3"/>
      <c r="I2781" s="36" t="str">
        <f t="shared" si="215"/>
        <v/>
      </c>
      <c r="J2781" s="36" t="e">
        <f t="shared" si="216"/>
        <v>#VALUE!</v>
      </c>
      <c r="K2781" s="36" t="e">
        <f t="shared" si="217"/>
        <v>#VALUE!</v>
      </c>
      <c r="L2781" s="36" t="str">
        <f t="shared" si="218"/>
        <v/>
      </c>
      <c r="M2781" s="36" t="str">
        <f t="shared" si="219"/>
        <v>MQ250</v>
      </c>
    </row>
    <row r="2782" spans="1:13" hidden="1" x14ac:dyDescent="0.3">
      <c r="A2782" s="3"/>
      <c r="B2782" s="3"/>
      <c r="C2782" s="3"/>
      <c r="D2782" s="3"/>
      <c r="E2782" s="3"/>
      <c r="F2782" s="12"/>
      <c r="G2782" s="12"/>
      <c r="H2782" s="3"/>
      <c r="I2782" s="36" t="str">
        <f t="shared" si="215"/>
        <v/>
      </c>
      <c r="J2782" s="36" t="e">
        <f t="shared" si="216"/>
        <v>#VALUE!</v>
      </c>
      <c r="K2782" s="36" t="e">
        <f t="shared" si="217"/>
        <v>#VALUE!</v>
      </c>
      <c r="L2782" s="36" t="str">
        <f t="shared" si="218"/>
        <v/>
      </c>
      <c r="M2782" s="36" t="str">
        <f t="shared" si="219"/>
        <v>MQ250</v>
      </c>
    </row>
    <row r="2783" spans="1:13" hidden="1" x14ac:dyDescent="0.3">
      <c r="A2783" s="3"/>
      <c r="B2783" s="3"/>
      <c r="C2783" s="3"/>
      <c r="D2783" s="3"/>
      <c r="E2783" s="3"/>
      <c r="F2783" s="12"/>
      <c r="G2783" s="12"/>
      <c r="H2783" s="3"/>
      <c r="I2783" s="36" t="str">
        <f t="shared" si="215"/>
        <v/>
      </c>
      <c r="J2783" s="36" t="e">
        <f t="shared" si="216"/>
        <v>#VALUE!</v>
      </c>
      <c r="K2783" s="36" t="e">
        <f t="shared" si="217"/>
        <v>#VALUE!</v>
      </c>
      <c r="L2783" s="36" t="str">
        <f t="shared" si="218"/>
        <v/>
      </c>
      <c r="M2783" s="36" t="str">
        <f t="shared" si="219"/>
        <v>MQ250</v>
      </c>
    </row>
    <row r="2784" spans="1:13" hidden="1" x14ac:dyDescent="0.3">
      <c r="A2784" s="3"/>
      <c r="B2784" s="3"/>
      <c r="C2784" s="3"/>
      <c r="D2784" s="3"/>
      <c r="E2784" s="3"/>
      <c r="F2784" s="12"/>
      <c r="G2784" s="12"/>
      <c r="H2784" s="3"/>
      <c r="I2784" s="36" t="str">
        <f t="shared" si="215"/>
        <v/>
      </c>
      <c r="J2784" s="36" t="e">
        <f t="shared" si="216"/>
        <v>#VALUE!</v>
      </c>
      <c r="K2784" s="36" t="e">
        <f t="shared" si="217"/>
        <v>#VALUE!</v>
      </c>
      <c r="L2784" s="36" t="str">
        <f t="shared" si="218"/>
        <v/>
      </c>
      <c r="M2784" s="36" t="str">
        <f t="shared" si="219"/>
        <v>MQ250</v>
      </c>
    </row>
    <row r="2785" spans="1:13" hidden="1" x14ac:dyDescent="0.3">
      <c r="A2785" s="3"/>
      <c r="B2785" s="3"/>
      <c r="C2785" s="3"/>
      <c r="D2785" s="3"/>
      <c r="E2785" s="3"/>
      <c r="F2785" s="12"/>
      <c r="G2785" s="12"/>
      <c r="H2785" s="3"/>
      <c r="I2785" s="36" t="str">
        <f t="shared" si="215"/>
        <v/>
      </c>
      <c r="J2785" s="36" t="e">
        <f t="shared" si="216"/>
        <v>#VALUE!</v>
      </c>
      <c r="K2785" s="36" t="e">
        <f t="shared" si="217"/>
        <v>#VALUE!</v>
      </c>
      <c r="L2785" s="36" t="str">
        <f t="shared" si="218"/>
        <v/>
      </c>
      <c r="M2785" s="36" t="str">
        <f t="shared" si="219"/>
        <v>MQ250</v>
      </c>
    </row>
    <row r="2786" spans="1:13" hidden="1" x14ac:dyDescent="0.3">
      <c r="A2786" s="3"/>
      <c r="B2786" s="3"/>
      <c r="C2786" s="3"/>
      <c r="D2786" s="3"/>
      <c r="E2786" s="3"/>
      <c r="F2786" s="12"/>
      <c r="G2786" s="12"/>
      <c r="H2786" s="3"/>
      <c r="I2786" s="36" t="str">
        <f t="shared" si="215"/>
        <v/>
      </c>
      <c r="J2786" s="36" t="e">
        <f t="shared" si="216"/>
        <v>#VALUE!</v>
      </c>
      <c r="K2786" s="36" t="e">
        <f t="shared" si="217"/>
        <v>#VALUE!</v>
      </c>
      <c r="L2786" s="36" t="str">
        <f t="shared" si="218"/>
        <v/>
      </c>
      <c r="M2786" s="36" t="str">
        <f t="shared" si="219"/>
        <v>MQ250</v>
      </c>
    </row>
    <row r="2787" spans="1:13" hidden="1" x14ac:dyDescent="0.3">
      <c r="A2787" s="3"/>
      <c r="B2787" s="3"/>
      <c r="C2787" s="3"/>
      <c r="D2787" s="3"/>
      <c r="E2787" s="3"/>
      <c r="F2787" s="12"/>
      <c r="G2787" s="12"/>
      <c r="H2787" s="3"/>
      <c r="I2787" s="36" t="str">
        <f t="shared" si="215"/>
        <v/>
      </c>
      <c r="J2787" s="36" t="e">
        <f t="shared" si="216"/>
        <v>#VALUE!</v>
      </c>
      <c r="K2787" s="36" t="e">
        <f t="shared" si="217"/>
        <v>#VALUE!</v>
      </c>
      <c r="L2787" s="36" t="str">
        <f t="shared" si="218"/>
        <v/>
      </c>
      <c r="M2787" s="36" t="str">
        <f t="shared" si="219"/>
        <v>MQ250</v>
      </c>
    </row>
    <row r="2788" spans="1:13" hidden="1" x14ac:dyDescent="0.3">
      <c r="A2788" s="3"/>
      <c r="B2788" s="3"/>
      <c r="C2788" s="3"/>
      <c r="D2788" s="3"/>
      <c r="E2788" s="3"/>
      <c r="F2788" s="12"/>
      <c r="G2788" s="12"/>
      <c r="H2788" s="3"/>
      <c r="I2788" s="36" t="str">
        <f t="shared" si="215"/>
        <v/>
      </c>
      <c r="J2788" s="36" t="e">
        <f t="shared" si="216"/>
        <v>#VALUE!</v>
      </c>
      <c r="K2788" s="36" t="e">
        <f t="shared" si="217"/>
        <v>#VALUE!</v>
      </c>
      <c r="L2788" s="36" t="str">
        <f t="shared" si="218"/>
        <v/>
      </c>
      <c r="M2788" s="36" t="str">
        <f t="shared" si="219"/>
        <v>MQ250</v>
      </c>
    </row>
    <row r="2789" spans="1:13" hidden="1" x14ac:dyDescent="0.3">
      <c r="A2789" s="3"/>
      <c r="B2789" s="3"/>
      <c r="C2789" s="3"/>
      <c r="D2789" s="3"/>
      <c r="E2789" s="3"/>
      <c r="F2789" s="12"/>
      <c r="G2789" s="12"/>
      <c r="H2789" s="3"/>
      <c r="I2789" s="36" t="str">
        <f t="shared" si="215"/>
        <v/>
      </c>
      <c r="J2789" s="36" t="e">
        <f t="shared" si="216"/>
        <v>#VALUE!</v>
      </c>
      <c r="K2789" s="36" t="e">
        <f t="shared" si="217"/>
        <v>#VALUE!</v>
      </c>
      <c r="L2789" s="36" t="str">
        <f t="shared" si="218"/>
        <v/>
      </c>
      <c r="M2789" s="36" t="str">
        <f t="shared" si="219"/>
        <v>MQ250</v>
      </c>
    </row>
    <row r="2790" spans="1:13" hidden="1" x14ac:dyDescent="0.3">
      <c r="A2790" s="3"/>
      <c r="B2790" s="3"/>
      <c r="C2790" s="3"/>
      <c r="D2790" s="3"/>
      <c r="E2790" s="3"/>
      <c r="F2790" s="12"/>
      <c r="G2790" s="12"/>
      <c r="H2790" s="3"/>
      <c r="I2790" s="36" t="str">
        <f t="shared" si="215"/>
        <v/>
      </c>
      <c r="J2790" s="36" t="e">
        <f t="shared" si="216"/>
        <v>#VALUE!</v>
      </c>
      <c r="K2790" s="36" t="e">
        <f t="shared" si="217"/>
        <v>#VALUE!</v>
      </c>
      <c r="L2790" s="36" t="str">
        <f t="shared" si="218"/>
        <v/>
      </c>
      <c r="M2790" s="36" t="str">
        <f t="shared" si="219"/>
        <v>MQ250</v>
      </c>
    </row>
    <row r="2791" spans="1:13" hidden="1" x14ac:dyDescent="0.3">
      <c r="A2791" s="3"/>
      <c r="B2791" s="3"/>
      <c r="C2791" s="3"/>
      <c r="D2791" s="3"/>
      <c r="E2791" s="3"/>
      <c r="F2791" s="12"/>
      <c r="G2791" s="12"/>
      <c r="H2791" s="3"/>
      <c r="I2791" s="36" t="str">
        <f t="shared" si="215"/>
        <v/>
      </c>
      <c r="J2791" s="36" t="e">
        <f t="shared" si="216"/>
        <v>#VALUE!</v>
      </c>
      <c r="K2791" s="36" t="e">
        <f t="shared" si="217"/>
        <v>#VALUE!</v>
      </c>
      <c r="L2791" s="36" t="str">
        <f t="shared" si="218"/>
        <v/>
      </c>
      <c r="M2791" s="36" t="str">
        <f t="shared" si="219"/>
        <v>MQ250</v>
      </c>
    </row>
    <row r="2792" spans="1:13" hidden="1" x14ac:dyDescent="0.3">
      <c r="A2792" s="3"/>
      <c r="B2792" s="3"/>
      <c r="C2792" s="3"/>
      <c r="D2792" s="3"/>
      <c r="E2792" s="3"/>
      <c r="F2792" s="12"/>
      <c r="G2792" s="12"/>
      <c r="H2792" s="3"/>
      <c r="I2792" s="36" t="str">
        <f t="shared" si="215"/>
        <v/>
      </c>
      <c r="J2792" s="36" t="e">
        <f t="shared" si="216"/>
        <v>#VALUE!</v>
      </c>
      <c r="K2792" s="36" t="e">
        <f t="shared" si="217"/>
        <v>#VALUE!</v>
      </c>
      <c r="L2792" s="36" t="str">
        <f t="shared" si="218"/>
        <v/>
      </c>
      <c r="M2792" s="36" t="str">
        <f t="shared" si="219"/>
        <v>MQ250</v>
      </c>
    </row>
    <row r="2793" spans="1:13" hidden="1" x14ac:dyDescent="0.3">
      <c r="A2793" s="3"/>
      <c r="B2793" s="3"/>
      <c r="C2793" s="3"/>
      <c r="D2793" s="3"/>
      <c r="E2793" s="3"/>
      <c r="F2793" s="12"/>
      <c r="G2793" s="12"/>
      <c r="H2793" s="3"/>
      <c r="I2793" s="36" t="str">
        <f t="shared" si="215"/>
        <v/>
      </c>
      <c r="J2793" s="36" t="e">
        <f t="shared" si="216"/>
        <v>#VALUE!</v>
      </c>
      <c r="K2793" s="36" t="e">
        <f t="shared" si="217"/>
        <v>#VALUE!</v>
      </c>
      <c r="L2793" s="36" t="str">
        <f t="shared" si="218"/>
        <v/>
      </c>
      <c r="M2793" s="36" t="str">
        <f t="shared" si="219"/>
        <v>MQ250</v>
      </c>
    </row>
    <row r="2794" spans="1:13" hidden="1" x14ac:dyDescent="0.3">
      <c r="A2794" s="3"/>
      <c r="B2794" s="3"/>
      <c r="C2794" s="3"/>
      <c r="D2794" s="3"/>
      <c r="E2794" s="3"/>
      <c r="F2794" s="12"/>
      <c r="G2794" s="12"/>
      <c r="H2794" s="3"/>
      <c r="I2794" s="36" t="str">
        <f t="shared" si="215"/>
        <v/>
      </c>
      <c r="J2794" s="36" t="e">
        <f t="shared" si="216"/>
        <v>#VALUE!</v>
      </c>
      <c r="K2794" s="36" t="e">
        <f t="shared" si="217"/>
        <v>#VALUE!</v>
      </c>
      <c r="L2794" s="36" t="str">
        <f t="shared" si="218"/>
        <v/>
      </c>
      <c r="M2794" s="36" t="str">
        <f t="shared" si="219"/>
        <v>MQ250</v>
      </c>
    </row>
    <row r="2795" spans="1:13" hidden="1" x14ac:dyDescent="0.3">
      <c r="A2795" s="3"/>
      <c r="B2795" s="3"/>
      <c r="C2795" s="3"/>
      <c r="D2795" s="3"/>
      <c r="E2795" s="3"/>
      <c r="F2795" s="12"/>
      <c r="G2795" s="12"/>
      <c r="H2795" s="3"/>
      <c r="I2795" s="36" t="str">
        <f t="shared" si="215"/>
        <v/>
      </c>
      <c r="J2795" s="36" t="e">
        <f t="shared" si="216"/>
        <v>#VALUE!</v>
      </c>
      <c r="K2795" s="36" t="e">
        <f t="shared" si="217"/>
        <v>#VALUE!</v>
      </c>
      <c r="L2795" s="36" t="str">
        <f t="shared" si="218"/>
        <v/>
      </c>
      <c r="M2795" s="36" t="str">
        <f t="shared" si="219"/>
        <v>MQ250</v>
      </c>
    </row>
    <row r="2796" spans="1:13" hidden="1" x14ac:dyDescent="0.3">
      <c r="A2796" s="3"/>
      <c r="B2796" s="3"/>
      <c r="C2796" s="3"/>
      <c r="D2796" s="3"/>
      <c r="E2796" s="3"/>
      <c r="F2796" s="12"/>
      <c r="G2796" s="12"/>
      <c r="H2796" s="3"/>
      <c r="I2796" s="36" t="str">
        <f t="shared" si="215"/>
        <v/>
      </c>
      <c r="J2796" s="36" t="e">
        <f t="shared" si="216"/>
        <v>#VALUE!</v>
      </c>
      <c r="K2796" s="36" t="e">
        <f t="shared" si="217"/>
        <v>#VALUE!</v>
      </c>
      <c r="L2796" s="36" t="str">
        <f t="shared" si="218"/>
        <v/>
      </c>
      <c r="M2796" s="36" t="str">
        <f t="shared" si="219"/>
        <v>MQ250</v>
      </c>
    </row>
    <row r="2797" spans="1:13" hidden="1" x14ac:dyDescent="0.3">
      <c r="A2797" s="3"/>
      <c r="B2797" s="3"/>
      <c r="C2797" s="3"/>
      <c r="D2797" s="3"/>
      <c r="E2797" s="3"/>
      <c r="F2797" s="12"/>
      <c r="G2797" s="12"/>
      <c r="H2797" s="3"/>
      <c r="I2797" s="36" t="str">
        <f t="shared" si="215"/>
        <v/>
      </c>
      <c r="J2797" s="36" t="e">
        <f t="shared" si="216"/>
        <v>#VALUE!</v>
      </c>
      <c r="K2797" s="36" t="e">
        <f t="shared" si="217"/>
        <v>#VALUE!</v>
      </c>
      <c r="L2797" s="36" t="str">
        <f t="shared" si="218"/>
        <v/>
      </c>
      <c r="M2797" s="36" t="str">
        <f t="shared" si="219"/>
        <v>MQ250</v>
      </c>
    </row>
    <row r="2798" spans="1:13" hidden="1" x14ac:dyDescent="0.3">
      <c r="A2798" s="3"/>
      <c r="B2798" s="3"/>
      <c r="C2798" s="3"/>
      <c r="D2798" s="3"/>
      <c r="E2798" s="3"/>
      <c r="F2798" s="12"/>
      <c r="G2798" s="12"/>
      <c r="H2798" s="3"/>
      <c r="I2798" s="36" t="str">
        <f t="shared" si="215"/>
        <v/>
      </c>
      <c r="J2798" s="36" t="e">
        <f t="shared" si="216"/>
        <v>#VALUE!</v>
      </c>
      <c r="K2798" s="36" t="e">
        <f t="shared" si="217"/>
        <v>#VALUE!</v>
      </c>
      <c r="L2798" s="36" t="str">
        <f t="shared" si="218"/>
        <v/>
      </c>
      <c r="M2798" s="36" t="str">
        <f t="shared" si="219"/>
        <v>MQ250</v>
      </c>
    </row>
    <row r="2799" spans="1:13" hidden="1" x14ac:dyDescent="0.3">
      <c r="A2799" s="3"/>
      <c r="B2799" s="3"/>
      <c r="C2799" s="3"/>
      <c r="D2799" s="3"/>
      <c r="E2799" s="3"/>
      <c r="F2799" s="12"/>
      <c r="G2799" s="12"/>
      <c r="H2799" s="3"/>
      <c r="I2799" s="36" t="str">
        <f t="shared" si="215"/>
        <v/>
      </c>
      <c r="J2799" s="36" t="e">
        <f t="shared" si="216"/>
        <v>#VALUE!</v>
      </c>
      <c r="K2799" s="36" t="e">
        <f t="shared" si="217"/>
        <v>#VALUE!</v>
      </c>
      <c r="L2799" s="36" t="str">
        <f t="shared" si="218"/>
        <v/>
      </c>
      <c r="M2799" s="36" t="str">
        <f t="shared" si="219"/>
        <v>MQ250</v>
      </c>
    </row>
    <row r="2800" spans="1:13" hidden="1" x14ac:dyDescent="0.3">
      <c r="A2800" s="3"/>
      <c r="B2800" s="3"/>
      <c r="C2800" s="3"/>
      <c r="D2800" s="3"/>
      <c r="E2800" s="3"/>
      <c r="F2800" s="12"/>
      <c r="G2800" s="12"/>
      <c r="H2800" s="3"/>
      <c r="I2800" s="36" t="str">
        <f t="shared" si="215"/>
        <v/>
      </c>
      <c r="J2800" s="36" t="e">
        <f t="shared" si="216"/>
        <v>#VALUE!</v>
      </c>
      <c r="K2800" s="36" t="e">
        <f t="shared" si="217"/>
        <v>#VALUE!</v>
      </c>
      <c r="L2800" s="36" t="str">
        <f t="shared" si="218"/>
        <v/>
      </c>
      <c r="M2800" s="36" t="str">
        <f t="shared" si="219"/>
        <v>MQ250</v>
      </c>
    </row>
    <row r="2801" spans="1:13" hidden="1" x14ac:dyDescent="0.3">
      <c r="A2801" s="3"/>
      <c r="B2801" s="3"/>
      <c r="C2801" s="3"/>
      <c r="D2801" s="3"/>
      <c r="E2801" s="3"/>
      <c r="F2801" s="12"/>
      <c r="G2801" s="12"/>
      <c r="H2801" s="3"/>
      <c r="I2801" s="36" t="str">
        <f t="shared" si="215"/>
        <v/>
      </c>
      <c r="J2801" s="36" t="e">
        <f t="shared" si="216"/>
        <v>#VALUE!</v>
      </c>
      <c r="K2801" s="36" t="e">
        <f t="shared" si="217"/>
        <v>#VALUE!</v>
      </c>
      <c r="L2801" s="36" t="str">
        <f t="shared" si="218"/>
        <v/>
      </c>
      <c r="M2801" s="36" t="str">
        <f t="shared" si="219"/>
        <v>MQ250</v>
      </c>
    </row>
    <row r="2802" spans="1:13" hidden="1" x14ac:dyDescent="0.3">
      <c r="A2802" s="3"/>
      <c r="B2802" s="3"/>
      <c r="C2802" s="3"/>
      <c r="D2802" s="3"/>
      <c r="E2802" s="3"/>
      <c r="F2802" s="12"/>
      <c r="G2802" s="12"/>
      <c r="H2802" s="3"/>
      <c r="I2802" s="36" t="str">
        <f t="shared" si="215"/>
        <v/>
      </c>
      <c r="J2802" s="36" t="e">
        <f t="shared" si="216"/>
        <v>#VALUE!</v>
      </c>
      <c r="K2802" s="36" t="e">
        <f t="shared" si="217"/>
        <v>#VALUE!</v>
      </c>
      <c r="L2802" s="36" t="str">
        <f t="shared" si="218"/>
        <v/>
      </c>
      <c r="M2802" s="36" t="str">
        <f t="shared" si="219"/>
        <v>MQ250</v>
      </c>
    </row>
    <row r="2803" spans="1:13" hidden="1" x14ac:dyDescent="0.3">
      <c r="A2803" s="3"/>
      <c r="B2803" s="3"/>
      <c r="C2803" s="3"/>
      <c r="D2803" s="3"/>
      <c r="E2803" s="3"/>
      <c r="F2803" s="35"/>
      <c r="G2803" s="35"/>
      <c r="H2803" s="3"/>
      <c r="I2803" s="36" t="str">
        <f t="shared" si="215"/>
        <v/>
      </c>
      <c r="J2803" s="36" t="e">
        <f t="shared" si="216"/>
        <v>#VALUE!</v>
      </c>
      <c r="K2803" s="36" t="e">
        <f t="shared" si="217"/>
        <v>#VALUE!</v>
      </c>
      <c r="L2803" s="36" t="str">
        <f t="shared" si="218"/>
        <v/>
      </c>
      <c r="M2803" s="36" t="str">
        <f t="shared" si="219"/>
        <v>MQ250</v>
      </c>
    </row>
    <row r="2804" spans="1:13" hidden="1" x14ac:dyDescent="0.3">
      <c r="A2804" s="3"/>
      <c r="B2804" s="3"/>
      <c r="C2804" s="3"/>
      <c r="D2804" s="3"/>
      <c r="E2804" s="3"/>
      <c r="F2804" s="12"/>
      <c r="G2804" s="12"/>
      <c r="H2804" s="3"/>
      <c r="I2804" s="36" t="str">
        <f t="shared" si="215"/>
        <v/>
      </c>
      <c r="J2804" s="36" t="e">
        <f t="shared" si="216"/>
        <v>#VALUE!</v>
      </c>
      <c r="K2804" s="36" t="e">
        <f t="shared" si="217"/>
        <v>#VALUE!</v>
      </c>
      <c r="L2804" s="36" t="str">
        <f t="shared" si="218"/>
        <v/>
      </c>
      <c r="M2804" s="36" t="str">
        <f t="shared" si="219"/>
        <v>MQ250</v>
      </c>
    </row>
    <row r="2805" spans="1:13" hidden="1" x14ac:dyDescent="0.3">
      <c r="A2805" s="3"/>
      <c r="B2805" s="3"/>
      <c r="C2805" s="3"/>
      <c r="D2805" s="3"/>
      <c r="E2805" s="3"/>
      <c r="F2805" s="35"/>
      <c r="G2805" s="35"/>
      <c r="H2805" s="3"/>
      <c r="I2805" s="36" t="str">
        <f t="shared" si="215"/>
        <v/>
      </c>
      <c r="J2805" s="36" t="e">
        <f t="shared" si="216"/>
        <v>#VALUE!</v>
      </c>
      <c r="K2805" s="36" t="e">
        <f t="shared" si="217"/>
        <v>#VALUE!</v>
      </c>
      <c r="L2805" s="36" t="str">
        <f t="shared" si="218"/>
        <v/>
      </c>
      <c r="M2805" s="36" t="str">
        <f t="shared" si="219"/>
        <v>MQ250</v>
      </c>
    </row>
    <row r="2806" spans="1:13" hidden="1" x14ac:dyDescent="0.3">
      <c r="A2806" s="3"/>
      <c r="B2806" s="3"/>
      <c r="C2806" s="3"/>
      <c r="D2806" s="3"/>
      <c r="E2806" s="3"/>
      <c r="F2806" s="12"/>
      <c r="G2806" s="12"/>
      <c r="H2806" s="3"/>
      <c r="I2806" s="36" t="str">
        <f t="shared" si="215"/>
        <v/>
      </c>
      <c r="J2806" s="36" t="e">
        <f t="shared" si="216"/>
        <v>#VALUE!</v>
      </c>
      <c r="K2806" s="36" t="e">
        <f t="shared" si="217"/>
        <v>#VALUE!</v>
      </c>
      <c r="L2806" s="36" t="str">
        <f t="shared" si="218"/>
        <v/>
      </c>
      <c r="M2806" s="36" t="str">
        <f t="shared" si="219"/>
        <v>MQ250</v>
      </c>
    </row>
    <row r="2807" spans="1:13" hidden="1" x14ac:dyDescent="0.3">
      <c r="A2807" s="3"/>
      <c r="B2807" s="3"/>
      <c r="C2807" s="3"/>
      <c r="D2807" s="3"/>
      <c r="E2807" s="3"/>
      <c r="F2807" s="12"/>
      <c r="G2807" s="12"/>
      <c r="H2807" s="3"/>
      <c r="I2807" s="36" t="str">
        <f t="shared" si="215"/>
        <v/>
      </c>
      <c r="J2807" s="36" t="e">
        <f t="shared" si="216"/>
        <v>#VALUE!</v>
      </c>
      <c r="K2807" s="36" t="e">
        <f t="shared" si="217"/>
        <v>#VALUE!</v>
      </c>
      <c r="L2807" s="36" t="str">
        <f t="shared" si="218"/>
        <v/>
      </c>
      <c r="M2807" s="36" t="str">
        <f t="shared" si="219"/>
        <v>MQ250</v>
      </c>
    </row>
    <row r="2808" spans="1:13" hidden="1" x14ac:dyDescent="0.3">
      <c r="A2808" s="3"/>
      <c r="B2808" s="3"/>
      <c r="C2808" s="3"/>
      <c r="D2808" s="3"/>
      <c r="E2808" s="3"/>
      <c r="F2808" s="35"/>
      <c r="G2808" s="35"/>
      <c r="H2808" s="3"/>
      <c r="I2808" s="36" t="str">
        <f t="shared" si="215"/>
        <v/>
      </c>
      <c r="J2808" s="36" t="e">
        <f t="shared" si="216"/>
        <v>#VALUE!</v>
      </c>
      <c r="K2808" s="36" t="e">
        <f t="shared" si="217"/>
        <v>#VALUE!</v>
      </c>
      <c r="L2808" s="36" t="str">
        <f t="shared" si="218"/>
        <v/>
      </c>
      <c r="M2808" s="36" t="str">
        <f t="shared" si="219"/>
        <v>MQ250</v>
      </c>
    </row>
    <row r="2809" spans="1:13" hidden="1" x14ac:dyDescent="0.3">
      <c r="A2809" s="3"/>
      <c r="B2809" s="3"/>
      <c r="C2809" s="3"/>
      <c r="D2809" s="3"/>
      <c r="E2809" s="3"/>
      <c r="F2809" s="12"/>
      <c r="G2809" s="12"/>
      <c r="H2809" s="3"/>
      <c r="I2809" s="36" t="str">
        <f t="shared" si="215"/>
        <v/>
      </c>
      <c r="J2809" s="36" t="e">
        <f t="shared" si="216"/>
        <v>#VALUE!</v>
      </c>
      <c r="K2809" s="36" t="e">
        <f t="shared" si="217"/>
        <v>#VALUE!</v>
      </c>
      <c r="L2809" s="36" t="str">
        <f t="shared" si="218"/>
        <v/>
      </c>
      <c r="M2809" s="36" t="str">
        <f t="shared" si="219"/>
        <v>MQ250</v>
      </c>
    </row>
    <row r="2810" spans="1:13" hidden="1" x14ac:dyDescent="0.3">
      <c r="A2810" s="3"/>
      <c r="B2810" s="3"/>
      <c r="C2810" s="3"/>
      <c r="D2810" s="3"/>
      <c r="E2810" s="3"/>
      <c r="F2810" s="12"/>
      <c r="G2810" s="12"/>
      <c r="H2810" s="3"/>
      <c r="I2810" s="36" t="str">
        <f t="shared" si="215"/>
        <v/>
      </c>
      <c r="J2810" s="36" t="e">
        <f t="shared" si="216"/>
        <v>#VALUE!</v>
      </c>
      <c r="K2810" s="36" t="e">
        <f t="shared" si="217"/>
        <v>#VALUE!</v>
      </c>
      <c r="L2810" s="36" t="str">
        <f t="shared" si="218"/>
        <v/>
      </c>
      <c r="M2810" s="36" t="str">
        <f t="shared" si="219"/>
        <v>MQ250</v>
      </c>
    </row>
    <row r="2811" spans="1:13" hidden="1" x14ac:dyDescent="0.3">
      <c r="A2811" s="3"/>
      <c r="B2811" s="3"/>
      <c r="C2811" s="3"/>
      <c r="D2811" s="3"/>
      <c r="E2811" s="3"/>
      <c r="F2811" s="35"/>
      <c r="G2811" s="35"/>
      <c r="H2811" s="3"/>
      <c r="I2811" s="36" t="str">
        <f t="shared" si="215"/>
        <v/>
      </c>
      <c r="J2811" s="36" t="e">
        <f t="shared" si="216"/>
        <v>#VALUE!</v>
      </c>
      <c r="K2811" s="36" t="e">
        <f t="shared" si="217"/>
        <v>#VALUE!</v>
      </c>
      <c r="L2811" s="36" t="str">
        <f t="shared" si="218"/>
        <v/>
      </c>
      <c r="M2811" s="36" t="str">
        <f t="shared" si="219"/>
        <v>MQ250</v>
      </c>
    </row>
    <row r="2812" spans="1:13" hidden="1" x14ac:dyDescent="0.3">
      <c r="A2812" s="3"/>
      <c r="B2812" s="3"/>
      <c r="C2812" s="3"/>
      <c r="D2812" s="3"/>
      <c r="E2812" s="3"/>
      <c r="F2812" s="12"/>
      <c r="G2812" s="12"/>
      <c r="H2812" s="3"/>
      <c r="I2812" s="36" t="str">
        <f t="shared" si="215"/>
        <v/>
      </c>
      <c r="J2812" s="36" t="e">
        <f t="shared" si="216"/>
        <v>#VALUE!</v>
      </c>
      <c r="K2812" s="36" t="e">
        <f t="shared" si="217"/>
        <v>#VALUE!</v>
      </c>
      <c r="L2812" s="36" t="str">
        <f t="shared" si="218"/>
        <v/>
      </c>
      <c r="M2812" s="36" t="str">
        <f t="shared" si="219"/>
        <v>MQ250</v>
      </c>
    </row>
    <row r="2813" spans="1:13" hidden="1" x14ac:dyDescent="0.3">
      <c r="A2813" s="3"/>
      <c r="B2813" s="3"/>
      <c r="C2813" s="3"/>
      <c r="D2813" s="3"/>
      <c r="E2813" s="3"/>
      <c r="F2813" s="12"/>
      <c r="G2813" s="12"/>
      <c r="H2813" s="3"/>
      <c r="I2813" s="36" t="str">
        <f t="shared" si="215"/>
        <v/>
      </c>
      <c r="J2813" s="36" t="e">
        <f t="shared" si="216"/>
        <v>#VALUE!</v>
      </c>
      <c r="K2813" s="36" t="e">
        <f t="shared" si="217"/>
        <v>#VALUE!</v>
      </c>
      <c r="L2813" s="36" t="str">
        <f t="shared" si="218"/>
        <v/>
      </c>
      <c r="M2813" s="36" t="str">
        <f t="shared" si="219"/>
        <v>MQ250</v>
      </c>
    </row>
    <row r="2814" spans="1:13" hidden="1" x14ac:dyDescent="0.3">
      <c r="A2814" s="3"/>
      <c r="B2814" s="3"/>
      <c r="C2814" s="3"/>
      <c r="D2814" s="3"/>
      <c r="E2814" s="3"/>
      <c r="F2814" s="12"/>
      <c r="G2814" s="12"/>
      <c r="H2814" s="3"/>
      <c r="I2814" s="36" t="str">
        <f t="shared" si="215"/>
        <v/>
      </c>
      <c r="J2814" s="36" t="e">
        <f t="shared" si="216"/>
        <v>#VALUE!</v>
      </c>
      <c r="K2814" s="36" t="e">
        <f t="shared" si="217"/>
        <v>#VALUE!</v>
      </c>
      <c r="L2814" s="36" t="str">
        <f t="shared" si="218"/>
        <v/>
      </c>
      <c r="M2814" s="36" t="str">
        <f t="shared" si="219"/>
        <v>MQ250</v>
      </c>
    </row>
    <row r="2815" spans="1:13" hidden="1" x14ac:dyDescent="0.3">
      <c r="A2815" s="3"/>
      <c r="B2815" s="3"/>
      <c r="C2815" s="3"/>
      <c r="D2815" s="3"/>
      <c r="E2815" s="3"/>
      <c r="F2815" s="12"/>
      <c r="G2815" s="12"/>
      <c r="H2815" s="3"/>
      <c r="I2815" s="36" t="str">
        <f t="shared" si="215"/>
        <v/>
      </c>
      <c r="J2815" s="36" t="e">
        <f t="shared" si="216"/>
        <v>#VALUE!</v>
      </c>
      <c r="K2815" s="36" t="e">
        <f t="shared" si="217"/>
        <v>#VALUE!</v>
      </c>
      <c r="L2815" s="36" t="str">
        <f t="shared" si="218"/>
        <v/>
      </c>
      <c r="M2815" s="36" t="str">
        <f t="shared" si="219"/>
        <v>MQ250</v>
      </c>
    </row>
    <row r="2816" spans="1:13" hidden="1" x14ac:dyDescent="0.3">
      <c r="A2816" s="3"/>
      <c r="B2816" s="3"/>
      <c r="C2816" s="3"/>
      <c r="D2816" s="3"/>
      <c r="E2816" s="3"/>
      <c r="F2816" s="12"/>
      <c r="G2816" s="12"/>
      <c r="H2816" s="3"/>
      <c r="I2816" s="36" t="str">
        <f t="shared" si="215"/>
        <v/>
      </c>
      <c r="J2816" s="36" t="e">
        <f t="shared" si="216"/>
        <v>#VALUE!</v>
      </c>
      <c r="K2816" s="36" t="e">
        <f t="shared" si="217"/>
        <v>#VALUE!</v>
      </c>
      <c r="L2816" s="36" t="str">
        <f t="shared" si="218"/>
        <v/>
      </c>
      <c r="M2816" s="36" t="str">
        <f t="shared" si="219"/>
        <v>MQ250</v>
      </c>
    </row>
    <row r="2817" spans="1:13" hidden="1" x14ac:dyDescent="0.3">
      <c r="A2817" s="3"/>
      <c r="B2817" s="3"/>
      <c r="C2817" s="3"/>
      <c r="D2817" s="3"/>
      <c r="E2817" s="3"/>
      <c r="F2817" s="12"/>
      <c r="G2817" s="12"/>
      <c r="H2817" s="3"/>
      <c r="I2817" s="36" t="str">
        <f t="shared" si="215"/>
        <v/>
      </c>
      <c r="J2817" s="36" t="e">
        <f t="shared" si="216"/>
        <v>#VALUE!</v>
      </c>
      <c r="K2817" s="36" t="e">
        <f t="shared" si="217"/>
        <v>#VALUE!</v>
      </c>
      <c r="L2817" s="36" t="str">
        <f t="shared" si="218"/>
        <v/>
      </c>
      <c r="M2817" s="36" t="str">
        <f t="shared" si="219"/>
        <v>MQ250</v>
      </c>
    </row>
    <row r="2818" spans="1:13" hidden="1" x14ac:dyDescent="0.3">
      <c r="A2818" s="3"/>
      <c r="B2818" s="3"/>
      <c r="C2818" s="3"/>
      <c r="D2818" s="3"/>
      <c r="E2818" s="3"/>
      <c r="F2818" s="12"/>
      <c r="G2818" s="12"/>
      <c r="H2818" s="3"/>
      <c r="I2818" s="36" t="str">
        <f t="shared" si="215"/>
        <v/>
      </c>
      <c r="J2818" s="36" t="e">
        <f t="shared" si="216"/>
        <v>#VALUE!</v>
      </c>
      <c r="K2818" s="36" t="e">
        <f t="shared" si="217"/>
        <v>#VALUE!</v>
      </c>
      <c r="L2818" s="36" t="str">
        <f t="shared" si="218"/>
        <v/>
      </c>
      <c r="M2818" s="36" t="str">
        <f t="shared" si="219"/>
        <v>MQ250</v>
      </c>
    </row>
    <row r="2819" spans="1:13" hidden="1" x14ac:dyDescent="0.3">
      <c r="A2819" s="3"/>
      <c r="B2819" s="3"/>
      <c r="C2819" s="3"/>
      <c r="D2819" s="3"/>
      <c r="E2819" s="3"/>
      <c r="F2819" s="12"/>
      <c r="G2819" s="12"/>
      <c r="H2819" s="3"/>
      <c r="I2819" s="36" t="str">
        <f t="shared" ref="I2819:I2882" si="220">IF(OR(LEN(B2819)=9,LEN(B2819)=5),MID(B2819,1,4),MID(B2819,1,5))</f>
        <v/>
      </c>
      <c r="J2819" s="36" t="e">
        <f t="shared" ref="J2819:J2882" si="221">IF(MID(I2819,5,1)&lt;&gt;"",MID(I2819,4,2),MID(I2819,4,1))*1</f>
        <v>#VALUE!</v>
      </c>
      <c r="K2819" s="36" t="e">
        <f t="shared" ref="K2819:K2882" si="222">+MID(B2819,1,2)*1</f>
        <v>#VALUE!</v>
      </c>
      <c r="L2819" s="36" t="str">
        <f t="shared" ref="L2819:L2882" si="223">+MID(B2819,3,1)</f>
        <v/>
      </c>
      <c r="M2819" s="36" t="str">
        <f t="shared" ref="M2819:M2882" si="224">+IF(A2819="1FO","D3",IF(A2819="1CT","D4",IF(OR(A2819="PC2",A2819="RAB"),"MQ200","MQ250")))</f>
        <v>MQ250</v>
      </c>
    </row>
    <row r="2820" spans="1:13" hidden="1" x14ac:dyDescent="0.3">
      <c r="A2820" s="3"/>
      <c r="B2820" s="3"/>
      <c r="C2820" s="3"/>
      <c r="D2820" s="3"/>
      <c r="E2820" s="3"/>
      <c r="F2820" s="12"/>
      <c r="G2820" s="12"/>
      <c r="H2820" s="3"/>
      <c r="I2820" s="36" t="str">
        <f t="shared" si="220"/>
        <v/>
      </c>
      <c r="J2820" s="36" t="e">
        <f t="shared" si="221"/>
        <v>#VALUE!</v>
      </c>
      <c r="K2820" s="36" t="e">
        <f t="shared" si="222"/>
        <v>#VALUE!</v>
      </c>
      <c r="L2820" s="36" t="str">
        <f t="shared" si="223"/>
        <v/>
      </c>
      <c r="M2820" s="36" t="str">
        <f t="shared" si="224"/>
        <v>MQ250</v>
      </c>
    </row>
    <row r="2821" spans="1:13" hidden="1" x14ac:dyDescent="0.3">
      <c r="A2821" s="3"/>
      <c r="B2821" s="3"/>
      <c r="C2821" s="3"/>
      <c r="D2821" s="3"/>
      <c r="E2821" s="3"/>
      <c r="F2821" s="35"/>
      <c r="G2821" s="35"/>
      <c r="H2821" s="3"/>
      <c r="I2821" s="36" t="str">
        <f t="shared" si="220"/>
        <v/>
      </c>
      <c r="J2821" s="36" t="e">
        <f t="shared" si="221"/>
        <v>#VALUE!</v>
      </c>
      <c r="K2821" s="36" t="e">
        <f t="shared" si="222"/>
        <v>#VALUE!</v>
      </c>
      <c r="L2821" s="36" t="str">
        <f t="shared" si="223"/>
        <v/>
      </c>
      <c r="M2821" s="36" t="str">
        <f t="shared" si="224"/>
        <v>MQ250</v>
      </c>
    </row>
    <row r="2822" spans="1:13" hidden="1" x14ac:dyDescent="0.3">
      <c r="A2822" s="3"/>
      <c r="B2822" s="3"/>
      <c r="C2822" s="3"/>
      <c r="D2822" s="3"/>
      <c r="E2822" s="3"/>
      <c r="F2822" s="35"/>
      <c r="G2822" s="35"/>
      <c r="H2822" s="3"/>
      <c r="I2822" s="36" t="str">
        <f t="shared" si="220"/>
        <v/>
      </c>
      <c r="J2822" s="36" t="e">
        <f t="shared" si="221"/>
        <v>#VALUE!</v>
      </c>
      <c r="K2822" s="36" t="e">
        <f t="shared" si="222"/>
        <v>#VALUE!</v>
      </c>
      <c r="L2822" s="36" t="str">
        <f t="shared" si="223"/>
        <v/>
      </c>
      <c r="M2822" s="36" t="str">
        <f t="shared" si="224"/>
        <v>MQ250</v>
      </c>
    </row>
    <row r="2823" spans="1:13" hidden="1" x14ac:dyDescent="0.3">
      <c r="A2823" s="3"/>
      <c r="B2823" s="3"/>
      <c r="C2823" s="3"/>
      <c r="D2823" s="3"/>
      <c r="E2823" s="3"/>
      <c r="F2823" s="35"/>
      <c r="G2823" s="35"/>
      <c r="H2823" s="3"/>
      <c r="I2823" s="36" t="str">
        <f t="shared" si="220"/>
        <v/>
      </c>
      <c r="J2823" s="36" t="e">
        <f t="shared" si="221"/>
        <v>#VALUE!</v>
      </c>
      <c r="K2823" s="36" t="e">
        <f t="shared" si="222"/>
        <v>#VALUE!</v>
      </c>
      <c r="L2823" s="36" t="str">
        <f t="shared" si="223"/>
        <v/>
      </c>
      <c r="M2823" s="36" t="str">
        <f t="shared" si="224"/>
        <v>MQ250</v>
      </c>
    </row>
    <row r="2824" spans="1:13" hidden="1" x14ac:dyDescent="0.3">
      <c r="A2824" s="3"/>
      <c r="B2824" s="3"/>
      <c r="C2824" s="3"/>
      <c r="D2824" s="3"/>
      <c r="E2824" s="3"/>
      <c r="F2824" s="35"/>
      <c r="G2824" s="35"/>
      <c r="H2824" s="3"/>
      <c r="I2824" s="36" t="str">
        <f t="shared" si="220"/>
        <v/>
      </c>
      <c r="J2824" s="36" t="e">
        <f t="shared" si="221"/>
        <v>#VALUE!</v>
      </c>
      <c r="K2824" s="36" t="e">
        <f t="shared" si="222"/>
        <v>#VALUE!</v>
      </c>
      <c r="L2824" s="36" t="str">
        <f t="shared" si="223"/>
        <v/>
      </c>
      <c r="M2824" s="36" t="str">
        <f t="shared" si="224"/>
        <v>MQ250</v>
      </c>
    </row>
    <row r="2825" spans="1:13" hidden="1" x14ac:dyDescent="0.3">
      <c r="A2825" s="3"/>
      <c r="B2825" s="3"/>
      <c r="C2825" s="3"/>
      <c r="D2825" s="3"/>
      <c r="E2825" s="3"/>
      <c r="F2825" s="12"/>
      <c r="G2825" s="12"/>
      <c r="H2825" s="3"/>
      <c r="I2825" s="36" t="str">
        <f t="shared" si="220"/>
        <v/>
      </c>
      <c r="J2825" s="36" t="e">
        <f t="shared" si="221"/>
        <v>#VALUE!</v>
      </c>
      <c r="K2825" s="36" t="e">
        <f t="shared" si="222"/>
        <v>#VALUE!</v>
      </c>
      <c r="L2825" s="36" t="str">
        <f t="shared" si="223"/>
        <v/>
      </c>
      <c r="M2825" s="36" t="str">
        <f t="shared" si="224"/>
        <v>MQ250</v>
      </c>
    </row>
    <row r="2826" spans="1:13" hidden="1" x14ac:dyDescent="0.3">
      <c r="A2826" s="3"/>
      <c r="B2826" s="3"/>
      <c r="C2826" s="3"/>
      <c r="D2826" s="3"/>
      <c r="E2826" s="3"/>
      <c r="F2826" s="12"/>
      <c r="G2826" s="12"/>
      <c r="H2826" s="3"/>
      <c r="I2826" s="36" t="str">
        <f t="shared" si="220"/>
        <v/>
      </c>
      <c r="J2826" s="36" t="e">
        <f t="shared" si="221"/>
        <v>#VALUE!</v>
      </c>
      <c r="K2826" s="36" t="e">
        <f t="shared" si="222"/>
        <v>#VALUE!</v>
      </c>
      <c r="L2826" s="36" t="str">
        <f t="shared" si="223"/>
        <v/>
      </c>
      <c r="M2826" s="36" t="str">
        <f t="shared" si="224"/>
        <v>MQ250</v>
      </c>
    </row>
    <row r="2827" spans="1:13" hidden="1" x14ac:dyDescent="0.3">
      <c r="A2827" s="3"/>
      <c r="B2827" s="3"/>
      <c r="C2827" s="3"/>
      <c r="D2827" s="3"/>
      <c r="E2827" s="3"/>
      <c r="F2827" s="12"/>
      <c r="G2827" s="12"/>
      <c r="H2827" s="3"/>
      <c r="I2827" s="36" t="str">
        <f t="shared" si="220"/>
        <v/>
      </c>
      <c r="J2827" s="36" t="e">
        <f t="shared" si="221"/>
        <v>#VALUE!</v>
      </c>
      <c r="K2827" s="36" t="e">
        <f t="shared" si="222"/>
        <v>#VALUE!</v>
      </c>
      <c r="L2827" s="36" t="str">
        <f t="shared" si="223"/>
        <v/>
      </c>
      <c r="M2827" s="36" t="str">
        <f t="shared" si="224"/>
        <v>MQ250</v>
      </c>
    </row>
    <row r="2828" spans="1:13" hidden="1" x14ac:dyDescent="0.3">
      <c r="A2828" s="3"/>
      <c r="B2828" s="3"/>
      <c r="C2828" s="3"/>
      <c r="D2828" s="3"/>
      <c r="E2828" s="3"/>
      <c r="F2828" s="12"/>
      <c r="G2828" s="12"/>
      <c r="H2828" s="3"/>
      <c r="I2828" s="36" t="str">
        <f t="shared" si="220"/>
        <v/>
      </c>
      <c r="J2828" s="36" t="e">
        <f t="shared" si="221"/>
        <v>#VALUE!</v>
      </c>
      <c r="K2828" s="36" t="e">
        <f t="shared" si="222"/>
        <v>#VALUE!</v>
      </c>
      <c r="L2828" s="36" t="str">
        <f t="shared" si="223"/>
        <v/>
      </c>
      <c r="M2828" s="36" t="str">
        <f t="shared" si="224"/>
        <v>MQ250</v>
      </c>
    </row>
    <row r="2829" spans="1:13" hidden="1" x14ac:dyDescent="0.3">
      <c r="A2829" s="3"/>
      <c r="B2829" s="3"/>
      <c r="C2829" s="3"/>
      <c r="D2829" s="3"/>
      <c r="E2829" s="3"/>
      <c r="F2829" s="12"/>
      <c r="G2829" s="12"/>
      <c r="H2829" s="3"/>
      <c r="I2829" s="36" t="str">
        <f t="shared" si="220"/>
        <v/>
      </c>
      <c r="J2829" s="36" t="e">
        <f t="shared" si="221"/>
        <v>#VALUE!</v>
      </c>
      <c r="K2829" s="36" t="e">
        <f t="shared" si="222"/>
        <v>#VALUE!</v>
      </c>
      <c r="L2829" s="36" t="str">
        <f t="shared" si="223"/>
        <v/>
      </c>
      <c r="M2829" s="36" t="str">
        <f t="shared" si="224"/>
        <v>MQ250</v>
      </c>
    </row>
    <row r="2830" spans="1:13" hidden="1" x14ac:dyDescent="0.3">
      <c r="A2830" s="3"/>
      <c r="B2830" s="3"/>
      <c r="C2830" s="3"/>
      <c r="D2830" s="3"/>
      <c r="E2830" s="3"/>
      <c r="F2830" s="12"/>
      <c r="G2830" s="12"/>
      <c r="H2830" s="3"/>
      <c r="I2830" s="36" t="str">
        <f t="shared" si="220"/>
        <v/>
      </c>
      <c r="J2830" s="36" t="e">
        <f t="shared" si="221"/>
        <v>#VALUE!</v>
      </c>
      <c r="K2830" s="36" t="e">
        <f t="shared" si="222"/>
        <v>#VALUE!</v>
      </c>
      <c r="L2830" s="36" t="str">
        <f t="shared" si="223"/>
        <v/>
      </c>
      <c r="M2830" s="36" t="str">
        <f t="shared" si="224"/>
        <v>MQ250</v>
      </c>
    </row>
    <row r="2831" spans="1:13" hidden="1" x14ac:dyDescent="0.3">
      <c r="A2831" s="3"/>
      <c r="B2831" s="3"/>
      <c r="C2831" s="3"/>
      <c r="D2831" s="3"/>
      <c r="E2831" s="3"/>
      <c r="F2831" s="35"/>
      <c r="G2831" s="35"/>
      <c r="H2831" s="3"/>
      <c r="I2831" s="36" t="str">
        <f t="shared" si="220"/>
        <v/>
      </c>
      <c r="J2831" s="36" t="e">
        <f t="shared" si="221"/>
        <v>#VALUE!</v>
      </c>
      <c r="K2831" s="36" t="e">
        <f t="shared" si="222"/>
        <v>#VALUE!</v>
      </c>
      <c r="L2831" s="36" t="str">
        <f t="shared" si="223"/>
        <v/>
      </c>
      <c r="M2831" s="36" t="str">
        <f t="shared" si="224"/>
        <v>MQ250</v>
      </c>
    </row>
    <row r="2832" spans="1:13" hidden="1" x14ac:dyDescent="0.3">
      <c r="A2832" s="3"/>
      <c r="B2832" s="3"/>
      <c r="C2832" s="3"/>
      <c r="D2832" s="3"/>
      <c r="E2832" s="3"/>
      <c r="F2832" s="12"/>
      <c r="G2832" s="12"/>
      <c r="H2832" s="3"/>
      <c r="I2832" s="36" t="str">
        <f t="shared" si="220"/>
        <v/>
      </c>
      <c r="J2832" s="36" t="e">
        <f t="shared" si="221"/>
        <v>#VALUE!</v>
      </c>
      <c r="K2832" s="36" t="e">
        <f t="shared" si="222"/>
        <v>#VALUE!</v>
      </c>
      <c r="L2832" s="36" t="str">
        <f t="shared" si="223"/>
        <v/>
      </c>
      <c r="M2832" s="36" t="str">
        <f t="shared" si="224"/>
        <v>MQ250</v>
      </c>
    </row>
    <row r="2833" spans="1:13" hidden="1" x14ac:dyDescent="0.3">
      <c r="A2833" s="3"/>
      <c r="B2833" s="3"/>
      <c r="C2833" s="3"/>
      <c r="D2833" s="3"/>
      <c r="E2833" s="3"/>
      <c r="F2833" s="12"/>
      <c r="G2833" s="12"/>
      <c r="H2833" s="3"/>
      <c r="I2833" s="36" t="str">
        <f t="shared" si="220"/>
        <v/>
      </c>
      <c r="J2833" s="36" t="e">
        <f t="shared" si="221"/>
        <v>#VALUE!</v>
      </c>
      <c r="K2833" s="36" t="e">
        <f t="shared" si="222"/>
        <v>#VALUE!</v>
      </c>
      <c r="L2833" s="36" t="str">
        <f t="shared" si="223"/>
        <v/>
      </c>
      <c r="M2833" s="36" t="str">
        <f t="shared" si="224"/>
        <v>MQ250</v>
      </c>
    </row>
    <row r="2834" spans="1:13" hidden="1" x14ac:dyDescent="0.3">
      <c r="A2834" s="3"/>
      <c r="B2834" s="3"/>
      <c r="C2834" s="3"/>
      <c r="D2834" s="3"/>
      <c r="E2834" s="3"/>
      <c r="F2834" s="12"/>
      <c r="G2834" s="12"/>
      <c r="H2834" s="3"/>
      <c r="I2834" s="36" t="str">
        <f t="shared" si="220"/>
        <v/>
      </c>
      <c r="J2834" s="36" t="e">
        <f t="shared" si="221"/>
        <v>#VALUE!</v>
      </c>
      <c r="K2834" s="36" t="e">
        <f t="shared" si="222"/>
        <v>#VALUE!</v>
      </c>
      <c r="L2834" s="36" t="str">
        <f t="shared" si="223"/>
        <v/>
      </c>
      <c r="M2834" s="36" t="str">
        <f t="shared" si="224"/>
        <v>MQ250</v>
      </c>
    </row>
    <row r="2835" spans="1:13" hidden="1" x14ac:dyDescent="0.3">
      <c r="A2835" s="3"/>
      <c r="B2835" s="3"/>
      <c r="C2835" s="3"/>
      <c r="D2835" s="3"/>
      <c r="E2835" s="3"/>
      <c r="F2835" s="12"/>
      <c r="G2835" s="12"/>
      <c r="H2835" s="3"/>
      <c r="I2835" s="36" t="str">
        <f t="shared" si="220"/>
        <v/>
      </c>
      <c r="J2835" s="36" t="e">
        <f t="shared" si="221"/>
        <v>#VALUE!</v>
      </c>
      <c r="K2835" s="36" t="e">
        <f t="shared" si="222"/>
        <v>#VALUE!</v>
      </c>
      <c r="L2835" s="36" t="str">
        <f t="shared" si="223"/>
        <v/>
      </c>
      <c r="M2835" s="36" t="str">
        <f t="shared" si="224"/>
        <v>MQ250</v>
      </c>
    </row>
    <row r="2836" spans="1:13" hidden="1" x14ac:dyDescent="0.3">
      <c r="A2836" s="3"/>
      <c r="B2836" s="3"/>
      <c r="C2836" s="3"/>
      <c r="D2836" s="3"/>
      <c r="E2836" s="3"/>
      <c r="F2836" s="12"/>
      <c r="G2836" s="12"/>
      <c r="H2836" s="3"/>
      <c r="I2836" s="36" t="str">
        <f t="shared" si="220"/>
        <v/>
      </c>
      <c r="J2836" s="36" t="e">
        <f t="shared" si="221"/>
        <v>#VALUE!</v>
      </c>
      <c r="K2836" s="36" t="e">
        <f t="shared" si="222"/>
        <v>#VALUE!</v>
      </c>
      <c r="L2836" s="36" t="str">
        <f t="shared" si="223"/>
        <v/>
      </c>
      <c r="M2836" s="36" t="str">
        <f t="shared" si="224"/>
        <v>MQ250</v>
      </c>
    </row>
    <row r="2837" spans="1:13" hidden="1" x14ac:dyDescent="0.3">
      <c r="A2837" s="3"/>
      <c r="B2837" s="3"/>
      <c r="C2837" s="3"/>
      <c r="D2837" s="3"/>
      <c r="E2837" s="3"/>
      <c r="F2837" s="35"/>
      <c r="G2837" s="35"/>
      <c r="H2837" s="3"/>
      <c r="I2837" s="36" t="str">
        <f t="shared" si="220"/>
        <v/>
      </c>
      <c r="J2837" s="36" t="e">
        <f t="shared" si="221"/>
        <v>#VALUE!</v>
      </c>
      <c r="K2837" s="36" t="e">
        <f t="shared" si="222"/>
        <v>#VALUE!</v>
      </c>
      <c r="L2837" s="36" t="str">
        <f t="shared" si="223"/>
        <v/>
      </c>
      <c r="M2837" s="36" t="str">
        <f t="shared" si="224"/>
        <v>MQ250</v>
      </c>
    </row>
    <row r="2838" spans="1:13" hidden="1" x14ac:dyDescent="0.3">
      <c r="A2838" s="3"/>
      <c r="B2838" s="3"/>
      <c r="C2838" s="3"/>
      <c r="D2838" s="3"/>
      <c r="E2838" s="3"/>
      <c r="F2838" s="35"/>
      <c r="G2838" s="35"/>
      <c r="H2838" s="3"/>
      <c r="I2838" s="36" t="str">
        <f t="shared" si="220"/>
        <v/>
      </c>
      <c r="J2838" s="36" t="e">
        <f t="shared" si="221"/>
        <v>#VALUE!</v>
      </c>
      <c r="K2838" s="36" t="e">
        <f t="shared" si="222"/>
        <v>#VALUE!</v>
      </c>
      <c r="L2838" s="36" t="str">
        <f t="shared" si="223"/>
        <v/>
      </c>
      <c r="M2838" s="36" t="str">
        <f t="shared" si="224"/>
        <v>MQ250</v>
      </c>
    </row>
    <row r="2839" spans="1:13" hidden="1" x14ac:dyDescent="0.3">
      <c r="A2839" s="3"/>
      <c r="B2839" s="3"/>
      <c r="C2839" s="3"/>
      <c r="D2839" s="3"/>
      <c r="E2839" s="3"/>
      <c r="F2839" s="12"/>
      <c r="G2839" s="12"/>
      <c r="H2839" s="3"/>
      <c r="I2839" s="36" t="str">
        <f t="shared" si="220"/>
        <v/>
      </c>
      <c r="J2839" s="36" t="e">
        <f t="shared" si="221"/>
        <v>#VALUE!</v>
      </c>
      <c r="K2839" s="36" t="e">
        <f t="shared" si="222"/>
        <v>#VALUE!</v>
      </c>
      <c r="L2839" s="36" t="str">
        <f t="shared" si="223"/>
        <v/>
      </c>
      <c r="M2839" s="36" t="str">
        <f t="shared" si="224"/>
        <v>MQ250</v>
      </c>
    </row>
    <row r="2840" spans="1:13" hidden="1" x14ac:dyDescent="0.3">
      <c r="A2840" s="3"/>
      <c r="B2840" s="3"/>
      <c r="C2840" s="3"/>
      <c r="D2840" s="3"/>
      <c r="E2840" s="3"/>
      <c r="F2840" s="12"/>
      <c r="G2840" s="12"/>
      <c r="H2840" s="3"/>
      <c r="I2840" s="36" t="str">
        <f t="shared" si="220"/>
        <v/>
      </c>
      <c r="J2840" s="36" t="e">
        <f t="shared" si="221"/>
        <v>#VALUE!</v>
      </c>
      <c r="K2840" s="36" t="e">
        <f t="shared" si="222"/>
        <v>#VALUE!</v>
      </c>
      <c r="L2840" s="36" t="str">
        <f t="shared" si="223"/>
        <v/>
      </c>
      <c r="M2840" s="36" t="str">
        <f t="shared" si="224"/>
        <v>MQ250</v>
      </c>
    </row>
    <row r="2841" spans="1:13" hidden="1" x14ac:dyDescent="0.3">
      <c r="A2841" s="3"/>
      <c r="B2841" s="3"/>
      <c r="C2841" s="3"/>
      <c r="D2841" s="3"/>
      <c r="E2841" s="3"/>
      <c r="F2841" s="35"/>
      <c r="G2841" s="35"/>
      <c r="H2841" s="3"/>
      <c r="I2841" s="36" t="str">
        <f t="shared" si="220"/>
        <v/>
      </c>
      <c r="J2841" s="36" t="e">
        <f t="shared" si="221"/>
        <v>#VALUE!</v>
      </c>
      <c r="K2841" s="36" t="e">
        <f t="shared" si="222"/>
        <v>#VALUE!</v>
      </c>
      <c r="L2841" s="36" t="str">
        <f t="shared" si="223"/>
        <v/>
      </c>
      <c r="M2841" s="36" t="str">
        <f t="shared" si="224"/>
        <v>MQ250</v>
      </c>
    </row>
    <row r="2842" spans="1:13" hidden="1" x14ac:dyDescent="0.3">
      <c r="A2842" s="3"/>
      <c r="B2842" s="3"/>
      <c r="C2842" s="3"/>
      <c r="D2842" s="3"/>
      <c r="E2842" s="3"/>
      <c r="F2842" s="35"/>
      <c r="G2842" s="35"/>
      <c r="H2842" s="3"/>
      <c r="I2842" s="36" t="str">
        <f t="shared" si="220"/>
        <v/>
      </c>
      <c r="J2842" s="36" t="e">
        <f t="shared" si="221"/>
        <v>#VALUE!</v>
      </c>
      <c r="K2842" s="36" t="e">
        <f t="shared" si="222"/>
        <v>#VALUE!</v>
      </c>
      <c r="L2842" s="36" t="str">
        <f t="shared" si="223"/>
        <v/>
      </c>
      <c r="M2842" s="36" t="str">
        <f t="shared" si="224"/>
        <v>MQ250</v>
      </c>
    </row>
    <row r="2843" spans="1:13" hidden="1" x14ac:dyDescent="0.3">
      <c r="A2843" s="3"/>
      <c r="B2843" s="3"/>
      <c r="C2843" s="3"/>
      <c r="D2843" s="3"/>
      <c r="E2843" s="3"/>
      <c r="F2843" s="12"/>
      <c r="G2843" s="12"/>
      <c r="H2843" s="3"/>
      <c r="I2843" s="36" t="str">
        <f t="shared" si="220"/>
        <v/>
      </c>
      <c r="J2843" s="36" t="e">
        <f t="shared" si="221"/>
        <v>#VALUE!</v>
      </c>
      <c r="K2843" s="36" t="e">
        <f t="shared" si="222"/>
        <v>#VALUE!</v>
      </c>
      <c r="L2843" s="36" t="str">
        <f t="shared" si="223"/>
        <v/>
      </c>
      <c r="M2843" s="36" t="str">
        <f t="shared" si="224"/>
        <v>MQ250</v>
      </c>
    </row>
    <row r="2844" spans="1:13" hidden="1" x14ac:dyDescent="0.3">
      <c r="A2844" s="3"/>
      <c r="B2844" s="3"/>
      <c r="C2844" s="3"/>
      <c r="D2844" s="3"/>
      <c r="E2844" s="3"/>
      <c r="F2844" s="12"/>
      <c r="G2844" s="12"/>
      <c r="H2844" s="3"/>
      <c r="I2844" s="36" t="str">
        <f t="shared" si="220"/>
        <v/>
      </c>
      <c r="J2844" s="36" t="e">
        <f t="shared" si="221"/>
        <v>#VALUE!</v>
      </c>
      <c r="K2844" s="36" t="e">
        <f t="shared" si="222"/>
        <v>#VALUE!</v>
      </c>
      <c r="L2844" s="36" t="str">
        <f t="shared" si="223"/>
        <v/>
      </c>
      <c r="M2844" s="36" t="str">
        <f t="shared" si="224"/>
        <v>MQ250</v>
      </c>
    </row>
    <row r="2845" spans="1:13" hidden="1" x14ac:dyDescent="0.3">
      <c r="A2845" s="3"/>
      <c r="B2845" s="3"/>
      <c r="C2845" s="3"/>
      <c r="D2845" s="3"/>
      <c r="E2845" s="3"/>
      <c r="F2845" s="12"/>
      <c r="G2845" s="12"/>
      <c r="H2845" s="3"/>
      <c r="I2845" s="36" t="str">
        <f t="shared" si="220"/>
        <v/>
      </c>
      <c r="J2845" s="36" t="e">
        <f t="shared" si="221"/>
        <v>#VALUE!</v>
      </c>
      <c r="K2845" s="36" t="e">
        <f t="shared" si="222"/>
        <v>#VALUE!</v>
      </c>
      <c r="L2845" s="36" t="str">
        <f t="shared" si="223"/>
        <v/>
      </c>
      <c r="M2845" s="36" t="str">
        <f t="shared" si="224"/>
        <v>MQ250</v>
      </c>
    </row>
    <row r="2846" spans="1:13" hidden="1" x14ac:dyDescent="0.3">
      <c r="A2846" s="3"/>
      <c r="B2846" s="3"/>
      <c r="C2846" s="3"/>
      <c r="D2846" s="3"/>
      <c r="E2846" s="3"/>
      <c r="F2846" s="12"/>
      <c r="G2846" s="12"/>
      <c r="H2846" s="3"/>
      <c r="I2846" s="36" t="str">
        <f t="shared" si="220"/>
        <v/>
      </c>
      <c r="J2846" s="36" t="e">
        <f t="shared" si="221"/>
        <v>#VALUE!</v>
      </c>
      <c r="K2846" s="36" t="e">
        <f t="shared" si="222"/>
        <v>#VALUE!</v>
      </c>
      <c r="L2846" s="36" t="str">
        <f t="shared" si="223"/>
        <v/>
      </c>
      <c r="M2846" s="36" t="str">
        <f t="shared" si="224"/>
        <v>MQ250</v>
      </c>
    </row>
    <row r="2847" spans="1:13" hidden="1" x14ac:dyDescent="0.3">
      <c r="A2847" s="3"/>
      <c r="B2847" s="3"/>
      <c r="C2847" s="3"/>
      <c r="D2847" s="3"/>
      <c r="E2847" s="3"/>
      <c r="F2847" s="12"/>
      <c r="G2847" s="12"/>
      <c r="H2847" s="3"/>
      <c r="I2847" s="36" t="str">
        <f t="shared" si="220"/>
        <v/>
      </c>
      <c r="J2847" s="36" t="e">
        <f t="shared" si="221"/>
        <v>#VALUE!</v>
      </c>
      <c r="K2847" s="36" t="e">
        <f t="shared" si="222"/>
        <v>#VALUE!</v>
      </c>
      <c r="L2847" s="36" t="str">
        <f t="shared" si="223"/>
        <v/>
      </c>
      <c r="M2847" s="36" t="str">
        <f t="shared" si="224"/>
        <v>MQ250</v>
      </c>
    </row>
    <row r="2848" spans="1:13" hidden="1" x14ac:dyDescent="0.3">
      <c r="A2848" s="3"/>
      <c r="B2848" s="3"/>
      <c r="C2848" s="3"/>
      <c r="D2848" s="3"/>
      <c r="E2848" s="3"/>
      <c r="F2848" s="12"/>
      <c r="G2848" s="12"/>
      <c r="H2848" s="3"/>
      <c r="I2848" s="36" t="str">
        <f t="shared" si="220"/>
        <v/>
      </c>
      <c r="J2848" s="36" t="e">
        <f t="shared" si="221"/>
        <v>#VALUE!</v>
      </c>
      <c r="K2848" s="36" t="e">
        <f t="shared" si="222"/>
        <v>#VALUE!</v>
      </c>
      <c r="L2848" s="36" t="str">
        <f t="shared" si="223"/>
        <v/>
      </c>
      <c r="M2848" s="36" t="str">
        <f t="shared" si="224"/>
        <v>MQ250</v>
      </c>
    </row>
    <row r="2849" spans="1:13" hidden="1" x14ac:dyDescent="0.3">
      <c r="A2849" s="3"/>
      <c r="B2849" s="3"/>
      <c r="C2849" s="3"/>
      <c r="D2849" s="3"/>
      <c r="E2849" s="3"/>
      <c r="F2849" s="35"/>
      <c r="G2849" s="35"/>
      <c r="H2849" s="3"/>
      <c r="I2849" s="36" t="str">
        <f t="shared" si="220"/>
        <v/>
      </c>
      <c r="J2849" s="36" t="e">
        <f t="shared" si="221"/>
        <v>#VALUE!</v>
      </c>
      <c r="K2849" s="36" t="e">
        <f t="shared" si="222"/>
        <v>#VALUE!</v>
      </c>
      <c r="L2849" s="36" t="str">
        <f t="shared" si="223"/>
        <v/>
      </c>
      <c r="M2849" s="36" t="str">
        <f t="shared" si="224"/>
        <v>MQ250</v>
      </c>
    </row>
    <row r="2850" spans="1:13" hidden="1" x14ac:dyDescent="0.3">
      <c r="A2850" s="3"/>
      <c r="B2850" s="3"/>
      <c r="C2850" s="3"/>
      <c r="D2850" s="3"/>
      <c r="E2850" s="3"/>
      <c r="F2850" s="12"/>
      <c r="G2850" s="12"/>
      <c r="H2850" s="3"/>
      <c r="I2850" s="36" t="str">
        <f t="shared" si="220"/>
        <v/>
      </c>
      <c r="J2850" s="36" t="e">
        <f t="shared" si="221"/>
        <v>#VALUE!</v>
      </c>
      <c r="K2850" s="36" t="e">
        <f t="shared" si="222"/>
        <v>#VALUE!</v>
      </c>
      <c r="L2850" s="36" t="str">
        <f t="shared" si="223"/>
        <v/>
      </c>
      <c r="M2850" s="36" t="str">
        <f t="shared" si="224"/>
        <v>MQ250</v>
      </c>
    </row>
    <row r="2851" spans="1:13" hidden="1" x14ac:dyDescent="0.3">
      <c r="A2851" s="3"/>
      <c r="B2851" s="3"/>
      <c r="C2851" s="3"/>
      <c r="D2851" s="3"/>
      <c r="E2851" s="3"/>
      <c r="F2851" s="12"/>
      <c r="G2851" s="12"/>
      <c r="H2851" s="3"/>
      <c r="I2851" s="36" t="str">
        <f t="shared" si="220"/>
        <v/>
      </c>
      <c r="J2851" s="36" t="e">
        <f t="shared" si="221"/>
        <v>#VALUE!</v>
      </c>
      <c r="K2851" s="36" t="e">
        <f t="shared" si="222"/>
        <v>#VALUE!</v>
      </c>
      <c r="L2851" s="36" t="str">
        <f t="shared" si="223"/>
        <v/>
      </c>
      <c r="M2851" s="36" t="str">
        <f t="shared" si="224"/>
        <v>MQ250</v>
      </c>
    </row>
    <row r="2852" spans="1:13" hidden="1" x14ac:dyDescent="0.3">
      <c r="A2852" s="3"/>
      <c r="B2852" s="3"/>
      <c r="C2852" s="3"/>
      <c r="D2852" s="3"/>
      <c r="E2852" s="3"/>
      <c r="F2852" s="12"/>
      <c r="G2852" s="12"/>
      <c r="H2852" s="3"/>
      <c r="I2852" s="36" t="str">
        <f t="shared" si="220"/>
        <v/>
      </c>
      <c r="J2852" s="36" t="e">
        <f t="shared" si="221"/>
        <v>#VALUE!</v>
      </c>
      <c r="K2852" s="36" t="e">
        <f t="shared" si="222"/>
        <v>#VALUE!</v>
      </c>
      <c r="L2852" s="36" t="str">
        <f t="shared" si="223"/>
        <v/>
      </c>
      <c r="M2852" s="36" t="str">
        <f t="shared" si="224"/>
        <v>MQ250</v>
      </c>
    </row>
    <row r="2853" spans="1:13" hidden="1" x14ac:dyDescent="0.3">
      <c r="A2853" s="3"/>
      <c r="B2853" s="3"/>
      <c r="C2853" s="3"/>
      <c r="D2853" s="3"/>
      <c r="E2853" s="3"/>
      <c r="F2853" s="12"/>
      <c r="G2853" s="12"/>
      <c r="H2853" s="3"/>
      <c r="I2853" s="36" t="str">
        <f t="shared" si="220"/>
        <v/>
      </c>
      <c r="J2853" s="36" t="e">
        <f t="shared" si="221"/>
        <v>#VALUE!</v>
      </c>
      <c r="K2853" s="36" t="e">
        <f t="shared" si="222"/>
        <v>#VALUE!</v>
      </c>
      <c r="L2853" s="36" t="str">
        <f t="shared" si="223"/>
        <v/>
      </c>
      <c r="M2853" s="36" t="str">
        <f t="shared" si="224"/>
        <v>MQ250</v>
      </c>
    </row>
    <row r="2854" spans="1:13" hidden="1" x14ac:dyDescent="0.3">
      <c r="A2854" s="3"/>
      <c r="B2854" s="3"/>
      <c r="C2854" s="3"/>
      <c r="D2854" s="3"/>
      <c r="E2854" s="3"/>
      <c r="F2854" s="12"/>
      <c r="G2854" s="12"/>
      <c r="H2854" s="3"/>
      <c r="I2854" s="36" t="str">
        <f t="shared" si="220"/>
        <v/>
      </c>
      <c r="J2854" s="36" t="e">
        <f t="shared" si="221"/>
        <v>#VALUE!</v>
      </c>
      <c r="K2854" s="36" t="e">
        <f t="shared" si="222"/>
        <v>#VALUE!</v>
      </c>
      <c r="L2854" s="36" t="str">
        <f t="shared" si="223"/>
        <v/>
      </c>
      <c r="M2854" s="36" t="str">
        <f t="shared" si="224"/>
        <v>MQ250</v>
      </c>
    </row>
    <row r="2855" spans="1:13" hidden="1" x14ac:dyDescent="0.3">
      <c r="A2855" s="3"/>
      <c r="B2855" s="3"/>
      <c r="C2855" s="3"/>
      <c r="D2855" s="3"/>
      <c r="E2855" s="3"/>
      <c r="F2855" s="35"/>
      <c r="G2855" s="35"/>
      <c r="H2855" s="3"/>
      <c r="I2855" s="36" t="str">
        <f t="shared" si="220"/>
        <v/>
      </c>
      <c r="J2855" s="36" t="e">
        <f t="shared" si="221"/>
        <v>#VALUE!</v>
      </c>
      <c r="K2855" s="36" t="e">
        <f t="shared" si="222"/>
        <v>#VALUE!</v>
      </c>
      <c r="L2855" s="36" t="str">
        <f t="shared" si="223"/>
        <v/>
      </c>
      <c r="M2855" s="36" t="str">
        <f t="shared" si="224"/>
        <v>MQ250</v>
      </c>
    </row>
    <row r="2856" spans="1:13" hidden="1" x14ac:dyDescent="0.3">
      <c r="A2856" s="3"/>
      <c r="B2856" s="3"/>
      <c r="C2856" s="3"/>
      <c r="D2856" s="3"/>
      <c r="E2856" s="3"/>
      <c r="F2856" s="12"/>
      <c r="G2856" s="12"/>
      <c r="H2856" s="3"/>
      <c r="I2856" s="36" t="str">
        <f t="shared" si="220"/>
        <v/>
      </c>
      <c r="J2856" s="36" t="e">
        <f t="shared" si="221"/>
        <v>#VALUE!</v>
      </c>
      <c r="K2856" s="36" t="e">
        <f t="shared" si="222"/>
        <v>#VALUE!</v>
      </c>
      <c r="L2856" s="36" t="str">
        <f t="shared" si="223"/>
        <v/>
      </c>
      <c r="M2856" s="36" t="str">
        <f t="shared" si="224"/>
        <v>MQ250</v>
      </c>
    </row>
    <row r="2857" spans="1:13" hidden="1" x14ac:dyDescent="0.3">
      <c r="A2857" s="3"/>
      <c r="B2857" s="3"/>
      <c r="C2857" s="3"/>
      <c r="D2857" s="3"/>
      <c r="E2857" s="3"/>
      <c r="F2857" s="12"/>
      <c r="G2857" s="12"/>
      <c r="H2857" s="3"/>
      <c r="I2857" s="36" t="str">
        <f t="shared" si="220"/>
        <v/>
      </c>
      <c r="J2857" s="36" t="e">
        <f t="shared" si="221"/>
        <v>#VALUE!</v>
      </c>
      <c r="K2857" s="36" t="e">
        <f t="shared" si="222"/>
        <v>#VALUE!</v>
      </c>
      <c r="L2857" s="36" t="str">
        <f t="shared" si="223"/>
        <v/>
      </c>
      <c r="M2857" s="36" t="str">
        <f t="shared" si="224"/>
        <v>MQ250</v>
      </c>
    </row>
    <row r="2858" spans="1:13" hidden="1" x14ac:dyDescent="0.3">
      <c r="A2858" s="3"/>
      <c r="B2858" s="3"/>
      <c r="C2858" s="3"/>
      <c r="D2858" s="3"/>
      <c r="E2858" s="3"/>
      <c r="F2858" s="12"/>
      <c r="G2858" s="12"/>
      <c r="H2858" s="3"/>
      <c r="I2858" s="36" t="str">
        <f t="shared" si="220"/>
        <v/>
      </c>
      <c r="J2858" s="36" t="e">
        <f t="shared" si="221"/>
        <v>#VALUE!</v>
      </c>
      <c r="K2858" s="36" t="e">
        <f t="shared" si="222"/>
        <v>#VALUE!</v>
      </c>
      <c r="L2858" s="36" t="str">
        <f t="shared" si="223"/>
        <v/>
      </c>
      <c r="M2858" s="36" t="str">
        <f t="shared" si="224"/>
        <v>MQ250</v>
      </c>
    </row>
    <row r="2859" spans="1:13" hidden="1" x14ac:dyDescent="0.3">
      <c r="A2859" s="3"/>
      <c r="B2859" s="3"/>
      <c r="C2859" s="3"/>
      <c r="D2859" s="3"/>
      <c r="E2859" s="3"/>
      <c r="F2859" s="12"/>
      <c r="G2859" s="12"/>
      <c r="H2859" s="3"/>
      <c r="I2859" s="36" t="str">
        <f t="shared" si="220"/>
        <v/>
      </c>
      <c r="J2859" s="36" t="e">
        <f t="shared" si="221"/>
        <v>#VALUE!</v>
      </c>
      <c r="K2859" s="36" t="e">
        <f t="shared" si="222"/>
        <v>#VALUE!</v>
      </c>
      <c r="L2859" s="36" t="str">
        <f t="shared" si="223"/>
        <v/>
      </c>
      <c r="M2859" s="36" t="str">
        <f t="shared" si="224"/>
        <v>MQ250</v>
      </c>
    </row>
    <row r="2860" spans="1:13" hidden="1" x14ac:dyDescent="0.3">
      <c r="A2860" s="3"/>
      <c r="B2860" s="3"/>
      <c r="C2860" s="3"/>
      <c r="D2860" s="3"/>
      <c r="E2860" s="3"/>
      <c r="F2860" s="12"/>
      <c r="G2860" s="12"/>
      <c r="H2860" s="3"/>
      <c r="I2860" s="36" t="str">
        <f t="shared" si="220"/>
        <v/>
      </c>
      <c r="J2860" s="36" t="e">
        <f t="shared" si="221"/>
        <v>#VALUE!</v>
      </c>
      <c r="K2860" s="36" t="e">
        <f t="shared" si="222"/>
        <v>#VALUE!</v>
      </c>
      <c r="L2860" s="36" t="str">
        <f t="shared" si="223"/>
        <v/>
      </c>
      <c r="M2860" s="36" t="str">
        <f t="shared" si="224"/>
        <v>MQ250</v>
      </c>
    </row>
    <row r="2861" spans="1:13" hidden="1" x14ac:dyDescent="0.3">
      <c r="A2861" s="3"/>
      <c r="B2861" s="3"/>
      <c r="C2861" s="3"/>
      <c r="D2861" s="3"/>
      <c r="E2861" s="3"/>
      <c r="F2861" s="12"/>
      <c r="G2861" s="12"/>
      <c r="H2861" s="3"/>
      <c r="I2861" s="36" t="str">
        <f t="shared" si="220"/>
        <v/>
      </c>
      <c r="J2861" s="36" t="e">
        <f t="shared" si="221"/>
        <v>#VALUE!</v>
      </c>
      <c r="K2861" s="36" t="e">
        <f t="shared" si="222"/>
        <v>#VALUE!</v>
      </c>
      <c r="L2861" s="36" t="str">
        <f t="shared" si="223"/>
        <v/>
      </c>
      <c r="M2861" s="36" t="str">
        <f t="shared" si="224"/>
        <v>MQ250</v>
      </c>
    </row>
    <row r="2862" spans="1:13" hidden="1" x14ac:dyDescent="0.3">
      <c r="A2862" s="3"/>
      <c r="B2862" s="3"/>
      <c r="C2862" s="3"/>
      <c r="D2862" s="3"/>
      <c r="E2862" s="3"/>
      <c r="F2862" s="12"/>
      <c r="G2862" s="12"/>
      <c r="H2862" s="3"/>
      <c r="I2862" s="36" t="str">
        <f t="shared" si="220"/>
        <v/>
      </c>
      <c r="J2862" s="36" t="e">
        <f t="shared" si="221"/>
        <v>#VALUE!</v>
      </c>
      <c r="K2862" s="36" t="e">
        <f t="shared" si="222"/>
        <v>#VALUE!</v>
      </c>
      <c r="L2862" s="36" t="str">
        <f t="shared" si="223"/>
        <v/>
      </c>
      <c r="M2862" s="36" t="str">
        <f t="shared" si="224"/>
        <v>MQ250</v>
      </c>
    </row>
    <row r="2863" spans="1:13" hidden="1" x14ac:dyDescent="0.3">
      <c r="A2863" s="3"/>
      <c r="B2863" s="3"/>
      <c r="C2863" s="3"/>
      <c r="D2863" s="3"/>
      <c r="E2863" s="3"/>
      <c r="F2863" s="12"/>
      <c r="G2863" s="12"/>
      <c r="H2863" s="3"/>
      <c r="I2863" s="36" t="str">
        <f t="shared" si="220"/>
        <v/>
      </c>
      <c r="J2863" s="36" t="e">
        <f t="shared" si="221"/>
        <v>#VALUE!</v>
      </c>
      <c r="K2863" s="36" t="e">
        <f t="shared" si="222"/>
        <v>#VALUE!</v>
      </c>
      <c r="L2863" s="36" t="str">
        <f t="shared" si="223"/>
        <v/>
      </c>
      <c r="M2863" s="36" t="str">
        <f t="shared" si="224"/>
        <v>MQ250</v>
      </c>
    </row>
    <row r="2864" spans="1:13" hidden="1" x14ac:dyDescent="0.3">
      <c r="A2864" s="3"/>
      <c r="B2864" s="3"/>
      <c r="C2864" s="3"/>
      <c r="D2864" s="3"/>
      <c r="E2864" s="3"/>
      <c r="F2864" s="12"/>
      <c r="G2864" s="12"/>
      <c r="H2864" s="3"/>
      <c r="I2864" s="36" t="str">
        <f t="shared" si="220"/>
        <v/>
      </c>
      <c r="J2864" s="36" t="e">
        <f t="shared" si="221"/>
        <v>#VALUE!</v>
      </c>
      <c r="K2864" s="36" t="e">
        <f t="shared" si="222"/>
        <v>#VALUE!</v>
      </c>
      <c r="L2864" s="36" t="str">
        <f t="shared" si="223"/>
        <v/>
      </c>
      <c r="M2864" s="36" t="str">
        <f t="shared" si="224"/>
        <v>MQ250</v>
      </c>
    </row>
    <row r="2865" spans="1:13" hidden="1" x14ac:dyDescent="0.3">
      <c r="A2865" s="3"/>
      <c r="B2865" s="3"/>
      <c r="C2865" s="3"/>
      <c r="D2865" s="3"/>
      <c r="E2865" s="3"/>
      <c r="F2865" s="12"/>
      <c r="G2865" s="12"/>
      <c r="H2865" s="3"/>
      <c r="I2865" s="36" t="str">
        <f t="shared" si="220"/>
        <v/>
      </c>
      <c r="J2865" s="36" t="e">
        <f t="shared" si="221"/>
        <v>#VALUE!</v>
      </c>
      <c r="K2865" s="36" t="e">
        <f t="shared" si="222"/>
        <v>#VALUE!</v>
      </c>
      <c r="L2865" s="36" t="str">
        <f t="shared" si="223"/>
        <v/>
      </c>
      <c r="M2865" s="36" t="str">
        <f t="shared" si="224"/>
        <v>MQ250</v>
      </c>
    </row>
    <row r="2866" spans="1:13" hidden="1" x14ac:dyDescent="0.3">
      <c r="A2866" s="3"/>
      <c r="B2866" s="3"/>
      <c r="C2866" s="3"/>
      <c r="D2866" s="3"/>
      <c r="E2866" s="3"/>
      <c r="F2866" s="12"/>
      <c r="G2866" s="12"/>
      <c r="H2866" s="3"/>
      <c r="I2866" s="36" t="str">
        <f t="shared" si="220"/>
        <v/>
      </c>
      <c r="J2866" s="36" t="e">
        <f t="shared" si="221"/>
        <v>#VALUE!</v>
      </c>
      <c r="K2866" s="36" t="e">
        <f t="shared" si="222"/>
        <v>#VALUE!</v>
      </c>
      <c r="L2866" s="36" t="str">
        <f t="shared" si="223"/>
        <v/>
      </c>
      <c r="M2866" s="36" t="str">
        <f t="shared" si="224"/>
        <v>MQ250</v>
      </c>
    </row>
    <row r="2867" spans="1:13" hidden="1" x14ac:dyDescent="0.3">
      <c r="A2867" s="3"/>
      <c r="B2867" s="3"/>
      <c r="C2867" s="3"/>
      <c r="D2867" s="3"/>
      <c r="E2867" s="3"/>
      <c r="F2867" s="12"/>
      <c r="G2867" s="12"/>
      <c r="H2867" s="3"/>
      <c r="I2867" s="36" t="str">
        <f t="shared" si="220"/>
        <v/>
      </c>
      <c r="J2867" s="36" t="e">
        <f t="shared" si="221"/>
        <v>#VALUE!</v>
      </c>
      <c r="K2867" s="36" t="e">
        <f t="shared" si="222"/>
        <v>#VALUE!</v>
      </c>
      <c r="L2867" s="36" t="str">
        <f t="shared" si="223"/>
        <v/>
      </c>
      <c r="M2867" s="36" t="str">
        <f t="shared" si="224"/>
        <v>MQ250</v>
      </c>
    </row>
    <row r="2868" spans="1:13" hidden="1" x14ac:dyDescent="0.3">
      <c r="A2868" s="3"/>
      <c r="B2868" s="3"/>
      <c r="C2868" s="3"/>
      <c r="D2868" s="3"/>
      <c r="E2868" s="3"/>
      <c r="F2868" s="35"/>
      <c r="G2868" s="35"/>
      <c r="H2868" s="3"/>
      <c r="I2868" s="36" t="str">
        <f t="shared" si="220"/>
        <v/>
      </c>
      <c r="J2868" s="36" t="e">
        <f t="shared" si="221"/>
        <v>#VALUE!</v>
      </c>
      <c r="K2868" s="36" t="e">
        <f t="shared" si="222"/>
        <v>#VALUE!</v>
      </c>
      <c r="L2868" s="36" t="str">
        <f t="shared" si="223"/>
        <v/>
      </c>
      <c r="M2868" s="36" t="str">
        <f t="shared" si="224"/>
        <v>MQ250</v>
      </c>
    </row>
    <row r="2869" spans="1:13" hidden="1" x14ac:dyDescent="0.3">
      <c r="A2869" s="3"/>
      <c r="B2869" s="3"/>
      <c r="C2869" s="3"/>
      <c r="D2869" s="3"/>
      <c r="E2869" s="3"/>
      <c r="F2869" s="12"/>
      <c r="G2869" s="12"/>
      <c r="H2869" s="3"/>
      <c r="I2869" s="36" t="str">
        <f t="shared" si="220"/>
        <v/>
      </c>
      <c r="J2869" s="36" t="e">
        <f t="shared" si="221"/>
        <v>#VALUE!</v>
      </c>
      <c r="K2869" s="36" t="e">
        <f t="shared" si="222"/>
        <v>#VALUE!</v>
      </c>
      <c r="L2869" s="36" t="str">
        <f t="shared" si="223"/>
        <v/>
      </c>
      <c r="M2869" s="36" t="str">
        <f t="shared" si="224"/>
        <v>MQ250</v>
      </c>
    </row>
    <row r="2870" spans="1:13" hidden="1" x14ac:dyDescent="0.3">
      <c r="A2870" s="3"/>
      <c r="B2870" s="3"/>
      <c r="C2870" s="3"/>
      <c r="D2870" s="3"/>
      <c r="E2870" s="3"/>
      <c r="F2870" s="12"/>
      <c r="G2870" s="12"/>
      <c r="H2870" s="3"/>
      <c r="I2870" s="36" t="str">
        <f t="shared" si="220"/>
        <v/>
      </c>
      <c r="J2870" s="36" t="e">
        <f t="shared" si="221"/>
        <v>#VALUE!</v>
      </c>
      <c r="K2870" s="36" t="e">
        <f t="shared" si="222"/>
        <v>#VALUE!</v>
      </c>
      <c r="L2870" s="36" t="str">
        <f t="shared" si="223"/>
        <v/>
      </c>
      <c r="M2870" s="36" t="str">
        <f t="shared" si="224"/>
        <v>MQ250</v>
      </c>
    </row>
    <row r="2871" spans="1:13" hidden="1" x14ac:dyDescent="0.3">
      <c r="A2871" s="3"/>
      <c r="B2871" s="3"/>
      <c r="C2871" s="3"/>
      <c r="D2871" s="3"/>
      <c r="E2871" s="3"/>
      <c r="F2871" s="12"/>
      <c r="G2871" s="12"/>
      <c r="H2871" s="3"/>
      <c r="I2871" s="36" t="str">
        <f t="shared" si="220"/>
        <v/>
      </c>
      <c r="J2871" s="36" t="e">
        <f t="shared" si="221"/>
        <v>#VALUE!</v>
      </c>
      <c r="K2871" s="36" t="e">
        <f t="shared" si="222"/>
        <v>#VALUE!</v>
      </c>
      <c r="L2871" s="36" t="str">
        <f t="shared" si="223"/>
        <v/>
      </c>
      <c r="M2871" s="36" t="str">
        <f t="shared" si="224"/>
        <v>MQ250</v>
      </c>
    </row>
    <row r="2872" spans="1:13" hidden="1" x14ac:dyDescent="0.3">
      <c r="A2872" s="3"/>
      <c r="B2872" s="3"/>
      <c r="C2872" s="3"/>
      <c r="D2872" s="3"/>
      <c r="E2872" s="3"/>
      <c r="F2872" s="12"/>
      <c r="G2872" s="12"/>
      <c r="H2872" s="3"/>
      <c r="I2872" s="36" t="str">
        <f t="shared" si="220"/>
        <v/>
      </c>
      <c r="J2872" s="36" t="e">
        <f t="shared" si="221"/>
        <v>#VALUE!</v>
      </c>
      <c r="K2872" s="36" t="e">
        <f t="shared" si="222"/>
        <v>#VALUE!</v>
      </c>
      <c r="L2872" s="36" t="str">
        <f t="shared" si="223"/>
        <v/>
      </c>
      <c r="M2872" s="36" t="str">
        <f t="shared" si="224"/>
        <v>MQ250</v>
      </c>
    </row>
    <row r="2873" spans="1:13" hidden="1" x14ac:dyDescent="0.3">
      <c r="A2873" s="3"/>
      <c r="B2873" s="3"/>
      <c r="C2873" s="3"/>
      <c r="D2873" s="3"/>
      <c r="E2873" s="3"/>
      <c r="F2873" s="35"/>
      <c r="G2873" s="35"/>
      <c r="H2873" s="3"/>
      <c r="I2873" s="36" t="str">
        <f t="shared" si="220"/>
        <v/>
      </c>
      <c r="J2873" s="36" t="e">
        <f t="shared" si="221"/>
        <v>#VALUE!</v>
      </c>
      <c r="K2873" s="36" t="e">
        <f t="shared" si="222"/>
        <v>#VALUE!</v>
      </c>
      <c r="L2873" s="36" t="str">
        <f t="shared" si="223"/>
        <v/>
      </c>
      <c r="M2873" s="36" t="str">
        <f t="shared" si="224"/>
        <v>MQ250</v>
      </c>
    </row>
    <row r="2874" spans="1:13" hidden="1" x14ac:dyDescent="0.3">
      <c r="A2874" s="3"/>
      <c r="B2874" s="3"/>
      <c r="C2874" s="3"/>
      <c r="D2874" s="3"/>
      <c r="E2874" s="3"/>
      <c r="F2874" s="12"/>
      <c r="G2874" s="12"/>
      <c r="H2874" s="3"/>
      <c r="I2874" s="36" t="str">
        <f t="shared" si="220"/>
        <v/>
      </c>
      <c r="J2874" s="36" t="e">
        <f t="shared" si="221"/>
        <v>#VALUE!</v>
      </c>
      <c r="K2874" s="36" t="e">
        <f t="shared" si="222"/>
        <v>#VALUE!</v>
      </c>
      <c r="L2874" s="36" t="str">
        <f t="shared" si="223"/>
        <v/>
      </c>
      <c r="M2874" s="36" t="str">
        <f t="shared" si="224"/>
        <v>MQ250</v>
      </c>
    </row>
    <row r="2875" spans="1:13" hidden="1" x14ac:dyDescent="0.3">
      <c r="A2875" s="3"/>
      <c r="B2875" s="3"/>
      <c r="C2875" s="3"/>
      <c r="D2875" s="3"/>
      <c r="E2875" s="3"/>
      <c r="F2875" s="12"/>
      <c r="G2875" s="12"/>
      <c r="H2875" s="3"/>
      <c r="I2875" s="36" t="str">
        <f t="shared" si="220"/>
        <v/>
      </c>
      <c r="J2875" s="36" t="e">
        <f t="shared" si="221"/>
        <v>#VALUE!</v>
      </c>
      <c r="K2875" s="36" t="e">
        <f t="shared" si="222"/>
        <v>#VALUE!</v>
      </c>
      <c r="L2875" s="36" t="str">
        <f t="shared" si="223"/>
        <v/>
      </c>
      <c r="M2875" s="36" t="str">
        <f t="shared" si="224"/>
        <v>MQ250</v>
      </c>
    </row>
    <row r="2876" spans="1:13" hidden="1" x14ac:dyDescent="0.3">
      <c r="A2876" s="3"/>
      <c r="B2876" s="3"/>
      <c r="C2876" s="3"/>
      <c r="D2876" s="3"/>
      <c r="E2876" s="3"/>
      <c r="F2876" s="12"/>
      <c r="G2876" s="12"/>
      <c r="H2876" s="3"/>
      <c r="I2876" s="36" t="str">
        <f t="shared" si="220"/>
        <v/>
      </c>
      <c r="J2876" s="36" t="e">
        <f t="shared" si="221"/>
        <v>#VALUE!</v>
      </c>
      <c r="K2876" s="36" t="e">
        <f t="shared" si="222"/>
        <v>#VALUE!</v>
      </c>
      <c r="L2876" s="36" t="str">
        <f t="shared" si="223"/>
        <v/>
      </c>
      <c r="M2876" s="36" t="str">
        <f t="shared" si="224"/>
        <v>MQ250</v>
      </c>
    </row>
    <row r="2877" spans="1:13" hidden="1" x14ac:dyDescent="0.3">
      <c r="A2877" s="3"/>
      <c r="B2877" s="3"/>
      <c r="C2877" s="3"/>
      <c r="D2877" s="3"/>
      <c r="E2877" s="3"/>
      <c r="F2877" s="12"/>
      <c r="G2877" s="12"/>
      <c r="H2877" s="3"/>
      <c r="I2877" s="36" t="str">
        <f t="shared" si="220"/>
        <v/>
      </c>
      <c r="J2877" s="36" t="e">
        <f t="shared" si="221"/>
        <v>#VALUE!</v>
      </c>
      <c r="K2877" s="36" t="e">
        <f t="shared" si="222"/>
        <v>#VALUE!</v>
      </c>
      <c r="L2877" s="36" t="str">
        <f t="shared" si="223"/>
        <v/>
      </c>
      <c r="M2877" s="36" t="str">
        <f t="shared" si="224"/>
        <v>MQ250</v>
      </c>
    </row>
    <row r="2878" spans="1:13" hidden="1" x14ac:dyDescent="0.3">
      <c r="A2878" s="3"/>
      <c r="B2878" s="3"/>
      <c r="C2878" s="3"/>
      <c r="D2878" s="3"/>
      <c r="E2878" s="3"/>
      <c r="F2878" s="12"/>
      <c r="G2878" s="12"/>
      <c r="H2878" s="3"/>
      <c r="I2878" s="36" t="str">
        <f t="shared" si="220"/>
        <v/>
      </c>
      <c r="J2878" s="36" t="e">
        <f t="shared" si="221"/>
        <v>#VALUE!</v>
      </c>
      <c r="K2878" s="36" t="e">
        <f t="shared" si="222"/>
        <v>#VALUE!</v>
      </c>
      <c r="L2878" s="36" t="str">
        <f t="shared" si="223"/>
        <v/>
      </c>
      <c r="M2878" s="36" t="str">
        <f t="shared" si="224"/>
        <v>MQ250</v>
      </c>
    </row>
    <row r="2879" spans="1:13" hidden="1" x14ac:dyDescent="0.3">
      <c r="A2879" s="3"/>
      <c r="B2879" s="3"/>
      <c r="C2879" s="3"/>
      <c r="D2879" s="3"/>
      <c r="E2879" s="3"/>
      <c r="F2879" s="12"/>
      <c r="G2879" s="12"/>
      <c r="H2879" s="3"/>
      <c r="I2879" s="36" t="str">
        <f t="shared" si="220"/>
        <v/>
      </c>
      <c r="J2879" s="36" t="e">
        <f t="shared" si="221"/>
        <v>#VALUE!</v>
      </c>
      <c r="K2879" s="36" t="e">
        <f t="shared" si="222"/>
        <v>#VALUE!</v>
      </c>
      <c r="L2879" s="36" t="str">
        <f t="shared" si="223"/>
        <v/>
      </c>
      <c r="M2879" s="36" t="str">
        <f t="shared" si="224"/>
        <v>MQ250</v>
      </c>
    </row>
    <row r="2880" spans="1:13" hidden="1" x14ac:dyDescent="0.3">
      <c r="A2880" s="3"/>
      <c r="B2880" s="3"/>
      <c r="C2880" s="3"/>
      <c r="D2880" s="3"/>
      <c r="E2880" s="3"/>
      <c r="F2880" s="12"/>
      <c r="G2880" s="12"/>
      <c r="H2880" s="3"/>
      <c r="I2880" s="36" t="str">
        <f t="shared" si="220"/>
        <v/>
      </c>
      <c r="J2880" s="36" t="e">
        <f t="shared" si="221"/>
        <v>#VALUE!</v>
      </c>
      <c r="K2880" s="36" t="e">
        <f t="shared" si="222"/>
        <v>#VALUE!</v>
      </c>
      <c r="L2880" s="36" t="str">
        <f t="shared" si="223"/>
        <v/>
      </c>
      <c r="M2880" s="36" t="str">
        <f t="shared" si="224"/>
        <v>MQ250</v>
      </c>
    </row>
    <row r="2881" spans="1:13" hidden="1" x14ac:dyDescent="0.3">
      <c r="A2881" s="3"/>
      <c r="B2881" s="3"/>
      <c r="C2881" s="3"/>
      <c r="D2881" s="3"/>
      <c r="E2881" s="3"/>
      <c r="F2881" s="12"/>
      <c r="G2881" s="12"/>
      <c r="H2881" s="3"/>
      <c r="I2881" s="36" t="str">
        <f t="shared" si="220"/>
        <v/>
      </c>
      <c r="J2881" s="36" t="e">
        <f t="shared" si="221"/>
        <v>#VALUE!</v>
      </c>
      <c r="K2881" s="36" t="e">
        <f t="shared" si="222"/>
        <v>#VALUE!</v>
      </c>
      <c r="L2881" s="36" t="str">
        <f t="shared" si="223"/>
        <v/>
      </c>
      <c r="M2881" s="36" t="str">
        <f t="shared" si="224"/>
        <v>MQ250</v>
      </c>
    </row>
    <row r="2882" spans="1:13" hidden="1" x14ac:dyDescent="0.3">
      <c r="A2882" s="3"/>
      <c r="B2882" s="3"/>
      <c r="C2882" s="3"/>
      <c r="D2882" s="3"/>
      <c r="E2882" s="3"/>
      <c r="F2882" s="12"/>
      <c r="G2882" s="12"/>
      <c r="H2882" s="3"/>
      <c r="I2882" s="36" t="str">
        <f t="shared" si="220"/>
        <v/>
      </c>
      <c r="J2882" s="36" t="e">
        <f t="shared" si="221"/>
        <v>#VALUE!</v>
      </c>
      <c r="K2882" s="36" t="e">
        <f t="shared" si="222"/>
        <v>#VALUE!</v>
      </c>
      <c r="L2882" s="36" t="str">
        <f t="shared" si="223"/>
        <v/>
      </c>
      <c r="M2882" s="36" t="str">
        <f t="shared" si="224"/>
        <v>MQ250</v>
      </c>
    </row>
    <row r="2883" spans="1:13" hidden="1" x14ac:dyDescent="0.3">
      <c r="A2883" s="3"/>
      <c r="B2883" s="3"/>
      <c r="C2883" s="3"/>
      <c r="D2883" s="3"/>
      <c r="E2883" s="3"/>
      <c r="F2883" s="12"/>
      <c r="G2883" s="12"/>
      <c r="H2883" s="3"/>
      <c r="I2883" s="36" t="str">
        <f t="shared" ref="I2883:I2946" si="225">IF(OR(LEN(B2883)=9,LEN(B2883)=5),MID(B2883,1,4),MID(B2883,1,5))</f>
        <v/>
      </c>
      <c r="J2883" s="36" t="e">
        <f t="shared" ref="J2883:J2946" si="226">IF(MID(I2883,5,1)&lt;&gt;"",MID(I2883,4,2),MID(I2883,4,1))*1</f>
        <v>#VALUE!</v>
      </c>
      <c r="K2883" s="36" t="e">
        <f t="shared" ref="K2883:K2946" si="227">+MID(B2883,1,2)*1</f>
        <v>#VALUE!</v>
      </c>
      <c r="L2883" s="36" t="str">
        <f t="shared" ref="L2883:L2946" si="228">+MID(B2883,3,1)</f>
        <v/>
      </c>
      <c r="M2883" s="36" t="str">
        <f t="shared" ref="M2883:M2946" si="229">+IF(A2883="1FO","D3",IF(A2883="1CT","D4",IF(OR(A2883="PC2",A2883="RAB"),"MQ200","MQ250")))</f>
        <v>MQ250</v>
      </c>
    </row>
    <row r="2884" spans="1:13" hidden="1" x14ac:dyDescent="0.3">
      <c r="A2884" s="3"/>
      <c r="B2884" s="3"/>
      <c r="C2884" s="3"/>
      <c r="D2884" s="3"/>
      <c r="E2884" s="3"/>
      <c r="F2884" s="12"/>
      <c r="G2884" s="12"/>
      <c r="H2884" s="3"/>
      <c r="I2884" s="36" t="str">
        <f t="shared" si="225"/>
        <v/>
      </c>
      <c r="J2884" s="36" t="e">
        <f t="shared" si="226"/>
        <v>#VALUE!</v>
      </c>
      <c r="K2884" s="36" t="e">
        <f t="shared" si="227"/>
        <v>#VALUE!</v>
      </c>
      <c r="L2884" s="36" t="str">
        <f t="shared" si="228"/>
        <v/>
      </c>
      <c r="M2884" s="36" t="str">
        <f t="shared" si="229"/>
        <v>MQ250</v>
      </c>
    </row>
    <row r="2885" spans="1:13" hidden="1" x14ac:dyDescent="0.3">
      <c r="A2885" s="3"/>
      <c r="B2885" s="3"/>
      <c r="C2885" s="3"/>
      <c r="D2885" s="3"/>
      <c r="E2885" s="3"/>
      <c r="F2885" s="12"/>
      <c r="G2885" s="12"/>
      <c r="H2885" s="3"/>
      <c r="I2885" s="36" t="str">
        <f t="shared" si="225"/>
        <v/>
      </c>
      <c r="J2885" s="36" t="e">
        <f t="shared" si="226"/>
        <v>#VALUE!</v>
      </c>
      <c r="K2885" s="36" t="e">
        <f t="shared" si="227"/>
        <v>#VALUE!</v>
      </c>
      <c r="L2885" s="36" t="str">
        <f t="shared" si="228"/>
        <v/>
      </c>
      <c r="M2885" s="36" t="str">
        <f t="shared" si="229"/>
        <v>MQ250</v>
      </c>
    </row>
    <row r="2886" spans="1:13" hidden="1" x14ac:dyDescent="0.3">
      <c r="A2886" s="3"/>
      <c r="B2886" s="3"/>
      <c r="C2886" s="3"/>
      <c r="D2886" s="3"/>
      <c r="E2886" s="3"/>
      <c r="F2886" s="12"/>
      <c r="G2886" s="12"/>
      <c r="H2886" s="3"/>
      <c r="I2886" s="36" t="str">
        <f t="shared" si="225"/>
        <v/>
      </c>
      <c r="J2886" s="36" t="e">
        <f t="shared" si="226"/>
        <v>#VALUE!</v>
      </c>
      <c r="K2886" s="36" t="e">
        <f t="shared" si="227"/>
        <v>#VALUE!</v>
      </c>
      <c r="L2886" s="36" t="str">
        <f t="shared" si="228"/>
        <v/>
      </c>
      <c r="M2886" s="36" t="str">
        <f t="shared" si="229"/>
        <v>MQ250</v>
      </c>
    </row>
    <row r="2887" spans="1:13" hidden="1" x14ac:dyDescent="0.3">
      <c r="A2887" s="3"/>
      <c r="B2887" s="3"/>
      <c r="C2887" s="3"/>
      <c r="D2887" s="3"/>
      <c r="E2887" s="3"/>
      <c r="F2887" s="12"/>
      <c r="G2887" s="12"/>
      <c r="H2887" s="3"/>
      <c r="I2887" s="36" t="str">
        <f t="shared" si="225"/>
        <v/>
      </c>
      <c r="J2887" s="36" t="e">
        <f t="shared" si="226"/>
        <v>#VALUE!</v>
      </c>
      <c r="K2887" s="36" t="e">
        <f t="shared" si="227"/>
        <v>#VALUE!</v>
      </c>
      <c r="L2887" s="36" t="str">
        <f t="shared" si="228"/>
        <v/>
      </c>
      <c r="M2887" s="36" t="str">
        <f t="shared" si="229"/>
        <v>MQ250</v>
      </c>
    </row>
    <row r="2888" spans="1:13" hidden="1" x14ac:dyDescent="0.3">
      <c r="A2888" s="3"/>
      <c r="B2888" s="3"/>
      <c r="C2888" s="3"/>
      <c r="D2888" s="3"/>
      <c r="E2888" s="3"/>
      <c r="F2888" s="12"/>
      <c r="G2888" s="12"/>
      <c r="H2888" s="3"/>
      <c r="I2888" s="36" t="str">
        <f t="shared" si="225"/>
        <v/>
      </c>
      <c r="J2888" s="36" t="e">
        <f t="shared" si="226"/>
        <v>#VALUE!</v>
      </c>
      <c r="K2888" s="36" t="e">
        <f t="shared" si="227"/>
        <v>#VALUE!</v>
      </c>
      <c r="L2888" s="36" t="str">
        <f t="shared" si="228"/>
        <v/>
      </c>
      <c r="M2888" s="36" t="str">
        <f t="shared" si="229"/>
        <v>MQ250</v>
      </c>
    </row>
    <row r="2889" spans="1:13" hidden="1" x14ac:dyDescent="0.3">
      <c r="A2889" s="3"/>
      <c r="B2889" s="3"/>
      <c r="C2889" s="3"/>
      <c r="D2889" s="3"/>
      <c r="E2889" s="3"/>
      <c r="F2889" s="35"/>
      <c r="G2889" s="35"/>
      <c r="H2889" s="3"/>
      <c r="I2889" s="36" t="str">
        <f t="shared" si="225"/>
        <v/>
      </c>
      <c r="J2889" s="36" t="e">
        <f t="shared" si="226"/>
        <v>#VALUE!</v>
      </c>
      <c r="K2889" s="36" t="e">
        <f t="shared" si="227"/>
        <v>#VALUE!</v>
      </c>
      <c r="L2889" s="36" t="str">
        <f t="shared" si="228"/>
        <v/>
      </c>
      <c r="M2889" s="36" t="str">
        <f t="shared" si="229"/>
        <v>MQ250</v>
      </c>
    </row>
    <row r="2890" spans="1:13" hidden="1" x14ac:dyDescent="0.3">
      <c r="A2890" s="3"/>
      <c r="B2890" s="3"/>
      <c r="C2890" s="3"/>
      <c r="D2890" s="3"/>
      <c r="E2890" s="3"/>
      <c r="F2890" s="35"/>
      <c r="G2890" s="35"/>
      <c r="H2890" s="3"/>
      <c r="I2890" s="36" t="str">
        <f t="shared" si="225"/>
        <v/>
      </c>
      <c r="J2890" s="36" t="e">
        <f t="shared" si="226"/>
        <v>#VALUE!</v>
      </c>
      <c r="K2890" s="36" t="e">
        <f t="shared" si="227"/>
        <v>#VALUE!</v>
      </c>
      <c r="L2890" s="36" t="str">
        <f t="shared" si="228"/>
        <v/>
      </c>
      <c r="M2890" s="36" t="str">
        <f t="shared" si="229"/>
        <v>MQ250</v>
      </c>
    </row>
    <row r="2891" spans="1:13" hidden="1" x14ac:dyDescent="0.3">
      <c r="A2891" s="3"/>
      <c r="B2891" s="3"/>
      <c r="C2891" s="3"/>
      <c r="D2891" s="3"/>
      <c r="E2891" s="3"/>
      <c r="F2891" s="12"/>
      <c r="G2891" s="12"/>
      <c r="H2891" s="3"/>
      <c r="I2891" s="36" t="str">
        <f t="shared" si="225"/>
        <v/>
      </c>
      <c r="J2891" s="36" t="e">
        <f t="shared" si="226"/>
        <v>#VALUE!</v>
      </c>
      <c r="K2891" s="36" t="e">
        <f t="shared" si="227"/>
        <v>#VALUE!</v>
      </c>
      <c r="L2891" s="36" t="str">
        <f t="shared" si="228"/>
        <v/>
      </c>
      <c r="M2891" s="36" t="str">
        <f t="shared" si="229"/>
        <v>MQ250</v>
      </c>
    </row>
    <row r="2892" spans="1:13" hidden="1" x14ac:dyDescent="0.3">
      <c r="A2892" s="3"/>
      <c r="B2892" s="3"/>
      <c r="C2892" s="3"/>
      <c r="D2892" s="3"/>
      <c r="E2892" s="3"/>
      <c r="F2892" s="12"/>
      <c r="G2892" s="12"/>
      <c r="H2892" s="3"/>
      <c r="I2892" s="36" t="str">
        <f t="shared" si="225"/>
        <v/>
      </c>
      <c r="J2892" s="36" t="e">
        <f t="shared" si="226"/>
        <v>#VALUE!</v>
      </c>
      <c r="K2892" s="36" t="e">
        <f t="shared" si="227"/>
        <v>#VALUE!</v>
      </c>
      <c r="L2892" s="36" t="str">
        <f t="shared" si="228"/>
        <v/>
      </c>
      <c r="M2892" s="36" t="str">
        <f t="shared" si="229"/>
        <v>MQ250</v>
      </c>
    </row>
    <row r="2893" spans="1:13" hidden="1" x14ac:dyDescent="0.3">
      <c r="A2893" s="3"/>
      <c r="B2893" s="3"/>
      <c r="C2893" s="3"/>
      <c r="D2893" s="3"/>
      <c r="E2893" s="3"/>
      <c r="F2893" s="12"/>
      <c r="G2893" s="12"/>
      <c r="H2893" s="3"/>
      <c r="I2893" s="36" t="str">
        <f t="shared" si="225"/>
        <v/>
      </c>
      <c r="J2893" s="36" t="e">
        <f t="shared" si="226"/>
        <v>#VALUE!</v>
      </c>
      <c r="K2893" s="36" t="e">
        <f t="shared" si="227"/>
        <v>#VALUE!</v>
      </c>
      <c r="L2893" s="36" t="str">
        <f t="shared" si="228"/>
        <v/>
      </c>
      <c r="M2893" s="36" t="str">
        <f t="shared" si="229"/>
        <v>MQ250</v>
      </c>
    </row>
    <row r="2894" spans="1:13" hidden="1" x14ac:dyDescent="0.3">
      <c r="A2894" s="3"/>
      <c r="B2894" s="3"/>
      <c r="C2894" s="3"/>
      <c r="D2894" s="3"/>
      <c r="E2894" s="3"/>
      <c r="F2894" s="35"/>
      <c r="G2894" s="35"/>
      <c r="H2894" s="3"/>
      <c r="I2894" s="36" t="str">
        <f t="shared" si="225"/>
        <v/>
      </c>
      <c r="J2894" s="36" t="e">
        <f t="shared" si="226"/>
        <v>#VALUE!</v>
      </c>
      <c r="K2894" s="36" t="e">
        <f t="shared" si="227"/>
        <v>#VALUE!</v>
      </c>
      <c r="L2894" s="36" t="str">
        <f t="shared" si="228"/>
        <v/>
      </c>
      <c r="M2894" s="36" t="str">
        <f t="shared" si="229"/>
        <v>MQ250</v>
      </c>
    </row>
    <row r="2895" spans="1:13" hidden="1" x14ac:dyDescent="0.3">
      <c r="A2895" s="3"/>
      <c r="B2895" s="3"/>
      <c r="C2895" s="3"/>
      <c r="D2895" s="3"/>
      <c r="E2895" s="3"/>
      <c r="F2895" s="35"/>
      <c r="G2895" s="35"/>
      <c r="H2895" s="3"/>
      <c r="I2895" s="36" t="str">
        <f t="shared" si="225"/>
        <v/>
      </c>
      <c r="J2895" s="36" t="e">
        <f t="shared" si="226"/>
        <v>#VALUE!</v>
      </c>
      <c r="K2895" s="36" t="e">
        <f t="shared" si="227"/>
        <v>#VALUE!</v>
      </c>
      <c r="L2895" s="36" t="str">
        <f t="shared" si="228"/>
        <v/>
      </c>
      <c r="M2895" s="36" t="str">
        <f t="shared" si="229"/>
        <v>MQ250</v>
      </c>
    </row>
    <row r="2896" spans="1:13" hidden="1" x14ac:dyDescent="0.3">
      <c r="A2896" s="3"/>
      <c r="B2896" s="3"/>
      <c r="C2896" s="3"/>
      <c r="D2896" s="3"/>
      <c r="E2896" s="3"/>
      <c r="F2896" s="12"/>
      <c r="G2896" s="12"/>
      <c r="H2896" s="3"/>
      <c r="I2896" s="36" t="str">
        <f t="shared" si="225"/>
        <v/>
      </c>
      <c r="J2896" s="36" t="e">
        <f t="shared" si="226"/>
        <v>#VALUE!</v>
      </c>
      <c r="K2896" s="36" t="e">
        <f t="shared" si="227"/>
        <v>#VALUE!</v>
      </c>
      <c r="L2896" s="36" t="str">
        <f t="shared" si="228"/>
        <v/>
      </c>
      <c r="M2896" s="36" t="str">
        <f t="shared" si="229"/>
        <v>MQ250</v>
      </c>
    </row>
    <row r="2897" spans="1:13" hidden="1" x14ac:dyDescent="0.3">
      <c r="A2897" s="3"/>
      <c r="B2897" s="3"/>
      <c r="C2897" s="3"/>
      <c r="D2897" s="3"/>
      <c r="E2897" s="3"/>
      <c r="F2897" s="12"/>
      <c r="G2897" s="12"/>
      <c r="H2897" s="3"/>
      <c r="I2897" s="36" t="str">
        <f t="shared" si="225"/>
        <v/>
      </c>
      <c r="J2897" s="36" t="e">
        <f t="shared" si="226"/>
        <v>#VALUE!</v>
      </c>
      <c r="K2897" s="36" t="e">
        <f t="shared" si="227"/>
        <v>#VALUE!</v>
      </c>
      <c r="L2897" s="36" t="str">
        <f t="shared" si="228"/>
        <v/>
      </c>
      <c r="M2897" s="36" t="str">
        <f t="shared" si="229"/>
        <v>MQ250</v>
      </c>
    </row>
    <row r="2898" spans="1:13" hidden="1" x14ac:dyDescent="0.3">
      <c r="A2898" s="3"/>
      <c r="B2898" s="3"/>
      <c r="C2898" s="3"/>
      <c r="D2898" s="3"/>
      <c r="E2898" s="3"/>
      <c r="F2898" s="12"/>
      <c r="G2898" s="12"/>
      <c r="H2898" s="3"/>
      <c r="I2898" s="36" t="str">
        <f t="shared" si="225"/>
        <v/>
      </c>
      <c r="J2898" s="36" t="e">
        <f t="shared" si="226"/>
        <v>#VALUE!</v>
      </c>
      <c r="K2898" s="36" t="e">
        <f t="shared" si="227"/>
        <v>#VALUE!</v>
      </c>
      <c r="L2898" s="36" t="str">
        <f t="shared" si="228"/>
        <v/>
      </c>
      <c r="M2898" s="36" t="str">
        <f t="shared" si="229"/>
        <v>MQ250</v>
      </c>
    </row>
    <row r="2899" spans="1:13" hidden="1" x14ac:dyDescent="0.3">
      <c r="A2899" s="3"/>
      <c r="B2899" s="3"/>
      <c r="C2899" s="3"/>
      <c r="D2899" s="3"/>
      <c r="E2899" s="3"/>
      <c r="F2899" s="12"/>
      <c r="G2899" s="12"/>
      <c r="H2899" s="3"/>
      <c r="I2899" s="36" t="str">
        <f t="shared" si="225"/>
        <v/>
      </c>
      <c r="J2899" s="36" t="e">
        <f t="shared" si="226"/>
        <v>#VALUE!</v>
      </c>
      <c r="K2899" s="36" t="e">
        <f t="shared" si="227"/>
        <v>#VALUE!</v>
      </c>
      <c r="L2899" s="36" t="str">
        <f t="shared" si="228"/>
        <v/>
      </c>
      <c r="M2899" s="36" t="str">
        <f t="shared" si="229"/>
        <v>MQ250</v>
      </c>
    </row>
    <row r="2900" spans="1:13" hidden="1" x14ac:dyDescent="0.3">
      <c r="A2900" s="3"/>
      <c r="B2900" s="3"/>
      <c r="C2900" s="3"/>
      <c r="D2900" s="3"/>
      <c r="E2900" s="3"/>
      <c r="F2900" s="12"/>
      <c r="G2900" s="12"/>
      <c r="H2900" s="3"/>
      <c r="I2900" s="36" t="str">
        <f t="shared" si="225"/>
        <v/>
      </c>
      <c r="J2900" s="36" t="e">
        <f t="shared" si="226"/>
        <v>#VALUE!</v>
      </c>
      <c r="K2900" s="36" t="e">
        <f t="shared" si="227"/>
        <v>#VALUE!</v>
      </c>
      <c r="L2900" s="36" t="str">
        <f t="shared" si="228"/>
        <v/>
      </c>
      <c r="M2900" s="36" t="str">
        <f t="shared" si="229"/>
        <v>MQ250</v>
      </c>
    </row>
    <row r="2901" spans="1:13" hidden="1" x14ac:dyDescent="0.3">
      <c r="A2901" s="3"/>
      <c r="B2901" s="3"/>
      <c r="C2901" s="3"/>
      <c r="D2901" s="3"/>
      <c r="E2901" s="3"/>
      <c r="F2901" s="12"/>
      <c r="G2901" s="12"/>
      <c r="H2901" s="3"/>
      <c r="I2901" s="36" t="str">
        <f t="shared" si="225"/>
        <v/>
      </c>
      <c r="J2901" s="36" t="e">
        <f t="shared" si="226"/>
        <v>#VALUE!</v>
      </c>
      <c r="K2901" s="36" t="e">
        <f t="shared" si="227"/>
        <v>#VALUE!</v>
      </c>
      <c r="L2901" s="36" t="str">
        <f t="shared" si="228"/>
        <v/>
      </c>
      <c r="M2901" s="36" t="str">
        <f t="shared" si="229"/>
        <v>MQ250</v>
      </c>
    </row>
    <row r="2902" spans="1:13" hidden="1" x14ac:dyDescent="0.3">
      <c r="A2902" s="3"/>
      <c r="B2902" s="3"/>
      <c r="C2902" s="3"/>
      <c r="D2902" s="3"/>
      <c r="E2902" s="3"/>
      <c r="F2902" s="12"/>
      <c r="G2902" s="12"/>
      <c r="H2902" s="3"/>
      <c r="I2902" s="36" t="str">
        <f t="shared" si="225"/>
        <v/>
      </c>
      <c r="J2902" s="36" t="e">
        <f t="shared" si="226"/>
        <v>#VALUE!</v>
      </c>
      <c r="K2902" s="36" t="e">
        <f t="shared" si="227"/>
        <v>#VALUE!</v>
      </c>
      <c r="L2902" s="36" t="str">
        <f t="shared" si="228"/>
        <v/>
      </c>
      <c r="M2902" s="36" t="str">
        <f t="shared" si="229"/>
        <v>MQ250</v>
      </c>
    </row>
    <row r="2903" spans="1:13" hidden="1" x14ac:dyDescent="0.3">
      <c r="A2903" s="3"/>
      <c r="B2903" s="3"/>
      <c r="C2903" s="3"/>
      <c r="D2903" s="3"/>
      <c r="E2903" s="3"/>
      <c r="F2903" s="12"/>
      <c r="G2903" s="12"/>
      <c r="H2903" s="3"/>
      <c r="I2903" s="36" t="str">
        <f t="shared" si="225"/>
        <v/>
      </c>
      <c r="J2903" s="36" t="e">
        <f t="shared" si="226"/>
        <v>#VALUE!</v>
      </c>
      <c r="K2903" s="36" t="e">
        <f t="shared" si="227"/>
        <v>#VALUE!</v>
      </c>
      <c r="L2903" s="36" t="str">
        <f t="shared" si="228"/>
        <v/>
      </c>
      <c r="M2903" s="36" t="str">
        <f t="shared" si="229"/>
        <v>MQ250</v>
      </c>
    </row>
    <row r="2904" spans="1:13" hidden="1" x14ac:dyDescent="0.3">
      <c r="A2904" s="3"/>
      <c r="B2904" s="3"/>
      <c r="C2904" s="3"/>
      <c r="D2904" s="3"/>
      <c r="E2904" s="3"/>
      <c r="F2904" s="12"/>
      <c r="G2904" s="12"/>
      <c r="H2904" s="3"/>
      <c r="I2904" s="36" t="str">
        <f t="shared" si="225"/>
        <v/>
      </c>
      <c r="J2904" s="36" t="e">
        <f t="shared" si="226"/>
        <v>#VALUE!</v>
      </c>
      <c r="K2904" s="36" t="e">
        <f t="shared" si="227"/>
        <v>#VALUE!</v>
      </c>
      <c r="L2904" s="36" t="str">
        <f t="shared" si="228"/>
        <v/>
      </c>
      <c r="M2904" s="36" t="str">
        <f t="shared" si="229"/>
        <v>MQ250</v>
      </c>
    </row>
    <row r="2905" spans="1:13" hidden="1" x14ac:dyDescent="0.3">
      <c r="A2905" s="3"/>
      <c r="B2905" s="3"/>
      <c r="C2905" s="3"/>
      <c r="D2905" s="3"/>
      <c r="E2905" s="3"/>
      <c r="F2905" s="12"/>
      <c r="G2905" s="12"/>
      <c r="H2905" s="3"/>
      <c r="I2905" s="36" t="str">
        <f t="shared" si="225"/>
        <v/>
      </c>
      <c r="J2905" s="36" t="e">
        <f t="shared" si="226"/>
        <v>#VALUE!</v>
      </c>
      <c r="K2905" s="36" t="e">
        <f t="shared" si="227"/>
        <v>#VALUE!</v>
      </c>
      <c r="L2905" s="36" t="str">
        <f t="shared" si="228"/>
        <v/>
      </c>
      <c r="M2905" s="36" t="str">
        <f t="shared" si="229"/>
        <v>MQ250</v>
      </c>
    </row>
    <row r="2906" spans="1:13" hidden="1" x14ac:dyDescent="0.3">
      <c r="A2906" s="3"/>
      <c r="B2906" s="3"/>
      <c r="C2906" s="3"/>
      <c r="D2906" s="3"/>
      <c r="E2906" s="3"/>
      <c r="F2906" s="35"/>
      <c r="G2906" s="35"/>
      <c r="H2906" s="3"/>
      <c r="I2906" s="36" t="str">
        <f t="shared" si="225"/>
        <v/>
      </c>
      <c r="J2906" s="36" t="e">
        <f t="shared" si="226"/>
        <v>#VALUE!</v>
      </c>
      <c r="K2906" s="36" t="e">
        <f t="shared" si="227"/>
        <v>#VALUE!</v>
      </c>
      <c r="L2906" s="36" t="str">
        <f t="shared" si="228"/>
        <v/>
      </c>
      <c r="M2906" s="36" t="str">
        <f t="shared" si="229"/>
        <v>MQ250</v>
      </c>
    </row>
    <row r="2907" spans="1:13" hidden="1" x14ac:dyDescent="0.3">
      <c r="A2907" s="3"/>
      <c r="B2907" s="3"/>
      <c r="C2907" s="3"/>
      <c r="D2907" s="3"/>
      <c r="E2907" s="3"/>
      <c r="F2907" s="35"/>
      <c r="G2907" s="35"/>
      <c r="H2907" s="3"/>
      <c r="I2907" s="36" t="str">
        <f t="shared" si="225"/>
        <v/>
      </c>
      <c r="J2907" s="36" t="e">
        <f t="shared" si="226"/>
        <v>#VALUE!</v>
      </c>
      <c r="K2907" s="36" t="e">
        <f t="shared" si="227"/>
        <v>#VALUE!</v>
      </c>
      <c r="L2907" s="36" t="str">
        <f t="shared" si="228"/>
        <v/>
      </c>
      <c r="M2907" s="36" t="str">
        <f t="shared" si="229"/>
        <v>MQ250</v>
      </c>
    </row>
    <row r="2908" spans="1:13" hidden="1" x14ac:dyDescent="0.3">
      <c r="A2908" s="3"/>
      <c r="B2908" s="3"/>
      <c r="C2908" s="3"/>
      <c r="D2908" s="3"/>
      <c r="E2908" s="3"/>
      <c r="F2908" s="35"/>
      <c r="G2908" s="35"/>
      <c r="H2908" s="3"/>
      <c r="I2908" s="36" t="str">
        <f t="shared" si="225"/>
        <v/>
      </c>
      <c r="J2908" s="36" t="e">
        <f t="shared" si="226"/>
        <v>#VALUE!</v>
      </c>
      <c r="K2908" s="36" t="e">
        <f t="shared" si="227"/>
        <v>#VALUE!</v>
      </c>
      <c r="L2908" s="36" t="str">
        <f t="shared" si="228"/>
        <v/>
      </c>
      <c r="M2908" s="36" t="str">
        <f t="shared" si="229"/>
        <v>MQ250</v>
      </c>
    </row>
    <row r="2909" spans="1:13" hidden="1" x14ac:dyDescent="0.3">
      <c r="A2909" s="3"/>
      <c r="B2909" s="3"/>
      <c r="C2909" s="3"/>
      <c r="D2909" s="3"/>
      <c r="E2909" s="3"/>
      <c r="F2909" s="35"/>
      <c r="G2909" s="35"/>
      <c r="H2909" s="3"/>
      <c r="I2909" s="36" t="str">
        <f t="shared" si="225"/>
        <v/>
      </c>
      <c r="J2909" s="36" t="e">
        <f t="shared" si="226"/>
        <v>#VALUE!</v>
      </c>
      <c r="K2909" s="36" t="e">
        <f t="shared" si="227"/>
        <v>#VALUE!</v>
      </c>
      <c r="L2909" s="36" t="str">
        <f t="shared" si="228"/>
        <v/>
      </c>
      <c r="M2909" s="36" t="str">
        <f t="shared" si="229"/>
        <v>MQ250</v>
      </c>
    </row>
    <row r="2910" spans="1:13" hidden="1" x14ac:dyDescent="0.3">
      <c r="A2910" s="3"/>
      <c r="B2910" s="3"/>
      <c r="C2910" s="3"/>
      <c r="D2910" s="3"/>
      <c r="E2910" s="3"/>
      <c r="F2910" s="12"/>
      <c r="G2910" s="12"/>
      <c r="H2910" s="3"/>
      <c r="I2910" s="36" t="str">
        <f t="shared" si="225"/>
        <v/>
      </c>
      <c r="J2910" s="36" t="e">
        <f t="shared" si="226"/>
        <v>#VALUE!</v>
      </c>
      <c r="K2910" s="36" t="e">
        <f t="shared" si="227"/>
        <v>#VALUE!</v>
      </c>
      <c r="L2910" s="36" t="str">
        <f t="shared" si="228"/>
        <v/>
      </c>
      <c r="M2910" s="36" t="str">
        <f t="shared" si="229"/>
        <v>MQ250</v>
      </c>
    </row>
    <row r="2911" spans="1:13" hidden="1" x14ac:dyDescent="0.3">
      <c r="A2911" s="3"/>
      <c r="B2911" s="3"/>
      <c r="C2911" s="3"/>
      <c r="D2911" s="3"/>
      <c r="E2911" s="3"/>
      <c r="F2911" s="12"/>
      <c r="G2911" s="12"/>
      <c r="H2911" s="3"/>
      <c r="I2911" s="36" t="str">
        <f t="shared" si="225"/>
        <v/>
      </c>
      <c r="J2911" s="36" t="e">
        <f t="shared" si="226"/>
        <v>#VALUE!</v>
      </c>
      <c r="K2911" s="36" t="e">
        <f t="shared" si="227"/>
        <v>#VALUE!</v>
      </c>
      <c r="L2911" s="36" t="str">
        <f t="shared" si="228"/>
        <v/>
      </c>
      <c r="M2911" s="36" t="str">
        <f t="shared" si="229"/>
        <v>MQ250</v>
      </c>
    </row>
    <row r="2912" spans="1:13" hidden="1" x14ac:dyDescent="0.3">
      <c r="A2912" s="3"/>
      <c r="B2912" s="3"/>
      <c r="C2912" s="3"/>
      <c r="D2912" s="3"/>
      <c r="E2912" s="3"/>
      <c r="F2912" s="12"/>
      <c r="G2912" s="12"/>
      <c r="H2912" s="3"/>
      <c r="I2912" s="36" t="str">
        <f t="shared" si="225"/>
        <v/>
      </c>
      <c r="J2912" s="36" t="e">
        <f t="shared" si="226"/>
        <v>#VALUE!</v>
      </c>
      <c r="K2912" s="36" t="e">
        <f t="shared" si="227"/>
        <v>#VALUE!</v>
      </c>
      <c r="L2912" s="36" t="str">
        <f t="shared" si="228"/>
        <v/>
      </c>
      <c r="M2912" s="36" t="str">
        <f t="shared" si="229"/>
        <v>MQ250</v>
      </c>
    </row>
    <row r="2913" spans="1:13" hidden="1" x14ac:dyDescent="0.3">
      <c r="A2913" s="3"/>
      <c r="B2913" s="3"/>
      <c r="C2913" s="3"/>
      <c r="D2913" s="3"/>
      <c r="E2913" s="3"/>
      <c r="F2913" s="12"/>
      <c r="G2913" s="12"/>
      <c r="H2913" s="3"/>
      <c r="I2913" s="36" t="str">
        <f t="shared" si="225"/>
        <v/>
      </c>
      <c r="J2913" s="36" t="e">
        <f t="shared" si="226"/>
        <v>#VALUE!</v>
      </c>
      <c r="K2913" s="36" t="e">
        <f t="shared" si="227"/>
        <v>#VALUE!</v>
      </c>
      <c r="L2913" s="36" t="str">
        <f t="shared" si="228"/>
        <v/>
      </c>
      <c r="M2913" s="36" t="str">
        <f t="shared" si="229"/>
        <v>MQ250</v>
      </c>
    </row>
    <row r="2914" spans="1:13" hidden="1" x14ac:dyDescent="0.3">
      <c r="A2914" s="3"/>
      <c r="B2914" s="3"/>
      <c r="C2914" s="3"/>
      <c r="D2914" s="3"/>
      <c r="E2914" s="3"/>
      <c r="F2914" s="12"/>
      <c r="G2914" s="12"/>
      <c r="H2914" s="3"/>
      <c r="I2914" s="36" t="str">
        <f t="shared" si="225"/>
        <v/>
      </c>
      <c r="J2914" s="36" t="e">
        <f t="shared" si="226"/>
        <v>#VALUE!</v>
      </c>
      <c r="K2914" s="36" t="e">
        <f t="shared" si="227"/>
        <v>#VALUE!</v>
      </c>
      <c r="L2914" s="36" t="str">
        <f t="shared" si="228"/>
        <v/>
      </c>
      <c r="M2914" s="36" t="str">
        <f t="shared" si="229"/>
        <v>MQ250</v>
      </c>
    </row>
    <row r="2915" spans="1:13" hidden="1" x14ac:dyDescent="0.3">
      <c r="A2915" s="3"/>
      <c r="B2915" s="3"/>
      <c r="C2915" s="3"/>
      <c r="D2915" s="3"/>
      <c r="E2915" s="3"/>
      <c r="F2915" s="12"/>
      <c r="G2915" s="12"/>
      <c r="H2915" s="3"/>
      <c r="I2915" s="36" t="str">
        <f t="shared" si="225"/>
        <v/>
      </c>
      <c r="J2915" s="36" t="e">
        <f t="shared" si="226"/>
        <v>#VALUE!</v>
      </c>
      <c r="K2915" s="36" t="e">
        <f t="shared" si="227"/>
        <v>#VALUE!</v>
      </c>
      <c r="L2915" s="36" t="str">
        <f t="shared" si="228"/>
        <v/>
      </c>
      <c r="M2915" s="36" t="str">
        <f t="shared" si="229"/>
        <v>MQ250</v>
      </c>
    </row>
    <row r="2916" spans="1:13" hidden="1" x14ac:dyDescent="0.3">
      <c r="A2916" s="3"/>
      <c r="B2916" s="3"/>
      <c r="C2916" s="3"/>
      <c r="D2916" s="3"/>
      <c r="E2916" s="3"/>
      <c r="F2916" s="12"/>
      <c r="G2916" s="12"/>
      <c r="H2916" s="3"/>
      <c r="I2916" s="36" t="str">
        <f t="shared" si="225"/>
        <v/>
      </c>
      <c r="J2916" s="36" t="e">
        <f t="shared" si="226"/>
        <v>#VALUE!</v>
      </c>
      <c r="K2916" s="36" t="e">
        <f t="shared" si="227"/>
        <v>#VALUE!</v>
      </c>
      <c r="L2916" s="36" t="str">
        <f t="shared" si="228"/>
        <v/>
      </c>
      <c r="M2916" s="36" t="str">
        <f t="shared" si="229"/>
        <v>MQ250</v>
      </c>
    </row>
    <row r="2917" spans="1:13" hidden="1" x14ac:dyDescent="0.3">
      <c r="A2917" s="3"/>
      <c r="B2917" s="3"/>
      <c r="C2917" s="3"/>
      <c r="D2917" s="3"/>
      <c r="E2917" s="3"/>
      <c r="F2917" s="35"/>
      <c r="G2917" s="35"/>
      <c r="H2917" s="3"/>
      <c r="I2917" s="36" t="str">
        <f t="shared" si="225"/>
        <v/>
      </c>
      <c r="J2917" s="36" t="e">
        <f t="shared" si="226"/>
        <v>#VALUE!</v>
      </c>
      <c r="K2917" s="36" t="e">
        <f t="shared" si="227"/>
        <v>#VALUE!</v>
      </c>
      <c r="L2917" s="36" t="str">
        <f t="shared" si="228"/>
        <v/>
      </c>
      <c r="M2917" s="36" t="str">
        <f t="shared" si="229"/>
        <v>MQ250</v>
      </c>
    </row>
    <row r="2918" spans="1:13" hidden="1" x14ac:dyDescent="0.3">
      <c r="A2918" s="3"/>
      <c r="B2918" s="3"/>
      <c r="C2918" s="3"/>
      <c r="D2918" s="3"/>
      <c r="E2918" s="3"/>
      <c r="F2918" s="35"/>
      <c r="G2918" s="35"/>
      <c r="H2918" s="3"/>
      <c r="I2918" s="36" t="str">
        <f t="shared" si="225"/>
        <v/>
      </c>
      <c r="J2918" s="36" t="e">
        <f t="shared" si="226"/>
        <v>#VALUE!</v>
      </c>
      <c r="K2918" s="36" t="e">
        <f t="shared" si="227"/>
        <v>#VALUE!</v>
      </c>
      <c r="L2918" s="36" t="str">
        <f t="shared" si="228"/>
        <v/>
      </c>
      <c r="M2918" s="36" t="str">
        <f t="shared" si="229"/>
        <v>MQ250</v>
      </c>
    </row>
    <row r="2919" spans="1:13" hidden="1" x14ac:dyDescent="0.3">
      <c r="A2919" s="3"/>
      <c r="B2919" s="3"/>
      <c r="C2919" s="3"/>
      <c r="D2919" s="3"/>
      <c r="E2919" s="3"/>
      <c r="F2919" s="35"/>
      <c r="G2919" s="35"/>
      <c r="H2919" s="3"/>
      <c r="I2919" s="36" t="str">
        <f t="shared" si="225"/>
        <v/>
      </c>
      <c r="J2919" s="36" t="e">
        <f t="shared" si="226"/>
        <v>#VALUE!</v>
      </c>
      <c r="K2919" s="36" t="e">
        <f t="shared" si="227"/>
        <v>#VALUE!</v>
      </c>
      <c r="L2919" s="36" t="str">
        <f t="shared" si="228"/>
        <v/>
      </c>
      <c r="M2919" s="36" t="str">
        <f t="shared" si="229"/>
        <v>MQ250</v>
      </c>
    </row>
    <row r="2920" spans="1:13" hidden="1" x14ac:dyDescent="0.3">
      <c r="A2920" s="3"/>
      <c r="B2920" s="3"/>
      <c r="C2920" s="3"/>
      <c r="D2920" s="3"/>
      <c r="E2920" s="3"/>
      <c r="F2920" s="35"/>
      <c r="G2920" s="35"/>
      <c r="H2920" s="3"/>
      <c r="I2920" s="36" t="str">
        <f t="shared" si="225"/>
        <v/>
      </c>
      <c r="J2920" s="36" t="e">
        <f t="shared" si="226"/>
        <v>#VALUE!</v>
      </c>
      <c r="K2920" s="36" t="e">
        <f t="shared" si="227"/>
        <v>#VALUE!</v>
      </c>
      <c r="L2920" s="36" t="str">
        <f t="shared" si="228"/>
        <v/>
      </c>
      <c r="M2920" s="36" t="str">
        <f t="shared" si="229"/>
        <v>MQ250</v>
      </c>
    </row>
    <row r="2921" spans="1:13" hidden="1" x14ac:dyDescent="0.3">
      <c r="A2921" s="3"/>
      <c r="B2921" s="3"/>
      <c r="C2921" s="3"/>
      <c r="D2921" s="3"/>
      <c r="E2921" s="3"/>
      <c r="F2921" s="35"/>
      <c r="G2921" s="35"/>
      <c r="H2921" s="3"/>
      <c r="I2921" s="36" t="str">
        <f t="shared" si="225"/>
        <v/>
      </c>
      <c r="J2921" s="36" t="e">
        <f t="shared" si="226"/>
        <v>#VALUE!</v>
      </c>
      <c r="K2921" s="36" t="e">
        <f t="shared" si="227"/>
        <v>#VALUE!</v>
      </c>
      <c r="L2921" s="36" t="str">
        <f t="shared" si="228"/>
        <v/>
      </c>
      <c r="M2921" s="36" t="str">
        <f t="shared" si="229"/>
        <v>MQ250</v>
      </c>
    </row>
    <row r="2922" spans="1:13" hidden="1" x14ac:dyDescent="0.3">
      <c r="A2922" s="3"/>
      <c r="B2922" s="3"/>
      <c r="C2922" s="3"/>
      <c r="D2922" s="3"/>
      <c r="E2922" s="3"/>
      <c r="F2922" s="35"/>
      <c r="G2922" s="35"/>
      <c r="H2922" s="3"/>
      <c r="I2922" s="36" t="str">
        <f t="shared" si="225"/>
        <v/>
      </c>
      <c r="J2922" s="36" t="e">
        <f t="shared" si="226"/>
        <v>#VALUE!</v>
      </c>
      <c r="K2922" s="36" t="e">
        <f t="shared" si="227"/>
        <v>#VALUE!</v>
      </c>
      <c r="L2922" s="36" t="str">
        <f t="shared" si="228"/>
        <v/>
      </c>
      <c r="M2922" s="36" t="str">
        <f t="shared" si="229"/>
        <v>MQ250</v>
      </c>
    </row>
    <row r="2923" spans="1:13" hidden="1" x14ac:dyDescent="0.3">
      <c r="A2923" s="3"/>
      <c r="B2923" s="3"/>
      <c r="C2923" s="3"/>
      <c r="D2923" s="3"/>
      <c r="E2923" s="3"/>
      <c r="F2923" s="12"/>
      <c r="G2923" s="12"/>
      <c r="H2923" s="3"/>
      <c r="I2923" s="36" t="str">
        <f t="shared" si="225"/>
        <v/>
      </c>
      <c r="J2923" s="36" t="e">
        <f t="shared" si="226"/>
        <v>#VALUE!</v>
      </c>
      <c r="K2923" s="36" t="e">
        <f t="shared" si="227"/>
        <v>#VALUE!</v>
      </c>
      <c r="L2923" s="36" t="str">
        <f t="shared" si="228"/>
        <v/>
      </c>
      <c r="M2923" s="36" t="str">
        <f t="shared" si="229"/>
        <v>MQ250</v>
      </c>
    </row>
    <row r="2924" spans="1:13" hidden="1" x14ac:dyDescent="0.3">
      <c r="A2924" s="3"/>
      <c r="B2924" s="3"/>
      <c r="C2924" s="3"/>
      <c r="D2924" s="3"/>
      <c r="E2924" s="3"/>
      <c r="F2924" s="35"/>
      <c r="G2924" s="35"/>
      <c r="H2924" s="3"/>
      <c r="I2924" s="36" t="str">
        <f t="shared" si="225"/>
        <v/>
      </c>
      <c r="J2924" s="36" t="e">
        <f t="shared" si="226"/>
        <v>#VALUE!</v>
      </c>
      <c r="K2924" s="36" t="e">
        <f t="shared" si="227"/>
        <v>#VALUE!</v>
      </c>
      <c r="L2924" s="36" t="str">
        <f t="shared" si="228"/>
        <v/>
      </c>
      <c r="M2924" s="36" t="str">
        <f t="shared" si="229"/>
        <v>MQ250</v>
      </c>
    </row>
    <row r="2925" spans="1:13" hidden="1" x14ac:dyDescent="0.3">
      <c r="A2925" s="3"/>
      <c r="B2925" s="3"/>
      <c r="C2925" s="3"/>
      <c r="D2925" s="3"/>
      <c r="E2925" s="3"/>
      <c r="F2925" s="12"/>
      <c r="G2925" s="12"/>
      <c r="H2925" s="3"/>
      <c r="I2925" s="36" t="str">
        <f t="shared" si="225"/>
        <v/>
      </c>
      <c r="J2925" s="36" t="e">
        <f t="shared" si="226"/>
        <v>#VALUE!</v>
      </c>
      <c r="K2925" s="36" t="e">
        <f t="shared" si="227"/>
        <v>#VALUE!</v>
      </c>
      <c r="L2925" s="36" t="str">
        <f t="shared" si="228"/>
        <v/>
      </c>
      <c r="M2925" s="36" t="str">
        <f t="shared" si="229"/>
        <v>MQ250</v>
      </c>
    </row>
    <row r="2926" spans="1:13" hidden="1" x14ac:dyDescent="0.3">
      <c r="A2926" s="3"/>
      <c r="B2926" s="3"/>
      <c r="C2926" s="3"/>
      <c r="D2926" s="3"/>
      <c r="E2926" s="3"/>
      <c r="F2926" s="12"/>
      <c r="G2926" s="12"/>
      <c r="H2926" s="3"/>
      <c r="I2926" s="36" t="str">
        <f t="shared" si="225"/>
        <v/>
      </c>
      <c r="J2926" s="36" t="e">
        <f t="shared" si="226"/>
        <v>#VALUE!</v>
      </c>
      <c r="K2926" s="36" t="e">
        <f t="shared" si="227"/>
        <v>#VALUE!</v>
      </c>
      <c r="L2926" s="36" t="str">
        <f t="shared" si="228"/>
        <v/>
      </c>
      <c r="M2926" s="36" t="str">
        <f t="shared" si="229"/>
        <v>MQ250</v>
      </c>
    </row>
    <row r="2927" spans="1:13" hidden="1" x14ac:dyDescent="0.3">
      <c r="A2927" s="3"/>
      <c r="B2927" s="3"/>
      <c r="C2927" s="3"/>
      <c r="D2927" s="3"/>
      <c r="E2927" s="3"/>
      <c r="F2927" s="12"/>
      <c r="G2927" s="12"/>
      <c r="H2927" s="3"/>
      <c r="I2927" s="36" t="str">
        <f t="shared" si="225"/>
        <v/>
      </c>
      <c r="J2927" s="36" t="e">
        <f t="shared" si="226"/>
        <v>#VALUE!</v>
      </c>
      <c r="K2927" s="36" t="e">
        <f t="shared" si="227"/>
        <v>#VALUE!</v>
      </c>
      <c r="L2927" s="36" t="str">
        <f t="shared" si="228"/>
        <v/>
      </c>
      <c r="M2927" s="36" t="str">
        <f t="shared" si="229"/>
        <v>MQ250</v>
      </c>
    </row>
    <row r="2928" spans="1:13" hidden="1" x14ac:dyDescent="0.3">
      <c r="A2928" s="3"/>
      <c r="B2928" s="3"/>
      <c r="C2928" s="3"/>
      <c r="D2928" s="3"/>
      <c r="E2928" s="3"/>
      <c r="F2928" s="12"/>
      <c r="G2928" s="12"/>
      <c r="H2928" s="3"/>
      <c r="I2928" s="36" t="str">
        <f t="shared" si="225"/>
        <v/>
      </c>
      <c r="J2928" s="36" t="e">
        <f t="shared" si="226"/>
        <v>#VALUE!</v>
      </c>
      <c r="K2928" s="36" t="e">
        <f t="shared" si="227"/>
        <v>#VALUE!</v>
      </c>
      <c r="L2928" s="36" t="str">
        <f t="shared" si="228"/>
        <v/>
      </c>
      <c r="M2928" s="36" t="str">
        <f t="shared" si="229"/>
        <v>MQ250</v>
      </c>
    </row>
    <row r="2929" spans="1:13" hidden="1" x14ac:dyDescent="0.3">
      <c r="A2929" s="3"/>
      <c r="B2929" s="3"/>
      <c r="C2929" s="3"/>
      <c r="D2929" s="3"/>
      <c r="E2929" s="3"/>
      <c r="F2929" s="12"/>
      <c r="G2929" s="12"/>
      <c r="H2929" s="3"/>
      <c r="I2929" s="36" t="str">
        <f t="shared" si="225"/>
        <v/>
      </c>
      <c r="J2929" s="36" t="e">
        <f t="shared" si="226"/>
        <v>#VALUE!</v>
      </c>
      <c r="K2929" s="36" t="e">
        <f t="shared" si="227"/>
        <v>#VALUE!</v>
      </c>
      <c r="L2929" s="36" t="str">
        <f t="shared" si="228"/>
        <v/>
      </c>
      <c r="M2929" s="36" t="str">
        <f t="shared" si="229"/>
        <v>MQ250</v>
      </c>
    </row>
    <row r="2930" spans="1:13" hidden="1" x14ac:dyDescent="0.3">
      <c r="A2930" s="3"/>
      <c r="B2930" s="3"/>
      <c r="C2930" s="3"/>
      <c r="D2930" s="3"/>
      <c r="E2930" s="3"/>
      <c r="F2930" s="12"/>
      <c r="G2930" s="12"/>
      <c r="H2930" s="3"/>
      <c r="I2930" s="36" t="str">
        <f t="shared" si="225"/>
        <v/>
      </c>
      <c r="J2930" s="36" t="e">
        <f t="shared" si="226"/>
        <v>#VALUE!</v>
      </c>
      <c r="K2930" s="36" t="e">
        <f t="shared" si="227"/>
        <v>#VALUE!</v>
      </c>
      <c r="L2930" s="36" t="str">
        <f t="shared" si="228"/>
        <v/>
      </c>
      <c r="M2930" s="36" t="str">
        <f t="shared" si="229"/>
        <v>MQ250</v>
      </c>
    </row>
    <row r="2931" spans="1:13" hidden="1" x14ac:dyDescent="0.3">
      <c r="A2931" s="3"/>
      <c r="B2931" s="3"/>
      <c r="C2931" s="3"/>
      <c r="D2931" s="3"/>
      <c r="E2931" s="3"/>
      <c r="F2931" s="12"/>
      <c r="G2931" s="12"/>
      <c r="H2931" s="3"/>
      <c r="I2931" s="36" t="str">
        <f t="shared" si="225"/>
        <v/>
      </c>
      <c r="J2931" s="36" t="e">
        <f t="shared" si="226"/>
        <v>#VALUE!</v>
      </c>
      <c r="K2931" s="36" t="e">
        <f t="shared" si="227"/>
        <v>#VALUE!</v>
      </c>
      <c r="L2931" s="36" t="str">
        <f t="shared" si="228"/>
        <v/>
      </c>
      <c r="M2931" s="36" t="str">
        <f t="shared" si="229"/>
        <v>MQ250</v>
      </c>
    </row>
    <row r="2932" spans="1:13" hidden="1" x14ac:dyDescent="0.3">
      <c r="A2932" s="3"/>
      <c r="B2932" s="3"/>
      <c r="C2932" s="3"/>
      <c r="D2932" s="3"/>
      <c r="E2932" s="3"/>
      <c r="F2932" s="12"/>
      <c r="G2932" s="12"/>
      <c r="H2932" s="3"/>
      <c r="I2932" s="36" t="str">
        <f t="shared" si="225"/>
        <v/>
      </c>
      <c r="J2932" s="36" t="e">
        <f t="shared" si="226"/>
        <v>#VALUE!</v>
      </c>
      <c r="K2932" s="36" t="e">
        <f t="shared" si="227"/>
        <v>#VALUE!</v>
      </c>
      <c r="L2932" s="36" t="str">
        <f t="shared" si="228"/>
        <v/>
      </c>
      <c r="M2932" s="36" t="str">
        <f t="shared" si="229"/>
        <v>MQ250</v>
      </c>
    </row>
    <row r="2933" spans="1:13" hidden="1" x14ac:dyDescent="0.3">
      <c r="A2933" s="3"/>
      <c r="B2933" s="3"/>
      <c r="C2933" s="3"/>
      <c r="D2933" s="3"/>
      <c r="E2933" s="3"/>
      <c r="F2933" s="12"/>
      <c r="G2933" s="12"/>
      <c r="H2933" s="3"/>
      <c r="I2933" s="36" t="str">
        <f t="shared" si="225"/>
        <v/>
      </c>
      <c r="J2933" s="36" t="e">
        <f t="shared" si="226"/>
        <v>#VALUE!</v>
      </c>
      <c r="K2933" s="36" t="e">
        <f t="shared" si="227"/>
        <v>#VALUE!</v>
      </c>
      <c r="L2933" s="36" t="str">
        <f t="shared" si="228"/>
        <v/>
      </c>
      <c r="M2933" s="36" t="str">
        <f t="shared" si="229"/>
        <v>MQ250</v>
      </c>
    </row>
    <row r="2934" spans="1:13" hidden="1" x14ac:dyDescent="0.3">
      <c r="A2934" s="3"/>
      <c r="B2934" s="3"/>
      <c r="C2934" s="3"/>
      <c r="D2934" s="3"/>
      <c r="E2934" s="3"/>
      <c r="F2934" s="12"/>
      <c r="G2934" s="12"/>
      <c r="H2934" s="3"/>
      <c r="I2934" s="36" t="str">
        <f t="shared" si="225"/>
        <v/>
      </c>
      <c r="J2934" s="36" t="e">
        <f t="shared" si="226"/>
        <v>#VALUE!</v>
      </c>
      <c r="K2934" s="36" t="e">
        <f t="shared" si="227"/>
        <v>#VALUE!</v>
      </c>
      <c r="L2934" s="36" t="str">
        <f t="shared" si="228"/>
        <v/>
      </c>
      <c r="M2934" s="36" t="str">
        <f t="shared" si="229"/>
        <v>MQ250</v>
      </c>
    </row>
    <row r="2935" spans="1:13" hidden="1" x14ac:dyDescent="0.3">
      <c r="A2935" s="3"/>
      <c r="B2935" s="3"/>
      <c r="C2935" s="3"/>
      <c r="D2935" s="3"/>
      <c r="E2935" s="3"/>
      <c r="F2935" s="12"/>
      <c r="G2935" s="12"/>
      <c r="H2935" s="3"/>
      <c r="I2935" s="36" t="str">
        <f t="shared" si="225"/>
        <v/>
      </c>
      <c r="J2935" s="36" t="e">
        <f t="shared" si="226"/>
        <v>#VALUE!</v>
      </c>
      <c r="K2935" s="36" t="e">
        <f t="shared" si="227"/>
        <v>#VALUE!</v>
      </c>
      <c r="L2935" s="36" t="str">
        <f t="shared" si="228"/>
        <v/>
      </c>
      <c r="M2935" s="36" t="str">
        <f t="shared" si="229"/>
        <v>MQ250</v>
      </c>
    </row>
    <row r="2936" spans="1:13" hidden="1" x14ac:dyDescent="0.3">
      <c r="A2936" s="3"/>
      <c r="B2936" s="3"/>
      <c r="C2936" s="3"/>
      <c r="D2936" s="3"/>
      <c r="E2936" s="3"/>
      <c r="F2936" s="12"/>
      <c r="G2936" s="12"/>
      <c r="H2936" s="3"/>
      <c r="I2936" s="36" t="str">
        <f t="shared" si="225"/>
        <v/>
      </c>
      <c r="J2936" s="36" t="e">
        <f t="shared" si="226"/>
        <v>#VALUE!</v>
      </c>
      <c r="K2936" s="36" t="e">
        <f t="shared" si="227"/>
        <v>#VALUE!</v>
      </c>
      <c r="L2936" s="36" t="str">
        <f t="shared" si="228"/>
        <v/>
      </c>
      <c r="M2936" s="36" t="str">
        <f t="shared" si="229"/>
        <v>MQ250</v>
      </c>
    </row>
    <row r="2937" spans="1:13" hidden="1" x14ac:dyDescent="0.3">
      <c r="A2937" s="3"/>
      <c r="B2937" s="3"/>
      <c r="C2937" s="3"/>
      <c r="D2937" s="3"/>
      <c r="E2937" s="3"/>
      <c r="F2937" s="12"/>
      <c r="G2937" s="12"/>
      <c r="H2937" s="3"/>
      <c r="I2937" s="36" t="str">
        <f t="shared" si="225"/>
        <v/>
      </c>
      <c r="J2937" s="36" t="e">
        <f t="shared" si="226"/>
        <v>#VALUE!</v>
      </c>
      <c r="K2937" s="36" t="e">
        <f t="shared" si="227"/>
        <v>#VALUE!</v>
      </c>
      <c r="L2937" s="36" t="str">
        <f t="shared" si="228"/>
        <v/>
      </c>
      <c r="M2937" s="36" t="str">
        <f t="shared" si="229"/>
        <v>MQ250</v>
      </c>
    </row>
    <row r="2938" spans="1:13" hidden="1" x14ac:dyDescent="0.3">
      <c r="A2938" s="3"/>
      <c r="B2938" s="3"/>
      <c r="C2938" s="3"/>
      <c r="D2938" s="3"/>
      <c r="E2938" s="3"/>
      <c r="F2938" s="12"/>
      <c r="G2938" s="12"/>
      <c r="H2938" s="3"/>
      <c r="I2938" s="36" t="str">
        <f t="shared" si="225"/>
        <v/>
      </c>
      <c r="J2938" s="36" t="e">
        <f t="shared" si="226"/>
        <v>#VALUE!</v>
      </c>
      <c r="K2938" s="36" t="e">
        <f t="shared" si="227"/>
        <v>#VALUE!</v>
      </c>
      <c r="L2938" s="36" t="str">
        <f t="shared" si="228"/>
        <v/>
      </c>
      <c r="M2938" s="36" t="str">
        <f t="shared" si="229"/>
        <v>MQ250</v>
      </c>
    </row>
    <row r="2939" spans="1:13" hidden="1" x14ac:dyDescent="0.3">
      <c r="A2939" s="3"/>
      <c r="B2939" s="3"/>
      <c r="C2939" s="3"/>
      <c r="D2939" s="3"/>
      <c r="E2939" s="3"/>
      <c r="F2939" s="12"/>
      <c r="G2939" s="12"/>
      <c r="H2939" s="3"/>
      <c r="I2939" s="36" t="str">
        <f t="shared" si="225"/>
        <v/>
      </c>
      <c r="J2939" s="36" t="e">
        <f t="shared" si="226"/>
        <v>#VALUE!</v>
      </c>
      <c r="K2939" s="36" t="e">
        <f t="shared" si="227"/>
        <v>#VALUE!</v>
      </c>
      <c r="L2939" s="36" t="str">
        <f t="shared" si="228"/>
        <v/>
      </c>
      <c r="M2939" s="36" t="str">
        <f t="shared" si="229"/>
        <v>MQ250</v>
      </c>
    </row>
    <row r="2940" spans="1:13" hidden="1" x14ac:dyDescent="0.3">
      <c r="A2940" s="3"/>
      <c r="B2940" s="3"/>
      <c r="C2940" s="3"/>
      <c r="D2940" s="3"/>
      <c r="E2940" s="3"/>
      <c r="F2940" s="12"/>
      <c r="G2940" s="12"/>
      <c r="H2940" s="3"/>
      <c r="I2940" s="36" t="str">
        <f t="shared" si="225"/>
        <v/>
      </c>
      <c r="J2940" s="36" t="e">
        <f t="shared" si="226"/>
        <v>#VALUE!</v>
      </c>
      <c r="K2940" s="36" t="e">
        <f t="shared" si="227"/>
        <v>#VALUE!</v>
      </c>
      <c r="L2940" s="36" t="str">
        <f t="shared" si="228"/>
        <v/>
      </c>
      <c r="M2940" s="36" t="str">
        <f t="shared" si="229"/>
        <v>MQ250</v>
      </c>
    </row>
    <row r="2941" spans="1:13" hidden="1" x14ac:dyDescent="0.3">
      <c r="A2941" s="3"/>
      <c r="B2941" s="3"/>
      <c r="C2941" s="3"/>
      <c r="D2941" s="3"/>
      <c r="E2941" s="3"/>
      <c r="F2941" s="12"/>
      <c r="G2941" s="12"/>
      <c r="H2941" s="3"/>
      <c r="I2941" s="36" t="str">
        <f t="shared" si="225"/>
        <v/>
      </c>
      <c r="J2941" s="36" t="e">
        <f t="shared" si="226"/>
        <v>#VALUE!</v>
      </c>
      <c r="K2941" s="36" t="e">
        <f t="shared" si="227"/>
        <v>#VALUE!</v>
      </c>
      <c r="L2941" s="36" t="str">
        <f t="shared" si="228"/>
        <v/>
      </c>
      <c r="M2941" s="36" t="str">
        <f t="shared" si="229"/>
        <v>MQ250</v>
      </c>
    </row>
    <row r="2942" spans="1:13" hidden="1" x14ac:dyDescent="0.3">
      <c r="A2942" s="3"/>
      <c r="B2942" s="3"/>
      <c r="C2942" s="3"/>
      <c r="D2942" s="3"/>
      <c r="E2942" s="3"/>
      <c r="F2942" s="12"/>
      <c r="G2942" s="12"/>
      <c r="H2942" s="3"/>
      <c r="I2942" s="36" t="str">
        <f t="shared" si="225"/>
        <v/>
      </c>
      <c r="J2942" s="36" t="e">
        <f t="shared" si="226"/>
        <v>#VALUE!</v>
      </c>
      <c r="K2942" s="36" t="e">
        <f t="shared" si="227"/>
        <v>#VALUE!</v>
      </c>
      <c r="L2942" s="36" t="str">
        <f t="shared" si="228"/>
        <v/>
      </c>
      <c r="M2942" s="36" t="str">
        <f t="shared" si="229"/>
        <v>MQ250</v>
      </c>
    </row>
    <row r="2943" spans="1:13" hidden="1" x14ac:dyDescent="0.3">
      <c r="A2943" s="3"/>
      <c r="B2943" s="3"/>
      <c r="C2943" s="3"/>
      <c r="D2943" s="3"/>
      <c r="E2943" s="3"/>
      <c r="F2943" s="35"/>
      <c r="G2943" s="35"/>
      <c r="H2943" s="3"/>
      <c r="I2943" s="36" t="str">
        <f t="shared" si="225"/>
        <v/>
      </c>
      <c r="J2943" s="36" t="e">
        <f t="shared" si="226"/>
        <v>#VALUE!</v>
      </c>
      <c r="K2943" s="36" t="e">
        <f t="shared" si="227"/>
        <v>#VALUE!</v>
      </c>
      <c r="L2943" s="36" t="str">
        <f t="shared" si="228"/>
        <v/>
      </c>
      <c r="M2943" s="36" t="str">
        <f t="shared" si="229"/>
        <v>MQ250</v>
      </c>
    </row>
    <row r="2944" spans="1:13" hidden="1" x14ac:dyDescent="0.3">
      <c r="A2944" s="3"/>
      <c r="B2944" s="3"/>
      <c r="C2944" s="3"/>
      <c r="D2944" s="3"/>
      <c r="E2944" s="3"/>
      <c r="F2944" s="35"/>
      <c r="G2944" s="35"/>
      <c r="H2944" s="3"/>
      <c r="I2944" s="36" t="str">
        <f t="shared" si="225"/>
        <v/>
      </c>
      <c r="J2944" s="36" t="e">
        <f t="shared" si="226"/>
        <v>#VALUE!</v>
      </c>
      <c r="K2944" s="36" t="e">
        <f t="shared" si="227"/>
        <v>#VALUE!</v>
      </c>
      <c r="L2944" s="36" t="str">
        <f t="shared" si="228"/>
        <v/>
      </c>
      <c r="M2944" s="36" t="str">
        <f t="shared" si="229"/>
        <v>MQ250</v>
      </c>
    </row>
    <row r="2945" spans="1:13" hidden="1" x14ac:dyDescent="0.3">
      <c r="A2945" s="3"/>
      <c r="B2945" s="3"/>
      <c r="C2945" s="3"/>
      <c r="D2945" s="3"/>
      <c r="E2945" s="3"/>
      <c r="F2945" s="35"/>
      <c r="G2945" s="35"/>
      <c r="H2945" s="3"/>
      <c r="I2945" s="36" t="str">
        <f t="shared" si="225"/>
        <v/>
      </c>
      <c r="J2945" s="36" t="e">
        <f t="shared" si="226"/>
        <v>#VALUE!</v>
      </c>
      <c r="K2945" s="36" t="e">
        <f t="shared" si="227"/>
        <v>#VALUE!</v>
      </c>
      <c r="L2945" s="36" t="str">
        <f t="shared" si="228"/>
        <v/>
      </c>
      <c r="M2945" s="36" t="str">
        <f t="shared" si="229"/>
        <v>MQ250</v>
      </c>
    </row>
    <row r="2946" spans="1:13" hidden="1" x14ac:dyDescent="0.3">
      <c r="A2946" s="3"/>
      <c r="B2946" s="3"/>
      <c r="C2946" s="3"/>
      <c r="D2946" s="3"/>
      <c r="E2946" s="3"/>
      <c r="F2946" s="35"/>
      <c r="G2946" s="35"/>
      <c r="H2946" s="3"/>
      <c r="I2946" s="36" t="str">
        <f t="shared" si="225"/>
        <v/>
      </c>
      <c r="J2946" s="36" t="e">
        <f t="shared" si="226"/>
        <v>#VALUE!</v>
      </c>
      <c r="K2946" s="36" t="e">
        <f t="shared" si="227"/>
        <v>#VALUE!</v>
      </c>
      <c r="L2946" s="36" t="str">
        <f t="shared" si="228"/>
        <v/>
      </c>
      <c r="M2946" s="36" t="str">
        <f t="shared" si="229"/>
        <v>MQ250</v>
      </c>
    </row>
    <row r="2947" spans="1:13" hidden="1" x14ac:dyDescent="0.3">
      <c r="A2947" s="3"/>
      <c r="B2947" s="3"/>
      <c r="C2947" s="3"/>
      <c r="D2947" s="3"/>
      <c r="E2947" s="3"/>
      <c r="F2947" s="35"/>
      <c r="G2947" s="35"/>
      <c r="H2947" s="3"/>
      <c r="I2947" s="36" t="str">
        <f t="shared" ref="I2947:I3010" si="230">IF(OR(LEN(B2947)=9,LEN(B2947)=5),MID(B2947,1,4),MID(B2947,1,5))</f>
        <v/>
      </c>
      <c r="J2947" s="36" t="e">
        <f t="shared" ref="J2947:J3010" si="231">IF(MID(I2947,5,1)&lt;&gt;"",MID(I2947,4,2),MID(I2947,4,1))*1</f>
        <v>#VALUE!</v>
      </c>
      <c r="K2947" s="36" t="e">
        <f t="shared" ref="K2947:K3010" si="232">+MID(B2947,1,2)*1</f>
        <v>#VALUE!</v>
      </c>
      <c r="L2947" s="36" t="str">
        <f t="shared" ref="L2947:L3010" si="233">+MID(B2947,3,1)</f>
        <v/>
      </c>
      <c r="M2947" s="36" t="str">
        <f t="shared" ref="M2947:M3010" si="234">+IF(A2947="1FO","D3",IF(A2947="1CT","D4",IF(OR(A2947="PC2",A2947="RAB"),"MQ200","MQ250")))</f>
        <v>MQ250</v>
      </c>
    </row>
    <row r="2948" spans="1:13" hidden="1" x14ac:dyDescent="0.3">
      <c r="A2948" s="3"/>
      <c r="B2948" s="3"/>
      <c r="C2948" s="3"/>
      <c r="D2948" s="3"/>
      <c r="E2948" s="3"/>
      <c r="F2948" s="35"/>
      <c r="G2948" s="35"/>
      <c r="H2948" s="3"/>
      <c r="I2948" s="36" t="str">
        <f t="shared" si="230"/>
        <v/>
      </c>
      <c r="J2948" s="36" t="e">
        <f t="shared" si="231"/>
        <v>#VALUE!</v>
      </c>
      <c r="K2948" s="36" t="e">
        <f t="shared" si="232"/>
        <v>#VALUE!</v>
      </c>
      <c r="L2948" s="36" t="str">
        <f t="shared" si="233"/>
        <v/>
      </c>
      <c r="M2948" s="36" t="str">
        <f t="shared" si="234"/>
        <v>MQ250</v>
      </c>
    </row>
    <row r="2949" spans="1:13" hidden="1" x14ac:dyDescent="0.3">
      <c r="A2949" s="3"/>
      <c r="B2949" s="3"/>
      <c r="C2949" s="3"/>
      <c r="D2949" s="3"/>
      <c r="E2949" s="3"/>
      <c r="F2949" s="12"/>
      <c r="G2949" s="12"/>
      <c r="H2949" s="3"/>
      <c r="I2949" s="36" t="str">
        <f t="shared" si="230"/>
        <v/>
      </c>
      <c r="J2949" s="36" t="e">
        <f t="shared" si="231"/>
        <v>#VALUE!</v>
      </c>
      <c r="K2949" s="36" t="e">
        <f t="shared" si="232"/>
        <v>#VALUE!</v>
      </c>
      <c r="L2949" s="36" t="str">
        <f t="shared" si="233"/>
        <v/>
      </c>
      <c r="M2949" s="36" t="str">
        <f t="shared" si="234"/>
        <v>MQ250</v>
      </c>
    </row>
    <row r="2950" spans="1:13" hidden="1" x14ac:dyDescent="0.3">
      <c r="A2950" s="3"/>
      <c r="B2950" s="3"/>
      <c r="C2950" s="3"/>
      <c r="D2950" s="3"/>
      <c r="E2950" s="3"/>
      <c r="F2950" s="12"/>
      <c r="G2950" s="12"/>
      <c r="H2950" s="3"/>
      <c r="I2950" s="36" t="str">
        <f t="shared" si="230"/>
        <v/>
      </c>
      <c r="J2950" s="36" t="e">
        <f t="shared" si="231"/>
        <v>#VALUE!</v>
      </c>
      <c r="K2950" s="36" t="e">
        <f t="shared" si="232"/>
        <v>#VALUE!</v>
      </c>
      <c r="L2950" s="36" t="str">
        <f t="shared" si="233"/>
        <v/>
      </c>
      <c r="M2950" s="36" t="str">
        <f t="shared" si="234"/>
        <v>MQ250</v>
      </c>
    </row>
    <row r="2951" spans="1:13" hidden="1" x14ac:dyDescent="0.3">
      <c r="A2951" s="3"/>
      <c r="B2951" s="3"/>
      <c r="C2951" s="3"/>
      <c r="D2951" s="3"/>
      <c r="E2951" s="3"/>
      <c r="F2951" s="12"/>
      <c r="G2951" s="12"/>
      <c r="H2951" s="3"/>
      <c r="I2951" s="36" t="str">
        <f t="shared" si="230"/>
        <v/>
      </c>
      <c r="J2951" s="36" t="e">
        <f t="shared" si="231"/>
        <v>#VALUE!</v>
      </c>
      <c r="K2951" s="36" t="e">
        <f t="shared" si="232"/>
        <v>#VALUE!</v>
      </c>
      <c r="L2951" s="36" t="str">
        <f t="shared" si="233"/>
        <v/>
      </c>
      <c r="M2951" s="36" t="str">
        <f t="shared" si="234"/>
        <v>MQ250</v>
      </c>
    </row>
    <row r="2952" spans="1:13" hidden="1" x14ac:dyDescent="0.3">
      <c r="A2952" s="3"/>
      <c r="B2952" s="3"/>
      <c r="C2952" s="3"/>
      <c r="D2952" s="3"/>
      <c r="E2952" s="3"/>
      <c r="F2952" s="12"/>
      <c r="G2952" s="12"/>
      <c r="H2952" s="3"/>
      <c r="I2952" s="36" t="str">
        <f t="shared" si="230"/>
        <v/>
      </c>
      <c r="J2952" s="36" t="e">
        <f t="shared" si="231"/>
        <v>#VALUE!</v>
      </c>
      <c r="K2952" s="36" t="e">
        <f t="shared" si="232"/>
        <v>#VALUE!</v>
      </c>
      <c r="L2952" s="36" t="str">
        <f t="shared" si="233"/>
        <v/>
      </c>
      <c r="M2952" s="36" t="str">
        <f t="shared" si="234"/>
        <v>MQ250</v>
      </c>
    </row>
    <row r="2953" spans="1:13" hidden="1" x14ac:dyDescent="0.3">
      <c r="A2953" s="3"/>
      <c r="B2953" s="3"/>
      <c r="C2953" s="3"/>
      <c r="D2953" s="3"/>
      <c r="E2953" s="3"/>
      <c r="F2953" s="12"/>
      <c r="G2953" s="12"/>
      <c r="H2953" s="3"/>
      <c r="I2953" s="36" t="str">
        <f t="shared" si="230"/>
        <v/>
      </c>
      <c r="J2953" s="36" t="e">
        <f t="shared" si="231"/>
        <v>#VALUE!</v>
      </c>
      <c r="K2953" s="36" t="e">
        <f t="shared" si="232"/>
        <v>#VALUE!</v>
      </c>
      <c r="L2953" s="36" t="str">
        <f t="shared" si="233"/>
        <v/>
      </c>
      <c r="M2953" s="36" t="str">
        <f t="shared" si="234"/>
        <v>MQ250</v>
      </c>
    </row>
    <row r="2954" spans="1:13" hidden="1" x14ac:dyDescent="0.3">
      <c r="A2954" s="3"/>
      <c r="B2954" s="3"/>
      <c r="C2954" s="3"/>
      <c r="D2954" s="3"/>
      <c r="E2954" s="3"/>
      <c r="F2954" s="12"/>
      <c r="G2954" s="12"/>
      <c r="H2954" s="3"/>
      <c r="I2954" s="36" t="str">
        <f t="shared" si="230"/>
        <v/>
      </c>
      <c r="J2954" s="36" t="e">
        <f t="shared" si="231"/>
        <v>#VALUE!</v>
      </c>
      <c r="K2954" s="36" t="e">
        <f t="shared" si="232"/>
        <v>#VALUE!</v>
      </c>
      <c r="L2954" s="36" t="str">
        <f t="shared" si="233"/>
        <v/>
      </c>
      <c r="M2954" s="36" t="str">
        <f t="shared" si="234"/>
        <v>MQ250</v>
      </c>
    </row>
    <row r="2955" spans="1:13" hidden="1" x14ac:dyDescent="0.3">
      <c r="A2955" s="3"/>
      <c r="B2955" s="3"/>
      <c r="C2955" s="3"/>
      <c r="D2955" s="3"/>
      <c r="E2955" s="3"/>
      <c r="F2955" s="12"/>
      <c r="G2955" s="12"/>
      <c r="H2955" s="3"/>
      <c r="I2955" s="36" t="str">
        <f t="shared" si="230"/>
        <v/>
      </c>
      <c r="J2955" s="36" t="e">
        <f t="shared" si="231"/>
        <v>#VALUE!</v>
      </c>
      <c r="K2955" s="36" t="e">
        <f t="shared" si="232"/>
        <v>#VALUE!</v>
      </c>
      <c r="L2955" s="36" t="str">
        <f t="shared" si="233"/>
        <v/>
      </c>
      <c r="M2955" s="36" t="str">
        <f t="shared" si="234"/>
        <v>MQ250</v>
      </c>
    </row>
    <row r="2956" spans="1:13" hidden="1" x14ac:dyDescent="0.3">
      <c r="A2956" s="3"/>
      <c r="B2956" s="3"/>
      <c r="C2956" s="3"/>
      <c r="D2956" s="3"/>
      <c r="E2956" s="3"/>
      <c r="F2956" s="12"/>
      <c r="G2956" s="12"/>
      <c r="H2956" s="3"/>
      <c r="I2956" s="36" t="str">
        <f t="shared" si="230"/>
        <v/>
      </c>
      <c r="J2956" s="36" t="e">
        <f t="shared" si="231"/>
        <v>#VALUE!</v>
      </c>
      <c r="K2956" s="36" t="e">
        <f t="shared" si="232"/>
        <v>#VALUE!</v>
      </c>
      <c r="L2956" s="36" t="str">
        <f t="shared" si="233"/>
        <v/>
      </c>
      <c r="M2956" s="36" t="str">
        <f t="shared" si="234"/>
        <v>MQ250</v>
      </c>
    </row>
    <row r="2957" spans="1:13" hidden="1" x14ac:dyDescent="0.3">
      <c r="A2957" s="3"/>
      <c r="B2957" s="3"/>
      <c r="C2957" s="3"/>
      <c r="D2957" s="3"/>
      <c r="E2957" s="3"/>
      <c r="F2957" s="12"/>
      <c r="G2957" s="12"/>
      <c r="H2957" s="3"/>
      <c r="I2957" s="36" t="str">
        <f t="shared" si="230"/>
        <v/>
      </c>
      <c r="J2957" s="36" t="e">
        <f t="shared" si="231"/>
        <v>#VALUE!</v>
      </c>
      <c r="K2957" s="36" t="e">
        <f t="shared" si="232"/>
        <v>#VALUE!</v>
      </c>
      <c r="L2957" s="36" t="str">
        <f t="shared" si="233"/>
        <v/>
      </c>
      <c r="M2957" s="36" t="str">
        <f t="shared" si="234"/>
        <v>MQ250</v>
      </c>
    </row>
    <row r="2958" spans="1:13" hidden="1" x14ac:dyDescent="0.3">
      <c r="A2958" s="3"/>
      <c r="B2958" s="3"/>
      <c r="C2958" s="3"/>
      <c r="D2958" s="3"/>
      <c r="E2958" s="3"/>
      <c r="F2958" s="12"/>
      <c r="G2958" s="12"/>
      <c r="H2958" s="3"/>
      <c r="I2958" s="36" t="str">
        <f t="shared" si="230"/>
        <v/>
      </c>
      <c r="J2958" s="36" t="e">
        <f t="shared" si="231"/>
        <v>#VALUE!</v>
      </c>
      <c r="K2958" s="36" t="e">
        <f t="shared" si="232"/>
        <v>#VALUE!</v>
      </c>
      <c r="L2958" s="36" t="str">
        <f t="shared" si="233"/>
        <v/>
      </c>
      <c r="M2958" s="36" t="str">
        <f t="shared" si="234"/>
        <v>MQ250</v>
      </c>
    </row>
    <row r="2959" spans="1:13" hidden="1" x14ac:dyDescent="0.3">
      <c r="A2959" s="3"/>
      <c r="B2959" s="3"/>
      <c r="C2959" s="3"/>
      <c r="D2959" s="3"/>
      <c r="E2959" s="3"/>
      <c r="F2959" s="12"/>
      <c r="G2959" s="12"/>
      <c r="H2959" s="3"/>
      <c r="I2959" s="36" t="str">
        <f t="shared" si="230"/>
        <v/>
      </c>
      <c r="J2959" s="36" t="e">
        <f t="shared" si="231"/>
        <v>#VALUE!</v>
      </c>
      <c r="K2959" s="36" t="e">
        <f t="shared" si="232"/>
        <v>#VALUE!</v>
      </c>
      <c r="L2959" s="36" t="str">
        <f t="shared" si="233"/>
        <v/>
      </c>
      <c r="M2959" s="36" t="str">
        <f t="shared" si="234"/>
        <v>MQ250</v>
      </c>
    </row>
    <row r="2960" spans="1:13" hidden="1" x14ac:dyDescent="0.3">
      <c r="A2960" s="3"/>
      <c r="B2960" s="3"/>
      <c r="C2960" s="3"/>
      <c r="D2960" s="3"/>
      <c r="E2960" s="3"/>
      <c r="F2960" s="12"/>
      <c r="G2960" s="12"/>
      <c r="H2960" s="3"/>
      <c r="I2960" s="36" t="str">
        <f t="shared" si="230"/>
        <v/>
      </c>
      <c r="J2960" s="36" t="e">
        <f t="shared" si="231"/>
        <v>#VALUE!</v>
      </c>
      <c r="K2960" s="36" t="e">
        <f t="shared" si="232"/>
        <v>#VALUE!</v>
      </c>
      <c r="L2960" s="36" t="str">
        <f t="shared" si="233"/>
        <v/>
      </c>
      <c r="M2960" s="36" t="str">
        <f t="shared" si="234"/>
        <v>MQ250</v>
      </c>
    </row>
    <row r="2961" spans="1:13" hidden="1" x14ac:dyDescent="0.3">
      <c r="A2961" s="3"/>
      <c r="B2961" s="3"/>
      <c r="C2961" s="3"/>
      <c r="D2961" s="3"/>
      <c r="E2961" s="3"/>
      <c r="F2961" s="12"/>
      <c r="G2961" s="12"/>
      <c r="H2961" s="3"/>
      <c r="I2961" s="36" t="str">
        <f t="shared" si="230"/>
        <v/>
      </c>
      <c r="J2961" s="36" t="e">
        <f t="shared" si="231"/>
        <v>#VALUE!</v>
      </c>
      <c r="K2961" s="36" t="e">
        <f t="shared" si="232"/>
        <v>#VALUE!</v>
      </c>
      <c r="L2961" s="36" t="str">
        <f t="shared" si="233"/>
        <v/>
      </c>
      <c r="M2961" s="36" t="str">
        <f t="shared" si="234"/>
        <v>MQ250</v>
      </c>
    </row>
    <row r="2962" spans="1:13" hidden="1" x14ac:dyDescent="0.3">
      <c r="A2962" s="3"/>
      <c r="B2962" s="3"/>
      <c r="C2962" s="3"/>
      <c r="D2962" s="3"/>
      <c r="E2962" s="3"/>
      <c r="F2962" s="12"/>
      <c r="G2962" s="12"/>
      <c r="H2962" s="3"/>
      <c r="I2962" s="36" t="str">
        <f t="shared" si="230"/>
        <v/>
      </c>
      <c r="J2962" s="36" t="e">
        <f t="shared" si="231"/>
        <v>#VALUE!</v>
      </c>
      <c r="K2962" s="36" t="e">
        <f t="shared" si="232"/>
        <v>#VALUE!</v>
      </c>
      <c r="L2962" s="36" t="str">
        <f t="shared" si="233"/>
        <v/>
      </c>
      <c r="M2962" s="36" t="str">
        <f t="shared" si="234"/>
        <v>MQ250</v>
      </c>
    </row>
    <row r="2963" spans="1:13" hidden="1" x14ac:dyDescent="0.3">
      <c r="A2963" s="3"/>
      <c r="B2963" s="3"/>
      <c r="C2963" s="3"/>
      <c r="D2963" s="3"/>
      <c r="E2963" s="3"/>
      <c r="F2963" s="12"/>
      <c r="G2963" s="12"/>
      <c r="H2963" s="3"/>
      <c r="I2963" s="36" t="str">
        <f t="shared" si="230"/>
        <v/>
      </c>
      <c r="J2963" s="36" t="e">
        <f t="shared" si="231"/>
        <v>#VALUE!</v>
      </c>
      <c r="K2963" s="36" t="e">
        <f t="shared" si="232"/>
        <v>#VALUE!</v>
      </c>
      <c r="L2963" s="36" t="str">
        <f t="shared" si="233"/>
        <v/>
      </c>
      <c r="M2963" s="36" t="str">
        <f t="shared" si="234"/>
        <v>MQ250</v>
      </c>
    </row>
    <row r="2964" spans="1:13" hidden="1" x14ac:dyDescent="0.3">
      <c r="A2964" s="3"/>
      <c r="B2964" s="3"/>
      <c r="C2964" s="3"/>
      <c r="D2964" s="3"/>
      <c r="E2964" s="3"/>
      <c r="F2964" s="12"/>
      <c r="G2964" s="12"/>
      <c r="H2964" s="3"/>
      <c r="I2964" s="36" t="str">
        <f t="shared" si="230"/>
        <v/>
      </c>
      <c r="J2964" s="36" t="e">
        <f t="shared" si="231"/>
        <v>#VALUE!</v>
      </c>
      <c r="K2964" s="36" t="e">
        <f t="shared" si="232"/>
        <v>#VALUE!</v>
      </c>
      <c r="L2964" s="36" t="str">
        <f t="shared" si="233"/>
        <v/>
      </c>
      <c r="M2964" s="36" t="str">
        <f t="shared" si="234"/>
        <v>MQ250</v>
      </c>
    </row>
    <row r="2965" spans="1:13" hidden="1" x14ac:dyDescent="0.3">
      <c r="A2965" s="3"/>
      <c r="B2965" s="3"/>
      <c r="C2965" s="3"/>
      <c r="D2965" s="3"/>
      <c r="E2965" s="3"/>
      <c r="F2965" s="12"/>
      <c r="G2965" s="12"/>
      <c r="H2965" s="3"/>
      <c r="I2965" s="36" t="str">
        <f t="shared" si="230"/>
        <v/>
      </c>
      <c r="J2965" s="36" t="e">
        <f t="shared" si="231"/>
        <v>#VALUE!</v>
      </c>
      <c r="K2965" s="36" t="e">
        <f t="shared" si="232"/>
        <v>#VALUE!</v>
      </c>
      <c r="L2965" s="36" t="str">
        <f t="shared" si="233"/>
        <v/>
      </c>
      <c r="M2965" s="36" t="str">
        <f t="shared" si="234"/>
        <v>MQ250</v>
      </c>
    </row>
    <row r="2966" spans="1:13" hidden="1" x14ac:dyDescent="0.3">
      <c r="A2966" s="3"/>
      <c r="B2966" s="3"/>
      <c r="C2966" s="3"/>
      <c r="D2966" s="3"/>
      <c r="E2966" s="3"/>
      <c r="F2966" s="12"/>
      <c r="G2966" s="12"/>
      <c r="H2966" s="3"/>
      <c r="I2966" s="36" t="str">
        <f t="shared" si="230"/>
        <v/>
      </c>
      <c r="J2966" s="36" t="e">
        <f t="shared" si="231"/>
        <v>#VALUE!</v>
      </c>
      <c r="K2966" s="36" t="e">
        <f t="shared" si="232"/>
        <v>#VALUE!</v>
      </c>
      <c r="L2966" s="36" t="str">
        <f t="shared" si="233"/>
        <v/>
      </c>
      <c r="M2966" s="36" t="str">
        <f t="shared" si="234"/>
        <v>MQ250</v>
      </c>
    </row>
    <row r="2967" spans="1:13" hidden="1" x14ac:dyDescent="0.3">
      <c r="A2967" s="3"/>
      <c r="B2967" s="3"/>
      <c r="C2967" s="3"/>
      <c r="D2967" s="3"/>
      <c r="E2967" s="3"/>
      <c r="F2967" s="12"/>
      <c r="G2967" s="12"/>
      <c r="H2967" s="3"/>
      <c r="I2967" s="36" t="str">
        <f t="shared" si="230"/>
        <v/>
      </c>
      <c r="J2967" s="36" t="e">
        <f t="shared" si="231"/>
        <v>#VALUE!</v>
      </c>
      <c r="K2967" s="36" t="e">
        <f t="shared" si="232"/>
        <v>#VALUE!</v>
      </c>
      <c r="L2967" s="36" t="str">
        <f t="shared" si="233"/>
        <v/>
      </c>
      <c r="M2967" s="36" t="str">
        <f t="shared" si="234"/>
        <v>MQ250</v>
      </c>
    </row>
    <row r="2968" spans="1:13" hidden="1" x14ac:dyDescent="0.3">
      <c r="A2968" s="3"/>
      <c r="B2968" s="3"/>
      <c r="C2968" s="3"/>
      <c r="D2968" s="3"/>
      <c r="E2968" s="3"/>
      <c r="F2968" s="12"/>
      <c r="G2968" s="12"/>
      <c r="H2968" s="3"/>
      <c r="I2968" s="36" t="str">
        <f t="shared" si="230"/>
        <v/>
      </c>
      <c r="J2968" s="36" t="e">
        <f t="shared" si="231"/>
        <v>#VALUE!</v>
      </c>
      <c r="K2968" s="36" t="e">
        <f t="shared" si="232"/>
        <v>#VALUE!</v>
      </c>
      <c r="L2968" s="36" t="str">
        <f t="shared" si="233"/>
        <v/>
      </c>
      <c r="M2968" s="36" t="str">
        <f t="shared" si="234"/>
        <v>MQ250</v>
      </c>
    </row>
    <row r="2969" spans="1:13" hidden="1" x14ac:dyDescent="0.3">
      <c r="A2969" s="3"/>
      <c r="B2969" s="3"/>
      <c r="C2969" s="3"/>
      <c r="D2969" s="3"/>
      <c r="E2969" s="3"/>
      <c r="F2969" s="12"/>
      <c r="G2969" s="12"/>
      <c r="H2969" s="3"/>
      <c r="I2969" s="36" t="str">
        <f t="shared" si="230"/>
        <v/>
      </c>
      <c r="J2969" s="36" t="e">
        <f t="shared" si="231"/>
        <v>#VALUE!</v>
      </c>
      <c r="K2969" s="36" t="e">
        <f t="shared" si="232"/>
        <v>#VALUE!</v>
      </c>
      <c r="L2969" s="36" t="str">
        <f t="shared" si="233"/>
        <v/>
      </c>
      <c r="M2969" s="36" t="str">
        <f t="shared" si="234"/>
        <v>MQ250</v>
      </c>
    </row>
    <row r="2970" spans="1:13" hidden="1" x14ac:dyDescent="0.3">
      <c r="A2970" s="3"/>
      <c r="B2970" s="3"/>
      <c r="C2970" s="3"/>
      <c r="D2970" s="3"/>
      <c r="E2970" s="3"/>
      <c r="F2970" s="12"/>
      <c r="G2970" s="12"/>
      <c r="H2970" s="3"/>
      <c r="I2970" s="36" t="str">
        <f t="shared" si="230"/>
        <v/>
      </c>
      <c r="J2970" s="36" t="e">
        <f t="shared" si="231"/>
        <v>#VALUE!</v>
      </c>
      <c r="K2970" s="36" t="e">
        <f t="shared" si="232"/>
        <v>#VALUE!</v>
      </c>
      <c r="L2970" s="36" t="str">
        <f t="shared" si="233"/>
        <v/>
      </c>
      <c r="M2970" s="36" t="str">
        <f t="shared" si="234"/>
        <v>MQ250</v>
      </c>
    </row>
    <row r="2971" spans="1:13" hidden="1" x14ac:dyDescent="0.3">
      <c r="A2971" s="3"/>
      <c r="B2971" s="3"/>
      <c r="C2971" s="3"/>
      <c r="D2971" s="3"/>
      <c r="E2971" s="3"/>
      <c r="F2971" s="12"/>
      <c r="G2971" s="12"/>
      <c r="H2971" s="3"/>
      <c r="I2971" s="36" t="str">
        <f t="shared" si="230"/>
        <v/>
      </c>
      <c r="J2971" s="36" t="e">
        <f t="shared" si="231"/>
        <v>#VALUE!</v>
      </c>
      <c r="K2971" s="36" t="e">
        <f t="shared" si="232"/>
        <v>#VALUE!</v>
      </c>
      <c r="L2971" s="36" t="str">
        <f t="shared" si="233"/>
        <v/>
      </c>
      <c r="M2971" s="36" t="str">
        <f t="shared" si="234"/>
        <v>MQ250</v>
      </c>
    </row>
    <row r="2972" spans="1:13" hidden="1" x14ac:dyDescent="0.3">
      <c r="A2972" s="3"/>
      <c r="B2972" s="3"/>
      <c r="C2972" s="3"/>
      <c r="D2972" s="3"/>
      <c r="E2972" s="3"/>
      <c r="F2972" s="12"/>
      <c r="G2972" s="12"/>
      <c r="H2972" s="3"/>
      <c r="I2972" s="36" t="str">
        <f t="shared" si="230"/>
        <v/>
      </c>
      <c r="J2972" s="36" t="e">
        <f t="shared" si="231"/>
        <v>#VALUE!</v>
      </c>
      <c r="K2972" s="36" t="e">
        <f t="shared" si="232"/>
        <v>#VALUE!</v>
      </c>
      <c r="L2972" s="36" t="str">
        <f t="shared" si="233"/>
        <v/>
      </c>
      <c r="M2972" s="36" t="str">
        <f t="shared" si="234"/>
        <v>MQ250</v>
      </c>
    </row>
    <row r="2973" spans="1:13" hidden="1" x14ac:dyDescent="0.3">
      <c r="A2973" s="3"/>
      <c r="B2973" s="3"/>
      <c r="C2973" s="3"/>
      <c r="D2973" s="3"/>
      <c r="E2973" s="3"/>
      <c r="F2973" s="35"/>
      <c r="G2973" s="35"/>
      <c r="H2973" s="3"/>
      <c r="I2973" s="36" t="str">
        <f t="shared" si="230"/>
        <v/>
      </c>
      <c r="J2973" s="36" t="e">
        <f t="shared" si="231"/>
        <v>#VALUE!</v>
      </c>
      <c r="K2973" s="36" t="e">
        <f t="shared" si="232"/>
        <v>#VALUE!</v>
      </c>
      <c r="L2973" s="36" t="str">
        <f t="shared" si="233"/>
        <v/>
      </c>
      <c r="M2973" s="36" t="str">
        <f t="shared" si="234"/>
        <v>MQ250</v>
      </c>
    </row>
    <row r="2974" spans="1:13" hidden="1" x14ac:dyDescent="0.3">
      <c r="A2974" s="3"/>
      <c r="B2974" s="3"/>
      <c r="C2974" s="3"/>
      <c r="D2974" s="3"/>
      <c r="E2974" s="3"/>
      <c r="F2974" s="35"/>
      <c r="G2974" s="35"/>
      <c r="H2974" s="3"/>
      <c r="I2974" s="36" t="str">
        <f t="shared" si="230"/>
        <v/>
      </c>
      <c r="J2974" s="36" t="e">
        <f t="shared" si="231"/>
        <v>#VALUE!</v>
      </c>
      <c r="K2974" s="36" t="e">
        <f t="shared" si="232"/>
        <v>#VALUE!</v>
      </c>
      <c r="L2974" s="36" t="str">
        <f t="shared" si="233"/>
        <v/>
      </c>
      <c r="M2974" s="36" t="str">
        <f t="shared" si="234"/>
        <v>MQ250</v>
      </c>
    </row>
    <row r="2975" spans="1:13" hidden="1" x14ac:dyDescent="0.3">
      <c r="A2975" s="3"/>
      <c r="B2975" s="3"/>
      <c r="C2975" s="3"/>
      <c r="D2975" s="3"/>
      <c r="E2975" s="3"/>
      <c r="F2975" s="35"/>
      <c r="G2975" s="35"/>
      <c r="H2975" s="3"/>
      <c r="I2975" s="36" t="str">
        <f t="shared" si="230"/>
        <v/>
      </c>
      <c r="J2975" s="36" t="e">
        <f t="shared" si="231"/>
        <v>#VALUE!</v>
      </c>
      <c r="K2975" s="36" t="e">
        <f t="shared" si="232"/>
        <v>#VALUE!</v>
      </c>
      <c r="L2975" s="36" t="str">
        <f t="shared" si="233"/>
        <v/>
      </c>
      <c r="M2975" s="36" t="str">
        <f t="shared" si="234"/>
        <v>MQ250</v>
      </c>
    </row>
    <row r="2976" spans="1:13" hidden="1" x14ac:dyDescent="0.3">
      <c r="A2976" s="3"/>
      <c r="B2976" s="3"/>
      <c r="C2976" s="3"/>
      <c r="D2976" s="3"/>
      <c r="E2976" s="3"/>
      <c r="F2976" s="35"/>
      <c r="G2976" s="35"/>
      <c r="H2976" s="3"/>
      <c r="I2976" s="36" t="str">
        <f t="shared" si="230"/>
        <v/>
      </c>
      <c r="J2976" s="36" t="e">
        <f t="shared" si="231"/>
        <v>#VALUE!</v>
      </c>
      <c r="K2976" s="36" t="e">
        <f t="shared" si="232"/>
        <v>#VALUE!</v>
      </c>
      <c r="L2976" s="36" t="str">
        <f t="shared" si="233"/>
        <v/>
      </c>
      <c r="M2976" s="36" t="str">
        <f t="shared" si="234"/>
        <v>MQ250</v>
      </c>
    </row>
    <row r="2977" spans="1:13" hidden="1" x14ac:dyDescent="0.3">
      <c r="A2977" s="3"/>
      <c r="B2977" s="3"/>
      <c r="C2977" s="3"/>
      <c r="D2977" s="3"/>
      <c r="E2977" s="3"/>
      <c r="F2977" s="35"/>
      <c r="G2977" s="35"/>
      <c r="H2977" s="3"/>
      <c r="I2977" s="36" t="str">
        <f t="shared" si="230"/>
        <v/>
      </c>
      <c r="J2977" s="36" t="e">
        <f t="shared" si="231"/>
        <v>#VALUE!</v>
      </c>
      <c r="K2977" s="36" t="e">
        <f t="shared" si="232"/>
        <v>#VALUE!</v>
      </c>
      <c r="L2977" s="36" t="str">
        <f t="shared" si="233"/>
        <v/>
      </c>
      <c r="M2977" s="36" t="str">
        <f t="shared" si="234"/>
        <v>MQ250</v>
      </c>
    </row>
    <row r="2978" spans="1:13" hidden="1" x14ac:dyDescent="0.3">
      <c r="A2978" s="3"/>
      <c r="B2978" s="3"/>
      <c r="C2978" s="3"/>
      <c r="D2978" s="3"/>
      <c r="E2978" s="3"/>
      <c r="F2978" s="35"/>
      <c r="G2978" s="35"/>
      <c r="H2978" s="3"/>
      <c r="I2978" s="36" t="str">
        <f t="shared" si="230"/>
        <v/>
      </c>
      <c r="J2978" s="36" t="e">
        <f t="shared" si="231"/>
        <v>#VALUE!</v>
      </c>
      <c r="K2978" s="36" t="e">
        <f t="shared" si="232"/>
        <v>#VALUE!</v>
      </c>
      <c r="L2978" s="36" t="str">
        <f t="shared" si="233"/>
        <v/>
      </c>
      <c r="M2978" s="36" t="str">
        <f t="shared" si="234"/>
        <v>MQ250</v>
      </c>
    </row>
    <row r="2979" spans="1:13" hidden="1" x14ac:dyDescent="0.3">
      <c r="A2979" s="3"/>
      <c r="B2979" s="3"/>
      <c r="C2979" s="3"/>
      <c r="D2979" s="3"/>
      <c r="E2979" s="3"/>
      <c r="F2979" s="12"/>
      <c r="G2979" s="12"/>
      <c r="H2979" s="3"/>
      <c r="I2979" s="36" t="str">
        <f t="shared" si="230"/>
        <v/>
      </c>
      <c r="J2979" s="36" t="e">
        <f t="shared" si="231"/>
        <v>#VALUE!</v>
      </c>
      <c r="K2979" s="36" t="e">
        <f t="shared" si="232"/>
        <v>#VALUE!</v>
      </c>
      <c r="L2979" s="36" t="str">
        <f t="shared" si="233"/>
        <v/>
      </c>
      <c r="M2979" s="36" t="str">
        <f t="shared" si="234"/>
        <v>MQ250</v>
      </c>
    </row>
    <row r="2980" spans="1:13" hidden="1" x14ac:dyDescent="0.3">
      <c r="A2980" s="3"/>
      <c r="B2980" s="3"/>
      <c r="C2980" s="3"/>
      <c r="D2980" s="3"/>
      <c r="E2980" s="3"/>
      <c r="F2980" s="12"/>
      <c r="G2980" s="12"/>
      <c r="H2980" s="3"/>
      <c r="I2980" s="36" t="str">
        <f t="shared" si="230"/>
        <v/>
      </c>
      <c r="J2980" s="36" t="e">
        <f t="shared" si="231"/>
        <v>#VALUE!</v>
      </c>
      <c r="K2980" s="36" t="e">
        <f t="shared" si="232"/>
        <v>#VALUE!</v>
      </c>
      <c r="L2980" s="36" t="str">
        <f t="shared" si="233"/>
        <v/>
      </c>
      <c r="M2980" s="36" t="str">
        <f t="shared" si="234"/>
        <v>MQ250</v>
      </c>
    </row>
    <row r="2981" spans="1:13" hidden="1" x14ac:dyDescent="0.3">
      <c r="A2981" s="3"/>
      <c r="B2981" s="3"/>
      <c r="C2981" s="3"/>
      <c r="D2981" s="3"/>
      <c r="E2981" s="3"/>
      <c r="F2981" s="12"/>
      <c r="G2981" s="12"/>
      <c r="H2981" s="3"/>
      <c r="I2981" s="36" t="str">
        <f t="shared" si="230"/>
        <v/>
      </c>
      <c r="J2981" s="36" t="e">
        <f t="shared" si="231"/>
        <v>#VALUE!</v>
      </c>
      <c r="K2981" s="36" t="e">
        <f t="shared" si="232"/>
        <v>#VALUE!</v>
      </c>
      <c r="L2981" s="36" t="str">
        <f t="shared" si="233"/>
        <v/>
      </c>
      <c r="M2981" s="36" t="str">
        <f t="shared" si="234"/>
        <v>MQ250</v>
      </c>
    </row>
    <row r="2982" spans="1:13" hidden="1" x14ac:dyDescent="0.3">
      <c r="A2982" s="3"/>
      <c r="B2982" s="3"/>
      <c r="C2982" s="3"/>
      <c r="D2982" s="3"/>
      <c r="E2982" s="3"/>
      <c r="F2982" s="12"/>
      <c r="G2982" s="12"/>
      <c r="H2982" s="3"/>
      <c r="I2982" s="36" t="str">
        <f t="shared" si="230"/>
        <v/>
      </c>
      <c r="J2982" s="36" t="e">
        <f t="shared" si="231"/>
        <v>#VALUE!</v>
      </c>
      <c r="K2982" s="36" t="e">
        <f t="shared" si="232"/>
        <v>#VALUE!</v>
      </c>
      <c r="L2982" s="36" t="str">
        <f t="shared" si="233"/>
        <v/>
      </c>
      <c r="M2982" s="36" t="str">
        <f t="shared" si="234"/>
        <v>MQ250</v>
      </c>
    </row>
    <row r="2983" spans="1:13" hidden="1" x14ac:dyDescent="0.3">
      <c r="A2983" s="3"/>
      <c r="B2983" s="3"/>
      <c r="C2983" s="3"/>
      <c r="D2983" s="3"/>
      <c r="E2983" s="3"/>
      <c r="F2983" s="12"/>
      <c r="G2983" s="12"/>
      <c r="H2983" s="3"/>
      <c r="I2983" s="36" t="str">
        <f t="shared" si="230"/>
        <v/>
      </c>
      <c r="J2983" s="36" t="e">
        <f t="shared" si="231"/>
        <v>#VALUE!</v>
      </c>
      <c r="K2983" s="36" t="e">
        <f t="shared" si="232"/>
        <v>#VALUE!</v>
      </c>
      <c r="L2983" s="36" t="str">
        <f t="shared" si="233"/>
        <v/>
      </c>
      <c r="M2983" s="36" t="str">
        <f t="shared" si="234"/>
        <v>MQ250</v>
      </c>
    </row>
    <row r="2984" spans="1:13" hidden="1" x14ac:dyDescent="0.3">
      <c r="A2984" s="3"/>
      <c r="B2984" s="3"/>
      <c r="C2984" s="3"/>
      <c r="D2984" s="3"/>
      <c r="E2984" s="3"/>
      <c r="F2984" s="12"/>
      <c r="G2984" s="12"/>
      <c r="H2984" s="3"/>
      <c r="I2984" s="36" t="str">
        <f t="shared" si="230"/>
        <v/>
      </c>
      <c r="J2984" s="36" t="e">
        <f t="shared" si="231"/>
        <v>#VALUE!</v>
      </c>
      <c r="K2984" s="36" t="e">
        <f t="shared" si="232"/>
        <v>#VALUE!</v>
      </c>
      <c r="L2984" s="36" t="str">
        <f t="shared" si="233"/>
        <v/>
      </c>
      <c r="M2984" s="36" t="str">
        <f t="shared" si="234"/>
        <v>MQ250</v>
      </c>
    </row>
    <row r="2985" spans="1:13" hidden="1" x14ac:dyDescent="0.3">
      <c r="A2985" s="3"/>
      <c r="B2985" s="3"/>
      <c r="C2985" s="3"/>
      <c r="D2985" s="3"/>
      <c r="E2985" s="3"/>
      <c r="F2985" s="12"/>
      <c r="G2985" s="12"/>
      <c r="H2985" s="3"/>
      <c r="I2985" s="36" t="str">
        <f t="shared" si="230"/>
        <v/>
      </c>
      <c r="J2985" s="36" t="e">
        <f t="shared" si="231"/>
        <v>#VALUE!</v>
      </c>
      <c r="K2985" s="36" t="e">
        <f t="shared" si="232"/>
        <v>#VALUE!</v>
      </c>
      <c r="L2985" s="36" t="str">
        <f t="shared" si="233"/>
        <v/>
      </c>
      <c r="M2985" s="36" t="str">
        <f t="shared" si="234"/>
        <v>MQ250</v>
      </c>
    </row>
    <row r="2986" spans="1:13" hidden="1" x14ac:dyDescent="0.3">
      <c r="A2986" s="3"/>
      <c r="B2986" s="3"/>
      <c r="C2986" s="3"/>
      <c r="D2986" s="3"/>
      <c r="E2986" s="3"/>
      <c r="F2986" s="12"/>
      <c r="G2986" s="12"/>
      <c r="H2986" s="3"/>
      <c r="I2986" s="36" t="str">
        <f t="shared" si="230"/>
        <v/>
      </c>
      <c r="J2986" s="36" t="e">
        <f t="shared" si="231"/>
        <v>#VALUE!</v>
      </c>
      <c r="K2986" s="36" t="e">
        <f t="shared" si="232"/>
        <v>#VALUE!</v>
      </c>
      <c r="L2986" s="36" t="str">
        <f t="shared" si="233"/>
        <v/>
      </c>
      <c r="M2986" s="36" t="str">
        <f t="shared" si="234"/>
        <v>MQ250</v>
      </c>
    </row>
    <row r="2987" spans="1:13" hidden="1" x14ac:dyDescent="0.3">
      <c r="A2987" s="3"/>
      <c r="B2987" s="3"/>
      <c r="C2987" s="3"/>
      <c r="D2987" s="3"/>
      <c r="E2987" s="3"/>
      <c r="F2987" s="12"/>
      <c r="G2987" s="12"/>
      <c r="H2987" s="3"/>
      <c r="I2987" s="36" t="str">
        <f t="shared" si="230"/>
        <v/>
      </c>
      <c r="J2987" s="36" t="e">
        <f t="shared" si="231"/>
        <v>#VALUE!</v>
      </c>
      <c r="K2987" s="36" t="e">
        <f t="shared" si="232"/>
        <v>#VALUE!</v>
      </c>
      <c r="L2987" s="36" t="str">
        <f t="shared" si="233"/>
        <v/>
      </c>
      <c r="M2987" s="36" t="str">
        <f t="shared" si="234"/>
        <v>MQ250</v>
      </c>
    </row>
    <row r="2988" spans="1:13" hidden="1" x14ac:dyDescent="0.3">
      <c r="A2988" s="3"/>
      <c r="B2988" s="3"/>
      <c r="C2988" s="3"/>
      <c r="D2988" s="3"/>
      <c r="E2988" s="3"/>
      <c r="F2988" s="12"/>
      <c r="G2988" s="12"/>
      <c r="H2988" s="3"/>
      <c r="I2988" s="36" t="str">
        <f t="shared" si="230"/>
        <v/>
      </c>
      <c r="J2988" s="36" t="e">
        <f t="shared" si="231"/>
        <v>#VALUE!</v>
      </c>
      <c r="K2988" s="36" t="e">
        <f t="shared" si="232"/>
        <v>#VALUE!</v>
      </c>
      <c r="L2988" s="36" t="str">
        <f t="shared" si="233"/>
        <v/>
      </c>
      <c r="M2988" s="36" t="str">
        <f t="shared" si="234"/>
        <v>MQ250</v>
      </c>
    </row>
    <row r="2989" spans="1:13" hidden="1" x14ac:dyDescent="0.3">
      <c r="A2989" s="3"/>
      <c r="B2989" s="3"/>
      <c r="C2989" s="3"/>
      <c r="D2989" s="3"/>
      <c r="E2989" s="3"/>
      <c r="F2989" s="12"/>
      <c r="G2989" s="12"/>
      <c r="H2989" s="3"/>
      <c r="I2989" s="36" t="str">
        <f t="shared" si="230"/>
        <v/>
      </c>
      <c r="J2989" s="36" t="e">
        <f t="shared" si="231"/>
        <v>#VALUE!</v>
      </c>
      <c r="K2989" s="36" t="e">
        <f t="shared" si="232"/>
        <v>#VALUE!</v>
      </c>
      <c r="L2989" s="36" t="str">
        <f t="shared" si="233"/>
        <v/>
      </c>
      <c r="M2989" s="36" t="str">
        <f t="shared" si="234"/>
        <v>MQ250</v>
      </c>
    </row>
    <row r="2990" spans="1:13" hidden="1" x14ac:dyDescent="0.3">
      <c r="A2990" s="3"/>
      <c r="B2990" s="3"/>
      <c r="C2990" s="3"/>
      <c r="D2990" s="3"/>
      <c r="E2990" s="3"/>
      <c r="F2990" s="12"/>
      <c r="G2990" s="12"/>
      <c r="H2990" s="3"/>
      <c r="I2990" s="36" t="str">
        <f t="shared" si="230"/>
        <v/>
      </c>
      <c r="J2990" s="36" t="e">
        <f t="shared" si="231"/>
        <v>#VALUE!</v>
      </c>
      <c r="K2990" s="36" t="e">
        <f t="shared" si="232"/>
        <v>#VALUE!</v>
      </c>
      <c r="L2990" s="36" t="str">
        <f t="shared" si="233"/>
        <v/>
      </c>
      <c r="M2990" s="36" t="str">
        <f t="shared" si="234"/>
        <v>MQ250</v>
      </c>
    </row>
    <row r="2991" spans="1:13" hidden="1" x14ac:dyDescent="0.3">
      <c r="A2991" s="3"/>
      <c r="B2991" s="3"/>
      <c r="C2991" s="3"/>
      <c r="D2991" s="3"/>
      <c r="E2991" s="3"/>
      <c r="F2991" s="12"/>
      <c r="G2991" s="12"/>
      <c r="H2991" s="3"/>
      <c r="I2991" s="36" t="str">
        <f t="shared" si="230"/>
        <v/>
      </c>
      <c r="J2991" s="36" t="e">
        <f t="shared" si="231"/>
        <v>#VALUE!</v>
      </c>
      <c r="K2991" s="36" t="e">
        <f t="shared" si="232"/>
        <v>#VALUE!</v>
      </c>
      <c r="L2991" s="36" t="str">
        <f t="shared" si="233"/>
        <v/>
      </c>
      <c r="M2991" s="36" t="str">
        <f t="shared" si="234"/>
        <v>MQ250</v>
      </c>
    </row>
    <row r="2992" spans="1:13" hidden="1" x14ac:dyDescent="0.3">
      <c r="A2992" s="3"/>
      <c r="B2992" s="3"/>
      <c r="C2992" s="3"/>
      <c r="D2992" s="3"/>
      <c r="E2992" s="3"/>
      <c r="F2992" s="12"/>
      <c r="G2992" s="12"/>
      <c r="H2992" s="3"/>
      <c r="I2992" s="36" t="str">
        <f t="shared" si="230"/>
        <v/>
      </c>
      <c r="J2992" s="36" t="e">
        <f t="shared" si="231"/>
        <v>#VALUE!</v>
      </c>
      <c r="K2992" s="36" t="e">
        <f t="shared" si="232"/>
        <v>#VALUE!</v>
      </c>
      <c r="L2992" s="36" t="str">
        <f t="shared" si="233"/>
        <v/>
      </c>
      <c r="M2992" s="36" t="str">
        <f t="shared" si="234"/>
        <v>MQ250</v>
      </c>
    </row>
    <row r="2993" spans="1:13" hidden="1" x14ac:dyDescent="0.3">
      <c r="A2993" s="3"/>
      <c r="B2993" s="3"/>
      <c r="C2993" s="3"/>
      <c r="D2993" s="3"/>
      <c r="E2993" s="3"/>
      <c r="F2993" s="12"/>
      <c r="G2993" s="12"/>
      <c r="H2993" s="3"/>
      <c r="I2993" s="36" t="str">
        <f t="shared" si="230"/>
        <v/>
      </c>
      <c r="J2993" s="36" t="e">
        <f t="shared" si="231"/>
        <v>#VALUE!</v>
      </c>
      <c r="K2993" s="36" t="e">
        <f t="shared" si="232"/>
        <v>#VALUE!</v>
      </c>
      <c r="L2993" s="36" t="str">
        <f t="shared" si="233"/>
        <v/>
      </c>
      <c r="M2993" s="36" t="str">
        <f t="shared" si="234"/>
        <v>MQ250</v>
      </c>
    </row>
    <row r="2994" spans="1:13" hidden="1" x14ac:dyDescent="0.3">
      <c r="A2994" s="3"/>
      <c r="B2994" s="3"/>
      <c r="C2994" s="3"/>
      <c r="D2994" s="3"/>
      <c r="E2994" s="3"/>
      <c r="F2994" s="12"/>
      <c r="G2994" s="12"/>
      <c r="H2994" s="3"/>
      <c r="I2994" s="36" t="str">
        <f t="shared" si="230"/>
        <v/>
      </c>
      <c r="J2994" s="36" t="e">
        <f t="shared" si="231"/>
        <v>#VALUE!</v>
      </c>
      <c r="K2994" s="36" t="e">
        <f t="shared" si="232"/>
        <v>#VALUE!</v>
      </c>
      <c r="L2994" s="36" t="str">
        <f t="shared" si="233"/>
        <v/>
      </c>
      <c r="M2994" s="36" t="str">
        <f t="shared" si="234"/>
        <v>MQ250</v>
      </c>
    </row>
    <row r="2995" spans="1:13" hidden="1" x14ac:dyDescent="0.3">
      <c r="A2995" s="3"/>
      <c r="B2995" s="3"/>
      <c r="C2995" s="3"/>
      <c r="D2995" s="3"/>
      <c r="E2995" s="3"/>
      <c r="F2995" s="12"/>
      <c r="G2995" s="12"/>
      <c r="H2995" s="3"/>
      <c r="I2995" s="36" t="str">
        <f t="shared" si="230"/>
        <v/>
      </c>
      <c r="J2995" s="36" t="e">
        <f t="shared" si="231"/>
        <v>#VALUE!</v>
      </c>
      <c r="K2995" s="36" t="e">
        <f t="shared" si="232"/>
        <v>#VALUE!</v>
      </c>
      <c r="L2995" s="36" t="str">
        <f t="shared" si="233"/>
        <v/>
      </c>
      <c r="M2995" s="36" t="str">
        <f t="shared" si="234"/>
        <v>MQ250</v>
      </c>
    </row>
    <row r="2996" spans="1:13" hidden="1" x14ac:dyDescent="0.3">
      <c r="A2996" s="3"/>
      <c r="B2996" s="3"/>
      <c r="C2996" s="3"/>
      <c r="D2996" s="3"/>
      <c r="E2996" s="3"/>
      <c r="F2996" s="12"/>
      <c r="G2996" s="12"/>
      <c r="H2996" s="3"/>
      <c r="I2996" s="36" t="str">
        <f t="shared" si="230"/>
        <v/>
      </c>
      <c r="J2996" s="36" t="e">
        <f t="shared" si="231"/>
        <v>#VALUE!</v>
      </c>
      <c r="K2996" s="36" t="e">
        <f t="shared" si="232"/>
        <v>#VALUE!</v>
      </c>
      <c r="L2996" s="36" t="str">
        <f t="shared" si="233"/>
        <v/>
      </c>
      <c r="M2996" s="36" t="str">
        <f t="shared" si="234"/>
        <v>MQ250</v>
      </c>
    </row>
    <row r="2997" spans="1:13" hidden="1" x14ac:dyDescent="0.3">
      <c r="A2997" s="3"/>
      <c r="B2997" s="3"/>
      <c r="C2997" s="3"/>
      <c r="D2997" s="3"/>
      <c r="E2997" s="3"/>
      <c r="F2997" s="12"/>
      <c r="G2997" s="12"/>
      <c r="H2997" s="3"/>
      <c r="I2997" s="36" t="str">
        <f t="shared" si="230"/>
        <v/>
      </c>
      <c r="J2997" s="36" t="e">
        <f t="shared" si="231"/>
        <v>#VALUE!</v>
      </c>
      <c r="K2997" s="36" t="e">
        <f t="shared" si="232"/>
        <v>#VALUE!</v>
      </c>
      <c r="L2997" s="36" t="str">
        <f t="shared" si="233"/>
        <v/>
      </c>
      <c r="M2997" s="36" t="str">
        <f t="shared" si="234"/>
        <v>MQ250</v>
      </c>
    </row>
    <row r="2998" spans="1:13" hidden="1" x14ac:dyDescent="0.3">
      <c r="A2998" s="3"/>
      <c r="B2998" s="3"/>
      <c r="C2998" s="3"/>
      <c r="D2998" s="3"/>
      <c r="E2998" s="3"/>
      <c r="F2998" s="12"/>
      <c r="G2998" s="12"/>
      <c r="H2998" s="3"/>
      <c r="I2998" s="36" t="str">
        <f t="shared" si="230"/>
        <v/>
      </c>
      <c r="J2998" s="36" t="e">
        <f t="shared" si="231"/>
        <v>#VALUE!</v>
      </c>
      <c r="K2998" s="36" t="e">
        <f t="shared" si="232"/>
        <v>#VALUE!</v>
      </c>
      <c r="L2998" s="36" t="str">
        <f t="shared" si="233"/>
        <v/>
      </c>
      <c r="M2998" s="36" t="str">
        <f t="shared" si="234"/>
        <v>MQ250</v>
      </c>
    </row>
    <row r="2999" spans="1:13" hidden="1" x14ac:dyDescent="0.3">
      <c r="A2999" s="3"/>
      <c r="B2999" s="3"/>
      <c r="C2999" s="3"/>
      <c r="D2999" s="3"/>
      <c r="E2999" s="3"/>
      <c r="F2999" s="12"/>
      <c r="G2999" s="12"/>
      <c r="H2999" s="3"/>
      <c r="I2999" s="36" t="str">
        <f t="shared" si="230"/>
        <v/>
      </c>
      <c r="J2999" s="36" t="e">
        <f t="shared" si="231"/>
        <v>#VALUE!</v>
      </c>
      <c r="K2999" s="36" t="e">
        <f t="shared" si="232"/>
        <v>#VALUE!</v>
      </c>
      <c r="L2999" s="36" t="str">
        <f t="shared" si="233"/>
        <v/>
      </c>
      <c r="M2999" s="36" t="str">
        <f t="shared" si="234"/>
        <v>MQ250</v>
      </c>
    </row>
    <row r="3000" spans="1:13" hidden="1" x14ac:dyDescent="0.3">
      <c r="A3000" s="3"/>
      <c r="B3000" s="3"/>
      <c r="C3000" s="3"/>
      <c r="D3000" s="3"/>
      <c r="E3000" s="3"/>
      <c r="F3000" s="12"/>
      <c r="G3000" s="12"/>
      <c r="H3000" s="3"/>
      <c r="I3000" s="36" t="str">
        <f t="shared" si="230"/>
        <v/>
      </c>
      <c r="J3000" s="36" t="e">
        <f t="shared" si="231"/>
        <v>#VALUE!</v>
      </c>
      <c r="K3000" s="36" t="e">
        <f t="shared" si="232"/>
        <v>#VALUE!</v>
      </c>
      <c r="L3000" s="36" t="str">
        <f t="shared" si="233"/>
        <v/>
      </c>
      <c r="M3000" s="36" t="str">
        <f t="shared" si="234"/>
        <v>MQ250</v>
      </c>
    </row>
    <row r="3001" spans="1:13" hidden="1" x14ac:dyDescent="0.3">
      <c r="A3001" s="3"/>
      <c r="B3001" s="3"/>
      <c r="C3001" s="3"/>
      <c r="D3001" s="3"/>
      <c r="E3001" s="3"/>
      <c r="F3001" s="35"/>
      <c r="G3001" s="35"/>
      <c r="H3001" s="3"/>
      <c r="I3001" s="36" t="str">
        <f t="shared" si="230"/>
        <v/>
      </c>
      <c r="J3001" s="36" t="e">
        <f t="shared" si="231"/>
        <v>#VALUE!</v>
      </c>
      <c r="K3001" s="36" t="e">
        <f t="shared" si="232"/>
        <v>#VALUE!</v>
      </c>
      <c r="L3001" s="36" t="str">
        <f t="shared" si="233"/>
        <v/>
      </c>
      <c r="M3001" s="36" t="str">
        <f t="shared" si="234"/>
        <v>MQ250</v>
      </c>
    </row>
    <row r="3002" spans="1:13" hidden="1" x14ac:dyDescent="0.3">
      <c r="A3002" s="3"/>
      <c r="B3002" s="3"/>
      <c r="C3002" s="3"/>
      <c r="D3002" s="3"/>
      <c r="E3002" s="3"/>
      <c r="F3002" s="35"/>
      <c r="G3002" s="35"/>
      <c r="H3002" s="3"/>
      <c r="I3002" s="36" t="str">
        <f t="shared" si="230"/>
        <v/>
      </c>
      <c r="J3002" s="36" t="e">
        <f t="shared" si="231"/>
        <v>#VALUE!</v>
      </c>
      <c r="K3002" s="36" t="e">
        <f t="shared" si="232"/>
        <v>#VALUE!</v>
      </c>
      <c r="L3002" s="36" t="str">
        <f t="shared" si="233"/>
        <v/>
      </c>
      <c r="M3002" s="36" t="str">
        <f t="shared" si="234"/>
        <v>MQ250</v>
      </c>
    </row>
    <row r="3003" spans="1:13" hidden="1" x14ac:dyDescent="0.3">
      <c r="A3003" s="3"/>
      <c r="B3003" s="3"/>
      <c r="C3003" s="3"/>
      <c r="D3003" s="3"/>
      <c r="E3003" s="3"/>
      <c r="F3003" s="35"/>
      <c r="G3003" s="35"/>
      <c r="H3003" s="3"/>
      <c r="I3003" s="36" t="str">
        <f t="shared" si="230"/>
        <v/>
      </c>
      <c r="J3003" s="36" t="e">
        <f t="shared" si="231"/>
        <v>#VALUE!</v>
      </c>
      <c r="K3003" s="36" t="e">
        <f t="shared" si="232"/>
        <v>#VALUE!</v>
      </c>
      <c r="L3003" s="36" t="str">
        <f t="shared" si="233"/>
        <v/>
      </c>
      <c r="M3003" s="36" t="str">
        <f t="shared" si="234"/>
        <v>MQ250</v>
      </c>
    </row>
    <row r="3004" spans="1:13" hidden="1" x14ac:dyDescent="0.3">
      <c r="A3004" s="3"/>
      <c r="B3004" s="3"/>
      <c r="C3004" s="3"/>
      <c r="D3004" s="3"/>
      <c r="E3004" s="3"/>
      <c r="F3004" s="35"/>
      <c r="G3004" s="35"/>
      <c r="H3004" s="3"/>
      <c r="I3004" s="36" t="str">
        <f t="shared" si="230"/>
        <v/>
      </c>
      <c r="J3004" s="36" t="e">
        <f t="shared" si="231"/>
        <v>#VALUE!</v>
      </c>
      <c r="K3004" s="36" t="e">
        <f t="shared" si="232"/>
        <v>#VALUE!</v>
      </c>
      <c r="L3004" s="36" t="str">
        <f t="shared" si="233"/>
        <v/>
      </c>
      <c r="M3004" s="36" t="str">
        <f t="shared" si="234"/>
        <v>MQ250</v>
      </c>
    </row>
    <row r="3005" spans="1:13" hidden="1" x14ac:dyDescent="0.3">
      <c r="A3005" s="3"/>
      <c r="B3005" s="3"/>
      <c r="C3005" s="3"/>
      <c r="D3005" s="3"/>
      <c r="E3005" s="3"/>
      <c r="F3005" s="35"/>
      <c r="G3005" s="35"/>
      <c r="H3005" s="3"/>
      <c r="I3005" s="36" t="str">
        <f t="shared" si="230"/>
        <v/>
      </c>
      <c r="J3005" s="36" t="e">
        <f t="shared" si="231"/>
        <v>#VALUE!</v>
      </c>
      <c r="K3005" s="36" t="e">
        <f t="shared" si="232"/>
        <v>#VALUE!</v>
      </c>
      <c r="L3005" s="36" t="str">
        <f t="shared" si="233"/>
        <v/>
      </c>
      <c r="M3005" s="36" t="str">
        <f t="shared" si="234"/>
        <v>MQ250</v>
      </c>
    </row>
    <row r="3006" spans="1:13" hidden="1" x14ac:dyDescent="0.3">
      <c r="A3006" s="3"/>
      <c r="B3006" s="3"/>
      <c r="C3006" s="3"/>
      <c r="D3006" s="3"/>
      <c r="E3006" s="3"/>
      <c r="F3006" s="35"/>
      <c r="G3006" s="35"/>
      <c r="H3006" s="3"/>
      <c r="I3006" s="36" t="str">
        <f t="shared" si="230"/>
        <v/>
      </c>
      <c r="J3006" s="36" t="e">
        <f t="shared" si="231"/>
        <v>#VALUE!</v>
      </c>
      <c r="K3006" s="36" t="e">
        <f t="shared" si="232"/>
        <v>#VALUE!</v>
      </c>
      <c r="L3006" s="36" t="str">
        <f t="shared" si="233"/>
        <v/>
      </c>
      <c r="M3006" s="36" t="str">
        <f t="shared" si="234"/>
        <v>MQ250</v>
      </c>
    </row>
    <row r="3007" spans="1:13" hidden="1" x14ac:dyDescent="0.3">
      <c r="A3007" s="3"/>
      <c r="B3007" s="3"/>
      <c r="C3007" s="3"/>
      <c r="D3007" s="3"/>
      <c r="E3007" s="3"/>
      <c r="F3007" s="12"/>
      <c r="G3007" s="12"/>
      <c r="H3007" s="3"/>
      <c r="I3007" s="36" t="str">
        <f t="shared" si="230"/>
        <v/>
      </c>
      <c r="J3007" s="36" t="e">
        <f t="shared" si="231"/>
        <v>#VALUE!</v>
      </c>
      <c r="K3007" s="36" t="e">
        <f t="shared" si="232"/>
        <v>#VALUE!</v>
      </c>
      <c r="L3007" s="36" t="str">
        <f t="shared" si="233"/>
        <v/>
      </c>
      <c r="M3007" s="36" t="str">
        <f t="shared" si="234"/>
        <v>MQ250</v>
      </c>
    </row>
    <row r="3008" spans="1:13" hidden="1" x14ac:dyDescent="0.3">
      <c r="A3008" s="3"/>
      <c r="B3008" s="3"/>
      <c r="C3008" s="3"/>
      <c r="D3008" s="3"/>
      <c r="E3008" s="3"/>
      <c r="F3008" s="12"/>
      <c r="G3008" s="12"/>
      <c r="H3008" s="3"/>
      <c r="I3008" s="36" t="str">
        <f t="shared" si="230"/>
        <v/>
      </c>
      <c r="J3008" s="36" t="e">
        <f t="shared" si="231"/>
        <v>#VALUE!</v>
      </c>
      <c r="K3008" s="36" t="e">
        <f t="shared" si="232"/>
        <v>#VALUE!</v>
      </c>
      <c r="L3008" s="36" t="str">
        <f t="shared" si="233"/>
        <v/>
      </c>
      <c r="M3008" s="36" t="str">
        <f t="shared" si="234"/>
        <v>MQ250</v>
      </c>
    </row>
    <row r="3009" spans="1:13" hidden="1" x14ac:dyDescent="0.3">
      <c r="A3009" s="3"/>
      <c r="B3009" s="3"/>
      <c r="C3009" s="3"/>
      <c r="D3009" s="3"/>
      <c r="E3009" s="3"/>
      <c r="F3009" s="12"/>
      <c r="G3009" s="12"/>
      <c r="H3009" s="3"/>
      <c r="I3009" s="36" t="str">
        <f t="shared" si="230"/>
        <v/>
      </c>
      <c r="J3009" s="36" t="e">
        <f t="shared" si="231"/>
        <v>#VALUE!</v>
      </c>
      <c r="K3009" s="36" t="e">
        <f t="shared" si="232"/>
        <v>#VALUE!</v>
      </c>
      <c r="L3009" s="36" t="str">
        <f t="shared" si="233"/>
        <v/>
      </c>
      <c r="M3009" s="36" t="str">
        <f t="shared" si="234"/>
        <v>MQ250</v>
      </c>
    </row>
    <row r="3010" spans="1:13" hidden="1" x14ac:dyDescent="0.3">
      <c r="A3010" s="3"/>
      <c r="B3010" s="3"/>
      <c r="C3010" s="3"/>
      <c r="D3010" s="3"/>
      <c r="E3010" s="3"/>
      <c r="F3010" s="12"/>
      <c r="G3010" s="12"/>
      <c r="H3010" s="3"/>
      <c r="I3010" s="36" t="str">
        <f t="shared" si="230"/>
        <v/>
      </c>
      <c r="J3010" s="36" t="e">
        <f t="shared" si="231"/>
        <v>#VALUE!</v>
      </c>
      <c r="K3010" s="36" t="e">
        <f t="shared" si="232"/>
        <v>#VALUE!</v>
      </c>
      <c r="L3010" s="36" t="str">
        <f t="shared" si="233"/>
        <v/>
      </c>
      <c r="M3010" s="36" t="str">
        <f t="shared" si="234"/>
        <v>MQ250</v>
      </c>
    </row>
    <row r="3011" spans="1:13" hidden="1" x14ac:dyDescent="0.3">
      <c r="A3011" s="3"/>
      <c r="B3011" s="3"/>
      <c r="C3011" s="3"/>
      <c r="D3011" s="3"/>
      <c r="E3011" s="3"/>
      <c r="F3011" s="35"/>
      <c r="G3011" s="35"/>
      <c r="H3011" s="3"/>
      <c r="I3011" s="36" t="str">
        <f t="shared" ref="I3011:I3074" si="235">IF(OR(LEN(B3011)=9,LEN(B3011)=5),MID(B3011,1,4),MID(B3011,1,5))</f>
        <v/>
      </c>
      <c r="J3011" s="36" t="e">
        <f t="shared" ref="J3011:J3074" si="236">IF(MID(I3011,5,1)&lt;&gt;"",MID(I3011,4,2),MID(I3011,4,1))*1</f>
        <v>#VALUE!</v>
      </c>
      <c r="K3011" s="36" t="e">
        <f t="shared" ref="K3011:K3074" si="237">+MID(B3011,1,2)*1</f>
        <v>#VALUE!</v>
      </c>
      <c r="L3011" s="36" t="str">
        <f t="shared" ref="L3011:L3074" si="238">+MID(B3011,3,1)</f>
        <v/>
      </c>
      <c r="M3011" s="36" t="str">
        <f t="shared" ref="M3011:M3074" si="239">+IF(A3011="1FO","D3",IF(A3011="1CT","D4",IF(OR(A3011="PC2",A3011="RAB"),"MQ200","MQ250")))</f>
        <v>MQ250</v>
      </c>
    </row>
    <row r="3012" spans="1:13" hidden="1" x14ac:dyDescent="0.3">
      <c r="A3012" s="3"/>
      <c r="B3012" s="3"/>
      <c r="C3012" s="3"/>
      <c r="D3012" s="3"/>
      <c r="E3012" s="3"/>
      <c r="F3012" s="35"/>
      <c r="G3012" s="35"/>
      <c r="H3012" s="3"/>
      <c r="I3012" s="36" t="str">
        <f t="shared" si="235"/>
        <v/>
      </c>
      <c r="J3012" s="36" t="e">
        <f t="shared" si="236"/>
        <v>#VALUE!</v>
      </c>
      <c r="K3012" s="36" t="e">
        <f t="shared" si="237"/>
        <v>#VALUE!</v>
      </c>
      <c r="L3012" s="36" t="str">
        <f t="shared" si="238"/>
        <v/>
      </c>
      <c r="M3012" s="36" t="str">
        <f t="shared" si="239"/>
        <v>MQ250</v>
      </c>
    </row>
    <row r="3013" spans="1:13" hidden="1" x14ac:dyDescent="0.3">
      <c r="A3013" s="3"/>
      <c r="B3013" s="3"/>
      <c r="C3013" s="3"/>
      <c r="D3013" s="3"/>
      <c r="E3013" s="3"/>
      <c r="F3013" s="35"/>
      <c r="G3013" s="35"/>
      <c r="H3013" s="3"/>
      <c r="I3013" s="36" t="str">
        <f t="shared" si="235"/>
        <v/>
      </c>
      <c r="J3013" s="36" t="e">
        <f t="shared" si="236"/>
        <v>#VALUE!</v>
      </c>
      <c r="K3013" s="36" t="e">
        <f t="shared" si="237"/>
        <v>#VALUE!</v>
      </c>
      <c r="L3013" s="36" t="str">
        <f t="shared" si="238"/>
        <v/>
      </c>
      <c r="M3013" s="36" t="str">
        <f t="shared" si="239"/>
        <v>MQ250</v>
      </c>
    </row>
    <row r="3014" spans="1:13" hidden="1" x14ac:dyDescent="0.3">
      <c r="A3014" s="3"/>
      <c r="B3014" s="3"/>
      <c r="C3014" s="3"/>
      <c r="D3014" s="3"/>
      <c r="E3014" s="3"/>
      <c r="F3014" s="35"/>
      <c r="G3014" s="35"/>
      <c r="H3014" s="3"/>
      <c r="I3014" s="36" t="str">
        <f t="shared" si="235"/>
        <v/>
      </c>
      <c r="J3014" s="36" t="e">
        <f t="shared" si="236"/>
        <v>#VALUE!</v>
      </c>
      <c r="K3014" s="36" t="e">
        <f t="shared" si="237"/>
        <v>#VALUE!</v>
      </c>
      <c r="L3014" s="36" t="str">
        <f t="shared" si="238"/>
        <v/>
      </c>
      <c r="M3014" s="36" t="str">
        <f t="shared" si="239"/>
        <v>MQ250</v>
      </c>
    </row>
    <row r="3015" spans="1:13" hidden="1" x14ac:dyDescent="0.3">
      <c r="A3015" s="3"/>
      <c r="B3015" s="3"/>
      <c r="C3015" s="3"/>
      <c r="D3015" s="3"/>
      <c r="E3015" s="3"/>
      <c r="F3015" s="35"/>
      <c r="G3015" s="35"/>
      <c r="H3015" s="3"/>
      <c r="I3015" s="36" t="str">
        <f t="shared" si="235"/>
        <v/>
      </c>
      <c r="J3015" s="36" t="e">
        <f t="shared" si="236"/>
        <v>#VALUE!</v>
      </c>
      <c r="K3015" s="36" t="e">
        <f t="shared" si="237"/>
        <v>#VALUE!</v>
      </c>
      <c r="L3015" s="36" t="str">
        <f t="shared" si="238"/>
        <v/>
      </c>
      <c r="M3015" s="36" t="str">
        <f t="shared" si="239"/>
        <v>MQ250</v>
      </c>
    </row>
    <row r="3016" spans="1:13" hidden="1" x14ac:dyDescent="0.3">
      <c r="A3016" s="3"/>
      <c r="B3016" s="3"/>
      <c r="C3016" s="3"/>
      <c r="D3016" s="3"/>
      <c r="E3016" s="3"/>
      <c r="F3016" s="12"/>
      <c r="G3016" s="12"/>
      <c r="H3016" s="3"/>
      <c r="I3016" s="36" t="str">
        <f t="shared" si="235"/>
        <v/>
      </c>
      <c r="J3016" s="36" t="e">
        <f t="shared" si="236"/>
        <v>#VALUE!</v>
      </c>
      <c r="K3016" s="36" t="e">
        <f t="shared" si="237"/>
        <v>#VALUE!</v>
      </c>
      <c r="L3016" s="36" t="str">
        <f t="shared" si="238"/>
        <v/>
      </c>
      <c r="M3016" s="36" t="str">
        <f t="shared" si="239"/>
        <v>MQ250</v>
      </c>
    </row>
    <row r="3017" spans="1:13" hidden="1" x14ac:dyDescent="0.3">
      <c r="A3017" s="3"/>
      <c r="B3017" s="3"/>
      <c r="C3017" s="3"/>
      <c r="D3017" s="3"/>
      <c r="E3017" s="3"/>
      <c r="F3017" s="12"/>
      <c r="G3017" s="12"/>
      <c r="H3017" s="3"/>
      <c r="I3017" s="36" t="str">
        <f t="shared" si="235"/>
        <v/>
      </c>
      <c r="J3017" s="36" t="e">
        <f t="shared" si="236"/>
        <v>#VALUE!</v>
      </c>
      <c r="K3017" s="36" t="e">
        <f t="shared" si="237"/>
        <v>#VALUE!</v>
      </c>
      <c r="L3017" s="36" t="str">
        <f t="shared" si="238"/>
        <v/>
      </c>
      <c r="M3017" s="36" t="str">
        <f t="shared" si="239"/>
        <v>MQ250</v>
      </c>
    </row>
    <row r="3018" spans="1:13" hidden="1" x14ac:dyDescent="0.3">
      <c r="A3018" s="3"/>
      <c r="B3018" s="3"/>
      <c r="C3018" s="3"/>
      <c r="D3018" s="3"/>
      <c r="E3018" s="3"/>
      <c r="F3018" s="12"/>
      <c r="G3018" s="12"/>
      <c r="H3018" s="3"/>
      <c r="I3018" s="36" t="str">
        <f t="shared" si="235"/>
        <v/>
      </c>
      <c r="J3018" s="36" t="e">
        <f t="shared" si="236"/>
        <v>#VALUE!</v>
      </c>
      <c r="K3018" s="36" t="e">
        <f t="shared" si="237"/>
        <v>#VALUE!</v>
      </c>
      <c r="L3018" s="36" t="str">
        <f t="shared" si="238"/>
        <v/>
      </c>
      <c r="M3018" s="36" t="str">
        <f t="shared" si="239"/>
        <v>MQ250</v>
      </c>
    </row>
    <row r="3019" spans="1:13" hidden="1" x14ac:dyDescent="0.3">
      <c r="A3019" s="3"/>
      <c r="B3019" s="3"/>
      <c r="C3019" s="3"/>
      <c r="D3019" s="3"/>
      <c r="E3019" s="3"/>
      <c r="F3019" s="12"/>
      <c r="G3019" s="12"/>
      <c r="H3019" s="3"/>
      <c r="I3019" s="36" t="str">
        <f t="shared" si="235"/>
        <v/>
      </c>
      <c r="J3019" s="36" t="e">
        <f t="shared" si="236"/>
        <v>#VALUE!</v>
      </c>
      <c r="K3019" s="36" t="e">
        <f t="shared" si="237"/>
        <v>#VALUE!</v>
      </c>
      <c r="L3019" s="36" t="str">
        <f t="shared" si="238"/>
        <v/>
      </c>
      <c r="M3019" s="36" t="str">
        <f t="shared" si="239"/>
        <v>MQ250</v>
      </c>
    </row>
    <row r="3020" spans="1:13" hidden="1" x14ac:dyDescent="0.3">
      <c r="A3020" s="3"/>
      <c r="B3020" s="3"/>
      <c r="C3020" s="3"/>
      <c r="D3020" s="3"/>
      <c r="E3020" s="3"/>
      <c r="F3020" s="35"/>
      <c r="G3020" s="35"/>
      <c r="H3020" s="3"/>
      <c r="I3020" s="36" t="str">
        <f t="shared" si="235"/>
        <v/>
      </c>
      <c r="J3020" s="36" t="e">
        <f t="shared" si="236"/>
        <v>#VALUE!</v>
      </c>
      <c r="K3020" s="36" t="e">
        <f t="shared" si="237"/>
        <v>#VALUE!</v>
      </c>
      <c r="L3020" s="36" t="str">
        <f t="shared" si="238"/>
        <v/>
      </c>
      <c r="M3020" s="36" t="str">
        <f t="shared" si="239"/>
        <v>MQ250</v>
      </c>
    </row>
    <row r="3021" spans="1:13" hidden="1" x14ac:dyDescent="0.3">
      <c r="A3021" s="3"/>
      <c r="B3021" s="3"/>
      <c r="C3021" s="3"/>
      <c r="D3021" s="3"/>
      <c r="E3021" s="3"/>
      <c r="F3021" s="12"/>
      <c r="G3021" s="12"/>
      <c r="H3021" s="3"/>
      <c r="I3021" s="36" t="str">
        <f t="shared" si="235"/>
        <v/>
      </c>
      <c r="J3021" s="36" t="e">
        <f t="shared" si="236"/>
        <v>#VALUE!</v>
      </c>
      <c r="K3021" s="36" t="e">
        <f t="shared" si="237"/>
        <v>#VALUE!</v>
      </c>
      <c r="L3021" s="36" t="str">
        <f t="shared" si="238"/>
        <v/>
      </c>
      <c r="M3021" s="36" t="str">
        <f t="shared" si="239"/>
        <v>MQ250</v>
      </c>
    </row>
    <row r="3022" spans="1:13" hidden="1" x14ac:dyDescent="0.3">
      <c r="A3022" s="3"/>
      <c r="B3022" s="3"/>
      <c r="C3022" s="3"/>
      <c r="D3022" s="3"/>
      <c r="E3022" s="3"/>
      <c r="F3022" s="12"/>
      <c r="G3022" s="12"/>
      <c r="H3022" s="3"/>
      <c r="I3022" s="36" t="str">
        <f t="shared" si="235"/>
        <v/>
      </c>
      <c r="J3022" s="36" t="e">
        <f t="shared" si="236"/>
        <v>#VALUE!</v>
      </c>
      <c r="K3022" s="36" t="e">
        <f t="shared" si="237"/>
        <v>#VALUE!</v>
      </c>
      <c r="L3022" s="36" t="str">
        <f t="shared" si="238"/>
        <v/>
      </c>
      <c r="M3022" s="36" t="str">
        <f t="shared" si="239"/>
        <v>MQ250</v>
      </c>
    </row>
    <row r="3023" spans="1:13" hidden="1" x14ac:dyDescent="0.3">
      <c r="A3023" s="3"/>
      <c r="B3023" s="3"/>
      <c r="C3023" s="3"/>
      <c r="D3023" s="3"/>
      <c r="E3023" s="3"/>
      <c r="F3023" s="12"/>
      <c r="G3023" s="12"/>
      <c r="H3023" s="3"/>
      <c r="I3023" s="36" t="str">
        <f t="shared" si="235"/>
        <v/>
      </c>
      <c r="J3023" s="36" t="e">
        <f t="shared" si="236"/>
        <v>#VALUE!</v>
      </c>
      <c r="K3023" s="36" t="e">
        <f t="shared" si="237"/>
        <v>#VALUE!</v>
      </c>
      <c r="L3023" s="36" t="str">
        <f t="shared" si="238"/>
        <v/>
      </c>
      <c r="M3023" s="36" t="str">
        <f t="shared" si="239"/>
        <v>MQ250</v>
      </c>
    </row>
    <row r="3024" spans="1:13" hidden="1" x14ac:dyDescent="0.3">
      <c r="A3024" s="3"/>
      <c r="B3024" s="3"/>
      <c r="C3024" s="3"/>
      <c r="D3024" s="3"/>
      <c r="E3024" s="3"/>
      <c r="F3024" s="12"/>
      <c r="G3024" s="12"/>
      <c r="H3024" s="3"/>
      <c r="I3024" s="36" t="str">
        <f t="shared" si="235"/>
        <v/>
      </c>
      <c r="J3024" s="36" t="e">
        <f t="shared" si="236"/>
        <v>#VALUE!</v>
      </c>
      <c r="K3024" s="36" t="e">
        <f t="shared" si="237"/>
        <v>#VALUE!</v>
      </c>
      <c r="L3024" s="36" t="str">
        <f t="shared" si="238"/>
        <v/>
      </c>
      <c r="M3024" s="36" t="str">
        <f t="shared" si="239"/>
        <v>MQ250</v>
      </c>
    </row>
    <row r="3025" spans="1:13" hidden="1" x14ac:dyDescent="0.3">
      <c r="A3025" s="3"/>
      <c r="B3025" s="3"/>
      <c r="C3025" s="3"/>
      <c r="D3025" s="3"/>
      <c r="E3025" s="3"/>
      <c r="F3025" s="12"/>
      <c r="G3025" s="12"/>
      <c r="H3025" s="3"/>
      <c r="I3025" s="36" t="str">
        <f t="shared" si="235"/>
        <v/>
      </c>
      <c r="J3025" s="36" t="e">
        <f t="shared" si="236"/>
        <v>#VALUE!</v>
      </c>
      <c r="K3025" s="36" t="e">
        <f t="shared" si="237"/>
        <v>#VALUE!</v>
      </c>
      <c r="L3025" s="36" t="str">
        <f t="shared" si="238"/>
        <v/>
      </c>
      <c r="M3025" s="36" t="str">
        <f t="shared" si="239"/>
        <v>MQ250</v>
      </c>
    </row>
    <row r="3026" spans="1:13" hidden="1" x14ac:dyDescent="0.3">
      <c r="A3026" s="3"/>
      <c r="B3026" s="3"/>
      <c r="C3026" s="3"/>
      <c r="D3026" s="3"/>
      <c r="E3026" s="3"/>
      <c r="F3026" s="12"/>
      <c r="G3026" s="12"/>
      <c r="H3026" s="3"/>
      <c r="I3026" s="36" t="str">
        <f t="shared" si="235"/>
        <v/>
      </c>
      <c r="J3026" s="36" t="e">
        <f t="shared" si="236"/>
        <v>#VALUE!</v>
      </c>
      <c r="K3026" s="36" t="e">
        <f t="shared" si="237"/>
        <v>#VALUE!</v>
      </c>
      <c r="L3026" s="36" t="str">
        <f t="shared" si="238"/>
        <v/>
      </c>
      <c r="M3026" s="36" t="str">
        <f t="shared" si="239"/>
        <v>MQ250</v>
      </c>
    </row>
    <row r="3027" spans="1:13" hidden="1" x14ac:dyDescent="0.3">
      <c r="A3027" s="3"/>
      <c r="B3027" s="3"/>
      <c r="C3027" s="3"/>
      <c r="D3027" s="3"/>
      <c r="E3027" s="3"/>
      <c r="F3027" s="35"/>
      <c r="G3027" s="35"/>
      <c r="H3027" s="3"/>
      <c r="I3027" s="36" t="str">
        <f t="shared" si="235"/>
        <v/>
      </c>
      <c r="J3027" s="36" t="e">
        <f t="shared" si="236"/>
        <v>#VALUE!</v>
      </c>
      <c r="K3027" s="36" t="e">
        <f t="shared" si="237"/>
        <v>#VALUE!</v>
      </c>
      <c r="L3027" s="36" t="str">
        <f t="shared" si="238"/>
        <v/>
      </c>
      <c r="M3027" s="36" t="str">
        <f t="shared" si="239"/>
        <v>MQ250</v>
      </c>
    </row>
    <row r="3028" spans="1:13" hidden="1" x14ac:dyDescent="0.3">
      <c r="A3028" s="3"/>
      <c r="B3028" s="3"/>
      <c r="C3028" s="3"/>
      <c r="D3028" s="3"/>
      <c r="E3028" s="3"/>
      <c r="F3028" s="35"/>
      <c r="G3028" s="35"/>
      <c r="H3028" s="3"/>
      <c r="I3028" s="36" t="str">
        <f t="shared" si="235"/>
        <v/>
      </c>
      <c r="J3028" s="36" t="e">
        <f t="shared" si="236"/>
        <v>#VALUE!</v>
      </c>
      <c r="K3028" s="36" t="e">
        <f t="shared" si="237"/>
        <v>#VALUE!</v>
      </c>
      <c r="L3028" s="36" t="str">
        <f t="shared" si="238"/>
        <v/>
      </c>
      <c r="M3028" s="36" t="str">
        <f t="shared" si="239"/>
        <v>MQ250</v>
      </c>
    </row>
    <row r="3029" spans="1:13" hidden="1" x14ac:dyDescent="0.3">
      <c r="A3029" s="3"/>
      <c r="B3029" s="3"/>
      <c r="C3029" s="3"/>
      <c r="D3029" s="3"/>
      <c r="E3029" s="3"/>
      <c r="F3029" s="35"/>
      <c r="G3029" s="35"/>
      <c r="H3029" s="3"/>
      <c r="I3029" s="36" t="str">
        <f t="shared" si="235"/>
        <v/>
      </c>
      <c r="J3029" s="36" t="e">
        <f t="shared" si="236"/>
        <v>#VALUE!</v>
      </c>
      <c r="K3029" s="36" t="e">
        <f t="shared" si="237"/>
        <v>#VALUE!</v>
      </c>
      <c r="L3029" s="36" t="str">
        <f t="shared" si="238"/>
        <v/>
      </c>
      <c r="M3029" s="36" t="str">
        <f t="shared" si="239"/>
        <v>MQ250</v>
      </c>
    </row>
    <row r="3030" spans="1:13" hidden="1" x14ac:dyDescent="0.3">
      <c r="A3030" s="3"/>
      <c r="B3030" s="3"/>
      <c r="C3030" s="3"/>
      <c r="D3030" s="3"/>
      <c r="E3030" s="3"/>
      <c r="F3030" s="35"/>
      <c r="G3030" s="35"/>
      <c r="H3030" s="3"/>
      <c r="I3030" s="36" t="str">
        <f t="shared" si="235"/>
        <v/>
      </c>
      <c r="J3030" s="36" t="e">
        <f t="shared" si="236"/>
        <v>#VALUE!</v>
      </c>
      <c r="K3030" s="36" t="e">
        <f t="shared" si="237"/>
        <v>#VALUE!</v>
      </c>
      <c r="L3030" s="36" t="str">
        <f t="shared" si="238"/>
        <v/>
      </c>
      <c r="M3030" s="36" t="str">
        <f t="shared" si="239"/>
        <v>MQ250</v>
      </c>
    </row>
    <row r="3031" spans="1:13" hidden="1" x14ac:dyDescent="0.3">
      <c r="A3031" s="3"/>
      <c r="B3031" s="3"/>
      <c r="C3031" s="3"/>
      <c r="D3031" s="3"/>
      <c r="E3031" s="3"/>
      <c r="F3031" s="35"/>
      <c r="G3031" s="35"/>
      <c r="H3031" s="3"/>
      <c r="I3031" s="36" t="str">
        <f t="shared" si="235"/>
        <v/>
      </c>
      <c r="J3031" s="36" t="e">
        <f t="shared" si="236"/>
        <v>#VALUE!</v>
      </c>
      <c r="K3031" s="36" t="e">
        <f t="shared" si="237"/>
        <v>#VALUE!</v>
      </c>
      <c r="L3031" s="36" t="str">
        <f t="shared" si="238"/>
        <v/>
      </c>
      <c r="M3031" s="36" t="str">
        <f t="shared" si="239"/>
        <v>MQ250</v>
      </c>
    </row>
    <row r="3032" spans="1:13" hidden="1" x14ac:dyDescent="0.3">
      <c r="A3032" s="3"/>
      <c r="B3032" s="3"/>
      <c r="C3032" s="3"/>
      <c r="D3032" s="3"/>
      <c r="E3032" s="3"/>
      <c r="F3032" s="35"/>
      <c r="G3032" s="35"/>
      <c r="H3032" s="3"/>
      <c r="I3032" s="36" t="str">
        <f t="shared" si="235"/>
        <v/>
      </c>
      <c r="J3032" s="36" t="e">
        <f t="shared" si="236"/>
        <v>#VALUE!</v>
      </c>
      <c r="K3032" s="36" t="e">
        <f t="shared" si="237"/>
        <v>#VALUE!</v>
      </c>
      <c r="L3032" s="36" t="str">
        <f t="shared" si="238"/>
        <v/>
      </c>
      <c r="M3032" s="36" t="str">
        <f t="shared" si="239"/>
        <v>MQ250</v>
      </c>
    </row>
    <row r="3033" spans="1:13" hidden="1" x14ac:dyDescent="0.3">
      <c r="A3033" s="3"/>
      <c r="B3033" s="3"/>
      <c r="C3033" s="3"/>
      <c r="D3033" s="3"/>
      <c r="E3033" s="3"/>
      <c r="F3033" s="12"/>
      <c r="G3033" s="12"/>
      <c r="H3033" s="3"/>
      <c r="I3033" s="36" t="str">
        <f t="shared" si="235"/>
        <v/>
      </c>
      <c r="J3033" s="36" t="e">
        <f t="shared" si="236"/>
        <v>#VALUE!</v>
      </c>
      <c r="K3033" s="36" t="e">
        <f t="shared" si="237"/>
        <v>#VALUE!</v>
      </c>
      <c r="L3033" s="36" t="str">
        <f t="shared" si="238"/>
        <v/>
      </c>
      <c r="M3033" s="36" t="str">
        <f t="shared" si="239"/>
        <v>MQ250</v>
      </c>
    </row>
    <row r="3034" spans="1:13" hidden="1" x14ac:dyDescent="0.3">
      <c r="A3034" s="3"/>
      <c r="B3034" s="3"/>
      <c r="C3034" s="3"/>
      <c r="D3034" s="3"/>
      <c r="E3034" s="3"/>
      <c r="F3034" s="12"/>
      <c r="G3034" s="12"/>
      <c r="H3034" s="3"/>
      <c r="I3034" s="36" t="str">
        <f t="shared" si="235"/>
        <v/>
      </c>
      <c r="J3034" s="36" t="e">
        <f t="shared" si="236"/>
        <v>#VALUE!</v>
      </c>
      <c r="K3034" s="36" t="e">
        <f t="shared" si="237"/>
        <v>#VALUE!</v>
      </c>
      <c r="L3034" s="36" t="str">
        <f t="shared" si="238"/>
        <v/>
      </c>
      <c r="M3034" s="36" t="str">
        <f t="shared" si="239"/>
        <v>MQ250</v>
      </c>
    </row>
    <row r="3035" spans="1:13" hidden="1" x14ac:dyDescent="0.3">
      <c r="A3035" s="3"/>
      <c r="B3035" s="3"/>
      <c r="C3035" s="3"/>
      <c r="D3035" s="3"/>
      <c r="E3035" s="3"/>
      <c r="F3035" s="12"/>
      <c r="G3035" s="12"/>
      <c r="H3035" s="3"/>
      <c r="I3035" s="36" t="str">
        <f t="shared" si="235"/>
        <v/>
      </c>
      <c r="J3035" s="36" t="e">
        <f t="shared" si="236"/>
        <v>#VALUE!</v>
      </c>
      <c r="K3035" s="36" t="e">
        <f t="shared" si="237"/>
        <v>#VALUE!</v>
      </c>
      <c r="L3035" s="36" t="str">
        <f t="shared" si="238"/>
        <v/>
      </c>
      <c r="M3035" s="36" t="str">
        <f t="shared" si="239"/>
        <v>MQ250</v>
      </c>
    </row>
    <row r="3036" spans="1:13" hidden="1" x14ac:dyDescent="0.3">
      <c r="A3036" s="3"/>
      <c r="B3036" s="3"/>
      <c r="C3036" s="3"/>
      <c r="D3036" s="3"/>
      <c r="E3036" s="3"/>
      <c r="F3036" s="35"/>
      <c r="G3036" s="35"/>
      <c r="H3036" s="3"/>
      <c r="I3036" s="36" t="str">
        <f t="shared" si="235"/>
        <v/>
      </c>
      <c r="J3036" s="36" t="e">
        <f t="shared" si="236"/>
        <v>#VALUE!</v>
      </c>
      <c r="K3036" s="36" t="e">
        <f t="shared" si="237"/>
        <v>#VALUE!</v>
      </c>
      <c r="L3036" s="36" t="str">
        <f t="shared" si="238"/>
        <v/>
      </c>
      <c r="M3036" s="36" t="str">
        <f t="shared" si="239"/>
        <v>MQ250</v>
      </c>
    </row>
    <row r="3037" spans="1:13" hidden="1" x14ac:dyDescent="0.3">
      <c r="A3037" s="3"/>
      <c r="B3037" s="3"/>
      <c r="C3037" s="3"/>
      <c r="D3037" s="3"/>
      <c r="E3037" s="3"/>
      <c r="F3037" s="12"/>
      <c r="G3037" s="12"/>
      <c r="H3037" s="3"/>
      <c r="I3037" s="36" t="str">
        <f t="shared" si="235"/>
        <v/>
      </c>
      <c r="J3037" s="36" t="e">
        <f t="shared" si="236"/>
        <v>#VALUE!</v>
      </c>
      <c r="K3037" s="36" t="e">
        <f t="shared" si="237"/>
        <v>#VALUE!</v>
      </c>
      <c r="L3037" s="36" t="str">
        <f t="shared" si="238"/>
        <v/>
      </c>
      <c r="M3037" s="36" t="str">
        <f t="shared" si="239"/>
        <v>MQ250</v>
      </c>
    </row>
    <row r="3038" spans="1:13" hidden="1" x14ac:dyDescent="0.3">
      <c r="A3038" s="3"/>
      <c r="B3038" s="3"/>
      <c r="C3038" s="3"/>
      <c r="D3038" s="3"/>
      <c r="E3038" s="3"/>
      <c r="F3038" s="12"/>
      <c r="G3038" s="12"/>
      <c r="H3038" s="3"/>
      <c r="I3038" s="36" t="str">
        <f t="shared" si="235"/>
        <v/>
      </c>
      <c r="J3038" s="36" t="e">
        <f t="shared" si="236"/>
        <v>#VALUE!</v>
      </c>
      <c r="K3038" s="36" t="e">
        <f t="shared" si="237"/>
        <v>#VALUE!</v>
      </c>
      <c r="L3038" s="36" t="str">
        <f t="shared" si="238"/>
        <v/>
      </c>
      <c r="M3038" s="36" t="str">
        <f t="shared" si="239"/>
        <v>MQ250</v>
      </c>
    </row>
    <row r="3039" spans="1:13" hidden="1" x14ac:dyDescent="0.3">
      <c r="A3039" s="3"/>
      <c r="B3039" s="3"/>
      <c r="C3039" s="3"/>
      <c r="D3039" s="3"/>
      <c r="E3039" s="3"/>
      <c r="F3039" s="12"/>
      <c r="G3039" s="12"/>
      <c r="H3039" s="3"/>
      <c r="I3039" s="36" t="str">
        <f t="shared" si="235"/>
        <v/>
      </c>
      <c r="J3039" s="36" t="e">
        <f t="shared" si="236"/>
        <v>#VALUE!</v>
      </c>
      <c r="K3039" s="36" t="e">
        <f t="shared" si="237"/>
        <v>#VALUE!</v>
      </c>
      <c r="L3039" s="36" t="str">
        <f t="shared" si="238"/>
        <v/>
      </c>
      <c r="M3039" s="36" t="str">
        <f t="shared" si="239"/>
        <v>MQ250</v>
      </c>
    </row>
    <row r="3040" spans="1:13" hidden="1" x14ac:dyDescent="0.3">
      <c r="A3040" s="3"/>
      <c r="B3040" s="3"/>
      <c r="C3040" s="3"/>
      <c r="D3040" s="3"/>
      <c r="E3040" s="3"/>
      <c r="F3040" s="12"/>
      <c r="G3040" s="12"/>
      <c r="H3040" s="3"/>
      <c r="I3040" s="36" t="str">
        <f t="shared" si="235"/>
        <v/>
      </c>
      <c r="J3040" s="36" t="e">
        <f t="shared" si="236"/>
        <v>#VALUE!</v>
      </c>
      <c r="K3040" s="36" t="e">
        <f t="shared" si="237"/>
        <v>#VALUE!</v>
      </c>
      <c r="L3040" s="36" t="str">
        <f t="shared" si="238"/>
        <v/>
      </c>
      <c r="M3040" s="36" t="str">
        <f t="shared" si="239"/>
        <v>MQ250</v>
      </c>
    </row>
    <row r="3041" spans="1:13" hidden="1" x14ac:dyDescent="0.3">
      <c r="A3041" s="3"/>
      <c r="B3041" s="3"/>
      <c r="C3041" s="3"/>
      <c r="D3041" s="3"/>
      <c r="E3041" s="3"/>
      <c r="F3041" s="12"/>
      <c r="G3041" s="12"/>
      <c r="H3041" s="3"/>
      <c r="I3041" s="36" t="str">
        <f t="shared" si="235"/>
        <v/>
      </c>
      <c r="J3041" s="36" t="e">
        <f t="shared" si="236"/>
        <v>#VALUE!</v>
      </c>
      <c r="K3041" s="36" t="e">
        <f t="shared" si="237"/>
        <v>#VALUE!</v>
      </c>
      <c r="L3041" s="36" t="str">
        <f t="shared" si="238"/>
        <v/>
      </c>
      <c r="M3041" s="36" t="str">
        <f t="shared" si="239"/>
        <v>MQ250</v>
      </c>
    </row>
    <row r="3042" spans="1:13" hidden="1" x14ac:dyDescent="0.3">
      <c r="A3042" s="3"/>
      <c r="B3042" s="3"/>
      <c r="C3042" s="3"/>
      <c r="D3042" s="3"/>
      <c r="E3042" s="3"/>
      <c r="F3042" s="12"/>
      <c r="G3042" s="12"/>
      <c r="H3042" s="3"/>
      <c r="I3042" s="36" t="str">
        <f t="shared" si="235"/>
        <v/>
      </c>
      <c r="J3042" s="36" t="e">
        <f t="shared" si="236"/>
        <v>#VALUE!</v>
      </c>
      <c r="K3042" s="36" t="e">
        <f t="shared" si="237"/>
        <v>#VALUE!</v>
      </c>
      <c r="L3042" s="36" t="str">
        <f t="shared" si="238"/>
        <v/>
      </c>
      <c r="M3042" s="36" t="str">
        <f t="shared" si="239"/>
        <v>MQ250</v>
      </c>
    </row>
    <row r="3043" spans="1:13" hidden="1" x14ac:dyDescent="0.3">
      <c r="A3043" s="3"/>
      <c r="B3043" s="3"/>
      <c r="C3043" s="3"/>
      <c r="D3043" s="3"/>
      <c r="E3043" s="3"/>
      <c r="F3043" s="12"/>
      <c r="G3043" s="12"/>
      <c r="H3043" s="3"/>
      <c r="I3043" s="36" t="str">
        <f t="shared" si="235"/>
        <v/>
      </c>
      <c r="J3043" s="36" t="e">
        <f t="shared" si="236"/>
        <v>#VALUE!</v>
      </c>
      <c r="K3043" s="36" t="e">
        <f t="shared" si="237"/>
        <v>#VALUE!</v>
      </c>
      <c r="L3043" s="36" t="str">
        <f t="shared" si="238"/>
        <v/>
      </c>
      <c r="M3043" s="36" t="str">
        <f t="shared" si="239"/>
        <v>MQ250</v>
      </c>
    </row>
    <row r="3044" spans="1:13" hidden="1" x14ac:dyDescent="0.3">
      <c r="A3044" s="3"/>
      <c r="B3044" s="3"/>
      <c r="C3044" s="3"/>
      <c r="D3044" s="3"/>
      <c r="E3044" s="3"/>
      <c r="F3044" s="12"/>
      <c r="G3044" s="12"/>
      <c r="H3044" s="3"/>
      <c r="I3044" s="36" t="str">
        <f t="shared" si="235"/>
        <v/>
      </c>
      <c r="J3044" s="36" t="e">
        <f t="shared" si="236"/>
        <v>#VALUE!</v>
      </c>
      <c r="K3044" s="36" t="e">
        <f t="shared" si="237"/>
        <v>#VALUE!</v>
      </c>
      <c r="L3044" s="36" t="str">
        <f t="shared" si="238"/>
        <v/>
      </c>
      <c r="M3044" s="36" t="str">
        <f t="shared" si="239"/>
        <v>MQ250</v>
      </c>
    </row>
    <row r="3045" spans="1:13" hidden="1" x14ac:dyDescent="0.3">
      <c r="A3045" s="3"/>
      <c r="B3045" s="3"/>
      <c r="C3045" s="3"/>
      <c r="D3045" s="3"/>
      <c r="E3045" s="3"/>
      <c r="F3045" s="12"/>
      <c r="G3045" s="12"/>
      <c r="H3045" s="3"/>
      <c r="I3045" s="36" t="str">
        <f t="shared" si="235"/>
        <v/>
      </c>
      <c r="J3045" s="36" t="e">
        <f t="shared" si="236"/>
        <v>#VALUE!</v>
      </c>
      <c r="K3045" s="36" t="e">
        <f t="shared" si="237"/>
        <v>#VALUE!</v>
      </c>
      <c r="L3045" s="36" t="str">
        <f t="shared" si="238"/>
        <v/>
      </c>
      <c r="M3045" s="36" t="str">
        <f t="shared" si="239"/>
        <v>MQ250</v>
      </c>
    </row>
    <row r="3046" spans="1:13" hidden="1" x14ac:dyDescent="0.3">
      <c r="A3046" s="3"/>
      <c r="B3046" s="3"/>
      <c r="C3046" s="3"/>
      <c r="D3046" s="3"/>
      <c r="E3046" s="3"/>
      <c r="F3046" s="12"/>
      <c r="G3046" s="12"/>
      <c r="H3046" s="3"/>
      <c r="I3046" s="36" t="str">
        <f t="shared" si="235"/>
        <v/>
      </c>
      <c r="J3046" s="36" t="e">
        <f t="shared" si="236"/>
        <v>#VALUE!</v>
      </c>
      <c r="K3046" s="36" t="e">
        <f t="shared" si="237"/>
        <v>#VALUE!</v>
      </c>
      <c r="L3046" s="36" t="str">
        <f t="shared" si="238"/>
        <v/>
      </c>
      <c r="M3046" s="36" t="str">
        <f t="shared" si="239"/>
        <v>MQ250</v>
      </c>
    </row>
    <row r="3047" spans="1:13" hidden="1" x14ac:dyDescent="0.3">
      <c r="A3047" s="3"/>
      <c r="B3047" s="3"/>
      <c r="C3047" s="3"/>
      <c r="D3047" s="3"/>
      <c r="E3047" s="3"/>
      <c r="F3047" s="12"/>
      <c r="G3047" s="12"/>
      <c r="H3047" s="3"/>
      <c r="I3047" s="36" t="str">
        <f t="shared" si="235"/>
        <v/>
      </c>
      <c r="J3047" s="36" t="e">
        <f t="shared" si="236"/>
        <v>#VALUE!</v>
      </c>
      <c r="K3047" s="36" t="e">
        <f t="shared" si="237"/>
        <v>#VALUE!</v>
      </c>
      <c r="L3047" s="36" t="str">
        <f t="shared" si="238"/>
        <v/>
      </c>
      <c r="M3047" s="36" t="str">
        <f t="shared" si="239"/>
        <v>MQ250</v>
      </c>
    </row>
    <row r="3048" spans="1:13" hidden="1" x14ac:dyDescent="0.3">
      <c r="A3048" s="3"/>
      <c r="B3048" s="3"/>
      <c r="C3048" s="3"/>
      <c r="D3048" s="3"/>
      <c r="E3048" s="3"/>
      <c r="F3048" s="12"/>
      <c r="G3048" s="12"/>
      <c r="H3048" s="3"/>
      <c r="I3048" s="36" t="str">
        <f t="shared" si="235"/>
        <v/>
      </c>
      <c r="J3048" s="36" t="e">
        <f t="shared" si="236"/>
        <v>#VALUE!</v>
      </c>
      <c r="K3048" s="36" t="e">
        <f t="shared" si="237"/>
        <v>#VALUE!</v>
      </c>
      <c r="L3048" s="36" t="str">
        <f t="shared" si="238"/>
        <v/>
      </c>
      <c r="M3048" s="36" t="str">
        <f t="shared" si="239"/>
        <v>MQ250</v>
      </c>
    </row>
    <row r="3049" spans="1:13" hidden="1" x14ac:dyDescent="0.3">
      <c r="A3049" s="3"/>
      <c r="B3049" s="3"/>
      <c r="C3049" s="3"/>
      <c r="D3049" s="3"/>
      <c r="E3049" s="3"/>
      <c r="F3049" s="12"/>
      <c r="G3049" s="12"/>
      <c r="H3049" s="3"/>
      <c r="I3049" s="36" t="str">
        <f t="shared" si="235"/>
        <v/>
      </c>
      <c r="J3049" s="36" t="e">
        <f t="shared" si="236"/>
        <v>#VALUE!</v>
      </c>
      <c r="K3049" s="36" t="e">
        <f t="shared" si="237"/>
        <v>#VALUE!</v>
      </c>
      <c r="L3049" s="36" t="str">
        <f t="shared" si="238"/>
        <v/>
      </c>
      <c r="M3049" s="36" t="str">
        <f t="shared" si="239"/>
        <v>MQ250</v>
      </c>
    </row>
    <row r="3050" spans="1:13" hidden="1" x14ac:dyDescent="0.3">
      <c r="A3050" s="3"/>
      <c r="B3050" s="3"/>
      <c r="C3050" s="3"/>
      <c r="D3050" s="3"/>
      <c r="E3050" s="3"/>
      <c r="F3050" s="12"/>
      <c r="G3050" s="12"/>
      <c r="H3050" s="3"/>
      <c r="I3050" s="36" t="str">
        <f t="shared" si="235"/>
        <v/>
      </c>
      <c r="J3050" s="36" t="e">
        <f t="shared" si="236"/>
        <v>#VALUE!</v>
      </c>
      <c r="K3050" s="36" t="e">
        <f t="shared" si="237"/>
        <v>#VALUE!</v>
      </c>
      <c r="L3050" s="36" t="str">
        <f t="shared" si="238"/>
        <v/>
      </c>
      <c r="M3050" s="36" t="str">
        <f t="shared" si="239"/>
        <v>MQ250</v>
      </c>
    </row>
    <row r="3051" spans="1:13" hidden="1" x14ac:dyDescent="0.3">
      <c r="A3051" s="3"/>
      <c r="B3051" s="3"/>
      <c r="C3051" s="3"/>
      <c r="D3051" s="3"/>
      <c r="E3051" s="3"/>
      <c r="F3051" s="35"/>
      <c r="G3051" s="35"/>
      <c r="H3051" s="3"/>
      <c r="I3051" s="36" t="str">
        <f t="shared" si="235"/>
        <v/>
      </c>
      <c r="J3051" s="36" t="e">
        <f t="shared" si="236"/>
        <v>#VALUE!</v>
      </c>
      <c r="K3051" s="36" t="e">
        <f t="shared" si="237"/>
        <v>#VALUE!</v>
      </c>
      <c r="L3051" s="36" t="str">
        <f t="shared" si="238"/>
        <v/>
      </c>
      <c r="M3051" s="36" t="str">
        <f t="shared" si="239"/>
        <v>MQ250</v>
      </c>
    </row>
    <row r="3052" spans="1:13" hidden="1" x14ac:dyDescent="0.3">
      <c r="A3052" s="3"/>
      <c r="B3052" s="3"/>
      <c r="C3052" s="3"/>
      <c r="D3052" s="3"/>
      <c r="E3052" s="3"/>
      <c r="F3052" s="35"/>
      <c r="G3052" s="35"/>
      <c r="H3052" s="3"/>
      <c r="I3052" s="36" t="str">
        <f t="shared" si="235"/>
        <v/>
      </c>
      <c r="J3052" s="36" t="e">
        <f t="shared" si="236"/>
        <v>#VALUE!</v>
      </c>
      <c r="K3052" s="36" t="e">
        <f t="shared" si="237"/>
        <v>#VALUE!</v>
      </c>
      <c r="L3052" s="36" t="str">
        <f t="shared" si="238"/>
        <v/>
      </c>
      <c r="M3052" s="36" t="str">
        <f t="shared" si="239"/>
        <v>MQ250</v>
      </c>
    </row>
    <row r="3053" spans="1:13" hidden="1" x14ac:dyDescent="0.3">
      <c r="A3053" s="3"/>
      <c r="B3053" s="3"/>
      <c r="C3053" s="3"/>
      <c r="D3053" s="3"/>
      <c r="E3053" s="3"/>
      <c r="F3053" s="35"/>
      <c r="G3053" s="35"/>
      <c r="H3053" s="3"/>
      <c r="I3053" s="36" t="str">
        <f t="shared" si="235"/>
        <v/>
      </c>
      <c r="J3053" s="36" t="e">
        <f t="shared" si="236"/>
        <v>#VALUE!</v>
      </c>
      <c r="K3053" s="36" t="e">
        <f t="shared" si="237"/>
        <v>#VALUE!</v>
      </c>
      <c r="L3053" s="36" t="str">
        <f t="shared" si="238"/>
        <v/>
      </c>
      <c r="M3053" s="36" t="str">
        <f t="shared" si="239"/>
        <v>MQ250</v>
      </c>
    </row>
    <row r="3054" spans="1:13" hidden="1" x14ac:dyDescent="0.3">
      <c r="A3054" s="3"/>
      <c r="B3054" s="3"/>
      <c r="C3054" s="3"/>
      <c r="D3054" s="3"/>
      <c r="E3054" s="3"/>
      <c r="F3054" s="35"/>
      <c r="G3054" s="35"/>
      <c r="H3054" s="3"/>
      <c r="I3054" s="36" t="str">
        <f t="shared" si="235"/>
        <v/>
      </c>
      <c r="J3054" s="36" t="e">
        <f t="shared" si="236"/>
        <v>#VALUE!</v>
      </c>
      <c r="K3054" s="36" t="e">
        <f t="shared" si="237"/>
        <v>#VALUE!</v>
      </c>
      <c r="L3054" s="36" t="str">
        <f t="shared" si="238"/>
        <v/>
      </c>
      <c r="M3054" s="36" t="str">
        <f t="shared" si="239"/>
        <v>MQ250</v>
      </c>
    </row>
    <row r="3055" spans="1:13" hidden="1" x14ac:dyDescent="0.3">
      <c r="A3055" s="3"/>
      <c r="B3055" s="3"/>
      <c r="C3055" s="3"/>
      <c r="D3055" s="3"/>
      <c r="E3055" s="3"/>
      <c r="F3055" s="35"/>
      <c r="G3055" s="35"/>
      <c r="H3055" s="3"/>
      <c r="I3055" s="36" t="str">
        <f t="shared" si="235"/>
        <v/>
      </c>
      <c r="J3055" s="36" t="e">
        <f t="shared" si="236"/>
        <v>#VALUE!</v>
      </c>
      <c r="K3055" s="36" t="e">
        <f t="shared" si="237"/>
        <v>#VALUE!</v>
      </c>
      <c r="L3055" s="36" t="str">
        <f t="shared" si="238"/>
        <v/>
      </c>
      <c r="M3055" s="36" t="str">
        <f t="shared" si="239"/>
        <v>MQ250</v>
      </c>
    </row>
    <row r="3056" spans="1:13" hidden="1" x14ac:dyDescent="0.3">
      <c r="A3056" s="3"/>
      <c r="B3056" s="3"/>
      <c r="C3056" s="3"/>
      <c r="D3056" s="3"/>
      <c r="E3056" s="3"/>
      <c r="F3056" s="35"/>
      <c r="G3056" s="35"/>
      <c r="H3056" s="3"/>
      <c r="I3056" s="36" t="str">
        <f t="shared" si="235"/>
        <v/>
      </c>
      <c r="J3056" s="36" t="e">
        <f t="shared" si="236"/>
        <v>#VALUE!</v>
      </c>
      <c r="K3056" s="36" t="e">
        <f t="shared" si="237"/>
        <v>#VALUE!</v>
      </c>
      <c r="L3056" s="36" t="str">
        <f t="shared" si="238"/>
        <v/>
      </c>
      <c r="M3056" s="36" t="str">
        <f t="shared" si="239"/>
        <v>MQ250</v>
      </c>
    </row>
    <row r="3057" spans="1:13" hidden="1" x14ac:dyDescent="0.3">
      <c r="A3057" s="3"/>
      <c r="B3057" s="3"/>
      <c r="C3057" s="3"/>
      <c r="D3057" s="3"/>
      <c r="E3057" s="3"/>
      <c r="F3057" s="12"/>
      <c r="G3057" s="12"/>
      <c r="H3057" s="3"/>
      <c r="I3057" s="36" t="str">
        <f t="shared" si="235"/>
        <v/>
      </c>
      <c r="J3057" s="36" t="e">
        <f t="shared" si="236"/>
        <v>#VALUE!</v>
      </c>
      <c r="K3057" s="36" t="e">
        <f t="shared" si="237"/>
        <v>#VALUE!</v>
      </c>
      <c r="L3057" s="36" t="str">
        <f t="shared" si="238"/>
        <v/>
      </c>
      <c r="M3057" s="36" t="str">
        <f t="shared" si="239"/>
        <v>MQ250</v>
      </c>
    </row>
    <row r="3058" spans="1:13" hidden="1" x14ac:dyDescent="0.3">
      <c r="A3058" s="3"/>
      <c r="B3058" s="3"/>
      <c r="C3058" s="3"/>
      <c r="D3058" s="3"/>
      <c r="E3058" s="3"/>
      <c r="F3058" s="12"/>
      <c r="G3058" s="12"/>
      <c r="H3058" s="3"/>
      <c r="I3058" s="36" t="str">
        <f t="shared" si="235"/>
        <v/>
      </c>
      <c r="J3058" s="36" t="e">
        <f t="shared" si="236"/>
        <v>#VALUE!</v>
      </c>
      <c r="K3058" s="36" t="e">
        <f t="shared" si="237"/>
        <v>#VALUE!</v>
      </c>
      <c r="L3058" s="36" t="str">
        <f t="shared" si="238"/>
        <v/>
      </c>
      <c r="M3058" s="36" t="str">
        <f t="shared" si="239"/>
        <v>MQ250</v>
      </c>
    </row>
    <row r="3059" spans="1:13" hidden="1" x14ac:dyDescent="0.3">
      <c r="A3059" s="3"/>
      <c r="B3059" s="3"/>
      <c r="C3059" s="3"/>
      <c r="D3059" s="3"/>
      <c r="E3059" s="3"/>
      <c r="F3059" s="12"/>
      <c r="G3059" s="12"/>
      <c r="H3059" s="3"/>
      <c r="I3059" s="36" t="str">
        <f t="shared" si="235"/>
        <v/>
      </c>
      <c r="J3059" s="36" t="e">
        <f t="shared" si="236"/>
        <v>#VALUE!</v>
      </c>
      <c r="K3059" s="36" t="e">
        <f t="shared" si="237"/>
        <v>#VALUE!</v>
      </c>
      <c r="L3059" s="36" t="str">
        <f t="shared" si="238"/>
        <v/>
      </c>
      <c r="M3059" s="36" t="str">
        <f t="shared" si="239"/>
        <v>MQ250</v>
      </c>
    </row>
    <row r="3060" spans="1:13" hidden="1" x14ac:dyDescent="0.3">
      <c r="A3060" s="3"/>
      <c r="B3060" s="3"/>
      <c r="C3060" s="3"/>
      <c r="D3060" s="3"/>
      <c r="E3060" s="3"/>
      <c r="F3060" s="12"/>
      <c r="G3060" s="12"/>
      <c r="H3060" s="3"/>
      <c r="I3060" s="36" t="str">
        <f t="shared" si="235"/>
        <v/>
      </c>
      <c r="J3060" s="36" t="e">
        <f t="shared" si="236"/>
        <v>#VALUE!</v>
      </c>
      <c r="K3060" s="36" t="e">
        <f t="shared" si="237"/>
        <v>#VALUE!</v>
      </c>
      <c r="L3060" s="36" t="str">
        <f t="shared" si="238"/>
        <v/>
      </c>
      <c r="M3060" s="36" t="str">
        <f t="shared" si="239"/>
        <v>MQ250</v>
      </c>
    </row>
    <row r="3061" spans="1:13" hidden="1" x14ac:dyDescent="0.3">
      <c r="A3061" s="3"/>
      <c r="B3061" s="3"/>
      <c r="C3061" s="3"/>
      <c r="D3061" s="3"/>
      <c r="E3061" s="3"/>
      <c r="F3061" s="12"/>
      <c r="G3061" s="12"/>
      <c r="H3061" s="3"/>
      <c r="I3061" s="36" t="str">
        <f t="shared" si="235"/>
        <v/>
      </c>
      <c r="J3061" s="36" t="e">
        <f t="shared" si="236"/>
        <v>#VALUE!</v>
      </c>
      <c r="K3061" s="36" t="e">
        <f t="shared" si="237"/>
        <v>#VALUE!</v>
      </c>
      <c r="L3061" s="36" t="str">
        <f t="shared" si="238"/>
        <v/>
      </c>
      <c r="M3061" s="36" t="str">
        <f t="shared" si="239"/>
        <v>MQ250</v>
      </c>
    </row>
    <row r="3062" spans="1:13" hidden="1" x14ac:dyDescent="0.3">
      <c r="A3062" s="3"/>
      <c r="B3062" s="3"/>
      <c r="C3062" s="3"/>
      <c r="D3062" s="3"/>
      <c r="E3062" s="3"/>
      <c r="F3062" s="12"/>
      <c r="G3062" s="12"/>
      <c r="H3062" s="3"/>
      <c r="I3062" s="36" t="str">
        <f t="shared" si="235"/>
        <v/>
      </c>
      <c r="J3062" s="36" t="e">
        <f t="shared" si="236"/>
        <v>#VALUE!</v>
      </c>
      <c r="K3062" s="36" t="e">
        <f t="shared" si="237"/>
        <v>#VALUE!</v>
      </c>
      <c r="L3062" s="36" t="str">
        <f t="shared" si="238"/>
        <v/>
      </c>
      <c r="M3062" s="36" t="str">
        <f t="shared" si="239"/>
        <v>MQ250</v>
      </c>
    </row>
    <row r="3063" spans="1:13" hidden="1" x14ac:dyDescent="0.3">
      <c r="A3063" s="3"/>
      <c r="B3063" s="3"/>
      <c r="C3063" s="3"/>
      <c r="D3063" s="3"/>
      <c r="E3063" s="3"/>
      <c r="F3063" s="12"/>
      <c r="G3063" s="12"/>
      <c r="H3063" s="3"/>
      <c r="I3063" s="36" t="str">
        <f t="shared" si="235"/>
        <v/>
      </c>
      <c r="J3063" s="36" t="e">
        <f t="shared" si="236"/>
        <v>#VALUE!</v>
      </c>
      <c r="K3063" s="36" t="e">
        <f t="shared" si="237"/>
        <v>#VALUE!</v>
      </c>
      <c r="L3063" s="36" t="str">
        <f t="shared" si="238"/>
        <v/>
      </c>
      <c r="M3063" s="36" t="str">
        <f t="shared" si="239"/>
        <v>MQ250</v>
      </c>
    </row>
    <row r="3064" spans="1:13" hidden="1" x14ac:dyDescent="0.3">
      <c r="A3064" s="3"/>
      <c r="B3064" s="3"/>
      <c r="C3064" s="3"/>
      <c r="D3064" s="3"/>
      <c r="E3064" s="3"/>
      <c r="F3064" s="12"/>
      <c r="G3064" s="12"/>
      <c r="H3064" s="3"/>
      <c r="I3064" s="36" t="str">
        <f t="shared" si="235"/>
        <v/>
      </c>
      <c r="J3064" s="36" t="e">
        <f t="shared" si="236"/>
        <v>#VALUE!</v>
      </c>
      <c r="K3064" s="36" t="e">
        <f t="shared" si="237"/>
        <v>#VALUE!</v>
      </c>
      <c r="L3064" s="36" t="str">
        <f t="shared" si="238"/>
        <v/>
      </c>
      <c r="M3064" s="36" t="str">
        <f t="shared" si="239"/>
        <v>MQ250</v>
      </c>
    </row>
    <row r="3065" spans="1:13" hidden="1" x14ac:dyDescent="0.3">
      <c r="A3065" s="3"/>
      <c r="B3065" s="3"/>
      <c r="C3065" s="3"/>
      <c r="D3065" s="3"/>
      <c r="E3065" s="3"/>
      <c r="F3065" s="12"/>
      <c r="G3065" s="12"/>
      <c r="H3065" s="3"/>
      <c r="I3065" s="36" t="str">
        <f t="shared" si="235"/>
        <v/>
      </c>
      <c r="J3065" s="36" t="e">
        <f t="shared" si="236"/>
        <v>#VALUE!</v>
      </c>
      <c r="K3065" s="36" t="e">
        <f t="shared" si="237"/>
        <v>#VALUE!</v>
      </c>
      <c r="L3065" s="36" t="str">
        <f t="shared" si="238"/>
        <v/>
      </c>
      <c r="M3065" s="36" t="str">
        <f t="shared" si="239"/>
        <v>MQ250</v>
      </c>
    </row>
    <row r="3066" spans="1:13" hidden="1" x14ac:dyDescent="0.3">
      <c r="A3066" s="3"/>
      <c r="B3066" s="3"/>
      <c r="C3066" s="3"/>
      <c r="D3066" s="3"/>
      <c r="E3066" s="3"/>
      <c r="F3066" s="12"/>
      <c r="G3066" s="12"/>
      <c r="H3066" s="3"/>
      <c r="I3066" s="36" t="str">
        <f t="shared" si="235"/>
        <v/>
      </c>
      <c r="J3066" s="36" t="e">
        <f t="shared" si="236"/>
        <v>#VALUE!</v>
      </c>
      <c r="K3066" s="36" t="e">
        <f t="shared" si="237"/>
        <v>#VALUE!</v>
      </c>
      <c r="L3066" s="36" t="str">
        <f t="shared" si="238"/>
        <v/>
      </c>
      <c r="M3066" s="36" t="str">
        <f t="shared" si="239"/>
        <v>MQ250</v>
      </c>
    </row>
    <row r="3067" spans="1:13" hidden="1" x14ac:dyDescent="0.3">
      <c r="A3067" s="3"/>
      <c r="B3067" s="3"/>
      <c r="C3067" s="3"/>
      <c r="D3067" s="3"/>
      <c r="E3067" s="3"/>
      <c r="F3067" s="12"/>
      <c r="G3067" s="12"/>
      <c r="H3067" s="3"/>
      <c r="I3067" s="36" t="str">
        <f t="shared" si="235"/>
        <v/>
      </c>
      <c r="J3067" s="36" t="e">
        <f t="shared" si="236"/>
        <v>#VALUE!</v>
      </c>
      <c r="K3067" s="36" t="e">
        <f t="shared" si="237"/>
        <v>#VALUE!</v>
      </c>
      <c r="L3067" s="36" t="str">
        <f t="shared" si="238"/>
        <v/>
      </c>
      <c r="M3067" s="36" t="str">
        <f t="shared" si="239"/>
        <v>MQ250</v>
      </c>
    </row>
    <row r="3068" spans="1:13" hidden="1" x14ac:dyDescent="0.3">
      <c r="A3068" s="3"/>
      <c r="B3068" s="3"/>
      <c r="C3068" s="3"/>
      <c r="D3068" s="3"/>
      <c r="E3068" s="3"/>
      <c r="F3068" s="12"/>
      <c r="G3068" s="12"/>
      <c r="H3068" s="3"/>
      <c r="I3068" s="36" t="str">
        <f t="shared" si="235"/>
        <v/>
      </c>
      <c r="J3068" s="36" t="e">
        <f t="shared" si="236"/>
        <v>#VALUE!</v>
      </c>
      <c r="K3068" s="36" t="e">
        <f t="shared" si="237"/>
        <v>#VALUE!</v>
      </c>
      <c r="L3068" s="36" t="str">
        <f t="shared" si="238"/>
        <v/>
      </c>
      <c r="M3068" s="36" t="str">
        <f t="shared" si="239"/>
        <v>MQ250</v>
      </c>
    </row>
    <row r="3069" spans="1:13" hidden="1" x14ac:dyDescent="0.3">
      <c r="A3069" s="3"/>
      <c r="B3069" s="3"/>
      <c r="C3069" s="3"/>
      <c r="D3069" s="3"/>
      <c r="E3069" s="3"/>
      <c r="F3069" s="12"/>
      <c r="G3069" s="12"/>
      <c r="H3069" s="3"/>
      <c r="I3069" s="36" t="str">
        <f t="shared" si="235"/>
        <v/>
      </c>
      <c r="J3069" s="36" t="e">
        <f t="shared" si="236"/>
        <v>#VALUE!</v>
      </c>
      <c r="K3069" s="36" t="e">
        <f t="shared" si="237"/>
        <v>#VALUE!</v>
      </c>
      <c r="L3069" s="36" t="str">
        <f t="shared" si="238"/>
        <v/>
      </c>
      <c r="M3069" s="36" t="str">
        <f t="shared" si="239"/>
        <v>MQ250</v>
      </c>
    </row>
    <row r="3070" spans="1:13" hidden="1" x14ac:dyDescent="0.3">
      <c r="A3070" s="3"/>
      <c r="B3070" s="3"/>
      <c r="C3070" s="3"/>
      <c r="D3070" s="3"/>
      <c r="E3070" s="3"/>
      <c r="F3070" s="35"/>
      <c r="G3070" s="35"/>
      <c r="H3070" s="3"/>
      <c r="I3070" s="36" t="str">
        <f t="shared" si="235"/>
        <v/>
      </c>
      <c r="J3070" s="36" t="e">
        <f t="shared" si="236"/>
        <v>#VALUE!</v>
      </c>
      <c r="K3070" s="36" t="e">
        <f t="shared" si="237"/>
        <v>#VALUE!</v>
      </c>
      <c r="L3070" s="36" t="str">
        <f t="shared" si="238"/>
        <v/>
      </c>
      <c r="M3070" s="36" t="str">
        <f t="shared" si="239"/>
        <v>MQ250</v>
      </c>
    </row>
    <row r="3071" spans="1:13" hidden="1" x14ac:dyDescent="0.3">
      <c r="A3071" s="3"/>
      <c r="B3071" s="3"/>
      <c r="C3071" s="3"/>
      <c r="D3071" s="3"/>
      <c r="E3071" s="3"/>
      <c r="F3071" s="12"/>
      <c r="G3071" s="12"/>
      <c r="H3071" s="3"/>
      <c r="I3071" s="36" t="str">
        <f t="shared" si="235"/>
        <v/>
      </c>
      <c r="J3071" s="36" t="e">
        <f t="shared" si="236"/>
        <v>#VALUE!</v>
      </c>
      <c r="K3071" s="36" t="e">
        <f t="shared" si="237"/>
        <v>#VALUE!</v>
      </c>
      <c r="L3071" s="36" t="str">
        <f t="shared" si="238"/>
        <v/>
      </c>
      <c r="M3071" s="36" t="str">
        <f t="shared" si="239"/>
        <v>MQ250</v>
      </c>
    </row>
    <row r="3072" spans="1:13" hidden="1" x14ac:dyDescent="0.3">
      <c r="A3072" s="3"/>
      <c r="B3072" s="3"/>
      <c r="C3072" s="3"/>
      <c r="D3072" s="3"/>
      <c r="E3072" s="3"/>
      <c r="F3072" s="12"/>
      <c r="G3072" s="12"/>
      <c r="H3072" s="3"/>
      <c r="I3072" s="36" t="str">
        <f t="shared" si="235"/>
        <v/>
      </c>
      <c r="J3072" s="36" t="e">
        <f t="shared" si="236"/>
        <v>#VALUE!</v>
      </c>
      <c r="K3072" s="36" t="e">
        <f t="shared" si="237"/>
        <v>#VALUE!</v>
      </c>
      <c r="L3072" s="36" t="str">
        <f t="shared" si="238"/>
        <v/>
      </c>
      <c r="M3072" s="36" t="str">
        <f t="shared" si="239"/>
        <v>MQ250</v>
      </c>
    </row>
    <row r="3073" spans="1:13" hidden="1" x14ac:dyDescent="0.3">
      <c r="A3073" s="3"/>
      <c r="B3073" s="3"/>
      <c r="C3073" s="3"/>
      <c r="D3073" s="3"/>
      <c r="E3073" s="3"/>
      <c r="F3073" s="12"/>
      <c r="G3073" s="12"/>
      <c r="H3073" s="3"/>
      <c r="I3073" s="36" t="str">
        <f t="shared" si="235"/>
        <v/>
      </c>
      <c r="J3073" s="36" t="e">
        <f t="shared" si="236"/>
        <v>#VALUE!</v>
      </c>
      <c r="K3073" s="36" t="e">
        <f t="shared" si="237"/>
        <v>#VALUE!</v>
      </c>
      <c r="L3073" s="36" t="str">
        <f t="shared" si="238"/>
        <v/>
      </c>
      <c r="M3073" s="36" t="str">
        <f t="shared" si="239"/>
        <v>MQ250</v>
      </c>
    </row>
    <row r="3074" spans="1:13" hidden="1" x14ac:dyDescent="0.3">
      <c r="A3074" s="3"/>
      <c r="B3074" s="3"/>
      <c r="C3074" s="3"/>
      <c r="D3074" s="3"/>
      <c r="E3074" s="3"/>
      <c r="F3074" s="12"/>
      <c r="G3074" s="12"/>
      <c r="H3074" s="3"/>
      <c r="I3074" s="36" t="str">
        <f t="shared" si="235"/>
        <v/>
      </c>
      <c r="J3074" s="36" t="e">
        <f t="shared" si="236"/>
        <v>#VALUE!</v>
      </c>
      <c r="K3074" s="36" t="e">
        <f t="shared" si="237"/>
        <v>#VALUE!</v>
      </c>
      <c r="L3074" s="36" t="str">
        <f t="shared" si="238"/>
        <v/>
      </c>
      <c r="M3074" s="36" t="str">
        <f t="shared" si="239"/>
        <v>MQ250</v>
      </c>
    </row>
    <row r="3075" spans="1:13" hidden="1" x14ac:dyDescent="0.3">
      <c r="A3075" s="3"/>
      <c r="B3075" s="3"/>
      <c r="C3075" s="3"/>
      <c r="D3075" s="3"/>
      <c r="E3075" s="3"/>
      <c r="F3075" s="12"/>
      <c r="G3075" s="12"/>
      <c r="H3075" s="3"/>
      <c r="I3075" s="36" t="str">
        <f t="shared" ref="I3075:I3138" si="240">IF(OR(LEN(B3075)=9,LEN(B3075)=5),MID(B3075,1,4),MID(B3075,1,5))</f>
        <v/>
      </c>
      <c r="J3075" s="36" t="e">
        <f t="shared" ref="J3075:J3138" si="241">IF(MID(I3075,5,1)&lt;&gt;"",MID(I3075,4,2),MID(I3075,4,1))*1</f>
        <v>#VALUE!</v>
      </c>
      <c r="K3075" s="36" t="e">
        <f t="shared" ref="K3075:K3138" si="242">+MID(B3075,1,2)*1</f>
        <v>#VALUE!</v>
      </c>
      <c r="L3075" s="36" t="str">
        <f t="shared" ref="L3075:L3138" si="243">+MID(B3075,3,1)</f>
        <v/>
      </c>
      <c r="M3075" s="36" t="str">
        <f t="shared" ref="M3075:M3138" si="244">+IF(A3075="1FO","D3",IF(A3075="1CT","D4",IF(OR(A3075="PC2",A3075="RAB"),"MQ200","MQ250")))</f>
        <v>MQ250</v>
      </c>
    </row>
    <row r="3076" spans="1:13" hidden="1" x14ac:dyDescent="0.3">
      <c r="A3076" s="3"/>
      <c r="B3076" s="3"/>
      <c r="C3076" s="3"/>
      <c r="D3076" s="3"/>
      <c r="E3076" s="3"/>
      <c r="F3076" s="12"/>
      <c r="G3076" s="12"/>
      <c r="H3076" s="3"/>
      <c r="I3076" s="36" t="str">
        <f t="shared" si="240"/>
        <v/>
      </c>
      <c r="J3076" s="36" t="e">
        <f t="shared" si="241"/>
        <v>#VALUE!</v>
      </c>
      <c r="K3076" s="36" t="e">
        <f t="shared" si="242"/>
        <v>#VALUE!</v>
      </c>
      <c r="L3076" s="36" t="str">
        <f t="shared" si="243"/>
        <v/>
      </c>
      <c r="M3076" s="36" t="str">
        <f t="shared" si="244"/>
        <v>MQ250</v>
      </c>
    </row>
    <row r="3077" spans="1:13" hidden="1" x14ac:dyDescent="0.3">
      <c r="A3077" s="3"/>
      <c r="B3077" s="3"/>
      <c r="C3077" s="3"/>
      <c r="D3077" s="3"/>
      <c r="E3077" s="3"/>
      <c r="F3077" s="12"/>
      <c r="G3077" s="12"/>
      <c r="H3077" s="3"/>
      <c r="I3077" s="36" t="str">
        <f t="shared" si="240"/>
        <v/>
      </c>
      <c r="J3077" s="36" t="e">
        <f t="shared" si="241"/>
        <v>#VALUE!</v>
      </c>
      <c r="K3077" s="36" t="e">
        <f t="shared" si="242"/>
        <v>#VALUE!</v>
      </c>
      <c r="L3077" s="36" t="str">
        <f t="shared" si="243"/>
        <v/>
      </c>
      <c r="M3077" s="36" t="str">
        <f t="shared" si="244"/>
        <v>MQ250</v>
      </c>
    </row>
    <row r="3078" spans="1:13" hidden="1" x14ac:dyDescent="0.3">
      <c r="A3078" s="3"/>
      <c r="B3078" s="3"/>
      <c r="C3078" s="3"/>
      <c r="D3078" s="3"/>
      <c r="E3078" s="3"/>
      <c r="F3078" s="12"/>
      <c r="G3078" s="12"/>
      <c r="H3078" s="3"/>
      <c r="I3078" s="36" t="str">
        <f t="shared" si="240"/>
        <v/>
      </c>
      <c r="J3078" s="36" t="e">
        <f t="shared" si="241"/>
        <v>#VALUE!</v>
      </c>
      <c r="K3078" s="36" t="e">
        <f t="shared" si="242"/>
        <v>#VALUE!</v>
      </c>
      <c r="L3078" s="36" t="str">
        <f t="shared" si="243"/>
        <v/>
      </c>
      <c r="M3078" s="36" t="str">
        <f t="shared" si="244"/>
        <v>MQ250</v>
      </c>
    </row>
    <row r="3079" spans="1:13" hidden="1" x14ac:dyDescent="0.3">
      <c r="A3079" s="3"/>
      <c r="B3079" s="3"/>
      <c r="C3079" s="3"/>
      <c r="D3079" s="3"/>
      <c r="E3079" s="3"/>
      <c r="F3079" s="35"/>
      <c r="G3079" s="35"/>
      <c r="H3079" s="3"/>
      <c r="I3079" s="36" t="str">
        <f t="shared" si="240"/>
        <v/>
      </c>
      <c r="J3079" s="36" t="e">
        <f t="shared" si="241"/>
        <v>#VALUE!</v>
      </c>
      <c r="K3079" s="36" t="e">
        <f t="shared" si="242"/>
        <v>#VALUE!</v>
      </c>
      <c r="L3079" s="36" t="str">
        <f t="shared" si="243"/>
        <v/>
      </c>
      <c r="M3079" s="36" t="str">
        <f t="shared" si="244"/>
        <v>MQ250</v>
      </c>
    </row>
    <row r="3080" spans="1:13" hidden="1" x14ac:dyDescent="0.3">
      <c r="A3080" s="3"/>
      <c r="B3080" s="3"/>
      <c r="C3080" s="3"/>
      <c r="D3080" s="3"/>
      <c r="E3080" s="3"/>
      <c r="F3080" s="35"/>
      <c r="G3080" s="35"/>
      <c r="H3080" s="3"/>
      <c r="I3080" s="36" t="str">
        <f t="shared" si="240"/>
        <v/>
      </c>
      <c r="J3080" s="36" t="e">
        <f t="shared" si="241"/>
        <v>#VALUE!</v>
      </c>
      <c r="K3080" s="36" t="e">
        <f t="shared" si="242"/>
        <v>#VALUE!</v>
      </c>
      <c r="L3080" s="36" t="str">
        <f t="shared" si="243"/>
        <v/>
      </c>
      <c r="M3080" s="36" t="str">
        <f t="shared" si="244"/>
        <v>MQ250</v>
      </c>
    </row>
    <row r="3081" spans="1:13" hidden="1" x14ac:dyDescent="0.3">
      <c r="A3081" s="3"/>
      <c r="B3081" s="3"/>
      <c r="C3081" s="3"/>
      <c r="D3081" s="3"/>
      <c r="E3081" s="3"/>
      <c r="F3081" s="35"/>
      <c r="G3081" s="35"/>
      <c r="H3081" s="3"/>
      <c r="I3081" s="36" t="str">
        <f t="shared" si="240"/>
        <v/>
      </c>
      <c r="J3081" s="36" t="e">
        <f t="shared" si="241"/>
        <v>#VALUE!</v>
      </c>
      <c r="K3081" s="36" t="e">
        <f t="shared" si="242"/>
        <v>#VALUE!</v>
      </c>
      <c r="L3081" s="36" t="str">
        <f t="shared" si="243"/>
        <v/>
      </c>
      <c r="M3081" s="36" t="str">
        <f t="shared" si="244"/>
        <v>MQ250</v>
      </c>
    </row>
    <row r="3082" spans="1:13" hidden="1" x14ac:dyDescent="0.3">
      <c r="A3082" s="3"/>
      <c r="B3082" s="3"/>
      <c r="C3082" s="3"/>
      <c r="D3082" s="3"/>
      <c r="E3082" s="3"/>
      <c r="F3082" s="35"/>
      <c r="G3082" s="35"/>
      <c r="H3082" s="3"/>
      <c r="I3082" s="36" t="str">
        <f t="shared" si="240"/>
        <v/>
      </c>
      <c r="J3082" s="36" t="e">
        <f t="shared" si="241"/>
        <v>#VALUE!</v>
      </c>
      <c r="K3082" s="36" t="e">
        <f t="shared" si="242"/>
        <v>#VALUE!</v>
      </c>
      <c r="L3082" s="36" t="str">
        <f t="shared" si="243"/>
        <v/>
      </c>
      <c r="M3082" s="36" t="str">
        <f t="shared" si="244"/>
        <v>MQ250</v>
      </c>
    </row>
    <row r="3083" spans="1:13" hidden="1" x14ac:dyDescent="0.3">
      <c r="A3083" s="3"/>
      <c r="B3083" s="3"/>
      <c r="C3083" s="3"/>
      <c r="D3083" s="3"/>
      <c r="E3083" s="3"/>
      <c r="F3083" s="35"/>
      <c r="G3083" s="35"/>
      <c r="H3083" s="3"/>
      <c r="I3083" s="36" t="str">
        <f t="shared" si="240"/>
        <v/>
      </c>
      <c r="J3083" s="36" t="e">
        <f t="shared" si="241"/>
        <v>#VALUE!</v>
      </c>
      <c r="K3083" s="36" t="e">
        <f t="shared" si="242"/>
        <v>#VALUE!</v>
      </c>
      <c r="L3083" s="36" t="str">
        <f t="shared" si="243"/>
        <v/>
      </c>
      <c r="M3083" s="36" t="str">
        <f t="shared" si="244"/>
        <v>MQ250</v>
      </c>
    </row>
    <row r="3084" spans="1:13" hidden="1" x14ac:dyDescent="0.3">
      <c r="A3084" s="3"/>
      <c r="B3084" s="3"/>
      <c r="C3084" s="3"/>
      <c r="D3084" s="3"/>
      <c r="E3084" s="3"/>
      <c r="F3084" s="35"/>
      <c r="G3084" s="35"/>
      <c r="H3084" s="3"/>
      <c r="I3084" s="36" t="str">
        <f t="shared" si="240"/>
        <v/>
      </c>
      <c r="J3084" s="36" t="e">
        <f t="shared" si="241"/>
        <v>#VALUE!</v>
      </c>
      <c r="K3084" s="36" t="e">
        <f t="shared" si="242"/>
        <v>#VALUE!</v>
      </c>
      <c r="L3084" s="36" t="str">
        <f t="shared" si="243"/>
        <v/>
      </c>
      <c r="M3084" s="36" t="str">
        <f t="shared" si="244"/>
        <v>MQ250</v>
      </c>
    </row>
    <row r="3085" spans="1:13" hidden="1" x14ac:dyDescent="0.3">
      <c r="A3085" s="3"/>
      <c r="B3085" s="3"/>
      <c r="C3085" s="3"/>
      <c r="D3085" s="3"/>
      <c r="E3085" s="3"/>
      <c r="F3085" s="12"/>
      <c r="G3085" s="12"/>
      <c r="H3085" s="3"/>
      <c r="I3085" s="36" t="str">
        <f t="shared" si="240"/>
        <v/>
      </c>
      <c r="J3085" s="36" t="e">
        <f t="shared" si="241"/>
        <v>#VALUE!</v>
      </c>
      <c r="K3085" s="36" t="e">
        <f t="shared" si="242"/>
        <v>#VALUE!</v>
      </c>
      <c r="L3085" s="36" t="str">
        <f t="shared" si="243"/>
        <v/>
      </c>
      <c r="M3085" s="36" t="str">
        <f t="shared" si="244"/>
        <v>MQ250</v>
      </c>
    </row>
    <row r="3086" spans="1:13" hidden="1" x14ac:dyDescent="0.3">
      <c r="A3086" s="3"/>
      <c r="B3086" s="3"/>
      <c r="C3086" s="3"/>
      <c r="D3086" s="3"/>
      <c r="E3086" s="3"/>
      <c r="F3086" s="12"/>
      <c r="G3086" s="12"/>
      <c r="H3086" s="3"/>
      <c r="I3086" s="36" t="str">
        <f t="shared" si="240"/>
        <v/>
      </c>
      <c r="J3086" s="36" t="e">
        <f t="shared" si="241"/>
        <v>#VALUE!</v>
      </c>
      <c r="K3086" s="36" t="e">
        <f t="shared" si="242"/>
        <v>#VALUE!</v>
      </c>
      <c r="L3086" s="36" t="str">
        <f t="shared" si="243"/>
        <v/>
      </c>
      <c r="M3086" s="36" t="str">
        <f t="shared" si="244"/>
        <v>MQ250</v>
      </c>
    </row>
    <row r="3087" spans="1:13" hidden="1" x14ac:dyDescent="0.3">
      <c r="A3087" s="3"/>
      <c r="B3087" s="3"/>
      <c r="C3087" s="3"/>
      <c r="D3087" s="3"/>
      <c r="E3087" s="3"/>
      <c r="F3087" s="12"/>
      <c r="G3087" s="12"/>
      <c r="H3087" s="3"/>
      <c r="I3087" s="36" t="str">
        <f t="shared" si="240"/>
        <v/>
      </c>
      <c r="J3087" s="36" t="e">
        <f t="shared" si="241"/>
        <v>#VALUE!</v>
      </c>
      <c r="K3087" s="36" t="e">
        <f t="shared" si="242"/>
        <v>#VALUE!</v>
      </c>
      <c r="L3087" s="36" t="str">
        <f t="shared" si="243"/>
        <v/>
      </c>
      <c r="M3087" s="36" t="str">
        <f t="shared" si="244"/>
        <v>MQ250</v>
      </c>
    </row>
    <row r="3088" spans="1:13" hidden="1" x14ac:dyDescent="0.3">
      <c r="A3088" s="3"/>
      <c r="B3088" s="3"/>
      <c r="C3088" s="3"/>
      <c r="D3088" s="3"/>
      <c r="E3088" s="3"/>
      <c r="F3088" s="12"/>
      <c r="G3088" s="12"/>
      <c r="H3088" s="3"/>
      <c r="I3088" s="36" t="str">
        <f t="shared" si="240"/>
        <v/>
      </c>
      <c r="J3088" s="36" t="e">
        <f t="shared" si="241"/>
        <v>#VALUE!</v>
      </c>
      <c r="K3088" s="36" t="e">
        <f t="shared" si="242"/>
        <v>#VALUE!</v>
      </c>
      <c r="L3088" s="36" t="str">
        <f t="shared" si="243"/>
        <v/>
      </c>
      <c r="M3088" s="36" t="str">
        <f t="shared" si="244"/>
        <v>MQ250</v>
      </c>
    </row>
    <row r="3089" spans="1:13" hidden="1" x14ac:dyDescent="0.3">
      <c r="A3089" s="3"/>
      <c r="B3089" s="3"/>
      <c r="C3089" s="3"/>
      <c r="D3089" s="3"/>
      <c r="E3089" s="3"/>
      <c r="F3089" s="12"/>
      <c r="G3089" s="12"/>
      <c r="H3089" s="3"/>
      <c r="I3089" s="36" t="str">
        <f t="shared" si="240"/>
        <v/>
      </c>
      <c r="J3089" s="36" t="e">
        <f t="shared" si="241"/>
        <v>#VALUE!</v>
      </c>
      <c r="K3089" s="36" t="e">
        <f t="shared" si="242"/>
        <v>#VALUE!</v>
      </c>
      <c r="L3089" s="36" t="str">
        <f t="shared" si="243"/>
        <v/>
      </c>
      <c r="M3089" s="36" t="str">
        <f t="shared" si="244"/>
        <v>MQ250</v>
      </c>
    </row>
    <row r="3090" spans="1:13" hidden="1" x14ac:dyDescent="0.3">
      <c r="A3090" s="3"/>
      <c r="B3090" s="3"/>
      <c r="C3090" s="3"/>
      <c r="D3090" s="3"/>
      <c r="E3090" s="3"/>
      <c r="F3090" s="12"/>
      <c r="G3090" s="12"/>
      <c r="H3090" s="3"/>
      <c r="I3090" s="36" t="str">
        <f t="shared" si="240"/>
        <v/>
      </c>
      <c r="J3090" s="36" t="e">
        <f t="shared" si="241"/>
        <v>#VALUE!</v>
      </c>
      <c r="K3090" s="36" t="e">
        <f t="shared" si="242"/>
        <v>#VALUE!</v>
      </c>
      <c r="L3090" s="36" t="str">
        <f t="shared" si="243"/>
        <v/>
      </c>
      <c r="M3090" s="36" t="str">
        <f t="shared" si="244"/>
        <v>MQ250</v>
      </c>
    </row>
    <row r="3091" spans="1:13" hidden="1" x14ac:dyDescent="0.3">
      <c r="A3091" s="3"/>
      <c r="B3091" s="3"/>
      <c r="C3091" s="3"/>
      <c r="D3091" s="3"/>
      <c r="E3091" s="3"/>
      <c r="F3091" s="12"/>
      <c r="G3091" s="12"/>
      <c r="H3091" s="3"/>
      <c r="I3091" s="36" t="str">
        <f t="shared" si="240"/>
        <v/>
      </c>
      <c r="J3091" s="36" t="e">
        <f t="shared" si="241"/>
        <v>#VALUE!</v>
      </c>
      <c r="K3091" s="36" t="e">
        <f t="shared" si="242"/>
        <v>#VALUE!</v>
      </c>
      <c r="L3091" s="36" t="str">
        <f t="shared" si="243"/>
        <v/>
      </c>
      <c r="M3091" s="36" t="str">
        <f t="shared" si="244"/>
        <v>MQ250</v>
      </c>
    </row>
    <row r="3092" spans="1:13" hidden="1" x14ac:dyDescent="0.3">
      <c r="A3092" s="3"/>
      <c r="B3092" s="3"/>
      <c r="C3092" s="3"/>
      <c r="D3092" s="3"/>
      <c r="E3092" s="3"/>
      <c r="F3092" s="12"/>
      <c r="G3092" s="12"/>
      <c r="H3092" s="3"/>
      <c r="I3092" s="36" t="str">
        <f t="shared" si="240"/>
        <v/>
      </c>
      <c r="J3092" s="36" t="e">
        <f t="shared" si="241"/>
        <v>#VALUE!</v>
      </c>
      <c r="K3092" s="36" t="e">
        <f t="shared" si="242"/>
        <v>#VALUE!</v>
      </c>
      <c r="L3092" s="36" t="str">
        <f t="shared" si="243"/>
        <v/>
      </c>
      <c r="M3092" s="36" t="str">
        <f t="shared" si="244"/>
        <v>MQ250</v>
      </c>
    </row>
    <row r="3093" spans="1:13" hidden="1" x14ac:dyDescent="0.3">
      <c r="A3093" s="3"/>
      <c r="B3093" s="3"/>
      <c r="C3093" s="3"/>
      <c r="D3093" s="3"/>
      <c r="E3093" s="3"/>
      <c r="F3093" s="12"/>
      <c r="G3093" s="12"/>
      <c r="H3093" s="3"/>
      <c r="I3093" s="36" t="str">
        <f t="shared" si="240"/>
        <v/>
      </c>
      <c r="J3093" s="36" t="e">
        <f t="shared" si="241"/>
        <v>#VALUE!</v>
      </c>
      <c r="K3093" s="36" t="e">
        <f t="shared" si="242"/>
        <v>#VALUE!</v>
      </c>
      <c r="L3093" s="36" t="str">
        <f t="shared" si="243"/>
        <v/>
      </c>
      <c r="M3093" s="36" t="str">
        <f t="shared" si="244"/>
        <v>MQ250</v>
      </c>
    </row>
    <row r="3094" spans="1:13" hidden="1" x14ac:dyDescent="0.3">
      <c r="A3094" s="3"/>
      <c r="B3094" s="3"/>
      <c r="C3094" s="3"/>
      <c r="D3094" s="3"/>
      <c r="E3094" s="3"/>
      <c r="F3094" s="12"/>
      <c r="G3094" s="12"/>
      <c r="H3094" s="3"/>
      <c r="I3094" s="36" t="str">
        <f t="shared" si="240"/>
        <v/>
      </c>
      <c r="J3094" s="36" t="e">
        <f t="shared" si="241"/>
        <v>#VALUE!</v>
      </c>
      <c r="K3094" s="36" t="e">
        <f t="shared" si="242"/>
        <v>#VALUE!</v>
      </c>
      <c r="L3094" s="36" t="str">
        <f t="shared" si="243"/>
        <v/>
      </c>
      <c r="M3094" s="36" t="str">
        <f t="shared" si="244"/>
        <v>MQ250</v>
      </c>
    </row>
    <row r="3095" spans="1:13" hidden="1" x14ac:dyDescent="0.3">
      <c r="A3095" s="3"/>
      <c r="B3095" s="3"/>
      <c r="C3095" s="3"/>
      <c r="D3095" s="3"/>
      <c r="E3095" s="3"/>
      <c r="F3095" s="35"/>
      <c r="G3095" s="35"/>
      <c r="H3095" s="3"/>
      <c r="I3095" s="36" t="str">
        <f t="shared" si="240"/>
        <v/>
      </c>
      <c r="J3095" s="36" t="e">
        <f t="shared" si="241"/>
        <v>#VALUE!</v>
      </c>
      <c r="K3095" s="36" t="e">
        <f t="shared" si="242"/>
        <v>#VALUE!</v>
      </c>
      <c r="L3095" s="36" t="str">
        <f t="shared" si="243"/>
        <v/>
      </c>
      <c r="M3095" s="36" t="str">
        <f t="shared" si="244"/>
        <v>MQ250</v>
      </c>
    </row>
    <row r="3096" spans="1:13" hidden="1" x14ac:dyDescent="0.3">
      <c r="A3096" s="3"/>
      <c r="B3096" s="3"/>
      <c r="C3096" s="3"/>
      <c r="D3096" s="3"/>
      <c r="E3096" s="3"/>
      <c r="F3096" s="12"/>
      <c r="G3096" s="12"/>
      <c r="H3096" s="3"/>
      <c r="I3096" s="36" t="str">
        <f t="shared" si="240"/>
        <v/>
      </c>
      <c r="J3096" s="36" t="e">
        <f t="shared" si="241"/>
        <v>#VALUE!</v>
      </c>
      <c r="K3096" s="36" t="e">
        <f t="shared" si="242"/>
        <v>#VALUE!</v>
      </c>
      <c r="L3096" s="36" t="str">
        <f t="shared" si="243"/>
        <v/>
      </c>
      <c r="M3096" s="36" t="str">
        <f t="shared" si="244"/>
        <v>MQ250</v>
      </c>
    </row>
    <row r="3097" spans="1:13" hidden="1" x14ac:dyDescent="0.3">
      <c r="A3097" s="3"/>
      <c r="B3097" s="3"/>
      <c r="C3097" s="3"/>
      <c r="D3097" s="3"/>
      <c r="E3097" s="3"/>
      <c r="F3097" s="12"/>
      <c r="G3097" s="12"/>
      <c r="H3097" s="3"/>
      <c r="I3097" s="36" t="str">
        <f t="shared" si="240"/>
        <v/>
      </c>
      <c r="J3097" s="36" t="e">
        <f t="shared" si="241"/>
        <v>#VALUE!</v>
      </c>
      <c r="K3097" s="36" t="e">
        <f t="shared" si="242"/>
        <v>#VALUE!</v>
      </c>
      <c r="L3097" s="36" t="str">
        <f t="shared" si="243"/>
        <v/>
      </c>
      <c r="M3097" s="36" t="str">
        <f t="shared" si="244"/>
        <v>MQ250</v>
      </c>
    </row>
    <row r="3098" spans="1:13" hidden="1" x14ac:dyDescent="0.3">
      <c r="A3098" s="3"/>
      <c r="B3098" s="3"/>
      <c r="C3098" s="3"/>
      <c r="D3098" s="3"/>
      <c r="E3098" s="3"/>
      <c r="F3098" s="12"/>
      <c r="G3098" s="12"/>
      <c r="H3098" s="3"/>
      <c r="I3098" s="36" t="str">
        <f t="shared" si="240"/>
        <v/>
      </c>
      <c r="J3098" s="36" t="e">
        <f t="shared" si="241"/>
        <v>#VALUE!</v>
      </c>
      <c r="K3098" s="36" t="e">
        <f t="shared" si="242"/>
        <v>#VALUE!</v>
      </c>
      <c r="L3098" s="36" t="str">
        <f t="shared" si="243"/>
        <v/>
      </c>
      <c r="M3098" s="36" t="str">
        <f t="shared" si="244"/>
        <v>MQ250</v>
      </c>
    </row>
    <row r="3099" spans="1:13" hidden="1" x14ac:dyDescent="0.3">
      <c r="A3099" s="3"/>
      <c r="B3099" s="3"/>
      <c r="C3099" s="3"/>
      <c r="D3099" s="3"/>
      <c r="E3099" s="3"/>
      <c r="F3099" s="12"/>
      <c r="G3099" s="12"/>
      <c r="H3099" s="3"/>
      <c r="I3099" s="36" t="str">
        <f t="shared" si="240"/>
        <v/>
      </c>
      <c r="J3099" s="36" t="e">
        <f t="shared" si="241"/>
        <v>#VALUE!</v>
      </c>
      <c r="K3099" s="36" t="e">
        <f t="shared" si="242"/>
        <v>#VALUE!</v>
      </c>
      <c r="L3099" s="36" t="str">
        <f t="shared" si="243"/>
        <v/>
      </c>
      <c r="M3099" s="36" t="str">
        <f t="shared" si="244"/>
        <v>MQ250</v>
      </c>
    </row>
    <row r="3100" spans="1:13" hidden="1" x14ac:dyDescent="0.3">
      <c r="A3100" s="3"/>
      <c r="B3100" s="3"/>
      <c r="C3100" s="3"/>
      <c r="D3100" s="3"/>
      <c r="E3100" s="3"/>
      <c r="F3100" s="12"/>
      <c r="G3100" s="12"/>
      <c r="H3100" s="3"/>
      <c r="I3100" s="36" t="str">
        <f t="shared" si="240"/>
        <v/>
      </c>
      <c r="J3100" s="36" t="e">
        <f t="shared" si="241"/>
        <v>#VALUE!</v>
      </c>
      <c r="K3100" s="36" t="e">
        <f t="shared" si="242"/>
        <v>#VALUE!</v>
      </c>
      <c r="L3100" s="36" t="str">
        <f t="shared" si="243"/>
        <v/>
      </c>
      <c r="M3100" s="36" t="str">
        <f t="shared" si="244"/>
        <v>MQ250</v>
      </c>
    </row>
    <row r="3101" spans="1:13" hidden="1" x14ac:dyDescent="0.3">
      <c r="A3101" s="3"/>
      <c r="B3101" s="3"/>
      <c r="C3101" s="3"/>
      <c r="D3101" s="3"/>
      <c r="E3101" s="3"/>
      <c r="F3101" s="12"/>
      <c r="G3101" s="12"/>
      <c r="H3101" s="3"/>
      <c r="I3101" s="36" t="str">
        <f t="shared" si="240"/>
        <v/>
      </c>
      <c r="J3101" s="36" t="e">
        <f t="shared" si="241"/>
        <v>#VALUE!</v>
      </c>
      <c r="K3101" s="36" t="e">
        <f t="shared" si="242"/>
        <v>#VALUE!</v>
      </c>
      <c r="L3101" s="36" t="str">
        <f t="shared" si="243"/>
        <v/>
      </c>
      <c r="M3101" s="36" t="str">
        <f t="shared" si="244"/>
        <v>MQ250</v>
      </c>
    </row>
    <row r="3102" spans="1:13" hidden="1" x14ac:dyDescent="0.3">
      <c r="A3102" s="3"/>
      <c r="B3102" s="3"/>
      <c r="C3102" s="3"/>
      <c r="D3102" s="3"/>
      <c r="E3102" s="3"/>
      <c r="F3102" s="12"/>
      <c r="G3102" s="12"/>
      <c r="H3102" s="3"/>
      <c r="I3102" s="36" t="str">
        <f t="shared" si="240"/>
        <v/>
      </c>
      <c r="J3102" s="36" t="e">
        <f t="shared" si="241"/>
        <v>#VALUE!</v>
      </c>
      <c r="K3102" s="36" t="e">
        <f t="shared" si="242"/>
        <v>#VALUE!</v>
      </c>
      <c r="L3102" s="36" t="str">
        <f t="shared" si="243"/>
        <v/>
      </c>
      <c r="M3102" s="36" t="str">
        <f t="shared" si="244"/>
        <v>MQ250</v>
      </c>
    </row>
    <row r="3103" spans="1:13" hidden="1" x14ac:dyDescent="0.3">
      <c r="A3103" s="3"/>
      <c r="B3103" s="3"/>
      <c r="C3103" s="3"/>
      <c r="D3103" s="3"/>
      <c r="E3103" s="3"/>
      <c r="F3103" s="12"/>
      <c r="G3103" s="12"/>
      <c r="H3103" s="3"/>
      <c r="I3103" s="36" t="str">
        <f t="shared" si="240"/>
        <v/>
      </c>
      <c r="J3103" s="36" t="e">
        <f t="shared" si="241"/>
        <v>#VALUE!</v>
      </c>
      <c r="K3103" s="36" t="e">
        <f t="shared" si="242"/>
        <v>#VALUE!</v>
      </c>
      <c r="L3103" s="36" t="str">
        <f t="shared" si="243"/>
        <v/>
      </c>
      <c r="M3103" s="36" t="str">
        <f t="shared" si="244"/>
        <v>MQ250</v>
      </c>
    </row>
    <row r="3104" spans="1:13" hidden="1" x14ac:dyDescent="0.3">
      <c r="A3104" s="3"/>
      <c r="B3104" s="3"/>
      <c r="C3104" s="3"/>
      <c r="D3104" s="3"/>
      <c r="E3104" s="3"/>
      <c r="F3104" s="12"/>
      <c r="G3104" s="12"/>
      <c r="H3104" s="3"/>
      <c r="I3104" s="36" t="str">
        <f t="shared" si="240"/>
        <v/>
      </c>
      <c r="J3104" s="36" t="e">
        <f t="shared" si="241"/>
        <v>#VALUE!</v>
      </c>
      <c r="K3104" s="36" t="e">
        <f t="shared" si="242"/>
        <v>#VALUE!</v>
      </c>
      <c r="L3104" s="36" t="str">
        <f t="shared" si="243"/>
        <v/>
      </c>
      <c r="M3104" s="36" t="str">
        <f t="shared" si="244"/>
        <v>MQ250</v>
      </c>
    </row>
    <row r="3105" spans="1:13" hidden="1" x14ac:dyDescent="0.3">
      <c r="A3105" s="3"/>
      <c r="B3105" s="3"/>
      <c r="C3105" s="3"/>
      <c r="D3105" s="3"/>
      <c r="E3105" s="3"/>
      <c r="F3105" s="12"/>
      <c r="G3105" s="12"/>
      <c r="H3105" s="3"/>
      <c r="I3105" s="36" t="str">
        <f t="shared" si="240"/>
        <v/>
      </c>
      <c r="J3105" s="36" t="e">
        <f t="shared" si="241"/>
        <v>#VALUE!</v>
      </c>
      <c r="K3105" s="36" t="e">
        <f t="shared" si="242"/>
        <v>#VALUE!</v>
      </c>
      <c r="L3105" s="36" t="str">
        <f t="shared" si="243"/>
        <v/>
      </c>
      <c r="M3105" s="36" t="str">
        <f t="shared" si="244"/>
        <v>MQ250</v>
      </c>
    </row>
    <row r="3106" spans="1:13" hidden="1" x14ac:dyDescent="0.3">
      <c r="A3106" s="3"/>
      <c r="B3106" s="3"/>
      <c r="C3106" s="3"/>
      <c r="D3106" s="3"/>
      <c r="E3106" s="3"/>
      <c r="F3106" s="35"/>
      <c r="G3106" s="35"/>
      <c r="H3106" s="3"/>
      <c r="I3106" s="36" t="str">
        <f t="shared" si="240"/>
        <v/>
      </c>
      <c r="J3106" s="36" t="e">
        <f t="shared" si="241"/>
        <v>#VALUE!</v>
      </c>
      <c r="K3106" s="36" t="e">
        <f t="shared" si="242"/>
        <v>#VALUE!</v>
      </c>
      <c r="L3106" s="36" t="str">
        <f t="shared" si="243"/>
        <v/>
      </c>
      <c r="M3106" s="36" t="str">
        <f t="shared" si="244"/>
        <v>MQ250</v>
      </c>
    </row>
    <row r="3107" spans="1:13" hidden="1" x14ac:dyDescent="0.3">
      <c r="A3107" s="3"/>
      <c r="B3107" s="3"/>
      <c r="C3107" s="3"/>
      <c r="D3107" s="3"/>
      <c r="E3107" s="3"/>
      <c r="F3107" s="35"/>
      <c r="G3107" s="35"/>
      <c r="H3107" s="3"/>
      <c r="I3107" s="36" t="str">
        <f t="shared" si="240"/>
        <v/>
      </c>
      <c r="J3107" s="36" t="e">
        <f t="shared" si="241"/>
        <v>#VALUE!</v>
      </c>
      <c r="K3107" s="36" t="e">
        <f t="shared" si="242"/>
        <v>#VALUE!</v>
      </c>
      <c r="L3107" s="36" t="str">
        <f t="shared" si="243"/>
        <v/>
      </c>
      <c r="M3107" s="36" t="str">
        <f t="shared" si="244"/>
        <v>MQ250</v>
      </c>
    </row>
    <row r="3108" spans="1:13" hidden="1" x14ac:dyDescent="0.3">
      <c r="A3108" s="3"/>
      <c r="B3108" s="3"/>
      <c r="C3108" s="3"/>
      <c r="D3108" s="3"/>
      <c r="E3108" s="3"/>
      <c r="F3108" s="35"/>
      <c r="G3108" s="35"/>
      <c r="H3108" s="3"/>
      <c r="I3108" s="36" t="str">
        <f t="shared" si="240"/>
        <v/>
      </c>
      <c r="J3108" s="36" t="e">
        <f t="shared" si="241"/>
        <v>#VALUE!</v>
      </c>
      <c r="K3108" s="36" t="e">
        <f t="shared" si="242"/>
        <v>#VALUE!</v>
      </c>
      <c r="L3108" s="36" t="str">
        <f t="shared" si="243"/>
        <v/>
      </c>
      <c r="M3108" s="36" t="str">
        <f t="shared" si="244"/>
        <v>MQ250</v>
      </c>
    </row>
    <row r="3109" spans="1:13" hidden="1" x14ac:dyDescent="0.3">
      <c r="A3109" s="3"/>
      <c r="B3109" s="3"/>
      <c r="C3109" s="3"/>
      <c r="D3109" s="3"/>
      <c r="E3109" s="3"/>
      <c r="F3109" s="35"/>
      <c r="G3109" s="35"/>
      <c r="H3109" s="3"/>
      <c r="I3109" s="36" t="str">
        <f t="shared" si="240"/>
        <v/>
      </c>
      <c r="J3109" s="36" t="e">
        <f t="shared" si="241"/>
        <v>#VALUE!</v>
      </c>
      <c r="K3109" s="36" t="e">
        <f t="shared" si="242"/>
        <v>#VALUE!</v>
      </c>
      <c r="L3109" s="36" t="str">
        <f t="shared" si="243"/>
        <v/>
      </c>
      <c r="M3109" s="36" t="str">
        <f t="shared" si="244"/>
        <v>MQ250</v>
      </c>
    </row>
    <row r="3110" spans="1:13" hidden="1" x14ac:dyDescent="0.3">
      <c r="A3110" s="3"/>
      <c r="B3110" s="3"/>
      <c r="C3110" s="3"/>
      <c r="D3110" s="3"/>
      <c r="E3110" s="3"/>
      <c r="F3110" s="35"/>
      <c r="G3110" s="35"/>
      <c r="H3110" s="3"/>
      <c r="I3110" s="36" t="str">
        <f t="shared" si="240"/>
        <v/>
      </c>
      <c r="J3110" s="36" t="e">
        <f t="shared" si="241"/>
        <v>#VALUE!</v>
      </c>
      <c r="K3110" s="36" t="e">
        <f t="shared" si="242"/>
        <v>#VALUE!</v>
      </c>
      <c r="L3110" s="36" t="str">
        <f t="shared" si="243"/>
        <v/>
      </c>
      <c r="M3110" s="36" t="str">
        <f t="shared" si="244"/>
        <v>MQ250</v>
      </c>
    </row>
    <row r="3111" spans="1:13" hidden="1" x14ac:dyDescent="0.3">
      <c r="A3111" s="3"/>
      <c r="B3111" s="3"/>
      <c r="C3111" s="3"/>
      <c r="D3111" s="3"/>
      <c r="E3111" s="3"/>
      <c r="F3111" s="35"/>
      <c r="G3111" s="35"/>
      <c r="H3111" s="3"/>
      <c r="I3111" s="36" t="str">
        <f t="shared" si="240"/>
        <v/>
      </c>
      <c r="J3111" s="36" t="e">
        <f t="shared" si="241"/>
        <v>#VALUE!</v>
      </c>
      <c r="K3111" s="36" t="e">
        <f t="shared" si="242"/>
        <v>#VALUE!</v>
      </c>
      <c r="L3111" s="36" t="str">
        <f t="shared" si="243"/>
        <v/>
      </c>
      <c r="M3111" s="36" t="str">
        <f t="shared" si="244"/>
        <v>MQ250</v>
      </c>
    </row>
    <row r="3112" spans="1:13" hidden="1" x14ac:dyDescent="0.3">
      <c r="A3112" s="3"/>
      <c r="B3112" s="3"/>
      <c r="C3112" s="3"/>
      <c r="D3112" s="3"/>
      <c r="E3112" s="3"/>
      <c r="F3112" s="12"/>
      <c r="G3112" s="12"/>
      <c r="H3112" s="3"/>
      <c r="I3112" s="36" t="str">
        <f t="shared" si="240"/>
        <v/>
      </c>
      <c r="J3112" s="36" t="e">
        <f t="shared" si="241"/>
        <v>#VALUE!</v>
      </c>
      <c r="K3112" s="36" t="e">
        <f t="shared" si="242"/>
        <v>#VALUE!</v>
      </c>
      <c r="L3112" s="36" t="str">
        <f t="shared" si="243"/>
        <v/>
      </c>
      <c r="M3112" s="36" t="str">
        <f t="shared" si="244"/>
        <v>MQ250</v>
      </c>
    </row>
    <row r="3113" spans="1:13" hidden="1" x14ac:dyDescent="0.3">
      <c r="A3113" s="3"/>
      <c r="B3113" s="3"/>
      <c r="C3113" s="3"/>
      <c r="D3113" s="3"/>
      <c r="E3113" s="3"/>
      <c r="F3113" s="12"/>
      <c r="G3113" s="12"/>
      <c r="H3113" s="3"/>
      <c r="I3113" s="36" t="str">
        <f t="shared" si="240"/>
        <v/>
      </c>
      <c r="J3113" s="36" t="e">
        <f t="shared" si="241"/>
        <v>#VALUE!</v>
      </c>
      <c r="K3113" s="36" t="e">
        <f t="shared" si="242"/>
        <v>#VALUE!</v>
      </c>
      <c r="L3113" s="36" t="str">
        <f t="shared" si="243"/>
        <v/>
      </c>
      <c r="M3113" s="36" t="str">
        <f t="shared" si="244"/>
        <v>MQ250</v>
      </c>
    </row>
    <row r="3114" spans="1:13" hidden="1" x14ac:dyDescent="0.3">
      <c r="A3114" s="3"/>
      <c r="B3114" s="3"/>
      <c r="C3114" s="3"/>
      <c r="D3114" s="3"/>
      <c r="E3114" s="3"/>
      <c r="F3114" s="12"/>
      <c r="G3114" s="12"/>
      <c r="H3114" s="3"/>
      <c r="I3114" s="36" t="str">
        <f t="shared" si="240"/>
        <v/>
      </c>
      <c r="J3114" s="36" t="e">
        <f t="shared" si="241"/>
        <v>#VALUE!</v>
      </c>
      <c r="K3114" s="36" t="e">
        <f t="shared" si="242"/>
        <v>#VALUE!</v>
      </c>
      <c r="L3114" s="36" t="str">
        <f t="shared" si="243"/>
        <v/>
      </c>
      <c r="M3114" s="36" t="str">
        <f t="shared" si="244"/>
        <v>MQ250</v>
      </c>
    </row>
    <row r="3115" spans="1:13" hidden="1" x14ac:dyDescent="0.3">
      <c r="A3115" s="3"/>
      <c r="B3115" s="3"/>
      <c r="C3115" s="3"/>
      <c r="D3115" s="3"/>
      <c r="E3115" s="3"/>
      <c r="F3115" s="12"/>
      <c r="G3115" s="12"/>
      <c r="H3115" s="3"/>
      <c r="I3115" s="36" t="str">
        <f t="shared" si="240"/>
        <v/>
      </c>
      <c r="J3115" s="36" t="e">
        <f t="shared" si="241"/>
        <v>#VALUE!</v>
      </c>
      <c r="K3115" s="36" t="e">
        <f t="shared" si="242"/>
        <v>#VALUE!</v>
      </c>
      <c r="L3115" s="36" t="str">
        <f t="shared" si="243"/>
        <v/>
      </c>
      <c r="M3115" s="36" t="str">
        <f t="shared" si="244"/>
        <v>MQ250</v>
      </c>
    </row>
    <row r="3116" spans="1:13" hidden="1" x14ac:dyDescent="0.3">
      <c r="A3116" s="3"/>
      <c r="B3116" s="3"/>
      <c r="C3116" s="3"/>
      <c r="D3116" s="3"/>
      <c r="E3116" s="3"/>
      <c r="F3116" s="12"/>
      <c r="G3116" s="12"/>
      <c r="H3116" s="3"/>
      <c r="I3116" s="36" t="str">
        <f t="shared" si="240"/>
        <v/>
      </c>
      <c r="J3116" s="36" t="e">
        <f t="shared" si="241"/>
        <v>#VALUE!</v>
      </c>
      <c r="K3116" s="36" t="e">
        <f t="shared" si="242"/>
        <v>#VALUE!</v>
      </c>
      <c r="L3116" s="36" t="str">
        <f t="shared" si="243"/>
        <v/>
      </c>
      <c r="M3116" s="36" t="str">
        <f t="shared" si="244"/>
        <v>MQ250</v>
      </c>
    </row>
    <row r="3117" spans="1:13" hidden="1" x14ac:dyDescent="0.3">
      <c r="A3117" s="3"/>
      <c r="B3117" s="3"/>
      <c r="C3117" s="3"/>
      <c r="D3117" s="3"/>
      <c r="E3117" s="3"/>
      <c r="F3117" s="12"/>
      <c r="G3117" s="12"/>
      <c r="H3117" s="3"/>
      <c r="I3117" s="36" t="str">
        <f t="shared" si="240"/>
        <v/>
      </c>
      <c r="J3117" s="36" t="e">
        <f t="shared" si="241"/>
        <v>#VALUE!</v>
      </c>
      <c r="K3117" s="36" t="e">
        <f t="shared" si="242"/>
        <v>#VALUE!</v>
      </c>
      <c r="L3117" s="36" t="str">
        <f t="shared" si="243"/>
        <v/>
      </c>
      <c r="M3117" s="36" t="str">
        <f t="shared" si="244"/>
        <v>MQ250</v>
      </c>
    </row>
    <row r="3118" spans="1:13" hidden="1" x14ac:dyDescent="0.3">
      <c r="A3118" s="3"/>
      <c r="B3118" s="3"/>
      <c r="C3118" s="3"/>
      <c r="D3118" s="3"/>
      <c r="E3118" s="3"/>
      <c r="F3118" s="12"/>
      <c r="G3118" s="12"/>
      <c r="H3118" s="3"/>
      <c r="I3118" s="36" t="str">
        <f t="shared" si="240"/>
        <v/>
      </c>
      <c r="J3118" s="36" t="e">
        <f t="shared" si="241"/>
        <v>#VALUE!</v>
      </c>
      <c r="K3118" s="36" t="e">
        <f t="shared" si="242"/>
        <v>#VALUE!</v>
      </c>
      <c r="L3118" s="36" t="str">
        <f t="shared" si="243"/>
        <v/>
      </c>
      <c r="M3118" s="36" t="str">
        <f t="shared" si="244"/>
        <v>MQ250</v>
      </c>
    </row>
    <row r="3119" spans="1:13" hidden="1" x14ac:dyDescent="0.3">
      <c r="A3119" s="3"/>
      <c r="B3119" s="3"/>
      <c r="C3119" s="3"/>
      <c r="D3119" s="3"/>
      <c r="E3119" s="3"/>
      <c r="F3119" s="12"/>
      <c r="G3119" s="12"/>
      <c r="H3119" s="3"/>
      <c r="I3119" s="36" t="str">
        <f t="shared" si="240"/>
        <v/>
      </c>
      <c r="J3119" s="36" t="e">
        <f t="shared" si="241"/>
        <v>#VALUE!</v>
      </c>
      <c r="K3119" s="36" t="e">
        <f t="shared" si="242"/>
        <v>#VALUE!</v>
      </c>
      <c r="L3119" s="36" t="str">
        <f t="shared" si="243"/>
        <v/>
      </c>
      <c r="M3119" s="36" t="str">
        <f t="shared" si="244"/>
        <v>MQ250</v>
      </c>
    </row>
    <row r="3120" spans="1:13" hidden="1" x14ac:dyDescent="0.3">
      <c r="A3120" s="3"/>
      <c r="B3120" s="3"/>
      <c r="C3120" s="3"/>
      <c r="D3120" s="3"/>
      <c r="E3120" s="3"/>
      <c r="F3120" s="12"/>
      <c r="G3120" s="12"/>
      <c r="H3120" s="3"/>
      <c r="I3120" s="36" t="str">
        <f t="shared" si="240"/>
        <v/>
      </c>
      <c r="J3120" s="36" t="e">
        <f t="shared" si="241"/>
        <v>#VALUE!</v>
      </c>
      <c r="K3120" s="36" t="e">
        <f t="shared" si="242"/>
        <v>#VALUE!</v>
      </c>
      <c r="L3120" s="36" t="str">
        <f t="shared" si="243"/>
        <v/>
      </c>
      <c r="M3120" s="36" t="str">
        <f t="shared" si="244"/>
        <v>MQ250</v>
      </c>
    </row>
    <row r="3121" spans="1:13" hidden="1" x14ac:dyDescent="0.3">
      <c r="A3121" s="3"/>
      <c r="B3121" s="3"/>
      <c r="C3121" s="3"/>
      <c r="D3121" s="3"/>
      <c r="E3121" s="3"/>
      <c r="F3121" s="35"/>
      <c r="G3121" s="35"/>
      <c r="H3121" s="3"/>
      <c r="I3121" s="36" t="str">
        <f t="shared" si="240"/>
        <v/>
      </c>
      <c r="J3121" s="36" t="e">
        <f t="shared" si="241"/>
        <v>#VALUE!</v>
      </c>
      <c r="K3121" s="36" t="e">
        <f t="shared" si="242"/>
        <v>#VALUE!</v>
      </c>
      <c r="L3121" s="36" t="str">
        <f t="shared" si="243"/>
        <v/>
      </c>
      <c r="M3121" s="36" t="str">
        <f t="shared" si="244"/>
        <v>MQ250</v>
      </c>
    </row>
    <row r="3122" spans="1:13" hidden="1" x14ac:dyDescent="0.3">
      <c r="A3122" s="3"/>
      <c r="B3122" s="3"/>
      <c r="C3122" s="3"/>
      <c r="D3122" s="3"/>
      <c r="E3122" s="3"/>
      <c r="F3122" s="35"/>
      <c r="G3122" s="35"/>
      <c r="H3122" s="3"/>
      <c r="I3122" s="36" t="str">
        <f t="shared" si="240"/>
        <v/>
      </c>
      <c r="J3122" s="36" t="e">
        <f t="shared" si="241"/>
        <v>#VALUE!</v>
      </c>
      <c r="K3122" s="36" t="e">
        <f t="shared" si="242"/>
        <v>#VALUE!</v>
      </c>
      <c r="L3122" s="36" t="str">
        <f t="shared" si="243"/>
        <v/>
      </c>
      <c r="M3122" s="36" t="str">
        <f t="shared" si="244"/>
        <v>MQ250</v>
      </c>
    </row>
    <row r="3123" spans="1:13" hidden="1" x14ac:dyDescent="0.3">
      <c r="A3123" s="3"/>
      <c r="B3123" s="3"/>
      <c r="C3123" s="3"/>
      <c r="D3123" s="3"/>
      <c r="E3123" s="3"/>
      <c r="F3123" s="12"/>
      <c r="G3123" s="12"/>
      <c r="H3123" s="3"/>
      <c r="I3123" s="36" t="str">
        <f t="shared" si="240"/>
        <v/>
      </c>
      <c r="J3123" s="36" t="e">
        <f t="shared" si="241"/>
        <v>#VALUE!</v>
      </c>
      <c r="K3123" s="36" t="e">
        <f t="shared" si="242"/>
        <v>#VALUE!</v>
      </c>
      <c r="L3123" s="36" t="str">
        <f t="shared" si="243"/>
        <v/>
      </c>
      <c r="M3123" s="36" t="str">
        <f t="shared" si="244"/>
        <v>MQ250</v>
      </c>
    </row>
    <row r="3124" spans="1:13" hidden="1" x14ac:dyDescent="0.3">
      <c r="A3124" s="3"/>
      <c r="B3124" s="3"/>
      <c r="C3124" s="3"/>
      <c r="D3124" s="3"/>
      <c r="E3124" s="3"/>
      <c r="F3124" s="12"/>
      <c r="G3124" s="12"/>
      <c r="H3124" s="3"/>
      <c r="I3124" s="36" t="str">
        <f t="shared" si="240"/>
        <v/>
      </c>
      <c r="J3124" s="36" t="e">
        <f t="shared" si="241"/>
        <v>#VALUE!</v>
      </c>
      <c r="K3124" s="36" t="e">
        <f t="shared" si="242"/>
        <v>#VALUE!</v>
      </c>
      <c r="L3124" s="36" t="str">
        <f t="shared" si="243"/>
        <v/>
      </c>
      <c r="M3124" s="36" t="str">
        <f t="shared" si="244"/>
        <v>MQ250</v>
      </c>
    </row>
    <row r="3125" spans="1:13" hidden="1" x14ac:dyDescent="0.3">
      <c r="A3125" s="3"/>
      <c r="B3125" s="3"/>
      <c r="C3125" s="3"/>
      <c r="D3125" s="3"/>
      <c r="E3125" s="3"/>
      <c r="F3125" s="12"/>
      <c r="G3125" s="12"/>
      <c r="H3125" s="3"/>
      <c r="I3125" s="36" t="str">
        <f t="shared" si="240"/>
        <v/>
      </c>
      <c r="J3125" s="36" t="e">
        <f t="shared" si="241"/>
        <v>#VALUE!</v>
      </c>
      <c r="K3125" s="36" t="e">
        <f t="shared" si="242"/>
        <v>#VALUE!</v>
      </c>
      <c r="L3125" s="36" t="str">
        <f t="shared" si="243"/>
        <v/>
      </c>
      <c r="M3125" s="36" t="str">
        <f t="shared" si="244"/>
        <v>MQ250</v>
      </c>
    </row>
    <row r="3126" spans="1:13" hidden="1" x14ac:dyDescent="0.3">
      <c r="A3126" s="3"/>
      <c r="B3126" s="3"/>
      <c r="C3126" s="3"/>
      <c r="D3126" s="3"/>
      <c r="E3126" s="3"/>
      <c r="F3126" s="12"/>
      <c r="G3126" s="12"/>
      <c r="H3126" s="3"/>
      <c r="I3126" s="36" t="str">
        <f t="shared" si="240"/>
        <v/>
      </c>
      <c r="J3126" s="36" t="e">
        <f t="shared" si="241"/>
        <v>#VALUE!</v>
      </c>
      <c r="K3126" s="36" t="e">
        <f t="shared" si="242"/>
        <v>#VALUE!</v>
      </c>
      <c r="L3126" s="36" t="str">
        <f t="shared" si="243"/>
        <v/>
      </c>
      <c r="M3126" s="36" t="str">
        <f t="shared" si="244"/>
        <v>MQ250</v>
      </c>
    </row>
    <row r="3127" spans="1:13" hidden="1" x14ac:dyDescent="0.3">
      <c r="A3127" s="3"/>
      <c r="B3127" s="3"/>
      <c r="C3127" s="3"/>
      <c r="D3127" s="3"/>
      <c r="E3127" s="3"/>
      <c r="F3127" s="12"/>
      <c r="G3127" s="12"/>
      <c r="H3127" s="3"/>
      <c r="I3127" s="36" t="str">
        <f t="shared" si="240"/>
        <v/>
      </c>
      <c r="J3127" s="36" t="e">
        <f t="shared" si="241"/>
        <v>#VALUE!</v>
      </c>
      <c r="K3127" s="36" t="e">
        <f t="shared" si="242"/>
        <v>#VALUE!</v>
      </c>
      <c r="L3127" s="36" t="str">
        <f t="shared" si="243"/>
        <v/>
      </c>
      <c r="M3127" s="36" t="str">
        <f t="shared" si="244"/>
        <v>MQ250</v>
      </c>
    </row>
    <row r="3128" spans="1:13" hidden="1" x14ac:dyDescent="0.3">
      <c r="A3128" s="3"/>
      <c r="B3128" s="3"/>
      <c r="C3128" s="3"/>
      <c r="D3128" s="3"/>
      <c r="E3128" s="3"/>
      <c r="F3128" s="12"/>
      <c r="G3128" s="12"/>
      <c r="H3128" s="3"/>
      <c r="I3128" s="36" t="str">
        <f t="shared" si="240"/>
        <v/>
      </c>
      <c r="J3128" s="36" t="e">
        <f t="shared" si="241"/>
        <v>#VALUE!</v>
      </c>
      <c r="K3128" s="36" t="e">
        <f t="shared" si="242"/>
        <v>#VALUE!</v>
      </c>
      <c r="L3128" s="36" t="str">
        <f t="shared" si="243"/>
        <v/>
      </c>
      <c r="M3128" s="36" t="str">
        <f t="shared" si="244"/>
        <v>MQ250</v>
      </c>
    </row>
    <row r="3129" spans="1:13" hidden="1" x14ac:dyDescent="0.3">
      <c r="A3129" s="3"/>
      <c r="B3129" s="3"/>
      <c r="C3129" s="3"/>
      <c r="D3129" s="3"/>
      <c r="E3129" s="3"/>
      <c r="F3129" s="12"/>
      <c r="G3129" s="12"/>
      <c r="H3129" s="3"/>
      <c r="I3129" s="36" t="str">
        <f t="shared" si="240"/>
        <v/>
      </c>
      <c r="J3129" s="36" t="e">
        <f t="shared" si="241"/>
        <v>#VALUE!</v>
      </c>
      <c r="K3129" s="36" t="e">
        <f t="shared" si="242"/>
        <v>#VALUE!</v>
      </c>
      <c r="L3129" s="36" t="str">
        <f t="shared" si="243"/>
        <v/>
      </c>
      <c r="M3129" s="36" t="str">
        <f t="shared" si="244"/>
        <v>MQ250</v>
      </c>
    </row>
    <row r="3130" spans="1:13" hidden="1" x14ac:dyDescent="0.3">
      <c r="A3130" s="3"/>
      <c r="B3130" s="3"/>
      <c r="C3130" s="3"/>
      <c r="D3130" s="3"/>
      <c r="E3130" s="3"/>
      <c r="F3130" s="12"/>
      <c r="G3130" s="12"/>
      <c r="H3130" s="3"/>
      <c r="I3130" s="36" t="str">
        <f t="shared" si="240"/>
        <v/>
      </c>
      <c r="J3130" s="36" t="e">
        <f t="shared" si="241"/>
        <v>#VALUE!</v>
      </c>
      <c r="K3130" s="36" t="e">
        <f t="shared" si="242"/>
        <v>#VALUE!</v>
      </c>
      <c r="L3130" s="36" t="str">
        <f t="shared" si="243"/>
        <v/>
      </c>
      <c r="M3130" s="36" t="str">
        <f t="shared" si="244"/>
        <v>MQ250</v>
      </c>
    </row>
    <row r="3131" spans="1:13" hidden="1" x14ac:dyDescent="0.3">
      <c r="A3131" s="3"/>
      <c r="B3131" s="3"/>
      <c r="C3131" s="3"/>
      <c r="D3131" s="3"/>
      <c r="E3131" s="3"/>
      <c r="F3131" s="12"/>
      <c r="G3131" s="12"/>
      <c r="H3131" s="3"/>
      <c r="I3131" s="36" t="str">
        <f t="shared" si="240"/>
        <v/>
      </c>
      <c r="J3131" s="36" t="e">
        <f t="shared" si="241"/>
        <v>#VALUE!</v>
      </c>
      <c r="K3131" s="36" t="e">
        <f t="shared" si="242"/>
        <v>#VALUE!</v>
      </c>
      <c r="L3131" s="36" t="str">
        <f t="shared" si="243"/>
        <v/>
      </c>
      <c r="M3131" s="36" t="str">
        <f t="shared" si="244"/>
        <v>MQ250</v>
      </c>
    </row>
    <row r="3132" spans="1:13" hidden="1" x14ac:dyDescent="0.3">
      <c r="A3132" s="3"/>
      <c r="B3132" s="3"/>
      <c r="C3132" s="3"/>
      <c r="D3132" s="3"/>
      <c r="E3132" s="3"/>
      <c r="F3132" s="12"/>
      <c r="G3132" s="12"/>
      <c r="H3132" s="3"/>
      <c r="I3132" s="36" t="str">
        <f t="shared" si="240"/>
        <v/>
      </c>
      <c r="J3132" s="36" t="e">
        <f t="shared" si="241"/>
        <v>#VALUE!</v>
      </c>
      <c r="K3132" s="36" t="e">
        <f t="shared" si="242"/>
        <v>#VALUE!</v>
      </c>
      <c r="L3132" s="36" t="str">
        <f t="shared" si="243"/>
        <v/>
      </c>
      <c r="M3132" s="36" t="str">
        <f t="shared" si="244"/>
        <v>MQ250</v>
      </c>
    </row>
    <row r="3133" spans="1:13" hidden="1" x14ac:dyDescent="0.3">
      <c r="A3133" s="3"/>
      <c r="B3133" s="3"/>
      <c r="C3133" s="3"/>
      <c r="D3133" s="3"/>
      <c r="E3133" s="3"/>
      <c r="F3133" s="12"/>
      <c r="G3133" s="12"/>
      <c r="H3133" s="3"/>
      <c r="I3133" s="36" t="str">
        <f t="shared" si="240"/>
        <v/>
      </c>
      <c r="J3133" s="36" t="e">
        <f t="shared" si="241"/>
        <v>#VALUE!</v>
      </c>
      <c r="K3133" s="36" t="e">
        <f t="shared" si="242"/>
        <v>#VALUE!</v>
      </c>
      <c r="L3133" s="36" t="str">
        <f t="shared" si="243"/>
        <v/>
      </c>
      <c r="M3133" s="36" t="str">
        <f t="shared" si="244"/>
        <v>MQ250</v>
      </c>
    </row>
    <row r="3134" spans="1:13" hidden="1" x14ac:dyDescent="0.3">
      <c r="A3134" s="3"/>
      <c r="B3134" s="3"/>
      <c r="C3134" s="3"/>
      <c r="D3134" s="3"/>
      <c r="E3134" s="3"/>
      <c r="F3134" s="12"/>
      <c r="G3134" s="12"/>
      <c r="H3134" s="3"/>
      <c r="I3134" s="36" t="str">
        <f t="shared" si="240"/>
        <v/>
      </c>
      <c r="J3134" s="36" t="e">
        <f t="shared" si="241"/>
        <v>#VALUE!</v>
      </c>
      <c r="K3134" s="36" t="e">
        <f t="shared" si="242"/>
        <v>#VALUE!</v>
      </c>
      <c r="L3134" s="36" t="str">
        <f t="shared" si="243"/>
        <v/>
      </c>
      <c r="M3134" s="36" t="str">
        <f t="shared" si="244"/>
        <v>MQ250</v>
      </c>
    </row>
    <row r="3135" spans="1:13" hidden="1" x14ac:dyDescent="0.3">
      <c r="A3135" s="3"/>
      <c r="B3135" s="3"/>
      <c r="C3135" s="3"/>
      <c r="D3135" s="3"/>
      <c r="E3135" s="3"/>
      <c r="F3135" s="35"/>
      <c r="G3135" s="35"/>
      <c r="H3135" s="3"/>
      <c r="I3135" s="36" t="str">
        <f t="shared" si="240"/>
        <v/>
      </c>
      <c r="J3135" s="36" t="e">
        <f t="shared" si="241"/>
        <v>#VALUE!</v>
      </c>
      <c r="K3135" s="36" t="e">
        <f t="shared" si="242"/>
        <v>#VALUE!</v>
      </c>
      <c r="L3135" s="36" t="str">
        <f t="shared" si="243"/>
        <v/>
      </c>
      <c r="M3135" s="36" t="str">
        <f t="shared" si="244"/>
        <v>MQ250</v>
      </c>
    </row>
    <row r="3136" spans="1:13" hidden="1" x14ac:dyDescent="0.3">
      <c r="A3136" s="3"/>
      <c r="B3136" s="3"/>
      <c r="C3136" s="3"/>
      <c r="D3136" s="3"/>
      <c r="E3136" s="3"/>
      <c r="F3136" s="35"/>
      <c r="G3136" s="35"/>
      <c r="H3136" s="3"/>
      <c r="I3136" s="36" t="str">
        <f t="shared" si="240"/>
        <v/>
      </c>
      <c r="J3136" s="36" t="e">
        <f t="shared" si="241"/>
        <v>#VALUE!</v>
      </c>
      <c r="K3136" s="36" t="e">
        <f t="shared" si="242"/>
        <v>#VALUE!</v>
      </c>
      <c r="L3136" s="36" t="str">
        <f t="shared" si="243"/>
        <v/>
      </c>
      <c r="M3136" s="36" t="str">
        <f t="shared" si="244"/>
        <v>MQ250</v>
      </c>
    </row>
    <row r="3137" spans="1:13" hidden="1" x14ac:dyDescent="0.3">
      <c r="A3137" s="3"/>
      <c r="B3137" s="3"/>
      <c r="C3137" s="3"/>
      <c r="D3137" s="3"/>
      <c r="E3137" s="3"/>
      <c r="F3137" s="35"/>
      <c r="G3137" s="35"/>
      <c r="H3137" s="3"/>
      <c r="I3137" s="36" t="str">
        <f t="shared" si="240"/>
        <v/>
      </c>
      <c r="J3137" s="36" t="e">
        <f t="shared" si="241"/>
        <v>#VALUE!</v>
      </c>
      <c r="K3137" s="36" t="e">
        <f t="shared" si="242"/>
        <v>#VALUE!</v>
      </c>
      <c r="L3137" s="36" t="str">
        <f t="shared" si="243"/>
        <v/>
      </c>
      <c r="M3137" s="36" t="str">
        <f t="shared" si="244"/>
        <v>MQ250</v>
      </c>
    </row>
    <row r="3138" spans="1:13" hidden="1" x14ac:dyDescent="0.3">
      <c r="A3138" s="3"/>
      <c r="B3138" s="3"/>
      <c r="C3138" s="3"/>
      <c r="D3138" s="3"/>
      <c r="E3138" s="3"/>
      <c r="F3138" s="35"/>
      <c r="G3138" s="35"/>
      <c r="H3138" s="3"/>
      <c r="I3138" s="36" t="str">
        <f t="shared" si="240"/>
        <v/>
      </c>
      <c r="J3138" s="36" t="e">
        <f t="shared" si="241"/>
        <v>#VALUE!</v>
      </c>
      <c r="K3138" s="36" t="e">
        <f t="shared" si="242"/>
        <v>#VALUE!</v>
      </c>
      <c r="L3138" s="36" t="str">
        <f t="shared" si="243"/>
        <v/>
      </c>
      <c r="M3138" s="36" t="str">
        <f t="shared" si="244"/>
        <v>MQ250</v>
      </c>
    </row>
    <row r="3139" spans="1:13" hidden="1" x14ac:dyDescent="0.3">
      <c r="A3139" s="3"/>
      <c r="B3139" s="3"/>
      <c r="C3139" s="3"/>
      <c r="D3139" s="3"/>
      <c r="E3139" s="3"/>
      <c r="F3139" s="35"/>
      <c r="G3139" s="35"/>
      <c r="H3139" s="3"/>
      <c r="I3139" s="36" t="str">
        <f t="shared" ref="I3139:I3202" si="245">IF(OR(LEN(B3139)=9,LEN(B3139)=5),MID(B3139,1,4),MID(B3139,1,5))</f>
        <v/>
      </c>
      <c r="J3139" s="36" t="e">
        <f t="shared" ref="J3139:J3202" si="246">IF(MID(I3139,5,1)&lt;&gt;"",MID(I3139,4,2),MID(I3139,4,1))*1</f>
        <v>#VALUE!</v>
      </c>
      <c r="K3139" s="36" t="e">
        <f t="shared" ref="K3139:K3202" si="247">+MID(B3139,1,2)*1</f>
        <v>#VALUE!</v>
      </c>
      <c r="L3139" s="36" t="str">
        <f t="shared" ref="L3139:L3202" si="248">+MID(B3139,3,1)</f>
        <v/>
      </c>
      <c r="M3139" s="36" t="str">
        <f t="shared" ref="M3139:M3202" si="249">+IF(A3139="1FO","D3",IF(A3139="1CT","D4",IF(OR(A3139="PC2",A3139="RAB"),"MQ200","MQ250")))</f>
        <v>MQ250</v>
      </c>
    </row>
    <row r="3140" spans="1:13" hidden="1" x14ac:dyDescent="0.3">
      <c r="A3140" s="3"/>
      <c r="B3140" s="3"/>
      <c r="C3140" s="3"/>
      <c r="D3140" s="3"/>
      <c r="E3140" s="3"/>
      <c r="F3140" s="35"/>
      <c r="G3140" s="35"/>
      <c r="H3140" s="3"/>
      <c r="I3140" s="36" t="str">
        <f t="shared" si="245"/>
        <v/>
      </c>
      <c r="J3140" s="36" t="e">
        <f t="shared" si="246"/>
        <v>#VALUE!</v>
      </c>
      <c r="K3140" s="36" t="e">
        <f t="shared" si="247"/>
        <v>#VALUE!</v>
      </c>
      <c r="L3140" s="36" t="str">
        <f t="shared" si="248"/>
        <v/>
      </c>
      <c r="M3140" s="36" t="str">
        <f t="shared" si="249"/>
        <v>MQ250</v>
      </c>
    </row>
    <row r="3141" spans="1:13" hidden="1" x14ac:dyDescent="0.3">
      <c r="A3141" s="3"/>
      <c r="B3141" s="3"/>
      <c r="C3141" s="3"/>
      <c r="D3141" s="3"/>
      <c r="E3141" s="3"/>
      <c r="F3141" s="12"/>
      <c r="G3141" s="12"/>
      <c r="H3141" s="3"/>
      <c r="I3141" s="36" t="str">
        <f t="shared" si="245"/>
        <v/>
      </c>
      <c r="J3141" s="36" t="e">
        <f t="shared" si="246"/>
        <v>#VALUE!</v>
      </c>
      <c r="K3141" s="36" t="e">
        <f t="shared" si="247"/>
        <v>#VALUE!</v>
      </c>
      <c r="L3141" s="36" t="str">
        <f t="shared" si="248"/>
        <v/>
      </c>
      <c r="M3141" s="36" t="str">
        <f t="shared" si="249"/>
        <v>MQ250</v>
      </c>
    </row>
    <row r="3142" spans="1:13" hidden="1" x14ac:dyDescent="0.3">
      <c r="A3142" s="3"/>
      <c r="B3142" s="3"/>
      <c r="C3142" s="3"/>
      <c r="D3142" s="3"/>
      <c r="E3142" s="3"/>
      <c r="F3142" s="12"/>
      <c r="G3142" s="12"/>
      <c r="H3142" s="3"/>
      <c r="I3142" s="36" t="str">
        <f t="shared" si="245"/>
        <v/>
      </c>
      <c r="J3142" s="36" t="e">
        <f t="shared" si="246"/>
        <v>#VALUE!</v>
      </c>
      <c r="K3142" s="36" t="e">
        <f t="shared" si="247"/>
        <v>#VALUE!</v>
      </c>
      <c r="L3142" s="36" t="str">
        <f t="shared" si="248"/>
        <v/>
      </c>
      <c r="M3142" s="36" t="str">
        <f t="shared" si="249"/>
        <v>MQ250</v>
      </c>
    </row>
    <row r="3143" spans="1:13" hidden="1" x14ac:dyDescent="0.3">
      <c r="A3143" s="3"/>
      <c r="B3143" s="3"/>
      <c r="C3143" s="3"/>
      <c r="D3143" s="3"/>
      <c r="E3143" s="3"/>
      <c r="F3143" s="12"/>
      <c r="G3143" s="12"/>
      <c r="H3143" s="3"/>
      <c r="I3143" s="36" t="str">
        <f t="shared" si="245"/>
        <v/>
      </c>
      <c r="J3143" s="36" t="e">
        <f t="shared" si="246"/>
        <v>#VALUE!</v>
      </c>
      <c r="K3143" s="36" t="e">
        <f t="shared" si="247"/>
        <v>#VALUE!</v>
      </c>
      <c r="L3143" s="36" t="str">
        <f t="shared" si="248"/>
        <v/>
      </c>
      <c r="M3143" s="36" t="str">
        <f t="shared" si="249"/>
        <v>MQ250</v>
      </c>
    </row>
    <row r="3144" spans="1:13" hidden="1" x14ac:dyDescent="0.3">
      <c r="A3144" s="3"/>
      <c r="B3144" s="3"/>
      <c r="C3144" s="3"/>
      <c r="D3144" s="3"/>
      <c r="E3144" s="3"/>
      <c r="F3144" s="12"/>
      <c r="G3144" s="12"/>
      <c r="H3144" s="3"/>
      <c r="I3144" s="36" t="str">
        <f t="shared" si="245"/>
        <v/>
      </c>
      <c r="J3144" s="36" t="e">
        <f t="shared" si="246"/>
        <v>#VALUE!</v>
      </c>
      <c r="K3144" s="36" t="e">
        <f t="shared" si="247"/>
        <v>#VALUE!</v>
      </c>
      <c r="L3144" s="36" t="str">
        <f t="shared" si="248"/>
        <v/>
      </c>
      <c r="M3144" s="36" t="str">
        <f t="shared" si="249"/>
        <v>MQ250</v>
      </c>
    </row>
    <row r="3145" spans="1:13" hidden="1" x14ac:dyDescent="0.3">
      <c r="A3145" s="3"/>
      <c r="B3145" s="3"/>
      <c r="C3145" s="3"/>
      <c r="D3145" s="3"/>
      <c r="E3145" s="3"/>
      <c r="F3145" s="12"/>
      <c r="G3145" s="12"/>
      <c r="H3145" s="3"/>
      <c r="I3145" s="36" t="str">
        <f t="shared" si="245"/>
        <v/>
      </c>
      <c r="J3145" s="36" t="e">
        <f t="shared" si="246"/>
        <v>#VALUE!</v>
      </c>
      <c r="K3145" s="36" t="e">
        <f t="shared" si="247"/>
        <v>#VALUE!</v>
      </c>
      <c r="L3145" s="36" t="str">
        <f t="shared" si="248"/>
        <v/>
      </c>
      <c r="M3145" s="36" t="str">
        <f t="shared" si="249"/>
        <v>MQ250</v>
      </c>
    </row>
    <row r="3146" spans="1:13" hidden="1" x14ac:dyDescent="0.3">
      <c r="A3146" s="3"/>
      <c r="B3146" s="3"/>
      <c r="C3146" s="3"/>
      <c r="D3146" s="3"/>
      <c r="E3146" s="3"/>
      <c r="F3146" s="12"/>
      <c r="G3146" s="12"/>
      <c r="H3146" s="3"/>
      <c r="I3146" s="36" t="str">
        <f t="shared" si="245"/>
        <v/>
      </c>
      <c r="J3146" s="36" t="e">
        <f t="shared" si="246"/>
        <v>#VALUE!</v>
      </c>
      <c r="K3146" s="36" t="e">
        <f t="shared" si="247"/>
        <v>#VALUE!</v>
      </c>
      <c r="L3146" s="36" t="str">
        <f t="shared" si="248"/>
        <v/>
      </c>
      <c r="M3146" s="36" t="str">
        <f t="shared" si="249"/>
        <v>MQ250</v>
      </c>
    </row>
    <row r="3147" spans="1:13" hidden="1" x14ac:dyDescent="0.3">
      <c r="A3147" s="3"/>
      <c r="B3147" s="3"/>
      <c r="C3147" s="3"/>
      <c r="D3147" s="3"/>
      <c r="E3147" s="3"/>
      <c r="F3147" s="12"/>
      <c r="G3147" s="12"/>
      <c r="H3147" s="3"/>
      <c r="I3147" s="36" t="str">
        <f t="shared" si="245"/>
        <v/>
      </c>
      <c r="J3147" s="36" t="e">
        <f t="shared" si="246"/>
        <v>#VALUE!</v>
      </c>
      <c r="K3147" s="36" t="e">
        <f t="shared" si="247"/>
        <v>#VALUE!</v>
      </c>
      <c r="L3147" s="36" t="str">
        <f t="shared" si="248"/>
        <v/>
      </c>
      <c r="M3147" s="36" t="str">
        <f t="shared" si="249"/>
        <v>MQ250</v>
      </c>
    </row>
    <row r="3148" spans="1:13" hidden="1" x14ac:dyDescent="0.3">
      <c r="A3148" s="3"/>
      <c r="B3148" s="3"/>
      <c r="C3148" s="3"/>
      <c r="D3148" s="3"/>
      <c r="E3148" s="3"/>
      <c r="F3148" s="12"/>
      <c r="G3148" s="12"/>
      <c r="H3148" s="3"/>
      <c r="I3148" s="36" t="str">
        <f t="shared" si="245"/>
        <v/>
      </c>
      <c r="J3148" s="36" t="e">
        <f t="shared" si="246"/>
        <v>#VALUE!</v>
      </c>
      <c r="K3148" s="36" t="e">
        <f t="shared" si="247"/>
        <v>#VALUE!</v>
      </c>
      <c r="L3148" s="36" t="str">
        <f t="shared" si="248"/>
        <v/>
      </c>
      <c r="M3148" s="36" t="str">
        <f t="shared" si="249"/>
        <v>MQ250</v>
      </c>
    </row>
    <row r="3149" spans="1:13" hidden="1" x14ac:dyDescent="0.3">
      <c r="A3149" s="3"/>
      <c r="B3149" s="3"/>
      <c r="C3149" s="3"/>
      <c r="D3149" s="3"/>
      <c r="E3149" s="3"/>
      <c r="F3149" s="35"/>
      <c r="G3149" s="35"/>
      <c r="H3149" s="3"/>
      <c r="I3149" s="36" t="str">
        <f t="shared" si="245"/>
        <v/>
      </c>
      <c r="J3149" s="36" t="e">
        <f t="shared" si="246"/>
        <v>#VALUE!</v>
      </c>
      <c r="K3149" s="36" t="e">
        <f t="shared" si="247"/>
        <v>#VALUE!</v>
      </c>
      <c r="L3149" s="36" t="str">
        <f t="shared" si="248"/>
        <v/>
      </c>
      <c r="M3149" s="36" t="str">
        <f t="shared" si="249"/>
        <v>MQ250</v>
      </c>
    </row>
    <row r="3150" spans="1:13" hidden="1" x14ac:dyDescent="0.3">
      <c r="A3150" s="3"/>
      <c r="B3150" s="3"/>
      <c r="C3150" s="3"/>
      <c r="D3150" s="3"/>
      <c r="E3150" s="3"/>
      <c r="F3150" s="12"/>
      <c r="G3150" s="12"/>
      <c r="H3150" s="3"/>
      <c r="I3150" s="36" t="str">
        <f t="shared" si="245"/>
        <v/>
      </c>
      <c r="J3150" s="36" t="e">
        <f t="shared" si="246"/>
        <v>#VALUE!</v>
      </c>
      <c r="K3150" s="36" t="e">
        <f t="shared" si="247"/>
        <v>#VALUE!</v>
      </c>
      <c r="L3150" s="36" t="str">
        <f t="shared" si="248"/>
        <v/>
      </c>
      <c r="M3150" s="36" t="str">
        <f t="shared" si="249"/>
        <v>MQ250</v>
      </c>
    </row>
    <row r="3151" spans="1:13" hidden="1" x14ac:dyDescent="0.3">
      <c r="A3151" s="3"/>
      <c r="B3151" s="3"/>
      <c r="C3151" s="3"/>
      <c r="D3151" s="3"/>
      <c r="E3151" s="3"/>
      <c r="F3151" s="12"/>
      <c r="G3151" s="12"/>
      <c r="H3151" s="3"/>
      <c r="I3151" s="36" t="str">
        <f t="shared" si="245"/>
        <v/>
      </c>
      <c r="J3151" s="36" t="e">
        <f t="shared" si="246"/>
        <v>#VALUE!</v>
      </c>
      <c r="K3151" s="36" t="e">
        <f t="shared" si="247"/>
        <v>#VALUE!</v>
      </c>
      <c r="L3151" s="36" t="str">
        <f t="shared" si="248"/>
        <v/>
      </c>
      <c r="M3151" s="36" t="str">
        <f t="shared" si="249"/>
        <v>MQ250</v>
      </c>
    </row>
    <row r="3152" spans="1:13" hidden="1" x14ac:dyDescent="0.3">
      <c r="A3152" s="3"/>
      <c r="B3152" s="3"/>
      <c r="C3152" s="3"/>
      <c r="D3152" s="3"/>
      <c r="E3152" s="3"/>
      <c r="F3152" s="12"/>
      <c r="G3152" s="12"/>
      <c r="H3152" s="3"/>
      <c r="I3152" s="36" t="str">
        <f t="shared" si="245"/>
        <v/>
      </c>
      <c r="J3152" s="36" t="e">
        <f t="shared" si="246"/>
        <v>#VALUE!</v>
      </c>
      <c r="K3152" s="36" t="e">
        <f t="shared" si="247"/>
        <v>#VALUE!</v>
      </c>
      <c r="L3152" s="36" t="str">
        <f t="shared" si="248"/>
        <v/>
      </c>
      <c r="M3152" s="36" t="str">
        <f t="shared" si="249"/>
        <v>MQ250</v>
      </c>
    </row>
    <row r="3153" spans="1:13" hidden="1" x14ac:dyDescent="0.3">
      <c r="A3153" s="3"/>
      <c r="B3153" s="3"/>
      <c r="C3153" s="3"/>
      <c r="D3153" s="3"/>
      <c r="E3153" s="3"/>
      <c r="F3153" s="12"/>
      <c r="G3153" s="12"/>
      <c r="H3153" s="3"/>
      <c r="I3153" s="36" t="str">
        <f t="shared" si="245"/>
        <v/>
      </c>
      <c r="J3153" s="36" t="e">
        <f t="shared" si="246"/>
        <v>#VALUE!</v>
      </c>
      <c r="K3153" s="36" t="e">
        <f t="shared" si="247"/>
        <v>#VALUE!</v>
      </c>
      <c r="L3153" s="36" t="str">
        <f t="shared" si="248"/>
        <v/>
      </c>
      <c r="M3153" s="36" t="str">
        <f t="shared" si="249"/>
        <v>MQ250</v>
      </c>
    </row>
    <row r="3154" spans="1:13" hidden="1" x14ac:dyDescent="0.3">
      <c r="A3154" s="3"/>
      <c r="B3154" s="3"/>
      <c r="C3154" s="3"/>
      <c r="D3154" s="3"/>
      <c r="E3154" s="3"/>
      <c r="F3154" s="12"/>
      <c r="G3154" s="12"/>
      <c r="H3154" s="3"/>
      <c r="I3154" s="36" t="str">
        <f t="shared" si="245"/>
        <v/>
      </c>
      <c r="J3154" s="36" t="e">
        <f t="shared" si="246"/>
        <v>#VALUE!</v>
      </c>
      <c r="K3154" s="36" t="e">
        <f t="shared" si="247"/>
        <v>#VALUE!</v>
      </c>
      <c r="L3154" s="36" t="str">
        <f t="shared" si="248"/>
        <v/>
      </c>
      <c r="M3154" s="36" t="str">
        <f t="shared" si="249"/>
        <v>MQ250</v>
      </c>
    </row>
    <row r="3155" spans="1:13" hidden="1" x14ac:dyDescent="0.3">
      <c r="A3155" s="3"/>
      <c r="B3155" s="3"/>
      <c r="C3155" s="3"/>
      <c r="D3155" s="3"/>
      <c r="E3155" s="3"/>
      <c r="F3155" s="12"/>
      <c r="G3155" s="12"/>
      <c r="H3155" s="3"/>
      <c r="I3155" s="36" t="str">
        <f t="shared" si="245"/>
        <v/>
      </c>
      <c r="J3155" s="36" t="e">
        <f t="shared" si="246"/>
        <v>#VALUE!</v>
      </c>
      <c r="K3155" s="36" t="e">
        <f t="shared" si="247"/>
        <v>#VALUE!</v>
      </c>
      <c r="L3155" s="36" t="str">
        <f t="shared" si="248"/>
        <v/>
      </c>
      <c r="M3155" s="36" t="str">
        <f t="shared" si="249"/>
        <v>MQ250</v>
      </c>
    </row>
    <row r="3156" spans="1:13" hidden="1" x14ac:dyDescent="0.3">
      <c r="A3156" s="3"/>
      <c r="B3156" s="3"/>
      <c r="C3156" s="3"/>
      <c r="D3156" s="3"/>
      <c r="E3156" s="3"/>
      <c r="F3156" s="12"/>
      <c r="G3156" s="12"/>
      <c r="H3156" s="3"/>
      <c r="I3156" s="36" t="str">
        <f t="shared" si="245"/>
        <v/>
      </c>
      <c r="J3156" s="36" t="e">
        <f t="shared" si="246"/>
        <v>#VALUE!</v>
      </c>
      <c r="K3156" s="36" t="e">
        <f t="shared" si="247"/>
        <v>#VALUE!</v>
      </c>
      <c r="L3156" s="36" t="str">
        <f t="shared" si="248"/>
        <v/>
      </c>
      <c r="M3156" s="36" t="str">
        <f t="shared" si="249"/>
        <v>MQ250</v>
      </c>
    </row>
    <row r="3157" spans="1:13" hidden="1" x14ac:dyDescent="0.3">
      <c r="A3157" s="3"/>
      <c r="B3157" s="3"/>
      <c r="C3157" s="3"/>
      <c r="D3157" s="3"/>
      <c r="E3157" s="3"/>
      <c r="F3157" s="12"/>
      <c r="G3157" s="12"/>
      <c r="H3157" s="3"/>
      <c r="I3157" s="36" t="str">
        <f t="shared" si="245"/>
        <v/>
      </c>
      <c r="J3157" s="36" t="e">
        <f t="shared" si="246"/>
        <v>#VALUE!</v>
      </c>
      <c r="K3157" s="36" t="e">
        <f t="shared" si="247"/>
        <v>#VALUE!</v>
      </c>
      <c r="L3157" s="36" t="str">
        <f t="shared" si="248"/>
        <v/>
      </c>
      <c r="M3157" s="36" t="str">
        <f t="shared" si="249"/>
        <v>MQ250</v>
      </c>
    </row>
    <row r="3158" spans="1:13" hidden="1" x14ac:dyDescent="0.3">
      <c r="A3158" s="3"/>
      <c r="B3158" s="3"/>
      <c r="C3158" s="3"/>
      <c r="D3158" s="3"/>
      <c r="E3158" s="3"/>
      <c r="F3158" s="12"/>
      <c r="G3158" s="12"/>
      <c r="H3158" s="3"/>
      <c r="I3158" s="36" t="str">
        <f t="shared" si="245"/>
        <v/>
      </c>
      <c r="J3158" s="36" t="e">
        <f t="shared" si="246"/>
        <v>#VALUE!</v>
      </c>
      <c r="K3158" s="36" t="e">
        <f t="shared" si="247"/>
        <v>#VALUE!</v>
      </c>
      <c r="L3158" s="36" t="str">
        <f t="shared" si="248"/>
        <v/>
      </c>
      <c r="M3158" s="36" t="str">
        <f t="shared" si="249"/>
        <v>MQ250</v>
      </c>
    </row>
    <row r="3159" spans="1:13" hidden="1" x14ac:dyDescent="0.3">
      <c r="A3159" s="3"/>
      <c r="B3159" s="3"/>
      <c r="C3159" s="3"/>
      <c r="D3159" s="3"/>
      <c r="E3159" s="3"/>
      <c r="F3159" s="12"/>
      <c r="G3159" s="12"/>
      <c r="H3159" s="3"/>
      <c r="I3159" s="36" t="str">
        <f t="shared" si="245"/>
        <v/>
      </c>
      <c r="J3159" s="36" t="e">
        <f t="shared" si="246"/>
        <v>#VALUE!</v>
      </c>
      <c r="K3159" s="36" t="e">
        <f t="shared" si="247"/>
        <v>#VALUE!</v>
      </c>
      <c r="L3159" s="36" t="str">
        <f t="shared" si="248"/>
        <v/>
      </c>
      <c r="M3159" s="36" t="str">
        <f t="shared" si="249"/>
        <v>MQ250</v>
      </c>
    </row>
    <row r="3160" spans="1:13" hidden="1" x14ac:dyDescent="0.3">
      <c r="A3160" s="3"/>
      <c r="B3160" s="3"/>
      <c r="C3160" s="3"/>
      <c r="D3160" s="3"/>
      <c r="E3160" s="3"/>
      <c r="F3160" s="12"/>
      <c r="G3160" s="12"/>
      <c r="H3160" s="3"/>
      <c r="I3160" s="36" t="str">
        <f t="shared" si="245"/>
        <v/>
      </c>
      <c r="J3160" s="36" t="e">
        <f t="shared" si="246"/>
        <v>#VALUE!</v>
      </c>
      <c r="K3160" s="36" t="e">
        <f t="shared" si="247"/>
        <v>#VALUE!</v>
      </c>
      <c r="L3160" s="36" t="str">
        <f t="shared" si="248"/>
        <v/>
      </c>
      <c r="M3160" s="36" t="str">
        <f t="shared" si="249"/>
        <v>MQ250</v>
      </c>
    </row>
    <row r="3161" spans="1:13" hidden="1" x14ac:dyDescent="0.3">
      <c r="A3161" s="3"/>
      <c r="B3161" s="3"/>
      <c r="C3161" s="3"/>
      <c r="D3161" s="3"/>
      <c r="E3161" s="3"/>
      <c r="F3161" s="12"/>
      <c r="G3161" s="12"/>
      <c r="H3161" s="3"/>
      <c r="I3161" s="36" t="str">
        <f t="shared" si="245"/>
        <v/>
      </c>
      <c r="J3161" s="36" t="e">
        <f t="shared" si="246"/>
        <v>#VALUE!</v>
      </c>
      <c r="K3161" s="36" t="e">
        <f t="shared" si="247"/>
        <v>#VALUE!</v>
      </c>
      <c r="L3161" s="36" t="str">
        <f t="shared" si="248"/>
        <v/>
      </c>
      <c r="M3161" s="36" t="str">
        <f t="shared" si="249"/>
        <v>MQ250</v>
      </c>
    </row>
    <row r="3162" spans="1:13" hidden="1" x14ac:dyDescent="0.3">
      <c r="A3162" s="3"/>
      <c r="B3162" s="3"/>
      <c r="C3162" s="3"/>
      <c r="D3162" s="3"/>
      <c r="E3162" s="3"/>
      <c r="F3162" s="12"/>
      <c r="G3162" s="12"/>
      <c r="H3162" s="3"/>
      <c r="I3162" s="36" t="str">
        <f t="shared" si="245"/>
        <v/>
      </c>
      <c r="J3162" s="36" t="e">
        <f t="shared" si="246"/>
        <v>#VALUE!</v>
      </c>
      <c r="K3162" s="36" t="e">
        <f t="shared" si="247"/>
        <v>#VALUE!</v>
      </c>
      <c r="L3162" s="36" t="str">
        <f t="shared" si="248"/>
        <v/>
      </c>
      <c r="M3162" s="36" t="str">
        <f t="shared" si="249"/>
        <v>MQ250</v>
      </c>
    </row>
    <row r="3163" spans="1:13" hidden="1" x14ac:dyDescent="0.3">
      <c r="A3163" s="3"/>
      <c r="B3163" s="3"/>
      <c r="C3163" s="3"/>
      <c r="D3163" s="3"/>
      <c r="E3163" s="3"/>
      <c r="F3163" s="12"/>
      <c r="G3163" s="12"/>
      <c r="H3163" s="3"/>
      <c r="I3163" s="36" t="str">
        <f t="shared" si="245"/>
        <v/>
      </c>
      <c r="J3163" s="36" t="e">
        <f t="shared" si="246"/>
        <v>#VALUE!</v>
      </c>
      <c r="K3163" s="36" t="e">
        <f t="shared" si="247"/>
        <v>#VALUE!</v>
      </c>
      <c r="L3163" s="36" t="str">
        <f t="shared" si="248"/>
        <v/>
      </c>
      <c r="M3163" s="36" t="str">
        <f t="shared" si="249"/>
        <v>MQ250</v>
      </c>
    </row>
    <row r="3164" spans="1:13" hidden="1" x14ac:dyDescent="0.3">
      <c r="A3164" s="3"/>
      <c r="B3164" s="3"/>
      <c r="C3164" s="3"/>
      <c r="D3164" s="3"/>
      <c r="E3164" s="3"/>
      <c r="F3164" s="12"/>
      <c r="G3164" s="12"/>
      <c r="H3164" s="3"/>
      <c r="I3164" s="36" t="str">
        <f t="shared" si="245"/>
        <v/>
      </c>
      <c r="J3164" s="36" t="e">
        <f t="shared" si="246"/>
        <v>#VALUE!</v>
      </c>
      <c r="K3164" s="36" t="e">
        <f t="shared" si="247"/>
        <v>#VALUE!</v>
      </c>
      <c r="L3164" s="36" t="str">
        <f t="shared" si="248"/>
        <v/>
      </c>
      <c r="M3164" s="36" t="str">
        <f t="shared" si="249"/>
        <v>MQ250</v>
      </c>
    </row>
    <row r="3165" spans="1:13" hidden="1" x14ac:dyDescent="0.3">
      <c r="A3165" s="3"/>
      <c r="B3165" s="3"/>
      <c r="C3165" s="3"/>
      <c r="D3165" s="3"/>
      <c r="E3165" s="3"/>
      <c r="F3165" s="35"/>
      <c r="G3165" s="35"/>
      <c r="H3165" s="3"/>
      <c r="I3165" s="36" t="str">
        <f t="shared" si="245"/>
        <v/>
      </c>
      <c r="J3165" s="36" t="e">
        <f t="shared" si="246"/>
        <v>#VALUE!</v>
      </c>
      <c r="K3165" s="36" t="e">
        <f t="shared" si="247"/>
        <v>#VALUE!</v>
      </c>
      <c r="L3165" s="36" t="str">
        <f t="shared" si="248"/>
        <v/>
      </c>
      <c r="M3165" s="36" t="str">
        <f t="shared" si="249"/>
        <v>MQ250</v>
      </c>
    </row>
    <row r="3166" spans="1:13" hidden="1" x14ac:dyDescent="0.3">
      <c r="A3166" s="3"/>
      <c r="B3166" s="3"/>
      <c r="C3166" s="3"/>
      <c r="D3166" s="3"/>
      <c r="E3166" s="3"/>
      <c r="F3166" s="35"/>
      <c r="G3166" s="35"/>
      <c r="H3166" s="3"/>
      <c r="I3166" s="36" t="str">
        <f t="shared" si="245"/>
        <v/>
      </c>
      <c r="J3166" s="36" t="e">
        <f t="shared" si="246"/>
        <v>#VALUE!</v>
      </c>
      <c r="K3166" s="36" t="e">
        <f t="shared" si="247"/>
        <v>#VALUE!</v>
      </c>
      <c r="L3166" s="36" t="str">
        <f t="shared" si="248"/>
        <v/>
      </c>
      <c r="M3166" s="36" t="str">
        <f t="shared" si="249"/>
        <v>MQ250</v>
      </c>
    </row>
    <row r="3167" spans="1:13" hidden="1" x14ac:dyDescent="0.3">
      <c r="A3167" s="3"/>
      <c r="B3167" s="3"/>
      <c r="C3167" s="3"/>
      <c r="D3167" s="3"/>
      <c r="E3167" s="3"/>
      <c r="F3167" s="35"/>
      <c r="G3167" s="35"/>
      <c r="H3167" s="3"/>
      <c r="I3167" s="36" t="str">
        <f t="shared" si="245"/>
        <v/>
      </c>
      <c r="J3167" s="36" t="e">
        <f t="shared" si="246"/>
        <v>#VALUE!</v>
      </c>
      <c r="K3167" s="36" t="e">
        <f t="shared" si="247"/>
        <v>#VALUE!</v>
      </c>
      <c r="L3167" s="36" t="str">
        <f t="shared" si="248"/>
        <v/>
      </c>
      <c r="M3167" s="36" t="str">
        <f t="shared" si="249"/>
        <v>MQ250</v>
      </c>
    </row>
    <row r="3168" spans="1:13" hidden="1" x14ac:dyDescent="0.3">
      <c r="A3168" s="3"/>
      <c r="B3168" s="3"/>
      <c r="C3168" s="3"/>
      <c r="D3168" s="3"/>
      <c r="E3168" s="3"/>
      <c r="F3168" s="35"/>
      <c r="G3168" s="35"/>
      <c r="H3168" s="3"/>
      <c r="I3168" s="36" t="str">
        <f t="shared" si="245"/>
        <v/>
      </c>
      <c r="J3168" s="36" t="e">
        <f t="shared" si="246"/>
        <v>#VALUE!</v>
      </c>
      <c r="K3168" s="36" t="e">
        <f t="shared" si="247"/>
        <v>#VALUE!</v>
      </c>
      <c r="L3168" s="36" t="str">
        <f t="shared" si="248"/>
        <v/>
      </c>
      <c r="M3168" s="36" t="str">
        <f t="shared" si="249"/>
        <v>MQ250</v>
      </c>
    </row>
    <row r="3169" spans="1:13" hidden="1" x14ac:dyDescent="0.3">
      <c r="A3169" s="3"/>
      <c r="B3169" s="3"/>
      <c r="C3169" s="3"/>
      <c r="D3169" s="3"/>
      <c r="E3169" s="3"/>
      <c r="F3169" s="35"/>
      <c r="G3169" s="35"/>
      <c r="H3169" s="3"/>
      <c r="I3169" s="36" t="str">
        <f t="shared" si="245"/>
        <v/>
      </c>
      <c r="J3169" s="36" t="e">
        <f t="shared" si="246"/>
        <v>#VALUE!</v>
      </c>
      <c r="K3169" s="36" t="e">
        <f t="shared" si="247"/>
        <v>#VALUE!</v>
      </c>
      <c r="L3169" s="36" t="str">
        <f t="shared" si="248"/>
        <v/>
      </c>
      <c r="M3169" s="36" t="str">
        <f t="shared" si="249"/>
        <v>MQ250</v>
      </c>
    </row>
    <row r="3170" spans="1:13" hidden="1" x14ac:dyDescent="0.3">
      <c r="A3170" s="3"/>
      <c r="B3170" s="3"/>
      <c r="C3170" s="3"/>
      <c r="D3170" s="3"/>
      <c r="E3170" s="3"/>
      <c r="F3170" s="35"/>
      <c r="G3170" s="35"/>
      <c r="H3170" s="3"/>
      <c r="I3170" s="36" t="str">
        <f t="shared" si="245"/>
        <v/>
      </c>
      <c r="J3170" s="36" t="e">
        <f t="shared" si="246"/>
        <v>#VALUE!</v>
      </c>
      <c r="K3170" s="36" t="e">
        <f t="shared" si="247"/>
        <v>#VALUE!</v>
      </c>
      <c r="L3170" s="36" t="str">
        <f t="shared" si="248"/>
        <v/>
      </c>
      <c r="M3170" s="36" t="str">
        <f t="shared" si="249"/>
        <v>MQ250</v>
      </c>
    </row>
    <row r="3171" spans="1:13" hidden="1" x14ac:dyDescent="0.3">
      <c r="A3171" s="3"/>
      <c r="B3171" s="3"/>
      <c r="C3171" s="3"/>
      <c r="D3171" s="3"/>
      <c r="E3171" s="3"/>
      <c r="F3171" s="12"/>
      <c r="G3171" s="12"/>
      <c r="H3171" s="3"/>
      <c r="I3171" s="36" t="str">
        <f t="shared" si="245"/>
        <v/>
      </c>
      <c r="J3171" s="36" t="e">
        <f t="shared" si="246"/>
        <v>#VALUE!</v>
      </c>
      <c r="K3171" s="36" t="e">
        <f t="shared" si="247"/>
        <v>#VALUE!</v>
      </c>
      <c r="L3171" s="36" t="str">
        <f t="shared" si="248"/>
        <v/>
      </c>
      <c r="M3171" s="36" t="str">
        <f t="shared" si="249"/>
        <v>MQ250</v>
      </c>
    </row>
    <row r="3172" spans="1:13" hidden="1" x14ac:dyDescent="0.3">
      <c r="A3172" s="3"/>
      <c r="B3172" s="3"/>
      <c r="C3172" s="3"/>
      <c r="D3172" s="3"/>
      <c r="E3172" s="3"/>
      <c r="F3172" s="12"/>
      <c r="G3172" s="12"/>
      <c r="H3172" s="3"/>
      <c r="I3172" s="36" t="str">
        <f t="shared" si="245"/>
        <v/>
      </c>
      <c r="J3172" s="36" t="e">
        <f t="shared" si="246"/>
        <v>#VALUE!</v>
      </c>
      <c r="K3172" s="36" t="e">
        <f t="shared" si="247"/>
        <v>#VALUE!</v>
      </c>
      <c r="L3172" s="36" t="str">
        <f t="shared" si="248"/>
        <v/>
      </c>
      <c r="M3172" s="36" t="str">
        <f t="shared" si="249"/>
        <v>MQ250</v>
      </c>
    </row>
    <row r="3173" spans="1:13" hidden="1" x14ac:dyDescent="0.3">
      <c r="A3173" s="3"/>
      <c r="B3173" s="3"/>
      <c r="C3173" s="3"/>
      <c r="D3173" s="3"/>
      <c r="E3173" s="3"/>
      <c r="F3173" s="12"/>
      <c r="G3173" s="12"/>
      <c r="H3173" s="3"/>
      <c r="I3173" s="36" t="str">
        <f t="shared" si="245"/>
        <v/>
      </c>
      <c r="J3173" s="36" t="e">
        <f t="shared" si="246"/>
        <v>#VALUE!</v>
      </c>
      <c r="K3173" s="36" t="e">
        <f t="shared" si="247"/>
        <v>#VALUE!</v>
      </c>
      <c r="L3173" s="36" t="str">
        <f t="shared" si="248"/>
        <v/>
      </c>
      <c r="M3173" s="36" t="str">
        <f t="shared" si="249"/>
        <v>MQ250</v>
      </c>
    </row>
    <row r="3174" spans="1:13" hidden="1" x14ac:dyDescent="0.3">
      <c r="A3174" s="3"/>
      <c r="B3174" s="3"/>
      <c r="C3174" s="3"/>
      <c r="D3174" s="3"/>
      <c r="E3174" s="3"/>
      <c r="F3174" s="12"/>
      <c r="G3174" s="12"/>
      <c r="H3174" s="3"/>
      <c r="I3174" s="36" t="str">
        <f t="shared" si="245"/>
        <v/>
      </c>
      <c r="J3174" s="36" t="e">
        <f t="shared" si="246"/>
        <v>#VALUE!</v>
      </c>
      <c r="K3174" s="36" t="e">
        <f t="shared" si="247"/>
        <v>#VALUE!</v>
      </c>
      <c r="L3174" s="36" t="str">
        <f t="shared" si="248"/>
        <v/>
      </c>
      <c r="M3174" s="36" t="str">
        <f t="shared" si="249"/>
        <v>MQ250</v>
      </c>
    </row>
    <row r="3175" spans="1:13" hidden="1" x14ac:dyDescent="0.3">
      <c r="A3175" s="3"/>
      <c r="B3175" s="3"/>
      <c r="C3175" s="3"/>
      <c r="D3175" s="3"/>
      <c r="E3175" s="3"/>
      <c r="F3175" s="12"/>
      <c r="G3175" s="12"/>
      <c r="H3175" s="3"/>
      <c r="I3175" s="36" t="str">
        <f t="shared" si="245"/>
        <v/>
      </c>
      <c r="J3175" s="36" t="e">
        <f t="shared" si="246"/>
        <v>#VALUE!</v>
      </c>
      <c r="K3175" s="36" t="e">
        <f t="shared" si="247"/>
        <v>#VALUE!</v>
      </c>
      <c r="L3175" s="36" t="str">
        <f t="shared" si="248"/>
        <v/>
      </c>
      <c r="M3175" s="36" t="str">
        <f t="shared" si="249"/>
        <v>MQ250</v>
      </c>
    </row>
    <row r="3176" spans="1:13" hidden="1" x14ac:dyDescent="0.3">
      <c r="A3176" s="3"/>
      <c r="B3176" s="3"/>
      <c r="C3176" s="3"/>
      <c r="D3176" s="3"/>
      <c r="E3176" s="3"/>
      <c r="F3176" s="12"/>
      <c r="G3176" s="12"/>
      <c r="H3176" s="3"/>
      <c r="I3176" s="36" t="str">
        <f t="shared" si="245"/>
        <v/>
      </c>
      <c r="J3176" s="36" t="e">
        <f t="shared" si="246"/>
        <v>#VALUE!</v>
      </c>
      <c r="K3176" s="36" t="e">
        <f t="shared" si="247"/>
        <v>#VALUE!</v>
      </c>
      <c r="L3176" s="36" t="str">
        <f t="shared" si="248"/>
        <v/>
      </c>
      <c r="M3176" s="36" t="str">
        <f t="shared" si="249"/>
        <v>MQ250</v>
      </c>
    </row>
    <row r="3177" spans="1:13" hidden="1" x14ac:dyDescent="0.3">
      <c r="A3177" s="3"/>
      <c r="B3177" s="3"/>
      <c r="C3177" s="3"/>
      <c r="D3177" s="3"/>
      <c r="E3177" s="3"/>
      <c r="F3177" s="12"/>
      <c r="G3177" s="12"/>
      <c r="H3177" s="3"/>
      <c r="I3177" s="36" t="str">
        <f t="shared" si="245"/>
        <v/>
      </c>
      <c r="J3177" s="36" t="e">
        <f t="shared" si="246"/>
        <v>#VALUE!</v>
      </c>
      <c r="K3177" s="36" t="e">
        <f t="shared" si="247"/>
        <v>#VALUE!</v>
      </c>
      <c r="L3177" s="36" t="str">
        <f t="shared" si="248"/>
        <v/>
      </c>
      <c r="M3177" s="36" t="str">
        <f t="shared" si="249"/>
        <v>MQ250</v>
      </c>
    </row>
    <row r="3178" spans="1:13" hidden="1" x14ac:dyDescent="0.3">
      <c r="A3178" s="3"/>
      <c r="B3178" s="3"/>
      <c r="C3178" s="3"/>
      <c r="D3178" s="3"/>
      <c r="E3178" s="3"/>
      <c r="F3178" s="12"/>
      <c r="G3178" s="12"/>
      <c r="H3178" s="3"/>
      <c r="I3178" s="36" t="str">
        <f t="shared" si="245"/>
        <v/>
      </c>
      <c r="J3178" s="36" t="e">
        <f t="shared" si="246"/>
        <v>#VALUE!</v>
      </c>
      <c r="K3178" s="36" t="e">
        <f t="shared" si="247"/>
        <v>#VALUE!</v>
      </c>
      <c r="L3178" s="36" t="str">
        <f t="shared" si="248"/>
        <v/>
      </c>
      <c r="M3178" s="36" t="str">
        <f t="shared" si="249"/>
        <v>MQ250</v>
      </c>
    </row>
    <row r="3179" spans="1:13" hidden="1" x14ac:dyDescent="0.3">
      <c r="A3179" s="3"/>
      <c r="B3179" s="3"/>
      <c r="C3179" s="3"/>
      <c r="D3179" s="3"/>
      <c r="E3179" s="3"/>
      <c r="F3179" s="12"/>
      <c r="G3179" s="12"/>
      <c r="H3179" s="3"/>
      <c r="I3179" s="36" t="str">
        <f t="shared" si="245"/>
        <v/>
      </c>
      <c r="J3179" s="36" t="e">
        <f t="shared" si="246"/>
        <v>#VALUE!</v>
      </c>
      <c r="K3179" s="36" t="e">
        <f t="shared" si="247"/>
        <v>#VALUE!</v>
      </c>
      <c r="L3179" s="36" t="str">
        <f t="shared" si="248"/>
        <v/>
      </c>
      <c r="M3179" s="36" t="str">
        <f t="shared" si="249"/>
        <v>MQ250</v>
      </c>
    </row>
    <row r="3180" spans="1:13" hidden="1" x14ac:dyDescent="0.3">
      <c r="A3180" s="3"/>
      <c r="B3180" s="3"/>
      <c r="C3180" s="3"/>
      <c r="D3180" s="3"/>
      <c r="E3180" s="3"/>
      <c r="F3180" s="35"/>
      <c r="G3180" s="35"/>
      <c r="H3180" s="3"/>
      <c r="I3180" s="36" t="str">
        <f t="shared" si="245"/>
        <v/>
      </c>
      <c r="J3180" s="36" t="e">
        <f t="shared" si="246"/>
        <v>#VALUE!</v>
      </c>
      <c r="K3180" s="36" t="e">
        <f t="shared" si="247"/>
        <v>#VALUE!</v>
      </c>
      <c r="L3180" s="36" t="str">
        <f t="shared" si="248"/>
        <v/>
      </c>
      <c r="M3180" s="36" t="str">
        <f t="shared" si="249"/>
        <v>MQ250</v>
      </c>
    </row>
    <row r="3181" spans="1:13" hidden="1" x14ac:dyDescent="0.3">
      <c r="A3181" s="3"/>
      <c r="B3181" s="3"/>
      <c r="C3181" s="3"/>
      <c r="D3181" s="3"/>
      <c r="E3181" s="3"/>
      <c r="F3181" s="35"/>
      <c r="G3181" s="35"/>
      <c r="H3181" s="3"/>
      <c r="I3181" s="36" t="str">
        <f t="shared" si="245"/>
        <v/>
      </c>
      <c r="J3181" s="36" t="e">
        <f t="shared" si="246"/>
        <v>#VALUE!</v>
      </c>
      <c r="K3181" s="36" t="e">
        <f t="shared" si="247"/>
        <v>#VALUE!</v>
      </c>
      <c r="L3181" s="36" t="str">
        <f t="shared" si="248"/>
        <v/>
      </c>
      <c r="M3181" s="36" t="str">
        <f t="shared" si="249"/>
        <v>MQ250</v>
      </c>
    </row>
    <row r="3182" spans="1:13" hidden="1" x14ac:dyDescent="0.3">
      <c r="A3182" s="3"/>
      <c r="B3182" s="3"/>
      <c r="C3182" s="3"/>
      <c r="D3182" s="3"/>
      <c r="E3182" s="3"/>
      <c r="F3182" s="35"/>
      <c r="G3182" s="35"/>
      <c r="H3182" s="3"/>
      <c r="I3182" s="36" t="str">
        <f t="shared" si="245"/>
        <v/>
      </c>
      <c r="J3182" s="36" t="e">
        <f t="shared" si="246"/>
        <v>#VALUE!</v>
      </c>
      <c r="K3182" s="36" t="e">
        <f t="shared" si="247"/>
        <v>#VALUE!</v>
      </c>
      <c r="L3182" s="36" t="str">
        <f t="shared" si="248"/>
        <v/>
      </c>
      <c r="M3182" s="36" t="str">
        <f t="shared" si="249"/>
        <v>MQ250</v>
      </c>
    </row>
    <row r="3183" spans="1:13" hidden="1" x14ac:dyDescent="0.3">
      <c r="A3183" s="3"/>
      <c r="B3183" s="3"/>
      <c r="C3183" s="3"/>
      <c r="D3183" s="3"/>
      <c r="E3183" s="3"/>
      <c r="F3183" s="12"/>
      <c r="G3183" s="12"/>
      <c r="H3183" s="3"/>
      <c r="I3183" s="36" t="str">
        <f t="shared" si="245"/>
        <v/>
      </c>
      <c r="J3183" s="36" t="e">
        <f t="shared" si="246"/>
        <v>#VALUE!</v>
      </c>
      <c r="K3183" s="36" t="e">
        <f t="shared" si="247"/>
        <v>#VALUE!</v>
      </c>
      <c r="L3183" s="36" t="str">
        <f t="shared" si="248"/>
        <v/>
      </c>
      <c r="M3183" s="36" t="str">
        <f t="shared" si="249"/>
        <v>MQ250</v>
      </c>
    </row>
    <row r="3184" spans="1:13" hidden="1" x14ac:dyDescent="0.3">
      <c r="A3184" s="3"/>
      <c r="B3184" s="3"/>
      <c r="C3184" s="3"/>
      <c r="D3184" s="3"/>
      <c r="E3184" s="3"/>
      <c r="F3184" s="35"/>
      <c r="G3184" s="35"/>
      <c r="H3184" s="3"/>
      <c r="I3184" s="36" t="str">
        <f t="shared" si="245"/>
        <v/>
      </c>
      <c r="J3184" s="36" t="e">
        <f t="shared" si="246"/>
        <v>#VALUE!</v>
      </c>
      <c r="K3184" s="36" t="e">
        <f t="shared" si="247"/>
        <v>#VALUE!</v>
      </c>
      <c r="L3184" s="36" t="str">
        <f t="shared" si="248"/>
        <v/>
      </c>
      <c r="M3184" s="36" t="str">
        <f t="shared" si="249"/>
        <v>MQ250</v>
      </c>
    </row>
    <row r="3185" spans="1:13" hidden="1" x14ac:dyDescent="0.3">
      <c r="A3185" s="3"/>
      <c r="B3185" s="3"/>
      <c r="C3185" s="3"/>
      <c r="D3185" s="3"/>
      <c r="E3185" s="3"/>
      <c r="F3185" s="12"/>
      <c r="G3185" s="12"/>
      <c r="H3185" s="3"/>
      <c r="I3185" s="36" t="str">
        <f t="shared" si="245"/>
        <v/>
      </c>
      <c r="J3185" s="36" t="e">
        <f t="shared" si="246"/>
        <v>#VALUE!</v>
      </c>
      <c r="K3185" s="36" t="e">
        <f t="shared" si="247"/>
        <v>#VALUE!</v>
      </c>
      <c r="L3185" s="36" t="str">
        <f t="shared" si="248"/>
        <v/>
      </c>
      <c r="M3185" s="36" t="str">
        <f t="shared" si="249"/>
        <v>MQ250</v>
      </c>
    </row>
    <row r="3186" spans="1:13" hidden="1" x14ac:dyDescent="0.3">
      <c r="A3186" s="3"/>
      <c r="B3186" s="3"/>
      <c r="C3186" s="3"/>
      <c r="D3186" s="3"/>
      <c r="E3186" s="3"/>
      <c r="F3186" s="12"/>
      <c r="G3186" s="12"/>
      <c r="H3186" s="3"/>
      <c r="I3186" s="36" t="str">
        <f t="shared" si="245"/>
        <v/>
      </c>
      <c r="J3186" s="36" t="e">
        <f t="shared" si="246"/>
        <v>#VALUE!</v>
      </c>
      <c r="K3186" s="36" t="e">
        <f t="shared" si="247"/>
        <v>#VALUE!</v>
      </c>
      <c r="L3186" s="36" t="str">
        <f t="shared" si="248"/>
        <v/>
      </c>
      <c r="M3186" s="36" t="str">
        <f t="shared" si="249"/>
        <v>MQ250</v>
      </c>
    </row>
    <row r="3187" spans="1:13" hidden="1" x14ac:dyDescent="0.3">
      <c r="A3187" s="3"/>
      <c r="B3187" s="3"/>
      <c r="C3187" s="3"/>
      <c r="D3187" s="3"/>
      <c r="E3187" s="3"/>
      <c r="F3187" s="12"/>
      <c r="G3187" s="12"/>
      <c r="H3187" s="3"/>
      <c r="I3187" s="36" t="str">
        <f t="shared" si="245"/>
        <v/>
      </c>
      <c r="J3187" s="36" t="e">
        <f t="shared" si="246"/>
        <v>#VALUE!</v>
      </c>
      <c r="K3187" s="36" t="e">
        <f t="shared" si="247"/>
        <v>#VALUE!</v>
      </c>
      <c r="L3187" s="36" t="str">
        <f t="shared" si="248"/>
        <v/>
      </c>
      <c r="M3187" s="36" t="str">
        <f t="shared" si="249"/>
        <v>MQ250</v>
      </c>
    </row>
    <row r="3188" spans="1:13" hidden="1" x14ac:dyDescent="0.3">
      <c r="A3188" s="3"/>
      <c r="B3188" s="3"/>
      <c r="C3188" s="3"/>
      <c r="D3188" s="3"/>
      <c r="E3188" s="3"/>
      <c r="F3188" s="12"/>
      <c r="G3188" s="12"/>
      <c r="H3188" s="3"/>
      <c r="I3188" s="36" t="str">
        <f t="shared" si="245"/>
        <v/>
      </c>
      <c r="J3188" s="36" t="e">
        <f t="shared" si="246"/>
        <v>#VALUE!</v>
      </c>
      <c r="K3188" s="36" t="e">
        <f t="shared" si="247"/>
        <v>#VALUE!</v>
      </c>
      <c r="L3188" s="36" t="str">
        <f t="shared" si="248"/>
        <v/>
      </c>
      <c r="M3188" s="36" t="str">
        <f t="shared" si="249"/>
        <v>MQ250</v>
      </c>
    </row>
    <row r="3189" spans="1:13" hidden="1" x14ac:dyDescent="0.3">
      <c r="A3189" s="3"/>
      <c r="B3189" s="3"/>
      <c r="C3189" s="3"/>
      <c r="D3189" s="3"/>
      <c r="E3189" s="3"/>
      <c r="F3189" s="12"/>
      <c r="G3189" s="12"/>
      <c r="H3189" s="3"/>
      <c r="I3189" s="36" t="str">
        <f t="shared" si="245"/>
        <v/>
      </c>
      <c r="J3189" s="36" t="e">
        <f t="shared" si="246"/>
        <v>#VALUE!</v>
      </c>
      <c r="K3189" s="36" t="e">
        <f t="shared" si="247"/>
        <v>#VALUE!</v>
      </c>
      <c r="L3189" s="36" t="str">
        <f t="shared" si="248"/>
        <v/>
      </c>
      <c r="M3189" s="36" t="str">
        <f t="shared" si="249"/>
        <v>MQ250</v>
      </c>
    </row>
    <row r="3190" spans="1:13" hidden="1" x14ac:dyDescent="0.3">
      <c r="A3190" s="3"/>
      <c r="B3190" s="3"/>
      <c r="C3190" s="3"/>
      <c r="D3190" s="3"/>
      <c r="E3190" s="3"/>
      <c r="F3190" s="12"/>
      <c r="G3190" s="12"/>
      <c r="H3190" s="3"/>
      <c r="I3190" s="36" t="str">
        <f t="shared" si="245"/>
        <v/>
      </c>
      <c r="J3190" s="36" t="e">
        <f t="shared" si="246"/>
        <v>#VALUE!</v>
      </c>
      <c r="K3190" s="36" t="e">
        <f t="shared" si="247"/>
        <v>#VALUE!</v>
      </c>
      <c r="L3190" s="36" t="str">
        <f t="shared" si="248"/>
        <v/>
      </c>
      <c r="M3190" s="36" t="str">
        <f t="shared" si="249"/>
        <v>MQ250</v>
      </c>
    </row>
    <row r="3191" spans="1:13" hidden="1" x14ac:dyDescent="0.3">
      <c r="A3191" s="3"/>
      <c r="B3191" s="3"/>
      <c r="C3191" s="3"/>
      <c r="D3191" s="3"/>
      <c r="E3191" s="3"/>
      <c r="F3191" s="12"/>
      <c r="G3191" s="12"/>
      <c r="H3191" s="3"/>
      <c r="I3191" s="36" t="str">
        <f t="shared" si="245"/>
        <v/>
      </c>
      <c r="J3191" s="36" t="e">
        <f t="shared" si="246"/>
        <v>#VALUE!</v>
      </c>
      <c r="K3191" s="36" t="e">
        <f t="shared" si="247"/>
        <v>#VALUE!</v>
      </c>
      <c r="L3191" s="36" t="str">
        <f t="shared" si="248"/>
        <v/>
      </c>
      <c r="M3191" s="36" t="str">
        <f t="shared" si="249"/>
        <v>MQ250</v>
      </c>
    </row>
    <row r="3192" spans="1:13" hidden="1" x14ac:dyDescent="0.3">
      <c r="A3192" s="3"/>
      <c r="B3192" s="3"/>
      <c r="C3192" s="3"/>
      <c r="D3192" s="3"/>
      <c r="E3192" s="3"/>
      <c r="F3192" s="12"/>
      <c r="G3192" s="12"/>
      <c r="H3192" s="3"/>
      <c r="I3192" s="36" t="str">
        <f t="shared" si="245"/>
        <v/>
      </c>
      <c r="J3192" s="36" t="e">
        <f t="shared" si="246"/>
        <v>#VALUE!</v>
      </c>
      <c r="K3192" s="36" t="e">
        <f t="shared" si="247"/>
        <v>#VALUE!</v>
      </c>
      <c r="L3192" s="36" t="str">
        <f t="shared" si="248"/>
        <v/>
      </c>
      <c r="M3192" s="36" t="str">
        <f t="shared" si="249"/>
        <v>MQ250</v>
      </c>
    </row>
    <row r="3193" spans="1:13" hidden="1" x14ac:dyDescent="0.3">
      <c r="A3193" s="3"/>
      <c r="B3193" s="3"/>
      <c r="C3193" s="3"/>
      <c r="D3193" s="3"/>
      <c r="E3193" s="3"/>
      <c r="F3193" s="12"/>
      <c r="G3193" s="12"/>
      <c r="H3193" s="3"/>
      <c r="I3193" s="36" t="str">
        <f t="shared" si="245"/>
        <v/>
      </c>
      <c r="J3193" s="36" t="e">
        <f t="shared" si="246"/>
        <v>#VALUE!</v>
      </c>
      <c r="K3193" s="36" t="e">
        <f t="shared" si="247"/>
        <v>#VALUE!</v>
      </c>
      <c r="L3193" s="36" t="str">
        <f t="shared" si="248"/>
        <v/>
      </c>
      <c r="M3193" s="36" t="str">
        <f t="shared" si="249"/>
        <v>MQ250</v>
      </c>
    </row>
    <row r="3194" spans="1:13" hidden="1" x14ac:dyDescent="0.3">
      <c r="A3194" s="3"/>
      <c r="B3194" s="3"/>
      <c r="C3194" s="3"/>
      <c r="D3194" s="3"/>
      <c r="E3194" s="3"/>
      <c r="F3194" s="35"/>
      <c r="G3194" s="35"/>
      <c r="H3194" s="3"/>
      <c r="I3194" s="36" t="str">
        <f t="shared" si="245"/>
        <v/>
      </c>
      <c r="J3194" s="36" t="e">
        <f t="shared" si="246"/>
        <v>#VALUE!</v>
      </c>
      <c r="K3194" s="36" t="e">
        <f t="shared" si="247"/>
        <v>#VALUE!</v>
      </c>
      <c r="L3194" s="36" t="str">
        <f t="shared" si="248"/>
        <v/>
      </c>
      <c r="M3194" s="36" t="str">
        <f t="shared" si="249"/>
        <v>MQ250</v>
      </c>
    </row>
    <row r="3195" spans="1:13" hidden="1" x14ac:dyDescent="0.3">
      <c r="A3195" s="3"/>
      <c r="B3195" s="3"/>
      <c r="C3195" s="3"/>
      <c r="D3195" s="3"/>
      <c r="E3195" s="3"/>
      <c r="F3195" s="35"/>
      <c r="G3195" s="35"/>
      <c r="H3195" s="3"/>
      <c r="I3195" s="36" t="str">
        <f t="shared" si="245"/>
        <v/>
      </c>
      <c r="J3195" s="36" t="e">
        <f t="shared" si="246"/>
        <v>#VALUE!</v>
      </c>
      <c r="K3195" s="36" t="e">
        <f t="shared" si="247"/>
        <v>#VALUE!</v>
      </c>
      <c r="L3195" s="36" t="str">
        <f t="shared" si="248"/>
        <v/>
      </c>
      <c r="M3195" s="36" t="str">
        <f t="shared" si="249"/>
        <v>MQ250</v>
      </c>
    </row>
    <row r="3196" spans="1:13" hidden="1" x14ac:dyDescent="0.3">
      <c r="A3196" s="3"/>
      <c r="B3196" s="3"/>
      <c r="C3196" s="3"/>
      <c r="D3196" s="3"/>
      <c r="E3196" s="3"/>
      <c r="F3196" s="35"/>
      <c r="G3196" s="35"/>
      <c r="H3196" s="3"/>
      <c r="I3196" s="36" t="str">
        <f t="shared" si="245"/>
        <v/>
      </c>
      <c r="J3196" s="36" t="e">
        <f t="shared" si="246"/>
        <v>#VALUE!</v>
      </c>
      <c r="K3196" s="36" t="e">
        <f t="shared" si="247"/>
        <v>#VALUE!</v>
      </c>
      <c r="L3196" s="36" t="str">
        <f t="shared" si="248"/>
        <v/>
      </c>
      <c r="M3196" s="36" t="str">
        <f t="shared" si="249"/>
        <v>MQ250</v>
      </c>
    </row>
    <row r="3197" spans="1:13" hidden="1" x14ac:dyDescent="0.3">
      <c r="A3197" s="3"/>
      <c r="B3197" s="3"/>
      <c r="C3197" s="3"/>
      <c r="D3197" s="3"/>
      <c r="E3197" s="3"/>
      <c r="F3197" s="12"/>
      <c r="G3197" s="12"/>
      <c r="H3197" s="3"/>
      <c r="I3197" s="36" t="str">
        <f t="shared" si="245"/>
        <v/>
      </c>
      <c r="J3197" s="36" t="e">
        <f t="shared" si="246"/>
        <v>#VALUE!</v>
      </c>
      <c r="K3197" s="36" t="e">
        <f t="shared" si="247"/>
        <v>#VALUE!</v>
      </c>
      <c r="L3197" s="36" t="str">
        <f t="shared" si="248"/>
        <v/>
      </c>
      <c r="M3197" s="36" t="str">
        <f t="shared" si="249"/>
        <v>MQ250</v>
      </c>
    </row>
    <row r="3198" spans="1:13" hidden="1" x14ac:dyDescent="0.3">
      <c r="A3198" s="3"/>
      <c r="B3198" s="3"/>
      <c r="C3198" s="3"/>
      <c r="D3198" s="3"/>
      <c r="E3198" s="3"/>
      <c r="F3198" s="35"/>
      <c r="G3198" s="35"/>
      <c r="H3198" s="3"/>
      <c r="I3198" s="36" t="str">
        <f t="shared" si="245"/>
        <v/>
      </c>
      <c r="J3198" s="36" t="e">
        <f t="shared" si="246"/>
        <v>#VALUE!</v>
      </c>
      <c r="K3198" s="36" t="e">
        <f t="shared" si="247"/>
        <v>#VALUE!</v>
      </c>
      <c r="L3198" s="36" t="str">
        <f t="shared" si="248"/>
        <v/>
      </c>
      <c r="M3198" s="36" t="str">
        <f t="shared" si="249"/>
        <v>MQ250</v>
      </c>
    </row>
    <row r="3199" spans="1:13" hidden="1" x14ac:dyDescent="0.3">
      <c r="A3199" s="3"/>
      <c r="B3199" s="3"/>
      <c r="C3199" s="3"/>
      <c r="D3199" s="3"/>
      <c r="E3199" s="3"/>
      <c r="F3199" s="35"/>
      <c r="G3199" s="35"/>
      <c r="H3199" s="3"/>
      <c r="I3199" s="36" t="str">
        <f t="shared" si="245"/>
        <v/>
      </c>
      <c r="J3199" s="36" t="e">
        <f t="shared" si="246"/>
        <v>#VALUE!</v>
      </c>
      <c r="K3199" s="36" t="e">
        <f t="shared" si="247"/>
        <v>#VALUE!</v>
      </c>
      <c r="L3199" s="36" t="str">
        <f t="shared" si="248"/>
        <v/>
      </c>
      <c r="M3199" s="36" t="str">
        <f t="shared" si="249"/>
        <v>MQ250</v>
      </c>
    </row>
    <row r="3200" spans="1:13" hidden="1" x14ac:dyDescent="0.3">
      <c r="A3200" s="3"/>
      <c r="B3200" s="3"/>
      <c r="C3200" s="3"/>
      <c r="D3200" s="3"/>
      <c r="E3200" s="3"/>
      <c r="F3200" s="35"/>
      <c r="G3200" s="35"/>
      <c r="H3200" s="3"/>
      <c r="I3200" s="36" t="str">
        <f t="shared" si="245"/>
        <v/>
      </c>
      <c r="J3200" s="36" t="e">
        <f t="shared" si="246"/>
        <v>#VALUE!</v>
      </c>
      <c r="K3200" s="36" t="e">
        <f t="shared" si="247"/>
        <v>#VALUE!</v>
      </c>
      <c r="L3200" s="36" t="str">
        <f t="shared" si="248"/>
        <v/>
      </c>
      <c r="M3200" s="36" t="str">
        <f t="shared" si="249"/>
        <v>MQ250</v>
      </c>
    </row>
    <row r="3201" spans="1:13" hidden="1" x14ac:dyDescent="0.3">
      <c r="A3201" s="3"/>
      <c r="B3201" s="3"/>
      <c r="C3201" s="3"/>
      <c r="D3201" s="3"/>
      <c r="E3201" s="3"/>
      <c r="F3201" s="35"/>
      <c r="G3201" s="35"/>
      <c r="H3201" s="3"/>
      <c r="I3201" s="36" t="str">
        <f t="shared" si="245"/>
        <v/>
      </c>
      <c r="J3201" s="36" t="e">
        <f t="shared" si="246"/>
        <v>#VALUE!</v>
      </c>
      <c r="K3201" s="36" t="e">
        <f t="shared" si="247"/>
        <v>#VALUE!</v>
      </c>
      <c r="L3201" s="36" t="str">
        <f t="shared" si="248"/>
        <v/>
      </c>
      <c r="M3201" s="36" t="str">
        <f t="shared" si="249"/>
        <v>MQ250</v>
      </c>
    </row>
    <row r="3202" spans="1:13" hidden="1" x14ac:dyDescent="0.3">
      <c r="A3202" s="3"/>
      <c r="B3202" s="3"/>
      <c r="C3202" s="3"/>
      <c r="D3202" s="3"/>
      <c r="E3202" s="3"/>
      <c r="F3202" s="35"/>
      <c r="G3202" s="35"/>
      <c r="H3202" s="3"/>
      <c r="I3202" s="36" t="str">
        <f t="shared" si="245"/>
        <v/>
      </c>
      <c r="J3202" s="36" t="e">
        <f t="shared" si="246"/>
        <v>#VALUE!</v>
      </c>
      <c r="K3202" s="36" t="e">
        <f t="shared" si="247"/>
        <v>#VALUE!</v>
      </c>
      <c r="L3202" s="36" t="str">
        <f t="shared" si="248"/>
        <v/>
      </c>
      <c r="M3202" s="36" t="str">
        <f t="shared" si="249"/>
        <v>MQ250</v>
      </c>
    </row>
    <row r="3203" spans="1:13" hidden="1" x14ac:dyDescent="0.3">
      <c r="A3203" s="3"/>
      <c r="B3203" s="3"/>
      <c r="C3203" s="3"/>
      <c r="D3203" s="3"/>
      <c r="E3203" s="3"/>
      <c r="F3203" s="35"/>
      <c r="G3203" s="35"/>
      <c r="H3203" s="3"/>
      <c r="I3203" s="36" t="str">
        <f t="shared" ref="I3203:I3266" si="250">IF(OR(LEN(B3203)=9,LEN(B3203)=5),MID(B3203,1,4),MID(B3203,1,5))</f>
        <v/>
      </c>
      <c r="J3203" s="36" t="e">
        <f t="shared" ref="J3203:J3266" si="251">IF(MID(I3203,5,1)&lt;&gt;"",MID(I3203,4,2),MID(I3203,4,1))*1</f>
        <v>#VALUE!</v>
      </c>
      <c r="K3203" s="36" t="e">
        <f t="shared" ref="K3203:K3266" si="252">+MID(B3203,1,2)*1</f>
        <v>#VALUE!</v>
      </c>
      <c r="L3203" s="36" t="str">
        <f t="shared" ref="L3203:L3266" si="253">+MID(B3203,3,1)</f>
        <v/>
      </c>
      <c r="M3203" s="36" t="str">
        <f t="shared" ref="M3203:M3266" si="254">+IF(A3203="1FO","D3",IF(A3203="1CT","D4",IF(OR(A3203="PC2",A3203="RAB"),"MQ200","MQ250")))</f>
        <v>MQ250</v>
      </c>
    </row>
    <row r="3204" spans="1:13" hidden="1" x14ac:dyDescent="0.3">
      <c r="A3204" s="3"/>
      <c r="B3204" s="3"/>
      <c r="C3204" s="3"/>
      <c r="D3204" s="3"/>
      <c r="E3204" s="3"/>
      <c r="F3204" s="12"/>
      <c r="G3204" s="12"/>
      <c r="H3204" s="3"/>
      <c r="I3204" s="36" t="str">
        <f t="shared" si="250"/>
        <v/>
      </c>
      <c r="J3204" s="36" t="e">
        <f t="shared" si="251"/>
        <v>#VALUE!</v>
      </c>
      <c r="K3204" s="36" t="e">
        <f t="shared" si="252"/>
        <v>#VALUE!</v>
      </c>
      <c r="L3204" s="36" t="str">
        <f t="shared" si="253"/>
        <v/>
      </c>
      <c r="M3204" s="36" t="str">
        <f t="shared" si="254"/>
        <v>MQ250</v>
      </c>
    </row>
    <row r="3205" spans="1:13" hidden="1" x14ac:dyDescent="0.3">
      <c r="A3205" s="3"/>
      <c r="B3205" s="3"/>
      <c r="C3205" s="3"/>
      <c r="D3205" s="3"/>
      <c r="E3205" s="3"/>
      <c r="F3205" s="12"/>
      <c r="G3205" s="12"/>
      <c r="H3205" s="3"/>
      <c r="I3205" s="36" t="str">
        <f t="shared" si="250"/>
        <v/>
      </c>
      <c r="J3205" s="36" t="e">
        <f t="shared" si="251"/>
        <v>#VALUE!</v>
      </c>
      <c r="K3205" s="36" t="e">
        <f t="shared" si="252"/>
        <v>#VALUE!</v>
      </c>
      <c r="L3205" s="36" t="str">
        <f t="shared" si="253"/>
        <v/>
      </c>
      <c r="M3205" s="36" t="str">
        <f t="shared" si="254"/>
        <v>MQ250</v>
      </c>
    </row>
    <row r="3206" spans="1:13" hidden="1" x14ac:dyDescent="0.3">
      <c r="A3206" s="3"/>
      <c r="B3206" s="3"/>
      <c r="C3206" s="3"/>
      <c r="D3206" s="3"/>
      <c r="E3206" s="3"/>
      <c r="F3206" s="12"/>
      <c r="G3206" s="12"/>
      <c r="H3206" s="3"/>
      <c r="I3206" s="36" t="str">
        <f t="shared" si="250"/>
        <v/>
      </c>
      <c r="J3206" s="36" t="e">
        <f t="shared" si="251"/>
        <v>#VALUE!</v>
      </c>
      <c r="K3206" s="36" t="e">
        <f t="shared" si="252"/>
        <v>#VALUE!</v>
      </c>
      <c r="L3206" s="36" t="str">
        <f t="shared" si="253"/>
        <v/>
      </c>
      <c r="M3206" s="36" t="str">
        <f t="shared" si="254"/>
        <v>MQ250</v>
      </c>
    </row>
    <row r="3207" spans="1:13" hidden="1" x14ac:dyDescent="0.3">
      <c r="A3207" s="3"/>
      <c r="B3207" s="3"/>
      <c r="C3207" s="3"/>
      <c r="D3207" s="3"/>
      <c r="E3207" s="3"/>
      <c r="F3207" s="12"/>
      <c r="G3207" s="12"/>
      <c r="H3207" s="3"/>
      <c r="I3207" s="36" t="str">
        <f t="shared" si="250"/>
        <v/>
      </c>
      <c r="J3207" s="36" t="e">
        <f t="shared" si="251"/>
        <v>#VALUE!</v>
      </c>
      <c r="K3207" s="36" t="e">
        <f t="shared" si="252"/>
        <v>#VALUE!</v>
      </c>
      <c r="L3207" s="36" t="str">
        <f t="shared" si="253"/>
        <v/>
      </c>
      <c r="M3207" s="36" t="str">
        <f t="shared" si="254"/>
        <v>MQ250</v>
      </c>
    </row>
    <row r="3208" spans="1:13" hidden="1" x14ac:dyDescent="0.3">
      <c r="A3208" s="3"/>
      <c r="B3208" s="3"/>
      <c r="C3208" s="3"/>
      <c r="D3208" s="3"/>
      <c r="E3208" s="3"/>
      <c r="F3208" s="12"/>
      <c r="G3208" s="12"/>
      <c r="H3208" s="3"/>
      <c r="I3208" s="36" t="str">
        <f t="shared" si="250"/>
        <v/>
      </c>
      <c r="J3208" s="36" t="e">
        <f t="shared" si="251"/>
        <v>#VALUE!</v>
      </c>
      <c r="K3208" s="36" t="e">
        <f t="shared" si="252"/>
        <v>#VALUE!</v>
      </c>
      <c r="L3208" s="36" t="str">
        <f t="shared" si="253"/>
        <v/>
      </c>
      <c r="M3208" s="36" t="str">
        <f t="shared" si="254"/>
        <v>MQ250</v>
      </c>
    </row>
    <row r="3209" spans="1:13" hidden="1" x14ac:dyDescent="0.3">
      <c r="A3209" s="3"/>
      <c r="B3209" s="3"/>
      <c r="C3209" s="3"/>
      <c r="D3209" s="3"/>
      <c r="E3209" s="3"/>
      <c r="F3209" s="12"/>
      <c r="G3209" s="12"/>
      <c r="H3209" s="3"/>
      <c r="I3209" s="36" t="str">
        <f t="shared" si="250"/>
        <v/>
      </c>
      <c r="J3209" s="36" t="e">
        <f t="shared" si="251"/>
        <v>#VALUE!</v>
      </c>
      <c r="K3209" s="36" t="e">
        <f t="shared" si="252"/>
        <v>#VALUE!</v>
      </c>
      <c r="L3209" s="36" t="str">
        <f t="shared" si="253"/>
        <v/>
      </c>
      <c r="M3209" s="36" t="str">
        <f t="shared" si="254"/>
        <v>MQ250</v>
      </c>
    </row>
    <row r="3210" spans="1:13" hidden="1" x14ac:dyDescent="0.3">
      <c r="A3210" s="3"/>
      <c r="B3210" s="3"/>
      <c r="C3210" s="3"/>
      <c r="D3210" s="3"/>
      <c r="E3210" s="3"/>
      <c r="F3210" s="12"/>
      <c r="G3210" s="12"/>
      <c r="H3210" s="3"/>
      <c r="I3210" s="36" t="str">
        <f t="shared" si="250"/>
        <v/>
      </c>
      <c r="J3210" s="36" t="e">
        <f t="shared" si="251"/>
        <v>#VALUE!</v>
      </c>
      <c r="K3210" s="36" t="e">
        <f t="shared" si="252"/>
        <v>#VALUE!</v>
      </c>
      <c r="L3210" s="36" t="str">
        <f t="shared" si="253"/>
        <v/>
      </c>
      <c r="M3210" s="36" t="str">
        <f t="shared" si="254"/>
        <v>MQ250</v>
      </c>
    </row>
    <row r="3211" spans="1:13" hidden="1" x14ac:dyDescent="0.3">
      <c r="A3211" s="3"/>
      <c r="B3211" s="3"/>
      <c r="C3211" s="3"/>
      <c r="D3211" s="3"/>
      <c r="E3211" s="3"/>
      <c r="F3211" s="35"/>
      <c r="G3211" s="35"/>
      <c r="H3211" s="3"/>
      <c r="I3211" s="36" t="str">
        <f t="shared" si="250"/>
        <v/>
      </c>
      <c r="J3211" s="36" t="e">
        <f t="shared" si="251"/>
        <v>#VALUE!</v>
      </c>
      <c r="K3211" s="36" t="e">
        <f t="shared" si="252"/>
        <v>#VALUE!</v>
      </c>
      <c r="L3211" s="36" t="str">
        <f t="shared" si="253"/>
        <v/>
      </c>
      <c r="M3211" s="36" t="str">
        <f t="shared" si="254"/>
        <v>MQ250</v>
      </c>
    </row>
    <row r="3212" spans="1:13" hidden="1" x14ac:dyDescent="0.3">
      <c r="A3212" s="3"/>
      <c r="B3212" s="3"/>
      <c r="C3212" s="3"/>
      <c r="D3212" s="3"/>
      <c r="E3212" s="3"/>
      <c r="F3212" s="35"/>
      <c r="G3212" s="35"/>
      <c r="H3212" s="3"/>
      <c r="I3212" s="36" t="str">
        <f t="shared" si="250"/>
        <v/>
      </c>
      <c r="J3212" s="36" t="e">
        <f t="shared" si="251"/>
        <v>#VALUE!</v>
      </c>
      <c r="K3212" s="36" t="e">
        <f t="shared" si="252"/>
        <v>#VALUE!</v>
      </c>
      <c r="L3212" s="36" t="str">
        <f t="shared" si="253"/>
        <v/>
      </c>
      <c r="M3212" s="36" t="str">
        <f t="shared" si="254"/>
        <v>MQ250</v>
      </c>
    </row>
    <row r="3213" spans="1:13" hidden="1" x14ac:dyDescent="0.3">
      <c r="A3213" s="3"/>
      <c r="B3213" s="3"/>
      <c r="C3213" s="3"/>
      <c r="D3213" s="3"/>
      <c r="E3213" s="3"/>
      <c r="F3213" s="35"/>
      <c r="G3213" s="35"/>
      <c r="H3213" s="3"/>
      <c r="I3213" s="36" t="str">
        <f t="shared" si="250"/>
        <v/>
      </c>
      <c r="J3213" s="36" t="e">
        <f t="shared" si="251"/>
        <v>#VALUE!</v>
      </c>
      <c r="K3213" s="36" t="e">
        <f t="shared" si="252"/>
        <v>#VALUE!</v>
      </c>
      <c r="L3213" s="36" t="str">
        <f t="shared" si="253"/>
        <v/>
      </c>
      <c r="M3213" s="36" t="str">
        <f t="shared" si="254"/>
        <v>MQ250</v>
      </c>
    </row>
    <row r="3214" spans="1:13" hidden="1" x14ac:dyDescent="0.3">
      <c r="A3214" s="3"/>
      <c r="B3214" s="3"/>
      <c r="C3214" s="3"/>
      <c r="D3214" s="3"/>
      <c r="E3214" s="3"/>
      <c r="F3214" s="35"/>
      <c r="G3214" s="35"/>
      <c r="H3214" s="3"/>
      <c r="I3214" s="36" t="str">
        <f t="shared" si="250"/>
        <v/>
      </c>
      <c r="J3214" s="36" t="e">
        <f t="shared" si="251"/>
        <v>#VALUE!</v>
      </c>
      <c r="K3214" s="36" t="e">
        <f t="shared" si="252"/>
        <v>#VALUE!</v>
      </c>
      <c r="L3214" s="36" t="str">
        <f t="shared" si="253"/>
        <v/>
      </c>
      <c r="M3214" s="36" t="str">
        <f t="shared" si="254"/>
        <v>MQ250</v>
      </c>
    </row>
    <row r="3215" spans="1:13" hidden="1" x14ac:dyDescent="0.3">
      <c r="A3215" s="3"/>
      <c r="B3215" s="3"/>
      <c r="C3215" s="3"/>
      <c r="D3215" s="3"/>
      <c r="E3215" s="3"/>
      <c r="F3215" s="12"/>
      <c r="G3215" s="12"/>
      <c r="H3215" s="3"/>
      <c r="I3215" s="36" t="str">
        <f t="shared" si="250"/>
        <v/>
      </c>
      <c r="J3215" s="36" t="e">
        <f t="shared" si="251"/>
        <v>#VALUE!</v>
      </c>
      <c r="K3215" s="36" t="e">
        <f t="shared" si="252"/>
        <v>#VALUE!</v>
      </c>
      <c r="L3215" s="36" t="str">
        <f t="shared" si="253"/>
        <v/>
      </c>
      <c r="M3215" s="36" t="str">
        <f t="shared" si="254"/>
        <v>MQ250</v>
      </c>
    </row>
    <row r="3216" spans="1:13" hidden="1" x14ac:dyDescent="0.3">
      <c r="A3216" s="3"/>
      <c r="B3216" s="3"/>
      <c r="C3216" s="3"/>
      <c r="D3216" s="3"/>
      <c r="E3216" s="3"/>
      <c r="F3216" s="12"/>
      <c r="G3216" s="12"/>
      <c r="H3216" s="3"/>
      <c r="I3216" s="36" t="str">
        <f t="shared" si="250"/>
        <v/>
      </c>
      <c r="J3216" s="36" t="e">
        <f t="shared" si="251"/>
        <v>#VALUE!</v>
      </c>
      <c r="K3216" s="36" t="e">
        <f t="shared" si="252"/>
        <v>#VALUE!</v>
      </c>
      <c r="L3216" s="36" t="str">
        <f t="shared" si="253"/>
        <v/>
      </c>
      <c r="M3216" s="36" t="str">
        <f t="shared" si="254"/>
        <v>MQ250</v>
      </c>
    </row>
    <row r="3217" spans="1:13" hidden="1" x14ac:dyDescent="0.3">
      <c r="A3217" s="3"/>
      <c r="B3217" s="3"/>
      <c r="C3217" s="3"/>
      <c r="D3217" s="3"/>
      <c r="E3217" s="3"/>
      <c r="F3217" s="35"/>
      <c r="G3217" s="35"/>
      <c r="H3217" s="3"/>
      <c r="I3217" s="36" t="str">
        <f t="shared" si="250"/>
        <v/>
      </c>
      <c r="J3217" s="36" t="e">
        <f t="shared" si="251"/>
        <v>#VALUE!</v>
      </c>
      <c r="K3217" s="36" t="e">
        <f t="shared" si="252"/>
        <v>#VALUE!</v>
      </c>
      <c r="L3217" s="36" t="str">
        <f t="shared" si="253"/>
        <v/>
      </c>
      <c r="M3217" s="36" t="str">
        <f t="shared" si="254"/>
        <v>MQ250</v>
      </c>
    </row>
    <row r="3218" spans="1:13" hidden="1" x14ac:dyDescent="0.3">
      <c r="A3218" s="3"/>
      <c r="B3218" s="3"/>
      <c r="C3218" s="3"/>
      <c r="D3218" s="3"/>
      <c r="E3218" s="3"/>
      <c r="F3218" s="35"/>
      <c r="G3218" s="35"/>
      <c r="H3218" s="3"/>
      <c r="I3218" s="36" t="str">
        <f t="shared" si="250"/>
        <v/>
      </c>
      <c r="J3218" s="36" t="e">
        <f t="shared" si="251"/>
        <v>#VALUE!</v>
      </c>
      <c r="K3218" s="36" t="e">
        <f t="shared" si="252"/>
        <v>#VALUE!</v>
      </c>
      <c r="L3218" s="36" t="str">
        <f t="shared" si="253"/>
        <v/>
      </c>
      <c r="M3218" s="36" t="str">
        <f t="shared" si="254"/>
        <v>MQ250</v>
      </c>
    </row>
    <row r="3219" spans="1:13" hidden="1" x14ac:dyDescent="0.3">
      <c r="A3219" s="3"/>
      <c r="B3219" s="3"/>
      <c r="C3219" s="3"/>
      <c r="D3219" s="3"/>
      <c r="E3219" s="3"/>
      <c r="F3219" s="35"/>
      <c r="G3219" s="35"/>
      <c r="H3219" s="3"/>
      <c r="I3219" s="36" t="str">
        <f t="shared" si="250"/>
        <v/>
      </c>
      <c r="J3219" s="36" t="e">
        <f t="shared" si="251"/>
        <v>#VALUE!</v>
      </c>
      <c r="K3219" s="36" t="e">
        <f t="shared" si="252"/>
        <v>#VALUE!</v>
      </c>
      <c r="L3219" s="36" t="str">
        <f t="shared" si="253"/>
        <v/>
      </c>
      <c r="M3219" s="36" t="str">
        <f t="shared" si="254"/>
        <v>MQ250</v>
      </c>
    </row>
    <row r="3220" spans="1:13" hidden="1" x14ac:dyDescent="0.3">
      <c r="A3220" s="3"/>
      <c r="B3220" s="3"/>
      <c r="C3220" s="3"/>
      <c r="D3220" s="3"/>
      <c r="E3220" s="3"/>
      <c r="F3220" s="35"/>
      <c r="G3220" s="35"/>
      <c r="H3220" s="3"/>
      <c r="I3220" s="36" t="str">
        <f t="shared" si="250"/>
        <v/>
      </c>
      <c r="J3220" s="36" t="e">
        <f t="shared" si="251"/>
        <v>#VALUE!</v>
      </c>
      <c r="K3220" s="36" t="e">
        <f t="shared" si="252"/>
        <v>#VALUE!</v>
      </c>
      <c r="L3220" s="36" t="str">
        <f t="shared" si="253"/>
        <v/>
      </c>
      <c r="M3220" s="36" t="str">
        <f t="shared" si="254"/>
        <v>MQ250</v>
      </c>
    </row>
    <row r="3221" spans="1:13" hidden="1" x14ac:dyDescent="0.3">
      <c r="A3221" s="3"/>
      <c r="B3221" s="3"/>
      <c r="C3221" s="3"/>
      <c r="D3221" s="3"/>
      <c r="E3221" s="3"/>
      <c r="F3221" s="35"/>
      <c r="G3221" s="35"/>
      <c r="H3221" s="3"/>
      <c r="I3221" s="36" t="str">
        <f t="shared" si="250"/>
        <v/>
      </c>
      <c r="J3221" s="36" t="e">
        <f t="shared" si="251"/>
        <v>#VALUE!</v>
      </c>
      <c r="K3221" s="36" t="e">
        <f t="shared" si="252"/>
        <v>#VALUE!</v>
      </c>
      <c r="L3221" s="36" t="str">
        <f t="shared" si="253"/>
        <v/>
      </c>
      <c r="M3221" s="36" t="str">
        <f t="shared" si="254"/>
        <v>MQ250</v>
      </c>
    </row>
    <row r="3222" spans="1:13" hidden="1" x14ac:dyDescent="0.3">
      <c r="A3222" s="3"/>
      <c r="B3222" s="3"/>
      <c r="C3222" s="3"/>
      <c r="D3222" s="3"/>
      <c r="E3222" s="3"/>
      <c r="F3222" s="12"/>
      <c r="G3222" s="12"/>
      <c r="H3222" s="3"/>
      <c r="I3222" s="36" t="str">
        <f t="shared" si="250"/>
        <v/>
      </c>
      <c r="J3222" s="36" t="e">
        <f t="shared" si="251"/>
        <v>#VALUE!</v>
      </c>
      <c r="K3222" s="36" t="e">
        <f t="shared" si="252"/>
        <v>#VALUE!</v>
      </c>
      <c r="L3222" s="36" t="str">
        <f t="shared" si="253"/>
        <v/>
      </c>
      <c r="M3222" s="36" t="str">
        <f t="shared" si="254"/>
        <v>MQ250</v>
      </c>
    </row>
    <row r="3223" spans="1:13" hidden="1" x14ac:dyDescent="0.3">
      <c r="A3223" s="3"/>
      <c r="B3223" s="3"/>
      <c r="C3223" s="3"/>
      <c r="D3223" s="3"/>
      <c r="E3223" s="3"/>
      <c r="F3223" s="12"/>
      <c r="G3223" s="12"/>
      <c r="H3223" s="3"/>
      <c r="I3223" s="36" t="str">
        <f t="shared" si="250"/>
        <v/>
      </c>
      <c r="J3223" s="36" t="e">
        <f t="shared" si="251"/>
        <v>#VALUE!</v>
      </c>
      <c r="K3223" s="36" t="e">
        <f t="shared" si="252"/>
        <v>#VALUE!</v>
      </c>
      <c r="L3223" s="36" t="str">
        <f t="shared" si="253"/>
        <v/>
      </c>
      <c r="M3223" s="36" t="str">
        <f t="shared" si="254"/>
        <v>MQ250</v>
      </c>
    </row>
    <row r="3224" spans="1:13" hidden="1" x14ac:dyDescent="0.3">
      <c r="A3224" s="3"/>
      <c r="B3224" s="3"/>
      <c r="C3224" s="3"/>
      <c r="D3224" s="3"/>
      <c r="E3224" s="3"/>
      <c r="F3224" s="12"/>
      <c r="G3224" s="12"/>
      <c r="H3224" s="3"/>
      <c r="I3224" s="36" t="str">
        <f t="shared" si="250"/>
        <v/>
      </c>
      <c r="J3224" s="36" t="e">
        <f t="shared" si="251"/>
        <v>#VALUE!</v>
      </c>
      <c r="K3224" s="36" t="e">
        <f t="shared" si="252"/>
        <v>#VALUE!</v>
      </c>
      <c r="L3224" s="36" t="str">
        <f t="shared" si="253"/>
        <v/>
      </c>
      <c r="M3224" s="36" t="str">
        <f t="shared" si="254"/>
        <v>MQ250</v>
      </c>
    </row>
    <row r="3225" spans="1:13" hidden="1" x14ac:dyDescent="0.3">
      <c r="A3225" s="3"/>
      <c r="B3225" s="3"/>
      <c r="C3225" s="3"/>
      <c r="D3225" s="3"/>
      <c r="E3225" s="3"/>
      <c r="F3225" s="12"/>
      <c r="G3225" s="12"/>
      <c r="H3225" s="3"/>
      <c r="I3225" s="36" t="str">
        <f t="shared" si="250"/>
        <v/>
      </c>
      <c r="J3225" s="36" t="e">
        <f t="shared" si="251"/>
        <v>#VALUE!</v>
      </c>
      <c r="K3225" s="36" t="e">
        <f t="shared" si="252"/>
        <v>#VALUE!</v>
      </c>
      <c r="L3225" s="36" t="str">
        <f t="shared" si="253"/>
        <v/>
      </c>
      <c r="M3225" s="36" t="str">
        <f t="shared" si="254"/>
        <v>MQ250</v>
      </c>
    </row>
    <row r="3226" spans="1:13" hidden="1" x14ac:dyDescent="0.3">
      <c r="A3226" s="3"/>
      <c r="B3226" s="3"/>
      <c r="C3226" s="3"/>
      <c r="D3226" s="3"/>
      <c r="E3226" s="3"/>
      <c r="F3226" s="12"/>
      <c r="G3226" s="12"/>
      <c r="H3226" s="3"/>
      <c r="I3226" s="36" t="str">
        <f t="shared" si="250"/>
        <v/>
      </c>
      <c r="J3226" s="36" t="e">
        <f t="shared" si="251"/>
        <v>#VALUE!</v>
      </c>
      <c r="K3226" s="36" t="e">
        <f t="shared" si="252"/>
        <v>#VALUE!</v>
      </c>
      <c r="L3226" s="36" t="str">
        <f t="shared" si="253"/>
        <v/>
      </c>
      <c r="M3226" s="36" t="str">
        <f t="shared" si="254"/>
        <v>MQ250</v>
      </c>
    </row>
    <row r="3227" spans="1:13" hidden="1" x14ac:dyDescent="0.3">
      <c r="A3227" s="3"/>
      <c r="B3227" s="3"/>
      <c r="C3227" s="3"/>
      <c r="D3227" s="3"/>
      <c r="E3227" s="3"/>
      <c r="F3227" s="12"/>
      <c r="G3227" s="12"/>
      <c r="H3227" s="3"/>
      <c r="I3227" s="36" t="str">
        <f t="shared" si="250"/>
        <v/>
      </c>
      <c r="J3227" s="36" t="e">
        <f t="shared" si="251"/>
        <v>#VALUE!</v>
      </c>
      <c r="K3227" s="36" t="e">
        <f t="shared" si="252"/>
        <v>#VALUE!</v>
      </c>
      <c r="L3227" s="36" t="str">
        <f t="shared" si="253"/>
        <v/>
      </c>
      <c r="M3227" s="36" t="str">
        <f t="shared" si="254"/>
        <v>MQ250</v>
      </c>
    </row>
    <row r="3228" spans="1:13" hidden="1" x14ac:dyDescent="0.3">
      <c r="A3228" s="3"/>
      <c r="B3228" s="3"/>
      <c r="C3228" s="3"/>
      <c r="D3228" s="3"/>
      <c r="E3228" s="3"/>
      <c r="F3228" s="12"/>
      <c r="G3228" s="12"/>
      <c r="H3228" s="3"/>
      <c r="I3228" s="36" t="str">
        <f t="shared" si="250"/>
        <v/>
      </c>
      <c r="J3228" s="36" t="e">
        <f t="shared" si="251"/>
        <v>#VALUE!</v>
      </c>
      <c r="K3228" s="36" t="e">
        <f t="shared" si="252"/>
        <v>#VALUE!</v>
      </c>
      <c r="L3228" s="36" t="str">
        <f t="shared" si="253"/>
        <v/>
      </c>
      <c r="M3228" s="36" t="str">
        <f t="shared" si="254"/>
        <v>MQ250</v>
      </c>
    </row>
    <row r="3229" spans="1:13" hidden="1" x14ac:dyDescent="0.3">
      <c r="A3229" s="3"/>
      <c r="B3229" s="3"/>
      <c r="C3229" s="3"/>
      <c r="D3229" s="3"/>
      <c r="E3229" s="3"/>
      <c r="F3229" s="35"/>
      <c r="G3229" s="35"/>
      <c r="H3229" s="3"/>
      <c r="I3229" s="36" t="str">
        <f t="shared" si="250"/>
        <v/>
      </c>
      <c r="J3229" s="36" t="e">
        <f t="shared" si="251"/>
        <v>#VALUE!</v>
      </c>
      <c r="K3229" s="36" t="e">
        <f t="shared" si="252"/>
        <v>#VALUE!</v>
      </c>
      <c r="L3229" s="36" t="str">
        <f t="shared" si="253"/>
        <v/>
      </c>
      <c r="M3229" s="36" t="str">
        <f t="shared" si="254"/>
        <v>MQ250</v>
      </c>
    </row>
    <row r="3230" spans="1:13" hidden="1" x14ac:dyDescent="0.3">
      <c r="A3230" s="3"/>
      <c r="B3230" s="3"/>
      <c r="C3230" s="3"/>
      <c r="D3230" s="3"/>
      <c r="E3230" s="3"/>
      <c r="F3230" s="12"/>
      <c r="G3230" s="12"/>
      <c r="H3230" s="3"/>
      <c r="I3230" s="36" t="str">
        <f t="shared" si="250"/>
        <v/>
      </c>
      <c r="J3230" s="36" t="e">
        <f t="shared" si="251"/>
        <v>#VALUE!</v>
      </c>
      <c r="K3230" s="36" t="e">
        <f t="shared" si="252"/>
        <v>#VALUE!</v>
      </c>
      <c r="L3230" s="36" t="str">
        <f t="shared" si="253"/>
        <v/>
      </c>
      <c r="M3230" s="36" t="str">
        <f t="shared" si="254"/>
        <v>MQ250</v>
      </c>
    </row>
    <row r="3231" spans="1:13" hidden="1" x14ac:dyDescent="0.3">
      <c r="A3231" s="3"/>
      <c r="B3231" s="3"/>
      <c r="C3231" s="3"/>
      <c r="D3231" s="3"/>
      <c r="E3231" s="3"/>
      <c r="F3231" s="12"/>
      <c r="G3231" s="12"/>
      <c r="H3231" s="3"/>
      <c r="I3231" s="36" t="str">
        <f t="shared" si="250"/>
        <v/>
      </c>
      <c r="J3231" s="36" t="e">
        <f t="shared" si="251"/>
        <v>#VALUE!</v>
      </c>
      <c r="K3231" s="36" t="e">
        <f t="shared" si="252"/>
        <v>#VALUE!</v>
      </c>
      <c r="L3231" s="36" t="str">
        <f t="shared" si="253"/>
        <v/>
      </c>
      <c r="M3231" s="36" t="str">
        <f t="shared" si="254"/>
        <v>MQ250</v>
      </c>
    </row>
    <row r="3232" spans="1:13" hidden="1" x14ac:dyDescent="0.3">
      <c r="A3232" s="3"/>
      <c r="B3232" s="3"/>
      <c r="C3232" s="3"/>
      <c r="D3232" s="3"/>
      <c r="E3232" s="3"/>
      <c r="F3232" s="12"/>
      <c r="G3232" s="12"/>
      <c r="H3232" s="3"/>
      <c r="I3232" s="36" t="str">
        <f t="shared" si="250"/>
        <v/>
      </c>
      <c r="J3232" s="36" t="e">
        <f t="shared" si="251"/>
        <v>#VALUE!</v>
      </c>
      <c r="K3232" s="36" t="e">
        <f t="shared" si="252"/>
        <v>#VALUE!</v>
      </c>
      <c r="L3232" s="36" t="str">
        <f t="shared" si="253"/>
        <v/>
      </c>
      <c r="M3232" s="36" t="str">
        <f t="shared" si="254"/>
        <v>MQ250</v>
      </c>
    </row>
    <row r="3233" spans="1:13" hidden="1" x14ac:dyDescent="0.3">
      <c r="A3233" s="3"/>
      <c r="B3233" s="3"/>
      <c r="C3233" s="3"/>
      <c r="D3233" s="3"/>
      <c r="E3233" s="3"/>
      <c r="F3233" s="12"/>
      <c r="G3233" s="12"/>
      <c r="H3233" s="3"/>
      <c r="I3233" s="36" t="str">
        <f t="shared" si="250"/>
        <v/>
      </c>
      <c r="J3233" s="36" t="e">
        <f t="shared" si="251"/>
        <v>#VALUE!</v>
      </c>
      <c r="K3233" s="36" t="e">
        <f t="shared" si="252"/>
        <v>#VALUE!</v>
      </c>
      <c r="L3233" s="36" t="str">
        <f t="shared" si="253"/>
        <v/>
      </c>
      <c r="M3233" s="36" t="str">
        <f t="shared" si="254"/>
        <v>MQ250</v>
      </c>
    </row>
    <row r="3234" spans="1:13" hidden="1" x14ac:dyDescent="0.3">
      <c r="A3234" s="3"/>
      <c r="B3234" s="3"/>
      <c r="C3234" s="3"/>
      <c r="D3234" s="3"/>
      <c r="E3234" s="3"/>
      <c r="F3234" s="35"/>
      <c r="G3234" s="35"/>
      <c r="H3234" s="3"/>
      <c r="I3234" s="36" t="str">
        <f t="shared" si="250"/>
        <v/>
      </c>
      <c r="J3234" s="36" t="e">
        <f t="shared" si="251"/>
        <v>#VALUE!</v>
      </c>
      <c r="K3234" s="36" t="e">
        <f t="shared" si="252"/>
        <v>#VALUE!</v>
      </c>
      <c r="L3234" s="36" t="str">
        <f t="shared" si="253"/>
        <v/>
      </c>
      <c r="M3234" s="36" t="str">
        <f t="shared" si="254"/>
        <v>MQ250</v>
      </c>
    </row>
    <row r="3235" spans="1:13" hidden="1" x14ac:dyDescent="0.3">
      <c r="A3235" s="3"/>
      <c r="B3235" s="3"/>
      <c r="C3235" s="3"/>
      <c r="D3235" s="3"/>
      <c r="E3235" s="3"/>
      <c r="F3235" s="12"/>
      <c r="G3235" s="12"/>
      <c r="H3235" s="3"/>
      <c r="I3235" s="36" t="str">
        <f t="shared" si="250"/>
        <v/>
      </c>
      <c r="J3235" s="36" t="e">
        <f t="shared" si="251"/>
        <v>#VALUE!</v>
      </c>
      <c r="K3235" s="36" t="e">
        <f t="shared" si="252"/>
        <v>#VALUE!</v>
      </c>
      <c r="L3235" s="36" t="str">
        <f t="shared" si="253"/>
        <v/>
      </c>
      <c r="M3235" s="36" t="str">
        <f t="shared" si="254"/>
        <v>MQ250</v>
      </c>
    </row>
    <row r="3236" spans="1:13" hidden="1" x14ac:dyDescent="0.3">
      <c r="A3236" s="3"/>
      <c r="B3236" s="3"/>
      <c r="C3236" s="3"/>
      <c r="D3236" s="3"/>
      <c r="E3236" s="3"/>
      <c r="F3236" s="35"/>
      <c r="G3236" s="35"/>
      <c r="H3236" s="3"/>
      <c r="I3236" s="36" t="str">
        <f t="shared" si="250"/>
        <v/>
      </c>
      <c r="J3236" s="36" t="e">
        <f t="shared" si="251"/>
        <v>#VALUE!</v>
      </c>
      <c r="K3236" s="36" t="e">
        <f t="shared" si="252"/>
        <v>#VALUE!</v>
      </c>
      <c r="L3236" s="36" t="str">
        <f t="shared" si="253"/>
        <v/>
      </c>
      <c r="M3236" s="36" t="str">
        <f t="shared" si="254"/>
        <v>MQ250</v>
      </c>
    </row>
    <row r="3237" spans="1:13" hidden="1" x14ac:dyDescent="0.3">
      <c r="A3237" s="3"/>
      <c r="B3237" s="3"/>
      <c r="C3237" s="3"/>
      <c r="D3237" s="3"/>
      <c r="E3237" s="3"/>
      <c r="F3237" s="35"/>
      <c r="G3237" s="35"/>
      <c r="H3237" s="3"/>
      <c r="I3237" s="36" t="str">
        <f t="shared" si="250"/>
        <v/>
      </c>
      <c r="J3237" s="36" t="e">
        <f t="shared" si="251"/>
        <v>#VALUE!</v>
      </c>
      <c r="K3237" s="36" t="e">
        <f t="shared" si="252"/>
        <v>#VALUE!</v>
      </c>
      <c r="L3237" s="36" t="str">
        <f t="shared" si="253"/>
        <v/>
      </c>
      <c r="M3237" s="36" t="str">
        <f t="shared" si="254"/>
        <v>MQ250</v>
      </c>
    </row>
    <row r="3238" spans="1:13" hidden="1" x14ac:dyDescent="0.3">
      <c r="A3238" s="3"/>
      <c r="B3238" s="3"/>
      <c r="C3238" s="3"/>
      <c r="D3238" s="3"/>
      <c r="E3238" s="3"/>
      <c r="F3238" s="35"/>
      <c r="G3238" s="35"/>
      <c r="H3238" s="3"/>
      <c r="I3238" s="36" t="str">
        <f t="shared" si="250"/>
        <v/>
      </c>
      <c r="J3238" s="36" t="e">
        <f t="shared" si="251"/>
        <v>#VALUE!</v>
      </c>
      <c r="K3238" s="36" t="e">
        <f t="shared" si="252"/>
        <v>#VALUE!</v>
      </c>
      <c r="L3238" s="36" t="str">
        <f t="shared" si="253"/>
        <v/>
      </c>
      <c r="M3238" s="36" t="str">
        <f t="shared" si="254"/>
        <v>MQ250</v>
      </c>
    </row>
    <row r="3239" spans="1:13" hidden="1" x14ac:dyDescent="0.3">
      <c r="A3239" s="3"/>
      <c r="B3239" s="3"/>
      <c r="C3239" s="3"/>
      <c r="D3239" s="3"/>
      <c r="E3239" s="3"/>
      <c r="F3239" s="12"/>
      <c r="G3239" s="12"/>
      <c r="H3239" s="3"/>
      <c r="I3239" s="36" t="str">
        <f t="shared" si="250"/>
        <v/>
      </c>
      <c r="J3239" s="36" t="e">
        <f t="shared" si="251"/>
        <v>#VALUE!</v>
      </c>
      <c r="K3239" s="36" t="e">
        <f t="shared" si="252"/>
        <v>#VALUE!</v>
      </c>
      <c r="L3239" s="36" t="str">
        <f t="shared" si="253"/>
        <v/>
      </c>
      <c r="M3239" s="36" t="str">
        <f t="shared" si="254"/>
        <v>MQ250</v>
      </c>
    </row>
    <row r="3240" spans="1:13" hidden="1" x14ac:dyDescent="0.3">
      <c r="A3240" s="3"/>
      <c r="B3240" s="3"/>
      <c r="C3240" s="3"/>
      <c r="D3240" s="3"/>
      <c r="E3240" s="3"/>
      <c r="F3240" s="12"/>
      <c r="G3240" s="12"/>
      <c r="H3240" s="3"/>
      <c r="I3240" s="36" t="str">
        <f t="shared" si="250"/>
        <v/>
      </c>
      <c r="J3240" s="36" t="e">
        <f t="shared" si="251"/>
        <v>#VALUE!</v>
      </c>
      <c r="K3240" s="36" t="e">
        <f t="shared" si="252"/>
        <v>#VALUE!</v>
      </c>
      <c r="L3240" s="36" t="str">
        <f t="shared" si="253"/>
        <v/>
      </c>
      <c r="M3240" s="36" t="str">
        <f t="shared" si="254"/>
        <v>MQ250</v>
      </c>
    </row>
    <row r="3241" spans="1:13" hidden="1" x14ac:dyDescent="0.3">
      <c r="A3241" s="3"/>
      <c r="B3241" s="3"/>
      <c r="C3241" s="3"/>
      <c r="D3241" s="3"/>
      <c r="E3241" s="3"/>
      <c r="F3241" s="12"/>
      <c r="G3241" s="12"/>
      <c r="H3241" s="3"/>
      <c r="I3241" s="36" t="str">
        <f t="shared" si="250"/>
        <v/>
      </c>
      <c r="J3241" s="36" t="e">
        <f t="shared" si="251"/>
        <v>#VALUE!</v>
      </c>
      <c r="K3241" s="36" t="e">
        <f t="shared" si="252"/>
        <v>#VALUE!</v>
      </c>
      <c r="L3241" s="36" t="str">
        <f t="shared" si="253"/>
        <v/>
      </c>
      <c r="M3241" s="36" t="str">
        <f t="shared" si="254"/>
        <v>MQ250</v>
      </c>
    </row>
    <row r="3242" spans="1:13" hidden="1" x14ac:dyDescent="0.3">
      <c r="A3242" s="3"/>
      <c r="B3242" s="3"/>
      <c r="C3242" s="3"/>
      <c r="D3242" s="3"/>
      <c r="E3242" s="3"/>
      <c r="F3242" s="12"/>
      <c r="G3242" s="12"/>
      <c r="H3242" s="3"/>
      <c r="I3242" s="36" t="str">
        <f t="shared" si="250"/>
        <v/>
      </c>
      <c r="J3242" s="36" t="e">
        <f t="shared" si="251"/>
        <v>#VALUE!</v>
      </c>
      <c r="K3242" s="36" t="e">
        <f t="shared" si="252"/>
        <v>#VALUE!</v>
      </c>
      <c r="L3242" s="36" t="str">
        <f t="shared" si="253"/>
        <v/>
      </c>
      <c r="M3242" s="36" t="str">
        <f t="shared" si="254"/>
        <v>MQ250</v>
      </c>
    </row>
    <row r="3243" spans="1:13" hidden="1" x14ac:dyDescent="0.3">
      <c r="A3243" s="3"/>
      <c r="B3243" s="3"/>
      <c r="C3243" s="3"/>
      <c r="D3243" s="3"/>
      <c r="E3243" s="3"/>
      <c r="F3243" s="12"/>
      <c r="G3243" s="12"/>
      <c r="H3243" s="3"/>
      <c r="I3243" s="36" t="str">
        <f t="shared" si="250"/>
        <v/>
      </c>
      <c r="J3243" s="36" t="e">
        <f t="shared" si="251"/>
        <v>#VALUE!</v>
      </c>
      <c r="K3243" s="36" t="e">
        <f t="shared" si="252"/>
        <v>#VALUE!</v>
      </c>
      <c r="L3243" s="36" t="str">
        <f t="shared" si="253"/>
        <v/>
      </c>
      <c r="M3243" s="36" t="str">
        <f t="shared" si="254"/>
        <v>MQ250</v>
      </c>
    </row>
    <row r="3244" spans="1:13" hidden="1" x14ac:dyDescent="0.3">
      <c r="A3244" s="3"/>
      <c r="B3244" s="3"/>
      <c r="C3244" s="3"/>
      <c r="D3244" s="3"/>
      <c r="E3244" s="3"/>
      <c r="F3244" s="12"/>
      <c r="G3244" s="12"/>
      <c r="H3244" s="3"/>
      <c r="I3244" s="36" t="str">
        <f t="shared" si="250"/>
        <v/>
      </c>
      <c r="J3244" s="36" t="e">
        <f t="shared" si="251"/>
        <v>#VALUE!</v>
      </c>
      <c r="K3244" s="36" t="e">
        <f t="shared" si="252"/>
        <v>#VALUE!</v>
      </c>
      <c r="L3244" s="36" t="str">
        <f t="shared" si="253"/>
        <v/>
      </c>
      <c r="M3244" s="36" t="str">
        <f t="shared" si="254"/>
        <v>MQ250</v>
      </c>
    </row>
    <row r="3245" spans="1:13" hidden="1" x14ac:dyDescent="0.3">
      <c r="A3245" s="3"/>
      <c r="B3245" s="3"/>
      <c r="C3245" s="3"/>
      <c r="D3245" s="3"/>
      <c r="E3245" s="3"/>
      <c r="F3245" s="12"/>
      <c r="G3245" s="12"/>
      <c r="H3245" s="3"/>
      <c r="I3245" s="36" t="str">
        <f t="shared" si="250"/>
        <v/>
      </c>
      <c r="J3245" s="36" t="e">
        <f t="shared" si="251"/>
        <v>#VALUE!</v>
      </c>
      <c r="K3245" s="36" t="e">
        <f t="shared" si="252"/>
        <v>#VALUE!</v>
      </c>
      <c r="L3245" s="36" t="str">
        <f t="shared" si="253"/>
        <v/>
      </c>
      <c r="M3245" s="36" t="str">
        <f t="shared" si="254"/>
        <v>MQ250</v>
      </c>
    </row>
    <row r="3246" spans="1:13" hidden="1" x14ac:dyDescent="0.3">
      <c r="A3246" s="3"/>
      <c r="B3246" s="3"/>
      <c r="C3246" s="3"/>
      <c r="D3246" s="3"/>
      <c r="E3246" s="3"/>
      <c r="F3246" s="35"/>
      <c r="G3246" s="35"/>
      <c r="H3246" s="3"/>
      <c r="I3246" s="36" t="str">
        <f t="shared" si="250"/>
        <v/>
      </c>
      <c r="J3246" s="36" t="e">
        <f t="shared" si="251"/>
        <v>#VALUE!</v>
      </c>
      <c r="K3246" s="36" t="e">
        <f t="shared" si="252"/>
        <v>#VALUE!</v>
      </c>
      <c r="L3246" s="36" t="str">
        <f t="shared" si="253"/>
        <v/>
      </c>
      <c r="M3246" s="36" t="str">
        <f t="shared" si="254"/>
        <v>MQ250</v>
      </c>
    </row>
    <row r="3247" spans="1:13" hidden="1" x14ac:dyDescent="0.3">
      <c r="A3247" s="3"/>
      <c r="B3247" s="3"/>
      <c r="C3247" s="3"/>
      <c r="D3247" s="3"/>
      <c r="E3247" s="3"/>
      <c r="F3247" s="35"/>
      <c r="G3247" s="35"/>
      <c r="H3247" s="3"/>
      <c r="I3247" s="36" t="str">
        <f t="shared" si="250"/>
        <v/>
      </c>
      <c r="J3247" s="36" t="e">
        <f t="shared" si="251"/>
        <v>#VALUE!</v>
      </c>
      <c r="K3247" s="36" t="e">
        <f t="shared" si="252"/>
        <v>#VALUE!</v>
      </c>
      <c r="L3247" s="36" t="str">
        <f t="shared" si="253"/>
        <v/>
      </c>
      <c r="M3247" s="36" t="str">
        <f t="shared" si="254"/>
        <v>MQ250</v>
      </c>
    </row>
    <row r="3248" spans="1:13" hidden="1" x14ac:dyDescent="0.3">
      <c r="A3248" s="3"/>
      <c r="B3248" s="3"/>
      <c r="C3248" s="3"/>
      <c r="D3248" s="3"/>
      <c r="E3248" s="3"/>
      <c r="F3248" s="35"/>
      <c r="G3248" s="35"/>
      <c r="H3248" s="3"/>
      <c r="I3248" s="36" t="str">
        <f t="shared" si="250"/>
        <v/>
      </c>
      <c r="J3248" s="36" t="e">
        <f t="shared" si="251"/>
        <v>#VALUE!</v>
      </c>
      <c r="K3248" s="36" t="e">
        <f t="shared" si="252"/>
        <v>#VALUE!</v>
      </c>
      <c r="L3248" s="36" t="str">
        <f t="shared" si="253"/>
        <v/>
      </c>
      <c r="M3248" s="36" t="str">
        <f t="shared" si="254"/>
        <v>MQ250</v>
      </c>
    </row>
    <row r="3249" spans="1:13" hidden="1" x14ac:dyDescent="0.3">
      <c r="A3249" s="3"/>
      <c r="B3249" s="3"/>
      <c r="C3249" s="3"/>
      <c r="D3249" s="3"/>
      <c r="E3249" s="3"/>
      <c r="F3249" s="35"/>
      <c r="G3249" s="35"/>
      <c r="H3249" s="3"/>
      <c r="I3249" s="36" t="str">
        <f t="shared" si="250"/>
        <v/>
      </c>
      <c r="J3249" s="36" t="e">
        <f t="shared" si="251"/>
        <v>#VALUE!</v>
      </c>
      <c r="K3249" s="36" t="e">
        <f t="shared" si="252"/>
        <v>#VALUE!</v>
      </c>
      <c r="L3249" s="36" t="str">
        <f t="shared" si="253"/>
        <v/>
      </c>
      <c r="M3249" s="36" t="str">
        <f t="shared" si="254"/>
        <v>MQ250</v>
      </c>
    </row>
    <row r="3250" spans="1:13" hidden="1" x14ac:dyDescent="0.3">
      <c r="A3250" s="3"/>
      <c r="B3250" s="3"/>
      <c r="C3250" s="3"/>
      <c r="D3250" s="3"/>
      <c r="E3250" s="3"/>
      <c r="F3250" s="35"/>
      <c r="G3250" s="35"/>
      <c r="H3250" s="3"/>
      <c r="I3250" s="36" t="str">
        <f t="shared" si="250"/>
        <v/>
      </c>
      <c r="J3250" s="36" t="e">
        <f t="shared" si="251"/>
        <v>#VALUE!</v>
      </c>
      <c r="K3250" s="36" t="e">
        <f t="shared" si="252"/>
        <v>#VALUE!</v>
      </c>
      <c r="L3250" s="36" t="str">
        <f t="shared" si="253"/>
        <v/>
      </c>
      <c r="M3250" s="36" t="str">
        <f t="shared" si="254"/>
        <v>MQ250</v>
      </c>
    </row>
    <row r="3251" spans="1:13" hidden="1" x14ac:dyDescent="0.3">
      <c r="A3251" s="3"/>
      <c r="B3251" s="3"/>
      <c r="C3251" s="3"/>
      <c r="D3251" s="3"/>
      <c r="E3251" s="3"/>
      <c r="F3251" s="35"/>
      <c r="G3251" s="35"/>
      <c r="H3251" s="3"/>
      <c r="I3251" s="36" t="str">
        <f t="shared" si="250"/>
        <v/>
      </c>
      <c r="J3251" s="36" t="e">
        <f t="shared" si="251"/>
        <v>#VALUE!</v>
      </c>
      <c r="K3251" s="36" t="e">
        <f t="shared" si="252"/>
        <v>#VALUE!</v>
      </c>
      <c r="L3251" s="36" t="str">
        <f t="shared" si="253"/>
        <v/>
      </c>
      <c r="M3251" s="36" t="str">
        <f t="shared" si="254"/>
        <v>MQ250</v>
      </c>
    </row>
    <row r="3252" spans="1:13" hidden="1" x14ac:dyDescent="0.3">
      <c r="A3252" s="3"/>
      <c r="B3252" s="3"/>
      <c r="C3252" s="3"/>
      <c r="D3252" s="3"/>
      <c r="E3252" s="3"/>
      <c r="F3252" s="35"/>
      <c r="G3252" s="35"/>
      <c r="H3252" s="3"/>
      <c r="I3252" s="36" t="str">
        <f t="shared" si="250"/>
        <v/>
      </c>
      <c r="J3252" s="36" t="e">
        <f t="shared" si="251"/>
        <v>#VALUE!</v>
      </c>
      <c r="K3252" s="36" t="e">
        <f t="shared" si="252"/>
        <v>#VALUE!</v>
      </c>
      <c r="L3252" s="36" t="str">
        <f t="shared" si="253"/>
        <v/>
      </c>
      <c r="M3252" s="36" t="str">
        <f t="shared" si="254"/>
        <v>MQ250</v>
      </c>
    </row>
    <row r="3253" spans="1:13" hidden="1" x14ac:dyDescent="0.3">
      <c r="A3253" s="3"/>
      <c r="B3253" s="3"/>
      <c r="C3253" s="3"/>
      <c r="D3253" s="3"/>
      <c r="E3253" s="3"/>
      <c r="F3253" s="35"/>
      <c r="G3253" s="35"/>
      <c r="H3253" s="3"/>
      <c r="I3253" s="36" t="str">
        <f t="shared" si="250"/>
        <v/>
      </c>
      <c r="J3253" s="36" t="e">
        <f t="shared" si="251"/>
        <v>#VALUE!</v>
      </c>
      <c r="K3253" s="36" t="e">
        <f t="shared" si="252"/>
        <v>#VALUE!</v>
      </c>
      <c r="L3253" s="36" t="str">
        <f t="shared" si="253"/>
        <v/>
      </c>
      <c r="M3253" s="36" t="str">
        <f t="shared" si="254"/>
        <v>MQ250</v>
      </c>
    </row>
    <row r="3254" spans="1:13" hidden="1" x14ac:dyDescent="0.3">
      <c r="A3254" s="3"/>
      <c r="B3254" s="3"/>
      <c r="C3254" s="3"/>
      <c r="D3254" s="3"/>
      <c r="E3254" s="3"/>
      <c r="F3254" s="35"/>
      <c r="G3254" s="35"/>
      <c r="H3254" s="3"/>
      <c r="I3254" s="36" t="str">
        <f t="shared" si="250"/>
        <v/>
      </c>
      <c r="J3254" s="36" t="e">
        <f t="shared" si="251"/>
        <v>#VALUE!</v>
      </c>
      <c r="K3254" s="36" t="e">
        <f t="shared" si="252"/>
        <v>#VALUE!</v>
      </c>
      <c r="L3254" s="36" t="str">
        <f t="shared" si="253"/>
        <v/>
      </c>
      <c r="M3254" s="36" t="str">
        <f t="shared" si="254"/>
        <v>MQ250</v>
      </c>
    </row>
    <row r="3255" spans="1:13" hidden="1" x14ac:dyDescent="0.3">
      <c r="A3255" s="3"/>
      <c r="B3255" s="3"/>
      <c r="C3255" s="3"/>
      <c r="D3255" s="3"/>
      <c r="E3255" s="3"/>
      <c r="F3255" s="35"/>
      <c r="G3255" s="35"/>
      <c r="H3255" s="3"/>
      <c r="I3255" s="36" t="str">
        <f t="shared" si="250"/>
        <v/>
      </c>
      <c r="J3255" s="36" t="e">
        <f t="shared" si="251"/>
        <v>#VALUE!</v>
      </c>
      <c r="K3255" s="36" t="e">
        <f t="shared" si="252"/>
        <v>#VALUE!</v>
      </c>
      <c r="L3255" s="36" t="str">
        <f t="shared" si="253"/>
        <v/>
      </c>
      <c r="M3255" s="36" t="str">
        <f t="shared" si="254"/>
        <v>MQ250</v>
      </c>
    </row>
    <row r="3256" spans="1:13" hidden="1" x14ac:dyDescent="0.3">
      <c r="A3256" s="3"/>
      <c r="B3256" s="3"/>
      <c r="C3256" s="3"/>
      <c r="D3256" s="3"/>
      <c r="E3256" s="3"/>
      <c r="F3256" s="35"/>
      <c r="G3256" s="35"/>
      <c r="H3256" s="3"/>
      <c r="I3256" s="36" t="str">
        <f t="shared" si="250"/>
        <v/>
      </c>
      <c r="J3256" s="36" t="e">
        <f t="shared" si="251"/>
        <v>#VALUE!</v>
      </c>
      <c r="K3256" s="36" t="e">
        <f t="shared" si="252"/>
        <v>#VALUE!</v>
      </c>
      <c r="L3256" s="36" t="str">
        <f t="shared" si="253"/>
        <v/>
      </c>
      <c r="M3256" s="36" t="str">
        <f t="shared" si="254"/>
        <v>MQ250</v>
      </c>
    </row>
    <row r="3257" spans="1:13" hidden="1" x14ac:dyDescent="0.3">
      <c r="A3257" s="3"/>
      <c r="B3257" s="3"/>
      <c r="C3257" s="3"/>
      <c r="D3257" s="3"/>
      <c r="E3257" s="3"/>
      <c r="F3257" s="35"/>
      <c r="G3257" s="35"/>
      <c r="H3257" s="3"/>
      <c r="I3257" s="36" t="str">
        <f t="shared" si="250"/>
        <v/>
      </c>
      <c r="J3257" s="36" t="e">
        <f t="shared" si="251"/>
        <v>#VALUE!</v>
      </c>
      <c r="K3257" s="36" t="e">
        <f t="shared" si="252"/>
        <v>#VALUE!</v>
      </c>
      <c r="L3257" s="36" t="str">
        <f t="shared" si="253"/>
        <v/>
      </c>
      <c r="M3257" s="36" t="str">
        <f t="shared" si="254"/>
        <v>MQ250</v>
      </c>
    </row>
    <row r="3258" spans="1:13" hidden="1" x14ac:dyDescent="0.3">
      <c r="A3258" s="3"/>
      <c r="B3258" s="3"/>
      <c r="C3258" s="3"/>
      <c r="D3258" s="3"/>
      <c r="E3258" s="3"/>
      <c r="F3258" s="12"/>
      <c r="G3258" s="12"/>
      <c r="H3258" s="3"/>
      <c r="I3258" s="36" t="str">
        <f t="shared" si="250"/>
        <v/>
      </c>
      <c r="J3258" s="36" t="e">
        <f t="shared" si="251"/>
        <v>#VALUE!</v>
      </c>
      <c r="K3258" s="36" t="e">
        <f t="shared" si="252"/>
        <v>#VALUE!</v>
      </c>
      <c r="L3258" s="36" t="str">
        <f t="shared" si="253"/>
        <v/>
      </c>
      <c r="M3258" s="36" t="str">
        <f t="shared" si="254"/>
        <v>MQ250</v>
      </c>
    </row>
    <row r="3259" spans="1:13" hidden="1" x14ac:dyDescent="0.3">
      <c r="A3259" s="3"/>
      <c r="B3259" s="3"/>
      <c r="C3259" s="3"/>
      <c r="D3259" s="3"/>
      <c r="E3259" s="3"/>
      <c r="F3259" s="12"/>
      <c r="G3259" s="12"/>
      <c r="H3259" s="3"/>
      <c r="I3259" s="36" t="str">
        <f t="shared" si="250"/>
        <v/>
      </c>
      <c r="J3259" s="36" t="e">
        <f t="shared" si="251"/>
        <v>#VALUE!</v>
      </c>
      <c r="K3259" s="36" t="e">
        <f t="shared" si="252"/>
        <v>#VALUE!</v>
      </c>
      <c r="L3259" s="36" t="str">
        <f t="shared" si="253"/>
        <v/>
      </c>
      <c r="M3259" s="36" t="str">
        <f t="shared" si="254"/>
        <v>MQ250</v>
      </c>
    </row>
    <row r="3260" spans="1:13" hidden="1" x14ac:dyDescent="0.3">
      <c r="A3260" s="3"/>
      <c r="B3260" s="3"/>
      <c r="C3260" s="3"/>
      <c r="D3260" s="3"/>
      <c r="E3260" s="3"/>
      <c r="F3260" s="12"/>
      <c r="G3260" s="12"/>
      <c r="H3260" s="3"/>
      <c r="I3260" s="36" t="str">
        <f t="shared" si="250"/>
        <v/>
      </c>
      <c r="J3260" s="36" t="e">
        <f t="shared" si="251"/>
        <v>#VALUE!</v>
      </c>
      <c r="K3260" s="36" t="e">
        <f t="shared" si="252"/>
        <v>#VALUE!</v>
      </c>
      <c r="L3260" s="36" t="str">
        <f t="shared" si="253"/>
        <v/>
      </c>
      <c r="M3260" s="36" t="str">
        <f t="shared" si="254"/>
        <v>MQ250</v>
      </c>
    </row>
    <row r="3261" spans="1:13" hidden="1" x14ac:dyDescent="0.3">
      <c r="A3261" s="3"/>
      <c r="B3261" s="3"/>
      <c r="C3261" s="3"/>
      <c r="D3261" s="3"/>
      <c r="E3261" s="3"/>
      <c r="F3261" s="12"/>
      <c r="G3261" s="12"/>
      <c r="H3261" s="3"/>
      <c r="I3261" s="36" t="str">
        <f t="shared" si="250"/>
        <v/>
      </c>
      <c r="J3261" s="36" t="e">
        <f t="shared" si="251"/>
        <v>#VALUE!</v>
      </c>
      <c r="K3261" s="36" t="e">
        <f t="shared" si="252"/>
        <v>#VALUE!</v>
      </c>
      <c r="L3261" s="36" t="str">
        <f t="shared" si="253"/>
        <v/>
      </c>
      <c r="M3261" s="36" t="str">
        <f t="shared" si="254"/>
        <v>MQ250</v>
      </c>
    </row>
    <row r="3262" spans="1:13" hidden="1" x14ac:dyDescent="0.3">
      <c r="A3262" s="3"/>
      <c r="B3262" s="3"/>
      <c r="C3262" s="3"/>
      <c r="D3262" s="3"/>
      <c r="E3262" s="3"/>
      <c r="F3262" s="12"/>
      <c r="G3262" s="12"/>
      <c r="H3262" s="3"/>
      <c r="I3262" s="36" t="str">
        <f t="shared" si="250"/>
        <v/>
      </c>
      <c r="J3262" s="36" t="e">
        <f t="shared" si="251"/>
        <v>#VALUE!</v>
      </c>
      <c r="K3262" s="36" t="e">
        <f t="shared" si="252"/>
        <v>#VALUE!</v>
      </c>
      <c r="L3262" s="36" t="str">
        <f t="shared" si="253"/>
        <v/>
      </c>
      <c r="M3262" s="36" t="str">
        <f t="shared" si="254"/>
        <v>MQ250</v>
      </c>
    </row>
    <row r="3263" spans="1:13" hidden="1" x14ac:dyDescent="0.3">
      <c r="A3263" s="3"/>
      <c r="B3263" s="3"/>
      <c r="C3263" s="3"/>
      <c r="D3263" s="3"/>
      <c r="E3263" s="3"/>
      <c r="F3263" s="12"/>
      <c r="G3263" s="12"/>
      <c r="H3263" s="3"/>
      <c r="I3263" s="36" t="str">
        <f t="shared" si="250"/>
        <v/>
      </c>
      <c r="J3263" s="36" t="e">
        <f t="shared" si="251"/>
        <v>#VALUE!</v>
      </c>
      <c r="K3263" s="36" t="e">
        <f t="shared" si="252"/>
        <v>#VALUE!</v>
      </c>
      <c r="L3263" s="36" t="str">
        <f t="shared" si="253"/>
        <v/>
      </c>
      <c r="M3263" s="36" t="str">
        <f t="shared" si="254"/>
        <v>MQ250</v>
      </c>
    </row>
    <row r="3264" spans="1:13" hidden="1" x14ac:dyDescent="0.3">
      <c r="A3264" s="3"/>
      <c r="B3264" s="3"/>
      <c r="C3264" s="3"/>
      <c r="D3264" s="3"/>
      <c r="E3264" s="3"/>
      <c r="F3264" s="35"/>
      <c r="G3264" s="35"/>
      <c r="H3264" s="3"/>
      <c r="I3264" s="36" t="str">
        <f t="shared" si="250"/>
        <v/>
      </c>
      <c r="J3264" s="36" t="e">
        <f t="shared" si="251"/>
        <v>#VALUE!</v>
      </c>
      <c r="K3264" s="36" t="e">
        <f t="shared" si="252"/>
        <v>#VALUE!</v>
      </c>
      <c r="L3264" s="36" t="str">
        <f t="shared" si="253"/>
        <v/>
      </c>
      <c r="M3264" s="36" t="str">
        <f t="shared" si="254"/>
        <v>MQ250</v>
      </c>
    </row>
    <row r="3265" spans="1:13" hidden="1" x14ac:dyDescent="0.3">
      <c r="A3265" s="3"/>
      <c r="B3265" s="3"/>
      <c r="C3265" s="3"/>
      <c r="D3265" s="3"/>
      <c r="E3265" s="3"/>
      <c r="F3265" s="35"/>
      <c r="G3265" s="35"/>
      <c r="H3265" s="3"/>
      <c r="I3265" s="36" t="str">
        <f t="shared" si="250"/>
        <v/>
      </c>
      <c r="J3265" s="36" t="e">
        <f t="shared" si="251"/>
        <v>#VALUE!</v>
      </c>
      <c r="K3265" s="36" t="e">
        <f t="shared" si="252"/>
        <v>#VALUE!</v>
      </c>
      <c r="L3265" s="36" t="str">
        <f t="shared" si="253"/>
        <v/>
      </c>
      <c r="M3265" s="36" t="str">
        <f t="shared" si="254"/>
        <v>MQ250</v>
      </c>
    </row>
    <row r="3266" spans="1:13" hidden="1" x14ac:dyDescent="0.3">
      <c r="A3266" s="3"/>
      <c r="B3266" s="3"/>
      <c r="C3266" s="3"/>
      <c r="D3266" s="3"/>
      <c r="E3266" s="3"/>
      <c r="F3266" s="35"/>
      <c r="G3266" s="35"/>
      <c r="H3266" s="3"/>
      <c r="I3266" s="36" t="str">
        <f t="shared" si="250"/>
        <v/>
      </c>
      <c r="J3266" s="36" t="e">
        <f t="shared" si="251"/>
        <v>#VALUE!</v>
      </c>
      <c r="K3266" s="36" t="e">
        <f t="shared" si="252"/>
        <v>#VALUE!</v>
      </c>
      <c r="L3266" s="36" t="str">
        <f t="shared" si="253"/>
        <v/>
      </c>
      <c r="M3266" s="36" t="str">
        <f t="shared" si="254"/>
        <v>MQ250</v>
      </c>
    </row>
    <row r="3267" spans="1:13" hidden="1" x14ac:dyDescent="0.3">
      <c r="A3267" s="3"/>
      <c r="B3267" s="3"/>
      <c r="C3267" s="3"/>
      <c r="D3267" s="3"/>
      <c r="E3267" s="3"/>
      <c r="F3267" s="35"/>
      <c r="G3267" s="35"/>
      <c r="H3267" s="3"/>
      <c r="I3267" s="36" t="str">
        <f t="shared" ref="I3267:I3330" si="255">IF(OR(LEN(B3267)=9,LEN(B3267)=5),MID(B3267,1,4),MID(B3267,1,5))</f>
        <v/>
      </c>
      <c r="J3267" s="36" t="e">
        <f t="shared" ref="J3267:J3330" si="256">IF(MID(I3267,5,1)&lt;&gt;"",MID(I3267,4,2),MID(I3267,4,1))*1</f>
        <v>#VALUE!</v>
      </c>
      <c r="K3267" s="36" t="e">
        <f t="shared" ref="K3267:K3330" si="257">+MID(B3267,1,2)*1</f>
        <v>#VALUE!</v>
      </c>
      <c r="L3267" s="36" t="str">
        <f t="shared" ref="L3267:L3330" si="258">+MID(B3267,3,1)</f>
        <v/>
      </c>
      <c r="M3267" s="36" t="str">
        <f t="shared" ref="M3267:M3330" si="259">+IF(A3267="1FO","D3",IF(A3267="1CT","D4",IF(OR(A3267="PC2",A3267="RAB"),"MQ200","MQ250")))</f>
        <v>MQ250</v>
      </c>
    </row>
    <row r="3268" spans="1:13" hidden="1" x14ac:dyDescent="0.3">
      <c r="A3268" s="3"/>
      <c r="B3268" s="3"/>
      <c r="C3268" s="3"/>
      <c r="D3268" s="3"/>
      <c r="E3268" s="3"/>
      <c r="F3268" s="35"/>
      <c r="G3268" s="35"/>
      <c r="H3268" s="3"/>
      <c r="I3268" s="36" t="str">
        <f t="shared" si="255"/>
        <v/>
      </c>
      <c r="J3268" s="36" t="e">
        <f t="shared" si="256"/>
        <v>#VALUE!</v>
      </c>
      <c r="K3268" s="36" t="e">
        <f t="shared" si="257"/>
        <v>#VALUE!</v>
      </c>
      <c r="L3268" s="36" t="str">
        <f t="shared" si="258"/>
        <v/>
      </c>
      <c r="M3268" s="36" t="str">
        <f t="shared" si="259"/>
        <v>MQ250</v>
      </c>
    </row>
    <row r="3269" spans="1:13" hidden="1" x14ac:dyDescent="0.3">
      <c r="A3269" s="3"/>
      <c r="B3269" s="3"/>
      <c r="C3269" s="3"/>
      <c r="D3269" s="3"/>
      <c r="E3269" s="3"/>
      <c r="F3269" s="35"/>
      <c r="G3269" s="35"/>
      <c r="H3269" s="3"/>
      <c r="I3269" s="36" t="str">
        <f t="shared" si="255"/>
        <v/>
      </c>
      <c r="J3269" s="36" t="e">
        <f t="shared" si="256"/>
        <v>#VALUE!</v>
      </c>
      <c r="K3269" s="36" t="e">
        <f t="shared" si="257"/>
        <v>#VALUE!</v>
      </c>
      <c r="L3269" s="36" t="str">
        <f t="shared" si="258"/>
        <v/>
      </c>
      <c r="M3269" s="36" t="str">
        <f t="shared" si="259"/>
        <v>MQ250</v>
      </c>
    </row>
    <row r="3270" spans="1:13" hidden="1" x14ac:dyDescent="0.3">
      <c r="A3270" s="3"/>
      <c r="B3270" s="3"/>
      <c r="C3270" s="3"/>
      <c r="D3270" s="3"/>
      <c r="E3270" s="3"/>
      <c r="F3270" s="35"/>
      <c r="G3270" s="35"/>
      <c r="H3270" s="3"/>
      <c r="I3270" s="36" t="str">
        <f t="shared" si="255"/>
        <v/>
      </c>
      <c r="J3270" s="36" t="e">
        <f t="shared" si="256"/>
        <v>#VALUE!</v>
      </c>
      <c r="K3270" s="36" t="e">
        <f t="shared" si="257"/>
        <v>#VALUE!</v>
      </c>
      <c r="L3270" s="36" t="str">
        <f t="shared" si="258"/>
        <v/>
      </c>
      <c r="M3270" s="36" t="str">
        <f t="shared" si="259"/>
        <v>MQ250</v>
      </c>
    </row>
    <row r="3271" spans="1:13" hidden="1" x14ac:dyDescent="0.3">
      <c r="A3271" s="3"/>
      <c r="B3271" s="3"/>
      <c r="C3271" s="3"/>
      <c r="D3271" s="3"/>
      <c r="E3271" s="3"/>
      <c r="F3271" s="35"/>
      <c r="G3271" s="35"/>
      <c r="H3271" s="3"/>
      <c r="I3271" s="36" t="str">
        <f t="shared" si="255"/>
        <v/>
      </c>
      <c r="J3271" s="36" t="e">
        <f t="shared" si="256"/>
        <v>#VALUE!</v>
      </c>
      <c r="K3271" s="36" t="e">
        <f t="shared" si="257"/>
        <v>#VALUE!</v>
      </c>
      <c r="L3271" s="36" t="str">
        <f t="shared" si="258"/>
        <v/>
      </c>
      <c r="M3271" s="36" t="str">
        <f t="shared" si="259"/>
        <v>MQ250</v>
      </c>
    </row>
    <row r="3272" spans="1:13" hidden="1" x14ac:dyDescent="0.3">
      <c r="A3272" s="3"/>
      <c r="B3272" s="3"/>
      <c r="C3272" s="3"/>
      <c r="D3272" s="3"/>
      <c r="E3272" s="3"/>
      <c r="F3272" s="35"/>
      <c r="G3272" s="35"/>
      <c r="H3272" s="3"/>
      <c r="I3272" s="36" t="str">
        <f t="shared" si="255"/>
        <v/>
      </c>
      <c r="J3272" s="36" t="e">
        <f t="shared" si="256"/>
        <v>#VALUE!</v>
      </c>
      <c r="K3272" s="36" t="e">
        <f t="shared" si="257"/>
        <v>#VALUE!</v>
      </c>
      <c r="L3272" s="36" t="str">
        <f t="shared" si="258"/>
        <v/>
      </c>
      <c r="M3272" s="36" t="str">
        <f t="shared" si="259"/>
        <v>MQ250</v>
      </c>
    </row>
    <row r="3273" spans="1:13" hidden="1" x14ac:dyDescent="0.3">
      <c r="A3273" s="3"/>
      <c r="B3273" s="3"/>
      <c r="C3273" s="3"/>
      <c r="D3273" s="3"/>
      <c r="E3273" s="3"/>
      <c r="F3273" s="35"/>
      <c r="G3273" s="35"/>
      <c r="H3273" s="3"/>
      <c r="I3273" s="36" t="str">
        <f t="shared" si="255"/>
        <v/>
      </c>
      <c r="J3273" s="36" t="e">
        <f t="shared" si="256"/>
        <v>#VALUE!</v>
      </c>
      <c r="K3273" s="36" t="e">
        <f t="shared" si="257"/>
        <v>#VALUE!</v>
      </c>
      <c r="L3273" s="36" t="str">
        <f t="shared" si="258"/>
        <v/>
      </c>
      <c r="M3273" s="36" t="str">
        <f t="shared" si="259"/>
        <v>MQ250</v>
      </c>
    </row>
    <row r="3274" spans="1:13" hidden="1" x14ac:dyDescent="0.3">
      <c r="A3274" s="3"/>
      <c r="B3274" s="3"/>
      <c r="C3274" s="3"/>
      <c r="D3274" s="3"/>
      <c r="E3274" s="3"/>
      <c r="F3274" s="35"/>
      <c r="G3274" s="35"/>
      <c r="H3274" s="3"/>
      <c r="I3274" s="36" t="str">
        <f t="shared" si="255"/>
        <v/>
      </c>
      <c r="J3274" s="36" t="e">
        <f t="shared" si="256"/>
        <v>#VALUE!</v>
      </c>
      <c r="K3274" s="36" t="e">
        <f t="shared" si="257"/>
        <v>#VALUE!</v>
      </c>
      <c r="L3274" s="36" t="str">
        <f t="shared" si="258"/>
        <v/>
      </c>
      <c r="M3274" s="36" t="str">
        <f t="shared" si="259"/>
        <v>MQ250</v>
      </c>
    </row>
    <row r="3275" spans="1:13" hidden="1" x14ac:dyDescent="0.3">
      <c r="A3275" s="3"/>
      <c r="B3275" s="3"/>
      <c r="C3275" s="3"/>
      <c r="D3275" s="3"/>
      <c r="E3275" s="3"/>
      <c r="F3275" s="35"/>
      <c r="G3275" s="35"/>
      <c r="H3275" s="3"/>
      <c r="I3275" s="36" t="str">
        <f t="shared" si="255"/>
        <v/>
      </c>
      <c r="J3275" s="36" t="e">
        <f t="shared" si="256"/>
        <v>#VALUE!</v>
      </c>
      <c r="K3275" s="36" t="e">
        <f t="shared" si="257"/>
        <v>#VALUE!</v>
      </c>
      <c r="L3275" s="36" t="str">
        <f t="shared" si="258"/>
        <v/>
      </c>
      <c r="M3275" s="36" t="str">
        <f t="shared" si="259"/>
        <v>MQ250</v>
      </c>
    </row>
    <row r="3276" spans="1:13" hidden="1" x14ac:dyDescent="0.3">
      <c r="A3276" s="3"/>
      <c r="B3276" s="3"/>
      <c r="C3276" s="3"/>
      <c r="D3276" s="3"/>
      <c r="E3276" s="3"/>
      <c r="F3276" s="35"/>
      <c r="G3276" s="35"/>
      <c r="H3276" s="3"/>
      <c r="I3276" s="36" t="str">
        <f t="shared" si="255"/>
        <v/>
      </c>
      <c r="J3276" s="36" t="e">
        <f t="shared" si="256"/>
        <v>#VALUE!</v>
      </c>
      <c r="K3276" s="36" t="e">
        <f t="shared" si="257"/>
        <v>#VALUE!</v>
      </c>
      <c r="L3276" s="36" t="str">
        <f t="shared" si="258"/>
        <v/>
      </c>
      <c r="M3276" s="36" t="str">
        <f t="shared" si="259"/>
        <v>MQ250</v>
      </c>
    </row>
    <row r="3277" spans="1:13" hidden="1" x14ac:dyDescent="0.3">
      <c r="A3277" s="3"/>
      <c r="B3277" s="3"/>
      <c r="C3277" s="3"/>
      <c r="D3277" s="3"/>
      <c r="E3277" s="3"/>
      <c r="F3277" s="35"/>
      <c r="G3277" s="35"/>
      <c r="H3277" s="3"/>
      <c r="I3277" s="36" t="str">
        <f t="shared" si="255"/>
        <v/>
      </c>
      <c r="J3277" s="36" t="e">
        <f t="shared" si="256"/>
        <v>#VALUE!</v>
      </c>
      <c r="K3277" s="36" t="e">
        <f t="shared" si="257"/>
        <v>#VALUE!</v>
      </c>
      <c r="L3277" s="36" t="str">
        <f t="shared" si="258"/>
        <v/>
      </c>
      <c r="M3277" s="36" t="str">
        <f t="shared" si="259"/>
        <v>MQ250</v>
      </c>
    </row>
    <row r="3278" spans="1:13" hidden="1" x14ac:dyDescent="0.3">
      <c r="A3278" s="3"/>
      <c r="B3278" s="3"/>
      <c r="C3278" s="3"/>
      <c r="D3278" s="3"/>
      <c r="E3278" s="3"/>
      <c r="F3278" s="35"/>
      <c r="G3278" s="35"/>
      <c r="H3278" s="3"/>
      <c r="I3278" s="36" t="str">
        <f t="shared" si="255"/>
        <v/>
      </c>
      <c r="J3278" s="36" t="e">
        <f t="shared" si="256"/>
        <v>#VALUE!</v>
      </c>
      <c r="K3278" s="36" t="e">
        <f t="shared" si="257"/>
        <v>#VALUE!</v>
      </c>
      <c r="L3278" s="36" t="str">
        <f t="shared" si="258"/>
        <v/>
      </c>
      <c r="M3278" s="36" t="str">
        <f t="shared" si="259"/>
        <v>MQ250</v>
      </c>
    </row>
    <row r="3279" spans="1:13" hidden="1" x14ac:dyDescent="0.3">
      <c r="A3279" s="3"/>
      <c r="B3279" s="3"/>
      <c r="C3279" s="3"/>
      <c r="D3279" s="3"/>
      <c r="E3279" s="3"/>
      <c r="F3279" s="35"/>
      <c r="G3279" s="35"/>
      <c r="H3279" s="3"/>
      <c r="I3279" s="36" t="str">
        <f t="shared" si="255"/>
        <v/>
      </c>
      <c r="J3279" s="36" t="e">
        <f t="shared" si="256"/>
        <v>#VALUE!</v>
      </c>
      <c r="K3279" s="36" t="e">
        <f t="shared" si="257"/>
        <v>#VALUE!</v>
      </c>
      <c r="L3279" s="36" t="str">
        <f t="shared" si="258"/>
        <v/>
      </c>
      <c r="M3279" s="36" t="str">
        <f t="shared" si="259"/>
        <v>MQ250</v>
      </c>
    </row>
    <row r="3280" spans="1:13" hidden="1" x14ac:dyDescent="0.3">
      <c r="A3280" s="3"/>
      <c r="B3280" s="3"/>
      <c r="C3280" s="3"/>
      <c r="D3280" s="3"/>
      <c r="E3280" s="3"/>
      <c r="F3280" s="35"/>
      <c r="G3280" s="35"/>
      <c r="H3280" s="3"/>
      <c r="I3280" s="36" t="str">
        <f t="shared" si="255"/>
        <v/>
      </c>
      <c r="J3280" s="36" t="e">
        <f t="shared" si="256"/>
        <v>#VALUE!</v>
      </c>
      <c r="K3280" s="36" t="e">
        <f t="shared" si="257"/>
        <v>#VALUE!</v>
      </c>
      <c r="L3280" s="36" t="str">
        <f t="shared" si="258"/>
        <v/>
      </c>
      <c r="M3280" s="36" t="str">
        <f t="shared" si="259"/>
        <v>MQ250</v>
      </c>
    </row>
    <row r="3281" spans="1:13" hidden="1" x14ac:dyDescent="0.3">
      <c r="A3281" s="3"/>
      <c r="B3281" s="3"/>
      <c r="C3281" s="3"/>
      <c r="D3281" s="3"/>
      <c r="E3281" s="3"/>
      <c r="F3281" s="35"/>
      <c r="G3281" s="35"/>
      <c r="H3281" s="3"/>
      <c r="I3281" s="36" t="str">
        <f t="shared" si="255"/>
        <v/>
      </c>
      <c r="J3281" s="36" t="e">
        <f t="shared" si="256"/>
        <v>#VALUE!</v>
      </c>
      <c r="K3281" s="36" t="e">
        <f t="shared" si="257"/>
        <v>#VALUE!</v>
      </c>
      <c r="L3281" s="36" t="str">
        <f t="shared" si="258"/>
        <v/>
      </c>
      <c r="M3281" s="36" t="str">
        <f t="shared" si="259"/>
        <v>MQ250</v>
      </c>
    </row>
    <row r="3282" spans="1:13" hidden="1" x14ac:dyDescent="0.3">
      <c r="A3282" s="3"/>
      <c r="B3282" s="3"/>
      <c r="C3282" s="3"/>
      <c r="D3282" s="3"/>
      <c r="E3282" s="3"/>
      <c r="F3282" s="35"/>
      <c r="G3282" s="35"/>
      <c r="H3282" s="3"/>
      <c r="I3282" s="36" t="str">
        <f t="shared" si="255"/>
        <v/>
      </c>
      <c r="J3282" s="36" t="e">
        <f t="shared" si="256"/>
        <v>#VALUE!</v>
      </c>
      <c r="K3282" s="36" t="e">
        <f t="shared" si="257"/>
        <v>#VALUE!</v>
      </c>
      <c r="L3282" s="36" t="str">
        <f t="shared" si="258"/>
        <v/>
      </c>
      <c r="M3282" s="36" t="str">
        <f t="shared" si="259"/>
        <v>MQ250</v>
      </c>
    </row>
    <row r="3283" spans="1:13" hidden="1" x14ac:dyDescent="0.3">
      <c r="A3283" s="3"/>
      <c r="B3283" s="3"/>
      <c r="C3283" s="3"/>
      <c r="D3283" s="3"/>
      <c r="E3283" s="3"/>
      <c r="F3283" s="35"/>
      <c r="G3283" s="35"/>
      <c r="H3283" s="3"/>
      <c r="I3283" s="36" t="str">
        <f t="shared" si="255"/>
        <v/>
      </c>
      <c r="J3283" s="36" t="e">
        <f t="shared" si="256"/>
        <v>#VALUE!</v>
      </c>
      <c r="K3283" s="36" t="e">
        <f t="shared" si="257"/>
        <v>#VALUE!</v>
      </c>
      <c r="L3283" s="36" t="str">
        <f t="shared" si="258"/>
        <v/>
      </c>
      <c r="M3283" s="36" t="str">
        <f t="shared" si="259"/>
        <v>MQ250</v>
      </c>
    </row>
    <row r="3284" spans="1:13" hidden="1" x14ac:dyDescent="0.3">
      <c r="A3284" s="3"/>
      <c r="B3284" s="3"/>
      <c r="C3284" s="3"/>
      <c r="D3284" s="3"/>
      <c r="E3284" s="3"/>
      <c r="F3284" s="35"/>
      <c r="G3284" s="35"/>
      <c r="H3284" s="3"/>
      <c r="I3284" s="36" t="str">
        <f t="shared" si="255"/>
        <v/>
      </c>
      <c r="J3284" s="36" t="e">
        <f t="shared" si="256"/>
        <v>#VALUE!</v>
      </c>
      <c r="K3284" s="36" t="e">
        <f t="shared" si="257"/>
        <v>#VALUE!</v>
      </c>
      <c r="L3284" s="36" t="str">
        <f t="shared" si="258"/>
        <v/>
      </c>
      <c r="M3284" s="36" t="str">
        <f t="shared" si="259"/>
        <v>MQ250</v>
      </c>
    </row>
    <row r="3285" spans="1:13" hidden="1" x14ac:dyDescent="0.3">
      <c r="A3285" s="3"/>
      <c r="B3285" s="3"/>
      <c r="C3285" s="3"/>
      <c r="D3285" s="3"/>
      <c r="E3285" s="3"/>
      <c r="F3285" s="35"/>
      <c r="G3285" s="35"/>
      <c r="H3285" s="3"/>
      <c r="I3285" s="36" t="str">
        <f t="shared" si="255"/>
        <v/>
      </c>
      <c r="J3285" s="36" t="e">
        <f t="shared" si="256"/>
        <v>#VALUE!</v>
      </c>
      <c r="K3285" s="36" t="e">
        <f t="shared" si="257"/>
        <v>#VALUE!</v>
      </c>
      <c r="L3285" s="36" t="str">
        <f t="shared" si="258"/>
        <v/>
      </c>
      <c r="M3285" s="36" t="str">
        <f t="shared" si="259"/>
        <v>MQ250</v>
      </c>
    </row>
    <row r="3286" spans="1:13" hidden="1" x14ac:dyDescent="0.3">
      <c r="A3286" s="3"/>
      <c r="B3286" s="3"/>
      <c r="C3286" s="3"/>
      <c r="D3286" s="3"/>
      <c r="E3286" s="3"/>
      <c r="F3286" s="12"/>
      <c r="G3286" s="12"/>
      <c r="H3286" s="3"/>
      <c r="I3286" s="36" t="str">
        <f t="shared" si="255"/>
        <v/>
      </c>
      <c r="J3286" s="36" t="e">
        <f t="shared" si="256"/>
        <v>#VALUE!</v>
      </c>
      <c r="K3286" s="36" t="e">
        <f t="shared" si="257"/>
        <v>#VALUE!</v>
      </c>
      <c r="L3286" s="36" t="str">
        <f t="shared" si="258"/>
        <v/>
      </c>
      <c r="M3286" s="36" t="str">
        <f t="shared" si="259"/>
        <v>MQ250</v>
      </c>
    </row>
    <row r="3287" spans="1:13" hidden="1" x14ac:dyDescent="0.3">
      <c r="A3287" s="3"/>
      <c r="B3287" s="3"/>
      <c r="C3287" s="3"/>
      <c r="D3287" s="3"/>
      <c r="E3287" s="3"/>
      <c r="F3287" s="12"/>
      <c r="G3287" s="12"/>
      <c r="H3287" s="3"/>
      <c r="I3287" s="36" t="str">
        <f t="shared" si="255"/>
        <v/>
      </c>
      <c r="J3287" s="36" t="e">
        <f t="shared" si="256"/>
        <v>#VALUE!</v>
      </c>
      <c r="K3287" s="36" t="e">
        <f t="shared" si="257"/>
        <v>#VALUE!</v>
      </c>
      <c r="L3287" s="36" t="str">
        <f t="shared" si="258"/>
        <v/>
      </c>
      <c r="M3287" s="36" t="str">
        <f t="shared" si="259"/>
        <v>MQ250</v>
      </c>
    </row>
    <row r="3288" spans="1:13" hidden="1" x14ac:dyDescent="0.3">
      <c r="A3288" s="3"/>
      <c r="B3288" s="3"/>
      <c r="C3288" s="3"/>
      <c r="D3288" s="3"/>
      <c r="E3288" s="3"/>
      <c r="F3288" s="12"/>
      <c r="G3288" s="12"/>
      <c r="H3288" s="3"/>
      <c r="I3288" s="36" t="str">
        <f t="shared" si="255"/>
        <v/>
      </c>
      <c r="J3288" s="36" t="e">
        <f t="shared" si="256"/>
        <v>#VALUE!</v>
      </c>
      <c r="K3288" s="36" t="e">
        <f t="shared" si="257"/>
        <v>#VALUE!</v>
      </c>
      <c r="L3288" s="36" t="str">
        <f t="shared" si="258"/>
        <v/>
      </c>
      <c r="M3288" s="36" t="str">
        <f t="shared" si="259"/>
        <v>MQ250</v>
      </c>
    </row>
    <row r="3289" spans="1:13" hidden="1" x14ac:dyDescent="0.3">
      <c r="A3289" s="3"/>
      <c r="B3289" s="3"/>
      <c r="C3289" s="3"/>
      <c r="D3289" s="3"/>
      <c r="E3289" s="3"/>
      <c r="F3289" s="12"/>
      <c r="G3289" s="12"/>
      <c r="H3289" s="3"/>
      <c r="I3289" s="36" t="str">
        <f t="shared" si="255"/>
        <v/>
      </c>
      <c r="J3289" s="36" t="e">
        <f t="shared" si="256"/>
        <v>#VALUE!</v>
      </c>
      <c r="K3289" s="36" t="e">
        <f t="shared" si="257"/>
        <v>#VALUE!</v>
      </c>
      <c r="L3289" s="36" t="str">
        <f t="shared" si="258"/>
        <v/>
      </c>
      <c r="M3289" s="36" t="str">
        <f t="shared" si="259"/>
        <v>MQ250</v>
      </c>
    </row>
    <row r="3290" spans="1:13" hidden="1" x14ac:dyDescent="0.3">
      <c r="A3290" s="3"/>
      <c r="B3290" s="3"/>
      <c r="C3290" s="3"/>
      <c r="D3290" s="3"/>
      <c r="E3290" s="3"/>
      <c r="F3290" s="12"/>
      <c r="G3290" s="12"/>
      <c r="H3290" s="3"/>
      <c r="I3290" s="36" t="str">
        <f t="shared" si="255"/>
        <v/>
      </c>
      <c r="J3290" s="36" t="e">
        <f t="shared" si="256"/>
        <v>#VALUE!</v>
      </c>
      <c r="K3290" s="36" t="e">
        <f t="shared" si="257"/>
        <v>#VALUE!</v>
      </c>
      <c r="L3290" s="36" t="str">
        <f t="shared" si="258"/>
        <v/>
      </c>
      <c r="M3290" s="36" t="str">
        <f t="shared" si="259"/>
        <v>MQ250</v>
      </c>
    </row>
    <row r="3291" spans="1:13" hidden="1" x14ac:dyDescent="0.3">
      <c r="A3291" s="3"/>
      <c r="B3291" s="3"/>
      <c r="C3291" s="3"/>
      <c r="D3291" s="3"/>
      <c r="E3291" s="3"/>
      <c r="F3291" s="35"/>
      <c r="G3291" s="35"/>
      <c r="H3291" s="3"/>
      <c r="I3291" s="36" t="str">
        <f t="shared" si="255"/>
        <v/>
      </c>
      <c r="J3291" s="36" t="e">
        <f t="shared" si="256"/>
        <v>#VALUE!</v>
      </c>
      <c r="K3291" s="36" t="e">
        <f t="shared" si="257"/>
        <v>#VALUE!</v>
      </c>
      <c r="L3291" s="36" t="str">
        <f t="shared" si="258"/>
        <v/>
      </c>
      <c r="M3291" s="36" t="str">
        <f t="shared" si="259"/>
        <v>MQ250</v>
      </c>
    </row>
    <row r="3292" spans="1:13" hidden="1" x14ac:dyDescent="0.3">
      <c r="A3292" s="3"/>
      <c r="B3292" s="3"/>
      <c r="C3292" s="3"/>
      <c r="D3292" s="3"/>
      <c r="E3292" s="3"/>
      <c r="F3292" s="35"/>
      <c r="G3292" s="35"/>
      <c r="H3292" s="3"/>
      <c r="I3292" s="36" t="str">
        <f t="shared" si="255"/>
        <v/>
      </c>
      <c r="J3292" s="36" t="e">
        <f t="shared" si="256"/>
        <v>#VALUE!</v>
      </c>
      <c r="K3292" s="36" t="e">
        <f t="shared" si="257"/>
        <v>#VALUE!</v>
      </c>
      <c r="L3292" s="36" t="str">
        <f t="shared" si="258"/>
        <v/>
      </c>
      <c r="M3292" s="36" t="str">
        <f t="shared" si="259"/>
        <v>MQ250</v>
      </c>
    </row>
    <row r="3293" spans="1:13" hidden="1" x14ac:dyDescent="0.3">
      <c r="A3293" s="3"/>
      <c r="B3293" s="3"/>
      <c r="C3293" s="3"/>
      <c r="D3293" s="3"/>
      <c r="E3293" s="3"/>
      <c r="F3293" s="35"/>
      <c r="G3293" s="35"/>
      <c r="H3293" s="3"/>
      <c r="I3293" s="36" t="str">
        <f t="shared" si="255"/>
        <v/>
      </c>
      <c r="J3293" s="36" t="e">
        <f t="shared" si="256"/>
        <v>#VALUE!</v>
      </c>
      <c r="K3293" s="36" t="e">
        <f t="shared" si="257"/>
        <v>#VALUE!</v>
      </c>
      <c r="L3293" s="36" t="str">
        <f t="shared" si="258"/>
        <v/>
      </c>
      <c r="M3293" s="36" t="str">
        <f t="shared" si="259"/>
        <v>MQ250</v>
      </c>
    </row>
    <row r="3294" spans="1:13" hidden="1" x14ac:dyDescent="0.3">
      <c r="A3294" s="3"/>
      <c r="B3294" s="3"/>
      <c r="C3294" s="3"/>
      <c r="D3294" s="3"/>
      <c r="E3294" s="3"/>
      <c r="F3294" s="35"/>
      <c r="G3294" s="35"/>
      <c r="H3294" s="3"/>
      <c r="I3294" s="36" t="str">
        <f t="shared" si="255"/>
        <v/>
      </c>
      <c r="J3294" s="36" t="e">
        <f t="shared" si="256"/>
        <v>#VALUE!</v>
      </c>
      <c r="K3294" s="36" t="e">
        <f t="shared" si="257"/>
        <v>#VALUE!</v>
      </c>
      <c r="L3294" s="36" t="str">
        <f t="shared" si="258"/>
        <v/>
      </c>
      <c r="M3294" s="36" t="str">
        <f t="shared" si="259"/>
        <v>MQ250</v>
      </c>
    </row>
    <row r="3295" spans="1:13" hidden="1" x14ac:dyDescent="0.3">
      <c r="A3295" s="3"/>
      <c r="B3295" s="3"/>
      <c r="C3295" s="3"/>
      <c r="D3295" s="3"/>
      <c r="E3295" s="3"/>
      <c r="F3295" s="35"/>
      <c r="G3295" s="35"/>
      <c r="H3295" s="3"/>
      <c r="I3295" s="36" t="str">
        <f t="shared" si="255"/>
        <v/>
      </c>
      <c r="J3295" s="36" t="e">
        <f t="shared" si="256"/>
        <v>#VALUE!</v>
      </c>
      <c r="K3295" s="36" t="e">
        <f t="shared" si="257"/>
        <v>#VALUE!</v>
      </c>
      <c r="L3295" s="36" t="str">
        <f t="shared" si="258"/>
        <v/>
      </c>
      <c r="M3295" s="36" t="str">
        <f t="shared" si="259"/>
        <v>MQ250</v>
      </c>
    </row>
    <row r="3296" spans="1:13" hidden="1" x14ac:dyDescent="0.3">
      <c r="A3296" s="3"/>
      <c r="B3296" s="3"/>
      <c r="C3296" s="3"/>
      <c r="D3296" s="3"/>
      <c r="E3296" s="3"/>
      <c r="F3296" s="35"/>
      <c r="G3296" s="35"/>
      <c r="H3296" s="3"/>
      <c r="I3296" s="36" t="str">
        <f t="shared" si="255"/>
        <v/>
      </c>
      <c r="J3296" s="36" t="e">
        <f t="shared" si="256"/>
        <v>#VALUE!</v>
      </c>
      <c r="K3296" s="36" t="e">
        <f t="shared" si="257"/>
        <v>#VALUE!</v>
      </c>
      <c r="L3296" s="36" t="str">
        <f t="shared" si="258"/>
        <v/>
      </c>
      <c r="M3296" s="36" t="str">
        <f t="shared" si="259"/>
        <v>MQ250</v>
      </c>
    </row>
    <row r="3297" spans="1:13" hidden="1" x14ac:dyDescent="0.3">
      <c r="A3297" s="3"/>
      <c r="B3297" s="3"/>
      <c r="C3297" s="3"/>
      <c r="D3297" s="3"/>
      <c r="E3297" s="3"/>
      <c r="F3297" s="35"/>
      <c r="G3297" s="35"/>
      <c r="H3297" s="3"/>
      <c r="I3297" s="36" t="str">
        <f t="shared" si="255"/>
        <v/>
      </c>
      <c r="J3297" s="36" t="e">
        <f t="shared" si="256"/>
        <v>#VALUE!</v>
      </c>
      <c r="K3297" s="36" t="e">
        <f t="shared" si="257"/>
        <v>#VALUE!</v>
      </c>
      <c r="L3297" s="36" t="str">
        <f t="shared" si="258"/>
        <v/>
      </c>
      <c r="M3297" s="36" t="str">
        <f t="shared" si="259"/>
        <v>MQ250</v>
      </c>
    </row>
    <row r="3298" spans="1:13" hidden="1" x14ac:dyDescent="0.3">
      <c r="A3298" s="3"/>
      <c r="B3298" s="3"/>
      <c r="C3298" s="3"/>
      <c r="D3298" s="3"/>
      <c r="E3298" s="3"/>
      <c r="F3298" s="35"/>
      <c r="G3298" s="35"/>
      <c r="H3298" s="3"/>
      <c r="I3298" s="36" t="str">
        <f t="shared" si="255"/>
        <v/>
      </c>
      <c r="J3298" s="36" t="e">
        <f t="shared" si="256"/>
        <v>#VALUE!</v>
      </c>
      <c r="K3298" s="36" t="e">
        <f t="shared" si="257"/>
        <v>#VALUE!</v>
      </c>
      <c r="L3298" s="36" t="str">
        <f t="shared" si="258"/>
        <v/>
      </c>
      <c r="M3298" s="36" t="str">
        <f t="shared" si="259"/>
        <v>MQ250</v>
      </c>
    </row>
    <row r="3299" spans="1:13" hidden="1" x14ac:dyDescent="0.3">
      <c r="A3299" s="3"/>
      <c r="B3299" s="3"/>
      <c r="C3299" s="3"/>
      <c r="D3299" s="3"/>
      <c r="E3299" s="3"/>
      <c r="F3299" s="12"/>
      <c r="G3299" s="12"/>
      <c r="H3299" s="3"/>
      <c r="I3299" s="36" t="str">
        <f t="shared" si="255"/>
        <v/>
      </c>
      <c r="J3299" s="36" t="e">
        <f t="shared" si="256"/>
        <v>#VALUE!</v>
      </c>
      <c r="K3299" s="36" t="e">
        <f t="shared" si="257"/>
        <v>#VALUE!</v>
      </c>
      <c r="L3299" s="36" t="str">
        <f t="shared" si="258"/>
        <v/>
      </c>
      <c r="M3299" s="36" t="str">
        <f t="shared" si="259"/>
        <v>MQ250</v>
      </c>
    </row>
    <row r="3300" spans="1:13" hidden="1" x14ac:dyDescent="0.3">
      <c r="A3300" s="3"/>
      <c r="B3300" s="3"/>
      <c r="C3300" s="3"/>
      <c r="D3300" s="3"/>
      <c r="E3300" s="3"/>
      <c r="F3300" s="12"/>
      <c r="G3300" s="12"/>
      <c r="H3300" s="3"/>
      <c r="I3300" s="36" t="str">
        <f t="shared" si="255"/>
        <v/>
      </c>
      <c r="J3300" s="36" t="e">
        <f t="shared" si="256"/>
        <v>#VALUE!</v>
      </c>
      <c r="K3300" s="36" t="e">
        <f t="shared" si="257"/>
        <v>#VALUE!</v>
      </c>
      <c r="L3300" s="36" t="str">
        <f t="shared" si="258"/>
        <v/>
      </c>
      <c r="M3300" s="36" t="str">
        <f t="shared" si="259"/>
        <v>MQ250</v>
      </c>
    </row>
    <row r="3301" spans="1:13" hidden="1" x14ac:dyDescent="0.3">
      <c r="A3301" s="3"/>
      <c r="B3301" s="3"/>
      <c r="C3301" s="3"/>
      <c r="D3301" s="3"/>
      <c r="E3301" s="3"/>
      <c r="F3301" s="12"/>
      <c r="G3301" s="12"/>
      <c r="H3301" s="3"/>
      <c r="I3301" s="36" t="str">
        <f t="shared" si="255"/>
        <v/>
      </c>
      <c r="J3301" s="36" t="e">
        <f t="shared" si="256"/>
        <v>#VALUE!</v>
      </c>
      <c r="K3301" s="36" t="e">
        <f t="shared" si="257"/>
        <v>#VALUE!</v>
      </c>
      <c r="L3301" s="36" t="str">
        <f t="shared" si="258"/>
        <v/>
      </c>
      <c r="M3301" s="36" t="str">
        <f t="shared" si="259"/>
        <v>MQ250</v>
      </c>
    </row>
    <row r="3302" spans="1:13" hidden="1" x14ac:dyDescent="0.3">
      <c r="A3302" s="3"/>
      <c r="B3302" s="3"/>
      <c r="C3302" s="3"/>
      <c r="D3302" s="3"/>
      <c r="E3302" s="3"/>
      <c r="F3302" s="12"/>
      <c r="G3302" s="12"/>
      <c r="H3302" s="3"/>
      <c r="I3302" s="36" t="str">
        <f t="shared" si="255"/>
        <v/>
      </c>
      <c r="J3302" s="36" t="e">
        <f t="shared" si="256"/>
        <v>#VALUE!</v>
      </c>
      <c r="K3302" s="36" t="e">
        <f t="shared" si="257"/>
        <v>#VALUE!</v>
      </c>
      <c r="L3302" s="36" t="str">
        <f t="shared" si="258"/>
        <v/>
      </c>
      <c r="M3302" s="36" t="str">
        <f t="shared" si="259"/>
        <v>MQ250</v>
      </c>
    </row>
    <row r="3303" spans="1:13" hidden="1" x14ac:dyDescent="0.3">
      <c r="A3303" s="3"/>
      <c r="B3303" s="3"/>
      <c r="C3303" s="3"/>
      <c r="D3303" s="3"/>
      <c r="E3303" s="3"/>
      <c r="F3303" s="12"/>
      <c r="G3303" s="12"/>
      <c r="H3303" s="3"/>
      <c r="I3303" s="36" t="str">
        <f t="shared" si="255"/>
        <v/>
      </c>
      <c r="J3303" s="36" t="e">
        <f t="shared" si="256"/>
        <v>#VALUE!</v>
      </c>
      <c r="K3303" s="36" t="e">
        <f t="shared" si="257"/>
        <v>#VALUE!</v>
      </c>
      <c r="L3303" s="36" t="str">
        <f t="shared" si="258"/>
        <v/>
      </c>
      <c r="M3303" s="36" t="str">
        <f t="shared" si="259"/>
        <v>MQ250</v>
      </c>
    </row>
    <row r="3304" spans="1:13" hidden="1" x14ac:dyDescent="0.3">
      <c r="A3304" s="3"/>
      <c r="B3304" s="3"/>
      <c r="C3304" s="3"/>
      <c r="D3304" s="3"/>
      <c r="E3304" s="3"/>
      <c r="F3304" s="35"/>
      <c r="G3304" s="35"/>
      <c r="H3304" s="3"/>
      <c r="I3304" s="36" t="str">
        <f t="shared" si="255"/>
        <v/>
      </c>
      <c r="J3304" s="36" t="e">
        <f t="shared" si="256"/>
        <v>#VALUE!</v>
      </c>
      <c r="K3304" s="36" t="e">
        <f t="shared" si="257"/>
        <v>#VALUE!</v>
      </c>
      <c r="L3304" s="36" t="str">
        <f t="shared" si="258"/>
        <v/>
      </c>
      <c r="M3304" s="36" t="str">
        <f t="shared" si="259"/>
        <v>MQ250</v>
      </c>
    </row>
    <row r="3305" spans="1:13" hidden="1" x14ac:dyDescent="0.3">
      <c r="A3305" s="3"/>
      <c r="B3305" s="3"/>
      <c r="C3305" s="3"/>
      <c r="D3305" s="3"/>
      <c r="E3305" s="3"/>
      <c r="F3305" s="35"/>
      <c r="G3305" s="35"/>
      <c r="H3305" s="3"/>
      <c r="I3305" s="36" t="str">
        <f t="shared" si="255"/>
        <v/>
      </c>
      <c r="J3305" s="36" t="e">
        <f t="shared" si="256"/>
        <v>#VALUE!</v>
      </c>
      <c r="K3305" s="36" t="e">
        <f t="shared" si="257"/>
        <v>#VALUE!</v>
      </c>
      <c r="L3305" s="36" t="str">
        <f t="shared" si="258"/>
        <v/>
      </c>
      <c r="M3305" s="36" t="str">
        <f t="shared" si="259"/>
        <v>MQ250</v>
      </c>
    </row>
    <row r="3306" spans="1:13" hidden="1" x14ac:dyDescent="0.3">
      <c r="A3306" s="3"/>
      <c r="B3306" s="3"/>
      <c r="C3306" s="3"/>
      <c r="D3306" s="3"/>
      <c r="E3306" s="3"/>
      <c r="F3306" s="12"/>
      <c r="G3306" s="12"/>
      <c r="H3306" s="3"/>
      <c r="I3306" s="36" t="str">
        <f t="shared" si="255"/>
        <v/>
      </c>
      <c r="J3306" s="36" t="e">
        <f t="shared" si="256"/>
        <v>#VALUE!</v>
      </c>
      <c r="K3306" s="36" t="e">
        <f t="shared" si="257"/>
        <v>#VALUE!</v>
      </c>
      <c r="L3306" s="36" t="str">
        <f t="shared" si="258"/>
        <v/>
      </c>
      <c r="M3306" s="36" t="str">
        <f t="shared" si="259"/>
        <v>MQ250</v>
      </c>
    </row>
    <row r="3307" spans="1:13" hidden="1" x14ac:dyDescent="0.3">
      <c r="A3307" s="3"/>
      <c r="B3307" s="3"/>
      <c r="C3307" s="3"/>
      <c r="D3307" s="3"/>
      <c r="E3307" s="3"/>
      <c r="F3307" s="12"/>
      <c r="G3307" s="12"/>
      <c r="H3307" s="3"/>
      <c r="I3307" s="36" t="str">
        <f t="shared" si="255"/>
        <v/>
      </c>
      <c r="J3307" s="36" t="e">
        <f t="shared" si="256"/>
        <v>#VALUE!</v>
      </c>
      <c r="K3307" s="36" t="e">
        <f t="shared" si="257"/>
        <v>#VALUE!</v>
      </c>
      <c r="L3307" s="36" t="str">
        <f t="shared" si="258"/>
        <v/>
      </c>
      <c r="M3307" s="36" t="str">
        <f t="shared" si="259"/>
        <v>MQ250</v>
      </c>
    </row>
    <row r="3308" spans="1:13" hidden="1" x14ac:dyDescent="0.3">
      <c r="A3308" s="3"/>
      <c r="B3308" s="3"/>
      <c r="C3308" s="3"/>
      <c r="D3308" s="3"/>
      <c r="E3308" s="3"/>
      <c r="F3308" s="12"/>
      <c r="G3308" s="12"/>
      <c r="H3308" s="3"/>
      <c r="I3308" s="36" t="str">
        <f t="shared" si="255"/>
        <v/>
      </c>
      <c r="J3308" s="36" t="e">
        <f t="shared" si="256"/>
        <v>#VALUE!</v>
      </c>
      <c r="K3308" s="36" t="e">
        <f t="shared" si="257"/>
        <v>#VALUE!</v>
      </c>
      <c r="L3308" s="36" t="str">
        <f t="shared" si="258"/>
        <v/>
      </c>
      <c r="M3308" s="36" t="str">
        <f t="shared" si="259"/>
        <v>MQ250</v>
      </c>
    </row>
    <row r="3309" spans="1:13" hidden="1" x14ac:dyDescent="0.3">
      <c r="A3309" s="3"/>
      <c r="B3309" s="3"/>
      <c r="C3309" s="3"/>
      <c r="D3309" s="3"/>
      <c r="E3309" s="3"/>
      <c r="F3309" s="12"/>
      <c r="G3309" s="12"/>
      <c r="H3309" s="3"/>
      <c r="I3309" s="36" t="str">
        <f t="shared" si="255"/>
        <v/>
      </c>
      <c r="J3309" s="36" t="e">
        <f t="shared" si="256"/>
        <v>#VALUE!</v>
      </c>
      <c r="K3309" s="36" t="e">
        <f t="shared" si="257"/>
        <v>#VALUE!</v>
      </c>
      <c r="L3309" s="36" t="str">
        <f t="shared" si="258"/>
        <v/>
      </c>
      <c r="M3309" s="36" t="str">
        <f t="shared" si="259"/>
        <v>MQ250</v>
      </c>
    </row>
    <row r="3310" spans="1:13" hidden="1" x14ac:dyDescent="0.3">
      <c r="A3310" s="3"/>
      <c r="B3310" s="3"/>
      <c r="C3310" s="3"/>
      <c r="D3310" s="3"/>
      <c r="E3310" s="3"/>
      <c r="F3310" s="35"/>
      <c r="G3310" s="35"/>
      <c r="H3310" s="3"/>
      <c r="I3310" s="36" t="str">
        <f t="shared" si="255"/>
        <v/>
      </c>
      <c r="J3310" s="36" t="e">
        <f t="shared" si="256"/>
        <v>#VALUE!</v>
      </c>
      <c r="K3310" s="36" t="e">
        <f t="shared" si="257"/>
        <v>#VALUE!</v>
      </c>
      <c r="L3310" s="36" t="str">
        <f t="shared" si="258"/>
        <v/>
      </c>
      <c r="M3310" s="36" t="str">
        <f t="shared" si="259"/>
        <v>MQ250</v>
      </c>
    </row>
    <row r="3311" spans="1:13" hidden="1" x14ac:dyDescent="0.3">
      <c r="A3311" s="3"/>
      <c r="B3311" s="3"/>
      <c r="C3311" s="3"/>
      <c r="D3311" s="3"/>
      <c r="E3311" s="3"/>
      <c r="F3311" s="35"/>
      <c r="G3311" s="35"/>
      <c r="H3311" s="3"/>
      <c r="I3311" s="36" t="str">
        <f t="shared" si="255"/>
        <v/>
      </c>
      <c r="J3311" s="36" t="e">
        <f t="shared" si="256"/>
        <v>#VALUE!</v>
      </c>
      <c r="K3311" s="36" t="e">
        <f t="shared" si="257"/>
        <v>#VALUE!</v>
      </c>
      <c r="L3311" s="36" t="str">
        <f t="shared" si="258"/>
        <v/>
      </c>
      <c r="M3311" s="36" t="str">
        <f t="shared" si="259"/>
        <v>MQ250</v>
      </c>
    </row>
    <row r="3312" spans="1:13" hidden="1" x14ac:dyDescent="0.3">
      <c r="A3312" s="3"/>
      <c r="B3312" s="3"/>
      <c r="C3312" s="3"/>
      <c r="D3312" s="3"/>
      <c r="E3312" s="3"/>
      <c r="F3312" s="35"/>
      <c r="G3312" s="35"/>
      <c r="H3312" s="3"/>
      <c r="I3312" s="36" t="str">
        <f t="shared" si="255"/>
        <v/>
      </c>
      <c r="J3312" s="36" t="e">
        <f t="shared" si="256"/>
        <v>#VALUE!</v>
      </c>
      <c r="K3312" s="36" t="e">
        <f t="shared" si="257"/>
        <v>#VALUE!</v>
      </c>
      <c r="L3312" s="36" t="str">
        <f t="shared" si="258"/>
        <v/>
      </c>
      <c r="M3312" s="36" t="str">
        <f t="shared" si="259"/>
        <v>MQ250</v>
      </c>
    </row>
    <row r="3313" spans="1:13" hidden="1" x14ac:dyDescent="0.3">
      <c r="A3313" s="3"/>
      <c r="B3313" s="3"/>
      <c r="C3313" s="3"/>
      <c r="D3313" s="3"/>
      <c r="E3313" s="3"/>
      <c r="F3313" s="12"/>
      <c r="G3313" s="12"/>
      <c r="H3313" s="3"/>
      <c r="I3313" s="36" t="str">
        <f t="shared" si="255"/>
        <v/>
      </c>
      <c r="J3313" s="36" t="e">
        <f t="shared" si="256"/>
        <v>#VALUE!</v>
      </c>
      <c r="K3313" s="36" t="e">
        <f t="shared" si="257"/>
        <v>#VALUE!</v>
      </c>
      <c r="L3313" s="36" t="str">
        <f t="shared" si="258"/>
        <v/>
      </c>
      <c r="M3313" s="36" t="str">
        <f t="shared" si="259"/>
        <v>MQ250</v>
      </c>
    </row>
    <row r="3314" spans="1:13" hidden="1" x14ac:dyDescent="0.3">
      <c r="A3314" s="3"/>
      <c r="B3314" s="3"/>
      <c r="C3314" s="3"/>
      <c r="D3314" s="3"/>
      <c r="E3314" s="3"/>
      <c r="F3314" s="12"/>
      <c r="G3314" s="12"/>
      <c r="H3314" s="3"/>
      <c r="I3314" s="36" t="str">
        <f t="shared" si="255"/>
        <v/>
      </c>
      <c r="J3314" s="36" t="e">
        <f t="shared" si="256"/>
        <v>#VALUE!</v>
      </c>
      <c r="K3314" s="36" t="e">
        <f t="shared" si="257"/>
        <v>#VALUE!</v>
      </c>
      <c r="L3314" s="36" t="str">
        <f t="shared" si="258"/>
        <v/>
      </c>
      <c r="M3314" s="36" t="str">
        <f t="shared" si="259"/>
        <v>MQ250</v>
      </c>
    </row>
    <row r="3315" spans="1:13" hidden="1" x14ac:dyDescent="0.3">
      <c r="A3315" s="3"/>
      <c r="B3315" s="3"/>
      <c r="C3315" s="3"/>
      <c r="D3315" s="3"/>
      <c r="E3315" s="3"/>
      <c r="F3315" s="12"/>
      <c r="G3315" s="12"/>
      <c r="H3315" s="3"/>
      <c r="I3315" s="36" t="str">
        <f t="shared" si="255"/>
        <v/>
      </c>
      <c r="J3315" s="36" t="e">
        <f t="shared" si="256"/>
        <v>#VALUE!</v>
      </c>
      <c r="K3315" s="36" t="e">
        <f t="shared" si="257"/>
        <v>#VALUE!</v>
      </c>
      <c r="L3315" s="36" t="str">
        <f t="shared" si="258"/>
        <v/>
      </c>
      <c r="M3315" s="36" t="str">
        <f t="shared" si="259"/>
        <v>MQ250</v>
      </c>
    </row>
    <row r="3316" spans="1:13" hidden="1" x14ac:dyDescent="0.3">
      <c r="A3316" s="3"/>
      <c r="B3316" s="3"/>
      <c r="C3316" s="3"/>
      <c r="D3316" s="3"/>
      <c r="E3316" s="3"/>
      <c r="F3316" s="12"/>
      <c r="G3316" s="12"/>
      <c r="H3316" s="3"/>
      <c r="I3316" s="36" t="str">
        <f t="shared" si="255"/>
        <v/>
      </c>
      <c r="J3316" s="36" t="e">
        <f t="shared" si="256"/>
        <v>#VALUE!</v>
      </c>
      <c r="K3316" s="36" t="e">
        <f t="shared" si="257"/>
        <v>#VALUE!</v>
      </c>
      <c r="L3316" s="36" t="str">
        <f t="shared" si="258"/>
        <v/>
      </c>
      <c r="M3316" s="36" t="str">
        <f t="shared" si="259"/>
        <v>MQ250</v>
      </c>
    </row>
    <row r="3317" spans="1:13" hidden="1" x14ac:dyDescent="0.3">
      <c r="A3317" s="3"/>
      <c r="B3317" s="3"/>
      <c r="C3317" s="3"/>
      <c r="D3317" s="3"/>
      <c r="E3317" s="3"/>
      <c r="F3317" s="12"/>
      <c r="G3317" s="12"/>
      <c r="H3317" s="3"/>
      <c r="I3317" s="36" t="str">
        <f t="shared" si="255"/>
        <v/>
      </c>
      <c r="J3317" s="36" t="e">
        <f t="shared" si="256"/>
        <v>#VALUE!</v>
      </c>
      <c r="K3317" s="36" t="e">
        <f t="shared" si="257"/>
        <v>#VALUE!</v>
      </c>
      <c r="L3317" s="36" t="str">
        <f t="shared" si="258"/>
        <v/>
      </c>
      <c r="M3317" s="36" t="str">
        <f t="shared" si="259"/>
        <v>MQ250</v>
      </c>
    </row>
    <row r="3318" spans="1:13" hidden="1" x14ac:dyDescent="0.3">
      <c r="A3318" s="3"/>
      <c r="B3318" s="3"/>
      <c r="C3318" s="3"/>
      <c r="D3318" s="3"/>
      <c r="E3318" s="3"/>
      <c r="F3318" s="12"/>
      <c r="G3318" s="12"/>
      <c r="H3318" s="3"/>
      <c r="I3318" s="36" t="str">
        <f t="shared" si="255"/>
        <v/>
      </c>
      <c r="J3318" s="36" t="e">
        <f t="shared" si="256"/>
        <v>#VALUE!</v>
      </c>
      <c r="K3318" s="36" t="e">
        <f t="shared" si="257"/>
        <v>#VALUE!</v>
      </c>
      <c r="L3318" s="36" t="str">
        <f t="shared" si="258"/>
        <v/>
      </c>
      <c r="M3318" s="36" t="str">
        <f t="shared" si="259"/>
        <v>MQ250</v>
      </c>
    </row>
    <row r="3319" spans="1:13" hidden="1" x14ac:dyDescent="0.3">
      <c r="A3319" s="3"/>
      <c r="B3319" s="3"/>
      <c r="C3319" s="3"/>
      <c r="D3319" s="3"/>
      <c r="E3319" s="3"/>
      <c r="F3319" s="12"/>
      <c r="G3319" s="12"/>
      <c r="H3319" s="3"/>
      <c r="I3319" s="36" t="str">
        <f t="shared" si="255"/>
        <v/>
      </c>
      <c r="J3319" s="36" t="e">
        <f t="shared" si="256"/>
        <v>#VALUE!</v>
      </c>
      <c r="K3319" s="36" t="e">
        <f t="shared" si="257"/>
        <v>#VALUE!</v>
      </c>
      <c r="L3319" s="36" t="str">
        <f t="shared" si="258"/>
        <v/>
      </c>
      <c r="M3319" s="36" t="str">
        <f t="shared" si="259"/>
        <v>MQ250</v>
      </c>
    </row>
    <row r="3320" spans="1:13" hidden="1" x14ac:dyDescent="0.3">
      <c r="A3320" s="3"/>
      <c r="B3320" s="3"/>
      <c r="C3320" s="3"/>
      <c r="D3320" s="3"/>
      <c r="E3320" s="3"/>
      <c r="F3320" s="35"/>
      <c r="G3320" s="35"/>
      <c r="H3320" s="3"/>
      <c r="I3320" s="36" t="str">
        <f t="shared" si="255"/>
        <v/>
      </c>
      <c r="J3320" s="36" t="e">
        <f t="shared" si="256"/>
        <v>#VALUE!</v>
      </c>
      <c r="K3320" s="36" t="e">
        <f t="shared" si="257"/>
        <v>#VALUE!</v>
      </c>
      <c r="L3320" s="36" t="str">
        <f t="shared" si="258"/>
        <v/>
      </c>
      <c r="M3320" s="36" t="str">
        <f t="shared" si="259"/>
        <v>MQ250</v>
      </c>
    </row>
    <row r="3321" spans="1:13" hidden="1" x14ac:dyDescent="0.3">
      <c r="A3321" s="3"/>
      <c r="B3321" s="3"/>
      <c r="C3321" s="3"/>
      <c r="D3321" s="3"/>
      <c r="E3321" s="3"/>
      <c r="F3321" s="35"/>
      <c r="G3321" s="35"/>
      <c r="H3321" s="3"/>
      <c r="I3321" s="36" t="str">
        <f t="shared" si="255"/>
        <v/>
      </c>
      <c r="J3321" s="36" t="e">
        <f t="shared" si="256"/>
        <v>#VALUE!</v>
      </c>
      <c r="K3321" s="36" t="e">
        <f t="shared" si="257"/>
        <v>#VALUE!</v>
      </c>
      <c r="L3321" s="36" t="str">
        <f t="shared" si="258"/>
        <v/>
      </c>
      <c r="M3321" s="36" t="str">
        <f t="shared" si="259"/>
        <v>MQ250</v>
      </c>
    </row>
    <row r="3322" spans="1:13" hidden="1" x14ac:dyDescent="0.3">
      <c r="A3322" s="3"/>
      <c r="B3322" s="3"/>
      <c r="C3322" s="3"/>
      <c r="D3322" s="3"/>
      <c r="E3322" s="3"/>
      <c r="F3322" s="35"/>
      <c r="G3322" s="35"/>
      <c r="H3322" s="3"/>
      <c r="I3322" s="36" t="str">
        <f t="shared" si="255"/>
        <v/>
      </c>
      <c r="J3322" s="36" t="e">
        <f t="shared" si="256"/>
        <v>#VALUE!</v>
      </c>
      <c r="K3322" s="36" t="e">
        <f t="shared" si="257"/>
        <v>#VALUE!</v>
      </c>
      <c r="L3322" s="36" t="str">
        <f t="shared" si="258"/>
        <v/>
      </c>
      <c r="M3322" s="36" t="str">
        <f t="shared" si="259"/>
        <v>MQ250</v>
      </c>
    </row>
    <row r="3323" spans="1:13" hidden="1" x14ac:dyDescent="0.3">
      <c r="A3323" s="3"/>
      <c r="B3323" s="3"/>
      <c r="C3323" s="3"/>
      <c r="D3323" s="3"/>
      <c r="E3323" s="3"/>
      <c r="F3323" s="35"/>
      <c r="G3323" s="35"/>
      <c r="H3323" s="3"/>
      <c r="I3323" s="36" t="str">
        <f t="shared" si="255"/>
        <v/>
      </c>
      <c r="J3323" s="36" t="e">
        <f t="shared" si="256"/>
        <v>#VALUE!</v>
      </c>
      <c r="K3323" s="36" t="e">
        <f t="shared" si="257"/>
        <v>#VALUE!</v>
      </c>
      <c r="L3323" s="36" t="str">
        <f t="shared" si="258"/>
        <v/>
      </c>
      <c r="M3323" s="36" t="str">
        <f t="shared" si="259"/>
        <v>MQ250</v>
      </c>
    </row>
    <row r="3324" spans="1:13" hidden="1" x14ac:dyDescent="0.3">
      <c r="A3324" s="3"/>
      <c r="B3324" s="3"/>
      <c r="C3324" s="3"/>
      <c r="D3324" s="3"/>
      <c r="E3324" s="3"/>
      <c r="F3324" s="35"/>
      <c r="G3324" s="35"/>
      <c r="H3324" s="3"/>
      <c r="I3324" s="36" t="str">
        <f t="shared" si="255"/>
        <v/>
      </c>
      <c r="J3324" s="36" t="e">
        <f t="shared" si="256"/>
        <v>#VALUE!</v>
      </c>
      <c r="K3324" s="36" t="e">
        <f t="shared" si="257"/>
        <v>#VALUE!</v>
      </c>
      <c r="L3324" s="36" t="str">
        <f t="shared" si="258"/>
        <v/>
      </c>
      <c r="M3324" s="36" t="str">
        <f t="shared" si="259"/>
        <v>MQ250</v>
      </c>
    </row>
    <row r="3325" spans="1:13" hidden="1" x14ac:dyDescent="0.3">
      <c r="A3325" s="3"/>
      <c r="B3325" s="3"/>
      <c r="C3325" s="3"/>
      <c r="D3325" s="3"/>
      <c r="E3325" s="3"/>
      <c r="F3325" s="35"/>
      <c r="G3325" s="35"/>
      <c r="H3325" s="3"/>
      <c r="I3325" s="36" t="str">
        <f t="shared" si="255"/>
        <v/>
      </c>
      <c r="J3325" s="36" t="e">
        <f t="shared" si="256"/>
        <v>#VALUE!</v>
      </c>
      <c r="K3325" s="36" t="e">
        <f t="shared" si="257"/>
        <v>#VALUE!</v>
      </c>
      <c r="L3325" s="36" t="str">
        <f t="shared" si="258"/>
        <v/>
      </c>
      <c r="M3325" s="36" t="str">
        <f t="shared" si="259"/>
        <v>MQ250</v>
      </c>
    </row>
    <row r="3326" spans="1:13" hidden="1" x14ac:dyDescent="0.3">
      <c r="A3326" s="3"/>
      <c r="B3326" s="3"/>
      <c r="C3326" s="3"/>
      <c r="D3326" s="3"/>
      <c r="E3326" s="3"/>
      <c r="F3326" s="35"/>
      <c r="G3326" s="35"/>
      <c r="H3326" s="3"/>
      <c r="I3326" s="36" t="str">
        <f t="shared" si="255"/>
        <v/>
      </c>
      <c r="J3326" s="36" t="e">
        <f t="shared" si="256"/>
        <v>#VALUE!</v>
      </c>
      <c r="K3326" s="36" t="e">
        <f t="shared" si="257"/>
        <v>#VALUE!</v>
      </c>
      <c r="L3326" s="36" t="str">
        <f t="shared" si="258"/>
        <v/>
      </c>
      <c r="M3326" s="36" t="str">
        <f t="shared" si="259"/>
        <v>MQ250</v>
      </c>
    </row>
    <row r="3327" spans="1:13" hidden="1" x14ac:dyDescent="0.3">
      <c r="A3327" s="3"/>
      <c r="B3327" s="3"/>
      <c r="C3327" s="3"/>
      <c r="D3327" s="3"/>
      <c r="E3327" s="3"/>
      <c r="F3327" s="35"/>
      <c r="G3327" s="35"/>
      <c r="H3327" s="3"/>
      <c r="I3327" s="36" t="str">
        <f t="shared" si="255"/>
        <v/>
      </c>
      <c r="J3327" s="36" t="e">
        <f t="shared" si="256"/>
        <v>#VALUE!</v>
      </c>
      <c r="K3327" s="36" t="e">
        <f t="shared" si="257"/>
        <v>#VALUE!</v>
      </c>
      <c r="L3327" s="36" t="str">
        <f t="shared" si="258"/>
        <v/>
      </c>
      <c r="M3327" s="36" t="str">
        <f t="shared" si="259"/>
        <v>MQ250</v>
      </c>
    </row>
    <row r="3328" spans="1:13" hidden="1" x14ac:dyDescent="0.3">
      <c r="A3328" s="3"/>
      <c r="B3328" s="3"/>
      <c r="C3328" s="3"/>
      <c r="D3328" s="3"/>
      <c r="E3328" s="3"/>
      <c r="F3328" s="12"/>
      <c r="G3328" s="12"/>
      <c r="H3328" s="3"/>
      <c r="I3328" s="36" t="str">
        <f t="shared" si="255"/>
        <v/>
      </c>
      <c r="J3328" s="36" t="e">
        <f t="shared" si="256"/>
        <v>#VALUE!</v>
      </c>
      <c r="K3328" s="36" t="e">
        <f t="shared" si="257"/>
        <v>#VALUE!</v>
      </c>
      <c r="L3328" s="36" t="str">
        <f t="shared" si="258"/>
        <v/>
      </c>
      <c r="M3328" s="36" t="str">
        <f t="shared" si="259"/>
        <v>MQ250</v>
      </c>
    </row>
    <row r="3329" spans="1:13" hidden="1" x14ac:dyDescent="0.3">
      <c r="A3329" s="3"/>
      <c r="B3329" s="3"/>
      <c r="C3329" s="3"/>
      <c r="D3329" s="3"/>
      <c r="E3329" s="3"/>
      <c r="F3329" s="12"/>
      <c r="G3329" s="12"/>
      <c r="H3329" s="3"/>
      <c r="I3329" s="36" t="str">
        <f t="shared" si="255"/>
        <v/>
      </c>
      <c r="J3329" s="36" t="e">
        <f t="shared" si="256"/>
        <v>#VALUE!</v>
      </c>
      <c r="K3329" s="36" t="e">
        <f t="shared" si="257"/>
        <v>#VALUE!</v>
      </c>
      <c r="L3329" s="36" t="str">
        <f t="shared" si="258"/>
        <v/>
      </c>
      <c r="M3329" s="36" t="str">
        <f t="shared" si="259"/>
        <v>MQ250</v>
      </c>
    </row>
    <row r="3330" spans="1:13" hidden="1" x14ac:dyDescent="0.3">
      <c r="A3330" s="3"/>
      <c r="B3330" s="3"/>
      <c r="C3330" s="3"/>
      <c r="D3330" s="3"/>
      <c r="E3330" s="3"/>
      <c r="F3330" s="12"/>
      <c r="G3330" s="12"/>
      <c r="H3330" s="3"/>
      <c r="I3330" s="36" t="str">
        <f t="shared" si="255"/>
        <v/>
      </c>
      <c r="J3330" s="36" t="e">
        <f t="shared" si="256"/>
        <v>#VALUE!</v>
      </c>
      <c r="K3330" s="36" t="e">
        <f t="shared" si="257"/>
        <v>#VALUE!</v>
      </c>
      <c r="L3330" s="36" t="str">
        <f t="shared" si="258"/>
        <v/>
      </c>
      <c r="M3330" s="36" t="str">
        <f t="shared" si="259"/>
        <v>MQ250</v>
      </c>
    </row>
    <row r="3331" spans="1:13" hidden="1" x14ac:dyDescent="0.3">
      <c r="A3331" s="3"/>
      <c r="B3331" s="3"/>
      <c r="C3331" s="3"/>
      <c r="D3331" s="3"/>
      <c r="E3331" s="3"/>
      <c r="F3331" s="12"/>
      <c r="G3331" s="12"/>
      <c r="H3331" s="3"/>
      <c r="I3331" s="36" t="str">
        <f t="shared" ref="I3331:I3394" si="260">IF(OR(LEN(B3331)=9,LEN(B3331)=5),MID(B3331,1,4),MID(B3331,1,5))</f>
        <v/>
      </c>
      <c r="J3331" s="36" t="e">
        <f t="shared" ref="J3331:J3394" si="261">IF(MID(I3331,5,1)&lt;&gt;"",MID(I3331,4,2),MID(I3331,4,1))*1</f>
        <v>#VALUE!</v>
      </c>
      <c r="K3331" s="36" t="e">
        <f t="shared" ref="K3331:K3394" si="262">+MID(B3331,1,2)*1</f>
        <v>#VALUE!</v>
      </c>
      <c r="L3331" s="36" t="str">
        <f t="shared" ref="L3331:L3394" si="263">+MID(B3331,3,1)</f>
        <v/>
      </c>
      <c r="M3331" s="36" t="str">
        <f t="shared" ref="M3331:M3394" si="264">+IF(A3331="1FO","D3",IF(A3331="1CT","D4",IF(OR(A3331="PC2",A3331="RAB"),"MQ200","MQ250")))</f>
        <v>MQ250</v>
      </c>
    </row>
    <row r="3332" spans="1:13" hidden="1" x14ac:dyDescent="0.3">
      <c r="A3332" s="3"/>
      <c r="B3332" s="3"/>
      <c r="C3332" s="3"/>
      <c r="D3332" s="3"/>
      <c r="E3332" s="3"/>
      <c r="F3332" s="35"/>
      <c r="G3332" s="35"/>
      <c r="H3332" s="3"/>
      <c r="I3332" s="36" t="str">
        <f t="shared" si="260"/>
        <v/>
      </c>
      <c r="J3332" s="36" t="e">
        <f t="shared" si="261"/>
        <v>#VALUE!</v>
      </c>
      <c r="K3332" s="36" t="e">
        <f t="shared" si="262"/>
        <v>#VALUE!</v>
      </c>
      <c r="L3332" s="36" t="str">
        <f t="shared" si="263"/>
        <v/>
      </c>
      <c r="M3332" s="36" t="str">
        <f t="shared" si="264"/>
        <v>MQ250</v>
      </c>
    </row>
    <row r="3333" spans="1:13" hidden="1" x14ac:dyDescent="0.3">
      <c r="A3333" s="3"/>
      <c r="B3333" s="3"/>
      <c r="C3333" s="3"/>
      <c r="D3333" s="3"/>
      <c r="E3333" s="3"/>
      <c r="F3333" s="35"/>
      <c r="G3333" s="35"/>
      <c r="H3333" s="3"/>
      <c r="I3333" s="36" t="str">
        <f t="shared" si="260"/>
        <v/>
      </c>
      <c r="J3333" s="36" t="e">
        <f t="shared" si="261"/>
        <v>#VALUE!</v>
      </c>
      <c r="K3333" s="36" t="e">
        <f t="shared" si="262"/>
        <v>#VALUE!</v>
      </c>
      <c r="L3333" s="36" t="str">
        <f t="shared" si="263"/>
        <v/>
      </c>
      <c r="M3333" s="36" t="str">
        <f t="shared" si="264"/>
        <v>MQ250</v>
      </c>
    </row>
    <row r="3334" spans="1:13" hidden="1" x14ac:dyDescent="0.3">
      <c r="A3334" s="3"/>
      <c r="B3334" s="3"/>
      <c r="C3334" s="3"/>
      <c r="D3334" s="3"/>
      <c r="E3334" s="3"/>
      <c r="F3334" s="12"/>
      <c r="G3334" s="12"/>
      <c r="H3334" s="3"/>
      <c r="I3334" s="36" t="str">
        <f t="shared" si="260"/>
        <v/>
      </c>
      <c r="J3334" s="36" t="e">
        <f t="shared" si="261"/>
        <v>#VALUE!</v>
      </c>
      <c r="K3334" s="36" t="e">
        <f t="shared" si="262"/>
        <v>#VALUE!</v>
      </c>
      <c r="L3334" s="36" t="str">
        <f t="shared" si="263"/>
        <v/>
      </c>
      <c r="M3334" s="36" t="str">
        <f t="shared" si="264"/>
        <v>MQ250</v>
      </c>
    </row>
    <row r="3335" spans="1:13" hidden="1" x14ac:dyDescent="0.3">
      <c r="A3335" s="3"/>
      <c r="B3335" s="3"/>
      <c r="C3335" s="3"/>
      <c r="D3335" s="3"/>
      <c r="E3335" s="3"/>
      <c r="F3335" s="12"/>
      <c r="G3335" s="12"/>
      <c r="H3335" s="3"/>
      <c r="I3335" s="36" t="str">
        <f t="shared" si="260"/>
        <v/>
      </c>
      <c r="J3335" s="36" t="e">
        <f t="shared" si="261"/>
        <v>#VALUE!</v>
      </c>
      <c r="K3335" s="36" t="e">
        <f t="shared" si="262"/>
        <v>#VALUE!</v>
      </c>
      <c r="L3335" s="36" t="str">
        <f t="shared" si="263"/>
        <v/>
      </c>
      <c r="M3335" s="36" t="str">
        <f t="shared" si="264"/>
        <v>MQ250</v>
      </c>
    </row>
    <row r="3336" spans="1:13" hidden="1" x14ac:dyDescent="0.3">
      <c r="A3336" s="3"/>
      <c r="B3336" s="3"/>
      <c r="C3336" s="3"/>
      <c r="D3336" s="3"/>
      <c r="E3336" s="3"/>
      <c r="F3336" s="35"/>
      <c r="G3336" s="35"/>
      <c r="H3336" s="3"/>
      <c r="I3336" s="36" t="str">
        <f t="shared" si="260"/>
        <v/>
      </c>
      <c r="J3336" s="36" t="e">
        <f t="shared" si="261"/>
        <v>#VALUE!</v>
      </c>
      <c r="K3336" s="36" t="e">
        <f t="shared" si="262"/>
        <v>#VALUE!</v>
      </c>
      <c r="L3336" s="36" t="str">
        <f t="shared" si="263"/>
        <v/>
      </c>
      <c r="M3336" s="36" t="str">
        <f t="shared" si="264"/>
        <v>MQ250</v>
      </c>
    </row>
    <row r="3337" spans="1:13" hidden="1" x14ac:dyDescent="0.3">
      <c r="A3337" s="3"/>
      <c r="B3337" s="3"/>
      <c r="C3337" s="3"/>
      <c r="D3337" s="3"/>
      <c r="E3337" s="3"/>
      <c r="F3337" s="12"/>
      <c r="G3337" s="12"/>
      <c r="H3337" s="3"/>
      <c r="I3337" s="36" t="str">
        <f t="shared" si="260"/>
        <v/>
      </c>
      <c r="J3337" s="36" t="e">
        <f t="shared" si="261"/>
        <v>#VALUE!</v>
      </c>
      <c r="K3337" s="36" t="e">
        <f t="shared" si="262"/>
        <v>#VALUE!</v>
      </c>
      <c r="L3337" s="36" t="str">
        <f t="shared" si="263"/>
        <v/>
      </c>
      <c r="M3337" s="36" t="str">
        <f t="shared" si="264"/>
        <v>MQ250</v>
      </c>
    </row>
    <row r="3338" spans="1:13" hidden="1" x14ac:dyDescent="0.3">
      <c r="A3338" s="3"/>
      <c r="B3338" s="3"/>
      <c r="C3338" s="3"/>
      <c r="D3338" s="3"/>
      <c r="E3338" s="3"/>
      <c r="F3338" s="12"/>
      <c r="G3338" s="12"/>
      <c r="H3338" s="3"/>
      <c r="I3338" s="36" t="str">
        <f t="shared" si="260"/>
        <v/>
      </c>
      <c r="J3338" s="36" t="e">
        <f t="shared" si="261"/>
        <v>#VALUE!</v>
      </c>
      <c r="K3338" s="36" t="e">
        <f t="shared" si="262"/>
        <v>#VALUE!</v>
      </c>
      <c r="L3338" s="36" t="str">
        <f t="shared" si="263"/>
        <v/>
      </c>
      <c r="M3338" s="36" t="str">
        <f t="shared" si="264"/>
        <v>MQ250</v>
      </c>
    </row>
    <row r="3339" spans="1:13" hidden="1" x14ac:dyDescent="0.3">
      <c r="A3339" s="3"/>
      <c r="B3339" s="3"/>
      <c r="C3339" s="3"/>
      <c r="D3339" s="3"/>
      <c r="E3339" s="3"/>
      <c r="F3339" s="35"/>
      <c r="G3339" s="35"/>
      <c r="H3339" s="3"/>
      <c r="I3339" s="36" t="str">
        <f t="shared" si="260"/>
        <v/>
      </c>
      <c r="J3339" s="36" t="e">
        <f t="shared" si="261"/>
        <v>#VALUE!</v>
      </c>
      <c r="K3339" s="36" t="e">
        <f t="shared" si="262"/>
        <v>#VALUE!</v>
      </c>
      <c r="L3339" s="36" t="str">
        <f t="shared" si="263"/>
        <v/>
      </c>
      <c r="M3339" s="36" t="str">
        <f t="shared" si="264"/>
        <v>MQ250</v>
      </c>
    </row>
    <row r="3340" spans="1:13" hidden="1" x14ac:dyDescent="0.3">
      <c r="A3340" s="3"/>
      <c r="B3340" s="3"/>
      <c r="C3340" s="3"/>
      <c r="D3340" s="3"/>
      <c r="E3340" s="3"/>
      <c r="F3340" s="35"/>
      <c r="G3340" s="35"/>
      <c r="H3340" s="3"/>
      <c r="I3340" s="36" t="str">
        <f t="shared" si="260"/>
        <v/>
      </c>
      <c r="J3340" s="36" t="e">
        <f t="shared" si="261"/>
        <v>#VALUE!</v>
      </c>
      <c r="K3340" s="36" t="e">
        <f t="shared" si="262"/>
        <v>#VALUE!</v>
      </c>
      <c r="L3340" s="36" t="str">
        <f t="shared" si="263"/>
        <v/>
      </c>
      <c r="M3340" s="36" t="str">
        <f t="shared" si="264"/>
        <v>MQ250</v>
      </c>
    </row>
    <row r="3341" spans="1:13" hidden="1" x14ac:dyDescent="0.3">
      <c r="A3341" s="3"/>
      <c r="B3341" s="3"/>
      <c r="C3341" s="3"/>
      <c r="D3341" s="3"/>
      <c r="E3341" s="3"/>
      <c r="F3341" s="35"/>
      <c r="G3341" s="35"/>
      <c r="H3341" s="3"/>
      <c r="I3341" s="36" t="str">
        <f t="shared" si="260"/>
        <v/>
      </c>
      <c r="J3341" s="36" t="e">
        <f t="shared" si="261"/>
        <v>#VALUE!</v>
      </c>
      <c r="K3341" s="36" t="e">
        <f t="shared" si="262"/>
        <v>#VALUE!</v>
      </c>
      <c r="L3341" s="36" t="str">
        <f t="shared" si="263"/>
        <v/>
      </c>
      <c r="M3341" s="36" t="str">
        <f t="shared" si="264"/>
        <v>MQ250</v>
      </c>
    </row>
    <row r="3342" spans="1:13" hidden="1" x14ac:dyDescent="0.3">
      <c r="A3342" s="3"/>
      <c r="B3342" s="3"/>
      <c r="C3342" s="3"/>
      <c r="D3342" s="3"/>
      <c r="E3342" s="3"/>
      <c r="F3342" s="12"/>
      <c r="G3342" s="12"/>
      <c r="H3342" s="3"/>
      <c r="I3342" s="36" t="str">
        <f t="shared" si="260"/>
        <v/>
      </c>
      <c r="J3342" s="36" t="e">
        <f t="shared" si="261"/>
        <v>#VALUE!</v>
      </c>
      <c r="K3342" s="36" t="e">
        <f t="shared" si="262"/>
        <v>#VALUE!</v>
      </c>
      <c r="L3342" s="36" t="str">
        <f t="shared" si="263"/>
        <v/>
      </c>
      <c r="M3342" s="36" t="str">
        <f t="shared" si="264"/>
        <v>MQ250</v>
      </c>
    </row>
    <row r="3343" spans="1:13" hidden="1" x14ac:dyDescent="0.3">
      <c r="A3343" s="3"/>
      <c r="B3343" s="3"/>
      <c r="C3343" s="3"/>
      <c r="D3343" s="3"/>
      <c r="E3343" s="3"/>
      <c r="F3343" s="12"/>
      <c r="G3343" s="12"/>
      <c r="H3343" s="3"/>
      <c r="I3343" s="36" t="str">
        <f t="shared" si="260"/>
        <v/>
      </c>
      <c r="J3343" s="36" t="e">
        <f t="shared" si="261"/>
        <v>#VALUE!</v>
      </c>
      <c r="K3343" s="36" t="e">
        <f t="shared" si="262"/>
        <v>#VALUE!</v>
      </c>
      <c r="L3343" s="36" t="str">
        <f t="shared" si="263"/>
        <v/>
      </c>
      <c r="M3343" s="36" t="str">
        <f t="shared" si="264"/>
        <v>MQ250</v>
      </c>
    </row>
    <row r="3344" spans="1:13" hidden="1" x14ac:dyDescent="0.3">
      <c r="A3344" s="3"/>
      <c r="B3344" s="3"/>
      <c r="C3344" s="3"/>
      <c r="D3344" s="3"/>
      <c r="E3344" s="3"/>
      <c r="F3344" s="12"/>
      <c r="G3344" s="12"/>
      <c r="H3344" s="3"/>
      <c r="I3344" s="36" t="str">
        <f t="shared" si="260"/>
        <v/>
      </c>
      <c r="J3344" s="36" t="e">
        <f t="shared" si="261"/>
        <v>#VALUE!</v>
      </c>
      <c r="K3344" s="36" t="e">
        <f t="shared" si="262"/>
        <v>#VALUE!</v>
      </c>
      <c r="L3344" s="36" t="str">
        <f t="shared" si="263"/>
        <v/>
      </c>
      <c r="M3344" s="36" t="str">
        <f t="shared" si="264"/>
        <v>MQ250</v>
      </c>
    </row>
    <row r="3345" spans="1:13" hidden="1" x14ac:dyDescent="0.3">
      <c r="A3345" s="3"/>
      <c r="B3345" s="3"/>
      <c r="C3345" s="3"/>
      <c r="D3345" s="3"/>
      <c r="E3345" s="3"/>
      <c r="F3345" s="12"/>
      <c r="G3345" s="12"/>
      <c r="H3345" s="3"/>
      <c r="I3345" s="36" t="str">
        <f t="shared" si="260"/>
        <v/>
      </c>
      <c r="J3345" s="36" t="e">
        <f t="shared" si="261"/>
        <v>#VALUE!</v>
      </c>
      <c r="K3345" s="36" t="e">
        <f t="shared" si="262"/>
        <v>#VALUE!</v>
      </c>
      <c r="L3345" s="36" t="str">
        <f t="shared" si="263"/>
        <v/>
      </c>
      <c r="M3345" s="36" t="str">
        <f t="shared" si="264"/>
        <v>MQ250</v>
      </c>
    </row>
    <row r="3346" spans="1:13" hidden="1" x14ac:dyDescent="0.3">
      <c r="A3346" s="3"/>
      <c r="B3346" s="3"/>
      <c r="C3346" s="3"/>
      <c r="D3346" s="3"/>
      <c r="E3346" s="3"/>
      <c r="F3346" s="12"/>
      <c r="G3346" s="12"/>
      <c r="H3346" s="3"/>
      <c r="I3346" s="36" t="str">
        <f t="shared" si="260"/>
        <v/>
      </c>
      <c r="J3346" s="36" t="e">
        <f t="shared" si="261"/>
        <v>#VALUE!</v>
      </c>
      <c r="K3346" s="36" t="e">
        <f t="shared" si="262"/>
        <v>#VALUE!</v>
      </c>
      <c r="L3346" s="36" t="str">
        <f t="shared" si="263"/>
        <v/>
      </c>
      <c r="M3346" s="36" t="str">
        <f t="shared" si="264"/>
        <v>MQ250</v>
      </c>
    </row>
    <row r="3347" spans="1:13" hidden="1" x14ac:dyDescent="0.3">
      <c r="A3347" s="3"/>
      <c r="B3347" s="3"/>
      <c r="C3347" s="3"/>
      <c r="D3347" s="3"/>
      <c r="E3347" s="3"/>
      <c r="F3347" s="12"/>
      <c r="G3347" s="12"/>
      <c r="H3347" s="3"/>
      <c r="I3347" s="36" t="str">
        <f t="shared" si="260"/>
        <v/>
      </c>
      <c r="J3347" s="36" t="e">
        <f t="shared" si="261"/>
        <v>#VALUE!</v>
      </c>
      <c r="K3347" s="36" t="e">
        <f t="shared" si="262"/>
        <v>#VALUE!</v>
      </c>
      <c r="L3347" s="36" t="str">
        <f t="shared" si="263"/>
        <v/>
      </c>
      <c r="M3347" s="36" t="str">
        <f t="shared" si="264"/>
        <v>MQ250</v>
      </c>
    </row>
    <row r="3348" spans="1:13" hidden="1" x14ac:dyDescent="0.3">
      <c r="A3348" s="3"/>
      <c r="B3348" s="3"/>
      <c r="C3348" s="3"/>
      <c r="D3348" s="3"/>
      <c r="E3348" s="3"/>
      <c r="F3348" s="12"/>
      <c r="G3348" s="12"/>
      <c r="H3348" s="3"/>
      <c r="I3348" s="36" t="str">
        <f t="shared" si="260"/>
        <v/>
      </c>
      <c r="J3348" s="36" t="e">
        <f t="shared" si="261"/>
        <v>#VALUE!</v>
      </c>
      <c r="K3348" s="36" t="e">
        <f t="shared" si="262"/>
        <v>#VALUE!</v>
      </c>
      <c r="L3348" s="36" t="str">
        <f t="shared" si="263"/>
        <v/>
      </c>
      <c r="M3348" s="36" t="str">
        <f t="shared" si="264"/>
        <v>MQ250</v>
      </c>
    </row>
    <row r="3349" spans="1:13" hidden="1" x14ac:dyDescent="0.3">
      <c r="A3349" s="3"/>
      <c r="B3349" s="3"/>
      <c r="C3349" s="3"/>
      <c r="D3349" s="3"/>
      <c r="E3349" s="3"/>
      <c r="F3349" s="12"/>
      <c r="G3349" s="12"/>
      <c r="H3349" s="3"/>
      <c r="I3349" s="36" t="str">
        <f t="shared" si="260"/>
        <v/>
      </c>
      <c r="J3349" s="36" t="e">
        <f t="shared" si="261"/>
        <v>#VALUE!</v>
      </c>
      <c r="K3349" s="36" t="e">
        <f t="shared" si="262"/>
        <v>#VALUE!</v>
      </c>
      <c r="L3349" s="36" t="str">
        <f t="shared" si="263"/>
        <v/>
      </c>
      <c r="M3349" s="36" t="str">
        <f t="shared" si="264"/>
        <v>MQ250</v>
      </c>
    </row>
    <row r="3350" spans="1:13" hidden="1" x14ac:dyDescent="0.3">
      <c r="A3350" s="3"/>
      <c r="B3350" s="3"/>
      <c r="C3350" s="3"/>
      <c r="D3350" s="3"/>
      <c r="E3350" s="3"/>
      <c r="F3350" s="35"/>
      <c r="G3350" s="35"/>
      <c r="H3350" s="3"/>
      <c r="I3350" s="36" t="str">
        <f t="shared" si="260"/>
        <v/>
      </c>
      <c r="J3350" s="36" t="e">
        <f t="shared" si="261"/>
        <v>#VALUE!</v>
      </c>
      <c r="K3350" s="36" t="e">
        <f t="shared" si="262"/>
        <v>#VALUE!</v>
      </c>
      <c r="L3350" s="36" t="str">
        <f t="shared" si="263"/>
        <v/>
      </c>
      <c r="M3350" s="36" t="str">
        <f t="shared" si="264"/>
        <v>MQ250</v>
      </c>
    </row>
    <row r="3351" spans="1:13" hidden="1" x14ac:dyDescent="0.3">
      <c r="A3351" s="3"/>
      <c r="B3351" s="3"/>
      <c r="C3351" s="3"/>
      <c r="D3351" s="3"/>
      <c r="E3351" s="3"/>
      <c r="F3351" s="35"/>
      <c r="G3351" s="35"/>
      <c r="H3351" s="3"/>
      <c r="I3351" s="36" t="str">
        <f t="shared" si="260"/>
        <v/>
      </c>
      <c r="J3351" s="36" t="e">
        <f t="shared" si="261"/>
        <v>#VALUE!</v>
      </c>
      <c r="K3351" s="36" t="e">
        <f t="shared" si="262"/>
        <v>#VALUE!</v>
      </c>
      <c r="L3351" s="36" t="str">
        <f t="shared" si="263"/>
        <v/>
      </c>
      <c r="M3351" s="36" t="str">
        <f t="shared" si="264"/>
        <v>MQ250</v>
      </c>
    </row>
    <row r="3352" spans="1:13" hidden="1" x14ac:dyDescent="0.3">
      <c r="A3352" s="3"/>
      <c r="B3352" s="3"/>
      <c r="C3352" s="3"/>
      <c r="D3352" s="3"/>
      <c r="E3352" s="3"/>
      <c r="F3352" s="35"/>
      <c r="G3352" s="35"/>
      <c r="H3352" s="3"/>
      <c r="I3352" s="36" t="str">
        <f t="shared" si="260"/>
        <v/>
      </c>
      <c r="J3352" s="36" t="e">
        <f t="shared" si="261"/>
        <v>#VALUE!</v>
      </c>
      <c r="K3352" s="36" t="e">
        <f t="shared" si="262"/>
        <v>#VALUE!</v>
      </c>
      <c r="L3352" s="36" t="str">
        <f t="shared" si="263"/>
        <v/>
      </c>
      <c r="M3352" s="36" t="str">
        <f t="shared" si="264"/>
        <v>MQ250</v>
      </c>
    </row>
    <row r="3353" spans="1:13" hidden="1" x14ac:dyDescent="0.3">
      <c r="A3353" s="3"/>
      <c r="B3353" s="3"/>
      <c r="C3353" s="3"/>
      <c r="D3353" s="3"/>
      <c r="E3353" s="3"/>
      <c r="F3353" s="35"/>
      <c r="G3353" s="35"/>
      <c r="H3353" s="3"/>
      <c r="I3353" s="36" t="str">
        <f t="shared" si="260"/>
        <v/>
      </c>
      <c r="J3353" s="36" t="e">
        <f t="shared" si="261"/>
        <v>#VALUE!</v>
      </c>
      <c r="K3353" s="36" t="e">
        <f t="shared" si="262"/>
        <v>#VALUE!</v>
      </c>
      <c r="L3353" s="36" t="str">
        <f t="shared" si="263"/>
        <v/>
      </c>
      <c r="M3353" s="36" t="str">
        <f t="shared" si="264"/>
        <v>MQ250</v>
      </c>
    </row>
    <row r="3354" spans="1:13" hidden="1" x14ac:dyDescent="0.3">
      <c r="A3354" s="3"/>
      <c r="B3354" s="3"/>
      <c r="C3354" s="3"/>
      <c r="D3354" s="3"/>
      <c r="E3354" s="3"/>
      <c r="F3354" s="35"/>
      <c r="G3354" s="35"/>
      <c r="H3354" s="3"/>
      <c r="I3354" s="36" t="str">
        <f t="shared" si="260"/>
        <v/>
      </c>
      <c r="J3354" s="36" t="e">
        <f t="shared" si="261"/>
        <v>#VALUE!</v>
      </c>
      <c r="K3354" s="36" t="e">
        <f t="shared" si="262"/>
        <v>#VALUE!</v>
      </c>
      <c r="L3354" s="36" t="str">
        <f t="shared" si="263"/>
        <v/>
      </c>
      <c r="M3354" s="36" t="str">
        <f t="shared" si="264"/>
        <v>MQ250</v>
      </c>
    </row>
    <row r="3355" spans="1:13" hidden="1" x14ac:dyDescent="0.3">
      <c r="A3355" s="3"/>
      <c r="B3355" s="3"/>
      <c r="C3355" s="3"/>
      <c r="D3355" s="3"/>
      <c r="E3355" s="3"/>
      <c r="F3355" s="35"/>
      <c r="G3355" s="35"/>
      <c r="H3355" s="3"/>
      <c r="I3355" s="36" t="str">
        <f t="shared" si="260"/>
        <v/>
      </c>
      <c r="J3355" s="36" t="e">
        <f t="shared" si="261"/>
        <v>#VALUE!</v>
      </c>
      <c r="K3355" s="36" t="e">
        <f t="shared" si="262"/>
        <v>#VALUE!</v>
      </c>
      <c r="L3355" s="36" t="str">
        <f t="shared" si="263"/>
        <v/>
      </c>
      <c r="M3355" s="36" t="str">
        <f t="shared" si="264"/>
        <v>MQ250</v>
      </c>
    </row>
    <row r="3356" spans="1:13" hidden="1" x14ac:dyDescent="0.3">
      <c r="A3356" s="3"/>
      <c r="B3356" s="3"/>
      <c r="C3356" s="3"/>
      <c r="D3356" s="3"/>
      <c r="E3356" s="3"/>
      <c r="F3356" s="35"/>
      <c r="G3356" s="35"/>
      <c r="H3356" s="3"/>
      <c r="I3356" s="36" t="str">
        <f t="shared" si="260"/>
        <v/>
      </c>
      <c r="J3356" s="36" t="e">
        <f t="shared" si="261"/>
        <v>#VALUE!</v>
      </c>
      <c r="K3356" s="36" t="e">
        <f t="shared" si="262"/>
        <v>#VALUE!</v>
      </c>
      <c r="L3356" s="36" t="str">
        <f t="shared" si="263"/>
        <v/>
      </c>
      <c r="M3356" s="36" t="str">
        <f t="shared" si="264"/>
        <v>MQ250</v>
      </c>
    </row>
    <row r="3357" spans="1:13" hidden="1" x14ac:dyDescent="0.3">
      <c r="A3357" s="3"/>
      <c r="B3357" s="3"/>
      <c r="C3357" s="3"/>
      <c r="D3357" s="3"/>
      <c r="E3357" s="3"/>
      <c r="F3357" s="35"/>
      <c r="G3357" s="35"/>
      <c r="H3357" s="3"/>
      <c r="I3357" s="36" t="str">
        <f t="shared" si="260"/>
        <v/>
      </c>
      <c r="J3357" s="36" t="e">
        <f t="shared" si="261"/>
        <v>#VALUE!</v>
      </c>
      <c r="K3357" s="36" t="e">
        <f t="shared" si="262"/>
        <v>#VALUE!</v>
      </c>
      <c r="L3357" s="36" t="str">
        <f t="shared" si="263"/>
        <v/>
      </c>
      <c r="M3357" s="36" t="str">
        <f t="shared" si="264"/>
        <v>MQ250</v>
      </c>
    </row>
    <row r="3358" spans="1:13" hidden="1" x14ac:dyDescent="0.3">
      <c r="A3358" s="3"/>
      <c r="B3358" s="3"/>
      <c r="C3358" s="3"/>
      <c r="D3358" s="3"/>
      <c r="E3358" s="3"/>
      <c r="F3358" s="12"/>
      <c r="G3358" s="12"/>
      <c r="H3358" s="3"/>
      <c r="I3358" s="36" t="str">
        <f t="shared" si="260"/>
        <v/>
      </c>
      <c r="J3358" s="36" t="e">
        <f t="shared" si="261"/>
        <v>#VALUE!</v>
      </c>
      <c r="K3358" s="36" t="e">
        <f t="shared" si="262"/>
        <v>#VALUE!</v>
      </c>
      <c r="L3358" s="36" t="str">
        <f t="shared" si="263"/>
        <v/>
      </c>
      <c r="M3358" s="36" t="str">
        <f t="shared" si="264"/>
        <v>MQ250</v>
      </c>
    </row>
    <row r="3359" spans="1:13" hidden="1" x14ac:dyDescent="0.3">
      <c r="A3359" s="3"/>
      <c r="B3359" s="3"/>
      <c r="C3359" s="3"/>
      <c r="D3359" s="3"/>
      <c r="E3359" s="3"/>
      <c r="F3359" s="12"/>
      <c r="G3359" s="12"/>
      <c r="H3359" s="3"/>
      <c r="I3359" s="36" t="str">
        <f t="shared" si="260"/>
        <v/>
      </c>
      <c r="J3359" s="36" t="e">
        <f t="shared" si="261"/>
        <v>#VALUE!</v>
      </c>
      <c r="K3359" s="36" t="e">
        <f t="shared" si="262"/>
        <v>#VALUE!</v>
      </c>
      <c r="L3359" s="36" t="str">
        <f t="shared" si="263"/>
        <v/>
      </c>
      <c r="M3359" s="36" t="str">
        <f t="shared" si="264"/>
        <v>MQ250</v>
      </c>
    </row>
    <row r="3360" spans="1:13" hidden="1" x14ac:dyDescent="0.3">
      <c r="A3360" s="3"/>
      <c r="B3360" s="3"/>
      <c r="C3360" s="3"/>
      <c r="D3360" s="3"/>
      <c r="E3360" s="3"/>
      <c r="F3360" s="12"/>
      <c r="G3360" s="12"/>
      <c r="H3360" s="3"/>
      <c r="I3360" s="36" t="str">
        <f t="shared" si="260"/>
        <v/>
      </c>
      <c r="J3360" s="36" t="e">
        <f t="shared" si="261"/>
        <v>#VALUE!</v>
      </c>
      <c r="K3360" s="36" t="e">
        <f t="shared" si="262"/>
        <v>#VALUE!</v>
      </c>
      <c r="L3360" s="36" t="str">
        <f t="shared" si="263"/>
        <v/>
      </c>
      <c r="M3360" s="36" t="str">
        <f t="shared" si="264"/>
        <v>MQ250</v>
      </c>
    </row>
    <row r="3361" spans="1:13" hidden="1" x14ac:dyDescent="0.3">
      <c r="A3361" s="3"/>
      <c r="B3361" s="3"/>
      <c r="C3361" s="3"/>
      <c r="D3361" s="3"/>
      <c r="E3361" s="3"/>
      <c r="F3361" s="12"/>
      <c r="G3361" s="12"/>
      <c r="H3361" s="3"/>
      <c r="I3361" s="36" t="str">
        <f t="shared" si="260"/>
        <v/>
      </c>
      <c r="J3361" s="36" t="e">
        <f t="shared" si="261"/>
        <v>#VALUE!</v>
      </c>
      <c r="K3361" s="36" t="e">
        <f t="shared" si="262"/>
        <v>#VALUE!</v>
      </c>
      <c r="L3361" s="36" t="str">
        <f t="shared" si="263"/>
        <v/>
      </c>
      <c r="M3361" s="36" t="str">
        <f t="shared" si="264"/>
        <v>MQ250</v>
      </c>
    </row>
    <row r="3362" spans="1:13" hidden="1" x14ac:dyDescent="0.3">
      <c r="A3362" s="3"/>
      <c r="B3362" s="3"/>
      <c r="C3362" s="3"/>
      <c r="D3362" s="3"/>
      <c r="E3362" s="3"/>
      <c r="F3362" s="12"/>
      <c r="G3362" s="12"/>
      <c r="H3362" s="3"/>
      <c r="I3362" s="36" t="str">
        <f t="shared" si="260"/>
        <v/>
      </c>
      <c r="J3362" s="36" t="e">
        <f t="shared" si="261"/>
        <v>#VALUE!</v>
      </c>
      <c r="K3362" s="36" t="e">
        <f t="shared" si="262"/>
        <v>#VALUE!</v>
      </c>
      <c r="L3362" s="36" t="str">
        <f t="shared" si="263"/>
        <v/>
      </c>
      <c r="M3362" s="36" t="str">
        <f t="shared" si="264"/>
        <v>MQ250</v>
      </c>
    </row>
    <row r="3363" spans="1:13" hidden="1" x14ac:dyDescent="0.3">
      <c r="A3363" s="3"/>
      <c r="B3363" s="3"/>
      <c r="C3363" s="3"/>
      <c r="D3363" s="3"/>
      <c r="E3363" s="3"/>
      <c r="F3363" s="12"/>
      <c r="G3363" s="12"/>
      <c r="H3363" s="3"/>
      <c r="I3363" s="36" t="str">
        <f t="shared" si="260"/>
        <v/>
      </c>
      <c r="J3363" s="36" t="e">
        <f t="shared" si="261"/>
        <v>#VALUE!</v>
      </c>
      <c r="K3363" s="36" t="e">
        <f t="shared" si="262"/>
        <v>#VALUE!</v>
      </c>
      <c r="L3363" s="36" t="str">
        <f t="shared" si="263"/>
        <v/>
      </c>
      <c r="M3363" s="36" t="str">
        <f t="shared" si="264"/>
        <v>MQ250</v>
      </c>
    </row>
    <row r="3364" spans="1:13" hidden="1" x14ac:dyDescent="0.3">
      <c r="A3364" s="3"/>
      <c r="B3364" s="3"/>
      <c r="C3364" s="3"/>
      <c r="D3364" s="3"/>
      <c r="E3364" s="3"/>
      <c r="F3364" s="12"/>
      <c r="G3364" s="12"/>
      <c r="H3364" s="3"/>
      <c r="I3364" s="36" t="str">
        <f t="shared" si="260"/>
        <v/>
      </c>
      <c r="J3364" s="36" t="e">
        <f t="shared" si="261"/>
        <v>#VALUE!</v>
      </c>
      <c r="K3364" s="36" t="e">
        <f t="shared" si="262"/>
        <v>#VALUE!</v>
      </c>
      <c r="L3364" s="36" t="str">
        <f t="shared" si="263"/>
        <v/>
      </c>
      <c r="M3364" s="36" t="str">
        <f t="shared" si="264"/>
        <v>MQ250</v>
      </c>
    </row>
    <row r="3365" spans="1:13" hidden="1" x14ac:dyDescent="0.3">
      <c r="A3365" s="3"/>
      <c r="B3365" s="3"/>
      <c r="C3365" s="3"/>
      <c r="D3365" s="3"/>
      <c r="E3365" s="3"/>
      <c r="F3365" s="12"/>
      <c r="G3365" s="12"/>
      <c r="H3365" s="3"/>
      <c r="I3365" s="36" t="str">
        <f t="shared" si="260"/>
        <v/>
      </c>
      <c r="J3365" s="36" t="e">
        <f t="shared" si="261"/>
        <v>#VALUE!</v>
      </c>
      <c r="K3365" s="36" t="e">
        <f t="shared" si="262"/>
        <v>#VALUE!</v>
      </c>
      <c r="L3365" s="36" t="str">
        <f t="shared" si="263"/>
        <v/>
      </c>
      <c r="M3365" s="36" t="str">
        <f t="shared" si="264"/>
        <v>MQ250</v>
      </c>
    </row>
    <row r="3366" spans="1:13" hidden="1" x14ac:dyDescent="0.3">
      <c r="A3366" s="3"/>
      <c r="B3366" s="3"/>
      <c r="C3366" s="3"/>
      <c r="D3366" s="3"/>
      <c r="E3366" s="3"/>
      <c r="F3366" s="35"/>
      <c r="G3366" s="35"/>
      <c r="H3366" s="3"/>
      <c r="I3366" s="36" t="str">
        <f t="shared" si="260"/>
        <v/>
      </c>
      <c r="J3366" s="36" t="e">
        <f t="shared" si="261"/>
        <v>#VALUE!</v>
      </c>
      <c r="K3366" s="36" t="e">
        <f t="shared" si="262"/>
        <v>#VALUE!</v>
      </c>
      <c r="L3366" s="36" t="str">
        <f t="shared" si="263"/>
        <v/>
      </c>
      <c r="M3366" s="36" t="str">
        <f t="shared" si="264"/>
        <v>MQ250</v>
      </c>
    </row>
    <row r="3367" spans="1:13" hidden="1" x14ac:dyDescent="0.3">
      <c r="A3367" s="3"/>
      <c r="B3367" s="3"/>
      <c r="C3367" s="3"/>
      <c r="D3367" s="3"/>
      <c r="E3367" s="3"/>
      <c r="F3367" s="12"/>
      <c r="G3367" s="12"/>
      <c r="H3367" s="3"/>
      <c r="I3367" s="36" t="str">
        <f t="shared" si="260"/>
        <v/>
      </c>
      <c r="J3367" s="36" t="e">
        <f t="shared" si="261"/>
        <v>#VALUE!</v>
      </c>
      <c r="K3367" s="36" t="e">
        <f t="shared" si="262"/>
        <v>#VALUE!</v>
      </c>
      <c r="L3367" s="36" t="str">
        <f t="shared" si="263"/>
        <v/>
      </c>
      <c r="M3367" s="36" t="str">
        <f t="shared" si="264"/>
        <v>MQ250</v>
      </c>
    </row>
    <row r="3368" spans="1:13" hidden="1" x14ac:dyDescent="0.3">
      <c r="A3368" s="3"/>
      <c r="B3368" s="3"/>
      <c r="C3368" s="3"/>
      <c r="D3368" s="3"/>
      <c r="E3368" s="3"/>
      <c r="F3368" s="35"/>
      <c r="G3368" s="35"/>
      <c r="H3368" s="3"/>
      <c r="I3368" s="36" t="str">
        <f t="shared" si="260"/>
        <v/>
      </c>
      <c r="J3368" s="36" t="e">
        <f t="shared" si="261"/>
        <v>#VALUE!</v>
      </c>
      <c r="K3368" s="36" t="e">
        <f t="shared" si="262"/>
        <v>#VALUE!</v>
      </c>
      <c r="L3368" s="36" t="str">
        <f t="shared" si="263"/>
        <v/>
      </c>
      <c r="M3368" s="36" t="str">
        <f t="shared" si="264"/>
        <v>MQ250</v>
      </c>
    </row>
    <row r="3369" spans="1:13" hidden="1" x14ac:dyDescent="0.3">
      <c r="A3369" s="3"/>
      <c r="B3369" s="3"/>
      <c r="C3369" s="3"/>
      <c r="D3369" s="3"/>
      <c r="E3369" s="3"/>
      <c r="F3369" s="35"/>
      <c r="G3369" s="35"/>
      <c r="H3369" s="3"/>
      <c r="I3369" s="36" t="str">
        <f t="shared" si="260"/>
        <v/>
      </c>
      <c r="J3369" s="36" t="e">
        <f t="shared" si="261"/>
        <v>#VALUE!</v>
      </c>
      <c r="K3369" s="36" t="e">
        <f t="shared" si="262"/>
        <v>#VALUE!</v>
      </c>
      <c r="L3369" s="36" t="str">
        <f t="shared" si="263"/>
        <v/>
      </c>
      <c r="M3369" s="36" t="str">
        <f t="shared" si="264"/>
        <v>MQ250</v>
      </c>
    </row>
    <row r="3370" spans="1:13" hidden="1" x14ac:dyDescent="0.3">
      <c r="A3370" s="3"/>
      <c r="B3370" s="3"/>
      <c r="C3370" s="3"/>
      <c r="D3370" s="3"/>
      <c r="E3370" s="3"/>
      <c r="F3370" s="35"/>
      <c r="G3370" s="35"/>
      <c r="H3370" s="3"/>
      <c r="I3370" s="36" t="str">
        <f t="shared" si="260"/>
        <v/>
      </c>
      <c r="J3370" s="36" t="e">
        <f t="shared" si="261"/>
        <v>#VALUE!</v>
      </c>
      <c r="K3370" s="36" t="e">
        <f t="shared" si="262"/>
        <v>#VALUE!</v>
      </c>
      <c r="L3370" s="36" t="str">
        <f t="shared" si="263"/>
        <v/>
      </c>
      <c r="M3370" s="36" t="str">
        <f t="shared" si="264"/>
        <v>MQ250</v>
      </c>
    </row>
    <row r="3371" spans="1:13" hidden="1" x14ac:dyDescent="0.3">
      <c r="A3371" s="3"/>
      <c r="B3371" s="3"/>
      <c r="C3371" s="3"/>
      <c r="D3371" s="3"/>
      <c r="E3371" s="3"/>
      <c r="F3371" s="12"/>
      <c r="G3371" s="12"/>
      <c r="H3371" s="3"/>
      <c r="I3371" s="36" t="str">
        <f t="shared" si="260"/>
        <v/>
      </c>
      <c r="J3371" s="36" t="e">
        <f t="shared" si="261"/>
        <v>#VALUE!</v>
      </c>
      <c r="K3371" s="36" t="e">
        <f t="shared" si="262"/>
        <v>#VALUE!</v>
      </c>
      <c r="L3371" s="36" t="str">
        <f t="shared" si="263"/>
        <v/>
      </c>
      <c r="M3371" s="36" t="str">
        <f t="shared" si="264"/>
        <v>MQ250</v>
      </c>
    </row>
    <row r="3372" spans="1:13" hidden="1" x14ac:dyDescent="0.3">
      <c r="A3372" s="3"/>
      <c r="B3372" s="3"/>
      <c r="C3372" s="3"/>
      <c r="D3372" s="3"/>
      <c r="E3372" s="3"/>
      <c r="F3372" s="12"/>
      <c r="G3372" s="12"/>
      <c r="H3372" s="3"/>
      <c r="I3372" s="36" t="str">
        <f t="shared" si="260"/>
        <v/>
      </c>
      <c r="J3372" s="36" t="e">
        <f t="shared" si="261"/>
        <v>#VALUE!</v>
      </c>
      <c r="K3372" s="36" t="e">
        <f t="shared" si="262"/>
        <v>#VALUE!</v>
      </c>
      <c r="L3372" s="36" t="str">
        <f t="shared" si="263"/>
        <v/>
      </c>
      <c r="M3372" s="36" t="str">
        <f t="shared" si="264"/>
        <v>MQ250</v>
      </c>
    </row>
    <row r="3373" spans="1:13" hidden="1" x14ac:dyDescent="0.3">
      <c r="A3373" s="3"/>
      <c r="B3373" s="3"/>
      <c r="C3373" s="3"/>
      <c r="D3373" s="3"/>
      <c r="E3373" s="3"/>
      <c r="F3373" s="12"/>
      <c r="G3373" s="12"/>
      <c r="H3373" s="3"/>
      <c r="I3373" s="36" t="str">
        <f t="shared" si="260"/>
        <v/>
      </c>
      <c r="J3373" s="36" t="e">
        <f t="shared" si="261"/>
        <v>#VALUE!</v>
      </c>
      <c r="K3373" s="36" t="e">
        <f t="shared" si="262"/>
        <v>#VALUE!</v>
      </c>
      <c r="L3373" s="36" t="str">
        <f t="shared" si="263"/>
        <v/>
      </c>
      <c r="M3373" s="36" t="str">
        <f t="shared" si="264"/>
        <v>MQ250</v>
      </c>
    </row>
    <row r="3374" spans="1:13" hidden="1" x14ac:dyDescent="0.3">
      <c r="A3374" s="3"/>
      <c r="B3374" s="3"/>
      <c r="C3374" s="3"/>
      <c r="D3374" s="3"/>
      <c r="E3374" s="3"/>
      <c r="F3374" s="12"/>
      <c r="G3374" s="12"/>
      <c r="H3374" s="3"/>
      <c r="I3374" s="36" t="str">
        <f t="shared" si="260"/>
        <v/>
      </c>
      <c r="J3374" s="36" t="e">
        <f t="shared" si="261"/>
        <v>#VALUE!</v>
      </c>
      <c r="K3374" s="36" t="e">
        <f t="shared" si="262"/>
        <v>#VALUE!</v>
      </c>
      <c r="L3374" s="36" t="str">
        <f t="shared" si="263"/>
        <v/>
      </c>
      <c r="M3374" s="36" t="str">
        <f t="shared" si="264"/>
        <v>MQ250</v>
      </c>
    </row>
    <row r="3375" spans="1:13" hidden="1" x14ac:dyDescent="0.3">
      <c r="A3375" s="3"/>
      <c r="B3375" s="3"/>
      <c r="C3375" s="3"/>
      <c r="D3375" s="3"/>
      <c r="E3375" s="3"/>
      <c r="F3375" s="12"/>
      <c r="G3375" s="12"/>
      <c r="H3375" s="3"/>
      <c r="I3375" s="36" t="str">
        <f t="shared" si="260"/>
        <v/>
      </c>
      <c r="J3375" s="36" t="e">
        <f t="shared" si="261"/>
        <v>#VALUE!</v>
      </c>
      <c r="K3375" s="36" t="e">
        <f t="shared" si="262"/>
        <v>#VALUE!</v>
      </c>
      <c r="L3375" s="36" t="str">
        <f t="shared" si="263"/>
        <v/>
      </c>
      <c r="M3375" s="36" t="str">
        <f t="shared" si="264"/>
        <v>MQ250</v>
      </c>
    </row>
    <row r="3376" spans="1:13" hidden="1" x14ac:dyDescent="0.3">
      <c r="A3376" s="3"/>
      <c r="B3376" s="3"/>
      <c r="C3376" s="3"/>
      <c r="D3376" s="3"/>
      <c r="E3376" s="3"/>
      <c r="F3376" s="12"/>
      <c r="G3376" s="12"/>
      <c r="H3376" s="3"/>
      <c r="I3376" s="36" t="str">
        <f t="shared" si="260"/>
        <v/>
      </c>
      <c r="J3376" s="36" t="e">
        <f t="shared" si="261"/>
        <v>#VALUE!</v>
      </c>
      <c r="K3376" s="36" t="e">
        <f t="shared" si="262"/>
        <v>#VALUE!</v>
      </c>
      <c r="L3376" s="36" t="str">
        <f t="shared" si="263"/>
        <v/>
      </c>
      <c r="M3376" s="36" t="str">
        <f t="shared" si="264"/>
        <v>MQ250</v>
      </c>
    </row>
    <row r="3377" spans="1:13" hidden="1" x14ac:dyDescent="0.3">
      <c r="A3377" s="3"/>
      <c r="B3377" s="3"/>
      <c r="C3377" s="3"/>
      <c r="D3377" s="3"/>
      <c r="E3377" s="3"/>
      <c r="F3377" s="12"/>
      <c r="G3377" s="12"/>
      <c r="H3377" s="3"/>
      <c r="I3377" s="36" t="str">
        <f t="shared" si="260"/>
        <v/>
      </c>
      <c r="J3377" s="36" t="e">
        <f t="shared" si="261"/>
        <v>#VALUE!</v>
      </c>
      <c r="K3377" s="36" t="e">
        <f t="shared" si="262"/>
        <v>#VALUE!</v>
      </c>
      <c r="L3377" s="36" t="str">
        <f t="shared" si="263"/>
        <v/>
      </c>
      <c r="M3377" s="36" t="str">
        <f t="shared" si="264"/>
        <v>MQ250</v>
      </c>
    </row>
    <row r="3378" spans="1:13" hidden="1" x14ac:dyDescent="0.3">
      <c r="A3378" s="3"/>
      <c r="B3378" s="3"/>
      <c r="C3378" s="3"/>
      <c r="D3378" s="3"/>
      <c r="E3378" s="3"/>
      <c r="F3378" s="12"/>
      <c r="G3378" s="12"/>
      <c r="H3378" s="3"/>
      <c r="I3378" s="36" t="str">
        <f t="shared" si="260"/>
        <v/>
      </c>
      <c r="J3378" s="36" t="e">
        <f t="shared" si="261"/>
        <v>#VALUE!</v>
      </c>
      <c r="K3378" s="36" t="e">
        <f t="shared" si="262"/>
        <v>#VALUE!</v>
      </c>
      <c r="L3378" s="36" t="str">
        <f t="shared" si="263"/>
        <v/>
      </c>
      <c r="M3378" s="36" t="str">
        <f t="shared" si="264"/>
        <v>MQ250</v>
      </c>
    </row>
    <row r="3379" spans="1:13" hidden="1" x14ac:dyDescent="0.3">
      <c r="A3379" s="3"/>
      <c r="B3379" s="3"/>
      <c r="C3379" s="3"/>
      <c r="D3379" s="3"/>
      <c r="E3379" s="3"/>
      <c r="F3379" s="12"/>
      <c r="G3379" s="12"/>
      <c r="H3379" s="3"/>
      <c r="I3379" s="36" t="str">
        <f t="shared" si="260"/>
        <v/>
      </c>
      <c r="J3379" s="36" t="e">
        <f t="shared" si="261"/>
        <v>#VALUE!</v>
      </c>
      <c r="K3379" s="36" t="e">
        <f t="shared" si="262"/>
        <v>#VALUE!</v>
      </c>
      <c r="L3379" s="36" t="str">
        <f t="shared" si="263"/>
        <v/>
      </c>
      <c r="M3379" s="36" t="str">
        <f t="shared" si="264"/>
        <v>MQ250</v>
      </c>
    </row>
    <row r="3380" spans="1:13" hidden="1" x14ac:dyDescent="0.3">
      <c r="A3380" s="3"/>
      <c r="B3380" s="3"/>
      <c r="C3380" s="3"/>
      <c r="D3380" s="3"/>
      <c r="E3380" s="3"/>
      <c r="F3380" s="12"/>
      <c r="G3380" s="12"/>
      <c r="H3380" s="3"/>
      <c r="I3380" s="36" t="str">
        <f t="shared" si="260"/>
        <v/>
      </c>
      <c r="J3380" s="36" t="e">
        <f t="shared" si="261"/>
        <v>#VALUE!</v>
      </c>
      <c r="K3380" s="36" t="e">
        <f t="shared" si="262"/>
        <v>#VALUE!</v>
      </c>
      <c r="L3380" s="36" t="str">
        <f t="shared" si="263"/>
        <v/>
      </c>
      <c r="M3380" s="36" t="str">
        <f t="shared" si="264"/>
        <v>MQ250</v>
      </c>
    </row>
    <row r="3381" spans="1:13" hidden="1" x14ac:dyDescent="0.3">
      <c r="A3381" s="3"/>
      <c r="B3381" s="3"/>
      <c r="C3381" s="3"/>
      <c r="D3381" s="3"/>
      <c r="E3381" s="3"/>
      <c r="F3381" s="35"/>
      <c r="G3381" s="35"/>
      <c r="H3381" s="3"/>
      <c r="I3381" s="36" t="str">
        <f t="shared" si="260"/>
        <v/>
      </c>
      <c r="J3381" s="36" t="e">
        <f t="shared" si="261"/>
        <v>#VALUE!</v>
      </c>
      <c r="K3381" s="36" t="e">
        <f t="shared" si="262"/>
        <v>#VALUE!</v>
      </c>
      <c r="L3381" s="36" t="str">
        <f t="shared" si="263"/>
        <v/>
      </c>
      <c r="M3381" s="36" t="str">
        <f t="shared" si="264"/>
        <v>MQ250</v>
      </c>
    </row>
    <row r="3382" spans="1:13" hidden="1" x14ac:dyDescent="0.3">
      <c r="A3382" s="3"/>
      <c r="B3382" s="3"/>
      <c r="C3382" s="3"/>
      <c r="D3382" s="3"/>
      <c r="E3382" s="3"/>
      <c r="F3382" s="35"/>
      <c r="G3382" s="35"/>
      <c r="H3382" s="3"/>
      <c r="I3382" s="36" t="str">
        <f t="shared" si="260"/>
        <v/>
      </c>
      <c r="J3382" s="36" t="e">
        <f t="shared" si="261"/>
        <v>#VALUE!</v>
      </c>
      <c r="K3382" s="36" t="e">
        <f t="shared" si="262"/>
        <v>#VALUE!</v>
      </c>
      <c r="L3382" s="36" t="str">
        <f t="shared" si="263"/>
        <v/>
      </c>
      <c r="M3382" s="36" t="str">
        <f t="shared" si="264"/>
        <v>MQ250</v>
      </c>
    </row>
    <row r="3383" spans="1:13" hidden="1" x14ac:dyDescent="0.3">
      <c r="A3383" s="3"/>
      <c r="B3383" s="3"/>
      <c r="C3383" s="3"/>
      <c r="D3383" s="3"/>
      <c r="E3383" s="3"/>
      <c r="F3383" s="35"/>
      <c r="G3383" s="35"/>
      <c r="H3383" s="3"/>
      <c r="I3383" s="36" t="str">
        <f t="shared" si="260"/>
        <v/>
      </c>
      <c r="J3383" s="36" t="e">
        <f t="shared" si="261"/>
        <v>#VALUE!</v>
      </c>
      <c r="K3383" s="36" t="e">
        <f t="shared" si="262"/>
        <v>#VALUE!</v>
      </c>
      <c r="L3383" s="36" t="str">
        <f t="shared" si="263"/>
        <v/>
      </c>
      <c r="M3383" s="36" t="str">
        <f t="shared" si="264"/>
        <v>MQ250</v>
      </c>
    </row>
    <row r="3384" spans="1:13" hidden="1" x14ac:dyDescent="0.3">
      <c r="A3384" s="3"/>
      <c r="B3384" s="3"/>
      <c r="C3384" s="3"/>
      <c r="D3384" s="3"/>
      <c r="E3384" s="3"/>
      <c r="F3384" s="35"/>
      <c r="G3384" s="35"/>
      <c r="H3384" s="3"/>
      <c r="I3384" s="36" t="str">
        <f t="shared" si="260"/>
        <v/>
      </c>
      <c r="J3384" s="36" t="e">
        <f t="shared" si="261"/>
        <v>#VALUE!</v>
      </c>
      <c r="K3384" s="36" t="e">
        <f t="shared" si="262"/>
        <v>#VALUE!</v>
      </c>
      <c r="L3384" s="36" t="str">
        <f t="shared" si="263"/>
        <v/>
      </c>
      <c r="M3384" s="36" t="str">
        <f t="shared" si="264"/>
        <v>MQ250</v>
      </c>
    </row>
    <row r="3385" spans="1:13" hidden="1" x14ac:dyDescent="0.3">
      <c r="A3385" s="3"/>
      <c r="B3385" s="3"/>
      <c r="C3385" s="3"/>
      <c r="D3385" s="3"/>
      <c r="E3385" s="3"/>
      <c r="F3385" s="35"/>
      <c r="G3385" s="35"/>
      <c r="H3385" s="3"/>
      <c r="I3385" s="36" t="str">
        <f t="shared" si="260"/>
        <v/>
      </c>
      <c r="J3385" s="36" t="e">
        <f t="shared" si="261"/>
        <v>#VALUE!</v>
      </c>
      <c r="K3385" s="36" t="e">
        <f t="shared" si="262"/>
        <v>#VALUE!</v>
      </c>
      <c r="L3385" s="36" t="str">
        <f t="shared" si="263"/>
        <v/>
      </c>
      <c r="M3385" s="36" t="str">
        <f t="shared" si="264"/>
        <v>MQ250</v>
      </c>
    </row>
    <row r="3386" spans="1:13" hidden="1" x14ac:dyDescent="0.3">
      <c r="A3386" s="3"/>
      <c r="B3386" s="3"/>
      <c r="C3386" s="3"/>
      <c r="D3386" s="3"/>
      <c r="E3386" s="3"/>
      <c r="F3386" s="35"/>
      <c r="G3386" s="35"/>
      <c r="H3386" s="3"/>
      <c r="I3386" s="36" t="str">
        <f t="shared" si="260"/>
        <v/>
      </c>
      <c r="J3386" s="36" t="e">
        <f t="shared" si="261"/>
        <v>#VALUE!</v>
      </c>
      <c r="K3386" s="36" t="e">
        <f t="shared" si="262"/>
        <v>#VALUE!</v>
      </c>
      <c r="L3386" s="36" t="str">
        <f t="shared" si="263"/>
        <v/>
      </c>
      <c r="M3386" s="36" t="str">
        <f t="shared" si="264"/>
        <v>MQ250</v>
      </c>
    </row>
    <row r="3387" spans="1:13" hidden="1" x14ac:dyDescent="0.3">
      <c r="A3387" s="3"/>
      <c r="B3387" s="3"/>
      <c r="C3387" s="3"/>
      <c r="D3387" s="3"/>
      <c r="E3387" s="3"/>
      <c r="F3387" s="12"/>
      <c r="G3387" s="12"/>
      <c r="H3387" s="3"/>
      <c r="I3387" s="36" t="str">
        <f t="shared" si="260"/>
        <v/>
      </c>
      <c r="J3387" s="36" t="e">
        <f t="shared" si="261"/>
        <v>#VALUE!</v>
      </c>
      <c r="K3387" s="36" t="e">
        <f t="shared" si="262"/>
        <v>#VALUE!</v>
      </c>
      <c r="L3387" s="36" t="str">
        <f t="shared" si="263"/>
        <v/>
      </c>
      <c r="M3387" s="36" t="str">
        <f t="shared" si="264"/>
        <v>MQ250</v>
      </c>
    </row>
    <row r="3388" spans="1:13" hidden="1" x14ac:dyDescent="0.3">
      <c r="A3388" s="3"/>
      <c r="B3388" s="3"/>
      <c r="C3388" s="3"/>
      <c r="D3388" s="3"/>
      <c r="E3388" s="3"/>
      <c r="F3388" s="12"/>
      <c r="G3388" s="12"/>
      <c r="H3388" s="3"/>
      <c r="I3388" s="36" t="str">
        <f t="shared" si="260"/>
        <v/>
      </c>
      <c r="J3388" s="36" t="e">
        <f t="shared" si="261"/>
        <v>#VALUE!</v>
      </c>
      <c r="K3388" s="36" t="e">
        <f t="shared" si="262"/>
        <v>#VALUE!</v>
      </c>
      <c r="L3388" s="36" t="str">
        <f t="shared" si="263"/>
        <v/>
      </c>
      <c r="M3388" s="36" t="str">
        <f t="shared" si="264"/>
        <v>MQ250</v>
      </c>
    </row>
    <row r="3389" spans="1:13" hidden="1" x14ac:dyDescent="0.3">
      <c r="A3389" s="3"/>
      <c r="B3389" s="3"/>
      <c r="C3389" s="3"/>
      <c r="D3389" s="3"/>
      <c r="E3389" s="3"/>
      <c r="F3389" s="12"/>
      <c r="G3389" s="12"/>
      <c r="H3389" s="3"/>
      <c r="I3389" s="36" t="str">
        <f t="shared" si="260"/>
        <v/>
      </c>
      <c r="J3389" s="36" t="e">
        <f t="shared" si="261"/>
        <v>#VALUE!</v>
      </c>
      <c r="K3389" s="36" t="e">
        <f t="shared" si="262"/>
        <v>#VALUE!</v>
      </c>
      <c r="L3389" s="36" t="str">
        <f t="shared" si="263"/>
        <v/>
      </c>
      <c r="M3389" s="36" t="str">
        <f t="shared" si="264"/>
        <v>MQ250</v>
      </c>
    </row>
    <row r="3390" spans="1:13" hidden="1" x14ac:dyDescent="0.3">
      <c r="A3390" s="3"/>
      <c r="B3390" s="3"/>
      <c r="C3390" s="3"/>
      <c r="D3390" s="3"/>
      <c r="E3390" s="3"/>
      <c r="F3390" s="12"/>
      <c r="G3390" s="12"/>
      <c r="H3390" s="3"/>
      <c r="I3390" s="36" t="str">
        <f t="shared" si="260"/>
        <v/>
      </c>
      <c r="J3390" s="36" t="e">
        <f t="shared" si="261"/>
        <v>#VALUE!</v>
      </c>
      <c r="K3390" s="36" t="e">
        <f t="shared" si="262"/>
        <v>#VALUE!</v>
      </c>
      <c r="L3390" s="36" t="str">
        <f t="shared" si="263"/>
        <v/>
      </c>
      <c r="M3390" s="36" t="str">
        <f t="shared" si="264"/>
        <v>MQ250</v>
      </c>
    </row>
    <row r="3391" spans="1:13" hidden="1" x14ac:dyDescent="0.3">
      <c r="A3391" s="3"/>
      <c r="B3391" s="3"/>
      <c r="C3391" s="3"/>
      <c r="D3391" s="3"/>
      <c r="E3391" s="3"/>
      <c r="F3391" s="12"/>
      <c r="G3391" s="12"/>
      <c r="H3391" s="3"/>
      <c r="I3391" s="36" t="str">
        <f t="shared" si="260"/>
        <v/>
      </c>
      <c r="J3391" s="36" t="e">
        <f t="shared" si="261"/>
        <v>#VALUE!</v>
      </c>
      <c r="K3391" s="36" t="e">
        <f t="shared" si="262"/>
        <v>#VALUE!</v>
      </c>
      <c r="L3391" s="36" t="str">
        <f t="shared" si="263"/>
        <v/>
      </c>
      <c r="M3391" s="36" t="str">
        <f t="shared" si="264"/>
        <v>MQ250</v>
      </c>
    </row>
    <row r="3392" spans="1:13" hidden="1" x14ac:dyDescent="0.3">
      <c r="A3392" s="3"/>
      <c r="B3392" s="3"/>
      <c r="C3392" s="3"/>
      <c r="D3392" s="3"/>
      <c r="E3392" s="3"/>
      <c r="F3392" s="12"/>
      <c r="G3392" s="12"/>
      <c r="H3392" s="3"/>
      <c r="I3392" s="36" t="str">
        <f t="shared" si="260"/>
        <v/>
      </c>
      <c r="J3392" s="36" t="e">
        <f t="shared" si="261"/>
        <v>#VALUE!</v>
      </c>
      <c r="K3392" s="36" t="e">
        <f t="shared" si="262"/>
        <v>#VALUE!</v>
      </c>
      <c r="L3392" s="36" t="str">
        <f t="shared" si="263"/>
        <v/>
      </c>
      <c r="M3392" s="36" t="str">
        <f t="shared" si="264"/>
        <v>MQ250</v>
      </c>
    </row>
    <row r="3393" spans="1:13" hidden="1" x14ac:dyDescent="0.3">
      <c r="A3393" s="3"/>
      <c r="B3393" s="3"/>
      <c r="C3393" s="3"/>
      <c r="D3393" s="3"/>
      <c r="E3393" s="3"/>
      <c r="F3393" s="12"/>
      <c r="G3393" s="12"/>
      <c r="H3393" s="3"/>
      <c r="I3393" s="36" t="str">
        <f t="shared" si="260"/>
        <v/>
      </c>
      <c r="J3393" s="36" t="e">
        <f t="shared" si="261"/>
        <v>#VALUE!</v>
      </c>
      <c r="K3393" s="36" t="e">
        <f t="shared" si="262"/>
        <v>#VALUE!</v>
      </c>
      <c r="L3393" s="36" t="str">
        <f t="shared" si="263"/>
        <v/>
      </c>
      <c r="M3393" s="36" t="str">
        <f t="shared" si="264"/>
        <v>MQ250</v>
      </c>
    </row>
    <row r="3394" spans="1:13" hidden="1" x14ac:dyDescent="0.3">
      <c r="A3394" s="3"/>
      <c r="B3394" s="3"/>
      <c r="C3394" s="3"/>
      <c r="D3394" s="3"/>
      <c r="E3394" s="3"/>
      <c r="F3394" s="12"/>
      <c r="G3394" s="12"/>
      <c r="H3394" s="3"/>
      <c r="I3394" s="36" t="str">
        <f t="shared" si="260"/>
        <v/>
      </c>
      <c r="J3394" s="36" t="e">
        <f t="shared" si="261"/>
        <v>#VALUE!</v>
      </c>
      <c r="K3394" s="36" t="e">
        <f t="shared" si="262"/>
        <v>#VALUE!</v>
      </c>
      <c r="L3394" s="36" t="str">
        <f t="shared" si="263"/>
        <v/>
      </c>
      <c r="M3394" s="36" t="str">
        <f t="shared" si="264"/>
        <v>MQ250</v>
      </c>
    </row>
    <row r="3395" spans="1:13" hidden="1" x14ac:dyDescent="0.3">
      <c r="A3395" s="3"/>
      <c r="B3395" s="3"/>
      <c r="C3395" s="3"/>
      <c r="D3395" s="3"/>
      <c r="E3395" s="3"/>
      <c r="F3395" s="35"/>
      <c r="G3395" s="35"/>
      <c r="H3395" s="3"/>
      <c r="I3395" s="36" t="str">
        <f t="shared" ref="I3395:I3458" si="265">IF(OR(LEN(B3395)=9,LEN(B3395)=5),MID(B3395,1,4),MID(B3395,1,5))</f>
        <v/>
      </c>
      <c r="J3395" s="36" t="e">
        <f t="shared" ref="J3395:J3458" si="266">IF(MID(I3395,5,1)&lt;&gt;"",MID(I3395,4,2),MID(I3395,4,1))*1</f>
        <v>#VALUE!</v>
      </c>
      <c r="K3395" s="36" t="e">
        <f t="shared" ref="K3395:K3458" si="267">+MID(B3395,1,2)*1</f>
        <v>#VALUE!</v>
      </c>
      <c r="L3395" s="36" t="str">
        <f t="shared" ref="L3395:L3458" si="268">+MID(B3395,3,1)</f>
        <v/>
      </c>
      <c r="M3395" s="36" t="str">
        <f t="shared" ref="M3395:M3458" si="269">+IF(A3395="1FO","D3",IF(A3395="1CT","D4",IF(OR(A3395="PC2",A3395="RAB"),"MQ200","MQ250")))</f>
        <v>MQ250</v>
      </c>
    </row>
    <row r="3396" spans="1:13" hidden="1" x14ac:dyDescent="0.3">
      <c r="A3396" s="3"/>
      <c r="B3396" s="3"/>
      <c r="C3396" s="3"/>
      <c r="D3396" s="3"/>
      <c r="E3396" s="3"/>
      <c r="F3396" s="35"/>
      <c r="G3396" s="35"/>
      <c r="H3396" s="3"/>
      <c r="I3396" s="36" t="str">
        <f t="shared" si="265"/>
        <v/>
      </c>
      <c r="J3396" s="36" t="e">
        <f t="shared" si="266"/>
        <v>#VALUE!</v>
      </c>
      <c r="K3396" s="36" t="e">
        <f t="shared" si="267"/>
        <v>#VALUE!</v>
      </c>
      <c r="L3396" s="36" t="str">
        <f t="shared" si="268"/>
        <v/>
      </c>
      <c r="M3396" s="36" t="str">
        <f t="shared" si="269"/>
        <v>MQ250</v>
      </c>
    </row>
    <row r="3397" spans="1:13" hidden="1" x14ac:dyDescent="0.3">
      <c r="A3397" s="3"/>
      <c r="B3397" s="3"/>
      <c r="C3397" s="3"/>
      <c r="D3397" s="3"/>
      <c r="E3397" s="3"/>
      <c r="F3397" s="12"/>
      <c r="G3397" s="12"/>
      <c r="H3397" s="3"/>
      <c r="I3397" s="36" t="str">
        <f t="shared" si="265"/>
        <v/>
      </c>
      <c r="J3397" s="36" t="e">
        <f t="shared" si="266"/>
        <v>#VALUE!</v>
      </c>
      <c r="K3397" s="36" t="e">
        <f t="shared" si="267"/>
        <v>#VALUE!</v>
      </c>
      <c r="L3397" s="36" t="str">
        <f t="shared" si="268"/>
        <v/>
      </c>
      <c r="M3397" s="36" t="str">
        <f t="shared" si="269"/>
        <v>MQ250</v>
      </c>
    </row>
    <row r="3398" spans="1:13" hidden="1" x14ac:dyDescent="0.3">
      <c r="A3398" s="3"/>
      <c r="B3398" s="3"/>
      <c r="C3398" s="3"/>
      <c r="D3398" s="3"/>
      <c r="E3398" s="3"/>
      <c r="F3398" s="12"/>
      <c r="G3398" s="12"/>
      <c r="H3398" s="3"/>
      <c r="I3398" s="36" t="str">
        <f t="shared" si="265"/>
        <v/>
      </c>
      <c r="J3398" s="36" t="e">
        <f t="shared" si="266"/>
        <v>#VALUE!</v>
      </c>
      <c r="K3398" s="36" t="e">
        <f t="shared" si="267"/>
        <v>#VALUE!</v>
      </c>
      <c r="L3398" s="36" t="str">
        <f t="shared" si="268"/>
        <v/>
      </c>
      <c r="M3398" s="36" t="str">
        <f t="shared" si="269"/>
        <v>MQ250</v>
      </c>
    </row>
    <row r="3399" spans="1:13" hidden="1" x14ac:dyDescent="0.3">
      <c r="A3399" s="3"/>
      <c r="B3399" s="3"/>
      <c r="C3399" s="3"/>
      <c r="D3399" s="3"/>
      <c r="E3399" s="3"/>
      <c r="F3399" s="35"/>
      <c r="G3399" s="35"/>
      <c r="H3399" s="3"/>
      <c r="I3399" s="36" t="str">
        <f t="shared" si="265"/>
        <v/>
      </c>
      <c r="J3399" s="36" t="e">
        <f t="shared" si="266"/>
        <v>#VALUE!</v>
      </c>
      <c r="K3399" s="36" t="e">
        <f t="shared" si="267"/>
        <v>#VALUE!</v>
      </c>
      <c r="L3399" s="36" t="str">
        <f t="shared" si="268"/>
        <v/>
      </c>
      <c r="M3399" s="36" t="str">
        <f t="shared" si="269"/>
        <v>MQ250</v>
      </c>
    </row>
    <row r="3400" spans="1:13" hidden="1" x14ac:dyDescent="0.3">
      <c r="A3400" s="3"/>
      <c r="B3400" s="3"/>
      <c r="C3400" s="3"/>
      <c r="D3400" s="3"/>
      <c r="E3400" s="3"/>
      <c r="F3400" s="35"/>
      <c r="G3400" s="35"/>
      <c r="H3400" s="3"/>
      <c r="I3400" s="36" t="str">
        <f t="shared" si="265"/>
        <v/>
      </c>
      <c r="J3400" s="36" t="e">
        <f t="shared" si="266"/>
        <v>#VALUE!</v>
      </c>
      <c r="K3400" s="36" t="e">
        <f t="shared" si="267"/>
        <v>#VALUE!</v>
      </c>
      <c r="L3400" s="36" t="str">
        <f t="shared" si="268"/>
        <v/>
      </c>
      <c r="M3400" s="36" t="str">
        <f t="shared" si="269"/>
        <v>MQ250</v>
      </c>
    </row>
    <row r="3401" spans="1:13" hidden="1" x14ac:dyDescent="0.3">
      <c r="A3401" s="3"/>
      <c r="B3401" s="3"/>
      <c r="C3401" s="3"/>
      <c r="D3401" s="3"/>
      <c r="E3401" s="3"/>
      <c r="F3401" s="12"/>
      <c r="G3401" s="12"/>
      <c r="H3401" s="3"/>
      <c r="I3401" s="36" t="str">
        <f t="shared" si="265"/>
        <v/>
      </c>
      <c r="J3401" s="36" t="e">
        <f t="shared" si="266"/>
        <v>#VALUE!</v>
      </c>
      <c r="K3401" s="36" t="e">
        <f t="shared" si="267"/>
        <v>#VALUE!</v>
      </c>
      <c r="L3401" s="36" t="str">
        <f t="shared" si="268"/>
        <v/>
      </c>
      <c r="M3401" s="36" t="str">
        <f t="shared" si="269"/>
        <v>MQ250</v>
      </c>
    </row>
    <row r="3402" spans="1:13" hidden="1" x14ac:dyDescent="0.3">
      <c r="A3402" s="3"/>
      <c r="B3402" s="3"/>
      <c r="C3402" s="3"/>
      <c r="D3402" s="3"/>
      <c r="E3402" s="3"/>
      <c r="F3402" s="12"/>
      <c r="G3402" s="12"/>
      <c r="H3402" s="3"/>
      <c r="I3402" s="36" t="str">
        <f t="shared" si="265"/>
        <v/>
      </c>
      <c r="J3402" s="36" t="e">
        <f t="shared" si="266"/>
        <v>#VALUE!</v>
      </c>
      <c r="K3402" s="36" t="e">
        <f t="shared" si="267"/>
        <v>#VALUE!</v>
      </c>
      <c r="L3402" s="36" t="str">
        <f t="shared" si="268"/>
        <v/>
      </c>
      <c r="M3402" s="36" t="str">
        <f t="shared" si="269"/>
        <v>MQ250</v>
      </c>
    </row>
    <row r="3403" spans="1:13" hidden="1" x14ac:dyDescent="0.3">
      <c r="A3403" s="3"/>
      <c r="B3403" s="3"/>
      <c r="C3403" s="3"/>
      <c r="D3403" s="3"/>
      <c r="E3403" s="3"/>
      <c r="F3403" s="12"/>
      <c r="G3403" s="12"/>
      <c r="H3403" s="3"/>
      <c r="I3403" s="36" t="str">
        <f t="shared" si="265"/>
        <v/>
      </c>
      <c r="J3403" s="36" t="e">
        <f t="shared" si="266"/>
        <v>#VALUE!</v>
      </c>
      <c r="K3403" s="36" t="e">
        <f t="shared" si="267"/>
        <v>#VALUE!</v>
      </c>
      <c r="L3403" s="36" t="str">
        <f t="shared" si="268"/>
        <v/>
      </c>
      <c r="M3403" s="36" t="str">
        <f t="shared" si="269"/>
        <v>MQ250</v>
      </c>
    </row>
    <row r="3404" spans="1:13" hidden="1" x14ac:dyDescent="0.3">
      <c r="A3404" s="3"/>
      <c r="B3404" s="3"/>
      <c r="C3404" s="3"/>
      <c r="D3404" s="3"/>
      <c r="E3404" s="3"/>
      <c r="F3404" s="12"/>
      <c r="G3404" s="12"/>
      <c r="H3404" s="3"/>
      <c r="I3404" s="36" t="str">
        <f t="shared" si="265"/>
        <v/>
      </c>
      <c r="J3404" s="36" t="e">
        <f t="shared" si="266"/>
        <v>#VALUE!</v>
      </c>
      <c r="K3404" s="36" t="e">
        <f t="shared" si="267"/>
        <v>#VALUE!</v>
      </c>
      <c r="L3404" s="36" t="str">
        <f t="shared" si="268"/>
        <v/>
      </c>
      <c r="M3404" s="36" t="str">
        <f t="shared" si="269"/>
        <v>MQ250</v>
      </c>
    </row>
    <row r="3405" spans="1:13" hidden="1" x14ac:dyDescent="0.3">
      <c r="A3405" s="3"/>
      <c r="B3405" s="3"/>
      <c r="C3405" s="3"/>
      <c r="D3405" s="3"/>
      <c r="E3405" s="3"/>
      <c r="F3405" s="12"/>
      <c r="G3405" s="12"/>
      <c r="H3405" s="3"/>
      <c r="I3405" s="36" t="str">
        <f t="shared" si="265"/>
        <v/>
      </c>
      <c r="J3405" s="36" t="e">
        <f t="shared" si="266"/>
        <v>#VALUE!</v>
      </c>
      <c r="K3405" s="36" t="e">
        <f t="shared" si="267"/>
        <v>#VALUE!</v>
      </c>
      <c r="L3405" s="36" t="str">
        <f t="shared" si="268"/>
        <v/>
      </c>
      <c r="M3405" s="36" t="str">
        <f t="shared" si="269"/>
        <v>MQ250</v>
      </c>
    </row>
    <row r="3406" spans="1:13" hidden="1" x14ac:dyDescent="0.3">
      <c r="A3406" s="3"/>
      <c r="B3406" s="3"/>
      <c r="C3406" s="3"/>
      <c r="D3406" s="3"/>
      <c r="E3406" s="3"/>
      <c r="F3406" s="12"/>
      <c r="G3406" s="12"/>
      <c r="H3406" s="3"/>
      <c r="I3406" s="36" t="str">
        <f t="shared" si="265"/>
        <v/>
      </c>
      <c r="J3406" s="36" t="e">
        <f t="shared" si="266"/>
        <v>#VALUE!</v>
      </c>
      <c r="K3406" s="36" t="e">
        <f t="shared" si="267"/>
        <v>#VALUE!</v>
      </c>
      <c r="L3406" s="36" t="str">
        <f t="shared" si="268"/>
        <v/>
      </c>
      <c r="M3406" s="36" t="str">
        <f t="shared" si="269"/>
        <v>MQ250</v>
      </c>
    </row>
    <row r="3407" spans="1:13" hidden="1" x14ac:dyDescent="0.3">
      <c r="A3407" s="3"/>
      <c r="B3407" s="3"/>
      <c r="C3407" s="3"/>
      <c r="D3407" s="3"/>
      <c r="E3407" s="3"/>
      <c r="F3407" s="12"/>
      <c r="G3407" s="12"/>
      <c r="H3407" s="3"/>
      <c r="I3407" s="36" t="str">
        <f t="shared" si="265"/>
        <v/>
      </c>
      <c r="J3407" s="36" t="e">
        <f t="shared" si="266"/>
        <v>#VALUE!</v>
      </c>
      <c r="K3407" s="36" t="e">
        <f t="shared" si="267"/>
        <v>#VALUE!</v>
      </c>
      <c r="L3407" s="36" t="str">
        <f t="shared" si="268"/>
        <v/>
      </c>
      <c r="M3407" s="36" t="str">
        <f t="shared" si="269"/>
        <v>MQ250</v>
      </c>
    </row>
    <row r="3408" spans="1:13" hidden="1" x14ac:dyDescent="0.3">
      <c r="A3408" s="3"/>
      <c r="B3408" s="3"/>
      <c r="C3408" s="3"/>
      <c r="D3408" s="3"/>
      <c r="E3408" s="3"/>
      <c r="F3408" s="35"/>
      <c r="G3408" s="35"/>
      <c r="H3408" s="3"/>
      <c r="I3408" s="36" t="str">
        <f t="shared" si="265"/>
        <v/>
      </c>
      <c r="J3408" s="36" t="e">
        <f t="shared" si="266"/>
        <v>#VALUE!</v>
      </c>
      <c r="K3408" s="36" t="e">
        <f t="shared" si="267"/>
        <v>#VALUE!</v>
      </c>
      <c r="L3408" s="36" t="str">
        <f t="shared" si="268"/>
        <v/>
      </c>
      <c r="M3408" s="36" t="str">
        <f t="shared" si="269"/>
        <v>MQ250</v>
      </c>
    </row>
    <row r="3409" spans="1:13" hidden="1" x14ac:dyDescent="0.3">
      <c r="A3409" s="3"/>
      <c r="B3409" s="3"/>
      <c r="C3409" s="3"/>
      <c r="D3409" s="3"/>
      <c r="E3409" s="3"/>
      <c r="F3409" s="35"/>
      <c r="G3409" s="35"/>
      <c r="H3409" s="3"/>
      <c r="I3409" s="36" t="str">
        <f t="shared" si="265"/>
        <v/>
      </c>
      <c r="J3409" s="36" t="e">
        <f t="shared" si="266"/>
        <v>#VALUE!</v>
      </c>
      <c r="K3409" s="36" t="e">
        <f t="shared" si="267"/>
        <v>#VALUE!</v>
      </c>
      <c r="L3409" s="36" t="str">
        <f t="shared" si="268"/>
        <v/>
      </c>
      <c r="M3409" s="36" t="str">
        <f t="shared" si="269"/>
        <v>MQ250</v>
      </c>
    </row>
    <row r="3410" spans="1:13" hidden="1" x14ac:dyDescent="0.3">
      <c r="A3410" s="3"/>
      <c r="B3410" s="3"/>
      <c r="C3410" s="3"/>
      <c r="D3410" s="3"/>
      <c r="E3410" s="3"/>
      <c r="F3410" s="35"/>
      <c r="G3410" s="35"/>
      <c r="H3410" s="3"/>
      <c r="I3410" s="36" t="str">
        <f t="shared" si="265"/>
        <v/>
      </c>
      <c r="J3410" s="36" t="e">
        <f t="shared" si="266"/>
        <v>#VALUE!</v>
      </c>
      <c r="K3410" s="36" t="e">
        <f t="shared" si="267"/>
        <v>#VALUE!</v>
      </c>
      <c r="L3410" s="36" t="str">
        <f t="shared" si="268"/>
        <v/>
      </c>
      <c r="M3410" s="36" t="str">
        <f t="shared" si="269"/>
        <v>MQ250</v>
      </c>
    </row>
    <row r="3411" spans="1:13" hidden="1" x14ac:dyDescent="0.3">
      <c r="A3411" s="3"/>
      <c r="B3411" s="3"/>
      <c r="C3411" s="3"/>
      <c r="D3411" s="3"/>
      <c r="E3411" s="3"/>
      <c r="F3411" s="35"/>
      <c r="G3411" s="35"/>
      <c r="H3411" s="3"/>
      <c r="I3411" s="36" t="str">
        <f t="shared" si="265"/>
        <v/>
      </c>
      <c r="J3411" s="36" t="e">
        <f t="shared" si="266"/>
        <v>#VALUE!</v>
      </c>
      <c r="K3411" s="36" t="e">
        <f t="shared" si="267"/>
        <v>#VALUE!</v>
      </c>
      <c r="L3411" s="36" t="str">
        <f t="shared" si="268"/>
        <v/>
      </c>
      <c r="M3411" s="36" t="str">
        <f t="shared" si="269"/>
        <v>MQ250</v>
      </c>
    </row>
    <row r="3412" spans="1:13" hidden="1" x14ac:dyDescent="0.3">
      <c r="A3412" s="3"/>
      <c r="B3412" s="3"/>
      <c r="C3412" s="3"/>
      <c r="D3412" s="3"/>
      <c r="E3412" s="3"/>
      <c r="F3412" s="35"/>
      <c r="G3412" s="35"/>
      <c r="H3412" s="3"/>
      <c r="I3412" s="36" t="str">
        <f t="shared" si="265"/>
        <v/>
      </c>
      <c r="J3412" s="36" t="e">
        <f t="shared" si="266"/>
        <v>#VALUE!</v>
      </c>
      <c r="K3412" s="36" t="e">
        <f t="shared" si="267"/>
        <v>#VALUE!</v>
      </c>
      <c r="L3412" s="36" t="str">
        <f t="shared" si="268"/>
        <v/>
      </c>
      <c r="M3412" s="36" t="str">
        <f t="shared" si="269"/>
        <v>MQ250</v>
      </c>
    </row>
    <row r="3413" spans="1:13" hidden="1" x14ac:dyDescent="0.3">
      <c r="A3413" s="3"/>
      <c r="B3413" s="3"/>
      <c r="C3413" s="3"/>
      <c r="D3413" s="3"/>
      <c r="E3413" s="3"/>
      <c r="F3413" s="35"/>
      <c r="G3413" s="35"/>
      <c r="H3413" s="3"/>
      <c r="I3413" s="36" t="str">
        <f t="shared" si="265"/>
        <v/>
      </c>
      <c r="J3413" s="36" t="e">
        <f t="shared" si="266"/>
        <v>#VALUE!</v>
      </c>
      <c r="K3413" s="36" t="e">
        <f t="shared" si="267"/>
        <v>#VALUE!</v>
      </c>
      <c r="L3413" s="36" t="str">
        <f t="shared" si="268"/>
        <v/>
      </c>
      <c r="M3413" s="36" t="str">
        <f t="shared" si="269"/>
        <v>MQ250</v>
      </c>
    </row>
    <row r="3414" spans="1:13" hidden="1" x14ac:dyDescent="0.3">
      <c r="A3414" s="3"/>
      <c r="B3414" s="3"/>
      <c r="C3414" s="3"/>
      <c r="D3414" s="3"/>
      <c r="E3414" s="3"/>
      <c r="F3414" s="12"/>
      <c r="G3414" s="12"/>
      <c r="H3414" s="3"/>
      <c r="I3414" s="36" t="str">
        <f t="shared" si="265"/>
        <v/>
      </c>
      <c r="J3414" s="36" t="e">
        <f t="shared" si="266"/>
        <v>#VALUE!</v>
      </c>
      <c r="K3414" s="36" t="e">
        <f t="shared" si="267"/>
        <v>#VALUE!</v>
      </c>
      <c r="L3414" s="36" t="str">
        <f t="shared" si="268"/>
        <v/>
      </c>
      <c r="M3414" s="36" t="str">
        <f t="shared" si="269"/>
        <v>MQ250</v>
      </c>
    </row>
    <row r="3415" spans="1:13" hidden="1" x14ac:dyDescent="0.3">
      <c r="A3415" s="3"/>
      <c r="B3415" s="3"/>
      <c r="C3415" s="3"/>
      <c r="D3415" s="3"/>
      <c r="E3415" s="3"/>
      <c r="F3415" s="12"/>
      <c r="G3415" s="12"/>
      <c r="H3415" s="3"/>
      <c r="I3415" s="36" t="str">
        <f t="shared" si="265"/>
        <v/>
      </c>
      <c r="J3415" s="36" t="e">
        <f t="shared" si="266"/>
        <v>#VALUE!</v>
      </c>
      <c r="K3415" s="36" t="e">
        <f t="shared" si="267"/>
        <v>#VALUE!</v>
      </c>
      <c r="L3415" s="36" t="str">
        <f t="shared" si="268"/>
        <v/>
      </c>
      <c r="M3415" s="36" t="str">
        <f t="shared" si="269"/>
        <v>MQ250</v>
      </c>
    </row>
    <row r="3416" spans="1:13" hidden="1" x14ac:dyDescent="0.3">
      <c r="A3416" s="3"/>
      <c r="B3416" s="3"/>
      <c r="C3416" s="3"/>
      <c r="D3416" s="3"/>
      <c r="E3416" s="3"/>
      <c r="F3416" s="12"/>
      <c r="G3416" s="12"/>
      <c r="H3416" s="3"/>
      <c r="I3416" s="36" t="str">
        <f t="shared" si="265"/>
        <v/>
      </c>
      <c r="J3416" s="36" t="e">
        <f t="shared" si="266"/>
        <v>#VALUE!</v>
      </c>
      <c r="K3416" s="36" t="e">
        <f t="shared" si="267"/>
        <v>#VALUE!</v>
      </c>
      <c r="L3416" s="36" t="str">
        <f t="shared" si="268"/>
        <v/>
      </c>
      <c r="M3416" s="36" t="str">
        <f t="shared" si="269"/>
        <v>MQ250</v>
      </c>
    </row>
    <row r="3417" spans="1:13" hidden="1" x14ac:dyDescent="0.3">
      <c r="A3417" s="3"/>
      <c r="B3417" s="3"/>
      <c r="C3417" s="3"/>
      <c r="D3417" s="3"/>
      <c r="E3417" s="3"/>
      <c r="F3417" s="12"/>
      <c r="G3417" s="12"/>
      <c r="H3417" s="3"/>
      <c r="I3417" s="36" t="str">
        <f t="shared" si="265"/>
        <v/>
      </c>
      <c r="J3417" s="36" t="e">
        <f t="shared" si="266"/>
        <v>#VALUE!</v>
      </c>
      <c r="K3417" s="36" t="e">
        <f t="shared" si="267"/>
        <v>#VALUE!</v>
      </c>
      <c r="L3417" s="36" t="str">
        <f t="shared" si="268"/>
        <v/>
      </c>
      <c r="M3417" s="36" t="str">
        <f t="shared" si="269"/>
        <v>MQ250</v>
      </c>
    </row>
    <row r="3418" spans="1:13" hidden="1" x14ac:dyDescent="0.3">
      <c r="A3418" s="3"/>
      <c r="B3418" s="3"/>
      <c r="C3418" s="3"/>
      <c r="D3418" s="3"/>
      <c r="E3418" s="3"/>
      <c r="F3418" s="12"/>
      <c r="G3418" s="12"/>
      <c r="H3418" s="3"/>
      <c r="I3418" s="36" t="str">
        <f t="shared" si="265"/>
        <v/>
      </c>
      <c r="J3418" s="36" t="e">
        <f t="shared" si="266"/>
        <v>#VALUE!</v>
      </c>
      <c r="K3418" s="36" t="e">
        <f t="shared" si="267"/>
        <v>#VALUE!</v>
      </c>
      <c r="L3418" s="36" t="str">
        <f t="shared" si="268"/>
        <v/>
      </c>
      <c r="M3418" s="36" t="str">
        <f t="shared" si="269"/>
        <v>MQ250</v>
      </c>
    </row>
    <row r="3419" spans="1:13" hidden="1" x14ac:dyDescent="0.3">
      <c r="A3419" s="3"/>
      <c r="B3419" s="3"/>
      <c r="C3419" s="3"/>
      <c r="D3419" s="3"/>
      <c r="E3419" s="3"/>
      <c r="F3419" s="12"/>
      <c r="G3419" s="12"/>
      <c r="H3419" s="3"/>
      <c r="I3419" s="36" t="str">
        <f t="shared" si="265"/>
        <v/>
      </c>
      <c r="J3419" s="36" t="e">
        <f t="shared" si="266"/>
        <v>#VALUE!</v>
      </c>
      <c r="K3419" s="36" t="e">
        <f t="shared" si="267"/>
        <v>#VALUE!</v>
      </c>
      <c r="L3419" s="36" t="str">
        <f t="shared" si="268"/>
        <v/>
      </c>
      <c r="M3419" s="36" t="str">
        <f t="shared" si="269"/>
        <v>MQ250</v>
      </c>
    </row>
    <row r="3420" spans="1:13" hidden="1" x14ac:dyDescent="0.3">
      <c r="A3420" s="3"/>
      <c r="B3420" s="3"/>
      <c r="C3420" s="3"/>
      <c r="D3420" s="3"/>
      <c r="E3420" s="3"/>
      <c r="F3420" s="12"/>
      <c r="G3420" s="12"/>
      <c r="H3420" s="3"/>
      <c r="I3420" s="36" t="str">
        <f t="shared" si="265"/>
        <v/>
      </c>
      <c r="J3420" s="36" t="e">
        <f t="shared" si="266"/>
        <v>#VALUE!</v>
      </c>
      <c r="K3420" s="36" t="e">
        <f t="shared" si="267"/>
        <v>#VALUE!</v>
      </c>
      <c r="L3420" s="36" t="str">
        <f t="shared" si="268"/>
        <v/>
      </c>
      <c r="M3420" s="36" t="str">
        <f t="shared" si="269"/>
        <v>MQ250</v>
      </c>
    </row>
    <row r="3421" spans="1:13" hidden="1" x14ac:dyDescent="0.3">
      <c r="A3421" s="3"/>
      <c r="B3421" s="3"/>
      <c r="C3421" s="3"/>
      <c r="D3421" s="3"/>
      <c r="E3421" s="3"/>
      <c r="F3421" s="12"/>
      <c r="G3421" s="12"/>
      <c r="H3421" s="3"/>
      <c r="I3421" s="36" t="str">
        <f t="shared" si="265"/>
        <v/>
      </c>
      <c r="J3421" s="36" t="e">
        <f t="shared" si="266"/>
        <v>#VALUE!</v>
      </c>
      <c r="K3421" s="36" t="e">
        <f t="shared" si="267"/>
        <v>#VALUE!</v>
      </c>
      <c r="L3421" s="36" t="str">
        <f t="shared" si="268"/>
        <v/>
      </c>
      <c r="M3421" s="36" t="str">
        <f t="shared" si="269"/>
        <v>MQ250</v>
      </c>
    </row>
    <row r="3422" spans="1:13" hidden="1" x14ac:dyDescent="0.3">
      <c r="A3422" s="3"/>
      <c r="B3422" s="3"/>
      <c r="C3422" s="3"/>
      <c r="D3422" s="3"/>
      <c r="E3422" s="3"/>
      <c r="F3422" s="12"/>
      <c r="G3422" s="12"/>
      <c r="H3422" s="3"/>
      <c r="I3422" s="36" t="str">
        <f t="shared" si="265"/>
        <v/>
      </c>
      <c r="J3422" s="36" t="e">
        <f t="shared" si="266"/>
        <v>#VALUE!</v>
      </c>
      <c r="K3422" s="36" t="e">
        <f t="shared" si="267"/>
        <v>#VALUE!</v>
      </c>
      <c r="L3422" s="36" t="str">
        <f t="shared" si="268"/>
        <v/>
      </c>
      <c r="M3422" s="36" t="str">
        <f t="shared" si="269"/>
        <v>MQ250</v>
      </c>
    </row>
    <row r="3423" spans="1:13" hidden="1" x14ac:dyDescent="0.3">
      <c r="A3423" s="3"/>
      <c r="B3423" s="3"/>
      <c r="C3423" s="3"/>
      <c r="D3423" s="3"/>
      <c r="E3423" s="3"/>
      <c r="F3423" s="12"/>
      <c r="G3423" s="12"/>
      <c r="H3423" s="3"/>
      <c r="I3423" s="36" t="str">
        <f t="shared" si="265"/>
        <v/>
      </c>
      <c r="J3423" s="36" t="e">
        <f t="shared" si="266"/>
        <v>#VALUE!</v>
      </c>
      <c r="K3423" s="36" t="e">
        <f t="shared" si="267"/>
        <v>#VALUE!</v>
      </c>
      <c r="L3423" s="36" t="str">
        <f t="shared" si="268"/>
        <v/>
      </c>
      <c r="M3423" s="36" t="str">
        <f t="shared" si="269"/>
        <v>MQ250</v>
      </c>
    </row>
    <row r="3424" spans="1:13" hidden="1" x14ac:dyDescent="0.3">
      <c r="A3424" s="3"/>
      <c r="B3424" s="3"/>
      <c r="C3424" s="3"/>
      <c r="D3424" s="3"/>
      <c r="E3424" s="3"/>
      <c r="F3424" s="12"/>
      <c r="G3424" s="12"/>
      <c r="H3424" s="3"/>
      <c r="I3424" s="36" t="str">
        <f t="shared" si="265"/>
        <v/>
      </c>
      <c r="J3424" s="36" t="e">
        <f t="shared" si="266"/>
        <v>#VALUE!</v>
      </c>
      <c r="K3424" s="36" t="e">
        <f t="shared" si="267"/>
        <v>#VALUE!</v>
      </c>
      <c r="L3424" s="36" t="str">
        <f t="shared" si="268"/>
        <v/>
      </c>
      <c r="M3424" s="36" t="str">
        <f t="shared" si="269"/>
        <v>MQ250</v>
      </c>
    </row>
    <row r="3425" spans="1:13" hidden="1" x14ac:dyDescent="0.3">
      <c r="A3425" s="3"/>
      <c r="B3425" s="3"/>
      <c r="C3425" s="3"/>
      <c r="D3425" s="3"/>
      <c r="E3425" s="3"/>
      <c r="F3425" s="12"/>
      <c r="G3425" s="12"/>
      <c r="H3425" s="3"/>
      <c r="I3425" s="36" t="str">
        <f t="shared" si="265"/>
        <v/>
      </c>
      <c r="J3425" s="36" t="e">
        <f t="shared" si="266"/>
        <v>#VALUE!</v>
      </c>
      <c r="K3425" s="36" t="e">
        <f t="shared" si="267"/>
        <v>#VALUE!</v>
      </c>
      <c r="L3425" s="36" t="str">
        <f t="shared" si="268"/>
        <v/>
      </c>
      <c r="M3425" s="36" t="str">
        <f t="shared" si="269"/>
        <v>MQ250</v>
      </c>
    </row>
    <row r="3426" spans="1:13" hidden="1" x14ac:dyDescent="0.3">
      <c r="A3426" s="3"/>
      <c r="B3426" s="3"/>
      <c r="C3426" s="3"/>
      <c r="D3426" s="3"/>
      <c r="E3426" s="3"/>
      <c r="F3426" s="35"/>
      <c r="G3426" s="35"/>
      <c r="H3426" s="3"/>
      <c r="I3426" s="36" t="str">
        <f t="shared" si="265"/>
        <v/>
      </c>
      <c r="J3426" s="36" t="e">
        <f t="shared" si="266"/>
        <v>#VALUE!</v>
      </c>
      <c r="K3426" s="36" t="e">
        <f t="shared" si="267"/>
        <v>#VALUE!</v>
      </c>
      <c r="L3426" s="36" t="str">
        <f t="shared" si="268"/>
        <v/>
      </c>
      <c r="M3426" s="36" t="str">
        <f t="shared" si="269"/>
        <v>MQ250</v>
      </c>
    </row>
    <row r="3427" spans="1:13" hidden="1" x14ac:dyDescent="0.3">
      <c r="A3427" s="3"/>
      <c r="B3427" s="3"/>
      <c r="C3427" s="3"/>
      <c r="D3427" s="3"/>
      <c r="E3427" s="3"/>
      <c r="F3427" s="35"/>
      <c r="G3427" s="35"/>
      <c r="H3427" s="3"/>
      <c r="I3427" s="36" t="str">
        <f t="shared" si="265"/>
        <v/>
      </c>
      <c r="J3427" s="36" t="e">
        <f t="shared" si="266"/>
        <v>#VALUE!</v>
      </c>
      <c r="K3427" s="36" t="e">
        <f t="shared" si="267"/>
        <v>#VALUE!</v>
      </c>
      <c r="L3427" s="36" t="str">
        <f t="shared" si="268"/>
        <v/>
      </c>
      <c r="M3427" s="36" t="str">
        <f t="shared" si="269"/>
        <v>MQ250</v>
      </c>
    </row>
    <row r="3428" spans="1:13" hidden="1" x14ac:dyDescent="0.3">
      <c r="A3428" s="3"/>
      <c r="B3428" s="3"/>
      <c r="C3428" s="3"/>
      <c r="D3428" s="3"/>
      <c r="E3428" s="3"/>
      <c r="F3428" s="12"/>
      <c r="G3428" s="12"/>
      <c r="H3428" s="3"/>
      <c r="I3428" s="36" t="str">
        <f t="shared" si="265"/>
        <v/>
      </c>
      <c r="J3428" s="36" t="e">
        <f t="shared" si="266"/>
        <v>#VALUE!</v>
      </c>
      <c r="K3428" s="36" t="e">
        <f t="shared" si="267"/>
        <v>#VALUE!</v>
      </c>
      <c r="L3428" s="36" t="str">
        <f t="shared" si="268"/>
        <v/>
      </c>
      <c r="M3428" s="36" t="str">
        <f t="shared" si="269"/>
        <v>MQ250</v>
      </c>
    </row>
    <row r="3429" spans="1:13" hidden="1" x14ac:dyDescent="0.3">
      <c r="A3429" s="3"/>
      <c r="B3429" s="3"/>
      <c r="C3429" s="3"/>
      <c r="D3429" s="3"/>
      <c r="E3429" s="3"/>
      <c r="F3429" s="12"/>
      <c r="G3429" s="12"/>
      <c r="H3429" s="3"/>
      <c r="I3429" s="36" t="str">
        <f t="shared" si="265"/>
        <v/>
      </c>
      <c r="J3429" s="36" t="e">
        <f t="shared" si="266"/>
        <v>#VALUE!</v>
      </c>
      <c r="K3429" s="36" t="e">
        <f t="shared" si="267"/>
        <v>#VALUE!</v>
      </c>
      <c r="L3429" s="36" t="str">
        <f t="shared" si="268"/>
        <v/>
      </c>
      <c r="M3429" s="36" t="str">
        <f t="shared" si="269"/>
        <v>MQ250</v>
      </c>
    </row>
    <row r="3430" spans="1:13" hidden="1" x14ac:dyDescent="0.3">
      <c r="A3430" s="3"/>
      <c r="B3430" s="3"/>
      <c r="C3430" s="3"/>
      <c r="D3430" s="3"/>
      <c r="E3430" s="3"/>
      <c r="F3430" s="12"/>
      <c r="G3430" s="12"/>
      <c r="H3430" s="3"/>
      <c r="I3430" s="36" t="str">
        <f t="shared" si="265"/>
        <v/>
      </c>
      <c r="J3430" s="36" t="e">
        <f t="shared" si="266"/>
        <v>#VALUE!</v>
      </c>
      <c r="K3430" s="36" t="e">
        <f t="shared" si="267"/>
        <v>#VALUE!</v>
      </c>
      <c r="L3430" s="36" t="str">
        <f t="shared" si="268"/>
        <v/>
      </c>
      <c r="M3430" s="36" t="str">
        <f t="shared" si="269"/>
        <v>MQ250</v>
      </c>
    </row>
    <row r="3431" spans="1:13" hidden="1" x14ac:dyDescent="0.3">
      <c r="A3431" s="3"/>
      <c r="B3431" s="3"/>
      <c r="C3431" s="3"/>
      <c r="D3431" s="3"/>
      <c r="E3431" s="3"/>
      <c r="F3431" s="12"/>
      <c r="G3431" s="12"/>
      <c r="H3431" s="3"/>
      <c r="I3431" s="36" t="str">
        <f t="shared" si="265"/>
        <v/>
      </c>
      <c r="J3431" s="36" t="e">
        <f t="shared" si="266"/>
        <v>#VALUE!</v>
      </c>
      <c r="K3431" s="36" t="e">
        <f t="shared" si="267"/>
        <v>#VALUE!</v>
      </c>
      <c r="L3431" s="36" t="str">
        <f t="shared" si="268"/>
        <v/>
      </c>
      <c r="M3431" s="36" t="str">
        <f t="shared" si="269"/>
        <v>MQ250</v>
      </c>
    </row>
    <row r="3432" spans="1:13" hidden="1" x14ac:dyDescent="0.3">
      <c r="A3432" s="3"/>
      <c r="B3432" s="3"/>
      <c r="C3432" s="3"/>
      <c r="D3432" s="3"/>
      <c r="E3432" s="3"/>
      <c r="F3432" s="12"/>
      <c r="G3432" s="12"/>
      <c r="H3432" s="3"/>
      <c r="I3432" s="36" t="str">
        <f t="shared" si="265"/>
        <v/>
      </c>
      <c r="J3432" s="36" t="e">
        <f t="shared" si="266"/>
        <v>#VALUE!</v>
      </c>
      <c r="K3432" s="36" t="e">
        <f t="shared" si="267"/>
        <v>#VALUE!</v>
      </c>
      <c r="L3432" s="36" t="str">
        <f t="shared" si="268"/>
        <v/>
      </c>
      <c r="M3432" s="36" t="str">
        <f t="shared" si="269"/>
        <v>MQ250</v>
      </c>
    </row>
    <row r="3433" spans="1:13" hidden="1" x14ac:dyDescent="0.3">
      <c r="A3433" s="3"/>
      <c r="B3433" s="3"/>
      <c r="C3433" s="3"/>
      <c r="D3433" s="3"/>
      <c r="E3433" s="3"/>
      <c r="F3433" s="35"/>
      <c r="G3433" s="35"/>
      <c r="H3433" s="3"/>
      <c r="I3433" s="36" t="str">
        <f t="shared" si="265"/>
        <v/>
      </c>
      <c r="J3433" s="36" t="e">
        <f t="shared" si="266"/>
        <v>#VALUE!</v>
      </c>
      <c r="K3433" s="36" t="e">
        <f t="shared" si="267"/>
        <v>#VALUE!</v>
      </c>
      <c r="L3433" s="36" t="str">
        <f t="shared" si="268"/>
        <v/>
      </c>
      <c r="M3433" s="36" t="str">
        <f t="shared" si="269"/>
        <v>MQ250</v>
      </c>
    </row>
    <row r="3434" spans="1:13" hidden="1" x14ac:dyDescent="0.3">
      <c r="A3434" s="3"/>
      <c r="B3434" s="3"/>
      <c r="C3434" s="3"/>
      <c r="D3434" s="3"/>
      <c r="E3434" s="3"/>
      <c r="F3434" s="35"/>
      <c r="G3434" s="35"/>
      <c r="H3434" s="3"/>
      <c r="I3434" s="36" t="str">
        <f t="shared" si="265"/>
        <v/>
      </c>
      <c r="J3434" s="36" t="e">
        <f t="shared" si="266"/>
        <v>#VALUE!</v>
      </c>
      <c r="K3434" s="36" t="e">
        <f t="shared" si="267"/>
        <v>#VALUE!</v>
      </c>
      <c r="L3434" s="36" t="str">
        <f t="shared" si="268"/>
        <v/>
      </c>
      <c r="M3434" s="36" t="str">
        <f t="shared" si="269"/>
        <v>MQ250</v>
      </c>
    </row>
    <row r="3435" spans="1:13" hidden="1" x14ac:dyDescent="0.3">
      <c r="A3435" s="3"/>
      <c r="B3435" s="3"/>
      <c r="C3435" s="3"/>
      <c r="D3435" s="3"/>
      <c r="E3435" s="3"/>
      <c r="F3435" s="35"/>
      <c r="G3435" s="35"/>
      <c r="H3435" s="3"/>
      <c r="I3435" s="36" t="str">
        <f t="shared" si="265"/>
        <v/>
      </c>
      <c r="J3435" s="36" t="e">
        <f t="shared" si="266"/>
        <v>#VALUE!</v>
      </c>
      <c r="K3435" s="36" t="e">
        <f t="shared" si="267"/>
        <v>#VALUE!</v>
      </c>
      <c r="L3435" s="36" t="str">
        <f t="shared" si="268"/>
        <v/>
      </c>
      <c r="M3435" s="36" t="str">
        <f t="shared" si="269"/>
        <v>MQ250</v>
      </c>
    </row>
    <row r="3436" spans="1:13" hidden="1" x14ac:dyDescent="0.3">
      <c r="A3436" s="3"/>
      <c r="B3436" s="3"/>
      <c r="C3436" s="3"/>
      <c r="D3436" s="3"/>
      <c r="E3436" s="3"/>
      <c r="F3436" s="35"/>
      <c r="G3436" s="35"/>
      <c r="H3436" s="3"/>
      <c r="I3436" s="36" t="str">
        <f t="shared" si="265"/>
        <v/>
      </c>
      <c r="J3436" s="36" t="e">
        <f t="shared" si="266"/>
        <v>#VALUE!</v>
      </c>
      <c r="K3436" s="36" t="e">
        <f t="shared" si="267"/>
        <v>#VALUE!</v>
      </c>
      <c r="L3436" s="36" t="str">
        <f t="shared" si="268"/>
        <v/>
      </c>
      <c r="M3436" s="36" t="str">
        <f t="shared" si="269"/>
        <v>MQ250</v>
      </c>
    </row>
    <row r="3437" spans="1:13" hidden="1" x14ac:dyDescent="0.3">
      <c r="A3437" s="3"/>
      <c r="B3437" s="3"/>
      <c r="C3437" s="3"/>
      <c r="D3437" s="3"/>
      <c r="E3437" s="3"/>
      <c r="F3437" s="35"/>
      <c r="G3437" s="35"/>
      <c r="H3437" s="3"/>
      <c r="I3437" s="36" t="str">
        <f t="shared" si="265"/>
        <v/>
      </c>
      <c r="J3437" s="36" t="e">
        <f t="shared" si="266"/>
        <v>#VALUE!</v>
      </c>
      <c r="K3437" s="36" t="e">
        <f t="shared" si="267"/>
        <v>#VALUE!</v>
      </c>
      <c r="L3437" s="36" t="str">
        <f t="shared" si="268"/>
        <v/>
      </c>
      <c r="M3437" s="36" t="str">
        <f t="shared" si="269"/>
        <v>MQ250</v>
      </c>
    </row>
    <row r="3438" spans="1:13" hidden="1" x14ac:dyDescent="0.3">
      <c r="A3438" s="3"/>
      <c r="B3438" s="3"/>
      <c r="C3438" s="3"/>
      <c r="D3438" s="3"/>
      <c r="E3438" s="3"/>
      <c r="F3438" s="35"/>
      <c r="G3438" s="35"/>
      <c r="H3438" s="3"/>
      <c r="I3438" s="36" t="str">
        <f t="shared" si="265"/>
        <v/>
      </c>
      <c r="J3438" s="36" t="e">
        <f t="shared" si="266"/>
        <v>#VALUE!</v>
      </c>
      <c r="K3438" s="36" t="e">
        <f t="shared" si="267"/>
        <v>#VALUE!</v>
      </c>
      <c r="L3438" s="36" t="str">
        <f t="shared" si="268"/>
        <v/>
      </c>
      <c r="M3438" s="36" t="str">
        <f t="shared" si="269"/>
        <v>MQ250</v>
      </c>
    </row>
    <row r="3439" spans="1:13" hidden="1" x14ac:dyDescent="0.3">
      <c r="A3439" s="3"/>
      <c r="B3439" s="3"/>
      <c r="C3439" s="3"/>
      <c r="D3439" s="3"/>
      <c r="E3439" s="3"/>
      <c r="F3439" s="35"/>
      <c r="G3439" s="35"/>
      <c r="H3439" s="3"/>
      <c r="I3439" s="36" t="str">
        <f t="shared" si="265"/>
        <v/>
      </c>
      <c r="J3439" s="36" t="e">
        <f t="shared" si="266"/>
        <v>#VALUE!</v>
      </c>
      <c r="K3439" s="36" t="e">
        <f t="shared" si="267"/>
        <v>#VALUE!</v>
      </c>
      <c r="L3439" s="36" t="str">
        <f t="shared" si="268"/>
        <v/>
      </c>
      <c r="M3439" s="36" t="str">
        <f t="shared" si="269"/>
        <v>MQ250</v>
      </c>
    </row>
    <row r="3440" spans="1:13" hidden="1" x14ac:dyDescent="0.3">
      <c r="A3440" s="3"/>
      <c r="B3440" s="3"/>
      <c r="C3440" s="3"/>
      <c r="D3440" s="3"/>
      <c r="E3440" s="3"/>
      <c r="F3440" s="35"/>
      <c r="G3440" s="35"/>
      <c r="H3440" s="3"/>
      <c r="I3440" s="36" t="str">
        <f t="shared" si="265"/>
        <v/>
      </c>
      <c r="J3440" s="36" t="e">
        <f t="shared" si="266"/>
        <v>#VALUE!</v>
      </c>
      <c r="K3440" s="36" t="e">
        <f t="shared" si="267"/>
        <v>#VALUE!</v>
      </c>
      <c r="L3440" s="36" t="str">
        <f t="shared" si="268"/>
        <v/>
      </c>
      <c r="M3440" s="36" t="str">
        <f t="shared" si="269"/>
        <v>MQ250</v>
      </c>
    </row>
    <row r="3441" spans="1:13" hidden="1" x14ac:dyDescent="0.3">
      <c r="A3441" s="3"/>
      <c r="B3441" s="3"/>
      <c r="C3441" s="3"/>
      <c r="D3441" s="3"/>
      <c r="E3441" s="3"/>
      <c r="F3441" s="35"/>
      <c r="G3441" s="35"/>
      <c r="H3441" s="3"/>
      <c r="I3441" s="36" t="str">
        <f t="shared" si="265"/>
        <v/>
      </c>
      <c r="J3441" s="36" t="e">
        <f t="shared" si="266"/>
        <v>#VALUE!</v>
      </c>
      <c r="K3441" s="36" t="e">
        <f t="shared" si="267"/>
        <v>#VALUE!</v>
      </c>
      <c r="L3441" s="36" t="str">
        <f t="shared" si="268"/>
        <v/>
      </c>
      <c r="M3441" s="36" t="str">
        <f t="shared" si="269"/>
        <v>MQ250</v>
      </c>
    </row>
    <row r="3442" spans="1:13" hidden="1" x14ac:dyDescent="0.3">
      <c r="A3442" s="3"/>
      <c r="B3442" s="3"/>
      <c r="C3442" s="3"/>
      <c r="D3442" s="3"/>
      <c r="E3442" s="3"/>
      <c r="F3442" s="35"/>
      <c r="G3442" s="35"/>
      <c r="H3442" s="3"/>
      <c r="I3442" s="36" t="str">
        <f t="shared" si="265"/>
        <v/>
      </c>
      <c r="J3442" s="36" t="e">
        <f t="shared" si="266"/>
        <v>#VALUE!</v>
      </c>
      <c r="K3442" s="36" t="e">
        <f t="shared" si="267"/>
        <v>#VALUE!</v>
      </c>
      <c r="L3442" s="36" t="str">
        <f t="shared" si="268"/>
        <v/>
      </c>
      <c r="M3442" s="36" t="str">
        <f t="shared" si="269"/>
        <v>MQ250</v>
      </c>
    </row>
    <row r="3443" spans="1:13" hidden="1" x14ac:dyDescent="0.3">
      <c r="A3443" s="3"/>
      <c r="B3443" s="3"/>
      <c r="C3443" s="3"/>
      <c r="D3443" s="3"/>
      <c r="E3443" s="3"/>
      <c r="F3443" s="12"/>
      <c r="G3443" s="12"/>
      <c r="H3443" s="3"/>
      <c r="I3443" s="36" t="str">
        <f t="shared" si="265"/>
        <v/>
      </c>
      <c r="J3443" s="36" t="e">
        <f t="shared" si="266"/>
        <v>#VALUE!</v>
      </c>
      <c r="K3443" s="36" t="e">
        <f t="shared" si="267"/>
        <v>#VALUE!</v>
      </c>
      <c r="L3443" s="36" t="str">
        <f t="shared" si="268"/>
        <v/>
      </c>
      <c r="M3443" s="36" t="str">
        <f t="shared" si="269"/>
        <v>MQ250</v>
      </c>
    </row>
    <row r="3444" spans="1:13" hidden="1" x14ac:dyDescent="0.3">
      <c r="A3444" s="3"/>
      <c r="B3444" s="3"/>
      <c r="C3444" s="3"/>
      <c r="D3444" s="3"/>
      <c r="E3444" s="3"/>
      <c r="F3444" s="12"/>
      <c r="G3444" s="12"/>
      <c r="H3444" s="3"/>
      <c r="I3444" s="36" t="str">
        <f t="shared" si="265"/>
        <v/>
      </c>
      <c r="J3444" s="36" t="e">
        <f t="shared" si="266"/>
        <v>#VALUE!</v>
      </c>
      <c r="K3444" s="36" t="e">
        <f t="shared" si="267"/>
        <v>#VALUE!</v>
      </c>
      <c r="L3444" s="36" t="str">
        <f t="shared" si="268"/>
        <v/>
      </c>
      <c r="M3444" s="36" t="str">
        <f t="shared" si="269"/>
        <v>MQ250</v>
      </c>
    </row>
    <row r="3445" spans="1:13" hidden="1" x14ac:dyDescent="0.3">
      <c r="A3445" s="3"/>
      <c r="B3445" s="3"/>
      <c r="C3445" s="3"/>
      <c r="D3445" s="3"/>
      <c r="E3445" s="3"/>
      <c r="F3445" s="12"/>
      <c r="G3445" s="12"/>
      <c r="H3445" s="3"/>
      <c r="I3445" s="36" t="str">
        <f t="shared" si="265"/>
        <v/>
      </c>
      <c r="J3445" s="36" t="e">
        <f t="shared" si="266"/>
        <v>#VALUE!</v>
      </c>
      <c r="K3445" s="36" t="e">
        <f t="shared" si="267"/>
        <v>#VALUE!</v>
      </c>
      <c r="L3445" s="36" t="str">
        <f t="shared" si="268"/>
        <v/>
      </c>
      <c r="M3445" s="36" t="str">
        <f t="shared" si="269"/>
        <v>MQ250</v>
      </c>
    </row>
    <row r="3446" spans="1:13" hidden="1" x14ac:dyDescent="0.3">
      <c r="A3446" s="3"/>
      <c r="B3446" s="3"/>
      <c r="C3446" s="3"/>
      <c r="D3446" s="3"/>
      <c r="E3446" s="3"/>
      <c r="F3446" s="12"/>
      <c r="G3446" s="12"/>
      <c r="H3446" s="3"/>
      <c r="I3446" s="36" t="str">
        <f t="shared" si="265"/>
        <v/>
      </c>
      <c r="J3446" s="36" t="e">
        <f t="shared" si="266"/>
        <v>#VALUE!</v>
      </c>
      <c r="K3446" s="36" t="e">
        <f t="shared" si="267"/>
        <v>#VALUE!</v>
      </c>
      <c r="L3446" s="36" t="str">
        <f t="shared" si="268"/>
        <v/>
      </c>
      <c r="M3446" s="36" t="str">
        <f t="shared" si="269"/>
        <v>MQ250</v>
      </c>
    </row>
    <row r="3447" spans="1:13" hidden="1" x14ac:dyDescent="0.3">
      <c r="A3447" s="3"/>
      <c r="B3447" s="3"/>
      <c r="C3447" s="3"/>
      <c r="D3447" s="3"/>
      <c r="E3447" s="3"/>
      <c r="F3447" s="35"/>
      <c r="G3447" s="35"/>
      <c r="H3447" s="3"/>
      <c r="I3447" s="36" t="str">
        <f t="shared" si="265"/>
        <v/>
      </c>
      <c r="J3447" s="36" t="e">
        <f t="shared" si="266"/>
        <v>#VALUE!</v>
      </c>
      <c r="K3447" s="36" t="e">
        <f t="shared" si="267"/>
        <v>#VALUE!</v>
      </c>
      <c r="L3447" s="36" t="str">
        <f t="shared" si="268"/>
        <v/>
      </c>
      <c r="M3447" s="36" t="str">
        <f t="shared" si="269"/>
        <v>MQ250</v>
      </c>
    </row>
    <row r="3448" spans="1:13" hidden="1" x14ac:dyDescent="0.3">
      <c r="A3448" s="3"/>
      <c r="B3448" s="3"/>
      <c r="C3448" s="3"/>
      <c r="D3448" s="3"/>
      <c r="E3448" s="3"/>
      <c r="F3448" s="12"/>
      <c r="G3448" s="12"/>
      <c r="H3448" s="3"/>
      <c r="I3448" s="36" t="str">
        <f t="shared" si="265"/>
        <v/>
      </c>
      <c r="J3448" s="36" t="e">
        <f t="shared" si="266"/>
        <v>#VALUE!</v>
      </c>
      <c r="K3448" s="36" t="e">
        <f t="shared" si="267"/>
        <v>#VALUE!</v>
      </c>
      <c r="L3448" s="36" t="str">
        <f t="shared" si="268"/>
        <v/>
      </c>
      <c r="M3448" s="36" t="str">
        <f t="shared" si="269"/>
        <v>MQ250</v>
      </c>
    </row>
    <row r="3449" spans="1:13" hidden="1" x14ac:dyDescent="0.3">
      <c r="A3449" s="3"/>
      <c r="B3449" s="3"/>
      <c r="C3449" s="3"/>
      <c r="D3449" s="3"/>
      <c r="E3449" s="3"/>
      <c r="F3449" s="12"/>
      <c r="G3449" s="12"/>
      <c r="H3449" s="3"/>
      <c r="I3449" s="36" t="str">
        <f t="shared" si="265"/>
        <v/>
      </c>
      <c r="J3449" s="36" t="e">
        <f t="shared" si="266"/>
        <v>#VALUE!</v>
      </c>
      <c r="K3449" s="36" t="e">
        <f t="shared" si="267"/>
        <v>#VALUE!</v>
      </c>
      <c r="L3449" s="36" t="str">
        <f t="shared" si="268"/>
        <v/>
      </c>
      <c r="M3449" s="36" t="str">
        <f t="shared" si="269"/>
        <v>MQ250</v>
      </c>
    </row>
    <row r="3450" spans="1:13" hidden="1" x14ac:dyDescent="0.3">
      <c r="A3450" s="3"/>
      <c r="B3450" s="3"/>
      <c r="C3450" s="3"/>
      <c r="D3450" s="3"/>
      <c r="E3450" s="3"/>
      <c r="F3450" s="12"/>
      <c r="G3450" s="12"/>
      <c r="H3450" s="3"/>
      <c r="I3450" s="36" t="str">
        <f t="shared" si="265"/>
        <v/>
      </c>
      <c r="J3450" s="36" t="e">
        <f t="shared" si="266"/>
        <v>#VALUE!</v>
      </c>
      <c r="K3450" s="36" t="e">
        <f t="shared" si="267"/>
        <v>#VALUE!</v>
      </c>
      <c r="L3450" s="36" t="str">
        <f t="shared" si="268"/>
        <v/>
      </c>
      <c r="M3450" s="36" t="str">
        <f t="shared" si="269"/>
        <v>MQ250</v>
      </c>
    </row>
    <row r="3451" spans="1:13" hidden="1" x14ac:dyDescent="0.3">
      <c r="A3451" s="3"/>
      <c r="B3451" s="3"/>
      <c r="C3451" s="3"/>
      <c r="D3451" s="3"/>
      <c r="E3451" s="3"/>
      <c r="F3451" s="35"/>
      <c r="G3451" s="35"/>
      <c r="H3451" s="3"/>
      <c r="I3451" s="36" t="str">
        <f t="shared" si="265"/>
        <v/>
      </c>
      <c r="J3451" s="36" t="e">
        <f t="shared" si="266"/>
        <v>#VALUE!</v>
      </c>
      <c r="K3451" s="36" t="e">
        <f t="shared" si="267"/>
        <v>#VALUE!</v>
      </c>
      <c r="L3451" s="36" t="str">
        <f t="shared" si="268"/>
        <v/>
      </c>
      <c r="M3451" s="36" t="str">
        <f t="shared" si="269"/>
        <v>MQ250</v>
      </c>
    </row>
    <row r="3452" spans="1:13" hidden="1" x14ac:dyDescent="0.3">
      <c r="A3452" s="3"/>
      <c r="B3452" s="3"/>
      <c r="C3452" s="3"/>
      <c r="D3452" s="3"/>
      <c r="E3452" s="3"/>
      <c r="F3452" s="35"/>
      <c r="G3452" s="35"/>
      <c r="H3452" s="3"/>
      <c r="I3452" s="36" t="str">
        <f t="shared" si="265"/>
        <v/>
      </c>
      <c r="J3452" s="36" t="e">
        <f t="shared" si="266"/>
        <v>#VALUE!</v>
      </c>
      <c r="K3452" s="36" t="e">
        <f t="shared" si="267"/>
        <v>#VALUE!</v>
      </c>
      <c r="L3452" s="36" t="str">
        <f t="shared" si="268"/>
        <v/>
      </c>
      <c r="M3452" s="36" t="str">
        <f t="shared" si="269"/>
        <v>MQ250</v>
      </c>
    </row>
    <row r="3453" spans="1:13" hidden="1" x14ac:dyDescent="0.3">
      <c r="A3453" s="3"/>
      <c r="B3453" s="3"/>
      <c r="C3453" s="3"/>
      <c r="D3453" s="3"/>
      <c r="E3453" s="3"/>
      <c r="F3453" s="12"/>
      <c r="G3453" s="12"/>
      <c r="H3453" s="3"/>
      <c r="I3453" s="36" t="str">
        <f t="shared" si="265"/>
        <v/>
      </c>
      <c r="J3453" s="36" t="e">
        <f t="shared" si="266"/>
        <v>#VALUE!</v>
      </c>
      <c r="K3453" s="36" t="e">
        <f t="shared" si="267"/>
        <v>#VALUE!</v>
      </c>
      <c r="L3453" s="36" t="str">
        <f t="shared" si="268"/>
        <v/>
      </c>
      <c r="M3453" s="36" t="str">
        <f t="shared" si="269"/>
        <v>MQ250</v>
      </c>
    </row>
    <row r="3454" spans="1:13" hidden="1" x14ac:dyDescent="0.3">
      <c r="A3454" s="3"/>
      <c r="B3454" s="3"/>
      <c r="C3454" s="3"/>
      <c r="D3454" s="3"/>
      <c r="E3454" s="3"/>
      <c r="F3454" s="12"/>
      <c r="G3454" s="12"/>
      <c r="H3454" s="3"/>
      <c r="I3454" s="36" t="str">
        <f t="shared" si="265"/>
        <v/>
      </c>
      <c r="J3454" s="36" t="e">
        <f t="shared" si="266"/>
        <v>#VALUE!</v>
      </c>
      <c r="K3454" s="36" t="e">
        <f t="shared" si="267"/>
        <v>#VALUE!</v>
      </c>
      <c r="L3454" s="36" t="str">
        <f t="shared" si="268"/>
        <v/>
      </c>
      <c r="M3454" s="36" t="str">
        <f t="shared" si="269"/>
        <v>MQ250</v>
      </c>
    </row>
    <row r="3455" spans="1:13" hidden="1" x14ac:dyDescent="0.3">
      <c r="A3455" s="3"/>
      <c r="B3455" s="3"/>
      <c r="C3455" s="3"/>
      <c r="D3455" s="3"/>
      <c r="E3455" s="3"/>
      <c r="F3455" s="12"/>
      <c r="G3455" s="12"/>
      <c r="H3455" s="3"/>
      <c r="I3455" s="36" t="str">
        <f t="shared" si="265"/>
        <v/>
      </c>
      <c r="J3455" s="36" t="e">
        <f t="shared" si="266"/>
        <v>#VALUE!</v>
      </c>
      <c r="K3455" s="36" t="e">
        <f t="shared" si="267"/>
        <v>#VALUE!</v>
      </c>
      <c r="L3455" s="36" t="str">
        <f t="shared" si="268"/>
        <v/>
      </c>
      <c r="M3455" s="36" t="str">
        <f t="shared" si="269"/>
        <v>MQ250</v>
      </c>
    </row>
    <row r="3456" spans="1:13" hidden="1" x14ac:dyDescent="0.3">
      <c r="A3456" s="3"/>
      <c r="B3456" s="3"/>
      <c r="C3456" s="3"/>
      <c r="D3456" s="3"/>
      <c r="E3456" s="3"/>
      <c r="F3456" s="12"/>
      <c r="G3456" s="12"/>
      <c r="H3456" s="3"/>
      <c r="I3456" s="36" t="str">
        <f t="shared" si="265"/>
        <v/>
      </c>
      <c r="J3456" s="36" t="e">
        <f t="shared" si="266"/>
        <v>#VALUE!</v>
      </c>
      <c r="K3456" s="36" t="e">
        <f t="shared" si="267"/>
        <v>#VALUE!</v>
      </c>
      <c r="L3456" s="36" t="str">
        <f t="shared" si="268"/>
        <v/>
      </c>
      <c r="M3456" s="36" t="str">
        <f t="shared" si="269"/>
        <v>MQ250</v>
      </c>
    </row>
    <row r="3457" spans="1:13" hidden="1" x14ac:dyDescent="0.3">
      <c r="A3457" s="3"/>
      <c r="B3457" s="3"/>
      <c r="C3457" s="3"/>
      <c r="D3457" s="3"/>
      <c r="E3457" s="3"/>
      <c r="F3457" s="12"/>
      <c r="G3457" s="12"/>
      <c r="H3457" s="3"/>
      <c r="I3457" s="36" t="str">
        <f t="shared" si="265"/>
        <v/>
      </c>
      <c r="J3457" s="36" t="e">
        <f t="shared" si="266"/>
        <v>#VALUE!</v>
      </c>
      <c r="K3457" s="36" t="e">
        <f t="shared" si="267"/>
        <v>#VALUE!</v>
      </c>
      <c r="L3457" s="36" t="str">
        <f t="shared" si="268"/>
        <v/>
      </c>
      <c r="M3457" s="36" t="str">
        <f t="shared" si="269"/>
        <v>MQ250</v>
      </c>
    </row>
    <row r="3458" spans="1:13" hidden="1" x14ac:dyDescent="0.3">
      <c r="A3458" s="3"/>
      <c r="B3458" s="3"/>
      <c r="C3458" s="3"/>
      <c r="D3458" s="3"/>
      <c r="E3458" s="3"/>
      <c r="F3458" s="12"/>
      <c r="G3458" s="12"/>
      <c r="H3458" s="3"/>
      <c r="I3458" s="36" t="str">
        <f t="shared" si="265"/>
        <v/>
      </c>
      <c r="J3458" s="36" t="e">
        <f t="shared" si="266"/>
        <v>#VALUE!</v>
      </c>
      <c r="K3458" s="36" t="e">
        <f t="shared" si="267"/>
        <v>#VALUE!</v>
      </c>
      <c r="L3458" s="36" t="str">
        <f t="shared" si="268"/>
        <v/>
      </c>
      <c r="M3458" s="36" t="str">
        <f t="shared" si="269"/>
        <v>MQ250</v>
      </c>
    </row>
    <row r="3459" spans="1:13" hidden="1" x14ac:dyDescent="0.3">
      <c r="A3459" s="3"/>
      <c r="B3459" s="3"/>
      <c r="C3459" s="3"/>
      <c r="D3459" s="3"/>
      <c r="E3459" s="3"/>
      <c r="F3459" s="12"/>
      <c r="G3459" s="12"/>
      <c r="H3459" s="3"/>
      <c r="I3459" s="36" t="str">
        <f t="shared" ref="I3459:I3522" si="270">IF(OR(LEN(B3459)=9,LEN(B3459)=5),MID(B3459,1,4),MID(B3459,1,5))</f>
        <v/>
      </c>
      <c r="J3459" s="36" t="e">
        <f t="shared" ref="J3459:J3522" si="271">IF(MID(I3459,5,1)&lt;&gt;"",MID(I3459,4,2),MID(I3459,4,1))*1</f>
        <v>#VALUE!</v>
      </c>
      <c r="K3459" s="36" t="e">
        <f t="shared" ref="K3459:K3522" si="272">+MID(B3459,1,2)*1</f>
        <v>#VALUE!</v>
      </c>
      <c r="L3459" s="36" t="str">
        <f t="shared" ref="L3459:L3522" si="273">+MID(B3459,3,1)</f>
        <v/>
      </c>
      <c r="M3459" s="36" t="str">
        <f t="shared" ref="M3459:M3522" si="274">+IF(A3459="1FO","D3",IF(A3459="1CT","D4",IF(OR(A3459="PC2",A3459="RAB"),"MQ200","MQ250")))</f>
        <v>MQ250</v>
      </c>
    </row>
    <row r="3460" spans="1:13" hidden="1" x14ac:dyDescent="0.3">
      <c r="A3460" s="3"/>
      <c r="B3460" s="3"/>
      <c r="C3460" s="3"/>
      <c r="D3460" s="3"/>
      <c r="E3460" s="3"/>
      <c r="F3460" s="12"/>
      <c r="G3460" s="12"/>
      <c r="H3460" s="3"/>
      <c r="I3460" s="36" t="str">
        <f t="shared" si="270"/>
        <v/>
      </c>
      <c r="J3460" s="36" t="e">
        <f t="shared" si="271"/>
        <v>#VALUE!</v>
      </c>
      <c r="K3460" s="36" t="e">
        <f t="shared" si="272"/>
        <v>#VALUE!</v>
      </c>
      <c r="L3460" s="36" t="str">
        <f t="shared" si="273"/>
        <v/>
      </c>
      <c r="M3460" s="36" t="str">
        <f t="shared" si="274"/>
        <v>MQ250</v>
      </c>
    </row>
    <row r="3461" spans="1:13" hidden="1" x14ac:dyDescent="0.3">
      <c r="A3461" s="3"/>
      <c r="B3461" s="3"/>
      <c r="C3461" s="3"/>
      <c r="D3461" s="3"/>
      <c r="E3461" s="3"/>
      <c r="F3461" s="12"/>
      <c r="G3461" s="12"/>
      <c r="H3461" s="3"/>
      <c r="I3461" s="36" t="str">
        <f t="shared" si="270"/>
        <v/>
      </c>
      <c r="J3461" s="36" t="e">
        <f t="shared" si="271"/>
        <v>#VALUE!</v>
      </c>
      <c r="K3461" s="36" t="e">
        <f t="shared" si="272"/>
        <v>#VALUE!</v>
      </c>
      <c r="L3461" s="36" t="str">
        <f t="shared" si="273"/>
        <v/>
      </c>
      <c r="M3461" s="36" t="str">
        <f t="shared" si="274"/>
        <v>MQ250</v>
      </c>
    </row>
    <row r="3462" spans="1:13" hidden="1" x14ac:dyDescent="0.3">
      <c r="A3462" s="3"/>
      <c r="B3462" s="3"/>
      <c r="C3462" s="3"/>
      <c r="D3462" s="3"/>
      <c r="E3462" s="3"/>
      <c r="F3462" s="35"/>
      <c r="G3462" s="35"/>
      <c r="H3462" s="3"/>
      <c r="I3462" s="36" t="str">
        <f t="shared" si="270"/>
        <v/>
      </c>
      <c r="J3462" s="36" t="e">
        <f t="shared" si="271"/>
        <v>#VALUE!</v>
      </c>
      <c r="K3462" s="36" t="e">
        <f t="shared" si="272"/>
        <v>#VALUE!</v>
      </c>
      <c r="L3462" s="36" t="str">
        <f t="shared" si="273"/>
        <v/>
      </c>
      <c r="M3462" s="36" t="str">
        <f t="shared" si="274"/>
        <v>MQ250</v>
      </c>
    </row>
    <row r="3463" spans="1:13" hidden="1" x14ac:dyDescent="0.3">
      <c r="A3463" s="3"/>
      <c r="B3463" s="3"/>
      <c r="C3463" s="3"/>
      <c r="D3463" s="3"/>
      <c r="E3463" s="3"/>
      <c r="F3463" s="35"/>
      <c r="G3463" s="35"/>
      <c r="H3463" s="3"/>
      <c r="I3463" s="36" t="str">
        <f t="shared" si="270"/>
        <v/>
      </c>
      <c r="J3463" s="36" t="e">
        <f t="shared" si="271"/>
        <v>#VALUE!</v>
      </c>
      <c r="K3463" s="36" t="e">
        <f t="shared" si="272"/>
        <v>#VALUE!</v>
      </c>
      <c r="L3463" s="36" t="str">
        <f t="shared" si="273"/>
        <v/>
      </c>
      <c r="M3463" s="36" t="str">
        <f t="shared" si="274"/>
        <v>MQ250</v>
      </c>
    </row>
    <row r="3464" spans="1:13" hidden="1" x14ac:dyDescent="0.3">
      <c r="A3464" s="3"/>
      <c r="B3464" s="3"/>
      <c r="C3464" s="3"/>
      <c r="D3464" s="3"/>
      <c r="E3464" s="3"/>
      <c r="F3464" s="35"/>
      <c r="G3464" s="35"/>
      <c r="H3464" s="3"/>
      <c r="I3464" s="36" t="str">
        <f t="shared" si="270"/>
        <v/>
      </c>
      <c r="J3464" s="36" t="e">
        <f t="shared" si="271"/>
        <v>#VALUE!</v>
      </c>
      <c r="K3464" s="36" t="e">
        <f t="shared" si="272"/>
        <v>#VALUE!</v>
      </c>
      <c r="L3464" s="36" t="str">
        <f t="shared" si="273"/>
        <v/>
      </c>
      <c r="M3464" s="36" t="str">
        <f t="shared" si="274"/>
        <v>MQ250</v>
      </c>
    </row>
    <row r="3465" spans="1:13" hidden="1" x14ac:dyDescent="0.3">
      <c r="A3465" s="3"/>
      <c r="B3465" s="3"/>
      <c r="C3465" s="3"/>
      <c r="D3465" s="3"/>
      <c r="E3465" s="3"/>
      <c r="F3465" s="35"/>
      <c r="G3465" s="35"/>
      <c r="H3465" s="3"/>
      <c r="I3465" s="36" t="str">
        <f t="shared" si="270"/>
        <v/>
      </c>
      <c r="J3465" s="36" t="e">
        <f t="shared" si="271"/>
        <v>#VALUE!</v>
      </c>
      <c r="K3465" s="36" t="e">
        <f t="shared" si="272"/>
        <v>#VALUE!</v>
      </c>
      <c r="L3465" s="36" t="str">
        <f t="shared" si="273"/>
        <v/>
      </c>
      <c r="M3465" s="36" t="str">
        <f t="shared" si="274"/>
        <v>MQ250</v>
      </c>
    </row>
    <row r="3466" spans="1:13" hidden="1" x14ac:dyDescent="0.3">
      <c r="A3466" s="3"/>
      <c r="B3466" s="3"/>
      <c r="C3466" s="3"/>
      <c r="D3466" s="3"/>
      <c r="E3466" s="3"/>
      <c r="F3466" s="35"/>
      <c r="G3466" s="35"/>
      <c r="H3466" s="3"/>
      <c r="I3466" s="36" t="str">
        <f t="shared" si="270"/>
        <v/>
      </c>
      <c r="J3466" s="36" t="e">
        <f t="shared" si="271"/>
        <v>#VALUE!</v>
      </c>
      <c r="K3466" s="36" t="e">
        <f t="shared" si="272"/>
        <v>#VALUE!</v>
      </c>
      <c r="L3466" s="36" t="str">
        <f t="shared" si="273"/>
        <v/>
      </c>
      <c r="M3466" s="36" t="str">
        <f t="shared" si="274"/>
        <v>MQ250</v>
      </c>
    </row>
    <row r="3467" spans="1:13" hidden="1" x14ac:dyDescent="0.3">
      <c r="A3467" s="3"/>
      <c r="B3467" s="3"/>
      <c r="C3467" s="3"/>
      <c r="D3467" s="3"/>
      <c r="E3467" s="3"/>
      <c r="F3467" s="35"/>
      <c r="G3467" s="35"/>
      <c r="H3467" s="3"/>
      <c r="I3467" s="36" t="str">
        <f t="shared" si="270"/>
        <v/>
      </c>
      <c r="J3467" s="36" t="e">
        <f t="shared" si="271"/>
        <v>#VALUE!</v>
      </c>
      <c r="K3467" s="36" t="e">
        <f t="shared" si="272"/>
        <v>#VALUE!</v>
      </c>
      <c r="L3467" s="36" t="str">
        <f t="shared" si="273"/>
        <v/>
      </c>
      <c r="M3467" s="36" t="str">
        <f t="shared" si="274"/>
        <v>MQ250</v>
      </c>
    </row>
    <row r="3468" spans="1:13" hidden="1" x14ac:dyDescent="0.3">
      <c r="A3468" s="3"/>
      <c r="B3468" s="3"/>
      <c r="C3468" s="3"/>
      <c r="D3468" s="3"/>
      <c r="E3468" s="3"/>
      <c r="F3468" s="35"/>
      <c r="G3468" s="35"/>
      <c r="H3468" s="3"/>
      <c r="I3468" s="36" t="str">
        <f t="shared" si="270"/>
        <v/>
      </c>
      <c r="J3468" s="36" t="e">
        <f t="shared" si="271"/>
        <v>#VALUE!</v>
      </c>
      <c r="K3468" s="36" t="e">
        <f t="shared" si="272"/>
        <v>#VALUE!</v>
      </c>
      <c r="L3468" s="36" t="str">
        <f t="shared" si="273"/>
        <v/>
      </c>
      <c r="M3468" s="36" t="str">
        <f t="shared" si="274"/>
        <v>MQ250</v>
      </c>
    </row>
    <row r="3469" spans="1:13" hidden="1" x14ac:dyDescent="0.3">
      <c r="A3469" s="3"/>
      <c r="B3469" s="3"/>
      <c r="C3469" s="3"/>
      <c r="D3469" s="3"/>
      <c r="E3469" s="3"/>
      <c r="F3469" s="12"/>
      <c r="G3469" s="12"/>
      <c r="H3469" s="3"/>
      <c r="I3469" s="36" t="str">
        <f t="shared" si="270"/>
        <v/>
      </c>
      <c r="J3469" s="36" t="e">
        <f t="shared" si="271"/>
        <v>#VALUE!</v>
      </c>
      <c r="K3469" s="36" t="e">
        <f t="shared" si="272"/>
        <v>#VALUE!</v>
      </c>
      <c r="L3469" s="36" t="str">
        <f t="shared" si="273"/>
        <v/>
      </c>
      <c r="M3469" s="36" t="str">
        <f t="shared" si="274"/>
        <v>MQ250</v>
      </c>
    </row>
    <row r="3470" spans="1:13" hidden="1" x14ac:dyDescent="0.3">
      <c r="A3470" s="3"/>
      <c r="B3470" s="3"/>
      <c r="C3470" s="3"/>
      <c r="D3470" s="3"/>
      <c r="E3470" s="3"/>
      <c r="F3470" s="12"/>
      <c r="G3470" s="12"/>
      <c r="H3470" s="3"/>
      <c r="I3470" s="36" t="str">
        <f t="shared" si="270"/>
        <v/>
      </c>
      <c r="J3470" s="36" t="e">
        <f t="shared" si="271"/>
        <v>#VALUE!</v>
      </c>
      <c r="K3470" s="36" t="e">
        <f t="shared" si="272"/>
        <v>#VALUE!</v>
      </c>
      <c r="L3470" s="36" t="str">
        <f t="shared" si="273"/>
        <v/>
      </c>
      <c r="M3470" s="36" t="str">
        <f t="shared" si="274"/>
        <v>MQ250</v>
      </c>
    </row>
    <row r="3471" spans="1:13" hidden="1" x14ac:dyDescent="0.3">
      <c r="A3471" s="3"/>
      <c r="B3471" s="3"/>
      <c r="C3471" s="3"/>
      <c r="D3471" s="3"/>
      <c r="E3471" s="3"/>
      <c r="F3471" s="35"/>
      <c r="G3471" s="35"/>
      <c r="H3471" s="3"/>
      <c r="I3471" s="36" t="str">
        <f t="shared" si="270"/>
        <v/>
      </c>
      <c r="J3471" s="36" t="e">
        <f t="shared" si="271"/>
        <v>#VALUE!</v>
      </c>
      <c r="K3471" s="36" t="e">
        <f t="shared" si="272"/>
        <v>#VALUE!</v>
      </c>
      <c r="L3471" s="36" t="str">
        <f t="shared" si="273"/>
        <v/>
      </c>
      <c r="M3471" s="36" t="str">
        <f t="shared" si="274"/>
        <v>MQ250</v>
      </c>
    </row>
    <row r="3472" spans="1:13" hidden="1" x14ac:dyDescent="0.3">
      <c r="A3472" s="3"/>
      <c r="B3472" s="3"/>
      <c r="C3472" s="3"/>
      <c r="D3472" s="3"/>
      <c r="E3472" s="3"/>
      <c r="F3472" s="35"/>
      <c r="G3472" s="35"/>
      <c r="H3472" s="3"/>
      <c r="I3472" s="36" t="str">
        <f t="shared" si="270"/>
        <v/>
      </c>
      <c r="J3472" s="36" t="e">
        <f t="shared" si="271"/>
        <v>#VALUE!</v>
      </c>
      <c r="K3472" s="36" t="e">
        <f t="shared" si="272"/>
        <v>#VALUE!</v>
      </c>
      <c r="L3472" s="36" t="str">
        <f t="shared" si="273"/>
        <v/>
      </c>
      <c r="M3472" s="36" t="str">
        <f t="shared" si="274"/>
        <v>MQ250</v>
      </c>
    </row>
    <row r="3473" spans="1:13" hidden="1" x14ac:dyDescent="0.3">
      <c r="A3473" s="3"/>
      <c r="B3473" s="3"/>
      <c r="C3473" s="3"/>
      <c r="D3473" s="3"/>
      <c r="E3473" s="3"/>
      <c r="F3473" s="12"/>
      <c r="G3473" s="12"/>
      <c r="H3473" s="3"/>
      <c r="I3473" s="36" t="str">
        <f t="shared" si="270"/>
        <v/>
      </c>
      <c r="J3473" s="36" t="e">
        <f t="shared" si="271"/>
        <v>#VALUE!</v>
      </c>
      <c r="K3473" s="36" t="e">
        <f t="shared" si="272"/>
        <v>#VALUE!</v>
      </c>
      <c r="L3473" s="36" t="str">
        <f t="shared" si="273"/>
        <v/>
      </c>
      <c r="M3473" s="36" t="str">
        <f t="shared" si="274"/>
        <v>MQ250</v>
      </c>
    </row>
    <row r="3474" spans="1:13" hidden="1" x14ac:dyDescent="0.3">
      <c r="A3474" s="3"/>
      <c r="B3474" s="3"/>
      <c r="C3474" s="3"/>
      <c r="D3474" s="3"/>
      <c r="E3474" s="3"/>
      <c r="F3474" s="12"/>
      <c r="G3474" s="12"/>
      <c r="H3474" s="3"/>
      <c r="I3474" s="36" t="str">
        <f t="shared" si="270"/>
        <v/>
      </c>
      <c r="J3474" s="36" t="e">
        <f t="shared" si="271"/>
        <v>#VALUE!</v>
      </c>
      <c r="K3474" s="36" t="e">
        <f t="shared" si="272"/>
        <v>#VALUE!</v>
      </c>
      <c r="L3474" s="36" t="str">
        <f t="shared" si="273"/>
        <v/>
      </c>
      <c r="M3474" s="36" t="str">
        <f t="shared" si="274"/>
        <v>MQ250</v>
      </c>
    </row>
    <row r="3475" spans="1:13" hidden="1" x14ac:dyDescent="0.3">
      <c r="A3475" s="3"/>
      <c r="B3475" s="3"/>
      <c r="C3475" s="3"/>
      <c r="D3475" s="3"/>
      <c r="E3475" s="3"/>
      <c r="F3475" s="12"/>
      <c r="G3475" s="12"/>
      <c r="H3475" s="3"/>
      <c r="I3475" s="36" t="str">
        <f t="shared" si="270"/>
        <v/>
      </c>
      <c r="J3475" s="36" t="e">
        <f t="shared" si="271"/>
        <v>#VALUE!</v>
      </c>
      <c r="K3475" s="36" t="e">
        <f t="shared" si="272"/>
        <v>#VALUE!</v>
      </c>
      <c r="L3475" s="36" t="str">
        <f t="shared" si="273"/>
        <v/>
      </c>
      <c r="M3475" s="36" t="str">
        <f t="shared" si="274"/>
        <v>MQ250</v>
      </c>
    </row>
    <row r="3476" spans="1:13" hidden="1" x14ac:dyDescent="0.3">
      <c r="A3476" s="3"/>
      <c r="B3476" s="3"/>
      <c r="C3476" s="3"/>
      <c r="D3476" s="3"/>
      <c r="E3476" s="3"/>
      <c r="F3476" s="12"/>
      <c r="G3476" s="12"/>
      <c r="H3476" s="3"/>
      <c r="I3476" s="36" t="str">
        <f t="shared" si="270"/>
        <v/>
      </c>
      <c r="J3476" s="36" t="e">
        <f t="shared" si="271"/>
        <v>#VALUE!</v>
      </c>
      <c r="K3476" s="36" t="e">
        <f t="shared" si="272"/>
        <v>#VALUE!</v>
      </c>
      <c r="L3476" s="36" t="str">
        <f t="shared" si="273"/>
        <v/>
      </c>
      <c r="M3476" s="36" t="str">
        <f t="shared" si="274"/>
        <v>MQ250</v>
      </c>
    </row>
    <row r="3477" spans="1:13" hidden="1" x14ac:dyDescent="0.3">
      <c r="A3477" s="3"/>
      <c r="B3477" s="3"/>
      <c r="C3477" s="3"/>
      <c r="D3477" s="3"/>
      <c r="E3477" s="3"/>
      <c r="F3477" s="12"/>
      <c r="G3477" s="12"/>
      <c r="H3477" s="3"/>
      <c r="I3477" s="36" t="str">
        <f t="shared" si="270"/>
        <v/>
      </c>
      <c r="J3477" s="36" t="e">
        <f t="shared" si="271"/>
        <v>#VALUE!</v>
      </c>
      <c r="K3477" s="36" t="e">
        <f t="shared" si="272"/>
        <v>#VALUE!</v>
      </c>
      <c r="L3477" s="36" t="str">
        <f t="shared" si="273"/>
        <v/>
      </c>
      <c r="M3477" s="36" t="str">
        <f t="shared" si="274"/>
        <v>MQ250</v>
      </c>
    </row>
    <row r="3478" spans="1:13" hidden="1" x14ac:dyDescent="0.3">
      <c r="A3478" s="3"/>
      <c r="B3478" s="3"/>
      <c r="C3478" s="3"/>
      <c r="D3478" s="3"/>
      <c r="E3478" s="3"/>
      <c r="F3478" s="12"/>
      <c r="G3478" s="12"/>
      <c r="H3478" s="3"/>
      <c r="I3478" s="36" t="str">
        <f t="shared" si="270"/>
        <v/>
      </c>
      <c r="J3478" s="36" t="e">
        <f t="shared" si="271"/>
        <v>#VALUE!</v>
      </c>
      <c r="K3478" s="36" t="e">
        <f t="shared" si="272"/>
        <v>#VALUE!</v>
      </c>
      <c r="L3478" s="36" t="str">
        <f t="shared" si="273"/>
        <v/>
      </c>
      <c r="M3478" s="36" t="str">
        <f t="shared" si="274"/>
        <v>MQ250</v>
      </c>
    </row>
    <row r="3479" spans="1:13" hidden="1" x14ac:dyDescent="0.3">
      <c r="A3479" s="3"/>
      <c r="B3479" s="3"/>
      <c r="C3479" s="3"/>
      <c r="D3479" s="3"/>
      <c r="E3479" s="3"/>
      <c r="F3479" s="12"/>
      <c r="G3479" s="12"/>
      <c r="H3479" s="3"/>
      <c r="I3479" s="36" t="str">
        <f t="shared" si="270"/>
        <v/>
      </c>
      <c r="J3479" s="36" t="e">
        <f t="shared" si="271"/>
        <v>#VALUE!</v>
      </c>
      <c r="K3479" s="36" t="e">
        <f t="shared" si="272"/>
        <v>#VALUE!</v>
      </c>
      <c r="L3479" s="36" t="str">
        <f t="shared" si="273"/>
        <v/>
      </c>
      <c r="M3479" s="36" t="str">
        <f t="shared" si="274"/>
        <v>MQ250</v>
      </c>
    </row>
    <row r="3480" spans="1:13" hidden="1" x14ac:dyDescent="0.3">
      <c r="A3480" s="3"/>
      <c r="B3480" s="3"/>
      <c r="C3480" s="3"/>
      <c r="D3480" s="3"/>
      <c r="E3480" s="3"/>
      <c r="F3480" s="12"/>
      <c r="G3480" s="12"/>
      <c r="H3480" s="3"/>
      <c r="I3480" s="36" t="str">
        <f t="shared" si="270"/>
        <v/>
      </c>
      <c r="J3480" s="36" t="e">
        <f t="shared" si="271"/>
        <v>#VALUE!</v>
      </c>
      <c r="K3480" s="36" t="e">
        <f t="shared" si="272"/>
        <v>#VALUE!</v>
      </c>
      <c r="L3480" s="36" t="str">
        <f t="shared" si="273"/>
        <v/>
      </c>
      <c r="M3480" s="36" t="str">
        <f t="shared" si="274"/>
        <v>MQ250</v>
      </c>
    </row>
    <row r="3481" spans="1:13" hidden="1" x14ac:dyDescent="0.3">
      <c r="A3481" s="3"/>
      <c r="B3481" s="3"/>
      <c r="C3481" s="3"/>
      <c r="D3481" s="3"/>
      <c r="E3481" s="3"/>
      <c r="F3481" s="35"/>
      <c r="G3481" s="35"/>
      <c r="H3481" s="3"/>
      <c r="I3481" s="36" t="str">
        <f t="shared" si="270"/>
        <v/>
      </c>
      <c r="J3481" s="36" t="e">
        <f t="shared" si="271"/>
        <v>#VALUE!</v>
      </c>
      <c r="K3481" s="36" t="e">
        <f t="shared" si="272"/>
        <v>#VALUE!</v>
      </c>
      <c r="L3481" s="36" t="str">
        <f t="shared" si="273"/>
        <v/>
      </c>
      <c r="M3481" s="36" t="str">
        <f t="shared" si="274"/>
        <v>MQ250</v>
      </c>
    </row>
    <row r="3482" spans="1:13" hidden="1" x14ac:dyDescent="0.3">
      <c r="A3482" s="3"/>
      <c r="B3482" s="3"/>
      <c r="C3482" s="3"/>
      <c r="D3482" s="3"/>
      <c r="E3482" s="3"/>
      <c r="F3482" s="12"/>
      <c r="G3482" s="12"/>
      <c r="H3482" s="3"/>
      <c r="I3482" s="36" t="str">
        <f t="shared" si="270"/>
        <v/>
      </c>
      <c r="J3482" s="36" t="e">
        <f t="shared" si="271"/>
        <v>#VALUE!</v>
      </c>
      <c r="K3482" s="36" t="e">
        <f t="shared" si="272"/>
        <v>#VALUE!</v>
      </c>
      <c r="L3482" s="36" t="str">
        <f t="shared" si="273"/>
        <v/>
      </c>
      <c r="M3482" s="36" t="str">
        <f t="shared" si="274"/>
        <v>MQ250</v>
      </c>
    </row>
    <row r="3483" spans="1:13" hidden="1" x14ac:dyDescent="0.3">
      <c r="A3483" s="3"/>
      <c r="B3483" s="3"/>
      <c r="C3483" s="3"/>
      <c r="D3483" s="3"/>
      <c r="E3483" s="3"/>
      <c r="F3483" s="12"/>
      <c r="G3483" s="12"/>
      <c r="H3483" s="3"/>
      <c r="I3483" s="36" t="str">
        <f t="shared" si="270"/>
        <v/>
      </c>
      <c r="J3483" s="36" t="e">
        <f t="shared" si="271"/>
        <v>#VALUE!</v>
      </c>
      <c r="K3483" s="36" t="e">
        <f t="shared" si="272"/>
        <v>#VALUE!</v>
      </c>
      <c r="L3483" s="36" t="str">
        <f t="shared" si="273"/>
        <v/>
      </c>
      <c r="M3483" s="36" t="str">
        <f t="shared" si="274"/>
        <v>MQ250</v>
      </c>
    </row>
    <row r="3484" spans="1:13" hidden="1" x14ac:dyDescent="0.3">
      <c r="A3484" s="3"/>
      <c r="B3484" s="3"/>
      <c r="C3484" s="3"/>
      <c r="D3484" s="3"/>
      <c r="E3484" s="3"/>
      <c r="F3484" s="12"/>
      <c r="G3484" s="12"/>
      <c r="H3484" s="3"/>
      <c r="I3484" s="36" t="str">
        <f t="shared" si="270"/>
        <v/>
      </c>
      <c r="J3484" s="36" t="e">
        <f t="shared" si="271"/>
        <v>#VALUE!</v>
      </c>
      <c r="K3484" s="36" t="e">
        <f t="shared" si="272"/>
        <v>#VALUE!</v>
      </c>
      <c r="L3484" s="36" t="str">
        <f t="shared" si="273"/>
        <v/>
      </c>
      <c r="M3484" s="36" t="str">
        <f t="shared" si="274"/>
        <v>MQ250</v>
      </c>
    </row>
    <row r="3485" spans="1:13" hidden="1" x14ac:dyDescent="0.3">
      <c r="A3485" s="3"/>
      <c r="B3485" s="3"/>
      <c r="C3485" s="3"/>
      <c r="D3485" s="3"/>
      <c r="E3485" s="3"/>
      <c r="F3485" s="35"/>
      <c r="G3485" s="35"/>
      <c r="H3485" s="3"/>
      <c r="I3485" s="36" t="str">
        <f t="shared" si="270"/>
        <v/>
      </c>
      <c r="J3485" s="36" t="e">
        <f t="shared" si="271"/>
        <v>#VALUE!</v>
      </c>
      <c r="K3485" s="36" t="e">
        <f t="shared" si="272"/>
        <v>#VALUE!</v>
      </c>
      <c r="L3485" s="36" t="str">
        <f t="shared" si="273"/>
        <v/>
      </c>
      <c r="M3485" s="36" t="str">
        <f t="shared" si="274"/>
        <v>MQ250</v>
      </c>
    </row>
    <row r="3486" spans="1:13" hidden="1" x14ac:dyDescent="0.3">
      <c r="A3486" s="3"/>
      <c r="B3486" s="3"/>
      <c r="C3486" s="3"/>
      <c r="D3486" s="3"/>
      <c r="E3486" s="3"/>
      <c r="F3486" s="12"/>
      <c r="G3486" s="12"/>
      <c r="H3486" s="3"/>
      <c r="I3486" s="36" t="str">
        <f t="shared" si="270"/>
        <v/>
      </c>
      <c r="J3486" s="36" t="e">
        <f t="shared" si="271"/>
        <v>#VALUE!</v>
      </c>
      <c r="K3486" s="36" t="e">
        <f t="shared" si="272"/>
        <v>#VALUE!</v>
      </c>
      <c r="L3486" s="36" t="str">
        <f t="shared" si="273"/>
        <v/>
      </c>
      <c r="M3486" s="36" t="str">
        <f t="shared" si="274"/>
        <v>MQ250</v>
      </c>
    </row>
    <row r="3487" spans="1:13" hidden="1" x14ac:dyDescent="0.3">
      <c r="A3487" s="3"/>
      <c r="B3487" s="3"/>
      <c r="C3487" s="3"/>
      <c r="D3487" s="3"/>
      <c r="E3487" s="3"/>
      <c r="F3487" s="12"/>
      <c r="G3487" s="12"/>
      <c r="H3487" s="3"/>
      <c r="I3487" s="36" t="str">
        <f t="shared" si="270"/>
        <v/>
      </c>
      <c r="J3487" s="36" t="e">
        <f t="shared" si="271"/>
        <v>#VALUE!</v>
      </c>
      <c r="K3487" s="36" t="e">
        <f t="shared" si="272"/>
        <v>#VALUE!</v>
      </c>
      <c r="L3487" s="36" t="str">
        <f t="shared" si="273"/>
        <v/>
      </c>
      <c r="M3487" s="36" t="str">
        <f t="shared" si="274"/>
        <v>MQ250</v>
      </c>
    </row>
    <row r="3488" spans="1:13" hidden="1" x14ac:dyDescent="0.3">
      <c r="A3488" s="3"/>
      <c r="B3488" s="3"/>
      <c r="C3488" s="3"/>
      <c r="D3488" s="3"/>
      <c r="E3488" s="3"/>
      <c r="F3488" s="35"/>
      <c r="G3488" s="35"/>
      <c r="H3488" s="3"/>
      <c r="I3488" s="36" t="str">
        <f t="shared" si="270"/>
        <v/>
      </c>
      <c r="J3488" s="36" t="e">
        <f t="shared" si="271"/>
        <v>#VALUE!</v>
      </c>
      <c r="K3488" s="36" t="e">
        <f t="shared" si="272"/>
        <v>#VALUE!</v>
      </c>
      <c r="L3488" s="36" t="str">
        <f t="shared" si="273"/>
        <v/>
      </c>
      <c r="M3488" s="36" t="str">
        <f t="shared" si="274"/>
        <v>MQ250</v>
      </c>
    </row>
    <row r="3489" spans="1:13" hidden="1" x14ac:dyDescent="0.3">
      <c r="A3489" s="3"/>
      <c r="B3489" s="3"/>
      <c r="C3489" s="3"/>
      <c r="D3489" s="3"/>
      <c r="E3489" s="3"/>
      <c r="F3489" s="35"/>
      <c r="G3489" s="35"/>
      <c r="H3489" s="3"/>
      <c r="I3489" s="36" t="str">
        <f t="shared" si="270"/>
        <v/>
      </c>
      <c r="J3489" s="36" t="e">
        <f t="shared" si="271"/>
        <v>#VALUE!</v>
      </c>
      <c r="K3489" s="36" t="e">
        <f t="shared" si="272"/>
        <v>#VALUE!</v>
      </c>
      <c r="L3489" s="36" t="str">
        <f t="shared" si="273"/>
        <v/>
      </c>
      <c r="M3489" s="36" t="str">
        <f t="shared" si="274"/>
        <v>MQ250</v>
      </c>
    </row>
    <row r="3490" spans="1:13" hidden="1" x14ac:dyDescent="0.3">
      <c r="A3490" s="3"/>
      <c r="B3490" s="3"/>
      <c r="C3490" s="3"/>
      <c r="D3490" s="3"/>
      <c r="E3490" s="3"/>
      <c r="F3490" s="35"/>
      <c r="G3490" s="35"/>
      <c r="H3490" s="3"/>
      <c r="I3490" s="36" t="str">
        <f t="shared" si="270"/>
        <v/>
      </c>
      <c r="J3490" s="36" t="e">
        <f t="shared" si="271"/>
        <v>#VALUE!</v>
      </c>
      <c r="K3490" s="36" t="e">
        <f t="shared" si="272"/>
        <v>#VALUE!</v>
      </c>
      <c r="L3490" s="36" t="str">
        <f t="shared" si="273"/>
        <v/>
      </c>
      <c r="M3490" s="36" t="str">
        <f t="shared" si="274"/>
        <v>MQ250</v>
      </c>
    </row>
    <row r="3491" spans="1:13" hidden="1" x14ac:dyDescent="0.3">
      <c r="A3491" s="3"/>
      <c r="B3491" s="3"/>
      <c r="C3491" s="3"/>
      <c r="D3491" s="3"/>
      <c r="E3491" s="3"/>
      <c r="F3491" s="35"/>
      <c r="G3491" s="35"/>
      <c r="H3491" s="3"/>
      <c r="I3491" s="36" t="str">
        <f t="shared" si="270"/>
        <v/>
      </c>
      <c r="J3491" s="36" t="e">
        <f t="shared" si="271"/>
        <v>#VALUE!</v>
      </c>
      <c r="K3491" s="36" t="e">
        <f t="shared" si="272"/>
        <v>#VALUE!</v>
      </c>
      <c r="L3491" s="36" t="str">
        <f t="shared" si="273"/>
        <v/>
      </c>
      <c r="M3491" s="36" t="str">
        <f t="shared" si="274"/>
        <v>MQ250</v>
      </c>
    </row>
    <row r="3492" spans="1:13" hidden="1" x14ac:dyDescent="0.3">
      <c r="A3492" s="3"/>
      <c r="B3492" s="3"/>
      <c r="C3492" s="3"/>
      <c r="D3492" s="3"/>
      <c r="E3492" s="3"/>
      <c r="F3492" s="35"/>
      <c r="G3492" s="35"/>
      <c r="H3492" s="3"/>
      <c r="I3492" s="36" t="str">
        <f t="shared" si="270"/>
        <v/>
      </c>
      <c r="J3492" s="36" t="e">
        <f t="shared" si="271"/>
        <v>#VALUE!</v>
      </c>
      <c r="K3492" s="36" t="e">
        <f t="shared" si="272"/>
        <v>#VALUE!</v>
      </c>
      <c r="L3492" s="36" t="str">
        <f t="shared" si="273"/>
        <v/>
      </c>
      <c r="M3492" s="36" t="str">
        <f t="shared" si="274"/>
        <v>MQ250</v>
      </c>
    </row>
    <row r="3493" spans="1:13" hidden="1" x14ac:dyDescent="0.3">
      <c r="A3493" s="3"/>
      <c r="B3493" s="3"/>
      <c r="C3493" s="3"/>
      <c r="D3493" s="3"/>
      <c r="E3493" s="3"/>
      <c r="F3493" s="35"/>
      <c r="G3493" s="35"/>
      <c r="H3493" s="3"/>
      <c r="I3493" s="36" t="str">
        <f t="shared" si="270"/>
        <v/>
      </c>
      <c r="J3493" s="36" t="e">
        <f t="shared" si="271"/>
        <v>#VALUE!</v>
      </c>
      <c r="K3493" s="36" t="e">
        <f t="shared" si="272"/>
        <v>#VALUE!</v>
      </c>
      <c r="L3493" s="36" t="str">
        <f t="shared" si="273"/>
        <v/>
      </c>
      <c r="M3493" s="36" t="str">
        <f t="shared" si="274"/>
        <v>MQ250</v>
      </c>
    </row>
    <row r="3494" spans="1:13" hidden="1" x14ac:dyDescent="0.3">
      <c r="A3494" s="3"/>
      <c r="B3494" s="3"/>
      <c r="C3494" s="3"/>
      <c r="D3494" s="3"/>
      <c r="E3494" s="3"/>
      <c r="F3494" s="12"/>
      <c r="G3494" s="12"/>
      <c r="H3494" s="3"/>
      <c r="I3494" s="36" t="str">
        <f t="shared" si="270"/>
        <v/>
      </c>
      <c r="J3494" s="36" t="e">
        <f t="shared" si="271"/>
        <v>#VALUE!</v>
      </c>
      <c r="K3494" s="36" t="e">
        <f t="shared" si="272"/>
        <v>#VALUE!</v>
      </c>
      <c r="L3494" s="36" t="str">
        <f t="shared" si="273"/>
        <v/>
      </c>
      <c r="M3494" s="36" t="str">
        <f t="shared" si="274"/>
        <v>MQ250</v>
      </c>
    </row>
    <row r="3495" spans="1:13" hidden="1" x14ac:dyDescent="0.3">
      <c r="A3495" s="3"/>
      <c r="B3495" s="3"/>
      <c r="C3495" s="3"/>
      <c r="D3495" s="3"/>
      <c r="E3495" s="3"/>
      <c r="F3495" s="12"/>
      <c r="G3495" s="12"/>
      <c r="H3495" s="3"/>
      <c r="I3495" s="36" t="str">
        <f t="shared" si="270"/>
        <v/>
      </c>
      <c r="J3495" s="36" t="e">
        <f t="shared" si="271"/>
        <v>#VALUE!</v>
      </c>
      <c r="K3495" s="36" t="e">
        <f t="shared" si="272"/>
        <v>#VALUE!</v>
      </c>
      <c r="L3495" s="36" t="str">
        <f t="shared" si="273"/>
        <v/>
      </c>
      <c r="M3495" s="36" t="str">
        <f t="shared" si="274"/>
        <v>MQ250</v>
      </c>
    </row>
    <row r="3496" spans="1:13" hidden="1" x14ac:dyDescent="0.3">
      <c r="A3496" s="3"/>
      <c r="B3496" s="3"/>
      <c r="C3496" s="3"/>
      <c r="D3496" s="3"/>
      <c r="E3496" s="3"/>
      <c r="F3496" s="12"/>
      <c r="G3496" s="12"/>
      <c r="H3496" s="3"/>
      <c r="I3496" s="36" t="str">
        <f t="shared" si="270"/>
        <v/>
      </c>
      <c r="J3496" s="36" t="e">
        <f t="shared" si="271"/>
        <v>#VALUE!</v>
      </c>
      <c r="K3496" s="36" t="e">
        <f t="shared" si="272"/>
        <v>#VALUE!</v>
      </c>
      <c r="L3496" s="36" t="str">
        <f t="shared" si="273"/>
        <v/>
      </c>
      <c r="M3496" s="36" t="str">
        <f t="shared" si="274"/>
        <v>MQ250</v>
      </c>
    </row>
    <row r="3497" spans="1:13" hidden="1" x14ac:dyDescent="0.3">
      <c r="A3497" s="3"/>
      <c r="B3497" s="3"/>
      <c r="C3497" s="3"/>
      <c r="D3497" s="3"/>
      <c r="E3497" s="3"/>
      <c r="F3497" s="12"/>
      <c r="G3497" s="12"/>
      <c r="H3497" s="3"/>
      <c r="I3497" s="36" t="str">
        <f t="shared" si="270"/>
        <v/>
      </c>
      <c r="J3497" s="36" t="e">
        <f t="shared" si="271"/>
        <v>#VALUE!</v>
      </c>
      <c r="K3497" s="36" t="e">
        <f t="shared" si="272"/>
        <v>#VALUE!</v>
      </c>
      <c r="L3497" s="36" t="str">
        <f t="shared" si="273"/>
        <v/>
      </c>
      <c r="M3497" s="36" t="str">
        <f t="shared" si="274"/>
        <v>MQ250</v>
      </c>
    </row>
    <row r="3498" spans="1:13" hidden="1" x14ac:dyDescent="0.3">
      <c r="A3498" s="3"/>
      <c r="B3498" s="3"/>
      <c r="C3498" s="3"/>
      <c r="D3498" s="3"/>
      <c r="E3498" s="3"/>
      <c r="F3498" s="12"/>
      <c r="G3498" s="12"/>
      <c r="H3498" s="3"/>
      <c r="I3498" s="36" t="str">
        <f t="shared" si="270"/>
        <v/>
      </c>
      <c r="J3498" s="36" t="e">
        <f t="shared" si="271"/>
        <v>#VALUE!</v>
      </c>
      <c r="K3498" s="36" t="e">
        <f t="shared" si="272"/>
        <v>#VALUE!</v>
      </c>
      <c r="L3498" s="36" t="str">
        <f t="shared" si="273"/>
        <v/>
      </c>
      <c r="M3498" s="36" t="str">
        <f t="shared" si="274"/>
        <v>MQ250</v>
      </c>
    </row>
    <row r="3499" spans="1:13" hidden="1" x14ac:dyDescent="0.3">
      <c r="A3499" s="3"/>
      <c r="B3499" s="3"/>
      <c r="C3499" s="3"/>
      <c r="D3499" s="3"/>
      <c r="E3499" s="3"/>
      <c r="F3499" s="12"/>
      <c r="G3499" s="12"/>
      <c r="H3499" s="3"/>
      <c r="I3499" s="36" t="str">
        <f t="shared" si="270"/>
        <v/>
      </c>
      <c r="J3499" s="36" t="e">
        <f t="shared" si="271"/>
        <v>#VALUE!</v>
      </c>
      <c r="K3499" s="36" t="e">
        <f t="shared" si="272"/>
        <v>#VALUE!</v>
      </c>
      <c r="L3499" s="36" t="str">
        <f t="shared" si="273"/>
        <v/>
      </c>
      <c r="M3499" s="36" t="str">
        <f t="shared" si="274"/>
        <v>MQ250</v>
      </c>
    </row>
    <row r="3500" spans="1:13" hidden="1" x14ac:dyDescent="0.3">
      <c r="A3500" s="3"/>
      <c r="B3500" s="3"/>
      <c r="C3500" s="3"/>
      <c r="D3500" s="3"/>
      <c r="E3500" s="3"/>
      <c r="F3500" s="12"/>
      <c r="G3500" s="12"/>
      <c r="H3500" s="3"/>
      <c r="I3500" s="36" t="str">
        <f t="shared" si="270"/>
        <v/>
      </c>
      <c r="J3500" s="36" t="e">
        <f t="shared" si="271"/>
        <v>#VALUE!</v>
      </c>
      <c r="K3500" s="36" t="e">
        <f t="shared" si="272"/>
        <v>#VALUE!</v>
      </c>
      <c r="L3500" s="36" t="str">
        <f t="shared" si="273"/>
        <v/>
      </c>
      <c r="M3500" s="36" t="str">
        <f t="shared" si="274"/>
        <v>MQ250</v>
      </c>
    </row>
    <row r="3501" spans="1:13" hidden="1" x14ac:dyDescent="0.3">
      <c r="A3501" s="3"/>
      <c r="B3501" s="3"/>
      <c r="C3501" s="3"/>
      <c r="D3501" s="3"/>
      <c r="E3501" s="3"/>
      <c r="F3501" s="12"/>
      <c r="G3501" s="12"/>
      <c r="H3501" s="3"/>
      <c r="I3501" s="36" t="str">
        <f t="shared" si="270"/>
        <v/>
      </c>
      <c r="J3501" s="36" t="e">
        <f t="shared" si="271"/>
        <v>#VALUE!</v>
      </c>
      <c r="K3501" s="36" t="e">
        <f t="shared" si="272"/>
        <v>#VALUE!</v>
      </c>
      <c r="L3501" s="36" t="str">
        <f t="shared" si="273"/>
        <v/>
      </c>
      <c r="M3501" s="36" t="str">
        <f t="shared" si="274"/>
        <v>MQ250</v>
      </c>
    </row>
    <row r="3502" spans="1:13" hidden="1" x14ac:dyDescent="0.3">
      <c r="A3502" s="3"/>
      <c r="B3502" s="3"/>
      <c r="C3502" s="3"/>
      <c r="D3502" s="3"/>
      <c r="E3502" s="3"/>
      <c r="F3502" s="12"/>
      <c r="G3502" s="12"/>
      <c r="H3502" s="3"/>
      <c r="I3502" s="36" t="str">
        <f t="shared" si="270"/>
        <v/>
      </c>
      <c r="J3502" s="36" t="e">
        <f t="shared" si="271"/>
        <v>#VALUE!</v>
      </c>
      <c r="K3502" s="36" t="e">
        <f t="shared" si="272"/>
        <v>#VALUE!</v>
      </c>
      <c r="L3502" s="36" t="str">
        <f t="shared" si="273"/>
        <v/>
      </c>
      <c r="M3502" s="36" t="str">
        <f t="shared" si="274"/>
        <v>MQ250</v>
      </c>
    </row>
    <row r="3503" spans="1:13" hidden="1" x14ac:dyDescent="0.3">
      <c r="A3503" s="3"/>
      <c r="B3503" s="3"/>
      <c r="C3503" s="3"/>
      <c r="D3503" s="3"/>
      <c r="E3503" s="3"/>
      <c r="F3503" s="12"/>
      <c r="G3503" s="12"/>
      <c r="H3503" s="3"/>
      <c r="I3503" s="36" t="str">
        <f t="shared" si="270"/>
        <v/>
      </c>
      <c r="J3503" s="36" t="e">
        <f t="shared" si="271"/>
        <v>#VALUE!</v>
      </c>
      <c r="K3503" s="36" t="e">
        <f t="shared" si="272"/>
        <v>#VALUE!</v>
      </c>
      <c r="L3503" s="36" t="str">
        <f t="shared" si="273"/>
        <v/>
      </c>
      <c r="M3503" s="36" t="str">
        <f t="shared" si="274"/>
        <v>MQ250</v>
      </c>
    </row>
    <row r="3504" spans="1:13" hidden="1" x14ac:dyDescent="0.3">
      <c r="A3504" s="3"/>
      <c r="B3504" s="3"/>
      <c r="C3504" s="3"/>
      <c r="D3504" s="3"/>
      <c r="E3504" s="3"/>
      <c r="F3504" s="12"/>
      <c r="G3504" s="12"/>
      <c r="H3504" s="3"/>
      <c r="I3504" s="36" t="str">
        <f t="shared" si="270"/>
        <v/>
      </c>
      <c r="J3504" s="36" t="e">
        <f t="shared" si="271"/>
        <v>#VALUE!</v>
      </c>
      <c r="K3504" s="36" t="e">
        <f t="shared" si="272"/>
        <v>#VALUE!</v>
      </c>
      <c r="L3504" s="36" t="str">
        <f t="shared" si="273"/>
        <v/>
      </c>
      <c r="M3504" s="36" t="str">
        <f t="shared" si="274"/>
        <v>MQ250</v>
      </c>
    </row>
    <row r="3505" spans="1:13" hidden="1" x14ac:dyDescent="0.3">
      <c r="A3505" s="3"/>
      <c r="B3505" s="3"/>
      <c r="C3505" s="3"/>
      <c r="D3505" s="3"/>
      <c r="E3505" s="3"/>
      <c r="F3505" s="12"/>
      <c r="G3505" s="12"/>
      <c r="H3505" s="3"/>
      <c r="I3505" s="36" t="str">
        <f t="shared" si="270"/>
        <v/>
      </c>
      <c r="J3505" s="36" t="e">
        <f t="shared" si="271"/>
        <v>#VALUE!</v>
      </c>
      <c r="K3505" s="36" t="e">
        <f t="shared" si="272"/>
        <v>#VALUE!</v>
      </c>
      <c r="L3505" s="36" t="str">
        <f t="shared" si="273"/>
        <v/>
      </c>
      <c r="M3505" s="36" t="str">
        <f t="shared" si="274"/>
        <v>MQ250</v>
      </c>
    </row>
    <row r="3506" spans="1:13" hidden="1" x14ac:dyDescent="0.3">
      <c r="A3506" s="3"/>
      <c r="B3506" s="3"/>
      <c r="C3506" s="3"/>
      <c r="D3506" s="3"/>
      <c r="E3506" s="3"/>
      <c r="F3506" s="12"/>
      <c r="G3506" s="12"/>
      <c r="H3506" s="3"/>
      <c r="I3506" s="36" t="str">
        <f t="shared" si="270"/>
        <v/>
      </c>
      <c r="J3506" s="36" t="e">
        <f t="shared" si="271"/>
        <v>#VALUE!</v>
      </c>
      <c r="K3506" s="36" t="e">
        <f t="shared" si="272"/>
        <v>#VALUE!</v>
      </c>
      <c r="L3506" s="36" t="str">
        <f t="shared" si="273"/>
        <v/>
      </c>
      <c r="M3506" s="36" t="str">
        <f t="shared" si="274"/>
        <v>MQ250</v>
      </c>
    </row>
    <row r="3507" spans="1:13" hidden="1" x14ac:dyDescent="0.3">
      <c r="A3507" s="3"/>
      <c r="B3507" s="3"/>
      <c r="C3507" s="3"/>
      <c r="D3507" s="3"/>
      <c r="E3507" s="3"/>
      <c r="F3507" s="12"/>
      <c r="G3507" s="12"/>
      <c r="H3507" s="3"/>
      <c r="I3507" s="36" t="str">
        <f t="shared" si="270"/>
        <v/>
      </c>
      <c r="J3507" s="36" t="e">
        <f t="shared" si="271"/>
        <v>#VALUE!</v>
      </c>
      <c r="K3507" s="36" t="e">
        <f t="shared" si="272"/>
        <v>#VALUE!</v>
      </c>
      <c r="L3507" s="36" t="str">
        <f t="shared" si="273"/>
        <v/>
      </c>
      <c r="M3507" s="36" t="str">
        <f t="shared" si="274"/>
        <v>MQ250</v>
      </c>
    </row>
    <row r="3508" spans="1:13" hidden="1" x14ac:dyDescent="0.3">
      <c r="A3508" s="3"/>
      <c r="B3508" s="3"/>
      <c r="C3508" s="3"/>
      <c r="D3508" s="3"/>
      <c r="E3508" s="3"/>
      <c r="F3508" s="12"/>
      <c r="G3508" s="12"/>
      <c r="H3508" s="3"/>
      <c r="I3508" s="36" t="str">
        <f t="shared" si="270"/>
        <v/>
      </c>
      <c r="J3508" s="36" t="e">
        <f t="shared" si="271"/>
        <v>#VALUE!</v>
      </c>
      <c r="K3508" s="36" t="e">
        <f t="shared" si="272"/>
        <v>#VALUE!</v>
      </c>
      <c r="L3508" s="36" t="str">
        <f t="shared" si="273"/>
        <v/>
      </c>
      <c r="M3508" s="36" t="str">
        <f t="shared" si="274"/>
        <v>MQ250</v>
      </c>
    </row>
    <row r="3509" spans="1:13" hidden="1" x14ac:dyDescent="0.3">
      <c r="A3509" s="3"/>
      <c r="B3509" s="3"/>
      <c r="C3509" s="3"/>
      <c r="D3509" s="3"/>
      <c r="E3509" s="3"/>
      <c r="F3509" s="12"/>
      <c r="G3509" s="12"/>
      <c r="H3509" s="3"/>
      <c r="I3509" s="36" t="str">
        <f t="shared" si="270"/>
        <v/>
      </c>
      <c r="J3509" s="36" t="e">
        <f t="shared" si="271"/>
        <v>#VALUE!</v>
      </c>
      <c r="K3509" s="36" t="e">
        <f t="shared" si="272"/>
        <v>#VALUE!</v>
      </c>
      <c r="L3509" s="36" t="str">
        <f t="shared" si="273"/>
        <v/>
      </c>
      <c r="M3509" s="36" t="str">
        <f t="shared" si="274"/>
        <v>MQ250</v>
      </c>
    </row>
    <row r="3510" spans="1:13" hidden="1" x14ac:dyDescent="0.3">
      <c r="A3510" s="3"/>
      <c r="B3510" s="3"/>
      <c r="C3510" s="3"/>
      <c r="D3510" s="3"/>
      <c r="E3510" s="3"/>
      <c r="F3510" s="12"/>
      <c r="G3510" s="12"/>
      <c r="H3510" s="3"/>
      <c r="I3510" s="36" t="str">
        <f t="shared" si="270"/>
        <v/>
      </c>
      <c r="J3510" s="36" t="e">
        <f t="shared" si="271"/>
        <v>#VALUE!</v>
      </c>
      <c r="K3510" s="36" t="e">
        <f t="shared" si="272"/>
        <v>#VALUE!</v>
      </c>
      <c r="L3510" s="36" t="str">
        <f t="shared" si="273"/>
        <v/>
      </c>
      <c r="M3510" s="36" t="str">
        <f t="shared" si="274"/>
        <v>MQ250</v>
      </c>
    </row>
    <row r="3511" spans="1:13" hidden="1" x14ac:dyDescent="0.3">
      <c r="A3511" s="3"/>
      <c r="B3511" s="3"/>
      <c r="C3511" s="3"/>
      <c r="D3511" s="3"/>
      <c r="E3511" s="3"/>
      <c r="F3511" s="12"/>
      <c r="G3511" s="12"/>
      <c r="H3511" s="3"/>
      <c r="I3511" s="36" t="str">
        <f t="shared" si="270"/>
        <v/>
      </c>
      <c r="J3511" s="36" t="e">
        <f t="shared" si="271"/>
        <v>#VALUE!</v>
      </c>
      <c r="K3511" s="36" t="e">
        <f t="shared" si="272"/>
        <v>#VALUE!</v>
      </c>
      <c r="L3511" s="36" t="str">
        <f t="shared" si="273"/>
        <v/>
      </c>
      <c r="M3511" s="36" t="str">
        <f t="shared" si="274"/>
        <v>MQ250</v>
      </c>
    </row>
    <row r="3512" spans="1:13" hidden="1" x14ac:dyDescent="0.3">
      <c r="A3512" s="3"/>
      <c r="B3512" s="3"/>
      <c r="C3512" s="3"/>
      <c r="D3512" s="3"/>
      <c r="E3512" s="3"/>
      <c r="F3512" s="12"/>
      <c r="G3512" s="12"/>
      <c r="H3512" s="3"/>
      <c r="I3512" s="36" t="str">
        <f t="shared" si="270"/>
        <v/>
      </c>
      <c r="J3512" s="36" t="e">
        <f t="shared" si="271"/>
        <v>#VALUE!</v>
      </c>
      <c r="K3512" s="36" t="e">
        <f t="shared" si="272"/>
        <v>#VALUE!</v>
      </c>
      <c r="L3512" s="36" t="str">
        <f t="shared" si="273"/>
        <v/>
      </c>
      <c r="M3512" s="36" t="str">
        <f t="shared" si="274"/>
        <v>MQ250</v>
      </c>
    </row>
    <row r="3513" spans="1:13" hidden="1" x14ac:dyDescent="0.3">
      <c r="A3513" s="3"/>
      <c r="B3513" s="3"/>
      <c r="C3513" s="3"/>
      <c r="D3513" s="3"/>
      <c r="E3513" s="3"/>
      <c r="F3513" s="12"/>
      <c r="G3513" s="12"/>
      <c r="H3513" s="3"/>
      <c r="I3513" s="36" t="str">
        <f t="shared" si="270"/>
        <v/>
      </c>
      <c r="J3513" s="36" t="e">
        <f t="shared" si="271"/>
        <v>#VALUE!</v>
      </c>
      <c r="K3513" s="36" t="e">
        <f t="shared" si="272"/>
        <v>#VALUE!</v>
      </c>
      <c r="L3513" s="36" t="str">
        <f t="shared" si="273"/>
        <v/>
      </c>
      <c r="M3513" s="36" t="str">
        <f t="shared" si="274"/>
        <v>MQ250</v>
      </c>
    </row>
    <row r="3514" spans="1:13" hidden="1" x14ac:dyDescent="0.3">
      <c r="A3514" s="3"/>
      <c r="B3514" s="3"/>
      <c r="C3514" s="3"/>
      <c r="D3514" s="3"/>
      <c r="E3514" s="3"/>
      <c r="F3514" s="12"/>
      <c r="G3514" s="12"/>
      <c r="H3514" s="3"/>
      <c r="I3514" s="36" t="str">
        <f t="shared" si="270"/>
        <v/>
      </c>
      <c r="J3514" s="36" t="e">
        <f t="shared" si="271"/>
        <v>#VALUE!</v>
      </c>
      <c r="K3514" s="36" t="e">
        <f t="shared" si="272"/>
        <v>#VALUE!</v>
      </c>
      <c r="L3514" s="36" t="str">
        <f t="shared" si="273"/>
        <v/>
      </c>
      <c r="M3514" s="36" t="str">
        <f t="shared" si="274"/>
        <v>MQ250</v>
      </c>
    </row>
    <row r="3515" spans="1:13" hidden="1" x14ac:dyDescent="0.3">
      <c r="A3515" s="3"/>
      <c r="B3515" s="3"/>
      <c r="C3515" s="3"/>
      <c r="D3515" s="3"/>
      <c r="E3515" s="3"/>
      <c r="F3515" s="12"/>
      <c r="G3515" s="12"/>
      <c r="H3515" s="3"/>
      <c r="I3515" s="36" t="str">
        <f t="shared" si="270"/>
        <v/>
      </c>
      <c r="J3515" s="36" t="e">
        <f t="shared" si="271"/>
        <v>#VALUE!</v>
      </c>
      <c r="K3515" s="36" t="e">
        <f t="shared" si="272"/>
        <v>#VALUE!</v>
      </c>
      <c r="L3515" s="36" t="str">
        <f t="shared" si="273"/>
        <v/>
      </c>
      <c r="M3515" s="36" t="str">
        <f t="shared" si="274"/>
        <v>MQ250</v>
      </c>
    </row>
    <row r="3516" spans="1:13" hidden="1" x14ac:dyDescent="0.3">
      <c r="A3516" s="3"/>
      <c r="B3516" s="3"/>
      <c r="C3516" s="3"/>
      <c r="D3516" s="3"/>
      <c r="E3516" s="3"/>
      <c r="F3516" s="35"/>
      <c r="G3516" s="35"/>
      <c r="H3516" s="3"/>
      <c r="I3516" s="36" t="str">
        <f t="shared" si="270"/>
        <v/>
      </c>
      <c r="J3516" s="36" t="e">
        <f t="shared" si="271"/>
        <v>#VALUE!</v>
      </c>
      <c r="K3516" s="36" t="e">
        <f t="shared" si="272"/>
        <v>#VALUE!</v>
      </c>
      <c r="L3516" s="36" t="str">
        <f t="shared" si="273"/>
        <v/>
      </c>
      <c r="M3516" s="36" t="str">
        <f t="shared" si="274"/>
        <v>MQ250</v>
      </c>
    </row>
    <row r="3517" spans="1:13" hidden="1" x14ac:dyDescent="0.3">
      <c r="A3517" s="3"/>
      <c r="B3517" s="3"/>
      <c r="C3517" s="3"/>
      <c r="D3517" s="3"/>
      <c r="E3517" s="3"/>
      <c r="F3517" s="35"/>
      <c r="G3517" s="35"/>
      <c r="H3517" s="3"/>
      <c r="I3517" s="36" t="str">
        <f t="shared" si="270"/>
        <v/>
      </c>
      <c r="J3517" s="36" t="e">
        <f t="shared" si="271"/>
        <v>#VALUE!</v>
      </c>
      <c r="K3517" s="36" t="e">
        <f t="shared" si="272"/>
        <v>#VALUE!</v>
      </c>
      <c r="L3517" s="36" t="str">
        <f t="shared" si="273"/>
        <v/>
      </c>
      <c r="M3517" s="36" t="str">
        <f t="shared" si="274"/>
        <v>MQ250</v>
      </c>
    </row>
    <row r="3518" spans="1:13" hidden="1" x14ac:dyDescent="0.3">
      <c r="A3518" s="3"/>
      <c r="B3518" s="3"/>
      <c r="C3518" s="3"/>
      <c r="D3518" s="3"/>
      <c r="E3518" s="3"/>
      <c r="F3518" s="35"/>
      <c r="G3518" s="35"/>
      <c r="H3518" s="3"/>
      <c r="I3518" s="36" t="str">
        <f t="shared" si="270"/>
        <v/>
      </c>
      <c r="J3518" s="36" t="e">
        <f t="shared" si="271"/>
        <v>#VALUE!</v>
      </c>
      <c r="K3518" s="36" t="e">
        <f t="shared" si="272"/>
        <v>#VALUE!</v>
      </c>
      <c r="L3518" s="36" t="str">
        <f t="shared" si="273"/>
        <v/>
      </c>
      <c r="M3518" s="36" t="str">
        <f t="shared" si="274"/>
        <v>MQ250</v>
      </c>
    </row>
    <row r="3519" spans="1:13" hidden="1" x14ac:dyDescent="0.3">
      <c r="A3519" s="3"/>
      <c r="B3519" s="3"/>
      <c r="C3519" s="3"/>
      <c r="D3519" s="3"/>
      <c r="E3519" s="3"/>
      <c r="F3519" s="35"/>
      <c r="G3519" s="35"/>
      <c r="H3519" s="3"/>
      <c r="I3519" s="36" t="str">
        <f t="shared" si="270"/>
        <v/>
      </c>
      <c r="J3519" s="36" t="e">
        <f t="shared" si="271"/>
        <v>#VALUE!</v>
      </c>
      <c r="K3519" s="36" t="e">
        <f t="shared" si="272"/>
        <v>#VALUE!</v>
      </c>
      <c r="L3519" s="36" t="str">
        <f t="shared" si="273"/>
        <v/>
      </c>
      <c r="M3519" s="36" t="str">
        <f t="shared" si="274"/>
        <v>MQ250</v>
      </c>
    </row>
    <row r="3520" spans="1:13" hidden="1" x14ac:dyDescent="0.3">
      <c r="A3520" s="3"/>
      <c r="B3520" s="3"/>
      <c r="C3520" s="3"/>
      <c r="D3520" s="3"/>
      <c r="E3520" s="3"/>
      <c r="F3520" s="35"/>
      <c r="G3520" s="35"/>
      <c r="H3520" s="3"/>
      <c r="I3520" s="36" t="str">
        <f t="shared" si="270"/>
        <v/>
      </c>
      <c r="J3520" s="36" t="e">
        <f t="shared" si="271"/>
        <v>#VALUE!</v>
      </c>
      <c r="K3520" s="36" t="e">
        <f t="shared" si="272"/>
        <v>#VALUE!</v>
      </c>
      <c r="L3520" s="36" t="str">
        <f t="shared" si="273"/>
        <v/>
      </c>
      <c r="M3520" s="36" t="str">
        <f t="shared" si="274"/>
        <v>MQ250</v>
      </c>
    </row>
    <row r="3521" spans="1:13" hidden="1" x14ac:dyDescent="0.3">
      <c r="A3521" s="3"/>
      <c r="B3521" s="3"/>
      <c r="C3521" s="3"/>
      <c r="D3521" s="3"/>
      <c r="E3521" s="3"/>
      <c r="F3521" s="35"/>
      <c r="G3521" s="35"/>
      <c r="H3521" s="3"/>
      <c r="I3521" s="36" t="str">
        <f t="shared" si="270"/>
        <v/>
      </c>
      <c r="J3521" s="36" t="e">
        <f t="shared" si="271"/>
        <v>#VALUE!</v>
      </c>
      <c r="K3521" s="36" t="e">
        <f t="shared" si="272"/>
        <v>#VALUE!</v>
      </c>
      <c r="L3521" s="36" t="str">
        <f t="shared" si="273"/>
        <v/>
      </c>
      <c r="M3521" s="36" t="str">
        <f t="shared" si="274"/>
        <v>MQ250</v>
      </c>
    </row>
    <row r="3522" spans="1:13" hidden="1" x14ac:dyDescent="0.3">
      <c r="A3522" s="3"/>
      <c r="B3522" s="3"/>
      <c r="C3522" s="3"/>
      <c r="D3522" s="3"/>
      <c r="E3522" s="3"/>
      <c r="F3522" s="35"/>
      <c r="G3522" s="35"/>
      <c r="H3522" s="3"/>
      <c r="I3522" s="36" t="str">
        <f t="shared" si="270"/>
        <v/>
      </c>
      <c r="J3522" s="36" t="e">
        <f t="shared" si="271"/>
        <v>#VALUE!</v>
      </c>
      <c r="K3522" s="36" t="e">
        <f t="shared" si="272"/>
        <v>#VALUE!</v>
      </c>
      <c r="L3522" s="36" t="str">
        <f t="shared" si="273"/>
        <v/>
      </c>
      <c r="M3522" s="36" t="str">
        <f t="shared" si="274"/>
        <v>MQ250</v>
      </c>
    </row>
    <row r="3523" spans="1:13" hidden="1" x14ac:dyDescent="0.3">
      <c r="A3523" s="3"/>
      <c r="B3523" s="3"/>
      <c r="C3523" s="3"/>
      <c r="D3523" s="3"/>
      <c r="E3523" s="3"/>
      <c r="F3523" s="12"/>
      <c r="G3523" s="12"/>
      <c r="H3523" s="3"/>
      <c r="I3523" s="36" t="str">
        <f t="shared" ref="I3523:I3586" si="275">IF(OR(LEN(B3523)=9,LEN(B3523)=5),MID(B3523,1,4),MID(B3523,1,5))</f>
        <v/>
      </c>
      <c r="J3523" s="36" t="e">
        <f t="shared" ref="J3523:J3586" si="276">IF(MID(I3523,5,1)&lt;&gt;"",MID(I3523,4,2),MID(I3523,4,1))*1</f>
        <v>#VALUE!</v>
      </c>
      <c r="K3523" s="36" t="e">
        <f t="shared" ref="K3523:K3586" si="277">+MID(B3523,1,2)*1</f>
        <v>#VALUE!</v>
      </c>
      <c r="L3523" s="36" t="str">
        <f t="shared" ref="L3523:L3586" si="278">+MID(B3523,3,1)</f>
        <v/>
      </c>
      <c r="M3523" s="36" t="str">
        <f t="shared" ref="M3523:M3586" si="279">+IF(A3523="1FO","D3",IF(A3523="1CT","D4",IF(OR(A3523="PC2",A3523="RAB"),"MQ200","MQ250")))</f>
        <v>MQ250</v>
      </c>
    </row>
    <row r="3524" spans="1:13" hidden="1" x14ac:dyDescent="0.3">
      <c r="A3524" s="3"/>
      <c r="B3524" s="3"/>
      <c r="C3524" s="3"/>
      <c r="D3524" s="3"/>
      <c r="E3524" s="3"/>
      <c r="F3524" s="12"/>
      <c r="G3524" s="12"/>
      <c r="H3524" s="3"/>
      <c r="I3524" s="36" t="str">
        <f t="shared" si="275"/>
        <v/>
      </c>
      <c r="J3524" s="36" t="e">
        <f t="shared" si="276"/>
        <v>#VALUE!</v>
      </c>
      <c r="K3524" s="36" t="e">
        <f t="shared" si="277"/>
        <v>#VALUE!</v>
      </c>
      <c r="L3524" s="36" t="str">
        <f t="shared" si="278"/>
        <v/>
      </c>
      <c r="M3524" s="36" t="str">
        <f t="shared" si="279"/>
        <v>MQ250</v>
      </c>
    </row>
    <row r="3525" spans="1:13" hidden="1" x14ac:dyDescent="0.3">
      <c r="A3525" s="3"/>
      <c r="B3525" s="3"/>
      <c r="C3525" s="3"/>
      <c r="D3525" s="3"/>
      <c r="E3525" s="3"/>
      <c r="F3525" s="12"/>
      <c r="G3525" s="12"/>
      <c r="H3525" s="3"/>
      <c r="I3525" s="36" t="str">
        <f t="shared" si="275"/>
        <v/>
      </c>
      <c r="J3525" s="36" t="e">
        <f t="shared" si="276"/>
        <v>#VALUE!</v>
      </c>
      <c r="K3525" s="36" t="e">
        <f t="shared" si="277"/>
        <v>#VALUE!</v>
      </c>
      <c r="L3525" s="36" t="str">
        <f t="shared" si="278"/>
        <v/>
      </c>
      <c r="M3525" s="36" t="str">
        <f t="shared" si="279"/>
        <v>MQ250</v>
      </c>
    </row>
    <row r="3526" spans="1:13" hidden="1" x14ac:dyDescent="0.3">
      <c r="A3526" s="3"/>
      <c r="B3526" s="3"/>
      <c r="C3526" s="3"/>
      <c r="D3526" s="3"/>
      <c r="E3526" s="3"/>
      <c r="F3526" s="12"/>
      <c r="G3526" s="12"/>
      <c r="H3526" s="3"/>
      <c r="I3526" s="36" t="str">
        <f t="shared" si="275"/>
        <v/>
      </c>
      <c r="J3526" s="36" t="e">
        <f t="shared" si="276"/>
        <v>#VALUE!</v>
      </c>
      <c r="K3526" s="36" t="e">
        <f t="shared" si="277"/>
        <v>#VALUE!</v>
      </c>
      <c r="L3526" s="36" t="str">
        <f t="shared" si="278"/>
        <v/>
      </c>
      <c r="M3526" s="36" t="str">
        <f t="shared" si="279"/>
        <v>MQ250</v>
      </c>
    </row>
    <row r="3527" spans="1:13" hidden="1" x14ac:dyDescent="0.3">
      <c r="A3527" s="3"/>
      <c r="B3527" s="3"/>
      <c r="C3527" s="3"/>
      <c r="D3527" s="3"/>
      <c r="E3527" s="3"/>
      <c r="F3527" s="12"/>
      <c r="G3527" s="12"/>
      <c r="H3527" s="3"/>
      <c r="I3527" s="36" t="str">
        <f t="shared" si="275"/>
        <v/>
      </c>
      <c r="J3527" s="36" t="e">
        <f t="shared" si="276"/>
        <v>#VALUE!</v>
      </c>
      <c r="K3527" s="36" t="e">
        <f t="shared" si="277"/>
        <v>#VALUE!</v>
      </c>
      <c r="L3527" s="36" t="str">
        <f t="shared" si="278"/>
        <v/>
      </c>
      <c r="M3527" s="36" t="str">
        <f t="shared" si="279"/>
        <v>MQ250</v>
      </c>
    </row>
    <row r="3528" spans="1:13" hidden="1" x14ac:dyDescent="0.3">
      <c r="A3528" s="3"/>
      <c r="B3528" s="3"/>
      <c r="C3528" s="3"/>
      <c r="D3528" s="3"/>
      <c r="E3528" s="3"/>
      <c r="F3528" s="12"/>
      <c r="G3528" s="12"/>
      <c r="H3528" s="3"/>
      <c r="I3528" s="36" t="str">
        <f t="shared" si="275"/>
        <v/>
      </c>
      <c r="J3528" s="36" t="e">
        <f t="shared" si="276"/>
        <v>#VALUE!</v>
      </c>
      <c r="K3528" s="36" t="e">
        <f t="shared" si="277"/>
        <v>#VALUE!</v>
      </c>
      <c r="L3528" s="36" t="str">
        <f t="shared" si="278"/>
        <v/>
      </c>
      <c r="M3528" s="36" t="str">
        <f t="shared" si="279"/>
        <v>MQ250</v>
      </c>
    </row>
    <row r="3529" spans="1:13" hidden="1" x14ac:dyDescent="0.3">
      <c r="A3529" s="3"/>
      <c r="B3529" s="3"/>
      <c r="C3529" s="3"/>
      <c r="D3529" s="3"/>
      <c r="E3529" s="3"/>
      <c r="F3529" s="12"/>
      <c r="G3529" s="12"/>
      <c r="H3529" s="3"/>
      <c r="I3529" s="36" t="str">
        <f t="shared" si="275"/>
        <v/>
      </c>
      <c r="J3529" s="36" t="e">
        <f t="shared" si="276"/>
        <v>#VALUE!</v>
      </c>
      <c r="K3529" s="36" t="e">
        <f t="shared" si="277"/>
        <v>#VALUE!</v>
      </c>
      <c r="L3529" s="36" t="str">
        <f t="shared" si="278"/>
        <v/>
      </c>
      <c r="M3529" s="36" t="str">
        <f t="shared" si="279"/>
        <v>MQ250</v>
      </c>
    </row>
    <row r="3530" spans="1:13" hidden="1" x14ac:dyDescent="0.3">
      <c r="A3530" s="3"/>
      <c r="B3530" s="3"/>
      <c r="C3530" s="3"/>
      <c r="D3530" s="3"/>
      <c r="E3530" s="3"/>
      <c r="F3530" s="12"/>
      <c r="G3530" s="12"/>
      <c r="H3530" s="3"/>
      <c r="I3530" s="36" t="str">
        <f t="shared" si="275"/>
        <v/>
      </c>
      <c r="J3530" s="36" t="e">
        <f t="shared" si="276"/>
        <v>#VALUE!</v>
      </c>
      <c r="K3530" s="36" t="e">
        <f t="shared" si="277"/>
        <v>#VALUE!</v>
      </c>
      <c r="L3530" s="36" t="str">
        <f t="shared" si="278"/>
        <v/>
      </c>
      <c r="M3530" s="36" t="str">
        <f t="shared" si="279"/>
        <v>MQ250</v>
      </c>
    </row>
    <row r="3531" spans="1:13" hidden="1" x14ac:dyDescent="0.3">
      <c r="A3531" s="3"/>
      <c r="B3531" s="3"/>
      <c r="C3531" s="3"/>
      <c r="D3531" s="3"/>
      <c r="E3531" s="3"/>
      <c r="F3531" s="12"/>
      <c r="G3531" s="12"/>
      <c r="H3531" s="3"/>
      <c r="I3531" s="36" t="str">
        <f t="shared" si="275"/>
        <v/>
      </c>
      <c r="J3531" s="36" t="e">
        <f t="shared" si="276"/>
        <v>#VALUE!</v>
      </c>
      <c r="K3531" s="36" t="e">
        <f t="shared" si="277"/>
        <v>#VALUE!</v>
      </c>
      <c r="L3531" s="36" t="str">
        <f t="shared" si="278"/>
        <v/>
      </c>
      <c r="M3531" s="36" t="str">
        <f t="shared" si="279"/>
        <v>MQ250</v>
      </c>
    </row>
    <row r="3532" spans="1:13" hidden="1" x14ac:dyDescent="0.3">
      <c r="A3532" s="3"/>
      <c r="B3532" s="3"/>
      <c r="C3532" s="3"/>
      <c r="D3532" s="3"/>
      <c r="E3532" s="3"/>
      <c r="F3532" s="35"/>
      <c r="G3532" s="35"/>
      <c r="H3532" s="3"/>
      <c r="I3532" s="36" t="str">
        <f t="shared" si="275"/>
        <v/>
      </c>
      <c r="J3532" s="36" t="e">
        <f t="shared" si="276"/>
        <v>#VALUE!</v>
      </c>
      <c r="K3532" s="36" t="e">
        <f t="shared" si="277"/>
        <v>#VALUE!</v>
      </c>
      <c r="L3532" s="36" t="str">
        <f t="shared" si="278"/>
        <v/>
      </c>
      <c r="M3532" s="36" t="str">
        <f t="shared" si="279"/>
        <v>MQ250</v>
      </c>
    </row>
    <row r="3533" spans="1:13" hidden="1" x14ac:dyDescent="0.3">
      <c r="A3533" s="3"/>
      <c r="B3533" s="3"/>
      <c r="C3533" s="3"/>
      <c r="D3533" s="3"/>
      <c r="E3533" s="3"/>
      <c r="F3533" s="35"/>
      <c r="G3533" s="35"/>
      <c r="H3533" s="3"/>
      <c r="I3533" s="36" t="str">
        <f t="shared" si="275"/>
        <v/>
      </c>
      <c r="J3533" s="36" t="e">
        <f t="shared" si="276"/>
        <v>#VALUE!</v>
      </c>
      <c r="K3533" s="36" t="e">
        <f t="shared" si="277"/>
        <v>#VALUE!</v>
      </c>
      <c r="L3533" s="36" t="str">
        <f t="shared" si="278"/>
        <v/>
      </c>
      <c r="M3533" s="36" t="str">
        <f t="shared" si="279"/>
        <v>MQ250</v>
      </c>
    </row>
    <row r="3534" spans="1:13" hidden="1" x14ac:dyDescent="0.3">
      <c r="A3534" s="3"/>
      <c r="B3534" s="3"/>
      <c r="C3534" s="3"/>
      <c r="D3534" s="3"/>
      <c r="E3534" s="3"/>
      <c r="F3534" s="35"/>
      <c r="G3534" s="35"/>
      <c r="H3534" s="3"/>
      <c r="I3534" s="36" t="str">
        <f t="shared" si="275"/>
        <v/>
      </c>
      <c r="J3534" s="36" t="e">
        <f t="shared" si="276"/>
        <v>#VALUE!</v>
      </c>
      <c r="K3534" s="36" t="e">
        <f t="shared" si="277"/>
        <v>#VALUE!</v>
      </c>
      <c r="L3534" s="36" t="str">
        <f t="shared" si="278"/>
        <v/>
      </c>
      <c r="M3534" s="36" t="str">
        <f t="shared" si="279"/>
        <v>MQ250</v>
      </c>
    </row>
    <row r="3535" spans="1:13" hidden="1" x14ac:dyDescent="0.3">
      <c r="A3535" s="3"/>
      <c r="B3535" s="3"/>
      <c r="C3535" s="3"/>
      <c r="D3535" s="3"/>
      <c r="E3535" s="3"/>
      <c r="F3535" s="12"/>
      <c r="G3535" s="12"/>
      <c r="H3535" s="3"/>
      <c r="I3535" s="36" t="str">
        <f t="shared" si="275"/>
        <v/>
      </c>
      <c r="J3535" s="36" t="e">
        <f t="shared" si="276"/>
        <v>#VALUE!</v>
      </c>
      <c r="K3535" s="36" t="e">
        <f t="shared" si="277"/>
        <v>#VALUE!</v>
      </c>
      <c r="L3535" s="36" t="str">
        <f t="shared" si="278"/>
        <v/>
      </c>
      <c r="M3535" s="36" t="str">
        <f t="shared" si="279"/>
        <v>MQ250</v>
      </c>
    </row>
    <row r="3536" spans="1:13" hidden="1" x14ac:dyDescent="0.3">
      <c r="A3536" s="3"/>
      <c r="B3536" s="3"/>
      <c r="C3536" s="3"/>
      <c r="D3536" s="3"/>
      <c r="E3536" s="3"/>
      <c r="F3536" s="35"/>
      <c r="G3536" s="35"/>
      <c r="H3536" s="3"/>
      <c r="I3536" s="36" t="str">
        <f t="shared" si="275"/>
        <v/>
      </c>
      <c r="J3536" s="36" t="e">
        <f t="shared" si="276"/>
        <v>#VALUE!</v>
      </c>
      <c r="K3536" s="36" t="e">
        <f t="shared" si="277"/>
        <v>#VALUE!</v>
      </c>
      <c r="L3536" s="36" t="str">
        <f t="shared" si="278"/>
        <v/>
      </c>
      <c r="M3536" s="36" t="str">
        <f t="shared" si="279"/>
        <v>MQ250</v>
      </c>
    </row>
    <row r="3537" spans="1:13" hidden="1" x14ac:dyDescent="0.3">
      <c r="A3537" s="3"/>
      <c r="B3537" s="3"/>
      <c r="C3537" s="3"/>
      <c r="D3537" s="3"/>
      <c r="E3537" s="3"/>
      <c r="F3537" s="12"/>
      <c r="G3537" s="12"/>
      <c r="H3537" s="3"/>
      <c r="I3537" s="36" t="str">
        <f t="shared" si="275"/>
        <v/>
      </c>
      <c r="J3537" s="36" t="e">
        <f t="shared" si="276"/>
        <v>#VALUE!</v>
      </c>
      <c r="K3537" s="36" t="e">
        <f t="shared" si="277"/>
        <v>#VALUE!</v>
      </c>
      <c r="L3537" s="36" t="str">
        <f t="shared" si="278"/>
        <v/>
      </c>
      <c r="M3537" s="36" t="str">
        <f t="shared" si="279"/>
        <v>MQ250</v>
      </c>
    </row>
    <row r="3538" spans="1:13" hidden="1" x14ac:dyDescent="0.3">
      <c r="A3538" s="3"/>
      <c r="B3538" s="3"/>
      <c r="C3538" s="3"/>
      <c r="D3538" s="3"/>
      <c r="E3538" s="3"/>
      <c r="F3538" s="12"/>
      <c r="G3538" s="12"/>
      <c r="H3538" s="3"/>
      <c r="I3538" s="36" t="str">
        <f t="shared" si="275"/>
        <v/>
      </c>
      <c r="J3538" s="36" t="e">
        <f t="shared" si="276"/>
        <v>#VALUE!</v>
      </c>
      <c r="K3538" s="36" t="e">
        <f t="shared" si="277"/>
        <v>#VALUE!</v>
      </c>
      <c r="L3538" s="36" t="str">
        <f t="shared" si="278"/>
        <v/>
      </c>
      <c r="M3538" s="36" t="str">
        <f t="shared" si="279"/>
        <v>MQ250</v>
      </c>
    </row>
    <row r="3539" spans="1:13" hidden="1" x14ac:dyDescent="0.3">
      <c r="A3539" s="3"/>
      <c r="B3539" s="3"/>
      <c r="C3539" s="3"/>
      <c r="D3539" s="3"/>
      <c r="E3539" s="3"/>
      <c r="F3539" s="12"/>
      <c r="G3539" s="12"/>
      <c r="H3539" s="3"/>
      <c r="I3539" s="36" t="str">
        <f t="shared" si="275"/>
        <v/>
      </c>
      <c r="J3539" s="36" t="e">
        <f t="shared" si="276"/>
        <v>#VALUE!</v>
      </c>
      <c r="K3539" s="36" t="e">
        <f t="shared" si="277"/>
        <v>#VALUE!</v>
      </c>
      <c r="L3539" s="36" t="str">
        <f t="shared" si="278"/>
        <v/>
      </c>
      <c r="M3539" s="36" t="str">
        <f t="shared" si="279"/>
        <v>MQ250</v>
      </c>
    </row>
    <row r="3540" spans="1:13" hidden="1" x14ac:dyDescent="0.3">
      <c r="A3540" s="3"/>
      <c r="B3540" s="3"/>
      <c r="C3540" s="3"/>
      <c r="D3540" s="3"/>
      <c r="E3540" s="3"/>
      <c r="F3540" s="12"/>
      <c r="G3540" s="12"/>
      <c r="H3540" s="3"/>
      <c r="I3540" s="36" t="str">
        <f t="shared" si="275"/>
        <v/>
      </c>
      <c r="J3540" s="36" t="e">
        <f t="shared" si="276"/>
        <v>#VALUE!</v>
      </c>
      <c r="K3540" s="36" t="e">
        <f t="shared" si="277"/>
        <v>#VALUE!</v>
      </c>
      <c r="L3540" s="36" t="str">
        <f t="shared" si="278"/>
        <v/>
      </c>
      <c r="M3540" s="36" t="str">
        <f t="shared" si="279"/>
        <v>MQ250</v>
      </c>
    </row>
    <row r="3541" spans="1:13" hidden="1" x14ac:dyDescent="0.3">
      <c r="A3541" s="3"/>
      <c r="B3541" s="3"/>
      <c r="C3541" s="3"/>
      <c r="D3541" s="3"/>
      <c r="E3541" s="3"/>
      <c r="F3541" s="12"/>
      <c r="G3541" s="12"/>
      <c r="H3541" s="3"/>
      <c r="I3541" s="36" t="str">
        <f t="shared" si="275"/>
        <v/>
      </c>
      <c r="J3541" s="36" t="e">
        <f t="shared" si="276"/>
        <v>#VALUE!</v>
      </c>
      <c r="K3541" s="36" t="e">
        <f t="shared" si="277"/>
        <v>#VALUE!</v>
      </c>
      <c r="L3541" s="36" t="str">
        <f t="shared" si="278"/>
        <v/>
      </c>
      <c r="M3541" s="36" t="str">
        <f t="shared" si="279"/>
        <v>MQ250</v>
      </c>
    </row>
    <row r="3542" spans="1:13" hidden="1" x14ac:dyDescent="0.3">
      <c r="A3542" s="3"/>
      <c r="B3542" s="3"/>
      <c r="C3542" s="3"/>
      <c r="D3542" s="3"/>
      <c r="E3542" s="3"/>
      <c r="F3542" s="12"/>
      <c r="G3542" s="12"/>
      <c r="H3542" s="3"/>
      <c r="I3542" s="36" t="str">
        <f t="shared" si="275"/>
        <v/>
      </c>
      <c r="J3542" s="36" t="e">
        <f t="shared" si="276"/>
        <v>#VALUE!</v>
      </c>
      <c r="K3542" s="36" t="e">
        <f t="shared" si="277"/>
        <v>#VALUE!</v>
      </c>
      <c r="L3542" s="36" t="str">
        <f t="shared" si="278"/>
        <v/>
      </c>
      <c r="M3542" s="36" t="str">
        <f t="shared" si="279"/>
        <v>MQ250</v>
      </c>
    </row>
    <row r="3543" spans="1:13" hidden="1" x14ac:dyDescent="0.3">
      <c r="A3543" s="3"/>
      <c r="B3543" s="3"/>
      <c r="C3543" s="3"/>
      <c r="D3543" s="3"/>
      <c r="E3543" s="3"/>
      <c r="F3543" s="12"/>
      <c r="G3543" s="12"/>
      <c r="H3543" s="3"/>
      <c r="I3543" s="36" t="str">
        <f t="shared" si="275"/>
        <v/>
      </c>
      <c r="J3543" s="36" t="e">
        <f t="shared" si="276"/>
        <v>#VALUE!</v>
      </c>
      <c r="K3543" s="36" t="e">
        <f t="shared" si="277"/>
        <v>#VALUE!</v>
      </c>
      <c r="L3543" s="36" t="str">
        <f t="shared" si="278"/>
        <v/>
      </c>
      <c r="M3543" s="36" t="str">
        <f t="shared" si="279"/>
        <v>MQ250</v>
      </c>
    </row>
    <row r="3544" spans="1:13" hidden="1" x14ac:dyDescent="0.3">
      <c r="A3544" s="3"/>
      <c r="B3544" s="3"/>
      <c r="C3544" s="3"/>
      <c r="D3544" s="3"/>
      <c r="E3544" s="3"/>
      <c r="F3544" s="12"/>
      <c r="G3544" s="12"/>
      <c r="H3544" s="3"/>
      <c r="I3544" s="36" t="str">
        <f t="shared" si="275"/>
        <v/>
      </c>
      <c r="J3544" s="36" t="e">
        <f t="shared" si="276"/>
        <v>#VALUE!</v>
      </c>
      <c r="K3544" s="36" t="e">
        <f t="shared" si="277"/>
        <v>#VALUE!</v>
      </c>
      <c r="L3544" s="36" t="str">
        <f t="shared" si="278"/>
        <v/>
      </c>
      <c r="M3544" s="36" t="str">
        <f t="shared" si="279"/>
        <v>MQ250</v>
      </c>
    </row>
    <row r="3545" spans="1:13" hidden="1" x14ac:dyDescent="0.3">
      <c r="A3545" s="3"/>
      <c r="B3545" s="3"/>
      <c r="C3545" s="3"/>
      <c r="D3545" s="3"/>
      <c r="E3545" s="3"/>
      <c r="F3545" s="35"/>
      <c r="G3545" s="35"/>
      <c r="H3545" s="3"/>
      <c r="I3545" s="36" t="str">
        <f t="shared" si="275"/>
        <v/>
      </c>
      <c r="J3545" s="36" t="e">
        <f t="shared" si="276"/>
        <v>#VALUE!</v>
      </c>
      <c r="K3545" s="36" t="e">
        <f t="shared" si="277"/>
        <v>#VALUE!</v>
      </c>
      <c r="L3545" s="36" t="str">
        <f t="shared" si="278"/>
        <v/>
      </c>
      <c r="M3545" s="36" t="str">
        <f t="shared" si="279"/>
        <v>MQ250</v>
      </c>
    </row>
    <row r="3546" spans="1:13" hidden="1" x14ac:dyDescent="0.3">
      <c r="A3546" s="3"/>
      <c r="B3546" s="3"/>
      <c r="C3546" s="3"/>
      <c r="D3546" s="3"/>
      <c r="E3546" s="3"/>
      <c r="F3546" s="35"/>
      <c r="G3546" s="35"/>
      <c r="H3546" s="3"/>
      <c r="I3546" s="36" t="str">
        <f t="shared" si="275"/>
        <v/>
      </c>
      <c r="J3546" s="36" t="e">
        <f t="shared" si="276"/>
        <v>#VALUE!</v>
      </c>
      <c r="K3546" s="36" t="e">
        <f t="shared" si="277"/>
        <v>#VALUE!</v>
      </c>
      <c r="L3546" s="36" t="str">
        <f t="shared" si="278"/>
        <v/>
      </c>
      <c r="M3546" s="36" t="str">
        <f t="shared" si="279"/>
        <v>MQ250</v>
      </c>
    </row>
    <row r="3547" spans="1:13" hidden="1" x14ac:dyDescent="0.3">
      <c r="A3547" s="3"/>
      <c r="B3547" s="3"/>
      <c r="C3547" s="3"/>
      <c r="D3547" s="3"/>
      <c r="E3547" s="3"/>
      <c r="F3547" s="12"/>
      <c r="G3547" s="12"/>
      <c r="H3547" s="3"/>
      <c r="I3547" s="36" t="str">
        <f t="shared" si="275"/>
        <v/>
      </c>
      <c r="J3547" s="36" t="e">
        <f t="shared" si="276"/>
        <v>#VALUE!</v>
      </c>
      <c r="K3547" s="36" t="e">
        <f t="shared" si="277"/>
        <v>#VALUE!</v>
      </c>
      <c r="L3547" s="36" t="str">
        <f t="shared" si="278"/>
        <v/>
      </c>
      <c r="M3547" s="36" t="str">
        <f t="shared" si="279"/>
        <v>MQ250</v>
      </c>
    </row>
    <row r="3548" spans="1:13" hidden="1" x14ac:dyDescent="0.3">
      <c r="A3548" s="3"/>
      <c r="B3548" s="3"/>
      <c r="C3548" s="3"/>
      <c r="D3548" s="3"/>
      <c r="E3548" s="3"/>
      <c r="F3548" s="12"/>
      <c r="G3548" s="12"/>
      <c r="H3548" s="3"/>
      <c r="I3548" s="36" t="str">
        <f t="shared" si="275"/>
        <v/>
      </c>
      <c r="J3548" s="36" t="e">
        <f t="shared" si="276"/>
        <v>#VALUE!</v>
      </c>
      <c r="K3548" s="36" t="e">
        <f t="shared" si="277"/>
        <v>#VALUE!</v>
      </c>
      <c r="L3548" s="36" t="str">
        <f t="shared" si="278"/>
        <v/>
      </c>
      <c r="M3548" s="36" t="str">
        <f t="shared" si="279"/>
        <v>MQ250</v>
      </c>
    </row>
    <row r="3549" spans="1:13" hidden="1" x14ac:dyDescent="0.3">
      <c r="A3549" s="3"/>
      <c r="B3549" s="3"/>
      <c r="C3549" s="3"/>
      <c r="D3549" s="3"/>
      <c r="E3549" s="3"/>
      <c r="F3549" s="12"/>
      <c r="G3549" s="12"/>
      <c r="H3549" s="3"/>
      <c r="I3549" s="36" t="str">
        <f t="shared" si="275"/>
        <v/>
      </c>
      <c r="J3549" s="36" t="e">
        <f t="shared" si="276"/>
        <v>#VALUE!</v>
      </c>
      <c r="K3549" s="36" t="e">
        <f t="shared" si="277"/>
        <v>#VALUE!</v>
      </c>
      <c r="L3549" s="36" t="str">
        <f t="shared" si="278"/>
        <v/>
      </c>
      <c r="M3549" s="36" t="str">
        <f t="shared" si="279"/>
        <v>MQ250</v>
      </c>
    </row>
    <row r="3550" spans="1:13" hidden="1" x14ac:dyDescent="0.3">
      <c r="A3550" s="3"/>
      <c r="B3550" s="3"/>
      <c r="C3550" s="3"/>
      <c r="D3550" s="3"/>
      <c r="E3550" s="3"/>
      <c r="F3550" s="12"/>
      <c r="G3550" s="12"/>
      <c r="H3550" s="3"/>
      <c r="I3550" s="36" t="str">
        <f t="shared" si="275"/>
        <v/>
      </c>
      <c r="J3550" s="36" t="e">
        <f t="shared" si="276"/>
        <v>#VALUE!</v>
      </c>
      <c r="K3550" s="36" t="e">
        <f t="shared" si="277"/>
        <v>#VALUE!</v>
      </c>
      <c r="L3550" s="36" t="str">
        <f t="shared" si="278"/>
        <v/>
      </c>
      <c r="M3550" s="36" t="str">
        <f t="shared" si="279"/>
        <v>MQ250</v>
      </c>
    </row>
    <row r="3551" spans="1:13" hidden="1" x14ac:dyDescent="0.3">
      <c r="A3551" s="3"/>
      <c r="B3551" s="3"/>
      <c r="C3551" s="3"/>
      <c r="D3551" s="3"/>
      <c r="E3551" s="3"/>
      <c r="F3551" s="12"/>
      <c r="G3551" s="12"/>
      <c r="H3551" s="3"/>
      <c r="I3551" s="36" t="str">
        <f t="shared" si="275"/>
        <v/>
      </c>
      <c r="J3551" s="36" t="e">
        <f t="shared" si="276"/>
        <v>#VALUE!</v>
      </c>
      <c r="K3551" s="36" t="e">
        <f t="shared" si="277"/>
        <v>#VALUE!</v>
      </c>
      <c r="L3551" s="36" t="str">
        <f t="shared" si="278"/>
        <v/>
      </c>
      <c r="M3551" s="36" t="str">
        <f t="shared" si="279"/>
        <v>MQ250</v>
      </c>
    </row>
    <row r="3552" spans="1:13" hidden="1" x14ac:dyDescent="0.3">
      <c r="A3552" s="3"/>
      <c r="B3552" s="3"/>
      <c r="C3552" s="3"/>
      <c r="D3552" s="3"/>
      <c r="E3552" s="3"/>
      <c r="F3552" s="12"/>
      <c r="G3552" s="12"/>
      <c r="H3552" s="3"/>
      <c r="I3552" s="36" t="str">
        <f t="shared" si="275"/>
        <v/>
      </c>
      <c r="J3552" s="36" t="e">
        <f t="shared" si="276"/>
        <v>#VALUE!</v>
      </c>
      <c r="K3552" s="36" t="e">
        <f t="shared" si="277"/>
        <v>#VALUE!</v>
      </c>
      <c r="L3552" s="36" t="str">
        <f t="shared" si="278"/>
        <v/>
      </c>
      <c r="M3552" s="36" t="str">
        <f t="shared" si="279"/>
        <v>MQ250</v>
      </c>
    </row>
    <row r="3553" spans="1:13" hidden="1" x14ac:dyDescent="0.3">
      <c r="A3553" s="3"/>
      <c r="B3553" s="3"/>
      <c r="C3553" s="3"/>
      <c r="D3553" s="3"/>
      <c r="E3553" s="3"/>
      <c r="F3553" s="12"/>
      <c r="G3553" s="12"/>
      <c r="H3553" s="3"/>
      <c r="I3553" s="36" t="str">
        <f t="shared" si="275"/>
        <v/>
      </c>
      <c r="J3553" s="36" t="e">
        <f t="shared" si="276"/>
        <v>#VALUE!</v>
      </c>
      <c r="K3553" s="36" t="e">
        <f t="shared" si="277"/>
        <v>#VALUE!</v>
      </c>
      <c r="L3553" s="36" t="str">
        <f t="shared" si="278"/>
        <v/>
      </c>
      <c r="M3553" s="36" t="str">
        <f t="shared" si="279"/>
        <v>MQ250</v>
      </c>
    </row>
    <row r="3554" spans="1:13" hidden="1" x14ac:dyDescent="0.3">
      <c r="A3554" s="3"/>
      <c r="B3554" s="3"/>
      <c r="C3554" s="3"/>
      <c r="D3554" s="3"/>
      <c r="E3554" s="3"/>
      <c r="F3554" s="12"/>
      <c r="G3554" s="12"/>
      <c r="H3554" s="3"/>
      <c r="I3554" s="36" t="str">
        <f t="shared" si="275"/>
        <v/>
      </c>
      <c r="J3554" s="36" t="e">
        <f t="shared" si="276"/>
        <v>#VALUE!</v>
      </c>
      <c r="K3554" s="36" t="e">
        <f t="shared" si="277"/>
        <v>#VALUE!</v>
      </c>
      <c r="L3554" s="36" t="str">
        <f t="shared" si="278"/>
        <v/>
      </c>
      <c r="M3554" s="36" t="str">
        <f t="shared" si="279"/>
        <v>MQ250</v>
      </c>
    </row>
    <row r="3555" spans="1:13" hidden="1" x14ac:dyDescent="0.3">
      <c r="A3555" s="3"/>
      <c r="B3555" s="3"/>
      <c r="C3555" s="3"/>
      <c r="D3555" s="3"/>
      <c r="E3555" s="3"/>
      <c r="F3555" s="35"/>
      <c r="G3555" s="35"/>
      <c r="H3555" s="3"/>
      <c r="I3555" s="36" t="str">
        <f t="shared" si="275"/>
        <v/>
      </c>
      <c r="J3555" s="36" t="e">
        <f t="shared" si="276"/>
        <v>#VALUE!</v>
      </c>
      <c r="K3555" s="36" t="e">
        <f t="shared" si="277"/>
        <v>#VALUE!</v>
      </c>
      <c r="L3555" s="36" t="str">
        <f t="shared" si="278"/>
        <v/>
      </c>
      <c r="M3555" s="36" t="str">
        <f t="shared" si="279"/>
        <v>MQ250</v>
      </c>
    </row>
    <row r="3556" spans="1:13" hidden="1" x14ac:dyDescent="0.3">
      <c r="A3556" s="3"/>
      <c r="B3556" s="3"/>
      <c r="C3556" s="3"/>
      <c r="D3556" s="3"/>
      <c r="E3556" s="3"/>
      <c r="F3556" s="35"/>
      <c r="G3556" s="35"/>
      <c r="H3556" s="3"/>
      <c r="I3556" s="36" t="str">
        <f t="shared" si="275"/>
        <v/>
      </c>
      <c r="J3556" s="36" t="e">
        <f t="shared" si="276"/>
        <v>#VALUE!</v>
      </c>
      <c r="K3556" s="36" t="e">
        <f t="shared" si="277"/>
        <v>#VALUE!</v>
      </c>
      <c r="L3556" s="36" t="str">
        <f t="shared" si="278"/>
        <v/>
      </c>
      <c r="M3556" s="36" t="str">
        <f t="shared" si="279"/>
        <v>MQ250</v>
      </c>
    </row>
    <row r="3557" spans="1:13" hidden="1" x14ac:dyDescent="0.3">
      <c r="A3557" s="3"/>
      <c r="B3557" s="3"/>
      <c r="C3557" s="3"/>
      <c r="D3557" s="3"/>
      <c r="E3557" s="3"/>
      <c r="F3557" s="12"/>
      <c r="G3557" s="12"/>
      <c r="H3557" s="3"/>
      <c r="I3557" s="36" t="str">
        <f t="shared" si="275"/>
        <v/>
      </c>
      <c r="J3557" s="36" t="e">
        <f t="shared" si="276"/>
        <v>#VALUE!</v>
      </c>
      <c r="K3557" s="36" t="e">
        <f t="shared" si="277"/>
        <v>#VALUE!</v>
      </c>
      <c r="L3557" s="36" t="str">
        <f t="shared" si="278"/>
        <v/>
      </c>
      <c r="M3557" s="36" t="str">
        <f t="shared" si="279"/>
        <v>MQ250</v>
      </c>
    </row>
    <row r="3558" spans="1:13" hidden="1" x14ac:dyDescent="0.3">
      <c r="A3558" s="3"/>
      <c r="B3558" s="3"/>
      <c r="C3558" s="3"/>
      <c r="D3558" s="3"/>
      <c r="E3558" s="3"/>
      <c r="F3558" s="12"/>
      <c r="G3558" s="12"/>
      <c r="H3558" s="3"/>
      <c r="I3558" s="36" t="str">
        <f t="shared" si="275"/>
        <v/>
      </c>
      <c r="J3558" s="36" t="e">
        <f t="shared" si="276"/>
        <v>#VALUE!</v>
      </c>
      <c r="K3558" s="36" t="e">
        <f t="shared" si="277"/>
        <v>#VALUE!</v>
      </c>
      <c r="L3558" s="36" t="str">
        <f t="shared" si="278"/>
        <v/>
      </c>
      <c r="M3558" s="36" t="str">
        <f t="shared" si="279"/>
        <v>MQ250</v>
      </c>
    </row>
    <row r="3559" spans="1:13" hidden="1" x14ac:dyDescent="0.3">
      <c r="A3559" s="3"/>
      <c r="B3559" s="3"/>
      <c r="C3559" s="3"/>
      <c r="D3559" s="3"/>
      <c r="E3559" s="3"/>
      <c r="F3559" s="12"/>
      <c r="G3559" s="12"/>
      <c r="H3559" s="3"/>
      <c r="I3559" s="36" t="str">
        <f t="shared" si="275"/>
        <v/>
      </c>
      <c r="J3559" s="36" t="e">
        <f t="shared" si="276"/>
        <v>#VALUE!</v>
      </c>
      <c r="K3559" s="36" t="e">
        <f t="shared" si="277"/>
        <v>#VALUE!</v>
      </c>
      <c r="L3559" s="36" t="str">
        <f t="shared" si="278"/>
        <v/>
      </c>
      <c r="M3559" s="36" t="str">
        <f t="shared" si="279"/>
        <v>MQ250</v>
      </c>
    </row>
    <row r="3560" spans="1:13" hidden="1" x14ac:dyDescent="0.3">
      <c r="A3560" s="3"/>
      <c r="B3560" s="3"/>
      <c r="C3560" s="3"/>
      <c r="D3560" s="3"/>
      <c r="E3560" s="3"/>
      <c r="F3560" s="12"/>
      <c r="G3560" s="12"/>
      <c r="H3560" s="3"/>
      <c r="I3560" s="36" t="str">
        <f t="shared" si="275"/>
        <v/>
      </c>
      <c r="J3560" s="36" t="e">
        <f t="shared" si="276"/>
        <v>#VALUE!</v>
      </c>
      <c r="K3560" s="36" t="e">
        <f t="shared" si="277"/>
        <v>#VALUE!</v>
      </c>
      <c r="L3560" s="36" t="str">
        <f t="shared" si="278"/>
        <v/>
      </c>
      <c r="M3560" s="36" t="str">
        <f t="shared" si="279"/>
        <v>MQ250</v>
      </c>
    </row>
    <row r="3561" spans="1:13" hidden="1" x14ac:dyDescent="0.3">
      <c r="A3561" s="3"/>
      <c r="B3561" s="3"/>
      <c r="C3561" s="3"/>
      <c r="D3561" s="3"/>
      <c r="E3561" s="3"/>
      <c r="F3561" s="12"/>
      <c r="G3561" s="12"/>
      <c r="H3561" s="3"/>
      <c r="I3561" s="36" t="str">
        <f t="shared" si="275"/>
        <v/>
      </c>
      <c r="J3561" s="36" t="e">
        <f t="shared" si="276"/>
        <v>#VALUE!</v>
      </c>
      <c r="K3561" s="36" t="e">
        <f t="shared" si="277"/>
        <v>#VALUE!</v>
      </c>
      <c r="L3561" s="36" t="str">
        <f t="shared" si="278"/>
        <v/>
      </c>
      <c r="M3561" s="36" t="str">
        <f t="shared" si="279"/>
        <v>MQ250</v>
      </c>
    </row>
    <row r="3562" spans="1:13" hidden="1" x14ac:dyDescent="0.3">
      <c r="A3562" s="3"/>
      <c r="B3562" s="3"/>
      <c r="C3562" s="3"/>
      <c r="D3562" s="3"/>
      <c r="E3562" s="3"/>
      <c r="F3562" s="12"/>
      <c r="G3562" s="12"/>
      <c r="H3562" s="3"/>
      <c r="I3562" s="36" t="str">
        <f t="shared" si="275"/>
        <v/>
      </c>
      <c r="J3562" s="36" t="e">
        <f t="shared" si="276"/>
        <v>#VALUE!</v>
      </c>
      <c r="K3562" s="36" t="e">
        <f t="shared" si="277"/>
        <v>#VALUE!</v>
      </c>
      <c r="L3562" s="36" t="str">
        <f t="shared" si="278"/>
        <v/>
      </c>
      <c r="M3562" s="36" t="str">
        <f t="shared" si="279"/>
        <v>MQ250</v>
      </c>
    </row>
    <row r="3563" spans="1:13" hidden="1" x14ac:dyDescent="0.3">
      <c r="A3563" s="3"/>
      <c r="B3563" s="3"/>
      <c r="C3563" s="3"/>
      <c r="D3563" s="3"/>
      <c r="E3563" s="3"/>
      <c r="F3563" s="12"/>
      <c r="G3563" s="12"/>
      <c r="H3563" s="3"/>
      <c r="I3563" s="36" t="str">
        <f t="shared" si="275"/>
        <v/>
      </c>
      <c r="J3563" s="36" t="e">
        <f t="shared" si="276"/>
        <v>#VALUE!</v>
      </c>
      <c r="K3563" s="36" t="e">
        <f t="shared" si="277"/>
        <v>#VALUE!</v>
      </c>
      <c r="L3563" s="36" t="str">
        <f t="shared" si="278"/>
        <v/>
      </c>
      <c r="M3563" s="36" t="str">
        <f t="shared" si="279"/>
        <v>MQ250</v>
      </c>
    </row>
    <row r="3564" spans="1:13" hidden="1" x14ac:dyDescent="0.3">
      <c r="A3564" s="3"/>
      <c r="B3564" s="3"/>
      <c r="C3564" s="3"/>
      <c r="D3564" s="3"/>
      <c r="E3564" s="3"/>
      <c r="F3564" s="35"/>
      <c r="G3564" s="35"/>
      <c r="H3564" s="3"/>
      <c r="I3564" s="36" t="str">
        <f t="shared" si="275"/>
        <v/>
      </c>
      <c r="J3564" s="36" t="e">
        <f t="shared" si="276"/>
        <v>#VALUE!</v>
      </c>
      <c r="K3564" s="36" t="e">
        <f t="shared" si="277"/>
        <v>#VALUE!</v>
      </c>
      <c r="L3564" s="36" t="str">
        <f t="shared" si="278"/>
        <v/>
      </c>
      <c r="M3564" s="36" t="str">
        <f t="shared" si="279"/>
        <v>MQ250</v>
      </c>
    </row>
    <row r="3565" spans="1:13" hidden="1" x14ac:dyDescent="0.3">
      <c r="A3565" s="3"/>
      <c r="B3565" s="3"/>
      <c r="C3565" s="3"/>
      <c r="D3565" s="3"/>
      <c r="E3565" s="3"/>
      <c r="F3565" s="12"/>
      <c r="G3565" s="12"/>
      <c r="H3565" s="3"/>
      <c r="I3565" s="36" t="str">
        <f t="shared" si="275"/>
        <v/>
      </c>
      <c r="J3565" s="36" t="e">
        <f t="shared" si="276"/>
        <v>#VALUE!</v>
      </c>
      <c r="K3565" s="36" t="e">
        <f t="shared" si="277"/>
        <v>#VALUE!</v>
      </c>
      <c r="L3565" s="36" t="str">
        <f t="shared" si="278"/>
        <v/>
      </c>
      <c r="M3565" s="36" t="str">
        <f t="shared" si="279"/>
        <v>MQ250</v>
      </c>
    </row>
    <row r="3566" spans="1:13" hidden="1" x14ac:dyDescent="0.3">
      <c r="A3566" s="3"/>
      <c r="B3566" s="3"/>
      <c r="C3566" s="3"/>
      <c r="D3566" s="3"/>
      <c r="E3566" s="3"/>
      <c r="F3566" s="12"/>
      <c r="G3566" s="12"/>
      <c r="H3566" s="3"/>
      <c r="I3566" s="36" t="str">
        <f t="shared" si="275"/>
        <v/>
      </c>
      <c r="J3566" s="36" t="e">
        <f t="shared" si="276"/>
        <v>#VALUE!</v>
      </c>
      <c r="K3566" s="36" t="e">
        <f t="shared" si="277"/>
        <v>#VALUE!</v>
      </c>
      <c r="L3566" s="36" t="str">
        <f t="shared" si="278"/>
        <v/>
      </c>
      <c r="M3566" s="36" t="str">
        <f t="shared" si="279"/>
        <v>MQ250</v>
      </c>
    </row>
    <row r="3567" spans="1:13" hidden="1" x14ac:dyDescent="0.3">
      <c r="A3567" s="3"/>
      <c r="B3567" s="3"/>
      <c r="C3567" s="3"/>
      <c r="D3567" s="3"/>
      <c r="E3567" s="3"/>
      <c r="F3567" s="12"/>
      <c r="G3567" s="12"/>
      <c r="H3567" s="3"/>
      <c r="I3567" s="36" t="str">
        <f t="shared" si="275"/>
        <v/>
      </c>
      <c r="J3567" s="36" t="e">
        <f t="shared" si="276"/>
        <v>#VALUE!</v>
      </c>
      <c r="K3567" s="36" t="e">
        <f t="shared" si="277"/>
        <v>#VALUE!</v>
      </c>
      <c r="L3567" s="36" t="str">
        <f t="shared" si="278"/>
        <v/>
      </c>
      <c r="M3567" s="36" t="str">
        <f t="shared" si="279"/>
        <v>MQ250</v>
      </c>
    </row>
    <row r="3568" spans="1:13" hidden="1" x14ac:dyDescent="0.3">
      <c r="A3568" s="3"/>
      <c r="B3568" s="3"/>
      <c r="C3568" s="3"/>
      <c r="D3568" s="3"/>
      <c r="E3568" s="3"/>
      <c r="F3568" s="12"/>
      <c r="G3568" s="12"/>
      <c r="H3568" s="3"/>
      <c r="I3568" s="36" t="str">
        <f t="shared" si="275"/>
        <v/>
      </c>
      <c r="J3568" s="36" t="e">
        <f t="shared" si="276"/>
        <v>#VALUE!</v>
      </c>
      <c r="K3568" s="36" t="e">
        <f t="shared" si="277"/>
        <v>#VALUE!</v>
      </c>
      <c r="L3568" s="36" t="str">
        <f t="shared" si="278"/>
        <v/>
      </c>
      <c r="M3568" s="36" t="str">
        <f t="shared" si="279"/>
        <v>MQ250</v>
      </c>
    </row>
    <row r="3569" spans="1:13" hidden="1" x14ac:dyDescent="0.3">
      <c r="A3569" s="3"/>
      <c r="B3569" s="3"/>
      <c r="C3569" s="3"/>
      <c r="D3569" s="3"/>
      <c r="E3569" s="3"/>
      <c r="F3569" s="12"/>
      <c r="G3569" s="12"/>
      <c r="H3569" s="3"/>
      <c r="I3569" s="36" t="str">
        <f t="shared" si="275"/>
        <v/>
      </c>
      <c r="J3569" s="36" t="e">
        <f t="shared" si="276"/>
        <v>#VALUE!</v>
      </c>
      <c r="K3569" s="36" t="e">
        <f t="shared" si="277"/>
        <v>#VALUE!</v>
      </c>
      <c r="L3569" s="36" t="str">
        <f t="shared" si="278"/>
        <v/>
      </c>
      <c r="M3569" s="36" t="str">
        <f t="shared" si="279"/>
        <v>MQ250</v>
      </c>
    </row>
    <row r="3570" spans="1:13" hidden="1" x14ac:dyDescent="0.3">
      <c r="A3570" s="3"/>
      <c r="B3570" s="3"/>
      <c r="C3570" s="3"/>
      <c r="D3570" s="3"/>
      <c r="E3570" s="3"/>
      <c r="F3570" s="12"/>
      <c r="G3570" s="12"/>
      <c r="H3570" s="3"/>
      <c r="I3570" s="36" t="str">
        <f t="shared" si="275"/>
        <v/>
      </c>
      <c r="J3570" s="36" t="e">
        <f t="shared" si="276"/>
        <v>#VALUE!</v>
      </c>
      <c r="K3570" s="36" t="e">
        <f t="shared" si="277"/>
        <v>#VALUE!</v>
      </c>
      <c r="L3570" s="36" t="str">
        <f t="shared" si="278"/>
        <v/>
      </c>
      <c r="M3570" s="36" t="str">
        <f t="shared" si="279"/>
        <v>MQ250</v>
      </c>
    </row>
    <row r="3571" spans="1:13" hidden="1" x14ac:dyDescent="0.3">
      <c r="A3571" s="3"/>
      <c r="B3571" s="3"/>
      <c r="C3571" s="3"/>
      <c r="D3571" s="3"/>
      <c r="E3571" s="3"/>
      <c r="F3571" s="12"/>
      <c r="G3571" s="12"/>
      <c r="H3571" s="3"/>
      <c r="I3571" s="36" t="str">
        <f t="shared" si="275"/>
        <v/>
      </c>
      <c r="J3571" s="36" t="e">
        <f t="shared" si="276"/>
        <v>#VALUE!</v>
      </c>
      <c r="K3571" s="36" t="e">
        <f t="shared" si="277"/>
        <v>#VALUE!</v>
      </c>
      <c r="L3571" s="36" t="str">
        <f t="shared" si="278"/>
        <v/>
      </c>
      <c r="M3571" s="36" t="str">
        <f t="shared" si="279"/>
        <v>MQ250</v>
      </c>
    </row>
    <row r="3572" spans="1:13" hidden="1" x14ac:dyDescent="0.3">
      <c r="A3572" s="3"/>
      <c r="B3572" s="3"/>
      <c r="C3572" s="3"/>
      <c r="D3572" s="3"/>
      <c r="E3572" s="3"/>
      <c r="F3572" s="35"/>
      <c r="G3572" s="35"/>
      <c r="H3572" s="3"/>
      <c r="I3572" s="36" t="str">
        <f t="shared" si="275"/>
        <v/>
      </c>
      <c r="J3572" s="36" t="e">
        <f t="shared" si="276"/>
        <v>#VALUE!</v>
      </c>
      <c r="K3572" s="36" t="e">
        <f t="shared" si="277"/>
        <v>#VALUE!</v>
      </c>
      <c r="L3572" s="36" t="str">
        <f t="shared" si="278"/>
        <v/>
      </c>
      <c r="M3572" s="36" t="str">
        <f t="shared" si="279"/>
        <v>MQ250</v>
      </c>
    </row>
    <row r="3573" spans="1:13" hidden="1" x14ac:dyDescent="0.3">
      <c r="A3573" s="3"/>
      <c r="B3573" s="3"/>
      <c r="C3573" s="3"/>
      <c r="D3573" s="3"/>
      <c r="E3573" s="3"/>
      <c r="F3573" s="35"/>
      <c r="G3573" s="35"/>
      <c r="H3573" s="3"/>
      <c r="I3573" s="36" t="str">
        <f t="shared" si="275"/>
        <v/>
      </c>
      <c r="J3573" s="36" t="e">
        <f t="shared" si="276"/>
        <v>#VALUE!</v>
      </c>
      <c r="K3573" s="36" t="e">
        <f t="shared" si="277"/>
        <v>#VALUE!</v>
      </c>
      <c r="L3573" s="36" t="str">
        <f t="shared" si="278"/>
        <v/>
      </c>
      <c r="M3573" s="36" t="str">
        <f t="shared" si="279"/>
        <v>MQ250</v>
      </c>
    </row>
    <row r="3574" spans="1:13" hidden="1" x14ac:dyDescent="0.3">
      <c r="A3574" s="3"/>
      <c r="B3574" s="3"/>
      <c r="C3574" s="3"/>
      <c r="D3574" s="3"/>
      <c r="E3574" s="3"/>
      <c r="F3574" s="12"/>
      <c r="G3574" s="12"/>
      <c r="H3574" s="3"/>
      <c r="I3574" s="36" t="str">
        <f t="shared" si="275"/>
        <v/>
      </c>
      <c r="J3574" s="36" t="e">
        <f t="shared" si="276"/>
        <v>#VALUE!</v>
      </c>
      <c r="K3574" s="36" t="e">
        <f t="shared" si="277"/>
        <v>#VALUE!</v>
      </c>
      <c r="L3574" s="36" t="str">
        <f t="shared" si="278"/>
        <v/>
      </c>
      <c r="M3574" s="36" t="str">
        <f t="shared" si="279"/>
        <v>MQ250</v>
      </c>
    </row>
    <row r="3575" spans="1:13" hidden="1" x14ac:dyDescent="0.3">
      <c r="A3575" s="3"/>
      <c r="B3575" s="3"/>
      <c r="C3575" s="3"/>
      <c r="D3575" s="3"/>
      <c r="E3575" s="3"/>
      <c r="F3575" s="12"/>
      <c r="G3575" s="12"/>
      <c r="H3575" s="3"/>
      <c r="I3575" s="36" t="str">
        <f t="shared" si="275"/>
        <v/>
      </c>
      <c r="J3575" s="36" t="e">
        <f t="shared" si="276"/>
        <v>#VALUE!</v>
      </c>
      <c r="K3575" s="36" t="e">
        <f t="shared" si="277"/>
        <v>#VALUE!</v>
      </c>
      <c r="L3575" s="36" t="str">
        <f t="shared" si="278"/>
        <v/>
      </c>
      <c r="M3575" s="36" t="str">
        <f t="shared" si="279"/>
        <v>MQ250</v>
      </c>
    </row>
    <row r="3576" spans="1:13" hidden="1" x14ac:dyDescent="0.3">
      <c r="A3576" s="3"/>
      <c r="B3576" s="3"/>
      <c r="C3576" s="3"/>
      <c r="D3576" s="3"/>
      <c r="E3576" s="3"/>
      <c r="F3576" s="12"/>
      <c r="G3576" s="12"/>
      <c r="H3576" s="3"/>
      <c r="I3576" s="36" t="str">
        <f t="shared" si="275"/>
        <v/>
      </c>
      <c r="J3576" s="36" t="e">
        <f t="shared" si="276"/>
        <v>#VALUE!</v>
      </c>
      <c r="K3576" s="36" t="e">
        <f t="shared" si="277"/>
        <v>#VALUE!</v>
      </c>
      <c r="L3576" s="36" t="str">
        <f t="shared" si="278"/>
        <v/>
      </c>
      <c r="M3576" s="36" t="str">
        <f t="shared" si="279"/>
        <v>MQ250</v>
      </c>
    </row>
    <row r="3577" spans="1:13" hidden="1" x14ac:dyDescent="0.3">
      <c r="A3577" s="3"/>
      <c r="B3577" s="3"/>
      <c r="C3577" s="3"/>
      <c r="D3577" s="3"/>
      <c r="E3577" s="3"/>
      <c r="F3577" s="12"/>
      <c r="G3577" s="12"/>
      <c r="H3577" s="3"/>
      <c r="I3577" s="36" t="str">
        <f t="shared" si="275"/>
        <v/>
      </c>
      <c r="J3577" s="36" t="e">
        <f t="shared" si="276"/>
        <v>#VALUE!</v>
      </c>
      <c r="K3577" s="36" t="e">
        <f t="shared" si="277"/>
        <v>#VALUE!</v>
      </c>
      <c r="L3577" s="36" t="str">
        <f t="shared" si="278"/>
        <v/>
      </c>
      <c r="M3577" s="36" t="str">
        <f t="shared" si="279"/>
        <v>MQ250</v>
      </c>
    </row>
    <row r="3578" spans="1:13" hidden="1" x14ac:dyDescent="0.3">
      <c r="A3578" s="3"/>
      <c r="B3578" s="3"/>
      <c r="C3578" s="3"/>
      <c r="D3578" s="3"/>
      <c r="E3578" s="3"/>
      <c r="F3578" s="12"/>
      <c r="G3578" s="12"/>
      <c r="H3578" s="3"/>
      <c r="I3578" s="36" t="str">
        <f t="shared" si="275"/>
        <v/>
      </c>
      <c r="J3578" s="36" t="e">
        <f t="shared" si="276"/>
        <v>#VALUE!</v>
      </c>
      <c r="K3578" s="36" t="e">
        <f t="shared" si="277"/>
        <v>#VALUE!</v>
      </c>
      <c r="L3578" s="36" t="str">
        <f t="shared" si="278"/>
        <v/>
      </c>
      <c r="M3578" s="36" t="str">
        <f t="shared" si="279"/>
        <v>MQ250</v>
      </c>
    </row>
    <row r="3579" spans="1:13" hidden="1" x14ac:dyDescent="0.3">
      <c r="A3579" s="3"/>
      <c r="B3579" s="3"/>
      <c r="C3579" s="3"/>
      <c r="D3579" s="3"/>
      <c r="E3579" s="3"/>
      <c r="F3579" s="12"/>
      <c r="G3579" s="12"/>
      <c r="H3579" s="3"/>
      <c r="I3579" s="36" t="str">
        <f t="shared" si="275"/>
        <v/>
      </c>
      <c r="J3579" s="36" t="e">
        <f t="shared" si="276"/>
        <v>#VALUE!</v>
      </c>
      <c r="K3579" s="36" t="e">
        <f t="shared" si="277"/>
        <v>#VALUE!</v>
      </c>
      <c r="L3579" s="36" t="str">
        <f t="shared" si="278"/>
        <v/>
      </c>
      <c r="M3579" s="36" t="str">
        <f t="shared" si="279"/>
        <v>MQ250</v>
      </c>
    </row>
    <row r="3580" spans="1:13" hidden="1" x14ac:dyDescent="0.3">
      <c r="A3580" s="3"/>
      <c r="B3580" s="3"/>
      <c r="C3580" s="3"/>
      <c r="D3580" s="3"/>
      <c r="E3580" s="3"/>
      <c r="F3580" s="12"/>
      <c r="G3580" s="12"/>
      <c r="H3580" s="3"/>
      <c r="I3580" s="36" t="str">
        <f t="shared" si="275"/>
        <v/>
      </c>
      <c r="J3580" s="36" t="e">
        <f t="shared" si="276"/>
        <v>#VALUE!</v>
      </c>
      <c r="K3580" s="36" t="e">
        <f t="shared" si="277"/>
        <v>#VALUE!</v>
      </c>
      <c r="L3580" s="36" t="str">
        <f t="shared" si="278"/>
        <v/>
      </c>
      <c r="M3580" s="36" t="str">
        <f t="shared" si="279"/>
        <v>MQ250</v>
      </c>
    </row>
    <row r="3581" spans="1:13" hidden="1" x14ac:dyDescent="0.3">
      <c r="A3581" s="3"/>
      <c r="B3581" s="3"/>
      <c r="C3581" s="3"/>
      <c r="D3581" s="3"/>
      <c r="E3581" s="3"/>
      <c r="F3581" s="12"/>
      <c r="G3581" s="12"/>
      <c r="H3581" s="3"/>
      <c r="I3581" s="36" t="str">
        <f t="shared" si="275"/>
        <v/>
      </c>
      <c r="J3581" s="36" t="e">
        <f t="shared" si="276"/>
        <v>#VALUE!</v>
      </c>
      <c r="K3581" s="36" t="e">
        <f t="shared" si="277"/>
        <v>#VALUE!</v>
      </c>
      <c r="L3581" s="36" t="str">
        <f t="shared" si="278"/>
        <v/>
      </c>
      <c r="M3581" s="36" t="str">
        <f t="shared" si="279"/>
        <v>MQ250</v>
      </c>
    </row>
    <row r="3582" spans="1:13" hidden="1" x14ac:dyDescent="0.3">
      <c r="A3582" s="3"/>
      <c r="B3582" s="3"/>
      <c r="C3582" s="3"/>
      <c r="D3582" s="3"/>
      <c r="E3582" s="3"/>
      <c r="F3582" s="35"/>
      <c r="G3582" s="35"/>
      <c r="H3582" s="3"/>
      <c r="I3582" s="36" t="str">
        <f t="shared" si="275"/>
        <v/>
      </c>
      <c r="J3582" s="36" t="e">
        <f t="shared" si="276"/>
        <v>#VALUE!</v>
      </c>
      <c r="K3582" s="36" t="e">
        <f t="shared" si="277"/>
        <v>#VALUE!</v>
      </c>
      <c r="L3582" s="36" t="str">
        <f t="shared" si="278"/>
        <v/>
      </c>
      <c r="M3582" s="36" t="str">
        <f t="shared" si="279"/>
        <v>MQ250</v>
      </c>
    </row>
    <row r="3583" spans="1:13" hidden="1" x14ac:dyDescent="0.3">
      <c r="A3583" s="3"/>
      <c r="B3583" s="3"/>
      <c r="C3583" s="3"/>
      <c r="D3583" s="3"/>
      <c r="E3583" s="3"/>
      <c r="F3583" s="12"/>
      <c r="G3583" s="12"/>
      <c r="H3583" s="3"/>
      <c r="I3583" s="36" t="str">
        <f t="shared" si="275"/>
        <v/>
      </c>
      <c r="J3583" s="36" t="e">
        <f t="shared" si="276"/>
        <v>#VALUE!</v>
      </c>
      <c r="K3583" s="36" t="e">
        <f t="shared" si="277"/>
        <v>#VALUE!</v>
      </c>
      <c r="L3583" s="36" t="str">
        <f t="shared" si="278"/>
        <v/>
      </c>
      <c r="M3583" s="36" t="str">
        <f t="shared" si="279"/>
        <v>MQ250</v>
      </c>
    </row>
    <row r="3584" spans="1:13" hidden="1" x14ac:dyDescent="0.3">
      <c r="A3584" s="3"/>
      <c r="B3584" s="3"/>
      <c r="C3584" s="3"/>
      <c r="D3584" s="3"/>
      <c r="E3584" s="3"/>
      <c r="F3584" s="12"/>
      <c r="G3584" s="12"/>
      <c r="H3584" s="3"/>
      <c r="I3584" s="36" t="str">
        <f t="shared" si="275"/>
        <v/>
      </c>
      <c r="J3584" s="36" t="e">
        <f t="shared" si="276"/>
        <v>#VALUE!</v>
      </c>
      <c r="K3584" s="36" t="e">
        <f t="shared" si="277"/>
        <v>#VALUE!</v>
      </c>
      <c r="L3584" s="36" t="str">
        <f t="shared" si="278"/>
        <v/>
      </c>
      <c r="M3584" s="36" t="str">
        <f t="shared" si="279"/>
        <v>MQ250</v>
      </c>
    </row>
    <row r="3585" spans="1:13" hidden="1" x14ac:dyDescent="0.3">
      <c r="A3585" s="3"/>
      <c r="B3585" s="3"/>
      <c r="C3585" s="3"/>
      <c r="D3585" s="3"/>
      <c r="E3585" s="3"/>
      <c r="F3585" s="35"/>
      <c r="G3585" s="35"/>
      <c r="H3585" s="3"/>
      <c r="I3585" s="36" t="str">
        <f t="shared" si="275"/>
        <v/>
      </c>
      <c r="J3585" s="36" t="e">
        <f t="shared" si="276"/>
        <v>#VALUE!</v>
      </c>
      <c r="K3585" s="36" t="e">
        <f t="shared" si="277"/>
        <v>#VALUE!</v>
      </c>
      <c r="L3585" s="36" t="str">
        <f t="shared" si="278"/>
        <v/>
      </c>
      <c r="M3585" s="36" t="str">
        <f t="shared" si="279"/>
        <v>MQ250</v>
      </c>
    </row>
    <row r="3586" spans="1:13" hidden="1" x14ac:dyDescent="0.3">
      <c r="A3586" s="3"/>
      <c r="B3586" s="3"/>
      <c r="C3586" s="3"/>
      <c r="D3586" s="3"/>
      <c r="E3586" s="3"/>
      <c r="F3586" s="12"/>
      <c r="G3586" s="12"/>
      <c r="H3586" s="3"/>
      <c r="I3586" s="36" t="str">
        <f t="shared" si="275"/>
        <v/>
      </c>
      <c r="J3586" s="36" t="e">
        <f t="shared" si="276"/>
        <v>#VALUE!</v>
      </c>
      <c r="K3586" s="36" t="e">
        <f t="shared" si="277"/>
        <v>#VALUE!</v>
      </c>
      <c r="L3586" s="36" t="str">
        <f t="shared" si="278"/>
        <v/>
      </c>
      <c r="M3586" s="36" t="str">
        <f t="shared" si="279"/>
        <v>MQ250</v>
      </c>
    </row>
    <row r="3587" spans="1:13" hidden="1" x14ac:dyDescent="0.3">
      <c r="A3587" s="3"/>
      <c r="B3587" s="3"/>
      <c r="C3587" s="3"/>
      <c r="D3587" s="3"/>
      <c r="E3587" s="3"/>
      <c r="F3587" s="35"/>
      <c r="G3587" s="35"/>
      <c r="H3587" s="3"/>
      <c r="I3587" s="36" t="str">
        <f t="shared" ref="I3587:I3650" si="280">IF(OR(LEN(B3587)=9,LEN(B3587)=5),MID(B3587,1,4),MID(B3587,1,5))</f>
        <v/>
      </c>
      <c r="J3587" s="36" t="e">
        <f t="shared" ref="J3587:J3650" si="281">IF(MID(I3587,5,1)&lt;&gt;"",MID(I3587,4,2),MID(I3587,4,1))*1</f>
        <v>#VALUE!</v>
      </c>
      <c r="K3587" s="36" t="e">
        <f t="shared" ref="K3587:K3650" si="282">+MID(B3587,1,2)*1</f>
        <v>#VALUE!</v>
      </c>
      <c r="L3587" s="36" t="str">
        <f t="shared" ref="L3587:L3650" si="283">+MID(B3587,3,1)</f>
        <v/>
      </c>
      <c r="M3587" s="36" t="str">
        <f t="shared" ref="M3587:M3650" si="284">+IF(A3587="1FO","D3",IF(A3587="1CT","D4",IF(OR(A3587="PC2",A3587="RAB"),"MQ200","MQ250")))</f>
        <v>MQ250</v>
      </c>
    </row>
    <row r="3588" spans="1:13" hidden="1" x14ac:dyDescent="0.3">
      <c r="A3588" s="3"/>
      <c r="B3588" s="3"/>
      <c r="C3588" s="3"/>
      <c r="D3588" s="3"/>
      <c r="E3588" s="3"/>
      <c r="F3588" s="35"/>
      <c r="G3588" s="35"/>
      <c r="H3588" s="3"/>
      <c r="I3588" s="36" t="str">
        <f t="shared" si="280"/>
        <v/>
      </c>
      <c r="J3588" s="36" t="e">
        <f t="shared" si="281"/>
        <v>#VALUE!</v>
      </c>
      <c r="K3588" s="36" t="e">
        <f t="shared" si="282"/>
        <v>#VALUE!</v>
      </c>
      <c r="L3588" s="36" t="str">
        <f t="shared" si="283"/>
        <v/>
      </c>
      <c r="M3588" s="36" t="str">
        <f t="shared" si="284"/>
        <v>MQ250</v>
      </c>
    </row>
    <row r="3589" spans="1:13" hidden="1" x14ac:dyDescent="0.3">
      <c r="A3589" s="3"/>
      <c r="B3589" s="3"/>
      <c r="C3589" s="3"/>
      <c r="D3589" s="3"/>
      <c r="E3589" s="3"/>
      <c r="F3589" s="12"/>
      <c r="G3589" s="12"/>
      <c r="H3589" s="3"/>
      <c r="I3589" s="36" t="str">
        <f t="shared" si="280"/>
        <v/>
      </c>
      <c r="J3589" s="36" t="e">
        <f t="shared" si="281"/>
        <v>#VALUE!</v>
      </c>
      <c r="K3589" s="36" t="e">
        <f t="shared" si="282"/>
        <v>#VALUE!</v>
      </c>
      <c r="L3589" s="36" t="str">
        <f t="shared" si="283"/>
        <v/>
      </c>
      <c r="M3589" s="36" t="str">
        <f t="shared" si="284"/>
        <v>MQ250</v>
      </c>
    </row>
    <row r="3590" spans="1:13" hidden="1" x14ac:dyDescent="0.3">
      <c r="A3590" s="3"/>
      <c r="B3590" s="3"/>
      <c r="C3590" s="3"/>
      <c r="D3590" s="3"/>
      <c r="E3590" s="3"/>
      <c r="F3590" s="12"/>
      <c r="G3590" s="12"/>
      <c r="H3590" s="3"/>
      <c r="I3590" s="36" t="str">
        <f t="shared" si="280"/>
        <v/>
      </c>
      <c r="J3590" s="36" t="e">
        <f t="shared" si="281"/>
        <v>#VALUE!</v>
      </c>
      <c r="K3590" s="36" t="e">
        <f t="shared" si="282"/>
        <v>#VALUE!</v>
      </c>
      <c r="L3590" s="36" t="str">
        <f t="shared" si="283"/>
        <v/>
      </c>
      <c r="M3590" s="36" t="str">
        <f t="shared" si="284"/>
        <v>MQ250</v>
      </c>
    </row>
    <row r="3591" spans="1:13" hidden="1" x14ac:dyDescent="0.3">
      <c r="A3591" s="3"/>
      <c r="B3591" s="3"/>
      <c r="C3591" s="3"/>
      <c r="D3591" s="3"/>
      <c r="E3591" s="3"/>
      <c r="F3591" s="12"/>
      <c r="G3591" s="12"/>
      <c r="H3591" s="3"/>
      <c r="I3591" s="36" t="str">
        <f t="shared" si="280"/>
        <v/>
      </c>
      <c r="J3591" s="36" t="e">
        <f t="shared" si="281"/>
        <v>#VALUE!</v>
      </c>
      <c r="K3591" s="36" t="e">
        <f t="shared" si="282"/>
        <v>#VALUE!</v>
      </c>
      <c r="L3591" s="36" t="str">
        <f t="shared" si="283"/>
        <v/>
      </c>
      <c r="M3591" s="36" t="str">
        <f t="shared" si="284"/>
        <v>MQ250</v>
      </c>
    </row>
    <row r="3592" spans="1:13" hidden="1" x14ac:dyDescent="0.3">
      <c r="A3592" s="3"/>
      <c r="B3592" s="3"/>
      <c r="C3592" s="3"/>
      <c r="D3592" s="3"/>
      <c r="E3592" s="3"/>
      <c r="F3592" s="35"/>
      <c r="G3592" s="35"/>
      <c r="H3592" s="3"/>
      <c r="I3592" s="36" t="str">
        <f t="shared" si="280"/>
        <v/>
      </c>
      <c r="J3592" s="36" t="e">
        <f t="shared" si="281"/>
        <v>#VALUE!</v>
      </c>
      <c r="K3592" s="36" t="e">
        <f t="shared" si="282"/>
        <v>#VALUE!</v>
      </c>
      <c r="L3592" s="36" t="str">
        <f t="shared" si="283"/>
        <v/>
      </c>
      <c r="M3592" s="36" t="str">
        <f t="shared" si="284"/>
        <v>MQ250</v>
      </c>
    </row>
    <row r="3593" spans="1:13" hidden="1" x14ac:dyDescent="0.3">
      <c r="A3593" s="3"/>
      <c r="B3593" s="3"/>
      <c r="C3593" s="3"/>
      <c r="D3593" s="3"/>
      <c r="E3593" s="3"/>
      <c r="F3593" s="35"/>
      <c r="G3593" s="35"/>
      <c r="H3593" s="3"/>
      <c r="I3593" s="36" t="str">
        <f t="shared" si="280"/>
        <v/>
      </c>
      <c r="J3593" s="36" t="e">
        <f t="shared" si="281"/>
        <v>#VALUE!</v>
      </c>
      <c r="K3593" s="36" t="e">
        <f t="shared" si="282"/>
        <v>#VALUE!</v>
      </c>
      <c r="L3593" s="36" t="str">
        <f t="shared" si="283"/>
        <v/>
      </c>
      <c r="M3593" s="36" t="str">
        <f t="shared" si="284"/>
        <v>MQ250</v>
      </c>
    </row>
    <row r="3594" spans="1:13" hidden="1" x14ac:dyDescent="0.3">
      <c r="A3594" s="3"/>
      <c r="B3594" s="3"/>
      <c r="C3594" s="3"/>
      <c r="D3594" s="3"/>
      <c r="E3594" s="3"/>
      <c r="F3594" s="12"/>
      <c r="G3594" s="12"/>
      <c r="H3594" s="3"/>
      <c r="I3594" s="36" t="str">
        <f t="shared" si="280"/>
        <v/>
      </c>
      <c r="J3594" s="36" t="e">
        <f t="shared" si="281"/>
        <v>#VALUE!</v>
      </c>
      <c r="K3594" s="36" t="e">
        <f t="shared" si="282"/>
        <v>#VALUE!</v>
      </c>
      <c r="L3594" s="36" t="str">
        <f t="shared" si="283"/>
        <v/>
      </c>
      <c r="M3594" s="36" t="str">
        <f t="shared" si="284"/>
        <v>MQ250</v>
      </c>
    </row>
    <row r="3595" spans="1:13" hidden="1" x14ac:dyDescent="0.3">
      <c r="A3595" s="3"/>
      <c r="B3595" s="3"/>
      <c r="C3595" s="3"/>
      <c r="D3595" s="3"/>
      <c r="E3595" s="3"/>
      <c r="F3595" s="12"/>
      <c r="G3595" s="12"/>
      <c r="H3595" s="3"/>
      <c r="I3595" s="36" t="str">
        <f t="shared" si="280"/>
        <v/>
      </c>
      <c r="J3595" s="36" t="e">
        <f t="shared" si="281"/>
        <v>#VALUE!</v>
      </c>
      <c r="K3595" s="36" t="e">
        <f t="shared" si="282"/>
        <v>#VALUE!</v>
      </c>
      <c r="L3595" s="36" t="str">
        <f t="shared" si="283"/>
        <v/>
      </c>
      <c r="M3595" s="36" t="str">
        <f t="shared" si="284"/>
        <v>MQ250</v>
      </c>
    </row>
    <row r="3596" spans="1:13" hidden="1" x14ac:dyDescent="0.3">
      <c r="A3596" s="3"/>
      <c r="B3596" s="3"/>
      <c r="C3596" s="3"/>
      <c r="D3596" s="3"/>
      <c r="E3596" s="3"/>
      <c r="F3596" s="12"/>
      <c r="G3596" s="12"/>
      <c r="H3596" s="3"/>
      <c r="I3596" s="36" t="str">
        <f t="shared" si="280"/>
        <v/>
      </c>
      <c r="J3596" s="36" t="e">
        <f t="shared" si="281"/>
        <v>#VALUE!</v>
      </c>
      <c r="K3596" s="36" t="e">
        <f t="shared" si="282"/>
        <v>#VALUE!</v>
      </c>
      <c r="L3596" s="36" t="str">
        <f t="shared" si="283"/>
        <v/>
      </c>
      <c r="M3596" s="36" t="str">
        <f t="shared" si="284"/>
        <v>MQ250</v>
      </c>
    </row>
    <row r="3597" spans="1:13" hidden="1" x14ac:dyDescent="0.3">
      <c r="A3597" s="3"/>
      <c r="B3597" s="3"/>
      <c r="C3597" s="3"/>
      <c r="D3597" s="3"/>
      <c r="E3597" s="3"/>
      <c r="F3597" s="35"/>
      <c r="G3597" s="35"/>
      <c r="H3597" s="3"/>
      <c r="I3597" s="36" t="str">
        <f t="shared" si="280"/>
        <v/>
      </c>
      <c r="J3597" s="36" t="e">
        <f t="shared" si="281"/>
        <v>#VALUE!</v>
      </c>
      <c r="K3597" s="36" t="e">
        <f t="shared" si="282"/>
        <v>#VALUE!</v>
      </c>
      <c r="L3597" s="36" t="str">
        <f t="shared" si="283"/>
        <v/>
      </c>
      <c r="M3597" s="36" t="str">
        <f t="shared" si="284"/>
        <v>MQ250</v>
      </c>
    </row>
    <row r="3598" spans="1:13" hidden="1" x14ac:dyDescent="0.3">
      <c r="A3598" s="3"/>
      <c r="B3598" s="3"/>
      <c r="C3598" s="3"/>
      <c r="D3598" s="3"/>
      <c r="E3598" s="3"/>
      <c r="F3598" s="35"/>
      <c r="G3598" s="35"/>
      <c r="H3598" s="3"/>
      <c r="I3598" s="36" t="str">
        <f t="shared" si="280"/>
        <v/>
      </c>
      <c r="J3598" s="36" t="e">
        <f t="shared" si="281"/>
        <v>#VALUE!</v>
      </c>
      <c r="K3598" s="36" t="e">
        <f t="shared" si="282"/>
        <v>#VALUE!</v>
      </c>
      <c r="L3598" s="36" t="str">
        <f t="shared" si="283"/>
        <v/>
      </c>
      <c r="M3598" s="36" t="str">
        <f t="shared" si="284"/>
        <v>MQ250</v>
      </c>
    </row>
    <row r="3599" spans="1:13" hidden="1" x14ac:dyDescent="0.3">
      <c r="A3599" s="3"/>
      <c r="B3599" s="3"/>
      <c r="C3599" s="3"/>
      <c r="D3599" s="3"/>
      <c r="E3599" s="3"/>
      <c r="F3599" s="35"/>
      <c r="G3599" s="35"/>
      <c r="H3599" s="3"/>
      <c r="I3599" s="36" t="str">
        <f t="shared" si="280"/>
        <v/>
      </c>
      <c r="J3599" s="36" t="e">
        <f t="shared" si="281"/>
        <v>#VALUE!</v>
      </c>
      <c r="K3599" s="36" t="e">
        <f t="shared" si="282"/>
        <v>#VALUE!</v>
      </c>
      <c r="L3599" s="36" t="str">
        <f t="shared" si="283"/>
        <v/>
      </c>
      <c r="M3599" s="36" t="str">
        <f t="shared" si="284"/>
        <v>MQ250</v>
      </c>
    </row>
    <row r="3600" spans="1:13" hidden="1" x14ac:dyDescent="0.3">
      <c r="A3600" s="3"/>
      <c r="B3600" s="3"/>
      <c r="C3600" s="3"/>
      <c r="D3600" s="3"/>
      <c r="E3600" s="3"/>
      <c r="F3600" s="35"/>
      <c r="G3600" s="35"/>
      <c r="H3600" s="3"/>
      <c r="I3600" s="36" t="str">
        <f t="shared" si="280"/>
        <v/>
      </c>
      <c r="J3600" s="36" t="e">
        <f t="shared" si="281"/>
        <v>#VALUE!</v>
      </c>
      <c r="K3600" s="36" t="e">
        <f t="shared" si="282"/>
        <v>#VALUE!</v>
      </c>
      <c r="L3600" s="36" t="str">
        <f t="shared" si="283"/>
        <v/>
      </c>
      <c r="M3600" s="36" t="str">
        <f t="shared" si="284"/>
        <v>MQ250</v>
      </c>
    </row>
    <row r="3601" spans="1:13" hidden="1" x14ac:dyDescent="0.3">
      <c r="A3601" s="3"/>
      <c r="B3601" s="3"/>
      <c r="C3601" s="3"/>
      <c r="D3601" s="3"/>
      <c r="E3601" s="3"/>
      <c r="F3601" s="35"/>
      <c r="G3601" s="35"/>
      <c r="H3601" s="3"/>
      <c r="I3601" s="36" t="str">
        <f t="shared" si="280"/>
        <v/>
      </c>
      <c r="J3601" s="36" t="e">
        <f t="shared" si="281"/>
        <v>#VALUE!</v>
      </c>
      <c r="K3601" s="36" t="e">
        <f t="shared" si="282"/>
        <v>#VALUE!</v>
      </c>
      <c r="L3601" s="36" t="str">
        <f t="shared" si="283"/>
        <v/>
      </c>
      <c r="M3601" s="36" t="str">
        <f t="shared" si="284"/>
        <v>MQ250</v>
      </c>
    </row>
    <row r="3602" spans="1:13" hidden="1" x14ac:dyDescent="0.3">
      <c r="A3602" s="3"/>
      <c r="B3602" s="3"/>
      <c r="C3602" s="3"/>
      <c r="D3602" s="3"/>
      <c r="E3602" s="3"/>
      <c r="F3602" s="35"/>
      <c r="G3602" s="35"/>
      <c r="H3602" s="3"/>
      <c r="I3602" s="36" t="str">
        <f t="shared" si="280"/>
        <v/>
      </c>
      <c r="J3602" s="36" t="e">
        <f t="shared" si="281"/>
        <v>#VALUE!</v>
      </c>
      <c r="K3602" s="36" t="e">
        <f t="shared" si="282"/>
        <v>#VALUE!</v>
      </c>
      <c r="L3602" s="36" t="str">
        <f t="shared" si="283"/>
        <v/>
      </c>
      <c r="M3602" s="36" t="str">
        <f t="shared" si="284"/>
        <v>MQ250</v>
      </c>
    </row>
    <row r="3603" spans="1:13" hidden="1" x14ac:dyDescent="0.3">
      <c r="A3603" s="3"/>
      <c r="B3603" s="3"/>
      <c r="C3603" s="3"/>
      <c r="D3603" s="3"/>
      <c r="E3603" s="3"/>
      <c r="F3603" s="35"/>
      <c r="G3603" s="35"/>
      <c r="H3603" s="3"/>
      <c r="I3603" s="36" t="str">
        <f t="shared" si="280"/>
        <v/>
      </c>
      <c r="J3603" s="36" t="e">
        <f t="shared" si="281"/>
        <v>#VALUE!</v>
      </c>
      <c r="K3603" s="36" t="e">
        <f t="shared" si="282"/>
        <v>#VALUE!</v>
      </c>
      <c r="L3603" s="36" t="str">
        <f t="shared" si="283"/>
        <v/>
      </c>
      <c r="M3603" s="36" t="str">
        <f t="shared" si="284"/>
        <v>MQ250</v>
      </c>
    </row>
    <row r="3604" spans="1:13" hidden="1" x14ac:dyDescent="0.3">
      <c r="A3604" s="3"/>
      <c r="B3604" s="3"/>
      <c r="C3604" s="3"/>
      <c r="D3604" s="3"/>
      <c r="E3604" s="3"/>
      <c r="F3604" s="35"/>
      <c r="G3604" s="35"/>
      <c r="H3604" s="3"/>
      <c r="I3604" s="36" t="str">
        <f t="shared" si="280"/>
        <v/>
      </c>
      <c r="J3604" s="36" t="e">
        <f t="shared" si="281"/>
        <v>#VALUE!</v>
      </c>
      <c r="K3604" s="36" t="e">
        <f t="shared" si="282"/>
        <v>#VALUE!</v>
      </c>
      <c r="L3604" s="36" t="str">
        <f t="shared" si="283"/>
        <v/>
      </c>
      <c r="M3604" s="36" t="str">
        <f t="shared" si="284"/>
        <v>MQ250</v>
      </c>
    </row>
    <row r="3605" spans="1:13" hidden="1" x14ac:dyDescent="0.3">
      <c r="A3605" s="3"/>
      <c r="B3605" s="3"/>
      <c r="C3605" s="3"/>
      <c r="D3605" s="3"/>
      <c r="E3605" s="3"/>
      <c r="F3605" s="35"/>
      <c r="G3605" s="35"/>
      <c r="H3605" s="3"/>
      <c r="I3605" s="36" t="str">
        <f t="shared" si="280"/>
        <v/>
      </c>
      <c r="J3605" s="36" t="e">
        <f t="shared" si="281"/>
        <v>#VALUE!</v>
      </c>
      <c r="K3605" s="36" t="e">
        <f t="shared" si="282"/>
        <v>#VALUE!</v>
      </c>
      <c r="L3605" s="36" t="str">
        <f t="shared" si="283"/>
        <v/>
      </c>
      <c r="M3605" s="36" t="str">
        <f t="shared" si="284"/>
        <v>MQ250</v>
      </c>
    </row>
    <row r="3606" spans="1:13" hidden="1" x14ac:dyDescent="0.3">
      <c r="A3606" s="3"/>
      <c r="B3606" s="3"/>
      <c r="C3606" s="3"/>
      <c r="D3606" s="3"/>
      <c r="E3606" s="3"/>
      <c r="F3606" s="35"/>
      <c r="G3606" s="35"/>
      <c r="H3606" s="3"/>
      <c r="I3606" s="36" t="str">
        <f t="shared" si="280"/>
        <v/>
      </c>
      <c r="J3606" s="36" t="e">
        <f t="shared" si="281"/>
        <v>#VALUE!</v>
      </c>
      <c r="K3606" s="36" t="e">
        <f t="shared" si="282"/>
        <v>#VALUE!</v>
      </c>
      <c r="L3606" s="36" t="str">
        <f t="shared" si="283"/>
        <v/>
      </c>
      <c r="M3606" s="36" t="str">
        <f t="shared" si="284"/>
        <v>MQ250</v>
      </c>
    </row>
    <row r="3607" spans="1:13" hidden="1" x14ac:dyDescent="0.3">
      <c r="A3607" s="3"/>
      <c r="B3607" s="3"/>
      <c r="C3607" s="3"/>
      <c r="D3607" s="3"/>
      <c r="E3607" s="3"/>
      <c r="F3607" s="35"/>
      <c r="G3607" s="35"/>
      <c r="H3607" s="3"/>
      <c r="I3607" s="36" t="str">
        <f t="shared" si="280"/>
        <v/>
      </c>
      <c r="J3607" s="36" t="e">
        <f t="shared" si="281"/>
        <v>#VALUE!</v>
      </c>
      <c r="K3607" s="36" t="e">
        <f t="shared" si="282"/>
        <v>#VALUE!</v>
      </c>
      <c r="L3607" s="36" t="str">
        <f t="shared" si="283"/>
        <v/>
      </c>
      <c r="M3607" s="36" t="str">
        <f t="shared" si="284"/>
        <v>MQ250</v>
      </c>
    </row>
    <row r="3608" spans="1:13" hidden="1" x14ac:dyDescent="0.3">
      <c r="A3608" s="3"/>
      <c r="B3608" s="3"/>
      <c r="C3608" s="3"/>
      <c r="D3608" s="3"/>
      <c r="E3608" s="3"/>
      <c r="F3608" s="35"/>
      <c r="G3608" s="35"/>
      <c r="H3608" s="3"/>
      <c r="I3608" s="36" t="str">
        <f t="shared" si="280"/>
        <v/>
      </c>
      <c r="J3608" s="36" t="e">
        <f t="shared" si="281"/>
        <v>#VALUE!</v>
      </c>
      <c r="K3608" s="36" t="e">
        <f t="shared" si="282"/>
        <v>#VALUE!</v>
      </c>
      <c r="L3608" s="36" t="str">
        <f t="shared" si="283"/>
        <v/>
      </c>
      <c r="M3608" s="36" t="str">
        <f t="shared" si="284"/>
        <v>MQ250</v>
      </c>
    </row>
    <row r="3609" spans="1:13" hidden="1" x14ac:dyDescent="0.3">
      <c r="A3609" s="3"/>
      <c r="B3609" s="3"/>
      <c r="C3609" s="3"/>
      <c r="D3609" s="3"/>
      <c r="E3609" s="3"/>
      <c r="F3609" s="35"/>
      <c r="G3609" s="35"/>
      <c r="H3609" s="3"/>
      <c r="I3609" s="36" t="str">
        <f t="shared" si="280"/>
        <v/>
      </c>
      <c r="J3609" s="36" t="e">
        <f t="shared" si="281"/>
        <v>#VALUE!</v>
      </c>
      <c r="K3609" s="36" t="e">
        <f t="shared" si="282"/>
        <v>#VALUE!</v>
      </c>
      <c r="L3609" s="36" t="str">
        <f t="shared" si="283"/>
        <v/>
      </c>
      <c r="M3609" s="36" t="str">
        <f t="shared" si="284"/>
        <v>MQ250</v>
      </c>
    </row>
    <row r="3610" spans="1:13" hidden="1" x14ac:dyDescent="0.3">
      <c r="A3610" s="3"/>
      <c r="B3610" s="3"/>
      <c r="C3610" s="3"/>
      <c r="D3610" s="3"/>
      <c r="E3610" s="3"/>
      <c r="F3610" s="35"/>
      <c r="G3610" s="35"/>
      <c r="H3610" s="3"/>
      <c r="I3610" s="36" t="str">
        <f t="shared" si="280"/>
        <v/>
      </c>
      <c r="J3610" s="36" t="e">
        <f t="shared" si="281"/>
        <v>#VALUE!</v>
      </c>
      <c r="K3610" s="36" t="e">
        <f t="shared" si="282"/>
        <v>#VALUE!</v>
      </c>
      <c r="L3610" s="36" t="str">
        <f t="shared" si="283"/>
        <v/>
      </c>
      <c r="M3610" s="36" t="str">
        <f t="shared" si="284"/>
        <v>MQ250</v>
      </c>
    </row>
    <row r="3611" spans="1:13" hidden="1" x14ac:dyDescent="0.3">
      <c r="A3611" s="3"/>
      <c r="B3611" s="3"/>
      <c r="C3611" s="3"/>
      <c r="D3611" s="3"/>
      <c r="E3611" s="3"/>
      <c r="F3611" s="35"/>
      <c r="G3611" s="35"/>
      <c r="H3611" s="3"/>
      <c r="I3611" s="36" t="str">
        <f t="shared" si="280"/>
        <v/>
      </c>
      <c r="J3611" s="36" t="e">
        <f t="shared" si="281"/>
        <v>#VALUE!</v>
      </c>
      <c r="K3611" s="36" t="e">
        <f t="shared" si="282"/>
        <v>#VALUE!</v>
      </c>
      <c r="L3611" s="36" t="str">
        <f t="shared" si="283"/>
        <v/>
      </c>
      <c r="M3611" s="36" t="str">
        <f t="shared" si="284"/>
        <v>MQ250</v>
      </c>
    </row>
    <row r="3612" spans="1:13" hidden="1" x14ac:dyDescent="0.3">
      <c r="A3612" s="3"/>
      <c r="B3612" s="3"/>
      <c r="C3612" s="3"/>
      <c r="D3612" s="3"/>
      <c r="E3612" s="3"/>
      <c r="F3612" s="12"/>
      <c r="G3612" s="12"/>
      <c r="H3612" s="3"/>
      <c r="I3612" s="36" t="str">
        <f t="shared" si="280"/>
        <v/>
      </c>
      <c r="J3612" s="36" t="e">
        <f t="shared" si="281"/>
        <v>#VALUE!</v>
      </c>
      <c r="K3612" s="36" t="e">
        <f t="shared" si="282"/>
        <v>#VALUE!</v>
      </c>
      <c r="L3612" s="36" t="str">
        <f t="shared" si="283"/>
        <v/>
      </c>
      <c r="M3612" s="36" t="str">
        <f t="shared" si="284"/>
        <v>MQ250</v>
      </c>
    </row>
    <row r="3613" spans="1:13" hidden="1" x14ac:dyDescent="0.3">
      <c r="A3613" s="3"/>
      <c r="B3613" s="3"/>
      <c r="C3613" s="3"/>
      <c r="D3613" s="3"/>
      <c r="E3613" s="3"/>
      <c r="F3613" s="12"/>
      <c r="G3613" s="12"/>
      <c r="H3613" s="3"/>
      <c r="I3613" s="36" t="str">
        <f t="shared" si="280"/>
        <v/>
      </c>
      <c r="J3613" s="36" t="e">
        <f t="shared" si="281"/>
        <v>#VALUE!</v>
      </c>
      <c r="K3613" s="36" t="e">
        <f t="shared" si="282"/>
        <v>#VALUE!</v>
      </c>
      <c r="L3613" s="36" t="str">
        <f t="shared" si="283"/>
        <v/>
      </c>
      <c r="M3613" s="36" t="str">
        <f t="shared" si="284"/>
        <v>MQ250</v>
      </c>
    </row>
    <row r="3614" spans="1:13" hidden="1" x14ac:dyDescent="0.3">
      <c r="A3614" s="3"/>
      <c r="B3614" s="3"/>
      <c r="C3614" s="3"/>
      <c r="D3614" s="3"/>
      <c r="E3614" s="3"/>
      <c r="F3614" s="12"/>
      <c r="G3614" s="12"/>
      <c r="H3614" s="3"/>
      <c r="I3614" s="36" t="str">
        <f t="shared" si="280"/>
        <v/>
      </c>
      <c r="J3614" s="36" t="e">
        <f t="shared" si="281"/>
        <v>#VALUE!</v>
      </c>
      <c r="K3614" s="36" t="e">
        <f t="shared" si="282"/>
        <v>#VALUE!</v>
      </c>
      <c r="L3614" s="36" t="str">
        <f t="shared" si="283"/>
        <v/>
      </c>
      <c r="M3614" s="36" t="str">
        <f t="shared" si="284"/>
        <v>MQ250</v>
      </c>
    </row>
    <row r="3615" spans="1:13" hidden="1" x14ac:dyDescent="0.3">
      <c r="A3615" s="3"/>
      <c r="B3615" s="3"/>
      <c r="C3615" s="3"/>
      <c r="D3615" s="3"/>
      <c r="E3615" s="3"/>
      <c r="F3615" s="12"/>
      <c r="G3615" s="12"/>
      <c r="H3615" s="3"/>
      <c r="I3615" s="36" t="str">
        <f t="shared" si="280"/>
        <v/>
      </c>
      <c r="J3615" s="36" t="e">
        <f t="shared" si="281"/>
        <v>#VALUE!</v>
      </c>
      <c r="K3615" s="36" t="e">
        <f t="shared" si="282"/>
        <v>#VALUE!</v>
      </c>
      <c r="L3615" s="36" t="str">
        <f t="shared" si="283"/>
        <v/>
      </c>
      <c r="M3615" s="36" t="str">
        <f t="shared" si="284"/>
        <v>MQ250</v>
      </c>
    </row>
    <row r="3616" spans="1:13" hidden="1" x14ac:dyDescent="0.3">
      <c r="A3616" s="3"/>
      <c r="B3616" s="3"/>
      <c r="C3616" s="3"/>
      <c r="D3616" s="3"/>
      <c r="E3616" s="3"/>
      <c r="F3616" s="12"/>
      <c r="G3616" s="12"/>
      <c r="H3616" s="3"/>
      <c r="I3616" s="36" t="str">
        <f t="shared" si="280"/>
        <v/>
      </c>
      <c r="J3616" s="36" t="e">
        <f t="shared" si="281"/>
        <v>#VALUE!</v>
      </c>
      <c r="K3616" s="36" t="e">
        <f t="shared" si="282"/>
        <v>#VALUE!</v>
      </c>
      <c r="L3616" s="36" t="str">
        <f t="shared" si="283"/>
        <v/>
      </c>
      <c r="M3616" s="36" t="str">
        <f t="shared" si="284"/>
        <v>MQ250</v>
      </c>
    </row>
    <row r="3617" spans="1:13" hidden="1" x14ac:dyDescent="0.3">
      <c r="A3617" s="3"/>
      <c r="B3617" s="3"/>
      <c r="C3617" s="3"/>
      <c r="D3617" s="3"/>
      <c r="E3617" s="3"/>
      <c r="F3617" s="12"/>
      <c r="G3617" s="12"/>
      <c r="H3617" s="3"/>
      <c r="I3617" s="36" t="str">
        <f t="shared" si="280"/>
        <v/>
      </c>
      <c r="J3617" s="36" t="e">
        <f t="shared" si="281"/>
        <v>#VALUE!</v>
      </c>
      <c r="K3617" s="36" t="e">
        <f t="shared" si="282"/>
        <v>#VALUE!</v>
      </c>
      <c r="L3617" s="36" t="str">
        <f t="shared" si="283"/>
        <v/>
      </c>
      <c r="M3617" s="36" t="str">
        <f t="shared" si="284"/>
        <v>MQ250</v>
      </c>
    </row>
    <row r="3618" spans="1:13" hidden="1" x14ac:dyDescent="0.3">
      <c r="A3618" s="3"/>
      <c r="B3618" s="3"/>
      <c r="C3618" s="3"/>
      <c r="D3618" s="3"/>
      <c r="E3618" s="3"/>
      <c r="F3618" s="35"/>
      <c r="G3618" s="35"/>
      <c r="H3618" s="3"/>
      <c r="I3618" s="36" t="str">
        <f t="shared" si="280"/>
        <v/>
      </c>
      <c r="J3618" s="36" t="e">
        <f t="shared" si="281"/>
        <v>#VALUE!</v>
      </c>
      <c r="K3618" s="36" t="e">
        <f t="shared" si="282"/>
        <v>#VALUE!</v>
      </c>
      <c r="L3618" s="36" t="str">
        <f t="shared" si="283"/>
        <v/>
      </c>
      <c r="M3618" s="36" t="str">
        <f t="shared" si="284"/>
        <v>MQ250</v>
      </c>
    </row>
    <row r="3619" spans="1:13" hidden="1" x14ac:dyDescent="0.3">
      <c r="A3619" s="3"/>
      <c r="B3619" s="3"/>
      <c r="C3619" s="3"/>
      <c r="D3619" s="3"/>
      <c r="E3619" s="3"/>
      <c r="F3619" s="35"/>
      <c r="G3619" s="35"/>
      <c r="H3619" s="3"/>
      <c r="I3619" s="36" t="str">
        <f t="shared" si="280"/>
        <v/>
      </c>
      <c r="J3619" s="36" t="e">
        <f t="shared" si="281"/>
        <v>#VALUE!</v>
      </c>
      <c r="K3619" s="36" t="e">
        <f t="shared" si="282"/>
        <v>#VALUE!</v>
      </c>
      <c r="L3619" s="36" t="str">
        <f t="shared" si="283"/>
        <v/>
      </c>
      <c r="M3619" s="36" t="str">
        <f t="shared" si="284"/>
        <v>MQ250</v>
      </c>
    </row>
    <row r="3620" spans="1:13" hidden="1" x14ac:dyDescent="0.3">
      <c r="A3620" s="3"/>
      <c r="B3620" s="3"/>
      <c r="C3620" s="3"/>
      <c r="D3620" s="3"/>
      <c r="E3620" s="3"/>
      <c r="F3620" s="35"/>
      <c r="G3620" s="35"/>
      <c r="H3620" s="3"/>
      <c r="I3620" s="36" t="str">
        <f t="shared" si="280"/>
        <v/>
      </c>
      <c r="J3620" s="36" t="e">
        <f t="shared" si="281"/>
        <v>#VALUE!</v>
      </c>
      <c r="K3620" s="36" t="e">
        <f t="shared" si="282"/>
        <v>#VALUE!</v>
      </c>
      <c r="L3620" s="36" t="str">
        <f t="shared" si="283"/>
        <v/>
      </c>
      <c r="M3620" s="36" t="str">
        <f t="shared" si="284"/>
        <v>MQ250</v>
      </c>
    </row>
    <row r="3621" spans="1:13" hidden="1" x14ac:dyDescent="0.3">
      <c r="A3621" s="3"/>
      <c r="B3621" s="3"/>
      <c r="C3621" s="3"/>
      <c r="D3621" s="3"/>
      <c r="E3621" s="3"/>
      <c r="F3621" s="35"/>
      <c r="G3621" s="35"/>
      <c r="H3621" s="3"/>
      <c r="I3621" s="36" t="str">
        <f t="shared" si="280"/>
        <v/>
      </c>
      <c r="J3621" s="36" t="e">
        <f t="shared" si="281"/>
        <v>#VALUE!</v>
      </c>
      <c r="K3621" s="36" t="e">
        <f t="shared" si="282"/>
        <v>#VALUE!</v>
      </c>
      <c r="L3621" s="36" t="str">
        <f t="shared" si="283"/>
        <v/>
      </c>
      <c r="M3621" s="36" t="str">
        <f t="shared" si="284"/>
        <v>MQ250</v>
      </c>
    </row>
    <row r="3622" spans="1:13" hidden="1" x14ac:dyDescent="0.3">
      <c r="A3622" s="3"/>
      <c r="B3622" s="3"/>
      <c r="C3622" s="3"/>
      <c r="D3622" s="3"/>
      <c r="E3622" s="3"/>
      <c r="F3622" s="12"/>
      <c r="G3622" s="12"/>
      <c r="H3622" s="3"/>
      <c r="I3622" s="36" t="str">
        <f t="shared" si="280"/>
        <v/>
      </c>
      <c r="J3622" s="36" t="e">
        <f t="shared" si="281"/>
        <v>#VALUE!</v>
      </c>
      <c r="K3622" s="36" t="e">
        <f t="shared" si="282"/>
        <v>#VALUE!</v>
      </c>
      <c r="L3622" s="36" t="str">
        <f t="shared" si="283"/>
        <v/>
      </c>
      <c r="M3622" s="36" t="str">
        <f t="shared" si="284"/>
        <v>MQ250</v>
      </c>
    </row>
    <row r="3623" spans="1:13" hidden="1" x14ac:dyDescent="0.3">
      <c r="A3623" s="3"/>
      <c r="B3623" s="3"/>
      <c r="C3623" s="3"/>
      <c r="D3623" s="3"/>
      <c r="E3623" s="3"/>
      <c r="F3623" s="12"/>
      <c r="G3623" s="12"/>
      <c r="H3623" s="3"/>
      <c r="I3623" s="36" t="str">
        <f t="shared" si="280"/>
        <v/>
      </c>
      <c r="J3623" s="36" t="e">
        <f t="shared" si="281"/>
        <v>#VALUE!</v>
      </c>
      <c r="K3623" s="36" t="e">
        <f t="shared" si="282"/>
        <v>#VALUE!</v>
      </c>
      <c r="L3623" s="36" t="str">
        <f t="shared" si="283"/>
        <v/>
      </c>
      <c r="M3623" s="36" t="str">
        <f t="shared" si="284"/>
        <v>MQ250</v>
      </c>
    </row>
    <row r="3624" spans="1:13" hidden="1" x14ac:dyDescent="0.3">
      <c r="A3624" s="3"/>
      <c r="B3624" s="3"/>
      <c r="C3624" s="3"/>
      <c r="D3624" s="3"/>
      <c r="E3624" s="3"/>
      <c r="F3624" s="12"/>
      <c r="G3624" s="12"/>
      <c r="H3624" s="3"/>
      <c r="I3624" s="36" t="str">
        <f t="shared" si="280"/>
        <v/>
      </c>
      <c r="J3624" s="36" t="e">
        <f t="shared" si="281"/>
        <v>#VALUE!</v>
      </c>
      <c r="K3624" s="36" t="e">
        <f t="shared" si="282"/>
        <v>#VALUE!</v>
      </c>
      <c r="L3624" s="36" t="str">
        <f t="shared" si="283"/>
        <v/>
      </c>
      <c r="M3624" s="36" t="str">
        <f t="shared" si="284"/>
        <v>MQ250</v>
      </c>
    </row>
    <row r="3625" spans="1:13" hidden="1" x14ac:dyDescent="0.3">
      <c r="A3625" s="3"/>
      <c r="B3625" s="3"/>
      <c r="C3625" s="3"/>
      <c r="D3625" s="3"/>
      <c r="E3625" s="3"/>
      <c r="F3625" s="12"/>
      <c r="G3625" s="12"/>
      <c r="H3625" s="3"/>
      <c r="I3625" s="36" t="str">
        <f t="shared" si="280"/>
        <v/>
      </c>
      <c r="J3625" s="36" t="e">
        <f t="shared" si="281"/>
        <v>#VALUE!</v>
      </c>
      <c r="K3625" s="36" t="e">
        <f t="shared" si="282"/>
        <v>#VALUE!</v>
      </c>
      <c r="L3625" s="36" t="str">
        <f t="shared" si="283"/>
        <v/>
      </c>
      <c r="M3625" s="36" t="str">
        <f t="shared" si="284"/>
        <v>MQ250</v>
      </c>
    </row>
    <row r="3626" spans="1:13" hidden="1" x14ac:dyDescent="0.3">
      <c r="A3626" s="3"/>
      <c r="B3626" s="3"/>
      <c r="C3626" s="3"/>
      <c r="D3626" s="3"/>
      <c r="E3626" s="3"/>
      <c r="F3626" s="12"/>
      <c r="G3626" s="12"/>
      <c r="H3626" s="3"/>
      <c r="I3626" s="36" t="str">
        <f t="shared" si="280"/>
        <v/>
      </c>
      <c r="J3626" s="36" t="e">
        <f t="shared" si="281"/>
        <v>#VALUE!</v>
      </c>
      <c r="K3626" s="36" t="e">
        <f t="shared" si="282"/>
        <v>#VALUE!</v>
      </c>
      <c r="L3626" s="36" t="str">
        <f t="shared" si="283"/>
        <v/>
      </c>
      <c r="M3626" s="36" t="str">
        <f t="shared" si="284"/>
        <v>MQ250</v>
      </c>
    </row>
    <row r="3627" spans="1:13" hidden="1" x14ac:dyDescent="0.3">
      <c r="A3627" s="3"/>
      <c r="B3627" s="3"/>
      <c r="C3627" s="3"/>
      <c r="D3627" s="3"/>
      <c r="E3627" s="3"/>
      <c r="F3627" s="12"/>
      <c r="G3627" s="12"/>
      <c r="H3627" s="3"/>
      <c r="I3627" s="36" t="str">
        <f t="shared" si="280"/>
        <v/>
      </c>
      <c r="J3627" s="36" t="e">
        <f t="shared" si="281"/>
        <v>#VALUE!</v>
      </c>
      <c r="K3627" s="36" t="e">
        <f t="shared" si="282"/>
        <v>#VALUE!</v>
      </c>
      <c r="L3627" s="36" t="str">
        <f t="shared" si="283"/>
        <v/>
      </c>
      <c r="M3627" s="36" t="str">
        <f t="shared" si="284"/>
        <v>MQ250</v>
      </c>
    </row>
    <row r="3628" spans="1:13" hidden="1" x14ac:dyDescent="0.3">
      <c r="A3628" s="3"/>
      <c r="B3628" s="3"/>
      <c r="C3628" s="3"/>
      <c r="D3628" s="3"/>
      <c r="E3628" s="3"/>
      <c r="F3628" s="12"/>
      <c r="G3628" s="12"/>
      <c r="H3628" s="3"/>
      <c r="I3628" s="36" t="str">
        <f t="shared" si="280"/>
        <v/>
      </c>
      <c r="J3628" s="36" t="e">
        <f t="shared" si="281"/>
        <v>#VALUE!</v>
      </c>
      <c r="K3628" s="36" t="e">
        <f t="shared" si="282"/>
        <v>#VALUE!</v>
      </c>
      <c r="L3628" s="36" t="str">
        <f t="shared" si="283"/>
        <v/>
      </c>
      <c r="M3628" s="36" t="str">
        <f t="shared" si="284"/>
        <v>MQ250</v>
      </c>
    </row>
    <row r="3629" spans="1:13" hidden="1" x14ac:dyDescent="0.3">
      <c r="A3629" s="3"/>
      <c r="B3629" s="3"/>
      <c r="C3629" s="3"/>
      <c r="D3629" s="3"/>
      <c r="E3629" s="3"/>
      <c r="F3629" s="12"/>
      <c r="G3629" s="12"/>
      <c r="H3629" s="3"/>
      <c r="I3629" s="36" t="str">
        <f t="shared" si="280"/>
        <v/>
      </c>
      <c r="J3629" s="36" t="e">
        <f t="shared" si="281"/>
        <v>#VALUE!</v>
      </c>
      <c r="K3629" s="36" t="e">
        <f t="shared" si="282"/>
        <v>#VALUE!</v>
      </c>
      <c r="L3629" s="36" t="str">
        <f t="shared" si="283"/>
        <v/>
      </c>
      <c r="M3629" s="36" t="str">
        <f t="shared" si="284"/>
        <v>MQ250</v>
      </c>
    </row>
    <row r="3630" spans="1:13" hidden="1" x14ac:dyDescent="0.3">
      <c r="A3630" s="3"/>
      <c r="B3630" s="3"/>
      <c r="C3630" s="3"/>
      <c r="D3630" s="3"/>
      <c r="E3630" s="3"/>
      <c r="F3630" s="12"/>
      <c r="G3630" s="12"/>
      <c r="H3630" s="3"/>
      <c r="I3630" s="36" t="str">
        <f t="shared" si="280"/>
        <v/>
      </c>
      <c r="J3630" s="36" t="e">
        <f t="shared" si="281"/>
        <v>#VALUE!</v>
      </c>
      <c r="K3630" s="36" t="e">
        <f t="shared" si="282"/>
        <v>#VALUE!</v>
      </c>
      <c r="L3630" s="36" t="str">
        <f t="shared" si="283"/>
        <v/>
      </c>
      <c r="M3630" s="36" t="str">
        <f t="shared" si="284"/>
        <v>MQ250</v>
      </c>
    </row>
    <row r="3631" spans="1:13" hidden="1" x14ac:dyDescent="0.3">
      <c r="A3631" s="3"/>
      <c r="B3631" s="3"/>
      <c r="C3631" s="3"/>
      <c r="D3631" s="3"/>
      <c r="E3631" s="3"/>
      <c r="F3631" s="12"/>
      <c r="G3631" s="12"/>
      <c r="H3631" s="3"/>
      <c r="I3631" s="36" t="str">
        <f t="shared" si="280"/>
        <v/>
      </c>
      <c r="J3631" s="36" t="e">
        <f t="shared" si="281"/>
        <v>#VALUE!</v>
      </c>
      <c r="K3631" s="36" t="e">
        <f t="shared" si="282"/>
        <v>#VALUE!</v>
      </c>
      <c r="L3631" s="36" t="str">
        <f t="shared" si="283"/>
        <v/>
      </c>
      <c r="M3631" s="36" t="str">
        <f t="shared" si="284"/>
        <v>MQ250</v>
      </c>
    </row>
    <row r="3632" spans="1:13" hidden="1" x14ac:dyDescent="0.3">
      <c r="A3632" s="3"/>
      <c r="B3632" s="3"/>
      <c r="C3632" s="3"/>
      <c r="D3632" s="3"/>
      <c r="E3632" s="3"/>
      <c r="F3632" s="12"/>
      <c r="G3632" s="12"/>
      <c r="H3632" s="3"/>
      <c r="I3632" s="36" t="str">
        <f t="shared" si="280"/>
        <v/>
      </c>
      <c r="J3632" s="36" t="e">
        <f t="shared" si="281"/>
        <v>#VALUE!</v>
      </c>
      <c r="K3632" s="36" t="e">
        <f t="shared" si="282"/>
        <v>#VALUE!</v>
      </c>
      <c r="L3632" s="36" t="str">
        <f t="shared" si="283"/>
        <v/>
      </c>
      <c r="M3632" s="36" t="str">
        <f t="shared" si="284"/>
        <v>MQ250</v>
      </c>
    </row>
    <row r="3633" spans="1:13" hidden="1" x14ac:dyDescent="0.3">
      <c r="A3633" s="3"/>
      <c r="B3633" s="3"/>
      <c r="C3633" s="3"/>
      <c r="D3633" s="3"/>
      <c r="E3633" s="3"/>
      <c r="F3633" s="12"/>
      <c r="G3633" s="12"/>
      <c r="H3633" s="3"/>
      <c r="I3633" s="36" t="str">
        <f t="shared" si="280"/>
        <v/>
      </c>
      <c r="J3633" s="36" t="e">
        <f t="shared" si="281"/>
        <v>#VALUE!</v>
      </c>
      <c r="K3633" s="36" t="e">
        <f t="shared" si="282"/>
        <v>#VALUE!</v>
      </c>
      <c r="L3633" s="36" t="str">
        <f t="shared" si="283"/>
        <v/>
      </c>
      <c r="M3633" s="36" t="str">
        <f t="shared" si="284"/>
        <v>MQ250</v>
      </c>
    </row>
    <row r="3634" spans="1:13" hidden="1" x14ac:dyDescent="0.3">
      <c r="A3634" s="3"/>
      <c r="B3634" s="3"/>
      <c r="C3634" s="3"/>
      <c r="D3634" s="3"/>
      <c r="E3634" s="3"/>
      <c r="F3634" s="35"/>
      <c r="G3634" s="35"/>
      <c r="H3634" s="3"/>
      <c r="I3634" s="36" t="str">
        <f t="shared" si="280"/>
        <v/>
      </c>
      <c r="J3634" s="36" t="e">
        <f t="shared" si="281"/>
        <v>#VALUE!</v>
      </c>
      <c r="K3634" s="36" t="e">
        <f t="shared" si="282"/>
        <v>#VALUE!</v>
      </c>
      <c r="L3634" s="36" t="str">
        <f t="shared" si="283"/>
        <v/>
      </c>
      <c r="M3634" s="36" t="str">
        <f t="shared" si="284"/>
        <v>MQ250</v>
      </c>
    </row>
    <row r="3635" spans="1:13" hidden="1" x14ac:dyDescent="0.3">
      <c r="A3635" s="3"/>
      <c r="B3635" s="3"/>
      <c r="C3635" s="3"/>
      <c r="D3635" s="3"/>
      <c r="E3635" s="3"/>
      <c r="F3635" s="12"/>
      <c r="G3635" s="12"/>
      <c r="H3635" s="3"/>
      <c r="I3635" s="36" t="str">
        <f t="shared" si="280"/>
        <v/>
      </c>
      <c r="J3635" s="36" t="e">
        <f t="shared" si="281"/>
        <v>#VALUE!</v>
      </c>
      <c r="K3635" s="36" t="e">
        <f t="shared" si="282"/>
        <v>#VALUE!</v>
      </c>
      <c r="L3635" s="36" t="str">
        <f t="shared" si="283"/>
        <v/>
      </c>
      <c r="M3635" s="36" t="str">
        <f t="shared" si="284"/>
        <v>MQ250</v>
      </c>
    </row>
    <row r="3636" spans="1:13" hidden="1" x14ac:dyDescent="0.3">
      <c r="A3636" s="3"/>
      <c r="B3636" s="3"/>
      <c r="C3636" s="3"/>
      <c r="D3636" s="3"/>
      <c r="E3636" s="3"/>
      <c r="F3636" s="12"/>
      <c r="G3636" s="12"/>
      <c r="H3636" s="3"/>
      <c r="I3636" s="36" t="str">
        <f t="shared" si="280"/>
        <v/>
      </c>
      <c r="J3636" s="36" t="e">
        <f t="shared" si="281"/>
        <v>#VALUE!</v>
      </c>
      <c r="K3636" s="36" t="e">
        <f t="shared" si="282"/>
        <v>#VALUE!</v>
      </c>
      <c r="L3636" s="36" t="str">
        <f t="shared" si="283"/>
        <v/>
      </c>
      <c r="M3636" s="36" t="str">
        <f t="shared" si="284"/>
        <v>MQ250</v>
      </c>
    </row>
    <row r="3637" spans="1:13" hidden="1" x14ac:dyDescent="0.3">
      <c r="A3637" s="3"/>
      <c r="B3637" s="3"/>
      <c r="C3637" s="3"/>
      <c r="D3637" s="3"/>
      <c r="E3637" s="3"/>
      <c r="F3637" s="35"/>
      <c r="G3637" s="35"/>
      <c r="H3637" s="3"/>
      <c r="I3637" s="36" t="str">
        <f t="shared" si="280"/>
        <v/>
      </c>
      <c r="J3637" s="36" t="e">
        <f t="shared" si="281"/>
        <v>#VALUE!</v>
      </c>
      <c r="K3637" s="36" t="e">
        <f t="shared" si="282"/>
        <v>#VALUE!</v>
      </c>
      <c r="L3637" s="36" t="str">
        <f t="shared" si="283"/>
        <v/>
      </c>
      <c r="M3637" s="36" t="str">
        <f t="shared" si="284"/>
        <v>MQ250</v>
      </c>
    </row>
    <row r="3638" spans="1:13" hidden="1" x14ac:dyDescent="0.3">
      <c r="A3638" s="3"/>
      <c r="B3638" s="3"/>
      <c r="C3638" s="3"/>
      <c r="D3638" s="3"/>
      <c r="E3638" s="3"/>
      <c r="F3638" s="35"/>
      <c r="G3638" s="35"/>
      <c r="H3638" s="3"/>
      <c r="I3638" s="36" t="str">
        <f t="shared" si="280"/>
        <v/>
      </c>
      <c r="J3638" s="36" t="e">
        <f t="shared" si="281"/>
        <v>#VALUE!</v>
      </c>
      <c r="K3638" s="36" t="e">
        <f t="shared" si="282"/>
        <v>#VALUE!</v>
      </c>
      <c r="L3638" s="36" t="str">
        <f t="shared" si="283"/>
        <v/>
      </c>
      <c r="M3638" s="36" t="str">
        <f t="shared" si="284"/>
        <v>MQ250</v>
      </c>
    </row>
    <row r="3639" spans="1:13" hidden="1" x14ac:dyDescent="0.3">
      <c r="A3639" s="3"/>
      <c r="B3639" s="3"/>
      <c r="C3639" s="3"/>
      <c r="D3639" s="3"/>
      <c r="E3639" s="3"/>
      <c r="F3639" s="35"/>
      <c r="G3639" s="35"/>
      <c r="H3639" s="3"/>
      <c r="I3639" s="36" t="str">
        <f t="shared" si="280"/>
        <v/>
      </c>
      <c r="J3639" s="36" t="e">
        <f t="shared" si="281"/>
        <v>#VALUE!</v>
      </c>
      <c r="K3639" s="36" t="e">
        <f t="shared" si="282"/>
        <v>#VALUE!</v>
      </c>
      <c r="L3639" s="36" t="str">
        <f t="shared" si="283"/>
        <v/>
      </c>
      <c r="M3639" s="36" t="str">
        <f t="shared" si="284"/>
        <v>MQ250</v>
      </c>
    </row>
    <row r="3640" spans="1:13" hidden="1" x14ac:dyDescent="0.3">
      <c r="A3640" s="3"/>
      <c r="B3640" s="3"/>
      <c r="C3640" s="3"/>
      <c r="D3640" s="3"/>
      <c r="E3640" s="3"/>
      <c r="F3640" s="12"/>
      <c r="G3640" s="12"/>
      <c r="H3640" s="3"/>
      <c r="I3640" s="36" t="str">
        <f t="shared" si="280"/>
        <v/>
      </c>
      <c r="J3640" s="36" t="e">
        <f t="shared" si="281"/>
        <v>#VALUE!</v>
      </c>
      <c r="K3640" s="36" t="e">
        <f t="shared" si="282"/>
        <v>#VALUE!</v>
      </c>
      <c r="L3640" s="36" t="str">
        <f t="shared" si="283"/>
        <v/>
      </c>
      <c r="M3640" s="36" t="str">
        <f t="shared" si="284"/>
        <v>MQ250</v>
      </c>
    </row>
    <row r="3641" spans="1:13" hidden="1" x14ac:dyDescent="0.3">
      <c r="A3641" s="3"/>
      <c r="B3641" s="3"/>
      <c r="C3641" s="3"/>
      <c r="D3641" s="3"/>
      <c r="E3641" s="3"/>
      <c r="F3641" s="12"/>
      <c r="G3641" s="12"/>
      <c r="H3641" s="3"/>
      <c r="I3641" s="36" t="str">
        <f t="shared" si="280"/>
        <v/>
      </c>
      <c r="J3641" s="36" t="e">
        <f t="shared" si="281"/>
        <v>#VALUE!</v>
      </c>
      <c r="K3641" s="36" t="e">
        <f t="shared" si="282"/>
        <v>#VALUE!</v>
      </c>
      <c r="L3641" s="36" t="str">
        <f t="shared" si="283"/>
        <v/>
      </c>
      <c r="M3641" s="36" t="str">
        <f t="shared" si="284"/>
        <v>MQ250</v>
      </c>
    </row>
    <row r="3642" spans="1:13" hidden="1" x14ac:dyDescent="0.3">
      <c r="A3642" s="3"/>
      <c r="B3642" s="3"/>
      <c r="C3642" s="3"/>
      <c r="D3642" s="3"/>
      <c r="E3642" s="3"/>
      <c r="F3642" s="12"/>
      <c r="G3642" s="12"/>
      <c r="H3642" s="3"/>
      <c r="I3642" s="36" t="str">
        <f t="shared" si="280"/>
        <v/>
      </c>
      <c r="J3642" s="36" t="e">
        <f t="shared" si="281"/>
        <v>#VALUE!</v>
      </c>
      <c r="K3642" s="36" t="e">
        <f t="shared" si="282"/>
        <v>#VALUE!</v>
      </c>
      <c r="L3642" s="36" t="str">
        <f t="shared" si="283"/>
        <v/>
      </c>
      <c r="M3642" s="36" t="str">
        <f t="shared" si="284"/>
        <v>MQ250</v>
      </c>
    </row>
    <row r="3643" spans="1:13" hidden="1" x14ac:dyDescent="0.3">
      <c r="A3643" s="3"/>
      <c r="B3643" s="3"/>
      <c r="C3643" s="3"/>
      <c r="D3643" s="3"/>
      <c r="E3643" s="3"/>
      <c r="F3643" s="12"/>
      <c r="G3643" s="12"/>
      <c r="H3643" s="3"/>
      <c r="I3643" s="36" t="str">
        <f t="shared" si="280"/>
        <v/>
      </c>
      <c r="J3643" s="36" t="e">
        <f t="shared" si="281"/>
        <v>#VALUE!</v>
      </c>
      <c r="K3643" s="36" t="e">
        <f t="shared" si="282"/>
        <v>#VALUE!</v>
      </c>
      <c r="L3643" s="36" t="str">
        <f t="shared" si="283"/>
        <v/>
      </c>
      <c r="M3643" s="36" t="str">
        <f t="shared" si="284"/>
        <v>MQ250</v>
      </c>
    </row>
    <row r="3644" spans="1:13" hidden="1" x14ac:dyDescent="0.3">
      <c r="A3644" s="3"/>
      <c r="B3644" s="3"/>
      <c r="C3644" s="3"/>
      <c r="D3644" s="3"/>
      <c r="E3644" s="3"/>
      <c r="F3644" s="12"/>
      <c r="G3644" s="12"/>
      <c r="H3644" s="3"/>
      <c r="I3644" s="36" t="str">
        <f t="shared" si="280"/>
        <v/>
      </c>
      <c r="J3644" s="36" t="e">
        <f t="shared" si="281"/>
        <v>#VALUE!</v>
      </c>
      <c r="K3644" s="36" t="e">
        <f t="shared" si="282"/>
        <v>#VALUE!</v>
      </c>
      <c r="L3644" s="36" t="str">
        <f t="shared" si="283"/>
        <v/>
      </c>
      <c r="M3644" s="36" t="str">
        <f t="shared" si="284"/>
        <v>MQ250</v>
      </c>
    </row>
    <row r="3645" spans="1:13" hidden="1" x14ac:dyDescent="0.3">
      <c r="A3645" s="3"/>
      <c r="B3645" s="3"/>
      <c r="C3645" s="3"/>
      <c r="D3645" s="3"/>
      <c r="E3645" s="3"/>
      <c r="F3645" s="12"/>
      <c r="G3645" s="12"/>
      <c r="H3645" s="3"/>
      <c r="I3645" s="36" t="str">
        <f t="shared" si="280"/>
        <v/>
      </c>
      <c r="J3645" s="36" t="e">
        <f t="shared" si="281"/>
        <v>#VALUE!</v>
      </c>
      <c r="K3645" s="36" t="e">
        <f t="shared" si="282"/>
        <v>#VALUE!</v>
      </c>
      <c r="L3645" s="36" t="str">
        <f t="shared" si="283"/>
        <v/>
      </c>
      <c r="M3645" s="36" t="str">
        <f t="shared" si="284"/>
        <v>MQ250</v>
      </c>
    </row>
    <row r="3646" spans="1:13" hidden="1" x14ac:dyDescent="0.3">
      <c r="A3646" s="3"/>
      <c r="B3646" s="3"/>
      <c r="C3646" s="3"/>
      <c r="D3646" s="3"/>
      <c r="E3646" s="3"/>
      <c r="F3646" s="12"/>
      <c r="G3646" s="12"/>
      <c r="H3646" s="3"/>
      <c r="I3646" s="36" t="str">
        <f t="shared" si="280"/>
        <v/>
      </c>
      <c r="J3646" s="36" t="e">
        <f t="shared" si="281"/>
        <v>#VALUE!</v>
      </c>
      <c r="K3646" s="36" t="e">
        <f t="shared" si="282"/>
        <v>#VALUE!</v>
      </c>
      <c r="L3646" s="36" t="str">
        <f t="shared" si="283"/>
        <v/>
      </c>
      <c r="M3646" s="36" t="str">
        <f t="shared" si="284"/>
        <v>MQ250</v>
      </c>
    </row>
    <row r="3647" spans="1:13" hidden="1" x14ac:dyDescent="0.3">
      <c r="A3647" s="3"/>
      <c r="B3647" s="3"/>
      <c r="C3647" s="3"/>
      <c r="D3647" s="3"/>
      <c r="E3647" s="3"/>
      <c r="F3647" s="12"/>
      <c r="G3647" s="12"/>
      <c r="H3647" s="3"/>
      <c r="I3647" s="36" t="str">
        <f t="shared" si="280"/>
        <v/>
      </c>
      <c r="J3647" s="36" t="e">
        <f t="shared" si="281"/>
        <v>#VALUE!</v>
      </c>
      <c r="K3647" s="36" t="e">
        <f t="shared" si="282"/>
        <v>#VALUE!</v>
      </c>
      <c r="L3647" s="36" t="str">
        <f t="shared" si="283"/>
        <v/>
      </c>
      <c r="M3647" s="36" t="str">
        <f t="shared" si="284"/>
        <v>MQ250</v>
      </c>
    </row>
    <row r="3648" spans="1:13" hidden="1" x14ac:dyDescent="0.3">
      <c r="A3648" s="3"/>
      <c r="B3648" s="3"/>
      <c r="C3648" s="3"/>
      <c r="D3648" s="3"/>
      <c r="E3648" s="3"/>
      <c r="F3648" s="12"/>
      <c r="G3648" s="12"/>
      <c r="H3648" s="3"/>
      <c r="I3648" s="36" t="str">
        <f t="shared" si="280"/>
        <v/>
      </c>
      <c r="J3648" s="36" t="e">
        <f t="shared" si="281"/>
        <v>#VALUE!</v>
      </c>
      <c r="K3648" s="36" t="e">
        <f t="shared" si="282"/>
        <v>#VALUE!</v>
      </c>
      <c r="L3648" s="36" t="str">
        <f t="shared" si="283"/>
        <v/>
      </c>
      <c r="M3648" s="36" t="str">
        <f t="shared" si="284"/>
        <v>MQ250</v>
      </c>
    </row>
    <row r="3649" spans="1:13" hidden="1" x14ac:dyDescent="0.3">
      <c r="A3649" s="3"/>
      <c r="B3649" s="3"/>
      <c r="C3649" s="3"/>
      <c r="D3649" s="3"/>
      <c r="E3649" s="3"/>
      <c r="F3649" s="12"/>
      <c r="G3649" s="12"/>
      <c r="H3649" s="3"/>
      <c r="I3649" s="36" t="str">
        <f t="shared" si="280"/>
        <v/>
      </c>
      <c r="J3649" s="36" t="e">
        <f t="shared" si="281"/>
        <v>#VALUE!</v>
      </c>
      <c r="K3649" s="36" t="e">
        <f t="shared" si="282"/>
        <v>#VALUE!</v>
      </c>
      <c r="L3649" s="36" t="str">
        <f t="shared" si="283"/>
        <v/>
      </c>
      <c r="M3649" s="36" t="str">
        <f t="shared" si="284"/>
        <v>MQ250</v>
      </c>
    </row>
    <row r="3650" spans="1:13" hidden="1" x14ac:dyDescent="0.3">
      <c r="A3650" s="3"/>
      <c r="B3650" s="3"/>
      <c r="C3650" s="3"/>
      <c r="D3650" s="3"/>
      <c r="E3650" s="3"/>
      <c r="F3650" s="12"/>
      <c r="G3650" s="12"/>
      <c r="H3650" s="3"/>
      <c r="I3650" s="36" t="str">
        <f t="shared" si="280"/>
        <v/>
      </c>
      <c r="J3650" s="36" t="e">
        <f t="shared" si="281"/>
        <v>#VALUE!</v>
      </c>
      <c r="K3650" s="36" t="e">
        <f t="shared" si="282"/>
        <v>#VALUE!</v>
      </c>
      <c r="L3650" s="36" t="str">
        <f t="shared" si="283"/>
        <v/>
      </c>
      <c r="M3650" s="36" t="str">
        <f t="shared" si="284"/>
        <v>MQ250</v>
      </c>
    </row>
    <row r="3651" spans="1:13" hidden="1" x14ac:dyDescent="0.3">
      <c r="A3651" s="3"/>
      <c r="B3651" s="3"/>
      <c r="C3651" s="3"/>
      <c r="D3651" s="3"/>
      <c r="E3651" s="3"/>
      <c r="F3651" s="12"/>
      <c r="G3651" s="12"/>
      <c r="H3651" s="3"/>
      <c r="I3651" s="36" t="str">
        <f t="shared" ref="I3651:I3714" si="285">IF(OR(LEN(B3651)=9,LEN(B3651)=5),MID(B3651,1,4),MID(B3651,1,5))</f>
        <v/>
      </c>
      <c r="J3651" s="36" t="e">
        <f t="shared" ref="J3651:J3714" si="286">IF(MID(I3651,5,1)&lt;&gt;"",MID(I3651,4,2),MID(I3651,4,1))*1</f>
        <v>#VALUE!</v>
      </c>
      <c r="K3651" s="36" t="e">
        <f t="shared" ref="K3651:K3714" si="287">+MID(B3651,1,2)*1</f>
        <v>#VALUE!</v>
      </c>
      <c r="L3651" s="36" t="str">
        <f t="shared" ref="L3651:L3714" si="288">+MID(B3651,3,1)</f>
        <v/>
      </c>
      <c r="M3651" s="36" t="str">
        <f t="shared" ref="M3651:M3714" si="289">+IF(A3651="1FO","D3",IF(A3651="1CT","D4",IF(OR(A3651="PC2",A3651="RAB"),"MQ200","MQ250")))</f>
        <v>MQ250</v>
      </c>
    </row>
    <row r="3652" spans="1:13" hidden="1" x14ac:dyDescent="0.3">
      <c r="A3652" s="3"/>
      <c r="B3652" s="3"/>
      <c r="C3652" s="3"/>
      <c r="D3652" s="3"/>
      <c r="E3652" s="3"/>
      <c r="F3652" s="12"/>
      <c r="G3652" s="12"/>
      <c r="H3652" s="3"/>
      <c r="I3652" s="36" t="str">
        <f t="shared" si="285"/>
        <v/>
      </c>
      <c r="J3652" s="36" t="e">
        <f t="shared" si="286"/>
        <v>#VALUE!</v>
      </c>
      <c r="K3652" s="36" t="e">
        <f t="shared" si="287"/>
        <v>#VALUE!</v>
      </c>
      <c r="L3652" s="36" t="str">
        <f t="shared" si="288"/>
        <v/>
      </c>
      <c r="M3652" s="36" t="str">
        <f t="shared" si="289"/>
        <v>MQ250</v>
      </c>
    </row>
    <row r="3653" spans="1:13" hidden="1" x14ac:dyDescent="0.3">
      <c r="A3653" s="3"/>
      <c r="B3653" s="3"/>
      <c r="C3653" s="3"/>
      <c r="D3653" s="3"/>
      <c r="E3653" s="3"/>
      <c r="F3653" s="12"/>
      <c r="G3653" s="12"/>
      <c r="H3653" s="3"/>
      <c r="I3653" s="36" t="str">
        <f t="shared" si="285"/>
        <v/>
      </c>
      <c r="J3653" s="36" t="e">
        <f t="shared" si="286"/>
        <v>#VALUE!</v>
      </c>
      <c r="K3653" s="36" t="e">
        <f t="shared" si="287"/>
        <v>#VALUE!</v>
      </c>
      <c r="L3653" s="36" t="str">
        <f t="shared" si="288"/>
        <v/>
      </c>
      <c r="M3653" s="36" t="str">
        <f t="shared" si="289"/>
        <v>MQ250</v>
      </c>
    </row>
    <row r="3654" spans="1:13" hidden="1" x14ac:dyDescent="0.3">
      <c r="A3654" s="3"/>
      <c r="B3654" s="3"/>
      <c r="C3654" s="3"/>
      <c r="D3654" s="3"/>
      <c r="E3654" s="3"/>
      <c r="F3654" s="12"/>
      <c r="G3654" s="12"/>
      <c r="H3654" s="3"/>
      <c r="I3654" s="36" t="str">
        <f t="shared" si="285"/>
        <v/>
      </c>
      <c r="J3654" s="36" t="e">
        <f t="shared" si="286"/>
        <v>#VALUE!</v>
      </c>
      <c r="K3654" s="36" t="e">
        <f t="shared" si="287"/>
        <v>#VALUE!</v>
      </c>
      <c r="L3654" s="36" t="str">
        <f t="shared" si="288"/>
        <v/>
      </c>
      <c r="M3654" s="36" t="str">
        <f t="shared" si="289"/>
        <v>MQ250</v>
      </c>
    </row>
    <row r="3655" spans="1:13" hidden="1" x14ac:dyDescent="0.3">
      <c r="A3655" s="3"/>
      <c r="B3655" s="3"/>
      <c r="C3655" s="3"/>
      <c r="D3655" s="3"/>
      <c r="E3655" s="3"/>
      <c r="F3655" s="12"/>
      <c r="G3655" s="12"/>
      <c r="H3655" s="3"/>
      <c r="I3655" s="36" t="str">
        <f t="shared" si="285"/>
        <v/>
      </c>
      <c r="J3655" s="36" t="e">
        <f t="shared" si="286"/>
        <v>#VALUE!</v>
      </c>
      <c r="K3655" s="36" t="e">
        <f t="shared" si="287"/>
        <v>#VALUE!</v>
      </c>
      <c r="L3655" s="36" t="str">
        <f t="shared" si="288"/>
        <v/>
      </c>
      <c r="M3655" s="36" t="str">
        <f t="shared" si="289"/>
        <v>MQ250</v>
      </c>
    </row>
    <row r="3656" spans="1:13" hidden="1" x14ac:dyDescent="0.3">
      <c r="A3656" s="3"/>
      <c r="B3656" s="3"/>
      <c r="C3656" s="3"/>
      <c r="D3656" s="3"/>
      <c r="E3656" s="3"/>
      <c r="F3656" s="12"/>
      <c r="G3656" s="12"/>
      <c r="H3656" s="3"/>
      <c r="I3656" s="36" t="str">
        <f t="shared" si="285"/>
        <v/>
      </c>
      <c r="J3656" s="36" t="e">
        <f t="shared" si="286"/>
        <v>#VALUE!</v>
      </c>
      <c r="K3656" s="36" t="e">
        <f t="shared" si="287"/>
        <v>#VALUE!</v>
      </c>
      <c r="L3656" s="36" t="str">
        <f t="shared" si="288"/>
        <v/>
      </c>
      <c r="M3656" s="36" t="str">
        <f t="shared" si="289"/>
        <v>MQ250</v>
      </c>
    </row>
    <row r="3657" spans="1:13" hidden="1" x14ac:dyDescent="0.3">
      <c r="A3657" s="3"/>
      <c r="B3657" s="3"/>
      <c r="C3657" s="3"/>
      <c r="D3657" s="3"/>
      <c r="E3657" s="3"/>
      <c r="F3657" s="12"/>
      <c r="G3657" s="12"/>
      <c r="H3657" s="3"/>
      <c r="I3657" s="36" t="str">
        <f t="shared" si="285"/>
        <v/>
      </c>
      <c r="J3657" s="36" t="e">
        <f t="shared" si="286"/>
        <v>#VALUE!</v>
      </c>
      <c r="K3657" s="36" t="e">
        <f t="shared" si="287"/>
        <v>#VALUE!</v>
      </c>
      <c r="L3657" s="36" t="str">
        <f t="shared" si="288"/>
        <v/>
      </c>
      <c r="M3657" s="36" t="str">
        <f t="shared" si="289"/>
        <v>MQ250</v>
      </c>
    </row>
    <row r="3658" spans="1:13" hidden="1" x14ac:dyDescent="0.3">
      <c r="A3658" s="3"/>
      <c r="B3658" s="3"/>
      <c r="C3658" s="3"/>
      <c r="D3658" s="3"/>
      <c r="E3658" s="3"/>
      <c r="F3658" s="12"/>
      <c r="G3658" s="12"/>
      <c r="H3658" s="3"/>
      <c r="I3658" s="36" t="str">
        <f t="shared" si="285"/>
        <v/>
      </c>
      <c r="J3658" s="36" t="e">
        <f t="shared" si="286"/>
        <v>#VALUE!</v>
      </c>
      <c r="K3658" s="36" t="e">
        <f t="shared" si="287"/>
        <v>#VALUE!</v>
      </c>
      <c r="L3658" s="36" t="str">
        <f t="shared" si="288"/>
        <v/>
      </c>
      <c r="M3658" s="36" t="str">
        <f t="shared" si="289"/>
        <v>MQ250</v>
      </c>
    </row>
    <row r="3659" spans="1:13" hidden="1" x14ac:dyDescent="0.3">
      <c r="A3659" s="3"/>
      <c r="B3659" s="3"/>
      <c r="C3659" s="3"/>
      <c r="D3659" s="3"/>
      <c r="E3659" s="3"/>
      <c r="F3659" s="12"/>
      <c r="G3659" s="12"/>
      <c r="H3659" s="3"/>
      <c r="I3659" s="36" t="str">
        <f t="shared" si="285"/>
        <v/>
      </c>
      <c r="J3659" s="36" t="e">
        <f t="shared" si="286"/>
        <v>#VALUE!</v>
      </c>
      <c r="K3659" s="36" t="e">
        <f t="shared" si="287"/>
        <v>#VALUE!</v>
      </c>
      <c r="L3659" s="36" t="str">
        <f t="shared" si="288"/>
        <v/>
      </c>
      <c r="M3659" s="36" t="str">
        <f t="shared" si="289"/>
        <v>MQ250</v>
      </c>
    </row>
    <row r="3660" spans="1:13" hidden="1" x14ac:dyDescent="0.3">
      <c r="A3660" s="3"/>
      <c r="B3660" s="3"/>
      <c r="C3660" s="3"/>
      <c r="D3660" s="3"/>
      <c r="E3660" s="3"/>
      <c r="F3660" s="12"/>
      <c r="G3660" s="12"/>
      <c r="H3660" s="3"/>
      <c r="I3660" s="36" t="str">
        <f t="shared" si="285"/>
        <v/>
      </c>
      <c r="J3660" s="36" t="e">
        <f t="shared" si="286"/>
        <v>#VALUE!</v>
      </c>
      <c r="K3660" s="36" t="e">
        <f t="shared" si="287"/>
        <v>#VALUE!</v>
      </c>
      <c r="L3660" s="36" t="str">
        <f t="shared" si="288"/>
        <v/>
      </c>
      <c r="M3660" s="36" t="str">
        <f t="shared" si="289"/>
        <v>MQ250</v>
      </c>
    </row>
    <row r="3661" spans="1:13" hidden="1" x14ac:dyDescent="0.3">
      <c r="A3661" s="3"/>
      <c r="B3661" s="3"/>
      <c r="C3661" s="3"/>
      <c r="D3661" s="3"/>
      <c r="E3661" s="3"/>
      <c r="F3661" s="35"/>
      <c r="G3661" s="35"/>
      <c r="H3661" s="3"/>
      <c r="I3661" s="36" t="str">
        <f t="shared" si="285"/>
        <v/>
      </c>
      <c r="J3661" s="36" t="e">
        <f t="shared" si="286"/>
        <v>#VALUE!</v>
      </c>
      <c r="K3661" s="36" t="e">
        <f t="shared" si="287"/>
        <v>#VALUE!</v>
      </c>
      <c r="L3661" s="36" t="str">
        <f t="shared" si="288"/>
        <v/>
      </c>
      <c r="M3661" s="36" t="str">
        <f t="shared" si="289"/>
        <v>MQ250</v>
      </c>
    </row>
    <row r="3662" spans="1:13" hidden="1" x14ac:dyDescent="0.3">
      <c r="A3662" s="3"/>
      <c r="B3662" s="3"/>
      <c r="C3662" s="3"/>
      <c r="D3662" s="3"/>
      <c r="E3662" s="3"/>
      <c r="F3662" s="35"/>
      <c r="G3662" s="35"/>
      <c r="H3662" s="3"/>
      <c r="I3662" s="36" t="str">
        <f t="shared" si="285"/>
        <v/>
      </c>
      <c r="J3662" s="36" t="e">
        <f t="shared" si="286"/>
        <v>#VALUE!</v>
      </c>
      <c r="K3662" s="36" t="e">
        <f t="shared" si="287"/>
        <v>#VALUE!</v>
      </c>
      <c r="L3662" s="36" t="str">
        <f t="shared" si="288"/>
        <v/>
      </c>
      <c r="M3662" s="36" t="str">
        <f t="shared" si="289"/>
        <v>MQ250</v>
      </c>
    </row>
    <row r="3663" spans="1:13" hidden="1" x14ac:dyDescent="0.3">
      <c r="A3663" s="3"/>
      <c r="B3663" s="3"/>
      <c r="C3663" s="3"/>
      <c r="D3663" s="3"/>
      <c r="E3663" s="3"/>
      <c r="F3663" s="12"/>
      <c r="G3663" s="12"/>
      <c r="H3663" s="3"/>
      <c r="I3663" s="36" t="str">
        <f t="shared" si="285"/>
        <v/>
      </c>
      <c r="J3663" s="36" t="e">
        <f t="shared" si="286"/>
        <v>#VALUE!</v>
      </c>
      <c r="K3663" s="36" t="e">
        <f t="shared" si="287"/>
        <v>#VALUE!</v>
      </c>
      <c r="L3663" s="36" t="str">
        <f t="shared" si="288"/>
        <v/>
      </c>
      <c r="M3663" s="36" t="str">
        <f t="shared" si="289"/>
        <v>MQ250</v>
      </c>
    </row>
    <row r="3664" spans="1:13" hidden="1" x14ac:dyDescent="0.3">
      <c r="A3664" s="3"/>
      <c r="B3664" s="3"/>
      <c r="C3664" s="3"/>
      <c r="D3664" s="3"/>
      <c r="E3664" s="3"/>
      <c r="F3664" s="12"/>
      <c r="G3664" s="12"/>
      <c r="H3664" s="3"/>
      <c r="I3664" s="36" t="str">
        <f t="shared" si="285"/>
        <v/>
      </c>
      <c r="J3664" s="36" t="e">
        <f t="shared" si="286"/>
        <v>#VALUE!</v>
      </c>
      <c r="K3664" s="36" t="e">
        <f t="shared" si="287"/>
        <v>#VALUE!</v>
      </c>
      <c r="L3664" s="36" t="str">
        <f t="shared" si="288"/>
        <v/>
      </c>
      <c r="M3664" s="36" t="str">
        <f t="shared" si="289"/>
        <v>MQ250</v>
      </c>
    </row>
    <row r="3665" spans="1:13" hidden="1" x14ac:dyDescent="0.3">
      <c r="A3665" s="3"/>
      <c r="B3665" s="3"/>
      <c r="C3665" s="3"/>
      <c r="D3665" s="3"/>
      <c r="E3665" s="3"/>
      <c r="F3665" s="12"/>
      <c r="G3665" s="12"/>
      <c r="H3665" s="3"/>
      <c r="I3665" s="36" t="str">
        <f t="shared" si="285"/>
        <v/>
      </c>
      <c r="J3665" s="36" t="e">
        <f t="shared" si="286"/>
        <v>#VALUE!</v>
      </c>
      <c r="K3665" s="36" t="e">
        <f t="shared" si="287"/>
        <v>#VALUE!</v>
      </c>
      <c r="L3665" s="36" t="str">
        <f t="shared" si="288"/>
        <v/>
      </c>
      <c r="M3665" s="36" t="str">
        <f t="shared" si="289"/>
        <v>MQ250</v>
      </c>
    </row>
    <row r="3666" spans="1:13" hidden="1" x14ac:dyDescent="0.3">
      <c r="A3666" s="3"/>
      <c r="B3666" s="3"/>
      <c r="C3666" s="3"/>
      <c r="D3666" s="3"/>
      <c r="E3666" s="3"/>
      <c r="F3666" s="35"/>
      <c r="G3666" s="35"/>
      <c r="H3666" s="3"/>
      <c r="I3666" s="36" t="str">
        <f t="shared" si="285"/>
        <v/>
      </c>
      <c r="J3666" s="36" t="e">
        <f t="shared" si="286"/>
        <v>#VALUE!</v>
      </c>
      <c r="K3666" s="36" t="e">
        <f t="shared" si="287"/>
        <v>#VALUE!</v>
      </c>
      <c r="L3666" s="36" t="str">
        <f t="shared" si="288"/>
        <v/>
      </c>
      <c r="M3666" s="36" t="str">
        <f t="shared" si="289"/>
        <v>MQ250</v>
      </c>
    </row>
    <row r="3667" spans="1:13" hidden="1" x14ac:dyDescent="0.3">
      <c r="A3667" s="3"/>
      <c r="B3667" s="3"/>
      <c r="C3667" s="3"/>
      <c r="D3667" s="3"/>
      <c r="E3667" s="3"/>
      <c r="F3667" s="12"/>
      <c r="G3667" s="12"/>
      <c r="H3667" s="3"/>
      <c r="I3667" s="36" t="str">
        <f t="shared" si="285"/>
        <v/>
      </c>
      <c r="J3667" s="36" t="e">
        <f t="shared" si="286"/>
        <v>#VALUE!</v>
      </c>
      <c r="K3667" s="36" t="e">
        <f t="shared" si="287"/>
        <v>#VALUE!</v>
      </c>
      <c r="L3667" s="36" t="str">
        <f t="shared" si="288"/>
        <v/>
      </c>
      <c r="M3667" s="36" t="str">
        <f t="shared" si="289"/>
        <v>MQ250</v>
      </c>
    </row>
    <row r="3668" spans="1:13" hidden="1" x14ac:dyDescent="0.3">
      <c r="A3668" s="3"/>
      <c r="B3668" s="3"/>
      <c r="C3668" s="3"/>
      <c r="D3668" s="3"/>
      <c r="E3668" s="3"/>
      <c r="F3668" s="12"/>
      <c r="G3668" s="12"/>
      <c r="H3668" s="3"/>
      <c r="I3668" s="36" t="str">
        <f t="shared" si="285"/>
        <v/>
      </c>
      <c r="J3668" s="36" t="e">
        <f t="shared" si="286"/>
        <v>#VALUE!</v>
      </c>
      <c r="K3668" s="36" t="e">
        <f t="shared" si="287"/>
        <v>#VALUE!</v>
      </c>
      <c r="L3668" s="36" t="str">
        <f t="shared" si="288"/>
        <v/>
      </c>
      <c r="M3668" s="36" t="str">
        <f t="shared" si="289"/>
        <v>MQ250</v>
      </c>
    </row>
    <row r="3669" spans="1:13" hidden="1" x14ac:dyDescent="0.3">
      <c r="A3669" s="3"/>
      <c r="B3669" s="3"/>
      <c r="C3669" s="3"/>
      <c r="D3669" s="3"/>
      <c r="E3669" s="3"/>
      <c r="F3669" s="12"/>
      <c r="G3669" s="12"/>
      <c r="H3669" s="3"/>
      <c r="I3669" s="36" t="str">
        <f t="shared" si="285"/>
        <v/>
      </c>
      <c r="J3669" s="36" t="e">
        <f t="shared" si="286"/>
        <v>#VALUE!</v>
      </c>
      <c r="K3669" s="36" t="e">
        <f t="shared" si="287"/>
        <v>#VALUE!</v>
      </c>
      <c r="L3669" s="36" t="str">
        <f t="shared" si="288"/>
        <v/>
      </c>
      <c r="M3669" s="36" t="str">
        <f t="shared" si="289"/>
        <v>MQ250</v>
      </c>
    </row>
    <row r="3670" spans="1:13" hidden="1" x14ac:dyDescent="0.3">
      <c r="A3670" s="3"/>
      <c r="B3670" s="3"/>
      <c r="C3670" s="3"/>
      <c r="D3670" s="3"/>
      <c r="E3670" s="3"/>
      <c r="F3670" s="12"/>
      <c r="G3670" s="12"/>
      <c r="H3670" s="3"/>
      <c r="I3670" s="36" t="str">
        <f t="shared" si="285"/>
        <v/>
      </c>
      <c r="J3670" s="36" t="e">
        <f t="shared" si="286"/>
        <v>#VALUE!</v>
      </c>
      <c r="K3670" s="36" t="e">
        <f t="shared" si="287"/>
        <v>#VALUE!</v>
      </c>
      <c r="L3670" s="36" t="str">
        <f t="shared" si="288"/>
        <v/>
      </c>
      <c r="M3670" s="36" t="str">
        <f t="shared" si="289"/>
        <v>MQ250</v>
      </c>
    </row>
    <row r="3671" spans="1:13" hidden="1" x14ac:dyDescent="0.3">
      <c r="A3671" s="3"/>
      <c r="B3671" s="3"/>
      <c r="C3671" s="3"/>
      <c r="D3671" s="3"/>
      <c r="E3671" s="3"/>
      <c r="F3671" s="12"/>
      <c r="G3671" s="12"/>
      <c r="H3671" s="3"/>
      <c r="I3671" s="36" t="str">
        <f t="shared" si="285"/>
        <v/>
      </c>
      <c r="J3671" s="36" t="e">
        <f t="shared" si="286"/>
        <v>#VALUE!</v>
      </c>
      <c r="K3671" s="36" t="e">
        <f t="shared" si="287"/>
        <v>#VALUE!</v>
      </c>
      <c r="L3671" s="36" t="str">
        <f t="shared" si="288"/>
        <v/>
      </c>
      <c r="M3671" s="36" t="str">
        <f t="shared" si="289"/>
        <v>MQ250</v>
      </c>
    </row>
    <row r="3672" spans="1:13" hidden="1" x14ac:dyDescent="0.3">
      <c r="A3672" s="3"/>
      <c r="B3672" s="3"/>
      <c r="C3672" s="3"/>
      <c r="D3672" s="3"/>
      <c r="E3672" s="3"/>
      <c r="F3672" s="12"/>
      <c r="G3672" s="12"/>
      <c r="H3672" s="3"/>
      <c r="I3672" s="36" t="str">
        <f t="shared" si="285"/>
        <v/>
      </c>
      <c r="J3672" s="36" t="e">
        <f t="shared" si="286"/>
        <v>#VALUE!</v>
      </c>
      <c r="K3672" s="36" t="e">
        <f t="shared" si="287"/>
        <v>#VALUE!</v>
      </c>
      <c r="L3672" s="36" t="str">
        <f t="shared" si="288"/>
        <v/>
      </c>
      <c r="M3672" s="36" t="str">
        <f t="shared" si="289"/>
        <v>MQ250</v>
      </c>
    </row>
    <row r="3673" spans="1:13" hidden="1" x14ac:dyDescent="0.3">
      <c r="A3673" s="3"/>
      <c r="B3673" s="3"/>
      <c r="C3673" s="3"/>
      <c r="D3673" s="3"/>
      <c r="E3673" s="3"/>
      <c r="F3673" s="12"/>
      <c r="G3673" s="12"/>
      <c r="H3673" s="3"/>
      <c r="I3673" s="36" t="str">
        <f t="shared" si="285"/>
        <v/>
      </c>
      <c r="J3673" s="36" t="e">
        <f t="shared" si="286"/>
        <v>#VALUE!</v>
      </c>
      <c r="K3673" s="36" t="e">
        <f t="shared" si="287"/>
        <v>#VALUE!</v>
      </c>
      <c r="L3673" s="36" t="str">
        <f t="shared" si="288"/>
        <v/>
      </c>
      <c r="M3673" s="36" t="str">
        <f t="shared" si="289"/>
        <v>MQ250</v>
      </c>
    </row>
    <row r="3674" spans="1:13" hidden="1" x14ac:dyDescent="0.3">
      <c r="A3674" s="3"/>
      <c r="B3674" s="3"/>
      <c r="C3674" s="3"/>
      <c r="D3674" s="3"/>
      <c r="E3674" s="3"/>
      <c r="F3674" s="12"/>
      <c r="G3674" s="12"/>
      <c r="H3674" s="3"/>
      <c r="I3674" s="36" t="str">
        <f t="shared" si="285"/>
        <v/>
      </c>
      <c r="J3674" s="36" t="e">
        <f t="shared" si="286"/>
        <v>#VALUE!</v>
      </c>
      <c r="K3674" s="36" t="e">
        <f t="shared" si="287"/>
        <v>#VALUE!</v>
      </c>
      <c r="L3674" s="36" t="str">
        <f t="shared" si="288"/>
        <v/>
      </c>
      <c r="M3674" s="36" t="str">
        <f t="shared" si="289"/>
        <v>MQ250</v>
      </c>
    </row>
    <row r="3675" spans="1:13" hidden="1" x14ac:dyDescent="0.3">
      <c r="A3675" s="3"/>
      <c r="B3675" s="3"/>
      <c r="C3675" s="3"/>
      <c r="D3675" s="3"/>
      <c r="E3675" s="3"/>
      <c r="F3675" s="12"/>
      <c r="G3675" s="12"/>
      <c r="H3675" s="3"/>
      <c r="I3675" s="36" t="str">
        <f t="shared" si="285"/>
        <v/>
      </c>
      <c r="J3675" s="36" t="e">
        <f t="shared" si="286"/>
        <v>#VALUE!</v>
      </c>
      <c r="K3675" s="36" t="e">
        <f t="shared" si="287"/>
        <v>#VALUE!</v>
      </c>
      <c r="L3675" s="36" t="str">
        <f t="shared" si="288"/>
        <v/>
      </c>
      <c r="M3675" s="36" t="str">
        <f t="shared" si="289"/>
        <v>MQ250</v>
      </c>
    </row>
    <row r="3676" spans="1:13" hidden="1" x14ac:dyDescent="0.3">
      <c r="A3676" s="3"/>
      <c r="B3676" s="3"/>
      <c r="C3676" s="3"/>
      <c r="D3676" s="3"/>
      <c r="E3676" s="3"/>
      <c r="F3676" s="12"/>
      <c r="G3676" s="12"/>
      <c r="H3676" s="3"/>
      <c r="I3676" s="36" t="str">
        <f t="shared" si="285"/>
        <v/>
      </c>
      <c r="J3676" s="36" t="e">
        <f t="shared" si="286"/>
        <v>#VALUE!</v>
      </c>
      <c r="K3676" s="36" t="e">
        <f t="shared" si="287"/>
        <v>#VALUE!</v>
      </c>
      <c r="L3676" s="36" t="str">
        <f t="shared" si="288"/>
        <v/>
      </c>
      <c r="M3676" s="36" t="str">
        <f t="shared" si="289"/>
        <v>MQ250</v>
      </c>
    </row>
    <row r="3677" spans="1:13" hidden="1" x14ac:dyDescent="0.3">
      <c r="A3677" s="3"/>
      <c r="B3677" s="3"/>
      <c r="C3677" s="3"/>
      <c r="D3677" s="3"/>
      <c r="E3677" s="3"/>
      <c r="F3677" s="12"/>
      <c r="G3677" s="12"/>
      <c r="H3677" s="3"/>
      <c r="I3677" s="36" t="str">
        <f t="shared" si="285"/>
        <v/>
      </c>
      <c r="J3677" s="36" t="e">
        <f t="shared" si="286"/>
        <v>#VALUE!</v>
      </c>
      <c r="K3677" s="36" t="e">
        <f t="shared" si="287"/>
        <v>#VALUE!</v>
      </c>
      <c r="L3677" s="36" t="str">
        <f t="shared" si="288"/>
        <v/>
      </c>
      <c r="M3677" s="36" t="str">
        <f t="shared" si="289"/>
        <v>MQ250</v>
      </c>
    </row>
    <row r="3678" spans="1:13" hidden="1" x14ac:dyDescent="0.3">
      <c r="A3678" s="3"/>
      <c r="B3678" s="3"/>
      <c r="C3678" s="3"/>
      <c r="D3678" s="3"/>
      <c r="E3678" s="3"/>
      <c r="F3678" s="12"/>
      <c r="G3678" s="12"/>
      <c r="H3678" s="3"/>
      <c r="I3678" s="36" t="str">
        <f t="shared" si="285"/>
        <v/>
      </c>
      <c r="J3678" s="36" t="e">
        <f t="shared" si="286"/>
        <v>#VALUE!</v>
      </c>
      <c r="K3678" s="36" t="e">
        <f t="shared" si="287"/>
        <v>#VALUE!</v>
      </c>
      <c r="L3678" s="36" t="str">
        <f t="shared" si="288"/>
        <v/>
      </c>
      <c r="M3678" s="36" t="str">
        <f t="shared" si="289"/>
        <v>MQ250</v>
      </c>
    </row>
    <row r="3679" spans="1:13" hidden="1" x14ac:dyDescent="0.3">
      <c r="A3679" s="3"/>
      <c r="B3679" s="3"/>
      <c r="C3679" s="3"/>
      <c r="D3679" s="3"/>
      <c r="E3679" s="3"/>
      <c r="F3679" s="12"/>
      <c r="G3679" s="12"/>
      <c r="H3679" s="3"/>
      <c r="I3679" s="36" t="str">
        <f t="shared" si="285"/>
        <v/>
      </c>
      <c r="J3679" s="36" t="e">
        <f t="shared" si="286"/>
        <v>#VALUE!</v>
      </c>
      <c r="K3679" s="36" t="e">
        <f t="shared" si="287"/>
        <v>#VALUE!</v>
      </c>
      <c r="L3679" s="36" t="str">
        <f t="shared" si="288"/>
        <v/>
      </c>
      <c r="M3679" s="36" t="str">
        <f t="shared" si="289"/>
        <v>MQ250</v>
      </c>
    </row>
    <row r="3680" spans="1:13" hidden="1" x14ac:dyDescent="0.3">
      <c r="A3680" s="3"/>
      <c r="B3680" s="3"/>
      <c r="C3680" s="3"/>
      <c r="D3680" s="3"/>
      <c r="E3680" s="3"/>
      <c r="F3680" s="12"/>
      <c r="G3680" s="12"/>
      <c r="H3680" s="3"/>
      <c r="I3680" s="36" t="str">
        <f t="shared" si="285"/>
        <v/>
      </c>
      <c r="J3680" s="36" t="e">
        <f t="shared" si="286"/>
        <v>#VALUE!</v>
      </c>
      <c r="K3680" s="36" t="e">
        <f t="shared" si="287"/>
        <v>#VALUE!</v>
      </c>
      <c r="L3680" s="36" t="str">
        <f t="shared" si="288"/>
        <v/>
      </c>
      <c r="M3680" s="36" t="str">
        <f t="shared" si="289"/>
        <v>MQ250</v>
      </c>
    </row>
    <row r="3681" spans="1:13" hidden="1" x14ac:dyDescent="0.3">
      <c r="A3681" s="3"/>
      <c r="B3681" s="3"/>
      <c r="C3681" s="3"/>
      <c r="D3681" s="3"/>
      <c r="E3681" s="3"/>
      <c r="F3681" s="12"/>
      <c r="G3681" s="12"/>
      <c r="H3681" s="3"/>
      <c r="I3681" s="36" t="str">
        <f t="shared" si="285"/>
        <v/>
      </c>
      <c r="J3681" s="36" t="e">
        <f t="shared" si="286"/>
        <v>#VALUE!</v>
      </c>
      <c r="K3681" s="36" t="e">
        <f t="shared" si="287"/>
        <v>#VALUE!</v>
      </c>
      <c r="L3681" s="36" t="str">
        <f t="shared" si="288"/>
        <v/>
      </c>
      <c r="M3681" s="36" t="str">
        <f t="shared" si="289"/>
        <v>MQ250</v>
      </c>
    </row>
    <row r="3682" spans="1:13" hidden="1" x14ac:dyDescent="0.3">
      <c r="A3682" s="3"/>
      <c r="B3682" s="3"/>
      <c r="C3682" s="3"/>
      <c r="D3682" s="3"/>
      <c r="E3682" s="3"/>
      <c r="F3682" s="12"/>
      <c r="G3682" s="12"/>
      <c r="H3682" s="3"/>
      <c r="I3682" s="36" t="str">
        <f t="shared" si="285"/>
        <v/>
      </c>
      <c r="J3682" s="36" t="e">
        <f t="shared" si="286"/>
        <v>#VALUE!</v>
      </c>
      <c r="K3682" s="36" t="e">
        <f t="shared" si="287"/>
        <v>#VALUE!</v>
      </c>
      <c r="L3682" s="36" t="str">
        <f t="shared" si="288"/>
        <v/>
      </c>
      <c r="M3682" s="36" t="str">
        <f t="shared" si="289"/>
        <v>MQ250</v>
      </c>
    </row>
    <row r="3683" spans="1:13" hidden="1" x14ac:dyDescent="0.3">
      <c r="A3683" s="3"/>
      <c r="B3683" s="3"/>
      <c r="C3683" s="3"/>
      <c r="D3683" s="3"/>
      <c r="E3683" s="3"/>
      <c r="F3683" s="12"/>
      <c r="G3683" s="12"/>
      <c r="H3683" s="3"/>
      <c r="I3683" s="36" t="str">
        <f t="shared" si="285"/>
        <v/>
      </c>
      <c r="J3683" s="36" t="e">
        <f t="shared" si="286"/>
        <v>#VALUE!</v>
      </c>
      <c r="K3683" s="36" t="e">
        <f t="shared" si="287"/>
        <v>#VALUE!</v>
      </c>
      <c r="L3683" s="36" t="str">
        <f t="shared" si="288"/>
        <v/>
      </c>
      <c r="M3683" s="36" t="str">
        <f t="shared" si="289"/>
        <v>MQ250</v>
      </c>
    </row>
    <row r="3684" spans="1:13" hidden="1" x14ac:dyDescent="0.3">
      <c r="A3684" s="3"/>
      <c r="B3684" s="3"/>
      <c r="C3684" s="3"/>
      <c r="D3684" s="3"/>
      <c r="E3684" s="3"/>
      <c r="F3684" s="12"/>
      <c r="G3684" s="12"/>
      <c r="H3684" s="3"/>
      <c r="I3684" s="36" t="str">
        <f t="shared" si="285"/>
        <v/>
      </c>
      <c r="J3684" s="36" t="e">
        <f t="shared" si="286"/>
        <v>#VALUE!</v>
      </c>
      <c r="K3684" s="36" t="e">
        <f t="shared" si="287"/>
        <v>#VALUE!</v>
      </c>
      <c r="L3684" s="36" t="str">
        <f t="shared" si="288"/>
        <v/>
      </c>
      <c r="M3684" s="36" t="str">
        <f t="shared" si="289"/>
        <v>MQ250</v>
      </c>
    </row>
    <row r="3685" spans="1:13" hidden="1" x14ac:dyDescent="0.3">
      <c r="A3685" s="3"/>
      <c r="B3685" s="3"/>
      <c r="C3685" s="3"/>
      <c r="D3685" s="3"/>
      <c r="E3685" s="3"/>
      <c r="F3685" s="12"/>
      <c r="G3685" s="12"/>
      <c r="H3685" s="3"/>
      <c r="I3685" s="36" t="str">
        <f t="shared" si="285"/>
        <v/>
      </c>
      <c r="J3685" s="36" t="e">
        <f t="shared" si="286"/>
        <v>#VALUE!</v>
      </c>
      <c r="K3685" s="36" t="e">
        <f t="shared" si="287"/>
        <v>#VALUE!</v>
      </c>
      <c r="L3685" s="36" t="str">
        <f t="shared" si="288"/>
        <v/>
      </c>
      <c r="M3685" s="36" t="str">
        <f t="shared" si="289"/>
        <v>MQ250</v>
      </c>
    </row>
    <row r="3686" spans="1:13" hidden="1" x14ac:dyDescent="0.3">
      <c r="A3686" s="3"/>
      <c r="B3686" s="3"/>
      <c r="C3686" s="3"/>
      <c r="D3686" s="3"/>
      <c r="E3686" s="3"/>
      <c r="F3686" s="12"/>
      <c r="G3686" s="12"/>
      <c r="H3686" s="3"/>
      <c r="I3686" s="36" t="str">
        <f t="shared" si="285"/>
        <v/>
      </c>
      <c r="J3686" s="36" t="e">
        <f t="shared" si="286"/>
        <v>#VALUE!</v>
      </c>
      <c r="K3686" s="36" t="e">
        <f t="shared" si="287"/>
        <v>#VALUE!</v>
      </c>
      <c r="L3686" s="36" t="str">
        <f t="shared" si="288"/>
        <v/>
      </c>
      <c r="M3686" s="36" t="str">
        <f t="shared" si="289"/>
        <v>MQ250</v>
      </c>
    </row>
    <row r="3687" spans="1:13" hidden="1" x14ac:dyDescent="0.3">
      <c r="A3687" s="3"/>
      <c r="B3687" s="3"/>
      <c r="C3687" s="3"/>
      <c r="D3687" s="3"/>
      <c r="E3687" s="3"/>
      <c r="F3687" s="12"/>
      <c r="G3687" s="12"/>
      <c r="H3687" s="3"/>
      <c r="I3687" s="36" t="str">
        <f t="shared" si="285"/>
        <v/>
      </c>
      <c r="J3687" s="36" t="e">
        <f t="shared" si="286"/>
        <v>#VALUE!</v>
      </c>
      <c r="K3687" s="36" t="e">
        <f t="shared" si="287"/>
        <v>#VALUE!</v>
      </c>
      <c r="L3687" s="36" t="str">
        <f t="shared" si="288"/>
        <v/>
      </c>
      <c r="M3687" s="36" t="str">
        <f t="shared" si="289"/>
        <v>MQ250</v>
      </c>
    </row>
    <row r="3688" spans="1:13" hidden="1" x14ac:dyDescent="0.3">
      <c r="A3688" s="3"/>
      <c r="B3688" s="3"/>
      <c r="C3688" s="3"/>
      <c r="D3688" s="3"/>
      <c r="E3688" s="3"/>
      <c r="F3688" s="35"/>
      <c r="G3688" s="35"/>
      <c r="H3688" s="3"/>
      <c r="I3688" s="36" t="str">
        <f t="shared" si="285"/>
        <v/>
      </c>
      <c r="J3688" s="36" t="e">
        <f t="shared" si="286"/>
        <v>#VALUE!</v>
      </c>
      <c r="K3688" s="36" t="e">
        <f t="shared" si="287"/>
        <v>#VALUE!</v>
      </c>
      <c r="L3688" s="36" t="str">
        <f t="shared" si="288"/>
        <v/>
      </c>
      <c r="M3688" s="36" t="str">
        <f t="shared" si="289"/>
        <v>MQ250</v>
      </c>
    </row>
    <row r="3689" spans="1:13" hidden="1" x14ac:dyDescent="0.3">
      <c r="A3689" s="3"/>
      <c r="B3689" s="3"/>
      <c r="C3689" s="3"/>
      <c r="D3689" s="3"/>
      <c r="E3689" s="3"/>
      <c r="F3689" s="12"/>
      <c r="G3689" s="12"/>
      <c r="H3689" s="3"/>
      <c r="I3689" s="36" t="str">
        <f t="shared" si="285"/>
        <v/>
      </c>
      <c r="J3689" s="36" t="e">
        <f t="shared" si="286"/>
        <v>#VALUE!</v>
      </c>
      <c r="K3689" s="36" t="e">
        <f t="shared" si="287"/>
        <v>#VALUE!</v>
      </c>
      <c r="L3689" s="36" t="str">
        <f t="shared" si="288"/>
        <v/>
      </c>
      <c r="M3689" s="36" t="str">
        <f t="shared" si="289"/>
        <v>MQ250</v>
      </c>
    </row>
    <row r="3690" spans="1:13" hidden="1" x14ac:dyDescent="0.3">
      <c r="A3690" s="3"/>
      <c r="B3690" s="3"/>
      <c r="C3690" s="3"/>
      <c r="D3690" s="3"/>
      <c r="E3690" s="3"/>
      <c r="F3690" s="12"/>
      <c r="G3690" s="12"/>
      <c r="H3690" s="3"/>
      <c r="I3690" s="36" t="str">
        <f t="shared" si="285"/>
        <v/>
      </c>
      <c r="J3690" s="36" t="e">
        <f t="shared" si="286"/>
        <v>#VALUE!</v>
      </c>
      <c r="K3690" s="36" t="e">
        <f t="shared" si="287"/>
        <v>#VALUE!</v>
      </c>
      <c r="L3690" s="36" t="str">
        <f t="shared" si="288"/>
        <v/>
      </c>
      <c r="M3690" s="36" t="str">
        <f t="shared" si="289"/>
        <v>MQ250</v>
      </c>
    </row>
    <row r="3691" spans="1:13" hidden="1" x14ac:dyDescent="0.3">
      <c r="A3691" s="3"/>
      <c r="B3691" s="3"/>
      <c r="C3691" s="3"/>
      <c r="D3691" s="3"/>
      <c r="E3691" s="3"/>
      <c r="F3691" s="35"/>
      <c r="G3691" s="35"/>
      <c r="H3691" s="3"/>
      <c r="I3691" s="36" t="str">
        <f t="shared" si="285"/>
        <v/>
      </c>
      <c r="J3691" s="36" t="e">
        <f t="shared" si="286"/>
        <v>#VALUE!</v>
      </c>
      <c r="K3691" s="36" t="e">
        <f t="shared" si="287"/>
        <v>#VALUE!</v>
      </c>
      <c r="L3691" s="36" t="str">
        <f t="shared" si="288"/>
        <v/>
      </c>
      <c r="M3691" s="36" t="str">
        <f t="shared" si="289"/>
        <v>MQ250</v>
      </c>
    </row>
    <row r="3692" spans="1:13" hidden="1" x14ac:dyDescent="0.3">
      <c r="A3692" s="3"/>
      <c r="B3692" s="3"/>
      <c r="C3692" s="3"/>
      <c r="D3692" s="3"/>
      <c r="E3692" s="3"/>
      <c r="F3692" s="35"/>
      <c r="G3692" s="35"/>
      <c r="H3692" s="3"/>
      <c r="I3692" s="36" t="str">
        <f t="shared" si="285"/>
        <v/>
      </c>
      <c r="J3692" s="36" t="e">
        <f t="shared" si="286"/>
        <v>#VALUE!</v>
      </c>
      <c r="K3692" s="36" t="e">
        <f t="shared" si="287"/>
        <v>#VALUE!</v>
      </c>
      <c r="L3692" s="36" t="str">
        <f t="shared" si="288"/>
        <v/>
      </c>
      <c r="M3692" s="36" t="str">
        <f t="shared" si="289"/>
        <v>MQ250</v>
      </c>
    </row>
    <row r="3693" spans="1:13" hidden="1" x14ac:dyDescent="0.3">
      <c r="A3693" s="3"/>
      <c r="B3693" s="3"/>
      <c r="C3693" s="3"/>
      <c r="D3693" s="3"/>
      <c r="E3693" s="3"/>
      <c r="F3693" s="12"/>
      <c r="G3693" s="12"/>
      <c r="H3693" s="3"/>
      <c r="I3693" s="36" t="str">
        <f t="shared" si="285"/>
        <v/>
      </c>
      <c r="J3693" s="36" t="e">
        <f t="shared" si="286"/>
        <v>#VALUE!</v>
      </c>
      <c r="K3693" s="36" t="e">
        <f t="shared" si="287"/>
        <v>#VALUE!</v>
      </c>
      <c r="L3693" s="36" t="str">
        <f t="shared" si="288"/>
        <v/>
      </c>
      <c r="M3693" s="36" t="str">
        <f t="shared" si="289"/>
        <v>MQ250</v>
      </c>
    </row>
    <row r="3694" spans="1:13" hidden="1" x14ac:dyDescent="0.3">
      <c r="A3694" s="3"/>
      <c r="B3694" s="3"/>
      <c r="C3694" s="3"/>
      <c r="D3694" s="3"/>
      <c r="E3694" s="3"/>
      <c r="F3694" s="12"/>
      <c r="G3694" s="12"/>
      <c r="H3694" s="3"/>
      <c r="I3694" s="36" t="str">
        <f t="shared" si="285"/>
        <v/>
      </c>
      <c r="J3694" s="36" t="e">
        <f t="shared" si="286"/>
        <v>#VALUE!</v>
      </c>
      <c r="K3694" s="36" t="e">
        <f t="shared" si="287"/>
        <v>#VALUE!</v>
      </c>
      <c r="L3694" s="36" t="str">
        <f t="shared" si="288"/>
        <v/>
      </c>
      <c r="M3694" s="36" t="str">
        <f t="shared" si="289"/>
        <v>MQ250</v>
      </c>
    </row>
    <row r="3695" spans="1:13" hidden="1" x14ac:dyDescent="0.3">
      <c r="A3695" s="3"/>
      <c r="B3695" s="3"/>
      <c r="C3695" s="3"/>
      <c r="D3695" s="3"/>
      <c r="E3695" s="3"/>
      <c r="F3695" s="12"/>
      <c r="G3695" s="12"/>
      <c r="H3695" s="3"/>
      <c r="I3695" s="36" t="str">
        <f t="shared" si="285"/>
        <v/>
      </c>
      <c r="J3695" s="36" t="e">
        <f t="shared" si="286"/>
        <v>#VALUE!</v>
      </c>
      <c r="K3695" s="36" t="e">
        <f t="shared" si="287"/>
        <v>#VALUE!</v>
      </c>
      <c r="L3695" s="36" t="str">
        <f t="shared" si="288"/>
        <v/>
      </c>
      <c r="M3695" s="36" t="str">
        <f t="shared" si="289"/>
        <v>MQ250</v>
      </c>
    </row>
    <row r="3696" spans="1:13" hidden="1" x14ac:dyDescent="0.3">
      <c r="A3696" s="3"/>
      <c r="B3696" s="3"/>
      <c r="C3696" s="3"/>
      <c r="D3696" s="3"/>
      <c r="E3696" s="3"/>
      <c r="F3696" s="12"/>
      <c r="G3696" s="12"/>
      <c r="H3696" s="3"/>
      <c r="I3696" s="36" t="str">
        <f t="shared" si="285"/>
        <v/>
      </c>
      <c r="J3696" s="36" t="e">
        <f t="shared" si="286"/>
        <v>#VALUE!</v>
      </c>
      <c r="K3696" s="36" t="e">
        <f t="shared" si="287"/>
        <v>#VALUE!</v>
      </c>
      <c r="L3696" s="36" t="str">
        <f t="shared" si="288"/>
        <v/>
      </c>
      <c r="M3696" s="36" t="str">
        <f t="shared" si="289"/>
        <v>MQ250</v>
      </c>
    </row>
    <row r="3697" spans="1:13" hidden="1" x14ac:dyDescent="0.3">
      <c r="A3697" s="3"/>
      <c r="B3697" s="3"/>
      <c r="C3697" s="3"/>
      <c r="D3697" s="3"/>
      <c r="E3697" s="3"/>
      <c r="F3697" s="12"/>
      <c r="G3697" s="12"/>
      <c r="H3697" s="3"/>
      <c r="I3697" s="36" t="str">
        <f t="shared" si="285"/>
        <v/>
      </c>
      <c r="J3697" s="36" t="e">
        <f t="shared" si="286"/>
        <v>#VALUE!</v>
      </c>
      <c r="K3697" s="36" t="e">
        <f t="shared" si="287"/>
        <v>#VALUE!</v>
      </c>
      <c r="L3697" s="36" t="str">
        <f t="shared" si="288"/>
        <v/>
      </c>
      <c r="M3697" s="36" t="str">
        <f t="shared" si="289"/>
        <v>MQ250</v>
      </c>
    </row>
    <row r="3698" spans="1:13" hidden="1" x14ac:dyDescent="0.3">
      <c r="A3698" s="3"/>
      <c r="B3698" s="3"/>
      <c r="C3698" s="3"/>
      <c r="D3698" s="3"/>
      <c r="E3698" s="3"/>
      <c r="F3698" s="12"/>
      <c r="G3698" s="12"/>
      <c r="H3698" s="3"/>
      <c r="I3698" s="36" t="str">
        <f t="shared" si="285"/>
        <v/>
      </c>
      <c r="J3698" s="36" t="e">
        <f t="shared" si="286"/>
        <v>#VALUE!</v>
      </c>
      <c r="K3698" s="36" t="e">
        <f t="shared" si="287"/>
        <v>#VALUE!</v>
      </c>
      <c r="L3698" s="36" t="str">
        <f t="shared" si="288"/>
        <v/>
      </c>
      <c r="M3698" s="36" t="str">
        <f t="shared" si="289"/>
        <v>MQ250</v>
      </c>
    </row>
    <row r="3699" spans="1:13" hidden="1" x14ac:dyDescent="0.3">
      <c r="A3699" s="3"/>
      <c r="B3699" s="3"/>
      <c r="C3699" s="3"/>
      <c r="D3699" s="3"/>
      <c r="E3699" s="3"/>
      <c r="F3699" s="12"/>
      <c r="G3699" s="12"/>
      <c r="H3699" s="3"/>
      <c r="I3699" s="36" t="str">
        <f t="shared" si="285"/>
        <v/>
      </c>
      <c r="J3699" s="36" t="e">
        <f t="shared" si="286"/>
        <v>#VALUE!</v>
      </c>
      <c r="K3699" s="36" t="e">
        <f t="shared" si="287"/>
        <v>#VALUE!</v>
      </c>
      <c r="L3699" s="36" t="str">
        <f t="shared" si="288"/>
        <v/>
      </c>
      <c r="M3699" s="36" t="str">
        <f t="shared" si="289"/>
        <v>MQ250</v>
      </c>
    </row>
    <row r="3700" spans="1:13" hidden="1" x14ac:dyDescent="0.3">
      <c r="A3700" s="3"/>
      <c r="B3700" s="3"/>
      <c r="C3700" s="3"/>
      <c r="D3700" s="3"/>
      <c r="E3700" s="3"/>
      <c r="F3700" s="12"/>
      <c r="G3700" s="12"/>
      <c r="H3700" s="3"/>
      <c r="I3700" s="36" t="str">
        <f t="shared" si="285"/>
        <v/>
      </c>
      <c r="J3700" s="36" t="e">
        <f t="shared" si="286"/>
        <v>#VALUE!</v>
      </c>
      <c r="K3700" s="36" t="e">
        <f t="shared" si="287"/>
        <v>#VALUE!</v>
      </c>
      <c r="L3700" s="36" t="str">
        <f t="shared" si="288"/>
        <v/>
      </c>
      <c r="M3700" s="36" t="str">
        <f t="shared" si="289"/>
        <v>MQ250</v>
      </c>
    </row>
    <row r="3701" spans="1:13" hidden="1" x14ac:dyDescent="0.3">
      <c r="A3701" s="3"/>
      <c r="B3701" s="3"/>
      <c r="C3701" s="3"/>
      <c r="D3701" s="3"/>
      <c r="E3701" s="3"/>
      <c r="F3701" s="12"/>
      <c r="G3701" s="12"/>
      <c r="H3701" s="3"/>
      <c r="I3701" s="36" t="str">
        <f t="shared" si="285"/>
        <v/>
      </c>
      <c r="J3701" s="36" t="e">
        <f t="shared" si="286"/>
        <v>#VALUE!</v>
      </c>
      <c r="K3701" s="36" t="e">
        <f t="shared" si="287"/>
        <v>#VALUE!</v>
      </c>
      <c r="L3701" s="36" t="str">
        <f t="shared" si="288"/>
        <v/>
      </c>
      <c r="M3701" s="36" t="str">
        <f t="shared" si="289"/>
        <v>MQ250</v>
      </c>
    </row>
    <row r="3702" spans="1:13" hidden="1" x14ac:dyDescent="0.3">
      <c r="A3702" s="3"/>
      <c r="B3702" s="3"/>
      <c r="C3702" s="3"/>
      <c r="D3702" s="3"/>
      <c r="E3702" s="3"/>
      <c r="F3702" s="12"/>
      <c r="G3702" s="12"/>
      <c r="H3702" s="3"/>
      <c r="I3702" s="36" t="str">
        <f t="shared" si="285"/>
        <v/>
      </c>
      <c r="J3702" s="36" t="e">
        <f t="shared" si="286"/>
        <v>#VALUE!</v>
      </c>
      <c r="K3702" s="36" t="e">
        <f t="shared" si="287"/>
        <v>#VALUE!</v>
      </c>
      <c r="L3702" s="36" t="str">
        <f t="shared" si="288"/>
        <v/>
      </c>
      <c r="M3702" s="36" t="str">
        <f t="shared" si="289"/>
        <v>MQ250</v>
      </c>
    </row>
    <row r="3703" spans="1:13" hidden="1" x14ac:dyDescent="0.3">
      <c r="A3703" s="3"/>
      <c r="B3703" s="3"/>
      <c r="C3703" s="3"/>
      <c r="D3703" s="3"/>
      <c r="E3703" s="3"/>
      <c r="F3703" s="12"/>
      <c r="G3703" s="12"/>
      <c r="H3703" s="3"/>
      <c r="I3703" s="36" t="str">
        <f t="shared" si="285"/>
        <v/>
      </c>
      <c r="J3703" s="36" t="e">
        <f t="shared" si="286"/>
        <v>#VALUE!</v>
      </c>
      <c r="K3703" s="36" t="e">
        <f t="shared" si="287"/>
        <v>#VALUE!</v>
      </c>
      <c r="L3703" s="36" t="str">
        <f t="shared" si="288"/>
        <v/>
      </c>
      <c r="M3703" s="36" t="str">
        <f t="shared" si="289"/>
        <v>MQ250</v>
      </c>
    </row>
    <row r="3704" spans="1:13" hidden="1" x14ac:dyDescent="0.3">
      <c r="A3704" s="3"/>
      <c r="B3704" s="3"/>
      <c r="C3704" s="3"/>
      <c r="D3704" s="3"/>
      <c r="E3704" s="3"/>
      <c r="F3704" s="12"/>
      <c r="G3704" s="12"/>
      <c r="H3704" s="3"/>
      <c r="I3704" s="36" t="str">
        <f t="shared" si="285"/>
        <v/>
      </c>
      <c r="J3704" s="36" t="e">
        <f t="shared" si="286"/>
        <v>#VALUE!</v>
      </c>
      <c r="K3704" s="36" t="e">
        <f t="shared" si="287"/>
        <v>#VALUE!</v>
      </c>
      <c r="L3704" s="36" t="str">
        <f t="shared" si="288"/>
        <v/>
      </c>
      <c r="M3704" s="36" t="str">
        <f t="shared" si="289"/>
        <v>MQ250</v>
      </c>
    </row>
    <row r="3705" spans="1:13" hidden="1" x14ac:dyDescent="0.3">
      <c r="A3705" s="3"/>
      <c r="B3705" s="3"/>
      <c r="C3705" s="3"/>
      <c r="D3705" s="3"/>
      <c r="E3705" s="3"/>
      <c r="F3705" s="12"/>
      <c r="G3705" s="12"/>
      <c r="H3705" s="3"/>
      <c r="I3705" s="36" t="str">
        <f t="shared" si="285"/>
        <v/>
      </c>
      <c r="J3705" s="36" t="e">
        <f t="shared" si="286"/>
        <v>#VALUE!</v>
      </c>
      <c r="K3705" s="36" t="e">
        <f t="shared" si="287"/>
        <v>#VALUE!</v>
      </c>
      <c r="L3705" s="36" t="str">
        <f t="shared" si="288"/>
        <v/>
      </c>
      <c r="M3705" s="36" t="str">
        <f t="shared" si="289"/>
        <v>MQ250</v>
      </c>
    </row>
    <row r="3706" spans="1:13" hidden="1" x14ac:dyDescent="0.3">
      <c r="A3706" s="3"/>
      <c r="B3706" s="3"/>
      <c r="C3706" s="3"/>
      <c r="D3706" s="3"/>
      <c r="E3706" s="3"/>
      <c r="F3706" s="12"/>
      <c r="G3706" s="12"/>
      <c r="H3706" s="3"/>
      <c r="I3706" s="36" t="str">
        <f t="shared" si="285"/>
        <v/>
      </c>
      <c r="J3706" s="36" t="e">
        <f t="shared" si="286"/>
        <v>#VALUE!</v>
      </c>
      <c r="K3706" s="36" t="e">
        <f t="shared" si="287"/>
        <v>#VALUE!</v>
      </c>
      <c r="L3706" s="36" t="str">
        <f t="shared" si="288"/>
        <v/>
      </c>
      <c r="M3706" s="36" t="str">
        <f t="shared" si="289"/>
        <v>MQ250</v>
      </c>
    </row>
    <row r="3707" spans="1:13" hidden="1" x14ac:dyDescent="0.3">
      <c r="A3707" s="3"/>
      <c r="B3707" s="3"/>
      <c r="C3707" s="3"/>
      <c r="D3707" s="3"/>
      <c r="E3707" s="3"/>
      <c r="F3707" s="12"/>
      <c r="G3707" s="12"/>
      <c r="H3707" s="3"/>
      <c r="I3707" s="36" t="str">
        <f t="shared" si="285"/>
        <v/>
      </c>
      <c r="J3707" s="36" t="e">
        <f t="shared" si="286"/>
        <v>#VALUE!</v>
      </c>
      <c r="K3707" s="36" t="e">
        <f t="shared" si="287"/>
        <v>#VALUE!</v>
      </c>
      <c r="L3707" s="36" t="str">
        <f t="shared" si="288"/>
        <v/>
      </c>
      <c r="M3707" s="36" t="str">
        <f t="shared" si="289"/>
        <v>MQ250</v>
      </c>
    </row>
    <row r="3708" spans="1:13" hidden="1" x14ac:dyDescent="0.3">
      <c r="A3708" s="3"/>
      <c r="B3708" s="3"/>
      <c r="C3708" s="3"/>
      <c r="D3708" s="3"/>
      <c r="E3708" s="3"/>
      <c r="F3708" s="12"/>
      <c r="G3708" s="12"/>
      <c r="H3708" s="3"/>
      <c r="I3708" s="36" t="str">
        <f t="shared" si="285"/>
        <v/>
      </c>
      <c r="J3708" s="36" t="e">
        <f t="shared" si="286"/>
        <v>#VALUE!</v>
      </c>
      <c r="K3708" s="36" t="e">
        <f t="shared" si="287"/>
        <v>#VALUE!</v>
      </c>
      <c r="L3708" s="36" t="str">
        <f t="shared" si="288"/>
        <v/>
      </c>
      <c r="M3708" s="36" t="str">
        <f t="shared" si="289"/>
        <v>MQ250</v>
      </c>
    </row>
    <row r="3709" spans="1:13" hidden="1" x14ac:dyDescent="0.3">
      <c r="A3709" s="3"/>
      <c r="B3709" s="3"/>
      <c r="C3709" s="3"/>
      <c r="D3709" s="3"/>
      <c r="E3709" s="3"/>
      <c r="F3709" s="12"/>
      <c r="G3709" s="12"/>
      <c r="H3709" s="3"/>
      <c r="I3709" s="36" t="str">
        <f t="shared" si="285"/>
        <v/>
      </c>
      <c r="J3709" s="36" t="e">
        <f t="shared" si="286"/>
        <v>#VALUE!</v>
      </c>
      <c r="K3709" s="36" t="e">
        <f t="shared" si="287"/>
        <v>#VALUE!</v>
      </c>
      <c r="L3709" s="36" t="str">
        <f t="shared" si="288"/>
        <v/>
      </c>
      <c r="M3709" s="36" t="str">
        <f t="shared" si="289"/>
        <v>MQ250</v>
      </c>
    </row>
    <row r="3710" spans="1:13" hidden="1" x14ac:dyDescent="0.3">
      <c r="A3710" s="3"/>
      <c r="B3710" s="3"/>
      <c r="C3710" s="3"/>
      <c r="D3710" s="3"/>
      <c r="E3710" s="3"/>
      <c r="F3710" s="12"/>
      <c r="G3710" s="12"/>
      <c r="H3710" s="3"/>
      <c r="I3710" s="36" t="str">
        <f t="shared" si="285"/>
        <v/>
      </c>
      <c r="J3710" s="36" t="e">
        <f t="shared" si="286"/>
        <v>#VALUE!</v>
      </c>
      <c r="K3710" s="36" t="e">
        <f t="shared" si="287"/>
        <v>#VALUE!</v>
      </c>
      <c r="L3710" s="36" t="str">
        <f t="shared" si="288"/>
        <v/>
      </c>
      <c r="M3710" s="36" t="str">
        <f t="shared" si="289"/>
        <v>MQ250</v>
      </c>
    </row>
    <row r="3711" spans="1:13" hidden="1" x14ac:dyDescent="0.3">
      <c r="A3711" s="3"/>
      <c r="B3711" s="3"/>
      <c r="C3711" s="3"/>
      <c r="D3711" s="3"/>
      <c r="E3711" s="3"/>
      <c r="F3711" s="12"/>
      <c r="G3711" s="12"/>
      <c r="H3711" s="3"/>
      <c r="I3711" s="36" t="str">
        <f t="shared" si="285"/>
        <v/>
      </c>
      <c r="J3711" s="36" t="e">
        <f t="shared" si="286"/>
        <v>#VALUE!</v>
      </c>
      <c r="K3711" s="36" t="e">
        <f t="shared" si="287"/>
        <v>#VALUE!</v>
      </c>
      <c r="L3711" s="36" t="str">
        <f t="shared" si="288"/>
        <v/>
      </c>
      <c r="M3711" s="36" t="str">
        <f t="shared" si="289"/>
        <v>MQ250</v>
      </c>
    </row>
    <row r="3712" spans="1:13" hidden="1" x14ac:dyDescent="0.3">
      <c r="A3712" s="3"/>
      <c r="B3712" s="3"/>
      <c r="C3712" s="3"/>
      <c r="D3712" s="3"/>
      <c r="E3712" s="3"/>
      <c r="F3712" s="12"/>
      <c r="G3712" s="12"/>
      <c r="H3712" s="3"/>
      <c r="I3712" s="36" t="str">
        <f t="shared" si="285"/>
        <v/>
      </c>
      <c r="J3712" s="36" t="e">
        <f t="shared" si="286"/>
        <v>#VALUE!</v>
      </c>
      <c r="K3712" s="36" t="e">
        <f t="shared" si="287"/>
        <v>#VALUE!</v>
      </c>
      <c r="L3712" s="36" t="str">
        <f t="shared" si="288"/>
        <v/>
      </c>
      <c r="M3712" s="36" t="str">
        <f t="shared" si="289"/>
        <v>MQ250</v>
      </c>
    </row>
    <row r="3713" spans="1:13" hidden="1" x14ac:dyDescent="0.3">
      <c r="A3713" s="3"/>
      <c r="B3713" s="3"/>
      <c r="C3713" s="3"/>
      <c r="D3713" s="3"/>
      <c r="E3713" s="3"/>
      <c r="F3713" s="12"/>
      <c r="G3713" s="12"/>
      <c r="H3713" s="3"/>
      <c r="I3713" s="36" t="str">
        <f t="shared" si="285"/>
        <v/>
      </c>
      <c r="J3713" s="36" t="e">
        <f t="shared" si="286"/>
        <v>#VALUE!</v>
      </c>
      <c r="K3713" s="36" t="e">
        <f t="shared" si="287"/>
        <v>#VALUE!</v>
      </c>
      <c r="L3713" s="36" t="str">
        <f t="shared" si="288"/>
        <v/>
      </c>
      <c r="M3713" s="36" t="str">
        <f t="shared" si="289"/>
        <v>MQ250</v>
      </c>
    </row>
    <row r="3714" spans="1:13" hidden="1" x14ac:dyDescent="0.3">
      <c r="A3714" s="3"/>
      <c r="B3714" s="3"/>
      <c r="C3714" s="3"/>
      <c r="D3714" s="3"/>
      <c r="E3714" s="3"/>
      <c r="F3714" s="12"/>
      <c r="G3714" s="12"/>
      <c r="H3714" s="3"/>
      <c r="I3714" s="36" t="str">
        <f t="shared" si="285"/>
        <v/>
      </c>
      <c r="J3714" s="36" t="e">
        <f t="shared" si="286"/>
        <v>#VALUE!</v>
      </c>
      <c r="K3714" s="36" t="e">
        <f t="shared" si="287"/>
        <v>#VALUE!</v>
      </c>
      <c r="L3714" s="36" t="str">
        <f t="shared" si="288"/>
        <v/>
      </c>
      <c r="M3714" s="36" t="str">
        <f t="shared" si="289"/>
        <v>MQ250</v>
      </c>
    </row>
    <row r="3715" spans="1:13" hidden="1" x14ac:dyDescent="0.3">
      <c r="A3715" s="3"/>
      <c r="B3715" s="3"/>
      <c r="C3715" s="3"/>
      <c r="D3715" s="3"/>
      <c r="E3715" s="3"/>
      <c r="F3715" s="12"/>
      <c r="G3715" s="12"/>
      <c r="H3715" s="3"/>
      <c r="I3715" s="36" t="str">
        <f t="shared" ref="I3715:I3778" si="290">IF(OR(LEN(B3715)=9,LEN(B3715)=5),MID(B3715,1,4),MID(B3715,1,5))</f>
        <v/>
      </c>
      <c r="J3715" s="36" t="e">
        <f t="shared" ref="J3715:J3778" si="291">IF(MID(I3715,5,1)&lt;&gt;"",MID(I3715,4,2),MID(I3715,4,1))*1</f>
        <v>#VALUE!</v>
      </c>
      <c r="K3715" s="36" t="e">
        <f t="shared" ref="K3715:K3778" si="292">+MID(B3715,1,2)*1</f>
        <v>#VALUE!</v>
      </c>
      <c r="L3715" s="36" t="str">
        <f t="shared" ref="L3715:L3778" si="293">+MID(B3715,3,1)</f>
        <v/>
      </c>
      <c r="M3715" s="36" t="str">
        <f t="shared" ref="M3715:M3778" si="294">+IF(A3715="1FO","D3",IF(A3715="1CT","D4",IF(OR(A3715="PC2",A3715="RAB"),"MQ200","MQ250")))</f>
        <v>MQ250</v>
      </c>
    </row>
    <row r="3716" spans="1:13" hidden="1" x14ac:dyDescent="0.3">
      <c r="A3716" s="3"/>
      <c r="B3716" s="3"/>
      <c r="C3716" s="3"/>
      <c r="D3716" s="3"/>
      <c r="E3716" s="3"/>
      <c r="F3716" s="35"/>
      <c r="G3716" s="35"/>
      <c r="H3716" s="3"/>
      <c r="I3716" s="36" t="str">
        <f t="shared" si="290"/>
        <v/>
      </c>
      <c r="J3716" s="36" t="e">
        <f t="shared" si="291"/>
        <v>#VALUE!</v>
      </c>
      <c r="K3716" s="36" t="e">
        <f t="shared" si="292"/>
        <v>#VALUE!</v>
      </c>
      <c r="L3716" s="36" t="str">
        <f t="shared" si="293"/>
        <v/>
      </c>
      <c r="M3716" s="36" t="str">
        <f t="shared" si="294"/>
        <v>MQ250</v>
      </c>
    </row>
    <row r="3717" spans="1:13" hidden="1" x14ac:dyDescent="0.3">
      <c r="A3717" s="3"/>
      <c r="B3717" s="3"/>
      <c r="C3717" s="3"/>
      <c r="D3717" s="3"/>
      <c r="E3717" s="3"/>
      <c r="F3717" s="12"/>
      <c r="G3717" s="12"/>
      <c r="H3717" s="3"/>
      <c r="I3717" s="36" t="str">
        <f t="shared" si="290"/>
        <v/>
      </c>
      <c r="J3717" s="36" t="e">
        <f t="shared" si="291"/>
        <v>#VALUE!</v>
      </c>
      <c r="K3717" s="36" t="e">
        <f t="shared" si="292"/>
        <v>#VALUE!</v>
      </c>
      <c r="L3717" s="36" t="str">
        <f t="shared" si="293"/>
        <v/>
      </c>
      <c r="M3717" s="36" t="str">
        <f t="shared" si="294"/>
        <v>MQ250</v>
      </c>
    </row>
    <row r="3718" spans="1:13" hidden="1" x14ac:dyDescent="0.3">
      <c r="A3718" s="3"/>
      <c r="B3718" s="3"/>
      <c r="C3718" s="3"/>
      <c r="D3718" s="3"/>
      <c r="E3718" s="3"/>
      <c r="F3718" s="12"/>
      <c r="G3718" s="12"/>
      <c r="H3718" s="3"/>
      <c r="I3718" s="36" t="str">
        <f t="shared" si="290"/>
        <v/>
      </c>
      <c r="J3718" s="36" t="e">
        <f t="shared" si="291"/>
        <v>#VALUE!</v>
      </c>
      <c r="K3718" s="36" t="e">
        <f t="shared" si="292"/>
        <v>#VALUE!</v>
      </c>
      <c r="L3718" s="36" t="str">
        <f t="shared" si="293"/>
        <v/>
      </c>
      <c r="M3718" s="36" t="str">
        <f t="shared" si="294"/>
        <v>MQ250</v>
      </c>
    </row>
    <row r="3719" spans="1:13" hidden="1" x14ac:dyDescent="0.3">
      <c r="A3719" s="3"/>
      <c r="B3719" s="3"/>
      <c r="C3719" s="3"/>
      <c r="D3719" s="3"/>
      <c r="E3719" s="3"/>
      <c r="F3719" s="12"/>
      <c r="G3719" s="12"/>
      <c r="H3719" s="3"/>
      <c r="I3719" s="36" t="str">
        <f t="shared" si="290"/>
        <v/>
      </c>
      <c r="J3719" s="36" t="e">
        <f t="shared" si="291"/>
        <v>#VALUE!</v>
      </c>
      <c r="K3719" s="36" t="e">
        <f t="shared" si="292"/>
        <v>#VALUE!</v>
      </c>
      <c r="L3719" s="36" t="str">
        <f t="shared" si="293"/>
        <v/>
      </c>
      <c r="M3719" s="36" t="str">
        <f t="shared" si="294"/>
        <v>MQ250</v>
      </c>
    </row>
    <row r="3720" spans="1:13" hidden="1" x14ac:dyDescent="0.3">
      <c r="A3720" s="3"/>
      <c r="B3720" s="3"/>
      <c r="C3720" s="3"/>
      <c r="D3720" s="3"/>
      <c r="E3720" s="3"/>
      <c r="F3720" s="12"/>
      <c r="G3720" s="12"/>
      <c r="H3720" s="3"/>
      <c r="I3720" s="36" t="str">
        <f t="shared" si="290"/>
        <v/>
      </c>
      <c r="J3720" s="36" t="e">
        <f t="shared" si="291"/>
        <v>#VALUE!</v>
      </c>
      <c r="K3720" s="36" t="e">
        <f t="shared" si="292"/>
        <v>#VALUE!</v>
      </c>
      <c r="L3720" s="36" t="str">
        <f t="shared" si="293"/>
        <v/>
      </c>
      <c r="M3720" s="36" t="str">
        <f t="shared" si="294"/>
        <v>MQ250</v>
      </c>
    </row>
    <row r="3721" spans="1:13" hidden="1" x14ac:dyDescent="0.3">
      <c r="A3721" s="3"/>
      <c r="B3721" s="3"/>
      <c r="C3721" s="3"/>
      <c r="D3721" s="3"/>
      <c r="E3721" s="3"/>
      <c r="F3721" s="12"/>
      <c r="G3721" s="12"/>
      <c r="H3721" s="3"/>
      <c r="I3721" s="36" t="str">
        <f t="shared" si="290"/>
        <v/>
      </c>
      <c r="J3721" s="36" t="e">
        <f t="shared" si="291"/>
        <v>#VALUE!</v>
      </c>
      <c r="K3721" s="36" t="e">
        <f t="shared" si="292"/>
        <v>#VALUE!</v>
      </c>
      <c r="L3721" s="36" t="str">
        <f t="shared" si="293"/>
        <v/>
      </c>
      <c r="M3721" s="36" t="str">
        <f t="shared" si="294"/>
        <v>MQ250</v>
      </c>
    </row>
    <row r="3722" spans="1:13" hidden="1" x14ac:dyDescent="0.3">
      <c r="A3722" s="3"/>
      <c r="B3722" s="3"/>
      <c r="C3722" s="3"/>
      <c r="D3722" s="3"/>
      <c r="E3722" s="3"/>
      <c r="F3722" s="12"/>
      <c r="G3722" s="12"/>
      <c r="H3722" s="3"/>
      <c r="I3722" s="36" t="str">
        <f t="shared" si="290"/>
        <v/>
      </c>
      <c r="J3722" s="36" t="e">
        <f t="shared" si="291"/>
        <v>#VALUE!</v>
      </c>
      <c r="K3722" s="36" t="e">
        <f t="shared" si="292"/>
        <v>#VALUE!</v>
      </c>
      <c r="L3722" s="36" t="str">
        <f t="shared" si="293"/>
        <v/>
      </c>
      <c r="M3722" s="36" t="str">
        <f t="shared" si="294"/>
        <v>MQ250</v>
      </c>
    </row>
    <row r="3723" spans="1:13" hidden="1" x14ac:dyDescent="0.3">
      <c r="A3723" s="3"/>
      <c r="B3723" s="3"/>
      <c r="C3723" s="3"/>
      <c r="D3723" s="3"/>
      <c r="E3723" s="3"/>
      <c r="F3723" s="12"/>
      <c r="G3723" s="12"/>
      <c r="H3723" s="3"/>
      <c r="I3723" s="36" t="str">
        <f t="shared" si="290"/>
        <v/>
      </c>
      <c r="J3723" s="36" t="e">
        <f t="shared" si="291"/>
        <v>#VALUE!</v>
      </c>
      <c r="K3723" s="36" t="e">
        <f t="shared" si="292"/>
        <v>#VALUE!</v>
      </c>
      <c r="L3723" s="36" t="str">
        <f t="shared" si="293"/>
        <v/>
      </c>
      <c r="M3723" s="36" t="str">
        <f t="shared" si="294"/>
        <v>MQ250</v>
      </c>
    </row>
    <row r="3724" spans="1:13" hidden="1" x14ac:dyDescent="0.3">
      <c r="A3724" s="3"/>
      <c r="B3724" s="3"/>
      <c r="C3724" s="3"/>
      <c r="D3724" s="3"/>
      <c r="E3724" s="3"/>
      <c r="F3724" s="12"/>
      <c r="G3724" s="12"/>
      <c r="H3724" s="3"/>
      <c r="I3724" s="36" t="str">
        <f t="shared" si="290"/>
        <v/>
      </c>
      <c r="J3724" s="36" t="e">
        <f t="shared" si="291"/>
        <v>#VALUE!</v>
      </c>
      <c r="K3724" s="36" t="e">
        <f t="shared" si="292"/>
        <v>#VALUE!</v>
      </c>
      <c r="L3724" s="36" t="str">
        <f t="shared" si="293"/>
        <v/>
      </c>
      <c r="M3724" s="36" t="str">
        <f t="shared" si="294"/>
        <v>MQ250</v>
      </c>
    </row>
    <row r="3725" spans="1:13" hidden="1" x14ac:dyDescent="0.3">
      <c r="A3725" s="3"/>
      <c r="B3725" s="3"/>
      <c r="C3725" s="3"/>
      <c r="D3725" s="3"/>
      <c r="E3725" s="3"/>
      <c r="F3725" s="12"/>
      <c r="G3725" s="12"/>
      <c r="H3725" s="3"/>
      <c r="I3725" s="36" t="str">
        <f t="shared" si="290"/>
        <v/>
      </c>
      <c r="J3725" s="36" t="e">
        <f t="shared" si="291"/>
        <v>#VALUE!</v>
      </c>
      <c r="K3725" s="36" t="e">
        <f t="shared" si="292"/>
        <v>#VALUE!</v>
      </c>
      <c r="L3725" s="36" t="str">
        <f t="shared" si="293"/>
        <v/>
      </c>
      <c r="M3725" s="36" t="str">
        <f t="shared" si="294"/>
        <v>MQ250</v>
      </c>
    </row>
    <row r="3726" spans="1:13" hidden="1" x14ac:dyDescent="0.3">
      <c r="A3726" s="3"/>
      <c r="B3726" s="3"/>
      <c r="C3726" s="3"/>
      <c r="D3726" s="3"/>
      <c r="E3726" s="3"/>
      <c r="F3726" s="12"/>
      <c r="G3726" s="12"/>
      <c r="H3726" s="3"/>
      <c r="I3726" s="36" t="str">
        <f t="shared" si="290"/>
        <v/>
      </c>
      <c r="J3726" s="36" t="e">
        <f t="shared" si="291"/>
        <v>#VALUE!</v>
      </c>
      <c r="K3726" s="36" t="e">
        <f t="shared" si="292"/>
        <v>#VALUE!</v>
      </c>
      <c r="L3726" s="36" t="str">
        <f t="shared" si="293"/>
        <v/>
      </c>
      <c r="M3726" s="36" t="str">
        <f t="shared" si="294"/>
        <v>MQ250</v>
      </c>
    </row>
    <row r="3727" spans="1:13" hidden="1" x14ac:dyDescent="0.3">
      <c r="A3727" s="3"/>
      <c r="B3727" s="3"/>
      <c r="C3727" s="3"/>
      <c r="D3727" s="3"/>
      <c r="E3727" s="3"/>
      <c r="F3727" s="12"/>
      <c r="G3727" s="12"/>
      <c r="H3727" s="3"/>
      <c r="I3727" s="36" t="str">
        <f t="shared" si="290"/>
        <v/>
      </c>
      <c r="J3727" s="36" t="e">
        <f t="shared" si="291"/>
        <v>#VALUE!</v>
      </c>
      <c r="K3727" s="36" t="e">
        <f t="shared" si="292"/>
        <v>#VALUE!</v>
      </c>
      <c r="L3727" s="36" t="str">
        <f t="shared" si="293"/>
        <v/>
      </c>
      <c r="M3727" s="36" t="str">
        <f t="shared" si="294"/>
        <v>MQ250</v>
      </c>
    </row>
    <row r="3728" spans="1:13" hidden="1" x14ac:dyDescent="0.3">
      <c r="A3728" s="3"/>
      <c r="B3728" s="3"/>
      <c r="C3728" s="3"/>
      <c r="D3728" s="3"/>
      <c r="E3728" s="3"/>
      <c r="F3728" s="12"/>
      <c r="G3728" s="12"/>
      <c r="H3728" s="3"/>
      <c r="I3728" s="36" t="str">
        <f t="shared" si="290"/>
        <v/>
      </c>
      <c r="J3728" s="36" t="e">
        <f t="shared" si="291"/>
        <v>#VALUE!</v>
      </c>
      <c r="K3728" s="36" t="e">
        <f t="shared" si="292"/>
        <v>#VALUE!</v>
      </c>
      <c r="L3728" s="36" t="str">
        <f t="shared" si="293"/>
        <v/>
      </c>
      <c r="M3728" s="36" t="str">
        <f t="shared" si="294"/>
        <v>MQ250</v>
      </c>
    </row>
    <row r="3729" spans="1:13" hidden="1" x14ac:dyDescent="0.3">
      <c r="A3729" s="3"/>
      <c r="B3729" s="3"/>
      <c r="C3729" s="3"/>
      <c r="D3729" s="3"/>
      <c r="E3729" s="3"/>
      <c r="F3729" s="12"/>
      <c r="G3729" s="12"/>
      <c r="H3729" s="3"/>
      <c r="I3729" s="36" t="str">
        <f t="shared" si="290"/>
        <v/>
      </c>
      <c r="J3729" s="36" t="e">
        <f t="shared" si="291"/>
        <v>#VALUE!</v>
      </c>
      <c r="K3729" s="36" t="e">
        <f t="shared" si="292"/>
        <v>#VALUE!</v>
      </c>
      <c r="L3729" s="36" t="str">
        <f t="shared" si="293"/>
        <v/>
      </c>
      <c r="M3729" s="36" t="str">
        <f t="shared" si="294"/>
        <v>MQ250</v>
      </c>
    </row>
    <row r="3730" spans="1:13" hidden="1" x14ac:dyDescent="0.3">
      <c r="A3730" s="3"/>
      <c r="B3730" s="3"/>
      <c r="C3730" s="3"/>
      <c r="D3730" s="3"/>
      <c r="E3730" s="3"/>
      <c r="F3730" s="12"/>
      <c r="G3730" s="12"/>
      <c r="H3730" s="3"/>
      <c r="I3730" s="36" t="str">
        <f t="shared" si="290"/>
        <v/>
      </c>
      <c r="J3730" s="36" t="e">
        <f t="shared" si="291"/>
        <v>#VALUE!</v>
      </c>
      <c r="K3730" s="36" t="e">
        <f t="shared" si="292"/>
        <v>#VALUE!</v>
      </c>
      <c r="L3730" s="36" t="str">
        <f t="shared" si="293"/>
        <v/>
      </c>
      <c r="M3730" s="36" t="str">
        <f t="shared" si="294"/>
        <v>MQ250</v>
      </c>
    </row>
    <row r="3731" spans="1:13" hidden="1" x14ac:dyDescent="0.3">
      <c r="A3731" s="3"/>
      <c r="B3731" s="3"/>
      <c r="C3731" s="3"/>
      <c r="D3731" s="3"/>
      <c r="E3731" s="3"/>
      <c r="F3731" s="12"/>
      <c r="G3731" s="12"/>
      <c r="H3731" s="3"/>
      <c r="I3731" s="36" t="str">
        <f t="shared" si="290"/>
        <v/>
      </c>
      <c r="J3731" s="36" t="e">
        <f t="shared" si="291"/>
        <v>#VALUE!</v>
      </c>
      <c r="K3731" s="36" t="e">
        <f t="shared" si="292"/>
        <v>#VALUE!</v>
      </c>
      <c r="L3731" s="36" t="str">
        <f t="shared" si="293"/>
        <v/>
      </c>
      <c r="M3731" s="36" t="str">
        <f t="shared" si="294"/>
        <v>MQ250</v>
      </c>
    </row>
    <row r="3732" spans="1:13" hidden="1" x14ac:dyDescent="0.3">
      <c r="A3732" s="3"/>
      <c r="B3732" s="3"/>
      <c r="C3732" s="3"/>
      <c r="D3732" s="3"/>
      <c r="E3732" s="3"/>
      <c r="F3732" s="12"/>
      <c r="G3732" s="12"/>
      <c r="H3732" s="3"/>
      <c r="I3732" s="36" t="str">
        <f t="shared" si="290"/>
        <v/>
      </c>
      <c r="J3732" s="36" t="e">
        <f t="shared" si="291"/>
        <v>#VALUE!</v>
      </c>
      <c r="K3732" s="36" t="e">
        <f t="shared" si="292"/>
        <v>#VALUE!</v>
      </c>
      <c r="L3732" s="36" t="str">
        <f t="shared" si="293"/>
        <v/>
      </c>
      <c r="M3732" s="36" t="str">
        <f t="shared" si="294"/>
        <v>MQ250</v>
      </c>
    </row>
    <row r="3733" spans="1:13" hidden="1" x14ac:dyDescent="0.3">
      <c r="A3733" s="3"/>
      <c r="B3733" s="3"/>
      <c r="C3733" s="3"/>
      <c r="D3733" s="3"/>
      <c r="E3733" s="3"/>
      <c r="F3733" s="12"/>
      <c r="G3733" s="12"/>
      <c r="H3733" s="3"/>
      <c r="I3733" s="36" t="str">
        <f t="shared" si="290"/>
        <v/>
      </c>
      <c r="J3733" s="36" t="e">
        <f t="shared" si="291"/>
        <v>#VALUE!</v>
      </c>
      <c r="K3733" s="36" t="e">
        <f t="shared" si="292"/>
        <v>#VALUE!</v>
      </c>
      <c r="L3733" s="36" t="str">
        <f t="shared" si="293"/>
        <v/>
      </c>
      <c r="M3733" s="36" t="str">
        <f t="shared" si="294"/>
        <v>MQ250</v>
      </c>
    </row>
    <row r="3734" spans="1:13" hidden="1" x14ac:dyDescent="0.3">
      <c r="A3734" s="3"/>
      <c r="B3734" s="3"/>
      <c r="C3734" s="3"/>
      <c r="D3734" s="3"/>
      <c r="E3734" s="3"/>
      <c r="F3734" s="12"/>
      <c r="G3734" s="12"/>
      <c r="H3734" s="3"/>
      <c r="I3734" s="36" t="str">
        <f t="shared" si="290"/>
        <v/>
      </c>
      <c r="J3734" s="36" t="e">
        <f t="shared" si="291"/>
        <v>#VALUE!</v>
      </c>
      <c r="K3734" s="36" t="e">
        <f t="shared" si="292"/>
        <v>#VALUE!</v>
      </c>
      <c r="L3734" s="36" t="str">
        <f t="shared" si="293"/>
        <v/>
      </c>
      <c r="M3734" s="36" t="str">
        <f t="shared" si="294"/>
        <v>MQ250</v>
      </c>
    </row>
    <row r="3735" spans="1:13" hidden="1" x14ac:dyDescent="0.3">
      <c r="A3735" s="3"/>
      <c r="B3735" s="3"/>
      <c r="C3735" s="3"/>
      <c r="D3735" s="3"/>
      <c r="E3735" s="3"/>
      <c r="F3735" s="12"/>
      <c r="G3735" s="12"/>
      <c r="H3735" s="3"/>
      <c r="I3735" s="36" t="str">
        <f t="shared" si="290"/>
        <v/>
      </c>
      <c r="J3735" s="36" t="e">
        <f t="shared" si="291"/>
        <v>#VALUE!</v>
      </c>
      <c r="K3735" s="36" t="e">
        <f t="shared" si="292"/>
        <v>#VALUE!</v>
      </c>
      <c r="L3735" s="36" t="str">
        <f t="shared" si="293"/>
        <v/>
      </c>
      <c r="M3735" s="36" t="str">
        <f t="shared" si="294"/>
        <v>MQ250</v>
      </c>
    </row>
    <row r="3736" spans="1:13" hidden="1" x14ac:dyDescent="0.3">
      <c r="A3736" s="3"/>
      <c r="B3736" s="3"/>
      <c r="C3736" s="3"/>
      <c r="D3736" s="3"/>
      <c r="E3736" s="3"/>
      <c r="F3736" s="12"/>
      <c r="G3736" s="12"/>
      <c r="H3736" s="3"/>
      <c r="I3736" s="36" t="str">
        <f t="shared" si="290"/>
        <v/>
      </c>
      <c r="J3736" s="36" t="e">
        <f t="shared" si="291"/>
        <v>#VALUE!</v>
      </c>
      <c r="K3736" s="36" t="e">
        <f t="shared" si="292"/>
        <v>#VALUE!</v>
      </c>
      <c r="L3736" s="36" t="str">
        <f t="shared" si="293"/>
        <v/>
      </c>
      <c r="M3736" s="36" t="str">
        <f t="shared" si="294"/>
        <v>MQ250</v>
      </c>
    </row>
    <row r="3737" spans="1:13" hidden="1" x14ac:dyDescent="0.3">
      <c r="A3737" s="3"/>
      <c r="B3737" s="3"/>
      <c r="C3737" s="3"/>
      <c r="D3737" s="3"/>
      <c r="E3737" s="3"/>
      <c r="F3737" s="12"/>
      <c r="G3737" s="12"/>
      <c r="H3737" s="3"/>
      <c r="I3737" s="36" t="str">
        <f t="shared" si="290"/>
        <v/>
      </c>
      <c r="J3737" s="36" t="e">
        <f t="shared" si="291"/>
        <v>#VALUE!</v>
      </c>
      <c r="K3737" s="36" t="e">
        <f t="shared" si="292"/>
        <v>#VALUE!</v>
      </c>
      <c r="L3737" s="36" t="str">
        <f t="shared" si="293"/>
        <v/>
      </c>
      <c r="M3737" s="36" t="str">
        <f t="shared" si="294"/>
        <v>MQ250</v>
      </c>
    </row>
    <row r="3738" spans="1:13" hidden="1" x14ac:dyDescent="0.3">
      <c r="A3738" s="3"/>
      <c r="B3738" s="3"/>
      <c r="C3738" s="3"/>
      <c r="D3738" s="3"/>
      <c r="E3738" s="3"/>
      <c r="F3738" s="12"/>
      <c r="G3738" s="12"/>
      <c r="H3738" s="3"/>
      <c r="I3738" s="36" t="str">
        <f t="shared" si="290"/>
        <v/>
      </c>
      <c r="J3738" s="36" t="e">
        <f t="shared" si="291"/>
        <v>#VALUE!</v>
      </c>
      <c r="K3738" s="36" t="e">
        <f t="shared" si="292"/>
        <v>#VALUE!</v>
      </c>
      <c r="L3738" s="36" t="str">
        <f t="shared" si="293"/>
        <v/>
      </c>
      <c r="M3738" s="36" t="str">
        <f t="shared" si="294"/>
        <v>MQ250</v>
      </c>
    </row>
    <row r="3739" spans="1:13" hidden="1" x14ac:dyDescent="0.3">
      <c r="A3739" s="3"/>
      <c r="B3739" s="3"/>
      <c r="C3739" s="3"/>
      <c r="D3739" s="3"/>
      <c r="E3739" s="3"/>
      <c r="F3739" s="12"/>
      <c r="G3739" s="12"/>
      <c r="H3739" s="3"/>
      <c r="I3739" s="36" t="str">
        <f t="shared" si="290"/>
        <v/>
      </c>
      <c r="J3739" s="36" t="e">
        <f t="shared" si="291"/>
        <v>#VALUE!</v>
      </c>
      <c r="K3739" s="36" t="e">
        <f t="shared" si="292"/>
        <v>#VALUE!</v>
      </c>
      <c r="L3739" s="36" t="str">
        <f t="shared" si="293"/>
        <v/>
      </c>
      <c r="M3739" s="36" t="str">
        <f t="shared" si="294"/>
        <v>MQ250</v>
      </c>
    </row>
    <row r="3740" spans="1:13" hidden="1" x14ac:dyDescent="0.3">
      <c r="A3740" s="3"/>
      <c r="B3740" s="3"/>
      <c r="C3740" s="3"/>
      <c r="D3740" s="3"/>
      <c r="E3740" s="3"/>
      <c r="F3740" s="12"/>
      <c r="G3740" s="12"/>
      <c r="H3740" s="3"/>
      <c r="I3740" s="36" t="str">
        <f t="shared" si="290"/>
        <v/>
      </c>
      <c r="J3740" s="36" t="e">
        <f t="shared" si="291"/>
        <v>#VALUE!</v>
      </c>
      <c r="K3740" s="36" t="e">
        <f t="shared" si="292"/>
        <v>#VALUE!</v>
      </c>
      <c r="L3740" s="36" t="str">
        <f t="shared" si="293"/>
        <v/>
      </c>
      <c r="M3740" s="36" t="str">
        <f t="shared" si="294"/>
        <v>MQ250</v>
      </c>
    </row>
    <row r="3741" spans="1:13" hidden="1" x14ac:dyDescent="0.3">
      <c r="A3741" s="3"/>
      <c r="B3741" s="3"/>
      <c r="C3741" s="3"/>
      <c r="D3741" s="3"/>
      <c r="E3741" s="3"/>
      <c r="F3741" s="35"/>
      <c r="G3741" s="35"/>
      <c r="H3741" s="3"/>
      <c r="I3741" s="36" t="str">
        <f t="shared" si="290"/>
        <v/>
      </c>
      <c r="J3741" s="36" t="e">
        <f t="shared" si="291"/>
        <v>#VALUE!</v>
      </c>
      <c r="K3741" s="36" t="e">
        <f t="shared" si="292"/>
        <v>#VALUE!</v>
      </c>
      <c r="L3741" s="36" t="str">
        <f t="shared" si="293"/>
        <v/>
      </c>
      <c r="M3741" s="36" t="str">
        <f t="shared" si="294"/>
        <v>MQ250</v>
      </c>
    </row>
    <row r="3742" spans="1:13" hidden="1" x14ac:dyDescent="0.3">
      <c r="A3742" s="3"/>
      <c r="B3742" s="3"/>
      <c r="C3742" s="3"/>
      <c r="D3742" s="3"/>
      <c r="E3742" s="3"/>
      <c r="F3742" s="12"/>
      <c r="G3742" s="12"/>
      <c r="H3742" s="3"/>
      <c r="I3742" s="36" t="str">
        <f t="shared" si="290"/>
        <v/>
      </c>
      <c r="J3742" s="36" t="e">
        <f t="shared" si="291"/>
        <v>#VALUE!</v>
      </c>
      <c r="K3742" s="36" t="e">
        <f t="shared" si="292"/>
        <v>#VALUE!</v>
      </c>
      <c r="L3742" s="36" t="str">
        <f t="shared" si="293"/>
        <v/>
      </c>
      <c r="M3742" s="36" t="str">
        <f t="shared" si="294"/>
        <v>MQ250</v>
      </c>
    </row>
    <row r="3743" spans="1:13" hidden="1" x14ac:dyDescent="0.3">
      <c r="A3743" s="3"/>
      <c r="B3743" s="3"/>
      <c r="C3743" s="3"/>
      <c r="D3743" s="3"/>
      <c r="E3743" s="3"/>
      <c r="F3743" s="12"/>
      <c r="G3743" s="12"/>
      <c r="H3743" s="3"/>
      <c r="I3743" s="36" t="str">
        <f t="shared" si="290"/>
        <v/>
      </c>
      <c r="J3743" s="36" t="e">
        <f t="shared" si="291"/>
        <v>#VALUE!</v>
      </c>
      <c r="K3743" s="36" t="e">
        <f t="shared" si="292"/>
        <v>#VALUE!</v>
      </c>
      <c r="L3743" s="36" t="str">
        <f t="shared" si="293"/>
        <v/>
      </c>
      <c r="M3743" s="36" t="str">
        <f t="shared" si="294"/>
        <v>MQ250</v>
      </c>
    </row>
    <row r="3744" spans="1:13" hidden="1" x14ac:dyDescent="0.3">
      <c r="A3744" s="3"/>
      <c r="B3744" s="3"/>
      <c r="C3744" s="3"/>
      <c r="D3744" s="3"/>
      <c r="E3744" s="3"/>
      <c r="F3744" s="12"/>
      <c r="G3744" s="12"/>
      <c r="H3744" s="3"/>
      <c r="I3744" s="36" t="str">
        <f t="shared" si="290"/>
        <v/>
      </c>
      <c r="J3744" s="36" t="e">
        <f t="shared" si="291"/>
        <v>#VALUE!</v>
      </c>
      <c r="K3744" s="36" t="e">
        <f t="shared" si="292"/>
        <v>#VALUE!</v>
      </c>
      <c r="L3744" s="36" t="str">
        <f t="shared" si="293"/>
        <v/>
      </c>
      <c r="M3744" s="36" t="str">
        <f t="shared" si="294"/>
        <v>MQ250</v>
      </c>
    </row>
    <row r="3745" spans="1:13" hidden="1" x14ac:dyDescent="0.3">
      <c r="A3745" s="3"/>
      <c r="B3745" s="3"/>
      <c r="C3745" s="3"/>
      <c r="D3745" s="3"/>
      <c r="E3745" s="3"/>
      <c r="F3745" s="12"/>
      <c r="G3745" s="12"/>
      <c r="H3745" s="3"/>
      <c r="I3745" s="36" t="str">
        <f t="shared" si="290"/>
        <v/>
      </c>
      <c r="J3745" s="36" t="e">
        <f t="shared" si="291"/>
        <v>#VALUE!</v>
      </c>
      <c r="K3745" s="36" t="e">
        <f t="shared" si="292"/>
        <v>#VALUE!</v>
      </c>
      <c r="L3745" s="36" t="str">
        <f t="shared" si="293"/>
        <v/>
      </c>
      <c r="M3745" s="36" t="str">
        <f t="shared" si="294"/>
        <v>MQ250</v>
      </c>
    </row>
    <row r="3746" spans="1:13" hidden="1" x14ac:dyDescent="0.3">
      <c r="A3746" s="3"/>
      <c r="B3746" s="3"/>
      <c r="C3746" s="3"/>
      <c r="D3746" s="3"/>
      <c r="E3746" s="3"/>
      <c r="F3746" s="12"/>
      <c r="G3746" s="12"/>
      <c r="H3746" s="3"/>
      <c r="I3746" s="36" t="str">
        <f t="shared" si="290"/>
        <v/>
      </c>
      <c r="J3746" s="36" t="e">
        <f t="shared" si="291"/>
        <v>#VALUE!</v>
      </c>
      <c r="K3746" s="36" t="e">
        <f t="shared" si="292"/>
        <v>#VALUE!</v>
      </c>
      <c r="L3746" s="36" t="str">
        <f t="shared" si="293"/>
        <v/>
      </c>
      <c r="M3746" s="36" t="str">
        <f t="shared" si="294"/>
        <v>MQ250</v>
      </c>
    </row>
    <row r="3747" spans="1:13" hidden="1" x14ac:dyDescent="0.3">
      <c r="A3747" s="3"/>
      <c r="B3747" s="3"/>
      <c r="C3747" s="3"/>
      <c r="D3747" s="3"/>
      <c r="E3747" s="3"/>
      <c r="F3747" s="12"/>
      <c r="G3747" s="12"/>
      <c r="H3747" s="3"/>
      <c r="I3747" s="36" t="str">
        <f t="shared" si="290"/>
        <v/>
      </c>
      <c r="J3747" s="36" t="e">
        <f t="shared" si="291"/>
        <v>#VALUE!</v>
      </c>
      <c r="K3747" s="36" t="e">
        <f t="shared" si="292"/>
        <v>#VALUE!</v>
      </c>
      <c r="L3747" s="36" t="str">
        <f t="shared" si="293"/>
        <v/>
      </c>
      <c r="M3747" s="36" t="str">
        <f t="shared" si="294"/>
        <v>MQ250</v>
      </c>
    </row>
    <row r="3748" spans="1:13" hidden="1" x14ac:dyDescent="0.3">
      <c r="A3748" s="3"/>
      <c r="B3748" s="3"/>
      <c r="C3748" s="3"/>
      <c r="D3748" s="3"/>
      <c r="E3748" s="3"/>
      <c r="F3748" s="12"/>
      <c r="G3748" s="12"/>
      <c r="H3748" s="3"/>
      <c r="I3748" s="36" t="str">
        <f t="shared" si="290"/>
        <v/>
      </c>
      <c r="J3748" s="36" t="e">
        <f t="shared" si="291"/>
        <v>#VALUE!</v>
      </c>
      <c r="K3748" s="36" t="e">
        <f t="shared" si="292"/>
        <v>#VALUE!</v>
      </c>
      <c r="L3748" s="36" t="str">
        <f t="shared" si="293"/>
        <v/>
      </c>
      <c r="M3748" s="36" t="str">
        <f t="shared" si="294"/>
        <v>MQ250</v>
      </c>
    </row>
    <row r="3749" spans="1:13" hidden="1" x14ac:dyDescent="0.3">
      <c r="A3749" s="3"/>
      <c r="B3749" s="3"/>
      <c r="C3749" s="3"/>
      <c r="D3749" s="3"/>
      <c r="E3749" s="3"/>
      <c r="F3749" s="12"/>
      <c r="G3749" s="12"/>
      <c r="H3749" s="3"/>
      <c r="I3749" s="36" t="str">
        <f t="shared" si="290"/>
        <v/>
      </c>
      <c r="J3749" s="36" t="e">
        <f t="shared" si="291"/>
        <v>#VALUE!</v>
      </c>
      <c r="K3749" s="36" t="e">
        <f t="shared" si="292"/>
        <v>#VALUE!</v>
      </c>
      <c r="L3749" s="36" t="str">
        <f t="shared" si="293"/>
        <v/>
      </c>
      <c r="M3749" s="36" t="str">
        <f t="shared" si="294"/>
        <v>MQ250</v>
      </c>
    </row>
    <row r="3750" spans="1:13" hidden="1" x14ac:dyDescent="0.3">
      <c r="A3750" s="3"/>
      <c r="B3750" s="3"/>
      <c r="C3750" s="3"/>
      <c r="D3750" s="3"/>
      <c r="E3750" s="3"/>
      <c r="F3750" s="12"/>
      <c r="G3750" s="12"/>
      <c r="H3750" s="3"/>
      <c r="I3750" s="36" t="str">
        <f t="shared" si="290"/>
        <v/>
      </c>
      <c r="J3750" s="36" t="e">
        <f t="shared" si="291"/>
        <v>#VALUE!</v>
      </c>
      <c r="K3750" s="36" t="e">
        <f t="shared" si="292"/>
        <v>#VALUE!</v>
      </c>
      <c r="L3750" s="36" t="str">
        <f t="shared" si="293"/>
        <v/>
      </c>
      <c r="M3750" s="36" t="str">
        <f t="shared" si="294"/>
        <v>MQ250</v>
      </c>
    </row>
    <row r="3751" spans="1:13" hidden="1" x14ac:dyDescent="0.3">
      <c r="A3751" s="3"/>
      <c r="B3751" s="3"/>
      <c r="C3751" s="3"/>
      <c r="D3751" s="3"/>
      <c r="E3751" s="3"/>
      <c r="F3751" s="12"/>
      <c r="G3751" s="12"/>
      <c r="H3751" s="3"/>
      <c r="I3751" s="36" t="str">
        <f t="shared" si="290"/>
        <v/>
      </c>
      <c r="J3751" s="36" t="e">
        <f t="shared" si="291"/>
        <v>#VALUE!</v>
      </c>
      <c r="K3751" s="36" t="e">
        <f t="shared" si="292"/>
        <v>#VALUE!</v>
      </c>
      <c r="L3751" s="36" t="str">
        <f t="shared" si="293"/>
        <v/>
      </c>
      <c r="M3751" s="36" t="str">
        <f t="shared" si="294"/>
        <v>MQ250</v>
      </c>
    </row>
    <row r="3752" spans="1:13" hidden="1" x14ac:dyDescent="0.3">
      <c r="A3752" s="3"/>
      <c r="B3752" s="3"/>
      <c r="C3752" s="3"/>
      <c r="D3752" s="3"/>
      <c r="E3752" s="3"/>
      <c r="F3752" s="12"/>
      <c r="G3752" s="12"/>
      <c r="H3752" s="3"/>
      <c r="I3752" s="36" t="str">
        <f t="shared" si="290"/>
        <v/>
      </c>
      <c r="J3752" s="36" t="e">
        <f t="shared" si="291"/>
        <v>#VALUE!</v>
      </c>
      <c r="K3752" s="36" t="e">
        <f t="shared" si="292"/>
        <v>#VALUE!</v>
      </c>
      <c r="L3752" s="36" t="str">
        <f t="shared" si="293"/>
        <v/>
      </c>
      <c r="M3752" s="36" t="str">
        <f t="shared" si="294"/>
        <v>MQ250</v>
      </c>
    </row>
    <row r="3753" spans="1:13" hidden="1" x14ac:dyDescent="0.3">
      <c r="A3753" s="3"/>
      <c r="B3753" s="3"/>
      <c r="C3753" s="3"/>
      <c r="D3753" s="3"/>
      <c r="E3753" s="3"/>
      <c r="F3753" s="12"/>
      <c r="G3753" s="12"/>
      <c r="H3753" s="3"/>
      <c r="I3753" s="36" t="str">
        <f t="shared" si="290"/>
        <v/>
      </c>
      <c r="J3753" s="36" t="e">
        <f t="shared" si="291"/>
        <v>#VALUE!</v>
      </c>
      <c r="K3753" s="36" t="e">
        <f t="shared" si="292"/>
        <v>#VALUE!</v>
      </c>
      <c r="L3753" s="36" t="str">
        <f t="shared" si="293"/>
        <v/>
      </c>
      <c r="M3753" s="36" t="str">
        <f t="shared" si="294"/>
        <v>MQ250</v>
      </c>
    </row>
    <row r="3754" spans="1:13" hidden="1" x14ac:dyDescent="0.3">
      <c r="A3754" s="3"/>
      <c r="B3754" s="3"/>
      <c r="C3754" s="3"/>
      <c r="D3754" s="3"/>
      <c r="E3754" s="3"/>
      <c r="F3754" s="12"/>
      <c r="G3754" s="12"/>
      <c r="H3754" s="3"/>
      <c r="I3754" s="36" t="str">
        <f t="shared" si="290"/>
        <v/>
      </c>
      <c r="J3754" s="36" t="e">
        <f t="shared" si="291"/>
        <v>#VALUE!</v>
      </c>
      <c r="K3754" s="36" t="e">
        <f t="shared" si="292"/>
        <v>#VALUE!</v>
      </c>
      <c r="L3754" s="36" t="str">
        <f t="shared" si="293"/>
        <v/>
      </c>
      <c r="M3754" s="36" t="str">
        <f t="shared" si="294"/>
        <v>MQ250</v>
      </c>
    </row>
    <row r="3755" spans="1:13" hidden="1" x14ac:dyDescent="0.3">
      <c r="A3755" s="3"/>
      <c r="B3755" s="3"/>
      <c r="C3755" s="3"/>
      <c r="D3755" s="3"/>
      <c r="E3755" s="3"/>
      <c r="F3755" s="12"/>
      <c r="G3755" s="12"/>
      <c r="H3755" s="3"/>
      <c r="I3755" s="36" t="str">
        <f t="shared" si="290"/>
        <v/>
      </c>
      <c r="J3755" s="36" t="e">
        <f t="shared" si="291"/>
        <v>#VALUE!</v>
      </c>
      <c r="K3755" s="36" t="e">
        <f t="shared" si="292"/>
        <v>#VALUE!</v>
      </c>
      <c r="L3755" s="36" t="str">
        <f t="shared" si="293"/>
        <v/>
      </c>
      <c r="M3755" s="36" t="str">
        <f t="shared" si="294"/>
        <v>MQ250</v>
      </c>
    </row>
    <row r="3756" spans="1:13" hidden="1" x14ac:dyDescent="0.3">
      <c r="A3756" s="3"/>
      <c r="B3756" s="3"/>
      <c r="C3756" s="3"/>
      <c r="D3756" s="3"/>
      <c r="E3756" s="3"/>
      <c r="F3756" s="12"/>
      <c r="G3756" s="12"/>
      <c r="H3756" s="3"/>
      <c r="I3756" s="36" t="str">
        <f t="shared" si="290"/>
        <v/>
      </c>
      <c r="J3756" s="36" t="e">
        <f t="shared" si="291"/>
        <v>#VALUE!</v>
      </c>
      <c r="K3756" s="36" t="e">
        <f t="shared" si="292"/>
        <v>#VALUE!</v>
      </c>
      <c r="L3756" s="36" t="str">
        <f t="shared" si="293"/>
        <v/>
      </c>
      <c r="M3756" s="36" t="str">
        <f t="shared" si="294"/>
        <v>MQ250</v>
      </c>
    </row>
    <row r="3757" spans="1:13" hidden="1" x14ac:dyDescent="0.3">
      <c r="A3757" s="3"/>
      <c r="B3757" s="3"/>
      <c r="C3757" s="3"/>
      <c r="D3757" s="3"/>
      <c r="E3757" s="3"/>
      <c r="F3757" s="12"/>
      <c r="G3757" s="12"/>
      <c r="H3757" s="3"/>
      <c r="I3757" s="36" t="str">
        <f t="shared" si="290"/>
        <v/>
      </c>
      <c r="J3757" s="36" t="e">
        <f t="shared" si="291"/>
        <v>#VALUE!</v>
      </c>
      <c r="K3757" s="36" t="e">
        <f t="shared" si="292"/>
        <v>#VALUE!</v>
      </c>
      <c r="L3757" s="36" t="str">
        <f t="shared" si="293"/>
        <v/>
      </c>
      <c r="M3757" s="36" t="str">
        <f t="shared" si="294"/>
        <v>MQ250</v>
      </c>
    </row>
    <row r="3758" spans="1:13" hidden="1" x14ac:dyDescent="0.3">
      <c r="A3758" s="3"/>
      <c r="B3758" s="3"/>
      <c r="C3758" s="3"/>
      <c r="D3758" s="3"/>
      <c r="E3758" s="3"/>
      <c r="F3758" s="12"/>
      <c r="G3758" s="12"/>
      <c r="H3758" s="3"/>
      <c r="I3758" s="36" t="str">
        <f t="shared" si="290"/>
        <v/>
      </c>
      <c r="J3758" s="36" t="e">
        <f t="shared" si="291"/>
        <v>#VALUE!</v>
      </c>
      <c r="K3758" s="36" t="e">
        <f t="shared" si="292"/>
        <v>#VALUE!</v>
      </c>
      <c r="L3758" s="36" t="str">
        <f t="shared" si="293"/>
        <v/>
      </c>
      <c r="M3758" s="36" t="str">
        <f t="shared" si="294"/>
        <v>MQ250</v>
      </c>
    </row>
    <row r="3759" spans="1:13" hidden="1" x14ac:dyDescent="0.3">
      <c r="A3759" s="3"/>
      <c r="B3759" s="3"/>
      <c r="C3759" s="3"/>
      <c r="D3759" s="3"/>
      <c r="E3759" s="3"/>
      <c r="F3759" s="12"/>
      <c r="G3759" s="12"/>
      <c r="H3759" s="3"/>
      <c r="I3759" s="36" t="str">
        <f t="shared" si="290"/>
        <v/>
      </c>
      <c r="J3759" s="36" t="e">
        <f t="shared" si="291"/>
        <v>#VALUE!</v>
      </c>
      <c r="K3759" s="36" t="e">
        <f t="shared" si="292"/>
        <v>#VALUE!</v>
      </c>
      <c r="L3759" s="36" t="str">
        <f t="shared" si="293"/>
        <v/>
      </c>
      <c r="M3759" s="36" t="str">
        <f t="shared" si="294"/>
        <v>MQ250</v>
      </c>
    </row>
    <row r="3760" spans="1:13" hidden="1" x14ac:dyDescent="0.3">
      <c r="A3760" s="3"/>
      <c r="B3760" s="3"/>
      <c r="C3760" s="3"/>
      <c r="D3760" s="3"/>
      <c r="E3760" s="3"/>
      <c r="F3760" s="12"/>
      <c r="G3760" s="12"/>
      <c r="H3760" s="3"/>
      <c r="I3760" s="36" t="str">
        <f t="shared" si="290"/>
        <v/>
      </c>
      <c r="J3760" s="36" t="e">
        <f t="shared" si="291"/>
        <v>#VALUE!</v>
      </c>
      <c r="K3760" s="36" t="e">
        <f t="shared" si="292"/>
        <v>#VALUE!</v>
      </c>
      <c r="L3760" s="36" t="str">
        <f t="shared" si="293"/>
        <v/>
      </c>
      <c r="M3760" s="36" t="str">
        <f t="shared" si="294"/>
        <v>MQ250</v>
      </c>
    </row>
    <row r="3761" spans="1:13" hidden="1" x14ac:dyDescent="0.3">
      <c r="A3761" s="3"/>
      <c r="B3761" s="3"/>
      <c r="C3761" s="3"/>
      <c r="D3761" s="3"/>
      <c r="E3761" s="3"/>
      <c r="F3761" s="12"/>
      <c r="G3761" s="12"/>
      <c r="H3761" s="3"/>
      <c r="I3761" s="36" t="str">
        <f t="shared" si="290"/>
        <v/>
      </c>
      <c r="J3761" s="36" t="e">
        <f t="shared" si="291"/>
        <v>#VALUE!</v>
      </c>
      <c r="K3761" s="36" t="e">
        <f t="shared" si="292"/>
        <v>#VALUE!</v>
      </c>
      <c r="L3761" s="36" t="str">
        <f t="shared" si="293"/>
        <v/>
      </c>
      <c r="M3761" s="36" t="str">
        <f t="shared" si="294"/>
        <v>MQ250</v>
      </c>
    </row>
    <row r="3762" spans="1:13" hidden="1" x14ac:dyDescent="0.3">
      <c r="A3762" s="3"/>
      <c r="B3762" s="3"/>
      <c r="C3762" s="3"/>
      <c r="D3762" s="3"/>
      <c r="E3762" s="3"/>
      <c r="F3762" s="12"/>
      <c r="G3762" s="12"/>
      <c r="H3762" s="3"/>
      <c r="I3762" s="36" t="str">
        <f t="shared" si="290"/>
        <v/>
      </c>
      <c r="J3762" s="36" t="e">
        <f t="shared" si="291"/>
        <v>#VALUE!</v>
      </c>
      <c r="K3762" s="36" t="e">
        <f t="shared" si="292"/>
        <v>#VALUE!</v>
      </c>
      <c r="L3762" s="36" t="str">
        <f t="shared" si="293"/>
        <v/>
      </c>
      <c r="M3762" s="36" t="str">
        <f t="shared" si="294"/>
        <v>MQ250</v>
      </c>
    </row>
    <row r="3763" spans="1:13" hidden="1" x14ac:dyDescent="0.3">
      <c r="A3763" s="3"/>
      <c r="B3763" s="3"/>
      <c r="C3763" s="3"/>
      <c r="D3763" s="3"/>
      <c r="E3763" s="3"/>
      <c r="F3763" s="12"/>
      <c r="G3763" s="12"/>
      <c r="H3763" s="3"/>
      <c r="I3763" s="36" t="str">
        <f t="shared" si="290"/>
        <v/>
      </c>
      <c r="J3763" s="36" t="e">
        <f t="shared" si="291"/>
        <v>#VALUE!</v>
      </c>
      <c r="K3763" s="36" t="e">
        <f t="shared" si="292"/>
        <v>#VALUE!</v>
      </c>
      <c r="L3763" s="36" t="str">
        <f t="shared" si="293"/>
        <v/>
      </c>
      <c r="M3763" s="36" t="str">
        <f t="shared" si="294"/>
        <v>MQ250</v>
      </c>
    </row>
    <row r="3764" spans="1:13" hidden="1" x14ac:dyDescent="0.3">
      <c r="A3764" s="3"/>
      <c r="B3764" s="3"/>
      <c r="C3764" s="3"/>
      <c r="D3764" s="3"/>
      <c r="E3764" s="3"/>
      <c r="F3764" s="12"/>
      <c r="G3764" s="12"/>
      <c r="H3764" s="3"/>
      <c r="I3764" s="36" t="str">
        <f t="shared" si="290"/>
        <v/>
      </c>
      <c r="J3764" s="36" t="e">
        <f t="shared" si="291"/>
        <v>#VALUE!</v>
      </c>
      <c r="K3764" s="36" t="e">
        <f t="shared" si="292"/>
        <v>#VALUE!</v>
      </c>
      <c r="L3764" s="36" t="str">
        <f t="shared" si="293"/>
        <v/>
      </c>
      <c r="M3764" s="36" t="str">
        <f t="shared" si="294"/>
        <v>MQ250</v>
      </c>
    </row>
    <row r="3765" spans="1:13" hidden="1" x14ac:dyDescent="0.3">
      <c r="A3765" s="3"/>
      <c r="B3765" s="3"/>
      <c r="C3765" s="3"/>
      <c r="D3765" s="3"/>
      <c r="E3765" s="3"/>
      <c r="F3765" s="12"/>
      <c r="G3765" s="12"/>
      <c r="H3765" s="3"/>
      <c r="I3765" s="36" t="str">
        <f t="shared" si="290"/>
        <v/>
      </c>
      <c r="J3765" s="36" t="e">
        <f t="shared" si="291"/>
        <v>#VALUE!</v>
      </c>
      <c r="K3765" s="36" t="e">
        <f t="shared" si="292"/>
        <v>#VALUE!</v>
      </c>
      <c r="L3765" s="36" t="str">
        <f t="shared" si="293"/>
        <v/>
      </c>
      <c r="M3765" s="36" t="str">
        <f t="shared" si="294"/>
        <v>MQ250</v>
      </c>
    </row>
    <row r="3766" spans="1:13" hidden="1" x14ac:dyDescent="0.3">
      <c r="A3766" s="3"/>
      <c r="B3766" s="3"/>
      <c r="C3766" s="3"/>
      <c r="D3766" s="3"/>
      <c r="E3766" s="3"/>
      <c r="F3766" s="35"/>
      <c r="G3766" s="35"/>
      <c r="H3766" s="3"/>
      <c r="I3766" s="36" t="str">
        <f t="shared" si="290"/>
        <v/>
      </c>
      <c r="J3766" s="36" t="e">
        <f t="shared" si="291"/>
        <v>#VALUE!</v>
      </c>
      <c r="K3766" s="36" t="e">
        <f t="shared" si="292"/>
        <v>#VALUE!</v>
      </c>
      <c r="L3766" s="36" t="str">
        <f t="shared" si="293"/>
        <v/>
      </c>
      <c r="M3766" s="36" t="str">
        <f t="shared" si="294"/>
        <v>MQ250</v>
      </c>
    </row>
    <row r="3767" spans="1:13" hidden="1" x14ac:dyDescent="0.3">
      <c r="A3767" s="3"/>
      <c r="B3767" s="3"/>
      <c r="C3767" s="3"/>
      <c r="D3767" s="3"/>
      <c r="E3767" s="3"/>
      <c r="F3767" s="35"/>
      <c r="G3767" s="35"/>
      <c r="H3767" s="3"/>
      <c r="I3767" s="36" t="str">
        <f t="shared" si="290"/>
        <v/>
      </c>
      <c r="J3767" s="36" t="e">
        <f t="shared" si="291"/>
        <v>#VALUE!</v>
      </c>
      <c r="K3767" s="36" t="e">
        <f t="shared" si="292"/>
        <v>#VALUE!</v>
      </c>
      <c r="L3767" s="36" t="str">
        <f t="shared" si="293"/>
        <v/>
      </c>
      <c r="M3767" s="36" t="str">
        <f t="shared" si="294"/>
        <v>MQ250</v>
      </c>
    </row>
    <row r="3768" spans="1:13" hidden="1" x14ac:dyDescent="0.3">
      <c r="A3768" s="3"/>
      <c r="B3768" s="3"/>
      <c r="C3768" s="3"/>
      <c r="D3768" s="3"/>
      <c r="E3768" s="3"/>
      <c r="F3768" s="35"/>
      <c r="G3768" s="35"/>
      <c r="H3768" s="3"/>
      <c r="I3768" s="36" t="str">
        <f t="shared" si="290"/>
        <v/>
      </c>
      <c r="J3768" s="36" t="e">
        <f t="shared" si="291"/>
        <v>#VALUE!</v>
      </c>
      <c r="K3768" s="36" t="e">
        <f t="shared" si="292"/>
        <v>#VALUE!</v>
      </c>
      <c r="L3768" s="36" t="str">
        <f t="shared" si="293"/>
        <v/>
      </c>
      <c r="M3768" s="36" t="str">
        <f t="shared" si="294"/>
        <v>MQ250</v>
      </c>
    </row>
    <row r="3769" spans="1:13" hidden="1" x14ac:dyDescent="0.3">
      <c r="A3769" s="3"/>
      <c r="B3769" s="3"/>
      <c r="C3769" s="3"/>
      <c r="D3769" s="3"/>
      <c r="E3769" s="3"/>
      <c r="F3769" s="12"/>
      <c r="G3769" s="12"/>
      <c r="H3769" s="3"/>
      <c r="I3769" s="36" t="str">
        <f t="shared" si="290"/>
        <v/>
      </c>
      <c r="J3769" s="36" t="e">
        <f t="shared" si="291"/>
        <v>#VALUE!</v>
      </c>
      <c r="K3769" s="36" t="e">
        <f t="shared" si="292"/>
        <v>#VALUE!</v>
      </c>
      <c r="L3769" s="36" t="str">
        <f t="shared" si="293"/>
        <v/>
      </c>
      <c r="M3769" s="36" t="str">
        <f t="shared" si="294"/>
        <v>MQ250</v>
      </c>
    </row>
    <row r="3770" spans="1:13" hidden="1" x14ac:dyDescent="0.3">
      <c r="A3770" s="3"/>
      <c r="B3770" s="3"/>
      <c r="C3770" s="3"/>
      <c r="D3770" s="3"/>
      <c r="E3770" s="3"/>
      <c r="F3770" s="12"/>
      <c r="G3770" s="12"/>
      <c r="H3770" s="3"/>
      <c r="I3770" s="36" t="str">
        <f t="shared" si="290"/>
        <v/>
      </c>
      <c r="J3770" s="36" t="e">
        <f t="shared" si="291"/>
        <v>#VALUE!</v>
      </c>
      <c r="K3770" s="36" t="e">
        <f t="shared" si="292"/>
        <v>#VALUE!</v>
      </c>
      <c r="L3770" s="36" t="str">
        <f t="shared" si="293"/>
        <v/>
      </c>
      <c r="M3770" s="36" t="str">
        <f t="shared" si="294"/>
        <v>MQ250</v>
      </c>
    </row>
    <row r="3771" spans="1:13" hidden="1" x14ac:dyDescent="0.3">
      <c r="A3771" s="3"/>
      <c r="B3771" s="3"/>
      <c r="C3771" s="3"/>
      <c r="D3771" s="3"/>
      <c r="E3771" s="3"/>
      <c r="F3771" s="12"/>
      <c r="G3771" s="12"/>
      <c r="H3771" s="3"/>
      <c r="I3771" s="36" t="str">
        <f t="shared" si="290"/>
        <v/>
      </c>
      <c r="J3771" s="36" t="e">
        <f t="shared" si="291"/>
        <v>#VALUE!</v>
      </c>
      <c r="K3771" s="36" t="e">
        <f t="shared" si="292"/>
        <v>#VALUE!</v>
      </c>
      <c r="L3771" s="36" t="str">
        <f t="shared" si="293"/>
        <v/>
      </c>
      <c r="M3771" s="36" t="str">
        <f t="shared" si="294"/>
        <v>MQ250</v>
      </c>
    </row>
    <row r="3772" spans="1:13" hidden="1" x14ac:dyDescent="0.3">
      <c r="A3772" s="3"/>
      <c r="B3772" s="3"/>
      <c r="C3772" s="3"/>
      <c r="D3772" s="3"/>
      <c r="E3772" s="3"/>
      <c r="F3772" s="12"/>
      <c r="G3772" s="12"/>
      <c r="H3772" s="3"/>
      <c r="I3772" s="36" t="str">
        <f t="shared" si="290"/>
        <v/>
      </c>
      <c r="J3772" s="36" t="e">
        <f t="shared" si="291"/>
        <v>#VALUE!</v>
      </c>
      <c r="K3772" s="36" t="e">
        <f t="shared" si="292"/>
        <v>#VALUE!</v>
      </c>
      <c r="L3772" s="36" t="str">
        <f t="shared" si="293"/>
        <v/>
      </c>
      <c r="M3772" s="36" t="str">
        <f t="shared" si="294"/>
        <v>MQ250</v>
      </c>
    </row>
    <row r="3773" spans="1:13" hidden="1" x14ac:dyDescent="0.3">
      <c r="A3773" s="3"/>
      <c r="B3773" s="3"/>
      <c r="C3773" s="3"/>
      <c r="D3773" s="3"/>
      <c r="E3773" s="3"/>
      <c r="F3773" s="12"/>
      <c r="G3773" s="12"/>
      <c r="H3773" s="3"/>
      <c r="I3773" s="36" t="str">
        <f t="shared" si="290"/>
        <v/>
      </c>
      <c r="J3773" s="36" t="e">
        <f t="shared" si="291"/>
        <v>#VALUE!</v>
      </c>
      <c r="K3773" s="36" t="e">
        <f t="shared" si="292"/>
        <v>#VALUE!</v>
      </c>
      <c r="L3773" s="36" t="str">
        <f t="shared" si="293"/>
        <v/>
      </c>
      <c r="M3773" s="36" t="str">
        <f t="shared" si="294"/>
        <v>MQ250</v>
      </c>
    </row>
    <row r="3774" spans="1:13" hidden="1" x14ac:dyDescent="0.3">
      <c r="A3774" s="3"/>
      <c r="B3774" s="3"/>
      <c r="C3774" s="3"/>
      <c r="D3774" s="3"/>
      <c r="E3774" s="3"/>
      <c r="F3774" s="12"/>
      <c r="G3774" s="12"/>
      <c r="H3774" s="3"/>
      <c r="I3774" s="36" t="str">
        <f t="shared" si="290"/>
        <v/>
      </c>
      <c r="J3774" s="36" t="e">
        <f t="shared" si="291"/>
        <v>#VALUE!</v>
      </c>
      <c r="K3774" s="36" t="e">
        <f t="shared" si="292"/>
        <v>#VALUE!</v>
      </c>
      <c r="L3774" s="36" t="str">
        <f t="shared" si="293"/>
        <v/>
      </c>
      <c r="M3774" s="36" t="str">
        <f t="shared" si="294"/>
        <v>MQ250</v>
      </c>
    </row>
    <row r="3775" spans="1:13" hidden="1" x14ac:dyDescent="0.3">
      <c r="A3775" s="3"/>
      <c r="B3775" s="3"/>
      <c r="C3775" s="3"/>
      <c r="D3775" s="3"/>
      <c r="E3775" s="3"/>
      <c r="F3775" s="12"/>
      <c r="G3775" s="12"/>
      <c r="H3775" s="3"/>
      <c r="I3775" s="36" t="str">
        <f t="shared" si="290"/>
        <v/>
      </c>
      <c r="J3775" s="36" t="e">
        <f t="shared" si="291"/>
        <v>#VALUE!</v>
      </c>
      <c r="K3775" s="36" t="e">
        <f t="shared" si="292"/>
        <v>#VALUE!</v>
      </c>
      <c r="L3775" s="36" t="str">
        <f t="shared" si="293"/>
        <v/>
      </c>
      <c r="M3775" s="36" t="str">
        <f t="shared" si="294"/>
        <v>MQ250</v>
      </c>
    </row>
    <row r="3776" spans="1:13" hidden="1" x14ac:dyDescent="0.3">
      <c r="A3776" s="3"/>
      <c r="B3776" s="3"/>
      <c r="C3776" s="3"/>
      <c r="D3776" s="3"/>
      <c r="E3776" s="3"/>
      <c r="F3776" s="12"/>
      <c r="G3776" s="12"/>
      <c r="H3776" s="3"/>
      <c r="I3776" s="36" t="str">
        <f t="shared" si="290"/>
        <v/>
      </c>
      <c r="J3776" s="36" t="e">
        <f t="shared" si="291"/>
        <v>#VALUE!</v>
      </c>
      <c r="K3776" s="36" t="e">
        <f t="shared" si="292"/>
        <v>#VALUE!</v>
      </c>
      <c r="L3776" s="36" t="str">
        <f t="shared" si="293"/>
        <v/>
      </c>
      <c r="M3776" s="36" t="str">
        <f t="shared" si="294"/>
        <v>MQ250</v>
      </c>
    </row>
    <row r="3777" spans="1:13" hidden="1" x14ac:dyDescent="0.3">
      <c r="A3777" s="3"/>
      <c r="B3777" s="3"/>
      <c r="C3777" s="3"/>
      <c r="D3777" s="3"/>
      <c r="E3777" s="3"/>
      <c r="F3777" s="12"/>
      <c r="G3777" s="12"/>
      <c r="H3777" s="3"/>
      <c r="I3777" s="36" t="str">
        <f t="shared" si="290"/>
        <v/>
      </c>
      <c r="J3777" s="36" t="e">
        <f t="shared" si="291"/>
        <v>#VALUE!</v>
      </c>
      <c r="K3777" s="36" t="e">
        <f t="shared" si="292"/>
        <v>#VALUE!</v>
      </c>
      <c r="L3777" s="36" t="str">
        <f t="shared" si="293"/>
        <v/>
      </c>
      <c r="M3777" s="36" t="str">
        <f t="shared" si="294"/>
        <v>MQ250</v>
      </c>
    </row>
    <row r="3778" spans="1:13" hidden="1" x14ac:dyDescent="0.3">
      <c r="A3778" s="3"/>
      <c r="B3778" s="3"/>
      <c r="C3778" s="3"/>
      <c r="D3778" s="3"/>
      <c r="E3778" s="3"/>
      <c r="F3778" s="12"/>
      <c r="G3778" s="12"/>
      <c r="H3778" s="3"/>
      <c r="I3778" s="36" t="str">
        <f t="shared" si="290"/>
        <v/>
      </c>
      <c r="J3778" s="36" t="e">
        <f t="shared" si="291"/>
        <v>#VALUE!</v>
      </c>
      <c r="K3778" s="36" t="e">
        <f t="shared" si="292"/>
        <v>#VALUE!</v>
      </c>
      <c r="L3778" s="36" t="str">
        <f t="shared" si="293"/>
        <v/>
      </c>
      <c r="M3778" s="36" t="str">
        <f t="shared" si="294"/>
        <v>MQ250</v>
      </c>
    </row>
    <row r="3779" spans="1:13" hidden="1" x14ac:dyDescent="0.3">
      <c r="A3779" s="3"/>
      <c r="B3779" s="3"/>
      <c r="C3779" s="3"/>
      <c r="D3779" s="3"/>
      <c r="E3779" s="3"/>
      <c r="F3779" s="12"/>
      <c r="G3779" s="12"/>
      <c r="H3779" s="3"/>
      <c r="I3779" s="36" t="str">
        <f t="shared" ref="I3779:I3842" si="295">IF(OR(LEN(B3779)=9,LEN(B3779)=5),MID(B3779,1,4),MID(B3779,1,5))</f>
        <v/>
      </c>
      <c r="J3779" s="36" t="e">
        <f t="shared" ref="J3779:J3842" si="296">IF(MID(I3779,5,1)&lt;&gt;"",MID(I3779,4,2),MID(I3779,4,1))*1</f>
        <v>#VALUE!</v>
      </c>
      <c r="K3779" s="36" t="e">
        <f t="shared" ref="K3779:K3842" si="297">+MID(B3779,1,2)*1</f>
        <v>#VALUE!</v>
      </c>
      <c r="L3779" s="36" t="str">
        <f t="shared" ref="L3779:L3842" si="298">+MID(B3779,3,1)</f>
        <v/>
      </c>
      <c r="M3779" s="36" t="str">
        <f t="shared" ref="M3779:M3842" si="299">+IF(A3779="1FO","D3",IF(A3779="1CT","D4",IF(OR(A3779="PC2",A3779="RAB"),"MQ200","MQ250")))</f>
        <v>MQ250</v>
      </c>
    </row>
    <row r="3780" spans="1:13" hidden="1" x14ac:dyDescent="0.3">
      <c r="A3780" s="3"/>
      <c r="B3780" s="3"/>
      <c r="C3780" s="3"/>
      <c r="D3780" s="3"/>
      <c r="E3780" s="3"/>
      <c r="F3780" s="12"/>
      <c r="G3780" s="12"/>
      <c r="H3780" s="3"/>
      <c r="I3780" s="36" t="str">
        <f t="shared" si="295"/>
        <v/>
      </c>
      <c r="J3780" s="36" t="e">
        <f t="shared" si="296"/>
        <v>#VALUE!</v>
      </c>
      <c r="K3780" s="36" t="e">
        <f t="shared" si="297"/>
        <v>#VALUE!</v>
      </c>
      <c r="L3780" s="36" t="str">
        <f t="shared" si="298"/>
        <v/>
      </c>
      <c r="M3780" s="36" t="str">
        <f t="shared" si="299"/>
        <v>MQ250</v>
      </c>
    </row>
    <row r="3781" spans="1:13" hidden="1" x14ac:dyDescent="0.3">
      <c r="A3781" s="3"/>
      <c r="B3781" s="3"/>
      <c r="C3781" s="3"/>
      <c r="D3781" s="3"/>
      <c r="E3781" s="3"/>
      <c r="F3781" s="12"/>
      <c r="G3781" s="12"/>
      <c r="H3781" s="3"/>
      <c r="I3781" s="36" t="str">
        <f t="shared" si="295"/>
        <v/>
      </c>
      <c r="J3781" s="36" t="e">
        <f t="shared" si="296"/>
        <v>#VALUE!</v>
      </c>
      <c r="K3781" s="36" t="e">
        <f t="shared" si="297"/>
        <v>#VALUE!</v>
      </c>
      <c r="L3781" s="36" t="str">
        <f t="shared" si="298"/>
        <v/>
      </c>
      <c r="M3781" s="36" t="str">
        <f t="shared" si="299"/>
        <v>MQ250</v>
      </c>
    </row>
    <row r="3782" spans="1:13" hidden="1" x14ac:dyDescent="0.3">
      <c r="A3782" s="3"/>
      <c r="B3782" s="3"/>
      <c r="C3782" s="3"/>
      <c r="D3782" s="3"/>
      <c r="E3782" s="3"/>
      <c r="F3782" s="12"/>
      <c r="G3782" s="12"/>
      <c r="H3782" s="3"/>
      <c r="I3782" s="36" t="str">
        <f t="shared" si="295"/>
        <v/>
      </c>
      <c r="J3782" s="36" t="e">
        <f t="shared" si="296"/>
        <v>#VALUE!</v>
      </c>
      <c r="K3782" s="36" t="e">
        <f t="shared" si="297"/>
        <v>#VALUE!</v>
      </c>
      <c r="L3782" s="36" t="str">
        <f t="shared" si="298"/>
        <v/>
      </c>
      <c r="M3782" s="36" t="str">
        <f t="shared" si="299"/>
        <v>MQ250</v>
      </c>
    </row>
    <row r="3783" spans="1:13" hidden="1" x14ac:dyDescent="0.3">
      <c r="A3783" s="3"/>
      <c r="B3783" s="3"/>
      <c r="C3783" s="3"/>
      <c r="D3783" s="3"/>
      <c r="E3783" s="3"/>
      <c r="F3783" s="12"/>
      <c r="G3783" s="12"/>
      <c r="H3783" s="3"/>
      <c r="I3783" s="36" t="str">
        <f t="shared" si="295"/>
        <v/>
      </c>
      <c r="J3783" s="36" t="e">
        <f t="shared" si="296"/>
        <v>#VALUE!</v>
      </c>
      <c r="K3783" s="36" t="e">
        <f t="shared" si="297"/>
        <v>#VALUE!</v>
      </c>
      <c r="L3783" s="36" t="str">
        <f t="shared" si="298"/>
        <v/>
      </c>
      <c r="M3783" s="36" t="str">
        <f t="shared" si="299"/>
        <v>MQ250</v>
      </c>
    </row>
    <row r="3784" spans="1:13" hidden="1" x14ac:dyDescent="0.3">
      <c r="A3784" s="3"/>
      <c r="B3784" s="3"/>
      <c r="C3784" s="3"/>
      <c r="D3784" s="3"/>
      <c r="E3784" s="3"/>
      <c r="F3784" s="12"/>
      <c r="G3784" s="12"/>
      <c r="H3784" s="3"/>
      <c r="I3784" s="36" t="str">
        <f t="shared" si="295"/>
        <v/>
      </c>
      <c r="J3784" s="36" t="e">
        <f t="shared" si="296"/>
        <v>#VALUE!</v>
      </c>
      <c r="K3784" s="36" t="e">
        <f t="shared" si="297"/>
        <v>#VALUE!</v>
      </c>
      <c r="L3784" s="36" t="str">
        <f t="shared" si="298"/>
        <v/>
      </c>
      <c r="M3784" s="36" t="str">
        <f t="shared" si="299"/>
        <v>MQ250</v>
      </c>
    </row>
    <row r="3785" spans="1:13" hidden="1" x14ac:dyDescent="0.3">
      <c r="A3785" s="3"/>
      <c r="B3785" s="3"/>
      <c r="C3785" s="3"/>
      <c r="D3785" s="3"/>
      <c r="E3785" s="3"/>
      <c r="F3785" s="12"/>
      <c r="G3785" s="12"/>
      <c r="H3785" s="3"/>
      <c r="I3785" s="36" t="str">
        <f t="shared" si="295"/>
        <v/>
      </c>
      <c r="J3785" s="36" t="e">
        <f t="shared" si="296"/>
        <v>#VALUE!</v>
      </c>
      <c r="K3785" s="36" t="e">
        <f t="shared" si="297"/>
        <v>#VALUE!</v>
      </c>
      <c r="L3785" s="36" t="str">
        <f t="shared" si="298"/>
        <v/>
      </c>
      <c r="M3785" s="36" t="str">
        <f t="shared" si="299"/>
        <v>MQ250</v>
      </c>
    </row>
    <row r="3786" spans="1:13" hidden="1" x14ac:dyDescent="0.3">
      <c r="A3786" s="3"/>
      <c r="B3786" s="3"/>
      <c r="C3786" s="3"/>
      <c r="D3786" s="3"/>
      <c r="E3786" s="3"/>
      <c r="F3786" s="12"/>
      <c r="G3786" s="12"/>
      <c r="H3786" s="3"/>
      <c r="I3786" s="36" t="str">
        <f t="shared" si="295"/>
        <v/>
      </c>
      <c r="J3786" s="36" t="e">
        <f t="shared" si="296"/>
        <v>#VALUE!</v>
      </c>
      <c r="K3786" s="36" t="e">
        <f t="shared" si="297"/>
        <v>#VALUE!</v>
      </c>
      <c r="L3786" s="36" t="str">
        <f t="shared" si="298"/>
        <v/>
      </c>
      <c r="M3786" s="36" t="str">
        <f t="shared" si="299"/>
        <v>MQ250</v>
      </c>
    </row>
    <row r="3787" spans="1:13" hidden="1" x14ac:dyDescent="0.3">
      <c r="A3787" s="3"/>
      <c r="B3787" s="3"/>
      <c r="C3787" s="3"/>
      <c r="D3787" s="3"/>
      <c r="E3787" s="3"/>
      <c r="F3787" s="12"/>
      <c r="G3787" s="12"/>
      <c r="H3787" s="3"/>
      <c r="I3787" s="36" t="str">
        <f t="shared" si="295"/>
        <v/>
      </c>
      <c r="J3787" s="36" t="e">
        <f t="shared" si="296"/>
        <v>#VALUE!</v>
      </c>
      <c r="K3787" s="36" t="e">
        <f t="shared" si="297"/>
        <v>#VALUE!</v>
      </c>
      <c r="L3787" s="36" t="str">
        <f t="shared" si="298"/>
        <v/>
      </c>
      <c r="M3787" s="36" t="str">
        <f t="shared" si="299"/>
        <v>MQ250</v>
      </c>
    </row>
    <row r="3788" spans="1:13" hidden="1" x14ac:dyDescent="0.3">
      <c r="A3788" s="3"/>
      <c r="B3788" s="3"/>
      <c r="C3788" s="3"/>
      <c r="D3788" s="3"/>
      <c r="E3788" s="3"/>
      <c r="F3788" s="12"/>
      <c r="G3788" s="12"/>
      <c r="H3788" s="3"/>
      <c r="I3788" s="36" t="str">
        <f t="shared" si="295"/>
        <v/>
      </c>
      <c r="J3788" s="36" t="e">
        <f t="shared" si="296"/>
        <v>#VALUE!</v>
      </c>
      <c r="K3788" s="36" t="e">
        <f t="shared" si="297"/>
        <v>#VALUE!</v>
      </c>
      <c r="L3788" s="36" t="str">
        <f t="shared" si="298"/>
        <v/>
      </c>
      <c r="M3788" s="36" t="str">
        <f t="shared" si="299"/>
        <v>MQ250</v>
      </c>
    </row>
    <row r="3789" spans="1:13" hidden="1" x14ac:dyDescent="0.3">
      <c r="A3789" s="3"/>
      <c r="B3789" s="3"/>
      <c r="C3789" s="3"/>
      <c r="D3789" s="3"/>
      <c r="E3789" s="3"/>
      <c r="F3789" s="12"/>
      <c r="G3789" s="12"/>
      <c r="H3789" s="3"/>
      <c r="I3789" s="36" t="str">
        <f t="shared" si="295"/>
        <v/>
      </c>
      <c r="J3789" s="36" t="e">
        <f t="shared" si="296"/>
        <v>#VALUE!</v>
      </c>
      <c r="K3789" s="36" t="e">
        <f t="shared" si="297"/>
        <v>#VALUE!</v>
      </c>
      <c r="L3789" s="36" t="str">
        <f t="shared" si="298"/>
        <v/>
      </c>
      <c r="M3789" s="36" t="str">
        <f t="shared" si="299"/>
        <v>MQ250</v>
      </c>
    </row>
    <row r="3790" spans="1:13" hidden="1" x14ac:dyDescent="0.3">
      <c r="A3790" s="3"/>
      <c r="B3790" s="3"/>
      <c r="C3790" s="3"/>
      <c r="D3790" s="3"/>
      <c r="E3790" s="3"/>
      <c r="F3790" s="35"/>
      <c r="G3790" s="35"/>
      <c r="H3790" s="3"/>
      <c r="I3790" s="36" t="str">
        <f t="shared" si="295"/>
        <v/>
      </c>
      <c r="J3790" s="36" t="e">
        <f t="shared" si="296"/>
        <v>#VALUE!</v>
      </c>
      <c r="K3790" s="36" t="e">
        <f t="shared" si="297"/>
        <v>#VALUE!</v>
      </c>
      <c r="L3790" s="36" t="str">
        <f t="shared" si="298"/>
        <v/>
      </c>
      <c r="M3790" s="36" t="str">
        <f t="shared" si="299"/>
        <v>MQ250</v>
      </c>
    </row>
    <row r="3791" spans="1:13" hidden="1" x14ac:dyDescent="0.3">
      <c r="A3791" s="3"/>
      <c r="B3791" s="3"/>
      <c r="C3791" s="3"/>
      <c r="D3791" s="3"/>
      <c r="E3791" s="3"/>
      <c r="F3791" s="35"/>
      <c r="G3791" s="35"/>
      <c r="H3791" s="3"/>
      <c r="I3791" s="36" t="str">
        <f t="shared" si="295"/>
        <v/>
      </c>
      <c r="J3791" s="36" t="e">
        <f t="shared" si="296"/>
        <v>#VALUE!</v>
      </c>
      <c r="K3791" s="36" t="e">
        <f t="shared" si="297"/>
        <v>#VALUE!</v>
      </c>
      <c r="L3791" s="36" t="str">
        <f t="shared" si="298"/>
        <v/>
      </c>
      <c r="M3791" s="36" t="str">
        <f t="shared" si="299"/>
        <v>MQ250</v>
      </c>
    </row>
    <row r="3792" spans="1:13" hidden="1" x14ac:dyDescent="0.3">
      <c r="A3792" s="3"/>
      <c r="B3792" s="3"/>
      <c r="C3792" s="3"/>
      <c r="D3792" s="3"/>
      <c r="E3792" s="3"/>
      <c r="F3792" s="12"/>
      <c r="G3792" s="12"/>
      <c r="H3792" s="3"/>
      <c r="I3792" s="36" t="str">
        <f t="shared" si="295"/>
        <v/>
      </c>
      <c r="J3792" s="36" t="e">
        <f t="shared" si="296"/>
        <v>#VALUE!</v>
      </c>
      <c r="K3792" s="36" t="e">
        <f t="shared" si="297"/>
        <v>#VALUE!</v>
      </c>
      <c r="L3792" s="36" t="str">
        <f t="shared" si="298"/>
        <v/>
      </c>
      <c r="M3792" s="36" t="str">
        <f t="shared" si="299"/>
        <v>MQ250</v>
      </c>
    </row>
    <row r="3793" spans="1:13" hidden="1" x14ac:dyDescent="0.3">
      <c r="A3793" s="3"/>
      <c r="B3793" s="3"/>
      <c r="C3793" s="3"/>
      <c r="D3793" s="3"/>
      <c r="E3793" s="3"/>
      <c r="F3793" s="12"/>
      <c r="G3793" s="12"/>
      <c r="H3793" s="3"/>
      <c r="I3793" s="36" t="str">
        <f t="shared" si="295"/>
        <v/>
      </c>
      <c r="J3793" s="36" t="e">
        <f t="shared" si="296"/>
        <v>#VALUE!</v>
      </c>
      <c r="K3793" s="36" t="e">
        <f t="shared" si="297"/>
        <v>#VALUE!</v>
      </c>
      <c r="L3793" s="36" t="str">
        <f t="shared" si="298"/>
        <v/>
      </c>
      <c r="M3793" s="36" t="str">
        <f t="shared" si="299"/>
        <v>MQ250</v>
      </c>
    </row>
    <row r="3794" spans="1:13" hidden="1" x14ac:dyDescent="0.3">
      <c r="A3794" s="3"/>
      <c r="B3794" s="3"/>
      <c r="C3794" s="3"/>
      <c r="D3794" s="3"/>
      <c r="E3794" s="3"/>
      <c r="F3794" s="35"/>
      <c r="G3794" s="35"/>
      <c r="H3794" s="3"/>
      <c r="I3794" s="36" t="str">
        <f t="shared" si="295"/>
        <v/>
      </c>
      <c r="J3794" s="36" t="e">
        <f t="shared" si="296"/>
        <v>#VALUE!</v>
      </c>
      <c r="K3794" s="36" t="e">
        <f t="shared" si="297"/>
        <v>#VALUE!</v>
      </c>
      <c r="L3794" s="36" t="str">
        <f t="shared" si="298"/>
        <v/>
      </c>
      <c r="M3794" s="36" t="str">
        <f t="shared" si="299"/>
        <v>MQ250</v>
      </c>
    </row>
    <row r="3795" spans="1:13" hidden="1" x14ac:dyDescent="0.3">
      <c r="A3795" s="3"/>
      <c r="B3795" s="3"/>
      <c r="C3795" s="3"/>
      <c r="D3795" s="3"/>
      <c r="E3795" s="3"/>
      <c r="F3795" s="35"/>
      <c r="G3795" s="35"/>
      <c r="H3795" s="3"/>
      <c r="I3795" s="36" t="str">
        <f t="shared" si="295"/>
        <v/>
      </c>
      <c r="J3795" s="36" t="e">
        <f t="shared" si="296"/>
        <v>#VALUE!</v>
      </c>
      <c r="K3795" s="36" t="e">
        <f t="shared" si="297"/>
        <v>#VALUE!</v>
      </c>
      <c r="L3795" s="36" t="str">
        <f t="shared" si="298"/>
        <v/>
      </c>
      <c r="M3795" s="36" t="str">
        <f t="shared" si="299"/>
        <v>MQ250</v>
      </c>
    </row>
    <row r="3796" spans="1:13" hidden="1" x14ac:dyDescent="0.3">
      <c r="A3796" s="3"/>
      <c r="B3796" s="3"/>
      <c r="C3796" s="3"/>
      <c r="D3796" s="3"/>
      <c r="E3796" s="3"/>
      <c r="F3796" s="12"/>
      <c r="G3796" s="12"/>
      <c r="H3796" s="3"/>
      <c r="I3796" s="36" t="str">
        <f t="shared" si="295"/>
        <v/>
      </c>
      <c r="J3796" s="36" t="e">
        <f t="shared" si="296"/>
        <v>#VALUE!</v>
      </c>
      <c r="K3796" s="36" t="e">
        <f t="shared" si="297"/>
        <v>#VALUE!</v>
      </c>
      <c r="L3796" s="36" t="str">
        <f t="shared" si="298"/>
        <v/>
      </c>
      <c r="M3796" s="36" t="str">
        <f t="shared" si="299"/>
        <v>MQ250</v>
      </c>
    </row>
    <row r="3797" spans="1:13" hidden="1" x14ac:dyDescent="0.3">
      <c r="A3797" s="3"/>
      <c r="B3797" s="3"/>
      <c r="C3797" s="3"/>
      <c r="D3797" s="3"/>
      <c r="E3797" s="3"/>
      <c r="F3797" s="12"/>
      <c r="G3797" s="12"/>
      <c r="H3797" s="3"/>
      <c r="I3797" s="36" t="str">
        <f t="shared" si="295"/>
        <v/>
      </c>
      <c r="J3797" s="36" t="e">
        <f t="shared" si="296"/>
        <v>#VALUE!</v>
      </c>
      <c r="K3797" s="36" t="e">
        <f t="shared" si="297"/>
        <v>#VALUE!</v>
      </c>
      <c r="L3797" s="36" t="str">
        <f t="shared" si="298"/>
        <v/>
      </c>
      <c r="M3797" s="36" t="str">
        <f t="shared" si="299"/>
        <v>MQ250</v>
      </c>
    </row>
    <row r="3798" spans="1:13" hidden="1" x14ac:dyDescent="0.3">
      <c r="A3798" s="3"/>
      <c r="B3798" s="3"/>
      <c r="C3798" s="3"/>
      <c r="D3798" s="3"/>
      <c r="E3798" s="3"/>
      <c r="F3798" s="12"/>
      <c r="G3798" s="12"/>
      <c r="H3798" s="3"/>
      <c r="I3798" s="36" t="str">
        <f t="shared" si="295"/>
        <v/>
      </c>
      <c r="J3798" s="36" t="e">
        <f t="shared" si="296"/>
        <v>#VALUE!</v>
      </c>
      <c r="K3798" s="36" t="e">
        <f t="shared" si="297"/>
        <v>#VALUE!</v>
      </c>
      <c r="L3798" s="36" t="str">
        <f t="shared" si="298"/>
        <v/>
      </c>
      <c r="M3798" s="36" t="str">
        <f t="shared" si="299"/>
        <v>MQ250</v>
      </c>
    </row>
    <row r="3799" spans="1:13" hidden="1" x14ac:dyDescent="0.3">
      <c r="A3799" s="3"/>
      <c r="B3799" s="3"/>
      <c r="C3799" s="3"/>
      <c r="D3799" s="3"/>
      <c r="E3799" s="3"/>
      <c r="F3799" s="12"/>
      <c r="G3799" s="12"/>
      <c r="H3799" s="3"/>
      <c r="I3799" s="36" t="str">
        <f t="shared" si="295"/>
        <v/>
      </c>
      <c r="J3799" s="36" t="e">
        <f t="shared" si="296"/>
        <v>#VALUE!</v>
      </c>
      <c r="K3799" s="36" t="e">
        <f t="shared" si="297"/>
        <v>#VALUE!</v>
      </c>
      <c r="L3799" s="36" t="str">
        <f t="shared" si="298"/>
        <v/>
      </c>
      <c r="M3799" s="36" t="str">
        <f t="shared" si="299"/>
        <v>MQ250</v>
      </c>
    </row>
    <row r="3800" spans="1:13" hidden="1" x14ac:dyDescent="0.3">
      <c r="A3800" s="3"/>
      <c r="B3800" s="3"/>
      <c r="C3800" s="3"/>
      <c r="D3800" s="3"/>
      <c r="E3800" s="3"/>
      <c r="F3800" s="12"/>
      <c r="G3800" s="12"/>
      <c r="H3800" s="3"/>
      <c r="I3800" s="36" t="str">
        <f t="shared" si="295"/>
        <v/>
      </c>
      <c r="J3800" s="36" t="e">
        <f t="shared" si="296"/>
        <v>#VALUE!</v>
      </c>
      <c r="K3800" s="36" t="e">
        <f t="shared" si="297"/>
        <v>#VALUE!</v>
      </c>
      <c r="L3800" s="36" t="str">
        <f t="shared" si="298"/>
        <v/>
      </c>
      <c r="M3800" s="36" t="str">
        <f t="shared" si="299"/>
        <v>MQ250</v>
      </c>
    </row>
    <row r="3801" spans="1:13" hidden="1" x14ac:dyDescent="0.3">
      <c r="A3801" s="3"/>
      <c r="B3801" s="3"/>
      <c r="C3801" s="3"/>
      <c r="D3801" s="3"/>
      <c r="E3801" s="3"/>
      <c r="F3801" s="12"/>
      <c r="G3801" s="12"/>
      <c r="H3801" s="3"/>
      <c r="I3801" s="36" t="str">
        <f t="shared" si="295"/>
        <v/>
      </c>
      <c r="J3801" s="36" t="e">
        <f t="shared" si="296"/>
        <v>#VALUE!</v>
      </c>
      <c r="K3801" s="36" t="e">
        <f t="shared" si="297"/>
        <v>#VALUE!</v>
      </c>
      <c r="L3801" s="36" t="str">
        <f t="shared" si="298"/>
        <v/>
      </c>
      <c r="M3801" s="36" t="str">
        <f t="shared" si="299"/>
        <v>MQ250</v>
      </c>
    </row>
    <row r="3802" spans="1:13" hidden="1" x14ac:dyDescent="0.3">
      <c r="A3802" s="3"/>
      <c r="B3802" s="3"/>
      <c r="C3802" s="3"/>
      <c r="D3802" s="3"/>
      <c r="E3802" s="3"/>
      <c r="F3802" s="12"/>
      <c r="G3802" s="12"/>
      <c r="H3802" s="3"/>
      <c r="I3802" s="36" t="str">
        <f t="shared" si="295"/>
        <v/>
      </c>
      <c r="J3802" s="36" t="e">
        <f t="shared" si="296"/>
        <v>#VALUE!</v>
      </c>
      <c r="K3802" s="36" t="e">
        <f t="shared" si="297"/>
        <v>#VALUE!</v>
      </c>
      <c r="L3802" s="36" t="str">
        <f t="shared" si="298"/>
        <v/>
      </c>
      <c r="M3802" s="36" t="str">
        <f t="shared" si="299"/>
        <v>MQ250</v>
      </c>
    </row>
    <row r="3803" spans="1:13" hidden="1" x14ac:dyDescent="0.3">
      <c r="A3803" s="3"/>
      <c r="B3803" s="3"/>
      <c r="C3803" s="3"/>
      <c r="D3803" s="3"/>
      <c r="E3803" s="3"/>
      <c r="F3803" s="12"/>
      <c r="G3803" s="12"/>
      <c r="H3803" s="3"/>
      <c r="I3803" s="36" t="str">
        <f t="shared" si="295"/>
        <v/>
      </c>
      <c r="J3803" s="36" t="e">
        <f t="shared" si="296"/>
        <v>#VALUE!</v>
      </c>
      <c r="K3803" s="36" t="e">
        <f t="shared" si="297"/>
        <v>#VALUE!</v>
      </c>
      <c r="L3803" s="36" t="str">
        <f t="shared" si="298"/>
        <v/>
      </c>
      <c r="M3803" s="36" t="str">
        <f t="shared" si="299"/>
        <v>MQ250</v>
      </c>
    </row>
    <row r="3804" spans="1:13" hidden="1" x14ac:dyDescent="0.3">
      <c r="A3804" s="3"/>
      <c r="B3804" s="3"/>
      <c r="C3804" s="3"/>
      <c r="D3804" s="3"/>
      <c r="E3804" s="3"/>
      <c r="F3804" s="12"/>
      <c r="G3804" s="12"/>
      <c r="H3804" s="3"/>
      <c r="I3804" s="36" t="str">
        <f t="shared" si="295"/>
        <v/>
      </c>
      <c r="J3804" s="36" t="e">
        <f t="shared" si="296"/>
        <v>#VALUE!</v>
      </c>
      <c r="K3804" s="36" t="e">
        <f t="shared" si="297"/>
        <v>#VALUE!</v>
      </c>
      <c r="L3804" s="36" t="str">
        <f t="shared" si="298"/>
        <v/>
      </c>
      <c r="M3804" s="36" t="str">
        <f t="shared" si="299"/>
        <v>MQ250</v>
      </c>
    </row>
    <row r="3805" spans="1:13" hidden="1" x14ac:dyDescent="0.3">
      <c r="A3805" s="3"/>
      <c r="B3805" s="3"/>
      <c r="C3805" s="3"/>
      <c r="D3805" s="3"/>
      <c r="E3805" s="3"/>
      <c r="F3805" s="12"/>
      <c r="G3805" s="12"/>
      <c r="H3805" s="3"/>
      <c r="I3805" s="36" t="str">
        <f t="shared" si="295"/>
        <v/>
      </c>
      <c r="J3805" s="36" t="e">
        <f t="shared" si="296"/>
        <v>#VALUE!</v>
      </c>
      <c r="K3805" s="36" t="e">
        <f t="shared" si="297"/>
        <v>#VALUE!</v>
      </c>
      <c r="L3805" s="36" t="str">
        <f t="shared" si="298"/>
        <v/>
      </c>
      <c r="M3805" s="36" t="str">
        <f t="shared" si="299"/>
        <v>MQ250</v>
      </c>
    </row>
    <row r="3806" spans="1:13" hidden="1" x14ac:dyDescent="0.3">
      <c r="A3806" s="3"/>
      <c r="B3806" s="3"/>
      <c r="C3806" s="3"/>
      <c r="D3806" s="3"/>
      <c r="E3806" s="3"/>
      <c r="F3806" s="12"/>
      <c r="G3806" s="12"/>
      <c r="H3806" s="3"/>
      <c r="I3806" s="36" t="str">
        <f t="shared" si="295"/>
        <v/>
      </c>
      <c r="J3806" s="36" t="e">
        <f t="shared" si="296"/>
        <v>#VALUE!</v>
      </c>
      <c r="K3806" s="36" t="e">
        <f t="shared" si="297"/>
        <v>#VALUE!</v>
      </c>
      <c r="L3806" s="36" t="str">
        <f t="shared" si="298"/>
        <v/>
      </c>
      <c r="M3806" s="36" t="str">
        <f t="shared" si="299"/>
        <v>MQ250</v>
      </c>
    </row>
    <row r="3807" spans="1:13" hidden="1" x14ac:dyDescent="0.3">
      <c r="A3807" s="3"/>
      <c r="B3807" s="3"/>
      <c r="C3807" s="3"/>
      <c r="D3807" s="3"/>
      <c r="E3807" s="3"/>
      <c r="F3807" s="12"/>
      <c r="G3807" s="12"/>
      <c r="H3807" s="3"/>
      <c r="I3807" s="36" t="str">
        <f t="shared" si="295"/>
        <v/>
      </c>
      <c r="J3807" s="36" t="e">
        <f t="shared" si="296"/>
        <v>#VALUE!</v>
      </c>
      <c r="K3807" s="36" t="e">
        <f t="shared" si="297"/>
        <v>#VALUE!</v>
      </c>
      <c r="L3807" s="36" t="str">
        <f t="shared" si="298"/>
        <v/>
      </c>
      <c r="M3807" s="36" t="str">
        <f t="shared" si="299"/>
        <v>MQ250</v>
      </c>
    </row>
    <row r="3808" spans="1:13" hidden="1" x14ac:dyDescent="0.3">
      <c r="A3808" s="3"/>
      <c r="B3808" s="3"/>
      <c r="C3808" s="3"/>
      <c r="D3808" s="3"/>
      <c r="E3808" s="3"/>
      <c r="F3808" s="12"/>
      <c r="G3808" s="12"/>
      <c r="H3808" s="3"/>
      <c r="I3808" s="36" t="str">
        <f t="shared" si="295"/>
        <v/>
      </c>
      <c r="J3808" s="36" t="e">
        <f t="shared" si="296"/>
        <v>#VALUE!</v>
      </c>
      <c r="K3808" s="36" t="e">
        <f t="shared" si="297"/>
        <v>#VALUE!</v>
      </c>
      <c r="L3808" s="36" t="str">
        <f t="shared" si="298"/>
        <v/>
      </c>
      <c r="M3808" s="36" t="str">
        <f t="shared" si="299"/>
        <v>MQ250</v>
      </c>
    </row>
    <row r="3809" spans="1:13" hidden="1" x14ac:dyDescent="0.3">
      <c r="A3809" s="3"/>
      <c r="B3809" s="3"/>
      <c r="C3809" s="3"/>
      <c r="D3809" s="3"/>
      <c r="E3809" s="3"/>
      <c r="F3809" s="35"/>
      <c r="G3809" s="35"/>
      <c r="H3809" s="3"/>
      <c r="I3809" s="36" t="str">
        <f t="shared" si="295"/>
        <v/>
      </c>
      <c r="J3809" s="36" t="e">
        <f t="shared" si="296"/>
        <v>#VALUE!</v>
      </c>
      <c r="K3809" s="36" t="e">
        <f t="shared" si="297"/>
        <v>#VALUE!</v>
      </c>
      <c r="L3809" s="36" t="str">
        <f t="shared" si="298"/>
        <v/>
      </c>
      <c r="M3809" s="36" t="str">
        <f t="shared" si="299"/>
        <v>MQ250</v>
      </c>
    </row>
    <row r="3810" spans="1:13" hidden="1" x14ac:dyDescent="0.3">
      <c r="A3810" s="3"/>
      <c r="B3810" s="3"/>
      <c r="C3810" s="3"/>
      <c r="D3810" s="3"/>
      <c r="E3810" s="3"/>
      <c r="F3810" s="35"/>
      <c r="G3810" s="35"/>
      <c r="H3810" s="3"/>
      <c r="I3810" s="36" t="str">
        <f t="shared" si="295"/>
        <v/>
      </c>
      <c r="J3810" s="36" t="e">
        <f t="shared" si="296"/>
        <v>#VALUE!</v>
      </c>
      <c r="K3810" s="36" t="e">
        <f t="shared" si="297"/>
        <v>#VALUE!</v>
      </c>
      <c r="L3810" s="36" t="str">
        <f t="shared" si="298"/>
        <v/>
      </c>
      <c r="M3810" s="36" t="str">
        <f t="shared" si="299"/>
        <v>MQ250</v>
      </c>
    </row>
    <row r="3811" spans="1:13" hidden="1" x14ac:dyDescent="0.3">
      <c r="A3811" s="3"/>
      <c r="B3811" s="3"/>
      <c r="C3811" s="3"/>
      <c r="D3811" s="3"/>
      <c r="E3811" s="3"/>
      <c r="F3811" s="35"/>
      <c r="G3811" s="35"/>
      <c r="H3811" s="3"/>
      <c r="I3811" s="36" t="str">
        <f t="shared" si="295"/>
        <v/>
      </c>
      <c r="J3811" s="36" t="e">
        <f t="shared" si="296"/>
        <v>#VALUE!</v>
      </c>
      <c r="K3811" s="36" t="e">
        <f t="shared" si="297"/>
        <v>#VALUE!</v>
      </c>
      <c r="L3811" s="36" t="str">
        <f t="shared" si="298"/>
        <v/>
      </c>
      <c r="M3811" s="36" t="str">
        <f t="shared" si="299"/>
        <v>MQ250</v>
      </c>
    </row>
    <row r="3812" spans="1:13" hidden="1" x14ac:dyDescent="0.3">
      <c r="A3812" s="3"/>
      <c r="B3812" s="3"/>
      <c r="C3812" s="3"/>
      <c r="D3812" s="3"/>
      <c r="E3812" s="3"/>
      <c r="F3812" s="35"/>
      <c r="G3812" s="35"/>
      <c r="H3812" s="3"/>
      <c r="I3812" s="36" t="str">
        <f t="shared" si="295"/>
        <v/>
      </c>
      <c r="J3812" s="36" t="e">
        <f t="shared" si="296"/>
        <v>#VALUE!</v>
      </c>
      <c r="K3812" s="36" t="e">
        <f t="shared" si="297"/>
        <v>#VALUE!</v>
      </c>
      <c r="L3812" s="36" t="str">
        <f t="shared" si="298"/>
        <v/>
      </c>
      <c r="M3812" s="36" t="str">
        <f t="shared" si="299"/>
        <v>MQ250</v>
      </c>
    </row>
    <row r="3813" spans="1:13" hidden="1" x14ac:dyDescent="0.3">
      <c r="A3813" s="3"/>
      <c r="B3813" s="3"/>
      <c r="C3813" s="3"/>
      <c r="D3813" s="3"/>
      <c r="E3813" s="3"/>
      <c r="F3813" s="12"/>
      <c r="G3813" s="12"/>
      <c r="H3813" s="3"/>
      <c r="I3813" s="36" t="str">
        <f t="shared" si="295"/>
        <v/>
      </c>
      <c r="J3813" s="36" t="e">
        <f t="shared" si="296"/>
        <v>#VALUE!</v>
      </c>
      <c r="K3813" s="36" t="e">
        <f t="shared" si="297"/>
        <v>#VALUE!</v>
      </c>
      <c r="L3813" s="36" t="str">
        <f t="shared" si="298"/>
        <v/>
      </c>
      <c r="M3813" s="36" t="str">
        <f t="shared" si="299"/>
        <v>MQ250</v>
      </c>
    </row>
    <row r="3814" spans="1:13" hidden="1" x14ac:dyDescent="0.3">
      <c r="A3814" s="3"/>
      <c r="B3814" s="3"/>
      <c r="C3814" s="3"/>
      <c r="D3814" s="3"/>
      <c r="E3814" s="3"/>
      <c r="F3814" s="12"/>
      <c r="G3814" s="12"/>
      <c r="H3814" s="3"/>
      <c r="I3814" s="36" t="str">
        <f t="shared" si="295"/>
        <v/>
      </c>
      <c r="J3814" s="36" t="e">
        <f t="shared" si="296"/>
        <v>#VALUE!</v>
      </c>
      <c r="K3814" s="36" t="e">
        <f t="shared" si="297"/>
        <v>#VALUE!</v>
      </c>
      <c r="L3814" s="36" t="str">
        <f t="shared" si="298"/>
        <v/>
      </c>
      <c r="M3814" s="36" t="str">
        <f t="shared" si="299"/>
        <v>MQ250</v>
      </c>
    </row>
    <row r="3815" spans="1:13" hidden="1" x14ac:dyDescent="0.3">
      <c r="A3815" s="3"/>
      <c r="B3815" s="3"/>
      <c r="C3815" s="3"/>
      <c r="D3815" s="3"/>
      <c r="E3815" s="3"/>
      <c r="F3815" s="12"/>
      <c r="G3815" s="12"/>
      <c r="H3815" s="3"/>
      <c r="I3815" s="36" t="str">
        <f t="shared" si="295"/>
        <v/>
      </c>
      <c r="J3815" s="36" t="e">
        <f t="shared" si="296"/>
        <v>#VALUE!</v>
      </c>
      <c r="K3815" s="36" t="e">
        <f t="shared" si="297"/>
        <v>#VALUE!</v>
      </c>
      <c r="L3815" s="36" t="str">
        <f t="shared" si="298"/>
        <v/>
      </c>
      <c r="M3815" s="36" t="str">
        <f t="shared" si="299"/>
        <v>MQ250</v>
      </c>
    </row>
    <row r="3816" spans="1:13" hidden="1" x14ac:dyDescent="0.3">
      <c r="A3816" s="3"/>
      <c r="B3816" s="3"/>
      <c r="C3816" s="3"/>
      <c r="D3816" s="3"/>
      <c r="E3816" s="3"/>
      <c r="F3816" s="12"/>
      <c r="G3816" s="12"/>
      <c r="H3816" s="3"/>
      <c r="I3816" s="36" t="str">
        <f t="shared" si="295"/>
        <v/>
      </c>
      <c r="J3816" s="36" t="e">
        <f t="shared" si="296"/>
        <v>#VALUE!</v>
      </c>
      <c r="K3816" s="36" t="e">
        <f t="shared" si="297"/>
        <v>#VALUE!</v>
      </c>
      <c r="L3816" s="36" t="str">
        <f t="shared" si="298"/>
        <v/>
      </c>
      <c r="M3816" s="36" t="str">
        <f t="shared" si="299"/>
        <v>MQ250</v>
      </c>
    </row>
    <row r="3817" spans="1:13" hidden="1" x14ac:dyDescent="0.3">
      <c r="A3817" s="3"/>
      <c r="B3817" s="3"/>
      <c r="C3817" s="3"/>
      <c r="D3817" s="3"/>
      <c r="E3817" s="3"/>
      <c r="F3817" s="35"/>
      <c r="G3817" s="35"/>
      <c r="H3817" s="3"/>
      <c r="I3817" s="36" t="str">
        <f t="shared" si="295"/>
        <v/>
      </c>
      <c r="J3817" s="36" t="e">
        <f t="shared" si="296"/>
        <v>#VALUE!</v>
      </c>
      <c r="K3817" s="36" t="e">
        <f t="shared" si="297"/>
        <v>#VALUE!</v>
      </c>
      <c r="L3817" s="36" t="str">
        <f t="shared" si="298"/>
        <v/>
      </c>
      <c r="M3817" s="36" t="str">
        <f t="shared" si="299"/>
        <v>MQ250</v>
      </c>
    </row>
    <row r="3818" spans="1:13" hidden="1" x14ac:dyDescent="0.3">
      <c r="A3818" s="3"/>
      <c r="B3818" s="3"/>
      <c r="C3818" s="3"/>
      <c r="D3818" s="3"/>
      <c r="E3818" s="3"/>
      <c r="F3818" s="12"/>
      <c r="G3818" s="12"/>
      <c r="H3818" s="3"/>
      <c r="I3818" s="36" t="str">
        <f t="shared" si="295"/>
        <v/>
      </c>
      <c r="J3818" s="36" t="e">
        <f t="shared" si="296"/>
        <v>#VALUE!</v>
      </c>
      <c r="K3818" s="36" t="e">
        <f t="shared" si="297"/>
        <v>#VALUE!</v>
      </c>
      <c r="L3818" s="36" t="str">
        <f t="shared" si="298"/>
        <v/>
      </c>
      <c r="M3818" s="36" t="str">
        <f t="shared" si="299"/>
        <v>MQ250</v>
      </c>
    </row>
    <row r="3819" spans="1:13" hidden="1" x14ac:dyDescent="0.3">
      <c r="A3819" s="3"/>
      <c r="B3819" s="3"/>
      <c r="C3819" s="3"/>
      <c r="D3819" s="3"/>
      <c r="E3819" s="3"/>
      <c r="F3819" s="12"/>
      <c r="G3819" s="12"/>
      <c r="H3819" s="3"/>
      <c r="I3819" s="36" t="str">
        <f t="shared" si="295"/>
        <v/>
      </c>
      <c r="J3819" s="36" t="e">
        <f t="shared" si="296"/>
        <v>#VALUE!</v>
      </c>
      <c r="K3819" s="36" t="e">
        <f t="shared" si="297"/>
        <v>#VALUE!</v>
      </c>
      <c r="L3819" s="36" t="str">
        <f t="shared" si="298"/>
        <v/>
      </c>
      <c r="M3819" s="36" t="str">
        <f t="shared" si="299"/>
        <v>MQ250</v>
      </c>
    </row>
    <row r="3820" spans="1:13" hidden="1" x14ac:dyDescent="0.3">
      <c r="A3820" s="3"/>
      <c r="B3820" s="3"/>
      <c r="C3820" s="3"/>
      <c r="D3820" s="3"/>
      <c r="E3820" s="3"/>
      <c r="F3820" s="35"/>
      <c r="G3820" s="35"/>
      <c r="H3820" s="3"/>
      <c r="I3820" s="36" t="str">
        <f t="shared" si="295"/>
        <v/>
      </c>
      <c r="J3820" s="36" t="e">
        <f t="shared" si="296"/>
        <v>#VALUE!</v>
      </c>
      <c r="K3820" s="36" t="e">
        <f t="shared" si="297"/>
        <v>#VALUE!</v>
      </c>
      <c r="L3820" s="36" t="str">
        <f t="shared" si="298"/>
        <v/>
      </c>
      <c r="M3820" s="36" t="str">
        <f t="shared" si="299"/>
        <v>MQ250</v>
      </c>
    </row>
    <row r="3821" spans="1:13" hidden="1" x14ac:dyDescent="0.3">
      <c r="A3821" s="3"/>
      <c r="B3821" s="3"/>
      <c r="C3821" s="3"/>
      <c r="D3821" s="3"/>
      <c r="E3821" s="3"/>
      <c r="F3821" s="35"/>
      <c r="G3821" s="35"/>
      <c r="H3821" s="3"/>
      <c r="I3821" s="36" t="str">
        <f t="shared" si="295"/>
        <v/>
      </c>
      <c r="J3821" s="36" t="e">
        <f t="shared" si="296"/>
        <v>#VALUE!</v>
      </c>
      <c r="K3821" s="36" t="e">
        <f t="shared" si="297"/>
        <v>#VALUE!</v>
      </c>
      <c r="L3821" s="36" t="str">
        <f t="shared" si="298"/>
        <v/>
      </c>
      <c r="M3821" s="36" t="str">
        <f t="shared" si="299"/>
        <v>MQ250</v>
      </c>
    </row>
    <row r="3822" spans="1:13" hidden="1" x14ac:dyDescent="0.3">
      <c r="A3822" s="3"/>
      <c r="B3822" s="3"/>
      <c r="C3822" s="3"/>
      <c r="D3822" s="3"/>
      <c r="E3822" s="3"/>
      <c r="F3822" s="35"/>
      <c r="G3822" s="35"/>
      <c r="H3822" s="3"/>
      <c r="I3822" s="36" t="str">
        <f t="shared" si="295"/>
        <v/>
      </c>
      <c r="J3822" s="36" t="e">
        <f t="shared" si="296"/>
        <v>#VALUE!</v>
      </c>
      <c r="K3822" s="36" t="e">
        <f t="shared" si="297"/>
        <v>#VALUE!</v>
      </c>
      <c r="L3822" s="36" t="str">
        <f t="shared" si="298"/>
        <v/>
      </c>
      <c r="M3822" s="36" t="str">
        <f t="shared" si="299"/>
        <v>MQ250</v>
      </c>
    </row>
    <row r="3823" spans="1:13" hidden="1" x14ac:dyDescent="0.3">
      <c r="A3823" s="3"/>
      <c r="B3823" s="3"/>
      <c r="C3823" s="3"/>
      <c r="D3823" s="3"/>
      <c r="E3823" s="3"/>
      <c r="F3823" s="12"/>
      <c r="G3823" s="12"/>
      <c r="H3823" s="3"/>
      <c r="I3823" s="36" t="str">
        <f t="shared" si="295"/>
        <v/>
      </c>
      <c r="J3823" s="36" t="e">
        <f t="shared" si="296"/>
        <v>#VALUE!</v>
      </c>
      <c r="K3823" s="36" t="e">
        <f t="shared" si="297"/>
        <v>#VALUE!</v>
      </c>
      <c r="L3823" s="36" t="str">
        <f t="shared" si="298"/>
        <v/>
      </c>
      <c r="M3823" s="36" t="str">
        <f t="shared" si="299"/>
        <v>MQ250</v>
      </c>
    </row>
    <row r="3824" spans="1:13" hidden="1" x14ac:dyDescent="0.3">
      <c r="A3824" s="3"/>
      <c r="B3824" s="3"/>
      <c r="C3824" s="3"/>
      <c r="D3824" s="3"/>
      <c r="E3824" s="3"/>
      <c r="F3824" s="12"/>
      <c r="G3824" s="12"/>
      <c r="H3824" s="3"/>
      <c r="I3824" s="36" t="str">
        <f t="shared" si="295"/>
        <v/>
      </c>
      <c r="J3824" s="36" t="e">
        <f t="shared" si="296"/>
        <v>#VALUE!</v>
      </c>
      <c r="K3824" s="36" t="e">
        <f t="shared" si="297"/>
        <v>#VALUE!</v>
      </c>
      <c r="L3824" s="36" t="str">
        <f t="shared" si="298"/>
        <v/>
      </c>
      <c r="M3824" s="36" t="str">
        <f t="shared" si="299"/>
        <v>MQ250</v>
      </c>
    </row>
    <row r="3825" spans="1:13" hidden="1" x14ac:dyDescent="0.3">
      <c r="A3825" s="3"/>
      <c r="B3825" s="3"/>
      <c r="C3825" s="3"/>
      <c r="D3825" s="3"/>
      <c r="E3825" s="3"/>
      <c r="F3825" s="12"/>
      <c r="G3825" s="12"/>
      <c r="H3825" s="3"/>
      <c r="I3825" s="36" t="str">
        <f t="shared" si="295"/>
        <v/>
      </c>
      <c r="J3825" s="36" t="e">
        <f t="shared" si="296"/>
        <v>#VALUE!</v>
      </c>
      <c r="K3825" s="36" t="e">
        <f t="shared" si="297"/>
        <v>#VALUE!</v>
      </c>
      <c r="L3825" s="36" t="str">
        <f t="shared" si="298"/>
        <v/>
      </c>
      <c r="M3825" s="36" t="str">
        <f t="shared" si="299"/>
        <v>MQ250</v>
      </c>
    </row>
    <row r="3826" spans="1:13" hidden="1" x14ac:dyDescent="0.3">
      <c r="A3826" s="3"/>
      <c r="B3826" s="3"/>
      <c r="C3826" s="3"/>
      <c r="D3826" s="3"/>
      <c r="E3826" s="3"/>
      <c r="F3826" s="12"/>
      <c r="G3826" s="12"/>
      <c r="H3826" s="3"/>
      <c r="I3826" s="36" t="str">
        <f t="shared" si="295"/>
        <v/>
      </c>
      <c r="J3826" s="36" t="e">
        <f t="shared" si="296"/>
        <v>#VALUE!</v>
      </c>
      <c r="K3826" s="36" t="e">
        <f t="shared" si="297"/>
        <v>#VALUE!</v>
      </c>
      <c r="L3826" s="36" t="str">
        <f t="shared" si="298"/>
        <v/>
      </c>
      <c r="M3826" s="36" t="str">
        <f t="shared" si="299"/>
        <v>MQ250</v>
      </c>
    </row>
    <row r="3827" spans="1:13" hidden="1" x14ac:dyDescent="0.3">
      <c r="A3827" s="3"/>
      <c r="B3827" s="3"/>
      <c r="C3827" s="3"/>
      <c r="D3827" s="3"/>
      <c r="E3827" s="3"/>
      <c r="F3827" s="12"/>
      <c r="G3827" s="12"/>
      <c r="H3827" s="3"/>
      <c r="I3827" s="36" t="str">
        <f t="shared" si="295"/>
        <v/>
      </c>
      <c r="J3827" s="36" t="e">
        <f t="shared" si="296"/>
        <v>#VALUE!</v>
      </c>
      <c r="K3827" s="36" t="e">
        <f t="shared" si="297"/>
        <v>#VALUE!</v>
      </c>
      <c r="L3827" s="36" t="str">
        <f t="shared" si="298"/>
        <v/>
      </c>
      <c r="M3827" s="36" t="str">
        <f t="shared" si="299"/>
        <v>MQ250</v>
      </c>
    </row>
    <row r="3828" spans="1:13" hidden="1" x14ac:dyDescent="0.3">
      <c r="A3828" s="3"/>
      <c r="B3828" s="3"/>
      <c r="C3828" s="3"/>
      <c r="D3828" s="3"/>
      <c r="E3828" s="3"/>
      <c r="F3828" s="12"/>
      <c r="G3828" s="12"/>
      <c r="H3828" s="3"/>
      <c r="I3828" s="36" t="str">
        <f t="shared" si="295"/>
        <v/>
      </c>
      <c r="J3828" s="36" t="e">
        <f t="shared" si="296"/>
        <v>#VALUE!</v>
      </c>
      <c r="K3828" s="36" t="e">
        <f t="shared" si="297"/>
        <v>#VALUE!</v>
      </c>
      <c r="L3828" s="36" t="str">
        <f t="shared" si="298"/>
        <v/>
      </c>
      <c r="M3828" s="36" t="str">
        <f t="shared" si="299"/>
        <v>MQ250</v>
      </c>
    </row>
    <row r="3829" spans="1:13" hidden="1" x14ac:dyDescent="0.3">
      <c r="A3829" s="3"/>
      <c r="B3829" s="3"/>
      <c r="C3829" s="3"/>
      <c r="D3829" s="3"/>
      <c r="E3829" s="3"/>
      <c r="F3829" s="12"/>
      <c r="G3829" s="12"/>
      <c r="H3829" s="3"/>
      <c r="I3829" s="36" t="str">
        <f t="shared" si="295"/>
        <v/>
      </c>
      <c r="J3829" s="36" t="e">
        <f t="shared" si="296"/>
        <v>#VALUE!</v>
      </c>
      <c r="K3829" s="36" t="e">
        <f t="shared" si="297"/>
        <v>#VALUE!</v>
      </c>
      <c r="L3829" s="36" t="str">
        <f t="shared" si="298"/>
        <v/>
      </c>
      <c r="M3829" s="36" t="str">
        <f t="shared" si="299"/>
        <v>MQ250</v>
      </c>
    </row>
    <row r="3830" spans="1:13" hidden="1" x14ac:dyDescent="0.3">
      <c r="A3830" s="3"/>
      <c r="B3830" s="3"/>
      <c r="C3830" s="3"/>
      <c r="D3830" s="3"/>
      <c r="E3830" s="3"/>
      <c r="F3830" s="12"/>
      <c r="G3830" s="12"/>
      <c r="H3830" s="3"/>
      <c r="I3830" s="36" t="str">
        <f t="shared" si="295"/>
        <v/>
      </c>
      <c r="J3830" s="36" t="e">
        <f t="shared" si="296"/>
        <v>#VALUE!</v>
      </c>
      <c r="K3830" s="36" t="e">
        <f t="shared" si="297"/>
        <v>#VALUE!</v>
      </c>
      <c r="L3830" s="36" t="str">
        <f t="shared" si="298"/>
        <v/>
      </c>
      <c r="M3830" s="36" t="str">
        <f t="shared" si="299"/>
        <v>MQ250</v>
      </c>
    </row>
    <row r="3831" spans="1:13" hidden="1" x14ac:dyDescent="0.3">
      <c r="A3831" s="3"/>
      <c r="B3831" s="3"/>
      <c r="C3831" s="3"/>
      <c r="D3831" s="3"/>
      <c r="E3831" s="3"/>
      <c r="F3831" s="12"/>
      <c r="G3831" s="12"/>
      <c r="H3831" s="3"/>
      <c r="I3831" s="36" t="str">
        <f t="shared" si="295"/>
        <v/>
      </c>
      <c r="J3831" s="36" t="e">
        <f t="shared" si="296"/>
        <v>#VALUE!</v>
      </c>
      <c r="K3831" s="36" t="e">
        <f t="shared" si="297"/>
        <v>#VALUE!</v>
      </c>
      <c r="L3831" s="36" t="str">
        <f t="shared" si="298"/>
        <v/>
      </c>
      <c r="M3831" s="36" t="str">
        <f t="shared" si="299"/>
        <v>MQ250</v>
      </c>
    </row>
    <row r="3832" spans="1:13" hidden="1" x14ac:dyDescent="0.3">
      <c r="A3832" s="3"/>
      <c r="B3832" s="3"/>
      <c r="C3832" s="3"/>
      <c r="D3832" s="3"/>
      <c r="E3832" s="3"/>
      <c r="F3832" s="12"/>
      <c r="G3832" s="12"/>
      <c r="H3832" s="3"/>
      <c r="I3832" s="36" t="str">
        <f t="shared" si="295"/>
        <v/>
      </c>
      <c r="J3832" s="36" t="e">
        <f t="shared" si="296"/>
        <v>#VALUE!</v>
      </c>
      <c r="K3832" s="36" t="e">
        <f t="shared" si="297"/>
        <v>#VALUE!</v>
      </c>
      <c r="L3832" s="36" t="str">
        <f t="shared" si="298"/>
        <v/>
      </c>
      <c r="M3832" s="36" t="str">
        <f t="shared" si="299"/>
        <v>MQ250</v>
      </c>
    </row>
    <row r="3833" spans="1:13" hidden="1" x14ac:dyDescent="0.3">
      <c r="A3833" s="3"/>
      <c r="B3833" s="3"/>
      <c r="C3833" s="3"/>
      <c r="D3833" s="3"/>
      <c r="E3833" s="3"/>
      <c r="F3833" s="12"/>
      <c r="G3833" s="12"/>
      <c r="H3833" s="3"/>
      <c r="I3833" s="36" t="str">
        <f t="shared" si="295"/>
        <v/>
      </c>
      <c r="J3833" s="36" t="e">
        <f t="shared" si="296"/>
        <v>#VALUE!</v>
      </c>
      <c r="K3833" s="36" t="e">
        <f t="shared" si="297"/>
        <v>#VALUE!</v>
      </c>
      <c r="L3833" s="36" t="str">
        <f t="shared" si="298"/>
        <v/>
      </c>
      <c r="M3833" s="36" t="str">
        <f t="shared" si="299"/>
        <v>MQ250</v>
      </c>
    </row>
    <row r="3834" spans="1:13" hidden="1" x14ac:dyDescent="0.3">
      <c r="A3834" s="3"/>
      <c r="B3834" s="3"/>
      <c r="C3834" s="3"/>
      <c r="D3834" s="3"/>
      <c r="E3834" s="3"/>
      <c r="F3834" s="12"/>
      <c r="G3834" s="12"/>
      <c r="H3834" s="3"/>
      <c r="I3834" s="36" t="str">
        <f t="shared" si="295"/>
        <v/>
      </c>
      <c r="J3834" s="36" t="e">
        <f t="shared" si="296"/>
        <v>#VALUE!</v>
      </c>
      <c r="K3834" s="36" t="e">
        <f t="shared" si="297"/>
        <v>#VALUE!</v>
      </c>
      <c r="L3834" s="36" t="str">
        <f t="shared" si="298"/>
        <v/>
      </c>
      <c r="M3834" s="36" t="str">
        <f t="shared" si="299"/>
        <v>MQ250</v>
      </c>
    </row>
    <row r="3835" spans="1:13" hidden="1" x14ac:dyDescent="0.3">
      <c r="A3835" s="3"/>
      <c r="B3835" s="3"/>
      <c r="C3835" s="3"/>
      <c r="D3835" s="3"/>
      <c r="E3835" s="3"/>
      <c r="F3835" s="12"/>
      <c r="G3835" s="12"/>
      <c r="H3835" s="3"/>
      <c r="I3835" s="36" t="str">
        <f t="shared" si="295"/>
        <v/>
      </c>
      <c r="J3835" s="36" t="e">
        <f t="shared" si="296"/>
        <v>#VALUE!</v>
      </c>
      <c r="K3835" s="36" t="e">
        <f t="shared" si="297"/>
        <v>#VALUE!</v>
      </c>
      <c r="L3835" s="36" t="str">
        <f t="shared" si="298"/>
        <v/>
      </c>
      <c r="M3835" s="36" t="str">
        <f t="shared" si="299"/>
        <v>MQ250</v>
      </c>
    </row>
    <row r="3836" spans="1:13" hidden="1" x14ac:dyDescent="0.3">
      <c r="A3836" s="3"/>
      <c r="B3836" s="3"/>
      <c r="C3836" s="3"/>
      <c r="D3836" s="3"/>
      <c r="E3836" s="3"/>
      <c r="F3836" s="12"/>
      <c r="G3836" s="12"/>
      <c r="H3836" s="3"/>
      <c r="I3836" s="36" t="str">
        <f t="shared" si="295"/>
        <v/>
      </c>
      <c r="J3836" s="36" t="e">
        <f t="shared" si="296"/>
        <v>#VALUE!</v>
      </c>
      <c r="K3836" s="36" t="e">
        <f t="shared" si="297"/>
        <v>#VALUE!</v>
      </c>
      <c r="L3836" s="36" t="str">
        <f t="shared" si="298"/>
        <v/>
      </c>
      <c r="M3836" s="36" t="str">
        <f t="shared" si="299"/>
        <v>MQ250</v>
      </c>
    </row>
    <row r="3837" spans="1:13" hidden="1" x14ac:dyDescent="0.3">
      <c r="A3837" s="3"/>
      <c r="B3837" s="3"/>
      <c r="C3837" s="3"/>
      <c r="D3837" s="3"/>
      <c r="E3837" s="3"/>
      <c r="F3837" s="12"/>
      <c r="G3837" s="12"/>
      <c r="H3837" s="3"/>
      <c r="I3837" s="36" t="str">
        <f t="shared" si="295"/>
        <v/>
      </c>
      <c r="J3837" s="36" t="e">
        <f t="shared" si="296"/>
        <v>#VALUE!</v>
      </c>
      <c r="K3837" s="36" t="e">
        <f t="shared" si="297"/>
        <v>#VALUE!</v>
      </c>
      <c r="L3837" s="36" t="str">
        <f t="shared" si="298"/>
        <v/>
      </c>
      <c r="M3837" s="36" t="str">
        <f t="shared" si="299"/>
        <v>MQ250</v>
      </c>
    </row>
    <row r="3838" spans="1:13" hidden="1" x14ac:dyDescent="0.3">
      <c r="A3838" s="3"/>
      <c r="B3838" s="3"/>
      <c r="C3838" s="3"/>
      <c r="D3838" s="3"/>
      <c r="E3838" s="3"/>
      <c r="F3838" s="12"/>
      <c r="G3838" s="12"/>
      <c r="H3838" s="3"/>
      <c r="I3838" s="36" t="str">
        <f t="shared" si="295"/>
        <v/>
      </c>
      <c r="J3838" s="36" t="e">
        <f t="shared" si="296"/>
        <v>#VALUE!</v>
      </c>
      <c r="K3838" s="36" t="e">
        <f t="shared" si="297"/>
        <v>#VALUE!</v>
      </c>
      <c r="L3838" s="36" t="str">
        <f t="shared" si="298"/>
        <v/>
      </c>
      <c r="M3838" s="36" t="str">
        <f t="shared" si="299"/>
        <v>MQ250</v>
      </c>
    </row>
    <row r="3839" spans="1:13" hidden="1" x14ac:dyDescent="0.3">
      <c r="A3839" s="3"/>
      <c r="B3839" s="3"/>
      <c r="C3839" s="3"/>
      <c r="D3839" s="3"/>
      <c r="E3839" s="3"/>
      <c r="F3839" s="12"/>
      <c r="G3839" s="12"/>
      <c r="H3839" s="3"/>
      <c r="I3839" s="36" t="str">
        <f t="shared" si="295"/>
        <v/>
      </c>
      <c r="J3839" s="36" t="e">
        <f t="shared" si="296"/>
        <v>#VALUE!</v>
      </c>
      <c r="K3839" s="36" t="e">
        <f t="shared" si="297"/>
        <v>#VALUE!</v>
      </c>
      <c r="L3839" s="36" t="str">
        <f t="shared" si="298"/>
        <v/>
      </c>
      <c r="M3839" s="36" t="str">
        <f t="shared" si="299"/>
        <v>MQ250</v>
      </c>
    </row>
    <row r="3840" spans="1:13" hidden="1" x14ac:dyDescent="0.3">
      <c r="A3840" s="3"/>
      <c r="B3840" s="3"/>
      <c r="C3840" s="3"/>
      <c r="D3840" s="3"/>
      <c r="E3840" s="3"/>
      <c r="F3840" s="12"/>
      <c r="G3840" s="12"/>
      <c r="H3840" s="3"/>
      <c r="I3840" s="36" t="str">
        <f t="shared" si="295"/>
        <v/>
      </c>
      <c r="J3840" s="36" t="e">
        <f t="shared" si="296"/>
        <v>#VALUE!</v>
      </c>
      <c r="K3840" s="36" t="e">
        <f t="shared" si="297"/>
        <v>#VALUE!</v>
      </c>
      <c r="L3840" s="36" t="str">
        <f t="shared" si="298"/>
        <v/>
      </c>
      <c r="M3840" s="36" t="str">
        <f t="shared" si="299"/>
        <v>MQ250</v>
      </c>
    </row>
    <row r="3841" spans="1:13" hidden="1" x14ac:dyDescent="0.3">
      <c r="A3841" s="3"/>
      <c r="B3841" s="3"/>
      <c r="C3841" s="3"/>
      <c r="D3841" s="3"/>
      <c r="E3841" s="3"/>
      <c r="F3841" s="12"/>
      <c r="G3841" s="12"/>
      <c r="H3841" s="3"/>
      <c r="I3841" s="36" t="str">
        <f t="shared" si="295"/>
        <v/>
      </c>
      <c r="J3841" s="36" t="e">
        <f t="shared" si="296"/>
        <v>#VALUE!</v>
      </c>
      <c r="K3841" s="36" t="e">
        <f t="shared" si="297"/>
        <v>#VALUE!</v>
      </c>
      <c r="L3841" s="36" t="str">
        <f t="shared" si="298"/>
        <v/>
      </c>
      <c r="M3841" s="36" t="str">
        <f t="shared" si="299"/>
        <v>MQ250</v>
      </c>
    </row>
    <row r="3842" spans="1:13" hidden="1" x14ac:dyDescent="0.3">
      <c r="A3842" s="3"/>
      <c r="B3842" s="3"/>
      <c r="C3842" s="3"/>
      <c r="D3842" s="3"/>
      <c r="E3842" s="3"/>
      <c r="F3842" s="12"/>
      <c r="G3842" s="12"/>
      <c r="H3842" s="3"/>
      <c r="I3842" s="36" t="str">
        <f t="shared" si="295"/>
        <v/>
      </c>
      <c r="J3842" s="36" t="e">
        <f t="shared" si="296"/>
        <v>#VALUE!</v>
      </c>
      <c r="K3842" s="36" t="e">
        <f t="shared" si="297"/>
        <v>#VALUE!</v>
      </c>
      <c r="L3842" s="36" t="str">
        <f t="shared" si="298"/>
        <v/>
      </c>
      <c r="M3842" s="36" t="str">
        <f t="shared" si="299"/>
        <v>MQ250</v>
      </c>
    </row>
    <row r="3843" spans="1:13" hidden="1" x14ac:dyDescent="0.3">
      <c r="A3843" s="3"/>
      <c r="B3843" s="3"/>
      <c r="C3843" s="3"/>
      <c r="D3843" s="3"/>
      <c r="E3843" s="3"/>
      <c r="F3843" s="12"/>
      <c r="G3843" s="12"/>
      <c r="H3843" s="3"/>
      <c r="I3843" s="36" t="str">
        <f t="shared" ref="I3843:I3906" si="300">IF(OR(LEN(B3843)=9,LEN(B3843)=5),MID(B3843,1,4),MID(B3843,1,5))</f>
        <v/>
      </c>
      <c r="J3843" s="36" t="e">
        <f t="shared" ref="J3843:J3906" si="301">IF(MID(I3843,5,1)&lt;&gt;"",MID(I3843,4,2),MID(I3843,4,1))*1</f>
        <v>#VALUE!</v>
      </c>
      <c r="K3843" s="36" t="e">
        <f t="shared" ref="K3843:K3906" si="302">+MID(B3843,1,2)*1</f>
        <v>#VALUE!</v>
      </c>
      <c r="L3843" s="36" t="str">
        <f t="shared" ref="L3843:L3906" si="303">+MID(B3843,3,1)</f>
        <v/>
      </c>
      <c r="M3843" s="36" t="str">
        <f t="shared" ref="M3843:M3906" si="304">+IF(A3843="1FO","D3",IF(A3843="1CT","D4",IF(OR(A3843="PC2",A3843="RAB"),"MQ200","MQ250")))</f>
        <v>MQ250</v>
      </c>
    </row>
    <row r="3844" spans="1:13" hidden="1" x14ac:dyDescent="0.3">
      <c r="A3844" s="3"/>
      <c r="B3844" s="3"/>
      <c r="C3844" s="3"/>
      <c r="D3844" s="3"/>
      <c r="E3844" s="3"/>
      <c r="F3844" s="12"/>
      <c r="G3844" s="12"/>
      <c r="H3844" s="3"/>
      <c r="I3844" s="36" t="str">
        <f t="shared" si="300"/>
        <v/>
      </c>
      <c r="J3844" s="36" t="e">
        <f t="shared" si="301"/>
        <v>#VALUE!</v>
      </c>
      <c r="K3844" s="36" t="e">
        <f t="shared" si="302"/>
        <v>#VALUE!</v>
      </c>
      <c r="L3844" s="36" t="str">
        <f t="shared" si="303"/>
        <v/>
      </c>
      <c r="M3844" s="36" t="str">
        <f t="shared" si="304"/>
        <v>MQ250</v>
      </c>
    </row>
    <row r="3845" spans="1:13" hidden="1" x14ac:dyDescent="0.3">
      <c r="A3845" s="3"/>
      <c r="B3845" s="3"/>
      <c r="C3845" s="3"/>
      <c r="D3845" s="3"/>
      <c r="E3845" s="3"/>
      <c r="F3845" s="35"/>
      <c r="G3845" s="35"/>
      <c r="H3845" s="3"/>
      <c r="I3845" s="36" t="str">
        <f t="shared" si="300"/>
        <v/>
      </c>
      <c r="J3845" s="36" t="e">
        <f t="shared" si="301"/>
        <v>#VALUE!</v>
      </c>
      <c r="K3845" s="36" t="e">
        <f t="shared" si="302"/>
        <v>#VALUE!</v>
      </c>
      <c r="L3845" s="36" t="str">
        <f t="shared" si="303"/>
        <v/>
      </c>
      <c r="M3845" s="36" t="str">
        <f t="shared" si="304"/>
        <v>MQ250</v>
      </c>
    </row>
    <row r="3846" spans="1:13" hidden="1" x14ac:dyDescent="0.3">
      <c r="A3846" s="3"/>
      <c r="B3846" s="3"/>
      <c r="C3846" s="3"/>
      <c r="D3846" s="3"/>
      <c r="E3846" s="3"/>
      <c r="F3846" s="35"/>
      <c r="G3846" s="35"/>
      <c r="H3846" s="3"/>
      <c r="I3846" s="36" t="str">
        <f t="shared" si="300"/>
        <v/>
      </c>
      <c r="J3846" s="36" t="e">
        <f t="shared" si="301"/>
        <v>#VALUE!</v>
      </c>
      <c r="K3846" s="36" t="e">
        <f t="shared" si="302"/>
        <v>#VALUE!</v>
      </c>
      <c r="L3846" s="36" t="str">
        <f t="shared" si="303"/>
        <v/>
      </c>
      <c r="M3846" s="36" t="str">
        <f t="shared" si="304"/>
        <v>MQ250</v>
      </c>
    </row>
    <row r="3847" spans="1:13" hidden="1" x14ac:dyDescent="0.3">
      <c r="A3847" s="3"/>
      <c r="B3847" s="3"/>
      <c r="C3847" s="3"/>
      <c r="D3847" s="3"/>
      <c r="E3847" s="3"/>
      <c r="F3847" s="12"/>
      <c r="G3847" s="12"/>
      <c r="H3847" s="3"/>
      <c r="I3847" s="36" t="str">
        <f t="shared" si="300"/>
        <v/>
      </c>
      <c r="J3847" s="36" t="e">
        <f t="shared" si="301"/>
        <v>#VALUE!</v>
      </c>
      <c r="K3847" s="36" t="e">
        <f t="shared" si="302"/>
        <v>#VALUE!</v>
      </c>
      <c r="L3847" s="36" t="str">
        <f t="shared" si="303"/>
        <v/>
      </c>
      <c r="M3847" s="36" t="str">
        <f t="shared" si="304"/>
        <v>MQ250</v>
      </c>
    </row>
    <row r="3848" spans="1:13" hidden="1" x14ac:dyDescent="0.3">
      <c r="A3848" s="3"/>
      <c r="B3848" s="3"/>
      <c r="C3848" s="3"/>
      <c r="D3848" s="3"/>
      <c r="E3848" s="3"/>
      <c r="F3848" s="12"/>
      <c r="G3848" s="12"/>
      <c r="H3848" s="3"/>
      <c r="I3848" s="36" t="str">
        <f t="shared" si="300"/>
        <v/>
      </c>
      <c r="J3848" s="36" t="e">
        <f t="shared" si="301"/>
        <v>#VALUE!</v>
      </c>
      <c r="K3848" s="36" t="e">
        <f t="shared" si="302"/>
        <v>#VALUE!</v>
      </c>
      <c r="L3848" s="36" t="str">
        <f t="shared" si="303"/>
        <v/>
      </c>
      <c r="M3848" s="36" t="str">
        <f t="shared" si="304"/>
        <v>MQ250</v>
      </c>
    </row>
    <row r="3849" spans="1:13" hidden="1" x14ac:dyDescent="0.3">
      <c r="A3849" s="3"/>
      <c r="B3849" s="3"/>
      <c r="C3849" s="3"/>
      <c r="D3849" s="3"/>
      <c r="E3849" s="3"/>
      <c r="F3849" s="12"/>
      <c r="G3849" s="12"/>
      <c r="H3849" s="3"/>
      <c r="I3849" s="36" t="str">
        <f t="shared" si="300"/>
        <v/>
      </c>
      <c r="J3849" s="36" t="e">
        <f t="shared" si="301"/>
        <v>#VALUE!</v>
      </c>
      <c r="K3849" s="36" t="e">
        <f t="shared" si="302"/>
        <v>#VALUE!</v>
      </c>
      <c r="L3849" s="36" t="str">
        <f t="shared" si="303"/>
        <v/>
      </c>
      <c r="M3849" s="36" t="str">
        <f t="shared" si="304"/>
        <v>MQ250</v>
      </c>
    </row>
    <row r="3850" spans="1:13" hidden="1" x14ac:dyDescent="0.3">
      <c r="A3850" s="3"/>
      <c r="B3850" s="3"/>
      <c r="C3850" s="3"/>
      <c r="D3850" s="3"/>
      <c r="E3850" s="3"/>
      <c r="F3850" s="12"/>
      <c r="G3850" s="12"/>
      <c r="H3850" s="3"/>
      <c r="I3850" s="36" t="str">
        <f t="shared" si="300"/>
        <v/>
      </c>
      <c r="J3850" s="36" t="e">
        <f t="shared" si="301"/>
        <v>#VALUE!</v>
      </c>
      <c r="K3850" s="36" t="e">
        <f t="shared" si="302"/>
        <v>#VALUE!</v>
      </c>
      <c r="L3850" s="36" t="str">
        <f t="shared" si="303"/>
        <v/>
      </c>
      <c r="M3850" s="36" t="str">
        <f t="shared" si="304"/>
        <v>MQ250</v>
      </c>
    </row>
    <row r="3851" spans="1:13" hidden="1" x14ac:dyDescent="0.3">
      <c r="A3851" s="3"/>
      <c r="B3851" s="3"/>
      <c r="C3851" s="3"/>
      <c r="D3851" s="3"/>
      <c r="E3851" s="3"/>
      <c r="F3851" s="12"/>
      <c r="G3851" s="12"/>
      <c r="H3851" s="3"/>
      <c r="I3851" s="36" t="str">
        <f t="shared" si="300"/>
        <v/>
      </c>
      <c r="J3851" s="36" t="e">
        <f t="shared" si="301"/>
        <v>#VALUE!</v>
      </c>
      <c r="K3851" s="36" t="e">
        <f t="shared" si="302"/>
        <v>#VALUE!</v>
      </c>
      <c r="L3851" s="36" t="str">
        <f t="shared" si="303"/>
        <v/>
      </c>
      <c r="M3851" s="36" t="str">
        <f t="shared" si="304"/>
        <v>MQ250</v>
      </c>
    </row>
    <row r="3852" spans="1:13" hidden="1" x14ac:dyDescent="0.3">
      <c r="A3852" s="3"/>
      <c r="B3852" s="3"/>
      <c r="C3852" s="3"/>
      <c r="D3852" s="3"/>
      <c r="E3852" s="3"/>
      <c r="F3852" s="12"/>
      <c r="G3852" s="12"/>
      <c r="H3852" s="3"/>
      <c r="I3852" s="36" t="str">
        <f t="shared" si="300"/>
        <v/>
      </c>
      <c r="J3852" s="36" t="e">
        <f t="shared" si="301"/>
        <v>#VALUE!</v>
      </c>
      <c r="K3852" s="36" t="e">
        <f t="shared" si="302"/>
        <v>#VALUE!</v>
      </c>
      <c r="L3852" s="36" t="str">
        <f t="shared" si="303"/>
        <v/>
      </c>
      <c r="M3852" s="36" t="str">
        <f t="shared" si="304"/>
        <v>MQ250</v>
      </c>
    </row>
    <row r="3853" spans="1:13" hidden="1" x14ac:dyDescent="0.3">
      <c r="A3853" s="3"/>
      <c r="B3853" s="3"/>
      <c r="C3853" s="3"/>
      <c r="D3853" s="3"/>
      <c r="E3853" s="3"/>
      <c r="F3853" s="12"/>
      <c r="G3853" s="12"/>
      <c r="H3853" s="3"/>
      <c r="I3853" s="36" t="str">
        <f t="shared" si="300"/>
        <v/>
      </c>
      <c r="J3853" s="36" t="e">
        <f t="shared" si="301"/>
        <v>#VALUE!</v>
      </c>
      <c r="K3853" s="36" t="e">
        <f t="shared" si="302"/>
        <v>#VALUE!</v>
      </c>
      <c r="L3853" s="36" t="str">
        <f t="shared" si="303"/>
        <v/>
      </c>
      <c r="M3853" s="36" t="str">
        <f t="shared" si="304"/>
        <v>MQ250</v>
      </c>
    </row>
    <row r="3854" spans="1:13" hidden="1" x14ac:dyDescent="0.3">
      <c r="A3854" s="3"/>
      <c r="B3854" s="3"/>
      <c r="C3854" s="3"/>
      <c r="D3854" s="3"/>
      <c r="E3854" s="3"/>
      <c r="F3854" s="12"/>
      <c r="G3854" s="12"/>
      <c r="H3854" s="3"/>
      <c r="I3854" s="36" t="str">
        <f t="shared" si="300"/>
        <v/>
      </c>
      <c r="J3854" s="36" t="e">
        <f t="shared" si="301"/>
        <v>#VALUE!</v>
      </c>
      <c r="K3854" s="36" t="e">
        <f t="shared" si="302"/>
        <v>#VALUE!</v>
      </c>
      <c r="L3854" s="36" t="str">
        <f t="shared" si="303"/>
        <v/>
      </c>
      <c r="M3854" s="36" t="str">
        <f t="shared" si="304"/>
        <v>MQ250</v>
      </c>
    </row>
    <row r="3855" spans="1:13" hidden="1" x14ac:dyDescent="0.3">
      <c r="A3855" s="3"/>
      <c r="B3855" s="3"/>
      <c r="C3855" s="3"/>
      <c r="D3855" s="3"/>
      <c r="E3855" s="3"/>
      <c r="F3855" s="12"/>
      <c r="G3855" s="12"/>
      <c r="H3855" s="3"/>
      <c r="I3855" s="36" t="str">
        <f t="shared" si="300"/>
        <v/>
      </c>
      <c r="J3855" s="36" t="e">
        <f t="shared" si="301"/>
        <v>#VALUE!</v>
      </c>
      <c r="K3855" s="36" t="e">
        <f t="shared" si="302"/>
        <v>#VALUE!</v>
      </c>
      <c r="L3855" s="36" t="str">
        <f t="shared" si="303"/>
        <v/>
      </c>
      <c r="M3855" s="36" t="str">
        <f t="shared" si="304"/>
        <v>MQ250</v>
      </c>
    </row>
    <row r="3856" spans="1:13" hidden="1" x14ac:dyDescent="0.3">
      <c r="A3856" s="3"/>
      <c r="B3856" s="3"/>
      <c r="C3856" s="3"/>
      <c r="D3856" s="3"/>
      <c r="E3856" s="3"/>
      <c r="F3856" s="12"/>
      <c r="G3856" s="12"/>
      <c r="H3856" s="3"/>
      <c r="I3856" s="36" t="str">
        <f t="shared" si="300"/>
        <v/>
      </c>
      <c r="J3856" s="36" t="e">
        <f t="shared" si="301"/>
        <v>#VALUE!</v>
      </c>
      <c r="K3856" s="36" t="e">
        <f t="shared" si="302"/>
        <v>#VALUE!</v>
      </c>
      <c r="L3856" s="36" t="str">
        <f t="shared" si="303"/>
        <v/>
      </c>
      <c r="M3856" s="36" t="str">
        <f t="shared" si="304"/>
        <v>MQ250</v>
      </c>
    </row>
    <row r="3857" spans="1:13" hidden="1" x14ac:dyDescent="0.3">
      <c r="A3857" s="3"/>
      <c r="B3857" s="3"/>
      <c r="C3857" s="3"/>
      <c r="D3857" s="3"/>
      <c r="E3857" s="3"/>
      <c r="F3857" s="12"/>
      <c r="G3857" s="12"/>
      <c r="H3857" s="3"/>
      <c r="I3857" s="36" t="str">
        <f t="shared" si="300"/>
        <v/>
      </c>
      <c r="J3857" s="36" t="e">
        <f t="shared" si="301"/>
        <v>#VALUE!</v>
      </c>
      <c r="K3857" s="36" t="e">
        <f t="shared" si="302"/>
        <v>#VALUE!</v>
      </c>
      <c r="L3857" s="36" t="str">
        <f t="shared" si="303"/>
        <v/>
      </c>
      <c r="M3857" s="36" t="str">
        <f t="shared" si="304"/>
        <v>MQ250</v>
      </c>
    </row>
    <row r="3858" spans="1:13" hidden="1" x14ac:dyDescent="0.3">
      <c r="A3858" s="3"/>
      <c r="B3858" s="3"/>
      <c r="C3858" s="3"/>
      <c r="D3858" s="3"/>
      <c r="E3858" s="3"/>
      <c r="F3858" s="12"/>
      <c r="G3858" s="12"/>
      <c r="H3858" s="3"/>
      <c r="I3858" s="36" t="str">
        <f t="shared" si="300"/>
        <v/>
      </c>
      <c r="J3858" s="36" t="e">
        <f t="shared" si="301"/>
        <v>#VALUE!</v>
      </c>
      <c r="K3858" s="36" t="e">
        <f t="shared" si="302"/>
        <v>#VALUE!</v>
      </c>
      <c r="L3858" s="36" t="str">
        <f t="shared" si="303"/>
        <v/>
      </c>
      <c r="M3858" s="36" t="str">
        <f t="shared" si="304"/>
        <v>MQ250</v>
      </c>
    </row>
    <row r="3859" spans="1:13" hidden="1" x14ac:dyDescent="0.3">
      <c r="A3859" s="3"/>
      <c r="B3859" s="3"/>
      <c r="C3859" s="3"/>
      <c r="D3859" s="3"/>
      <c r="E3859" s="3"/>
      <c r="F3859" s="12"/>
      <c r="G3859" s="12"/>
      <c r="H3859" s="3"/>
      <c r="I3859" s="36" t="str">
        <f t="shared" si="300"/>
        <v/>
      </c>
      <c r="J3859" s="36" t="e">
        <f t="shared" si="301"/>
        <v>#VALUE!</v>
      </c>
      <c r="K3859" s="36" t="e">
        <f t="shared" si="302"/>
        <v>#VALUE!</v>
      </c>
      <c r="L3859" s="36" t="str">
        <f t="shared" si="303"/>
        <v/>
      </c>
      <c r="M3859" s="36" t="str">
        <f t="shared" si="304"/>
        <v>MQ250</v>
      </c>
    </row>
    <row r="3860" spans="1:13" hidden="1" x14ac:dyDescent="0.3">
      <c r="A3860" s="3"/>
      <c r="B3860" s="3"/>
      <c r="C3860" s="3"/>
      <c r="D3860" s="3"/>
      <c r="E3860" s="3"/>
      <c r="F3860" s="12"/>
      <c r="G3860" s="12"/>
      <c r="H3860" s="3"/>
      <c r="I3860" s="36" t="str">
        <f t="shared" si="300"/>
        <v/>
      </c>
      <c r="J3860" s="36" t="e">
        <f t="shared" si="301"/>
        <v>#VALUE!</v>
      </c>
      <c r="K3860" s="36" t="e">
        <f t="shared" si="302"/>
        <v>#VALUE!</v>
      </c>
      <c r="L3860" s="36" t="str">
        <f t="shared" si="303"/>
        <v/>
      </c>
      <c r="M3860" s="36" t="str">
        <f t="shared" si="304"/>
        <v>MQ250</v>
      </c>
    </row>
    <row r="3861" spans="1:13" hidden="1" x14ac:dyDescent="0.3">
      <c r="A3861" s="3"/>
      <c r="B3861" s="3"/>
      <c r="C3861" s="3"/>
      <c r="D3861" s="3"/>
      <c r="E3861" s="3"/>
      <c r="F3861" s="12"/>
      <c r="G3861" s="12"/>
      <c r="H3861" s="3"/>
      <c r="I3861" s="36" t="str">
        <f t="shared" si="300"/>
        <v/>
      </c>
      <c r="J3861" s="36" t="e">
        <f t="shared" si="301"/>
        <v>#VALUE!</v>
      </c>
      <c r="K3861" s="36" t="e">
        <f t="shared" si="302"/>
        <v>#VALUE!</v>
      </c>
      <c r="L3861" s="36" t="str">
        <f t="shared" si="303"/>
        <v/>
      </c>
      <c r="M3861" s="36" t="str">
        <f t="shared" si="304"/>
        <v>MQ250</v>
      </c>
    </row>
    <row r="3862" spans="1:13" hidden="1" x14ac:dyDescent="0.3">
      <c r="A3862" s="3"/>
      <c r="B3862" s="3"/>
      <c r="C3862" s="3"/>
      <c r="D3862" s="3"/>
      <c r="E3862" s="3"/>
      <c r="F3862" s="12"/>
      <c r="G3862" s="12"/>
      <c r="H3862" s="3"/>
      <c r="I3862" s="36" t="str">
        <f t="shared" si="300"/>
        <v/>
      </c>
      <c r="J3862" s="36" t="e">
        <f t="shared" si="301"/>
        <v>#VALUE!</v>
      </c>
      <c r="K3862" s="36" t="e">
        <f t="shared" si="302"/>
        <v>#VALUE!</v>
      </c>
      <c r="L3862" s="36" t="str">
        <f t="shared" si="303"/>
        <v/>
      </c>
      <c r="M3862" s="36" t="str">
        <f t="shared" si="304"/>
        <v>MQ250</v>
      </c>
    </row>
    <row r="3863" spans="1:13" hidden="1" x14ac:dyDescent="0.3">
      <c r="A3863" s="3"/>
      <c r="B3863" s="3"/>
      <c r="C3863" s="3"/>
      <c r="D3863" s="3"/>
      <c r="E3863" s="3"/>
      <c r="F3863" s="12"/>
      <c r="G3863" s="12"/>
      <c r="H3863" s="3"/>
      <c r="I3863" s="36" t="str">
        <f t="shared" si="300"/>
        <v/>
      </c>
      <c r="J3863" s="36" t="e">
        <f t="shared" si="301"/>
        <v>#VALUE!</v>
      </c>
      <c r="K3863" s="36" t="e">
        <f t="shared" si="302"/>
        <v>#VALUE!</v>
      </c>
      <c r="L3863" s="36" t="str">
        <f t="shared" si="303"/>
        <v/>
      </c>
      <c r="M3863" s="36" t="str">
        <f t="shared" si="304"/>
        <v>MQ250</v>
      </c>
    </row>
    <row r="3864" spans="1:13" hidden="1" x14ac:dyDescent="0.3">
      <c r="A3864" s="3"/>
      <c r="B3864" s="3"/>
      <c r="C3864" s="3"/>
      <c r="D3864" s="3"/>
      <c r="E3864" s="3"/>
      <c r="F3864" s="12"/>
      <c r="G3864" s="12"/>
      <c r="H3864" s="3"/>
      <c r="I3864" s="36" t="str">
        <f t="shared" si="300"/>
        <v/>
      </c>
      <c r="J3864" s="36" t="e">
        <f t="shared" si="301"/>
        <v>#VALUE!</v>
      </c>
      <c r="K3864" s="36" t="e">
        <f t="shared" si="302"/>
        <v>#VALUE!</v>
      </c>
      <c r="L3864" s="36" t="str">
        <f t="shared" si="303"/>
        <v/>
      </c>
      <c r="M3864" s="36" t="str">
        <f t="shared" si="304"/>
        <v>MQ250</v>
      </c>
    </row>
    <row r="3865" spans="1:13" hidden="1" x14ac:dyDescent="0.3">
      <c r="A3865" s="3"/>
      <c r="B3865" s="3"/>
      <c r="C3865" s="3"/>
      <c r="D3865" s="3"/>
      <c r="E3865" s="3"/>
      <c r="F3865" s="12"/>
      <c r="G3865" s="12"/>
      <c r="H3865" s="3"/>
      <c r="I3865" s="36" t="str">
        <f t="shared" si="300"/>
        <v/>
      </c>
      <c r="J3865" s="36" t="e">
        <f t="shared" si="301"/>
        <v>#VALUE!</v>
      </c>
      <c r="K3865" s="36" t="e">
        <f t="shared" si="302"/>
        <v>#VALUE!</v>
      </c>
      <c r="L3865" s="36" t="str">
        <f t="shared" si="303"/>
        <v/>
      </c>
      <c r="M3865" s="36" t="str">
        <f t="shared" si="304"/>
        <v>MQ250</v>
      </c>
    </row>
    <row r="3866" spans="1:13" hidden="1" x14ac:dyDescent="0.3">
      <c r="A3866" s="3"/>
      <c r="B3866" s="3"/>
      <c r="C3866" s="3"/>
      <c r="D3866" s="3"/>
      <c r="E3866" s="3"/>
      <c r="F3866" s="12"/>
      <c r="G3866" s="12"/>
      <c r="H3866" s="3"/>
      <c r="I3866" s="36" t="str">
        <f t="shared" si="300"/>
        <v/>
      </c>
      <c r="J3866" s="36" t="e">
        <f t="shared" si="301"/>
        <v>#VALUE!</v>
      </c>
      <c r="K3866" s="36" t="e">
        <f t="shared" si="302"/>
        <v>#VALUE!</v>
      </c>
      <c r="L3866" s="36" t="str">
        <f t="shared" si="303"/>
        <v/>
      </c>
      <c r="M3866" s="36" t="str">
        <f t="shared" si="304"/>
        <v>MQ250</v>
      </c>
    </row>
    <row r="3867" spans="1:13" hidden="1" x14ac:dyDescent="0.3">
      <c r="A3867" s="3"/>
      <c r="B3867" s="3"/>
      <c r="C3867" s="3"/>
      <c r="D3867" s="3"/>
      <c r="E3867" s="3"/>
      <c r="F3867" s="35"/>
      <c r="G3867" s="35"/>
      <c r="H3867" s="3"/>
      <c r="I3867" s="36" t="str">
        <f t="shared" si="300"/>
        <v/>
      </c>
      <c r="J3867" s="36" t="e">
        <f t="shared" si="301"/>
        <v>#VALUE!</v>
      </c>
      <c r="K3867" s="36" t="e">
        <f t="shared" si="302"/>
        <v>#VALUE!</v>
      </c>
      <c r="L3867" s="36" t="str">
        <f t="shared" si="303"/>
        <v/>
      </c>
      <c r="M3867" s="36" t="str">
        <f t="shared" si="304"/>
        <v>MQ250</v>
      </c>
    </row>
    <row r="3868" spans="1:13" hidden="1" x14ac:dyDescent="0.3">
      <c r="A3868" s="3"/>
      <c r="B3868" s="3"/>
      <c r="C3868" s="3"/>
      <c r="D3868" s="3"/>
      <c r="E3868" s="3"/>
      <c r="F3868" s="35"/>
      <c r="G3868" s="35"/>
      <c r="H3868" s="3"/>
      <c r="I3868" s="36" t="str">
        <f t="shared" si="300"/>
        <v/>
      </c>
      <c r="J3868" s="36" t="e">
        <f t="shared" si="301"/>
        <v>#VALUE!</v>
      </c>
      <c r="K3868" s="36" t="e">
        <f t="shared" si="302"/>
        <v>#VALUE!</v>
      </c>
      <c r="L3868" s="36" t="str">
        <f t="shared" si="303"/>
        <v/>
      </c>
      <c r="M3868" s="36" t="str">
        <f t="shared" si="304"/>
        <v>MQ250</v>
      </c>
    </row>
    <row r="3869" spans="1:13" hidden="1" x14ac:dyDescent="0.3">
      <c r="A3869" s="3"/>
      <c r="B3869" s="3"/>
      <c r="C3869" s="3"/>
      <c r="D3869" s="3"/>
      <c r="E3869" s="3"/>
      <c r="F3869" s="35"/>
      <c r="G3869" s="35"/>
      <c r="H3869" s="3"/>
      <c r="I3869" s="36" t="str">
        <f t="shared" si="300"/>
        <v/>
      </c>
      <c r="J3869" s="36" t="e">
        <f t="shared" si="301"/>
        <v>#VALUE!</v>
      </c>
      <c r="K3869" s="36" t="e">
        <f t="shared" si="302"/>
        <v>#VALUE!</v>
      </c>
      <c r="L3869" s="36" t="str">
        <f t="shared" si="303"/>
        <v/>
      </c>
      <c r="M3869" s="36" t="str">
        <f t="shared" si="304"/>
        <v>MQ250</v>
      </c>
    </row>
    <row r="3870" spans="1:13" hidden="1" x14ac:dyDescent="0.3">
      <c r="A3870" s="3"/>
      <c r="B3870" s="3"/>
      <c r="C3870" s="3"/>
      <c r="D3870" s="3"/>
      <c r="E3870" s="3"/>
      <c r="F3870" s="12"/>
      <c r="G3870" s="12"/>
      <c r="H3870" s="3"/>
      <c r="I3870" s="36" t="str">
        <f t="shared" si="300"/>
        <v/>
      </c>
      <c r="J3870" s="36" t="e">
        <f t="shared" si="301"/>
        <v>#VALUE!</v>
      </c>
      <c r="K3870" s="36" t="e">
        <f t="shared" si="302"/>
        <v>#VALUE!</v>
      </c>
      <c r="L3870" s="36" t="str">
        <f t="shared" si="303"/>
        <v/>
      </c>
      <c r="M3870" s="36" t="str">
        <f t="shared" si="304"/>
        <v>MQ250</v>
      </c>
    </row>
    <row r="3871" spans="1:13" hidden="1" x14ac:dyDescent="0.3">
      <c r="A3871" s="3"/>
      <c r="B3871" s="3"/>
      <c r="C3871" s="3"/>
      <c r="D3871" s="3"/>
      <c r="E3871" s="3"/>
      <c r="F3871" s="12"/>
      <c r="G3871" s="12"/>
      <c r="H3871" s="3"/>
      <c r="I3871" s="36" t="str">
        <f t="shared" si="300"/>
        <v/>
      </c>
      <c r="J3871" s="36" t="e">
        <f t="shared" si="301"/>
        <v>#VALUE!</v>
      </c>
      <c r="K3871" s="36" t="e">
        <f t="shared" si="302"/>
        <v>#VALUE!</v>
      </c>
      <c r="L3871" s="36" t="str">
        <f t="shared" si="303"/>
        <v/>
      </c>
      <c r="M3871" s="36" t="str">
        <f t="shared" si="304"/>
        <v>MQ250</v>
      </c>
    </row>
    <row r="3872" spans="1:13" hidden="1" x14ac:dyDescent="0.3">
      <c r="A3872" s="3"/>
      <c r="B3872" s="3"/>
      <c r="C3872" s="3"/>
      <c r="D3872" s="3"/>
      <c r="E3872" s="3"/>
      <c r="F3872" s="12"/>
      <c r="G3872" s="12"/>
      <c r="H3872" s="3"/>
      <c r="I3872" s="36" t="str">
        <f t="shared" si="300"/>
        <v/>
      </c>
      <c r="J3872" s="36" t="e">
        <f t="shared" si="301"/>
        <v>#VALUE!</v>
      </c>
      <c r="K3872" s="36" t="e">
        <f t="shared" si="302"/>
        <v>#VALUE!</v>
      </c>
      <c r="L3872" s="36" t="str">
        <f t="shared" si="303"/>
        <v/>
      </c>
      <c r="M3872" s="36" t="str">
        <f t="shared" si="304"/>
        <v>MQ250</v>
      </c>
    </row>
    <row r="3873" spans="1:13" hidden="1" x14ac:dyDescent="0.3">
      <c r="A3873" s="3"/>
      <c r="B3873" s="3"/>
      <c r="C3873" s="3"/>
      <c r="D3873" s="3"/>
      <c r="E3873" s="3"/>
      <c r="F3873" s="12"/>
      <c r="G3873" s="12"/>
      <c r="H3873" s="3"/>
      <c r="I3873" s="36" t="str">
        <f t="shared" si="300"/>
        <v/>
      </c>
      <c r="J3873" s="36" t="e">
        <f t="shared" si="301"/>
        <v>#VALUE!</v>
      </c>
      <c r="K3873" s="36" t="e">
        <f t="shared" si="302"/>
        <v>#VALUE!</v>
      </c>
      <c r="L3873" s="36" t="str">
        <f t="shared" si="303"/>
        <v/>
      </c>
      <c r="M3873" s="36" t="str">
        <f t="shared" si="304"/>
        <v>MQ250</v>
      </c>
    </row>
    <row r="3874" spans="1:13" hidden="1" x14ac:dyDescent="0.3">
      <c r="A3874" s="3"/>
      <c r="B3874" s="3"/>
      <c r="C3874" s="3"/>
      <c r="D3874" s="3"/>
      <c r="E3874" s="3"/>
      <c r="F3874" s="12"/>
      <c r="G3874" s="12"/>
      <c r="H3874" s="3"/>
      <c r="I3874" s="36" t="str">
        <f t="shared" si="300"/>
        <v/>
      </c>
      <c r="J3874" s="36" t="e">
        <f t="shared" si="301"/>
        <v>#VALUE!</v>
      </c>
      <c r="K3874" s="36" t="e">
        <f t="shared" si="302"/>
        <v>#VALUE!</v>
      </c>
      <c r="L3874" s="36" t="str">
        <f t="shared" si="303"/>
        <v/>
      </c>
      <c r="M3874" s="36" t="str">
        <f t="shared" si="304"/>
        <v>MQ250</v>
      </c>
    </row>
    <row r="3875" spans="1:13" hidden="1" x14ac:dyDescent="0.3">
      <c r="A3875" s="3"/>
      <c r="B3875" s="3"/>
      <c r="C3875" s="3"/>
      <c r="D3875" s="3"/>
      <c r="E3875" s="3"/>
      <c r="F3875" s="12"/>
      <c r="G3875" s="12"/>
      <c r="H3875" s="3"/>
      <c r="I3875" s="36" t="str">
        <f t="shared" si="300"/>
        <v/>
      </c>
      <c r="J3875" s="36" t="e">
        <f t="shared" si="301"/>
        <v>#VALUE!</v>
      </c>
      <c r="K3875" s="36" t="e">
        <f t="shared" si="302"/>
        <v>#VALUE!</v>
      </c>
      <c r="L3875" s="36" t="str">
        <f t="shared" si="303"/>
        <v/>
      </c>
      <c r="M3875" s="36" t="str">
        <f t="shared" si="304"/>
        <v>MQ250</v>
      </c>
    </row>
    <row r="3876" spans="1:13" hidden="1" x14ac:dyDescent="0.3">
      <c r="A3876" s="3"/>
      <c r="B3876" s="3"/>
      <c r="C3876" s="3"/>
      <c r="D3876" s="3"/>
      <c r="E3876" s="3"/>
      <c r="F3876" s="12"/>
      <c r="G3876" s="12"/>
      <c r="H3876" s="3"/>
      <c r="I3876" s="36" t="str">
        <f t="shared" si="300"/>
        <v/>
      </c>
      <c r="J3876" s="36" t="e">
        <f t="shared" si="301"/>
        <v>#VALUE!</v>
      </c>
      <c r="K3876" s="36" t="e">
        <f t="shared" si="302"/>
        <v>#VALUE!</v>
      </c>
      <c r="L3876" s="36" t="str">
        <f t="shared" si="303"/>
        <v/>
      </c>
      <c r="M3876" s="36" t="str">
        <f t="shared" si="304"/>
        <v>MQ250</v>
      </c>
    </row>
    <row r="3877" spans="1:13" hidden="1" x14ac:dyDescent="0.3">
      <c r="A3877" s="3"/>
      <c r="B3877" s="3"/>
      <c r="C3877" s="3"/>
      <c r="D3877" s="3"/>
      <c r="E3877" s="3"/>
      <c r="F3877" s="12"/>
      <c r="G3877" s="12"/>
      <c r="H3877" s="3"/>
      <c r="I3877" s="36" t="str">
        <f t="shared" si="300"/>
        <v/>
      </c>
      <c r="J3877" s="36" t="e">
        <f t="shared" si="301"/>
        <v>#VALUE!</v>
      </c>
      <c r="K3877" s="36" t="e">
        <f t="shared" si="302"/>
        <v>#VALUE!</v>
      </c>
      <c r="L3877" s="36" t="str">
        <f t="shared" si="303"/>
        <v/>
      </c>
      <c r="M3877" s="36" t="str">
        <f t="shared" si="304"/>
        <v>MQ250</v>
      </c>
    </row>
    <row r="3878" spans="1:13" hidden="1" x14ac:dyDescent="0.3">
      <c r="A3878" s="3"/>
      <c r="B3878" s="3"/>
      <c r="C3878" s="3"/>
      <c r="D3878" s="3"/>
      <c r="E3878" s="3"/>
      <c r="F3878" s="35"/>
      <c r="G3878" s="35"/>
      <c r="H3878" s="3"/>
      <c r="I3878" s="36" t="str">
        <f t="shared" si="300"/>
        <v/>
      </c>
      <c r="J3878" s="36" t="e">
        <f t="shared" si="301"/>
        <v>#VALUE!</v>
      </c>
      <c r="K3878" s="36" t="e">
        <f t="shared" si="302"/>
        <v>#VALUE!</v>
      </c>
      <c r="L3878" s="36" t="str">
        <f t="shared" si="303"/>
        <v/>
      </c>
      <c r="M3878" s="36" t="str">
        <f t="shared" si="304"/>
        <v>MQ250</v>
      </c>
    </row>
    <row r="3879" spans="1:13" hidden="1" x14ac:dyDescent="0.3">
      <c r="A3879" s="3"/>
      <c r="B3879" s="3"/>
      <c r="C3879" s="3"/>
      <c r="D3879" s="3"/>
      <c r="E3879" s="3"/>
      <c r="F3879" s="35"/>
      <c r="G3879" s="35"/>
      <c r="H3879" s="3"/>
      <c r="I3879" s="36" t="str">
        <f t="shared" si="300"/>
        <v/>
      </c>
      <c r="J3879" s="36" t="e">
        <f t="shared" si="301"/>
        <v>#VALUE!</v>
      </c>
      <c r="K3879" s="36" t="e">
        <f t="shared" si="302"/>
        <v>#VALUE!</v>
      </c>
      <c r="L3879" s="36" t="str">
        <f t="shared" si="303"/>
        <v/>
      </c>
      <c r="M3879" s="36" t="str">
        <f t="shared" si="304"/>
        <v>MQ250</v>
      </c>
    </row>
    <row r="3880" spans="1:13" hidden="1" x14ac:dyDescent="0.3">
      <c r="A3880" s="3"/>
      <c r="B3880" s="3"/>
      <c r="C3880" s="3"/>
      <c r="D3880" s="3"/>
      <c r="E3880" s="3"/>
      <c r="F3880" s="12"/>
      <c r="G3880" s="12"/>
      <c r="H3880" s="3"/>
      <c r="I3880" s="36" t="str">
        <f t="shared" si="300"/>
        <v/>
      </c>
      <c r="J3880" s="36" t="e">
        <f t="shared" si="301"/>
        <v>#VALUE!</v>
      </c>
      <c r="K3880" s="36" t="e">
        <f t="shared" si="302"/>
        <v>#VALUE!</v>
      </c>
      <c r="L3880" s="36" t="str">
        <f t="shared" si="303"/>
        <v/>
      </c>
      <c r="M3880" s="36" t="str">
        <f t="shared" si="304"/>
        <v>MQ250</v>
      </c>
    </row>
    <row r="3881" spans="1:13" hidden="1" x14ac:dyDescent="0.3">
      <c r="A3881" s="3"/>
      <c r="B3881" s="3"/>
      <c r="C3881" s="3"/>
      <c r="D3881" s="3"/>
      <c r="E3881" s="3"/>
      <c r="F3881" s="12"/>
      <c r="G3881" s="12"/>
      <c r="H3881" s="3"/>
      <c r="I3881" s="36" t="str">
        <f t="shared" si="300"/>
        <v/>
      </c>
      <c r="J3881" s="36" t="e">
        <f t="shared" si="301"/>
        <v>#VALUE!</v>
      </c>
      <c r="K3881" s="36" t="e">
        <f t="shared" si="302"/>
        <v>#VALUE!</v>
      </c>
      <c r="L3881" s="36" t="str">
        <f t="shared" si="303"/>
        <v/>
      </c>
      <c r="M3881" s="36" t="str">
        <f t="shared" si="304"/>
        <v>MQ250</v>
      </c>
    </row>
    <row r="3882" spans="1:13" hidden="1" x14ac:dyDescent="0.3">
      <c r="A3882" s="3"/>
      <c r="B3882" s="3"/>
      <c r="C3882" s="3"/>
      <c r="D3882" s="3"/>
      <c r="E3882" s="3"/>
      <c r="F3882" s="35"/>
      <c r="G3882" s="35"/>
      <c r="H3882" s="3"/>
      <c r="I3882" s="36" t="str">
        <f t="shared" si="300"/>
        <v/>
      </c>
      <c r="J3882" s="36" t="e">
        <f t="shared" si="301"/>
        <v>#VALUE!</v>
      </c>
      <c r="K3882" s="36" t="e">
        <f t="shared" si="302"/>
        <v>#VALUE!</v>
      </c>
      <c r="L3882" s="36" t="str">
        <f t="shared" si="303"/>
        <v/>
      </c>
      <c r="M3882" s="36" t="str">
        <f t="shared" si="304"/>
        <v>MQ250</v>
      </c>
    </row>
    <row r="3883" spans="1:13" hidden="1" x14ac:dyDescent="0.3">
      <c r="A3883" s="3"/>
      <c r="B3883" s="3"/>
      <c r="C3883" s="3"/>
      <c r="D3883" s="3"/>
      <c r="E3883" s="3"/>
      <c r="F3883" s="35"/>
      <c r="G3883" s="35"/>
      <c r="H3883" s="3"/>
      <c r="I3883" s="36" t="str">
        <f t="shared" si="300"/>
        <v/>
      </c>
      <c r="J3883" s="36" t="e">
        <f t="shared" si="301"/>
        <v>#VALUE!</v>
      </c>
      <c r="K3883" s="36" t="e">
        <f t="shared" si="302"/>
        <v>#VALUE!</v>
      </c>
      <c r="L3883" s="36" t="str">
        <f t="shared" si="303"/>
        <v/>
      </c>
      <c r="M3883" s="36" t="str">
        <f t="shared" si="304"/>
        <v>MQ250</v>
      </c>
    </row>
    <row r="3884" spans="1:13" hidden="1" x14ac:dyDescent="0.3">
      <c r="A3884" s="3"/>
      <c r="B3884" s="3"/>
      <c r="C3884" s="3"/>
      <c r="D3884" s="3"/>
      <c r="E3884" s="3"/>
      <c r="F3884" s="35"/>
      <c r="G3884" s="35"/>
      <c r="H3884" s="3"/>
      <c r="I3884" s="36" t="str">
        <f t="shared" si="300"/>
        <v/>
      </c>
      <c r="J3884" s="36" t="e">
        <f t="shared" si="301"/>
        <v>#VALUE!</v>
      </c>
      <c r="K3884" s="36" t="e">
        <f t="shared" si="302"/>
        <v>#VALUE!</v>
      </c>
      <c r="L3884" s="36" t="str">
        <f t="shared" si="303"/>
        <v/>
      </c>
      <c r="M3884" s="36" t="str">
        <f t="shared" si="304"/>
        <v>MQ250</v>
      </c>
    </row>
    <row r="3885" spans="1:13" hidden="1" x14ac:dyDescent="0.3">
      <c r="A3885" s="3"/>
      <c r="B3885" s="3"/>
      <c r="C3885" s="3"/>
      <c r="D3885" s="3"/>
      <c r="E3885" s="3"/>
      <c r="F3885" s="12"/>
      <c r="G3885" s="12"/>
      <c r="H3885" s="3"/>
      <c r="I3885" s="36" t="str">
        <f t="shared" si="300"/>
        <v/>
      </c>
      <c r="J3885" s="36" t="e">
        <f t="shared" si="301"/>
        <v>#VALUE!</v>
      </c>
      <c r="K3885" s="36" t="e">
        <f t="shared" si="302"/>
        <v>#VALUE!</v>
      </c>
      <c r="L3885" s="36" t="str">
        <f t="shared" si="303"/>
        <v/>
      </c>
      <c r="M3885" s="36" t="str">
        <f t="shared" si="304"/>
        <v>MQ250</v>
      </c>
    </row>
    <row r="3886" spans="1:13" hidden="1" x14ac:dyDescent="0.3">
      <c r="A3886" s="3"/>
      <c r="B3886" s="3"/>
      <c r="C3886" s="3"/>
      <c r="D3886" s="3"/>
      <c r="E3886" s="3"/>
      <c r="F3886" s="12"/>
      <c r="G3886" s="12"/>
      <c r="H3886" s="3"/>
      <c r="I3886" s="36" t="str">
        <f t="shared" si="300"/>
        <v/>
      </c>
      <c r="J3886" s="36" t="e">
        <f t="shared" si="301"/>
        <v>#VALUE!</v>
      </c>
      <c r="K3886" s="36" t="e">
        <f t="shared" si="302"/>
        <v>#VALUE!</v>
      </c>
      <c r="L3886" s="36" t="str">
        <f t="shared" si="303"/>
        <v/>
      </c>
      <c r="M3886" s="36" t="str">
        <f t="shared" si="304"/>
        <v>MQ250</v>
      </c>
    </row>
    <row r="3887" spans="1:13" hidden="1" x14ac:dyDescent="0.3">
      <c r="A3887" s="3"/>
      <c r="B3887" s="3"/>
      <c r="C3887" s="3"/>
      <c r="D3887" s="3"/>
      <c r="E3887" s="3"/>
      <c r="F3887" s="35"/>
      <c r="G3887" s="35"/>
      <c r="H3887" s="3"/>
      <c r="I3887" s="36" t="str">
        <f t="shared" si="300"/>
        <v/>
      </c>
      <c r="J3887" s="36" t="e">
        <f t="shared" si="301"/>
        <v>#VALUE!</v>
      </c>
      <c r="K3887" s="36" t="e">
        <f t="shared" si="302"/>
        <v>#VALUE!</v>
      </c>
      <c r="L3887" s="36" t="str">
        <f t="shared" si="303"/>
        <v/>
      </c>
      <c r="M3887" s="36" t="str">
        <f t="shared" si="304"/>
        <v>MQ250</v>
      </c>
    </row>
    <row r="3888" spans="1:13" hidden="1" x14ac:dyDescent="0.3">
      <c r="A3888" s="3"/>
      <c r="B3888" s="3"/>
      <c r="C3888" s="3"/>
      <c r="D3888" s="3"/>
      <c r="E3888" s="3"/>
      <c r="F3888" s="35"/>
      <c r="G3888" s="35"/>
      <c r="H3888" s="3"/>
      <c r="I3888" s="36" t="str">
        <f t="shared" si="300"/>
        <v/>
      </c>
      <c r="J3888" s="36" t="e">
        <f t="shared" si="301"/>
        <v>#VALUE!</v>
      </c>
      <c r="K3888" s="36" t="e">
        <f t="shared" si="302"/>
        <v>#VALUE!</v>
      </c>
      <c r="L3888" s="36" t="str">
        <f t="shared" si="303"/>
        <v/>
      </c>
      <c r="M3888" s="36" t="str">
        <f t="shared" si="304"/>
        <v>MQ250</v>
      </c>
    </row>
    <row r="3889" spans="1:13" hidden="1" x14ac:dyDescent="0.3">
      <c r="A3889" s="3"/>
      <c r="B3889" s="3"/>
      <c r="C3889" s="3"/>
      <c r="D3889" s="3"/>
      <c r="E3889" s="3"/>
      <c r="F3889" s="12"/>
      <c r="G3889" s="12"/>
      <c r="H3889" s="3"/>
      <c r="I3889" s="36" t="str">
        <f t="shared" si="300"/>
        <v/>
      </c>
      <c r="J3889" s="36" t="e">
        <f t="shared" si="301"/>
        <v>#VALUE!</v>
      </c>
      <c r="K3889" s="36" t="e">
        <f t="shared" si="302"/>
        <v>#VALUE!</v>
      </c>
      <c r="L3889" s="36" t="str">
        <f t="shared" si="303"/>
        <v/>
      </c>
      <c r="M3889" s="36" t="str">
        <f t="shared" si="304"/>
        <v>MQ250</v>
      </c>
    </row>
    <row r="3890" spans="1:13" hidden="1" x14ac:dyDescent="0.3">
      <c r="A3890" s="3"/>
      <c r="B3890" s="3"/>
      <c r="C3890" s="3"/>
      <c r="D3890" s="3"/>
      <c r="E3890" s="3"/>
      <c r="F3890" s="12"/>
      <c r="G3890" s="12"/>
      <c r="H3890" s="3"/>
      <c r="I3890" s="36" t="str">
        <f t="shared" si="300"/>
        <v/>
      </c>
      <c r="J3890" s="36" t="e">
        <f t="shared" si="301"/>
        <v>#VALUE!</v>
      </c>
      <c r="K3890" s="36" t="e">
        <f t="shared" si="302"/>
        <v>#VALUE!</v>
      </c>
      <c r="L3890" s="36" t="str">
        <f t="shared" si="303"/>
        <v/>
      </c>
      <c r="M3890" s="36" t="str">
        <f t="shared" si="304"/>
        <v>MQ250</v>
      </c>
    </row>
    <row r="3891" spans="1:13" hidden="1" x14ac:dyDescent="0.3">
      <c r="A3891" s="3"/>
      <c r="B3891" s="3"/>
      <c r="C3891" s="3"/>
      <c r="D3891" s="3"/>
      <c r="E3891" s="3"/>
      <c r="F3891" s="12"/>
      <c r="G3891" s="12"/>
      <c r="H3891" s="3"/>
      <c r="I3891" s="36" t="str">
        <f t="shared" si="300"/>
        <v/>
      </c>
      <c r="J3891" s="36" t="e">
        <f t="shared" si="301"/>
        <v>#VALUE!</v>
      </c>
      <c r="K3891" s="36" t="e">
        <f t="shared" si="302"/>
        <v>#VALUE!</v>
      </c>
      <c r="L3891" s="36" t="str">
        <f t="shared" si="303"/>
        <v/>
      </c>
      <c r="M3891" s="36" t="str">
        <f t="shared" si="304"/>
        <v>MQ250</v>
      </c>
    </row>
    <row r="3892" spans="1:13" hidden="1" x14ac:dyDescent="0.3">
      <c r="A3892" s="3"/>
      <c r="B3892" s="3"/>
      <c r="C3892" s="3"/>
      <c r="D3892" s="3"/>
      <c r="E3892" s="3"/>
      <c r="F3892" s="12"/>
      <c r="G3892" s="12"/>
      <c r="H3892" s="3"/>
      <c r="I3892" s="36" t="str">
        <f t="shared" si="300"/>
        <v/>
      </c>
      <c r="J3892" s="36" t="e">
        <f t="shared" si="301"/>
        <v>#VALUE!</v>
      </c>
      <c r="K3892" s="36" t="e">
        <f t="shared" si="302"/>
        <v>#VALUE!</v>
      </c>
      <c r="L3892" s="36" t="str">
        <f t="shared" si="303"/>
        <v/>
      </c>
      <c r="M3892" s="36" t="str">
        <f t="shared" si="304"/>
        <v>MQ250</v>
      </c>
    </row>
    <row r="3893" spans="1:13" hidden="1" x14ac:dyDescent="0.3">
      <c r="A3893" s="3"/>
      <c r="B3893" s="3"/>
      <c r="C3893" s="3"/>
      <c r="D3893" s="3"/>
      <c r="E3893" s="3"/>
      <c r="F3893" s="12"/>
      <c r="G3893" s="12"/>
      <c r="H3893" s="3"/>
      <c r="I3893" s="36" t="str">
        <f t="shared" si="300"/>
        <v/>
      </c>
      <c r="J3893" s="36" t="e">
        <f t="shared" si="301"/>
        <v>#VALUE!</v>
      </c>
      <c r="K3893" s="36" t="e">
        <f t="shared" si="302"/>
        <v>#VALUE!</v>
      </c>
      <c r="L3893" s="36" t="str">
        <f t="shared" si="303"/>
        <v/>
      </c>
      <c r="M3893" s="36" t="str">
        <f t="shared" si="304"/>
        <v>MQ250</v>
      </c>
    </row>
    <row r="3894" spans="1:13" hidden="1" x14ac:dyDescent="0.3">
      <c r="A3894" s="3"/>
      <c r="B3894" s="3"/>
      <c r="C3894" s="3"/>
      <c r="D3894" s="3"/>
      <c r="E3894" s="3"/>
      <c r="F3894" s="35"/>
      <c r="G3894" s="35"/>
      <c r="H3894" s="3"/>
      <c r="I3894" s="36" t="str">
        <f t="shared" si="300"/>
        <v/>
      </c>
      <c r="J3894" s="36" t="e">
        <f t="shared" si="301"/>
        <v>#VALUE!</v>
      </c>
      <c r="K3894" s="36" t="e">
        <f t="shared" si="302"/>
        <v>#VALUE!</v>
      </c>
      <c r="L3894" s="36" t="str">
        <f t="shared" si="303"/>
        <v/>
      </c>
      <c r="M3894" s="36" t="str">
        <f t="shared" si="304"/>
        <v>MQ250</v>
      </c>
    </row>
    <row r="3895" spans="1:13" hidden="1" x14ac:dyDescent="0.3">
      <c r="A3895" s="3"/>
      <c r="B3895" s="3"/>
      <c r="C3895" s="3"/>
      <c r="D3895" s="3"/>
      <c r="E3895" s="3"/>
      <c r="F3895" s="35"/>
      <c r="G3895" s="35"/>
      <c r="H3895" s="3"/>
      <c r="I3895" s="36" t="str">
        <f t="shared" si="300"/>
        <v/>
      </c>
      <c r="J3895" s="36" t="e">
        <f t="shared" si="301"/>
        <v>#VALUE!</v>
      </c>
      <c r="K3895" s="36" t="e">
        <f t="shared" si="302"/>
        <v>#VALUE!</v>
      </c>
      <c r="L3895" s="36" t="str">
        <f t="shared" si="303"/>
        <v/>
      </c>
      <c r="M3895" s="36" t="str">
        <f t="shared" si="304"/>
        <v>MQ250</v>
      </c>
    </row>
    <row r="3896" spans="1:13" hidden="1" x14ac:dyDescent="0.3">
      <c r="A3896" s="3"/>
      <c r="B3896" s="3"/>
      <c r="C3896" s="3"/>
      <c r="D3896" s="3"/>
      <c r="E3896" s="3"/>
      <c r="F3896" s="35"/>
      <c r="G3896" s="35"/>
      <c r="H3896" s="3"/>
      <c r="I3896" s="36" t="str">
        <f t="shared" si="300"/>
        <v/>
      </c>
      <c r="J3896" s="36" t="e">
        <f t="shared" si="301"/>
        <v>#VALUE!</v>
      </c>
      <c r="K3896" s="36" t="e">
        <f t="shared" si="302"/>
        <v>#VALUE!</v>
      </c>
      <c r="L3896" s="36" t="str">
        <f t="shared" si="303"/>
        <v/>
      </c>
      <c r="M3896" s="36" t="str">
        <f t="shared" si="304"/>
        <v>MQ250</v>
      </c>
    </row>
    <row r="3897" spans="1:13" hidden="1" x14ac:dyDescent="0.3">
      <c r="A3897" s="3"/>
      <c r="B3897" s="3"/>
      <c r="C3897" s="3"/>
      <c r="D3897" s="3"/>
      <c r="E3897" s="3"/>
      <c r="F3897" s="35"/>
      <c r="G3897" s="35"/>
      <c r="H3897" s="3"/>
      <c r="I3897" s="36" t="str">
        <f t="shared" si="300"/>
        <v/>
      </c>
      <c r="J3897" s="36" t="e">
        <f t="shared" si="301"/>
        <v>#VALUE!</v>
      </c>
      <c r="K3897" s="36" t="e">
        <f t="shared" si="302"/>
        <v>#VALUE!</v>
      </c>
      <c r="L3897" s="36" t="str">
        <f t="shared" si="303"/>
        <v/>
      </c>
      <c r="M3897" s="36" t="str">
        <f t="shared" si="304"/>
        <v>MQ250</v>
      </c>
    </row>
    <row r="3898" spans="1:13" hidden="1" x14ac:dyDescent="0.3">
      <c r="A3898" s="3"/>
      <c r="B3898" s="3"/>
      <c r="C3898" s="3"/>
      <c r="D3898" s="3"/>
      <c r="E3898" s="3"/>
      <c r="F3898" s="35"/>
      <c r="G3898" s="35"/>
      <c r="H3898" s="3"/>
      <c r="I3898" s="36" t="str">
        <f t="shared" si="300"/>
        <v/>
      </c>
      <c r="J3898" s="36" t="e">
        <f t="shared" si="301"/>
        <v>#VALUE!</v>
      </c>
      <c r="K3898" s="36" t="e">
        <f t="shared" si="302"/>
        <v>#VALUE!</v>
      </c>
      <c r="L3898" s="36" t="str">
        <f t="shared" si="303"/>
        <v/>
      </c>
      <c r="M3898" s="36" t="str">
        <f t="shared" si="304"/>
        <v>MQ250</v>
      </c>
    </row>
    <row r="3899" spans="1:13" hidden="1" x14ac:dyDescent="0.3">
      <c r="A3899" s="3"/>
      <c r="B3899" s="3"/>
      <c r="C3899" s="3"/>
      <c r="D3899" s="3"/>
      <c r="E3899" s="3"/>
      <c r="F3899" s="35"/>
      <c r="G3899" s="35"/>
      <c r="H3899" s="3"/>
      <c r="I3899" s="36" t="str">
        <f t="shared" si="300"/>
        <v/>
      </c>
      <c r="J3899" s="36" t="e">
        <f t="shared" si="301"/>
        <v>#VALUE!</v>
      </c>
      <c r="K3899" s="36" t="e">
        <f t="shared" si="302"/>
        <v>#VALUE!</v>
      </c>
      <c r="L3899" s="36" t="str">
        <f t="shared" si="303"/>
        <v/>
      </c>
      <c r="M3899" s="36" t="str">
        <f t="shared" si="304"/>
        <v>MQ250</v>
      </c>
    </row>
    <row r="3900" spans="1:13" hidden="1" x14ac:dyDescent="0.3">
      <c r="A3900" s="3"/>
      <c r="B3900" s="3"/>
      <c r="C3900" s="3"/>
      <c r="D3900" s="3"/>
      <c r="E3900" s="3"/>
      <c r="F3900" s="12"/>
      <c r="G3900" s="12"/>
      <c r="H3900" s="3"/>
      <c r="I3900" s="36" t="str">
        <f t="shared" si="300"/>
        <v/>
      </c>
      <c r="J3900" s="36" t="e">
        <f t="shared" si="301"/>
        <v>#VALUE!</v>
      </c>
      <c r="K3900" s="36" t="e">
        <f t="shared" si="302"/>
        <v>#VALUE!</v>
      </c>
      <c r="L3900" s="36" t="str">
        <f t="shared" si="303"/>
        <v/>
      </c>
      <c r="M3900" s="36" t="str">
        <f t="shared" si="304"/>
        <v>MQ250</v>
      </c>
    </row>
    <row r="3901" spans="1:13" hidden="1" x14ac:dyDescent="0.3">
      <c r="A3901" s="3"/>
      <c r="B3901" s="3"/>
      <c r="C3901" s="3"/>
      <c r="D3901" s="3"/>
      <c r="E3901" s="3"/>
      <c r="F3901" s="35"/>
      <c r="G3901" s="35"/>
      <c r="H3901" s="3"/>
      <c r="I3901" s="36" t="str">
        <f t="shared" si="300"/>
        <v/>
      </c>
      <c r="J3901" s="36" t="e">
        <f t="shared" si="301"/>
        <v>#VALUE!</v>
      </c>
      <c r="K3901" s="36" t="e">
        <f t="shared" si="302"/>
        <v>#VALUE!</v>
      </c>
      <c r="L3901" s="36" t="str">
        <f t="shared" si="303"/>
        <v/>
      </c>
      <c r="M3901" s="36" t="str">
        <f t="shared" si="304"/>
        <v>MQ250</v>
      </c>
    </row>
    <row r="3902" spans="1:13" hidden="1" x14ac:dyDescent="0.3">
      <c r="A3902" s="3"/>
      <c r="B3902" s="3"/>
      <c r="C3902" s="3"/>
      <c r="D3902" s="3"/>
      <c r="E3902" s="3"/>
      <c r="F3902" s="35"/>
      <c r="G3902" s="35"/>
      <c r="H3902" s="3"/>
      <c r="I3902" s="36" t="str">
        <f t="shared" si="300"/>
        <v/>
      </c>
      <c r="J3902" s="36" t="e">
        <f t="shared" si="301"/>
        <v>#VALUE!</v>
      </c>
      <c r="K3902" s="36" t="e">
        <f t="shared" si="302"/>
        <v>#VALUE!</v>
      </c>
      <c r="L3902" s="36" t="str">
        <f t="shared" si="303"/>
        <v/>
      </c>
      <c r="M3902" s="36" t="str">
        <f t="shared" si="304"/>
        <v>MQ250</v>
      </c>
    </row>
    <row r="3903" spans="1:13" hidden="1" x14ac:dyDescent="0.3">
      <c r="A3903" s="3"/>
      <c r="B3903" s="3"/>
      <c r="C3903" s="3"/>
      <c r="D3903" s="3"/>
      <c r="E3903" s="3"/>
      <c r="F3903" s="35"/>
      <c r="G3903" s="35"/>
      <c r="H3903" s="3"/>
      <c r="I3903" s="36" t="str">
        <f t="shared" si="300"/>
        <v/>
      </c>
      <c r="J3903" s="36" t="e">
        <f t="shared" si="301"/>
        <v>#VALUE!</v>
      </c>
      <c r="K3903" s="36" t="e">
        <f t="shared" si="302"/>
        <v>#VALUE!</v>
      </c>
      <c r="L3903" s="36" t="str">
        <f t="shared" si="303"/>
        <v/>
      </c>
      <c r="M3903" s="36" t="str">
        <f t="shared" si="304"/>
        <v>MQ250</v>
      </c>
    </row>
    <row r="3904" spans="1:13" hidden="1" x14ac:dyDescent="0.3">
      <c r="A3904" s="3"/>
      <c r="B3904" s="3"/>
      <c r="C3904" s="3"/>
      <c r="D3904" s="3"/>
      <c r="E3904" s="3"/>
      <c r="F3904" s="12"/>
      <c r="G3904" s="12"/>
      <c r="H3904" s="3"/>
      <c r="I3904" s="36" t="str">
        <f t="shared" si="300"/>
        <v/>
      </c>
      <c r="J3904" s="36" t="e">
        <f t="shared" si="301"/>
        <v>#VALUE!</v>
      </c>
      <c r="K3904" s="36" t="e">
        <f t="shared" si="302"/>
        <v>#VALUE!</v>
      </c>
      <c r="L3904" s="36" t="str">
        <f t="shared" si="303"/>
        <v/>
      </c>
      <c r="M3904" s="36" t="str">
        <f t="shared" si="304"/>
        <v>MQ250</v>
      </c>
    </row>
    <row r="3905" spans="1:13" hidden="1" x14ac:dyDescent="0.3">
      <c r="A3905" s="3"/>
      <c r="B3905" s="3"/>
      <c r="C3905" s="3"/>
      <c r="D3905" s="3"/>
      <c r="E3905" s="3"/>
      <c r="F3905" s="35"/>
      <c r="G3905" s="35"/>
      <c r="H3905" s="3"/>
      <c r="I3905" s="36" t="str">
        <f t="shared" si="300"/>
        <v/>
      </c>
      <c r="J3905" s="36" t="e">
        <f t="shared" si="301"/>
        <v>#VALUE!</v>
      </c>
      <c r="K3905" s="36" t="e">
        <f t="shared" si="302"/>
        <v>#VALUE!</v>
      </c>
      <c r="L3905" s="36" t="str">
        <f t="shared" si="303"/>
        <v/>
      </c>
      <c r="M3905" s="36" t="str">
        <f t="shared" si="304"/>
        <v>MQ250</v>
      </c>
    </row>
    <row r="3906" spans="1:13" hidden="1" x14ac:dyDescent="0.3">
      <c r="A3906" s="3"/>
      <c r="B3906" s="3"/>
      <c r="C3906" s="3"/>
      <c r="D3906" s="3"/>
      <c r="E3906" s="3"/>
      <c r="F3906" s="12"/>
      <c r="G3906" s="12"/>
      <c r="H3906" s="3"/>
      <c r="I3906" s="36" t="str">
        <f t="shared" si="300"/>
        <v/>
      </c>
      <c r="J3906" s="36" t="e">
        <f t="shared" si="301"/>
        <v>#VALUE!</v>
      </c>
      <c r="K3906" s="36" t="e">
        <f t="shared" si="302"/>
        <v>#VALUE!</v>
      </c>
      <c r="L3906" s="36" t="str">
        <f t="shared" si="303"/>
        <v/>
      </c>
      <c r="M3906" s="36" t="str">
        <f t="shared" si="304"/>
        <v>MQ250</v>
      </c>
    </row>
    <row r="3907" spans="1:13" hidden="1" x14ac:dyDescent="0.3">
      <c r="A3907" s="3"/>
      <c r="B3907" s="3"/>
      <c r="C3907" s="3"/>
      <c r="D3907" s="3"/>
      <c r="E3907" s="3"/>
      <c r="F3907" s="12"/>
      <c r="G3907" s="12"/>
      <c r="H3907" s="3"/>
      <c r="I3907" s="36" t="str">
        <f t="shared" ref="I3907:I3970" si="305">IF(OR(LEN(B3907)=9,LEN(B3907)=5),MID(B3907,1,4),MID(B3907,1,5))</f>
        <v/>
      </c>
      <c r="J3907" s="36" t="e">
        <f t="shared" ref="J3907:J3970" si="306">IF(MID(I3907,5,1)&lt;&gt;"",MID(I3907,4,2),MID(I3907,4,1))*1</f>
        <v>#VALUE!</v>
      </c>
      <c r="K3907" s="36" t="e">
        <f t="shared" ref="K3907:K3970" si="307">+MID(B3907,1,2)*1</f>
        <v>#VALUE!</v>
      </c>
      <c r="L3907" s="36" t="str">
        <f t="shared" ref="L3907:L3970" si="308">+MID(B3907,3,1)</f>
        <v/>
      </c>
      <c r="M3907" s="36" t="str">
        <f t="shared" ref="M3907:M3970" si="309">+IF(A3907="1FO","D3",IF(A3907="1CT","D4",IF(OR(A3907="PC2",A3907="RAB"),"MQ200","MQ250")))</f>
        <v>MQ250</v>
      </c>
    </row>
    <row r="3908" spans="1:13" hidden="1" x14ac:dyDescent="0.3">
      <c r="A3908" s="3"/>
      <c r="B3908" s="3"/>
      <c r="C3908" s="3"/>
      <c r="D3908" s="3"/>
      <c r="E3908" s="3"/>
      <c r="F3908" s="12"/>
      <c r="G3908" s="12"/>
      <c r="H3908" s="3"/>
      <c r="I3908" s="36" t="str">
        <f t="shared" si="305"/>
        <v/>
      </c>
      <c r="J3908" s="36" t="e">
        <f t="shared" si="306"/>
        <v>#VALUE!</v>
      </c>
      <c r="K3908" s="36" t="e">
        <f t="shared" si="307"/>
        <v>#VALUE!</v>
      </c>
      <c r="L3908" s="36" t="str">
        <f t="shared" si="308"/>
        <v/>
      </c>
      <c r="M3908" s="36" t="str">
        <f t="shared" si="309"/>
        <v>MQ250</v>
      </c>
    </row>
    <row r="3909" spans="1:13" hidden="1" x14ac:dyDescent="0.3">
      <c r="A3909" s="3"/>
      <c r="B3909" s="3"/>
      <c r="C3909" s="3"/>
      <c r="D3909" s="3"/>
      <c r="E3909" s="3"/>
      <c r="F3909" s="12"/>
      <c r="G3909" s="12"/>
      <c r="H3909" s="3"/>
      <c r="I3909" s="36" t="str">
        <f t="shared" si="305"/>
        <v/>
      </c>
      <c r="J3909" s="36" t="e">
        <f t="shared" si="306"/>
        <v>#VALUE!</v>
      </c>
      <c r="K3909" s="36" t="e">
        <f t="shared" si="307"/>
        <v>#VALUE!</v>
      </c>
      <c r="L3909" s="36" t="str">
        <f t="shared" si="308"/>
        <v/>
      </c>
      <c r="M3909" s="36" t="str">
        <f t="shared" si="309"/>
        <v>MQ250</v>
      </c>
    </row>
    <row r="3910" spans="1:13" hidden="1" x14ac:dyDescent="0.3">
      <c r="A3910" s="3"/>
      <c r="B3910" s="3"/>
      <c r="C3910" s="3"/>
      <c r="D3910" s="3"/>
      <c r="E3910" s="3"/>
      <c r="F3910" s="12"/>
      <c r="G3910" s="12"/>
      <c r="H3910" s="3"/>
      <c r="I3910" s="36" t="str">
        <f t="shared" si="305"/>
        <v/>
      </c>
      <c r="J3910" s="36" t="e">
        <f t="shared" si="306"/>
        <v>#VALUE!</v>
      </c>
      <c r="K3910" s="36" t="e">
        <f t="shared" si="307"/>
        <v>#VALUE!</v>
      </c>
      <c r="L3910" s="36" t="str">
        <f t="shared" si="308"/>
        <v/>
      </c>
      <c r="M3910" s="36" t="str">
        <f t="shared" si="309"/>
        <v>MQ250</v>
      </c>
    </row>
    <row r="3911" spans="1:13" hidden="1" x14ac:dyDescent="0.3">
      <c r="A3911" s="3"/>
      <c r="B3911" s="3"/>
      <c r="C3911" s="3"/>
      <c r="D3911" s="3"/>
      <c r="E3911" s="3"/>
      <c r="F3911" s="35"/>
      <c r="G3911" s="35"/>
      <c r="H3911" s="3"/>
      <c r="I3911" s="36" t="str">
        <f t="shared" si="305"/>
        <v/>
      </c>
      <c r="J3911" s="36" t="e">
        <f t="shared" si="306"/>
        <v>#VALUE!</v>
      </c>
      <c r="K3911" s="36" t="e">
        <f t="shared" si="307"/>
        <v>#VALUE!</v>
      </c>
      <c r="L3911" s="36" t="str">
        <f t="shared" si="308"/>
        <v/>
      </c>
      <c r="M3911" s="36" t="str">
        <f t="shared" si="309"/>
        <v>MQ250</v>
      </c>
    </row>
    <row r="3912" spans="1:13" hidden="1" x14ac:dyDescent="0.3">
      <c r="A3912" s="3"/>
      <c r="B3912" s="3"/>
      <c r="C3912" s="3"/>
      <c r="D3912" s="3"/>
      <c r="E3912" s="3"/>
      <c r="F3912" s="35"/>
      <c r="G3912" s="35"/>
      <c r="H3912" s="3"/>
      <c r="I3912" s="36" t="str">
        <f t="shared" si="305"/>
        <v/>
      </c>
      <c r="J3912" s="36" t="e">
        <f t="shared" si="306"/>
        <v>#VALUE!</v>
      </c>
      <c r="K3912" s="36" t="e">
        <f t="shared" si="307"/>
        <v>#VALUE!</v>
      </c>
      <c r="L3912" s="36" t="str">
        <f t="shared" si="308"/>
        <v/>
      </c>
      <c r="M3912" s="36" t="str">
        <f t="shared" si="309"/>
        <v>MQ250</v>
      </c>
    </row>
    <row r="3913" spans="1:13" hidden="1" x14ac:dyDescent="0.3">
      <c r="A3913" s="3"/>
      <c r="B3913" s="3"/>
      <c r="C3913" s="3"/>
      <c r="D3913" s="3"/>
      <c r="E3913" s="3"/>
      <c r="F3913" s="35"/>
      <c r="G3913" s="35"/>
      <c r="H3913" s="3"/>
      <c r="I3913" s="36" t="str">
        <f t="shared" si="305"/>
        <v/>
      </c>
      <c r="J3913" s="36" t="e">
        <f t="shared" si="306"/>
        <v>#VALUE!</v>
      </c>
      <c r="K3913" s="36" t="e">
        <f t="shared" si="307"/>
        <v>#VALUE!</v>
      </c>
      <c r="L3913" s="36" t="str">
        <f t="shared" si="308"/>
        <v/>
      </c>
      <c r="M3913" s="36" t="str">
        <f t="shared" si="309"/>
        <v>MQ250</v>
      </c>
    </row>
    <row r="3914" spans="1:13" hidden="1" x14ac:dyDescent="0.3">
      <c r="A3914" s="3"/>
      <c r="B3914" s="3"/>
      <c r="C3914" s="3"/>
      <c r="D3914" s="3"/>
      <c r="E3914" s="3"/>
      <c r="F3914" s="35"/>
      <c r="G3914" s="35"/>
      <c r="H3914" s="3"/>
      <c r="I3914" s="36" t="str">
        <f t="shared" si="305"/>
        <v/>
      </c>
      <c r="J3914" s="36" t="e">
        <f t="shared" si="306"/>
        <v>#VALUE!</v>
      </c>
      <c r="K3914" s="36" t="e">
        <f t="shared" si="307"/>
        <v>#VALUE!</v>
      </c>
      <c r="L3914" s="36" t="str">
        <f t="shared" si="308"/>
        <v/>
      </c>
      <c r="M3914" s="36" t="str">
        <f t="shared" si="309"/>
        <v>MQ250</v>
      </c>
    </row>
    <row r="3915" spans="1:13" hidden="1" x14ac:dyDescent="0.3">
      <c r="A3915" s="3"/>
      <c r="B3915" s="3"/>
      <c r="C3915" s="3"/>
      <c r="D3915" s="3"/>
      <c r="E3915" s="3"/>
      <c r="F3915" s="35"/>
      <c r="G3915" s="35"/>
      <c r="H3915" s="3"/>
      <c r="I3915" s="36" t="str">
        <f t="shared" si="305"/>
        <v/>
      </c>
      <c r="J3915" s="36" t="e">
        <f t="shared" si="306"/>
        <v>#VALUE!</v>
      </c>
      <c r="K3915" s="36" t="e">
        <f t="shared" si="307"/>
        <v>#VALUE!</v>
      </c>
      <c r="L3915" s="36" t="str">
        <f t="shared" si="308"/>
        <v/>
      </c>
      <c r="M3915" s="36" t="str">
        <f t="shared" si="309"/>
        <v>MQ250</v>
      </c>
    </row>
    <row r="3916" spans="1:13" hidden="1" x14ac:dyDescent="0.3">
      <c r="A3916" s="3"/>
      <c r="B3916" s="3"/>
      <c r="C3916" s="3"/>
      <c r="D3916" s="3"/>
      <c r="E3916" s="3"/>
      <c r="F3916" s="12"/>
      <c r="G3916" s="12"/>
      <c r="H3916" s="3"/>
      <c r="I3916" s="36" t="str">
        <f t="shared" si="305"/>
        <v/>
      </c>
      <c r="J3916" s="36" t="e">
        <f t="shared" si="306"/>
        <v>#VALUE!</v>
      </c>
      <c r="K3916" s="36" t="e">
        <f t="shared" si="307"/>
        <v>#VALUE!</v>
      </c>
      <c r="L3916" s="36" t="str">
        <f t="shared" si="308"/>
        <v/>
      </c>
      <c r="M3916" s="36" t="str">
        <f t="shared" si="309"/>
        <v>MQ250</v>
      </c>
    </row>
    <row r="3917" spans="1:13" hidden="1" x14ac:dyDescent="0.3">
      <c r="A3917" s="3"/>
      <c r="B3917" s="3"/>
      <c r="C3917" s="3"/>
      <c r="D3917" s="3"/>
      <c r="E3917" s="3"/>
      <c r="F3917" s="12"/>
      <c r="G3917" s="12"/>
      <c r="H3917" s="3"/>
      <c r="I3917" s="36" t="str">
        <f t="shared" si="305"/>
        <v/>
      </c>
      <c r="J3917" s="36" t="e">
        <f t="shared" si="306"/>
        <v>#VALUE!</v>
      </c>
      <c r="K3917" s="36" t="e">
        <f t="shared" si="307"/>
        <v>#VALUE!</v>
      </c>
      <c r="L3917" s="36" t="str">
        <f t="shared" si="308"/>
        <v/>
      </c>
      <c r="M3917" s="36" t="str">
        <f t="shared" si="309"/>
        <v>MQ250</v>
      </c>
    </row>
    <row r="3918" spans="1:13" hidden="1" x14ac:dyDescent="0.3">
      <c r="A3918" s="3"/>
      <c r="B3918" s="3"/>
      <c r="C3918" s="3"/>
      <c r="D3918" s="3"/>
      <c r="E3918" s="3"/>
      <c r="F3918" s="12"/>
      <c r="G3918" s="12"/>
      <c r="H3918" s="3"/>
      <c r="I3918" s="36" t="str">
        <f t="shared" si="305"/>
        <v/>
      </c>
      <c r="J3918" s="36" t="e">
        <f t="shared" si="306"/>
        <v>#VALUE!</v>
      </c>
      <c r="K3918" s="36" t="e">
        <f t="shared" si="307"/>
        <v>#VALUE!</v>
      </c>
      <c r="L3918" s="36" t="str">
        <f t="shared" si="308"/>
        <v/>
      </c>
      <c r="M3918" s="36" t="str">
        <f t="shared" si="309"/>
        <v>MQ250</v>
      </c>
    </row>
    <row r="3919" spans="1:13" hidden="1" x14ac:dyDescent="0.3">
      <c r="A3919" s="3"/>
      <c r="B3919" s="3"/>
      <c r="C3919" s="3"/>
      <c r="D3919" s="3"/>
      <c r="E3919" s="3"/>
      <c r="F3919" s="12"/>
      <c r="G3919" s="12"/>
      <c r="H3919" s="3"/>
      <c r="I3919" s="36" t="str">
        <f t="shared" si="305"/>
        <v/>
      </c>
      <c r="J3919" s="36" t="e">
        <f t="shared" si="306"/>
        <v>#VALUE!</v>
      </c>
      <c r="K3919" s="36" t="e">
        <f t="shared" si="307"/>
        <v>#VALUE!</v>
      </c>
      <c r="L3919" s="36" t="str">
        <f t="shared" si="308"/>
        <v/>
      </c>
      <c r="M3919" s="36" t="str">
        <f t="shared" si="309"/>
        <v>MQ250</v>
      </c>
    </row>
    <row r="3920" spans="1:13" hidden="1" x14ac:dyDescent="0.3">
      <c r="A3920" s="3"/>
      <c r="B3920" s="3"/>
      <c r="C3920" s="3"/>
      <c r="D3920" s="3"/>
      <c r="E3920" s="3"/>
      <c r="F3920" s="12"/>
      <c r="G3920" s="12"/>
      <c r="H3920" s="3"/>
      <c r="I3920" s="36" t="str">
        <f t="shared" si="305"/>
        <v/>
      </c>
      <c r="J3920" s="36" t="e">
        <f t="shared" si="306"/>
        <v>#VALUE!</v>
      </c>
      <c r="K3920" s="36" t="e">
        <f t="shared" si="307"/>
        <v>#VALUE!</v>
      </c>
      <c r="L3920" s="36" t="str">
        <f t="shared" si="308"/>
        <v/>
      </c>
      <c r="M3920" s="36" t="str">
        <f t="shared" si="309"/>
        <v>MQ250</v>
      </c>
    </row>
    <row r="3921" spans="1:13" hidden="1" x14ac:dyDescent="0.3">
      <c r="A3921" s="3"/>
      <c r="B3921" s="3"/>
      <c r="C3921" s="3"/>
      <c r="D3921" s="3"/>
      <c r="E3921" s="3"/>
      <c r="F3921" s="12"/>
      <c r="G3921" s="12"/>
      <c r="H3921" s="3"/>
      <c r="I3921" s="36" t="str">
        <f t="shared" si="305"/>
        <v/>
      </c>
      <c r="J3921" s="36" t="e">
        <f t="shared" si="306"/>
        <v>#VALUE!</v>
      </c>
      <c r="K3921" s="36" t="e">
        <f t="shared" si="307"/>
        <v>#VALUE!</v>
      </c>
      <c r="L3921" s="36" t="str">
        <f t="shared" si="308"/>
        <v/>
      </c>
      <c r="M3921" s="36" t="str">
        <f t="shared" si="309"/>
        <v>MQ250</v>
      </c>
    </row>
    <row r="3922" spans="1:13" hidden="1" x14ac:dyDescent="0.3">
      <c r="A3922" s="3"/>
      <c r="B3922" s="3"/>
      <c r="C3922" s="3"/>
      <c r="D3922" s="3"/>
      <c r="E3922" s="3"/>
      <c r="F3922" s="35"/>
      <c r="G3922" s="35"/>
      <c r="H3922" s="3"/>
      <c r="I3922" s="36" t="str">
        <f t="shared" si="305"/>
        <v/>
      </c>
      <c r="J3922" s="36" t="e">
        <f t="shared" si="306"/>
        <v>#VALUE!</v>
      </c>
      <c r="K3922" s="36" t="e">
        <f t="shared" si="307"/>
        <v>#VALUE!</v>
      </c>
      <c r="L3922" s="36" t="str">
        <f t="shared" si="308"/>
        <v/>
      </c>
      <c r="M3922" s="36" t="str">
        <f t="shared" si="309"/>
        <v>MQ250</v>
      </c>
    </row>
    <row r="3923" spans="1:13" hidden="1" x14ac:dyDescent="0.3">
      <c r="A3923" s="3"/>
      <c r="B3923" s="3"/>
      <c r="C3923" s="3"/>
      <c r="D3923" s="3"/>
      <c r="E3923" s="3"/>
      <c r="F3923" s="12"/>
      <c r="G3923" s="12"/>
      <c r="H3923" s="3"/>
      <c r="I3923" s="36" t="str">
        <f t="shared" si="305"/>
        <v/>
      </c>
      <c r="J3923" s="36" t="e">
        <f t="shared" si="306"/>
        <v>#VALUE!</v>
      </c>
      <c r="K3923" s="36" t="e">
        <f t="shared" si="307"/>
        <v>#VALUE!</v>
      </c>
      <c r="L3923" s="36" t="str">
        <f t="shared" si="308"/>
        <v/>
      </c>
      <c r="M3923" s="36" t="str">
        <f t="shared" si="309"/>
        <v>MQ250</v>
      </c>
    </row>
    <row r="3924" spans="1:13" hidden="1" x14ac:dyDescent="0.3">
      <c r="A3924" s="3"/>
      <c r="B3924" s="3"/>
      <c r="C3924" s="3"/>
      <c r="D3924" s="3"/>
      <c r="E3924" s="3"/>
      <c r="F3924" s="12"/>
      <c r="G3924" s="12"/>
      <c r="H3924" s="3"/>
      <c r="I3924" s="36" t="str">
        <f t="shared" si="305"/>
        <v/>
      </c>
      <c r="J3924" s="36" t="e">
        <f t="shared" si="306"/>
        <v>#VALUE!</v>
      </c>
      <c r="K3924" s="36" t="e">
        <f t="shared" si="307"/>
        <v>#VALUE!</v>
      </c>
      <c r="L3924" s="36" t="str">
        <f t="shared" si="308"/>
        <v/>
      </c>
      <c r="M3924" s="36" t="str">
        <f t="shared" si="309"/>
        <v>MQ250</v>
      </c>
    </row>
    <row r="3925" spans="1:13" hidden="1" x14ac:dyDescent="0.3">
      <c r="A3925" s="3"/>
      <c r="B3925" s="3"/>
      <c r="C3925" s="3"/>
      <c r="D3925" s="3"/>
      <c r="E3925" s="3"/>
      <c r="F3925" s="12"/>
      <c r="G3925" s="12"/>
      <c r="H3925" s="3"/>
      <c r="I3925" s="36" t="str">
        <f t="shared" si="305"/>
        <v/>
      </c>
      <c r="J3925" s="36" t="e">
        <f t="shared" si="306"/>
        <v>#VALUE!</v>
      </c>
      <c r="K3925" s="36" t="e">
        <f t="shared" si="307"/>
        <v>#VALUE!</v>
      </c>
      <c r="L3925" s="36" t="str">
        <f t="shared" si="308"/>
        <v/>
      </c>
      <c r="M3925" s="36" t="str">
        <f t="shared" si="309"/>
        <v>MQ250</v>
      </c>
    </row>
    <row r="3926" spans="1:13" hidden="1" x14ac:dyDescent="0.3">
      <c r="A3926" s="3"/>
      <c r="B3926" s="3"/>
      <c r="C3926" s="3"/>
      <c r="D3926" s="3"/>
      <c r="E3926" s="3"/>
      <c r="F3926" s="12"/>
      <c r="G3926" s="12"/>
      <c r="H3926" s="3"/>
      <c r="I3926" s="36" t="str">
        <f t="shared" si="305"/>
        <v/>
      </c>
      <c r="J3926" s="36" t="e">
        <f t="shared" si="306"/>
        <v>#VALUE!</v>
      </c>
      <c r="K3926" s="36" t="e">
        <f t="shared" si="307"/>
        <v>#VALUE!</v>
      </c>
      <c r="L3926" s="36" t="str">
        <f t="shared" si="308"/>
        <v/>
      </c>
      <c r="M3926" s="36" t="str">
        <f t="shared" si="309"/>
        <v>MQ250</v>
      </c>
    </row>
    <row r="3927" spans="1:13" hidden="1" x14ac:dyDescent="0.3">
      <c r="A3927" s="3"/>
      <c r="B3927" s="3"/>
      <c r="C3927" s="3"/>
      <c r="D3927" s="3"/>
      <c r="E3927" s="3"/>
      <c r="F3927" s="35"/>
      <c r="G3927" s="35"/>
      <c r="H3927" s="3"/>
      <c r="I3927" s="36" t="str">
        <f t="shared" si="305"/>
        <v/>
      </c>
      <c r="J3927" s="36" t="e">
        <f t="shared" si="306"/>
        <v>#VALUE!</v>
      </c>
      <c r="K3927" s="36" t="e">
        <f t="shared" si="307"/>
        <v>#VALUE!</v>
      </c>
      <c r="L3927" s="36" t="str">
        <f t="shared" si="308"/>
        <v/>
      </c>
      <c r="M3927" s="36" t="str">
        <f t="shared" si="309"/>
        <v>MQ250</v>
      </c>
    </row>
    <row r="3928" spans="1:13" hidden="1" x14ac:dyDescent="0.3">
      <c r="A3928" s="3"/>
      <c r="B3928" s="3"/>
      <c r="C3928" s="3"/>
      <c r="D3928" s="3"/>
      <c r="E3928" s="3"/>
      <c r="F3928" s="35"/>
      <c r="G3928" s="35"/>
      <c r="H3928" s="3"/>
      <c r="I3928" s="36" t="str">
        <f t="shared" si="305"/>
        <v/>
      </c>
      <c r="J3928" s="36" t="e">
        <f t="shared" si="306"/>
        <v>#VALUE!</v>
      </c>
      <c r="K3928" s="36" t="e">
        <f t="shared" si="307"/>
        <v>#VALUE!</v>
      </c>
      <c r="L3928" s="36" t="str">
        <f t="shared" si="308"/>
        <v/>
      </c>
      <c r="M3928" s="36" t="str">
        <f t="shared" si="309"/>
        <v>MQ250</v>
      </c>
    </row>
    <row r="3929" spans="1:13" hidden="1" x14ac:dyDescent="0.3">
      <c r="A3929" s="3"/>
      <c r="B3929" s="3"/>
      <c r="C3929" s="3"/>
      <c r="D3929" s="3"/>
      <c r="E3929" s="3"/>
      <c r="F3929" s="35"/>
      <c r="G3929" s="35"/>
      <c r="H3929" s="3"/>
      <c r="I3929" s="36" t="str">
        <f t="shared" si="305"/>
        <v/>
      </c>
      <c r="J3929" s="36" t="e">
        <f t="shared" si="306"/>
        <v>#VALUE!</v>
      </c>
      <c r="K3929" s="36" t="e">
        <f t="shared" si="307"/>
        <v>#VALUE!</v>
      </c>
      <c r="L3929" s="36" t="str">
        <f t="shared" si="308"/>
        <v/>
      </c>
      <c r="M3929" s="36" t="str">
        <f t="shared" si="309"/>
        <v>MQ250</v>
      </c>
    </row>
    <row r="3930" spans="1:13" hidden="1" x14ac:dyDescent="0.3">
      <c r="A3930" s="3"/>
      <c r="B3930" s="3"/>
      <c r="C3930" s="3"/>
      <c r="D3930" s="3"/>
      <c r="E3930" s="3"/>
      <c r="F3930" s="12"/>
      <c r="G3930" s="12"/>
      <c r="H3930" s="3"/>
      <c r="I3930" s="36" t="str">
        <f t="shared" si="305"/>
        <v/>
      </c>
      <c r="J3930" s="36" t="e">
        <f t="shared" si="306"/>
        <v>#VALUE!</v>
      </c>
      <c r="K3930" s="36" t="e">
        <f t="shared" si="307"/>
        <v>#VALUE!</v>
      </c>
      <c r="L3930" s="36" t="str">
        <f t="shared" si="308"/>
        <v/>
      </c>
      <c r="M3930" s="36" t="str">
        <f t="shared" si="309"/>
        <v>MQ250</v>
      </c>
    </row>
    <row r="3931" spans="1:13" hidden="1" x14ac:dyDescent="0.3">
      <c r="A3931" s="3"/>
      <c r="B3931" s="3"/>
      <c r="C3931" s="3"/>
      <c r="D3931" s="3"/>
      <c r="E3931" s="3"/>
      <c r="F3931" s="35"/>
      <c r="G3931" s="35"/>
      <c r="H3931" s="3"/>
      <c r="I3931" s="36" t="str">
        <f t="shared" si="305"/>
        <v/>
      </c>
      <c r="J3931" s="36" t="e">
        <f t="shared" si="306"/>
        <v>#VALUE!</v>
      </c>
      <c r="K3931" s="36" t="e">
        <f t="shared" si="307"/>
        <v>#VALUE!</v>
      </c>
      <c r="L3931" s="36" t="str">
        <f t="shared" si="308"/>
        <v/>
      </c>
      <c r="M3931" s="36" t="str">
        <f t="shared" si="309"/>
        <v>MQ250</v>
      </c>
    </row>
    <row r="3932" spans="1:13" hidden="1" x14ac:dyDescent="0.3">
      <c r="A3932" s="3"/>
      <c r="B3932" s="3"/>
      <c r="C3932" s="3"/>
      <c r="D3932" s="3"/>
      <c r="E3932" s="3"/>
      <c r="F3932" s="35"/>
      <c r="G3932" s="35"/>
      <c r="H3932" s="3"/>
      <c r="I3932" s="36" t="str">
        <f t="shared" si="305"/>
        <v/>
      </c>
      <c r="J3932" s="36" t="e">
        <f t="shared" si="306"/>
        <v>#VALUE!</v>
      </c>
      <c r="K3932" s="36" t="e">
        <f t="shared" si="307"/>
        <v>#VALUE!</v>
      </c>
      <c r="L3932" s="36" t="str">
        <f t="shared" si="308"/>
        <v/>
      </c>
      <c r="M3932" s="36" t="str">
        <f t="shared" si="309"/>
        <v>MQ250</v>
      </c>
    </row>
    <row r="3933" spans="1:13" hidden="1" x14ac:dyDescent="0.3">
      <c r="A3933" s="3"/>
      <c r="B3933" s="3"/>
      <c r="C3933" s="3"/>
      <c r="D3933" s="3"/>
      <c r="E3933" s="3"/>
      <c r="F3933" s="12"/>
      <c r="G3933" s="12"/>
      <c r="H3933" s="3"/>
      <c r="I3933" s="36" t="str">
        <f t="shared" si="305"/>
        <v/>
      </c>
      <c r="J3933" s="36" t="e">
        <f t="shared" si="306"/>
        <v>#VALUE!</v>
      </c>
      <c r="K3933" s="36" t="e">
        <f t="shared" si="307"/>
        <v>#VALUE!</v>
      </c>
      <c r="L3933" s="36" t="str">
        <f t="shared" si="308"/>
        <v/>
      </c>
      <c r="M3933" s="36" t="str">
        <f t="shared" si="309"/>
        <v>MQ250</v>
      </c>
    </row>
    <row r="3934" spans="1:13" hidden="1" x14ac:dyDescent="0.3">
      <c r="A3934" s="3"/>
      <c r="B3934" s="3"/>
      <c r="C3934" s="3"/>
      <c r="D3934" s="3"/>
      <c r="E3934" s="3"/>
      <c r="F3934" s="35"/>
      <c r="G3934" s="35"/>
      <c r="H3934" s="3"/>
      <c r="I3934" s="36" t="str">
        <f t="shared" si="305"/>
        <v/>
      </c>
      <c r="J3934" s="36" t="e">
        <f t="shared" si="306"/>
        <v>#VALUE!</v>
      </c>
      <c r="K3934" s="36" t="e">
        <f t="shared" si="307"/>
        <v>#VALUE!</v>
      </c>
      <c r="L3934" s="36" t="str">
        <f t="shared" si="308"/>
        <v/>
      </c>
      <c r="M3934" s="36" t="str">
        <f t="shared" si="309"/>
        <v>MQ250</v>
      </c>
    </row>
    <row r="3935" spans="1:13" hidden="1" x14ac:dyDescent="0.3">
      <c r="A3935" s="3"/>
      <c r="B3935" s="3"/>
      <c r="C3935" s="3"/>
      <c r="D3935" s="3"/>
      <c r="E3935" s="3"/>
      <c r="F3935" s="35"/>
      <c r="G3935" s="35"/>
      <c r="H3935" s="3"/>
      <c r="I3935" s="36" t="str">
        <f t="shared" si="305"/>
        <v/>
      </c>
      <c r="J3935" s="36" t="e">
        <f t="shared" si="306"/>
        <v>#VALUE!</v>
      </c>
      <c r="K3935" s="36" t="e">
        <f t="shared" si="307"/>
        <v>#VALUE!</v>
      </c>
      <c r="L3935" s="36" t="str">
        <f t="shared" si="308"/>
        <v/>
      </c>
      <c r="M3935" s="36" t="str">
        <f t="shared" si="309"/>
        <v>MQ250</v>
      </c>
    </row>
    <row r="3936" spans="1:13" hidden="1" x14ac:dyDescent="0.3">
      <c r="A3936" s="3"/>
      <c r="B3936" s="3"/>
      <c r="C3936" s="3"/>
      <c r="D3936" s="3"/>
      <c r="E3936" s="3"/>
      <c r="F3936" s="35"/>
      <c r="G3936" s="35"/>
      <c r="H3936" s="3"/>
      <c r="I3936" s="36" t="str">
        <f t="shared" si="305"/>
        <v/>
      </c>
      <c r="J3936" s="36" t="e">
        <f t="shared" si="306"/>
        <v>#VALUE!</v>
      </c>
      <c r="K3936" s="36" t="e">
        <f t="shared" si="307"/>
        <v>#VALUE!</v>
      </c>
      <c r="L3936" s="36" t="str">
        <f t="shared" si="308"/>
        <v/>
      </c>
      <c r="M3936" s="36" t="str">
        <f t="shared" si="309"/>
        <v>MQ250</v>
      </c>
    </row>
    <row r="3937" spans="1:13" hidden="1" x14ac:dyDescent="0.3">
      <c r="A3937" s="3"/>
      <c r="B3937" s="3"/>
      <c r="C3937" s="3"/>
      <c r="D3937" s="3"/>
      <c r="E3937" s="3"/>
      <c r="F3937" s="35"/>
      <c r="G3937" s="35"/>
      <c r="H3937" s="3"/>
      <c r="I3937" s="36" t="str">
        <f t="shared" si="305"/>
        <v/>
      </c>
      <c r="J3937" s="36" t="e">
        <f t="shared" si="306"/>
        <v>#VALUE!</v>
      </c>
      <c r="K3937" s="36" t="e">
        <f t="shared" si="307"/>
        <v>#VALUE!</v>
      </c>
      <c r="L3937" s="36" t="str">
        <f t="shared" si="308"/>
        <v/>
      </c>
      <c r="M3937" s="36" t="str">
        <f t="shared" si="309"/>
        <v>MQ250</v>
      </c>
    </row>
    <row r="3938" spans="1:13" hidden="1" x14ac:dyDescent="0.3">
      <c r="A3938" s="3"/>
      <c r="B3938" s="3"/>
      <c r="C3938" s="3"/>
      <c r="D3938" s="3"/>
      <c r="E3938" s="3"/>
      <c r="F3938" s="35"/>
      <c r="G3938" s="35"/>
      <c r="H3938" s="3"/>
      <c r="I3938" s="36" t="str">
        <f t="shared" si="305"/>
        <v/>
      </c>
      <c r="J3938" s="36" t="e">
        <f t="shared" si="306"/>
        <v>#VALUE!</v>
      </c>
      <c r="K3938" s="36" t="e">
        <f t="shared" si="307"/>
        <v>#VALUE!</v>
      </c>
      <c r="L3938" s="36" t="str">
        <f t="shared" si="308"/>
        <v/>
      </c>
      <c r="M3938" s="36" t="str">
        <f t="shared" si="309"/>
        <v>MQ250</v>
      </c>
    </row>
    <row r="3939" spans="1:13" hidden="1" x14ac:dyDescent="0.3">
      <c r="A3939" s="3"/>
      <c r="B3939" s="3"/>
      <c r="C3939" s="3"/>
      <c r="D3939" s="3"/>
      <c r="E3939" s="3"/>
      <c r="F3939" s="12"/>
      <c r="G3939" s="12"/>
      <c r="H3939" s="3"/>
      <c r="I3939" s="36" t="str">
        <f t="shared" si="305"/>
        <v/>
      </c>
      <c r="J3939" s="36" t="e">
        <f t="shared" si="306"/>
        <v>#VALUE!</v>
      </c>
      <c r="K3939" s="36" t="e">
        <f t="shared" si="307"/>
        <v>#VALUE!</v>
      </c>
      <c r="L3939" s="36" t="str">
        <f t="shared" si="308"/>
        <v/>
      </c>
      <c r="M3939" s="36" t="str">
        <f t="shared" si="309"/>
        <v>MQ250</v>
      </c>
    </row>
    <row r="3940" spans="1:13" hidden="1" x14ac:dyDescent="0.3">
      <c r="A3940" s="3"/>
      <c r="B3940" s="3"/>
      <c r="C3940" s="3"/>
      <c r="D3940" s="3"/>
      <c r="E3940" s="3"/>
      <c r="F3940" s="12"/>
      <c r="G3940" s="12"/>
      <c r="H3940" s="3"/>
      <c r="I3940" s="36" t="str">
        <f t="shared" si="305"/>
        <v/>
      </c>
      <c r="J3940" s="36" t="e">
        <f t="shared" si="306"/>
        <v>#VALUE!</v>
      </c>
      <c r="K3940" s="36" t="e">
        <f t="shared" si="307"/>
        <v>#VALUE!</v>
      </c>
      <c r="L3940" s="36" t="str">
        <f t="shared" si="308"/>
        <v/>
      </c>
      <c r="M3940" s="36" t="str">
        <f t="shared" si="309"/>
        <v>MQ250</v>
      </c>
    </row>
    <row r="3941" spans="1:13" hidden="1" x14ac:dyDescent="0.3">
      <c r="A3941" s="3"/>
      <c r="B3941" s="3"/>
      <c r="C3941" s="3"/>
      <c r="D3941" s="3"/>
      <c r="E3941" s="3"/>
      <c r="F3941" s="12"/>
      <c r="G3941" s="12"/>
      <c r="H3941" s="3"/>
      <c r="I3941" s="36" t="str">
        <f t="shared" si="305"/>
        <v/>
      </c>
      <c r="J3941" s="36" t="e">
        <f t="shared" si="306"/>
        <v>#VALUE!</v>
      </c>
      <c r="K3941" s="36" t="e">
        <f t="shared" si="307"/>
        <v>#VALUE!</v>
      </c>
      <c r="L3941" s="36" t="str">
        <f t="shared" si="308"/>
        <v/>
      </c>
      <c r="M3941" s="36" t="str">
        <f t="shared" si="309"/>
        <v>MQ250</v>
      </c>
    </row>
    <row r="3942" spans="1:13" hidden="1" x14ac:dyDescent="0.3">
      <c r="A3942" s="3"/>
      <c r="B3942" s="3"/>
      <c r="C3942" s="3"/>
      <c r="D3942" s="3"/>
      <c r="E3942" s="3"/>
      <c r="F3942" s="12"/>
      <c r="G3942" s="12"/>
      <c r="H3942" s="3"/>
      <c r="I3942" s="36" t="str">
        <f t="shared" si="305"/>
        <v/>
      </c>
      <c r="J3942" s="36" t="e">
        <f t="shared" si="306"/>
        <v>#VALUE!</v>
      </c>
      <c r="K3942" s="36" t="e">
        <f t="shared" si="307"/>
        <v>#VALUE!</v>
      </c>
      <c r="L3942" s="36" t="str">
        <f t="shared" si="308"/>
        <v/>
      </c>
      <c r="M3942" s="36" t="str">
        <f t="shared" si="309"/>
        <v>MQ250</v>
      </c>
    </row>
    <row r="3943" spans="1:13" hidden="1" x14ac:dyDescent="0.3">
      <c r="A3943" s="3"/>
      <c r="B3943" s="3"/>
      <c r="C3943" s="3"/>
      <c r="D3943" s="3"/>
      <c r="E3943" s="3"/>
      <c r="F3943" s="12"/>
      <c r="G3943" s="12"/>
      <c r="H3943" s="3"/>
      <c r="I3943" s="36" t="str">
        <f t="shared" si="305"/>
        <v/>
      </c>
      <c r="J3943" s="36" t="e">
        <f t="shared" si="306"/>
        <v>#VALUE!</v>
      </c>
      <c r="K3943" s="36" t="e">
        <f t="shared" si="307"/>
        <v>#VALUE!</v>
      </c>
      <c r="L3943" s="36" t="str">
        <f t="shared" si="308"/>
        <v/>
      </c>
      <c r="M3943" s="36" t="str">
        <f t="shared" si="309"/>
        <v>MQ250</v>
      </c>
    </row>
    <row r="3944" spans="1:13" hidden="1" x14ac:dyDescent="0.3">
      <c r="A3944" s="3"/>
      <c r="B3944" s="3"/>
      <c r="C3944" s="3"/>
      <c r="D3944" s="3"/>
      <c r="E3944" s="3"/>
      <c r="F3944" s="12"/>
      <c r="G3944" s="12"/>
      <c r="H3944" s="3"/>
      <c r="I3944" s="36" t="str">
        <f t="shared" si="305"/>
        <v/>
      </c>
      <c r="J3944" s="36" t="e">
        <f t="shared" si="306"/>
        <v>#VALUE!</v>
      </c>
      <c r="K3944" s="36" t="e">
        <f t="shared" si="307"/>
        <v>#VALUE!</v>
      </c>
      <c r="L3944" s="36" t="str">
        <f t="shared" si="308"/>
        <v/>
      </c>
      <c r="M3944" s="36" t="str">
        <f t="shared" si="309"/>
        <v>MQ250</v>
      </c>
    </row>
    <row r="3945" spans="1:13" hidden="1" x14ac:dyDescent="0.3">
      <c r="A3945" s="3"/>
      <c r="B3945" s="3"/>
      <c r="C3945" s="3"/>
      <c r="D3945" s="3"/>
      <c r="E3945" s="3"/>
      <c r="F3945" s="12"/>
      <c r="G3945" s="12"/>
      <c r="H3945" s="3"/>
      <c r="I3945" s="36" t="str">
        <f t="shared" si="305"/>
        <v/>
      </c>
      <c r="J3945" s="36" t="e">
        <f t="shared" si="306"/>
        <v>#VALUE!</v>
      </c>
      <c r="K3945" s="36" t="e">
        <f t="shared" si="307"/>
        <v>#VALUE!</v>
      </c>
      <c r="L3945" s="36" t="str">
        <f t="shared" si="308"/>
        <v/>
      </c>
      <c r="M3945" s="36" t="str">
        <f t="shared" si="309"/>
        <v>MQ250</v>
      </c>
    </row>
    <row r="3946" spans="1:13" hidden="1" x14ac:dyDescent="0.3">
      <c r="A3946" s="3"/>
      <c r="B3946" s="3"/>
      <c r="C3946" s="3"/>
      <c r="D3946" s="3"/>
      <c r="E3946" s="3"/>
      <c r="F3946" s="12"/>
      <c r="G3946" s="12"/>
      <c r="H3946" s="3"/>
      <c r="I3946" s="36" t="str">
        <f t="shared" si="305"/>
        <v/>
      </c>
      <c r="J3946" s="36" t="e">
        <f t="shared" si="306"/>
        <v>#VALUE!</v>
      </c>
      <c r="K3946" s="36" t="e">
        <f t="shared" si="307"/>
        <v>#VALUE!</v>
      </c>
      <c r="L3946" s="36" t="str">
        <f t="shared" si="308"/>
        <v/>
      </c>
      <c r="M3946" s="36" t="str">
        <f t="shared" si="309"/>
        <v>MQ250</v>
      </c>
    </row>
    <row r="3947" spans="1:13" hidden="1" x14ac:dyDescent="0.3">
      <c r="A3947" s="3"/>
      <c r="B3947" s="3"/>
      <c r="C3947" s="3"/>
      <c r="D3947" s="3"/>
      <c r="E3947" s="3"/>
      <c r="F3947" s="12"/>
      <c r="G3947" s="12"/>
      <c r="H3947" s="3"/>
      <c r="I3947" s="36" t="str">
        <f t="shared" si="305"/>
        <v/>
      </c>
      <c r="J3947" s="36" t="e">
        <f t="shared" si="306"/>
        <v>#VALUE!</v>
      </c>
      <c r="K3947" s="36" t="e">
        <f t="shared" si="307"/>
        <v>#VALUE!</v>
      </c>
      <c r="L3947" s="36" t="str">
        <f t="shared" si="308"/>
        <v/>
      </c>
      <c r="M3947" s="36" t="str">
        <f t="shared" si="309"/>
        <v>MQ250</v>
      </c>
    </row>
    <row r="3948" spans="1:13" hidden="1" x14ac:dyDescent="0.3">
      <c r="A3948" s="3"/>
      <c r="B3948" s="3"/>
      <c r="C3948" s="3"/>
      <c r="D3948" s="3"/>
      <c r="E3948" s="3"/>
      <c r="F3948" s="12"/>
      <c r="G3948" s="12"/>
      <c r="H3948" s="3"/>
      <c r="I3948" s="36" t="str">
        <f t="shared" si="305"/>
        <v/>
      </c>
      <c r="J3948" s="36" t="e">
        <f t="shared" si="306"/>
        <v>#VALUE!</v>
      </c>
      <c r="K3948" s="36" t="e">
        <f t="shared" si="307"/>
        <v>#VALUE!</v>
      </c>
      <c r="L3948" s="36" t="str">
        <f t="shared" si="308"/>
        <v/>
      </c>
      <c r="M3948" s="36" t="str">
        <f t="shared" si="309"/>
        <v>MQ250</v>
      </c>
    </row>
    <row r="3949" spans="1:13" hidden="1" x14ac:dyDescent="0.3">
      <c r="A3949" s="3"/>
      <c r="B3949" s="3"/>
      <c r="C3949" s="3"/>
      <c r="D3949" s="3"/>
      <c r="E3949" s="3"/>
      <c r="F3949" s="35"/>
      <c r="G3949" s="35"/>
      <c r="H3949" s="3"/>
      <c r="I3949" s="36" t="str">
        <f t="shared" si="305"/>
        <v/>
      </c>
      <c r="J3949" s="36" t="e">
        <f t="shared" si="306"/>
        <v>#VALUE!</v>
      </c>
      <c r="K3949" s="36" t="e">
        <f t="shared" si="307"/>
        <v>#VALUE!</v>
      </c>
      <c r="L3949" s="36" t="str">
        <f t="shared" si="308"/>
        <v/>
      </c>
      <c r="M3949" s="36" t="str">
        <f t="shared" si="309"/>
        <v>MQ250</v>
      </c>
    </row>
    <row r="3950" spans="1:13" hidden="1" x14ac:dyDescent="0.3">
      <c r="A3950" s="3"/>
      <c r="B3950" s="3"/>
      <c r="C3950" s="3"/>
      <c r="D3950" s="3"/>
      <c r="E3950" s="3"/>
      <c r="F3950" s="35"/>
      <c r="G3950" s="35"/>
      <c r="H3950" s="3"/>
      <c r="I3950" s="36" t="str">
        <f t="shared" si="305"/>
        <v/>
      </c>
      <c r="J3950" s="36" t="e">
        <f t="shared" si="306"/>
        <v>#VALUE!</v>
      </c>
      <c r="K3950" s="36" t="e">
        <f t="shared" si="307"/>
        <v>#VALUE!</v>
      </c>
      <c r="L3950" s="36" t="str">
        <f t="shared" si="308"/>
        <v/>
      </c>
      <c r="M3950" s="36" t="str">
        <f t="shared" si="309"/>
        <v>MQ250</v>
      </c>
    </row>
    <row r="3951" spans="1:13" hidden="1" x14ac:dyDescent="0.3">
      <c r="A3951" s="3"/>
      <c r="B3951" s="3"/>
      <c r="C3951" s="3"/>
      <c r="D3951" s="3"/>
      <c r="E3951" s="3"/>
      <c r="F3951" s="35"/>
      <c r="G3951" s="35"/>
      <c r="H3951" s="3"/>
      <c r="I3951" s="36" t="str">
        <f t="shared" si="305"/>
        <v/>
      </c>
      <c r="J3951" s="36" t="e">
        <f t="shared" si="306"/>
        <v>#VALUE!</v>
      </c>
      <c r="K3951" s="36" t="e">
        <f t="shared" si="307"/>
        <v>#VALUE!</v>
      </c>
      <c r="L3951" s="36" t="str">
        <f t="shared" si="308"/>
        <v/>
      </c>
      <c r="M3951" s="36" t="str">
        <f t="shared" si="309"/>
        <v>MQ250</v>
      </c>
    </row>
    <row r="3952" spans="1:13" hidden="1" x14ac:dyDescent="0.3">
      <c r="A3952" s="3"/>
      <c r="B3952" s="3"/>
      <c r="C3952" s="3"/>
      <c r="D3952" s="3"/>
      <c r="E3952" s="3"/>
      <c r="F3952" s="35"/>
      <c r="G3952" s="35"/>
      <c r="H3952" s="3"/>
      <c r="I3952" s="36" t="str">
        <f t="shared" si="305"/>
        <v/>
      </c>
      <c r="J3952" s="36" t="e">
        <f t="shared" si="306"/>
        <v>#VALUE!</v>
      </c>
      <c r="K3952" s="36" t="e">
        <f t="shared" si="307"/>
        <v>#VALUE!</v>
      </c>
      <c r="L3952" s="36" t="str">
        <f t="shared" si="308"/>
        <v/>
      </c>
      <c r="M3952" s="36" t="str">
        <f t="shared" si="309"/>
        <v>MQ250</v>
      </c>
    </row>
    <row r="3953" spans="1:13" hidden="1" x14ac:dyDescent="0.3">
      <c r="A3953" s="3"/>
      <c r="B3953" s="3"/>
      <c r="C3953" s="3"/>
      <c r="D3953" s="3"/>
      <c r="E3953" s="3"/>
      <c r="F3953" s="35"/>
      <c r="G3953" s="35"/>
      <c r="H3953" s="3"/>
      <c r="I3953" s="36" t="str">
        <f t="shared" si="305"/>
        <v/>
      </c>
      <c r="J3953" s="36" t="e">
        <f t="shared" si="306"/>
        <v>#VALUE!</v>
      </c>
      <c r="K3953" s="36" t="e">
        <f t="shared" si="307"/>
        <v>#VALUE!</v>
      </c>
      <c r="L3953" s="36" t="str">
        <f t="shared" si="308"/>
        <v/>
      </c>
      <c r="M3953" s="36" t="str">
        <f t="shared" si="309"/>
        <v>MQ250</v>
      </c>
    </row>
    <row r="3954" spans="1:13" hidden="1" x14ac:dyDescent="0.3">
      <c r="A3954" s="3"/>
      <c r="B3954" s="3"/>
      <c r="C3954" s="3"/>
      <c r="D3954" s="3"/>
      <c r="E3954" s="3"/>
      <c r="F3954" s="35"/>
      <c r="G3954" s="35"/>
      <c r="H3954" s="3"/>
      <c r="I3954" s="36" t="str">
        <f t="shared" si="305"/>
        <v/>
      </c>
      <c r="J3954" s="36" t="e">
        <f t="shared" si="306"/>
        <v>#VALUE!</v>
      </c>
      <c r="K3954" s="36" t="e">
        <f t="shared" si="307"/>
        <v>#VALUE!</v>
      </c>
      <c r="L3954" s="36" t="str">
        <f t="shared" si="308"/>
        <v/>
      </c>
      <c r="M3954" s="36" t="str">
        <f t="shared" si="309"/>
        <v>MQ250</v>
      </c>
    </row>
    <row r="3955" spans="1:13" hidden="1" x14ac:dyDescent="0.3">
      <c r="A3955" s="3"/>
      <c r="B3955" s="3"/>
      <c r="C3955" s="3"/>
      <c r="D3955" s="3"/>
      <c r="E3955" s="3"/>
      <c r="F3955" s="12"/>
      <c r="G3955" s="12"/>
      <c r="H3955" s="3"/>
      <c r="I3955" s="36" t="str">
        <f t="shared" si="305"/>
        <v/>
      </c>
      <c r="J3955" s="36" t="e">
        <f t="shared" si="306"/>
        <v>#VALUE!</v>
      </c>
      <c r="K3955" s="36" t="e">
        <f t="shared" si="307"/>
        <v>#VALUE!</v>
      </c>
      <c r="L3955" s="36" t="str">
        <f t="shared" si="308"/>
        <v/>
      </c>
      <c r="M3955" s="36" t="str">
        <f t="shared" si="309"/>
        <v>MQ250</v>
      </c>
    </row>
    <row r="3956" spans="1:13" hidden="1" x14ac:dyDescent="0.3">
      <c r="A3956" s="3"/>
      <c r="B3956" s="3"/>
      <c r="C3956" s="3"/>
      <c r="D3956" s="3"/>
      <c r="E3956" s="3"/>
      <c r="F3956" s="12"/>
      <c r="G3956" s="12"/>
      <c r="H3956" s="3"/>
      <c r="I3956" s="36" t="str">
        <f t="shared" si="305"/>
        <v/>
      </c>
      <c r="J3956" s="36" t="e">
        <f t="shared" si="306"/>
        <v>#VALUE!</v>
      </c>
      <c r="K3956" s="36" t="e">
        <f t="shared" si="307"/>
        <v>#VALUE!</v>
      </c>
      <c r="L3956" s="36" t="str">
        <f t="shared" si="308"/>
        <v/>
      </c>
      <c r="M3956" s="36" t="str">
        <f t="shared" si="309"/>
        <v>MQ250</v>
      </c>
    </row>
    <row r="3957" spans="1:13" hidden="1" x14ac:dyDescent="0.3">
      <c r="A3957" s="3"/>
      <c r="B3957" s="3"/>
      <c r="C3957" s="3"/>
      <c r="D3957" s="3"/>
      <c r="E3957" s="3"/>
      <c r="F3957" s="12"/>
      <c r="G3957" s="12"/>
      <c r="H3957" s="3"/>
      <c r="I3957" s="36" t="str">
        <f t="shared" si="305"/>
        <v/>
      </c>
      <c r="J3957" s="36" t="e">
        <f t="shared" si="306"/>
        <v>#VALUE!</v>
      </c>
      <c r="K3957" s="36" t="e">
        <f t="shared" si="307"/>
        <v>#VALUE!</v>
      </c>
      <c r="L3957" s="36" t="str">
        <f t="shared" si="308"/>
        <v/>
      </c>
      <c r="M3957" s="36" t="str">
        <f t="shared" si="309"/>
        <v>MQ250</v>
      </c>
    </row>
    <row r="3958" spans="1:13" hidden="1" x14ac:dyDescent="0.3">
      <c r="A3958" s="3"/>
      <c r="B3958" s="3"/>
      <c r="C3958" s="3"/>
      <c r="D3958" s="3"/>
      <c r="E3958" s="3"/>
      <c r="F3958" s="12"/>
      <c r="G3958" s="12"/>
      <c r="H3958" s="3"/>
      <c r="I3958" s="36" t="str">
        <f t="shared" si="305"/>
        <v/>
      </c>
      <c r="J3958" s="36" t="e">
        <f t="shared" si="306"/>
        <v>#VALUE!</v>
      </c>
      <c r="K3958" s="36" t="e">
        <f t="shared" si="307"/>
        <v>#VALUE!</v>
      </c>
      <c r="L3958" s="36" t="str">
        <f t="shared" si="308"/>
        <v/>
      </c>
      <c r="M3958" s="36" t="str">
        <f t="shared" si="309"/>
        <v>MQ250</v>
      </c>
    </row>
    <row r="3959" spans="1:13" hidden="1" x14ac:dyDescent="0.3">
      <c r="A3959" s="3"/>
      <c r="B3959" s="3"/>
      <c r="C3959" s="3"/>
      <c r="D3959" s="3"/>
      <c r="E3959" s="3"/>
      <c r="F3959" s="12"/>
      <c r="G3959" s="12"/>
      <c r="H3959" s="3"/>
      <c r="I3959" s="36" t="str">
        <f t="shared" si="305"/>
        <v/>
      </c>
      <c r="J3959" s="36" t="e">
        <f t="shared" si="306"/>
        <v>#VALUE!</v>
      </c>
      <c r="K3959" s="36" t="e">
        <f t="shared" si="307"/>
        <v>#VALUE!</v>
      </c>
      <c r="L3959" s="36" t="str">
        <f t="shared" si="308"/>
        <v/>
      </c>
      <c r="M3959" s="36" t="str">
        <f t="shared" si="309"/>
        <v>MQ250</v>
      </c>
    </row>
    <row r="3960" spans="1:13" hidden="1" x14ac:dyDescent="0.3">
      <c r="A3960" s="3"/>
      <c r="B3960" s="3"/>
      <c r="C3960" s="3"/>
      <c r="D3960" s="3"/>
      <c r="E3960" s="3"/>
      <c r="F3960" s="12"/>
      <c r="G3960" s="12"/>
      <c r="H3960" s="3"/>
      <c r="I3960" s="36" t="str">
        <f t="shared" si="305"/>
        <v/>
      </c>
      <c r="J3960" s="36" t="e">
        <f t="shared" si="306"/>
        <v>#VALUE!</v>
      </c>
      <c r="K3960" s="36" t="e">
        <f t="shared" si="307"/>
        <v>#VALUE!</v>
      </c>
      <c r="L3960" s="36" t="str">
        <f t="shared" si="308"/>
        <v/>
      </c>
      <c r="M3960" s="36" t="str">
        <f t="shared" si="309"/>
        <v>MQ250</v>
      </c>
    </row>
    <row r="3961" spans="1:13" hidden="1" x14ac:dyDescent="0.3">
      <c r="A3961" s="3"/>
      <c r="B3961" s="3"/>
      <c r="C3961" s="3"/>
      <c r="D3961" s="3"/>
      <c r="E3961" s="3"/>
      <c r="F3961" s="12"/>
      <c r="G3961" s="12"/>
      <c r="H3961" s="3"/>
      <c r="I3961" s="36" t="str">
        <f t="shared" si="305"/>
        <v/>
      </c>
      <c r="J3961" s="36" t="e">
        <f t="shared" si="306"/>
        <v>#VALUE!</v>
      </c>
      <c r="K3961" s="36" t="e">
        <f t="shared" si="307"/>
        <v>#VALUE!</v>
      </c>
      <c r="L3961" s="36" t="str">
        <f t="shared" si="308"/>
        <v/>
      </c>
      <c r="M3961" s="36" t="str">
        <f t="shared" si="309"/>
        <v>MQ250</v>
      </c>
    </row>
    <row r="3962" spans="1:13" hidden="1" x14ac:dyDescent="0.3">
      <c r="A3962" s="3"/>
      <c r="B3962" s="3"/>
      <c r="C3962" s="3"/>
      <c r="D3962" s="3"/>
      <c r="E3962" s="3"/>
      <c r="F3962" s="12"/>
      <c r="G3962" s="12"/>
      <c r="H3962" s="3"/>
      <c r="I3962" s="36" t="str">
        <f t="shared" si="305"/>
        <v/>
      </c>
      <c r="J3962" s="36" t="e">
        <f t="shared" si="306"/>
        <v>#VALUE!</v>
      </c>
      <c r="K3962" s="36" t="e">
        <f t="shared" si="307"/>
        <v>#VALUE!</v>
      </c>
      <c r="L3962" s="36" t="str">
        <f t="shared" si="308"/>
        <v/>
      </c>
      <c r="M3962" s="36" t="str">
        <f t="shared" si="309"/>
        <v>MQ250</v>
      </c>
    </row>
    <row r="3963" spans="1:13" hidden="1" x14ac:dyDescent="0.3">
      <c r="A3963" s="3"/>
      <c r="B3963" s="3"/>
      <c r="C3963" s="3"/>
      <c r="D3963" s="3"/>
      <c r="E3963" s="3"/>
      <c r="F3963" s="35"/>
      <c r="G3963" s="35"/>
      <c r="H3963" s="3"/>
      <c r="I3963" s="36" t="str">
        <f t="shared" si="305"/>
        <v/>
      </c>
      <c r="J3963" s="36" t="e">
        <f t="shared" si="306"/>
        <v>#VALUE!</v>
      </c>
      <c r="K3963" s="36" t="e">
        <f t="shared" si="307"/>
        <v>#VALUE!</v>
      </c>
      <c r="L3963" s="36" t="str">
        <f t="shared" si="308"/>
        <v/>
      </c>
      <c r="M3963" s="36" t="str">
        <f t="shared" si="309"/>
        <v>MQ250</v>
      </c>
    </row>
    <row r="3964" spans="1:13" hidden="1" x14ac:dyDescent="0.3">
      <c r="A3964" s="3"/>
      <c r="B3964" s="3"/>
      <c r="C3964" s="3"/>
      <c r="D3964" s="3"/>
      <c r="E3964" s="3"/>
      <c r="F3964" s="35"/>
      <c r="G3964" s="35"/>
      <c r="H3964" s="3"/>
      <c r="I3964" s="36" t="str">
        <f t="shared" si="305"/>
        <v/>
      </c>
      <c r="J3964" s="36" t="e">
        <f t="shared" si="306"/>
        <v>#VALUE!</v>
      </c>
      <c r="K3964" s="36" t="e">
        <f t="shared" si="307"/>
        <v>#VALUE!</v>
      </c>
      <c r="L3964" s="36" t="str">
        <f t="shared" si="308"/>
        <v/>
      </c>
      <c r="M3964" s="36" t="str">
        <f t="shared" si="309"/>
        <v>MQ250</v>
      </c>
    </row>
    <row r="3965" spans="1:13" hidden="1" x14ac:dyDescent="0.3">
      <c r="A3965" s="3"/>
      <c r="B3965" s="3"/>
      <c r="C3965" s="3"/>
      <c r="D3965" s="3"/>
      <c r="E3965" s="3"/>
      <c r="F3965" s="35"/>
      <c r="G3965" s="35"/>
      <c r="H3965" s="3"/>
      <c r="I3965" s="36" t="str">
        <f t="shared" si="305"/>
        <v/>
      </c>
      <c r="J3965" s="36" t="e">
        <f t="shared" si="306"/>
        <v>#VALUE!</v>
      </c>
      <c r="K3965" s="36" t="e">
        <f t="shared" si="307"/>
        <v>#VALUE!</v>
      </c>
      <c r="L3965" s="36" t="str">
        <f t="shared" si="308"/>
        <v/>
      </c>
      <c r="M3965" s="36" t="str">
        <f t="shared" si="309"/>
        <v>MQ250</v>
      </c>
    </row>
    <row r="3966" spans="1:13" hidden="1" x14ac:dyDescent="0.3">
      <c r="A3966" s="3"/>
      <c r="B3966" s="3"/>
      <c r="C3966" s="3"/>
      <c r="D3966" s="3"/>
      <c r="E3966" s="3"/>
      <c r="F3966" s="35"/>
      <c r="G3966" s="35"/>
      <c r="H3966" s="3"/>
      <c r="I3966" s="36" t="str">
        <f t="shared" si="305"/>
        <v/>
      </c>
      <c r="J3966" s="36" t="e">
        <f t="shared" si="306"/>
        <v>#VALUE!</v>
      </c>
      <c r="K3966" s="36" t="e">
        <f t="shared" si="307"/>
        <v>#VALUE!</v>
      </c>
      <c r="L3966" s="36" t="str">
        <f t="shared" si="308"/>
        <v/>
      </c>
      <c r="M3966" s="36" t="str">
        <f t="shared" si="309"/>
        <v>MQ250</v>
      </c>
    </row>
    <row r="3967" spans="1:13" hidden="1" x14ac:dyDescent="0.3">
      <c r="A3967" s="3"/>
      <c r="B3967" s="3"/>
      <c r="C3967" s="3"/>
      <c r="D3967" s="3"/>
      <c r="E3967" s="3"/>
      <c r="F3967" s="12"/>
      <c r="G3967" s="12"/>
      <c r="H3967" s="3"/>
      <c r="I3967" s="36" t="str">
        <f t="shared" si="305"/>
        <v/>
      </c>
      <c r="J3967" s="36" t="e">
        <f t="shared" si="306"/>
        <v>#VALUE!</v>
      </c>
      <c r="K3967" s="36" t="e">
        <f t="shared" si="307"/>
        <v>#VALUE!</v>
      </c>
      <c r="L3967" s="36" t="str">
        <f t="shared" si="308"/>
        <v/>
      </c>
      <c r="M3967" s="36" t="str">
        <f t="shared" si="309"/>
        <v>MQ250</v>
      </c>
    </row>
    <row r="3968" spans="1:13" hidden="1" x14ac:dyDescent="0.3">
      <c r="A3968" s="3"/>
      <c r="B3968" s="3"/>
      <c r="C3968" s="3"/>
      <c r="D3968" s="3"/>
      <c r="E3968" s="3"/>
      <c r="F3968" s="35"/>
      <c r="G3968" s="35"/>
      <c r="H3968" s="3"/>
      <c r="I3968" s="36" t="str">
        <f t="shared" si="305"/>
        <v/>
      </c>
      <c r="J3968" s="36" t="e">
        <f t="shared" si="306"/>
        <v>#VALUE!</v>
      </c>
      <c r="K3968" s="36" t="e">
        <f t="shared" si="307"/>
        <v>#VALUE!</v>
      </c>
      <c r="L3968" s="36" t="str">
        <f t="shared" si="308"/>
        <v/>
      </c>
      <c r="M3968" s="36" t="str">
        <f t="shared" si="309"/>
        <v>MQ250</v>
      </c>
    </row>
    <row r="3969" spans="1:13" hidden="1" x14ac:dyDescent="0.3">
      <c r="A3969" s="3"/>
      <c r="B3969" s="3"/>
      <c r="C3969" s="3"/>
      <c r="D3969" s="3"/>
      <c r="E3969" s="3"/>
      <c r="F3969" s="12"/>
      <c r="G3969" s="12"/>
      <c r="H3969" s="3"/>
      <c r="I3969" s="36" t="str">
        <f t="shared" si="305"/>
        <v/>
      </c>
      <c r="J3969" s="36" t="e">
        <f t="shared" si="306"/>
        <v>#VALUE!</v>
      </c>
      <c r="K3969" s="36" t="e">
        <f t="shared" si="307"/>
        <v>#VALUE!</v>
      </c>
      <c r="L3969" s="36" t="str">
        <f t="shared" si="308"/>
        <v/>
      </c>
      <c r="M3969" s="36" t="str">
        <f t="shared" si="309"/>
        <v>MQ250</v>
      </c>
    </row>
    <row r="3970" spans="1:13" hidden="1" x14ac:dyDescent="0.3">
      <c r="A3970" s="3"/>
      <c r="B3970" s="3"/>
      <c r="C3970" s="3"/>
      <c r="D3970" s="3"/>
      <c r="E3970" s="3"/>
      <c r="F3970" s="12"/>
      <c r="G3970" s="12"/>
      <c r="H3970" s="3"/>
      <c r="I3970" s="36" t="str">
        <f t="shared" si="305"/>
        <v/>
      </c>
      <c r="J3970" s="36" t="e">
        <f t="shared" si="306"/>
        <v>#VALUE!</v>
      </c>
      <c r="K3970" s="36" t="e">
        <f t="shared" si="307"/>
        <v>#VALUE!</v>
      </c>
      <c r="L3970" s="36" t="str">
        <f t="shared" si="308"/>
        <v/>
      </c>
      <c r="M3970" s="36" t="str">
        <f t="shared" si="309"/>
        <v>MQ250</v>
      </c>
    </row>
    <row r="3971" spans="1:13" hidden="1" x14ac:dyDescent="0.3">
      <c r="A3971" s="3"/>
      <c r="B3971" s="3"/>
      <c r="C3971" s="3"/>
      <c r="D3971" s="3"/>
      <c r="E3971" s="3"/>
      <c r="F3971" s="12"/>
      <c r="G3971" s="12"/>
      <c r="H3971" s="3"/>
      <c r="I3971" s="36" t="str">
        <f t="shared" ref="I3971:I4034" si="310">IF(OR(LEN(B3971)=9,LEN(B3971)=5),MID(B3971,1,4),MID(B3971,1,5))</f>
        <v/>
      </c>
      <c r="J3971" s="36" t="e">
        <f t="shared" ref="J3971:J4034" si="311">IF(MID(I3971,5,1)&lt;&gt;"",MID(I3971,4,2),MID(I3971,4,1))*1</f>
        <v>#VALUE!</v>
      </c>
      <c r="K3971" s="36" t="e">
        <f t="shared" ref="K3971:K4034" si="312">+MID(B3971,1,2)*1</f>
        <v>#VALUE!</v>
      </c>
      <c r="L3971" s="36" t="str">
        <f t="shared" ref="L3971:L4034" si="313">+MID(B3971,3,1)</f>
        <v/>
      </c>
      <c r="M3971" s="36" t="str">
        <f t="shared" ref="M3971:M4034" si="314">+IF(A3971="1FO","D3",IF(A3971="1CT","D4",IF(OR(A3971="PC2",A3971="RAB"),"MQ200","MQ250")))</f>
        <v>MQ250</v>
      </c>
    </row>
    <row r="3972" spans="1:13" hidden="1" x14ac:dyDescent="0.3">
      <c r="A3972" s="3"/>
      <c r="B3972" s="3"/>
      <c r="C3972" s="3"/>
      <c r="D3972" s="3"/>
      <c r="E3972" s="3"/>
      <c r="F3972" s="12"/>
      <c r="G3972" s="12"/>
      <c r="H3972" s="3"/>
      <c r="I3972" s="36" t="str">
        <f t="shared" si="310"/>
        <v/>
      </c>
      <c r="J3972" s="36" t="e">
        <f t="shared" si="311"/>
        <v>#VALUE!</v>
      </c>
      <c r="K3972" s="36" t="e">
        <f t="shared" si="312"/>
        <v>#VALUE!</v>
      </c>
      <c r="L3972" s="36" t="str">
        <f t="shared" si="313"/>
        <v/>
      </c>
      <c r="M3972" s="36" t="str">
        <f t="shared" si="314"/>
        <v>MQ250</v>
      </c>
    </row>
    <row r="3973" spans="1:13" hidden="1" x14ac:dyDescent="0.3">
      <c r="A3973" s="3"/>
      <c r="B3973" s="3"/>
      <c r="C3973" s="3"/>
      <c r="D3973" s="3"/>
      <c r="E3973" s="3"/>
      <c r="F3973" s="12"/>
      <c r="G3973" s="12"/>
      <c r="H3973" s="3"/>
      <c r="I3973" s="36" t="str">
        <f t="shared" si="310"/>
        <v/>
      </c>
      <c r="J3973" s="36" t="e">
        <f t="shared" si="311"/>
        <v>#VALUE!</v>
      </c>
      <c r="K3973" s="36" t="e">
        <f t="shared" si="312"/>
        <v>#VALUE!</v>
      </c>
      <c r="L3973" s="36" t="str">
        <f t="shared" si="313"/>
        <v/>
      </c>
      <c r="M3973" s="36" t="str">
        <f t="shared" si="314"/>
        <v>MQ250</v>
      </c>
    </row>
    <row r="3974" spans="1:13" hidden="1" x14ac:dyDescent="0.3">
      <c r="A3974" s="3"/>
      <c r="B3974" s="3"/>
      <c r="C3974" s="3"/>
      <c r="D3974" s="3"/>
      <c r="E3974" s="3"/>
      <c r="F3974" s="12"/>
      <c r="G3974" s="12"/>
      <c r="H3974" s="3"/>
      <c r="I3974" s="36" t="str">
        <f t="shared" si="310"/>
        <v/>
      </c>
      <c r="J3974" s="36" t="e">
        <f t="shared" si="311"/>
        <v>#VALUE!</v>
      </c>
      <c r="K3974" s="36" t="e">
        <f t="shared" si="312"/>
        <v>#VALUE!</v>
      </c>
      <c r="L3974" s="36" t="str">
        <f t="shared" si="313"/>
        <v/>
      </c>
      <c r="M3974" s="36" t="str">
        <f t="shared" si="314"/>
        <v>MQ250</v>
      </c>
    </row>
    <row r="3975" spans="1:13" hidden="1" x14ac:dyDescent="0.3">
      <c r="A3975" s="3"/>
      <c r="B3975" s="3"/>
      <c r="C3975" s="3"/>
      <c r="D3975" s="3"/>
      <c r="E3975" s="3"/>
      <c r="F3975" s="12"/>
      <c r="G3975" s="12"/>
      <c r="H3975" s="3"/>
      <c r="I3975" s="36" t="str">
        <f t="shared" si="310"/>
        <v/>
      </c>
      <c r="J3975" s="36" t="e">
        <f t="shared" si="311"/>
        <v>#VALUE!</v>
      </c>
      <c r="K3975" s="36" t="e">
        <f t="shared" si="312"/>
        <v>#VALUE!</v>
      </c>
      <c r="L3975" s="36" t="str">
        <f t="shared" si="313"/>
        <v/>
      </c>
      <c r="M3975" s="36" t="str">
        <f t="shared" si="314"/>
        <v>MQ250</v>
      </c>
    </row>
    <row r="3976" spans="1:13" hidden="1" x14ac:dyDescent="0.3">
      <c r="A3976" s="3"/>
      <c r="B3976" s="3"/>
      <c r="C3976" s="3"/>
      <c r="D3976" s="3"/>
      <c r="E3976" s="3"/>
      <c r="F3976" s="12"/>
      <c r="G3976" s="12"/>
      <c r="H3976" s="3"/>
      <c r="I3976" s="36" t="str">
        <f t="shared" si="310"/>
        <v/>
      </c>
      <c r="J3976" s="36" t="e">
        <f t="shared" si="311"/>
        <v>#VALUE!</v>
      </c>
      <c r="K3976" s="36" t="e">
        <f t="shared" si="312"/>
        <v>#VALUE!</v>
      </c>
      <c r="L3976" s="36" t="str">
        <f t="shared" si="313"/>
        <v/>
      </c>
      <c r="M3976" s="36" t="str">
        <f t="shared" si="314"/>
        <v>MQ250</v>
      </c>
    </row>
    <row r="3977" spans="1:13" hidden="1" x14ac:dyDescent="0.3">
      <c r="A3977" s="3"/>
      <c r="B3977" s="3"/>
      <c r="C3977" s="3"/>
      <c r="D3977" s="3"/>
      <c r="E3977" s="3"/>
      <c r="F3977" s="35"/>
      <c r="G3977" s="35"/>
      <c r="H3977" s="3"/>
      <c r="I3977" s="36" t="str">
        <f t="shared" si="310"/>
        <v/>
      </c>
      <c r="J3977" s="36" t="e">
        <f t="shared" si="311"/>
        <v>#VALUE!</v>
      </c>
      <c r="K3977" s="36" t="e">
        <f t="shared" si="312"/>
        <v>#VALUE!</v>
      </c>
      <c r="L3977" s="36" t="str">
        <f t="shared" si="313"/>
        <v/>
      </c>
      <c r="M3977" s="36" t="str">
        <f t="shared" si="314"/>
        <v>MQ250</v>
      </c>
    </row>
    <row r="3978" spans="1:13" hidden="1" x14ac:dyDescent="0.3">
      <c r="A3978" s="3"/>
      <c r="B3978" s="3"/>
      <c r="C3978" s="3"/>
      <c r="D3978" s="3"/>
      <c r="E3978" s="3"/>
      <c r="F3978" s="12"/>
      <c r="G3978" s="12"/>
      <c r="H3978" s="3"/>
      <c r="I3978" s="36" t="str">
        <f t="shared" si="310"/>
        <v/>
      </c>
      <c r="J3978" s="36" t="e">
        <f t="shared" si="311"/>
        <v>#VALUE!</v>
      </c>
      <c r="K3978" s="36" t="e">
        <f t="shared" si="312"/>
        <v>#VALUE!</v>
      </c>
      <c r="L3978" s="36" t="str">
        <f t="shared" si="313"/>
        <v/>
      </c>
      <c r="M3978" s="36" t="str">
        <f t="shared" si="314"/>
        <v>MQ250</v>
      </c>
    </row>
    <row r="3979" spans="1:13" hidden="1" x14ac:dyDescent="0.3">
      <c r="A3979" s="3"/>
      <c r="B3979" s="3"/>
      <c r="C3979" s="3"/>
      <c r="D3979" s="3"/>
      <c r="E3979" s="3"/>
      <c r="F3979" s="12"/>
      <c r="G3979" s="12"/>
      <c r="H3979" s="3"/>
      <c r="I3979" s="36" t="str">
        <f t="shared" si="310"/>
        <v/>
      </c>
      <c r="J3979" s="36" t="e">
        <f t="shared" si="311"/>
        <v>#VALUE!</v>
      </c>
      <c r="K3979" s="36" t="e">
        <f t="shared" si="312"/>
        <v>#VALUE!</v>
      </c>
      <c r="L3979" s="36" t="str">
        <f t="shared" si="313"/>
        <v/>
      </c>
      <c r="M3979" s="36" t="str">
        <f t="shared" si="314"/>
        <v>MQ250</v>
      </c>
    </row>
    <row r="3980" spans="1:13" hidden="1" x14ac:dyDescent="0.3">
      <c r="A3980" s="3"/>
      <c r="B3980" s="3"/>
      <c r="C3980" s="3"/>
      <c r="D3980" s="3"/>
      <c r="E3980" s="3"/>
      <c r="F3980" s="35"/>
      <c r="G3980" s="35"/>
      <c r="H3980" s="3"/>
      <c r="I3980" s="36" t="str">
        <f t="shared" si="310"/>
        <v/>
      </c>
      <c r="J3980" s="36" t="e">
        <f t="shared" si="311"/>
        <v>#VALUE!</v>
      </c>
      <c r="K3980" s="36" t="e">
        <f t="shared" si="312"/>
        <v>#VALUE!</v>
      </c>
      <c r="L3980" s="36" t="str">
        <f t="shared" si="313"/>
        <v/>
      </c>
      <c r="M3980" s="36" t="str">
        <f t="shared" si="314"/>
        <v>MQ250</v>
      </c>
    </row>
    <row r="3981" spans="1:13" hidden="1" x14ac:dyDescent="0.3">
      <c r="A3981" s="3"/>
      <c r="B3981" s="3"/>
      <c r="C3981" s="3"/>
      <c r="D3981" s="3"/>
      <c r="E3981" s="3"/>
      <c r="F3981" s="35"/>
      <c r="G3981" s="35"/>
      <c r="H3981" s="3"/>
      <c r="I3981" s="36" t="str">
        <f t="shared" si="310"/>
        <v/>
      </c>
      <c r="J3981" s="36" t="e">
        <f t="shared" si="311"/>
        <v>#VALUE!</v>
      </c>
      <c r="K3981" s="36" t="e">
        <f t="shared" si="312"/>
        <v>#VALUE!</v>
      </c>
      <c r="L3981" s="36" t="str">
        <f t="shared" si="313"/>
        <v/>
      </c>
      <c r="M3981" s="36" t="str">
        <f t="shared" si="314"/>
        <v>MQ250</v>
      </c>
    </row>
    <row r="3982" spans="1:13" hidden="1" x14ac:dyDescent="0.3">
      <c r="A3982" s="3"/>
      <c r="B3982" s="3"/>
      <c r="C3982" s="3"/>
      <c r="D3982" s="3"/>
      <c r="E3982" s="3"/>
      <c r="F3982" s="35"/>
      <c r="G3982" s="35"/>
      <c r="H3982" s="3"/>
      <c r="I3982" s="36" t="str">
        <f t="shared" si="310"/>
        <v/>
      </c>
      <c r="J3982" s="36" t="e">
        <f t="shared" si="311"/>
        <v>#VALUE!</v>
      </c>
      <c r="K3982" s="36" t="e">
        <f t="shared" si="312"/>
        <v>#VALUE!</v>
      </c>
      <c r="L3982" s="36" t="str">
        <f t="shared" si="313"/>
        <v/>
      </c>
      <c r="M3982" s="36" t="str">
        <f t="shared" si="314"/>
        <v>MQ250</v>
      </c>
    </row>
    <row r="3983" spans="1:13" hidden="1" x14ac:dyDescent="0.3">
      <c r="A3983" s="3"/>
      <c r="B3983" s="3"/>
      <c r="C3983" s="3"/>
      <c r="D3983" s="3"/>
      <c r="E3983" s="3"/>
      <c r="F3983" s="35"/>
      <c r="G3983" s="35"/>
      <c r="H3983" s="3"/>
      <c r="I3983" s="36" t="str">
        <f t="shared" si="310"/>
        <v/>
      </c>
      <c r="J3983" s="36" t="e">
        <f t="shared" si="311"/>
        <v>#VALUE!</v>
      </c>
      <c r="K3983" s="36" t="e">
        <f t="shared" si="312"/>
        <v>#VALUE!</v>
      </c>
      <c r="L3983" s="36" t="str">
        <f t="shared" si="313"/>
        <v/>
      </c>
      <c r="M3983" s="36" t="str">
        <f t="shared" si="314"/>
        <v>MQ250</v>
      </c>
    </row>
    <row r="3984" spans="1:13" hidden="1" x14ac:dyDescent="0.3">
      <c r="A3984" s="3"/>
      <c r="B3984" s="3"/>
      <c r="C3984" s="3"/>
      <c r="D3984" s="3"/>
      <c r="E3984" s="3"/>
      <c r="F3984" s="35"/>
      <c r="G3984" s="35"/>
      <c r="H3984" s="3"/>
      <c r="I3984" s="36" t="str">
        <f t="shared" si="310"/>
        <v/>
      </c>
      <c r="J3984" s="36" t="e">
        <f t="shared" si="311"/>
        <v>#VALUE!</v>
      </c>
      <c r="K3984" s="36" t="e">
        <f t="shared" si="312"/>
        <v>#VALUE!</v>
      </c>
      <c r="L3984" s="36" t="str">
        <f t="shared" si="313"/>
        <v/>
      </c>
      <c r="M3984" s="36" t="str">
        <f t="shared" si="314"/>
        <v>MQ250</v>
      </c>
    </row>
    <row r="3985" spans="1:13" hidden="1" x14ac:dyDescent="0.3">
      <c r="A3985" s="3"/>
      <c r="B3985" s="3"/>
      <c r="C3985" s="3"/>
      <c r="D3985" s="3"/>
      <c r="E3985" s="3"/>
      <c r="F3985" s="35"/>
      <c r="G3985" s="35"/>
      <c r="H3985" s="3"/>
      <c r="I3985" s="36" t="str">
        <f t="shared" si="310"/>
        <v/>
      </c>
      <c r="J3985" s="36" t="e">
        <f t="shared" si="311"/>
        <v>#VALUE!</v>
      </c>
      <c r="K3985" s="36" t="e">
        <f t="shared" si="312"/>
        <v>#VALUE!</v>
      </c>
      <c r="L3985" s="36" t="str">
        <f t="shared" si="313"/>
        <v/>
      </c>
      <c r="M3985" s="36" t="str">
        <f t="shared" si="314"/>
        <v>MQ250</v>
      </c>
    </row>
    <row r="3986" spans="1:13" hidden="1" x14ac:dyDescent="0.3">
      <c r="A3986" s="3"/>
      <c r="B3986" s="3"/>
      <c r="C3986" s="3"/>
      <c r="D3986" s="3"/>
      <c r="E3986" s="3"/>
      <c r="F3986" s="12"/>
      <c r="G3986" s="12"/>
      <c r="H3986" s="3"/>
      <c r="I3986" s="36" t="str">
        <f t="shared" si="310"/>
        <v/>
      </c>
      <c r="J3986" s="36" t="e">
        <f t="shared" si="311"/>
        <v>#VALUE!</v>
      </c>
      <c r="K3986" s="36" t="e">
        <f t="shared" si="312"/>
        <v>#VALUE!</v>
      </c>
      <c r="L3986" s="36" t="str">
        <f t="shared" si="313"/>
        <v/>
      </c>
      <c r="M3986" s="36" t="str">
        <f t="shared" si="314"/>
        <v>MQ250</v>
      </c>
    </row>
    <row r="3987" spans="1:13" hidden="1" x14ac:dyDescent="0.3">
      <c r="A3987" s="3"/>
      <c r="B3987" s="3"/>
      <c r="C3987" s="3"/>
      <c r="D3987" s="3"/>
      <c r="E3987" s="3"/>
      <c r="F3987" s="12"/>
      <c r="G3987" s="12"/>
      <c r="H3987" s="3"/>
      <c r="I3987" s="36" t="str">
        <f t="shared" si="310"/>
        <v/>
      </c>
      <c r="J3987" s="36" t="e">
        <f t="shared" si="311"/>
        <v>#VALUE!</v>
      </c>
      <c r="K3987" s="36" t="e">
        <f t="shared" si="312"/>
        <v>#VALUE!</v>
      </c>
      <c r="L3987" s="36" t="str">
        <f t="shared" si="313"/>
        <v/>
      </c>
      <c r="M3987" s="36" t="str">
        <f t="shared" si="314"/>
        <v>MQ250</v>
      </c>
    </row>
    <row r="3988" spans="1:13" hidden="1" x14ac:dyDescent="0.3">
      <c r="A3988" s="3"/>
      <c r="B3988" s="3"/>
      <c r="C3988" s="3"/>
      <c r="D3988" s="3"/>
      <c r="E3988" s="3"/>
      <c r="F3988" s="12"/>
      <c r="G3988" s="12"/>
      <c r="H3988" s="3"/>
      <c r="I3988" s="36" t="str">
        <f t="shared" si="310"/>
        <v/>
      </c>
      <c r="J3988" s="36" t="e">
        <f t="shared" si="311"/>
        <v>#VALUE!</v>
      </c>
      <c r="K3988" s="36" t="e">
        <f t="shared" si="312"/>
        <v>#VALUE!</v>
      </c>
      <c r="L3988" s="36" t="str">
        <f t="shared" si="313"/>
        <v/>
      </c>
      <c r="M3988" s="36" t="str">
        <f t="shared" si="314"/>
        <v>MQ250</v>
      </c>
    </row>
    <row r="3989" spans="1:13" hidden="1" x14ac:dyDescent="0.3">
      <c r="A3989" s="3"/>
      <c r="B3989" s="3"/>
      <c r="C3989" s="3"/>
      <c r="D3989" s="3"/>
      <c r="E3989" s="3"/>
      <c r="F3989" s="12"/>
      <c r="G3989" s="12"/>
      <c r="H3989" s="3"/>
      <c r="I3989" s="36" t="str">
        <f t="shared" si="310"/>
        <v/>
      </c>
      <c r="J3989" s="36" t="e">
        <f t="shared" si="311"/>
        <v>#VALUE!</v>
      </c>
      <c r="K3989" s="36" t="e">
        <f t="shared" si="312"/>
        <v>#VALUE!</v>
      </c>
      <c r="L3989" s="36" t="str">
        <f t="shared" si="313"/>
        <v/>
      </c>
      <c r="M3989" s="36" t="str">
        <f t="shared" si="314"/>
        <v>MQ250</v>
      </c>
    </row>
    <row r="3990" spans="1:13" hidden="1" x14ac:dyDescent="0.3">
      <c r="A3990" s="3"/>
      <c r="B3990" s="3"/>
      <c r="C3990" s="3"/>
      <c r="D3990" s="3"/>
      <c r="E3990" s="3"/>
      <c r="F3990" s="12"/>
      <c r="G3990" s="12"/>
      <c r="H3990" s="3"/>
      <c r="I3990" s="36" t="str">
        <f t="shared" si="310"/>
        <v/>
      </c>
      <c r="J3990" s="36" t="e">
        <f t="shared" si="311"/>
        <v>#VALUE!</v>
      </c>
      <c r="K3990" s="36" t="e">
        <f t="shared" si="312"/>
        <v>#VALUE!</v>
      </c>
      <c r="L3990" s="36" t="str">
        <f t="shared" si="313"/>
        <v/>
      </c>
      <c r="M3990" s="36" t="str">
        <f t="shared" si="314"/>
        <v>MQ250</v>
      </c>
    </row>
    <row r="3991" spans="1:13" hidden="1" x14ac:dyDescent="0.3">
      <c r="A3991" s="3"/>
      <c r="B3991" s="3"/>
      <c r="C3991" s="3"/>
      <c r="D3991" s="3"/>
      <c r="E3991" s="3"/>
      <c r="F3991" s="12"/>
      <c r="G3991" s="12"/>
      <c r="H3991" s="3"/>
      <c r="I3991" s="36" t="str">
        <f t="shared" si="310"/>
        <v/>
      </c>
      <c r="J3991" s="36" t="e">
        <f t="shared" si="311"/>
        <v>#VALUE!</v>
      </c>
      <c r="K3991" s="36" t="e">
        <f t="shared" si="312"/>
        <v>#VALUE!</v>
      </c>
      <c r="L3991" s="36" t="str">
        <f t="shared" si="313"/>
        <v/>
      </c>
      <c r="M3991" s="36" t="str">
        <f t="shared" si="314"/>
        <v>MQ250</v>
      </c>
    </row>
    <row r="3992" spans="1:13" hidden="1" x14ac:dyDescent="0.3">
      <c r="A3992" s="3"/>
      <c r="B3992" s="3"/>
      <c r="C3992" s="3"/>
      <c r="D3992" s="3"/>
      <c r="E3992" s="3"/>
      <c r="F3992" s="12"/>
      <c r="G3992" s="12"/>
      <c r="H3992" s="3"/>
      <c r="I3992" s="36" t="str">
        <f t="shared" si="310"/>
        <v/>
      </c>
      <c r="J3992" s="36" t="e">
        <f t="shared" si="311"/>
        <v>#VALUE!</v>
      </c>
      <c r="K3992" s="36" t="e">
        <f t="shared" si="312"/>
        <v>#VALUE!</v>
      </c>
      <c r="L3992" s="36" t="str">
        <f t="shared" si="313"/>
        <v/>
      </c>
      <c r="M3992" s="36" t="str">
        <f t="shared" si="314"/>
        <v>MQ250</v>
      </c>
    </row>
    <row r="3993" spans="1:13" hidden="1" x14ac:dyDescent="0.3">
      <c r="A3993" s="3"/>
      <c r="B3993" s="3"/>
      <c r="C3993" s="3"/>
      <c r="D3993" s="3"/>
      <c r="E3993" s="3"/>
      <c r="F3993" s="12"/>
      <c r="G3993" s="12"/>
      <c r="H3993" s="3"/>
      <c r="I3993" s="36" t="str">
        <f t="shared" si="310"/>
        <v/>
      </c>
      <c r="J3993" s="36" t="e">
        <f t="shared" si="311"/>
        <v>#VALUE!</v>
      </c>
      <c r="K3993" s="36" t="e">
        <f t="shared" si="312"/>
        <v>#VALUE!</v>
      </c>
      <c r="L3993" s="36" t="str">
        <f t="shared" si="313"/>
        <v/>
      </c>
      <c r="M3993" s="36" t="str">
        <f t="shared" si="314"/>
        <v>MQ250</v>
      </c>
    </row>
    <row r="3994" spans="1:13" hidden="1" x14ac:dyDescent="0.3">
      <c r="A3994" s="3"/>
      <c r="B3994" s="3"/>
      <c r="C3994" s="3"/>
      <c r="D3994" s="3"/>
      <c r="E3994" s="3"/>
      <c r="F3994" s="35"/>
      <c r="G3994" s="35"/>
      <c r="H3994" s="3"/>
      <c r="I3994" s="36" t="str">
        <f t="shared" si="310"/>
        <v/>
      </c>
      <c r="J3994" s="36" t="e">
        <f t="shared" si="311"/>
        <v>#VALUE!</v>
      </c>
      <c r="K3994" s="36" t="e">
        <f t="shared" si="312"/>
        <v>#VALUE!</v>
      </c>
      <c r="L3994" s="36" t="str">
        <f t="shared" si="313"/>
        <v/>
      </c>
      <c r="M3994" s="36" t="str">
        <f t="shared" si="314"/>
        <v>MQ250</v>
      </c>
    </row>
    <row r="3995" spans="1:13" hidden="1" x14ac:dyDescent="0.3">
      <c r="A3995" s="3"/>
      <c r="B3995" s="3"/>
      <c r="C3995" s="3"/>
      <c r="D3995" s="3"/>
      <c r="E3995" s="3"/>
      <c r="F3995" s="35"/>
      <c r="G3995" s="35"/>
      <c r="H3995" s="3"/>
      <c r="I3995" s="36" t="str">
        <f t="shared" si="310"/>
        <v/>
      </c>
      <c r="J3995" s="36" t="e">
        <f t="shared" si="311"/>
        <v>#VALUE!</v>
      </c>
      <c r="K3995" s="36" t="e">
        <f t="shared" si="312"/>
        <v>#VALUE!</v>
      </c>
      <c r="L3995" s="36" t="str">
        <f t="shared" si="313"/>
        <v/>
      </c>
      <c r="M3995" s="36" t="str">
        <f t="shared" si="314"/>
        <v>MQ250</v>
      </c>
    </row>
    <row r="3996" spans="1:13" hidden="1" x14ac:dyDescent="0.3">
      <c r="A3996" s="3"/>
      <c r="B3996" s="3"/>
      <c r="C3996" s="3"/>
      <c r="D3996" s="3"/>
      <c r="E3996" s="3"/>
      <c r="F3996" s="35"/>
      <c r="G3996" s="35"/>
      <c r="H3996" s="3"/>
      <c r="I3996" s="36" t="str">
        <f t="shared" si="310"/>
        <v/>
      </c>
      <c r="J3996" s="36" t="e">
        <f t="shared" si="311"/>
        <v>#VALUE!</v>
      </c>
      <c r="K3996" s="36" t="e">
        <f t="shared" si="312"/>
        <v>#VALUE!</v>
      </c>
      <c r="L3996" s="36" t="str">
        <f t="shared" si="313"/>
        <v/>
      </c>
      <c r="M3996" s="36" t="str">
        <f t="shared" si="314"/>
        <v>MQ250</v>
      </c>
    </row>
    <row r="3997" spans="1:13" hidden="1" x14ac:dyDescent="0.3">
      <c r="A3997" s="3"/>
      <c r="B3997" s="3"/>
      <c r="C3997" s="3"/>
      <c r="D3997" s="3"/>
      <c r="E3997" s="3"/>
      <c r="F3997" s="35"/>
      <c r="G3997" s="35"/>
      <c r="H3997" s="3"/>
      <c r="I3997" s="36" t="str">
        <f t="shared" si="310"/>
        <v/>
      </c>
      <c r="J3997" s="36" t="e">
        <f t="shared" si="311"/>
        <v>#VALUE!</v>
      </c>
      <c r="K3997" s="36" t="e">
        <f t="shared" si="312"/>
        <v>#VALUE!</v>
      </c>
      <c r="L3997" s="36" t="str">
        <f t="shared" si="313"/>
        <v/>
      </c>
      <c r="M3997" s="36" t="str">
        <f t="shared" si="314"/>
        <v>MQ250</v>
      </c>
    </row>
    <row r="3998" spans="1:13" hidden="1" x14ac:dyDescent="0.3">
      <c r="A3998" s="3"/>
      <c r="B3998" s="3"/>
      <c r="C3998" s="3"/>
      <c r="D3998" s="3"/>
      <c r="E3998" s="3"/>
      <c r="F3998" s="35"/>
      <c r="G3998" s="35"/>
      <c r="H3998" s="3"/>
      <c r="I3998" s="36" t="str">
        <f t="shared" si="310"/>
        <v/>
      </c>
      <c r="J3998" s="36" t="e">
        <f t="shared" si="311"/>
        <v>#VALUE!</v>
      </c>
      <c r="K3998" s="36" t="e">
        <f t="shared" si="312"/>
        <v>#VALUE!</v>
      </c>
      <c r="L3998" s="36" t="str">
        <f t="shared" si="313"/>
        <v/>
      </c>
      <c r="M3998" s="36" t="str">
        <f t="shared" si="314"/>
        <v>MQ250</v>
      </c>
    </row>
    <row r="3999" spans="1:13" hidden="1" x14ac:dyDescent="0.3">
      <c r="A3999" s="3"/>
      <c r="B3999" s="3"/>
      <c r="C3999" s="3"/>
      <c r="D3999" s="3"/>
      <c r="E3999" s="3"/>
      <c r="F3999" s="35"/>
      <c r="G3999" s="35"/>
      <c r="H3999" s="3"/>
      <c r="I3999" s="36" t="str">
        <f t="shared" si="310"/>
        <v/>
      </c>
      <c r="J3999" s="36" t="e">
        <f t="shared" si="311"/>
        <v>#VALUE!</v>
      </c>
      <c r="K3999" s="36" t="e">
        <f t="shared" si="312"/>
        <v>#VALUE!</v>
      </c>
      <c r="L3999" s="36" t="str">
        <f t="shared" si="313"/>
        <v/>
      </c>
      <c r="M3999" s="36" t="str">
        <f t="shared" si="314"/>
        <v>MQ250</v>
      </c>
    </row>
    <row r="4000" spans="1:13" hidden="1" x14ac:dyDescent="0.3">
      <c r="A4000" s="3"/>
      <c r="B4000" s="3"/>
      <c r="C4000" s="3"/>
      <c r="D4000" s="3"/>
      <c r="E4000" s="3"/>
      <c r="F4000" s="12"/>
      <c r="G4000" s="12"/>
      <c r="H4000" s="3"/>
      <c r="I4000" s="36" t="str">
        <f t="shared" si="310"/>
        <v/>
      </c>
      <c r="J4000" s="36" t="e">
        <f t="shared" si="311"/>
        <v>#VALUE!</v>
      </c>
      <c r="K4000" s="36" t="e">
        <f t="shared" si="312"/>
        <v>#VALUE!</v>
      </c>
      <c r="L4000" s="36" t="str">
        <f t="shared" si="313"/>
        <v/>
      </c>
      <c r="M4000" s="36" t="str">
        <f t="shared" si="314"/>
        <v>MQ250</v>
      </c>
    </row>
    <row r="4001" spans="1:13" hidden="1" x14ac:dyDescent="0.3">
      <c r="A4001" s="3"/>
      <c r="B4001" s="3"/>
      <c r="C4001" s="3"/>
      <c r="D4001" s="3"/>
      <c r="E4001" s="3"/>
      <c r="F4001" s="12"/>
      <c r="G4001" s="12"/>
      <c r="H4001" s="3"/>
      <c r="I4001" s="36" t="str">
        <f t="shared" si="310"/>
        <v/>
      </c>
      <c r="J4001" s="36" t="e">
        <f t="shared" si="311"/>
        <v>#VALUE!</v>
      </c>
      <c r="K4001" s="36" t="e">
        <f t="shared" si="312"/>
        <v>#VALUE!</v>
      </c>
      <c r="L4001" s="36" t="str">
        <f t="shared" si="313"/>
        <v/>
      </c>
      <c r="M4001" s="36" t="str">
        <f t="shared" si="314"/>
        <v>MQ250</v>
      </c>
    </row>
    <row r="4002" spans="1:13" hidden="1" x14ac:dyDescent="0.3">
      <c r="A4002" s="3"/>
      <c r="B4002" s="3"/>
      <c r="C4002" s="3"/>
      <c r="D4002" s="3"/>
      <c r="E4002" s="3"/>
      <c r="F4002" s="12"/>
      <c r="G4002" s="12"/>
      <c r="H4002" s="3"/>
      <c r="I4002" s="36" t="str">
        <f t="shared" si="310"/>
        <v/>
      </c>
      <c r="J4002" s="36" t="e">
        <f t="shared" si="311"/>
        <v>#VALUE!</v>
      </c>
      <c r="K4002" s="36" t="e">
        <f t="shared" si="312"/>
        <v>#VALUE!</v>
      </c>
      <c r="L4002" s="36" t="str">
        <f t="shared" si="313"/>
        <v/>
      </c>
      <c r="M4002" s="36" t="str">
        <f t="shared" si="314"/>
        <v>MQ250</v>
      </c>
    </row>
    <row r="4003" spans="1:13" hidden="1" x14ac:dyDescent="0.3">
      <c r="A4003" s="3"/>
      <c r="B4003" s="3"/>
      <c r="C4003" s="3"/>
      <c r="D4003" s="3"/>
      <c r="E4003" s="3"/>
      <c r="F4003" s="12"/>
      <c r="G4003" s="12"/>
      <c r="H4003" s="3"/>
      <c r="I4003" s="36" t="str">
        <f t="shared" si="310"/>
        <v/>
      </c>
      <c r="J4003" s="36" t="e">
        <f t="shared" si="311"/>
        <v>#VALUE!</v>
      </c>
      <c r="K4003" s="36" t="e">
        <f t="shared" si="312"/>
        <v>#VALUE!</v>
      </c>
      <c r="L4003" s="36" t="str">
        <f t="shared" si="313"/>
        <v/>
      </c>
      <c r="M4003" s="36" t="str">
        <f t="shared" si="314"/>
        <v>MQ250</v>
      </c>
    </row>
    <row r="4004" spans="1:13" hidden="1" x14ac:dyDescent="0.3">
      <c r="A4004" s="3"/>
      <c r="B4004" s="3"/>
      <c r="C4004" s="3"/>
      <c r="D4004" s="3"/>
      <c r="E4004" s="3"/>
      <c r="F4004" s="35"/>
      <c r="G4004" s="35"/>
      <c r="H4004" s="3"/>
      <c r="I4004" s="36" t="str">
        <f t="shared" si="310"/>
        <v/>
      </c>
      <c r="J4004" s="36" t="e">
        <f t="shared" si="311"/>
        <v>#VALUE!</v>
      </c>
      <c r="K4004" s="36" t="e">
        <f t="shared" si="312"/>
        <v>#VALUE!</v>
      </c>
      <c r="L4004" s="36" t="str">
        <f t="shared" si="313"/>
        <v/>
      </c>
      <c r="M4004" s="36" t="str">
        <f t="shared" si="314"/>
        <v>MQ250</v>
      </c>
    </row>
    <row r="4005" spans="1:13" hidden="1" x14ac:dyDescent="0.3">
      <c r="A4005" s="3"/>
      <c r="B4005" s="3"/>
      <c r="C4005" s="3"/>
      <c r="D4005" s="3"/>
      <c r="E4005" s="3"/>
      <c r="F4005" s="12"/>
      <c r="G4005" s="12"/>
      <c r="H4005" s="3"/>
      <c r="I4005" s="36" t="str">
        <f t="shared" si="310"/>
        <v/>
      </c>
      <c r="J4005" s="36" t="e">
        <f t="shared" si="311"/>
        <v>#VALUE!</v>
      </c>
      <c r="K4005" s="36" t="e">
        <f t="shared" si="312"/>
        <v>#VALUE!</v>
      </c>
      <c r="L4005" s="36" t="str">
        <f t="shared" si="313"/>
        <v/>
      </c>
      <c r="M4005" s="36" t="str">
        <f t="shared" si="314"/>
        <v>MQ250</v>
      </c>
    </row>
    <row r="4006" spans="1:13" hidden="1" x14ac:dyDescent="0.3">
      <c r="A4006" s="3"/>
      <c r="B4006" s="3"/>
      <c r="C4006" s="3"/>
      <c r="D4006" s="3"/>
      <c r="E4006" s="3"/>
      <c r="F4006" s="12"/>
      <c r="G4006" s="12"/>
      <c r="H4006" s="3"/>
      <c r="I4006" s="36" t="str">
        <f t="shared" si="310"/>
        <v/>
      </c>
      <c r="J4006" s="36" t="e">
        <f t="shared" si="311"/>
        <v>#VALUE!</v>
      </c>
      <c r="K4006" s="36" t="e">
        <f t="shared" si="312"/>
        <v>#VALUE!</v>
      </c>
      <c r="L4006" s="36" t="str">
        <f t="shared" si="313"/>
        <v/>
      </c>
      <c r="M4006" s="36" t="str">
        <f t="shared" si="314"/>
        <v>MQ250</v>
      </c>
    </row>
    <row r="4007" spans="1:13" hidden="1" x14ac:dyDescent="0.3">
      <c r="A4007" s="3"/>
      <c r="B4007" s="3"/>
      <c r="C4007" s="3"/>
      <c r="D4007" s="3"/>
      <c r="E4007" s="3"/>
      <c r="F4007" s="35"/>
      <c r="G4007" s="35"/>
      <c r="H4007" s="3"/>
      <c r="I4007" s="36" t="str">
        <f t="shared" si="310"/>
        <v/>
      </c>
      <c r="J4007" s="36" t="e">
        <f t="shared" si="311"/>
        <v>#VALUE!</v>
      </c>
      <c r="K4007" s="36" t="e">
        <f t="shared" si="312"/>
        <v>#VALUE!</v>
      </c>
      <c r="L4007" s="36" t="str">
        <f t="shared" si="313"/>
        <v/>
      </c>
      <c r="M4007" s="36" t="str">
        <f t="shared" si="314"/>
        <v>MQ250</v>
      </c>
    </row>
    <row r="4008" spans="1:13" hidden="1" x14ac:dyDescent="0.3">
      <c r="A4008" s="3"/>
      <c r="B4008" s="3"/>
      <c r="C4008" s="3"/>
      <c r="D4008" s="3"/>
      <c r="E4008" s="3"/>
      <c r="F4008" s="35"/>
      <c r="G4008" s="35"/>
      <c r="H4008" s="3"/>
      <c r="I4008" s="36" t="str">
        <f t="shared" si="310"/>
        <v/>
      </c>
      <c r="J4008" s="36" t="e">
        <f t="shared" si="311"/>
        <v>#VALUE!</v>
      </c>
      <c r="K4008" s="36" t="e">
        <f t="shared" si="312"/>
        <v>#VALUE!</v>
      </c>
      <c r="L4008" s="36" t="str">
        <f t="shared" si="313"/>
        <v/>
      </c>
      <c r="M4008" s="36" t="str">
        <f t="shared" si="314"/>
        <v>MQ250</v>
      </c>
    </row>
    <row r="4009" spans="1:13" hidden="1" x14ac:dyDescent="0.3">
      <c r="A4009" s="3"/>
      <c r="B4009" s="3"/>
      <c r="C4009" s="3"/>
      <c r="D4009" s="3"/>
      <c r="E4009" s="3"/>
      <c r="F4009" s="35"/>
      <c r="G4009" s="35"/>
      <c r="H4009" s="3"/>
      <c r="I4009" s="36" t="str">
        <f t="shared" si="310"/>
        <v/>
      </c>
      <c r="J4009" s="36" t="e">
        <f t="shared" si="311"/>
        <v>#VALUE!</v>
      </c>
      <c r="K4009" s="36" t="e">
        <f t="shared" si="312"/>
        <v>#VALUE!</v>
      </c>
      <c r="L4009" s="36" t="str">
        <f t="shared" si="313"/>
        <v/>
      </c>
      <c r="M4009" s="36" t="str">
        <f t="shared" si="314"/>
        <v>MQ250</v>
      </c>
    </row>
    <row r="4010" spans="1:13" hidden="1" x14ac:dyDescent="0.3">
      <c r="A4010" s="3"/>
      <c r="B4010" s="3"/>
      <c r="C4010" s="3"/>
      <c r="D4010" s="3"/>
      <c r="E4010" s="3"/>
      <c r="F4010" s="35"/>
      <c r="G4010" s="35"/>
      <c r="H4010" s="3"/>
      <c r="I4010" s="36" t="str">
        <f t="shared" si="310"/>
        <v/>
      </c>
      <c r="J4010" s="36" t="e">
        <f t="shared" si="311"/>
        <v>#VALUE!</v>
      </c>
      <c r="K4010" s="36" t="e">
        <f t="shared" si="312"/>
        <v>#VALUE!</v>
      </c>
      <c r="L4010" s="36" t="str">
        <f t="shared" si="313"/>
        <v/>
      </c>
      <c r="M4010" s="36" t="str">
        <f t="shared" si="314"/>
        <v>MQ250</v>
      </c>
    </row>
    <row r="4011" spans="1:13" hidden="1" x14ac:dyDescent="0.3">
      <c r="A4011" s="3"/>
      <c r="B4011" s="3"/>
      <c r="C4011" s="3"/>
      <c r="D4011" s="3"/>
      <c r="E4011" s="3"/>
      <c r="F4011" s="35"/>
      <c r="G4011" s="35"/>
      <c r="H4011" s="3"/>
      <c r="I4011" s="36" t="str">
        <f t="shared" si="310"/>
        <v/>
      </c>
      <c r="J4011" s="36" t="e">
        <f t="shared" si="311"/>
        <v>#VALUE!</v>
      </c>
      <c r="K4011" s="36" t="e">
        <f t="shared" si="312"/>
        <v>#VALUE!</v>
      </c>
      <c r="L4011" s="36" t="str">
        <f t="shared" si="313"/>
        <v/>
      </c>
      <c r="M4011" s="36" t="str">
        <f t="shared" si="314"/>
        <v>MQ250</v>
      </c>
    </row>
    <row r="4012" spans="1:13" hidden="1" x14ac:dyDescent="0.3">
      <c r="A4012" s="3"/>
      <c r="B4012" s="3"/>
      <c r="C4012" s="3"/>
      <c r="D4012" s="3"/>
      <c r="E4012" s="3"/>
      <c r="F4012" s="35"/>
      <c r="G4012" s="35"/>
      <c r="H4012" s="3"/>
      <c r="I4012" s="36" t="str">
        <f t="shared" si="310"/>
        <v/>
      </c>
      <c r="J4012" s="36" t="e">
        <f t="shared" si="311"/>
        <v>#VALUE!</v>
      </c>
      <c r="K4012" s="36" t="e">
        <f t="shared" si="312"/>
        <v>#VALUE!</v>
      </c>
      <c r="L4012" s="36" t="str">
        <f t="shared" si="313"/>
        <v/>
      </c>
      <c r="M4012" s="36" t="str">
        <f t="shared" si="314"/>
        <v>MQ250</v>
      </c>
    </row>
    <row r="4013" spans="1:13" hidden="1" x14ac:dyDescent="0.3">
      <c r="A4013" s="3"/>
      <c r="B4013" s="3"/>
      <c r="C4013" s="3"/>
      <c r="D4013" s="3"/>
      <c r="E4013" s="3"/>
      <c r="F4013" s="12"/>
      <c r="G4013" s="12"/>
      <c r="H4013" s="3"/>
      <c r="I4013" s="36" t="str">
        <f t="shared" si="310"/>
        <v/>
      </c>
      <c r="J4013" s="36" t="e">
        <f t="shared" si="311"/>
        <v>#VALUE!</v>
      </c>
      <c r="K4013" s="36" t="e">
        <f t="shared" si="312"/>
        <v>#VALUE!</v>
      </c>
      <c r="L4013" s="36" t="str">
        <f t="shared" si="313"/>
        <v/>
      </c>
      <c r="M4013" s="36" t="str">
        <f t="shared" si="314"/>
        <v>MQ250</v>
      </c>
    </row>
    <row r="4014" spans="1:13" hidden="1" x14ac:dyDescent="0.3">
      <c r="A4014" s="3"/>
      <c r="B4014" s="3"/>
      <c r="C4014" s="3"/>
      <c r="D4014" s="3"/>
      <c r="E4014" s="3"/>
      <c r="F4014" s="12"/>
      <c r="G4014" s="12"/>
      <c r="H4014" s="3"/>
      <c r="I4014" s="36" t="str">
        <f t="shared" si="310"/>
        <v/>
      </c>
      <c r="J4014" s="36" t="e">
        <f t="shared" si="311"/>
        <v>#VALUE!</v>
      </c>
      <c r="K4014" s="36" t="e">
        <f t="shared" si="312"/>
        <v>#VALUE!</v>
      </c>
      <c r="L4014" s="36" t="str">
        <f t="shared" si="313"/>
        <v/>
      </c>
      <c r="M4014" s="36" t="str">
        <f t="shared" si="314"/>
        <v>MQ250</v>
      </c>
    </row>
    <row r="4015" spans="1:13" hidden="1" x14ac:dyDescent="0.3">
      <c r="A4015" s="3"/>
      <c r="B4015" s="3"/>
      <c r="C4015" s="3"/>
      <c r="D4015" s="3"/>
      <c r="E4015" s="3"/>
      <c r="F4015" s="12"/>
      <c r="G4015" s="12"/>
      <c r="H4015" s="3"/>
      <c r="I4015" s="36" t="str">
        <f t="shared" si="310"/>
        <v/>
      </c>
      <c r="J4015" s="36" t="e">
        <f t="shared" si="311"/>
        <v>#VALUE!</v>
      </c>
      <c r="K4015" s="36" t="e">
        <f t="shared" si="312"/>
        <v>#VALUE!</v>
      </c>
      <c r="L4015" s="36" t="str">
        <f t="shared" si="313"/>
        <v/>
      </c>
      <c r="M4015" s="36" t="str">
        <f t="shared" si="314"/>
        <v>MQ250</v>
      </c>
    </row>
    <row r="4016" spans="1:13" hidden="1" x14ac:dyDescent="0.3">
      <c r="A4016" s="3"/>
      <c r="B4016" s="3"/>
      <c r="C4016" s="3"/>
      <c r="D4016" s="3"/>
      <c r="E4016" s="3"/>
      <c r="F4016" s="12"/>
      <c r="G4016" s="12"/>
      <c r="H4016" s="3"/>
      <c r="I4016" s="36" t="str">
        <f t="shared" si="310"/>
        <v/>
      </c>
      <c r="J4016" s="36" t="e">
        <f t="shared" si="311"/>
        <v>#VALUE!</v>
      </c>
      <c r="K4016" s="36" t="e">
        <f t="shared" si="312"/>
        <v>#VALUE!</v>
      </c>
      <c r="L4016" s="36" t="str">
        <f t="shared" si="313"/>
        <v/>
      </c>
      <c r="M4016" s="36" t="str">
        <f t="shared" si="314"/>
        <v>MQ250</v>
      </c>
    </row>
    <row r="4017" spans="1:13" hidden="1" x14ac:dyDescent="0.3">
      <c r="A4017" s="3"/>
      <c r="B4017" s="3"/>
      <c r="C4017" s="3"/>
      <c r="D4017" s="3"/>
      <c r="E4017" s="3"/>
      <c r="F4017" s="12"/>
      <c r="G4017" s="12"/>
      <c r="H4017" s="3"/>
      <c r="I4017" s="36" t="str">
        <f t="shared" si="310"/>
        <v/>
      </c>
      <c r="J4017" s="36" t="e">
        <f t="shared" si="311"/>
        <v>#VALUE!</v>
      </c>
      <c r="K4017" s="36" t="e">
        <f t="shared" si="312"/>
        <v>#VALUE!</v>
      </c>
      <c r="L4017" s="36" t="str">
        <f t="shared" si="313"/>
        <v/>
      </c>
      <c r="M4017" s="36" t="str">
        <f t="shared" si="314"/>
        <v>MQ250</v>
      </c>
    </row>
    <row r="4018" spans="1:13" hidden="1" x14ac:dyDescent="0.3">
      <c r="A4018" s="3"/>
      <c r="B4018" s="3"/>
      <c r="C4018" s="3"/>
      <c r="D4018" s="3"/>
      <c r="E4018" s="3"/>
      <c r="F4018" s="12"/>
      <c r="G4018" s="12"/>
      <c r="H4018" s="3"/>
      <c r="I4018" s="36" t="str">
        <f t="shared" si="310"/>
        <v/>
      </c>
      <c r="J4018" s="36" t="e">
        <f t="shared" si="311"/>
        <v>#VALUE!</v>
      </c>
      <c r="K4018" s="36" t="e">
        <f t="shared" si="312"/>
        <v>#VALUE!</v>
      </c>
      <c r="L4018" s="36" t="str">
        <f t="shared" si="313"/>
        <v/>
      </c>
      <c r="M4018" s="36" t="str">
        <f t="shared" si="314"/>
        <v>MQ250</v>
      </c>
    </row>
    <row r="4019" spans="1:13" hidden="1" x14ac:dyDescent="0.3">
      <c r="A4019" s="3"/>
      <c r="B4019" s="3"/>
      <c r="C4019" s="3"/>
      <c r="D4019" s="3"/>
      <c r="E4019" s="3"/>
      <c r="F4019" s="12"/>
      <c r="G4019" s="12"/>
      <c r="H4019" s="3"/>
      <c r="I4019" s="36" t="str">
        <f t="shared" si="310"/>
        <v/>
      </c>
      <c r="J4019" s="36" t="e">
        <f t="shared" si="311"/>
        <v>#VALUE!</v>
      </c>
      <c r="K4019" s="36" t="e">
        <f t="shared" si="312"/>
        <v>#VALUE!</v>
      </c>
      <c r="L4019" s="36" t="str">
        <f t="shared" si="313"/>
        <v/>
      </c>
      <c r="M4019" s="36" t="str">
        <f t="shared" si="314"/>
        <v>MQ250</v>
      </c>
    </row>
    <row r="4020" spans="1:13" hidden="1" x14ac:dyDescent="0.3">
      <c r="A4020" s="3"/>
      <c r="B4020" s="3"/>
      <c r="C4020" s="3"/>
      <c r="D4020" s="3"/>
      <c r="E4020" s="3"/>
      <c r="F4020" s="12"/>
      <c r="G4020" s="12"/>
      <c r="H4020" s="3"/>
      <c r="I4020" s="36" t="str">
        <f t="shared" si="310"/>
        <v/>
      </c>
      <c r="J4020" s="36" t="e">
        <f t="shared" si="311"/>
        <v>#VALUE!</v>
      </c>
      <c r="K4020" s="36" t="e">
        <f t="shared" si="312"/>
        <v>#VALUE!</v>
      </c>
      <c r="L4020" s="36" t="str">
        <f t="shared" si="313"/>
        <v/>
      </c>
      <c r="M4020" s="36" t="str">
        <f t="shared" si="314"/>
        <v>MQ250</v>
      </c>
    </row>
    <row r="4021" spans="1:13" hidden="1" x14ac:dyDescent="0.3">
      <c r="A4021" s="3"/>
      <c r="B4021" s="3"/>
      <c r="C4021" s="3"/>
      <c r="D4021" s="3"/>
      <c r="E4021" s="3"/>
      <c r="F4021" s="35"/>
      <c r="G4021" s="35"/>
      <c r="H4021" s="3"/>
      <c r="I4021" s="36" t="str">
        <f t="shared" si="310"/>
        <v/>
      </c>
      <c r="J4021" s="36" t="e">
        <f t="shared" si="311"/>
        <v>#VALUE!</v>
      </c>
      <c r="K4021" s="36" t="e">
        <f t="shared" si="312"/>
        <v>#VALUE!</v>
      </c>
      <c r="L4021" s="36" t="str">
        <f t="shared" si="313"/>
        <v/>
      </c>
      <c r="M4021" s="36" t="str">
        <f t="shared" si="314"/>
        <v>MQ250</v>
      </c>
    </row>
    <row r="4022" spans="1:13" hidden="1" x14ac:dyDescent="0.3">
      <c r="A4022" s="3"/>
      <c r="B4022" s="3"/>
      <c r="C4022" s="3"/>
      <c r="D4022" s="3"/>
      <c r="E4022" s="3"/>
      <c r="F4022" s="35"/>
      <c r="G4022" s="35"/>
      <c r="H4022" s="3"/>
      <c r="I4022" s="36" t="str">
        <f t="shared" si="310"/>
        <v/>
      </c>
      <c r="J4022" s="36" t="e">
        <f t="shared" si="311"/>
        <v>#VALUE!</v>
      </c>
      <c r="K4022" s="36" t="e">
        <f t="shared" si="312"/>
        <v>#VALUE!</v>
      </c>
      <c r="L4022" s="36" t="str">
        <f t="shared" si="313"/>
        <v/>
      </c>
      <c r="M4022" s="36" t="str">
        <f t="shared" si="314"/>
        <v>MQ250</v>
      </c>
    </row>
    <row r="4023" spans="1:13" hidden="1" x14ac:dyDescent="0.3">
      <c r="A4023" s="3"/>
      <c r="B4023" s="3"/>
      <c r="C4023" s="3"/>
      <c r="D4023" s="3"/>
      <c r="E4023" s="3"/>
      <c r="F4023" s="35"/>
      <c r="G4023" s="35"/>
      <c r="H4023" s="3"/>
      <c r="I4023" s="36" t="str">
        <f t="shared" si="310"/>
        <v/>
      </c>
      <c r="J4023" s="36" t="e">
        <f t="shared" si="311"/>
        <v>#VALUE!</v>
      </c>
      <c r="K4023" s="36" t="e">
        <f t="shared" si="312"/>
        <v>#VALUE!</v>
      </c>
      <c r="L4023" s="36" t="str">
        <f t="shared" si="313"/>
        <v/>
      </c>
      <c r="M4023" s="36" t="str">
        <f t="shared" si="314"/>
        <v>MQ250</v>
      </c>
    </row>
    <row r="4024" spans="1:13" hidden="1" x14ac:dyDescent="0.3">
      <c r="A4024" s="3"/>
      <c r="B4024" s="3"/>
      <c r="C4024" s="3"/>
      <c r="D4024" s="3"/>
      <c r="E4024" s="3"/>
      <c r="F4024" s="35"/>
      <c r="G4024" s="35"/>
      <c r="H4024" s="3"/>
      <c r="I4024" s="36" t="str">
        <f t="shared" si="310"/>
        <v/>
      </c>
      <c r="J4024" s="36" t="e">
        <f t="shared" si="311"/>
        <v>#VALUE!</v>
      </c>
      <c r="K4024" s="36" t="e">
        <f t="shared" si="312"/>
        <v>#VALUE!</v>
      </c>
      <c r="L4024" s="36" t="str">
        <f t="shared" si="313"/>
        <v/>
      </c>
      <c r="M4024" s="36" t="str">
        <f t="shared" si="314"/>
        <v>MQ250</v>
      </c>
    </row>
    <row r="4025" spans="1:13" hidden="1" x14ac:dyDescent="0.3">
      <c r="A4025" s="3"/>
      <c r="B4025" s="3"/>
      <c r="C4025" s="3"/>
      <c r="D4025" s="3"/>
      <c r="E4025" s="3"/>
      <c r="F4025" s="35"/>
      <c r="G4025" s="35"/>
      <c r="H4025" s="3"/>
      <c r="I4025" s="36" t="str">
        <f t="shared" si="310"/>
        <v/>
      </c>
      <c r="J4025" s="36" t="e">
        <f t="shared" si="311"/>
        <v>#VALUE!</v>
      </c>
      <c r="K4025" s="36" t="e">
        <f t="shared" si="312"/>
        <v>#VALUE!</v>
      </c>
      <c r="L4025" s="36" t="str">
        <f t="shared" si="313"/>
        <v/>
      </c>
      <c r="M4025" s="36" t="str">
        <f t="shared" si="314"/>
        <v>MQ250</v>
      </c>
    </row>
    <row r="4026" spans="1:13" hidden="1" x14ac:dyDescent="0.3">
      <c r="A4026" s="3"/>
      <c r="B4026" s="3"/>
      <c r="C4026" s="3"/>
      <c r="D4026" s="3"/>
      <c r="E4026" s="3"/>
      <c r="F4026" s="35"/>
      <c r="G4026" s="35"/>
      <c r="H4026" s="3"/>
      <c r="I4026" s="36" t="str">
        <f t="shared" si="310"/>
        <v/>
      </c>
      <c r="J4026" s="36" t="e">
        <f t="shared" si="311"/>
        <v>#VALUE!</v>
      </c>
      <c r="K4026" s="36" t="e">
        <f t="shared" si="312"/>
        <v>#VALUE!</v>
      </c>
      <c r="L4026" s="36" t="str">
        <f t="shared" si="313"/>
        <v/>
      </c>
      <c r="M4026" s="36" t="str">
        <f t="shared" si="314"/>
        <v>MQ250</v>
      </c>
    </row>
    <row r="4027" spans="1:13" hidden="1" x14ac:dyDescent="0.3">
      <c r="A4027" s="3"/>
      <c r="B4027" s="3"/>
      <c r="C4027" s="3"/>
      <c r="D4027" s="3"/>
      <c r="E4027" s="3"/>
      <c r="F4027" s="12"/>
      <c r="G4027" s="12"/>
      <c r="H4027" s="3"/>
      <c r="I4027" s="36" t="str">
        <f t="shared" si="310"/>
        <v/>
      </c>
      <c r="J4027" s="36" t="e">
        <f t="shared" si="311"/>
        <v>#VALUE!</v>
      </c>
      <c r="K4027" s="36" t="e">
        <f t="shared" si="312"/>
        <v>#VALUE!</v>
      </c>
      <c r="L4027" s="36" t="str">
        <f t="shared" si="313"/>
        <v/>
      </c>
      <c r="M4027" s="36" t="str">
        <f t="shared" si="314"/>
        <v>MQ250</v>
      </c>
    </row>
    <row r="4028" spans="1:13" hidden="1" x14ac:dyDescent="0.3">
      <c r="A4028" s="3"/>
      <c r="B4028" s="3"/>
      <c r="C4028" s="3"/>
      <c r="D4028" s="3"/>
      <c r="E4028" s="3"/>
      <c r="F4028" s="12"/>
      <c r="G4028" s="12"/>
      <c r="H4028" s="3"/>
      <c r="I4028" s="36" t="str">
        <f t="shared" si="310"/>
        <v/>
      </c>
      <c r="J4028" s="36" t="e">
        <f t="shared" si="311"/>
        <v>#VALUE!</v>
      </c>
      <c r="K4028" s="36" t="e">
        <f t="shared" si="312"/>
        <v>#VALUE!</v>
      </c>
      <c r="L4028" s="36" t="str">
        <f t="shared" si="313"/>
        <v/>
      </c>
      <c r="M4028" s="36" t="str">
        <f t="shared" si="314"/>
        <v>MQ250</v>
      </c>
    </row>
    <row r="4029" spans="1:13" hidden="1" x14ac:dyDescent="0.3">
      <c r="A4029" s="3"/>
      <c r="B4029" s="3"/>
      <c r="C4029" s="3"/>
      <c r="D4029" s="3"/>
      <c r="E4029" s="3"/>
      <c r="F4029" s="12"/>
      <c r="G4029" s="12"/>
      <c r="H4029" s="3"/>
      <c r="I4029" s="36" t="str">
        <f t="shared" si="310"/>
        <v/>
      </c>
      <c r="J4029" s="36" t="e">
        <f t="shared" si="311"/>
        <v>#VALUE!</v>
      </c>
      <c r="K4029" s="36" t="e">
        <f t="shared" si="312"/>
        <v>#VALUE!</v>
      </c>
      <c r="L4029" s="36" t="str">
        <f t="shared" si="313"/>
        <v/>
      </c>
      <c r="M4029" s="36" t="str">
        <f t="shared" si="314"/>
        <v>MQ250</v>
      </c>
    </row>
    <row r="4030" spans="1:13" hidden="1" x14ac:dyDescent="0.3">
      <c r="A4030" s="3"/>
      <c r="B4030" s="3"/>
      <c r="C4030" s="3"/>
      <c r="D4030" s="3"/>
      <c r="E4030" s="3"/>
      <c r="F4030" s="12"/>
      <c r="G4030" s="12"/>
      <c r="H4030" s="3"/>
      <c r="I4030" s="36" t="str">
        <f t="shared" si="310"/>
        <v/>
      </c>
      <c r="J4030" s="36" t="e">
        <f t="shared" si="311"/>
        <v>#VALUE!</v>
      </c>
      <c r="K4030" s="36" t="e">
        <f t="shared" si="312"/>
        <v>#VALUE!</v>
      </c>
      <c r="L4030" s="36" t="str">
        <f t="shared" si="313"/>
        <v/>
      </c>
      <c r="M4030" s="36" t="str">
        <f t="shared" si="314"/>
        <v>MQ250</v>
      </c>
    </row>
    <row r="4031" spans="1:13" hidden="1" x14ac:dyDescent="0.3">
      <c r="A4031" s="3"/>
      <c r="B4031" s="3"/>
      <c r="C4031" s="3"/>
      <c r="D4031" s="3"/>
      <c r="E4031" s="3"/>
      <c r="F4031" s="35"/>
      <c r="G4031" s="35"/>
      <c r="H4031" s="3"/>
      <c r="I4031" s="36" t="str">
        <f t="shared" si="310"/>
        <v/>
      </c>
      <c r="J4031" s="36" t="e">
        <f t="shared" si="311"/>
        <v>#VALUE!</v>
      </c>
      <c r="K4031" s="36" t="e">
        <f t="shared" si="312"/>
        <v>#VALUE!</v>
      </c>
      <c r="L4031" s="36" t="str">
        <f t="shared" si="313"/>
        <v/>
      </c>
      <c r="M4031" s="36" t="str">
        <f t="shared" si="314"/>
        <v>MQ250</v>
      </c>
    </row>
    <row r="4032" spans="1:13" hidden="1" x14ac:dyDescent="0.3">
      <c r="A4032" s="3"/>
      <c r="B4032" s="3"/>
      <c r="C4032" s="3"/>
      <c r="D4032" s="3"/>
      <c r="E4032" s="3"/>
      <c r="F4032" s="35"/>
      <c r="G4032" s="35"/>
      <c r="H4032" s="3"/>
      <c r="I4032" s="36" t="str">
        <f t="shared" si="310"/>
        <v/>
      </c>
      <c r="J4032" s="36" t="e">
        <f t="shared" si="311"/>
        <v>#VALUE!</v>
      </c>
      <c r="K4032" s="36" t="e">
        <f t="shared" si="312"/>
        <v>#VALUE!</v>
      </c>
      <c r="L4032" s="36" t="str">
        <f t="shared" si="313"/>
        <v/>
      </c>
      <c r="M4032" s="36" t="str">
        <f t="shared" si="314"/>
        <v>MQ250</v>
      </c>
    </row>
    <row r="4033" spans="1:13" hidden="1" x14ac:dyDescent="0.3">
      <c r="A4033" s="3"/>
      <c r="B4033" s="3"/>
      <c r="C4033" s="3"/>
      <c r="D4033" s="3"/>
      <c r="E4033" s="3"/>
      <c r="F4033" s="35"/>
      <c r="G4033" s="35"/>
      <c r="H4033" s="3"/>
      <c r="I4033" s="36" t="str">
        <f t="shared" si="310"/>
        <v/>
      </c>
      <c r="J4033" s="36" t="e">
        <f t="shared" si="311"/>
        <v>#VALUE!</v>
      </c>
      <c r="K4033" s="36" t="e">
        <f t="shared" si="312"/>
        <v>#VALUE!</v>
      </c>
      <c r="L4033" s="36" t="str">
        <f t="shared" si="313"/>
        <v/>
      </c>
      <c r="M4033" s="36" t="str">
        <f t="shared" si="314"/>
        <v>MQ250</v>
      </c>
    </row>
    <row r="4034" spans="1:13" hidden="1" x14ac:dyDescent="0.3">
      <c r="A4034" s="3"/>
      <c r="B4034" s="3"/>
      <c r="C4034" s="3"/>
      <c r="D4034" s="3"/>
      <c r="E4034" s="3"/>
      <c r="F4034" s="35"/>
      <c r="G4034" s="35"/>
      <c r="H4034" s="3"/>
      <c r="I4034" s="36" t="str">
        <f t="shared" si="310"/>
        <v/>
      </c>
      <c r="J4034" s="36" t="e">
        <f t="shared" si="311"/>
        <v>#VALUE!</v>
      </c>
      <c r="K4034" s="36" t="e">
        <f t="shared" si="312"/>
        <v>#VALUE!</v>
      </c>
      <c r="L4034" s="36" t="str">
        <f t="shared" si="313"/>
        <v/>
      </c>
      <c r="M4034" s="36" t="str">
        <f t="shared" si="314"/>
        <v>MQ250</v>
      </c>
    </row>
    <row r="4035" spans="1:13" hidden="1" x14ac:dyDescent="0.3">
      <c r="A4035" s="3"/>
      <c r="B4035" s="3"/>
      <c r="C4035" s="3"/>
      <c r="D4035" s="3"/>
      <c r="E4035" s="3"/>
      <c r="F4035" s="35"/>
      <c r="G4035" s="35"/>
      <c r="H4035" s="3"/>
      <c r="I4035" s="36" t="str">
        <f t="shared" ref="I4035:I4098" si="315">IF(OR(LEN(B4035)=9,LEN(B4035)=5),MID(B4035,1,4),MID(B4035,1,5))</f>
        <v/>
      </c>
      <c r="J4035" s="36" t="e">
        <f t="shared" ref="J4035:J4098" si="316">IF(MID(I4035,5,1)&lt;&gt;"",MID(I4035,4,2),MID(I4035,4,1))*1</f>
        <v>#VALUE!</v>
      </c>
      <c r="K4035" s="36" t="e">
        <f t="shared" ref="K4035:K4098" si="317">+MID(B4035,1,2)*1</f>
        <v>#VALUE!</v>
      </c>
      <c r="L4035" s="36" t="str">
        <f t="shared" ref="L4035:L4098" si="318">+MID(B4035,3,1)</f>
        <v/>
      </c>
      <c r="M4035" s="36" t="str">
        <f t="shared" ref="M4035:M4098" si="319">+IF(A4035="1FO","D3",IF(A4035="1CT","D4",IF(OR(A4035="PC2",A4035="RAB"),"MQ200","MQ250")))</f>
        <v>MQ250</v>
      </c>
    </row>
    <row r="4036" spans="1:13" hidden="1" x14ac:dyDescent="0.3">
      <c r="A4036" s="3"/>
      <c r="B4036" s="3"/>
      <c r="C4036" s="3"/>
      <c r="D4036" s="3"/>
      <c r="E4036" s="3"/>
      <c r="F4036" s="35"/>
      <c r="G4036" s="35"/>
      <c r="H4036" s="3"/>
      <c r="I4036" s="36" t="str">
        <f t="shared" si="315"/>
        <v/>
      </c>
      <c r="J4036" s="36" t="e">
        <f t="shared" si="316"/>
        <v>#VALUE!</v>
      </c>
      <c r="K4036" s="36" t="e">
        <f t="shared" si="317"/>
        <v>#VALUE!</v>
      </c>
      <c r="L4036" s="36" t="str">
        <f t="shared" si="318"/>
        <v/>
      </c>
      <c r="M4036" s="36" t="str">
        <f t="shared" si="319"/>
        <v>MQ250</v>
      </c>
    </row>
    <row r="4037" spans="1:13" hidden="1" x14ac:dyDescent="0.3">
      <c r="A4037" s="3"/>
      <c r="B4037" s="3"/>
      <c r="C4037" s="3"/>
      <c r="D4037" s="3"/>
      <c r="E4037" s="3"/>
      <c r="F4037" s="35"/>
      <c r="G4037" s="35"/>
      <c r="H4037" s="3"/>
      <c r="I4037" s="36" t="str">
        <f t="shared" si="315"/>
        <v/>
      </c>
      <c r="J4037" s="36" t="e">
        <f t="shared" si="316"/>
        <v>#VALUE!</v>
      </c>
      <c r="K4037" s="36" t="e">
        <f t="shared" si="317"/>
        <v>#VALUE!</v>
      </c>
      <c r="L4037" s="36" t="str">
        <f t="shared" si="318"/>
        <v/>
      </c>
      <c r="M4037" s="36" t="str">
        <f t="shared" si="319"/>
        <v>MQ250</v>
      </c>
    </row>
    <row r="4038" spans="1:13" hidden="1" x14ac:dyDescent="0.3">
      <c r="A4038" s="3"/>
      <c r="B4038" s="3"/>
      <c r="C4038" s="3"/>
      <c r="D4038" s="3"/>
      <c r="E4038" s="3"/>
      <c r="F4038" s="12"/>
      <c r="G4038" s="12"/>
      <c r="H4038" s="3"/>
      <c r="I4038" s="36" t="str">
        <f t="shared" si="315"/>
        <v/>
      </c>
      <c r="J4038" s="36" t="e">
        <f t="shared" si="316"/>
        <v>#VALUE!</v>
      </c>
      <c r="K4038" s="36" t="e">
        <f t="shared" si="317"/>
        <v>#VALUE!</v>
      </c>
      <c r="L4038" s="36" t="str">
        <f t="shared" si="318"/>
        <v/>
      </c>
      <c r="M4038" s="36" t="str">
        <f t="shared" si="319"/>
        <v>MQ250</v>
      </c>
    </row>
    <row r="4039" spans="1:13" hidden="1" x14ac:dyDescent="0.3">
      <c r="A4039" s="3"/>
      <c r="B4039" s="3"/>
      <c r="C4039" s="3"/>
      <c r="D4039" s="3"/>
      <c r="E4039" s="3"/>
      <c r="F4039" s="12"/>
      <c r="G4039" s="12"/>
      <c r="H4039" s="3"/>
      <c r="I4039" s="36" t="str">
        <f t="shared" si="315"/>
        <v/>
      </c>
      <c r="J4039" s="36" t="e">
        <f t="shared" si="316"/>
        <v>#VALUE!</v>
      </c>
      <c r="K4039" s="36" t="e">
        <f t="shared" si="317"/>
        <v>#VALUE!</v>
      </c>
      <c r="L4039" s="36" t="str">
        <f t="shared" si="318"/>
        <v/>
      </c>
      <c r="M4039" s="36" t="str">
        <f t="shared" si="319"/>
        <v>MQ250</v>
      </c>
    </row>
    <row r="4040" spans="1:13" hidden="1" x14ac:dyDescent="0.3">
      <c r="A4040" s="3"/>
      <c r="B4040" s="3"/>
      <c r="C4040" s="3"/>
      <c r="D4040" s="3"/>
      <c r="E4040" s="3"/>
      <c r="F4040" s="12"/>
      <c r="G4040" s="12"/>
      <c r="H4040" s="3"/>
      <c r="I4040" s="36" t="str">
        <f t="shared" si="315"/>
        <v/>
      </c>
      <c r="J4040" s="36" t="e">
        <f t="shared" si="316"/>
        <v>#VALUE!</v>
      </c>
      <c r="K4040" s="36" t="e">
        <f t="shared" si="317"/>
        <v>#VALUE!</v>
      </c>
      <c r="L4040" s="36" t="str">
        <f t="shared" si="318"/>
        <v/>
      </c>
      <c r="M4040" s="36" t="str">
        <f t="shared" si="319"/>
        <v>MQ250</v>
      </c>
    </row>
    <row r="4041" spans="1:13" hidden="1" x14ac:dyDescent="0.3">
      <c r="A4041" s="3"/>
      <c r="B4041" s="3"/>
      <c r="C4041" s="3"/>
      <c r="D4041" s="3"/>
      <c r="E4041" s="3"/>
      <c r="F4041" s="12"/>
      <c r="G4041" s="12"/>
      <c r="H4041" s="3"/>
      <c r="I4041" s="36" t="str">
        <f t="shared" si="315"/>
        <v/>
      </c>
      <c r="J4041" s="36" t="e">
        <f t="shared" si="316"/>
        <v>#VALUE!</v>
      </c>
      <c r="K4041" s="36" t="e">
        <f t="shared" si="317"/>
        <v>#VALUE!</v>
      </c>
      <c r="L4041" s="36" t="str">
        <f t="shared" si="318"/>
        <v/>
      </c>
      <c r="M4041" s="36" t="str">
        <f t="shared" si="319"/>
        <v>MQ250</v>
      </c>
    </row>
    <row r="4042" spans="1:13" hidden="1" x14ac:dyDescent="0.3">
      <c r="A4042" s="3"/>
      <c r="B4042" s="3"/>
      <c r="C4042" s="3"/>
      <c r="D4042" s="3"/>
      <c r="E4042" s="3"/>
      <c r="F4042" s="12"/>
      <c r="G4042" s="12"/>
      <c r="H4042" s="3"/>
      <c r="I4042" s="36" t="str">
        <f t="shared" si="315"/>
        <v/>
      </c>
      <c r="J4042" s="36" t="e">
        <f t="shared" si="316"/>
        <v>#VALUE!</v>
      </c>
      <c r="K4042" s="36" t="e">
        <f t="shared" si="317"/>
        <v>#VALUE!</v>
      </c>
      <c r="L4042" s="36" t="str">
        <f t="shared" si="318"/>
        <v/>
      </c>
      <c r="M4042" s="36" t="str">
        <f t="shared" si="319"/>
        <v>MQ250</v>
      </c>
    </row>
    <row r="4043" spans="1:13" hidden="1" x14ac:dyDescent="0.3">
      <c r="A4043" s="3"/>
      <c r="B4043" s="3"/>
      <c r="C4043" s="3"/>
      <c r="D4043" s="3"/>
      <c r="E4043" s="3"/>
      <c r="F4043" s="12"/>
      <c r="G4043" s="12"/>
      <c r="H4043" s="3"/>
      <c r="I4043" s="36" t="str">
        <f t="shared" si="315"/>
        <v/>
      </c>
      <c r="J4043" s="36" t="e">
        <f t="shared" si="316"/>
        <v>#VALUE!</v>
      </c>
      <c r="K4043" s="36" t="e">
        <f t="shared" si="317"/>
        <v>#VALUE!</v>
      </c>
      <c r="L4043" s="36" t="str">
        <f t="shared" si="318"/>
        <v/>
      </c>
      <c r="M4043" s="36" t="str">
        <f t="shared" si="319"/>
        <v>MQ250</v>
      </c>
    </row>
    <row r="4044" spans="1:13" hidden="1" x14ac:dyDescent="0.3">
      <c r="A4044" s="3"/>
      <c r="B4044" s="3"/>
      <c r="C4044" s="3"/>
      <c r="D4044" s="3"/>
      <c r="E4044" s="3"/>
      <c r="F4044" s="12"/>
      <c r="G4044" s="12"/>
      <c r="H4044" s="3"/>
      <c r="I4044" s="36" t="str">
        <f t="shared" si="315"/>
        <v/>
      </c>
      <c r="J4044" s="36" t="e">
        <f t="shared" si="316"/>
        <v>#VALUE!</v>
      </c>
      <c r="K4044" s="36" t="e">
        <f t="shared" si="317"/>
        <v>#VALUE!</v>
      </c>
      <c r="L4044" s="36" t="str">
        <f t="shared" si="318"/>
        <v/>
      </c>
      <c r="M4044" s="36" t="str">
        <f t="shared" si="319"/>
        <v>MQ250</v>
      </c>
    </row>
    <row r="4045" spans="1:13" hidden="1" x14ac:dyDescent="0.3">
      <c r="A4045" s="3"/>
      <c r="B4045" s="3"/>
      <c r="C4045" s="3"/>
      <c r="D4045" s="3"/>
      <c r="E4045" s="3"/>
      <c r="F4045" s="12"/>
      <c r="G4045" s="12"/>
      <c r="H4045" s="3"/>
      <c r="I4045" s="36" t="str">
        <f t="shared" si="315"/>
        <v/>
      </c>
      <c r="J4045" s="36" t="e">
        <f t="shared" si="316"/>
        <v>#VALUE!</v>
      </c>
      <c r="K4045" s="36" t="e">
        <f t="shared" si="317"/>
        <v>#VALUE!</v>
      </c>
      <c r="L4045" s="36" t="str">
        <f t="shared" si="318"/>
        <v/>
      </c>
      <c r="M4045" s="36" t="str">
        <f t="shared" si="319"/>
        <v>MQ250</v>
      </c>
    </row>
    <row r="4046" spans="1:13" hidden="1" x14ac:dyDescent="0.3">
      <c r="A4046" s="3"/>
      <c r="B4046" s="3"/>
      <c r="C4046" s="3"/>
      <c r="D4046" s="3"/>
      <c r="E4046" s="3"/>
      <c r="F4046" s="35"/>
      <c r="G4046" s="35"/>
      <c r="H4046" s="3"/>
      <c r="I4046" s="36" t="str">
        <f t="shared" si="315"/>
        <v/>
      </c>
      <c r="J4046" s="36" t="e">
        <f t="shared" si="316"/>
        <v>#VALUE!</v>
      </c>
      <c r="K4046" s="36" t="e">
        <f t="shared" si="317"/>
        <v>#VALUE!</v>
      </c>
      <c r="L4046" s="36" t="str">
        <f t="shared" si="318"/>
        <v/>
      </c>
      <c r="M4046" s="36" t="str">
        <f t="shared" si="319"/>
        <v>MQ250</v>
      </c>
    </row>
    <row r="4047" spans="1:13" hidden="1" x14ac:dyDescent="0.3">
      <c r="A4047" s="3"/>
      <c r="B4047" s="3"/>
      <c r="C4047" s="3"/>
      <c r="D4047" s="3"/>
      <c r="E4047" s="3"/>
      <c r="F4047" s="35"/>
      <c r="G4047" s="35"/>
      <c r="H4047" s="3"/>
      <c r="I4047" s="36" t="str">
        <f t="shared" si="315"/>
        <v/>
      </c>
      <c r="J4047" s="36" t="e">
        <f t="shared" si="316"/>
        <v>#VALUE!</v>
      </c>
      <c r="K4047" s="36" t="e">
        <f t="shared" si="317"/>
        <v>#VALUE!</v>
      </c>
      <c r="L4047" s="36" t="str">
        <f t="shared" si="318"/>
        <v/>
      </c>
      <c r="M4047" s="36" t="str">
        <f t="shared" si="319"/>
        <v>MQ250</v>
      </c>
    </row>
    <row r="4048" spans="1:13" hidden="1" x14ac:dyDescent="0.3">
      <c r="A4048" s="3"/>
      <c r="B4048" s="3"/>
      <c r="C4048" s="3"/>
      <c r="D4048" s="3"/>
      <c r="E4048" s="3"/>
      <c r="F4048" s="12"/>
      <c r="G4048" s="12"/>
      <c r="H4048" s="3"/>
      <c r="I4048" s="36" t="str">
        <f t="shared" si="315"/>
        <v/>
      </c>
      <c r="J4048" s="36" t="e">
        <f t="shared" si="316"/>
        <v>#VALUE!</v>
      </c>
      <c r="K4048" s="36" t="e">
        <f t="shared" si="317"/>
        <v>#VALUE!</v>
      </c>
      <c r="L4048" s="36" t="str">
        <f t="shared" si="318"/>
        <v/>
      </c>
      <c r="M4048" s="36" t="str">
        <f t="shared" si="319"/>
        <v>MQ250</v>
      </c>
    </row>
    <row r="4049" spans="1:13" hidden="1" x14ac:dyDescent="0.3">
      <c r="A4049" s="3"/>
      <c r="B4049" s="3"/>
      <c r="C4049" s="3"/>
      <c r="D4049" s="3"/>
      <c r="E4049" s="3"/>
      <c r="F4049" s="35"/>
      <c r="G4049" s="35"/>
      <c r="H4049" s="3"/>
      <c r="I4049" s="36" t="str">
        <f t="shared" si="315"/>
        <v/>
      </c>
      <c r="J4049" s="36" t="e">
        <f t="shared" si="316"/>
        <v>#VALUE!</v>
      </c>
      <c r="K4049" s="36" t="e">
        <f t="shared" si="317"/>
        <v>#VALUE!</v>
      </c>
      <c r="L4049" s="36" t="str">
        <f t="shared" si="318"/>
        <v/>
      </c>
      <c r="M4049" s="36" t="str">
        <f t="shared" si="319"/>
        <v>MQ250</v>
      </c>
    </row>
    <row r="4050" spans="1:13" hidden="1" x14ac:dyDescent="0.3">
      <c r="A4050" s="3"/>
      <c r="B4050" s="3"/>
      <c r="C4050" s="3"/>
      <c r="D4050" s="3"/>
      <c r="E4050" s="3"/>
      <c r="F4050" s="35"/>
      <c r="G4050" s="35"/>
      <c r="H4050" s="3"/>
      <c r="I4050" s="36" t="str">
        <f t="shared" si="315"/>
        <v/>
      </c>
      <c r="J4050" s="36" t="e">
        <f t="shared" si="316"/>
        <v>#VALUE!</v>
      </c>
      <c r="K4050" s="36" t="e">
        <f t="shared" si="317"/>
        <v>#VALUE!</v>
      </c>
      <c r="L4050" s="36" t="str">
        <f t="shared" si="318"/>
        <v/>
      </c>
      <c r="M4050" s="36" t="str">
        <f t="shared" si="319"/>
        <v>MQ250</v>
      </c>
    </row>
    <row r="4051" spans="1:13" hidden="1" x14ac:dyDescent="0.3">
      <c r="A4051" s="3"/>
      <c r="B4051" s="3"/>
      <c r="C4051" s="3"/>
      <c r="D4051" s="3"/>
      <c r="E4051" s="3"/>
      <c r="F4051" s="35"/>
      <c r="G4051" s="35"/>
      <c r="H4051" s="3"/>
      <c r="I4051" s="36" t="str">
        <f t="shared" si="315"/>
        <v/>
      </c>
      <c r="J4051" s="36" t="e">
        <f t="shared" si="316"/>
        <v>#VALUE!</v>
      </c>
      <c r="K4051" s="36" t="e">
        <f t="shared" si="317"/>
        <v>#VALUE!</v>
      </c>
      <c r="L4051" s="36" t="str">
        <f t="shared" si="318"/>
        <v/>
      </c>
      <c r="M4051" s="36" t="str">
        <f t="shared" si="319"/>
        <v>MQ250</v>
      </c>
    </row>
    <row r="4052" spans="1:13" hidden="1" x14ac:dyDescent="0.3">
      <c r="A4052" s="3"/>
      <c r="B4052" s="3"/>
      <c r="C4052" s="3"/>
      <c r="D4052" s="3"/>
      <c r="E4052" s="3"/>
      <c r="F4052" s="12"/>
      <c r="G4052" s="12"/>
      <c r="H4052" s="3"/>
      <c r="I4052" s="36" t="str">
        <f t="shared" si="315"/>
        <v/>
      </c>
      <c r="J4052" s="36" t="e">
        <f t="shared" si="316"/>
        <v>#VALUE!</v>
      </c>
      <c r="K4052" s="36" t="e">
        <f t="shared" si="317"/>
        <v>#VALUE!</v>
      </c>
      <c r="L4052" s="36" t="str">
        <f t="shared" si="318"/>
        <v/>
      </c>
      <c r="M4052" s="36" t="str">
        <f t="shared" si="319"/>
        <v>MQ250</v>
      </c>
    </row>
    <row r="4053" spans="1:13" hidden="1" x14ac:dyDescent="0.3">
      <c r="A4053" s="3"/>
      <c r="B4053" s="3"/>
      <c r="C4053" s="3"/>
      <c r="D4053" s="3"/>
      <c r="E4053" s="3"/>
      <c r="F4053" s="12"/>
      <c r="G4053" s="12"/>
      <c r="H4053" s="3"/>
      <c r="I4053" s="36" t="str">
        <f t="shared" si="315"/>
        <v/>
      </c>
      <c r="J4053" s="36" t="e">
        <f t="shared" si="316"/>
        <v>#VALUE!</v>
      </c>
      <c r="K4053" s="36" t="e">
        <f t="shared" si="317"/>
        <v>#VALUE!</v>
      </c>
      <c r="L4053" s="36" t="str">
        <f t="shared" si="318"/>
        <v/>
      </c>
      <c r="M4053" s="36" t="str">
        <f t="shared" si="319"/>
        <v>MQ250</v>
      </c>
    </row>
    <row r="4054" spans="1:13" hidden="1" x14ac:dyDescent="0.3">
      <c r="A4054" s="3"/>
      <c r="B4054" s="3"/>
      <c r="C4054" s="3"/>
      <c r="D4054" s="3"/>
      <c r="E4054" s="3"/>
      <c r="F4054" s="12"/>
      <c r="G4054" s="12"/>
      <c r="H4054" s="3"/>
      <c r="I4054" s="36" t="str">
        <f t="shared" si="315"/>
        <v/>
      </c>
      <c r="J4054" s="36" t="e">
        <f t="shared" si="316"/>
        <v>#VALUE!</v>
      </c>
      <c r="K4054" s="36" t="e">
        <f t="shared" si="317"/>
        <v>#VALUE!</v>
      </c>
      <c r="L4054" s="36" t="str">
        <f t="shared" si="318"/>
        <v/>
      </c>
      <c r="M4054" s="36" t="str">
        <f t="shared" si="319"/>
        <v>MQ250</v>
      </c>
    </row>
    <row r="4055" spans="1:13" hidden="1" x14ac:dyDescent="0.3">
      <c r="A4055" s="3"/>
      <c r="B4055" s="3"/>
      <c r="C4055" s="3"/>
      <c r="D4055" s="3"/>
      <c r="E4055" s="3"/>
      <c r="F4055" s="12"/>
      <c r="G4055" s="12"/>
      <c r="H4055" s="3"/>
      <c r="I4055" s="36" t="str">
        <f t="shared" si="315"/>
        <v/>
      </c>
      <c r="J4055" s="36" t="e">
        <f t="shared" si="316"/>
        <v>#VALUE!</v>
      </c>
      <c r="K4055" s="36" t="e">
        <f t="shared" si="317"/>
        <v>#VALUE!</v>
      </c>
      <c r="L4055" s="36" t="str">
        <f t="shared" si="318"/>
        <v/>
      </c>
      <c r="M4055" s="36" t="str">
        <f t="shared" si="319"/>
        <v>MQ250</v>
      </c>
    </row>
    <row r="4056" spans="1:13" hidden="1" x14ac:dyDescent="0.3">
      <c r="A4056" s="3"/>
      <c r="B4056" s="3"/>
      <c r="C4056" s="3"/>
      <c r="D4056" s="3"/>
      <c r="E4056" s="3"/>
      <c r="F4056" s="12"/>
      <c r="G4056" s="12"/>
      <c r="H4056" s="3"/>
      <c r="I4056" s="36" t="str">
        <f t="shared" si="315"/>
        <v/>
      </c>
      <c r="J4056" s="36" t="e">
        <f t="shared" si="316"/>
        <v>#VALUE!</v>
      </c>
      <c r="K4056" s="36" t="e">
        <f t="shared" si="317"/>
        <v>#VALUE!</v>
      </c>
      <c r="L4056" s="36" t="str">
        <f t="shared" si="318"/>
        <v/>
      </c>
      <c r="M4056" s="36" t="str">
        <f t="shared" si="319"/>
        <v>MQ250</v>
      </c>
    </row>
    <row r="4057" spans="1:13" hidden="1" x14ac:dyDescent="0.3">
      <c r="A4057" s="3"/>
      <c r="B4057" s="3"/>
      <c r="C4057" s="3"/>
      <c r="D4057" s="3"/>
      <c r="E4057" s="3"/>
      <c r="F4057" s="12"/>
      <c r="G4057" s="12"/>
      <c r="H4057" s="3"/>
      <c r="I4057" s="36" t="str">
        <f t="shared" si="315"/>
        <v/>
      </c>
      <c r="J4057" s="36" t="e">
        <f t="shared" si="316"/>
        <v>#VALUE!</v>
      </c>
      <c r="K4057" s="36" t="e">
        <f t="shared" si="317"/>
        <v>#VALUE!</v>
      </c>
      <c r="L4057" s="36" t="str">
        <f t="shared" si="318"/>
        <v/>
      </c>
      <c r="M4057" s="36" t="str">
        <f t="shared" si="319"/>
        <v>MQ250</v>
      </c>
    </row>
    <row r="4058" spans="1:13" hidden="1" x14ac:dyDescent="0.3">
      <c r="A4058" s="3"/>
      <c r="B4058" s="3"/>
      <c r="C4058" s="3"/>
      <c r="D4058" s="3"/>
      <c r="E4058" s="3"/>
      <c r="F4058" s="12"/>
      <c r="G4058" s="12"/>
      <c r="H4058" s="3"/>
      <c r="I4058" s="36" t="str">
        <f t="shared" si="315"/>
        <v/>
      </c>
      <c r="J4058" s="36" t="e">
        <f t="shared" si="316"/>
        <v>#VALUE!</v>
      </c>
      <c r="K4058" s="36" t="e">
        <f t="shared" si="317"/>
        <v>#VALUE!</v>
      </c>
      <c r="L4058" s="36" t="str">
        <f t="shared" si="318"/>
        <v/>
      </c>
      <c r="M4058" s="36" t="str">
        <f t="shared" si="319"/>
        <v>MQ250</v>
      </c>
    </row>
    <row r="4059" spans="1:13" hidden="1" x14ac:dyDescent="0.3">
      <c r="A4059" s="3"/>
      <c r="B4059" s="3"/>
      <c r="C4059" s="3"/>
      <c r="D4059" s="3"/>
      <c r="E4059" s="3"/>
      <c r="F4059" s="12"/>
      <c r="G4059" s="12"/>
      <c r="H4059" s="3"/>
      <c r="I4059" s="36" t="str">
        <f t="shared" si="315"/>
        <v/>
      </c>
      <c r="J4059" s="36" t="e">
        <f t="shared" si="316"/>
        <v>#VALUE!</v>
      </c>
      <c r="K4059" s="36" t="e">
        <f t="shared" si="317"/>
        <v>#VALUE!</v>
      </c>
      <c r="L4059" s="36" t="str">
        <f t="shared" si="318"/>
        <v/>
      </c>
      <c r="M4059" s="36" t="str">
        <f t="shared" si="319"/>
        <v>MQ250</v>
      </c>
    </row>
    <row r="4060" spans="1:13" hidden="1" x14ac:dyDescent="0.3">
      <c r="A4060" s="3"/>
      <c r="B4060" s="3"/>
      <c r="C4060" s="3"/>
      <c r="D4060" s="3"/>
      <c r="E4060" s="3"/>
      <c r="F4060" s="35"/>
      <c r="G4060" s="35"/>
      <c r="H4060" s="3"/>
      <c r="I4060" s="36" t="str">
        <f t="shared" si="315"/>
        <v/>
      </c>
      <c r="J4060" s="36" t="e">
        <f t="shared" si="316"/>
        <v>#VALUE!</v>
      </c>
      <c r="K4060" s="36" t="e">
        <f t="shared" si="317"/>
        <v>#VALUE!</v>
      </c>
      <c r="L4060" s="36" t="str">
        <f t="shared" si="318"/>
        <v/>
      </c>
      <c r="M4060" s="36" t="str">
        <f t="shared" si="319"/>
        <v>MQ250</v>
      </c>
    </row>
    <row r="4061" spans="1:13" hidden="1" x14ac:dyDescent="0.3">
      <c r="A4061" s="3"/>
      <c r="B4061" s="3"/>
      <c r="C4061" s="3"/>
      <c r="D4061" s="3"/>
      <c r="E4061" s="3"/>
      <c r="F4061" s="35"/>
      <c r="G4061" s="35"/>
      <c r="H4061" s="3"/>
      <c r="I4061" s="36" t="str">
        <f t="shared" si="315"/>
        <v/>
      </c>
      <c r="J4061" s="36" t="e">
        <f t="shared" si="316"/>
        <v>#VALUE!</v>
      </c>
      <c r="K4061" s="36" t="e">
        <f t="shared" si="317"/>
        <v>#VALUE!</v>
      </c>
      <c r="L4061" s="36" t="str">
        <f t="shared" si="318"/>
        <v/>
      </c>
      <c r="M4061" s="36" t="str">
        <f t="shared" si="319"/>
        <v>MQ250</v>
      </c>
    </row>
    <row r="4062" spans="1:13" hidden="1" x14ac:dyDescent="0.3">
      <c r="A4062" s="3"/>
      <c r="B4062" s="3"/>
      <c r="C4062" s="3"/>
      <c r="D4062" s="3"/>
      <c r="E4062" s="3"/>
      <c r="F4062" s="35"/>
      <c r="G4062" s="35"/>
      <c r="H4062" s="3"/>
      <c r="I4062" s="36" t="str">
        <f t="shared" si="315"/>
        <v/>
      </c>
      <c r="J4062" s="36" t="e">
        <f t="shared" si="316"/>
        <v>#VALUE!</v>
      </c>
      <c r="K4062" s="36" t="e">
        <f t="shared" si="317"/>
        <v>#VALUE!</v>
      </c>
      <c r="L4062" s="36" t="str">
        <f t="shared" si="318"/>
        <v/>
      </c>
      <c r="M4062" s="36" t="str">
        <f t="shared" si="319"/>
        <v>MQ250</v>
      </c>
    </row>
    <row r="4063" spans="1:13" hidden="1" x14ac:dyDescent="0.3">
      <c r="A4063" s="3"/>
      <c r="B4063" s="3"/>
      <c r="C4063" s="3"/>
      <c r="D4063" s="3"/>
      <c r="E4063" s="3"/>
      <c r="F4063" s="35"/>
      <c r="G4063" s="35"/>
      <c r="H4063" s="3"/>
      <c r="I4063" s="36" t="str">
        <f t="shared" si="315"/>
        <v/>
      </c>
      <c r="J4063" s="36" t="e">
        <f t="shared" si="316"/>
        <v>#VALUE!</v>
      </c>
      <c r="K4063" s="36" t="e">
        <f t="shared" si="317"/>
        <v>#VALUE!</v>
      </c>
      <c r="L4063" s="36" t="str">
        <f t="shared" si="318"/>
        <v/>
      </c>
      <c r="M4063" s="36" t="str">
        <f t="shared" si="319"/>
        <v>MQ250</v>
      </c>
    </row>
    <row r="4064" spans="1:13" hidden="1" x14ac:dyDescent="0.3">
      <c r="A4064" s="3"/>
      <c r="B4064" s="3"/>
      <c r="C4064" s="3"/>
      <c r="D4064" s="3"/>
      <c r="E4064" s="3"/>
      <c r="F4064" s="35"/>
      <c r="G4064" s="35"/>
      <c r="H4064" s="3"/>
      <c r="I4064" s="36" t="str">
        <f t="shared" si="315"/>
        <v/>
      </c>
      <c r="J4064" s="36" t="e">
        <f t="shared" si="316"/>
        <v>#VALUE!</v>
      </c>
      <c r="K4064" s="36" t="e">
        <f t="shared" si="317"/>
        <v>#VALUE!</v>
      </c>
      <c r="L4064" s="36" t="str">
        <f t="shared" si="318"/>
        <v/>
      </c>
      <c r="M4064" s="36" t="str">
        <f t="shared" si="319"/>
        <v>MQ250</v>
      </c>
    </row>
    <row r="4065" spans="1:13" hidden="1" x14ac:dyDescent="0.3">
      <c r="A4065" s="3"/>
      <c r="B4065" s="3"/>
      <c r="C4065" s="3"/>
      <c r="D4065" s="3"/>
      <c r="E4065" s="3"/>
      <c r="F4065" s="35"/>
      <c r="G4065" s="35"/>
      <c r="H4065" s="3"/>
      <c r="I4065" s="36" t="str">
        <f t="shared" si="315"/>
        <v/>
      </c>
      <c r="J4065" s="36" t="e">
        <f t="shared" si="316"/>
        <v>#VALUE!</v>
      </c>
      <c r="K4065" s="36" t="e">
        <f t="shared" si="317"/>
        <v>#VALUE!</v>
      </c>
      <c r="L4065" s="36" t="str">
        <f t="shared" si="318"/>
        <v/>
      </c>
      <c r="M4065" s="36" t="str">
        <f t="shared" si="319"/>
        <v>MQ250</v>
      </c>
    </row>
    <row r="4066" spans="1:13" hidden="1" x14ac:dyDescent="0.3">
      <c r="A4066" s="3"/>
      <c r="B4066" s="3"/>
      <c r="C4066" s="3"/>
      <c r="D4066" s="3"/>
      <c r="E4066" s="3"/>
      <c r="F4066" s="12"/>
      <c r="G4066" s="12"/>
      <c r="H4066" s="3"/>
      <c r="I4066" s="36" t="str">
        <f t="shared" si="315"/>
        <v/>
      </c>
      <c r="J4066" s="36" t="e">
        <f t="shared" si="316"/>
        <v>#VALUE!</v>
      </c>
      <c r="K4066" s="36" t="e">
        <f t="shared" si="317"/>
        <v>#VALUE!</v>
      </c>
      <c r="L4066" s="36" t="str">
        <f t="shared" si="318"/>
        <v/>
      </c>
      <c r="M4066" s="36" t="str">
        <f t="shared" si="319"/>
        <v>MQ250</v>
      </c>
    </row>
    <row r="4067" spans="1:13" hidden="1" x14ac:dyDescent="0.3">
      <c r="A4067" s="3"/>
      <c r="B4067" s="3"/>
      <c r="C4067" s="3"/>
      <c r="D4067" s="3"/>
      <c r="E4067" s="3"/>
      <c r="F4067" s="12"/>
      <c r="G4067" s="12"/>
      <c r="H4067" s="3"/>
      <c r="I4067" s="36" t="str">
        <f t="shared" si="315"/>
        <v/>
      </c>
      <c r="J4067" s="36" t="e">
        <f t="shared" si="316"/>
        <v>#VALUE!</v>
      </c>
      <c r="K4067" s="36" t="e">
        <f t="shared" si="317"/>
        <v>#VALUE!</v>
      </c>
      <c r="L4067" s="36" t="str">
        <f t="shared" si="318"/>
        <v/>
      </c>
      <c r="M4067" s="36" t="str">
        <f t="shared" si="319"/>
        <v>MQ250</v>
      </c>
    </row>
    <row r="4068" spans="1:13" hidden="1" x14ac:dyDescent="0.3">
      <c r="A4068" s="3"/>
      <c r="B4068" s="3"/>
      <c r="C4068" s="3"/>
      <c r="D4068" s="3"/>
      <c r="E4068" s="3"/>
      <c r="F4068" s="12"/>
      <c r="G4068" s="12"/>
      <c r="H4068" s="3"/>
      <c r="I4068" s="36" t="str">
        <f t="shared" si="315"/>
        <v/>
      </c>
      <c r="J4068" s="36" t="e">
        <f t="shared" si="316"/>
        <v>#VALUE!</v>
      </c>
      <c r="K4068" s="36" t="e">
        <f t="shared" si="317"/>
        <v>#VALUE!</v>
      </c>
      <c r="L4068" s="36" t="str">
        <f t="shared" si="318"/>
        <v/>
      </c>
      <c r="M4068" s="36" t="str">
        <f t="shared" si="319"/>
        <v>MQ250</v>
      </c>
    </row>
    <row r="4069" spans="1:13" hidden="1" x14ac:dyDescent="0.3">
      <c r="A4069" s="3"/>
      <c r="B4069" s="3"/>
      <c r="C4069" s="3"/>
      <c r="D4069" s="3"/>
      <c r="E4069" s="3"/>
      <c r="F4069" s="12"/>
      <c r="G4069" s="12"/>
      <c r="H4069" s="3"/>
      <c r="I4069" s="36" t="str">
        <f t="shared" si="315"/>
        <v/>
      </c>
      <c r="J4069" s="36" t="e">
        <f t="shared" si="316"/>
        <v>#VALUE!</v>
      </c>
      <c r="K4069" s="36" t="e">
        <f t="shared" si="317"/>
        <v>#VALUE!</v>
      </c>
      <c r="L4069" s="36" t="str">
        <f t="shared" si="318"/>
        <v/>
      </c>
      <c r="M4069" s="36" t="str">
        <f t="shared" si="319"/>
        <v>MQ250</v>
      </c>
    </row>
    <row r="4070" spans="1:13" hidden="1" x14ac:dyDescent="0.3">
      <c r="A4070" s="3"/>
      <c r="B4070" s="3"/>
      <c r="C4070" s="3"/>
      <c r="D4070" s="3"/>
      <c r="E4070" s="3"/>
      <c r="F4070" s="12"/>
      <c r="G4070" s="12"/>
      <c r="H4070" s="3"/>
      <c r="I4070" s="36" t="str">
        <f t="shared" si="315"/>
        <v/>
      </c>
      <c r="J4070" s="36" t="e">
        <f t="shared" si="316"/>
        <v>#VALUE!</v>
      </c>
      <c r="K4070" s="36" t="e">
        <f t="shared" si="317"/>
        <v>#VALUE!</v>
      </c>
      <c r="L4070" s="36" t="str">
        <f t="shared" si="318"/>
        <v/>
      </c>
      <c r="M4070" s="36" t="str">
        <f t="shared" si="319"/>
        <v>MQ250</v>
      </c>
    </row>
    <row r="4071" spans="1:13" hidden="1" x14ac:dyDescent="0.3">
      <c r="A4071" s="3"/>
      <c r="B4071" s="3"/>
      <c r="C4071" s="3"/>
      <c r="D4071" s="3"/>
      <c r="E4071" s="3"/>
      <c r="F4071" s="12"/>
      <c r="G4071" s="12"/>
      <c r="H4071" s="3"/>
      <c r="I4071" s="36" t="str">
        <f t="shared" si="315"/>
        <v/>
      </c>
      <c r="J4071" s="36" t="e">
        <f t="shared" si="316"/>
        <v>#VALUE!</v>
      </c>
      <c r="K4071" s="36" t="e">
        <f t="shared" si="317"/>
        <v>#VALUE!</v>
      </c>
      <c r="L4071" s="36" t="str">
        <f t="shared" si="318"/>
        <v/>
      </c>
      <c r="M4071" s="36" t="str">
        <f t="shared" si="319"/>
        <v>MQ250</v>
      </c>
    </row>
    <row r="4072" spans="1:13" hidden="1" x14ac:dyDescent="0.3">
      <c r="A4072" s="3"/>
      <c r="B4072" s="3"/>
      <c r="C4072" s="3"/>
      <c r="D4072" s="3"/>
      <c r="E4072" s="3"/>
      <c r="F4072" s="12"/>
      <c r="G4072" s="12"/>
      <c r="H4072" s="3"/>
      <c r="I4072" s="36" t="str">
        <f t="shared" si="315"/>
        <v/>
      </c>
      <c r="J4072" s="36" t="e">
        <f t="shared" si="316"/>
        <v>#VALUE!</v>
      </c>
      <c r="K4072" s="36" t="e">
        <f t="shared" si="317"/>
        <v>#VALUE!</v>
      </c>
      <c r="L4072" s="36" t="str">
        <f t="shared" si="318"/>
        <v/>
      </c>
      <c r="M4072" s="36" t="str">
        <f t="shared" si="319"/>
        <v>MQ250</v>
      </c>
    </row>
    <row r="4073" spans="1:13" hidden="1" x14ac:dyDescent="0.3">
      <c r="A4073" s="3"/>
      <c r="B4073" s="3"/>
      <c r="C4073" s="3"/>
      <c r="D4073" s="3"/>
      <c r="E4073" s="3"/>
      <c r="F4073" s="12"/>
      <c r="G4073" s="12"/>
      <c r="H4073" s="3"/>
      <c r="I4073" s="36" t="str">
        <f t="shared" si="315"/>
        <v/>
      </c>
      <c r="J4073" s="36" t="e">
        <f t="shared" si="316"/>
        <v>#VALUE!</v>
      </c>
      <c r="K4073" s="36" t="e">
        <f t="shared" si="317"/>
        <v>#VALUE!</v>
      </c>
      <c r="L4073" s="36" t="str">
        <f t="shared" si="318"/>
        <v/>
      </c>
      <c r="M4073" s="36" t="str">
        <f t="shared" si="319"/>
        <v>MQ250</v>
      </c>
    </row>
    <row r="4074" spans="1:13" hidden="1" x14ac:dyDescent="0.3">
      <c r="A4074" s="3"/>
      <c r="B4074" s="3"/>
      <c r="C4074" s="3"/>
      <c r="D4074" s="3"/>
      <c r="E4074" s="3"/>
      <c r="F4074" s="35"/>
      <c r="G4074" s="35"/>
      <c r="H4074" s="3"/>
      <c r="I4074" s="36" t="str">
        <f t="shared" si="315"/>
        <v/>
      </c>
      <c r="J4074" s="36" t="e">
        <f t="shared" si="316"/>
        <v>#VALUE!</v>
      </c>
      <c r="K4074" s="36" t="e">
        <f t="shared" si="317"/>
        <v>#VALUE!</v>
      </c>
      <c r="L4074" s="36" t="str">
        <f t="shared" si="318"/>
        <v/>
      </c>
      <c r="M4074" s="36" t="str">
        <f t="shared" si="319"/>
        <v>MQ250</v>
      </c>
    </row>
    <row r="4075" spans="1:13" hidden="1" x14ac:dyDescent="0.3">
      <c r="A4075" s="3"/>
      <c r="B4075" s="3"/>
      <c r="C4075" s="3"/>
      <c r="D4075" s="3"/>
      <c r="E4075" s="3"/>
      <c r="F4075" s="12"/>
      <c r="G4075" s="12"/>
      <c r="H4075" s="3"/>
      <c r="I4075" s="36" t="str">
        <f t="shared" si="315"/>
        <v/>
      </c>
      <c r="J4075" s="36" t="e">
        <f t="shared" si="316"/>
        <v>#VALUE!</v>
      </c>
      <c r="K4075" s="36" t="e">
        <f t="shared" si="317"/>
        <v>#VALUE!</v>
      </c>
      <c r="L4075" s="36" t="str">
        <f t="shared" si="318"/>
        <v/>
      </c>
      <c r="M4075" s="36" t="str">
        <f t="shared" si="319"/>
        <v>MQ250</v>
      </c>
    </row>
    <row r="4076" spans="1:13" hidden="1" x14ac:dyDescent="0.3">
      <c r="A4076" s="3"/>
      <c r="B4076" s="3"/>
      <c r="C4076" s="3"/>
      <c r="D4076" s="3"/>
      <c r="E4076" s="3"/>
      <c r="F4076" s="35"/>
      <c r="G4076" s="35"/>
      <c r="H4076" s="3"/>
      <c r="I4076" s="36" t="str">
        <f t="shared" si="315"/>
        <v/>
      </c>
      <c r="J4076" s="36" t="e">
        <f t="shared" si="316"/>
        <v>#VALUE!</v>
      </c>
      <c r="K4076" s="36" t="e">
        <f t="shared" si="317"/>
        <v>#VALUE!</v>
      </c>
      <c r="L4076" s="36" t="str">
        <f t="shared" si="318"/>
        <v/>
      </c>
      <c r="M4076" s="36" t="str">
        <f t="shared" si="319"/>
        <v>MQ250</v>
      </c>
    </row>
    <row r="4077" spans="1:13" hidden="1" x14ac:dyDescent="0.3">
      <c r="A4077" s="3"/>
      <c r="B4077" s="3"/>
      <c r="C4077" s="3"/>
      <c r="D4077" s="3"/>
      <c r="E4077" s="3"/>
      <c r="F4077" s="12"/>
      <c r="G4077" s="12"/>
      <c r="H4077" s="3"/>
      <c r="I4077" s="36" t="str">
        <f t="shared" si="315"/>
        <v/>
      </c>
      <c r="J4077" s="36" t="e">
        <f t="shared" si="316"/>
        <v>#VALUE!</v>
      </c>
      <c r="K4077" s="36" t="e">
        <f t="shared" si="317"/>
        <v>#VALUE!</v>
      </c>
      <c r="L4077" s="36" t="str">
        <f t="shared" si="318"/>
        <v/>
      </c>
      <c r="M4077" s="36" t="str">
        <f t="shared" si="319"/>
        <v>MQ250</v>
      </c>
    </row>
    <row r="4078" spans="1:13" hidden="1" x14ac:dyDescent="0.3">
      <c r="A4078" s="3"/>
      <c r="B4078" s="3"/>
      <c r="C4078" s="3"/>
      <c r="D4078" s="3"/>
      <c r="E4078" s="3"/>
      <c r="F4078" s="35"/>
      <c r="G4078" s="35"/>
      <c r="H4078" s="3"/>
      <c r="I4078" s="36" t="str">
        <f t="shared" si="315"/>
        <v/>
      </c>
      <c r="J4078" s="36" t="e">
        <f t="shared" si="316"/>
        <v>#VALUE!</v>
      </c>
      <c r="K4078" s="36" t="e">
        <f t="shared" si="317"/>
        <v>#VALUE!</v>
      </c>
      <c r="L4078" s="36" t="str">
        <f t="shared" si="318"/>
        <v/>
      </c>
      <c r="M4078" s="36" t="str">
        <f t="shared" si="319"/>
        <v>MQ250</v>
      </c>
    </row>
    <row r="4079" spans="1:13" hidden="1" x14ac:dyDescent="0.3">
      <c r="A4079" s="3"/>
      <c r="B4079" s="3"/>
      <c r="C4079" s="3"/>
      <c r="D4079" s="3"/>
      <c r="E4079" s="3"/>
      <c r="F4079" s="35"/>
      <c r="G4079" s="35"/>
      <c r="H4079" s="3"/>
      <c r="I4079" s="36" t="str">
        <f t="shared" si="315"/>
        <v/>
      </c>
      <c r="J4079" s="36" t="e">
        <f t="shared" si="316"/>
        <v>#VALUE!</v>
      </c>
      <c r="K4079" s="36" t="e">
        <f t="shared" si="317"/>
        <v>#VALUE!</v>
      </c>
      <c r="L4079" s="36" t="str">
        <f t="shared" si="318"/>
        <v/>
      </c>
      <c r="M4079" s="36" t="str">
        <f t="shared" si="319"/>
        <v>MQ250</v>
      </c>
    </row>
    <row r="4080" spans="1:13" hidden="1" x14ac:dyDescent="0.3">
      <c r="A4080" s="3"/>
      <c r="B4080" s="3"/>
      <c r="C4080" s="3"/>
      <c r="D4080" s="3"/>
      <c r="E4080" s="3"/>
      <c r="F4080" s="12"/>
      <c r="G4080" s="12"/>
      <c r="H4080" s="3"/>
      <c r="I4080" s="36" t="str">
        <f t="shared" si="315"/>
        <v/>
      </c>
      <c r="J4080" s="36" t="e">
        <f t="shared" si="316"/>
        <v>#VALUE!</v>
      </c>
      <c r="K4080" s="36" t="e">
        <f t="shared" si="317"/>
        <v>#VALUE!</v>
      </c>
      <c r="L4080" s="36" t="str">
        <f t="shared" si="318"/>
        <v/>
      </c>
      <c r="M4080" s="36" t="str">
        <f t="shared" si="319"/>
        <v>MQ250</v>
      </c>
    </row>
    <row r="4081" spans="1:13" hidden="1" x14ac:dyDescent="0.3">
      <c r="A4081" s="3"/>
      <c r="B4081" s="3"/>
      <c r="C4081" s="3"/>
      <c r="D4081" s="3"/>
      <c r="E4081" s="3"/>
      <c r="F4081" s="12"/>
      <c r="G4081" s="12"/>
      <c r="H4081" s="3"/>
      <c r="I4081" s="36" t="str">
        <f t="shared" si="315"/>
        <v/>
      </c>
      <c r="J4081" s="36" t="e">
        <f t="shared" si="316"/>
        <v>#VALUE!</v>
      </c>
      <c r="K4081" s="36" t="e">
        <f t="shared" si="317"/>
        <v>#VALUE!</v>
      </c>
      <c r="L4081" s="36" t="str">
        <f t="shared" si="318"/>
        <v/>
      </c>
      <c r="M4081" s="36" t="str">
        <f t="shared" si="319"/>
        <v>MQ250</v>
      </c>
    </row>
    <row r="4082" spans="1:13" hidden="1" x14ac:dyDescent="0.3">
      <c r="A4082" s="3"/>
      <c r="B4082" s="3"/>
      <c r="C4082" s="3"/>
      <c r="D4082" s="3"/>
      <c r="E4082" s="3"/>
      <c r="F4082" s="12"/>
      <c r="G4082" s="12"/>
      <c r="H4082" s="3"/>
      <c r="I4082" s="36" t="str">
        <f t="shared" si="315"/>
        <v/>
      </c>
      <c r="J4082" s="36" t="e">
        <f t="shared" si="316"/>
        <v>#VALUE!</v>
      </c>
      <c r="K4082" s="36" t="e">
        <f t="shared" si="317"/>
        <v>#VALUE!</v>
      </c>
      <c r="L4082" s="36" t="str">
        <f t="shared" si="318"/>
        <v/>
      </c>
      <c r="M4082" s="36" t="str">
        <f t="shared" si="319"/>
        <v>MQ250</v>
      </c>
    </row>
    <row r="4083" spans="1:13" hidden="1" x14ac:dyDescent="0.3">
      <c r="A4083" s="3"/>
      <c r="B4083" s="3"/>
      <c r="C4083" s="3"/>
      <c r="D4083" s="3"/>
      <c r="E4083" s="3"/>
      <c r="F4083" s="12"/>
      <c r="G4083" s="12"/>
      <c r="H4083" s="3"/>
      <c r="I4083" s="36" t="str">
        <f t="shared" si="315"/>
        <v/>
      </c>
      <c r="J4083" s="36" t="e">
        <f t="shared" si="316"/>
        <v>#VALUE!</v>
      </c>
      <c r="K4083" s="36" t="e">
        <f t="shared" si="317"/>
        <v>#VALUE!</v>
      </c>
      <c r="L4083" s="36" t="str">
        <f t="shared" si="318"/>
        <v/>
      </c>
      <c r="M4083" s="36" t="str">
        <f t="shared" si="319"/>
        <v>MQ250</v>
      </c>
    </row>
    <row r="4084" spans="1:13" hidden="1" x14ac:dyDescent="0.3">
      <c r="A4084" s="3"/>
      <c r="B4084" s="3"/>
      <c r="C4084" s="3"/>
      <c r="D4084" s="3"/>
      <c r="E4084" s="3"/>
      <c r="F4084" s="35"/>
      <c r="G4084" s="35"/>
      <c r="H4084" s="3"/>
      <c r="I4084" s="36" t="str">
        <f t="shared" si="315"/>
        <v/>
      </c>
      <c r="J4084" s="36" t="e">
        <f t="shared" si="316"/>
        <v>#VALUE!</v>
      </c>
      <c r="K4084" s="36" t="e">
        <f t="shared" si="317"/>
        <v>#VALUE!</v>
      </c>
      <c r="L4084" s="36" t="str">
        <f t="shared" si="318"/>
        <v/>
      </c>
      <c r="M4084" s="36" t="str">
        <f t="shared" si="319"/>
        <v>MQ250</v>
      </c>
    </row>
    <row r="4085" spans="1:13" hidden="1" x14ac:dyDescent="0.3">
      <c r="A4085" s="3"/>
      <c r="B4085" s="3"/>
      <c r="C4085" s="3"/>
      <c r="D4085" s="3"/>
      <c r="E4085" s="3"/>
      <c r="F4085" s="35"/>
      <c r="G4085" s="35"/>
      <c r="H4085" s="3"/>
      <c r="I4085" s="36" t="str">
        <f t="shared" si="315"/>
        <v/>
      </c>
      <c r="J4085" s="36" t="e">
        <f t="shared" si="316"/>
        <v>#VALUE!</v>
      </c>
      <c r="K4085" s="36" t="e">
        <f t="shared" si="317"/>
        <v>#VALUE!</v>
      </c>
      <c r="L4085" s="36" t="str">
        <f t="shared" si="318"/>
        <v/>
      </c>
      <c r="M4085" s="36" t="str">
        <f t="shared" si="319"/>
        <v>MQ250</v>
      </c>
    </row>
    <row r="4086" spans="1:13" hidden="1" x14ac:dyDescent="0.3">
      <c r="A4086" s="3"/>
      <c r="B4086" s="3"/>
      <c r="C4086" s="3"/>
      <c r="D4086" s="3"/>
      <c r="E4086" s="3"/>
      <c r="F4086" s="35"/>
      <c r="G4086" s="35"/>
      <c r="H4086" s="3"/>
      <c r="I4086" s="36" t="str">
        <f t="shared" si="315"/>
        <v/>
      </c>
      <c r="J4086" s="36" t="e">
        <f t="shared" si="316"/>
        <v>#VALUE!</v>
      </c>
      <c r="K4086" s="36" t="e">
        <f t="shared" si="317"/>
        <v>#VALUE!</v>
      </c>
      <c r="L4086" s="36" t="str">
        <f t="shared" si="318"/>
        <v/>
      </c>
      <c r="M4086" s="36" t="str">
        <f t="shared" si="319"/>
        <v>MQ250</v>
      </c>
    </row>
    <row r="4087" spans="1:13" hidden="1" x14ac:dyDescent="0.3">
      <c r="A4087" s="3"/>
      <c r="B4087" s="3"/>
      <c r="C4087" s="3"/>
      <c r="D4087" s="3"/>
      <c r="E4087" s="3"/>
      <c r="F4087" s="35"/>
      <c r="G4087" s="35"/>
      <c r="H4087" s="3"/>
      <c r="I4087" s="36" t="str">
        <f t="shared" si="315"/>
        <v/>
      </c>
      <c r="J4087" s="36" t="e">
        <f t="shared" si="316"/>
        <v>#VALUE!</v>
      </c>
      <c r="K4087" s="36" t="e">
        <f t="shared" si="317"/>
        <v>#VALUE!</v>
      </c>
      <c r="L4087" s="36" t="str">
        <f t="shared" si="318"/>
        <v/>
      </c>
      <c r="M4087" s="36" t="str">
        <f t="shared" si="319"/>
        <v>MQ250</v>
      </c>
    </row>
    <row r="4088" spans="1:13" hidden="1" x14ac:dyDescent="0.3">
      <c r="A4088" s="3"/>
      <c r="B4088" s="3"/>
      <c r="C4088" s="3"/>
      <c r="D4088" s="3"/>
      <c r="E4088" s="3"/>
      <c r="F4088" s="35"/>
      <c r="G4088" s="35"/>
      <c r="H4088" s="3"/>
      <c r="I4088" s="36" t="str">
        <f t="shared" si="315"/>
        <v/>
      </c>
      <c r="J4088" s="36" t="e">
        <f t="shared" si="316"/>
        <v>#VALUE!</v>
      </c>
      <c r="K4088" s="36" t="e">
        <f t="shared" si="317"/>
        <v>#VALUE!</v>
      </c>
      <c r="L4088" s="36" t="str">
        <f t="shared" si="318"/>
        <v/>
      </c>
      <c r="M4088" s="36" t="str">
        <f t="shared" si="319"/>
        <v>MQ250</v>
      </c>
    </row>
    <row r="4089" spans="1:13" hidden="1" x14ac:dyDescent="0.3">
      <c r="A4089" s="3"/>
      <c r="B4089" s="3"/>
      <c r="C4089" s="3"/>
      <c r="D4089" s="3"/>
      <c r="E4089" s="3"/>
      <c r="F4089" s="35"/>
      <c r="G4089" s="35"/>
      <c r="H4089" s="3"/>
      <c r="I4089" s="36" t="str">
        <f t="shared" si="315"/>
        <v/>
      </c>
      <c r="J4089" s="36" t="e">
        <f t="shared" si="316"/>
        <v>#VALUE!</v>
      </c>
      <c r="K4089" s="36" t="e">
        <f t="shared" si="317"/>
        <v>#VALUE!</v>
      </c>
      <c r="L4089" s="36" t="str">
        <f t="shared" si="318"/>
        <v/>
      </c>
      <c r="M4089" s="36" t="str">
        <f t="shared" si="319"/>
        <v>MQ250</v>
      </c>
    </row>
    <row r="4090" spans="1:13" hidden="1" x14ac:dyDescent="0.3">
      <c r="A4090" s="3"/>
      <c r="B4090" s="3"/>
      <c r="C4090" s="3"/>
      <c r="D4090" s="3"/>
      <c r="E4090" s="3"/>
      <c r="F4090" s="35"/>
      <c r="G4090" s="35"/>
      <c r="H4090" s="3"/>
      <c r="I4090" s="36" t="str">
        <f t="shared" si="315"/>
        <v/>
      </c>
      <c r="J4090" s="36" t="e">
        <f t="shared" si="316"/>
        <v>#VALUE!</v>
      </c>
      <c r="K4090" s="36" t="e">
        <f t="shared" si="317"/>
        <v>#VALUE!</v>
      </c>
      <c r="L4090" s="36" t="str">
        <f t="shared" si="318"/>
        <v/>
      </c>
      <c r="M4090" s="36" t="str">
        <f t="shared" si="319"/>
        <v>MQ250</v>
      </c>
    </row>
    <row r="4091" spans="1:13" hidden="1" x14ac:dyDescent="0.3">
      <c r="A4091" s="3"/>
      <c r="B4091" s="3"/>
      <c r="C4091" s="3"/>
      <c r="D4091" s="3"/>
      <c r="E4091" s="3"/>
      <c r="F4091" s="35"/>
      <c r="G4091" s="35"/>
      <c r="H4091" s="3"/>
      <c r="I4091" s="36" t="str">
        <f t="shared" si="315"/>
        <v/>
      </c>
      <c r="J4091" s="36" t="e">
        <f t="shared" si="316"/>
        <v>#VALUE!</v>
      </c>
      <c r="K4091" s="36" t="e">
        <f t="shared" si="317"/>
        <v>#VALUE!</v>
      </c>
      <c r="L4091" s="36" t="str">
        <f t="shared" si="318"/>
        <v/>
      </c>
      <c r="M4091" s="36" t="str">
        <f t="shared" si="319"/>
        <v>MQ250</v>
      </c>
    </row>
    <row r="4092" spans="1:13" hidden="1" x14ac:dyDescent="0.3">
      <c r="A4092" s="3"/>
      <c r="B4092" s="3"/>
      <c r="C4092" s="3"/>
      <c r="D4092" s="3"/>
      <c r="E4092" s="3"/>
      <c r="F4092" s="12"/>
      <c r="G4092" s="12"/>
      <c r="H4092" s="3"/>
      <c r="I4092" s="36" t="str">
        <f t="shared" si="315"/>
        <v/>
      </c>
      <c r="J4092" s="36" t="e">
        <f t="shared" si="316"/>
        <v>#VALUE!</v>
      </c>
      <c r="K4092" s="36" t="e">
        <f t="shared" si="317"/>
        <v>#VALUE!</v>
      </c>
      <c r="L4092" s="36" t="str">
        <f t="shared" si="318"/>
        <v/>
      </c>
      <c r="M4092" s="36" t="str">
        <f t="shared" si="319"/>
        <v>MQ250</v>
      </c>
    </row>
    <row r="4093" spans="1:13" hidden="1" x14ac:dyDescent="0.3">
      <c r="A4093" s="3"/>
      <c r="B4093" s="3"/>
      <c r="C4093" s="3"/>
      <c r="D4093" s="3"/>
      <c r="E4093" s="3"/>
      <c r="F4093" s="12"/>
      <c r="G4093" s="12"/>
      <c r="H4093" s="3"/>
      <c r="I4093" s="36" t="str">
        <f t="shared" si="315"/>
        <v/>
      </c>
      <c r="J4093" s="36" t="e">
        <f t="shared" si="316"/>
        <v>#VALUE!</v>
      </c>
      <c r="K4093" s="36" t="e">
        <f t="shared" si="317"/>
        <v>#VALUE!</v>
      </c>
      <c r="L4093" s="36" t="str">
        <f t="shared" si="318"/>
        <v/>
      </c>
      <c r="M4093" s="36" t="str">
        <f t="shared" si="319"/>
        <v>MQ250</v>
      </c>
    </row>
    <row r="4094" spans="1:13" hidden="1" x14ac:dyDescent="0.3">
      <c r="A4094" s="3"/>
      <c r="B4094" s="3"/>
      <c r="C4094" s="3"/>
      <c r="D4094" s="3"/>
      <c r="E4094" s="3"/>
      <c r="F4094" s="12"/>
      <c r="G4094" s="12"/>
      <c r="H4094" s="3"/>
      <c r="I4094" s="36" t="str">
        <f t="shared" si="315"/>
        <v/>
      </c>
      <c r="J4094" s="36" t="e">
        <f t="shared" si="316"/>
        <v>#VALUE!</v>
      </c>
      <c r="K4094" s="36" t="e">
        <f t="shared" si="317"/>
        <v>#VALUE!</v>
      </c>
      <c r="L4094" s="36" t="str">
        <f t="shared" si="318"/>
        <v/>
      </c>
      <c r="M4094" s="36" t="str">
        <f t="shared" si="319"/>
        <v>MQ250</v>
      </c>
    </row>
    <row r="4095" spans="1:13" hidden="1" x14ac:dyDescent="0.3">
      <c r="A4095" s="3"/>
      <c r="B4095" s="3"/>
      <c r="C4095" s="3"/>
      <c r="D4095" s="3"/>
      <c r="E4095" s="3"/>
      <c r="F4095" s="12"/>
      <c r="G4095" s="12"/>
      <c r="H4095" s="3"/>
      <c r="I4095" s="36" t="str">
        <f t="shared" si="315"/>
        <v/>
      </c>
      <c r="J4095" s="36" t="e">
        <f t="shared" si="316"/>
        <v>#VALUE!</v>
      </c>
      <c r="K4095" s="36" t="e">
        <f t="shared" si="317"/>
        <v>#VALUE!</v>
      </c>
      <c r="L4095" s="36" t="str">
        <f t="shared" si="318"/>
        <v/>
      </c>
      <c r="M4095" s="36" t="str">
        <f t="shared" si="319"/>
        <v>MQ250</v>
      </c>
    </row>
    <row r="4096" spans="1:13" hidden="1" x14ac:dyDescent="0.3">
      <c r="A4096" s="3"/>
      <c r="B4096" s="3"/>
      <c r="C4096" s="3"/>
      <c r="D4096" s="3"/>
      <c r="E4096" s="3"/>
      <c r="F4096" s="12"/>
      <c r="G4096" s="12"/>
      <c r="H4096" s="3"/>
      <c r="I4096" s="36" t="str">
        <f t="shared" si="315"/>
        <v/>
      </c>
      <c r="J4096" s="36" t="e">
        <f t="shared" si="316"/>
        <v>#VALUE!</v>
      </c>
      <c r="K4096" s="36" t="e">
        <f t="shared" si="317"/>
        <v>#VALUE!</v>
      </c>
      <c r="L4096" s="36" t="str">
        <f t="shared" si="318"/>
        <v/>
      </c>
      <c r="M4096" s="36" t="str">
        <f t="shared" si="319"/>
        <v>MQ250</v>
      </c>
    </row>
    <row r="4097" spans="1:13" hidden="1" x14ac:dyDescent="0.3">
      <c r="A4097" s="3"/>
      <c r="B4097" s="3"/>
      <c r="C4097" s="3"/>
      <c r="D4097" s="3"/>
      <c r="E4097" s="3"/>
      <c r="F4097" s="12"/>
      <c r="G4097" s="12"/>
      <c r="H4097" s="3"/>
      <c r="I4097" s="36" t="str">
        <f t="shared" si="315"/>
        <v/>
      </c>
      <c r="J4097" s="36" t="e">
        <f t="shared" si="316"/>
        <v>#VALUE!</v>
      </c>
      <c r="K4097" s="36" t="e">
        <f t="shared" si="317"/>
        <v>#VALUE!</v>
      </c>
      <c r="L4097" s="36" t="str">
        <f t="shared" si="318"/>
        <v/>
      </c>
      <c r="M4097" s="36" t="str">
        <f t="shared" si="319"/>
        <v>MQ250</v>
      </c>
    </row>
    <row r="4098" spans="1:13" hidden="1" x14ac:dyDescent="0.3">
      <c r="A4098" s="3"/>
      <c r="B4098" s="3"/>
      <c r="C4098" s="3"/>
      <c r="D4098" s="3"/>
      <c r="E4098" s="3"/>
      <c r="F4098" s="12"/>
      <c r="G4098" s="12"/>
      <c r="H4098" s="3"/>
      <c r="I4098" s="36" t="str">
        <f t="shared" si="315"/>
        <v/>
      </c>
      <c r="J4098" s="36" t="e">
        <f t="shared" si="316"/>
        <v>#VALUE!</v>
      </c>
      <c r="K4098" s="36" t="e">
        <f t="shared" si="317"/>
        <v>#VALUE!</v>
      </c>
      <c r="L4098" s="36" t="str">
        <f t="shared" si="318"/>
        <v/>
      </c>
      <c r="M4098" s="36" t="str">
        <f t="shared" si="319"/>
        <v>MQ250</v>
      </c>
    </row>
    <row r="4099" spans="1:13" hidden="1" x14ac:dyDescent="0.3">
      <c r="A4099" s="3"/>
      <c r="B4099" s="3"/>
      <c r="C4099" s="3"/>
      <c r="D4099" s="3"/>
      <c r="E4099" s="3"/>
      <c r="F4099" s="12"/>
      <c r="G4099" s="12"/>
      <c r="H4099" s="3"/>
      <c r="I4099" s="36" t="str">
        <f t="shared" ref="I4099:I4162" si="320">IF(OR(LEN(B4099)=9,LEN(B4099)=5),MID(B4099,1,4),MID(B4099,1,5))</f>
        <v/>
      </c>
      <c r="J4099" s="36" t="e">
        <f t="shared" ref="J4099:J4162" si="321">IF(MID(I4099,5,1)&lt;&gt;"",MID(I4099,4,2),MID(I4099,4,1))*1</f>
        <v>#VALUE!</v>
      </c>
      <c r="K4099" s="36" t="e">
        <f t="shared" ref="K4099:K4162" si="322">+MID(B4099,1,2)*1</f>
        <v>#VALUE!</v>
      </c>
      <c r="L4099" s="36" t="str">
        <f t="shared" ref="L4099:L4162" si="323">+MID(B4099,3,1)</f>
        <v/>
      </c>
      <c r="M4099" s="36" t="str">
        <f t="shared" ref="M4099:M4162" si="324">+IF(A4099="1FO","D3",IF(A4099="1CT","D4",IF(OR(A4099="PC2",A4099="RAB"),"MQ200","MQ250")))</f>
        <v>MQ250</v>
      </c>
    </row>
    <row r="4100" spans="1:13" hidden="1" x14ac:dyDescent="0.3">
      <c r="A4100" s="3"/>
      <c r="B4100" s="3"/>
      <c r="C4100" s="3"/>
      <c r="D4100" s="3"/>
      <c r="E4100" s="3"/>
      <c r="F4100" s="35"/>
      <c r="G4100" s="35"/>
      <c r="H4100" s="3"/>
      <c r="I4100" s="36" t="str">
        <f t="shared" si="320"/>
        <v/>
      </c>
      <c r="J4100" s="36" t="e">
        <f t="shared" si="321"/>
        <v>#VALUE!</v>
      </c>
      <c r="K4100" s="36" t="e">
        <f t="shared" si="322"/>
        <v>#VALUE!</v>
      </c>
      <c r="L4100" s="36" t="str">
        <f t="shared" si="323"/>
        <v/>
      </c>
      <c r="M4100" s="36" t="str">
        <f t="shared" si="324"/>
        <v>MQ250</v>
      </c>
    </row>
    <row r="4101" spans="1:13" hidden="1" x14ac:dyDescent="0.3">
      <c r="A4101" s="3"/>
      <c r="B4101" s="3"/>
      <c r="C4101" s="3"/>
      <c r="D4101" s="3"/>
      <c r="E4101" s="3"/>
      <c r="F4101" s="35"/>
      <c r="G4101" s="35"/>
      <c r="H4101" s="3"/>
      <c r="I4101" s="36" t="str">
        <f t="shared" si="320"/>
        <v/>
      </c>
      <c r="J4101" s="36" t="e">
        <f t="shared" si="321"/>
        <v>#VALUE!</v>
      </c>
      <c r="K4101" s="36" t="e">
        <f t="shared" si="322"/>
        <v>#VALUE!</v>
      </c>
      <c r="L4101" s="36" t="str">
        <f t="shared" si="323"/>
        <v/>
      </c>
      <c r="M4101" s="36" t="str">
        <f t="shared" si="324"/>
        <v>MQ250</v>
      </c>
    </row>
    <row r="4102" spans="1:13" hidden="1" x14ac:dyDescent="0.3">
      <c r="A4102" s="3"/>
      <c r="B4102" s="3"/>
      <c r="C4102" s="3"/>
      <c r="D4102" s="3"/>
      <c r="E4102" s="3"/>
      <c r="F4102" s="12"/>
      <c r="G4102" s="12"/>
      <c r="H4102" s="3"/>
      <c r="I4102" s="36" t="str">
        <f t="shared" si="320"/>
        <v/>
      </c>
      <c r="J4102" s="36" t="e">
        <f t="shared" si="321"/>
        <v>#VALUE!</v>
      </c>
      <c r="K4102" s="36" t="e">
        <f t="shared" si="322"/>
        <v>#VALUE!</v>
      </c>
      <c r="L4102" s="36" t="str">
        <f t="shared" si="323"/>
        <v/>
      </c>
      <c r="M4102" s="36" t="str">
        <f t="shared" si="324"/>
        <v>MQ250</v>
      </c>
    </row>
    <row r="4103" spans="1:13" hidden="1" x14ac:dyDescent="0.3">
      <c r="A4103" s="3"/>
      <c r="B4103" s="3"/>
      <c r="C4103" s="3"/>
      <c r="D4103" s="3"/>
      <c r="E4103" s="3"/>
      <c r="F4103" s="35"/>
      <c r="G4103" s="35"/>
      <c r="H4103" s="3"/>
      <c r="I4103" s="36" t="str">
        <f t="shared" si="320"/>
        <v/>
      </c>
      <c r="J4103" s="36" t="e">
        <f t="shared" si="321"/>
        <v>#VALUE!</v>
      </c>
      <c r="K4103" s="36" t="e">
        <f t="shared" si="322"/>
        <v>#VALUE!</v>
      </c>
      <c r="L4103" s="36" t="str">
        <f t="shared" si="323"/>
        <v/>
      </c>
      <c r="M4103" s="36" t="str">
        <f t="shared" si="324"/>
        <v>MQ250</v>
      </c>
    </row>
    <row r="4104" spans="1:13" hidden="1" x14ac:dyDescent="0.3">
      <c r="A4104" s="3"/>
      <c r="B4104" s="3"/>
      <c r="C4104" s="3"/>
      <c r="D4104" s="3"/>
      <c r="E4104" s="3"/>
      <c r="F4104" s="35"/>
      <c r="G4104" s="35"/>
      <c r="H4104" s="3"/>
      <c r="I4104" s="36" t="str">
        <f t="shared" si="320"/>
        <v/>
      </c>
      <c r="J4104" s="36" t="e">
        <f t="shared" si="321"/>
        <v>#VALUE!</v>
      </c>
      <c r="K4104" s="36" t="e">
        <f t="shared" si="322"/>
        <v>#VALUE!</v>
      </c>
      <c r="L4104" s="36" t="str">
        <f t="shared" si="323"/>
        <v/>
      </c>
      <c r="M4104" s="36" t="str">
        <f t="shared" si="324"/>
        <v>MQ250</v>
      </c>
    </row>
    <row r="4105" spans="1:13" hidden="1" x14ac:dyDescent="0.3">
      <c r="A4105" s="3"/>
      <c r="B4105" s="3"/>
      <c r="C4105" s="3"/>
      <c r="D4105" s="3"/>
      <c r="E4105" s="3"/>
      <c r="F4105" s="35"/>
      <c r="G4105" s="35"/>
      <c r="H4105" s="3"/>
      <c r="I4105" s="36" t="str">
        <f t="shared" si="320"/>
        <v/>
      </c>
      <c r="J4105" s="36" t="e">
        <f t="shared" si="321"/>
        <v>#VALUE!</v>
      </c>
      <c r="K4105" s="36" t="e">
        <f t="shared" si="322"/>
        <v>#VALUE!</v>
      </c>
      <c r="L4105" s="36" t="str">
        <f t="shared" si="323"/>
        <v/>
      </c>
      <c r="M4105" s="36" t="str">
        <f t="shared" si="324"/>
        <v>MQ250</v>
      </c>
    </row>
    <row r="4106" spans="1:13" hidden="1" x14ac:dyDescent="0.3">
      <c r="A4106" s="3"/>
      <c r="B4106" s="3"/>
      <c r="C4106" s="3"/>
      <c r="D4106" s="3"/>
      <c r="E4106" s="3"/>
      <c r="F4106" s="12"/>
      <c r="G4106" s="12"/>
      <c r="H4106" s="3"/>
      <c r="I4106" s="36" t="str">
        <f t="shared" si="320"/>
        <v/>
      </c>
      <c r="J4106" s="36" t="e">
        <f t="shared" si="321"/>
        <v>#VALUE!</v>
      </c>
      <c r="K4106" s="36" t="e">
        <f t="shared" si="322"/>
        <v>#VALUE!</v>
      </c>
      <c r="L4106" s="36" t="str">
        <f t="shared" si="323"/>
        <v/>
      </c>
      <c r="M4106" s="36" t="str">
        <f t="shared" si="324"/>
        <v>MQ250</v>
      </c>
    </row>
    <row r="4107" spans="1:13" hidden="1" x14ac:dyDescent="0.3">
      <c r="A4107" s="3"/>
      <c r="B4107" s="3"/>
      <c r="C4107" s="3"/>
      <c r="D4107" s="3"/>
      <c r="E4107" s="3"/>
      <c r="F4107" s="12"/>
      <c r="G4107" s="12"/>
      <c r="H4107" s="3"/>
      <c r="I4107" s="36" t="str">
        <f t="shared" si="320"/>
        <v/>
      </c>
      <c r="J4107" s="36" t="e">
        <f t="shared" si="321"/>
        <v>#VALUE!</v>
      </c>
      <c r="K4107" s="36" t="e">
        <f t="shared" si="322"/>
        <v>#VALUE!</v>
      </c>
      <c r="L4107" s="36" t="str">
        <f t="shared" si="323"/>
        <v/>
      </c>
      <c r="M4107" s="36" t="str">
        <f t="shared" si="324"/>
        <v>MQ250</v>
      </c>
    </row>
    <row r="4108" spans="1:13" hidden="1" x14ac:dyDescent="0.3">
      <c r="A4108" s="3"/>
      <c r="B4108" s="3"/>
      <c r="C4108" s="3"/>
      <c r="D4108" s="3"/>
      <c r="E4108" s="3"/>
      <c r="F4108" s="12"/>
      <c r="G4108" s="12"/>
      <c r="H4108" s="3"/>
      <c r="I4108" s="36" t="str">
        <f t="shared" si="320"/>
        <v/>
      </c>
      <c r="J4108" s="36" t="e">
        <f t="shared" si="321"/>
        <v>#VALUE!</v>
      </c>
      <c r="K4108" s="36" t="e">
        <f t="shared" si="322"/>
        <v>#VALUE!</v>
      </c>
      <c r="L4108" s="36" t="str">
        <f t="shared" si="323"/>
        <v/>
      </c>
      <c r="M4108" s="36" t="str">
        <f t="shared" si="324"/>
        <v>MQ250</v>
      </c>
    </row>
    <row r="4109" spans="1:13" hidden="1" x14ac:dyDescent="0.3">
      <c r="A4109" s="3"/>
      <c r="B4109" s="3"/>
      <c r="C4109" s="3"/>
      <c r="D4109" s="3"/>
      <c r="E4109" s="3"/>
      <c r="F4109" s="35"/>
      <c r="G4109" s="35"/>
      <c r="H4109" s="3"/>
      <c r="I4109" s="36" t="str">
        <f t="shared" si="320"/>
        <v/>
      </c>
      <c r="J4109" s="36" t="e">
        <f t="shared" si="321"/>
        <v>#VALUE!</v>
      </c>
      <c r="K4109" s="36" t="e">
        <f t="shared" si="322"/>
        <v>#VALUE!</v>
      </c>
      <c r="L4109" s="36" t="str">
        <f t="shared" si="323"/>
        <v/>
      </c>
      <c r="M4109" s="36" t="str">
        <f t="shared" si="324"/>
        <v>MQ250</v>
      </c>
    </row>
    <row r="4110" spans="1:13" hidden="1" x14ac:dyDescent="0.3">
      <c r="A4110" s="3"/>
      <c r="B4110" s="3"/>
      <c r="C4110" s="3"/>
      <c r="D4110" s="3"/>
      <c r="E4110" s="3"/>
      <c r="F4110" s="35"/>
      <c r="G4110" s="35"/>
      <c r="H4110" s="3"/>
      <c r="I4110" s="36" t="str">
        <f t="shared" si="320"/>
        <v/>
      </c>
      <c r="J4110" s="36" t="e">
        <f t="shared" si="321"/>
        <v>#VALUE!</v>
      </c>
      <c r="K4110" s="36" t="e">
        <f t="shared" si="322"/>
        <v>#VALUE!</v>
      </c>
      <c r="L4110" s="36" t="str">
        <f t="shared" si="323"/>
        <v/>
      </c>
      <c r="M4110" s="36" t="str">
        <f t="shared" si="324"/>
        <v>MQ250</v>
      </c>
    </row>
    <row r="4111" spans="1:13" hidden="1" x14ac:dyDescent="0.3">
      <c r="A4111" s="3"/>
      <c r="B4111" s="3"/>
      <c r="C4111" s="3"/>
      <c r="D4111" s="3"/>
      <c r="E4111" s="3"/>
      <c r="F4111" s="35"/>
      <c r="G4111" s="35"/>
      <c r="H4111" s="3"/>
      <c r="I4111" s="36" t="str">
        <f t="shared" si="320"/>
        <v/>
      </c>
      <c r="J4111" s="36" t="e">
        <f t="shared" si="321"/>
        <v>#VALUE!</v>
      </c>
      <c r="K4111" s="36" t="e">
        <f t="shared" si="322"/>
        <v>#VALUE!</v>
      </c>
      <c r="L4111" s="36" t="str">
        <f t="shared" si="323"/>
        <v/>
      </c>
      <c r="M4111" s="36" t="str">
        <f t="shared" si="324"/>
        <v>MQ250</v>
      </c>
    </row>
    <row r="4112" spans="1:13" hidden="1" x14ac:dyDescent="0.3">
      <c r="A4112" s="3"/>
      <c r="B4112" s="3"/>
      <c r="C4112" s="3"/>
      <c r="D4112" s="3"/>
      <c r="E4112" s="3"/>
      <c r="F4112" s="35"/>
      <c r="G4112" s="35"/>
      <c r="H4112" s="3"/>
      <c r="I4112" s="36" t="str">
        <f t="shared" si="320"/>
        <v/>
      </c>
      <c r="J4112" s="36" t="e">
        <f t="shared" si="321"/>
        <v>#VALUE!</v>
      </c>
      <c r="K4112" s="36" t="e">
        <f t="shared" si="322"/>
        <v>#VALUE!</v>
      </c>
      <c r="L4112" s="36" t="str">
        <f t="shared" si="323"/>
        <v/>
      </c>
      <c r="M4112" s="36" t="str">
        <f t="shared" si="324"/>
        <v>MQ250</v>
      </c>
    </row>
    <row r="4113" spans="1:13" hidden="1" x14ac:dyDescent="0.3">
      <c r="A4113" s="3"/>
      <c r="B4113" s="3"/>
      <c r="C4113" s="3"/>
      <c r="D4113" s="3"/>
      <c r="E4113" s="3"/>
      <c r="F4113" s="35"/>
      <c r="G4113" s="35"/>
      <c r="H4113" s="3"/>
      <c r="I4113" s="36" t="str">
        <f t="shared" si="320"/>
        <v/>
      </c>
      <c r="J4113" s="36" t="e">
        <f t="shared" si="321"/>
        <v>#VALUE!</v>
      </c>
      <c r="K4113" s="36" t="e">
        <f t="shared" si="322"/>
        <v>#VALUE!</v>
      </c>
      <c r="L4113" s="36" t="str">
        <f t="shared" si="323"/>
        <v/>
      </c>
      <c r="M4113" s="36" t="str">
        <f t="shared" si="324"/>
        <v>MQ250</v>
      </c>
    </row>
    <row r="4114" spans="1:13" hidden="1" x14ac:dyDescent="0.3">
      <c r="A4114" s="3"/>
      <c r="B4114" s="3"/>
      <c r="C4114" s="3"/>
      <c r="D4114" s="3"/>
      <c r="E4114" s="3"/>
      <c r="F4114" s="35"/>
      <c r="G4114" s="35"/>
      <c r="H4114" s="3"/>
      <c r="I4114" s="36" t="str">
        <f t="shared" si="320"/>
        <v/>
      </c>
      <c r="J4114" s="36" t="e">
        <f t="shared" si="321"/>
        <v>#VALUE!</v>
      </c>
      <c r="K4114" s="36" t="e">
        <f t="shared" si="322"/>
        <v>#VALUE!</v>
      </c>
      <c r="L4114" s="36" t="str">
        <f t="shared" si="323"/>
        <v/>
      </c>
      <c r="M4114" s="36" t="str">
        <f t="shared" si="324"/>
        <v>MQ250</v>
      </c>
    </row>
    <row r="4115" spans="1:13" hidden="1" x14ac:dyDescent="0.3">
      <c r="A4115" s="3"/>
      <c r="B4115" s="3"/>
      <c r="C4115" s="3"/>
      <c r="D4115" s="3"/>
      <c r="E4115" s="3"/>
      <c r="F4115" s="35"/>
      <c r="G4115" s="35"/>
      <c r="H4115" s="3"/>
      <c r="I4115" s="36" t="str">
        <f t="shared" si="320"/>
        <v/>
      </c>
      <c r="J4115" s="36" t="e">
        <f t="shared" si="321"/>
        <v>#VALUE!</v>
      </c>
      <c r="K4115" s="36" t="e">
        <f t="shared" si="322"/>
        <v>#VALUE!</v>
      </c>
      <c r="L4115" s="36" t="str">
        <f t="shared" si="323"/>
        <v/>
      </c>
      <c r="M4115" s="36" t="str">
        <f t="shared" si="324"/>
        <v>MQ250</v>
      </c>
    </row>
    <row r="4116" spans="1:13" hidden="1" x14ac:dyDescent="0.3">
      <c r="A4116" s="3"/>
      <c r="B4116" s="3"/>
      <c r="C4116" s="3"/>
      <c r="D4116" s="3"/>
      <c r="E4116" s="3"/>
      <c r="F4116" s="35"/>
      <c r="G4116" s="35"/>
      <c r="H4116" s="3"/>
      <c r="I4116" s="36" t="str">
        <f t="shared" si="320"/>
        <v/>
      </c>
      <c r="J4116" s="36" t="e">
        <f t="shared" si="321"/>
        <v>#VALUE!</v>
      </c>
      <c r="K4116" s="36" t="e">
        <f t="shared" si="322"/>
        <v>#VALUE!</v>
      </c>
      <c r="L4116" s="36" t="str">
        <f t="shared" si="323"/>
        <v/>
      </c>
      <c r="M4116" s="36" t="str">
        <f t="shared" si="324"/>
        <v>MQ250</v>
      </c>
    </row>
    <row r="4117" spans="1:13" hidden="1" x14ac:dyDescent="0.3">
      <c r="A4117" s="3"/>
      <c r="B4117" s="3"/>
      <c r="C4117" s="3"/>
      <c r="D4117" s="3"/>
      <c r="E4117" s="3"/>
      <c r="F4117" s="12"/>
      <c r="G4117" s="12"/>
      <c r="H4117" s="3"/>
      <c r="I4117" s="36" t="str">
        <f t="shared" si="320"/>
        <v/>
      </c>
      <c r="J4117" s="36" t="e">
        <f t="shared" si="321"/>
        <v>#VALUE!</v>
      </c>
      <c r="K4117" s="36" t="e">
        <f t="shared" si="322"/>
        <v>#VALUE!</v>
      </c>
      <c r="L4117" s="36" t="str">
        <f t="shared" si="323"/>
        <v/>
      </c>
      <c r="M4117" s="36" t="str">
        <f t="shared" si="324"/>
        <v>MQ250</v>
      </c>
    </row>
    <row r="4118" spans="1:13" hidden="1" x14ac:dyDescent="0.3">
      <c r="A4118" s="3"/>
      <c r="B4118" s="3"/>
      <c r="C4118" s="3"/>
      <c r="D4118" s="3"/>
      <c r="E4118" s="3"/>
      <c r="F4118" s="12"/>
      <c r="G4118" s="12"/>
      <c r="H4118" s="3"/>
      <c r="I4118" s="36" t="str">
        <f t="shared" si="320"/>
        <v/>
      </c>
      <c r="J4118" s="36" t="e">
        <f t="shared" si="321"/>
        <v>#VALUE!</v>
      </c>
      <c r="K4118" s="36" t="e">
        <f t="shared" si="322"/>
        <v>#VALUE!</v>
      </c>
      <c r="L4118" s="36" t="str">
        <f t="shared" si="323"/>
        <v/>
      </c>
      <c r="M4118" s="36" t="str">
        <f t="shared" si="324"/>
        <v>MQ250</v>
      </c>
    </row>
    <row r="4119" spans="1:13" hidden="1" x14ac:dyDescent="0.3">
      <c r="A4119" s="3"/>
      <c r="B4119" s="3"/>
      <c r="C4119" s="3"/>
      <c r="D4119" s="3"/>
      <c r="E4119" s="3"/>
      <c r="F4119" s="12"/>
      <c r="G4119" s="12"/>
      <c r="H4119" s="3"/>
      <c r="I4119" s="36" t="str">
        <f t="shared" si="320"/>
        <v/>
      </c>
      <c r="J4119" s="36" t="e">
        <f t="shared" si="321"/>
        <v>#VALUE!</v>
      </c>
      <c r="K4119" s="36" t="e">
        <f t="shared" si="322"/>
        <v>#VALUE!</v>
      </c>
      <c r="L4119" s="36" t="str">
        <f t="shared" si="323"/>
        <v/>
      </c>
      <c r="M4119" s="36" t="str">
        <f t="shared" si="324"/>
        <v>MQ250</v>
      </c>
    </row>
    <row r="4120" spans="1:13" hidden="1" x14ac:dyDescent="0.3">
      <c r="A4120" s="3"/>
      <c r="B4120" s="3"/>
      <c r="C4120" s="3"/>
      <c r="D4120" s="3"/>
      <c r="E4120" s="3"/>
      <c r="F4120" s="12"/>
      <c r="G4120" s="12"/>
      <c r="H4120" s="3"/>
      <c r="I4120" s="36" t="str">
        <f t="shared" si="320"/>
        <v/>
      </c>
      <c r="J4120" s="36" t="e">
        <f t="shared" si="321"/>
        <v>#VALUE!</v>
      </c>
      <c r="K4120" s="36" t="e">
        <f t="shared" si="322"/>
        <v>#VALUE!</v>
      </c>
      <c r="L4120" s="36" t="str">
        <f t="shared" si="323"/>
        <v/>
      </c>
      <c r="M4120" s="36" t="str">
        <f t="shared" si="324"/>
        <v>MQ250</v>
      </c>
    </row>
    <row r="4121" spans="1:13" hidden="1" x14ac:dyDescent="0.3">
      <c r="A4121" s="3"/>
      <c r="B4121" s="3"/>
      <c r="C4121" s="3"/>
      <c r="D4121" s="3"/>
      <c r="E4121" s="3"/>
      <c r="F4121" s="12"/>
      <c r="G4121" s="12"/>
      <c r="H4121" s="3"/>
      <c r="I4121" s="36" t="str">
        <f t="shared" si="320"/>
        <v/>
      </c>
      <c r="J4121" s="36" t="e">
        <f t="shared" si="321"/>
        <v>#VALUE!</v>
      </c>
      <c r="K4121" s="36" t="e">
        <f t="shared" si="322"/>
        <v>#VALUE!</v>
      </c>
      <c r="L4121" s="36" t="str">
        <f t="shared" si="323"/>
        <v/>
      </c>
      <c r="M4121" s="36" t="str">
        <f t="shared" si="324"/>
        <v>MQ250</v>
      </c>
    </row>
    <row r="4122" spans="1:13" hidden="1" x14ac:dyDescent="0.3">
      <c r="A4122" s="3"/>
      <c r="B4122" s="3"/>
      <c r="C4122" s="3"/>
      <c r="D4122" s="3"/>
      <c r="E4122" s="3"/>
      <c r="F4122" s="12"/>
      <c r="G4122" s="12"/>
      <c r="H4122" s="3"/>
      <c r="I4122" s="36" t="str">
        <f t="shared" si="320"/>
        <v/>
      </c>
      <c r="J4122" s="36" t="e">
        <f t="shared" si="321"/>
        <v>#VALUE!</v>
      </c>
      <c r="K4122" s="36" t="e">
        <f t="shared" si="322"/>
        <v>#VALUE!</v>
      </c>
      <c r="L4122" s="36" t="str">
        <f t="shared" si="323"/>
        <v/>
      </c>
      <c r="M4122" s="36" t="str">
        <f t="shared" si="324"/>
        <v>MQ250</v>
      </c>
    </row>
    <row r="4123" spans="1:13" hidden="1" x14ac:dyDescent="0.3">
      <c r="A4123" s="3"/>
      <c r="B4123" s="3"/>
      <c r="C4123" s="3"/>
      <c r="D4123" s="3"/>
      <c r="E4123" s="3"/>
      <c r="F4123" s="12"/>
      <c r="G4123" s="12"/>
      <c r="H4123" s="3"/>
      <c r="I4123" s="36" t="str">
        <f t="shared" si="320"/>
        <v/>
      </c>
      <c r="J4123" s="36" t="e">
        <f t="shared" si="321"/>
        <v>#VALUE!</v>
      </c>
      <c r="K4123" s="36" t="e">
        <f t="shared" si="322"/>
        <v>#VALUE!</v>
      </c>
      <c r="L4123" s="36" t="str">
        <f t="shared" si="323"/>
        <v/>
      </c>
      <c r="M4123" s="36" t="str">
        <f t="shared" si="324"/>
        <v>MQ250</v>
      </c>
    </row>
    <row r="4124" spans="1:13" hidden="1" x14ac:dyDescent="0.3">
      <c r="A4124" s="3"/>
      <c r="B4124" s="3"/>
      <c r="C4124" s="3"/>
      <c r="D4124" s="3"/>
      <c r="E4124" s="3"/>
      <c r="F4124" s="12"/>
      <c r="G4124" s="12"/>
      <c r="H4124" s="3"/>
      <c r="I4124" s="36" t="str">
        <f t="shared" si="320"/>
        <v/>
      </c>
      <c r="J4124" s="36" t="e">
        <f t="shared" si="321"/>
        <v>#VALUE!</v>
      </c>
      <c r="K4124" s="36" t="e">
        <f t="shared" si="322"/>
        <v>#VALUE!</v>
      </c>
      <c r="L4124" s="36" t="str">
        <f t="shared" si="323"/>
        <v/>
      </c>
      <c r="M4124" s="36" t="str">
        <f t="shared" si="324"/>
        <v>MQ250</v>
      </c>
    </row>
    <row r="4125" spans="1:13" hidden="1" x14ac:dyDescent="0.3">
      <c r="A4125" s="3"/>
      <c r="B4125" s="3"/>
      <c r="C4125" s="3"/>
      <c r="D4125" s="3"/>
      <c r="E4125" s="3"/>
      <c r="F4125" s="35"/>
      <c r="G4125" s="35"/>
      <c r="H4125" s="3"/>
      <c r="I4125" s="36" t="str">
        <f t="shared" si="320"/>
        <v/>
      </c>
      <c r="J4125" s="36" t="e">
        <f t="shared" si="321"/>
        <v>#VALUE!</v>
      </c>
      <c r="K4125" s="36" t="e">
        <f t="shared" si="322"/>
        <v>#VALUE!</v>
      </c>
      <c r="L4125" s="36" t="str">
        <f t="shared" si="323"/>
        <v/>
      </c>
      <c r="M4125" s="36" t="str">
        <f t="shared" si="324"/>
        <v>MQ250</v>
      </c>
    </row>
    <row r="4126" spans="1:13" hidden="1" x14ac:dyDescent="0.3">
      <c r="A4126" s="3"/>
      <c r="B4126" s="3"/>
      <c r="C4126" s="3"/>
      <c r="D4126" s="3"/>
      <c r="E4126" s="3"/>
      <c r="F4126" s="12"/>
      <c r="G4126" s="12"/>
      <c r="H4126" s="3"/>
      <c r="I4126" s="36" t="str">
        <f t="shared" si="320"/>
        <v/>
      </c>
      <c r="J4126" s="36" t="e">
        <f t="shared" si="321"/>
        <v>#VALUE!</v>
      </c>
      <c r="K4126" s="36" t="e">
        <f t="shared" si="322"/>
        <v>#VALUE!</v>
      </c>
      <c r="L4126" s="36" t="str">
        <f t="shared" si="323"/>
        <v/>
      </c>
      <c r="M4126" s="36" t="str">
        <f t="shared" si="324"/>
        <v>MQ250</v>
      </c>
    </row>
    <row r="4127" spans="1:13" hidden="1" x14ac:dyDescent="0.3">
      <c r="A4127" s="3"/>
      <c r="B4127" s="3"/>
      <c r="C4127" s="3"/>
      <c r="D4127" s="3"/>
      <c r="E4127" s="3"/>
      <c r="F4127" s="35"/>
      <c r="G4127" s="35"/>
      <c r="H4127" s="3"/>
      <c r="I4127" s="36" t="str">
        <f t="shared" si="320"/>
        <v/>
      </c>
      <c r="J4127" s="36" t="e">
        <f t="shared" si="321"/>
        <v>#VALUE!</v>
      </c>
      <c r="K4127" s="36" t="e">
        <f t="shared" si="322"/>
        <v>#VALUE!</v>
      </c>
      <c r="L4127" s="36" t="str">
        <f t="shared" si="323"/>
        <v/>
      </c>
      <c r="M4127" s="36" t="str">
        <f t="shared" si="324"/>
        <v>MQ250</v>
      </c>
    </row>
    <row r="4128" spans="1:13" hidden="1" x14ac:dyDescent="0.3">
      <c r="A4128" s="3"/>
      <c r="B4128" s="3"/>
      <c r="C4128" s="3"/>
      <c r="D4128" s="3"/>
      <c r="E4128" s="3"/>
      <c r="F4128" s="12"/>
      <c r="G4128" s="12"/>
      <c r="H4128" s="3"/>
      <c r="I4128" s="36" t="str">
        <f t="shared" si="320"/>
        <v/>
      </c>
      <c r="J4128" s="36" t="e">
        <f t="shared" si="321"/>
        <v>#VALUE!</v>
      </c>
      <c r="K4128" s="36" t="e">
        <f t="shared" si="322"/>
        <v>#VALUE!</v>
      </c>
      <c r="L4128" s="36" t="str">
        <f t="shared" si="323"/>
        <v/>
      </c>
      <c r="M4128" s="36" t="str">
        <f t="shared" si="324"/>
        <v>MQ250</v>
      </c>
    </row>
    <row r="4129" spans="1:13" hidden="1" x14ac:dyDescent="0.3">
      <c r="A4129" s="3"/>
      <c r="B4129" s="3"/>
      <c r="C4129" s="3"/>
      <c r="D4129" s="3"/>
      <c r="E4129" s="3"/>
      <c r="F4129" s="35"/>
      <c r="G4129" s="35"/>
      <c r="H4129" s="3"/>
      <c r="I4129" s="36" t="str">
        <f t="shared" si="320"/>
        <v/>
      </c>
      <c r="J4129" s="36" t="e">
        <f t="shared" si="321"/>
        <v>#VALUE!</v>
      </c>
      <c r="K4129" s="36" t="e">
        <f t="shared" si="322"/>
        <v>#VALUE!</v>
      </c>
      <c r="L4129" s="36" t="str">
        <f t="shared" si="323"/>
        <v/>
      </c>
      <c r="M4129" s="36" t="str">
        <f t="shared" si="324"/>
        <v>MQ250</v>
      </c>
    </row>
    <row r="4130" spans="1:13" hidden="1" x14ac:dyDescent="0.3">
      <c r="A4130" s="3"/>
      <c r="B4130" s="3"/>
      <c r="C4130" s="3"/>
      <c r="D4130" s="3"/>
      <c r="E4130" s="3"/>
      <c r="F4130" s="35"/>
      <c r="G4130" s="35"/>
      <c r="H4130" s="3"/>
      <c r="I4130" s="36" t="str">
        <f t="shared" si="320"/>
        <v/>
      </c>
      <c r="J4130" s="36" t="e">
        <f t="shared" si="321"/>
        <v>#VALUE!</v>
      </c>
      <c r="K4130" s="36" t="e">
        <f t="shared" si="322"/>
        <v>#VALUE!</v>
      </c>
      <c r="L4130" s="36" t="str">
        <f t="shared" si="323"/>
        <v/>
      </c>
      <c r="M4130" s="36" t="str">
        <f t="shared" si="324"/>
        <v>MQ250</v>
      </c>
    </row>
    <row r="4131" spans="1:13" hidden="1" x14ac:dyDescent="0.3">
      <c r="A4131" s="3"/>
      <c r="B4131" s="3"/>
      <c r="C4131" s="3"/>
      <c r="D4131" s="3"/>
      <c r="E4131" s="3"/>
      <c r="F4131" s="12"/>
      <c r="G4131" s="12"/>
      <c r="H4131" s="3"/>
      <c r="I4131" s="36" t="str">
        <f t="shared" si="320"/>
        <v/>
      </c>
      <c r="J4131" s="36" t="e">
        <f t="shared" si="321"/>
        <v>#VALUE!</v>
      </c>
      <c r="K4131" s="36" t="e">
        <f t="shared" si="322"/>
        <v>#VALUE!</v>
      </c>
      <c r="L4131" s="36" t="str">
        <f t="shared" si="323"/>
        <v/>
      </c>
      <c r="M4131" s="36" t="str">
        <f t="shared" si="324"/>
        <v>MQ250</v>
      </c>
    </row>
    <row r="4132" spans="1:13" hidden="1" x14ac:dyDescent="0.3">
      <c r="A4132" s="3"/>
      <c r="B4132" s="3"/>
      <c r="C4132" s="3"/>
      <c r="D4132" s="3"/>
      <c r="E4132" s="3"/>
      <c r="F4132" s="12"/>
      <c r="G4132" s="12"/>
      <c r="H4132" s="3"/>
      <c r="I4132" s="36" t="str">
        <f t="shared" si="320"/>
        <v/>
      </c>
      <c r="J4132" s="36" t="e">
        <f t="shared" si="321"/>
        <v>#VALUE!</v>
      </c>
      <c r="K4132" s="36" t="e">
        <f t="shared" si="322"/>
        <v>#VALUE!</v>
      </c>
      <c r="L4132" s="36" t="str">
        <f t="shared" si="323"/>
        <v/>
      </c>
      <c r="M4132" s="36" t="str">
        <f t="shared" si="324"/>
        <v>MQ250</v>
      </c>
    </row>
    <row r="4133" spans="1:13" hidden="1" x14ac:dyDescent="0.3">
      <c r="A4133" s="3"/>
      <c r="B4133" s="3"/>
      <c r="C4133" s="3"/>
      <c r="D4133" s="3"/>
      <c r="E4133" s="3"/>
      <c r="F4133" s="12"/>
      <c r="G4133" s="12"/>
      <c r="H4133" s="3"/>
      <c r="I4133" s="36" t="str">
        <f t="shared" si="320"/>
        <v/>
      </c>
      <c r="J4133" s="36" t="e">
        <f t="shared" si="321"/>
        <v>#VALUE!</v>
      </c>
      <c r="K4133" s="36" t="e">
        <f t="shared" si="322"/>
        <v>#VALUE!</v>
      </c>
      <c r="L4133" s="36" t="str">
        <f t="shared" si="323"/>
        <v/>
      </c>
      <c r="M4133" s="36" t="str">
        <f t="shared" si="324"/>
        <v>MQ250</v>
      </c>
    </row>
    <row r="4134" spans="1:13" hidden="1" x14ac:dyDescent="0.3">
      <c r="A4134" s="3"/>
      <c r="B4134" s="3"/>
      <c r="C4134" s="3"/>
      <c r="D4134" s="3"/>
      <c r="E4134" s="3"/>
      <c r="F4134" s="12"/>
      <c r="G4134" s="12"/>
      <c r="H4134" s="3"/>
      <c r="I4134" s="36" t="str">
        <f t="shared" si="320"/>
        <v/>
      </c>
      <c r="J4134" s="36" t="e">
        <f t="shared" si="321"/>
        <v>#VALUE!</v>
      </c>
      <c r="K4134" s="36" t="e">
        <f t="shared" si="322"/>
        <v>#VALUE!</v>
      </c>
      <c r="L4134" s="36" t="str">
        <f t="shared" si="323"/>
        <v/>
      </c>
      <c r="M4134" s="36" t="str">
        <f t="shared" si="324"/>
        <v>MQ250</v>
      </c>
    </row>
    <row r="4135" spans="1:13" hidden="1" x14ac:dyDescent="0.3">
      <c r="A4135" s="3"/>
      <c r="B4135" s="3"/>
      <c r="C4135" s="3"/>
      <c r="D4135" s="3"/>
      <c r="E4135" s="3"/>
      <c r="F4135" s="12"/>
      <c r="G4135" s="12"/>
      <c r="H4135" s="3"/>
      <c r="I4135" s="36" t="str">
        <f t="shared" si="320"/>
        <v/>
      </c>
      <c r="J4135" s="36" t="e">
        <f t="shared" si="321"/>
        <v>#VALUE!</v>
      </c>
      <c r="K4135" s="36" t="e">
        <f t="shared" si="322"/>
        <v>#VALUE!</v>
      </c>
      <c r="L4135" s="36" t="str">
        <f t="shared" si="323"/>
        <v/>
      </c>
      <c r="M4135" s="36" t="str">
        <f t="shared" si="324"/>
        <v>MQ250</v>
      </c>
    </row>
    <row r="4136" spans="1:13" hidden="1" x14ac:dyDescent="0.3">
      <c r="A4136" s="3"/>
      <c r="B4136" s="3"/>
      <c r="C4136" s="3"/>
      <c r="D4136" s="3"/>
      <c r="E4136" s="3"/>
      <c r="F4136" s="12"/>
      <c r="G4136" s="12"/>
      <c r="H4136" s="3"/>
      <c r="I4136" s="36" t="str">
        <f t="shared" si="320"/>
        <v/>
      </c>
      <c r="J4136" s="36" t="e">
        <f t="shared" si="321"/>
        <v>#VALUE!</v>
      </c>
      <c r="K4136" s="36" t="e">
        <f t="shared" si="322"/>
        <v>#VALUE!</v>
      </c>
      <c r="L4136" s="36" t="str">
        <f t="shared" si="323"/>
        <v/>
      </c>
      <c r="M4136" s="36" t="str">
        <f t="shared" si="324"/>
        <v>MQ250</v>
      </c>
    </row>
    <row r="4137" spans="1:13" hidden="1" x14ac:dyDescent="0.3">
      <c r="A4137" s="3"/>
      <c r="B4137" s="3"/>
      <c r="C4137" s="3"/>
      <c r="D4137" s="3"/>
      <c r="E4137" s="3"/>
      <c r="F4137" s="12"/>
      <c r="G4137" s="12"/>
      <c r="H4137" s="3"/>
      <c r="I4137" s="36" t="str">
        <f t="shared" si="320"/>
        <v/>
      </c>
      <c r="J4137" s="36" t="e">
        <f t="shared" si="321"/>
        <v>#VALUE!</v>
      </c>
      <c r="K4137" s="36" t="e">
        <f t="shared" si="322"/>
        <v>#VALUE!</v>
      </c>
      <c r="L4137" s="36" t="str">
        <f t="shared" si="323"/>
        <v/>
      </c>
      <c r="M4137" s="36" t="str">
        <f t="shared" si="324"/>
        <v>MQ250</v>
      </c>
    </row>
    <row r="4138" spans="1:13" hidden="1" x14ac:dyDescent="0.3">
      <c r="A4138" s="3"/>
      <c r="B4138" s="3"/>
      <c r="C4138" s="3"/>
      <c r="D4138" s="3"/>
      <c r="E4138" s="3"/>
      <c r="F4138" s="12"/>
      <c r="G4138" s="12"/>
      <c r="H4138" s="3"/>
      <c r="I4138" s="36" t="str">
        <f t="shared" si="320"/>
        <v/>
      </c>
      <c r="J4138" s="36" t="e">
        <f t="shared" si="321"/>
        <v>#VALUE!</v>
      </c>
      <c r="K4138" s="36" t="e">
        <f t="shared" si="322"/>
        <v>#VALUE!</v>
      </c>
      <c r="L4138" s="36" t="str">
        <f t="shared" si="323"/>
        <v/>
      </c>
      <c r="M4138" s="36" t="str">
        <f t="shared" si="324"/>
        <v>MQ250</v>
      </c>
    </row>
    <row r="4139" spans="1:13" hidden="1" x14ac:dyDescent="0.3">
      <c r="A4139" s="3"/>
      <c r="B4139" s="3"/>
      <c r="C4139" s="3"/>
      <c r="D4139" s="3"/>
      <c r="E4139" s="3"/>
      <c r="F4139" s="12"/>
      <c r="G4139" s="12"/>
      <c r="H4139" s="3"/>
      <c r="I4139" s="36" t="str">
        <f t="shared" si="320"/>
        <v/>
      </c>
      <c r="J4139" s="36" t="e">
        <f t="shared" si="321"/>
        <v>#VALUE!</v>
      </c>
      <c r="K4139" s="36" t="e">
        <f t="shared" si="322"/>
        <v>#VALUE!</v>
      </c>
      <c r="L4139" s="36" t="str">
        <f t="shared" si="323"/>
        <v/>
      </c>
      <c r="M4139" s="36" t="str">
        <f t="shared" si="324"/>
        <v>MQ250</v>
      </c>
    </row>
    <row r="4140" spans="1:13" hidden="1" x14ac:dyDescent="0.3">
      <c r="A4140" s="3"/>
      <c r="B4140" s="3"/>
      <c r="C4140" s="3"/>
      <c r="D4140" s="3"/>
      <c r="E4140" s="3"/>
      <c r="F4140" s="12"/>
      <c r="G4140" s="12"/>
      <c r="H4140" s="3"/>
      <c r="I4140" s="36" t="str">
        <f t="shared" si="320"/>
        <v/>
      </c>
      <c r="J4140" s="36" t="e">
        <f t="shared" si="321"/>
        <v>#VALUE!</v>
      </c>
      <c r="K4140" s="36" t="e">
        <f t="shared" si="322"/>
        <v>#VALUE!</v>
      </c>
      <c r="L4140" s="36" t="str">
        <f t="shared" si="323"/>
        <v/>
      </c>
      <c r="M4140" s="36" t="str">
        <f t="shared" si="324"/>
        <v>MQ250</v>
      </c>
    </row>
    <row r="4141" spans="1:13" hidden="1" x14ac:dyDescent="0.3">
      <c r="A4141" s="3"/>
      <c r="B4141" s="3"/>
      <c r="C4141" s="3"/>
      <c r="D4141" s="3"/>
      <c r="E4141" s="3"/>
      <c r="F4141" s="12"/>
      <c r="G4141" s="12"/>
      <c r="H4141" s="3"/>
      <c r="I4141" s="36" t="str">
        <f t="shared" si="320"/>
        <v/>
      </c>
      <c r="J4141" s="36" t="e">
        <f t="shared" si="321"/>
        <v>#VALUE!</v>
      </c>
      <c r="K4141" s="36" t="e">
        <f t="shared" si="322"/>
        <v>#VALUE!</v>
      </c>
      <c r="L4141" s="36" t="str">
        <f t="shared" si="323"/>
        <v/>
      </c>
      <c r="M4141" s="36" t="str">
        <f t="shared" si="324"/>
        <v>MQ250</v>
      </c>
    </row>
    <row r="4142" spans="1:13" hidden="1" x14ac:dyDescent="0.3">
      <c r="A4142" s="3"/>
      <c r="B4142" s="3"/>
      <c r="C4142" s="3"/>
      <c r="D4142" s="3"/>
      <c r="E4142" s="3"/>
      <c r="F4142" s="12"/>
      <c r="G4142" s="12"/>
      <c r="H4142" s="3"/>
      <c r="I4142" s="36" t="str">
        <f t="shared" si="320"/>
        <v/>
      </c>
      <c r="J4142" s="36" t="e">
        <f t="shared" si="321"/>
        <v>#VALUE!</v>
      </c>
      <c r="K4142" s="36" t="e">
        <f t="shared" si="322"/>
        <v>#VALUE!</v>
      </c>
      <c r="L4142" s="36" t="str">
        <f t="shared" si="323"/>
        <v/>
      </c>
      <c r="M4142" s="36" t="str">
        <f t="shared" si="324"/>
        <v>MQ250</v>
      </c>
    </row>
    <row r="4143" spans="1:13" hidden="1" x14ac:dyDescent="0.3">
      <c r="A4143" s="3"/>
      <c r="B4143" s="3"/>
      <c r="C4143" s="3"/>
      <c r="D4143" s="3"/>
      <c r="E4143" s="3"/>
      <c r="F4143" s="12"/>
      <c r="G4143" s="12"/>
      <c r="H4143" s="3"/>
      <c r="I4143" s="36" t="str">
        <f t="shared" si="320"/>
        <v/>
      </c>
      <c r="J4143" s="36" t="e">
        <f t="shared" si="321"/>
        <v>#VALUE!</v>
      </c>
      <c r="K4143" s="36" t="e">
        <f t="shared" si="322"/>
        <v>#VALUE!</v>
      </c>
      <c r="L4143" s="36" t="str">
        <f t="shared" si="323"/>
        <v/>
      </c>
      <c r="M4143" s="36" t="str">
        <f t="shared" si="324"/>
        <v>MQ250</v>
      </c>
    </row>
    <row r="4144" spans="1:13" hidden="1" x14ac:dyDescent="0.3">
      <c r="A4144" s="3"/>
      <c r="B4144" s="3"/>
      <c r="C4144" s="3"/>
      <c r="D4144" s="3"/>
      <c r="E4144" s="3"/>
      <c r="F4144" s="35"/>
      <c r="G4144" s="35"/>
      <c r="H4144" s="3"/>
      <c r="I4144" s="36" t="str">
        <f t="shared" si="320"/>
        <v/>
      </c>
      <c r="J4144" s="36" t="e">
        <f t="shared" si="321"/>
        <v>#VALUE!</v>
      </c>
      <c r="K4144" s="36" t="e">
        <f t="shared" si="322"/>
        <v>#VALUE!</v>
      </c>
      <c r="L4144" s="36" t="str">
        <f t="shared" si="323"/>
        <v/>
      </c>
      <c r="M4144" s="36" t="str">
        <f t="shared" si="324"/>
        <v>MQ250</v>
      </c>
    </row>
    <row r="4145" spans="1:13" hidden="1" x14ac:dyDescent="0.3">
      <c r="A4145" s="3"/>
      <c r="B4145" s="3"/>
      <c r="C4145" s="3"/>
      <c r="D4145" s="3"/>
      <c r="E4145" s="3"/>
      <c r="F4145" s="35"/>
      <c r="G4145" s="35"/>
      <c r="H4145" s="3"/>
      <c r="I4145" s="36" t="str">
        <f t="shared" si="320"/>
        <v/>
      </c>
      <c r="J4145" s="36" t="e">
        <f t="shared" si="321"/>
        <v>#VALUE!</v>
      </c>
      <c r="K4145" s="36" t="e">
        <f t="shared" si="322"/>
        <v>#VALUE!</v>
      </c>
      <c r="L4145" s="36" t="str">
        <f t="shared" si="323"/>
        <v/>
      </c>
      <c r="M4145" s="36" t="str">
        <f t="shared" si="324"/>
        <v>MQ250</v>
      </c>
    </row>
    <row r="4146" spans="1:13" hidden="1" x14ac:dyDescent="0.3">
      <c r="A4146" s="3"/>
      <c r="B4146" s="3"/>
      <c r="C4146" s="3"/>
      <c r="D4146" s="3"/>
      <c r="E4146" s="3"/>
      <c r="F4146" s="12"/>
      <c r="G4146" s="12"/>
      <c r="H4146" s="3"/>
      <c r="I4146" s="36" t="str">
        <f t="shared" si="320"/>
        <v/>
      </c>
      <c r="J4146" s="36" t="e">
        <f t="shared" si="321"/>
        <v>#VALUE!</v>
      </c>
      <c r="K4146" s="36" t="e">
        <f t="shared" si="322"/>
        <v>#VALUE!</v>
      </c>
      <c r="L4146" s="36" t="str">
        <f t="shared" si="323"/>
        <v/>
      </c>
      <c r="M4146" s="36" t="str">
        <f t="shared" si="324"/>
        <v>MQ250</v>
      </c>
    </row>
    <row r="4147" spans="1:13" hidden="1" x14ac:dyDescent="0.3">
      <c r="A4147" s="3"/>
      <c r="B4147" s="3"/>
      <c r="C4147" s="3"/>
      <c r="D4147" s="3"/>
      <c r="E4147" s="3"/>
      <c r="F4147" s="35"/>
      <c r="G4147" s="35"/>
      <c r="H4147" s="3"/>
      <c r="I4147" s="36" t="str">
        <f t="shared" si="320"/>
        <v/>
      </c>
      <c r="J4147" s="36" t="e">
        <f t="shared" si="321"/>
        <v>#VALUE!</v>
      </c>
      <c r="K4147" s="36" t="e">
        <f t="shared" si="322"/>
        <v>#VALUE!</v>
      </c>
      <c r="L4147" s="36" t="str">
        <f t="shared" si="323"/>
        <v/>
      </c>
      <c r="M4147" s="36" t="str">
        <f t="shared" si="324"/>
        <v>MQ250</v>
      </c>
    </row>
    <row r="4148" spans="1:13" hidden="1" x14ac:dyDescent="0.3">
      <c r="A4148" s="3"/>
      <c r="B4148" s="3"/>
      <c r="C4148" s="3"/>
      <c r="D4148" s="3"/>
      <c r="E4148" s="3"/>
      <c r="F4148" s="35"/>
      <c r="G4148" s="35"/>
      <c r="H4148" s="3"/>
      <c r="I4148" s="36" t="str">
        <f t="shared" si="320"/>
        <v/>
      </c>
      <c r="J4148" s="36" t="e">
        <f t="shared" si="321"/>
        <v>#VALUE!</v>
      </c>
      <c r="K4148" s="36" t="e">
        <f t="shared" si="322"/>
        <v>#VALUE!</v>
      </c>
      <c r="L4148" s="36" t="str">
        <f t="shared" si="323"/>
        <v/>
      </c>
      <c r="M4148" s="36" t="str">
        <f t="shared" si="324"/>
        <v>MQ250</v>
      </c>
    </row>
    <row r="4149" spans="1:13" hidden="1" x14ac:dyDescent="0.3">
      <c r="A4149" s="3"/>
      <c r="B4149" s="3"/>
      <c r="C4149" s="3"/>
      <c r="D4149" s="3"/>
      <c r="E4149" s="3"/>
      <c r="F4149" s="12"/>
      <c r="G4149" s="12"/>
      <c r="H4149" s="3"/>
      <c r="I4149" s="36" t="str">
        <f t="shared" si="320"/>
        <v/>
      </c>
      <c r="J4149" s="36" t="e">
        <f t="shared" si="321"/>
        <v>#VALUE!</v>
      </c>
      <c r="K4149" s="36" t="e">
        <f t="shared" si="322"/>
        <v>#VALUE!</v>
      </c>
      <c r="L4149" s="36" t="str">
        <f t="shared" si="323"/>
        <v/>
      </c>
      <c r="M4149" s="36" t="str">
        <f t="shared" si="324"/>
        <v>MQ250</v>
      </c>
    </row>
    <row r="4150" spans="1:13" hidden="1" x14ac:dyDescent="0.3">
      <c r="A4150" s="3"/>
      <c r="B4150" s="3"/>
      <c r="C4150" s="3"/>
      <c r="D4150" s="3"/>
      <c r="E4150" s="3"/>
      <c r="F4150" s="12"/>
      <c r="G4150" s="12"/>
      <c r="H4150" s="3"/>
      <c r="I4150" s="36" t="str">
        <f t="shared" si="320"/>
        <v/>
      </c>
      <c r="J4150" s="36" t="e">
        <f t="shared" si="321"/>
        <v>#VALUE!</v>
      </c>
      <c r="K4150" s="36" t="e">
        <f t="shared" si="322"/>
        <v>#VALUE!</v>
      </c>
      <c r="L4150" s="36" t="str">
        <f t="shared" si="323"/>
        <v/>
      </c>
      <c r="M4150" s="36" t="str">
        <f t="shared" si="324"/>
        <v>MQ250</v>
      </c>
    </row>
    <row r="4151" spans="1:13" hidden="1" x14ac:dyDescent="0.3">
      <c r="A4151" s="3"/>
      <c r="B4151" s="3"/>
      <c r="C4151" s="3"/>
      <c r="D4151" s="3"/>
      <c r="E4151" s="3"/>
      <c r="F4151" s="12"/>
      <c r="G4151" s="12"/>
      <c r="H4151" s="3"/>
      <c r="I4151" s="36" t="str">
        <f t="shared" si="320"/>
        <v/>
      </c>
      <c r="J4151" s="36" t="e">
        <f t="shared" si="321"/>
        <v>#VALUE!</v>
      </c>
      <c r="K4151" s="36" t="e">
        <f t="shared" si="322"/>
        <v>#VALUE!</v>
      </c>
      <c r="L4151" s="36" t="str">
        <f t="shared" si="323"/>
        <v/>
      </c>
      <c r="M4151" s="36" t="str">
        <f t="shared" si="324"/>
        <v>MQ250</v>
      </c>
    </row>
    <row r="4152" spans="1:13" hidden="1" x14ac:dyDescent="0.3">
      <c r="A4152" s="3"/>
      <c r="B4152" s="3"/>
      <c r="C4152" s="3"/>
      <c r="D4152" s="3"/>
      <c r="E4152" s="3"/>
      <c r="F4152" s="12"/>
      <c r="G4152" s="12"/>
      <c r="H4152" s="3"/>
      <c r="I4152" s="36" t="str">
        <f t="shared" si="320"/>
        <v/>
      </c>
      <c r="J4152" s="36" t="e">
        <f t="shared" si="321"/>
        <v>#VALUE!</v>
      </c>
      <c r="K4152" s="36" t="e">
        <f t="shared" si="322"/>
        <v>#VALUE!</v>
      </c>
      <c r="L4152" s="36" t="str">
        <f t="shared" si="323"/>
        <v/>
      </c>
      <c r="M4152" s="36" t="str">
        <f t="shared" si="324"/>
        <v>MQ250</v>
      </c>
    </row>
    <row r="4153" spans="1:13" hidden="1" x14ac:dyDescent="0.3">
      <c r="A4153" s="3"/>
      <c r="B4153" s="3"/>
      <c r="C4153" s="3"/>
      <c r="D4153" s="3"/>
      <c r="E4153" s="3"/>
      <c r="F4153" s="35"/>
      <c r="G4153" s="35"/>
      <c r="H4153" s="3"/>
      <c r="I4153" s="36" t="str">
        <f t="shared" si="320"/>
        <v/>
      </c>
      <c r="J4153" s="36" t="e">
        <f t="shared" si="321"/>
        <v>#VALUE!</v>
      </c>
      <c r="K4153" s="36" t="e">
        <f t="shared" si="322"/>
        <v>#VALUE!</v>
      </c>
      <c r="L4153" s="36" t="str">
        <f t="shared" si="323"/>
        <v/>
      </c>
      <c r="M4153" s="36" t="str">
        <f t="shared" si="324"/>
        <v>MQ250</v>
      </c>
    </row>
    <row r="4154" spans="1:13" hidden="1" x14ac:dyDescent="0.3">
      <c r="A4154" s="3"/>
      <c r="B4154" s="3"/>
      <c r="C4154" s="3"/>
      <c r="D4154" s="3"/>
      <c r="E4154" s="3"/>
      <c r="F4154" s="35"/>
      <c r="G4154" s="35"/>
      <c r="H4154" s="3"/>
      <c r="I4154" s="36" t="str">
        <f t="shared" si="320"/>
        <v/>
      </c>
      <c r="J4154" s="36" t="e">
        <f t="shared" si="321"/>
        <v>#VALUE!</v>
      </c>
      <c r="K4154" s="36" t="e">
        <f t="shared" si="322"/>
        <v>#VALUE!</v>
      </c>
      <c r="L4154" s="36" t="str">
        <f t="shared" si="323"/>
        <v/>
      </c>
      <c r="M4154" s="36" t="str">
        <f t="shared" si="324"/>
        <v>MQ250</v>
      </c>
    </row>
    <row r="4155" spans="1:13" hidden="1" x14ac:dyDescent="0.3">
      <c r="A4155" s="3"/>
      <c r="B4155" s="3"/>
      <c r="C4155" s="3"/>
      <c r="D4155" s="3"/>
      <c r="E4155" s="3"/>
      <c r="F4155" s="35"/>
      <c r="G4155" s="35"/>
      <c r="H4155" s="3"/>
      <c r="I4155" s="36" t="str">
        <f t="shared" si="320"/>
        <v/>
      </c>
      <c r="J4155" s="36" t="e">
        <f t="shared" si="321"/>
        <v>#VALUE!</v>
      </c>
      <c r="K4155" s="36" t="e">
        <f t="shared" si="322"/>
        <v>#VALUE!</v>
      </c>
      <c r="L4155" s="36" t="str">
        <f t="shared" si="323"/>
        <v/>
      </c>
      <c r="M4155" s="36" t="str">
        <f t="shared" si="324"/>
        <v>MQ250</v>
      </c>
    </row>
    <row r="4156" spans="1:13" hidden="1" x14ac:dyDescent="0.3">
      <c r="A4156" s="3"/>
      <c r="B4156" s="3"/>
      <c r="C4156" s="3"/>
      <c r="D4156" s="3"/>
      <c r="E4156" s="3"/>
      <c r="F4156" s="35"/>
      <c r="G4156" s="35"/>
      <c r="H4156" s="3"/>
      <c r="I4156" s="36" t="str">
        <f t="shared" si="320"/>
        <v/>
      </c>
      <c r="J4156" s="36" t="e">
        <f t="shared" si="321"/>
        <v>#VALUE!</v>
      </c>
      <c r="K4156" s="36" t="e">
        <f t="shared" si="322"/>
        <v>#VALUE!</v>
      </c>
      <c r="L4156" s="36" t="str">
        <f t="shared" si="323"/>
        <v/>
      </c>
      <c r="M4156" s="36" t="str">
        <f t="shared" si="324"/>
        <v>MQ250</v>
      </c>
    </row>
    <row r="4157" spans="1:13" hidden="1" x14ac:dyDescent="0.3">
      <c r="A4157" s="3"/>
      <c r="B4157" s="3"/>
      <c r="C4157" s="3"/>
      <c r="D4157" s="3"/>
      <c r="E4157" s="3"/>
      <c r="F4157" s="35"/>
      <c r="G4157" s="35"/>
      <c r="H4157" s="3"/>
      <c r="I4157" s="36" t="str">
        <f t="shared" si="320"/>
        <v/>
      </c>
      <c r="J4157" s="36" t="e">
        <f t="shared" si="321"/>
        <v>#VALUE!</v>
      </c>
      <c r="K4157" s="36" t="e">
        <f t="shared" si="322"/>
        <v>#VALUE!</v>
      </c>
      <c r="L4157" s="36" t="str">
        <f t="shared" si="323"/>
        <v/>
      </c>
      <c r="M4157" s="36" t="str">
        <f t="shared" si="324"/>
        <v>MQ250</v>
      </c>
    </row>
    <row r="4158" spans="1:13" hidden="1" x14ac:dyDescent="0.3">
      <c r="A4158" s="3"/>
      <c r="B4158" s="3"/>
      <c r="C4158" s="3"/>
      <c r="D4158" s="3"/>
      <c r="E4158" s="3"/>
      <c r="F4158" s="35"/>
      <c r="G4158" s="35"/>
      <c r="H4158" s="3"/>
      <c r="I4158" s="36" t="str">
        <f t="shared" si="320"/>
        <v/>
      </c>
      <c r="J4158" s="36" t="e">
        <f t="shared" si="321"/>
        <v>#VALUE!</v>
      </c>
      <c r="K4158" s="36" t="e">
        <f t="shared" si="322"/>
        <v>#VALUE!</v>
      </c>
      <c r="L4158" s="36" t="str">
        <f t="shared" si="323"/>
        <v/>
      </c>
      <c r="M4158" s="36" t="str">
        <f t="shared" si="324"/>
        <v>MQ250</v>
      </c>
    </row>
    <row r="4159" spans="1:13" hidden="1" x14ac:dyDescent="0.3">
      <c r="A4159" s="3"/>
      <c r="B4159" s="3"/>
      <c r="C4159" s="3"/>
      <c r="D4159" s="3"/>
      <c r="E4159" s="3"/>
      <c r="F4159" s="35"/>
      <c r="G4159" s="35"/>
      <c r="H4159" s="3"/>
      <c r="I4159" s="36" t="str">
        <f t="shared" si="320"/>
        <v/>
      </c>
      <c r="J4159" s="36" t="e">
        <f t="shared" si="321"/>
        <v>#VALUE!</v>
      </c>
      <c r="K4159" s="36" t="e">
        <f t="shared" si="322"/>
        <v>#VALUE!</v>
      </c>
      <c r="L4159" s="36" t="str">
        <f t="shared" si="323"/>
        <v/>
      </c>
      <c r="M4159" s="36" t="str">
        <f t="shared" si="324"/>
        <v>MQ250</v>
      </c>
    </row>
    <row r="4160" spans="1:13" hidden="1" x14ac:dyDescent="0.3">
      <c r="A4160" s="3"/>
      <c r="B4160" s="3"/>
      <c r="C4160" s="3"/>
      <c r="D4160" s="3"/>
      <c r="E4160" s="3"/>
      <c r="F4160" s="35"/>
      <c r="G4160" s="35"/>
      <c r="H4160" s="3"/>
      <c r="I4160" s="36" t="str">
        <f t="shared" si="320"/>
        <v/>
      </c>
      <c r="J4160" s="36" t="e">
        <f t="shared" si="321"/>
        <v>#VALUE!</v>
      </c>
      <c r="K4160" s="36" t="e">
        <f t="shared" si="322"/>
        <v>#VALUE!</v>
      </c>
      <c r="L4160" s="36" t="str">
        <f t="shared" si="323"/>
        <v/>
      </c>
      <c r="M4160" s="36" t="str">
        <f t="shared" si="324"/>
        <v>MQ250</v>
      </c>
    </row>
    <row r="4161" spans="1:13" hidden="1" x14ac:dyDescent="0.3">
      <c r="A4161" s="3"/>
      <c r="B4161" s="3"/>
      <c r="C4161" s="3"/>
      <c r="D4161" s="3"/>
      <c r="E4161" s="3"/>
      <c r="F4161" s="12"/>
      <c r="G4161" s="12"/>
      <c r="H4161" s="3"/>
      <c r="I4161" s="36" t="str">
        <f t="shared" si="320"/>
        <v/>
      </c>
      <c r="J4161" s="36" t="e">
        <f t="shared" si="321"/>
        <v>#VALUE!</v>
      </c>
      <c r="K4161" s="36" t="e">
        <f t="shared" si="322"/>
        <v>#VALUE!</v>
      </c>
      <c r="L4161" s="36" t="str">
        <f t="shared" si="323"/>
        <v/>
      </c>
      <c r="M4161" s="36" t="str">
        <f t="shared" si="324"/>
        <v>MQ250</v>
      </c>
    </row>
    <row r="4162" spans="1:13" hidden="1" x14ac:dyDescent="0.3">
      <c r="A4162" s="3"/>
      <c r="B4162" s="3"/>
      <c r="C4162" s="3"/>
      <c r="D4162" s="3"/>
      <c r="E4162" s="3"/>
      <c r="F4162" s="12"/>
      <c r="G4162" s="12"/>
      <c r="H4162" s="3"/>
      <c r="I4162" s="36" t="str">
        <f t="shared" si="320"/>
        <v/>
      </c>
      <c r="J4162" s="36" t="e">
        <f t="shared" si="321"/>
        <v>#VALUE!</v>
      </c>
      <c r="K4162" s="36" t="e">
        <f t="shared" si="322"/>
        <v>#VALUE!</v>
      </c>
      <c r="L4162" s="36" t="str">
        <f t="shared" si="323"/>
        <v/>
      </c>
      <c r="M4162" s="36" t="str">
        <f t="shared" si="324"/>
        <v>MQ250</v>
      </c>
    </row>
    <row r="4163" spans="1:13" hidden="1" x14ac:dyDescent="0.3">
      <c r="A4163" s="3"/>
      <c r="B4163" s="3"/>
      <c r="C4163" s="3"/>
      <c r="D4163" s="3"/>
      <c r="E4163" s="3"/>
      <c r="F4163" s="12"/>
      <c r="G4163" s="12"/>
      <c r="H4163" s="3"/>
      <c r="I4163" s="36" t="str">
        <f t="shared" ref="I4163:I4183" si="325">IF(OR(LEN(B4163)=9,LEN(B4163)=5),MID(B4163,1,4),MID(B4163,1,5))</f>
        <v/>
      </c>
      <c r="J4163" s="36" t="e">
        <f t="shared" ref="J4163:J4226" si="326">IF(MID(I4163,5,1)&lt;&gt;"",MID(I4163,4,2),MID(I4163,4,1))*1</f>
        <v>#VALUE!</v>
      </c>
      <c r="K4163" s="36" t="e">
        <f t="shared" ref="K4163:K4183" si="327">+MID(B4163,1,2)*1</f>
        <v>#VALUE!</v>
      </c>
      <c r="L4163" s="36" t="str">
        <f t="shared" ref="L4163:L4183" si="328">+MID(B4163,3,1)</f>
        <v/>
      </c>
      <c r="M4163" s="36" t="str">
        <f t="shared" ref="M4163:M4183" si="329">+IF(A4163="1FO","D3",IF(A4163="1CT","D4",IF(OR(A4163="PC2",A4163="RAB"),"MQ200","MQ250")))</f>
        <v>MQ250</v>
      </c>
    </row>
    <row r="4164" spans="1:13" hidden="1" x14ac:dyDescent="0.3">
      <c r="A4164" s="3"/>
      <c r="B4164" s="3"/>
      <c r="C4164" s="3"/>
      <c r="D4164" s="3"/>
      <c r="E4164" s="3"/>
      <c r="F4164" s="12"/>
      <c r="G4164" s="12"/>
      <c r="H4164" s="3"/>
      <c r="I4164" s="36" t="str">
        <f t="shared" si="325"/>
        <v/>
      </c>
      <c r="J4164" s="36" t="e">
        <f t="shared" si="326"/>
        <v>#VALUE!</v>
      </c>
      <c r="K4164" s="36" t="e">
        <f t="shared" si="327"/>
        <v>#VALUE!</v>
      </c>
      <c r="L4164" s="36" t="str">
        <f t="shared" si="328"/>
        <v/>
      </c>
      <c r="M4164" s="36" t="str">
        <f t="shared" si="329"/>
        <v>MQ250</v>
      </c>
    </row>
    <row r="4165" spans="1:13" hidden="1" x14ac:dyDescent="0.3">
      <c r="A4165" s="3"/>
      <c r="B4165" s="3"/>
      <c r="C4165" s="3"/>
      <c r="D4165" s="3"/>
      <c r="E4165" s="3"/>
      <c r="F4165" s="12"/>
      <c r="G4165" s="12"/>
      <c r="H4165" s="3"/>
      <c r="I4165" s="36" t="str">
        <f t="shared" si="325"/>
        <v/>
      </c>
      <c r="J4165" s="36" t="e">
        <f t="shared" si="326"/>
        <v>#VALUE!</v>
      </c>
      <c r="K4165" s="36" t="e">
        <f t="shared" si="327"/>
        <v>#VALUE!</v>
      </c>
      <c r="L4165" s="36" t="str">
        <f t="shared" si="328"/>
        <v/>
      </c>
      <c r="M4165" s="36" t="str">
        <f t="shared" si="329"/>
        <v>MQ250</v>
      </c>
    </row>
    <row r="4166" spans="1:13" hidden="1" x14ac:dyDescent="0.3">
      <c r="A4166" s="3"/>
      <c r="B4166" s="3"/>
      <c r="C4166" s="3"/>
      <c r="D4166" s="3"/>
      <c r="E4166" s="3"/>
      <c r="F4166" s="12"/>
      <c r="G4166" s="12"/>
      <c r="H4166" s="3"/>
      <c r="I4166" s="36" t="str">
        <f t="shared" si="325"/>
        <v/>
      </c>
      <c r="J4166" s="36" t="e">
        <f t="shared" si="326"/>
        <v>#VALUE!</v>
      </c>
      <c r="K4166" s="36" t="e">
        <f t="shared" si="327"/>
        <v>#VALUE!</v>
      </c>
      <c r="L4166" s="36" t="str">
        <f t="shared" si="328"/>
        <v/>
      </c>
      <c r="M4166" s="36" t="str">
        <f t="shared" si="329"/>
        <v>MQ250</v>
      </c>
    </row>
    <row r="4167" spans="1:13" hidden="1" x14ac:dyDescent="0.3">
      <c r="A4167" s="3"/>
      <c r="B4167" s="3"/>
      <c r="C4167" s="3"/>
      <c r="D4167" s="3"/>
      <c r="E4167" s="3"/>
      <c r="F4167" s="12"/>
      <c r="G4167" s="12"/>
      <c r="H4167" s="3"/>
      <c r="I4167" s="36" t="str">
        <f t="shared" si="325"/>
        <v/>
      </c>
      <c r="J4167" s="36" t="e">
        <f t="shared" si="326"/>
        <v>#VALUE!</v>
      </c>
      <c r="K4167" s="36" t="e">
        <f t="shared" si="327"/>
        <v>#VALUE!</v>
      </c>
      <c r="L4167" s="36" t="str">
        <f t="shared" si="328"/>
        <v/>
      </c>
      <c r="M4167" s="36" t="str">
        <f t="shared" si="329"/>
        <v>MQ250</v>
      </c>
    </row>
    <row r="4168" spans="1:13" hidden="1" x14ac:dyDescent="0.3">
      <c r="A4168" s="3"/>
      <c r="B4168" s="3"/>
      <c r="C4168" s="3"/>
      <c r="D4168" s="3"/>
      <c r="E4168" s="3"/>
      <c r="F4168" s="12"/>
      <c r="G4168" s="12"/>
      <c r="H4168" s="3"/>
      <c r="I4168" s="36" t="str">
        <f t="shared" si="325"/>
        <v/>
      </c>
      <c r="J4168" s="36" t="e">
        <f t="shared" si="326"/>
        <v>#VALUE!</v>
      </c>
      <c r="K4168" s="36" t="e">
        <f t="shared" si="327"/>
        <v>#VALUE!</v>
      </c>
      <c r="L4168" s="36" t="str">
        <f t="shared" si="328"/>
        <v/>
      </c>
      <c r="M4168" s="36" t="str">
        <f t="shared" si="329"/>
        <v>MQ250</v>
      </c>
    </row>
    <row r="4169" spans="1:13" hidden="1" x14ac:dyDescent="0.3">
      <c r="A4169" s="3"/>
      <c r="B4169" s="3"/>
      <c r="C4169" s="3"/>
      <c r="D4169" s="3"/>
      <c r="E4169" s="3"/>
      <c r="F4169" s="35"/>
      <c r="G4169" s="35"/>
      <c r="H4169" s="3"/>
      <c r="I4169" s="36" t="str">
        <f t="shared" si="325"/>
        <v/>
      </c>
      <c r="J4169" s="36" t="e">
        <f t="shared" si="326"/>
        <v>#VALUE!</v>
      </c>
      <c r="K4169" s="36" t="e">
        <f t="shared" si="327"/>
        <v>#VALUE!</v>
      </c>
      <c r="L4169" s="36" t="str">
        <f t="shared" si="328"/>
        <v/>
      </c>
      <c r="M4169" s="36" t="str">
        <f t="shared" si="329"/>
        <v>MQ250</v>
      </c>
    </row>
    <row r="4170" spans="1:13" hidden="1" x14ac:dyDescent="0.3">
      <c r="A4170" s="3"/>
      <c r="B4170" s="3"/>
      <c r="C4170" s="3"/>
      <c r="D4170" s="3"/>
      <c r="E4170" s="3"/>
      <c r="F4170" s="12"/>
      <c r="G4170" s="12"/>
      <c r="H4170" s="3"/>
      <c r="I4170" s="36" t="str">
        <f t="shared" si="325"/>
        <v/>
      </c>
      <c r="J4170" s="36" t="e">
        <f t="shared" si="326"/>
        <v>#VALUE!</v>
      </c>
      <c r="K4170" s="36" t="e">
        <f t="shared" si="327"/>
        <v>#VALUE!</v>
      </c>
      <c r="L4170" s="36" t="str">
        <f t="shared" si="328"/>
        <v/>
      </c>
      <c r="M4170" s="36" t="str">
        <f t="shared" si="329"/>
        <v>MQ250</v>
      </c>
    </row>
    <row r="4171" spans="1:13" hidden="1" x14ac:dyDescent="0.3">
      <c r="A4171" s="3"/>
      <c r="B4171" s="3"/>
      <c r="C4171" s="3"/>
      <c r="D4171" s="3"/>
      <c r="E4171" s="3"/>
      <c r="F4171" s="12"/>
      <c r="G4171" s="12"/>
      <c r="H4171" s="3"/>
      <c r="I4171" s="36" t="str">
        <f t="shared" si="325"/>
        <v/>
      </c>
      <c r="J4171" s="36" t="e">
        <f t="shared" si="326"/>
        <v>#VALUE!</v>
      </c>
      <c r="K4171" s="36" t="e">
        <f t="shared" si="327"/>
        <v>#VALUE!</v>
      </c>
      <c r="L4171" s="36" t="str">
        <f t="shared" si="328"/>
        <v/>
      </c>
      <c r="M4171" s="36" t="str">
        <f t="shared" si="329"/>
        <v>MQ250</v>
      </c>
    </row>
    <row r="4172" spans="1:13" hidden="1" x14ac:dyDescent="0.3">
      <c r="A4172" s="3"/>
      <c r="B4172" s="3"/>
      <c r="C4172" s="3"/>
      <c r="D4172" s="3"/>
      <c r="E4172" s="3"/>
      <c r="F4172" s="12"/>
      <c r="G4172" s="12"/>
      <c r="H4172" s="3"/>
      <c r="I4172" s="36" t="str">
        <f t="shared" si="325"/>
        <v/>
      </c>
      <c r="J4172" s="36" t="e">
        <f t="shared" si="326"/>
        <v>#VALUE!</v>
      </c>
      <c r="K4172" s="36" t="e">
        <f t="shared" si="327"/>
        <v>#VALUE!</v>
      </c>
      <c r="L4172" s="36" t="str">
        <f t="shared" si="328"/>
        <v/>
      </c>
      <c r="M4172" s="36" t="str">
        <f t="shared" si="329"/>
        <v>MQ250</v>
      </c>
    </row>
    <row r="4173" spans="1:13" hidden="1" x14ac:dyDescent="0.3">
      <c r="A4173" s="3"/>
      <c r="B4173" s="3"/>
      <c r="C4173" s="3"/>
      <c r="D4173" s="3"/>
      <c r="E4173" s="3"/>
      <c r="F4173" s="35"/>
      <c r="G4173" s="35"/>
      <c r="H4173" s="3"/>
      <c r="I4173" s="36" t="str">
        <f t="shared" si="325"/>
        <v/>
      </c>
      <c r="J4173" s="36" t="e">
        <f t="shared" si="326"/>
        <v>#VALUE!</v>
      </c>
      <c r="K4173" s="36" t="e">
        <f t="shared" si="327"/>
        <v>#VALUE!</v>
      </c>
      <c r="L4173" s="36" t="str">
        <f t="shared" si="328"/>
        <v/>
      </c>
      <c r="M4173" s="36" t="str">
        <f t="shared" si="329"/>
        <v>MQ250</v>
      </c>
    </row>
    <row r="4174" spans="1:13" hidden="1" x14ac:dyDescent="0.3">
      <c r="A4174" s="3"/>
      <c r="B4174" s="3"/>
      <c r="C4174" s="3"/>
      <c r="D4174" s="3"/>
      <c r="E4174" s="3"/>
      <c r="F4174" s="35"/>
      <c r="G4174" s="35"/>
      <c r="H4174" s="3"/>
      <c r="I4174" s="36" t="str">
        <f t="shared" si="325"/>
        <v/>
      </c>
      <c r="J4174" s="36" t="e">
        <f t="shared" si="326"/>
        <v>#VALUE!</v>
      </c>
      <c r="K4174" s="36" t="e">
        <f t="shared" si="327"/>
        <v>#VALUE!</v>
      </c>
      <c r="L4174" s="36" t="str">
        <f t="shared" si="328"/>
        <v/>
      </c>
      <c r="M4174" s="36" t="str">
        <f t="shared" si="329"/>
        <v>MQ250</v>
      </c>
    </row>
    <row r="4175" spans="1:13" hidden="1" x14ac:dyDescent="0.3">
      <c r="A4175" s="3"/>
      <c r="B4175" s="3"/>
      <c r="C4175" s="3"/>
      <c r="D4175" s="3"/>
      <c r="E4175" s="3"/>
      <c r="F4175" s="12"/>
      <c r="G4175" s="12"/>
      <c r="H4175" s="3"/>
      <c r="I4175" s="36" t="str">
        <f t="shared" si="325"/>
        <v/>
      </c>
      <c r="J4175" s="36" t="e">
        <f t="shared" si="326"/>
        <v>#VALUE!</v>
      </c>
      <c r="K4175" s="36" t="e">
        <f t="shared" si="327"/>
        <v>#VALUE!</v>
      </c>
      <c r="L4175" s="36" t="str">
        <f t="shared" si="328"/>
        <v/>
      </c>
      <c r="M4175" s="36" t="str">
        <f t="shared" si="329"/>
        <v>MQ250</v>
      </c>
    </row>
    <row r="4176" spans="1:13" hidden="1" x14ac:dyDescent="0.3">
      <c r="A4176" s="3"/>
      <c r="B4176" s="3"/>
      <c r="C4176" s="3"/>
      <c r="D4176" s="3"/>
      <c r="E4176" s="3"/>
      <c r="F4176" s="12"/>
      <c r="G4176" s="12"/>
      <c r="H4176" s="3"/>
      <c r="I4176" s="36" t="str">
        <f t="shared" si="325"/>
        <v/>
      </c>
      <c r="J4176" s="36" t="e">
        <f t="shared" si="326"/>
        <v>#VALUE!</v>
      </c>
      <c r="K4176" s="36" t="e">
        <f t="shared" si="327"/>
        <v>#VALUE!</v>
      </c>
      <c r="L4176" s="36" t="str">
        <f t="shared" si="328"/>
        <v/>
      </c>
      <c r="M4176" s="36" t="str">
        <f t="shared" si="329"/>
        <v>MQ250</v>
      </c>
    </row>
    <row r="4177" spans="1:13" hidden="1" x14ac:dyDescent="0.3">
      <c r="A4177" s="3"/>
      <c r="B4177" s="3"/>
      <c r="C4177" s="3"/>
      <c r="D4177" s="3"/>
      <c r="E4177" s="3"/>
      <c r="F4177" s="12"/>
      <c r="G4177" s="12"/>
      <c r="H4177" s="3"/>
      <c r="I4177" s="36" t="str">
        <f t="shared" si="325"/>
        <v/>
      </c>
      <c r="J4177" s="36" t="e">
        <f t="shared" si="326"/>
        <v>#VALUE!</v>
      </c>
      <c r="K4177" s="36" t="e">
        <f t="shared" si="327"/>
        <v>#VALUE!</v>
      </c>
      <c r="L4177" s="36" t="str">
        <f t="shared" si="328"/>
        <v/>
      </c>
      <c r="M4177" s="36" t="str">
        <f t="shared" si="329"/>
        <v>MQ250</v>
      </c>
    </row>
    <row r="4178" spans="1:13" hidden="1" x14ac:dyDescent="0.3">
      <c r="A4178" s="3"/>
      <c r="B4178" s="3"/>
      <c r="C4178" s="3"/>
      <c r="D4178" s="3"/>
      <c r="E4178" s="3"/>
      <c r="F4178" s="12"/>
      <c r="G4178" s="12"/>
      <c r="H4178" s="3"/>
      <c r="I4178" s="36" t="str">
        <f t="shared" si="325"/>
        <v/>
      </c>
      <c r="J4178" s="36" t="e">
        <f t="shared" si="326"/>
        <v>#VALUE!</v>
      </c>
      <c r="K4178" s="36" t="e">
        <f t="shared" si="327"/>
        <v>#VALUE!</v>
      </c>
      <c r="L4178" s="36" t="str">
        <f t="shared" si="328"/>
        <v/>
      </c>
      <c r="M4178" s="36" t="str">
        <f t="shared" si="329"/>
        <v>MQ250</v>
      </c>
    </row>
    <row r="4179" spans="1:13" hidden="1" x14ac:dyDescent="0.3">
      <c r="A4179" s="3"/>
      <c r="B4179" s="3"/>
      <c r="C4179" s="3"/>
      <c r="D4179" s="3"/>
      <c r="E4179" s="3"/>
      <c r="F4179" s="35"/>
      <c r="G4179" s="35"/>
      <c r="H4179" s="3"/>
      <c r="I4179" s="36" t="str">
        <f t="shared" si="325"/>
        <v/>
      </c>
      <c r="J4179" s="36" t="e">
        <f t="shared" si="326"/>
        <v>#VALUE!</v>
      </c>
      <c r="K4179" s="36" t="e">
        <f t="shared" si="327"/>
        <v>#VALUE!</v>
      </c>
      <c r="L4179" s="36" t="str">
        <f t="shared" si="328"/>
        <v/>
      </c>
      <c r="M4179" s="36" t="str">
        <f t="shared" si="329"/>
        <v>MQ250</v>
      </c>
    </row>
    <row r="4180" spans="1:13" hidden="1" x14ac:dyDescent="0.3">
      <c r="A4180" s="3"/>
      <c r="B4180" s="3"/>
      <c r="C4180" s="3"/>
      <c r="D4180" s="3"/>
      <c r="E4180" s="3"/>
      <c r="F4180" s="35"/>
      <c r="G4180" s="35"/>
      <c r="H4180" s="3"/>
      <c r="I4180" s="36" t="str">
        <f t="shared" si="325"/>
        <v/>
      </c>
      <c r="J4180" s="36" t="e">
        <f t="shared" si="326"/>
        <v>#VALUE!</v>
      </c>
      <c r="K4180" s="36" t="e">
        <f t="shared" si="327"/>
        <v>#VALUE!</v>
      </c>
      <c r="L4180" s="36" t="str">
        <f t="shared" si="328"/>
        <v/>
      </c>
      <c r="M4180" s="36" t="str">
        <f t="shared" si="329"/>
        <v>MQ250</v>
      </c>
    </row>
    <row r="4181" spans="1:13" hidden="1" x14ac:dyDescent="0.3">
      <c r="A4181" s="3"/>
      <c r="B4181" s="3"/>
      <c r="C4181" s="3"/>
      <c r="D4181" s="3"/>
      <c r="E4181" s="3"/>
      <c r="F4181" s="12"/>
      <c r="G4181" s="12"/>
      <c r="H4181" s="3"/>
      <c r="I4181" s="36" t="str">
        <f t="shared" si="325"/>
        <v/>
      </c>
      <c r="J4181" s="36" t="e">
        <f t="shared" si="326"/>
        <v>#VALUE!</v>
      </c>
      <c r="K4181" s="36" t="e">
        <f t="shared" si="327"/>
        <v>#VALUE!</v>
      </c>
      <c r="L4181" s="36" t="str">
        <f t="shared" si="328"/>
        <v/>
      </c>
      <c r="M4181" s="36" t="str">
        <f t="shared" si="329"/>
        <v>MQ250</v>
      </c>
    </row>
    <row r="4182" spans="1:13" hidden="1" x14ac:dyDescent="0.3">
      <c r="A4182" s="3"/>
      <c r="B4182" s="3"/>
      <c r="C4182" s="3"/>
      <c r="D4182" s="3"/>
      <c r="E4182" s="3"/>
      <c r="F4182" s="12"/>
      <c r="G4182" s="12"/>
      <c r="H4182" s="3"/>
      <c r="I4182" s="36" t="str">
        <f t="shared" si="325"/>
        <v/>
      </c>
      <c r="J4182" s="36" t="e">
        <f t="shared" si="326"/>
        <v>#VALUE!</v>
      </c>
      <c r="K4182" s="36" t="e">
        <f t="shared" si="327"/>
        <v>#VALUE!</v>
      </c>
      <c r="L4182" s="36" t="str">
        <f t="shared" si="328"/>
        <v/>
      </c>
      <c r="M4182" s="36" t="str">
        <f t="shared" si="329"/>
        <v>MQ250</v>
      </c>
    </row>
    <row r="4183" spans="1:13" hidden="1" x14ac:dyDescent="0.3">
      <c r="A4183" s="3"/>
      <c r="B4183" s="3"/>
      <c r="C4183" s="3"/>
      <c r="D4183" s="3"/>
      <c r="E4183" s="3"/>
      <c r="F4183" s="35"/>
      <c r="G4183" s="35"/>
      <c r="H4183" s="3"/>
      <c r="I4183" s="36" t="str">
        <f t="shared" si="325"/>
        <v/>
      </c>
      <c r="J4183" s="36" t="e">
        <f t="shared" si="326"/>
        <v>#VALUE!</v>
      </c>
      <c r="K4183" s="36" t="e">
        <f t="shared" si="327"/>
        <v>#VALUE!</v>
      </c>
      <c r="L4183" s="36" t="str">
        <f t="shared" si="328"/>
        <v/>
      </c>
      <c r="M4183" s="36" t="str">
        <f t="shared" si="329"/>
        <v>MQ250</v>
      </c>
    </row>
    <row r="4184" spans="1:13" hidden="1" x14ac:dyDescent="0.3">
      <c r="A4184" s="3"/>
      <c r="B4184" s="3"/>
      <c r="C4184" s="3"/>
      <c r="D4184" s="3"/>
      <c r="E4184" s="3"/>
      <c r="F4184" s="35"/>
      <c r="G4184" s="35"/>
      <c r="H4184" s="3"/>
    </row>
    <row r="4185" spans="1:13" hidden="1" x14ac:dyDescent="0.3">
      <c r="A4185" s="3"/>
      <c r="B4185" s="3"/>
      <c r="C4185" s="3"/>
      <c r="D4185" s="3"/>
      <c r="E4185" s="3"/>
      <c r="F4185" s="12"/>
      <c r="G4185" s="12"/>
      <c r="H4185" s="3"/>
    </row>
    <row r="4186" spans="1:13" hidden="1" x14ac:dyDescent="0.3">
      <c r="A4186" s="3"/>
      <c r="B4186" s="3"/>
      <c r="C4186" s="3"/>
      <c r="D4186" s="3"/>
      <c r="E4186" s="3"/>
      <c r="F4186" s="35"/>
      <c r="G4186" s="35"/>
      <c r="H4186" s="3"/>
    </row>
    <row r="4187" spans="1:13" hidden="1" x14ac:dyDescent="0.3">
      <c r="A4187" s="3"/>
      <c r="B4187" s="3"/>
      <c r="C4187" s="3"/>
      <c r="D4187" s="3"/>
      <c r="E4187" s="3"/>
      <c r="F4187" s="35"/>
      <c r="G4187" s="35"/>
      <c r="H4187" s="3"/>
    </row>
    <row r="4188" spans="1:13" hidden="1" x14ac:dyDescent="0.3">
      <c r="A4188" s="3"/>
      <c r="B4188" s="3"/>
      <c r="C4188" s="3"/>
      <c r="D4188" s="3"/>
      <c r="E4188" s="3"/>
      <c r="F4188" s="35"/>
      <c r="G4188" s="35"/>
      <c r="H4188" s="3"/>
    </row>
    <row r="4189" spans="1:13" hidden="1" x14ac:dyDescent="0.3">
      <c r="A4189" s="3"/>
      <c r="B4189" s="3"/>
      <c r="C4189" s="3"/>
      <c r="D4189" s="3"/>
      <c r="E4189" s="3"/>
      <c r="F4189" s="35"/>
      <c r="G4189" s="35"/>
      <c r="H4189" s="3"/>
    </row>
    <row r="4190" spans="1:13" hidden="1" x14ac:dyDescent="0.3">
      <c r="A4190" s="3"/>
      <c r="B4190" s="3"/>
      <c r="C4190" s="3"/>
      <c r="D4190" s="3"/>
      <c r="E4190" s="3"/>
      <c r="F4190" s="35"/>
      <c r="G4190" s="35"/>
      <c r="H4190" s="3"/>
    </row>
    <row r="4191" spans="1:13" hidden="1" x14ac:dyDescent="0.3">
      <c r="A4191" s="3"/>
      <c r="B4191" s="3"/>
      <c r="C4191" s="3"/>
      <c r="D4191" s="3"/>
      <c r="E4191" s="3"/>
      <c r="F4191" s="12"/>
      <c r="G4191" s="12"/>
      <c r="H4191" s="3"/>
    </row>
    <row r="4192" spans="1:13" hidden="1" x14ac:dyDescent="0.3">
      <c r="A4192" s="3"/>
      <c r="B4192" s="3"/>
      <c r="C4192" s="3"/>
      <c r="D4192" s="3"/>
      <c r="E4192" s="3"/>
      <c r="F4192" s="12"/>
      <c r="G4192" s="12"/>
      <c r="H4192" s="3"/>
    </row>
    <row r="4193" spans="1:8" hidden="1" x14ac:dyDescent="0.3">
      <c r="A4193" s="3"/>
      <c r="B4193" s="3"/>
      <c r="C4193" s="3"/>
      <c r="D4193" s="3"/>
      <c r="E4193" s="3"/>
      <c r="F4193" s="12"/>
      <c r="G4193" s="12"/>
      <c r="H4193" s="3"/>
    </row>
    <row r="4194" spans="1:8" hidden="1" x14ac:dyDescent="0.3">
      <c r="A4194" s="3"/>
      <c r="B4194" s="3"/>
      <c r="C4194" s="3"/>
      <c r="D4194" s="3"/>
      <c r="E4194" s="3"/>
      <c r="F4194" s="12"/>
      <c r="G4194" s="12"/>
      <c r="H4194" s="3"/>
    </row>
    <row r="4195" spans="1:8" hidden="1" x14ac:dyDescent="0.3">
      <c r="A4195" s="3"/>
      <c r="B4195" s="3"/>
      <c r="C4195" s="3"/>
      <c r="D4195" s="3"/>
      <c r="E4195" s="3"/>
      <c r="F4195" s="12"/>
      <c r="G4195" s="12"/>
      <c r="H4195" s="3"/>
    </row>
    <row r="4196" spans="1:8" hidden="1" x14ac:dyDescent="0.3">
      <c r="A4196" s="3"/>
      <c r="B4196" s="3"/>
      <c r="C4196" s="3"/>
      <c r="D4196" s="3"/>
      <c r="E4196" s="3"/>
      <c r="F4196" s="12"/>
      <c r="G4196" s="12"/>
      <c r="H4196" s="3"/>
    </row>
    <row r="4197" spans="1:8" hidden="1" x14ac:dyDescent="0.3">
      <c r="A4197" s="3"/>
      <c r="B4197" s="3"/>
      <c r="C4197" s="3"/>
      <c r="D4197" s="3"/>
      <c r="E4197" s="3"/>
      <c r="F4197" s="12"/>
      <c r="G4197" s="12"/>
      <c r="H4197" s="3"/>
    </row>
    <row r="4198" spans="1:8" hidden="1" x14ac:dyDescent="0.3">
      <c r="A4198" s="3"/>
      <c r="B4198" s="3"/>
      <c r="C4198" s="3"/>
      <c r="D4198" s="3"/>
      <c r="E4198" s="3"/>
      <c r="F4198" s="12"/>
      <c r="G4198" s="12"/>
      <c r="H4198" s="3"/>
    </row>
    <row r="4199" spans="1:8" hidden="1" x14ac:dyDescent="0.3">
      <c r="A4199" s="3"/>
      <c r="B4199" s="3"/>
      <c r="C4199" s="3"/>
      <c r="D4199" s="3"/>
      <c r="E4199" s="3"/>
      <c r="F4199" s="35"/>
      <c r="G4199" s="35"/>
      <c r="H4199" s="3"/>
    </row>
    <row r="4200" spans="1:8" hidden="1" x14ac:dyDescent="0.3">
      <c r="A4200" s="3"/>
      <c r="B4200" s="3"/>
      <c r="C4200" s="3"/>
      <c r="D4200" s="3"/>
      <c r="E4200" s="3"/>
      <c r="F4200" s="12"/>
      <c r="G4200" s="12"/>
      <c r="H4200" s="3"/>
    </row>
    <row r="4201" spans="1:8" hidden="1" x14ac:dyDescent="0.3">
      <c r="A4201" s="3"/>
      <c r="B4201" s="3"/>
      <c r="C4201" s="3"/>
      <c r="D4201" s="3"/>
      <c r="E4201" s="3"/>
      <c r="F4201" s="12"/>
      <c r="G4201" s="12"/>
      <c r="H4201" s="3"/>
    </row>
    <row r="4202" spans="1:8" hidden="1" x14ac:dyDescent="0.3">
      <c r="A4202" s="3"/>
      <c r="B4202" s="3"/>
      <c r="C4202" s="3"/>
      <c r="D4202" s="3"/>
      <c r="E4202" s="3"/>
      <c r="F4202" s="12"/>
      <c r="G4202" s="12"/>
      <c r="H4202" s="3"/>
    </row>
    <row r="4203" spans="1:8" hidden="1" x14ac:dyDescent="0.3">
      <c r="A4203" s="3"/>
      <c r="B4203" s="3"/>
      <c r="C4203" s="3"/>
      <c r="D4203" s="3"/>
      <c r="E4203" s="3"/>
      <c r="F4203" s="12"/>
      <c r="G4203" s="12"/>
      <c r="H4203" s="3"/>
    </row>
    <row r="4204" spans="1:8" hidden="1" x14ac:dyDescent="0.3">
      <c r="A4204" s="3"/>
      <c r="B4204" s="3"/>
      <c r="C4204" s="3"/>
      <c r="D4204" s="3"/>
      <c r="E4204" s="3"/>
      <c r="F4204" s="35"/>
      <c r="G4204" s="35"/>
      <c r="H4204" s="3"/>
    </row>
    <row r="4205" spans="1:8" hidden="1" x14ac:dyDescent="0.3">
      <c r="A4205" s="3"/>
      <c r="B4205" s="3"/>
      <c r="C4205" s="3"/>
      <c r="D4205" s="3"/>
      <c r="E4205" s="3"/>
      <c r="F4205" s="35"/>
      <c r="G4205" s="35"/>
      <c r="H4205" s="3"/>
    </row>
    <row r="4206" spans="1:8" hidden="1" x14ac:dyDescent="0.3">
      <c r="A4206" s="3"/>
      <c r="B4206" s="3"/>
      <c r="C4206" s="3"/>
      <c r="D4206" s="3"/>
      <c r="E4206" s="3"/>
      <c r="F4206" s="12"/>
      <c r="G4206" s="12"/>
      <c r="H4206" s="3"/>
    </row>
    <row r="4207" spans="1:8" hidden="1" x14ac:dyDescent="0.3">
      <c r="A4207" s="3"/>
      <c r="B4207" s="3"/>
      <c r="C4207" s="3"/>
      <c r="D4207" s="3"/>
      <c r="E4207" s="3"/>
      <c r="F4207" s="12"/>
      <c r="G4207" s="12"/>
      <c r="H4207" s="3"/>
    </row>
    <row r="4208" spans="1:8" hidden="1" x14ac:dyDescent="0.3">
      <c r="A4208" s="3"/>
      <c r="B4208" s="3"/>
      <c r="C4208" s="3"/>
      <c r="D4208" s="3"/>
      <c r="E4208" s="3"/>
      <c r="F4208" s="12"/>
      <c r="G4208" s="12"/>
      <c r="H4208" s="3"/>
    </row>
    <row r="4209" spans="1:8" hidden="1" x14ac:dyDescent="0.3">
      <c r="A4209" s="3"/>
      <c r="B4209" s="3"/>
      <c r="C4209" s="3"/>
      <c r="D4209" s="3"/>
      <c r="E4209" s="3"/>
      <c r="F4209" s="35"/>
      <c r="G4209" s="35"/>
      <c r="H4209" s="3"/>
    </row>
    <row r="4210" spans="1:8" hidden="1" x14ac:dyDescent="0.3">
      <c r="A4210" s="3"/>
      <c r="B4210" s="3"/>
      <c r="C4210" s="3"/>
      <c r="D4210" s="3"/>
      <c r="E4210" s="3"/>
      <c r="F4210" s="35"/>
      <c r="G4210" s="35"/>
      <c r="H4210" s="3"/>
    </row>
    <row r="4211" spans="1:8" hidden="1" x14ac:dyDescent="0.3">
      <c r="A4211" s="3"/>
      <c r="B4211" s="3"/>
      <c r="C4211" s="3"/>
      <c r="D4211" s="3"/>
      <c r="E4211" s="3"/>
      <c r="F4211" s="35"/>
      <c r="G4211" s="35"/>
      <c r="H4211" s="3"/>
    </row>
    <row r="4212" spans="1:8" hidden="1" x14ac:dyDescent="0.3">
      <c r="A4212" s="3"/>
      <c r="B4212" s="3"/>
      <c r="C4212" s="3"/>
      <c r="D4212" s="3"/>
      <c r="E4212" s="3"/>
      <c r="F4212" s="12"/>
      <c r="G4212" s="12"/>
      <c r="H4212" s="3"/>
    </row>
    <row r="4213" spans="1:8" hidden="1" x14ac:dyDescent="0.3">
      <c r="A4213" s="3"/>
      <c r="B4213" s="3"/>
      <c r="C4213" s="3"/>
      <c r="D4213" s="3"/>
      <c r="E4213" s="3"/>
      <c r="F4213" s="12"/>
      <c r="G4213" s="12"/>
      <c r="H4213" s="3"/>
    </row>
    <row r="4214" spans="1:8" hidden="1" x14ac:dyDescent="0.3">
      <c r="A4214" s="3"/>
      <c r="B4214" s="3"/>
      <c r="C4214" s="3"/>
      <c r="D4214" s="3"/>
      <c r="E4214" s="3"/>
      <c r="F4214" s="12"/>
      <c r="G4214" s="12"/>
      <c r="H4214" s="3"/>
    </row>
    <row r="4215" spans="1:8" hidden="1" x14ac:dyDescent="0.3">
      <c r="A4215" s="3"/>
      <c r="B4215" s="3"/>
      <c r="C4215" s="3"/>
      <c r="D4215" s="3"/>
      <c r="E4215" s="3"/>
      <c r="F4215" s="12"/>
      <c r="G4215" s="12"/>
      <c r="H4215" s="3"/>
    </row>
    <row r="4216" spans="1:8" hidden="1" x14ac:dyDescent="0.3">
      <c r="A4216" s="3"/>
      <c r="B4216" s="3"/>
      <c r="C4216" s="3"/>
      <c r="D4216" s="3"/>
      <c r="E4216" s="3"/>
      <c r="F4216" s="12"/>
      <c r="G4216" s="12"/>
      <c r="H4216" s="3"/>
    </row>
    <row r="4217" spans="1:8" hidden="1" x14ac:dyDescent="0.3">
      <c r="A4217" s="3"/>
      <c r="B4217" s="3"/>
      <c r="C4217" s="3"/>
      <c r="D4217" s="3"/>
      <c r="E4217" s="3"/>
      <c r="F4217" s="12"/>
      <c r="G4217" s="12"/>
      <c r="H4217" s="3"/>
    </row>
    <row r="4218" spans="1:8" hidden="1" x14ac:dyDescent="0.3">
      <c r="A4218" s="3"/>
      <c r="B4218" s="3"/>
      <c r="C4218" s="3"/>
      <c r="D4218" s="3"/>
      <c r="E4218" s="3"/>
      <c r="F4218" s="12"/>
      <c r="G4218" s="12"/>
      <c r="H4218" s="3"/>
    </row>
    <row r="4219" spans="1:8" hidden="1" x14ac:dyDescent="0.3">
      <c r="A4219" s="3"/>
      <c r="B4219" s="3"/>
      <c r="C4219" s="3"/>
      <c r="D4219" s="3"/>
      <c r="E4219" s="3"/>
      <c r="F4219" s="35"/>
      <c r="G4219" s="35"/>
      <c r="H4219" s="3"/>
    </row>
    <row r="4220" spans="1:8" hidden="1" x14ac:dyDescent="0.3">
      <c r="A4220" s="3"/>
      <c r="B4220" s="3"/>
      <c r="C4220" s="3"/>
      <c r="D4220" s="3"/>
      <c r="E4220" s="3"/>
      <c r="F4220" s="35"/>
      <c r="G4220" s="35"/>
      <c r="H4220" s="3"/>
    </row>
    <row r="4221" spans="1:8" hidden="1" x14ac:dyDescent="0.3">
      <c r="A4221" s="3"/>
      <c r="B4221" s="3"/>
      <c r="C4221" s="3"/>
      <c r="D4221" s="3"/>
      <c r="E4221" s="3"/>
      <c r="F4221" s="35"/>
      <c r="G4221" s="35"/>
      <c r="H4221" s="3"/>
    </row>
    <row r="4222" spans="1:8" hidden="1" x14ac:dyDescent="0.3">
      <c r="A4222" s="3"/>
      <c r="B4222" s="3"/>
      <c r="C4222" s="3"/>
      <c r="D4222" s="3"/>
      <c r="E4222" s="3"/>
      <c r="F4222" s="12"/>
      <c r="G4222" s="12"/>
      <c r="H4222" s="3"/>
    </row>
    <row r="4223" spans="1:8" hidden="1" x14ac:dyDescent="0.3">
      <c r="A4223" s="3"/>
      <c r="B4223" s="3"/>
      <c r="C4223" s="3"/>
      <c r="D4223" s="3"/>
      <c r="E4223" s="3"/>
      <c r="F4223" s="35"/>
      <c r="G4223" s="35"/>
      <c r="H4223" s="3"/>
    </row>
    <row r="4224" spans="1:8" hidden="1" x14ac:dyDescent="0.3">
      <c r="A4224" s="3"/>
      <c r="B4224" s="3"/>
      <c r="C4224" s="3"/>
      <c r="D4224" s="3"/>
      <c r="E4224" s="3"/>
      <c r="F4224" s="12"/>
      <c r="G4224" s="12"/>
      <c r="H4224" s="3"/>
    </row>
    <row r="4225" spans="1:8" hidden="1" x14ac:dyDescent="0.3">
      <c r="A4225" s="3"/>
      <c r="B4225" s="3"/>
      <c r="C4225" s="3"/>
      <c r="D4225" s="3"/>
      <c r="E4225" s="3"/>
      <c r="F4225" s="35"/>
      <c r="G4225" s="35"/>
      <c r="H4225" s="3"/>
    </row>
    <row r="4226" spans="1:8" hidden="1" x14ac:dyDescent="0.3">
      <c r="A4226" s="3"/>
      <c r="B4226" s="3"/>
      <c r="C4226" s="3"/>
      <c r="D4226" s="3"/>
      <c r="E4226" s="3"/>
      <c r="F4226" s="12"/>
      <c r="G4226" s="12"/>
      <c r="H4226" s="3"/>
    </row>
    <row r="4227" spans="1:8" hidden="1" x14ac:dyDescent="0.3">
      <c r="A4227" s="3"/>
      <c r="B4227" s="3"/>
      <c r="C4227" s="3"/>
      <c r="D4227" s="3"/>
      <c r="E4227" s="3"/>
      <c r="F4227" s="35"/>
      <c r="G4227" s="35"/>
      <c r="H4227" s="3"/>
    </row>
    <row r="4228" spans="1:8" hidden="1" x14ac:dyDescent="0.3">
      <c r="A4228" s="3"/>
      <c r="B4228" s="3"/>
      <c r="C4228" s="3"/>
      <c r="D4228" s="3"/>
      <c r="E4228" s="3"/>
      <c r="F4228" s="12"/>
      <c r="G4228" s="12"/>
      <c r="H4228" s="3"/>
    </row>
    <row r="4229" spans="1:8" hidden="1" x14ac:dyDescent="0.3">
      <c r="A4229" s="3"/>
      <c r="B4229" s="3"/>
      <c r="C4229" s="3"/>
      <c r="D4229" s="3"/>
      <c r="E4229" s="3"/>
      <c r="F4229" s="35"/>
      <c r="G4229" s="35"/>
      <c r="H4229" s="3"/>
    </row>
    <row r="4230" spans="1:8" hidden="1" x14ac:dyDescent="0.3">
      <c r="A4230" s="3"/>
      <c r="B4230" s="3"/>
      <c r="C4230" s="3"/>
      <c r="D4230" s="3"/>
      <c r="E4230" s="3"/>
      <c r="F4230" s="35"/>
      <c r="G4230" s="35"/>
      <c r="H4230" s="3"/>
    </row>
    <row r="4231" spans="1:8" hidden="1" x14ac:dyDescent="0.3">
      <c r="A4231" s="3"/>
      <c r="B4231" s="3"/>
      <c r="C4231" s="3"/>
      <c r="D4231" s="3"/>
      <c r="E4231" s="3"/>
      <c r="F4231" s="12"/>
      <c r="G4231" s="12"/>
      <c r="H4231" s="3"/>
    </row>
    <row r="4232" spans="1:8" hidden="1" x14ac:dyDescent="0.3">
      <c r="A4232" s="3"/>
      <c r="B4232" s="3"/>
      <c r="C4232" s="3"/>
      <c r="D4232" s="3"/>
      <c r="E4232" s="3"/>
      <c r="F4232" s="12"/>
      <c r="G4232" s="12"/>
      <c r="H4232" s="3"/>
    </row>
    <row r="4233" spans="1:8" hidden="1" x14ac:dyDescent="0.3">
      <c r="A4233" s="3"/>
      <c r="B4233" s="3"/>
      <c r="C4233" s="3"/>
      <c r="D4233" s="3"/>
      <c r="E4233" s="3"/>
      <c r="F4233" s="12"/>
      <c r="G4233" s="12"/>
      <c r="H4233" s="3"/>
    </row>
    <row r="4234" spans="1:8" hidden="1" x14ac:dyDescent="0.3">
      <c r="A4234" s="3"/>
      <c r="B4234" s="3"/>
      <c r="C4234" s="3"/>
      <c r="D4234" s="3"/>
      <c r="E4234" s="3"/>
      <c r="F4234" s="12"/>
      <c r="G4234" s="12"/>
      <c r="H4234" s="3"/>
    </row>
    <row r="4235" spans="1:8" hidden="1" x14ac:dyDescent="0.3">
      <c r="A4235" s="3"/>
      <c r="B4235" s="3"/>
      <c r="C4235" s="3"/>
      <c r="D4235" s="3"/>
      <c r="E4235" s="3"/>
      <c r="F4235" s="12"/>
      <c r="G4235" s="12"/>
      <c r="H4235" s="3"/>
    </row>
    <row r="4236" spans="1:8" hidden="1" x14ac:dyDescent="0.3">
      <c r="A4236" s="3"/>
      <c r="B4236" s="3"/>
      <c r="C4236" s="3"/>
      <c r="D4236" s="3"/>
      <c r="E4236" s="3"/>
      <c r="F4236" s="12"/>
      <c r="G4236" s="12"/>
      <c r="H4236" s="3"/>
    </row>
    <row r="4237" spans="1:8" hidden="1" x14ac:dyDescent="0.3">
      <c r="A4237" s="3"/>
      <c r="B4237" s="3"/>
      <c r="C4237" s="3"/>
      <c r="D4237" s="3"/>
      <c r="E4237" s="3"/>
      <c r="F4237" s="12"/>
      <c r="G4237" s="12"/>
      <c r="H4237" s="3"/>
    </row>
    <row r="4238" spans="1:8" hidden="1" x14ac:dyDescent="0.3">
      <c r="A4238" s="3"/>
      <c r="B4238" s="3"/>
      <c r="C4238" s="3"/>
      <c r="D4238" s="3"/>
      <c r="E4238" s="3"/>
      <c r="F4238" s="12"/>
      <c r="G4238" s="12"/>
      <c r="H4238" s="3"/>
    </row>
    <row r="4239" spans="1:8" hidden="1" x14ac:dyDescent="0.3">
      <c r="A4239" s="3"/>
      <c r="B4239" s="3"/>
      <c r="C4239" s="3"/>
      <c r="D4239" s="3"/>
      <c r="E4239" s="3"/>
      <c r="F4239" s="12"/>
      <c r="G4239" s="12"/>
      <c r="H4239" s="3"/>
    </row>
    <row r="4240" spans="1:8" hidden="1" x14ac:dyDescent="0.3">
      <c r="A4240" s="3"/>
      <c r="B4240" s="3"/>
      <c r="C4240" s="3"/>
      <c r="D4240" s="3"/>
      <c r="E4240" s="3"/>
      <c r="F4240" s="12"/>
      <c r="G4240" s="12"/>
      <c r="H4240" s="3"/>
    </row>
    <row r="4241" spans="1:8" hidden="1" x14ac:dyDescent="0.3">
      <c r="A4241" s="3"/>
      <c r="B4241" s="3"/>
      <c r="C4241" s="3"/>
      <c r="D4241" s="3"/>
      <c r="E4241" s="3"/>
      <c r="F4241" s="12"/>
      <c r="G4241" s="12"/>
      <c r="H4241" s="3"/>
    </row>
    <row r="4242" spans="1:8" hidden="1" x14ac:dyDescent="0.3">
      <c r="A4242" s="3"/>
      <c r="B4242" s="3"/>
      <c r="C4242" s="3"/>
      <c r="D4242" s="3"/>
      <c r="E4242" s="3"/>
      <c r="F4242" s="35"/>
      <c r="G4242" s="35"/>
      <c r="H4242" s="3"/>
    </row>
    <row r="4243" spans="1:8" hidden="1" x14ac:dyDescent="0.3">
      <c r="A4243" s="3"/>
      <c r="B4243" s="3"/>
      <c r="C4243" s="3"/>
      <c r="D4243" s="3"/>
      <c r="E4243" s="3"/>
      <c r="F4243" s="35"/>
      <c r="G4243" s="35"/>
      <c r="H4243" s="3"/>
    </row>
    <row r="4244" spans="1:8" hidden="1" x14ac:dyDescent="0.3">
      <c r="A4244" s="3"/>
      <c r="B4244" s="3"/>
      <c r="C4244" s="3"/>
      <c r="D4244" s="3"/>
      <c r="E4244" s="3"/>
      <c r="F4244" s="35"/>
      <c r="G4244" s="35"/>
      <c r="H4244" s="3"/>
    </row>
    <row r="4245" spans="1:8" hidden="1" x14ac:dyDescent="0.3">
      <c r="A4245" s="3"/>
      <c r="B4245" s="3"/>
      <c r="C4245" s="3"/>
      <c r="D4245" s="3"/>
      <c r="E4245" s="3"/>
      <c r="F4245" s="35"/>
      <c r="G4245" s="35"/>
      <c r="H4245" s="3"/>
    </row>
    <row r="4246" spans="1:8" hidden="1" x14ac:dyDescent="0.3">
      <c r="A4246" s="3"/>
      <c r="B4246" s="3"/>
      <c r="C4246" s="3"/>
      <c r="D4246" s="3"/>
      <c r="E4246" s="3"/>
      <c r="F4246" s="35"/>
      <c r="G4246" s="35"/>
      <c r="H4246" s="3"/>
    </row>
    <row r="4247" spans="1:8" hidden="1" x14ac:dyDescent="0.3">
      <c r="A4247" s="3"/>
      <c r="B4247" s="3"/>
      <c r="C4247" s="3"/>
      <c r="D4247" s="3"/>
      <c r="E4247" s="3"/>
      <c r="F4247" s="12"/>
      <c r="G4247" s="12"/>
      <c r="H4247" s="3"/>
    </row>
    <row r="4248" spans="1:8" hidden="1" x14ac:dyDescent="0.3">
      <c r="A4248" s="3"/>
      <c r="B4248" s="3"/>
      <c r="C4248" s="3"/>
      <c r="D4248" s="3"/>
      <c r="E4248" s="3"/>
      <c r="F4248" s="35"/>
      <c r="G4248" s="35"/>
      <c r="H4248" s="3"/>
    </row>
    <row r="4249" spans="1:8" hidden="1" x14ac:dyDescent="0.3">
      <c r="A4249" s="3"/>
      <c r="B4249" s="3"/>
      <c r="C4249" s="3"/>
      <c r="D4249" s="3"/>
      <c r="E4249" s="3"/>
      <c r="F4249" s="12"/>
      <c r="G4249" s="12"/>
      <c r="H4249" s="3"/>
    </row>
    <row r="4250" spans="1:8" hidden="1" x14ac:dyDescent="0.3">
      <c r="A4250" s="3"/>
      <c r="B4250" s="3"/>
      <c r="C4250" s="3"/>
      <c r="D4250" s="3"/>
      <c r="E4250" s="3"/>
      <c r="F4250" s="35"/>
      <c r="G4250" s="35"/>
      <c r="H4250" s="3"/>
    </row>
    <row r="4251" spans="1:8" hidden="1" x14ac:dyDescent="0.3">
      <c r="A4251" s="3"/>
      <c r="B4251" s="3"/>
      <c r="C4251" s="3"/>
      <c r="D4251" s="3"/>
      <c r="E4251" s="3"/>
      <c r="F4251" s="35"/>
      <c r="G4251" s="35"/>
      <c r="H4251" s="3"/>
    </row>
    <row r="4252" spans="1:8" hidden="1" x14ac:dyDescent="0.3">
      <c r="A4252" s="3"/>
      <c r="B4252" s="3"/>
      <c r="C4252" s="3"/>
      <c r="D4252" s="3"/>
      <c r="E4252" s="3"/>
      <c r="F4252" s="35"/>
      <c r="G4252" s="35"/>
      <c r="H4252" s="3"/>
    </row>
  </sheetData>
  <autoFilter ref="A2:AC4252" xr:uid="{00000000-0009-0000-0000-000001000000}">
    <filterColumn colId="7">
      <filters blank="1">
        <filter val="T"/>
      </filters>
    </filterColumn>
    <filterColumn colId="9">
      <filters>
        <filter val="1"/>
        <filter val="2"/>
      </filters>
    </filterColumn>
    <sortState xmlns:xlrd2="http://schemas.microsoft.com/office/spreadsheetml/2017/richdata2" ref="A6:U4252">
      <sortCondition ref="L2:L4252"/>
    </sortState>
  </autoFilter>
  <mergeCells count="1">
    <mergeCell ref="A1:H1"/>
  </mergeCells>
  <pageMargins left="0.7" right="0.7" top="0.75" bottom="0.75" header="0.3" footer="0.3"/>
  <pageSetup paperSize="9" orientation="portrait"/>
  <headerFooter>
    <oddHeader>&amp;L&amp;"Arial"&amp;1 &amp;K000000INTERNAL#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V366"/>
  <sheetViews>
    <sheetView zoomScale="70" zoomScaleNormal="70" workbookViewId="0">
      <selection activeCell="K1" sqref="K1"/>
    </sheetView>
  </sheetViews>
  <sheetFormatPr baseColWidth="10" defaultColWidth="9.109375" defaultRowHeight="13.2" x14ac:dyDescent="0.25"/>
  <cols>
    <col min="8" max="8" width="12.109375" bestFit="1" customWidth="1"/>
    <col min="11" max="11" width="22" bestFit="1" customWidth="1"/>
    <col min="12" max="12" width="17.33203125" bestFit="1" customWidth="1"/>
    <col min="16" max="16" width="22" bestFit="1" customWidth="1"/>
    <col min="17" max="17" width="17.33203125" bestFit="1" customWidth="1"/>
    <col min="21" max="21" width="22" bestFit="1" customWidth="1"/>
    <col min="22" max="22" width="17.33203125" bestFit="1" customWidth="1"/>
  </cols>
  <sheetData>
    <row r="1" spans="1:22" x14ac:dyDescent="0.25">
      <c r="A1" t="s">
        <v>914</v>
      </c>
      <c r="B1" t="s">
        <v>915</v>
      </c>
      <c r="C1" t="s">
        <v>916</v>
      </c>
      <c r="D1" t="s">
        <v>917</v>
      </c>
      <c r="E1" t="s">
        <v>918</v>
      </c>
      <c r="F1" t="s">
        <v>919</v>
      </c>
      <c r="H1" t="s">
        <v>920</v>
      </c>
      <c r="K1" s="14" t="s">
        <v>917</v>
      </c>
      <c r="L1" t="s">
        <v>921</v>
      </c>
      <c r="P1" s="14" t="s">
        <v>922</v>
      </c>
      <c r="Q1" t="s">
        <v>923</v>
      </c>
      <c r="U1" s="14" t="s">
        <v>922</v>
      </c>
      <c r="V1" t="s">
        <v>923</v>
      </c>
    </row>
    <row r="2" spans="1:22" x14ac:dyDescent="0.25">
      <c r="A2" s="47">
        <v>44927</v>
      </c>
      <c r="B2">
        <f t="shared" ref="B2:B65" si="0">+WEEKNUM(A2)</f>
        <v>1</v>
      </c>
      <c r="C2">
        <f t="shared" ref="C2:C33" si="1">+WEEKDAY(A2,2)</f>
        <v>7</v>
      </c>
      <c r="D2">
        <f t="shared" ref="D2:D65" si="2">IF(AND(C2&gt;=1,C2&lt;=5,IFERROR(VLOOKUP(A2,$H$2:$H$10,1,0),0)=0),1,0)</f>
        <v>0</v>
      </c>
      <c r="E2">
        <f t="shared" ref="E2:E65" si="3">MONTH(A2)</f>
        <v>1</v>
      </c>
      <c r="F2">
        <f>IF(IFERROR(VLOOKUP(A2,'Planilla de control'!#REF!,1,0),0)&gt;0,1,0)</f>
        <v>0</v>
      </c>
      <c r="H2" s="52"/>
      <c r="P2" s="48">
        <v>8</v>
      </c>
      <c r="Q2">
        <v>23</v>
      </c>
      <c r="U2" s="48">
        <v>8</v>
      </c>
      <c r="V2">
        <v>23</v>
      </c>
    </row>
    <row r="3" spans="1:22" x14ac:dyDescent="0.25">
      <c r="A3" s="47">
        <v>44928</v>
      </c>
      <c r="B3">
        <f t="shared" si="0"/>
        <v>1</v>
      </c>
      <c r="C3">
        <f t="shared" si="1"/>
        <v>1</v>
      </c>
      <c r="D3">
        <f t="shared" si="2"/>
        <v>1</v>
      </c>
      <c r="E3">
        <f t="shared" si="3"/>
        <v>1</v>
      </c>
      <c r="F3">
        <f>IF(IFERROR(VLOOKUP(A3,'Planilla de control'!#REF!,1,0),0)&gt;0,1,0)</f>
        <v>0</v>
      </c>
      <c r="H3" s="53">
        <v>44977</v>
      </c>
      <c r="K3" s="14" t="s">
        <v>922</v>
      </c>
      <c r="L3" t="s">
        <v>924</v>
      </c>
      <c r="P3" s="48">
        <v>9</v>
      </c>
      <c r="Q3">
        <v>21</v>
      </c>
      <c r="U3" s="49">
        <v>32</v>
      </c>
      <c r="V3">
        <v>5</v>
      </c>
    </row>
    <row r="4" spans="1:22" x14ac:dyDescent="0.25">
      <c r="A4" s="47">
        <v>44929</v>
      </c>
      <c r="B4">
        <f t="shared" si="0"/>
        <v>1</v>
      </c>
      <c r="C4">
        <f t="shared" si="1"/>
        <v>2</v>
      </c>
      <c r="D4">
        <f t="shared" si="2"/>
        <v>1</v>
      </c>
      <c r="E4">
        <f t="shared" si="3"/>
        <v>1</v>
      </c>
      <c r="F4">
        <f>IF(IFERROR(VLOOKUP(A4,'Planilla de control'!#REF!,1,0),0)&gt;0,1,0)</f>
        <v>0</v>
      </c>
      <c r="H4" s="52">
        <v>44978</v>
      </c>
      <c r="K4" s="48">
        <v>8</v>
      </c>
      <c r="L4">
        <v>2</v>
      </c>
      <c r="P4" s="48">
        <v>10</v>
      </c>
      <c r="Q4">
        <v>22</v>
      </c>
      <c r="U4" s="49">
        <v>33</v>
      </c>
      <c r="V4">
        <v>5</v>
      </c>
    </row>
    <row r="5" spans="1:22" x14ac:dyDescent="0.25">
      <c r="A5" s="47">
        <v>44930</v>
      </c>
      <c r="B5">
        <f t="shared" si="0"/>
        <v>1</v>
      </c>
      <c r="C5">
        <f t="shared" si="1"/>
        <v>3</v>
      </c>
      <c r="D5">
        <f t="shared" si="2"/>
        <v>1</v>
      </c>
      <c r="E5">
        <f t="shared" si="3"/>
        <v>1</v>
      </c>
      <c r="F5">
        <f>IF(IFERROR(VLOOKUP(A5,'Planilla de control'!#REF!,1,0),0)&gt;0,1,0)</f>
        <v>0</v>
      </c>
      <c r="H5" s="52">
        <v>44981</v>
      </c>
      <c r="K5" s="49">
        <v>32</v>
      </c>
      <c r="L5">
        <v>0</v>
      </c>
      <c r="P5" s="48">
        <v>11</v>
      </c>
      <c r="Q5">
        <v>22</v>
      </c>
      <c r="U5" s="49">
        <v>34</v>
      </c>
      <c r="V5">
        <v>5</v>
      </c>
    </row>
    <row r="6" spans="1:22" x14ac:dyDescent="0.25">
      <c r="A6" s="47">
        <v>44931</v>
      </c>
      <c r="B6">
        <f t="shared" si="0"/>
        <v>1</v>
      </c>
      <c r="C6">
        <f t="shared" si="1"/>
        <v>4</v>
      </c>
      <c r="D6">
        <f t="shared" si="2"/>
        <v>1</v>
      </c>
      <c r="E6">
        <f t="shared" si="3"/>
        <v>1</v>
      </c>
      <c r="F6">
        <f>IF(IFERROR(VLOOKUP(A6,'Planilla de control'!#REF!,1,0),0)&gt;0,1,0)</f>
        <v>0</v>
      </c>
      <c r="H6" s="52">
        <v>45009</v>
      </c>
      <c r="K6" s="49">
        <v>33</v>
      </c>
      <c r="L6">
        <v>0</v>
      </c>
      <c r="P6" s="48">
        <v>12</v>
      </c>
      <c r="Q6">
        <v>21</v>
      </c>
      <c r="U6" s="49">
        <v>35</v>
      </c>
      <c r="V6">
        <v>4</v>
      </c>
    </row>
    <row r="7" spans="1:22" x14ac:dyDescent="0.25">
      <c r="A7" s="47">
        <v>44932</v>
      </c>
      <c r="B7">
        <f t="shared" si="0"/>
        <v>1</v>
      </c>
      <c r="C7">
        <f t="shared" si="1"/>
        <v>5</v>
      </c>
      <c r="D7">
        <f t="shared" si="2"/>
        <v>1</v>
      </c>
      <c r="E7">
        <f t="shared" si="3"/>
        <v>1</v>
      </c>
      <c r="F7">
        <f>IF(IFERROR(VLOOKUP(A7,'Planilla de control'!#REF!,1,0),0)&gt;0,1,0)</f>
        <v>0</v>
      </c>
      <c r="H7" s="52">
        <v>45023</v>
      </c>
      <c r="K7" s="49">
        <v>34</v>
      </c>
      <c r="L7">
        <v>0</v>
      </c>
      <c r="P7" s="48" t="s">
        <v>925</v>
      </c>
      <c r="U7" s="49">
        <v>31</v>
      </c>
      <c r="V7">
        <v>4</v>
      </c>
    </row>
    <row r="8" spans="1:22" x14ac:dyDescent="0.25">
      <c r="A8" s="47">
        <v>44933</v>
      </c>
      <c r="B8">
        <f t="shared" si="0"/>
        <v>1</v>
      </c>
      <c r="C8">
        <f t="shared" si="1"/>
        <v>6</v>
      </c>
      <c r="D8">
        <f t="shared" si="2"/>
        <v>0</v>
      </c>
      <c r="E8">
        <f t="shared" si="3"/>
        <v>1</v>
      </c>
      <c r="F8">
        <f>IF(IFERROR(VLOOKUP(A8,'Planilla de control'!#REF!,1,0),0)&gt;0,1,0)</f>
        <v>0</v>
      </c>
      <c r="H8" s="52">
        <v>45047</v>
      </c>
      <c r="K8" s="49">
        <v>35</v>
      </c>
      <c r="L8">
        <v>2</v>
      </c>
      <c r="P8" s="48">
        <v>1</v>
      </c>
      <c r="Q8">
        <v>22</v>
      </c>
      <c r="U8" s="48">
        <v>9</v>
      </c>
      <c r="V8">
        <v>21</v>
      </c>
    </row>
    <row r="9" spans="1:22" x14ac:dyDescent="0.25">
      <c r="A9" s="47">
        <v>44934</v>
      </c>
      <c r="B9">
        <f t="shared" si="0"/>
        <v>2</v>
      </c>
      <c r="C9">
        <f t="shared" si="1"/>
        <v>7</v>
      </c>
      <c r="D9">
        <f t="shared" si="2"/>
        <v>0</v>
      </c>
      <c r="E9">
        <f t="shared" si="3"/>
        <v>1</v>
      </c>
      <c r="F9">
        <f>IF(IFERROR(VLOOKUP(A9,'Planilla de control'!#REF!,1,0),0)&gt;0,1,0)</f>
        <v>0</v>
      </c>
      <c r="H9" s="52">
        <v>45071</v>
      </c>
      <c r="K9" s="49">
        <v>31</v>
      </c>
      <c r="L9">
        <v>0</v>
      </c>
      <c r="P9" s="48">
        <v>2</v>
      </c>
      <c r="Q9">
        <v>17</v>
      </c>
      <c r="U9" s="49">
        <v>35</v>
      </c>
      <c r="V9">
        <v>1</v>
      </c>
    </row>
    <row r="10" spans="1:22" x14ac:dyDescent="0.25">
      <c r="A10" s="47">
        <v>44935</v>
      </c>
      <c r="B10">
        <f t="shared" si="0"/>
        <v>2</v>
      </c>
      <c r="C10">
        <f t="shared" si="1"/>
        <v>1</v>
      </c>
      <c r="D10">
        <f t="shared" si="2"/>
        <v>1</v>
      </c>
      <c r="E10">
        <f t="shared" si="3"/>
        <v>1</v>
      </c>
      <c r="F10">
        <f>IF(IFERROR(VLOOKUP(A10,'Planilla de control'!#REF!,1,0),0)&gt;0,1,0)</f>
        <v>0</v>
      </c>
      <c r="H10" s="52">
        <v>45072</v>
      </c>
      <c r="K10" s="48">
        <v>9</v>
      </c>
      <c r="L10">
        <v>1</v>
      </c>
      <c r="P10" s="48">
        <v>3</v>
      </c>
      <c r="Q10">
        <v>22</v>
      </c>
      <c r="U10" s="49">
        <v>36</v>
      </c>
      <c r="V10">
        <v>5</v>
      </c>
    </row>
    <row r="11" spans="1:22" x14ac:dyDescent="0.25">
      <c r="A11" s="47">
        <v>44936</v>
      </c>
      <c r="B11">
        <f t="shared" si="0"/>
        <v>2</v>
      </c>
      <c r="C11">
        <f t="shared" si="1"/>
        <v>2</v>
      </c>
      <c r="D11">
        <f t="shared" si="2"/>
        <v>1</v>
      </c>
      <c r="E11">
        <f t="shared" si="3"/>
        <v>1</v>
      </c>
      <c r="F11">
        <f>IF(IFERROR(VLOOKUP(A11,'Planilla de control'!#REF!,1,0),0)&gt;0,1,0)</f>
        <v>0</v>
      </c>
      <c r="H11" s="52">
        <v>45096</v>
      </c>
      <c r="K11" s="49">
        <v>35</v>
      </c>
      <c r="L11">
        <v>1</v>
      </c>
      <c r="P11" s="48">
        <v>4</v>
      </c>
      <c r="Q11">
        <v>19</v>
      </c>
      <c r="U11" s="49">
        <v>37</v>
      </c>
      <c r="V11">
        <v>5</v>
      </c>
    </row>
    <row r="12" spans="1:22" x14ac:dyDescent="0.25">
      <c r="A12" s="47">
        <v>44937</v>
      </c>
      <c r="B12">
        <f t="shared" si="0"/>
        <v>2</v>
      </c>
      <c r="C12">
        <f t="shared" si="1"/>
        <v>3</v>
      </c>
      <c r="D12">
        <f t="shared" si="2"/>
        <v>1</v>
      </c>
      <c r="E12">
        <f t="shared" si="3"/>
        <v>1</v>
      </c>
      <c r="F12">
        <f>IF(IFERROR(VLOOKUP(A12,'Planilla de control'!#REF!,1,0),0)&gt;0,1,0)</f>
        <v>0</v>
      </c>
      <c r="H12" s="52">
        <v>45097</v>
      </c>
      <c r="K12" s="49">
        <v>36</v>
      </c>
      <c r="L12">
        <v>0</v>
      </c>
      <c r="P12" s="48">
        <v>5</v>
      </c>
      <c r="Q12">
        <v>20</v>
      </c>
      <c r="U12" s="49">
        <v>38</v>
      </c>
      <c r="V12">
        <v>5</v>
      </c>
    </row>
    <row r="13" spans="1:22" x14ac:dyDescent="0.25">
      <c r="A13" s="47">
        <v>44938</v>
      </c>
      <c r="B13">
        <f t="shared" si="0"/>
        <v>2</v>
      </c>
      <c r="C13">
        <f t="shared" si="1"/>
        <v>4</v>
      </c>
      <c r="D13">
        <f t="shared" si="2"/>
        <v>1</v>
      </c>
      <c r="E13">
        <f t="shared" si="3"/>
        <v>1</v>
      </c>
      <c r="F13">
        <f>IF(IFERROR(VLOOKUP(A13,'Planilla de control'!#REF!,1,0),0)&gt;0,1,0)</f>
        <v>0</v>
      </c>
      <c r="H13" s="52"/>
      <c r="K13" s="49">
        <v>37</v>
      </c>
      <c r="L13">
        <v>0</v>
      </c>
      <c r="P13" s="48">
        <v>6</v>
      </c>
      <c r="Q13">
        <v>22</v>
      </c>
      <c r="U13" s="49">
        <v>39</v>
      </c>
      <c r="V13">
        <v>5</v>
      </c>
    </row>
    <row r="14" spans="1:22" x14ac:dyDescent="0.25">
      <c r="A14" s="47">
        <v>44939</v>
      </c>
      <c r="B14">
        <f t="shared" si="0"/>
        <v>2</v>
      </c>
      <c r="C14">
        <f t="shared" si="1"/>
        <v>5</v>
      </c>
      <c r="D14">
        <f t="shared" si="2"/>
        <v>1</v>
      </c>
      <c r="E14">
        <f t="shared" si="3"/>
        <v>1</v>
      </c>
      <c r="F14">
        <f>IF(IFERROR(VLOOKUP(A14,'Planilla de control'!#REF!,1,0),0)&gt;0,1,0)</f>
        <v>0</v>
      </c>
      <c r="H14" s="52"/>
      <c r="K14" s="49">
        <v>38</v>
      </c>
      <c r="L14">
        <v>0</v>
      </c>
      <c r="P14" s="48">
        <v>7</v>
      </c>
      <c r="Q14">
        <v>21</v>
      </c>
      <c r="U14" s="48">
        <v>10</v>
      </c>
      <c r="V14">
        <v>22</v>
      </c>
    </row>
    <row r="15" spans="1:22" x14ac:dyDescent="0.25">
      <c r="A15" s="47">
        <v>44940</v>
      </c>
      <c r="B15">
        <f t="shared" si="0"/>
        <v>2</v>
      </c>
      <c r="C15">
        <f t="shared" si="1"/>
        <v>6</v>
      </c>
      <c r="D15">
        <f t="shared" si="2"/>
        <v>0</v>
      </c>
      <c r="E15">
        <f t="shared" si="3"/>
        <v>1</v>
      </c>
      <c r="F15">
        <f>IF(IFERROR(VLOOKUP(A15,'Planilla de control'!#REF!,1,0),0)&gt;0,1,0)</f>
        <v>0</v>
      </c>
      <c r="H15" s="52"/>
      <c r="K15" s="49">
        <v>39</v>
      </c>
      <c r="L15">
        <v>0</v>
      </c>
      <c r="P15" s="48" t="s">
        <v>926</v>
      </c>
      <c r="Q15">
        <v>252</v>
      </c>
      <c r="U15" s="49">
        <v>40</v>
      </c>
      <c r="V15">
        <v>5</v>
      </c>
    </row>
    <row r="16" spans="1:22" x14ac:dyDescent="0.25">
      <c r="A16" s="47">
        <v>44941</v>
      </c>
      <c r="B16">
        <f t="shared" si="0"/>
        <v>3</v>
      </c>
      <c r="C16">
        <f t="shared" si="1"/>
        <v>7</v>
      </c>
      <c r="D16">
        <f t="shared" si="2"/>
        <v>0</v>
      </c>
      <c r="E16">
        <f t="shared" si="3"/>
        <v>1</v>
      </c>
      <c r="F16">
        <f>IF(IFERROR(VLOOKUP(A16,'Planilla de control'!#REF!,1,0),0)&gt;0,1,0)</f>
        <v>0</v>
      </c>
      <c r="H16" s="52"/>
      <c r="K16" s="48">
        <v>10</v>
      </c>
      <c r="L16">
        <v>0</v>
      </c>
      <c r="U16" s="49">
        <v>41</v>
      </c>
      <c r="V16">
        <v>5</v>
      </c>
    </row>
    <row r="17" spans="1:22" x14ac:dyDescent="0.25">
      <c r="A17" s="47">
        <v>44942</v>
      </c>
      <c r="B17">
        <f t="shared" si="0"/>
        <v>3</v>
      </c>
      <c r="C17">
        <f t="shared" si="1"/>
        <v>1</v>
      </c>
      <c r="D17">
        <f t="shared" si="2"/>
        <v>1</v>
      </c>
      <c r="E17">
        <f t="shared" si="3"/>
        <v>1</v>
      </c>
      <c r="F17">
        <f>IF(IFERROR(VLOOKUP(A17,'Planilla de control'!#REF!,1,0),0)&gt;0,1,0)</f>
        <v>0</v>
      </c>
      <c r="H17" s="52"/>
      <c r="K17" s="49">
        <v>40</v>
      </c>
      <c r="L17">
        <v>0</v>
      </c>
      <c r="U17" s="49">
        <v>42</v>
      </c>
      <c r="V17">
        <v>5</v>
      </c>
    </row>
    <row r="18" spans="1:22" x14ac:dyDescent="0.25">
      <c r="A18" s="47">
        <v>44943</v>
      </c>
      <c r="B18">
        <f t="shared" si="0"/>
        <v>3</v>
      </c>
      <c r="C18">
        <f t="shared" si="1"/>
        <v>2</v>
      </c>
      <c r="D18">
        <f t="shared" si="2"/>
        <v>1</v>
      </c>
      <c r="E18">
        <f t="shared" si="3"/>
        <v>1</v>
      </c>
      <c r="F18">
        <f>IF(IFERROR(VLOOKUP(A18,'Planilla de control'!#REF!,1,0),0)&gt;0,1,0)</f>
        <v>0</v>
      </c>
      <c r="K18" s="49">
        <v>41</v>
      </c>
      <c r="L18">
        <v>0</v>
      </c>
      <c r="U18" s="49">
        <v>43</v>
      </c>
      <c r="V18">
        <v>5</v>
      </c>
    </row>
    <row r="19" spans="1:22" x14ac:dyDescent="0.25">
      <c r="A19" s="47">
        <v>44944</v>
      </c>
      <c r="B19">
        <f t="shared" si="0"/>
        <v>3</v>
      </c>
      <c r="C19">
        <f t="shared" si="1"/>
        <v>3</v>
      </c>
      <c r="D19">
        <f t="shared" si="2"/>
        <v>1</v>
      </c>
      <c r="E19">
        <f t="shared" si="3"/>
        <v>1</v>
      </c>
      <c r="F19">
        <f>IF(IFERROR(VLOOKUP(A19,'Planilla de control'!#REF!,1,0),0)&gt;0,1,0)</f>
        <v>0</v>
      </c>
      <c r="K19" s="49">
        <v>42</v>
      </c>
      <c r="L19">
        <v>0</v>
      </c>
      <c r="U19" s="49">
        <v>44</v>
      </c>
      <c r="V19">
        <v>2</v>
      </c>
    </row>
    <row r="20" spans="1:22" x14ac:dyDescent="0.25">
      <c r="A20" s="47">
        <v>44945</v>
      </c>
      <c r="B20">
        <f t="shared" si="0"/>
        <v>3</v>
      </c>
      <c r="C20">
        <f t="shared" si="1"/>
        <v>4</v>
      </c>
      <c r="D20">
        <f t="shared" si="2"/>
        <v>1</v>
      </c>
      <c r="E20">
        <f t="shared" si="3"/>
        <v>1</v>
      </c>
      <c r="F20">
        <f>IF(IFERROR(VLOOKUP(A20,'Planilla de control'!#REF!,1,0),0)&gt;0,1,0)</f>
        <v>0</v>
      </c>
      <c r="K20" s="49">
        <v>43</v>
      </c>
      <c r="L20">
        <v>0</v>
      </c>
      <c r="U20" s="48">
        <v>11</v>
      </c>
      <c r="V20">
        <v>22</v>
      </c>
    </row>
    <row r="21" spans="1:22" x14ac:dyDescent="0.25">
      <c r="A21" s="47">
        <v>44946</v>
      </c>
      <c r="B21">
        <f t="shared" si="0"/>
        <v>3</v>
      </c>
      <c r="C21">
        <f t="shared" si="1"/>
        <v>5</v>
      </c>
      <c r="D21">
        <f t="shared" si="2"/>
        <v>1</v>
      </c>
      <c r="E21">
        <f t="shared" si="3"/>
        <v>1</v>
      </c>
      <c r="F21">
        <f>IF(IFERROR(VLOOKUP(A21,'Planilla de control'!#REF!,1,0),0)&gt;0,1,0)</f>
        <v>0</v>
      </c>
      <c r="K21" s="49">
        <v>44</v>
      </c>
      <c r="L21">
        <v>0</v>
      </c>
      <c r="U21" s="49">
        <v>44</v>
      </c>
      <c r="V21">
        <v>3</v>
      </c>
    </row>
    <row r="22" spans="1:22" x14ac:dyDescent="0.25">
      <c r="A22" s="47">
        <v>44947</v>
      </c>
      <c r="B22">
        <f t="shared" si="0"/>
        <v>3</v>
      </c>
      <c r="C22">
        <f t="shared" si="1"/>
        <v>6</v>
      </c>
      <c r="D22">
        <f t="shared" si="2"/>
        <v>0</v>
      </c>
      <c r="E22">
        <f t="shared" si="3"/>
        <v>1</v>
      </c>
      <c r="F22">
        <f>IF(IFERROR(VLOOKUP(A22,'Planilla de control'!#REF!,1,0),0)&gt;0,1,0)</f>
        <v>0</v>
      </c>
      <c r="K22" s="48">
        <v>11</v>
      </c>
      <c r="L22">
        <v>0</v>
      </c>
      <c r="U22" s="49">
        <v>45</v>
      </c>
      <c r="V22">
        <v>5</v>
      </c>
    </row>
    <row r="23" spans="1:22" x14ac:dyDescent="0.25">
      <c r="A23" s="47">
        <v>44948</v>
      </c>
      <c r="B23">
        <f t="shared" si="0"/>
        <v>4</v>
      </c>
      <c r="C23">
        <f t="shared" si="1"/>
        <v>7</v>
      </c>
      <c r="D23">
        <f t="shared" si="2"/>
        <v>0</v>
      </c>
      <c r="E23">
        <f t="shared" si="3"/>
        <v>1</v>
      </c>
      <c r="F23">
        <f>IF(IFERROR(VLOOKUP(A23,'Planilla de control'!#REF!,1,0),0)&gt;0,1,0)</f>
        <v>0</v>
      </c>
      <c r="K23" s="49">
        <v>44</v>
      </c>
      <c r="L23">
        <v>0</v>
      </c>
      <c r="U23" s="49">
        <v>46</v>
      </c>
      <c r="V23">
        <v>5</v>
      </c>
    </row>
    <row r="24" spans="1:22" x14ac:dyDescent="0.25">
      <c r="A24" s="47">
        <v>44949</v>
      </c>
      <c r="B24">
        <f t="shared" si="0"/>
        <v>4</v>
      </c>
      <c r="C24">
        <f t="shared" si="1"/>
        <v>1</v>
      </c>
      <c r="D24">
        <f t="shared" si="2"/>
        <v>1</v>
      </c>
      <c r="E24">
        <f t="shared" si="3"/>
        <v>1</v>
      </c>
      <c r="F24">
        <f>IF(IFERROR(VLOOKUP(A24,'Planilla de control'!#REF!,1,0),0)&gt;0,1,0)</f>
        <v>0</v>
      </c>
      <c r="K24" s="49">
        <v>45</v>
      </c>
      <c r="L24">
        <v>0</v>
      </c>
      <c r="U24" s="49">
        <v>47</v>
      </c>
      <c r="V24">
        <v>5</v>
      </c>
    </row>
    <row r="25" spans="1:22" x14ac:dyDescent="0.25">
      <c r="A25" s="47">
        <v>44950</v>
      </c>
      <c r="B25">
        <f t="shared" si="0"/>
        <v>4</v>
      </c>
      <c r="C25">
        <f t="shared" si="1"/>
        <v>2</v>
      </c>
      <c r="D25">
        <f t="shared" si="2"/>
        <v>1</v>
      </c>
      <c r="E25">
        <f t="shared" si="3"/>
        <v>1</v>
      </c>
      <c r="F25">
        <f>IF(IFERROR(VLOOKUP(A25,'Planilla de control'!#REF!,1,0),0)&gt;0,1,0)</f>
        <v>0</v>
      </c>
      <c r="K25" s="49">
        <v>46</v>
      </c>
      <c r="L25">
        <v>0</v>
      </c>
      <c r="U25" s="49">
        <v>48</v>
      </c>
      <c r="V25">
        <v>4</v>
      </c>
    </row>
    <row r="26" spans="1:22" x14ac:dyDescent="0.25">
      <c r="A26" s="47">
        <v>44951</v>
      </c>
      <c r="B26">
        <f t="shared" si="0"/>
        <v>4</v>
      </c>
      <c r="C26">
        <f t="shared" si="1"/>
        <v>3</v>
      </c>
      <c r="D26">
        <f t="shared" si="2"/>
        <v>1</v>
      </c>
      <c r="E26">
        <f t="shared" si="3"/>
        <v>1</v>
      </c>
      <c r="F26">
        <f>IF(IFERROR(VLOOKUP(A26,'Planilla de control'!#REF!,1,0),0)&gt;0,1,0)</f>
        <v>0</v>
      </c>
      <c r="K26" s="49">
        <v>47</v>
      </c>
      <c r="L26">
        <v>0</v>
      </c>
      <c r="U26" s="48">
        <v>12</v>
      </c>
      <c r="V26">
        <v>21</v>
      </c>
    </row>
    <row r="27" spans="1:22" x14ac:dyDescent="0.25">
      <c r="A27" s="47">
        <v>44952</v>
      </c>
      <c r="B27">
        <f t="shared" si="0"/>
        <v>4</v>
      </c>
      <c r="C27">
        <f t="shared" si="1"/>
        <v>4</v>
      </c>
      <c r="D27">
        <f t="shared" si="2"/>
        <v>1</v>
      </c>
      <c r="E27">
        <f t="shared" si="3"/>
        <v>1</v>
      </c>
      <c r="F27">
        <f>IF(IFERROR(VLOOKUP(A27,'Planilla de control'!#REF!,1,0),0)&gt;0,1,0)</f>
        <v>0</v>
      </c>
      <c r="K27" s="49">
        <v>48</v>
      </c>
      <c r="L27">
        <v>0</v>
      </c>
      <c r="U27" s="49">
        <v>48</v>
      </c>
      <c r="V27">
        <v>1</v>
      </c>
    </row>
    <row r="28" spans="1:22" x14ac:dyDescent="0.25">
      <c r="A28" s="47">
        <v>44953</v>
      </c>
      <c r="B28">
        <f t="shared" si="0"/>
        <v>4</v>
      </c>
      <c r="C28">
        <f t="shared" si="1"/>
        <v>5</v>
      </c>
      <c r="D28">
        <f t="shared" si="2"/>
        <v>1</v>
      </c>
      <c r="E28">
        <f t="shared" si="3"/>
        <v>1</v>
      </c>
      <c r="F28">
        <f>IF(IFERROR(VLOOKUP(A28,'Planilla de control'!#REF!,1,0),0)&gt;0,1,0)</f>
        <v>0</v>
      </c>
      <c r="K28" s="48">
        <v>12</v>
      </c>
      <c r="L28">
        <v>0</v>
      </c>
      <c r="U28" s="49">
        <v>49</v>
      </c>
      <c r="V28">
        <v>5</v>
      </c>
    </row>
    <row r="29" spans="1:22" x14ac:dyDescent="0.25">
      <c r="A29" s="47">
        <v>44954</v>
      </c>
      <c r="B29">
        <f t="shared" si="0"/>
        <v>4</v>
      </c>
      <c r="C29">
        <f t="shared" si="1"/>
        <v>6</v>
      </c>
      <c r="D29">
        <f t="shared" si="2"/>
        <v>0</v>
      </c>
      <c r="E29">
        <f t="shared" si="3"/>
        <v>1</v>
      </c>
      <c r="F29">
        <f>IF(IFERROR(VLOOKUP(A29,'Planilla de control'!#REF!,1,0),0)&gt;0,1,0)</f>
        <v>0</v>
      </c>
      <c r="K29" s="49">
        <v>48</v>
      </c>
      <c r="L29">
        <v>0</v>
      </c>
      <c r="U29" s="49">
        <v>50</v>
      </c>
      <c r="V29">
        <v>5</v>
      </c>
    </row>
    <row r="30" spans="1:22" x14ac:dyDescent="0.25">
      <c r="A30" s="47">
        <v>44955</v>
      </c>
      <c r="B30">
        <f t="shared" si="0"/>
        <v>5</v>
      </c>
      <c r="C30">
        <f t="shared" si="1"/>
        <v>7</v>
      </c>
      <c r="D30">
        <f t="shared" si="2"/>
        <v>0</v>
      </c>
      <c r="E30">
        <f t="shared" si="3"/>
        <v>1</v>
      </c>
      <c r="F30">
        <f>IF(IFERROR(VLOOKUP(A30,'Planilla de control'!#REF!,1,0),0)&gt;0,1,0)</f>
        <v>0</v>
      </c>
      <c r="K30" s="49">
        <v>49</v>
      </c>
      <c r="L30">
        <v>0</v>
      </c>
      <c r="U30" s="49">
        <v>51</v>
      </c>
      <c r="V30">
        <v>5</v>
      </c>
    </row>
    <row r="31" spans="1:22" x14ac:dyDescent="0.25">
      <c r="A31" s="47">
        <v>44956</v>
      </c>
      <c r="B31">
        <f t="shared" si="0"/>
        <v>5</v>
      </c>
      <c r="C31">
        <f t="shared" si="1"/>
        <v>1</v>
      </c>
      <c r="D31">
        <f t="shared" si="2"/>
        <v>1</v>
      </c>
      <c r="E31">
        <f t="shared" si="3"/>
        <v>1</v>
      </c>
      <c r="F31">
        <f>IF(IFERROR(VLOOKUP(A31,'Planilla de control'!#REF!,1,0),0)&gt;0,1,0)</f>
        <v>0</v>
      </c>
      <c r="K31" s="49">
        <v>50</v>
      </c>
      <c r="L31">
        <v>0</v>
      </c>
      <c r="U31" s="49">
        <v>52</v>
      </c>
      <c r="V31">
        <v>5</v>
      </c>
    </row>
    <row r="32" spans="1:22" x14ac:dyDescent="0.25">
      <c r="A32" s="47">
        <v>44957</v>
      </c>
      <c r="B32">
        <f t="shared" si="0"/>
        <v>5</v>
      </c>
      <c r="C32">
        <f t="shared" si="1"/>
        <v>2</v>
      </c>
      <c r="D32">
        <f t="shared" si="2"/>
        <v>1</v>
      </c>
      <c r="E32">
        <f t="shared" si="3"/>
        <v>1</v>
      </c>
      <c r="F32">
        <f>IF(IFERROR(VLOOKUP(A32,'Planilla de control'!#REF!,1,0),0)&gt;0,1,0)</f>
        <v>0</v>
      </c>
      <c r="K32" s="49">
        <v>51</v>
      </c>
      <c r="L32">
        <v>0</v>
      </c>
      <c r="U32" s="49">
        <v>53</v>
      </c>
      <c r="V32">
        <v>0</v>
      </c>
    </row>
    <row r="33" spans="1:22" x14ac:dyDescent="0.25">
      <c r="A33" s="47">
        <v>44958</v>
      </c>
      <c r="B33">
        <f t="shared" si="0"/>
        <v>5</v>
      </c>
      <c r="C33">
        <f t="shared" si="1"/>
        <v>3</v>
      </c>
      <c r="D33">
        <f t="shared" si="2"/>
        <v>1</v>
      </c>
      <c r="E33">
        <f t="shared" si="3"/>
        <v>2</v>
      </c>
      <c r="F33">
        <f>IF(IFERROR(VLOOKUP(A33,'Planilla de control'!#REF!,1,0),0)&gt;0,1,0)</f>
        <v>0</v>
      </c>
      <c r="K33" s="49">
        <v>52</v>
      </c>
      <c r="L33">
        <v>0</v>
      </c>
      <c r="U33" s="48" t="s">
        <v>925</v>
      </c>
    </row>
    <row r="34" spans="1:22" x14ac:dyDescent="0.25">
      <c r="A34" s="47">
        <v>44959</v>
      </c>
      <c r="B34">
        <f t="shared" si="0"/>
        <v>5</v>
      </c>
      <c r="C34">
        <f t="shared" ref="C34:C51" si="4">+WEEKDAY(A34,2)</f>
        <v>4</v>
      </c>
      <c r="D34">
        <f t="shared" si="2"/>
        <v>1</v>
      </c>
      <c r="E34">
        <f t="shared" si="3"/>
        <v>2</v>
      </c>
      <c r="F34">
        <f>IF(IFERROR(VLOOKUP(A34,'Planilla de control'!#REF!,1,0),0)&gt;0,1,0)</f>
        <v>0</v>
      </c>
      <c r="K34" s="49">
        <v>53</v>
      </c>
      <c r="L34">
        <v>0</v>
      </c>
      <c r="U34" s="49" t="s">
        <v>925</v>
      </c>
    </row>
    <row r="35" spans="1:22" x14ac:dyDescent="0.25">
      <c r="A35" s="47">
        <v>44960</v>
      </c>
      <c r="B35">
        <f t="shared" si="0"/>
        <v>5</v>
      </c>
      <c r="C35">
        <f t="shared" si="4"/>
        <v>5</v>
      </c>
      <c r="D35">
        <f t="shared" si="2"/>
        <v>1</v>
      </c>
      <c r="E35">
        <f t="shared" si="3"/>
        <v>2</v>
      </c>
      <c r="F35">
        <f>IF(IFERROR(VLOOKUP(A35,'Planilla de control'!#REF!,1,0),0)&gt;0,1,0)</f>
        <v>0</v>
      </c>
      <c r="K35" s="48" t="s">
        <v>925</v>
      </c>
      <c r="U35" s="48">
        <v>1</v>
      </c>
      <c r="V35">
        <v>22</v>
      </c>
    </row>
    <row r="36" spans="1:22" x14ac:dyDescent="0.25">
      <c r="A36" s="47">
        <v>44961</v>
      </c>
      <c r="B36">
        <f t="shared" si="0"/>
        <v>5</v>
      </c>
      <c r="C36">
        <f t="shared" si="4"/>
        <v>6</v>
      </c>
      <c r="D36">
        <f t="shared" si="2"/>
        <v>0</v>
      </c>
      <c r="E36">
        <f t="shared" si="3"/>
        <v>2</v>
      </c>
      <c r="F36">
        <f>IF(IFERROR(VLOOKUP(A36,'Planilla de control'!#REF!,1,0),0)&gt;0,1,0)</f>
        <v>0</v>
      </c>
      <c r="K36" s="49" t="s">
        <v>925</v>
      </c>
      <c r="U36" s="49">
        <v>1</v>
      </c>
      <c r="V36">
        <v>5</v>
      </c>
    </row>
    <row r="37" spans="1:22" x14ac:dyDescent="0.25">
      <c r="A37" s="47">
        <v>44962</v>
      </c>
      <c r="B37">
        <f t="shared" si="0"/>
        <v>6</v>
      </c>
      <c r="C37">
        <f t="shared" si="4"/>
        <v>7</v>
      </c>
      <c r="D37">
        <f t="shared" si="2"/>
        <v>0</v>
      </c>
      <c r="E37">
        <f t="shared" si="3"/>
        <v>2</v>
      </c>
      <c r="F37">
        <f>IF(IFERROR(VLOOKUP(A37,'Planilla de control'!#REF!,1,0),0)&gt;0,1,0)</f>
        <v>0</v>
      </c>
      <c r="K37" s="48">
        <v>1</v>
      </c>
      <c r="L37">
        <v>0</v>
      </c>
      <c r="U37" s="49">
        <v>2</v>
      </c>
      <c r="V37">
        <v>5</v>
      </c>
    </row>
    <row r="38" spans="1:22" x14ac:dyDescent="0.25">
      <c r="A38" s="47">
        <v>44963</v>
      </c>
      <c r="B38">
        <f t="shared" si="0"/>
        <v>6</v>
      </c>
      <c r="C38">
        <f t="shared" si="4"/>
        <v>1</v>
      </c>
      <c r="D38">
        <f t="shared" si="2"/>
        <v>1</v>
      </c>
      <c r="E38">
        <f t="shared" si="3"/>
        <v>2</v>
      </c>
      <c r="F38">
        <f>IF(IFERROR(VLOOKUP(A38,'Planilla de control'!#REF!,1,0),0)&gt;0,1,0)</f>
        <v>0</v>
      </c>
      <c r="K38" s="49">
        <v>1</v>
      </c>
      <c r="L38">
        <v>0</v>
      </c>
      <c r="U38" s="49">
        <v>3</v>
      </c>
      <c r="V38">
        <v>5</v>
      </c>
    </row>
    <row r="39" spans="1:22" x14ac:dyDescent="0.25">
      <c r="A39" s="47">
        <v>44964</v>
      </c>
      <c r="B39">
        <f t="shared" si="0"/>
        <v>6</v>
      </c>
      <c r="C39">
        <f t="shared" si="4"/>
        <v>2</v>
      </c>
      <c r="D39">
        <f t="shared" si="2"/>
        <v>1</v>
      </c>
      <c r="E39">
        <f t="shared" si="3"/>
        <v>2</v>
      </c>
      <c r="F39">
        <f>IF(IFERROR(VLOOKUP(A39,'Planilla de control'!#REF!,1,0),0)&gt;0,1,0)</f>
        <v>0</v>
      </c>
      <c r="K39" s="49">
        <v>2</v>
      </c>
      <c r="L39">
        <v>0</v>
      </c>
      <c r="U39" s="49">
        <v>4</v>
      </c>
      <c r="V39">
        <v>5</v>
      </c>
    </row>
    <row r="40" spans="1:22" x14ac:dyDescent="0.25">
      <c r="A40" s="47">
        <v>44965</v>
      </c>
      <c r="B40">
        <f t="shared" si="0"/>
        <v>6</v>
      </c>
      <c r="C40">
        <f t="shared" si="4"/>
        <v>3</v>
      </c>
      <c r="D40">
        <f t="shared" si="2"/>
        <v>1</v>
      </c>
      <c r="E40">
        <f t="shared" si="3"/>
        <v>2</v>
      </c>
      <c r="F40">
        <f>IF(IFERROR(VLOOKUP(A40,'Planilla de control'!#REF!,1,0),0)&gt;0,1,0)</f>
        <v>0</v>
      </c>
      <c r="K40" s="49">
        <v>3</v>
      </c>
      <c r="L40">
        <v>0</v>
      </c>
      <c r="U40" s="49">
        <v>5</v>
      </c>
      <c r="V40">
        <v>2</v>
      </c>
    </row>
    <row r="41" spans="1:22" x14ac:dyDescent="0.25">
      <c r="A41" s="47">
        <v>44966</v>
      </c>
      <c r="B41">
        <f t="shared" si="0"/>
        <v>6</v>
      </c>
      <c r="C41">
        <f t="shared" si="4"/>
        <v>4</v>
      </c>
      <c r="D41">
        <f t="shared" si="2"/>
        <v>1</v>
      </c>
      <c r="E41">
        <f t="shared" si="3"/>
        <v>2</v>
      </c>
      <c r="F41">
        <f>IF(IFERROR(VLOOKUP(A41,'Planilla de control'!#REF!,1,0),0)&gt;0,1,0)</f>
        <v>0</v>
      </c>
      <c r="K41" s="49">
        <v>4</v>
      </c>
      <c r="L41">
        <v>0</v>
      </c>
      <c r="U41" s="48">
        <v>2</v>
      </c>
      <c r="V41">
        <v>17</v>
      </c>
    </row>
    <row r="42" spans="1:22" x14ac:dyDescent="0.25">
      <c r="A42" s="47">
        <v>44967</v>
      </c>
      <c r="B42">
        <f t="shared" si="0"/>
        <v>6</v>
      </c>
      <c r="C42">
        <f t="shared" si="4"/>
        <v>5</v>
      </c>
      <c r="D42">
        <f t="shared" si="2"/>
        <v>1</v>
      </c>
      <c r="E42">
        <f t="shared" si="3"/>
        <v>2</v>
      </c>
      <c r="F42">
        <f>IF(IFERROR(VLOOKUP(A42,'Planilla de control'!#REF!,1,0),0)&gt;0,1,0)</f>
        <v>0</v>
      </c>
      <c r="K42" s="49">
        <v>5</v>
      </c>
      <c r="L42">
        <v>0</v>
      </c>
      <c r="U42" s="49">
        <v>5</v>
      </c>
      <c r="V42">
        <v>3</v>
      </c>
    </row>
    <row r="43" spans="1:22" x14ac:dyDescent="0.25">
      <c r="A43" s="47">
        <v>44968</v>
      </c>
      <c r="B43">
        <f t="shared" si="0"/>
        <v>6</v>
      </c>
      <c r="C43">
        <f t="shared" si="4"/>
        <v>6</v>
      </c>
      <c r="D43">
        <f t="shared" si="2"/>
        <v>0</v>
      </c>
      <c r="E43">
        <f t="shared" si="3"/>
        <v>2</v>
      </c>
      <c r="F43">
        <f>IF(IFERROR(VLOOKUP(A43,'Planilla de control'!#REF!,1,0),0)&gt;0,1,0)</f>
        <v>0</v>
      </c>
      <c r="K43" s="48">
        <v>2</v>
      </c>
      <c r="L43">
        <v>0</v>
      </c>
      <c r="U43" s="49">
        <v>6</v>
      </c>
      <c r="V43">
        <v>5</v>
      </c>
    </row>
    <row r="44" spans="1:22" x14ac:dyDescent="0.25">
      <c r="A44" s="47">
        <v>44969</v>
      </c>
      <c r="B44">
        <f t="shared" si="0"/>
        <v>7</v>
      </c>
      <c r="C44">
        <f t="shared" si="4"/>
        <v>7</v>
      </c>
      <c r="D44">
        <f t="shared" si="2"/>
        <v>0</v>
      </c>
      <c r="E44">
        <f t="shared" si="3"/>
        <v>2</v>
      </c>
      <c r="F44">
        <f>IF(IFERROR(VLOOKUP(A44,'Planilla de control'!#REF!,1,0),0)&gt;0,1,0)</f>
        <v>0</v>
      </c>
      <c r="K44" s="49">
        <v>5</v>
      </c>
      <c r="L44">
        <v>0</v>
      </c>
      <c r="U44" s="49">
        <v>7</v>
      </c>
      <c r="V44">
        <v>5</v>
      </c>
    </row>
    <row r="45" spans="1:22" x14ac:dyDescent="0.25">
      <c r="A45" s="47">
        <v>44970</v>
      </c>
      <c r="B45">
        <f t="shared" si="0"/>
        <v>7</v>
      </c>
      <c r="C45">
        <f t="shared" si="4"/>
        <v>1</v>
      </c>
      <c r="D45">
        <f t="shared" si="2"/>
        <v>1</v>
      </c>
      <c r="E45">
        <f t="shared" si="3"/>
        <v>2</v>
      </c>
      <c r="F45">
        <f>IF(IFERROR(VLOOKUP(A45,'Planilla de control'!#REF!,1,0),0)&gt;0,1,0)</f>
        <v>0</v>
      </c>
      <c r="K45" s="49">
        <v>6</v>
      </c>
      <c r="L45">
        <v>0</v>
      </c>
      <c r="U45" s="49">
        <v>8</v>
      </c>
      <c r="V45">
        <v>2</v>
      </c>
    </row>
    <row r="46" spans="1:22" x14ac:dyDescent="0.25">
      <c r="A46" s="47">
        <v>44971</v>
      </c>
      <c r="B46">
        <f t="shared" si="0"/>
        <v>7</v>
      </c>
      <c r="C46">
        <f t="shared" si="4"/>
        <v>2</v>
      </c>
      <c r="D46">
        <f t="shared" si="2"/>
        <v>1</v>
      </c>
      <c r="E46">
        <f t="shared" si="3"/>
        <v>2</v>
      </c>
      <c r="F46">
        <f>IF(IFERROR(VLOOKUP(A46,'Planilla de control'!#REF!,1,0),0)&gt;0,1,0)</f>
        <v>0</v>
      </c>
      <c r="K46" s="49">
        <v>7</v>
      </c>
      <c r="L46">
        <v>0</v>
      </c>
      <c r="U46" s="49">
        <v>9</v>
      </c>
      <c r="V46">
        <v>2</v>
      </c>
    </row>
    <row r="47" spans="1:22" x14ac:dyDescent="0.25">
      <c r="A47" s="47">
        <v>44972</v>
      </c>
      <c r="B47">
        <f t="shared" si="0"/>
        <v>7</v>
      </c>
      <c r="C47">
        <f t="shared" si="4"/>
        <v>3</v>
      </c>
      <c r="D47">
        <f t="shared" si="2"/>
        <v>1</v>
      </c>
      <c r="E47">
        <f t="shared" si="3"/>
        <v>2</v>
      </c>
      <c r="F47">
        <f>IF(IFERROR(VLOOKUP(A47,'Planilla de control'!#REF!,1,0),0)&gt;0,1,0)</f>
        <v>0</v>
      </c>
      <c r="K47" s="49">
        <v>8</v>
      </c>
      <c r="L47">
        <v>0</v>
      </c>
      <c r="U47" s="48">
        <v>3</v>
      </c>
      <c r="V47">
        <v>22</v>
      </c>
    </row>
    <row r="48" spans="1:22" x14ac:dyDescent="0.25">
      <c r="A48" s="47">
        <v>44973</v>
      </c>
      <c r="B48">
        <f t="shared" si="0"/>
        <v>7</v>
      </c>
      <c r="C48">
        <f t="shared" si="4"/>
        <v>4</v>
      </c>
      <c r="D48">
        <f t="shared" si="2"/>
        <v>1</v>
      </c>
      <c r="E48">
        <f t="shared" si="3"/>
        <v>2</v>
      </c>
      <c r="F48">
        <f>IF(IFERROR(VLOOKUP(A48,'Planilla de control'!#REF!,1,0),0)&gt;0,1,0)</f>
        <v>0</v>
      </c>
      <c r="K48" s="49">
        <v>9</v>
      </c>
      <c r="L48">
        <v>0</v>
      </c>
      <c r="U48" s="49">
        <v>9</v>
      </c>
      <c r="V48">
        <v>3</v>
      </c>
    </row>
    <row r="49" spans="1:22" x14ac:dyDescent="0.25">
      <c r="A49" s="47">
        <v>44974</v>
      </c>
      <c r="B49">
        <f t="shared" si="0"/>
        <v>7</v>
      </c>
      <c r="C49">
        <f t="shared" si="4"/>
        <v>5</v>
      </c>
      <c r="D49">
        <f t="shared" si="2"/>
        <v>1</v>
      </c>
      <c r="E49">
        <f t="shared" si="3"/>
        <v>2</v>
      </c>
      <c r="F49">
        <f>IF(IFERROR(VLOOKUP(A49,'Planilla de control'!#REF!,1,0),0)&gt;0,1,0)</f>
        <v>0</v>
      </c>
      <c r="K49" s="48">
        <v>3</v>
      </c>
      <c r="L49">
        <v>0</v>
      </c>
      <c r="U49" s="49">
        <v>10</v>
      </c>
      <c r="V49">
        <v>5</v>
      </c>
    </row>
    <row r="50" spans="1:22" x14ac:dyDescent="0.25">
      <c r="A50" s="47">
        <v>44975</v>
      </c>
      <c r="B50">
        <f t="shared" si="0"/>
        <v>7</v>
      </c>
      <c r="C50">
        <f t="shared" si="4"/>
        <v>6</v>
      </c>
      <c r="D50">
        <f t="shared" si="2"/>
        <v>0</v>
      </c>
      <c r="E50">
        <f t="shared" si="3"/>
        <v>2</v>
      </c>
      <c r="F50">
        <f>IF(IFERROR(VLOOKUP(A50,'Planilla de control'!#REF!,1,0),0)&gt;0,1,0)</f>
        <v>0</v>
      </c>
      <c r="K50" s="49">
        <v>9</v>
      </c>
      <c r="L50">
        <v>0</v>
      </c>
      <c r="U50" s="49">
        <v>11</v>
      </c>
      <c r="V50">
        <v>5</v>
      </c>
    </row>
    <row r="51" spans="1:22" x14ac:dyDescent="0.25">
      <c r="A51" s="47">
        <v>44976</v>
      </c>
      <c r="B51">
        <f t="shared" si="0"/>
        <v>8</v>
      </c>
      <c r="C51">
        <f t="shared" si="4"/>
        <v>7</v>
      </c>
      <c r="D51">
        <f t="shared" si="2"/>
        <v>0</v>
      </c>
      <c r="E51">
        <f t="shared" si="3"/>
        <v>2</v>
      </c>
      <c r="F51">
        <f>IF(IFERROR(VLOOKUP(A51,'Planilla de control'!#REF!,1,0),0)&gt;0,1,0)</f>
        <v>0</v>
      </c>
      <c r="K51" s="49">
        <v>10</v>
      </c>
      <c r="L51">
        <v>0</v>
      </c>
      <c r="U51" s="49">
        <v>12</v>
      </c>
      <c r="V51">
        <v>4</v>
      </c>
    </row>
    <row r="52" spans="1:22" x14ac:dyDescent="0.25">
      <c r="A52" s="47">
        <v>44977</v>
      </c>
      <c r="B52">
        <f t="shared" si="0"/>
        <v>8</v>
      </c>
      <c r="C52">
        <v>8</v>
      </c>
      <c r="D52">
        <f t="shared" si="2"/>
        <v>0</v>
      </c>
      <c r="E52">
        <f t="shared" si="3"/>
        <v>2</v>
      </c>
      <c r="F52">
        <f>IF(IFERROR(VLOOKUP(A52,'Planilla de control'!#REF!,1,0),0)&gt;0,1,0)</f>
        <v>0</v>
      </c>
      <c r="K52" s="49">
        <v>11</v>
      </c>
      <c r="L52">
        <v>0</v>
      </c>
      <c r="U52" s="49">
        <v>13</v>
      </c>
      <c r="V52">
        <v>5</v>
      </c>
    </row>
    <row r="53" spans="1:22" x14ac:dyDescent="0.25">
      <c r="A53" s="47">
        <v>44978</v>
      </c>
      <c r="B53">
        <f t="shared" si="0"/>
        <v>8</v>
      </c>
      <c r="C53">
        <f t="shared" ref="C53:C116" si="5">+WEEKDAY(A53,2)</f>
        <v>2</v>
      </c>
      <c r="D53">
        <f t="shared" si="2"/>
        <v>0</v>
      </c>
      <c r="E53">
        <f t="shared" si="3"/>
        <v>2</v>
      </c>
      <c r="F53">
        <f>IF(IFERROR(VLOOKUP(A53,'Planilla de control'!#REF!,1,0),0)&gt;0,1,0)</f>
        <v>0</v>
      </c>
      <c r="K53" s="49">
        <v>12</v>
      </c>
      <c r="L53">
        <v>0</v>
      </c>
      <c r="U53" s="48">
        <v>4</v>
      </c>
      <c r="V53">
        <v>19</v>
      </c>
    </row>
    <row r="54" spans="1:22" x14ac:dyDescent="0.25">
      <c r="A54" s="47">
        <v>44979</v>
      </c>
      <c r="B54">
        <f t="shared" si="0"/>
        <v>8</v>
      </c>
      <c r="C54">
        <f t="shared" si="5"/>
        <v>3</v>
      </c>
      <c r="D54">
        <f t="shared" si="2"/>
        <v>1</v>
      </c>
      <c r="E54">
        <f t="shared" si="3"/>
        <v>2</v>
      </c>
      <c r="F54">
        <f>IF(IFERROR(VLOOKUP(A54,'Planilla de control'!#REF!,1,0),0)&gt;0,1,0)</f>
        <v>0</v>
      </c>
      <c r="K54" s="49">
        <v>13</v>
      </c>
      <c r="L54">
        <v>0</v>
      </c>
      <c r="U54" s="49">
        <v>13</v>
      </c>
      <c r="V54">
        <v>0</v>
      </c>
    </row>
    <row r="55" spans="1:22" x14ac:dyDescent="0.25">
      <c r="A55" s="47">
        <v>44980</v>
      </c>
      <c r="B55">
        <f t="shared" si="0"/>
        <v>8</v>
      </c>
      <c r="C55">
        <f t="shared" si="5"/>
        <v>4</v>
      </c>
      <c r="D55">
        <f t="shared" si="2"/>
        <v>1</v>
      </c>
      <c r="E55">
        <f t="shared" si="3"/>
        <v>2</v>
      </c>
      <c r="F55">
        <f>IF(IFERROR(VLOOKUP(A55,'Planilla de control'!#REF!,1,0),0)&gt;0,1,0)</f>
        <v>0</v>
      </c>
      <c r="K55" s="48">
        <v>4</v>
      </c>
      <c r="L55">
        <v>0</v>
      </c>
      <c r="U55" s="49">
        <v>14</v>
      </c>
      <c r="V55">
        <v>4</v>
      </c>
    </row>
    <row r="56" spans="1:22" x14ac:dyDescent="0.25">
      <c r="A56" s="47">
        <v>44981</v>
      </c>
      <c r="B56">
        <f t="shared" si="0"/>
        <v>8</v>
      </c>
      <c r="C56">
        <f t="shared" si="5"/>
        <v>5</v>
      </c>
      <c r="D56">
        <f t="shared" si="2"/>
        <v>0</v>
      </c>
      <c r="E56">
        <f t="shared" si="3"/>
        <v>2</v>
      </c>
      <c r="F56">
        <f>IF(IFERROR(VLOOKUP(A56,'Planilla de control'!#REF!,1,0),0)&gt;0,1,0)</f>
        <v>0</v>
      </c>
      <c r="K56" s="49">
        <v>13</v>
      </c>
      <c r="L56">
        <v>0</v>
      </c>
      <c r="U56" s="49">
        <v>15</v>
      </c>
      <c r="V56">
        <v>5</v>
      </c>
    </row>
    <row r="57" spans="1:22" x14ac:dyDescent="0.25">
      <c r="A57" s="47">
        <v>44982</v>
      </c>
      <c r="B57">
        <f t="shared" si="0"/>
        <v>8</v>
      </c>
      <c r="C57">
        <f t="shared" si="5"/>
        <v>6</v>
      </c>
      <c r="D57">
        <f t="shared" si="2"/>
        <v>0</v>
      </c>
      <c r="E57">
        <f t="shared" si="3"/>
        <v>2</v>
      </c>
      <c r="F57">
        <f>IF(IFERROR(VLOOKUP(A57,'Planilla de control'!#REF!,1,0),0)&gt;0,1,0)</f>
        <v>0</v>
      </c>
      <c r="K57" s="49">
        <v>14</v>
      </c>
      <c r="L57">
        <v>0</v>
      </c>
      <c r="U57" s="49">
        <v>16</v>
      </c>
      <c r="V57">
        <v>5</v>
      </c>
    </row>
    <row r="58" spans="1:22" x14ac:dyDescent="0.25">
      <c r="A58" s="47">
        <v>44983</v>
      </c>
      <c r="B58">
        <f t="shared" si="0"/>
        <v>9</v>
      </c>
      <c r="C58">
        <f t="shared" si="5"/>
        <v>7</v>
      </c>
      <c r="D58">
        <f t="shared" si="2"/>
        <v>0</v>
      </c>
      <c r="E58">
        <f t="shared" si="3"/>
        <v>2</v>
      </c>
      <c r="F58">
        <f>IF(IFERROR(VLOOKUP(A58,'Planilla de control'!#REF!,1,0),0)&gt;0,1,0)</f>
        <v>0</v>
      </c>
      <c r="K58" s="49">
        <v>15</v>
      </c>
      <c r="L58">
        <v>0</v>
      </c>
      <c r="U58" s="49">
        <v>17</v>
      </c>
      <c r="V58">
        <v>5</v>
      </c>
    </row>
    <row r="59" spans="1:22" x14ac:dyDescent="0.25">
      <c r="A59" s="47">
        <v>44984</v>
      </c>
      <c r="B59">
        <f t="shared" si="0"/>
        <v>9</v>
      </c>
      <c r="C59">
        <f t="shared" si="5"/>
        <v>1</v>
      </c>
      <c r="D59">
        <f t="shared" si="2"/>
        <v>1</v>
      </c>
      <c r="E59">
        <f t="shared" si="3"/>
        <v>2</v>
      </c>
      <c r="F59">
        <f>IF(IFERROR(VLOOKUP(A59,'Planilla de control'!#REF!,1,0),0)&gt;0,1,0)</f>
        <v>0</v>
      </c>
      <c r="K59" s="49">
        <v>16</v>
      </c>
      <c r="L59">
        <v>0</v>
      </c>
      <c r="U59" s="49">
        <v>18</v>
      </c>
      <c r="V59">
        <v>0</v>
      </c>
    </row>
    <row r="60" spans="1:22" x14ac:dyDescent="0.25">
      <c r="A60" s="47">
        <v>44985</v>
      </c>
      <c r="B60">
        <f t="shared" si="0"/>
        <v>9</v>
      </c>
      <c r="C60">
        <f t="shared" si="5"/>
        <v>2</v>
      </c>
      <c r="D60">
        <f t="shared" si="2"/>
        <v>1</v>
      </c>
      <c r="E60">
        <f t="shared" si="3"/>
        <v>2</v>
      </c>
      <c r="F60">
        <f>IF(IFERROR(VLOOKUP(A60,'Planilla de control'!#REF!,1,0),0)&gt;0,1,0)</f>
        <v>0</v>
      </c>
      <c r="K60" s="49">
        <v>17</v>
      </c>
      <c r="L60">
        <v>0</v>
      </c>
      <c r="U60" s="48">
        <v>5</v>
      </c>
      <c r="V60">
        <v>20</v>
      </c>
    </row>
    <row r="61" spans="1:22" x14ac:dyDescent="0.25">
      <c r="A61" s="47">
        <v>44986</v>
      </c>
      <c r="B61">
        <f t="shared" si="0"/>
        <v>9</v>
      </c>
      <c r="C61">
        <f t="shared" si="5"/>
        <v>3</v>
      </c>
      <c r="D61">
        <f t="shared" si="2"/>
        <v>1</v>
      </c>
      <c r="E61">
        <f t="shared" si="3"/>
        <v>3</v>
      </c>
      <c r="F61">
        <f>IF(IFERROR(VLOOKUP(A61,'Planilla de control'!#REF!,1,0),0)&gt;0,1,0)</f>
        <v>0</v>
      </c>
      <c r="K61" s="49">
        <v>18</v>
      </c>
      <c r="L61">
        <v>0</v>
      </c>
      <c r="U61" s="49">
        <v>18</v>
      </c>
      <c r="V61">
        <v>4</v>
      </c>
    </row>
    <row r="62" spans="1:22" x14ac:dyDescent="0.25">
      <c r="A62" s="47">
        <v>44987</v>
      </c>
      <c r="B62">
        <f t="shared" si="0"/>
        <v>9</v>
      </c>
      <c r="C62">
        <f t="shared" si="5"/>
        <v>4</v>
      </c>
      <c r="D62">
        <f t="shared" si="2"/>
        <v>1</v>
      </c>
      <c r="E62">
        <f t="shared" si="3"/>
        <v>3</v>
      </c>
      <c r="F62">
        <f>IF(IFERROR(VLOOKUP(A62,'Planilla de control'!#REF!,1,0),0)&gt;0,1,0)</f>
        <v>0</v>
      </c>
      <c r="K62" s="48">
        <v>5</v>
      </c>
      <c r="L62">
        <v>0</v>
      </c>
      <c r="U62" s="49">
        <v>19</v>
      </c>
      <c r="V62">
        <v>5</v>
      </c>
    </row>
    <row r="63" spans="1:22" x14ac:dyDescent="0.25">
      <c r="A63" s="47">
        <v>44988</v>
      </c>
      <c r="B63">
        <f t="shared" si="0"/>
        <v>9</v>
      </c>
      <c r="C63">
        <f t="shared" si="5"/>
        <v>5</v>
      </c>
      <c r="D63">
        <f t="shared" si="2"/>
        <v>1</v>
      </c>
      <c r="E63">
        <f t="shared" si="3"/>
        <v>3</v>
      </c>
      <c r="F63">
        <f>IF(IFERROR(VLOOKUP(A63,'Planilla de control'!#REF!,1,0),0)&gt;0,1,0)</f>
        <v>0</v>
      </c>
      <c r="K63" s="49">
        <v>18</v>
      </c>
      <c r="L63">
        <v>0</v>
      </c>
      <c r="U63" s="49">
        <v>20</v>
      </c>
      <c r="V63">
        <v>5</v>
      </c>
    </row>
    <row r="64" spans="1:22" x14ac:dyDescent="0.25">
      <c r="A64" s="47">
        <v>44989</v>
      </c>
      <c r="B64">
        <f t="shared" si="0"/>
        <v>9</v>
      </c>
      <c r="C64">
        <f t="shared" si="5"/>
        <v>6</v>
      </c>
      <c r="D64">
        <f t="shared" si="2"/>
        <v>0</v>
      </c>
      <c r="E64">
        <f t="shared" si="3"/>
        <v>3</v>
      </c>
      <c r="F64">
        <f>IF(IFERROR(VLOOKUP(A64,'Planilla de control'!#REF!,1,0),0)&gt;0,1,0)</f>
        <v>0</v>
      </c>
      <c r="K64" s="49">
        <v>19</v>
      </c>
      <c r="L64">
        <v>0</v>
      </c>
      <c r="U64" s="49">
        <v>21</v>
      </c>
      <c r="V64">
        <v>3</v>
      </c>
    </row>
    <row r="65" spans="1:22" x14ac:dyDescent="0.25">
      <c r="A65" s="47">
        <v>44990</v>
      </c>
      <c r="B65">
        <f t="shared" si="0"/>
        <v>10</v>
      </c>
      <c r="C65">
        <f t="shared" si="5"/>
        <v>7</v>
      </c>
      <c r="D65">
        <f t="shared" si="2"/>
        <v>0</v>
      </c>
      <c r="E65">
        <f t="shared" si="3"/>
        <v>3</v>
      </c>
      <c r="F65">
        <f>IF(IFERROR(VLOOKUP(A65,'Planilla de control'!#REF!,1,0),0)&gt;0,1,0)</f>
        <v>0</v>
      </c>
      <c r="K65" s="49">
        <v>20</v>
      </c>
      <c r="L65">
        <v>0</v>
      </c>
      <c r="U65" s="49">
        <v>22</v>
      </c>
      <c r="V65">
        <v>3</v>
      </c>
    </row>
    <row r="66" spans="1:22" x14ac:dyDescent="0.25">
      <c r="A66" s="47">
        <v>44991</v>
      </c>
      <c r="B66">
        <f t="shared" ref="B66:B129" si="6">+WEEKNUM(A66)</f>
        <v>10</v>
      </c>
      <c r="C66">
        <f t="shared" si="5"/>
        <v>1</v>
      </c>
      <c r="D66">
        <f t="shared" ref="D66:D129" si="7">IF(AND(C66&gt;=1,C66&lt;=5,IFERROR(VLOOKUP(A66,$H$2:$H$10,1,0),0)=0),1,0)</f>
        <v>1</v>
      </c>
      <c r="E66">
        <f t="shared" ref="E66:E129" si="8">MONTH(A66)</f>
        <v>3</v>
      </c>
      <c r="F66">
        <f>IF(IFERROR(VLOOKUP(A66,'Planilla de control'!#REF!,1,0),0)&gt;0,1,0)</f>
        <v>0</v>
      </c>
      <c r="K66" s="49">
        <v>21</v>
      </c>
      <c r="L66">
        <v>0</v>
      </c>
      <c r="U66" s="48">
        <v>6</v>
      </c>
      <c r="V66">
        <v>22</v>
      </c>
    </row>
    <row r="67" spans="1:22" x14ac:dyDescent="0.25">
      <c r="A67" s="47">
        <v>44992</v>
      </c>
      <c r="B67">
        <f t="shared" si="6"/>
        <v>10</v>
      </c>
      <c r="C67">
        <f t="shared" si="5"/>
        <v>2</v>
      </c>
      <c r="D67">
        <f t="shared" si="7"/>
        <v>1</v>
      </c>
      <c r="E67">
        <f t="shared" si="8"/>
        <v>3</v>
      </c>
      <c r="F67">
        <f>IF(IFERROR(VLOOKUP(A67,'Planilla de control'!#REF!,1,0),0)&gt;0,1,0)</f>
        <v>0</v>
      </c>
      <c r="K67" s="49">
        <v>22</v>
      </c>
      <c r="L67">
        <v>0</v>
      </c>
      <c r="U67" s="49">
        <v>22</v>
      </c>
      <c r="V67">
        <v>2</v>
      </c>
    </row>
    <row r="68" spans="1:22" x14ac:dyDescent="0.25">
      <c r="A68" s="47">
        <v>44993</v>
      </c>
      <c r="B68">
        <f t="shared" si="6"/>
        <v>10</v>
      </c>
      <c r="C68">
        <f t="shared" si="5"/>
        <v>3</v>
      </c>
      <c r="D68">
        <f t="shared" si="7"/>
        <v>1</v>
      </c>
      <c r="E68">
        <f t="shared" si="8"/>
        <v>3</v>
      </c>
      <c r="F68">
        <f>IF(IFERROR(VLOOKUP(A68,'Planilla de control'!#REF!,1,0),0)&gt;0,1,0)</f>
        <v>0</v>
      </c>
      <c r="K68" s="48">
        <v>6</v>
      </c>
      <c r="L68">
        <v>0</v>
      </c>
      <c r="U68" s="49">
        <v>23</v>
      </c>
      <c r="V68">
        <v>5</v>
      </c>
    </row>
    <row r="69" spans="1:22" x14ac:dyDescent="0.25">
      <c r="A69" s="47">
        <v>44994</v>
      </c>
      <c r="B69">
        <f t="shared" si="6"/>
        <v>10</v>
      </c>
      <c r="C69">
        <f t="shared" si="5"/>
        <v>4</v>
      </c>
      <c r="D69">
        <f t="shared" si="7"/>
        <v>1</v>
      </c>
      <c r="E69">
        <f t="shared" si="8"/>
        <v>3</v>
      </c>
      <c r="F69">
        <f>IF(IFERROR(VLOOKUP(A69,'Planilla de control'!#REF!,1,0),0)&gt;0,1,0)</f>
        <v>0</v>
      </c>
      <c r="K69" s="49">
        <v>22</v>
      </c>
      <c r="L69">
        <v>0</v>
      </c>
      <c r="U69" s="49">
        <v>24</v>
      </c>
      <c r="V69">
        <v>5</v>
      </c>
    </row>
    <row r="70" spans="1:22" x14ac:dyDescent="0.25">
      <c r="A70" s="47">
        <v>44995</v>
      </c>
      <c r="B70">
        <f t="shared" si="6"/>
        <v>10</v>
      </c>
      <c r="C70">
        <f t="shared" si="5"/>
        <v>5</v>
      </c>
      <c r="D70">
        <f t="shared" si="7"/>
        <v>1</v>
      </c>
      <c r="E70">
        <f t="shared" si="8"/>
        <v>3</v>
      </c>
      <c r="F70">
        <f>IF(IFERROR(VLOOKUP(A70,'Planilla de control'!#REF!,1,0),0)&gt;0,1,0)</f>
        <v>0</v>
      </c>
      <c r="K70" s="49">
        <v>23</v>
      </c>
      <c r="L70">
        <v>0</v>
      </c>
      <c r="U70" s="49">
        <v>25</v>
      </c>
      <c r="V70">
        <v>5</v>
      </c>
    </row>
    <row r="71" spans="1:22" x14ac:dyDescent="0.25">
      <c r="A71" s="47">
        <v>44996</v>
      </c>
      <c r="B71">
        <f t="shared" si="6"/>
        <v>10</v>
      </c>
      <c r="C71">
        <f t="shared" si="5"/>
        <v>6</v>
      </c>
      <c r="D71">
        <f t="shared" si="7"/>
        <v>0</v>
      </c>
      <c r="E71">
        <f t="shared" si="8"/>
        <v>3</v>
      </c>
      <c r="F71">
        <f>IF(IFERROR(VLOOKUP(A71,'Planilla de control'!#REF!,1,0),0)&gt;0,1,0)</f>
        <v>0</v>
      </c>
      <c r="K71" s="49">
        <v>24</v>
      </c>
      <c r="L71">
        <v>0</v>
      </c>
      <c r="U71" s="49">
        <v>26</v>
      </c>
      <c r="V71">
        <v>5</v>
      </c>
    </row>
    <row r="72" spans="1:22" x14ac:dyDescent="0.25">
      <c r="A72" s="47">
        <v>44997</v>
      </c>
      <c r="B72">
        <f t="shared" si="6"/>
        <v>11</v>
      </c>
      <c r="C72">
        <f t="shared" si="5"/>
        <v>7</v>
      </c>
      <c r="D72">
        <f t="shared" si="7"/>
        <v>0</v>
      </c>
      <c r="E72">
        <f t="shared" si="8"/>
        <v>3</v>
      </c>
      <c r="F72">
        <f>IF(IFERROR(VLOOKUP(A72,'Planilla de control'!#REF!,1,0),0)&gt;0,1,0)</f>
        <v>0</v>
      </c>
      <c r="K72" s="49">
        <v>25</v>
      </c>
      <c r="L72">
        <v>0</v>
      </c>
      <c r="U72" s="48">
        <v>7</v>
      </c>
      <c r="V72">
        <v>21</v>
      </c>
    </row>
    <row r="73" spans="1:22" x14ac:dyDescent="0.25">
      <c r="A73" s="47">
        <v>44998</v>
      </c>
      <c r="B73">
        <f t="shared" si="6"/>
        <v>11</v>
      </c>
      <c r="C73">
        <f t="shared" si="5"/>
        <v>1</v>
      </c>
      <c r="D73">
        <f t="shared" si="7"/>
        <v>1</v>
      </c>
      <c r="E73">
        <f t="shared" si="8"/>
        <v>3</v>
      </c>
      <c r="F73">
        <f>IF(IFERROR(VLOOKUP(A73,'Planilla de control'!#REF!,1,0),0)&gt;0,1,0)</f>
        <v>0</v>
      </c>
      <c r="K73" s="49">
        <v>26</v>
      </c>
      <c r="L73">
        <v>0</v>
      </c>
      <c r="U73" s="49">
        <v>26</v>
      </c>
      <c r="V73">
        <v>0</v>
      </c>
    </row>
    <row r="74" spans="1:22" x14ac:dyDescent="0.25">
      <c r="A74" s="47">
        <v>44999</v>
      </c>
      <c r="B74">
        <f t="shared" si="6"/>
        <v>11</v>
      </c>
      <c r="C74">
        <f t="shared" si="5"/>
        <v>2</v>
      </c>
      <c r="D74">
        <f t="shared" si="7"/>
        <v>1</v>
      </c>
      <c r="E74">
        <f t="shared" si="8"/>
        <v>3</v>
      </c>
      <c r="F74">
        <f>IF(IFERROR(VLOOKUP(A74,'Planilla de control'!#REF!,1,0),0)&gt;0,1,0)</f>
        <v>0</v>
      </c>
      <c r="K74" s="48">
        <v>7</v>
      </c>
      <c r="L74">
        <v>0</v>
      </c>
      <c r="U74" s="49">
        <v>27</v>
      </c>
      <c r="V74">
        <v>5</v>
      </c>
    </row>
    <row r="75" spans="1:22" x14ac:dyDescent="0.25">
      <c r="A75" s="47">
        <v>45000</v>
      </c>
      <c r="B75">
        <f t="shared" si="6"/>
        <v>11</v>
      </c>
      <c r="C75">
        <f t="shared" si="5"/>
        <v>3</v>
      </c>
      <c r="D75">
        <f t="shared" si="7"/>
        <v>1</v>
      </c>
      <c r="E75">
        <f t="shared" si="8"/>
        <v>3</v>
      </c>
      <c r="F75">
        <f>IF(IFERROR(VLOOKUP(A75,'Planilla de control'!#REF!,1,0),0)&gt;0,1,0)</f>
        <v>0</v>
      </c>
      <c r="K75" s="49">
        <v>26</v>
      </c>
      <c r="L75">
        <v>0</v>
      </c>
      <c r="U75" s="49">
        <v>28</v>
      </c>
      <c r="V75">
        <v>5</v>
      </c>
    </row>
    <row r="76" spans="1:22" x14ac:dyDescent="0.25">
      <c r="A76" s="47">
        <v>45001</v>
      </c>
      <c r="B76">
        <f t="shared" si="6"/>
        <v>11</v>
      </c>
      <c r="C76">
        <f t="shared" si="5"/>
        <v>4</v>
      </c>
      <c r="D76">
        <f t="shared" si="7"/>
        <v>1</v>
      </c>
      <c r="E76">
        <f t="shared" si="8"/>
        <v>3</v>
      </c>
      <c r="F76">
        <f>IF(IFERROR(VLOOKUP(A76,'Planilla de control'!#REF!,1,0),0)&gt;0,1,0)</f>
        <v>0</v>
      </c>
      <c r="K76" s="49">
        <v>27</v>
      </c>
      <c r="L76">
        <v>0</v>
      </c>
      <c r="U76" s="49">
        <v>29</v>
      </c>
      <c r="V76">
        <v>5</v>
      </c>
    </row>
    <row r="77" spans="1:22" x14ac:dyDescent="0.25">
      <c r="A77" s="47">
        <v>45002</v>
      </c>
      <c r="B77">
        <f t="shared" si="6"/>
        <v>11</v>
      </c>
      <c r="C77">
        <f t="shared" si="5"/>
        <v>5</v>
      </c>
      <c r="D77">
        <f t="shared" si="7"/>
        <v>1</v>
      </c>
      <c r="E77">
        <f t="shared" si="8"/>
        <v>3</v>
      </c>
      <c r="F77">
        <f>IF(IFERROR(VLOOKUP(A77,'Planilla de control'!#REF!,1,0),0)&gt;0,1,0)</f>
        <v>0</v>
      </c>
      <c r="K77" s="49">
        <v>28</v>
      </c>
      <c r="L77">
        <v>0</v>
      </c>
      <c r="U77" s="49">
        <v>30</v>
      </c>
      <c r="V77">
        <v>5</v>
      </c>
    </row>
    <row r="78" spans="1:22" x14ac:dyDescent="0.25">
      <c r="A78" s="47">
        <v>45003</v>
      </c>
      <c r="B78">
        <f t="shared" si="6"/>
        <v>11</v>
      </c>
      <c r="C78">
        <f t="shared" si="5"/>
        <v>6</v>
      </c>
      <c r="D78">
        <f t="shared" si="7"/>
        <v>0</v>
      </c>
      <c r="E78">
        <f t="shared" si="8"/>
        <v>3</v>
      </c>
      <c r="F78">
        <f>IF(IFERROR(VLOOKUP(A78,'Planilla de control'!#REF!,1,0),0)&gt;0,1,0)</f>
        <v>0</v>
      </c>
      <c r="K78" s="49">
        <v>29</v>
      </c>
      <c r="L78">
        <v>0</v>
      </c>
      <c r="U78" s="49">
        <v>31</v>
      </c>
      <c r="V78">
        <v>1</v>
      </c>
    </row>
    <row r="79" spans="1:22" x14ac:dyDescent="0.25">
      <c r="A79" s="47">
        <v>45004</v>
      </c>
      <c r="B79">
        <f t="shared" si="6"/>
        <v>12</v>
      </c>
      <c r="C79">
        <f t="shared" si="5"/>
        <v>7</v>
      </c>
      <c r="D79">
        <f t="shared" si="7"/>
        <v>0</v>
      </c>
      <c r="E79">
        <f t="shared" si="8"/>
        <v>3</v>
      </c>
      <c r="F79">
        <f>IF(IFERROR(VLOOKUP(A79,'Planilla de control'!#REF!,1,0),0)&gt;0,1,0)</f>
        <v>0</v>
      </c>
      <c r="K79" s="49">
        <v>30</v>
      </c>
      <c r="L79">
        <v>0</v>
      </c>
      <c r="U79" s="48" t="s">
        <v>926</v>
      </c>
      <c r="V79">
        <v>252</v>
      </c>
    </row>
    <row r="80" spans="1:22" x14ac:dyDescent="0.25">
      <c r="A80" s="47">
        <v>45005</v>
      </c>
      <c r="B80">
        <f t="shared" si="6"/>
        <v>12</v>
      </c>
      <c r="C80">
        <f t="shared" si="5"/>
        <v>1</v>
      </c>
      <c r="D80">
        <f t="shared" si="7"/>
        <v>1</v>
      </c>
      <c r="E80">
        <f t="shared" si="8"/>
        <v>3</v>
      </c>
      <c r="F80">
        <f>IF(IFERROR(VLOOKUP(A80,'Planilla de control'!#REF!,1,0),0)&gt;0,1,0)</f>
        <v>0</v>
      </c>
      <c r="K80" s="49">
        <v>31</v>
      </c>
      <c r="L80">
        <v>0</v>
      </c>
    </row>
    <row r="81" spans="1:12" x14ac:dyDescent="0.25">
      <c r="A81" s="47">
        <v>45006</v>
      </c>
      <c r="B81">
        <f t="shared" si="6"/>
        <v>12</v>
      </c>
      <c r="C81">
        <f t="shared" si="5"/>
        <v>2</v>
      </c>
      <c r="D81">
        <f t="shared" si="7"/>
        <v>1</v>
      </c>
      <c r="E81">
        <f t="shared" si="8"/>
        <v>3</v>
      </c>
      <c r="F81">
        <f>IF(IFERROR(VLOOKUP(A81,'Planilla de control'!#REF!,1,0),0)&gt;0,1,0)</f>
        <v>0</v>
      </c>
      <c r="K81" s="48" t="s">
        <v>926</v>
      </c>
      <c r="L81">
        <v>3</v>
      </c>
    </row>
    <row r="82" spans="1:12" x14ac:dyDescent="0.25">
      <c r="A82" s="47">
        <v>45007</v>
      </c>
      <c r="B82">
        <f t="shared" si="6"/>
        <v>12</v>
      </c>
      <c r="C82">
        <f t="shared" si="5"/>
        <v>3</v>
      </c>
      <c r="D82">
        <f t="shared" si="7"/>
        <v>1</v>
      </c>
      <c r="E82">
        <f t="shared" si="8"/>
        <v>3</v>
      </c>
      <c r="F82">
        <f>IF(IFERROR(VLOOKUP(A82,'Planilla de control'!#REF!,1,0),0)&gt;0,1,0)</f>
        <v>0</v>
      </c>
    </row>
    <row r="83" spans="1:12" x14ac:dyDescent="0.25">
      <c r="A83" s="47">
        <v>45008</v>
      </c>
      <c r="B83">
        <f t="shared" si="6"/>
        <v>12</v>
      </c>
      <c r="C83">
        <f t="shared" si="5"/>
        <v>4</v>
      </c>
      <c r="D83">
        <f t="shared" si="7"/>
        <v>1</v>
      </c>
      <c r="E83">
        <f t="shared" si="8"/>
        <v>3</v>
      </c>
      <c r="F83">
        <f>IF(IFERROR(VLOOKUP(A83,'Planilla de control'!#REF!,1,0),0)&gt;0,1,0)</f>
        <v>0</v>
      </c>
    </row>
    <row r="84" spans="1:12" x14ac:dyDescent="0.25">
      <c r="A84" s="47">
        <v>45009</v>
      </c>
      <c r="B84">
        <f t="shared" si="6"/>
        <v>12</v>
      </c>
      <c r="C84">
        <f t="shared" si="5"/>
        <v>5</v>
      </c>
      <c r="D84">
        <f t="shared" si="7"/>
        <v>0</v>
      </c>
      <c r="E84">
        <f t="shared" si="8"/>
        <v>3</v>
      </c>
      <c r="F84">
        <f>IF(IFERROR(VLOOKUP(A84,'Planilla de control'!#REF!,1,0),0)&gt;0,1,0)</f>
        <v>0</v>
      </c>
    </row>
    <row r="85" spans="1:12" x14ac:dyDescent="0.25">
      <c r="A85" s="47">
        <v>45010</v>
      </c>
      <c r="B85">
        <f t="shared" si="6"/>
        <v>12</v>
      </c>
      <c r="C85">
        <f t="shared" si="5"/>
        <v>6</v>
      </c>
      <c r="D85">
        <f t="shared" si="7"/>
        <v>0</v>
      </c>
      <c r="E85">
        <f t="shared" si="8"/>
        <v>3</v>
      </c>
      <c r="F85">
        <f>IF(IFERROR(VLOOKUP(A85,'Planilla de control'!#REF!,1,0),0)&gt;0,1,0)</f>
        <v>0</v>
      </c>
    </row>
    <row r="86" spans="1:12" x14ac:dyDescent="0.25">
      <c r="A86" s="47">
        <v>45011</v>
      </c>
      <c r="B86">
        <f t="shared" si="6"/>
        <v>13</v>
      </c>
      <c r="C86">
        <f t="shared" si="5"/>
        <v>7</v>
      </c>
      <c r="D86">
        <f t="shared" si="7"/>
        <v>0</v>
      </c>
      <c r="E86">
        <f t="shared" si="8"/>
        <v>3</v>
      </c>
      <c r="F86">
        <f>IF(IFERROR(VLOOKUP(A86,'Planilla de control'!#REF!,1,0),0)&gt;0,1,0)</f>
        <v>0</v>
      </c>
    </row>
    <row r="87" spans="1:12" x14ac:dyDescent="0.25">
      <c r="A87" s="47">
        <v>45012</v>
      </c>
      <c r="B87">
        <f t="shared" si="6"/>
        <v>13</v>
      </c>
      <c r="C87">
        <f t="shared" si="5"/>
        <v>1</v>
      </c>
      <c r="D87">
        <f t="shared" si="7"/>
        <v>1</v>
      </c>
      <c r="E87">
        <f t="shared" si="8"/>
        <v>3</v>
      </c>
      <c r="F87">
        <f>IF(IFERROR(VLOOKUP(A87,'Planilla de control'!#REF!,1,0),0)&gt;0,1,0)</f>
        <v>0</v>
      </c>
    </row>
    <row r="88" spans="1:12" x14ac:dyDescent="0.25">
      <c r="A88" s="47">
        <v>45013</v>
      </c>
      <c r="B88">
        <f t="shared" si="6"/>
        <v>13</v>
      </c>
      <c r="C88">
        <f t="shared" si="5"/>
        <v>2</v>
      </c>
      <c r="D88">
        <f t="shared" si="7"/>
        <v>1</v>
      </c>
      <c r="E88">
        <f t="shared" si="8"/>
        <v>3</v>
      </c>
      <c r="F88">
        <f>IF(IFERROR(VLOOKUP(A88,'Planilla de control'!#REF!,1,0),0)&gt;0,1,0)</f>
        <v>0</v>
      </c>
    </row>
    <row r="89" spans="1:12" x14ac:dyDescent="0.25">
      <c r="A89" s="47">
        <v>45014</v>
      </c>
      <c r="B89">
        <f t="shared" si="6"/>
        <v>13</v>
      </c>
      <c r="C89">
        <f t="shared" si="5"/>
        <v>3</v>
      </c>
      <c r="D89">
        <f t="shared" si="7"/>
        <v>1</v>
      </c>
      <c r="E89">
        <f t="shared" si="8"/>
        <v>3</v>
      </c>
      <c r="F89">
        <f>IF(IFERROR(VLOOKUP(A89,'Planilla de control'!#REF!,1,0),0)&gt;0,1,0)</f>
        <v>0</v>
      </c>
    </row>
    <row r="90" spans="1:12" x14ac:dyDescent="0.25">
      <c r="A90" s="47">
        <v>45015</v>
      </c>
      <c r="B90">
        <f t="shared" si="6"/>
        <v>13</v>
      </c>
      <c r="C90">
        <f t="shared" si="5"/>
        <v>4</v>
      </c>
      <c r="D90">
        <f t="shared" si="7"/>
        <v>1</v>
      </c>
      <c r="E90">
        <f t="shared" si="8"/>
        <v>3</v>
      </c>
      <c r="F90">
        <f>IF(IFERROR(VLOOKUP(A90,'Planilla de control'!#REF!,1,0),0)&gt;0,1,0)</f>
        <v>0</v>
      </c>
    </row>
    <row r="91" spans="1:12" x14ac:dyDescent="0.25">
      <c r="A91" s="47">
        <v>45016</v>
      </c>
      <c r="B91">
        <f t="shared" si="6"/>
        <v>13</v>
      </c>
      <c r="C91">
        <f t="shared" si="5"/>
        <v>5</v>
      </c>
      <c r="D91">
        <f t="shared" si="7"/>
        <v>1</v>
      </c>
      <c r="E91">
        <f t="shared" si="8"/>
        <v>3</v>
      </c>
      <c r="F91">
        <f>IF(IFERROR(VLOOKUP(A91,'Planilla de control'!#REF!,1,0),0)&gt;0,1,0)</f>
        <v>0</v>
      </c>
    </row>
    <row r="92" spans="1:12" x14ac:dyDescent="0.25">
      <c r="A92" s="47">
        <v>45017</v>
      </c>
      <c r="B92">
        <f t="shared" si="6"/>
        <v>13</v>
      </c>
      <c r="C92">
        <f t="shared" si="5"/>
        <v>6</v>
      </c>
      <c r="D92">
        <f t="shared" si="7"/>
        <v>0</v>
      </c>
      <c r="E92">
        <f t="shared" si="8"/>
        <v>4</v>
      </c>
      <c r="F92">
        <f>IF(IFERROR(VLOOKUP(A92,'Planilla de control'!#REF!,1,0),0)&gt;0,1,0)</f>
        <v>0</v>
      </c>
    </row>
    <row r="93" spans="1:12" x14ac:dyDescent="0.25">
      <c r="A93" s="47">
        <v>45018</v>
      </c>
      <c r="B93">
        <f t="shared" si="6"/>
        <v>14</v>
      </c>
      <c r="C93">
        <f t="shared" si="5"/>
        <v>7</v>
      </c>
      <c r="D93">
        <f t="shared" si="7"/>
        <v>0</v>
      </c>
      <c r="E93">
        <f t="shared" si="8"/>
        <v>4</v>
      </c>
      <c r="F93">
        <f>IF(IFERROR(VLOOKUP(A93,'Planilla de control'!#REF!,1,0),0)&gt;0,1,0)</f>
        <v>0</v>
      </c>
    </row>
    <row r="94" spans="1:12" x14ac:dyDescent="0.25">
      <c r="A94" s="47">
        <v>45019</v>
      </c>
      <c r="B94">
        <f t="shared" si="6"/>
        <v>14</v>
      </c>
      <c r="C94">
        <f t="shared" si="5"/>
        <v>1</v>
      </c>
      <c r="D94">
        <f t="shared" si="7"/>
        <v>1</v>
      </c>
      <c r="E94">
        <f t="shared" si="8"/>
        <v>4</v>
      </c>
      <c r="F94">
        <f>IF(IFERROR(VLOOKUP(A94,'Planilla de control'!#REF!,1,0),0)&gt;0,1,0)</f>
        <v>0</v>
      </c>
    </row>
    <row r="95" spans="1:12" x14ac:dyDescent="0.25">
      <c r="A95" s="47">
        <v>45020</v>
      </c>
      <c r="B95">
        <f t="shared" si="6"/>
        <v>14</v>
      </c>
      <c r="C95">
        <f t="shared" si="5"/>
        <v>2</v>
      </c>
      <c r="D95">
        <f t="shared" si="7"/>
        <v>1</v>
      </c>
      <c r="E95">
        <f t="shared" si="8"/>
        <v>4</v>
      </c>
      <c r="F95">
        <f>IF(IFERROR(VLOOKUP(A95,'Planilla de control'!#REF!,1,0),0)&gt;0,1,0)</f>
        <v>0</v>
      </c>
    </row>
    <row r="96" spans="1:12" x14ac:dyDescent="0.25">
      <c r="A96" s="47">
        <v>45021</v>
      </c>
      <c r="B96">
        <f t="shared" si="6"/>
        <v>14</v>
      </c>
      <c r="C96">
        <f t="shared" si="5"/>
        <v>3</v>
      </c>
      <c r="D96">
        <f t="shared" si="7"/>
        <v>1</v>
      </c>
      <c r="E96">
        <f t="shared" si="8"/>
        <v>4</v>
      </c>
      <c r="F96">
        <f>IF(IFERROR(VLOOKUP(A96,'Planilla de control'!#REF!,1,0),0)&gt;0,1,0)</f>
        <v>0</v>
      </c>
    </row>
    <row r="97" spans="1:6" x14ac:dyDescent="0.25">
      <c r="A97" s="47">
        <v>45022</v>
      </c>
      <c r="B97">
        <f t="shared" si="6"/>
        <v>14</v>
      </c>
      <c r="C97">
        <f t="shared" si="5"/>
        <v>4</v>
      </c>
      <c r="D97">
        <f t="shared" si="7"/>
        <v>1</v>
      </c>
      <c r="E97">
        <f t="shared" si="8"/>
        <v>4</v>
      </c>
      <c r="F97">
        <f>IF(IFERROR(VLOOKUP(A97,'Planilla de control'!#REF!,1,0),0)&gt;0,1,0)</f>
        <v>0</v>
      </c>
    </row>
    <row r="98" spans="1:6" x14ac:dyDescent="0.25">
      <c r="A98" s="47">
        <v>45023</v>
      </c>
      <c r="B98">
        <f t="shared" si="6"/>
        <v>14</v>
      </c>
      <c r="C98">
        <f t="shared" si="5"/>
        <v>5</v>
      </c>
      <c r="D98">
        <f t="shared" si="7"/>
        <v>0</v>
      </c>
      <c r="E98">
        <f t="shared" si="8"/>
        <v>4</v>
      </c>
      <c r="F98">
        <f>IF(IFERROR(VLOOKUP(A98,'Planilla de control'!#REF!,1,0),0)&gt;0,1,0)</f>
        <v>0</v>
      </c>
    </row>
    <row r="99" spans="1:6" x14ac:dyDescent="0.25">
      <c r="A99" s="47">
        <v>45024</v>
      </c>
      <c r="B99">
        <f t="shared" si="6"/>
        <v>14</v>
      </c>
      <c r="C99">
        <f t="shared" si="5"/>
        <v>6</v>
      </c>
      <c r="D99">
        <f t="shared" si="7"/>
        <v>0</v>
      </c>
      <c r="E99">
        <f t="shared" si="8"/>
        <v>4</v>
      </c>
      <c r="F99">
        <f>IF(IFERROR(VLOOKUP(A99,'Planilla de control'!#REF!,1,0),0)&gt;0,1,0)</f>
        <v>0</v>
      </c>
    </row>
    <row r="100" spans="1:6" x14ac:dyDescent="0.25">
      <c r="A100" s="47">
        <v>45025</v>
      </c>
      <c r="B100">
        <f t="shared" si="6"/>
        <v>15</v>
      </c>
      <c r="C100">
        <f t="shared" si="5"/>
        <v>7</v>
      </c>
      <c r="D100">
        <f t="shared" si="7"/>
        <v>0</v>
      </c>
      <c r="E100">
        <f t="shared" si="8"/>
        <v>4</v>
      </c>
      <c r="F100">
        <f>IF(IFERROR(VLOOKUP(A100,'Planilla de control'!#REF!,1,0),0)&gt;0,1,0)</f>
        <v>0</v>
      </c>
    </row>
    <row r="101" spans="1:6" x14ac:dyDescent="0.25">
      <c r="A101" s="47">
        <v>45026</v>
      </c>
      <c r="B101">
        <f t="shared" si="6"/>
        <v>15</v>
      </c>
      <c r="C101">
        <f t="shared" si="5"/>
        <v>1</v>
      </c>
      <c r="D101">
        <f t="shared" si="7"/>
        <v>1</v>
      </c>
      <c r="E101">
        <f t="shared" si="8"/>
        <v>4</v>
      </c>
      <c r="F101">
        <f>IF(IFERROR(VLOOKUP(A101,'Planilla de control'!#REF!,1,0),0)&gt;0,1,0)</f>
        <v>0</v>
      </c>
    </row>
    <row r="102" spans="1:6" x14ac:dyDescent="0.25">
      <c r="A102" s="47">
        <v>45027</v>
      </c>
      <c r="B102">
        <f t="shared" si="6"/>
        <v>15</v>
      </c>
      <c r="C102">
        <f t="shared" si="5"/>
        <v>2</v>
      </c>
      <c r="D102">
        <f t="shared" si="7"/>
        <v>1</v>
      </c>
      <c r="E102">
        <f t="shared" si="8"/>
        <v>4</v>
      </c>
      <c r="F102">
        <f>IF(IFERROR(VLOOKUP(A102,'Planilla de control'!#REF!,1,0),0)&gt;0,1,0)</f>
        <v>0</v>
      </c>
    </row>
    <row r="103" spans="1:6" x14ac:dyDescent="0.25">
      <c r="A103" s="47">
        <v>45028</v>
      </c>
      <c r="B103">
        <f t="shared" si="6"/>
        <v>15</v>
      </c>
      <c r="C103">
        <f t="shared" si="5"/>
        <v>3</v>
      </c>
      <c r="D103">
        <f t="shared" si="7"/>
        <v>1</v>
      </c>
      <c r="E103">
        <f t="shared" si="8"/>
        <v>4</v>
      </c>
      <c r="F103">
        <f>IF(IFERROR(VLOOKUP(A103,'Planilla de control'!#REF!,1,0),0)&gt;0,1,0)</f>
        <v>0</v>
      </c>
    </row>
    <row r="104" spans="1:6" x14ac:dyDescent="0.25">
      <c r="A104" s="47">
        <v>45029</v>
      </c>
      <c r="B104">
        <f t="shared" si="6"/>
        <v>15</v>
      </c>
      <c r="C104">
        <f t="shared" si="5"/>
        <v>4</v>
      </c>
      <c r="D104">
        <f t="shared" si="7"/>
        <v>1</v>
      </c>
      <c r="E104">
        <f t="shared" si="8"/>
        <v>4</v>
      </c>
      <c r="F104">
        <f>IF(IFERROR(VLOOKUP(A104,'Planilla de control'!#REF!,1,0),0)&gt;0,1,0)</f>
        <v>0</v>
      </c>
    </row>
    <row r="105" spans="1:6" x14ac:dyDescent="0.25">
      <c r="A105" s="47">
        <v>45030</v>
      </c>
      <c r="B105">
        <f t="shared" si="6"/>
        <v>15</v>
      </c>
      <c r="C105">
        <f t="shared" si="5"/>
        <v>5</v>
      </c>
      <c r="D105">
        <f t="shared" si="7"/>
        <v>1</v>
      </c>
      <c r="E105">
        <f t="shared" si="8"/>
        <v>4</v>
      </c>
      <c r="F105">
        <f>IF(IFERROR(VLOOKUP(A105,'Planilla de control'!#REF!,1,0),0)&gt;0,1,0)</f>
        <v>0</v>
      </c>
    </row>
    <row r="106" spans="1:6" x14ac:dyDescent="0.25">
      <c r="A106" s="47">
        <v>45031</v>
      </c>
      <c r="B106">
        <f t="shared" si="6"/>
        <v>15</v>
      </c>
      <c r="C106">
        <f t="shared" si="5"/>
        <v>6</v>
      </c>
      <c r="D106">
        <f t="shared" si="7"/>
        <v>0</v>
      </c>
      <c r="E106">
        <f t="shared" si="8"/>
        <v>4</v>
      </c>
      <c r="F106">
        <f>IF(IFERROR(VLOOKUP(A106,'Planilla de control'!#REF!,1,0),0)&gt;0,1,0)</f>
        <v>0</v>
      </c>
    </row>
    <row r="107" spans="1:6" x14ac:dyDescent="0.25">
      <c r="A107" s="47">
        <v>45032</v>
      </c>
      <c r="B107">
        <f t="shared" si="6"/>
        <v>16</v>
      </c>
      <c r="C107">
        <f t="shared" si="5"/>
        <v>7</v>
      </c>
      <c r="D107">
        <f t="shared" si="7"/>
        <v>0</v>
      </c>
      <c r="E107">
        <f t="shared" si="8"/>
        <v>4</v>
      </c>
      <c r="F107">
        <f>IF(IFERROR(VLOOKUP(A107,'Planilla de control'!#REF!,1,0),0)&gt;0,1,0)</f>
        <v>0</v>
      </c>
    </row>
    <row r="108" spans="1:6" x14ac:dyDescent="0.25">
      <c r="A108" s="47">
        <v>45033</v>
      </c>
      <c r="B108">
        <f t="shared" si="6"/>
        <v>16</v>
      </c>
      <c r="C108">
        <f t="shared" si="5"/>
        <v>1</v>
      </c>
      <c r="D108">
        <f t="shared" si="7"/>
        <v>1</v>
      </c>
      <c r="E108">
        <f t="shared" si="8"/>
        <v>4</v>
      </c>
      <c r="F108">
        <f>IF(IFERROR(VLOOKUP(A108,'Planilla de control'!#REF!,1,0),0)&gt;0,1,0)</f>
        <v>0</v>
      </c>
    </row>
    <row r="109" spans="1:6" x14ac:dyDescent="0.25">
      <c r="A109" s="47">
        <v>45034</v>
      </c>
      <c r="B109">
        <f t="shared" si="6"/>
        <v>16</v>
      </c>
      <c r="C109">
        <f t="shared" si="5"/>
        <v>2</v>
      </c>
      <c r="D109">
        <f t="shared" si="7"/>
        <v>1</v>
      </c>
      <c r="E109">
        <f t="shared" si="8"/>
        <v>4</v>
      </c>
      <c r="F109">
        <f>IF(IFERROR(VLOOKUP(A109,'Planilla de control'!#REF!,1,0),0)&gt;0,1,0)</f>
        <v>0</v>
      </c>
    </row>
    <row r="110" spans="1:6" x14ac:dyDescent="0.25">
      <c r="A110" s="47">
        <v>45035</v>
      </c>
      <c r="B110">
        <f t="shared" si="6"/>
        <v>16</v>
      </c>
      <c r="C110">
        <f t="shared" si="5"/>
        <v>3</v>
      </c>
      <c r="D110">
        <f t="shared" si="7"/>
        <v>1</v>
      </c>
      <c r="E110">
        <f t="shared" si="8"/>
        <v>4</v>
      </c>
      <c r="F110">
        <f>IF(IFERROR(VLOOKUP(A110,'Planilla de control'!#REF!,1,0),0)&gt;0,1,0)</f>
        <v>0</v>
      </c>
    </row>
    <row r="111" spans="1:6" x14ac:dyDescent="0.25">
      <c r="A111" s="47">
        <v>45036</v>
      </c>
      <c r="B111">
        <f t="shared" si="6"/>
        <v>16</v>
      </c>
      <c r="C111">
        <f t="shared" si="5"/>
        <v>4</v>
      </c>
      <c r="D111">
        <f t="shared" si="7"/>
        <v>1</v>
      </c>
      <c r="E111">
        <f t="shared" si="8"/>
        <v>4</v>
      </c>
      <c r="F111">
        <f>IF(IFERROR(VLOOKUP(A111,'Planilla de control'!#REF!,1,0),0)&gt;0,1,0)</f>
        <v>0</v>
      </c>
    </row>
    <row r="112" spans="1:6" x14ac:dyDescent="0.25">
      <c r="A112" s="47">
        <v>45037</v>
      </c>
      <c r="B112">
        <f t="shared" si="6"/>
        <v>16</v>
      </c>
      <c r="C112">
        <f t="shared" si="5"/>
        <v>5</v>
      </c>
      <c r="D112">
        <f t="shared" si="7"/>
        <v>1</v>
      </c>
      <c r="E112">
        <f t="shared" si="8"/>
        <v>4</v>
      </c>
      <c r="F112">
        <f>IF(IFERROR(VLOOKUP(A112,'Planilla de control'!#REF!,1,0),0)&gt;0,1,0)</f>
        <v>0</v>
      </c>
    </row>
    <row r="113" spans="1:6" x14ac:dyDescent="0.25">
      <c r="A113" s="47">
        <v>45038</v>
      </c>
      <c r="B113">
        <f t="shared" si="6"/>
        <v>16</v>
      </c>
      <c r="C113">
        <f t="shared" si="5"/>
        <v>6</v>
      </c>
      <c r="D113">
        <f t="shared" si="7"/>
        <v>0</v>
      </c>
      <c r="E113">
        <f t="shared" si="8"/>
        <v>4</v>
      </c>
      <c r="F113">
        <f>IF(IFERROR(VLOOKUP(A113,'Planilla de control'!#REF!,1,0),0)&gt;0,1,0)</f>
        <v>0</v>
      </c>
    </row>
    <row r="114" spans="1:6" x14ac:dyDescent="0.25">
      <c r="A114" s="47">
        <v>45039</v>
      </c>
      <c r="B114">
        <f t="shared" si="6"/>
        <v>17</v>
      </c>
      <c r="C114">
        <f t="shared" si="5"/>
        <v>7</v>
      </c>
      <c r="D114">
        <f t="shared" si="7"/>
        <v>0</v>
      </c>
      <c r="E114">
        <f t="shared" si="8"/>
        <v>4</v>
      </c>
      <c r="F114">
        <f>IF(IFERROR(VLOOKUP(A114,'Planilla de control'!#REF!,1,0),0)&gt;0,1,0)</f>
        <v>0</v>
      </c>
    </row>
    <row r="115" spans="1:6" x14ac:dyDescent="0.25">
      <c r="A115" s="47">
        <v>45040</v>
      </c>
      <c r="B115">
        <f t="shared" si="6"/>
        <v>17</v>
      </c>
      <c r="C115">
        <f t="shared" si="5"/>
        <v>1</v>
      </c>
      <c r="D115">
        <f t="shared" si="7"/>
        <v>1</v>
      </c>
      <c r="E115">
        <f t="shared" si="8"/>
        <v>4</v>
      </c>
      <c r="F115">
        <f>IF(IFERROR(VLOOKUP(A115,'Planilla de control'!#REF!,1,0),0)&gt;0,1,0)</f>
        <v>0</v>
      </c>
    </row>
    <row r="116" spans="1:6" x14ac:dyDescent="0.25">
      <c r="A116" s="47">
        <v>45041</v>
      </c>
      <c r="B116">
        <f t="shared" si="6"/>
        <v>17</v>
      </c>
      <c r="C116">
        <f t="shared" si="5"/>
        <v>2</v>
      </c>
      <c r="D116">
        <f t="shared" si="7"/>
        <v>1</v>
      </c>
      <c r="E116">
        <f t="shared" si="8"/>
        <v>4</v>
      </c>
      <c r="F116">
        <f>IF(IFERROR(VLOOKUP(A116,'Planilla de control'!#REF!,1,0),0)&gt;0,1,0)</f>
        <v>0</v>
      </c>
    </row>
    <row r="117" spans="1:6" x14ac:dyDescent="0.25">
      <c r="A117" s="47">
        <v>45042</v>
      </c>
      <c r="B117">
        <f t="shared" si="6"/>
        <v>17</v>
      </c>
      <c r="C117">
        <f t="shared" ref="C117:C180" si="9">+WEEKDAY(A117,2)</f>
        <v>3</v>
      </c>
      <c r="D117">
        <f t="shared" si="7"/>
        <v>1</v>
      </c>
      <c r="E117">
        <f t="shared" si="8"/>
        <v>4</v>
      </c>
      <c r="F117">
        <f>IF(IFERROR(VLOOKUP(A117,'Planilla de control'!#REF!,1,0),0)&gt;0,1,0)</f>
        <v>0</v>
      </c>
    </row>
    <row r="118" spans="1:6" x14ac:dyDescent="0.25">
      <c r="A118" s="47">
        <v>45043</v>
      </c>
      <c r="B118">
        <f t="shared" si="6"/>
        <v>17</v>
      </c>
      <c r="C118">
        <f t="shared" si="9"/>
        <v>4</v>
      </c>
      <c r="D118">
        <f t="shared" si="7"/>
        <v>1</v>
      </c>
      <c r="E118">
        <f t="shared" si="8"/>
        <v>4</v>
      </c>
      <c r="F118">
        <f>IF(IFERROR(VLOOKUP(A118,'Planilla de control'!#REF!,1,0),0)&gt;0,1,0)</f>
        <v>0</v>
      </c>
    </row>
    <row r="119" spans="1:6" x14ac:dyDescent="0.25">
      <c r="A119" s="47">
        <v>45044</v>
      </c>
      <c r="B119">
        <f t="shared" si="6"/>
        <v>17</v>
      </c>
      <c r="C119">
        <f t="shared" si="9"/>
        <v>5</v>
      </c>
      <c r="D119">
        <f t="shared" si="7"/>
        <v>1</v>
      </c>
      <c r="E119">
        <f t="shared" si="8"/>
        <v>4</v>
      </c>
      <c r="F119">
        <f>IF(IFERROR(VLOOKUP(A119,'Planilla de control'!#REF!,1,0),0)&gt;0,1,0)</f>
        <v>0</v>
      </c>
    </row>
    <row r="120" spans="1:6" x14ac:dyDescent="0.25">
      <c r="A120" s="47">
        <v>45045</v>
      </c>
      <c r="B120">
        <f t="shared" si="6"/>
        <v>17</v>
      </c>
      <c r="C120">
        <f t="shared" si="9"/>
        <v>6</v>
      </c>
      <c r="D120">
        <f t="shared" si="7"/>
        <v>0</v>
      </c>
      <c r="E120">
        <f t="shared" si="8"/>
        <v>4</v>
      </c>
      <c r="F120">
        <f>IF(IFERROR(VLOOKUP(A120,'Planilla de control'!#REF!,1,0),0)&gt;0,1,0)</f>
        <v>0</v>
      </c>
    </row>
    <row r="121" spans="1:6" x14ac:dyDescent="0.25">
      <c r="A121" s="47">
        <v>45046</v>
      </c>
      <c r="B121">
        <f t="shared" si="6"/>
        <v>18</v>
      </c>
      <c r="C121">
        <f t="shared" si="9"/>
        <v>7</v>
      </c>
      <c r="D121">
        <f t="shared" si="7"/>
        <v>0</v>
      </c>
      <c r="E121">
        <f t="shared" si="8"/>
        <v>4</v>
      </c>
      <c r="F121">
        <f>IF(IFERROR(VLOOKUP(A121,'Planilla de control'!#REF!,1,0),0)&gt;0,1,0)</f>
        <v>0</v>
      </c>
    </row>
    <row r="122" spans="1:6" x14ac:dyDescent="0.25">
      <c r="A122" s="47">
        <v>45047</v>
      </c>
      <c r="B122">
        <f t="shared" si="6"/>
        <v>18</v>
      </c>
      <c r="C122">
        <f t="shared" si="9"/>
        <v>1</v>
      </c>
      <c r="D122">
        <f t="shared" si="7"/>
        <v>0</v>
      </c>
      <c r="E122">
        <f t="shared" si="8"/>
        <v>5</v>
      </c>
      <c r="F122">
        <f>IF(IFERROR(VLOOKUP(A122,'Planilla de control'!#REF!,1,0),0)&gt;0,1,0)</f>
        <v>0</v>
      </c>
    </row>
    <row r="123" spans="1:6" x14ac:dyDescent="0.25">
      <c r="A123" s="47">
        <v>45048</v>
      </c>
      <c r="B123">
        <f t="shared" si="6"/>
        <v>18</v>
      </c>
      <c r="C123">
        <f t="shared" si="9"/>
        <v>2</v>
      </c>
      <c r="D123">
        <f t="shared" si="7"/>
        <v>1</v>
      </c>
      <c r="E123">
        <f t="shared" si="8"/>
        <v>5</v>
      </c>
      <c r="F123">
        <f>IF(IFERROR(VLOOKUP(A123,'Planilla de control'!#REF!,1,0),0)&gt;0,1,0)</f>
        <v>0</v>
      </c>
    </row>
    <row r="124" spans="1:6" x14ac:dyDescent="0.25">
      <c r="A124" s="47">
        <v>45049</v>
      </c>
      <c r="B124">
        <f t="shared" si="6"/>
        <v>18</v>
      </c>
      <c r="C124">
        <f t="shared" si="9"/>
        <v>3</v>
      </c>
      <c r="D124">
        <f t="shared" si="7"/>
        <v>1</v>
      </c>
      <c r="E124">
        <f t="shared" si="8"/>
        <v>5</v>
      </c>
      <c r="F124">
        <f>IF(IFERROR(VLOOKUP(A124,'Planilla de control'!#REF!,1,0),0)&gt;0,1,0)</f>
        <v>0</v>
      </c>
    </row>
    <row r="125" spans="1:6" x14ac:dyDescent="0.25">
      <c r="A125" s="47">
        <v>45050</v>
      </c>
      <c r="B125">
        <f t="shared" si="6"/>
        <v>18</v>
      </c>
      <c r="C125">
        <f t="shared" si="9"/>
        <v>4</v>
      </c>
      <c r="D125">
        <f t="shared" si="7"/>
        <v>1</v>
      </c>
      <c r="E125">
        <f t="shared" si="8"/>
        <v>5</v>
      </c>
      <c r="F125">
        <f>IF(IFERROR(VLOOKUP(A125,'Planilla de control'!#REF!,1,0),0)&gt;0,1,0)</f>
        <v>0</v>
      </c>
    </row>
    <row r="126" spans="1:6" x14ac:dyDescent="0.25">
      <c r="A126" s="47">
        <v>45051</v>
      </c>
      <c r="B126">
        <f t="shared" si="6"/>
        <v>18</v>
      </c>
      <c r="C126">
        <f t="shared" si="9"/>
        <v>5</v>
      </c>
      <c r="D126">
        <f t="shared" si="7"/>
        <v>1</v>
      </c>
      <c r="E126">
        <f t="shared" si="8"/>
        <v>5</v>
      </c>
      <c r="F126">
        <f>IF(IFERROR(VLOOKUP(A126,'Planilla de control'!#REF!,1,0),0)&gt;0,1,0)</f>
        <v>0</v>
      </c>
    </row>
    <row r="127" spans="1:6" x14ac:dyDescent="0.25">
      <c r="A127" s="47">
        <v>45052</v>
      </c>
      <c r="B127">
        <f t="shared" si="6"/>
        <v>18</v>
      </c>
      <c r="C127">
        <f t="shared" si="9"/>
        <v>6</v>
      </c>
      <c r="D127">
        <f t="shared" si="7"/>
        <v>0</v>
      </c>
      <c r="E127">
        <f t="shared" si="8"/>
        <v>5</v>
      </c>
      <c r="F127">
        <f>IF(IFERROR(VLOOKUP(A127,'Planilla de control'!#REF!,1,0),0)&gt;0,1,0)</f>
        <v>0</v>
      </c>
    </row>
    <row r="128" spans="1:6" x14ac:dyDescent="0.25">
      <c r="A128" s="47">
        <v>45053</v>
      </c>
      <c r="B128">
        <f t="shared" si="6"/>
        <v>19</v>
      </c>
      <c r="C128">
        <f t="shared" si="9"/>
        <v>7</v>
      </c>
      <c r="D128">
        <f t="shared" si="7"/>
        <v>0</v>
      </c>
      <c r="E128">
        <f t="shared" si="8"/>
        <v>5</v>
      </c>
      <c r="F128">
        <f>IF(IFERROR(VLOOKUP(A128,'Planilla de control'!#REF!,1,0),0)&gt;0,1,0)</f>
        <v>0</v>
      </c>
    </row>
    <row r="129" spans="1:6" x14ac:dyDescent="0.25">
      <c r="A129" s="47">
        <v>45054</v>
      </c>
      <c r="B129">
        <f t="shared" si="6"/>
        <v>19</v>
      </c>
      <c r="C129">
        <f t="shared" si="9"/>
        <v>1</v>
      </c>
      <c r="D129">
        <f t="shared" si="7"/>
        <v>1</v>
      </c>
      <c r="E129">
        <f t="shared" si="8"/>
        <v>5</v>
      </c>
      <c r="F129">
        <f>IF(IFERROR(VLOOKUP(A129,'Planilla de control'!#REF!,1,0),0)&gt;0,1,0)</f>
        <v>0</v>
      </c>
    </row>
    <row r="130" spans="1:6" x14ac:dyDescent="0.25">
      <c r="A130" s="47">
        <v>45055</v>
      </c>
      <c r="B130">
        <f t="shared" ref="B130:B193" si="10">+WEEKNUM(A130)</f>
        <v>19</v>
      </c>
      <c r="C130">
        <f t="shared" si="9"/>
        <v>2</v>
      </c>
      <c r="D130">
        <f t="shared" ref="D130:D193" si="11">IF(AND(C130&gt;=1,C130&lt;=5,IFERROR(VLOOKUP(A130,$H$2:$H$10,1,0),0)=0),1,0)</f>
        <v>1</v>
      </c>
      <c r="E130">
        <f t="shared" ref="E130:E193" si="12">MONTH(A130)</f>
        <v>5</v>
      </c>
      <c r="F130">
        <f>IF(IFERROR(VLOOKUP(A130,'Planilla de control'!#REF!,1,0),0)&gt;0,1,0)</f>
        <v>0</v>
      </c>
    </row>
    <row r="131" spans="1:6" x14ac:dyDescent="0.25">
      <c r="A131" s="47">
        <v>45056</v>
      </c>
      <c r="B131">
        <f t="shared" si="10"/>
        <v>19</v>
      </c>
      <c r="C131">
        <f t="shared" si="9"/>
        <v>3</v>
      </c>
      <c r="D131">
        <f t="shared" si="11"/>
        <v>1</v>
      </c>
      <c r="E131">
        <f t="shared" si="12"/>
        <v>5</v>
      </c>
      <c r="F131">
        <f>IF(IFERROR(VLOOKUP(A131,'Planilla de control'!#REF!,1,0),0)&gt;0,1,0)</f>
        <v>0</v>
      </c>
    </row>
    <row r="132" spans="1:6" x14ac:dyDescent="0.25">
      <c r="A132" s="47">
        <v>45057</v>
      </c>
      <c r="B132">
        <f t="shared" si="10"/>
        <v>19</v>
      </c>
      <c r="C132">
        <f t="shared" si="9"/>
        <v>4</v>
      </c>
      <c r="D132">
        <f t="shared" si="11"/>
        <v>1</v>
      </c>
      <c r="E132">
        <f t="shared" si="12"/>
        <v>5</v>
      </c>
      <c r="F132">
        <f>IF(IFERROR(VLOOKUP(A132,'Planilla de control'!#REF!,1,0),0)&gt;0,1,0)</f>
        <v>0</v>
      </c>
    </row>
    <row r="133" spans="1:6" x14ac:dyDescent="0.25">
      <c r="A133" s="47">
        <v>45058</v>
      </c>
      <c r="B133">
        <f t="shared" si="10"/>
        <v>19</v>
      </c>
      <c r="C133">
        <f t="shared" si="9"/>
        <v>5</v>
      </c>
      <c r="D133">
        <f t="shared" si="11"/>
        <v>1</v>
      </c>
      <c r="E133">
        <f t="shared" si="12"/>
        <v>5</v>
      </c>
      <c r="F133">
        <f>IF(IFERROR(VLOOKUP(A133,'Planilla de control'!#REF!,1,0),0)&gt;0,1,0)</f>
        <v>0</v>
      </c>
    </row>
    <row r="134" spans="1:6" x14ac:dyDescent="0.25">
      <c r="A134" s="47">
        <v>45059</v>
      </c>
      <c r="B134">
        <f t="shared" si="10"/>
        <v>19</v>
      </c>
      <c r="C134">
        <f t="shared" si="9"/>
        <v>6</v>
      </c>
      <c r="D134">
        <f t="shared" si="11"/>
        <v>0</v>
      </c>
      <c r="E134">
        <f t="shared" si="12"/>
        <v>5</v>
      </c>
      <c r="F134">
        <f>IF(IFERROR(VLOOKUP(A134,'Planilla de control'!#REF!,1,0),0)&gt;0,1,0)</f>
        <v>0</v>
      </c>
    </row>
    <row r="135" spans="1:6" x14ac:dyDescent="0.25">
      <c r="A135" s="47">
        <v>45060</v>
      </c>
      <c r="B135">
        <f t="shared" si="10"/>
        <v>20</v>
      </c>
      <c r="C135">
        <f t="shared" si="9"/>
        <v>7</v>
      </c>
      <c r="D135">
        <f t="shared" si="11"/>
        <v>0</v>
      </c>
      <c r="E135">
        <f t="shared" si="12"/>
        <v>5</v>
      </c>
      <c r="F135">
        <f>IF(IFERROR(VLOOKUP(A135,'Planilla de control'!#REF!,1,0),0)&gt;0,1,0)</f>
        <v>0</v>
      </c>
    </row>
    <row r="136" spans="1:6" x14ac:dyDescent="0.25">
      <c r="A136" s="47">
        <v>45061</v>
      </c>
      <c r="B136">
        <f t="shared" si="10"/>
        <v>20</v>
      </c>
      <c r="C136">
        <f t="shared" si="9"/>
        <v>1</v>
      </c>
      <c r="D136">
        <f t="shared" si="11"/>
        <v>1</v>
      </c>
      <c r="E136">
        <f t="shared" si="12"/>
        <v>5</v>
      </c>
      <c r="F136">
        <f>IF(IFERROR(VLOOKUP(A136,'Planilla de control'!#REF!,1,0),0)&gt;0,1,0)</f>
        <v>0</v>
      </c>
    </row>
    <row r="137" spans="1:6" x14ac:dyDescent="0.25">
      <c r="A137" s="47">
        <v>45062</v>
      </c>
      <c r="B137">
        <f t="shared" si="10"/>
        <v>20</v>
      </c>
      <c r="C137">
        <f t="shared" si="9"/>
        <v>2</v>
      </c>
      <c r="D137">
        <f t="shared" si="11"/>
        <v>1</v>
      </c>
      <c r="E137">
        <f t="shared" si="12"/>
        <v>5</v>
      </c>
      <c r="F137">
        <f>IF(IFERROR(VLOOKUP(A137,'Planilla de control'!#REF!,1,0),0)&gt;0,1,0)</f>
        <v>0</v>
      </c>
    </row>
    <row r="138" spans="1:6" x14ac:dyDescent="0.25">
      <c r="A138" s="47">
        <v>45063</v>
      </c>
      <c r="B138">
        <f t="shared" si="10"/>
        <v>20</v>
      </c>
      <c r="C138">
        <f t="shared" si="9"/>
        <v>3</v>
      </c>
      <c r="D138">
        <f t="shared" si="11"/>
        <v>1</v>
      </c>
      <c r="E138">
        <f t="shared" si="12"/>
        <v>5</v>
      </c>
      <c r="F138">
        <f>IF(IFERROR(VLOOKUP(A138,'Planilla de control'!#REF!,1,0),0)&gt;0,1,0)</f>
        <v>0</v>
      </c>
    </row>
    <row r="139" spans="1:6" x14ac:dyDescent="0.25">
      <c r="A139" s="47">
        <v>45064</v>
      </c>
      <c r="B139">
        <f t="shared" si="10"/>
        <v>20</v>
      </c>
      <c r="C139">
        <f t="shared" si="9"/>
        <v>4</v>
      </c>
      <c r="D139">
        <f t="shared" si="11"/>
        <v>1</v>
      </c>
      <c r="E139">
        <f t="shared" si="12"/>
        <v>5</v>
      </c>
      <c r="F139">
        <f>IF(IFERROR(VLOOKUP(A139,'Planilla de control'!#REF!,1,0),0)&gt;0,1,0)</f>
        <v>0</v>
      </c>
    </row>
    <row r="140" spans="1:6" x14ac:dyDescent="0.25">
      <c r="A140" s="47">
        <v>45065</v>
      </c>
      <c r="B140">
        <f t="shared" si="10"/>
        <v>20</v>
      </c>
      <c r="C140">
        <f t="shared" si="9"/>
        <v>5</v>
      </c>
      <c r="D140">
        <f t="shared" si="11"/>
        <v>1</v>
      </c>
      <c r="E140">
        <f t="shared" si="12"/>
        <v>5</v>
      </c>
      <c r="F140">
        <f>IF(IFERROR(VLOOKUP(A140,'Planilla de control'!#REF!,1,0),0)&gt;0,1,0)</f>
        <v>0</v>
      </c>
    </row>
    <row r="141" spans="1:6" x14ac:dyDescent="0.25">
      <c r="A141" s="47">
        <v>45066</v>
      </c>
      <c r="B141">
        <f t="shared" si="10"/>
        <v>20</v>
      </c>
      <c r="C141">
        <f t="shared" si="9"/>
        <v>6</v>
      </c>
      <c r="D141">
        <f t="shared" si="11"/>
        <v>0</v>
      </c>
      <c r="E141">
        <f t="shared" si="12"/>
        <v>5</v>
      </c>
      <c r="F141">
        <f>IF(IFERROR(VLOOKUP(A141,'Planilla de control'!#REF!,1,0),0)&gt;0,1,0)</f>
        <v>0</v>
      </c>
    </row>
    <row r="142" spans="1:6" x14ac:dyDescent="0.25">
      <c r="A142" s="47">
        <v>45067</v>
      </c>
      <c r="B142">
        <f t="shared" si="10"/>
        <v>21</v>
      </c>
      <c r="C142">
        <f t="shared" si="9"/>
        <v>7</v>
      </c>
      <c r="D142">
        <f t="shared" si="11"/>
        <v>0</v>
      </c>
      <c r="E142">
        <f t="shared" si="12"/>
        <v>5</v>
      </c>
      <c r="F142">
        <f>IF(IFERROR(VLOOKUP(A142,'Planilla de control'!#REF!,1,0),0)&gt;0,1,0)</f>
        <v>0</v>
      </c>
    </row>
    <row r="143" spans="1:6" x14ac:dyDescent="0.25">
      <c r="A143" s="47">
        <v>45068</v>
      </c>
      <c r="B143">
        <f t="shared" si="10"/>
        <v>21</v>
      </c>
      <c r="C143">
        <f t="shared" si="9"/>
        <v>1</v>
      </c>
      <c r="D143">
        <f t="shared" si="11"/>
        <v>1</v>
      </c>
      <c r="E143">
        <f t="shared" si="12"/>
        <v>5</v>
      </c>
      <c r="F143">
        <f>IF(IFERROR(VLOOKUP(A143,'Planilla de control'!#REF!,1,0),0)&gt;0,1,0)</f>
        <v>0</v>
      </c>
    </row>
    <row r="144" spans="1:6" x14ac:dyDescent="0.25">
      <c r="A144" s="47">
        <v>45069</v>
      </c>
      <c r="B144">
        <f t="shared" si="10"/>
        <v>21</v>
      </c>
      <c r="C144">
        <f t="shared" si="9"/>
        <v>2</v>
      </c>
      <c r="D144">
        <f t="shared" si="11"/>
        <v>1</v>
      </c>
      <c r="E144">
        <f t="shared" si="12"/>
        <v>5</v>
      </c>
      <c r="F144">
        <f>IF(IFERROR(VLOOKUP(A144,'Planilla de control'!#REF!,1,0),0)&gt;0,1,0)</f>
        <v>0</v>
      </c>
    </row>
    <row r="145" spans="1:6" x14ac:dyDescent="0.25">
      <c r="A145" s="47">
        <v>45070</v>
      </c>
      <c r="B145">
        <f t="shared" si="10"/>
        <v>21</v>
      </c>
      <c r="C145">
        <f t="shared" si="9"/>
        <v>3</v>
      </c>
      <c r="D145">
        <f t="shared" si="11"/>
        <v>1</v>
      </c>
      <c r="E145">
        <f t="shared" si="12"/>
        <v>5</v>
      </c>
      <c r="F145">
        <f>IF(IFERROR(VLOOKUP(A145,'Planilla de control'!#REF!,1,0),0)&gt;0,1,0)</f>
        <v>0</v>
      </c>
    </row>
    <row r="146" spans="1:6" x14ac:dyDescent="0.25">
      <c r="A146" s="47">
        <v>45071</v>
      </c>
      <c r="B146">
        <f t="shared" si="10"/>
        <v>21</v>
      </c>
      <c r="C146">
        <f t="shared" si="9"/>
        <v>4</v>
      </c>
      <c r="D146">
        <f t="shared" si="11"/>
        <v>0</v>
      </c>
      <c r="E146">
        <f t="shared" si="12"/>
        <v>5</v>
      </c>
      <c r="F146">
        <f>IF(IFERROR(VLOOKUP(A146,'Planilla de control'!#REF!,1,0),0)&gt;0,1,0)</f>
        <v>0</v>
      </c>
    </row>
    <row r="147" spans="1:6" x14ac:dyDescent="0.25">
      <c r="A147" s="47">
        <v>45072</v>
      </c>
      <c r="B147">
        <f t="shared" si="10"/>
        <v>21</v>
      </c>
      <c r="C147">
        <f t="shared" si="9"/>
        <v>5</v>
      </c>
      <c r="D147">
        <f t="shared" si="11"/>
        <v>0</v>
      </c>
      <c r="E147">
        <f t="shared" si="12"/>
        <v>5</v>
      </c>
      <c r="F147">
        <f>IF(IFERROR(VLOOKUP(A147,'Planilla de control'!#REF!,1,0),0)&gt;0,1,0)</f>
        <v>0</v>
      </c>
    </row>
    <row r="148" spans="1:6" x14ac:dyDescent="0.25">
      <c r="A148" s="47">
        <v>45073</v>
      </c>
      <c r="B148">
        <f t="shared" si="10"/>
        <v>21</v>
      </c>
      <c r="C148">
        <f t="shared" si="9"/>
        <v>6</v>
      </c>
      <c r="D148">
        <f t="shared" si="11"/>
        <v>0</v>
      </c>
      <c r="E148">
        <f t="shared" si="12"/>
        <v>5</v>
      </c>
      <c r="F148">
        <f>IF(IFERROR(VLOOKUP(A148,'Planilla de control'!#REF!,1,0),0)&gt;0,1,0)</f>
        <v>0</v>
      </c>
    </row>
    <row r="149" spans="1:6" x14ac:dyDescent="0.25">
      <c r="A149" s="47">
        <v>45074</v>
      </c>
      <c r="B149">
        <f t="shared" si="10"/>
        <v>22</v>
      </c>
      <c r="C149">
        <f t="shared" si="9"/>
        <v>7</v>
      </c>
      <c r="D149">
        <f t="shared" si="11"/>
        <v>0</v>
      </c>
      <c r="E149">
        <f t="shared" si="12"/>
        <v>5</v>
      </c>
      <c r="F149">
        <f>IF(IFERROR(VLOOKUP(A149,'Planilla de control'!#REF!,1,0),0)&gt;0,1,0)</f>
        <v>0</v>
      </c>
    </row>
    <row r="150" spans="1:6" x14ac:dyDescent="0.25">
      <c r="A150" s="47">
        <v>45075</v>
      </c>
      <c r="B150">
        <f t="shared" si="10"/>
        <v>22</v>
      </c>
      <c r="C150">
        <f t="shared" si="9"/>
        <v>1</v>
      </c>
      <c r="D150">
        <f t="shared" si="11"/>
        <v>1</v>
      </c>
      <c r="E150">
        <f t="shared" si="12"/>
        <v>5</v>
      </c>
      <c r="F150">
        <f>IF(IFERROR(VLOOKUP(A150,'Planilla de control'!#REF!,1,0),0)&gt;0,1,0)</f>
        <v>0</v>
      </c>
    </row>
    <row r="151" spans="1:6" x14ac:dyDescent="0.25">
      <c r="A151" s="47">
        <v>45076</v>
      </c>
      <c r="B151">
        <f t="shared" si="10"/>
        <v>22</v>
      </c>
      <c r="C151">
        <f t="shared" si="9"/>
        <v>2</v>
      </c>
      <c r="D151">
        <f t="shared" si="11"/>
        <v>1</v>
      </c>
      <c r="E151">
        <f t="shared" si="12"/>
        <v>5</v>
      </c>
      <c r="F151">
        <f>IF(IFERROR(VLOOKUP(A151,'Planilla de control'!#REF!,1,0),0)&gt;0,1,0)</f>
        <v>0</v>
      </c>
    </row>
    <row r="152" spans="1:6" x14ac:dyDescent="0.25">
      <c r="A152" s="47">
        <v>45077</v>
      </c>
      <c r="B152">
        <f t="shared" si="10"/>
        <v>22</v>
      </c>
      <c r="C152">
        <f t="shared" si="9"/>
        <v>3</v>
      </c>
      <c r="D152">
        <f t="shared" si="11"/>
        <v>1</v>
      </c>
      <c r="E152">
        <f t="shared" si="12"/>
        <v>5</v>
      </c>
      <c r="F152">
        <f>IF(IFERROR(VLOOKUP(A152,'Planilla de control'!#REF!,1,0),0)&gt;0,1,0)</f>
        <v>0</v>
      </c>
    </row>
    <row r="153" spans="1:6" x14ac:dyDescent="0.25">
      <c r="A153" s="47">
        <v>45078</v>
      </c>
      <c r="B153">
        <f t="shared" si="10"/>
        <v>22</v>
      </c>
      <c r="C153">
        <f t="shared" si="9"/>
        <v>4</v>
      </c>
      <c r="D153">
        <f t="shared" si="11"/>
        <v>1</v>
      </c>
      <c r="E153">
        <f t="shared" si="12"/>
        <v>6</v>
      </c>
      <c r="F153">
        <f>IF(IFERROR(VLOOKUP(A153,'Planilla de control'!#REF!,1,0),0)&gt;0,1,0)</f>
        <v>0</v>
      </c>
    </row>
    <row r="154" spans="1:6" x14ac:dyDescent="0.25">
      <c r="A154" s="47">
        <v>45079</v>
      </c>
      <c r="B154">
        <f t="shared" si="10"/>
        <v>22</v>
      </c>
      <c r="C154">
        <f t="shared" si="9"/>
        <v>5</v>
      </c>
      <c r="D154">
        <f t="shared" si="11"/>
        <v>1</v>
      </c>
      <c r="E154">
        <f t="shared" si="12"/>
        <v>6</v>
      </c>
      <c r="F154">
        <f>IF(IFERROR(VLOOKUP(A154,'Planilla de control'!#REF!,1,0),0)&gt;0,1,0)</f>
        <v>0</v>
      </c>
    </row>
    <row r="155" spans="1:6" x14ac:dyDescent="0.25">
      <c r="A155" s="47">
        <v>45080</v>
      </c>
      <c r="B155">
        <f t="shared" si="10"/>
        <v>22</v>
      </c>
      <c r="C155">
        <f t="shared" si="9"/>
        <v>6</v>
      </c>
      <c r="D155">
        <f t="shared" si="11"/>
        <v>0</v>
      </c>
      <c r="E155">
        <f t="shared" si="12"/>
        <v>6</v>
      </c>
      <c r="F155">
        <f>IF(IFERROR(VLOOKUP(A155,'Planilla de control'!#REF!,1,0),0)&gt;0,1,0)</f>
        <v>0</v>
      </c>
    </row>
    <row r="156" spans="1:6" x14ac:dyDescent="0.25">
      <c r="A156" s="47">
        <v>45081</v>
      </c>
      <c r="B156">
        <f t="shared" si="10"/>
        <v>23</v>
      </c>
      <c r="C156">
        <f t="shared" si="9"/>
        <v>7</v>
      </c>
      <c r="D156">
        <f t="shared" si="11"/>
        <v>0</v>
      </c>
      <c r="E156">
        <f t="shared" si="12"/>
        <v>6</v>
      </c>
      <c r="F156">
        <f>IF(IFERROR(VLOOKUP(A156,'Planilla de control'!#REF!,1,0),0)&gt;0,1,0)</f>
        <v>0</v>
      </c>
    </row>
    <row r="157" spans="1:6" x14ac:dyDescent="0.25">
      <c r="A157" s="47">
        <v>45082</v>
      </c>
      <c r="B157">
        <f t="shared" si="10"/>
        <v>23</v>
      </c>
      <c r="C157">
        <f t="shared" si="9"/>
        <v>1</v>
      </c>
      <c r="D157">
        <f t="shared" si="11"/>
        <v>1</v>
      </c>
      <c r="E157">
        <f t="shared" si="12"/>
        <v>6</v>
      </c>
      <c r="F157">
        <f>IF(IFERROR(VLOOKUP(A157,'Planilla de control'!#REF!,1,0),0)&gt;0,1,0)</f>
        <v>0</v>
      </c>
    </row>
    <row r="158" spans="1:6" x14ac:dyDescent="0.25">
      <c r="A158" s="47">
        <v>45083</v>
      </c>
      <c r="B158">
        <f t="shared" si="10"/>
        <v>23</v>
      </c>
      <c r="C158">
        <f t="shared" si="9"/>
        <v>2</v>
      </c>
      <c r="D158">
        <f t="shared" si="11"/>
        <v>1</v>
      </c>
      <c r="E158">
        <f t="shared" si="12"/>
        <v>6</v>
      </c>
      <c r="F158">
        <f>IF(IFERROR(VLOOKUP(A158,'Planilla de control'!#REF!,1,0),0)&gt;0,1,0)</f>
        <v>0</v>
      </c>
    </row>
    <row r="159" spans="1:6" x14ac:dyDescent="0.25">
      <c r="A159" s="47">
        <v>45084</v>
      </c>
      <c r="B159">
        <f t="shared" si="10"/>
        <v>23</v>
      </c>
      <c r="C159">
        <f t="shared" si="9"/>
        <v>3</v>
      </c>
      <c r="D159">
        <f t="shared" si="11"/>
        <v>1</v>
      </c>
      <c r="E159">
        <f t="shared" si="12"/>
        <v>6</v>
      </c>
      <c r="F159">
        <f>IF(IFERROR(VLOOKUP(A159,'Planilla de control'!#REF!,1,0),0)&gt;0,1,0)</f>
        <v>0</v>
      </c>
    </row>
    <row r="160" spans="1:6" x14ac:dyDescent="0.25">
      <c r="A160" s="47">
        <v>45085</v>
      </c>
      <c r="B160">
        <f t="shared" si="10"/>
        <v>23</v>
      </c>
      <c r="C160">
        <f t="shared" si="9"/>
        <v>4</v>
      </c>
      <c r="D160">
        <f t="shared" si="11"/>
        <v>1</v>
      </c>
      <c r="E160">
        <f t="shared" si="12"/>
        <v>6</v>
      </c>
      <c r="F160">
        <f>IF(IFERROR(VLOOKUP(A160,'Planilla de control'!#REF!,1,0),0)&gt;0,1,0)</f>
        <v>0</v>
      </c>
    </row>
    <row r="161" spans="1:6" x14ac:dyDescent="0.25">
      <c r="A161" s="47">
        <v>45086</v>
      </c>
      <c r="B161">
        <f t="shared" si="10"/>
        <v>23</v>
      </c>
      <c r="C161">
        <f t="shared" si="9"/>
        <v>5</v>
      </c>
      <c r="D161">
        <f t="shared" si="11"/>
        <v>1</v>
      </c>
      <c r="E161">
        <f t="shared" si="12"/>
        <v>6</v>
      </c>
      <c r="F161">
        <f>IF(IFERROR(VLOOKUP(A161,'Planilla de control'!#REF!,1,0),0)&gt;0,1,0)</f>
        <v>0</v>
      </c>
    </row>
    <row r="162" spans="1:6" x14ac:dyDescent="0.25">
      <c r="A162" s="47">
        <v>45087</v>
      </c>
      <c r="B162">
        <f t="shared" si="10"/>
        <v>23</v>
      </c>
      <c r="C162">
        <f t="shared" si="9"/>
        <v>6</v>
      </c>
      <c r="D162">
        <f t="shared" si="11"/>
        <v>0</v>
      </c>
      <c r="E162">
        <f t="shared" si="12"/>
        <v>6</v>
      </c>
      <c r="F162">
        <f>IF(IFERROR(VLOOKUP(A162,'Planilla de control'!#REF!,1,0),0)&gt;0,1,0)</f>
        <v>0</v>
      </c>
    </row>
    <row r="163" spans="1:6" x14ac:dyDescent="0.25">
      <c r="A163" s="47">
        <v>45088</v>
      </c>
      <c r="B163">
        <f t="shared" si="10"/>
        <v>24</v>
      </c>
      <c r="C163">
        <f t="shared" si="9"/>
        <v>7</v>
      </c>
      <c r="D163">
        <f t="shared" si="11"/>
        <v>0</v>
      </c>
      <c r="E163">
        <f t="shared" si="12"/>
        <v>6</v>
      </c>
      <c r="F163">
        <f>IF(IFERROR(VLOOKUP(A163,'Planilla de control'!#REF!,1,0),0)&gt;0,1,0)</f>
        <v>0</v>
      </c>
    </row>
    <row r="164" spans="1:6" x14ac:dyDescent="0.25">
      <c r="A164" s="47">
        <v>45089</v>
      </c>
      <c r="B164">
        <f t="shared" si="10"/>
        <v>24</v>
      </c>
      <c r="C164">
        <f t="shared" si="9"/>
        <v>1</v>
      </c>
      <c r="D164">
        <f t="shared" si="11"/>
        <v>1</v>
      </c>
      <c r="E164">
        <f t="shared" si="12"/>
        <v>6</v>
      </c>
      <c r="F164">
        <f>IF(IFERROR(VLOOKUP(A164,'Planilla de control'!#REF!,1,0),0)&gt;0,1,0)</f>
        <v>0</v>
      </c>
    </row>
    <row r="165" spans="1:6" x14ac:dyDescent="0.25">
      <c r="A165" s="47">
        <v>45090</v>
      </c>
      <c r="B165">
        <f t="shared" si="10"/>
        <v>24</v>
      </c>
      <c r="C165">
        <f t="shared" si="9"/>
        <v>2</v>
      </c>
      <c r="D165">
        <f t="shared" si="11"/>
        <v>1</v>
      </c>
      <c r="E165">
        <f t="shared" si="12"/>
        <v>6</v>
      </c>
      <c r="F165">
        <f>IF(IFERROR(VLOOKUP(A165,'Planilla de control'!#REF!,1,0),0)&gt;0,1,0)</f>
        <v>0</v>
      </c>
    </row>
    <row r="166" spans="1:6" x14ac:dyDescent="0.25">
      <c r="A166" s="47">
        <v>45091</v>
      </c>
      <c r="B166">
        <f t="shared" si="10"/>
        <v>24</v>
      </c>
      <c r="C166">
        <f t="shared" si="9"/>
        <v>3</v>
      </c>
      <c r="D166">
        <f t="shared" si="11"/>
        <v>1</v>
      </c>
      <c r="E166">
        <f t="shared" si="12"/>
        <v>6</v>
      </c>
      <c r="F166">
        <f>IF(IFERROR(VLOOKUP(A166,'Planilla de control'!#REF!,1,0),0)&gt;0,1,0)</f>
        <v>0</v>
      </c>
    </row>
    <row r="167" spans="1:6" x14ac:dyDescent="0.25">
      <c r="A167" s="47">
        <v>45092</v>
      </c>
      <c r="B167">
        <f t="shared" si="10"/>
        <v>24</v>
      </c>
      <c r="C167">
        <f t="shared" si="9"/>
        <v>4</v>
      </c>
      <c r="D167">
        <f t="shared" si="11"/>
        <v>1</v>
      </c>
      <c r="E167">
        <f t="shared" si="12"/>
        <v>6</v>
      </c>
      <c r="F167">
        <f>IF(IFERROR(VLOOKUP(A167,'Planilla de control'!#REF!,1,0),0)&gt;0,1,0)</f>
        <v>0</v>
      </c>
    </row>
    <row r="168" spans="1:6" x14ac:dyDescent="0.25">
      <c r="A168" s="47">
        <v>45093</v>
      </c>
      <c r="B168">
        <f t="shared" si="10"/>
        <v>24</v>
      </c>
      <c r="C168">
        <f t="shared" si="9"/>
        <v>5</v>
      </c>
      <c r="D168">
        <f t="shared" si="11"/>
        <v>1</v>
      </c>
      <c r="E168">
        <f t="shared" si="12"/>
        <v>6</v>
      </c>
      <c r="F168">
        <f>IF(IFERROR(VLOOKUP(A168,'Planilla de control'!#REF!,1,0),0)&gt;0,1,0)</f>
        <v>0</v>
      </c>
    </row>
    <row r="169" spans="1:6" x14ac:dyDescent="0.25">
      <c r="A169" s="47">
        <v>45094</v>
      </c>
      <c r="B169">
        <f t="shared" si="10"/>
        <v>24</v>
      </c>
      <c r="C169">
        <f t="shared" si="9"/>
        <v>6</v>
      </c>
      <c r="D169">
        <f t="shared" si="11"/>
        <v>0</v>
      </c>
      <c r="E169">
        <f t="shared" si="12"/>
        <v>6</v>
      </c>
      <c r="F169">
        <f>IF(IFERROR(VLOOKUP(A169,'Planilla de control'!#REF!,1,0),0)&gt;0,1,0)</f>
        <v>0</v>
      </c>
    </row>
    <row r="170" spans="1:6" x14ac:dyDescent="0.25">
      <c r="A170" s="47">
        <v>45095</v>
      </c>
      <c r="B170">
        <f t="shared" si="10"/>
        <v>25</v>
      </c>
      <c r="C170">
        <f t="shared" si="9"/>
        <v>7</v>
      </c>
      <c r="D170">
        <f t="shared" si="11"/>
        <v>0</v>
      </c>
      <c r="E170">
        <f t="shared" si="12"/>
        <v>6</v>
      </c>
      <c r="F170">
        <f>IF(IFERROR(VLOOKUP(A170,'Planilla de control'!#REF!,1,0),0)&gt;0,1,0)</f>
        <v>0</v>
      </c>
    </row>
    <row r="171" spans="1:6" x14ac:dyDescent="0.25">
      <c r="A171" s="47">
        <v>45096</v>
      </c>
      <c r="B171">
        <f t="shared" si="10"/>
        <v>25</v>
      </c>
      <c r="C171">
        <f t="shared" si="9"/>
        <v>1</v>
      </c>
      <c r="D171">
        <f t="shared" si="11"/>
        <v>1</v>
      </c>
      <c r="E171">
        <f t="shared" si="12"/>
        <v>6</v>
      </c>
      <c r="F171">
        <f>IF(IFERROR(VLOOKUP(A171,'Planilla de control'!#REF!,1,0),0)&gt;0,1,0)</f>
        <v>0</v>
      </c>
    </row>
    <row r="172" spans="1:6" x14ac:dyDescent="0.25">
      <c r="A172" s="47">
        <v>45097</v>
      </c>
      <c r="B172">
        <f t="shared" si="10"/>
        <v>25</v>
      </c>
      <c r="C172">
        <f t="shared" si="9"/>
        <v>2</v>
      </c>
      <c r="D172">
        <f t="shared" si="11"/>
        <v>1</v>
      </c>
      <c r="E172">
        <f t="shared" si="12"/>
        <v>6</v>
      </c>
      <c r="F172">
        <f>IF(IFERROR(VLOOKUP(A172,'Planilla de control'!#REF!,1,0),0)&gt;0,1,0)</f>
        <v>0</v>
      </c>
    </row>
    <row r="173" spans="1:6" x14ac:dyDescent="0.25">
      <c r="A173" s="47">
        <v>45098</v>
      </c>
      <c r="B173">
        <f t="shared" si="10"/>
        <v>25</v>
      </c>
      <c r="C173">
        <f t="shared" si="9"/>
        <v>3</v>
      </c>
      <c r="D173">
        <f t="shared" si="11"/>
        <v>1</v>
      </c>
      <c r="E173">
        <f t="shared" si="12"/>
        <v>6</v>
      </c>
      <c r="F173">
        <f>IF(IFERROR(VLOOKUP(A173,'Planilla de control'!#REF!,1,0),0)&gt;0,1,0)</f>
        <v>0</v>
      </c>
    </row>
    <row r="174" spans="1:6" x14ac:dyDescent="0.25">
      <c r="A174" s="47">
        <v>45099</v>
      </c>
      <c r="B174">
        <f t="shared" si="10"/>
        <v>25</v>
      </c>
      <c r="C174">
        <f t="shared" si="9"/>
        <v>4</v>
      </c>
      <c r="D174">
        <f t="shared" si="11"/>
        <v>1</v>
      </c>
      <c r="E174">
        <f t="shared" si="12"/>
        <v>6</v>
      </c>
      <c r="F174">
        <f>IF(IFERROR(VLOOKUP(A174,'Planilla de control'!#REF!,1,0),0)&gt;0,1,0)</f>
        <v>0</v>
      </c>
    </row>
    <row r="175" spans="1:6" x14ac:dyDescent="0.25">
      <c r="A175" s="47">
        <v>45100</v>
      </c>
      <c r="B175">
        <f t="shared" si="10"/>
        <v>25</v>
      </c>
      <c r="C175">
        <f t="shared" si="9"/>
        <v>5</v>
      </c>
      <c r="D175">
        <f t="shared" si="11"/>
        <v>1</v>
      </c>
      <c r="E175">
        <f t="shared" si="12"/>
        <v>6</v>
      </c>
      <c r="F175">
        <f>IF(IFERROR(VLOOKUP(A175,'Planilla de control'!#REF!,1,0),0)&gt;0,1,0)</f>
        <v>0</v>
      </c>
    </row>
    <row r="176" spans="1:6" x14ac:dyDescent="0.25">
      <c r="A176" s="47">
        <v>45101</v>
      </c>
      <c r="B176">
        <f t="shared" si="10"/>
        <v>25</v>
      </c>
      <c r="C176">
        <f t="shared" si="9"/>
        <v>6</v>
      </c>
      <c r="D176">
        <f t="shared" si="11"/>
        <v>0</v>
      </c>
      <c r="E176">
        <f t="shared" si="12"/>
        <v>6</v>
      </c>
      <c r="F176">
        <f>IF(IFERROR(VLOOKUP(A176,'Planilla de control'!#REF!,1,0),0)&gt;0,1,0)</f>
        <v>0</v>
      </c>
    </row>
    <row r="177" spans="1:6" x14ac:dyDescent="0.25">
      <c r="A177" s="47">
        <v>45102</v>
      </c>
      <c r="B177">
        <f t="shared" si="10"/>
        <v>26</v>
      </c>
      <c r="C177">
        <f t="shared" si="9"/>
        <v>7</v>
      </c>
      <c r="D177">
        <f t="shared" si="11"/>
        <v>0</v>
      </c>
      <c r="E177">
        <f t="shared" si="12"/>
        <v>6</v>
      </c>
      <c r="F177">
        <f>IF(IFERROR(VLOOKUP(A177,'Planilla de control'!#REF!,1,0),0)&gt;0,1,0)</f>
        <v>0</v>
      </c>
    </row>
    <row r="178" spans="1:6" x14ac:dyDescent="0.25">
      <c r="A178" s="47">
        <v>45103</v>
      </c>
      <c r="B178">
        <f t="shared" si="10"/>
        <v>26</v>
      </c>
      <c r="C178">
        <f t="shared" si="9"/>
        <v>1</v>
      </c>
      <c r="D178">
        <f t="shared" si="11"/>
        <v>1</v>
      </c>
      <c r="E178">
        <f t="shared" si="12"/>
        <v>6</v>
      </c>
      <c r="F178">
        <f>IF(IFERROR(VLOOKUP(A178,'Planilla de control'!#REF!,1,0),0)&gt;0,1,0)</f>
        <v>0</v>
      </c>
    </row>
    <row r="179" spans="1:6" x14ac:dyDescent="0.25">
      <c r="A179" s="47">
        <v>45104</v>
      </c>
      <c r="B179">
        <f t="shared" si="10"/>
        <v>26</v>
      </c>
      <c r="C179">
        <f t="shared" si="9"/>
        <v>2</v>
      </c>
      <c r="D179">
        <f t="shared" si="11"/>
        <v>1</v>
      </c>
      <c r="E179">
        <f t="shared" si="12"/>
        <v>6</v>
      </c>
      <c r="F179">
        <f>IF(IFERROR(VLOOKUP(A179,'Planilla de control'!#REF!,1,0),0)&gt;0,1,0)</f>
        <v>0</v>
      </c>
    </row>
    <row r="180" spans="1:6" x14ac:dyDescent="0.25">
      <c r="A180" s="47">
        <v>45105</v>
      </c>
      <c r="B180">
        <f t="shared" si="10"/>
        <v>26</v>
      </c>
      <c r="C180">
        <f t="shared" si="9"/>
        <v>3</v>
      </c>
      <c r="D180">
        <f t="shared" si="11"/>
        <v>1</v>
      </c>
      <c r="E180">
        <f t="shared" si="12"/>
        <v>6</v>
      </c>
      <c r="F180">
        <f>IF(IFERROR(VLOOKUP(A180,'Planilla de control'!#REF!,1,0),0)&gt;0,1,0)</f>
        <v>0</v>
      </c>
    </row>
    <row r="181" spans="1:6" x14ac:dyDescent="0.25">
      <c r="A181" s="47">
        <v>45106</v>
      </c>
      <c r="B181">
        <f t="shared" si="10"/>
        <v>26</v>
      </c>
      <c r="C181">
        <f t="shared" ref="C181:C244" si="13">+WEEKDAY(A181,2)</f>
        <v>4</v>
      </c>
      <c r="D181">
        <f t="shared" si="11"/>
        <v>1</v>
      </c>
      <c r="E181">
        <f t="shared" si="12"/>
        <v>6</v>
      </c>
      <c r="F181">
        <f>IF(IFERROR(VLOOKUP(A181,'Planilla de control'!#REF!,1,0),0)&gt;0,1,0)</f>
        <v>0</v>
      </c>
    </row>
    <row r="182" spans="1:6" x14ac:dyDescent="0.25">
      <c r="A182" s="47">
        <v>45107</v>
      </c>
      <c r="B182">
        <f t="shared" si="10"/>
        <v>26</v>
      </c>
      <c r="C182">
        <f t="shared" si="13"/>
        <v>5</v>
      </c>
      <c r="D182">
        <f t="shared" si="11"/>
        <v>1</v>
      </c>
      <c r="E182">
        <f t="shared" si="12"/>
        <v>6</v>
      </c>
      <c r="F182">
        <f>IF(IFERROR(VLOOKUP(A182,'Planilla de control'!#REF!,1,0),0)&gt;0,1,0)</f>
        <v>0</v>
      </c>
    </row>
    <row r="183" spans="1:6" x14ac:dyDescent="0.25">
      <c r="A183" s="47">
        <v>45108</v>
      </c>
      <c r="B183">
        <f t="shared" si="10"/>
        <v>26</v>
      </c>
      <c r="C183">
        <f t="shared" si="13"/>
        <v>6</v>
      </c>
      <c r="D183">
        <f t="shared" si="11"/>
        <v>0</v>
      </c>
      <c r="E183">
        <f t="shared" si="12"/>
        <v>7</v>
      </c>
      <c r="F183">
        <f>IF(IFERROR(VLOOKUP(A183,'Planilla de control'!#REF!,1,0),0)&gt;0,1,0)</f>
        <v>0</v>
      </c>
    </row>
    <row r="184" spans="1:6" x14ac:dyDescent="0.25">
      <c r="A184" s="47">
        <v>45109</v>
      </c>
      <c r="B184">
        <f t="shared" si="10"/>
        <v>27</v>
      </c>
      <c r="C184">
        <f t="shared" si="13"/>
        <v>7</v>
      </c>
      <c r="D184">
        <f t="shared" si="11"/>
        <v>0</v>
      </c>
      <c r="E184">
        <f t="shared" si="12"/>
        <v>7</v>
      </c>
      <c r="F184">
        <f>IF(IFERROR(VLOOKUP(A184,'Planilla de control'!#REF!,1,0),0)&gt;0,1,0)</f>
        <v>0</v>
      </c>
    </row>
    <row r="185" spans="1:6" x14ac:dyDescent="0.25">
      <c r="A185" s="47">
        <v>45110</v>
      </c>
      <c r="B185">
        <f t="shared" si="10"/>
        <v>27</v>
      </c>
      <c r="C185">
        <f t="shared" si="13"/>
        <v>1</v>
      </c>
      <c r="D185">
        <f t="shared" si="11"/>
        <v>1</v>
      </c>
      <c r="E185">
        <f t="shared" si="12"/>
        <v>7</v>
      </c>
      <c r="F185">
        <f>IF(IFERROR(VLOOKUP(A185,'Planilla de control'!#REF!,1,0),0)&gt;0,1,0)</f>
        <v>0</v>
      </c>
    </row>
    <row r="186" spans="1:6" x14ac:dyDescent="0.25">
      <c r="A186" s="47">
        <v>45111</v>
      </c>
      <c r="B186">
        <f t="shared" si="10"/>
        <v>27</v>
      </c>
      <c r="C186">
        <f t="shared" si="13"/>
        <v>2</v>
      </c>
      <c r="D186">
        <f t="shared" si="11"/>
        <v>1</v>
      </c>
      <c r="E186">
        <f t="shared" si="12"/>
        <v>7</v>
      </c>
      <c r="F186">
        <f>IF(IFERROR(VLOOKUP(A186,'Planilla de control'!#REF!,1,0),0)&gt;0,1,0)</f>
        <v>0</v>
      </c>
    </row>
    <row r="187" spans="1:6" x14ac:dyDescent="0.25">
      <c r="A187" s="47">
        <v>45112</v>
      </c>
      <c r="B187">
        <f t="shared" si="10"/>
        <v>27</v>
      </c>
      <c r="C187">
        <f t="shared" si="13"/>
        <v>3</v>
      </c>
      <c r="D187">
        <f t="shared" si="11"/>
        <v>1</v>
      </c>
      <c r="E187">
        <f t="shared" si="12"/>
        <v>7</v>
      </c>
      <c r="F187">
        <f>IF(IFERROR(VLOOKUP(A187,'Planilla de control'!#REF!,1,0),0)&gt;0,1,0)</f>
        <v>0</v>
      </c>
    </row>
    <row r="188" spans="1:6" x14ac:dyDescent="0.25">
      <c r="A188" s="47">
        <v>45113</v>
      </c>
      <c r="B188">
        <f t="shared" si="10"/>
        <v>27</v>
      </c>
      <c r="C188">
        <f t="shared" si="13"/>
        <v>4</v>
      </c>
      <c r="D188">
        <f t="shared" si="11"/>
        <v>1</v>
      </c>
      <c r="E188">
        <f t="shared" si="12"/>
        <v>7</v>
      </c>
      <c r="F188">
        <f>IF(IFERROR(VLOOKUP(A188,'Planilla de control'!#REF!,1,0),0)&gt;0,1,0)</f>
        <v>0</v>
      </c>
    </row>
    <row r="189" spans="1:6" x14ac:dyDescent="0.25">
      <c r="A189" s="47">
        <v>45114</v>
      </c>
      <c r="B189">
        <f t="shared" si="10"/>
        <v>27</v>
      </c>
      <c r="C189">
        <f t="shared" si="13"/>
        <v>5</v>
      </c>
      <c r="D189">
        <f t="shared" si="11"/>
        <v>1</v>
      </c>
      <c r="E189">
        <f t="shared" si="12"/>
        <v>7</v>
      </c>
      <c r="F189">
        <f>IF(IFERROR(VLOOKUP(A189,'Planilla de control'!#REF!,1,0),0)&gt;0,1,0)</f>
        <v>0</v>
      </c>
    </row>
    <row r="190" spans="1:6" x14ac:dyDescent="0.25">
      <c r="A190" s="47">
        <v>45115</v>
      </c>
      <c r="B190">
        <f t="shared" si="10"/>
        <v>27</v>
      </c>
      <c r="C190">
        <f t="shared" si="13"/>
        <v>6</v>
      </c>
      <c r="D190">
        <f t="shared" si="11"/>
        <v>0</v>
      </c>
      <c r="E190">
        <f t="shared" si="12"/>
        <v>7</v>
      </c>
      <c r="F190">
        <f>IF(IFERROR(VLOOKUP(A190,'Planilla de control'!#REF!,1,0),0)&gt;0,1,0)</f>
        <v>0</v>
      </c>
    </row>
    <row r="191" spans="1:6" x14ac:dyDescent="0.25">
      <c r="A191" s="47">
        <v>45116</v>
      </c>
      <c r="B191">
        <f t="shared" si="10"/>
        <v>28</v>
      </c>
      <c r="C191">
        <f t="shared" si="13"/>
        <v>7</v>
      </c>
      <c r="D191">
        <f t="shared" si="11"/>
        <v>0</v>
      </c>
      <c r="E191">
        <f t="shared" si="12"/>
        <v>7</v>
      </c>
      <c r="F191">
        <f>IF(IFERROR(VLOOKUP(A191,'Planilla de control'!#REF!,1,0),0)&gt;0,1,0)</f>
        <v>0</v>
      </c>
    </row>
    <row r="192" spans="1:6" x14ac:dyDescent="0.25">
      <c r="A192" s="47">
        <v>45117</v>
      </c>
      <c r="B192">
        <f t="shared" si="10"/>
        <v>28</v>
      </c>
      <c r="C192">
        <f t="shared" si="13"/>
        <v>1</v>
      </c>
      <c r="D192">
        <f t="shared" si="11"/>
        <v>1</v>
      </c>
      <c r="E192">
        <f t="shared" si="12"/>
        <v>7</v>
      </c>
      <c r="F192">
        <f>IF(IFERROR(VLOOKUP(A192,'Planilla de control'!#REF!,1,0),0)&gt;0,1,0)</f>
        <v>0</v>
      </c>
    </row>
    <row r="193" spans="1:6" x14ac:dyDescent="0.25">
      <c r="A193" s="47">
        <v>45118</v>
      </c>
      <c r="B193">
        <f t="shared" si="10"/>
        <v>28</v>
      </c>
      <c r="C193">
        <f t="shared" si="13"/>
        <v>2</v>
      </c>
      <c r="D193">
        <f t="shared" si="11"/>
        <v>1</v>
      </c>
      <c r="E193">
        <f t="shared" si="12"/>
        <v>7</v>
      </c>
      <c r="F193">
        <f>IF(IFERROR(VLOOKUP(A193,'Planilla de control'!#REF!,1,0),0)&gt;0,1,0)</f>
        <v>0</v>
      </c>
    </row>
    <row r="194" spans="1:6" x14ac:dyDescent="0.25">
      <c r="A194" s="47">
        <v>45119</v>
      </c>
      <c r="B194">
        <f t="shared" ref="B194:B257" si="14">+WEEKNUM(A194)</f>
        <v>28</v>
      </c>
      <c r="C194">
        <f t="shared" si="13"/>
        <v>3</v>
      </c>
      <c r="D194">
        <f t="shared" ref="D194:D257" si="15">IF(AND(C194&gt;=1,C194&lt;=5,IFERROR(VLOOKUP(A194,$H$2:$H$10,1,0),0)=0),1,0)</f>
        <v>1</v>
      </c>
      <c r="E194">
        <f t="shared" ref="E194:E257" si="16">MONTH(A194)</f>
        <v>7</v>
      </c>
      <c r="F194">
        <f>IF(IFERROR(VLOOKUP(A194,'Planilla de control'!#REF!,1,0),0)&gt;0,1,0)</f>
        <v>0</v>
      </c>
    </row>
    <row r="195" spans="1:6" x14ac:dyDescent="0.25">
      <c r="A195" s="47">
        <v>45120</v>
      </c>
      <c r="B195">
        <f t="shared" si="14"/>
        <v>28</v>
      </c>
      <c r="C195">
        <f t="shared" si="13"/>
        <v>4</v>
      </c>
      <c r="D195">
        <f t="shared" si="15"/>
        <v>1</v>
      </c>
      <c r="E195">
        <f t="shared" si="16"/>
        <v>7</v>
      </c>
      <c r="F195">
        <f>IF(IFERROR(VLOOKUP(A195,'Planilla de control'!#REF!,1,0),0)&gt;0,1,0)</f>
        <v>0</v>
      </c>
    </row>
    <row r="196" spans="1:6" x14ac:dyDescent="0.25">
      <c r="A196" s="47">
        <v>45121</v>
      </c>
      <c r="B196">
        <f t="shared" si="14"/>
        <v>28</v>
      </c>
      <c r="C196">
        <f t="shared" si="13"/>
        <v>5</v>
      </c>
      <c r="D196">
        <f t="shared" si="15"/>
        <v>1</v>
      </c>
      <c r="E196">
        <f t="shared" si="16"/>
        <v>7</v>
      </c>
      <c r="F196">
        <f>IF(IFERROR(VLOOKUP(A196,'Planilla de control'!#REF!,1,0),0)&gt;0,1,0)</f>
        <v>0</v>
      </c>
    </row>
    <row r="197" spans="1:6" x14ac:dyDescent="0.25">
      <c r="A197" s="47">
        <v>45122</v>
      </c>
      <c r="B197">
        <f t="shared" si="14"/>
        <v>28</v>
      </c>
      <c r="C197">
        <f t="shared" si="13"/>
        <v>6</v>
      </c>
      <c r="D197">
        <f t="shared" si="15"/>
        <v>0</v>
      </c>
      <c r="E197">
        <f t="shared" si="16"/>
        <v>7</v>
      </c>
      <c r="F197">
        <f>IF(IFERROR(VLOOKUP(A197,'Planilla de control'!#REF!,1,0),0)&gt;0,1,0)</f>
        <v>0</v>
      </c>
    </row>
    <row r="198" spans="1:6" x14ac:dyDescent="0.25">
      <c r="A198" s="47">
        <v>45123</v>
      </c>
      <c r="B198">
        <f t="shared" si="14"/>
        <v>29</v>
      </c>
      <c r="C198">
        <f t="shared" si="13"/>
        <v>7</v>
      </c>
      <c r="D198">
        <f t="shared" si="15"/>
        <v>0</v>
      </c>
      <c r="E198">
        <f t="shared" si="16"/>
        <v>7</v>
      </c>
      <c r="F198">
        <f>IF(IFERROR(VLOOKUP(A198,'Planilla de control'!#REF!,1,0),0)&gt;0,1,0)</f>
        <v>0</v>
      </c>
    </row>
    <row r="199" spans="1:6" x14ac:dyDescent="0.25">
      <c r="A199" s="47">
        <v>45124</v>
      </c>
      <c r="B199">
        <f t="shared" si="14"/>
        <v>29</v>
      </c>
      <c r="C199">
        <f t="shared" si="13"/>
        <v>1</v>
      </c>
      <c r="D199">
        <f t="shared" si="15"/>
        <v>1</v>
      </c>
      <c r="E199">
        <f t="shared" si="16"/>
        <v>7</v>
      </c>
      <c r="F199">
        <f>IF(IFERROR(VLOOKUP(A199,'Planilla de control'!#REF!,1,0),0)&gt;0,1,0)</f>
        <v>0</v>
      </c>
    </row>
    <row r="200" spans="1:6" x14ac:dyDescent="0.25">
      <c r="A200" s="47">
        <v>45125</v>
      </c>
      <c r="B200">
        <f t="shared" si="14"/>
        <v>29</v>
      </c>
      <c r="C200">
        <f t="shared" si="13"/>
        <v>2</v>
      </c>
      <c r="D200">
        <f t="shared" si="15"/>
        <v>1</v>
      </c>
      <c r="E200">
        <f t="shared" si="16"/>
        <v>7</v>
      </c>
      <c r="F200">
        <f>IF(IFERROR(VLOOKUP(A200,'Planilla de control'!#REF!,1,0),0)&gt;0,1,0)</f>
        <v>0</v>
      </c>
    </row>
    <row r="201" spans="1:6" x14ac:dyDescent="0.25">
      <c r="A201" s="47">
        <v>45126</v>
      </c>
      <c r="B201">
        <f t="shared" si="14"/>
        <v>29</v>
      </c>
      <c r="C201">
        <f t="shared" si="13"/>
        <v>3</v>
      </c>
      <c r="D201">
        <f t="shared" si="15"/>
        <v>1</v>
      </c>
      <c r="E201">
        <f t="shared" si="16"/>
        <v>7</v>
      </c>
      <c r="F201">
        <f>IF(IFERROR(VLOOKUP(A201,'Planilla de control'!#REF!,1,0),0)&gt;0,1,0)</f>
        <v>0</v>
      </c>
    </row>
    <row r="202" spans="1:6" x14ac:dyDescent="0.25">
      <c r="A202" s="47">
        <v>45127</v>
      </c>
      <c r="B202">
        <f t="shared" si="14"/>
        <v>29</v>
      </c>
      <c r="C202">
        <f t="shared" si="13"/>
        <v>4</v>
      </c>
      <c r="D202">
        <f t="shared" si="15"/>
        <v>1</v>
      </c>
      <c r="E202">
        <f t="shared" si="16"/>
        <v>7</v>
      </c>
      <c r="F202">
        <f>IF(IFERROR(VLOOKUP(A202,'Planilla de control'!#REF!,1,0),0)&gt;0,1,0)</f>
        <v>0</v>
      </c>
    </row>
    <row r="203" spans="1:6" x14ac:dyDescent="0.25">
      <c r="A203" s="47">
        <v>45128</v>
      </c>
      <c r="B203">
        <f t="shared" si="14"/>
        <v>29</v>
      </c>
      <c r="C203">
        <f t="shared" si="13"/>
        <v>5</v>
      </c>
      <c r="D203">
        <f t="shared" si="15"/>
        <v>1</v>
      </c>
      <c r="E203">
        <f t="shared" si="16"/>
        <v>7</v>
      </c>
      <c r="F203">
        <f>IF(IFERROR(VLOOKUP(A203,'Planilla de control'!#REF!,1,0),0)&gt;0,1,0)</f>
        <v>0</v>
      </c>
    </row>
    <row r="204" spans="1:6" x14ac:dyDescent="0.25">
      <c r="A204" s="47">
        <v>45129</v>
      </c>
      <c r="B204">
        <f t="shared" si="14"/>
        <v>29</v>
      </c>
      <c r="C204">
        <f t="shared" si="13"/>
        <v>6</v>
      </c>
      <c r="D204">
        <f t="shared" si="15"/>
        <v>0</v>
      </c>
      <c r="E204">
        <f t="shared" si="16"/>
        <v>7</v>
      </c>
      <c r="F204">
        <f>IF(IFERROR(VLOOKUP(A204,'Planilla de control'!#REF!,1,0),0)&gt;0,1,0)</f>
        <v>0</v>
      </c>
    </row>
    <row r="205" spans="1:6" x14ac:dyDescent="0.25">
      <c r="A205" s="47">
        <v>45130</v>
      </c>
      <c r="B205">
        <f t="shared" si="14"/>
        <v>30</v>
      </c>
      <c r="C205">
        <f t="shared" si="13"/>
        <v>7</v>
      </c>
      <c r="D205">
        <f t="shared" si="15"/>
        <v>0</v>
      </c>
      <c r="E205">
        <f t="shared" si="16"/>
        <v>7</v>
      </c>
      <c r="F205">
        <f>IF(IFERROR(VLOOKUP(A205,'Planilla de control'!#REF!,1,0),0)&gt;0,1,0)</f>
        <v>0</v>
      </c>
    </row>
    <row r="206" spans="1:6" x14ac:dyDescent="0.25">
      <c r="A206" s="47">
        <v>45131</v>
      </c>
      <c r="B206">
        <f t="shared" si="14"/>
        <v>30</v>
      </c>
      <c r="C206">
        <f t="shared" si="13"/>
        <v>1</v>
      </c>
      <c r="D206">
        <f t="shared" si="15"/>
        <v>1</v>
      </c>
      <c r="E206">
        <f t="shared" si="16"/>
        <v>7</v>
      </c>
      <c r="F206">
        <f>IF(IFERROR(VLOOKUP(A206,'Planilla de control'!#REF!,1,0),0)&gt;0,1,0)</f>
        <v>0</v>
      </c>
    </row>
    <row r="207" spans="1:6" x14ac:dyDescent="0.25">
      <c r="A207" s="47">
        <v>45132</v>
      </c>
      <c r="B207">
        <f t="shared" si="14"/>
        <v>30</v>
      </c>
      <c r="C207">
        <f t="shared" si="13"/>
        <v>2</v>
      </c>
      <c r="D207">
        <f t="shared" si="15"/>
        <v>1</v>
      </c>
      <c r="E207">
        <f t="shared" si="16"/>
        <v>7</v>
      </c>
      <c r="F207">
        <f>IF(IFERROR(VLOOKUP(A207,'Planilla de control'!#REF!,1,0),0)&gt;0,1,0)</f>
        <v>0</v>
      </c>
    </row>
    <row r="208" spans="1:6" x14ac:dyDescent="0.25">
      <c r="A208" s="47">
        <v>45133</v>
      </c>
      <c r="B208">
        <f t="shared" si="14"/>
        <v>30</v>
      </c>
      <c r="C208">
        <f t="shared" si="13"/>
        <v>3</v>
      </c>
      <c r="D208">
        <f t="shared" si="15"/>
        <v>1</v>
      </c>
      <c r="E208">
        <f t="shared" si="16"/>
        <v>7</v>
      </c>
      <c r="F208">
        <f>IF(IFERROR(VLOOKUP(A208,'Planilla de control'!#REF!,1,0),0)&gt;0,1,0)</f>
        <v>0</v>
      </c>
    </row>
    <row r="209" spans="1:6" x14ac:dyDescent="0.25">
      <c r="A209" s="47">
        <v>45134</v>
      </c>
      <c r="B209">
        <f t="shared" si="14"/>
        <v>30</v>
      </c>
      <c r="C209">
        <f t="shared" si="13"/>
        <v>4</v>
      </c>
      <c r="D209">
        <f t="shared" si="15"/>
        <v>1</v>
      </c>
      <c r="E209">
        <f t="shared" si="16"/>
        <v>7</v>
      </c>
      <c r="F209">
        <f>IF(IFERROR(VLOOKUP(A209,'Planilla de control'!#REF!,1,0),0)&gt;0,1,0)</f>
        <v>0</v>
      </c>
    </row>
    <row r="210" spans="1:6" x14ac:dyDescent="0.25">
      <c r="A210" s="47">
        <v>45135</v>
      </c>
      <c r="B210">
        <f t="shared" si="14"/>
        <v>30</v>
      </c>
      <c r="C210">
        <f t="shared" si="13"/>
        <v>5</v>
      </c>
      <c r="D210">
        <f t="shared" si="15"/>
        <v>1</v>
      </c>
      <c r="E210">
        <f t="shared" si="16"/>
        <v>7</v>
      </c>
      <c r="F210">
        <f>IF(IFERROR(VLOOKUP(A210,'Planilla de control'!#REF!,1,0),0)&gt;0,1,0)</f>
        <v>0</v>
      </c>
    </row>
    <row r="211" spans="1:6" x14ac:dyDescent="0.25">
      <c r="A211" s="47">
        <v>45136</v>
      </c>
      <c r="B211">
        <f t="shared" si="14"/>
        <v>30</v>
      </c>
      <c r="C211">
        <f t="shared" si="13"/>
        <v>6</v>
      </c>
      <c r="D211">
        <f t="shared" si="15"/>
        <v>0</v>
      </c>
      <c r="E211">
        <f t="shared" si="16"/>
        <v>7</v>
      </c>
      <c r="F211">
        <f>IF(IFERROR(VLOOKUP(A211,'Planilla de control'!#REF!,1,0),0)&gt;0,1,0)</f>
        <v>0</v>
      </c>
    </row>
    <row r="212" spans="1:6" x14ac:dyDescent="0.25">
      <c r="A212" s="47">
        <v>45137</v>
      </c>
      <c r="B212">
        <f t="shared" si="14"/>
        <v>31</v>
      </c>
      <c r="C212">
        <f t="shared" si="13"/>
        <v>7</v>
      </c>
      <c r="D212">
        <f t="shared" si="15"/>
        <v>0</v>
      </c>
      <c r="E212">
        <f t="shared" si="16"/>
        <v>7</v>
      </c>
      <c r="F212">
        <f>IF(IFERROR(VLOOKUP(A212,'Planilla de control'!#REF!,1,0),0)&gt;0,1,0)</f>
        <v>0</v>
      </c>
    </row>
    <row r="213" spans="1:6" x14ac:dyDescent="0.25">
      <c r="A213" s="47">
        <v>45138</v>
      </c>
      <c r="B213">
        <f t="shared" si="14"/>
        <v>31</v>
      </c>
      <c r="C213">
        <f t="shared" si="13"/>
        <v>1</v>
      </c>
      <c r="D213">
        <f t="shared" si="15"/>
        <v>1</v>
      </c>
      <c r="E213">
        <f t="shared" si="16"/>
        <v>7</v>
      </c>
      <c r="F213">
        <f>IF(IFERROR(VLOOKUP(A213,'Planilla de control'!#REF!,1,0),0)&gt;0,1,0)</f>
        <v>0</v>
      </c>
    </row>
    <row r="214" spans="1:6" x14ac:dyDescent="0.25">
      <c r="A214" s="47">
        <v>45139</v>
      </c>
      <c r="B214">
        <f t="shared" si="14"/>
        <v>31</v>
      </c>
      <c r="C214">
        <f t="shared" si="13"/>
        <v>2</v>
      </c>
      <c r="D214">
        <f t="shared" si="15"/>
        <v>1</v>
      </c>
      <c r="E214">
        <f t="shared" si="16"/>
        <v>8</v>
      </c>
      <c r="F214">
        <f>IF(IFERROR(VLOOKUP(A214,'Planilla de control'!#REF!,1,0),0)&gt;0,1,0)</f>
        <v>0</v>
      </c>
    </row>
    <row r="215" spans="1:6" x14ac:dyDescent="0.25">
      <c r="A215" s="47">
        <v>45140</v>
      </c>
      <c r="B215">
        <f t="shared" si="14"/>
        <v>31</v>
      </c>
      <c r="C215">
        <f t="shared" si="13"/>
        <v>3</v>
      </c>
      <c r="D215">
        <f t="shared" si="15"/>
        <v>1</v>
      </c>
      <c r="E215">
        <f t="shared" si="16"/>
        <v>8</v>
      </c>
      <c r="F215">
        <f>IF(IFERROR(VLOOKUP(A215,'Planilla de control'!#REF!,1,0),0)&gt;0,1,0)</f>
        <v>0</v>
      </c>
    </row>
    <row r="216" spans="1:6" x14ac:dyDescent="0.25">
      <c r="A216" s="47">
        <v>45141</v>
      </c>
      <c r="B216">
        <f t="shared" si="14"/>
        <v>31</v>
      </c>
      <c r="C216">
        <f t="shared" si="13"/>
        <v>4</v>
      </c>
      <c r="D216">
        <f t="shared" si="15"/>
        <v>1</v>
      </c>
      <c r="E216">
        <f t="shared" si="16"/>
        <v>8</v>
      </c>
      <c r="F216">
        <f>IF(IFERROR(VLOOKUP(A216,'Planilla de control'!#REF!,1,0),0)&gt;0,1,0)</f>
        <v>0</v>
      </c>
    </row>
    <row r="217" spans="1:6" x14ac:dyDescent="0.25">
      <c r="A217" s="47">
        <v>45142</v>
      </c>
      <c r="B217">
        <f t="shared" si="14"/>
        <v>31</v>
      </c>
      <c r="C217">
        <f t="shared" si="13"/>
        <v>5</v>
      </c>
      <c r="D217">
        <f t="shared" si="15"/>
        <v>1</v>
      </c>
      <c r="E217">
        <f t="shared" si="16"/>
        <v>8</v>
      </c>
      <c r="F217">
        <f>IF(IFERROR(VLOOKUP(A217,'Planilla de control'!#REF!,1,0),0)&gt;0,1,0)</f>
        <v>0</v>
      </c>
    </row>
    <row r="218" spans="1:6" x14ac:dyDescent="0.25">
      <c r="A218" s="47">
        <v>45143</v>
      </c>
      <c r="B218">
        <f t="shared" si="14"/>
        <v>31</v>
      </c>
      <c r="C218">
        <f t="shared" si="13"/>
        <v>6</v>
      </c>
      <c r="D218">
        <f t="shared" si="15"/>
        <v>0</v>
      </c>
      <c r="E218">
        <f t="shared" si="16"/>
        <v>8</v>
      </c>
      <c r="F218">
        <f>IF(IFERROR(VLOOKUP(A218,'Planilla de control'!#REF!,1,0),0)&gt;0,1,0)</f>
        <v>0</v>
      </c>
    </row>
    <row r="219" spans="1:6" x14ac:dyDescent="0.25">
      <c r="A219" s="47">
        <v>45144</v>
      </c>
      <c r="B219">
        <f t="shared" si="14"/>
        <v>32</v>
      </c>
      <c r="C219">
        <f t="shared" si="13"/>
        <v>7</v>
      </c>
      <c r="D219">
        <f t="shared" si="15"/>
        <v>0</v>
      </c>
      <c r="E219">
        <f t="shared" si="16"/>
        <v>8</v>
      </c>
      <c r="F219">
        <f>IF(IFERROR(VLOOKUP(A219,'Planilla de control'!#REF!,1,0),0)&gt;0,1,0)</f>
        <v>0</v>
      </c>
    </row>
    <row r="220" spans="1:6" x14ac:dyDescent="0.25">
      <c r="A220" s="47">
        <v>45145</v>
      </c>
      <c r="B220">
        <f t="shared" si="14"/>
        <v>32</v>
      </c>
      <c r="C220">
        <f t="shared" si="13"/>
        <v>1</v>
      </c>
      <c r="D220">
        <f t="shared" si="15"/>
        <v>1</v>
      </c>
      <c r="E220">
        <f t="shared" si="16"/>
        <v>8</v>
      </c>
      <c r="F220">
        <f>IF(IFERROR(VLOOKUP(A220,'Planilla de control'!#REF!,1,0),0)&gt;0,1,0)</f>
        <v>0</v>
      </c>
    </row>
    <row r="221" spans="1:6" x14ac:dyDescent="0.25">
      <c r="A221" s="47">
        <v>45146</v>
      </c>
      <c r="B221">
        <f t="shared" si="14"/>
        <v>32</v>
      </c>
      <c r="C221">
        <f t="shared" si="13"/>
        <v>2</v>
      </c>
      <c r="D221">
        <f t="shared" si="15"/>
        <v>1</v>
      </c>
      <c r="E221">
        <f t="shared" si="16"/>
        <v>8</v>
      </c>
      <c r="F221">
        <f>IF(IFERROR(VLOOKUP(A221,'Planilla de control'!#REF!,1,0),0)&gt;0,1,0)</f>
        <v>0</v>
      </c>
    </row>
    <row r="222" spans="1:6" x14ac:dyDescent="0.25">
      <c r="A222" s="47">
        <v>45147</v>
      </c>
      <c r="B222">
        <f t="shared" si="14"/>
        <v>32</v>
      </c>
      <c r="C222">
        <f t="shared" si="13"/>
        <v>3</v>
      </c>
      <c r="D222">
        <f t="shared" si="15"/>
        <v>1</v>
      </c>
      <c r="E222">
        <f t="shared" si="16"/>
        <v>8</v>
      </c>
      <c r="F222">
        <f>IF(IFERROR(VLOOKUP(A222,'Planilla de control'!#REF!,1,0),0)&gt;0,1,0)</f>
        <v>0</v>
      </c>
    </row>
    <row r="223" spans="1:6" x14ac:dyDescent="0.25">
      <c r="A223" s="47">
        <v>45148</v>
      </c>
      <c r="B223">
        <f t="shared" si="14"/>
        <v>32</v>
      </c>
      <c r="C223">
        <f t="shared" si="13"/>
        <v>4</v>
      </c>
      <c r="D223">
        <f t="shared" si="15"/>
        <v>1</v>
      </c>
      <c r="E223">
        <f t="shared" si="16"/>
        <v>8</v>
      </c>
      <c r="F223">
        <f>IF(IFERROR(VLOOKUP(A223,'Planilla de control'!#REF!,1,0),0)&gt;0,1,0)</f>
        <v>0</v>
      </c>
    </row>
    <row r="224" spans="1:6" x14ac:dyDescent="0.25">
      <c r="A224" s="47">
        <v>45149</v>
      </c>
      <c r="B224">
        <f t="shared" si="14"/>
        <v>32</v>
      </c>
      <c r="C224">
        <f t="shared" si="13"/>
        <v>5</v>
      </c>
      <c r="D224">
        <f t="shared" si="15"/>
        <v>1</v>
      </c>
      <c r="E224">
        <f t="shared" si="16"/>
        <v>8</v>
      </c>
      <c r="F224">
        <f>IF(IFERROR(VLOOKUP(A224,'Planilla de control'!#REF!,1,0),0)&gt;0,1,0)</f>
        <v>0</v>
      </c>
    </row>
    <row r="225" spans="1:6" x14ac:dyDescent="0.25">
      <c r="A225" s="47">
        <v>45150</v>
      </c>
      <c r="B225">
        <f t="shared" si="14"/>
        <v>32</v>
      </c>
      <c r="C225">
        <f t="shared" si="13"/>
        <v>6</v>
      </c>
      <c r="D225">
        <f t="shared" si="15"/>
        <v>0</v>
      </c>
      <c r="E225">
        <f t="shared" si="16"/>
        <v>8</v>
      </c>
      <c r="F225">
        <f>IF(IFERROR(VLOOKUP(A225,'Planilla de control'!#REF!,1,0),0)&gt;0,1,0)</f>
        <v>0</v>
      </c>
    </row>
    <row r="226" spans="1:6" x14ac:dyDescent="0.25">
      <c r="A226" s="47">
        <v>45151</v>
      </c>
      <c r="B226">
        <f t="shared" si="14"/>
        <v>33</v>
      </c>
      <c r="C226">
        <f t="shared" si="13"/>
        <v>7</v>
      </c>
      <c r="D226">
        <f t="shared" si="15"/>
        <v>0</v>
      </c>
      <c r="E226">
        <f t="shared" si="16"/>
        <v>8</v>
      </c>
      <c r="F226">
        <f>IF(IFERROR(VLOOKUP(A226,'Planilla de control'!#REF!,1,0),0)&gt;0,1,0)</f>
        <v>0</v>
      </c>
    </row>
    <row r="227" spans="1:6" x14ac:dyDescent="0.25">
      <c r="A227" s="47">
        <v>45152</v>
      </c>
      <c r="B227">
        <f t="shared" si="14"/>
        <v>33</v>
      </c>
      <c r="C227">
        <f t="shared" si="13"/>
        <v>1</v>
      </c>
      <c r="D227">
        <f t="shared" si="15"/>
        <v>1</v>
      </c>
      <c r="E227">
        <f t="shared" si="16"/>
        <v>8</v>
      </c>
      <c r="F227">
        <f>IF(IFERROR(VLOOKUP(A227,'Planilla de control'!#REF!,1,0),0)&gt;0,1,0)</f>
        <v>0</v>
      </c>
    </row>
    <row r="228" spans="1:6" x14ac:dyDescent="0.25">
      <c r="A228" s="47">
        <v>45153</v>
      </c>
      <c r="B228">
        <f t="shared" si="14"/>
        <v>33</v>
      </c>
      <c r="C228">
        <f t="shared" si="13"/>
        <v>2</v>
      </c>
      <c r="D228">
        <f t="shared" si="15"/>
        <v>1</v>
      </c>
      <c r="E228">
        <f t="shared" si="16"/>
        <v>8</v>
      </c>
      <c r="F228">
        <f>IF(IFERROR(VLOOKUP(A228,'Planilla de control'!#REF!,1,0),0)&gt;0,1,0)</f>
        <v>0</v>
      </c>
    </row>
    <row r="229" spans="1:6" x14ac:dyDescent="0.25">
      <c r="A229" s="47">
        <v>45154</v>
      </c>
      <c r="B229">
        <f t="shared" si="14"/>
        <v>33</v>
      </c>
      <c r="C229">
        <f t="shared" si="13"/>
        <v>3</v>
      </c>
      <c r="D229">
        <f t="shared" si="15"/>
        <v>1</v>
      </c>
      <c r="E229">
        <f t="shared" si="16"/>
        <v>8</v>
      </c>
      <c r="F229">
        <f>IF(IFERROR(VLOOKUP(A229,'Planilla de control'!#REF!,1,0),0)&gt;0,1,0)</f>
        <v>0</v>
      </c>
    </row>
    <row r="230" spans="1:6" x14ac:dyDescent="0.25">
      <c r="A230" s="47">
        <v>45155</v>
      </c>
      <c r="B230">
        <f t="shared" si="14"/>
        <v>33</v>
      </c>
      <c r="C230">
        <f t="shared" si="13"/>
        <v>4</v>
      </c>
      <c r="D230">
        <f t="shared" si="15"/>
        <v>1</v>
      </c>
      <c r="E230">
        <f t="shared" si="16"/>
        <v>8</v>
      </c>
      <c r="F230">
        <f>IF(IFERROR(VLOOKUP(A230,'Planilla de control'!#REF!,1,0),0)&gt;0,1,0)</f>
        <v>0</v>
      </c>
    </row>
    <row r="231" spans="1:6" x14ac:dyDescent="0.25">
      <c r="A231" s="47">
        <v>45156</v>
      </c>
      <c r="B231">
        <f t="shared" si="14"/>
        <v>33</v>
      </c>
      <c r="C231">
        <f t="shared" si="13"/>
        <v>5</v>
      </c>
      <c r="D231">
        <f t="shared" si="15"/>
        <v>1</v>
      </c>
      <c r="E231">
        <f t="shared" si="16"/>
        <v>8</v>
      </c>
      <c r="F231">
        <f>IF(IFERROR(VLOOKUP(A231,'Planilla de control'!#REF!,1,0),0)&gt;0,1,0)</f>
        <v>0</v>
      </c>
    </row>
    <row r="232" spans="1:6" x14ac:dyDescent="0.25">
      <c r="A232" s="47">
        <v>45157</v>
      </c>
      <c r="B232">
        <f t="shared" si="14"/>
        <v>33</v>
      </c>
      <c r="C232">
        <f t="shared" si="13"/>
        <v>6</v>
      </c>
      <c r="D232">
        <f t="shared" si="15"/>
        <v>0</v>
      </c>
      <c r="E232">
        <f t="shared" si="16"/>
        <v>8</v>
      </c>
      <c r="F232">
        <f>IF(IFERROR(VLOOKUP(A232,'Planilla de control'!#REF!,1,0),0)&gt;0,1,0)</f>
        <v>0</v>
      </c>
    </row>
    <row r="233" spans="1:6" x14ac:dyDescent="0.25">
      <c r="A233" s="47">
        <v>45158</v>
      </c>
      <c r="B233">
        <f t="shared" si="14"/>
        <v>34</v>
      </c>
      <c r="C233">
        <f t="shared" si="13"/>
        <v>7</v>
      </c>
      <c r="D233">
        <f t="shared" si="15"/>
        <v>0</v>
      </c>
      <c r="E233">
        <f t="shared" si="16"/>
        <v>8</v>
      </c>
      <c r="F233">
        <f>IF(IFERROR(VLOOKUP(A233,'Planilla de control'!#REF!,1,0),0)&gt;0,1,0)</f>
        <v>0</v>
      </c>
    </row>
    <row r="234" spans="1:6" x14ac:dyDescent="0.25">
      <c r="A234" s="47">
        <v>45159</v>
      </c>
      <c r="B234">
        <f t="shared" si="14"/>
        <v>34</v>
      </c>
      <c r="C234">
        <f t="shared" si="13"/>
        <v>1</v>
      </c>
      <c r="D234">
        <f t="shared" si="15"/>
        <v>1</v>
      </c>
      <c r="E234">
        <f t="shared" si="16"/>
        <v>8</v>
      </c>
      <c r="F234">
        <f>IF(IFERROR(VLOOKUP(A234,'Planilla de control'!#REF!,1,0),0)&gt;0,1,0)</f>
        <v>0</v>
      </c>
    </row>
    <row r="235" spans="1:6" x14ac:dyDescent="0.25">
      <c r="A235" s="47">
        <v>45160</v>
      </c>
      <c r="B235">
        <f t="shared" si="14"/>
        <v>34</v>
      </c>
      <c r="C235">
        <f t="shared" si="13"/>
        <v>2</v>
      </c>
      <c r="D235">
        <f t="shared" si="15"/>
        <v>1</v>
      </c>
      <c r="E235">
        <f t="shared" si="16"/>
        <v>8</v>
      </c>
      <c r="F235">
        <f>IF(IFERROR(VLOOKUP(A235,'Planilla de control'!#REF!,1,0),0)&gt;0,1,0)</f>
        <v>0</v>
      </c>
    </row>
    <row r="236" spans="1:6" x14ac:dyDescent="0.25">
      <c r="A236" s="47">
        <v>45161</v>
      </c>
      <c r="B236">
        <f t="shared" si="14"/>
        <v>34</v>
      </c>
      <c r="C236">
        <f t="shared" si="13"/>
        <v>3</v>
      </c>
      <c r="D236">
        <f t="shared" si="15"/>
        <v>1</v>
      </c>
      <c r="E236">
        <f t="shared" si="16"/>
        <v>8</v>
      </c>
      <c r="F236">
        <f>IF(IFERROR(VLOOKUP(A236,'Planilla de control'!#REF!,1,0),0)&gt;0,1,0)</f>
        <v>0</v>
      </c>
    </row>
    <row r="237" spans="1:6" x14ac:dyDescent="0.25">
      <c r="A237" s="47">
        <v>45162</v>
      </c>
      <c r="B237">
        <f t="shared" si="14"/>
        <v>34</v>
      </c>
      <c r="C237">
        <f t="shared" si="13"/>
        <v>4</v>
      </c>
      <c r="D237">
        <f t="shared" si="15"/>
        <v>1</v>
      </c>
      <c r="E237">
        <f t="shared" si="16"/>
        <v>8</v>
      </c>
      <c r="F237">
        <f>IF(IFERROR(VLOOKUP(A237,'Planilla de control'!#REF!,1,0),0)&gt;0,1,0)</f>
        <v>0</v>
      </c>
    </row>
    <row r="238" spans="1:6" x14ac:dyDescent="0.25">
      <c r="A238" s="47">
        <v>45163</v>
      </c>
      <c r="B238">
        <f t="shared" si="14"/>
        <v>34</v>
      </c>
      <c r="C238">
        <f t="shared" si="13"/>
        <v>5</v>
      </c>
      <c r="D238">
        <f t="shared" si="15"/>
        <v>1</v>
      </c>
      <c r="E238">
        <f t="shared" si="16"/>
        <v>8</v>
      </c>
      <c r="F238">
        <f>IF(IFERROR(VLOOKUP(A238,'Planilla de control'!#REF!,1,0),0)&gt;0,1,0)</f>
        <v>0</v>
      </c>
    </row>
    <row r="239" spans="1:6" x14ac:dyDescent="0.25">
      <c r="A239" s="47">
        <v>45164</v>
      </c>
      <c r="B239">
        <f t="shared" si="14"/>
        <v>34</v>
      </c>
      <c r="C239">
        <f t="shared" si="13"/>
        <v>6</v>
      </c>
      <c r="D239">
        <f t="shared" si="15"/>
        <v>0</v>
      </c>
      <c r="E239">
        <f t="shared" si="16"/>
        <v>8</v>
      </c>
      <c r="F239">
        <f>IF(IFERROR(VLOOKUP(A239,'Planilla de control'!#REF!,1,0),0)&gt;0,1,0)</f>
        <v>0</v>
      </c>
    </row>
    <row r="240" spans="1:6" x14ac:dyDescent="0.25">
      <c r="A240" s="47">
        <v>45165</v>
      </c>
      <c r="B240">
        <f t="shared" si="14"/>
        <v>35</v>
      </c>
      <c r="C240">
        <f t="shared" si="13"/>
        <v>7</v>
      </c>
      <c r="D240">
        <f t="shared" si="15"/>
        <v>0</v>
      </c>
      <c r="E240">
        <f t="shared" si="16"/>
        <v>8</v>
      </c>
      <c r="F240">
        <f>IF(IFERROR(VLOOKUP(A240,'Planilla de control'!#REF!,1,0),0)&gt;0,1,0)</f>
        <v>0</v>
      </c>
    </row>
    <row r="241" spans="1:6" x14ac:dyDescent="0.25">
      <c r="A241" s="47">
        <v>45166</v>
      </c>
      <c r="B241">
        <f t="shared" si="14"/>
        <v>35</v>
      </c>
      <c r="C241">
        <f t="shared" si="13"/>
        <v>1</v>
      </c>
      <c r="D241">
        <f t="shared" si="15"/>
        <v>1</v>
      </c>
      <c r="E241">
        <f t="shared" si="16"/>
        <v>8</v>
      </c>
      <c r="F241">
        <f>IF(IFERROR(VLOOKUP(A241,'Planilla de control'!#REF!,1,0),0)&gt;0,1,0)</f>
        <v>0</v>
      </c>
    </row>
    <row r="242" spans="1:6" x14ac:dyDescent="0.25">
      <c r="A242" s="47">
        <v>45167</v>
      </c>
      <c r="B242">
        <f t="shared" si="14"/>
        <v>35</v>
      </c>
      <c r="C242">
        <f t="shared" si="13"/>
        <v>2</v>
      </c>
      <c r="D242">
        <f t="shared" si="15"/>
        <v>1</v>
      </c>
      <c r="E242">
        <f t="shared" si="16"/>
        <v>8</v>
      </c>
      <c r="F242">
        <f>IF(IFERROR(VLOOKUP(A242,'Planilla de control'!#REF!,1,0),0)&gt;0,1,0)</f>
        <v>0</v>
      </c>
    </row>
    <row r="243" spans="1:6" x14ac:dyDescent="0.25">
      <c r="A243" s="47">
        <v>45168</v>
      </c>
      <c r="B243">
        <f t="shared" si="14"/>
        <v>35</v>
      </c>
      <c r="C243">
        <f t="shared" si="13"/>
        <v>3</v>
      </c>
      <c r="D243">
        <f t="shared" si="15"/>
        <v>1</v>
      </c>
      <c r="E243">
        <f t="shared" si="16"/>
        <v>8</v>
      </c>
      <c r="F243">
        <f>IF(IFERROR(VLOOKUP(A243,'Planilla de control'!#REF!,1,0),0)&gt;0,1,0)</f>
        <v>0</v>
      </c>
    </row>
    <row r="244" spans="1:6" x14ac:dyDescent="0.25">
      <c r="A244" s="47">
        <v>45169</v>
      </c>
      <c r="B244">
        <f t="shared" si="14"/>
        <v>35</v>
      </c>
      <c r="C244">
        <f t="shared" si="13"/>
        <v>4</v>
      </c>
      <c r="D244">
        <f t="shared" si="15"/>
        <v>1</v>
      </c>
      <c r="E244">
        <f t="shared" si="16"/>
        <v>8</v>
      </c>
      <c r="F244">
        <f>IF(IFERROR(VLOOKUP(A244,'Planilla de control'!#REF!,1,0),0)&gt;0,1,0)</f>
        <v>0</v>
      </c>
    </row>
    <row r="245" spans="1:6" x14ac:dyDescent="0.25">
      <c r="A245" s="47">
        <v>45170</v>
      </c>
      <c r="B245">
        <f t="shared" si="14"/>
        <v>35</v>
      </c>
      <c r="C245">
        <f t="shared" ref="C245:C308" si="17">+WEEKDAY(A245,2)</f>
        <v>5</v>
      </c>
      <c r="D245">
        <f t="shared" si="15"/>
        <v>1</v>
      </c>
      <c r="E245">
        <f t="shared" si="16"/>
        <v>9</v>
      </c>
      <c r="F245">
        <f>IF(IFERROR(VLOOKUP(A245,'Planilla de control'!#REF!,1,0),0)&gt;0,1,0)</f>
        <v>0</v>
      </c>
    </row>
    <row r="246" spans="1:6" x14ac:dyDescent="0.25">
      <c r="A246" s="47">
        <v>45171</v>
      </c>
      <c r="B246">
        <f t="shared" si="14"/>
        <v>35</v>
      </c>
      <c r="C246">
        <f t="shared" si="17"/>
        <v>6</v>
      </c>
      <c r="D246">
        <f t="shared" si="15"/>
        <v>0</v>
      </c>
      <c r="E246">
        <f t="shared" si="16"/>
        <v>9</v>
      </c>
      <c r="F246">
        <f>IF(IFERROR(VLOOKUP(A246,'Planilla de control'!#REF!,1,0),0)&gt;0,1,0)</f>
        <v>0</v>
      </c>
    </row>
    <row r="247" spans="1:6" x14ac:dyDescent="0.25">
      <c r="A247" s="47">
        <v>45172</v>
      </c>
      <c r="B247">
        <f t="shared" si="14"/>
        <v>36</v>
      </c>
      <c r="C247">
        <f t="shared" si="17"/>
        <v>7</v>
      </c>
      <c r="D247">
        <f t="shared" si="15"/>
        <v>0</v>
      </c>
      <c r="E247">
        <f t="shared" si="16"/>
        <v>9</v>
      </c>
      <c r="F247">
        <f>IF(IFERROR(VLOOKUP(A247,'Planilla de control'!#REF!,1,0),0)&gt;0,1,0)</f>
        <v>0</v>
      </c>
    </row>
    <row r="248" spans="1:6" x14ac:dyDescent="0.25">
      <c r="A248" s="47">
        <v>45173</v>
      </c>
      <c r="B248">
        <f t="shared" si="14"/>
        <v>36</v>
      </c>
      <c r="C248">
        <f t="shared" si="17"/>
        <v>1</v>
      </c>
      <c r="D248">
        <f t="shared" si="15"/>
        <v>1</v>
      </c>
      <c r="E248">
        <f t="shared" si="16"/>
        <v>9</v>
      </c>
      <c r="F248">
        <f>IF(IFERROR(VLOOKUP(A248,'Planilla de control'!#REF!,1,0),0)&gt;0,1,0)</f>
        <v>0</v>
      </c>
    </row>
    <row r="249" spans="1:6" x14ac:dyDescent="0.25">
      <c r="A249" s="47">
        <v>45174</v>
      </c>
      <c r="B249">
        <f t="shared" si="14"/>
        <v>36</v>
      </c>
      <c r="C249">
        <f t="shared" si="17"/>
        <v>2</v>
      </c>
      <c r="D249">
        <f t="shared" si="15"/>
        <v>1</v>
      </c>
      <c r="E249">
        <f t="shared" si="16"/>
        <v>9</v>
      </c>
      <c r="F249">
        <f>IF(IFERROR(VLOOKUP(A249,'Planilla de control'!#REF!,1,0),0)&gt;0,1,0)</f>
        <v>0</v>
      </c>
    </row>
    <row r="250" spans="1:6" x14ac:dyDescent="0.25">
      <c r="A250" s="47">
        <v>45175</v>
      </c>
      <c r="B250">
        <f t="shared" si="14"/>
        <v>36</v>
      </c>
      <c r="C250">
        <f t="shared" si="17"/>
        <v>3</v>
      </c>
      <c r="D250">
        <f t="shared" si="15"/>
        <v>1</v>
      </c>
      <c r="E250">
        <f t="shared" si="16"/>
        <v>9</v>
      </c>
      <c r="F250">
        <f>IF(IFERROR(VLOOKUP(A250,'Planilla de control'!#REF!,1,0),0)&gt;0,1,0)</f>
        <v>0</v>
      </c>
    </row>
    <row r="251" spans="1:6" x14ac:dyDescent="0.25">
      <c r="A251" s="47">
        <v>45176</v>
      </c>
      <c r="B251">
        <f t="shared" si="14"/>
        <v>36</v>
      </c>
      <c r="C251">
        <f t="shared" si="17"/>
        <v>4</v>
      </c>
      <c r="D251">
        <f t="shared" si="15"/>
        <v>1</v>
      </c>
      <c r="E251">
        <f t="shared" si="16"/>
        <v>9</v>
      </c>
      <c r="F251">
        <f>IF(IFERROR(VLOOKUP(A251,'Planilla de control'!#REF!,1,0),0)&gt;0,1,0)</f>
        <v>0</v>
      </c>
    </row>
    <row r="252" spans="1:6" x14ac:dyDescent="0.25">
      <c r="A252" s="47">
        <v>45177</v>
      </c>
      <c r="B252">
        <f t="shared" si="14"/>
        <v>36</v>
      </c>
      <c r="C252">
        <f t="shared" si="17"/>
        <v>5</v>
      </c>
      <c r="D252">
        <f t="shared" si="15"/>
        <v>1</v>
      </c>
      <c r="E252">
        <f t="shared" si="16"/>
        <v>9</v>
      </c>
      <c r="F252">
        <f>IF(IFERROR(VLOOKUP(A252,'Planilla de control'!#REF!,1,0),0)&gt;0,1,0)</f>
        <v>0</v>
      </c>
    </row>
    <row r="253" spans="1:6" x14ac:dyDescent="0.25">
      <c r="A253" s="47">
        <v>45178</v>
      </c>
      <c r="B253">
        <f t="shared" si="14"/>
        <v>36</v>
      </c>
      <c r="C253">
        <f t="shared" si="17"/>
        <v>6</v>
      </c>
      <c r="D253">
        <f t="shared" si="15"/>
        <v>0</v>
      </c>
      <c r="E253">
        <f t="shared" si="16"/>
        <v>9</v>
      </c>
      <c r="F253">
        <f>IF(IFERROR(VLOOKUP(A253,'Planilla de control'!#REF!,1,0),0)&gt;0,1,0)</f>
        <v>0</v>
      </c>
    </row>
    <row r="254" spans="1:6" x14ac:dyDescent="0.25">
      <c r="A254" s="47">
        <v>45179</v>
      </c>
      <c r="B254">
        <f t="shared" si="14"/>
        <v>37</v>
      </c>
      <c r="C254">
        <f t="shared" si="17"/>
        <v>7</v>
      </c>
      <c r="D254">
        <f t="shared" si="15"/>
        <v>0</v>
      </c>
      <c r="E254">
        <f t="shared" si="16"/>
        <v>9</v>
      </c>
      <c r="F254">
        <f>IF(IFERROR(VLOOKUP(A254,'Planilla de control'!#REF!,1,0),0)&gt;0,1,0)</f>
        <v>0</v>
      </c>
    </row>
    <row r="255" spans="1:6" x14ac:dyDescent="0.25">
      <c r="A255" s="47">
        <v>45180</v>
      </c>
      <c r="B255">
        <f t="shared" si="14"/>
        <v>37</v>
      </c>
      <c r="C255">
        <f t="shared" si="17"/>
        <v>1</v>
      </c>
      <c r="D255">
        <f t="shared" si="15"/>
        <v>1</v>
      </c>
      <c r="E255">
        <f t="shared" si="16"/>
        <v>9</v>
      </c>
      <c r="F255">
        <f>IF(IFERROR(VLOOKUP(A255,'Planilla de control'!#REF!,1,0),0)&gt;0,1,0)</f>
        <v>0</v>
      </c>
    </row>
    <row r="256" spans="1:6" x14ac:dyDescent="0.25">
      <c r="A256" s="47">
        <v>45181</v>
      </c>
      <c r="B256">
        <f t="shared" si="14"/>
        <v>37</v>
      </c>
      <c r="C256">
        <f t="shared" si="17"/>
        <v>2</v>
      </c>
      <c r="D256">
        <f t="shared" si="15"/>
        <v>1</v>
      </c>
      <c r="E256">
        <f t="shared" si="16"/>
        <v>9</v>
      </c>
      <c r="F256">
        <f>IF(IFERROR(VLOOKUP(A256,'Planilla de control'!#REF!,1,0),0)&gt;0,1,0)</f>
        <v>0</v>
      </c>
    </row>
    <row r="257" spans="1:6" x14ac:dyDescent="0.25">
      <c r="A257" s="47">
        <v>45182</v>
      </c>
      <c r="B257">
        <f t="shared" si="14"/>
        <v>37</v>
      </c>
      <c r="C257">
        <f t="shared" si="17"/>
        <v>3</v>
      </c>
      <c r="D257">
        <f t="shared" si="15"/>
        <v>1</v>
      </c>
      <c r="E257">
        <f t="shared" si="16"/>
        <v>9</v>
      </c>
      <c r="F257">
        <f>IF(IFERROR(VLOOKUP(A257,'Planilla de control'!#REF!,1,0),0)&gt;0,1,0)</f>
        <v>0</v>
      </c>
    </row>
    <row r="258" spans="1:6" x14ac:dyDescent="0.25">
      <c r="A258" s="47">
        <v>45183</v>
      </c>
      <c r="B258">
        <f t="shared" ref="B258:B321" si="18">+WEEKNUM(A258)</f>
        <v>37</v>
      </c>
      <c r="C258">
        <f t="shared" si="17"/>
        <v>4</v>
      </c>
      <c r="D258">
        <f t="shared" ref="D258:D321" si="19">IF(AND(C258&gt;=1,C258&lt;=5,IFERROR(VLOOKUP(A258,$H$2:$H$10,1,0),0)=0),1,0)</f>
        <v>1</v>
      </c>
      <c r="E258">
        <f t="shared" ref="E258:E321" si="20">MONTH(A258)</f>
        <v>9</v>
      </c>
      <c r="F258">
        <f>IF(IFERROR(VLOOKUP(A258,'Planilla de control'!#REF!,1,0),0)&gt;0,1,0)</f>
        <v>0</v>
      </c>
    </row>
    <row r="259" spans="1:6" x14ac:dyDescent="0.25">
      <c r="A259" s="47">
        <v>45184</v>
      </c>
      <c r="B259">
        <f t="shared" si="18"/>
        <v>37</v>
      </c>
      <c r="C259">
        <f t="shared" si="17"/>
        <v>5</v>
      </c>
      <c r="D259">
        <f t="shared" si="19"/>
        <v>1</v>
      </c>
      <c r="E259">
        <f t="shared" si="20"/>
        <v>9</v>
      </c>
      <c r="F259">
        <f>IF(IFERROR(VLOOKUP(A259,'Planilla de control'!#REF!,1,0),0)&gt;0,1,0)</f>
        <v>0</v>
      </c>
    </row>
    <row r="260" spans="1:6" x14ac:dyDescent="0.25">
      <c r="A260" s="47">
        <v>45185</v>
      </c>
      <c r="B260">
        <f t="shared" si="18"/>
        <v>37</v>
      </c>
      <c r="C260">
        <f t="shared" si="17"/>
        <v>6</v>
      </c>
      <c r="D260">
        <f t="shared" si="19"/>
        <v>0</v>
      </c>
      <c r="E260">
        <f t="shared" si="20"/>
        <v>9</v>
      </c>
      <c r="F260">
        <f>IF(IFERROR(VLOOKUP(A260,'Planilla de control'!#REF!,1,0),0)&gt;0,1,0)</f>
        <v>0</v>
      </c>
    </row>
    <row r="261" spans="1:6" x14ac:dyDescent="0.25">
      <c r="A261" s="47">
        <v>45186</v>
      </c>
      <c r="B261">
        <f t="shared" si="18"/>
        <v>38</v>
      </c>
      <c r="C261">
        <f t="shared" si="17"/>
        <v>7</v>
      </c>
      <c r="D261">
        <f t="shared" si="19"/>
        <v>0</v>
      </c>
      <c r="E261">
        <f t="shared" si="20"/>
        <v>9</v>
      </c>
      <c r="F261">
        <f>IF(IFERROR(VLOOKUP(A261,'Planilla de control'!#REF!,1,0),0)&gt;0,1,0)</f>
        <v>0</v>
      </c>
    </row>
    <row r="262" spans="1:6" x14ac:dyDescent="0.25">
      <c r="A262" s="47">
        <v>45187</v>
      </c>
      <c r="B262">
        <f t="shared" si="18"/>
        <v>38</v>
      </c>
      <c r="C262">
        <f t="shared" si="17"/>
        <v>1</v>
      </c>
      <c r="D262">
        <f t="shared" si="19"/>
        <v>1</v>
      </c>
      <c r="E262">
        <f t="shared" si="20"/>
        <v>9</v>
      </c>
      <c r="F262">
        <f>IF(IFERROR(VLOOKUP(A262,'Planilla de control'!#REF!,1,0),0)&gt;0,1,0)</f>
        <v>0</v>
      </c>
    </row>
    <row r="263" spans="1:6" x14ac:dyDescent="0.25">
      <c r="A263" s="47">
        <v>45188</v>
      </c>
      <c r="B263">
        <f t="shared" si="18"/>
        <v>38</v>
      </c>
      <c r="C263">
        <f t="shared" si="17"/>
        <v>2</v>
      </c>
      <c r="D263">
        <f t="shared" si="19"/>
        <v>1</v>
      </c>
      <c r="E263">
        <f t="shared" si="20"/>
        <v>9</v>
      </c>
      <c r="F263">
        <f>IF(IFERROR(VLOOKUP(A263,'Planilla de control'!#REF!,1,0),0)&gt;0,1,0)</f>
        <v>0</v>
      </c>
    </row>
    <row r="264" spans="1:6" x14ac:dyDescent="0.25">
      <c r="A264" s="47">
        <v>45189</v>
      </c>
      <c r="B264">
        <f t="shared" si="18"/>
        <v>38</v>
      </c>
      <c r="C264">
        <f t="shared" si="17"/>
        <v>3</v>
      </c>
      <c r="D264">
        <f t="shared" si="19"/>
        <v>1</v>
      </c>
      <c r="E264">
        <f t="shared" si="20"/>
        <v>9</v>
      </c>
      <c r="F264">
        <f>IF(IFERROR(VLOOKUP(A264,'Planilla de control'!#REF!,1,0),0)&gt;0,1,0)</f>
        <v>0</v>
      </c>
    </row>
    <row r="265" spans="1:6" x14ac:dyDescent="0.25">
      <c r="A265" s="47">
        <v>45190</v>
      </c>
      <c r="B265">
        <f t="shared" si="18"/>
        <v>38</v>
      </c>
      <c r="C265">
        <f t="shared" si="17"/>
        <v>4</v>
      </c>
      <c r="D265">
        <f t="shared" si="19"/>
        <v>1</v>
      </c>
      <c r="E265">
        <f t="shared" si="20"/>
        <v>9</v>
      </c>
      <c r="F265">
        <f>IF(IFERROR(VLOOKUP(A265,'Planilla de control'!#REF!,1,0),0)&gt;0,1,0)</f>
        <v>0</v>
      </c>
    </row>
    <row r="266" spans="1:6" x14ac:dyDescent="0.25">
      <c r="A266" s="47">
        <v>45191</v>
      </c>
      <c r="B266">
        <f t="shared" si="18"/>
        <v>38</v>
      </c>
      <c r="C266">
        <f t="shared" si="17"/>
        <v>5</v>
      </c>
      <c r="D266">
        <f t="shared" si="19"/>
        <v>1</v>
      </c>
      <c r="E266">
        <f t="shared" si="20"/>
        <v>9</v>
      </c>
      <c r="F266">
        <f>IF(IFERROR(VLOOKUP(A266,'Planilla de control'!#REF!,1,0),0)&gt;0,1,0)</f>
        <v>0</v>
      </c>
    </row>
    <row r="267" spans="1:6" x14ac:dyDescent="0.25">
      <c r="A267" s="47">
        <v>45192</v>
      </c>
      <c r="B267">
        <f t="shared" si="18"/>
        <v>38</v>
      </c>
      <c r="C267">
        <f t="shared" si="17"/>
        <v>6</v>
      </c>
      <c r="D267">
        <f t="shared" si="19"/>
        <v>0</v>
      </c>
      <c r="E267">
        <f t="shared" si="20"/>
        <v>9</v>
      </c>
      <c r="F267">
        <f>IF(IFERROR(VLOOKUP(A267,'Planilla de control'!#REF!,1,0),0)&gt;0,1,0)</f>
        <v>0</v>
      </c>
    </row>
    <row r="268" spans="1:6" x14ac:dyDescent="0.25">
      <c r="A268" s="47">
        <v>45193</v>
      </c>
      <c r="B268">
        <f t="shared" si="18"/>
        <v>39</v>
      </c>
      <c r="C268">
        <f t="shared" si="17"/>
        <v>7</v>
      </c>
      <c r="D268">
        <f t="shared" si="19"/>
        <v>0</v>
      </c>
      <c r="E268">
        <f t="shared" si="20"/>
        <v>9</v>
      </c>
      <c r="F268">
        <f>IF(IFERROR(VLOOKUP(A268,'Planilla de control'!#REF!,1,0),0)&gt;0,1,0)</f>
        <v>0</v>
      </c>
    </row>
    <row r="269" spans="1:6" x14ac:dyDescent="0.25">
      <c r="A269" s="47">
        <v>45194</v>
      </c>
      <c r="B269">
        <f t="shared" si="18"/>
        <v>39</v>
      </c>
      <c r="C269">
        <f t="shared" si="17"/>
        <v>1</v>
      </c>
      <c r="D269">
        <f t="shared" si="19"/>
        <v>1</v>
      </c>
      <c r="E269">
        <f t="shared" si="20"/>
        <v>9</v>
      </c>
      <c r="F269">
        <f>IF(IFERROR(VLOOKUP(A269,'Planilla de control'!#REF!,1,0),0)&gt;0,1,0)</f>
        <v>0</v>
      </c>
    </row>
    <row r="270" spans="1:6" x14ac:dyDescent="0.25">
      <c r="A270" s="47">
        <v>45195</v>
      </c>
      <c r="B270">
        <f t="shared" si="18"/>
        <v>39</v>
      </c>
      <c r="C270">
        <f t="shared" si="17"/>
        <v>2</v>
      </c>
      <c r="D270">
        <f t="shared" si="19"/>
        <v>1</v>
      </c>
      <c r="E270">
        <f t="shared" si="20"/>
        <v>9</v>
      </c>
      <c r="F270">
        <f>IF(IFERROR(VLOOKUP(A270,'Planilla de control'!#REF!,1,0),0)&gt;0,1,0)</f>
        <v>0</v>
      </c>
    </row>
    <row r="271" spans="1:6" x14ac:dyDescent="0.25">
      <c r="A271" s="47">
        <v>45196</v>
      </c>
      <c r="B271">
        <f t="shared" si="18"/>
        <v>39</v>
      </c>
      <c r="C271">
        <f t="shared" si="17"/>
        <v>3</v>
      </c>
      <c r="D271">
        <f t="shared" si="19"/>
        <v>1</v>
      </c>
      <c r="E271">
        <f t="shared" si="20"/>
        <v>9</v>
      </c>
      <c r="F271">
        <f>IF(IFERROR(VLOOKUP(A271,'Planilla de control'!#REF!,1,0),0)&gt;0,1,0)</f>
        <v>0</v>
      </c>
    </row>
    <row r="272" spans="1:6" x14ac:dyDescent="0.25">
      <c r="A272" s="47">
        <v>45197</v>
      </c>
      <c r="B272">
        <f t="shared" si="18"/>
        <v>39</v>
      </c>
      <c r="C272">
        <f t="shared" si="17"/>
        <v>4</v>
      </c>
      <c r="D272">
        <f t="shared" si="19"/>
        <v>1</v>
      </c>
      <c r="E272">
        <f t="shared" si="20"/>
        <v>9</v>
      </c>
      <c r="F272">
        <f>IF(IFERROR(VLOOKUP(A272,'Planilla de control'!#REF!,1,0),0)&gt;0,1,0)</f>
        <v>0</v>
      </c>
    </row>
    <row r="273" spans="1:6" x14ac:dyDescent="0.25">
      <c r="A273" s="47">
        <v>45198</v>
      </c>
      <c r="B273">
        <f t="shared" si="18"/>
        <v>39</v>
      </c>
      <c r="C273">
        <f t="shared" si="17"/>
        <v>5</v>
      </c>
      <c r="D273">
        <f t="shared" si="19"/>
        <v>1</v>
      </c>
      <c r="E273">
        <f t="shared" si="20"/>
        <v>9</v>
      </c>
      <c r="F273">
        <f>IF(IFERROR(VLOOKUP(A273,'Planilla de control'!#REF!,1,0),0)&gt;0,1,0)</f>
        <v>0</v>
      </c>
    </row>
    <row r="274" spans="1:6" x14ac:dyDescent="0.25">
      <c r="A274" s="47">
        <v>45199</v>
      </c>
      <c r="B274">
        <f t="shared" si="18"/>
        <v>39</v>
      </c>
      <c r="C274">
        <f t="shared" si="17"/>
        <v>6</v>
      </c>
      <c r="D274">
        <f t="shared" si="19"/>
        <v>0</v>
      </c>
      <c r="E274">
        <f t="shared" si="20"/>
        <v>9</v>
      </c>
      <c r="F274">
        <f>IF(IFERROR(VLOOKUP(A274,'Planilla de control'!#REF!,1,0),0)&gt;0,1,0)</f>
        <v>0</v>
      </c>
    </row>
    <row r="275" spans="1:6" x14ac:dyDescent="0.25">
      <c r="A275" s="47">
        <v>45200</v>
      </c>
      <c r="B275">
        <f t="shared" si="18"/>
        <v>40</v>
      </c>
      <c r="C275">
        <f t="shared" si="17"/>
        <v>7</v>
      </c>
      <c r="D275">
        <f t="shared" si="19"/>
        <v>0</v>
      </c>
      <c r="E275">
        <f t="shared" si="20"/>
        <v>10</v>
      </c>
      <c r="F275">
        <f>IF(IFERROR(VLOOKUP(A275,'Planilla de control'!#REF!,1,0),0)&gt;0,1,0)</f>
        <v>0</v>
      </c>
    </row>
    <row r="276" spans="1:6" x14ac:dyDescent="0.25">
      <c r="A276" s="47">
        <v>45201</v>
      </c>
      <c r="B276">
        <f t="shared" si="18"/>
        <v>40</v>
      </c>
      <c r="C276">
        <f t="shared" si="17"/>
        <v>1</v>
      </c>
      <c r="D276">
        <f t="shared" si="19"/>
        <v>1</v>
      </c>
      <c r="E276">
        <f t="shared" si="20"/>
        <v>10</v>
      </c>
      <c r="F276">
        <f>IF(IFERROR(VLOOKUP(A276,'Planilla de control'!#REF!,1,0),0)&gt;0,1,0)</f>
        <v>0</v>
      </c>
    </row>
    <row r="277" spans="1:6" x14ac:dyDescent="0.25">
      <c r="A277" s="47">
        <v>45202</v>
      </c>
      <c r="B277">
        <f t="shared" si="18"/>
        <v>40</v>
      </c>
      <c r="C277">
        <f t="shared" si="17"/>
        <v>2</v>
      </c>
      <c r="D277">
        <f t="shared" si="19"/>
        <v>1</v>
      </c>
      <c r="E277">
        <f t="shared" si="20"/>
        <v>10</v>
      </c>
      <c r="F277">
        <f>IF(IFERROR(VLOOKUP(A277,'Planilla de control'!#REF!,1,0),0)&gt;0,1,0)</f>
        <v>0</v>
      </c>
    </row>
    <row r="278" spans="1:6" x14ac:dyDescent="0.25">
      <c r="A278" s="47">
        <v>45203</v>
      </c>
      <c r="B278">
        <f t="shared" si="18"/>
        <v>40</v>
      </c>
      <c r="C278">
        <f t="shared" si="17"/>
        <v>3</v>
      </c>
      <c r="D278">
        <f t="shared" si="19"/>
        <v>1</v>
      </c>
      <c r="E278">
        <f t="shared" si="20"/>
        <v>10</v>
      </c>
      <c r="F278">
        <f>IF(IFERROR(VLOOKUP(A278,'Planilla de control'!#REF!,1,0),0)&gt;0,1,0)</f>
        <v>0</v>
      </c>
    </row>
    <row r="279" spans="1:6" x14ac:dyDescent="0.25">
      <c r="A279" s="47">
        <v>45204</v>
      </c>
      <c r="B279">
        <f t="shared" si="18"/>
        <v>40</v>
      </c>
      <c r="C279">
        <f t="shared" si="17"/>
        <v>4</v>
      </c>
      <c r="D279">
        <f t="shared" si="19"/>
        <v>1</v>
      </c>
      <c r="E279">
        <f t="shared" si="20"/>
        <v>10</v>
      </c>
      <c r="F279">
        <f>IF(IFERROR(VLOOKUP(A279,'Planilla de control'!#REF!,1,0),0)&gt;0,1,0)</f>
        <v>0</v>
      </c>
    </row>
    <row r="280" spans="1:6" x14ac:dyDescent="0.25">
      <c r="A280" s="47">
        <v>45205</v>
      </c>
      <c r="B280">
        <f t="shared" si="18"/>
        <v>40</v>
      </c>
      <c r="C280">
        <f t="shared" si="17"/>
        <v>5</v>
      </c>
      <c r="D280">
        <f t="shared" si="19"/>
        <v>1</v>
      </c>
      <c r="E280">
        <f t="shared" si="20"/>
        <v>10</v>
      </c>
      <c r="F280">
        <f>IF(IFERROR(VLOOKUP(A280,'Planilla de control'!#REF!,1,0),0)&gt;0,1,0)</f>
        <v>0</v>
      </c>
    </row>
    <row r="281" spans="1:6" x14ac:dyDescent="0.25">
      <c r="A281" s="47">
        <v>45206</v>
      </c>
      <c r="B281">
        <f t="shared" si="18"/>
        <v>40</v>
      </c>
      <c r="C281">
        <f t="shared" si="17"/>
        <v>6</v>
      </c>
      <c r="D281">
        <f t="shared" si="19"/>
        <v>0</v>
      </c>
      <c r="E281">
        <f t="shared" si="20"/>
        <v>10</v>
      </c>
      <c r="F281">
        <f>IF(IFERROR(VLOOKUP(A281,'Planilla de control'!#REF!,1,0),0)&gt;0,1,0)</f>
        <v>0</v>
      </c>
    </row>
    <row r="282" spans="1:6" x14ac:dyDescent="0.25">
      <c r="A282" s="47">
        <v>45207</v>
      </c>
      <c r="B282">
        <f t="shared" si="18"/>
        <v>41</v>
      </c>
      <c r="C282">
        <f t="shared" si="17"/>
        <v>7</v>
      </c>
      <c r="D282">
        <f t="shared" si="19"/>
        <v>0</v>
      </c>
      <c r="E282">
        <f t="shared" si="20"/>
        <v>10</v>
      </c>
      <c r="F282">
        <f>IF(IFERROR(VLOOKUP(A282,'Planilla de control'!#REF!,1,0),0)&gt;0,1,0)</f>
        <v>0</v>
      </c>
    </row>
    <row r="283" spans="1:6" x14ac:dyDescent="0.25">
      <c r="A283" s="47">
        <v>45208</v>
      </c>
      <c r="B283">
        <f t="shared" si="18"/>
        <v>41</v>
      </c>
      <c r="C283">
        <f t="shared" si="17"/>
        <v>1</v>
      </c>
      <c r="D283">
        <f t="shared" si="19"/>
        <v>1</v>
      </c>
      <c r="E283">
        <f t="shared" si="20"/>
        <v>10</v>
      </c>
      <c r="F283">
        <f>IF(IFERROR(VLOOKUP(A283,'Planilla de control'!#REF!,1,0),0)&gt;0,1,0)</f>
        <v>0</v>
      </c>
    </row>
    <row r="284" spans="1:6" x14ac:dyDescent="0.25">
      <c r="A284" s="47">
        <v>45209</v>
      </c>
      <c r="B284">
        <f t="shared" si="18"/>
        <v>41</v>
      </c>
      <c r="C284">
        <f t="shared" si="17"/>
        <v>2</v>
      </c>
      <c r="D284">
        <f t="shared" si="19"/>
        <v>1</v>
      </c>
      <c r="E284">
        <f t="shared" si="20"/>
        <v>10</v>
      </c>
      <c r="F284">
        <f>IF(IFERROR(VLOOKUP(A284,'Planilla de control'!#REF!,1,0),0)&gt;0,1,0)</f>
        <v>0</v>
      </c>
    </row>
    <row r="285" spans="1:6" x14ac:dyDescent="0.25">
      <c r="A285" s="47">
        <v>45210</v>
      </c>
      <c r="B285">
        <f t="shared" si="18"/>
        <v>41</v>
      </c>
      <c r="C285">
        <f t="shared" si="17"/>
        <v>3</v>
      </c>
      <c r="D285">
        <f t="shared" si="19"/>
        <v>1</v>
      </c>
      <c r="E285">
        <f t="shared" si="20"/>
        <v>10</v>
      </c>
      <c r="F285">
        <f>IF(IFERROR(VLOOKUP(A285,'Planilla de control'!#REF!,1,0),0)&gt;0,1,0)</f>
        <v>0</v>
      </c>
    </row>
    <row r="286" spans="1:6" x14ac:dyDescent="0.25">
      <c r="A286" s="47">
        <v>45211</v>
      </c>
      <c r="B286">
        <f t="shared" si="18"/>
        <v>41</v>
      </c>
      <c r="C286">
        <f t="shared" si="17"/>
        <v>4</v>
      </c>
      <c r="D286">
        <f t="shared" si="19"/>
        <v>1</v>
      </c>
      <c r="E286">
        <f t="shared" si="20"/>
        <v>10</v>
      </c>
      <c r="F286">
        <f>IF(IFERROR(VLOOKUP(A286,'Planilla de control'!#REF!,1,0),0)&gt;0,1,0)</f>
        <v>0</v>
      </c>
    </row>
    <row r="287" spans="1:6" x14ac:dyDescent="0.25">
      <c r="A287" s="47">
        <v>45212</v>
      </c>
      <c r="B287">
        <f t="shared" si="18"/>
        <v>41</v>
      </c>
      <c r="C287">
        <f t="shared" si="17"/>
        <v>5</v>
      </c>
      <c r="D287">
        <f t="shared" si="19"/>
        <v>1</v>
      </c>
      <c r="E287">
        <f t="shared" si="20"/>
        <v>10</v>
      </c>
      <c r="F287">
        <f>IF(IFERROR(VLOOKUP(A287,'Planilla de control'!#REF!,1,0),0)&gt;0,1,0)</f>
        <v>0</v>
      </c>
    </row>
    <row r="288" spans="1:6" x14ac:dyDescent="0.25">
      <c r="A288" s="47">
        <v>45213</v>
      </c>
      <c r="B288">
        <f t="shared" si="18"/>
        <v>41</v>
      </c>
      <c r="C288">
        <f t="shared" si="17"/>
        <v>6</v>
      </c>
      <c r="D288">
        <f t="shared" si="19"/>
        <v>0</v>
      </c>
      <c r="E288">
        <f t="shared" si="20"/>
        <v>10</v>
      </c>
      <c r="F288">
        <f>IF(IFERROR(VLOOKUP(A288,'Planilla de control'!#REF!,1,0),0)&gt;0,1,0)</f>
        <v>0</v>
      </c>
    </row>
    <row r="289" spans="1:6" x14ac:dyDescent="0.25">
      <c r="A289" s="47">
        <v>45214</v>
      </c>
      <c r="B289">
        <f t="shared" si="18"/>
        <v>42</v>
      </c>
      <c r="C289">
        <f t="shared" si="17"/>
        <v>7</v>
      </c>
      <c r="D289">
        <f t="shared" si="19"/>
        <v>0</v>
      </c>
      <c r="E289">
        <f t="shared" si="20"/>
        <v>10</v>
      </c>
      <c r="F289">
        <f>IF(IFERROR(VLOOKUP(A289,'Planilla de control'!#REF!,1,0),0)&gt;0,1,0)</f>
        <v>0</v>
      </c>
    </row>
    <row r="290" spans="1:6" x14ac:dyDescent="0.25">
      <c r="A290" s="47">
        <v>45215</v>
      </c>
      <c r="B290">
        <f t="shared" si="18"/>
        <v>42</v>
      </c>
      <c r="C290">
        <f t="shared" si="17"/>
        <v>1</v>
      </c>
      <c r="D290">
        <f t="shared" si="19"/>
        <v>1</v>
      </c>
      <c r="E290">
        <f t="shared" si="20"/>
        <v>10</v>
      </c>
      <c r="F290">
        <f>IF(IFERROR(VLOOKUP(A290,'Planilla de control'!#REF!,1,0),0)&gt;0,1,0)</f>
        <v>0</v>
      </c>
    </row>
    <row r="291" spans="1:6" x14ac:dyDescent="0.25">
      <c r="A291" s="47">
        <v>45216</v>
      </c>
      <c r="B291">
        <f t="shared" si="18"/>
        <v>42</v>
      </c>
      <c r="C291">
        <f t="shared" si="17"/>
        <v>2</v>
      </c>
      <c r="D291">
        <f t="shared" si="19"/>
        <v>1</v>
      </c>
      <c r="E291">
        <f t="shared" si="20"/>
        <v>10</v>
      </c>
      <c r="F291">
        <f>IF(IFERROR(VLOOKUP(A291,'Planilla de control'!#REF!,1,0),0)&gt;0,1,0)</f>
        <v>0</v>
      </c>
    </row>
    <row r="292" spans="1:6" x14ac:dyDescent="0.25">
      <c r="A292" s="47">
        <v>45217</v>
      </c>
      <c r="B292">
        <f t="shared" si="18"/>
        <v>42</v>
      </c>
      <c r="C292">
        <f t="shared" si="17"/>
        <v>3</v>
      </c>
      <c r="D292">
        <f t="shared" si="19"/>
        <v>1</v>
      </c>
      <c r="E292">
        <f t="shared" si="20"/>
        <v>10</v>
      </c>
      <c r="F292">
        <f>IF(IFERROR(VLOOKUP(A292,'Planilla de control'!#REF!,1,0),0)&gt;0,1,0)</f>
        <v>0</v>
      </c>
    </row>
    <row r="293" spans="1:6" x14ac:dyDescent="0.25">
      <c r="A293" s="47">
        <v>45218</v>
      </c>
      <c r="B293">
        <f t="shared" si="18"/>
        <v>42</v>
      </c>
      <c r="C293">
        <f t="shared" si="17"/>
        <v>4</v>
      </c>
      <c r="D293">
        <f t="shared" si="19"/>
        <v>1</v>
      </c>
      <c r="E293">
        <f t="shared" si="20"/>
        <v>10</v>
      </c>
      <c r="F293">
        <f>IF(IFERROR(VLOOKUP(A293,'Planilla de control'!#REF!,1,0),0)&gt;0,1,0)</f>
        <v>0</v>
      </c>
    </row>
    <row r="294" spans="1:6" x14ac:dyDescent="0.25">
      <c r="A294" s="47">
        <v>45219</v>
      </c>
      <c r="B294">
        <f t="shared" si="18"/>
        <v>42</v>
      </c>
      <c r="C294">
        <f t="shared" si="17"/>
        <v>5</v>
      </c>
      <c r="D294">
        <f t="shared" si="19"/>
        <v>1</v>
      </c>
      <c r="E294">
        <f t="shared" si="20"/>
        <v>10</v>
      </c>
      <c r="F294">
        <f>IF(IFERROR(VLOOKUP(A294,'Planilla de control'!#REF!,1,0),0)&gt;0,1,0)</f>
        <v>0</v>
      </c>
    </row>
    <row r="295" spans="1:6" x14ac:dyDescent="0.25">
      <c r="A295" s="47">
        <v>45220</v>
      </c>
      <c r="B295">
        <f t="shared" si="18"/>
        <v>42</v>
      </c>
      <c r="C295">
        <f t="shared" si="17"/>
        <v>6</v>
      </c>
      <c r="D295">
        <f t="shared" si="19"/>
        <v>0</v>
      </c>
      <c r="E295">
        <f t="shared" si="20"/>
        <v>10</v>
      </c>
      <c r="F295">
        <f>IF(IFERROR(VLOOKUP(A295,'Planilla de control'!#REF!,1,0),0)&gt;0,1,0)</f>
        <v>0</v>
      </c>
    </row>
    <row r="296" spans="1:6" x14ac:dyDescent="0.25">
      <c r="A296" s="47">
        <v>45221</v>
      </c>
      <c r="B296">
        <f t="shared" si="18"/>
        <v>43</v>
      </c>
      <c r="C296">
        <f t="shared" si="17"/>
        <v>7</v>
      </c>
      <c r="D296">
        <f t="shared" si="19"/>
        <v>0</v>
      </c>
      <c r="E296">
        <f t="shared" si="20"/>
        <v>10</v>
      </c>
      <c r="F296">
        <f>IF(IFERROR(VLOOKUP(A296,'Planilla de control'!#REF!,1,0),0)&gt;0,1,0)</f>
        <v>0</v>
      </c>
    </row>
    <row r="297" spans="1:6" x14ac:dyDescent="0.25">
      <c r="A297" s="47">
        <v>45222</v>
      </c>
      <c r="B297">
        <f t="shared" si="18"/>
        <v>43</v>
      </c>
      <c r="C297">
        <f t="shared" si="17"/>
        <v>1</v>
      </c>
      <c r="D297">
        <f t="shared" si="19"/>
        <v>1</v>
      </c>
      <c r="E297">
        <f t="shared" si="20"/>
        <v>10</v>
      </c>
      <c r="F297">
        <f>IF(IFERROR(VLOOKUP(A297,'Planilla de control'!#REF!,1,0),0)&gt;0,1,0)</f>
        <v>0</v>
      </c>
    </row>
    <row r="298" spans="1:6" x14ac:dyDescent="0.25">
      <c r="A298" s="47">
        <v>45223</v>
      </c>
      <c r="B298">
        <f t="shared" si="18"/>
        <v>43</v>
      </c>
      <c r="C298">
        <f t="shared" si="17"/>
        <v>2</v>
      </c>
      <c r="D298">
        <f t="shared" si="19"/>
        <v>1</v>
      </c>
      <c r="E298">
        <f t="shared" si="20"/>
        <v>10</v>
      </c>
      <c r="F298">
        <f>IF(IFERROR(VLOOKUP(A298,'Planilla de control'!#REF!,1,0),0)&gt;0,1,0)</f>
        <v>0</v>
      </c>
    </row>
    <row r="299" spans="1:6" x14ac:dyDescent="0.25">
      <c r="A299" s="47">
        <v>45224</v>
      </c>
      <c r="B299">
        <f t="shared" si="18"/>
        <v>43</v>
      </c>
      <c r="C299">
        <f t="shared" si="17"/>
        <v>3</v>
      </c>
      <c r="D299">
        <f t="shared" si="19"/>
        <v>1</v>
      </c>
      <c r="E299">
        <f t="shared" si="20"/>
        <v>10</v>
      </c>
      <c r="F299">
        <f>IF(IFERROR(VLOOKUP(A299,'Planilla de control'!#REF!,1,0),0)&gt;0,1,0)</f>
        <v>0</v>
      </c>
    </row>
    <row r="300" spans="1:6" x14ac:dyDescent="0.25">
      <c r="A300" s="47">
        <v>45225</v>
      </c>
      <c r="B300">
        <f t="shared" si="18"/>
        <v>43</v>
      </c>
      <c r="C300">
        <f t="shared" si="17"/>
        <v>4</v>
      </c>
      <c r="D300">
        <f t="shared" si="19"/>
        <v>1</v>
      </c>
      <c r="E300">
        <f t="shared" si="20"/>
        <v>10</v>
      </c>
      <c r="F300">
        <f>IF(IFERROR(VLOOKUP(A300,'Planilla de control'!#REF!,1,0),0)&gt;0,1,0)</f>
        <v>0</v>
      </c>
    </row>
    <row r="301" spans="1:6" x14ac:dyDescent="0.25">
      <c r="A301" s="47">
        <v>45226</v>
      </c>
      <c r="B301">
        <f t="shared" si="18"/>
        <v>43</v>
      </c>
      <c r="C301">
        <f t="shared" si="17"/>
        <v>5</v>
      </c>
      <c r="D301">
        <f t="shared" si="19"/>
        <v>1</v>
      </c>
      <c r="E301">
        <f t="shared" si="20"/>
        <v>10</v>
      </c>
      <c r="F301">
        <f>IF(IFERROR(VLOOKUP(A301,'Planilla de control'!#REF!,1,0),0)&gt;0,1,0)</f>
        <v>0</v>
      </c>
    </row>
    <row r="302" spans="1:6" x14ac:dyDescent="0.25">
      <c r="A302" s="47">
        <v>45227</v>
      </c>
      <c r="B302">
        <f t="shared" si="18"/>
        <v>43</v>
      </c>
      <c r="C302">
        <f t="shared" si="17"/>
        <v>6</v>
      </c>
      <c r="D302">
        <f t="shared" si="19"/>
        <v>0</v>
      </c>
      <c r="E302">
        <f t="shared" si="20"/>
        <v>10</v>
      </c>
      <c r="F302">
        <f>IF(IFERROR(VLOOKUP(A302,'Planilla de control'!#REF!,1,0),0)&gt;0,1,0)</f>
        <v>0</v>
      </c>
    </row>
    <row r="303" spans="1:6" x14ac:dyDescent="0.25">
      <c r="A303" s="47">
        <v>45228</v>
      </c>
      <c r="B303">
        <f t="shared" si="18"/>
        <v>44</v>
      </c>
      <c r="C303">
        <f t="shared" si="17"/>
        <v>7</v>
      </c>
      <c r="D303">
        <f t="shared" si="19"/>
        <v>0</v>
      </c>
      <c r="E303">
        <f t="shared" si="20"/>
        <v>10</v>
      </c>
      <c r="F303">
        <f>IF(IFERROR(VLOOKUP(A303,'Planilla de control'!#REF!,1,0),0)&gt;0,1,0)</f>
        <v>0</v>
      </c>
    </row>
    <row r="304" spans="1:6" x14ac:dyDescent="0.25">
      <c r="A304" s="47">
        <v>45229</v>
      </c>
      <c r="B304">
        <f t="shared" si="18"/>
        <v>44</v>
      </c>
      <c r="C304">
        <f t="shared" si="17"/>
        <v>1</v>
      </c>
      <c r="D304">
        <f t="shared" si="19"/>
        <v>1</v>
      </c>
      <c r="E304">
        <f t="shared" si="20"/>
        <v>10</v>
      </c>
      <c r="F304">
        <f>IF(IFERROR(VLOOKUP(A304,'Planilla de control'!#REF!,1,0),0)&gt;0,1,0)</f>
        <v>0</v>
      </c>
    </row>
    <row r="305" spans="1:6" x14ac:dyDescent="0.25">
      <c r="A305" s="47">
        <v>45230</v>
      </c>
      <c r="B305">
        <f t="shared" si="18"/>
        <v>44</v>
      </c>
      <c r="C305">
        <f t="shared" si="17"/>
        <v>2</v>
      </c>
      <c r="D305">
        <f t="shared" si="19"/>
        <v>1</v>
      </c>
      <c r="E305">
        <f t="shared" si="20"/>
        <v>10</v>
      </c>
      <c r="F305">
        <f>IF(IFERROR(VLOOKUP(A305,'Planilla de control'!#REF!,1,0),0)&gt;0,1,0)</f>
        <v>0</v>
      </c>
    </row>
    <row r="306" spans="1:6" x14ac:dyDescent="0.25">
      <c r="A306" s="47">
        <v>45231</v>
      </c>
      <c r="B306">
        <f t="shared" si="18"/>
        <v>44</v>
      </c>
      <c r="C306">
        <f t="shared" si="17"/>
        <v>3</v>
      </c>
      <c r="D306">
        <f t="shared" si="19"/>
        <v>1</v>
      </c>
      <c r="E306">
        <f t="shared" si="20"/>
        <v>11</v>
      </c>
      <c r="F306">
        <f>IF(IFERROR(VLOOKUP(A306,'Planilla de control'!#REF!,1,0),0)&gt;0,1,0)</f>
        <v>0</v>
      </c>
    </row>
    <row r="307" spans="1:6" x14ac:dyDescent="0.25">
      <c r="A307" s="47">
        <v>45232</v>
      </c>
      <c r="B307">
        <f t="shared" si="18"/>
        <v>44</v>
      </c>
      <c r="C307">
        <f t="shared" si="17"/>
        <v>4</v>
      </c>
      <c r="D307">
        <f t="shared" si="19"/>
        <v>1</v>
      </c>
      <c r="E307">
        <f t="shared" si="20"/>
        <v>11</v>
      </c>
      <c r="F307">
        <f>IF(IFERROR(VLOOKUP(A307,'Planilla de control'!#REF!,1,0),0)&gt;0,1,0)</f>
        <v>0</v>
      </c>
    </row>
    <row r="308" spans="1:6" x14ac:dyDescent="0.25">
      <c r="A308" s="47">
        <v>45233</v>
      </c>
      <c r="B308">
        <f t="shared" si="18"/>
        <v>44</v>
      </c>
      <c r="C308">
        <f t="shared" si="17"/>
        <v>5</v>
      </c>
      <c r="D308">
        <f t="shared" si="19"/>
        <v>1</v>
      </c>
      <c r="E308">
        <f t="shared" si="20"/>
        <v>11</v>
      </c>
      <c r="F308">
        <f>IF(IFERROR(VLOOKUP(A308,'Planilla de control'!#REF!,1,0),0)&gt;0,1,0)</f>
        <v>0</v>
      </c>
    </row>
    <row r="309" spans="1:6" x14ac:dyDescent="0.25">
      <c r="A309" s="47">
        <v>45234</v>
      </c>
      <c r="B309">
        <f t="shared" si="18"/>
        <v>44</v>
      </c>
      <c r="C309">
        <f t="shared" ref="C309:C366" si="21">+WEEKDAY(A309,2)</f>
        <v>6</v>
      </c>
      <c r="D309">
        <f t="shared" si="19"/>
        <v>0</v>
      </c>
      <c r="E309">
        <f t="shared" si="20"/>
        <v>11</v>
      </c>
      <c r="F309">
        <f>IF(IFERROR(VLOOKUP(A309,'Planilla de control'!#REF!,1,0),0)&gt;0,1,0)</f>
        <v>0</v>
      </c>
    </row>
    <row r="310" spans="1:6" x14ac:dyDescent="0.25">
      <c r="A310" s="47">
        <v>45235</v>
      </c>
      <c r="B310">
        <f t="shared" si="18"/>
        <v>45</v>
      </c>
      <c r="C310">
        <f t="shared" si="21"/>
        <v>7</v>
      </c>
      <c r="D310">
        <f t="shared" si="19"/>
        <v>0</v>
      </c>
      <c r="E310">
        <f t="shared" si="20"/>
        <v>11</v>
      </c>
      <c r="F310">
        <f>IF(IFERROR(VLOOKUP(A310,'Planilla de control'!#REF!,1,0),0)&gt;0,1,0)</f>
        <v>0</v>
      </c>
    </row>
    <row r="311" spans="1:6" x14ac:dyDescent="0.25">
      <c r="A311" s="47">
        <v>45236</v>
      </c>
      <c r="B311">
        <f t="shared" si="18"/>
        <v>45</v>
      </c>
      <c r="C311">
        <f t="shared" si="21"/>
        <v>1</v>
      </c>
      <c r="D311">
        <f t="shared" si="19"/>
        <v>1</v>
      </c>
      <c r="E311">
        <f t="shared" si="20"/>
        <v>11</v>
      </c>
      <c r="F311">
        <f>IF(IFERROR(VLOOKUP(A311,'Planilla de control'!#REF!,1,0),0)&gt;0,1,0)</f>
        <v>0</v>
      </c>
    </row>
    <row r="312" spans="1:6" x14ac:dyDescent="0.25">
      <c r="A312" s="47">
        <v>45237</v>
      </c>
      <c r="B312">
        <f t="shared" si="18"/>
        <v>45</v>
      </c>
      <c r="C312">
        <f t="shared" si="21"/>
        <v>2</v>
      </c>
      <c r="D312">
        <f t="shared" si="19"/>
        <v>1</v>
      </c>
      <c r="E312">
        <f t="shared" si="20"/>
        <v>11</v>
      </c>
      <c r="F312">
        <f>IF(IFERROR(VLOOKUP(A312,'Planilla de control'!#REF!,1,0),0)&gt;0,1,0)</f>
        <v>0</v>
      </c>
    </row>
    <row r="313" spans="1:6" x14ac:dyDescent="0.25">
      <c r="A313" s="47">
        <v>45238</v>
      </c>
      <c r="B313">
        <f t="shared" si="18"/>
        <v>45</v>
      </c>
      <c r="C313">
        <f t="shared" si="21"/>
        <v>3</v>
      </c>
      <c r="D313">
        <f t="shared" si="19"/>
        <v>1</v>
      </c>
      <c r="E313">
        <f t="shared" si="20"/>
        <v>11</v>
      </c>
      <c r="F313">
        <f>IF(IFERROR(VLOOKUP(A313,'Planilla de control'!#REF!,1,0),0)&gt;0,1,0)</f>
        <v>0</v>
      </c>
    </row>
    <row r="314" spans="1:6" x14ac:dyDescent="0.25">
      <c r="A314" s="47">
        <v>45239</v>
      </c>
      <c r="B314">
        <f t="shared" si="18"/>
        <v>45</v>
      </c>
      <c r="C314">
        <f t="shared" si="21"/>
        <v>4</v>
      </c>
      <c r="D314">
        <f t="shared" si="19"/>
        <v>1</v>
      </c>
      <c r="E314">
        <f t="shared" si="20"/>
        <v>11</v>
      </c>
      <c r="F314">
        <f>IF(IFERROR(VLOOKUP(A314,'Planilla de control'!#REF!,1,0),0)&gt;0,1,0)</f>
        <v>0</v>
      </c>
    </row>
    <row r="315" spans="1:6" x14ac:dyDescent="0.25">
      <c r="A315" s="47">
        <v>45240</v>
      </c>
      <c r="B315">
        <f t="shared" si="18"/>
        <v>45</v>
      </c>
      <c r="C315">
        <f t="shared" si="21"/>
        <v>5</v>
      </c>
      <c r="D315">
        <f t="shared" si="19"/>
        <v>1</v>
      </c>
      <c r="E315">
        <f t="shared" si="20"/>
        <v>11</v>
      </c>
      <c r="F315">
        <f>IF(IFERROR(VLOOKUP(A315,'Planilla de control'!#REF!,1,0),0)&gt;0,1,0)</f>
        <v>0</v>
      </c>
    </row>
    <row r="316" spans="1:6" x14ac:dyDescent="0.25">
      <c r="A316" s="47">
        <v>45241</v>
      </c>
      <c r="B316">
        <f t="shared" si="18"/>
        <v>45</v>
      </c>
      <c r="C316">
        <f t="shared" si="21"/>
        <v>6</v>
      </c>
      <c r="D316">
        <f t="shared" si="19"/>
        <v>0</v>
      </c>
      <c r="E316">
        <f t="shared" si="20"/>
        <v>11</v>
      </c>
      <c r="F316">
        <f>IF(IFERROR(VLOOKUP(A316,'Planilla de control'!#REF!,1,0),0)&gt;0,1,0)</f>
        <v>0</v>
      </c>
    </row>
    <row r="317" spans="1:6" x14ac:dyDescent="0.25">
      <c r="A317" s="47">
        <v>45242</v>
      </c>
      <c r="B317">
        <f t="shared" si="18"/>
        <v>46</v>
      </c>
      <c r="C317">
        <f t="shared" si="21"/>
        <v>7</v>
      </c>
      <c r="D317">
        <f t="shared" si="19"/>
        <v>0</v>
      </c>
      <c r="E317">
        <f t="shared" si="20"/>
        <v>11</v>
      </c>
      <c r="F317">
        <f>IF(IFERROR(VLOOKUP(A317,'Planilla de control'!#REF!,1,0),0)&gt;0,1,0)</f>
        <v>0</v>
      </c>
    </row>
    <row r="318" spans="1:6" x14ac:dyDescent="0.25">
      <c r="A318" s="47">
        <v>45243</v>
      </c>
      <c r="B318">
        <f t="shared" si="18"/>
        <v>46</v>
      </c>
      <c r="C318">
        <f t="shared" si="21"/>
        <v>1</v>
      </c>
      <c r="D318">
        <f t="shared" si="19"/>
        <v>1</v>
      </c>
      <c r="E318">
        <f t="shared" si="20"/>
        <v>11</v>
      </c>
      <c r="F318">
        <f>IF(IFERROR(VLOOKUP(A318,'Planilla de control'!#REF!,1,0),0)&gt;0,1,0)</f>
        <v>0</v>
      </c>
    </row>
    <row r="319" spans="1:6" x14ac:dyDescent="0.25">
      <c r="A319" s="47">
        <v>45244</v>
      </c>
      <c r="B319">
        <f t="shared" si="18"/>
        <v>46</v>
      </c>
      <c r="C319">
        <f t="shared" si="21"/>
        <v>2</v>
      </c>
      <c r="D319">
        <f t="shared" si="19"/>
        <v>1</v>
      </c>
      <c r="E319">
        <f t="shared" si="20"/>
        <v>11</v>
      </c>
      <c r="F319">
        <f>IF(IFERROR(VLOOKUP(A319,'Planilla de control'!#REF!,1,0),0)&gt;0,1,0)</f>
        <v>0</v>
      </c>
    </row>
    <row r="320" spans="1:6" x14ac:dyDescent="0.25">
      <c r="A320" s="47">
        <v>45245</v>
      </c>
      <c r="B320">
        <f t="shared" si="18"/>
        <v>46</v>
      </c>
      <c r="C320">
        <f t="shared" si="21"/>
        <v>3</v>
      </c>
      <c r="D320">
        <f t="shared" si="19"/>
        <v>1</v>
      </c>
      <c r="E320">
        <f t="shared" si="20"/>
        <v>11</v>
      </c>
      <c r="F320">
        <f>IF(IFERROR(VLOOKUP(A320,'Planilla de control'!#REF!,1,0),0)&gt;0,1,0)</f>
        <v>0</v>
      </c>
    </row>
    <row r="321" spans="1:6" x14ac:dyDescent="0.25">
      <c r="A321" s="47">
        <v>45246</v>
      </c>
      <c r="B321">
        <f t="shared" si="18"/>
        <v>46</v>
      </c>
      <c r="C321">
        <f t="shared" si="21"/>
        <v>4</v>
      </c>
      <c r="D321">
        <f t="shared" si="19"/>
        <v>1</v>
      </c>
      <c r="E321">
        <f t="shared" si="20"/>
        <v>11</v>
      </c>
      <c r="F321">
        <f>IF(IFERROR(VLOOKUP(A321,'Planilla de control'!#REF!,1,0),0)&gt;0,1,0)</f>
        <v>0</v>
      </c>
    </row>
    <row r="322" spans="1:6" x14ac:dyDescent="0.25">
      <c r="A322" s="47">
        <v>45247</v>
      </c>
      <c r="B322">
        <f t="shared" ref="B322:B385" si="22">+WEEKNUM(A322)</f>
        <v>46</v>
      </c>
      <c r="C322">
        <f t="shared" si="21"/>
        <v>5</v>
      </c>
      <c r="D322">
        <f t="shared" ref="D322:D385" si="23">IF(AND(C322&gt;=1,C322&lt;=5,IFERROR(VLOOKUP(A322,$H$2:$H$10,1,0),0)=0),1,0)</f>
        <v>1</v>
      </c>
      <c r="E322">
        <f t="shared" ref="E322:E366" si="24">MONTH(A322)</f>
        <v>11</v>
      </c>
      <c r="F322">
        <f>IF(IFERROR(VLOOKUP(A322,'Planilla de control'!#REF!,1,0),0)&gt;0,1,0)</f>
        <v>0</v>
      </c>
    </row>
    <row r="323" spans="1:6" x14ac:dyDescent="0.25">
      <c r="A323" s="47">
        <v>45248</v>
      </c>
      <c r="B323">
        <f t="shared" si="22"/>
        <v>46</v>
      </c>
      <c r="C323">
        <f t="shared" si="21"/>
        <v>6</v>
      </c>
      <c r="D323">
        <f t="shared" si="23"/>
        <v>0</v>
      </c>
      <c r="E323">
        <f t="shared" si="24"/>
        <v>11</v>
      </c>
      <c r="F323">
        <f>IF(IFERROR(VLOOKUP(A323,'Planilla de control'!#REF!,1,0),0)&gt;0,1,0)</f>
        <v>0</v>
      </c>
    </row>
    <row r="324" spans="1:6" x14ac:dyDescent="0.25">
      <c r="A324" s="47">
        <v>45249</v>
      </c>
      <c r="B324">
        <f t="shared" si="22"/>
        <v>47</v>
      </c>
      <c r="C324">
        <f t="shared" si="21"/>
        <v>7</v>
      </c>
      <c r="D324">
        <f t="shared" si="23"/>
        <v>0</v>
      </c>
      <c r="E324">
        <f t="shared" si="24"/>
        <v>11</v>
      </c>
      <c r="F324">
        <f>IF(IFERROR(VLOOKUP(A324,'Planilla de control'!#REF!,1,0),0)&gt;0,1,0)</f>
        <v>0</v>
      </c>
    </row>
    <row r="325" spans="1:6" x14ac:dyDescent="0.25">
      <c r="A325" s="47">
        <v>45250</v>
      </c>
      <c r="B325">
        <f t="shared" si="22"/>
        <v>47</v>
      </c>
      <c r="C325">
        <f t="shared" si="21"/>
        <v>1</v>
      </c>
      <c r="D325">
        <f t="shared" si="23"/>
        <v>1</v>
      </c>
      <c r="E325">
        <f t="shared" si="24"/>
        <v>11</v>
      </c>
      <c r="F325">
        <f>IF(IFERROR(VLOOKUP(A325,'Planilla de control'!#REF!,1,0),0)&gt;0,1,0)</f>
        <v>0</v>
      </c>
    </row>
    <row r="326" spans="1:6" x14ac:dyDescent="0.25">
      <c r="A326" s="47">
        <v>45251</v>
      </c>
      <c r="B326">
        <f t="shared" si="22"/>
        <v>47</v>
      </c>
      <c r="C326">
        <f t="shared" si="21"/>
        <v>2</v>
      </c>
      <c r="D326">
        <f t="shared" si="23"/>
        <v>1</v>
      </c>
      <c r="E326">
        <f t="shared" si="24"/>
        <v>11</v>
      </c>
      <c r="F326">
        <f>IF(IFERROR(VLOOKUP(A326,'Planilla de control'!#REF!,1,0),0)&gt;0,1,0)</f>
        <v>0</v>
      </c>
    </row>
    <row r="327" spans="1:6" x14ac:dyDescent="0.25">
      <c r="A327" s="47">
        <v>45252</v>
      </c>
      <c r="B327">
        <f t="shared" si="22"/>
        <v>47</v>
      </c>
      <c r="C327">
        <f t="shared" si="21"/>
        <v>3</v>
      </c>
      <c r="D327">
        <f t="shared" si="23"/>
        <v>1</v>
      </c>
      <c r="E327">
        <f t="shared" si="24"/>
        <v>11</v>
      </c>
      <c r="F327">
        <f>IF(IFERROR(VLOOKUP(A327,'Planilla de control'!#REF!,1,0),0)&gt;0,1,0)</f>
        <v>0</v>
      </c>
    </row>
    <row r="328" spans="1:6" x14ac:dyDescent="0.25">
      <c r="A328" s="47">
        <v>45253</v>
      </c>
      <c r="B328">
        <f t="shared" si="22"/>
        <v>47</v>
      </c>
      <c r="C328">
        <f t="shared" si="21"/>
        <v>4</v>
      </c>
      <c r="D328">
        <f t="shared" si="23"/>
        <v>1</v>
      </c>
      <c r="E328">
        <f t="shared" si="24"/>
        <v>11</v>
      </c>
      <c r="F328">
        <f>IF(IFERROR(VLOOKUP(A328,'Planilla de control'!#REF!,1,0),0)&gt;0,1,0)</f>
        <v>0</v>
      </c>
    </row>
    <row r="329" spans="1:6" x14ac:dyDescent="0.25">
      <c r="A329" s="47">
        <v>45254</v>
      </c>
      <c r="B329">
        <f t="shared" si="22"/>
        <v>47</v>
      </c>
      <c r="C329">
        <f t="shared" si="21"/>
        <v>5</v>
      </c>
      <c r="D329">
        <f t="shared" si="23"/>
        <v>1</v>
      </c>
      <c r="E329">
        <f t="shared" si="24"/>
        <v>11</v>
      </c>
      <c r="F329">
        <f>IF(IFERROR(VLOOKUP(A329,'Planilla de control'!#REF!,1,0),0)&gt;0,1,0)</f>
        <v>0</v>
      </c>
    </row>
    <row r="330" spans="1:6" x14ac:dyDescent="0.25">
      <c r="A330" s="47">
        <v>45255</v>
      </c>
      <c r="B330">
        <f t="shared" si="22"/>
        <v>47</v>
      </c>
      <c r="C330">
        <f t="shared" si="21"/>
        <v>6</v>
      </c>
      <c r="D330">
        <f t="shared" si="23"/>
        <v>0</v>
      </c>
      <c r="E330">
        <f t="shared" si="24"/>
        <v>11</v>
      </c>
      <c r="F330">
        <f>IF(IFERROR(VLOOKUP(A330,'Planilla de control'!#REF!,1,0),0)&gt;0,1,0)</f>
        <v>0</v>
      </c>
    </row>
    <row r="331" spans="1:6" x14ac:dyDescent="0.25">
      <c r="A331" s="47">
        <v>45256</v>
      </c>
      <c r="B331">
        <f t="shared" si="22"/>
        <v>48</v>
      </c>
      <c r="C331">
        <f t="shared" si="21"/>
        <v>7</v>
      </c>
      <c r="D331">
        <f t="shared" si="23"/>
        <v>0</v>
      </c>
      <c r="E331">
        <f t="shared" si="24"/>
        <v>11</v>
      </c>
      <c r="F331">
        <f>IF(IFERROR(VLOOKUP(A331,'Planilla de control'!#REF!,1,0),0)&gt;0,1,0)</f>
        <v>0</v>
      </c>
    </row>
    <row r="332" spans="1:6" x14ac:dyDescent="0.25">
      <c r="A332" s="47">
        <v>45257</v>
      </c>
      <c r="B332">
        <f t="shared" si="22"/>
        <v>48</v>
      </c>
      <c r="C332">
        <f t="shared" si="21"/>
        <v>1</v>
      </c>
      <c r="D332">
        <f t="shared" si="23"/>
        <v>1</v>
      </c>
      <c r="E332">
        <f t="shared" si="24"/>
        <v>11</v>
      </c>
      <c r="F332">
        <f>IF(IFERROR(VLOOKUP(A332,'Planilla de control'!#REF!,1,0),0)&gt;0,1,0)</f>
        <v>0</v>
      </c>
    </row>
    <row r="333" spans="1:6" x14ac:dyDescent="0.25">
      <c r="A333" s="47">
        <v>45258</v>
      </c>
      <c r="B333">
        <f t="shared" si="22"/>
        <v>48</v>
      </c>
      <c r="C333">
        <f t="shared" si="21"/>
        <v>2</v>
      </c>
      <c r="D333">
        <f t="shared" si="23"/>
        <v>1</v>
      </c>
      <c r="E333">
        <f t="shared" si="24"/>
        <v>11</v>
      </c>
      <c r="F333">
        <f>IF(IFERROR(VLOOKUP(A333,'Planilla de control'!#REF!,1,0),0)&gt;0,1,0)</f>
        <v>0</v>
      </c>
    </row>
    <row r="334" spans="1:6" x14ac:dyDescent="0.25">
      <c r="A334" s="47">
        <v>45259</v>
      </c>
      <c r="B334">
        <f t="shared" si="22"/>
        <v>48</v>
      </c>
      <c r="C334">
        <f t="shared" si="21"/>
        <v>3</v>
      </c>
      <c r="D334">
        <f t="shared" si="23"/>
        <v>1</v>
      </c>
      <c r="E334">
        <f t="shared" si="24"/>
        <v>11</v>
      </c>
      <c r="F334">
        <f>IF(IFERROR(VLOOKUP(A334,'Planilla de control'!#REF!,1,0),0)&gt;0,1,0)</f>
        <v>0</v>
      </c>
    </row>
    <row r="335" spans="1:6" x14ac:dyDescent="0.25">
      <c r="A335" s="47">
        <v>45260</v>
      </c>
      <c r="B335">
        <f t="shared" si="22"/>
        <v>48</v>
      </c>
      <c r="C335">
        <f t="shared" si="21"/>
        <v>4</v>
      </c>
      <c r="D335">
        <f t="shared" si="23"/>
        <v>1</v>
      </c>
      <c r="E335">
        <f t="shared" si="24"/>
        <v>11</v>
      </c>
      <c r="F335">
        <f>IF(IFERROR(VLOOKUP(A335,'Planilla de control'!#REF!,1,0),0)&gt;0,1,0)</f>
        <v>0</v>
      </c>
    </row>
    <row r="336" spans="1:6" x14ac:dyDescent="0.25">
      <c r="A336" s="47">
        <v>45261</v>
      </c>
      <c r="B336">
        <f t="shared" si="22"/>
        <v>48</v>
      </c>
      <c r="C336">
        <f t="shared" si="21"/>
        <v>5</v>
      </c>
      <c r="D336">
        <f t="shared" si="23"/>
        <v>1</v>
      </c>
      <c r="E336">
        <f t="shared" si="24"/>
        <v>12</v>
      </c>
      <c r="F336">
        <f>IF(IFERROR(VLOOKUP(A336,'Planilla de control'!#REF!,1,0),0)&gt;0,1,0)</f>
        <v>0</v>
      </c>
    </row>
    <row r="337" spans="1:6" x14ac:dyDescent="0.25">
      <c r="A337" s="47">
        <v>45262</v>
      </c>
      <c r="B337">
        <f t="shared" si="22"/>
        <v>48</v>
      </c>
      <c r="C337">
        <f t="shared" si="21"/>
        <v>6</v>
      </c>
      <c r="D337">
        <f t="shared" si="23"/>
        <v>0</v>
      </c>
      <c r="E337">
        <f t="shared" si="24"/>
        <v>12</v>
      </c>
      <c r="F337">
        <f>IF(IFERROR(VLOOKUP(A337,'Planilla de control'!#REF!,1,0),0)&gt;0,1,0)</f>
        <v>0</v>
      </c>
    </row>
    <row r="338" spans="1:6" x14ac:dyDescent="0.25">
      <c r="A338" s="47">
        <v>45263</v>
      </c>
      <c r="B338">
        <f t="shared" si="22"/>
        <v>49</v>
      </c>
      <c r="C338">
        <f t="shared" si="21"/>
        <v>7</v>
      </c>
      <c r="D338">
        <f t="shared" si="23"/>
        <v>0</v>
      </c>
      <c r="E338">
        <f t="shared" si="24"/>
        <v>12</v>
      </c>
      <c r="F338">
        <f>IF(IFERROR(VLOOKUP(A338,'Planilla de control'!#REF!,1,0),0)&gt;0,1,0)</f>
        <v>0</v>
      </c>
    </row>
    <row r="339" spans="1:6" x14ac:dyDescent="0.25">
      <c r="A339" s="47">
        <v>45264</v>
      </c>
      <c r="B339">
        <f t="shared" si="22"/>
        <v>49</v>
      </c>
      <c r="C339">
        <f t="shared" si="21"/>
        <v>1</v>
      </c>
      <c r="D339">
        <f t="shared" si="23"/>
        <v>1</v>
      </c>
      <c r="E339">
        <f t="shared" si="24"/>
        <v>12</v>
      </c>
      <c r="F339">
        <f>IF(IFERROR(VLOOKUP(A339,'Planilla de control'!#REF!,1,0),0)&gt;0,1,0)</f>
        <v>0</v>
      </c>
    </row>
    <row r="340" spans="1:6" x14ac:dyDescent="0.25">
      <c r="A340" s="47">
        <v>45265</v>
      </c>
      <c r="B340">
        <f t="shared" si="22"/>
        <v>49</v>
      </c>
      <c r="C340">
        <f t="shared" si="21"/>
        <v>2</v>
      </c>
      <c r="D340">
        <f t="shared" si="23"/>
        <v>1</v>
      </c>
      <c r="E340">
        <f t="shared" si="24"/>
        <v>12</v>
      </c>
      <c r="F340">
        <f>IF(IFERROR(VLOOKUP(A340,'Planilla de control'!#REF!,1,0),0)&gt;0,1,0)</f>
        <v>0</v>
      </c>
    </row>
    <row r="341" spans="1:6" x14ac:dyDescent="0.25">
      <c r="A341" s="47">
        <v>45266</v>
      </c>
      <c r="B341">
        <f t="shared" si="22"/>
        <v>49</v>
      </c>
      <c r="C341">
        <f t="shared" si="21"/>
        <v>3</v>
      </c>
      <c r="D341">
        <f t="shared" si="23"/>
        <v>1</v>
      </c>
      <c r="E341">
        <f t="shared" si="24"/>
        <v>12</v>
      </c>
      <c r="F341">
        <f>IF(IFERROR(VLOOKUP(A341,'Planilla de control'!#REF!,1,0),0)&gt;0,1,0)</f>
        <v>0</v>
      </c>
    </row>
    <row r="342" spans="1:6" x14ac:dyDescent="0.25">
      <c r="A342" s="47">
        <v>45267</v>
      </c>
      <c r="B342">
        <f t="shared" si="22"/>
        <v>49</v>
      </c>
      <c r="C342">
        <f t="shared" si="21"/>
        <v>4</v>
      </c>
      <c r="D342">
        <f t="shared" si="23"/>
        <v>1</v>
      </c>
      <c r="E342">
        <f t="shared" si="24"/>
        <v>12</v>
      </c>
      <c r="F342">
        <f>IF(IFERROR(VLOOKUP(A342,'Planilla de control'!#REF!,1,0),0)&gt;0,1,0)</f>
        <v>0</v>
      </c>
    </row>
    <row r="343" spans="1:6" x14ac:dyDescent="0.25">
      <c r="A343" s="47">
        <v>45268</v>
      </c>
      <c r="B343">
        <f t="shared" si="22"/>
        <v>49</v>
      </c>
      <c r="C343">
        <f t="shared" si="21"/>
        <v>5</v>
      </c>
      <c r="D343">
        <f t="shared" si="23"/>
        <v>1</v>
      </c>
      <c r="E343">
        <f t="shared" si="24"/>
        <v>12</v>
      </c>
      <c r="F343">
        <f>IF(IFERROR(VLOOKUP(A343,'Planilla de control'!#REF!,1,0),0)&gt;0,1,0)</f>
        <v>0</v>
      </c>
    </row>
    <row r="344" spans="1:6" x14ac:dyDescent="0.25">
      <c r="A344" s="47">
        <v>45269</v>
      </c>
      <c r="B344">
        <f t="shared" si="22"/>
        <v>49</v>
      </c>
      <c r="C344">
        <f t="shared" si="21"/>
        <v>6</v>
      </c>
      <c r="D344">
        <f t="shared" si="23"/>
        <v>0</v>
      </c>
      <c r="E344">
        <f t="shared" si="24"/>
        <v>12</v>
      </c>
      <c r="F344">
        <f>IF(IFERROR(VLOOKUP(A344,'Planilla de control'!#REF!,1,0),0)&gt;0,1,0)</f>
        <v>0</v>
      </c>
    </row>
    <row r="345" spans="1:6" x14ac:dyDescent="0.25">
      <c r="A345" s="47">
        <v>45270</v>
      </c>
      <c r="B345">
        <f t="shared" si="22"/>
        <v>50</v>
      </c>
      <c r="C345">
        <f t="shared" si="21"/>
        <v>7</v>
      </c>
      <c r="D345">
        <f t="shared" si="23"/>
        <v>0</v>
      </c>
      <c r="E345">
        <f t="shared" si="24"/>
        <v>12</v>
      </c>
      <c r="F345">
        <f>IF(IFERROR(VLOOKUP(A345,'Planilla de control'!#REF!,1,0),0)&gt;0,1,0)</f>
        <v>0</v>
      </c>
    </row>
    <row r="346" spans="1:6" x14ac:dyDescent="0.25">
      <c r="A346" s="47">
        <v>45271</v>
      </c>
      <c r="B346">
        <f t="shared" si="22"/>
        <v>50</v>
      </c>
      <c r="C346">
        <f t="shared" si="21"/>
        <v>1</v>
      </c>
      <c r="D346">
        <f t="shared" si="23"/>
        <v>1</v>
      </c>
      <c r="E346">
        <f t="shared" si="24"/>
        <v>12</v>
      </c>
      <c r="F346">
        <f>IF(IFERROR(VLOOKUP(A346,'Planilla de control'!#REF!,1,0),0)&gt;0,1,0)</f>
        <v>0</v>
      </c>
    </row>
    <row r="347" spans="1:6" x14ac:dyDescent="0.25">
      <c r="A347" s="47">
        <v>45272</v>
      </c>
      <c r="B347">
        <f t="shared" si="22"/>
        <v>50</v>
      </c>
      <c r="C347">
        <f t="shared" si="21"/>
        <v>2</v>
      </c>
      <c r="D347">
        <f t="shared" si="23"/>
        <v>1</v>
      </c>
      <c r="E347">
        <f t="shared" si="24"/>
        <v>12</v>
      </c>
      <c r="F347">
        <f>IF(IFERROR(VLOOKUP(A347,'Planilla de control'!#REF!,1,0),0)&gt;0,1,0)</f>
        <v>0</v>
      </c>
    </row>
    <row r="348" spans="1:6" x14ac:dyDescent="0.25">
      <c r="A348" s="47">
        <v>45273</v>
      </c>
      <c r="B348">
        <f t="shared" si="22"/>
        <v>50</v>
      </c>
      <c r="C348">
        <f t="shared" si="21"/>
        <v>3</v>
      </c>
      <c r="D348">
        <f t="shared" si="23"/>
        <v>1</v>
      </c>
      <c r="E348">
        <f t="shared" si="24"/>
        <v>12</v>
      </c>
      <c r="F348">
        <f>IF(IFERROR(VLOOKUP(A348,'Planilla de control'!#REF!,1,0),0)&gt;0,1,0)</f>
        <v>0</v>
      </c>
    </row>
    <row r="349" spans="1:6" x14ac:dyDescent="0.25">
      <c r="A349" s="47">
        <v>45274</v>
      </c>
      <c r="B349">
        <f t="shared" si="22"/>
        <v>50</v>
      </c>
      <c r="C349">
        <f t="shared" si="21"/>
        <v>4</v>
      </c>
      <c r="D349">
        <f t="shared" si="23"/>
        <v>1</v>
      </c>
      <c r="E349">
        <f t="shared" si="24"/>
        <v>12</v>
      </c>
      <c r="F349">
        <f>IF(IFERROR(VLOOKUP(A349,'Planilla de control'!#REF!,1,0),0)&gt;0,1,0)</f>
        <v>0</v>
      </c>
    </row>
    <row r="350" spans="1:6" x14ac:dyDescent="0.25">
      <c r="A350" s="47">
        <v>45275</v>
      </c>
      <c r="B350">
        <f t="shared" si="22"/>
        <v>50</v>
      </c>
      <c r="C350">
        <f t="shared" si="21"/>
        <v>5</v>
      </c>
      <c r="D350">
        <f t="shared" si="23"/>
        <v>1</v>
      </c>
      <c r="E350">
        <f t="shared" si="24"/>
        <v>12</v>
      </c>
      <c r="F350">
        <f>IF(IFERROR(VLOOKUP(A350,'Planilla de control'!#REF!,1,0),0)&gt;0,1,0)</f>
        <v>0</v>
      </c>
    </row>
    <row r="351" spans="1:6" x14ac:dyDescent="0.25">
      <c r="A351" s="47">
        <v>45276</v>
      </c>
      <c r="B351">
        <f t="shared" si="22"/>
        <v>50</v>
      </c>
      <c r="C351">
        <f t="shared" si="21"/>
        <v>6</v>
      </c>
      <c r="D351">
        <f t="shared" si="23"/>
        <v>0</v>
      </c>
      <c r="E351">
        <f t="shared" si="24"/>
        <v>12</v>
      </c>
      <c r="F351">
        <f>IF(IFERROR(VLOOKUP(A351,'Planilla de control'!#REF!,1,0),0)&gt;0,1,0)</f>
        <v>0</v>
      </c>
    </row>
    <row r="352" spans="1:6" x14ac:dyDescent="0.25">
      <c r="A352" s="47">
        <v>45277</v>
      </c>
      <c r="B352">
        <f t="shared" si="22"/>
        <v>51</v>
      </c>
      <c r="C352">
        <f t="shared" si="21"/>
        <v>7</v>
      </c>
      <c r="D352">
        <f t="shared" si="23"/>
        <v>0</v>
      </c>
      <c r="E352">
        <f t="shared" si="24"/>
        <v>12</v>
      </c>
      <c r="F352">
        <f>IF(IFERROR(VLOOKUP(A352,'Planilla de control'!#REF!,1,0),0)&gt;0,1,0)</f>
        <v>0</v>
      </c>
    </row>
    <row r="353" spans="1:6" x14ac:dyDescent="0.25">
      <c r="A353" s="47">
        <v>45278</v>
      </c>
      <c r="B353">
        <f t="shared" si="22"/>
        <v>51</v>
      </c>
      <c r="C353">
        <f t="shared" si="21"/>
        <v>1</v>
      </c>
      <c r="D353">
        <f t="shared" si="23"/>
        <v>1</v>
      </c>
      <c r="E353">
        <f t="shared" si="24"/>
        <v>12</v>
      </c>
      <c r="F353">
        <f>IF(IFERROR(VLOOKUP(A353,'Planilla de control'!#REF!,1,0),0)&gt;0,1,0)</f>
        <v>0</v>
      </c>
    </row>
    <row r="354" spans="1:6" x14ac:dyDescent="0.25">
      <c r="A354" s="47">
        <v>45279</v>
      </c>
      <c r="B354">
        <f t="shared" si="22"/>
        <v>51</v>
      </c>
      <c r="C354">
        <f t="shared" si="21"/>
        <v>2</v>
      </c>
      <c r="D354">
        <f t="shared" si="23"/>
        <v>1</v>
      </c>
      <c r="E354">
        <f t="shared" si="24"/>
        <v>12</v>
      </c>
      <c r="F354">
        <f>IF(IFERROR(VLOOKUP(A354,'Planilla de control'!#REF!,1,0),0)&gt;0,1,0)</f>
        <v>0</v>
      </c>
    </row>
    <row r="355" spans="1:6" x14ac:dyDescent="0.25">
      <c r="A355" s="47">
        <v>45280</v>
      </c>
      <c r="B355">
        <f t="shared" si="22"/>
        <v>51</v>
      </c>
      <c r="C355">
        <f t="shared" si="21"/>
        <v>3</v>
      </c>
      <c r="D355">
        <f t="shared" si="23"/>
        <v>1</v>
      </c>
      <c r="E355">
        <f t="shared" si="24"/>
        <v>12</v>
      </c>
      <c r="F355">
        <f>IF(IFERROR(VLOOKUP(A355,'Planilla de control'!#REF!,1,0),0)&gt;0,1,0)</f>
        <v>0</v>
      </c>
    </row>
    <row r="356" spans="1:6" x14ac:dyDescent="0.25">
      <c r="A356" s="47">
        <v>45281</v>
      </c>
      <c r="B356">
        <f t="shared" si="22"/>
        <v>51</v>
      </c>
      <c r="C356">
        <f t="shared" si="21"/>
        <v>4</v>
      </c>
      <c r="D356">
        <f t="shared" si="23"/>
        <v>1</v>
      </c>
      <c r="E356">
        <f t="shared" si="24"/>
        <v>12</v>
      </c>
      <c r="F356">
        <f>IF(IFERROR(VLOOKUP(A356,'Planilla de control'!#REF!,1,0),0)&gt;0,1,0)</f>
        <v>0</v>
      </c>
    </row>
    <row r="357" spans="1:6" x14ac:dyDescent="0.25">
      <c r="A357" s="47">
        <v>45282</v>
      </c>
      <c r="B357">
        <f t="shared" si="22"/>
        <v>51</v>
      </c>
      <c r="C357">
        <f t="shared" si="21"/>
        <v>5</v>
      </c>
      <c r="D357">
        <f t="shared" si="23"/>
        <v>1</v>
      </c>
      <c r="E357">
        <f t="shared" si="24"/>
        <v>12</v>
      </c>
      <c r="F357">
        <f>IF(IFERROR(VLOOKUP(A357,'Planilla de control'!#REF!,1,0),0)&gt;0,1,0)</f>
        <v>0</v>
      </c>
    </row>
    <row r="358" spans="1:6" x14ac:dyDescent="0.25">
      <c r="A358" s="47">
        <v>45283</v>
      </c>
      <c r="B358">
        <f t="shared" si="22"/>
        <v>51</v>
      </c>
      <c r="C358">
        <f t="shared" si="21"/>
        <v>6</v>
      </c>
      <c r="D358">
        <f t="shared" si="23"/>
        <v>0</v>
      </c>
      <c r="E358">
        <f t="shared" si="24"/>
        <v>12</v>
      </c>
      <c r="F358">
        <f>IF(IFERROR(VLOOKUP(A358,'Planilla de control'!#REF!,1,0),0)&gt;0,1,0)</f>
        <v>0</v>
      </c>
    </row>
    <row r="359" spans="1:6" x14ac:dyDescent="0.25">
      <c r="A359" s="47">
        <v>45284</v>
      </c>
      <c r="B359">
        <f t="shared" si="22"/>
        <v>52</v>
      </c>
      <c r="C359">
        <f t="shared" si="21"/>
        <v>7</v>
      </c>
      <c r="D359">
        <f t="shared" si="23"/>
        <v>0</v>
      </c>
      <c r="E359">
        <f t="shared" si="24"/>
        <v>12</v>
      </c>
      <c r="F359">
        <f>IF(IFERROR(VLOOKUP(A359,'Planilla de control'!#REF!,1,0),0)&gt;0,1,0)</f>
        <v>0</v>
      </c>
    </row>
    <row r="360" spans="1:6" x14ac:dyDescent="0.25">
      <c r="A360" s="47">
        <v>45285</v>
      </c>
      <c r="B360">
        <f t="shared" si="22"/>
        <v>52</v>
      </c>
      <c r="C360">
        <f t="shared" si="21"/>
        <v>1</v>
      </c>
      <c r="D360">
        <f t="shared" si="23"/>
        <v>1</v>
      </c>
      <c r="E360">
        <f t="shared" si="24"/>
        <v>12</v>
      </c>
      <c r="F360">
        <f>IF(IFERROR(VLOOKUP(A360,'Planilla de control'!#REF!,1,0),0)&gt;0,1,0)</f>
        <v>0</v>
      </c>
    </row>
    <row r="361" spans="1:6" x14ac:dyDescent="0.25">
      <c r="A361" s="47">
        <v>45286</v>
      </c>
      <c r="B361">
        <f t="shared" si="22"/>
        <v>52</v>
      </c>
      <c r="C361">
        <f t="shared" si="21"/>
        <v>2</v>
      </c>
      <c r="D361">
        <f t="shared" si="23"/>
        <v>1</v>
      </c>
      <c r="E361">
        <f t="shared" si="24"/>
        <v>12</v>
      </c>
      <c r="F361">
        <f>IF(IFERROR(VLOOKUP(A361,'Planilla de control'!#REF!,1,0),0)&gt;0,1,0)</f>
        <v>0</v>
      </c>
    </row>
    <row r="362" spans="1:6" x14ac:dyDescent="0.25">
      <c r="A362" s="47">
        <v>45287</v>
      </c>
      <c r="B362">
        <f t="shared" si="22"/>
        <v>52</v>
      </c>
      <c r="C362">
        <f t="shared" si="21"/>
        <v>3</v>
      </c>
      <c r="D362">
        <f t="shared" si="23"/>
        <v>1</v>
      </c>
      <c r="E362">
        <f t="shared" si="24"/>
        <v>12</v>
      </c>
      <c r="F362">
        <f>IF(IFERROR(VLOOKUP(A362,'Planilla de control'!#REF!,1,0),0)&gt;0,1,0)</f>
        <v>0</v>
      </c>
    </row>
    <row r="363" spans="1:6" x14ac:dyDescent="0.25">
      <c r="A363" s="47">
        <v>45288</v>
      </c>
      <c r="B363">
        <f t="shared" si="22"/>
        <v>52</v>
      </c>
      <c r="C363">
        <f t="shared" si="21"/>
        <v>4</v>
      </c>
      <c r="D363">
        <f t="shared" si="23"/>
        <v>1</v>
      </c>
      <c r="E363">
        <f t="shared" si="24"/>
        <v>12</v>
      </c>
      <c r="F363">
        <f>IF(IFERROR(VLOOKUP(A363,'Planilla de control'!#REF!,1,0),0)&gt;0,1,0)</f>
        <v>0</v>
      </c>
    </row>
    <row r="364" spans="1:6" x14ac:dyDescent="0.25">
      <c r="A364" s="47">
        <v>45289</v>
      </c>
      <c r="B364">
        <f t="shared" si="22"/>
        <v>52</v>
      </c>
      <c r="C364">
        <f t="shared" si="21"/>
        <v>5</v>
      </c>
      <c r="D364">
        <f t="shared" si="23"/>
        <v>1</v>
      </c>
      <c r="E364">
        <f t="shared" si="24"/>
        <v>12</v>
      </c>
      <c r="F364">
        <f>IF(IFERROR(VLOOKUP(A364,'Planilla de control'!#REF!,1,0),0)&gt;0,1,0)</f>
        <v>0</v>
      </c>
    </row>
    <row r="365" spans="1:6" x14ac:dyDescent="0.25">
      <c r="A365" s="47">
        <v>45290</v>
      </c>
      <c r="B365">
        <f t="shared" si="22"/>
        <v>52</v>
      </c>
      <c r="C365">
        <f t="shared" si="21"/>
        <v>6</v>
      </c>
      <c r="D365">
        <f t="shared" si="23"/>
        <v>0</v>
      </c>
      <c r="E365">
        <f t="shared" si="24"/>
        <v>12</v>
      </c>
      <c r="F365">
        <f>IF(IFERROR(VLOOKUP(A365,'Planilla de control'!#REF!,1,0),0)&gt;0,1,0)</f>
        <v>0</v>
      </c>
    </row>
    <row r="366" spans="1:6" x14ac:dyDescent="0.25">
      <c r="A366" s="47">
        <v>45291</v>
      </c>
      <c r="B366">
        <f t="shared" si="22"/>
        <v>53</v>
      </c>
      <c r="C366">
        <f t="shared" si="21"/>
        <v>7</v>
      </c>
      <c r="D366">
        <f t="shared" si="23"/>
        <v>0</v>
      </c>
      <c r="E366">
        <f t="shared" si="24"/>
        <v>12</v>
      </c>
      <c r="F366">
        <f>IF(IFERROR(VLOOKUP(A366,'Planilla de control'!#REF!,1,0),0)&gt;0,1,0)</f>
        <v>0</v>
      </c>
    </row>
  </sheetData>
  <autoFilter ref="A1:L163" xr:uid="{00000000-0009-0000-0000-000002000000}"/>
  <pageMargins left="0.7" right="0.7" top="0.75" bottom="0.75" header="0.3" footer="0.3"/>
  <pageSetup orientation="portrait"/>
  <headerFooter>
    <oddHeader>&amp;L&amp;"Arial"&amp;1 &amp;K000000INTERNAL#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3:K8202"/>
  <sheetViews>
    <sheetView zoomScale="70" zoomScaleNormal="70" workbookViewId="0">
      <pane ySplit="3" topLeftCell="A4" activePane="bottomLeft" state="frozen"/>
      <selection pane="bottomLeft" activeCell="D31" sqref="D31"/>
    </sheetView>
  </sheetViews>
  <sheetFormatPr baseColWidth="10" defaultColWidth="9.109375" defaultRowHeight="13.2" x14ac:dyDescent="0.25"/>
  <cols>
    <col min="1" max="1" width="13.88671875" customWidth="1"/>
    <col min="2" max="2" width="21" customWidth="1"/>
    <col min="3" max="3" width="11.5546875" bestFit="1" customWidth="1"/>
    <col min="4" max="4" width="17.44140625" customWidth="1"/>
    <col min="5" max="5" width="9.5546875" customWidth="1"/>
    <col min="6" max="10" width="13.44140625" customWidth="1"/>
    <col min="11" max="11" width="12.5546875" bestFit="1" customWidth="1"/>
  </cols>
  <sheetData>
    <row r="3" spans="1:11" ht="30.6" customHeight="1" x14ac:dyDescent="0.25">
      <c r="A3" s="14" t="s">
        <v>927</v>
      </c>
      <c r="B3" s="308" t="s">
        <v>18</v>
      </c>
      <c r="C3" s="14" t="s">
        <v>928</v>
      </c>
      <c r="D3" s="308" t="s">
        <v>929</v>
      </c>
      <c r="E3" s="308" t="s">
        <v>7</v>
      </c>
      <c r="F3" s="309" t="s">
        <v>930</v>
      </c>
      <c r="G3" s="309" t="s">
        <v>931</v>
      </c>
      <c r="H3" s="309" t="s">
        <v>932</v>
      </c>
      <c r="I3" s="309" t="s">
        <v>933</v>
      </c>
      <c r="J3" s="309" t="s">
        <v>934</v>
      </c>
      <c r="K3" t="s">
        <v>935</v>
      </c>
    </row>
    <row r="4" spans="1:11" x14ac:dyDescent="0.25">
      <c r="A4" t="s">
        <v>936</v>
      </c>
      <c r="B4" t="s">
        <v>937</v>
      </c>
      <c r="C4">
        <v>2</v>
      </c>
      <c r="D4" s="4">
        <v>46027</v>
      </c>
      <c r="E4" t="s">
        <v>938</v>
      </c>
      <c r="F4">
        <v>1</v>
      </c>
      <c r="G4">
        <v>1</v>
      </c>
      <c r="H4">
        <v>1</v>
      </c>
      <c r="I4">
        <v>1</v>
      </c>
      <c r="J4">
        <v>1</v>
      </c>
      <c r="K4">
        <f t="shared" ref="K4:K67" si="0">+COUNT(F4:J4)</f>
        <v>5</v>
      </c>
    </row>
    <row r="5" spans="1:11" x14ac:dyDescent="0.25">
      <c r="A5" t="s">
        <v>936</v>
      </c>
      <c r="B5" t="s">
        <v>937</v>
      </c>
      <c r="C5">
        <v>2</v>
      </c>
      <c r="D5" s="4">
        <v>46027</v>
      </c>
      <c r="E5" t="s">
        <v>939</v>
      </c>
      <c r="F5">
        <v>1</v>
      </c>
      <c r="G5">
        <v>1</v>
      </c>
      <c r="H5">
        <v>1</v>
      </c>
      <c r="I5">
        <v>1</v>
      </c>
      <c r="J5">
        <v>1</v>
      </c>
      <c r="K5">
        <f t="shared" si="0"/>
        <v>5</v>
      </c>
    </row>
    <row r="6" spans="1:11" x14ac:dyDescent="0.25">
      <c r="A6" t="s">
        <v>936</v>
      </c>
      <c r="B6" t="s">
        <v>937</v>
      </c>
      <c r="C6">
        <v>2</v>
      </c>
      <c r="D6" s="4">
        <v>46027</v>
      </c>
      <c r="E6" t="s">
        <v>940</v>
      </c>
      <c r="F6">
        <v>1</v>
      </c>
      <c r="G6">
        <v>1</v>
      </c>
      <c r="H6">
        <v>1</v>
      </c>
      <c r="I6">
        <v>1</v>
      </c>
      <c r="J6">
        <v>1</v>
      </c>
      <c r="K6">
        <f t="shared" si="0"/>
        <v>5</v>
      </c>
    </row>
    <row r="7" spans="1:11" x14ac:dyDescent="0.25">
      <c r="A7" t="s">
        <v>936</v>
      </c>
      <c r="B7" t="s">
        <v>937</v>
      </c>
      <c r="C7">
        <v>2</v>
      </c>
      <c r="D7" s="4">
        <v>46027</v>
      </c>
      <c r="E7" t="s">
        <v>941</v>
      </c>
      <c r="F7">
        <v>1</v>
      </c>
      <c r="G7">
        <v>1</v>
      </c>
      <c r="H7">
        <v>1</v>
      </c>
      <c r="I7">
        <v>1</v>
      </c>
      <c r="J7">
        <v>1</v>
      </c>
      <c r="K7">
        <f t="shared" si="0"/>
        <v>5</v>
      </c>
    </row>
    <row r="8" spans="1:11" x14ac:dyDescent="0.25">
      <c r="A8" t="s">
        <v>936</v>
      </c>
      <c r="B8" t="s">
        <v>937</v>
      </c>
      <c r="C8">
        <v>2</v>
      </c>
      <c r="D8" s="4">
        <v>46027</v>
      </c>
      <c r="E8" t="s">
        <v>942</v>
      </c>
      <c r="F8">
        <v>1</v>
      </c>
      <c r="G8">
        <v>1</v>
      </c>
      <c r="H8">
        <v>1</v>
      </c>
      <c r="I8">
        <v>1</v>
      </c>
      <c r="J8">
        <v>1</v>
      </c>
      <c r="K8">
        <f t="shared" si="0"/>
        <v>5</v>
      </c>
    </row>
    <row r="9" spans="1:11" x14ac:dyDescent="0.25">
      <c r="A9" t="s">
        <v>936</v>
      </c>
      <c r="B9" t="s">
        <v>937</v>
      </c>
      <c r="C9">
        <v>2</v>
      </c>
      <c r="D9" s="4">
        <v>46027</v>
      </c>
      <c r="E9" t="s">
        <v>943</v>
      </c>
      <c r="F9">
        <v>1</v>
      </c>
      <c r="G9">
        <v>1</v>
      </c>
      <c r="H9">
        <v>1</v>
      </c>
      <c r="I9">
        <v>1</v>
      </c>
      <c r="J9">
        <v>1</v>
      </c>
      <c r="K9">
        <f t="shared" si="0"/>
        <v>5</v>
      </c>
    </row>
    <row r="10" spans="1:11" x14ac:dyDescent="0.25">
      <c r="A10" t="s">
        <v>936</v>
      </c>
      <c r="B10" t="s">
        <v>937</v>
      </c>
      <c r="C10">
        <v>2</v>
      </c>
      <c r="D10" s="4">
        <v>46027</v>
      </c>
      <c r="E10" t="s">
        <v>944</v>
      </c>
      <c r="F10">
        <v>1</v>
      </c>
      <c r="G10">
        <v>1</v>
      </c>
      <c r="H10">
        <v>1</v>
      </c>
      <c r="I10">
        <v>1</v>
      </c>
      <c r="J10">
        <v>1</v>
      </c>
      <c r="K10">
        <f t="shared" si="0"/>
        <v>5</v>
      </c>
    </row>
    <row r="11" spans="1:11" x14ac:dyDescent="0.25">
      <c r="A11" t="s">
        <v>936</v>
      </c>
      <c r="B11" t="s">
        <v>937</v>
      </c>
      <c r="C11">
        <v>2</v>
      </c>
      <c r="D11" s="4">
        <v>46027</v>
      </c>
      <c r="E11" t="s">
        <v>945</v>
      </c>
      <c r="F11">
        <v>1</v>
      </c>
      <c r="G11">
        <v>1</v>
      </c>
      <c r="H11">
        <v>1</v>
      </c>
      <c r="I11">
        <v>1</v>
      </c>
      <c r="J11">
        <v>1</v>
      </c>
      <c r="K11">
        <f t="shared" si="0"/>
        <v>5</v>
      </c>
    </row>
    <row r="12" spans="1:11" x14ac:dyDescent="0.25">
      <c r="A12" t="s">
        <v>936</v>
      </c>
      <c r="B12" t="s">
        <v>937</v>
      </c>
      <c r="C12">
        <v>2</v>
      </c>
      <c r="D12" s="4">
        <v>46027</v>
      </c>
      <c r="E12" t="s">
        <v>946</v>
      </c>
      <c r="F12">
        <v>1</v>
      </c>
      <c r="G12">
        <v>1</v>
      </c>
      <c r="H12">
        <v>1</v>
      </c>
      <c r="I12">
        <v>1</v>
      </c>
      <c r="J12">
        <v>1</v>
      </c>
      <c r="K12">
        <f t="shared" si="0"/>
        <v>5</v>
      </c>
    </row>
    <row r="13" spans="1:11" x14ac:dyDescent="0.25">
      <c r="A13" t="s">
        <v>936</v>
      </c>
      <c r="B13" t="s">
        <v>937</v>
      </c>
      <c r="C13">
        <v>2</v>
      </c>
      <c r="D13" s="4">
        <v>46027</v>
      </c>
      <c r="E13" t="s">
        <v>947</v>
      </c>
      <c r="F13">
        <v>1</v>
      </c>
      <c r="G13">
        <v>1</v>
      </c>
      <c r="H13">
        <v>1</v>
      </c>
      <c r="I13">
        <v>1</v>
      </c>
      <c r="J13">
        <v>1</v>
      </c>
      <c r="K13">
        <f t="shared" si="0"/>
        <v>5</v>
      </c>
    </row>
    <row r="14" spans="1:11" x14ac:dyDescent="0.25">
      <c r="A14" t="s">
        <v>936</v>
      </c>
      <c r="B14" t="s">
        <v>937</v>
      </c>
      <c r="C14">
        <v>2</v>
      </c>
      <c r="D14" s="4">
        <v>46027</v>
      </c>
      <c r="E14" t="s">
        <v>948</v>
      </c>
      <c r="F14">
        <v>1</v>
      </c>
      <c r="G14">
        <v>1</v>
      </c>
      <c r="H14">
        <v>1</v>
      </c>
      <c r="I14">
        <v>1</v>
      </c>
      <c r="J14">
        <v>1</v>
      </c>
      <c r="K14">
        <f t="shared" si="0"/>
        <v>5</v>
      </c>
    </row>
    <row r="15" spans="1:11" x14ac:dyDescent="0.25">
      <c r="A15" t="s">
        <v>936</v>
      </c>
      <c r="B15" t="s">
        <v>937</v>
      </c>
      <c r="C15">
        <v>2</v>
      </c>
      <c r="D15" s="4">
        <v>46027</v>
      </c>
      <c r="E15" t="s">
        <v>949</v>
      </c>
      <c r="F15">
        <v>1</v>
      </c>
      <c r="G15">
        <v>1</v>
      </c>
      <c r="H15">
        <v>1</v>
      </c>
      <c r="I15">
        <v>1</v>
      </c>
      <c r="J15">
        <v>1</v>
      </c>
      <c r="K15">
        <f t="shared" si="0"/>
        <v>5</v>
      </c>
    </row>
    <row r="16" spans="1:11" x14ac:dyDescent="0.25">
      <c r="A16" t="s">
        <v>936</v>
      </c>
      <c r="B16" t="s">
        <v>937</v>
      </c>
      <c r="C16">
        <v>2</v>
      </c>
      <c r="D16" s="4">
        <v>46027</v>
      </c>
      <c r="E16" t="s">
        <v>950</v>
      </c>
      <c r="F16">
        <v>1</v>
      </c>
      <c r="G16">
        <v>1</v>
      </c>
      <c r="H16">
        <v>1</v>
      </c>
      <c r="I16">
        <v>1</v>
      </c>
      <c r="J16">
        <v>1</v>
      </c>
      <c r="K16">
        <f t="shared" si="0"/>
        <v>5</v>
      </c>
    </row>
    <row r="17" spans="1:11" x14ac:dyDescent="0.25">
      <c r="A17" t="s">
        <v>936</v>
      </c>
      <c r="B17" t="s">
        <v>937</v>
      </c>
      <c r="C17">
        <v>2</v>
      </c>
      <c r="D17" s="4">
        <v>46027</v>
      </c>
      <c r="E17" t="s">
        <v>951</v>
      </c>
      <c r="F17">
        <v>1</v>
      </c>
      <c r="G17">
        <v>1</v>
      </c>
      <c r="H17">
        <v>1</v>
      </c>
      <c r="I17">
        <v>1</v>
      </c>
      <c r="J17">
        <v>1</v>
      </c>
      <c r="K17">
        <f t="shared" si="0"/>
        <v>5</v>
      </c>
    </row>
    <row r="18" spans="1:11" x14ac:dyDescent="0.25">
      <c r="A18" t="s">
        <v>936</v>
      </c>
      <c r="B18" t="s">
        <v>937</v>
      </c>
      <c r="C18">
        <v>2</v>
      </c>
      <c r="D18" s="4">
        <v>46027</v>
      </c>
      <c r="E18" t="s">
        <v>952</v>
      </c>
      <c r="F18">
        <v>1</v>
      </c>
      <c r="G18">
        <v>1</v>
      </c>
      <c r="H18">
        <v>1</v>
      </c>
      <c r="I18">
        <v>1</v>
      </c>
      <c r="J18">
        <v>1</v>
      </c>
      <c r="K18">
        <f t="shared" si="0"/>
        <v>5</v>
      </c>
    </row>
    <row r="19" spans="1:11" x14ac:dyDescent="0.25">
      <c r="A19" t="s">
        <v>936</v>
      </c>
      <c r="B19" t="s">
        <v>937</v>
      </c>
      <c r="C19">
        <v>2</v>
      </c>
      <c r="D19" s="4">
        <v>46027</v>
      </c>
      <c r="E19" t="s">
        <v>953</v>
      </c>
      <c r="F19">
        <v>1</v>
      </c>
      <c r="G19">
        <v>1</v>
      </c>
      <c r="H19">
        <v>1</v>
      </c>
      <c r="I19">
        <v>1</v>
      </c>
      <c r="J19">
        <v>1</v>
      </c>
      <c r="K19">
        <f t="shared" si="0"/>
        <v>5</v>
      </c>
    </row>
    <row r="20" spans="1:11" x14ac:dyDescent="0.25">
      <c r="A20" t="s">
        <v>936</v>
      </c>
      <c r="B20" t="s">
        <v>937</v>
      </c>
      <c r="C20">
        <v>2</v>
      </c>
      <c r="D20" s="4">
        <v>46027</v>
      </c>
      <c r="E20" t="s">
        <v>954</v>
      </c>
      <c r="F20">
        <v>1</v>
      </c>
      <c r="G20">
        <v>1</v>
      </c>
      <c r="H20">
        <v>1</v>
      </c>
      <c r="I20">
        <v>1</v>
      </c>
      <c r="J20">
        <v>1</v>
      </c>
      <c r="K20">
        <f t="shared" si="0"/>
        <v>5</v>
      </c>
    </row>
    <row r="21" spans="1:11" x14ac:dyDescent="0.25">
      <c r="A21" t="s">
        <v>936</v>
      </c>
      <c r="B21" t="s">
        <v>937</v>
      </c>
      <c r="C21">
        <v>2</v>
      </c>
      <c r="D21" s="4">
        <v>46027</v>
      </c>
      <c r="E21" t="s">
        <v>955</v>
      </c>
      <c r="F21">
        <v>1</v>
      </c>
      <c r="G21">
        <v>1</v>
      </c>
      <c r="H21">
        <v>1</v>
      </c>
      <c r="I21">
        <v>1</v>
      </c>
      <c r="J21">
        <v>1</v>
      </c>
      <c r="K21">
        <f t="shared" si="0"/>
        <v>5</v>
      </c>
    </row>
    <row r="22" spans="1:11" x14ac:dyDescent="0.25">
      <c r="A22" t="s">
        <v>936</v>
      </c>
      <c r="B22" t="s">
        <v>937</v>
      </c>
      <c r="C22">
        <v>2</v>
      </c>
      <c r="D22" s="4">
        <v>46027</v>
      </c>
      <c r="E22" t="s">
        <v>956</v>
      </c>
      <c r="F22">
        <v>1</v>
      </c>
      <c r="G22">
        <v>1</v>
      </c>
      <c r="H22">
        <v>1</v>
      </c>
      <c r="I22">
        <v>1</v>
      </c>
      <c r="J22">
        <v>1</v>
      </c>
      <c r="K22">
        <f t="shared" si="0"/>
        <v>5</v>
      </c>
    </row>
    <row r="23" spans="1:11" x14ac:dyDescent="0.25">
      <c r="A23" t="s">
        <v>936</v>
      </c>
      <c r="B23" t="s">
        <v>937</v>
      </c>
      <c r="C23">
        <v>2</v>
      </c>
      <c r="D23" s="4">
        <v>46027</v>
      </c>
      <c r="E23" t="s">
        <v>957</v>
      </c>
      <c r="F23">
        <v>1</v>
      </c>
      <c r="G23">
        <v>1</v>
      </c>
      <c r="H23">
        <v>1</v>
      </c>
      <c r="I23">
        <v>1</v>
      </c>
      <c r="J23">
        <v>1</v>
      </c>
      <c r="K23">
        <f t="shared" si="0"/>
        <v>5</v>
      </c>
    </row>
    <row r="24" spans="1:11" x14ac:dyDescent="0.25">
      <c r="A24" t="s">
        <v>936</v>
      </c>
      <c r="B24" t="s">
        <v>937</v>
      </c>
      <c r="C24">
        <v>2</v>
      </c>
      <c r="D24" s="4">
        <v>46027</v>
      </c>
      <c r="E24" t="s">
        <v>958</v>
      </c>
      <c r="F24">
        <v>1</v>
      </c>
      <c r="G24">
        <v>1</v>
      </c>
      <c r="H24">
        <v>1</v>
      </c>
      <c r="I24">
        <v>1</v>
      </c>
      <c r="J24">
        <v>1</v>
      </c>
      <c r="K24">
        <f t="shared" si="0"/>
        <v>5</v>
      </c>
    </row>
    <row r="25" spans="1:11" x14ac:dyDescent="0.25">
      <c r="A25" t="s">
        <v>936</v>
      </c>
      <c r="B25" t="s">
        <v>937</v>
      </c>
      <c r="C25">
        <v>2</v>
      </c>
      <c r="D25" s="4">
        <v>46027</v>
      </c>
      <c r="E25" t="s">
        <v>959</v>
      </c>
      <c r="F25">
        <v>1</v>
      </c>
      <c r="G25">
        <v>1</v>
      </c>
      <c r="H25">
        <v>1</v>
      </c>
      <c r="I25">
        <v>1</v>
      </c>
      <c r="J25">
        <v>1</v>
      </c>
      <c r="K25">
        <f t="shared" si="0"/>
        <v>5</v>
      </c>
    </row>
    <row r="26" spans="1:11" x14ac:dyDescent="0.25">
      <c r="A26" t="s">
        <v>936</v>
      </c>
      <c r="B26" t="s">
        <v>937</v>
      </c>
      <c r="C26">
        <v>2</v>
      </c>
      <c r="D26" s="4">
        <v>46027</v>
      </c>
      <c r="E26" t="s">
        <v>960</v>
      </c>
      <c r="F26">
        <v>1</v>
      </c>
      <c r="G26">
        <v>1</v>
      </c>
      <c r="H26">
        <v>1</v>
      </c>
      <c r="I26">
        <v>1</v>
      </c>
      <c r="J26">
        <v>1</v>
      </c>
      <c r="K26">
        <f t="shared" si="0"/>
        <v>5</v>
      </c>
    </row>
    <row r="27" spans="1:11" x14ac:dyDescent="0.25">
      <c r="A27" t="s">
        <v>936</v>
      </c>
      <c r="B27" t="s">
        <v>937</v>
      </c>
      <c r="C27">
        <v>2</v>
      </c>
      <c r="D27" s="4">
        <v>46027</v>
      </c>
      <c r="E27" t="s">
        <v>961</v>
      </c>
      <c r="F27">
        <v>1</v>
      </c>
      <c r="G27">
        <v>1</v>
      </c>
      <c r="H27">
        <v>1</v>
      </c>
      <c r="I27">
        <v>1</v>
      </c>
      <c r="J27">
        <v>1</v>
      </c>
      <c r="K27">
        <f t="shared" si="0"/>
        <v>5</v>
      </c>
    </row>
    <row r="28" spans="1:11" x14ac:dyDescent="0.25">
      <c r="A28" t="s">
        <v>936</v>
      </c>
      <c r="B28" t="s">
        <v>937</v>
      </c>
      <c r="C28">
        <v>2</v>
      </c>
      <c r="D28" s="4">
        <v>46027</v>
      </c>
      <c r="E28" t="s">
        <v>962</v>
      </c>
      <c r="F28">
        <v>1</v>
      </c>
      <c r="G28">
        <v>1</v>
      </c>
      <c r="H28">
        <v>1</v>
      </c>
      <c r="I28">
        <v>1</v>
      </c>
      <c r="J28">
        <v>1</v>
      </c>
      <c r="K28">
        <f t="shared" si="0"/>
        <v>5</v>
      </c>
    </row>
    <row r="29" spans="1:11" x14ac:dyDescent="0.25">
      <c r="A29" t="s">
        <v>936</v>
      </c>
      <c r="B29" t="s">
        <v>937</v>
      </c>
      <c r="C29">
        <v>2</v>
      </c>
      <c r="D29" s="4">
        <v>46027</v>
      </c>
      <c r="E29" t="s">
        <v>963</v>
      </c>
      <c r="F29">
        <v>1</v>
      </c>
      <c r="G29">
        <v>1</v>
      </c>
      <c r="H29">
        <v>1</v>
      </c>
      <c r="I29">
        <v>1</v>
      </c>
      <c r="J29">
        <v>1</v>
      </c>
      <c r="K29">
        <f t="shared" si="0"/>
        <v>5</v>
      </c>
    </row>
    <row r="30" spans="1:11" x14ac:dyDescent="0.25">
      <c r="A30" t="s">
        <v>936</v>
      </c>
      <c r="B30" t="s">
        <v>937</v>
      </c>
      <c r="C30">
        <v>2</v>
      </c>
      <c r="D30" s="4">
        <v>46027</v>
      </c>
      <c r="E30" t="s">
        <v>964</v>
      </c>
      <c r="F30">
        <v>1</v>
      </c>
      <c r="G30">
        <v>1</v>
      </c>
      <c r="H30">
        <v>1</v>
      </c>
      <c r="I30">
        <v>1</v>
      </c>
      <c r="J30">
        <v>1</v>
      </c>
      <c r="K30">
        <f t="shared" si="0"/>
        <v>5</v>
      </c>
    </row>
    <row r="31" spans="1:11" x14ac:dyDescent="0.25">
      <c r="A31" t="s">
        <v>936</v>
      </c>
      <c r="B31" t="s">
        <v>937</v>
      </c>
      <c r="C31">
        <v>2</v>
      </c>
      <c r="D31" s="4">
        <v>46027</v>
      </c>
      <c r="E31" t="s">
        <v>965</v>
      </c>
      <c r="F31">
        <v>1</v>
      </c>
      <c r="G31">
        <v>1</v>
      </c>
      <c r="H31">
        <v>1</v>
      </c>
      <c r="I31">
        <v>1</v>
      </c>
      <c r="J31">
        <v>1</v>
      </c>
      <c r="K31">
        <f t="shared" si="0"/>
        <v>5</v>
      </c>
    </row>
    <row r="32" spans="1:11" x14ac:dyDescent="0.25">
      <c r="A32" t="s">
        <v>936</v>
      </c>
      <c r="B32" t="s">
        <v>937</v>
      </c>
      <c r="C32">
        <v>2</v>
      </c>
      <c r="D32" s="4">
        <v>46027</v>
      </c>
      <c r="E32" t="s">
        <v>966</v>
      </c>
      <c r="F32">
        <v>1</v>
      </c>
      <c r="G32">
        <v>1</v>
      </c>
      <c r="H32">
        <v>1</v>
      </c>
      <c r="I32">
        <v>1</v>
      </c>
      <c r="J32">
        <v>1</v>
      </c>
      <c r="K32">
        <f t="shared" si="0"/>
        <v>5</v>
      </c>
    </row>
    <row r="33" spans="1:11" x14ac:dyDescent="0.25">
      <c r="A33" t="s">
        <v>936</v>
      </c>
      <c r="B33" t="s">
        <v>937</v>
      </c>
      <c r="C33">
        <v>2</v>
      </c>
      <c r="D33" s="4">
        <v>46027</v>
      </c>
      <c r="E33" t="s">
        <v>967</v>
      </c>
      <c r="F33">
        <v>1</v>
      </c>
      <c r="G33">
        <v>1</v>
      </c>
      <c r="H33">
        <v>1</v>
      </c>
      <c r="I33">
        <v>1</v>
      </c>
      <c r="J33">
        <v>1</v>
      </c>
      <c r="K33">
        <f t="shared" si="0"/>
        <v>5</v>
      </c>
    </row>
    <row r="34" spans="1:11" x14ac:dyDescent="0.25">
      <c r="A34" t="s">
        <v>936</v>
      </c>
      <c r="B34" t="s">
        <v>937</v>
      </c>
      <c r="C34">
        <v>2</v>
      </c>
      <c r="D34" s="4">
        <v>46027</v>
      </c>
      <c r="E34" t="s">
        <v>968</v>
      </c>
      <c r="F34">
        <v>1</v>
      </c>
      <c r="G34">
        <v>1</v>
      </c>
      <c r="H34">
        <v>1</v>
      </c>
      <c r="I34">
        <v>1</v>
      </c>
      <c r="J34">
        <v>1</v>
      </c>
      <c r="K34">
        <f t="shared" si="0"/>
        <v>5</v>
      </c>
    </row>
    <row r="35" spans="1:11" x14ac:dyDescent="0.25">
      <c r="A35" t="s">
        <v>936</v>
      </c>
      <c r="B35" t="s">
        <v>937</v>
      </c>
      <c r="C35">
        <v>2</v>
      </c>
      <c r="D35" s="4">
        <v>46027</v>
      </c>
      <c r="E35" t="s">
        <v>969</v>
      </c>
      <c r="F35">
        <v>1</v>
      </c>
      <c r="G35">
        <v>1</v>
      </c>
      <c r="H35">
        <v>1</v>
      </c>
      <c r="I35">
        <v>1</v>
      </c>
      <c r="J35">
        <v>1</v>
      </c>
      <c r="K35">
        <f t="shared" si="0"/>
        <v>5</v>
      </c>
    </row>
    <row r="36" spans="1:11" x14ac:dyDescent="0.25">
      <c r="A36" t="s">
        <v>936</v>
      </c>
      <c r="B36" t="s">
        <v>937</v>
      </c>
      <c r="C36">
        <v>2</v>
      </c>
      <c r="D36" s="4">
        <v>46027</v>
      </c>
      <c r="E36" t="s">
        <v>970</v>
      </c>
      <c r="F36">
        <v>1</v>
      </c>
      <c r="G36">
        <v>1</v>
      </c>
      <c r="H36">
        <v>1</v>
      </c>
      <c r="I36">
        <v>1</v>
      </c>
      <c r="J36">
        <v>1</v>
      </c>
      <c r="K36">
        <f t="shared" si="0"/>
        <v>5</v>
      </c>
    </row>
    <row r="37" spans="1:11" x14ac:dyDescent="0.25">
      <c r="A37" t="s">
        <v>936</v>
      </c>
      <c r="B37" t="s">
        <v>937</v>
      </c>
      <c r="C37">
        <v>2</v>
      </c>
      <c r="D37" s="4">
        <v>46027</v>
      </c>
      <c r="E37" t="s">
        <v>971</v>
      </c>
      <c r="F37">
        <v>1</v>
      </c>
      <c r="G37">
        <v>1</v>
      </c>
      <c r="H37">
        <v>1</v>
      </c>
      <c r="I37">
        <v>1</v>
      </c>
      <c r="J37">
        <v>1</v>
      </c>
      <c r="K37">
        <f t="shared" si="0"/>
        <v>5</v>
      </c>
    </row>
    <row r="38" spans="1:11" x14ac:dyDescent="0.25">
      <c r="A38" t="s">
        <v>936</v>
      </c>
      <c r="B38" t="s">
        <v>937</v>
      </c>
      <c r="C38">
        <v>2</v>
      </c>
      <c r="D38" s="4">
        <v>46027</v>
      </c>
      <c r="E38" t="s">
        <v>972</v>
      </c>
      <c r="F38">
        <v>1</v>
      </c>
      <c r="G38">
        <v>1</v>
      </c>
      <c r="H38">
        <v>1</v>
      </c>
      <c r="I38">
        <v>1</v>
      </c>
      <c r="J38">
        <v>1</v>
      </c>
      <c r="K38">
        <f t="shared" si="0"/>
        <v>5</v>
      </c>
    </row>
    <row r="39" spans="1:11" x14ac:dyDescent="0.25">
      <c r="A39" t="s">
        <v>936</v>
      </c>
      <c r="B39" t="s">
        <v>937</v>
      </c>
      <c r="C39">
        <v>2</v>
      </c>
      <c r="D39" s="4">
        <v>46027</v>
      </c>
      <c r="E39" t="s">
        <v>973</v>
      </c>
      <c r="F39">
        <v>1</v>
      </c>
      <c r="G39">
        <v>1</v>
      </c>
      <c r="H39">
        <v>1</v>
      </c>
      <c r="I39">
        <v>1</v>
      </c>
      <c r="J39">
        <v>1</v>
      </c>
      <c r="K39">
        <f t="shared" si="0"/>
        <v>5</v>
      </c>
    </row>
    <row r="40" spans="1:11" x14ac:dyDescent="0.25">
      <c r="A40" t="s">
        <v>936</v>
      </c>
      <c r="B40" t="s">
        <v>937</v>
      </c>
      <c r="C40">
        <v>2</v>
      </c>
      <c r="D40" s="4">
        <v>46027</v>
      </c>
      <c r="E40" t="s">
        <v>974</v>
      </c>
      <c r="F40">
        <v>1</v>
      </c>
      <c r="G40">
        <v>1</v>
      </c>
      <c r="H40">
        <v>1</v>
      </c>
      <c r="I40">
        <v>1</v>
      </c>
      <c r="J40">
        <v>1</v>
      </c>
      <c r="K40">
        <f t="shared" si="0"/>
        <v>5</v>
      </c>
    </row>
    <row r="41" spans="1:11" x14ac:dyDescent="0.25">
      <c r="A41" t="s">
        <v>936</v>
      </c>
      <c r="B41" t="s">
        <v>937</v>
      </c>
      <c r="C41">
        <v>2</v>
      </c>
      <c r="D41" s="4">
        <v>46027</v>
      </c>
      <c r="E41" t="s">
        <v>975</v>
      </c>
      <c r="F41">
        <v>1</v>
      </c>
      <c r="G41">
        <v>1</v>
      </c>
      <c r="H41">
        <v>1</v>
      </c>
      <c r="I41">
        <v>1</v>
      </c>
      <c r="J41">
        <v>1</v>
      </c>
      <c r="K41">
        <f t="shared" si="0"/>
        <v>5</v>
      </c>
    </row>
    <row r="42" spans="1:11" x14ac:dyDescent="0.25">
      <c r="A42" t="s">
        <v>936</v>
      </c>
      <c r="B42" t="s">
        <v>937</v>
      </c>
      <c r="C42">
        <v>2</v>
      </c>
      <c r="D42" s="4">
        <v>46027</v>
      </c>
      <c r="E42" t="s">
        <v>976</v>
      </c>
      <c r="F42">
        <v>1</v>
      </c>
      <c r="G42">
        <v>1</v>
      </c>
      <c r="H42">
        <v>1</v>
      </c>
      <c r="I42">
        <v>1</v>
      </c>
      <c r="J42">
        <v>1</v>
      </c>
      <c r="K42">
        <f t="shared" si="0"/>
        <v>5</v>
      </c>
    </row>
    <row r="43" spans="1:11" x14ac:dyDescent="0.25">
      <c r="A43" t="s">
        <v>936</v>
      </c>
      <c r="B43" t="s">
        <v>937</v>
      </c>
      <c r="C43">
        <v>2</v>
      </c>
      <c r="D43" s="4">
        <v>46027</v>
      </c>
      <c r="E43" t="s">
        <v>977</v>
      </c>
      <c r="F43">
        <v>1</v>
      </c>
      <c r="G43">
        <v>1</v>
      </c>
      <c r="H43">
        <v>1</v>
      </c>
      <c r="I43">
        <v>1</v>
      </c>
      <c r="J43">
        <v>1</v>
      </c>
      <c r="K43">
        <f t="shared" si="0"/>
        <v>5</v>
      </c>
    </row>
    <row r="44" spans="1:11" x14ac:dyDescent="0.25">
      <c r="A44" t="s">
        <v>936</v>
      </c>
      <c r="B44" t="s">
        <v>937</v>
      </c>
      <c r="C44">
        <v>2</v>
      </c>
      <c r="D44" s="4">
        <v>46027</v>
      </c>
      <c r="E44" t="s">
        <v>978</v>
      </c>
      <c r="F44">
        <v>1</v>
      </c>
      <c r="G44">
        <v>1</v>
      </c>
      <c r="H44">
        <v>1</v>
      </c>
      <c r="I44">
        <v>1</v>
      </c>
      <c r="J44">
        <v>1</v>
      </c>
      <c r="K44">
        <f t="shared" si="0"/>
        <v>5</v>
      </c>
    </row>
    <row r="45" spans="1:11" x14ac:dyDescent="0.25">
      <c r="A45" t="s">
        <v>936</v>
      </c>
      <c r="B45" t="s">
        <v>937</v>
      </c>
      <c r="C45">
        <v>2</v>
      </c>
      <c r="D45" s="4">
        <v>46027</v>
      </c>
      <c r="E45" t="s">
        <v>979</v>
      </c>
      <c r="F45">
        <v>1</v>
      </c>
      <c r="G45">
        <v>1</v>
      </c>
      <c r="H45">
        <v>1</v>
      </c>
      <c r="I45">
        <v>1</v>
      </c>
      <c r="J45">
        <v>1</v>
      </c>
      <c r="K45">
        <f t="shared" si="0"/>
        <v>5</v>
      </c>
    </row>
    <row r="46" spans="1:11" x14ac:dyDescent="0.25">
      <c r="A46" t="s">
        <v>936</v>
      </c>
      <c r="B46" t="s">
        <v>937</v>
      </c>
      <c r="C46">
        <v>2</v>
      </c>
      <c r="D46" s="4">
        <v>46027</v>
      </c>
      <c r="E46" t="s">
        <v>980</v>
      </c>
      <c r="F46">
        <v>1</v>
      </c>
      <c r="G46">
        <v>1</v>
      </c>
      <c r="H46">
        <v>1</v>
      </c>
      <c r="I46">
        <v>1</v>
      </c>
      <c r="J46">
        <v>1</v>
      </c>
      <c r="K46">
        <f t="shared" si="0"/>
        <v>5</v>
      </c>
    </row>
    <row r="47" spans="1:11" x14ac:dyDescent="0.25">
      <c r="A47" t="s">
        <v>936</v>
      </c>
      <c r="B47" t="s">
        <v>937</v>
      </c>
      <c r="C47">
        <v>2</v>
      </c>
      <c r="D47" s="4">
        <v>46027</v>
      </c>
      <c r="E47" t="s">
        <v>981</v>
      </c>
      <c r="F47">
        <v>1</v>
      </c>
      <c r="G47">
        <v>1</v>
      </c>
      <c r="H47">
        <v>1</v>
      </c>
      <c r="I47">
        <v>1</v>
      </c>
      <c r="J47">
        <v>1</v>
      </c>
      <c r="K47">
        <f t="shared" si="0"/>
        <v>5</v>
      </c>
    </row>
    <row r="48" spans="1:11" x14ac:dyDescent="0.25">
      <c r="A48" t="s">
        <v>936</v>
      </c>
      <c r="B48" t="s">
        <v>937</v>
      </c>
      <c r="C48">
        <v>2</v>
      </c>
      <c r="D48" s="4">
        <v>46027</v>
      </c>
      <c r="E48" t="s">
        <v>982</v>
      </c>
      <c r="F48">
        <v>1</v>
      </c>
      <c r="G48">
        <v>1</v>
      </c>
      <c r="H48">
        <v>1</v>
      </c>
      <c r="I48">
        <v>1</v>
      </c>
      <c r="J48">
        <v>1</v>
      </c>
      <c r="K48">
        <f t="shared" si="0"/>
        <v>5</v>
      </c>
    </row>
    <row r="49" spans="1:11" x14ac:dyDescent="0.25">
      <c r="A49" t="s">
        <v>936</v>
      </c>
      <c r="B49" t="s">
        <v>937</v>
      </c>
      <c r="C49">
        <v>2</v>
      </c>
      <c r="D49" s="4">
        <v>46027</v>
      </c>
      <c r="E49" t="s">
        <v>983</v>
      </c>
      <c r="F49">
        <v>1</v>
      </c>
      <c r="G49">
        <v>1</v>
      </c>
      <c r="H49">
        <v>1</v>
      </c>
      <c r="I49">
        <v>1</v>
      </c>
      <c r="J49">
        <v>1</v>
      </c>
      <c r="K49">
        <f t="shared" si="0"/>
        <v>5</v>
      </c>
    </row>
    <row r="50" spans="1:11" x14ac:dyDescent="0.25">
      <c r="A50" t="s">
        <v>936</v>
      </c>
      <c r="B50" t="s">
        <v>937</v>
      </c>
      <c r="C50">
        <v>2</v>
      </c>
      <c r="D50" s="4">
        <v>46027</v>
      </c>
      <c r="E50" t="s">
        <v>984</v>
      </c>
      <c r="F50">
        <v>1</v>
      </c>
      <c r="G50">
        <v>1</v>
      </c>
      <c r="H50">
        <v>1</v>
      </c>
      <c r="I50">
        <v>1</v>
      </c>
      <c r="J50">
        <v>1</v>
      </c>
      <c r="K50">
        <f t="shared" si="0"/>
        <v>5</v>
      </c>
    </row>
    <row r="51" spans="1:11" x14ac:dyDescent="0.25">
      <c r="A51" t="s">
        <v>936</v>
      </c>
      <c r="B51" t="s">
        <v>937</v>
      </c>
      <c r="C51">
        <v>2</v>
      </c>
      <c r="D51" s="4">
        <v>46027</v>
      </c>
      <c r="E51" t="s">
        <v>985</v>
      </c>
      <c r="F51">
        <v>1</v>
      </c>
      <c r="G51">
        <v>1</v>
      </c>
      <c r="H51">
        <v>1</v>
      </c>
      <c r="I51">
        <v>1</v>
      </c>
      <c r="J51">
        <v>1</v>
      </c>
      <c r="K51">
        <f t="shared" si="0"/>
        <v>5</v>
      </c>
    </row>
    <row r="52" spans="1:11" x14ac:dyDescent="0.25">
      <c r="A52" t="s">
        <v>936</v>
      </c>
      <c r="B52" t="s">
        <v>937</v>
      </c>
      <c r="C52">
        <v>2</v>
      </c>
      <c r="D52" s="4">
        <v>46027</v>
      </c>
      <c r="E52" t="s">
        <v>986</v>
      </c>
      <c r="F52">
        <v>1</v>
      </c>
      <c r="G52">
        <v>1</v>
      </c>
      <c r="H52">
        <v>1</v>
      </c>
      <c r="I52">
        <v>1</v>
      </c>
      <c r="J52">
        <v>1</v>
      </c>
      <c r="K52">
        <f t="shared" si="0"/>
        <v>5</v>
      </c>
    </row>
    <row r="53" spans="1:11" x14ac:dyDescent="0.25">
      <c r="A53" t="s">
        <v>936</v>
      </c>
      <c r="B53" t="s">
        <v>937</v>
      </c>
      <c r="C53">
        <v>2</v>
      </c>
      <c r="D53" s="4">
        <v>46027</v>
      </c>
      <c r="E53" t="s">
        <v>987</v>
      </c>
      <c r="F53">
        <v>1</v>
      </c>
      <c r="G53">
        <v>1</v>
      </c>
      <c r="H53">
        <v>1</v>
      </c>
      <c r="I53">
        <v>1</v>
      </c>
      <c r="J53">
        <v>1</v>
      </c>
      <c r="K53">
        <f t="shared" si="0"/>
        <v>5</v>
      </c>
    </row>
    <row r="54" spans="1:11" x14ac:dyDescent="0.25">
      <c r="A54" t="s">
        <v>936</v>
      </c>
      <c r="B54" t="s">
        <v>937</v>
      </c>
      <c r="C54">
        <v>2</v>
      </c>
      <c r="D54" s="4">
        <v>46027</v>
      </c>
      <c r="E54" t="s">
        <v>988</v>
      </c>
      <c r="F54">
        <v>1</v>
      </c>
      <c r="G54">
        <v>1</v>
      </c>
      <c r="H54">
        <v>1</v>
      </c>
      <c r="I54">
        <v>1</v>
      </c>
      <c r="J54">
        <v>1</v>
      </c>
      <c r="K54">
        <f t="shared" si="0"/>
        <v>5</v>
      </c>
    </row>
    <row r="55" spans="1:11" x14ac:dyDescent="0.25">
      <c r="A55" t="s">
        <v>936</v>
      </c>
      <c r="B55" t="s">
        <v>937</v>
      </c>
      <c r="C55">
        <v>2</v>
      </c>
      <c r="D55" s="4">
        <v>46027</v>
      </c>
      <c r="E55" t="s">
        <v>989</v>
      </c>
      <c r="F55">
        <v>1</v>
      </c>
      <c r="G55">
        <v>1</v>
      </c>
      <c r="H55">
        <v>1</v>
      </c>
      <c r="I55">
        <v>1</v>
      </c>
      <c r="J55">
        <v>1</v>
      </c>
      <c r="K55">
        <f t="shared" si="0"/>
        <v>5</v>
      </c>
    </row>
    <row r="56" spans="1:11" x14ac:dyDescent="0.25">
      <c r="A56" t="s">
        <v>936</v>
      </c>
      <c r="B56" t="s">
        <v>937</v>
      </c>
      <c r="C56">
        <v>2</v>
      </c>
      <c r="D56" s="4">
        <v>46027</v>
      </c>
      <c r="E56" t="s">
        <v>990</v>
      </c>
      <c r="F56">
        <v>1</v>
      </c>
      <c r="G56">
        <v>1</v>
      </c>
      <c r="H56">
        <v>1</v>
      </c>
      <c r="I56">
        <v>1</v>
      </c>
      <c r="J56">
        <v>1</v>
      </c>
      <c r="K56">
        <f t="shared" si="0"/>
        <v>5</v>
      </c>
    </row>
    <row r="57" spans="1:11" x14ac:dyDescent="0.25">
      <c r="A57" t="s">
        <v>936</v>
      </c>
      <c r="B57" t="s">
        <v>937</v>
      </c>
      <c r="C57">
        <v>2</v>
      </c>
      <c r="D57" s="4">
        <v>46027</v>
      </c>
      <c r="E57" t="s">
        <v>991</v>
      </c>
      <c r="F57">
        <v>1</v>
      </c>
      <c r="G57">
        <v>1</v>
      </c>
      <c r="H57">
        <v>1</v>
      </c>
      <c r="I57">
        <v>1</v>
      </c>
      <c r="J57">
        <v>1</v>
      </c>
      <c r="K57">
        <f t="shared" si="0"/>
        <v>5</v>
      </c>
    </row>
    <row r="58" spans="1:11" x14ac:dyDescent="0.25">
      <c r="A58" t="s">
        <v>936</v>
      </c>
      <c r="B58" t="s">
        <v>937</v>
      </c>
      <c r="C58">
        <v>2</v>
      </c>
      <c r="D58" s="4">
        <v>46027</v>
      </c>
      <c r="E58" t="s">
        <v>992</v>
      </c>
      <c r="F58">
        <v>1</v>
      </c>
      <c r="G58">
        <v>1</v>
      </c>
      <c r="H58">
        <v>1</v>
      </c>
      <c r="I58">
        <v>1</v>
      </c>
      <c r="J58">
        <v>1</v>
      </c>
      <c r="K58">
        <f t="shared" si="0"/>
        <v>5</v>
      </c>
    </row>
    <row r="59" spans="1:11" x14ac:dyDescent="0.25">
      <c r="A59" t="s">
        <v>936</v>
      </c>
      <c r="B59" t="s">
        <v>937</v>
      </c>
      <c r="C59">
        <v>2</v>
      </c>
      <c r="D59" s="4">
        <v>46027</v>
      </c>
      <c r="E59" t="s">
        <v>993</v>
      </c>
      <c r="F59">
        <v>1</v>
      </c>
      <c r="G59">
        <v>1</v>
      </c>
      <c r="H59">
        <v>1</v>
      </c>
      <c r="I59">
        <v>1</v>
      </c>
      <c r="J59">
        <v>1</v>
      </c>
      <c r="K59">
        <f t="shared" si="0"/>
        <v>5</v>
      </c>
    </row>
    <row r="60" spans="1:11" x14ac:dyDescent="0.25">
      <c r="A60" t="s">
        <v>936</v>
      </c>
      <c r="B60" t="s">
        <v>937</v>
      </c>
      <c r="C60">
        <v>2</v>
      </c>
      <c r="D60" s="4">
        <v>46027</v>
      </c>
      <c r="E60" t="s">
        <v>994</v>
      </c>
      <c r="F60">
        <v>1</v>
      </c>
      <c r="G60">
        <v>1</v>
      </c>
      <c r="H60">
        <v>1</v>
      </c>
      <c r="I60">
        <v>1</v>
      </c>
      <c r="J60">
        <v>1</v>
      </c>
      <c r="K60">
        <f t="shared" si="0"/>
        <v>5</v>
      </c>
    </row>
    <row r="61" spans="1:11" x14ac:dyDescent="0.25">
      <c r="A61" t="s">
        <v>936</v>
      </c>
      <c r="B61" t="s">
        <v>937</v>
      </c>
      <c r="C61">
        <v>2</v>
      </c>
      <c r="D61" s="4">
        <v>46027</v>
      </c>
      <c r="E61" t="s">
        <v>995</v>
      </c>
      <c r="F61">
        <v>1</v>
      </c>
      <c r="G61">
        <v>1</v>
      </c>
      <c r="H61">
        <v>1</v>
      </c>
      <c r="I61">
        <v>1</v>
      </c>
      <c r="J61">
        <v>1</v>
      </c>
      <c r="K61">
        <f t="shared" si="0"/>
        <v>5</v>
      </c>
    </row>
    <row r="62" spans="1:11" x14ac:dyDescent="0.25">
      <c r="A62" t="s">
        <v>936</v>
      </c>
      <c r="B62" t="s">
        <v>937</v>
      </c>
      <c r="C62">
        <v>2</v>
      </c>
      <c r="D62" s="4">
        <v>46027</v>
      </c>
      <c r="E62" t="s">
        <v>996</v>
      </c>
      <c r="F62">
        <v>1</v>
      </c>
      <c r="G62">
        <v>1</v>
      </c>
      <c r="H62">
        <v>1</v>
      </c>
      <c r="I62">
        <v>1</v>
      </c>
      <c r="J62">
        <v>1</v>
      </c>
      <c r="K62">
        <f t="shared" si="0"/>
        <v>5</v>
      </c>
    </row>
    <row r="63" spans="1:11" x14ac:dyDescent="0.25">
      <c r="A63" t="s">
        <v>936</v>
      </c>
      <c r="B63" t="s">
        <v>937</v>
      </c>
      <c r="C63">
        <v>2</v>
      </c>
      <c r="D63" s="4">
        <v>46027</v>
      </c>
      <c r="E63" t="s">
        <v>997</v>
      </c>
      <c r="F63">
        <v>1</v>
      </c>
      <c r="G63">
        <v>1</v>
      </c>
      <c r="H63">
        <v>1</v>
      </c>
      <c r="I63">
        <v>1</v>
      </c>
      <c r="J63">
        <v>1</v>
      </c>
      <c r="K63">
        <f t="shared" si="0"/>
        <v>5</v>
      </c>
    </row>
    <row r="64" spans="1:11" x14ac:dyDescent="0.25">
      <c r="A64" t="s">
        <v>936</v>
      </c>
      <c r="B64" t="s">
        <v>937</v>
      </c>
      <c r="C64">
        <v>2</v>
      </c>
      <c r="D64" s="4">
        <v>46027</v>
      </c>
      <c r="E64" t="s">
        <v>998</v>
      </c>
      <c r="F64">
        <v>1</v>
      </c>
      <c r="G64">
        <v>1</v>
      </c>
      <c r="H64">
        <v>1</v>
      </c>
      <c r="I64">
        <v>1</v>
      </c>
      <c r="J64">
        <v>1</v>
      </c>
      <c r="K64">
        <f t="shared" si="0"/>
        <v>5</v>
      </c>
    </row>
    <row r="65" spans="1:11" x14ac:dyDescent="0.25">
      <c r="A65" t="s">
        <v>936</v>
      </c>
      <c r="B65" t="s">
        <v>937</v>
      </c>
      <c r="C65">
        <v>2</v>
      </c>
      <c r="D65" s="4">
        <v>46027</v>
      </c>
      <c r="E65" t="s">
        <v>999</v>
      </c>
      <c r="F65">
        <v>1</v>
      </c>
      <c r="G65">
        <v>1</v>
      </c>
      <c r="H65">
        <v>1</v>
      </c>
      <c r="I65">
        <v>1</v>
      </c>
      <c r="J65">
        <v>1</v>
      </c>
      <c r="K65">
        <f t="shared" si="0"/>
        <v>5</v>
      </c>
    </row>
    <row r="66" spans="1:11" x14ac:dyDescent="0.25">
      <c r="A66" t="s">
        <v>936</v>
      </c>
      <c r="B66" t="s">
        <v>937</v>
      </c>
      <c r="C66">
        <v>2</v>
      </c>
      <c r="D66" s="4">
        <v>46027</v>
      </c>
      <c r="E66" t="s">
        <v>1000</v>
      </c>
      <c r="F66">
        <v>1</v>
      </c>
      <c r="G66">
        <v>1</v>
      </c>
      <c r="H66">
        <v>1</v>
      </c>
      <c r="I66">
        <v>1</v>
      </c>
      <c r="J66">
        <v>1</v>
      </c>
      <c r="K66">
        <f t="shared" si="0"/>
        <v>5</v>
      </c>
    </row>
    <row r="67" spans="1:11" x14ac:dyDescent="0.25">
      <c r="A67" t="s">
        <v>936</v>
      </c>
      <c r="B67" t="s">
        <v>937</v>
      </c>
      <c r="C67">
        <v>2</v>
      </c>
      <c r="D67" s="4">
        <v>46027</v>
      </c>
      <c r="E67" t="s">
        <v>1001</v>
      </c>
      <c r="F67">
        <v>1</v>
      </c>
      <c r="G67">
        <v>1</v>
      </c>
      <c r="H67">
        <v>1</v>
      </c>
      <c r="I67">
        <v>1</v>
      </c>
      <c r="J67">
        <v>1</v>
      </c>
      <c r="K67">
        <f t="shared" si="0"/>
        <v>5</v>
      </c>
    </row>
    <row r="68" spans="1:11" x14ac:dyDescent="0.25">
      <c r="A68" t="s">
        <v>936</v>
      </c>
      <c r="B68" t="s">
        <v>937</v>
      </c>
      <c r="C68">
        <v>2</v>
      </c>
      <c r="D68" s="4">
        <v>46027</v>
      </c>
      <c r="E68" t="s">
        <v>1002</v>
      </c>
      <c r="F68">
        <v>1</v>
      </c>
      <c r="G68">
        <v>1</v>
      </c>
      <c r="H68">
        <v>1</v>
      </c>
      <c r="I68">
        <v>1</v>
      </c>
      <c r="J68">
        <v>1</v>
      </c>
      <c r="K68">
        <f t="shared" ref="K68:K131" si="1">+COUNT(F68:J68)</f>
        <v>5</v>
      </c>
    </row>
    <row r="69" spans="1:11" x14ac:dyDescent="0.25">
      <c r="A69" t="s">
        <v>936</v>
      </c>
      <c r="B69" t="s">
        <v>937</v>
      </c>
      <c r="C69">
        <v>2</v>
      </c>
      <c r="D69" s="4">
        <v>46027</v>
      </c>
      <c r="E69" t="s">
        <v>1003</v>
      </c>
      <c r="F69">
        <v>1</v>
      </c>
      <c r="G69">
        <v>1</v>
      </c>
      <c r="H69">
        <v>1</v>
      </c>
      <c r="I69">
        <v>1</v>
      </c>
      <c r="J69">
        <v>1</v>
      </c>
      <c r="K69">
        <f t="shared" si="1"/>
        <v>5</v>
      </c>
    </row>
    <row r="70" spans="1:11" x14ac:dyDescent="0.25">
      <c r="A70" t="s">
        <v>936</v>
      </c>
      <c r="B70" t="s">
        <v>937</v>
      </c>
      <c r="C70">
        <v>2</v>
      </c>
      <c r="D70" s="4">
        <v>46027</v>
      </c>
      <c r="E70" t="s">
        <v>1004</v>
      </c>
      <c r="F70">
        <v>1</v>
      </c>
      <c r="G70">
        <v>1</v>
      </c>
      <c r="H70">
        <v>1</v>
      </c>
      <c r="I70">
        <v>1</v>
      </c>
      <c r="J70">
        <v>1</v>
      </c>
      <c r="K70">
        <f t="shared" si="1"/>
        <v>5</v>
      </c>
    </row>
    <row r="71" spans="1:11" x14ac:dyDescent="0.25">
      <c r="A71" t="s">
        <v>936</v>
      </c>
      <c r="B71" t="s">
        <v>937</v>
      </c>
      <c r="C71">
        <v>2</v>
      </c>
      <c r="D71" s="4">
        <v>46027</v>
      </c>
      <c r="E71" t="s">
        <v>1005</v>
      </c>
      <c r="F71">
        <v>1</v>
      </c>
      <c r="G71">
        <v>1</v>
      </c>
      <c r="H71">
        <v>1</v>
      </c>
      <c r="I71">
        <v>1</v>
      </c>
      <c r="J71">
        <v>1</v>
      </c>
      <c r="K71">
        <f t="shared" si="1"/>
        <v>5</v>
      </c>
    </row>
    <row r="72" spans="1:11" x14ac:dyDescent="0.25">
      <c r="A72" t="s">
        <v>936</v>
      </c>
      <c r="B72" t="s">
        <v>937</v>
      </c>
      <c r="C72">
        <v>2</v>
      </c>
      <c r="D72" s="4">
        <v>46027</v>
      </c>
      <c r="E72" t="s">
        <v>1006</v>
      </c>
      <c r="F72">
        <v>1</v>
      </c>
      <c r="G72">
        <v>1</v>
      </c>
      <c r="H72">
        <v>1</v>
      </c>
      <c r="I72">
        <v>1</v>
      </c>
      <c r="J72">
        <v>1</v>
      </c>
      <c r="K72">
        <f t="shared" si="1"/>
        <v>5</v>
      </c>
    </row>
    <row r="73" spans="1:11" x14ac:dyDescent="0.25">
      <c r="A73" t="s">
        <v>936</v>
      </c>
      <c r="B73" t="s">
        <v>937</v>
      </c>
      <c r="C73">
        <v>2</v>
      </c>
      <c r="D73" s="4">
        <v>46027</v>
      </c>
      <c r="E73" t="s">
        <v>1007</v>
      </c>
      <c r="F73">
        <v>1</v>
      </c>
      <c r="G73">
        <v>1</v>
      </c>
      <c r="H73">
        <v>1</v>
      </c>
      <c r="I73">
        <v>1</v>
      </c>
      <c r="J73">
        <v>1</v>
      </c>
      <c r="K73">
        <f t="shared" si="1"/>
        <v>5</v>
      </c>
    </row>
    <row r="74" spans="1:11" x14ac:dyDescent="0.25">
      <c r="A74" t="s">
        <v>936</v>
      </c>
      <c r="B74" t="s">
        <v>937</v>
      </c>
      <c r="C74">
        <v>2</v>
      </c>
      <c r="D74" s="4">
        <v>46027</v>
      </c>
      <c r="E74" t="s">
        <v>1008</v>
      </c>
      <c r="F74">
        <v>1</v>
      </c>
      <c r="G74">
        <v>1</v>
      </c>
      <c r="H74">
        <v>1</v>
      </c>
      <c r="I74">
        <v>1</v>
      </c>
      <c r="J74">
        <v>1</v>
      </c>
      <c r="K74">
        <f t="shared" si="1"/>
        <v>5</v>
      </c>
    </row>
    <row r="75" spans="1:11" x14ac:dyDescent="0.25">
      <c r="A75" t="s">
        <v>936</v>
      </c>
      <c r="B75" t="s">
        <v>937</v>
      </c>
      <c r="C75">
        <v>2</v>
      </c>
      <c r="D75" s="4">
        <v>46027</v>
      </c>
      <c r="E75" t="s">
        <v>1009</v>
      </c>
      <c r="F75">
        <v>1</v>
      </c>
      <c r="G75">
        <v>1</v>
      </c>
      <c r="H75">
        <v>1</v>
      </c>
      <c r="I75">
        <v>1</v>
      </c>
      <c r="J75">
        <v>1</v>
      </c>
      <c r="K75">
        <f t="shared" si="1"/>
        <v>5</v>
      </c>
    </row>
    <row r="76" spans="1:11" x14ac:dyDescent="0.25">
      <c r="A76" t="s">
        <v>936</v>
      </c>
      <c r="B76" t="s">
        <v>937</v>
      </c>
      <c r="C76">
        <v>2</v>
      </c>
      <c r="D76" s="4">
        <v>46027</v>
      </c>
      <c r="E76" t="s">
        <v>1010</v>
      </c>
      <c r="F76">
        <v>1</v>
      </c>
      <c r="G76">
        <v>1</v>
      </c>
      <c r="H76">
        <v>1</v>
      </c>
      <c r="I76">
        <v>1</v>
      </c>
      <c r="J76">
        <v>1</v>
      </c>
      <c r="K76">
        <f t="shared" si="1"/>
        <v>5</v>
      </c>
    </row>
    <row r="77" spans="1:11" x14ac:dyDescent="0.25">
      <c r="A77" t="s">
        <v>936</v>
      </c>
      <c r="B77" t="s">
        <v>937</v>
      </c>
      <c r="C77">
        <v>2</v>
      </c>
      <c r="D77" s="4">
        <v>46027</v>
      </c>
      <c r="E77" t="s">
        <v>1011</v>
      </c>
      <c r="F77">
        <v>1</v>
      </c>
      <c r="G77">
        <v>1</v>
      </c>
      <c r="H77">
        <v>1</v>
      </c>
      <c r="I77">
        <v>1</v>
      </c>
      <c r="J77">
        <v>1</v>
      </c>
      <c r="K77">
        <f t="shared" si="1"/>
        <v>5</v>
      </c>
    </row>
    <row r="78" spans="1:11" x14ac:dyDescent="0.25">
      <c r="A78" t="s">
        <v>936</v>
      </c>
      <c r="B78" t="s">
        <v>937</v>
      </c>
      <c r="C78">
        <v>2</v>
      </c>
      <c r="D78" s="4">
        <v>46027</v>
      </c>
      <c r="E78" t="s">
        <v>1012</v>
      </c>
      <c r="F78">
        <v>1</v>
      </c>
      <c r="G78">
        <v>1</v>
      </c>
      <c r="H78">
        <v>1</v>
      </c>
      <c r="I78">
        <v>1</v>
      </c>
      <c r="J78">
        <v>1</v>
      </c>
      <c r="K78">
        <f t="shared" si="1"/>
        <v>5</v>
      </c>
    </row>
    <row r="79" spans="1:11" x14ac:dyDescent="0.25">
      <c r="A79" t="s">
        <v>936</v>
      </c>
      <c r="B79" t="s">
        <v>937</v>
      </c>
      <c r="C79">
        <v>2</v>
      </c>
      <c r="D79" s="4">
        <v>46027</v>
      </c>
      <c r="E79" t="s">
        <v>1013</v>
      </c>
      <c r="F79">
        <v>1</v>
      </c>
      <c r="G79">
        <v>1</v>
      </c>
      <c r="H79">
        <v>1</v>
      </c>
      <c r="I79">
        <v>1</v>
      </c>
      <c r="J79">
        <v>1</v>
      </c>
      <c r="K79">
        <f t="shared" si="1"/>
        <v>5</v>
      </c>
    </row>
    <row r="80" spans="1:11" x14ac:dyDescent="0.25">
      <c r="A80" t="s">
        <v>936</v>
      </c>
      <c r="B80" t="s">
        <v>937</v>
      </c>
      <c r="C80">
        <v>2</v>
      </c>
      <c r="D80" s="4">
        <v>46027</v>
      </c>
      <c r="E80" t="s">
        <v>1014</v>
      </c>
      <c r="F80">
        <v>1</v>
      </c>
      <c r="G80">
        <v>1</v>
      </c>
      <c r="H80">
        <v>1</v>
      </c>
      <c r="I80">
        <v>1</v>
      </c>
      <c r="J80">
        <v>1</v>
      </c>
      <c r="K80">
        <f t="shared" si="1"/>
        <v>5</v>
      </c>
    </row>
    <row r="81" spans="1:11" x14ac:dyDescent="0.25">
      <c r="A81" t="s">
        <v>936</v>
      </c>
      <c r="B81" t="s">
        <v>937</v>
      </c>
      <c r="C81">
        <v>2</v>
      </c>
      <c r="D81" s="4">
        <v>46027</v>
      </c>
      <c r="E81" t="s">
        <v>1015</v>
      </c>
      <c r="F81">
        <v>1</v>
      </c>
      <c r="G81">
        <v>1</v>
      </c>
      <c r="H81">
        <v>1</v>
      </c>
      <c r="I81">
        <v>1</v>
      </c>
      <c r="J81">
        <v>1</v>
      </c>
      <c r="K81">
        <f t="shared" si="1"/>
        <v>5</v>
      </c>
    </row>
    <row r="82" spans="1:11" x14ac:dyDescent="0.25">
      <c r="A82" t="s">
        <v>936</v>
      </c>
      <c r="B82" t="s">
        <v>937</v>
      </c>
      <c r="C82">
        <v>2</v>
      </c>
      <c r="D82" s="4">
        <v>46027</v>
      </c>
      <c r="E82" t="s">
        <v>1016</v>
      </c>
      <c r="F82">
        <v>1</v>
      </c>
      <c r="G82">
        <v>1</v>
      </c>
      <c r="H82">
        <v>1</v>
      </c>
      <c r="I82">
        <v>1</v>
      </c>
      <c r="J82">
        <v>1</v>
      </c>
      <c r="K82">
        <f t="shared" si="1"/>
        <v>5</v>
      </c>
    </row>
    <row r="83" spans="1:11" x14ac:dyDescent="0.25">
      <c r="A83" t="s">
        <v>936</v>
      </c>
      <c r="B83" t="s">
        <v>937</v>
      </c>
      <c r="C83">
        <v>2</v>
      </c>
      <c r="D83" s="4">
        <v>46027</v>
      </c>
      <c r="E83" t="s">
        <v>1017</v>
      </c>
      <c r="F83">
        <v>1</v>
      </c>
      <c r="G83">
        <v>1</v>
      </c>
      <c r="H83">
        <v>1</v>
      </c>
      <c r="I83">
        <v>1</v>
      </c>
      <c r="J83">
        <v>1</v>
      </c>
      <c r="K83">
        <f t="shared" si="1"/>
        <v>5</v>
      </c>
    </row>
    <row r="84" spans="1:11" x14ac:dyDescent="0.25">
      <c r="A84" t="s">
        <v>936</v>
      </c>
      <c r="B84" t="s">
        <v>937</v>
      </c>
      <c r="C84">
        <v>2</v>
      </c>
      <c r="D84" s="4">
        <v>46027</v>
      </c>
      <c r="E84" t="s">
        <v>1018</v>
      </c>
      <c r="F84">
        <v>1</v>
      </c>
      <c r="G84">
        <v>1</v>
      </c>
      <c r="H84">
        <v>1</v>
      </c>
      <c r="I84">
        <v>1</v>
      </c>
      <c r="J84">
        <v>1</v>
      </c>
      <c r="K84">
        <f t="shared" si="1"/>
        <v>5</v>
      </c>
    </row>
    <row r="85" spans="1:11" x14ac:dyDescent="0.25">
      <c r="A85" t="s">
        <v>936</v>
      </c>
      <c r="B85" t="s">
        <v>937</v>
      </c>
      <c r="C85">
        <v>2</v>
      </c>
      <c r="D85" s="4">
        <v>46027</v>
      </c>
      <c r="E85" t="s">
        <v>1019</v>
      </c>
      <c r="F85">
        <v>1</v>
      </c>
      <c r="G85">
        <v>1</v>
      </c>
      <c r="H85">
        <v>1</v>
      </c>
      <c r="I85">
        <v>1</v>
      </c>
      <c r="J85">
        <v>1</v>
      </c>
      <c r="K85">
        <f t="shared" si="1"/>
        <v>5</v>
      </c>
    </row>
    <row r="86" spans="1:11" x14ac:dyDescent="0.25">
      <c r="A86" t="s">
        <v>936</v>
      </c>
      <c r="B86" t="s">
        <v>937</v>
      </c>
      <c r="C86">
        <v>2</v>
      </c>
      <c r="D86" s="4">
        <v>46027</v>
      </c>
      <c r="E86" t="s">
        <v>1020</v>
      </c>
      <c r="F86">
        <v>1</v>
      </c>
      <c r="G86">
        <v>1</v>
      </c>
      <c r="H86">
        <v>1</v>
      </c>
      <c r="I86">
        <v>1</v>
      </c>
      <c r="J86">
        <v>1</v>
      </c>
      <c r="K86">
        <f t="shared" si="1"/>
        <v>5</v>
      </c>
    </row>
    <row r="87" spans="1:11" x14ac:dyDescent="0.25">
      <c r="A87" t="s">
        <v>936</v>
      </c>
      <c r="B87" t="s">
        <v>937</v>
      </c>
      <c r="C87">
        <v>2</v>
      </c>
      <c r="D87" s="4">
        <v>46027</v>
      </c>
      <c r="E87" t="s">
        <v>1021</v>
      </c>
      <c r="F87">
        <v>1</v>
      </c>
      <c r="G87">
        <v>1</v>
      </c>
      <c r="H87">
        <v>1</v>
      </c>
      <c r="I87">
        <v>1</v>
      </c>
      <c r="J87">
        <v>1</v>
      </c>
      <c r="K87">
        <f t="shared" si="1"/>
        <v>5</v>
      </c>
    </row>
    <row r="88" spans="1:11" x14ac:dyDescent="0.25">
      <c r="A88" t="s">
        <v>936</v>
      </c>
      <c r="B88" t="s">
        <v>937</v>
      </c>
      <c r="C88">
        <v>2</v>
      </c>
      <c r="D88" s="4">
        <v>46027</v>
      </c>
      <c r="E88" t="s">
        <v>1022</v>
      </c>
      <c r="F88">
        <v>1</v>
      </c>
      <c r="G88">
        <v>1</v>
      </c>
      <c r="H88">
        <v>1</v>
      </c>
      <c r="I88">
        <v>1</v>
      </c>
      <c r="J88">
        <v>1</v>
      </c>
      <c r="K88">
        <f t="shared" si="1"/>
        <v>5</v>
      </c>
    </row>
    <row r="89" spans="1:11" x14ac:dyDescent="0.25">
      <c r="A89" t="s">
        <v>936</v>
      </c>
      <c r="B89" t="s">
        <v>937</v>
      </c>
      <c r="C89">
        <v>2</v>
      </c>
      <c r="D89" s="4">
        <v>46027</v>
      </c>
      <c r="E89" t="s">
        <v>1023</v>
      </c>
      <c r="F89">
        <v>1</v>
      </c>
      <c r="G89">
        <v>1</v>
      </c>
      <c r="H89">
        <v>1</v>
      </c>
      <c r="I89">
        <v>1</v>
      </c>
      <c r="J89">
        <v>1</v>
      </c>
      <c r="K89">
        <f t="shared" si="1"/>
        <v>5</v>
      </c>
    </row>
    <row r="90" spans="1:11" x14ac:dyDescent="0.25">
      <c r="A90" t="s">
        <v>936</v>
      </c>
      <c r="B90" t="s">
        <v>937</v>
      </c>
      <c r="C90">
        <v>2</v>
      </c>
      <c r="D90" s="4">
        <v>46027</v>
      </c>
      <c r="E90" t="s">
        <v>1024</v>
      </c>
      <c r="F90">
        <v>1</v>
      </c>
      <c r="G90">
        <v>1</v>
      </c>
      <c r="H90">
        <v>1</v>
      </c>
      <c r="I90">
        <v>1</v>
      </c>
      <c r="J90">
        <v>1</v>
      </c>
      <c r="K90">
        <f t="shared" si="1"/>
        <v>5</v>
      </c>
    </row>
    <row r="91" spans="1:11" x14ac:dyDescent="0.25">
      <c r="A91" t="s">
        <v>936</v>
      </c>
      <c r="B91" t="s">
        <v>937</v>
      </c>
      <c r="C91">
        <v>2</v>
      </c>
      <c r="D91" s="4">
        <v>46027</v>
      </c>
      <c r="E91" t="s">
        <v>1025</v>
      </c>
      <c r="F91">
        <v>1</v>
      </c>
      <c r="G91">
        <v>1</v>
      </c>
      <c r="H91">
        <v>1</v>
      </c>
      <c r="I91">
        <v>1</v>
      </c>
      <c r="J91">
        <v>1</v>
      </c>
      <c r="K91">
        <f t="shared" si="1"/>
        <v>5</v>
      </c>
    </row>
    <row r="92" spans="1:11" x14ac:dyDescent="0.25">
      <c r="A92" t="s">
        <v>936</v>
      </c>
      <c r="B92" t="s">
        <v>937</v>
      </c>
      <c r="C92">
        <v>2</v>
      </c>
      <c r="D92" s="4">
        <v>46027</v>
      </c>
      <c r="E92" t="s">
        <v>1026</v>
      </c>
      <c r="F92">
        <v>1</v>
      </c>
      <c r="G92">
        <v>1</v>
      </c>
      <c r="H92">
        <v>1</v>
      </c>
      <c r="I92">
        <v>1</v>
      </c>
      <c r="J92">
        <v>1</v>
      </c>
      <c r="K92">
        <f t="shared" si="1"/>
        <v>5</v>
      </c>
    </row>
    <row r="93" spans="1:11" x14ac:dyDescent="0.25">
      <c r="A93" t="s">
        <v>936</v>
      </c>
      <c r="B93" t="s">
        <v>937</v>
      </c>
      <c r="C93">
        <v>2</v>
      </c>
      <c r="D93" s="4">
        <v>46027</v>
      </c>
      <c r="E93" t="s">
        <v>1027</v>
      </c>
      <c r="F93">
        <v>1</v>
      </c>
      <c r="G93">
        <v>1</v>
      </c>
      <c r="H93">
        <v>1</v>
      </c>
      <c r="I93">
        <v>1</v>
      </c>
      <c r="J93">
        <v>1</v>
      </c>
      <c r="K93">
        <f t="shared" si="1"/>
        <v>5</v>
      </c>
    </row>
    <row r="94" spans="1:11" x14ac:dyDescent="0.25">
      <c r="A94" t="s">
        <v>936</v>
      </c>
      <c r="B94" t="s">
        <v>937</v>
      </c>
      <c r="C94">
        <v>2</v>
      </c>
      <c r="D94" s="4">
        <v>46027</v>
      </c>
      <c r="E94" t="s">
        <v>1028</v>
      </c>
      <c r="F94">
        <v>1</v>
      </c>
      <c r="G94">
        <v>1</v>
      </c>
      <c r="H94">
        <v>1</v>
      </c>
      <c r="I94">
        <v>1</v>
      </c>
      <c r="J94">
        <v>1</v>
      </c>
      <c r="K94">
        <f t="shared" si="1"/>
        <v>5</v>
      </c>
    </row>
    <row r="95" spans="1:11" x14ac:dyDescent="0.25">
      <c r="A95" t="s">
        <v>936</v>
      </c>
      <c r="B95" t="s">
        <v>937</v>
      </c>
      <c r="C95">
        <v>2</v>
      </c>
      <c r="D95" s="4">
        <v>46027</v>
      </c>
      <c r="E95" t="s">
        <v>1029</v>
      </c>
      <c r="F95">
        <v>1</v>
      </c>
      <c r="G95">
        <v>1</v>
      </c>
      <c r="H95">
        <v>1</v>
      </c>
      <c r="I95">
        <v>1</v>
      </c>
      <c r="J95">
        <v>1</v>
      </c>
      <c r="K95">
        <f t="shared" si="1"/>
        <v>5</v>
      </c>
    </row>
    <row r="96" spans="1:11" x14ac:dyDescent="0.25">
      <c r="A96" t="s">
        <v>936</v>
      </c>
      <c r="B96" t="s">
        <v>937</v>
      </c>
      <c r="C96">
        <v>2</v>
      </c>
      <c r="D96" s="4">
        <v>46027</v>
      </c>
      <c r="E96" t="s">
        <v>1030</v>
      </c>
      <c r="F96">
        <v>1</v>
      </c>
      <c r="G96">
        <v>1</v>
      </c>
      <c r="H96">
        <v>1</v>
      </c>
      <c r="I96">
        <v>1</v>
      </c>
      <c r="J96">
        <v>1</v>
      </c>
      <c r="K96">
        <f t="shared" si="1"/>
        <v>5</v>
      </c>
    </row>
    <row r="97" spans="1:11" x14ac:dyDescent="0.25">
      <c r="A97" t="s">
        <v>936</v>
      </c>
      <c r="B97" t="s">
        <v>937</v>
      </c>
      <c r="C97">
        <v>2</v>
      </c>
      <c r="D97" s="4">
        <v>46027</v>
      </c>
      <c r="E97" t="s">
        <v>1031</v>
      </c>
      <c r="F97">
        <v>1</v>
      </c>
      <c r="G97">
        <v>1</v>
      </c>
      <c r="H97">
        <v>1</v>
      </c>
      <c r="I97">
        <v>1</v>
      </c>
      <c r="J97">
        <v>1</v>
      </c>
      <c r="K97">
        <f t="shared" si="1"/>
        <v>5</v>
      </c>
    </row>
    <row r="98" spans="1:11" x14ac:dyDescent="0.25">
      <c r="A98" t="s">
        <v>936</v>
      </c>
      <c r="B98" t="s">
        <v>937</v>
      </c>
      <c r="C98">
        <v>2</v>
      </c>
      <c r="D98" s="4">
        <v>46027</v>
      </c>
      <c r="E98" t="s">
        <v>1032</v>
      </c>
      <c r="F98">
        <v>1</v>
      </c>
      <c r="G98">
        <v>1</v>
      </c>
      <c r="H98">
        <v>1</v>
      </c>
      <c r="I98">
        <v>1</v>
      </c>
      <c r="J98">
        <v>1</v>
      </c>
      <c r="K98">
        <f t="shared" si="1"/>
        <v>5</v>
      </c>
    </row>
    <row r="99" spans="1:11" x14ac:dyDescent="0.25">
      <c r="A99" t="s">
        <v>936</v>
      </c>
      <c r="B99" t="s">
        <v>937</v>
      </c>
      <c r="C99">
        <v>2</v>
      </c>
      <c r="D99" s="4">
        <v>46027</v>
      </c>
      <c r="E99" t="s">
        <v>1033</v>
      </c>
      <c r="F99">
        <v>1</v>
      </c>
      <c r="G99">
        <v>1</v>
      </c>
      <c r="H99">
        <v>1</v>
      </c>
      <c r="I99">
        <v>1</v>
      </c>
      <c r="J99">
        <v>1</v>
      </c>
      <c r="K99">
        <f t="shared" si="1"/>
        <v>5</v>
      </c>
    </row>
    <row r="100" spans="1:11" x14ac:dyDescent="0.25">
      <c r="A100" t="s">
        <v>936</v>
      </c>
      <c r="B100" t="s">
        <v>937</v>
      </c>
      <c r="C100">
        <v>2</v>
      </c>
      <c r="D100" s="4">
        <v>46027</v>
      </c>
      <c r="E100" t="s">
        <v>1034</v>
      </c>
      <c r="F100">
        <v>1</v>
      </c>
      <c r="G100">
        <v>1</v>
      </c>
      <c r="H100">
        <v>1</v>
      </c>
      <c r="I100">
        <v>1</v>
      </c>
      <c r="J100">
        <v>1</v>
      </c>
      <c r="K100">
        <f t="shared" si="1"/>
        <v>5</v>
      </c>
    </row>
    <row r="101" spans="1:11" x14ac:dyDescent="0.25">
      <c r="A101" t="s">
        <v>936</v>
      </c>
      <c r="B101" t="s">
        <v>937</v>
      </c>
      <c r="C101">
        <v>2</v>
      </c>
      <c r="D101" s="4">
        <v>46027</v>
      </c>
      <c r="E101" t="s">
        <v>1035</v>
      </c>
      <c r="F101">
        <v>1</v>
      </c>
      <c r="G101">
        <v>1</v>
      </c>
      <c r="H101">
        <v>1</v>
      </c>
      <c r="I101">
        <v>1</v>
      </c>
      <c r="J101">
        <v>1</v>
      </c>
      <c r="K101">
        <f t="shared" si="1"/>
        <v>5</v>
      </c>
    </row>
    <row r="102" spans="1:11" x14ac:dyDescent="0.25">
      <c r="A102" t="s">
        <v>936</v>
      </c>
      <c r="B102" t="s">
        <v>937</v>
      </c>
      <c r="C102">
        <v>2</v>
      </c>
      <c r="D102" s="4">
        <v>46027</v>
      </c>
      <c r="E102" t="s">
        <v>1036</v>
      </c>
      <c r="F102">
        <v>1</v>
      </c>
      <c r="G102">
        <v>1</v>
      </c>
      <c r="H102">
        <v>1</v>
      </c>
      <c r="I102">
        <v>1</v>
      </c>
      <c r="J102">
        <v>1</v>
      </c>
      <c r="K102">
        <f t="shared" si="1"/>
        <v>5</v>
      </c>
    </row>
    <row r="103" spans="1:11" x14ac:dyDescent="0.25">
      <c r="A103" t="s">
        <v>936</v>
      </c>
      <c r="B103" t="s">
        <v>937</v>
      </c>
      <c r="C103">
        <v>2</v>
      </c>
      <c r="D103" s="4">
        <v>46027</v>
      </c>
      <c r="E103" t="s">
        <v>1037</v>
      </c>
      <c r="F103">
        <v>1</v>
      </c>
      <c r="G103">
        <v>1</v>
      </c>
      <c r="H103">
        <v>1</v>
      </c>
      <c r="I103">
        <v>1</v>
      </c>
      <c r="J103">
        <v>1</v>
      </c>
      <c r="K103">
        <f t="shared" si="1"/>
        <v>5</v>
      </c>
    </row>
    <row r="104" spans="1:11" x14ac:dyDescent="0.25">
      <c r="A104" t="s">
        <v>936</v>
      </c>
      <c r="B104" t="s">
        <v>937</v>
      </c>
      <c r="C104">
        <v>2</v>
      </c>
      <c r="D104" s="4">
        <v>46027</v>
      </c>
      <c r="E104" t="s">
        <v>1038</v>
      </c>
      <c r="F104">
        <v>1</v>
      </c>
      <c r="G104">
        <v>1</v>
      </c>
      <c r="H104">
        <v>1</v>
      </c>
      <c r="I104">
        <v>1</v>
      </c>
      <c r="J104">
        <v>1</v>
      </c>
      <c r="K104">
        <f t="shared" si="1"/>
        <v>5</v>
      </c>
    </row>
    <row r="105" spans="1:11" x14ac:dyDescent="0.25">
      <c r="A105" t="s">
        <v>936</v>
      </c>
      <c r="B105" t="s">
        <v>937</v>
      </c>
      <c r="C105">
        <v>2</v>
      </c>
      <c r="D105" s="4">
        <v>46027</v>
      </c>
      <c r="E105" t="s">
        <v>1039</v>
      </c>
      <c r="F105">
        <v>1</v>
      </c>
      <c r="G105">
        <v>1</v>
      </c>
      <c r="H105">
        <v>1</v>
      </c>
      <c r="I105">
        <v>1</v>
      </c>
      <c r="J105">
        <v>1</v>
      </c>
      <c r="K105">
        <f t="shared" si="1"/>
        <v>5</v>
      </c>
    </row>
    <row r="106" spans="1:11" x14ac:dyDescent="0.25">
      <c r="A106" t="s">
        <v>936</v>
      </c>
      <c r="B106" t="s">
        <v>937</v>
      </c>
      <c r="C106">
        <v>2</v>
      </c>
      <c r="D106" s="4">
        <v>46027</v>
      </c>
      <c r="E106" t="s">
        <v>1040</v>
      </c>
      <c r="F106">
        <v>1</v>
      </c>
      <c r="G106">
        <v>1</v>
      </c>
      <c r="H106">
        <v>1</v>
      </c>
      <c r="I106">
        <v>1</v>
      </c>
      <c r="J106">
        <v>1</v>
      </c>
      <c r="K106">
        <f t="shared" si="1"/>
        <v>5</v>
      </c>
    </row>
    <row r="107" spans="1:11" x14ac:dyDescent="0.25">
      <c r="A107" t="s">
        <v>936</v>
      </c>
      <c r="B107" t="s">
        <v>937</v>
      </c>
      <c r="C107">
        <v>2</v>
      </c>
      <c r="D107" s="4">
        <v>46027</v>
      </c>
      <c r="E107" t="s">
        <v>1041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f t="shared" si="1"/>
        <v>5</v>
      </c>
    </row>
    <row r="108" spans="1:11" x14ac:dyDescent="0.25">
      <c r="A108" t="s">
        <v>936</v>
      </c>
      <c r="B108" t="s">
        <v>937</v>
      </c>
      <c r="C108">
        <v>2</v>
      </c>
      <c r="D108" s="4">
        <v>46027</v>
      </c>
      <c r="E108" t="s">
        <v>1042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f t="shared" si="1"/>
        <v>5</v>
      </c>
    </row>
    <row r="109" spans="1:11" x14ac:dyDescent="0.25">
      <c r="A109" t="s">
        <v>936</v>
      </c>
      <c r="B109" t="s">
        <v>937</v>
      </c>
      <c r="C109">
        <v>2</v>
      </c>
      <c r="D109" s="4">
        <v>46027</v>
      </c>
      <c r="E109" t="s">
        <v>1043</v>
      </c>
      <c r="F109">
        <v>1</v>
      </c>
      <c r="G109">
        <v>1</v>
      </c>
      <c r="H109">
        <v>1</v>
      </c>
      <c r="I109">
        <v>1</v>
      </c>
      <c r="J109">
        <v>1</v>
      </c>
      <c r="K109">
        <f t="shared" si="1"/>
        <v>5</v>
      </c>
    </row>
    <row r="110" spans="1:11" x14ac:dyDescent="0.25">
      <c r="A110" t="s">
        <v>936</v>
      </c>
      <c r="B110" t="s">
        <v>937</v>
      </c>
      <c r="C110">
        <v>2</v>
      </c>
      <c r="D110" s="4">
        <v>46027</v>
      </c>
      <c r="E110" t="s">
        <v>1044</v>
      </c>
      <c r="F110">
        <v>1</v>
      </c>
      <c r="G110">
        <v>1</v>
      </c>
      <c r="H110">
        <v>1</v>
      </c>
      <c r="I110">
        <v>1</v>
      </c>
      <c r="J110">
        <v>1</v>
      </c>
      <c r="K110">
        <f t="shared" si="1"/>
        <v>5</v>
      </c>
    </row>
    <row r="111" spans="1:11" x14ac:dyDescent="0.25">
      <c r="A111" t="s">
        <v>936</v>
      </c>
      <c r="B111" t="s">
        <v>937</v>
      </c>
      <c r="C111">
        <v>2</v>
      </c>
      <c r="D111" s="4">
        <v>46027</v>
      </c>
      <c r="E111" t="s">
        <v>1045</v>
      </c>
      <c r="F111">
        <v>1</v>
      </c>
      <c r="G111">
        <v>1</v>
      </c>
      <c r="H111">
        <v>1</v>
      </c>
      <c r="I111">
        <v>1</v>
      </c>
      <c r="J111">
        <v>1</v>
      </c>
      <c r="K111">
        <f t="shared" si="1"/>
        <v>5</v>
      </c>
    </row>
    <row r="112" spans="1:11" x14ac:dyDescent="0.25">
      <c r="A112" t="s">
        <v>936</v>
      </c>
      <c r="B112" t="s">
        <v>937</v>
      </c>
      <c r="C112">
        <v>2</v>
      </c>
      <c r="D112" s="4">
        <v>46027</v>
      </c>
      <c r="E112" t="s">
        <v>1046</v>
      </c>
      <c r="F112">
        <v>1</v>
      </c>
      <c r="G112">
        <v>1</v>
      </c>
      <c r="H112">
        <v>1</v>
      </c>
      <c r="I112">
        <v>1</v>
      </c>
      <c r="J112">
        <v>1</v>
      </c>
      <c r="K112">
        <f t="shared" si="1"/>
        <v>5</v>
      </c>
    </row>
    <row r="113" spans="1:11" x14ac:dyDescent="0.25">
      <c r="A113" t="s">
        <v>936</v>
      </c>
      <c r="B113" t="s">
        <v>937</v>
      </c>
      <c r="C113">
        <v>2</v>
      </c>
      <c r="D113" s="4">
        <v>46027</v>
      </c>
      <c r="E113" t="s">
        <v>1047</v>
      </c>
      <c r="F113">
        <v>1</v>
      </c>
      <c r="G113">
        <v>1</v>
      </c>
      <c r="H113">
        <v>1</v>
      </c>
      <c r="I113">
        <v>1</v>
      </c>
      <c r="J113">
        <v>1</v>
      </c>
      <c r="K113">
        <f t="shared" si="1"/>
        <v>5</v>
      </c>
    </row>
    <row r="114" spans="1:11" x14ac:dyDescent="0.25">
      <c r="A114" t="s">
        <v>936</v>
      </c>
      <c r="B114" t="s">
        <v>937</v>
      </c>
      <c r="C114">
        <v>2</v>
      </c>
      <c r="D114" s="4">
        <v>46027</v>
      </c>
      <c r="E114" t="s">
        <v>1048</v>
      </c>
      <c r="F114">
        <v>1</v>
      </c>
      <c r="G114">
        <v>1</v>
      </c>
      <c r="H114">
        <v>1</v>
      </c>
      <c r="I114">
        <v>1</v>
      </c>
      <c r="J114">
        <v>1</v>
      </c>
      <c r="K114">
        <f t="shared" si="1"/>
        <v>5</v>
      </c>
    </row>
    <row r="115" spans="1:11" x14ac:dyDescent="0.25">
      <c r="A115" t="s">
        <v>936</v>
      </c>
      <c r="B115" t="s">
        <v>937</v>
      </c>
      <c r="C115">
        <v>2</v>
      </c>
      <c r="D115" s="4">
        <v>46027</v>
      </c>
      <c r="E115" t="s">
        <v>1049</v>
      </c>
      <c r="F115">
        <v>1</v>
      </c>
      <c r="G115">
        <v>1</v>
      </c>
      <c r="H115">
        <v>1</v>
      </c>
      <c r="I115">
        <v>1</v>
      </c>
      <c r="J115">
        <v>1</v>
      </c>
      <c r="K115">
        <f t="shared" si="1"/>
        <v>5</v>
      </c>
    </row>
    <row r="116" spans="1:11" x14ac:dyDescent="0.25">
      <c r="A116" t="s">
        <v>936</v>
      </c>
      <c r="B116" t="s">
        <v>937</v>
      </c>
      <c r="C116">
        <v>2</v>
      </c>
      <c r="D116" s="4">
        <v>46027</v>
      </c>
      <c r="E116" t="s">
        <v>1050</v>
      </c>
      <c r="F116">
        <v>1</v>
      </c>
      <c r="G116">
        <v>1</v>
      </c>
      <c r="H116">
        <v>1</v>
      </c>
      <c r="I116">
        <v>1</v>
      </c>
      <c r="J116">
        <v>1</v>
      </c>
      <c r="K116">
        <f t="shared" si="1"/>
        <v>5</v>
      </c>
    </row>
    <row r="117" spans="1:11" x14ac:dyDescent="0.25">
      <c r="A117" t="s">
        <v>936</v>
      </c>
      <c r="B117" t="s">
        <v>937</v>
      </c>
      <c r="C117">
        <v>2</v>
      </c>
      <c r="D117" s="4">
        <v>46027</v>
      </c>
      <c r="E117" t="s">
        <v>1051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f t="shared" si="1"/>
        <v>5</v>
      </c>
    </row>
    <row r="118" spans="1:11" x14ac:dyDescent="0.25">
      <c r="A118" t="s">
        <v>936</v>
      </c>
      <c r="B118" t="s">
        <v>937</v>
      </c>
      <c r="C118">
        <v>2</v>
      </c>
      <c r="D118" s="4">
        <v>46027</v>
      </c>
      <c r="E118" t="s">
        <v>1052</v>
      </c>
      <c r="F118">
        <v>1</v>
      </c>
      <c r="G118">
        <v>1</v>
      </c>
      <c r="H118">
        <v>1</v>
      </c>
      <c r="I118">
        <v>1</v>
      </c>
      <c r="J118">
        <v>1</v>
      </c>
      <c r="K118">
        <f t="shared" si="1"/>
        <v>5</v>
      </c>
    </row>
    <row r="119" spans="1:11" x14ac:dyDescent="0.25">
      <c r="A119" t="s">
        <v>936</v>
      </c>
      <c r="B119" t="s">
        <v>937</v>
      </c>
      <c r="C119">
        <v>2</v>
      </c>
      <c r="D119" s="4">
        <v>46027</v>
      </c>
      <c r="E119" t="s">
        <v>1053</v>
      </c>
      <c r="F119">
        <v>1</v>
      </c>
      <c r="G119">
        <v>1</v>
      </c>
      <c r="H119">
        <v>1</v>
      </c>
      <c r="I119">
        <v>1</v>
      </c>
      <c r="J119">
        <v>1</v>
      </c>
      <c r="K119">
        <f t="shared" si="1"/>
        <v>5</v>
      </c>
    </row>
    <row r="120" spans="1:11" x14ac:dyDescent="0.25">
      <c r="A120" t="s">
        <v>936</v>
      </c>
      <c r="B120" t="s">
        <v>937</v>
      </c>
      <c r="C120">
        <v>2</v>
      </c>
      <c r="D120" s="4">
        <v>46027</v>
      </c>
      <c r="E120" t="s">
        <v>1054</v>
      </c>
      <c r="F120">
        <v>1</v>
      </c>
      <c r="G120">
        <v>1</v>
      </c>
      <c r="H120">
        <v>1</v>
      </c>
      <c r="I120">
        <v>1</v>
      </c>
      <c r="J120">
        <v>1</v>
      </c>
      <c r="K120">
        <f t="shared" si="1"/>
        <v>5</v>
      </c>
    </row>
    <row r="121" spans="1:11" x14ac:dyDescent="0.25">
      <c r="A121" t="s">
        <v>936</v>
      </c>
      <c r="B121" t="s">
        <v>937</v>
      </c>
      <c r="C121">
        <v>2</v>
      </c>
      <c r="D121" s="4">
        <v>46027</v>
      </c>
      <c r="E121" t="s">
        <v>1055</v>
      </c>
      <c r="F121">
        <v>1</v>
      </c>
      <c r="G121">
        <v>1</v>
      </c>
      <c r="H121">
        <v>1</v>
      </c>
      <c r="I121">
        <v>1</v>
      </c>
      <c r="J121">
        <v>1</v>
      </c>
      <c r="K121">
        <f t="shared" si="1"/>
        <v>5</v>
      </c>
    </row>
    <row r="122" spans="1:11" x14ac:dyDescent="0.25">
      <c r="A122" t="s">
        <v>936</v>
      </c>
      <c r="B122" t="s">
        <v>937</v>
      </c>
      <c r="C122">
        <v>2</v>
      </c>
      <c r="D122" s="4">
        <v>46027</v>
      </c>
      <c r="E122" t="s">
        <v>1056</v>
      </c>
      <c r="F122">
        <v>1</v>
      </c>
      <c r="G122">
        <v>1</v>
      </c>
      <c r="H122">
        <v>1</v>
      </c>
      <c r="I122">
        <v>1</v>
      </c>
      <c r="J122">
        <v>1</v>
      </c>
      <c r="K122">
        <f t="shared" si="1"/>
        <v>5</v>
      </c>
    </row>
    <row r="123" spans="1:11" x14ac:dyDescent="0.25">
      <c r="A123" t="s">
        <v>936</v>
      </c>
      <c r="B123" t="s">
        <v>937</v>
      </c>
      <c r="C123">
        <v>2</v>
      </c>
      <c r="D123" s="4">
        <v>46027</v>
      </c>
      <c r="E123" t="s">
        <v>1057</v>
      </c>
      <c r="F123">
        <v>1</v>
      </c>
      <c r="G123">
        <v>1</v>
      </c>
      <c r="H123">
        <v>1</v>
      </c>
      <c r="I123">
        <v>1</v>
      </c>
      <c r="J123">
        <v>1</v>
      </c>
      <c r="K123">
        <f t="shared" si="1"/>
        <v>5</v>
      </c>
    </row>
    <row r="124" spans="1:11" x14ac:dyDescent="0.25">
      <c r="A124" t="s">
        <v>936</v>
      </c>
      <c r="B124" t="s">
        <v>937</v>
      </c>
      <c r="C124">
        <v>2</v>
      </c>
      <c r="D124" s="4">
        <v>46027</v>
      </c>
      <c r="E124" t="s">
        <v>1058</v>
      </c>
      <c r="F124">
        <v>1</v>
      </c>
      <c r="G124">
        <v>1</v>
      </c>
      <c r="H124">
        <v>1</v>
      </c>
      <c r="I124">
        <v>1</v>
      </c>
      <c r="J124">
        <v>1</v>
      </c>
      <c r="K124">
        <f t="shared" si="1"/>
        <v>5</v>
      </c>
    </row>
    <row r="125" spans="1:11" x14ac:dyDescent="0.25">
      <c r="A125" t="s">
        <v>936</v>
      </c>
      <c r="B125" t="s">
        <v>937</v>
      </c>
      <c r="C125">
        <v>2</v>
      </c>
      <c r="D125" s="4">
        <v>46027</v>
      </c>
      <c r="E125" t="s">
        <v>1059</v>
      </c>
      <c r="F125">
        <v>1</v>
      </c>
      <c r="G125">
        <v>1</v>
      </c>
      <c r="H125">
        <v>1</v>
      </c>
      <c r="I125">
        <v>1</v>
      </c>
      <c r="J125">
        <v>1</v>
      </c>
      <c r="K125">
        <f t="shared" si="1"/>
        <v>5</v>
      </c>
    </row>
    <row r="126" spans="1:11" x14ac:dyDescent="0.25">
      <c r="A126" t="s">
        <v>936</v>
      </c>
      <c r="B126" t="s">
        <v>937</v>
      </c>
      <c r="C126">
        <v>2</v>
      </c>
      <c r="D126" s="4">
        <v>46027</v>
      </c>
      <c r="E126" t="s">
        <v>1060</v>
      </c>
      <c r="F126">
        <v>1</v>
      </c>
      <c r="G126">
        <v>1</v>
      </c>
      <c r="H126">
        <v>1</v>
      </c>
      <c r="I126">
        <v>1</v>
      </c>
      <c r="J126">
        <v>1</v>
      </c>
      <c r="K126">
        <f t="shared" si="1"/>
        <v>5</v>
      </c>
    </row>
    <row r="127" spans="1:11" x14ac:dyDescent="0.25">
      <c r="A127" t="s">
        <v>936</v>
      </c>
      <c r="B127" t="s">
        <v>937</v>
      </c>
      <c r="C127">
        <v>2</v>
      </c>
      <c r="D127" s="4">
        <v>46027</v>
      </c>
      <c r="E127" t="s">
        <v>1061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f t="shared" si="1"/>
        <v>5</v>
      </c>
    </row>
    <row r="128" spans="1:11" x14ac:dyDescent="0.25">
      <c r="A128" t="s">
        <v>936</v>
      </c>
      <c r="B128" t="s">
        <v>937</v>
      </c>
      <c r="C128">
        <v>2</v>
      </c>
      <c r="D128" s="4">
        <v>46027</v>
      </c>
      <c r="E128" t="s">
        <v>1062</v>
      </c>
      <c r="F128">
        <v>1</v>
      </c>
      <c r="G128">
        <v>1</v>
      </c>
      <c r="H128">
        <v>1</v>
      </c>
      <c r="I128">
        <v>1</v>
      </c>
      <c r="J128">
        <v>1</v>
      </c>
      <c r="K128">
        <f t="shared" si="1"/>
        <v>5</v>
      </c>
    </row>
    <row r="129" spans="1:11" x14ac:dyDescent="0.25">
      <c r="A129" t="s">
        <v>936</v>
      </c>
      <c r="B129" t="s">
        <v>937</v>
      </c>
      <c r="C129">
        <v>2</v>
      </c>
      <c r="D129" s="4">
        <v>46027</v>
      </c>
      <c r="E129" t="s">
        <v>1063</v>
      </c>
      <c r="F129">
        <v>1</v>
      </c>
      <c r="G129">
        <v>1</v>
      </c>
      <c r="H129">
        <v>1</v>
      </c>
      <c r="I129">
        <v>1</v>
      </c>
      <c r="J129">
        <v>1</v>
      </c>
      <c r="K129">
        <f t="shared" si="1"/>
        <v>5</v>
      </c>
    </row>
    <row r="130" spans="1:11" x14ac:dyDescent="0.25">
      <c r="A130" t="s">
        <v>936</v>
      </c>
      <c r="B130" t="s">
        <v>937</v>
      </c>
      <c r="C130">
        <v>2</v>
      </c>
      <c r="D130" s="4">
        <v>46027</v>
      </c>
      <c r="E130" t="s">
        <v>1064</v>
      </c>
      <c r="F130">
        <v>1</v>
      </c>
      <c r="G130">
        <v>1</v>
      </c>
      <c r="H130">
        <v>1</v>
      </c>
      <c r="I130">
        <v>1</v>
      </c>
      <c r="J130">
        <v>1</v>
      </c>
      <c r="K130">
        <f t="shared" si="1"/>
        <v>5</v>
      </c>
    </row>
    <row r="131" spans="1:11" x14ac:dyDescent="0.25">
      <c r="A131" t="s">
        <v>936</v>
      </c>
      <c r="B131" t="s">
        <v>937</v>
      </c>
      <c r="C131">
        <v>2</v>
      </c>
      <c r="D131" s="4">
        <v>46027</v>
      </c>
      <c r="E131" t="s">
        <v>1065</v>
      </c>
      <c r="F131">
        <v>1</v>
      </c>
      <c r="G131">
        <v>1</v>
      </c>
      <c r="H131">
        <v>1</v>
      </c>
      <c r="I131">
        <v>1</v>
      </c>
      <c r="J131">
        <v>1</v>
      </c>
      <c r="K131">
        <f t="shared" si="1"/>
        <v>5</v>
      </c>
    </row>
    <row r="132" spans="1:11" x14ac:dyDescent="0.25">
      <c r="A132" t="s">
        <v>936</v>
      </c>
      <c r="B132" t="s">
        <v>937</v>
      </c>
      <c r="C132">
        <v>2</v>
      </c>
      <c r="D132" s="4">
        <v>46027</v>
      </c>
      <c r="E132" t="s">
        <v>1066</v>
      </c>
      <c r="F132">
        <v>1</v>
      </c>
      <c r="G132">
        <v>1</v>
      </c>
      <c r="H132">
        <v>1</v>
      </c>
      <c r="I132">
        <v>1</v>
      </c>
      <c r="J132">
        <v>1</v>
      </c>
      <c r="K132">
        <f t="shared" ref="K132:K195" si="2">+COUNT(F132:J132)</f>
        <v>5</v>
      </c>
    </row>
    <row r="133" spans="1:11" x14ac:dyDescent="0.25">
      <c r="A133" t="s">
        <v>936</v>
      </c>
      <c r="B133" t="s">
        <v>937</v>
      </c>
      <c r="C133">
        <v>2</v>
      </c>
      <c r="D133" s="4">
        <v>46027</v>
      </c>
      <c r="E133" t="s">
        <v>1067</v>
      </c>
      <c r="F133">
        <v>1</v>
      </c>
      <c r="G133">
        <v>1</v>
      </c>
      <c r="H133">
        <v>1</v>
      </c>
      <c r="I133">
        <v>1</v>
      </c>
      <c r="J133">
        <v>1</v>
      </c>
      <c r="K133">
        <f t="shared" si="2"/>
        <v>5</v>
      </c>
    </row>
    <row r="134" spans="1:11" x14ac:dyDescent="0.25">
      <c r="A134" t="s">
        <v>936</v>
      </c>
      <c r="B134" t="s">
        <v>937</v>
      </c>
      <c r="C134">
        <v>2</v>
      </c>
      <c r="D134" s="4">
        <v>46027</v>
      </c>
      <c r="E134" t="s">
        <v>1068</v>
      </c>
      <c r="F134">
        <v>1</v>
      </c>
      <c r="G134">
        <v>1</v>
      </c>
      <c r="H134">
        <v>1</v>
      </c>
      <c r="I134">
        <v>1</v>
      </c>
      <c r="J134">
        <v>1</v>
      </c>
      <c r="K134">
        <f t="shared" si="2"/>
        <v>5</v>
      </c>
    </row>
    <row r="135" spans="1:11" x14ac:dyDescent="0.25">
      <c r="A135" t="s">
        <v>936</v>
      </c>
      <c r="B135" t="s">
        <v>937</v>
      </c>
      <c r="C135">
        <v>2</v>
      </c>
      <c r="D135" s="4">
        <v>46027</v>
      </c>
      <c r="E135" t="s">
        <v>1069</v>
      </c>
      <c r="F135">
        <v>1</v>
      </c>
      <c r="G135">
        <v>1</v>
      </c>
      <c r="H135">
        <v>1</v>
      </c>
      <c r="I135">
        <v>1</v>
      </c>
      <c r="J135">
        <v>1</v>
      </c>
      <c r="K135">
        <f t="shared" si="2"/>
        <v>5</v>
      </c>
    </row>
    <row r="136" spans="1:11" x14ac:dyDescent="0.25">
      <c r="A136" t="s">
        <v>936</v>
      </c>
      <c r="B136" t="s">
        <v>937</v>
      </c>
      <c r="C136">
        <v>2</v>
      </c>
      <c r="D136" s="4">
        <v>46027</v>
      </c>
      <c r="E136" t="s">
        <v>1070</v>
      </c>
      <c r="F136">
        <v>1</v>
      </c>
      <c r="G136">
        <v>1</v>
      </c>
      <c r="H136">
        <v>1</v>
      </c>
      <c r="I136">
        <v>1</v>
      </c>
      <c r="J136">
        <v>1</v>
      </c>
      <c r="K136">
        <f t="shared" si="2"/>
        <v>5</v>
      </c>
    </row>
    <row r="137" spans="1:11" x14ac:dyDescent="0.25">
      <c r="A137" t="s">
        <v>936</v>
      </c>
      <c r="B137" t="s">
        <v>937</v>
      </c>
      <c r="C137">
        <v>2</v>
      </c>
      <c r="D137" s="4">
        <v>46027</v>
      </c>
      <c r="E137" t="s">
        <v>1071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f t="shared" si="2"/>
        <v>5</v>
      </c>
    </row>
    <row r="138" spans="1:11" x14ac:dyDescent="0.25">
      <c r="A138" t="s">
        <v>936</v>
      </c>
      <c r="B138" t="s">
        <v>937</v>
      </c>
      <c r="C138">
        <v>2</v>
      </c>
      <c r="D138" s="4">
        <v>46027</v>
      </c>
      <c r="E138" t="s">
        <v>1072</v>
      </c>
      <c r="F138">
        <v>1</v>
      </c>
      <c r="G138">
        <v>1</v>
      </c>
      <c r="H138">
        <v>1</v>
      </c>
      <c r="I138">
        <v>1</v>
      </c>
      <c r="J138">
        <v>1</v>
      </c>
      <c r="K138">
        <f t="shared" si="2"/>
        <v>5</v>
      </c>
    </row>
    <row r="139" spans="1:11" x14ac:dyDescent="0.25">
      <c r="A139" t="s">
        <v>936</v>
      </c>
      <c r="B139" t="s">
        <v>937</v>
      </c>
      <c r="C139">
        <v>2</v>
      </c>
      <c r="D139" s="4">
        <v>46027</v>
      </c>
      <c r="E139" t="s">
        <v>1073</v>
      </c>
      <c r="F139">
        <v>1</v>
      </c>
      <c r="G139">
        <v>1</v>
      </c>
      <c r="H139">
        <v>1</v>
      </c>
      <c r="I139">
        <v>1</v>
      </c>
      <c r="J139">
        <v>1</v>
      </c>
      <c r="K139">
        <f t="shared" si="2"/>
        <v>5</v>
      </c>
    </row>
    <row r="140" spans="1:11" x14ac:dyDescent="0.25">
      <c r="A140" t="s">
        <v>936</v>
      </c>
      <c r="B140" t="s">
        <v>937</v>
      </c>
      <c r="C140">
        <v>2</v>
      </c>
      <c r="D140" s="4">
        <v>46027</v>
      </c>
      <c r="E140" t="s">
        <v>1074</v>
      </c>
      <c r="F140">
        <v>1</v>
      </c>
      <c r="G140">
        <v>1</v>
      </c>
      <c r="H140">
        <v>1</v>
      </c>
      <c r="I140">
        <v>1</v>
      </c>
      <c r="J140">
        <v>1</v>
      </c>
      <c r="K140">
        <f t="shared" si="2"/>
        <v>5</v>
      </c>
    </row>
    <row r="141" spans="1:11" x14ac:dyDescent="0.25">
      <c r="A141" t="s">
        <v>936</v>
      </c>
      <c r="B141" t="s">
        <v>937</v>
      </c>
      <c r="C141">
        <v>2</v>
      </c>
      <c r="D141" s="4">
        <v>46027</v>
      </c>
      <c r="E141" t="s">
        <v>1075</v>
      </c>
      <c r="F141">
        <v>1</v>
      </c>
      <c r="G141">
        <v>1</v>
      </c>
      <c r="H141">
        <v>1</v>
      </c>
      <c r="I141">
        <v>1</v>
      </c>
      <c r="J141">
        <v>1</v>
      </c>
      <c r="K141">
        <f t="shared" si="2"/>
        <v>5</v>
      </c>
    </row>
    <row r="142" spans="1:11" x14ac:dyDescent="0.25">
      <c r="A142" t="s">
        <v>936</v>
      </c>
      <c r="B142" t="s">
        <v>937</v>
      </c>
      <c r="C142">
        <v>2</v>
      </c>
      <c r="D142" s="4">
        <v>46027</v>
      </c>
      <c r="E142" t="s">
        <v>1076</v>
      </c>
      <c r="F142">
        <v>1</v>
      </c>
      <c r="G142">
        <v>1</v>
      </c>
      <c r="H142">
        <v>1</v>
      </c>
      <c r="I142">
        <v>1</v>
      </c>
      <c r="J142">
        <v>1</v>
      </c>
      <c r="K142">
        <f t="shared" si="2"/>
        <v>5</v>
      </c>
    </row>
    <row r="143" spans="1:11" x14ac:dyDescent="0.25">
      <c r="A143" t="s">
        <v>936</v>
      </c>
      <c r="B143" t="s">
        <v>937</v>
      </c>
      <c r="C143">
        <v>2</v>
      </c>
      <c r="D143" s="4">
        <v>46027</v>
      </c>
      <c r="E143" t="s">
        <v>1077</v>
      </c>
      <c r="F143">
        <v>1</v>
      </c>
      <c r="G143">
        <v>1</v>
      </c>
      <c r="H143">
        <v>1</v>
      </c>
      <c r="I143">
        <v>1</v>
      </c>
      <c r="J143">
        <v>1</v>
      </c>
      <c r="K143">
        <f t="shared" si="2"/>
        <v>5</v>
      </c>
    </row>
    <row r="144" spans="1:11" x14ac:dyDescent="0.25">
      <c r="A144" t="s">
        <v>936</v>
      </c>
      <c r="B144" t="s">
        <v>937</v>
      </c>
      <c r="C144">
        <v>2</v>
      </c>
      <c r="D144" s="4">
        <v>46027</v>
      </c>
      <c r="E144" t="s">
        <v>1078</v>
      </c>
      <c r="F144">
        <v>1</v>
      </c>
      <c r="G144">
        <v>1</v>
      </c>
      <c r="H144">
        <v>1</v>
      </c>
      <c r="I144">
        <v>1</v>
      </c>
      <c r="J144">
        <v>1</v>
      </c>
      <c r="K144">
        <f t="shared" si="2"/>
        <v>5</v>
      </c>
    </row>
    <row r="145" spans="1:11" x14ac:dyDescent="0.25">
      <c r="A145" t="s">
        <v>936</v>
      </c>
      <c r="B145" t="s">
        <v>937</v>
      </c>
      <c r="C145">
        <v>2</v>
      </c>
      <c r="D145" s="4">
        <v>46027</v>
      </c>
      <c r="E145" t="s">
        <v>1079</v>
      </c>
      <c r="F145">
        <v>1</v>
      </c>
      <c r="G145">
        <v>1</v>
      </c>
      <c r="H145">
        <v>1</v>
      </c>
      <c r="I145">
        <v>1</v>
      </c>
      <c r="J145">
        <v>1</v>
      </c>
      <c r="K145">
        <f t="shared" si="2"/>
        <v>5</v>
      </c>
    </row>
    <row r="146" spans="1:11" x14ac:dyDescent="0.25">
      <c r="A146" t="s">
        <v>936</v>
      </c>
      <c r="B146" t="s">
        <v>937</v>
      </c>
      <c r="C146">
        <v>2</v>
      </c>
      <c r="D146" s="4">
        <v>46027</v>
      </c>
      <c r="E146" t="s">
        <v>1080</v>
      </c>
      <c r="F146">
        <v>1</v>
      </c>
      <c r="G146">
        <v>1</v>
      </c>
      <c r="H146">
        <v>1</v>
      </c>
      <c r="I146">
        <v>1</v>
      </c>
      <c r="J146">
        <v>1</v>
      </c>
      <c r="K146">
        <f t="shared" si="2"/>
        <v>5</v>
      </c>
    </row>
    <row r="147" spans="1:11" x14ac:dyDescent="0.25">
      <c r="A147" t="s">
        <v>936</v>
      </c>
      <c r="B147" t="s">
        <v>937</v>
      </c>
      <c r="C147">
        <v>2</v>
      </c>
      <c r="D147" s="4">
        <v>46027</v>
      </c>
      <c r="E147" t="s">
        <v>1081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f t="shared" si="2"/>
        <v>5</v>
      </c>
    </row>
    <row r="148" spans="1:11" x14ac:dyDescent="0.25">
      <c r="A148" t="s">
        <v>936</v>
      </c>
      <c r="B148" t="s">
        <v>937</v>
      </c>
      <c r="C148">
        <v>2</v>
      </c>
      <c r="D148" s="4">
        <v>46027</v>
      </c>
      <c r="E148" t="s">
        <v>1082</v>
      </c>
      <c r="F148">
        <v>1</v>
      </c>
      <c r="G148">
        <v>1</v>
      </c>
      <c r="H148">
        <v>1</v>
      </c>
      <c r="I148">
        <v>1</v>
      </c>
      <c r="J148">
        <v>1</v>
      </c>
      <c r="K148">
        <f t="shared" si="2"/>
        <v>5</v>
      </c>
    </row>
    <row r="149" spans="1:11" x14ac:dyDescent="0.25">
      <c r="A149" t="s">
        <v>936</v>
      </c>
      <c r="B149" t="s">
        <v>937</v>
      </c>
      <c r="C149">
        <v>2</v>
      </c>
      <c r="D149" s="4">
        <v>46027</v>
      </c>
      <c r="E149" t="s">
        <v>1083</v>
      </c>
      <c r="F149">
        <v>1</v>
      </c>
      <c r="G149">
        <v>1</v>
      </c>
      <c r="H149">
        <v>1</v>
      </c>
      <c r="I149">
        <v>1</v>
      </c>
      <c r="J149">
        <v>1</v>
      </c>
      <c r="K149">
        <f t="shared" si="2"/>
        <v>5</v>
      </c>
    </row>
    <row r="150" spans="1:11" x14ac:dyDescent="0.25">
      <c r="A150" t="s">
        <v>936</v>
      </c>
      <c r="B150" t="s">
        <v>937</v>
      </c>
      <c r="C150">
        <v>2</v>
      </c>
      <c r="D150" s="4">
        <v>46027</v>
      </c>
      <c r="E150" t="s">
        <v>1084</v>
      </c>
      <c r="F150">
        <v>1</v>
      </c>
      <c r="G150">
        <v>1</v>
      </c>
      <c r="H150">
        <v>1</v>
      </c>
      <c r="I150">
        <v>1</v>
      </c>
      <c r="J150">
        <v>1</v>
      </c>
      <c r="K150">
        <f t="shared" si="2"/>
        <v>5</v>
      </c>
    </row>
    <row r="151" spans="1:11" x14ac:dyDescent="0.25">
      <c r="A151" t="s">
        <v>936</v>
      </c>
      <c r="B151" t="s">
        <v>937</v>
      </c>
      <c r="C151">
        <v>2</v>
      </c>
      <c r="D151" s="4">
        <v>46027</v>
      </c>
      <c r="E151" t="s">
        <v>1085</v>
      </c>
      <c r="F151">
        <v>1</v>
      </c>
      <c r="G151">
        <v>1</v>
      </c>
      <c r="H151">
        <v>1</v>
      </c>
      <c r="I151">
        <v>1</v>
      </c>
      <c r="J151">
        <v>1</v>
      </c>
      <c r="K151">
        <f t="shared" si="2"/>
        <v>5</v>
      </c>
    </row>
    <row r="152" spans="1:11" x14ac:dyDescent="0.25">
      <c r="A152" t="s">
        <v>936</v>
      </c>
      <c r="B152" t="s">
        <v>937</v>
      </c>
      <c r="C152">
        <v>2</v>
      </c>
      <c r="D152" s="4">
        <v>46027</v>
      </c>
      <c r="E152" t="s">
        <v>1086</v>
      </c>
      <c r="F152">
        <v>1</v>
      </c>
      <c r="G152">
        <v>1</v>
      </c>
      <c r="H152">
        <v>1</v>
      </c>
      <c r="I152">
        <v>1</v>
      </c>
      <c r="J152">
        <v>1</v>
      </c>
      <c r="K152">
        <f t="shared" si="2"/>
        <v>5</v>
      </c>
    </row>
    <row r="153" spans="1:11" x14ac:dyDescent="0.25">
      <c r="A153" t="s">
        <v>936</v>
      </c>
      <c r="B153" t="s">
        <v>937</v>
      </c>
      <c r="C153">
        <v>2</v>
      </c>
      <c r="D153" s="4">
        <v>46027</v>
      </c>
      <c r="E153" t="s">
        <v>1087</v>
      </c>
      <c r="F153">
        <v>1</v>
      </c>
      <c r="G153">
        <v>1</v>
      </c>
      <c r="H153">
        <v>1</v>
      </c>
      <c r="I153">
        <v>1</v>
      </c>
      <c r="J153">
        <v>1</v>
      </c>
      <c r="K153">
        <f t="shared" si="2"/>
        <v>5</v>
      </c>
    </row>
    <row r="154" spans="1:11" x14ac:dyDescent="0.25">
      <c r="A154" t="s">
        <v>936</v>
      </c>
      <c r="B154" t="s">
        <v>937</v>
      </c>
      <c r="C154">
        <v>2</v>
      </c>
      <c r="D154" s="4">
        <v>46027</v>
      </c>
      <c r="E154" t="s">
        <v>1088</v>
      </c>
      <c r="F154">
        <v>1</v>
      </c>
      <c r="G154">
        <v>1</v>
      </c>
      <c r="H154">
        <v>1</v>
      </c>
      <c r="I154">
        <v>1</v>
      </c>
      <c r="J154">
        <v>1</v>
      </c>
      <c r="K154">
        <f t="shared" si="2"/>
        <v>5</v>
      </c>
    </row>
    <row r="155" spans="1:11" x14ac:dyDescent="0.25">
      <c r="A155" t="s">
        <v>936</v>
      </c>
      <c r="B155" t="s">
        <v>937</v>
      </c>
      <c r="C155">
        <v>2</v>
      </c>
      <c r="D155" s="4">
        <v>46027</v>
      </c>
      <c r="E155" t="s">
        <v>1089</v>
      </c>
      <c r="F155">
        <v>1</v>
      </c>
      <c r="G155">
        <v>1</v>
      </c>
      <c r="H155">
        <v>1</v>
      </c>
      <c r="I155">
        <v>1</v>
      </c>
      <c r="J155">
        <v>1</v>
      </c>
      <c r="K155">
        <f t="shared" si="2"/>
        <v>5</v>
      </c>
    </row>
    <row r="156" spans="1:11" x14ac:dyDescent="0.25">
      <c r="A156" t="s">
        <v>936</v>
      </c>
      <c r="B156" t="s">
        <v>937</v>
      </c>
      <c r="C156">
        <v>2</v>
      </c>
      <c r="D156" s="4">
        <v>46027</v>
      </c>
      <c r="E156" t="s">
        <v>1090</v>
      </c>
      <c r="F156">
        <v>1</v>
      </c>
      <c r="G156">
        <v>1</v>
      </c>
      <c r="H156">
        <v>1</v>
      </c>
      <c r="I156">
        <v>1</v>
      </c>
      <c r="J156">
        <v>1</v>
      </c>
      <c r="K156">
        <f t="shared" si="2"/>
        <v>5</v>
      </c>
    </row>
    <row r="157" spans="1:11" x14ac:dyDescent="0.25">
      <c r="A157" t="s">
        <v>936</v>
      </c>
      <c r="B157" t="s">
        <v>937</v>
      </c>
      <c r="C157">
        <v>2</v>
      </c>
      <c r="D157" s="4">
        <v>46027</v>
      </c>
      <c r="E157" t="s">
        <v>1091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f t="shared" si="2"/>
        <v>5</v>
      </c>
    </row>
    <row r="158" spans="1:11" x14ac:dyDescent="0.25">
      <c r="A158" t="s">
        <v>936</v>
      </c>
      <c r="B158" t="s">
        <v>937</v>
      </c>
      <c r="C158">
        <v>2</v>
      </c>
      <c r="D158" s="4">
        <v>46027</v>
      </c>
      <c r="E158" t="s">
        <v>1092</v>
      </c>
      <c r="F158">
        <v>1</v>
      </c>
      <c r="G158">
        <v>1</v>
      </c>
      <c r="H158">
        <v>1</v>
      </c>
      <c r="I158">
        <v>1</v>
      </c>
      <c r="J158">
        <v>1</v>
      </c>
      <c r="K158">
        <f t="shared" si="2"/>
        <v>5</v>
      </c>
    </row>
    <row r="159" spans="1:11" x14ac:dyDescent="0.25">
      <c r="A159" t="s">
        <v>936</v>
      </c>
      <c r="B159" t="s">
        <v>937</v>
      </c>
      <c r="C159">
        <v>2</v>
      </c>
      <c r="D159" s="4">
        <v>46027</v>
      </c>
      <c r="E159" t="s">
        <v>1093</v>
      </c>
      <c r="F159">
        <v>1</v>
      </c>
      <c r="G159">
        <v>1</v>
      </c>
      <c r="H159">
        <v>1</v>
      </c>
      <c r="I159">
        <v>1</v>
      </c>
      <c r="J159">
        <v>1</v>
      </c>
      <c r="K159">
        <f t="shared" si="2"/>
        <v>5</v>
      </c>
    </row>
    <row r="160" spans="1:11" x14ac:dyDescent="0.25">
      <c r="A160" t="s">
        <v>936</v>
      </c>
      <c r="B160" t="s">
        <v>937</v>
      </c>
      <c r="C160">
        <v>2</v>
      </c>
      <c r="D160" s="4">
        <v>46027</v>
      </c>
      <c r="E160" t="s">
        <v>1094</v>
      </c>
      <c r="F160">
        <v>1</v>
      </c>
      <c r="G160">
        <v>1</v>
      </c>
      <c r="H160">
        <v>1</v>
      </c>
      <c r="I160">
        <v>1</v>
      </c>
      <c r="J160">
        <v>1</v>
      </c>
      <c r="K160">
        <f t="shared" si="2"/>
        <v>5</v>
      </c>
    </row>
    <row r="161" spans="1:11" x14ac:dyDescent="0.25">
      <c r="A161" t="s">
        <v>936</v>
      </c>
      <c r="B161" t="s">
        <v>937</v>
      </c>
      <c r="C161">
        <v>2</v>
      </c>
      <c r="D161" s="4">
        <v>46027</v>
      </c>
      <c r="E161" t="s">
        <v>1095</v>
      </c>
      <c r="F161">
        <v>1</v>
      </c>
      <c r="G161">
        <v>1</v>
      </c>
      <c r="H161">
        <v>1</v>
      </c>
      <c r="I161">
        <v>1</v>
      </c>
      <c r="J161">
        <v>1</v>
      </c>
      <c r="K161">
        <f t="shared" si="2"/>
        <v>5</v>
      </c>
    </row>
    <row r="162" spans="1:11" x14ac:dyDescent="0.25">
      <c r="A162" t="s">
        <v>936</v>
      </c>
      <c r="B162" t="s">
        <v>937</v>
      </c>
      <c r="C162">
        <v>2</v>
      </c>
      <c r="D162" s="4">
        <v>46027</v>
      </c>
      <c r="E162" t="s">
        <v>1096</v>
      </c>
      <c r="F162">
        <v>1</v>
      </c>
      <c r="G162">
        <v>1</v>
      </c>
      <c r="H162">
        <v>1</v>
      </c>
      <c r="I162">
        <v>1</v>
      </c>
      <c r="J162">
        <v>1</v>
      </c>
      <c r="K162">
        <f t="shared" si="2"/>
        <v>5</v>
      </c>
    </row>
    <row r="163" spans="1:11" x14ac:dyDescent="0.25">
      <c r="A163" t="s">
        <v>936</v>
      </c>
      <c r="B163" t="s">
        <v>937</v>
      </c>
      <c r="C163">
        <v>2</v>
      </c>
      <c r="D163" s="4">
        <v>46027</v>
      </c>
      <c r="E163" t="s">
        <v>1097</v>
      </c>
      <c r="F163">
        <v>1</v>
      </c>
      <c r="G163">
        <v>1</v>
      </c>
      <c r="H163">
        <v>1</v>
      </c>
      <c r="I163">
        <v>1</v>
      </c>
      <c r="J163">
        <v>1</v>
      </c>
      <c r="K163">
        <f t="shared" si="2"/>
        <v>5</v>
      </c>
    </row>
    <row r="164" spans="1:11" x14ac:dyDescent="0.25">
      <c r="A164" t="s">
        <v>936</v>
      </c>
      <c r="B164" t="s">
        <v>937</v>
      </c>
      <c r="C164">
        <v>2</v>
      </c>
      <c r="D164" s="4">
        <v>46027</v>
      </c>
      <c r="E164" t="s">
        <v>1098</v>
      </c>
      <c r="F164">
        <v>1</v>
      </c>
      <c r="G164">
        <v>1</v>
      </c>
      <c r="H164">
        <v>1</v>
      </c>
      <c r="I164">
        <v>1</v>
      </c>
      <c r="J164">
        <v>1</v>
      </c>
      <c r="K164">
        <f t="shared" si="2"/>
        <v>5</v>
      </c>
    </row>
    <row r="165" spans="1:11" x14ac:dyDescent="0.25">
      <c r="A165" t="s">
        <v>936</v>
      </c>
      <c r="B165" t="s">
        <v>937</v>
      </c>
      <c r="C165">
        <v>2</v>
      </c>
      <c r="D165" s="4">
        <v>46027</v>
      </c>
      <c r="E165" t="s">
        <v>1099</v>
      </c>
      <c r="F165">
        <v>1</v>
      </c>
      <c r="G165">
        <v>1</v>
      </c>
      <c r="H165">
        <v>1</v>
      </c>
      <c r="I165">
        <v>1</v>
      </c>
      <c r="J165">
        <v>1</v>
      </c>
      <c r="K165">
        <f t="shared" si="2"/>
        <v>5</v>
      </c>
    </row>
    <row r="166" spans="1:11" x14ac:dyDescent="0.25">
      <c r="A166" t="s">
        <v>936</v>
      </c>
      <c r="B166" t="s">
        <v>937</v>
      </c>
      <c r="C166">
        <v>2</v>
      </c>
      <c r="D166" s="4">
        <v>46027</v>
      </c>
      <c r="E166" t="s">
        <v>1100</v>
      </c>
      <c r="F166">
        <v>1</v>
      </c>
      <c r="G166">
        <v>1</v>
      </c>
      <c r="H166">
        <v>1</v>
      </c>
      <c r="I166">
        <v>1</v>
      </c>
      <c r="J166">
        <v>1</v>
      </c>
      <c r="K166">
        <f t="shared" si="2"/>
        <v>5</v>
      </c>
    </row>
    <row r="167" spans="1:11" x14ac:dyDescent="0.25">
      <c r="A167" t="s">
        <v>936</v>
      </c>
      <c r="B167" t="s">
        <v>937</v>
      </c>
      <c r="C167">
        <v>2</v>
      </c>
      <c r="D167" s="4">
        <v>46027</v>
      </c>
      <c r="E167" t="s">
        <v>1101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f t="shared" si="2"/>
        <v>5</v>
      </c>
    </row>
    <row r="168" spans="1:11" x14ac:dyDescent="0.25">
      <c r="A168" t="s">
        <v>936</v>
      </c>
      <c r="B168" t="s">
        <v>937</v>
      </c>
      <c r="C168">
        <v>2</v>
      </c>
      <c r="D168" s="4">
        <v>46027</v>
      </c>
      <c r="E168" t="s">
        <v>1102</v>
      </c>
      <c r="F168">
        <v>1</v>
      </c>
      <c r="G168">
        <v>1</v>
      </c>
      <c r="H168">
        <v>1</v>
      </c>
      <c r="I168">
        <v>1</v>
      </c>
      <c r="J168">
        <v>1</v>
      </c>
      <c r="K168">
        <f t="shared" si="2"/>
        <v>5</v>
      </c>
    </row>
    <row r="169" spans="1:11" x14ac:dyDescent="0.25">
      <c r="A169" t="s">
        <v>936</v>
      </c>
      <c r="B169" t="s">
        <v>937</v>
      </c>
      <c r="C169">
        <v>2</v>
      </c>
      <c r="D169" s="4">
        <v>46027</v>
      </c>
      <c r="E169" t="s">
        <v>1103</v>
      </c>
      <c r="F169">
        <v>1</v>
      </c>
      <c r="G169">
        <v>1</v>
      </c>
      <c r="H169">
        <v>1</v>
      </c>
      <c r="I169">
        <v>1</v>
      </c>
      <c r="J169">
        <v>1</v>
      </c>
      <c r="K169">
        <f t="shared" si="2"/>
        <v>5</v>
      </c>
    </row>
    <row r="170" spans="1:11" x14ac:dyDescent="0.25">
      <c r="A170" t="s">
        <v>936</v>
      </c>
      <c r="B170" t="s">
        <v>937</v>
      </c>
      <c r="C170">
        <v>2</v>
      </c>
      <c r="D170" s="4">
        <v>46027</v>
      </c>
      <c r="E170" t="s">
        <v>1104</v>
      </c>
      <c r="F170">
        <v>1</v>
      </c>
      <c r="G170">
        <v>1</v>
      </c>
      <c r="H170">
        <v>1</v>
      </c>
      <c r="I170">
        <v>1</v>
      </c>
      <c r="J170">
        <v>1</v>
      </c>
      <c r="K170">
        <f t="shared" si="2"/>
        <v>5</v>
      </c>
    </row>
    <row r="171" spans="1:11" x14ac:dyDescent="0.25">
      <c r="A171" t="s">
        <v>936</v>
      </c>
      <c r="B171" t="s">
        <v>937</v>
      </c>
      <c r="C171">
        <v>2</v>
      </c>
      <c r="D171" s="4">
        <v>46027</v>
      </c>
      <c r="E171" t="s">
        <v>1105</v>
      </c>
      <c r="F171">
        <v>1</v>
      </c>
      <c r="G171">
        <v>1</v>
      </c>
      <c r="H171">
        <v>1</v>
      </c>
      <c r="I171">
        <v>1</v>
      </c>
      <c r="J171">
        <v>1</v>
      </c>
      <c r="K171">
        <f t="shared" si="2"/>
        <v>5</v>
      </c>
    </row>
    <row r="172" spans="1:11" x14ac:dyDescent="0.25">
      <c r="A172" t="s">
        <v>936</v>
      </c>
      <c r="B172" t="s">
        <v>937</v>
      </c>
      <c r="C172">
        <v>2</v>
      </c>
      <c r="D172" s="4">
        <v>46027</v>
      </c>
      <c r="E172" t="s">
        <v>1106</v>
      </c>
      <c r="F172">
        <v>1</v>
      </c>
      <c r="G172">
        <v>1</v>
      </c>
      <c r="H172">
        <v>1</v>
      </c>
      <c r="I172">
        <v>1</v>
      </c>
      <c r="J172">
        <v>1</v>
      </c>
      <c r="K172">
        <f t="shared" si="2"/>
        <v>5</v>
      </c>
    </row>
    <row r="173" spans="1:11" x14ac:dyDescent="0.25">
      <c r="A173" t="s">
        <v>936</v>
      </c>
      <c r="B173" t="s">
        <v>937</v>
      </c>
      <c r="C173">
        <v>2</v>
      </c>
      <c r="D173" s="4">
        <v>46027</v>
      </c>
      <c r="E173" t="s">
        <v>1107</v>
      </c>
      <c r="F173">
        <v>1</v>
      </c>
      <c r="G173">
        <v>1</v>
      </c>
      <c r="H173">
        <v>1</v>
      </c>
      <c r="I173">
        <v>1</v>
      </c>
      <c r="J173">
        <v>1</v>
      </c>
      <c r="K173">
        <f t="shared" si="2"/>
        <v>5</v>
      </c>
    </row>
    <row r="174" spans="1:11" x14ac:dyDescent="0.25">
      <c r="A174" t="s">
        <v>936</v>
      </c>
      <c r="B174" t="s">
        <v>937</v>
      </c>
      <c r="C174">
        <v>2</v>
      </c>
      <c r="D174" s="4">
        <v>46027</v>
      </c>
      <c r="E174" t="s">
        <v>1108</v>
      </c>
      <c r="F174">
        <v>1</v>
      </c>
      <c r="G174">
        <v>1</v>
      </c>
      <c r="H174">
        <v>1</v>
      </c>
      <c r="I174">
        <v>1</v>
      </c>
      <c r="J174">
        <v>1</v>
      </c>
      <c r="K174">
        <f t="shared" si="2"/>
        <v>5</v>
      </c>
    </row>
    <row r="175" spans="1:11" x14ac:dyDescent="0.25">
      <c r="A175" t="s">
        <v>936</v>
      </c>
      <c r="B175" t="s">
        <v>937</v>
      </c>
      <c r="C175">
        <v>2</v>
      </c>
      <c r="D175" s="4">
        <v>46027</v>
      </c>
      <c r="E175" t="s">
        <v>1109</v>
      </c>
      <c r="F175">
        <v>1</v>
      </c>
      <c r="G175">
        <v>1</v>
      </c>
      <c r="H175">
        <v>1</v>
      </c>
      <c r="I175">
        <v>1</v>
      </c>
      <c r="J175">
        <v>1</v>
      </c>
      <c r="K175">
        <f t="shared" si="2"/>
        <v>5</v>
      </c>
    </row>
    <row r="176" spans="1:11" x14ac:dyDescent="0.25">
      <c r="A176" t="s">
        <v>936</v>
      </c>
      <c r="B176" t="s">
        <v>937</v>
      </c>
      <c r="C176">
        <v>2</v>
      </c>
      <c r="D176" s="4">
        <v>46027</v>
      </c>
      <c r="E176" t="s">
        <v>1110</v>
      </c>
      <c r="F176">
        <v>1</v>
      </c>
      <c r="G176">
        <v>1</v>
      </c>
      <c r="H176">
        <v>1</v>
      </c>
      <c r="I176">
        <v>1</v>
      </c>
      <c r="J176">
        <v>1</v>
      </c>
      <c r="K176">
        <f t="shared" si="2"/>
        <v>5</v>
      </c>
    </row>
    <row r="177" spans="1:11" x14ac:dyDescent="0.25">
      <c r="A177" t="s">
        <v>936</v>
      </c>
      <c r="B177" t="s">
        <v>937</v>
      </c>
      <c r="C177">
        <v>2</v>
      </c>
      <c r="D177" s="4">
        <v>46027</v>
      </c>
      <c r="E177" t="s">
        <v>1111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f t="shared" si="2"/>
        <v>5</v>
      </c>
    </row>
    <row r="178" spans="1:11" x14ac:dyDescent="0.25">
      <c r="A178" t="s">
        <v>936</v>
      </c>
      <c r="B178" t="s">
        <v>937</v>
      </c>
      <c r="C178">
        <v>2</v>
      </c>
      <c r="D178" s="4">
        <v>46027</v>
      </c>
      <c r="E178" t="s">
        <v>1112</v>
      </c>
      <c r="F178">
        <v>1</v>
      </c>
      <c r="G178">
        <v>1</v>
      </c>
      <c r="H178">
        <v>1</v>
      </c>
      <c r="I178">
        <v>1</v>
      </c>
      <c r="J178">
        <v>1</v>
      </c>
      <c r="K178">
        <f t="shared" si="2"/>
        <v>5</v>
      </c>
    </row>
    <row r="179" spans="1:11" x14ac:dyDescent="0.25">
      <c r="A179" t="s">
        <v>936</v>
      </c>
      <c r="B179" t="s">
        <v>937</v>
      </c>
      <c r="C179">
        <v>2</v>
      </c>
      <c r="D179" s="4">
        <v>46027</v>
      </c>
      <c r="E179" t="s">
        <v>1113</v>
      </c>
      <c r="F179">
        <v>1</v>
      </c>
      <c r="G179">
        <v>1</v>
      </c>
      <c r="H179">
        <v>1</v>
      </c>
      <c r="I179">
        <v>1</v>
      </c>
      <c r="J179">
        <v>1</v>
      </c>
      <c r="K179">
        <f t="shared" si="2"/>
        <v>5</v>
      </c>
    </row>
    <row r="180" spans="1:11" x14ac:dyDescent="0.25">
      <c r="A180" t="s">
        <v>936</v>
      </c>
      <c r="B180" t="s">
        <v>937</v>
      </c>
      <c r="C180">
        <v>2</v>
      </c>
      <c r="D180" s="4">
        <v>46027</v>
      </c>
      <c r="E180" t="s">
        <v>1114</v>
      </c>
      <c r="F180">
        <v>1</v>
      </c>
      <c r="G180">
        <v>1</v>
      </c>
      <c r="H180">
        <v>1</v>
      </c>
      <c r="I180">
        <v>1</v>
      </c>
      <c r="J180">
        <v>1</v>
      </c>
      <c r="K180">
        <f t="shared" si="2"/>
        <v>5</v>
      </c>
    </row>
    <row r="181" spans="1:11" x14ac:dyDescent="0.25">
      <c r="A181" t="s">
        <v>936</v>
      </c>
      <c r="B181" t="s">
        <v>937</v>
      </c>
      <c r="C181">
        <v>2</v>
      </c>
      <c r="D181" s="4">
        <v>46027</v>
      </c>
      <c r="E181" t="s">
        <v>1115</v>
      </c>
      <c r="F181">
        <v>1</v>
      </c>
      <c r="G181">
        <v>1</v>
      </c>
      <c r="H181">
        <v>1</v>
      </c>
      <c r="I181">
        <v>1</v>
      </c>
      <c r="J181">
        <v>1</v>
      </c>
      <c r="K181">
        <f t="shared" si="2"/>
        <v>5</v>
      </c>
    </row>
    <row r="182" spans="1:11" x14ac:dyDescent="0.25">
      <c r="A182" t="s">
        <v>936</v>
      </c>
      <c r="B182" t="s">
        <v>937</v>
      </c>
      <c r="C182">
        <v>2</v>
      </c>
      <c r="D182" s="4">
        <v>46027</v>
      </c>
      <c r="E182" t="s">
        <v>1116</v>
      </c>
      <c r="F182">
        <v>1</v>
      </c>
      <c r="G182">
        <v>1</v>
      </c>
      <c r="H182">
        <v>1</v>
      </c>
      <c r="I182">
        <v>1</v>
      </c>
      <c r="J182">
        <v>1</v>
      </c>
      <c r="K182">
        <f t="shared" si="2"/>
        <v>5</v>
      </c>
    </row>
    <row r="183" spans="1:11" x14ac:dyDescent="0.25">
      <c r="A183" t="s">
        <v>936</v>
      </c>
      <c r="B183" t="s">
        <v>937</v>
      </c>
      <c r="C183">
        <v>2</v>
      </c>
      <c r="D183" s="4">
        <v>46027</v>
      </c>
      <c r="E183" t="s">
        <v>1117</v>
      </c>
      <c r="F183">
        <v>1</v>
      </c>
      <c r="G183">
        <v>1</v>
      </c>
      <c r="H183">
        <v>1</v>
      </c>
      <c r="I183">
        <v>1</v>
      </c>
      <c r="J183">
        <v>1</v>
      </c>
      <c r="K183">
        <f t="shared" si="2"/>
        <v>5</v>
      </c>
    </row>
    <row r="184" spans="1:11" x14ac:dyDescent="0.25">
      <c r="A184" t="s">
        <v>936</v>
      </c>
      <c r="B184" t="s">
        <v>937</v>
      </c>
      <c r="C184">
        <v>2</v>
      </c>
      <c r="D184" s="4">
        <v>46027</v>
      </c>
      <c r="E184" t="s">
        <v>1118</v>
      </c>
      <c r="F184">
        <v>1</v>
      </c>
      <c r="G184">
        <v>1</v>
      </c>
      <c r="H184">
        <v>1</v>
      </c>
      <c r="I184">
        <v>1</v>
      </c>
      <c r="J184">
        <v>1</v>
      </c>
      <c r="K184">
        <f t="shared" si="2"/>
        <v>5</v>
      </c>
    </row>
    <row r="185" spans="1:11" x14ac:dyDescent="0.25">
      <c r="A185" t="s">
        <v>936</v>
      </c>
      <c r="B185" t="s">
        <v>937</v>
      </c>
      <c r="C185">
        <v>2</v>
      </c>
      <c r="D185" s="4">
        <v>46027</v>
      </c>
      <c r="E185" t="s">
        <v>1119</v>
      </c>
      <c r="F185">
        <v>1</v>
      </c>
      <c r="G185">
        <v>1</v>
      </c>
      <c r="H185">
        <v>1</v>
      </c>
      <c r="I185">
        <v>1</v>
      </c>
      <c r="J185">
        <v>1</v>
      </c>
      <c r="K185">
        <f t="shared" si="2"/>
        <v>5</v>
      </c>
    </row>
    <row r="186" spans="1:11" x14ac:dyDescent="0.25">
      <c r="A186" t="s">
        <v>936</v>
      </c>
      <c r="B186" t="s">
        <v>937</v>
      </c>
      <c r="C186">
        <v>2</v>
      </c>
      <c r="D186" s="4">
        <v>46027</v>
      </c>
      <c r="E186" t="s">
        <v>1120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f t="shared" si="2"/>
        <v>5</v>
      </c>
    </row>
    <row r="187" spans="1:11" x14ac:dyDescent="0.25">
      <c r="A187" t="s">
        <v>936</v>
      </c>
      <c r="B187" t="s">
        <v>937</v>
      </c>
      <c r="C187">
        <v>2</v>
      </c>
      <c r="D187" s="4">
        <v>46027</v>
      </c>
      <c r="E187" t="s">
        <v>1121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f t="shared" si="2"/>
        <v>5</v>
      </c>
    </row>
    <row r="188" spans="1:11" x14ac:dyDescent="0.25">
      <c r="A188" t="s">
        <v>936</v>
      </c>
      <c r="B188" t="s">
        <v>937</v>
      </c>
      <c r="C188">
        <v>2</v>
      </c>
      <c r="D188" s="4">
        <v>46027</v>
      </c>
      <c r="E188" t="s">
        <v>1122</v>
      </c>
      <c r="F188">
        <v>1</v>
      </c>
      <c r="G188">
        <v>1</v>
      </c>
      <c r="H188">
        <v>1</v>
      </c>
      <c r="I188">
        <v>1</v>
      </c>
      <c r="J188">
        <v>1</v>
      </c>
      <c r="K188">
        <f t="shared" si="2"/>
        <v>5</v>
      </c>
    </row>
    <row r="189" spans="1:11" x14ac:dyDescent="0.25">
      <c r="A189" t="s">
        <v>936</v>
      </c>
      <c r="B189" t="s">
        <v>937</v>
      </c>
      <c r="C189">
        <v>2</v>
      </c>
      <c r="D189" s="4">
        <v>46027</v>
      </c>
      <c r="E189" t="s">
        <v>1123</v>
      </c>
      <c r="F189">
        <v>1</v>
      </c>
      <c r="G189">
        <v>1</v>
      </c>
      <c r="H189">
        <v>1</v>
      </c>
      <c r="I189">
        <v>1</v>
      </c>
      <c r="J189">
        <v>1</v>
      </c>
      <c r="K189">
        <f t="shared" si="2"/>
        <v>5</v>
      </c>
    </row>
    <row r="190" spans="1:11" x14ac:dyDescent="0.25">
      <c r="A190" t="s">
        <v>936</v>
      </c>
      <c r="B190" t="s">
        <v>937</v>
      </c>
      <c r="C190">
        <v>2</v>
      </c>
      <c r="D190" s="4">
        <v>46027</v>
      </c>
      <c r="E190" t="s">
        <v>1124</v>
      </c>
      <c r="F190">
        <v>1</v>
      </c>
      <c r="G190">
        <v>1</v>
      </c>
      <c r="H190">
        <v>1</v>
      </c>
      <c r="I190">
        <v>1</v>
      </c>
      <c r="J190">
        <v>1</v>
      </c>
      <c r="K190">
        <f t="shared" si="2"/>
        <v>5</v>
      </c>
    </row>
    <row r="191" spans="1:11" x14ac:dyDescent="0.25">
      <c r="A191" t="s">
        <v>936</v>
      </c>
      <c r="B191" t="s">
        <v>937</v>
      </c>
      <c r="C191">
        <v>2</v>
      </c>
      <c r="D191" s="4">
        <v>46027</v>
      </c>
      <c r="E191" t="s">
        <v>1125</v>
      </c>
      <c r="F191">
        <v>1</v>
      </c>
      <c r="G191">
        <v>1</v>
      </c>
      <c r="H191">
        <v>1</v>
      </c>
      <c r="I191">
        <v>1</v>
      </c>
      <c r="J191">
        <v>1</v>
      </c>
      <c r="K191">
        <f t="shared" si="2"/>
        <v>5</v>
      </c>
    </row>
    <row r="192" spans="1:11" x14ac:dyDescent="0.25">
      <c r="A192" t="s">
        <v>936</v>
      </c>
      <c r="B192" t="s">
        <v>937</v>
      </c>
      <c r="C192">
        <v>2</v>
      </c>
      <c r="D192" s="4">
        <v>46027</v>
      </c>
      <c r="E192" t="s">
        <v>1126</v>
      </c>
      <c r="F192">
        <v>1</v>
      </c>
      <c r="G192">
        <v>1</v>
      </c>
      <c r="H192">
        <v>1</v>
      </c>
      <c r="I192">
        <v>1</v>
      </c>
      <c r="J192">
        <v>1</v>
      </c>
      <c r="K192">
        <f t="shared" si="2"/>
        <v>5</v>
      </c>
    </row>
    <row r="193" spans="1:11" x14ac:dyDescent="0.25">
      <c r="A193" t="s">
        <v>936</v>
      </c>
      <c r="B193" t="s">
        <v>937</v>
      </c>
      <c r="C193">
        <v>2</v>
      </c>
      <c r="D193" s="4">
        <v>46027</v>
      </c>
      <c r="E193" t="s">
        <v>1127</v>
      </c>
      <c r="F193">
        <v>1</v>
      </c>
      <c r="G193">
        <v>1</v>
      </c>
      <c r="H193">
        <v>1</v>
      </c>
      <c r="I193">
        <v>1</v>
      </c>
      <c r="J193">
        <v>1</v>
      </c>
      <c r="K193">
        <f t="shared" si="2"/>
        <v>5</v>
      </c>
    </row>
    <row r="194" spans="1:11" x14ac:dyDescent="0.25">
      <c r="A194" t="s">
        <v>936</v>
      </c>
      <c r="B194" t="s">
        <v>937</v>
      </c>
      <c r="C194">
        <v>2</v>
      </c>
      <c r="D194" s="4">
        <v>46027</v>
      </c>
      <c r="E194" t="s">
        <v>1128</v>
      </c>
      <c r="F194">
        <v>1</v>
      </c>
      <c r="G194">
        <v>1</v>
      </c>
      <c r="H194">
        <v>1</v>
      </c>
      <c r="I194">
        <v>1</v>
      </c>
      <c r="J194">
        <v>1</v>
      </c>
      <c r="K194">
        <f t="shared" si="2"/>
        <v>5</v>
      </c>
    </row>
    <row r="195" spans="1:11" x14ac:dyDescent="0.25">
      <c r="A195" t="s">
        <v>936</v>
      </c>
      <c r="B195" t="s">
        <v>937</v>
      </c>
      <c r="C195">
        <v>2</v>
      </c>
      <c r="D195" s="4">
        <v>46027</v>
      </c>
      <c r="E195" t="s">
        <v>1129</v>
      </c>
      <c r="F195">
        <v>1</v>
      </c>
      <c r="G195">
        <v>1</v>
      </c>
      <c r="H195">
        <v>1</v>
      </c>
      <c r="I195">
        <v>1</v>
      </c>
      <c r="J195">
        <v>1</v>
      </c>
      <c r="K195">
        <f t="shared" si="2"/>
        <v>5</v>
      </c>
    </row>
    <row r="196" spans="1:11" x14ac:dyDescent="0.25">
      <c r="A196" t="s">
        <v>936</v>
      </c>
      <c r="B196" t="s">
        <v>937</v>
      </c>
      <c r="C196">
        <v>2</v>
      </c>
      <c r="D196" s="4">
        <v>46027</v>
      </c>
      <c r="E196" t="s">
        <v>1130</v>
      </c>
      <c r="F196">
        <v>1</v>
      </c>
      <c r="G196">
        <v>1</v>
      </c>
      <c r="H196">
        <v>1</v>
      </c>
      <c r="I196">
        <v>1</v>
      </c>
      <c r="J196">
        <v>1</v>
      </c>
      <c r="K196">
        <f t="shared" ref="K196:K259" si="3">+COUNT(F196:J196)</f>
        <v>5</v>
      </c>
    </row>
    <row r="197" spans="1:11" x14ac:dyDescent="0.25">
      <c r="A197" t="s">
        <v>936</v>
      </c>
      <c r="B197" t="s">
        <v>937</v>
      </c>
      <c r="C197">
        <v>2</v>
      </c>
      <c r="D197" s="4">
        <v>46027</v>
      </c>
      <c r="E197" t="s">
        <v>1131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f t="shared" si="3"/>
        <v>5</v>
      </c>
    </row>
    <row r="198" spans="1:11" x14ac:dyDescent="0.25">
      <c r="A198" t="s">
        <v>936</v>
      </c>
      <c r="B198" t="s">
        <v>937</v>
      </c>
      <c r="C198">
        <v>2</v>
      </c>
      <c r="D198" s="4">
        <v>46027</v>
      </c>
      <c r="E198" t="s">
        <v>1132</v>
      </c>
      <c r="F198">
        <v>1</v>
      </c>
      <c r="G198">
        <v>1</v>
      </c>
      <c r="H198">
        <v>1</v>
      </c>
      <c r="I198">
        <v>1</v>
      </c>
      <c r="J198">
        <v>1</v>
      </c>
      <c r="K198">
        <f t="shared" si="3"/>
        <v>5</v>
      </c>
    </row>
    <row r="199" spans="1:11" x14ac:dyDescent="0.25">
      <c r="A199" t="s">
        <v>936</v>
      </c>
      <c r="B199" t="s">
        <v>937</v>
      </c>
      <c r="C199">
        <v>2</v>
      </c>
      <c r="D199" s="4">
        <v>46027</v>
      </c>
      <c r="E199" t="s">
        <v>1133</v>
      </c>
      <c r="F199">
        <v>1</v>
      </c>
      <c r="G199">
        <v>1</v>
      </c>
      <c r="H199">
        <v>1</v>
      </c>
      <c r="I199">
        <v>1</v>
      </c>
      <c r="J199">
        <v>1</v>
      </c>
      <c r="K199">
        <f t="shared" si="3"/>
        <v>5</v>
      </c>
    </row>
    <row r="200" spans="1:11" x14ac:dyDescent="0.25">
      <c r="A200" t="s">
        <v>936</v>
      </c>
      <c r="B200" t="s">
        <v>937</v>
      </c>
      <c r="C200">
        <v>2</v>
      </c>
      <c r="D200" s="4">
        <v>46027</v>
      </c>
      <c r="E200" t="s">
        <v>1134</v>
      </c>
      <c r="F200">
        <v>1</v>
      </c>
      <c r="G200">
        <v>1</v>
      </c>
      <c r="H200">
        <v>1</v>
      </c>
      <c r="I200">
        <v>1</v>
      </c>
      <c r="J200">
        <v>1</v>
      </c>
      <c r="K200">
        <f t="shared" si="3"/>
        <v>5</v>
      </c>
    </row>
    <row r="201" spans="1:11" x14ac:dyDescent="0.25">
      <c r="A201" t="s">
        <v>936</v>
      </c>
      <c r="B201" t="s">
        <v>937</v>
      </c>
      <c r="C201">
        <v>2</v>
      </c>
      <c r="D201" s="4">
        <v>46027</v>
      </c>
      <c r="E201" t="s">
        <v>1135</v>
      </c>
      <c r="F201">
        <v>1</v>
      </c>
      <c r="G201">
        <v>1</v>
      </c>
      <c r="H201">
        <v>1</v>
      </c>
      <c r="I201">
        <v>1</v>
      </c>
      <c r="J201">
        <v>1</v>
      </c>
      <c r="K201">
        <f t="shared" si="3"/>
        <v>5</v>
      </c>
    </row>
    <row r="202" spans="1:11" x14ac:dyDescent="0.25">
      <c r="A202" t="s">
        <v>936</v>
      </c>
      <c r="B202" t="s">
        <v>937</v>
      </c>
      <c r="C202">
        <v>2</v>
      </c>
      <c r="D202" s="4">
        <v>46027</v>
      </c>
      <c r="E202" t="s">
        <v>1136</v>
      </c>
      <c r="F202">
        <v>1</v>
      </c>
      <c r="G202">
        <v>1</v>
      </c>
      <c r="H202">
        <v>1</v>
      </c>
      <c r="I202">
        <v>1</v>
      </c>
      <c r="J202">
        <v>1</v>
      </c>
      <c r="K202">
        <f t="shared" si="3"/>
        <v>5</v>
      </c>
    </row>
    <row r="203" spans="1:11" x14ac:dyDescent="0.25">
      <c r="A203" t="s">
        <v>936</v>
      </c>
      <c r="B203" t="s">
        <v>937</v>
      </c>
      <c r="C203">
        <v>2</v>
      </c>
      <c r="D203" s="4">
        <v>46027</v>
      </c>
      <c r="E203" t="s">
        <v>1137</v>
      </c>
      <c r="F203">
        <v>1</v>
      </c>
      <c r="G203">
        <v>1</v>
      </c>
      <c r="H203">
        <v>1</v>
      </c>
      <c r="I203">
        <v>1</v>
      </c>
      <c r="J203">
        <v>1</v>
      </c>
      <c r="K203">
        <f t="shared" si="3"/>
        <v>5</v>
      </c>
    </row>
    <row r="204" spans="1:11" x14ac:dyDescent="0.25">
      <c r="A204" t="s">
        <v>936</v>
      </c>
      <c r="B204" t="s">
        <v>937</v>
      </c>
      <c r="C204">
        <v>2</v>
      </c>
      <c r="D204" s="4">
        <v>46027</v>
      </c>
      <c r="E204" t="s">
        <v>1138</v>
      </c>
      <c r="F204">
        <v>1</v>
      </c>
      <c r="G204">
        <v>1</v>
      </c>
      <c r="H204">
        <v>1</v>
      </c>
      <c r="I204">
        <v>1</v>
      </c>
      <c r="J204">
        <v>1</v>
      </c>
      <c r="K204">
        <f t="shared" si="3"/>
        <v>5</v>
      </c>
    </row>
    <row r="205" spans="1:11" x14ac:dyDescent="0.25">
      <c r="A205" t="s">
        <v>936</v>
      </c>
      <c r="B205" t="s">
        <v>937</v>
      </c>
      <c r="C205">
        <v>2</v>
      </c>
      <c r="D205" s="4">
        <v>46027</v>
      </c>
      <c r="E205" t="s">
        <v>1139</v>
      </c>
      <c r="F205">
        <v>1</v>
      </c>
      <c r="G205">
        <v>1</v>
      </c>
      <c r="H205">
        <v>1</v>
      </c>
      <c r="I205">
        <v>1</v>
      </c>
      <c r="J205">
        <v>1</v>
      </c>
      <c r="K205">
        <f t="shared" si="3"/>
        <v>5</v>
      </c>
    </row>
    <row r="206" spans="1:11" x14ac:dyDescent="0.25">
      <c r="A206" t="s">
        <v>936</v>
      </c>
      <c r="B206" t="s">
        <v>937</v>
      </c>
      <c r="C206">
        <v>2</v>
      </c>
      <c r="D206" s="4">
        <v>46027</v>
      </c>
      <c r="E206" t="s">
        <v>1140</v>
      </c>
      <c r="F206">
        <v>1</v>
      </c>
      <c r="G206">
        <v>1</v>
      </c>
      <c r="H206">
        <v>1</v>
      </c>
      <c r="I206">
        <v>1</v>
      </c>
      <c r="J206">
        <v>1</v>
      </c>
      <c r="K206">
        <f t="shared" si="3"/>
        <v>5</v>
      </c>
    </row>
    <row r="207" spans="1:11" x14ac:dyDescent="0.25">
      <c r="A207" t="s">
        <v>936</v>
      </c>
      <c r="B207" t="s">
        <v>937</v>
      </c>
      <c r="C207">
        <v>2</v>
      </c>
      <c r="D207" s="4">
        <v>46027</v>
      </c>
      <c r="E207" t="s">
        <v>1141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f t="shared" si="3"/>
        <v>5</v>
      </c>
    </row>
    <row r="208" spans="1:11" x14ac:dyDescent="0.25">
      <c r="A208" t="s">
        <v>936</v>
      </c>
      <c r="B208" t="s">
        <v>937</v>
      </c>
      <c r="C208">
        <v>2</v>
      </c>
      <c r="D208" s="4">
        <v>46027</v>
      </c>
      <c r="E208" t="s">
        <v>1142</v>
      </c>
      <c r="F208">
        <v>1</v>
      </c>
      <c r="G208">
        <v>1</v>
      </c>
      <c r="H208">
        <v>1</v>
      </c>
      <c r="I208">
        <v>1</v>
      </c>
      <c r="J208">
        <v>1</v>
      </c>
      <c r="K208">
        <f t="shared" si="3"/>
        <v>5</v>
      </c>
    </row>
    <row r="209" spans="1:11" x14ac:dyDescent="0.25">
      <c r="A209" t="s">
        <v>936</v>
      </c>
      <c r="B209" t="s">
        <v>937</v>
      </c>
      <c r="C209">
        <v>2</v>
      </c>
      <c r="D209" s="4">
        <v>46027</v>
      </c>
      <c r="E209" t="s">
        <v>1143</v>
      </c>
      <c r="F209">
        <v>1</v>
      </c>
      <c r="G209">
        <v>1</v>
      </c>
      <c r="H209">
        <v>1</v>
      </c>
      <c r="I209">
        <v>1</v>
      </c>
      <c r="J209">
        <v>1</v>
      </c>
      <c r="K209">
        <f t="shared" si="3"/>
        <v>5</v>
      </c>
    </row>
    <row r="210" spans="1:11" x14ac:dyDescent="0.25">
      <c r="A210" t="s">
        <v>936</v>
      </c>
      <c r="B210" t="s">
        <v>937</v>
      </c>
      <c r="C210">
        <v>2</v>
      </c>
      <c r="D210" s="4">
        <v>46027</v>
      </c>
      <c r="E210" t="s">
        <v>1144</v>
      </c>
      <c r="F210">
        <v>1</v>
      </c>
      <c r="G210">
        <v>1</v>
      </c>
      <c r="H210">
        <v>1</v>
      </c>
      <c r="I210">
        <v>1</v>
      </c>
      <c r="J210">
        <v>1</v>
      </c>
      <c r="K210">
        <f t="shared" si="3"/>
        <v>5</v>
      </c>
    </row>
    <row r="211" spans="1:11" x14ac:dyDescent="0.25">
      <c r="A211" t="s">
        <v>936</v>
      </c>
      <c r="B211" t="s">
        <v>937</v>
      </c>
      <c r="C211">
        <v>2</v>
      </c>
      <c r="D211" s="4">
        <v>46027</v>
      </c>
      <c r="E211" t="s">
        <v>1145</v>
      </c>
      <c r="F211">
        <v>1</v>
      </c>
      <c r="G211">
        <v>1</v>
      </c>
      <c r="H211">
        <v>1</v>
      </c>
      <c r="I211">
        <v>1</v>
      </c>
      <c r="J211">
        <v>1</v>
      </c>
      <c r="K211">
        <f t="shared" si="3"/>
        <v>5</v>
      </c>
    </row>
    <row r="212" spans="1:11" x14ac:dyDescent="0.25">
      <c r="A212" t="s">
        <v>936</v>
      </c>
      <c r="B212" t="s">
        <v>937</v>
      </c>
      <c r="C212">
        <v>2</v>
      </c>
      <c r="D212" s="4">
        <v>46027</v>
      </c>
      <c r="E212" t="s">
        <v>1146</v>
      </c>
      <c r="F212">
        <v>1</v>
      </c>
      <c r="G212">
        <v>1</v>
      </c>
      <c r="H212">
        <v>1</v>
      </c>
      <c r="I212">
        <v>1</v>
      </c>
      <c r="J212">
        <v>1</v>
      </c>
      <c r="K212">
        <f t="shared" si="3"/>
        <v>5</v>
      </c>
    </row>
    <row r="213" spans="1:11" x14ac:dyDescent="0.25">
      <c r="A213" t="s">
        <v>936</v>
      </c>
      <c r="B213" t="s">
        <v>937</v>
      </c>
      <c r="C213">
        <v>2</v>
      </c>
      <c r="D213" s="4">
        <v>46027</v>
      </c>
      <c r="E213" t="s">
        <v>1147</v>
      </c>
      <c r="F213">
        <v>1</v>
      </c>
      <c r="G213">
        <v>1</v>
      </c>
      <c r="H213">
        <v>1</v>
      </c>
      <c r="I213">
        <v>1</v>
      </c>
      <c r="J213">
        <v>1</v>
      </c>
      <c r="K213">
        <f t="shared" si="3"/>
        <v>5</v>
      </c>
    </row>
    <row r="214" spans="1:11" x14ac:dyDescent="0.25">
      <c r="A214" t="s">
        <v>936</v>
      </c>
      <c r="B214" t="s">
        <v>937</v>
      </c>
      <c r="C214">
        <v>2</v>
      </c>
      <c r="D214" s="4">
        <v>46027</v>
      </c>
      <c r="E214" t="s">
        <v>1148</v>
      </c>
      <c r="F214">
        <v>1</v>
      </c>
      <c r="G214">
        <v>1</v>
      </c>
      <c r="H214">
        <v>1</v>
      </c>
      <c r="I214">
        <v>1</v>
      </c>
      <c r="J214">
        <v>1</v>
      </c>
      <c r="K214">
        <f t="shared" si="3"/>
        <v>5</v>
      </c>
    </row>
    <row r="215" spans="1:11" x14ac:dyDescent="0.25">
      <c r="A215" t="s">
        <v>936</v>
      </c>
      <c r="B215" t="s">
        <v>937</v>
      </c>
      <c r="C215">
        <v>2</v>
      </c>
      <c r="D215" s="4">
        <v>46027</v>
      </c>
      <c r="E215" t="s">
        <v>1149</v>
      </c>
      <c r="F215">
        <v>1</v>
      </c>
      <c r="G215">
        <v>1</v>
      </c>
      <c r="H215">
        <v>1</v>
      </c>
      <c r="I215">
        <v>1</v>
      </c>
      <c r="J215">
        <v>1</v>
      </c>
      <c r="K215">
        <f t="shared" si="3"/>
        <v>5</v>
      </c>
    </row>
    <row r="216" spans="1:11" x14ac:dyDescent="0.25">
      <c r="A216" t="s">
        <v>936</v>
      </c>
      <c r="B216" t="s">
        <v>937</v>
      </c>
      <c r="C216">
        <v>2</v>
      </c>
      <c r="D216" s="4">
        <v>46027</v>
      </c>
      <c r="E216" t="s">
        <v>1150</v>
      </c>
      <c r="F216">
        <v>1</v>
      </c>
      <c r="G216">
        <v>1</v>
      </c>
      <c r="H216">
        <v>1</v>
      </c>
      <c r="I216">
        <v>1</v>
      </c>
      <c r="J216">
        <v>1</v>
      </c>
      <c r="K216">
        <f t="shared" si="3"/>
        <v>5</v>
      </c>
    </row>
    <row r="217" spans="1:11" x14ac:dyDescent="0.25">
      <c r="A217" t="s">
        <v>936</v>
      </c>
      <c r="B217" t="s">
        <v>937</v>
      </c>
      <c r="C217">
        <v>2</v>
      </c>
      <c r="D217" s="4">
        <v>46027</v>
      </c>
      <c r="E217" t="s">
        <v>1151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f t="shared" si="3"/>
        <v>5</v>
      </c>
    </row>
    <row r="218" spans="1:11" x14ac:dyDescent="0.25">
      <c r="A218" t="s">
        <v>936</v>
      </c>
      <c r="B218" t="s">
        <v>937</v>
      </c>
      <c r="C218">
        <v>2</v>
      </c>
      <c r="D218" s="4">
        <v>46027</v>
      </c>
      <c r="E218" t="s">
        <v>1152</v>
      </c>
      <c r="F218">
        <v>1</v>
      </c>
      <c r="G218">
        <v>1</v>
      </c>
      <c r="H218">
        <v>1</v>
      </c>
      <c r="I218">
        <v>1</v>
      </c>
      <c r="J218">
        <v>1</v>
      </c>
      <c r="K218">
        <f t="shared" si="3"/>
        <v>5</v>
      </c>
    </row>
    <row r="219" spans="1:11" x14ac:dyDescent="0.25">
      <c r="A219" t="s">
        <v>936</v>
      </c>
      <c r="B219" t="s">
        <v>937</v>
      </c>
      <c r="C219">
        <v>2</v>
      </c>
      <c r="D219" s="4">
        <v>46027</v>
      </c>
      <c r="E219" t="s">
        <v>1153</v>
      </c>
      <c r="F219">
        <v>1</v>
      </c>
      <c r="G219">
        <v>1</v>
      </c>
      <c r="H219">
        <v>1</v>
      </c>
      <c r="I219">
        <v>1</v>
      </c>
      <c r="J219">
        <v>1</v>
      </c>
      <c r="K219">
        <f t="shared" si="3"/>
        <v>5</v>
      </c>
    </row>
    <row r="220" spans="1:11" x14ac:dyDescent="0.25">
      <c r="A220" t="s">
        <v>936</v>
      </c>
      <c r="B220" t="s">
        <v>937</v>
      </c>
      <c r="C220">
        <v>2</v>
      </c>
      <c r="D220" s="4">
        <v>46027</v>
      </c>
      <c r="E220" t="s">
        <v>1154</v>
      </c>
      <c r="F220">
        <v>1</v>
      </c>
      <c r="G220">
        <v>1</v>
      </c>
      <c r="H220">
        <v>1</v>
      </c>
      <c r="I220">
        <v>1</v>
      </c>
      <c r="J220">
        <v>1</v>
      </c>
      <c r="K220">
        <f t="shared" si="3"/>
        <v>5</v>
      </c>
    </row>
    <row r="221" spans="1:11" x14ac:dyDescent="0.25">
      <c r="A221" t="s">
        <v>936</v>
      </c>
      <c r="B221" t="s">
        <v>937</v>
      </c>
      <c r="C221">
        <v>2</v>
      </c>
      <c r="D221" s="4">
        <v>46027</v>
      </c>
      <c r="E221" t="s">
        <v>1155</v>
      </c>
      <c r="F221">
        <v>1</v>
      </c>
      <c r="G221">
        <v>1</v>
      </c>
      <c r="H221">
        <v>1</v>
      </c>
      <c r="I221">
        <v>1</v>
      </c>
      <c r="J221">
        <v>1</v>
      </c>
      <c r="K221">
        <f t="shared" si="3"/>
        <v>5</v>
      </c>
    </row>
    <row r="222" spans="1:11" x14ac:dyDescent="0.25">
      <c r="A222" t="s">
        <v>936</v>
      </c>
      <c r="B222" t="s">
        <v>937</v>
      </c>
      <c r="C222">
        <v>2</v>
      </c>
      <c r="D222" s="4">
        <v>46027</v>
      </c>
      <c r="E222" t="s">
        <v>1156</v>
      </c>
      <c r="F222">
        <v>1</v>
      </c>
      <c r="G222">
        <v>1</v>
      </c>
      <c r="H222">
        <v>1</v>
      </c>
      <c r="I222">
        <v>1</v>
      </c>
      <c r="J222">
        <v>1</v>
      </c>
      <c r="K222">
        <f t="shared" si="3"/>
        <v>5</v>
      </c>
    </row>
    <row r="223" spans="1:11" x14ac:dyDescent="0.25">
      <c r="A223" t="s">
        <v>936</v>
      </c>
      <c r="B223" t="s">
        <v>937</v>
      </c>
      <c r="C223">
        <v>2</v>
      </c>
      <c r="D223" s="4">
        <v>46027</v>
      </c>
      <c r="E223" t="s">
        <v>1157</v>
      </c>
      <c r="F223">
        <v>1</v>
      </c>
      <c r="G223">
        <v>1</v>
      </c>
      <c r="H223">
        <v>1</v>
      </c>
      <c r="I223">
        <v>1</v>
      </c>
      <c r="J223">
        <v>1</v>
      </c>
      <c r="K223">
        <f t="shared" si="3"/>
        <v>5</v>
      </c>
    </row>
    <row r="224" spans="1:11" x14ac:dyDescent="0.25">
      <c r="A224" t="s">
        <v>936</v>
      </c>
      <c r="B224" t="s">
        <v>937</v>
      </c>
      <c r="C224">
        <v>2</v>
      </c>
      <c r="D224" s="4">
        <v>46027</v>
      </c>
      <c r="E224" t="s">
        <v>1158</v>
      </c>
      <c r="F224">
        <v>1</v>
      </c>
      <c r="G224">
        <v>1</v>
      </c>
      <c r="H224">
        <v>1</v>
      </c>
      <c r="I224">
        <v>1</v>
      </c>
      <c r="J224">
        <v>1</v>
      </c>
      <c r="K224">
        <f t="shared" si="3"/>
        <v>5</v>
      </c>
    </row>
    <row r="225" spans="1:11" x14ac:dyDescent="0.25">
      <c r="A225" t="s">
        <v>936</v>
      </c>
      <c r="B225" t="s">
        <v>937</v>
      </c>
      <c r="C225">
        <v>2</v>
      </c>
      <c r="D225" s="4">
        <v>46027</v>
      </c>
      <c r="E225" t="s">
        <v>1159</v>
      </c>
      <c r="F225">
        <v>1</v>
      </c>
      <c r="G225">
        <v>1</v>
      </c>
      <c r="H225">
        <v>1</v>
      </c>
      <c r="I225">
        <v>1</v>
      </c>
      <c r="J225">
        <v>1</v>
      </c>
      <c r="K225">
        <f t="shared" si="3"/>
        <v>5</v>
      </c>
    </row>
    <row r="226" spans="1:11" x14ac:dyDescent="0.25">
      <c r="A226" t="s">
        <v>936</v>
      </c>
      <c r="B226" t="s">
        <v>937</v>
      </c>
      <c r="C226">
        <v>2</v>
      </c>
      <c r="D226" s="4">
        <v>46027</v>
      </c>
      <c r="E226" t="s">
        <v>1160</v>
      </c>
      <c r="F226">
        <v>1</v>
      </c>
      <c r="G226">
        <v>1</v>
      </c>
      <c r="H226">
        <v>1</v>
      </c>
      <c r="I226">
        <v>1</v>
      </c>
      <c r="J226">
        <v>1</v>
      </c>
      <c r="K226">
        <f t="shared" si="3"/>
        <v>5</v>
      </c>
    </row>
    <row r="227" spans="1:11" x14ac:dyDescent="0.25">
      <c r="A227" t="s">
        <v>936</v>
      </c>
      <c r="B227" t="s">
        <v>937</v>
      </c>
      <c r="C227">
        <v>2</v>
      </c>
      <c r="D227" s="4">
        <v>46027</v>
      </c>
      <c r="E227" t="s">
        <v>1161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f t="shared" si="3"/>
        <v>5</v>
      </c>
    </row>
    <row r="228" spans="1:11" x14ac:dyDescent="0.25">
      <c r="A228" t="s">
        <v>936</v>
      </c>
      <c r="B228" t="s">
        <v>937</v>
      </c>
      <c r="C228">
        <v>2</v>
      </c>
      <c r="D228" s="4">
        <v>46027</v>
      </c>
      <c r="E228" t="s">
        <v>1162</v>
      </c>
      <c r="F228">
        <v>1</v>
      </c>
      <c r="G228">
        <v>1</v>
      </c>
      <c r="H228">
        <v>1</v>
      </c>
      <c r="I228">
        <v>1</v>
      </c>
      <c r="J228">
        <v>1</v>
      </c>
      <c r="K228">
        <f t="shared" si="3"/>
        <v>5</v>
      </c>
    </row>
    <row r="229" spans="1:11" x14ac:dyDescent="0.25">
      <c r="A229" t="s">
        <v>936</v>
      </c>
      <c r="B229" t="s">
        <v>937</v>
      </c>
      <c r="C229">
        <v>2</v>
      </c>
      <c r="D229" s="4">
        <v>46027</v>
      </c>
      <c r="E229" t="s">
        <v>1163</v>
      </c>
      <c r="F229">
        <v>1</v>
      </c>
      <c r="G229">
        <v>1</v>
      </c>
      <c r="H229">
        <v>1</v>
      </c>
      <c r="I229">
        <v>1</v>
      </c>
      <c r="J229">
        <v>1</v>
      </c>
      <c r="K229">
        <f t="shared" si="3"/>
        <v>5</v>
      </c>
    </row>
    <row r="230" spans="1:11" x14ac:dyDescent="0.25">
      <c r="A230" t="s">
        <v>936</v>
      </c>
      <c r="B230" t="s">
        <v>937</v>
      </c>
      <c r="C230">
        <v>2</v>
      </c>
      <c r="D230" s="4">
        <v>46027</v>
      </c>
      <c r="E230" t="s">
        <v>1164</v>
      </c>
      <c r="F230">
        <v>1</v>
      </c>
      <c r="G230">
        <v>1</v>
      </c>
      <c r="H230">
        <v>1</v>
      </c>
      <c r="I230">
        <v>1</v>
      </c>
      <c r="J230">
        <v>1</v>
      </c>
      <c r="K230">
        <f t="shared" si="3"/>
        <v>5</v>
      </c>
    </row>
    <row r="231" spans="1:11" x14ac:dyDescent="0.25">
      <c r="A231" t="s">
        <v>936</v>
      </c>
      <c r="B231" t="s">
        <v>937</v>
      </c>
      <c r="C231">
        <v>2</v>
      </c>
      <c r="D231" s="4">
        <v>46027</v>
      </c>
      <c r="E231" t="s">
        <v>1165</v>
      </c>
      <c r="F231">
        <v>1</v>
      </c>
      <c r="G231">
        <v>1</v>
      </c>
      <c r="H231">
        <v>1</v>
      </c>
      <c r="I231">
        <v>1</v>
      </c>
      <c r="J231">
        <v>1</v>
      </c>
      <c r="K231">
        <f t="shared" si="3"/>
        <v>5</v>
      </c>
    </row>
    <row r="232" spans="1:11" x14ac:dyDescent="0.25">
      <c r="A232" t="s">
        <v>936</v>
      </c>
      <c r="B232" t="s">
        <v>937</v>
      </c>
      <c r="C232">
        <v>2</v>
      </c>
      <c r="D232" s="4">
        <v>46027</v>
      </c>
      <c r="E232" t="s">
        <v>1166</v>
      </c>
      <c r="F232">
        <v>1</v>
      </c>
      <c r="G232">
        <v>1</v>
      </c>
      <c r="H232">
        <v>1</v>
      </c>
      <c r="I232">
        <v>1</v>
      </c>
      <c r="J232">
        <v>1</v>
      </c>
      <c r="K232">
        <f t="shared" si="3"/>
        <v>5</v>
      </c>
    </row>
    <row r="233" spans="1:11" x14ac:dyDescent="0.25">
      <c r="A233" t="s">
        <v>936</v>
      </c>
      <c r="B233" t="s">
        <v>937</v>
      </c>
      <c r="C233">
        <v>2</v>
      </c>
      <c r="D233" s="4">
        <v>46027</v>
      </c>
      <c r="E233" t="s">
        <v>1167</v>
      </c>
      <c r="F233">
        <v>1</v>
      </c>
      <c r="G233">
        <v>1</v>
      </c>
      <c r="H233">
        <v>1</v>
      </c>
      <c r="I233">
        <v>1</v>
      </c>
      <c r="J233">
        <v>1</v>
      </c>
      <c r="K233">
        <f t="shared" si="3"/>
        <v>5</v>
      </c>
    </row>
    <row r="234" spans="1:11" x14ac:dyDescent="0.25">
      <c r="A234" t="s">
        <v>936</v>
      </c>
      <c r="B234" t="s">
        <v>937</v>
      </c>
      <c r="C234">
        <v>2</v>
      </c>
      <c r="D234" s="4">
        <v>46027</v>
      </c>
      <c r="E234" t="s">
        <v>1168</v>
      </c>
      <c r="F234">
        <v>1</v>
      </c>
      <c r="G234">
        <v>1</v>
      </c>
      <c r="H234">
        <v>1</v>
      </c>
      <c r="I234">
        <v>1</v>
      </c>
      <c r="J234">
        <v>1</v>
      </c>
      <c r="K234">
        <f t="shared" si="3"/>
        <v>5</v>
      </c>
    </row>
    <row r="235" spans="1:11" x14ac:dyDescent="0.25">
      <c r="A235" t="s">
        <v>936</v>
      </c>
      <c r="B235" t="s">
        <v>937</v>
      </c>
      <c r="C235">
        <v>2</v>
      </c>
      <c r="D235" s="4">
        <v>46027</v>
      </c>
      <c r="E235" t="s">
        <v>1169</v>
      </c>
      <c r="F235">
        <v>1</v>
      </c>
      <c r="G235">
        <v>1</v>
      </c>
      <c r="H235">
        <v>1</v>
      </c>
      <c r="I235">
        <v>1</v>
      </c>
      <c r="J235">
        <v>1</v>
      </c>
      <c r="K235">
        <f t="shared" si="3"/>
        <v>5</v>
      </c>
    </row>
    <row r="236" spans="1:11" x14ac:dyDescent="0.25">
      <c r="A236" t="s">
        <v>936</v>
      </c>
      <c r="B236" t="s">
        <v>937</v>
      </c>
      <c r="C236">
        <v>2</v>
      </c>
      <c r="D236" s="4">
        <v>46027</v>
      </c>
      <c r="E236" t="s">
        <v>1170</v>
      </c>
      <c r="F236">
        <v>1</v>
      </c>
      <c r="G236">
        <v>1</v>
      </c>
      <c r="H236">
        <v>1</v>
      </c>
      <c r="I236">
        <v>1</v>
      </c>
      <c r="J236">
        <v>1</v>
      </c>
      <c r="K236">
        <f t="shared" si="3"/>
        <v>5</v>
      </c>
    </row>
    <row r="237" spans="1:11" x14ac:dyDescent="0.25">
      <c r="A237" t="s">
        <v>936</v>
      </c>
      <c r="B237" t="s">
        <v>937</v>
      </c>
      <c r="C237">
        <v>2</v>
      </c>
      <c r="D237" s="4">
        <v>46027</v>
      </c>
      <c r="E237" t="s">
        <v>1171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f t="shared" si="3"/>
        <v>5</v>
      </c>
    </row>
    <row r="238" spans="1:11" x14ac:dyDescent="0.25">
      <c r="A238" t="s">
        <v>936</v>
      </c>
      <c r="B238" t="s">
        <v>937</v>
      </c>
      <c r="C238">
        <v>2</v>
      </c>
      <c r="D238" s="4">
        <v>46027</v>
      </c>
      <c r="E238" t="s">
        <v>1172</v>
      </c>
      <c r="F238">
        <v>1</v>
      </c>
      <c r="G238">
        <v>1</v>
      </c>
      <c r="H238">
        <v>1</v>
      </c>
      <c r="I238">
        <v>1</v>
      </c>
      <c r="J238">
        <v>1</v>
      </c>
      <c r="K238">
        <f t="shared" si="3"/>
        <v>5</v>
      </c>
    </row>
    <row r="239" spans="1:11" x14ac:dyDescent="0.25">
      <c r="A239" t="s">
        <v>936</v>
      </c>
      <c r="B239" t="s">
        <v>937</v>
      </c>
      <c r="C239">
        <v>2</v>
      </c>
      <c r="D239" s="4">
        <v>46027</v>
      </c>
      <c r="E239" t="s">
        <v>1173</v>
      </c>
      <c r="F239">
        <v>1</v>
      </c>
      <c r="G239">
        <v>1</v>
      </c>
      <c r="H239">
        <v>1</v>
      </c>
      <c r="I239">
        <v>1</v>
      </c>
      <c r="J239">
        <v>1</v>
      </c>
      <c r="K239">
        <f t="shared" si="3"/>
        <v>5</v>
      </c>
    </row>
    <row r="240" spans="1:11" x14ac:dyDescent="0.25">
      <c r="A240" t="s">
        <v>936</v>
      </c>
      <c r="B240" t="s">
        <v>937</v>
      </c>
      <c r="C240">
        <v>2</v>
      </c>
      <c r="D240" s="4">
        <v>46027</v>
      </c>
      <c r="E240" t="s">
        <v>1174</v>
      </c>
      <c r="F240">
        <v>1</v>
      </c>
      <c r="G240">
        <v>1</v>
      </c>
      <c r="H240">
        <v>1</v>
      </c>
      <c r="I240">
        <v>1</v>
      </c>
      <c r="J240">
        <v>1</v>
      </c>
      <c r="K240">
        <f t="shared" si="3"/>
        <v>5</v>
      </c>
    </row>
    <row r="241" spans="1:11" x14ac:dyDescent="0.25">
      <c r="A241" t="s">
        <v>936</v>
      </c>
      <c r="B241" t="s">
        <v>937</v>
      </c>
      <c r="C241">
        <v>2</v>
      </c>
      <c r="D241" s="4">
        <v>46027</v>
      </c>
      <c r="E241" t="s">
        <v>1175</v>
      </c>
      <c r="F241">
        <v>1</v>
      </c>
      <c r="G241">
        <v>1</v>
      </c>
      <c r="H241">
        <v>1</v>
      </c>
      <c r="I241">
        <v>1</v>
      </c>
      <c r="J241">
        <v>1</v>
      </c>
      <c r="K241">
        <f t="shared" si="3"/>
        <v>5</v>
      </c>
    </row>
    <row r="242" spans="1:11" x14ac:dyDescent="0.25">
      <c r="A242" t="s">
        <v>936</v>
      </c>
      <c r="B242" t="s">
        <v>937</v>
      </c>
      <c r="C242">
        <v>2</v>
      </c>
      <c r="D242" s="4">
        <v>46027</v>
      </c>
      <c r="E242" t="s">
        <v>1176</v>
      </c>
      <c r="F242">
        <v>1</v>
      </c>
      <c r="G242">
        <v>1</v>
      </c>
      <c r="H242">
        <v>1</v>
      </c>
      <c r="I242">
        <v>1</v>
      </c>
      <c r="J242">
        <v>1</v>
      </c>
      <c r="K242">
        <f t="shared" si="3"/>
        <v>5</v>
      </c>
    </row>
    <row r="243" spans="1:11" x14ac:dyDescent="0.25">
      <c r="A243" t="s">
        <v>936</v>
      </c>
      <c r="B243" t="s">
        <v>937</v>
      </c>
      <c r="C243">
        <v>2</v>
      </c>
      <c r="D243" s="4">
        <v>46027</v>
      </c>
      <c r="E243" t="s">
        <v>1177</v>
      </c>
      <c r="F243">
        <v>1</v>
      </c>
      <c r="G243">
        <v>1</v>
      </c>
      <c r="H243">
        <v>1</v>
      </c>
      <c r="I243">
        <v>1</v>
      </c>
      <c r="J243">
        <v>1</v>
      </c>
      <c r="K243">
        <f t="shared" si="3"/>
        <v>5</v>
      </c>
    </row>
    <row r="244" spans="1:11" x14ac:dyDescent="0.25">
      <c r="A244" t="s">
        <v>936</v>
      </c>
      <c r="B244" t="s">
        <v>937</v>
      </c>
      <c r="C244">
        <v>2</v>
      </c>
      <c r="D244" s="4">
        <v>46027</v>
      </c>
      <c r="E244" t="s">
        <v>1178</v>
      </c>
      <c r="F244">
        <v>1</v>
      </c>
      <c r="G244">
        <v>1</v>
      </c>
      <c r="H244">
        <v>1</v>
      </c>
      <c r="I244">
        <v>1</v>
      </c>
      <c r="J244">
        <v>1</v>
      </c>
      <c r="K244">
        <f t="shared" si="3"/>
        <v>5</v>
      </c>
    </row>
    <row r="245" spans="1:11" x14ac:dyDescent="0.25">
      <c r="A245" t="s">
        <v>936</v>
      </c>
      <c r="B245" t="s">
        <v>937</v>
      </c>
      <c r="C245">
        <v>2</v>
      </c>
      <c r="D245" s="4">
        <v>46027</v>
      </c>
      <c r="E245" t="s">
        <v>1179</v>
      </c>
      <c r="F245">
        <v>1</v>
      </c>
      <c r="G245">
        <v>1</v>
      </c>
      <c r="H245">
        <v>1</v>
      </c>
      <c r="I245">
        <v>1</v>
      </c>
      <c r="J245">
        <v>1</v>
      </c>
      <c r="K245">
        <f t="shared" si="3"/>
        <v>5</v>
      </c>
    </row>
    <row r="246" spans="1:11" x14ac:dyDescent="0.25">
      <c r="A246" t="s">
        <v>936</v>
      </c>
      <c r="B246" t="s">
        <v>937</v>
      </c>
      <c r="C246">
        <v>2</v>
      </c>
      <c r="D246" s="4">
        <v>46027</v>
      </c>
      <c r="E246" t="s">
        <v>1180</v>
      </c>
      <c r="F246">
        <v>1</v>
      </c>
      <c r="G246">
        <v>1</v>
      </c>
      <c r="H246">
        <v>1</v>
      </c>
      <c r="I246">
        <v>1</v>
      </c>
      <c r="J246">
        <v>1</v>
      </c>
      <c r="K246">
        <f t="shared" si="3"/>
        <v>5</v>
      </c>
    </row>
    <row r="247" spans="1:11" x14ac:dyDescent="0.25">
      <c r="A247" t="s">
        <v>936</v>
      </c>
      <c r="B247" t="s">
        <v>937</v>
      </c>
      <c r="C247">
        <v>2</v>
      </c>
      <c r="D247" s="4">
        <v>46027</v>
      </c>
      <c r="E247" t="s">
        <v>1181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f t="shared" si="3"/>
        <v>5</v>
      </c>
    </row>
    <row r="248" spans="1:11" x14ac:dyDescent="0.25">
      <c r="A248" t="s">
        <v>936</v>
      </c>
      <c r="B248" t="s">
        <v>937</v>
      </c>
      <c r="C248">
        <v>2</v>
      </c>
      <c r="D248" s="4">
        <v>46027</v>
      </c>
      <c r="E248" t="s">
        <v>1182</v>
      </c>
      <c r="F248">
        <v>1</v>
      </c>
      <c r="G248">
        <v>1</v>
      </c>
      <c r="H248">
        <v>1</v>
      </c>
      <c r="I248">
        <v>1</v>
      </c>
      <c r="J248">
        <v>1</v>
      </c>
      <c r="K248">
        <f t="shared" si="3"/>
        <v>5</v>
      </c>
    </row>
    <row r="249" spans="1:11" x14ac:dyDescent="0.25">
      <c r="A249" t="s">
        <v>936</v>
      </c>
      <c r="B249" t="s">
        <v>937</v>
      </c>
      <c r="C249">
        <v>2</v>
      </c>
      <c r="D249" s="4">
        <v>46027</v>
      </c>
      <c r="E249" t="s">
        <v>1183</v>
      </c>
      <c r="F249">
        <v>1</v>
      </c>
      <c r="G249">
        <v>1</v>
      </c>
      <c r="H249">
        <v>1</v>
      </c>
      <c r="I249">
        <v>1</v>
      </c>
      <c r="J249">
        <v>1</v>
      </c>
      <c r="K249">
        <f t="shared" si="3"/>
        <v>5</v>
      </c>
    </row>
    <row r="250" spans="1:11" x14ac:dyDescent="0.25">
      <c r="A250" t="s">
        <v>936</v>
      </c>
      <c r="B250" t="s">
        <v>937</v>
      </c>
      <c r="C250">
        <v>2</v>
      </c>
      <c r="D250" s="4">
        <v>46027</v>
      </c>
      <c r="E250" t="s">
        <v>1184</v>
      </c>
      <c r="F250">
        <v>1</v>
      </c>
      <c r="G250">
        <v>1</v>
      </c>
      <c r="H250">
        <v>1</v>
      </c>
      <c r="I250">
        <v>1</v>
      </c>
      <c r="J250">
        <v>1</v>
      </c>
      <c r="K250">
        <f t="shared" si="3"/>
        <v>5</v>
      </c>
    </row>
    <row r="251" spans="1:11" x14ac:dyDescent="0.25">
      <c r="A251" t="s">
        <v>936</v>
      </c>
      <c r="B251" t="s">
        <v>937</v>
      </c>
      <c r="C251">
        <v>2</v>
      </c>
      <c r="D251" s="4">
        <v>46027</v>
      </c>
      <c r="E251" t="s">
        <v>1185</v>
      </c>
      <c r="F251">
        <v>1</v>
      </c>
      <c r="G251">
        <v>1</v>
      </c>
      <c r="H251">
        <v>1</v>
      </c>
      <c r="I251">
        <v>1</v>
      </c>
      <c r="J251">
        <v>1</v>
      </c>
      <c r="K251">
        <f t="shared" si="3"/>
        <v>5</v>
      </c>
    </row>
    <row r="252" spans="1:11" x14ac:dyDescent="0.25">
      <c r="A252" t="s">
        <v>936</v>
      </c>
      <c r="B252" t="s">
        <v>937</v>
      </c>
      <c r="C252">
        <v>2</v>
      </c>
      <c r="D252" s="4">
        <v>46027</v>
      </c>
      <c r="E252" t="s">
        <v>1186</v>
      </c>
      <c r="F252">
        <v>1</v>
      </c>
      <c r="G252">
        <v>1</v>
      </c>
      <c r="H252">
        <v>1</v>
      </c>
      <c r="I252">
        <v>1</v>
      </c>
      <c r="J252">
        <v>1</v>
      </c>
      <c r="K252">
        <f t="shared" si="3"/>
        <v>5</v>
      </c>
    </row>
    <row r="253" spans="1:11" x14ac:dyDescent="0.25">
      <c r="A253" t="s">
        <v>936</v>
      </c>
      <c r="B253" t="s">
        <v>937</v>
      </c>
      <c r="C253">
        <v>2</v>
      </c>
      <c r="D253" s="4">
        <v>46027</v>
      </c>
      <c r="E253" t="s">
        <v>1187</v>
      </c>
      <c r="F253">
        <v>1</v>
      </c>
      <c r="G253">
        <v>1</v>
      </c>
      <c r="H253">
        <v>1</v>
      </c>
      <c r="I253">
        <v>1</v>
      </c>
      <c r="J253">
        <v>1</v>
      </c>
      <c r="K253">
        <f t="shared" si="3"/>
        <v>5</v>
      </c>
    </row>
    <row r="254" spans="1:11" x14ac:dyDescent="0.25">
      <c r="A254" t="s">
        <v>936</v>
      </c>
      <c r="B254" t="s">
        <v>937</v>
      </c>
      <c r="C254">
        <v>2</v>
      </c>
      <c r="D254" s="4">
        <v>46027</v>
      </c>
      <c r="E254" t="s">
        <v>1188</v>
      </c>
      <c r="F254">
        <v>1</v>
      </c>
      <c r="G254">
        <v>1</v>
      </c>
      <c r="H254">
        <v>1</v>
      </c>
      <c r="I254">
        <v>1</v>
      </c>
      <c r="J254">
        <v>1</v>
      </c>
      <c r="K254">
        <f t="shared" si="3"/>
        <v>5</v>
      </c>
    </row>
    <row r="255" spans="1:11" x14ac:dyDescent="0.25">
      <c r="A255" t="s">
        <v>936</v>
      </c>
      <c r="B255" t="s">
        <v>937</v>
      </c>
      <c r="C255">
        <v>2</v>
      </c>
      <c r="D255" s="4">
        <v>46027</v>
      </c>
      <c r="E255" t="s">
        <v>1189</v>
      </c>
      <c r="F255">
        <v>1</v>
      </c>
      <c r="G255">
        <v>1</v>
      </c>
      <c r="H255">
        <v>1</v>
      </c>
      <c r="I255">
        <v>1</v>
      </c>
      <c r="J255">
        <v>1</v>
      </c>
      <c r="K255">
        <f t="shared" si="3"/>
        <v>5</v>
      </c>
    </row>
    <row r="256" spans="1:11" x14ac:dyDescent="0.25">
      <c r="A256" t="s">
        <v>936</v>
      </c>
      <c r="B256" t="s">
        <v>937</v>
      </c>
      <c r="C256">
        <v>2</v>
      </c>
      <c r="D256" s="4">
        <v>46027</v>
      </c>
      <c r="E256" t="s">
        <v>1190</v>
      </c>
      <c r="F256">
        <v>1</v>
      </c>
      <c r="G256">
        <v>1</v>
      </c>
      <c r="H256">
        <v>1</v>
      </c>
      <c r="I256">
        <v>1</v>
      </c>
      <c r="J256">
        <v>1</v>
      </c>
      <c r="K256">
        <f t="shared" si="3"/>
        <v>5</v>
      </c>
    </row>
    <row r="257" spans="1:11" x14ac:dyDescent="0.25">
      <c r="A257" t="s">
        <v>936</v>
      </c>
      <c r="B257" t="s">
        <v>937</v>
      </c>
      <c r="C257">
        <v>2</v>
      </c>
      <c r="D257" s="4">
        <v>46027</v>
      </c>
      <c r="E257" t="s">
        <v>1191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f t="shared" si="3"/>
        <v>5</v>
      </c>
    </row>
    <row r="258" spans="1:11" x14ac:dyDescent="0.25">
      <c r="A258" t="s">
        <v>936</v>
      </c>
      <c r="B258" t="s">
        <v>937</v>
      </c>
      <c r="C258">
        <v>2</v>
      </c>
      <c r="D258" s="4">
        <v>46027</v>
      </c>
      <c r="E258" t="s">
        <v>1192</v>
      </c>
      <c r="F258">
        <v>1</v>
      </c>
      <c r="G258">
        <v>1</v>
      </c>
      <c r="H258">
        <v>1</v>
      </c>
      <c r="I258">
        <v>1</v>
      </c>
      <c r="J258">
        <v>1</v>
      </c>
      <c r="K258">
        <f t="shared" si="3"/>
        <v>5</v>
      </c>
    </row>
    <row r="259" spans="1:11" x14ac:dyDescent="0.25">
      <c r="A259" t="s">
        <v>936</v>
      </c>
      <c r="B259" t="s">
        <v>937</v>
      </c>
      <c r="C259">
        <v>2</v>
      </c>
      <c r="D259" s="4">
        <v>46027</v>
      </c>
      <c r="E259" t="s">
        <v>1193</v>
      </c>
      <c r="F259">
        <v>1</v>
      </c>
      <c r="G259">
        <v>1</v>
      </c>
      <c r="H259">
        <v>1</v>
      </c>
      <c r="I259">
        <v>1</v>
      </c>
      <c r="J259">
        <v>1</v>
      </c>
      <c r="K259">
        <f t="shared" si="3"/>
        <v>5</v>
      </c>
    </row>
    <row r="260" spans="1:11" x14ac:dyDescent="0.25">
      <c r="A260" t="s">
        <v>936</v>
      </c>
      <c r="B260" t="s">
        <v>937</v>
      </c>
      <c r="C260">
        <v>2</v>
      </c>
      <c r="D260" s="4">
        <v>46027</v>
      </c>
      <c r="E260" t="s">
        <v>1194</v>
      </c>
      <c r="F260">
        <v>1</v>
      </c>
      <c r="G260">
        <v>1</v>
      </c>
      <c r="H260">
        <v>1</v>
      </c>
      <c r="I260">
        <v>1</v>
      </c>
      <c r="J260">
        <v>1</v>
      </c>
      <c r="K260">
        <f t="shared" ref="K260:K323" si="4">+COUNT(F260:J260)</f>
        <v>5</v>
      </c>
    </row>
    <row r="261" spans="1:11" x14ac:dyDescent="0.25">
      <c r="A261" t="s">
        <v>936</v>
      </c>
      <c r="B261" t="s">
        <v>937</v>
      </c>
      <c r="C261">
        <v>2</v>
      </c>
      <c r="D261" s="4">
        <v>46027</v>
      </c>
      <c r="E261" t="s">
        <v>1195</v>
      </c>
      <c r="F261">
        <v>1</v>
      </c>
      <c r="G261">
        <v>1</v>
      </c>
      <c r="H261">
        <v>1</v>
      </c>
      <c r="I261">
        <v>1</v>
      </c>
      <c r="J261">
        <v>1</v>
      </c>
      <c r="K261">
        <f t="shared" si="4"/>
        <v>5</v>
      </c>
    </row>
    <row r="262" spans="1:11" x14ac:dyDescent="0.25">
      <c r="A262" t="s">
        <v>936</v>
      </c>
      <c r="B262" t="s">
        <v>937</v>
      </c>
      <c r="C262">
        <v>2</v>
      </c>
      <c r="D262" s="4">
        <v>46027</v>
      </c>
      <c r="E262" t="s">
        <v>1196</v>
      </c>
      <c r="F262">
        <v>1</v>
      </c>
      <c r="G262">
        <v>1</v>
      </c>
      <c r="H262">
        <v>1</v>
      </c>
      <c r="I262">
        <v>1</v>
      </c>
      <c r="J262">
        <v>1</v>
      </c>
      <c r="K262">
        <f t="shared" si="4"/>
        <v>5</v>
      </c>
    </row>
    <row r="263" spans="1:11" x14ac:dyDescent="0.25">
      <c r="A263" t="s">
        <v>936</v>
      </c>
      <c r="B263" t="s">
        <v>937</v>
      </c>
      <c r="C263">
        <v>2</v>
      </c>
      <c r="D263" s="4">
        <v>46027</v>
      </c>
      <c r="E263" t="s">
        <v>1197</v>
      </c>
      <c r="F263">
        <v>1</v>
      </c>
      <c r="G263">
        <v>1</v>
      </c>
      <c r="H263">
        <v>1</v>
      </c>
      <c r="I263">
        <v>1</v>
      </c>
      <c r="J263">
        <v>1</v>
      </c>
      <c r="K263">
        <f t="shared" si="4"/>
        <v>5</v>
      </c>
    </row>
    <row r="264" spans="1:11" x14ac:dyDescent="0.25">
      <c r="A264" t="s">
        <v>936</v>
      </c>
      <c r="B264" t="s">
        <v>937</v>
      </c>
      <c r="C264">
        <v>2</v>
      </c>
      <c r="D264" s="4">
        <v>46027</v>
      </c>
      <c r="E264" t="s">
        <v>1198</v>
      </c>
      <c r="F264">
        <v>1</v>
      </c>
      <c r="G264">
        <v>1</v>
      </c>
      <c r="H264">
        <v>1</v>
      </c>
      <c r="I264">
        <v>1</v>
      </c>
      <c r="J264">
        <v>1</v>
      </c>
      <c r="K264">
        <f t="shared" si="4"/>
        <v>5</v>
      </c>
    </row>
    <row r="265" spans="1:11" x14ac:dyDescent="0.25">
      <c r="A265" t="s">
        <v>936</v>
      </c>
      <c r="B265" t="s">
        <v>937</v>
      </c>
      <c r="C265">
        <v>2</v>
      </c>
      <c r="D265" s="4">
        <v>46027</v>
      </c>
      <c r="E265" t="s">
        <v>1199</v>
      </c>
      <c r="F265">
        <v>1</v>
      </c>
      <c r="G265">
        <v>1</v>
      </c>
      <c r="H265">
        <v>1</v>
      </c>
      <c r="I265">
        <v>1</v>
      </c>
      <c r="J265">
        <v>1</v>
      </c>
      <c r="K265">
        <f t="shared" si="4"/>
        <v>5</v>
      </c>
    </row>
    <row r="266" spans="1:11" x14ac:dyDescent="0.25">
      <c r="A266" t="s">
        <v>936</v>
      </c>
      <c r="B266" t="s">
        <v>937</v>
      </c>
      <c r="C266">
        <v>2</v>
      </c>
      <c r="D266" s="4">
        <v>46027</v>
      </c>
      <c r="E266" t="s">
        <v>1200</v>
      </c>
      <c r="F266">
        <v>1</v>
      </c>
      <c r="G266">
        <v>1</v>
      </c>
      <c r="H266">
        <v>1</v>
      </c>
      <c r="I266">
        <v>1</v>
      </c>
      <c r="J266">
        <v>1</v>
      </c>
      <c r="K266">
        <f t="shared" si="4"/>
        <v>5</v>
      </c>
    </row>
    <row r="267" spans="1:11" x14ac:dyDescent="0.25">
      <c r="A267" t="s">
        <v>936</v>
      </c>
      <c r="B267" t="s">
        <v>937</v>
      </c>
      <c r="C267">
        <v>2</v>
      </c>
      <c r="D267" s="4">
        <v>46027</v>
      </c>
      <c r="E267" t="s">
        <v>1201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f t="shared" si="4"/>
        <v>5</v>
      </c>
    </row>
    <row r="268" spans="1:11" x14ac:dyDescent="0.25">
      <c r="A268" t="s">
        <v>936</v>
      </c>
      <c r="B268" t="s">
        <v>937</v>
      </c>
      <c r="C268">
        <v>2</v>
      </c>
      <c r="D268" s="4">
        <v>46027</v>
      </c>
      <c r="E268" t="s">
        <v>1202</v>
      </c>
      <c r="F268">
        <v>1</v>
      </c>
      <c r="G268">
        <v>1</v>
      </c>
      <c r="H268">
        <v>1</v>
      </c>
      <c r="I268">
        <v>1</v>
      </c>
      <c r="J268">
        <v>1</v>
      </c>
      <c r="K268">
        <f t="shared" si="4"/>
        <v>5</v>
      </c>
    </row>
    <row r="269" spans="1:11" x14ac:dyDescent="0.25">
      <c r="A269" t="s">
        <v>936</v>
      </c>
      <c r="B269" t="s">
        <v>937</v>
      </c>
      <c r="C269">
        <v>2</v>
      </c>
      <c r="D269" s="4">
        <v>46027</v>
      </c>
      <c r="E269" t="s">
        <v>1203</v>
      </c>
      <c r="F269">
        <v>1</v>
      </c>
      <c r="G269">
        <v>1</v>
      </c>
      <c r="H269">
        <v>1</v>
      </c>
      <c r="I269">
        <v>1</v>
      </c>
      <c r="J269">
        <v>1</v>
      </c>
      <c r="K269">
        <f t="shared" si="4"/>
        <v>5</v>
      </c>
    </row>
    <row r="270" spans="1:11" x14ac:dyDescent="0.25">
      <c r="A270" t="s">
        <v>936</v>
      </c>
      <c r="B270" t="s">
        <v>937</v>
      </c>
      <c r="C270">
        <v>2</v>
      </c>
      <c r="D270" s="4">
        <v>46027</v>
      </c>
      <c r="E270" t="s">
        <v>1204</v>
      </c>
      <c r="F270">
        <v>1</v>
      </c>
      <c r="G270">
        <v>1</v>
      </c>
      <c r="H270">
        <v>1</v>
      </c>
      <c r="I270">
        <v>1</v>
      </c>
      <c r="J270">
        <v>1</v>
      </c>
      <c r="K270">
        <f t="shared" si="4"/>
        <v>5</v>
      </c>
    </row>
    <row r="271" spans="1:11" x14ac:dyDescent="0.25">
      <c r="A271" t="s">
        <v>936</v>
      </c>
      <c r="B271" t="s">
        <v>937</v>
      </c>
      <c r="C271">
        <v>2</v>
      </c>
      <c r="D271" s="4">
        <v>46027</v>
      </c>
      <c r="E271" t="s">
        <v>1205</v>
      </c>
      <c r="F271">
        <v>1</v>
      </c>
      <c r="G271">
        <v>1</v>
      </c>
      <c r="H271">
        <v>1</v>
      </c>
      <c r="I271">
        <v>1</v>
      </c>
      <c r="J271">
        <v>1</v>
      </c>
      <c r="K271">
        <f t="shared" si="4"/>
        <v>5</v>
      </c>
    </row>
    <row r="272" spans="1:11" x14ac:dyDescent="0.25">
      <c r="A272" t="s">
        <v>936</v>
      </c>
      <c r="B272" t="s">
        <v>937</v>
      </c>
      <c r="C272">
        <v>2</v>
      </c>
      <c r="D272" s="4">
        <v>46027</v>
      </c>
      <c r="E272" t="s">
        <v>1206</v>
      </c>
      <c r="F272">
        <v>1</v>
      </c>
      <c r="G272">
        <v>1</v>
      </c>
      <c r="H272">
        <v>1</v>
      </c>
      <c r="I272">
        <v>1</v>
      </c>
      <c r="J272">
        <v>1</v>
      </c>
      <c r="K272">
        <f t="shared" si="4"/>
        <v>5</v>
      </c>
    </row>
    <row r="273" spans="1:11" x14ac:dyDescent="0.25">
      <c r="A273" t="s">
        <v>936</v>
      </c>
      <c r="B273" t="s">
        <v>937</v>
      </c>
      <c r="C273">
        <v>2</v>
      </c>
      <c r="D273" s="4">
        <v>46027</v>
      </c>
      <c r="E273" t="s">
        <v>1207</v>
      </c>
      <c r="F273">
        <v>1</v>
      </c>
      <c r="G273">
        <v>1</v>
      </c>
      <c r="H273">
        <v>1</v>
      </c>
      <c r="I273">
        <v>1</v>
      </c>
      <c r="J273">
        <v>1</v>
      </c>
      <c r="K273">
        <f t="shared" si="4"/>
        <v>5</v>
      </c>
    </row>
    <row r="274" spans="1:11" x14ac:dyDescent="0.25">
      <c r="A274" t="s">
        <v>936</v>
      </c>
      <c r="B274" t="s">
        <v>937</v>
      </c>
      <c r="C274">
        <v>2</v>
      </c>
      <c r="D274" s="4">
        <v>46027</v>
      </c>
      <c r="E274" t="s">
        <v>1208</v>
      </c>
      <c r="F274">
        <v>1</v>
      </c>
      <c r="G274">
        <v>1</v>
      </c>
      <c r="H274">
        <v>1</v>
      </c>
      <c r="I274">
        <v>1</v>
      </c>
      <c r="J274">
        <v>1</v>
      </c>
      <c r="K274">
        <f t="shared" si="4"/>
        <v>5</v>
      </c>
    </row>
    <row r="275" spans="1:11" x14ac:dyDescent="0.25">
      <c r="A275" t="s">
        <v>936</v>
      </c>
      <c r="B275" t="s">
        <v>937</v>
      </c>
      <c r="C275">
        <v>2</v>
      </c>
      <c r="D275" s="4">
        <v>46027</v>
      </c>
      <c r="E275" t="s">
        <v>1209</v>
      </c>
      <c r="F275">
        <v>1</v>
      </c>
      <c r="G275">
        <v>1</v>
      </c>
      <c r="H275">
        <v>1</v>
      </c>
      <c r="I275">
        <v>1</v>
      </c>
      <c r="J275">
        <v>1</v>
      </c>
      <c r="K275">
        <f t="shared" si="4"/>
        <v>5</v>
      </c>
    </row>
    <row r="276" spans="1:11" x14ac:dyDescent="0.25">
      <c r="A276" t="s">
        <v>936</v>
      </c>
      <c r="B276" t="s">
        <v>937</v>
      </c>
      <c r="C276">
        <v>2</v>
      </c>
      <c r="D276" s="4">
        <v>46027</v>
      </c>
      <c r="E276" t="s">
        <v>1210</v>
      </c>
      <c r="F276">
        <v>1</v>
      </c>
      <c r="G276">
        <v>1</v>
      </c>
      <c r="H276">
        <v>1</v>
      </c>
      <c r="I276">
        <v>1</v>
      </c>
      <c r="J276">
        <v>1</v>
      </c>
      <c r="K276">
        <f t="shared" si="4"/>
        <v>5</v>
      </c>
    </row>
    <row r="277" spans="1:11" x14ac:dyDescent="0.25">
      <c r="A277" t="s">
        <v>936</v>
      </c>
      <c r="B277" t="s">
        <v>937</v>
      </c>
      <c r="C277">
        <v>2</v>
      </c>
      <c r="D277" s="4">
        <v>46027</v>
      </c>
      <c r="E277" t="s">
        <v>1211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f t="shared" si="4"/>
        <v>5</v>
      </c>
    </row>
    <row r="278" spans="1:11" x14ac:dyDescent="0.25">
      <c r="A278" t="s">
        <v>936</v>
      </c>
      <c r="B278" t="s">
        <v>937</v>
      </c>
      <c r="C278">
        <v>2</v>
      </c>
      <c r="D278" s="4">
        <v>46027</v>
      </c>
      <c r="E278" t="s">
        <v>1212</v>
      </c>
      <c r="F278">
        <v>1</v>
      </c>
      <c r="G278">
        <v>1</v>
      </c>
      <c r="H278">
        <v>1</v>
      </c>
      <c r="I278">
        <v>1</v>
      </c>
      <c r="J278">
        <v>1</v>
      </c>
      <c r="K278">
        <f t="shared" si="4"/>
        <v>5</v>
      </c>
    </row>
    <row r="279" spans="1:11" x14ac:dyDescent="0.25">
      <c r="A279" t="s">
        <v>936</v>
      </c>
      <c r="B279" t="s">
        <v>937</v>
      </c>
      <c r="C279">
        <v>2</v>
      </c>
      <c r="D279" s="4">
        <v>46027</v>
      </c>
      <c r="E279" t="s">
        <v>1213</v>
      </c>
      <c r="F279">
        <v>1</v>
      </c>
      <c r="G279">
        <v>1</v>
      </c>
      <c r="H279">
        <v>1</v>
      </c>
      <c r="I279">
        <v>1</v>
      </c>
      <c r="J279">
        <v>1</v>
      </c>
      <c r="K279">
        <f t="shared" si="4"/>
        <v>5</v>
      </c>
    </row>
    <row r="280" spans="1:11" x14ac:dyDescent="0.25">
      <c r="A280" t="s">
        <v>936</v>
      </c>
      <c r="B280" t="s">
        <v>937</v>
      </c>
      <c r="C280">
        <v>2</v>
      </c>
      <c r="D280" s="4">
        <v>46027</v>
      </c>
      <c r="E280" t="s">
        <v>1214</v>
      </c>
      <c r="F280">
        <v>1</v>
      </c>
      <c r="G280">
        <v>1</v>
      </c>
      <c r="H280">
        <v>1</v>
      </c>
      <c r="I280">
        <v>1</v>
      </c>
      <c r="J280">
        <v>1</v>
      </c>
      <c r="K280">
        <f t="shared" si="4"/>
        <v>5</v>
      </c>
    </row>
    <row r="281" spans="1:11" x14ac:dyDescent="0.25">
      <c r="A281" t="s">
        <v>936</v>
      </c>
      <c r="B281" t="s">
        <v>937</v>
      </c>
      <c r="C281">
        <v>2</v>
      </c>
      <c r="D281" s="4">
        <v>46027</v>
      </c>
      <c r="E281" t="s">
        <v>1215</v>
      </c>
      <c r="F281">
        <v>1</v>
      </c>
      <c r="G281">
        <v>1</v>
      </c>
      <c r="H281">
        <v>1</v>
      </c>
      <c r="I281">
        <v>1</v>
      </c>
      <c r="J281">
        <v>1</v>
      </c>
      <c r="K281">
        <f t="shared" si="4"/>
        <v>5</v>
      </c>
    </row>
    <row r="282" spans="1:11" x14ac:dyDescent="0.25">
      <c r="A282" t="s">
        <v>936</v>
      </c>
      <c r="B282" t="s">
        <v>937</v>
      </c>
      <c r="C282">
        <v>2</v>
      </c>
      <c r="D282" s="4">
        <v>46027</v>
      </c>
      <c r="E282" t="s">
        <v>1216</v>
      </c>
      <c r="F282">
        <v>1</v>
      </c>
      <c r="G282">
        <v>1</v>
      </c>
      <c r="H282">
        <v>1</v>
      </c>
      <c r="I282">
        <v>1</v>
      </c>
      <c r="J282">
        <v>1</v>
      </c>
      <c r="K282">
        <f t="shared" si="4"/>
        <v>5</v>
      </c>
    </row>
    <row r="283" spans="1:11" x14ac:dyDescent="0.25">
      <c r="A283" t="s">
        <v>936</v>
      </c>
      <c r="B283" t="s">
        <v>937</v>
      </c>
      <c r="C283">
        <v>2</v>
      </c>
      <c r="D283" s="4">
        <v>46027</v>
      </c>
      <c r="E283" t="s">
        <v>1217</v>
      </c>
      <c r="F283">
        <v>1</v>
      </c>
      <c r="G283">
        <v>1</v>
      </c>
      <c r="H283">
        <v>1</v>
      </c>
      <c r="I283">
        <v>1</v>
      </c>
      <c r="J283">
        <v>1</v>
      </c>
      <c r="K283">
        <f t="shared" si="4"/>
        <v>5</v>
      </c>
    </row>
    <row r="284" spans="1:11" x14ac:dyDescent="0.25">
      <c r="A284" t="s">
        <v>936</v>
      </c>
      <c r="B284" t="s">
        <v>937</v>
      </c>
      <c r="C284">
        <v>2</v>
      </c>
      <c r="D284" s="4">
        <v>46027</v>
      </c>
      <c r="E284" t="s">
        <v>1218</v>
      </c>
      <c r="F284">
        <v>1</v>
      </c>
      <c r="G284">
        <v>1</v>
      </c>
      <c r="H284">
        <v>1</v>
      </c>
      <c r="I284">
        <v>1</v>
      </c>
      <c r="J284">
        <v>1</v>
      </c>
      <c r="K284">
        <f t="shared" si="4"/>
        <v>5</v>
      </c>
    </row>
    <row r="285" spans="1:11" x14ac:dyDescent="0.25">
      <c r="A285" t="s">
        <v>936</v>
      </c>
      <c r="B285" t="s">
        <v>937</v>
      </c>
      <c r="C285">
        <v>2</v>
      </c>
      <c r="D285" s="4">
        <v>46027</v>
      </c>
      <c r="E285" t="s">
        <v>1219</v>
      </c>
      <c r="F285">
        <v>1</v>
      </c>
      <c r="G285">
        <v>1</v>
      </c>
      <c r="H285">
        <v>1</v>
      </c>
      <c r="I285">
        <v>1</v>
      </c>
      <c r="J285">
        <v>1</v>
      </c>
      <c r="K285">
        <f t="shared" si="4"/>
        <v>5</v>
      </c>
    </row>
    <row r="286" spans="1:11" x14ac:dyDescent="0.25">
      <c r="A286" t="s">
        <v>936</v>
      </c>
      <c r="B286" t="s">
        <v>937</v>
      </c>
      <c r="C286">
        <v>2</v>
      </c>
      <c r="D286" s="4">
        <v>46027</v>
      </c>
      <c r="E286" t="s">
        <v>1220</v>
      </c>
      <c r="F286">
        <v>1</v>
      </c>
      <c r="G286">
        <v>1</v>
      </c>
      <c r="H286">
        <v>1</v>
      </c>
      <c r="I286">
        <v>1</v>
      </c>
      <c r="J286">
        <v>1</v>
      </c>
      <c r="K286">
        <f t="shared" si="4"/>
        <v>5</v>
      </c>
    </row>
    <row r="287" spans="1:11" x14ac:dyDescent="0.25">
      <c r="A287" t="s">
        <v>936</v>
      </c>
      <c r="B287" t="s">
        <v>937</v>
      </c>
      <c r="C287">
        <v>2</v>
      </c>
      <c r="D287" s="4">
        <v>46027</v>
      </c>
      <c r="E287" t="s">
        <v>1221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f t="shared" si="4"/>
        <v>5</v>
      </c>
    </row>
    <row r="288" spans="1:11" x14ac:dyDescent="0.25">
      <c r="A288" t="s">
        <v>936</v>
      </c>
      <c r="B288" t="s">
        <v>937</v>
      </c>
      <c r="C288">
        <v>2</v>
      </c>
      <c r="D288" s="4">
        <v>46027</v>
      </c>
      <c r="E288" t="s">
        <v>1222</v>
      </c>
      <c r="F288">
        <v>1</v>
      </c>
      <c r="G288">
        <v>1</v>
      </c>
      <c r="H288">
        <v>1</v>
      </c>
      <c r="I288">
        <v>1</v>
      </c>
      <c r="J288">
        <v>1</v>
      </c>
      <c r="K288">
        <f t="shared" si="4"/>
        <v>5</v>
      </c>
    </row>
    <row r="289" spans="1:11" x14ac:dyDescent="0.25">
      <c r="A289" t="s">
        <v>936</v>
      </c>
      <c r="B289" t="s">
        <v>937</v>
      </c>
      <c r="C289">
        <v>2</v>
      </c>
      <c r="D289" s="4">
        <v>46027</v>
      </c>
      <c r="E289" t="s">
        <v>1223</v>
      </c>
      <c r="F289">
        <v>1</v>
      </c>
      <c r="G289">
        <v>1</v>
      </c>
      <c r="H289">
        <v>1</v>
      </c>
      <c r="I289">
        <v>1</v>
      </c>
      <c r="J289">
        <v>1</v>
      </c>
      <c r="K289">
        <f t="shared" si="4"/>
        <v>5</v>
      </c>
    </row>
    <row r="290" spans="1:11" x14ac:dyDescent="0.25">
      <c r="A290" t="s">
        <v>936</v>
      </c>
      <c r="B290" t="s">
        <v>937</v>
      </c>
      <c r="C290">
        <v>2</v>
      </c>
      <c r="D290" s="4">
        <v>46027</v>
      </c>
      <c r="E290" t="s">
        <v>1224</v>
      </c>
      <c r="F290">
        <v>1</v>
      </c>
      <c r="G290">
        <v>1</v>
      </c>
      <c r="H290">
        <v>1</v>
      </c>
      <c r="I290">
        <v>1</v>
      </c>
      <c r="J290">
        <v>1</v>
      </c>
      <c r="K290">
        <f t="shared" si="4"/>
        <v>5</v>
      </c>
    </row>
    <row r="291" spans="1:11" x14ac:dyDescent="0.25">
      <c r="A291" t="s">
        <v>936</v>
      </c>
      <c r="B291" t="s">
        <v>937</v>
      </c>
      <c r="C291">
        <v>2</v>
      </c>
      <c r="D291" s="4">
        <v>46027</v>
      </c>
      <c r="E291" t="s">
        <v>1225</v>
      </c>
      <c r="F291">
        <v>1</v>
      </c>
      <c r="G291">
        <v>1</v>
      </c>
      <c r="H291">
        <v>1</v>
      </c>
      <c r="I291">
        <v>1</v>
      </c>
      <c r="J291">
        <v>1</v>
      </c>
      <c r="K291">
        <f t="shared" si="4"/>
        <v>5</v>
      </c>
    </row>
    <row r="292" spans="1:11" x14ac:dyDescent="0.25">
      <c r="A292" t="s">
        <v>936</v>
      </c>
      <c r="B292" t="s">
        <v>937</v>
      </c>
      <c r="C292">
        <v>2</v>
      </c>
      <c r="D292" s="4">
        <v>46027</v>
      </c>
      <c r="E292" t="s">
        <v>1226</v>
      </c>
      <c r="F292">
        <v>1</v>
      </c>
      <c r="G292">
        <v>1</v>
      </c>
      <c r="H292">
        <v>1</v>
      </c>
      <c r="I292">
        <v>1</v>
      </c>
      <c r="J292">
        <v>1</v>
      </c>
      <c r="K292">
        <f t="shared" si="4"/>
        <v>5</v>
      </c>
    </row>
    <row r="293" spans="1:11" x14ac:dyDescent="0.25">
      <c r="A293" t="s">
        <v>936</v>
      </c>
      <c r="B293" t="s">
        <v>937</v>
      </c>
      <c r="C293">
        <v>2</v>
      </c>
      <c r="D293" s="4">
        <v>46027</v>
      </c>
      <c r="E293" t="s">
        <v>1227</v>
      </c>
      <c r="F293">
        <v>1</v>
      </c>
      <c r="G293">
        <v>1</v>
      </c>
      <c r="H293">
        <v>1</v>
      </c>
      <c r="I293">
        <v>1</v>
      </c>
      <c r="J293">
        <v>1</v>
      </c>
      <c r="K293">
        <f t="shared" si="4"/>
        <v>5</v>
      </c>
    </row>
    <row r="294" spans="1:11" x14ac:dyDescent="0.25">
      <c r="A294" t="s">
        <v>936</v>
      </c>
      <c r="B294" t="s">
        <v>937</v>
      </c>
      <c r="C294">
        <v>2</v>
      </c>
      <c r="D294" s="4">
        <v>46027</v>
      </c>
      <c r="E294" t="s">
        <v>1228</v>
      </c>
      <c r="F294">
        <v>1</v>
      </c>
      <c r="G294">
        <v>1</v>
      </c>
      <c r="H294">
        <v>1</v>
      </c>
      <c r="I294">
        <v>1</v>
      </c>
      <c r="J294">
        <v>1</v>
      </c>
      <c r="K294">
        <f t="shared" si="4"/>
        <v>5</v>
      </c>
    </row>
    <row r="295" spans="1:11" x14ac:dyDescent="0.25">
      <c r="A295" t="s">
        <v>936</v>
      </c>
      <c r="B295" t="s">
        <v>937</v>
      </c>
      <c r="C295">
        <v>2</v>
      </c>
      <c r="D295" s="4">
        <v>46027</v>
      </c>
      <c r="E295" t="s">
        <v>1229</v>
      </c>
      <c r="F295">
        <v>1</v>
      </c>
      <c r="G295">
        <v>1</v>
      </c>
      <c r="H295">
        <v>1</v>
      </c>
      <c r="I295">
        <v>1</v>
      </c>
      <c r="J295">
        <v>1</v>
      </c>
      <c r="K295">
        <f t="shared" si="4"/>
        <v>5</v>
      </c>
    </row>
    <row r="296" spans="1:11" x14ac:dyDescent="0.25">
      <c r="A296" t="s">
        <v>936</v>
      </c>
      <c r="B296" t="s">
        <v>937</v>
      </c>
      <c r="C296">
        <v>2</v>
      </c>
      <c r="D296" s="4">
        <v>46027</v>
      </c>
      <c r="E296" t="s">
        <v>1230</v>
      </c>
      <c r="F296">
        <v>1</v>
      </c>
      <c r="G296">
        <v>1</v>
      </c>
      <c r="H296">
        <v>1</v>
      </c>
      <c r="I296">
        <v>1</v>
      </c>
      <c r="J296">
        <v>1</v>
      </c>
      <c r="K296">
        <f t="shared" si="4"/>
        <v>5</v>
      </c>
    </row>
    <row r="297" spans="1:11" x14ac:dyDescent="0.25">
      <c r="A297" t="s">
        <v>936</v>
      </c>
      <c r="B297" t="s">
        <v>937</v>
      </c>
      <c r="C297">
        <v>2</v>
      </c>
      <c r="D297" s="4">
        <v>46027</v>
      </c>
      <c r="E297" t="s">
        <v>1231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f t="shared" si="4"/>
        <v>5</v>
      </c>
    </row>
    <row r="298" spans="1:11" x14ac:dyDescent="0.25">
      <c r="A298" t="s">
        <v>936</v>
      </c>
      <c r="B298" t="s">
        <v>937</v>
      </c>
      <c r="C298">
        <v>2</v>
      </c>
      <c r="D298" s="4">
        <v>46027</v>
      </c>
      <c r="E298" t="s">
        <v>1232</v>
      </c>
      <c r="F298">
        <v>1</v>
      </c>
      <c r="G298">
        <v>1</v>
      </c>
      <c r="H298">
        <v>1</v>
      </c>
      <c r="I298">
        <v>1</v>
      </c>
      <c r="J298">
        <v>1</v>
      </c>
      <c r="K298">
        <f t="shared" si="4"/>
        <v>5</v>
      </c>
    </row>
    <row r="299" spans="1:11" x14ac:dyDescent="0.25">
      <c r="A299" t="s">
        <v>936</v>
      </c>
      <c r="B299" t="s">
        <v>937</v>
      </c>
      <c r="C299">
        <v>2</v>
      </c>
      <c r="D299" s="4">
        <v>46027</v>
      </c>
      <c r="E299" t="s">
        <v>1233</v>
      </c>
      <c r="F299">
        <v>1</v>
      </c>
      <c r="G299">
        <v>1</v>
      </c>
      <c r="H299">
        <v>1</v>
      </c>
      <c r="I299">
        <v>1</v>
      </c>
      <c r="J299">
        <v>1</v>
      </c>
      <c r="K299">
        <f t="shared" si="4"/>
        <v>5</v>
      </c>
    </row>
    <row r="300" spans="1:11" x14ac:dyDescent="0.25">
      <c r="A300" t="s">
        <v>936</v>
      </c>
      <c r="B300" t="s">
        <v>937</v>
      </c>
      <c r="C300">
        <v>2</v>
      </c>
      <c r="D300" s="4">
        <v>46027</v>
      </c>
      <c r="E300" t="s">
        <v>1234</v>
      </c>
      <c r="F300">
        <v>1</v>
      </c>
      <c r="G300">
        <v>1</v>
      </c>
      <c r="H300">
        <v>1</v>
      </c>
      <c r="I300">
        <v>1</v>
      </c>
      <c r="J300">
        <v>1</v>
      </c>
      <c r="K300">
        <f t="shared" si="4"/>
        <v>5</v>
      </c>
    </row>
    <row r="301" spans="1:11" x14ac:dyDescent="0.25">
      <c r="A301" t="s">
        <v>936</v>
      </c>
      <c r="B301" t="s">
        <v>937</v>
      </c>
      <c r="C301">
        <v>2</v>
      </c>
      <c r="D301" s="4">
        <v>46027</v>
      </c>
      <c r="E301" t="s">
        <v>1235</v>
      </c>
      <c r="F301">
        <v>1</v>
      </c>
      <c r="G301">
        <v>1</v>
      </c>
      <c r="H301">
        <v>1</v>
      </c>
      <c r="I301">
        <v>1</v>
      </c>
      <c r="J301">
        <v>1</v>
      </c>
      <c r="K301">
        <f t="shared" si="4"/>
        <v>5</v>
      </c>
    </row>
    <row r="302" spans="1:11" x14ac:dyDescent="0.25">
      <c r="A302" t="s">
        <v>936</v>
      </c>
      <c r="B302" t="s">
        <v>937</v>
      </c>
      <c r="C302">
        <v>2</v>
      </c>
      <c r="D302" s="4">
        <v>46027</v>
      </c>
      <c r="E302" t="s">
        <v>1236</v>
      </c>
      <c r="F302">
        <v>1</v>
      </c>
      <c r="G302">
        <v>1</v>
      </c>
      <c r="H302">
        <v>1</v>
      </c>
      <c r="I302">
        <v>1</v>
      </c>
      <c r="J302">
        <v>1</v>
      </c>
      <c r="K302">
        <f t="shared" si="4"/>
        <v>5</v>
      </c>
    </row>
    <row r="303" spans="1:11" x14ac:dyDescent="0.25">
      <c r="A303" t="s">
        <v>936</v>
      </c>
      <c r="B303" t="s">
        <v>937</v>
      </c>
      <c r="C303">
        <v>2</v>
      </c>
      <c r="D303" s="4">
        <v>46027</v>
      </c>
      <c r="E303" t="s">
        <v>1237</v>
      </c>
      <c r="F303">
        <v>1</v>
      </c>
      <c r="G303">
        <v>1</v>
      </c>
      <c r="H303">
        <v>1</v>
      </c>
      <c r="I303">
        <v>1</v>
      </c>
      <c r="J303">
        <v>1</v>
      </c>
      <c r="K303">
        <f t="shared" si="4"/>
        <v>5</v>
      </c>
    </row>
    <row r="304" spans="1:11" x14ac:dyDescent="0.25">
      <c r="A304" t="s">
        <v>936</v>
      </c>
      <c r="B304" t="s">
        <v>937</v>
      </c>
      <c r="C304">
        <v>2</v>
      </c>
      <c r="D304" s="4">
        <v>46027</v>
      </c>
      <c r="E304" t="s">
        <v>1238</v>
      </c>
      <c r="F304">
        <v>1</v>
      </c>
      <c r="G304">
        <v>1</v>
      </c>
      <c r="H304">
        <v>1</v>
      </c>
      <c r="I304">
        <v>1</v>
      </c>
      <c r="J304">
        <v>1</v>
      </c>
      <c r="K304">
        <f t="shared" si="4"/>
        <v>5</v>
      </c>
    </row>
    <row r="305" spans="1:11" x14ac:dyDescent="0.25">
      <c r="A305" t="s">
        <v>936</v>
      </c>
      <c r="B305" t="s">
        <v>937</v>
      </c>
      <c r="C305">
        <v>2</v>
      </c>
      <c r="D305" s="4">
        <v>46027</v>
      </c>
      <c r="E305" t="s">
        <v>1239</v>
      </c>
      <c r="F305">
        <v>1</v>
      </c>
      <c r="G305">
        <v>1</v>
      </c>
      <c r="H305">
        <v>1</v>
      </c>
      <c r="I305">
        <v>1</v>
      </c>
      <c r="J305">
        <v>1</v>
      </c>
      <c r="K305">
        <f t="shared" si="4"/>
        <v>5</v>
      </c>
    </row>
    <row r="306" spans="1:11" x14ac:dyDescent="0.25">
      <c r="A306" t="s">
        <v>936</v>
      </c>
      <c r="B306" t="s">
        <v>937</v>
      </c>
      <c r="C306">
        <v>2</v>
      </c>
      <c r="D306" s="4">
        <v>46027</v>
      </c>
      <c r="E306" t="s">
        <v>1240</v>
      </c>
      <c r="F306">
        <v>1</v>
      </c>
      <c r="G306">
        <v>1</v>
      </c>
      <c r="H306">
        <v>1</v>
      </c>
      <c r="I306">
        <v>1</v>
      </c>
      <c r="J306">
        <v>1</v>
      </c>
      <c r="K306">
        <f t="shared" si="4"/>
        <v>5</v>
      </c>
    </row>
    <row r="307" spans="1:11" x14ac:dyDescent="0.25">
      <c r="A307" t="s">
        <v>936</v>
      </c>
      <c r="B307" t="s">
        <v>937</v>
      </c>
      <c r="C307">
        <v>2</v>
      </c>
      <c r="D307" s="4">
        <v>46027</v>
      </c>
      <c r="E307" t="s">
        <v>1241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f t="shared" si="4"/>
        <v>5</v>
      </c>
    </row>
    <row r="308" spans="1:11" x14ac:dyDescent="0.25">
      <c r="A308" t="s">
        <v>936</v>
      </c>
      <c r="B308" t="s">
        <v>937</v>
      </c>
      <c r="C308">
        <v>2</v>
      </c>
      <c r="D308" s="4">
        <v>46027</v>
      </c>
      <c r="E308" t="s">
        <v>1242</v>
      </c>
      <c r="F308">
        <v>1</v>
      </c>
      <c r="G308">
        <v>1</v>
      </c>
      <c r="H308">
        <v>1</v>
      </c>
      <c r="I308">
        <v>1</v>
      </c>
      <c r="J308">
        <v>1</v>
      </c>
      <c r="K308">
        <f t="shared" si="4"/>
        <v>5</v>
      </c>
    </row>
    <row r="309" spans="1:11" x14ac:dyDescent="0.25">
      <c r="A309" t="s">
        <v>936</v>
      </c>
      <c r="B309" t="s">
        <v>937</v>
      </c>
      <c r="C309">
        <v>2</v>
      </c>
      <c r="D309" s="4">
        <v>46027</v>
      </c>
      <c r="E309" t="s">
        <v>1243</v>
      </c>
      <c r="F309">
        <v>1</v>
      </c>
      <c r="G309">
        <v>1</v>
      </c>
      <c r="H309">
        <v>1</v>
      </c>
      <c r="I309">
        <v>1</v>
      </c>
      <c r="J309">
        <v>1</v>
      </c>
      <c r="K309">
        <f t="shared" si="4"/>
        <v>5</v>
      </c>
    </row>
    <row r="310" spans="1:11" x14ac:dyDescent="0.25">
      <c r="A310" t="s">
        <v>936</v>
      </c>
      <c r="B310" t="s">
        <v>937</v>
      </c>
      <c r="C310">
        <v>2</v>
      </c>
      <c r="D310" s="4">
        <v>46027</v>
      </c>
      <c r="E310" t="s">
        <v>1244</v>
      </c>
      <c r="F310">
        <v>1</v>
      </c>
      <c r="G310">
        <v>1</v>
      </c>
      <c r="H310">
        <v>1</v>
      </c>
      <c r="I310">
        <v>1</v>
      </c>
      <c r="J310">
        <v>1</v>
      </c>
      <c r="K310">
        <f t="shared" si="4"/>
        <v>5</v>
      </c>
    </row>
    <row r="311" spans="1:11" x14ac:dyDescent="0.25">
      <c r="A311" t="s">
        <v>936</v>
      </c>
      <c r="B311" t="s">
        <v>937</v>
      </c>
      <c r="C311">
        <v>2</v>
      </c>
      <c r="D311" s="4">
        <v>46027</v>
      </c>
      <c r="E311" t="s">
        <v>1245</v>
      </c>
      <c r="F311">
        <v>1</v>
      </c>
      <c r="G311">
        <v>1</v>
      </c>
      <c r="H311">
        <v>1</v>
      </c>
      <c r="I311">
        <v>1</v>
      </c>
      <c r="J311">
        <v>1</v>
      </c>
      <c r="K311">
        <f t="shared" si="4"/>
        <v>5</v>
      </c>
    </row>
    <row r="312" spans="1:11" x14ac:dyDescent="0.25">
      <c r="A312" t="s">
        <v>936</v>
      </c>
      <c r="B312" t="s">
        <v>937</v>
      </c>
      <c r="C312">
        <v>2</v>
      </c>
      <c r="D312" s="4">
        <v>46027</v>
      </c>
      <c r="E312" t="s">
        <v>1246</v>
      </c>
      <c r="F312">
        <v>1</v>
      </c>
      <c r="G312">
        <v>1</v>
      </c>
      <c r="H312">
        <v>1</v>
      </c>
      <c r="I312">
        <v>1</v>
      </c>
      <c r="J312">
        <v>1</v>
      </c>
      <c r="K312">
        <f t="shared" si="4"/>
        <v>5</v>
      </c>
    </row>
    <row r="313" spans="1:11" x14ac:dyDescent="0.25">
      <c r="A313" t="s">
        <v>936</v>
      </c>
      <c r="B313" t="s">
        <v>937</v>
      </c>
      <c r="C313">
        <v>2</v>
      </c>
      <c r="D313" s="4">
        <v>46027</v>
      </c>
      <c r="E313" t="s">
        <v>1247</v>
      </c>
      <c r="F313">
        <v>1</v>
      </c>
      <c r="G313">
        <v>1</v>
      </c>
      <c r="H313">
        <v>1</v>
      </c>
      <c r="I313">
        <v>1</v>
      </c>
      <c r="J313">
        <v>1</v>
      </c>
      <c r="K313">
        <f t="shared" si="4"/>
        <v>5</v>
      </c>
    </row>
    <row r="314" spans="1:11" x14ac:dyDescent="0.25">
      <c r="A314" t="s">
        <v>936</v>
      </c>
      <c r="B314" t="s">
        <v>937</v>
      </c>
      <c r="C314">
        <v>2</v>
      </c>
      <c r="D314" s="4">
        <v>46027</v>
      </c>
      <c r="E314" t="s">
        <v>1248</v>
      </c>
      <c r="F314">
        <v>1</v>
      </c>
      <c r="G314">
        <v>1</v>
      </c>
      <c r="H314">
        <v>1</v>
      </c>
      <c r="I314">
        <v>1</v>
      </c>
      <c r="J314">
        <v>1</v>
      </c>
      <c r="K314">
        <f t="shared" si="4"/>
        <v>5</v>
      </c>
    </row>
    <row r="315" spans="1:11" x14ac:dyDescent="0.25">
      <c r="A315" t="s">
        <v>936</v>
      </c>
      <c r="B315" t="s">
        <v>937</v>
      </c>
      <c r="C315">
        <v>2</v>
      </c>
      <c r="D315" s="4">
        <v>46027</v>
      </c>
      <c r="E315" t="s">
        <v>1249</v>
      </c>
      <c r="F315">
        <v>1</v>
      </c>
      <c r="G315">
        <v>1</v>
      </c>
      <c r="H315">
        <v>1</v>
      </c>
      <c r="I315">
        <v>1</v>
      </c>
      <c r="J315">
        <v>1</v>
      </c>
      <c r="K315">
        <f t="shared" si="4"/>
        <v>5</v>
      </c>
    </row>
    <row r="316" spans="1:11" x14ac:dyDescent="0.25">
      <c r="A316" t="s">
        <v>936</v>
      </c>
      <c r="B316" t="s">
        <v>937</v>
      </c>
      <c r="C316">
        <v>2</v>
      </c>
      <c r="D316" s="4">
        <v>46027</v>
      </c>
      <c r="E316" t="s">
        <v>1250</v>
      </c>
      <c r="F316">
        <v>1</v>
      </c>
      <c r="G316">
        <v>1</v>
      </c>
      <c r="H316">
        <v>1</v>
      </c>
      <c r="I316">
        <v>1</v>
      </c>
      <c r="J316">
        <v>1</v>
      </c>
      <c r="K316">
        <f t="shared" si="4"/>
        <v>5</v>
      </c>
    </row>
    <row r="317" spans="1:11" x14ac:dyDescent="0.25">
      <c r="A317" t="s">
        <v>936</v>
      </c>
      <c r="B317" t="s">
        <v>937</v>
      </c>
      <c r="C317">
        <v>2</v>
      </c>
      <c r="D317" s="4">
        <v>46027</v>
      </c>
      <c r="E317" t="s">
        <v>1251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f t="shared" si="4"/>
        <v>5</v>
      </c>
    </row>
    <row r="318" spans="1:11" x14ac:dyDescent="0.25">
      <c r="A318" t="s">
        <v>936</v>
      </c>
      <c r="B318" t="s">
        <v>937</v>
      </c>
      <c r="C318">
        <v>2</v>
      </c>
      <c r="D318" s="4">
        <v>46027</v>
      </c>
      <c r="E318" t="s">
        <v>1252</v>
      </c>
      <c r="F318">
        <v>1</v>
      </c>
      <c r="G318">
        <v>1</v>
      </c>
      <c r="H318">
        <v>1</v>
      </c>
      <c r="I318">
        <v>1</v>
      </c>
      <c r="J318">
        <v>1</v>
      </c>
      <c r="K318">
        <f t="shared" si="4"/>
        <v>5</v>
      </c>
    </row>
    <row r="319" spans="1:11" x14ac:dyDescent="0.25">
      <c r="A319" t="s">
        <v>936</v>
      </c>
      <c r="B319" t="s">
        <v>937</v>
      </c>
      <c r="C319">
        <v>2</v>
      </c>
      <c r="D319" s="4">
        <v>46027</v>
      </c>
      <c r="E319" t="s">
        <v>1253</v>
      </c>
      <c r="F319">
        <v>1</v>
      </c>
      <c r="G319">
        <v>1</v>
      </c>
      <c r="H319">
        <v>1</v>
      </c>
      <c r="I319">
        <v>1</v>
      </c>
      <c r="J319">
        <v>1</v>
      </c>
      <c r="K319">
        <f t="shared" si="4"/>
        <v>5</v>
      </c>
    </row>
    <row r="320" spans="1:11" x14ac:dyDescent="0.25">
      <c r="A320" t="s">
        <v>936</v>
      </c>
      <c r="B320" t="s">
        <v>937</v>
      </c>
      <c r="C320">
        <v>2</v>
      </c>
      <c r="D320" s="4">
        <v>46027</v>
      </c>
      <c r="E320" t="s">
        <v>1254</v>
      </c>
      <c r="F320">
        <v>1</v>
      </c>
      <c r="G320">
        <v>1</v>
      </c>
      <c r="H320">
        <v>1</v>
      </c>
      <c r="I320">
        <v>1</v>
      </c>
      <c r="J320">
        <v>1</v>
      </c>
      <c r="K320">
        <f t="shared" si="4"/>
        <v>5</v>
      </c>
    </row>
    <row r="321" spans="1:11" x14ac:dyDescent="0.25">
      <c r="A321" t="s">
        <v>936</v>
      </c>
      <c r="B321" t="s">
        <v>937</v>
      </c>
      <c r="C321">
        <v>2</v>
      </c>
      <c r="D321" s="4">
        <v>46027</v>
      </c>
      <c r="E321" t="s">
        <v>1255</v>
      </c>
      <c r="F321">
        <v>1</v>
      </c>
      <c r="G321">
        <v>1</v>
      </c>
      <c r="H321">
        <v>1</v>
      </c>
      <c r="I321">
        <v>1</v>
      </c>
      <c r="J321">
        <v>1</v>
      </c>
      <c r="K321">
        <f t="shared" si="4"/>
        <v>5</v>
      </c>
    </row>
    <row r="322" spans="1:11" x14ac:dyDescent="0.25">
      <c r="A322" t="s">
        <v>936</v>
      </c>
      <c r="B322" t="s">
        <v>937</v>
      </c>
      <c r="C322">
        <v>2</v>
      </c>
      <c r="D322" s="4">
        <v>46027</v>
      </c>
      <c r="E322" t="s">
        <v>1256</v>
      </c>
      <c r="F322">
        <v>1</v>
      </c>
      <c r="G322">
        <v>1</v>
      </c>
      <c r="H322">
        <v>1</v>
      </c>
      <c r="I322">
        <v>1</v>
      </c>
      <c r="J322">
        <v>1</v>
      </c>
      <c r="K322">
        <f t="shared" si="4"/>
        <v>5</v>
      </c>
    </row>
    <row r="323" spans="1:11" x14ac:dyDescent="0.25">
      <c r="A323" t="s">
        <v>936</v>
      </c>
      <c r="B323" t="s">
        <v>937</v>
      </c>
      <c r="C323">
        <v>2</v>
      </c>
      <c r="D323" s="4">
        <v>46027</v>
      </c>
      <c r="E323" t="s">
        <v>1257</v>
      </c>
      <c r="F323">
        <v>1</v>
      </c>
      <c r="G323">
        <v>1</v>
      </c>
      <c r="H323">
        <v>1</v>
      </c>
      <c r="I323">
        <v>1</v>
      </c>
      <c r="J323">
        <v>1</v>
      </c>
      <c r="K323">
        <f t="shared" si="4"/>
        <v>5</v>
      </c>
    </row>
    <row r="324" spans="1:11" x14ac:dyDescent="0.25">
      <c r="A324" t="s">
        <v>936</v>
      </c>
      <c r="B324" t="s">
        <v>937</v>
      </c>
      <c r="C324">
        <v>2</v>
      </c>
      <c r="D324" s="4">
        <v>46027</v>
      </c>
      <c r="E324" t="s">
        <v>1258</v>
      </c>
      <c r="F324">
        <v>1</v>
      </c>
      <c r="G324">
        <v>1</v>
      </c>
      <c r="H324">
        <v>1</v>
      </c>
      <c r="I324">
        <v>1</v>
      </c>
      <c r="J324">
        <v>1</v>
      </c>
      <c r="K324">
        <f t="shared" ref="K324:K387" si="5">+COUNT(F324:J324)</f>
        <v>5</v>
      </c>
    </row>
    <row r="325" spans="1:11" x14ac:dyDescent="0.25">
      <c r="A325" t="s">
        <v>936</v>
      </c>
      <c r="B325" t="s">
        <v>937</v>
      </c>
      <c r="C325">
        <v>2</v>
      </c>
      <c r="D325" s="4">
        <v>46027</v>
      </c>
      <c r="E325" t="s">
        <v>1259</v>
      </c>
      <c r="F325">
        <v>1</v>
      </c>
      <c r="G325">
        <v>1</v>
      </c>
      <c r="H325">
        <v>1</v>
      </c>
      <c r="I325">
        <v>1</v>
      </c>
      <c r="J325">
        <v>1</v>
      </c>
      <c r="K325">
        <f t="shared" si="5"/>
        <v>5</v>
      </c>
    </row>
    <row r="326" spans="1:11" x14ac:dyDescent="0.25">
      <c r="A326" t="s">
        <v>936</v>
      </c>
      <c r="B326" t="s">
        <v>937</v>
      </c>
      <c r="C326">
        <v>2</v>
      </c>
      <c r="D326" s="4">
        <v>46027</v>
      </c>
      <c r="E326" t="s">
        <v>1260</v>
      </c>
      <c r="F326">
        <v>1</v>
      </c>
      <c r="G326">
        <v>1</v>
      </c>
      <c r="H326">
        <v>1</v>
      </c>
      <c r="I326">
        <v>1</v>
      </c>
      <c r="J326">
        <v>1</v>
      </c>
      <c r="K326">
        <f t="shared" si="5"/>
        <v>5</v>
      </c>
    </row>
    <row r="327" spans="1:11" x14ac:dyDescent="0.25">
      <c r="A327" t="s">
        <v>936</v>
      </c>
      <c r="B327" t="s">
        <v>937</v>
      </c>
      <c r="C327">
        <v>2</v>
      </c>
      <c r="D327" s="4">
        <v>46027</v>
      </c>
      <c r="E327" t="s">
        <v>1261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f t="shared" si="5"/>
        <v>5</v>
      </c>
    </row>
    <row r="328" spans="1:11" x14ac:dyDescent="0.25">
      <c r="A328" t="s">
        <v>936</v>
      </c>
      <c r="B328" t="s">
        <v>937</v>
      </c>
      <c r="C328">
        <v>2</v>
      </c>
      <c r="D328" s="4">
        <v>46027</v>
      </c>
      <c r="E328" t="s">
        <v>1262</v>
      </c>
      <c r="F328">
        <v>1</v>
      </c>
      <c r="G328">
        <v>1</v>
      </c>
      <c r="H328">
        <v>1</v>
      </c>
      <c r="I328">
        <v>1</v>
      </c>
      <c r="J328">
        <v>1</v>
      </c>
      <c r="K328">
        <f t="shared" si="5"/>
        <v>5</v>
      </c>
    </row>
    <row r="329" spans="1:11" x14ac:dyDescent="0.25">
      <c r="A329" t="s">
        <v>936</v>
      </c>
      <c r="B329" t="s">
        <v>937</v>
      </c>
      <c r="C329">
        <v>2</v>
      </c>
      <c r="D329" s="4">
        <v>46027</v>
      </c>
      <c r="E329" t="s">
        <v>1263</v>
      </c>
      <c r="F329">
        <v>1</v>
      </c>
      <c r="G329">
        <v>1</v>
      </c>
      <c r="H329">
        <v>1</v>
      </c>
      <c r="I329">
        <v>1</v>
      </c>
      <c r="J329">
        <v>1</v>
      </c>
      <c r="K329">
        <f t="shared" si="5"/>
        <v>5</v>
      </c>
    </row>
    <row r="330" spans="1:11" x14ac:dyDescent="0.25">
      <c r="A330" t="s">
        <v>936</v>
      </c>
      <c r="B330" t="s">
        <v>937</v>
      </c>
      <c r="C330">
        <v>2</v>
      </c>
      <c r="D330" s="4">
        <v>46027</v>
      </c>
      <c r="E330" t="s">
        <v>1264</v>
      </c>
      <c r="F330">
        <v>1</v>
      </c>
      <c r="G330">
        <v>1</v>
      </c>
      <c r="H330">
        <v>1</v>
      </c>
      <c r="I330">
        <v>1</v>
      </c>
      <c r="J330">
        <v>1</v>
      </c>
      <c r="K330">
        <f t="shared" si="5"/>
        <v>5</v>
      </c>
    </row>
    <row r="331" spans="1:11" x14ac:dyDescent="0.25">
      <c r="A331" t="s">
        <v>936</v>
      </c>
      <c r="B331" t="s">
        <v>937</v>
      </c>
      <c r="C331">
        <v>2</v>
      </c>
      <c r="D331" s="4">
        <v>46027</v>
      </c>
      <c r="E331" t="s">
        <v>1265</v>
      </c>
      <c r="F331">
        <v>1</v>
      </c>
      <c r="G331">
        <v>1</v>
      </c>
      <c r="H331">
        <v>1</v>
      </c>
      <c r="I331">
        <v>1</v>
      </c>
      <c r="J331">
        <v>1</v>
      </c>
      <c r="K331">
        <f t="shared" si="5"/>
        <v>5</v>
      </c>
    </row>
    <row r="332" spans="1:11" x14ac:dyDescent="0.25">
      <c r="A332" t="s">
        <v>936</v>
      </c>
      <c r="B332" t="s">
        <v>937</v>
      </c>
      <c r="C332">
        <v>2</v>
      </c>
      <c r="D332" s="4">
        <v>46027</v>
      </c>
      <c r="E332" t="s">
        <v>1266</v>
      </c>
      <c r="F332">
        <v>1</v>
      </c>
      <c r="G332">
        <v>1</v>
      </c>
      <c r="H332">
        <v>1</v>
      </c>
      <c r="I332">
        <v>1</v>
      </c>
      <c r="J332">
        <v>1</v>
      </c>
      <c r="K332">
        <f t="shared" si="5"/>
        <v>5</v>
      </c>
    </row>
    <row r="333" spans="1:11" x14ac:dyDescent="0.25">
      <c r="A333" t="s">
        <v>936</v>
      </c>
      <c r="B333" t="s">
        <v>937</v>
      </c>
      <c r="C333">
        <v>2</v>
      </c>
      <c r="D333" s="4">
        <v>46027</v>
      </c>
      <c r="E333" t="s">
        <v>1267</v>
      </c>
      <c r="F333">
        <v>1</v>
      </c>
      <c r="G333">
        <v>1</v>
      </c>
      <c r="H333">
        <v>1</v>
      </c>
      <c r="I333">
        <v>1</v>
      </c>
      <c r="J333">
        <v>1</v>
      </c>
      <c r="K333">
        <f t="shared" si="5"/>
        <v>5</v>
      </c>
    </row>
    <row r="334" spans="1:11" x14ac:dyDescent="0.25">
      <c r="A334" t="s">
        <v>936</v>
      </c>
      <c r="B334" t="s">
        <v>937</v>
      </c>
      <c r="C334">
        <v>2</v>
      </c>
      <c r="D334" s="4">
        <v>46027</v>
      </c>
      <c r="E334" t="s">
        <v>1268</v>
      </c>
      <c r="F334">
        <v>1</v>
      </c>
      <c r="G334">
        <v>1</v>
      </c>
      <c r="H334">
        <v>1</v>
      </c>
      <c r="I334">
        <v>1</v>
      </c>
      <c r="J334">
        <v>1</v>
      </c>
      <c r="K334">
        <f t="shared" si="5"/>
        <v>5</v>
      </c>
    </row>
    <row r="335" spans="1:11" x14ac:dyDescent="0.25">
      <c r="A335" t="s">
        <v>936</v>
      </c>
      <c r="B335" t="s">
        <v>937</v>
      </c>
      <c r="C335">
        <v>2</v>
      </c>
      <c r="D335" s="4">
        <v>46027</v>
      </c>
      <c r="E335" t="s">
        <v>1269</v>
      </c>
      <c r="F335">
        <v>1</v>
      </c>
      <c r="G335">
        <v>1</v>
      </c>
      <c r="H335">
        <v>1</v>
      </c>
      <c r="I335">
        <v>1</v>
      </c>
      <c r="J335">
        <v>1</v>
      </c>
      <c r="K335">
        <f t="shared" si="5"/>
        <v>5</v>
      </c>
    </row>
    <row r="336" spans="1:11" x14ac:dyDescent="0.25">
      <c r="A336" t="s">
        <v>936</v>
      </c>
      <c r="B336" t="s">
        <v>937</v>
      </c>
      <c r="C336">
        <v>2</v>
      </c>
      <c r="D336" s="4">
        <v>46027</v>
      </c>
      <c r="E336" t="s">
        <v>1270</v>
      </c>
      <c r="F336">
        <v>1</v>
      </c>
      <c r="G336">
        <v>1</v>
      </c>
      <c r="H336">
        <v>1</v>
      </c>
      <c r="I336">
        <v>1</v>
      </c>
      <c r="J336">
        <v>1</v>
      </c>
      <c r="K336">
        <f t="shared" si="5"/>
        <v>5</v>
      </c>
    </row>
    <row r="337" spans="1:11" x14ac:dyDescent="0.25">
      <c r="A337" t="s">
        <v>936</v>
      </c>
      <c r="B337" t="s">
        <v>937</v>
      </c>
      <c r="C337">
        <v>2</v>
      </c>
      <c r="D337" s="4">
        <v>46027</v>
      </c>
      <c r="E337" t="s">
        <v>1271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f t="shared" si="5"/>
        <v>5</v>
      </c>
    </row>
    <row r="338" spans="1:11" x14ac:dyDescent="0.25">
      <c r="A338" t="s">
        <v>936</v>
      </c>
      <c r="B338" t="s">
        <v>937</v>
      </c>
      <c r="C338">
        <v>2</v>
      </c>
      <c r="D338" s="4">
        <v>46027</v>
      </c>
      <c r="E338" t="s">
        <v>1272</v>
      </c>
      <c r="F338">
        <v>1</v>
      </c>
      <c r="G338">
        <v>1</v>
      </c>
      <c r="H338">
        <v>1</v>
      </c>
      <c r="I338">
        <v>1</v>
      </c>
      <c r="J338">
        <v>1</v>
      </c>
      <c r="K338">
        <f t="shared" si="5"/>
        <v>5</v>
      </c>
    </row>
    <row r="339" spans="1:11" x14ac:dyDescent="0.25">
      <c r="A339" t="s">
        <v>936</v>
      </c>
      <c r="B339" t="s">
        <v>937</v>
      </c>
      <c r="C339">
        <v>2</v>
      </c>
      <c r="D339" s="4">
        <v>46027</v>
      </c>
      <c r="E339" t="s">
        <v>1273</v>
      </c>
      <c r="F339">
        <v>1</v>
      </c>
      <c r="G339">
        <v>1</v>
      </c>
      <c r="H339">
        <v>1</v>
      </c>
      <c r="I339">
        <v>1</v>
      </c>
      <c r="J339">
        <v>1</v>
      </c>
      <c r="K339">
        <f t="shared" si="5"/>
        <v>5</v>
      </c>
    </row>
    <row r="340" spans="1:11" x14ac:dyDescent="0.25">
      <c r="A340" t="s">
        <v>936</v>
      </c>
      <c r="B340" t="s">
        <v>937</v>
      </c>
      <c r="C340">
        <v>2</v>
      </c>
      <c r="D340" s="4">
        <v>46027</v>
      </c>
      <c r="E340" t="s">
        <v>1274</v>
      </c>
      <c r="F340">
        <v>1</v>
      </c>
      <c r="G340">
        <v>1</v>
      </c>
      <c r="H340">
        <v>1</v>
      </c>
      <c r="I340">
        <v>1</v>
      </c>
      <c r="J340">
        <v>1</v>
      </c>
      <c r="K340">
        <f t="shared" si="5"/>
        <v>5</v>
      </c>
    </row>
    <row r="341" spans="1:11" x14ac:dyDescent="0.25">
      <c r="A341" t="s">
        <v>936</v>
      </c>
      <c r="B341" t="s">
        <v>937</v>
      </c>
      <c r="C341">
        <v>2</v>
      </c>
      <c r="D341" s="4">
        <v>46027</v>
      </c>
      <c r="E341" t="s">
        <v>1275</v>
      </c>
      <c r="F341">
        <v>1</v>
      </c>
      <c r="G341">
        <v>1</v>
      </c>
      <c r="H341">
        <v>1</v>
      </c>
      <c r="I341">
        <v>1</v>
      </c>
      <c r="J341">
        <v>1</v>
      </c>
      <c r="K341">
        <f t="shared" si="5"/>
        <v>5</v>
      </c>
    </row>
    <row r="342" spans="1:11" x14ac:dyDescent="0.25">
      <c r="A342" t="s">
        <v>936</v>
      </c>
      <c r="B342" t="s">
        <v>937</v>
      </c>
      <c r="C342">
        <v>2</v>
      </c>
      <c r="D342" s="4">
        <v>46027</v>
      </c>
      <c r="E342" t="s">
        <v>1276</v>
      </c>
      <c r="F342">
        <v>1</v>
      </c>
      <c r="G342">
        <v>1</v>
      </c>
      <c r="H342">
        <v>1</v>
      </c>
      <c r="I342">
        <v>1</v>
      </c>
      <c r="J342">
        <v>1</v>
      </c>
      <c r="K342">
        <f t="shared" si="5"/>
        <v>5</v>
      </c>
    </row>
    <row r="343" spans="1:11" x14ac:dyDescent="0.25">
      <c r="A343" t="s">
        <v>936</v>
      </c>
      <c r="B343" t="s">
        <v>937</v>
      </c>
      <c r="C343">
        <v>2</v>
      </c>
      <c r="D343" s="4">
        <v>46027</v>
      </c>
      <c r="E343" t="s">
        <v>1277</v>
      </c>
      <c r="F343">
        <v>1</v>
      </c>
      <c r="G343">
        <v>1</v>
      </c>
      <c r="H343">
        <v>1</v>
      </c>
      <c r="I343">
        <v>1</v>
      </c>
      <c r="J343">
        <v>1</v>
      </c>
      <c r="K343">
        <f t="shared" si="5"/>
        <v>5</v>
      </c>
    </row>
    <row r="344" spans="1:11" x14ac:dyDescent="0.25">
      <c r="A344" t="s">
        <v>936</v>
      </c>
      <c r="B344" t="s">
        <v>937</v>
      </c>
      <c r="C344">
        <v>2</v>
      </c>
      <c r="D344" s="4">
        <v>46027</v>
      </c>
      <c r="E344" t="s">
        <v>1278</v>
      </c>
      <c r="F344">
        <v>1</v>
      </c>
      <c r="G344">
        <v>1</v>
      </c>
      <c r="H344">
        <v>1</v>
      </c>
      <c r="I344">
        <v>1</v>
      </c>
      <c r="J344">
        <v>1</v>
      </c>
      <c r="K344">
        <f t="shared" si="5"/>
        <v>5</v>
      </c>
    </row>
    <row r="345" spans="1:11" x14ac:dyDescent="0.25">
      <c r="A345" t="s">
        <v>936</v>
      </c>
      <c r="B345" t="s">
        <v>937</v>
      </c>
      <c r="C345">
        <v>2</v>
      </c>
      <c r="D345" s="4">
        <v>46027</v>
      </c>
      <c r="E345" t="s">
        <v>1279</v>
      </c>
      <c r="F345">
        <v>1</v>
      </c>
      <c r="G345">
        <v>1</v>
      </c>
      <c r="H345">
        <v>1</v>
      </c>
      <c r="I345">
        <v>1</v>
      </c>
      <c r="J345">
        <v>1</v>
      </c>
      <c r="K345">
        <f t="shared" si="5"/>
        <v>5</v>
      </c>
    </row>
    <row r="346" spans="1:11" x14ac:dyDescent="0.25">
      <c r="A346" t="s">
        <v>936</v>
      </c>
      <c r="B346" t="s">
        <v>937</v>
      </c>
      <c r="C346">
        <v>2</v>
      </c>
      <c r="D346" s="4">
        <v>46027</v>
      </c>
      <c r="E346" t="s">
        <v>1280</v>
      </c>
      <c r="F346">
        <v>1</v>
      </c>
      <c r="G346">
        <v>1</v>
      </c>
      <c r="H346">
        <v>1</v>
      </c>
      <c r="I346">
        <v>1</v>
      </c>
      <c r="J346">
        <v>1</v>
      </c>
      <c r="K346">
        <f t="shared" si="5"/>
        <v>5</v>
      </c>
    </row>
    <row r="347" spans="1:11" x14ac:dyDescent="0.25">
      <c r="A347" t="s">
        <v>936</v>
      </c>
      <c r="B347" t="s">
        <v>937</v>
      </c>
      <c r="C347">
        <v>2</v>
      </c>
      <c r="D347" s="4">
        <v>46027</v>
      </c>
      <c r="E347" t="s">
        <v>1281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f t="shared" si="5"/>
        <v>5</v>
      </c>
    </row>
    <row r="348" spans="1:11" x14ac:dyDescent="0.25">
      <c r="A348" t="s">
        <v>936</v>
      </c>
      <c r="B348" t="s">
        <v>937</v>
      </c>
      <c r="C348">
        <v>2</v>
      </c>
      <c r="D348" s="4">
        <v>46027</v>
      </c>
      <c r="E348" t="s">
        <v>1282</v>
      </c>
      <c r="F348">
        <v>1</v>
      </c>
      <c r="G348">
        <v>1</v>
      </c>
      <c r="H348">
        <v>1</v>
      </c>
      <c r="I348">
        <v>1</v>
      </c>
      <c r="J348">
        <v>1</v>
      </c>
      <c r="K348">
        <f t="shared" si="5"/>
        <v>5</v>
      </c>
    </row>
    <row r="349" spans="1:11" x14ac:dyDescent="0.25">
      <c r="A349" t="s">
        <v>936</v>
      </c>
      <c r="B349" t="s">
        <v>937</v>
      </c>
      <c r="C349">
        <v>2</v>
      </c>
      <c r="D349" s="4">
        <v>46027</v>
      </c>
      <c r="E349" t="s">
        <v>1283</v>
      </c>
      <c r="F349">
        <v>1</v>
      </c>
      <c r="G349">
        <v>1</v>
      </c>
      <c r="H349">
        <v>1</v>
      </c>
      <c r="I349">
        <v>1</v>
      </c>
      <c r="J349">
        <v>1</v>
      </c>
      <c r="K349">
        <f t="shared" si="5"/>
        <v>5</v>
      </c>
    </row>
    <row r="350" spans="1:11" x14ac:dyDescent="0.25">
      <c r="A350" t="s">
        <v>936</v>
      </c>
      <c r="B350" t="s">
        <v>937</v>
      </c>
      <c r="C350">
        <v>2</v>
      </c>
      <c r="D350" s="4">
        <v>46027</v>
      </c>
      <c r="E350" t="s">
        <v>1284</v>
      </c>
      <c r="F350">
        <v>1</v>
      </c>
      <c r="G350">
        <v>1</v>
      </c>
      <c r="H350">
        <v>1</v>
      </c>
      <c r="I350">
        <v>1</v>
      </c>
      <c r="J350">
        <v>1</v>
      </c>
      <c r="K350">
        <f t="shared" si="5"/>
        <v>5</v>
      </c>
    </row>
    <row r="351" spans="1:11" x14ac:dyDescent="0.25">
      <c r="A351" t="s">
        <v>936</v>
      </c>
      <c r="B351" t="s">
        <v>937</v>
      </c>
      <c r="C351">
        <v>2</v>
      </c>
      <c r="D351" s="4">
        <v>46027</v>
      </c>
      <c r="E351" t="s">
        <v>1285</v>
      </c>
      <c r="F351">
        <v>1</v>
      </c>
      <c r="G351">
        <v>1</v>
      </c>
      <c r="H351">
        <v>1</v>
      </c>
      <c r="I351">
        <v>1</v>
      </c>
      <c r="J351">
        <v>1</v>
      </c>
      <c r="K351">
        <f t="shared" si="5"/>
        <v>5</v>
      </c>
    </row>
    <row r="352" spans="1:11" x14ac:dyDescent="0.25">
      <c r="A352" t="s">
        <v>936</v>
      </c>
      <c r="B352" t="s">
        <v>937</v>
      </c>
      <c r="C352">
        <v>2</v>
      </c>
      <c r="D352" s="4">
        <v>46027</v>
      </c>
      <c r="E352" t="s">
        <v>1286</v>
      </c>
      <c r="F352">
        <v>1</v>
      </c>
      <c r="G352">
        <v>1</v>
      </c>
      <c r="H352">
        <v>1</v>
      </c>
      <c r="I352">
        <v>1</v>
      </c>
      <c r="J352">
        <v>1</v>
      </c>
      <c r="K352">
        <f t="shared" si="5"/>
        <v>5</v>
      </c>
    </row>
    <row r="353" spans="1:11" x14ac:dyDescent="0.25">
      <c r="A353" t="s">
        <v>936</v>
      </c>
      <c r="B353" t="s">
        <v>937</v>
      </c>
      <c r="C353">
        <v>2</v>
      </c>
      <c r="D353" s="4">
        <v>46027</v>
      </c>
      <c r="E353" t="s">
        <v>1287</v>
      </c>
      <c r="F353">
        <v>1</v>
      </c>
      <c r="G353">
        <v>1</v>
      </c>
      <c r="H353">
        <v>1</v>
      </c>
      <c r="I353">
        <v>1</v>
      </c>
      <c r="J353">
        <v>1</v>
      </c>
      <c r="K353">
        <f t="shared" si="5"/>
        <v>5</v>
      </c>
    </row>
    <row r="354" spans="1:11" x14ac:dyDescent="0.25">
      <c r="A354" t="s">
        <v>936</v>
      </c>
      <c r="B354" t="s">
        <v>937</v>
      </c>
      <c r="C354">
        <v>2</v>
      </c>
      <c r="D354" s="4">
        <v>46027</v>
      </c>
      <c r="E354" t="s">
        <v>1288</v>
      </c>
      <c r="F354">
        <v>1</v>
      </c>
      <c r="G354">
        <v>1</v>
      </c>
      <c r="H354">
        <v>1</v>
      </c>
      <c r="I354">
        <v>1</v>
      </c>
      <c r="J354">
        <v>1</v>
      </c>
      <c r="K354">
        <f t="shared" si="5"/>
        <v>5</v>
      </c>
    </row>
    <row r="355" spans="1:11" x14ac:dyDescent="0.25">
      <c r="A355" t="s">
        <v>936</v>
      </c>
      <c r="B355" t="s">
        <v>937</v>
      </c>
      <c r="C355">
        <v>2</v>
      </c>
      <c r="D355" s="4">
        <v>46027</v>
      </c>
      <c r="E355" t="s">
        <v>1289</v>
      </c>
      <c r="F355">
        <v>1</v>
      </c>
      <c r="G355">
        <v>1</v>
      </c>
      <c r="H355">
        <v>1</v>
      </c>
      <c r="I355">
        <v>1</v>
      </c>
      <c r="J355">
        <v>1</v>
      </c>
      <c r="K355">
        <f t="shared" si="5"/>
        <v>5</v>
      </c>
    </row>
    <row r="356" spans="1:11" x14ac:dyDescent="0.25">
      <c r="A356" t="s">
        <v>936</v>
      </c>
      <c r="B356" t="s">
        <v>937</v>
      </c>
      <c r="C356">
        <v>2</v>
      </c>
      <c r="D356" s="4">
        <v>46027</v>
      </c>
      <c r="E356" t="s">
        <v>1290</v>
      </c>
      <c r="F356">
        <v>1</v>
      </c>
      <c r="G356">
        <v>1</v>
      </c>
      <c r="H356">
        <v>1</v>
      </c>
      <c r="I356">
        <v>1</v>
      </c>
      <c r="J356">
        <v>1</v>
      </c>
      <c r="K356">
        <f t="shared" si="5"/>
        <v>5</v>
      </c>
    </row>
    <row r="357" spans="1:11" x14ac:dyDescent="0.25">
      <c r="A357" t="s">
        <v>936</v>
      </c>
      <c r="B357" t="s">
        <v>937</v>
      </c>
      <c r="C357">
        <v>2</v>
      </c>
      <c r="D357" s="4">
        <v>46027</v>
      </c>
      <c r="E357" t="s">
        <v>1291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f t="shared" si="5"/>
        <v>5</v>
      </c>
    </row>
    <row r="358" spans="1:11" x14ac:dyDescent="0.25">
      <c r="A358" t="s">
        <v>936</v>
      </c>
      <c r="B358" t="s">
        <v>937</v>
      </c>
      <c r="C358">
        <v>2</v>
      </c>
      <c r="D358" s="4">
        <v>46027</v>
      </c>
      <c r="E358" t="s">
        <v>1292</v>
      </c>
      <c r="F358">
        <v>1</v>
      </c>
      <c r="G358">
        <v>1</v>
      </c>
      <c r="H358">
        <v>1</v>
      </c>
      <c r="I358">
        <v>1</v>
      </c>
      <c r="J358">
        <v>1</v>
      </c>
      <c r="K358">
        <f t="shared" si="5"/>
        <v>5</v>
      </c>
    </row>
    <row r="359" spans="1:11" x14ac:dyDescent="0.25">
      <c r="A359" t="s">
        <v>936</v>
      </c>
      <c r="B359" t="s">
        <v>937</v>
      </c>
      <c r="C359">
        <v>2</v>
      </c>
      <c r="D359" s="4">
        <v>46027</v>
      </c>
      <c r="E359" t="s">
        <v>1293</v>
      </c>
      <c r="F359">
        <v>1</v>
      </c>
      <c r="G359">
        <v>1</v>
      </c>
      <c r="H359">
        <v>1</v>
      </c>
      <c r="I359">
        <v>1</v>
      </c>
      <c r="J359">
        <v>1</v>
      </c>
      <c r="K359">
        <f t="shared" si="5"/>
        <v>5</v>
      </c>
    </row>
    <row r="360" spans="1:11" x14ac:dyDescent="0.25">
      <c r="A360" t="s">
        <v>936</v>
      </c>
      <c r="B360" t="s">
        <v>937</v>
      </c>
      <c r="C360">
        <v>2</v>
      </c>
      <c r="D360" s="4">
        <v>46027</v>
      </c>
      <c r="E360" t="s">
        <v>1294</v>
      </c>
      <c r="F360">
        <v>1</v>
      </c>
      <c r="G360">
        <v>1</v>
      </c>
      <c r="H360">
        <v>1</v>
      </c>
      <c r="I360">
        <v>1</v>
      </c>
      <c r="J360">
        <v>1</v>
      </c>
      <c r="K360">
        <f t="shared" si="5"/>
        <v>5</v>
      </c>
    </row>
    <row r="361" spans="1:11" x14ac:dyDescent="0.25">
      <c r="A361" t="s">
        <v>936</v>
      </c>
      <c r="B361" t="s">
        <v>937</v>
      </c>
      <c r="C361">
        <v>2</v>
      </c>
      <c r="D361" s="4">
        <v>46027</v>
      </c>
      <c r="E361" t="s">
        <v>1295</v>
      </c>
      <c r="F361">
        <v>1</v>
      </c>
      <c r="G361">
        <v>1</v>
      </c>
      <c r="H361">
        <v>1</v>
      </c>
      <c r="I361">
        <v>1</v>
      </c>
      <c r="J361">
        <v>1</v>
      </c>
      <c r="K361">
        <f t="shared" si="5"/>
        <v>5</v>
      </c>
    </row>
    <row r="362" spans="1:11" x14ac:dyDescent="0.25">
      <c r="A362" t="s">
        <v>936</v>
      </c>
      <c r="B362" t="s">
        <v>937</v>
      </c>
      <c r="C362">
        <v>2</v>
      </c>
      <c r="D362" s="4">
        <v>46027</v>
      </c>
      <c r="E362" t="s">
        <v>1296</v>
      </c>
      <c r="F362">
        <v>1</v>
      </c>
      <c r="G362">
        <v>1</v>
      </c>
      <c r="H362">
        <v>1</v>
      </c>
      <c r="I362">
        <v>1</v>
      </c>
      <c r="J362">
        <v>1</v>
      </c>
      <c r="K362">
        <f t="shared" si="5"/>
        <v>5</v>
      </c>
    </row>
    <row r="363" spans="1:11" x14ac:dyDescent="0.25">
      <c r="A363" t="s">
        <v>936</v>
      </c>
      <c r="B363" t="s">
        <v>937</v>
      </c>
      <c r="C363">
        <v>2</v>
      </c>
      <c r="D363" s="4">
        <v>46027</v>
      </c>
      <c r="E363" t="s">
        <v>1297</v>
      </c>
      <c r="F363">
        <v>1</v>
      </c>
      <c r="G363">
        <v>1</v>
      </c>
      <c r="H363">
        <v>1</v>
      </c>
      <c r="I363">
        <v>1</v>
      </c>
      <c r="J363">
        <v>1</v>
      </c>
      <c r="K363">
        <f t="shared" si="5"/>
        <v>5</v>
      </c>
    </row>
    <row r="364" spans="1:11" x14ac:dyDescent="0.25">
      <c r="A364" t="s">
        <v>936</v>
      </c>
      <c r="B364" t="s">
        <v>937</v>
      </c>
      <c r="C364">
        <v>2</v>
      </c>
      <c r="D364" s="4">
        <v>46027</v>
      </c>
      <c r="E364" t="s">
        <v>1298</v>
      </c>
      <c r="F364">
        <v>1</v>
      </c>
      <c r="G364">
        <v>1</v>
      </c>
      <c r="H364">
        <v>1</v>
      </c>
      <c r="I364">
        <v>1</v>
      </c>
      <c r="J364">
        <v>1</v>
      </c>
      <c r="K364">
        <f t="shared" si="5"/>
        <v>5</v>
      </c>
    </row>
    <row r="365" spans="1:11" x14ac:dyDescent="0.25">
      <c r="A365" t="s">
        <v>936</v>
      </c>
      <c r="B365" t="s">
        <v>937</v>
      </c>
      <c r="C365">
        <v>2</v>
      </c>
      <c r="D365" s="4">
        <v>46027</v>
      </c>
      <c r="E365" t="s">
        <v>1299</v>
      </c>
      <c r="F365">
        <v>1</v>
      </c>
      <c r="G365">
        <v>1</v>
      </c>
      <c r="H365">
        <v>1</v>
      </c>
      <c r="I365">
        <v>1</v>
      </c>
      <c r="J365">
        <v>1</v>
      </c>
      <c r="K365">
        <f t="shared" si="5"/>
        <v>5</v>
      </c>
    </row>
    <row r="366" spans="1:11" x14ac:dyDescent="0.25">
      <c r="A366" t="s">
        <v>936</v>
      </c>
      <c r="B366" t="s">
        <v>937</v>
      </c>
      <c r="C366">
        <v>2</v>
      </c>
      <c r="D366" s="4">
        <v>46027</v>
      </c>
      <c r="E366" t="s">
        <v>1300</v>
      </c>
      <c r="F366">
        <v>1</v>
      </c>
      <c r="G366">
        <v>1</v>
      </c>
      <c r="H366">
        <v>1</v>
      </c>
      <c r="I366">
        <v>1</v>
      </c>
      <c r="J366">
        <v>1</v>
      </c>
      <c r="K366">
        <f t="shared" si="5"/>
        <v>5</v>
      </c>
    </row>
    <row r="367" spans="1:11" x14ac:dyDescent="0.25">
      <c r="A367" t="s">
        <v>936</v>
      </c>
      <c r="B367" t="s">
        <v>937</v>
      </c>
      <c r="C367">
        <v>2</v>
      </c>
      <c r="D367" s="4">
        <v>46027</v>
      </c>
      <c r="E367" t="s">
        <v>1301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f t="shared" si="5"/>
        <v>5</v>
      </c>
    </row>
    <row r="368" spans="1:11" x14ac:dyDescent="0.25">
      <c r="A368" t="s">
        <v>936</v>
      </c>
      <c r="B368" t="s">
        <v>937</v>
      </c>
      <c r="C368">
        <v>2</v>
      </c>
      <c r="D368" s="4">
        <v>46027</v>
      </c>
      <c r="E368" t="s">
        <v>1302</v>
      </c>
      <c r="F368">
        <v>1</v>
      </c>
      <c r="G368">
        <v>1</v>
      </c>
      <c r="H368">
        <v>1</v>
      </c>
      <c r="I368">
        <v>1</v>
      </c>
      <c r="J368">
        <v>1</v>
      </c>
      <c r="K368">
        <f t="shared" si="5"/>
        <v>5</v>
      </c>
    </row>
    <row r="369" spans="1:11" x14ac:dyDescent="0.25">
      <c r="A369" t="s">
        <v>936</v>
      </c>
      <c r="B369" t="s">
        <v>937</v>
      </c>
      <c r="C369">
        <v>2</v>
      </c>
      <c r="D369" s="4">
        <v>46027</v>
      </c>
      <c r="E369" t="s">
        <v>1303</v>
      </c>
      <c r="F369">
        <v>1</v>
      </c>
      <c r="G369">
        <v>1</v>
      </c>
      <c r="H369">
        <v>1</v>
      </c>
      <c r="I369">
        <v>1</v>
      </c>
      <c r="J369">
        <v>1</v>
      </c>
      <c r="K369">
        <f t="shared" si="5"/>
        <v>5</v>
      </c>
    </row>
    <row r="370" spans="1:11" x14ac:dyDescent="0.25">
      <c r="A370" t="s">
        <v>936</v>
      </c>
      <c r="B370" t="s">
        <v>937</v>
      </c>
      <c r="C370">
        <v>2</v>
      </c>
      <c r="D370" s="4">
        <v>46027</v>
      </c>
      <c r="E370" t="s">
        <v>1304</v>
      </c>
      <c r="F370">
        <v>1</v>
      </c>
      <c r="G370">
        <v>1</v>
      </c>
      <c r="H370">
        <v>1</v>
      </c>
      <c r="I370">
        <v>1</v>
      </c>
      <c r="J370">
        <v>1</v>
      </c>
      <c r="K370">
        <f t="shared" si="5"/>
        <v>5</v>
      </c>
    </row>
    <row r="371" spans="1:11" x14ac:dyDescent="0.25">
      <c r="A371" t="s">
        <v>936</v>
      </c>
      <c r="B371" t="s">
        <v>937</v>
      </c>
      <c r="C371">
        <v>2</v>
      </c>
      <c r="D371" s="4">
        <v>46027</v>
      </c>
      <c r="E371" t="s">
        <v>1305</v>
      </c>
      <c r="F371">
        <v>1</v>
      </c>
      <c r="G371">
        <v>1</v>
      </c>
      <c r="H371">
        <v>1</v>
      </c>
      <c r="I371">
        <v>1</v>
      </c>
      <c r="J371">
        <v>1</v>
      </c>
      <c r="K371">
        <f t="shared" si="5"/>
        <v>5</v>
      </c>
    </row>
    <row r="372" spans="1:11" x14ac:dyDescent="0.25">
      <c r="A372" t="s">
        <v>936</v>
      </c>
      <c r="B372" t="s">
        <v>937</v>
      </c>
      <c r="C372">
        <v>2</v>
      </c>
      <c r="D372" s="4">
        <v>46027</v>
      </c>
      <c r="E372" t="s">
        <v>1306</v>
      </c>
      <c r="F372">
        <v>1</v>
      </c>
      <c r="G372">
        <v>1</v>
      </c>
      <c r="H372">
        <v>1</v>
      </c>
      <c r="I372">
        <v>1</v>
      </c>
      <c r="J372">
        <v>1</v>
      </c>
      <c r="K372">
        <f t="shared" si="5"/>
        <v>5</v>
      </c>
    </row>
    <row r="373" spans="1:11" x14ac:dyDescent="0.25">
      <c r="A373" t="s">
        <v>936</v>
      </c>
      <c r="B373" t="s">
        <v>937</v>
      </c>
      <c r="C373">
        <v>2</v>
      </c>
      <c r="D373" s="4">
        <v>46027</v>
      </c>
      <c r="E373" t="s">
        <v>1307</v>
      </c>
      <c r="F373">
        <v>1</v>
      </c>
      <c r="G373">
        <v>1</v>
      </c>
      <c r="H373">
        <v>1</v>
      </c>
      <c r="I373">
        <v>1</v>
      </c>
      <c r="J373">
        <v>1</v>
      </c>
      <c r="K373">
        <f t="shared" si="5"/>
        <v>5</v>
      </c>
    </row>
    <row r="374" spans="1:11" x14ac:dyDescent="0.25">
      <c r="A374" t="s">
        <v>936</v>
      </c>
      <c r="B374" t="s">
        <v>937</v>
      </c>
      <c r="C374">
        <v>2</v>
      </c>
      <c r="D374" s="4">
        <v>46027</v>
      </c>
      <c r="E374" t="s">
        <v>1308</v>
      </c>
      <c r="F374">
        <v>1</v>
      </c>
      <c r="G374">
        <v>1</v>
      </c>
      <c r="H374">
        <v>1</v>
      </c>
      <c r="I374">
        <v>1</v>
      </c>
      <c r="J374">
        <v>1</v>
      </c>
      <c r="K374">
        <f t="shared" si="5"/>
        <v>5</v>
      </c>
    </row>
    <row r="375" spans="1:11" x14ac:dyDescent="0.25">
      <c r="A375" t="s">
        <v>936</v>
      </c>
      <c r="B375" t="s">
        <v>937</v>
      </c>
      <c r="C375">
        <v>2</v>
      </c>
      <c r="D375" s="4">
        <v>46027</v>
      </c>
      <c r="E375" t="s">
        <v>1309</v>
      </c>
      <c r="F375">
        <v>1</v>
      </c>
      <c r="G375">
        <v>1</v>
      </c>
      <c r="H375">
        <v>1</v>
      </c>
      <c r="I375">
        <v>1</v>
      </c>
      <c r="J375">
        <v>1</v>
      </c>
      <c r="K375">
        <f t="shared" si="5"/>
        <v>5</v>
      </c>
    </row>
    <row r="376" spans="1:11" x14ac:dyDescent="0.25">
      <c r="A376" t="s">
        <v>936</v>
      </c>
      <c r="B376" t="s">
        <v>937</v>
      </c>
      <c r="C376">
        <v>2</v>
      </c>
      <c r="D376" s="4">
        <v>46027</v>
      </c>
      <c r="E376" t="s">
        <v>1310</v>
      </c>
      <c r="F376">
        <v>1</v>
      </c>
      <c r="G376">
        <v>1</v>
      </c>
      <c r="H376">
        <v>1</v>
      </c>
      <c r="I376">
        <v>1</v>
      </c>
      <c r="J376">
        <v>1</v>
      </c>
      <c r="K376">
        <f t="shared" si="5"/>
        <v>5</v>
      </c>
    </row>
    <row r="377" spans="1:11" x14ac:dyDescent="0.25">
      <c r="A377" t="s">
        <v>936</v>
      </c>
      <c r="B377" t="s">
        <v>937</v>
      </c>
      <c r="C377">
        <v>2</v>
      </c>
      <c r="D377" s="4">
        <v>46027</v>
      </c>
      <c r="E377" t="s">
        <v>1311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f t="shared" si="5"/>
        <v>5</v>
      </c>
    </row>
    <row r="378" spans="1:11" x14ac:dyDescent="0.25">
      <c r="A378" t="s">
        <v>936</v>
      </c>
      <c r="B378" t="s">
        <v>937</v>
      </c>
      <c r="C378">
        <v>2</v>
      </c>
      <c r="D378" s="4">
        <v>46027</v>
      </c>
      <c r="E378" t="s">
        <v>1312</v>
      </c>
      <c r="F378">
        <v>1</v>
      </c>
      <c r="G378">
        <v>1</v>
      </c>
      <c r="H378">
        <v>1</v>
      </c>
      <c r="I378">
        <v>1</v>
      </c>
      <c r="J378">
        <v>1</v>
      </c>
      <c r="K378">
        <f t="shared" si="5"/>
        <v>5</v>
      </c>
    </row>
    <row r="379" spans="1:11" x14ac:dyDescent="0.25">
      <c r="A379" t="s">
        <v>936</v>
      </c>
      <c r="B379" t="s">
        <v>937</v>
      </c>
      <c r="C379">
        <v>2</v>
      </c>
      <c r="D379" s="4">
        <v>46027</v>
      </c>
      <c r="E379" t="s">
        <v>1313</v>
      </c>
      <c r="F379">
        <v>1</v>
      </c>
      <c r="G379">
        <v>1</v>
      </c>
      <c r="H379">
        <v>1</v>
      </c>
      <c r="I379">
        <v>1</v>
      </c>
      <c r="J379">
        <v>1</v>
      </c>
      <c r="K379">
        <f t="shared" si="5"/>
        <v>5</v>
      </c>
    </row>
    <row r="380" spans="1:11" x14ac:dyDescent="0.25">
      <c r="A380" t="s">
        <v>936</v>
      </c>
      <c r="B380" t="s">
        <v>937</v>
      </c>
      <c r="C380">
        <v>2</v>
      </c>
      <c r="D380" s="4">
        <v>46027</v>
      </c>
      <c r="E380" t="s">
        <v>1314</v>
      </c>
      <c r="F380">
        <v>1</v>
      </c>
      <c r="G380">
        <v>1</v>
      </c>
      <c r="H380">
        <v>1</v>
      </c>
      <c r="I380">
        <v>1</v>
      </c>
      <c r="J380">
        <v>1</v>
      </c>
      <c r="K380">
        <f t="shared" si="5"/>
        <v>5</v>
      </c>
    </row>
    <row r="381" spans="1:11" x14ac:dyDescent="0.25">
      <c r="A381" t="s">
        <v>936</v>
      </c>
      <c r="B381" t="s">
        <v>937</v>
      </c>
      <c r="C381">
        <v>2</v>
      </c>
      <c r="D381" s="4">
        <v>46027</v>
      </c>
      <c r="E381" t="s">
        <v>1315</v>
      </c>
      <c r="F381">
        <v>1</v>
      </c>
      <c r="G381">
        <v>1</v>
      </c>
      <c r="H381">
        <v>1</v>
      </c>
      <c r="I381">
        <v>1</v>
      </c>
      <c r="J381">
        <v>1</v>
      </c>
      <c r="K381">
        <f t="shared" si="5"/>
        <v>5</v>
      </c>
    </row>
    <row r="382" spans="1:11" x14ac:dyDescent="0.25">
      <c r="A382" t="s">
        <v>936</v>
      </c>
      <c r="B382" t="s">
        <v>937</v>
      </c>
      <c r="C382">
        <v>2</v>
      </c>
      <c r="D382" s="4">
        <v>46027</v>
      </c>
      <c r="E382" t="s">
        <v>1316</v>
      </c>
      <c r="F382">
        <v>1</v>
      </c>
      <c r="G382">
        <v>1</v>
      </c>
      <c r="H382">
        <v>1</v>
      </c>
      <c r="I382">
        <v>1</v>
      </c>
      <c r="J382">
        <v>1</v>
      </c>
      <c r="K382">
        <f t="shared" si="5"/>
        <v>5</v>
      </c>
    </row>
    <row r="383" spans="1:11" x14ac:dyDescent="0.25">
      <c r="A383" t="s">
        <v>936</v>
      </c>
      <c r="B383" t="s">
        <v>937</v>
      </c>
      <c r="C383">
        <v>2</v>
      </c>
      <c r="D383" s="4">
        <v>46027</v>
      </c>
      <c r="E383" t="s">
        <v>1317</v>
      </c>
      <c r="F383">
        <v>1</v>
      </c>
      <c r="G383">
        <v>1</v>
      </c>
      <c r="H383">
        <v>1</v>
      </c>
      <c r="I383">
        <v>1</v>
      </c>
      <c r="J383">
        <v>1</v>
      </c>
      <c r="K383">
        <f t="shared" si="5"/>
        <v>5</v>
      </c>
    </row>
    <row r="384" spans="1:11" x14ac:dyDescent="0.25">
      <c r="A384" t="s">
        <v>936</v>
      </c>
      <c r="B384" t="s">
        <v>937</v>
      </c>
      <c r="C384">
        <v>2</v>
      </c>
      <c r="D384" s="4">
        <v>46028</v>
      </c>
      <c r="E384" t="s">
        <v>1318</v>
      </c>
      <c r="F384">
        <v>1</v>
      </c>
      <c r="G384">
        <v>1</v>
      </c>
      <c r="H384">
        <v>1</v>
      </c>
      <c r="I384">
        <v>1</v>
      </c>
      <c r="J384">
        <v>1</v>
      </c>
      <c r="K384">
        <f t="shared" si="5"/>
        <v>5</v>
      </c>
    </row>
    <row r="385" spans="1:11" x14ac:dyDescent="0.25">
      <c r="A385" t="s">
        <v>936</v>
      </c>
      <c r="B385" t="s">
        <v>937</v>
      </c>
      <c r="C385">
        <v>2</v>
      </c>
      <c r="D385" s="4">
        <v>46028</v>
      </c>
      <c r="E385" t="s">
        <v>1319</v>
      </c>
      <c r="F385">
        <v>1</v>
      </c>
      <c r="G385">
        <v>1</v>
      </c>
      <c r="H385">
        <v>1</v>
      </c>
      <c r="I385">
        <v>1</v>
      </c>
      <c r="J385">
        <v>1</v>
      </c>
      <c r="K385">
        <f t="shared" si="5"/>
        <v>5</v>
      </c>
    </row>
    <row r="386" spans="1:11" x14ac:dyDescent="0.25">
      <c r="A386" t="s">
        <v>936</v>
      </c>
      <c r="B386" t="s">
        <v>937</v>
      </c>
      <c r="C386">
        <v>2</v>
      </c>
      <c r="D386" s="4">
        <v>46028</v>
      </c>
      <c r="E386" t="s">
        <v>1320</v>
      </c>
      <c r="F386">
        <v>1</v>
      </c>
      <c r="G386">
        <v>1</v>
      </c>
      <c r="H386">
        <v>1</v>
      </c>
      <c r="I386">
        <v>1</v>
      </c>
      <c r="J386">
        <v>1</v>
      </c>
      <c r="K386">
        <f t="shared" si="5"/>
        <v>5</v>
      </c>
    </row>
    <row r="387" spans="1:11" x14ac:dyDescent="0.25">
      <c r="A387" t="s">
        <v>936</v>
      </c>
      <c r="B387" t="s">
        <v>937</v>
      </c>
      <c r="C387">
        <v>2</v>
      </c>
      <c r="D387" s="4">
        <v>46028</v>
      </c>
      <c r="E387" t="s">
        <v>1321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f t="shared" si="5"/>
        <v>5</v>
      </c>
    </row>
    <row r="388" spans="1:11" x14ac:dyDescent="0.25">
      <c r="A388" t="s">
        <v>936</v>
      </c>
      <c r="B388" t="s">
        <v>937</v>
      </c>
      <c r="C388">
        <v>2</v>
      </c>
      <c r="D388" s="4">
        <v>46028</v>
      </c>
      <c r="E388" t="s">
        <v>1322</v>
      </c>
      <c r="F388">
        <v>1</v>
      </c>
      <c r="G388">
        <v>1</v>
      </c>
      <c r="H388">
        <v>1</v>
      </c>
      <c r="I388">
        <v>1</v>
      </c>
      <c r="J388">
        <v>1</v>
      </c>
      <c r="K388">
        <f t="shared" ref="K388:K451" si="6">+COUNT(F388:J388)</f>
        <v>5</v>
      </c>
    </row>
    <row r="389" spans="1:11" x14ac:dyDescent="0.25">
      <c r="A389" t="s">
        <v>936</v>
      </c>
      <c r="B389" t="s">
        <v>937</v>
      </c>
      <c r="C389">
        <v>2</v>
      </c>
      <c r="D389" s="4">
        <v>46028</v>
      </c>
      <c r="E389" t="s">
        <v>1323</v>
      </c>
      <c r="F389">
        <v>1</v>
      </c>
      <c r="G389">
        <v>1</v>
      </c>
      <c r="H389">
        <v>1</v>
      </c>
      <c r="I389">
        <v>1</v>
      </c>
      <c r="J389">
        <v>1</v>
      </c>
      <c r="K389">
        <f t="shared" si="6"/>
        <v>5</v>
      </c>
    </row>
    <row r="390" spans="1:11" x14ac:dyDescent="0.25">
      <c r="A390" t="s">
        <v>936</v>
      </c>
      <c r="B390" t="s">
        <v>937</v>
      </c>
      <c r="C390">
        <v>2</v>
      </c>
      <c r="D390" s="4">
        <v>46028</v>
      </c>
      <c r="E390" t="s">
        <v>1324</v>
      </c>
      <c r="F390">
        <v>1</v>
      </c>
      <c r="G390">
        <v>1</v>
      </c>
      <c r="H390">
        <v>1</v>
      </c>
      <c r="I390">
        <v>1</v>
      </c>
      <c r="J390">
        <v>1</v>
      </c>
      <c r="K390">
        <f t="shared" si="6"/>
        <v>5</v>
      </c>
    </row>
    <row r="391" spans="1:11" x14ac:dyDescent="0.25">
      <c r="A391" t="s">
        <v>936</v>
      </c>
      <c r="B391" t="s">
        <v>937</v>
      </c>
      <c r="C391">
        <v>2</v>
      </c>
      <c r="D391" s="4">
        <v>46028</v>
      </c>
      <c r="E391" t="s">
        <v>1325</v>
      </c>
      <c r="F391">
        <v>1</v>
      </c>
      <c r="G391">
        <v>1</v>
      </c>
      <c r="H391">
        <v>1</v>
      </c>
      <c r="I391">
        <v>1</v>
      </c>
      <c r="J391">
        <v>1</v>
      </c>
      <c r="K391">
        <f t="shared" si="6"/>
        <v>5</v>
      </c>
    </row>
    <row r="392" spans="1:11" x14ac:dyDescent="0.25">
      <c r="A392" t="s">
        <v>936</v>
      </c>
      <c r="B392" t="s">
        <v>937</v>
      </c>
      <c r="C392">
        <v>2</v>
      </c>
      <c r="D392" s="4">
        <v>46028</v>
      </c>
      <c r="E392" t="s">
        <v>1326</v>
      </c>
      <c r="F392">
        <v>1</v>
      </c>
      <c r="G392">
        <v>1</v>
      </c>
      <c r="H392">
        <v>1</v>
      </c>
      <c r="I392">
        <v>1</v>
      </c>
      <c r="J392">
        <v>1</v>
      </c>
      <c r="K392">
        <f t="shared" si="6"/>
        <v>5</v>
      </c>
    </row>
    <row r="393" spans="1:11" x14ac:dyDescent="0.25">
      <c r="A393" t="s">
        <v>936</v>
      </c>
      <c r="B393" t="s">
        <v>937</v>
      </c>
      <c r="C393">
        <v>2</v>
      </c>
      <c r="D393" s="4">
        <v>46028</v>
      </c>
      <c r="E393" t="s">
        <v>1327</v>
      </c>
      <c r="F393">
        <v>1</v>
      </c>
      <c r="G393">
        <v>1</v>
      </c>
      <c r="H393">
        <v>1</v>
      </c>
      <c r="I393">
        <v>1</v>
      </c>
      <c r="J393">
        <v>1</v>
      </c>
      <c r="K393">
        <f t="shared" si="6"/>
        <v>5</v>
      </c>
    </row>
    <row r="394" spans="1:11" x14ac:dyDescent="0.25">
      <c r="A394" t="s">
        <v>936</v>
      </c>
      <c r="B394" t="s">
        <v>937</v>
      </c>
      <c r="C394">
        <v>2</v>
      </c>
      <c r="D394" s="4">
        <v>46028</v>
      </c>
      <c r="E394" t="s">
        <v>1328</v>
      </c>
      <c r="F394">
        <v>1</v>
      </c>
      <c r="G394">
        <v>1</v>
      </c>
      <c r="H394">
        <v>1</v>
      </c>
      <c r="I394">
        <v>1</v>
      </c>
      <c r="J394">
        <v>1</v>
      </c>
      <c r="K394">
        <f t="shared" si="6"/>
        <v>5</v>
      </c>
    </row>
    <row r="395" spans="1:11" x14ac:dyDescent="0.25">
      <c r="A395" t="s">
        <v>936</v>
      </c>
      <c r="B395" t="s">
        <v>937</v>
      </c>
      <c r="C395">
        <v>2</v>
      </c>
      <c r="D395" s="4">
        <v>46028</v>
      </c>
      <c r="E395" t="s">
        <v>1329</v>
      </c>
      <c r="F395">
        <v>1</v>
      </c>
      <c r="G395">
        <v>1</v>
      </c>
      <c r="H395">
        <v>1</v>
      </c>
      <c r="I395">
        <v>1</v>
      </c>
      <c r="J395">
        <v>1</v>
      </c>
      <c r="K395">
        <f t="shared" si="6"/>
        <v>5</v>
      </c>
    </row>
    <row r="396" spans="1:11" x14ac:dyDescent="0.25">
      <c r="A396" t="s">
        <v>936</v>
      </c>
      <c r="B396" t="s">
        <v>937</v>
      </c>
      <c r="C396">
        <v>2</v>
      </c>
      <c r="D396" s="4">
        <v>46028</v>
      </c>
      <c r="E396" t="s">
        <v>1330</v>
      </c>
      <c r="F396">
        <v>1</v>
      </c>
      <c r="G396">
        <v>1</v>
      </c>
      <c r="H396">
        <v>1</v>
      </c>
      <c r="I396">
        <v>1</v>
      </c>
      <c r="J396">
        <v>1</v>
      </c>
      <c r="K396">
        <f t="shared" si="6"/>
        <v>5</v>
      </c>
    </row>
    <row r="397" spans="1:11" x14ac:dyDescent="0.25">
      <c r="A397" t="s">
        <v>936</v>
      </c>
      <c r="B397" t="s">
        <v>937</v>
      </c>
      <c r="C397">
        <v>2</v>
      </c>
      <c r="D397" s="4">
        <v>46028</v>
      </c>
      <c r="E397" t="s">
        <v>1331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f t="shared" si="6"/>
        <v>5</v>
      </c>
    </row>
    <row r="398" spans="1:11" x14ac:dyDescent="0.25">
      <c r="A398" t="s">
        <v>936</v>
      </c>
      <c r="B398" t="s">
        <v>937</v>
      </c>
      <c r="C398">
        <v>2</v>
      </c>
      <c r="D398" s="4">
        <v>46028</v>
      </c>
      <c r="E398" t="s">
        <v>1332</v>
      </c>
      <c r="F398">
        <v>1</v>
      </c>
      <c r="G398">
        <v>1</v>
      </c>
      <c r="H398">
        <v>1</v>
      </c>
      <c r="I398">
        <v>1</v>
      </c>
      <c r="J398">
        <v>1</v>
      </c>
      <c r="K398">
        <f t="shared" si="6"/>
        <v>5</v>
      </c>
    </row>
    <row r="399" spans="1:11" x14ac:dyDescent="0.25">
      <c r="A399" t="s">
        <v>936</v>
      </c>
      <c r="B399" t="s">
        <v>937</v>
      </c>
      <c r="C399">
        <v>2</v>
      </c>
      <c r="D399" s="4">
        <v>46028</v>
      </c>
      <c r="E399" t="s">
        <v>1333</v>
      </c>
      <c r="F399">
        <v>1</v>
      </c>
      <c r="G399">
        <v>1</v>
      </c>
      <c r="H399">
        <v>1</v>
      </c>
      <c r="I399">
        <v>1</v>
      </c>
      <c r="J399">
        <v>1</v>
      </c>
      <c r="K399">
        <f t="shared" si="6"/>
        <v>5</v>
      </c>
    </row>
    <row r="400" spans="1:11" x14ac:dyDescent="0.25">
      <c r="A400" t="s">
        <v>936</v>
      </c>
      <c r="B400" t="s">
        <v>937</v>
      </c>
      <c r="C400">
        <v>2</v>
      </c>
      <c r="D400" s="4">
        <v>46028</v>
      </c>
      <c r="E400" t="s">
        <v>1334</v>
      </c>
      <c r="F400">
        <v>1</v>
      </c>
      <c r="G400">
        <v>1</v>
      </c>
      <c r="H400">
        <v>1</v>
      </c>
      <c r="I400">
        <v>1</v>
      </c>
      <c r="J400">
        <v>1</v>
      </c>
      <c r="K400">
        <f t="shared" si="6"/>
        <v>5</v>
      </c>
    </row>
    <row r="401" spans="1:11" x14ac:dyDescent="0.25">
      <c r="A401" t="s">
        <v>936</v>
      </c>
      <c r="B401" t="s">
        <v>937</v>
      </c>
      <c r="C401">
        <v>2</v>
      </c>
      <c r="D401" s="4">
        <v>46028</v>
      </c>
      <c r="E401" t="s">
        <v>1335</v>
      </c>
      <c r="F401">
        <v>1</v>
      </c>
      <c r="G401">
        <v>1</v>
      </c>
      <c r="H401">
        <v>1</v>
      </c>
      <c r="I401">
        <v>1</v>
      </c>
      <c r="J401">
        <v>1</v>
      </c>
      <c r="K401">
        <f t="shared" si="6"/>
        <v>5</v>
      </c>
    </row>
    <row r="402" spans="1:11" x14ac:dyDescent="0.25">
      <c r="A402" t="s">
        <v>936</v>
      </c>
      <c r="B402" t="s">
        <v>937</v>
      </c>
      <c r="C402">
        <v>2</v>
      </c>
      <c r="D402" s="4">
        <v>46028</v>
      </c>
      <c r="E402" t="s">
        <v>1336</v>
      </c>
      <c r="F402">
        <v>1</v>
      </c>
      <c r="G402">
        <v>1</v>
      </c>
      <c r="H402">
        <v>1</v>
      </c>
      <c r="I402">
        <v>1</v>
      </c>
      <c r="J402">
        <v>1</v>
      </c>
      <c r="K402">
        <f t="shared" si="6"/>
        <v>5</v>
      </c>
    </row>
    <row r="403" spans="1:11" x14ac:dyDescent="0.25">
      <c r="A403" t="s">
        <v>936</v>
      </c>
      <c r="B403" t="s">
        <v>937</v>
      </c>
      <c r="C403">
        <v>2</v>
      </c>
      <c r="D403" s="4">
        <v>46028</v>
      </c>
      <c r="E403" t="s">
        <v>1337</v>
      </c>
      <c r="F403">
        <v>1</v>
      </c>
      <c r="G403">
        <v>1</v>
      </c>
      <c r="H403">
        <v>1</v>
      </c>
      <c r="I403">
        <v>1</v>
      </c>
      <c r="J403">
        <v>1</v>
      </c>
      <c r="K403">
        <f t="shared" si="6"/>
        <v>5</v>
      </c>
    </row>
    <row r="404" spans="1:11" x14ac:dyDescent="0.25">
      <c r="A404" t="s">
        <v>936</v>
      </c>
      <c r="B404" t="s">
        <v>937</v>
      </c>
      <c r="C404">
        <v>2</v>
      </c>
      <c r="D404" s="4">
        <v>46028</v>
      </c>
      <c r="E404" t="s">
        <v>1338</v>
      </c>
      <c r="F404">
        <v>1</v>
      </c>
      <c r="G404">
        <v>1</v>
      </c>
      <c r="H404">
        <v>1</v>
      </c>
      <c r="I404">
        <v>1</v>
      </c>
      <c r="J404">
        <v>1</v>
      </c>
      <c r="K404">
        <f t="shared" si="6"/>
        <v>5</v>
      </c>
    </row>
    <row r="405" spans="1:11" x14ac:dyDescent="0.25">
      <c r="A405" t="s">
        <v>936</v>
      </c>
      <c r="B405" t="s">
        <v>937</v>
      </c>
      <c r="C405">
        <v>2</v>
      </c>
      <c r="D405" s="4">
        <v>46028</v>
      </c>
      <c r="E405" t="s">
        <v>1339</v>
      </c>
      <c r="F405">
        <v>1</v>
      </c>
      <c r="G405">
        <v>1</v>
      </c>
      <c r="H405">
        <v>1</v>
      </c>
      <c r="I405">
        <v>1</v>
      </c>
      <c r="J405">
        <v>1</v>
      </c>
      <c r="K405">
        <f t="shared" si="6"/>
        <v>5</v>
      </c>
    </row>
    <row r="406" spans="1:11" x14ac:dyDescent="0.25">
      <c r="A406" t="s">
        <v>936</v>
      </c>
      <c r="B406" t="s">
        <v>937</v>
      </c>
      <c r="C406">
        <v>2</v>
      </c>
      <c r="D406" s="4">
        <v>46028</v>
      </c>
      <c r="E406" t="s">
        <v>1340</v>
      </c>
      <c r="F406">
        <v>1</v>
      </c>
      <c r="G406">
        <v>1</v>
      </c>
      <c r="H406">
        <v>1</v>
      </c>
      <c r="I406">
        <v>1</v>
      </c>
      <c r="J406">
        <v>1</v>
      </c>
      <c r="K406">
        <f t="shared" si="6"/>
        <v>5</v>
      </c>
    </row>
    <row r="407" spans="1:11" x14ac:dyDescent="0.25">
      <c r="A407" t="s">
        <v>936</v>
      </c>
      <c r="B407" t="s">
        <v>937</v>
      </c>
      <c r="C407">
        <v>2</v>
      </c>
      <c r="D407" s="4">
        <v>46028</v>
      </c>
      <c r="E407" t="s">
        <v>1341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f t="shared" si="6"/>
        <v>5</v>
      </c>
    </row>
    <row r="408" spans="1:11" x14ac:dyDescent="0.25">
      <c r="A408" t="s">
        <v>936</v>
      </c>
      <c r="B408" t="s">
        <v>937</v>
      </c>
      <c r="C408">
        <v>2</v>
      </c>
      <c r="D408" s="4">
        <v>46028</v>
      </c>
      <c r="E408" t="s">
        <v>1342</v>
      </c>
      <c r="F408">
        <v>1</v>
      </c>
      <c r="G408">
        <v>1</v>
      </c>
      <c r="H408">
        <v>1</v>
      </c>
      <c r="I408">
        <v>1</v>
      </c>
      <c r="J408">
        <v>1</v>
      </c>
      <c r="K408">
        <f t="shared" si="6"/>
        <v>5</v>
      </c>
    </row>
    <row r="409" spans="1:11" x14ac:dyDescent="0.25">
      <c r="A409" t="s">
        <v>936</v>
      </c>
      <c r="B409" t="s">
        <v>937</v>
      </c>
      <c r="C409">
        <v>2</v>
      </c>
      <c r="D409" s="4">
        <v>46028</v>
      </c>
      <c r="E409" t="s">
        <v>1343</v>
      </c>
      <c r="F409">
        <v>1</v>
      </c>
      <c r="G409">
        <v>1</v>
      </c>
      <c r="H409">
        <v>1</v>
      </c>
      <c r="I409">
        <v>1</v>
      </c>
      <c r="J409">
        <v>1</v>
      </c>
      <c r="K409">
        <f t="shared" si="6"/>
        <v>5</v>
      </c>
    </row>
    <row r="410" spans="1:11" x14ac:dyDescent="0.25">
      <c r="A410" t="s">
        <v>936</v>
      </c>
      <c r="B410" t="s">
        <v>937</v>
      </c>
      <c r="C410">
        <v>2</v>
      </c>
      <c r="D410" s="4">
        <v>46028</v>
      </c>
      <c r="E410" t="s">
        <v>1344</v>
      </c>
      <c r="F410">
        <v>1</v>
      </c>
      <c r="G410">
        <v>1</v>
      </c>
      <c r="H410">
        <v>1</v>
      </c>
      <c r="I410">
        <v>1</v>
      </c>
      <c r="J410">
        <v>1</v>
      </c>
      <c r="K410">
        <f t="shared" si="6"/>
        <v>5</v>
      </c>
    </row>
    <row r="411" spans="1:11" x14ac:dyDescent="0.25">
      <c r="A411" t="s">
        <v>936</v>
      </c>
      <c r="B411" t="s">
        <v>937</v>
      </c>
      <c r="C411">
        <v>2</v>
      </c>
      <c r="D411" s="4">
        <v>46028</v>
      </c>
      <c r="E411" t="s">
        <v>1345</v>
      </c>
      <c r="F411">
        <v>1</v>
      </c>
      <c r="G411">
        <v>1</v>
      </c>
      <c r="H411">
        <v>1</v>
      </c>
      <c r="I411">
        <v>1</v>
      </c>
      <c r="J411">
        <v>1</v>
      </c>
      <c r="K411">
        <f t="shared" si="6"/>
        <v>5</v>
      </c>
    </row>
    <row r="412" spans="1:11" x14ac:dyDescent="0.25">
      <c r="A412" t="s">
        <v>936</v>
      </c>
      <c r="B412" t="s">
        <v>937</v>
      </c>
      <c r="C412">
        <v>2</v>
      </c>
      <c r="D412" s="4">
        <v>46028</v>
      </c>
      <c r="E412" t="s">
        <v>1346</v>
      </c>
      <c r="F412">
        <v>1</v>
      </c>
      <c r="G412">
        <v>1</v>
      </c>
      <c r="H412">
        <v>1</v>
      </c>
      <c r="I412">
        <v>1</v>
      </c>
      <c r="J412">
        <v>1</v>
      </c>
      <c r="K412">
        <f t="shared" si="6"/>
        <v>5</v>
      </c>
    </row>
    <row r="413" spans="1:11" x14ac:dyDescent="0.25">
      <c r="A413" t="s">
        <v>936</v>
      </c>
      <c r="B413" t="s">
        <v>937</v>
      </c>
      <c r="C413">
        <v>2</v>
      </c>
      <c r="D413" s="4">
        <v>46028</v>
      </c>
      <c r="E413" t="s">
        <v>1347</v>
      </c>
      <c r="F413">
        <v>1</v>
      </c>
      <c r="G413">
        <v>1</v>
      </c>
      <c r="H413">
        <v>1</v>
      </c>
      <c r="I413">
        <v>1</v>
      </c>
      <c r="J413">
        <v>1</v>
      </c>
      <c r="K413">
        <f t="shared" si="6"/>
        <v>5</v>
      </c>
    </row>
    <row r="414" spans="1:11" x14ac:dyDescent="0.25">
      <c r="A414" t="s">
        <v>936</v>
      </c>
      <c r="B414" t="s">
        <v>937</v>
      </c>
      <c r="C414">
        <v>2</v>
      </c>
      <c r="D414" s="4">
        <v>46028</v>
      </c>
      <c r="E414" t="s">
        <v>1348</v>
      </c>
      <c r="F414">
        <v>1</v>
      </c>
      <c r="G414">
        <v>1</v>
      </c>
      <c r="H414">
        <v>1</v>
      </c>
      <c r="I414">
        <v>1</v>
      </c>
      <c r="J414">
        <v>1</v>
      </c>
      <c r="K414">
        <f t="shared" si="6"/>
        <v>5</v>
      </c>
    </row>
    <row r="415" spans="1:11" x14ac:dyDescent="0.25">
      <c r="A415" t="s">
        <v>936</v>
      </c>
      <c r="B415" t="s">
        <v>937</v>
      </c>
      <c r="C415">
        <v>2</v>
      </c>
      <c r="D415" s="4">
        <v>46028</v>
      </c>
      <c r="E415" t="s">
        <v>1349</v>
      </c>
      <c r="F415">
        <v>1</v>
      </c>
      <c r="G415">
        <v>1</v>
      </c>
      <c r="H415">
        <v>1</v>
      </c>
      <c r="I415">
        <v>1</v>
      </c>
      <c r="J415">
        <v>1</v>
      </c>
      <c r="K415">
        <f t="shared" si="6"/>
        <v>5</v>
      </c>
    </row>
    <row r="416" spans="1:11" x14ac:dyDescent="0.25">
      <c r="A416" t="s">
        <v>936</v>
      </c>
      <c r="B416" t="s">
        <v>937</v>
      </c>
      <c r="C416">
        <v>2</v>
      </c>
      <c r="D416" s="4">
        <v>46028</v>
      </c>
      <c r="E416" t="s">
        <v>1350</v>
      </c>
      <c r="F416">
        <v>1</v>
      </c>
      <c r="G416">
        <v>1</v>
      </c>
      <c r="H416">
        <v>1</v>
      </c>
      <c r="I416">
        <v>1</v>
      </c>
      <c r="J416">
        <v>1</v>
      </c>
      <c r="K416">
        <f t="shared" si="6"/>
        <v>5</v>
      </c>
    </row>
    <row r="417" spans="1:11" x14ac:dyDescent="0.25">
      <c r="A417" t="s">
        <v>936</v>
      </c>
      <c r="B417" t="s">
        <v>937</v>
      </c>
      <c r="C417">
        <v>2</v>
      </c>
      <c r="D417" s="4">
        <v>46028</v>
      </c>
      <c r="E417" t="s">
        <v>1351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f t="shared" si="6"/>
        <v>5</v>
      </c>
    </row>
    <row r="418" spans="1:11" x14ac:dyDescent="0.25">
      <c r="A418" t="s">
        <v>936</v>
      </c>
      <c r="B418" t="s">
        <v>937</v>
      </c>
      <c r="C418">
        <v>2</v>
      </c>
      <c r="D418" s="4">
        <v>46028</v>
      </c>
      <c r="E418" t="s">
        <v>1352</v>
      </c>
      <c r="F418">
        <v>1</v>
      </c>
      <c r="G418">
        <v>1</v>
      </c>
      <c r="H418">
        <v>1</v>
      </c>
      <c r="I418">
        <v>1</v>
      </c>
      <c r="J418">
        <v>1</v>
      </c>
      <c r="K418">
        <f t="shared" si="6"/>
        <v>5</v>
      </c>
    </row>
    <row r="419" spans="1:11" x14ac:dyDescent="0.25">
      <c r="A419" t="s">
        <v>936</v>
      </c>
      <c r="B419" t="s">
        <v>937</v>
      </c>
      <c r="C419">
        <v>2</v>
      </c>
      <c r="D419" s="4">
        <v>46028</v>
      </c>
      <c r="E419" t="s">
        <v>1353</v>
      </c>
      <c r="F419">
        <v>1</v>
      </c>
      <c r="G419">
        <v>1</v>
      </c>
      <c r="H419">
        <v>1</v>
      </c>
      <c r="I419">
        <v>1</v>
      </c>
      <c r="J419">
        <v>1</v>
      </c>
      <c r="K419">
        <f t="shared" si="6"/>
        <v>5</v>
      </c>
    </row>
    <row r="420" spans="1:11" x14ac:dyDescent="0.25">
      <c r="A420" t="s">
        <v>936</v>
      </c>
      <c r="B420" t="s">
        <v>937</v>
      </c>
      <c r="C420">
        <v>2</v>
      </c>
      <c r="D420" s="4">
        <v>46028</v>
      </c>
      <c r="E420" t="s">
        <v>1354</v>
      </c>
      <c r="F420">
        <v>1</v>
      </c>
      <c r="G420">
        <v>1</v>
      </c>
      <c r="H420">
        <v>1</v>
      </c>
      <c r="I420">
        <v>1</v>
      </c>
      <c r="J420">
        <v>1</v>
      </c>
      <c r="K420">
        <f t="shared" si="6"/>
        <v>5</v>
      </c>
    </row>
    <row r="421" spans="1:11" x14ac:dyDescent="0.25">
      <c r="A421" t="s">
        <v>936</v>
      </c>
      <c r="B421" t="s">
        <v>937</v>
      </c>
      <c r="C421">
        <v>2</v>
      </c>
      <c r="D421" s="4">
        <v>46028</v>
      </c>
      <c r="E421" t="s">
        <v>1355</v>
      </c>
      <c r="F421">
        <v>1</v>
      </c>
      <c r="G421">
        <v>1</v>
      </c>
      <c r="H421">
        <v>1</v>
      </c>
      <c r="I421">
        <v>1</v>
      </c>
      <c r="J421">
        <v>1</v>
      </c>
      <c r="K421">
        <f t="shared" si="6"/>
        <v>5</v>
      </c>
    </row>
    <row r="422" spans="1:11" x14ac:dyDescent="0.25">
      <c r="A422" t="s">
        <v>936</v>
      </c>
      <c r="B422" t="s">
        <v>937</v>
      </c>
      <c r="C422">
        <v>2</v>
      </c>
      <c r="D422" s="4">
        <v>46028</v>
      </c>
      <c r="E422" t="s">
        <v>1356</v>
      </c>
      <c r="F422">
        <v>1</v>
      </c>
      <c r="G422">
        <v>1</v>
      </c>
      <c r="H422">
        <v>1</v>
      </c>
      <c r="I422">
        <v>1</v>
      </c>
      <c r="J422">
        <v>1</v>
      </c>
      <c r="K422">
        <f t="shared" si="6"/>
        <v>5</v>
      </c>
    </row>
    <row r="423" spans="1:11" x14ac:dyDescent="0.25">
      <c r="A423" t="s">
        <v>936</v>
      </c>
      <c r="B423" t="s">
        <v>937</v>
      </c>
      <c r="C423">
        <v>2</v>
      </c>
      <c r="D423" s="4">
        <v>46028</v>
      </c>
      <c r="E423" t="s">
        <v>1357</v>
      </c>
      <c r="F423">
        <v>1</v>
      </c>
      <c r="G423">
        <v>1</v>
      </c>
      <c r="H423">
        <v>1</v>
      </c>
      <c r="I423">
        <v>1</v>
      </c>
      <c r="J423">
        <v>1</v>
      </c>
      <c r="K423">
        <f t="shared" si="6"/>
        <v>5</v>
      </c>
    </row>
    <row r="424" spans="1:11" x14ac:dyDescent="0.25">
      <c r="A424" t="s">
        <v>936</v>
      </c>
      <c r="B424" t="s">
        <v>937</v>
      </c>
      <c r="C424">
        <v>2</v>
      </c>
      <c r="D424" s="4">
        <v>46028</v>
      </c>
      <c r="E424" t="s">
        <v>1358</v>
      </c>
      <c r="F424">
        <v>1</v>
      </c>
      <c r="G424">
        <v>1</v>
      </c>
      <c r="H424">
        <v>1</v>
      </c>
      <c r="I424">
        <v>1</v>
      </c>
      <c r="J424">
        <v>1</v>
      </c>
      <c r="K424">
        <f t="shared" si="6"/>
        <v>5</v>
      </c>
    </row>
    <row r="425" spans="1:11" x14ac:dyDescent="0.25">
      <c r="A425" t="s">
        <v>936</v>
      </c>
      <c r="B425" t="s">
        <v>937</v>
      </c>
      <c r="C425">
        <v>2</v>
      </c>
      <c r="D425" s="4">
        <v>46028</v>
      </c>
      <c r="E425" t="s">
        <v>1359</v>
      </c>
      <c r="F425">
        <v>1</v>
      </c>
      <c r="G425">
        <v>1</v>
      </c>
      <c r="H425">
        <v>1</v>
      </c>
      <c r="I425">
        <v>1</v>
      </c>
      <c r="J425">
        <v>1</v>
      </c>
      <c r="K425">
        <f t="shared" si="6"/>
        <v>5</v>
      </c>
    </row>
    <row r="426" spans="1:11" x14ac:dyDescent="0.25">
      <c r="A426" t="s">
        <v>936</v>
      </c>
      <c r="B426" t="s">
        <v>937</v>
      </c>
      <c r="C426">
        <v>2</v>
      </c>
      <c r="D426" s="4">
        <v>46028</v>
      </c>
      <c r="E426" t="s">
        <v>1360</v>
      </c>
      <c r="F426">
        <v>1</v>
      </c>
      <c r="G426">
        <v>1</v>
      </c>
      <c r="H426">
        <v>1</v>
      </c>
      <c r="I426">
        <v>1</v>
      </c>
      <c r="J426">
        <v>1</v>
      </c>
      <c r="K426">
        <f t="shared" si="6"/>
        <v>5</v>
      </c>
    </row>
    <row r="427" spans="1:11" x14ac:dyDescent="0.25">
      <c r="A427" t="s">
        <v>936</v>
      </c>
      <c r="B427" t="s">
        <v>937</v>
      </c>
      <c r="C427">
        <v>2</v>
      </c>
      <c r="D427" s="4">
        <v>46028</v>
      </c>
      <c r="E427" t="s">
        <v>1361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f t="shared" si="6"/>
        <v>5</v>
      </c>
    </row>
    <row r="428" spans="1:11" x14ac:dyDescent="0.25">
      <c r="A428" t="s">
        <v>936</v>
      </c>
      <c r="B428" t="s">
        <v>937</v>
      </c>
      <c r="C428">
        <v>2</v>
      </c>
      <c r="D428" s="4">
        <v>46028</v>
      </c>
      <c r="E428" t="s">
        <v>1362</v>
      </c>
      <c r="F428">
        <v>1</v>
      </c>
      <c r="G428">
        <v>1</v>
      </c>
      <c r="H428">
        <v>1</v>
      </c>
      <c r="I428">
        <v>1</v>
      </c>
      <c r="J428">
        <v>1</v>
      </c>
      <c r="K428">
        <f t="shared" si="6"/>
        <v>5</v>
      </c>
    </row>
    <row r="429" spans="1:11" x14ac:dyDescent="0.25">
      <c r="A429" t="s">
        <v>936</v>
      </c>
      <c r="B429" t="s">
        <v>937</v>
      </c>
      <c r="C429">
        <v>2</v>
      </c>
      <c r="D429" s="4">
        <v>46028</v>
      </c>
      <c r="E429" t="s">
        <v>1363</v>
      </c>
      <c r="F429">
        <v>1</v>
      </c>
      <c r="G429">
        <v>1</v>
      </c>
      <c r="H429">
        <v>1</v>
      </c>
      <c r="I429">
        <v>1</v>
      </c>
      <c r="J429">
        <v>1</v>
      </c>
      <c r="K429">
        <f t="shared" si="6"/>
        <v>5</v>
      </c>
    </row>
    <row r="430" spans="1:11" x14ac:dyDescent="0.25">
      <c r="A430" t="s">
        <v>936</v>
      </c>
      <c r="B430" t="s">
        <v>937</v>
      </c>
      <c r="C430">
        <v>2</v>
      </c>
      <c r="D430" s="4">
        <v>46028</v>
      </c>
      <c r="E430" t="s">
        <v>1364</v>
      </c>
      <c r="F430">
        <v>1</v>
      </c>
      <c r="G430">
        <v>1</v>
      </c>
      <c r="H430">
        <v>1</v>
      </c>
      <c r="I430">
        <v>1</v>
      </c>
      <c r="J430">
        <v>1</v>
      </c>
      <c r="K430">
        <f t="shared" si="6"/>
        <v>5</v>
      </c>
    </row>
    <row r="431" spans="1:11" x14ac:dyDescent="0.25">
      <c r="A431" t="s">
        <v>936</v>
      </c>
      <c r="B431" t="s">
        <v>937</v>
      </c>
      <c r="C431">
        <v>2</v>
      </c>
      <c r="D431" s="4">
        <v>46028</v>
      </c>
      <c r="E431" t="s">
        <v>1365</v>
      </c>
      <c r="F431">
        <v>1</v>
      </c>
      <c r="G431">
        <v>1</v>
      </c>
      <c r="H431">
        <v>1</v>
      </c>
      <c r="I431">
        <v>1</v>
      </c>
      <c r="J431">
        <v>1</v>
      </c>
      <c r="K431">
        <f t="shared" si="6"/>
        <v>5</v>
      </c>
    </row>
    <row r="432" spans="1:11" x14ac:dyDescent="0.25">
      <c r="A432" t="s">
        <v>936</v>
      </c>
      <c r="B432" t="s">
        <v>937</v>
      </c>
      <c r="C432">
        <v>2</v>
      </c>
      <c r="D432" s="4">
        <v>46028</v>
      </c>
      <c r="E432" t="s">
        <v>1366</v>
      </c>
      <c r="F432">
        <v>1</v>
      </c>
      <c r="G432">
        <v>1</v>
      </c>
      <c r="H432">
        <v>1</v>
      </c>
      <c r="I432">
        <v>1</v>
      </c>
      <c r="J432">
        <v>1</v>
      </c>
      <c r="K432">
        <f t="shared" si="6"/>
        <v>5</v>
      </c>
    </row>
    <row r="433" spans="1:11" x14ac:dyDescent="0.25">
      <c r="A433" t="s">
        <v>936</v>
      </c>
      <c r="B433" t="s">
        <v>937</v>
      </c>
      <c r="C433">
        <v>2</v>
      </c>
      <c r="D433" s="4">
        <v>46028</v>
      </c>
      <c r="E433" t="s">
        <v>1367</v>
      </c>
      <c r="F433">
        <v>1</v>
      </c>
      <c r="G433">
        <v>1</v>
      </c>
      <c r="H433">
        <v>1</v>
      </c>
      <c r="I433">
        <v>1</v>
      </c>
      <c r="J433">
        <v>1</v>
      </c>
      <c r="K433">
        <f t="shared" si="6"/>
        <v>5</v>
      </c>
    </row>
    <row r="434" spans="1:11" x14ac:dyDescent="0.25">
      <c r="A434" t="s">
        <v>936</v>
      </c>
      <c r="B434" t="s">
        <v>937</v>
      </c>
      <c r="C434">
        <v>2</v>
      </c>
      <c r="D434" s="4">
        <v>46028</v>
      </c>
      <c r="E434" t="s">
        <v>1368</v>
      </c>
      <c r="F434">
        <v>1</v>
      </c>
      <c r="G434">
        <v>1</v>
      </c>
      <c r="H434">
        <v>1</v>
      </c>
      <c r="I434">
        <v>1</v>
      </c>
      <c r="J434">
        <v>1</v>
      </c>
      <c r="K434">
        <f t="shared" si="6"/>
        <v>5</v>
      </c>
    </row>
    <row r="435" spans="1:11" x14ac:dyDescent="0.25">
      <c r="A435" t="s">
        <v>936</v>
      </c>
      <c r="B435" t="s">
        <v>937</v>
      </c>
      <c r="C435">
        <v>2</v>
      </c>
      <c r="D435" s="4">
        <v>46028</v>
      </c>
      <c r="E435" t="s">
        <v>1369</v>
      </c>
      <c r="F435">
        <v>1</v>
      </c>
      <c r="G435">
        <v>1</v>
      </c>
      <c r="H435">
        <v>1</v>
      </c>
      <c r="I435">
        <v>1</v>
      </c>
      <c r="J435">
        <v>1</v>
      </c>
      <c r="K435">
        <f t="shared" si="6"/>
        <v>5</v>
      </c>
    </row>
    <row r="436" spans="1:11" x14ac:dyDescent="0.25">
      <c r="A436" t="s">
        <v>936</v>
      </c>
      <c r="B436" t="s">
        <v>937</v>
      </c>
      <c r="C436">
        <v>2</v>
      </c>
      <c r="D436" s="4">
        <v>46028</v>
      </c>
      <c r="E436" t="s">
        <v>1370</v>
      </c>
      <c r="F436">
        <v>1</v>
      </c>
      <c r="G436">
        <v>1</v>
      </c>
      <c r="H436">
        <v>1</v>
      </c>
      <c r="I436">
        <v>1</v>
      </c>
      <c r="J436">
        <v>1</v>
      </c>
      <c r="K436">
        <f t="shared" si="6"/>
        <v>5</v>
      </c>
    </row>
    <row r="437" spans="1:11" x14ac:dyDescent="0.25">
      <c r="A437" t="s">
        <v>936</v>
      </c>
      <c r="B437" t="s">
        <v>937</v>
      </c>
      <c r="C437">
        <v>2</v>
      </c>
      <c r="D437" s="4">
        <v>46028</v>
      </c>
      <c r="E437" t="s">
        <v>1371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f t="shared" si="6"/>
        <v>5</v>
      </c>
    </row>
    <row r="438" spans="1:11" x14ac:dyDescent="0.25">
      <c r="A438" t="s">
        <v>936</v>
      </c>
      <c r="B438" t="s">
        <v>937</v>
      </c>
      <c r="C438">
        <v>2</v>
      </c>
      <c r="D438" s="4">
        <v>46028</v>
      </c>
      <c r="E438" t="s">
        <v>1372</v>
      </c>
      <c r="F438">
        <v>1</v>
      </c>
      <c r="G438">
        <v>1</v>
      </c>
      <c r="H438">
        <v>1</v>
      </c>
      <c r="I438">
        <v>1</v>
      </c>
      <c r="J438">
        <v>1</v>
      </c>
      <c r="K438">
        <f t="shared" si="6"/>
        <v>5</v>
      </c>
    </row>
    <row r="439" spans="1:11" x14ac:dyDescent="0.25">
      <c r="A439" t="s">
        <v>936</v>
      </c>
      <c r="B439" t="s">
        <v>937</v>
      </c>
      <c r="C439">
        <v>2</v>
      </c>
      <c r="D439" s="4">
        <v>46028</v>
      </c>
      <c r="E439" t="s">
        <v>1373</v>
      </c>
      <c r="F439">
        <v>1</v>
      </c>
      <c r="G439">
        <v>1</v>
      </c>
      <c r="H439">
        <v>1</v>
      </c>
      <c r="I439">
        <v>1</v>
      </c>
      <c r="J439">
        <v>1</v>
      </c>
      <c r="K439">
        <f t="shared" si="6"/>
        <v>5</v>
      </c>
    </row>
    <row r="440" spans="1:11" x14ac:dyDescent="0.25">
      <c r="A440" t="s">
        <v>936</v>
      </c>
      <c r="B440" t="s">
        <v>937</v>
      </c>
      <c r="C440">
        <v>2</v>
      </c>
      <c r="D440" s="4">
        <v>46028</v>
      </c>
      <c r="E440" t="s">
        <v>1374</v>
      </c>
      <c r="F440">
        <v>1</v>
      </c>
      <c r="G440">
        <v>1</v>
      </c>
      <c r="H440">
        <v>1</v>
      </c>
      <c r="I440">
        <v>1</v>
      </c>
      <c r="J440">
        <v>1</v>
      </c>
      <c r="K440">
        <f t="shared" si="6"/>
        <v>5</v>
      </c>
    </row>
    <row r="441" spans="1:11" x14ac:dyDescent="0.25">
      <c r="A441" t="s">
        <v>936</v>
      </c>
      <c r="B441" t="s">
        <v>937</v>
      </c>
      <c r="C441">
        <v>2</v>
      </c>
      <c r="D441" s="4">
        <v>46028</v>
      </c>
      <c r="E441" t="s">
        <v>1375</v>
      </c>
      <c r="F441">
        <v>1</v>
      </c>
      <c r="G441">
        <v>1</v>
      </c>
      <c r="H441">
        <v>1</v>
      </c>
      <c r="I441">
        <v>1</v>
      </c>
      <c r="J441">
        <v>1</v>
      </c>
      <c r="K441">
        <f t="shared" si="6"/>
        <v>5</v>
      </c>
    </row>
    <row r="442" spans="1:11" x14ac:dyDescent="0.25">
      <c r="A442" t="s">
        <v>936</v>
      </c>
      <c r="B442" t="s">
        <v>937</v>
      </c>
      <c r="C442">
        <v>2</v>
      </c>
      <c r="D442" s="4">
        <v>46028</v>
      </c>
      <c r="E442" t="s">
        <v>1376</v>
      </c>
      <c r="F442">
        <v>1</v>
      </c>
      <c r="G442">
        <v>1</v>
      </c>
      <c r="H442">
        <v>1</v>
      </c>
      <c r="I442">
        <v>1</v>
      </c>
      <c r="J442">
        <v>1</v>
      </c>
      <c r="K442">
        <f t="shared" si="6"/>
        <v>5</v>
      </c>
    </row>
    <row r="443" spans="1:11" x14ac:dyDescent="0.25">
      <c r="A443" t="s">
        <v>936</v>
      </c>
      <c r="B443" t="s">
        <v>937</v>
      </c>
      <c r="C443">
        <v>2</v>
      </c>
      <c r="D443" s="4">
        <v>46028</v>
      </c>
      <c r="E443" t="s">
        <v>1377</v>
      </c>
      <c r="F443">
        <v>1</v>
      </c>
      <c r="G443">
        <v>1</v>
      </c>
      <c r="H443">
        <v>1</v>
      </c>
      <c r="I443">
        <v>1</v>
      </c>
      <c r="J443">
        <v>1</v>
      </c>
      <c r="K443">
        <f t="shared" si="6"/>
        <v>5</v>
      </c>
    </row>
    <row r="444" spans="1:11" x14ac:dyDescent="0.25">
      <c r="A444" t="s">
        <v>936</v>
      </c>
      <c r="B444" t="s">
        <v>937</v>
      </c>
      <c r="C444">
        <v>2</v>
      </c>
      <c r="D444" s="4">
        <v>46028</v>
      </c>
      <c r="E444" t="s">
        <v>1378</v>
      </c>
      <c r="F444">
        <v>1</v>
      </c>
      <c r="G444">
        <v>1</v>
      </c>
      <c r="H444">
        <v>1</v>
      </c>
      <c r="I444">
        <v>1</v>
      </c>
      <c r="J444">
        <v>1</v>
      </c>
      <c r="K444">
        <f t="shared" si="6"/>
        <v>5</v>
      </c>
    </row>
    <row r="445" spans="1:11" x14ac:dyDescent="0.25">
      <c r="A445" t="s">
        <v>936</v>
      </c>
      <c r="B445" t="s">
        <v>937</v>
      </c>
      <c r="C445">
        <v>2</v>
      </c>
      <c r="D445" s="4">
        <v>46028</v>
      </c>
      <c r="E445" t="s">
        <v>1379</v>
      </c>
      <c r="F445">
        <v>1</v>
      </c>
      <c r="G445">
        <v>1</v>
      </c>
      <c r="H445">
        <v>1</v>
      </c>
      <c r="I445">
        <v>1</v>
      </c>
      <c r="J445">
        <v>1</v>
      </c>
      <c r="K445">
        <f t="shared" si="6"/>
        <v>5</v>
      </c>
    </row>
    <row r="446" spans="1:11" x14ac:dyDescent="0.25">
      <c r="A446" t="s">
        <v>936</v>
      </c>
      <c r="B446" t="s">
        <v>937</v>
      </c>
      <c r="C446">
        <v>2</v>
      </c>
      <c r="D446" s="4">
        <v>46028</v>
      </c>
      <c r="E446" t="s">
        <v>1380</v>
      </c>
      <c r="F446">
        <v>1</v>
      </c>
      <c r="G446">
        <v>1</v>
      </c>
      <c r="H446">
        <v>1</v>
      </c>
      <c r="I446">
        <v>1</v>
      </c>
      <c r="J446">
        <v>1</v>
      </c>
      <c r="K446">
        <f t="shared" si="6"/>
        <v>5</v>
      </c>
    </row>
    <row r="447" spans="1:11" x14ac:dyDescent="0.25">
      <c r="A447" t="s">
        <v>936</v>
      </c>
      <c r="B447" t="s">
        <v>937</v>
      </c>
      <c r="C447">
        <v>2</v>
      </c>
      <c r="D447" s="4">
        <v>46028</v>
      </c>
      <c r="E447" t="s">
        <v>1381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f t="shared" si="6"/>
        <v>5</v>
      </c>
    </row>
    <row r="448" spans="1:11" x14ac:dyDescent="0.25">
      <c r="A448" t="s">
        <v>936</v>
      </c>
      <c r="B448" t="s">
        <v>937</v>
      </c>
      <c r="C448">
        <v>2</v>
      </c>
      <c r="D448" s="4">
        <v>46028</v>
      </c>
      <c r="E448" t="s">
        <v>1382</v>
      </c>
      <c r="F448">
        <v>1</v>
      </c>
      <c r="G448">
        <v>1</v>
      </c>
      <c r="H448">
        <v>1</v>
      </c>
      <c r="I448">
        <v>1</v>
      </c>
      <c r="J448">
        <v>1</v>
      </c>
      <c r="K448">
        <f t="shared" si="6"/>
        <v>5</v>
      </c>
    </row>
    <row r="449" spans="1:11" x14ac:dyDescent="0.25">
      <c r="A449" t="s">
        <v>936</v>
      </c>
      <c r="B449" t="s">
        <v>937</v>
      </c>
      <c r="C449">
        <v>2</v>
      </c>
      <c r="D449" s="4">
        <v>46028</v>
      </c>
      <c r="E449" t="s">
        <v>1383</v>
      </c>
      <c r="F449">
        <v>1</v>
      </c>
      <c r="G449">
        <v>1</v>
      </c>
      <c r="H449">
        <v>1</v>
      </c>
      <c r="I449">
        <v>1</v>
      </c>
      <c r="J449">
        <v>1</v>
      </c>
      <c r="K449">
        <f t="shared" si="6"/>
        <v>5</v>
      </c>
    </row>
    <row r="450" spans="1:11" x14ac:dyDescent="0.25">
      <c r="A450" t="s">
        <v>936</v>
      </c>
      <c r="B450" t="s">
        <v>937</v>
      </c>
      <c r="C450">
        <v>2</v>
      </c>
      <c r="D450" s="4">
        <v>46028</v>
      </c>
      <c r="E450" t="s">
        <v>1384</v>
      </c>
      <c r="F450">
        <v>1</v>
      </c>
      <c r="G450">
        <v>1</v>
      </c>
      <c r="H450">
        <v>1</v>
      </c>
      <c r="I450">
        <v>1</v>
      </c>
      <c r="J450">
        <v>1</v>
      </c>
      <c r="K450">
        <f t="shared" si="6"/>
        <v>5</v>
      </c>
    </row>
    <row r="451" spans="1:11" x14ac:dyDescent="0.25">
      <c r="A451" t="s">
        <v>936</v>
      </c>
      <c r="B451" t="s">
        <v>937</v>
      </c>
      <c r="C451">
        <v>2</v>
      </c>
      <c r="D451" s="4">
        <v>46028</v>
      </c>
      <c r="E451" t="s">
        <v>1385</v>
      </c>
      <c r="F451">
        <v>1</v>
      </c>
      <c r="G451">
        <v>1</v>
      </c>
      <c r="H451">
        <v>1</v>
      </c>
      <c r="I451">
        <v>1</v>
      </c>
      <c r="J451">
        <v>1</v>
      </c>
      <c r="K451">
        <f t="shared" si="6"/>
        <v>5</v>
      </c>
    </row>
    <row r="452" spans="1:11" x14ac:dyDescent="0.25">
      <c r="A452" t="s">
        <v>936</v>
      </c>
      <c r="B452" t="s">
        <v>937</v>
      </c>
      <c r="C452">
        <v>2</v>
      </c>
      <c r="D452" s="4">
        <v>46028</v>
      </c>
      <c r="E452" t="s">
        <v>1386</v>
      </c>
      <c r="F452">
        <v>1</v>
      </c>
      <c r="G452">
        <v>1</v>
      </c>
      <c r="H452">
        <v>1</v>
      </c>
      <c r="I452">
        <v>1</v>
      </c>
      <c r="J452">
        <v>1</v>
      </c>
      <c r="K452">
        <f t="shared" ref="K452:K515" si="7">+COUNT(F452:J452)</f>
        <v>5</v>
      </c>
    </row>
    <row r="453" spans="1:11" x14ac:dyDescent="0.25">
      <c r="A453" t="s">
        <v>936</v>
      </c>
      <c r="B453" t="s">
        <v>937</v>
      </c>
      <c r="C453">
        <v>2</v>
      </c>
      <c r="D453" s="4">
        <v>46028</v>
      </c>
      <c r="E453" t="s">
        <v>1387</v>
      </c>
      <c r="F453">
        <v>1</v>
      </c>
      <c r="G453">
        <v>1</v>
      </c>
      <c r="H453">
        <v>1</v>
      </c>
      <c r="I453">
        <v>1</v>
      </c>
      <c r="J453">
        <v>1</v>
      </c>
      <c r="K453">
        <f t="shared" si="7"/>
        <v>5</v>
      </c>
    </row>
    <row r="454" spans="1:11" x14ac:dyDescent="0.25">
      <c r="A454" t="s">
        <v>936</v>
      </c>
      <c r="B454" t="s">
        <v>937</v>
      </c>
      <c r="C454">
        <v>2</v>
      </c>
      <c r="D454" s="4">
        <v>46028</v>
      </c>
      <c r="E454" t="s">
        <v>1388</v>
      </c>
      <c r="F454">
        <v>1</v>
      </c>
      <c r="G454">
        <v>1</v>
      </c>
      <c r="H454">
        <v>1</v>
      </c>
      <c r="I454">
        <v>1</v>
      </c>
      <c r="J454">
        <v>1</v>
      </c>
      <c r="K454">
        <f t="shared" si="7"/>
        <v>5</v>
      </c>
    </row>
    <row r="455" spans="1:11" x14ac:dyDescent="0.25">
      <c r="A455" t="s">
        <v>936</v>
      </c>
      <c r="B455" t="s">
        <v>937</v>
      </c>
      <c r="C455">
        <v>2</v>
      </c>
      <c r="D455" s="4">
        <v>46028</v>
      </c>
      <c r="E455" t="s">
        <v>1389</v>
      </c>
      <c r="F455">
        <v>1</v>
      </c>
      <c r="G455">
        <v>1</v>
      </c>
      <c r="H455">
        <v>1</v>
      </c>
      <c r="I455">
        <v>1</v>
      </c>
      <c r="J455">
        <v>1</v>
      </c>
      <c r="K455">
        <f t="shared" si="7"/>
        <v>5</v>
      </c>
    </row>
    <row r="456" spans="1:11" x14ac:dyDescent="0.25">
      <c r="A456" t="s">
        <v>936</v>
      </c>
      <c r="B456" t="s">
        <v>937</v>
      </c>
      <c r="C456">
        <v>2</v>
      </c>
      <c r="D456" s="4">
        <v>46028</v>
      </c>
      <c r="E456" t="s">
        <v>1390</v>
      </c>
      <c r="F456">
        <v>1</v>
      </c>
      <c r="G456">
        <v>1</v>
      </c>
      <c r="H456">
        <v>1</v>
      </c>
      <c r="I456">
        <v>1</v>
      </c>
      <c r="J456">
        <v>1</v>
      </c>
      <c r="K456">
        <f t="shared" si="7"/>
        <v>5</v>
      </c>
    </row>
    <row r="457" spans="1:11" x14ac:dyDescent="0.25">
      <c r="A457" t="s">
        <v>936</v>
      </c>
      <c r="B457" t="s">
        <v>937</v>
      </c>
      <c r="C457">
        <v>2</v>
      </c>
      <c r="D457" s="4">
        <v>46028</v>
      </c>
      <c r="E457" t="s">
        <v>1391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f t="shared" si="7"/>
        <v>5</v>
      </c>
    </row>
    <row r="458" spans="1:11" x14ac:dyDescent="0.25">
      <c r="A458" t="s">
        <v>936</v>
      </c>
      <c r="B458" t="s">
        <v>937</v>
      </c>
      <c r="C458">
        <v>2</v>
      </c>
      <c r="D458" s="4">
        <v>46028</v>
      </c>
      <c r="E458" t="s">
        <v>1392</v>
      </c>
      <c r="F458">
        <v>1</v>
      </c>
      <c r="G458">
        <v>1</v>
      </c>
      <c r="H458">
        <v>1</v>
      </c>
      <c r="I458">
        <v>1</v>
      </c>
      <c r="J458">
        <v>1</v>
      </c>
      <c r="K458">
        <f t="shared" si="7"/>
        <v>5</v>
      </c>
    </row>
    <row r="459" spans="1:11" x14ac:dyDescent="0.25">
      <c r="A459" t="s">
        <v>936</v>
      </c>
      <c r="B459" t="s">
        <v>937</v>
      </c>
      <c r="C459">
        <v>2</v>
      </c>
      <c r="D459" s="4">
        <v>46028</v>
      </c>
      <c r="E459" t="s">
        <v>1393</v>
      </c>
      <c r="F459">
        <v>1</v>
      </c>
      <c r="G459">
        <v>1</v>
      </c>
      <c r="H459">
        <v>1</v>
      </c>
      <c r="I459">
        <v>1</v>
      </c>
      <c r="J459">
        <v>1</v>
      </c>
      <c r="K459">
        <f t="shared" si="7"/>
        <v>5</v>
      </c>
    </row>
    <row r="460" spans="1:11" x14ac:dyDescent="0.25">
      <c r="A460" t="s">
        <v>936</v>
      </c>
      <c r="B460" t="s">
        <v>937</v>
      </c>
      <c r="C460">
        <v>2</v>
      </c>
      <c r="D460" s="4">
        <v>46028</v>
      </c>
      <c r="E460" t="s">
        <v>1394</v>
      </c>
      <c r="F460">
        <v>1</v>
      </c>
      <c r="G460">
        <v>1</v>
      </c>
      <c r="H460">
        <v>1</v>
      </c>
      <c r="I460">
        <v>1</v>
      </c>
      <c r="J460">
        <v>1</v>
      </c>
      <c r="K460">
        <f t="shared" si="7"/>
        <v>5</v>
      </c>
    </row>
    <row r="461" spans="1:11" x14ac:dyDescent="0.25">
      <c r="A461" t="s">
        <v>936</v>
      </c>
      <c r="B461" t="s">
        <v>937</v>
      </c>
      <c r="C461">
        <v>2</v>
      </c>
      <c r="D461" s="4">
        <v>46028</v>
      </c>
      <c r="E461" t="s">
        <v>1395</v>
      </c>
      <c r="F461">
        <v>1</v>
      </c>
      <c r="G461">
        <v>1</v>
      </c>
      <c r="H461">
        <v>1</v>
      </c>
      <c r="I461">
        <v>1</v>
      </c>
      <c r="J461">
        <v>1</v>
      </c>
      <c r="K461">
        <f t="shared" si="7"/>
        <v>5</v>
      </c>
    </row>
    <row r="462" spans="1:11" x14ac:dyDescent="0.25">
      <c r="A462" t="s">
        <v>936</v>
      </c>
      <c r="B462" t="s">
        <v>937</v>
      </c>
      <c r="C462">
        <v>2</v>
      </c>
      <c r="D462" s="4">
        <v>46028</v>
      </c>
      <c r="E462" t="s">
        <v>1396</v>
      </c>
      <c r="F462">
        <v>1</v>
      </c>
      <c r="G462">
        <v>1</v>
      </c>
      <c r="H462">
        <v>1</v>
      </c>
      <c r="I462">
        <v>1</v>
      </c>
      <c r="J462">
        <v>1</v>
      </c>
      <c r="K462">
        <f t="shared" si="7"/>
        <v>5</v>
      </c>
    </row>
    <row r="463" spans="1:11" x14ac:dyDescent="0.25">
      <c r="A463" t="s">
        <v>936</v>
      </c>
      <c r="B463" t="s">
        <v>937</v>
      </c>
      <c r="C463">
        <v>2</v>
      </c>
      <c r="D463" s="4">
        <v>46028</v>
      </c>
      <c r="E463" t="s">
        <v>1397</v>
      </c>
      <c r="F463">
        <v>1</v>
      </c>
      <c r="G463">
        <v>1</v>
      </c>
      <c r="H463">
        <v>1</v>
      </c>
      <c r="I463">
        <v>1</v>
      </c>
      <c r="J463">
        <v>1</v>
      </c>
      <c r="K463">
        <f t="shared" si="7"/>
        <v>5</v>
      </c>
    </row>
    <row r="464" spans="1:11" x14ac:dyDescent="0.25">
      <c r="A464" t="s">
        <v>936</v>
      </c>
      <c r="B464" t="s">
        <v>937</v>
      </c>
      <c r="C464">
        <v>2</v>
      </c>
      <c r="D464" s="4">
        <v>46028</v>
      </c>
      <c r="E464" t="s">
        <v>1398</v>
      </c>
      <c r="F464">
        <v>1</v>
      </c>
      <c r="G464">
        <v>1</v>
      </c>
      <c r="H464">
        <v>1</v>
      </c>
      <c r="I464">
        <v>1</v>
      </c>
      <c r="J464">
        <v>1</v>
      </c>
      <c r="K464">
        <f t="shared" si="7"/>
        <v>5</v>
      </c>
    </row>
    <row r="465" spans="1:11" x14ac:dyDescent="0.25">
      <c r="A465" t="s">
        <v>936</v>
      </c>
      <c r="B465" t="s">
        <v>937</v>
      </c>
      <c r="C465">
        <v>2</v>
      </c>
      <c r="D465" s="4">
        <v>46028</v>
      </c>
      <c r="E465" t="s">
        <v>1399</v>
      </c>
      <c r="F465">
        <v>1</v>
      </c>
      <c r="G465">
        <v>1</v>
      </c>
      <c r="H465">
        <v>1</v>
      </c>
      <c r="I465">
        <v>1</v>
      </c>
      <c r="J465">
        <v>1</v>
      </c>
      <c r="K465">
        <f t="shared" si="7"/>
        <v>5</v>
      </c>
    </row>
    <row r="466" spans="1:11" x14ac:dyDescent="0.25">
      <c r="A466" t="s">
        <v>936</v>
      </c>
      <c r="B466" t="s">
        <v>937</v>
      </c>
      <c r="C466">
        <v>2</v>
      </c>
      <c r="D466" s="4">
        <v>46028</v>
      </c>
      <c r="E466" t="s">
        <v>1400</v>
      </c>
      <c r="F466">
        <v>1</v>
      </c>
      <c r="G466">
        <v>1</v>
      </c>
      <c r="H466">
        <v>1</v>
      </c>
      <c r="I466">
        <v>1</v>
      </c>
      <c r="J466">
        <v>1</v>
      </c>
      <c r="K466">
        <f t="shared" si="7"/>
        <v>5</v>
      </c>
    </row>
    <row r="467" spans="1:11" x14ac:dyDescent="0.25">
      <c r="A467" t="s">
        <v>936</v>
      </c>
      <c r="B467" t="s">
        <v>937</v>
      </c>
      <c r="C467">
        <v>2</v>
      </c>
      <c r="D467" s="4">
        <v>46028</v>
      </c>
      <c r="E467" t="s">
        <v>1401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f t="shared" si="7"/>
        <v>5</v>
      </c>
    </row>
    <row r="468" spans="1:11" x14ac:dyDescent="0.25">
      <c r="A468" t="s">
        <v>936</v>
      </c>
      <c r="B468" t="s">
        <v>937</v>
      </c>
      <c r="C468">
        <v>2</v>
      </c>
      <c r="D468" s="4">
        <v>46028</v>
      </c>
      <c r="E468" t="s">
        <v>1402</v>
      </c>
      <c r="F468">
        <v>1</v>
      </c>
      <c r="G468">
        <v>1</v>
      </c>
      <c r="H468">
        <v>1</v>
      </c>
      <c r="I468">
        <v>1</v>
      </c>
      <c r="J468">
        <v>1</v>
      </c>
      <c r="K468">
        <f t="shared" si="7"/>
        <v>5</v>
      </c>
    </row>
    <row r="469" spans="1:11" x14ac:dyDescent="0.25">
      <c r="A469" t="s">
        <v>936</v>
      </c>
      <c r="B469" t="s">
        <v>937</v>
      </c>
      <c r="C469">
        <v>2</v>
      </c>
      <c r="D469" s="4">
        <v>46028</v>
      </c>
      <c r="E469" t="s">
        <v>1403</v>
      </c>
      <c r="F469">
        <v>1</v>
      </c>
      <c r="G469">
        <v>1</v>
      </c>
      <c r="H469">
        <v>1</v>
      </c>
      <c r="I469">
        <v>1</v>
      </c>
      <c r="J469">
        <v>1</v>
      </c>
      <c r="K469">
        <f t="shared" si="7"/>
        <v>5</v>
      </c>
    </row>
    <row r="470" spans="1:11" x14ac:dyDescent="0.25">
      <c r="A470" t="s">
        <v>936</v>
      </c>
      <c r="B470" t="s">
        <v>937</v>
      </c>
      <c r="C470">
        <v>2</v>
      </c>
      <c r="D470" s="4">
        <v>46028</v>
      </c>
      <c r="E470" t="s">
        <v>1404</v>
      </c>
      <c r="F470">
        <v>1</v>
      </c>
      <c r="G470">
        <v>1</v>
      </c>
      <c r="H470">
        <v>1</v>
      </c>
      <c r="I470">
        <v>1</v>
      </c>
      <c r="J470">
        <v>1</v>
      </c>
      <c r="K470">
        <f t="shared" si="7"/>
        <v>5</v>
      </c>
    </row>
    <row r="471" spans="1:11" x14ac:dyDescent="0.25">
      <c r="A471" t="s">
        <v>936</v>
      </c>
      <c r="B471" t="s">
        <v>937</v>
      </c>
      <c r="C471">
        <v>2</v>
      </c>
      <c r="D471" s="4">
        <v>46028</v>
      </c>
      <c r="E471" t="s">
        <v>1405</v>
      </c>
      <c r="F471">
        <v>1</v>
      </c>
      <c r="G471">
        <v>1</v>
      </c>
      <c r="H471">
        <v>1</v>
      </c>
      <c r="I471">
        <v>1</v>
      </c>
      <c r="J471">
        <v>1</v>
      </c>
      <c r="K471">
        <f t="shared" si="7"/>
        <v>5</v>
      </c>
    </row>
    <row r="472" spans="1:11" x14ac:dyDescent="0.25">
      <c r="A472" t="s">
        <v>936</v>
      </c>
      <c r="B472" t="s">
        <v>937</v>
      </c>
      <c r="C472">
        <v>2</v>
      </c>
      <c r="D472" s="4">
        <v>46028</v>
      </c>
      <c r="E472" t="s">
        <v>1406</v>
      </c>
      <c r="F472">
        <v>1</v>
      </c>
      <c r="G472">
        <v>1</v>
      </c>
      <c r="H472">
        <v>1</v>
      </c>
      <c r="I472">
        <v>1</v>
      </c>
      <c r="J472">
        <v>1</v>
      </c>
      <c r="K472">
        <f t="shared" si="7"/>
        <v>5</v>
      </c>
    </row>
    <row r="473" spans="1:11" x14ac:dyDescent="0.25">
      <c r="A473" t="s">
        <v>936</v>
      </c>
      <c r="B473" t="s">
        <v>937</v>
      </c>
      <c r="C473">
        <v>2</v>
      </c>
      <c r="D473" s="4">
        <v>46028</v>
      </c>
      <c r="E473" t="s">
        <v>1407</v>
      </c>
      <c r="F473">
        <v>1</v>
      </c>
      <c r="G473">
        <v>1</v>
      </c>
      <c r="H473">
        <v>1</v>
      </c>
      <c r="I473">
        <v>1</v>
      </c>
      <c r="J473">
        <v>1</v>
      </c>
      <c r="K473">
        <f t="shared" si="7"/>
        <v>5</v>
      </c>
    </row>
    <row r="474" spans="1:11" x14ac:dyDescent="0.25">
      <c r="A474" t="s">
        <v>936</v>
      </c>
      <c r="B474" t="s">
        <v>937</v>
      </c>
      <c r="C474">
        <v>2</v>
      </c>
      <c r="D474" s="4">
        <v>46028</v>
      </c>
      <c r="E474" t="s">
        <v>1408</v>
      </c>
      <c r="F474">
        <v>1</v>
      </c>
      <c r="G474">
        <v>1</v>
      </c>
      <c r="H474">
        <v>1</v>
      </c>
      <c r="I474">
        <v>1</v>
      </c>
      <c r="J474">
        <v>1</v>
      </c>
      <c r="K474">
        <f t="shared" si="7"/>
        <v>5</v>
      </c>
    </row>
    <row r="475" spans="1:11" x14ac:dyDescent="0.25">
      <c r="A475" t="s">
        <v>936</v>
      </c>
      <c r="B475" t="s">
        <v>937</v>
      </c>
      <c r="C475">
        <v>2</v>
      </c>
      <c r="D475" s="4">
        <v>46028</v>
      </c>
      <c r="E475" t="s">
        <v>1409</v>
      </c>
      <c r="F475">
        <v>1</v>
      </c>
      <c r="G475">
        <v>1</v>
      </c>
      <c r="H475">
        <v>1</v>
      </c>
      <c r="I475">
        <v>1</v>
      </c>
      <c r="J475">
        <v>1</v>
      </c>
      <c r="K475">
        <f t="shared" si="7"/>
        <v>5</v>
      </c>
    </row>
    <row r="476" spans="1:11" x14ac:dyDescent="0.25">
      <c r="A476" t="s">
        <v>936</v>
      </c>
      <c r="B476" t="s">
        <v>937</v>
      </c>
      <c r="C476">
        <v>2</v>
      </c>
      <c r="D476" s="4">
        <v>46028</v>
      </c>
      <c r="E476" t="s">
        <v>1410</v>
      </c>
      <c r="F476">
        <v>1</v>
      </c>
      <c r="G476">
        <v>1</v>
      </c>
      <c r="H476">
        <v>1</v>
      </c>
      <c r="I476">
        <v>1</v>
      </c>
      <c r="J476">
        <v>1</v>
      </c>
      <c r="K476">
        <f t="shared" si="7"/>
        <v>5</v>
      </c>
    </row>
    <row r="477" spans="1:11" x14ac:dyDescent="0.25">
      <c r="A477" t="s">
        <v>936</v>
      </c>
      <c r="B477" t="s">
        <v>937</v>
      </c>
      <c r="C477">
        <v>2</v>
      </c>
      <c r="D477" s="4">
        <v>46028</v>
      </c>
      <c r="E477" t="s">
        <v>1411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f t="shared" si="7"/>
        <v>5</v>
      </c>
    </row>
    <row r="478" spans="1:11" x14ac:dyDescent="0.25">
      <c r="A478" t="s">
        <v>936</v>
      </c>
      <c r="B478" t="s">
        <v>937</v>
      </c>
      <c r="C478">
        <v>2</v>
      </c>
      <c r="D478" s="4">
        <v>46028</v>
      </c>
      <c r="E478" t="s">
        <v>1412</v>
      </c>
      <c r="F478">
        <v>1</v>
      </c>
      <c r="G478">
        <v>1</v>
      </c>
      <c r="H478">
        <v>1</v>
      </c>
      <c r="I478">
        <v>1</v>
      </c>
      <c r="J478">
        <v>1</v>
      </c>
      <c r="K478">
        <f t="shared" si="7"/>
        <v>5</v>
      </c>
    </row>
    <row r="479" spans="1:11" x14ac:dyDescent="0.25">
      <c r="A479" t="s">
        <v>936</v>
      </c>
      <c r="B479" t="s">
        <v>937</v>
      </c>
      <c r="C479">
        <v>2</v>
      </c>
      <c r="D479" s="4">
        <v>46028</v>
      </c>
      <c r="E479" t="s">
        <v>1413</v>
      </c>
      <c r="F479">
        <v>1</v>
      </c>
      <c r="G479">
        <v>1</v>
      </c>
      <c r="H479">
        <v>1</v>
      </c>
      <c r="I479">
        <v>1</v>
      </c>
      <c r="J479">
        <v>1</v>
      </c>
      <c r="K479">
        <f t="shared" si="7"/>
        <v>5</v>
      </c>
    </row>
    <row r="480" spans="1:11" x14ac:dyDescent="0.25">
      <c r="A480" t="s">
        <v>936</v>
      </c>
      <c r="B480" t="s">
        <v>937</v>
      </c>
      <c r="C480">
        <v>2</v>
      </c>
      <c r="D480" s="4">
        <v>46028</v>
      </c>
      <c r="E480" t="s">
        <v>1414</v>
      </c>
      <c r="F480">
        <v>1</v>
      </c>
      <c r="G480">
        <v>1</v>
      </c>
      <c r="H480">
        <v>1</v>
      </c>
      <c r="I480">
        <v>1</v>
      </c>
      <c r="J480">
        <v>1</v>
      </c>
      <c r="K480">
        <f t="shared" si="7"/>
        <v>5</v>
      </c>
    </row>
    <row r="481" spans="1:11" x14ac:dyDescent="0.25">
      <c r="A481" t="s">
        <v>936</v>
      </c>
      <c r="B481" t="s">
        <v>937</v>
      </c>
      <c r="C481">
        <v>2</v>
      </c>
      <c r="D481" s="4">
        <v>46028</v>
      </c>
      <c r="E481" t="s">
        <v>1415</v>
      </c>
      <c r="F481">
        <v>1</v>
      </c>
      <c r="G481">
        <v>1</v>
      </c>
      <c r="H481">
        <v>1</v>
      </c>
      <c r="I481">
        <v>1</v>
      </c>
      <c r="J481">
        <v>1</v>
      </c>
      <c r="K481">
        <f t="shared" si="7"/>
        <v>5</v>
      </c>
    </row>
    <row r="482" spans="1:11" x14ac:dyDescent="0.25">
      <c r="A482" t="s">
        <v>936</v>
      </c>
      <c r="B482" t="s">
        <v>937</v>
      </c>
      <c r="C482">
        <v>2</v>
      </c>
      <c r="D482" s="4">
        <v>46028</v>
      </c>
      <c r="E482" t="s">
        <v>1416</v>
      </c>
      <c r="F482">
        <v>1</v>
      </c>
      <c r="G482">
        <v>1</v>
      </c>
      <c r="H482">
        <v>1</v>
      </c>
      <c r="I482">
        <v>1</v>
      </c>
      <c r="J482">
        <v>1</v>
      </c>
      <c r="K482">
        <f t="shared" si="7"/>
        <v>5</v>
      </c>
    </row>
    <row r="483" spans="1:11" x14ac:dyDescent="0.25">
      <c r="A483" t="s">
        <v>936</v>
      </c>
      <c r="B483" t="s">
        <v>937</v>
      </c>
      <c r="C483">
        <v>2</v>
      </c>
      <c r="D483" s="4">
        <v>46028</v>
      </c>
      <c r="E483" t="s">
        <v>1417</v>
      </c>
      <c r="F483">
        <v>1</v>
      </c>
      <c r="G483">
        <v>1</v>
      </c>
      <c r="H483">
        <v>1</v>
      </c>
      <c r="I483">
        <v>1</v>
      </c>
      <c r="J483">
        <v>1</v>
      </c>
      <c r="K483">
        <f t="shared" si="7"/>
        <v>5</v>
      </c>
    </row>
    <row r="484" spans="1:11" x14ac:dyDescent="0.25">
      <c r="A484" t="s">
        <v>936</v>
      </c>
      <c r="B484" t="s">
        <v>937</v>
      </c>
      <c r="C484">
        <v>2</v>
      </c>
      <c r="D484" s="4">
        <v>46028</v>
      </c>
      <c r="E484" t="s">
        <v>1418</v>
      </c>
      <c r="F484">
        <v>1</v>
      </c>
      <c r="G484">
        <v>1</v>
      </c>
      <c r="H484">
        <v>1</v>
      </c>
      <c r="I484">
        <v>1</v>
      </c>
      <c r="J484">
        <v>1</v>
      </c>
      <c r="K484">
        <f t="shared" si="7"/>
        <v>5</v>
      </c>
    </row>
    <row r="485" spans="1:11" x14ac:dyDescent="0.25">
      <c r="A485" t="s">
        <v>936</v>
      </c>
      <c r="B485" t="s">
        <v>937</v>
      </c>
      <c r="C485">
        <v>2</v>
      </c>
      <c r="D485" s="4">
        <v>46028</v>
      </c>
      <c r="E485" t="s">
        <v>1419</v>
      </c>
      <c r="F485">
        <v>1</v>
      </c>
      <c r="G485">
        <v>1</v>
      </c>
      <c r="H485">
        <v>1</v>
      </c>
      <c r="I485">
        <v>1</v>
      </c>
      <c r="J485">
        <v>1</v>
      </c>
      <c r="K485">
        <f t="shared" si="7"/>
        <v>5</v>
      </c>
    </row>
    <row r="486" spans="1:11" x14ac:dyDescent="0.25">
      <c r="A486" t="s">
        <v>936</v>
      </c>
      <c r="B486" t="s">
        <v>937</v>
      </c>
      <c r="C486">
        <v>2</v>
      </c>
      <c r="D486" s="4">
        <v>46028</v>
      </c>
      <c r="E486" t="s">
        <v>1420</v>
      </c>
      <c r="F486">
        <v>1</v>
      </c>
      <c r="G486">
        <v>1</v>
      </c>
      <c r="H486">
        <v>1</v>
      </c>
      <c r="I486">
        <v>1</v>
      </c>
      <c r="J486">
        <v>1</v>
      </c>
      <c r="K486">
        <f t="shared" si="7"/>
        <v>5</v>
      </c>
    </row>
    <row r="487" spans="1:11" x14ac:dyDescent="0.25">
      <c r="A487" t="s">
        <v>936</v>
      </c>
      <c r="B487" t="s">
        <v>937</v>
      </c>
      <c r="C487">
        <v>2</v>
      </c>
      <c r="D487" s="4">
        <v>46028</v>
      </c>
      <c r="E487" t="s">
        <v>1421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f t="shared" si="7"/>
        <v>5</v>
      </c>
    </row>
    <row r="488" spans="1:11" x14ac:dyDescent="0.25">
      <c r="A488" t="s">
        <v>936</v>
      </c>
      <c r="B488" t="s">
        <v>937</v>
      </c>
      <c r="C488">
        <v>2</v>
      </c>
      <c r="D488" s="4">
        <v>46028</v>
      </c>
      <c r="E488" t="s">
        <v>1422</v>
      </c>
      <c r="F488">
        <v>1</v>
      </c>
      <c r="G488">
        <v>1</v>
      </c>
      <c r="H488">
        <v>1</v>
      </c>
      <c r="I488">
        <v>1</v>
      </c>
      <c r="J488">
        <v>1</v>
      </c>
      <c r="K488">
        <f t="shared" si="7"/>
        <v>5</v>
      </c>
    </row>
    <row r="489" spans="1:11" x14ac:dyDescent="0.25">
      <c r="A489" t="s">
        <v>936</v>
      </c>
      <c r="B489" t="s">
        <v>937</v>
      </c>
      <c r="C489">
        <v>2</v>
      </c>
      <c r="D489" s="4">
        <v>46028</v>
      </c>
      <c r="E489" t="s">
        <v>1423</v>
      </c>
      <c r="F489">
        <v>1</v>
      </c>
      <c r="G489">
        <v>1</v>
      </c>
      <c r="H489">
        <v>1</v>
      </c>
      <c r="I489">
        <v>1</v>
      </c>
      <c r="J489">
        <v>1</v>
      </c>
      <c r="K489">
        <f t="shared" si="7"/>
        <v>5</v>
      </c>
    </row>
    <row r="490" spans="1:11" x14ac:dyDescent="0.25">
      <c r="A490" t="s">
        <v>936</v>
      </c>
      <c r="B490" t="s">
        <v>937</v>
      </c>
      <c r="C490">
        <v>2</v>
      </c>
      <c r="D490" s="4">
        <v>46028</v>
      </c>
      <c r="E490" t="s">
        <v>1424</v>
      </c>
      <c r="F490">
        <v>1</v>
      </c>
      <c r="G490">
        <v>1</v>
      </c>
      <c r="H490">
        <v>1</v>
      </c>
      <c r="I490">
        <v>1</v>
      </c>
      <c r="J490">
        <v>1</v>
      </c>
      <c r="K490">
        <f t="shared" si="7"/>
        <v>5</v>
      </c>
    </row>
    <row r="491" spans="1:11" x14ac:dyDescent="0.25">
      <c r="A491" t="s">
        <v>936</v>
      </c>
      <c r="B491" t="s">
        <v>937</v>
      </c>
      <c r="C491">
        <v>2</v>
      </c>
      <c r="D491" s="4">
        <v>46028</v>
      </c>
      <c r="E491" t="s">
        <v>1425</v>
      </c>
      <c r="F491">
        <v>1</v>
      </c>
      <c r="G491">
        <v>1</v>
      </c>
      <c r="H491">
        <v>1</v>
      </c>
      <c r="I491">
        <v>1</v>
      </c>
      <c r="J491">
        <v>1</v>
      </c>
      <c r="K491">
        <f t="shared" si="7"/>
        <v>5</v>
      </c>
    </row>
    <row r="492" spans="1:11" x14ac:dyDescent="0.25">
      <c r="A492" t="s">
        <v>936</v>
      </c>
      <c r="B492" t="s">
        <v>937</v>
      </c>
      <c r="C492">
        <v>2</v>
      </c>
      <c r="D492" s="4">
        <v>46028</v>
      </c>
      <c r="E492" t="s">
        <v>1426</v>
      </c>
      <c r="F492">
        <v>1</v>
      </c>
      <c r="G492">
        <v>1</v>
      </c>
      <c r="H492">
        <v>1</v>
      </c>
      <c r="I492">
        <v>1</v>
      </c>
      <c r="J492">
        <v>1</v>
      </c>
      <c r="K492">
        <f t="shared" si="7"/>
        <v>5</v>
      </c>
    </row>
    <row r="493" spans="1:11" x14ac:dyDescent="0.25">
      <c r="A493" t="s">
        <v>936</v>
      </c>
      <c r="B493" t="s">
        <v>937</v>
      </c>
      <c r="C493">
        <v>2</v>
      </c>
      <c r="D493" s="4">
        <v>46028</v>
      </c>
      <c r="E493" t="s">
        <v>1427</v>
      </c>
      <c r="F493">
        <v>1</v>
      </c>
      <c r="G493">
        <v>1</v>
      </c>
      <c r="H493">
        <v>1</v>
      </c>
      <c r="I493">
        <v>1</v>
      </c>
      <c r="J493">
        <v>1</v>
      </c>
      <c r="K493">
        <f t="shared" si="7"/>
        <v>5</v>
      </c>
    </row>
    <row r="494" spans="1:11" x14ac:dyDescent="0.25">
      <c r="A494" t="s">
        <v>936</v>
      </c>
      <c r="B494" t="s">
        <v>937</v>
      </c>
      <c r="C494">
        <v>2</v>
      </c>
      <c r="D494" s="4">
        <v>46028</v>
      </c>
      <c r="E494" t="s">
        <v>1428</v>
      </c>
      <c r="F494">
        <v>1</v>
      </c>
      <c r="G494">
        <v>1</v>
      </c>
      <c r="H494">
        <v>1</v>
      </c>
      <c r="I494">
        <v>1</v>
      </c>
      <c r="J494">
        <v>1</v>
      </c>
      <c r="K494">
        <f t="shared" si="7"/>
        <v>5</v>
      </c>
    </row>
    <row r="495" spans="1:11" x14ac:dyDescent="0.25">
      <c r="A495" t="s">
        <v>936</v>
      </c>
      <c r="B495" t="s">
        <v>937</v>
      </c>
      <c r="C495">
        <v>2</v>
      </c>
      <c r="D495" s="4">
        <v>46028</v>
      </c>
      <c r="E495" t="s">
        <v>1429</v>
      </c>
      <c r="F495">
        <v>1</v>
      </c>
      <c r="G495">
        <v>1</v>
      </c>
      <c r="H495">
        <v>1</v>
      </c>
      <c r="I495">
        <v>1</v>
      </c>
      <c r="J495">
        <v>1</v>
      </c>
      <c r="K495">
        <f t="shared" si="7"/>
        <v>5</v>
      </c>
    </row>
    <row r="496" spans="1:11" x14ac:dyDescent="0.25">
      <c r="A496" t="s">
        <v>936</v>
      </c>
      <c r="B496" t="s">
        <v>937</v>
      </c>
      <c r="C496">
        <v>2</v>
      </c>
      <c r="D496" s="4">
        <v>46029</v>
      </c>
      <c r="E496" t="s">
        <v>1430</v>
      </c>
      <c r="F496">
        <v>1</v>
      </c>
      <c r="G496">
        <v>1</v>
      </c>
      <c r="H496">
        <v>1</v>
      </c>
      <c r="I496">
        <v>1</v>
      </c>
      <c r="J496">
        <v>1</v>
      </c>
      <c r="K496">
        <f t="shared" si="7"/>
        <v>5</v>
      </c>
    </row>
    <row r="497" spans="1:11" x14ac:dyDescent="0.25">
      <c r="A497" t="s">
        <v>936</v>
      </c>
      <c r="B497" t="s">
        <v>937</v>
      </c>
      <c r="C497">
        <v>2</v>
      </c>
      <c r="D497" s="4">
        <v>46029</v>
      </c>
      <c r="E497" t="s">
        <v>1431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f t="shared" si="7"/>
        <v>5</v>
      </c>
    </row>
    <row r="498" spans="1:11" x14ac:dyDescent="0.25">
      <c r="A498" t="s">
        <v>936</v>
      </c>
      <c r="B498" t="s">
        <v>937</v>
      </c>
      <c r="C498">
        <v>2</v>
      </c>
      <c r="D498" s="4">
        <v>46029</v>
      </c>
      <c r="E498" t="s">
        <v>1432</v>
      </c>
      <c r="F498">
        <v>1</v>
      </c>
      <c r="G498">
        <v>1</v>
      </c>
      <c r="H498">
        <v>1</v>
      </c>
      <c r="I498">
        <v>1</v>
      </c>
      <c r="J498">
        <v>1</v>
      </c>
      <c r="K498">
        <f t="shared" si="7"/>
        <v>5</v>
      </c>
    </row>
    <row r="499" spans="1:11" x14ac:dyDescent="0.25">
      <c r="A499" t="s">
        <v>936</v>
      </c>
      <c r="B499" t="s">
        <v>937</v>
      </c>
      <c r="C499">
        <v>2</v>
      </c>
      <c r="D499" s="4">
        <v>46029</v>
      </c>
      <c r="E499" t="s">
        <v>1433</v>
      </c>
      <c r="F499">
        <v>1</v>
      </c>
      <c r="G499">
        <v>1</v>
      </c>
      <c r="H499">
        <v>1</v>
      </c>
      <c r="I499">
        <v>1</v>
      </c>
      <c r="J499">
        <v>1</v>
      </c>
      <c r="K499">
        <f t="shared" si="7"/>
        <v>5</v>
      </c>
    </row>
    <row r="500" spans="1:11" x14ac:dyDescent="0.25">
      <c r="A500" t="s">
        <v>936</v>
      </c>
      <c r="B500" t="s">
        <v>937</v>
      </c>
      <c r="C500">
        <v>2</v>
      </c>
      <c r="D500" s="4">
        <v>46029</v>
      </c>
      <c r="E500" t="s">
        <v>1434</v>
      </c>
      <c r="F500">
        <v>1</v>
      </c>
      <c r="G500">
        <v>1</v>
      </c>
      <c r="H500">
        <v>1</v>
      </c>
      <c r="I500">
        <v>1</v>
      </c>
      <c r="J500">
        <v>1</v>
      </c>
      <c r="K500">
        <f t="shared" si="7"/>
        <v>5</v>
      </c>
    </row>
    <row r="501" spans="1:11" x14ac:dyDescent="0.25">
      <c r="A501" t="s">
        <v>936</v>
      </c>
      <c r="B501" t="s">
        <v>937</v>
      </c>
      <c r="C501">
        <v>2</v>
      </c>
      <c r="D501" s="4">
        <v>46029</v>
      </c>
      <c r="E501" t="s">
        <v>1435</v>
      </c>
      <c r="F501">
        <v>1</v>
      </c>
      <c r="G501">
        <v>1</v>
      </c>
      <c r="H501">
        <v>1</v>
      </c>
      <c r="I501">
        <v>1</v>
      </c>
      <c r="J501">
        <v>1</v>
      </c>
      <c r="K501">
        <f t="shared" si="7"/>
        <v>5</v>
      </c>
    </row>
    <row r="502" spans="1:11" x14ac:dyDescent="0.25">
      <c r="A502" t="s">
        <v>936</v>
      </c>
      <c r="B502" t="s">
        <v>937</v>
      </c>
      <c r="C502">
        <v>2</v>
      </c>
      <c r="D502" s="4">
        <v>46029</v>
      </c>
      <c r="E502" t="s">
        <v>1436</v>
      </c>
      <c r="F502">
        <v>1</v>
      </c>
      <c r="G502">
        <v>1</v>
      </c>
      <c r="H502">
        <v>1</v>
      </c>
      <c r="I502">
        <v>1</v>
      </c>
      <c r="J502">
        <v>1</v>
      </c>
      <c r="K502">
        <f t="shared" si="7"/>
        <v>5</v>
      </c>
    </row>
    <row r="503" spans="1:11" x14ac:dyDescent="0.25">
      <c r="A503" t="s">
        <v>936</v>
      </c>
      <c r="B503" t="s">
        <v>937</v>
      </c>
      <c r="C503">
        <v>2</v>
      </c>
      <c r="D503" s="4">
        <v>46029</v>
      </c>
      <c r="E503" t="s">
        <v>1437</v>
      </c>
      <c r="F503">
        <v>1</v>
      </c>
      <c r="G503">
        <v>1</v>
      </c>
      <c r="H503">
        <v>1</v>
      </c>
      <c r="I503">
        <v>1</v>
      </c>
      <c r="J503">
        <v>1</v>
      </c>
      <c r="K503">
        <f t="shared" si="7"/>
        <v>5</v>
      </c>
    </row>
    <row r="504" spans="1:11" x14ac:dyDescent="0.25">
      <c r="A504" t="s">
        <v>936</v>
      </c>
      <c r="B504" t="s">
        <v>937</v>
      </c>
      <c r="C504">
        <v>2</v>
      </c>
      <c r="D504" s="4">
        <v>46029</v>
      </c>
      <c r="E504" t="s">
        <v>1438</v>
      </c>
      <c r="F504">
        <v>1</v>
      </c>
      <c r="G504">
        <v>1</v>
      </c>
      <c r="H504">
        <v>1</v>
      </c>
      <c r="I504">
        <v>1</v>
      </c>
      <c r="J504">
        <v>1</v>
      </c>
      <c r="K504">
        <f t="shared" si="7"/>
        <v>5</v>
      </c>
    </row>
    <row r="505" spans="1:11" x14ac:dyDescent="0.25">
      <c r="A505" t="s">
        <v>936</v>
      </c>
      <c r="B505" t="s">
        <v>937</v>
      </c>
      <c r="C505">
        <v>2</v>
      </c>
      <c r="D505" s="4">
        <v>46029</v>
      </c>
      <c r="E505" t="s">
        <v>1439</v>
      </c>
      <c r="F505">
        <v>1</v>
      </c>
      <c r="G505">
        <v>1</v>
      </c>
      <c r="H505">
        <v>1</v>
      </c>
      <c r="I505">
        <v>1</v>
      </c>
      <c r="J505">
        <v>1</v>
      </c>
      <c r="K505">
        <f t="shared" si="7"/>
        <v>5</v>
      </c>
    </row>
    <row r="506" spans="1:11" x14ac:dyDescent="0.25">
      <c r="A506" t="s">
        <v>936</v>
      </c>
      <c r="B506" t="s">
        <v>937</v>
      </c>
      <c r="C506">
        <v>2</v>
      </c>
      <c r="D506" s="4">
        <v>46029</v>
      </c>
      <c r="E506" t="s">
        <v>1440</v>
      </c>
      <c r="F506">
        <v>1</v>
      </c>
      <c r="G506">
        <v>1</v>
      </c>
      <c r="H506">
        <v>1</v>
      </c>
      <c r="I506">
        <v>1</v>
      </c>
      <c r="J506">
        <v>1</v>
      </c>
      <c r="K506">
        <f t="shared" si="7"/>
        <v>5</v>
      </c>
    </row>
    <row r="507" spans="1:11" x14ac:dyDescent="0.25">
      <c r="A507" t="s">
        <v>936</v>
      </c>
      <c r="B507" t="s">
        <v>937</v>
      </c>
      <c r="C507">
        <v>2</v>
      </c>
      <c r="D507" s="4">
        <v>46029</v>
      </c>
      <c r="E507" t="s">
        <v>1441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f t="shared" si="7"/>
        <v>5</v>
      </c>
    </row>
    <row r="508" spans="1:11" x14ac:dyDescent="0.25">
      <c r="A508" t="s">
        <v>936</v>
      </c>
      <c r="B508" t="s">
        <v>937</v>
      </c>
      <c r="C508">
        <v>2</v>
      </c>
      <c r="D508" s="4">
        <v>46029</v>
      </c>
      <c r="E508" t="s">
        <v>1442</v>
      </c>
      <c r="F508">
        <v>1</v>
      </c>
      <c r="G508">
        <v>1</v>
      </c>
      <c r="H508">
        <v>1</v>
      </c>
      <c r="I508">
        <v>1</v>
      </c>
      <c r="J508">
        <v>1</v>
      </c>
      <c r="K508">
        <f t="shared" si="7"/>
        <v>5</v>
      </c>
    </row>
    <row r="509" spans="1:11" x14ac:dyDescent="0.25">
      <c r="A509" t="s">
        <v>936</v>
      </c>
      <c r="B509" t="s">
        <v>937</v>
      </c>
      <c r="C509">
        <v>2</v>
      </c>
      <c r="D509" s="4">
        <v>46029</v>
      </c>
      <c r="E509" t="s">
        <v>1443</v>
      </c>
      <c r="F509">
        <v>1</v>
      </c>
      <c r="G509">
        <v>1</v>
      </c>
      <c r="H509">
        <v>1</v>
      </c>
      <c r="I509">
        <v>1</v>
      </c>
      <c r="J509">
        <v>1</v>
      </c>
      <c r="K509">
        <f t="shared" si="7"/>
        <v>5</v>
      </c>
    </row>
    <row r="510" spans="1:11" x14ac:dyDescent="0.25">
      <c r="A510" t="s">
        <v>936</v>
      </c>
      <c r="B510" t="s">
        <v>937</v>
      </c>
      <c r="C510">
        <v>2</v>
      </c>
      <c r="D510" s="4">
        <v>46029</v>
      </c>
      <c r="E510" t="s">
        <v>1444</v>
      </c>
      <c r="F510">
        <v>1</v>
      </c>
      <c r="G510">
        <v>1</v>
      </c>
      <c r="H510">
        <v>1</v>
      </c>
      <c r="I510">
        <v>1</v>
      </c>
      <c r="J510">
        <v>1</v>
      </c>
      <c r="K510">
        <f t="shared" si="7"/>
        <v>5</v>
      </c>
    </row>
    <row r="511" spans="1:11" x14ac:dyDescent="0.25">
      <c r="A511" t="s">
        <v>936</v>
      </c>
      <c r="B511" t="s">
        <v>937</v>
      </c>
      <c r="C511">
        <v>2</v>
      </c>
      <c r="D511" s="4">
        <v>46029</v>
      </c>
      <c r="E511" t="s">
        <v>1445</v>
      </c>
      <c r="F511">
        <v>1</v>
      </c>
      <c r="G511">
        <v>1</v>
      </c>
      <c r="H511">
        <v>1</v>
      </c>
      <c r="I511">
        <v>1</v>
      </c>
      <c r="J511">
        <v>1</v>
      </c>
      <c r="K511">
        <f t="shared" si="7"/>
        <v>5</v>
      </c>
    </row>
    <row r="512" spans="1:11" x14ac:dyDescent="0.25">
      <c r="A512" t="s">
        <v>936</v>
      </c>
      <c r="B512" t="s">
        <v>937</v>
      </c>
      <c r="C512">
        <v>2</v>
      </c>
      <c r="D512" s="4">
        <v>46029</v>
      </c>
      <c r="E512" t="s">
        <v>1446</v>
      </c>
      <c r="F512">
        <v>1</v>
      </c>
      <c r="G512">
        <v>1</v>
      </c>
      <c r="H512">
        <v>1</v>
      </c>
      <c r="I512">
        <v>1</v>
      </c>
      <c r="J512">
        <v>1</v>
      </c>
      <c r="K512">
        <f t="shared" si="7"/>
        <v>5</v>
      </c>
    </row>
    <row r="513" spans="1:11" x14ac:dyDescent="0.25">
      <c r="A513" t="s">
        <v>936</v>
      </c>
      <c r="B513" t="s">
        <v>937</v>
      </c>
      <c r="C513">
        <v>2</v>
      </c>
      <c r="D513" s="4">
        <v>46029</v>
      </c>
      <c r="E513" t="s">
        <v>1447</v>
      </c>
      <c r="F513">
        <v>1</v>
      </c>
      <c r="G513">
        <v>1</v>
      </c>
      <c r="H513">
        <v>1</v>
      </c>
      <c r="I513">
        <v>1</v>
      </c>
      <c r="J513">
        <v>1</v>
      </c>
      <c r="K513">
        <f t="shared" si="7"/>
        <v>5</v>
      </c>
    </row>
    <row r="514" spans="1:11" x14ac:dyDescent="0.25">
      <c r="A514" t="s">
        <v>936</v>
      </c>
      <c r="B514" t="s">
        <v>937</v>
      </c>
      <c r="C514">
        <v>2</v>
      </c>
      <c r="D514" s="4">
        <v>46029</v>
      </c>
      <c r="E514" t="s">
        <v>1448</v>
      </c>
      <c r="F514">
        <v>1</v>
      </c>
      <c r="G514">
        <v>1</v>
      </c>
      <c r="H514">
        <v>1</v>
      </c>
      <c r="I514">
        <v>1</v>
      </c>
      <c r="J514">
        <v>1</v>
      </c>
      <c r="K514">
        <f t="shared" si="7"/>
        <v>5</v>
      </c>
    </row>
    <row r="515" spans="1:11" x14ac:dyDescent="0.25">
      <c r="A515" t="s">
        <v>936</v>
      </c>
      <c r="B515" t="s">
        <v>937</v>
      </c>
      <c r="C515">
        <v>2</v>
      </c>
      <c r="D515" s="4">
        <v>46029</v>
      </c>
      <c r="E515" t="s">
        <v>1449</v>
      </c>
      <c r="F515">
        <v>1</v>
      </c>
      <c r="G515">
        <v>1</v>
      </c>
      <c r="H515">
        <v>1</v>
      </c>
      <c r="I515">
        <v>1</v>
      </c>
      <c r="J515">
        <v>1</v>
      </c>
      <c r="K515">
        <f t="shared" si="7"/>
        <v>5</v>
      </c>
    </row>
    <row r="516" spans="1:11" x14ac:dyDescent="0.25">
      <c r="A516" t="s">
        <v>936</v>
      </c>
      <c r="B516" t="s">
        <v>937</v>
      </c>
      <c r="C516">
        <v>2</v>
      </c>
      <c r="D516" s="4">
        <v>46029</v>
      </c>
      <c r="E516" t="s">
        <v>1450</v>
      </c>
      <c r="F516">
        <v>1</v>
      </c>
      <c r="G516">
        <v>1</v>
      </c>
      <c r="H516">
        <v>1</v>
      </c>
      <c r="I516">
        <v>1</v>
      </c>
      <c r="J516">
        <v>1</v>
      </c>
      <c r="K516">
        <f t="shared" ref="K516:K579" si="8">+COUNT(F516:J516)</f>
        <v>5</v>
      </c>
    </row>
    <row r="517" spans="1:11" x14ac:dyDescent="0.25">
      <c r="A517" t="s">
        <v>936</v>
      </c>
      <c r="B517" t="s">
        <v>937</v>
      </c>
      <c r="C517">
        <v>2</v>
      </c>
      <c r="D517" s="4">
        <v>46029</v>
      </c>
      <c r="E517" t="s">
        <v>1451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f t="shared" si="8"/>
        <v>5</v>
      </c>
    </row>
    <row r="518" spans="1:11" x14ac:dyDescent="0.25">
      <c r="A518" t="s">
        <v>936</v>
      </c>
      <c r="B518" t="s">
        <v>937</v>
      </c>
      <c r="C518">
        <v>2</v>
      </c>
      <c r="D518" s="4">
        <v>46029</v>
      </c>
      <c r="E518" t="s">
        <v>1452</v>
      </c>
      <c r="F518">
        <v>1</v>
      </c>
      <c r="G518">
        <v>1</v>
      </c>
      <c r="H518">
        <v>1</v>
      </c>
      <c r="I518">
        <v>1</v>
      </c>
      <c r="J518">
        <v>1</v>
      </c>
      <c r="K518">
        <f t="shared" si="8"/>
        <v>5</v>
      </c>
    </row>
    <row r="519" spans="1:11" x14ac:dyDescent="0.25">
      <c r="A519" t="s">
        <v>936</v>
      </c>
      <c r="B519" t="s">
        <v>937</v>
      </c>
      <c r="C519">
        <v>2</v>
      </c>
      <c r="D519" s="4">
        <v>46029</v>
      </c>
      <c r="E519" t="s">
        <v>1453</v>
      </c>
      <c r="F519">
        <v>1</v>
      </c>
      <c r="G519">
        <v>1</v>
      </c>
      <c r="H519">
        <v>1</v>
      </c>
      <c r="I519">
        <v>1</v>
      </c>
      <c r="J519">
        <v>1</v>
      </c>
      <c r="K519">
        <f t="shared" si="8"/>
        <v>5</v>
      </c>
    </row>
    <row r="520" spans="1:11" x14ac:dyDescent="0.25">
      <c r="A520" t="s">
        <v>936</v>
      </c>
      <c r="B520" t="s">
        <v>937</v>
      </c>
      <c r="C520">
        <v>2</v>
      </c>
      <c r="D520" s="4">
        <v>46029</v>
      </c>
      <c r="E520" t="s">
        <v>1454</v>
      </c>
      <c r="F520">
        <v>1</v>
      </c>
      <c r="G520">
        <v>1</v>
      </c>
      <c r="H520">
        <v>1</v>
      </c>
      <c r="I520">
        <v>1</v>
      </c>
      <c r="J520">
        <v>1</v>
      </c>
      <c r="K520">
        <f t="shared" si="8"/>
        <v>5</v>
      </c>
    </row>
    <row r="521" spans="1:11" x14ac:dyDescent="0.25">
      <c r="A521" t="s">
        <v>936</v>
      </c>
      <c r="B521" t="s">
        <v>937</v>
      </c>
      <c r="C521">
        <v>2</v>
      </c>
      <c r="D521" s="4">
        <v>46029</v>
      </c>
      <c r="E521" t="s">
        <v>1455</v>
      </c>
      <c r="F521">
        <v>1</v>
      </c>
      <c r="G521">
        <v>1</v>
      </c>
      <c r="H521">
        <v>1</v>
      </c>
      <c r="I521">
        <v>1</v>
      </c>
      <c r="J521">
        <v>1</v>
      </c>
      <c r="K521">
        <f t="shared" si="8"/>
        <v>5</v>
      </c>
    </row>
    <row r="522" spans="1:11" x14ac:dyDescent="0.25">
      <c r="A522" t="s">
        <v>936</v>
      </c>
      <c r="B522" t="s">
        <v>937</v>
      </c>
      <c r="C522">
        <v>2</v>
      </c>
      <c r="D522" s="4">
        <v>46029</v>
      </c>
      <c r="E522" t="s">
        <v>1456</v>
      </c>
      <c r="F522">
        <v>1</v>
      </c>
      <c r="G522">
        <v>1</v>
      </c>
      <c r="H522">
        <v>1</v>
      </c>
      <c r="I522">
        <v>1</v>
      </c>
      <c r="J522">
        <v>1</v>
      </c>
      <c r="K522">
        <f t="shared" si="8"/>
        <v>5</v>
      </c>
    </row>
    <row r="523" spans="1:11" x14ac:dyDescent="0.25">
      <c r="A523" t="s">
        <v>936</v>
      </c>
      <c r="B523" t="s">
        <v>937</v>
      </c>
      <c r="C523">
        <v>2</v>
      </c>
      <c r="D523" s="4">
        <v>46029</v>
      </c>
      <c r="E523" t="s">
        <v>1457</v>
      </c>
      <c r="F523">
        <v>1</v>
      </c>
      <c r="G523">
        <v>1</v>
      </c>
      <c r="H523">
        <v>1</v>
      </c>
      <c r="I523">
        <v>1</v>
      </c>
      <c r="J523">
        <v>1</v>
      </c>
      <c r="K523">
        <f t="shared" si="8"/>
        <v>5</v>
      </c>
    </row>
    <row r="524" spans="1:11" x14ac:dyDescent="0.25">
      <c r="A524" t="s">
        <v>936</v>
      </c>
      <c r="B524" t="s">
        <v>937</v>
      </c>
      <c r="C524">
        <v>2</v>
      </c>
      <c r="D524" s="4">
        <v>46029</v>
      </c>
      <c r="E524" t="s">
        <v>1458</v>
      </c>
      <c r="F524">
        <v>1</v>
      </c>
      <c r="G524">
        <v>1</v>
      </c>
      <c r="H524">
        <v>1</v>
      </c>
      <c r="I524">
        <v>1</v>
      </c>
      <c r="J524">
        <v>1</v>
      </c>
      <c r="K524">
        <f t="shared" si="8"/>
        <v>5</v>
      </c>
    </row>
    <row r="525" spans="1:11" x14ac:dyDescent="0.25">
      <c r="A525" t="s">
        <v>936</v>
      </c>
      <c r="B525" t="s">
        <v>937</v>
      </c>
      <c r="C525">
        <v>2</v>
      </c>
      <c r="D525" s="4">
        <v>46029</v>
      </c>
      <c r="E525" t="s">
        <v>1459</v>
      </c>
      <c r="F525">
        <v>1</v>
      </c>
      <c r="G525">
        <v>1</v>
      </c>
      <c r="H525">
        <v>1</v>
      </c>
      <c r="I525">
        <v>1</v>
      </c>
      <c r="J525">
        <v>1</v>
      </c>
      <c r="K525">
        <f t="shared" si="8"/>
        <v>5</v>
      </c>
    </row>
    <row r="526" spans="1:11" x14ac:dyDescent="0.25">
      <c r="A526" t="s">
        <v>936</v>
      </c>
      <c r="B526" t="s">
        <v>937</v>
      </c>
      <c r="C526">
        <v>2</v>
      </c>
      <c r="D526" s="4">
        <v>46029</v>
      </c>
      <c r="E526" t="s">
        <v>1460</v>
      </c>
      <c r="F526">
        <v>1</v>
      </c>
      <c r="G526">
        <v>1</v>
      </c>
      <c r="H526">
        <v>1</v>
      </c>
      <c r="I526">
        <v>1</v>
      </c>
      <c r="J526">
        <v>1</v>
      </c>
      <c r="K526">
        <f t="shared" si="8"/>
        <v>5</v>
      </c>
    </row>
    <row r="527" spans="1:11" x14ac:dyDescent="0.25">
      <c r="A527" t="s">
        <v>936</v>
      </c>
      <c r="B527" t="s">
        <v>937</v>
      </c>
      <c r="C527">
        <v>2</v>
      </c>
      <c r="D527" s="4">
        <v>46029</v>
      </c>
      <c r="E527" t="s">
        <v>1461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f t="shared" si="8"/>
        <v>5</v>
      </c>
    </row>
    <row r="528" spans="1:11" x14ac:dyDescent="0.25">
      <c r="A528" t="s">
        <v>936</v>
      </c>
      <c r="B528" t="s">
        <v>937</v>
      </c>
      <c r="C528">
        <v>2</v>
      </c>
      <c r="D528" s="4">
        <v>46029</v>
      </c>
      <c r="E528" t="s">
        <v>1462</v>
      </c>
      <c r="F528">
        <v>1</v>
      </c>
      <c r="G528">
        <v>1</v>
      </c>
      <c r="H528">
        <v>1</v>
      </c>
      <c r="I528">
        <v>1</v>
      </c>
      <c r="J528">
        <v>1</v>
      </c>
      <c r="K528">
        <f t="shared" si="8"/>
        <v>5</v>
      </c>
    </row>
    <row r="529" spans="1:11" x14ac:dyDescent="0.25">
      <c r="A529" t="s">
        <v>936</v>
      </c>
      <c r="B529" t="s">
        <v>937</v>
      </c>
      <c r="C529">
        <v>2</v>
      </c>
      <c r="D529" s="4">
        <v>46029</v>
      </c>
      <c r="E529" t="s">
        <v>1463</v>
      </c>
      <c r="F529">
        <v>1</v>
      </c>
      <c r="G529">
        <v>1</v>
      </c>
      <c r="H529">
        <v>1</v>
      </c>
      <c r="I529">
        <v>1</v>
      </c>
      <c r="J529">
        <v>1</v>
      </c>
      <c r="K529">
        <f t="shared" si="8"/>
        <v>5</v>
      </c>
    </row>
    <row r="530" spans="1:11" x14ac:dyDescent="0.25">
      <c r="A530" t="s">
        <v>936</v>
      </c>
      <c r="B530" t="s">
        <v>937</v>
      </c>
      <c r="C530">
        <v>2</v>
      </c>
      <c r="D530" s="4">
        <v>46029</v>
      </c>
      <c r="E530" t="s">
        <v>1464</v>
      </c>
      <c r="F530">
        <v>1</v>
      </c>
      <c r="G530">
        <v>1</v>
      </c>
      <c r="H530">
        <v>1</v>
      </c>
      <c r="I530">
        <v>1</v>
      </c>
      <c r="J530">
        <v>1</v>
      </c>
      <c r="K530">
        <f t="shared" si="8"/>
        <v>5</v>
      </c>
    </row>
    <row r="531" spans="1:11" x14ac:dyDescent="0.25">
      <c r="A531" t="s">
        <v>936</v>
      </c>
      <c r="B531" t="s">
        <v>937</v>
      </c>
      <c r="C531">
        <v>2</v>
      </c>
      <c r="D531" s="4">
        <v>46029</v>
      </c>
      <c r="E531" t="s">
        <v>1465</v>
      </c>
      <c r="F531">
        <v>1</v>
      </c>
      <c r="G531">
        <v>1</v>
      </c>
      <c r="H531">
        <v>1</v>
      </c>
      <c r="I531">
        <v>1</v>
      </c>
      <c r="J531">
        <v>1</v>
      </c>
      <c r="K531">
        <f t="shared" si="8"/>
        <v>5</v>
      </c>
    </row>
    <row r="532" spans="1:11" x14ac:dyDescent="0.25">
      <c r="A532" t="s">
        <v>936</v>
      </c>
      <c r="B532" t="s">
        <v>937</v>
      </c>
      <c r="C532">
        <v>2</v>
      </c>
      <c r="D532" s="4">
        <v>46029</v>
      </c>
      <c r="E532" t="s">
        <v>1466</v>
      </c>
      <c r="F532">
        <v>1</v>
      </c>
      <c r="G532">
        <v>1</v>
      </c>
      <c r="H532">
        <v>1</v>
      </c>
      <c r="I532">
        <v>1</v>
      </c>
      <c r="J532">
        <v>1</v>
      </c>
      <c r="K532">
        <f t="shared" si="8"/>
        <v>5</v>
      </c>
    </row>
    <row r="533" spans="1:11" x14ac:dyDescent="0.25">
      <c r="A533" t="s">
        <v>936</v>
      </c>
      <c r="B533" t="s">
        <v>937</v>
      </c>
      <c r="C533">
        <v>2</v>
      </c>
      <c r="D533" s="4">
        <v>46029</v>
      </c>
      <c r="E533" t="s">
        <v>1467</v>
      </c>
      <c r="F533">
        <v>1</v>
      </c>
      <c r="G533">
        <v>1</v>
      </c>
      <c r="H533">
        <v>1</v>
      </c>
      <c r="I533">
        <v>1</v>
      </c>
      <c r="J533">
        <v>1</v>
      </c>
      <c r="K533">
        <f t="shared" si="8"/>
        <v>5</v>
      </c>
    </row>
    <row r="534" spans="1:11" x14ac:dyDescent="0.25">
      <c r="A534" t="s">
        <v>936</v>
      </c>
      <c r="B534" t="s">
        <v>937</v>
      </c>
      <c r="C534">
        <v>2</v>
      </c>
      <c r="D534" s="4">
        <v>46029</v>
      </c>
      <c r="E534" t="s">
        <v>1468</v>
      </c>
      <c r="F534">
        <v>1</v>
      </c>
      <c r="G534">
        <v>1</v>
      </c>
      <c r="H534">
        <v>1</v>
      </c>
      <c r="I534">
        <v>1</v>
      </c>
      <c r="J534">
        <v>1</v>
      </c>
      <c r="K534">
        <f t="shared" si="8"/>
        <v>5</v>
      </c>
    </row>
    <row r="535" spans="1:11" x14ac:dyDescent="0.25">
      <c r="A535" t="s">
        <v>936</v>
      </c>
      <c r="B535" t="s">
        <v>937</v>
      </c>
      <c r="C535">
        <v>2</v>
      </c>
      <c r="D535" s="4">
        <v>46029</v>
      </c>
      <c r="E535" t="s">
        <v>1469</v>
      </c>
      <c r="F535">
        <v>1</v>
      </c>
      <c r="G535">
        <v>1</v>
      </c>
      <c r="H535">
        <v>1</v>
      </c>
      <c r="I535">
        <v>1</v>
      </c>
      <c r="J535">
        <v>1</v>
      </c>
      <c r="K535">
        <f t="shared" si="8"/>
        <v>5</v>
      </c>
    </row>
    <row r="536" spans="1:11" x14ac:dyDescent="0.25">
      <c r="A536" t="s">
        <v>936</v>
      </c>
      <c r="B536" t="s">
        <v>937</v>
      </c>
      <c r="C536">
        <v>2</v>
      </c>
      <c r="D536" s="4">
        <v>46029</v>
      </c>
      <c r="E536" t="s">
        <v>1470</v>
      </c>
      <c r="F536">
        <v>1</v>
      </c>
      <c r="G536">
        <v>1</v>
      </c>
      <c r="H536">
        <v>1</v>
      </c>
      <c r="I536">
        <v>1</v>
      </c>
      <c r="J536">
        <v>1</v>
      </c>
      <c r="K536">
        <f t="shared" si="8"/>
        <v>5</v>
      </c>
    </row>
    <row r="537" spans="1:11" x14ac:dyDescent="0.25">
      <c r="A537" t="s">
        <v>936</v>
      </c>
      <c r="B537" t="s">
        <v>937</v>
      </c>
      <c r="C537">
        <v>2</v>
      </c>
      <c r="D537" s="4">
        <v>46029</v>
      </c>
      <c r="E537" t="s">
        <v>1471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f t="shared" si="8"/>
        <v>5</v>
      </c>
    </row>
    <row r="538" spans="1:11" x14ac:dyDescent="0.25">
      <c r="A538" t="s">
        <v>936</v>
      </c>
      <c r="B538" t="s">
        <v>937</v>
      </c>
      <c r="C538">
        <v>2</v>
      </c>
      <c r="D538" s="4">
        <v>46029</v>
      </c>
      <c r="E538" t="s">
        <v>1472</v>
      </c>
      <c r="F538">
        <v>1</v>
      </c>
      <c r="G538">
        <v>1</v>
      </c>
      <c r="H538">
        <v>1</v>
      </c>
      <c r="I538">
        <v>1</v>
      </c>
      <c r="J538">
        <v>1</v>
      </c>
      <c r="K538">
        <f t="shared" si="8"/>
        <v>5</v>
      </c>
    </row>
    <row r="539" spans="1:11" x14ac:dyDescent="0.25">
      <c r="A539" t="s">
        <v>936</v>
      </c>
      <c r="B539" t="s">
        <v>937</v>
      </c>
      <c r="C539">
        <v>2</v>
      </c>
      <c r="D539" s="4">
        <v>46029</v>
      </c>
      <c r="E539" t="s">
        <v>1473</v>
      </c>
      <c r="F539">
        <v>1</v>
      </c>
      <c r="G539">
        <v>1</v>
      </c>
      <c r="H539">
        <v>1</v>
      </c>
      <c r="I539">
        <v>1</v>
      </c>
      <c r="J539">
        <v>1</v>
      </c>
      <c r="K539">
        <f t="shared" si="8"/>
        <v>5</v>
      </c>
    </row>
    <row r="540" spans="1:11" x14ac:dyDescent="0.25">
      <c r="A540" t="s">
        <v>936</v>
      </c>
      <c r="B540" t="s">
        <v>937</v>
      </c>
      <c r="C540">
        <v>2</v>
      </c>
      <c r="D540" s="4">
        <v>46029</v>
      </c>
      <c r="E540" t="s">
        <v>1474</v>
      </c>
      <c r="F540">
        <v>1</v>
      </c>
      <c r="G540">
        <v>1</v>
      </c>
      <c r="H540">
        <v>1</v>
      </c>
      <c r="I540">
        <v>1</v>
      </c>
      <c r="J540">
        <v>1</v>
      </c>
      <c r="K540">
        <f t="shared" si="8"/>
        <v>5</v>
      </c>
    </row>
    <row r="541" spans="1:11" x14ac:dyDescent="0.25">
      <c r="A541" t="s">
        <v>936</v>
      </c>
      <c r="B541" t="s">
        <v>937</v>
      </c>
      <c r="C541">
        <v>2</v>
      </c>
      <c r="D541" s="4">
        <v>46029</v>
      </c>
      <c r="E541" t="s">
        <v>1475</v>
      </c>
      <c r="F541">
        <v>1</v>
      </c>
      <c r="G541">
        <v>1</v>
      </c>
      <c r="H541">
        <v>1</v>
      </c>
      <c r="I541">
        <v>1</v>
      </c>
      <c r="J541">
        <v>1</v>
      </c>
      <c r="K541">
        <f t="shared" si="8"/>
        <v>5</v>
      </c>
    </row>
    <row r="542" spans="1:11" x14ac:dyDescent="0.25">
      <c r="A542" t="s">
        <v>936</v>
      </c>
      <c r="B542" t="s">
        <v>937</v>
      </c>
      <c r="C542">
        <v>2</v>
      </c>
      <c r="D542" s="4">
        <v>46029</v>
      </c>
      <c r="E542" t="s">
        <v>1476</v>
      </c>
      <c r="F542">
        <v>1</v>
      </c>
      <c r="G542">
        <v>1</v>
      </c>
      <c r="H542">
        <v>1</v>
      </c>
      <c r="I542">
        <v>1</v>
      </c>
      <c r="J542">
        <v>1</v>
      </c>
      <c r="K542">
        <f t="shared" si="8"/>
        <v>5</v>
      </c>
    </row>
    <row r="543" spans="1:11" x14ac:dyDescent="0.25">
      <c r="A543" t="s">
        <v>936</v>
      </c>
      <c r="B543" t="s">
        <v>937</v>
      </c>
      <c r="C543">
        <v>2</v>
      </c>
      <c r="D543" s="4">
        <v>46029</v>
      </c>
      <c r="E543" t="s">
        <v>1477</v>
      </c>
      <c r="F543">
        <v>1</v>
      </c>
      <c r="G543">
        <v>1</v>
      </c>
      <c r="H543">
        <v>1</v>
      </c>
      <c r="I543">
        <v>1</v>
      </c>
      <c r="J543">
        <v>1</v>
      </c>
      <c r="K543">
        <f t="shared" si="8"/>
        <v>5</v>
      </c>
    </row>
    <row r="544" spans="1:11" x14ac:dyDescent="0.25">
      <c r="A544" t="s">
        <v>936</v>
      </c>
      <c r="B544" t="s">
        <v>937</v>
      </c>
      <c r="C544">
        <v>2</v>
      </c>
      <c r="D544" s="4">
        <v>46029</v>
      </c>
      <c r="E544" t="s">
        <v>1478</v>
      </c>
      <c r="F544">
        <v>1</v>
      </c>
      <c r="G544">
        <v>1</v>
      </c>
      <c r="H544">
        <v>1</v>
      </c>
      <c r="I544">
        <v>1</v>
      </c>
      <c r="J544">
        <v>1</v>
      </c>
      <c r="K544">
        <f t="shared" si="8"/>
        <v>5</v>
      </c>
    </row>
    <row r="545" spans="1:11" x14ac:dyDescent="0.25">
      <c r="A545" t="s">
        <v>936</v>
      </c>
      <c r="B545" t="s">
        <v>937</v>
      </c>
      <c r="C545">
        <v>2</v>
      </c>
      <c r="D545" s="4">
        <v>46029</v>
      </c>
      <c r="E545" t="s">
        <v>1479</v>
      </c>
      <c r="F545">
        <v>1</v>
      </c>
      <c r="G545">
        <v>1</v>
      </c>
      <c r="H545">
        <v>1</v>
      </c>
      <c r="I545">
        <v>1</v>
      </c>
      <c r="J545">
        <v>1</v>
      </c>
      <c r="K545">
        <f t="shared" si="8"/>
        <v>5</v>
      </c>
    </row>
    <row r="546" spans="1:11" x14ac:dyDescent="0.25">
      <c r="A546" t="s">
        <v>936</v>
      </c>
      <c r="B546" t="s">
        <v>937</v>
      </c>
      <c r="C546">
        <v>2</v>
      </c>
      <c r="D546" s="4">
        <v>46029</v>
      </c>
      <c r="E546" t="s">
        <v>1480</v>
      </c>
      <c r="F546">
        <v>1</v>
      </c>
      <c r="G546">
        <v>1</v>
      </c>
      <c r="H546">
        <v>1</v>
      </c>
      <c r="I546">
        <v>1</v>
      </c>
      <c r="J546">
        <v>1</v>
      </c>
      <c r="K546">
        <f t="shared" si="8"/>
        <v>5</v>
      </c>
    </row>
    <row r="547" spans="1:11" x14ac:dyDescent="0.25">
      <c r="A547" t="s">
        <v>936</v>
      </c>
      <c r="B547" t="s">
        <v>937</v>
      </c>
      <c r="C547">
        <v>2</v>
      </c>
      <c r="D547" s="4">
        <v>46029</v>
      </c>
      <c r="E547" t="s">
        <v>1481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f t="shared" si="8"/>
        <v>5</v>
      </c>
    </row>
    <row r="548" spans="1:11" x14ac:dyDescent="0.25">
      <c r="A548" t="s">
        <v>936</v>
      </c>
      <c r="B548" t="s">
        <v>937</v>
      </c>
      <c r="C548">
        <v>2</v>
      </c>
      <c r="D548" s="4">
        <v>46029</v>
      </c>
      <c r="E548" t="s">
        <v>1482</v>
      </c>
      <c r="F548">
        <v>1</v>
      </c>
      <c r="G548">
        <v>1</v>
      </c>
      <c r="H548">
        <v>1</v>
      </c>
      <c r="I548">
        <v>1</v>
      </c>
      <c r="J548">
        <v>1</v>
      </c>
      <c r="K548">
        <f t="shared" si="8"/>
        <v>5</v>
      </c>
    </row>
    <row r="549" spans="1:11" x14ac:dyDescent="0.25">
      <c r="A549" t="s">
        <v>936</v>
      </c>
      <c r="B549" t="s">
        <v>937</v>
      </c>
      <c r="C549">
        <v>2</v>
      </c>
      <c r="D549" s="4">
        <v>46029</v>
      </c>
      <c r="E549" t="s">
        <v>1483</v>
      </c>
      <c r="F549">
        <v>1</v>
      </c>
      <c r="G549">
        <v>1</v>
      </c>
      <c r="H549">
        <v>1</v>
      </c>
      <c r="I549">
        <v>1</v>
      </c>
      <c r="J549">
        <v>1</v>
      </c>
      <c r="K549">
        <f t="shared" si="8"/>
        <v>5</v>
      </c>
    </row>
    <row r="550" spans="1:11" x14ac:dyDescent="0.25">
      <c r="A550" t="s">
        <v>936</v>
      </c>
      <c r="B550" t="s">
        <v>937</v>
      </c>
      <c r="C550">
        <v>2</v>
      </c>
      <c r="D550" s="4">
        <v>46029</v>
      </c>
      <c r="E550" t="s">
        <v>1484</v>
      </c>
      <c r="F550">
        <v>1</v>
      </c>
      <c r="G550">
        <v>1</v>
      </c>
      <c r="H550">
        <v>1</v>
      </c>
      <c r="I550">
        <v>1</v>
      </c>
      <c r="J550">
        <v>1</v>
      </c>
      <c r="K550">
        <f t="shared" si="8"/>
        <v>5</v>
      </c>
    </row>
    <row r="551" spans="1:11" x14ac:dyDescent="0.25">
      <c r="A551" t="s">
        <v>936</v>
      </c>
      <c r="B551" t="s">
        <v>937</v>
      </c>
      <c r="C551">
        <v>2</v>
      </c>
      <c r="D551" s="4">
        <v>46029</v>
      </c>
      <c r="E551" t="s">
        <v>1485</v>
      </c>
      <c r="F551">
        <v>1</v>
      </c>
      <c r="G551">
        <v>1</v>
      </c>
      <c r="H551">
        <v>1</v>
      </c>
      <c r="I551">
        <v>1</v>
      </c>
      <c r="J551">
        <v>1</v>
      </c>
      <c r="K551">
        <f t="shared" si="8"/>
        <v>5</v>
      </c>
    </row>
    <row r="552" spans="1:11" x14ac:dyDescent="0.25">
      <c r="A552" t="s">
        <v>936</v>
      </c>
      <c r="B552" t="s">
        <v>937</v>
      </c>
      <c r="C552">
        <v>2</v>
      </c>
      <c r="D552" s="4">
        <v>46029</v>
      </c>
      <c r="E552" t="s">
        <v>1486</v>
      </c>
      <c r="F552">
        <v>1</v>
      </c>
      <c r="G552">
        <v>1</v>
      </c>
      <c r="H552">
        <v>1</v>
      </c>
      <c r="I552">
        <v>1</v>
      </c>
      <c r="J552">
        <v>1</v>
      </c>
      <c r="K552">
        <f t="shared" si="8"/>
        <v>5</v>
      </c>
    </row>
    <row r="553" spans="1:11" x14ac:dyDescent="0.25">
      <c r="A553" t="s">
        <v>936</v>
      </c>
      <c r="B553" t="s">
        <v>937</v>
      </c>
      <c r="C553">
        <v>2</v>
      </c>
      <c r="D553" s="4">
        <v>46029</v>
      </c>
      <c r="E553" t="s">
        <v>1487</v>
      </c>
      <c r="F553">
        <v>1</v>
      </c>
      <c r="G553">
        <v>1</v>
      </c>
      <c r="H553">
        <v>1</v>
      </c>
      <c r="I553">
        <v>1</v>
      </c>
      <c r="J553">
        <v>1</v>
      </c>
      <c r="K553">
        <f t="shared" si="8"/>
        <v>5</v>
      </c>
    </row>
    <row r="554" spans="1:11" x14ac:dyDescent="0.25">
      <c r="A554" t="s">
        <v>936</v>
      </c>
      <c r="B554" t="s">
        <v>937</v>
      </c>
      <c r="C554">
        <v>2</v>
      </c>
      <c r="D554" s="4">
        <v>46029</v>
      </c>
      <c r="E554" t="s">
        <v>1488</v>
      </c>
      <c r="F554">
        <v>1</v>
      </c>
      <c r="G554">
        <v>1</v>
      </c>
      <c r="H554">
        <v>1</v>
      </c>
      <c r="I554">
        <v>1</v>
      </c>
      <c r="J554">
        <v>1</v>
      </c>
      <c r="K554">
        <f t="shared" si="8"/>
        <v>5</v>
      </c>
    </row>
    <row r="555" spans="1:11" x14ac:dyDescent="0.25">
      <c r="A555" t="s">
        <v>936</v>
      </c>
      <c r="B555" t="s">
        <v>937</v>
      </c>
      <c r="C555">
        <v>2</v>
      </c>
      <c r="D555" s="4">
        <v>46029</v>
      </c>
      <c r="E555" t="s">
        <v>1489</v>
      </c>
      <c r="F555">
        <v>1</v>
      </c>
      <c r="G555">
        <v>1</v>
      </c>
      <c r="H555">
        <v>1</v>
      </c>
      <c r="I555">
        <v>1</v>
      </c>
      <c r="J555">
        <v>1</v>
      </c>
      <c r="K555">
        <f t="shared" si="8"/>
        <v>5</v>
      </c>
    </row>
    <row r="556" spans="1:11" x14ac:dyDescent="0.25">
      <c r="A556" t="s">
        <v>936</v>
      </c>
      <c r="B556" t="s">
        <v>937</v>
      </c>
      <c r="C556">
        <v>2</v>
      </c>
      <c r="D556" s="4">
        <v>46029</v>
      </c>
      <c r="E556" t="s">
        <v>1490</v>
      </c>
      <c r="F556">
        <v>1</v>
      </c>
      <c r="G556">
        <v>1</v>
      </c>
      <c r="H556">
        <v>1</v>
      </c>
      <c r="I556">
        <v>1</v>
      </c>
      <c r="J556">
        <v>1</v>
      </c>
      <c r="K556">
        <f t="shared" si="8"/>
        <v>5</v>
      </c>
    </row>
    <row r="557" spans="1:11" x14ac:dyDescent="0.25">
      <c r="A557" t="s">
        <v>936</v>
      </c>
      <c r="B557" t="s">
        <v>937</v>
      </c>
      <c r="C557">
        <v>2</v>
      </c>
      <c r="D557" s="4">
        <v>46029</v>
      </c>
      <c r="E557" t="s">
        <v>1491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f t="shared" si="8"/>
        <v>5</v>
      </c>
    </row>
    <row r="558" spans="1:11" x14ac:dyDescent="0.25">
      <c r="A558" t="s">
        <v>936</v>
      </c>
      <c r="B558" t="s">
        <v>937</v>
      </c>
      <c r="C558">
        <v>2</v>
      </c>
      <c r="D558" s="4">
        <v>46029</v>
      </c>
      <c r="E558" t="s">
        <v>1492</v>
      </c>
      <c r="F558">
        <v>1</v>
      </c>
      <c r="G558">
        <v>1</v>
      </c>
      <c r="H558">
        <v>1</v>
      </c>
      <c r="I558">
        <v>1</v>
      </c>
      <c r="J558">
        <v>1</v>
      </c>
      <c r="K558">
        <f t="shared" si="8"/>
        <v>5</v>
      </c>
    </row>
    <row r="559" spans="1:11" x14ac:dyDescent="0.25">
      <c r="A559" t="s">
        <v>936</v>
      </c>
      <c r="B559" t="s">
        <v>937</v>
      </c>
      <c r="C559">
        <v>2</v>
      </c>
      <c r="D559" s="4">
        <v>46029</v>
      </c>
      <c r="E559" t="s">
        <v>1493</v>
      </c>
      <c r="F559">
        <v>1</v>
      </c>
      <c r="G559">
        <v>1</v>
      </c>
      <c r="H559">
        <v>1</v>
      </c>
      <c r="I559">
        <v>1</v>
      </c>
      <c r="J559">
        <v>1</v>
      </c>
      <c r="K559">
        <f t="shared" si="8"/>
        <v>5</v>
      </c>
    </row>
    <row r="560" spans="1:11" x14ac:dyDescent="0.25">
      <c r="A560" t="s">
        <v>936</v>
      </c>
      <c r="B560" t="s">
        <v>937</v>
      </c>
      <c r="C560">
        <v>2</v>
      </c>
      <c r="D560" s="4">
        <v>46029</v>
      </c>
      <c r="E560" t="s">
        <v>1494</v>
      </c>
      <c r="F560">
        <v>1</v>
      </c>
      <c r="G560">
        <v>1</v>
      </c>
      <c r="H560">
        <v>1</v>
      </c>
      <c r="I560">
        <v>1</v>
      </c>
      <c r="J560">
        <v>1</v>
      </c>
      <c r="K560">
        <f t="shared" si="8"/>
        <v>5</v>
      </c>
    </row>
    <row r="561" spans="1:11" x14ac:dyDescent="0.25">
      <c r="A561" t="s">
        <v>936</v>
      </c>
      <c r="B561" t="s">
        <v>937</v>
      </c>
      <c r="C561">
        <v>2</v>
      </c>
      <c r="D561" s="4">
        <v>46029</v>
      </c>
      <c r="E561" t="s">
        <v>1495</v>
      </c>
      <c r="F561">
        <v>1</v>
      </c>
      <c r="G561">
        <v>1</v>
      </c>
      <c r="H561">
        <v>1</v>
      </c>
      <c r="I561">
        <v>1</v>
      </c>
      <c r="J561">
        <v>1</v>
      </c>
      <c r="K561">
        <f t="shared" si="8"/>
        <v>5</v>
      </c>
    </row>
    <row r="562" spans="1:11" x14ac:dyDescent="0.25">
      <c r="A562" t="s">
        <v>936</v>
      </c>
      <c r="B562" t="s">
        <v>937</v>
      </c>
      <c r="C562">
        <v>2</v>
      </c>
      <c r="D562" s="4">
        <v>46029</v>
      </c>
      <c r="E562" t="s">
        <v>1496</v>
      </c>
      <c r="F562">
        <v>1</v>
      </c>
      <c r="G562">
        <v>1</v>
      </c>
      <c r="H562">
        <v>1</v>
      </c>
      <c r="I562">
        <v>1</v>
      </c>
      <c r="J562">
        <v>1</v>
      </c>
      <c r="K562">
        <f t="shared" si="8"/>
        <v>5</v>
      </c>
    </row>
    <row r="563" spans="1:11" x14ac:dyDescent="0.25">
      <c r="A563" t="s">
        <v>936</v>
      </c>
      <c r="B563" t="s">
        <v>937</v>
      </c>
      <c r="C563">
        <v>2</v>
      </c>
      <c r="D563" s="4">
        <v>46029</v>
      </c>
      <c r="E563" t="s">
        <v>1497</v>
      </c>
      <c r="F563">
        <v>1</v>
      </c>
      <c r="G563">
        <v>1</v>
      </c>
      <c r="H563">
        <v>1</v>
      </c>
      <c r="I563">
        <v>1</v>
      </c>
      <c r="J563">
        <v>1</v>
      </c>
      <c r="K563">
        <f t="shared" si="8"/>
        <v>5</v>
      </c>
    </row>
    <row r="564" spans="1:11" x14ac:dyDescent="0.25">
      <c r="A564" t="s">
        <v>936</v>
      </c>
      <c r="B564" t="s">
        <v>937</v>
      </c>
      <c r="C564">
        <v>2</v>
      </c>
      <c r="D564" s="4">
        <v>46029</v>
      </c>
      <c r="E564" t="s">
        <v>1498</v>
      </c>
      <c r="F564">
        <v>1</v>
      </c>
      <c r="G564">
        <v>1</v>
      </c>
      <c r="H564">
        <v>1</v>
      </c>
      <c r="I564">
        <v>1</v>
      </c>
      <c r="J564">
        <v>1</v>
      </c>
      <c r="K564">
        <f t="shared" si="8"/>
        <v>5</v>
      </c>
    </row>
    <row r="565" spans="1:11" x14ac:dyDescent="0.25">
      <c r="A565" t="s">
        <v>936</v>
      </c>
      <c r="B565" t="s">
        <v>937</v>
      </c>
      <c r="C565">
        <v>2</v>
      </c>
      <c r="D565" s="4">
        <v>46029</v>
      </c>
      <c r="E565" t="s">
        <v>1499</v>
      </c>
      <c r="F565">
        <v>1</v>
      </c>
      <c r="G565">
        <v>1</v>
      </c>
      <c r="H565">
        <v>1</v>
      </c>
      <c r="I565">
        <v>1</v>
      </c>
      <c r="J565">
        <v>1</v>
      </c>
      <c r="K565">
        <f t="shared" si="8"/>
        <v>5</v>
      </c>
    </row>
    <row r="566" spans="1:11" x14ac:dyDescent="0.25">
      <c r="A566" t="s">
        <v>936</v>
      </c>
      <c r="B566" t="s">
        <v>937</v>
      </c>
      <c r="C566">
        <v>2</v>
      </c>
      <c r="D566" s="4">
        <v>46029</v>
      </c>
      <c r="E566" t="s">
        <v>1500</v>
      </c>
      <c r="F566">
        <v>1</v>
      </c>
      <c r="G566">
        <v>1</v>
      </c>
      <c r="H566">
        <v>1</v>
      </c>
      <c r="I566">
        <v>1</v>
      </c>
      <c r="J566">
        <v>1</v>
      </c>
      <c r="K566">
        <f t="shared" si="8"/>
        <v>5</v>
      </c>
    </row>
    <row r="567" spans="1:11" x14ac:dyDescent="0.25">
      <c r="A567" t="s">
        <v>936</v>
      </c>
      <c r="B567" t="s">
        <v>937</v>
      </c>
      <c r="C567">
        <v>2</v>
      </c>
      <c r="D567" s="4">
        <v>46029</v>
      </c>
      <c r="E567" t="s">
        <v>1501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f t="shared" si="8"/>
        <v>5</v>
      </c>
    </row>
    <row r="568" spans="1:11" x14ac:dyDescent="0.25">
      <c r="A568" t="s">
        <v>936</v>
      </c>
      <c r="B568" t="s">
        <v>937</v>
      </c>
      <c r="C568">
        <v>2</v>
      </c>
      <c r="D568" s="4">
        <v>46029</v>
      </c>
      <c r="E568" t="s">
        <v>1502</v>
      </c>
      <c r="F568">
        <v>1</v>
      </c>
      <c r="G568">
        <v>1</v>
      </c>
      <c r="H568">
        <v>1</v>
      </c>
      <c r="I568">
        <v>1</v>
      </c>
      <c r="J568">
        <v>1</v>
      </c>
      <c r="K568">
        <f t="shared" si="8"/>
        <v>5</v>
      </c>
    </row>
    <row r="569" spans="1:11" x14ac:dyDescent="0.25">
      <c r="A569" t="s">
        <v>936</v>
      </c>
      <c r="B569" t="s">
        <v>937</v>
      </c>
      <c r="C569">
        <v>2</v>
      </c>
      <c r="D569" s="4">
        <v>46029</v>
      </c>
      <c r="E569" t="s">
        <v>1503</v>
      </c>
      <c r="F569">
        <v>1</v>
      </c>
      <c r="G569">
        <v>1</v>
      </c>
      <c r="H569">
        <v>1</v>
      </c>
      <c r="I569">
        <v>1</v>
      </c>
      <c r="J569">
        <v>1</v>
      </c>
      <c r="K569">
        <f t="shared" si="8"/>
        <v>5</v>
      </c>
    </row>
    <row r="570" spans="1:11" x14ac:dyDescent="0.25">
      <c r="A570" t="s">
        <v>936</v>
      </c>
      <c r="B570" t="s">
        <v>937</v>
      </c>
      <c r="C570">
        <v>2</v>
      </c>
      <c r="D570" s="4">
        <v>46029</v>
      </c>
      <c r="E570" t="s">
        <v>1504</v>
      </c>
      <c r="F570">
        <v>1</v>
      </c>
      <c r="G570">
        <v>1</v>
      </c>
      <c r="H570">
        <v>1</v>
      </c>
      <c r="I570">
        <v>1</v>
      </c>
      <c r="J570">
        <v>1</v>
      </c>
      <c r="K570">
        <f t="shared" si="8"/>
        <v>5</v>
      </c>
    </row>
    <row r="571" spans="1:11" x14ac:dyDescent="0.25">
      <c r="A571" t="s">
        <v>936</v>
      </c>
      <c r="B571" t="s">
        <v>937</v>
      </c>
      <c r="C571">
        <v>2</v>
      </c>
      <c r="D571" s="4">
        <v>46029</v>
      </c>
      <c r="E571" t="s">
        <v>1505</v>
      </c>
      <c r="F571">
        <v>1</v>
      </c>
      <c r="G571">
        <v>1</v>
      </c>
      <c r="H571">
        <v>1</v>
      </c>
      <c r="I571">
        <v>1</v>
      </c>
      <c r="J571">
        <v>1</v>
      </c>
      <c r="K571">
        <f t="shared" si="8"/>
        <v>5</v>
      </c>
    </row>
    <row r="572" spans="1:11" x14ac:dyDescent="0.25">
      <c r="A572" t="s">
        <v>936</v>
      </c>
      <c r="B572" t="s">
        <v>937</v>
      </c>
      <c r="C572">
        <v>2</v>
      </c>
      <c r="D572" s="4">
        <v>46029</v>
      </c>
      <c r="E572" t="s">
        <v>1506</v>
      </c>
      <c r="F572">
        <v>1</v>
      </c>
      <c r="G572">
        <v>1</v>
      </c>
      <c r="H572">
        <v>1</v>
      </c>
      <c r="I572">
        <v>1</v>
      </c>
      <c r="J572">
        <v>1</v>
      </c>
      <c r="K572">
        <f t="shared" si="8"/>
        <v>5</v>
      </c>
    </row>
    <row r="573" spans="1:11" x14ac:dyDescent="0.25">
      <c r="A573" t="s">
        <v>936</v>
      </c>
      <c r="B573" t="s">
        <v>937</v>
      </c>
      <c r="C573">
        <v>2</v>
      </c>
      <c r="D573" s="4">
        <v>46029</v>
      </c>
      <c r="E573" t="s">
        <v>1507</v>
      </c>
      <c r="F573">
        <v>1</v>
      </c>
      <c r="G573">
        <v>1</v>
      </c>
      <c r="H573">
        <v>1</v>
      </c>
      <c r="I573">
        <v>1</v>
      </c>
      <c r="J573">
        <v>1</v>
      </c>
      <c r="K573">
        <f t="shared" si="8"/>
        <v>5</v>
      </c>
    </row>
    <row r="574" spans="1:11" x14ac:dyDescent="0.25">
      <c r="A574" t="s">
        <v>936</v>
      </c>
      <c r="B574" t="s">
        <v>937</v>
      </c>
      <c r="C574">
        <v>2</v>
      </c>
      <c r="D574" s="4">
        <v>46029</v>
      </c>
      <c r="E574" t="s">
        <v>1508</v>
      </c>
      <c r="F574">
        <v>1</v>
      </c>
      <c r="G574">
        <v>1</v>
      </c>
      <c r="H574">
        <v>1</v>
      </c>
      <c r="I574">
        <v>1</v>
      </c>
      <c r="J574">
        <v>1</v>
      </c>
      <c r="K574">
        <f t="shared" si="8"/>
        <v>5</v>
      </c>
    </row>
    <row r="575" spans="1:11" x14ac:dyDescent="0.25">
      <c r="A575" t="s">
        <v>936</v>
      </c>
      <c r="B575" t="s">
        <v>937</v>
      </c>
      <c r="C575">
        <v>2</v>
      </c>
      <c r="D575" s="4">
        <v>46029</v>
      </c>
      <c r="E575" t="s">
        <v>1509</v>
      </c>
      <c r="F575">
        <v>1</v>
      </c>
      <c r="G575">
        <v>1</v>
      </c>
      <c r="H575">
        <v>1</v>
      </c>
      <c r="I575">
        <v>1</v>
      </c>
      <c r="J575">
        <v>1</v>
      </c>
      <c r="K575">
        <f t="shared" si="8"/>
        <v>5</v>
      </c>
    </row>
    <row r="576" spans="1:11" x14ac:dyDescent="0.25">
      <c r="A576" t="s">
        <v>936</v>
      </c>
      <c r="B576" t="s">
        <v>937</v>
      </c>
      <c r="C576">
        <v>2</v>
      </c>
      <c r="D576" s="4">
        <v>46029</v>
      </c>
      <c r="E576" t="s">
        <v>1510</v>
      </c>
      <c r="F576">
        <v>1</v>
      </c>
      <c r="G576">
        <v>1</v>
      </c>
      <c r="H576">
        <v>1</v>
      </c>
      <c r="I576">
        <v>1</v>
      </c>
      <c r="J576">
        <v>1</v>
      </c>
      <c r="K576">
        <f t="shared" si="8"/>
        <v>5</v>
      </c>
    </row>
    <row r="577" spans="1:11" x14ac:dyDescent="0.25">
      <c r="A577" t="s">
        <v>936</v>
      </c>
      <c r="B577" t="s">
        <v>937</v>
      </c>
      <c r="C577">
        <v>2</v>
      </c>
      <c r="D577" s="4">
        <v>46029</v>
      </c>
      <c r="E577" t="s">
        <v>1511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f t="shared" si="8"/>
        <v>5</v>
      </c>
    </row>
    <row r="578" spans="1:11" x14ac:dyDescent="0.25">
      <c r="A578" t="s">
        <v>936</v>
      </c>
      <c r="B578" t="s">
        <v>937</v>
      </c>
      <c r="C578">
        <v>2</v>
      </c>
      <c r="D578" s="4">
        <v>46029</v>
      </c>
      <c r="E578" t="s">
        <v>1512</v>
      </c>
      <c r="F578">
        <v>1</v>
      </c>
      <c r="G578">
        <v>1</v>
      </c>
      <c r="H578">
        <v>1</v>
      </c>
      <c r="I578">
        <v>1</v>
      </c>
      <c r="J578">
        <v>1</v>
      </c>
      <c r="K578">
        <f t="shared" si="8"/>
        <v>5</v>
      </c>
    </row>
    <row r="579" spans="1:11" x14ac:dyDescent="0.25">
      <c r="A579" t="s">
        <v>936</v>
      </c>
      <c r="B579" t="s">
        <v>937</v>
      </c>
      <c r="C579">
        <v>2</v>
      </c>
      <c r="D579" s="4">
        <v>46029</v>
      </c>
      <c r="E579" t="s">
        <v>1513</v>
      </c>
      <c r="F579">
        <v>1</v>
      </c>
      <c r="G579">
        <v>1</v>
      </c>
      <c r="H579">
        <v>1</v>
      </c>
      <c r="I579">
        <v>1</v>
      </c>
      <c r="J579">
        <v>1</v>
      </c>
      <c r="K579">
        <f t="shared" si="8"/>
        <v>5</v>
      </c>
    </row>
    <row r="580" spans="1:11" x14ac:dyDescent="0.25">
      <c r="A580" t="s">
        <v>936</v>
      </c>
      <c r="B580" t="s">
        <v>937</v>
      </c>
      <c r="C580">
        <v>2</v>
      </c>
      <c r="D580" s="4">
        <v>46029</v>
      </c>
      <c r="E580" t="s">
        <v>1514</v>
      </c>
      <c r="F580">
        <v>1</v>
      </c>
      <c r="G580">
        <v>1</v>
      </c>
      <c r="H580">
        <v>1</v>
      </c>
      <c r="I580">
        <v>1</v>
      </c>
      <c r="J580">
        <v>1</v>
      </c>
      <c r="K580">
        <f t="shared" ref="K580:K643" si="9">+COUNT(F580:J580)</f>
        <v>5</v>
      </c>
    </row>
    <row r="581" spans="1:11" x14ac:dyDescent="0.25">
      <c r="A581" t="s">
        <v>936</v>
      </c>
      <c r="B581" t="s">
        <v>937</v>
      </c>
      <c r="C581">
        <v>2</v>
      </c>
      <c r="D581" s="4">
        <v>46029</v>
      </c>
      <c r="E581" t="s">
        <v>1515</v>
      </c>
      <c r="F581">
        <v>1</v>
      </c>
      <c r="G581">
        <v>1</v>
      </c>
      <c r="H581">
        <v>1</v>
      </c>
      <c r="I581">
        <v>1</v>
      </c>
      <c r="J581">
        <v>1</v>
      </c>
      <c r="K581">
        <f t="shared" si="9"/>
        <v>5</v>
      </c>
    </row>
    <row r="582" spans="1:11" x14ac:dyDescent="0.25">
      <c r="A582" t="s">
        <v>936</v>
      </c>
      <c r="B582" t="s">
        <v>937</v>
      </c>
      <c r="C582">
        <v>2</v>
      </c>
      <c r="D582" s="4">
        <v>46029</v>
      </c>
      <c r="E582" t="s">
        <v>1516</v>
      </c>
      <c r="F582">
        <v>1</v>
      </c>
      <c r="G582">
        <v>1</v>
      </c>
      <c r="H582">
        <v>1</v>
      </c>
      <c r="I582">
        <v>1</v>
      </c>
      <c r="J582">
        <v>1</v>
      </c>
      <c r="K582">
        <f t="shared" si="9"/>
        <v>5</v>
      </c>
    </row>
    <row r="583" spans="1:11" x14ac:dyDescent="0.25">
      <c r="A583" t="s">
        <v>936</v>
      </c>
      <c r="B583" t="s">
        <v>937</v>
      </c>
      <c r="C583">
        <v>2</v>
      </c>
      <c r="D583" s="4">
        <v>46029</v>
      </c>
      <c r="E583" t="s">
        <v>1517</v>
      </c>
      <c r="F583">
        <v>1</v>
      </c>
      <c r="G583">
        <v>1</v>
      </c>
      <c r="H583">
        <v>1</v>
      </c>
      <c r="I583">
        <v>1</v>
      </c>
      <c r="J583">
        <v>1</v>
      </c>
      <c r="K583">
        <f t="shared" si="9"/>
        <v>5</v>
      </c>
    </row>
    <row r="584" spans="1:11" x14ac:dyDescent="0.25">
      <c r="A584" t="s">
        <v>936</v>
      </c>
      <c r="B584" t="s">
        <v>937</v>
      </c>
      <c r="C584">
        <v>2</v>
      </c>
      <c r="D584" s="4">
        <v>46029</v>
      </c>
      <c r="E584" t="s">
        <v>1518</v>
      </c>
      <c r="F584">
        <v>1</v>
      </c>
      <c r="G584">
        <v>1</v>
      </c>
      <c r="H584">
        <v>1</v>
      </c>
      <c r="I584">
        <v>1</v>
      </c>
      <c r="J584">
        <v>1</v>
      </c>
      <c r="K584">
        <f t="shared" si="9"/>
        <v>5</v>
      </c>
    </row>
    <row r="585" spans="1:11" x14ac:dyDescent="0.25">
      <c r="A585" t="s">
        <v>936</v>
      </c>
      <c r="B585" t="s">
        <v>937</v>
      </c>
      <c r="C585">
        <v>2</v>
      </c>
      <c r="D585" s="4">
        <v>46029</v>
      </c>
      <c r="E585" t="s">
        <v>1519</v>
      </c>
      <c r="F585">
        <v>1</v>
      </c>
      <c r="G585">
        <v>1</v>
      </c>
      <c r="H585">
        <v>1</v>
      </c>
      <c r="I585">
        <v>1</v>
      </c>
      <c r="J585">
        <v>1</v>
      </c>
      <c r="K585">
        <f t="shared" si="9"/>
        <v>5</v>
      </c>
    </row>
    <row r="586" spans="1:11" x14ac:dyDescent="0.25">
      <c r="A586" t="s">
        <v>936</v>
      </c>
      <c r="B586" t="s">
        <v>937</v>
      </c>
      <c r="C586">
        <v>2</v>
      </c>
      <c r="D586" s="4">
        <v>46029</v>
      </c>
      <c r="E586" t="s">
        <v>1520</v>
      </c>
      <c r="F586">
        <v>1</v>
      </c>
      <c r="G586">
        <v>1</v>
      </c>
      <c r="H586">
        <v>1</v>
      </c>
      <c r="I586">
        <v>1</v>
      </c>
      <c r="J586">
        <v>1</v>
      </c>
      <c r="K586">
        <f t="shared" si="9"/>
        <v>5</v>
      </c>
    </row>
    <row r="587" spans="1:11" x14ac:dyDescent="0.25">
      <c r="A587" t="s">
        <v>936</v>
      </c>
      <c r="B587" t="s">
        <v>937</v>
      </c>
      <c r="C587">
        <v>2</v>
      </c>
      <c r="D587" s="4">
        <v>46029</v>
      </c>
      <c r="E587" t="s">
        <v>1521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f t="shared" si="9"/>
        <v>5</v>
      </c>
    </row>
    <row r="588" spans="1:11" x14ac:dyDescent="0.25">
      <c r="A588" t="s">
        <v>936</v>
      </c>
      <c r="B588" t="s">
        <v>937</v>
      </c>
      <c r="C588">
        <v>2</v>
      </c>
      <c r="D588" s="4">
        <v>46029</v>
      </c>
      <c r="E588" t="s">
        <v>1522</v>
      </c>
      <c r="F588">
        <v>1</v>
      </c>
      <c r="G588">
        <v>1</v>
      </c>
      <c r="H588">
        <v>1</v>
      </c>
      <c r="I588">
        <v>1</v>
      </c>
      <c r="J588">
        <v>1</v>
      </c>
      <c r="K588">
        <f t="shared" si="9"/>
        <v>5</v>
      </c>
    </row>
    <row r="589" spans="1:11" x14ac:dyDescent="0.25">
      <c r="A589" t="s">
        <v>936</v>
      </c>
      <c r="B589" t="s">
        <v>937</v>
      </c>
      <c r="C589">
        <v>2</v>
      </c>
      <c r="D589" s="4">
        <v>46029</v>
      </c>
      <c r="E589" t="s">
        <v>1523</v>
      </c>
      <c r="F589">
        <v>1</v>
      </c>
      <c r="G589">
        <v>1</v>
      </c>
      <c r="H589">
        <v>1</v>
      </c>
      <c r="I589">
        <v>1</v>
      </c>
      <c r="J589">
        <v>1</v>
      </c>
      <c r="K589">
        <f t="shared" si="9"/>
        <v>5</v>
      </c>
    </row>
    <row r="590" spans="1:11" x14ac:dyDescent="0.25">
      <c r="A590" t="s">
        <v>936</v>
      </c>
      <c r="B590" t="s">
        <v>937</v>
      </c>
      <c r="C590">
        <v>2</v>
      </c>
      <c r="D590" s="4">
        <v>46029</v>
      </c>
      <c r="E590" t="s">
        <v>1524</v>
      </c>
      <c r="F590">
        <v>1</v>
      </c>
      <c r="G590">
        <v>1</v>
      </c>
      <c r="H590">
        <v>1</v>
      </c>
      <c r="I590">
        <v>1</v>
      </c>
      <c r="J590">
        <v>1</v>
      </c>
      <c r="K590">
        <f t="shared" si="9"/>
        <v>5</v>
      </c>
    </row>
    <row r="591" spans="1:11" x14ac:dyDescent="0.25">
      <c r="A591" t="s">
        <v>936</v>
      </c>
      <c r="B591" t="s">
        <v>937</v>
      </c>
      <c r="C591">
        <v>2</v>
      </c>
      <c r="D591" s="4">
        <v>46029</v>
      </c>
      <c r="E591" t="s">
        <v>1525</v>
      </c>
      <c r="F591">
        <v>1</v>
      </c>
      <c r="G591">
        <v>1</v>
      </c>
      <c r="H591">
        <v>1</v>
      </c>
      <c r="I591">
        <v>1</v>
      </c>
      <c r="J591">
        <v>1</v>
      </c>
      <c r="K591">
        <f t="shared" si="9"/>
        <v>5</v>
      </c>
    </row>
    <row r="592" spans="1:11" x14ac:dyDescent="0.25">
      <c r="A592" t="s">
        <v>936</v>
      </c>
      <c r="B592" t="s">
        <v>937</v>
      </c>
      <c r="C592">
        <v>2</v>
      </c>
      <c r="D592" s="4">
        <v>46029</v>
      </c>
      <c r="E592" t="s">
        <v>1526</v>
      </c>
      <c r="F592">
        <v>1</v>
      </c>
      <c r="G592">
        <v>1</v>
      </c>
      <c r="H592">
        <v>1</v>
      </c>
      <c r="I592">
        <v>1</v>
      </c>
      <c r="J592">
        <v>1</v>
      </c>
      <c r="K592">
        <f t="shared" si="9"/>
        <v>5</v>
      </c>
    </row>
    <row r="593" spans="1:11" x14ac:dyDescent="0.25">
      <c r="A593" t="s">
        <v>936</v>
      </c>
      <c r="B593" t="s">
        <v>937</v>
      </c>
      <c r="C593">
        <v>2</v>
      </c>
      <c r="D593" s="4">
        <v>46029</v>
      </c>
      <c r="E593" t="s">
        <v>1527</v>
      </c>
      <c r="F593">
        <v>1</v>
      </c>
      <c r="G593">
        <v>1</v>
      </c>
      <c r="H593">
        <v>1</v>
      </c>
      <c r="I593">
        <v>1</v>
      </c>
      <c r="J593">
        <v>1</v>
      </c>
      <c r="K593">
        <f t="shared" si="9"/>
        <v>5</v>
      </c>
    </row>
    <row r="594" spans="1:11" x14ac:dyDescent="0.25">
      <c r="A594" t="s">
        <v>936</v>
      </c>
      <c r="B594" t="s">
        <v>937</v>
      </c>
      <c r="C594">
        <v>2</v>
      </c>
      <c r="D594" s="4">
        <v>46029</v>
      </c>
      <c r="E594" t="s">
        <v>1528</v>
      </c>
      <c r="F594">
        <v>1</v>
      </c>
      <c r="G594">
        <v>1</v>
      </c>
      <c r="H594">
        <v>1</v>
      </c>
      <c r="I594">
        <v>1</v>
      </c>
      <c r="J594">
        <v>1</v>
      </c>
      <c r="K594">
        <f t="shared" si="9"/>
        <v>5</v>
      </c>
    </row>
    <row r="595" spans="1:11" x14ac:dyDescent="0.25">
      <c r="A595" t="s">
        <v>936</v>
      </c>
      <c r="B595" t="s">
        <v>937</v>
      </c>
      <c r="C595">
        <v>2</v>
      </c>
      <c r="D595" s="4">
        <v>46029</v>
      </c>
      <c r="E595" t="s">
        <v>1529</v>
      </c>
      <c r="F595">
        <v>1</v>
      </c>
      <c r="G595">
        <v>1</v>
      </c>
      <c r="H595">
        <v>1</v>
      </c>
      <c r="I595">
        <v>1</v>
      </c>
      <c r="J595">
        <v>1</v>
      </c>
      <c r="K595">
        <f t="shared" si="9"/>
        <v>5</v>
      </c>
    </row>
    <row r="596" spans="1:11" x14ac:dyDescent="0.25">
      <c r="A596" t="s">
        <v>936</v>
      </c>
      <c r="B596" t="s">
        <v>937</v>
      </c>
      <c r="C596">
        <v>2</v>
      </c>
      <c r="D596" s="4">
        <v>46029</v>
      </c>
      <c r="E596" t="s">
        <v>1530</v>
      </c>
      <c r="F596">
        <v>1</v>
      </c>
      <c r="G596">
        <v>1</v>
      </c>
      <c r="H596">
        <v>1</v>
      </c>
      <c r="I596">
        <v>1</v>
      </c>
      <c r="J596">
        <v>1</v>
      </c>
      <c r="K596">
        <f t="shared" si="9"/>
        <v>5</v>
      </c>
    </row>
    <row r="597" spans="1:11" x14ac:dyDescent="0.25">
      <c r="A597" t="s">
        <v>936</v>
      </c>
      <c r="B597" t="s">
        <v>937</v>
      </c>
      <c r="C597">
        <v>2</v>
      </c>
      <c r="D597" s="4">
        <v>46029</v>
      </c>
      <c r="E597" t="s">
        <v>1531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f t="shared" si="9"/>
        <v>5</v>
      </c>
    </row>
    <row r="598" spans="1:11" x14ac:dyDescent="0.25">
      <c r="A598" t="s">
        <v>936</v>
      </c>
      <c r="B598" t="s">
        <v>937</v>
      </c>
      <c r="C598">
        <v>2</v>
      </c>
      <c r="D598" s="4">
        <v>46029</v>
      </c>
      <c r="E598" t="s">
        <v>1532</v>
      </c>
      <c r="F598">
        <v>1</v>
      </c>
      <c r="G598">
        <v>1</v>
      </c>
      <c r="H598">
        <v>1</v>
      </c>
      <c r="I598">
        <v>1</v>
      </c>
      <c r="J598">
        <v>1</v>
      </c>
      <c r="K598">
        <f t="shared" si="9"/>
        <v>5</v>
      </c>
    </row>
    <row r="599" spans="1:11" x14ac:dyDescent="0.25">
      <c r="A599" t="s">
        <v>936</v>
      </c>
      <c r="B599" t="s">
        <v>937</v>
      </c>
      <c r="C599">
        <v>2</v>
      </c>
      <c r="D599" s="4">
        <v>46029</v>
      </c>
      <c r="E599" t="s">
        <v>1533</v>
      </c>
      <c r="F599">
        <v>1</v>
      </c>
      <c r="G599">
        <v>1</v>
      </c>
      <c r="H599">
        <v>1</v>
      </c>
      <c r="I599">
        <v>1</v>
      </c>
      <c r="J599">
        <v>1</v>
      </c>
      <c r="K599">
        <f t="shared" si="9"/>
        <v>5</v>
      </c>
    </row>
    <row r="600" spans="1:11" x14ac:dyDescent="0.25">
      <c r="A600" t="s">
        <v>936</v>
      </c>
      <c r="B600" t="s">
        <v>937</v>
      </c>
      <c r="C600">
        <v>2</v>
      </c>
      <c r="D600" s="4">
        <v>46029</v>
      </c>
      <c r="E600" t="s">
        <v>1534</v>
      </c>
      <c r="F600">
        <v>1</v>
      </c>
      <c r="G600">
        <v>1</v>
      </c>
      <c r="H600">
        <v>1</v>
      </c>
      <c r="I600">
        <v>1</v>
      </c>
      <c r="J600">
        <v>1</v>
      </c>
      <c r="K600">
        <f t="shared" si="9"/>
        <v>5</v>
      </c>
    </row>
    <row r="601" spans="1:11" x14ac:dyDescent="0.25">
      <c r="A601" t="s">
        <v>936</v>
      </c>
      <c r="B601" t="s">
        <v>937</v>
      </c>
      <c r="C601">
        <v>2</v>
      </c>
      <c r="D601" s="4">
        <v>46029</v>
      </c>
      <c r="E601" t="s">
        <v>1535</v>
      </c>
      <c r="F601">
        <v>1</v>
      </c>
      <c r="G601">
        <v>1</v>
      </c>
      <c r="H601">
        <v>1</v>
      </c>
      <c r="I601">
        <v>1</v>
      </c>
      <c r="J601">
        <v>1</v>
      </c>
      <c r="K601">
        <f t="shared" si="9"/>
        <v>5</v>
      </c>
    </row>
    <row r="602" spans="1:11" x14ac:dyDescent="0.25">
      <c r="A602" t="s">
        <v>936</v>
      </c>
      <c r="B602" t="s">
        <v>937</v>
      </c>
      <c r="C602">
        <v>2</v>
      </c>
      <c r="D602" s="4">
        <v>46029</v>
      </c>
      <c r="E602" t="s">
        <v>1536</v>
      </c>
      <c r="F602">
        <v>1</v>
      </c>
      <c r="G602">
        <v>1</v>
      </c>
      <c r="H602">
        <v>1</v>
      </c>
      <c r="I602">
        <v>1</v>
      </c>
      <c r="J602">
        <v>1</v>
      </c>
      <c r="K602">
        <f t="shared" si="9"/>
        <v>5</v>
      </c>
    </row>
    <row r="603" spans="1:11" x14ac:dyDescent="0.25">
      <c r="A603" t="s">
        <v>936</v>
      </c>
      <c r="B603" t="s">
        <v>937</v>
      </c>
      <c r="C603">
        <v>2</v>
      </c>
      <c r="D603" s="4">
        <v>46029</v>
      </c>
      <c r="E603" t="s">
        <v>1537</v>
      </c>
      <c r="F603">
        <v>1</v>
      </c>
      <c r="G603">
        <v>1</v>
      </c>
      <c r="H603">
        <v>1</v>
      </c>
      <c r="I603">
        <v>1</v>
      </c>
      <c r="J603">
        <v>1</v>
      </c>
      <c r="K603">
        <f t="shared" si="9"/>
        <v>5</v>
      </c>
    </row>
    <row r="604" spans="1:11" x14ac:dyDescent="0.25">
      <c r="A604" t="s">
        <v>936</v>
      </c>
      <c r="B604" t="s">
        <v>937</v>
      </c>
      <c r="C604">
        <v>2</v>
      </c>
      <c r="D604" s="4">
        <v>46029</v>
      </c>
      <c r="E604" t="s">
        <v>1538</v>
      </c>
      <c r="F604">
        <v>1</v>
      </c>
      <c r="G604">
        <v>1</v>
      </c>
      <c r="H604">
        <v>1</v>
      </c>
      <c r="I604">
        <v>1</v>
      </c>
      <c r="J604">
        <v>1</v>
      </c>
      <c r="K604">
        <f t="shared" si="9"/>
        <v>5</v>
      </c>
    </row>
    <row r="605" spans="1:11" x14ac:dyDescent="0.25">
      <c r="A605" t="s">
        <v>936</v>
      </c>
      <c r="B605" t="s">
        <v>937</v>
      </c>
      <c r="C605">
        <v>2</v>
      </c>
      <c r="D605" s="4">
        <v>46029</v>
      </c>
      <c r="E605" t="s">
        <v>1539</v>
      </c>
      <c r="F605">
        <v>1</v>
      </c>
      <c r="G605">
        <v>1</v>
      </c>
      <c r="H605">
        <v>1</v>
      </c>
      <c r="I605">
        <v>1</v>
      </c>
      <c r="J605">
        <v>1</v>
      </c>
      <c r="K605">
        <f t="shared" si="9"/>
        <v>5</v>
      </c>
    </row>
    <row r="606" spans="1:11" x14ac:dyDescent="0.25">
      <c r="A606" t="s">
        <v>936</v>
      </c>
      <c r="B606" t="s">
        <v>937</v>
      </c>
      <c r="C606">
        <v>2</v>
      </c>
      <c r="D606" s="4">
        <v>46029</v>
      </c>
      <c r="E606" t="s">
        <v>1540</v>
      </c>
      <c r="F606">
        <v>1</v>
      </c>
      <c r="G606">
        <v>1</v>
      </c>
      <c r="H606">
        <v>1</v>
      </c>
      <c r="I606">
        <v>1</v>
      </c>
      <c r="J606">
        <v>1</v>
      </c>
      <c r="K606">
        <f t="shared" si="9"/>
        <v>5</v>
      </c>
    </row>
    <row r="607" spans="1:11" x14ac:dyDescent="0.25">
      <c r="A607" t="s">
        <v>936</v>
      </c>
      <c r="B607" t="s">
        <v>937</v>
      </c>
      <c r="C607">
        <v>2</v>
      </c>
      <c r="D607" s="4">
        <v>46029</v>
      </c>
      <c r="E607" t="s">
        <v>1541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f t="shared" si="9"/>
        <v>5</v>
      </c>
    </row>
    <row r="608" spans="1:11" x14ac:dyDescent="0.25">
      <c r="A608" t="s">
        <v>936</v>
      </c>
      <c r="B608" t="s">
        <v>937</v>
      </c>
      <c r="C608">
        <v>2</v>
      </c>
      <c r="D608" s="4">
        <v>46029</v>
      </c>
      <c r="E608" t="s">
        <v>1542</v>
      </c>
      <c r="F608">
        <v>1</v>
      </c>
      <c r="G608">
        <v>1</v>
      </c>
      <c r="H608">
        <v>1</v>
      </c>
      <c r="I608">
        <v>1</v>
      </c>
      <c r="J608">
        <v>1</v>
      </c>
      <c r="K608">
        <f t="shared" si="9"/>
        <v>5</v>
      </c>
    </row>
    <row r="609" spans="1:11" x14ac:dyDescent="0.25">
      <c r="A609" t="s">
        <v>936</v>
      </c>
      <c r="B609" t="s">
        <v>937</v>
      </c>
      <c r="C609">
        <v>2</v>
      </c>
      <c r="D609" s="4">
        <v>46029</v>
      </c>
      <c r="E609" t="s">
        <v>1543</v>
      </c>
      <c r="F609">
        <v>1</v>
      </c>
      <c r="G609">
        <v>1</v>
      </c>
      <c r="H609">
        <v>1</v>
      </c>
      <c r="I609">
        <v>1</v>
      </c>
      <c r="J609">
        <v>1</v>
      </c>
      <c r="K609">
        <f t="shared" si="9"/>
        <v>5</v>
      </c>
    </row>
    <row r="610" spans="1:11" x14ac:dyDescent="0.25">
      <c r="A610" t="s">
        <v>936</v>
      </c>
      <c r="B610" t="s">
        <v>937</v>
      </c>
      <c r="C610">
        <v>2</v>
      </c>
      <c r="D610" s="4">
        <v>46029</v>
      </c>
      <c r="E610" t="s">
        <v>1544</v>
      </c>
      <c r="F610">
        <v>1</v>
      </c>
      <c r="G610">
        <v>1</v>
      </c>
      <c r="H610">
        <v>1</v>
      </c>
      <c r="I610">
        <v>1</v>
      </c>
      <c r="J610">
        <v>1</v>
      </c>
      <c r="K610">
        <f t="shared" si="9"/>
        <v>5</v>
      </c>
    </row>
    <row r="611" spans="1:11" x14ac:dyDescent="0.25">
      <c r="A611" t="s">
        <v>936</v>
      </c>
      <c r="B611" t="s">
        <v>937</v>
      </c>
      <c r="C611">
        <v>2</v>
      </c>
      <c r="D611" s="4">
        <v>46029</v>
      </c>
      <c r="E611" t="s">
        <v>1545</v>
      </c>
      <c r="F611">
        <v>1</v>
      </c>
      <c r="G611">
        <v>1</v>
      </c>
      <c r="H611">
        <v>1</v>
      </c>
      <c r="I611">
        <v>1</v>
      </c>
      <c r="J611">
        <v>1</v>
      </c>
      <c r="K611">
        <f t="shared" si="9"/>
        <v>5</v>
      </c>
    </row>
    <row r="612" spans="1:11" x14ac:dyDescent="0.25">
      <c r="A612" t="s">
        <v>936</v>
      </c>
      <c r="B612" t="s">
        <v>937</v>
      </c>
      <c r="C612">
        <v>2</v>
      </c>
      <c r="D612" s="4">
        <v>46029</v>
      </c>
      <c r="E612" t="s">
        <v>1546</v>
      </c>
      <c r="F612">
        <v>1</v>
      </c>
      <c r="G612">
        <v>1</v>
      </c>
      <c r="H612">
        <v>1</v>
      </c>
      <c r="I612">
        <v>1</v>
      </c>
      <c r="J612">
        <v>1</v>
      </c>
      <c r="K612">
        <f t="shared" si="9"/>
        <v>5</v>
      </c>
    </row>
    <row r="613" spans="1:11" x14ac:dyDescent="0.25">
      <c r="A613" t="s">
        <v>936</v>
      </c>
      <c r="B613" t="s">
        <v>937</v>
      </c>
      <c r="C613">
        <v>2</v>
      </c>
      <c r="D613" s="4">
        <v>46029</v>
      </c>
      <c r="E613" t="s">
        <v>1547</v>
      </c>
      <c r="F613">
        <v>1</v>
      </c>
      <c r="G613">
        <v>1</v>
      </c>
      <c r="H613">
        <v>1</v>
      </c>
      <c r="I613">
        <v>1</v>
      </c>
      <c r="J613">
        <v>1</v>
      </c>
      <c r="K613">
        <f t="shared" si="9"/>
        <v>5</v>
      </c>
    </row>
    <row r="614" spans="1:11" x14ac:dyDescent="0.25">
      <c r="A614" t="s">
        <v>936</v>
      </c>
      <c r="B614" t="s">
        <v>937</v>
      </c>
      <c r="C614">
        <v>2</v>
      </c>
      <c r="D614" s="4">
        <v>46029</v>
      </c>
      <c r="E614" t="s">
        <v>1548</v>
      </c>
      <c r="F614">
        <v>1</v>
      </c>
      <c r="G614">
        <v>1</v>
      </c>
      <c r="H614">
        <v>1</v>
      </c>
      <c r="I614">
        <v>1</v>
      </c>
      <c r="J614">
        <v>1</v>
      </c>
      <c r="K614">
        <f t="shared" si="9"/>
        <v>5</v>
      </c>
    </row>
    <row r="615" spans="1:11" x14ac:dyDescent="0.25">
      <c r="A615" t="s">
        <v>936</v>
      </c>
      <c r="B615" t="s">
        <v>937</v>
      </c>
      <c r="C615">
        <v>2</v>
      </c>
      <c r="D615" s="4">
        <v>46029</v>
      </c>
      <c r="E615" t="s">
        <v>1549</v>
      </c>
      <c r="F615">
        <v>1</v>
      </c>
      <c r="G615">
        <v>1</v>
      </c>
      <c r="H615">
        <v>1</v>
      </c>
      <c r="I615">
        <v>1</v>
      </c>
      <c r="J615">
        <v>1</v>
      </c>
      <c r="K615">
        <f t="shared" si="9"/>
        <v>5</v>
      </c>
    </row>
    <row r="616" spans="1:11" x14ac:dyDescent="0.25">
      <c r="A616" t="s">
        <v>936</v>
      </c>
      <c r="B616" t="s">
        <v>937</v>
      </c>
      <c r="C616">
        <v>2</v>
      </c>
      <c r="D616" s="4">
        <v>46029</v>
      </c>
      <c r="E616" t="s">
        <v>1550</v>
      </c>
      <c r="F616">
        <v>1</v>
      </c>
      <c r="G616">
        <v>1</v>
      </c>
      <c r="H616">
        <v>1</v>
      </c>
      <c r="I616">
        <v>1</v>
      </c>
      <c r="J616">
        <v>1</v>
      </c>
      <c r="K616">
        <f t="shared" si="9"/>
        <v>5</v>
      </c>
    </row>
    <row r="617" spans="1:11" x14ac:dyDescent="0.25">
      <c r="A617" t="s">
        <v>936</v>
      </c>
      <c r="B617" t="s">
        <v>937</v>
      </c>
      <c r="C617">
        <v>2</v>
      </c>
      <c r="D617" s="4">
        <v>46029</v>
      </c>
      <c r="E617" t="s">
        <v>1551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f t="shared" si="9"/>
        <v>5</v>
      </c>
    </row>
    <row r="618" spans="1:11" x14ac:dyDescent="0.25">
      <c r="A618" t="s">
        <v>936</v>
      </c>
      <c r="B618" t="s">
        <v>937</v>
      </c>
      <c r="C618">
        <v>2</v>
      </c>
      <c r="D618" s="4">
        <v>46029</v>
      </c>
      <c r="E618" t="s">
        <v>1552</v>
      </c>
      <c r="F618">
        <v>1</v>
      </c>
      <c r="G618">
        <v>1</v>
      </c>
      <c r="H618">
        <v>1</v>
      </c>
      <c r="I618">
        <v>1</v>
      </c>
      <c r="J618">
        <v>1</v>
      </c>
      <c r="K618">
        <f t="shared" si="9"/>
        <v>5</v>
      </c>
    </row>
    <row r="619" spans="1:11" x14ac:dyDescent="0.25">
      <c r="A619" t="s">
        <v>936</v>
      </c>
      <c r="B619" t="s">
        <v>937</v>
      </c>
      <c r="C619">
        <v>2</v>
      </c>
      <c r="D619" s="4">
        <v>46029</v>
      </c>
      <c r="E619" t="s">
        <v>1553</v>
      </c>
      <c r="F619">
        <v>1</v>
      </c>
      <c r="G619">
        <v>1</v>
      </c>
      <c r="H619">
        <v>1</v>
      </c>
      <c r="I619">
        <v>1</v>
      </c>
      <c r="J619">
        <v>1</v>
      </c>
      <c r="K619">
        <f t="shared" si="9"/>
        <v>5</v>
      </c>
    </row>
    <row r="620" spans="1:11" x14ac:dyDescent="0.25">
      <c r="A620" t="s">
        <v>936</v>
      </c>
      <c r="B620" t="s">
        <v>937</v>
      </c>
      <c r="C620">
        <v>2</v>
      </c>
      <c r="D620" s="4">
        <v>46029</v>
      </c>
      <c r="E620" t="s">
        <v>1554</v>
      </c>
      <c r="F620">
        <v>1</v>
      </c>
      <c r="G620">
        <v>1</v>
      </c>
      <c r="H620">
        <v>1</v>
      </c>
      <c r="I620">
        <v>1</v>
      </c>
      <c r="J620">
        <v>1</v>
      </c>
      <c r="K620">
        <f t="shared" si="9"/>
        <v>5</v>
      </c>
    </row>
    <row r="621" spans="1:11" x14ac:dyDescent="0.25">
      <c r="A621" t="s">
        <v>936</v>
      </c>
      <c r="B621" t="s">
        <v>937</v>
      </c>
      <c r="C621">
        <v>2</v>
      </c>
      <c r="D621" s="4">
        <v>46029</v>
      </c>
      <c r="E621" t="s">
        <v>1555</v>
      </c>
      <c r="F621">
        <v>1</v>
      </c>
      <c r="G621">
        <v>1</v>
      </c>
      <c r="H621">
        <v>1</v>
      </c>
      <c r="I621">
        <v>1</v>
      </c>
      <c r="J621">
        <v>1</v>
      </c>
      <c r="K621">
        <f t="shared" si="9"/>
        <v>5</v>
      </c>
    </row>
    <row r="622" spans="1:11" x14ac:dyDescent="0.25">
      <c r="A622" t="s">
        <v>936</v>
      </c>
      <c r="B622" t="s">
        <v>937</v>
      </c>
      <c r="C622">
        <v>2</v>
      </c>
      <c r="D622" s="4">
        <v>46029</v>
      </c>
      <c r="E622" t="s">
        <v>1556</v>
      </c>
      <c r="F622">
        <v>1</v>
      </c>
      <c r="G622">
        <v>1</v>
      </c>
      <c r="H622">
        <v>1</v>
      </c>
      <c r="I622">
        <v>1</v>
      </c>
      <c r="J622">
        <v>1</v>
      </c>
      <c r="K622">
        <f t="shared" si="9"/>
        <v>5</v>
      </c>
    </row>
    <row r="623" spans="1:11" x14ac:dyDescent="0.25">
      <c r="A623" t="s">
        <v>936</v>
      </c>
      <c r="B623" t="s">
        <v>937</v>
      </c>
      <c r="C623">
        <v>2</v>
      </c>
      <c r="D623" s="4">
        <v>46029</v>
      </c>
      <c r="E623" t="s">
        <v>1557</v>
      </c>
      <c r="F623">
        <v>1</v>
      </c>
      <c r="G623">
        <v>1</v>
      </c>
      <c r="H623">
        <v>1</v>
      </c>
      <c r="I623">
        <v>1</v>
      </c>
      <c r="J623">
        <v>1</v>
      </c>
      <c r="K623">
        <f t="shared" si="9"/>
        <v>5</v>
      </c>
    </row>
    <row r="624" spans="1:11" x14ac:dyDescent="0.25">
      <c r="A624" t="s">
        <v>936</v>
      </c>
      <c r="B624" t="s">
        <v>937</v>
      </c>
      <c r="C624">
        <v>2</v>
      </c>
      <c r="D624" s="4">
        <v>46029</v>
      </c>
      <c r="E624" t="s">
        <v>1558</v>
      </c>
      <c r="F624">
        <v>1</v>
      </c>
      <c r="G624">
        <v>1</v>
      </c>
      <c r="H624">
        <v>1</v>
      </c>
      <c r="I624">
        <v>1</v>
      </c>
      <c r="J624">
        <v>1</v>
      </c>
      <c r="K624">
        <f t="shared" si="9"/>
        <v>5</v>
      </c>
    </row>
    <row r="625" spans="1:11" x14ac:dyDescent="0.25">
      <c r="A625" t="s">
        <v>936</v>
      </c>
      <c r="B625" t="s">
        <v>937</v>
      </c>
      <c r="C625">
        <v>2</v>
      </c>
      <c r="D625" s="4">
        <v>46029</v>
      </c>
      <c r="E625" t="s">
        <v>1559</v>
      </c>
      <c r="F625">
        <v>1</v>
      </c>
      <c r="G625">
        <v>1</v>
      </c>
      <c r="H625">
        <v>1</v>
      </c>
      <c r="I625">
        <v>1</v>
      </c>
      <c r="J625">
        <v>1</v>
      </c>
      <c r="K625">
        <f t="shared" si="9"/>
        <v>5</v>
      </c>
    </row>
    <row r="626" spans="1:11" x14ac:dyDescent="0.25">
      <c r="A626" t="s">
        <v>936</v>
      </c>
      <c r="B626" t="s">
        <v>937</v>
      </c>
      <c r="C626">
        <v>2</v>
      </c>
      <c r="D626" s="4">
        <v>46029</v>
      </c>
      <c r="E626" t="s">
        <v>1560</v>
      </c>
      <c r="F626">
        <v>1</v>
      </c>
      <c r="G626">
        <v>1</v>
      </c>
      <c r="H626">
        <v>1</v>
      </c>
      <c r="I626">
        <v>1</v>
      </c>
      <c r="J626">
        <v>1</v>
      </c>
      <c r="K626">
        <f t="shared" si="9"/>
        <v>5</v>
      </c>
    </row>
    <row r="627" spans="1:11" x14ac:dyDescent="0.25">
      <c r="A627" t="s">
        <v>936</v>
      </c>
      <c r="B627" t="s">
        <v>937</v>
      </c>
      <c r="C627">
        <v>2</v>
      </c>
      <c r="D627" s="4">
        <v>46029</v>
      </c>
      <c r="E627" t="s">
        <v>1561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f t="shared" si="9"/>
        <v>5</v>
      </c>
    </row>
    <row r="628" spans="1:11" x14ac:dyDescent="0.25">
      <c r="A628" t="s">
        <v>936</v>
      </c>
      <c r="B628" t="s">
        <v>937</v>
      </c>
      <c r="C628">
        <v>2</v>
      </c>
      <c r="D628" s="4">
        <v>46029</v>
      </c>
      <c r="E628" t="s">
        <v>1562</v>
      </c>
      <c r="F628">
        <v>1</v>
      </c>
      <c r="G628">
        <v>1</v>
      </c>
      <c r="H628">
        <v>1</v>
      </c>
      <c r="I628">
        <v>1</v>
      </c>
      <c r="J628">
        <v>1</v>
      </c>
      <c r="K628">
        <f t="shared" si="9"/>
        <v>5</v>
      </c>
    </row>
    <row r="629" spans="1:11" x14ac:dyDescent="0.25">
      <c r="A629" t="s">
        <v>936</v>
      </c>
      <c r="B629" t="s">
        <v>937</v>
      </c>
      <c r="C629">
        <v>2</v>
      </c>
      <c r="D629" s="4">
        <v>46029</v>
      </c>
      <c r="E629" t="s">
        <v>1563</v>
      </c>
      <c r="F629">
        <v>1</v>
      </c>
      <c r="G629">
        <v>1</v>
      </c>
      <c r="H629">
        <v>1</v>
      </c>
      <c r="I629">
        <v>1</v>
      </c>
      <c r="J629">
        <v>1</v>
      </c>
      <c r="K629">
        <f t="shared" si="9"/>
        <v>5</v>
      </c>
    </row>
    <row r="630" spans="1:11" x14ac:dyDescent="0.25">
      <c r="A630" t="s">
        <v>936</v>
      </c>
      <c r="B630" t="s">
        <v>937</v>
      </c>
      <c r="C630">
        <v>2</v>
      </c>
      <c r="D630" s="4">
        <v>46029</v>
      </c>
      <c r="E630" t="s">
        <v>1564</v>
      </c>
      <c r="F630">
        <v>1</v>
      </c>
      <c r="G630">
        <v>1</v>
      </c>
      <c r="H630">
        <v>1</v>
      </c>
      <c r="I630">
        <v>1</v>
      </c>
      <c r="J630">
        <v>1</v>
      </c>
      <c r="K630">
        <f t="shared" si="9"/>
        <v>5</v>
      </c>
    </row>
    <row r="631" spans="1:11" x14ac:dyDescent="0.25">
      <c r="A631" t="s">
        <v>936</v>
      </c>
      <c r="B631" t="s">
        <v>937</v>
      </c>
      <c r="C631">
        <v>2</v>
      </c>
      <c r="D631" s="4">
        <v>46029</v>
      </c>
      <c r="E631" t="s">
        <v>1565</v>
      </c>
      <c r="F631">
        <v>1</v>
      </c>
      <c r="G631">
        <v>1</v>
      </c>
      <c r="H631">
        <v>1</v>
      </c>
      <c r="I631">
        <v>1</v>
      </c>
      <c r="J631">
        <v>1</v>
      </c>
      <c r="K631">
        <f t="shared" si="9"/>
        <v>5</v>
      </c>
    </row>
    <row r="632" spans="1:11" x14ac:dyDescent="0.25">
      <c r="A632" t="s">
        <v>936</v>
      </c>
      <c r="B632" t="s">
        <v>937</v>
      </c>
      <c r="C632">
        <v>2</v>
      </c>
      <c r="D632" s="4">
        <v>46029</v>
      </c>
      <c r="E632" t="s">
        <v>1566</v>
      </c>
      <c r="F632">
        <v>1</v>
      </c>
      <c r="G632">
        <v>1</v>
      </c>
      <c r="H632">
        <v>1</v>
      </c>
      <c r="I632">
        <v>1</v>
      </c>
      <c r="J632">
        <v>1</v>
      </c>
      <c r="K632">
        <f t="shared" si="9"/>
        <v>5</v>
      </c>
    </row>
    <row r="633" spans="1:11" x14ac:dyDescent="0.25">
      <c r="A633" t="s">
        <v>936</v>
      </c>
      <c r="B633" t="s">
        <v>937</v>
      </c>
      <c r="C633">
        <v>2</v>
      </c>
      <c r="D633" s="4">
        <v>46029</v>
      </c>
      <c r="E633" t="s">
        <v>1567</v>
      </c>
      <c r="F633">
        <v>1</v>
      </c>
      <c r="G633">
        <v>1</v>
      </c>
      <c r="H633">
        <v>1</v>
      </c>
      <c r="I633">
        <v>1</v>
      </c>
      <c r="J633">
        <v>1</v>
      </c>
      <c r="K633">
        <f t="shared" si="9"/>
        <v>5</v>
      </c>
    </row>
    <row r="634" spans="1:11" x14ac:dyDescent="0.25">
      <c r="A634" t="s">
        <v>936</v>
      </c>
      <c r="B634" t="s">
        <v>937</v>
      </c>
      <c r="C634">
        <v>2</v>
      </c>
      <c r="D634" s="4">
        <v>46029</v>
      </c>
      <c r="E634" t="s">
        <v>1568</v>
      </c>
      <c r="F634">
        <v>1</v>
      </c>
      <c r="G634">
        <v>1</v>
      </c>
      <c r="H634">
        <v>1</v>
      </c>
      <c r="I634">
        <v>1</v>
      </c>
      <c r="J634">
        <v>1</v>
      </c>
      <c r="K634">
        <f t="shared" si="9"/>
        <v>5</v>
      </c>
    </row>
    <row r="635" spans="1:11" x14ac:dyDescent="0.25">
      <c r="A635" t="s">
        <v>936</v>
      </c>
      <c r="B635" t="s">
        <v>937</v>
      </c>
      <c r="C635">
        <v>2</v>
      </c>
      <c r="D635" s="4">
        <v>46029</v>
      </c>
      <c r="E635" t="s">
        <v>1569</v>
      </c>
      <c r="F635">
        <v>1</v>
      </c>
      <c r="G635">
        <v>1</v>
      </c>
      <c r="H635">
        <v>1</v>
      </c>
      <c r="I635">
        <v>1</v>
      </c>
      <c r="J635">
        <v>1</v>
      </c>
      <c r="K635">
        <f t="shared" si="9"/>
        <v>5</v>
      </c>
    </row>
    <row r="636" spans="1:11" x14ac:dyDescent="0.25">
      <c r="A636" t="s">
        <v>936</v>
      </c>
      <c r="B636" t="s">
        <v>937</v>
      </c>
      <c r="C636">
        <v>2</v>
      </c>
      <c r="D636" s="4">
        <v>46029</v>
      </c>
      <c r="E636" t="s">
        <v>1570</v>
      </c>
      <c r="F636">
        <v>1</v>
      </c>
      <c r="G636">
        <v>1</v>
      </c>
      <c r="H636">
        <v>1</v>
      </c>
      <c r="I636">
        <v>1</v>
      </c>
      <c r="J636">
        <v>1</v>
      </c>
      <c r="K636">
        <f t="shared" si="9"/>
        <v>5</v>
      </c>
    </row>
    <row r="637" spans="1:11" x14ac:dyDescent="0.25">
      <c r="A637" t="s">
        <v>936</v>
      </c>
      <c r="B637" t="s">
        <v>937</v>
      </c>
      <c r="C637">
        <v>2</v>
      </c>
      <c r="D637" s="4">
        <v>46029</v>
      </c>
      <c r="E637" t="s">
        <v>1571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f t="shared" si="9"/>
        <v>5</v>
      </c>
    </row>
    <row r="638" spans="1:11" x14ac:dyDescent="0.25">
      <c r="A638" t="s">
        <v>936</v>
      </c>
      <c r="B638" t="s">
        <v>937</v>
      </c>
      <c r="C638">
        <v>2</v>
      </c>
      <c r="D638" s="4">
        <v>46029</v>
      </c>
      <c r="E638" t="s">
        <v>1572</v>
      </c>
      <c r="F638">
        <v>1</v>
      </c>
      <c r="G638">
        <v>1</v>
      </c>
      <c r="H638">
        <v>1</v>
      </c>
      <c r="I638">
        <v>1</v>
      </c>
      <c r="J638">
        <v>1</v>
      </c>
      <c r="K638">
        <f t="shared" si="9"/>
        <v>5</v>
      </c>
    </row>
    <row r="639" spans="1:11" x14ac:dyDescent="0.25">
      <c r="A639" t="s">
        <v>936</v>
      </c>
      <c r="B639" t="s">
        <v>937</v>
      </c>
      <c r="C639">
        <v>2</v>
      </c>
      <c r="D639" s="4">
        <v>46029</v>
      </c>
      <c r="E639" t="s">
        <v>1573</v>
      </c>
      <c r="F639">
        <v>1</v>
      </c>
      <c r="G639">
        <v>1</v>
      </c>
      <c r="H639">
        <v>1</v>
      </c>
      <c r="I639">
        <v>1</v>
      </c>
      <c r="J639">
        <v>1</v>
      </c>
      <c r="K639">
        <f t="shared" si="9"/>
        <v>5</v>
      </c>
    </row>
    <row r="640" spans="1:11" x14ac:dyDescent="0.25">
      <c r="A640" t="s">
        <v>936</v>
      </c>
      <c r="B640" t="s">
        <v>937</v>
      </c>
      <c r="C640">
        <v>2</v>
      </c>
      <c r="D640" s="4">
        <v>46029</v>
      </c>
      <c r="E640" t="s">
        <v>1574</v>
      </c>
      <c r="F640">
        <v>1</v>
      </c>
      <c r="G640">
        <v>1</v>
      </c>
      <c r="H640">
        <v>1</v>
      </c>
      <c r="I640">
        <v>1</v>
      </c>
      <c r="J640">
        <v>1</v>
      </c>
      <c r="K640">
        <f t="shared" si="9"/>
        <v>5</v>
      </c>
    </row>
    <row r="641" spans="1:11" x14ac:dyDescent="0.25">
      <c r="A641" t="s">
        <v>936</v>
      </c>
      <c r="B641" t="s">
        <v>937</v>
      </c>
      <c r="C641">
        <v>2</v>
      </c>
      <c r="D641" s="4">
        <v>46029</v>
      </c>
      <c r="E641" t="s">
        <v>1575</v>
      </c>
      <c r="F641">
        <v>1</v>
      </c>
      <c r="G641">
        <v>1</v>
      </c>
      <c r="H641">
        <v>1</v>
      </c>
      <c r="I641">
        <v>1</v>
      </c>
      <c r="J641">
        <v>1</v>
      </c>
      <c r="K641">
        <f t="shared" si="9"/>
        <v>5</v>
      </c>
    </row>
    <row r="642" spans="1:11" x14ac:dyDescent="0.25">
      <c r="A642" t="s">
        <v>936</v>
      </c>
      <c r="B642" t="s">
        <v>937</v>
      </c>
      <c r="C642">
        <v>2</v>
      </c>
      <c r="D642" s="4">
        <v>46029</v>
      </c>
      <c r="E642" t="s">
        <v>1576</v>
      </c>
      <c r="F642">
        <v>1</v>
      </c>
      <c r="G642">
        <v>1</v>
      </c>
      <c r="H642">
        <v>1</v>
      </c>
      <c r="I642">
        <v>1</v>
      </c>
      <c r="J642">
        <v>1</v>
      </c>
      <c r="K642">
        <f t="shared" si="9"/>
        <v>5</v>
      </c>
    </row>
    <row r="643" spans="1:11" x14ac:dyDescent="0.25">
      <c r="A643" t="s">
        <v>936</v>
      </c>
      <c r="B643" t="s">
        <v>937</v>
      </c>
      <c r="C643">
        <v>2</v>
      </c>
      <c r="D643" s="4">
        <v>46029</v>
      </c>
      <c r="E643" t="s">
        <v>1577</v>
      </c>
      <c r="F643">
        <v>1</v>
      </c>
      <c r="G643">
        <v>1</v>
      </c>
      <c r="H643">
        <v>1</v>
      </c>
      <c r="I643">
        <v>1</v>
      </c>
      <c r="J643">
        <v>1</v>
      </c>
      <c r="K643">
        <f t="shared" si="9"/>
        <v>5</v>
      </c>
    </row>
    <row r="644" spans="1:11" x14ac:dyDescent="0.25">
      <c r="A644" t="s">
        <v>936</v>
      </c>
      <c r="B644" t="s">
        <v>937</v>
      </c>
      <c r="C644">
        <v>2</v>
      </c>
      <c r="D644" s="4">
        <v>46029</v>
      </c>
      <c r="E644" t="s">
        <v>1578</v>
      </c>
      <c r="F644">
        <v>1</v>
      </c>
      <c r="G644">
        <v>1</v>
      </c>
      <c r="H644">
        <v>1</v>
      </c>
      <c r="I644">
        <v>1</v>
      </c>
      <c r="J644">
        <v>1</v>
      </c>
      <c r="K644">
        <f t="shared" ref="K644:K707" si="10">+COUNT(F644:J644)</f>
        <v>5</v>
      </c>
    </row>
    <row r="645" spans="1:11" x14ac:dyDescent="0.25">
      <c r="A645" t="s">
        <v>936</v>
      </c>
      <c r="B645" t="s">
        <v>937</v>
      </c>
      <c r="C645">
        <v>2</v>
      </c>
      <c r="D645" s="4">
        <v>46029</v>
      </c>
      <c r="E645" t="s">
        <v>1579</v>
      </c>
      <c r="F645">
        <v>1</v>
      </c>
      <c r="G645">
        <v>1</v>
      </c>
      <c r="H645">
        <v>1</v>
      </c>
      <c r="I645">
        <v>1</v>
      </c>
      <c r="J645">
        <v>1</v>
      </c>
      <c r="K645">
        <f t="shared" si="10"/>
        <v>5</v>
      </c>
    </row>
    <row r="646" spans="1:11" x14ac:dyDescent="0.25">
      <c r="A646" t="s">
        <v>936</v>
      </c>
      <c r="B646" t="s">
        <v>937</v>
      </c>
      <c r="C646">
        <v>2</v>
      </c>
      <c r="D646" s="4">
        <v>46029</v>
      </c>
      <c r="E646" t="s">
        <v>1580</v>
      </c>
      <c r="F646">
        <v>1</v>
      </c>
      <c r="G646">
        <v>1</v>
      </c>
      <c r="H646">
        <v>1</v>
      </c>
      <c r="I646">
        <v>1</v>
      </c>
      <c r="J646">
        <v>1</v>
      </c>
      <c r="K646">
        <f t="shared" si="10"/>
        <v>5</v>
      </c>
    </row>
    <row r="647" spans="1:11" x14ac:dyDescent="0.25">
      <c r="A647" t="s">
        <v>936</v>
      </c>
      <c r="B647" t="s">
        <v>937</v>
      </c>
      <c r="C647">
        <v>2</v>
      </c>
      <c r="D647" s="4">
        <v>46029</v>
      </c>
      <c r="E647" t="s">
        <v>1581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f t="shared" si="10"/>
        <v>5</v>
      </c>
    </row>
    <row r="648" spans="1:11" x14ac:dyDescent="0.25">
      <c r="A648" t="s">
        <v>936</v>
      </c>
      <c r="B648" t="s">
        <v>937</v>
      </c>
      <c r="C648">
        <v>2</v>
      </c>
      <c r="D648" s="4">
        <v>46029</v>
      </c>
      <c r="E648" t="s">
        <v>1582</v>
      </c>
      <c r="F648">
        <v>1</v>
      </c>
      <c r="G648">
        <v>1</v>
      </c>
      <c r="H648">
        <v>1</v>
      </c>
      <c r="I648">
        <v>1</v>
      </c>
      <c r="J648">
        <v>1</v>
      </c>
      <c r="K648">
        <f t="shared" si="10"/>
        <v>5</v>
      </c>
    </row>
    <row r="649" spans="1:11" x14ac:dyDescent="0.25">
      <c r="A649" t="s">
        <v>936</v>
      </c>
      <c r="B649" t="s">
        <v>937</v>
      </c>
      <c r="C649">
        <v>2</v>
      </c>
      <c r="D649" s="4">
        <v>46029</v>
      </c>
      <c r="E649" t="s">
        <v>1583</v>
      </c>
      <c r="F649">
        <v>1</v>
      </c>
      <c r="G649">
        <v>1</v>
      </c>
      <c r="H649">
        <v>1</v>
      </c>
      <c r="I649">
        <v>1</v>
      </c>
      <c r="J649">
        <v>1</v>
      </c>
      <c r="K649">
        <f t="shared" si="10"/>
        <v>5</v>
      </c>
    </row>
    <row r="650" spans="1:11" x14ac:dyDescent="0.25">
      <c r="A650" t="s">
        <v>936</v>
      </c>
      <c r="B650" t="s">
        <v>937</v>
      </c>
      <c r="C650">
        <v>2</v>
      </c>
      <c r="D650" s="4">
        <v>46029</v>
      </c>
      <c r="E650" t="s">
        <v>1584</v>
      </c>
      <c r="F650">
        <v>1</v>
      </c>
      <c r="G650">
        <v>1</v>
      </c>
      <c r="H650">
        <v>1</v>
      </c>
      <c r="I650">
        <v>1</v>
      </c>
      <c r="J650">
        <v>1</v>
      </c>
      <c r="K650">
        <f t="shared" si="10"/>
        <v>5</v>
      </c>
    </row>
    <row r="651" spans="1:11" x14ac:dyDescent="0.25">
      <c r="A651" t="s">
        <v>936</v>
      </c>
      <c r="B651" t="s">
        <v>937</v>
      </c>
      <c r="C651">
        <v>2</v>
      </c>
      <c r="D651" s="4">
        <v>46029</v>
      </c>
      <c r="E651" t="s">
        <v>1585</v>
      </c>
      <c r="F651">
        <v>1</v>
      </c>
      <c r="G651">
        <v>1</v>
      </c>
      <c r="H651">
        <v>1</v>
      </c>
      <c r="I651">
        <v>1</v>
      </c>
      <c r="J651">
        <v>1</v>
      </c>
      <c r="K651">
        <f t="shared" si="10"/>
        <v>5</v>
      </c>
    </row>
    <row r="652" spans="1:11" x14ac:dyDescent="0.25">
      <c r="A652" t="s">
        <v>936</v>
      </c>
      <c r="B652" t="s">
        <v>937</v>
      </c>
      <c r="C652">
        <v>2</v>
      </c>
      <c r="D652" s="4">
        <v>46029</v>
      </c>
      <c r="E652" t="s">
        <v>1586</v>
      </c>
      <c r="F652">
        <v>1</v>
      </c>
      <c r="G652">
        <v>1</v>
      </c>
      <c r="H652">
        <v>1</v>
      </c>
      <c r="I652">
        <v>1</v>
      </c>
      <c r="J652">
        <v>1</v>
      </c>
      <c r="K652">
        <f t="shared" si="10"/>
        <v>5</v>
      </c>
    </row>
    <row r="653" spans="1:11" x14ac:dyDescent="0.25">
      <c r="A653" t="s">
        <v>936</v>
      </c>
      <c r="B653" t="s">
        <v>937</v>
      </c>
      <c r="C653">
        <v>2</v>
      </c>
      <c r="D653" s="4">
        <v>46029</v>
      </c>
      <c r="E653" t="s">
        <v>1587</v>
      </c>
      <c r="F653">
        <v>1</v>
      </c>
      <c r="G653">
        <v>1</v>
      </c>
      <c r="H653">
        <v>1</v>
      </c>
      <c r="I653">
        <v>1</v>
      </c>
      <c r="J653">
        <v>1</v>
      </c>
      <c r="K653">
        <f t="shared" si="10"/>
        <v>5</v>
      </c>
    </row>
    <row r="654" spans="1:11" x14ac:dyDescent="0.25">
      <c r="A654" t="s">
        <v>936</v>
      </c>
      <c r="B654" t="s">
        <v>937</v>
      </c>
      <c r="C654">
        <v>2</v>
      </c>
      <c r="D654" s="4">
        <v>46029</v>
      </c>
      <c r="E654" t="s">
        <v>1588</v>
      </c>
      <c r="F654">
        <v>1</v>
      </c>
      <c r="G654">
        <v>1</v>
      </c>
      <c r="H654">
        <v>1</v>
      </c>
      <c r="I654">
        <v>1</v>
      </c>
      <c r="J654">
        <v>1</v>
      </c>
      <c r="K654">
        <f t="shared" si="10"/>
        <v>5</v>
      </c>
    </row>
    <row r="655" spans="1:11" x14ac:dyDescent="0.25">
      <c r="A655" t="s">
        <v>936</v>
      </c>
      <c r="B655" t="s">
        <v>937</v>
      </c>
      <c r="C655">
        <v>2</v>
      </c>
      <c r="D655" s="4">
        <v>46029</v>
      </c>
      <c r="E655" t="s">
        <v>1589</v>
      </c>
      <c r="F655">
        <v>1</v>
      </c>
      <c r="G655">
        <v>1</v>
      </c>
      <c r="H655">
        <v>1</v>
      </c>
      <c r="I655">
        <v>1</v>
      </c>
      <c r="J655">
        <v>1</v>
      </c>
      <c r="K655">
        <f t="shared" si="10"/>
        <v>5</v>
      </c>
    </row>
    <row r="656" spans="1:11" x14ac:dyDescent="0.25">
      <c r="A656" t="s">
        <v>936</v>
      </c>
      <c r="B656" t="s">
        <v>937</v>
      </c>
      <c r="C656">
        <v>2</v>
      </c>
      <c r="D656" s="4">
        <v>46029</v>
      </c>
      <c r="E656" t="s">
        <v>1590</v>
      </c>
      <c r="F656">
        <v>1</v>
      </c>
      <c r="G656">
        <v>1</v>
      </c>
      <c r="H656">
        <v>1</v>
      </c>
      <c r="I656">
        <v>1</v>
      </c>
      <c r="J656">
        <v>1</v>
      </c>
      <c r="K656">
        <f t="shared" si="10"/>
        <v>5</v>
      </c>
    </row>
    <row r="657" spans="1:11" x14ac:dyDescent="0.25">
      <c r="A657" t="s">
        <v>936</v>
      </c>
      <c r="B657" t="s">
        <v>937</v>
      </c>
      <c r="C657">
        <v>2</v>
      </c>
      <c r="D657" s="4">
        <v>46029</v>
      </c>
      <c r="E657" t="s">
        <v>1591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f t="shared" si="10"/>
        <v>5</v>
      </c>
    </row>
    <row r="658" spans="1:11" x14ac:dyDescent="0.25">
      <c r="A658" t="s">
        <v>936</v>
      </c>
      <c r="B658" t="s">
        <v>937</v>
      </c>
      <c r="C658">
        <v>2</v>
      </c>
      <c r="D658" s="4">
        <v>46029</v>
      </c>
      <c r="E658" t="s">
        <v>1592</v>
      </c>
      <c r="F658">
        <v>1</v>
      </c>
      <c r="G658">
        <v>1</v>
      </c>
      <c r="H658">
        <v>1</v>
      </c>
      <c r="I658">
        <v>1</v>
      </c>
      <c r="J658">
        <v>1</v>
      </c>
      <c r="K658">
        <f t="shared" si="10"/>
        <v>5</v>
      </c>
    </row>
    <row r="659" spans="1:11" x14ac:dyDescent="0.25">
      <c r="A659" t="s">
        <v>936</v>
      </c>
      <c r="B659" t="s">
        <v>937</v>
      </c>
      <c r="C659">
        <v>2</v>
      </c>
      <c r="D659" s="4">
        <v>46029</v>
      </c>
      <c r="E659" t="s">
        <v>1593</v>
      </c>
      <c r="F659">
        <v>1</v>
      </c>
      <c r="G659">
        <v>1</v>
      </c>
      <c r="H659">
        <v>1</v>
      </c>
      <c r="I659">
        <v>1</v>
      </c>
      <c r="J659">
        <v>1</v>
      </c>
      <c r="K659">
        <f t="shared" si="10"/>
        <v>5</v>
      </c>
    </row>
    <row r="660" spans="1:11" x14ac:dyDescent="0.25">
      <c r="A660" t="s">
        <v>936</v>
      </c>
      <c r="B660" t="s">
        <v>937</v>
      </c>
      <c r="C660">
        <v>2</v>
      </c>
      <c r="D660" s="4">
        <v>46029</v>
      </c>
      <c r="E660" t="s">
        <v>1594</v>
      </c>
      <c r="F660">
        <v>1</v>
      </c>
      <c r="G660">
        <v>1</v>
      </c>
      <c r="H660">
        <v>1</v>
      </c>
      <c r="I660">
        <v>1</v>
      </c>
      <c r="J660">
        <v>1</v>
      </c>
      <c r="K660">
        <f t="shared" si="10"/>
        <v>5</v>
      </c>
    </row>
    <row r="661" spans="1:11" x14ac:dyDescent="0.25">
      <c r="A661" t="s">
        <v>936</v>
      </c>
      <c r="B661" t="s">
        <v>937</v>
      </c>
      <c r="C661">
        <v>2</v>
      </c>
      <c r="D661" s="4">
        <v>46029</v>
      </c>
      <c r="E661" t="s">
        <v>1595</v>
      </c>
      <c r="F661">
        <v>1</v>
      </c>
      <c r="G661">
        <v>1</v>
      </c>
      <c r="H661">
        <v>1</v>
      </c>
      <c r="I661">
        <v>1</v>
      </c>
      <c r="J661">
        <v>1</v>
      </c>
      <c r="K661">
        <f t="shared" si="10"/>
        <v>5</v>
      </c>
    </row>
    <row r="662" spans="1:11" x14ac:dyDescent="0.25">
      <c r="A662" t="s">
        <v>936</v>
      </c>
      <c r="B662" t="s">
        <v>937</v>
      </c>
      <c r="C662">
        <v>2</v>
      </c>
      <c r="D662" s="4">
        <v>46029</v>
      </c>
      <c r="E662" t="s">
        <v>1596</v>
      </c>
      <c r="F662">
        <v>1</v>
      </c>
      <c r="G662">
        <v>1</v>
      </c>
      <c r="H662">
        <v>1</v>
      </c>
      <c r="I662">
        <v>1</v>
      </c>
      <c r="J662">
        <v>1</v>
      </c>
      <c r="K662">
        <f t="shared" si="10"/>
        <v>5</v>
      </c>
    </row>
    <row r="663" spans="1:11" x14ac:dyDescent="0.25">
      <c r="A663" t="s">
        <v>936</v>
      </c>
      <c r="B663" t="s">
        <v>937</v>
      </c>
      <c r="C663">
        <v>2</v>
      </c>
      <c r="D663" s="4">
        <v>46029</v>
      </c>
      <c r="E663" t="s">
        <v>1597</v>
      </c>
      <c r="F663">
        <v>1</v>
      </c>
      <c r="G663">
        <v>1</v>
      </c>
      <c r="H663">
        <v>1</v>
      </c>
      <c r="I663">
        <v>1</v>
      </c>
      <c r="J663">
        <v>1</v>
      </c>
      <c r="K663">
        <f t="shared" si="10"/>
        <v>5</v>
      </c>
    </row>
    <row r="664" spans="1:11" x14ac:dyDescent="0.25">
      <c r="A664" t="s">
        <v>936</v>
      </c>
      <c r="B664" t="s">
        <v>937</v>
      </c>
      <c r="C664">
        <v>2</v>
      </c>
      <c r="D664" s="4">
        <v>46029</v>
      </c>
      <c r="E664" t="s">
        <v>1598</v>
      </c>
      <c r="F664">
        <v>1</v>
      </c>
      <c r="G664">
        <v>1</v>
      </c>
      <c r="H664">
        <v>1</v>
      </c>
      <c r="I664">
        <v>1</v>
      </c>
      <c r="J664">
        <v>1</v>
      </c>
      <c r="K664">
        <f t="shared" si="10"/>
        <v>5</v>
      </c>
    </row>
    <row r="665" spans="1:11" x14ac:dyDescent="0.25">
      <c r="A665" t="s">
        <v>936</v>
      </c>
      <c r="B665" t="s">
        <v>937</v>
      </c>
      <c r="C665">
        <v>2</v>
      </c>
      <c r="D665" s="4">
        <v>46029</v>
      </c>
      <c r="E665" t="s">
        <v>1599</v>
      </c>
      <c r="F665">
        <v>1</v>
      </c>
      <c r="G665">
        <v>1</v>
      </c>
      <c r="H665">
        <v>1</v>
      </c>
      <c r="I665">
        <v>1</v>
      </c>
      <c r="J665">
        <v>1</v>
      </c>
      <c r="K665">
        <f t="shared" si="10"/>
        <v>5</v>
      </c>
    </row>
    <row r="666" spans="1:11" x14ac:dyDescent="0.25">
      <c r="A666" t="s">
        <v>936</v>
      </c>
      <c r="B666" t="s">
        <v>937</v>
      </c>
      <c r="C666">
        <v>2</v>
      </c>
      <c r="D666" s="4">
        <v>46029</v>
      </c>
      <c r="E666" t="s">
        <v>1600</v>
      </c>
      <c r="F666">
        <v>1</v>
      </c>
      <c r="G666">
        <v>1</v>
      </c>
      <c r="H666">
        <v>1</v>
      </c>
      <c r="I666">
        <v>1</v>
      </c>
      <c r="J666">
        <v>1</v>
      </c>
      <c r="K666">
        <f t="shared" si="10"/>
        <v>5</v>
      </c>
    </row>
    <row r="667" spans="1:11" x14ac:dyDescent="0.25">
      <c r="A667" t="s">
        <v>936</v>
      </c>
      <c r="B667" t="s">
        <v>937</v>
      </c>
      <c r="C667">
        <v>2</v>
      </c>
      <c r="D667" s="4">
        <v>46029</v>
      </c>
      <c r="E667" t="s">
        <v>1601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f t="shared" si="10"/>
        <v>5</v>
      </c>
    </row>
    <row r="668" spans="1:11" x14ac:dyDescent="0.25">
      <c r="A668" t="s">
        <v>936</v>
      </c>
      <c r="B668" t="s">
        <v>937</v>
      </c>
      <c r="C668">
        <v>2</v>
      </c>
      <c r="D668" s="4">
        <v>46029</v>
      </c>
      <c r="E668" t="s">
        <v>1602</v>
      </c>
      <c r="F668">
        <v>1</v>
      </c>
      <c r="G668">
        <v>1</v>
      </c>
      <c r="H668">
        <v>1</v>
      </c>
      <c r="I668">
        <v>1</v>
      </c>
      <c r="J668">
        <v>1</v>
      </c>
      <c r="K668">
        <f t="shared" si="10"/>
        <v>5</v>
      </c>
    </row>
    <row r="669" spans="1:11" x14ac:dyDescent="0.25">
      <c r="A669" t="s">
        <v>936</v>
      </c>
      <c r="B669" t="s">
        <v>937</v>
      </c>
      <c r="C669">
        <v>2</v>
      </c>
      <c r="D669" s="4">
        <v>46029</v>
      </c>
      <c r="E669" t="s">
        <v>1603</v>
      </c>
      <c r="F669">
        <v>1</v>
      </c>
      <c r="G669">
        <v>1</v>
      </c>
      <c r="H669">
        <v>1</v>
      </c>
      <c r="I669">
        <v>1</v>
      </c>
      <c r="J669">
        <v>1</v>
      </c>
      <c r="K669">
        <f t="shared" si="10"/>
        <v>5</v>
      </c>
    </row>
    <row r="670" spans="1:11" x14ac:dyDescent="0.25">
      <c r="A670" t="s">
        <v>936</v>
      </c>
      <c r="B670" t="s">
        <v>937</v>
      </c>
      <c r="C670">
        <v>2</v>
      </c>
      <c r="D670" s="4">
        <v>46029</v>
      </c>
      <c r="E670" t="s">
        <v>1604</v>
      </c>
      <c r="F670">
        <v>1</v>
      </c>
      <c r="G670">
        <v>1</v>
      </c>
      <c r="H670">
        <v>1</v>
      </c>
      <c r="I670">
        <v>1</v>
      </c>
      <c r="J670">
        <v>1</v>
      </c>
      <c r="K670">
        <f t="shared" si="10"/>
        <v>5</v>
      </c>
    </row>
    <row r="671" spans="1:11" x14ac:dyDescent="0.25">
      <c r="A671" t="s">
        <v>936</v>
      </c>
      <c r="B671" t="s">
        <v>937</v>
      </c>
      <c r="C671">
        <v>2</v>
      </c>
      <c r="D671" s="4">
        <v>46029</v>
      </c>
      <c r="E671" t="s">
        <v>1605</v>
      </c>
      <c r="F671">
        <v>1</v>
      </c>
      <c r="G671">
        <v>1</v>
      </c>
      <c r="H671">
        <v>1</v>
      </c>
      <c r="I671">
        <v>1</v>
      </c>
      <c r="J671">
        <v>1</v>
      </c>
      <c r="K671">
        <f t="shared" si="10"/>
        <v>5</v>
      </c>
    </row>
    <row r="672" spans="1:11" x14ac:dyDescent="0.25">
      <c r="A672" t="s">
        <v>936</v>
      </c>
      <c r="B672" t="s">
        <v>937</v>
      </c>
      <c r="C672">
        <v>2</v>
      </c>
      <c r="D672" s="4">
        <v>46029</v>
      </c>
      <c r="E672" t="s">
        <v>1606</v>
      </c>
      <c r="F672">
        <v>1</v>
      </c>
      <c r="G672">
        <v>1</v>
      </c>
      <c r="H672">
        <v>1</v>
      </c>
      <c r="I672">
        <v>1</v>
      </c>
      <c r="J672">
        <v>1</v>
      </c>
      <c r="K672">
        <f t="shared" si="10"/>
        <v>5</v>
      </c>
    </row>
    <row r="673" spans="1:11" x14ac:dyDescent="0.25">
      <c r="A673" t="s">
        <v>936</v>
      </c>
      <c r="B673" t="s">
        <v>937</v>
      </c>
      <c r="C673">
        <v>2</v>
      </c>
      <c r="D673" s="4">
        <v>46029</v>
      </c>
      <c r="E673" t="s">
        <v>1607</v>
      </c>
      <c r="F673">
        <v>1</v>
      </c>
      <c r="G673">
        <v>1</v>
      </c>
      <c r="H673">
        <v>1</v>
      </c>
      <c r="I673">
        <v>1</v>
      </c>
      <c r="J673">
        <v>1</v>
      </c>
      <c r="K673">
        <f t="shared" si="10"/>
        <v>5</v>
      </c>
    </row>
    <row r="674" spans="1:11" x14ac:dyDescent="0.25">
      <c r="A674" t="s">
        <v>936</v>
      </c>
      <c r="B674" t="s">
        <v>937</v>
      </c>
      <c r="C674">
        <v>2</v>
      </c>
      <c r="D674" s="4">
        <v>46029</v>
      </c>
      <c r="E674" t="s">
        <v>1608</v>
      </c>
      <c r="F674">
        <v>1</v>
      </c>
      <c r="G674">
        <v>1</v>
      </c>
      <c r="H674">
        <v>1</v>
      </c>
      <c r="I674">
        <v>1</v>
      </c>
      <c r="J674">
        <v>1</v>
      </c>
      <c r="K674">
        <f t="shared" si="10"/>
        <v>5</v>
      </c>
    </row>
    <row r="675" spans="1:11" x14ac:dyDescent="0.25">
      <c r="A675" t="s">
        <v>936</v>
      </c>
      <c r="B675" t="s">
        <v>937</v>
      </c>
      <c r="C675">
        <v>2</v>
      </c>
      <c r="D675" s="4">
        <v>46029</v>
      </c>
      <c r="E675" t="s">
        <v>1609</v>
      </c>
      <c r="F675">
        <v>1</v>
      </c>
      <c r="G675">
        <v>1</v>
      </c>
      <c r="H675">
        <v>1</v>
      </c>
      <c r="I675">
        <v>1</v>
      </c>
      <c r="J675">
        <v>1</v>
      </c>
      <c r="K675">
        <f t="shared" si="10"/>
        <v>5</v>
      </c>
    </row>
    <row r="676" spans="1:11" x14ac:dyDescent="0.25">
      <c r="A676" t="s">
        <v>936</v>
      </c>
      <c r="B676" t="s">
        <v>937</v>
      </c>
      <c r="C676">
        <v>2</v>
      </c>
      <c r="D676" s="4">
        <v>46029</v>
      </c>
      <c r="E676" t="s">
        <v>1610</v>
      </c>
      <c r="F676">
        <v>1</v>
      </c>
      <c r="G676">
        <v>1</v>
      </c>
      <c r="H676">
        <v>1</v>
      </c>
      <c r="I676">
        <v>1</v>
      </c>
      <c r="J676">
        <v>1</v>
      </c>
      <c r="K676">
        <f t="shared" si="10"/>
        <v>5</v>
      </c>
    </row>
    <row r="677" spans="1:11" x14ac:dyDescent="0.25">
      <c r="A677" t="s">
        <v>936</v>
      </c>
      <c r="B677" t="s">
        <v>937</v>
      </c>
      <c r="C677">
        <v>2</v>
      </c>
      <c r="D677" s="4">
        <v>46029</v>
      </c>
      <c r="E677" t="s">
        <v>1611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f t="shared" si="10"/>
        <v>5</v>
      </c>
    </row>
    <row r="678" spans="1:11" x14ac:dyDescent="0.25">
      <c r="A678" t="s">
        <v>936</v>
      </c>
      <c r="B678" t="s">
        <v>937</v>
      </c>
      <c r="C678">
        <v>2</v>
      </c>
      <c r="D678" s="4">
        <v>46029</v>
      </c>
      <c r="E678" t="s">
        <v>1612</v>
      </c>
      <c r="F678">
        <v>1</v>
      </c>
      <c r="G678">
        <v>1</v>
      </c>
      <c r="H678">
        <v>1</v>
      </c>
      <c r="I678">
        <v>1</v>
      </c>
      <c r="J678">
        <v>1</v>
      </c>
      <c r="K678">
        <f t="shared" si="10"/>
        <v>5</v>
      </c>
    </row>
    <row r="679" spans="1:11" x14ac:dyDescent="0.25">
      <c r="A679" t="s">
        <v>936</v>
      </c>
      <c r="B679" t="s">
        <v>937</v>
      </c>
      <c r="C679">
        <v>2</v>
      </c>
      <c r="D679" s="4">
        <v>46029</v>
      </c>
      <c r="E679" t="s">
        <v>1613</v>
      </c>
      <c r="F679">
        <v>1</v>
      </c>
      <c r="G679">
        <v>1</v>
      </c>
      <c r="H679">
        <v>1</v>
      </c>
      <c r="I679">
        <v>1</v>
      </c>
      <c r="J679">
        <v>1</v>
      </c>
      <c r="K679">
        <f t="shared" si="10"/>
        <v>5</v>
      </c>
    </row>
    <row r="680" spans="1:11" x14ac:dyDescent="0.25">
      <c r="A680" t="s">
        <v>936</v>
      </c>
      <c r="B680" t="s">
        <v>937</v>
      </c>
      <c r="C680">
        <v>2</v>
      </c>
      <c r="D680" s="4">
        <v>46029</v>
      </c>
      <c r="E680" t="s">
        <v>1614</v>
      </c>
      <c r="F680">
        <v>1</v>
      </c>
      <c r="G680">
        <v>1</v>
      </c>
      <c r="H680">
        <v>1</v>
      </c>
      <c r="I680">
        <v>1</v>
      </c>
      <c r="J680">
        <v>1</v>
      </c>
      <c r="K680">
        <f t="shared" si="10"/>
        <v>5</v>
      </c>
    </row>
    <row r="681" spans="1:11" x14ac:dyDescent="0.25">
      <c r="A681" t="s">
        <v>936</v>
      </c>
      <c r="B681" t="s">
        <v>937</v>
      </c>
      <c r="C681">
        <v>2</v>
      </c>
      <c r="D681" s="4">
        <v>46029</v>
      </c>
      <c r="E681" t="s">
        <v>1615</v>
      </c>
      <c r="F681">
        <v>1</v>
      </c>
      <c r="G681">
        <v>1</v>
      </c>
      <c r="H681">
        <v>1</v>
      </c>
      <c r="I681">
        <v>1</v>
      </c>
      <c r="J681">
        <v>1</v>
      </c>
      <c r="K681">
        <f t="shared" si="10"/>
        <v>5</v>
      </c>
    </row>
    <row r="682" spans="1:11" x14ac:dyDescent="0.25">
      <c r="A682" t="s">
        <v>936</v>
      </c>
      <c r="B682" t="s">
        <v>937</v>
      </c>
      <c r="C682">
        <v>2</v>
      </c>
      <c r="D682" s="4">
        <v>46029</v>
      </c>
      <c r="E682" t="s">
        <v>1616</v>
      </c>
      <c r="F682">
        <v>1</v>
      </c>
      <c r="G682">
        <v>1</v>
      </c>
      <c r="H682">
        <v>1</v>
      </c>
      <c r="I682">
        <v>1</v>
      </c>
      <c r="J682">
        <v>1</v>
      </c>
      <c r="K682">
        <f t="shared" si="10"/>
        <v>5</v>
      </c>
    </row>
    <row r="683" spans="1:11" x14ac:dyDescent="0.25">
      <c r="A683" t="s">
        <v>936</v>
      </c>
      <c r="B683" t="s">
        <v>937</v>
      </c>
      <c r="C683">
        <v>2</v>
      </c>
      <c r="D683" s="4">
        <v>46029</v>
      </c>
      <c r="E683" t="s">
        <v>1617</v>
      </c>
      <c r="F683">
        <v>1</v>
      </c>
      <c r="G683">
        <v>1</v>
      </c>
      <c r="H683">
        <v>1</v>
      </c>
      <c r="I683">
        <v>1</v>
      </c>
      <c r="J683">
        <v>1</v>
      </c>
      <c r="K683">
        <f t="shared" si="10"/>
        <v>5</v>
      </c>
    </row>
    <row r="684" spans="1:11" x14ac:dyDescent="0.25">
      <c r="A684" t="s">
        <v>936</v>
      </c>
      <c r="B684" t="s">
        <v>937</v>
      </c>
      <c r="C684">
        <v>2</v>
      </c>
      <c r="D684" s="4">
        <v>46029</v>
      </c>
      <c r="E684" t="s">
        <v>1618</v>
      </c>
      <c r="F684">
        <v>1</v>
      </c>
      <c r="G684">
        <v>1</v>
      </c>
      <c r="H684">
        <v>1</v>
      </c>
      <c r="I684">
        <v>1</v>
      </c>
      <c r="J684">
        <v>1</v>
      </c>
      <c r="K684">
        <f t="shared" si="10"/>
        <v>5</v>
      </c>
    </row>
    <row r="685" spans="1:11" x14ac:dyDescent="0.25">
      <c r="A685" t="s">
        <v>936</v>
      </c>
      <c r="B685" t="s">
        <v>937</v>
      </c>
      <c r="C685">
        <v>2</v>
      </c>
      <c r="D685" s="4">
        <v>46029</v>
      </c>
      <c r="E685" t="s">
        <v>1619</v>
      </c>
      <c r="F685">
        <v>1</v>
      </c>
      <c r="G685">
        <v>1</v>
      </c>
      <c r="H685">
        <v>1</v>
      </c>
      <c r="I685">
        <v>1</v>
      </c>
      <c r="J685">
        <v>1</v>
      </c>
      <c r="K685">
        <f t="shared" si="10"/>
        <v>5</v>
      </c>
    </row>
    <row r="686" spans="1:11" x14ac:dyDescent="0.25">
      <c r="A686" t="s">
        <v>936</v>
      </c>
      <c r="B686" t="s">
        <v>937</v>
      </c>
      <c r="C686">
        <v>2</v>
      </c>
      <c r="D686" s="4">
        <v>46029</v>
      </c>
      <c r="E686" t="s">
        <v>1620</v>
      </c>
      <c r="F686">
        <v>1</v>
      </c>
      <c r="G686">
        <v>1</v>
      </c>
      <c r="H686">
        <v>1</v>
      </c>
      <c r="I686">
        <v>1</v>
      </c>
      <c r="J686">
        <v>1</v>
      </c>
      <c r="K686">
        <f t="shared" si="10"/>
        <v>5</v>
      </c>
    </row>
    <row r="687" spans="1:11" x14ac:dyDescent="0.25">
      <c r="A687" t="s">
        <v>936</v>
      </c>
      <c r="B687" t="s">
        <v>937</v>
      </c>
      <c r="C687">
        <v>2</v>
      </c>
      <c r="D687" s="4">
        <v>46029</v>
      </c>
      <c r="E687" t="s">
        <v>1621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f t="shared" si="10"/>
        <v>5</v>
      </c>
    </row>
    <row r="688" spans="1:11" x14ac:dyDescent="0.25">
      <c r="A688" t="s">
        <v>936</v>
      </c>
      <c r="B688" t="s">
        <v>937</v>
      </c>
      <c r="C688">
        <v>2</v>
      </c>
      <c r="D688" s="4">
        <v>46029</v>
      </c>
      <c r="E688" t="s">
        <v>1622</v>
      </c>
      <c r="F688">
        <v>1</v>
      </c>
      <c r="G688">
        <v>1</v>
      </c>
      <c r="H688">
        <v>1</v>
      </c>
      <c r="I688">
        <v>1</v>
      </c>
      <c r="J688">
        <v>1</v>
      </c>
      <c r="K688">
        <f t="shared" si="10"/>
        <v>5</v>
      </c>
    </row>
    <row r="689" spans="1:11" x14ac:dyDescent="0.25">
      <c r="A689" t="s">
        <v>936</v>
      </c>
      <c r="B689" t="s">
        <v>937</v>
      </c>
      <c r="C689">
        <v>2</v>
      </c>
      <c r="D689" s="4">
        <v>46029</v>
      </c>
      <c r="E689" t="s">
        <v>1623</v>
      </c>
      <c r="F689">
        <v>1</v>
      </c>
      <c r="G689">
        <v>1</v>
      </c>
      <c r="H689">
        <v>1</v>
      </c>
      <c r="I689">
        <v>1</v>
      </c>
      <c r="J689">
        <v>1</v>
      </c>
      <c r="K689">
        <f t="shared" si="10"/>
        <v>5</v>
      </c>
    </row>
    <row r="690" spans="1:11" x14ac:dyDescent="0.25">
      <c r="A690" t="s">
        <v>936</v>
      </c>
      <c r="B690" t="s">
        <v>937</v>
      </c>
      <c r="C690">
        <v>2</v>
      </c>
      <c r="D690" s="4">
        <v>46029</v>
      </c>
      <c r="E690" t="s">
        <v>1624</v>
      </c>
      <c r="F690">
        <v>1</v>
      </c>
      <c r="G690">
        <v>1</v>
      </c>
      <c r="H690">
        <v>1</v>
      </c>
      <c r="I690">
        <v>1</v>
      </c>
      <c r="J690">
        <v>1</v>
      </c>
      <c r="K690">
        <f t="shared" si="10"/>
        <v>5</v>
      </c>
    </row>
    <row r="691" spans="1:11" x14ac:dyDescent="0.25">
      <c r="A691" t="s">
        <v>936</v>
      </c>
      <c r="B691" t="s">
        <v>937</v>
      </c>
      <c r="C691">
        <v>2</v>
      </c>
      <c r="D691" s="4">
        <v>46029</v>
      </c>
      <c r="E691" t="s">
        <v>1625</v>
      </c>
      <c r="F691">
        <v>1</v>
      </c>
      <c r="G691">
        <v>1</v>
      </c>
      <c r="H691">
        <v>1</v>
      </c>
      <c r="I691">
        <v>1</v>
      </c>
      <c r="J691">
        <v>1</v>
      </c>
      <c r="K691">
        <f t="shared" si="10"/>
        <v>5</v>
      </c>
    </row>
    <row r="692" spans="1:11" x14ac:dyDescent="0.25">
      <c r="A692" t="s">
        <v>936</v>
      </c>
      <c r="B692" t="s">
        <v>937</v>
      </c>
      <c r="C692">
        <v>2</v>
      </c>
      <c r="D692" s="4">
        <v>46029</v>
      </c>
      <c r="E692" t="s">
        <v>1626</v>
      </c>
      <c r="F692">
        <v>1</v>
      </c>
      <c r="G692">
        <v>1</v>
      </c>
      <c r="H692">
        <v>1</v>
      </c>
      <c r="I692">
        <v>1</v>
      </c>
      <c r="J692">
        <v>1</v>
      </c>
      <c r="K692">
        <f t="shared" si="10"/>
        <v>5</v>
      </c>
    </row>
    <row r="693" spans="1:11" x14ac:dyDescent="0.25">
      <c r="A693" t="s">
        <v>936</v>
      </c>
      <c r="B693" t="s">
        <v>937</v>
      </c>
      <c r="C693">
        <v>2</v>
      </c>
      <c r="D693" s="4">
        <v>46029</v>
      </c>
      <c r="E693" t="s">
        <v>1627</v>
      </c>
      <c r="F693">
        <v>1</v>
      </c>
      <c r="G693">
        <v>1</v>
      </c>
      <c r="H693">
        <v>1</v>
      </c>
      <c r="I693">
        <v>1</v>
      </c>
      <c r="J693">
        <v>1</v>
      </c>
      <c r="K693">
        <f t="shared" si="10"/>
        <v>5</v>
      </c>
    </row>
    <row r="694" spans="1:11" x14ac:dyDescent="0.25">
      <c r="A694" t="s">
        <v>936</v>
      </c>
      <c r="B694" t="s">
        <v>937</v>
      </c>
      <c r="C694">
        <v>2</v>
      </c>
      <c r="D694" s="4">
        <v>46029</v>
      </c>
      <c r="E694" t="s">
        <v>1628</v>
      </c>
      <c r="F694">
        <v>1</v>
      </c>
      <c r="G694">
        <v>1</v>
      </c>
      <c r="H694">
        <v>1</v>
      </c>
      <c r="I694">
        <v>1</v>
      </c>
      <c r="J694">
        <v>1</v>
      </c>
      <c r="K694">
        <f t="shared" si="10"/>
        <v>5</v>
      </c>
    </row>
    <row r="695" spans="1:11" x14ac:dyDescent="0.25">
      <c r="A695" t="s">
        <v>936</v>
      </c>
      <c r="B695" t="s">
        <v>937</v>
      </c>
      <c r="C695">
        <v>2</v>
      </c>
      <c r="D695" s="4">
        <v>46029</v>
      </c>
      <c r="E695" t="s">
        <v>1629</v>
      </c>
      <c r="F695">
        <v>1</v>
      </c>
      <c r="G695">
        <v>1</v>
      </c>
      <c r="H695">
        <v>1</v>
      </c>
      <c r="I695">
        <v>1</v>
      </c>
      <c r="J695">
        <v>1</v>
      </c>
      <c r="K695">
        <f t="shared" si="10"/>
        <v>5</v>
      </c>
    </row>
    <row r="696" spans="1:11" x14ac:dyDescent="0.25">
      <c r="A696" t="s">
        <v>936</v>
      </c>
      <c r="B696" t="s">
        <v>937</v>
      </c>
      <c r="C696">
        <v>2</v>
      </c>
      <c r="D696" s="4">
        <v>46029</v>
      </c>
      <c r="E696" t="s">
        <v>1630</v>
      </c>
      <c r="F696">
        <v>1</v>
      </c>
      <c r="G696">
        <v>1</v>
      </c>
      <c r="H696">
        <v>1</v>
      </c>
      <c r="I696">
        <v>1</v>
      </c>
      <c r="J696">
        <v>1</v>
      </c>
      <c r="K696">
        <f t="shared" si="10"/>
        <v>5</v>
      </c>
    </row>
    <row r="697" spans="1:11" x14ac:dyDescent="0.25">
      <c r="A697" t="s">
        <v>936</v>
      </c>
      <c r="B697" t="s">
        <v>937</v>
      </c>
      <c r="C697">
        <v>2</v>
      </c>
      <c r="D697" s="4">
        <v>46029</v>
      </c>
      <c r="E697" t="s">
        <v>1631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f t="shared" si="10"/>
        <v>5</v>
      </c>
    </row>
    <row r="698" spans="1:11" x14ac:dyDescent="0.25">
      <c r="A698" t="s">
        <v>936</v>
      </c>
      <c r="B698" t="s">
        <v>937</v>
      </c>
      <c r="C698">
        <v>2</v>
      </c>
      <c r="D698" s="4">
        <v>46029</v>
      </c>
      <c r="E698" t="s">
        <v>1632</v>
      </c>
      <c r="F698">
        <v>1</v>
      </c>
      <c r="G698">
        <v>1</v>
      </c>
      <c r="H698">
        <v>1</v>
      </c>
      <c r="I698">
        <v>1</v>
      </c>
      <c r="J698">
        <v>1</v>
      </c>
      <c r="K698">
        <f t="shared" si="10"/>
        <v>5</v>
      </c>
    </row>
    <row r="699" spans="1:11" x14ac:dyDescent="0.25">
      <c r="A699" t="s">
        <v>936</v>
      </c>
      <c r="B699" t="s">
        <v>937</v>
      </c>
      <c r="C699">
        <v>2</v>
      </c>
      <c r="D699" s="4">
        <v>46029</v>
      </c>
      <c r="E699" t="s">
        <v>1633</v>
      </c>
      <c r="F699">
        <v>1</v>
      </c>
      <c r="G699">
        <v>1</v>
      </c>
      <c r="H699">
        <v>1</v>
      </c>
      <c r="I699">
        <v>1</v>
      </c>
      <c r="J699">
        <v>1</v>
      </c>
      <c r="K699">
        <f t="shared" si="10"/>
        <v>5</v>
      </c>
    </row>
    <row r="700" spans="1:11" x14ac:dyDescent="0.25">
      <c r="A700" t="s">
        <v>936</v>
      </c>
      <c r="B700" t="s">
        <v>937</v>
      </c>
      <c r="C700">
        <v>2</v>
      </c>
      <c r="D700" s="4">
        <v>46029</v>
      </c>
      <c r="E700" t="s">
        <v>1634</v>
      </c>
      <c r="F700">
        <v>1</v>
      </c>
      <c r="G700">
        <v>1</v>
      </c>
      <c r="H700">
        <v>1</v>
      </c>
      <c r="I700">
        <v>1</v>
      </c>
      <c r="J700">
        <v>1</v>
      </c>
      <c r="K700">
        <f t="shared" si="10"/>
        <v>5</v>
      </c>
    </row>
    <row r="701" spans="1:11" x14ac:dyDescent="0.25">
      <c r="A701" t="s">
        <v>936</v>
      </c>
      <c r="B701" t="s">
        <v>937</v>
      </c>
      <c r="C701">
        <v>2</v>
      </c>
      <c r="D701" s="4">
        <v>46029</v>
      </c>
      <c r="E701" t="s">
        <v>1635</v>
      </c>
      <c r="F701">
        <v>1</v>
      </c>
      <c r="G701">
        <v>1</v>
      </c>
      <c r="H701">
        <v>1</v>
      </c>
      <c r="I701">
        <v>1</v>
      </c>
      <c r="J701">
        <v>1</v>
      </c>
      <c r="K701">
        <f t="shared" si="10"/>
        <v>5</v>
      </c>
    </row>
    <row r="702" spans="1:11" x14ac:dyDescent="0.25">
      <c r="A702" t="s">
        <v>936</v>
      </c>
      <c r="B702" t="s">
        <v>937</v>
      </c>
      <c r="C702">
        <v>2</v>
      </c>
      <c r="D702" s="4">
        <v>46029</v>
      </c>
      <c r="E702" t="s">
        <v>1636</v>
      </c>
      <c r="F702">
        <v>1</v>
      </c>
      <c r="G702">
        <v>1</v>
      </c>
      <c r="H702">
        <v>1</v>
      </c>
      <c r="I702">
        <v>1</v>
      </c>
      <c r="J702">
        <v>1</v>
      </c>
      <c r="K702">
        <f t="shared" si="10"/>
        <v>5</v>
      </c>
    </row>
    <row r="703" spans="1:11" x14ac:dyDescent="0.25">
      <c r="A703" t="s">
        <v>936</v>
      </c>
      <c r="B703" t="s">
        <v>937</v>
      </c>
      <c r="C703">
        <v>2</v>
      </c>
      <c r="D703" s="4">
        <v>46029</v>
      </c>
      <c r="E703" t="s">
        <v>1637</v>
      </c>
      <c r="F703">
        <v>1</v>
      </c>
      <c r="G703">
        <v>1</v>
      </c>
      <c r="H703">
        <v>1</v>
      </c>
      <c r="I703">
        <v>1</v>
      </c>
      <c r="J703">
        <v>1</v>
      </c>
      <c r="K703">
        <f t="shared" si="10"/>
        <v>5</v>
      </c>
    </row>
    <row r="704" spans="1:11" x14ac:dyDescent="0.25">
      <c r="A704" t="s">
        <v>936</v>
      </c>
      <c r="B704" t="s">
        <v>937</v>
      </c>
      <c r="C704">
        <v>2</v>
      </c>
      <c r="D704" s="4">
        <v>46029</v>
      </c>
      <c r="E704" t="s">
        <v>1638</v>
      </c>
      <c r="F704">
        <v>1</v>
      </c>
      <c r="G704">
        <v>1</v>
      </c>
      <c r="H704">
        <v>1</v>
      </c>
      <c r="I704">
        <v>1</v>
      </c>
      <c r="J704">
        <v>1</v>
      </c>
      <c r="K704">
        <f t="shared" si="10"/>
        <v>5</v>
      </c>
    </row>
    <row r="705" spans="1:11" x14ac:dyDescent="0.25">
      <c r="A705" t="s">
        <v>936</v>
      </c>
      <c r="B705" t="s">
        <v>937</v>
      </c>
      <c r="C705">
        <v>2</v>
      </c>
      <c r="D705" s="4">
        <v>46029</v>
      </c>
      <c r="E705" t="s">
        <v>1639</v>
      </c>
      <c r="F705">
        <v>1</v>
      </c>
      <c r="G705">
        <v>1</v>
      </c>
      <c r="H705">
        <v>1</v>
      </c>
      <c r="I705">
        <v>1</v>
      </c>
      <c r="J705">
        <v>1</v>
      </c>
      <c r="K705">
        <f t="shared" si="10"/>
        <v>5</v>
      </c>
    </row>
    <row r="706" spans="1:11" x14ac:dyDescent="0.25">
      <c r="A706" t="s">
        <v>936</v>
      </c>
      <c r="B706" t="s">
        <v>937</v>
      </c>
      <c r="C706">
        <v>2</v>
      </c>
      <c r="D706" s="4">
        <v>46029</v>
      </c>
      <c r="E706" t="s">
        <v>1640</v>
      </c>
      <c r="F706">
        <v>1</v>
      </c>
      <c r="G706">
        <v>1</v>
      </c>
      <c r="H706">
        <v>1</v>
      </c>
      <c r="I706">
        <v>1</v>
      </c>
      <c r="J706">
        <v>1</v>
      </c>
      <c r="K706">
        <f t="shared" si="10"/>
        <v>5</v>
      </c>
    </row>
    <row r="707" spans="1:11" x14ac:dyDescent="0.25">
      <c r="A707" t="s">
        <v>936</v>
      </c>
      <c r="B707" t="s">
        <v>937</v>
      </c>
      <c r="C707">
        <v>2</v>
      </c>
      <c r="D707" s="4">
        <v>46029</v>
      </c>
      <c r="E707" t="s">
        <v>1641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f t="shared" si="10"/>
        <v>5</v>
      </c>
    </row>
    <row r="708" spans="1:11" x14ac:dyDescent="0.25">
      <c r="A708" t="s">
        <v>936</v>
      </c>
      <c r="B708" t="s">
        <v>937</v>
      </c>
      <c r="C708">
        <v>2</v>
      </c>
      <c r="D708" s="4">
        <v>46029</v>
      </c>
      <c r="E708" t="s">
        <v>1642</v>
      </c>
      <c r="F708">
        <v>1</v>
      </c>
      <c r="G708">
        <v>1</v>
      </c>
      <c r="H708">
        <v>1</v>
      </c>
      <c r="I708">
        <v>1</v>
      </c>
      <c r="J708">
        <v>1</v>
      </c>
      <c r="K708">
        <f t="shared" ref="K708:K771" si="11">+COUNT(F708:J708)</f>
        <v>5</v>
      </c>
    </row>
    <row r="709" spans="1:11" x14ac:dyDescent="0.25">
      <c r="A709" t="s">
        <v>936</v>
      </c>
      <c r="B709" t="s">
        <v>937</v>
      </c>
      <c r="C709">
        <v>2</v>
      </c>
      <c r="D709" s="4">
        <v>46029</v>
      </c>
      <c r="E709" t="s">
        <v>1643</v>
      </c>
      <c r="F709">
        <v>1</v>
      </c>
      <c r="G709">
        <v>1</v>
      </c>
      <c r="H709">
        <v>1</v>
      </c>
      <c r="I709">
        <v>1</v>
      </c>
      <c r="J709">
        <v>1</v>
      </c>
      <c r="K709">
        <f t="shared" si="11"/>
        <v>5</v>
      </c>
    </row>
    <row r="710" spans="1:11" x14ac:dyDescent="0.25">
      <c r="A710" t="s">
        <v>936</v>
      </c>
      <c r="B710" t="s">
        <v>937</v>
      </c>
      <c r="C710">
        <v>2</v>
      </c>
      <c r="D710" s="4">
        <v>46029</v>
      </c>
      <c r="E710" t="s">
        <v>1644</v>
      </c>
      <c r="F710">
        <v>1</v>
      </c>
      <c r="G710">
        <v>1</v>
      </c>
      <c r="H710">
        <v>1</v>
      </c>
      <c r="I710">
        <v>1</v>
      </c>
      <c r="J710">
        <v>1</v>
      </c>
      <c r="K710">
        <f t="shared" si="11"/>
        <v>5</v>
      </c>
    </row>
    <row r="711" spans="1:11" x14ac:dyDescent="0.25">
      <c r="A711" t="s">
        <v>936</v>
      </c>
      <c r="B711" t="s">
        <v>937</v>
      </c>
      <c r="C711">
        <v>2</v>
      </c>
      <c r="D711" s="4">
        <v>46029</v>
      </c>
      <c r="E711" t="s">
        <v>1645</v>
      </c>
      <c r="F711">
        <v>1</v>
      </c>
      <c r="G711">
        <v>1</v>
      </c>
      <c r="H711">
        <v>1</v>
      </c>
      <c r="I711">
        <v>1</v>
      </c>
      <c r="J711">
        <v>1</v>
      </c>
      <c r="K711">
        <f t="shared" si="11"/>
        <v>5</v>
      </c>
    </row>
    <row r="712" spans="1:11" x14ac:dyDescent="0.25">
      <c r="A712" t="s">
        <v>936</v>
      </c>
      <c r="B712" t="s">
        <v>937</v>
      </c>
      <c r="C712">
        <v>2</v>
      </c>
      <c r="D712" s="4">
        <v>46029</v>
      </c>
      <c r="E712" t="s">
        <v>1646</v>
      </c>
      <c r="F712">
        <v>1</v>
      </c>
      <c r="G712">
        <v>1</v>
      </c>
      <c r="H712">
        <v>1</v>
      </c>
      <c r="I712">
        <v>1</v>
      </c>
      <c r="J712">
        <v>1</v>
      </c>
      <c r="K712">
        <f t="shared" si="11"/>
        <v>5</v>
      </c>
    </row>
    <row r="713" spans="1:11" x14ac:dyDescent="0.25">
      <c r="A713" t="s">
        <v>936</v>
      </c>
      <c r="B713" t="s">
        <v>937</v>
      </c>
      <c r="C713">
        <v>2</v>
      </c>
      <c r="D713" s="4">
        <v>46029</v>
      </c>
      <c r="E713" t="s">
        <v>1647</v>
      </c>
      <c r="F713">
        <v>1</v>
      </c>
      <c r="G713">
        <v>1</v>
      </c>
      <c r="H713">
        <v>1</v>
      </c>
      <c r="I713">
        <v>1</v>
      </c>
      <c r="J713">
        <v>1</v>
      </c>
      <c r="K713">
        <f t="shared" si="11"/>
        <v>5</v>
      </c>
    </row>
    <row r="714" spans="1:11" x14ac:dyDescent="0.25">
      <c r="A714" t="s">
        <v>936</v>
      </c>
      <c r="B714" t="s">
        <v>937</v>
      </c>
      <c r="C714">
        <v>2</v>
      </c>
      <c r="D714" s="4">
        <v>46029</v>
      </c>
      <c r="E714" t="s">
        <v>1648</v>
      </c>
      <c r="F714">
        <v>1</v>
      </c>
      <c r="G714">
        <v>1</v>
      </c>
      <c r="H714">
        <v>1</v>
      </c>
      <c r="I714">
        <v>1</v>
      </c>
      <c r="J714">
        <v>1</v>
      </c>
      <c r="K714">
        <f t="shared" si="11"/>
        <v>5</v>
      </c>
    </row>
    <row r="715" spans="1:11" x14ac:dyDescent="0.25">
      <c r="A715" t="s">
        <v>936</v>
      </c>
      <c r="B715" t="s">
        <v>937</v>
      </c>
      <c r="C715">
        <v>2</v>
      </c>
      <c r="D715" s="4">
        <v>46029</v>
      </c>
      <c r="E715" t="s">
        <v>1649</v>
      </c>
      <c r="F715">
        <v>1</v>
      </c>
      <c r="G715">
        <v>1</v>
      </c>
      <c r="H715">
        <v>1</v>
      </c>
      <c r="I715">
        <v>1</v>
      </c>
      <c r="J715">
        <v>1</v>
      </c>
      <c r="K715">
        <f t="shared" si="11"/>
        <v>5</v>
      </c>
    </row>
    <row r="716" spans="1:11" x14ac:dyDescent="0.25">
      <c r="A716" t="s">
        <v>936</v>
      </c>
      <c r="B716" t="s">
        <v>937</v>
      </c>
      <c r="C716">
        <v>2</v>
      </c>
      <c r="D716" s="4">
        <v>46029</v>
      </c>
      <c r="E716" t="s">
        <v>1650</v>
      </c>
      <c r="F716">
        <v>1</v>
      </c>
      <c r="G716">
        <v>1</v>
      </c>
      <c r="H716">
        <v>1</v>
      </c>
      <c r="I716">
        <v>1</v>
      </c>
      <c r="J716">
        <v>1</v>
      </c>
      <c r="K716">
        <f t="shared" si="11"/>
        <v>5</v>
      </c>
    </row>
    <row r="717" spans="1:11" x14ac:dyDescent="0.25">
      <c r="A717" t="s">
        <v>936</v>
      </c>
      <c r="B717" t="s">
        <v>937</v>
      </c>
      <c r="C717">
        <v>2</v>
      </c>
      <c r="D717" s="4">
        <v>46029</v>
      </c>
      <c r="E717" t="s">
        <v>1651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f t="shared" si="11"/>
        <v>5</v>
      </c>
    </row>
    <row r="718" spans="1:11" x14ac:dyDescent="0.25">
      <c r="A718" t="s">
        <v>936</v>
      </c>
      <c r="B718" t="s">
        <v>937</v>
      </c>
      <c r="C718">
        <v>2</v>
      </c>
      <c r="D718" s="4">
        <v>46029</v>
      </c>
      <c r="E718" t="s">
        <v>1652</v>
      </c>
      <c r="F718">
        <v>1</v>
      </c>
      <c r="G718">
        <v>1</v>
      </c>
      <c r="H718">
        <v>1</v>
      </c>
      <c r="I718">
        <v>1</v>
      </c>
      <c r="J718">
        <v>1</v>
      </c>
      <c r="K718">
        <f t="shared" si="11"/>
        <v>5</v>
      </c>
    </row>
    <row r="719" spans="1:11" x14ac:dyDescent="0.25">
      <c r="A719" t="s">
        <v>936</v>
      </c>
      <c r="B719" t="s">
        <v>937</v>
      </c>
      <c r="C719">
        <v>2</v>
      </c>
      <c r="D719" s="4">
        <v>46029</v>
      </c>
      <c r="E719" t="s">
        <v>1653</v>
      </c>
      <c r="F719">
        <v>1</v>
      </c>
      <c r="G719">
        <v>1</v>
      </c>
      <c r="H719">
        <v>1</v>
      </c>
      <c r="I719">
        <v>1</v>
      </c>
      <c r="J719">
        <v>1</v>
      </c>
      <c r="K719">
        <f t="shared" si="11"/>
        <v>5</v>
      </c>
    </row>
    <row r="720" spans="1:11" x14ac:dyDescent="0.25">
      <c r="A720" t="s">
        <v>936</v>
      </c>
      <c r="B720" t="s">
        <v>937</v>
      </c>
      <c r="C720">
        <v>2</v>
      </c>
      <c r="D720" s="4">
        <v>46029</v>
      </c>
      <c r="E720" t="s">
        <v>1654</v>
      </c>
      <c r="F720">
        <v>1</v>
      </c>
      <c r="G720">
        <v>1</v>
      </c>
      <c r="H720">
        <v>1</v>
      </c>
      <c r="I720">
        <v>1</v>
      </c>
      <c r="J720">
        <v>1</v>
      </c>
      <c r="K720">
        <f t="shared" si="11"/>
        <v>5</v>
      </c>
    </row>
    <row r="721" spans="1:11" x14ac:dyDescent="0.25">
      <c r="A721" t="s">
        <v>936</v>
      </c>
      <c r="B721" t="s">
        <v>937</v>
      </c>
      <c r="C721">
        <v>2</v>
      </c>
      <c r="D721" s="4">
        <v>46029</v>
      </c>
      <c r="E721" t="s">
        <v>1655</v>
      </c>
      <c r="F721">
        <v>1</v>
      </c>
      <c r="G721">
        <v>1</v>
      </c>
      <c r="H721">
        <v>1</v>
      </c>
      <c r="I721">
        <v>1</v>
      </c>
      <c r="J721">
        <v>1</v>
      </c>
      <c r="K721">
        <f t="shared" si="11"/>
        <v>5</v>
      </c>
    </row>
    <row r="722" spans="1:11" x14ac:dyDescent="0.25">
      <c r="A722" t="s">
        <v>936</v>
      </c>
      <c r="B722" t="s">
        <v>937</v>
      </c>
      <c r="C722">
        <v>2</v>
      </c>
      <c r="D722" s="4">
        <v>46029</v>
      </c>
      <c r="E722" t="s">
        <v>1656</v>
      </c>
      <c r="F722">
        <v>1</v>
      </c>
      <c r="G722">
        <v>1</v>
      </c>
      <c r="H722">
        <v>1</v>
      </c>
      <c r="I722">
        <v>1</v>
      </c>
      <c r="J722">
        <v>1</v>
      </c>
      <c r="K722">
        <f t="shared" si="11"/>
        <v>5</v>
      </c>
    </row>
    <row r="723" spans="1:11" x14ac:dyDescent="0.25">
      <c r="A723" t="s">
        <v>936</v>
      </c>
      <c r="B723" t="s">
        <v>937</v>
      </c>
      <c r="C723">
        <v>2</v>
      </c>
      <c r="D723" s="4">
        <v>46029</v>
      </c>
      <c r="E723" t="s">
        <v>1657</v>
      </c>
      <c r="F723">
        <v>1</v>
      </c>
      <c r="G723">
        <v>1</v>
      </c>
      <c r="H723">
        <v>1</v>
      </c>
      <c r="I723">
        <v>1</v>
      </c>
      <c r="J723">
        <v>1</v>
      </c>
      <c r="K723">
        <f t="shared" si="11"/>
        <v>5</v>
      </c>
    </row>
    <row r="724" spans="1:11" x14ac:dyDescent="0.25">
      <c r="A724" t="s">
        <v>936</v>
      </c>
      <c r="B724" t="s">
        <v>937</v>
      </c>
      <c r="C724">
        <v>2</v>
      </c>
      <c r="D724" s="4">
        <v>46029</v>
      </c>
      <c r="E724" t="s">
        <v>1658</v>
      </c>
      <c r="F724">
        <v>1</v>
      </c>
      <c r="G724">
        <v>1</v>
      </c>
      <c r="H724">
        <v>1</v>
      </c>
      <c r="I724">
        <v>1</v>
      </c>
      <c r="J724">
        <v>1</v>
      </c>
      <c r="K724">
        <f t="shared" si="11"/>
        <v>5</v>
      </c>
    </row>
    <row r="725" spans="1:11" x14ac:dyDescent="0.25">
      <c r="A725" t="s">
        <v>936</v>
      </c>
      <c r="B725" t="s">
        <v>937</v>
      </c>
      <c r="C725">
        <v>2</v>
      </c>
      <c r="D725" s="4">
        <v>46029</v>
      </c>
      <c r="E725" t="s">
        <v>1659</v>
      </c>
      <c r="F725">
        <v>1</v>
      </c>
      <c r="G725">
        <v>1</v>
      </c>
      <c r="H725">
        <v>1</v>
      </c>
      <c r="I725">
        <v>1</v>
      </c>
      <c r="J725">
        <v>1</v>
      </c>
      <c r="K725">
        <f t="shared" si="11"/>
        <v>5</v>
      </c>
    </row>
    <row r="726" spans="1:11" x14ac:dyDescent="0.25">
      <c r="A726" t="s">
        <v>936</v>
      </c>
      <c r="B726" t="s">
        <v>937</v>
      </c>
      <c r="C726">
        <v>2</v>
      </c>
      <c r="D726" s="4">
        <v>46029</v>
      </c>
      <c r="E726" t="s">
        <v>1660</v>
      </c>
      <c r="F726">
        <v>1</v>
      </c>
      <c r="G726">
        <v>1</v>
      </c>
      <c r="H726">
        <v>1</v>
      </c>
      <c r="I726">
        <v>1</v>
      </c>
      <c r="J726">
        <v>1</v>
      </c>
      <c r="K726">
        <f t="shared" si="11"/>
        <v>5</v>
      </c>
    </row>
    <row r="727" spans="1:11" x14ac:dyDescent="0.25">
      <c r="A727" t="s">
        <v>936</v>
      </c>
      <c r="B727" t="s">
        <v>937</v>
      </c>
      <c r="C727">
        <v>2</v>
      </c>
      <c r="D727" s="4">
        <v>46029</v>
      </c>
      <c r="E727" t="s">
        <v>1661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f t="shared" si="11"/>
        <v>5</v>
      </c>
    </row>
    <row r="728" spans="1:11" x14ac:dyDescent="0.25">
      <c r="A728" t="s">
        <v>936</v>
      </c>
      <c r="B728" t="s">
        <v>937</v>
      </c>
      <c r="C728">
        <v>2</v>
      </c>
      <c r="D728" s="4">
        <v>46029</v>
      </c>
      <c r="E728" t="s">
        <v>1662</v>
      </c>
      <c r="F728">
        <v>1</v>
      </c>
      <c r="G728">
        <v>1</v>
      </c>
      <c r="H728">
        <v>1</v>
      </c>
      <c r="I728">
        <v>1</v>
      </c>
      <c r="J728">
        <v>1</v>
      </c>
      <c r="K728">
        <f t="shared" si="11"/>
        <v>5</v>
      </c>
    </row>
    <row r="729" spans="1:11" x14ac:dyDescent="0.25">
      <c r="A729" t="s">
        <v>936</v>
      </c>
      <c r="B729" t="s">
        <v>937</v>
      </c>
      <c r="C729">
        <v>2</v>
      </c>
      <c r="D729" s="4">
        <v>46029</v>
      </c>
      <c r="E729" t="s">
        <v>1663</v>
      </c>
      <c r="F729">
        <v>1</v>
      </c>
      <c r="G729">
        <v>1</v>
      </c>
      <c r="H729">
        <v>1</v>
      </c>
      <c r="I729">
        <v>1</v>
      </c>
      <c r="J729">
        <v>1</v>
      </c>
      <c r="K729">
        <f t="shared" si="11"/>
        <v>5</v>
      </c>
    </row>
    <row r="730" spans="1:11" x14ac:dyDescent="0.25">
      <c r="A730" t="s">
        <v>936</v>
      </c>
      <c r="B730" t="s">
        <v>937</v>
      </c>
      <c r="C730">
        <v>2</v>
      </c>
      <c r="D730" s="4">
        <v>46029</v>
      </c>
      <c r="E730" t="s">
        <v>1664</v>
      </c>
      <c r="F730">
        <v>1</v>
      </c>
      <c r="G730">
        <v>1</v>
      </c>
      <c r="H730">
        <v>1</v>
      </c>
      <c r="I730">
        <v>1</v>
      </c>
      <c r="J730">
        <v>1</v>
      </c>
      <c r="K730">
        <f t="shared" si="11"/>
        <v>5</v>
      </c>
    </row>
    <row r="731" spans="1:11" x14ac:dyDescent="0.25">
      <c r="A731" t="s">
        <v>936</v>
      </c>
      <c r="B731" t="s">
        <v>937</v>
      </c>
      <c r="C731">
        <v>2</v>
      </c>
      <c r="D731" s="4">
        <v>46029</v>
      </c>
      <c r="E731" t="s">
        <v>1665</v>
      </c>
      <c r="F731">
        <v>1</v>
      </c>
      <c r="G731">
        <v>1</v>
      </c>
      <c r="H731">
        <v>1</v>
      </c>
      <c r="I731">
        <v>1</v>
      </c>
      <c r="J731">
        <v>1</v>
      </c>
      <c r="K731">
        <f t="shared" si="11"/>
        <v>5</v>
      </c>
    </row>
    <row r="732" spans="1:11" x14ac:dyDescent="0.25">
      <c r="A732" t="s">
        <v>936</v>
      </c>
      <c r="B732" t="s">
        <v>937</v>
      </c>
      <c r="C732">
        <v>2</v>
      </c>
      <c r="D732" s="4">
        <v>46029</v>
      </c>
      <c r="E732" t="s">
        <v>1666</v>
      </c>
      <c r="F732">
        <v>1</v>
      </c>
      <c r="G732">
        <v>1</v>
      </c>
      <c r="H732">
        <v>1</v>
      </c>
      <c r="I732">
        <v>1</v>
      </c>
      <c r="J732">
        <v>1</v>
      </c>
      <c r="K732">
        <f t="shared" si="11"/>
        <v>5</v>
      </c>
    </row>
    <row r="733" spans="1:11" x14ac:dyDescent="0.25">
      <c r="A733" t="s">
        <v>936</v>
      </c>
      <c r="B733" t="s">
        <v>937</v>
      </c>
      <c r="C733">
        <v>2</v>
      </c>
      <c r="D733" s="4">
        <v>46029</v>
      </c>
      <c r="E733" t="s">
        <v>1667</v>
      </c>
      <c r="F733">
        <v>1</v>
      </c>
      <c r="G733">
        <v>1</v>
      </c>
      <c r="H733">
        <v>1</v>
      </c>
      <c r="I733">
        <v>1</v>
      </c>
      <c r="J733">
        <v>1</v>
      </c>
      <c r="K733">
        <f t="shared" si="11"/>
        <v>5</v>
      </c>
    </row>
    <row r="734" spans="1:11" x14ac:dyDescent="0.25">
      <c r="A734" t="s">
        <v>936</v>
      </c>
      <c r="B734" t="s">
        <v>937</v>
      </c>
      <c r="C734">
        <v>2</v>
      </c>
      <c r="D734" s="4">
        <v>46029</v>
      </c>
      <c r="E734" t="s">
        <v>1668</v>
      </c>
      <c r="F734">
        <v>1</v>
      </c>
      <c r="G734">
        <v>1</v>
      </c>
      <c r="H734">
        <v>1</v>
      </c>
      <c r="I734">
        <v>1</v>
      </c>
      <c r="J734">
        <v>1</v>
      </c>
      <c r="K734">
        <f t="shared" si="11"/>
        <v>5</v>
      </c>
    </row>
    <row r="735" spans="1:11" x14ac:dyDescent="0.25">
      <c r="A735" t="s">
        <v>936</v>
      </c>
      <c r="B735" t="s">
        <v>937</v>
      </c>
      <c r="C735">
        <v>2</v>
      </c>
      <c r="D735" s="4">
        <v>46029</v>
      </c>
      <c r="E735" t="s">
        <v>1669</v>
      </c>
      <c r="F735">
        <v>1</v>
      </c>
      <c r="G735">
        <v>1</v>
      </c>
      <c r="H735">
        <v>1</v>
      </c>
      <c r="I735">
        <v>1</v>
      </c>
      <c r="J735">
        <v>1</v>
      </c>
      <c r="K735">
        <f t="shared" si="11"/>
        <v>5</v>
      </c>
    </row>
    <row r="736" spans="1:11" x14ac:dyDescent="0.25">
      <c r="A736" t="s">
        <v>936</v>
      </c>
      <c r="B736" t="s">
        <v>937</v>
      </c>
      <c r="C736">
        <v>2</v>
      </c>
      <c r="D736" s="4">
        <v>46029</v>
      </c>
      <c r="E736" t="s">
        <v>1670</v>
      </c>
      <c r="F736">
        <v>1</v>
      </c>
      <c r="G736">
        <v>1</v>
      </c>
      <c r="H736">
        <v>1</v>
      </c>
      <c r="I736">
        <v>1</v>
      </c>
      <c r="J736">
        <v>1</v>
      </c>
      <c r="K736">
        <f t="shared" si="11"/>
        <v>5</v>
      </c>
    </row>
    <row r="737" spans="1:11" x14ac:dyDescent="0.25">
      <c r="A737" t="s">
        <v>936</v>
      </c>
      <c r="B737" t="s">
        <v>937</v>
      </c>
      <c r="C737">
        <v>2</v>
      </c>
      <c r="D737" s="4">
        <v>46029</v>
      </c>
      <c r="E737" t="s">
        <v>1671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f t="shared" si="11"/>
        <v>5</v>
      </c>
    </row>
    <row r="738" spans="1:11" x14ac:dyDescent="0.25">
      <c r="A738" t="s">
        <v>936</v>
      </c>
      <c r="B738" t="s">
        <v>937</v>
      </c>
      <c r="C738">
        <v>2</v>
      </c>
      <c r="D738" s="4">
        <v>46029</v>
      </c>
      <c r="E738" t="s">
        <v>1672</v>
      </c>
      <c r="F738">
        <v>1</v>
      </c>
      <c r="G738">
        <v>1</v>
      </c>
      <c r="H738">
        <v>1</v>
      </c>
      <c r="I738">
        <v>1</v>
      </c>
      <c r="J738">
        <v>1</v>
      </c>
      <c r="K738">
        <f t="shared" si="11"/>
        <v>5</v>
      </c>
    </row>
    <row r="739" spans="1:11" x14ac:dyDescent="0.25">
      <c r="A739" t="s">
        <v>936</v>
      </c>
      <c r="B739" t="s">
        <v>937</v>
      </c>
      <c r="C739">
        <v>2</v>
      </c>
      <c r="D739" s="4">
        <v>46029</v>
      </c>
      <c r="E739" t="s">
        <v>1673</v>
      </c>
      <c r="F739">
        <v>1</v>
      </c>
      <c r="G739">
        <v>1</v>
      </c>
      <c r="H739">
        <v>1</v>
      </c>
      <c r="I739">
        <v>1</v>
      </c>
      <c r="J739">
        <v>1</v>
      </c>
      <c r="K739">
        <f t="shared" si="11"/>
        <v>5</v>
      </c>
    </row>
    <row r="740" spans="1:11" x14ac:dyDescent="0.25">
      <c r="A740" t="s">
        <v>936</v>
      </c>
      <c r="B740" t="s">
        <v>937</v>
      </c>
      <c r="C740">
        <v>2</v>
      </c>
      <c r="D740" s="4">
        <v>46029</v>
      </c>
      <c r="E740" t="s">
        <v>1674</v>
      </c>
      <c r="F740">
        <v>1</v>
      </c>
      <c r="G740">
        <v>1</v>
      </c>
      <c r="H740">
        <v>1</v>
      </c>
      <c r="I740">
        <v>1</v>
      </c>
      <c r="J740">
        <v>1</v>
      </c>
      <c r="K740">
        <f t="shared" si="11"/>
        <v>5</v>
      </c>
    </row>
    <row r="741" spans="1:11" x14ac:dyDescent="0.25">
      <c r="A741" t="s">
        <v>936</v>
      </c>
      <c r="B741" t="s">
        <v>937</v>
      </c>
      <c r="C741">
        <v>2</v>
      </c>
      <c r="D741" s="4">
        <v>46029</v>
      </c>
      <c r="E741" t="s">
        <v>1675</v>
      </c>
      <c r="F741">
        <v>1</v>
      </c>
      <c r="G741">
        <v>1</v>
      </c>
      <c r="H741">
        <v>1</v>
      </c>
      <c r="I741">
        <v>1</v>
      </c>
      <c r="J741">
        <v>1</v>
      </c>
      <c r="K741">
        <f t="shared" si="11"/>
        <v>5</v>
      </c>
    </row>
    <row r="742" spans="1:11" x14ac:dyDescent="0.25">
      <c r="A742" t="s">
        <v>936</v>
      </c>
      <c r="B742" t="s">
        <v>937</v>
      </c>
      <c r="C742">
        <v>2</v>
      </c>
      <c r="D742" s="4">
        <v>46029</v>
      </c>
      <c r="E742" t="s">
        <v>1676</v>
      </c>
      <c r="F742">
        <v>1</v>
      </c>
      <c r="G742">
        <v>1</v>
      </c>
      <c r="H742">
        <v>1</v>
      </c>
      <c r="I742">
        <v>1</v>
      </c>
      <c r="J742">
        <v>1</v>
      </c>
      <c r="K742">
        <f t="shared" si="11"/>
        <v>5</v>
      </c>
    </row>
    <row r="743" spans="1:11" x14ac:dyDescent="0.25">
      <c r="A743" t="s">
        <v>936</v>
      </c>
      <c r="B743" t="s">
        <v>937</v>
      </c>
      <c r="C743">
        <v>2</v>
      </c>
      <c r="D743" s="4">
        <v>46029</v>
      </c>
      <c r="E743" t="s">
        <v>1677</v>
      </c>
      <c r="F743">
        <v>1</v>
      </c>
      <c r="G743">
        <v>1</v>
      </c>
      <c r="H743">
        <v>1</v>
      </c>
      <c r="I743">
        <v>1</v>
      </c>
      <c r="J743">
        <v>1</v>
      </c>
      <c r="K743">
        <f t="shared" si="11"/>
        <v>5</v>
      </c>
    </row>
    <row r="744" spans="1:11" x14ac:dyDescent="0.25">
      <c r="A744" t="s">
        <v>936</v>
      </c>
      <c r="B744" t="s">
        <v>937</v>
      </c>
      <c r="C744">
        <v>2</v>
      </c>
      <c r="D744" s="4">
        <v>46029</v>
      </c>
      <c r="E744" t="s">
        <v>1678</v>
      </c>
      <c r="F744">
        <v>1</v>
      </c>
      <c r="G744">
        <v>1</v>
      </c>
      <c r="H744">
        <v>1</v>
      </c>
      <c r="I744">
        <v>1</v>
      </c>
      <c r="J744">
        <v>1</v>
      </c>
      <c r="K744">
        <f t="shared" si="11"/>
        <v>5</v>
      </c>
    </row>
    <row r="745" spans="1:11" x14ac:dyDescent="0.25">
      <c r="A745" t="s">
        <v>936</v>
      </c>
      <c r="B745" t="s">
        <v>937</v>
      </c>
      <c r="C745">
        <v>2</v>
      </c>
      <c r="D745" s="4">
        <v>46029</v>
      </c>
      <c r="E745" t="s">
        <v>1679</v>
      </c>
      <c r="F745">
        <v>1</v>
      </c>
      <c r="G745">
        <v>1</v>
      </c>
      <c r="H745">
        <v>1</v>
      </c>
      <c r="I745">
        <v>1</v>
      </c>
      <c r="J745">
        <v>1</v>
      </c>
      <c r="K745">
        <f t="shared" si="11"/>
        <v>5</v>
      </c>
    </row>
    <row r="746" spans="1:11" x14ac:dyDescent="0.25">
      <c r="A746" t="s">
        <v>936</v>
      </c>
      <c r="B746" t="s">
        <v>937</v>
      </c>
      <c r="C746">
        <v>2</v>
      </c>
      <c r="D746" s="4">
        <v>46029</v>
      </c>
      <c r="E746" t="s">
        <v>1680</v>
      </c>
      <c r="F746">
        <v>1</v>
      </c>
      <c r="G746">
        <v>1</v>
      </c>
      <c r="H746">
        <v>1</v>
      </c>
      <c r="I746">
        <v>1</v>
      </c>
      <c r="J746">
        <v>1</v>
      </c>
      <c r="K746">
        <f t="shared" si="11"/>
        <v>5</v>
      </c>
    </row>
    <row r="747" spans="1:11" x14ac:dyDescent="0.25">
      <c r="A747" t="s">
        <v>936</v>
      </c>
      <c r="B747" t="s">
        <v>937</v>
      </c>
      <c r="C747">
        <v>2</v>
      </c>
      <c r="D747" s="4">
        <v>46029</v>
      </c>
      <c r="E747" t="s">
        <v>1681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f t="shared" si="11"/>
        <v>5</v>
      </c>
    </row>
    <row r="748" spans="1:11" x14ac:dyDescent="0.25">
      <c r="A748" t="s">
        <v>936</v>
      </c>
      <c r="B748" t="s">
        <v>937</v>
      </c>
      <c r="C748">
        <v>2</v>
      </c>
      <c r="D748" s="4">
        <v>46029</v>
      </c>
      <c r="E748" t="s">
        <v>1682</v>
      </c>
      <c r="F748">
        <v>1</v>
      </c>
      <c r="G748">
        <v>1</v>
      </c>
      <c r="H748">
        <v>1</v>
      </c>
      <c r="I748">
        <v>1</v>
      </c>
      <c r="J748">
        <v>1</v>
      </c>
      <c r="K748">
        <f t="shared" si="11"/>
        <v>5</v>
      </c>
    </row>
    <row r="749" spans="1:11" x14ac:dyDescent="0.25">
      <c r="A749" t="s">
        <v>936</v>
      </c>
      <c r="B749" t="s">
        <v>937</v>
      </c>
      <c r="C749">
        <v>2</v>
      </c>
      <c r="D749" s="4">
        <v>46029</v>
      </c>
      <c r="E749" t="s">
        <v>1683</v>
      </c>
      <c r="F749">
        <v>1</v>
      </c>
      <c r="G749">
        <v>1</v>
      </c>
      <c r="H749">
        <v>1</v>
      </c>
      <c r="I749">
        <v>1</v>
      </c>
      <c r="J749">
        <v>1</v>
      </c>
      <c r="K749">
        <f t="shared" si="11"/>
        <v>5</v>
      </c>
    </row>
    <row r="750" spans="1:11" x14ac:dyDescent="0.25">
      <c r="A750" t="s">
        <v>936</v>
      </c>
      <c r="B750" t="s">
        <v>937</v>
      </c>
      <c r="C750">
        <v>2</v>
      </c>
      <c r="D750" s="4">
        <v>46029</v>
      </c>
      <c r="E750" t="s">
        <v>1684</v>
      </c>
      <c r="F750">
        <v>1</v>
      </c>
      <c r="G750">
        <v>1</v>
      </c>
      <c r="H750">
        <v>1</v>
      </c>
      <c r="I750">
        <v>1</v>
      </c>
      <c r="J750">
        <v>1</v>
      </c>
      <c r="K750">
        <f t="shared" si="11"/>
        <v>5</v>
      </c>
    </row>
    <row r="751" spans="1:11" x14ac:dyDescent="0.25">
      <c r="A751" t="s">
        <v>936</v>
      </c>
      <c r="B751" t="s">
        <v>937</v>
      </c>
      <c r="C751">
        <v>2</v>
      </c>
      <c r="D751" s="4">
        <v>46029</v>
      </c>
      <c r="E751" t="s">
        <v>1685</v>
      </c>
      <c r="F751">
        <v>1</v>
      </c>
      <c r="G751">
        <v>1</v>
      </c>
      <c r="H751">
        <v>1</v>
      </c>
      <c r="I751">
        <v>1</v>
      </c>
      <c r="J751">
        <v>1</v>
      </c>
      <c r="K751">
        <f t="shared" si="11"/>
        <v>5</v>
      </c>
    </row>
    <row r="752" spans="1:11" x14ac:dyDescent="0.25">
      <c r="A752" t="s">
        <v>936</v>
      </c>
      <c r="B752" t="s">
        <v>937</v>
      </c>
      <c r="C752">
        <v>2</v>
      </c>
      <c r="D752" s="4">
        <v>46029</v>
      </c>
      <c r="E752" t="s">
        <v>1686</v>
      </c>
      <c r="F752">
        <v>1</v>
      </c>
      <c r="G752">
        <v>1</v>
      </c>
      <c r="H752">
        <v>1</v>
      </c>
      <c r="I752">
        <v>1</v>
      </c>
      <c r="J752">
        <v>1</v>
      </c>
      <c r="K752">
        <f t="shared" si="11"/>
        <v>5</v>
      </c>
    </row>
    <row r="753" spans="1:11" x14ac:dyDescent="0.25">
      <c r="A753" t="s">
        <v>936</v>
      </c>
      <c r="B753" t="s">
        <v>937</v>
      </c>
      <c r="C753">
        <v>2</v>
      </c>
      <c r="D753" s="4">
        <v>46029</v>
      </c>
      <c r="E753" t="s">
        <v>1687</v>
      </c>
      <c r="F753">
        <v>1</v>
      </c>
      <c r="G753">
        <v>1</v>
      </c>
      <c r="H753">
        <v>1</v>
      </c>
      <c r="I753">
        <v>1</v>
      </c>
      <c r="J753">
        <v>1</v>
      </c>
      <c r="K753">
        <f t="shared" si="11"/>
        <v>5</v>
      </c>
    </row>
    <row r="754" spans="1:11" x14ac:dyDescent="0.25">
      <c r="A754" t="s">
        <v>936</v>
      </c>
      <c r="B754" t="s">
        <v>937</v>
      </c>
      <c r="C754">
        <v>2</v>
      </c>
      <c r="D754" s="4">
        <v>46029</v>
      </c>
      <c r="E754" t="s">
        <v>1688</v>
      </c>
      <c r="F754">
        <v>1</v>
      </c>
      <c r="G754">
        <v>1</v>
      </c>
      <c r="H754">
        <v>1</v>
      </c>
      <c r="I754">
        <v>1</v>
      </c>
      <c r="J754">
        <v>1</v>
      </c>
      <c r="K754">
        <f t="shared" si="11"/>
        <v>5</v>
      </c>
    </row>
    <row r="755" spans="1:11" x14ac:dyDescent="0.25">
      <c r="A755" t="s">
        <v>936</v>
      </c>
      <c r="B755" t="s">
        <v>937</v>
      </c>
      <c r="C755">
        <v>2</v>
      </c>
      <c r="D755" s="4">
        <v>46029</v>
      </c>
      <c r="E755" t="s">
        <v>1689</v>
      </c>
      <c r="F755">
        <v>1</v>
      </c>
      <c r="G755">
        <v>1</v>
      </c>
      <c r="H755">
        <v>1</v>
      </c>
      <c r="I755">
        <v>1</v>
      </c>
      <c r="J755">
        <v>1</v>
      </c>
      <c r="K755">
        <f t="shared" si="11"/>
        <v>5</v>
      </c>
    </row>
    <row r="756" spans="1:11" x14ac:dyDescent="0.25">
      <c r="A756" t="s">
        <v>936</v>
      </c>
      <c r="B756" t="s">
        <v>937</v>
      </c>
      <c r="C756">
        <v>2</v>
      </c>
      <c r="D756" s="4">
        <v>46029</v>
      </c>
      <c r="E756" t="s">
        <v>1690</v>
      </c>
      <c r="F756">
        <v>1</v>
      </c>
      <c r="G756">
        <v>1</v>
      </c>
      <c r="H756">
        <v>1</v>
      </c>
      <c r="I756">
        <v>1</v>
      </c>
      <c r="J756">
        <v>1</v>
      </c>
      <c r="K756">
        <f t="shared" si="11"/>
        <v>5</v>
      </c>
    </row>
    <row r="757" spans="1:11" x14ac:dyDescent="0.25">
      <c r="A757" t="s">
        <v>936</v>
      </c>
      <c r="B757" t="s">
        <v>937</v>
      </c>
      <c r="C757">
        <v>2</v>
      </c>
      <c r="D757" s="4">
        <v>46029</v>
      </c>
      <c r="E757" t="s">
        <v>1691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f t="shared" si="11"/>
        <v>5</v>
      </c>
    </row>
    <row r="758" spans="1:11" x14ac:dyDescent="0.25">
      <c r="A758" t="s">
        <v>936</v>
      </c>
      <c r="B758" t="s">
        <v>937</v>
      </c>
      <c r="C758">
        <v>2</v>
      </c>
      <c r="D758" s="4">
        <v>46029</v>
      </c>
      <c r="E758" t="s">
        <v>1692</v>
      </c>
      <c r="F758">
        <v>1</v>
      </c>
      <c r="G758">
        <v>1</v>
      </c>
      <c r="H758">
        <v>1</v>
      </c>
      <c r="I758">
        <v>1</v>
      </c>
      <c r="J758">
        <v>1</v>
      </c>
      <c r="K758">
        <f t="shared" si="11"/>
        <v>5</v>
      </c>
    </row>
    <row r="759" spans="1:11" x14ac:dyDescent="0.25">
      <c r="A759" t="s">
        <v>936</v>
      </c>
      <c r="B759" t="s">
        <v>937</v>
      </c>
      <c r="C759">
        <v>2</v>
      </c>
      <c r="D759" s="4">
        <v>46029</v>
      </c>
      <c r="E759" t="s">
        <v>1693</v>
      </c>
      <c r="F759">
        <v>1</v>
      </c>
      <c r="G759">
        <v>1</v>
      </c>
      <c r="H759">
        <v>1</v>
      </c>
      <c r="I759">
        <v>1</v>
      </c>
      <c r="J759">
        <v>1</v>
      </c>
      <c r="K759">
        <f t="shared" si="11"/>
        <v>5</v>
      </c>
    </row>
    <row r="760" spans="1:11" x14ac:dyDescent="0.25">
      <c r="A760" t="s">
        <v>936</v>
      </c>
      <c r="B760" t="s">
        <v>937</v>
      </c>
      <c r="C760">
        <v>2</v>
      </c>
      <c r="D760" s="4">
        <v>46029</v>
      </c>
      <c r="E760" t="s">
        <v>1694</v>
      </c>
      <c r="F760">
        <v>1</v>
      </c>
      <c r="G760">
        <v>1</v>
      </c>
      <c r="H760">
        <v>1</v>
      </c>
      <c r="I760">
        <v>1</v>
      </c>
      <c r="J760">
        <v>1</v>
      </c>
      <c r="K760">
        <f t="shared" si="11"/>
        <v>5</v>
      </c>
    </row>
    <row r="761" spans="1:11" x14ac:dyDescent="0.25">
      <c r="A761" t="s">
        <v>936</v>
      </c>
      <c r="B761" t="s">
        <v>937</v>
      </c>
      <c r="C761">
        <v>2</v>
      </c>
      <c r="D761" s="4">
        <v>46029</v>
      </c>
      <c r="E761" t="s">
        <v>1695</v>
      </c>
      <c r="F761">
        <v>1</v>
      </c>
      <c r="G761">
        <v>1</v>
      </c>
      <c r="H761">
        <v>1</v>
      </c>
      <c r="I761">
        <v>1</v>
      </c>
      <c r="J761">
        <v>1</v>
      </c>
      <c r="K761">
        <f t="shared" si="11"/>
        <v>5</v>
      </c>
    </row>
    <row r="762" spans="1:11" x14ac:dyDescent="0.25">
      <c r="A762" t="s">
        <v>936</v>
      </c>
      <c r="B762" t="s">
        <v>937</v>
      </c>
      <c r="C762">
        <v>2</v>
      </c>
      <c r="D762" s="4">
        <v>46029</v>
      </c>
      <c r="E762" t="s">
        <v>1696</v>
      </c>
      <c r="F762">
        <v>1</v>
      </c>
      <c r="G762">
        <v>1</v>
      </c>
      <c r="H762">
        <v>1</v>
      </c>
      <c r="I762">
        <v>1</v>
      </c>
      <c r="J762">
        <v>1</v>
      </c>
      <c r="K762">
        <f t="shared" si="11"/>
        <v>5</v>
      </c>
    </row>
    <row r="763" spans="1:11" x14ac:dyDescent="0.25">
      <c r="A763" t="s">
        <v>936</v>
      </c>
      <c r="B763" t="s">
        <v>937</v>
      </c>
      <c r="C763">
        <v>2</v>
      </c>
      <c r="D763" s="4">
        <v>46029</v>
      </c>
      <c r="E763" t="s">
        <v>1697</v>
      </c>
      <c r="F763">
        <v>1</v>
      </c>
      <c r="G763">
        <v>1</v>
      </c>
      <c r="H763">
        <v>1</v>
      </c>
      <c r="I763">
        <v>1</v>
      </c>
      <c r="J763">
        <v>1</v>
      </c>
      <c r="K763">
        <f t="shared" si="11"/>
        <v>5</v>
      </c>
    </row>
    <row r="764" spans="1:11" x14ac:dyDescent="0.25">
      <c r="A764" t="s">
        <v>936</v>
      </c>
      <c r="B764" t="s">
        <v>937</v>
      </c>
      <c r="C764">
        <v>2</v>
      </c>
      <c r="D764" s="4">
        <v>46029</v>
      </c>
      <c r="E764" t="s">
        <v>1698</v>
      </c>
      <c r="F764">
        <v>1</v>
      </c>
      <c r="G764">
        <v>1</v>
      </c>
      <c r="H764">
        <v>1</v>
      </c>
      <c r="I764">
        <v>1</v>
      </c>
      <c r="J764">
        <v>1</v>
      </c>
      <c r="K764">
        <f t="shared" si="11"/>
        <v>5</v>
      </c>
    </row>
    <row r="765" spans="1:11" x14ac:dyDescent="0.25">
      <c r="A765" t="s">
        <v>936</v>
      </c>
      <c r="B765" t="s">
        <v>937</v>
      </c>
      <c r="C765">
        <v>2</v>
      </c>
      <c r="D765" s="4">
        <v>46029</v>
      </c>
      <c r="E765" t="s">
        <v>1699</v>
      </c>
      <c r="F765">
        <v>1</v>
      </c>
      <c r="G765">
        <v>1</v>
      </c>
      <c r="H765">
        <v>1</v>
      </c>
      <c r="I765">
        <v>1</v>
      </c>
      <c r="J765">
        <v>1</v>
      </c>
      <c r="K765">
        <f t="shared" si="11"/>
        <v>5</v>
      </c>
    </row>
    <row r="766" spans="1:11" x14ac:dyDescent="0.25">
      <c r="A766" t="s">
        <v>936</v>
      </c>
      <c r="B766" t="s">
        <v>937</v>
      </c>
      <c r="C766">
        <v>2</v>
      </c>
      <c r="D766" s="4">
        <v>46029</v>
      </c>
      <c r="E766" t="s">
        <v>1700</v>
      </c>
      <c r="F766">
        <v>1</v>
      </c>
      <c r="G766">
        <v>1</v>
      </c>
      <c r="H766">
        <v>1</v>
      </c>
      <c r="I766">
        <v>1</v>
      </c>
      <c r="J766">
        <v>1</v>
      </c>
      <c r="K766">
        <f t="shared" si="11"/>
        <v>5</v>
      </c>
    </row>
    <row r="767" spans="1:11" x14ac:dyDescent="0.25">
      <c r="A767" t="s">
        <v>936</v>
      </c>
      <c r="B767" t="s">
        <v>937</v>
      </c>
      <c r="C767">
        <v>2</v>
      </c>
      <c r="D767" s="4">
        <v>46029</v>
      </c>
      <c r="E767" t="s">
        <v>1701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f t="shared" si="11"/>
        <v>5</v>
      </c>
    </row>
    <row r="768" spans="1:11" x14ac:dyDescent="0.25">
      <c r="A768" t="s">
        <v>936</v>
      </c>
      <c r="B768" t="s">
        <v>937</v>
      </c>
      <c r="C768">
        <v>2</v>
      </c>
      <c r="D768" s="4">
        <v>46029</v>
      </c>
      <c r="E768" t="s">
        <v>1702</v>
      </c>
      <c r="F768">
        <v>1</v>
      </c>
      <c r="G768">
        <v>1</v>
      </c>
      <c r="H768">
        <v>1</v>
      </c>
      <c r="I768">
        <v>1</v>
      </c>
      <c r="J768">
        <v>1</v>
      </c>
      <c r="K768">
        <f t="shared" si="11"/>
        <v>5</v>
      </c>
    </row>
    <row r="769" spans="1:11" x14ac:dyDescent="0.25">
      <c r="A769" t="s">
        <v>936</v>
      </c>
      <c r="B769" t="s">
        <v>937</v>
      </c>
      <c r="C769">
        <v>2</v>
      </c>
      <c r="D769" s="4">
        <v>46029</v>
      </c>
      <c r="E769" t="s">
        <v>1703</v>
      </c>
      <c r="F769">
        <v>1</v>
      </c>
      <c r="G769">
        <v>1</v>
      </c>
      <c r="H769">
        <v>1</v>
      </c>
      <c r="I769">
        <v>1</v>
      </c>
      <c r="J769">
        <v>1</v>
      </c>
      <c r="K769">
        <f t="shared" si="11"/>
        <v>5</v>
      </c>
    </row>
    <row r="770" spans="1:11" x14ac:dyDescent="0.25">
      <c r="A770" t="s">
        <v>936</v>
      </c>
      <c r="B770" t="s">
        <v>937</v>
      </c>
      <c r="C770">
        <v>2</v>
      </c>
      <c r="D770" s="4">
        <v>46029</v>
      </c>
      <c r="E770" t="s">
        <v>1704</v>
      </c>
      <c r="F770">
        <v>1</v>
      </c>
      <c r="G770">
        <v>1</v>
      </c>
      <c r="H770">
        <v>1</v>
      </c>
      <c r="I770">
        <v>1</v>
      </c>
      <c r="J770">
        <v>1</v>
      </c>
      <c r="K770">
        <f t="shared" si="11"/>
        <v>5</v>
      </c>
    </row>
    <row r="771" spans="1:11" x14ac:dyDescent="0.25">
      <c r="A771" t="s">
        <v>936</v>
      </c>
      <c r="B771" t="s">
        <v>937</v>
      </c>
      <c r="C771">
        <v>2</v>
      </c>
      <c r="D771" s="4">
        <v>46029</v>
      </c>
      <c r="E771" t="s">
        <v>1705</v>
      </c>
      <c r="F771">
        <v>1</v>
      </c>
      <c r="G771">
        <v>1</v>
      </c>
      <c r="H771">
        <v>1</v>
      </c>
      <c r="I771">
        <v>1</v>
      </c>
      <c r="J771">
        <v>1</v>
      </c>
      <c r="K771">
        <f t="shared" si="11"/>
        <v>5</v>
      </c>
    </row>
    <row r="772" spans="1:11" x14ac:dyDescent="0.25">
      <c r="A772" t="s">
        <v>936</v>
      </c>
      <c r="B772" t="s">
        <v>937</v>
      </c>
      <c r="C772">
        <v>2</v>
      </c>
      <c r="D772" s="4">
        <v>46029</v>
      </c>
      <c r="E772" t="s">
        <v>1706</v>
      </c>
      <c r="F772">
        <v>1</v>
      </c>
      <c r="G772">
        <v>1</v>
      </c>
      <c r="H772">
        <v>1</v>
      </c>
      <c r="I772">
        <v>1</v>
      </c>
      <c r="J772">
        <v>1</v>
      </c>
      <c r="K772">
        <f t="shared" ref="K772:K835" si="12">+COUNT(F772:J772)</f>
        <v>5</v>
      </c>
    </row>
    <row r="773" spans="1:11" x14ac:dyDescent="0.25">
      <c r="A773" t="s">
        <v>936</v>
      </c>
      <c r="B773" t="s">
        <v>937</v>
      </c>
      <c r="C773">
        <v>2</v>
      </c>
      <c r="D773" s="4">
        <v>46029</v>
      </c>
      <c r="E773" t="s">
        <v>1707</v>
      </c>
      <c r="F773">
        <v>1</v>
      </c>
      <c r="G773">
        <v>1</v>
      </c>
      <c r="H773">
        <v>1</v>
      </c>
      <c r="I773">
        <v>1</v>
      </c>
      <c r="J773">
        <v>1</v>
      </c>
      <c r="K773">
        <f t="shared" si="12"/>
        <v>5</v>
      </c>
    </row>
    <row r="774" spans="1:11" x14ac:dyDescent="0.25">
      <c r="A774" t="s">
        <v>936</v>
      </c>
      <c r="B774" t="s">
        <v>937</v>
      </c>
      <c r="C774">
        <v>2</v>
      </c>
      <c r="D774" s="4">
        <v>46029</v>
      </c>
      <c r="E774" t="s">
        <v>1708</v>
      </c>
      <c r="F774">
        <v>1</v>
      </c>
      <c r="G774">
        <v>1</v>
      </c>
      <c r="H774">
        <v>1</v>
      </c>
      <c r="I774">
        <v>1</v>
      </c>
      <c r="J774">
        <v>1</v>
      </c>
      <c r="K774">
        <f t="shared" si="12"/>
        <v>5</v>
      </c>
    </row>
    <row r="775" spans="1:11" x14ac:dyDescent="0.25">
      <c r="A775" t="s">
        <v>936</v>
      </c>
      <c r="B775" t="s">
        <v>937</v>
      </c>
      <c r="C775">
        <v>2</v>
      </c>
      <c r="D775" s="4">
        <v>46029</v>
      </c>
      <c r="E775" t="s">
        <v>1709</v>
      </c>
      <c r="F775">
        <v>1</v>
      </c>
      <c r="G775">
        <v>1</v>
      </c>
      <c r="H775">
        <v>1</v>
      </c>
      <c r="I775">
        <v>1</v>
      </c>
      <c r="J775">
        <v>1</v>
      </c>
      <c r="K775">
        <f t="shared" si="12"/>
        <v>5</v>
      </c>
    </row>
    <row r="776" spans="1:11" x14ac:dyDescent="0.25">
      <c r="A776" t="s">
        <v>936</v>
      </c>
      <c r="B776" t="s">
        <v>937</v>
      </c>
      <c r="C776">
        <v>2</v>
      </c>
      <c r="D776" s="4">
        <v>46029</v>
      </c>
      <c r="E776" t="s">
        <v>1710</v>
      </c>
      <c r="F776">
        <v>1</v>
      </c>
      <c r="G776">
        <v>1</v>
      </c>
      <c r="H776">
        <v>1</v>
      </c>
      <c r="I776">
        <v>1</v>
      </c>
      <c r="J776">
        <v>1</v>
      </c>
      <c r="K776">
        <f t="shared" si="12"/>
        <v>5</v>
      </c>
    </row>
    <row r="777" spans="1:11" x14ac:dyDescent="0.25">
      <c r="A777" t="s">
        <v>936</v>
      </c>
      <c r="B777" t="s">
        <v>937</v>
      </c>
      <c r="C777">
        <v>2</v>
      </c>
      <c r="D777" s="4">
        <v>46029</v>
      </c>
      <c r="E777" t="s">
        <v>1711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f t="shared" si="12"/>
        <v>5</v>
      </c>
    </row>
    <row r="778" spans="1:11" x14ac:dyDescent="0.25">
      <c r="A778" t="s">
        <v>936</v>
      </c>
      <c r="B778" t="s">
        <v>937</v>
      </c>
      <c r="C778">
        <v>2</v>
      </c>
      <c r="D778" s="4">
        <v>46029</v>
      </c>
      <c r="E778" t="s">
        <v>1712</v>
      </c>
      <c r="F778">
        <v>1</v>
      </c>
      <c r="G778">
        <v>1</v>
      </c>
      <c r="H778">
        <v>1</v>
      </c>
      <c r="I778">
        <v>1</v>
      </c>
      <c r="J778">
        <v>1</v>
      </c>
      <c r="K778">
        <f t="shared" si="12"/>
        <v>5</v>
      </c>
    </row>
    <row r="779" spans="1:11" x14ac:dyDescent="0.25">
      <c r="A779" t="s">
        <v>936</v>
      </c>
      <c r="B779" t="s">
        <v>937</v>
      </c>
      <c r="C779">
        <v>2</v>
      </c>
      <c r="D779" s="4">
        <v>46029</v>
      </c>
      <c r="E779" t="s">
        <v>1713</v>
      </c>
      <c r="F779">
        <v>1</v>
      </c>
      <c r="G779">
        <v>1</v>
      </c>
      <c r="H779">
        <v>1</v>
      </c>
      <c r="I779">
        <v>1</v>
      </c>
      <c r="J779">
        <v>1</v>
      </c>
      <c r="K779">
        <f t="shared" si="12"/>
        <v>5</v>
      </c>
    </row>
    <row r="780" spans="1:11" x14ac:dyDescent="0.25">
      <c r="A780" t="s">
        <v>936</v>
      </c>
      <c r="B780" t="s">
        <v>937</v>
      </c>
      <c r="C780">
        <v>2</v>
      </c>
      <c r="D780" s="4">
        <v>46029</v>
      </c>
      <c r="E780" t="s">
        <v>1714</v>
      </c>
      <c r="F780">
        <v>1</v>
      </c>
      <c r="G780">
        <v>1</v>
      </c>
      <c r="H780">
        <v>1</v>
      </c>
      <c r="I780">
        <v>1</v>
      </c>
      <c r="J780">
        <v>1</v>
      </c>
      <c r="K780">
        <f t="shared" si="12"/>
        <v>5</v>
      </c>
    </row>
    <row r="781" spans="1:11" x14ac:dyDescent="0.25">
      <c r="A781" t="s">
        <v>936</v>
      </c>
      <c r="B781" t="s">
        <v>937</v>
      </c>
      <c r="C781">
        <v>2</v>
      </c>
      <c r="D781" s="4">
        <v>46029</v>
      </c>
      <c r="E781" t="s">
        <v>1715</v>
      </c>
      <c r="F781">
        <v>1</v>
      </c>
      <c r="G781">
        <v>1</v>
      </c>
      <c r="H781">
        <v>1</v>
      </c>
      <c r="I781">
        <v>1</v>
      </c>
      <c r="J781">
        <v>1</v>
      </c>
      <c r="K781">
        <f t="shared" si="12"/>
        <v>5</v>
      </c>
    </row>
    <row r="782" spans="1:11" x14ac:dyDescent="0.25">
      <c r="A782" t="s">
        <v>936</v>
      </c>
      <c r="B782" t="s">
        <v>937</v>
      </c>
      <c r="C782">
        <v>2</v>
      </c>
      <c r="D782" s="4">
        <v>46029</v>
      </c>
      <c r="E782" t="s">
        <v>1716</v>
      </c>
      <c r="F782">
        <v>1</v>
      </c>
      <c r="G782">
        <v>1</v>
      </c>
      <c r="H782">
        <v>1</v>
      </c>
      <c r="I782">
        <v>1</v>
      </c>
      <c r="J782">
        <v>1</v>
      </c>
      <c r="K782">
        <f t="shared" si="12"/>
        <v>5</v>
      </c>
    </row>
    <row r="783" spans="1:11" x14ac:dyDescent="0.25">
      <c r="A783" t="s">
        <v>936</v>
      </c>
      <c r="B783" t="s">
        <v>937</v>
      </c>
      <c r="C783">
        <v>2</v>
      </c>
      <c r="D783" s="4">
        <v>46029</v>
      </c>
      <c r="E783" t="s">
        <v>1717</v>
      </c>
      <c r="F783">
        <v>1</v>
      </c>
      <c r="G783">
        <v>1</v>
      </c>
      <c r="H783">
        <v>1</v>
      </c>
      <c r="I783">
        <v>1</v>
      </c>
      <c r="J783">
        <v>1</v>
      </c>
      <c r="K783">
        <f t="shared" si="12"/>
        <v>5</v>
      </c>
    </row>
    <row r="784" spans="1:11" x14ac:dyDescent="0.25">
      <c r="A784" t="s">
        <v>936</v>
      </c>
      <c r="B784" t="s">
        <v>937</v>
      </c>
      <c r="C784">
        <v>2</v>
      </c>
      <c r="D784" s="4">
        <v>46029</v>
      </c>
      <c r="E784" t="s">
        <v>1718</v>
      </c>
      <c r="F784">
        <v>1</v>
      </c>
      <c r="G784">
        <v>1</v>
      </c>
      <c r="H784">
        <v>1</v>
      </c>
      <c r="I784">
        <v>1</v>
      </c>
      <c r="J784">
        <v>1</v>
      </c>
      <c r="K784">
        <f t="shared" si="12"/>
        <v>5</v>
      </c>
    </row>
    <row r="785" spans="1:11" x14ac:dyDescent="0.25">
      <c r="A785" t="s">
        <v>936</v>
      </c>
      <c r="B785" t="s">
        <v>937</v>
      </c>
      <c r="C785">
        <v>2</v>
      </c>
      <c r="D785" s="4">
        <v>46029</v>
      </c>
      <c r="E785" t="s">
        <v>1719</v>
      </c>
      <c r="F785">
        <v>1</v>
      </c>
      <c r="G785">
        <v>1</v>
      </c>
      <c r="H785">
        <v>1</v>
      </c>
      <c r="I785">
        <v>1</v>
      </c>
      <c r="J785">
        <v>1</v>
      </c>
      <c r="K785">
        <f t="shared" si="12"/>
        <v>5</v>
      </c>
    </row>
    <row r="786" spans="1:11" x14ac:dyDescent="0.25">
      <c r="A786" t="s">
        <v>936</v>
      </c>
      <c r="B786" t="s">
        <v>937</v>
      </c>
      <c r="C786">
        <v>2</v>
      </c>
      <c r="D786" s="4">
        <v>46029</v>
      </c>
      <c r="E786" t="s">
        <v>1720</v>
      </c>
      <c r="F786">
        <v>1</v>
      </c>
      <c r="G786">
        <v>1</v>
      </c>
      <c r="H786">
        <v>1</v>
      </c>
      <c r="I786">
        <v>1</v>
      </c>
      <c r="J786">
        <v>1</v>
      </c>
      <c r="K786">
        <f t="shared" si="12"/>
        <v>5</v>
      </c>
    </row>
    <row r="787" spans="1:11" x14ac:dyDescent="0.25">
      <c r="A787" t="s">
        <v>936</v>
      </c>
      <c r="B787" t="s">
        <v>937</v>
      </c>
      <c r="C787">
        <v>2</v>
      </c>
      <c r="D787" s="4">
        <v>46029</v>
      </c>
      <c r="E787" t="s">
        <v>1721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f t="shared" si="12"/>
        <v>5</v>
      </c>
    </row>
    <row r="788" spans="1:11" x14ac:dyDescent="0.25">
      <c r="A788" t="s">
        <v>936</v>
      </c>
      <c r="B788" t="s">
        <v>937</v>
      </c>
      <c r="C788">
        <v>2</v>
      </c>
      <c r="D788" s="4">
        <v>46029</v>
      </c>
      <c r="E788" t="s">
        <v>1722</v>
      </c>
      <c r="F788">
        <v>1</v>
      </c>
      <c r="G788">
        <v>1</v>
      </c>
      <c r="H788">
        <v>1</v>
      </c>
      <c r="I788">
        <v>1</v>
      </c>
      <c r="J788">
        <v>1</v>
      </c>
      <c r="K788">
        <f t="shared" si="12"/>
        <v>5</v>
      </c>
    </row>
    <row r="789" spans="1:11" x14ac:dyDescent="0.25">
      <c r="A789" t="s">
        <v>936</v>
      </c>
      <c r="B789" t="s">
        <v>937</v>
      </c>
      <c r="C789">
        <v>2</v>
      </c>
      <c r="D789" s="4">
        <v>46029</v>
      </c>
      <c r="E789" t="s">
        <v>1723</v>
      </c>
      <c r="F789">
        <v>1</v>
      </c>
      <c r="G789">
        <v>1</v>
      </c>
      <c r="H789">
        <v>1</v>
      </c>
      <c r="I789">
        <v>1</v>
      </c>
      <c r="J789">
        <v>1</v>
      </c>
      <c r="K789">
        <f t="shared" si="12"/>
        <v>5</v>
      </c>
    </row>
    <row r="790" spans="1:11" x14ac:dyDescent="0.25">
      <c r="A790" t="s">
        <v>936</v>
      </c>
      <c r="B790" t="s">
        <v>937</v>
      </c>
      <c r="C790">
        <v>2</v>
      </c>
      <c r="D790" s="4">
        <v>46029</v>
      </c>
      <c r="E790" t="s">
        <v>1724</v>
      </c>
      <c r="F790">
        <v>1</v>
      </c>
      <c r="G790">
        <v>1</v>
      </c>
      <c r="H790">
        <v>1</v>
      </c>
      <c r="I790">
        <v>1</v>
      </c>
      <c r="J790">
        <v>1</v>
      </c>
      <c r="K790">
        <f t="shared" si="12"/>
        <v>5</v>
      </c>
    </row>
    <row r="791" spans="1:11" x14ac:dyDescent="0.25">
      <c r="A791" t="s">
        <v>936</v>
      </c>
      <c r="B791" t="s">
        <v>937</v>
      </c>
      <c r="C791">
        <v>2</v>
      </c>
      <c r="D791" s="4">
        <v>46029</v>
      </c>
      <c r="E791" t="s">
        <v>1725</v>
      </c>
      <c r="F791">
        <v>1</v>
      </c>
      <c r="G791">
        <v>1</v>
      </c>
      <c r="H791">
        <v>1</v>
      </c>
      <c r="I791">
        <v>1</v>
      </c>
      <c r="J791">
        <v>1</v>
      </c>
      <c r="K791">
        <f t="shared" si="12"/>
        <v>5</v>
      </c>
    </row>
    <row r="792" spans="1:11" x14ac:dyDescent="0.25">
      <c r="A792" t="s">
        <v>936</v>
      </c>
      <c r="B792" t="s">
        <v>937</v>
      </c>
      <c r="C792">
        <v>2</v>
      </c>
      <c r="D792" s="4">
        <v>46029</v>
      </c>
      <c r="E792" t="s">
        <v>1726</v>
      </c>
      <c r="F792">
        <v>1</v>
      </c>
      <c r="G792">
        <v>1</v>
      </c>
      <c r="H792">
        <v>1</v>
      </c>
      <c r="I792">
        <v>1</v>
      </c>
      <c r="J792">
        <v>1</v>
      </c>
      <c r="K792">
        <f t="shared" si="12"/>
        <v>5</v>
      </c>
    </row>
    <row r="793" spans="1:11" x14ac:dyDescent="0.25">
      <c r="A793" t="s">
        <v>936</v>
      </c>
      <c r="B793" t="s">
        <v>937</v>
      </c>
      <c r="C793">
        <v>2</v>
      </c>
      <c r="D793" s="4">
        <v>46029</v>
      </c>
      <c r="E793" t="s">
        <v>1727</v>
      </c>
      <c r="F793">
        <v>1</v>
      </c>
      <c r="G793">
        <v>1</v>
      </c>
      <c r="H793">
        <v>1</v>
      </c>
      <c r="I793">
        <v>1</v>
      </c>
      <c r="J793">
        <v>1</v>
      </c>
      <c r="K793">
        <f t="shared" si="12"/>
        <v>5</v>
      </c>
    </row>
    <row r="794" spans="1:11" x14ac:dyDescent="0.25">
      <c r="A794" t="s">
        <v>936</v>
      </c>
      <c r="B794" t="s">
        <v>937</v>
      </c>
      <c r="C794">
        <v>2</v>
      </c>
      <c r="D794" s="4">
        <v>46029</v>
      </c>
      <c r="E794" t="s">
        <v>1728</v>
      </c>
      <c r="F794">
        <v>1</v>
      </c>
      <c r="G794">
        <v>1</v>
      </c>
      <c r="H794">
        <v>1</v>
      </c>
      <c r="I794">
        <v>1</v>
      </c>
      <c r="J794">
        <v>1</v>
      </c>
      <c r="K794">
        <f t="shared" si="12"/>
        <v>5</v>
      </c>
    </row>
    <row r="795" spans="1:11" x14ac:dyDescent="0.25">
      <c r="A795" t="s">
        <v>936</v>
      </c>
      <c r="B795" t="s">
        <v>937</v>
      </c>
      <c r="C795">
        <v>2</v>
      </c>
      <c r="D795" s="4">
        <v>46029</v>
      </c>
      <c r="E795" t="s">
        <v>1729</v>
      </c>
      <c r="F795">
        <v>1</v>
      </c>
      <c r="G795">
        <v>1</v>
      </c>
      <c r="H795">
        <v>1</v>
      </c>
      <c r="I795">
        <v>1</v>
      </c>
      <c r="J795">
        <v>1</v>
      </c>
      <c r="K795">
        <f t="shared" si="12"/>
        <v>5</v>
      </c>
    </row>
    <row r="796" spans="1:11" x14ac:dyDescent="0.25">
      <c r="A796" t="s">
        <v>936</v>
      </c>
      <c r="B796" t="s">
        <v>937</v>
      </c>
      <c r="C796">
        <v>2</v>
      </c>
      <c r="D796" s="4">
        <v>46029</v>
      </c>
      <c r="E796" t="s">
        <v>1730</v>
      </c>
      <c r="F796">
        <v>1</v>
      </c>
      <c r="G796">
        <v>1</v>
      </c>
      <c r="H796">
        <v>1</v>
      </c>
      <c r="I796">
        <v>1</v>
      </c>
      <c r="J796">
        <v>1</v>
      </c>
      <c r="K796">
        <f t="shared" si="12"/>
        <v>5</v>
      </c>
    </row>
    <row r="797" spans="1:11" x14ac:dyDescent="0.25">
      <c r="A797" t="s">
        <v>936</v>
      </c>
      <c r="B797" t="s">
        <v>937</v>
      </c>
      <c r="C797">
        <v>2</v>
      </c>
      <c r="D797" s="4">
        <v>46029</v>
      </c>
      <c r="E797" t="s">
        <v>1731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f t="shared" si="12"/>
        <v>5</v>
      </c>
    </row>
    <row r="798" spans="1:11" x14ac:dyDescent="0.25">
      <c r="A798" t="s">
        <v>936</v>
      </c>
      <c r="B798" t="s">
        <v>937</v>
      </c>
      <c r="C798">
        <v>2</v>
      </c>
      <c r="D798" s="4">
        <v>46029</v>
      </c>
      <c r="E798" t="s">
        <v>1732</v>
      </c>
      <c r="F798">
        <v>1</v>
      </c>
      <c r="G798">
        <v>1</v>
      </c>
      <c r="H798">
        <v>1</v>
      </c>
      <c r="I798">
        <v>1</v>
      </c>
      <c r="J798">
        <v>1</v>
      </c>
      <c r="K798">
        <f t="shared" si="12"/>
        <v>5</v>
      </c>
    </row>
    <row r="799" spans="1:11" x14ac:dyDescent="0.25">
      <c r="A799" t="s">
        <v>936</v>
      </c>
      <c r="B799" t="s">
        <v>937</v>
      </c>
      <c r="C799">
        <v>2</v>
      </c>
      <c r="D799" s="4">
        <v>46029</v>
      </c>
      <c r="E799" t="s">
        <v>1733</v>
      </c>
      <c r="F799">
        <v>1</v>
      </c>
      <c r="G799">
        <v>1</v>
      </c>
      <c r="H799">
        <v>1</v>
      </c>
      <c r="I799">
        <v>1</v>
      </c>
      <c r="J799">
        <v>1</v>
      </c>
      <c r="K799">
        <f t="shared" si="12"/>
        <v>5</v>
      </c>
    </row>
    <row r="800" spans="1:11" x14ac:dyDescent="0.25">
      <c r="A800" t="s">
        <v>936</v>
      </c>
      <c r="B800" t="s">
        <v>937</v>
      </c>
      <c r="C800">
        <v>2</v>
      </c>
      <c r="D800" s="4">
        <v>46029</v>
      </c>
      <c r="E800" t="s">
        <v>1734</v>
      </c>
      <c r="F800">
        <v>1</v>
      </c>
      <c r="G800">
        <v>1</v>
      </c>
      <c r="H800">
        <v>1</v>
      </c>
      <c r="I800">
        <v>1</v>
      </c>
      <c r="J800">
        <v>1</v>
      </c>
      <c r="K800">
        <f t="shared" si="12"/>
        <v>5</v>
      </c>
    </row>
    <row r="801" spans="1:11" x14ac:dyDescent="0.25">
      <c r="A801" t="s">
        <v>936</v>
      </c>
      <c r="B801" t="s">
        <v>937</v>
      </c>
      <c r="C801">
        <v>2</v>
      </c>
      <c r="D801" s="4">
        <v>46029</v>
      </c>
      <c r="E801" t="s">
        <v>1735</v>
      </c>
      <c r="F801">
        <v>1</v>
      </c>
      <c r="G801">
        <v>1</v>
      </c>
      <c r="H801">
        <v>1</v>
      </c>
      <c r="I801">
        <v>1</v>
      </c>
      <c r="J801">
        <v>1</v>
      </c>
      <c r="K801">
        <f t="shared" si="12"/>
        <v>5</v>
      </c>
    </row>
    <row r="802" spans="1:11" x14ac:dyDescent="0.25">
      <c r="A802" t="s">
        <v>936</v>
      </c>
      <c r="B802" t="s">
        <v>937</v>
      </c>
      <c r="C802">
        <v>2</v>
      </c>
      <c r="D802" s="4">
        <v>46029</v>
      </c>
      <c r="E802" t="s">
        <v>1736</v>
      </c>
      <c r="F802">
        <v>1</v>
      </c>
      <c r="G802">
        <v>1</v>
      </c>
      <c r="H802">
        <v>1</v>
      </c>
      <c r="I802">
        <v>1</v>
      </c>
      <c r="J802">
        <v>1</v>
      </c>
      <c r="K802">
        <f t="shared" si="12"/>
        <v>5</v>
      </c>
    </row>
    <row r="803" spans="1:11" x14ac:dyDescent="0.25">
      <c r="A803" t="s">
        <v>936</v>
      </c>
      <c r="B803" t="s">
        <v>937</v>
      </c>
      <c r="C803">
        <v>2</v>
      </c>
      <c r="D803" s="4">
        <v>46029</v>
      </c>
      <c r="E803" t="s">
        <v>1737</v>
      </c>
      <c r="F803">
        <v>1</v>
      </c>
      <c r="G803">
        <v>1</v>
      </c>
      <c r="H803">
        <v>1</v>
      </c>
      <c r="I803">
        <v>1</v>
      </c>
      <c r="J803">
        <v>1</v>
      </c>
      <c r="K803">
        <f t="shared" si="12"/>
        <v>5</v>
      </c>
    </row>
    <row r="804" spans="1:11" x14ac:dyDescent="0.25">
      <c r="A804" t="s">
        <v>936</v>
      </c>
      <c r="B804" t="s">
        <v>937</v>
      </c>
      <c r="C804">
        <v>2</v>
      </c>
      <c r="D804" s="4">
        <v>46029</v>
      </c>
      <c r="E804" t="s">
        <v>1738</v>
      </c>
      <c r="F804">
        <v>1</v>
      </c>
      <c r="G804">
        <v>1</v>
      </c>
      <c r="H804">
        <v>1</v>
      </c>
      <c r="I804">
        <v>1</v>
      </c>
      <c r="J804">
        <v>1</v>
      </c>
      <c r="K804">
        <f t="shared" si="12"/>
        <v>5</v>
      </c>
    </row>
    <row r="805" spans="1:11" x14ac:dyDescent="0.25">
      <c r="A805" t="s">
        <v>936</v>
      </c>
      <c r="B805" t="s">
        <v>937</v>
      </c>
      <c r="C805">
        <v>2</v>
      </c>
      <c r="D805" s="4">
        <v>46029</v>
      </c>
      <c r="E805" t="s">
        <v>1739</v>
      </c>
      <c r="F805">
        <v>1</v>
      </c>
      <c r="G805">
        <v>1</v>
      </c>
      <c r="H805">
        <v>1</v>
      </c>
      <c r="I805">
        <v>1</v>
      </c>
      <c r="J805">
        <v>1</v>
      </c>
      <c r="K805">
        <f t="shared" si="12"/>
        <v>5</v>
      </c>
    </row>
    <row r="806" spans="1:11" x14ac:dyDescent="0.25">
      <c r="A806" t="s">
        <v>936</v>
      </c>
      <c r="B806" t="s">
        <v>937</v>
      </c>
      <c r="C806">
        <v>2</v>
      </c>
      <c r="D806" s="4">
        <v>46029</v>
      </c>
      <c r="E806" t="s">
        <v>1740</v>
      </c>
      <c r="F806">
        <v>1</v>
      </c>
      <c r="G806">
        <v>1</v>
      </c>
      <c r="H806">
        <v>1</v>
      </c>
      <c r="I806">
        <v>1</v>
      </c>
      <c r="J806">
        <v>1</v>
      </c>
      <c r="K806">
        <f t="shared" si="12"/>
        <v>5</v>
      </c>
    </row>
    <row r="807" spans="1:11" x14ac:dyDescent="0.25">
      <c r="A807" t="s">
        <v>936</v>
      </c>
      <c r="B807" t="s">
        <v>937</v>
      </c>
      <c r="C807">
        <v>2</v>
      </c>
      <c r="D807" s="4">
        <v>46029</v>
      </c>
      <c r="E807" t="s">
        <v>1741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f t="shared" si="12"/>
        <v>5</v>
      </c>
    </row>
    <row r="808" spans="1:11" x14ac:dyDescent="0.25">
      <c r="A808" t="s">
        <v>936</v>
      </c>
      <c r="B808" t="s">
        <v>937</v>
      </c>
      <c r="C808">
        <v>2</v>
      </c>
      <c r="D808" s="4">
        <v>46029</v>
      </c>
      <c r="E808" t="s">
        <v>1742</v>
      </c>
      <c r="F808">
        <v>1</v>
      </c>
      <c r="G808">
        <v>1</v>
      </c>
      <c r="H808">
        <v>1</v>
      </c>
      <c r="I808">
        <v>1</v>
      </c>
      <c r="J808">
        <v>1</v>
      </c>
      <c r="K808">
        <f t="shared" si="12"/>
        <v>5</v>
      </c>
    </row>
    <row r="809" spans="1:11" x14ac:dyDescent="0.25">
      <c r="A809" t="s">
        <v>936</v>
      </c>
      <c r="B809" t="s">
        <v>937</v>
      </c>
      <c r="C809">
        <v>2</v>
      </c>
      <c r="D809" s="4">
        <v>46029</v>
      </c>
      <c r="E809" t="s">
        <v>1743</v>
      </c>
      <c r="F809">
        <v>1</v>
      </c>
      <c r="G809">
        <v>1</v>
      </c>
      <c r="H809">
        <v>1</v>
      </c>
      <c r="I809">
        <v>1</v>
      </c>
      <c r="J809">
        <v>1</v>
      </c>
      <c r="K809">
        <f t="shared" si="12"/>
        <v>5</v>
      </c>
    </row>
    <row r="810" spans="1:11" x14ac:dyDescent="0.25">
      <c r="A810" t="s">
        <v>936</v>
      </c>
      <c r="B810" t="s">
        <v>937</v>
      </c>
      <c r="C810">
        <v>2</v>
      </c>
      <c r="D810" s="4">
        <v>46029</v>
      </c>
      <c r="E810" t="s">
        <v>1744</v>
      </c>
      <c r="F810">
        <v>1</v>
      </c>
      <c r="G810">
        <v>1</v>
      </c>
      <c r="H810">
        <v>1</v>
      </c>
      <c r="I810">
        <v>1</v>
      </c>
      <c r="J810">
        <v>1</v>
      </c>
      <c r="K810">
        <f t="shared" si="12"/>
        <v>5</v>
      </c>
    </row>
    <row r="811" spans="1:11" x14ac:dyDescent="0.25">
      <c r="A811" t="s">
        <v>936</v>
      </c>
      <c r="B811" t="s">
        <v>937</v>
      </c>
      <c r="C811">
        <v>2</v>
      </c>
      <c r="D811" s="4">
        <v>46029</v>
      </c>
      <c r="E811" t="s">
        <v>1745</v>
      </c>
      <c r="F811">
        <v>1</v>
      </c>
      <c r="G811">
        <v>1</v>
      </c>
      <c r="H811">
        <v>1</v>
      </c>
      <c r="I811">
        <v>1</v>
      </c>
      <c r="J811">
        <v>1</v>
      </c>
      <c r="K811">
        <f t="shared" si="12"/>
        <v>5</v>
      </c>
    </row>
    <row r="812" spans="1:11" x14ac:dyDescent="0.25">
      <c r="A812" t="s">
        <v>936</v>
      </c>
      <c r="B812" t="s">
        <v>937</v>
      </c>
      <c r="C812">
        <v>2</v>
      </c>
      <c r="D812" s="4">
        <v>46029</v>
      </c>
      <c r="E812" t="s">
        <v>1746</v>
      </c>
      <c r="F812">
        <v>1</v>
      </c>
      <c r="G812">
        <v>1</v>
      </c>
      <c r="H812">
        <v>1</v>
      </c>
      <c r="I812">
        <v>1</v>
      </c>
      <c r="J812">
        <v>1</v>
      </c>
      <c r="K812">
        <f t="shared" si="12"/>
        <v>5</v>
      </c>
    </row>
    <row r="813" spans="1:11" x14ac:dyDescent="0.25">
      <c r="A813" t="s">
        <v>936</v>
      </c>
      <c r="B813" t="s">
        <v>937</v>
      </c>
      <c r="C813">
        <v>2</v>
      </c>
      <c r="D813" s="4">
        <v>46029</v>
      </c>
      <c r="E813" t="s">
        <v>1747</v>
      </c>
      <c r="F813">
        <v>1</v>
      </c>
      <c r="G813">
        <v>1</v>
      </c>
      <c r="H813">
        <v>1</v>
      </c>
      <c r="I813">
        <v>1</v>
      </c>
      <c r="J813">
        <v>1</v>
      </c>
      <c r="K813">
        <f t="shared" si="12"/>
        <v>5</v>
      </c>
    </row>
    <row r="814" spans="1:11" x14ac:dyDescent="0.25">
      <c r="A814" t="s">
        <v>936</v>
      </c>
      <c r="B814" t="s">
        <v>937</v>
      </c>
      <c r="C814">
        <v>2</v>
      </c>
      <c r="D814" s="4">
        <v>46029</v>
      </c>
      <c r="E814" t="s">
        <v>1748</v>
      </c>
      <c r="F814">
        <v>1</v>
      </c>
      <c r="G814">
        <v>1</v>
      </c>
      <c r="H814">
        <v>1</v>
      </c>
      <c r="I814">
        <v>1</v>
      </c>
      <c r="J814">
        <v>1</v>
      </c>
      <c r="K814">
        <f t="shared" si="12"/>
        <v>5</v>
      </c>
    </row>
    <row r="815" spans="1:11" x14ac:dyDescent="0.25">
      <c r="A815" t="s">
        <v>936</v>
      </c>
      <c r="B815" t="s">
        <v>937</v>
      </c>
      <c r="C815">
        <v>2</v>
      </c>
      <c r="D815" s="4">
        <v>46029</v>
      </c>
      <c r="E815" t="s">
        <v>1749</v>
      </c>
      <c r="F815">
        <v>1</v>
      </c>
      <c r="G815">
        <v>1</v>
      </c>
      <c r="H815">
        <v>1</v>
      </c>
      <c r="I815">
        <v>1</v>
      </c>
      <c r="J815">
        <v>1</v>
      </c>
      <c r="K815">
        <f t="shared" si="12"/>
        <v>5</v>
      </c>
    </row>
    <row r="816" spans="1:11" x14ac:dyDescent="0.25">
      <c r="A816" t="s">
        <v>936</v>
      </c>
      <c r="B816" t="s">
        <v>937</v>
      </c>
      <c r="C816">
        <v>2</v>
      </c>
      <c r="D816" s="4">
        <v>46029</v>
      </c>
      <c r="E816" t="s">
        <v>1750</v>
      </c>
      <c r="F816">
        <v>1</v>
      </c>
      <c r="G816">
        <v>1</v>
      </c>
      <c r="H816">
        <v>1</v>
      </c>
      <c r="I816">
        <v>1</v>
      </c>
      <c r="J816">
        <v>1</v>
      </c>
      <c r="K816">
        <f t="shared" si="12"/>
        <v>5</v>
      </c>
    </row>
    <row r="817" spans="1:11" x14ac:dyDescent="0.25">
      <c r="A817" t="s">
        <v>936</v>
      </c>
      <c r="B817" t="s">
        <v>937</v>
      </c>
      <c r="C817">
        <v>2</v>
      </c>
      <c r="D817" s="4">
        <v>46029</v>
      </c>
      <c r="E817" t="s">
        <v>1751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f t="shared" si="12"/>
        <v>5</v>
      </c>
    </row>
    <row r="818" spans="1:11" x14ac:dyDescent="0.25">
      <c r="A818" t="s">
        <v>936</v>
      </c>
      <c r="B818" t="s">
        <v>937</v>
      </c>
      <c r="C818">
        <v>2</v>
      </c>
      <c r="D818" s="4">
        <v>46029</v>
      </c>
      <c r="E818" t="s">
        <v>1752</v>
      </c>
      <c r="F818">
        <v>1</v>
      </c>
      <c r="G818">
        <v>1</v>
      </c>
      <c r="H818">
        <v>1</v>
      </c>
      <c r="I818">
        <v>1</v>
      </c>
      <c r="J818">
        <v>1</v>
      </c>
      <c r="K818">
        <f t="shared" si="12"/>
        <v>5</v>
      </c>
    </row>
    <row r="819" spans="1:11" x14ac:dyDescent="0.25">
      <c r="A819" t="s">
        <v>936</v>
      </c>
      <c r="B819" t="s">
        <v>937</v>
      </c>
      <c r="C819">
        <v>2</v>
      </c>
      <c r="D819" s="4">
        <v>46029</v>
      </c>
      <c r="E819" t="s">
        <v>1753</v>
      </c>
      <c r="F819">
        <v>1</v>
      </c>
      <c r="G819">
        <v>1</v>
      </c>
      <c r="H819">
        <v>1</v>
      </c>
      <c r="I819">
        <v>1</v>
      </c>
      <c r="J819">
        <v>1</v>
      </c>
      <c r="K819">
        <f t="shared" si="12"/>
        <v>5</v>
      </c>
    </row>
    <row r="820" spans="1:11" x14ac:dyDescent="0.25">
      <c r="A820" t="s">
        <v>936</v>
      </c>
      <c r="B820" t="s">
        <v>937</v>
      </c>
      <c r="C820">
        <v>2</v>
      </c>
      <c r="D820" s="4">
        <v>46029</v>
      </c>
      <c r="E820" t="s">
        <v>1754</v>
      </c>
      <c r="F820">
        <v>1</v>
      </c>
      <c r="G820">
        <v>1</v>
      </c>
      <c r="H820">
        <v>1</v>
      </c>
      <c r="I820">
        <v>1</v>
      </c>
      <c r="J820">
        <v>1</v>
      </c>
      <c r="K820">
        <f t="shared" si="12"/>
        <v>5</v>
      </c>
    </row>
    <row r="821" spans="1:11" x14ac:dyDescent="0.25">
      <c r="A821" t="s">
        <v>936</v>
      </c>
      <c r="B821" t="s">
        <v>937</v>
      </c>
      <c r="C821">
        <v>2</v>
      </c>
      <c r="D821" s="4">
        <v>46029</v>
      </c>
      <c r="E821" t="s">
        <v>1755</v>
      </c>
      <c r="F821">
        <v>1</v>
      </c>
      <c r="G821">
        <v>1</v>
      </c>
      <c r="H821">
        <v>1</v>
      </c>
      <c r="I821">
        <v>1</v>
      </c>
      <c r="J821">
        <v>1</v>
      </c>
      <c r="K821">
        <f t="shared" si="12"/>
        <v>5</v>
      </c>
    </row>
    <row r="822" spans="1:11" x14ac:dyDescent="0.25">
      <c r="A822" t="s">
        <v>936</v>
      </c>
      <c r="B822" t="s">
        <v>937</v>
      </c>
      <c r="C822">
        <v>2</v>
      </c>
      <c r="D822" s="4">
        <v>46029</v>
      </c>
      <c r="E822" t="s">
        <v>1756</v>
      </c>
      <c r="F822">
        <v>1</v>
      </c>
      <c r="G822">
        <v>1</v>
      </c>
      <c r="H822">
        <v>1</v>
      </c>
      <c r="I822">
        <v>1</v>
      </c>
      <c r="J822">
        <v>1</v>
      </c>
      <c r="K822">
        <f t="shared" si="12"/>
        <v>5</v>
      </c>
    </row>
    <row r="823" spans="1:11" x14ac:dyDescent="0.25">
      <c r="A823" t="s">
        <v>936</v>
      </c>
      <c r="B823" t="s">
        <v>937</v>
      </c>
      <c r="C823">
        <v>2</v>
      </c>
      <c r="D823" s="4">
        <v>46029</v>
      </c>
      <c r="E823" t="s">
        <v>1757</v>
      </c>
      <c r="F823">
        <v>1</v>
      </c>
      <c r="G823">
        <v>1</v>
      </c>
      <c r="H823">
        <v>1</v>
      </c>
      <c r="I823">
        <v>1</v>
      </c>
      <c r="J823">
        <v>1</v>
      </c>
      <c r="K823">
        <f t="shared" si="12"/>
        <v>5</v>
      </c>
    </row>
    <row r="824" spans="1:11" x14ac:dyDescent="0.25">
      <c r="A824" t="s">
        <v>936</v>
      </c>
      <c r="B824" t="s">
        <v>937</v>
      </c>
      <c r="C824">
        <v>2</v>
      </c>
      <c r="D824" s="4">
        <v>46029</v>
      </c>
      <c r="E824" t="s">
        <v>1758</v>
      </c>
      <c r="F824">
        <v>1</v>
      </c>
      <c r="G824">
        <v>1</v>
      </c>
      <c r="H824">
        <v>1</v>
      </c>
      <c r="I824">
        <v>1</v>
      </c>
      <c r="J824">
        <v>1</v>
      </c>
      <c r="K824">
        <f t="shared" si="12"/>
        <v>5</v>
      </c>
    </row>
    <row r="825" spans="1:11" x14ac:dyDescent="0.25">
      <c r="A825" t="s">
        <v>936</v>
      </c>
      <c r="B825" t="s">
        <v>937</v>
      </c>
      <c r="C825">
        <v>2</v>
      </c>
      <c r="D825" s="4">
        <v>46029</v>
      </c>
      <c r="E825" t="s">
        <v>1759</v>
      </c>
      <c r="F825">
        <v>1</v>
      </c>
      <c r="G825">
        <v>1</v>
      </c>
      <c r="H825">
        <v>1</v>
      </c>
      <c r="I825">
        <v>1</v>
      </c>
      <c r="J825">
        <v>1</v>
      </c>
      <c r="K825">
        <f t="shared" si="12"/>
        <v>5</v>
      </c>
    </row>
    <row r="826" spans="1:11" x14ac:dyDescent="0.25">
      <c r="A826" t="s">
        <v>936</v>
      </c>
      <c r="B826" t="s">
        <v>937</v>
      </c>
      <c r="C826">
        <v>2</v>
      </c>
      <c r="D826" s="4">
        <v>46029</v>
      </c>
      <c r="E826" t="s">
        <v>1760</v>
      </c>
      <c r="F826">
        <v>1</v>
      </c>
      <c r="G826">
        <v>1</v>
      </c>
      <c r="H826">
        <v>1</v>
      </c>
      <c r="I826">
        <v>1</v>
      </c>
      <c r="J826">
        <v>1</v>
      </c>
      <c r="K826">
        <f t="shared" si="12"/>
        <v>5</v>
      </c>
    </row>
    <row r="827" spans="1:11" x14ac:dyDescent="0.25">
      <c r="A827" t="s">
        <v>936</v>
      </c>
      <c r="B827" t="s">
        <v>937</v>
      </c>
      <c r="C827">
        <v>2</v>
      </c>
      <c r="D827" s="4">
        <v>46029</v>
      </c>
      <c r="E827" t="s">
        <v>1761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f t="shared" si="12"/>
        <v>5</v>
      </c>
    </row>
    <row r="828" spans="1:11" x14ac:dyDescent="0.25">
      <c r="A828" t="s">
        <v>936</v>
      </c>
      <c r="B828" t="s">
        <v>937</v>
      </c>
      <c r="C828">
        <v>2</v>
      </c>
      <c r="D828" s="4">
        <v>46029</v>
      </c>
      <c r="E828" t="s">
        <v>1762</v>
      </c>
      <c r="F828">
        <v>1</v>
      </c>
      <c r="G828">
        <v>1</v>
      </c>
      <c r="H828">
        <v>1</v>
      </c>
      <c r="I828">
        <v>1</v>
      </c>
      <c r="J828">
        <v>1</v>
      </c>
      <c r="K828">
        <f t="shared" si="12"/>
        <v>5</v>
      </c>
    </row>
    <row r="829" spans="1:11" x14ac:dyDescent="0.25">
      <c r="A829" t="s">
        <v>936</v>
      </c>
      <c r="B829" t="s">
        <v>937</v>
      </c>
      <c r="C829">
        <v>2</v>
      </c>
      <c r="D829" s="4">
        <v>46029</v>
      </c>
      <c r="E829" t="s">
        <v>1763</v>
      </c>
      <c r="F829">
        <v>1</v>
      </c>
      <c r="G829">
        <v>1</v>
      </c>
      <c r="H829">
        <v>1</v>
      </c>
      <c r="I829">
        <v>1</v>
      </c>
      <c r="J829">
        <v>1</v>
      </c>
      <c r="K829">
        <f t="shared" si="12"/>
        <v>5</v>
      </c>
    </row>
    <row r="830" spans="1:11" x14ac:dyDescent="0.25">
      <c r="A830" t="s">
        <v>936</v>
      </c>
      <c r="B830" t="s">
        <v>937</v>
      </c>
      <c r="C830">
        <v>2</v>
      </c>
      <c r="D830" s="4">
        <v>46029</v>
      </c>
      <c r="E830" t="s">
        <v>1764</v>
      </c>
      <c r="F830">
        <v>1</v>
      </c>
      <c r="G830">
        <v>1</v>
      </c>
      <c r="H830">
        <v>1</v>
      </c>
      <c r="I830">
        <v>1</v>
      </c>
      <c r="J830">
        <v>1</v>
      </c>
      <c r="K830">
        <f t="shared" si="12"/>
        <v>5</v>
      </c>
    </row>
    <row r="831" spans="1:11" x14ac:dyDescent="0.25">
      <c r="A831" t="s">
        <v>936</v>
      </c>
      <c r="B831" t="s">
        <v>937</v>
      </c>
      <c r="C831">
        <v>2</v>
      </c>
      <c r="D831" s="4">
        <v>46029</v>
      </c>
      <c r="E831" t="s">
        <v>1765</v>
      </c>
      <c r="F831">
        <v>1</v>
      </c>
      <c r="G831">
        <v>1</v>
      </c>
      <c r="H831">
        <v>1</v>
      </c>
      <c r="I831">
        <v>1</v>
      </c>
      <c r="J831">
        <v>1</v>
      </c>
      <c r="K831">
        <f t="shared" si="12"/>
        <v>5</v>
      </c>
    </row>
    <row r="832" spans="1:11" x14ac:dyDescent="0.25">
      <c r="A832" t="s">
        <v>936</v>
      </c>
      <c r="B832" t="s">
        <v>937</v>
      </c>
      <c r="C832">
        <v>2</v>
      </c>
      <c r="D832" s="4">
        <v>46029</v>
      </c>
      <c r="E832" t="s">
        <v>1766</v>
      </c>
      <c r="F832">
        <v>1</v>
      </c>
      <c r="G832">
        <v>1</v>
      </c>
      <c r="H832">
        <v>1</v>
      </c>
      <c r="I832">
        <v>1</v>
      </c>
      <c r="J832">
        <v>1</v>
      </c>
      <c r="K832">
        <f t="shared" si="12"/>
        <v>5</v>
      </c>
    </row>
    <row r="833" spans="1:11" x14ac:dyDescent="0.25">
      <c r="A833" t="s">
        <v>936</v>
      </c>
      <c r="B833" t="s">
        <v>937</v>
      </c>
      <c r="C833">
        <v>2</v>
      </c>
      <c r="D833" s="4">
        <v>46029</v>
      </c>
      <c r="E833" t="s">
        <v>1767</v>
      </c>
      <c r="F833">
        <v>1</v>
      </c>
      <c r="G833">
        <v>1</v>
      </c>
      <c r="H833">
        <v>1</v>
      </c>
      <c r="I833">
        <v>1</v>
      </c>
      <c r="J833">
        <v>1</v>
      </c>
      <c r="K833">
        <f t="shared" si="12"/>
        <v>5</v>
      </c>
    </row>
    <row r="834" spans="1:11" x14ac:dyDescent="0.25">
      <c r="A834" t="s">
        <v>936</v>
      </c>
      <c r="B834" t="s">
        <v>937</v>
      </c>
      <c r="C834">
        <v>2</v>
      </c>
      <c r="D834" s="4">
        <v>46029</v>
      </c>
      <c r="E834" t="s">
        <v>1768</v>
      </c>
      <c r="F834">
        <v>1</v>
      </c>
      <c r="G834">
        <v>1</v>
      </c>
      <c r="H834">
        <v>1</v>
      </c>
      <c r="I834">
        <v>1</v>
      </c>
      <c r="J834">
        <v>1</v>
      </c>
      <c r="K834">
        <f t="shared" si="12"/>
        <v>5</v>
      </c>
    </row>
    <row r="835" spans="1:11" x14ac:dyDescent="0.25">
      <c r="A835" t="s">
        <v>936</v>
      </c>
      <c r="B835" t="s">
        <v>937</v>
      </c>
      <c r="C835">
        <v>2</v>
      </c>
      <c r="D835" s="4">
        <v>46029</v>
      </c>
      <c r="E835" t="s">
        <v>1769</v>
      </c>
      <c r="F835">
        <v>1</v>
      </c>
      <c r="G835">
        <v>1</v>
      </c>
      <c r="H835">
        <v>1</v>
      </c>
      <c r="I835">
        <v>1</v>
      </c>
      <c r="J835">
        <v>1</v>
      </c>
      <c r="K835">
        <f t="shared" si="12"/>
        <v>5</v>
      </c>
    </row>
    <row r="836" spans="1:11" x14ac:dyDescent="0.25">
      <c r="A836" t="s">
        <v>936</v>
      </c>
      <c r="B836" t="s">
        <v>937</v>
      </c>
      <c r="C836">
        <v>2</v>
      </c>
      <c r="D836" s="4">
        <v>46029</v>
      </c>
      <c r="E836" t="s">
        <v>1770</v>
      </c>
      <c r="F836">
        <v>1</v>
      </c>
      <c r="G836">
        <v>1</v>
      </c>
      <c r="H836">
        <v>1</v>
      </c>
      <c r="I836">
        <v>1</v>
      </c>
      <c r="J836">
        <v>1</v>
      </c>
      <c r="K836">
        <f t="shared" ref="K836:K899" si="13">+COUNT(F836:J836)</f>
        <v>5</v>
      </c>
    </row>
    <row r="837" spans="1:11" x14ac:dyDescent="0.25">
      <c r="A837" t="s">
        <v>936</v>
      </c>
      <c r="B837" t="s">
        <v>937</v>
      </c>
      <c r="C837">
        <v>2</v>
      </c>
      <c r="D837" s="4">
        <v>46029</v>
      </c>
      <c r="E837" t="s">
        <v>1771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f t="shared" si="13"/>
        <v>5</v>
      </c>
    </row>
    <row r="838" spans="1:11" x14ac:dyDescent="0.25">
      <c r="A838" t="s">
        <v>936</v>
      </c>
      <c r="B838" t="s">
        <v>937</v>
      </c>
      <c r="C838">
        <v>2</v>
      </c>
      <c r="D838" s="4">
        <v>46029</v>
      </c>
      <c r="E838" t="s">
        <v>1772</v>
      </c>
      <c r="F838">
        <v>1</v>
      </c>
      <c r="G838">
        <v>1</v>
      </c>
      <c r="H838">
        <v>1</v>
      </c>
      <c r="I838">
        <v>1</v>
      </c>
      <c r="J838">
        <v>1</v>
      </c>
      <c r="K838">
        <f t="shared" si="13"/>
        <v>5</v>
      </c>
    </row>
    <row r="839" spans="1:11" x14ac:dyDescent="0.25">
      <c r="A839" t="s">
        <v>936</v>
      </c>
      <c r="B839" t="s">
        <v>937</v>
      </c>
      <c r="C839">
        <v>2</v>
      </c>
      <c r="D839" s="4">
        <v>46029</v>
      </c>
      <c r="E839" t="s">
        <v>1773</v>
      </c>
      <c r="F839">
        <v>1</v>
      </c>
      <c r="G839">
        <v>1</v>
      </c>
      <c r="H839">
        <v>1</v>
      </c>
      <c r="I839">
        <v>1</v>
      </c>
      <c r="J839">
        <v>1</v>
      </c>
      <c r="K839">
        <f t="shared" si="13"/>
        <v>5</v>
      </c>
    </row>
    <row r="840" spans="1:11" x14ac:dyDescent="0.25">
      <c r="A840" t="s">
        <v>936</v>
      </c>
      <c r="B840" t="s">
        <v>937</v>
      </c>
      <c r="C840">
        <v>2</v>
      </c>
      <c r="D840" s="4">
        <v>46029</v>
      </c>
      <c r="E840" t="s">
        <v>1774</v>
      </c>
      <c r="F840">
        <v>1</v>
      </c>
      <c r="G840">
        <v>1</v>
      </c>
      <c r="H840">
        <v>1</v>
      </c>
      <c r="I840">
        <v>1</v>
      </c>
      <c r="J840">
        <v>1</v>
      </c>
      <c r="K840">
        <f t="shared" si="13"/>
        <v>5</v>
      </c>
    </row>
    <row r="841" spans="1:11" x14ac:dyDescent="0.25">
      <c r="A841" t="s">
        <v>936</v>
      </c>
      <c r="B841" t="s">
        <v>937</v>
      </c>
      <c r="C841">
        <v>2</v>
      </c>
      <c r="D841" s="4">
        <v>46029</v>
      </c>
      <c r="E841" t="s">
        <v>1775</v>
      </c>
      <c r="F841">
        <v>1</v>
      </c>
      <c r="G841">
        <v>1</v>
      </c>
      <c r="H841">
        <v>1</v>
      </c>
      <c r="I841">
        <v>1</v>
      </c>
      <c r="J841">
        <v>1</v>
      </c>
      <c r="K841">
        <f t="shared" si="13"/>
        <v>5</v>
      </c>
    </row>
    <row r="842" spans="1:11" x14ac:dyDescent="0.25">
      <c r="A842" t="s">
        <v>936</v>
      </c>
      <c r="B842" t="s">
        <v>937</v>
      </c>
      <c r="C842">
        <v>2</v>
      </c>
      <c r="D842" s="4">
        <v>46029</v>
      </c>
      <c r="E842" t="s">
        <v>1776</v>
      </c>
      <c r="F842">
        <v>1</v>
      </c>
      <c r="G842">
        <v>1</v>
      </c>
      <c r="H842">
        <v>1</v>
      </c>
      <c r="I842">
        <v>1</v>
      </c>
      <c r="J842">
        <v>1</v>
      </c>
      <c r="K842">
        <f t="shared" si="13"/>
        <v>5</v>
      </c>
    </row>
    <row r="843" spans="1:11" x14ac:dyDescent="0.25">
      <c r="A843" t="s">
        <v>936</v>
      </c>
      <c r="B843" t="s">
        <v>937</v>
      </c>
      <c r="C843">
        <v>2</v>
      </c>
      <c r="D843" s="4">
        <v>46029</v>
      </c>
      <c r="E843" t="s">
        <v>1777</v>
      </c>
      <c r="F843">
        <v>1</v>
      </c>
      <c r="G843">
        <v>1</v>
      </c>
      <c r="H843">
        <v>1</v>
      </c>
      <c r="I843">
        <v>1</v>
      </c>
      <c r="J843">
        <v>1</v>
      </c>
      <c r="K843">
        <f t="shared" si="13"/>
        <v>5</v>
      </c>
    </row>
    <row r="844" spans="1:11" x14ac:dyDescent="0.25">
      <c r="A844" t="s">
        <v>936</v>
      </c>
      <c r="B844" t="s">
        <v>937</v>
      </c>
      <c r="C844">
        <v>2</v>
      </c>
      <c r="D844" s="4">
        <v>46029</v>
      </c>
      <c r="E844" t="s">
        <v>1778</v>
      </c>
      <c r="F844">
        <v>1</v>
      </c>
      <c r="G844">
        <v>1</v>
      </c>
      <c r="H844">
        <v>1</v>
      </c>
      <c r="I844">
        <v>1</v>
      </c>
      <c r="J844">
        <v>1</v>
      </c>
      <c r="K844">
        <f t="shared" si="13"/>
        <v>5</v>
      </c>
    </row>
    <row r="845" spans="1:11" x14ac:dyDescent="0.25">
      <c r="A845" t="s">
        <v>936</v>
      </c>
      <c r="B845" t="s">
        <v>937</v>
      </c>
      <c r="C845">
        <v>2</v>
      </c>
      <c r="D845" s="4">
        <v>46029</v>
      </c>
      <c r="E845" t="s">
        <v>1779</v>
      </c>
      <c r="F845">
        <v>1</v>
      </c>
      <c r="G845">
        <v>1</v>
      </c>
      <c r="H845">
        <v>1</v>
      </c>
      <c r="I845">
        <v>1</v>
      </c>
      <c r="J845">
        <v>1</v>
      </c>
      <c r="K845">
        <f t="shared" si="13"/>
        <v>5</v>
      </c>
    </row>
    <row r="846" spans="1:11" x14ac:dyDescent="0.25">
      <c r="A846" t="s">
        <v>936</v>
      </c>
      <c r="B846" t="s">
        <v>937</v>
      </c>
      <c r="C846">
        <v>2</v>
      </c>
      <c r="D846" s="4">
        <v>46029</v>
      </c>
      <c r="E846" t="s">
        <v>1780</v>
      </c>
      <c r="F846">
        <v>1</v>
      </c>
      <c r="G846">
        <v>1</v>
      </c>
      <c r="H846">
        <v>1</v>
      </c>
      <c r="I846">
        <v>1</v>
      </c>
      <c r="J846">
        <v>1</v>
      </c>
      <c r="K846">
        <f t="shared" si="13"/>
        <v>5</v>
      </c>
    </row>
    <row r="847" spans="1:11" x14ac:dyDescent="0.25">
      <c r="A847" t="s">
        <v>936</v>
      </c>
      <c r="B847" t="s">
        <v>937</v>
      </c>
      <c r="C847">
        <v>2</v>
      </c>
      <c r="D847" s="4">
        <v>46029</v>
      </c>
      <c r="E847" t="s">
        <v>1781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f t="shared" si="13"/>
        <v>5</v>
      </c>
    </row>
    <row r="848" spans="1:11" x14ac:dyDescent="0.25">
      <c r="A848" t="s">
        <v>936</v>
      </c>
      <c r="B848" t="s">
        <v>937</v>
      </c>
      <c r="C848">
        <v>2</v>
      </c>
      <c r="D848" s="4">
        <v>46029</v>
      </c>
      <c r="E848" t="s">
        <v>1782</v>
      </c>
      <c r="F848">
        <v>1</v>
      </c>
      <c r="G848">
        <v>1</v>
      </c>
      <c r="H848">
        <v>1</v>
      </c>
      <c r="I848">
        <v>1</v>
      </c>
      <c r="J848">
        <v>1</v>
      </c>
      <c r="K848">
        <f t="shared" si="13"/>
        <v>5</v>
      </c>
    </row>
    <row r="849" spans="1:11" x14ac:dyDescent="0.25">
      <c r="A849" t="s">
        <v>936</v>
      </c>
      <c r="B849" t="s">
        <v>937</v>
      </c>
      <c r="C849">
        <v>2</v>
      </c>
      <c r="D849" s="4">
        <v>46029</v>
      </c>
      <c r="E849" t="s">
        <v>1783</v>
      </c>
      <c r="F849">
        <v>1</v>
      </c>
      <c r="G849">
        <v>1</v>
      </c>
      <c r="H849">
        <v>1</v>
      </c>
      <c r="I849">
        <v>1</v>
      </c>
      <c r="J849">
        <v>1</v>
      </c>
      <c r="K849">
        <f t="shared" si="13"/>
        <v>5</v>
      </c>
    </row>
    <row r="850" spans="1:11" x14ac:dyDescent="0.25">
      <c r="A850" t="s">
        <v>936</v>
      </c>
      <c r="B850" t="s">
        <v>937</v>
      </c>
      <c r="C850">
        <v>2</v>
      </c>
      <c r="D850" s="4">
        <v>46029</v>
      </c>
      <c r="E850" t="s">
        <v>1784</v>
      </c>
      <c r="F850">
        <v>1</v>
      </c>
      <c r="G850">
        <v>1</v>
      </c>
      <c r="H850">
        <v>1</v>
      </c>
      <c r="I850">
        <v>1</v>
      </c>
      <c r="J850">
        <v>1</v>
      </c>
      <c r="K850">
        <f t="shared" si="13"/>
        <v>5</v>
      </c>
    </row>
    <row r="851" spans="1:11" x14ac:dyDescent="0.25">
      <c r="A851" t="s">
        <v>936</v>
      </c>
      <c r="B851" t="s">
        <v>937</v>
      </c>
      <c r="C851">
        <v>2</v>
      </c>
      <c r="D851" s="4">
        <v>46029</v>
      </c>
      <c r="E851" t="s">
        <v>1785</v>
      </c>
      <c r="F851">
        <v>1</v>
      </c>
      <c r="G851">
        <v>1</v>
      </c>
      <c r="H851">
        <v>1</v>
      </c>
      <c r="I851">
        <v>1</v>
      </c>
      <c r="J851">
        <v>1</v>
      </c>
      <c r="K851">
        <f t="shared" si="13"/>
        <v>5</v>
      </c>
    </row>
    <row r="852" spans="1:11" x14ac:dyDescent="0.25">
      <c r="A852" t="s">
        <v>936</v>
      </c>
      <c r="B852" t="s">
        <v>937</v>
      </c>
      <c r="C852">
        <v>2</v>
      </c>
      <c r="D852" s="4">
        <v>46029</v>
      </c>
      <c r="E852" t="s">
        <v>1786</v>
      </c>
      <c r="F852">
        <v>1</v>
      </c>
      <c r="G852">
        <v>1</v>
      </c>
      <c r="H852">
        <v>1</v>
      </c>
      <c r="I852">
        <v>1</v>
      </c>
      <c r="J852">
        <v>1</v>
      </c>
      <c r="K852">
        <f t="shared" si="13"/>
        <v>5</v>
      </c>
    </row>
    <row r="853" spans="1:11" x14ac:dyDescent="0.25">
      <c r="A853" t="s">
        <v>936</v>
      </c>
      <c r="B853" t="s">
        <v>937</v>
      </c>
      <c r="C853">
        <v>2</v>
      </c>
      <c r="D853" s="4">
        <v>46029</v>
      </c>
      <c r="E853" t="s">
        <v>1787</v>
      </c>
      <c r="F853">
        <v>1</v>
      </c>
      <c r="G853">
        <v>1</v>
      </c>
      <c r="H853">
        <v>1</v>
      </c>
      <c r="I853">
        <v>1</v>
      </c>
      <c r="J853">
        <v>1</v>
      </c>
      <c r="K853">
        <f t="shared" si="13"/>
        <v>5</v>
      </c>
    </row>
    <row r="854" spans="1:11" x14ac:dyDescent="0.25">
      <c r="A854" t="s">
        <v>936</v>
      </c>
      <c r="B854" t="s">
        <v>937</v>
      </c>
      <c r="C854">
        <v>2</v>
      </c>
      <c r="D854" s="4">
        <v>46029</v>
      </c>
      <c r="E854" t="s">
        <v>1788</v>
      </c>
      <c r="F854">
        <v>1</v>
      </c>
      <c r="G854">
        <v>1</v>
      </c>
      <c r="H854">
        <v>1</v>
      </c>
      <c r="I854">
        <v>1</v>
      </c>
      <c r="J854">
        <v>1</v>
      </c>
      <c r="K854">
        <f t="shared" si="13"/>
        <v>5</v>
      </c>
    </row>
    <row r="855" spans="1:11" x14ac:dyDescent="0.25">
      <c r="A855" t="s">
        <v>936</v>
      </c>
      <c r="B855" t="s">
        <v>937</v>
      </c>
      <c r="C855">
        <v>2</v>
      </c>
      <c r="D855" s="4">
        <v>46029</v>
      </c>
      <c r="E855" t="s">
        <v>1789</v>
      </c>
      <c r="F855">
        <v>1</v>
      </c>
      <c r="G855">
        <v>1</v>
      </c>
      <c r="H855">
        <v>1</v>
      </c>
      <c r="I855">
        <v>1</v>
      </c>
      <c r="J855">
        <v>1</v>
      </c>
      <c r="K855">
        <f t="shared" si="13"/>
        <v>5</v>
      </c>
    </row>
    <row r="856" spans="1:11" x14ac:dyDescent="0.25">
      <c r="A856" t="s">
        <v>936</v>
      </c>
      <c r="B856" t="s">
        <v>937</v>
      </c>
      <c r="C856">
        <v>2</v>
      </c>
      <c r="D856" s="4">
        <v>46029</v>
      </c>
      <c r="E856" t="s">
        <v>1790</v>
      </c>
      <c r="F856">
        <v>1</v>
      </c>
      <c r="G856">
        <v>1</v>
      </c>
      <c r="H856">
        <v>1</v>
      </c>
      <c r="I856">
        <v>1</v>
      </c>
      <c r="J856">
        <v>1</v>
      </c>
      <c r="K856">
        <f t="shared" si="13"/>
        <v>5</v>
      </c>
    </row>
    <row r="857" spans="1:11" x14ac:dyDescent="0.25">
      <c r="A857" t="s">
        <v>936</v>
      </c>
      <c r="B857" t="s">
        <v>937</v>
      </c>
      <c r="C857">
        <v>2</v>
      </c>
      <c r="D857" s="4">
        <v>46029</v>
      </c>
      <c r="E857" t="s">
        <v>1791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f t="shared" si="13"/>
        <v>5</v>
      </c>
    </row>
    <row r="858" spans="1:11" x14ac:dyDescent="0.25">
      <c r="A858" t="s">
        <v>936</v>
      </c>
      <c r="B858" t="s">
        <v>937</v>
      </c>
      <c r="C858">
        <v>2</v>
      </c>
      <c r="D858" s="4">
        <v>46029</v>
      </c>
      <c r="E858" t="s">
        <v>1792</v>
      </c>
      <c r="F858">
        <v>1</v>
      </c>
      <c r="G858">
        <v>1</v>
      </c>
      <c r="H858">
        <v>1</v>
      </c>
      <c r="I858">
        <v>1</v>
      </c>
      <c r="J858">
        <v>1</v>
      </c>
      <c r="K858">
        <f t="shared" si="13"/>
        <v>5</v>
      </c>
    </row>
    <row r="859" spans="1:11" x14ac:dyDescent="0.25">
      <c r="A859" t="s">
        <v>936</v>
      </c>
      <c r="B859" t="s">
        <v>937</v>
      </c>
      <c r="C859">
        <v>2</v>
      </c>
      <c r="D859" s="4">
        <v>46029</v>
      </c>
      <c r="E859" t="s">
        <v>1793</v>
      </c>
      <c r="F859">
        <v>1</v>
      </c>
      <c r="G859">
        <v>1</v>
      </c>
      <c r="H859">
        <v>1</v>
      </c>
      <c r="I859">
        <v>1</v>
      </c>
      <c r="J859">
        <v>1</v>
      </c>
      <c r="K859">
        <f t="shared" si="13"/>
        <v>5</v>
      </c>
    </row>
    <row r="860" spans="1:11" x14ac:dyDescent="0.25">
      <c r="A860" t="s">
        <v>936</v>
      </c>
      <c r="B860" t="s">
        <v>937</v>
      </c>
      <c r="C860">
        <v>2</v>
      </c>
      <c r="D860" s="4">
        <v>46029</v>
      </c>
      <c r="E860" t="s">
        <v>1794</v>
      </c>
      <c r="F860">
        <v>1</v>
      </c>
      <c r="G860">
        <v>1</v>
      </c>
      <c r="H860">
        <v>1</v>
      </c>
      <c r="I860">
        <v>1</v>
      </c>
      <c r="J860">
        <v>1</v>
      </c>
      <c r="K860">
        <f t="shared" si="13"/>
        <v>5</v>
      </c>
    </row>
    <row r="861" spans="1:11" x14ac:dyDescent="0.25">
      <c r="A861" t="s">
        <v>936</v>
      </c>
      <c r="B861" t="s">
        <v>937</v>
      </c>
      <c r="C861">
        <v>2</v>
      </c>
      <c r="D861" s="4">
        <v>46029</v>
      </c>
      <c r="E861" t="s">
        <v>1795</v>
      </c>
      <c r="F861">
        <v>1</v>
      </c>
      <c r="G861">
        <v>1</v>
      </c>
      <c r="H861">
        <v>1</v>
      </c>
      <c r="I861">
        <v>1</v>
      </c>
      <c r="J861">
        <v>1</v>
      </c>
      <c r="K861">
        <f t="shared" si="13"/>
        <v>5</v>
      </c>
    </row>
    <row r="862" spans="1:11" x14ac:dyDescent="0.25">
      <c r="A862" t="s">
        <v>936</v>
      </c>
      <c r="B862" t="s">
        <v>937</v>
      </c>
      <c r="C862">
        <v>2</v>
      </c>
      <c r="D862" s="4">
        <v>46029</v>
      </c>
      <c r="E862" t="s">
        <v>1796</v>
      </c>
      <c r="F862">
        <v>1</v>
      </c>
      <c r="G862">
        <v>1</v>
      </c>
      <c r="H862">
        <v>1</v>
      </c>
      <c r="I862">
        <v>1</v>
      </c>
      <c r="J862">
        <v>1</v>
      </c>
      <c r="K862">
        <f t="shared" si="13"/>
        <v>5</v>
      </c>
    </row>
    <row r="863" spans="1:11" x14ac:dyDescent="0.25">
      <c r="A863" t="s">
        <v>936</v>
      </c>
      <c r="B863" t="s">
        <v>937</v>
      </c>
      <c r="C863">
        <v>2</v>
      </c>
      <c r="D863" s="4">
        <v>46029</v>
      </c>
      <c r="E863" t="s">
        <v>1797</v>
      </c>
      <c r="F863">
        <v>1</v>
      </c>
      <c r="G863">
        <v>1</v>
      </c>
      <c r="H863">
        <v>1</v>
      </c>
      <c r="I863">
        <v>1</v>
      </c>
      <c r="J863">
        <v>1</v>
      </c>
      <c r="K863">
        <f t="shared" si="13"/>
        <v>5</v>
      </c>
    </row>
    <row r="864" spans="1:11" x14ac:dyDescent="0.25">
      <c r="A864" t="s">
        <v>936</v>
      </c>
      <c r="B864" t="s">
        <v>937</v>
      </c>
      <c r="C864">
        <v>2</v>
      </c>
      <c r="D864" s="4">
        <v>46029</v>
      </c>
      <c r="E864" t="s">
        <v>1798</v>
      </c>
      <c r="F864">
        <v>1</v>
      </c>
      <c r="G864">
        <v>1</v>
      </c>
      <c r="H864">
        <v>1</v>
      </c>
      <c r="I864">
        <v>1</v>
      </c>
      <c r="J864">
        <v>1</v>
      </c>
      <c r="K864">
        <f t="shared" si="13"/>
        <v>5</v>
      </c>
    </row>
    <row r="865" spans="1:11" x14ac:dyDescent="0.25">
      <c r="A865" t="s">
        <v>936</v>
      </c>
      <c r="B865" t="s">
        <v>937</v>
      </c>
      <c r="C865">
        <v>2</v>
      </c>
      <c r="D865" s="4">
        <v>46029</v>
      </c>
      <c r="E865" t="s">
        <v>1799</v>
      </c>
      <c r="F865">
        <v>1</v>
      </c>
      <c r="G865">
        <v>1</v>
      </c>
      <c r="H865">
        <v>1</v>
      </c>
      <c r="I865">
        <v>1</v>
      </c>
      <c r="J865">
        <v>1</v>
      </c>
      <c r="K865">
        <f t="shared" si="13"/>
        <v>5</v>
      </c>
    </row>
    <row r="866" spans="1:11" x14ac:dyDescent="0.25">
      <c r="A866" t="s">
        <v>936</v>
      </c>
      <c r="B866" t="s">
        <v>937</v>
      </c>
      <c r="C866">
        <v>2</v>
      </c>
      <c r="D866" s="4">
        <v>46029</v>
      </c>
      <c r="E866" t="s">
        <v>1800</v>
      </c>
      <c r="F866">
        <v>1</v>
      </c>
      <c r="G866">
        <v>1</v>
      </c>
      <c r="H866">
        <v>1</v>
      </c>
      <c r="I866">
        <v>1</v>
      </c>
      <c r="J866">
        <v>1</v>
      </c>
      <c r="K866">
        <f t="shared" si="13"/>
        <v>5</v>
      </c>
    </row>
    <row r="867" spans="1:11" x14ac:dyDescent="0.25">
      <c r="A867" t="s">
        <v>936</v>
      </c>
      <c r="B867" t="s">
        <v>937</v>
      </c>
      <c r="C867">
        <v>2</v>
      </c>
      <c r="D867" s="4">
        <v>46029</v>
      </c>
      <c r="E867" t="s">
        <v>1801</v>
      </c>
      <c r="F867">
        <v>2</v>
      </c>
      <c r="G867">
        <v>2</v>
      </c>
      <c r="H867">
        <v>2</v>
      </c>
      <c r="I867">
        <v>2</v>
      </c>
      <c r="J867">
        <v>2</v>
      </c>
      <c r="K867">
        <f t="shared" si="13"/>
        <v>5</v>
      </c>
    </row>
    <row r="868" spans="1:11" x14ac:dyDescent="0.25">
      <c r="A868" t="s">
        <v>936</v>
      </c>
      <c r="B868" t="s">
        <v>937</v>
      </c>
      <c r="C868">
        <v>2</v>
      </c>
      <c r="D868" s="4">
        <v>46029</v>
      </c>
      <c r="E868" t="s">
        <v>1802</v>
      </c>
      <c r="F868">
        <v>1</v>
      </c>
      <c r="G868">
        <v>1</v>
      </c>
      <c r="H868">
        <v>1</v>
      </c>
      <c r="I868">
        <v>1</v>
      </c>
      <c r="J868">
        <v>1</v>
      </c>
      <c r="K868">
        <f t="shared" si="13"/>
        <v>5</v>
      </c>
    </row>
    <row r="869" spans="1:11" x14ac:dyDescent="0.25">
      <c r="A869" t="s">
        <v>936</v>
      </c>
      <c r="B869" t="s">
        <v>937</v>
      </c>
      <c r="C869">
        <v>2</v>
      </c>
      <c r="D869" s="4">
        <v>46029</v>
      </c>
      <c r="E869" t="s">
        <v>1803</v>
      </c>
      <c r="F869">
        <v>1</v>
      </c>
      <c r="G869">
        <v>1</v>
      </c>
      <c r="H869">
        <v>1</v>
      </c>
      <c r="I869">
        <v>1</v>
      </c>
      <c r="J869">
        <v>1</v>
      </c>
      <c r="K869">
        <f t="shared" si="13"/>
        <v>5</v>
      </c>
    </row>
    <row r="870" spans="1:11" x14ac:dyDescent="0.25">
      <c r="A870" t="s">
        <v>936</v>
      </c>
      <c r="B870" t="s">
        <v>937</v>
      </c>
      <c r="C870">
        <v>2</v>
      </c>
      <c r="D870" s="4">
        <v>46029</v>
      </c>
      <c r="E870" t="s">
        <v>1804</v>
      </c>
      <c r="F870">
        <v>1</v>
      </c>
      <c r="G870">
        <v>1</v>
      </c>
      <c r="H870">
        <v>1</v>
      </c>
      <c r="I870">
        <v>1</v>
      </c>
      <c r="J870">
        <v>1</v>
      </c>
      <c r="K870">
        <f t="shared" si="13"/>
        <v>5</v>
      </c>
    </row>
    <row r="871" spans="1:11" x14ac:dyDescent="0.25">
      <c r="A871" t="s">
        <v>936</v>
      </c>
      <c r="B871" t="s">
        <v>937</v>
      </c>
      <c r="C871">
        <v>2</v>
      </c>
      <c r="D871" s="4">
        <v>46029</v>
      </c>
      <c r="E871" t="s">
        <v>1805</v>
      </c>
      <c r="F871">
        <v>1</v>
      </c>
      <c r="G871">
        <v>1</v>
      </c>
      <c r="H871">
        <v>1</v>
      </c>
      <c r="I871">
        <v>1</v>
      </c>
      <c r="J871">
        <v>1</v>
      </c>
      <c r="K871">
        <f t="shared" si="13"/>
        <v>5</v>
      </c>
    </row>
    <row r="872" spans="1:11" x14ac:dyDescent="0.25">
      <c r="A872" t="s">
        <v>936</v>
      </c>
      <c r="B872" t="s">
        <v>937</v>
      </c>
      <c r="C872">
        <v>2</v>
      </c>
      <c r="D872" s="4">
        <v>46030</v>
      </c>
      <c r="E872" t="s">
        <v>1806</v>
      </c>
      <c r="F872">
        <v>1</v>
      </c>
      <c r="G872">
        <v>1</v>
      </c>
      <c r="H872">
        <v>1</v>
      </c>
      <c r="I872">
        <v>1</v>
      </c>
      <c r="J872">
        <v>1</v>
      </c>
      <c r="K872">
        <f t="shared" si="13"/>
        <v>5</v>
      </c>
    </row>
    <row r="873" spans="1:11" x14ac:dyDescent="0.25">
      <c r="A873" t="s">
        <v>936</v>
      </c>
      <c r="B873" t="s">
        <v>937</v>
      </c>
      <c r="C873">
        <v>2</v>
      </c>
      <c r="D873" s="4">
        <v>46030</v>
      </c>
      <c r="E873" t="s">
        <v>1807</v>
      </c>
      <c r="F873">
        <v>1</v>
      </c>
      <c r="G873">
        <v>1</v>
      </c>
      <c r="H873">
        <v>1</v>
      </c>
      <c r="I873">
        <v>1</v>
      </c>
      <c r="J873">
        <v>1</v>
      </c>
      <c r="K873">
        <f t="shared" si="13"/>
        <v>5</v>
      </c>
    </row>
    <row r="874" spans="1:11" x14ac:dyDescent="0.25">
      <c r="A874" t="s">
        <v>936</v>
      </c>
      <c r="B874" t="s">
        <v>937</v>
      </c>
      <c r="C874">
        <v>2</v>
      </c>
      <c r="D874" s="4">
        <v>46030</v>
      </c>
      <c r="E874" t="s">
        <v>1808</v>
      </c>
      <c r="F874">
        <v>1</v>
      </c>
      <c r="G874">
        <v>1</v>
      </c>
      <c r="H874">
        <v>1</v>
      </c>
      <c r="I874">
        <v>1</v>
      </c>
      <c r="J874">
        <v>1</v>
      </c>
      <c r="K874">
        <f t="shared" si="13"/>
        <v>5</v>
      </c>
    </row>
    <row r="875" spans="1:11" x14ac:dyDescent="0.25">
      <c r="A875" t="s">
        <v>936</v>
      </c>
      <c r="B875" t="s">
        <v>937</v>
      </c>
      <c r="C875">
        <v>2</v>
      </c>
      <c r="D875" s="4">
        <v>46030</v>
      </c>
      <c r="E875" t="s">
        <v>1809</v>
      </c>
      <c r="F875">
        <v>1</v>
      </c>
      <c r="G875">
        <v>1</v>
      </c>
      <c r="H875">
        <v>1</v>
      </c>
      <c r="I875">
        <v>1</v>
      </c>
      <c r="J875">
        <v>1</v>
      </c>
      <c r="K875">
        <f t="shared" si="13"/>
        <v>5</v>
      </c>
    </row>
    <row r="876" spans="1:11" x14ac:dyDescent="0.25">
      <c r="A876" t="s">
        <v>936</v>
      </c>
      <c r="B876" t="s">
        <v>937</v>
      </c>
      <c r="C876">
        <v>2</v>
      </c>
      <c r="D876" s="4">
        <v>46030</v>
      </c>
      <c r="E876" t="s">
        <v>1810</v>
      </c>
      <c r="F876">
        <v>1</v>
      </c>
      <c r="G876">
        <v>1</v>
      </c>
      <c r="H876">
        <v>1</v>
      </c>
      <c r="I876">
        <v>1</v>
      </c>
      <c r="J876">
        <v>1</v>
      </c>
      <c r="K876">
        <f t="shared" si="13"/>
        <v>5</v>
      </c>
    </row>
    <row r="877" spans="1:11" x14ac:dyDescent="0.25">
      <c r="A877" t="s">
        <v>936</v>
      </c>
      <c r="B877" t="s">
        <v>937</v>
      </c>
      <c r="C877">
        <v>2</v>
      </c>
      <c r="D877" s="4">
        <v>46030</v>
      </c>
      <c r="E877" t="s">
        <v>1811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f t="shared" si="13"/>
        <v>5</v>
      </c>
    </row>
    <row r="878" spans="1:11" x14ac:dyDescent="0.25">
      <c r="A878" t="s">
        <v>936</v>
      </c>
      <c r="B878" t="s">
        <v>937</v>
      </c>
      <c r="C878">
        <v>2</v>
      </c>
      <c r="D878" s="4">
        <v>46030</v>
      </c>
      <c r="E878" t="s">
        <v>1812</v>
      </c>
      <c r="F878">
        <v>1</v>
      </c>
      <c r="G878">
        <v>1</v>
      </c>
      <c r="H878">
        <v>1</v>
      </c>
      <c r="I878">
        <v>1</v>
      </c>
      <c r="J878">
        <v>1</v>
      </c>
      <c r="K878">
        <f t="shared" si="13"/>
        <v>5</v>
      </c>
    </row>
    <row r="879" spans="1:11" x14ac:dyDescent="0.25">
      <c r="A879" t="s">
        <v>936</v>
      </c>
      <c r="B879" t="s">
        <v>937</v>
      </c>
      <c r="C879">
        <v>2</v>
      </c>
      <c r="D879" s="4">
        <v>46030</v>
      </c>
      <c r="E879" t="s">
        <v>1813</v>
      </c>
      <c r="F879">
        <v>1</v>
      </c>
      <c r="G879">
        <v>1</v>
      </c>
      <c r="H879">
        <v>1</v>
      </c>
      <c r="I879">
        <v>1</v>
      </c>
      <c r="J879">
        <v>1</v>
      </c>
      <c r="K879">
        <f t="shared" si="13"/>
        <v>5</v>
      </c>
    </row>
    <row r="880" spans="1:11" x14ac:dyDescent="0.25">
      <c r="A880" t="s">
        <v>936</v>
      </c>
      <c r="B880" t="s">
        <v>937</v>
      </c>
      <c r="C880">
        <v>2</v>
      </c>
      <c r="D880" s="4">
        <v>46030</v>
      </c>
      <c r="E880" t="s">
        <v>1814</v>
      </c>
      <c r="F880">
        <v>1</v>
      </c>
      <c r="G880">
        <v>1</v>
      </c>
      <c r="H880">
        <v>1</v>
      </c>
      <c r="I880">
        <v>1</v>
      </c>
      <c r="J880">
        <v>1</v>
      </c>
      <c r="K880">
        <f t="shared" si="13"/>
        <v>5</v>
      </c>
    </row>
    <row r="881" spans="1:11" x14ac:dyDescent="0.25">
      <c r="A881" t="s">
        <v>936</v>
      </c>
      <c r="B881" t="s">
        <v>937</v>
      </c>
      <c r="C881">
        <v>2</v>
      </c>
      <c r="D881" s="4">
        <v>46030</v>
      </c>
      <c r="E881" t="s">
        <v>1815</v>
      </c>
      <c r="F881">
        <v>1</v>
      </c>
      <c r="G881">
        <v>1</v>
      </c>
      <c r="H881">
        <v>1</v>
      </c>
      <c r="I881">
        <v>1</v>
      </c>
      <c r="J881">
        <v>1</v>
      </c>
      <c r="K881">
        <f t="shared" si="13"/>
        <v>5</v>
      </c>
    </row>
    <row r="882" spans="1:11" x14ac:dyDescent="0.25">
      <c r="A882" t="s">
        <v>936</v>
      </c>
      <c r="B882" t="s">
        <v>937</v>
      </c>
      <c r="C882">
        <v>2</v>
      </c>
      <c r="D882" s="4">
        <v>46030</v>
      </c>
      <c r="E882" t="s">
        <v>1816</v>
      </c>
      <c r="F882">
        <v>1</v>
      </c>
      <c r="G882">
        <v>1</v>
      </c>
      <c r="H882">
        <v>1</v>
      </c>
      <c r="I882">
        <v>1</v>
      </c>
      <c r="J882">
        <v>1</v>
      </c>
      <c r="K882">
        <f t="shared" si="13"/>
        <v>5</v>
      </c>
    </row>
    <row r="883" spans="1:11" x14ac:dyDescent="0.25">
      <c r="A883" t="s">
        <v>936</v>
      </c>
      <c r="B883" t="s">
        <v>937</v>
      </c>
      <c r="C883">
        <v>2</v>
      </c>
      <c r="D883" s="4">
        <v>46030</v>
      </c>
      <c r="E883" t="s">
        <v>1817</v>
      </c>
      <c r="F883">
        <v>1</v>
      </c>
      <c r="G883">
        <v>1</v>
      </c>
      <c r="H883">
        <v>1</v>
      </c>
      <c r="I883">
        <v>1</v>
      </c>
      <c r="J883">
        <v>1</v>
      </c>
      <c r="K883">
        <f t="shared" si="13"/>
        <v>5</v>
      </c>
    </row>
    <row r="884" spans="1:11" x14ac:dyDescent="0.25">
      <c r="A884" t="s">
        <v>936</v>
      </c>
      <c r="B884" t="s">
        <v>937</v>
      </c>
      <c r="C884">
        <v>2</v>
      </c>
      <c r="D884" s="4">
        <v>46030</v>
      </c>
      <c r="E884" t="s">
        <v>1818</v>
      </c>
      <c r="F884">
        <v>1</v>
      </c>
      <c r="G884">
        <v>1</v>
      </c>
      <c r="H884">
        <v>1</v>
      </c>
      <c r="I884">
        <v>1</v>
      </c>
      <c r="J884">
        <v>1</v>
      </c>
      <c r="K884">
        <f t="shared" si="13"/>
        <v>5</v>
      </c>
    </row>
    <row r="885" spans="1:11" x14ac:dyDescent="0.25">
      <c r="A885" t="s">
        <v>936</v>
      </c>
      <c r="B885" t="s">
        <v>937</v>
      </c>
      <c r="C885">
        <v>2</v>
      </c>
      <c r="D885" s="4">
        <v>46030</v>
      </c>
      <c r="E885" t="s">
        <v>1819</v>
      </c>
      <c r="F885">
        <v>1</v>
      </c>
      <c r="G885">
        <v>1</v>
      </c>
      <c r="H885">
        <v>1</v>
      </c>
      <c r="I885">
        <v>1</v>
      </c>
      <c r="J885">
        <v>1</v>
      </c>
      <c r="K885">
        <f t="shared" si="13"/>
        <v>5</v>
      </c>
    </row>
    <row r="886" spans="1:11" x14ac:dyDescent="0.25">
      <c r="A886" t="s">
        <v>936</v>
      </c>
      <c r="B886" t="s">
        <v>937</v>
      </c>
      <c r="C886">
        <v>2</v>
      </c>
      <c r="D886" s="4">
        <v>46030</v>
      </c>
      <c r="E886" t="s">
        <v>1820</v>
      </c>
      <c r="F886">
        <v>1</v>
      </c>
      <c r="G886">
        <v>1</v>
      </c>
      <c r="H886">
        <v>1</v>
      </c>
      <c r="I886">
        <v>1</v>
      </c>
      <c r="J886">
        <v>1</v>
      </c>
      <c r="K886">
        <f t="shared" si="13"/>
        <v>5</v>
      </c>
    </row>
    <row r="887" spans="1:11" x14ac:dyDescent="0.25">
      <c r="A887" t="s">
        <v>936</v>
      </c>
      <c r="B887" t="s">
        <v>937</v>
      </c>
      <c r="C887">
        <v>2</v>
      </c>
      <c r="D887" s="4">
        <v>46030</v>
      </c>
      <c r="E887" t="s">
        <v>1821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f t="shared" si="13"/>
        <v>5</v>
      </c>
    </row>
    <row r="888" spans="1:11" x14ac:dyDescent="0.25">
      <c r="A888" t="s">
        <v>936</v>
      </c>
      <c r="B888" t="s">
        <v>937</v>
      </c>
      <c r="C888">
        <v>2</v>
      </c>
      <c r="D888" s="4">
        <v>46030</v>
      </c>
      <c r="E888" t="s">
        <v>1822</v>
      </c>
      <c r="F888">
        <v>1</v>
      </c>
      <c r="G888">
        <v>1</v>
      </c>
      <c r="H888">
        <v>1</v>
      </c>
      <c r="I888">
        <v>1</v>
      </c>
      <c r="J888">
        <v>1</v>
      </c>
      <c r="K888">
        <f t="shared" si="13"/>
        <v>5</v>
      </c>
    </row>
    <row r="889" spans="1:11" x14ac:dyDescent="0.25">
      <c r="A889" t="s">
        <v>936</v>
      </c>
      <c r="B889" t="s">
        <v>937</v>
      </c>
      <c r="C889">
        <v>2</v>
      </c>
      <c r="D889" s="4">
        <v>46030</v>
      </c>
      <c r="E889" t="s">
        <v>1823</v>
      </c>
      <c r="F889">
        <v>1</v>
      </c>
      <c r="G889">
        <v>1</v>
      </c>
      <c r="H889">
        <v>1</v>
      </c>
      <c r="I889">
        <v>1</v>
      </c>
      <c r="J889">
        <v>1</v>
      </c>
      <c r="K889">
        <f t="shared" si="13"/>
        <v>5</v>
      </c>
    </row>
    <row r="890" spans="1:11" x14ac:dyDescent="0.25">
      <c r="A890" t="s">
        <v>936</v>
      </c>
      <c r="B890" t="s">
        <v>937</v>
      </c>
      <c r="C890">
        <v>2</v>
      </c>
      <c r="D890" s="4">
        <v>46030</v>
      </c>
      <c r="E890" t="s">
        <v>1824</v>
      </c>
      <c r="F890">
        <v>1</v>
      </c>
      <c r="G890">
        <v>1</v>
      </c>
      <c r="H890">
        <v>1</v>
      </c>
      <c r="I890">
        <v>1</v>
      </c>
      <c r="J890">
        <v>1</v>
      </c>
      <c r="K890">
        <f t="shared" si="13"/>
        <v>5</v>
      </c>
    </row>
    <row r="891" spans="1:11" x14ac:dyDescent="0.25">
      <c r="A891" t="s">
        <v>936</v>
      </c>
      <c r="B891" t="s">
        <v>937</v>
      </c>
      <c r="C891">
        <v>2</v>
      </c>
      <c r="D891" s="4">
        <v>46030</v>
      </c>
      <c r="E891" t="s">
        <v>1825</v>
      </c>
      <c r="F891">
        <v>1</v>
      </c>
      <c r="G891">
        <v>1</v>
      </c>
      <c r="H891">
        <v>1</v>
      </c>
      <c r="I891">
        <v>1</v>
      </c>
      <c r="J891">
        <v>1</v>
      </c>
      <c r="K891">
        <f t="shared" si="13"/>
        <v>5</v>
      </c>
    </row>
    <row r="892" spans="1:11" x14ac:dyDescent="0.25">
      <c r="A892" t="s">
        <v>936</v>
      </c>
      <c r="B892" t="s">
        <v>937</v>
      </c>
      <c r="C892">
        <v>2</v>
      </c>
      <c r="D892" s="4">
        <v>46030</v>
      </c>
      <c r="E892" t="s">
        <v>1826</v>
      </c>
      <c r="F892">
        <v>1</v>
      </c>
      <c r="G892">
        <v>1</v>
      </c>
      <c r="H892">
        <v>1</v>
      </c>
      <c r="I892">
        <v>1</v>
      </c>
      <c r="J892">
        <v>1</v>
      </c>
      <c r="K892">
        <f t="shared" si="13"/>
        <v>5</v>
      </c>
    </row>
    <row r="893" spans="1:11" x14ac:dyDescent="0.25">
      <c r="A893" t="s">
        <v>936</v>
      </c>
      <c r="B893" t="s">
        <v>937</v>
      </c>
      <c r="C893">
        <v>2</v>
      </c>
      <c r="D893" s="4">
        <v>46030</v>
      </c>
      <c r="E893" t="s">
        <v>1827</v>
      </c>
      <c r="F893">
        <v>1</v>
      </c>
      <c r="G893">
        <v>1</v>
      </c>
      <c r="H893">
        <v>1</v>
      </c>
      <c r="I893">
        <v>1</v>
      </c>
      <c r="J893">
        <v>1</v>
      </c>
      <c r="K893">
        <f t="shared" si="13"/>
        <v>5</v>
      </c>
    </row>
    <row r="894" spans="1:11" x14ac:dyDescent="0.25">
      <c r="A894" t="s">
        <v>936</v>
      </c>
      <c r="B894" t="s">
        <v>937</v>
      </c>
      <c r="C894">
        <v>2</v>
      </c>
      <c r="D894" s="4">
        <v>46030</v>
      </c>
      <c r="E894" t="s">
        <v>1828</v>
      </c>
      <c r="F894">
        <v>1</v>
      </c>
      <c r="G894">
        <v>1</v>
      </c>
      <c r="H894">
        <v>1</v>
      </c>
      <c r="I894">
        <v>1</v>
      </c>
      <c r="J894">
        <v>1</v>
      </c>
      <c r="K894">
        <f t="shared" si="13"/>
        <v>5</v>
      </c>
    </row>
    <row r="895" spans="1:11" x14ac:dyDescent="0.25">
      <c r="A895" t="s">
        <v>936</v>
      </c>
      <c r="B895" t="s">
        <v>937</v>
      </c>
      <c r="C895">
        <v>2</v>
      </c>
      <c r="D895" s="4">
        <v>46030</v>
      </c>
      <c r="E895" t="s">
        <v>1829</v>
      </c>
      <c r="F895">
        <v>1</v>
      </c>
      <c r="G895">
        <v>1</v>
      </c>
      <c r="H895">
        <v>1</v>
      </c>
      <c r="I895">
        <v>1</v>
      </c>
      <c r="J895">
        <v>1</v>
      </c>
      <c r="K895">
        <f t="shared" si="13"/>
        <v>5</v>
      </c>
    </row>
    <row r="896" spans="1:11" x14ac:dyDescent="0.25">
      <c r="A896" t="s">
        <v>936</v>
      </c>
      <c r="B896" t="s">
        <v>937</v>
      </c>
      <c r="C896">
        <v>2</v>
      </c>
      <c r="D896" s="4">
        <v>46030</v>
      </c>
      <c r="E896" t="s">
        <v>1830</v>
      </c>
      <c r="F896">
        <v>1</v>
      </c>
      <c r="G896">
        <v>1</v>
      </c>
      <c r="H896">
        <v>1</v>
      </c>
      <c r="I896">
        <v>1</v>
      </c>
      <c r="J896">
        <v>1</v>
      </c>
      <c r="K896">
        <f t="shared" si="13"/>
        <v>5</v>
      </c>
    </row>
    <row r="897" spans="1:11" x14ac:dyDescent="0.25">
      <c r="A897" t="s">
        <v>936</v>
      </c>
      <c r="B897" t="s">
        <v>937</v>
      </c>
      <c r="C897">
        <v>2</v>
      </c>
      <c r="D897" s="4">
        <v>46030</v>
      </c>
      <c r="E897" t="s">
        <v>1831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f t="shared" si="13"/>
        <v>5</v>
      </c>
    </row>
    <row r="898" spans="1:11" x14ac:dyDescent="0.25">
      <c r="A898" t="s">
        <v>936</v>
      </c>
      <c r="B898" t="s">
        <v>937</v>
      </c>
      <c r="C898">
        <v>2</v>
      </c>
      <c r="D898" s="4">
        <v>46030</v>
      </c>
      <c r="E898" t="s">
        <v>1832</v>
      </c>
      <c r="F898">
        <v>1</v>
      </c>
      <c r="G898">
        <v>1</v>
      </c>
      <c r="H898">
        <v>1</v>
      </c>
      <c r="I898">
        <v>1</v>
      </c>
      <c r="J898">
        <v>1</v>
      </c>
      <c r="K898">
        <f t="shared" si="13"/>
        <v>5</v>
      </c>
    </row>
    <row r="899" spans="1:11" x14ac:dyDescent="0.25">
      <c r="A899" t="s">
        <v>936</v>
      </c>
      <c r="B899" t="s">
        <v>937</v>
      </c>
      <c r="C899">
        <v>2</v>
      </c>
      <c r="D899" s="4">
        <v>46030</v>
      </c>
      <c r="E899" t="s">
        <v>1833</v>
      </c>
      <c r="F899">
        <v>1</v>
      </c>
      <c r="G899">
        <v>1</v>
      </c>
      <c r="H899">
        <v>1</v>
      </c>
      <c r="I899">
        <v>1</v>
      </c>
      <c r="J899">
        <v>1</v>
      </c>
      <c r="K899">
        <f t="shared" si="13"/>
        <v>5</v>
      </c>
    </row>
    <row r="900" spans="1:11" x14ac:dyDescent="0.25">
      <c r="A900" t="s">
        <v>936</v>
      </c>
      <c r="B900" t="s">
        <v>937</v>
      </c>
      <c r="C900">
        <v>2</v>
      </c>
      <c r="D900" s="4">
        <v>46030</v>
      </c>
      <c r="E900" t="s">
        <v>1834</v>
      </c>
      <c r="F900">
        <v>1</v>
      </c>
      <c r="G900">
        <v>1</v>
      </c>
      <c r="H900">
        <v>1</v>
      </c>
      <c r="I900">
        <v>1</v>
      </c>
      <c r="J900">
        <v>1</v>
      </c>
      <c r="K900">
        <f t="shared" ref="K900:K963" si="14">+COUNT(F900:J900)</f>
        <v>5</v>
      </c>
    </row>
    <row r="901" spans="1:11" x14ac:dyDescent="0.25">
      <c r="A901" t="s">
        <v>936</v>
      </c>
      <c r="B901" t="s">
        <v>937</v>
      </c>
      <c r="C901">
        <v>2</v>
      </c>
      <c r="D901" s="4">
        <v>46030</v>
      </c>
      <c r="E901" t="s">
        <v>1835</v>
      </c>
      <c r="F901">
        <v>1</v>
      </c>
      <c r="G901">
        <v>1</v>
      </c>
      <c r="H901">
        <v>1</v>
      </c>
      <c r="I901">
        <v>1</v>
      </c>
      <c r="J901">
        <v>1</v>
      </c>
      <c r="K901">
        <f t="shared" si="14"/>
        <v>5</v>
      </c>
    </row>
    <row r="902" spans="1:11" x14ac:dyDescent="0.25">
      <c r="A902" t="s">
        <v>936</v>
      </c>
      <c r="B902" t="s">
        <v>937</v>
      </c>
      <c r="C902">
        <v>2</v>
      </c>
      <c r="D902" s="4">
        <v>46030</v>
      </c>
      <c r="E902" t="s">
        <v>1836</v>
      </c>
      <c r="F902">
        <v>1</v>
      </c>
      <c r="G902">
        <v>1</v>
      </c>
      <c r="H902">
        <v>1</v>
      </c>
      <c r="I902">
        <v>1</v>
      </c>
      <c r="J902">
        <v>1</v>
      </c>
      <c r="K902">
        <f t="shared" si="14"/>
        <v>5</v>
      </c>
    </row>
    <row r="903" spans="1:11" x14ac:dyDescent="0.25">
      <c r="A903" t="s">
        <v>936</v>
      </c>
      <c r="B903" t="s">
        <v>937</v>
      </c>
      <c r="C903">
        <v>2</v>
      </c>
      <c r="D903" s="4">
        <v>46030</v>
      </c>
      <c r="E903" t="s">
        <v>1837</v>
      </c>
      <c r="F903">
        <v>1</v>
      </c>
      <c r="G903">
        <v>1</v>
      </c>
      <c r="H903">
        <v>1</v>
      </c>
      <c r="I903">
        <v>1</v>
      </c>
      <c r="J903">
        <v>1</v>
      </c>
      <c r="K903">
        <f t="shared" si="14"/>
        <v>5</v>
      </c>
    </row>
    <row r="904" spans="1:11" x14ac:dyDescent="0.25">
      <c r="A904" t="s">
        <v>936</v>
      </c>
      <c r="B904" t="s">
        <v>937</v>
      </c>
      <c r="C904">
        <v>2</v>
      </c>
      <c r="D904" s="4">
        <v>46030</v>
      </c>
      <c r="E904" t="s">
        <v>1838</v>
      </c>
      <c r="F904">
        <v>1</v>
      </c>
      <c r="G904">
        <v>1</v>
      </c>
      <c r="H904">
        <v>1</v>
      </c>
      <c r="I904">
        <v>1</v>
      </c>
      <c r="J904">
        <v>1</v>
      </c>
      <c r="K904">
        <f t="shared" si="14"/>
        <v>5</v>
      </c>
    </row>
    <row r="905" spans="1:11" x14ac:dyDescent="0.25">
      <c r="A905" t="s">
        <v>936</v>
      </c>
      <c r="B905" t="s">
        <v>937</v>
      </c>
      <c r="C905">
        <v>2</v>
      </c>
      <c r="D905" s="4">
        <v>46030</v>
      </c>
      <c r="E905" t="s">
        <v>1839</v>
      </c>
      <c r="F905">
        <v>1</v>
      </c>
      <c r="G905">
        <v>1</v>
      </c>
      <c r="H905">
        <v>1</v>
      </c>
      <c r="I905">
        <v>1</v>
      </c>
      <c r="J905">
        <v>1</v>
      </c>
      <c r="K905">
        <f t="shared" si="14"/>
        <v>5</v>
      </c>
    </row>
    <row r="906" spans="1:11" x14ac:dyDescent="0.25">
      <c r="A906" t="s">
        <v>936</v>
      </c>
      <c r="B906" t="s">
        <v>937</v>
      </c>
      <c r="C906">
        <v>2</v>
      </c>
      <c r="D906" s="4">
        <v>46030</v>
      </c>
      <c r="E906" t="s">
        <v>1840</v>
      </c>
      <c r="F906">
        <v>1</v>
      </c>
      <c r="G906">
        <v>1</v>
      </c>
      <c r="H906">
        <v>1</v>
      </c>
      <c r="I906">
        <v>1</v>
      </c>
      <c r="J906">
        <v>1</v>
      </c>
      <c r="K906">
        <f t="shared" si="14"/>
        <v>5</v>
      </c>
    </row>
    <row r="907" spans="1:11" x14ac:dyDescent="0.25">
      <c r="A907" t="s">
        <v>936</v>
      </c>
      <c r="B907" t="s">
        <v>937</v>
      </c>
      <c r="C907">
        <v>2</v>
      </c>
      <c r="D907" s="4">
        <v>46030</v>
      </c>
      <c r="E907" t="s">
        <v>1841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f t="shared" si="14"/>
        <v>5</v>
      </c>
    </row>
    <row r="908" spans="1:11" x14ac:dyDescent="0.25">
      <c r="A908" t="s">
        <v>936</v>
      </c>
      <c r="B908" t="s">
        <v>937</v>
      </c>
      <c r="C908">
        <v>2</v>
      </c>
      <c r="D908" s="4">
        <v>46030</v>
      </c>
      <c r="E908" t="s">
        <v>1842</v>
      </c>
      <c r="F908">
        <v>1</v>
      </c>
      <c r="G908">
        <v>1</v>
      </c>
      <c r="H908">
        <v>1</v>
      </c>
      <c r="I908">
        <v>1</v>
      </c>
      <c r="J908">
        <v>1</v>
      </c>
      <c r="K908">
        <f t="shared" si="14"/>
        <v>5</v>
      </c>
    </row>
    <row r="909" spans="1:11" x14ac:dyDescent="0.25">
      <c r="A909" t="s">
        <v>936</v>
      </c>
      <c r="B909" t="s">
        <v>937</v>
      </c>
      <c r="C909">
        <v>2</v>
      </c>
      <c r="D909" s="4">
        <v>46030</v>
      </c>
      <c r="E909" t="s">
        <v>1843</v>
      </c>
      <c r="F909">
        <v>1</v>
      </c>
      <c r="G909">
        <v>1</v>
      </c>
      <c r="H909">
        <v>1</v>
      </c>
      <c r="I909">
        <v>1</v>
      </c>
      <c r="J909">
        <v>1</v>
      </c>
      <c r="K909">
        <f t="shared" si="14"/>
        <v>5</v>
      </c>
    </row>
    <row r="910" spans="1:11" x14ac:dyDescent="0.25">
      <c r="A910" t="s">
        <v>936</v>
      </c>
      <c r="B910" t="s">
        <v>937</v>
      </c>
      <c r="C910">
        <v>2</v>
      </c>
      <c r="D910" s="4">
        <v>46030</v>
      </c>
      <c r="E910" t="s">
        <v>1844</v>
      </c>
      <c r="F910">
        <v>1</v>
      </c>
      <c r="G910">
        <v>1</v>
      </c>
      <c r="H910">
        <v>1</v>
      </c>
      <c r="I910">
        <v>1</v>
      </c>
      <c r="J910">
        <v>1</v>
      </c>
      <c r="K910">
        <f t="shared" si="14"/>
        <v>5</v>
      </c>
    </row>
    <row r="911" spans="1:11" x14ac:dyDescent="0.25">
      <c r="A911" t="s">
        <v>936</v>
      </c>
      <c r="B911" t="s">
        <v>937</v>
      </c>
      <c r="C911">
        <v>2</v>
      </c>
      <c r="D911" s="4">
        <v>46030</v>
      </c>
      <c r="E911" t="s">
        <v>1845</v>
      </c>
      <c r="F911">
        <v>1</v>
      </c>
      <c r="G911">
        <v>1</v>
      </c>
      <c r="H911">
        <v>1</v>
      </c>
      <c r="I911">
        <v>1</v>
      </c>
      <c r="J911">
        <v>1</v>
      </c>
      <c r="K911">
        <f t="shared" si="14"/>
        <v>5</v>
      </c>
    </row>
    <row r="912" spans="1:11" x14ac:dyDescent="0.25">
      <c r="A912" t="s">
        <v>936</v>
      </c>
      <c r="B912" t="s">
        <v>937</v>
      </c>
      <c r="C912">
        <v>2</v>
      </c>
      <c r="D912" s="4">
        <v>46030</v>
      </c>
      <c r="E912" t="s">
        <v>1846</v>
      </c>
      <c r="F912">
        <v>1</v>
      </c>
      <c r="G912">
        <v>1</v>
      </c>
      <c r="H912">
        <v>1</v>
      </c>
      <c r="I912">
        <v>1</v>
      </c>
      <c r="J912">
        <v>1</v>
      </c>
      <c r="K912">
        <f t="shared" si="14"/>
        <v>5</v>
      </c>
    </row>
    <row r="913" spans="1:11" x14ac:dyDescent="0.25">
      <c r="A913" t="s">
        <v>936</v>
      </c>
      <c r="B913" t="s">
        <v>937</v>
      </c>
      <c r="C913">
        <v>2</v>
      </c>
      <c r="D913" s="4">
        <v>46030</v>
      </c>
      <c r="E913" t="s">
        <v>1847</v>
      </c>
      <c r="F913">
        <v>1</v>
      </c>
      <c r="G913">
        <v>1</v>
      </c>
      <c r="H913">
        <v>1</v>
      </c>
      <c r="I913">
        <v>1</v>
      </c>
      <c r="J913">
        <v>1</v>
      </c>
      <c r="K913">
        <f t="shared" si="14"/>
        <v>5</v>
      </c>
    </row>
    <row r="914" spans="1:11" x14ac:dyDescent="0.25">
      <c r="A914" t="s">
        <v>936</v>
      </c>
      <c r="B914" t="s">
        <v>937</v>
      </c>
      <c r="C914">
        <v>2</v>
      </c>
      <c r="D914" s="4">
        <v>46030</v>
      </c>
      <c r="E914" t="s">
        <v>1848</v>
      </c>
      <c r="F914">
        <v>1</v>
      </c>
      <c r="G914">
        <v>1</v>
      </c>
      <c r="H914">
        <v>1</v>
      </c>
      <c r="I914">
        <v>1</v>
      </c>
      <c r="J914">
        <v>1</v>
      </c>
      <c r="K914">
        <f t="shared" si="14"/>
        <v>5</v>
      </c>
    </row>
    <row r="915" spans="1:11" x14ac:dyDescent="0.25">
      <c r="A915" t="s">
        <v>936</v>
      </c>
      <c r="B915" t="s">
        <v>937</v>
      </c>
      <c r="C915">
        <v>2</v>
      </c>
      <c r="D915" s="4">
        <v>46030</v>
      </c>
      <c r="E915" t="s">
        <v>1849</v>
      </c>
      <c r="F915">
        <v>1</v>
      </c>
      <c r="G915">
        <v>1</v>
      </c>
      <c r="H915">
        <v>1</v>
      </c>
      <c r="I915">
        <v>1</v>
      </c>
      <c r="J915">
        <v>1</v>
      </c>
      <c r="K915">
        <f t="shared" si="14"/>
        <v>5</v>
      </c>
    </row>
    <row r="916" spans="1:11" x14ac:dyDescent="0.25">
      <c r="A916" t="s">
        <v>936</v>
      </c>
      <c r="B916" t="s">
        <v>937</v>
      </c>
      <c r="C916">
        <v>2</v>
      </c>
      <c r="D916" s="4">
        <v>46030</v>
      </c>
      <c r="E916" t="s">
        <v>1850</v>
      </c>
      <c r="F916">
        <v>1</v>
      </c>
      <c r="G916">
        <v>1</v>
      </c>
      <c r="H916">
        <v>1</v>
      </c>
      <c r="I916">
        <v>1</v>
      </c>
      <c r="J916">
        <v>1</v>
      </c>
      <c r="K916">
        <f t="shared" si="14"/>
        <v>5</v>
      </c>
    </row>
    <row r="917" spans="1:11" x14ac:dyDescent="0.25">
      <c r="A917" t="s">
        <v>936</v>
      </c>
      <c r="B917" t="s">
        <v>937</v>
      </c>
      <c r="C917">
        <v>2</v>
      </c>
      <c r="D917" s="4">
        <v>46030</v>
      </c>
      <c r="E917" t="s">
        <v>1851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f t="shared" si="14"/>
        <v>5</v>
      </c>
    </row>
    <row r="918" spans="1:11" x14ac:dyDescent="0.25">
      <c r="A918" t="s">
        <v>936</v>
      </c>
      <c r="B918" t="s">
        <v>937</v>
      </c>
      <c r="C918">
        <v>2</v>
      </c>
      <c r="D918" s="4">
        <v>46030</v>
      </c>
      <c r="E918" t="s">
        <v>1852</v>
      </c>
      <c r="F918">
        <v>1</v>
      </c>
      <c r="G918">
        <v>1</v>
      </c>
      <c r="H918">
        <v>1</v>
      </c>
      <c r="I918">
        <v>1</v>
      </c>
      <c r="J918">
        <v>1</v>
      </c>
      <c r="K918">
        <f t="shared" si="14"/>
        <v>5</v>
      </c>
    </row>
    <row r="919" spans="1:11" x14ac:dyDescent="0.25">
      <c r="A919" t="s">
        <v>936</v>
      </c>
      <c r="B919" t="s">
        <v>937</v>
      </c>
      <c r="C919">
        <v>2</v>
      </c>
      <c r="D919" s="4">
        <v>46030</v>
      </c>
      <c r="E919" t="s">
        <v>1853</v>
      </c>
      <c r="F919">
        <v>1</v>
      </c>
      <c r="G919">
        <v>1</v>
      </c>
      <c r="H919">
        <v>1</v>
      </c>
      <c r="I919">
        <v>1</v>
      </c>
      <c r="J919">
        <v>1</v>
      </c>
      <c r="K919">
        <f t="shared" si="14"/>
        <v>5</v>
      </c>
    </row>
    <row r="920" spans="1:11" x14ac:dyDescent="0.25">
      <c r="A920" t="s">
        <v>936</v>
      </c>
      <c r="B920" t="s">
        <v>937</v>
      </c>
      <c r="C920">
        <v>2</v>
      </c>
      <c r="D920" s="4">
        <v>46030</v>
      </c>
      <c r="E920" t="s">
        <v>1854</v>
      </c>
      <c r="F920">
        <v>1</v>
      </c>
      <c r="G920">
        <v>1</v>
      </c>
      <c r="H920">
        <v>1</v>
      </c>
      <c r="I920">
        <v>1</v>
      </c>
      <c r="J920">
        <v>1</v>
      </c>
      <c r="K920">
        <f t="shared" si="14"/>
        <v>5</v>
      </c>
    </row>
    <row r="921" spans="1:11" x14ac:dyDescent="0.25">
      <c r="A921" t="s">
        <v>936</v>
      </c>
      <c r="B921" t="s">
        <v>937</v>
      </c>
      <c r="C921">
        <v>2</v>
      </c>
      <c r="D921" s="4">
        <v>46030</v>
      </c>
      <c r="E921" t="s">
        <v>1855</v>
      </c>
      <c r="F921">
        <v>1</v>
      </c>
      <c r="G921">
        <v>1</v>
      </c>
      <c r="H921">
        <v>1</v>
      </c>
      <c r="I921">
        <v>1</v>
      </c>
      <c r="J921">
        <v>1</v>
      </c>
      <c r="K921">
        <f t="shared" si="14"/>
        <v>5</v>
      </c>
    </row>
    <row r="922" spans="1:11" x14ac:dyDescent="0.25">
      <c r="A922" t="s">
        <v>936</v>
      </c>
      <c r="B922" t="s">
        <v>937</v>
      </c>
      <c r="C922">
        <v>2</v>
      </c>
      <c r="D922" s="4">
        <v>46030</v>
      </c>
      <c r="E922" t="s">
        <v>1856</v>
      </c>
      <c r="F922">
        <v>1</v>
      </c>
      <c r="G922">
        <v>1</v>
      </c>
      <c r="H922">
        <v>1</v>
      </c>
      <c r="I922">
        <v>1</v>
      </c>
      <c r="J922">
        <v>1</v>
      </c>
      <c r="K922">
        <f t="shared" si="14"/>
        <v>5</v>
      </c>
    </row>
    <row r="923" spans="1:11" x14ac:dyDescent="0.25">
      <c r="A923" t="s">
        <v>936</v>
      </c>
      <c r="B923" t="s">
        <v>937</v>
      </c>
      <c r="C923">
        <v>2</v>
      </c>
      <c r="D923" s="4">
        <v>46030</v>
      </c>
      <c r="E923" t="s">
        <v>1857</v>
      </c>
      <c r="F923">
        <v>1</v>
      </c>
      <c r="G923">
        <v>1</v>
      </c>
      <c r="H923">
        <v>1</v>
      </c>
      <c r="I923">
        <v>1</v>
      </c>
      <c r="J923">
        <v>1</v>
      </c>
      <c r="K923">
        <f t="shared" si="14"/>
        <v>5</v>
      </c>
    </row>
    <row r="924" spans="1:11" x14ac:dyDescent="0.25">
      <c r="A924" t="s">
        <v>936</v>
      </c>
      <c r="B924" t="s">
        <v>937</v>
      </c>
      <c r="C924">
        <v>2</v>
      </c>
      <c r="D924" s="4">
        <v>46030</v>
      </c>
      <c r="E924" t="s">
        <v>1858</v>
      </c>
      <c r="F924">
        <v>1</v>
      </c>
      <c r="G924">
        <v>1</v>
      </c>
      <c r="H924">
        <v>1</v>
      </c>
      <c r="I924">
        <v>1</v>
      </c>
      <c r="J924">
        <v>1</v>
      </c>
      <c r="K924">
        <f t="shared" si="14"/>
        <v>5</v>
      </c>
    </row>
    <row r="925" spans="1:11" x14ac:dyDescent="0.25">
      <c r="A925" t="s">
        <v>936</v>
      </c>
      <c r="B925" t="s">
        <v>937</v>
      </c>
      <c r="C925">
        <v>2</v>
      </c>
      <c r="D925" s="4">
        <v>46030</v>
      </c>
      <c r="E925" t="s">
        <v>1859</v>
      </c>
      <c r="F925">
        <v>1</v>
      </c>
      <c r="G925">
        <v>1</v>
      </c>
      <c r="H925">
        <v>1</v>
      </c>
      <c r="I925">
        <v>1</v>
      </c>
      <c r="J925">
        <v>1</v>
      </c>
      <c r="K925">
        <f t="shared" si="14"/>
        <v>5</v>
      </c>
    </row>
    <row r="926" spans="1:11" x14ac:dyDescent="0.25">
      <c r="A926" t="s">
        <v>936</v>
      </c>
      <c r="B926" t="s">
        <v>937</v>
      </c>
      <c r="C926">
        <v>2</v>
      </c>
      <c r="D926" s="4">
        <v>46030</v>
      </c>
      <c r="E926" t="s">
        <v>1860</v>
      </c>
      <c r="F926">
        <v>1</v>
      </c>
      <c r="G926">
        <v>1</v>
      </c>
      <c r="H926">
        <v>1</v>
      </c>
      <c r="I926">
        <v>1</v>
      </c>
      <c r="J926">
        <v>1</v>
      </c>
      <c r="K926">
        <f t="shared" si="14"/>
        <v>5</v>
      </c>
    </row>
    <row r="927" spans="1:11" x14ac:dyDescent="0.25">
      <c r="A927" t="s">
        <v>936</v>
      </c>
      <c r="B927" t="s">
        <v>937</v>
      </c>
      <c r="C927">
        <v>2</v>
      </c>
      <c r="D927" s="4">
        <v>46030</v>
      </c>
      <c r="E927" t="s">
        <v>1861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f t="shared" si="14"/>
        <v>5</v>
      </c>
    </row>
    <row r="928" spans="1:11" x14ac:dyDescent="0.25">
      <c r="A928" t="s">
        <v>936</v>
      </c>
      <c r="B928" t="s">
        <v>937</v>
      </c>
      <c r="C928">
        <v>2</v>
      </c>
      <c r="D928" s="4">
        <v>46030</v>
      </c>
      <c r="E928" t="s">
        <v>1862</v>
      </c>
      <c r="F928">
        <v>1</v>
      </c>
      <c r="G928">
        <v>1</v>
      </c>
      <c r="H928">
        <v>1</v>
      </c>
      <c r="I928">
        <v>1</v>
      </c>
      <c r="J928">
        <v>1</v>
      </c>
      <c r="K928">
        <f t="shared" si="14"/>
        <v>5</v>
      </c>
    </row>
    <row r="929" spans="1:11" x14ac:dyDescent="0.25">
      <c r="A929" t="s">
        <v>936</v>
      </c>
      <c r="B929" t="s">
        <v>937</v>
      </c>
      <c r="C929">
        <v>2</v>
      </c>
      <c r="D929" s="4">
        <v>46030</v>
      </c>
      <c r="E929" t="s">
        <v>1863</v>
      </c>
      <c r="F929">
        <v>1</v>
      </c>
      <c r="G929">
        <v>1</v>
      </c>
      <c r="H929">
        <v>1</v>
      </c>
      <c r="I929">
        <v>1</v>
      </c>
      <c r="J929">
        <v>1</v>
      </c>
      <c r="K929">
        <f t="shared" si="14"/>
        <v>5</v>
      </c>
    </row>
    <row r="930" spans="1:11" x14ac:dyDescent="0.25">
      <c r="A930" t="s">
        <v>936</v>
      </c>
      <c r="B930" t="s">
        <v>937</v>
      </c>
      <c r="C930">
        <v>2</v>
      </c>
      <c r="D930" s="4">
        <v>46030</v>
      </c>
      <c r="E930" t="s">
        <v>1864</v>
      </c>
      <c r="F930">
        <v>1</v>
      </c>
      <c r="G930">
        <v>1</v>
      </c>
      <c r="H930">
        <v>1</v>
      </c>
      <c r="I930">
        <v>1</v>
      </c>
      <c r="J930">
        <v>1</v>
      </c>
      <c r="K930">
        <f t="shared" si="14"/>
        <v>5</v>
      </c>
    </row>
    <row r="931" spans="1:11" x14ac:dyDescent="0.25">
      <c r="A931" t="s">
        <v>936</v>
      </c>
      <c r="B931" t="s">
        <v>937</v>
      </c>
      <c r="C931">
        <v>2</v>
      </c>
      <c r="D931" s="4">
        <v>46030</v>
      </c>
      <c r="E931" t="s">
        <v>1865</v>
      </c>
      <c r="F931">
        <v>1</v>
      </c>
      <c r="G931">
        <v>1</v>
      </c>
      <c r="H931">
        <v>1</v>
      </c>
      <c r="I931">
        <v>1</v>
      </c>
      <c r="J931">
        <v>1</v>
      </c>
      <c r="K931">
        <f t="shared" si="14"/>
        <v>5</v>
      </c>
    </row>
    <row r="932" spans="1:11" x14ac:dyDescent="0.25">
      <c r="A932" t="s">
        <v>936</v>
      </c>
      <c r="B932" t="s">
        <v>937</v>
      </c>
      <c r="C932">
        <v>2</v>
      </c>
      <c r="D932" s="4">
        <v>46030</v>
      </c>
      <c r="E932" t="s">
        <v>1866</v>
      </c>
      <c r="F932">
        <v>1</v>
      </c>
      <c r="G932">
        <v>1</v>
      </c>
      <c r="H932">
        <v>1</v>
      </c>
      <c r="I932">
        <v>1</v>
      </c>
      <c r="J932">
        <v>1</v>
      </c>
      <c r="K932">
        <f t="shared" si="14"/>
        <v>5</v>
      </c>
    </row>
    <row r="933" spans="1:11" x14ac:dyDescent="0.25">
      <c r="A933" t="s">
        <v>936</v>
      </c>
      <c r="B933" t="s">
        <v>937</v>
      </c>
      <c r="C933">
        <v>2</v>
      </c>
      <c r="D933" s="4">
        <v>46030</v>
      </c>
      <c r="E933" t="s">
        <v>1867</v>
      </c>
      <c r="F933">
        <v>1</v>
      </c>
      <c r="G933">
        <v>1</v>
      </c>
      <c r="H933">
        <v>1</v>
      </c>
      <c r="I933">
        <v>1</v>
      </c>
      <c r="J933">
        <v>1</v>
      </c>
      <c r="K933">
        <f t="shared" si="14"/>
        <v>5</v>
      </c>
    </row>
    <row r="934" spans="1:11" x14ac:dyDescent="0.25">
      <c r="A934" t="s">
        <v>936</v>
      </c>
      <c r="B934" t="s">
        <v>937</v>
      </c>
      <c r="C934">
        <v>2</v>
      </c>
      <c r="D934" s="4">
        <v>46030</v>
      </c>
      <c r="E934" t="s">
        <v>1868</v>
      </c>
      <c r="F934">
        <v>1</v>
      </c>
      <c r="G934">
        <v>1</v>
      </c>
      <c r="H934">
        <v>1</v>
      </c>
      <c r="I934">
        <v>1</v>
      </c>
      <c r="J934">
        <v>1</v>
      </c>
      <c r="K934">
        <f t="shared" si="14"/>
        <v>5</v>
      </c>
    </row>
    <row r="935" spans="1:11" x14ac:dyDescent="0.25">
      <c r="A935" t="s">
        <v>936</v>
      </c>
      <c r="B935" t="s">
        <v>937</v>
      </c>
      <c r="C935">
        <v>2</v>
      </c>
      <c r="D935" s="4">
        <v>46030</v>
      </c>
      <c r="E935" t="s">
        <v>1869</v>
      </c>
      <c r="F935">
        <v>1</v>
      </c>
      <c r="G935">
        <v>1</v>
      </c>
      <c r="H935">
        <v>1</v>
      </c>
      <c r="I935">
        <v>1</v>
      </c>
      <c r="J935">
        <v>1</v>
      </c>
      <c r="K935">
        <f t="shared" si="14"/>
        <v>5</v>
      </c>
    </row>
    <row r="936" spans="1:11" x14ac:dyDescent="0.25">
      <c r="A936" t="s">
        <v>936</v>
      </c>
      <c r="B936" t="s">
        <v>937</v>
      </c>
      <c r="C936">
        <v>2</v>
      </c>
      <c r="D936" s="4">
        <v>46030</v>
      </c>
      <c r="E936" t="s">
        <v>1870</v>
      </c>
      <c r="F936">
        <v>1</v>
      </c>
      <c r="G936">
        <v>1</v>
      </c>
      <c r="H936">
        <v>1</v>
      </c>
      <c r="I936">
        <v>1</v>
      </c>
      <c r="J936">
        <v>1</v>
      </c>
      <c r="K936">
        <f t="shared" si="14"/>
        <v>5</v>
      </c>
    </row>
    <row r="937" spans="1:11" x14ac:dyDescent="0.25">
      <c r="A937" t="s">
        <v>936</v>
      </c>
      <c r="B937" t="s">
        <v>937</v>
      </c>
      <c r="C937">
        <v>2</v>
      </c>
      <c r="D937" s="4">
        <v>46030</v>
      </c>
      <c r="E937" t="s">
        <v>1871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f t="shared" si="14"/>
        <v>5</v>
      </c>
    </row>
    <row r="938" spans="1:11" x14ac:dyDescent="0.25">
      <c r="A938" t="s">
        <v>936</v>
      </c>
      <c r="B938" t="s">
        <v>937</v>
      </c>
      <c r="C938">
        <v>2</v>
      </c>
      <c r="D938" s="4">
        <v>46030</v>
      </c>
      <c r="E938" t="s">
        <v>1872</v>
      </c>
      <c r="F938">
        <v>1</v>
      </c>
      <c r="G938">
        <v>1</v>
      </c>
      <c r="H938">
        <v>1</v>
      </c>
      <c r="I938">
        <v>1</v>
      </c>
      <c r="J938">
        <v>1</v>
      </c>
      <c r="K938">
        <f t="shared" si="14"/>
        <v>5</v>
      </c>
    </row>
    <row r="939" spans="1:11" x14ac:dyDescent="0.25">
      <c r="A939" t="s">
        <v>936</v>
      </c>
      <c r="B939" t="s">
        <v>937</v>
      </c>
      <c r="C939">
        <v>2</v>
      </c>
      <c r="D939" s="4">
        <v>46030</v>
      </c>
      <c r="E939" t="s">
        <v>1873</v>
      </c>
      <c r="F939">
        <v>1</v>
      </c>
      <c r="G939">
        <v>1</v>
      </c>
      <c r="H939">
        <v>1</v>
      </c>
      <c r="I939">
        <v>1</v>
      </c>
      <c r="J939">
        <v>1</v>
      </c>
      <c r="K939">
        <f t="shared" si="14"/>
        <v>5</v>
      </c>
    </row>
    <row r="940" spans="1:11" x14ac:dyDescent="0.25">
      <c r="A940" t="s">
        <v>936</v>
      </c>
      <c r="B940" t="s">
        <v>937</v>
      </c>
      <c r="C940">
        <v>2</v>
      </c>
      <c r="D940" s="4">
        <v>46030</v>
      </c>
      <c r="E940" t="s">
        <v>1874</v>
      </c>
      <c r="F940">
        <v>1</v>
      </c>
      <c r="G940">
        <v>1</v>
      </c>
      <c r="H940">
        <v>1</v>
      </c>
      <c r="I940">
        <v>1</v>
      </c>
      <c r="J940">
        <v>1</v>
      </c>
      <c r="K940">
        <f t="shared" si="14"/>
        <v>5</v>
      </c>
    </row>
    <row r="941" spans="1:11" x14ac:dyDescent="0.25">
      <c r="A941" t="s">
        <v>936</v>
      </c>
      <c r="B941" t="s">
        <v>937</v>
      </c>
      <c r="C941">
        <v>2</v>
      </c>
      <c r="D941" s="4">
        <v>46030</v>
      </c>
      <c r="E941" t="s">
        <v>1875</v>
      </c>
      <c r="F941">
        <v>1</v>
      </c>
      <c r="G941">
        <v>1</v>
      </c>
      <c r="H941">
        <v>1</v>
      </c>
      <c r="I941">
        <v>1</v>
      </c>
      <c r="J941">
        <v>1</v>
      </c>
      <c r="K941">
        <f t="shared" si="14"/>
        <v>5</v>
      </c>
    </row>
    <row r="942" spans="1:11" x14ac:dyDescent="0.25">
      <c r="A942" t="s">
        <v>936</v>
      </c>
      <c r="B942" t="s">
        <v>937</v>
      </c>
      <c r="C942">
        <v>2</v>
      </c>
      <c r="D942" s="4">
        <v>46030</v>
      </c>
      <c r="E942" t="s">
        <v>1876</v>
      </c>
      <c r="F942">
        <v>1</v>
      </c>
      <c r="G942">
        <v>1</v>
      </c>
      <c r="H942">
        <v>1</v>
      </c>
      <c r="I942">
        <v>1</v>
      </c>
      <c r="J942">
        <v>1</v>
      </c>
      <c r="K942">
        <f t="shared" si="14"/>
        <v>5</v>
      </c>
    </row>
    <row r="943" spans="1:11" x14ac:dyDescent="0.25">
      <c r="A943" t="s">
        <v>936</v>
      </c>
      <c r="B943" t="s">
        <v>937</v>
      </c>
      <c r="C943">
        <v>2</v>
      </c>
      <c r="D943" s="4">
        <v>46030</v>
      </c>
      <c r="E943" t="s">
        <v>1877</v>
      </c>
      <c r="F943">
        <v>1</v>
      </c>
      <c r="G943">
        <v>1</v>
      </c>
      <c r="H943">
        <v>1</v>
      </c>
      <c r="I943">
        <v>1</v>
      </c>
      <c r="J943">
        <v>1</v>
      </c>
      <c r="K943">
        <f t="shared" si="14"/>
        <v>5</v>
      </c>
    </row>
    <row r="944" spans="1:11" x14ac:dyDescent="0.25">
      <c r="A944" t="s">
        <v>936</v>
      </c>
      <c r="B944" t="s">
        <v>937</v>
      </c>
      <c r="C944">
        <v>2</v>
      </c>
      <c r="D944" s="4">
        <v>46030</v>
      </c>
      <c r="E944" t="s">
        <v>1878</v>
      </c>
      <c r="F944">
        <v>1</v>
      </c>
      <c r="G944">
        <v>1</v>
      </c>
      <c r="H944">
        <v>1</v>
      </c>
      <c r="I944">
        <v>1</v>
      </c>
      <c r="J944">
        <v>1</v>
      </c>
      <c r="K944">
        <f t="shared" si="14"/>
        <v>5</v>
      </c>
    </row>
    <row r="945" spans="1:11" x14ac:dyDescent="0.25">
      <c r="A945" t="s">
        <v>936</v>
      </c>
      <c r="B945" t="s">
        <v>937</v>
      </c>
      <c r="C945">
        <v>2</v>
      </c>
      <c r="D945" s="4">
        <v>46030</v>
      </c>
      <c r="E945" t="s">
        <v>1879</v>
      </c>
      <c r="F945">
        <v>1</v>
      </c>
      <c r="G945">
        <v>1</v>
      </c>
      <c r="H945">
        <v>1</v>
      </c>
      <c r="I945">
        <v>1</v>
      </c>
      <c r="J945">
        <v>1</v>
      </c>
      <c r="K945">
        <f t="shared" si="14"/>
        <v>5</v>
      </c>
    </row>
    <row r="946" spans="1:11" x14ac:dyDescent="0.25">
      <c r="A946" t="s">
        <v>936</v>
      </c>
      <c r="B946" t="s">
        <v>937</v>
      </c>
      <c r="C946">
        <v>2</v>
      </c>
      <c r="D946" s="4">
        <v>46030</v>
      </c>
      <c r="E946" t="s">
        <v>1880</v>
      </c>
      <c r="F946">
        <v>1</v>
      </c>
      <c r="G946">
        <v>1</v>
      </c>
      <c r="H946">
        <v>1</v>
      </c>
      <c r="I946">
        <v>1</v>
      </c>
      <c r="J946">
        <v>1</v>
      </c>
      <c r="K946">
        <f t="shared" si="14"/>
        <v>5</v>
      </c>
    </row>
    <row r="947" spans="1:11" x14ac:dyDescent="0.25">
      <c r="A947" t="s">
        <v>936</v>
      </c>
      <c r="B947" t="s">
        <v>937</v>
      </c>
      <c r="C947">
        <v>2</v>
      </c>
      <c r="D947" s="4">
        <v>46030</v>
      </c>
      <c r="E947" t="s">
        <v>1881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f t="shared" si="14"/>
        <v>5</v>
      </c>
    </row>
    <row r="948" spans="1:11" x14ac:dyDescent="0.25">
      <c r="A948" t="s">
        <v>936</v>
      </c>
      <c r="B948" t="s">
        <v>937</v>
      </c>
      <c r="C948">
        <v>2</v>
      </c>
      <c r="D948" s="4">
        <v>46030</v>
      </c>
      <c r="E948" t="s">
        <v>1882</v>
      </c>
      <c r="F948">
        <v>1</v>
      </c>
      <c r="G948">
        <v>1</v>
      </c>
      <c r="H948">
        <v>1</v>
      </c>
      <c r="I948">
        <v>1</v>
      </c>
      <c r="J948">
        <v>1</v>
      </c>
      <c r="K948">
        <f t="shared" si="14"/>
        <v>5</v>
      </c>
    </row>
    <row r="949" spans="1:11" x14ac:dyDescent="0.25">
      <c r="A949" t="s">
        <v>936</v>
      </c>
      <c r="B949" t="s">
        <v>937</v>
      </c>
      <c r="C949">
        <v>2</v>
      </c>
      <c r="D949" s="4">
        <v>46030</v>
      </c>
      <c r="E949" t="s">
        <v>1883</v>
      </c>
      <c r="F949">
        <v>1</v>
      </c>
      <c r="G949">
        <v>1</v>
      </c>
      <c r="H949">
        <v>1</v>
      </c>
      <c r="I949">
        <v>1</v>
      </c>
      <c r="J949">
        <v>1</v>
      </c>
      <c r="K949">
        <f t="shared" si="14"/>
        <v>5</v>
      </c>
    </row>
    <row r="950" spans="1:11" x14ac:dyDescent="0.25">
      <c r="A950" t="s">
        <v>936</v>
      </c>
      <c r="B950" t="s">
        <v>937</v>
      </c>
      <c r="C950">
        <v>2</v>
      </c>
      <c r="D950" s="4">
        <v>46030</v>
      </c>
      <c r="E950" t="s">
        <v>1884</v>
      </c>
      <c r="F950">
        <v>1</v>
      </c>
      <c r="G950">
        <v>1</v>
      </c>
      <c r="H950">
        <v>1</v>
      </c>
      <c r="I950">
        <v>1</v>
      </c>
      <c r="J950">
        <v>1</v>
      </c>
      <c r="K950">
        <f t="shared" si="14"/>
        <v>5</v>
      </c>
    </row>
    <row r="951" spans="1:11" x14ac:dyDescent="0.25">
      <c r="A951" t="s">
        <v>936</v>
      </c>
      <c r="B951" t="s">
        <v>937</v>
      </c>
      <c r="C951">
        <v>2</v>
      </c>
      <c r="D951" s="4">
        <v>46030</v>
      </c>
      <c r="E951" t="s">
        <v>1885</v>
      </c>
      <c r="F951">
        <v>1</v>
      </c>
      <c r="G951">
        <v>1</v>
      </c>
      <c r="H951">
        <v>1</v>
      </c>
      <c r="I951">
        <v>1</v>
      </c>
      <c r="J951">
        <v>1</v>
      </c>
      <c r="K951">
        <f t="shared" si="14"/>
        <v>5</v>
      </c>
    </row>
    <row r="952" spans="1:11" x14ac:dyDescent="0.25">
      <c r="A952" t="s">
        <v>936</v>
      </c>
      <c r="B952" t="s">
        <v>937</v>
      </c>
      <c r="C952">
        <v>2</v>
      </c>
      <c r="D952" s="4">
        <v>46030</v>
      </c>
      <c r="E952" t="s">
        <v>1886</v>
      </c>
      <c r="F952">
        <v>1</v>
      </c>
      <c r="G952">
        <v>1</v>
      </c>
      <c r="H952">
        <v>1</v>
      </c>
      <c r="I952">
        <v>1</v>
      </c>
      <c r="J952">
        <v>1</v>
      </c>
      <c r="K952">
        <f t="shared" si="14"/>
        <v>5</v>
      </c>
    </row>
    <row r="953" spans="1:11" x14ac:dyDescent="0.25">
      <c r="A953" t="s">
        <v>936</v>
      </c>
      <c r="B953" t="s">
        <v>937</v>
      </c>
      <c r="C953">
        <v>2</v>
      </c>
      <c r="D953" s="4">
        <v>46030</v>
      </c>
      <c r="E953" t="s">
        <v>1887</v>
      </c>
      <c r="F953">
        <v>1</v>
      </c>
      <c r="G953">
        <v>1</v>
      </c>
      <c r="H953">
        <v>1</v>
      </c>
      <c r="I953">
        <v>1</v>
      </c>
      <c r="J953">
        <v>1</v>
      </c>
      <c r="K953">
        <f t="shared" si="14"/>
        <v>5</v>
      </c>
    </row>
    <row r="954" spans="1:11" x14ac:dyDescent="0.25">
      <c r="A954" t="s">
        <v>936</v>
      </c>
      <c r="B954" t="s">
        <v>937</v>
      </c>
      <c r="C954">
        <v>2</v>
      </c>
      <c r="D954" s="4">
        <v>46030</v>
      </c>
      <c r="E954" t="s">
        <v>1888</v>
      </c>
      <c r="F954">
        <v>1</v>
      </c>
      <c r="G954">
        <v>1</v>
      </c>
      <c r="H954">
        <v>1</v>
      </c>
      <c r="I954">
        <v>1</v>
      </c>
      <c r="J954">
        <v>1</v>
      </c>
      <c r="K954">
        <f t="shared" si="14"/>
        <v>5</v>
      </c>
    </row>
    <row r="955" spans="1:11" x14ac:dyDescent="0.25">
      <c r="A955" t="s">
        <v>936</v>
      </c>
      <c r="B955" t="s">
        <v>937</v>
      </c>
      <c r="C955">
        <v>2</v>
      </c>
      <c r="D955" s="4">
        <v>46030</v>
      </c>
      <c r="E955" t="s">
        <v>1889</v>
      </c>
      <c r="F955">
        <v>1</v>
      </c>
      <c r="G955">
        <v>1</v>
      </c>
      <c r="H955">
        <v>1</v>
      </c>
      <c r="I955">
        <v>1</v>
      </c>
      <c r="J955">
        <v>1</v>
      </c>
      <c r="K955">
        <f t="shared" si="14"/>
        <v>5</v>
      </c>
    </row>
    <row r="956" spans="1:11" x14ac:dyDescent="0.25">
      <c r="A956" t="s">
        <v>936</v>
      </c>
      <c r="B956" t="s">
        <v>937</v>
      </c>
      <c r="C956">
        <v>2</v>
      </c>
      <c r="D956" s="4">
        <v>46030</v>
      </c>
      <c r="E956" t="s">
        <v>1890</v>
      </c>
      <c r="F956">
        <v>1</v>
      </c>
      <c r="G956">
        <v>1</v>
      </c>
      <c r="H956">
        <v>1</v>
      </c>
      <c r="I956">
        <v>1</v>
      </c>
      <c r="J956">
        <v>1</v>
      </c>
      <c r="K956">
        <f t="shared" si="14"/>
        <v>5</v>
      </c>
    </row>
    <row r="957" spans="1:11" x14ac:dyDescent="0.25">
      <c r="A957" t="s">
        <v>936</v>
      </c>
      <c r="B957" t="s">
        <v>937</v>
      </c>
      <c r="C957">
        <v>2</v>
      </c>
      <c r="D957" s="4">
        <v>46030</v>
      </c>
      <c r="E957" t="s">
        <v>1891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f t="shared" si="14"/>
        <v>5</v>
      </c>
    </row>
    <row r="958" spans="1:11" x14ac:dyDescent="0.25">
      <c r="A958" t="s">
        <v>936</v>
      </c>
      <c r="B958" t="s">
        <v>937</v>
      </c>
      <c r="C958">
        <v>2</v>
      </c>
      <c r="D958" s="4">
        <v>46030</v>
      </c>
      <c r="E958" t="s">
        <v>1892</v>
      </c>
      <c r="F958">
        <v>1</v>
      </c>
      <c r="G958">
        <v>1</v>
      </c>
      <c r="H958">
        <v>1</v>
      </c>
      <c r="I958">
        <v>1</v>
      </c>
      <c r="J958">
        <v>1</v>
      </c>
      <c r="K958">
        <f t="shared" si="14"/>
        <v>5</v>
      </c>
    </row>
    <row r="959" spans="1:11" x14ac:dyDescent="0.25">
      <c r="A959" t="s">
        <v>936</v>
      </c>
      <c r="B959" t="s">
        <v>937</v>
      </c>
      <c r="C959">
        <v>2</v>
      </c>
      <c r="D959" s="4">
        <v>46030</v>
      </c>
      <c r="E959" t="s">
        <v>1893</v>
      </c>
      <c r="F959">
        <v>1</v>
      </c>
      <c r="G959">
        <v>1</v>
      </c>
      <c r="H959">
        <v>1</v>
      </c>
      <c r="I959">
        <v>1</v>
      </c>
      <c r="J959">
        <v>1</v>
      </c>
      <c r="K959">
        <f t="shared" si="14"/>
        <v>5</v>
      </c>
    </row>
    <row r="960" spans="1:11" x14ac:dyDescent="0.25">
      <c r="A960" t="s">
        <v>936</v>
      </c>
      <c r="B960" t="s">
        <v>937</v>
      </c>
      <c r="C960">
        <v>2</v>
      </c>
      <c r="D960" s="4">
        <v>46030</v>
      </c>
      <c r="E960" t="s">
        <v>1894</v>
      </c>
      <c r="F960">
        <v>1</v>
      </c>
      <c r="G960">
        <v>1</v>
      </c>
      <c r="H960">
        <v>1</v>
      </c>
      <c r="I960">
        <v>1</v>
      </c>
      <c r="J960">
        <v>1</v>
      </c>
      <c r="K960">
        <f t="shared" si="14"/>
        <v>5</v>
      </c>
    </row>
    <row r="961" spans="1:11" x14ac:dyDescent="0.25">
      <c r="A961" t="s">
        <v>936</v>
      </c>
      <c r="B961" t="s">
        <v>937</v>
      </c>
      <c r="C961">
        <v>2</v>
      </c>
      <c r="D961" s="4">
        <v>46030</v>
      </c>
      <c r="E961" t="s">
        <v>1895</v>
      </c>
      <c r="F961">
        <v>1</v>
      </c>
      <c r="G961">
        <v>1</v>
      </c>
      <c r="H961">
        <v>1</v>
      </c>
      <c r="I961">
        <v>1</v>
      </c>
      <c r="J961">
        <v>1</v>
      </c>
      <c r="K961">
        <f t="shared" si="14"/>
        <v>5</v>
      </c>
    </row>
    <row r="962" spans="1:11" x14ac:dyDescent="0.25">
      <c r="A962" t="s">
        <v>936</v>
      </c>
      <c r="B962" t="s">
        <v>937</v>
      </c>
      <c r="C962">
        <v>2</v>
      </c>
      <c r="D962" s="4">
        <v>46030</v>
      </c>
      <c r="E962" t="s">
        <v>1896</v>
      </c>
      <c r="F962">
        <v>1</v>
      </c>
      <c r="G962">
        <v>1</v>
      </c>
      <c r="H962">
        <v>1</v>
      </c>
      <c r="I962">
        <v>1</v>
      </c>
      <c r="J962">
        <v>1</v>
      </c>
      <c r="K962">
        <f t="shared" si="14"/>
        <v>5</v>
      </c>
    </row>
    <row r="963" spans="1:11" x14ac:dyDescent="0.25">
      <c r="A963" t="s">
        <v>936</v>
      </c>
      <c r="B963" t="s">
        <v>937</v>
      </c>
      <c r="C963">
        <v>2</v>
      </c>
      <c r="D963" s="4">
        <v>46030</v>
      </c>
      <c r="E963" t="s">
        <v>1897</v>
      </c>
      <c r="F963">
        <v>1</v>
      </c>
      <c r="G963">
        <v>1</v>
      </c>
      <c r="H963">
        <v>1</v>
      </c>
      <c r="I963">
        <v>1</v>
      </c>
      <c r="J963">
        <v>1</v>
      </c>
      <c r="K963">
        <f t="shared" si="14"/>
        <v>5</v>
      </c>
    </row>
    <row r="964" spans="1:11" x14ac:dyDescent="0.25">
      <c r="A964" t="s">
        <v>936</v>
      </c>
      <c r="B964" t="s">
        <v>937</v>
      </c>
      <c r="C964">
        <v>2</v>
      </c>
      <c r="D964" s="4">
        <v>46030</v>
      </c>
      <c r="E964" t="s">
        <v>1898</v>
      </c>
      <c r="F964">
        <v>1</v>
      </c>
      <c r="G964">
        <v>1</v>
      </c>
      <c r="H964">
        <v>1</v>
      </c>
      <c r="I964">
        <v>1</v>
      </c>
      <c r="J964">
        <v>1</v>
      </c>
      <c r="K964">
        <f t="shared" ref="K964:K1027" si="15">+COUNT(F964:J964)</f>
        <v>5</v>
      </c>
    </row>
    <row r="965" spans="1:11" x14ac:dyDescent="0.25">
      <c r="A965" t="s">
        <v>936</v>
      </c>
      <c r="B965" t="s">
        <v>937</v>
      </c>
      <c r="C965">
        <v>2</v>
      </c>
      <c r="D965" s="4">
        <v>46030</v>
      </c>
      <c r="E965" t="s">
        <v>1899</v>
      </c>
      <c r="F965">
        <v>1</v>
      </c>
      <c r="G965">
        <v>1</v>
      </c>
      <c r="H965">
        <v>1</v>
      </c>
      <c r="I965">
        <v>1</v>
      </c>
      <c r="J965">
        <v>1</v>
      </c>
      <c r="K965">
        <f t="shared" si="15"/>
        <v>5</v>
      </c>
    </row>
    <row r="966" spans="1:11" x14ac:dyDescent="0.25">
      <c r="A966" t="s">
        <v>936</v>
      </c>
      <c r="B966" t="s">
        <v>937</v>
      </c>
      <c r="C966">
        <v>2</v>
      </c>
      <c r="D966" s="4">
        <v>46030</v>
      </c>
      <c r="E966" t="s">
        <v>1900</v>
      </c>
      <c r="F966">
        <v>1</v>
      </c>
      <c r="G966">
        <v>1</v>
      </c>
      <c r="H966">
        <v>1</v>
      </c>
      <c r="I966">
        <v>1</v>
      </c>
      <c r="J966">
        <v>1</v>
      </c>
      <c r="K966">
        <f t="shared" si="15"/>
        <v>5</v>
      </c>
    </row>
    <row r="967" spans="1:11" x14ac:dyDescent="0.25">
      <c r="A967" t="s">
        <v>936</v>
      </c>
      <c r="B967" t="s">
        <v>937</v>
      </c>
      <c r="C967">
        <v>2</v>
      </c>
      <c r="D967" s="4">
        <v>46030</v>
      </c>
      <c r="E967" t="s">
        <v>1901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f t="shared" si="15"/>
        <v>5</v>
      </c>
    </row>
    <row r="968" spans="1:11" x14ac:dyDescent="0.25">
      <c r="A968" t="s">
        <v>936</v>
      </c>
      <c r="B968" t="s">
        <v>937</v>
      </c>
      <c r="C968">
        <v>2</v>
      </c>
      <c r="D968" s="4">
        <v>46030</v>
      </c>
      <c r="E968" t="s">
        <v>1902</v>
      </c>
      <c r="F968">
        <v>1</v>
      </c>
      <c r="G968">
        <v>1</v>
      </c>
      <c r="H968">
        <v>1</v>
      </c>
      <c r="I968">
        <v>1</v>
      </c>
      <c r="J968">
        <v>1</v>
      </c>
      <c r="K968">
        <f t="shared" si="15"/>
        <v>5</v>
      </c>
    </row>
    <row r="969" spans="1:11" x14ac:dyDescent="0.25">
      <c r="A969" t="s">
        <v>936</v>
      </c>
      <c r="B969" t="s">
        <v>937</v>
      </c>
      <c r="C969">
        <v>2</v>
      </c>
      <c r="D969" s="4">
        <v>46030</v>
      </c>
      <c r="E969" t="s">
        <v>1903</v>
      </c>
      <c r="F969">
        <v>1</v>
      </c>
      <c r="G969">
        <v>1</v>
      </c>
      <c r="H969">
        <v>1</v>
      </c>
      <c r="I969">
        <v>1</v>
      </c>
      <c r="J969">
        <v>1</v>
      </c>
      <c r="K969">
        <f t="shared" si="15"/>
        <v>5</v>
      </c>
    </row>
    <row r="970" spans="1:11" x14ac:dyDescent="0.25">
      <c r="A970" t="s">
        <v>936</v>
      </c>
      <c r="B970" t="s">
        <v>937</v>
      </c>
      <c r="C970">
        <v>2</v>
      </c>
      <c r="D970" s="4">
        <v>46030</v>
      </c>
      <c r="E970" t="s">
        <v>1904</v>
      </c>
      <c r="F970">
        <v>1</v>
      </c>
      <c r="G970">
        <v>1</v>
      </c>
      <c r="H970">
        <v>1</v>
      </c>
      <c r="I970">
        <v>1</v>
      </c>
      <c r="J970">
        <v>1</v>
      </c>
      <c r="K970">
        <f t="shared" si="15"/>
        <v>5</v>
      </c>
    </row>
    <row r="971" spans="1:11" x14ac:dyDescent="0.25">
      <c r="A971" t="s">
        <v>936</v>
      </c>
      <c r="B971" t="s">
        <v>937</v>
      </c>
      <c r="C971">
        <v>2</v>
      </c>
      <c r="D971" s="4">
        <v>46030</v>
      </c>
      <c r="E971" t="s">
        <v>1905</v>
      </c>
      <c r="F971">
        <v>1</v>
      </c>
      <c r="G971">
        <v>1</v>
      </c>
      <c r="H971">
        <v>1</v>
      </c>
      <c r="I971">
        <v>1</v>
      </c>
      <c r="J971">
        <v>1</v>
      </c>
      <c r="K971">
        <f t="shared" si="15"/>
        <v>5</v>
      </c>
    </row>
    <row r="972" spans="1:11" x14ac:dyDescent="0.25">
      <c r="A972" t="s">
        <v>936</v>
      </c>
      <c r="B972" t="s">
        <v>937</v>
      </c>
      <c r="C972">
        <v>2</v>
      </c>
      <c r="D972" s="4">
        <v>46030</v>
      </c>
      <c r="E972" t="s">
        <v>1906</v>
      </c>
      <c r="F972">
        <v>1</v>
      </c>
      <c r="G972">
        <v>1</v>
      </c>
      <c r="H972">
        <v>1</v>
      </c>
      <c r="I972">
        <v>1</v>
      </c>
      <c r="J972">
        <v>1</v>
      </c>
      <c r="K972">
        <f t="shared" si="15"/>
        <v>5</v>
      </c>
    </row>
    <row r="973" spans="1:11" x14ac:dyDescent="0.25">
      <c r="A973" t="s">
        <v>936</v>
      </c>
      <c r="B973" t="s">
        <v>937</v>
      </c>
      <c r="C973">
        <v>2</v>
      </c>
      <c r="D973" s="4">
        <v>46030</v>
      </c>
      <c r="E973" t="s">
        <v>1907</v>
      </c>
      <c r="F973">
        <v>1</v>
      </c>
      <c r="G973">
        <v>1</v>
      </c>
      <c r="H973">
        <v>1</v>
      </c>
      <c r="I973">
        <v>1</v>
      </c>
      <c r="J973">
        <v>1</v>
      </c>
      <c r="K973">
        <f t="shared" si="15"/>
        <v>5</v>
      </c>
    </row>
    <row r="974" spans="1:11" x14ac:dyDescent="0.25">
      <c r="A974" t="s">
        <v>936</v>
      </c>
      <c r="B974" t="s">
        <v>937</v>
      </c>
      <c r="C974">
        <v>2</v>
      </c>
      <c r="D974" s="4">
        <v>46030</v>
      </c>
      <c r="E974" t="s">
        <v>1908</v>
      </c>
      <c r="F974">
        <v>1</v>
      </c>
      <c r="G974">
        <v>1</v>
      </c>
      <c r="H974">
        <v>1</v>
      </c>
      <c r="I974">
        <v>1</v>
      </c>
      <c r="J974">
        <v>1</v>
      </c>
      <c r="K974">
        <f t="shared" si="15"/>
        <v>5</v>
      </c>
    </row>
    <row r="975" spans="1:11" x14ac:dyDescent="0.25">
      <c r="A975" t="s">
        <v>936</v>
      </c>
      <c r="B975" t="s">
        <v>937</v>
      </c>
      <c r="C975">
        <v>2</v>
      </c>
      <c r="D975" s="4">
        <v>46030</v>
      </c>
      <c r="E975" t="s">
        <v>1909</v>
      </c>
      <c r="F975">
        <v>1</v>
      </c>
      <c r="G975">
        <v>1</v>
      </c>
      <c r="H975">
        <v>1</v>
      </c>
      <c r="I975">
        <v>1</v>
      </c>
      <c r="J975">
        <v>1</v>
      </c>
      <c r="K975">
        <f t="shared" si="15"/>
        <v>5</v>
      </c>
    </row>
    <row r="976" spans="1:11" x14ac:dyDescent="0.25">
      <c r="A976" t="s">
        <v>936</v>
      </c>
      <c r="B976" t="s">
        <v>937</v>
      </c>
      <c r="C976">
        <v>2</v>
      </c>
      <c r="D976" s="4">
        <v>46030</v>
      </c>
      <c r="E976" t="s">
        <v>1910</v>
      </c>
      <c r="F976">
        <v>1</v>
      </c>
      <c r="G976">
        <v>1</v>
      </c>
      <c r="H976">
        <v>1</v>
      </c>
      <c r="I976">
        <v>1</v>
      </c>
      <c r="J976">
        <v>1</v>
      </c>
      <c r="K976">
        <f t="shared" si="15"/>
        <v>5</v>
      </c>
    </row>
    <row r="977" spans="1:11" x14ac:dyDescent="0.25">
      <c r="A977" t="s">
        <v>936</v>
      </c>
      <c r="B977" t="s">
        <v>937</v>
      </c>
      <c r="C977">
        <v>2</v>
      </c>
      <c r="D977" s="4">
        <v>46030</v>
      </c>
      <c r="E977" t="s">
        <v>1911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f t="shared" si="15"/>
        <v>5</v>
      </c>
    </row>
    <row r="978" spans="1:11" x14ac:dyDescent="0.25">
      <c r="A978" t="s">
        <v>936</v>
      </c>
      <c r="B978" t="s">
        <v>937</v>
      </c>
      <c r="C978">
        <v>2</v>
      </c>
      <c r="D978" s="4">
        <v>46030</v>
      </c>
      <c r="E978" t="s">
        <v>1912</v>
      </c>
      <c r="F978">
        <v>1</v>
      </c>
      <c r="G978">
        <v>1</v>
      </c>
      <c r="H978">
        <v>1</v>
      </c>
      <c r="I978">
        <v>1</v>
      </c>
      <c r="J978">
        <v>1</v>
      </c>
      <c r="K978">
        <f t="shared" si="15"/>
        <v>5</v>
      </c>
    </row>
    <row r="979" spans="1:11" x14ac:dyDescent="0.25">
      <c r="A979" t="s">
        <v>936</v>
      </c>
      <c r="B979" t="s">
        <v>937</v>
      </c>
      <c r="C979">
        <v>2</v>
      </c>
      <c r="D979" s="4">
        <v>46030</v>
      </c>
      <c r="E979" t="s">
        <v>1913</v>
      </c>
      <c r="F979">
        <v>1</v>
      </c>
      <c r="G979">
        <v>1</v>
      </c>
      <c r="H979">
        <v>1</v>
      </c>
      <c r="I979">
        <v>1</v>
      </c>
      <c r="J979">
        <v>1</v>
      </c>
      <c r="K979">
        <f t="shared" si="15"/>
        <v>5</v>
      </c>
    </row>
    <row r="980" spans="1:11" x14ac:dyDescent="0.25">
      <c r="A980" t="s">
        <v>936</v>
      </c>
      <c r="B980" t="s">
        <v>937</v>
      </c>
      <c r="C980">
        <v>2</v>
      </c>
      <c r="D980" s="4">
        <v>46030</v>
      </c>
      <c r="E980" t="s">
        <v>1914</v>
      </c>
      <c r="F980">
        <v>1</v>
      </c>
      <c r="G980">
        <v>1</v>
      </c>
      <c r="H980">
        <v>1</v>
      </c>
      <c r="I980">
        <v>1</v>
      </c>
      <c r="J980">
        <v>1</v>
      </c>
      <c r="K980">
        <f t="shared" si="15"/>
        <v>5</v>
      </c>
    </row>
    <row r="981" spans="1:11" x14ac:dyDescent="0.25">
      <c r="A981" t="s">
        <v>936</v>
      </c>
      <c r="B981" t="s">
        <v>937</v>
      </c>
      <c r="C981">
        <v>2</v>
      </c>
      <c r="D981" s="4">
        <v>46030</v>
      </c>
      <c r="E981" t="s">
        <v>1915</v>
      </c>
      <c r="F981">
        <v>1</v>
      </c>
      <c r="G981">
        <v>1</v>
      </c>
      <c r="H981">
        <v>1</v>
      </c>
      <c r="I981">
        <v>1</v>
      </c>
      <c r="J981">
        <v>1</v>
      </c>
      <c r="K981">
        <f t="shared" si="15"/>
        <v>5</v>
      </c>
    </row>
    <row r="982" spans="1:11" x14ac:dyDescent="0.25">
      <c r="A982" t="s">
        <v>936</v>
      </c>
      <c r="B982" t="s">
        <v>937</v>
      </c>
      <c r="C982">
        <v>2</v>
      </c>
      <c r="D982" s="4">
        <v>46030</v>
      </c>
      <c r="E982" t="s">
        <v>1916</v>
      </c>
      <c r="F982">
        <v>1</v>
      </c>
      <c r="G982">
        <v>1</v>
      </c>
      <c r="H982">
        <v>1</v>
      </c>
      <c r="I982">
        <v>1</v>
      </c>
      <c r="J982">
        <v>1</v>
      </c>
      <c r="K982">
        <f t="shared" si="15"/>
        <v>5</v>
      </c>
    </row>
    <row r="983" spans="1:11" x14ac:dyDescent="0.25">
      <c r="A983" t="s">
        <v>936</v>
      </c>
      <c r="B983" t="s">
        <v>937</v>
      </c>
      <c r="C983">
        <v>2</v>
      </c>
      <c r="D983" s="4">
        <v>46030</v>
      </c>
      <c r="E983" t="s">
        <v>1917</v>
      </c>
      <c r="F983">
        <v>1</v>
      </c>
      <c r="G983">
        <v>1</v>
      </c>
      <c r="H983">
        <v>1</v>
      </c>
      <c r="I983">
        <v>1</v>
      </c>
      <c r="J983">
        <v>1</v>
      </c>
      <c r="K983">
        <f t="shared" si="15"/>
        <v>5</v>
      </c>
    </row>
    <row r="984" spans="1:11" x14ac:dyDescent="0.25">
      <c r="A984" t="s">
        <v>936</v>
      </c>
      <c r="B984" t="s">
        <v>937</v>
      </c>
      <c r="C984">
        <v>2</v>
      </c>
      <c r="D984" s="4">
        <v>46030</v>
      </c>
      <c r="E984" t="s">
        <v>1918</v>
      </c>
      <c r="F984">
        <v>1</v>
      </c>
      <c r="G984">
        <v>1</v>
      </c>
      <c r="H984">
        <v>1</v>
      </c>
      <c r="I984">
        <v>1</v>
      </c>
      <c r="J984">
        <v>1</v>
      </c>
      <c r="K984">
        <f t="shared" si="15"/>
        <v>5</v>
      </c>
    </row>
    <row r="985" spans="1:11" x14ac:dyDescent="0.25">
      <c r="A985" t="s">
        <v>936</v>
      </c>
      <c r="B985" t="s">
        <v>937</v>
      </c>
      <c r="C985">
        <v>2</v>
      </c>
      <c r="D985" s="4">
        <v>46030</v>
      </c>
      <c r="E985" t="s">
        <v>1919</v>
      </c>
      <c r="F985">
        <v>1</v>
      </c>
      <c r="G985">
        <v>1</v>
      </c>
      <c r="H985">
        <v>1</v>
      </c>
      <c r="I985">
        <v>1</v>
      </c>
      <c r="J985">
        <v>1</v>
      </c>
      <c r="K985">
        <f t="shared" si="15"/>
        <v>5</v>
      </c>
    </row>
    <row r="986" spans="1:11" x14ac:dyDescent="0.25">
      <c r="A986" t="s">
        <v>936</v>
      </c>
      <c r="B986" t="s">
        <v>937</v>
      </c>
      <c r="C986">
        <v>2</v>
      </c>
      <c r="D986" s="4">
        <v>46030</v>
      </c>
      <c r="E986" t="s">
        <v>1920</v>
      </c>
      <c r="F986">
        <v>1</v>
      </c>
      <c r="G986">
        <v>1</v>
      </c>
      <c r="H986">
        <v>1</v>
      </c>
      <c r="I986">
        <v>1</v>
      </c>
      <c r="J986">
        <v>1</v>
      </c>
      <c r="K986">
        <f t="shared" si="15"/>
        <v>5</v>
      </c>
    </row>
    <row r="987" spans="1:11" x14ac:dyDescent="0.25">
      <c r="A987" t="s">
        <v>936</v>
      </c>
      <c r="B987" t="s">
        <v>937</v>
      </c>
      <c r="C987">
        <v>2</v>
      </c>
      <c r="D987" s="4">
        <v>46030</v>
      </c>
      <c r="E987" t="s">
        <v>1921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f t="shared" si="15"/>
        <v>5</v>
      </c>
    </row>
    <row r="988" spans="1:11" x14ac:dyDescent="0.25">
      <c r="A988" t="s">
        <v>936</v>
      </c>
      <c r="B988" t="s">
        <v>937</v>
      </c>
      <c r="C988">
        <v>2</v>
      </c>
      <c r="D988" s="4">
        <v>46030</v>
      </c>
      <c r="E988" t="s">
        <v>1922</v>
      </c>
      <c r="F988">
        <v>1</v>
      </c>
      <c r="G988">
        <v>1</v>
      </c>
      <c r="H988">
        <v>1</v>
      </c>
      <c r="I988">
        <v>1</v>
      </c>
      <c r="J988">
        <v>1</v>
      </c>
      <c r="K988">
        <f t="shared" si="15"/>
        <v>5</v>
      </c>
    </row>
    <row r="989" spans="1:11" x14ac:dyDescent="0.25">
      <c r="A989" t="s">
        <v>936</v>
      </c>
      <c r="B989" t="s">
        <v>937</v>
      </c>
      <c r="C989">
        <v>2</v>
      </c>
      <c r="D989" s="4">
        <v>46030</v>
      </c>
      <c r="E989" t="s">
        <v>1923</v>
      </c>
      <c r="F989">
        <v>1</v>
      </c>
      <c r="G989">
        <v>1</v>
      </c>
      <c r="H989">
        <v>1</v>
      </c>
      <c r="I989">
        <v>1</v>
      </c>
      <c r="J989">
        <v>1</v>
      </c>
      <c r="K989">
        <f t="shared" si="15"/>
        <v>5</v>
      </c>
    </row>
    <row r="990" spans="1:11" x14ac:dyDescent="0.25">
      <c r="A990" t="s">
        <v>936</v>
      </c>
      <c r="B990" t="s">
        <v>937</v>
      </c>
      <c r="C990">
        <v>2</v>
      </c>
      <c r="D990" s="4">
        <v>46030</v>
      </c>
      <c r="E990" t="s">
        <v>1924</v>
      </c>
      <c r="F990">
        <v>1</v>
      </c>
      <c r="G990">
        <v>1</v>
      </c>
      <c r="H990">
        <v>1</v>
      </c>
      <c r="I990">
        <v>1</v>
      </c>
      <c r="J990">
        <v>1</v>
      </c>
      <c r="K990">
        <f t="shared" si="15"/>
        <v>5</v>
      </c>
    </row>
    <row r="991" spans="1:11" x14ac:dyDescent="0.25">
      <c r="A991" t="s">
        <v>936</v>
      </c>
      <c r="B991" t="s">
        <v>937</v>
      </c>
      <c r="C991">
        <v>2</v>
      </c>
      <c r="D991" s="4">
        <v>46030</v>
      </c>
      <c r="E991" t="s">
        <v>1925</v>
      </c>
      <c r="F991">
        <v>1</v>
      </c>
      <c r="G991">
        <v>1</v>
      </c>
      <c r="H991">
        <v>1</v>
      </c>
      <c r="I991">
        <v>1</v>
      </c>
      <c r="J991">
        <v>1</v>
      </c>
      <c r="K991">
        <f t="shared" si="15"/>
        <v>5</v>
      </c>
    </row>
    <row r="992" spans="1:11" x14ac:dyDescent="0.25">
      <c r="A992" t="s">
        <v>936</v>
      </c>
      <c r="B992" t="s">
        <v>937</v>
      </c>
      <c r="C992">
        <v>2</v>
      </c>
      <c r="D992" s="4">
        <v>46030</v>
      </c>
      <c r="E992" t="s">
        <v>1926</v>
      </c>
      <c r="F992">
        <v>1</v>
      </c>
      <c r="G992">
        <v>1</v>
      </c>
      <c r="H992">
        <v>1</v>
      </c>
      <c r="I992">
        <v>1</v>
      </c>
      <c r="J992">
        <v>1</v>
      </c>
      <c r="K992">
        <f t="shared" si="15"/>
        <v>5</v>
      </c>
    </row>
    <row r="993" spans="1:11" x14ac:dyDescent="0.25">
      <c r="A993" t="s">
        <v>936</v>
      </c>
      <c r="B993" t="s">
        <v>937</v>
      </c>
      <c r="C993">
        <v>2</v>
      </c>
      <c r="D993" s="4">
        <v>46030</v>
      </c>
      <c r="E993" t="s">
        <v>1927</v>
      </c>
      <c r="F993">
        <v>1</v>
      </c>
      <c r="G993">
        <v>1</v>
      </c>
      <c r="H993">
        <v>1</v>
      </c>
      <c r="I993">
        <v>1</v>
      </c>
      <c r="J993">
        <v>1</v>
      </c>
      <c r="K993">
        <f t="shared" si="15"/>
        <v>5</v>
      </c>
    </row>
    <row r="994" spans="1:11" x14ac:dyDescent="0.25">
      <c r="A994" t="s">
        <v>936</v>
      </c>
      <c r="B994" t="s">
        <v>937</v>
      </c>
      <c r="C994">
        <v>2</v>
      </c>
      <c r="D994" s="4">
        <v>46030</v>
      </c>
      <c r="E994" t="s">
        <v>1928</v>
      </c>
      <c r="F994">
        <v>1</v>
      </c>
      <c r="G994">
        <v>1</v>
      </c>
      <c r="H994">
        <v>1</v>
      </c>
      <c r="I994">
        <v>1</v>
      </c>
      <c r="J994">
        <v>1</v>
      </c>
      <c r="K994">
        <f t="shared" si="15"/>
        <v>5</v>
      </c>
    </row>
    <row r="995" spans="1:11" x14ac:dyDescent="0.25">
      <c r="A995" t="s">
        <v>936</v>
      </c>
      <c r="B995" t="s">
        <v>937</v>
      </c>
      <c r="C995">
        <v>2</v>
      </c>
      <c r="D995" s="4">
        <v>46030</v>
      </c>
      <c r="E995" t="s">
        <v>1929</v>
      </c>
      <c r="F995">
        <v>1</v>
      </c>
      <c r="G995">
        <v>1</v>
      </c>
      <c r="H995">
        <v>1</v>
      </c>
      <c r="I995">
        <v>1</v>
      </c>
      <c r="J995">
        <v>1</v>
      </c>
      <c r="K995">
        <f t="shared" si="15"/>
        <v>5</v>
      </c>
    </row>
    <row r="996" spans="1:11" x14ac:dyDescent="0.25">
      <c r="A996" t="s">
        <v>936</v>
      </c>
      <c r="B996" t="s">
        <v>937</v>
      </c>
      <c r="C996">
        <v>2</v>
      </c>
      <c r="D996" s="4">
        <v>46030</v>
      </c>
      <c r="E996" t="s">
        <v>1930</v>
      </c>
      <c r="F996">
        <v>1</v>
      </c>
      <c r="G996">
        <v>1</v>
      </c>
      <c r="H996">
        <v>1</v>
      </c>
      <c r="I996">
        <v>1</v>
      </c>
      <c r="J996">
        <v>1</v>
      </c>
      <c r="K996">
        <f t="shared" si="15"/>
        <v>5</v>
      </c>
    </row>
    <row r="997" spans="1:11" x14ac:dyDescent="0.25">
      <c r="A997" t="s">
        <v>936</v>
      </c>
      <c r="B997" t="s">
        <v>937</v>
      </c>
      <c r="C997">
        <v>2</v>
      </c>
      <c r="D997" s="4">
        <v>46030</v>
      </c>
      <c r="E997" t="s">
        <v>1931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f t="shared" si="15"/>
        <v>5</v>
      </c>
    </row>
    <row r="998" spans="1:11" x14ac:dyDescent="0.25">
      <c r="A998" t="s">
        <v>936</v>
      </c>
      <c r="B998" t="s">
        <v>937</v>
      </c>
      <c r="C998">
        <v>2</v>
      </c>
      <c r="D998" s="4">
        <v>46030</v>
      </c>
      <c r="E998" t="s">
        <v>1932</v>
      </c>
      <c r="F998">
        <v>1</v>
      </c>
      <c r="G998">
        <v>1</v>
      </c>
      <c r="H998">
        <v>1</v>
      </c>
      <c r="I998">
        <v>1</v>
      </c>
      <c r="J998">
        <v>1</v>
      </c>
      <c r="K998">
        <f t="shared" si="15"/>
        <v>5</v>
      </c>
    </row>
    <row r="999" spans="1:11" x14ac:dyDescent="0.25">
      <c r="A999" t="s">
        <v>936</v>
      </c>
      <c r="B999" t="s">
        <v>937</v>
      </c>
      <c r="C999">
        <v>2</v>
      </c>
      <c r="D999" s="4">
        <v>46030</v>
      </c>
      <c r="E999" t="s">
        <v>1933</v>
      </c>
      <c r="F999">
        <v>1</v>
      </c>
      <c r="G999">
        <v>1</v>
      </c>
      <c r="H999">
        <v>1</v>
      </c>
      <c r="I999">
        <v>1</v>
      </c>
      <c r="J999">
        <v>1</v>
      </c>
      <c r="K999">
        <f t="shared" si="15"/>
        <v>5</v>
      </c>
    </row>
    <row r="1000" spans="1:11" x14ac:dyDescent="0.25">
      <c r="A1000" t="s">
        <v>936</v>
      </c>
      <c r="B1000" t="s">
        <v>937</v>
      </c>
      <c r="C1000">
        <v>2</v>
      </c>
      <c r="D1000" s="4">
        <v>46030</v>
      </c>
      <c r="E1000" t="s">
        <v>1934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f t="shared" si="15"/>
        <v>5</v>
      </c>
    </row>
    <row r="1001" spans="1:11" x14ac:dyDescent="0.25">
      <c r="A1001" t="s">
        <v>936</v>
      </c>
      <c r="B1001" t="s">
        <v>937</v>
      </c>
      <c r="C1001">
        <v>2</v>
      </c>
      <c r="D1001" s="4">
        <v>46030</v>
      </c>
      <c r="E1001" t="s">
        <v>1935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f t="shared" si="15"/>
        <v>5</v>
      </c>
    </row>
    <row r="1002" spans="1:11" x14ac:dyDescent="0.25">
      <c r="A1002" t="s">
        <v>936</v>
      </c>
      <c r="B1002" t="s">
        <v>937</v>
      </c>
      <c r="C1002">
        <v>2</v>
      </c>
      <c r="D1002" s="4">
        <v>46030</v>
      </c>
      <c r="E1002" t="s">
        <v>1936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f t="shared" si="15"/>
        <v>5</v>
      </c>
    </row>
    <row r="1003" spans="1:11" x14ac:dyDescent="0.25">
      <c r="A1003" t="s">
        <v>936</v>
      </c>
      <c r="B1003" t="s">
        <v>937</v>
      </c>
      <c r="C1003">
        <v>2</v>
      </c>
      <c r="D1003" s="4">
        <v>46030</v>
      </c>
      <c r="E1003" t="s">
        <v>1937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f t="shared" si="15"/>
        <v>5</v>
      </c>
    </row>
    <row r="1004" spans="1:11" x14ac:dyDescent="0.25">
      <c r="A1004" t="s">
        <v>936</v>
      </c>
      <c r="B1004" t="s">
        <v>937</v>
      </c>
      <c r="C1004">
        <v>2</v>
      </c>
      <c r="D1004" s="4">
        <v>46030</v>
      </c>
      <c r="E1004" t="s">
        <v>1938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f t="shared" si="15"/>
        <v>5</v>
      </c>
    </row>
    <row r="1005" spans="1:11" x14ac:dyDescent="0.25">
      <c r="A1005" t="s">
        <v>936</v>
      </c>
      <c r="B1005" t="s">
        <v>937</v>
      </c>
      <c r="C1005">
        <v>2</v>
      </c>
      <c r="D1005" s="4">
        <v>46030</v>
      </c>
      <c r="E1005" t="s">
        <v>1939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f t="shared" si="15"/>
        <v>5</v>
      </c>
    </row>
    <row r="1006" spans="1:11" x14ac:dyDescent="0.25">
      <c r="A1006" t="s">
        <v>936</v>
      </c>
      <c r="B1006" t="s">
        <v>937</v>
      </c>
      <c r="C1006">
        <v>2</v>
      </c>
      <c r="D1006" s="4">
        <v>46030</v>
      </c>
      <c r="E1006" t="s">
        <v>1940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f t="shared" si="15"/>
        <v>5</v>
      </c>
    </row>
    <row r="1007" spans="1:11" x14ac:dyDescent="0.25">
      <c r="A1007" t="s">
        <v>936</v>
      </c>
      <c r="B1007" t="s">
        <v>937</v>
      </c>
      <c r="C1007">
        <v>2</v>
      </c>
      <c r="D1007" s="4">
        <v>46030</v>
      </c>
      <c r="E1007" t="s">
        <v>1941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f t="shared" si="15"/>
        <v>5</v>
      </c>
    </row>
    <row r="1008" spans="1:11" x14ac:dyDescent="0.25">
      <c r="A1008" t="s">
        <v>936</v>
      </c>
      <c r="B1008" t="s">
        <v>937</v>
      </c>
      <c r="C1008">
        <v>2</v>
      </c>
      <c r="D1008" s="4">
        <v>46030</v>
      </c>
      <c r="E1008" t="s">
        <v>1942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f t="shared" si="15"/>
        <v>5</v>
      </c>
    </row>
    <row r="1009" spans="1:11" x14ac:dyDescent="0.25">
      <c r="A1009" t="s">
        <v>936</v>
      </c>
      <c r="B1009" t="s">
        <v>937</v>
      </c>
      <c r="C1009">
        <v>2</v>
      </c>
      <c r="D1009" s="4">
        <v>46030</v>
      </c>
      <c r="E1009" t="s">
        <v>1943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f t="shared" si="15"/>
        <v>5</v>
      </c>
    </row>
    <row r="1010" spans="1:11" x14ac:dyDescent="0.25">
      <c r="A1010" t="s">
        <v>936</v>
      </c>
      <c r="B1010" t="s">
        <v>937</v>
      </c>
      <c r="C1010">
        <v>2</v>
      </c>
      <c r="D1010" s="4">
        <v>46030</v>
      </c>
      <c r="E1010" t="s">
        <v>1944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f t="shared" si="15"/>
        <v>5</v>
      </c>
    </row>
    <row r="1011" spans="1:11" x14ac:dyDescent="0.25">
      <c r="A1011" t="s">
        <v>936</v>
      </c>
      <c r="B1011" t="s">
        <v>937</v>
      </c>
      <c r="C1011">
        <v>2</v>
      </c>
      <c r="D1011" s="4">
        <v>46030</v>
      </c>
      <c r="E1011" t="s">
        <v>1945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f t="shared" si="15"/>
        <v>5</v>
      </c>
    </row>
    <row r="1012" spans="1:11" x14ac:dyDescent="0.25">
      <c r="A1012" t="s">
        <v>936</v>
      </c>
      <c r="B1012" t="s">
        <v>937</v>
      </c>
      <c r="C1012">
        <v>2</v>
      </c>
      <c r="D1012" s="4">
        <v>46030</v>
      </c>
      <c r="E1012" t="s">
        <v>1946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f t="shared" si="15"/>
        <v>5</v>
      </c>
    </row>
    <row r="1013" spans="1:11" x14ac:dyDescent="0.25">
      <c r="A1013" t="s">
        <v>936</v>
      </c>
      <c r="B1013" t="s">
        <v>937</v>
      </c>
      <c r="C1013">
        <v>2</v>
      </c>
      <c r="D1013" s="4">
        <v>46030</v>
      </c>
      <c r="E1013" t="s">
        <v>1947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f t="shared" si="15"/>
        <v>5</v>
      </c>
    </row>
    <row r="1014" spans="1:11" x14ac:dyDescent="0.25">
      <c r="A1014" t="s">
        <v>936</v>
      </c>
      <c r="B1014" t="s">
        <v>937</v>
      </c>
      <c r="C1014">
        <v>2</v>
      </c>
      <c r="D1014" s="4">
        <v>46030</v>
      </c>
      <c r="E1014" t="s">
        <v>1948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f t="shared" si="15"/>
        <v>5</v>
      </c>
    </row>
    <row r="1015" spans="1:11" x14ac:dyDescent="0.25">
      <c r="A1015" t="s">
        <v>936</v>
      </c>
      <c r="B1015" t="s">
        <v>937</v>
      </c>
      <c r="C1015">
        <v>2</v>
      </c>
      <c r="D1015" s="4">
        <v>46030</v>
      </c>
      <c r="E1015" t="s">
        <v>1949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f t="shared" si="15"/>
        <v>5</v>
      </c>
    </row>
    <row r="1016" spans="1:11" x14ac:dyDescent="0.25">
      <c r="A1016" t="s">
        <v>936</v>
      </c>
      <c r="B1016" t="s">
        <v>937</v>
      </c>
      <c r="C1016">
        <v>2</v>
      </c>
      <c r="D1016" s="4">
        <v>46030</v>
      </c>
      <c r="E1016" t="s">
        <v>1950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f t="shared" si="15"/>
        <v>5</v>
      </c>
    </row>
    <row r="1017" spans="1:11" x14ac:dyDescent="0.25">
      <c r="A1017" t="s">
        <v>936</v>
      </c>
      <c r="B1017" t="s">
        <v>937</v>
      </c>
      <c r="C1017">
        <v>2</v>
      </c>
      <c r="D1017" s="4">
        <v>46030</v>
      </c>
      <c r="E1017" t="s">
        <v>1951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f t="shared" si="15"/>
        <v>5</v>
      </c>
    </row>
    <row r="1018" spans="1:11" x14ac:dyDescent="0.25">
      <c r="A1018" t="s">
        <v>936</v>
      </c>
      <c r="B1018" t="s">
        <v>937</v>
      </c>
      <c r="C1018">
        <v>2</v>
      </c>
      <c r="D1018" s="4">
        <v>46030</v>
      </c>
      <c r="E1018" t="s">
        <v>1952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f t="shared" si="15"/>
        <v>5</v>
      </c>
    </row>
    <row r="1019" spans="1:11" x14ac:dyDescent="0.25">
      <c r="A1019" t="s">
        <v>936</v>
      </c>
      <c r="B1019" t="s">
        <v>937</v>
      </c>
      <c r="C1019">
        <v>2</v>
      </c>
      <c r="D1019" s="4">
        <v>46030</v>
      </c>
      <c r="E1019" t="s">
        <v>1953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f t="shared" si="15"/>
        <v>5</v>
      </c>
    </row>
    <row r="1020" spans="1:11" x14ac:dyDescent="0.25">
      <c r="A1020" t="s">
        <v>936</v>
      </c>
      <c r="B1020" t="s">
        <v>937</v>
      </c>
      <c r="C1020">
        <v>2</v>
      </c>
      <c r="D1020" s="4">
        <v>46030</v>
      </c>
      <c r="E1020" t="s">
        <v>1954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f t="shared" si="15"/>
        <v>5</v>
      </c>
    </row>
    <row r="1021" spans="1:11" x14ac:dyDescent="0.25">
      <c r="A1021" t="s">
        <v>936</v>
      </c>
      <c r="B1021" t="s">
        <v>937</v>
      </c>
      <c r="C1021">
        <v>2</v>
      </c>
      <c r="D1021" s="4">
        <v>46030</v>
      </c>
      <c r="E1021" t="s">
        <v>1955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f t="shared" si="15"/>
        <v>5</v>
      </c>
    </row>
    <row r="1022" spans="1:11" x14ac:dyDescent="0.25">
      <c r="A1022" t="s">
        <v>936</v>
      </c>
      <c r="B1022" t="s">
        <v>937</v>
      </c>
      <c r="C1022">
        <v>2</v>
      </c>
      <c r="D1022" s="4">
        <v>46030</v>
      </c>
      <c r="E1022" t="s">
        <v>1956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f t="shared" si="15"/>
        <v>5</v>
      </c>
    </row>
    <row r="1023" spans="1:11" x14ac:dyDescent="0.25">
      <c r="A1023" t="s">
        <v>936</v>
      </c>
      <c r="B1023" t="s">
        <v>937</v>
      </c>
      <c r="C1023">
        <v>2</v>
      </c>
      <c r="D1023" s="4">
        <v>46030</v>
      </c>
      <c r="E1023" t="s">
        <v>1957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f t="shared" si="15"/>
        <v>5</v>
      </c>
    </row>
    <row r="1024" spans="1:11" x14ac:dyDescent="0.25">
      <c r="A1024" t="s">
        <v>936</v>
      </c>
      <c r="B1024" t="s">
        <v>937</v>
      </c>
      <c r="C1024">
        <v>2</v>
      </c>
      <c r="D1024" s="4">
        <v>46030</v>
      </c>
      <c r="E1024" t="s">
        <v>1958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f t="shared" si="15"/>
        <v>5</v>
      </c>
    </row>
    <row r="1025" spans="1:11" x14ac:dyDescent="0.25">
      <c r="A1025" t="s">
        <v>936</v>
      </c>
      <c r="B1025" t="s">
        <v>937</v>
      </c>
      <c r="C1025">
        <v>2</v>
      </c>
      <c r="D1025" s="4">
        <v>46030</v>
      </c>
      <c r="E1025" t="s">
        <v>1959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f t="shared" si="15"/>
        <v>5</v>
      </c>
    </row>
    <row r="1026" spans="1:11" x14ac:dyDescent="0.25">
      <c r="A1026" t="s">
        <v>936</v>
      </c>
      <c r="B1026" t="s">
        <v>937</v>
      </c>
      <c r="C1026">
        <v>2</v>
      </c>
      <c r="D1026" s="4">
        <v>46030</v>
      </c>
      <c r="E1026" t="s">
        <v>1960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f t="shared" si="15"/>
        <v>5</v>
      </c>
    </row>
    <row r="1027" spans="1:11" x14ac:dyDescent="0.25">
      <c r="A1027" t="s">
        <v>936</v>
      </c>
      <c r="B1027" t="s">
        <v>937</v>
      </c>
      <c r="C1027">
        <v>2</v>
      </c>
      <c r="D1027" s="4">
        <v>46030</v>
      </c>
      <c r="E1027" t="s">
        <v>1961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f t="shared" si="15"/>
        <v>5</v>
      </c>
    </row>
    <row r="1028" spans="1:11" x14ac:dyDescent="0.25">
      <c r="A1028" t="s">
        <v>936</v>
      </c>
      <c r="B1028" t="s">
        <v>937</v>
      </c>
      <c r="C1028">
        <v>2</v>
      </c>
      <c r="D1028" s="4">
        <v>46030</v>
      </c>
      <c r="E1028" t="s">
        <v>1962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f t="shared" ref="K1028:K1091" si="16">+COUNT(F1028:J1028)</f>
        <v>5</v>
      </c>
    </row>
    <row r="1029" spans="1:11" x14ac:dyDescent="0.25">
      <c r="A1029" t="s">
        <v>936</v>
      </c>
      <c r="B1029" t="s">
        <v>937</v>
      </c>
      <c r="C1029">
        <v>2</v>
      </c>
      <c r="D1029" s="4">
        <v>46030</v>
      </c>
      <c r="E1029" t="s">
        <v>1963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f t="shared" si="16"/>
        <v>5</v>
      </c>
    </row>
    <row r="1030" spans="1:11" x14ac:dyDescent="0.25">
      <c r="A1030" t="s">
        <v>936</v>
      </c>
      <c r="B1030" t="s">
        <v>937</v>
      </c>
      <c r="C1030">
        <v>2</v>
      </c>
      <c r="D1030" s="4">
        <v>46030</v>
      </c>
      <c r="E1030" t="s">
        <v>1964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f t="shared" si="16"/>
        <v>5</v>
      </c>
    </row>
    <row r="1031" spans="1:11" x14ac:dyDescent="0.25">
      <c r="A1031" t="s">
        <v>936</v>
      </c>
      <c r="B1031" t="s">
        <v>937</v>
      </c>
      <c r="C1031">
        <v>2</v>
      </c>
      <c r="D1031" s="4">
        <v>46030</v>
      </c>
      <c r="E1031" t="s">
        <v>1965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f t="shared" si="16"/>
        <v>5</v>
      </c>
    </row>
    <row r="1032" spans="1:11" x14ac:dyDescent="0.25">
      <c r="A1032" t="s">
        <v>936</v>
      </c>
      <c r="B1032" t="s">
        <v>937</v>
      </c>
      <c r="C1032">
        <v>2</v>
      </c>
      <c r="D1032" s="4">
        <v>46030</v>
      </c>
      <c r="E1032" t="s">
        <v>1966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f t="shared" si="16"/>
        <v>5</v>
      </c>
    </row>
    <row r="1033" spans="1:11" x14ac:dyDescent="0.25">
      <c r="A1033" t="s">
        <v>936</v>
      </c>
      <c r="B1033" t="s">
        <v>937</v>
      </c>
      <c r="C1033">
        <v>2</v>
      </c>
      <c r="D1033" s="4">
        <v>46030</v>
      </c>
      <c r="E1033" t="s">
        <v>1967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f t="shared" si="16"/>
        <v>5</v>
      </c>
    </row>
    <row r="1034" spans="1:11" x14ac:dyDescent="0.25">
      <c r="A1034" t="s">
        <v>936</v>
      </c>
      <c r="B1034" t="s">
        <v>937</v>
      </c>
      <c r="C1034">
        <v>2</v>
      </c>
      <c r="D1034" s="4">
        <v>46030</v>
      </c>
      <c r="E1034" t="s">
        <v>1968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f t="shared" si="16"/>
        <v>5</v>
      </c>
    </row>
    <row r="1035" spans="1:11" x14ac:dyDescent="0.25">
      <c r="A1035" t="s">
        <v>936</v>
      </c>
      <c r="B1035" t="s">
        <v>937</v>
      </c>
      <c r="C1035">
        <v>2</v>
      </c>
      <c r="D1035" s="4">
        <v>46030</v>
      </c>
      <c r="E1035" t="s">
        <v>1969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f t="shared" si="16"/>
        <v>5</v>
      </c>
    </row>
    <row r="1036" spans="1:11" x14ac:dyDescent="0.25">
      <c r="A1036" t="s">
        <v>936</v>
      </c>
      <c r="B1036" t="s">
        <v>937</v>
      </c>
      <c r="C1036">
        <v>2</v>
      </c>
      <c r="D1036" s="4">
        <v>46030</v>
      </c>
      <c r="E1036" t="s">
        <v>1970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f t="shared" si="16"/>
        <v>5</v>
      </c>
    </row>
    <row r="1037" spans="1:11" x14ac:dyDescent="0.25">
      <c r="A1037" t="s">
        <v>936</v>
      </c>
      <c r="B1037" t="s">
        <v>937</v>
      </c>
      <c r="C1037">
        <v>2</v>
      </c>
      <c r="D1037" s="4">
        <v>46030</v>
      </c>
      <c r="E1037" t="s">
        <v>1971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f t="shared" si="16"/>
        <v>5</v>
      </c>
    </row>
    <row r="1038" spans="1:11" x14ac:dyDescent="0.25">
      <c r="A1038" t="s">
        <v>936</v>
      </c>
      <c r="B1038" t="s">
        <v>937</v>
      </c>
      <c r="C1038">
        <v>2</v>
      </c>
      <c r="D1038" s="4">
        <v>46030</v>
      </c>
      <c r="E1038" t="s">
        <v>1972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f t="shared" si="16"/>
        <v>5</v>
      </c>
    </row>
    <row r="1039" spans="1:11" x14ac:dyDescent="0.25">
      <c r="A1039" t="s">
        <v>936</v>
      </c>
      <c r="B1039" t="s">
        <v>937</v>
      </c>
      <c r="C1039">
        <v>2</v>
      </c>
      <c r="D1039" s="4">
        <v>46030</v>
      </c>
      <c r="E1039" t="s">
        <v>1973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f t="shared" si="16"/>
        <v>5</v>
      </c>
    </row>
    <row r="1040" spans="1:11" x14ac:dyDescent="0.25">
      <c r="A1040" t="s">
        <v>936</v>
      </c>
      <c r="B1040" t="s">
        <v>937</v>
      </c>
      <c r="C1040">
        <v>2</v>
      </c>
      <c r="D1040" s="4">
        <v>46030</v>
      </c>
      <c r="E1040" t="s">
        <v>1974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f t="shared" si="16"/>
        <v>5</v>
      </c>
    </row>
    <row r="1041" spans="1:11" x14ac:dyDescent="0.25">
      <c r="A1041" t="s">
        <v>936</v>
      </c>
      <c r="B1041" t="s">
        <v>937</v>
      </c>
      <c r="C1041">
        <v>2</v>
      </c>
      <c r="D1041" s="4">
        <v>46030</v>
      </c>
      <c r="E1041" t="s">
        <v>1975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f t="shared" si="16"/>
        <v>5</v>
      </c>
    </row>
    <row r="1042" spans="1:11" x14ac:dyDescent="0.25">
      <c r="A1042" t="s">
        <v>936</v>
      </c>
      <c r="B1042" t="s">
        <v>937</v>
      </c>
      <c r="C1042">
        <v>2</v>
      </c>
      <c r="D1042" s="4">
        <v>46030</v>
      </c>
      <c r="E1042" t="s">
        <v>1976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f t="shared" si="16"/>
        <v>5</v>
      </c>
    </row>
    <row r="1043" spans="1:11" x14ac:dyDescent="0.25">
      <c r="A1043" t="s">
        <v>936</v>
      </c>
      <c r="B1043" t="s">
        <v>937</v>
      </c>
      <c r="C1043">
        <v>2</v>
      </c>
      <c r="D1043" s="4">
        <v>46030</v>
      </c>
      <c r="E1043" t="s">
        <v>1977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f t="shared" si="16"/>
        <v>5</v>
      </c>
    </row>
    <row r="1044" spans="1:11" x14ac:dyDescent="0.25">
      <c r="A1044" t="s">
        <v>936</v>
      </c>
      <c r="B1044" t="s">
        <v>937</v>
      </c>
      <c r="C1044">
        <v>2</v>
      </c>
      <c r="D1044" s="4">
        <v>46030</v>
      </c>
      <c r="E1044" t="s">
        <v>1978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f t="shared" si="16"/>
        <v>5</v>
      </c>
    </row>
    <row r="1045" spans="1:11" x14ac:dyDescent="0.25">
      <c r="A1045" t="s">
        <v>936</v>
      </c>
      <c r="B1045" t="s">
        <v>937</v>
      </c>
      <c r="C1045">
        <v>2</v>
      </c>
      <c r="D1045" s="4">
        <v>46030</v>
      </c>
      <c r="E1045" t="s">
        <v>1979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f t="shared" si="16"/>
        <v>5</v>
      </c>
    </row>
    <row r="1046" spans="1:11" x14ac:dyDescent="0.25">
      <c r="A1046" t="s">
        <v>936</v>
      </c>
      <c r="B1046" t="s">
        <v>937</v>
      </c>
      <c r="C1046">
        <v>2</v>
      </c>
      <c r="D1046" s="4">
        <v>46030</v>
      </c>
      <c r="E1046" t="s">
        <v>1980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f t="shared" si="16"/>
        <v>5</v>
      </c>
    </row>
    <row r="1047" spans="1:11" x14ac:dyDescent="0.25">
      <c r="A1047" t="s">
        <v>936</v>
      </c>
      <c r="B1047" t="s">
        <v>937</v>
      </c>
      <c r="C1047">
        <v>2</v>
      </c>
      <c r="D1047" s="4">
        <v>46030</v>
      </c>
      <c r="E1047" t="s">
        <v>1981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f t="shared" si="16"/>
        <v>5</v>
      </c>
    </row>
    <row r="1048" spans="1:11" x14ac:dyDescent="0.25">
      <c r="A1048" t="s">
        <v>936</v>
      </c>
      <c r="B1048" t="s">
        <v>937</v>
      </c>
      <c r="C1048">
        <v>2</v>
      </c>
      <c r="D1048" s="4">
        <v>46030</v>
      </c>
      <c r="E1048" t="s">
        <v>1982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f t="shared" si="16"/>
        <v>5</v>
      </c>
    </row>
    <row r="1049" spans="1:11" x14ac:dyDescent="0.25">
      <c r="A1049" t="s">
        <v>936</v>
      </c>
      <c r="B1049" t="s">
        <v>937</v>
      </c>
      <c r="C1049">
        <v>2</v>
      </c>
      <c r="D1049" s="4">
        <v>46030</v>
      </c>
      <c r="E1049" t="s">
        <v>1983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f t="shared" si="16"/>
        <v>5</v>
      </c>
    </row>
    <row r="1050" spans="1:11" x14ac:dyDescent="0.25">
      <c r="A1050" t="s">
        <v>936</v>
      </c>
      <c r="B1050" t="s">
        <v>937</v>
      </c>
      <c r="C1050">
        <v>2</v>
      </c>
      <c r="D1050" s="4">
        <v>46030</v>
      </c>
      <c r="E1050" t="s">
        <v>1984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f t="shared" si="16"/>
        <v>5</v>
      </c>
    </row>
    <row r="1051" spans="1:11" x14ac:dyDescent="0.25">
      <c r="A1051" t="s">
        <v>936</v>
      </c>
      <c r="B1051" t="s">
        <v>937</v>
      </c>
      <c r="C1051">
        <v>2</v>
      </c>
      <c r="D1051" s="4">
        <v>46030</v>
      </c>
      <c r="E1051" t="s">
        <v>1985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f t="shared" si="16"/>
        <v>5</v>
      </c>
    </row>
    <row r="1052" spans="1:11" x14ac:dyDescent="0.25">
      <c r="A1052" t="s">
        <v>936</v>
      </c>
      <c r="B1052" t="s">
        <v>937</v>
      </c>
      <c r="C1052">
        <v>2</v>
      </c>
      <c r="D1052" s="4">
        <v>46030</v>
      </c>
      <c r="E1052" t="s">
        <v>1986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f t="shared" si="16"/>
        <v>5</v>
      </c>
    </row>
    <row r="1053" spans="1:11" x14ac:dyDescent="0.25">
      <c r="A1053" t="s">
        <v>936</v>
      </c>
      <c r="B1053" t="s">
        <v>937</v>
      </c>
      <c r="C1053">
        <v>2</v>
      </c>
      <c r="D1053" s="4">
        <v>46030</v>
      </c>
      <c r="E1053" t="s">
        <v>1987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f t="shared" si="16"/>
        <v>5</v>
      </c>
    </row>
    <row r="1054" spans="1:11" x14ac:dyDescent="0.25">
      <c r="A1054" t="s">
        <v>936</v>
      </c>
      <c r="B1054" t="s">
        <v>937</v>
      </c>
      <c r="C1054">
        <v>2</v>
      </c>
      <c r="D1054" s="4">
        <v>46030</v>
      </c>
      <c r="E1054" t="s">
        <v>1988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f t="shared" si="16"/>
        <v>5</v>
      </c>
    </row>
    <row r="1055" spans="1:11" x14ac:dyDescent="0.25">
      <c r="A1055" t="s">
        <v>936</v>
      </c>
      <c r="B1055" t="s">
        <v>937</v>
      </c>
      <c r="C1055">
        <v>2</v>
      </c>
      <c r="D1055" s="4">
        <v>46030</v>
      </c>
      <c r="E1055" t="s">
        <v>1989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f t="shared" si="16"/>
        <v>5</v>
      </c>
    </row>
    <row r="1056" spans="1:11" x14ac:dyDescent="0.25">
      <c r="A1056" t="s">
        <v>936</v>
      </c>
      <c r="B1056" t="s">
        <v>937</v>
      </c>
      <c r="C1056">
        <v>2</v>
      </c>
      <c r="D1056" s="4">
        <v>46030</v>
      </c>
      <c r="E1056" t="s">
        <v>1990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f t="shared" si="16"/>
        <v>5</v>
      </c>
    </row>
    <row r="1057" spans="1:11" x14ac:dyDescent="0.25">
      <c r="A1057" t="s">
        <v>936</v>
      </c>
      <c r="B1057" t="s">
        <v>937</v>
      </c>
      <c r="C1057">
        <v>2</v>
      </c>
      <c r="D1057" s="4">
        <v>46030</v>
      </c>
      <c r="E1057" t="s">
        <v>1991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f t="shared" si="16"/>
        <v>5</v>
      </c>
    </row>
    <row r="1058" spans="1:11" x14ac:dyDescent="0.25">
      <c r="A1058" t="s">
        <v>936</v>
      </c>
      <c r="B1058" t="s">
        <v>937</v>
      </c>
      <c r="C1058">
        <v>2</v>
      </c>
      <c r="D1058" s="4">
        <v>46030</v>
      </c>
      <c r="E1058" t="s">
        <v>1992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f t="shared" si="16"/>
        <v>5</v>
      </c>
    </row>
    <row r="1059" spans="1:11" x14ac:dyDescent="0.25">
      <c r="A1059" t="s">
        <v>936</v>
      </c>
      <c r="B1059" t="s">
        <v>937</v>
      </c>
      <c r="C1059">
        <v>2</v>
      </c>
      <c r="D1059" s="4">
        <v>46030</v>
      </c>
      <c r="E1059" t="s">
        <v>1993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f t="shared" si="16"/>
        <v>5</v>
      </c>
    </row>
    <row r="1060" spans="1:11" x14ac:dyDescent="0.25">
      <c r="A1060" t="s">
        <v>936</v>
      </c>
      <c r="B1060" t="s">
        <v>937</v>
      </c>
      <c r="C1060">
        <v>2</v>
      </c>
      <c r="D1060" s="4">
        <v>46030</v>
      </c>
      <c r="E1060" t="s">
        <v>1994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f t="shared" si="16"/>
        <v>5</v>
      </c>
    </row>
    <row r="1061" spans="1:11" x14ac:dyDescent="0.25">
      <c r="A1061" t="s">
        <v>936</v>
      </c>
      <c r="B1061" t="s">
        <v>937</v>
      </c>
      <c r="C1061">
        <v>2</v>
      </c>
      <c r="D1061" s="4">
        <v>46030</v>
      </c>
      <c r="E1061" t="s">
        <v>1995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f t="shared" si="16"/>
        <v>5</v>
      </c>
    </row>
    <row r="1062" spans="1:11" x14ac:dyDescent="0.25">
      <c r="A1062" t="s">
        <v>936</v>
      </c>
      <c r="B1062" t="s">
        <v>937</v>
      </c>
      <c r="C1062">
        <v>2</v>
      </c>
      <c r="D1062" s="4">
        <v>46030</v>
      </c>
      <c r="E1062" t="s">
        <v>1996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f t="shared" si="16"/>
        <v>5</v>
      </c>
    </row>
    <row r="1063" spans="1:11" x14ac:dyDescent="0.25">
      <c r="A1063" t="s">
        <v>936</v>
      </c>
      <c r="B1063" t="s">
        <v>937</v>
      </c>
      <c r="C1063">
        <v>2</v>
      </c>
      <c r="D1063" s="4">
        <v>46030</v>
      </c>
      <c r="E1063" t="s">
        <v>1997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f t="shared" si="16"/>
        <v>5</v>
      </c>
    </row>
    <row r="1064" spans="1:11" x14ac:dyDescent="0.25">
      <c r="A1064" t="s">
        <v>936</v>
      </c>
      <c r="B1064" t="s">
        <v>937</v>
      </c>
      <c r="C1064">
        <v>2</v>
      </c>
      <c r="D1064" s="4">
        <v>46030</v>
      </c>
      <c r="E1064" t="s">
        <v>1998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f t="shared" si="16"/>
        <v>5</v>
      </c>
    </row>
    <row r="1065" spans="1:11" x14ac:dyDescent="0.25">
      <c r="A1065" t="s">
        <v>936</v>
      </c>
      <c r="B1065" t="s">
        <v>937</v>
      </c>
      <c r="C1065">
        <v>2</v>
      </c>
      <c r="D1065" s="4">
        <v>46030</v>
      </c>
      <c r="E1065" t="s">
        <v>1999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f t="shared" si="16"/>
        <v>5</v>
      </c>
    </row>
    <row r="1066" spans="1:11" x14ac:dyDescent="0.25">
      <c r="A1066" t="s">
        <v>936</v>
      </c>
      <c r="B1066" t="s">
        <v>937</v>
      </c>
      <c r="C1066">
        <v>2</v>
      </c>
      <c r="D1066" s="4">
        <v>46030</v>
      </c>
      <c r="E1066" t="s">
        <v>2000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f t="shared" si="16"/>
        <v>5</v>
      </c>
    </row>
    <row r="1067" spans="1:11" x14ac:dyDescent="0.25">
      <c r="A1067" t="s">
        <v>936</v>
      </c>
      <c r="B1067" t="s">
        <v>937</v>
      </c>
      <c r="C1067">
        <v>2</v>
      </c>
      <c r="D1067" s="4">
        <v>46030</v>
      </c>
      <c r="E1067" t="s">
        <v>2001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f t="shared" si="16"/>
        <v>5</v>
      </c>
    </row>
    <row r="1068" spans="1:11" x14ac:dyDescent="0.25">
      <c r="A1068" t="s">
        <v>936</v>
      </c>
      <c r="B1068" t="s">
        <v>937</v>
      </c>
      <c r="C1068">
        <v>2</v>
      </c>
      <c r="D1068" s="4">
        <v>46030</v>
      </c>
      <c r="E1068" t="s">
        <v>2002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f t="shared" si="16"/>
        <v>5</v>
      </c>
    </row>
    <row r="1069" spans="1:11" x14ac:dyDescent="0.25">
      <c r="A1069" t="s">
        <v>936</v>
      </c>
      <c r="B1069" t="s">
        <v>937</v>
      </c>
      <c r="C1069">
        <v>2</v>
      </c>
      <c r="D1069" s="4">
        <v>46030</v>
      </c>
      <c r="E1069" t="s">
        <v>2003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f t="shared" si="16"/>
        <v>5</v>
      </c>
    </row>
    <row r="1070" spans="1:11" x14ac:dyDescent="0.25">
      <c r="A1070" t="s">
        <v>936</v>
      </c>
      <c r="B1070" t="s">
        <v>937</v>
      </c>
      <c r="C1070">
        <v>2</v>
      </c>
      <c r="D1070" s="4">
        <v>46030</v>
      </c>
      <c r="E1070" t="s">
        <v>2004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f t="shared" si="16"/>
        <v>5</v>
      </c>
    </row>
    <row r="1071" spans="1:11" x14ac:dyDescent="0.25">
      <c r="A1071" t="s">
        <v>936</v>
      </c>
      <c r="B1071" t="s">
        <v>937</v>
      </c>
      <c r="C1071">
        <v>2</v>
      </c>
      <c r="D1071" s="4">
        <v>46030</v>
      </c>
      <c r="E1071" t="s">
        <v>2005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f t="shared" si="16"/>
        <v>5</v>
      </c>
    </row>
    <row r="1072" spans="1:11" x14ac:dyDescent="0.25">
      <c r="A1072" t="s">
        <v>936</v>
      </c>
      <c r="B1072" t="s">
        <v>937</v>
      </c>
      <c r="C1072">
        <v>2</v>
      </c>
      <c r="D1072" s="4">
        <v>46030</v>
      </c>
      <c r="E1072" t="s">
        <v>2006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f t="shared" si="16"/>
        <v>5</v>
      </c>
    </row>
    <row r="1073" spans="1:11" x14ac:dyDescent="0.25">
      <c r="A1073" t="s">
        <v>936</v>
      </c>
      <c r="B1073" t="s">
        <v>937</v>
      </c>
      <c r="C1073">
        <v>2</v>
      </c>
      <c r="D1073" s="4">
        <v>46030</v>
      </c>
      <c r="E1073" t="s">
        <v>2007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f t="shared" si="16"/>
        <v>5</v>
      </c>
    </row>
    <row r="1074" spans="1:11" x14ac:dyDescent="0.25">
      <c r="A1074" t="s">
        <v>936</v>
      </c>
      <c r="B1074" t="s">
        <v>937</v>
      </c>
      <c r="C1074">
        <v>2</v>
      </c>
      <c r="D1074" s="4">
        <v>46030</v>
      </c>
      <c r="E1074" t="s">
        <v>2008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f t="shared" si="16"/>
        <v>5</v>
      </c>
    </row>
    <row r="1075" spans="1:11" x14ac:dyDescent="0.25">
      <c r="A1075" t="s">
        <v>936</v>
      </c>
      <c r="B1075" t="s">
        <v>937</v>
      </c>
      <c r="C1075">
        <v>2</v>
      </c>
      <c r="D1075" s="4">
        <v>46030</v>
      </c>
      <c r="E1075" t="s">
        <v>2009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f t="shared" si="16"/>
        <v>5</v>
      </c>
    </row>
    <row r="1076" spans="1:11" x14ac:dyDescent="0.25">
      <c r="A1076" t="s">
        <v>936</v>
      </c>
      <c r="B1076" t="s">
        <v>937</v>
      </c>
      <c r="C1076">
        <v>2</v>
      </c>
      <c r="D1076" s="4">
        <v>46030</v>
      </c>
      <c r="E1076" t="s">
        <v>2010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f t="shared" si="16"/>
        <v>5</v>
      </c>
    </row>
    <row r="1077" spans="1:11" x14ac:dyDescent="0.25">
      <c r="A1077" t="s">
        <v>936</v>
      </c>
      <c r="B1077" t="s">
        <v>937</v>
      </c>
      <c r="C1077">
        <v>2</v>
      </c>
      <c r="D1077" s="4">
        <v>46030</v>
      </c>
      <c r="E1077" t="s">
        <v>2011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f t="shared" si="16"/>
        <v>5</v>
      </c>
    </row>
    <row r="1078" spans="1:11" x14ac:dyDescent="0.25">
      <c r="A1078" t="s">
        <v>936</v>
      </c>
      <c r="B1078" t="s">
        <v>937</v>
      </c>
      <c r="C1078">
        <v>2</v>
      </c>
      <c r="D1078" s="4">
        <v>46030</v>
      </c>
      <c r="E1078" t="s">
        <v>2012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f t="shared" si="16"/>
        <v>5</v>
      </c>
    </row>
    <row r="1079" spans="1:11" x14ac:dyDescent="0.25">
      <c r="A1079" t="s">
        <v>936</v>
      </c>
      <c r="B1079" t="s">
        <v>937</v>
      </c>
      <c r="C1079">
        <v>2</v>
      </c>
      <c r="D1079" s="4">
        <v>46030</v>
      </c>
      <c r="E1079" t="s">
        <v>2013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f t="shared" si="16"/>
        <v>5</v>
      </c>
    </row>
    <row r="1080" spans="1:11" x14ac:dyDescent="0.25">
      <c r="A1080" t="s">
        <v>936</v>
      </c>
      <c r="B1080" t="s">
        <v>937</v>
      </c>
      <c r="C1080">
        <v>2</v>
      </c>
      <c r="D1080" s="4">
        <v>46030</v>
      </c>
      <c r="E1080" t="s">
        <v>2014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f t="shared" si="16"/>
        <v>5</v>
      </c>
    </row>
    <row r="1081" spans="1:11" x14ac:dyDescent="0.25">
      <c r="A1081" t="s">
        <v>936</v>
      </c>
      <c r="B1081" t="s">
        <v>937</v>
      </c>
      <c r="C1081">
        <v>2</v>
      </c>
      <c r="D1081" s="4">
        <v>46030</v>
      </c>
      <c r="E1081" t="s">
        <v>2015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f t="shared" si="16"/>
        <v>5</v>
      </c>
    </row>
    <row r="1082" spans="1:11" x14ac:dyDescent="0.25">
      <c r="A1082" t="s">
        <v>936</v>
      </c>
      <c r="B1082" t="s">
        <v>937</v>
      </c>
      <c r="C1082">
        <v>2</v>
      </c>
      <c r="D1082" s="4">
        <v>46030</v>
      </c>
      <c r="E1082" t="s">
        <v>2016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f t="shared" si="16"/>
        <v>5</v>
      </c>
    </row>
    <row r="1083" spans="1:11" x14ac:dyDescent="0.25">
      <c r="A1083" t="s">
        <v>936</v>
      </c>
      <c r="B1083" t="s">
        <v>937</v>
      </c>
      <c r="C1083">
        <v>2</v>
      </c>
      <c r="D1083" s="4">
        <v>46030</v>
      </c>
      <c r="E1083" t="s">
        <v>2017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f t="shared" si="16"/>
        <v>5</v>
      </c>
    </row>
    <row r="1084" spans="1:11" x14ac:dyDescent="0.25">
      <c r="A1084" t="s">
        <v>936</v>
      </c>
      <c r="B1084" t="s">
        <v>937</v>
      </c>
      <c r="C1084">
        <v>2</v>
      </c>
      <c r="D1084" s="4">
        <v>46030</v>
      </c>
      <c r="E1084" t="s">
        <v>2018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f t="shared" si="16"/>
        <v>5</v>
      </c>
    </row>
    <row r="1085" spans="1:11" x14ac:dyDescent="0.25">
      <c r="A1085" t="s">
        <v>936</v>
      </c>
      <c r="B1085" t="s">
        <v>937</v>
      </c>
      <c r="C1085">
        <v>2</v>
      </c>
      <c r="D1085" s="4">
        <v>46030</v>
      </c>
      <c r="E1085" t="s">
        <v>2019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f t="shared" si="16"/>
        <v>5</v>
      </c>
    </row>
    <row r="1086" spans="1:11" x14ac:dyDescent="0.25">
      <c r="A1086" t="s">
        <v>936</v>
      </c>
      <c r="B1086" t="s">
        <v>937</v>
      </c>
      <c r="C1086">
        <v>2</v>
      </c>
      <c r="D1086" s="4">
        <v>46030</v>
      </c>
      <c r="E1086" t="s">
        <v>2020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f t="shared" si="16"/>
        <v>5</v>
      </c>
    </row>
    <row r="1087" spans="1:11" x14ac:dyDescent="0.25">
      <c r="A1087" t="s">
        <v>936</v>
      </c>
      <c r="B1087" t="s">
        <v>937</v>
      </c>
      <c r="C1087">
        <v>2</v>
      </c>
      <c r="D1087" s="4">
        <v>46030</v>
      </c>
      <c r="E1087" t="s">
        <v>2021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f t="shared" si="16"/>
        <v>5</v>
      </c>
    </row>
    <row r="1088" spans="1:11" x14ac:dyDescent="0.25">
      <c r="A1088" t="s">
        <v>936</v>
      </c>
      <c r="B1088" t="s">
        <v>937</v>
      </c>
      <c r="C1088">
        <v>2</v>
      </c>
      <c r="D1088" s="4">
        <v>46030</v>
      </c>
      <c r="E1088" t="s">
        <v>2022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f t="shared" si="16"/>
        <v>5</v>
      </c>
    </row>
    <row r="1089" spans="1:11" x14ac:dyDescent="0.25">
      <c r="A1089" t="s">
        <v>936</v>
      </c>
      <c r="B1089" t="s">
        <v>937</v>
      </c>
      <c r="C1089">
        <v>2</v>
      </c>
      <c r="D1089" s="4">
        <v>46030</v>
      </c>
      <c r="E1089" t="s">
        <v>2023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f t="shared" si="16"/>
        <v>5</v>
      </c>
    </row>
    <row r="1090" spans="1:11" x14ac:dyDescent="0.25">
      <c r="A1090" t="s">
        <v>936</v>
      </c>
      <c r="B1090" t="s">
        <v>937</v>
      </c>
      <c r="C1090">
        <v>2</v>
      </c>
      <c r="D1090" s="4">
        <v>46030</v>
      </c>
      <c r="E1090" t="s">
        <v>2024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f t="shared" si="16"/>
        <v>5</v>
      </c>
    </row>
    <row r="1091" spans="1:11" x14ac:dyDescent="0.25">
      <c r="A1091" t="s">
        <v>936</v>
      </c>
      <c r="B1091" t="s">
        <v>937</v>
      </c>
      <c r="C1091">
        <v>2</v>
      </c>
      <c r="D1091" s="4">
        <v>46030</v>
      </c>
      <c r="E1091" t="s">
        <v>2025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f t="shared" si="16"/>
        <v>5</v>
      </c>
    </row>
    <row r="1092" spans="1:11" x14ac:dyDescent="0.25">
      <c r="A1092" t="s">
        <v>936</v>
      </c>
      <c r="B1092" t="s">
        <v>937</v>
      </c>
      <c r="C1092">
        <v>2</v>
      </c>
      <c r="D1092" s="4">
        <v>46030</v>
      </c>
      <c r="E1092" t="s">
        <v>2026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f t="shared" ref="K1092:K1155" si="17">+COUNT(F1092:J1092)</f>
        <v>5</v>
      </c>
    </row>
    <row r="1093" spans="1:11" x14ac:dyDescent="0.25">
      <c r="A1093" t="s">
        <v>936</v>
      </c>
      <c r="B1093" t="s">
        <v>937</v>
      </c>
      <c r="C1093">
        <v>2</v>
      </c>
      <c r="D1093" s="4">
        <v>46030</v>
      </c>
      <c r="E1093" t="s">
        <v>2027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f t="shared" si="17"/>
        <v>5</v>
      </c>
    </row>
    <row r="1094" spans="1:11" x14ac:dyDescent="0.25">
      <c r="A1094" t="s">
        <v>936</v>
      </c>
      <c r="B1094" t="s">
        <v>937</v>
      </c>
      <c r="C1094">
        <v>2</v>
      </c>
      <c r="D1094" s="4">
        <v>46030</v>
      </c>
      <c r="E1094" t="s">
        <v>2028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f t="shared" si="17"/>
        <v>5</v>
      </c>
    </row>
    <row r="1095" spans="1:11" x14ac:dyDescent="0.25">
      <c r="A1095" t="s">
        <v>936</v>
      </c>
      <c r="B1095" t="s">
        <v>937</v>
      </c>
      <c r="C1095">
        <v>2</v>
      </c>
      <c r="D1095" s="4">
        <v>46030</v>
      </c>
      <c r="E1095" t="s">
        <v>2029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f t="shared" si="17"/>
        <v>5</v>
      </c>
    </row>
    <row r="1096" spans="1:11" x14ac:dyDescent="0.25">
      <c r="A1096" t="s">
        <v>936</v>
      </c>
      <c r="B1096" t="s">
        <v>937</v>
      </c>
      <c r="C1096">
        <v>2</v>
      </c>
      <c r="D1096" s="4">
        <v>46030</v>
      </c>
      <c r="E1096" t="s">
        <v>2030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f t="shared" si="17"/>
        <v>5</v>
      </c>
    </row>
    <row r="1097" spans="1:11" x14ac:dyDescent="0.25">
      <c r="A1097" t="s">
        <v>936</v>
      </c>
      <c r="B1097" t="s">
        <v>937</v>
      </c>
      <c r="C1097">
        <v>2</v>
      </c>
      <c r="D1097" s="4">
        <v>46030</v>
      </c>
      <c r="E1097" t="s">
        <v>2031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f t="shared" si="17"/>
        <v>5</v>
      </c>
    </row>
    <row r="1098" spans="1:11" x14ac:dyDescent="0.25">
      <c r="A1098" t="s">
        <v>936</v>
      </c>
      <c r="B1098" t="s">
        <v>937</v>
      </c>
      <c r="C1098">
        <v>2</v>
      </c>
      <c r="D1098" s="4">
        <v>46030</v>
      </c>
      <c r="E1098" t="s">
        <v>2032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f t="shared" si="17"/>
        <v>5</v>
      </c>
    </row>
    <row r="1099" spans="1:11" x14ac:dyDescent="0.25">
      <c r="A1099" t="s">
        <v>936</v>
      </c>
      <c r="B1099" t="s">
        <v>937</v>
      </c>
      <c r="C1099">
        <v>2</v>
      </c>
      <c r="D1099" s="4">
        <v>46030</v>
      </c>
      <c r="E1099" t="s">
        <v>2033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f t="shared" si="17"/>
        <v>5</v>
      </c>
    </row>
    <row r="1100" spans="1:11" x14ac:dyDescent="0.25">
      <c r="A1100" t="s">
        <v>936</v>
      </c>
      <c r="B1100" t="s">
        <v>937</v>
      </c>
      <c r="C1100">
        <v>2</v>
      </c>
      <c r="D1100" s="4">
        <v>46030</v>
      </c>
      <c r="E1100" t="s">
        <v>2034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f t="shared" si="17"/>
        <v>5</v>
      </c>
    </row>
    <row r="1101" spans="1:11" x14ac:dyDescent="0.25">
      <c r="A1101" t="s">
        <v>936</v>
      </c>
      <c r="B1101" t="s">
        <v>937</v>
      </c>
      <c r="C1101">
        <v>2</v>
      </c>
      <c r="D1101" s="4">
        <v>46030</v>
      </c>
      <c r="E1101" t="s">
        <v>2035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f t="shared" si="17"/>
        <v>5</v>
      </c>
    </row>
    <row r="1102" spans="1:11" x14ac:dyDescent="0.25">
      <c r="A1102" t="s">
        <v>936</v>
      </c>
      <c r="B1102" t="s">
        <v>937</v>
      </c>
      <c r="C1102">
        <v>2</v>
      </c>
      <c r="D1102" s="4">
        <v>46030</v>
      </c>
      <c r="E1102" t="s">
        <v>2036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f t="shared" si="17"/>
        <v>5</v>
      </c>
    </row>
    <row r="1103" spans="1:11" x14ac:dyDescent="0.25">
      <c r="A1103" t="s">
        <v>936</v>
      </c>
      <c r="B1103" t="s">
        <v>937</v>
      </c>
      <c r="C1103">
        <v>2</v>
      </c>
      <c r="D1103" s="4">
        <v>46030</v>
      </c>
      <c r="E1103" t="s">
        <v>2037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f t="shared" si="17"/>
        <v>5</v>
      </c>
    </row>
    <row r="1104" spans="1:11" x14ac:dyDescent="0.25">
      <c r="A1104" t="s">
        <v>936</v>
      </c>
      <c r="B1104" t="s">
        <v>937</v>
      </c>
      <c r="C1104">
        <v>2</v>
      </c>
      <c r="D1104" s="4">
        <v>46030</v>
      </c>
      <c r="E1104" t="s">
        <v>2038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f t="shared" si="17"/>
        <v>5</v>
      </c>
    </row>
    <row r="1105" spans="1:11" x14ac:dyDescent="0.25">
      <c r="A1105" t="s">
        <v>936</v>
      </c>
      <c r="B1105" t="s">
        <v>937</v>
      </c>
      <c r="C1105">
        <v>2</v>
      </c>
      <c r="D1105" s="4">
        <v>46030</v>
      </c>
      <c r="E1105" t="s">
        <v>2039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f t="shared" si="17"/>
        <v>5</v>
      </c>
    </row>
    <row r="1106" spans="1:11" x14ac:dyDescent="0.25">
      <c r="A1106" t="s">
        <v>936</v>
      </c>
      <c r="B1106" t="s">
        <v>937</v>
      </c>
      <c r="C1106">
        <v>2</v>
      </c>
      <c r="D1106" s="4">
        <v>46030</v>
      </c>
      <c r="E1106" t="s">
        <v>2040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f t="shared" si="17"/>
        <v>5</v>
      </c>
    </row>
    <row r="1107" spans="1:11" x14ac:dyDescent="0.25">
      <c r="A1107" t="s">
        <v>936</v>
      </c>
      <c r="B1107" t="s">
        <v>937</v>
      </c>
      <c r="C1107">
        <v>2</v>
      </c>
      <c r="D1107" s="4">
        <v>46030</v>
      </c>
      <c r="E1107" t="s">
        <v>2041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f t="shared" si="17"/>
        <v>5</v>
      </c>
    </row>
    <row r="1108" spans="1:11" x14ac:dyDescent="0.25">
      <c r="A1108" t="s">
        <v>936</v>
      </c>
      <c r="B1108" t="s">
        <v>937</v>
      </c>
      <c r="C1108">
        <v>2</v>
      </c>
      <c r="D1108" s="4">
        <v>46030</v>
      </c>
      <c r="E1108" t="s">
        <v>2042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f t="shared" si="17"/>
        <v>5</v>
      </c>
    </row>
    <row r="1109" spans="1:11" x14ac:dyDescent="0.25">
      <c r="A1109" t="s">
        <v>936</v>
      </c>
      <c r="B1109" t="s">
        <v>937</v>
      </c>
      <c r="C1109">
        <v>2</v>
      </c>
      <c r="D1109" s="4">
        <v>46030</v>
      </c>
      <c r="E1109" t="s">
        <v>2043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f t="shared" si="17"/>
        <v>5</v>
      </c>
    </row>
    <row r="1110" spans="1:11" x14ac:dyDescent="0.25">
      <c r="A1110" t="s">
        <v>936</v>
      </c>
      <c r="B1110" t="s">
        <v>937</v>
      </c>
      <c r="C1110">
        <v>2</v>
      </c>
      <c r="D1110" s="4">
        <v>46030</v>
      </c>
      <c r="E1110" t="s">
        <v>2044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f t="shared" si="17"/>
        <v>5</v>
      </c>
    </row>
    <row r="1111" spans="1:11" x14ac:dyDescent="0.25">
      <c r="A1111" t="s">
        <v>936</v>
      </c>
      <c r="B1111" t="s">
        <v>937</v>
      </c>
      <c r="C1111">
        <v>2</v>
      </c>
      <c r="D1111" s="4">
        <v>46030</v>
      </c>
      <c r="E1111" t="s">
        <v>2045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f t="shared" si="17"/>
        <v>5</v>
      </c>
    </row>
    <row r="1112" spans="1:11" x14ac:dyDescent="0.25">
      <c r="A1112" t="s">
        <v>936</v>
      </c>
      <c r="B1112" t="s">
        <v>937</v>
      </c>
      <c r="C1112">
        <v>2</v>
      </c>
      <c r="D1112" s="4">
        <v>46030</v>
      </c>
      <c r="E1112" t="s">
        <v>2046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f t="shared" si="17"/>
        <v>5</v>
      </c>
    </row>
    <row r="1113" spans="1:11" x14ac:dyDescent="0.25">
      <c r="A1113" t="s">
        <v>936</v>
      </c>
      <c r="B1113" t="s">
        <v>937</v>
      </c>
      <c r="C1113">
        <v>2</v>
      </c>
      <c r="D1113" s="4">
        <v>46030</v>
      </c>
      <c r="E1113" t="s">
        <v>2047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f t="shared" si="17"/>
        <v>5</v>
      </c>
    </row>
    <row r="1114" spans="1:11" x14ac:dyDescent="0.25">
      <c r="A1114" t="s">
        <v>936</v>
      </c>
      <c r="B1114" t="s">
        <v>937</v>
      </c>
      <c r="C1114">
        <v>2</v>
      </c>
      <c r="D1114" s="4">
        <v>46030</v>
      </c>
      <c r="E1114" t="s">
        <v>2048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f t="shared" si="17"/>
        <v>5</v>
      </c>
    </row>
    <row r="1115" spans="1:11" x14ac:dyDescent="0.25">
      <c r="A1115" t="s">
        <v>936</v>
      </c>
      <c r="B1115" t="s">
        <v>937</v>
      </c>
      <c r="C1115">
        <v>2</v>
      </c>
      <c r="D1115" s="4">
        <v>46030</v>
      </c>
      <c r="E1115" t="s">
        <v>2049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f t="shared" si="17"/>
        <v>5</v>
      </c>
    </row>
    <row r="1116" spans="1:11" x14ac:dyDescent="0.25">
      <c r="A1116" t="s">
        <v>936</v>
      </c>
      <c r="B1116" t="s">
        <v>937</v>
      </c>
      <c r="C1116">
        <v>2</v>
      </c>
      <c r="D1116" s="4">
        <v>46030</v>
      </c>
      <c r="E1116" t="s">
        <v>2050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f t="shared" si="17"/>
        <v>5</v>
      </c>
    </row>
    <row r="1117" spans="1:11" x14ac:dyDescent="0.25">
      <c r="A1117" t="s">
        <v>936</v>
      </c>
      <c r="B1117" t="s">
        <v>937</v>
      </c>
      <c r="C1117">
        <v>2</v>
      </c>
      <c r="D1117" s="4">
        <v>46030</v>
      </c>
      <c r="E1117" t="s">
        <v>2051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f t="shared" si="17"/>
        <v>5</v>
      </c>
    </row>
    <row r="1118" spans="1:11" x14ac:dyDescent="0.25">
      <c r="A1118" t="s">
        <v>936</v>
      </c>
      <c r="B1118" t="s">
        <v>937</v>
      </c>
      <c r="C1118">
        <v>2</v>
      </c>
      <c r="D1118" s="4">
        <v>46030</v>
      </c>
      <c r="E1118" t="s">
        <v>2052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f t="shared" si="17"/>
        <v>5</v>
      </c>
    </row>
    <row r="1119" spans="1:11" x14ac:dyDescent="0.25">
      <c r="A1119" t="s">
        <v>936</v>
      </c>
      <c r="B1119" t="s">
        <v>937</v>
      </c>
      <c r="C1119">
        <v>2</v>
      </c>
      <c r="D1119" s="4">
        <v>46030</v>
      </c>
      <c r="E1119" t="s">
        <v>2053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f t="shared" si="17"/>
        <v>5</v>
      </c>
    </row>
    <row r="1120" spans="1:11" x14ac:dyDescent="0.25">
      <c r="A1120" t="s">
        <v>936</v>
      </c>
      <c r="B1120" t="s">
        <v>937</v>
      </c>
      <c r="C1120">
        <v>2</v>
      </c>
      <c r="D1120" s="4">
        <v>46030</v>
      </c>
      <c r="E1120" t="s">
        <v>2054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f t="shared" si="17"/>
        <v>5</v>
      </c>
    </row>
    <row r="1121" spans="1:11" x14ac:dyDescent="0.25">
      <c r="A1121" t="s">
        <v>936</v>
      </c>
      <c r="B1121" t="s">
        <v>937</v>
      </c>
      <c r="C1121">
        <v>2</v>
      </c>
      <c r="D1121" s="4">
        <v>46030</v>
      </c>
      <c r="E1121" t="s">
        <v>2055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f t="shared" si="17"/>
        <v>5</v>
      </c>
    </row>
    <row r="1122" spans="1:11" x14ac:dyDescent="0.25">
      <c r="A1122" t="s">
        <v>936</v>
      </c>
      <c r="B1122" t="s">
        <v>937</v>
      </c>
      <c r="C1122">
        <v>2</v>
      </c>
      <c r="D1122" s="4">
        <v>46030</v>
      </c>
      <c r="E1122" t="s">
        <v>2056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f t="shared" si="17"/>
        <v>5</v>
      </c>
    </row>
    <row r="1123" spans="1:11" x14ac:dyDescent="0.25">
      <c r="A1123" t="s">
        <v>936</v>
      </c>
      <c r="B1123" t="s">
        <v>937</v>
      </c>
      <c r="C1123">
        <v>2</v>
      </c>
      <c r="D1123" s="4">
        <v>46030</v>
      </c>
      <c r="E1123" t="s">
        <v>2057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f t="shared" si="17"/>
        <v>5</v>
      </c>
    </row>
    <row r="1124" spans="1:11" x14ac:dyDescent="0.25">
      <c r="A1124" t="s">
        <v>936</v>
      </c>
      <c r="B1124" t="s">
        <v>937</v>
      </c>
      <c r="C1124">
        <v>2</v>
      </c>
      <c r="D1124" s="4">
        <v>46030</v>
      </c>
      <c r="E1124" t="s">
        <v>2058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f t="shared" si="17"/>
        <v>5</v>
      </c>
    </row>
    <row r="1125" spans="1:11" x14ac:dyDescent="0.25">
      <c r="A1125" t="s">
        <v>936</v>
      </c>
      <c r="B1125" t="s">
        <v>937</v>
      </c>
      <c r="C1125">
        <v>2</v>
      </c>
      <c r="D1125" s="4">
        <v>46030</v>
      </c>
      <c r="E1125" t="s">
        <v>2059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f t="shared" si="17"/>
        <v>5</v>
      </c>
    </row>
    <row r="1126" spans="1:11" x14ac:dyDescent="0.25">
      <c r="A1126" t="s">
        <v>936</v>
      </c>
      <c r="B1126" t="s">
        <v>937</v>
      </c>
      <c r="C1126">
        <v>2</v>
      </c>
      <c r="D1126" s="4">
        <v>46030</v>
      </c>
      <c r="E1126" t="s">
        <v>2060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f t="shared" si="17"/>
        <v>5</v>
      </c>
    </row>
    <row r="1127" spans="1:11" x14ac:dyDescent="0.25">
      <c r="A1127" t="s">
        <v>936</v>
      </c>
      <c r="B1127" t="s">
        <v>937</v>
      </c>
      <c r="C1127">
        <v>2</v>
      </c>
      <c r="D1127" s="4">
        <v>46030</v>
      </c>
      <c r="E1127" t="s">
        <v>2061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f t="shared" si="17"/>
        <v>5</v>
      </c>
    </row>
    <row r="1128" spans="1:11" x14ac:dyDescent="0.25">
      <c r="A1128" t="s">
        <v>936</v>
      </c>
      <c r="B1128" t="s">
        <v>937</v>
      </c>
      <c r="C1128">
        <v>2</v>
      </c>
      <c r="D1128" s="4">
        <v>46030</v>
      </c>
      <c r="E1128" t="s">
        <v>2062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f t="shared" si="17"/>
        <v>5</v>
      </c>
    </row>
    <row r="1129" spans="1:11" x14ac:dyDescent="0.25">
      <c r="A1129" t="s">
        <v>936</v>
      </c>
      <c r="B1129" t="s">
        <v>937</v>
      </c>
      <c r="C1129">
        <v>2</v>
      </c>
      <c r="D1129" s="4">
        <v>46030</v>
      </c>
      <c r="E1129" t="s">
        <v>2063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f t="shared" si="17"/>
        <v>5</v>
      </c>
    </row>
    <row r="1130" spans="1:11" x14ac:dyDescent="0.25">
      <c r="A1130" t="s">
        <v>936</v>
      </c>
      <c r="B1130" t="s">
        <v>937</v>
      </c>
      <c r="C1130">
        <v>2</v>
      </c>
      <c r="D1130" s="4">
        <v>46030</v>
      </c>
      <c r="E1130" t="s">
        <v>2064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f t="shared" si="17"/>
        <v>5</v>
      </c>
    </row>
    <row r="1131" spans="1:11" x14ac:dyDescent="0.25">
      <c r="A1131" t="s">
        <v>936</v>
      </c>
      <c r="B1131" t="s">
        <v>937</v>
      </c>
      <c r="C1131">
        <v>2</v>
      </c>
      <c r="D1131" s="4">
        <v>46030</v>
      </c>
      <c r="E1131" t="s">
        <v>2065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f t="shared" si="17"/>
        <v>5</v>
      </c>
    </row>
    <row r="1132" spans="1:11" x14ac:dyDescent="0.25">
      <c r="A1132" t="s">
        <v>936</v>
      </c>
      <c r="B1132" t="s">
        <v>937</v>
      </c>
      <c r="C1132">
        <v>2</v>
      </c>
      <c r="D1132" s="4">
        <v>46030</v>
      </c>
      <c r="E1132" t="s">
        <v>2066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f t="shared" si="17"/>
        <v>5</v>
      </c>
    </row>
    <row r="1133" spans="1:11" x14ac:dyDescent="0.25">
      <c r="A1133" t="s">
        <v>936</v>
      </c>
      <c r="B1133" t="s">
        <v>937</v>
      </c>
      <c r="C1133">
        <v>2</v>
      </c>
      <c r="D1133" s="4">
        <v>46030</v>
      </c>
      <c r="E1133" t="s">
        <v>2067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f t="shared" si="17"/>
        <v>5</v>
      </c>
    </row>
    <row r="1134" spans="1:11" x14ac:dyDescent="0.25">
      <c r="A1134" t="s">
        <v>936</v>
      </c>
      <c r="B1134" t="s">
        <v>937</v>
      </c>
      <c r="C1134">
        <v>2</v>
      </c>
      <c r="D1134" s="4">
        <v>46030</v>
      </c>
      <c r="E1134" t="s">
        <v>2068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f t="shared" si="17"/>
        <v>5</v>
      </c>
    </row>
    <row r="1135" spans="1:11" x14ac:dyDescent="0.25">
      <c r="A1135" t="s">
        <v>936</v>
      </c>
      <c r="B1135" t="s">
        <v>937</v>
      </c>
      <c r="C1135">
        <v>2</v>
      </c>
      <c r="D1135" s="4">
        <v>46030</v>
      </c>
      <c r="E1135" t="s">
        <v>2069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f t="shared" si="17"/>
        <v>5</v>
      </c>
    </row>
    <row r="1136" spans="1:11" x14ac:dyDescent="0.25">
      <c r="A1136" t="s">
        <v>936</v>
      </c>
      <c r="B1136" t="s">
        <v>937</v>
      </c>
      <c r="C1136">
        <v>2</v>
      </c>
      <c r="D1136" s="4">
        <v>46030</v>
      </c>
      <c r="E1136" t="s">
        <v>2070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f t="shared" si="17"/>
        <v>5</v>
      </c>
    </row>
    <row r="1137" spans="1:11" x14ac:dyDescent="0.25">
      <c r="A1137" t="s">
        <v>936</v>
      </c>
      <c r="B1137" t="s">
        <v>937</v>
      </c>
      <c r="C1137">
        <v>2</v>
      </c>
      <c r="D1137" s="4">
        <v>46030</v>
      </c>
      <c r="E1137" t="s">
        <v>2071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f t="shared" si="17"/>
        <v>5</v>
      </c>
    </row>
    <row r="1138" spans="1:11" x14ac:dyDescent="0.25">
      <c r="A1138" t="s">
        <v>936</v>
      </c>
      <c r="B1138" t="s">
        <v>937</v>
      </c>
      <c r="C1138">
        <v>2</v>
      </c>
      <c r="D1138" s="4">
        <v>46030</v>
      </c>
      <c r="E1138" t="s">
        <v>2072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f t="shared" si="17"/>
        <v>5</v>
      </c>
    </row>
    <row r="1139" spans="1:11" x14ac:dyDescent="0.25">
      <c r="A1139" t="s">
        <v>936</v>
      </c>
      <c r="B1139" t="s">
        <v>937</v>
      </c>
      <c r="C1139">
        <v>2</v>
      </c>
      <c r="D1139" s="4">
        <v>46030</v>
      </c>
      <c r="E1139" t="s">
        <v>2073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f t="shared" si="17"/>
        <v>5</v>
      </c>
    </row>
    <row r="1140" spans="1:11" x14ac:dyDescent="0.25">
      <c r="A1140" t="s">
        <v>936</v>
      </c>
      <c r="B1140" t="s">
        <v>937</v>
      </c>
      <c r="C1140">
        <v>2</v>
      </c>
      <c r="D1140" s="4">
        <v>46031</v>
      </c>
      <c r="E1140" t="s">
        <v>2074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f t="shared" si="17"/>
        <v>5</v>
      </c>
    </row>
    <row r="1141" spans="1:11" x14ac:dyDescent="0.25">
      <c r="A1141" t="s">
        <v>936</v>
      </c>
      <c r="B1141" t="s">
        <v>937</v>
      </c>
      <c r="C1141">
        <v>2</v>
      </c>
      <c r="D1141" s="4">
        <v>46031</v>
      </c>
      <c r="E1141" t="s">
        <v>2075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f t="shared" si="17"/>
        <v>5</v>
      </c>
    </row>
    <row r="1142" spans="1:11" x14ac:dyDescent="0.25">
      <c r="A1142" t="s">
        <v>936</v>
      </c>
      <c r="B1142" t="s">
        <v>937</v>
      </c>
      <c r="C1142">
        <v>2</v>
      </c>
      <c r="D1142" s="4">
        <v>46031</v>
      </c>
      <c r="E1142" t="s">
        <v>2076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f t="shared" si="17"/>
        <v>5</v>
      </c>
    </row>
    <row r="1143" spans="1:11" x14ac:dyDescent="0.25">
      <c r="A1143" t="s">
        <v>936</v>
      </c>
      <c r="B1143" t="s">
        <v>937</v>
      </c>
      <c r="C1143">
        <v>2</v>
      </c>
      <c r="D1143" s="4">
        <v>46031</v>
      </c>
      <c r="E1143" t="s">
        <v>2077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f t="shared" si="17"/>
        <v>5</v>
      </c>
    </row>
    <row r="1144" spans="1:11" x14ac:dyDescent="0.25">
      <c r="A1144" t="s">
        <v>936</v>
      </c>
      <c r="B1144" t="s">
        <v>937</v>
      </c>
      <c r="C1144">
        <v>2</v>
      </c>
      <c r="D1144" s="4">
        <v>46031</v>
      </c>
      <c r="E1144" t="s">
        <v>2078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f t="shared" si="17"/>
        <v>5</v>
      </c>
    </row>
    <row r="1145" spans="1:11" x14ac:dyDescent="0.25">
      <c r="A1145" t="s">
        <v>936</v>
      </c>
      <c r="B1145" t="s">
        <v>937</v>
      </c>
      <c r="C1145">
        <v>2</v>
      </c>
      <c r="D1145" s="4">
        <v>46031</v>
      </c>
      <c r="E1145" t="s">
        <v>2079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f t="shared" si="17"/>
        <v>5</v>
      </c>
    </row>
    <row r="1146" spans="1:11" x14ac:dyDescent="0.25">
      <c r="A1146" t="s">
        <v>936</v>
      </c>
      <c r="B1146" t="s">
        <v>937</v>
      </c>
      <c r="C1146">
        <v>2</v>
      </c>
      <c r="D1146" s="4">
        <v>46031</v>
      </c>
      <c r="E1146" t="s">
        <v>2080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f t="shared" si="17"/>
        <v>5</v>
      </c>
    </row>
    <row r="1147" spans="1:11" x14ac:dyDescent="0.25">
      <c r="A1147" t="s">
        <v>936</v>
      </c>
      <c r="B1147" t="s">
        <v>937</v>
      </c>
      <c r="C1147">
        <v>2</v>
      </c>
      <c r="D1147" s="4">
        <v>46031</v>
      </c>
      <c r="E1147" t="s">
        <v>2081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f t="shared" si="17"/>
        <v>5</v>
      </c>
    </row>
    <row r="1148" spans="1:11" x14ac:dyDescent="0.25">
      <c r="A1148" t="s">
        <v>936</v>
      </c>
      <c r="B1148" t="s">
        <v>937</v>
      </c>
      <c r="C1148">
        <v>2</v>
      </c>
      <c r="D1148" s="4">
        <v>46031</v>
      </c>
      <c r="E1148" t="s">
        <v>2082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f t="shared" si="17"/>
        <v>5</v>
      </c>
    </row>
    <row r="1149" spans="1:11" x14ac:dyDescent="0.25">
      <c r="A1149" t="s">
        <v>936</v>
      </c>
      <c r="B1149" t="s">
        <v>937</v>
      </c>
      <c r="C1149">
        <v>2</v>
      </c>
      <c r="D1149" s="4">
        <v>46031</v>
      </c>
      <c r="E1149" t="s">
        <v>2083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f t="shared" si="17"/>
        <v>5</v>
      </c>
    </row>
    <row r="1150" spans="1:11" x14ac:dyDescent="0.25">
      <c r="A1150" t="s">
        <v>936</v>
      </c>
      <c r="B1150" t="s">
        <v>937</v>
      </c>
      <c r="C1150">
        <v>2</v>
      </c>
      <c r="D1150" s="4">
        <v>46031</v>
      </c>
      <c r="E1150" t="s">
        <v>2084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f t="shared" si="17"/>
        <v>5</v>
      </c>
    </row>
    <row r="1151" spans="1:11" x14ac:dyDescent="0.25">
      <c r="A1151" t="s">
        <v>936</v>
      </c>
      <c r="B1151" t="s">
        <v>937</v>
      </c>
      <c r="C1151">
        <v>2</v>
      </c>
      <c r="D1151" s="4">
        <v>46031</v>
      </c>
      <c r="E1151" t="s">
        <v>2085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f t="shared" si="17"/>
        <v>5</v>
      </c>
    </row>
    <row r="1152" spans="1:11" x14ac:dyDescent="0.25">
      <c r="A1152" t="s">
        <v>936</v>
      </c>
      <c r="B1152" t="s">
        <v>937</v>
      </c>
      <c r="C1152">
        <v>2</v>
      </c>
      <c r="D1152" s="4">
        <v>46031</v>
      </c>
      <c r="E1152" t="s">
        <v>2086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f t="shared" si="17"/>
        <v>5</v>
      </c>
    </row>
    <row r="1153" spans="1:11" x14ac:dyDescent="0.25">
      <c r="A1153" t="s">
        <v>936</v>
      </c>
      <c r="B1153" t="s">
        <v>937</v>
      </c>
      <c r="C1153">
        <v>2</v>
      </c>
      <c r="D1153" s="4">
        <v>46031</v>
      </c>
      <c r="E1153" t="s">
        <v>2087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f t="shared" si="17"/>
        <v>5</v>
      </c>
    </row>
    <row r="1154" spans="1:11" x14ac:dyDescent="0.25">
      <c r="A1154" t="s">
        <v>936</v>
      </c>
      <c r="B1154" t="s">
        <v>937</v>
      </c>
      <c r="C1154">
        <v>2</v>
      </c>
      <c r="D1154" s="4">
        <v>46031</v>
      </c>
      <c r="E1154" t="s">
        <v>2088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f t="shared" si="17"/>
        <v>5</v>
      </c>
    </row>
    <row r="1155" spans="1:11" x14ac:dyDescent="0.25">
      <c r="A1155" t="s">
        <v>936</v>
      </c>
      <c r="B1155" t="s">
        <v>937</v>
      </c>
      <c r="C1155">
        <v>2</v>
      </c>
      <c r="D1155" s="4">
        <v>46031</v>
      </c>
      <c r="E1155" t="s">
        <v>2089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f t="shared" si="17"/>
        <v>5</v>
      </c>
    </row>
    <row r="1156" spans="1:11" x14ac:dyDescent="0.25">
      <c r="A1156" t="s">
        <v>936</v>
      </c>
      <c r="B1156" t="s">
        <v>937</v>
      </c>
      <c r="C1156">
        <v>2</v>
      </c>
      <c r="D1156" s="4">
        <v>46031</v>
      </c>
      <c r="E1156" t="s">
        <v>2090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f t="shared" ref="K1156:K1219" si="18">+COUNT(F1156:J1156)</f>
        <v>5</v>
      </c>
    </row>
    <row r="1157" spans="1:11" x14ac:dyDescent="0.25">
      <c r="A1157" t="s">
        <v>936</v>
      </c>
      <c r="B1157" t="s">
        <v>937</v>
      </c>
      <c r="C1157">
        <v>2</v>
      </c>
      <c r="D1157" s="4">
        <v>46031</v>
      </c>
      <c r="E1157" t="s">
        <v>2091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f t="shared" si="18"/>
        <v>5</v>
      </c>
    </row>
    <row r="1158" spans="1:11" x14ac:dyDescent="0.25">
      <c r="A1158" t="s">
        <v>936</v>
      </c>
      <c r="B1158" t="s">
        <v>937</v>
      </c>
      <c r="C1158">
        <v>2</v>
      </c>
      <c r="D1158" s="4">
        <v>46031</v>
      </c>
      <c r="E1158" t="s">
        <v>2092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f t="shared" si="18"/>
        <v>5</v>
      </c>
    </row>
    <row r="1159" spans="1:11" x14ac:dyDescent="0.25">
      <c r="A1159" t="s">
        <v>936</v>
      </c>
      <c r="B1159" t="s">
        <v>937</v>
      </c>
      <c r="C1159">
        <v>2</v>
      </c>
      <c r="D1159" s="4">
        <v>46031</v>
      </c>
      <c r="E1159" t="s">
        <v>2093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f t="shared" si="18"/>
        <v>5</v>
      </c>
    </row>
    <row r="1160" spans="1:11" x14ac:dyDescent="0.25">
      <c r="A1160" t="s">
        <v>936</v>
      </c>
      <c r="B1160" t="s">
        <v>937</v>
      </c>
      <c r="C1160">
        <v>2</v>
      </c>
      <c r="D1160" s="4">
        <v>46031</v>
      </c>
      <c r="E1160" t="s">
        <v>2094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f t="shared" si="18"/>
        <v>5</v>
      </c>
    </row>
    <row r="1161" spans="1:11" x14ac:dyDescent="0.25">
      <c r="A1161" t="s">
        <v>936</v>
      </c>
      <c r="B1161" t="s">
        <v>937</v>
      </c>
      <c r="C1161">
        <v>2</v>
      </c>
      <c r="D1161" s="4">
        <v>46031</v>
      </c>
      <c r="E1161" t="s">
        <v>2095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f t="shared" si="18"/>
        <v>5</v>
      </c>
    </row>
    <row r="1162" spans="1:11" x14ac:dyDescent="0.25">
      <c r="A1162" t="s">
        <v>936</v>
      </c>
      <c r="B1162" t="s">
        <v>937</v>
      </c>
      <c r="C1162">
        <v>2</v>
      </c>
      <c r="D1162" s="4">
        <v>46031</v>
      </c>
      <c r="E1162" t="s">
        <v>2096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f t="shared" si="18"/>
        <v>5</v>
      </c>
    </row>
    <row r="1163" spans="1:11" x14ac:dyDescent="0.25">
      <c r="A1163" t="s">
        <v>936</v>
      </c>
      <c r="B1163" t="s">
        <v>937</v>
      </c>
      <c r="C1163">
        <v>2</v>
      </c>
      <c r="D1163" s="4">
        <v>46031</v>
      </c>
      <c r="E1163" t="s">
        <v>2097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f t="shared" si="18"/>
        <v>5</v>
      </c>
    </row>
    <row r="1164" spans="1:11" x14ac:dyDescent="0.25">
      <c r="A1164" t="s">
        <v>936</v>
      </c>
      <c r="B1164" t="s">
        <v>937</v>
      </c>
      <c r="C1164">
        <v>2</v>
      </c>
      <c r="D1164" s="4">
        <v>46031</v>
      </c>
      <c r="E1164" t="s">
        <v>2098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f t="shared" si="18"/>
        <v>5</v>
      </c>
    </row>
    <row r="1165" spans="1:11" x14ac:dyDescent="0.25">
      <c r="A1165" t="s">
        <v>936</v>
      </c>
      <c r="B1165" t="s">
        <v>937</v>
      </c>
      <c r="C1165">
        <v>2</v>
      </c>
      <c r="D1165" s="4">
        <v>46031</v>
      </c>
      <c r="E1165" t="s">
        <v>2099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f t="shared" si="18"/>
        <v>5</v>
      </c>
    </row>
    <row r="1166" spans="1:11" x14ac:dyDescent="0.25">
      <c r="A1166" t="s">
        <v>936</v>
      </c>
      <c r="B1166" t="s">
        <v>937</v>
      </c>
      <c r="C1166">
        <v>2</v>
      </c>
      <c r="D1166" s="4">
        <v>46031</v>
      </c>
      <c r="E1166" t="s">
        <v>2100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f t="shared" si="18"/>
        <v>5</v>
      </c>
    </row>
    <row r="1167" spans="1:11" x14ac:dyDescent="0.25">
      <c r="A1167" t="s">
        <v>936</v>
      </c>
      <c r="B1167" t="s">
        <v>937</v>
      </c>
      <c r="C1167">
        <v>2</v>
      </c>
      <c r="D1167" s="4">
        <v>46031</v>
      </c>
      <c r="E1167" t="s">
        <v>2101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f t="shared" si="18"/>
        <v>5</v>
      </c>
    </row>
    <row r="1168" spans="1:11" x14ac:dyDescent="0.25">
      <c r="A1168" t="s">
        <v>936</v>
      </c>
      <c r="B1168" t="s">
        <v>937</v>
      </c>
      <c r="C1168">
        <v>2</v>
      </c>
      <c r="D1168" s="4">
        <v>46031</v>
      </c>
      <c r="E1168" t="s">
        <v>2102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f t="shared" si="18"/>
        <v>5</v>
      </c>
    </row>
    <row r="1169" spans="1:11" x14ac:dyDescent="0.25">
      <c r="A1169" t="s">
        <v>936</v>
      </c>
      <c r="B1169" t="s">
        <v>937</v>
      </c>
      <c r="C1169">
        <v>2</v>
      </c>
      <c r="D1169" s="4">
        <v>46031</v>
      </c>
      <c r="E1169" t="s">
        <v>2103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f t="shared" si="18"/>
        <v>5</v>
      </c>
    </row>
    <row r="1170" spans="1:11" x14ac:dyDescent="0.25">
      <c r="A1170" t="s">
        <v>936</v>
      </c>
      <c r="B1170" t="s">
        <v>937</v>
      </c>
      <c r="C1170">
        <v>2</v>
      </c>
      <c r="D1170" s="4">
        <v>46031</v>
      </c>
      <c r="E1170" t="s">
        <v>2104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f t="shared" si="18"/>
        <v>5</v>
      </c>
    </row>
    <row r="1171" spans="1:11" x14ac:dyDescent="0.25">
      <c r="A1171" t="s">
        <v>936</v>
      </c>
      <c r="B1171" t="s">
        <v>937</v>
      </c>
      <c r="C1171">
        <v>2</v>
      </c>
      <c r="D1171" s="4">
        <v>46031</v>
      </c>
      <c r="E1171" t="s">
        <v>2105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f t="shared" si="18"/>
        <v>5</v>
      </c>
    </row>
    <row r="1172" spans="1:11" x14ac:dyDescent="0.25">
      <c r="A1172" t="s">
        <v>936</v>
      </c>
      <c r="B1172" t="s">
        <v>937</v>
      </c>
      <c r="C1172">
        <v>2</v>
      </c>
      <c r="D1172" s="4">
        <v>46031</v>
      </c>
      <c r="E1172" t="s">
        <v>2106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f t="shared" si="18"/>
        <v>5</v>
      </c>
    </row>
    <row r="1173" spans="1:11" x14ac:dyDescent="0.25">
      <c r="A1173" t="s">
        <v>936</v>
      </c>
      <c r="B1173" t="s">
        <v>937</v>
      </c>
      <c r="C1173">
        <v>2</v>
      </c>
      <c r="D1173" s="4">
        <v>46031</v>
      </c>
      <c r="E1173" t="s">
        <v>2107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f t="shared" si="18"/>
        <v>5</v>
      </c>
    </row>
    <row r="1174" spans="1:11" x14ac:dyDescent="0.25">
      <c r="A1174" t="s">
        <v>936</v>
      </c>
      <c r="B1174" t="s">
        <v>937</v>
      </c>
      <c r="C1174">
        <v>2</v>
      </c>
      <c r="D1174" s="4">
        <v>46031</v>
      </c>
      <c r="E1174" t="s">
        <v>2108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f t="shared" si="18"/>
        <v>5</v>
      </c>
    </row>
    <row r="1175" spans="1:11" x14ac:dyDescent="0.25">
      <c r="A1175" t="s">
        <v>936</v>
      </c>
      <c r="B1175" t="s">
        <v>937</v>
      </c>
      <c r="C1175">
        <v>2</v>
      </c>
      <c r="D1175" s="4">
        <v>46031</v>
      </c>
      <c r="E1175" t="s">
        <v>2109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f t="shared" si="18"/>
        <v>5</v>
      </c>
    </row>
    <row r="1176" spans="1:11" x14ac:dyDescent="0.25">
      <c r="A1176" t="s">
        <v>936</v>
      </c>
      <c r="B1176" t="s">
        <v>937</v>
      </c>
      <c r="C1176">
        <v>2</v>
      </c>
      <c r="D1176" s="4">
        <v>46031</v>
      </c>
      <c r="E1176" t="s">
        <v>2110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f t="shared" si="18"/>
        <v>5</v>
      </c>
    </row>
    <row r="1177" spans="1:11" x14ac:dyDescent="0.25">
      <c r="A1177" t="s">
        <v>936</v>
      </c>
      <c r="B1177" t="s">
        <v>937</v>
      </c>
      <c r="C1177">
        <v>2</v>
      </c>
      <c r="D1177" s="4">
        <v>46031</v>
      </c>
      <c r="E1177" t="s">
        <v>2111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f t="shared" si="18"/>
        <v>5</v>
      </c>
    </row>
    <row r="1178" spans="1:11" x14ac:dyDescent="0.25">
      <c r="A1178" t="s">
        <v>936</v>
      </c>
      <c r="B1178" t="s">
        <v>937</v>
      </c>
      <c r="C1178">
        <v>2</v>
      </c>
      <c r="D1178" s="4">
        <v>46031</v>
      </c>
      <c r="E1178" t="s">
        <v>2112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f t="shared" si="18"/>
        <v>5</v>
      </c>
    </row>
    <row r="1179" spans="1:11" x14ac:dyDescent="0.25">
      <c r="A1179" t="s">
        <v>936</v>
      </c>
      <c r="B1179" t="s">
        <v>937</v>
      </c>
      <c r="C1179">
        <v>2</v>
      </c>
      <c r="D1179" s="4">
        <v>46031</v>
      </c>
      <c r="E1179" t="s">
        <v>2113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f t="shared" si="18"/>
        <v>5</v>
      </c>
    </row>
    <row r="1180" spans="1:11" x14ac:dyDescent="0.25">
      <c r="A1180" t="s">
        <v>936</v>
      </c>
      <c r="B1180" t="s">
        <v>937</v>
      </c>
      <c r="C1180">
        <v>2</v>
      </c>
      <c r="D1180" s="4">
        <v>46031</v>
      </c>
      <c r="E1180" t="s">
        <v>2114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f t="shared" si="18"/>
        <v>5</v>
      </c>
    </row>
    <row r="1181" spans="1:11" x14ac:dyDescent="0.25">
      <c r="A1181" t="s">
        <v>936</v>
      </c>
      <c r="B1181" t="s">
        <v>937</v>
      </c>
      <c r="C1181">
        <v>2</v>
      </c>
      <c r="D1181" s="4">
        <v>46031</v>
      </c>
      <c r="E1181" t="s">
        <v>2115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f t="shared" si="18"/>
        <v>5</v>
      </c>
    </row>
    <row r="1182" spans="1:11" x14ac:dyDescent="0.25">
      <c r="A1182" t="s">
        <v>936</v>
      </c>
      <c r="B1182" t="s">
        <v>937</v>
      </c>
      <c r="C1182">
        <v>2</v>
      </c>
      <c r="D1182" s="4">
        <v>46031</v>
      </c>
      <c r="E1182" t="s">
        <v>2116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f t="shared" si="18"/>
        <v>5</v>
      </c>
    </row>
    <row r="1183" spans="1:11" x14ac:dyDescent="0.25">
      <c r="A1183" t="s">
        <v>936</v>
      </c>
      <c r="B1183" t="s">
        <v>937</v>
      </c>
      <c r="C1183">
        <v>2</v>
      </c>
      <c r="D1183" s="4">
        <v>46031</v>
      </c>
      <c r="E1183" t="s">
        <v>2117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f t="shared" si="18"/>
        <v>5</v>
      </c>
    </row>
    <row r="1184" spans="1:11" x14ac:dyDescent="0.25">
      <c r="A1184" t="s">
        <v>936</v>
      </c>
      <c r="B1184" t="s">
        <v>937</v>
      </c>
      <c r="C1184">
        <v>2</v>
      </c>
      <c r="D1184" s="4">
        <v>46031</v>
      </c>
      <c r="E1184" t="s">
        <v>2118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f t="shared" si="18"/>
        <v>5</v>
      </c>
    </row>
    <row r="1185" spans="1:11" x14ac:dyDescent="0.25">
      <c r="A1185" t="s">
        <v>936</v>
      </c>
      <c r="B1185" t="s">
        <v>937</v>
      </c>
      <c r="C1185">
        <v>2</v>
      </c>
      <c r="D1185" s="4">
        <v>46031</v>
      </c>
      <c r="E1185" t="s">
        <v>2119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f t="shared" si="18"/>
        <v>5</v>
      </c>
    </row>
    <row r="1186" spans="1:11" x14ac:dyDescent="0.25">
      <c r="A1186" t="s">
        <v>936</v>
      </c>
      <c r="B1186" t="s">
        <v>937</v>
      </c>
      <c r="C1186">
        <v>2</v>
      </c>
      <c r="D1186" s="4">
        <v>46031</v>
      </c>
      <c r="E1186" t="s">
        <v>2120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f t="shared" si="18"/>
        <v>5</v>
      </c>
    </row>
    <row r="1187" spans="1:11" x14ac:dyDescent="0.25">
      <c r="A1187" t="s">
        <v>936</v>
      </c>
      <c r="B1187" t="s">
        <v>937</v>
      </c>
      <c r="C1187">
        <v>2</v>
      </c>
      <c r="D1187" s="4">
        <v>46031</v>
      </c>
      <c r="E1187" t="s">
        <v>2121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f t="shared" si="18"/>
        <v>5</v>
      </c>
    </row>
    <row r="1188" spans="1:11" x14ac:dyDescent="0.25">
      <c r="A1188" t="s">
        <v>936</v>
      </c>
      <c r="B1188" t="s">
        <v>937</v>
      </c>
      <c r="C1188">
        <v>2</v>
      </c>
      <c r="D1188" s="4">
        <v>46031</v>
      </c>
      <c r="E1188" t="s">
        <v>2122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f t="shared" si="18"/>
        <v>5</v>
      </c>
    </row>
    <row r="1189" spans="1:11" x14ac:dyDescent="0.25">
      <c r="A1189" t="s">
        <v>936</v>
      </c>
      <c r="B1189" t="s">
        <v>937</v>
      </c>
      <c r="C1189">
        <v>2</v>
      </c>
      <c r="D1189" s="4">
        <v>46031</v>
      </c>
      <c r="E1189" t="s">
        <v>2123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f t="shared" si="18"/>
        <v>5</v>
      </c>
    </row>
    <row r="1190" spans="1:11" x14ac:dyDescent="0.25">
      <c r="A1190" t="s">
        <v>936</v>
      </c>
      <c r="B1190" t="s">
        <v>937</v>
      </c>
      <c r="C1190">
        <v>2</v>
      </c>
      <c r="D1190" s="4">
        <v>46031</v>
      </c>
      <c r="E1190" t="s">
        <v>2124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f t="shared" si="18"/>
        <v>5</v>
      </c>
    </row>
    <row r="1191" spans="1:11" x14ac:dyDescent="0.25">
      <c r="A1191" t="s">
        <v>936</v>
      </c>
      <c r="B1191" t="s">
        <v>937</v>
      </c>
      <c r="C1191">
        <v>2</v>
      </c>
      <c r="D1191" s="4">
        <v>46031</v>
      </c>
      <c r="E1191" t="s">
        <v>2125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f t="shared" si="18"/>
        <v>5</v>
      </c>
    </row>
    <row r="1192" spans="1:11" x14ac:dyDescent="0.25">
      <c r="A1192" t="s">
        <v>936</v>
      </c>
      <c r="B1192" t="s">
        <v>937</v>
      </c>
      <c r="C1192">
        <v>2</v>
      </c>
      <c r="D1192" s="4">
        <v>46031</v>
      </c>
      <c r="E1192" t="s">
        <v>2126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f t="shared" si="18"/>
        <v>5</v>
      </c>
    </row>
    <row r="1193" spans="1:11" x14ac:dyDescent="0.25">
      <c r="A1193" t="s">
        <v>936</v>
      </c>
      <c r="B1193" t="s">
        <v>937</v>
      </c>
      <c r="C1193">
        <v>2</v>
      </c>
      <c r="D1193" s="4">
        <v>46031</v>
      </c>
      <c r="E1193" t="s">
        <v>2127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f t="shared" si="18"/>
        <v>5</v>
      </c>
    </row>
    <row r="1194" spans="1:11" x14ac:dyDescent="0.25">
      <c r="A1194" t="s">
        <v>936</v>
      </c>
      <c r="B1194" t="s">
        <v>937</v>
      </c>
      <c r="C1194">
        <v>2</v>
      </c>
      <c r="D1194" s="4">
        <v>46031</v>
      </c>
      <c r="E1194" t="s">
        <v>2128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f t="shared" si="18"/>
        <v>5</v>
      </c>
    </row>
    <row r="1195" spans="1:11" x14ac:dyDescent="0.25">
      <c r="A1195" t="s">
        <v>936</v>
      </c>
      <c r="B1195" t="s">
        <v>937</v>
      </c>
      <c r="C1195">
        <v>2</v>
      </c>
      <c r="D1195" s="4">
        <v>46031</v>
      </c>
      <c r="E1195" t="s">
        <v>2129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f t="shared" si="18"/>
        <v>5</v>
      </c>
    </row>
    <row r="1196" spans="1:11" x14ac:dyDescent="0.25">
      <c r="A1196" t="s">
        <v>936</v>
      </c>
      <c r="B1196" t="s">
        <v>937</v>
      </c>
      <c r="C1196">
        <v>2</v>
      </c>
      <c r="D1196" s="4">
        <v>46031</v>
      </c>
      <c r="E1196" t="s">
        <v>2130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f t="shared" si="18"/>
        <v>5</v>
      </c>
    </row>
    <row r="1197" spans="1:11" x14ac:dyDescent="0.25">
      <c r="A1197" t="s">
        <v>936</v>
      </c>
      <c r="B1197" t="s">
        <v>937</v>
      </c>
      <c r="C1197">
        <v>2</v>
      </c>
      <c r="D1197" s="4">
        <v>46031</v>
      </c>
      <c r="E1197" t="s">
        <v>2131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f t="shared" si="18"/>
        <v>5</v>
      </c>
    </row>
    <row r="1198" spans="1:11" x14ac:dyDescent="0.25">
      <c r="A1198" t="s">
        <v>936</v>
      </c>
      <c r="B1198" t="s">
        <v>937</v>
      </c>
      <c r="C1198">
        <v>2</v>
      </c>
      <c r="D1198" s="4">
        <v>46031</v>
      </c>
      <c r="E1198" t="s">
        <v>2132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f t="shared" si="18"/>
        <v>5</v>
      </c>
    </row>
    <row r="1199" spans="1:11" x14ac:dyDescent="0.25">
      <c r="A1199" t="s">
        <v>936</v>
      </c>
      <c r="B1199" t="s">
        <v>937</v>
      </c>
      <c r="C1199">
        <v>2</v>
      </c>
      <c r="D1199" s="4">
        <v>46031</v>
      </c>
      <c r="E1199" t="s">
        <v>2133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f t="shared" si="18"/>
        <v>5</v>
      </c>
    </row>
    <row r="1200" spans="1:11" x14ac:dyDescent="0.25">
      <c r="A1200" t="s">
        <v>936</v>
      </c>
      <c r="B1200" t="s">
        <v>937</v>
      </c>
      <c r="C1200">
        <v>2</v>
      </c>
      <c r="D1200" s="4">
        <v>46031</v>
      </c>
      <c r="E1200" t="s">
        <v>2134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f t="shared" si="18"/>
        <v>5</v>
      </c>
    </row>
    <row r="1201" spans="1:11" x14ac:dyDescent="0.25">
      <c r="A1201" t="s">
        <v>936</v>
      </c>
      <c r="B1201" t="s">
        <v>937</v>
      </c>
      <c r="C1201">
        <v>2</v>
      </c>
      <c r="D1201" s="4">
        <v>46031</v>
      </c>
      <c r="E1201" t="s">
        <v>2135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f t="shared" si="18"/>
        <v>5</v>
      </c>
    </row>
    <row r="1202" spans="1:11" x14ac:dyDescent="0.25">
      <c r="A1202" t="s">
        <v>936</v>
      </c>
      <c r="B1202" t="s">
        <v>937</v>
      </c>
      <c r="C1202">
        <v>2</v>
      </c>
      <c r="D1202" s="4">
        <v>46031</v>
      </c>
      <c r="E1202" t="s">
        <v>2136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f t="shared" si="18"/>
        <v>5</v>
      </c>
    </row>
    <row r="1203" spans="1:11" x14ac:dyDescent="0.25">
      <c r="A1203" t="s">
        <v>936</v>
      </c>
      <c r="B1203" t="s">
        <v>937</v>
      </c>
      <c r="C1203">
        <v>2</v>
      </c>
      <c r="D1203" s="4">
        <v>46031</v>
      </c>
      <c r="E1203" t="s">
        <v>2137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f t="shared" si="18"/>
        <v>5</v>
      </c>
    </row>
    <row r="1204" spans="1:11" x14ac:dyDescent="0.25">
      <c r="A1204" t="s">
        <v>936</v>
      </c>
      <c r="B1204" t="s">
        <v>937</v>
      </c>
      <c r="C1204">
        <v>2</v>
      </c>
      <c r="D1204" s="4">
        <v>46031</v>
      </c>
      <c r="E1204" t="s">
        <v>2138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f t="shared" si="18"/>
        <v>5</v>
      </c>
    </row>
    <row r="1205" spans="1:11" x14ac:dyDescent="0.25">
      <c r="A1205" t="s">
        <v>936</v>
      </c>
      <c r="B1205" t="s">
        <v>937</v>
      </c>
      <c r="C1205">
        <v>2</v>
      </c>
      <c r="D1205" s="4">
        <v>46031</v>
      </c>
      <c r="E1205" t="s">
        <v>2139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f t="shared" si="18"/>
        <v>5</v>
      </c>
    </row>
    <row r="1206" spans="1:11" x14ac:dyDescent="0.25">
      <c r="A1206" t="s">
        <v>936</v>
      </c>
      <c r="B1206" t="s">
        <v>937</v>
      </c>
      <c r="C1206">
        <v>2</v>
      </c>
      <c r="D1206" s="4">
        <v>46031</v>
      </c>
      <c r="E1206" t="s">
        <v>2140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f t="shared" si="18"/>
        <v>5</v>
      </c>
    </row>
    <row r="1207" spans="1:11" x14ac:dyDescent="0.25">
      <c r="A1207" t="s">
        <v>936</v>
      </c>
      <c r="B1207" t="s">
        <v>937</v>
      </c>
      <c r="C1207">
        <v>2</v>
      </c>
      <c r="D1207" s="4">
        <v>46031</v>
      </c>
      <c r="E1207" t="s">
        <v>2141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f t="shared" si="18"/>
        <v>5</v>
      </c>
    </row>
    <row r="1208" spans="1:11" x14ac:dyDescent="0.25">
      <c r="A1208" t="s">
        <v>936</v>
      </c>
      <c r="B1208" t="s">
        <v>937</v>
      </c>
      <c r="C1208">
        <v>2</v>
      </c>
      <c r="D1208" s="4">
        <v>46031</v>
      </c>
      <c r="E1208" t="s">
        <v>2142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f t="shared" si="18"/>
        <v>5</v>
      </c>
    </row>
    <row r="1209" spans="1:11" x14ac:dyDescent="0.25">
      <c r="A1209" t="s">
        <v>936</v>
      </c>
      <c r="B1209" t="s">
        <v>937</v>
      </c>
      <c r="C1209">
        <v>2</v>
      </c>
      <c r="D1209" s="4">
        <v>46031</v>
      </c>
      <c r="E1209" t="s">
        <v>2143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f t="shared" si="18"/>
        <v>5</v>
      </c>
    </row>
    <row r="1210" spans="1:11" x14ac:dyDescent="0.25">
      <c r="A1210" t="s">
        <v>936</v>
      </c>
      <c r="B1210" t="s">
        <v>937</v>
      </c>
      <c r="C1210">
        <v>2</v>
      </c>
      <c r="D1210" s="4">
        <v>46031</v>
      </c>
      <c r="E1210" t="s">
        <v>2144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f t="shared" si="18"/>
        <v>5</v>
      </c>
    </row>
    <row r="1211" spans="1:11" x14ac:dyDescent="0.25">
      <c r="A1211" t="s">
        <v>936</v>
      </c>
      <c r="B1211" t="s">
        <v>937</v>
      </c>
      <c r="C1211">
        <v>2</v>
      </c>
      <c r="D1211" s="4">
        <v>46031</v>
      </c>
      <c r="E1211" t="s">
        <v>2145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f t="shared" si="18"/>
        <v>5</v>
      </c>
    </row>
    <row r="1212" spans="1:11" x14ac:dyDescent="0.25">
      <c r="A1212" t="s">
        <v>936</v>
      </c>
      <c r="B1212" t="s">
        <v>937</v>
      </c>
      <c r="C1212">
        <v>2</v>
      </c>
      <c r="D1212" s="4">
        <v>46031</v>
      </c>
      <c r="E1212" t="s">
        <v>2146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f t="shared" si="18"/>
        <v>5</v>
      </c>
    </row>
    <row r="1213" spans="1:11" x14ac:dyDescent="0.25">
      <c r="A1213" t="s">
        <v>936</v>
      </c>
      <c r="B1213" t="s">
        <v>937</v>
      </c>
      <c r="C1213">
        <v>2</v>
      </c>
      <c r="D1213" s="4">
        <v>46031</v>
      </c>
      <c r="E1213" t="s">
        <v>2147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f t="shared" si="18"/>
        <v>5</v>
      </c>
    </row>
    <row r="1214" spans="1:11" x14ac:dyDescent="0.25">
      <c r="A1214" t="s">
        <v>936</v>
      </c>
      <c r="B1214" t="s">
        <v>937</v>
      </c>
      <c r="C1214">
        <v>2</v>
      </c>
      <c r="D1214" s="4">
        <v>46031</v>
      </c>
      <c r="E1214" t="s">
        <v>2148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f t="shared" si="18"/>
        <v>5</v>
      </c>
    </row>
    <row r="1215" spans="1:11" x14ac:dyDescent="0.25">
      <c r="A1215" t="s">
        <v>936</v>
      </c>
      <c r="B1215" t="s">
        <v>937</v>
      </c>
      <c r="C1215">
        <v>2</v>
      </c>
      <c r="D1215" s="4">
        <v>46031</v>
      </c>
      <c r="E1215" t="s">
        <v>2149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f t="shared" si="18"/>
        <v>5</v>
      </c>
    </row>
    <row r="1216" spans="1:11" x14ac:dyDescent="0.25">
      <c r="A1216" t="s">
        <v>936</v>
      </c>
      <c r="B1216" t="s">
        <v>937</v>
      </c>
      <c r="C1216">
        <v>2</v>
      </c>
      <c r="D1216" s="4">
        <v>46031</v>
      </c>
      <c r="E1216" t="s">
        <v>2150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f t="shared" si="18"/>
        <v>5</v>
      </c>
    </row>
    <row r="1217" spans="1:11" x14ac:dyDescent="0.25">
      <c r="A1217" t="s">
        <v>936</v>
      </c>
      <c r="B1217" t="s">
        <v>937</v>
      </c>
      <c r="C1217">
        <v>2</v>
      </c>
      <c r="D1217" s="4">
        <v>46031</v>
      </c>
      <c r="E1217" t="s">
        <v>2151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f t="shared" si="18"/>
        <v>5</v>
      </c>
    </row>
    <row r="1218" spans="1:11" x14ac:dyDescent="0.25">
      <c r="A1218" t="s">
        <v>936</v>
      </c>
      <c r="B1218" t="s">
        <v>937</v>
      </c>
      <c r="C1218">
        <v>2</v>
      </c>
      <c r="D1218" s="4">
        <v>46031</v>
      </c>
      <c r="E1218" t="s">
        <v>2152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f t="shared" si="18"/>
        <v>5</v>
      </c>
    </row>
    <row r="1219" spans="1:11" x14ac:dyDescent="0.25">
      <c r="A1219" t="s">
        <v>936</v>
      </c>
      <c r="B1219" t="s">
        <v>937</v>
      </c>
      <c r="C1219">
        <v>2</v>
      </c>
      <c r="D1219" s="4">
        <v>46031</v>
      </c>
      <c r="E1219" t="s">
        <v>2153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f t="shared" si="18"/>
        <v>5</v>
      </c>
    </row>
    <row r="1220" spans="1:11" x14ac:dyDescent="0.25">
      <c r="A1220" t="s">
        <v>936</v>
      </c>
      <c r="B1220" t="s">
        <v>937</v>
      </c>
      <c r="C1220">
        <v>2</v>
      </c>
      <c r="D1220" s="4">
        <v>46031</v>
      </c>
      <c r="E1220" t="s">
        <v>2154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f t="shared" ref="K1220:K1283" si="19">+COUNT(F1220:J1220)</f>
        <v>5</v>
      </c>
    </row>
    <row r="1221" spans="1:11" x14ac:dyDescent="0.25">
      <c r="A1221" t="s">
        <v>936</v>
      </c>
      <c r="B1221" t="s">
        <v>937</v>
      </c>
      <c r="C1221">
        <v>2</v>
      </c>
      <c r="D1221" s="4">
        <v>46031</v>
      </c>
      <c r="E1221" t="s">
        <v>2155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f t="shared" si="19"/>
        <v>5</v>
      </c>
    </row>
    <row r="1222" spans="1:11" x14ac:dyDescent="0.25">
      <c r="A1222" t="s">
        <v>936</v>
      </c>
      <c r="B1222" t="s">
        <v>937</v>
      </c>
      <c r="C1222">
        <v>2</v>
      </c>
      <c r="D1222" s="4">
        <v>46031</v>
      </c>
      <c r="E1222" t="s">
        <v>2156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f t="shared" si="19"/>
        <v>5</v>
      </c>
    </row>
    <row r="1223" spans="1:11" x14ac:dyDescent="0.25">
      <c r="A1223" t="s">
        <v>936</v>
      </c>
      <c r="B1223" t="s">
        <v>937</v>
      </c>
      <c r="C1223">
        <v>2</v>
      </c>
      <c r="D1223" s="4">
        <v>46031</v>
      </c>
      <c r="E1223" t="s">
        <v>2157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f t="shared" si="19"/>
        <v>5</v>
      </c>
    </row>
    <row r="1224" spans="1:11" x14ac:dyDescent="0.25">
      <c r="A1224" t="s">
        <v>936</v>
      </c>
      <c r="B1224" t="s">
        <v>937</v>
      </c>
      <c r="C1224">
        <v>2</v>
      </c>
      <c r="D1224" s="4">
        <v>46031</v>
      </c>
      <c r="E1224" t="s">
        <v>2158</v>
      </c>
      <c r="F1224">
        <v>2</v>
      </c>
      <c r="G1224">
        <v>2</v>
      </c>
      <c r="H1224">
        <v>2</v>
      </c>
      <c r="I1224">
        <v>2</v>
      </c>
      <c r="J1224">
        <v>2</v>
      </c>
      <c r="K1224">
        <f t="shared" si="19"/>
        <v>5</v>
      </c>
    </row>
    <row r="1225" spans="1:11" x14ac:dyDescent="0.25">
      <c r="A1225" t="s">
        <v>936</v>
      </c>
      <c r="B1225" t="s">
        <v>937</v>
      </c>
      <c r="C1225">
        <v>2</v>
      </c>
      <c r="D1225" s="4">
        <v>46031</v>
      </c>
      <c r="E1225" t="s">
        <v>2159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f t="shared" si="19"/>
        <v>5</v>
      </c>
    </row>
    <row r="1226" spans="1:11" x14ac:dyDescent="0.25">
      <c r="A1226" t="s">
        <v>936</v>
      </c>
      <c r="B1226" t="s">
        <v>937</v>
      </c>
      <c r="C1226">
        <v>2</v>
      </c>
      <c r="D1226" s="4">
        <v>46031</v>
      </c>
      <c r="E1226" t="s">
        <v>2160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f t="shared" si="19"/>
        <v>5</v>
      </c>
    </row>
    <row r="1227" spans="1:11" x14ac:dyDescent="0.25">
      <c r="A1227" t="s">
        <v>936</v>
      </c>
      <c r="B1227" t="s">
        <v>937</v>
      </c>
      <c r="C1227">
        <v>2</v>
      </c>
      <c r="D1227" s="4">
        <v>46031</v>
      </c>
      <c r="E1227" t="s">
        <v>2161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f t="shared" si="19"/>
        <v>5</v>
      </c>
    </row>
    <row r="1228" spans="1:11" x14ac:dyDescent="0.25">
      <c r="A1228" t="s">
        <v>936</v>
      </c>
      <c r="B1228" t="s">
        <v>937</v>
      </c>
      <c r="C1228">
        <v>2</v>
      </c>
      <c r="D1228" s="4">
        <v>46031</v>
      </c>
      <c r="E1228" t="s">
        <v>2162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f t="shared" si="19"/>
        <v>5</v>
      </c>
    </row>
    <row r="1229" spans="1:11" x14ac:dyDescent="0.25">
      <c r="A1229" t="s">
        <v>936</v>
      </c>
      <c r="B1229" t="s">
        <v>937</v>
      </c>
      <c r="C1229">
        <v>2</v>
      </c>
      <c r="D1229" s="4">
        <v>46031</v>
      </c>
      <c r="E1229" t="s">
        <v>2163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f t="shared" si="19"/>
        <v>5</v>
      </c>
    </row>
    <row r="1230" spans="1:11" x14ac:dyDescent="0.25">
      <c r="A1230" t="s">
        <v>936</v>
      </c>
      <c r="B1230" t="s">
        <v>937</v>
      </c>
      <c r="C1230">
        <v>2</v>
      </c>
      <c r="D1230" s="4">
        <v>46031</v>
      </c>
      <c r="E1230" t="s">
        <v>2164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f t="shared" si="19"/>
        <v>5</v>
      </c>
    </row>
    <row r="1231" spans="1:11" x14ac:dyDescent="0.25">
      <c r="A1231" t="s">
        <v>936</v>
      </c>
      <c r="B1231" t="s">
        <v>937</v>
      </c>
      <c r="C1231">
        <v>2</v>
      </c>
      <c r="D1231" s="4">
        <v>46031</v>
      </c>
      <c r="E1231" t="s">
        <v>2165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f t="shared" si="19"/>
        <v>5</v>
      </c>
    </row>
    <row r="1232" spans="1:11" x14ac:dyDescent="0.25">
      <c r="A1232" t="s">
        <v>936</v>
      </c>
      <c r="B1232" t="s">
        <v>937</v>
      </c>
      <c r="C1232">
        <v>2</v>
      </c>
      <c r="D1232" s="4">
        <v>46031</v>
      </c>
      <c r="E1232" t="s">
        <v>2166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f t="shared" si="19"/>
        <v>5</v>
      </c>
    </row>
    <row r="1233" spans="1:11" x14ac:dyDescent="0.25">
      <c r="A1233" t="s">
        <v>936</v>
      </c>
      <c r="B1233" t="s">
        <v>937</v>
      </c>
      <c r="C1233">
        <v>2</v>
      </c>
      <c r="D1233" s="4">
        <v>46031</v>
      </c>
      <c r="E1233" t="s">
        <v>2167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f t="shared" si="19"/>
        <v>5</v>
      </c>
    </row>
    <row r="1234" spans="1:11" x14ac:dyDescent="0.25">
      <c r="A1234" t="s">
        <v>936</v>
      </c>
      <c r="B1234" t="s">
        <v>937</v>
      </c>
      <c r="C1234">
        <v>2</v>
      </c>
      <c r="D1234" s="4">
        <v>46031</v>
      </c>
      <c r="E1234" t="s">
        <v>2168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f t="shared" si="19"/>
        <v>5</v>
      </c>
    </row>
    <row r="1235" spans="1:11" x14ac:dyDescent="0.25">
      <c r="A1235" t="s">
        <v>936</v>
      </c>
      <c r="B1235" t="s">
        <v>937</v>
      </c>
      <c r="C1235">
        <v>2</v>
      </c>
      <c r="D1235" s="4">
        <v>46031</v>
      </c>
      <c r="E1235" t="s">
        <v>2169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f t="shared" si="19"/>
        <v>5</v>
      </c>
    </row>
    <row r="1236" spans="1:11" x14ac:dyDescent="0.25">
      <c r="A1236" t="s">
        <v>936</v>
      </c>
      <c r="B1236" t="s">
        <v>937</v>
      </c>
      <c r="C1236">
        <v>2</v>
      </c>
      <c r="D1236" s="4">
        <v>46031</v>
      </c>
      <c r="E1236" t="s">
        <v>2170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f t="shared" si="19"/>
        <v>5</v>
      </c>
    </row>
    <row r="1237" spans="1:11" x14ac:dyDescent="0.25">
      <c r="A1237" t="s">
        <v>936</v>
      </c>
      <c r="B1237" t="s">
        <v>937</v>
      </c>
      <c r="C1237">
        <v>2</v>
      </c>
      <c r="D1237" s="4">
        <v>46031</v>
      </c>
      <c r="E1237" t="s">
        <v>2171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f t="shared" si="19"/>
        <v>5</v>
      </c>
    </row>
    <row r="1238" spans="1:11" x14ac:dyDescent="0.25">
      <c r="A1238" t="s">
        <v>936</v>
      </c>
      <c r="B1238" t="s">
        <v>937</v>
      </c>
      <c r="C1238">
        <v>2</v>
      </c>
      <c r="D1238" s="4">
        <v>46031</v>
      </c>
      <c r="E1238" t="s">
        <v>2172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f t="shared" si="19"/>
        <v>5</v>
      </c>
    </row>
    <row r="1239" spans="1:11" x14ac:dyDescent="0.25">
      <c r="A1239" t="s">
        <v>936</v>
      </c>
      <c r="B1239" t="s">
        <v>937</v>
      </c>
      <c r="C1239">
        <v>2</v>
      </c>
      <c r="D1239" s="4">
        <v>46031</v>
      </c>
      <c r="E1239" t="s">
        <v>2173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f t="shared" si="19"/>
        <v>5</v>
      </c>
    </row>
    <row r="1240" spans="1:11" x14ac:dyDescent="0.25">
      <c r="A1240" t="s">
        <v>936</v>
      </c>
      <c r="B1240" t="s">
        <v>937</v>
      </c>
      <c r="C1240">
        <v>2</v>
      </c>
      <c r="D1240" s="4">
        <v>46031</v>
      </c>
      <c r="E1240" t="s">
        <v>2174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f t="shared" si="19"/>
        <v>5</v>
      </c>
    </row>
    <row r="1241" spans="1:11" x14ac:dyDescent="0.25">
      <c r="A1241" t="s">
        <v>936</v>
      </c>
      <c r="B1241" t="s">
        <v>937</v>
      </c>
      <c r="C1241">
        <v>2</v>
      </c>
      <c r="D1241" s="4">
        <v>46031</v>
      </c>
      <c r="E1241" t="s">
        <v>2175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f t="shared" si="19"/>
        <v>5</v>
      </c>
    </row>
    <row r="1242" spans="1:11" x14ac:dyDescent="0.25">
      <c r="A1242" t="s">
        <v>936</v>
      </c>
      <c r="B1242" t="s">
        <v>937</v>
      </c>
      <c r="C1242">
        <v>2</v>
      </c>
      <c r="D1242" s="4">
        <v>46031</v>
      </c>
      <c r="E1242" t="s">
        <v>2176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f t="shared" si="19"/>
        <v>5</v>
      </c>
    </row>
    <row r="1243" spans="1:11" x14ac:dyDescent="0.25">
      <c r="A1243" t="s">
        <v>936</v>
      </c>
      <c r="B1243" t="s">
        <v>937</v>
      </c>
      <c r="C1243">
        <v>2</v>
      </c>
      <c r="D1243" s="4">
        <v>46031</v>
      </c>
      <c r="E1243" t="s">
        <v>2177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f t="shared" si="19"/>
        <v>5</v>
      </c>
    </row>
    <row r="1244" spans="1:11" x14ac:dyDescent="0.25">
      <c r="A1244" t="s">
        <v>936</v>
      </c>
      <c r="B1244" t="s">
        <v>937</v>
      </c>
      <c r="C1244">
        <v>2</v>
      </c>
      <c r="D1244" s="4">
        <v>46031</v>
      </c>
      <c r="E1244" t="s">
        <v>2178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f t="shared" si="19"/>
        <v>5</v>
      </c>
    </row>
    <row r="1245" spans="1:11" x14ac:dyDescent="0.25">
      <c r="A1245" t="s">
        <v>936</v>
      </c>
      <c r="B1245" t="s">
        <v>937</v>
      </c>
      <c r="C1245">
        <v>2</v>
      </c>
      <c r="D1245" s="4">
        <v>46031</v>
      </c>
      <c r="E1245" t="s">
        <v>2179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f t="shared" si="19"/>
        <v>5</v>
      </c>
    </row>
    <row r="1246" spans="1:11" x14ac:dyDescent="0.25">
      <c r="A1246" t="s">
        <v>936</v>
      </c>
      <c r="B1246" t="s">
        <v>937</v>
      </c>
      <c r="C1246">
        <v>2</v>
      </c>
      <c r="D1246" s="4">
        <v>46031</v>
      </c>
      <c r="E1246" t="s">
        <v>2180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f t="shared" si="19"/>
        <v>5</v>
      </c>
    </row>
    <row r="1247" spans="1:11" x14ac:dyDescent="0.25">
      <c r="A1247" t="s">
        <v>936</v>
      </c>
      <c r="B1247" t="s">
        <v>937</v>
      </c>
      <c r="C1247">
        <v>2</v>
      </c>
      <c r="D1247" s="4">
        <v>46031</v>
      </c>
      <c r="E1247" t="s">
        <v>2181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f t="shared" si="19"/>
        <v>5</v>
      </c>
    </row>
    <row r="1248" spans="1:11" x14ac:dyDescent="0.25">
      <c r="A1248" t="s">
        <v>936</v>
      </c>
      <c r="B1248" t="s">
        <v>937</v>
      </c>
      <c r="C1248">
        <v>2</v>
      </c>
      <c r="D1248" s="4">
        <v>46031</v>
      </c>
      <c r="E1248" t="s">
        <v>2182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f t="shared" si="19"/>
        <v>5</v>
      </c>
    </row>
    <row r="1249" spans="1:11" x14ac:dyDescent="0.25">
      <c r="A1249" t="s">
        <v>936</v>
      </c>
      <c r="B1249" t="s">
        <v>937</v>
      </c>
      <c r="C1249">
        <v>2</v>
      </c>
      <c r="D1249" s="4">
        <v>46031</v>
      </c>
      <c r="E1249" t="s">
        <v>2183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f t="shared" si="19"/>
        <v>5</v>
      </c>
    </row>
    <row r="1250" spans="1:11" x14ac:dyDescent="0.25">
      <c r="A1250" t="s">
        <v>936</v>
      </c>
      <c r="B1250" t="s">
        <v>937</v>
      </c>
      <c r="C1250">
        <v>2</v>
      </c>
      <c r="D1250" s="4">
        <v>46031</v>
      </c>
      <c r="E1250" t="s">
        <v>2184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f t="shared" si="19"/>
        <v>5</v>
      </c>
    </row>
    <row r="1251" spans="1:11" x14ac:dyDescent="0.25">
      <c r="A1251" t="s">
        <v>936</v>
      </c>
      <c r="B1251" t="s">
        <v>937</v>
      </c>
      <c r="C1251">
        <v>2</v>
      </c>
      <c r="D1251" s="4">
        <v>46031</v>
      </c>
      <c r="E1251" t="s">
        <v>2185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f t="shared" si="19"/>
        <v>5</v>
      </c>
    </row>
    <row r="1252" spans="1:11" x14ac:dyDescent="0.25">
      <c r="A1252" t="s">
        <v>936</v>
      </c>
      <c r="B1252" t="s">
        <v>937</v>
      </c>
      <c r="C1252">
        <v>2</v>
      </c>
      <c r="D1252" s="4">
        <v>46031</v>
      </c>
      <c r="E1252" t="s">
        <v>2186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f t="shared" si="19"/>
        <v>5</v>
      </c>
    </row>
    <row r="1253" spans="1:11" x14ac:dyDescent="0.25">
      <c r="A1253" t="s">
        <v>936</v>
      </c>
      <c r="B1253" t="s">
        <v>937</v>
      </c>
      <c r="C1253">
        <v>2</v>
      </c>
      <c r="D1253" s="4">
        <v>46031</v>
      </c>
      <c r="E1253" t="s">
        <v>2187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f t="shared" si="19"/>
        <v>5</v>
      </c>
    </row>
    <row r="1254" spans="1:11" x14ac:dyDescent="0.25">
      <c r="A1254" t="s">
        <v>936</v>
      </c>
      <c r="B1254" t="s">
        <v>937</v>
      </c>
      <c r="C1254">
        <v>2</v>
      </c>
      <c r="D1254" s="4">
        <v>46031</v>
      </c>
      <c r="E1254" t="s">
        <v>2188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f t="shared" si="19"/>
        <v>5</v>
      </c>
    </row>
    <row r="1255" spans="1:11" x14ac:dyDescent="0.25">
      <c r="A1255" t="s">
        <v>936</v>
      </c>
      <c r="B1255" t="s">
        <v>937</v>
      </c>
      <c r="C1255">
        <v>2</v>
      </c>
      <c r="D1255" s="4">
        <v>46031</v>
      </c>
      <c r="E1255" t="s">
        <v>2189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f t="shared" si="19"/>
        <v>5</v>
      </c>
    </row>
    <row r="1256" spans="1:11" x14ac:dyDescent="0.25">
      <c r="A1256" t="s">
        <v>936</v>
      </c>
      <c r="B1256" t="s">
        <v>937</v>
      </c>
      <c r="C1256">
        <v>2</v>
      </c>
      <c r="D1256" s="4">
        <v>46031</v>
      </c>
      <c r="E1256" t="s">
        <v>2190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f t="shared" si="19"/>
        <v>5</v>
      </c>
    </row>
    <row r="1257" spans="1:11" x14ac:dyDescent="0.25">
      <c r="A1257" t="s">
        <v>936</v>
      </c>
      <c r="B1257" t="s">
        <v>937</v>
      </c>
      <c r="C1257">
        <v>2</v>
      </c>
      <c r="D1257" s="4">
        <v>46031</v>
      </c>
      <c r="E1257" t="s">
        <v>2191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f t="shared" si="19"/>
        <v>5</v>
      </c>
    </row>
    <row r="1258" spans="1:11" x14ac:dyDescent="0.25">
      <c r="A1258" t="s">
        <v>936</v>
      </c>
      <c r="B1258" t="s">
        <v>937</v>
      </c>
      <c r="C1258">
        <v>2</v>
      </c>
      <c r="D1258" s="4">
        <v>46031</v>
      </c>
      <c r="E1258" t="s">
        <v>2192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f t="shared" si="19"/>
        <v>5</v>
      </c>
    </row>
    <row r="1259" spans="1:11" x14ac:dyDescent="0.25">
      <c r="A1259" t="s">
        <v>936</v>
      </c>
      <c r="B1259" t="s">
        <v>937</v>
      </c>
      <c r="C1259">
        <v>2</v>
      </c>
      <c r="D1259" s="4">
        <v>46031</v>
      </c>
      <c r="E1259" t="s">
        <v>2193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f t="shared" si="19"/>
        <v>5</v>
      </c>
    </row>
    <row r="1260" spans="1:11" x14ac:dyDescent="0.25">
      <c r="A1260" t="s">
        <v>936</v>
      </c>
      <c r="B1260" t="s">
        <v>937</v>
      </c>
      <c r="C1260">
        <v>2</v>
      </c>
      <c r="D1260" s="4">
        <v>46031</v>
      </c>
      <c r="E1260" t="s">
        <v>2194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f t="shared" si="19"/>
        <v>5</v>
      </c>
    </row>
    <row r="1261" spans="1:11" x14ac:dyDescent="0.25">
      <c r="A1261" t="s">
        <v>936</v>
      </c>
      <c r="B1261" t="s">
        <v>937</v>
      </c>
      <c r="C1261">
        <v>2</v>
      </c>
      <c r="D1261" s="4">
        <v>46031</v>
      </c>
      <c r="E1261" t="s">
        <v>2195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f t="shared" si="19"/>
        <v>5</v>
      </c>
    </row>
    <row r="1262" spans="1:11" x14ac:dyDescent="0.25">
      <c r="A1262" t="s">
        <v>936</v>
      </c>
      <c r="B1262" t="s">
        <v>937</v>
      </c>
      <c r="C1262">
        <v>2</v>
      </c>
      <c r="D1262" s="4">
        <v>46031</v>
      </c>
      <c r="E1262" t="s">
        <v>2196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f t="shared" si="19"/>
        <v>5</v>
      </c>
    </row>
    <row r="1263" spans="1:11" x14ac:dyDescent="0.25">
      <c r="A1263" t="s">
        <v>936</v>
      </c>
      <c r="B1263" t="s">
        <v>937</v>
      </c>
      <c r="C1263">
        <v>2</v>
      </c>
      <c r="D1263" s="4">
        <v>46031</v>
      </c>
      <c r="E1263" t="s">
        <v>2197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f t="shared" si="19"/>
        <v>5</v>
      </c>
    </row>
    <row r="1264" spans="1:11" x14ac:dyDescent="0.25">
      <c r="A1264" t="s">
        <v>936</v>
      </c>
      <c r="B1264" t="s">
        <v>937</v>
      </c>
      <c r="C1264">
        <v>2</v>
      </c>
      <c r="D1264" s="4">
        <v>46031</v>
      </c>
      <c r="E1264" t="s">
        <v>2198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f t="shared" si="19"/>
        <v>5</v>
      </c>
    </row>
    <row r="1265" spans="1:11" x14ac:dyDescent="0.25">
      <c r="A1265" t="s">
        <v>936</v>
      </c>
      <c r="B1265" t="s">
        <v>937</v>
      </c>
      <c r="C1265">
        <v>2</v>
      </c>
      <c r="D1265" s="4">
        <v>46031</v>
      </c>
      <c r="E1265" t="s">
        <v>2199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f t="shared" si="19"/>
        <v>5</v>
      </c>
    </row>
    <row r="1266" spans="1:11" x14ac:dyDescent="0.25">
      <c r="A1266" t="s">
        <v>936</v>
      </c>
      <c r="B1266" t="s">
        <v>937</v>
      </c>
      <c r="C1266">
        <v>2</v>
      </c>
      <c r="D1266" s="4">
        <v>46031</v>
      </c>
      <c r="E1266" t="s">
        <v>2200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f t="shared" si="19"/>
        <v>5</v>
      </c>
    </row>
    <row r="1267" spans="1:11" x14ac:dyDescent="0.25">
      <c r="A1267" t="s">
        <v>936</v>
      </c>
      <c r="B1267" t="s">
        <v>937</v>
      </c>
      <c r="C1267">
        <v>2</v>
      </c>
      <c r="D1267" s="4">
        <v>46031</v>
      </c>
      <c r="E1267" t="s">
        <v>2201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f t="shared" si="19"/>
        <v>5</v>
      </c>
    </row>
    <row r="1268" spans="1:11" x14ac:dyDescent="0.25">
      <c r="A1268" t="s">
        <v>936</v>
      </c>
      <c r="B1268" t="s">
        <v>937</v>
      </c>
      <c r="C1268">
        <v>2</v>
      </c>
      <c r="D1268" s="4">
        <v>46031</v>
      </c>
      <c r="E1268" t="s">
        <v>2202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f t="shared" si="19"/>
        <v>5</v>
      </c>
    </row>
    <row r="1269" spans="1:11" x14ac:dyDescent="0.25">
      <c r="A1269" t="s">
        <v>936</v>
      </c>
      <c r="B1269" t="s">
        <v>937</v>
      </c>
      <c r="C1269">
        <v>2</v>
      </c>
      <c r="D1269" s="4">
        <v>46031</v>
      </c>
      <c r="E1269" t="s">
        <v>2203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f t="shared" si="19"/>
        <v>5</v>
      </c>
    </row>
    <row r="1270" spans="1:11" x14ac:dyDescent="0.25">
      <c r="A1270" t="s">
        <v>936</v>
      </c>
      <c r="B1270" t="s">
        <v>937</v>
      </c>
      <c r="C1270">
        <v>2</v>
      </c>
      <c r="D1270" s="4">
        <v>46031</v>
      </c>
      <c r="E1270" t="s">
        <v>2204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f t="shared" si="19"/>
        <v>5</v>
      </c>
    </row>
    <row r="1271" spans="1:11" x14ac:dyDescent="0.25">
      <c r="A1271" t="s">
        <v>936</v>
      </c>
      <c r="B1271" t="s">
        <v>937</v>
      </c>
      <c r="C1271">
        <v>2</v>
      </c>
      <c r="D1271" s="4">
        <v>46031</v>
      </c>
      <c r="E1271" t="s">
        <v>2205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f t="shared" si="19"/>
        <v>5</v>
      </c>
    </row>
    <row r="1272" spans="1:11" x14ac:dyDescent="0.25">
      <c r="A1272" t="s">
        <v>936</v>
      </c>
      <c r="B1272" t="s">
        <v>937</v>
      </c>
      <c r="C1272">
        <v>2</v>
      </c>
      <c r="D1272" s="4">
        <v>46031</v>
      </c>
      <c r="E1272" t="s">
        <v>2206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f t="shared" si="19"/>
        <v>5</v>
      </c>
    </row>
    <row r="1273" spans="1:11" x14ac:dyDescent="0.25">
      <c r="A1273" t="s">
        <v>936</v>
      </c>
      <c r="B1273" t="s">
        <v>937</v>
      </c>
      <c r="C1273">
        <v>2</v>
      </c>
      <c r="D1273" s="4">
        <v>46031</v>
      </c>
      <c r="E1273" t="s">
        <v>2207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f t="shared" si="19"/>
        <v>5</v>
      </c>
    </row>
    <row r="1274" spans="1:11" x14ac:dyDescent="0.25">
      <c r="A1274" t="s">
        <v>936</v>
      </c>
      <c r="B1274" t="s">
        <v>937</v>
      </c>
      <c r="C1274">
        <v>2</v>
      </c>
      <c r="D1274" s="4">
        <v>46031</v>
      </c>
      <c r="E1274" t="s">
        <v>2208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f t="shared" si="19"/>
        <v>5</v>
      </c>
    </row>
    <row r="1275" spans="1:11" x14ac:dyDescent="0.25">
      <c r="A1275" t="s">
        <v>936</v>
      </c>
      <c r="B1275" t="s">
        <v>937</v>
      </c>
      <c r="C1275">
        <v>2</v>
      </c>
      <c r="D1275" s="4">
        <v>46031</v>
      </c>
      <c r="E1275" t="s">
        <v>2209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f t="shared" si="19"/>
        <v>5</v>
      </c>
    </row>
    <row r="1276" spans="1:11" x14ac:dyDescent="0.25">
      <c r="A1276" t="s">
        <v>936</v>
      </c>
      <c r="B1276" t="s">
        <v>937</v>
      </c>
      <c r="C1276">
        <v>2</v>
      </c>
      <c r="D1276" s="4">
        <v>46031</v>
      </c>
      <c r="E1276" t="s">
        <v>2210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f t="shared" si="19"/>
        <v>5</v>
      </c>
    </row>
    <row r="1277" spans="1:11" x14ac:dyDescent="0.25">
      <c r="A1277" t="s">
        <v>936</v>
      </c>
      <c r="B1277" t="s">
        <v>937</v>
      </c>
      <c r="C1277">
        <v>2</v>
      </c>
      <c r="D1277" s="4">
        <v>46031</v>
      </c>
      <c r="E1277" t="s">
        <v>2211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f t="shared" si="19"/>
        <v>5</v>
      </c>
    </row>
    <row r="1278" spans="1:11" x14ac:dyDescent="0.25">
      <c r="A1278" t="s">
        <v>936</v>
      </c>
      <c r="B1278" t="s">
        <v>937</v>
      </c>
      <c r="C1278">
        <v>2</v>
      </c>
      <c r="D1278" s="4">
        <v>46031</v>
      </c>
      <c r="E1278" t="s">
        <v>2212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f t="shared" si="19"/>
        <v>5</v>
      </c>
    </row>
    <row r="1279" spans="1:11" x14ac:dyDescent="0.25">
      <c r="A1279" t="s">
        <v>936</v>
      </c>
      <c r="B1279" t="s">
        <v>937</v>
      </c>
      <c r="C1279">
        <v>2</v>
      </c>
      <c r="D1279" s="4">
        <v>46031</v>
      </c>
      <c r="E1279" t="s">
        <v>2213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f t="shared" si="19"/>
        <v>5</v>
      </c>
    </row>
    <row r="1280" spans="1:11" x14ac:dyDescent="0.25">
      <c r="A1280" t="s">
        <v>936</v>
      </c>
      <c r="B1280" t="s">
        <v>937</v>
      </c>
      <c r="C1280">
        <v>2</v>
      </c>
      <c r="D1280" s="4">
        <v>46031</v>
      </c>
      <c r="E1280" t="s">
        <v>2214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f t="shared" si="19"/>
        <v>5</v>
      </c>
    </row>
    <row r="1281" spans="1:11" x14ac:dyDescent="0.25">
      <c r="A1281" t="s">
        <v>936</v>
      </c>
      <c r="B1281" t="s">
        <v>937</v>
      </c>
      <c r="C1281">
        <v>2</v>
      </c>
      <c r="D1281" s="4">
        <v>46031</v>
      </c>
      <c r="E1281" t="s">
        <v>2215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f t="shared" si="19"/>
        <v>5</v>
      </c>
    </row>
    <row r="1282" spans="1:11" x14ac:dyDescent="0.25">
      <c r="A1282" t="s">
        <v>936</v>
      </c>
      <c r="B1282" t="s">
        <v>937</v>
      </c>
      <c r="C1282">
        <v>2</v>
      </c>
      <c r="D1282" s="4">
        <v>46031</v>
      </c>
      <c r="E1282" t="s">
        <v>2216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f t="shared" si="19"/>
        <v>5</v>
      </c>
    </row>
    <row r="1283" spans="1:11" x14ac:dyDescent="0.25">
      <c r="A1283" t="s">
        <v>936</v>
      </c>
      <c r="B1283" t="s">
        <v>937</v>
      </c>
      <c r="C1283">
        <v>2</v>
      </c>
      <c r="D1283" s="4">
        <v>46031</v>
      </c>
      <c r="E1283" t="s">
        <v>2217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f t="shared" si="19"/>
        <v>5</v>
      </c>
    </row>
    <row r="1284" spans="1:11" x14ac:dyDescent="0.25">
      <c r="A1284" t="s">
        <v>936</v>
      </c>
      <c r="B1284" t="s">
        <v>937</v>
      </c>
      <c r="C1284">
        <v>2</v>
      </c>
      <c r="D1284" s="4">
        <v>46031</v>
      </c>
      <c r="E1284" t="s">
        <v>2218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f t="shared" ref="K1284:K1347" si="20">+COUNT(F1284:J1284)</f>
        <v>5</v>
      </c>
    </row>
    <row r="1285" spans="1:11" x14ac:dyDescent="0.25">
      <c r="A1285" t="s">
        <v>936</v>
      </c>
      <c r="B1285" t="s">
        <v>937</v>
      </c>
      <c r="C1285">
        <v>2</v>
      </c>
      <c r="D1285" s="4">
        <v>46031</v>
      </c>
      <c r="E1285" t="s">
        <v>2219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f t="shared" si="20"/>
        <v>5</v>
      </c>
    </row>
    <row r="1286" spans="1:11" x14ac:dyDescent="0.25">
      <c r="A1286" t="s">
        <v>936</v>
      </c>
      <c r="B1286" t="s">
        <v>937</v>
      </c>
      <c r="C1286">
        <v>2</v>
      </c>
      <c r="D1286" s="4">
        <v>46031</v>
      </c>
      <c r="E1286" t="s">
        <v>2220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f t="shared" si="20"/>
        <v>5</v>
      </c>
    </row>
    <row r="1287" spans="1:11" x14ac:dyDescent="0.25">
      <c r="A1287" t="s">
        <v>936</v>
      </c>
      <c r="B1287" t="s">
        <v>937</v>
      </c>
      <c r="C1287">
        <v>2</v>
      </c>
      <c r="D1287" s="4">
        <v>46031</v>
      </c>
      <c r="E1287" t="s">
        <v>2221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f t="shared" si="20"/>
        <v>5</v>
      </c>
    </row>
    <row r="1288" spans="1:11" x14ac:dyDescent="0.25">
      <c r="A1288" t="s">
        <v>936</v>
      </c>
      <c r="B1288" t="s">
        <v>937</v>
      </c>
      <c r="C1288">
        <v>2</v>
      </c>
      <c r="D1288" s="4">
        <v>46031</v>
      </c>
      <c r="E1288" t="s">
        <v>2222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f t="shared" si="20"/>
        <v>5</v>
      </c>
    </row>
    <row r="1289" spans="1:11" x14ac:dyDescent="0.25">
      <c r="A1289" t="s">
        <v>936</v>
      </c>
      <c r="B1289" t="s">
        <v>937</v>
      </c>
      <c r="C1289">
        <v>2</v>
      </c>
      <c r="D1289" s="4">
        <v>46031</v>
      </c>
      <c r="E1289" t="s">
        <v>2223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f t="shared" si="20"/>
        <v>5</v>
      </c>
    </row>
    <row r="1290" spans="1:11" x14ac:dyDescent="0.25">
      <c r="A1290" t="s">
        <v>936</v>
      </c>
      <c r="B1290" t="s">
        <v>937</v>
      </c>
      <c r="C1290">
        <v>2</v>
      </c>
      <c r="D1290" s="4">
        <v>46031</v>
      </c>
      <c r="E1290" t="s">
        <v>2224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f t="shared" si="20"/>
        <v>5</v>
      </c>
    </row>
    <row r="1291" spans="1:11" x14ac:dyDescent="0.25">
      <c r="A1291" t="s">
        <v>936</v>
      </c>
      <c r="B1291" t="s">
        <v>937</v>
      </c>
      <c r="C1291">
        <v>2</v>
      </c>
      <c r="D1291" s="4">
        <v>46031</v>
      </c>
      <c r="E1291" t="s">
        <v>2225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f t="shared" si="20"/>
        <v>5</v>
      </c>
    </row>
    <row r="1292" spans="1:11" x14ac:dyDescent="0.25">
      <c r="A1292" t="s">
        <v>936</v>
      </c>
      <c r="B1292" t="s">
        <v>937</v>
      </c>
      <c r="C1292">
        <v>2</v>
      </c>
      <c r="D1292" s="4">
        <v>46031</v>
      </c>
      <c r="E1292" t="s">
        <v>2226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f t="shared" si="20"/>
        <v>5</v>
      </c>
    </row>
    <row r="1293" spans="1:11" x14ac:dyDescent="0.25">
      <c r="A1293" t="s">
        <v>936</v>
      </c>
      <c r="B1293" t="s">
        <v>937</v>
      </c>
      <c r="C1293">
        <v>2</v>
      </c>
      <c r="D1293" s="4">
        <v>46031</v>
      </c>
      <c r="E1293" t="s">
        <v>2227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f t="shared" si="20"/>
        <v>5</v>
      </c>
    </row>
    <row r="1294" spans="1:11" x14ac:dyDescent="0.25">
      <c r="A1294" t="s">
        <v>936</v>
      </c>
      <c r="B1294" t="s">
        <v>937</v>
      </c>
      <c r="C1294">
        <v>2</v>
      </c>
      <c r="D1294" s="4">
        <v>46031</v>
      </c>
      <c r="E1294" t="s">
        <v>2228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f t="shared" si="20"/>
        <v>5</v>
      </c>
    </row>
    <row r="1295" spans="1:11" x14ac:dyDescent="0.25">
      <c r="A1295" t="s">
        <v>936</v>
      </c>
      <c r="B1295" t="s">
        <v>937</v>
      </c>
      <c r="C1295">
        <v>2</v>
      </c>
      <c r="D1295" s="4">
        <v>46031</v>
      </c>
      <c r="E1295" t="s">
        <v>2229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f t="shared" si="20"/>
        <v>5</v>
      </c>
    </row>
    <row r="1296" spans="1:11" x14ac:dyDescent="0.25">
      <c r="A1296" t="s">
        <v>936</v>
      </c>
      <c r="B1296" t="s">
        <v>937</v>
      </c>
      <c r="C1296">
        <v>2</v>
      </c>
      <c r="D1296" s="4">
        <v>46031</v>
      </c>
      <c r="E1296" t="s">
        <v>2230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f t="shared" si="20"/>
        <v>5</v>
      </c>
    </row>
    <row r="1297" spans="1:11" x14ac:dyDescent="0.25">
      <c r="A1297" t="s">
        <v>936</v>
      </c>
      <c r="B1297" t="s">
        <v>937</v>
      </c>
      <c r="C1297">
        <v>2</v>
      </c>
      <c r="D1297" s="4">
        <v>46031</v>
      </c>
      <c r="E1297" t="s">
        <v>2231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f t="shared" si="20"/>
        <v>5</v>
      </c>
    </row>
    <row r="1298" spans="1:11" x14ac:dyDescent="0.25">
      <c r="A1298" t="s">
        <v>936</v>
      </c>
      <c r="B1298" t="s">
        <v>937</v>
      </c>
      <c r="C1298">
        <v>2</v>
      </c>
      <c r="D1298" s="4">
        <v>46031</v>
      </c>
      <c r="E1298" t="s">
        <v>2232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f t="shared" si="20"/>
        <v>5</v>
      </c>
    </row>
    <row r="1299" spans="1:11" x14ac:dyDescent="0.25">
      <c r="A1299" t="s">
        <v>936</v>
      </c>
      <c r="B1299" t="s">
        <v>937</v>
      </c>
      <c r="C1299">
        <v>2</v>
      </c>
      <c r="D1299" s="4">
        <v>46031</v>
      </c>
      <c r="E1299" t="s">
        <v>2233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f t="shared" si="20"/>
        <v>5</v>
      </c>
    </row>
    <row r="1300" spans="1:11" x14ac:dyDescent="0.25">
      <c r="A1300" t="s">
        <v>936</v>
      </c>
      <c r="B1300" t="s">
        <v>937</v>
      </c>
      <c r="C1300">
        <v>2</v>
      </c>
      <c r="D1300" s="4">
        <v>46031</v>
      </c>
      <c r="E1300" t="s">
        <v>2234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f t="shared" si="20"/>
        <v>5</v>
      </c>
    </row>
    <row r="1301" spans="1:11" x14ac:dyDescent="0.25">
      <c r="A1301" t="s">
        <v>936</v>
      </c>
      <c r="B1301" t="s">
        <v>937</v>
      </c>
      <c r="C1301">
        <v>2</v>
      </c>
      <c r="D1301" s="4">
        <v>46031</v>
      </c>
      <c r="E1301" t="s">
        <v>2235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f t="shared" si="20"/>
        <v>5</v>
      </c>
    </row>
    <row r="1302" spans="1:11" x14ac:dyDescent="0.25">
      <c r="A1302" t="s">
        <v>936</v>
      </c>
      <c r="B1302" t="s">
        <v>937</v>
      </c>
      <c r="C1302">
        <v>2</v>
      </c>
      <c r="D1302" s="4">
        <v>46031</v>
      </c>
      <c r="E1302" t="s">
        <v>2236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f t="shared" si="20"/>
        <v>5</v>
      </c>
    </row>
    <row r="1303" spans="1:11" x14ac:dyDescent="0.25">
      <c r="A1303" t="s">
        <v>936</v>
      </c>
      <c r="B1303" t="s">
        <v>937</v>
      </c>
      <c r="C1303">
        <v>2</v>
      </c>
      <c r="D1303" s="4">
        <v>46031</v>
      </c>
      <c r="E1303" t="s">
        <v>2237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f t="shared" si="20"/>
        <v>5</v>
      </c>
    </row>
    <row r="1304" spans="1:11" x14ac:dyDescent="0.25">
      <c r="A1304" t="s">
        <v>936</v>
      </c>
      <c r="B1304" t="s">
        <v>937</v>
      </c>
      <c r="C1304">
        <v>2</v>
      </c>
      <c r="D1304" s="4">
        <v>46031</v>
      </c>
      <c r="E1304" t="s">
        <v>2238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f t="shared" si="20"/>
        <v>5</v>
      </c>
    </row>
    <row r="1305" spans="1:11" x14ac:dyDescent="0.25">
      <c r="A1305" t="s">
        <v>936</v>
      </c>
      <c r="B1305" t="s">
        <v>937</v>
      </c>
      <c r="C1305">
        <v>2</v>
      </c>
      <c r="D1305" s="4">
        <v>46031</v>
      </c>
      <c r="E1305" t="s">
        <v>2239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f t="shared" si="20"/>
        <v>5</v>
      </c>
    </row>
    <row r="1306" spans="1:11" x14ac:dyDescent="0.25">
      <c r="A1306" t="s">
        <v>936</v>
      </c>
      <c r="B1306" t="s">
        <v>937</v>
      </c>
      <c r="C1306">
        <v>2</v>
      </c>
      <c r="D1306" s="4">
        <v>46031</v>
      </c>
      <c r="E1306" t="s">
        <v>2240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f t="shared" si="20"/>
        <v>5</v>
      </c>
    </row>
    <row r="1307" spans="1:11" x14ac:dyDescent="0.25">
      <c r="A1307" t="s">
        <v>936</v>
      </c>
      <c r="B1307" t="s">
        <v>937</v>
      </c>
      <c r="C1307">
        <v>2</v>
      </c>
      <c r="D1307" s="4">
        <v>46031</v>
      </c>
      <c r="E1307" t="s">
        <v>2241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f t="shared" si="20"/>
        <v>5</v>
      </c>
    </row>
    <row r="1308" spans="1:11" x14ac:dyDescent="0.25">
      <c r="A1308" t="s">
        <v>936</v>
      </c>
      <c r="B1308" t="s">
        <v>937</v>
      </c>
      <c r="C1308">
        <v>2</v>
      </c>
      <c r="D1308" s="4">
        <v>46031</v>
      </c>
      <c r="E1308" t="s">
        <v>2242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f t="shared" si="20"/>
        <v>5</v>
      </c>
    </row>
    <row r="1309" spans="1:11" x14ac:dyDescent="0.25">
      <c r="A1309" t="s">
        <v>936</v>
      </c>
      <c r="B1309" t="s">
        <v>937</v>
      </c>
      <c r="C1309">
        <v>2</v>
      </c>
      <c r="D1309" s="4">
        <v>46031</v>
      </c>
      <c r="E1309" t="s">
        <v>2243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f t="shared" si="20"/>
        <v>5</v>
      </c>
    </row>
    <row r="1310" spans="1:11" x14ac:dyDescent="0.25">
      <c r="A1310" t="s">
        <v>936</v>
      </c>
      <c r="B1310" t="s">
        <v>937</v>
      </c>
      <c r="C1310">
        <v>2</v>
      </c>
      <c r="D1310" s="4">
        <v>46031</v>
      </c>
      <c r="E1310" t="s">
        <v>2244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f t="shared" si="20"/>
        <v>5</v>
      </c>
    </row>
    <row r="1311" spans="1:11" x14ac:dyDescent="0.25">
      <c r="A1311" t="s">
        <v>936</v>
      </c>
      <c r="B1311" t="s">
        <v>937</v>
      </c>
      <c r="C1311">
        <v>2</v>
      </c>
      <c r="D1311" s="4">
        <v>46031</v>
      </c>
      <c r="E1311" t="s">
        <v>2245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f t="shared" si="20"/>
        <v>5</v>
      </c>
    </row>
    <row r="1312" spans="1:11" x14ac:dyDescent="0.25">
      <c r="A1312" t="s">
        <v>936</v>
      </c>
      <c r="B1312" t="s">
        <v>937</v>
      </c>
      <c r="C1312">
        <v>2</v>
      </c>
      <c r="D1312" s="4">
        <v>46031</v>
      </c>
      <c r="E1312" t="s">
        <v>2246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f t="shared" si="20"/>
        <v>5</v>
      </c>
    </row>
    <row r="1313" spans="1:11" x14ac:dyDescent="0.25">
      <c r="A1313" t="s">
        <v>936</v>
      </c>
      <c r="B1313" t="s">
        <v>937</v>
      </c>
      <c r="C1313">
        <v>2</v>
      </c>
      <c r="D1313" s="4">
        <v>46031</v>
      </c>
      <c r="E1313" t="s">
        <v>2247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f t="shared" si="20"/>
        <v>5</v>
      </c>
    </row>
    <row r="1314" spans="1:11" x14ac:dyDescent="0.25">
      <c r="A1314" t="s">
        <v>936</v>
      </c>
      <c r="B1314" t="s">
        <v>937</v>
      </c>
      <c r="C1314">
        <v>2</v>
      </c>
      <c r="D1314" s="4">
        <v>46031</v>
      </c>
      <c r="E1314" t="s">
        <v>2248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f t="shared" si="20"/>
        <v>5</v>
      </c>
    </row>
    <row r="1315" spans="1:11" x14ac:dyDescent="0.25">
      <c r="A1315" t="s">
        <v>936</v>
      </c>
      <c r="B1315" t="s">
        <v>937</v>
      </c>
      <c r="C1315">
        <v>2</v>
      </c>
      <c r="D1315" s="4">
        <v>46031</v>
      </c>
      <c r="E1315" t="s">
        <v>2249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f t="shared" si="20"/>
        <v>5</v>
      </c>
    </row>
    <row r="1316" spans="1:11" x14ac:dyDescent="0.25">
      <c r="A1316" t="s">
        <v>936</v>
      </c>
      <c r="B1316" t="s">
        <v>937</v>
      </c>
      <c r="C1316">
        <v>2</v>
      </c>
      <c r="D1316" s="4">
        <v>46031</v>
      </c>
      <c r="E1316" t="s">
        <v>2250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f t="shared" si="20"/>
        <v>5</v>
      </c>
    </row>
    <row r="1317" spans="1:11" x14ac:dyDescent="0.25">
      <c r="A1317" t="s">
        <v>936</v>
      </c>
      <c r="B1317" t="s">
        <v>937</v>
      </c>
      <c r="C1317">
        <v>2</v>
      </c>
      <c r="D1317" s="4">
        <v>46031</v>
      </c>
      <c r="E1317" t="s">
        <v>2251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f t="shared" si="20"/>
        <v>5</v>
      </c>
    </row>
    <row r="1318" spans="1:11" x14ac:dyDescent="0.25">
      <c r="A1318" t="s">
        <v>936</v>
      </c>
      <c r="B1318" t="s">
        <v>937</v>
      </c>
      <c r="C1318">
        <v>2</v>
      </c>
      <c r="D1318" s="4">
        <v>46031</v>
      </c>
      <c r="E1318" t="s">
        <v>2252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f t="shared" si="20"/>
        <v>5</v>
      </c>
    </row>
    <row r="1319" spans="1:11" x14ac:dyDescent="0.25">
      <c r="A1319" t="s">
        <v>936</v>
      </c>
      <c r="B1319" t="s">
        <v>937</v>
      </c>
      <c r="C1319">
        <v>2</v>
      </c>
      <c r="D1319" s="4">
        <v>46031</v>
      </c>
      <c r="E1319" t="s">
        <v>2253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f t="shared" si="20"/>
        <v>5</v>
      </c>
    </row>
    <row r="1320" spans="1:11" x14ac:dyDescent="0.25">
      <c r="A1320" t="s">
        <v>936</v>
      </c>
      <c r="B1320" t="s">
        <v>937</v>
      </c>
      <c r="C1320">
        <v>2</v>
      </c>
      <c r="D1320" s="4">
        <v>46031</v>
      </c>
      <c r="E1320" t="s">
        <v>2254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f t="shared" si="20"/>
        <v>5</v>
      </c>
    </row>
    <row r="1321" spans="1:11" x14ac:dyDescent="0.25">
      <c r="A1321" t="s">
        <v>936</v>
      </c>
      <c r="B1321" t="s">
        <v>937</v>
      </c>
      <c r="C1321">
        <v>2</v>
      </c>
      <c r="D1321" s="4">
        <v>46031</v>
      </c>
      <c r="E1321" t="s">
        <v>2255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f t="shared" si="20"/>
        <v>5</v>
      </c>
    </row>
    <row r="1322" spans="1:11" x14ac:dyDescent="0.25">
      <c r="A1322" t="s">
        <v>936</v>
      </c>
      <c r="B1322" t="s">
        <v>937</v>
      </c>
      <c r="C1322">
        <v>2</v>
      </c>
      <c r="D1322" s="4">
        <v>46031</v>
      </c>
      <c r="E1322" t="s">
        <v>2256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f t="shared" si="20"/>
        <v>5</v>
      </c>
    </row>
    <row r="1323" spans="1:11" x14ac:dyDescent="0.25">
      <c r="A1323" t="s">
        <v>936</v>
      </c>
      <c r="B1323" t="s">
        <v>937</v>
      </c>
      <c r="C1323">
        <v>2</v>
      </c>
      <c r="D1323" s="4">
        <v>46031</v>
      </c>
      <c r="E1323" t="s">
        <v>2257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f t="shared" si="20"/>
        <v>5</v>
      </c>
    </row>
    <row r="1324" spans="1:11" x14ac:dyDescent="0.25">
      <c r="A1324" t="s">
        <v>936</v>
      </c>
      <c r="B1324" t="s">
        <v>937</v>
      </c>
      <c r="C1324">
        <v>2</v>
      </c>
      <c r="D1324" s="4">
        <v>46031</v>
      </c>
      <c r="E1324" t="s">
        <v>2258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f t="shared" si="20"/>
        <v>5</v>
      </c>
    </row>
    <row r="1325" spans="1:11" x14ac:dyDescent="0.25">
      <c r="A1325" t="s">
        <v>936</v>
      </c>
      <c r="B1325" t="s">
        <v>937</v>
      </c>
      <c r="C1325">
        <v>2</v>
      </c>
      <c r="D1325" s="4">
        <v>46031</v>
      </c>
      <c r="E1325" t="s">
        <v>2259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f t="shared" si="20"/>
        <v>5</v>
      </c>
    </row>
    <row r="1326" spans="1:11" x14ac:dyDescent="0.25">
      <c r="A1326" t="s">
        <v>936</v>
      </c>
      <c r="B1326" t="s">
        <v>937</v>
      </c>
      <c r="C1326">
        <v>2</v>
      </c>
      <c r="D1326" s="4">
        <v>46031</v>
      </c>
      <c r="E1326" t="s">
        <v>2260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f t="shared" si="20"/>
        <v>5</v>
      </c>
    </row>
    <row r="1327" spans="1:11" x14ac:dyDescent="0.25">
      <c r="A1327" t="s">
        <v>936</v>
      </c>
      <c r="B1327" t="s">
        <v>937</v>
      </c>
      <c r="C1327">
        <v>2</v>
      </c>
      <c r="D1327" s="4">
        <v>46031</v>
      </c>
      <c r="E1327" t="s">
        <v>2261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f t="shared" si="20"/>
        <v>5</v>
      </c>
    </row>
    <row r="1328" spans="1:11" x14ac:dyDescent="0.25">
      <c r="A1328" t="s">
        <v>936</v>
      </c>
      <c r="B1328" t="s">
        <v>937</v>
      </c>
      <c r="C1328">
        <v>2</v>
      </c>
      <c r="D1328" s="4">
        <v>46031</v>
      </c>
      <c r="E1328" t="s">
        <v>2262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f t="shared" si="20"/>
        <v>5</v>
      </c>
    </row>
    <row r="1329" spans="1:11" x14ac:dyDescent="0.25">
      <c r="A1329" t="s">
        <v>936</v>
      </c>
      <c r="B1329" t="s">
        <v>937</v>
      </c>
      <c r="C1329">
        <v>2</v>
      </c>
      <c r="D1329" s="4">
        <v>46031</v>
      </c>
      <c r="E1329" t="s">
        <v>2263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f t="shared" si="20"/>
        <v>5</v>
      </c>
    </row>
    <row r="1330" spans="1:11" x14ac:dyDescent="0.25">
      <c r="A1330" t="s">
        <v>936</v>
      </c>
      <c r="B1330" t="s">
        <v>937</v>
      </c>
      <c r="C1330">
        <v>2</v>
      </c>
      <c r="D1330" s="4">
        <v>46031</v>
      </c>
      <c r="E1330" t="s">
        <v>2264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f t="shared" si="20"/>
        <v>5</v>
      </c>
    </row>
    <row r="1331" spans="1:11" x14ac:dyDescent="0.25">
      <c r="A1331" t="s">
        <v>936</v>
      </c>
      <c r="B1331" t="s">
        <v>937</v>
      </c>
      <c r="C1331">
        <v>2</v>
      </c>
      <c r="D1331" s="4">
        <v>46031</v>
      </c>
      <c r="E1331" t="s">
        <v>2265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f t="shared" si="20"/>
        <v>5</v>
      </c>
    </row>
    <row r="1332" spans="1:11" x14ac:dyDescent="0.25">
      <c r="A1332" t="s">
        <v>936</v>
      </c>
      <c r="B1332" t="s">
        <v>937</v>
      </c>
      <c r="C1332">
        <v>2</v>
      </c>
      <c r="D1332" s="4">
        <v>46031</v>
      </c>
      <c r="E1332" t="s">
        <v>2266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f t="shared" si="20"/>
        <v>5</v>
      </c>
    </row>
    <row r="1333" spans="1:11" x14ac:dyDescent="0.25">
      <c r="A1333" t="s">
        <v>936</v>
      </c>
      <c r="B1333" t="s">
        <v>937</v>
      </c>
      <c r="C1333">
        <v>2</v>
      </c>
      <c r="D1333" s="4">
        <v>46031</v>
      </c>
      <c r="E1333" t="s">
        <v>2267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f t="shared" si="20"/>
        <v>5</v>
      </c>
    </row>
    <row r="1334" spans="1:11" x14ac:dyDescent="0.25">
      <c r="A1334" t="s">
        <v>936</v>
      </c>
      <c r="B1334" t="s">
        <v>937</v>
      </c>
      <c r="C1334">
        <v>2</v>
      </c>
      <c r="D1334" s="4">
        <v>46031</v>
      </c>
      <c r="E1334" t="s">
        <v>2268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f t="shared" si="20"/>
        <v>5</v>
      </c>
    </row>
    <row r="1335" spans="1:11" x14ac:dyDescent="0.25">
      <c r="A1335" t="s">
        <v>936</v>
      </c>
      <c r="B1335" t="s">
        <v>937</v>
      </c>
      <c r="C1335">
        <v>2</v>
      </c>
      <c r="D1335" s="4">
        <v>46031</v>
      </c>
      <c r="E1335" t="s">
        <v>2269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f t="shared" si="20"/>
        <v>5</v>
      </c>
    </row>
    <row r="1336" spans="1:11" x14ac:dyDescent="0.25">
      <c r="A1336" t="s">
        <v>936</v>
      </c>
      <c r="B1336" t="s">
        <v>937</v>
      </c>
      <c r="C1336">
        <v>2</v>
      </c>
      <c r="D1336" s="4">
        <v>46031</v>
      </c>
      <c r="E1336" t="s">
        <v>2270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f t="shared" si="20"/>
        <v>5</v>
      </c>
    </row>
    <row r="1337" spans="1:11" x14ac:dyDescent="0.25">
      <c r="A1337" t="s">
        <v>936</v>
      </c>
      <c r="B1337" t="s">
        <v>937</v>
      </c>
      <c r="C1337">
        <v>2</v>
      </c>
      <c r="D1337" s="4">
        <v>46031</v>
      </c>
      <c r="E1337" t="s">
        <v>2271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f t="shared" si="20"/>
        <v>5</v>
      </c>
    </row>
    <row r="1338" spans="1:11" x14ac:dyDescent="0.25">
      <c r="A1338" t="s">
        <v>936</v>
      </c>
      <c r="B1338" t="s">
        <v>937</v>
      </c>
      <c r="C1338">
        <v>2</v>
      </c>
      <c r="D1338" s="4">
        <v>46031</v>
      </c>
      <c r="E1338" t="s">
        <v>2272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f t="shared" si="20"/>
        <v>5</v>
      </c>
    </row>
    <row r="1339" spans="1:11" x14ac:dyDescent="0.25">
      <c r="A1339" t="s">
        <v>936</v>
      </c>
      <c r="B1339" t="s">
        <v>937</v>
      </c>
      <c r="C1339">
        <v>2</v>
      </c>
      <c r="D1339" s="4">
        <v>46031</v>
      </c>
      <c r="E1339" t="s">
        <v>2273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f t="shared" si="20"/>
        <v>5</v>
      </c>
    </row>
    <row r="1340" spans="1:11" x14ac:dyDescent="0.25">
      <c r="A1340" t="s">
        <v>936</v>
      </c>
      <c r="B1340" t="s">
        <v>937</v>
      </c>
      <c r="C1340">
        <v>2</v>
      </c>
      <c r="D1340" s="4">
        <v>46031</v>
      </c>
      <c r="E1340" t="s">
        <v>2274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f t="shared" si="20"/>
        <v>5</v>
      </c>
    </row>
    <row r="1341" spans="1:11" x14ac:dyDescent="0.25">
      <c r="A1341" t="s">
        <v>936</v>
      </c>
      <c r="B1341" t="s">
        <v>937</v>
      </c>
      <c r="C1341">
        <v>2</v>
      </c>
      <c r="D1341" s="4">
        <v>46031</v>
      </c>
      <c r="E1341" t="s">
        <v>2275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f t="shared" si="20"/>
        <v>5</v>
      </c>
    </row>
    <row r="1342" spans="1:11" x14ac:dyDescent="0.25">
      <c r="A1342" t="s">
        <v>936</v>
      </c>
      <c r="B1342" t="s">
        <v>937</v>
      </c>
      <c r="C1342">
        <v>2</v>
      </c>
      <c r="D1342" s="4">
        <v>46031</v>
      </c>
      <c r="E1342" t="s">
        <v>2276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f t="shared" si="20"/>
        <v>5</v>
      </c>
    </row>
    <row r="1343" spans="1:11" x14ac:dyDescent="0.25">
      <c r="A1343" t="s">
        <v>936</v>
      </c>
      <c r="B1343" t="s">
        <v>937</v>
      </c>
      <c r="C1343">
        <v>2</v>
      </c>
      <c r="D1343" s="4">
        <v>46031</v>
      </c>
      <c r="E1343" t="s">
        <v>2277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f t="shared" si="20"/>
        <v>5</v>
      </c>
    </row>
    <row r="1344" spans="1:11" x14ac:dyDescent="0.25">
      <c r="A1344" t="s">
        <v>936</v>
      </c>
      <c r="B1344" t="s">
        <v>937</v>
      </c>
      <c r="C1344">
        <v>2</v>
      </c>
      <c r="D1344" s="4">
        <v>46031</v>
      </c>
      <c r="E1344" t="s">
        <v>2278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f t="shared" si="20"/>
        <v>5</v>
      </c>
    </row>
    <row r="1345" spans="1:11" x14ac:dyDescent="0.25">
      <c r="A1345" t="s">
        <v>936</v>
      </c>
      <c r="B1345" t="s">
        <v>937</v>
      </c>
      <c r="C1345">
        <v>2</v>
      </c>
      <c r="D1345" s="4">
        <v>46031</v>
      </c>
      <c r="E1345" t="s">
        <v>2279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f t="shared" si="20"/>
        <v>5</v>
      </c>
    </row>
    <row r="1346" spans="1:11" x14ac:dyDescent="0.25">
      <c r="A1346" t="s">
        <v>936</v>
      </c>
      <c r="B1346" t="s">
        <v>937</v>
      </c>
      <c r="C1346">
        <v>2</v>
      </c>
      <c r="D1346" s="4">
        <v>46031</v>
      </c>
      <c r="E1346" t="s">
        <v>2280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f t="shared" si="20"/>
        <v>5</v>
      </c>
    </row>
    <row r="1347" spans="1:11" x14ac:dyDescent="0.25">
      <c r="A1347" t="s">
        <v>936</v>
      </c>
      <c r="B1347" t="s">
        <v>937</v>
      </c>
      <c r="C1347">
        <v>2</v>
      </c>
      <c r="D1347" s="4">
        <v>46031</v>
      </c>
      <c r="E1347" t="s">
        <v>2281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f t="shared" si="20"/>
        <v>5</v>
      </c>
    </row>
    <row r="1348" spans="1:11" x14ac:dyDescent="0.25">
      <c r="A1348" t="s">
        <v>936</v>
      </c>
      <c r="B1348" t="s">
        <v>937</v>
      </c>
      <c r="C1348">
        <v>2</v>
      </c>
      <c r="D1348" s="4">
        <v>46031</v>
      </c>
      <c r="E1348" t="s">
        <v>2282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f t="shared" ref="K1348:K1411" si="21">+COUNT(F1348:J1348)</f>
        <v>5</v>
      </c>
    </row>
    <row r="1349" spans="1:11" x14ac:dyDescent="0.25">
      <c r="A1349" t="s">
        <v>936</v>
      </c>
      <c r="B1349" t="s">
        <v>937</v>
      </c>
      <c r="C1349">
        <v>2</v>
      </c>
      <c r="D1349" s="4">
        <v>46031</v>
      </c>
      <c r="E1349" t="s">
        <v>2283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f t="shared" si="21"/>
        <v>5</v>
      </c>
    </row>
    <row r="1350" spans="1:11" x14ac:dyDescent="0.25">
      <c r="A1350" t="s">
        <v>936</v>
      </c>
      <c r="B1350" t="s">
        <v>937</v>
      </c>
      <c r="C1350">
        <v>2</v>
      </c>
      <c r="D1350" s="4">
        <v>46031</v>
      </c>
      <c r="E1350" t="s">
        <v>2284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f t="shared" si="21"/>
        <v>5</v>
      </c>
    </row>
    <row r="1351" spans="1:11" x14ac:dyDescent="0.25">
      <c r="A1351" t="s">
        <v>936</v>
      </c>
      <c r="B1351" t="s">
        <v>937</v>
      </c>
      <c r="C1351">
        <v>2</v>
      </c>
      <c r="D1351" s="4">
        <v>46031</v>
      </c>
      <c r="E1351" t="s">
        <v>2285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f t="shared" si="21"/>
        <v>5</v>
      </c>
    </row>
    <row r="1352" spans="1:11" x14ac:dyDescent="0.25">
      <c r="A1352" t="s">
        <v>936</v>
      </c>
      <c r="B1352" t="s">
        <v>937</v>
      </c>
      <c r="C1352">
        <v>2</v>
      </c>
      <c r="D1352" s="4">
        <v>46031</v>
      </c>
      <c r="E1352" t="s">
        <v>2286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f t="shared" si="21"/>
        <v>5</v>
      </c>
    </row>
    <row r="1353" spans="1:11" x14ac:dyDescent="0.25">
      <c r="A1353" t="s">
        <v>936</v>
      </c>
      <c r="B1353" t="s">
        <v>937</v>
      </c>
      <c r="C1353">
        <v>2</v>
      </c>
      <c r="D1353" s="4">
        <v>46031</v>
      </c>
      <c r="E1353" t="s">
        <v>2287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f t="shared" si="21"/>
        <v>5</v>
      </c>
    </row>
    <row r="1354" spans="1:11" x14ac:dyDescent="0.25">
      <c r="A1354" t="s">
        <v>936</v>
      </c>
      <c r="B1354" t="s">
        <v>937</v>
      </c>
      <c r="C1354">
        <v>2</v>
      </c>
      <c r="D1354" s="4">
        <v>46031</v>
      </c>
      <c r="E1354" t="s">
        <v>2288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f t="shared" si="21"/>
        <v>5</v>
      </c>
    </row>
    <row r="1355" spans="1:11" x14ac:dyDescent="0.25">
      <c r="A1355" t="s">
        <v>936</v>
      </c>
      <c r="B1355" t="s">
        <v>937</v>
      </c>
      <c r="C1355">
        <v>2</v>
      </c>
      <c r="D1355" s="4">
        <v>46031</v>
      </c>
      <c r="E1355" t="s">
        <v>2289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f t="shared" si="21"/>
        <v>5</v>
      </c>
    </row>
    <row r="1356" spans="1:11" x14ac:dyDescent="0.25">
      <c r="A1356" t="s">
        <v>936</v>
      </c>
      <c r="B1356" t="s">
        <v>937</v>
      </c>
      <c r="C1356">
        <v>2</v>
      </c>
      <c r="D1356" s="4">
        <v>46031</v>
      </c>
      <c r="E1356" t="s">
        <v>2290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f t="shared" si="21"/>
        <v>5</v>
      </c>
    </row>
    <row r="1357" spans="1:11" x14ac:dyDescent="0.25">
      <c r="A1357" t="s">
        <v>936</v>
      </c>
      <c r="B1357" t="s">
        <v>937</v>
      </c>
      <c r="C1357">
        <v>2</v>
      </c>
      <c r="D1357" s="4">
        <v>46031</v>
      </c>
      <c r="E1357" t="s">
        <v>2291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f t="shared" si="21"/>
        <v>5</v>
      </c>
    </row>
    <row r="1358" spans="1:11" x14ac:dyDescent="0.25">
      <c r="A1358" t="s">
        <v>936</v>
      </c>
      <c r="B1358" t="s">
        <v>937</v>
      </c>
      <c r="C1358">
        <v>2</v>
      </c>
      <c r="D1358" s="4">
        <v>46031</v>
      </c>
      <c r="E1358" t="s">
        <v>2292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f t="shared" si="21"/>
        <v>5</v>
      </c>
    </row>
    <row r="1359" spans="1:11" x14ac:dyDescent="0.25">
      <c r="A1359" t="s">
        <v>936</v>
      </c>
      <c r="B1359" t="s">
        <v>937</v>
      </c>
      <c r="C1359">
        <v>2</v>
      </c>
      <c r="D1359" s="4">
        <v>46031</v>
      </c>
      <c r="E1359" t="s">
        <v>2293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f t="shared" si="21"/>
        <v>5</v>
      </c>
    </row>
    <row r="1360" spans="1:11" x14ac:dyDescent="0.25">
      <c r="A1360" t="s">
        <v>936</v>
      </c>
      <c r="B1360" t="s">
        <v>937</v>
      </c>
      <c r="C1360">
        <v>2</v>
      </c>
      <c r="D1360" s="4">
        <v>46031</v>
      </c>
      <c r="E1360" t="s">
        <v>2294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f t="shared" si="21"/>
        <v>5</v>
      </c>
    </row>
    <row r="1361" spans="1:11" x14ac:dyDescent="0.25">
      <c r="A1361" t="s">
        <v>936</v>
      </c>
      <c r="B1361" t="s">
        <v>937</v>
      </c>
      <c r="C1361">
        <v>2</v>
      </c>
      <c r="D1361" s="4">
        <v>46031</v>
      </c>
      <c r="E1361" t="s">
        <v>2295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f t="shared" si="21"/>
        <v>5</v>
      </c>
    </row>
    <row r="1362" spans="1:11" x14ac:dyDescent="0.25">
      <c r="A1362" t="s">
        <v>936</v>
      </c>
      <c r="B1362" t="s">
        <v>937</v>
      </c>
      <c r="C1362">
        <v>2</v>
      </c>
      <c r="D1362" s="4">
        <v>46031</v>
      </c>
      <c r="E1362" t="s">
        <v>2296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f t="shared" si="21"/>
        <v>5</v>
      </c>
    </row>
    <row r="1363" spans="1:11" x14ac:dyDescent="0.25">
      <c r="A1363" t="s">
        <v>936</v>
      </c>
      <c r="B1363" t="s">
        <v>937</v>
      </c>
      <c r="C1363">
        <v>2</v>
      </c>
      <c r="D1363" s="4">
        <v>46031</v>
      </c>
      <c r="E1363" t="s">
        <v>2297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f t="shared" si="21"/>
        <v>5</v>
      </c>
    </row>
    <row r="1364" spans="1:11" x14ac:dyDescent="0.25">
      <c r="A1364" t="s">
        <v>936</v>
      </c>
      <c r="B1364" t="s">
        <v>937</v>
      </c>
      <c r="C1364">
        <v>2</v>
      </c>
      <c r="D1364" s="4">
        <v>46031</v>
      </c>
      <c r="E1364" t="s">
        <v>2298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f t="shared" si="21"/>
        <v>5</v>
      </c>
    </row>
    <row r="1365" spans="1:11" x14ac:dyDescent="0.25">
      <c r="A1365" t="s">
        <v>936</v>
      </c>
      <c r="B1365" t="s">
        <v>937</v>
      </c>
      <c r="C1365">
        <v>2</v>
      </c>
      <c r="D1365" s="4">
        <v>46031</v>
      </c>
      <c r="E1365" t="s">
        <v>2299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f t="shared" si="21"/>
        <v>5</v>
      </c>
    </row>
    <row r="1366" spans="1:11" x14ac:dyDescent="0.25">
      <c r="A1366" t="s">
        <v>936</v>
      </c>
      <c r="B1366" t="s">
        <v>937</v>
      </c>
      <c r="C1366">
        <v>2</v>
      </c>
      <c r="D1366" s="4">
        <v>46031</v>
      </c>
      <c r="E1366" t="s">
        <v>2300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f t="shared" si="21"/>
        <v>5</v>
      </c>
    </row>
    <row r="1367" spans="1:11" x14ac:dyDescent="0.25">
      <c r="A1367" t="s">
        <v>936</v>
      </c>
      <c r="B1367" t="s">
        <v>937</v>
      </c>
      <c r="C1367">
        <v>2</v>
      </c>
      <c r="D1367" s="4">
        <v>46031</v>
      </c>
      <c r="E1367" t="s">
        <v>2301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f t="shared" si="21"/>
        <v>5</v>
      </c>
    </row>
    <row r="1368" spans="1:11" x14ac:dyDescent="0.25">
      <c r="A1368" t="s">
        <v>936</v>
      </c>
      <c r="B1368" t="s">
        <v>937</v>
      </c>
      <c r="C1368">
        <v>2</v>
      </c>
      <c r="D1368" s="4">
        <v>46031</v>
      </c>
      <c r="E1368" t="s">
        <v>2302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f t="shared" si="21"/>
        <v>5</v>
      </c>
    </row>
    <row r="1369" spans="1:11" x14ac:dyDescent="0.25">
      <c r="A1369" t="s">
        <v>936</v>
      </c>
      <c r="B1369" t="s">
        <v>937</v>
      </c>
      <c r="C1369">
        <v>2</v>
      </c>
      <c r="D1369" s="4">
        <v>46031</v>
      </c>
      <c r="E1369" t="s">
        <v>2303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f t="shared" si="21"/>
        <v>5</v>
      </c>
    </row>
    <row r="1370" spans="1:11" x14ac:dyDescent="0.25">
      <c r="A1370" t="s">
        <v>936</v>
      </c>
      <c r="B1370" t="s">
        <v>937</v>
      </c>
      <c r="C1370">
        <v>2</v>
      </c>
      <c r="D1370" s="4">
        <v>46031</v>
      </c>
      <c r="E1370" t="s">
        <v>2304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f t="shared" si="21"/>
        <v>5</v>
      </c>
    </row>
    <row r="1371" spans="1:11" x14ac:dyDescent="0.25">
      <c r="A1371" t="s">
        <v>936</v>
      </c>
      <c r="B1371" t="s">
        <v>937</v>
      </c>
      <c r="C1371">
        <v>2</v>
      </c>
      <c r="D1371" s="4">
        <v>46031</v>
      </c>
      <c r="E1371" t="s">
        <v>2305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f t="shared" si="21"/>
        <v>5</v>
      </c>
    </row>
    <row r="1372" spans="1:11" x14ac:dyDescent="0.25">
      <c r="A1372" t="s">
        <v>936</v>
      </c>
      <c r="B1372" t="s">
        <v>937</v>
      </c>
      <c r="C1372">
        <v>2</v>
      </c>
      <c r="D1372" s="4">
        <v>46031</v>
      </c>
      <c r="E1372" t="s">
        <v>2306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f t="shared" si="21"/>
        <v>5</v>
      </c>
    </row>
    <row r="1373" spans="1:11" x14ac:dyDescent="0.25">
      <c r="A1373" t="s">
        <v>936</v>
      </c>
      <c r="B1373" t="s">
        <v>937</v>
      </c>
      <c r="C1373">
        <v>2</v>
      </c>
      <c r="D1373" s="4">
        <v>46031</v>
      </c>
      <c r="E1373" t="s">
        <v>2307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f t="shared" si="21"/>
        <v>5</v>
      </c>
    </row>
    <row r="1374" spans="1:11" x14ac:dyDescent="0.25">
      <c r="A1374" t="s">
        <v>936</v>
      </c>
      <c r="B1374" t="s">
        <v>937</v>
      </c>
      <c r="C1374">
        <v>2</v>
      </c>
      <c r="D1374" s="4">
        <v>46031</v>
      </c>
      <c r="E1374" t="s">
        <v>2308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f t="shared" si="21"/>
        <v>5</v>
      </c>
    </row>
    <row r="1375" spans="1:11" x14ac:dyDescent="0.25">
      <c r="A1375" t="s">
        <v>936</v>
      </c>
      <c r="B1375" t="s">
        <v>937</v>
      </c>
      <c r="C1375">
        <v>2</v>
      </c>
      <c r="D1375" s="4">
        <v>46031</v>
      </c>
      <c r="E1375" t="s">
        <v>2309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f t="shared" si="21"/>
        <v>5</v>
      </c>
    </row>
    <row r="1376" spans="1:11" x14ac:dyDescent="0.25">
      <c r="A1376" t="s">
        <v>936</v>
      </c>
      <c r="B1376" t="s">
        <v>937</v>
      </c>
      <c r="C1376">
        <v>2</v>
      </c>
      <c r="D1376" s="4">
        <v>46031</v>
      </c>
      <c r="E1376" t="s">
        <v>2310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f t="shared" si="21"/>
        <v>5</v>
      </c>
    </row>
    <row r="1377" spans="1:11" x14ac:dyDescent="0.25">
      <c r="A1377" t="s">
        <v>936</v>
      </c>
      <c r="B1377" t="s">
        <v>937</v>
      </c>
      <c r="C1377">
        <v>2</v>
      </c>
      <c r="D1377" s="4">
        <v>46031</v>
      </c>
      <c r="E1377" t="s">
        <v>2311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f t="shared" si="21"/>
        <v>5</v>
      </c>
    </row>
    <row r="1378" spans="1:11" x14ac:dyDescent="0.25">
      <c r="A1378" t="s">
        <v>936</v>
      </c>
      <c r="B1378" t="s">
        <v>937</v>
      </c>
      <c r="C1378">
        <v>2</v>
      </c>
      <c r="D1378" s="4">
        <v>46031</v>
      </c>
      <c r="E1378" t="s">
        <v>2312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f t="shared" si="21"/>
        <v>5</v>
      </c>
    </row>
    <row r="1379" spans="1:11" x14ac:dyDescent="0.25">
      <c r="A1379" t="s">
        <v>936</v>
      </c>
      <c r="B1379" t="s">
        <v>937</v>
      </c>
      <c r="C1379">
        <v>2</v>
      </c>
      <c r="D1379" s="4">
        <v>46031</v>
      </c>
      <c r="E1379" t="s">
        <v>2313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f t="shared" si="21"/>
        <v>5</v>
      </c>
    </row>
    <row r="1380" spans="1:11" x14ac:dyDescent="0.25">
      <c r="A1380" t="s">
        <v>936</v>
      </c>
      <c r="B1380" t="s">
        <v>937</v>
      </c>
      <c r="C1380">
        <v>2</v>
      </c>
      <c r="D1380" s="4">
        <v>46031</v>
      </c>
      <c r="E1380" t="s">
        <v>2314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f t="shared" si="21"/>
        <v>5</v>
      </c>
    </row>
    <row r="1381" spans="1:11" x14ac:dyDescent="0.25">
      <c r="A1381" t="s">
        <v>936</v>
      </c>
      <c r="B1381" t="s">
        <v>937</v>
      </c>
      <c r="C1381">
        <v>2</v>
      </c>
      <c r="D1381" s="4">
        <v>46031</v>
      </c>
      <c r="E1381" t="s">
        <v>2315</v>
      </c>
      <c r="F1381">
        <v>2</v>
      </c>
      <c r="G1381">
        <v>2</v>
      </c>
      <c r="H1381">
        <v>2</v>
      </c>
      <c r="I1381">
        <v>2</v>
      </c>
      <c r="J1381">
        <v>2</v>
      </c>
      <c r="K1381">
        <f t="shared" si="21"/>
        <v>5</v>
      </c>
    </row>
    <row r="1382" spans="1:11" x14ac:dyDescent="0.25">
      <c r="A1382" t="s">
        <v>936</v>
      </c>
      <c r="B1382" t="s">
        <v>937</v>
      </c>
      <c r="C1382">
        <v>2</v>
      </c>
      <c r="D1382" s="4">
        <v>46031</v>
      </c>
      <c r="E1382" t="s">
        <v>2316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f t="shared" si="21"/>
        <v>5</v>
      </c>
    </row>
    <row r="1383" spans="1:11" x14ac:dyDescent="0.25">
      <c r="A1383" t="s">
        <v>936</v>
      </c>
      <c r="B1383" t="s">
        <v>937</v>
      </c>
      <c r="C1383">
        <v>2</v>
      </c>
      <c r="D1383" s="4">
        <v>46031</v>
      </c>
      <c r="E1383" t="s">
        <v>2317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f t="shared" si="21"/>
        <v>5</v>
      </c>
    </row>
    <row r="1384" spans="1:11" x14ac:dyDescent="0.25">
      <c r="A1384" t="s">
        <v>936</v>
      </c>
      <c r="B1384" t="s">
        <v>937</v>
      </c>
      <c r="C1384">
        <v>2</v>
      </c>
      <c r="D1384" s="4">
        <v>46031</v>
      </c>
      <c r="E1384" t="s">
        <v>2318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f t="shared" si="21"/>
        <v>5</v>
      </c>
    </row>
    <row r="1385" spans="1:11" x14ac:dyDescent="0.25">
      <c r="A1385" t="s">
        <v>936</v>
      </c>
      <c r="B1385" t="s">
        <v>937</v>
      </c>
      <c r="C1385">
        <v>2</v>
      </c>
      <c r="D1385" s="4">
        <v>46031</v>
      </c>
      <c r="E1385" t="s">
        <v>2319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f t="shared" si="21"/>
        <v>5</v>
      </c>
    </row>
    <row r="1386" spans="1:11" x14ac:dyDescent="0.25">
      <c r="A1386" t="s">
        <v>936</v>
      </c>
      <c r="B1386" t="s">
        <v>937</v>
      </c>
      <c r="C1386">
        <v>2</v>
      </c>
      <c r="D1386" s="4">
        <v>46031</v>
      </c>
      <c r="E1386" t="s">
        <v>2320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f t="shared" si="21"/>
        <v>5</v>
      </c>
    </row>
    <row r="1387" spans="1:11" x14ac:dyDescent="0.25">
      <c r="A1387" t="s">
        <v>936</v>
      </c>
      <c r="B1387" t="s">
        <v>937</v>
      </c>
      <c r="C1387">
        <v>2</v>
      </c>
      <c r="D1387" s="4">
        <v>46031</v>
      </c>
      <c r="E1387" t="s">
        <v>2321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f t="shared" si="21"/>
        <v>5</v>
      </c>
    </row>
    <row r="1388" spans="1:11" x14ac:dyDescent="0.25">
      <c r="A1388" t="s">
        <v>936</v>
      </c>
      <c r="B1388" t="s">
        <v>937</v>
      </c>
      <c r="C1388">
        <v>2</v>
      </c>
      <c r="D1388" s="4">
        <v>46031</v>
      </c>
      <c r="E1388" t="s">
        <v>2322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f t="shared" si="21"/>
        <v>5</v>
      </c>
    </row>
    <row r="1389" spans="1:11" x14ac:dyDescent="0.25">
      <c r="A1389" t="s">
        <v>936</v>
      </c>
      <c r="B1389" t="s">
        <v>937</v>
      </c>
      <c r="C1389">
        <v>2</v>
      </c>
      <c r="D1389" s="4">
        <v>46031</v>
      </c>
      <c r="E1389" t="s">
        <v>2323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f t="shared" si="21"/>
        <v>5</v>
      </c>
    </row>
    <row r="1390" spans="1:11" x14ac:dyDescent="0.25">
      <c r="A1390" t="s">
        <v>936</v>
      </c>
      <c r="B1390" t="s">
        <v>937</v>
      </c>
      <c r="C1390">
        <v>2</v>
      </c>
      <c r="D1390" s="4">
        <v>46031</v>
      </c>
      <c r="E1390" t="s">
        <v>2324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f t="shared" si="21"/>
        <v>5</v>
      </c>
    </row>
    <row r="1391" spans="1:11" x14ac:dyDescent="0.25">
      <c r="A1391" t="s">
        <v>936</v>
      </c>
      <c r="B1391" t="s">
        <v>937</v>
      </c>
      <c r="C1391">
        <v>2</v>
      </c>
      <c r="D1391" s="4">
        <v>46031</v>
      </c>
      <c r="E1391" t="s">
        <v>2325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f t="shared" si="21"/>
        <v>5</v>
      </c>
    </row>
    <row r="1392" spans="1:11" x14ac:dyDescent="0.25">
      <c r="A1392" t="s">
        <v>936</v>
      </c>
      <c r="B1392" t="s">
        <v>937</v>
      </c>
      <c r="C1392">
        <v>2</v>
      </c>
      <c r="D1392" s="4">
        <v>46031</v>
      </c>
      <c r="E1392" t="s">
        <v>2326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f t="shared" si="21"/>
        <v>5</v>
      </c>
    </row>
    <row r="1393" spans="1:11" x14ac:dyDescent="0.25">
      <c r="A1393" t="s">
        <v>936</v>
      </c>
      <c r="B1393" t="s">
        <v>937</v>
      </c>
      <c r="C1393">
        <v>2</v>
      </c>
      <c r="D1393" s="4">
        <v>46031</v>
      </c>
      <c r="E1393" t="s">
        <v>2327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f t="shared" si="21"/>
        <v>5</v>
      </c>
    </row>
    <row r="1394" spans="1:11" x14ac:dyDescent="0.25">
      <c r="A1394" t="s">
        <v>936</v>
      </c>
      <c r="B1394" t="s">
        <v>937</v>
      </c>
      <c r="C1394">
        <v>2</v>
      </c>
      <c r="D1394" s="4">
        <v>46031</v>
      </c>
      <c r="E1394" t="s">
        <v>2328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f t="shared" si="21"/>
        <v>5</v>
      </c>
    </row>
    <row r="1395" spans="1:11" x14ac:dyDescent="0.25">
      <c r="A1395" t="s">
        <v>936</v>
      </c>
      <c r="B1395" t="s">
        <v>937</v>
      </c>
      <c r="C1395">
        <v>2</v>
      </c>
      <c r="D1395" s="4">
        <v>46031</v>
      </c>
      <c r="E1395" t="s">
        <v>2329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f t="shared" si="21"/>
        <v>5</v>
      </c>
    </row>
    <row r="1396" spans="1:11" x14ac:dyDescent="0.25">
      <c r="A1396" t="s">
        <v>936</v>
      </c>
      <c r="B1396" t="s">
        <v>937</v>
      </c>
      <c r="C1396">
        <v>2</v>
      </c>
      <c r="D1396" s="4">
        <v>46031</v>
      </c>
      <c r="E1396" t="s">
        <v>2330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f t="shared" si="21"/>
        <v>5</v>
      </c>
    </row>
    <row r="1397" spans="1:11" x14ac:dyDescent="0.25">
      <c r="A1397" t="s">
        <v>936</v>
      </c>
      <c r="B1397" t="s">
        <v>937</v>
      </c>
      <c r="C1397">
        <v>2</v>
      </c>
      <c r="D1397" s="4">
        <v>46031</v>
      </c>
      <c r="E1397" t="s">
        <v>2331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f t="shared" si="21"/>
        <v>5</v>
      </c>
    </row>
    <row r="1398" spans="1:11" x14ac:dyDescent="0.25">
      <c r="A1398" t="s">
        <v>936</v>
      </c>
      <c r="B1398" t="s">
        <v>937</v>
      </c>
      <c r="C1398">
        <v>2</v>
      </c>
      <c r="D1398" s="4">
        <v>46031</v>
      </c>
      <c r="E1398" t="s">
        <v>2332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f t="shared" si="21"/>
        <v>5</v>
      </c>
    </row>
    <row r="1399" spans="1:11" x14ac:dyDescent="0.25">
      <c r="A1399" t="s">
        <v>936</v>
      </c>
      <c r="B1399" t="s">
        <v>937</v>
      </c>
      <c r="C1399">
        <v>2</v>
      </c>
      <c r="D1399" s="4">
        <v>46031</v>
      </c>
      <c r="E1399" t="s">
        <v>2333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f t="shared" si="21"/>
        <v>5</v>
      </c>
    </row>
    <row r="1400" spans="1:11" x14ac:dyDescent="0.25">
      <c r="A1400" t="s">
        <v>936</v>
      </c>
      <c r="B1400" t="s">
        <v>937</v>
      </c>
      <c r="C1400">
        <v>2</v>
      </c>
      <c r="D1400" s="4">
        <v>46031</v>
      </c>
      <c r="E1400" t="s">
        <v>2334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f t="shared" si="21"/>
        <v>5</v>
      </c>
    </row>
    <row r="1401" spans="1:11" x14ac:dyDescent="0.25">
      <c r="A1401" t="s">
        <v>936</v>
      </c>
      <c r="B1401" t="s">
        <v>937</v>
      </c>
      <c r="C1401">
        <v>2</v>
      </c>
      <c r="D1401" s="4">
        <v>46031</v>
      </c>
      <c r="E1401" t="s">
        <v>2335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f t="shared" si="21"/>
        <v>5</v>
      </c>
    </row>
    <row r="1402" spans="1:11" x14ac:dyDescent="0.25">
      <c r="A1402" t="s">
        <v>936</v>
      </c>
      <c r="B1402" t="s">
        <v>937</v>
      </c>
      <c r="C1402">
        <v>2</v>
      </c>
      <c r="D1402" s="4">
        <v>46031</v>
      </c>
      <c r="E1402" t="s">
        <v>2336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f t="shared" si="21"/>
        <v>5</v>
      </c>
    </row>
    <row r="1403" spans="1:11" x14ac:dyDescent="0.25">
      <c r="A1403" t="s">
        <v>936</v>
      </c>
      <c r="B1403" t="s">
        <v>937</v>
      </c>
      <c r="C1403">
        <v>2</v>
      </c>
      <c r="D1403" s="4">
        <v>46031</v>
      </c>
      <c r="E1403" t="s">
        <v>2337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f t="shared" si="21"/>
        <v>5</v>
      </c>
    </row>
    <row r="1404" spans="1:11" x14ac:dyDescent="0.25">
      <c r="A1404" t="s">
        <v>936</v>
      </c>
      <c r="B1404" t="s">
        <v>937</v>
      </c>
      <c r="C1404">
        <v>2</v>
      </c>
      <c r="D1404" s="4">
        <v>46031</v>
      </c>
      <c r="E1404" t="s">
        <v>2338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f t="shared" si="21"/>
        <v>5</v>
      </c>
    </row>
    <row r="1405" spans="1:11" x14ac:dyDescent="0.25">
      <c r="A1405" t="s">
        <v>936</v>
      </c>
      <c r="B1405" t="s">
        <v>937</v>
      </c>
      <c r="C1405">
        <v>2</v>
      </c>
      <c r="D1405" s="4">
        <v>46031</v>
      </c>
      <c r="E1405" t="s">
        <v>2339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f t="shared" si="21"/>
        <v>5</v>
      </c>
    </row>
    <row r="1406" spans="1:11" x14ac:dyDescent="0.25">
      <c r="A1406" t="s">
        <v>936</v>
      </c>
      <c r="B1406" t="s">
        <v>937</v>
      </c>
      <c r="C1406">
        <v>2</v>
      </c>
      <c r="D1406" s="4">
        <v>46031</v>
      </c>
      <c r="E1406" t="s">
        <v>2340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f t="shared" si="21"/>
        <v>5</v>
      </c>
    </row>
    <row r="1407" spans="1:11" x14ac:dyDescent="0.25">
      <c r="A1407" t="s">
        <v>936</v>
      </c>
      <c r="B1407" t="s">
        <v>937</v>
      </c>
      <c r="C1407">
        <v>2</v>
      </c>
      <c r="D1407" s="4">
        <v>46031</v>
      </c>
      <c r="E1407" t="s">
        <v>2341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f t="shared" si="21"/>
        <v>5</v>
      </c>
    </row>
    <row r="1408" spans="1:11" x14ac:dyDescent="0.25">
      <c r="A1408" t="s">
        <v>936</v>
      </c>
      <c r="B1408" t="s">
        <v>937</v>
      </c>
      <c r="C1408">
        <v>2</v>
      </c>
      <c r="D1408" s="4">
        <v>46031</v>
      </c>
      <c r="E1408" t="s">
        <v>2342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f t="shared" si="21"/>
        <v>5</v>
      </c>
    </row>
    <row r="1409" spans="11:11" x14ac:dyDescent="0.25">
      <c r="K1409">
        <f t="shared" si="21"/>
        <v>0</v>
      </c>
    </row>
    <row r="1410" spans="11:11" x14ac:dyDescent="0.25">
      <c r="K1410">
        <f t="shared" si="21"/>
        <v>0</v>
      </c>
    </row>
    <row r="1411" spans="11:11" x14ac:dyDescent="0.25">
      <c r="K1411">
        <f t="shared" si="21"/>
        <v>0</v>
      </c>
    </row>
    <row r="1412" spans="11:11" x14ac:dyDescent="0.25">
      <c r="K1412">
        <f t="shared" ref="K1412:K1475" si="22">+COUNT(F1412:J1412)</f>
        <v>0</v>
      </c>
    </row>
    <row r="1413" spans="11:11" x14ac:dyDescent="0.25">
      <c r="K1413">
        <f t="shared" si="22"/>
        <v>0</v>
      </c>
    </row>
    <row r="1414" spans="11:11" x14ac:dyDescent="0.25">
      <c r="K1414">
        <f t="shared" si="22"/>
        <v>0</v>
      </c>
    </row>
    <row r="1415" spans="11:11" x14ac:dyDescent="0.25">
      <c r="K1415">
        <f t="shared" si="22"/>
        <v>0</v>
      </c>
    </row>
    <row r="1416" spans="11:11" x14ac:dyDescent="0.25">
      <c r="K1416">
        <f t="shared" si="22"/>
        <v>0</v>
      </c>
    </row>
    <row r="1417" spans="11:11" x14ac:dyDescent="0.25">
      <c r="K1417">
        <f t="shared" si="22"/>
        <v>0</v>
      </c>
    </row>
    <row r="1418" spans="11:11" x14ac:dyDescent="0.25">
      <c r="K1418">
        <f t="shared" si="22"/>
        <v>0</v>
      </c>
    </row>
    <row r="1419" spans="11:11" x14ac:dyDescent="0.25">
      <c r="K1419">
        <f t="shared" si="22"/>
        <v>0</v>
      </c>
    </row>
    <row r="1420" spans="11:11" x14ac:dyDescent="0.25">
      <c r="K1420">
        <f t="shared" si="22"/>
        <v>0</v>
      </c>
    </row>
    <row r="1421" spans="11:11" x14ac:dyDescent="0.25">
      <c r="K1421">
        <f t="shared" si="22"/>
        <v>0</v>
      </c>
    </row>
    <row r="1422" spans="11:11" x14ac:dyDescent="0.25">
      <c r="K1422">
        <f t="shared" si="22"/>
        <v>0</v>
      </c>
    </row>
    <row r="1423" spans="11:11" x14ac:dyDescent="0.25">
      <c r="K1423">
        <f t="shared" si="22"/>
        <v>0</v>
      </c>
    </row>
    <row r="1424" spans="11:11" x14ac:dyDescent="0.25">
      <c r="K1424">
        <f t="shared" si="22"/>
        <v>0</v>
      </c>
    </row>
    <row r="1425" spans="11:11" x14ac:dyDescent="0.25">
      <c r="K1425">
        <f t="shared" si="22"/>
        <v>0</v>
      </c>
    </row>
    <row r="1426" spans="11:11" x14ac:dyDescent="0.25">
      <c r="K1426">
        <f t="shared" si="22"/>
        <v>0</v>
      </c>
    </row>
    <row r="1427" spans="11:11" x14ac:dyDescent="0.25">
      <c r="K1427">
        <f t="shared" si="22"/>
        <v>0</v>
      </c>
    </row>
    <row r="1428" spans="11:11" x14ac:dyDescent="0.25">
      <c r="K1428">
        <f t="shared" si="22"/>
        <v>0</v>
      </c>
    </row>
    <row r="1429" spans="11:11" x14ac:dyDescent="0.25">
      <c r="K1429">
        <f t="shared" si="22"/>
        <v>0</v>
      </c>
    </row>
    <row r="1430" spans="11:11" x14ac:dyDescent="0.25">
      <c r="K1430">
        <f t="shared" si="22"/>
        <v>0</v>
      </c>
    </row>
    <row r="1431" spans="11:11" x14ac:dyDescent="0.25">
      <c r="K1431">
        <f t="shared" si="22"/>
        <v>0</v>
      </c>
    </row>
    <row r="1432" spans="11:11" x14ac:dyDescent="0.25">
      <c r="K1432">
        <f t="shared" si="22"/>
        <v>0</v>
      </c>
    </row>
    <row r="1433" spans="11:11" x14ac:dyDescent="0.25">
      <c r="K1433">
        <f t="shared" si="22"/>
        <v>0</v>
      </c>
    </row>
    <row r="1434" spans="11:11" x14ac:dyDescent="0.25">
      <c r="K1434">
        <f t="shared" si="22"/>
        <v>0</v>
      </c>
    </row>
    <row r="1435" spans="11:11" x14ac:dyDescent="0.25">
      <c r="K1435">
        <f t="shared" si="22"/>
        <v>0</v>
      </c>
    </row>
    <row r="1436" spans="11:11" x14ac:dyDescent="0.25">
      <c r="K1436">
        <f t="shared" si="22"/>
        <v>0</v>
      </c>
    </row>
    <row r="1437" spans="11:11" x14ac:dyDescent="0.25">
      <c r="K1437">
        <f t="shared" si="22"/>
        <v>0</v>
      </c>
    </row>
    <row r="1438" spans="11:11" x14ac:dyDescent="0.25">
      <c r="K1438">
        <f t="shared" si="22"/>
        <v>0</v>
      </c>
    </row>
    <row r="1439" spans="11:11" x14ac:dyDescent="0.25">
      <c r="K1439">
        <f t="shared" si="22"/>
        <v>0</v>
      </c>
    </row>
    <row r="1440" spans="11:11" x14ac:dyDescent="0.25">
      <c r="K1440">
        <f t="shared" si="22"/>
        <v>0</v>
      </c>
    </row>
    <row r="1441" spans="11:11" x14ac:dyDescent="0.25">
      <c r="K1441">
        <f t="shared" si="22"/>
        <v>0</v>
      </c>
    </row>
    <row r="1442" spans="11:11" x14ac:dyDescent="0.25">
      <c r="K1442">
        <f t="shared" si="22"/>
        <v>0</v>
      </c>
    </row>
    <row r="1443" spans="11:11" x14ac:dyDescent="0.25">
      <c r="K1443">
        <f t="shared" si="22"/>
        <v>0</v>
      </c>
    </row>
    <row r="1444" spans="11:11" x14ac:dyDescent="0.25">
      <c r="K1444">
        <f t="shared" si="22"/>
        <v>0</v>
      </c>
    </row>
    <row r="1445" spans="11:11" x14ac:dyDescent="0.25">
      <c r="K1445">
        <f t="shared" si="22"/>
        <v>0</v>
      </c>
    </row>
    <row r="1446" spans="11:11" x14ac:dyDescent="0.25">
      <c r="K1446">
        <f t="shared" si="22"/>
        <v>0</v>
      </c>
    </row>
    <row r="1447" spans="11:11" x14ac:dyDescent="0.25">
      <c r="K1447">
        <f t="shared" si="22"/>
        <v>0</v>
      </c>
    </row>
    <row r="1448" spans="11:11" x14ac:dyDescent="0.25">
      <c r="K1448">
        <f t="shared" si="22"/>
        <v>0</v>
      </c>
    </row>
    <row r="1449" spans="11:11" x14ac:dyDescent="0.25">
      <c r="K1449">
        <f t="shared" si="22"/>
        <v>0</v>
      </c>
    </row>
    <row r="1450" spans="11:11" x14ac:dyDescent="0.25">
      <c r="K1450">
        <f t="shared" si="22"/>
        <v>0</v>
      </c>
    </row>
    <row r="1451" spans="11:11" x14ac:dyDescent="0.25">
      <c r="K1451">
        <f t="shared" si="22"/>
        <v>0</v>
      </c>
    </row>
    <row r="1452" spans="11:11" x14ac:dyDescent="0.25">
      <c r="K1452">
        <f t="shared" si="22"/>
        <v>0</v>
      </c>
    </row>
    <row r="1453" spans="11:11" x14ac:dyDescent="0.25">
      <c r="K1453">
        <f t="shared" si="22"/>
        <v>0</v>
      </c>
    </row>
    <row r="1454" spans="11:11" x14ac:dyDescent="0.25">
      <c r="K1454">
        <f t="shared" si="22"/>
        <v>0</v>
      </c>
    </row>
    <row r="1455" spans="11:11" x14ac:dyDescent="0.25">
      <c r="K1455">
        <f t="shared" si="22"/>
        <v>0</v>
      </c>
    </row>
    <row r="1456" spans="11:11" x14ac:dyDescent="0.25">
      <c r="K1456">
        <f t="shared" si="22"/>
        <v>0</v>
      </c>
    </row>
    <row r="1457" spans="11:11" x14ac:dyDescent="0.25">
      <c r="K1457">
        <f t="shared" si="22"/>
        <v>0</v>
      </c>
    </row>
    <row r="1458" spans="11:11" x14ac:dyDescent="0.25">
      <c r="K1458">
        <f t="shared" si="22"/>
        <v>0</v>
      </c>
    </row>
    <row r="1459" spans="11:11" x14ac:dyDescent="0.25">
      <c r="K1459">
        <f t="shared" si="22"/>
        <v>0</v>
      </c>
    </row>
    <row r="1460" spans="11:11" x14ac:dyDescent="0.25">
      <c r="K1460">
        <f t="shared" si="22"/>
        <v>0</v>
      </c>
    </row>
    <row r="1461" spans="11:11" x14ac:dyDescent="0.25">
      <c r="K1461">
        <f t="shared" si="22"/>
        <v>0</v>
      </c>
    </row>
    <row r="1462" spans="11:11" x14ac:dyDescent="0.25">
      <c r="K1462">
        <f t="shared" si="22"/>
        <v>0</v>
      </c>
    </row>
    <row r="1463" spans="11:11" x14ac:dyDescent="0.25">
      <c r="K1463">
        <f t="shared" si="22"/>
        <v>0</v>
      </c>
    </row>
    <row r="1464" spans="11:11" x14ac:dyDescent="0.25">
      <c r="K1464">
        <f t="shared" si="22"/>
        <v>0</v>
      </c>
    </row>
    <row r="1465" spans="11:11" x14ac:dyDescent="0.25">
      <c r="K1465">
        <f t="shared" si="22"/>
        <v>0</v>
      </c>
    </row>
    <row r="1466" spans="11:11" x14ac:dyDescent="0.25">
      <c r="K1466">
        <f t="shared" si="22"/>
        <v>0</v>
      </c>
    </row>
    <row r="1467" spans="11:11" x14ac:dyDescent="0.25">
      <c r="K1467">
        <f t="shared" si="22"/>
        <v>0</v>
      </c>
    </row>
    <row r="1468" spans="11:11" x14ac:dyDescent="0.25">
      <c r="K1468">
        <f t="shared" si="22"/>
        <v>0</v>
      </c>
    </row>
    <row r="1469" spans="11:11" x14ac:dyDescent="0.25">
      <c r="K1469">
        <f t="shared" si="22"/>
        <v>0</v>
      </c>
    </row>
    <row r="1470" spans="11:11" x14ac:dyDescent="0.25">
      <c r="K1470">
        <f t="shared" si="22"/>
        <v>0</v>
      </c>
    </row>
    <row r="1471" spans="11:11" x14ac:dyDescent="0.25">
      <c r="K1471">
        <f t="shared" si="22"/>
        <v>0</v>
      </c>
    </row>
    <row r="1472" spans="11:11" x14ac:dyDescent="0.25">
      <c r="K1472">
        <f t="shared" si="22"/>
        <v>0</v>
      </c>
    </row>
    <row r="1473" spans="11:11" x14ac:dyDescent="0.25">
      <c r="K1473">
        <f t="shared" si="22"/>
        <v>0</v>
      </c>
    </row>
    <row r="1474" spans="11:11" x14ac:dyDescent="0.25">
      <c r="K1474">
        <f t="shared" si="22"/>
        <v>0</v>
      </c>
    </row>
    <row r="1475" spans="11:11" x14ac:dyDescent="0.25">
      <c r="K1475">
        <f t="shared" si="22"/>
        <v>0</v>
      </c>
    </row>
    <row r="1476" spans="11:11" x14ac:dyDescent="0.25">
      <c r="K1476">
        <f t="shared" ref="K1476:K1539" si="23">+COUNT(F1476:J1476)</f>
        <v>0</v>
      </c>
    </row>
    <row r="1477" spans="11:11" x14ac:dyDescent="0.25">
      <c r="K1477">
        <f t="shared" si="23"/>
        <v>0</v>
      </c>
    </row>
    <row r="1478" spans="11:11" x14ac:dyDescent="0.25">
      <c r="K1478">
        <f t="shared" si="23"/>
        <v>0</v>
      </c>
    </row>
    <row r="1479" spans="11:11" x14ac:dyDescent="0.25">
      <c r="K1479">
        <f t="shared" si="23"/>
        <v>0</v>
      </c>
    </row>
    <row r="1480" spans="11:11" x14ac:dyDescent="0.25">
      <c r="K1480">
        <f t="shared" si="23"/>
        <v>0</v>
      </c>
    </row>
    <row r="1481" spans="11:11" x14ac:dyDescent="0.25">
      <c r="K1481">
        <f t="shared" si="23"/>
        <v>0</v>
      </c>
    </row>
    <row r="1482" spans="11:11" x14ac:dyDescent="0.25">
      <c r="K1482">
        <f t="shared" si="23"/>
        <v>0</v>
      </c>
    </row>
    <row r="1483" spans="11:11" x14ac:dyDescent="0.25">
      <c r="K1483">
        <f t="shared" si="23"/>
        <v>0</v>
      </c>
    </row>
    <row r="1484" spans="11:11" x14ac:dyDescent="0.25">
      <c r="K1484">
        <f t="shared" si="23"/>
        <v>0</v>
      </c>
    </row>
    <row r="1485" spans="11:11" x14ac:dyDescent="0.25">
      <c r="K1485">
        <f t="shared" si="23"/>
        <v>0</v>
      </c>
    </row>
    <row r="1486" spans="11:11" x14ac:dyDescent="0.25">
      <c r="K1486">
        <f t="shared" si="23"/>
        <v>0</v>
      </c>
    </row>
    <row r="1487" spans="11:11" x14ac:dyDescent="0.25">
      <c r="K1487">
        <f t="shared" si="23"/>
        <v>0</v>
      </c>
    </row>
    <row r="1488" spans="11:11" x14ac:dyDescent="0.25">
      <c r="K1488">
        <f t="shared" si="23"/>
        <v>0</v>
      </c>
    </row>
    <row r="1489" spans="11:11" x14ac:dyDescent="0.25">
      <c r="K1489">
        <f t="shared" si="23"/>
        <v>0</v>
      </c>
    </row>
    <row r="1490" spans="11:11" x14ac:dyDescent="0.25">
      <c r="K1490">
        <f t="shared" si="23"/>
        <v>0</v>
      </c>
    </row>
    <row r="1491" spans="11:11" x14ac:dyDescent="0.25">
      <c r="K1491">
        <f t="shared" si="23"/>
        <v>0</v>
      </c>
    </row>
    <row r="1492" spans="11:11" x14ac:dyDescent="0.25">
      <c r="K1492">
        <f t="shared" si="23"/>
        <v>0</v>
      </c>
    </row>
    <row r="1493" spans="11:11" x14ac:dyDescent="0.25">
      <c r="K1493">
        <f t="shared" si="23"/>
        <v>0</v>
      </c>
    </row>
    <row r="1494" spans="11:11" x14ac:dyDescent="0.25">
      <c r="K1494">
        <f t="shared" si="23"/>
        <v>0</v>
      </c>
    </row>
    <row r="1495" spans="11:11" x14ac:dyDescent="0.25">
      <c r="K1495">
        <f t="shared" si="23"/>
        <v>0</v>
      </c>
    </row>
    <row r="1496" spans="11:11" x14ac:dyDescent="0.25">
      <c r="K1496">
        <f t="shared" si="23"/>
        <v>0</v>
      </c>
    </row>
    <row r="1497" spans="11:11" x14ac:dyDescent="0.25">
      <c r="K1497">
        <f t="shared" si="23"/>
        <v>0</v>
      </c>
    </row>
    <row r="1498" spans="11:11" x14ac:dyDescent="0.25">
      <c r="K1498">
        <f t="shared" si="23"/>
        <v>0</v>
      </c>
    </row>
    <row r="1499" spans="11:11" x14ac:dyDescent="0.25">
      <c r="K1499">
        <f t="shared" si="23"/>
        <v>0</v>
      </c>
    </row>
    <row r="1500" spans="11:11" x14ac:dyDescent="0.25">
      <c r="K1500">
        <f t="shared" si="23"/>
        <v>0</v>
      </c>
    </row>
    <row r="1501" spans="11:11" x14ac:dyDescent="0.25">
      <c r="K1501">
        <f t="shared" si="23"/>
        <v>0</v>
      </c>
    </row>
    <row r="1502" spans="11:11" x14ac:dyDescent="0.25">
      <c r="K1502">
        <f t="shared" si="23"/>
        <v>0</v>
      </c>
    </row>
    <row r="1503" spans="11:11" x14ac:dyDescent="0.25">
      <c r="K1503">
        <f t="shared" si="23"/>
        <v>0</v>
      </c>
    </row>
    <row r="1504" spans="11:11" x14ac:dyDescent="0.25">
      <c r="K1504">
        <f t="shared" si="23"/>
        <v>0</v>
      </c>
    </row>
    <row r="1505" spans="11:11" x14ac:dyDescent="0.25">
      <c r="K1505">
        <f t="shared" si="23"/>
        <v>0</v>
      </c>
    </row>
    <row r="1506" spans="11:11" x14ac:dyDescent="0.25">
      <c r="K1506">
        <f t="shared" si="23"/>
        <v>0</v>
      </c>
    </row>
    <row r="1507" spans="11:11" x14ac:dyDescent="0.25">
      <c r="K1507">
        <f t="shared" si="23"/>
        <v>0</v>
      </c>
    </row>
    <row r="1508" spans="11:11" x14ac:dyDescent="0.25">
      <c r="K1508">
        <f t="shared" si="23"/>
        <v>0</v>
      </c>
    </row>
    <row r="1509" spans="11:11" x14ac:dyDescent="0.25">
      <c r="K1509">
        <f t="shared" si="23"/>
        <v>0</v>
      </c>
    </row>
    <row r="1510" spans="11:11" x14ac:dyDescent="0.25">
      <c r="K1510">
        <f t="shared" si="23"/>
        <v>0</v>
      </c>
    </row>
    <row r="1511" spans="11:11" x14ac:dyDescent="0.25">
      <c r="K1511">
        <f t="shared" si="23"/>
        <v>0</v>
      </c>
    </row>
    <row r="1512" spans="11:11" x14ac:dyDescent="0.25">
      <c r="K1512">
        <f t="shared" si="23"/>
        <v>0</v>
      </c>
    </row>
    <row r="1513" spans="11:11" x14ac:dyDescent="0.25">
      <c r="K1513">
        <f t="shared" si="23"/>
        <v>0</v>
      </c>
    </row>
    <row r="1514" spans="11:11" x14ac:dyDescent="0.25">
      <c r="K1514">
        <f t="shared" si="23"/>
        <v>0</v>
      </c>
    </row>
    <row r="1515" spans="11:11" x14ac:dyDescent="0.25">
      <c r="K1515">
        <f t="shared" si="23"/>
        <v>0</v>
      </c>
    </row>
    <row r="1516" spans="11:11" x14ac:dyDescent="0.25">
      <c r="K1516">
        <f t="shared" si="23"/>
        <v>0</v>
      </c>
    </row>
    <row r="1517" spans="11:11" x14ac:dyDescent="0.25">
      <c r="K1517">
        <f t="shared" si="23"/>
        <v>0</v>
      </c>
    </row>
    <row r="1518" spans="11:11" x14ac:dyDescent="0.25">
      <c r="K1518">
        <f t="shared" si="23"/>
        <v>0</v>
      </c>
    </row>
    <row r="1519" spans="11:11" x14ac:dyDescent="0.25">
      <c r="K1519">
        <f t="shared" si="23"/>
        <v>0</v>
      </c>
    </row>
    <row r="1520" spans="11:11" x14ac:dyDescent="0.25">
      <c r="K1520">
        <f t="shared" si="23"/>
        <v>0</v>
      </c>
    </row>
    <row r="1521" spans="11:11" x14ac:dyDescent="0.25">
      <c r="K1521">
        <f t="shared" si="23"/>
        <v>0</v>
      </c>
    </row>
    <row r="1522" spans="11:11" x14ac:dyDescent="0.25">
      <c r="K1522">
        <f t="shared" si="23"/>
        <v>0</v>
      </c>
    </row>
    <row r="1523" spans="11:11" x14ac:dyDescent="0.25">
      <c r="K1523">
        <f t="shared" si="23"/>
        <v>0</v>
      </c>
    </row>
    <row r="1524" spans="11:11" x14ac:dyDescent="0.25">
      <c r="K1524">
        <f t="shared" si="23"/>
        <v>0</v>
      </c>
    </row>
    <row r="1525" spans="11:11" x14ac:dyDescent="0.25">
      <c r="K1525">
        <f t="shared" si="23"/>
        <v>0</v>
      </c>
    </row>
    <row r="1526" spans="11:11" x14ac:dyDescent="0.25">
      <c r="K1526">
        <f t="shared" si="23"/>
        <v>0</v>
      </c>
    </row>
    <row r="1527" spans="11:11" x14ac:dyDescent="0.25">
      <c r="K1527">
        <f t="shared" si="23"/>
        <v>0</v>
      </c>
    </row>
    <row r="1528" spans="11:11" x14ac:dyDescent="0.25">
      <c r="K1528">
        <f t="shared" si="23"/>
        <v>0</v>
      </c>
    </row>
    <row r="1529" spans="11:11" x14ac:dyDescent="0.25">
      <c r="K1529">
        <f t="shared" si="23"/>
        <v>0</v>
      </c>
    </row>
    <row r="1530" spans="11:11" x14ac:dyDescent="0.25">
      <c r="K1530">
        <f t="shared" si="23"/>
        <v>0</v>
      </c>
    </row>
    <row r="1531" spans="11:11" x14ac:dyDescent="0.25">
      <c r="K1531">
        <f t="shared" si="23"/>
        <v>0</v>
      </c>
    </row>
    <row r="1532" spans="11:11" x14ac:dyDescent="0.25">
      <c r="K1532">
        <f t="shared" si="23"/>
        <v>0</v>
      </c>
    </row>
    <row r="1533" spans="11:11" x14ac:dyDescent="0.25">
      <c r="K1533">
        <f t="shared" si="23"/>
        <v>0</v>
      </c>
    </row>
    <row r="1534" spans="11:11" x14ac:dyDescent="0.25">
      <c r="K1534">
        <f t="shared" si="23"/>
        <v>0</v>
      </c>
    </row>
    <row r="1535" spans="11:11" x14ac:dyDescent="0.25">
      <c r="K1535">
        <f t="shared" si="23"/>
        <v>0</v>
      </c>
    </row>
    <row r="1536" spans="11:11" x14ac:dyDescent="0.25">
      <c r="K1536">
        <f t="shared" si="23"/>
        <v>0</v>
      </c>
    </row>
    <row r="1537" spans="11:11" x14ac:dyDescent="0.25">
      <c r="K1537">
        <f t="shared" si="23"/>
        <v>0</v>
      </c>
    </row>
    <row r="1538" spans="11:11" x14ac:dyDescent="0.25">
      <c r="K1538">
        <f t="shared" si="23"/>
        <v>0</v>
      </c>
    </row>
    <row r="1539" spans="11:11" x14ac:dyDescent="0.25">
      <c r="K1539">
        <f t="shared" si="23"/>
        <v>0</v>
      </c>
    </row>
    <row r="1540" spans="11:11" x14ac:dyDescent="0.25">
      <c r="K1540">
        <f t="shared" ref="K1540:K1603" si="24">+COUNT(F1540:J1540)</f>
        <v>0</v>
      </c>
    </row>
    <row r="1541" spans="11:11" x14ac:dyDescent="0.25">
      <c r="K1541">
        <f t="shared" si="24"/>
        <v>0</v>
      </c>
    </row>
    <row r="1542" spans="11:11" x14ac:dyDescent="0.25">
      <c r="K1542">
        <f t="shared" si="24"/>
        <v>0</v>
      </c>
    </row>
    <row r="1543" spans="11:11" x14ac:dyDescent="0.25">
      <c r="K1543">
        <f t="shared" si="24"/>
        <v>0</v>
      </c>
    </row>
    <row r="1544" spans="11:11" x14ac:dyDescent="0.25">
      <c r="K1544">
        <f t="shared" si="24"/>
        <v>0</v>
      </c>
    </row>
    <row r="1545" spans="11:11" x14ac:dyDescent="0.25">
      <c r="K1545">
        <f t="shared" si="24"/>
        <v>0</v>
      </c>
    </row>
    <row r="1546" spans="11:11" x14ac:dyDescent="0.25">
      <c r="K1546">
        <f t="shared" si="24"/>
        <v>0</v>
      </c>
    </row>
    <row r="1547" spans="11:11" x14ac:dyDescent="0.25">
      <c r="K1547">
        <f t="shared" si="24"/>
        <v>0</v>
      </c>
    </row>
    <row r="1548" spans="11:11" x14ac:dyDescent="0.25">
      <c r="K1548">
        <f t="shared" si="24"/>
        <v>0</v>
      </c>
    </row>
    <row r="1549" spans="11:11" x14ac:dyDescent="0.25">
      <c r="K1549">
        <f t="shared" si="24"/>
        <v>0</v>
      </c>
    </row>
    <row r="1550" spans="11:11" x14ac:dyDescent="0.25">
      <c r="K1550">
        <f t="shared" si="24"/>
        <v>0</v>
      </c>
    </row>
    <row r="1551" spans="11:11" x14ac:dyDescent="0.25">
      <c r="K1551">
        <f t="shared" si="24"/>
        <v>0</v>
      </c>
    </row>
    <row r="1552" spans="11:11" x14ac:dyDescent="0.25">
      <c r="K1552">
        <f t="shared" si="24"/>
        <v>0</v>
      </c>
    </row>
    <row r="1553" spans="11:11" x14ac:dyDescent="0.25">
      <c r="K1553">
        <f t="shared" si="24"/>
        <v>0</v>
      </c>
    </row>
    <row r="1554" spans="11:11" x14ac:dyDescent="0.25">
      <c r="K1554">
        <f t="shared" si="24"/>
        <v>0</v>
      </c>
    </row>
    <row r="1555" spans="11:11" x14ac:dyDescent="0.25">
      <c r="K1555">
        <f t="shared" si="24"/>
        <v>0</v>
      </c>
    </row>
    <row r="1556" spans="11:11" x14ac:dyDescent="0.25">
      <c r="K1556">
        <f t="shared" si="24"/>
        <v>0</v>
      </c>
    </row>
    <row r="1557" spans="11:11" x14ac:dyDescent="0.25">
      <c r="K1557">
        <f t="shared" si="24"/>
        <v>0</v>
      </c>
    </row>
    <row r="1558" spans="11:11" x14ac:dyDescent="0.25">
      <c r="K1558">
        <f t="shared" si="24"/>
        <v>0</v>
      </c>
    </row>
    <row r="1559" spans="11:11" x14ac:dyDescent="0.25">
      <c r="K1559">
        <f t="shared" si="24"/>
        <v>0</v>
      </c>
    </row>
    <row r="1560" spans="11:11" x14ac:dyDescent="0.25">
      <c r="K1560">
        <f t="shared" si="24"/>
        <v>0</v>
      </c>
    </row>
    <row r="1561" spans="11:11" x14ac:dyDescent="0.25">
      <c r="K1561">
        <f t="shared" si="24"/>
        <v>0</v>
      </c>
    </row>
    <row r="1562" spans="11:11" x14ac:dyDescent="0.25">
      <c r="K1562">
        <f t="shared" si="24"/>
        <v>0</v>
      </c>
    </row>
    <row r="1563" spans="11:11" x14ac:dyDescent="0.25">
      <c r="K1563">
        <f t="shared" si="24"/>
        <v>0</v>
      </c>
    </row>
    <row r="1564" spans="11:11" x14ac:dyDescent="0.25">
      <c r="K1564">
        <f t="shared" si="24"/>
        <v>0</v>
      </c>
    </row>
    <row r="1565" spans="11:11" x14ac:dyDescent="0.25">
      <c r="K1565">
        <f t="shared" si="24"/>
        <v>0</v>
      </c>
    </row>
    <row r="1566" spans="11:11" x14ac:dyDescent="0.25">
      <c r="K1566">
        <f t="shared" si="24"/>
        <v>0</v>
      </c>
    </row>
    <row r="1567" spans="11:11" x14ac:dyDescent="0.25">
      <c r="K1567">
        <f t="shared" si="24"/>
        <v>0</v>
      </c>
    </row>
    <row r="1568" spans="11:11" x14ac:dyDescent="0.25">
      <c r="K1568">
        <f t="shared" si="24"/>
        <v>0</v>
      </c>
    </row>
    <row r="1569" spans="11:11" x14ac:dyDescent="0.25">
      <c r="K1569">
        <f t="shared" si="24"/>
        <v>0</v>
      </c>
    </row>
    <row r="1570" spans="11:11" x14ac:dyDescent="0.25">
      <c r="K1570">
        <f t="shared" si="24"/>
        <v>0</v>
      </c>
    </row>
    <row r="1571" spans="11:11" x14ac:dyDescent="0.25">
      <c r="K1571">
        <f t="shared" si="24"/>
        <v>0</v>
      </c>
    </row>
    <row r="1572" spans="11:11" x14ac:dyDescent="0.25">
      <c r="K1572">
        <f t="shared" si="24"/>
        <v>0</v>
      </c>
    </row>
    <row r="1573" spans="11:11" x14ac:dyDescent="0.25">
      <c r="K1573">
        <f t="shared" si="24"/>
        <v>0</v>
      </c>
    </row>
    <row r="1574" spans="11:11" x14ac:dyDescent="0.25">
      <c r="K1574">
        <f t="shared" si="24"/>
        <v>0</v>
      </c>
    </row>
    <row r="1575" spans="11:11" x14ac:dyDescent="0.25">
      <c r="K1575">
        <f t="shared" si="24"/>
        <v>0</v>
      </c>
    </row>
    <row r="1576" spans="11:11" x14ac:dyDescent="0.25">
      <c r="K1576">
        <f t="shared" si="24"/>
        <v>0</v>
      </c>
    </row>
    <row r="1577" spans="11:11" x14ac:dyDescent="0.25">
      <c r="K1577">
        <f t="shared" si="24"/>
        <v>0</v>
      </c>
    </row>
    <row r="1578" spans="11:11" x14ac:dyDescent="0.25">
      <c r="K1578">
        <f t="shared" si="24"/>
        <v>0</v>
      </c>
    </row>
    <row r="1579" spans="11:11" x14ac:dyDescent="0.25">
      <c r="K1579">
        <f t="shared" si="24"/>
        <v>0</v>
      </c>
    </row>
    <row r="1580" spans="11:11" x14ac:dyDescent="0.25">
      <c r="K1580">
        <f t="shared" si="24"/>
        <v>0</v>
      </c>
    </row>
    <row r="1581" spans="11:11" x14ac:dyDescent="0.25">
      <c r="K1581">
        <f t="shared" si="24"/>
        <v>0</v>
      </c>
    </row>
    <row r="1582" spans="11:11" x14ac:dyDescent="0.25">
      <c r="K1582">
        <f t="shared" si="24"/>
        <v>0</v>
      </c>
    </row>
    <row r="1583" spans="11:11" x14ac:dyDescent="0.25">
      <c r="K1583">
        <f t="shared" si="24"/>
        <v>0</v>
      </c>
    </row>
    <row r="1584" spans="11:11" x14ac:dyDescent="0.25">
      <c r="K1584">
        <f t="shared" si="24"/>
        <v>0</v>
      </c>
    </row>
    <row r="1585" spans="11:11" x14ac:dyDescent="0.25">
      <c r="K1585">
        <f t="shared" si="24"/>
        <v>0</v>
      </c>
    </row>
    <row r="1586" spans="11:11" x14ac:dyDescent="0.25">
      <c r="K1586">
        <f t="shared" si="24"/>
        <v>0</v>
      </c>
    </row>
    <row r="1587" spans="11:11" x14ac:dyDescent="0.25">
      <c r="K1587">
        <f t="shared" si="24"/>
        <v>0</v>
      </c>
    </row>
    <row r="1588" spans="11:11" x14ac:dyDescent="0.25">
      <c r="K1588">
        <f t="shared" si="24"/>
        <v>0</v>
      </c>
    </row>
    <row r="1589" spans="11:11" x14ac:dyDescent="0.25">
      <c r="K1589">
        <f t="shared" si="24"/>
        <v>0</v>
      </c>
    </row>
    <row r="1590" spans="11:11" x14ac:dyDescent="0.25">
      <c r="K1590">
        <f t="shared" si="24"/>
        <v>0</v>
      </c>
    </row>
    <row r="1591" spans="11:11" x14ac:dyDescent="0.25">
      <c r="K1591">
        <f t="shared" si="24"/>
        <v>0</v>
      </c>
    </row>
    <row r="1592" spans="11:11" x14ac:dyDescent="0.25">
      <c r="K1592">
        <f t="shared" si="24"/>
        <v>0</v>
      </c>
    </row>
    <row r="1593" spans="11:11" x14ac:dyDescent="0.25">
      <c r="K1593">
        <f t="shared" si="24"/>
        <v>0</v>
      </c>
    </row>
    <row r="1594" spans="11:11" x14ac:dyDescent="0.25">
      <c r="K1594">
        <f t="shared" si="24"/>
        <v>0</v>
      </c>
    </row>
    <row r="1595" spans="11:11" x14ac:dyDescent="0.25">
      <c r="K1595">
        <f t="shared" si="24"/>
        <v>0</v>
      </c>
    </row>
    <row r="1596" spans="11:11" x14ac:dyDescent="0.25">
      <c r="K1596">
        <f t="shared" si="24"/>
        <v>0</v>
      </c>
    </row>
    <row r="1597" spans="11:11" x14ac:dyDescent="0.25">
      <c r="K1597">
        <f t="shared" si="24"/>
        <v>0</v>
      </c>
    </row>
    <row r="1598" spans="11:11" x14ac:dyDescent="0.25">
      <c r="K1598">
        <f t="shared" si="24"/>
        <v>0</v>
      </c>
    </row>
    <row r="1599" spans="11:11" x14ac:dyDescent="0.25">
      <c r="K1599">
        <f t="shared" si="24"/>
        <v>0</v>
      </c>
    </row>
    <row r="1600" spans="11:11" x14ac:dyDescent="0.25">
      <c r="K1600">
        <f t="shared" si="24"/>
        <v>0</v>
      </c>
    </row>
    <row r="1601" spans="11:11" x14ac:dyDescent="0.25">
      <c r="K1601">
        <f t="shared" si="24"/>
        <v>0</v>
      </c>
    </row>
    <row r="1602" spans="11:11" x14ac:dyDescent="0.25">
      <c r="K1602">
        <f t="shared" si="24"/>
        <v>0</v>
      </c>
    </row>
    <row r="1603" spans="11:11" x14ac:dyDescent="0.25">
      <c r="K1603">
        <f t="shared" si="24"/>
        <v>0</v>
      </c>
    </row>
    <row r="1604" spans="11:11" x14ac:dyDescent="0.25">
      <c r="K1604">
        <f t="shared" ref="K1604:K1667" si="25">+COUNT(F1604:J1604)</f>
        <v>0</v>
      </c>
    </row>
    <row r="1605" spans="11:11" x14ac:dyDescent="0.25">
      <c r="K1605">
        <f t="shared" si="25"/>
        <v>0</v>
      </c>
    </row>
    <row r="1606" spans="11:11" x14ac:dyDescent="0.25">
      <c r="K1606">
        <f t="shared" si="25"/>
        <v>0</v>
      </c>
    </row>
    <row r="1607" spans="11:11" x14ac:dyDescent="0.25">
      <c r="K1607">
        <f t="shared" si="25"/>
        <v>0</v>
      </c>
    </row>
    <row r="1608" spans="11:11" x14ac:dyDescent="0.25">
      <c r="K1608">
        <f t="shared" si="25"/>
        <v>0</v>
      </c>
    </row>
    <row r="1609" spans="11:11" x14ac:dyDescent="0.25">
      <c r="K1609">
        <f t="shared" si="25"/>
        <v>0</v>
      </c>
    </row>
    <row r="1610" spans="11:11" x14ac:dyDescent="0.25">
      <c r="K1610">
        <f t="shared" si="25"/>
        <v>0</v>
      </c>
    </row>
    <row r="1611" spans="11:11" x14ac:dyDescent="0.25">
      <c r="K1611">
        <f t="shared" si="25"/>
        <v>0</v>
      </c>
    </row>
    <row r="1612" spans="11:11" x14ac:dyDescent="0.25">
      <c r="K1612">
        <f t="shared" si="25"/>
        <v>0</v>
      </c>
    </row>
    <row r="1613" spans="11:11" x14ac:dyDescent="0.25">
      <c r="K1613">
        <f t="shared" si="25"/>
        <v>0</v>
      </c>
    </row>
    <row r="1614" spans="11:11" x14ac:dyDescent="0.25">
      <c r="K1614">
        <f t="shared" si="25"/>
        <v>0</v>
      </c>
    </row>
    <row r="1615" spans="11:11" x14ac:dyDescent="0.25">
      <c r="K1615">
        <f t="shared" si="25"/>
        <v>0</v>
      </c>
    </row>
    <row r="1616" spans="11:11" x14ac:dyDescent="0.25">
      <c r="K1616">
        <f t="shared" si="25"/>
        <v>0</v>
      </c>
    </row>
    <row r="1617" spans="11:11" x14ac:dyDescent="0.25">
      <c r="K1617">
        <f t="shared" si="25"/>
        <v>0</v>
      </c>
    </row>
    <row r="1618" spans="11:11" x14ac:dyDescent="0.25">
      <c r="K1618">
        <f t="shared" si="25"/>
        <v>0</v>
      </c>
    </row>
    <row r="1619" spans="11:11" x14ac:dyDescent="0.25">
      <c r="K1619">
        <f t="shared" si="25"/>
        <v>0</v>
      </c>
    </row>
    <row r="1620" spans="11:11" x14ac:dyDescent="0.25">
      <c r="K1620">
        <f t="shared" si="25"/>
        <v>0</v>
      </c>
    </row>
    <row r="1621" spans="11:11" x14ac:dyDescent="0.25">
      <c r="K1621">
        <f t="shared" si="25"/>
        <v>0</v>
      </c>
    </row>
    <row r="1622" spans="11:11" x14ac:dyDescent="0.25">
      <c r="K1622">
        <f t="shared" si="25"/>
        <v>0</v>
      </c>
    </row>
    <row r="1623" spans="11:11" x14ac:dyDescent="0.25">
      <c r="K1623">
        <f t="shared" si="25"/>
        <v>0</v>
      </c>
    </row>
    <row r="1624" spans="11:11" x14ac:dyDescent="0.25">
      <c r="K1624">
        <f t="shared" si="25"/>
        <v>0</v>
      </c>
    </row>
    <row r="1625" spans="11:11" x14ac:dyDescent="0.25">
      <c r="K1625">
        <f t="shared" si="25"/>
        <v>0</v>
      </c>
    </row>
    <row r="1626" spans="11:11" x14ac:dyDescent="0.25">
      <c r="K1626">
        <f t="shared" si="25"/>
        <v>0</v>
      </c>
    </row>
    <row r="1627" spans="11:11" x14ac:dyDescent="0.25">
      <c r="K1627">
        <f t="shared" si="25"/>
        <v>0</v>
      </c>
    </row>
    <row r="1628" spans="11:11" x14ac:dyDescent="0.25">
      <c r="K1628">
        <f t="shared" si="25"/>
        <v>0</v>
      </c>
    </row>
    <row r="1629" spans="11:11" x14ac:dyDescent="0.25">
      <c r="K1629">
        <f t="shared" si="25"/>
        <v>0</v>
      </c>
    </row>
    <row r="1630" spans="11:11" x14ac:dyDescent="0.25">
      <c r="K1630">
        <f t="shared" si="25"/>
        <v>0</v>
      </c>
    </row>
    <row r="1631" spans="11:11" x14ac:dyDescent="0.25">
      <c r="K1631">
        <f t="shared" si="25"/>
        <v>0</v>
      </c>
    </row>
    <row r="1632" spans="11:11" x14ac:dyDescent="0.25">
      <c r="K1632">
        <f t="shared" si="25"/>
        <v>0</v>
      </c>
    </row>
    <row r="1633" spans="11:11" x14ac:dyDescent="0.25">
      <c r="K1633">
        <f t="shared" si="25"/>
        <v>0</v>
      </c>
    </row>
    <row r="1634" spans="11:11" x14ac:dyDescent="0.25">
      <c r="K1634">
        <f t="shared" si="25"/>
        <v>0</v>
      </c>
    </row>
    <row r="1635" spans="11:11" x14ac:dyDescent="0.25">
      <c r="K1635">
        <f t="shared" si="25"/>
        <v>0</v>
      </c>
    </row>
    <row r="1636" spans="11:11" x14ac:dyDescent="0.25">
      <c r="K1636">
        <f t="shared" si="25"/>
        <v>0</v>
      </c>
    </row>
    <row r="1637" spans="11:11" x14ac:dyDescent="0.25">
      <c r="K1637">
        <f t="shared" si="25"/>
        <v>0</v>
      </c>
    </row>
    <row r="1638" spans="11:11" x14ac:dyDescent="0.25">
      <c r="K1638">
        <f t="shared" si="25"/>
        <v>0</v>
      </c>
    </row>
    <row r="1639" spans="11:11" x14ac:dyDescent="0.25">
      <c r="K1639">
        <f t="shared" si="25"/>
        <v>0</v>
      </c>
    </row>
    <row r="1640" spans="11:11" x14ac:dyDescent="0.25">
      <c r="K1640">
        <f t="shared" si="25"/>
        <v>0</v>
      </c>
    </row>
    <row r="1641" spans="11:11" x14ac:dyDescent="0.25">
      <c r="K1641">
        <f t="shared" si="25"/>
        <v>0</v>
      </c>
    </row>
    <row r="1642" spans="11:11" x14ac:dyDescent="0.25">
      <c r="K1642">
        <f t="shared" si="25"/>
        <v>0</v>
      </c>
    </row>
    <row r="1643" spans="11:11" x14ac:dyDescent="0.25">
      <c r="K1643">
        <f t="shared" si="25"/>
        <v>0</v>
      </c>
    </row>
    <row r="1644" spans="11:11" x14ac:dyDescent="0.25">
      <c r="K1644">
        <f t="shared" si="25"/>
        <v>0</v>
      </c>
    </row>
    <row r="1645" spans="11:11" x14ac:dyDescent="0.25">
      <c r="K1645">
        <f t="shared" si="25"/>
        <v>0</v>
      </c>
    </row>
    <row r="1646" spans="11:11" x14ac:dyDescent="0.25">
      <c r="K1646">
        <f t="shared" si="25"/>
        <v>0</v>
      </c>
    </row>
    <row r="1647" spans="11:11" x14ac:dyDescent="0.25">
      <c r="K1647">
        <f t="shared" si="25"/>
        <v>0</v>
      </c>
    </row>
    <row r="1648" spans="11:11" x14ac:dyDescent="0.25">
      <c r="K1648">
        <f t="shared" si="25"/>
        <v>0</v>
      </c>
    </row>
    <row r="1649" spans="11:11" x14ac:dyDescent="0.25">
      <c r="K1649">
        <f t="shared" si="25"/>
        <v>0</v>
      </c>
    </row>
    <row r="1650" spans="11:11" x14ac:dyDescent="0.25">
      <c r="K1650">
        <f t="shared" si="25"/>
        <v>0</v>
      </c>
    </row>
    <row r="1651" spans="11:11" x14ac:dyDescent="0.25">
      <c r="K1651">
        <f t="shared" si="25"/>
        <v>0</v>
      </c>
    </row>
    <row r="1652" spans="11:11" x14ac:dyDescent="0.25">
      <c r="K1652">
        <f t="shared" si="25"/>
        <v>0</v>
      </c>
    </row>
    <row r="1653" spans="11:11" x14ac:dyDescent="0.25">
      <c r="K1653">
        <f t="shared" si="25"/>
        <v>0</v>
      </c>
    </row>
    <row r="1654" spans="11:11" x14ac:dyDescent="0.25">
      <c r="K1654">
        <f t="shared" si="25"/>
        <v>0</v>
      </c>
    </row>
    <row r="1655" spans="11:11" x14ac:dyDescent="0.25">
      <c r="K1655">
        <f t="shared" si="25"/>
        <v>0</v>
      </c>
    </row>
    <row r="1656" spans="11:11" x14ac:dyDescent="0.25">
      <c r="K1656">
        <f t="shared" si="25"/>
        <v>0</v>
      </c>
    </row>
    <row r="1657" spans="11:11" x14ac:dyDescent="0.25">
      <c r="K1657">
        <f t="shared" si="25"/>
        <v>0</v>
      </c>
    </row>
    <row r="1658" spans="11:11" x14ac:dyDescent="0.25">
      <c r="K1658">
        <f t="shared" si="25"/>
        <v>0</v>
      </c>
    </row>
    <row r="1659" spans="11:11" x14ac:dyDescent="0.25">
      <c r="K1659">
        <f t="shared" si="25"/>
        <v>0</v>
      </c>
    </row>
    <row r="1660" spans="11:11" x14ac:dyDescent="0.25">
      <c r="K1660">
        <f t="shared" si="25"/>
        <v>0</v>
      </c>
    </row>
    <row r="1661" spans="11:11" x14ac:dyDescent="0.25">
      <c r="K1661">
        <f t="shared" si="25"/>
        <v>0</v>
      </c>
    </row>
    <row r="1662" spans="11:11" x14ac:dyDescent="0.25">
      <c r="K1662">
        <f t="shared" si="25"/>
        <v>0</v>
      </c>
    </row>
    <row r="1663" spans="11:11" x14ac:dyDescent="0.25">
      <c r="K1663">
        <f t="shared" si="25"/>
        <v>0</v>
      </c>
    </row>
    <row r="1664" spans="11:11" x14ac:dyDescent="0.25">
      <c r="K1664">
        <f t="shared" si="25"/>
        <v>0</v>
      </c>
    </row>
    <row r="1665" spans="11:11" x14ac:dyDescent="0.25">
      <c r="K1665">
        <f t="shared" si="25"/>
        <v>0</v>
      </c>
    </row>
    <row r="1666" spans="11:11" x14ac:dyDescent="0.25">
      <c r="K1666">
        <f t="shared" si="25"/>
        <v>0</v>
      </c>
    </row>
    <row r="1667" spans="11:11" x14ac:dyDescent="0.25">
      <c r="K1667">
        <f t="shared" si="25"/>
        <v>0</v>
      </c>
    </row>
    <row r="1668" spans="11:11" x14ac:dyDescent="0.25">
      <c r="K1668">
        <f t="shared" ref="K1668:K1731" si="26">+COUNT(F1668:J1668)</f>
        <v>0</v>
      </c>
    </row>
    <row r="1669" spans="11:11" x14ac:dyDescent="0.25">
      <c r="K1669">
        <f t="shared" si="26"/>
        <v>0</v>
      </c>
    </row>
    <row r="1670" spans="11:11" x14ac:dyDescent="0.25">
      <c r="K1670">
        <f t="shared" si="26"/>
        <v>0</v>
      </c>
    </row>
    <row r="1671" spans="11:11" x14ac:dyDescent="0.25">
      <c r="K1671">
        <f t="shared" si="26"/>
        <v>0</v>
      </c>
    </row>
    <row r="1672" spans="11:11" x14ac:dyDescent="0.25">
      <c r="K1672">
        <f t="shared" si="26"/>
        <v>0</v>
      </c>
    </row>
    <row r="1673" spans="11:11" x14ac:dyDescent="0.25">
      <c r="K1673">
        <f t="shared" si="26"/>
        <v>0</v>
      </c>
    </row>
    <row r="1674" spans="11:11" x14ac:dyDescent="0.25">
      <c r="K1674">
        <f t="shared" si="26"/>
        <v>0</v>
      </c>
    </row>
    <row r="1675" spans="11:11" x14ac:dyDescent="0.25">
      <c r="K1675">
        <f t="shared" si="26"/>
        <v>0</v>
      </c>
    </row>
    <row r="1676" spans="11:11" x14ac:dyDescent="0.25">
      <c r="K1676">
        <f t="shared" si="26"/>
        <v>0</v>
      </c>
    </row>
    <row r="1677" spans="11:11" x14ac:dyDescent="0.25">
      <c r="K1677">
        <f t="shared" si="26"/>
        <v>0</v>
      </c>
    </row>
    <row r="1678" spans="11:11" x14ac:dyDescent="0.25">
      <c r="K1678">
        <f t="shared" si="26"/>
        <v>0</v>
      </c>
    </row>
    <row r="1679" spans="11:11" x14ac:dyDescent="0.25">
      <c r="K1679">
        <f t="shared" si="26"/>
        <v>0</v>
      </c>
    </row>
    <row r="1680" spans="11:11" x14ac:dyDescent="0.25">
      <c r="K1680">
        <f t="shared" si="26"/>
        <v>0</v>
      </c>
    </row>
    <row r="1681" spans="11:11" x14ac:dyDescent="0.25">
      <c r="K1681">
        <f t="shared" si="26"/>
        <v>0</v>
      </c>
    </row>
    <row r="1682" spans="11:11" x14ac:dyDescent="0.25">
      <c r="K1682">
        <f t="shared" si="26"/>
        <v>0</v>
      </c>
    </row>
    <row r="1683" spans="11:11" x14ac:dyDescent="0.25">
      <c r="K1683">
        <f t="shared" si="26"/>
        <v>0</v>
      </c>
    </row>
    <row r="1684" spans="11:11" x14ac:dyDescent="0.25">
      <c r="K1684">
        <f t="shared" si="26"/>
        <v>0</v>
      </c>
    </row>
    <row r="1685" spans="11:11" x14ac:dyDescent="0.25">
      <c r="K1685">
        <f t="shared" si="26"/>
        <v>0</v>
      </c>
    </row>
    <row r="1686" spans="11:11" x14ac:dyDescent="0.25">
      <c r="K1686">
        <f t="shared" si="26"/>
        <v>0</v>
      </c>
    </row>
    <row r="1687" spans="11:11" x14ac:dyDescent="0.25">
      <c r="K1687">
        <f t="shared" si="26"/>
        <v>0</v>
      </c>
    </row>
    <row r="1688" spans="11:11" x14ac:dyDescent="0.25">
      <c r="K1688">
        <f t="shared" si="26"/>
        <v>0</v>
      </c>
    </row>
    <row r="1689" spans="11:11" x14ac:dyDescent="0.25">
      <c r="K1689">
        <f t="shared" si="26"/>
        <v>0</v>
      </c>
    </row>
    <row r="1690" spans="11:11" x14ac:dyDescent="0.25">
      <c r="K1690">
        <f t="shared" si="26"/>
        <v>0</v>
      </c>
    </row>
    <row r="1691" spans="11:11" x14ac:dyDescent="0.25">
      <c r="K1691">
        <f t="shared" si="26"/>
        <v>0</v>
      </c>
    </row>
    <row r="1692" spans="11:11" x14ac:dyDescent="0.25">
      <c r="K1692">
        <f t="shared" si="26"/>
        <v>0</v>
      </c>
    </row>
    <row r="1693" spans="11:11" x14ac:dyDescent="0.25">
      <c r="K1693">
        <f t="shared" si="26"/>
        <v>0</v>
      </c>
    </row>
    <row r="1694" spans="11:11" x14ac:dyDescent="0.25">
      <c r="K1694">
        <f t="shared" si="26"/>
        <v>0</v>
      </c>
    </row>
    <row r="1695" spans="11:11" x14ac:dyDescent="0.25">
      <c r="K1695">
        <f t="shared" si="26"/>
        <v>0</v>
      </c>
    </row>
    <row r="1696" spans="11:11" x14ac:dyDescent="0.25">
      <c r="K1696">
        <f t="shared" si="26"/>
        <v>0</v>
      </c>
    </row>
    <row r="1697" spans="11:11" x14ac:dyDescent="0.25">
      <c r="K1697">
        <f t="shared" si="26"/>
        <v>0</v>
      </c>
    </row>
    <row r="1698" spans="11:11" x14ac:dyDescent="0.25">
      <c r="K1698">
        <f t="shared" si="26"/>
        <v>0</v>
      </c>
    </row>
    <row r="1699" spans="11:11" x14ac:dyDescent="0.25">
      <c r="K1699">
        <f t="shared" si="26"/>
        <v>0</v>
      </c>
    </row>
    <row r="1700" spans="11:11" x14ac:dyDescent="0.25">
      <c r="K1700">
        <f t="shared" si="26"/>
        <v>0</v>
      </c>
    </row>
    <row r="1701" spans="11:11" x14ac:dyDescent="0.25">
      <c r="K1701">
        <f t="shared" si="26"/>
        <v>0</v>
      </c>
    </row>
    <row r="1702" spans="11:11" x14ac:dyDescent="0.25">
      <c r="K1702">
        <f t="shared" si="26"/>
        <v>0</v>
      </c>
    </row>
    <row r="1703" spans="11:11" x14ac:dyDescent="0.25">
      <c r="K1703">
        <f t="shared" si="26"/>
        <v>0</v>
      </c>
    </row>
    <row r="1704" spans="11:11" x14ac:dyDescent="0.25">
      <c r="K1704">
        <f t="shared" si="26"/>
        <v>0</v>
      </c>
    </row>
    <row r="1705" spans="11:11" x14ac:dyDescent="0.25">
      <c r="K1705">
        <f t="shared" si="26"/>
        <v>0</v>
      </c>
    </row>
    <row r="1706" spans="11:11" x14ac:dyDescent="0.25">
      <c r="K1706">
        <f t="shared" si="26"/>
        <v>0</v>
      </c>
    </row>
    <row r="1707" spans="11:11" x14ac:dyDescent="0.25">
      <c r="K1707">
        <f t="shared" si="26"/>
        <v>0</v>
      </c>
    </row>
    <row r="1708" spans="11:11" x14ac:dyDescent="0.25">
      <c r="K1708">
        <f t="shared" si="26"/>
        <v>0</v>
      </c>
    </row>
    <row r="1709" spans="11:11" x14ac:dyDescent="0.25">
      <c r="K1709">
        <f t="shared" si="26"/>
        <v>0</v>
      </c>
    </row>
    <row r="1710" spans="11:11" x14ac:dyDescent="0.25">
      <c r="K1710">
        <f t="shared" si="26"/>
        <v>0</v>
      </c>
    </row>
    <row r="1711" spans="11:11" x14ac:dyDescent="0.25">
      <c r="K1711">
        <f t="shared" si="26"/>
        <v>0</v>
      </c>
    </row>
    <row r="1712" spans="11:11" x14ac:dyDescent="0.25">
      <c r="K1712">
        <f t="shared" si="26"/>
        <v>0</v>
      </c>
    </row>
    <row r="1713" spans="11:11" x14ac:dyDescent="0.25">
      <c r="K1713">
        <f t="shared" si="26"/>
        <v>0</v>
      </c>
    </row>
    <row r="1714" spans="11:11" x14ac:dyDescent="0.25">
      <c r="K1714">
        <f t="shared" si="26"/>
        <v>0</v>
      </c>
    </row>
    <row r="1715" spans="11:11" x14ac:dyDescent="0.25">
      <c r="K1715">
        <f t="shared" si="26"/>
        <v>0</v>
      </c>
    </row>
    <row r="1716" spans="11:11" x14ac:dyDescent="0.25">
      <c r="K1716">
        <f t="shared" si="26"/>
        <v>0</v>
      </c>
    </row>
    <row r="1717" spans="11:11" x14ac:dyDescent="0.25">
      <c r="K1717">
        <f t="shared" si="26"/>
        <v>0</v>
      </c>
    </row>
    <row r="1718" spans="11:11" x14ac:dyDescent="0.25">
      <c r="K1718">
        <f t="shared" si="26"/>
        <v>0</v>
      </c>
    </row>
    <row r="1719" spans="11:11" x14ac:dyDescent="0.25">
      <c r="K1719">
        <f t="shared" si="26"/>
        <v>0</v>
      </c>
    </row>
    <row r="1720" spans="11:11" x14ac:dyDescent="0.25">
      <c r="K1720">
        <f t="shared" si="26"/>
        <v>0</v>
      </c>
    </row>
    <row r="1721" spans="11:11" x14ac:dyDescent="0.25">
      <c r="K1721">
        <f t="shared" si="26"/>
        <v>0</v>
      </c>
    </row>
    <row r="1722" spans="11:11" x14ac:dyDescent="0.25">
      <c r="K1722">
        <f t="shared" si="26"/>
        <v>0</v>
      </c>
    </row>
    <row r="1723" spans="11:11" x14ac:dyDescent="0.25">
      <c r="K1723">
        <f t="shared" si="26"/>
        <v>0</v>
      </c>
    </row>
    <row r="1724" spans="11:11" x14ac:dyDescent="0.25">
      <c r="K1724">
        <f t="shared" si="26"/>
        <v>0</v>
      </c>
    </row>
    <row r="1725" spans="11:11" x14ac:dyDescent="0.25">
      <c r="K1725">
        <f t="shared" si="26"/>
        <v>0</v>
      </c>
    </row>
    <row r="1726" spans="11:11" x14ac:dyDescent="0.25">
      <c r="K1726">
        <f t="shared" si="26"/>
        <v>0</v>
      </c>
    </row>
    <row r="1727" spans="11:11" x14ac:dyDescent="0.25">
      <c r="K1727">
        <f t="shared" si="26"/>
        <v>0</v>
      </c>
    </row>
    <row r="1728" spans="11:11" x14ac:dyDescent="0.25">
      <c r="K1728">
        <f t="shared" si="26"/>
        <v>0</v>
      </c>
    </row>
    <row r="1729" spans="11:11" x14ac:dyDescent="0.25">
      <c r="K1729">
        <f t="shared" si="26"/>
        <v>0</v>
      </c>
    </row>
    <row r="1730" spans="11:11" x14ac:dyDescent="0.25">
      <c r="K1730">
        <f t="shared" si="26"/>
        <v>0</v>
      </c>
    </row>
    <row r="1731" spans="11:11" x14ac:dyDescent="0.25">
      <c r="K1731">
        <f t="shared" si="26"/>
        <v>0</v>
      </c>
    </row>
    <row r="1732" spans="11:11" x14ac:dyDescent="0.25">
      <c r="K1732">
        <f t="shared" ref="K1732:K1795" si="27">+COUNT(F1732:J1732)</f>
        <v>0</v>
      </c>
    </row>
    <row r="1733" spans="11:11" x14ac:dyDescent="0.25">
      <c r="K1733">
        <f t="shared" si="27"/>
        <v>0</v>
      </c>
    </row>
    <row r="1734" spans="11:11" x14ac:dyDescent="0.25">
      <c r="K1734">
        <f t="shared" si="27"/>
        <v>0</v>
      </c>
    </row>
    <row r="1735" spans="11:11" x14ac:dyDescent="0.25">
      <c r="K1735">
        <f t="shared" si="27"/>
        <v>0</v>
      </c>
    </row>
    <row r="1736" spans="11:11" x14ac:dyDescent="0.25">
      <c r="K1736">
        <f t="shared" si="27"/>
        <v>0</v>
      </c>
    </row>
    <row r="1737" spans="11:11" x14ac:dyDescent="0.25">
      <c r="K1737">
        <f t="shared" si="27"/>
        <v>0</v>
      </c>
    </row>
    <row r="1738" spans="11:11" x14ac:dyDescent="0.25">
      <c r="K1738">
        <f t="shared" si="27"/>
        <v>0</v>
      </c>
    </row>
    <row r="1739" spans="11:11" x14ac:dyDescent="0.25">
      <c r="K1739">
        <f t="shared" si="27"/>
        <v>0</v>
      </c>
    </row>
    <row r="1740" spans="11:11" x14ac:dyDescent="0.25">
      <c r="K1740">
        <f t="shared" si="27"/>
        <v>0</v>
      </c>
    </row>
    <row r="1741" spans="11:11" x14ac:dyDescent="0.25">
      <c r="K1741">
        <f t="shared" si="27"/>
        <v>0</v>
      </c>
    </row>
    <row r="1742" spans="11:11" x14ac:dyDescent="0.25">
      <c r="K1742">
        <f t="shared" si="27"/>
        <v>0</v>
      </c>
    </row>
    <row r="1743" spans="11:11" x14ac:dyDescent="0.25">
      <c r="K1743">
        <f t="shared" si="27"/>
        <v>0</v>
      </c>
    </row>
    <row r="1744" spans="11:11" x14ac:dyDescent="0.25">
      <c r="K1744">
        <f t="shared" si="27"/>
        <v>0</v>
      </c>
    </row>
    <row r="1745" spans="11:11" x14ac:dyDescent="0.25">
      <c r="K1745">
        <f t="shared" si="27"/>
        <v>0</v>
      </c>
    </row>
    <row r="1746" spans="11:11" x14ac:dyDescent="0.25">
      <c r="K1746">
        <f t="shared" si="27"/>
        <v>0</v>
      </c>
    </row>
    <row r="1747" spans="11:11" x14ac:dyDescent="0.25">
      <c r="K1747">
        <f t="shared" si="27"/>
        <v>0</v>
      </c>
    </row>
    <row r="1748" spans="11:11" x14ac:dyDescent="0.25">
      <c r="K1748">
        <f t="shared" si="27"/>
        <v>0</v>
      </c>
    </row>
    <row r="1749" spans="11:11" x14ac:dyDescent="0.25">
      <c r="K1749">
        <f t="shared" si="27"/>
        <v>0</v>
      </c>
    </row>
    <row r="1750" spans="11:11" x14ac:dyDescent="0.25">
      <c r="K1750">
        <f t="shared" si="27"/>
        <v>0</v>
      </c>
    </row>
    <row r="1751" spans="11:11" x14ac:dyDescent="0.25">
      <c r="K1751">
        <f t="shared" si="27"/>
        <v>0</v>
      </c>
    </row>
    <row r="1752" spans="11:11" x14ac:dyDescent="0.25">
      <c r="K1752">
        <f t="shared" si="27"/>
        <v>0</v>
      </c>
    </row>
    <row r="1753" spans="11:11" x14ac:dyDescent="0.25">
      <c r="K1753">
        <f t="shared" si="27"/>
        <v>0</v>
      </c>
    </row>
    <row r="1754" spans="11:11" x14ac:dyDescent="0.25">
      <c r="K1754">
        <f t="shared" si="27"/>
        <v>0</v>
      </c>
    </row>
    <row r="1755" spans="11:11" x14ac:dyDescent="0.25">
      <c r="K1755">
        <f t="shared" si="27"/>
        <v>0</v>
      </c>
    </row>
    <row r="1756" spans="11:11" x14ac:dyDescent="0.25">
      <c r="K1756">
        <f t="shared" si="27"/>
        <v>0</v>
      </c>
    </row>
    <row r="1757" spans="11:11" x14ac:dyDescent="0.25">
      <c r="K1757">
        <f t="shared" si="27"/>
        <v>0</v>
      </c>
    </row>
    <row r="1758" spans="11:11" x14ac:dyDescent="0.25">
      <c r="K1758">
        <f t="shared" si="27"/>
        <v>0</v>
      </c>
    </row>
    <row r="1759" spans="11:11" x14ac:dyDescent="0.25">
      <c r="K1759">
        <f t="shared" si="27"/>
        <v>0</v>
      </c>
    </row>
    <row r="1760" spans="11:11" x14ac:dyDescent="0.25">
      <c r="K1760">
        <f t="shared" si="27"/>
        <v>0</v>
      </c>
    </row>
    <row r="1761" spans="11:11" x14ac:dyDescent="0.25">
      <c r="K1761">
        <f t="shared" si="27"/>
        <v>0</v>
      </c>
    </row>
    <row r="1762" spans="11:11" x14ac:dyDescent="0.25">
      <c r="K1762">
        <f t="shared" si="27"/>
        <v>0</v>
      </c>
    </row>
    <row r="1763" spans="11:11" x14ac:dyDescent="0.25">
      <c r="K1763">
        <f t="shared" si="27"/>
        <v>0</v>
      </c>
    </row>
    <row r="1764" spans="11:11" x14ac:dyDescent="0.25">
      <c r="K1764">
        <f t="shared" si="27"/>
        <v>0</v>
      </c>
    </row>
    <row r="1765" spans="11:11" x14ac:dyDescent="0.25">
      <c r="K1765">
        <f t="shared" si="27"/>
        <v>0</v>
      </c>
    </row>
    <row r="1766" spans="11:11" x14ac:dyDescent="0.25">
      <c r="K1766">
        <f t="shared" si="27"/>
        <v>0</v>
      </c>
    </row>
    <row r="1767" spans="11:11" x14ac:dyDescent="0.25">
      <c r="K1767">
        <f t="shared" si="27"/>
        <v>0</v>
      </c>
    </row>
    <row r="1768" spans="11:11" x14ac:dyDescent="0.25">
      <c r="K1768">
        <f t="shared" si="27"/>
        <v>0</v>
      </c>
    </row>
    <row r="1769" spans="11:11" x14ac:dyDescent="0.25">
      <c r="K1769">
        <f t="shared" si="27"/>
        <v>0</v>
      </c>
    </row>
    <row r="1770" spans="11:11" x14ac:dyDescent="0.25">
      <c r="K1770">
        <f t="shared" si="27"/>
        <v>0</v>
      </c>
    </row>
    <row r="1771" spans="11:11" x14ac:dyDescent="0.25">
      <c r="K1771">
        <f t="shared" si="27"/>
        <v>0</v>
      </c>
    </row>
    <row r="1772" spans="11:11" x14ac:dyDescent="0.25">
      <c r="K1772">
        <f t="shared" si="27"/>
        <v>0</v>
      </c>
    </row>
    <row r="1773" spans="11:11" x14ac:dyDescent="0.25">
      <c r="K1773">
        <f t="shared" si="27"/>
        <v>0</v>
      </c>
    </row>
    <row r="1774" spans="11:11" x14ac:dyDescent="0.25">
      <c r="K1774">
        <f t="shared" si="27"/>
        <v>0</v>
      </c>
    </row>
    <row r="1775" spans="11:11" x14ac:dyDescent="0.25">
      <c r="K1775">
        <f t="shared" si="27"/>
        <v>0</v>
      </c>
    </row>
    <row r="1776" spans="11:11" x14ac:dyDescent="0.25">
      <c r="K1776">
        <f t="shared" si="27"/>
        <v>0</v>
      </c>
    </row>
    <row r="1777" spans="11:11" x14ac:dyDescent="0.25">
      <c r="K1777">
        <f t="shared" si="27"/>
        <v>0</v>
      </c>
    </row>
    <row r="1778" spans="11:11" x14ac:dyDescent="0.25">
      <c r="K1778">
        <f t="shared" si="27"/>
        <v>0</v>
      </c>
    </row>
    <row r="1779" spans="11:11" x14ac:dyDescent="0.25">
      <c r="K1779">
        <f t="shared" si="27"/>
        <v>0</v>
      </c>
    </row>
    <row r="1780" spans="11:11" x14ac:dyDescent="0.25">
      <c r="K1780">
        <f t="shared" si="27"/>
        <v>0</v>
      </c>
    </row>
    <row r="1781" spans="11:11" x14ac:dyDescent="0.25">
      <c r="K1781">
        <f t="shared" si="27"/>
        <v>0</v>
      </c>
    </row>
    <row r="1782" spans="11:11" x14ac:dyDescent="0.25">
      <c r="K1782">
        <f t="shared" si="27"/>
        <v>0</v>
      </c>
    </row>
    <row r="1783" spans="11:11" x14ac:dyDescent="0.25">
      <c r="K1783">
        <f t="shared" si="27"/>
        <v>0</v>
      </c>
    </row>
    <row r="1784" spans="11:11" x14ac:dyDescent="0.25">
      <c r="K1784">
        <f t="shared" si="27"/>
        <v>0</v>
      </c>
    </row>
    <row r="1785" spans="11:11" x14ac:dyDescent="0.25">
      <c r="K1785">
        <f t="shared" si="27"/>
        <v>0</v>
      </c>
    </row>
    <row r="1786" spans="11:11" x14ac:dyDescent="0.25">
      <c r="K1786">
        <f t="shared" si="27"/>
        <v>0</v>
      </c>
    </row>
    <row r="1787" spans="11:11" x14ac:dyDescent="0.25">
      <c r="K1787">
        <f t="shared" si="27"/>
        <v>0</v>
      </c>
    </row>
    <row r="1788" spans="11:11" x14ac:dyDescent="0.25">
      <c r="K1788">
        <f t="shared" si="27"/>
        <v>0</v>
      </c>
    </row>
    <row r="1789" spans="11:11" x14ac:dyDescent="0.25">
      <c r="K1789">
        <f t="shared" si="27"/>
        <v>0</v>
      </c>
    </row>
    <row r="1790" spans="11:11" x14ac:dyDescent="0.25">
      <c r="K1790">
        <f t="shared" si="27"/>
        <v>0</v>
      </c>
    </row>
    <row r="1791" spans="11:11" x14ac:dyDescent="0.25">
      <c r="K1791">
        <f t="shared" si="27"/>
        <v>0</v>
      </c>
    </row>
    <row r="1792" spans="11:11" x14ac:dyDescent="0.25">
      <c r="K1792">
        <f t="shared" si="27"/>
        <v>0</v>
      </c>
    </row>
    <row r="1793" spans="11:11" x14ac:dyDescent="0.25">
      <c r="K1793">
        <f t="shared" si="27"/>
        <v>0</v>
      </c>
    </row>
    <row r="1794" spans="11:11" x14ac:dyDescent="0.25">
      <c r="K1794">
        <f t="shared" si="27"/>
        <v>0</v>
      </c>
    </row>
    <row r="1795" spans="11:11" x14ac:dyDescent="0.25">
      <c r="K1795">
        <f t="shared" si="27"/>
        <v>0</v>
      </c>
    </row>
    <row r="1796" spans="11:11" x14ac:dyDescent="0.25">
      <c r="K1796">
        <f t="shared" ref="K1796:K1859" si="28">+COUNT(F1796:J1796)</f>
        <v>0</v>
      </c>
    </row>
    <row r="1797" spans="11:11" x14ac:dyDescent="0.25">
      <c r="K1797">
        <f t="shared" si="28"/>
        <v>0</v>
      </c>
    </row>
    <row r="1798" spans="11:11" x14ac:dyDescent="0.25">
      <c r="K1798">
        <f t="shared" si="28"/>
        <v>0</v>
      </c>
    </row>
    <row r="1799" spans="11:11" x14ac:dyDescent="0.25">
      <c r="K1799">
        <f t="shared" si="28"/>
        <v>0</v>
      </c>
    </row>
    <row r="1800" spans="11:11" x14ac:dyDescent="0.25">
      <c r="K1800">
        <f t="shared" si="28"/>
        <v>0</v>
      </c>
    </row>
    <row r="1801" spans="11:11" x14ac:dyDescent="0.25">
      <c r="K1801">
        <f t="shared" si="28"/>
        <v>0</v>
      </c>
    </row>
    <row r="1802" spans="11:11" x14ac:dyDescent="0.25">
      <c r="K1802">
        <f t="shared" si="28"/>
        <v>0</v>
      </c>
    </row>
    <row r="1803" spans="11:11" x14ac:dyDescent="0.25">
      <c r="K1803">
        <f t="shared" si="28"/>
        <v>0</v>
      </c>
    </row>
    <row r="1804" spans="11:11" x14ac:dyDescent="0.25">
      <c r="K1804">
        <f t="shared" si="28"/>
        <v>0</v>
      </c>
    </row>
    <row r="1805" spans="11:11" x14ac:dyDescent="0.25">
      <c r="K1805">
        <f t="shared" si="28"/>
        <v>0</v>
      </c>
    </row>
    <row r="1806" spans="11:11" x14ac:dyDescent="0.25">
      <c r="K1806">
        <f t="shared" si="28"/>
        <v>0</v>
      </c>
    </row>
    <row r="1807" spans="11:11" x14ac:dyDescent="0.25">
      <c r="K1807">
        <f t="shared" si="28"/>
        <v>0</v>
      </c>
    </row>
    <row r="1808" spans="11:11" x14ac:dyDescent="0.25">
      <c r="K1808">
        <f t="shared" si="28"/>
        <v>0</v>
      </c>
    </row>
    <row r="1809" spans="11:11" x14ac:dyDescent="0.25">
      <c r="K1809">
        <f t="shared" si="28"/>
        <v>0</v>
      </c>
    </row>
    <row r="1810" spans="11:11" x14ac:dyDescent="0.25">
      <c r="K1810">
        <f t="shared" si="28"/>
        <v>0</v>
      </c>
    </row>
    <row r="1811" spans="11:11" x14ac:dyDescent="0.25">
      <c r="K1811">
        <f t="shared" si="28"/>
        <v>0</v>
      </c>
    </row>
    <row r="1812" spans="11:11" x14ac:dyDescent="0.25">
      <c r="K1812">
        <f t="shared" si="28"/>
        <v>0</v>
      </c>
    </row>
    <row r="1813" spans="11:11" x14ac:dyDescent="0.25">
      <c r="K1813">
        <f t="shared" si="28"/>
        <v>0</v>
      </c>
    </row>
    <row r="1814" spans="11:11" x14ac:dyDescent="0.25">
      <c r="K1814">
        <f t="shared" si="28"/>
        <v>0</v>
      </c>
    </row>
    <row r="1815" spans="11:11" x14ac:dyDescent="0.25">
      <c r="K1815">
        <f t="shared" si="28"/>
        <v>0</v>
      </c>
    </row>
    <row r="1816" spans="11:11" x14ac:dyDescent="0.25">
      <c r="K1816">
        <f t="shared" si="28"/>
        <v>0</v>
      </c>
    </row>
    <row r="1817" spans="11:11" x14ac:dyDescent="0.25">
      <c r="K1817">
        <f t="shared" si="28"/>
        <v>0</v>
      </c>
    </row>
    <row r="1818" spans="11:11" x14ac:dyDescent="0.25">
      <c r="K1818">
        <f t="shared" si="28"/>
        <v>0</v>
      </c>
    </row>
    <row r="1819" spans="11:11" x14ac:dyDescent="0.25">
      <c r="K1819">
        <f t="shared" si="28"/>
        <v>0</v>
      </c>
    </row>
    <row r="1820" spans="11:11" x14ac:dyDescent="0.25">
      <c r="K1820">
        <f t="shared" si="28"/>
        <v>0</v>
      </c>
    </row>
    <row r="1821" spans="11:11" x14ac:dyDescent="0.25">
      <c r="K1821">
        <f t="shared" si="28"/>
        <v>0</v>
      </c>
    </row>
    <row r="1822" spans="11:11" x14ac:dyDescent="0.25">
      <c r="K1822">
        <f t="shared" si="28"/>
        <v>0</v>
      </c>
    </row>
    <row r="1823" spans="11:11" x14ac:dyDescent="0.25">
      <c r="K1823">
        <f t="shared" si="28"/>
        <v>0</v>
      </c>
    </row>
    <row r="1824" spans="11:11" x14ac:dyDescent="0.25">
      <c r="K1824">
        <f t="shared" si="28"/>
        <v>0</v>
      </c>
    </row>
    <row r="1825" spans="11:11" x14ac:dyDescent="0.25">
      <c r="K1825">
        <f t="shared" si="28"/>
        <v>0</v>
      </c>
    </row>
    <row r="1826" spans="11:11" x14ac:dyDescent="0.25">
      <c r="K1826">
        <f t="shared" si="28"/>
        <v>0</v>
      </c>
    </row>
    <row r="1827" spans="11:11" x14ac:dyDescent="0.25">
      <c r="K1827">
        <f t="shared" si="28"/>
        <v>0</v>
      </c>
    </row>
    <row r="1828" spans="11:11" x14ac:dyDescent="0.25">
      <c r="K1828">
        <f t="shared" si="28"/>
        <v>0</v>
      </c>
    </row>
    <row r="1829" spans="11:11" x14ac:dyDescent="0.25">
      <c r="K1829">
        <f t="shared" si="28"/>
        <v>0</v>
      </c>
    </row>
    <row r="1830" spans="11:11" x14ac:dyDescent="0.25">
      <c r="K1830">
        <f t="shared" si="28"/>
        <v>0</v>
      </c>
    </row>
    <row r="1831" spans="11:11" x14ac:dyDescent="0.25">
      <c r="K1831">
        <f t="shared" si="28"/>
        <v>0</v>
      </c>
    </row>
    <row r="1832" spans="11:11" x14ac:dyDescent="0.25">
      <c r="K1832">
        <f t="shared" si="28"/>
        <v>0</v>
      </c>
    </row>
    <row r="1833" spans="11:11" x14ac:dyDescent="0.25">
      <c r="K1833">
        <f t="shared" si="28"/>
        <v>0</v>
      </c>
    </row>
    <row r="1834" spans="11:11" x14ac:dyDescent="0.25">
      <c r="K1834">
        <f t="shared" si="28"/>
        <v>0</v>
      </c>
    </row>
    <row r="1835" spans="11:11" x14ac:dyDescent="0.25">
      <c r="K1835">
        <f t="shared" si="28"/>
        <v>0</v>
      </c>
    </row>
    <row r="1836" spans="11:11" x14ac:dyDescent="0.25">
      <c r="K1836">
        <f t="shared" si="28"/>
        <v>0</v>
      </c>
    </row>
    <row r="1837" spans="11:11" x14ac:dyDescent="0.25">
      <c r="K1837">
        <f t="shared" si="28"/>
        <v>0</v>
      </c>
    </row>
    <row r="1838" spans="11:11" x14ac:dyDescent="0.25">
      <c r="K1838">
        <f t="shared" si="28"/>
        <v>0</v>
      </c>
    </row>
    <row r="1839" spans="11:11" x14ac:dyDescent="0.25">
      <c r="K1839">
        <f t="shared" si="28"/>
        <v>0</v>
      </c>
    </row>
    <row r="1840" spans="11:11" x14ac:dyDescent="0.25">
      <c r="K1840">
        <f t="shared" si="28"/>
        <v>0</v>
      </c>
    </row>
    <row r="1841" spans="11:11" x14ac:dyDescent="0.25">
      <c r="K1841">
        <f t="shared" si="28"/>
        <v>0</v>
      </c>
    </row>
    <row r="1842" spans="11:11" x14ac:dyDescent="0.25">
      <c r="K1842">
        <f t="shared" si="28"/>
        <v>0</v>
      </c>
    </row>
    <row r="1843" spans="11:11" x14ac:dyDescent="0.25">
      <c r="K1843">
        <f t="shared" si="28"/>
        <v>0</v>
      </c>
    </row>
    <row r="1844" spans="11:11" x14ac:dyDescent="0.25">
      <c r="K1844">
        <f t="shared" si="28"/>
        <v>0</v>
      </c>
    </row>
    <row r="1845" spans="11:11" x14ac:dyDescent="0.25">
      <c r="K1845">
        <f t="shared" si="28"/>
        <v>0</v>
      </c>
    </row>
    <row r="1846" spans="11:11" x14ac:dyDescent="0.25">
      <c r="K1846">
        <f t="shared" si="28"/>
        <v>0</v>
      </c>
    </row>
    <row r="1847" spans="11:11" x14ac:dyDescent="0.25">
      <c r="K1847">
        <f t="shared" si="28"/>
        <v>0</v>
      </c>
    </row>
    <row r="1848" spans="11:11" x14ac:dyDescent="0.25">
      <c r="K1848">
        <f t="shared" si="28"/>
        <v>0</v>
      </c>
    </row>
    <row r="1849" spans="11:11" x14ac:dyDescent="0.25">
      <c r="K1849">
        <f t="shared" si="28"/>
        <v>0</v>
      </c>
    </row>
    <row r="1850" spans="11:11" x14ac:dyDescent="0.25">
      <c r="K1850">
        <f t="shared" si="28"/>
        <v>0</v>
      </c>
    </row>
    <row r="1851" spans="11:11" x14ac:dyDescent="0.25">
      <c r="K1851">
        <f t="shared" si="28"/>
        <v>0</v>
      </c>
    </row>
    <row r="1852" spans="11:11" x14ac:dyDescent="0.25">
      <c r="K1852">
        <f t="shared" si="28"/>
        <v>0</v>
      </c>
    </row>
    <row r="1853" spans="11:11" x14ac:dyDescent="0.25">
      <c r="K1853">
        <f t="shared" si="28"/>
        <v>0</v>
      </c>
    </row>
    <row r="1854" spans="11:11" x14ac:dyDescent="0.25">
      <c r="K1854">
        <f t="shared" si="28"/>
        <v>0</v>
      </c>
    </row>
    <row r="1855" spans="11:11" x14ac:dyDescent="0.25">
      <c r="K1855">
        <f t="shared" si="28"/>
        <v>0</v>
      </c>
    </row>
    <row r="1856" spans="11:11" x14ac:dyDescent="0.25">
      <c r="K1856">
        <f t="shared" si="28"/>
        <v>0</v>
      </c>
    </row>
    <row r="1857" spans="11:11" x14ac:dyDescent="0.25">
      <c r="K1857">
        <f t="shared" si="28"/>
        <v>0</v>
      </c>
    </row>
    <row r="1858" spans="11:11" x14ac:dyDescent="0.25">
      <c r="K1858">
        <f t="shared" si="28"/>
        <v>0</v>
      </c>
    </row>
    <row r="1859" spans="11:11" x14ac:dyDescent="0.25">
      <c r="K1859">
        <f t="shared" si="28"/>
        <v>0</v>
      </c>
    </row>
    <row r="1860" spans="11:11" x14ac:dyDescent="0.25">
      <c r="K1860">
        <f t="shared" ref="K1860:K1923" si="29">+COUNT(F1860:J1860)</f>
        <v>0</v>
      </c>
    </row>
    <row r="1861" spans="11:11" x14ac:dyDescent="0.25">
      <c r="K1861">
        <f t="shared" si="29"/>
        <v>0</v>
      </c>
    </row>
    <row r="1862" spans="11:11" x14ac:dyDescent="0.25">
      <c r="K1862">
        <f t="shared" si="29"/>
        <v>0</v>
      </c>
    </row>
    <row r="1863" spans="11:11" x14ac:dyDescent="0.25">
      <c r="K1863">
        <f t="shared" si="29"/>
        <v>0</v>
      </c>
    </row>
    <row r="1864" spans="11:11" x14ac:dyDescent="0.25">
      <c r="K1864">
        <f t="shared" si="29"/>
        <v>0</v>
      </c>
    </row>
    <row r="1865" spans="11:11" x14ac:dyDescent="0.25">
      <c r="K1865">
        <f t="shared" si="29"/>
        <v>0</v>
      </c>
    </row>
    <row r="1866" spans="11:11" x14ac:dyDescent="0.25">
      <c r="K1866">
        <f t="shared" si="29"/>
        <v>0</v>
      </c>
    </row>
    <row r="1867" spans="11:11" x14ac:dyDescent="0.25">
      <c r="K1867">
        <f t="shared" si="29"/>
        <v>0</v>
      </c>
    </row>
    <row r="1868" spans="11:11" x14ac:dyDescent="0.25">
      <c r="K1868">
        <f t="shared" si="29"/>
        <v>0</v>
      </c>
    </row>
    <row r="1869" spans="11:11" x14ac:dyDescent="0.25">
      <c r="K1869">
        <f t="shared" si="29"/>
        <v>0</v>
      </c>
    </row>
    <row r="1870" spans="11:11" x14ac:dyDescent="0.25">
      <c r="K1870">
        <f t="shared" si="29"/>
        <v>0</v>
      </c>
    </row>
    <row r="1871" spans="11:11" x14ac:dyDescent="0.25">
      <c r="K1871">
        <f t="shared" si="29"/>
        <v>0</v>
      </c>
    </row>
    <row r="1872" spans="11:11" x14ac:dyDescent="0.25">
      <c r="K1872">
        <f t="shared" si="29"/>
        <v>0</v>
      </c>
    </row>
    <row r="1873" spans="11:11" x14ac:dyDescent="0.25">
      <c r="K1873">
        <f t="shared" si="29"/>
        <v>0</v>
      </c>
    </row>
    <row r="1874" spans="11:11" x14ac:dyDescent="0.25">
      <c r="K1874">
        <f t="shared" si="29"/>
        <v>0</v>
      </c>
    </row>
    <row r="1875" spans="11:11" x14ac:dyDescent="0.25">
      <c r="K1875">
        <f t="shared" si="29"/>
        <v>0</v>
      </c>
    </row>
    <row r="1876" spans="11:11" x14ac:dyDescent="0.25">
      <c r="K1876">
        <f t="shared" si="29"/>
        <v>0</v>
      </c>
    </row>
    <row r="1877" spans="11:11" x14ac:dyDescent="0.25">
      <c r="K1877">
        <f t="shared" si="29"/>
        <v>0</v>
      </c>
    </row>
    <row r="1878" spans="11:11" x14ac:dyDescent="0.25">
      <c r="K1878">
        <f t="shared" si="29"/>
        <v>0</v>
      </c>
    </row>
    <row r="1879" spans="11:11" x14ac:dyDescent="0.25">
      <c r="K1879">
        <f t="shared" si="29"/>
        <v>0</v>
      </c>
    </row>
    <row r="1880" spans="11:11" x14ac:dyDescent="0.25">
      <c r="K1880">
        <f t="shared" si="29"/>
        <v>0</v>
      </c>
    </row>
    <row r="1881" spans="11:11" x14ac:dyDescent="0.25">
      <c r="K1881">
        <f t="shared" si="29"/>
        <v>0</v>
      </c>
    </row>
    <row r="1882" spans="11:11" x14ac:dyDescent="0.25">
      <c r="K1882">
        <f t="shared" si="29"/>
        <v>0</v>
      </c>
    </row>
    <row r="1883" spans="11:11" x14ac:dyDescent="0.25">
      <c r="K1883">
        <f t="shared" si="29"/>
        <v>0</v>
      </c>
    </row>
    <row r="1884" spans="11:11" x14ac:dyDescent="0.25">
      <c r="K1884">
        <f t="shared" si="29"/>
        <v>0</v>
      </c>
    </row>
    <row r="1885" spans="11:11" x14ac:dyDescent="0.25">
      <c r="K1885">
        <f t="shared" si="29"/>
        <v>0</v>
      </c>
    </row>
    <row r="1886" spans="11:11" x14ac:dyDescent="0.25">
      <c r="K1886">
        <f t="shared" si="29"/>
        <v>0</v>
      </c>
    </row>
    <row r="1887" spans="11:11" x14ac:dyDescent="0.25">
      <c r="K1887">
        <f t="shared" si="29"/>
        <v>0</v>
      </c>
    </row>
    <row r="1888" spans="11:11" x14ac:dyDescent="0.25">
      <c r="K1888">
        <f t="shared" si="29"/>
        <v>0</v>
      </c>
    </row>
    <row r="1889" spans="11:11" x14ac:dyDescent="0.25">
      <c r="K1889">
        <f t="shared" si="29"/>
        <v>0</v>
      </c>
    </row>
    <row r="1890" spans="11:11" x14ac:dyDescent="0.25">
      <c r="K1890">
        <f t="shared" si="29"/>
        <v>0</v>
      </c>
    </row>
    <row r="1891" spans="11:11" x14ac:dyDescent="0.25">
      <c r="K1891">
        <f t="shared" si="29"/>
        <v>0</v>
      </c>
    </row>
    <row r="1892" spans="11:11" x14ac:dyDescent="0.25">
      <c r="K1892">
        <f t="shared" si="29"/>
        <v>0</v>
      </c>
    </row>
    <row r="1893" spans="11:11" x14ac:dyDescent="0.25">
      <c r="K1893">
        <f t="shared" si="29"/>
        <v>0</v>
      </c>
    </row>
    <row r="1894" spans="11:11" x14ac:dyDescent="0.25">
      <c r="K1894">
        <f t="shared" si="29"/>
        <v>0</v>
      </c>
    </row>
    <row r="1895" spans="11:11" x14ac:dyDescent="0.25">
      <c r="K1895">
        <f t="shared" si="29"/>
        <v>0</v>
      </c>
    </row>
    <row r="1896" spans="11:11" x14ac:dyDescent="0.25">
      <c r="K1896">
        <f t="shared" si="29"/>
        <v>0</v>
      </c>
    </row>
    <row r="1897" spans="11:11" x14ac:dyDescent="0.25">
      <c r="K1897">
        <f t="shared" si="29"/>
        <v>0</v>
      </c>
    </row>
    <row r="1898" spans="11:11" x14ac:dyDescent="0.25">
      <c r="K1898">
        <f t="shared" si="29"/>
        <v>0</v>
      </c>
    </row>
    <row r="1899" spans="11:11" x14ac:dyDescent="0.25">
      <c r="K1899">
        <f t="shared" si="29"/>
        <v>0</v>
      </c>
    </row>
    <row r="1900" spans="11:11" x14ac:dyDescent="0.25">
      <c r="K1900">
        <f t="shared" si="29"/>
        <v>0</v>
      </c>
    </row>
    <row r="1901" spans="11:11" x14ac:dyDescent="0.25">
      <c r="K1901">
        <f t="shared" si="29"/>
        <v>0</v>
      </c>
    </row>
    <row r="1902" spans="11:11" x14ac:dyDescent="0.25">
      <c r="K1902">
        <f t="shared" si="29"/>
        <v>0</v>
      </c>
    </row>
    <row r="1903" spans="11:11" x14ac:dyDescent="0.25">
      <c r="K1903">
        <f t="shared" si="29"/>
        <v>0</v>
      </c>
    </row>
    <row r="1904" spans="11:11" x14ac:dyDescent="0.25">
      <c r="K1904">
        <f t="shared" si="29"/>
        <v>0</v>
      </c>
    </row>
    <row r="1905" spans="11:11" x14ac:dyDescent="0.25">
      <c r="K1905">
        <f t="shared" si="29"/>
        <v>0</v>
      </c>
    </row>
    <row r="1906" spans="11:11" x14ac:dyDescent="0.25">
      <c r="K1906">
        <f t="shared" si="29"/>
        <v>0</v>
      </c>
    </row>
    <row r="1907" spans="11:11" x14ac:dyDescent="0.25">
      <c r="K1907">
        <f t="shared" si="29"/>
        <v>0</v>
      </c>
    </row>
    <row r="1908" spans="11:11" x14ac:dyDescent="0.25">
      <c r="K1908">
        <f t="shared" si="29"/>
        <v>0</v>
      </c>
    </row>
    <row r="1909" spans="11:11" x14ac:dyDescent="0.25">
      <c r="K1909">
        <f t="shared" si="29"/>
        <v>0</v>
      </c>
    </row>
    <row r="1910" spans="11:11" x14ac:dyDescent="0.25">
      <c r="K1910">
        <f t="shared" si="29"/>
        <v>0</v>
      </c>
    </row>
    <row r="1911" spans="11:11" x14ac:dyDescent="0.25">
      <c r="K1911">
        <f t="shared" si="29"/>
        <v>0</v>
      </c>
    </row>
    <row r="1912" spans="11:11" x14ac:dyDescent="0.25">
      <c r="K1912">
        <f t="shared" si="29"/>
        <v>0</v>
      </c>
    </row>
    <row r="1913" spans="11:11" x14ac:dyDescent="0.25">
      <c r="K1913">
        <f t="shared" si="29"/>
        <v>0</v>
      </c>
    </row>
    <row r="1914" spans="11:11" x14ac:dyDescent="0.25">
      <c r="K1914">
        <f t="shared" si="29"/>
        <v>0</v>
      </c>
    </row>
    <row r="1915" spans="11:11" x14ac:dyDescent="0.25">
      <c r="K1915">
        <f t="shared" si="29"/>
        <v>0</v>
      </c>
    </row>
    <row r="1916" spans="11:11" x14ac:dyDescent="0.25">
      <c r="K1916">
        <f t="shared" si="29"/>
        <v>0</v>
      </c>
    </row>
    <row r="1917" spans="11:11" x14ac:dyDescent="0.25">
      <c r="K1917">
        <f t="shared" si="29"/>
        <v>0</v>
      </c>
    </row>
    <row r="1918" spans="11:11" x14ac:dyDescent="0.25">
      <c r="K1918">
        <f t="shared" si="29"/>
        <v>0</v>
      </c>
    </row>
    <row r="1919" spans="11:11" x14ac:dyDescent="0.25">
      <c r="K1919">
        <f t="shared" si="29"/>
        <v>0</v>
      </c>
    </row>
    <row r="1920" spans="11:11" x14ac:dyDescent="0.25">
      <c r="K1920">
        <f t="shared" si="29"/>
        <v>0</v>
      </c>
    </row>
    <row r="1921" spans="11:11" x14ac:dyDescent="0.25">
      <c r="K1921">
        <f t="shared" si="29"/>
        <v>0</v>
      </c>
    </row>
    <row r="1922" spans="11:11" x14ac:dyDescent="0.25">
      <c r="K1922">
        <f t="shared" si="29"/>
        <v>0</v>
      </c>
    </row>
    <row r="1923" spans="11:11" x14ac:dyDescent="0.25">
      <c r="K1923">
        <f t="shared" si="29"/>
        <v>0</v>
      </c>
    </row>
    <row r="1924" spans="11:11" x14ac:dyDescent="0.25">
      <c r="K1924">
        <f t="shared" ref="K1924:K1987" si="30">+COUNT(F1924:J1924)</f>
        <v>0</v>
      </c>
    </row>
    <row r="1925" spans="11:11" x14ac:dyDescent="0.25">
      <c r="K1925">
        <f t="shared" si="30"/>
        <v>0</v>
      </c>
    </row>
    <row r="1926" spans="11:11" x14ac:dyDescent="0.25">
      <c r="K1926">
        <f t="shared" si="30"/>
        <v>0</v>
      </c>
    </row>
    <row r="1927" spans="11:11" x14ac:dyDescent="0.25">
      <c r="K1927">
        <f t="shared" si="30"/>
        <v>0</v>
      </c>
    </row>
    <row r="1928" spans="11:11" x14ac:dyDescent="0.25">
      <c r="K1928">
        <f t="shared" si="30"/>
        <v>0</v>
      </c>
    </row>
    <row r="1929" spans="11:11" x14ac:dyDescent="0.25">
      <c r="K1929">
        <f t="shared" si="30"/>
        <v>0</v>
      </c>
    </row>
    <row r="1930" spans="11:11" x14ac:dyDescent="0.25">
      <c r="K1930">
        <f t="shared" si="30"/>
        <v>0</v>
      </c>
    </row>
    <row r="1931" spans="11:11" x14ac:dyDescent="0.25">
      <c r="K1931">
        <f t="shared" si="30"/>
        <v>0</v>
      </c>
    </row>
    <row r="1932" spans="11:11" x14ac:dyDescent="0.25">
      <c r="K1932">
        <f t="shared" si="30"/>
        <v>0</v>
      </c>
    </row>
    <row r="1933" spans="11:11" x14ac:dyDescent="0.25">
      <c r="K1933">
        <f t="shared" si="30"/>
        <v>0</v>
      </c>
    </row>
    <row r="1934" spans="11:11" x14ac:dyDescent="0.25">
      <c r="K1934">
        <f t="shared" si="30"/>
        <v>0</v>
      </c>
    </row>
    <row r="1935" spans="11:11" x14ac:dyDescent="0.25">
      <c r="K1935">
        <f t="shared" si="30"/>
        <v>0</v>
      </c>
    </row>
    <row r="1936" spans="11:11" x14ac:dyDescent="0.25">
      <c r="K1936">
        <f t="shared" si="30"/>
        <v>0</v>
      </c>
    </row>
    <row r="1937" spans="11:11" x14ac:dyDescent="0.25">
      <c r="K1937">
        <f t="shared" si="30"/>
        <v>0</v>
      </c>
    </row>
    <row r="1938" spans="11:11" x14ac:dyDescent="0.25">
      <c r="K1938">
        <f t="shared" si="30"/>
        <v>0</v>
      </c>
    </row>
    <row r="1939" spans="11:11" x14ac:dyDescent="0.25">
      <c r="K1939">
        <f t="shared" si="30"/>
        <v>0</v>
      </c>
    </row>
    <row r="1940" spans="11:11" x14ac:dyDescent="0.25">
      <c r="K1940">
        <f t="shared" si="30"/>
        <v>0</v>
      </c>
    </row>
    <row r="1941" spans="11:11" x14ac:dyDescent="0.25">
      <c r="K1941">
        <f t="shared" si="30"/>
        <v>0</v>
      </c>
    </row>
    <row r="1942" spans="11:11" x14ac:dyDescent="0.25">
      <c r="K1942">
        <f t="shared" si="30"/>
        <v>0</v>
      </c>
    </row>
    <row r="1943" spans="11:11" x14ac:dyDescent="0.25">
      <c r="K1943">
        <f t="shared" si="30"/>
        <v>0</v>
      </c>
    </row>
    <row r="1944" spans="11:11" x14ac:dyDescent="0.25">
      <c r="K1944">
        <f t="shared" si="30"/>
        <v>0</v>
      </c>
    </row>
    <row r="1945" spans="11:11" x14ac:dyDescent="0.25">
      <c r="K1945">
        <f t="shared" si="30"/>
        <v>0</v>
      </c>
    </row>
    <row r="1946" spans="11:11" x14ac:dyDescent="0.25">
      <c r="K1946">
        <f t="shared" si="30"/>
        <v>0</v>
      </c>
    </row>
    <row r="1947" spans="11:11" x14ac:dyDescent="0.25">
      <c r="K1947">
        <f t="shared" si="30"/>
        <v>0</v>
      </c>
    </row>
    <row r="1948" spans="11:11" x14ac:dyDescent="0.25">
      <c r="K1948">
        <f t="shared" si="30"/>
        <v>0</v>
      </c>
    </row>
    <row r="1949" spans="11:11" x14ac:dyDescent="0.25">
      <c r="K1949">
        <f t="shared" si="30"/>
        <v>0</v>
      </c>
    </row>
    <row r="1950" spans="11:11" x14ac:dyDescent="0.25">
      <c r="K1950">
        <f t="shared" si="30"/>
        <v>0</v>
      </c>
    </row>
    <row r="1951" spans="11:11" x14ac:dyDescent="0.25">
      <c r="K1951">
        <f t="shared" si="30"/>
        <v>0</v>
      </c>
    </row>
    <row r="1952" spans="11:11" x14ac:dyDescent="0.25">
      <c r="K1952">
        <f t="shared" si="30"/>
        <v>0</v>
      </c>
    </row>
    <row r="1953" spans="11:11" x14ac:dyDescent="0.25">
      <c r="K1953">
        <f t="shared" si="30"/>
        <v>0</v>
      </c>
    </row>
    <row r="1954" spans="11:11" x14ac:dyDescent="0.25">
      <c r="K1954">
        <f t="shared" si="30"/>
        <v>0</v>
      </c>
    </row>
    <row r="1955" spans="11:11" x14ac:dyDescent="0.25">
      <c r="K1955">
        <f t="shared" si="30"/>
        <v>0</v>
      </c>
    </row>
    <row r="1956" spans="11:11" x14ac:dyDescent="0.25">
      <c r="K1956">
        <f t="shared" si="30"/>
        <v>0</v>
      </c>
    </row>
    <row r="1957" spans="11:11" x14ac:dyDescent="0.25">
      <c r="K1957">
        <f t="shared" si="30"/>
        <v>0</v>
      </c>
    </row>
    <row r="1958" spans="11:11" x14ac:dyDescent="0.25">
      <c r="K1958">
        <f t="shared" si="30"/>
        <v>0</v>
      </c>
    </row>
    <row r="1959" spans="11:11" x14ac:dyDescent="0.25">
      <c r="K1959">
        <f t="shared" si="30"/>
        <v>0</v>
      </c>
    </row>
    <row r="1960" spans="11:11" x14ac:dyDescent="0.25">
      <c r="K1960">
        <f t="shared" si="30"/>
        <v>0</v>
      </c>
    </row>
    <row r="1961" spans="11:11" x14ac:dyDescent="0.25">
      <c r="K1961">
        <f t="shared" si="30"/>
        <v>0</v>
      </c>
    </row>
    <row r="1962" spans="11:11" x14ac:dyDescent="0.25">
      <c r="K1962">
        <f t="shared" si="30"/>
        <v>0</v>
      </c>
    </row>
    <row r="1963" spans="11:11" x14ac:dyDescent="0.25">
      <c r="K1963">
        <f t="shared" si="30"/>
        <v>0</v>
      </c>
    </row>
    <row r="1964" spans="11:11" x14ac:dyDescent="0.25">
      <c r="K1964">
        <f t="shared" si="30"/>
        <v>0</v>
      </c>
    </row>
    <row r="1965" spans="11:11" x14ac:dyDescent="0.25">
      <c r="K1965">
        <f t="shared" si="30"/>
        <v>0</v>
      </c>
    </row>
    <row r="1966" spans="11:11" x14ac:dyDescent="0.25">
      <c r="K1966">
        <f t="shared" si="30"/>
        <v>0</v>
      </c>
    </row>
    <row r="1967" spans="11:11" x14ac:dyDescent="0.25">
      <c r="K1967">
        <f t="shared" si="30"/>
        <v>0</v>
      </c>
    </row>
    <row r="1968" spans="11:11" x14ac:dyDescent="0.25">
      <c r="K1968">
        <f t="shared" si="30"/>
        <v>0</v>
      </c>
    </row>
    <row r="1969" spans="11:11" x14ac:dyDescent="0.25">
      <c r="K1969">
        <f t="shared" si="30"/>
        <v>0</v>
      </c>
    </row>
    <row r="1970" spans="11:11" x14ac:dyDescent="0.25">
      <c r="K1970">
        <f t="shared" si="30"/>
        <v>0</v>
      </c>
    </row>
    <row r="1971" spans="11:11" x14ac:dyDescent="0.25">
      <c r="K1971">
        <f t="shared" si="30"/>
        <v>0</v>
      </c>
    </row>
    <row r="1972" spans="11:11" x14ac:dyDescent="0.25">
      <c r="K1972">
        <f t="shared" si="30"/>
        <v>0</v>
      </c>
    </row>
    <row r="1973" spans="11:11" x14ac:dyDescent="0.25">
      <c r="K1973">
        <f t="shared" si="30"/>
        <v>0</v>
      </c>
    </row>
    <row r="1974" spans="11:11" x14ac:dyDescent="0.25">
      <c r="K1974">
        <f t="shared" si="30"/>
        <v>0</v>
      </c>
    </row>
    <row r="1975" spans="11:11" x14ac:dyDescent="0.25">
      <c r="K1975">
        <f t="shared" si="30"/>
        <v>0</v>
      </c>
    </row>
    <row r="1976" spans="11:11" x14ac:dyDescent="0.25">
      <c r="K1976">
        <f t="shared" si="30"/>
        <v>0</v>
      </c>
    </row>
    <row r="1977" spans="11:11" x14ac:dyDescent="0.25">
      <c r="K1977">
        <f t="shared" si="30"/>
        <v>0</v>
      </c>
    </row>
    <row r="1978" spans="11:11" x14ac:dyDescent="0.25">
      <c r="K1978">
        <f t="shared" si="30"/>
        <v>0</v>
      </c>
    </row>
    <row r="1979" spans="11:11" x14ac:dyDescent="0.25">
      <c r="K1979">
        <f t="shared" si="30"/>
        <v>0</v>
      </c>
    </row>
    <row r="1980" spans="11:11" x14ac:dyDescent="0.25">
      <c r="K1980">
        <f t="shared" si="30"/>
        <v>0</v>
      </c>
    </row>
    <row r="1981" spans="11:11" x14ac:dyDescent="0.25">
      <c r="K1981">
        <f t="shared" si="30"/>
        <v>0</v>
      </c>
    </row>
    <row r="1982" spans="11:11" x14ac:dyDescent="0.25">
      <c r="K1982">
        <f t="shared" si="30"/>
        <v>0</v>
      </c>
    </row>
    <row r="1983" spans="11:11" x14ac:dyDescent="0.25">
      <c r="K1983">
        <f t="shared" si="30"/>
        <v>0</v>
      </c>
    </row>
    <row r="1984" spans="11:11" x14ac:dyDescent="0.25">
      <c r="K1984">
        <f t="shared" si="30"/>
        <v>0</v>
      </c>
    </row>
    <row r="1985" spans="11:11" x14ac:dyDescent="0.25">
      <c r="K1985">
        <f t="shared" si="30"/>
        <v>0</v>
      </c>
    </row>
    <row r="1986" spans="11:11" x14ac:dyDescent="0.25">
      <c r="K1986">
        <f t="shared" si="30"/>
        <v>0</v>
      </c>
    </row>
    <row r="1987" spans="11:11" x14ac:dyDescent="0.25">
      <c r="K1987">
        <f t="shared" si="30"/>
        <v>0</v>
      </c>
    </row>
    <row r="1988" spans="11:11" x14ac:dyDescent="0.25">
      <c r="K1988">
        <f t="shared" ref="K1988:K2051" si="31">+COUNT(F1988:J1988)</f>
        <v>0</v>
      </c>
    </row>
    <row r="1989" spans="11:11" x14ac:dyDescent="0.25">
      <c r="K1989">
        <f t="shared" si="31"/>
        <v>0</v>
      </c>
    </row>
    <row r="1990" spans="11:11" x14ac:dyDescent="0.25">
      <c r="K1990">
        <f t="shared" si="31"/>
        <v>0</v>
      </c>
    </row>
    <row r="1991" spans="11:11" x14ac:dyDescent="0.25">
      <c r="K1991">
        <f t="shared" si="31"/>
        <v>0</v>
      </c>
    </row>
    <row r="1992" spans="11:11" x14ac:dyDescent="0.25">
      <c r="K1992">
        <f t="shared" si="31"/>
        <v>0</v>
      </c>
    </row>
    <row r="1993" spans="11:11" x14ac:dyDescent="0.25">
      <c r="K1993">
        <f t="shared" si="31"/>
        <v>0</v>
      </c>
    </row>
    <row r="1994" spans="11:11" x14ac:dyDescent="0.25">
      <c r="K1994">
        <f t="shared" si="31"/>
        <v>0</v>
      </c>
    </row>
    <row r="1995" spans="11:11" x14ac:dyDescent="0.25">
      <c r="K1995">
        <f t="shared" si="31"/>
        <v>0</v>
      </c>
    </row>
    <row r="1996" spans="11:11" x14ac:dyDescent="0.25">
      <c r="K1996">
        <f t="shared" si="31"/>
        <v>0</v>
      </c>
    </row>
    <row r="1997" spans="11:11" x14ac:dyDescent="0.25">
      <c r="K1997">
        <f t="shared" si="31"/>
        <v>0</v>
      </c>
    </row>
    <row r="1998" spans="11:11" x14ac:dyDescent="0.25">
      <c r="K1998">
        <f t="shared" si="31"/>
        <v>0</v>
      </c>
    </row>
    <row r="1999" spans="11:11" x14ac:dyDescent="0.25">
      <c r="K1999">
        <f t="shared" si="31"/>
        <v>0</v>
      </c>
    </row>
    <row r="2000" spans="11:11" x14ac:dyDescent="0.25">
      <c r="K2000">
        <f t="shared" si="31"/>
        <v>0</v>
      </c>
    </row>
    <row r="2001" spans="11:11" x14ac:dyDescent="0.25">
      <c r="K2001">
        <f t="shared" si="31"/>
        <v>0</v>
      </c>
    </row>
    <row r="2002" spans="11:11" x14ac:dyDescent="0.25">
      <c r="K2002">
        <f t="shared" si="31"/>
        <v>0</v>
      </c>
    </row>
    <row r="2003" spans="11:11" x14ac:dyDescent="0.25">
      <c r="K2003">
        <f t="shared" si="31"/>
        <v>0</v>
      </c>
    </row>
    <row r="2004" spans="11:11" x14ac:dyDescent="0.25">
      <c r="K2004">
        <f t="shared" si="31"/>
        <v>0</v>
      </c>
    </row>
    <row r="2005" spans="11:11" x14ac:dyDescent="0.25">
      <c r="K2005">
        <f t="shared" si="31"/>
        <v>0</v>
      </c>
    </row>
    <row r="2006" spans="11:11" x14ac:dyDescent="0.25">
      <c r="K2006">
        <f t="shared" si="31"/>
        <v>0</v>
      </c>
    </row>
    <row r="2007" spans="11:11" x14ac:dyDescent="0.25">
      <c r="K2007">
        <f t="shared" si="31"/>
        <v>0</v>
      </c>
    </row>
    <row r="2008" spans="11:11" x14ac:dyDescent="0.25">
      <c r="K2008">
        <f t="shared" si="31"/>
        <v>0</v>
      </c>
    </row>
    <row r="2009" spans="11:11" x14ac:dyDescent="0.25">
      <c r="K2009">
        <f t="shared" si="31"/>
        <v>0</v>
      </c>
    </row>
    <row r="2010" spans="11:11" x14ac:dyDescent="0.25">
      <c r="K2010">
        <f t="shared" si="31"/>
        <v>0</v>
      </c>
    </row>
    <row r="2011" spans="11:11" x14ac:dyDescent="0.25">
      <c r="K2011">
        <f t="shared" si="31"/>
        <v>0</v>
      </c>
    </row>
    <row r="2012" spans="11:11" x14ac:dyDescent="0.25">
      <c r="K2012">
        <f t="shared" si="31"/>
        <v>0</v>
      </c>
    </row>
    <row r="2013" spans="11:11" x14ac:dyDescent="0.25">
      <c r="K2013">
        <f t="shared" si="31"/>
        <v>0</v>
      </c>
    </row>
    <row r="2014" spans="11:11" x14ac:dyDescent="0.25">
      <c r="K2014">
        <f t="shared" si="31"/>
        <v>0</v>
      </c>
    </row>
    <row r="2015" spans="11:11" x14ac:dyDescent="0.25">
      <c r="K2015">
        <f t="shared" si="31"/>
        <v>0</v>
      </c>
    </row>
    <row r="2016" spans="11:11" x14ac:dyDescent="0.25">
      <c r="K2016">
        <f t="shared" si="31"/>
        <v>0</v>
      </c>
    </row>
    <row r="2017" spans="11:11" x14ac:dyDescent="0.25">
      <c r="K2017">
        <f t="shared" si="31"/>
        <v>0</v>
      </c>
    </row>
    <row r="2018" spans="11:11" x14ac:dyDescent="0.25">
      <c r="K2018">
        <f t="shared" si="31"/>
        <v>0</v>
      </c>
    </row>
    <row r="2019" spans="11:11" x14ac:dyDescent="0.25">
      <c r="K2019">
        <f t="shared" si="31"/>
        <v>0</v>
      </c>
    </row>
    <row r="2020" spans="11:11" x14ac:dyDescent="0.25">
      <c r="K2020">
        <f t="shared" si="31"/>
        <v>0</v>
      </c>
    </row>
    <row r="2021" spans="11:11" x14ac:dyDescent="0.25">
      <c r="K2021">
        <f t="shared" si="31"/>
        <v>0</v>
      </c>
    </row>
    <row r="2022" spans="11:11" x14ac:dyDescent="0.25">
      <c r="K2022">
        <f t="shared" si="31"/>
        <v>0</v>
      </c>
    </row>
    <row r="2023" spans="11:11" x14ac:dyDescent="0.25">
      <c r="K2023">
        <f t="shared" si="31"/>
        <v>0</v>
      </c>
    </row>
    <row r="2024" spans="11:11" x14ac:dyDescent="0.25">
      <c r="K2024">
        <f t="shared" si="31"/>
        <v>0</v>
      </c>
    </row>
    <row r="2025" spans="11:11" x14ac:dyDescent="0.25">
      <c r="K2025">
        <f t="shared" si="31"/>
        <v>0</v>
      </c>
    </row>
    <row r="2026" spans="11:11" x14ac:dyDescent="0.25">
      <c r="K2026">
        <f t="shared" si="31"/>
        <v>0</v>
      </c>
    </row>
    <row r="2027" spans="11:11" x14ac:dyDescent="0.25">
      <c r="K2027">
        <f t="shared" si="31"/>
        <v>0</v>
      </c>
    </row>
    <row r="2028" spans="11:11" x14ac:dyDescent="0.25">
      <c r="K2028">
        <f t="shared" si="31"/>
        <v>0</v>
      </c>
    </row>
    <row r="2029" spans="11:11" x14ac:dyDescent="0.25">
      <c r="K2029">
        <f t="shared" si="31"/>
        <v>0</v>
      </c>
    </row>
    <row r="2030" spans="11:11" x14ac:dyDescent="0.25">
      <c r="K2030">
        <f t="shared" si="31"/>
        <v>0</v>
      </c>
    </row>
    <row r="2031" spans="11:11" x14ac:dyDescent="0.25">
      <c r="K2031">
        <f t="shared" si="31"/>
        <v>0</v>
      </c>
    </row>
    <row r="2032" spans="11:11" x14ac:dyDescent="0.25">
      <c r="K2032">
        <f t="shared" si="31"/>
        <v>0</v>
      </c>
    </row>
    <row r="2033" spans="11:11" x14ac:dyDescent="0.25">
      <c r="K2033">
        <f t="shared" si="31"/>
        <v>0</v>
      </c>
    </row>
    <row r="2034" spans="11:11" x14ac:dyDescent="0.25">
      <c r="K2034">
        <f t="shared" si="31"/>
        <v>0</v>
      </c>
    </row>
    <row r="2035" spans="11:11" x14ac:dyDescent="0.25">
      <c r="K2035">
        <f t="shared" si="31"/>
        <v>0</v>
      </c>
    </row>
    <row r="2036" spans="11:11" x14ac:dyDescent="0.25">
      <c r="K2036">
        <f t="shared" si="31"/>
        <v>0</v>
      </c>
    </row>
    <row r="2037" spans="11:11" x14ac:dyDescent="0.25">
      <c r="K2037">
        <f t="shared" si="31"/>
        <v>0</v>
      </c>
    </row>
    <row r="2038" spans="11:11" x14ac:dyDescent="0.25">
      <c r="K2038">
        <f t="shared" si="31"/>
        <v>0</v>
      </c>
    </row>
    <row r="2039" spans="11:11" x14ac:dyDescent="0.25">
      <c r="K2039">
        <f t="shared" si="31"/>
        <v>0</v>
      </c>
    </row>
    <row r="2040" spans="11:11" x14ac:dyDescent="0.25">
      <c r="K2040">
        <f t="shared" si="31"/>
        <v>0</v>
      </c>
    </row>
    <row r="2041" spans="11:11" x14ac:dyDescent="0.25">
      <c r="K2041">
        <f t="shared" si="31"/>
        <v>0</v>
      </c>
    </row>
    <row r="2042" spans="11:11" x14ac:dyDescent="0.25">
      <c r="K2042">
        <f t="shared" si="31"/>
        <v>0</v>
      </c>
    </row>
    <row r="2043" spans="11:11" x14ac:dyDescent="0.25">
      <c r="K2043">
        <f t="shared" si="31"/>
        <v>0</v>
      </c>
    </row>
    <row r="2044" spans="11:11" x14ac:dyDescent="0.25">
      <c r="K2044">
        <f t="shared" si="31"/>
        <v>0</v>
      </c>
    </row>
    <row r="2045" spans="11:11" x14ac:dyDescent="0.25">
      <c r="K2045">
        <f t="shared" si="31"/>
        <v>0</v>
      </c>
    </row>
    <row r="2046" spans="11:11" x14ac:dyDescent="0.25">
      <c r="K2046">
        <f t="shared" si="31"/>
        <v>0</v>
      </c>
    </row>
    <row r="2047" spans="11:11" x14ac:dyDescent="0.25">
      <c r="K2047">
        <f t="shared" si="31"/>
        <v>0</v>
      </c>
    </row>
    <row r="2048" spans="11:11" x14ac:dyDescent="0.25">
      <c r="K2048">
        <f t="shared" si="31"/>
        <v>0</v>
      </c>
    </row>
    <row r="2049" spans="11:11" x14ac:dyDescent="0.25">
      <c r="K2049">
        <f t="shared" si="31"/>
        <v>0</v>
      </c>
    </row>
    <row r="2050" spans="11:11" x14ac:dyDescent="0.25">
      <c r="K2050">
        <f t="shared" si="31"/>
        <v>0</v>
      </c>
    </row>
    <row r="2051" spans="11:11" x14ac:dyDescent="0.25">
      <c r="K2051">
        <f t="shared" si="31"/>
        <v>0</v>
      </c>
    </row>
    <row r="2052" spans="11:11" x14ac:dyDescent="0.25">
      <c r="K2052">
        <f t="shared" ref="K2052:K2115" si="32">+COUNT(F2052:J2052)</f>
        <v>0</v>
      </c>
    </row>
    <row r="2053" spans="11:11" x14ac:dyDescent="0.25">
      <c r="K2053">
        <f t="shared" si="32"/>
        <v>0</v>
      </c>
    </row>
    <row r="2054" spans="11:11" x14ac:dyDescent="0.25">
      <c r="K2054">
        <f t="shared" si="32"/>
        <v>0</v>
      </c>
    </row>
    <row r="2055" spans="11:11" x14ac:dyDescent="0.25">
      <c r="K2055">
        <f t="shared" si="32"/>
        <v>0</v>
      </c>
    </row>
    <row r="2056" spans="11:11" x14ac:dyDescent="0.25">
      <c r="K2056">
        <f t="shared" si="32"/>
        <v>0</v>
      </c>
    </row>
    <row r="2057" spans="11:11" x14ac:dyDescent="0.25">
      <c r="K2057">
        <f t="shared" si="32"/>
        <v>0</v>
      </c>
    </row>
    <row r="2058" spans="11:11" x14ac:dyDescent="0.25">
      <c r="K2058">
        <f t="shared" si="32"/>
        <v>0</v>
      </c>
    </row>
    <row r="2059" spans="11:11" x14ac:dyDescent="0.25">
      <c r="K2059">
        <f t="shared" si="32"/>
        <v>0</v>
      </c>
    </row>
    <row r="2060" spans="11:11" x14ac:dyDescent="0.25">
      <c r="K2060">
        <f t="shared" si="32"/>
        <v>0</v>
      </c>
    </row>
    <row r="2061" spans="11:11" x14ac:dyDescent="0.25">
      <c r="K2061">
        <f t="shared" si="32"/>
        <v>0</v>
      </c>
    </row>
    <row r="2062" spans="11:11" x14ac:dyDescent="0.25">
      <c r="K2062">
        <f t="shared" si="32"/>
        <v>0</v>
      </c>
    </row>
    <row r="2063" spans="11:11" x14ac:dyDescent="0.25">
      <c r="K2063">
        <f t="shared" si="32"/>
        <v>0</v>
      </c>
    </row>
    <row r="2064" spans="11:11" x14ac:dyDescent="0.25">
      <c r="K2064">
        <f t="shared" si="32"/>
        <v>0</v>
      </c>
    </row>
    <row r="2065" spans="11:11" x14ac:dyDescent="0.25">
      <c r="K2065">
        <f t="shared" si="32"/>
        <v>0</v>
      </c>
    </row>
    <row r="2066" spans="11:11" x14ac:dyDescent="0.25">
      <c r="K2066">
        <f t="shared" si="32"/>
        <v>0</v>
      </c>
    </row>
    <row r="2067" spans="11:11" x14ac:dyDescent="0.25">
      <c r="K2067">
        <f t="shared" si="32"/>
        <v>0</v>
      </c>
    </row>
    <row r="2068" spans="11:11" x14ac:dyDescent="0.25">
      <c r="K2068">
        <f t="shared" si="32"/>
        <v>0</v>
      </c>
    </row>
    <row r="2069" spans="11:11" x14ac:dyDescent="0.25">
      <c r="K2069">
        <f t="shared" si="32"/>
        <v>0</v>
      </c>
    </row>
    <row r="2070" spans="11:11" x14ac:dyDescent="0.25">
      <c r="K2070">
        <f t="shared" si="32"/>
        <v>0</v>
      </c>
    </row>
    <row r="2071" spans="11:11" x14ac:dyDescent="0.25">
      <c r="K2071">
        <f t="shared" si="32"/>
        <v>0</v>
      </c>
    </row>
    <row r="2072" spans="11:11" x14ac:dyDescent="0.25">
      <c r="K2072">
        <f t="shared" si="32"/>
        <v>0</v>
      </c>
    </row>
    <row r="2073" spans="11:11" x14ac:dyDescent="0.25">
      <c r="K2073">
        <f t="shared" si="32"/>
        <v>0</v>
      </c>
    </row>
    <row r="2074" spans="11:11" x14ac:dyDescent="0.25">
      <c r="K2074">
        <f t="shared" si="32"/>
        <v>0</v>
      </c>
    </row>
    <row r="2075" spans="11:11" x14ac:dyDescent="0.25">
      <c r="K2075">
        <f t="shared" si="32"/>
        <v>0</v>
      </c>
    </row>
    <row r="2076" spans="11:11" x14ac:dyDescent="0.25">
      <c r="K2076">
        <f t="shared" si="32"/>
        <v>0</v>
      </c>
    </row>
    <row r="2077" spans="11:11" x14ac:dyDescent="0.25">
      <c r="K2077">
        <f t="shared" si="32"/>
        <v>0</v>
      </c>
    </row>
    <row r="2078" spans="11:11" x14ac:dyDescent="0.25">
      <c r="K2078">
        <f t="shared" si="32"/>
        <v>0</v>
      </c>
    </row>
    <row r="2079" spans="11:11" x14ac:dyDescent="0.25">
      <c r="K2079">
        <f t="shared" si="32"/>
        <v>0</v>
      </c>
    </row>
    <row r="2080" spans="11:11" x14ac:dyDescent="0.25">
      <c r="K2080">
        <f t="shared" si="32"/>
        <v>0</v>
      </c>
    </row>
    <row r="2081" spans="11:11" x14ac:dyDescent="0.25">
      <c r="K2081">
        <f t="shared" si="32"/>
        <v>0</v>
      </c>
    </row>
    <row r="2082" spans="11:11" x14ac:dyDescent="0.25">
      <c r="K2082">
        <f t="shared" si="32"/>
        <v>0</v>
      </c>
    </row>
    <row r="2083" spans="11:11" x14ac:dyDescent="0.25">
      <c r="K2083">
        <f t="shared" si="32"/>
        <v>0</v>
      </c>
    </row>
    <row r="2084" spans="11:11" x14ac:dyDescent="0.25">
      <c r="K2084">
        <f t="shared" si="32"/>
        <v>0</v>
      </c>
    </row>
    <row r="2085" spans="11:11" x14ac:dyDescent="0.25">
      <c r="K2085">
        <f t="shared" si="32"/>
        <v>0</v>
      </c>
    </row>
    <row r="2086" spans="11:11" x14ac:dyDescent="0.25">
      <c r="K2086">
        <f t="shared" si="32"/>
        <v>0</v>
      </c>
    </row>
    <row r="2087" spans="11:11" x14ac:dyDescent="0.25">
      <c r="K2087">
        <f t="shared" si="32"/>
        <v>0</v>
      </c>
    </row>
    <row r="2088" spans="11:11" x14ac:dyDescent="0.25">
      <c r="K2088">
        <f t="shared" si="32"/>
        <v>0</v>
      </c>
    </row>
    <row r="2089" spans="11:11" x14ac:dyDescent="0.25">
      <c r="K2089">
        <f t="shared" si="32"/>
        <v>0</v>
      </c>
    </row>
    <row r="2090" spans="11:11" x14ac:dyDescent="0.25">
      <c r="K2090">
        <f t="shared" si="32"/>
        <v>0</v>
      </c>
    </row>
    <row r="2091" spans="11:11" x14ac:dyDescent="0.25">
      <c r="K2091">
        <f t="shared" si="32"/>
        <v>0</v>
      </c>
    </row>
    <row r="2092" spans="11:11" x14ac:dyDescent="0.25">
      <c r="K2092">
        <f t="shared" si="32"/>
        <v>0</v>
      </c>
    </row>
    <row r="2093" spans="11:11" x14ac:dyDescent="0.25">
      <c r="K2093">
        <f t="shared" si="32"/>
        <v>0</v>
      </c>
    </row>
    <row r="2094" spans="11:11" x14ac:dyDescent="0.25">
      <c r="K2094">
        <f t="shared" si="32"/>
        <v>0</v>
      </c>
    </row>
    <row r="2095" spans="11:11" x14ac:dyDescent="0.25">
      <c r="K2095">
        <f t="shared" si="32"/>
        <v>0</v>
      </c>
    </row>
    <row r="2096" spans="11:11" x14ac:dyDescent="0.25">
      <c r="K2096">
        <f t="shared" si="32"/>
        <v>0</v>
      </c>
    </row>
    <row r="2097" spans="11:11" x14ac:dyDescent="0.25">
      <c r="K2097">
        <f t="shared" si="32"/>
        <v>0</v>
      </c>
    </row>
    <row r="2098" spans="11:11" x14ac:dyDescent="0.25">
      <c r="K2098">
        <f t="shared" si="32"/>
        <v>0</v>
      </c>
    </row>
    <row r="2099" spans="11:11" x14ac:dyDescent="0.25">
      <c r="K2099">
        <f t="shared" si="32"/>
        <v>0</v>
      </c>
    </row>
    <row r="2100" spans="11:11" x14ac:dyDescent="0.25">
      <c r="K2100">
        <f t="shared" si="32"/>
        <v>0</v>
      </c>
    </row>
    <row r="2101" spans="11:11" x14ac:dyDescent="0.25">
      <c r="K2101">
        <f t="shared" si="32"/>
        <v>0</v>
      </c>
    </row>
    <row r="2102" spans="11:11" x14ac:dyDescent="0.25">
      <c r="K2102">
        <f t="shared" si="32"/>
        <v>0</v>
      </c>
    </row>
    <row r="2103" spans="11:11" x14ac:dyDescent="0.25">
      <c r="K2103">
        <f t="shared" si="32"/>
        <v>0</v>
      </c>
    </row>
    <row r="2104" spans="11:11" x14ac:dyDescent="0.25">
      <c r="K2104">
        <f t="shared" si="32"/>
        <v>0</v>
      </c>
    </row>
    <row r="2105" spans="11:11" x14ac:dyDescent="0.25">
      <c r="K2105">
        <f t="shared" si="32"/>
        <v>0</v>
      </c>
    </row>
    <row r="2106" spans="11:11" x14ac:dyDescent="0.25">
      <c r="K2106">
        <f t="shared" si="32"/>
        <v>0</v>
      </c>
    </row>
    <row r="2107" spans="11:11" x14ac:dyDescent="0.25">
      <c r="K2107">
        <f t="shared" si="32"/>
        <v>0</v>
      </c>
    </row>
    <row r="2108" spans="11:11" x14ac:dyDescent="0.25">
      <c r="K2108">
        <f t="shared" si="32"/>
        <v>0</v>
      </c>
    </row>
    <row r="2109" spans="11:11" x14ac:dyDescent="0.25">
      <c r="K2109">
        <f t="shared" si="32"/>
        <v>0</v>
      </c>
    </row>
    <row r="2110" spans="11:11" x14ac:dyDescent="0.25">
      <c r="K2110">
        <f t="shared" si="32"/>
        <v>0</v>
      </c>
    </row>
    <row r="2111" spans="11:11" x14ac:dyDescent="0.25">
      <c r="K2111">
        <f t="shared" si="32"/>
        <v>0</v>
      </c>
    </row>
    <row r="2112" spans="11:11" x14ac:dyDescent="0.25">
      <c r="K2112">
        <f t="shared" si="32"/>
        <v>0</v>
      </c>
    </row>
    <row r="2113" spans="11:11" x14ac:dyDescent="0.25">
      <c r="K2113">
        <f t="shared" si="32"/>
        <v>0</v>
      </c>
    </row>
    <row r="2114" spans="11:11" x14ac:dyDescent="0.25">
      <c r="K2114">
        <f t="shared" si="32"/>
        <v>0</v>
      </c>
    </row>
    <row r="2115" spans="11:11" x14ac:dyDescent="0.25">
      <c r="K2115">
        <f t="shared" si="32"/>
        <v>0</v>
      </c>
    </row>
    <row r="2116" spans="11:11" x14ac:dyDescent="0.25">
      <c r="K2116">
        <f t="shared" ref="K2116:K2179" si="33">+COUNT(F2116:J2116)</f>
        <v>0</v>
      </c>
    </row>
    <row r="2117" spans="11:11" x14ac:dyDescent="0.25">
      <c r="K2117">
        <f t="shared" si="33"/>
        <v>0</v>
      </c>
    </row>
    <row r="2118" spans="11:11" x14ac:dyDescent="0.25">
      <c r="K2118">
        <f t="shared" si="33"/>
        <v>0</v>
      </c>
    </row>
    <row r="2119" spans="11:11" x14ac:dyDescent="0.25">
      <c r="K2119">
        <f t="shared" si="33"/>
        <v>0</v>
      </c>
    </row>
    <row r="2120" spans="11:11" x14ac:dyDescent="0.25">
      <c r="K2120">
        <f t="shared" si="33"/>
        <v>0</v>
      </c>
    </row>
    <row r="2121" spans="11:11" x14ac:dyDescent="0.25">
      <c r="K2121">
        <f t="shared" si="33"/>
        <v>0</v>
      </c>
    </row>
    <row r="2122" spans="11:11" x14ac:dyDescent="0.25">
      <c r="K2122">
        <f t="shared" si="33"/>
        <v>0</v>
      </c>
    </row>
    <row r="2123" spans="11:11" x14ac:dyDescent="0.25">
      <c r="K2123">
        <f t="shared" si="33"/>
        <v>0</v>
      </c>
    </row>
    <row r="2124" spans="11:11" x14ac:dyDescent="0.25">
      <c r="K2124">
        <f t="shared" si="33"/>
        <v>0</v>
      </c>
    </row>
    <row r="2125" spans="11:11" x14ac:dyDescent="0.25">
      <c r="K2125">
        <f t="shared" si="33"/>
        <v>0</v>
      </c>
    </row>
    <row r="2126" spans="11:11" x14ac:dyDescent="0.25">
      <c r="K2126">
        <f t="shared" si="33"/>
        <v>0</v>
      </c>
    </row>
    <row r="2127" spans="11:11" x14ac:dyDescent="0.25">
      <c r="K2127">
        <f t="shared" si="33"/>
        <v>0</v>
      </c>
    </row>
    <row r="2128" spans="11:11" x14ac:dyDescent="0.25">
      <c r="K2128">
        <f t="shared" si="33"/>
        <v>0</v>
      </c>
    </row>
    <row r="2129" spans="11:11" x14ac:dyDescent="0.25">
      <c r="K2129">
        <f t="shared" si="33"/>
        <v>0</v>
      </c>
    </row>
    <row r="2130" spans="11:11" x14ac:dyDescent="0.25">
      <c r="K2130">
        <f t="shared" si="33"/>
        <v>0</v>
      </c>
    </row>
    <row r="2131" spans="11:11" x14ac:dyDescent="0.25">
      <c r="K2131">
        <f t="shared" si="33"/>
        <v>0</v>
      </c>
    </row>
    <row r="2132" spans="11:11" x14ac:dyDescent="0.25">
      <c r="K2132">
        <f t="shared" si="33"/>
        <v>0</v>
      </c>
    </row>
    <row r="2133" spans="11:11" x14ac:dyDescent="0.25">
      <c r="K2133">
        <f t="shared" si="33"/>
        <v>0</v>
      </c>
    </row>
    <row r="2134" spans="11:11" x14ac:dyDescent="0.25">
      <c r="K2134">
        <f t="shared" si="33"/>
        <v>0</v>
      </c>
    </row>
    <row r="2135" spans="11:11" x14ac:dyDescent="0.25">
      <c r="K2135">
        <f t="shared" si="33"/>
        <v>0</v>
      </c>
    </row>
    <row r="2136" spans="11:11" x14ac:dyDescent="0.25">
      <c r="K2136">
        <f t="shared" si="33"/>
        <v>0</v>
      </c>
    </row>
    <row r="2137" spans="11:11" x14ac:dyDescent="0.25">
      <c r="K2137">
        <f t="shared" si="33"/>
        <v>0</v>
      </c>
    </row>
    <row r="2138" spans="11:11" x14ac:dyDescent="0.25">
      <c r="K2138">
        <f t="shared" si="33"/>
        <v>0</v>
      </c>
    </row>
    <row r="2139" spans="11:11" x14ac:dyDescent="0.25">
      <c r="K2139">
        <f t="shared" si="33"/>
        <v>0</v>
      </c>
    </row>
    <row r="2140" spans="11:11" x14ac:dyDescent="0.25">
      <c r="K2140">
        <f t="shared" si="33"/>
        <v>0</v>
      </c>
    </row>
    <row r="2141" spans="11:11" x14ac:dyDescent="0.25">
      <c r="K2141">
        <f t="shared" si="33"/>
        <v>0</v>
      </c>
    </row>
    <row r="2142" spans="11:11" x14ac:dyDescent="0.25">
      <c r="K2142">
        <f t="shared" si="33"/>
        <v>0</v>
      </c>
    </row>
    <row r="2143" spans="11:11" x14ac:dyDescent="0.25">
      <c r="K2143">
        <f t="shared" si="33"/>
        <v>0</v>
      </c>
    </row>
    <row r="2144" spans="11:11" x14ac:dyDescent="0.25">
      <c r="K2144">
        <f t="shared" si="33"/>
        <v>0</v>
      </c>
    </row>
    <row r="2145" spans="11:11" x14ac:dyDescent="0.25">
      <c r="K2145">
        <f t="shared" si="33"/>
        <v>0</v>
      </c>
    </row>
    <row r="2146" spans="11:11" x14ac:dyDescent="0.25">
      <c r="K2146">
        <f t="shared" si="33"/>
        <v>0</v>
      </c>
    </row>
    <row r="2147" spans="11:11" x14ac:dyDescent="0.25">
      <c r="K2147">
        <f t="shared" si="33"/>
        <v>0</v>
      </c>
    </row>
    <row r="2148" spans="11:11" x14ac:dyDescent="0.25">
      <c r="K2148">
        <f t="shared" si="33"/>
        <v>0</v>
      </c>
    </row>
    <row r="2149" spans="11:11" x14ac:dyDescent="0.25">
      <c r="K2149">
        <f t="shared" si="33"/>
        <v>0</v>
      </c>
    </row>
    <row r="2150" spans="11:11" x14ac:dyDescent="0.25">
      <c r="K2150">
        <f t="shared" si="33"/>
        <v>0</v>
      </c>
    </row>
    <row r="2151" spans="11:11" x14ac:dyDescent="0.25">
      <c r="K2151">
        <f t="shared" si="33"/>
        <v>0</v>
      </c>
    </row>
    <row r="2152" spans="11:11" x14ac:dyDescent="0.25">
      <c r="K2152">
        <f t="shared" si="33"/>
        <v>0</v>
      </c>
    </row>
    <row r="2153" spans="11:11" x14ac:dyDescent="0.25">
      <c r="K2153">
        <f t="shared" si="33"/>
        <v>0</v>
      </c>
    </row>
    <row r="2154" spans="11:11" x14ac:dyDescent="0.25">
      <c r="K2154">
        <f t="shared" si="33"/>
        <v>0</v>
      </c>
    </row>
    <row r="2155" spans="11:11" x14ac:dyDescent="0.25">
      <c r="K2155">
        <f t="shared" si="33"/>
        <v>0</v>
      </c>
    </row>
    <row r="2156" spans="11:11" x14ac:dyDescent="0.25">
      <c r="K2156">
        <f t="shared" si="33"/>
        <v>0</v>
      </c>
    </row>
    <row r="2157" spans="11:11" x14ac:dyDescent="0.25">
      <c r="K2157">
        <f t="shared" si="33"/>
        <v>0</v>
      </c>
    </row>
    <row r="2158" spans="11:11" x14ac:dyDescent="0.25">
      <c r="K2158">
        <f t="shared" si="33"/>
        <v>0</v>
      </c>
    </row>
    <row r="2159" spans="11:11" x14ac:dyDescent="0.25">
      <c r="K2159">
        <f t="shared" si="33"/>
        <v>0</v>
      </c>
    </row>
    <row r="2160" spans="11:11" x14ac:dyDescent="0.25">
      <c r="K2160">
        <f t="shared" si="33"/>
        <v>0</v>
      </c>
    </row>
    <row r="2161" spans="11:11" x14ac:dyDescent="0.25">
      <c r="K2161">
        <f t="shared" si="33"/>
        <v>0</v>
      </c>
    </row>
    <row r="2162" spans="11:11" x14ac:dyDescent="0.25">
      <c r="K2162">
        <f t="shared" si="33"/>
        <v>0</v>
      </c>
    </row>
    <row r="2163" spans="11:11" x14ac:dyDescent="0.25">
      <c r="K2163">
        <f t="shared" si="33"/>
        <v>0</v>
      </c>
    </row>
    <row r="2164" spans="11:11" x14ac:dyDescent="0.25">
      <c r="K2164">
        <f t="shared" si="33"/>
        <v>0</v>
      </c>
    </row>
    <row r="2165" spans="11:11" x14ac:dyDescent="0.25">
      <c r="K2165">
        <f t="shared" si="33"/>
        <v>0</v>
      </c>
    </row>
    <row r="2166" spans="11:11" x14ac:dyDescent="0.25">
      <c r="K2166">
        <f t="shared" si="33"/>
        <v>0</v>
      </c>
    </row>
    <row r="2167" spans="11:11" x14ac:dyDescent="0.25">
      <c r="K2167">
        <f t="shared" si="33"/>
        <v>0</v>
      </c>
    </row>
    <row r="2168" spans="11:11" x14ac:dyDescent="0.25">
      <c r="K2168">
        <f t="shared" si="33"/>
        <v>0</v>
      </c>
    </row>
    <row r="2169" spans="11:11" x14ac:dyDescent="0.25">
      <c r="K2169">
        <f t="shared" si="33"/>
        <v>0</v>
      </c>
    </row>
    <row r="2170" spans="11:11" x14ac:dyDescent="0.25">
      <c r="K2170">
        <f t="shared" si="33"/>
        <v>0</v>
      </c>
    </row>
    <row r="2171" spans="11:11" x14ac:dyDescent="0.25">
      <c r="K2171">
        <f t="shared" si="33"/>
        <v>0</v>
      </c>
    </row>
    <row r="2172" spans="11:11" x14ac:dyDescent="0.25">
      <c r="K2172">
        <f t="shared" si="33"/>
        <v>0</v>
      </c>
    </row>
    <row r="2173" spans="11:11" x14ac:dyDescent="0.25">
      <c r="K2173">
        <f t="shared" si="33"/>
        <v>0</v>
      </c>
    </row>
    <row r="2174" spans="11:11" x14ac:dyDescent="0.25">
      <c r="K2174">
        <f t="shared" si="33"/>
        <v>0</v>
      </c>
    </row>
    <row r="2175" spans="11:11" x14ac:dyDescent="0.25">
      <c r="K2175">
        <f t="shared" si="33"/>
        <v>0</v>
      </c>
    </row>
    <row r="2176" spans="11:11" x14ac:dyDescent="0.25">
      <c r="K2176">
        <f t="shared" si="33"/>
        <v>0</v>
      </c>
    </row>
    <row r="2177" spans="11:11" x14ac:dyDescent="0.25">
      <c r="K2177">
        <f t="shared" si="33"/>
        <v>0</v>
      </c>
    </row>
    <row r="2178" spans="11:11" x14ac:dyDescent="0.25">
      <c r="K2178">
        <f t="shared" si="33"/>
        <v>0</v>
      </c>
    </row>
    <row r="2179" spans="11:11" x14ac:dyDescent="0.25">
      <c r="K2179">
        <f t="shared" si="33"/>
        <v>0</v>
      </c>
    </row>
    <row r="2180" spans="11:11" x14ac:dyDescent="0.25">
      <c r="K2180">
        <f t="shared" ref="K2180:K2243" si="34">+COUNT(F2180:J2180)</f>
        <v>0</v>
      </c>
    </row>
    <row r="2181" spans="11:11" x14ac:dyDescent="0.25">
      <c r="K2181">
        <f t="shared" si="34"/>
        <v>0</v>
      </c>
    </row>
    <row r="2182" spans="11:11" x14ac:dyDescent="0.25">
      <c r="K2182">
        <f t="shared" si="34"/>
        <v>0</v>
      </c>
    </row>
    <row r="2183" spans="11:11" x14ac:dyDescent="0.25">
      <c r="K2183">
        <f t="shared" si="34"/>
        <v>0</v>
      </c>
    </row>
    <row r="2184" spans="11:11" x14ac:dyDescent="0.25">
      <c r="K2184">
        <f t="shared" si="34"/>
        <v>0</v>
      </c>
    </row>
    <row r="2185" spans="11:11" x14ac:dyDescent="0.25">
      <c r="K2185">
        <f t="shared" si="34"/>
        <v>0</v>
      </c>
    </row>
    <row r="2186" spans="11:11" x14ac:dyDescent="0.25">
      <c r="K2186">
        <f t="shared" si="34"/>
        <v>0</v>
      </c>
    </row>
    <row r="2187" spans="11:11" x14ac:dyDescent="0.25">
      <c r="K2187">
        <f t="shared" si="34"/>
        <v>0</v>
      </c>
    </row>
    <row r="2188" spans="11:11" x14ac:dyDescent="0.25">
      <c r="K2188">
        <f t="shared" si="34"/>
        <v>0</v>
      </c>
    </row>
    <row r="2189" spans="11:11" x14ac:dyDescent="0.25">
      <c r="K2189">
        <f t="shared" si="34"/>
        <v>0</v>
      </c>
    </row>
    <row r="2190" spans="11:11" x14ac:dyDescent="0.25">
      <c r="K2190">
        <f t="shared" si="34"/>
        <v>0</v>
      </c>
    </row>
    <row r="2191" spans="11:11" x14ac:dyDescent="0.25">
      <c r="K2191">
        <f t="shared" si="34"/>
        <v>0</v>
      </c>
    </row>
    <row r="2192" spans="11:11" x14ac:dyDescent="0.25">
      <c r="K2192">
        <f t="shared" si="34"/>
        <v>0</v>
      </c>
    </row>
    <row r="2193" spans="11:11" x14ac:dyDescent="0.25">
      <c r="K2193">
        <f t="shared" si="34"/>
        <v>0</v>
      </c>
    </row>
    <row r="2194" spans="11:11" x14ac:dyDescent="0.25">
      <c r="K2194">
        <f t="shared" si="34"/>
        <v>0</v>
      </c>
    </row>
    <row r="2195" spans="11:11" x14ac:dyDescent="0.25">
      <c r="K2195">
        <f t="shared" si="34"/>
        <v>0</v>
      </c>
    </row>
    <row r="2196" spans="11:11" x14ac:dyDescent="0.25">
      <c r="K2196">
        <f t="shared" si="34"/>
        <v>0</v>
      </c>
    </row>
    <row r="2197" spans="11:11" x14ac:dyDescent="0.25">
      <c r="K2197">
        <f t="shared" si="34"/>
        <v>0</v>
      </c>
    </row>
    <row r="2198" spans="11:11" x14ac:dyDescent="0.25">
      <c r="K2198">
        <f t="shared" si="34"/>
        <v>0</v>
      </c>
    </row>
    <row r="2199" spans="11:11" x14ac:dyDescent="0.25">
      <c r="K2199">
        <f t="shared" si="34"/>
        <v>0</v>
      </c>
    </row>
    <row r="2200" spans="11:11" x14ac:dyDescent="0.25">
      <c r="K2200">
        <f t="shared" si="34"/>
        <v>0</v>
      </c>
    </row>
    <row r="2201" spans="11:11" x14ac:dyDescent="0.25">
      <c r="K2201">
        <f t="shared" si="34"/>
        <v>0</v>
      </c>
    </row>
    <row r="2202" spans="11:11" x14ac:dyDescent="0.25">
      <c r="K2202">
        <f t="shared" si="34"/>
        <v>0</v>
      </c>
    </row>
    <row r="2203" spans="11:11" x14ac:dyDescent="0.25">
      <c r="K2203">
        <f t="shared" si="34"/>
        <v>0</v>
      </c>
    </row>
    <row r="2204" spans="11:11" x14ac:dyDescent="0.25">
      <c r="K2204">
        <f t="shared" si="34"/>
        <v>0</v>
      </c>
    </row>
    <row r="2205" spans="11:11" x14ac:dyDescent="0.25">
      <c r="K2205">
        <f t="shared" si="34"/>
        <v>0</v>
      </c>
    </row>
    <row r="2206" spans="11:11" x14ac:dyDescent="0.25">
      <c r="K2206">
        <f t="shared" si="34"/>
        <v>0</v>
      </c>
    </row>
    <row r="2207" spans="11:11" x14ac:dyDescent="0.25">
      <c r="K2207">
        <f t="shared" si="34"/>
        <v>0</v>
      </c>
    </row>
    <row r="2208" spans="11:11" x14ac:dyDescent="0.25">
      <c r="K2208">
        <f t="shared" si="34"/>
        <v>0</v>
      </c>
    </row>
    <row r="2209" spans="11:11" x14ac:dyDescent="0.25">
      <c r="K2209">
        <f t="shared" si="34"/>
        <v>0</v>
      </c>
    </row>
    <row r="2210" spans="11:11" x14ac:dyDescent="0.25">
      <c r="K2210">
        <f t="shared" si="34"/>
        <v>0</v>
      </c>
    </row>
    <row r="2211" spans="11:11" x14ac:dyDescent="0.25">
      <c r="K2211">
        <f t="shared" si="34"/>
        <v>0</v>
      </c>
    </row>
    <row r="2212" spans="11:11" x14ac:dyDescent="0.25">
      <c r="K2212">
        <f t="shared" si="34"/>
        <v>0</v>
      </c>
    </row>
    <row r="2213" spans="11:11" x14ac:dyDescent="0.25">
      <c r="K2213">
        <f t="shared" si="34"/>
        <v>0</v>
      </c>
    </row>
    <row r="2214" spans="11:11" x14ac:dyDescent="0.25">
      <c r="K2214">
        <f t="shared" si="34"/>
        <v>0</v>
      </c>
    </row>
    <row r="2215" spans="11:11" x14ac:dyDescent="0.25">
      <c r="K2215">
        <f t="shared" si="34"/>
        <v>0</v>
      </c>
    </row>
    <row r="2216" spans="11:11" x14ac:dyDescent="0.25">
      <c r="K2216">
        <f t="shared" si="34"/>
        <v>0</v>
      </c>
    </row>
    <row r="2217" spans="11:11" x14ac:dyDescent="0.25">
      <c r="K2217">
        <f t="shared" si="34"/>
        <v>0</v>
      </c>
    </row>
    <row r="2218" spans="11:11" x14ac:dyDescent="0.25">
      <c r="K2218">
        <f t="shared" si="34"/>
        <v>0</v>
      </c>
    </row>
    <row r="2219" spans="11:11" x14ac:dyDescent="0.25">
      <c r="K2219">
        <f t="shared" si="34"/>
        <v>0</v>
      </c>
    </row>
    <row r="2220" spans="11:11" x14ac:dyDescent="0.25">
      <c r="K2220">
        <f t="shared" si="34"/>
        <v>0</v>
      </c>
    </row>
    <row r="2221" spans="11:11" x14ac:dyDescent="0.25">
      <c r="K2221">
        <f t="shared" si="34"/>
        <v>0</v>
      </c>
    </row>
    <row r="2222" spans="11:11" x14ac:dyDescent="0.25">
      <c r="K2222">
        <f t="shared" si="34"/>
        <v>0</v>
      </c>
    </row>
    <row r="2223" spans="11:11" x14ac:dyDescent="0.25">
      <c r="K2223">
        <f t="shared" si="34"/>
        <v>0</v>
      </c>
    </row>
    <row r="2224" spans="11:11" x14ac:dyDescent="0.25">
      <c r="K2224">
        <f t="shared" si="34"/>
        <v>0</v>
      </c>
    </row>
    <row r="2225" spans="11:11" x14ac:dyDescent="0.25">
      <c r="K2225">
        <f t="shared" si="34"/>
        <v>0</v>
      </c>
    </row>
    <row r="2226" spans="11:11" x14ac:dyDescent="0.25">
      <c r="K2226">
        <f t="shared" si="34"/>
        <v>0</v>
      </c>
    </row>
    <row r="2227" spans="11:11" x14ac:dyDescent="0.25">
      <c r="K2227">
        <f t="shared" si="34"/>
        <v>0</v>
      </c>
    </row>
    <row r="2228" spans="11:11" x14ac:dyDescent="0.25">
      <c r="K2228">
        <f t="shared" si="34"/>
        <v>0</v>
      </c>
    </row>
    <row r="2229" spans="11:11" x14ac:dyDescent="0.25">
      <c r="K2229">
        <f t="shared" si="34"/>
        <v>0</v>
      </c>
    </row>
    <row r="2230" spans="11:11" x14ac:dyDescent="0.25">
      <c r="K2230">
        <f t="shared" si="34"/>
        <v>0</v>
      </c>
    </row>
    <row r="2231" spans="11:11" x14ac:dyDescent="0.25">
      <c r="K2231">
        <f t="shared" si="34"/>
        <v>0</v>
      </c>
    </row>
    <row r="2232" spans="11:11" x14ac:dyDescent="0.25">
      <c r="K2232">
        <f t="shared" si="34"/>
        <v>0</v>
      </c>
    </row>
    <row r="2233" spans="11:11" x14ac:dyDescent="0.25">
      <c r="K2233">
        <f t="shared" si="34"/>
        <v>0</v>
      </c>
    </row>
    <row r="2234" spans="11:11" x14ac:dyDescent="0.25">
      <c r="K2234">
        <f t="shared" si="34"/>
        <v>0</v>
      </c>
    </row>
    <row r="2235" spans="11:11" x14ac:dyDescent="0.25">
      <c r="K2235">
        <f t="shared" si="34"/>
        <v>0</v>
      </c>
    </row>
    <row r="2236" spans="11:11" x14ac:dyDescent="0.25">
      <c r="K2236">
        <f t="shared" si="34"/>
        <v>0</v>
      </c>
    </row>
    <row r="2237" spans="11:11" x14ac:dyDescent="0.25">
      <c r="K2237">
        <f t="shared" si="34"/>
        <v>0</v>
      </c>
    </row>
    <row r="2238" spans="11:11" x14ac:dyDescent="0.25">
      <c r="K2238">
        <f t="shared" si="34"/>
        <v>0</v>
      </c>
    </row>
    <row r="2239" spans="11:11" x14ac:dyDescent="0.25">
      <c r="K2239">
        <f t="shared" si="34"/>
        <v>0</v>
      </c>
    </row>
    <row r="2240" spans="11:11" x14ac:dyDescent="0.25">
      <c r="K2240">
        <f t="shared" si="34"/>
        <v>0</v>
      </c>
    </row>
    <row r="2241" spans="11:11" x14ac:dyDescent="0.25">
      <c r="K2241">
        <f t="shared" si="34"/>
        <v>0</v>
      </c>
    </row>
    <row r="2242" spans="11:11" x14ac:dyDescent="0.25">
      <c r="K2242">
        <f t="shared" si="34"/>
        <v>0</v>
      </c>
    </row>
    <row r="2243" spans="11:11" x14ac:dyDescent="0.25">
      <c r="K2243">
        <f t="shared" si="34"/>
        <v>0</v>
      </c>
    </row>
    <row r="2244" spans="11:11" x14ac:dyDescent="0.25">
      <c r="K2244">
        <f t="shared" ref="K2244:K2307" si="35">+COUNT(F2244:J2244)</f>
        <v>0</v>
      </c>
    </row>
    <row r="2245" spans="11:11" x14ac:dyDescent="0.25">
      <c r="K2245">
        <f t="shared" si="35"/>
        <v>0</v>
      </c>
    </row>
    <row r="2246" spans="11:11" x14ac:dyDescent="0.25">
      <c r="K2246">
        <f t="shared" si="35"/>
        <v>0</v>
      </c>
    </row>
    <row r="2247" spans="11:11" x14ac:dyDescent="0.25">
      <c r="K2247">
        <f t="shared" si="35"/>
        <v>0</v>
      </c>
    </row>
    <row r="2248" spans="11:11" x14ac:dyDescent="0.25">
      <c r="K2248">
        <f t="shared" si="35"/>
        <v>0</v>
      </c>
    </row>
    <row r="2249" spans="11:11" x14ac:dyDescent="0.25">
      <c r="K2249">
        <f t="shared" si="35"/>
        <v>0</v>
      </c>
    </row>
    <row r="2250" spans="11:11" x14ac:dyDescent="0.25">
      <c r="K2250">
        <f t="shared" si="35"/>
        <v>0</v>
      </c>
    </row>
    <row r="2251" spans="11:11" x14ac:dyDescent="0.25">
      <c r="K2251">
        <f t="shared" si="35"/>
        <v>0</v>
      </c>
    </row>
    <row r="2252" spans="11:11" x14ac:dyDescent="0.25">
      <c r="K2252">
        <f t="shared" si="35"/>
        <v>0</v>
      </c>
    </row>
    <row r="2253" spans="11:11" x14ac:dyDescent="0.25">
      <c r="K2253">
        <f t="shared" si="35"/>
        <v>0</v>
      </c>
    </row>
    <row r="2254" spans="11:11" x14ac:dyDescent="0.25">
      <c r="K2254">
        <f t="shared" si="35"/>
        <v>0</v>
      </c>
    </row>
    <row r="2255" spans="11:11" x14ac:dyDescent="0.25">
      <c r="K2255">
        <f t="shared" si="35"/>
        <v>0</v>
      </c>
    </row>
    <row r="2256" spans="11:11" x14ac:dyDescent="0.25">
      <c r="K2256">
        <f t="shared" si="35"/>
        <v>0</v>
      </c>
    </row>
    <row r="2257" spans="11:11" x14ac:dyDescent="0.25">
      <c r="K2257">
        <f t="shared" si="35"/>
        <v>0</v>
      </c>
    </row>
    <row r="2258" spans="11:11" x14ac:dyDescent="0.25">
      <c r="K2258">
        <f t="shared" si="35"/>
        <v>0</v>
      </c>
    </row>
    <row r="2259" spans="11:11" x14ac:dyDescent="0.25">
      <c r="K2259">
        <f t="shared" si="35"/>
        <v>0</v>
      </c>
    </row>
    <row r="2260" spans="11:11" x14ac:dyDescent="0.25">
      <c r="K2260">
        <f t="shared" si="35"/>
        <v>0</v>
      </c>
    </row>
    <row r="2261" spans="11:11" x14ac:dyDescent="0.25">
      <c r="K2261">
        <f t="shared" si="35"/>
        <v>0</v>
      </c>
    </row>
    <row r="2262" spans="11:11" x14ac:dyDescent="0.25">
      <c r="K2262">
        <f t="shared" si="35"/>
        <v>0</v>
      </c>
    </row>
    <row r="2263" spans="11:11" x14ac:dyDescent="0.25">
      <c r="K2263">
        <f t="shared" si="35"/>
        <v>0</v>
      </c>
    </row>
    <row r="2264" spans="11:11" x14ac:dyDescent="0.25">
      <c r="K2264">
        <f t="shared" si="35"/>
        <v>0</v>
      </c>
    </row>
    <row r="2265" spans="11:11" x14ac:dyDescent="0.25">
      <c r="K2265">
        <f t="shared" si="35"/>
        <v>0</v>
      </c>
    </row>
    <row r="2266" spans="11:11" x14ac:dyDescent="0.25">
      <c r="K2266">
        <f t="shared" si="35"/>
        <v>0</v>
      </c>
    </row>
    <row r="2267" spans="11:11" x14ac:dyDescent="0.25">
      <c r="K2267">
        <f t="shared" si="35"/>
        <v>0</v>
      </c>
    </row>
    <row r="2268" spans="11:11" x14ac:dyDescent="0.25">
      <c r="K2268">
        <f t="shared" si="35"/>
        <v>0</v>
      </c>
    </row>
    <row r="2269" spans="11:11" x14ac:dyDescent="0.25">
      <c r="K2269">
        <f t="shared" si="35"/>
        <v>0</v>
      </c>
    </row>
    <row r="2270" spans="11:11" x14ac:dyDescent="0.25">
      <c r="K2270">
        <f t="shared" si="35"/>
        <v>0</v>
      </c>
    </row>
    <row r="2271" spans="11:11" x14ac:dyDescent="0.25">
      <c r="K2271">
        <f t="shared" si="35"/>
        <v>0</v>
      </c>
    </row>
    <row r="2272" spans="11:11" x14ac:dyDescent="0.25">
      <c r="K2272">
        <f t="shared" si="35"/>
        <v>0</v>
      </c>
    </row>
    <row r="2273" spans="11:11" x14ac:dyDescent="0.25">
      <c r="K2273">
        <f t="shared" si="35"/>
        <v>0</v>
      </c>
    </row>
    <row r="2274" spans="11:11" x14ac:dyDescent="0.25">
      <c r="K2274">
        <f t="shared" si="35"/>
        <v>0</v>
      </c>
    </row>
    <row r="2275" spans="11:11" x14ac:dyDescent="0.25">
      <c r="K2275">
        <f t="shared" si="35"/>
        <v>0</v>
      </c>
    </row>
    <row r="2276" spans="11:11" x14ac:dyDescent="0.25">
      <c r="K2276">
        <f t="shared" si="35"/>
        <v>0</v>
      </c>
    </row>
    <row r="2277" spans="11:11" x14ac:dyDescent="0.25">
      <c r="K2277">
        <f t="shared" si="35"/>
        <v>0</v>
      </c>
    </row>
    <row r="2278" spans="11:11" x14ac:dyDescent="0.25">
      <c r="K2278">
        <f t="shared" si="35"/>
        <v>0</v>
      </c>
    </row>
    <row r="2279" spans="11:11" x14ac:dyDescent="0.25">
      <c r="K2279">
        <f t="shared" si="35"/>
        <v>0</v>
      </c>
    </row>
    <row r="2280" spans="11:11" x14ac:dyDescent="0.25">
      <c r="K2280">
        <f t="shared" si="35"/>
        <v>0</v>
      </c>
    </row>
    <row r="2281" spans="11:11" x14ac:dyDescent="0.25">
      <c r="K2281">
        <f t="shared" si="35"/>
        <v>0</v>
      </c>
    </row>
    <row r="2282" spans="11:11" x14ac:dyDescent="0.25">
      <c r="K2282">
        <f t="shared" si="35"/>
        <v>0</v>
      </c>
    </row>
    <row r="2283" spans="11:11" x14ac:dyDescent="0.25">
      <c r="K2283">
        <f t="shared" si="35"/>
        <v>0</v>
      </c>
    </row>
    <row r="2284" spans="11:11" x14ac:dyDescent="0.25">
      <c r="K2284">
        <f t="shared" si="35"/>
        <v>0</v>
      </c>
    </row>
    <row r="2285" spans="11:11" x14ac:dyDescent="0.25">
      <c r="K2285">
        <f t="shared" si="35"/>
        <v>0</v>
      </c>
    </row>
    <row r="2286" spans="11:11" x14ac:dyDescent="0.25">
      <c r="K2286">
        <f t="shared" si="35"/>
        <v>0</v>
      </c>
    </row>
    <row r="2287" spans="11:11" x14ac:dyDescent="0.25">
      <c r="K2287">
        <f t="shared" si="35"/>
        <v>0</v>
      </c>
    </row>
    <row r="2288" spans="11:11" x14ac:dyDescent="0.25">
      <c r="K2288">
        <f t="shared" si="35"/>
        <v>0</v>
      </c>
    </row>
    <row r="2289" spans="11:11" x14ac:dyDescent="0.25">
      <c r="K2289">
        <f t="shared" si="35"/>
        <v>0</v>
      </c>
    </row>
    <row r="2290" spans="11:11" x14ac:dyDescent="0.25">
      <c r="K2290">
        <f t="shared" si="35"/>
        <v>0</v>
      </c>
    </row>
    <row r="2291" spans="11:11" x14ac:dyDescent="0.25">
      <c r="K2291">
        <f t="shared" si="35"/>
        <v>0</v>
      </c>
    </row>
    <row r="2292" spans="11:11" x14ac:dyDescent="0.25">
      <c r="K2292">
        <f t="shared" si="35"/>
        <v>0</v>
      </c>
    </row>
    <row r="2293" spans="11:11" x14ac:dyDescent="0.25">
      <c r="K2293">
        <f t="shared" si="35"/>
        <v>0</v>
      </c>
    </row>
    <row r="2294" spans="11:11" x14ac:dyDescent="0.25">
      <c r="K2294">
        <f t="shared" si="35"/>
        <v>0</v>
      </c>
    </row>
    <row r="2295" spans="11:11" x14ac:dyDescent="0.25">
      <c r="K2295">
        <f t="shared" si="35"/>
        <v>0</v>
      </c>
    </row>
    <row r="2296" spans="11:11" x14ac:dyDescent="0.25">
      <c r="K2296">
        <f t="shared" si="35"/>
        <v>0</v>
      </c>
    </row>
    <row r="2297" spans="11:11" x14ac:dyDescent="0.25">
      <c r="K2297">
        <f t="shared" si="35"/>
        <v>0</v>
      </c>
    </row>
    <row r="2298" spans="11:11" x14ac:dyDescent="0.25">
      <c r="K2298">
        <f t="shared" si="35"/>
        <v>0</v>
      </c>
    </row>
    <row r="2299" spans="11:11" x14ac:dyDescent="0.25">
      <c r="K2299">
        <f t="shared" si="35"/>
        <v>0</v>
      </c>
    </row>
    <row r="2300" spans="11:11" x14ac:dyDescent="0.25">
      <c r="K2300">
        <f t="shared" si="35"/>
        <v>0</v>
      </c>
    </row>
    <row r="2301" spans="11:11" x14ac:dyDescent="0.25">
      <c r="K2301">
        <f t="shared" si="35"/>
        <v>0</v>
      </c>
    </row>
    <row r="2302" spans="11:11" x14ac:dyDescent="0.25">
      <c r="K2302">
        <f t="shared" si="35"/>
        <v>0</v>
      </c>
    </row>
    <row r="2303" spans="11:11" x14ac:dyDescent="0.25">
      <c r="K2303">
        <f t="shared" si="35"/>
        <v>0</v>
      </c>
    </row>
    <row r="2304" spans="11:11" x14ac:dyDescent="0.25">
      <c r="K2304">
        <f t="shared" si="35"/>
        <v>0</v>
      </c>
    </row>
    <row r="2305" spans="11:11" x14ac:dyDescent="0.25">
      <c r="K2305">
        <f t="shared" si="35"/>
        <v>0</v>
      </c>
    </row>
    <row r="2306" spans="11:11" x14ac:dyDescent="0.25">
      <c r="K2306">
        <f t="shared" si="35"/>
        <v>0</v>
      </c>
    </row>
    <row r="2307" spans="11:11" x14ac:dyDescent="0.25">
      <c r="K2307">
        <f t="shared" si="35"/>
        <v>0</v>
      </c>
    </row>
    <row r="2308" spans="11:11" x14ac:dyDescent="0.25">
      <c r="K2308">
        <f t="shared" ref="K2308:K2371" si="36">+COUNT(F2308:J2308)</f>
        <v>0</v>
      </c>
    </row>
    <row r="2309" spans="11:11" x14ac:dyDescent="0.25">
      <c r="K2309">
        <f t="shared" si="36"/>
        <v>0</v>
      </c>
    </row>
    <row r="2310" spans="11:11" x14ac:dyDescent="0.25">
      <c r="K2310">
        <f t="shared" si="36"/>
        <v>0</v>
      </c>
    </row>
    <row r="2311" spans="11:11" x14ac:dyDescent="0.25">
      <c r="K2311">
        <f t="shared" si="36"/>
        <v>0</v>
      </c>
    </row>
    <row r="2312" spans="11:11" x14ac:dyDescent="0.25">
      <c r="K2312">
        <f t="shared" si="36"/>
        <v>0</v>
      </c>
    </row>
    <row r="2313" spans="11:11" x14ac:dyDescent="0.25">
      <c r="K2313">
        <f t="shared" si="36"/>
        <v>0</v>
      </c>
    </row>
    <row r="2314" spans="11:11" x14ac:dyDescent="0.25">
      <c r="K2314">
        <f t="shared" si="36"/>
        <v>0</v>
      </c>
    </row>
    <row r="2315" spans="11:11" x14ac:dyDescent="0.25">
      <c r="K2315">
        <f t="shared" si="36"/>
        <v>0</v>
      </c>
    </row>
    <row r="2316" spans="11:11" x14ac:dyDescent="0.25">
      <c r="K2316">
        <f t="shared" si="36"/>
        <v>0</v>
      </c>
    </row>
    <row r="2317" spans="11:11" x14ac:dyDescent="0.25">
      <c r="K2317">
        <f t="shared" si="36"/>
        <v>0</v>
      </c>
    </row>
    <row r="2318" spans="11:11" x14ac:dyDescent="0.25">
      <c r="K2318">
        <f t="shared" si="36"/>
        <v>0</v>
      </c>
    </row>
    <row r="2319" spans="11:11" x14ac:dyDescent="0.25">
      <c r="K2319">
        <f t="shared" si="36"/>
        <v>0</v>
      </c>
    </row>
    <row r="2320" spans="11:11" x14ac:dyDescent="0.25">
      <c r="K2320">
        <f t="shared" si="36"/>
        <v>0</v>
      </c>
    </row>
    <row r="2321" spans="11:11" x14ac:dyDescent="0.25">
      <c r="K2321">
        <f t="shared" si="36"/>
        <v>0</v>
      </c>
    </row>
    <row r="2322" spans="11:11" x14ac:dyDescent="0.25">
      <c r="K2322">
        <f t="shared" si="36"/>
        <v>0</v>
      </c>
    </row>
    <row r="2323" spans="11:11" x14ac:dyDescent="0.25">
      <c r="K2323">
        <f t="shared" si="36"/>
        <v>0</v>
      </c>
    </row>
    <row r="2324" spans="11:11" x14ac:dyDescent="0.25">
      <c r="K2324">
        <f t="shared" si="36"/>
        <v>0</v>
      </c>
    </row>
    <row r="2325" spans="11:11" x14ac:dyDescent="0.25">
      <c r="K2325">
        <f t="shared" si="36"/>
        <v>0</v>
      </c>
    </row>
    <row r="2326" spans="11:11" x14ac:dyDescent="0.25">
      <c r="K2326">
        <f t="shared" si="36"/>
        <v>0</v>
      </c>
    </row>
    <row r="2327" spans="11:11" x14ac:dyDescent="0.25">
      <c r="K2327">
        <f t="shared" si="36"/>
        <v>0</v>
      </c>
    </row>
    <row r="2328" spans="11:11" x14ac:dyDescent="0.25">
      <c r="K2328">
        <f t="shared" si="36"/>
        <v>0</v>
      </c>
    </row>
    <row r="2329" spans="11:11" x14ac:dyDescent="0.25">
      <c r="K2329">
        <f t="shared" si="36"/>
        <v>0</v>
      </c>
    </row>
    <row r="2330" spans="11:11" x14ac:dyDescent="0.25">
      <c r="K2330">
        <f t="shared" si="36"/>
        <v>0</v>
      </c>
    </row>
    <row r="2331" spans="11:11" x14ac:dyDescent="0.25">
      <c r="K2331">
        <f t="shared" si="36"/>
        <v>0</v>
      </c>
    </row>
    <row r="2332" spans="11:11" x14ac:dyDescent="0.25">
      <c r="K2332">
        <f t="shared" si="36"/>
        <v>0</v>
      </c>
    </row>
    <row r="2333" spans="11:11" x14ac:dyDescent="0.25">
      <c r="K2333">
        <f t="shared" si="36"/>
        <v>0</v>
      </c>
    </row>
    <row r="2334" spans="11:11" x14ac:dyDescent="0.25">
      <c r="K2334">
        <f t="shared" si="36"/>
        <v>0</v>
      </c>
    </row>
    <row r="2335" spans="11:11" x14ac:dyDescent="0.25">
      <c r="K2335">
        <f t="shared" si="36"/>
        <v>0</v>
      </c>
    </row>
    <row r="2336" spans="11:11" x14ac:dyDescent="0.25">
      <c r="K2336">
        <f t="shared" si="36"/>
        <v>0</v>
      </c>
    </row>
    <row r="2337" spans="11:11" x14ac:dyDescent="0.25">
      <c r="K2337">
        <f t="shared" si="36"/>
        <v>0</v>
      </c>
    </row>
    <row r="2338" spans="11:11" x14ac:dyDescent="0.25">
      <c r="K2338">
        <f t="shared" si="36"/>
        <v>0</v>
      </c>
    </row>
    <row r="2339" spans="11:11" x14ac:dyDescent="0.25">
      <c r="K2339">
        <f t="shared" si="36"/>
        <v>0</v>
      </c>
    </row>
    <row r="2340" spans="11:11" x14ac:dyDescent="0.25">
      <c r="K2340">
        <f t="shared" si="36"/>
        <v>0</v>
      </c>
    </row>
    <row r="2341" spans="11:11" x14ac:dyDescent="0.25">
      <c r="K2341">
        <f t="shared" si="36"/>
        <v>0</v>
      </c>
    </row>
    <row r="2342" spans="11:11" x14ac:dyDescent="0.25">
      <c r="K2342">
        <f t="shared" si="36"/>
        <v>0</v>
      </c>
    </row>
    <row r="2343" spans="11:11" x14ac:dyDescent="0.25">
      <c r="K2343">
        <f t="shared" si="36"/>
        <v>0</v>
      </c>
    </row>
    <row r="2344" spans="11:11" x14ac:dyDescent="0.25">
      <c r="K2344">
        <f t="shared" si="36"/>
        <v>0</v>
      </c>
    </row>
    <row r="2345" spans="11:11" x14ac:dyDescent="0.25">
      <c r="K2345">
        <f t="shared" si="36"/>
        <v>0</v>
      </c>
    </row>
    <row r="2346" spans="11:11" x14ac:dyDescent="0.25">
      <c r="K2346">
        <f t="shared" si="36"/>
        <v>0</v>
      </c>
    </row>
    <row r="2347" spans="11:11" x14ac:dyDescent="0.25">
      <c r="K2347">
        <f t="shared" si="36"/>
        <v>0</v>
      </c>
    </row>
    <row r="2348" spans="11:11" x14ac:dyDescent="0.25">
      <c r="K2348">
        <f t="shared" si="36"/>
        <v>0</v>
      </c>
    </row>
    <row r="2349" spans="11:11" x14ac:dyDescent="0.25">
      <c r="K2349">
        <f t="shared" si="36"/>
        <v>0</v>
      </c>
    </row>
    <row r="2350" spans="11:11" x14ac:dyDescent="0.25">
      <c r="K2350">
        <f t="shared" si="36"/>
        <v>0</v>
      </c>
    </row>
    <row r="2351" spans="11:11" x14ac:dyDescent="0.25">
      <c r="K2351">
        <f t="shared" si="36"/>
        <v>0</v>
      </c>
    </row>
    <row r="2352" spans="11:11" x14ac:dyDescent="0.25">
      <c r="K2352">
        <f t="shared" si="36"/>
        <v>0</v>
      </c>
    </row>
    <row r="2353" spans="11:11" x14ac:dyDescent="0.25">
      <c r="K2353">
        <f t="shared" si="36"/>
        <v>0</v>
      </c>
    </row>
    <row r="2354" spans="11:11" x14ac:dyDescent="0.25">
      <c r="K2354">
        <f t="shared" si="36"/>
        <v>0</v>
      </c>
    </row>
    <row r="2355" spans="11:11" x14ac:dyDescent="0.25">
      <c r="K2355">
        <f t="shared" si="36"/>
        <v>0</v>
      </c>
    </row>
    <row r="2356" spans="11:11" x14ac:dyDescent="0.25">
      <c r="K2356">
        <f t="shared" si="36"/>
        <v>0</v>
      </c>
    </row>
    <row r="2357" spans="11:11" x14ac:dyDescent="0.25">
      <c r="K2357">
        <f t="shared" si="36"/>
        <v>0</v>
      </c>
    </row>
    <row r="2358" spans="11:11" x14ac:dyDescent="0.25">
      <c r="K2358">
        <f t="shared" si="36"/>
        <v>0</v>
      </c>
    </row>
    <row r="2359" spans="11:11" x14ac:dyDescent="0.25">
      <c r="K2359">
        <f t="shared" si="36"/>
        <v>0</v>
      </c>
    </row>
    <row r="2360" spans="11:11" x14ac:dyDescent="0.25">
      <c r="K2360">
        <f t="shared" si="36"/>
        <v>0</v>
      </c>
    </row>
    <row r="2361" spans="11:11" x14ac:dyDescent="0.25">
      <c r="K2361">
        <f t="shared" si="36"/>
        <v>0</v>
      </c>
    </row>
    <row r="2362" spans="11:11" x14ac:dyDescent="0.25">
      <c r="K2362">
        <f t="shared" si="36"/>
        <v>0</v>
      </c>
    </row>
    <row r="2363" spans="11:11" x14ac:dyDescent="0.25">
      <c r="K2363">
        <f t="shared" si="36"/>
        <v>0</v>
      </c>
    </row>
    <row r="2364" spans="11:11" x14ac:dyDescent="0.25">
      <c r="K2364">
        <f t="shared" si="36"/>
        <v>0</v>
      </c>
    </row>
    <row r="2365" spans="11:11" x14ac:dyDescent="0.25">
      <c r="K2365">
        <f t="shared" si="36"/>
        <v>0</v>
      </c>
    </row>
    <row r="2366" spans="11:11" x14ac:dyDescent="0.25">
      <c r="K2366">
        <f t="shared" si="36"/>
        <v>0</v>
      </c>
    </row>
    <row r="2367" spans="11:11" x14ac:dyDescent="0.25">
      <c r="K2367">
        <f t="shared" si="36"/>
        <v>0</v>
      </c>
    </row>
    <row r="2368" spans="11:11" x14ac:dyDescent="0.25">
      <c r="K2368">
        <f t="shared" si="36"/>
        <v>0</v>
      </c>
    </row>
    <row r="2369" spans="11:11" x14ac:dyDescent="0.25">
      <c r="K2369">
        <f t="shared" si="36"/>
        <v>0</v>
      </c>
    </row>
    <row r="2370" spans="11:11" x14ac:dyDescent="0.25">
      <c r="K2370">
        <f t="shared" si="36"/>
        <v>0</v>
      </c>
    </row>
    <row r="2371" spans="11:11" x14ac:dyDescent="0.25">
      <c r="K2371">
        <f t="shared" si="36"/>
        <v>0</v>
      </c>
    </row>
    <row r="2372" spans="11:11" x14ac:dyDescent="0.25">
      <c r="K2372">
        <f t="shared" ref="K2372:K2435" si="37">+COUNT(F2372:J2372)</f>
        <v>0</v>
      </c>
    </row>
    <row r="2373" spans="11:11" x14ac:dyDescent="0.25">
      <c r="K2373">
        <f t="shared" si="37"/>
        <v>0</v>
      </c>
    </row>
    <row r="2374" spans="11:11" x14ac:dyDescent="0.25">
      <c r="K2374">
        <f t="shared" si="37"/>
        <v>0</v>
      </c>
    </row>
    <row r="2375" spans="11:11" x14ac:dyDescent="0.25">
      <c r="K2375">
        <f t="shared" si="37"/>
        <v>0</v>
      </c>
    </row>
    <row r="2376" spans="11:11" x14ac:dyDescent="0.25">
      <c r="K2376">
        <f t="shared" si="37"/>
        <v>0</v>
      </c>
    </row>
    <row r="2377" spans="11:11" x14ac:dyDescent="0.25">
      <c r="K2377">
        <f t="shared" si="37"/>
        <v>0</v>
      </c>
    </row>
    <row r="2378" spans="11:11" x14ac:dyDescent="0.25">
      <c r="K2378">
        <f t="shared" si="37"/>
        <v>0</v>
      </c>
    </row>
    <row r="2379" spans="11:11" x14ac:dyDescent="0.25">
      <c r="K2379">
        <f t="shared" si="37"/>
        <v>0</v>
      </c>
    </row>
    <row r="2380" spans="11:11" x14ac:dyDescent="0.25">
      <c r="K2380">
        <f t="shared" si="37"/>
        <v>0</v>
      </c>
    </row>
    <row r="2381" spans="11:11" x14ac:dyDescent="0.25">
      <c r="K2381">
        <f t="shared" si="37"/>
        <v>0</v>
      </c>
    </row>
    <row r="2382" spans="11:11" x14ac:dyDescent="0.25">
      <c r="K2382">
        <f t="shared" si="37"/>
        <v>0</v>
      </c>
    </row>
    <row r="2383" spans="11:11" x14ac:dyDescent="0.25">
      <c r="K2383">
        <f t="shared" si="37"/>
        <v>0</v>
      </c>
    </row>
    <row r="2384" spans="11:11" x14ac:dyDescent="0.25">
      <c r="K2384">
        <f t="shared" si="37"/>
        <v>0</v>
      </c>
    </row>
    <row r="2385" spans="11:11" x14ac:dyDescent="0.25">
      <c r="K2385">
        <f t="shared" si="37"/>
        <v>0</v>
      </c>
    </row>
    <row r="2386" spans="11:11" x14ac:dyDescent="0.25">
      <c r="K2386">
        <f t="shared" si="37"/>
        <v>0</v>
      </c>
    </row>
    <row r="2387" spans="11:11" x14ac:dyDescent="0.25">
      <c r="K2387">
        <f t="shared" si="37"/>
        <v>0</v>
      </c>
    </row>
    <row r="2388" spans="11:11" x14ac:dyDescent="0.25">
      <c r="K2388">
        <f t="shared" si="37"/>
        <v>0</v>
      </c>
    </row>
    <row r="2389" spans="11:11" x14ac:dyDescent="0.25">
      <c r="K2389">
        <f t="shared" si="37"/>
        <v>0</v>
      </c>
    </row>
    <row r="2390" spans="11:11" x14ac:dyDescent="0.25">
      <c r="K2390">
        <f t="shared" si="37"/>
        <v>0</v>
      </c>
    </row>
    <row r="2391" spans="11:11" x14ac:dyDescent="0.25">
      <c r="K2391">
        <f t="shared" si="37"/>
        <v>0</v>
      </c>
    </row>
    <row r="2392" spans="11:11" x14ac:dyDescent="0.25">
      <c r="K2392">
        <f t="shared" si="37"/>
        <v>0</v>
      </c>
    </row>
    <row r="2393" spans="11:11" x14ac:dyDescent="0.25">
      <c r="K2393">
        <f t="shared" si="37"/>
        <v>0</v>
      </c>
    </row>
    <row r="2394" spans="11:11" x14ac:dyDescent="0.25">
      <c r="K2394">
        <f t="shared" si="37"/>
        <v>0</v>
      </c>
    </row>
    <row r="2395" spans="11:11" x14ac:dyDescent="0.25">
      <c r="K2395">
        <f t="shared" si="37"/>
        <v>0</v>
      </c>
    </row>
    <row r="2396" spans="11:11" x14ac:dyDescent="0.25">
      <c r="K2396">
        <f t="shared" si="37"/>
        <v>0</v>
      </c>
    </row>
    <row r="2397" spans="11:11" x14ac:dyDescent="0.25">
      <c r="K2397">
        <f t="shared" si="37"/>
        <v>0</v>
      </c>
    </row>
    <row r="2398" spans="11:11" x14ac:dyDescent="0.25">
      <c r="K2398">
        <f t="shared" si="37"/>
        <v>0</v>
      </c>
    </row>
    <row r="2399" spans="11:11" x14ac:dyDescent="0.25">
      <c r="K2399">
        <f t="shared" si="37"/>
        <v>0</v>
      </c>
    </row>
    <row r="2400" spans="11:11" x14ac:dyDescent="0.25">
      <c r="K2400">
        <f t="shared" si="37"/>
        <v>0</v>
      </c>
    </row>
    <row r="2401" spans="11:11" x14ac:dyDescent="0.25">
      <c r="K2401">
        <f t="shared" si="37"/>
        <v>0</v>
      </c>
    </row>
    <row r="2402" spans="11:11" x14ac:dyDescent="0.25">
      <c r="K2402">
        <f t="shared" si="37"/>
        <v>0</v>
      </c>
    </row>
    <row r="2403" spans="11:11" x14ac:dyDescent="0.25">
      <c r="K2403">
        <f t="shared" si="37"/>
        <v>0</v>
      </c>
    </row>
    <row r="2404" spans="11:11" x14ac:dyDescent="0.25">
      <c r="K2404">
        <f t="shared" si="37"/>
        <v>0</v>
      </c>
    </row>
    <row r="2405" spans="11:11" x14ac:dyDescent="0.25">
      <c r="K2405">
        <f t="shared" si="37"/>
        <v>0</v>
      </c>
    </row>
    <row r="2406" spans="11:11" x14ac:dyDescent="0.25">
      <c r="K2406">
        <f t="shared" si="37"/>
        <v>0</v>
      </c>
    </row>
    <row r="2407" spans="11:11" x14ac:dyDescent="0.25">
      <c r="K2407">
        <f t="shared" si="37"/>
        <v>0</v>
      </c>
    </row>
    <row r="2408" spans="11:11" x14ac:dyDescent="0.25">
      <c r="K2408">
        <f t="shared" si="37"/>
        <v>0</v>
      </c>
    </row>
    <row r="2409" spans="11:11" x14ac:dyDescent="0.25">
      <c r="K2409">
        <f t="shared" si="37"/>
        <v>0</v>
      </c>
    </row>
    <row r="2410" spans="11:11" x14ac:dyDescent="0.25">
      <c r="K2410">
        <f t="shared" si="37"/>
        <v>0</v>
      </c>
    </row>
    <row r="2411" spans="11:11" x14ac:dyDescent="0.25">
      <c r="K2411">
        <f t="shared" si="37"/>
        <v>0</v>
      </c>
    </row>
    <row r="2412" spans="11:11" x14ac:dyDescent="0.25">
      <c r="K2412">
        <f t="shared" si="37"/>
        <v>0</v>
      </c>
    </row>
    <row r="2413" spans="11:11" x14ac:dyDescent="0.25">
      <c r="K2413">
        <f t="shared" si="37"/>
        <v>0</v>
      </c>
    </row>
    <row r="2414" spans="11:11" x14ac:dyDescent="0.25">
      <c r="K2414">
        <f t="shared" si="37"/>
        <v>0</v>
      </c>
    </row>
    <row r="2415" spans="11:11" x14ac:dyDescent="0.25">
      <c r="K2415">
        <f t="shared" si="37"/>
        <v>0</v>
      </c>
    </row>
    <row r="2416" spans="11:11" x14ac:dyDescent="0.25">
      <c r="K2416">
        <f t="shared" si="37"/>
        <v>0</v>
      </c>
    </row>
    <row r="2417" spans="11:11" x14ac:dyDescent="0.25">
      <c r="K2417">
        <f t="shared" si="37"/>
        <v>0</v>
      </c>
    </row>
    <row r="2418" spans="11:11" x14ac:dyDescent="0.25">
      <c r="K2418">
        <f t="shared" si="37"/>
        <v>0</v>
      </c>
    </row>
    <row r="2419" spans="11:11" x14ac:dyDescent="0.25">
      <c r="K2419">
        <f t="shared" si="37"/>
        <v>0</v>
      </c>
    </row>
    <row r="2420" spans="11:11" x14ac:dyDescent="0.25">
      <c r="K2420">
        <f t="shared" si="37"/>
        <v>0</v>
      </c>
    </row>
    <row r="2421" spans="11:11" x14ac:dyDescent="0.25">
      <c r="K2421">
        <f t="shared" si="37"/>
        <v>0</v>
      </c>
    </row>
    <row r="2422" spans="11:11" x14ac:dyDescent="0.25">
      <c r="K2422">
        <f t="shared" si="37"/>
        <v>0</v>
      </c>
    </row>
    <row r="2423" spans="11:11" x14ac:dyDescent="0.25">
      <c r="K2423">
        <f t="shared" si="37"/>
        <v>0</v>
      </c>
    </row>
    <row r="2424" spans="11:11" x14ac:dyDescent="0.25">
      <c r="K2424">
        <f t="shared" si="37"/>
        <v>0</v>
      </c>
    </row>
    <row r="2425" spans="11:11" x14ac:dyDescent="0.25">
      <c r="K2425">
        <f t="shared" si="37"/>
        <v>0</v>
      </c>
    </row>
    <row r="2426" spans="11:11" x14ac:dyDescent="0.25">
      <c r="K2426">
        <f t="shared" si="37"/>
        <v>0</v>
      </c>
    </row>
    <row r="2427" spans="11:11" x14ac:dyDescent="0.25">
      <c r="K2427">
        <f t="shared" si="37"/>
        <v>0</v>
      </c>
    </row>
    <row r="2428" spans="11:11" x14ac:dyDescent="0.25">
      <c r="K2428">
        <f t="shared" si="37"/>
        <v>0</v>
      </c>
    </row>
    <row r="2429" spans="11:11" x14ac:dyDescent="0.25">
      <c r="K2429">
        <f t="shared" si="37"/>
        <v>0</v>
      </c>
    </row>
    <row r="2430" spans="11:11" x14ac:dyDescent="0.25">
      <c r="K2430">
        <f t="shared" si="37"/>
        <v>0</v>
      </c>
    </row>
    <row r="2431" spans="11:11" x14ac:dyDescent="0.25">
      <c r="K2431">
        <f t="shared" si="37"/>
        <v>0</v>
      </c>
    </row>
    <row r="2432" spans="11:11" x14ac:dyDescent="0.25">
      <c r="K2432">
        <f t="shared" si="37"/>
        <v>0</v>
      </c>
    </row>
    <row r="2433" spans="11:11" x14ac:dyDescent="0.25">
      <c r="K2433">
        <f t="shared" si="37"/>
        <v>0</v>
      </c>
    </row>
    <row r="2434" spans="11:11" x14ac:dyDescent="0.25">
      <c r="K2434">
        <f t="shared" si="37"/>
        <v>0</v>
      </c>
    </row>
    <row r="2435" spans="11:11" x14ac:dyDescent="0.25">
      <c r="K2435">
        <f t="shared" si="37"/>
        <v>0</v>
      </c>
    </row>
    <row r="2436" spans="11:11" x14ac:dyDescent="0.25">
      <c r="K2436">
        <f t="shared" ref="K2436:K2499" si="38">+COUNT(F2436:J2436)</f>
        <v>0</v>
      </c>
    </row>
    <row r="2437" spans="11:11" x14ac:dyDescent="0.25">
      <c r="K2437">
        <f t="shared" si="38"/>
        <v>0</v>
      </c>
    </row>
    <row r="2438" spans="11:11" x14ac:dyDescent="0.25">
      <c r="K2438">
        <f t="shared" si="38"/>
        <v>0</v>
      </c>
    </row>
    <row r="2439" spans="11:11" x14ac:dyDescent="0.25">
      <c r="K2439">
        <f t="shared" si="38"/>
        <v>0</v>
      </c>
    </row>
    <row r="2440" spans="11:11" x14ac:dyDescent="0.25">
      <c r="K2440">
        <f t="shared" si="38"/>
        <v>0</v>
      </c>
    </row>
    <row r="2441" spans="11:11" x14ac:dyDescent="0.25">
      <c r="K2441">
        <f t="shared" si="38"/>
        <v>0</v>
      </c>
    </row>
    <row r="2442" spans="11:11" x14ac:dyDescent="0.25">
      <c r="K2442">
        <f t="shared" si="38"/>
        <v>0</v>
      </c>
    </row>
    <row r="2443" spans="11:11" x14ac:dyDescent="0.25">
      <c r="K2443">
        <f t="shared" si="38"/>
        <v>0</v>
      </c>
    </row>
    <row r="2444" spans="11:11" x14ac:dyDescent="0.25">
      <c r="K2444">
        <f t="shared" si="38"/>
        <v>0</v>
      </c>
    </row>
    <row r="2445" spans="11:11" x14ac:dyDescent="0.25">
      <c r="K2445">
        <f t="shared" si="38"/>
        <v>0</v>
      </c>
    </row>
    <row r="2446" spans="11:11" x14ac:dyDescent="0.25">
      <c r="K2446">
        <f t="shared" si="38"/>
        <v>0</v>
      </c>
    </row>
    <row r="2447" spans="11:11" x14ac:dyDescent="0.25">
      <c r="K2447">
        <f t="shared" si="38"/>
        <v>0</v>
      </c>
    </row>
    <row r="2448" spans="11:11" x14ac:dyDescent="0.25">
      <c r="K2448">
        <f t="shared" si="38"/>
        <v>0</v>
      </c>
    </row>
    <row r="2449" spans="11:11" x14ac:dyDescent="0.25">
      <c r="K2449">
        <f t="shared" si="38"/>
        <v>0</v>
      </c>
    </row>
    <row r="2450" spans="11:11" x14ac:dyDescent="0.25">
      <c r="K2450">
        <f t="shared" si="38"/>
        <v>0</v>
      </c>
    </row>
    <row r="2451" spans="11:11" x14ac:dyDescent="0.25">
      <c r="K2451">
        <f t="shared" si="38"/>
        <v>0</v>
      </c>
    </row>
    <row r="2452" spans="11:11" x14ac:dyDescent="0.25">
      <c r="K2452">
        <f t="shared" si="38"/>
        <v>0</v>
      </c>
    </row>
    <row r="2453" spans="11:11" x14ac:dyDescent="0.25">
      <c r="K2453">
        <f t="shared" si="38"/>
        <v>0</v>
      </c>
    </row>
    <row r="2454" spans="11:11" x14ac:dyDescent="0.25">
      <c r="K2454">
        <f t="shared" si="38"/>
        <v>0</v>
      </c>
    </row>
    <row r="2455" spans="11:11" x14ac:dyDescent="0.25">
      <c r="K2455">
        <f t="shared" si="38"/>
        <v>0</v>
      </c>
    </row>
    <row r="2456" spans="11:11" x14ac:dyDescent="0.25">
      <c r="K2456">
        <f t="shared" si="38"/>
        <v>0</v>
      </c>
    </row>
    <row r="2457" spans="11:11" x14ac:dyDescent="0.25">
      <c r="K2457">
        <f t="shared" si="38"/>
        <v>0</v>
      </c>
    </row>
    <row r="2458" spans="11:11" x14ac:dyDescent="0.25">
      <c r="K2458">
        <f t="shared" si="38"/>
        <v>0</v>
      </c>
    </row>
    <row r="2459" spans="11:11" x14ac:dyDescent="0.25">
      <c r="K2459">
        <f t="shared" si="38"/>
        <v>0</v>
      </c>
    </row>
    <row r="2460" spans="11:11" x14ac:dyDescent="0.25">
      <c r="K2460">
        <f t="shared" si="38"/>
        <v>0</v>
      </c>
    </row>
    <row r="2461" spans="11:11" x14ac:dyDescent="0.25">
      <c r="K2461">
        <f t="shared" si="38"/>
        <v>0</v>
      </c>
    </row>
    <row r="2462" spans="11:11" x14ac:dyDescent="0.25">
      <c r="K2462">
        <f t="shared" si="38"/>
        <v>0</v>
      </c>
    </row>
    <row r="2463" spans="11:11" x14ac:dyDescent="0.25">
      <c r="K2463">
        <f t="shared" si="38"/>
        <v>0</v>
      </c>
    </row>
    <row r="2464" spans="11:11" x14ac:dyDescent="0.25">
      <c r="K2464">
        <f t="shared" si="38"/>
        <v>0</v>
      </c>
    </row>
    <row r="2465" spans="11:11" x14ac:dyDescent="0.25">
      <c r="K2465">
        <f t="shared" si="38"/>
        <v>0</v>
      </c>
    </row>
    <row r="2466" spans="11:11" x14ac:dyDescent="0.25">
      <c r="K2466">
        <f t="shared" si="38"/>
        <v>0</v>
      </c>
    </row>
    <row r="2467" spans="11:11" x14ac:dyDescent="0.25">
      <c r="K2467">
        <f t="shared" si="38"/>
        <v>0</v>
      </c>
    </row>
    <row r="2468" spans="11:11" x14ac:dyDescent="0.25">
      <c r="K2468">
        <f t="shared" si="38"/>
        <v>0</v>
      </c>
    </row>
    <row r="2469" spans="11:11" x14ac:dyDescent="0.25">
      <c r="K2469">
        <f t="shared" si="38"/>
        <v>0</v>
      </c>
    </row>
    <row r="2470" spans="11:11" x14ac:dyDescent="0.25">
      <c r="K2470">
        <f t="shared" si="38"/>
        <v>0</v>
      </c>
    </row>
    <row r="2471" spans="11:11" x14ac:dyDescent="0.25">
      <c r="K2471">
        <f t="shared" si="38"/>
        <v>0</v>
      </c>
    </row>
    <row r="2472" spans="11:11" x14ac:dyDescent="0.25">
      <c r="K2472">
        <f t="shared" si="38"/>
        <v>0</v>
      </c>
    </row>
    <row r="2473" spans="11:11" x14ac:dyDescent="0.25">
      <c r="K2473">
        <f t="shared" si="38"/>
        <v>0</v>
      </c>
    </row>
    <row r="2474" spans="11:11" x14ac:dyDescent="0.25">
      <c r="K2474">
        <f t="shared" si="38"/>
        <v>0</v>
      </c>
    </row>
    <row r="2475" spans="11:11" x14ac:dyDescent="0.25">
      <c r="K2475">
        <f t="shared" si="38"/>
        <v>0</v>
      </c>
    </row>
    <row r="2476" spans="11:11" x14ac:dyDescent="0.25">
      <c r="K2476">
        <f t="shared" si="38"/>
        <v>0</v>
      </c>
    </row>
    <row r="2477" spans="11:11" x14ac:dyDescent="0.25">
      <c r="K2477">
        <f t="shared" si="38"/>
        <v>0</v>
      </c>
    </row>
    <row r="2478" spans="11:11" x14ac:dyDescent="0.25">
      <c r="K2478">
        <f t="shared" si="38"/>
        <v>0</v>
      </c>
    </row>
    <row r="2479" spans="11:11" x14ac:dyDescent="0.25">
      <c r="K2479">
        <f t="shared" si="38"/>
        <v>0</v>
      </c>
    </row>
    <row r="2480" spans="11:11" x14ac:dyDescent="0.25">
      <c r="K2480">
        <f t="shared" si="38"/>
        <v>0</v>
      </c>
    </row>
    <row r="2481" spans="11:11" x14ac:dyDescent="0.25">
      <c r="K2481">
        <f t="shared" si="38"/>
        <v>0</v>
      </c>
    </row>
    <row r="2482" spans="11:11" x14ac:dyDescent="0.25">
      <c r="K2482">
        <f t="shared" si="38"/>
        <v>0</v>
      </c>
    </row>
    <row r="2483" spans="11:11" x14ac:dyDescent="0.25">
      <c r="K2483">
        <f t="shared" si="38"/>
        <v>0</v>
      </c>
    </row>
    <row r="2484" spans="11:11" x14ac:dyDescent="0.25">
      <c r="K2484">
        <f t="shared" si="38"/>
        <v>0</v>
      </c>
    </row>
    <row r="2485" spans="11:11" x14ac:dyDescent="0.25">
      <c r="K2485">
        <f t="shared" si="38"/>
        <v>0</v>
      </c>
    </row>
    <row r="2486" spans="11:11" x14ac:dyDescent="0.25">
      <c r="K2486">
        <f t="shared" si="38"/>
        <v>0</v>
      </c>
    </row>
    <row r="2487" spans="11:11" x14ac:dyDescent="0.25">
      <c r="K2487">
        <f t="shared" si="38"/>
        <v>0</v>
      </c>
    </row>
    <row r="2488" spans="11:11" x14ac:dyDescent="0.25">
      <c r="K2488">
        <f t="shared" si="38"/>
        <v>0</v>
      </c>
    </row>
    <row r="2489" spans="11:11" x14ac:dyDescent="0.25">
      <c r="K2489">
        <f t="shared" si="38"/>
        <v>0</v>
      </c>
    </row>
    <row r="2490" spans="11:11" x14ac:dyDescent="0.25">
      <c r="K2490">
        <f t="shared" si="38"/>
        <v>0</v>
      </c>
    </row>
    <row r="2491" spans="11:11" x14ac:dyDescent="0.25">
      <c r="K2491">
        <f t="shared" si="38"/>
        <v>0</v>
      </c>
    </row>
    <row r="2492" spans="11:11" x14ac:dyDescent="0.25">
      <c r="K2492">
        <f t="shared" si="38"/>
        <v>0</v>
      </c>
    </row>
    <row r="2493" spans="11:11" x14ac:dyDescent="0.25">
      <c r="K2493">
        <f t="shared" si="38"/>
        <v>0</v>
      </c>
    </row>
    <row r="2494" spans="11:11" x14ac:dyDescent="0.25">
      <c r="K2494">
        <f t="shared" si="38"/>
        <v>0</v>
      </c>
    </row>
    <row r="2495" spans="11:11" x14ac:dyDescent="0.25">
      <c r="K2495">
        <f t="shared" si="38"/>
        <v>0</v>
      </c>
    </row>
    <row r="2496" spans="11:11" x14ac:dyDescent="0.25">
      <c r="K2496">
        <f t="shared" si="38"/>
        <v>0</v>
      </c>
    </row>
    <row r="2497" spans="11:11" x14ac:dyDescent="0.25">
      <c r="K2497">
        <f t="shared" si="38"/>
        <v>0</v>
      </c>
    </row>
    <row r="2498" spans="11:11" x14ac:dyDescent="0.25">
      <c r="K2498">
        <f t="shared" si="38"/>
        <v>0</v>
      </c>
    </row>
    <row r="2499" spans="11:11" x14ac:dyDescent="0.25">
      <c r="K2499">
        <f t="shared" si="38"/>
        <v>0</v>
      </c>
    </row>
    <row r="2500" spans="11:11" x14ac:dyDescent="0.25">
      <c r="K2500">
        <f t="shared" ref="K2500:K2563" si="39">+COUNT(F2500:J2500)</f>
        <v>0</v>
      </c>
    </row>
    <row r="2501" spans="11:11" x14ac:dyDescent="0.25">
      <c r="K2501">
        <f t="shared" si="39"/>
        <v>0</v>
      </c>
    </row>
    <row r="2502" spans="11:11" x14ac:dyDescent="0.25">
      <c r="K2502">
        <f t="shared" si="39"/>
        <v>0</v>
      </c>
    </row>
    <row r="2503" spans="11:11" x14ac:dyDescent="0.25">
      <c r="K2503">
        <f t="shared" si="39"/>
        <v>0</v>
      </c>
    </row>
    <row r="2504" spans="11:11" x14ac:dyDescent="0.25">
      <c r="K2504">
        <f t="shared" si="39"/>
        <v>0</v>
      </c>
    </row>
    <row r="2505" spans="11:11" x14ac:dyDescent="0.25">
      <c r="K2505">
        <f t="shared" si="39"/>
        <v>0</v>
      </c>
    </row>
    <row r="2506" spans="11:11" x14ac:dyDescent="0.25">
      <c r="K2506">
        <f t="shared" si="39"/>
        <v>0</v>
      </c>
    </row>
    <row r="2507" spans="11:11" x14ac:dyDescent="0.25">
      <c r="K2507">
        <f t="shared" si="39"/>
        <v>0</v>
      </c>
    </row>
    <row r="2508" spans="11:11" x14ac:dyDescent="0.25">
      <c r="K2508">
        <f t="shared" si="39"/>
        <v>0</v>
      </c>
    </row>
    <row r="2509" spans="11:11" x14ac:dyDescent="0.25">
      <c r="K2509">
        <f t="shared" si="39"/>
        <v>0</v>
      </c>
    </row>
    <row r="2510" spans="11:11" x14ac:dyDescent="0.25">
      <c r="K2510">
        <f t="shared" si="39"/>
        <v>0</v>
      </c>
    </row>
    <row r="2511" spans="11:11" x14ac:dyDescent="0.25">
      <c r="K2511">
        <f t="shared" si="39"/>
        <v>0</v>
      </c>
    </row>
    <row r="2512" spans="11:11" x14ac:dyDescent="0.25">
      <c r="K2512">
        <f t="shared" si="39"/>
        <v>0</v>
      </c>
    </row>
    <row r="2513" spans="11:11" x14ac:dyDescent="0.25">
      <c r="K2513">
        <f t="shared" si="39"/>
        <v>0</v>
      </c>
    </row>
    <row r="2514" spans="11:11" x14ac:dyDescent="0.25">
      <c r="K2514">
        <f t="shared" si="39"/>
        <v>0</v>
      </c>
    </row>
    <row r="2515" spans="11:11" x14ac:dyDescent="0.25">
      <c r="K2515">
        <f t="shared" si="39"/>
        <v>0</v>
      </c>
    </row>
    <row r="2516" spans="11:11" x14ac:dyDescent="0.25">
      <c r="K2516">
        <f t="shared" si="39"/>
        <v>0</v>
      </c>
    </row>
    <row r="2517" spans="11:11" x14ac:dyDescent="0.25">
      <c r="K2517">
        <f t="shared" si="39"/>
        <v>0</v>
      </c>
    </row>
    <row r="2518" spans="11:11" x14ac:dyDescent="0.25">
      <c r="K2518">
        <f t="shared" si="39"/>
        <v>0</v>
      </c>
    </row>
    <row r="2519" spans="11:11" x14ac:dyDescent="0.25">
      <c r="K2519">
        <f t="shared" si="39"/>
        <v>0</v>
      </c>
    </row>
    <row r="2520" spans="11:11" x14ac:dyDescent="0.25">
      <c r="K2520">
        <f t="shared" si="39"/>
        <v>0</v>
      </c>
    </row>
    <row r="2521" spans="11:11" x14ac:dyDescent="0.25">
      <c r="K2521">
        <f t="shared" si="39"/>
        <v>0</v>
      </c>
    </row>
    <row r="2522" spans="11:11" x14ac:dyDescent="0.25">
      <c r="K2522">
        <f t="shared" si="39"/>
        <v>0</v>
      </c>
    </row>
    <row r="2523" spans="11:11" x14ac:dyDescent="0.25">
      <c r="K2523">
        <f t="shared" si="39"/>
        <v>0</v>
      </c>
    </row>
    <row r="2524" spans="11:11" x14ac:dyDescent="0.25">
      <c r="K2524">
        <f t="shared" si="39"/>
        <v>0</v>
      </c>
    </row>
    <row r="2525" spans="11:11" x14ac:dyDescent="0.25">
      <c r="K2525">
        <f t="shared" si="39"/>
        <v>0</v>
      </c>
    </row>
    <row r="2526" spans="11:11" x14ac:dyDescent="0.25">
      <c r="K2526">
        <f t="shared" si="39"/>
        <v>0</v>
      </c>
    </row>
    <row r="2527" spans="11:11" x14ac:dyDescent="0.25">
      <c r="K2527">
        <f t="shared" si="39"/>
        <v>0</v>
      </c>
    </row>
    <row r="2528" spans="11:11" x14ac:dyDescent="0.25">
      <c r="K2528">
        <f t="shared" si="39"/>
        <v>0</v>
      </c>
    </row>
    <row r="2529" spans="11:11" x14ac:dyDescent="0.25">
      <c r="K2529">
        <f t="shared" si="39"/>
        <v>0</v>
      </c>
    </row>
    <row r="2530" spans="11:11" x14ac:dyDescent="0.25">
      <c r="K2530">
        <f t="shared" si="39"/>
        <v>0</v>
      </c>
    </row>
    <row r="2531" spans="11:11" x14ac:dyDescent="0.25">
      <c r="K2531">
        <f t="shared" si="39"/>
        <v>0</v>
      </c>
    </row>
    <row r="2532" spans="11:11" x14ac:dyDescent="0.25">
      <c r="K2532">
        <f t="shared" si="39"/>
        <v>0</v>
      </c>
    </row>
    <row r="2533" spans="11:11" x14ac:dyDescent="0.25">
      <c r="K2533">
        <f t="shared" si="39"/>
        <v>0</v>
      </c>
    </row>
    <row r="2534" spans="11:11" x14ac:dyDescent="0.25">
      <c r="K2534">
        <f t="shared" si="39"/>
        <v>0</v>
      </c>
    </row>
    <row r="2535" spans="11:11" x14ac:dyDescent="0.25">
      <c r="K2535">
        <f t="shared" si="39"/>
        <v>0</v>
      </c>
    </row>
    <row r="2536" spans="11:11" x14ac:dyDescent="0.25">
      <c r="K2536">
        <f t="shared" si="39"/>
        <v>0</v>
      </c>
    </row>
    <row r="2537" spans="11:11" x14ac:dyDescent="0.25">
      <c r="K2537">
        <f t="shared" si="39"/>
        <v>0</v>
      </c>
    </row>
    <row r="2538" spans="11:11" x14ac:dyDescent="0.25">
      <c r="K2538">
        <f t="shared" si="39"/>
        <v>0</v>
      </c>
    </row>
    <row r="2539" spans="11:11" x14ac:dyDescent="0.25">
      <c r="K2539">
        <f t="shared" si="39"/>
        <v>0</v>
      </c>
    </row>
    <row r="2540" spans="11:11" x14ac:dyDescent="0.25">
      <c r="K2540">
        <f t="shared" si="39"/>
        <v>0</v>
      </c>
    </row>
    <row r="2541" spans="11:11" x14ac:dyDescent="0.25">
      <c r="K2541">
        <f t="shared" si="39"/>
        <v>0</v>
      </c>
    </row>
    <row r="2542" spans="11:11" x14ac:dyDescent="0.25">
      <c r="K2542">
        <f t="shared" si="39"/>
        <v>0</v>
      </c>
    </row>
    <row r="2543" spans="11:11" x14ac:dyDescent="0.25">
      <c r="K2543">
        <f t="shared" si="39"/>
        <v>0</v>
      </c>
    </row>
    <row r="2544" spans="11:11" x14ac:dyDescent="0.25">
      <c r="K2544">
        <f t="shared" si="39"/>
        <v>0</v>
      </c>
    </row>
    <row r="2545" spans="11:11" x14ac:dyDescent="0.25">
      <c r="K2545">
        <f t="shared" si="39"/>
        <v>0</v>
      </c>
    </row>
    <row r="2546" spans="11:11" x14ac:dyDescent="0.25">
      <c r="K2546">
        <f t="shared" si="39"/>
        <v>0</v>
      </c>
    </row>
    <row r="2547" spans="11:11" x14ac:dyDescent="0.25">
      <c r="K2547">
        <f t="shared" si="39"/>
        <v>0</v>
      </c>
    </row>
    <row r="2548" spans="11:11" x14ac:dyDescent="0.25">
      <c r="K2548">
        <f t="shared" si="39"/>
        <v>0</v>
      </c>
    </row>
    <row r="2549" spans="11:11" x14ac:dyDescent="0.25">
      <c r="K2549">
        <f t="shared" si="39"/>
        <v>0</v>
      </c>
    </row>
    <row r="2550" spans="11:11" x14ac:dyDescent="0.25">
      <c r="K2550">
        <f t="shared" si="39"/>
        <v>0</v>
      </c>
    </row>
    <row r="2551" spans="11:11" x14ac:dyDescent="0.25">
      <c r="K2551">
        <f t="shared" si="39"/>
        <v>0</v>
      </c>
    </row>
    <row r="2552" spans="11:11" x14ac:dyDescent="0.25">
      <c r="K2552">
        <f t="shared" si="39"/>
        <v>0</v>
      </c>
    </row>
    <row r="2553" spans="11:11" x14ac:dyDescent="0.25">
      <c r="K2553">
        <f t="shared" si="39"/>
        <v>0</v>
      </c>
    </row>
    <row r="2554" spans="11:11" x14ac:dyDescent="0.25">
      <c r="K2554">
        <f t="shared" si="39"/>
        <v>0</v>
      </c>
    </row>
    <row r="2555" spans="11:11" x14ac:dyDescent="0.25">
      <c r="K2555">
        <f t="shared" si="39"/>
        <v>0</v>
      </c>
    </row>
    <row r="2556" spans="11:11" x14ac:dyDescent="0.25">
      <c r="K2556">
        <f t="shared" si="39"/>
        <v>0</v>
      </c>
    </row>
    <row r="2557" spans="11:11" x14ac:dyDescent="0.25">
      <c r="K2557">
        <f t="shared" si="39"/>
        <v>0</v>
      </c>
    </row>
    <row r="2558" spans="11:11" x14ac:dyDescent="0.25">
      <c r="K2558">
        <f t="shared" si="39"/>
        <v>0</v>
      </c>
    </row>
    <row r="2559" spans="11:11" x14ac:dyDescent="0.25">
      <c r="K2559">
        <f t="shared" si="39"/>
        <v>0</v>
      </c>
    </row>
    <row r="2560" spans="11:11" x14ac:dyDescent="0.25">
      <c r="K2560">
        <f t="shared" si="39"/>
        <v>0</v>
      </c>
    </row>
    <row r="2561" spans="11:11" x14ac:dyDescent="0.25">
      <c r="K2561">
        <f t="shared" si="39"/>
        <v>0</v>
      </c>
    </row>
    <row r="2562" spans="11:11" x14ac:dyDescent="0.25">
      <c r="K2562">
        <f t="shared" si="39"/>
        <v>0</v>
      </c>
    </row>
    <row r="2563" spans="11:11" x14ac:dyDescent="0.25">
      <c r="K2563">
        <f t="shared" si="39"/>
        <v>0</v>
      </c>
    </row>
    <row r="2564" spans="11:11" x14ac:dyDescent="0.25">
      <c r="K2564">
        <f t="shared" ref="K2564:K2627" si="40">+COUNT(F2564:J2564)</f>
        <v>0</v>
      </c>
    </row>
    <row r="2565" spans="11:11" x14ac:dyDescent="0.25">
      <c r="K2565">
        <f t="shared" si="40"/>
        <v>0</v>
      </c>
    </row>
    <row r="2566" spans="11:11" x14ac:dyDescent="0.25">
      <c r="K2566">
        <f t="shared" si="40"/>
        <v>0</v>
      </c>
    </row>
    <row r="2567" spans="11:11" x14ac:dyDescent="0.25">
      <c r="K2567">
        <f t="shared" si="40"/>
        <v>0</v>
      </c>
    </row>
    <row r="2568" spans="11:11" x14ac:dyDescent="0.25">
      <c r="K2568">
        <f t="shared" si="40"/>
        <v>0</v>
      </c>
    </row>
    <row r="2569" spans="11:11" x14ac:dyDescent="0.25">
      <c r="K2569">
        <f t="shared" si="40"/>
        <v>0</v>
      </c>
    </row>
    <row r="2570" spans="11:11" x14ac:dyDescent="0.25">
      <c r="K2570">
        <f t="shared" si="40"/>
        <v>0</v>
      </c>
    </row>
    <row r="2571" spans="11:11" x14ac:dyDescent="0.25">
      <c r="K2571">
        <f t="shared" si="40"/>
        <v>0</v>
      </c>
    </row>
    <row r="2572" spans="11:11" x14ac:dyDescent="0.25">
      <c r="K2572">
        <f t="shared" si="40"/>
        <v>0</v>
      </c>
    </row>
    <row r="2573" spans="11:11" x14ac:dyDescent="0.25">
      <c r="K2573">
        <f t="shared" si="40"/>
        <v>0</v>
      </c>
    </row>
    <row r="2574" spans="11:11" x14ac:dyDescent="0.25">
      <c r="K2574">
        <f t="shared" si="40"/>
        <v>0</v>
      </c>
    </row>
    <row r="2575" spans="11:11" x14ac:dyDescent="0.25">
      <c r="K2575">
        <f t="shared" si="40"/>
        <v>0</v>
      </c>
    </row>
    <row r="2576" spans="11:11" x14ac:dyDescent="0.25">
      <c r="K2576">
        <f t="shared" si="40"/>
        <v>0</v>
      </c>
    </row>
    <row r="2577" spans="11:11" x14ac:dyDescent="0.25">
      <c r="K2577">
        <f t="shared" si="40"/>
        <v>0</v>
      </c>
    </row>
    <row r="2578" spans="11:11" x14ac:dyDescent="0.25">
      <c r="K2578">
        <f t="shared" si="40"/>
        <v>0</v>
      </c>
    </row>
    <row r="2579" spans="11:11" x14ac:dyDescent="0.25">
      <c r="K2579">
        <f t="shared" si="40"/>
        <v>0</v>
      </c>
    </row>
    <row r="2580" spans="11:11" x14ac:dyDescent="0.25">
      <c r="K2580">
        <f t="shared" si="40"/>
        <v>0</v>
      </c>
    </row>
    <row r="2581" spans="11:11" x14ac:dyDescent="0.25">
      <c r="K2581">
        <f t="shared" si="40"/>
        <v>0</v>
      </c>
    </row>
    <row r="2582" spans="11:11" x14ac:dyDescent="0.25">
      <c r="K2582">
        <f t="shared" si="40"/>
        <v>0</v>
      </c>
    </row>
    <row r="2583" spans="11:11" x14ac:dyDescent="0.25">
      <c r="K2583">
        <f t="shared" si="40"/>
        <v>0</v>
      </c>
    </row>
    <row r="2584" spans="11:11" x14ac:dyDescent="0.25">
      <c r="K2584">
        <f t="shared" si="40"/>
        <v>0</v>
      </c>
    </row>
    <row r="2585" spans="11:11" x14ac:dyDescent="0.25">
      <c r="K2585">
        <f t="shared" si="40"/>
        <v>0</v>
      </c>
    </row>
    <row r="2586" spans="11:11" x14ac:dyDescent="0.25">
      <c r="K2586">
        <f t="shared" si="40"/>
        <v>0</v>
      </c>
    </row>
    <row r="2587" spans="11:11" x14ac:dyDescent="0.25">
      <c r="K2587">
        <f t="shared" si="40"/>
        <v>0</v>
      </c>
    </row>
    <row r="2588" spans="11:11" x14ac:dyDescent="0.25">
      <c r="K2588">
        <f t="shared" si="40"/>
        <v>0</v>
      </c>
    </row>
    <row r="2589" spans="11:11" x14ac:dyDescent="0.25">
      <c r="K2589">
        <f t="shared" si="40"/>
        <v>0</v>
      </c>
    </row>
    <row r="2590" spans="11:11" x14ac:dyDescent="0.25">
      <c r="K2590">
        <f t="shared" si="40"/>
        <v>0</v>
      </c>
    </row>
    <row r="2591" spans="11:11" x14ac:dyDescent="0.25">
      <c r="K2591">
        <f t="shared" si="40"/>
        <v>0</v>
      </c>
    </row>
    <row r="2592" spans="11:11" x14ac:dyDescent="0.25">
      <c r="K2592">
        <f t="shared" si="40"/>
        <v>0</v>
      </c>
    </row>
    <row r="2593" spans="11:11" x14ac:dyDescent="0.25">
      <c r="K2593">
        <f t="shared" si="40"/>
        <v>0</v>
      </c>
    </row>
    <row r="2594" spans="11:11" x14ac:dyDescent="0.25">
      <c r="K2594">
        <f t="shared" si="40"/>
        <v>0</v>
      </c>
    </row>
    <row r="2595" spans="11:11" x14ac:dyDescent="0.25">
      <c r="K2595">
        <f t="shared" si="40"/>
        <v>0</v>
      </c>
    </row>
    <row r="2596" spans="11:11" x14ac:dyDescent="0.25">
      <c r="K2596">
        <f t="shared" si="40"/>
        <v>0</v>
      </c>
    </row>
    <row r="2597" spans="11:11" x14ac:dyDescent="0.25">
      <c r="K2597">
        <f t="shared" si="40"/>
        <v>0</v>
      </c>
    </row>
    <row r="2598" spans="11:11" x14ac:dyDescent="0.25">
      <c r="K2598">
        <f t="shared" si="40"/>
        <v>0</v>
      </c>
    </row>
    <row r="2599" spans="11:11" x14ac:dyDescent="0.25">
      <c r="K2599">
        <f t="shared" si="40"/>
        <v>0</v>
      </c>
    </row>
    <row r="2600" spans="11:11" x14ac:dyDescent="0.25">
      <c r="K2600">
        <f t="shared" si="40"/>
        <v>0</v>
      </c>
    </row>
    <row r="2601" spans="11:11" x14ac:dyDescent="0.25">
      <c r="K2601">
        <f t="shared" si="40"/>
        <v>0</v>
      </c>
    </row>
    <row r="2602" spans="11:11" x14ac:dyDescent="0.25">
      <c r="K2602">
        <f t="shared" si="40"/>
        <v>0</v>
      </c>
    </row>
    <row r="2603" spans="11:11" x14ac:dyDescent="0.25">
      <c r="K2603">
        <f t="shared" si="40"/>
        <v>0</v>
      </c>
    </row>
    <row r="2604" spans="11:11" x14ac:dyDescent="0.25">
      <c r="K2604">
        <f t="shared" si="40"/>
        <v>0</v>
      </c>
    </row>
    <row r="2605" spans="11:11" x14ac:dyDescent="0.25">
      <c r="K2605">
        <f t="shared" si="40"/>
        <v>0</v>
      </c>
    </row>
    <row r="2606" spans="11:11" x14ac:dyDescent="0.25">
      <c r="K2606">
        <f t="shared" si="40"/>
        <v>0</v>
      </c>
    </row>
    <row r="2607" spans="11:11" x14ac:dyDescent="0.25">
      <c r="K2607">
        <f t="shared" si="40"/>
        <v>0</v>
      </c>
    </row>
    <row r="2608" spans="11:11" x14ac:dyDescent="0.25">
      <c r="K2608">
        <f t="shared" si="40"/>
        <v>0</v>
      </c>
    </row>
    <row r="2609" spans="11:11" x14ac:dyDescent="0.25">
      <c r="K2609">
        <f t="shared" si="40"/>
        <v>0</v>
      </c>
    </row>
    <row r="2610" spans="11:11" x14ac:dyDescent="0.25">
      <c r="K2610">
        <f t="shared" si="40"/>
        <v>0</v>
      </c>
    </row>
    <row r="2611" spans="11:11" x14ac:dyDescent="0.25">
      <c r="K2611">
        <f t="shared" si="40"/>
        <v>0</v>
      </c>
    </row>
    <row r="2612" spans="11:11" x14ac:dyDescent="0.25">
      <c r="K2612">
        <f t="shared" si="40"/>
        <v>0</v>
      </c>
    </row>
    <row r="2613" spans="11:11" x14ac:dyDescent="0.25">
      <c r="K2613">
        <f t="shared" si="40"/>
        <v>0</v>
      </c>
    </row>
    <row r="2614" spans="11:11" x14ac:dyDescent="0.25">
      <c r="K2614">
        <f t="shared" si="40"/>
        <v>0</v>
      </c>
    </row>
    <row r="2615" spans="11:11" x14ac:dyDescent="0.25">
      <c r="K2615">
        <f t="shared" si="40"/>
        <v>0</v>
      </c>
    </row>
    <row r="2616" spans="11:11" x14ac:dyDescent="0.25">
      <c r="K2616">
        <f t="shared" si="40"/>
        <v>0</v>
      </c>
    </row>
    <row r="2617" spans="11:11" x14ac:dyDescent="0.25">
      <c r="K2617">
        <f t="shared" si="40"/>
        <v>0</v>
      </c>
    </row>
    <row r="2618" spans="11:11" x14ac:dyDescent="0.25">
      <c r="K2618">
        <f t="shared" si="40"/>
        <v>0</v>
      </c>
    </row>
    <row r="2619" spans="11:11" x14ac:dyDescent="0.25">
      <c r="K2619">
        <f t="shared" si="40"/>
        <v>0</v>
      </c>
    </row>
    <row r="2620" spans="11:11" x14ac:dyDescent="0.25">
      <c r="K2620">
        <f t="shared" si="40"/>
        <v>0</v>
      </c>
    </row>
    <row r="2621" spans="11:11" x14ac:dyDescent="0.25">
      <c r="K2621">
        <f t="shared" si="40"/>
        <v>0</v>
      </c>
    </row>
    <row r="2622" spans="11:11" x14ac:dyDescent="0.25">
      <c r="K2622">
        <f t="shared" si="40"/>
        <v>0</v>
      </c>
    </row>
    <row r="2623" spans="11:11" x14ac:dyDescent="0.25">
      <c r="K2623">
        <f t="shared" si="40"/>
        <v>0</v>
      </c>
    </row>
    <row r="2624" spans="11:11" x14ac:dyDescent="0.25">
      <c r="K2624">
        <f t="shared" si="40"/>
        <v>0</v>
      </c>
    </row>
    <row r="2625" spans="11:11" x14ac:dyDescent="0.25">
      <c r="K2625">
        <f t="shared" si="40"/>
        <v>0</v>
      </c>
    </row>
    <row r="2626" spans="11:11" x14ac:dyDescent="0.25">
      <c r="K2626">
        <f t="shared" si="40"/>
        <v>0</v>
      </c>
    </row>
    <row r="2627" spans="11:11" x14ac:dyDescent="0.25">
      <c r="K2627">
        <f t="shared" si="40"/>
        <v>0</v>
      </c>
    </row>
    <row r="2628" spans="11:11" x14ac:dyDescent="0.25">
      <c r="K2628">
        <f t="shared" ref="K2628:K2691" si="41">+COUNT(F2628:J2628)</f>
        <v>0</v>
      </c>
    </row>
    <row r="2629" spans="11:11" x14ac:dyDescent="0.25">
      <c r="K2629">
        <f t="shared" si="41"/>
        <v>0</v>
      </c>
    </row>
    <row r="2630" spans="11:11" x14ac:dyDescent="0.25">
      <c r="K2630">
        <f t="shared" si="41"/>
        <v>0</v>
      </c>
    </row>
    <row r="2631" spans="11:11" x14ac:dyDescent="0.25">
      <c r="K2631">
        <f t="shared" si="41"/>
        <v>0</v>
      </c>
    </row>
    <row r="2632" spans="11:11" x14ac:dyDescent="0.25">
      <c r="K2632">
        <f t="shared" si="41"/>
        <v>0</v>
      </c>
    </row>
    <row r="2633" spans="11:11" x14ac:dyDescent="0.25">
      <c r="K2633">
        <f t="shared" si="41"/>
        <v>0</v>
      </c>
    </row>
    <row r="2634" spans="11:11" x14ac:dyDescent="0.25">
      <c r="K2634">
        <f t="shared" si="41"/>
        <v>0</v>
      </c>
    </row>
    <row r="2635" spans="11:11" x14ac:dyDescent="0.25">
      <c r="K2635">
        <f t="shared" si="41"/>
        <v>0</v>
      </c>
    </row>
    <row r="2636" spans="11:11" x14ac:dyDescent="0.25">
      <c r="K2636">
        <f t="shared" si="41"/>
        <v>0</v>
      </c>
    </row>
    <row r="2637" spans="11:11" x14ac:dyDescent="0.25">
      <c r="K2637">
        <f t="shared" si="41"/>
        <v>0</v>
      </c>
    </row>
    <row r="2638" spans="11:11" x14ac:dyDescent="0.25">
      <c r="K2638">
        <f t="shared" si="41"/>
        <v>0</v>
      </c>
    </row>
    <row r="2639" spans="11:11" x14ac:dyDescent="0.25">
      <c r="K2639">
        <f t="shared" si="41"/>
        <v>0</v>
      </c>
    </row>
    <row r="2640" spans="11:11" x14ac:dyDescent="0.25">
      <c r="K2640">
        <f t="shared" si="41"/>
        <v>0</v>
      </c>
    </row>
    <row r="2641" spans="11:11" x14ac:dyDescent="0.25">
      <c r="K2641">
        <f t="shared" si="41"/>
        <v>0</v>
      </c>
    </row>
    <row r="2642" spans="11:11" x14ac:dyDescent="0.25">
      <c r="K2642">
        <f t="shared" si="41"/>
        <v>0</v>
      </c>
    </row>
    <row r="2643" spans="11:11" x14ac:dyDescent="0.25">
      <c r="K2643">
        <f t="shared" si="41"/>
        <v>0</v>
      </c>
    </row>
    <row r="2644" spans="11:11" x14ac:dyDescent="0.25">
      <c r="K2644">
        <f t="shared" si="41"/>
        <v>0</v>
      </c>
    </row>
    <row r="2645" spans="11:11" x14ac:dyDescent="0.25">
      <c r="K2645">
        <f t="shared" si="41"/>
        <v>0</v>
      </c>
    </row>
    <row r="2646" spans="11:11" x14ac:dyDescent="0.25">
      <c r="K2646">
        <f t="shared" si="41"/>
        <v>0</v>
      </c>
    </row>
    <row r="2647" spans="11:11" x14ac:dyDescent="0.25">
      <c r="K2647">
        <f t="shared" si="41"/>
        <v>0</v>
      </c>
    </row>
    <row r="2648" spans="11:11" x14ac:dyDescent="0.25">
      <c r="K2648">
        <f t="shared" si="41"/>
        <v>0</v>
      </c>
    </row>
    <row r="2649" spans="11:11" x14ac:dyDescent="0.25">
      <c r="K2649">
        <f t="shared" si="41"/>
        <v>0</v>
      </c>
    </row>
    <row r="2650" spans="11:11" x14ac:dyDescent="0.25">
      <c r="K2650">
        <f t="shared" si="41"/>
        <v>0</v>
      </c>
    </row>
    <row r="2651" spans="11:11" x14ac:dyDescent="0.25">
      <c r="K2651">
        <f t="shared" si="41"/>
        <v>0</v>
      </c>
    </row>
    <row r="2652" spans="11:11" x14ac:dyDescent="0.25">
      <c r="K2652">
        <f t="shared" si="41"/>
        <v>0</v>
      </c>
    </row>
    <row r="2653" spans="11:11" x14ac:dyDescent="0.25">
      <c r="K2653">
        <f t="shared" si="41"/>
        <v>0</v>
      </c>
    </row>
    <row r="2654" spans="11:11" x14ac:dyDescent="0.25">
      <c r="K2654">
        <f t="shared" si="41"/>
        <v>0</v>
      </c>
    </row>
    <row r="2655" spans="11:11" x14ac:dyDescent="0.25">
      <c r="K2655">
        <f t="shared" si="41"/>
        <v>0</v>
      </c>
    </row>
    <row r="2656" spans="11:11" x14ac:dyDescent="0.25">
      <c r="K2656">
        <f t="shared" si="41"/>
        <v>0</v>
      </c>
    </row>
    <row r="2657" spans="11:11" x14ac:dyDescent="0.25">
      <c r="K2657">
        <f t="shared" si="41"/>
        <v>0</v>
      </c>
    </row>
    <row r="2658" spans="11:11" x14ac:dyDescent="0.25">
      <c r="K2658">
        <f t="shared" si="41"/>
        <v>0</v>
      </c>
    </row>
    <row r="2659" spans="11:11" x14ac:dyDescent="0.25">
      <c r="K2659">
        <f t="shared" si="41"/>
        <v>0</v>
      </c>
    </row>
    <row r="2660" spans="11:11" x14ac:dyDescent="0.25">
      <c r="K2660">
        <f t="shared" si="41"/>
        <v>0</v>
      </c>
    </row>
    <row r="2661" spans="11:11" x14ac:dyDescent="0.25">
      <c r="K2661">
        <f t="shared" si="41"/>
        <v>0</v>
      </c>
    </row>
    <row r="2662" spans="11:11" x14ac:dyDescent="0.25">
      <c r="K2662">
        <f t="shared" si="41"/>
        <v>0</v>
      </c>
    </row>
    <row r="2663" spans="11:11" x14ac:dyDescent="0.25">
      <c r="K2663">
        <f t="shared" si="41"/>
        <v>0</v>
      </c>
    </row>
    <row r="2664" spans="11:11" x14ac:dyDescent="0.25">
      <c r="K2664">
        <f t="shared" si="41"/>
        <v>0</v>
      </c>
    </row>
    <row r="2665" spans="11:11" x14ac:dyDescent="0.25">
      <c r="K2665">
        <f t="shared" si="41"/>
        <v>0</v>
      </c>
    </row>
    <row r="2666" spans="11:11" x14ac:dyDescent="0.25">
      <c r="K2666">
        <f t="shared" si="41"/>
        <v>0</v>
      </c>
    </row>
    <row r="2667" spans="11:11" x14ac:dyDescent="0.25">
      <c r="K2667">
        <f t="shared" si="41"/>
        <v>0</v>
      </c>
    </row>
    <row r="2668" spans="11:11" x14ac:dyDescent="0.25">
      <c r="K2668">
        <f t="shared" si="41"/>
        <v>0</v>
      </c>
    </row>
    <row r="2669" spans="11:11" x14ac:dyDescent="0.25">
      <c r="K2669">
        <f t="shared" si="41"/>
        <v>0</v>
      </c>
    </row>
    <row r="2670" spans="11:11" x14ac:dyDescent="0.25">
      <c r="K2670">
        <f t="shared" si="41"/>
        <v>0</v>
      </c>
    </row>
    <row r="2671" spans="11:11" x14ac:dyDescent="0.25">
      <c r="K2671">
        <f t="shared" si="41"/>
        <v>0</v>
      </c>
    </row>
    <row r="2672" spans="11:11" x14ac:dyDescent="0.25">
      <c r="K2672">
        <f t="shared" si="41"/>
        <v>0</v>
      </c>
    </row>
    <row r="2673" spans="11:11" x14ac:dyDescent="0.25">
      <c r="K2673">
        <f t="shared" si="41"/>
        <v>0</v>
      </c>
    </row>
    <row r="2674" spans="11:11" x14ac:dyDescent="0.25">
      <c r="K2674">
        <f t="shared" si="41"/>
        <v>0</v>
      </c>
    </row>
    <row r="2675" spans="11:11" x14ac:dyDescent="0.25">
      <c r="K2675">
        <f t="shared" si="41"/>
        <v>0</v>
      </c>
    </row>
    <row r="2676" spans="11:11" x14ac:dyDescent="0.25">
      <c r="K2676">
        <f t="shared" si="41"/>
        <v>0</v>
      </c>
    </row>
    <row r="2677" spans="11:11" x14ac:dyDescent="0.25">
      <c r="K2677">
        <f t="shared" si="41"/>
        <v>0</v>
      </c>
    </row>
    <row r="2678" spans="11:11" x14ac:dyDescent="0.25">
      <c r="K2678">
        <f t="shared" si="41"/>
        <v>0</v>
      </c>
    </row>
    <row r="2679" spans="11:11" x14ac:dyDescent="0.25">
      <c r="K2679">
        <f t="shared" si="41"/>
        <v>0</v>
      </c>
    </row>
    <row r="2680" spans="11:11" x14ac:dyDescent="0.25">
      <c r="K2680">
        <f t="shared" si="41"/>
        <v>0</v>
      </c>
    </row>
    <row r="2681" spans="11:11" x14ac:dyDescent="0.25">
      <c r="K2681">
        <f t="shared" si="41"/>
        <v>0</v>
      </c>
    </row>
    <row r="2682" spans="11:11" x14ac:dyDescent="0.25">
      <c r="K2682">
        <f t="shared" si="41"/>
        <v>0</v>
      </c>
    </row>
    <row r="2683" spans="11:11" x14ac:dyDescent="0.25">
      <c r="K2683">
        <f t="shared" si="41"/>
        <v>0</v>
      </c>
    </row>
    <row r="2684" spans="11:11" x14ac:dyDescent="0.25">
      <c r="K2684">
        <f t="shared" si="41"/>
        <v>0</v>
      </c>
    </row>
    <row r="2685" spans="11:11" x14ac:dyDescent="0.25">
      <c r="K2685">
        <f t="shared" si="41"/>
        <v>0</v>
      </c>
    </row>
    <row r="2686" spans="11:11" x14ac:dyDescent="0.25">
      <c r="K2686">
        <f t="shared" si="41"/>
        <v>0</v>
      </c>
    </row>
    <row r="2687" spans="11:11" x14ac:dyDescent="0.25">
      <c r="K2687">
        <f t="shared" si="41"/>
        <v>0</v>
      </c>
    </row>
    <row r="2688" spans="11:11" x14ac:dyDescent="0.25">
      <c r="K2688">
        <f t="shared" si="41"/>
        <v>0</v>
      </c>
    </row>
    <row r="2689" spans="11:11" x14ac:dyDescent="0.25">
      <c r="K2689">
        <f t="shared" si="41"/>
        <v>0</v>
      </c>
    </row>
    <row r="2690" spans="11:11" x14ac:dyDescent="0.25">
      <c r="K2690">
        <f t="shared" si="41"/>
        <v>0</v>
      </c>
    </row>
    <row r="2691" spans="11:11" x14ac:dyDescent="0.25">
      <c r="K2691">
        <f t="shared" si="41"/>
        <v>0</v>
      </c>
    </row>
    <row r="2692" spans="11:11" x14ac:dyDescent="0.25">
      <c r="K2692">
        <f t="shared" ref="K2692:K2755" si="42">+COUNT(F2692:J2692)</f>
        <v>0</v>
      </c>
    </row>
    <row r="2693" spans="11:11" x14ac:dyDescent="0.25">
      <c r="K2693">
        <f t="shared" si="42"/>
        <v>0</v>
      </c>
    </row>
    <row r="2694" spans="11:11" x14ac:dyDescent="0.25">
      <c r="K2694">
        <f t="shared" si="42"/>
        <v>0</v>
      </c>
    </row>
    <row r="2695" spans="11:11" x14ac:dyDescent="0.25">
      <c r="K2695">
        <f t="shared" si="42"/>
        <v>0</v>
      </c>
    </row>
    <row r="2696" spans="11:11" x14ac:dyDescent="0.25">
      <c r="K2696">
        <f t="shared" si="42"/>
        <v>0</v>
      </c>
    </row>
    <row r="2697" spans="11:11" x14ac:dyDescent="0.25">
      <c r="K2697">
        <f t="shared" si="42"/>
        <v>0</v>
      </c>
    </row>
    <row r="2698" spans="11:11" x14ac:dyDescent="0.25">
      <c r="K2698">
        <f t="shared" si="42"/>
        <v>0</v>
      </c>
    </row>
    <row r="2699" spans="11:11" x14ac:dyDescent="0.25">
      <c r="K2699">
        <f t="shared" si="42"/>
        <v>0</v>
      </c>
    </row>
    <row r="2700" spans="11:11" x14ac:dyDescent="0.25">
      <c r="K2700">
        <f t="shared" si="42"/>
        <v>0</v>
      </c>
    </row>
    <row r="2701" spans="11:11" x14ac:dyDescent="0.25">
      <c r="K2701">
        <f t="shared" si="42"/>
        <v>0</v>
      </c>
    </row>
    <row r="2702" spans="11:11" x14ac:dyDescent="0.25">
      <c r="K2702">
        <f t="shared" si="42"/>
        <v>0</v>
      </c>
    </row>
    <row r="2703" spans="11:11" x14ac:dyDescent="0.25">
      <c r="K2703">
        <f t="shared" si="42"/>
        <v>0</v>
      </c>
    </row>
    <row r="2704" spans="11:11" x14ac:dyDescent="0.25">
      <c r="K2704">
        <f t="shared" si="42"/>
        <v>0</v>
      </c>
    </row>
    <row r="2705" spans="11:11" x14ac:dyDescent="0.25">
      <c r="K2705">
        <f t="shared" si="42"/>
        <v>0</v>
      </c>
    </row>
    <row r="2706" spans="11:11" x14ac:dyDescent="0.25">
      <c r="K2706">
        <f t="shared" si="42"/>
        <v>0</v>
      </c>
    </row>
    <row r="2707" spans="11:11" x14ac:dyDescent="0.25">
      <c r="K2707">
        <f t="shared" si="42"/>
        <v>0</v>
      </c>
    </row>
    <row r="2708" spans="11:11" x14ac:dyDescent="0.25">
      <c r="K2708">
        <f t="shared" si="42"/>
        <v>0</v>
      </c>
    </row>
    <row r="2709" spans="11:11" x14ac:dyDescent="0.25">
      <c r="K2709">
        <f t="shared" si="42"/>
        <v>0</v>
      </c>
    </row>
    <row r="2710" spans="11:11" x14ac:dyDescent="0.25">
      <c r="K2710">
        <f t="shared" si="42"/>
        <v>0</v>
      </c>
    </row>
    <row r="2711" spans="11:11" x14ac:dyDescent="0.25">
      <c r="K2711">
        <f t="shared" si="42"/>
        <v>0</v>
      </c>
    </row>
    <row r="2712" spans="11:11" x14ac:dyDescent="0.25">
      <c r="K2712">
        <f t="shared" si="42"/>
        <v>0</v>
      </c>
    </row>
    <row r="2713" spans="11:11" x14ac:dyDescent="0.25">
      <c r="K2713">
        <f t="shared" si="42"/>
        <v>0</v>
      </c>
    </row>
    <row r="2714" spans="11:11" x14ac:dyDescent="0.25">
      <c r="K2714">
        <f t="shared" si="42"/>
        <v>0</v>
      </c>
    </row>
    <row r="2715" spans="11:11" x14ac:dyDescent="0.25">
      <c r="K2715">
        <f t="shared" si="42"/>
        <v>0</v>
      </c>
    </row>
    <row r="2716" spans="11:11" x14ac:dyDescent="0.25">
      <c r="K2716">
        <f t="shared" si="42"/>
        <v>0</v>
      </c>
    </row>
    <row r="2717" spans="11:11" x14ac:dyDescent="0.25">
      <c r="K2717">
        <f t="shared" si="42"/>
        <v>0</v>
      </c>
    </row>
    <row r="2718" spans="11:11" x14ac:dyDescent="0.25">
      <c r="K2718">
        <f t="shared" si="42"/>
        <v>0</v>
      </c>
    </row>
    <row r="2719" spans="11:11" x14ac:dyDescent="0.25">
      <c r="K2719">
        <f t="shared" si="42"/>
        <v>0</v>
      </c>
    </row>
    <row r="2720" spans="11:11" x14ac:dyDescent="0.25">
      <c r="K2720">
        <f t="shared" si="42"/>
        <v>0</v>
      </c>
    </row>
    <row r="2721" spans="11:11" x14ac:dyDescent="0.25">
      <c r="K2721">
        <f t="shared" si="42"/>
        <v>0</v>
      </c>
    </row>
    <row r="2722" spans="11:11" x14ac:dyDescent="0.25">
      <c r="K2722">
        <f t="shared" si="42"/>
        <v>0</v>
      </c>
    </row>
    <row r="2723" spans="11:11" x14ac:dyDescent="0.25">
      <c r="K2723">
        <f t="shared" si="42"/>
        <v>0</v>
      </c>
    </row>
    <row r="2724" spans="11:11" x14ac:dyDescent="0.25">
      <c r="K2724">
        <f t="shared" si="42"/>
        <v>0</v>
      </c>
    </row>
    <row r="2725" spans="11:11" x14ac:dyDescent="0.25">
      <c r="K2725">
        <f t="shared" si="42"/>
        <v>0</v>
      </c>
    </row>
    <row r="2726" spans="11:11" x14ac:dyDescent="0.25">
      <c r="K2726">
        <f t="shared" si="42"/>
        <v>0</v>
      </c>
    </row>
    <row r="2727" spans="11:11" x14ac:dyDescent="0.25">
      <c r="K2727">
        <f t="shared" si="42"/>
        <v>0</v>
      </c>
    </row>
    <row r="2728" spans="11:11" x14ac:dyDescent="0.25">
      <c r="K2728">
        <f t="shared" si="42"/>
        <v>0</v>
      </c>
    </row>
    <row r="2729" spans="11:11" x14ac:dyDescent="0.25">
      <c r="K2729">
        <f t="shared" si="42"/>
        <v>0</v>
      </c>
    </row>
    <row r="2730" spans="11:11" x14ac:dyDescent="0.25">
      <c r="K2730">
        <f t="shared" si="42"/>
        <v>0</v>
      </c>
    </row>
    <row r="2731" spans="11:11" x14ac:dyDescent="0.25">
      <c r="K2731">
        <f t="shared" si="42"/>
        <v>0</v>
      </c>
    </row>
    <row r="2732" spans="11:11" x14ac:dyDescent="0.25">
      <c r="K2732">
        <f t="shared" si="42"/>
        <v>0</v>
      </c>
    </row>
    <row r="2733" spans="11:11" x14ac:dyDescent="0.25">
      <c r="K2733">
        <f t="shared" si="42"/>
        <v>0</v>
      </c>
    </row>
    <row r="2734" spans="11:11" x14ac:dyDescent="0.25">
      <c r="K2734">
        <f t="shared" si="42"/>
        <v>0</v>
      </c>
    </row>
    <row r="2735" spans="11:11" x14ac:dyDescent="0.25">
      <c r="K2735">
        <f t="shared" si="42"/>
        <v>0</v>
      </c>
    </row>
    <row r="2736" spans="11:11" x14ac:dyDescent="0.25">
      <c r="K2736">
        <f t="shared" si="42"/>
        <v>0</v>
      </c>
    </row>
    <row r="2737" spans="11:11" x14ac:dyDescent="0.25">
      <c r="K2737">
        <f t="shared" si="42"/>
        <v>0</v>
      </c>
    </row>
    <row r="2738" spans="11:11" x14ac:dyDescent="0.25">
      <c r="K2738">
        <f t="shared" si="42"/>
        <v>0</v>
      </c>
    </row>
    <row r="2739" spans="11:11" x14ac:dyDescent="0.25">
      <c r="K2739">
        <f t="shared" si="42"/>
        <v>0</v>
      </c>
    </row>
    <row r="2740" spans="11:11" x14ac:dyDescent="0.25">
      <c r="K2740">
        <f t="shared" si="42"/>
        <v>0</v>
      </c>
    </row>
    <row r="2741" spans="11:11" x14ac:dyDescent="0.25">
      <c r="K2741">
        <f t="shared" si="42"/>
        <v>0</v>
      </c>
    </row>
    <row r="2742" spans="11:11" x14ac:dyDescent="0.25">
      <c r="K2742">
        <f t="shared" si="42"/>
        <v>0</v>
      </c>
    </row>
    <row r="2743" spans="11:11" x14ac:dyDescent="0.25">
      <c r="K2743">
        <f t="shared" si="42"/>
        <v>0</v>
      </c>
    </row>
    <row r="2744" spans="11:11" x14ac:dyDescent="0.25">
      <c r="K2744">
        <f t="shared" si="42"/>
        <v>0</v>
      </c>
    </row>
    <row r="2745" spans="11:11" x14ac:dyDescent="0.25">
      <c r="K2745">
        <f t="shared" si="42"/>
        <v>0</v>
      </c>
    </row>
    <row r="2746" spans="11:11" x14ac:dyDescent="0.25">
      <c r="K2746">
        <f t="shared" si="42"/>
        <v>0</v>
      </c>
    </row>
    <row r="2747" spans="11:11" x14ac:dyDescent="0.25">
      <c r="K2747">
        <f t="shared" si="42"/>
        <v>0</v>
      </c>
    </row>
    <row r="2748" spans="11:11" x14ac:dyDescent="0.25">
      <c r="K2748">
        <f t="shared" si="42"/>
        <v>0</v>
      </c>
    </row>
    <row r="2749" spans="11:11" x14ac:dyDescent="0.25">
      <c r="K2749">
        <f t="shared" si="42"/>
        <v>0</v>
      </c>
    </row>
    <row r="2750" spans="11:11" x14ac:dyDescent="0.25">
      <c r="K2750">
        <f t="shared" si="42"/>
        <v>0</v>
      </c>
    </row>
    <row r="2751" spans="11:11" x14ac:dyDescent="0.25">
      <c r="K2751">
        <f t="shared" si="42"/>
        <v>0</v>
      </c>
    </row>
    <row r="2752" spans="11:11" x14ac:dyDescent="0.25">
      <c r="K2752">
        <f t="shared" si="42"/>
        <v>0</v>
      </c>
    </row>
    <row r="2753" spans="11:11" x14ac:dyDescent="0.25">
      <c r="K2753">
        <f t="shared" si="42"/>
        <v>0</v>
      </c>
    </row>
    <row r="2754" spans="11:11" x14ac:dyDescent="0.25">
      <c r="K2754">
        <f t="shared" si="42"/>
        <v>0</v>
      </c>
    </row>
    <row r="2755" spans="11:11" x14ac:dyDescent="0.25">
      <c r="K2755">
        <f t="shared" si="42"/>
        <v>0</v>
      </c>
    </row>
    <row r="2756" spans="11:11" x14ac:dyDescent="0.25">
      <c r="K2756">
        <f t="shared" ref="K2756:K2819" si="43">+COUNT(F2756:J2756)</f>
        <v>0</v>
      </c>
    </row>
    <row r="2757" spans="11:11" x14ac:dyDescent="0.25">
      <c r="K2757">
        <f t="shared" si="43"/>
        <v>0</v>
      </c>
    </row>
    <row r="2758" spans="11:11" x14ac:dyDescent="0.25">
      <c r="K2758">
        <f t="shared" si="43"/>
        <v>0</v>
      </c>
    </row>
    <row r="2759" spans="11:11" x14ac:dyDescent="0.25">
      <c r="K2759">
        <f t="shared" si="43"/>
        <v>0</v>
      </c>
    </row>
    <row r="2760" spans="11:11" x14ac:dyDescent="0.25">
      <c r="K2760">
        <f t="shared" si="43"/>
        <v>0</v>
      </c>
    </row>
    <row r="2761" spans="11:11" x14ac:dyDescent="0.25">
      <c r="K2761">
        <f t="shared" si="43"/>
        <v>0</v>
      </c>
    </row>
    <row r="2762" spans="11:11" x14ac:dyDescent="0.25">
      <c r="K2762">
        <f t="shared" si="43"/>
        <v>0</v>
      </c>
    </row>
    <row r="2763" spans="11:11" x14ac:dyDescent="0.25">
      <c r="K2763">
        <f t="shared" si="43"/>
        <v>0</v>
      </c>
    </row>
    <row r="2764" spans="11:11" x14ac:dyDescent="0.25">
      <c r="K2764">
        <f t="shared" si="43"/>
        <v>0</v>
      </c>
    </row>
    <row r="2765" spans="11:11" x14ac:dyDescent="0.25">
      <c r="K2765">
        <f t="shared" si="43"/>
        <v>0</v>
      </c>
    </row>
    <row r="2766" spans="11:11" x14ac:dyDescent="0.25">
      <c r="K2766">
        <f t="shared" si="43"/>
        <v>0</v>
      </c>
    </row>
    <row r="2767" spans="11:11" x14ac:dyDescent="0.25">
      <c r="K2767">
        <f t="shared" si="43"/>
        <v>0</v>
      </c>
    </row>
    <row r="2768" spans="11:11" x14ac:dyDescent="0.25">
      <c r="K2768">
        <f t="shared" si="43"/>
        <v>0</v>
      </c>
    </row>
    <row r="2769" spans="11:11" x14ac:dyDescent="0.25">
      <c r="K2769">
        <f t="shared" si="43"/>
        <v>0</v>
      </c>
    </row>
    <row r="2770" spans="11:11" x14ac:dyDescent="0.25">
      <c r="K2770">
        <f t="shared" si="43"/>
        <v>0</v>
      </c>
    </row>
    <row r="2771" spans="11:11" x14ac:dyDescent="0.25">
      <c r="K2771">
        <f t="shared" si="43"/>
        <v>0</v>
      </c>
    </row>
    <row r="2772" spans="11:11" x14ac:dyDescent="0.25">
      <c r="K2772">
        <f t="shared" si="43"/>
        <v>0</v>
      </c>
    </row>
    <row r="2773" spans="11:11" x14ac:dyDescent="0.25">
      <c r="K2773">
        <f t="shared" si="43"/>
        <v>0</v>
      </c>
    </row>
    <row r="2774" spans="11:11" x14ac:dyDescent="0.25">
      <c r="K2774">
        <f t="shared" si="43"/>
        <v>0</v>
      </c>
    </row>
    <row r="2775" spans="11:11" x14ac:dyDescent="0.25">
      <c r="K2775">
        <f t="shared" si="43"/>
        <v>0</v>
      </c>
    </row>
    <row r="2776" spans="11:11" x14ac:dyDescent="0.25">
      <c r="K2776">
        <f t="shared" si="43"/>
        <v>0</v>
      </c>
    </row>
    <row r="2777" spans="11:11" x14ac:dyDescent="0.25">
      <c r="K2777">
        <f t="shared" si="43"/>
        <v>0</v>
      </c>
    </row>
    <row r="2778" spans="11:11" x14ac:dyDescent="0.25">
      <c r="K2778">
        <f t="shared" si="43"/>
        <v>0</v>
      </c>
    </row>
    <row r="2779" spans="11:11" x14ac:dyDescent="0.25">
      <c r="K2779">
        <f t="shared" si="43"/>
        <v>0</v>
      </c>
    </row>
    <row r="2780" spans="11:11" x14ac:dyDescent="0.25">
      <c r="K2780">
        <f t="shared" si="43"/>
        <v>0</v>
      </c>
    </row>
    <row r="2781" spans="11:11" x14ac:dyDescent="0.25">
      <c r="K2781">
        <f t="shared" si="43"/>
        <v>0</v>
      </c>
    </row>
    <row r="2782" spans="11:11" x14ac:dyDescent="0.25">
      <c r="K2782">
        <f t="shared" si="43"/>
        <v>0</v>
      </c>
    </row>
    <row r="2783" spans="11:11" x14ac:dyDescent="0.25">
      <c r="K2783">
        <f t="shared" si="43"/>
        <v>0</v>
      </c>
    </row>
    <row r="2784" spans="11:11" x14ac:dyDescent="0.25">
      <c r="K2784">
        <f t="shared" si="43"/>
        <v>0</v>
      </c>
    </row>
    <row r="2785" spans="11:11" x14ac:dyDescent="0.25">
      <c r="K2785">
        <f t="shared" si="43"/>
        <v>0</v>
      </c>
    </row>
    <row r="2786" spans="11:11" x14ac:dyDescent="0.25">
      <c r="K2786">
        <f t="shared" si="43"/>
        <v>0</v>
      </c>
    </row>
    <row r="2787" spans="11:11" x14ac:dyDescent="0.25">
      <c r="K2787">
        <f t="shared" si="43"/>
        <v>0</v>
      </c>
    </row>
    <row r="2788" spans="11:11" x14ac:dyDescent="0.25">
      <c r="K2788">
        <f t="shared" si="43"/>
        <v>0</v>
      </c>
    </row>
    <row r="2789" spans="11:11" x14ac:dyDescent="0.25">
      <c r="K2789">
        <f t="shared" si="43"/>
        <v>0</v>
      </c>
    </row>
    <row r="2790" spans="11:11" x14ac:dyDescent="0.25">
      <c r="K2790">
        <f t="shared" si="43"/>
        <v>0</v>
      </c>
    </row>
    <row r="2791" spans="11:11" x14ac:dyDescent="0.25">
      <c r="K2791">
        <f t="shared" si="43"/>
        <v>0</v>
      </c>
    </row>
    <row r="2792" spans="11:11" x14ac:dyDescent="0.25">
      <c r="K2792">
        <f t="shared" si="43"/>
        <v>0</v>
      </c>
    </row>
    <row r="2793" spans="11:11" x14ac:dyDescent="0.25">
      <c r="K2793">
        <f t="shared" si="43"/>
        <v>0</v>
      </c>
    </row>
    <row r="2794" spans="11:11" x14ac:dyDescent="0.25">
      <c r="K2794">
        <f t="shared" si="43"/>
        <v>0</v>
      </c>
    </row>
    <row r="2795" spans="11:11" x14ac:dyDescent="0.25">
      <c r="K2795">
        <f t="shared" si="43"/>
        <v>0</v>
      </c>
    </row>
    <row r="2796" spans="11:11" x14ac:dyDescent="0.25">
      <c r="K2796">
        <f t="shared" si="43"/>
        <v>0</v>
      </c>
    </row>
    <row r="2797" spans="11:11" x14ac:dyDescent="0.25">
      <c r="K2797">
        <f t="shared" si="43"/>
        <v>0</v>
      </c>
    </row>
    <row r="2798" spans="11:11" x14ac:dyDescent="0.25">
      <c r="K2798">
        <f t="shared" si="43"/>
        <v>0</v>
      </c>
    </row>
    <row r="2799" spans="11:11" x14ac:dyDescent="0.25">
      <c r="K2799">
        <f t="shared" si="43"/>
        <v>0</v>
      </c>
    </row>
    <row r="2800" spans="11:11" x14ac:dyDescent="0.25">
      <c r="K2800">
        <f t="shared" si="43"/>
        <v>0</v>
      </c>
    </row>
    <row r="2801" spans="11:11" x14ac:dyDescent="0.25">
      <c r="K2801">
        <f t="shared" si="43"/>
        <v>0</v>
      </c>
    </row>
    <row r="2802" spans="11:11" x14ac:dyDescent="0.25">
      <c r="K2802">
        <f t="shared" si="43"/>
        <v>0</v>
      </c>
    </row>
    <row r="2803" spans="11:11" x14ac:dyDescent="0.25">
      <c r="K2803">
        <f t="shared" si="43"/>
        <v>0</v>
      </c>
    </row>
    <row r="2804" spans="11:11" x14ac:dyDescent="0.25">
      <c r="K2804">
        <f t="shared" si="43"/>
        <v>0</v>
      </c>
    </row>
    <row r="2805" spans="11:11" x14ac:dyDescent="0.25">
      <c r="K2805">
        <f t="shared" si="43"/>
        <v>0</v>
      </c>
    </row>
    <row r="2806" spans="11:11" x14ac:dyDescent="0.25">
      <c r="K2806">
        <f t="shared" si="43"/>
        <v>0</v>
      </c>
    </row>
    <row r="2807" spans="11:11" x14ac:dyDescent="0.25">
      <c r="K2807">
        <f t="shared" si="43"/>
        <v>0</v>
      </c>
    </row>
    <row r="2808" spans="11:11" x14ac:dyDescent="0.25">
      <c r="K2808">
        <f t="shared" si="43"/>
        <v>0</v>
      </c>
    </row>
    <row r="2809" spans="11:11" x14ac:dyDescent="0.25">
      <c r="K2809">
        <f t="shared" si="43"/>
        <v>0</v>
      </c>
    </row>
    <row r="2810" spans="11:11" x14ac:dyDescent="0.25">
      <c r="K2810">
        <f t="shared" si="43"/>
        <v>0</v>
      </c>
    </row>
    <row r="2811" spans="11:11" x14ac:dyDescent="0.25">
      <c r="K2811">
        <f t="shared" si="43"/>
        <v>0</v>
      </c>
    </row>
    <row r="2812" spans="11:11" x14ac:dyDescent="0.25">
      <c r="K2812">
        <f t="shared" si="43"/>
        <v>0</v>
      </c>
    </row>
    <row r="2813" spans="11:11" x14ac:dyDescent="0.25">
      <c r="K2813">
        <f t="shared" si="43"/>
        <v>0</v>
      </c>
    </row>
    <row r="2814" spans="11:11" x14ac:dyDescent="0.25">
      <c r="K2814">
        <f t="shared" si="43"/>
        <v>0</v>
      </c>
    </row>
    <row r="2815" spans="11:11" x14ac:dyDescent="0.25">
      <c r="K2815">
        <f t="shared" si="43"/>
        <v>0</v>
      </c>
    </row>
    <row r="2816" spans="11:11" x14ac:dyDescent="0.25">
      <c r="K2816">
        <f t="shared" si="43"/>
        <v>0</v>
      </c>
    </row>
    <row r="2817" spans="11:11" x14ac:dyDescent="0.25">
      <c r="K2817">
        <f t="shared" si="43"/>
        <v>0</v>
      </c>
    </row>
    <row r="2818" spans="11:11" x14ac:dyDescent="0.25">
      <c r="K2818">
        <f t="shared" si="43"/>
        <v>0</v>
      </c>
    </row>
    <row r="2819" spans="11:11" x14ac:dyDescent="0.25">
      <c r="K2819">
        <f t="shared" si="43"/>
        <v>0</v>
      </c>
    </row>
    <row r="2820" spans="11:11" x14ac:dyDescent="0.25">
      <c r="K2820">
        <f t="shared" ref="K2820:K2883" si="44">+COUNT(F2820:J2820)</f>
        <v>0</v>
      </c>
    </row>
    <row r="2821" spans="11:11" x14ac:dyDescent="0.25">
      <c r="K2821">
        <f t="shared" si="44"/>
        <v>0</v>
      </c>
    </row>
    <row r="2822" spans="11:11" x14ac:dyDescent="0.25">
      <c r="K2822">
        <f t="shared" si="44"/>
        <v>0</v>
      </c>
    </row>
    <row r="2823" spans="11:11" x14ac:dyDescent="0.25">
      <c r="K2823">
        <f t="shared" si="44"/>
        <v>0</v>
      </c>
    </row>
    <row r="2824" spans="11:11" x14ac:dyDescent="0.25">
      <c r="K2824">
        <f t="shared" si="44"/>
        <v>0</v>
      </c>
    </row>
    <row r="2825" spans="11:11" x14ac:dyDescent="0.25">
      <c r="K2825">
        <f t="shared" si="44"/>
        <v>0</v>
      </c>
    </row>
    <row r="2826" spans="11:11" x14ac:dyDescent="0.25">
      <c r="K2826">
        <f t="shared" si="44"/>
        <v>0</v>
      </c>
    </row>
    <row r="2827" spans="11:11" x14ac:dyDescent="0.25">
      <c r="K2827">
        <f t="shared" si="44"/>
        <v>0</v>
      </c>
    </row>
    <row r="2828" spans="11:11" x14ac:dyDescent="0.25">
      <c r="K2828">
        <f t="shared" si="44"/>
        <v>0</v>
      </c>
    </row>
    <row r="2829" spans="11:11" x14ac:dyDescent="0.25">
      <c r="K2829">
        <f t="shared" si="44"/>
        <v>0</v>
      </c>
    </row>
    <row r="2830" spans="11:11" x14ac:dyDescent="0.25">
      <c r="K2830">
        <f t="shared" si="44"/>
        <v>0</v>
      </c>
    </row>
    <row r="2831" spans="11:11" x14ac:dyDescent="0.25">
      <c r="K2831">
        <f t="shared" si="44"/>
        <v>0</v>
      </c>
    </row>
    <row r="2832" spans="11:11" x14ac:dyDescent="0.25">
      <c r="K2832">
        <f t="shared" si="44"/>
        <v>0</v>
      </c>
    </row>
    <row r="2833" spans="11:11" x14ac:dyDescent="0.25">
      <c r="K2833">
        <f t="shared" si="44"/>
        <v>0</v>
      </c>
    </row>
    <row r="2834" spans="11:11" x14ac:dyDescent="0.25">
      <c r="K2834">
        <f t="shared" si="44"/>
        <v>0</v>
      </c>
    </row>
    <row r="2835" spans="11:11" x14ac:dyDescent="0.25">
      <c r="K2835">
        <f t="shared" si="44"/>
        <v>0</v>
      </c>
    </row>
    <row r="2836" spans="11:11" x14ac:dyDescent="0.25">
      <c r="K2836">
        <f t="shared" si="44"/>
        <v>0</v>
      </c>
    </row>
    <row r="2837" spans="11:11" x14ac:dyDescent="0.25">
      <c r="K2837">
        <f t="shared" si="44"/>
        <v>0</v>
      </c>
    </row>
    <row r="2838" spans="11:11" x14ac:dyDescent="0.25">
      <c r="K2838">
        <f t="shared" si="44"/>
        <v>0</v>
      </c>
    </row>
    <row r="2839" spans="11:11" x14ac:dyDescent="0.25">
      <c r="K2839">
        <f t="shared" si="44"/>
        <v>0</v>
      </c>
    </row>
    <row r="2840" spans="11:11" x14ac:dyDescent="0.25">
      <c r="K2840">
        <f t="shared" si="44"/>
        <v>0</v>
      </c>
    </row>
    <row r="2841" spans="11:11" x14ac:dyDescent="0.25">
      <c r="K2841">
        <f t="shared" si="44"/>
        <v>0</v>
      </c>
    </row>
    <row r="2842" spans="11:11" x14ac:dyDescent="0.25">
      <c r="K2842">
        <f t="shared" si="44"/>
        <v>0</v>
      </c>
    </row>
    <row r="2843" spans="11:11" x14ac:dyDescent="0.25">
      <c r="K2843">
        <f t="shared" si="44"/>
        <v>0</v>
      </c>
    </row>
    <row r="2844" spans="11:11" x14ac:dyDescent="0.25">
      <c r="K2844">
        <f t="shared" si="44"/>
        <v>0</v>
      </c>
    </row>
    <row r="2845" spans="11:11" x14ac:dyDescent="0.25">
      <c r="K2845">
        <f t="shared" si="44"/>
        <v>0</v>
      </c>
    </row>
    <row r="2846" spans="11:11" x14ac:dyDescent="0.25">
      <c r="K2846">
        <f t="shared" si="44"/>
        <v>0</v>
      </c>
    </row>
    <row r="2847" spans="11:11" x14ac:dyDescent="0.25">
      <c r="K2847">
        <f t="shared" si="44"/>
        <v>0</v>
      </c>
    </row>
    <row r="2848" spans="11:11" x14ac:dyDescent="0.25">
      <c r="K2848">
        <f t="shared" si="44"/>
        <v>0</v>
      </c>
    </row>
    <row r="2849" spans="11:11" x14ac:dyDescent="0.25">
      <c r="K2849">
        <f t="shared" si="44"/>
        <v>0</v>
      </c>
    </row>
    <row r="2850" spans="11:11" x14ac:dyDescent="0.25">
      <c r="K2850">
        <f t="shared" si="44"/>
        <v>0</v>
      </c>
    </row>
    <row r="2851" spans="11:11" x14ac:dyDescent="0.25">
      <c r="K2851">
        <f t="shared" si="44"/>
        <v>0</v>
      </c>
    </row>
    <row r="2852" spans="11:11" x14ac:dyDescent="0.25">
      <c r="K2852">
        <f t="shared" si="44"/>
        <v>0</v>
      </c>
    </row>
    <row r="2853" spans="11:11" x14ac:dyDescent="0.25">
      <c r="K2853">
        <f t="shared" si="44"/>
        <v>0</v>
      </c>
    </row>
    <row r="2854" spans="11:11" x14ac:dyDescent="0.25">
      <c r="K2854">
        <f t="shared" si="44"/>
        <v>0</v>
      </c>
    </row>
    <row r="2855" spans="11:11" x14ac:dyDescent="0.25">
      <c r="K2855">
        <f t="shared" si="44"/>
        <v>0</v>
      </c>
    </row>
    <row r="2856" spans="11:11" x14ac:dyDescent="0.25">
      <c r="K2856">
        <f t="shared" si="44"/>
        <v>0</v>
      </c>
    </row>
    <row r="2857" spans="11:11" x14ac:dyDescent="0.25">
      <c r="K2857">
        <f t="shared" si="44"/>
        <v>0</v>
      </c>
    </row>
    <row r="2858" spans="11:11" x14ac:dyDescent="0.25">
      <c r="K2858">
        <f t="shared" si="44"/>
        <v>0</v>
      </c>
    </row>
    <row r="2859" spans="11:11" x14ac:dyDescent="0.25">
      <c r="K2859">
        <f t="shared" si="44"/>
        <v>0</v>
      </c>
    </row>
    <row r="2860" spans="11:11" x14ac:dyDescent="0.25">
      <c r="K2860">
        <f t="shared" si="44"/>
        <v>0</v>
      </c>
    </row>
    <row r="2861" spans="11:11" x14ac:dyDescent="0.25">
      <c r="K2861">
        <f t="shared" si="44"/>
        <v>0</v>
      </c>
    </row>
    <row r="2862" spans="11:11" x14ac:dyDescent="0.25">
      <c r="K2862">
        <f t="shared" si="44"/>
        <v>0</v>
      </c>
    </row>
    <row r="2863" spans="11:11" x14ac:dyDescent="0.25">
      <c r="K2863">
        <f t="shared" si="44"/>
        <v>0</v>
      </c>
    </row>
    <row r="2864" spans="11:11" x14ac:dyDescent="0.25">
      <c r="K2864">
        <f t="shared" si="44"/>
        <v>0</v>
      </c>
    </row>
    <row r="2865" spans="11:11" x14ac:dyDescent="0.25">
      <c r="K2865">
        <f t="shared" si="44"/>
        <v>0</v>
      </c>
    </row>
    <row r="2866" spans="11:11" x14ac:dyDescent="0.25">
      <c r="K2866">
        <f t="shared" si="44"/>
        <v>0</v>
      </c>
    </row>
    <row r="2867" spans="11:11" x14ac:dyDescent="0.25">
      <c r="K2867">
        <f t="shared" si="44"/>
        <v>0</v>
      </c>
    </row>
    <row r="2868" spans="11:11" x14ac:dyDescent="0.25">
      <c r="K2868">
        <f t="shared" si="44"/>
        <v>0</v>
      </c>
    </row>
    <row r="2869" spans="11:11" x14ac:dyDescent="0.25">
      <c r="K2869">
        <f t="shared" si="44"/>
        <v>0</v>
      </c>
    </row>
    <row r="2870" spans="11:11" x14ac:dyDescent="0.25">
      <c r="K2870">
        <f t="shared" si="44"/>
        <v>0</v>
      </c>
    </row>
    <row r="2871" spans="11:11" x14ac:dyDescent="0.25">
      <c r="K2871">
        <f t="shared" si="44"/>
        <v>0</v>
      </c>
    </row>
    <row r="2872" spans="11:11" x14ac:dyDescent="0.25">
      <c r="K2872">
        <f t="shared" si="44"/>
        <v>0</v>
      </c>
    </row>
    <row r="2873" spans="11:11" x14ac:dyDescent="0.25">
      <c r="K2873">
        <f t="shared" si="44"/>
        <v>0</v>
      </c>
    </row>
    <row r="2874" spans="11:11" x14ac:dyDescent="0.25">
      <c r="K2874">
        <f t="shared" si="44"/>
        <v>0</v>
      </c>
    </row>
    <row r="2875" spans="11:11" x14ac:dyDescent="0.25">
      <c r="K2875">
        <f t="shared" si="44"/>
        <v>0</v>
      </c>
    </row>
    <row r="2876" spans="11:11" x14ac:dyDescent="0.25">
      <c r="K2876">
        <f t="shared" si="44"/>
        <v>0</v>
      </c>
    </row>
    <row r="2877" spans="11:11" x14ac:dyDescent="0.25">
      <c r="K2877">
        <f t="shared" si="44"/>
        <v>0</v>
      </c>
    </row>
    <row r="2878" spans="11:11" x14ac:dyDescent="0.25">
      <c r="K2878">
        <f t="shared" si="44"/>
        <v>0</v>
      </c>
    </row>
    <row r="2879" spans="11:11" x14ac:dyDescent="0.25">
      <c r="K2879">
        <f t="shared" si="44"/>
        <v>0</v>
      </c>
    </row>
    <row r="2880" spans="11:11" x14ac:dyDescent="0.25">
      <c r="K2880">
        <f t="shared" si="44"/>
        <v>0</v>
      </c>
    </row>
    <row r="2881" spans="11:11" x14ac:dyDescent="0.25">
      <c r="K2881">
        <f t="shared" si="44"/>
        <v>0</v>
      </c>
    </row>
    <row r="2882" spans="11:11" x14ac:dyDescent="0.25">
      <c r="K2882">
        <f t="shared" si="44"/>
        <v>0</v>
      </c>
    </row>
    <row r="2883" spans="11:11" x14ac:dyDescent="0.25">
      <c r="K2883">
        <f t="shared" si="44"/>
        <v>0</v>
      </c>
    </row>
    <row r="2884" spans="11:11" x14ac:dyDescent="0.25">
      <c r="K2884">
        <f t="shared" ref="K2884:K2947" si="45">+COUNT(F2884:J2884)</f>
        <v>0</v>
      </c>
    </row>
    <row r="2885" spans="11:11" x14ac:dyDescent="0.25">
      <c r="K2885">
        <f t="shared" si="45"/>
        <v>0</v>
      </c>
    </row>
    <row r="2886" spans="11:11" x14ac:dyDescent="0.25">
      <c r="K2886">
        <f t="shared" si="45"/>
        <v>0</v>
      </c>
    </row>
    <row r="2887" spans="11:11" x14ac:dyDescent="0.25">
      <c r="K2887">
        <f t="shared" si="45"/>
        <v>0</v>
      </c>
    </row>
    <row r="2888" spans="11:11" x14ac:dyDescent="0.25">
      <c r="K2888">
        <f t="shared" si="45"/>
        <v>0</v>
      </c>
    </row>
    <row r="2889" spans="11:11" x14ac:dyDescent="0.25">
      <c r="K2889">
        <f t="shared" si="45"/>
        <v>0</v>
      </c>
    </row>
    <row r="2890" spans="11:11" x14ac:dyDescent="0.25">
      <c r="K2890">
        <f t="shared" si="45"/>
        <v>0</v>
      </c>
    </row>
    <row r="2891" spans="11:11" x14ac:dyDescent="0.25">
      <c r="K2891">
        <f t="shared" si="45"/>
        <v>0</v>
      </c>
    </row>
    <row r="2892" spans="11:11" x14ac:dyDescent="0.25">
      <c r="K2892">
        <f t="shared" si="45"/>
        <v>0</v>
      </c>
    </row>
    <row r="2893" spans="11:11" x14ac:dyDescent="0.25">
      <c r="K2893">
        <f t="shared" si="45"/>
        <v>0</v>
      </c>
    </row>
    <row r="2894" spans="11:11" x14ac:dyDescent="0.25">
      <c r="K2894">
        <f t="shared" si="45"/>
        <v>0</v>
      </c>
    </row>
    <row r="2895" spans="11:11" x14ac:dyDescent="0.25">
      <c r="K2895">
        <f t="shared" si="45"/>
        <v>0</v>
      </c>
    </row>
    <row r="2896" spans="11:11" x14ac:dyDescent="0.25">
      <c r="K2896">
        <f t="shared" si="45"/>
        <v>0</v>
      </c>
    </row>
    <row r="2897" spans="11:11" x14ac:dyDescent="0.25">
      <c r="K2897">
        <f t="shared" si="45"/>
        <v>0</v>
      </c>
    </row>
    <row r="2898" spans="11:11" x14ac:dyDescent="0.25">
      <c r="K2898">
        <f t="shared" si="45"/>
        <v>0</v>
      </c>
    </row>
    <row r="2899" spans="11:11" x14ac:dyDescent="0.25">
      <c r="K2899">
        <f t="shared" si="45"/>
        <v>0</v>
      </c>
    </row>
    <row r="2900" spans="11:11" x14ac:dyDescent="0.25">
      <c r="K2900">
        <f t="shared" si="45"/>
        <v>0</v>
      </c>
    </row>
    <row r="2901" spans="11:11" x14ac:dyDescent="0.25">
      <c r="K2901">
        <f t="shared" si="45"/>
        <v>0</v>
      </c>
    </row>
    <row r="2902" spans="11:11" x14ac:dyDescent="0.25">
      <c r="K2902">
        <f t="shared" si="45"/>
        <v>0</v>
      </c>
    </row>
    <row r="2903" spans="11:11" x14ac:dyDescent="0.25">
      <c r="K2903">
        <f t="shared" si="45"/>
        <v>0</v>
      </c>
    </row>
    <row r="2904" spans="11:11" x14ac:dyDescent="0.25">
      <c r="K2904">
        <f t="shared" si="45"/>
        <v>0</v>
      </c>
    </row>
    <row r="2905" spans="11:11" x14ac:dyDescent="0.25">
      <c r="K2905">
        <f t="shared" si="45"/>
        <v>0</v>
      </c>
    </row>
    <row r="2906" spans="11:11" x14ac:dyDescent="0.25">
      <c r="K2906">
        <f t="shared" si="45"/>
        <v>0</v>
      </c>
    </row>
    <row r="2907" spans="11:11" x14ac:dyDescent="0.25">
      <c r="K2907">
        <f t="shared" si="45"/>
        <v>0</v>
      </c>
    </row>
    <row r="2908" spans="11:11" x14ac:dyDescent="0.25">
      <c r="K2908">
        <f t="shared" si="45"/>
        <v>0</v>
      </c>
    </row>
    <row r="2909" spans="11:11" x14ac:dyDescent="0.25">
      <c r="K2909">
        <f t="shared" si="45"/>
        <v>0</v>
      </c>
    </row>
    <row r="2910" spans="11:11" x14ac:dyDescent="0.25">
      <c r="K2910">
        <f t="shared" si="45"/>
        <v>0</v>
      </c>
    </row>
    <row r="2911" spans="11:11" x14ac:dyDescent="0.25">
      <c r="K2911">
        <f t="shared" si="45"/>
        <v>0</v>
      </c>
    </row>
    <row r="2912" spans="11:11" x14ac:dyDescent="0.25">
      <c r="K2912">
        <f t="shared" si="45"/>
        <v>0</v>
      </c>
    </row>
    <row r="2913" spans="11:11" x14ac:dyDescent="0.25">
      <c r="K2913">
        <f t="shared" si="45"/>
        <v>0</v>
      </c>
    </row>
    <row r="2914" spans="11:11" x14ac:dyDescent="0.25">
      <c r="K2914">
        <f t="shared" si="45"/>
        <v>0</v>
      </c>
    </row>
    <row r="2915" spans="11:11" x14ac:dyDescent="0.25">
      <c r="K2915">
        <f t="shared" si="45"/>
        <v>0</v>
      </c>
    </row>
    <row r="2916" spans="11:11" x14ac:dyDescent="0.25">
      <c r="K2916">
        <f t="shared" si="45"/>
        <v>0</v>
      </c>
    </row>
    <row r="2917" spans="11:11" x14ac:dyDescent="0.25">
      <c r="K2917">
        <f t="shared" si="45"/>
        <v>0</v>
      </c>
    </row>
    <row r="2918" spans="11:11" x14ac:dyDescent="0.25">
      <c r="K2918">
        <f t="shared" si="45"/>
        <v>0</v>
      </c>
    </row>
    <row r="2919" spans="11:11" x14ac:dyDescent="0.25">
      <c r="K2919">
        <f t="shared" si="45"/>
        <v>0</v>
      </c>
    </row>
    <row r="2920" spans="11:11" x14ac:dyDescent="0.25">
      <c r="K2920">
        <f t="shared" si="45"/>
        <v>0</v>
      </c>
    </row>
    <row r="2921" spans="11:11" x14ac:dyDescent="0.25">
      <c r="K2921">
        <f t="shared" si="45"/>
        <v>0</v>
      </c>
    </row>
    <row r="2922" spans="11:11" x14ac:dyDescent="0.25">
      <c r="K2922">
        <f t="shared" si="45"/>
        <v>0</v>
      </c>
    </row>
    <row r="2923" spans="11:11" x14ac:dyDescent="0.25">
      <c r="K2923">
        <f t="shared" si="45"/>
        <v>0</v>
      </c>
    </row>
    <row r="2924" spans="11:11" x14ac:dyDescent="0.25">
      <c r="K2924">
        <f t="shared" si="45"/>
        <v>0</v>
      </c>
    </row>
    <row r="2925" spans="11:11" x14ac:dyDescent="0.25">
      <c r="K2925">
        <f t="shared" si="45"/>
        <v>0</v>
      </c>
    </row>
    <row r="2926" spans="11:11" x14ac:dyDescent="0.25">
      <c r="K2926">
        <f t="shared" si="45"/>
        <v>0</v>
      </c>
    </row>
    <row r="2927" spans="11:11" x14ac:dyDescent="0.25">
      <c r="K2927">
        <f t="shared" si="45"/>
        <v>0</v>
      </c>
    </row>
    <row r="2928" spans="11:11" x14ac:dyDescent="0.25">
      <c r="K2928">
        <f t="shared" si="45"/>
        <v>0</v>
      </c>
    </row>
    <row r="2929" spans="11:11" x14ac:dyDescent="0.25">
      <c r="K2929">
        <f t="shared" si="45"/>
        <v>0</v>
      </c>
    </row>
    <row r="2930" spans="11:11" x14ac:dyDescent="0.25">
      <c r="K2930">
        <f t="shared" si="45"/>
        <v>0</v>
      </c>
    </row>
    <row r="2931" spans="11:11" x14ac:dyDescent="0.25">
      <c r="K2931">
        <f t="shared" si="45"/>
        <v>0</v>
      </c>
    </row>
    <row r="2932" spans="11:11" x14ac:dyDescent="0.25">
      <c r="K2932">
        <f t="shared" si="45"/>
        <v>0</v>
      </c>
    </row>
    <row r="2933" spans="11:11" x14ac:dyDescent="0.25">
      <c r="K2933">
        <f t="shared" si="45"/>
        <v>0</v>
      </c>
    </row>
    <row r="2934" spans="11:11" x14ac:dyDescent="0.25">
      <c r="K2934">
        <f t="shared" si="45"/>
        <v>0</v>
      </c>
    </row>
    <row r="2935" spans="11:11" x14ac:dyDescent="0.25">
      <c r="K2935">
        <f t="shared" si="45"/>
        <v>0</v>
      </c>
    </row>
    <row r="2936" spans="11:11" x14ac:dyDescent="0.25">
      <c r="K2936">
        <f t="shared" si="45"/>
        <v>0</v>
      </c>
    </row>
    <row r="2937" spans="11:11" x14ac:dyDescent="0.25">
      <c r="K2937">
        <f t="shared" si="45"/>
        <v>0</v>
      </c>
    </row>
    <row r="2938" spans="11:11" x14ac:dyDescent="0.25">
      <c r="K2938">
        <f t="shared" si="45"/>
        <v>0</v>
      </c>
    </row>
    <row r="2939" spans="11:11" x14ac:dyDescent="0.25">
      <c r="K2939">
        <f t="shared" si="45"/>
        <v>0</v>
      </c>
    </row>
    <row r="2940" spans="11:11" x14ac:dyDescent="0.25">
      <c r="K2940">
        <f t="shared" si="45"/>
        <v>0</v>
      </c>
    </row>
    <row r="2941" spans="11:11" x14ac:dyDescent="0.25">
      <c r="K2941">
        <f t="shared" si="45"/>
        <v>0</v>
      </c>
    </row>
    <row r="2942" spans="11:11" x14ac:dyDescent="0.25">
      <c r="K2942">
        <f t="shared" si="45"/>
        <v>0</v>
      </c>
    </row>
    <row r="2943" spans="11:11" x14ac:dyDescent="0.25">
      <c r="K2943">
        <f t="shared" si="45"/>
        <v>0</v>
      </c>
    </row>
    <row r="2944" spans="11:11" x14ac:dyDescent="0.25">
      <c r="K2944">
        <f t="shared" si="45"/>
        <v>0</v>
      </c>
    </row>
    <row r="2945" spans="11:11" x14ac:dyDescent="0.25">
      <c r="K2945">
        <f t="shared" si="45"/>
        <v>0</v>
      </c>
    </row>
    <row r="2946" spans="11:11" x14ac:dyDescent="0.25">
      <c r="K2946">
        <f t="shared" si="45"/>
        <v>0</v>
      </c>
    </row>
    <row r="2947" spans="11:11" x14ac:dyDescent="0.25">
      <c r="K2947">
        <f t="shared" si="45"/>
        <v>0</v>
      </c>
    </row>
    <row r="2948" spans="11:11" x14ac:dyDescent="0.25">
      <c r="K2948">
        <f t="shared" ref="K2948:K3011" si="46">+COUNT(F2948:J2948)</f>
        <v>0</v>
      </c>
    </row>
    <row r="2949" spans="11:11" x14ac:dyDescent="0.25">
      <c r="K2949">
        <f t="shared" si="46"/>
        <v>0</v>
      </c>
    </row>
    <row r="2950" spans="11:11" x14ac:dyDescent="0.25">
      <c r="K2950">
        <f t="shared" si="46"/>
        <v>0</v>
      </c>
    </row>
    <row r="2951" spans="11:11" x14ac:dyDescent="0.25">
      <c r="K2951">
        <f t="shared" si="46"/>
        <v>0</v>
      </c>
    </row>
    <row r="2952" spans="11:11" x14ac:dyDescent="0.25">
      <c r="K2952">
        <f t="shared" si="46"/>
        <v>0</v>
      </c>
    </row>
    <row r="2953" spans="11:11" x14ac:dyDescent="0.25">
      <c r="K2953">
        <f t="shared" si="46"/>
        <v>0</v>
      </c>
    </row>
    <row r="2954" spans="11:11" x14ac:dyDescent="0.25">
      <c r="K2954">
        <f t="shared" si="46"/>
        <v>0</v>
      </c>
    </row>
    <row r="2955" spans="11:11" x14ac:dyDescent="0.25">
      <c r="K2955">
        <f t="shared" si="46"/>
        <v>0</v>
      </c>
    </row>
    <row r="2956" spans="11:11" x14ac:dyDescent="0.25">
      <c r="K2956">
        <f t="shared" si="46"/>
        <v>0</v>
      </c>
    </row>
    <row r="2957" spans="11:11" x14ac:dyDescent="0.25">
      <c r="K2957">
        <f t="shared" si="46"/>
        <v>0</v>
      </c>
    </row>
    <row r="2958" spans="11:11" x14ac:dyDescent="0.25">
      <c r="K2958">
        <f t="shared" si="46"/>
        <v>0</v>
      </c>
    </row>
    <row r="2959" spans="11:11" x14ac:dyDescent="0.25">
      <c r="K2959">
        <f t="shared" si="46"/>
        <v>0</v>
      </c>
    </row>
    <row r="2960" spans="11:11" x14ac:dyDescent="0.25">
      <c r="K2960">
        <f t="shared" si="46"/>
        <v>0</v>
      </c>
    </row>
    <row r="2961" spans="11:11" x14ac:dyDescent="0.25">
      <c r="K2961">
        <f t="shared" si="46"/>
        <v>0</v>
      </c>
    </row>
    <row r="2962" spans="11:11" x14ac:dyDescent="0.25">
      <c r="K2962">
        <f t="shared" si="46"/>
        <v>0</v>
      </c>
    </row>
    <row r="2963" spans="11:11" x14ac:dyDescent="0.25">
      <c r="K2963">
        <f t="shared" si="46"/>
        <v>0</v>
      </c>
    </row>
    <row r="2964" spans="11:11" x14ac:dyDescent="0.25">
      <c r="K2964">
        <f t="shared" si="46"/>
        <v>0</v>
      </c>
    </row>
    <row r="2965" spans="11:11" x14ac:dyDescent="0.25">
      <c r="K2965">
        <f t="shared" si="46"/>
        <v>0</v>
      </c>
    </row>
    <row r="2966" spans="11:11" x14ac:dyDescent="0.25">
      <c r="K2966">
        <f t="shared" si="46"/>
        <v>0</v>
      </c>
    </row>
    <row r="2967" spans="11:11" x14ac:dyDescent="0.25">
      <c r="K2967">
        <f t="shared" si="46"/>
        <v>0</v>
      </c>
    </row>
    <row r="2968" spans="11:11" x14ac:dyDescent="0.25">
      <c r="K2968">
        <f t="shared" si="46"/>
        <v>0</v>
      </c>
    </row>
    <row r="2969" spans="11:11" x14ac:dyDescent="0.25">
      <c r="K2969">
        <f t="shared" si="46"/>
        <v>0</v>
      </c>
    </row>
    <row r="2970" spans="11:11" x14ac:dyDescent="0.25">
      <c r="K2970">
        <f t="shared" si="46"/>
        <v>0</v>
      </c>
    </row>
    <row r="2971" spans="11:11" x14ac:dyDescent="0.25">
      <c r="K2971">
        <f t="shared" si="46"/>
        <v>0</v>
      </c>
    </row>
    <row r="2972" spans="11:11" x14ac:dyDescent="0.25">
      <c r="K2972">
        <f t="shared" si="46"/>
        <v>0</v>
      </c>
    </row>
    <row r="2973" spans="11:11" x14ac:dyDescent="0.25">
      <c r="K2973">
        <f t="shared" si="46"/>
        <v>0</v>
      </c>
    </row>
    <row r="2974" spans="11:11" x14ac:dyDescent="0.25">
      <c r="K2974">
        <f t="shared" si="46"/>
        <v>0</v>
      </c>
    </row>
    <row r="2975" spans="11:11" x14ac:dyDescent="0.25">
      <c r="K2975">
        <f t="shared" si="46"/>
        <v>0</v>
      </c>
    </row>
    <row r="2976" spans="11:11" x14ac:dyDescent="0.25">
      <c r="K2976">
        <f t="shared" si="46"/>
        <v>0</v>
      </c>
    </row>
    <row r="2977" spans="11:11" x14ac:dyDescent="0.25">
      <c r="K2977">
        <f t="shared" si="46"/>
        <v>0</v>
      </c>
    </row>
    <row r="2978" spans="11:11" x14ac:dyDescent="0.25">
      <c r="K2978">
        <f t="shared" si="46"/>
        <v>0</v>
      </c>
    </row>
    <row r="2979" spans="11:11" x14ac:dyDescent="0.25">
      <c r="K2979">
        <f t="shared" si="46"/>
        <v>0</v>
      </c>
    </row>
    <row r="2980" spans="11:11" x14ac:dyDescent="0.25">
      <c r="K2980">
        <f t="shared" si="46"/>
        <v>0</v>
      </c>
    </row>
    <row r="2981" spans="11:11" x14ac:dyDescent="0.25">
      <c r="K2981">
        <f t="shared" si="46"/>
        <v>0</v>
      </c>
    </row>
    <row r="2982" spans="11:11" x14ac:dyDescent="0.25">
      <c r="K2982">
        <f t="shared" si="46"/>
        <v>0</v>
      </c>
    </row>
    <row r="2983" spans="11:11" x14ac:dyDescent="0.25">
      <c r="K2983">
        <f t="shared" si="46"/>
        <v>0</v>
      </c>
    </row>
    <row r="2984" spans="11:11" x14ac:dyDescent="0.25">
      <c r="K2984">
        <f t="shared" si="46"/>
        <v>0</v>
      </c>
    </row>
    <row r="2985" spans="11:11" x14ac:dyDescent="0.25">
      <c r="K2985">
        <f t="shared" si="46"/>
        <v>0</v>
      </c>
    </row>
    <row r="2986" spans="11:11" x14ac:dyDescent="0.25">
      <c r="K2986">
        <f t="shared" si="46"/>
        <v>0</v>
      </c>
    </row>
    <row r="2987" spans="11:11" x14ac:dyDescent="0.25">
      <c r="K2987">
        <f t="shared" si="46"/>
        <v>0</v>
      </c>
    </row>
    <row r="2988" spans="11:11" x14ac:dyDescent="0.25">
      <c r="K2988">
        <f t="shared" si="46"/>
        <v>0</v>
      </c>
    </row>
    <row r="2989" spans="11:11" x14ac:dyDescent="0.25">
      <c r="K2989">
        <f t="shared" si="46"/>
        <v>0</v>
      </c>
    </row>
    <row r="2990" spans="11:11" x14ac:dyDescent="0.25">
      <c r="K2990">
        <f t="shared" si="46"/>
        <v>0</v>
      </c>
    </row>
    <row r="2991" spans="11:11" x14ac:dyDescent="0.25">
      <c r="K2991">
        <f t="shared" si="46"/>
        <v>0</v>
      </c>
    </row>
    <row r="2992" spans="11:11" x14ac:dyDescent="0.25">
      <c r="K2992">
        <f t="shared" si="46"/>
        <v>0</v>
      </c>
    </row>
    <row r="2993" spans="11:11" x14ac:dyDescent="0.25">
      <c r="K2993">
        <f t="shared" si="46"/>
        <v>0</v>
      </c>
    </row>
    <row r="2994" spans="11:11" x14ac:dyDescent="0.25">
      <c r="K2994">
        <f t="shared" si="46"/>
        <v>0</v>
      </c>
    </row>
    <row r="2995" spans="11:11" x14ac:dyDescent="0.25">
      <c r="K2995">
        <f t="shared" si="46"/>
        <v>0</v>
      </c>
    </row>
    <row r="2996" spans="11:11" x14ac:dyDescent="0.25">
      <c r="K2996">
        <f t="shared" si="46"/>
        <v>0</v>
      </c>
    </row>
    <row r="2997" spans="11:11" x14ac:dyDescent="0.25">
      <c r="K2997">
        <f t="shared" si="46"/>
        <v>0</v>
      </c>
    </row>
    <row r="2998" spans="11:11" x14ac:dyDescent="0.25">
      <c r="K2998">
        <f t="shared" si="46"/>
        <v>0</v>
      </c>
    </row>
    <row r="2999" spans="11:11" x14ac:dyDescent="0.25">
      <c r="K2999">
        <f t="shared" si="46"/>
        <v>0</v>
      </c>
    </row>
    <row r="3000" spans="11:11" x14ac:dyDescent="0.25">
      <c r="K3000">
        <f t="shared" si="46"/>
        <v>0</v>
      </c>
    </row>
    <row r="3001" spans="11:11" x14ac:dyDescent="0.25">
      <c r="K3001">
        <f t="shared" si="46"/>
        <v>0</v>
      </c>
    </row>
    <row r="3002" spans="11:11" x14ac:dyDescent="0.25">
      <c r="K3002">
        <f t="shared" si="46"/>
        <v>0</v>
      </c>
    </row>
    <row r="3003" spans="11:11" x14ac:dyDescent="0.25">
      <c r="K3003">
        <f t="shared" si="46"/>
        <v>0</v>
      </c>
    </row>
    <row r="3004" spans="11:11" x14ac:dyDescent="0.25">
      <c r="K3004">
        <f t="shared" si="46"/>
        <v>0</v>
      </c>
    </row>
    <row r="3005" spans="11:11" x14ac:dyDescent="0.25">
      <c r="K3005">
        <f t="shared" si="46"/>
        <v>0</v>
      </c>
    </row>
    <row r="3006" spans="11:11" x14ac:dyDescent="0.25">
      <c r="K3006">
        <f t="shared" si="46"/>
        <v>0</v>
      </c>
    </row>
    <row r="3007" spans="11:11" x14ac:dyDescent="0.25">
      <c r="K3007">
        <f t="shared" si="46"/>
        <v>0</v>
      </c>
    </row>
    <row r="3008" spans="11:11" x14ac:dyDescent="0.25">
      <c r="K3008">
        <f t="shared" si="46"/>
        <v>0</v>
      </c>
    </row>
    <row r="3009" spans="11:11" x14ac:dyDescent="0.25">
      <c r="K3009">
        <f t="shared" si="46"/>
        <v>0</v>
      </c>
    </row>
    <row r="3010" spans="11:11" x14ac:dyDescent="0.25">
      <c r="K3010">
        <f t="shared" si="46"/>
        <v>0</v>
      </c>
    </row>
    <row r="3011" spans="11:11" x14ac:dyDescent="0.25">
      <c r="K3011">
        <f t="shared" si="46"/>
        <v>0</v>
      </c>
    </row>
    <row r="3012" spans="11:11" x14ac:dyDescent="0.25">
      <c r="K3012">
        <f t="shared" ref="K3012:K3075" si="47">+COUNT(F3012:J3012)</f>
        <v>0</v>
      </c>
    </row>
    <row r="3013" spans="11:11" x14ac:dyDescent="0.25">
      <c r="K3013">
        <f t="shared" si="47"/>
        <v>0</v>
      </c>
    </row>
    <row r="3014" spans="11:11" x14ac:dyDescent="0.25">
      <c r="K3014">
        <f t="shared" si="47"/>
        <v>0</v>
      </c>
    </row>
    <row r="3015" spans="11:11" x14ac:dyDescent="0.25">
      <c r="K3015">
        <f t="shared" si="47"/>
        <v>0</v>
      </c>
    </row>
    <row r="3016" spans="11:11" x14ac:dyDescent="0.25">
      <c r="K3016">
        <f t="shared" si="47"/>
        <v>0</v>
      </c>
    </row>
    <row r="3017" spans="11:11" x14ac:dyDescent="0.25">
      <c r="K3017">
        <f t="shared" si="47"/>
        <v>0</v>
      </c>
    </row>
    <row r="3018" spans="11:11" x14ac:dyDescent="0.25">
      <c r="K3018">
        <f t="shared" si="47"/>
        <v>0</v>
      </c>
    </row>
    <row r="3019" spans="11:11" x14ac:dyDescent="0.25">
      <c r="K3019">
        <f t="shared" si="47"/>
        <v>0</v>
      </c>
    </row>
    <row r="3020" spans="11:11" x14ac:dyDescent="0.25">
      <c r="K3020">
        <f t="shared" si="47"/>
        <v>0</v>
      </c>
    </row>
    <row r="3021" spans="11:11" x14ac:dyDescent="0.25">
      <c r="K3021">
        <f t="shared" si="47"/>
        <v>0</v>
      </c>
    </row>
    <row r="3022" spans="11:11" x14ac:dyDescent="0.25">
      <c r="K3022">
        <f t="shared" si="47"/>
        <v>0</v>
      </c>
    </row>
    <row r="3023" spans="11:11" x14ac:dyDescent="0.25">
      <c r="K3023">
        <f t="shared" si="47"/>
        <v>0</v>
      </c>
    </row>
    <row r="3024" spans="11:11" x14ac:dyDescent="0.25">
      <c r="K3024">
        <f t="shared" si="47"/>
        <v>0</v>
      </c>
    </row>
    <row r="3025" spans="11:11" x14ac:dyDescent="0.25">
      <c r="K3025">
        <f t="shared" si="47"/>
        <v>0</v>
      </c>
    </row>
    <row r="3026" spans="11:11" x14ac:dyDescent="0.25">
      <c r="K3026">
        <f t="shared" si="47"/>
        <v>0</v>
      </c>
    </row>
    <row r="3027" spans="11:11" x14ac:dyDescent="0.25">
      <c r="K3027">
        <f t="shared" si="47"/>
        <v>0</v>
      </c>
    </row>
    <row r="3028" spans="11:11" x14ac:dyDescent="0.25">
      <c r="K3028">
        <f t="shared" si="47"/>
        <v>0</v>
      </c>
    </row>
    <row r="3029" spans="11:11" x14ac:dyDescent="0.25">
      <c r="K3029">
        <f t="shared" si="47"/>
        <v>0</v>
      </c>
    </row>
    <row r="3030" spans="11:11" x14ac:dyDescent="0.25">
      <c r="K3030">
        <f t="shared" si="47"/>
        <v>0</v>
      </c>
    </row>
    <row r="3031" spans="11:11" x14ac:dyDescent="0.25">
      <c r="K3031">
        <f t="shared" si="47"/>
        <v>0</v>
      </c>
    </row>
    <row r="3032" spans="11:11" x14ac:dyDescent="0.25">
      <c r="K3032">
        <f t="shared" si="47"/>
        <v>0</v>
      </c>
    </row>
    <row r="3033" spans="11:11" x14ac:dyDescent="0.25">
      <c r="K3033">
        <f t="shared" si="47"/>
        <v>0</v>
      </c>
    </row>
    <row r="3034" spans="11:11" x14ac:dyDescent="0.25">
      <c r="K3034">
        <f t="shared" si="47"/>
        <v>0</v>
      </c>
    </row>
    <row r="3035" spans="11:11" x14ac:dyDescent="0.25">
      <c r="K3035">
        <f t="shared" si="47"/>
        <v>0</v>
      </c>
    </row>
    <row r="3036" spans="11:11" x14ac:dyDescent="0.25">
      <c r="K3036">
        <f t="shared" si="47"/>
        <v>0</v>
      </c>
    </row>
    <row r="3037" spans="11:11" x14ac:dyDescent="0.25">
      <c r="K3037">
        <f t="shared" si="47"/>
        <v>0</v>
      </c>
    </row>
    <row r="3038" spans="11:11" x14ac:dyDescent="0.25">
      <c r="K3038">
        <f t="shared" si="47"/>
        <v>0</v>
      </c>
    </row>
    <row r="3039" spans="11:11" x14ac:dyDescent="0.25">
      <c r="K3039">
        <f t="shared" si="47"/>
        <v>0</v>
      </c>
    </row>
    <row r="3040" spans="11:11" x14ac:dyDescent="0.25">
      <c r="K3040">
        <f t="shared" si="47"/>
        <v>0</v>
      </c>
    </row>
    <row r="3041" spans="11:11" x14ac:dyDescent="0.25">
      <c r="K3041">
        <f t="shared" si="47"/>
        <v>0</v>
      </c>
    </row>
    <row r="3042" spans="11:11" x14ac:dyDescent="0.25">
      <c r="K3042">
        <f t="shared" si="47"/>
        <v>0</v>
      </c>
    </row>
    <row r="3043" spans="11:11" x14ac:dyDescent="0.25">
      <c r="K3043">
        <f t="shared" si="47"/>
        <v>0</v>
      </c>
    </row>
    <row r="3044" spans="11:11" x14ac:dyDescent="0.25">
      <c r="K3044">
        <f t="shared" si="47"/>
        <v>0</v>
      </c>
    </row>
    <row r="3045" spans="11:11" x14ac:dyDescent="0.25">
      <c r="K3045">
        <f t="shared" si="47"/>
        <v>0</v>
      </c>
    </row>
    <row r="3046" spans="11:11" x14ac:dyDescent="0.25">
      <c r="K3046">
        <f t="shared" si="47"/>
        <v>0</v>
      </c>
    </row>
    <row r="3047" spans="11:11" x14ac:dyDescent="0.25">
      <c r="K3047">
        <f t="shared" si="47"/>
        <v>0</v>
      </c>
    </row>
    <row r="3048" spans="11:11" x14ac:dyDescent="0.25">
      <c r="K3048">
        <f t="shared" si="47"/>
        <v>0</v>
      </c>
    </row>
    <row r="3049" spans="11:11" x14ac:dyDescent="0.25">
      <c r="K3049">
        <f t="shared" si="47"/>
        <v>0</v>
      </c>
    </row>
    <row r="3050" spans="11:11" x14ac:dyDescent="0.25">
      <c r="K3050">
        <f t="shared" si="47"/>
        <v>0</v>
      </c>
    </row>
    <row r="3051" spans="11:11" x14ac:dyDescent="0.25">
      <c r="K3051">
        <f t="shared" si="47"/>
        <v>0</v>
      </c>
    </row>
    <row r="3052" spans="11:11" x14ac:dyDescent="0.25">
      <c r="K3052">
        <f t="shared" si="47"/>
        <v>0</v>
      </c>
    </row>
    <row r="3053" spans="11:11" x14ac:dyDescent="0.25">
      <c r="K3053">
        <f t="shared" si="47"/>
        <v>0</v>
      </c>
    </row>
    <row r="3054" spans="11:11" x14ac:dyDescent="0.25">
      <c r="K3054">
        <f t="shared" si="47"/>
        <v>0</v>
      </c>
    </row>
    <row r="3055" spans="11:11" x14ac:dyDescent="0.25">
      <c r="K3055">
        <f t="shared" si="47"/>
        <v>0</v>
      </c>
    </row>
    <row r="3056" spans="11:11" x14ac:dyDescent="0.25">
      <c r="K3056">
        <f t="shared" si="47"/>
        <v>0</v>
      </c>
    </row>
    <row r="3057" spans="11:11" x14ac:dyDescent="0.25">
      <c r="K3057">
        <f t="shared" si="47"/>
        <v>0</v>
      </c>
    </row>
    <row r="3058" spans="11:11" x14ac:dyDescent="0.25">
      <c r="K3058">
        <f t="shared" si="47"/>
        <v>0</v>
      </c>
    </row>
    <row r="3059" spans="11:11" x14ac:dyDescent="0.25">
      <c r="K3059">
        <f t="shared" si="47"/>
        <v>0</v>
      </c>
    </row>
    <row r="3060" spans="11:11" x14ac:dyDescent="0.25">
      <c r="K3060">
        <f t="shared" si="47"/>
        <v>0</v>
      </c>
    </row>
    <row r="3061" spans="11:11" x14ac:dyDescent="0.25">
      <c r="K3061">
        <f t="shared" si="47"/>
        <v>0</v>
      </c>
    </row>
    <row r="3062" spans="11:11" x14ac:dyDescent="0.25">
      <c r="K3062">
        <f t="shared" si="47"/>
        <v>0</v>
      </c>
    </row>
    <row r="3063" spans="11:11" x14ac:dyDescent="0.25">
      <c r="K3063">
        <f t="shared" si="47"/>
        <v>0</v>
      </c>
    </row>
    <row r="3064" spans="11:11" x14ac:dyDescent="0.25">
      <c r="K3064">
        <f t="shared" si="47"/>
        <v>0</v>
      </c>
    </row>
    <row r="3065" spans="11:11" x14ac:dyDescent="0.25">
      <c r="K3065">
        <f t="shared" si="47"/>
        <v>0</v>
      </c>
    </row>
    <row r="3066" spans="11:11" x14ac:dyDescent="0.25">
      <c r="K3066">
        <f t="shared" si="47"/>
        <v>0</v>
      </c>
    </row>
    <row r="3067" spans="11:11" x14ac:dyDescent="0.25">
      <c r="K3067">
        <f t="shared" si="47"/>
        <v>0</v>
      </c>
    </row>
    <row r="3068" spans="11:11" x14ac:dyDescent="0.25">
      <c r="K3068">
        <f t="shared" si="47"/>
        <v>0</v>
      </c>
    </row>
    <row r="3069" spans="11:11" x14ac:dyDescent="0.25">
      <c r="K3069">
        <f t="shared" si="47"/>
        <v>0</v>
      </c>
    </row>
    <row r="3070" spans="11:11" x14ac:dyDescent="0.25">
      <c r="K3070">
        <f t="shared" si="47"/>
        <v>0</v>
      </c>
    </row>
    <row r="3071" spans="11:11" x14ac:dyDescent="0.25">
      <c r="K3071">
        <f t="shared" si="47"/>
        <v>0</v>
      </c>
    </row>
    <row r="3072" spans="11:11" x14ac:dyDescent="0.25">
      <c r="K3072">
        <f t="shared" si="47"/>
        <v>0</v>
      </c>
    </row>
    <row r="3073" spans="11:11" x14ac:dyDescent="0.25">
      <c r="K3073">
        <f t="shared" si="47"/>
        <v>0</v>
      </c>
    </row>
    <row r="3074" spans="11:11" x14ac:dyDescent="0.25">
      <c r="K3074">
        <f t="shared" si="47"/>
        <v>0</v>
      </c>
    </row>
    <row r="3075" spans="11:11" x14ac:dyDescent="0.25">
      <c r="K3075">
        <f t="shared" si="47"/>
        <v>0</v>
      </c>
    </row>
    <row r="3076" spans="11:11" x14ac:dyDescent="0.25">
      <c r="K3076">
        <f t="shared" ref="K3076:K3139" si="48">+COUNT(F3076:J3076)</f>
        <v>0</v>
      </c>
    </row>
    <row r="3077" spans="11:11" x14ac:dyDescent="0.25">
      <c r="K3077">
        <f t="shared" si="48"/>
        <v>0</v>
      </c>
    </row>
    <row r="3078" spans="11:11" x14ac:dyDescent="0.25">
      <c r="K3078">
        <f t="shared" si="48"/>
        <v>0</v>
      </c>
    </row>
    <row r="3079" spans="11:11" x14ac:dyDescent="0.25">
      <c r="K3079">
        <f t="shared" si="48"/>
        <v>0</v>
      </c>
    </row>
    <row r="3080" spans="11:11" x14ac:dyDescent="0.25">
      <c r="K3080">
        <f t="shared" si="48"/>
        <v>0</v>
      </c>
    </row>
    <row r="3081" spans="11:11" x14ac:dyDescent="0.25">
      <c r="K3081">
        <f t="shared" si="48"/>
        <v>0</v>
      </c>
    </row>
    <row r="3082" spans="11:11" x14ac:dyDescent="0.25">
      <c r="K3082">
        <f t="shared" si="48"/>
        <v>0</v>
      </c>
    </row>
    <row r="3083" spans="11:11" x14ac:dyDescent="0.25">
      <c r="K3083">
        <f t="shared" si="48"/>
        <v>0</v>
      </c>
    </row>
    <row r="3084" spans="11:11" x14ac:dyDescent="0.25">
      <c r="K3084">
        <f t="shared" si="48"/>
        <v>0</v>
      </c>
    </row>
    <row r="3085" spans="11:11" x14ac:dyDescent="0.25">
      <c r="K3085">
        <f t="shared" si="48"/>
        <v>0</v>
      </c>
    </row>
    <row r="3086" spans="11:11" x14ac:dyDescent="0.25">
      <c r="K3086">
        <f t="shared" si="48"/>
        <v>0</v>
      </c>
    </row>
    <row r="3087" spans="11:11" x14ac:dyDescent="0.25">
      <c r="K3087">
        <f t="shared" si="48"/>
        <v>0</v>
      </c>
    </row>
    <row r="3088" spans="11:11" x14ac:dyDescent="0.25">
      <c r="K3088">
        <f t="shared" si="48"/>
        <v>0</v>
      </c>
    </row>
    <row r="3089" spans="11:11" x14ac:dyDescent="0.25">
      <c r="K3089">
        <f t="shared" si="48"/>
        <v>0</v>
      </c>
    </row>
    <row r="3090" spans="11:11" x14ac:dyDescent="0.25">
      <c r="K3090">
        <f t="shared" si="48"/>
        <v>0</v>
      </c>
    </row>
    <row r="3091" spans="11:11" x14ac:dyDescent="0.25">
      <c r="K3091">
        <f t="shared" si="48"/>
        <v>0</v>
      </c>
    </row>
    <row r="3092" spans="11:11" x14ac:dyDescent="0.25">
      <c r="K3092">
        <f t="shared" si="48"/>
        <v>0</v>
      </c>
    </row>
    <row r="3093" spans="11:11" x14ac:dyDescent="0.25">
      <c r="K3093">
        <f t="shared" si="48"/>
        <v>0</v>
      </c>
    </row>
    <row r="3094" spans="11:11" x14ac:dyDescent="0.25">
      <c r="K3094">
        <f t="shared" si="48"/>
        <v>0</v>
      </c>
    </row>
    <row r="3095" spans="11:11" x14ac:dyDescent="0.25">
      <c r="K3095">
        <f t="shared" si="48"/>
        <v>0</v>
      </c>
    </row>
    <row r="3096" spans="11:11" x14ac:dyDescent="0.25">
      <c r="K3096">
        <f t="shared" si="48"/>
        <v>0</v>
      </c>
    </row>
    <row r="3097" spans="11:11" x14ac:dyDescent="0.25">
      <c r="K3097">
        <f t="shared" si="48"/>
        <v>0</v>
      </c>
    </row>
    <row r="3098" spans="11:11" x14ac:dyDescent="0.25">
      <c r="K3098">
        <f t="shared" si="48"/>
        <v>0</v>
      </c>
    </row>
    <row r="3099" spans="11:11" x14ac:dyDescent="0.25">
      <c r="K3099">
        <f t="shared" si="48"/>
        <v>0</v>
      </c>
    </row>
    <row r="3100" spans="11:11" x14ac:dyDescent="0.25">
      <c r="K3100">
        <f t="shared" si="48"/>
        <v>0</v>
      </c>
    </row>
    <row r="3101" spans="11:11" x14ac:dyDescent="0.25">
      <c r="K3101">
        <f t="shared" si="48"/>
        <v>0</v>
      </c>
    </row>
    <row r="3102" spans="11:11" x14ac:dyDescent="0.25">
      <c r="K3102">
        <f t="shared" si="48"/>
        <v>0</v>
      </c>
    </row>
    <row r="3103" spans="11:11" x14ac:dyDescent="0.25">
      <c r="K3103">
        <f t="shared" si="48"/>
        <v>0</v>
      </c>
    </row>
    <row r="3104" spans="11:11" x14ac:dyDescent="0.25">
      <c r="K3104">
        <f t="shared" si="48"/>
        <v>0</v>
      </c>
    </row>
    <row r="3105" spans="11:11" x14ac:dyDescent="0.25">
      <c r="K3105">
        <f t="shared" si="48"/>
        <v>0</v>
      </c>
    </row>
    <row r="3106" spans="11:11" x14ac:dyDescent="0.25">
      <c r="K3106">
        <f t="shared" si="48"/>
        <v>0</v>
      </c>
    </row>
    <row r="3107" spans="11:11" x14ac:dyDescent="0.25">
      <c r="K3107">
        <f t="shared" si="48"/>
        <v>0</v>
      </c>
    </row>
    <row r="3108" spans="11:11" x14ac:dyDescent="0.25">
      <c r="K3108">
        <f t="shared" si="48"/>
        <v>0</v>
      </c>
    </row>
    <row r="3109" spans="11:11" x14ac:dyDescent="0.25">
      <c r="K3109">
        <f t="shared" si="48"/>
        <v>0</v>
      </c>
    </row>
    <row r="3110" spans="11:11" x14ac:dyDescent="0.25">
      <c r="K3110">
        <f t="shared" si="48"/>
        <v>0</v>
      </c>
    </row>
    <row r="3111" spans="11:11" x14ac:dyDescent="0.25">
      <c r="K3111">
        <f t="shared" si="48"/>
        <v>0</v>
      </c>
    </row>
    <row r="3112" spans="11:11" x14ac:dyDescent="0.25">
      <c r="K3112">
        <f t="shared" si="48"/>
        <v>0</v>
      </c>
    </row>
    <row r="3113" spans="11:11" x14ac:dyDescent="0.25">
      <c r="K3113">
        <f t="shared" si="48"/>
        <v>0</v>
      </c>
    </row>
    <row r="3114" spans="11:11" x14ac:dyDescent="0.25">
      <c r="K3114">
        <f t="shared" si="48"/>
        <v>0</v>
      </c>
    </row>
    <row r="3115" spans="11:11" x14ac:dyDescent="0.25">
      <c r="K3115">
        <f t="shared" si="48"/>
        <v>0</v>
      </c>
    </row>
    <row r="3116" spans="11:11" x14ac:dyDescent="0.25">
      <c r="K3116">
        <f t="shared" si="48"/>
        <v>0</v>
      </c>
    </row>
    <row r="3117" spans="11:11" x14ac:dyDescent="0.25">
      <c r="K3117">
        <f t="shared" si="48"/>
        <v>0</v>
      </c>
    </row>
    <row r="3118" spans="11:11" x14ac:dyDescent="0.25">
      <c r="K3118">
        <f t="shared" si="48"/>
        <v>0</v>
      </c>
    </row>
    <row r="3119" spans="11:11" x14ac:dyDescent="0.25">
      <c r="K3119">
        <f t="shared" si="48"/>
        <v>0</v>
      </c>
    </row>
    <row r="3120" spans="11:11" x14ac:dyDescent="0.25">
      <c r="K3120">
        <f t="shared" si="48"/>
        <v>0</v>
      </c>
    </row>
    <row r="3121" spans="11:11" x14ac:dyDescent="0.25">
      <c r="K3121">
        <f t="shared" si="48"/>
        <v>0</v>
      </c>
    </row>
    <row r="3122" spans="11:11" x14ac:dyDescent="0.25">
      <c r="K3122">
        <f t="shared" si="48"/>
        <v>0</v>
      </c>
    </row>
    <row r="3123" spans="11:11" x14ac:dyDescent="0.25">
      <c r="K3123">
        <f t="shared" si="48"/>
        <v>0</v>
      </c>
    </row>
    <row r="3124" spans="11:11" x14ac:dyDescent="0.25">
      <c r="K3124">
        <f t="shared" si="48"/>
        <v>0</v>
      </c>
    </row>
    <row r="3125" spans="11:11" x14ac:dyDescent="0.25">
      <c r="K3125">
        <f t="shared" si="48"/>
        <v>0</v>
      </c>
    </row>
    <row r="3126" spans="11:11" x14ac:dyDescent="0.25">
      <c r="K3126">
        <f t="shared" si="48"/>
        <v>0</v>
      </c>
    </row>
    <row r="3127" spans="11:11" x14ac:dyDescent="0.25">
      <c r="K3127">
        <f t="shared" si="48"/>
        <v>0</v>
      </c>
    </row>
    <row r="3128" spans="11:11" x14ac:dyDescent="0.25">
      <c r="K3128">
        <f t="shared" si="48"/>
        <v>0</v>
      </c>
    </row>
    <row r="3129" spans="11:11" x14ac:dyDescent="0.25">
      <c r="K3129">
        <f t="shared" si="48"/>
        <v>0</v>
      </c>
    </row>
    <row r="3130" spans="11:11" x14ac:dyDescent="0.25">
      <c r="K3130">
        <f t="shared" si="48"/>
        <v>0</v>
      </c>
    </row>
    <row r="3131" spans="11:11" x14ac:dyDescent="0.25">
      <c r="K3131">
        <f t="shared" si="48"/>
        <v>0</v>
      </c>
    </row>
    <row r="3132" spans="11:11" x14ac:dyDescent="0.25">
      <c r="K3132">
        <f t="shared" si="48"/>
        <v>0</v>
      </c>
    </row>
    <row r="3133" spans="11:11" x14ac:dyDescent="0.25">
      <c r="K3133">
        <f t="shared" si="48"/>
        <v>0</v>
      </c>
    </row>
    <row r="3134" spans="11:11" x14ac:dyDescent="0.25">
      <c r="K3134">
        <f t="shared" si="48"/>
        <v>0</v>
      </c>
    </row>
    <row r="3135" spans="11:11" x14ac:dyDescent="0.25">
      <c r="K3135">
        <f t="shared" si="48"/>
        <v>0</v>
      </c>
    </row>
    <row r="3136" spans="11:11" x14ac:dyDescent="0.25">
      <c r="K3136">
        <f t="shared" si="48"/>
        <v>0</v>
      </c>
    </row>
    <row r="3137" spans="11:11" x14ac:dyDescent="0.25">
      <c r="K3137">
        <f t="shared" si="48"/>
        <v>0</v>
      </c>
    </row>
    <row r="3138" spans="11:11" x14ac:dyDescent="0.25">
      <c r="K3138">
        <f t="shared" si="48"/>
        <v>0</v>
      </c>
    </row>
    <row r="3139" spans="11:11" x14ac:dyDescent="0.25">
      <c r="K3139">
        <f t="shared" si="48"/>
        <v>0</v>
      </c>
    </row>
    <row r="3140" spans="11:11" x14ac:dyDescent="0.25">
      <c r="K3140">
        <f t="shared" ref="K3140:K3203" si="49">+COUNT(F3140:J3140)</f>
        <v>0</v>
      </c>
    </row>
    <row r="3141" spans="11:11" x14ac:dyDescent="0.25">
      <c r="K3141">
        <f t="shared" si="49"/>
        <v>0</v>
      </c>
    </row>
    <row r="3142" spans="11:11" x14ac:dyDescent="0.25">
      <c r="K3142">
        <f t="shared" si="49"/>
        <v>0</v>
      </c>
    </row>
    <row r="3143" spans="11:11" x14ac:dyDescent="0.25">
      <c r="K3143">
        <f t="shared" si="49"/>
        <v>0</v>
      </c>
    </row>
    <row r="3144" spans="11:11" x14ac:dyDescent="0.25">
      <c r="K3144">
        <f t="shared" si="49"/>
        <v>0</v>
      </c>
    </row>
    <row r="3145" spans="11:11" x14ac:dyDescent="0.25">
      <c r="K3145">
        <f t="shared" si="49"/>
        <v>0</v>
      </c>
    </row>
    <row r="3146" spans="11:11" x14ac:dyDescent="0.25">
      <c r="K3146">
        <f t="shared" si="49"/>
        <v>0</v>
      </c>
    </row>
    <row r="3147" spans="11:11" x14ac:dyDescent="0.25">
      <c r="K3147">
        <f t="shared" si="49"/>
        <v>0</v>
      </c>
    </row>
    <row r="3148" spans="11:11" x14ac:dyDescent="0.25">
      <c r="K3148">
        <f t="shared" si="49"/>
        <v>0</v>
      </c>
    </row>
    <row r="3149" spans="11:11" x14ac:dyDescent="0.25">
      <c r="K3149">
        <f t="shared" si="49"/>
        <v>0</v>
      </c>
    </row>
    <row r="3150" spans="11:11" x14ac:dyDescent="0.25">
      <c r="K3150">
        <f t="shared" si="49"/>
        <v>0</v>
      </c>
    </row>
    <row r="3151" spans="11:11" x14ac:dyDescent="0.25">
      <c r="K3151">
        <f t="shared" si="49"/>
        <v>0</v>
      </c>
    </row>
    <row r="3152" spans="11:11" x14ac:dyDescent="0.25">
      <c r="K3152">
        <f t="shared" si="49"/>
        <v>0</v>
      </c>
    </row>
    <row r="3153" spans="11:11" x14ac:dyDescent="0.25">
      <c r="K3153">
        <f t="shared" si="49"/>
        <v>0</v>
      </c>
    </row>
    <row r="3154" spans="11:11" x14ac:dyDescent="0.25">
      <c r="K3154">
        <f t="shared" si="49"/>
        <v>0</v>
      </c>
    </row>
    <row r="3155" spans="11:11" x14ac:dyDescent="0.25">
      <c r="K3155">
        <f t="shared" si="49"/>
        <v>0</v>
      </c>
    </row>
    <row r="3156" spans="11:11" x14ac:dyDescent="0.25">
      <c r="K3156">
        <f t="shared" si="49"/>
        <v>0</v>
      </c>
    </row>
    <row r="3157" spans="11:11" x14ac:dyDescent="0.25">
      <c r="K3157">
        <f t="shared" si="49"/>
        <v>0</v>
      </c>
    </row>
    <row r="3158" spans="11:11" x14ac:dyDescent="0.25">
      <c r="K3158">
        <f t="shared" si="49"/>
        <v>0</v>
      </c>
    </row>
    <row r="3159" spans="11:11" x14ac:dyDescent="0.25">
      <c r="K3159">
        <f t="shared" si="49"/>
        <v>0</v>
      </c>
    </row>
    <row r="3160" spans="11:11" x14ac:dyDescent="0.25">
      <c r="K3160">
        <f t="shared" si="49"/>
        <v>0</v>
      </c>
    </row>
    <row r="3161" spans="11:11" x14ac:dyDescent="0.25">
      <c r="K3161">
        <f t="shared" si="49"/>
        <v>0</v>
      </c>
    </row>
    <row r="3162" spans="11:11" x14ac:dyDescent="0.25">
      <c r="K3162">
        <f t="shared" si="49"/>
        <v>0</v>
      </c>
    </row>
    <row r="3163" spans="11:11" x14ac:dyDescent="0.25">
      <c r="K3163">
        <f t="shared" si="49"/>
        <v>0</v>
      </c>
    </row>
    <row r="3164" spans="11:11" x14ac:dyDescent="0.25">
      <c r="K3164">
        <f t="shared" si="49"/>
        <v>0</v>
      </c>
    </row>
    <row r="3165" spans="11:11" x14ac:dyDescent="0.25">
      <c r="K3165">
        <f t="shared" si="49"/>
        <v>0</v>
      </c>
    </row>
    <row r="3166" spans="11:11" x14ac:dyDescent="0.25">
      <c r="K3166">
        <f t="shared" si="49"/>
        <v>0</v>
      </c>
    </row>
    <row r="3167" spans="11:11" x14ac:dyDescent="0.25">
      <c r="K3167">
        <f t="shared" si="49"/>
        <v>0</v>
      </c>
    </row>
    <row r="3168" spans="11:11" x14ac:dyDescent="0.25">
      <c r="K3168">
        <f t="shared" si="49"/>
        <v>0</v>
      </c>
    </row>
    <row r="3169" spans="11:11" x14ac:dyDescent="0.25">
      <c r="K3169">
        <f t="shared" si="49"/>
        <v>0</v>
      </c>
    </row>
    <row r="3170" spans="11:11" x14ac:dyDescent="0.25">
      <c r="K3170">
        <f t="shared" si="49"/>
        <v>0</v>
      </c>
    </row>
    <row r="3171" spans="11:11" x14ac:dyDescent="0.25">
      <c r="K3171">
        <f t="shared" si="49"/>
        <v>0</v>
      </c>
    </row>
    <row r="3172" spans="11:11" x14ac:dyDescent="0.25">
      <c r="K3172">
        <f t="shared" si="49"/>
        <v>0</v>
      </c>
    </row>
    <row r="3173" spans="11:11" x14ac:dyDescent="0.25">
      <c r="K3173">
        <f t="shared" si="49"/>
        <v>0</v>
      </c>
    </row>
    <row r="3174" spans="11:11" x14ac:dyDescent="0.25">
      <c r="K3174">
        <f t="shared" si="49"/>
        <v>0</v>
      </c>
    </row>
    <row r="3175" spans="11:11" x14ac:dyDescent="0.25">
      <c r="K3175">
        <f t="shared" si="49"/>
        <v>0</v>
      </c>
    </row>
    <row r="3176" spans="11:11" x14ac:dyDescent="0.25">
      <c r="K3176">
        <f t="shared" si="49"/>
        <v>0</v>
      </c>
    </row>
    <row r="3177" spans="11:11" x14ac:dyDescent="0.25">
      <c r="K3177">
        <f t="shared" si="49"/>
        <v>0</v>
      </c>
    </row>
    <row r="3178" spans="11:11" x14ac:dyDescent="0.25">
      <c r="K3178">
        <f t="shared" si="49"/>
        <v>0</v>
      </c>
    </row>
    <row r="3179" spans="11:11" x14ac:dyDescent="0.25">
      <c r="K3179">
        <f t="shared" si="49"/>
        <v>0</v>
      </c>
    </row>
    <row r="3180" spans="11:11" x14ac:dyDescent="0.25">
      <c r="K3180">
        <f t="shared" si="49"/>
        <v>0</v>
      </c>
    </row>
    <row r="3181" spans="11:11" x14ac:dyDescent="0.25">
      <c r="K3181">
        <f t="shared" si="49"/>
        <v>0</v>
      </c>
    </row>
    <row r="3182" spans="11:11" x14ac:dyDescent="0.25">
      <c r="K3182">
        <f t="shared" si="49"/>
        <v>0</v>
      </c>
    </row>
    <row r="3183" spans="11:11" x14ac:dyDescent="0.25">
      <c r="K3183">
        <f t="shared" si="49"/>
        <v>0</v>
      </c>
    </row>
    <row r="3184" spans="11:11" x14ac:dyDescent="0.25">
      <c r="K3184">
        <f t="shared" si="49"/>
        <v>0</v>
      </c>
    </row>
    <row r="3185" spans="11:11" x14ac:dyDescent="0.25">
      <c r="K3185">
        <f t="shared" si="49"/>
        <v>0</v>
      </c>
    </row>
    <row r="3186" spans="11:11" x14ac:dyDescent="0.25">
      <c r="K3186">
        <f t="shared" si="49"/>
        <v>0</v>
      </c>
    </row>
    <row r="3187" spans="11:11" x14ac:dyDescent="0.25">
      <c r="K3187">
        <f t="shared" si="49"/>
        <v>0</v>
      </c>
    </row>
    <row r="3188" spans="11:11" x14ac:dyDescent="0.25">
      <c r="K3188">
        <f t="shared" si="49"/>
        <v>0</v>
      </c>
    </row>
    <row r="3189" spans="11:11" x14ac:dyDescent="0.25">
      <c r="K3189">
        <f t="shared" si="49"/>
        <v>0</v>
      </c>
    </row>
    <row r="3190" spans="11:11" x14ac:dyDescent="0.25">
      <c r="K3190">
        <f t="shared" si="49"/>
        <v>0</v>
      </c>
    </row>
    <row r="3191" spans="11:11" x14ac:dyDescent="0.25">
      <c r="K3191">
        <f t="shared" si="49"/>
        <v>0</v>
      </c>
    </row>
    <row r="3192" spans="11:11" x14ac:dyDescent="0.25">
      <c r="K3192">
        <f t="shared" si="49"/>
        <v>0</v>
      </c>
    </row>
    <row r="3193" spans="11:11" x14ac:dyDescent="0.25">
      <c r="K3193">
        <f t="shared" si="49"/>
        <v>0</v>
      </c>
    </row>
    <row r="3194" spans="11:11" x14ac:dyDescent="0.25">
      <c r="K3194">
        <f t="shared" si="49"/>
        <v>0</v>
      </c>
    </row>
    <row r="3195" spans="11:11" x14ac:dyDescent="0.25">
      <c r="K3195">
        <f t="shared" si="49"/>
        <v>0</v>
      </c>
    </row>
    <row r="3196" spans="11:11" x14ac:dyDescent="0.25">
      <c r="K3196">
        <f t="shared" si="49"/>
        <v>0</v>
      </c>
    </row>
    <row r="3197" spans="11:11" x14ac:dyDescent="0.25">
      <c r="K3197">
        <f t="shared" si="49"/>
        <v>0</v>
      </c>
    </row>
    <row r="3198" spans="11:11" x14ac:dyDescent="0.25">
      <c r="K3198">
        <f t="shared" si="49"/>
        <v>0</v>
      </c>
    </row>
    <row r="3199" spans="11:11" x14ac:dyDescent="0.25">
      <c r="K3199">
        <f t="shared" si="49"/>
        <v>0</v>
      </c>
    </row>
    <row r="3200" spans="11:11" x14ac:dyDescent="0.25">
      <c r="K3200">
        <f t="shared" si="49"/>
        <v>0</v>
      </c>
    </row>
    <row r="3201" spans="11:11" x14ac:dyDescent="0.25">
      <c r="K3201">
        <f t="shared" si="49"/>
        <v>0</v>
      </c>
    </row>
    <row r="3202" spans="11:11" x14ac:dyDescent="0.25">
      <c r="K3202">
        <f t="shared" si="49"/>
        <v>0</v>
      </c>
    </row>
    <row r="3203" spans="11:11" x14ac:dyDescent="0.25">
      <c r="K3203">
        <f t="shared" si="49"/>
        <v>0</v>
      </c>
    </row>
    <row r="3204" spans="11:11" x14ac:dyDescent="0.25">
      <c r="K3204">
        <f t="shared" ref="K3204:K3267" si="50">+COUNT(F3204:J3204)</f>
        <v>0</v>
      </c>
    </row>
    <row r="3205" spans="11:11" x14ac:dyDescent="0.25">
      <c r="K3205">
        <f t="shared" si="50"/>
        <v>0</v>
      </c>
    </row>
    <row r="3206" spans="11:11" x14ac:dyDescent="0.25">
      <c r="K3206">
        <f t="shared" si="50"/>
        <v>0</v>
      </c>
    </row>
    <row r="3207" spans="11:11" x14ac:dyDescent="0.25">
      <c r="K3207">
        <f t="shared" si="50"/>
        <v>0</v>
      </c>
    </row>
    <row r="3208" spans="11:11" x14ac:dyDescent="0.25">
      <c r="K3208">
        <f t="shared" si="50"/>
        <v>0</v>
      </c>
    </row>
    <row r="3209" spans="11:11" x14ac:dyDescent="0.25">
      <c r="K3209">
        <f t="shared" si="50"/>
        <v>0</v>
      </c>
    </row>
    <row r="3210" spans="11:11" x14ac:dyDescent="0.25">
      <c r="K3210">
        <f t="shared" si="50"/>
        <v>0</v>
      </c>
    </row>
    <row r="3211" spans="11:11" x14ac:dyDescent="0.25">
      <c r="K3211">
        <f t="shared" si="50"/>
        <v>0</v>
      </c>
    </row>
    <row r="3212" spans="11:11" x14ac:dyDescent="0.25">
      <c r="K3212">
        <f t="shared" si="50"/>
        <v>0</v>
      </c>
    </row>
    <row r="3213" spans="11:11" x14ac:dyDescent="0.25">
      <c r="K3213">
        <f t="shared" si="50"/>
        <v>0</v>
      </c>
    </row>
    <row r="3214" spans="11:11" x14ac:dyDescent="0.25">
      <c r="K3214">
        <f t="shared" si="50"/>
        <v>0</v>
      </c>
    </row>
    <row r="3215" spans="11:11" x14ac:dyDescent="0.25">
      <c r="K3215">
        <f t="shared" si="50"/>
        <v>0</v>
      </c>
    </row>
    <row r="3216" spans="11:11" x14ac:dyDescent="0.25">
      <c r="K3216">
        <f t="shared" si="50"/>
        <v>0</v>
      </c>
    </row>
    <row r="3217" spans="11:11" x14ac:dyDescent="0.25">
      <c r="K3217">
        <f t="shared" si="50"/>
        <v>0</v>
      </c>
    </row>
    <row r="3218" spans="11:11" x14ac:dyDescent="0.25">
      <c r="K3218">
        <f t="shared" si="50"/>
        <v>0</v>
      </c>
    </row>
    <row r="3219" spans="11:11" x14ac:dyDescent="0.25">
      <c r="K3219">
        <f t="shared" si="50"/>
        <v>0</v>
      </c>
    </row>
    <row r="3220" spans="11:11" x14ac:dyDescent="0.25">
      <c r="K3220">
        <f t="shared" si="50"/>
        <v>0</v>
      </c>
    </row>
    <row r="3221" spans="11:11" x14ac:dyDescent="0.25">
      <c r="K3221">
        <f t="shared" si="50"/>
        <v>0</v>
      </c>
    </row>
    <row r="3222" spans="11:11" x14ac:dyDescent="0.25">
      <c r="K3222">
        <f t="shared" si="50"/>
        <v>0</v>
      </c>
    </row>
    <row r="3223" spans="11:11" x14ac:dyDescent="0.25">
      <c r="K3223">
        <f t="shared" si="50"/>
        <v>0</v>
      </c>
    </row>
    <row r="3224" spans="11:11" x14ac:dyDescent="0.25">
      <c r="K3224">
        <f t="shared" si="50"/>
        <v>0</v>
      </c>
    </row>
    <row r="3225" spans="11:11" x14ac:dyDescent="0.25">
      <c r="K3225">
        <f t="shared" si="50"/>
        <v>0</v>
      </c>
    </row>
    <row r="3226" spans="11:11" x14ac:dyDescent="0.25">
      <c r="K3226">
        <f t="shared" si="50"/>
        <v>0</v>
      </c>
    </row>
    <row r="3227" spans="11:11" x14ac:dyDescent="0.25">
      <c r="K3227">
        <f t="shared" si="50"/>
        <v>0</v>
      </c>
    </row>
    <row r="3228" spans="11:11" x14ac:dyDescent="0.25">
      <c r="K3228">
        <f t="shared" si="50"/>
        <v>0</v>
      </c>
    </row>
    <row r="3229" spans="11:11" x14ac:dyDescent="0.25">
      <c r="K3229">
        <f t="shared" si="50"/>
        <v>0</v>
      </c>
    </row>
    <row r="3230" spans="11:11" x14ac:dyDescent="0.25">
      <c r="K3230">
        <f t="shared" si="50"/>
        <v>0</v>
      </c>
    </row>
    <row r="3231" spans="11:11" x14ac:dyDescent="0.25">
      <c r="K3231">
        <f t="shared" si="50"/>
        <v>0</v>
      </c>
    </row>
    <row r="3232" spans="11:11" x14ac:dyDescent="0.25">
      <c r="K3232">
        <f t="shared" si="50"/>
        <v>0</v>
      </c>
    </row>
    <row r="3233" spans="11:11" x14ac:dyDescent="0.25">
      <c r="K3233">
        <f t="shared" si="50"/>
        <v>0</v>
      </c>
    </row>
    <row r="3234" spans="11:11" x14ac:dyDescent="0.25">
      <c r="K3234">
        <f t="shared" si="50"/>
        <v>0</v>
      </c>
    </row>
    <row r="3235" spans="11:11" x14ac:dyDescent="0.25">
      <c r="K3235">
        <f t="shared" si="50"/>
        <v>0</v>
      </c>
    </row>
    <row r="3236" spans="11:11" x14ac:dyDescent="0.25">
      <c r="K3236">
        <f t="shared" si="50"/>
        <v>0</v>
      </c>
    </row>
    <row r="3237" spans="11:11" x14ac:dyDescent="0.25">
      <c r="K3237">
        <f t="shared" si="50"/>
        <v>0</v>
      </c>
    </row>
    <row r="3238" spans="11:11" x14ac:dyDescent="0.25">
      <c r="K3238">
        <f t="shared" si="50"/>
        <v>0</v>
      </c>
    </row>
    <row r="3239" spans="11:11" x14ac:dyDescent="0.25">
      <c r="K3239">
        <f t="shared" si="50"/>
        <v>0</v>
      </c>
    </row>
    <row r="3240" spans="11:11" x14ac:dyDescent="0.25">
      <c r="K3240">
        <f t="shared" si="50"/>
        <v>0</v>
      </c>
    </row>
    <row r="3241" spans="11:11" x14ac:dyDescent="0.25">
      <c r="K3241">
        <f t="shared" si="50"/>
        <v>0</v>
      </c>
    </row>
    <row r="3242" spans="11:11" x14ac:dyDescent="0.25">
      <c r="K3242">
        <f t="shared" si="50"/>
        <v>0</v>
      </c>
    </row>
    <row r="3243" spans="11:11" x14ac:dyDescent="0.25">
      <c r="K3243">
        <f t="shared" si="50"/>
        <v>0</v>
      </c>
    </row>
    <row r="3244" spans="11:11" x14ac:dyDescent="0.25">
      <c r="K3244">
        <f t="shared" si="50"/>
        <v>0</v>
      </c>
    </row>
    <row r="3245" spans="11:11" x14ac:dyDescent="0.25">
      <c r="K3245">
        <f t="shared" si="50"/>
        <v>0</v>
      </c>
    </row>
    <row r="3246" spans="11:11" x14ac:dyDescent="0.25">
      <c r="K3246">
        <f t="shared" si="50"/>
        <v>0</v>
      </c>
    </row>
    <row r="3247" spans="11:11" x14ac:dyDescent="0.25">
      <c r="K3247">
        <f t="shared" si="50"/>
        <v>0</v>
      </c>
    </row>
    <row r="3248" spans="11:11" x14ac:dyDescent="0.25">
      <c r="K3248">
        <f t="shared" si="50"/>
        <v>0</v>
      </c>
    </row>
    <row r="3249" spans="11:11" x14ac:dyDescent="0.25">
      <c r="K3249">
        <f t="shared" si="50"/>
        <v>0</v>
      </c>
    </row>
    <row r="3250" spans="11:11" x14ac:dyDescent="0.25">
      <c r="K3250">
        <f t="shared" si="50"/>
        <v>0</v>
      </c>
    </row>
    <row r="3251" spans="11:11" x14ac:dyDescent="0.25">
      <c r="K3251">
        <f t="shared" si="50"/>
        <v>0</v>
      </c>
    </row>
    <row r="3252" spans="11:11" x14ac:dyDescent="0.25">
      <c r="K3252">
        <f t="shared" si="50"/>
        <v>0</v>
      </c>
    </row>
    <row r="3253" spans="11:11" x14ac:dyDescent="0.25">
      <c r="K3253">
        <f t="shared" si="50"/>
        <v>0</v>
      </c>
    </row>
    <row r="3254" spans="11:11" x14ac:dyDescent="0.25">
      <c r="K3254">
        <f t="shared" si="50"/>
        <v>0</v>
      </c>
    </row>
    <row r="3255" spans="11:11" x14ac:dyDescent="0.25">
      <c r="K3255">
        <f t="shared" si="50"/>
        <v>0</v>
      </c>
    </row>
    <row r="3256" spans="11:11" x14ac:dyDescent="0.25">
      <c r="K3256">
        <f t="shared" si="50"/>
        <v>0</v>
      </c>
    </row>
    <row r="3257" spans="11:11" x14ac:dyDescent="0.25">
      <c r="K3257">
        <f t="shared" si="50"/>
        <v>0</v>
      </c>
    </row>
    <row r="3258" spans="11:11" x14ac:dyDescent="0.25">
      <c r="K3258">
        <f t="shared" si="50"/>
        <v>0</v>
      </c>
    </row>
    <row r="3259" spans="11:11" x14ac:dyDescent="0.25">
      <c r="K3259">
        <f t="shared" si="50"/>
        <v>0</v>
      </c>
    </row>
    <row r="3260" spans="11:11" x14ac:dyDescent="0.25">
      <c r="K3260">
        <f t="shared" si="50"/>
        <v>0</v>
      </c>
    </row>
    <row r="3261" spans="11:11" x14ac:dyDescent="0.25">
      <c r="K3261">
        <f t="shared" si="50"/>
        <v>0</v>
      </c>
    </row>
    <row r="3262" spans="11:11" x14ac:dyDescent="0.25">
      <c r="K3262">
        <f t="shared" si="50"/>
        <v>0</v>
      </c>
    </row>
    <row r="3263" spans="11:11" x14ac:dyDescent="0.25">
      <c r="K3263">
        <f t="shared" si="50"/>
        <v>0</v>
      </c>
    </row>
    <row r="3264" spans="11:11" x14ac:dyDescent="0.25">
      <c r="K3264">
        <f t="shared" si="50"/>
        <v>0</v>
      </c>
    </row>
    <row r="3265" spans="11:11" x14ac:dyDescent="0.25">
      <c r="K3265">
        <f t="shared" si="50"/>
        <v>0</v>
      </c>
    </row>
    <row r="3266" spans="11:11" x14ac:dyDescent="0.25">
      <c r="K3266">
        <f t="shared" si="50"/>
        <v>0</v>
      </c>
    </row>
    <row r="3267" spans="11:11" x14ac:dyDescent="0.25">
      <c r="K3267">
        <f t="shared" si="50"/>
        <v>0</v>
      </c>
    </row>
    <row r="3268" spans="11:11" x14ac:dyDescent="0.25">
      <c r="K3268">
        <f t="shared" ref="K3268:K3331" si="51">+COUNT(F3268:J3268)</f>
        <v>0</v>
      </c>
    </row>
    <row r="3269" spans="11:11" x14ac:dyDescent="0.25">
      <c r="K3269">
        <f t="shared" si="51"/>
        <v>0</v>
      </c>
    </row>
    <row r="3270" spans="11:11" x14ac:dyDescent="0.25">
      <c r="K3270">
        <f t="shared" si="51"/>
        <v>0</v>
      </c>
    </row>
    <row r="3271" spans="11:11" x14ac:dyDescent="0.25">
      <c r="K3271">
        <f t="shared" si="51"/>
        <v>0</v>
      </c>
    </row>
    <row r="3272" spans="11:11" x14ac:dyDescent="0.25">
      <c r="K3272">
        <f t="shared" si="51"/>
        <v>0</v>
      </c>
    </row>
    <row r="3273" spans="11:11" x14ac:dyDescent="0.25">
      <c r="K3273">
        <f t="shared" si="51"/>
        <v>0</v>
      </c>
    </row>
    <row r="3274" spans="11:11" x14ac:dyDescent="0.25">
      <c r="K3274">
        <f t="shared" si="51"/>
        <v>0</v>
      </c>
    </row>
    <row r="3275" spans="11:11" x14ac:dyDescent="0.25">
      <c r="K3275">
        <f t="shared" si="51"/>
        <v>0</v>
      </c>
    </row>
    <row r="3276" spans="11:11" x14ac:dyDescent="0.25">
      <c r="K3276">
        <f t="shared" si="51"/>
        <v>0</v>
      </c>
    </row>
    <row r="3277" spans="11:11" x14ac:dyDescent="0.25">
      <c r="K3277">
        <f t="shared" si="51"/>
        <v>0</v>
      </c>
    </row>
    <row r="3278" spans="11:11" x14ac:dyDescent="0.25">
      <c r="K3278">
        <f t="shared" si="51"/>
        <v>0</v>
      </c>
    </row>
    <row r="3279" spans="11:11" x14ac:dyDescent="0.25">
      <c r="K3279">
        <f t="shared" si="51"/>
        <v>0</v>
      </c>
    </row>
    <row r="3280" spans="11:11" x14ac:dyDescent="0.25">
      <c r="K3280">
        <f t="shared" si="51"/>
        <v>0</v>
      </c>
    </row>
    <row r="3281" spans="11:11" x14ac:dyDescent="0.25">
      <c r="K3281">
        <f t="shared" si="51"/>
        <v>0</v>
      </c>
    </row>
    <row r="3282" spans="11:11" x14ac:dyDescent="0.25">
      <c r="K3282">
        <f t="shared" si="51"/>
        <v>0</v>
      </c>
    </row>
    <row r="3283" spans="11:11" x14ac:dyDescent="0.25">
      <c r="K3283">
        <f t="shared" si="51"/>
        <v>0</v>
      </c>
    </row>
    <row r="3284" spans="11:11" x14ac:dyDescent="0.25">
      <c r="K3284">
        <f t="shared" si="51"/>
        <v>0</v>
      </c>
    </row>
    <row r="3285" spans="11:11" x14ac:dyDescent="0.25">
      <c r="K3285">
        <f t="shared" si="51"/>
        <v>0</v>
      </c>
    </row>
    <row r="3286" spans="11:11" x14ac:dyDescent="0.25">
      <c r="K3286">
        <f t="shared" si="51"/>
        <v>0</v>
      </c>
    </row>
    <row r="3287" spans="11:11" x14ac:dyDescent="0.25">
      <c r="K3287">
        <f t="shared" si="51"/>
        <v>0</v>
      </c>
    </row>
    <row r="3288" spans="11:11" x14ac:dyDescent="0.25">
      <c r="K3288">
        <f t="shared" si="51"/>
        <v>0</v>
      </c>
    </row>
    <row r="3289" spans="11:11" x14ac:dyDescent="0.25">
      <c r="K3289">
        <f t="shared" si="51"/>
        <v>0</v>
      </c>
    </row>
    <row r="3290" spans="11:11" x14ac:dyDescent="0.25">
      <c r="K3290">
        <f t="shared" si="51"/>
        <v>0</v>
      </c>
    </row>
    <row r="3291" spans="11:11" x14ac:dyDescent="0.25">
      <c r="K3291">
        <f t="shared" si="51"/>
        <v>0</v>
      </c>
    </row>
    <row r="3292" spans="11:11" x14ac:dyDescent="0.25">
      <c r="K3292">
        <f t="shared" si="51"/>
        <v>0</v>
      </c>
    </row>
    <row r="3293" spans="11:11" x14ac:dyDescent="0.25">
      <c r="K3293">
        <f t="shared" si="51"/>
        <v>0</v>
      </c>
    </row>
    <row r="3294" spans="11:11" x14ac:dyDescent="0.25">
      <c r="K3294">
        <f t="shared" si="51"/>
        <v>0</v>
      </c>
    </row>
    <row r="3295" spans="11:11" x14ac:dyDescent="0.25">
      <c r="K3295">
        <f t="shared" si="51"/>
        <v>0</v>
      </c>
    </row>
    <row r="3296" spans="11:11" x14ac:dyDescent="0.25">
      <c r="K3296">
        <f t="shared" si="51"/>
        <v>0</v>
      </c>
    </row>
    <row r="3297" spans="11:11" x14ac:dyDescent="0.25">
      <c r="K3297">
        <f t="shared" si="51"/>
        <v>0</v>
      </c>
    </row>
    <row r="3298" spans="11:11" x14ac:dyDescent="0.25">
      <c r="K3298">
        <f t="shared" si="51"/>
        <v>0</v>
      </c>
    </row>
    <row r="3299" spans="11:11" x14ac:dyDescent="0.25">
      <c r="K3299">
        <f t="shared" si="51"/>
        <v>0</v>
      </c>
    </row>
    <row r="3300" spans="11:11" x14ac:dyDescent="0.25">
      <c r="K3300">
        <f t="shared" si="51"/>
        <v>0</v>
      </c>
    </row>
    <row r="3301" spans="11:11" x14ac:dyDescent="0.25">
      <c r="K3301">
        <f t="shared" si="51"/>
        <v>0</v>
      </c>
    </row>
    <row r="3302" spans="11:11" x14ac:dyDescent="0.25">
      <c r="K3302">
        <f t="shared" si="51"/>
        <v>0</v>
      </c>
    </row>
    <row r="3303" spans="11:11" x14ac:dyDescent="0.25">
      <c r="K3303">
        <f t="shared" si="51"/>
        <v>0</v>
      </c>
    </row>
    <row r="3304" spans="11:11" x14ac:dyDescent="0.25">
      <c r="K3304">
        <f t="shared" si="51"/>
        <v>0</v>
      </c>
    </row>
    <row r="3305" spans="11:11" x14ac:dyDescent="0.25">
      <c r="K3305">
        <f t="shared" si="51"/>
        <v>0</v>
      </c>
    </row>
    <row r="3306" spans="11:11" x14ac:dyDescent="0.25">
      <c r="K3306">
        <f t="shared" si="51"/>
        <v>0</v>
      </c>
    </row>
    <row r="3307" spans="11:11" x14ac:dyDescent="0.25">
      <c r="K3307">
        <f t="shared" si="51"/>
        <v>0</v>
      </c>
    </row>
    <row r="3308" spans="11:11" x14ac:dyDescent="0.25">
      <c r="K3308">
        <f t="shared" si="51"/>
        <v>0</v>
      </c>
    </row>
    <row r="3309" spans="11:11" x14ac:dyDescent="0.25">
      <c r="K3309">
        <f t="shared" si="51"/>
        <v>0</v>
      </c>
    </row>
    <row r="3310" spans="11:11" x14ac:dyDescent="0.25">
      <c r="K3310">
        <f t="shared" si="51"/>
        <v>0</v>
      </c>
    </row>
    <row r="3311" spans="11:11" x14ac:dyDescent="0.25">
      <c r="K3311">
        <f t="shared" si="51"/>
        <v>0</v>
      </c>
    </row>
    <row r="3312" spans="11:11" x14ac:dyDescent="0.25">
      <c r="K3312">
        <f t="shared" si="51"/>
        <v>0</v>
      </c>
    </row>
    <row r="3313" spans="11:11" x14ac:dyDescent="0.25">
      <c r="K3313">
        <f t="shared" si="51"/>
        <v>0</v>
      </c>
    </row>
    <row r="3314" spans="11:11" x14ac:dyDescent="0.25">
      <c r="K3314">
        <f t="shared" si="51"/>
        <v>0</v>
      </c>
    </row>
    <row r="3315" spans="11:11" x14ac:dyDescent="0.25">
      <c r="K3315">
        <f t="shared" si="51"/>
        <v>0</v>
      </c>
    </row>
    <row r="3316" spans="11:11" x14ac:dyDescent="0.25">
      <c r="K3316">
        <f t="shared" si="51"/>
        <v>0</v>
      </c>
    </row>
    <row r="3317" spans="11:11" x14ac:dyDescent="0.25">
      <c r="K3317">
        <f t="shared" si="51"/>
        <v>0</v>
      </c>
    </row>
    <row r="3318" spans="11:11" x14ac:dyDescent="0.25">
      <c r="K3318">
        <f t="shared" si="51"/>
        <v>0</v>
      </c>
    </row>
    <row r="3319" spans="11:11" x14ac:dyDescent="0.25">
      <c r="K3319">
        <f t="shared" si="51"/>
        <v>0</v>
      </c>
    </row>
    <row r="3320" spans="11:11" x14ac:dyDescent="0.25">
      <c r="K3320">
        <f t="shared" si="51"/>
        <v>0</v>
      </c>
    </row>
    <row r="3321" spans="11:11" x14ac:dyDescent="0.25">
      <c r="K3321">
        <f t="shared" si="51"/>
        <v>0</v>
      </c>
    </row>
    <row r="3322" spans="11:11" x14ac:dyDescent="0.25">
      <c r="K3322">
        <f t="shared" si="51"/>
        <v>0</v>
      </c>
    </row>
    <row r="3323" spans="11:11" x14ac:dyDescent="0.25">
      <c r="K3323">
        <f t="shared" si="51"/>
        <v>0</v>
      </c>
    </row>
    <row r="3324" spans="11:11" x14ac:dyDescent="0.25">
      <c r="K3324">
        <f t="shared" si="51"/>
        <v>0</v>
      </c>
    </row>
    <row r="3325" spans="11:11" x14ac:dyDescent="0.25">
      <c r="K3325">
        <f t="shared" si="51"/>
        <v>0</v>
      </c>
    </row>
    <row r="3326" spans="11:11" x14ac:dyDescent="0.25">
      <c r="K3326">
        <f t="shared" si="51"/>
        <v>0</v>
      </c>
    </row>
    <row r="3327" spans="11:11" x14ac:dyDescent="0.25">
      <c r="K3327">
        <f t="shared" si="51"/>
        <v>0</v>
      </c>
    </row>
    <row r="3328" spans="11:11" x14ac:dyDescent="0.25">
      <c r="K3328">
        <f t="shared" si="51"/>
        <v>0</v>
      </c>
    </row>
    <row r="3329" spans="11:11" x14ac:dyDescent="0.25">
      <c r="K3329">
        <f t="shared" si="51"/>
        <v>0</v>
      </c>
    </row>
    <row r="3330" spans="11:11" x14ac:dyDescent="0.25">
      <c r="K3330">
        <f t="shared" si="51"/>
        <v>0</v>
      </c>
    </row>
    <row r="3331" spans="11:11" x14ac:dyDescent="0.25">
      <c r="K3331">
        <f t="shared" si="51"/>
        <v>0</v>
      </c>
    </row>
    <row r="3332" spans="11:11" x14ac:dyDescent="0.25">
      <c r="K3332">
        <f t="shared" ref="K3332:K3395" si="52">+COUNT(F3332:J3332)</f>
        <v>0</v>
      </c>
    </row>
    <row r="3333" spans="11:11" x14ac:dyDescent="0.25">
      <c r="K3333">
        <f t="shared" si="52"/>
        <v>0</v>
      </c>
    </row>
    <row r="3334" spans="11:11" x14ac:dyDescent="0.25">
      <c r="K3334">
        <f t="shared" si="52"/>
        <v>0</v>
      </c>
    </row>
    <row r="3335" spans="11:11" x14ac:dyDescent="0.25">
      <c r="K3335">
        <f t="shared" si="52"/>
        <v>0</v>
      </c>
    </row>
    <row r="3336" spans="11:11" x14ac:dyDescent="0.25">
      <c r="K3336">
        <f t="shared" si="52"/>
        <v>0</v>
      </c>
    </row>
    <row r="3337" spans="11:11" x14ac:dyDescent="0.25">
      <c r="K3337">
        <f t="shared" si="52"/>
        <v>0</v>
      </c>
    </row>
    <row r="3338" spans="11:11" x14ac:dyDescent="0.25">
      <c r="K3338">
        <f t="shared" si="52"/>
        <v>0</v>
      </c>
    </row>
    <row r="3339" spans="11:11" x14ac:dyDescent="0.25">
      <c r="K3339">
        <f t="shared" si="52"/>
        <v>0</v>
      </c>
    </row>
    <row r="3340" spans="11:11" x14ac:dyDescent="0.25">
      <c r="K3340">
        <f t="shared" si="52"/>
        <v>0</v>
      </c>
    </row>
    <row r="3341" spans="11:11" x14ac:dyDescent="0.25">
      <c r="K3341">
        <f t="shared" si="52"/>
        <v>0</v>
      </c>
    </row>
    <row r="3342" spans="11:11" x14ac:dyDescent="0.25">
      <c r="K3342">
        <f t="shared" si="52"/>
        <v>0</v>
      </c>
    </row>
    <row r="3343" spans="11:11" x14ac:dyDescent="0.25">
      <c r="K3343">
        <f t="shared" si="52"/>
        <v>0</v>
      </c>
    </row>
    <row r="3344" spans="11:11" x14ac:dyDescent="0.25">
      <c r="K3344">
        <f t="shared" si="52"/>
        <v>0</v>
      </c>
    </row>
    <row r="3345" spans="11:11" x14ac:dyDescent="0.25">
      <c r="K3345">
        <f t="shared" si="52"/>
        <v>0</v>
      </c>
    </row>
    <row r="3346" spans="11:11" x14ac:dyDescent="0.25">
      <c r="K3346">
        <f t="shared" si="52"/>
        <v>0</v>
      </c>
    </row>
    <row r="3347" spans="11:11" x14ac:dyDescent="0.25">
      <c r="K3347">
        <f t="shared" si="52"/>
        <v>0</v>
      </c>
    </row>
    <row r="3348" spans="11:11" x14ac:dyDescent="0.25">
      <c r="K3348">
        <f t="shared" si="52"/>
        <v>0</v>
      </c>
    </row>
    <row r="3349" spans="11:11" x14ac:dyDescent="0.25">
      <c r="K3349">
        <f t="shared" si="52"/>
        <v>0</v>
      </c>
    </row>
    <row r="3350" spans="11:11" x14ac:dyDescent="0.25">
      <c r="K3350">
        <f t="shared" si="52"/>
        <v>0</v>
      </c>
    </row>
    <row r="3351" spans="11:11" x14ac:dyDescent="0.25">
      <c r="K3351">
        <f t="shared" si="52"/>
        <v>0</v>
      </c>
    </row>
    <row r="3352" spans="11:11" x14ac:dyDescent="0.25">
      <c r="K3352">
        <f t="shared" si="52"/>
        <v>0</v>
      </c>
    </row>
    <row r="3353" spans="11:11" x14ac:dyDescent="0.25">
      <c r="K3353">
        <f t="shared" si="52"/>
        <v>0</v>
      </c>
    </row>
    <row r="3354" spans="11:11" x14ac:dyDescent="0.25">
      <c r="K3354">
        <f t="shared" si="52"/>
        <v>0</v>
      </c>
    </row>
    <row r="3355" spans="11:11" x14ac:dyDescent="0.25">
      <c r="K3355">
        <f t="shared" si="52"/>
        <v>0</v>
      </c>
    </row>
    <row r="3356" spans="11:11" x14ac:dyDescent="0.25">
      <c r="K3356">
        <f t="shared" si="52"/>
        <v>0</v>
      </c>
    </row>
    <row r="3357" spans="11:11" x14ac:dyDescent="0.25">
      <c r="K3357">
        <f t="shared" si="52"/>
        <v>0</v>
      </c>
    </row>
    <row r="3358" spans="11:11" x14ac:dyDescent="0.25">
      <c r="K3358">
        <f t="shared" si="52"/>
        <v>0</v>
      </c>
    </row>
    <row r="3359" spans="11:11" x14ac:dyDescent="0.25">
      <c r="K3359">
        <f t="shared" si="52"/>
        <v>0</v>
      </c>
    </row>
    <row r="3360" spans="11:11" x14ac:dyDescent="0.25">
      <c r="K3360">
        <f t="shared" si="52"/>
        <v>0</v>
      </c>
    </row>
    <row r="3361" spans="11:11" x14ac:dyDescent="0.25">
      <c r="K3361">
        <f t="shared" si="52"/>
        <v>0</v>
      </c>
    </row>
    <row r="3362" spans="11:11" x14ac:dyDescent="0.25">
      <c r="K3362">
        <f t="shared" si="52"/>
        <v>0</v>
      </c>
    </row>
    <row r="3363" spans="11:11" x14ac:dyDescent="0.25">
      <c r="K3363">
        <f t="shared" si="52"/>
        <v>0</v>
      </c>
    </row>
    <row r="3364" spans="11:11" x14ac:dyDescent="0.25">
      <c r="K3364">
        <f t="shared" si="52"/>
        <v>0</v>
      </c>
    </row>
    <row r="3365" spans="11:11" x14ac:dyDescent="0.25">
      <c r="K3365">
        <f t="shared" si="52"/>
        <v>0</v>
      </c>
    </row>
    <row r="3366" spans="11:11" x14ac:dyDescent="0.25">
      <c r="K3366">
        <f t="shared" si="52"/>
        <v>0</v>
      </c>
    </row>
    <row r="3367" spans="11:11" x14ac:dyDescent="0.25">
      <c r="K3367">
        <f t="shared" si="52"/>
        <v>0</v>
      </c>
    </row>
    <row r="3368" spans="11:11" x14ac:dyDescent="0.25">
      <c r="K3368">
        <f t="shared" si="52"/>
        <v>0</v>
      </c>
    </row>
    <row r="3369" spans="11:11" x14ac:dyDescent="0.25">
      <c r="K3369">
        <f t="shared" si="52"/>
        <v>0</v>
      </c>
    </row>
    <row r="3370" spans="11:11" x14ac:dyDescent="0.25">
      <c r="K3370">
        <f t="shared" si="52"/>
        <v>0</v>
      </c>
    </row>
    <row r="3371" spans="11:11" x14ac:dyDescent="0.25">
      <c r="K3371">
        <f t="shared" si="52"/>
        <v>0</v>
      </c>
    </row>
    <row r="3372" spans="11:11" x14ac:dyDescent="0.25">
      <c r="K3372">
        <f t="shared" si="52"/>
        <v>0</v>
      </c>
    </row>
    <row r="3373" spans="11:11" x14ac:dyDescent="0.25">
      <c r="K3373">
        <f t="shared" si="52"/>
        <v>0</v>
      </c>
    </row>
    <row r="3374" spans="11:11" x14ac:dyDescent="0.25">
      <c r="K3374">
        <f t="shared" si="52"/>
        <v>0</v>
      </c>
    </row>
    <row r="3375" spans="11:11" x14ac:dyDescent="0.25">
      <c r="K3375">
        <f t="shared" si="52"/>
        <v>0</v>
      </c>
    </row>
    <row r="3376" spans="11:11" x14ac:dyDescent="0.25">
      <c r="K3376">
        <f t="shared" si="52"/>
        <v>0</v>
      </c>
    </row>
    <row r="3377" spans="11:11" x14ac:dyDescent="0.25">
      <c r="K3377">
        <f t="shared" si="52"/>
        <v>0</v>
      </c>
    </row>
    <row r="3378" spans="11:11" x14ac:dyDescent="0.25">
      <c r="K3378">
        <f t="shared" si="52"/>
        <v>0</v>
      </c>
    </row>
    <row r="3379" spans="11:11" x14ac:dyDescent="0.25">
      <c r="K3379">
        <f t="shared" si="52"/>
        <v>0</v>
      </c>
    </row>
    <row r="3380" spans="11:11" x14ac:dyDescent="0.25">
      <c r="K3380">
        <f t="shared" si="52"/>
        <v>0</v>
      </c>
    </row>
    <row r="3381" spans="11:11" x14ac:dyDescent="0.25">
      <c r="K3381">
        <f t="shared" si="52"/>
        <v>0</v>
      </c>
    </row>
    <row r="3382" spans="11:11" x14ac:dyDescent="0.25">
      <c r="K3382">
        <f t="shared" si="52"/>
        <v>0</v>
      </c>
    </row>
    <row r="3383" spans="11:11" x14ac:dyDescent="0.25">
      <c r="K3383">
        <f t="shared" si="52"/>
        <v>0</v>
      </c>
    </row>
    <row r="3384" spans="11:11" x14ac:dyDescent="0.25">
      <c r="K3384">
        <f t="shared" si="52"/>
        <v>0</v>
      </c>
    </row>
    <row r="3385" spans="11:11" x14ac:dyDescent="0.25">
      <c r="K3385">
        <f t="shared" si="52"/>
        <v>0</v>
      </c>
    </row>
    <row r="3386" spans="11:11" x14ac:dyDescent="0.25">
      <c r="K3386">
        <f t="shared" si="52"/>
        <v>0</v>
      </c>
    </row>
    <row r="3387" spans="11:11" x14ac:dyDescent="0.25">
      <c r="K3387">
        <f t="shared" si="52"/>
        <v>0</v>
      </c>
    </row>
    <row r="3388" spans="11:11" x14ac:dyDescent="0.25">
      <c r="K3388">
        <f t="shared" si="52"/>
        <v>0</v>
      </c>
    </row>
    <row r="3389" spans="11:11" x14ac:dyDescent="0.25">
      <c r="K3389">
        <f t="shared" si="52"/>
        <v>0</v>
      </c>
    </row>
    <row r="3390" spans="11:11" x14ac:dyDescent="0.25">
      <c r="K3390">
        <f t="shared" si="52"/>
        <v>0</v>
      </c>
    </row>
    <row r="3391" spans="11:11" x14ac:dyDescent="0.25">
      <c r="K3391">
        <f t="shared" si="52"/>
        <v>0</v>
      </c>
    </row>
    <row r="3392" spans="11:11" x14ac:dyDescent="0.25">
      <c r="K3392">
        <f t="shared" si="52"/>
        <v>0</v>
      </c>
    </row>
    <row r="3393" spans="11:11" x14ac:dyDescent="0.25">
      <c r="K3393">
        <f t="shared" si="52"/>
        <v>0</v>
      </c>
    </row>
    <row r="3394" spans="11:11" x14ac:dyDescent="0.25">
      <c r="K3394">
        <f t="shared" si="52"/>
        <v>0</v>
      </c>
    </row>
    <row r="3395" spans="11:11" x14ac:dyDescent="0.25">
      <c r="K3395">
        <f t="shared" si="52"/>
        <v>0</v>
      </c>
    </row>
    <row r="3396" spans="11:11" x14ac:dyDescent="0.25">
      <c r="K3396">
        <f t="shared" ref="K3396:K3459" si="53">+COUNT(F3396:J3396)</f>
        <v>0</v>
      </c>
    </row>
    <row r="3397" spans="11:11" x14ac:dyDescent="0.25">
      <c r="K3397">
        <f t="shared" si="53"/>
        <v>0</v>
      </c>
    </row>
    <row r="3398" spans="11:11" x14ac:dyDescent="0.25">
      <c r="K3398">
        <f t="shared" si="53"/>
        <v>0</v>
      </c>
    </row>
    <row r="3399" spans="11:11" x14ac:dyDescent="0.25">
      <c r="K3399">
        <f t="shared" si="53"/>
        <v>0</v>
      </c>
    </row>
    <row r="3400" spans="11:11" x14ac:dyDescent="0.25">
      <c r="K3400">
        <f t="shared" si="53"/>
        <v>0</v>
      </c>
    </row>
    <row r="3401" spans="11:11" x14ac:dyDescent="0.25">
      <c r="K3401">
        <f t="shared" si="53"/>
        <v>0</v>
      </c>
    </row>
    <row r="3402" spans="11:11" x14ac:dyDescent="0.25">
      <c r="K3402">
        <f t="shared" si="53"/>
        <v>0</v>
      </c>
    </row>
    <row r="3403" spans="11:11" x14ac:dyDescent="0.25">
      <c r="K3403">
        <f t="shared" si="53"/>
        <v>0</v>
      </c>
    </row>
    <row r="3404" spans="11:11" x14ac:dyDescent="0.25">
      <c r="K3404">
        <f t="shared" si="53"/>
        <v>0</v>
      </c>
    </row>
    <row r="3405" spans="11:11" x14ac:dyDescent="0.25">
      <c r="K3405">
        <f t="shared" si="53"/>
        <v>0</v>
      </c>
    </row>
    <row r="3406" spans="11:11" x14ac:dyDescent="0.25">
      <c r="K3406">
        <f t="shared" si="53"/>
        <v>0</v>
      </c>
    </row>
    <row r="3407" spans="11:11" x14ac:dyDescent="0.25">
      <c r="K3407">
        <f t="shared" si="53"/>
        <v>0</v>
      </c>
    </row>
    <row r="3408" spans="11:11" x14ac:dyDescent="0.25">
      <c r="K3408">
        <f t="shared" si="53"/>
        <v>0</v>
      </c>
    </row>
    <row r="3409" spans="11:11" x14ac:dyDescent="0.25">
      <c r="K3409">
        <f t="shared" si="53"/>
        <v>0</v>
      </c>
    </row>
    <row r="3410" spans="11:11" x14ac:dyDescent="0.25">
      <c r="K3410">
        <f t="shared" si="53"/>
        <v>0</v>
      </c>
    </row>
    <row r="3411" spans="11:11" x14ac:dyDescent="0.25">
      <c r="K3411">
        <f t="shared" si="53"/>
        <v>0</v>
      </c>
    </row>
    <row r="3412" spans="11:11" x14ac:dyDescent="0.25">
      <c r="K3412">
        <f t="shared" si="53"/>
        <v>0</v>
      </c>
    </row>
    <row r="3413" spans="11:11" x14ac:dyDescent="0.25">
      <c r="K3413">
        <f t="shared" si="53"/>
        <v>0</v>
      </c>
    </row>
    <row r="3414" spans="11:11" x14ac:dyDescent="0.25">
      <c r="K3414">
        <f t="shared" si="53"/>
        <v>0</v>
      </c>
    </row>
    <row r="3415" spans="11:11" x14ac:dyDescent="0.25">
      <c r="K3415">
        <f t="shared" si="53"/>
        <v>0</v>
      </c>
    </row>
    <row r="3416" spans="11:11" x14ac:dyDescent="0.25">
      <c r="K3416">
        <f t="shared" si="53"/>
        <v>0</v>
      </c>
    </row>
    <row r="3417" spans="11:11" x14ac:dyDescent="0.25">
      <c r="K3417">
        <f t="shared" si="53"/>
        <v>0</v>
      </c>
    </row>
    <row r="3418" spans="11:11" x14ac:dyDescent="0.25">
      <c r="K3418">
        <f t="shared" si="53"/>
        <v>0</v>
      </c>
    </row>
    <row r="3419" spans="11:11" x14ac:dyDescent="0.25">
      <c r="K3419">
        <f t="shared" si="53"/>
        <v>0</v>
      </c>
    </row>
    <row r="3420" spans="11:11" x14ac:dyDescent="0.25">
      <c r="K3420">
        <f t="shared" si="53"/>
        <v>0</v>
      </c>
    </row>
    <row r="3421" spans="11:11" x14ac:dyDescent="0.25">
      <c r="K3421">
        <f t="shared" si="53"/>
        <v>0</v>
      </c>
    </row>
    <row r="3422" spans="11:11" x14ac:dyDescent="0.25">
      <c r="K3422">
        <f t="shared" si="53"/>
        <v>0</v>
      </c>
    </row>
    <row r="3423" spans="11:11" x14ac:dyDescent="0.25">
      <c r="K3423">
        <f t="shared" si="53"/>
        <v>0</v>
      </c>
    </row>
    <row r="3424" spans="11:11" x14ac:dyDescent="0.25">
      <c r="K3424">
        <f t="shared" si="53"/>
        <v>0</v>
      </c>
    </row>
    <row r="3425" spans="11:11" x14ac:dyDescent="0.25">
      <c r="K3425">
        <f t="shared" si="53"/>
        <v>0</v>
      </c>
    </row>
    <row r="3426" spans="11:11" x14ac:dyDescent="0.25">
      <c r="K3426">
        <f t="shared" si="53"/>
        <v>0</v>
      </c>
    </row>
    <row r="3427" spans="11:11" x14ac:dyDescent="0.25">
      <c r="K3427">
        <f t="shared" si="53"/>
        <v>0</v>
      </c>
    </row>
    <row r="3428" spans="11:11" x14ac:dyDescent="0.25">
      <c r="K3428">
        <f t="shared" si="53"/>
        <v>0</v>
      </c>
    </row>
    <row r="3429" spans="11:11" x14ac:dyDescent="0.25">
      <c r="K3429">
        <f t="shared" si="53"/>
        <v>0</v>
      </c>
    </row>
    <row r="3430" spans="11:11" x14ac:dyDescent="0.25">
      <c r="K3430">
        <f t="shared" si="53"/>
        <v>0</v>
      </c>
    </row>
    <row r="3431" spans="11:11" x14ac:dyDescent="0.25">
      <c r="K3431">
        <f t="shared" si="53"/>
        <v>0</v>
      </c>
    </row>
    <row r="3432" spans="11:11" x14ac:dyDescent="0.25">
      <c r="K3432">
        <f t="shared" si="53"/>
        <v>0</v>
      </c>
    </row>
    <row r="3433" spans="11:11" x14ac:dyDescent="0.25">
      <c r="K3433">
        <f t="shared" si="53"/>
        <v>0</v>
      </c>
    </row>
    <row r="3434" spans="11:11" x14ac:dyDescent="0.25">
      <c r="K3434">
        <f t="shared" si="53"/>
        <v>0</v>
      </c>
    </row>
    <row r="3435" spans="11:11" x14ac:dyDescent="0.25">
      <c r="K3435">
        <f t="shared" si="53"/>
        <v>0</v>
      </c>
    </row>
    <row r="3436" spans="11:11" x14ac:dyDescent="0.25">
      <c r="K3436">
        <f t="shared" si="53"/>
        <v>0</v>
      </c>
    </row>
    <row r="3437" spans="11:11" x14ac:dyDescent="0.25">
      <c r="K3437">
        <f t="shared" si="53"/>
        <v>0</v>
      </c>
    </row>
    <row r="3438" spans="11:11" x14ac:dyDescent="0.25">
      <c r="K3438">
        <f t="shared" si="53"/>
        <v>0</v>
      </c>
    </row>
    <row r="3439" spans="11:11" x14ac:dyDescent="0.25">
      <c r="K3439">
        <f t="shared" si="53"/>
        <v>0</v>
      </c>
    </row>
    <row r="3440" spans="11:11" x14ac:dyDescent="0.25">
      <c r="K3440">
        <f t="shared" si="53"/>
        <v>0</v>
      </c>
    </row>
    <row r="3441" spans="11:11" x14ac:dyDescent="0.25">
      <c r="K3441">
        <f t="shared" si="53"/>
        <v>0</v>
      </c>
    </row>
    <row r="3442" spans="11:11" x14ac:dyDescent="0.25">
      <c r="K3442">
        <f t="shared" si="53"/>
        <v>0</v>
      </c>
    </row>
    <row r="3443" spans="11:11" x14ac:dyDescent="0.25">
      <c r="K3443">
        <f t="shared" si="53"/>
        <v>0</v>
      </c>
    </row>
    <row r="3444" spans="11:11" x14ac:dyDescent="0.25">
      <c r="K3444">
        <f t="shared" si="53"/>
        <v>0</v>
      </c>
    </row>
    <row r="3445" spans="11:11" x14ac:dyDescent="0.25">
      <c r="K3445">
        <f t="shared" si="53"/>
        <v>0</v>
      </c>
    </row>
    <row r="3446" spans="11:11" x14ac:dyDescent="0.25">
      <c r="K3446">
        <f t="shared" si="53"/>
        <v>0</v>
      </c>
    </row>
    <row r="3447" spans="11:11" x14ac:dyDescent="0.25">
      <c r="K3447">
        <f t="shared" si="53"/>
        <v>0</v>
      </c>
    </row>
    <row r="3448" spans="11:11" x14ac:dyDescent="0.25">
      <c r="K3448">
        <f t="shared" si="53"/>
        <v>0</v>
      </c>
    </row>
    <row r="3449" spans="11:11" x14ac:dyDescent="0.25">
      <c r="K3449">
        <f t="shared" si="53"/>
        <v>0</v>
      </c>
    </row>
    <row r="3450" spans="11:11" x14ac:dyDescent="0.25">
      <c r="K3450">
        <f t="shared" si="53"/>
        <v>0</v>
      </c>
    </row>
    <row r="3451" spans="11:11" x14ac:dyDescent="0.25">
      <c r="K3451">
        <f t="shared" si="53"/>
        <v>0</v>
      </c>
    </row>
    <row r="3452" spans="11:11" x14ac:dyDescent="0.25">
      <c r="K3452">
        <f t="shared" si="53"/>
        <v>0</v>
      </c>
    </row>
    <row r="3453" spans="11:11" x14ac:dyDescent="0.25">
      <c r="K3453">
        <f t="shared" si="53"/>
        <v>0</v>
      </c>
    </row>
    <row r="3454" spans="11:11" x14ac:dyDescent="0.25">
      <c r="K3454">
        <f t="shared" si="53"/>
        <v>0</v>
      </c>
    </row>
    <row r="3455" spans="11:11" x14ac:dyDescent="0.25">
      <c r="K3455">
        <f t="shared" si="53"/>
        <v>0</v>
      </c>
    </row>
    <row r="3456" spans="11:11" x14ac:dyDescent="0.25">
      <c r="K3456">
        <f t="shared" si="53"/>
        <v>0</v>
      </c>
    </row>
    <row r="3457" spans="11:11" x14ac:dyDescent="0.25">
      <c r="K3457">
        <f t="shared" si="53"/>
        <v>0</v>
      </c>
    </row>
    <row r="3458" spans="11:11" x14ac:dyDescent="0.25">
      <c r="K3458">
        <f t="shared" si="53"/>
        <v>0</v>
      </c>
    </row>
    <row r="3459" spans="11:11" x14ac:dyDescent="0.25">
      <c r="K3459">
        <f t="shared" si="53"/>
        <v>0</v>
      </c>
    </row>
    <row r="3460" spans="11:11" x14ac:dyDescent="0.25">
      <c r="K3460">
        <f t="shared" ref="K3460:K3523" si="54">+COUNT(F3460:J3460)</f>
        <v>0</v>
      </c>
    </row>
    <row r="3461" spans="11:11" x14ac:dyDescent="0.25">
      <c r="K3461">
        <f t="shared" si="54"/>
        <v>0</v>
      </c>
    </row>
    <row r="3462" spans="11:11" x14ac:dyDescent="0.25">
      <c r="K3462">
        <f t="shared" si="54"/>
        <v>0</v>
      </c>
    </row>
    <row r="3463" spans="11:11" x14ac:dyDescent="0.25">
      <c r="K3463">
        <f t="shared" si="54"/>
        <v>0</v>
      </c>
    </row>
    <row r="3464" spans="11:11" x14ac:dyDescent="0.25">
      <c r="K3464">
        <f t="shared" si="54"/>
        <v>0</v>
      </c>
    </row>
    <row r="3465" spans="11:11" x14ac:dyDescent="0.25">
      <c r="K3465">
        <f t="shared" si="54"/>
        <v>0</v>
      </c>
    </row>
    <row r="3466" spans="11:11" x14ac:dyDescent="0.25">
      <c r="K3466">
        <f t="shared" si="54"/>
        <v>0</v>
      </c>
    </row>
    <row r="3467" spans="11:11" x14ac:dyDescent="0.25">
      <c r="K3467">
        <f t="shared" si="54"/>
        <v>0</v>
      </c>
    </row>
    <row r="3468" spans="11:11" x14ac:dyDescent="0.25">
      <c r="K3468">
        <f t="shared" si="54"/>
        <v>0</v>
      </c>
    </row>
    <row r="3469" spans="11:11" x14ac:dyDescent="0.25">
      <c r="K3469">
        <f t="shared" si="54"/>
        <v>0</v>
      </c>
    </row>
    <row r="3470" spans="11:11" x14ac:dyDescent="0.25">
      <c r="K3470">
        <f t="shared" si="54"/>
        <v>0</v>
      </c>
    </row>
    <row r="3471" spans="11:11" x14ac:dyDescent="0.25">
      <c r="K3471">
        <f t="shared" si="54"/>
        <v>0</v>
      </c>
    </row>
    <row r="3472" spans="11:11" x14ac:dyDescent="0.25">
      <c r="K3472">
        <f t="shared" si="54"/>
        <v>0</v>
      </c>
    </row>
    <row r="3473" spans="11:11" x14ac:dyDescent="0.25">
      <c r="K3473">
        <f t="shared" si="54"/>
        <v>0</v>
      </c>
    </row>
    <row r="3474" spans="11:11" x14ac:dyDescent="0.25">
      <c r="K3474">
        <f t="shared" si="54"/>
        <v>0</v>
      </c>
    </row>
    <row r="3475" spans="11:11" x14ac:dyDescent="0.25">
      <c r="K3475">
        <f t="shared" si="54"/>
        <v>0</v>
      </c>
    </row>
    <row r="3476" spans="11:11" x14ac:dyDescent="0.25">
      <c r="K3476">
        <f t="shared" si="54"/>
        <v>0</v>
      </c>
    </row>
    <row r="3477" spans="11:11" x14ac:dyDescent="0.25">
      <c r="K3477">
        <f t="shared" si="54"/>
        <v>0</v>
      </c>
    </row>
    <row r="3478" spans="11:11" x14ac:dyDescent="0.25">
      <c r="K3478">
        <f t="shared" si="54"/>
        <v>0</v>
      </c>
    </row>
    <row r="3479" spans="11:11" x14ac:dyDescent="0.25">
      <c r="K3479">
        <f t="shared" si="54"/>
        <v>0</v>
      </c>
    </row>
    <row r="3480" spans="11:11" x14ac:dyDescent="0.25">
      <c r="K3480">
        <f t="shared" si="54"/>
        <v>0</v>
      </c>
    </row>
    <row r="3481" spans="11:11" x14ac:dyDescent="0.25">
      <c r="K3481">
        <f t="shared" si="54"/>
        <v>0</v>
      </c>
    </row>
    <row r="3482" spans="11:11" x14ac:dyDescent="0.25">
      <c r="K3482">
        <f t="shared" si="54"/>
        <v>0</v>
      </c>
    </row>
    <row r="3483" spans="11:11" x14ac:dyDescent="0.25">
      <c r="K3483">
        <f t="shared" si="54"/>
        <v>0</v>
      </c>
    </row>
    <row r="3484" spans="11:11" x14ac:dyDescent="0.25">
      <c r="K3484">
        <f t="shared" si="54"/>
        <v>0</v>
      </c>
    </row>
    <row r="3485" spans="11:11" x14ac:dyDescent="0.25">
      <c r="K3485">
        <f t="shared" si="54"/>
        <v>0</v>
      </c>
    </row>
    <row r="3486" spans="11:11" x14ac:dyDescent="0.25">
      <c r="K3486">
        <f t="shared" si="54"/>
        <v>0</v>
      </c>
    </row>
    <row r="3487" spans="11:11" x14ac:dyDescent="0.25">
      <c r="K3487">
        <f t="shared" si="54"/>
        <v>0</v>
      </c>
    </row>
    <row r="3488" spans="11:11" x14ac:dyDescent="0.25">
      <c r="K3488">
        <f t="shared" si="54"/>
        <v>0</v>
      </c>
    </row>
    <row r="3489" spans="11:11" x14ac:dyDescent="0.25">
      <c r="K3489">
        <f t="shared" si="54"/>
        <v>0</v>
      </c>
    </row>
    <row r="3490" spans="11:11" x14ac:dyDescent="0.25">
      <c r="K3490">
        <f t="shared" si="54"/>
        <v>0</v>
      </c>
    </row>
    <row r="3491" spans="11:11" x14ac:dyDescent="0.25">
      <c r="K3491">
        <f t="shared" si="54"/>
        <v>0</v>
      </c>
    </row>
    <row r="3492" spans="11:11" x14ac:dyDescent="0.25">
      <c r="K3492">
        <f t="shared" si="54"/>
        <v>0</v>
      </c>
    </row>
    <row r="3493" spans="11:11" x14ac:dyDescent="0.25">
      <c r="K3493">
        <f t="shared" si="54"/>
        <v>0</v>
      </c>
    </row>
    <row r="3494" spans="11:11" x14ac:dyDescent="0.25">
      <c r="K3494">
        <f t="shared" si="54"/>
        <v>0</v>
      </c>
    </row>
    <row r="3495" spans="11:11" x14ac:dyDescent="0.25">
      <c r="K3495">
        <f t="shared" si="54"/>
        <v>0</v>
      </c>
    </row>
    <row r="3496" spans="11:11" x14ac:dyDescent="0.25">
      <c r="K3496">
        <f t="shared" si="54"/>
        <v>0</v>
      </c>
    </row>
    <row r="3497" spans="11:11" x14ac:dyDescent="0.25">
      <c r="K3497">
        <f t="shared" si="54"/>
        <v>0</v>
      </c>
    </row>
    <row r="3498" spans="11:11" x14ac:dyDescent="0.25">
      <c r="K3498">
        <f t="shared" si="54"/>
        <v>0</v>
      </c>
    </row>
    <row r="3499" spans="11:11" x14ac:dyDescent="0.25">
      <c r="K3499">
        <f t="shared" si="54"/>
        <v>0</v>
      </c>
    </row>
    <row r="3500" spans="11:11" x14ac:dyDescent="0.25">
      <c r="K3500">
        <f t="shared" si="54"/>
        <v>0</v>
      </c>
    </row>
    <row r="3501" spans="11:11" x14ac:dyDescent="0.25">
      <c r="K3501">
        <f t="shared" si="54"/>
        <v>0</v>
      </c>
    </row>
    <row r="3502" spans="11:11" x14ac:dyDescent="0.25">
      <c r="K3502">
        <f t="shared" si="54"/>
        <v>0</v>
      </c>
    </row>
    <row r="3503" spans="11:11" x14ac:dyDescent="0.25">
      <c r="K3503">
        <f t="shared" si="54"/>
        <v>0</v>
      </c>
    </row>
    <row r="3504" spans="11:11" x14ac:dyDescent="0.25">
      <c r="K3504">
        <f t="shared" si="54"/>
        <v>0</v>
      </c>
    </row>
    <row r="3505" spans="11:11" x14ac:dyDescent="0.25">
      <c r="K3505">
        <f t="shared" si="54"/>
        <v>0</v>
      </c>
    </row>
    <row r="3506" spans="11:11" x14ac:dyDescent="0.25">
      <c r="K3506">
        <f t="shared" si="54"/>
        <v>0</v>
      </c>
    </row>
    <row r="3507" spans="11:11" x14ac:dyDescent="0.25">
      <c r="K3507">
        <f t="shared" si="54"/>
        <v>0</v>
      </c>
    </row>
    <row r="3508" spans="11:11" x14ac:dyDescent="0.25">
      <c r="K3508">
        <f t="shared" si="54"/>
        <v>0</v>
      </c>
    </row>
    <row r="3509" spans="11:11" x14ac:dyDescent="0.25">
      <c r="K3509">
        <f t="shared" si="54"/>
        <v>0</v>
      </c>
    </row>
    <row r="3510" spans="11:11" x14ac:dyDescent="0.25">
      <c r="K3510">
        <f t="shared" si="54"/>
        <v>0</v>
      </c>
    </row>
    <row r="3511" spans="11:11" x14ac:dyDescent="0.25">
      <c r="K3511">
        <f t="shared" si="54"/>
        <v>0</v>
      </c>
    </row>
    <row r="3512" spans="11:11" x14ac:dyDescent="0.25">
      <c r="K3512">
        <f t="shared" si="54"/>
        <v>0</v>
      </c>
    </row>
    <row r="3513" spans="11:11" x14ac:dyDescent="0.25">
      <c r="K3513">
        <f t="shared" si="54"/>
        <v>0</v>
      </c>
    </row>
    <row r="3514" spans="11:11" x14ac:dyDescent="0.25">
      <c r="K3514">
        <f t="shared" si="54"/>
        <v>0</v>
      </c>
    </row>
    <row r="3515" spans="11:11" x14ac:dyDescent="0.25">
      <c r="K3515">
        <f t="shared" si="54"/>
        <v>0</v>
      </c>
    </row>
    <row r="3516" spans="11:11" x14ac:dyDescent="0.25">
      <c r="K3516">
        <f t="shared" si="54"/>
        <v>0</v>
      </c>
    </row>
    <row r="3517" spans="11:11" x14ac:dyDescent="0.25">
      <c r="K3517">
        <f t="shared" si="54"/>
        <v>0</v>
      </c>
    </row>
    <row r="3518" spans="11:11" x14ac:dyDescent="0.25">
      <c r="K3518">
        <f t="shared" si="54"/>
        <v>0</v>
      </c>
    </row>
    <row r="3519" spans="11:11" x14ac:dyDescent="0.25">
      <c r="K3519">
        <f t="shared" si="54"/>
        <v>0</v>
      </c>
    </row>
    <row r="3520" spans="11:11" x14ac:dyDescent="0.25">
      <c r="K3520">
        <f t="shared" si="54"/>
        <v>0</v>
      </c>
    </row>
    <row r="3521" spans="11:11" x14ac:dyDescent="0.25">
      <c r="K3521">
        <f t="shared" si="54"/>
        <v>0</v>
      </c>
    </row>
    <row r="3522" spans="11:11" x14ac:dyDescent="0.25">
      <c r="K3522">
        <f t="shared" si="54"/>
        <v>0</v>
      </c>
    </row>
    <row r="3523" spans="11:11" x14ac:dyDescent="0.25">
      <c r="K3523">
        <f t="shared" si="54"/>
        <v>0</v>
      </c>
    </row>
    <row r="3524" spans="11:11" x14ac:dyDescent="0.25">
      <c r="K3524">
        <f t="shared" ref="K3524:K3587" si="55">+COUNT(F3524:J3524)</f>
        <v>0</v>
      </c>
    </row>
    <row r="3525" spans="11:11" x14ac:dyDescent="0.25">
      <c r="K3525">
        <f t="shared" si="55"/>
        <v>0</v>
      </c>
    </row>
    <row r="3526" spans="11:11" x14ac:dyDescent="0.25">
      <c r="K3526">
        <f t="shared" si="55"/>
        <v>0</v>
      </c>
    </row>
    <row r="3527" spans="11:11" x14ac:dyDescent="0.25">
      <c r="K3527">
        <f t="shared" si="55"/>
        <v>0</v>
      </c>
    </row>
    <row r="3528" spans="11:11" x14ac:dyDescent="0.25">
      <c r="K3528">
        <f t="shared" si="55"/>
        <v>0</v>
      </c>
    </row>
    <row r="3529" spans="11:11" x14ac:dyDescent="0.25">
      <c r="K3529">
        <f t="shared" si="55"/>
        <v>0</v>
      </c>
    </row>
    <row r="3530" spans="11:11" x14ac:dyDescent="0.25">
      <c r="K3530">
        <f t="shared" si="55"/>
        <v>0</v>
      </c>
    </row>
    <row r="3531" spans="11:11" x14ac:dyDescent="0.25">
      <c r="K3531">
        <f t="shared" si="55"/>
        <v>0</v>
      </c>
    </row>
    <row r="3532" spans="11:11" x14ac:dyDescent="0.25">
      <c r="K3532">
        <f t="shared" si="55"/>
        <v>0</v>
      </c>
    </row>
    <row r="3533" spans="11:11" x14ac:dyDescent="0.25">
      <c r="K3533">
        <f t="shared" si="55"/>
        <v>0</v>
      </c>
    </row>
    <row r="3534" spans="11:11" x14ac:dyDescent="0.25">
      <c r="K3534">
        <f t="shared" si="55"/>
        <v>0</v>
      </c>
    </row>
    <row r="3535" spans="11:11" x14ac:dyDescent="0.25">
      <c r="K3535">
        <f t="shared" si="55"/>
        <v>0</v>
      </c>
    </row>
    <row r="3536" spans="11:11" x14ac:dyDescent="0.25">
      <c r="K3536">
        <f t="shared" si="55"/>
        <v>0</v>
      </c>
    </row>
    <row r="3537" spans="11:11" x14ac:dyDescent="0.25">
      <c r="K3537">
        <f t="shared" si="55"/>
        <v>0</v>
      </c>
    </row>
    <row r="3538" spans="11:11" x14ac:dyDescent="0.25">
      <c r="K3538">
        <f t="shared" si="55"/>
        <v>0</v>
      </c>
    </row>
    <row r="3539" spans="11:11" x14ac:dyDescent="0.25">
      <c r="K3539">
        <f t="shared" si="55"/>
        <v>0</v>
      </c>
    </row>
    <row r="3540" spans="11:11" x14ac:dyDescent="0.25">
      <c r="K3540">
        <f t="shared" si="55"/>
        <v>0</v>
      </c>
    </row>
    <row r="3541" spans="11:11" x14ac:dyDescent="0.25">
      <c r="K3541">
        <f t="shared" si="55"/>
        <v>0</v>
      </c>
    </row>
    <row r="3542" spans="11:11" x14ac:dyDescent="0.25">
      <c r="K3542">
        <f t="shared" si="55"/>
        <v>0</v>
      </c>
    </row>
    <row r="3543" spans="11:11" x14ac:dyDescent="0.25">
      <c r="K3543">
        <f t="shared" si="55"/>
        <v>0</v>
      </c>
    </row>
    <row r="3544" spans="11:11" x14ac:dyDescent="0.25">
      <c r="K3544">
        <f t="shared" si="55"/>
        <v>0</v>
      </c>
    </row>
    <row r="3545" spans="11:11" x14ac:dyDescent="0.25">
      <c r="K3545">
        <f t="shared" si="55"/>
        <v>0</v>
      </c>
    </row>
    <row r="3546" spans="11:11" x14ac:dyDescent="0.25">
      <c r="K3546">
        <f t="shared" si="55"/>
        <v>0</v>
      </c>
    </row>
    <row r="3547" spans="11:11" x14ac:dyDescent="0.25">
      <c r="K3547">
        <f t="shared" si="55"/>
        <v>0</v>
      </c>
    </row>
    <row r="3548" spans="11:11" x14ac:dyDescent="0.25">
      <c r="K3548">
        <f t="shared" si="55"/>
        <v>0</v>
      </c>
    </row>
    <row r="3549" spans="11:11" x14ac:dyDescent="0.25">
      <c r="K3549">
        <f t="shared" si="55"/>
        <v>0</v>
      </c>
    </row>
    <row r="3550" spans="11:11" x14ac:dyDescent="0.25">
      <c r="K3550">
        <f t="shared" si="55"/>
        <v>0</v>
      </c>
    </row>
    <row r="3551" spans="11:11" x14ac:dyDescent="0.25">
      <c r="K3551">
        <f t="shared" si="55"/>
        <v>0</v>
      </c>
    </row>
    <row r="3552" spans="11:11" x14ac:dyDescent="0.25">
      <c r="K3552">
        <f t="shared" si="55"/>
        <v>0</v>
      </c>
    </row>
    <row r="3553" spans="11:11" x14ac:dyDescent="0.25">
      <c r="K3553">
        <f t="shared" si="55"/>
        <v>0</v>
      </c>
    </row>
    <row r="3554" spans="11:11" x14ac:dyDescent="0.25">
      <c r="K3554">
        <f t="shared" si="55"/>
        <v>0</v>
      </c>
    </row>
    <row r="3555" spans="11:11" x14ac:dyDescent="0.25">
      <c r="K3555">
        <f t="shared" si="55"/>
        <v>0</v>
      </c>
    </row>
    <row r="3556" spans="11:11" x14ac:dyDescent="0.25">
      <c r="K3556">
        <f t="shared" si="55"/>
        <v>0</v>
      </c>
    </row>
    <row r="3557" spans="11:11" x14ac:dyDescent="0.25">
      <c r="K3557">
        <f t="shared" si="55"/>
        <v>0</v>
      </c>
    </row>
    <row r="3558" spans="11:11" x14ac:dyDescent="0.25">
      <c r="K3558">
        <f t="shared" si="55"/>
        <v>0</v>
      </c>
    </row>
    <row r="3559" spans="11:11" x14ac:dyDescent="0.25">
      <c r="K3559">
        <f t="shared" si="55"/>
        <v>0</v>
      </c>
    </row>
    <row r="3560" spans="11:11" x14ac:dyDescent="0.25">
      <c r="K3560">
        <f t="shared" si="55"/>
        <v>0</v>
      </c>
    </row>
    <row r="3561" spans="11:11" x14ac:dyDescent="0.25">
      <c r="K3561">
        <f t="shared" si="55"/>
        <v>0</v>
      </c>
    </row>
    <row r="3562" spans="11:11" x14ac:dyDescent="0.25">
      <c r="K3562">
        <f t="shared" si="55"/>
        <v>0</v>
      </c>
    </row>
    <row r="3563" spans="11:11" x14ac:dyDescent="0.25">
      <c r="K3563">
        <f t="shared" si="55"/>
        <v>0</v>
      </c>
    </row>
    <row r="3564" spans="11:11" x14ac:dyDescent="0.25">
      <c r="K3564">
        <f t="shared" si="55"/>
        <v>0</v>
      </c>
    </row>
    <row r="3565" spans="11:11" x14ac:dyDescent="0.25">
      <c r="K3565">
        <f t="shared" si="55"/>
        <v>0</v>
      </c>
    </row>
    <row r="3566" spans="11:11" x14ac:dyDescent="0.25">
      <c r="K3566">
        <f t="shared" si="55"/>
        <v>0</v>
      </c>
    </row>
    <row r="3567" spans="11:11" x14ac:dyDescent="0.25">
      <c r="K3567">
        <f t="shared" si="55"/>
        <v>0</v>
      </c>
    </row>
    <row r="3568" spans="11:11" x14ac:dyDescent="0.25">
      <c r="K3568">
        <f t="shared" si="55"/>
        <v>0</v>
      </c>
    </row>
    <row r="3569" spans="11:11" x14ac:dyDescent="0.25">
      <c r="K3569">
        <f t="shared" si="55"/>
        <v>0</v>
      </c>
    </row>
    <row r="3570" spans="11:11" x14ac:dyDescent="0.25">
      <c r="K3570">
        <f t="shared" si="55"/>
        <v>0</v>
      </c>
    </row>
    <row r="3571" spans="11:11" x14ac:dyDescent="0.25">
      <c r="K3571">
        <f t="shared" si="55"/>
        <v>0</v>
      </c>
    </row>
    <row r="3572" spans="11:11" x14ac:dyDescent="0.25">
      <c r="K3572">
        <f t="shared" si="55"/>
        <v>0</v>
      </c>
    </row>
    <row r="3573" spans="11:11" x14ac:dyDescent="0.25">
      <c r="K3573">
        <f t="shared" si="55"/>
        <v>0</v>
      </c>
    </row>
    <row r="3574" spans="11:11" x14ac:dyDescent="0.25">
      <c r="K3574">
        <f t="shared" si="55"/>
        <v>0</v>
      </c>
    </row>
    <row r="3575" spans="11:11" x14ac:dyDescent="0.25">
      <c r="K3575">
        <f t="shared" si="55"/>
        <v>0</v>
      </c>
    </row>
    <row r="3576" spans="11:11" x14ac:dyDescent="0.25">
      <c r="K3576">
        <f t="shared" si="55"/>
        <v>0</v>
      </c>
    </row>
    <row r="3577" spans="11:11" x14ac:dyDescent="0.25">
      <c r="K3577">
        <f t="shared" si="55"/>
        <v>0</v>
      </c>
    </row>
    <row r="3578" spans="11:11" x14ac:dyDescent="0.25">
      <c r="K3578">
        <f t="shared" si="55"/>
        <v>0</v>
      </c>
    </row>
    <row r="3579" spans="11:11" x14ac:dyDescent="0.25">
      <c r="K3579">
        <f t="shared" si="55"/>
        <v>0</v>
      </c>
    </row>
    <row r="3580" spans="11:11" x14ac:dyDescent="0.25">
      <c r="K3580">
        <f t="shared" si="55"/>
        <v>0</v>
      </c>
    </row>
    <row r="3581" spans="11:11" x14ac:dyDescent="0.25">
      <c r="K3581">
        <f t="shared" si="55"/>
        <v>0</v>
      </c>
    </row>
    <row r="3582" spans="11:11" x14ac:dyDescent="0.25">
      <c r="K3582">
        <f t="shared" si="55"/>
        <v>0</v>
      </c>
    </row>
    <row r="3583" spans="11:11" x14ac:dyDescent="0.25">
      <c r="K3583">
        <f t="shared" si="55"/>
        <v>0</v>
      </c>
    </row>
    <row r="3584" spans="11:11" x14ac:dyDescent="0.25">
      <c r="K3584">
        <f t="shared" si="55"/>
        <v>0</v>
      </c>
    </row>
    <row r="3585" spans="11:11" x14ac:dyDescent="0.25">
      <c r="K3585">
        <f t="shared" si="55"/>
        <v>0</v>
      </c>
    </row>
    <row r="3586" spans="11:11" x14ac:dyDescent="0.25">
      <c r="K3586">
        <f t="shared" si="55"/>
        <v>0</v>
      </c>
    </row>
    <row r="3587" spans="11:11" x14ac:dyDescent="0.25">
      <c r="K3587">
        <f t="shared" si="55"/>
        <v>0</v>
      </c>
    </row>
    <row r="3588" spans="11:11" x14ac:dyDescent="0.25">
      <c r="K3588">
        <f t="shared" ref="K3588:K3651" si="56">+COUNT(F3588:J3588)</f>
        <v>0</v>
      </c>
    </row>
    <row r="3589" spans="11:11" x14ac:dyDescent="0.25">
      <c r="K3589">
        <f t="shared" si="56"/>
        <v>0</v>
      </c>
    </row>
    <row r="3590" spans="11:11" x14ac:dyDescent="0.25">
      <c r="K3590">
        <f t="shared" si="56"/>
        <v>0</v>
      </c>
    </row>
    <row r="3591" spans="11:11" x14ac:dyDescent="0.25">
      <c r="K3591">
        <f t="shared" si="56"/>
        <v>0</v>
      </c>
    </row>
    <row r="3592" spans="11:11" x14ac:dyDescent="0.25">
      <c r="K3592">
        <f t="shared" si="56"/>
        <v>0</v>
      </c>
    </row>
    <row r="3593" spans="11:11" x14ac:dyDescent="0.25">
      <c r="K3593">
        <f t="shared" si="56"/>
        <v>0</v>
      </c>
    </row>
    <row r="3594" spans="11:11" x14ac:dyDescent="0.25">
      <c r="K3594">
        <f t="shared" si="56"/>
        <v>0</v>
      </c>
    </row>
    <row r="3595" spans="11:11" x14ac:dyDescent="0.25">
      <c r="K3595">
        <f t="shared" si="56"/>
        <v>0</v>
      </c>
    </row>
    <row r="3596" spans="11:11" x14ac:dyDescent="0.25">
      <c r="K3596">
        <f t="shared" si="56"/>
        <v>0</v>
      </c>
    </row>
    <row r="3597" spans="11:11" x14ac:dyDescent="0.25">
      <c r="K3597">
        <f t="shared" si="56"/>
        <v>0</v>
      </c>
    </row>
    <row r="3598" spans="11:11" x14ac:dyDescent="0.25">
      <c r="K3598">
        <f t="shared" si="56"/>
        <v>0</v>
      </c>
    </row>
    <row r="3599" spans="11:11" x14ac:dyDescent="0.25">
      <c r="K3599">
        <f t="shared" si="56"/>
        <v>0</v>
      </c>
    </row>
    <row r="3600" spans="11:11" x14ac:dyDescent="0.25">
      <c r="K3600">
        <f t="shared" si="56"/>
        <v>0</v>
      </c>
    </row>
    <row r="3601" spans="11:11" x14ac:dyDescent="0.25">
      <c r="K3601">
        <f t="shared" si="56"/>
        <v>0</v>
      </c>
    </row>
    <row r="3602" spans="11:11" x14ac:dyDescent="0.25">
      <c r="K3602">
        <f t="shared" si="56"/>
        <v>0</v>
      </c>
    </row>
    <row r="3603" spans="11:11" x14ac:dyDescent="0.25">
      <c r="K3603">
        <f t="shared" si="56"/>
        <v>0</v>
      </c>
    </row>
    <row r="3604" spans="11:11" x14ac:dyDescent="0.25">
      <c r="K3604">
        <f t="shared" si="56"/>
        <v>0</v>
      </c>
    </row>
    <row r="3605" spans="11:11" x14ac:dyDescent="0.25">
      <c r="K3605">
        <f t="shared" si="56"/>
        <v>0</v>
      </c>
    </row>
    <row r="3606" spans="11:11" x14ac:dyDescent="0.25">
      <c r="K3606">
        <f t="shared" si="56"/>
        <v>0</v>
      </c>
    </row>
    <row r="3607" spans="11:11" x14ac:dyDescent="0.25">
      <c r="K3607">
        <f t="shared" si="56"/>
        <v>0</v>
      </c>
    </row>
    <row r="3608" spans="11:11" x14ac:dyDescent="0.25">
      <c r="K3608">
        <f t="shared" si="56"/>
        <v>0</v>
      </c>
    </row>
    <row r="3609" spans="11:11" x14ac:dyDescent="0.25">
      <c r="K3609">
        <f t="shared" si="56"/>
        <v>0</v>
      </c>
    </row>
    <row r="3610" spans="11:11" x14ac:dyDescent="0.25">
      <c r="K3610">
        <f t="shared" si="56"/>
        <v>0</v>
      </c>
    </row>
    <row r="3611" spans="11:11" x14ac:dyDescent="0.25">
      <c r="K3611">
        <f t="shared" si="56"/>
        <v>0</v>
      </c>
    </row>
    <row r="3612" spans="11:11" x14ac:dyDescent="0.25">
      <c r="K3612">
        <f t="shared" si="56"/>
        <v>0</v>
      </c>
    </row>
    <row r="3613" spans="11:11" x14ac:dyDescent="0.25">
      <c r="K3613">
        <f t="shared" si="56"/>
        <v>0</v>
      </c>
    </row>
    <row r="3614" spans="11:11" x14ac:dyDescent="0.25">
      <c r="K3614">
        <f t="shared" si="56"/>
        <v>0</v>
      </c>
    </row>
    <row r="3615" spans="11:11" x14ac:dyDescent="0.25">
      <c r="K3615">
        <f t="shared" si="56"/>
        <v>0</v>
      </c>
    </row>
    <row r="3616" spans="11:11" x14ac:dyDescent="0.25">
      <c r="K3616">
        <f t="shared" si="56"/>
        <v>0</v>
      </c>
    </row>
    <row r="3617" spans="11:11" x14ac:dyDescent="0.25">
      <c r="K3617">
        <f t="shared" si="56"/>
        <v>0</v>
      </c>
    </row>
    <row r="3618" spans="11:11" x14ac:dyDescent="0.25">
      <c r="K3618">
        <f t="shared" si="56"/>
        <v>0</v>
      </c>
    </row>
    <row r="3619" spans="11:11" x14ac:dyDescent="0.25">
      <c r="K3619">
        <f t="shared" si="56"/>
        <v>0</v>
      </c>
    </row>
    <row r="3620" spans="11:11" x14ac:dyDescent="0.25">
      <c r="K3620">
        <f t="shared" si="56"/>
        <v>0</v>
      </c>
    </row>
    <row r="3621" spans="11:11" x14ac:dyDescent="0.25">
      <c r="K3621">
        <f t="shared" si="56"/>
        <v>0</v>
      </c>
    </row>
    <row r="3622" spans="11:11" x14ac:dyDescent="0.25">
      <c r="K3622">
        <f t="shared" si="56"/>
        <v>0</v>
      </c>
    </row>
    <row r="3623" spans="11:11" x14ac:dyDescent="0.25">
      <c r="K3623">
        <f t="shared" si="56"/>
        <v>0</v>
      </c>
    </row>
    <row r="3624" spans="11:11" x14ac:dyDescent="0.25">
      <c r="K3624">
        <f t="shared" si="56"/>
        <v>0</v>
      </c>
    </row>
    <row r="3625" spans="11:11" x14ac:dyDescent="0.25">
      <c r="K3625">
        <f t="shared" si="56"/>
        <v>0</v>
      </c>
    </row>
    <row r="3626" spans="11:11" x14ac:dyDescent="0.25">
      <c r="K3626">
        <f t="shared" si="56"/>
        <v>0</v>
      </c>
    </row>
    <row r="3627" spans="11:11" x14ac:dyDescent="0.25">
      <c r="K3627">
        <f t="shared" si="56"/>
        <v>0</v>
      </c>
    </row>
    <row r="3628" spans="11:11" x14ac:dyDescent="0.25">
      <c r="K3628">
        <f t="shared" si="56"/>
        <v>0</v>
      </c>
    </row>
    <row r="3629" spans="11:11" x14ac:dyDescent="0.25">
      <c r="K3629">
        <f t="shared" si="56"/>
        <v>0</v>
      </c>
    </row>
    <row r="3630" spans="11:11" x14ac:dyDescent="0.25">
      <c r="K3630">
        <f t="shared" si="56"/>
        <v>0</v>
      </c>
    </row>
    <row r="3631" spans="11:11" x14ac:dyDescent="0.25">
      <c r="K3631">
        <f t="shared" si="56"/>
        <v>0</v>
      </c>
    </row>
    <row r="3632" spans="11:11" x14ac:dyDescent="0.25">
      <c r="K3632">
        <f t="shared" si="56"/>
        <v>0</v>
      </c>
    </row>
    <row r="3633" spans="11:11" x14ac:dyDescent="0.25">
      <c r="K3633">
        <f t="shared" si="56"/>
        <v>0</v>
      </c>
    </row>
    <row r="3634" spans="11:11" x14ac:dyDescent="0.25">
      <c r="K3634">
        <f t="shared" si="56"/>
        <v>0</v>
      </c>
    </row>
    <row r="3635" spans="11:11" x14ac:dyDescent="0.25">
      <c r="K3635">
        <f t="shared" si="56"/>
        <v>0</v>
      </c>
    </row>
    <row r="3636" spans="11:11" x14ac:dyDescent="0.25">
      <c r="K3636">
        <f t="shared" si="56"/>
        <v>0</v>
      </c>
    </row>
    <row r="3637" spans="11:11" x14ac:dyDescent="0.25">
      <c r="K3637">
        <f t="shared" si="56"/>
        <v>0</v>
      </c>
    </row>
    <row r="3638" spans="11:11" x14ac:dyDescent="0.25">
      <c r="K3638">
        <f t="shared" si="56"/>
        <v>0</v>
      </c>
    </row>
    <row r="3639" spans="11:11" x14ac:dyDescent="0.25">
      <c r="K3639">
        <f t="shared" si="56"/>
        <v>0</v>
      </c>
    </row>
    <row r="3640" spans="11:11" x14ac:dyDescent="0.25">
      <c r="K3640">
        <f t="shared" si="56"/>
        <v>0</v>
      </c>
    </row>
    <row r="3641" spans="11:11" x14ac:dyDescent="0.25">
      <c r="K3641">
        <f t="shared" si="56"/>
        <v>0</v>
      </c>
    </row>
    <row r="3642" spans="11:11" x14ac:dyDescent="0.25">
      <c r="K3642">
        <f t="shared" si="56"/>
        <v>0</v>
      </c>
    </row>
    <row r="3643" spans="11:11" x14ac:dyDescent="0.25">
      <c r="K3643">
        <f t="shared" si="56"/>
        <v>0</v>
      </c>
    </row>
    <row r="3644" spans="11:11" x14ac:dyDescent="0.25">
      <c r="K3644">
        <f t="shared" si="56"/>
        <v>0</v>
      </c>
    </row>
    <row r="3645" spans="11:11" x14ac:dyDescent="0.25">
      <c r="K3645">
        <f t="shared" si="56"/>
        <v>0</v>
      </c>
    </row>
    <row r="3646" spans="11:11" x14ac:dyDescent="0.25">
      <c r="K3646">
        <f t="shared" si="56"/>
        <v>0</v>
      </c>
    </row>
    <row r="3647" spans="11:11" x14ac:dyDescent="0.25">
      <c r="K3647">
        <f t="shared" si="56"/>
        <v>0</v>
      </c>
    </row>
    <row r="3648" spans="11:11" x14ac:dyDescent="0.25">
      <c r="K3648">
        <f t="shared" si="56"/>
        <v>0</v>
      </c>
    </row>
    <row r="3649" spans="11:11" x14ac:dyDescent="0.25">
      <c r="K3649">
        <f t="shared" si="56"/>
        <v>0</v>
      </c>
    </row>
    <row r="3650" spans="11:11" x14ac:dyDescent="0.25">
      <c r="K3650">
        <f t="shared" si="56"/>
        <v>0</v>
      </c>
    </row>
    <row r="3651" spans="11:11" x14ac:dyDescent="0.25">
      <c r="K3651">
        <f t="shared" si="56"/>
        <v>0</v>
      </c>
    </row>
    <row r="3652" spans="11:11" x14ac:dyDescent="0.25">
      <c r="K3652">
        <f t="shared" ref="K3652:K3715" si="57">+COUNT(F3652:J3652)</f>
        <v>0</v>
      </c>
    </row>
    <row r="3653" spans="11:11" x14ac:dyDescent="0.25">
      <c r="K3653">
        <f t="shared" si="57"/>
        <v>0</v>
      </c>
    </row>
    <row r="3654" spans="11:11" x14ac:dyDescent="0.25">
      <c r="K3654">
        <f t="shared" si="57"/>
        <v>0</v>
      </c>
    </row>
    <row r="3655" spans="11:11" x14ac:dyDescent="0.25">
      <c r="K3655">
        <f t="shared" si="57"/>
        <v>0</v>
      </c>
    </row>
    <row r="3656" spans="11:11" x14ac:dyDescent="0.25">
      <c r="K3656">
        <f t="shared" si="57"/>
        <v>0</v>
      </c>
    </row>
    <row r="3657" spans="11:11" x14ac:dyDescent="0.25">
      <c r="K3657">
        <f t="shared" si="57"/>
        <v>0</v>
      </c>
    </row>
    <row r="3658" spans="11:11" x14ac:dyDescent="0.25">
      <c r="K3658">
        <f t="shared" si="57"/>
        <v>0</v>
      </c>
    </row>
    <row r="3659" spans="11:11" x14ac:dyDescent="0.25">
      <c r="K3659">
        <f t="shared" si="57"/>
        <v>0</v>
      </c>
    </row>
    <row r="3660" spans="11:11" x14ac:dyDescent="0.25">
      <c r="K3660">
        <f t="shared" si="57"/>
        <v>0</v>
      </c>
    </row>
    <row r="3661" spans="11:11" x14ac:dyDescent="0.25">
      <c r="K3661">
        <f t="shared" si="57"/>
        <v>0</v>
      </c>
    </row>
    <row r="3662" spans="11:11" x14ac:dyDescent="0.25">
      <c r="K3662">
        <f t="shared" si="57"/>
        <v>0</v>
      </c>
    </row>
    <row r="3663" spans="11:11" x14ac:dyDescent="0.25">
      <c r="K3663">
        <f t="shared" si="57"/>
        <v>0</v>
      </c>
    </row>
    <row r="3664" spans="11:11" x14ac:dyDescent="0.25">
      <c r="K3664">
        <f t="shared" si="57"/>
        <v>0</v>
      </c>
    </row>
    <row r="3665" spans="11:11" x14ac:dyDescent="0.25">
      <c r="K3665">
        <f t="shared" si="57"/>
        <v>0</v>
      </c>
    </row>
    <row r="3666" spans="11:11" x14ac:dyDescent="0.25">
      <c r="K3666">
        <f t="shared" si="57"/>
        <v>0</v>
      </c>
    </row>
    <row r="3667" spans="11:11" x14ac:dyDescent="0.25">
      <c r="K3667">
        <f t="shared" si="57"/>
        <v>0</v>
      </c>
    </row>
    <row r="3668" spans="11:11" x14ac:dyDescent="0.25">
      <c r="K3668">
        <f t="shared" si="57"/>
        <v>0</v>
      </c>
    </row>
    <row r="3669" spans="11:11" x14ac:dyDescent="0.25">
      <c r="K3669">
        <f t="shared" si="57"/>
        <v>0</v>
      </c>
    </row>
    <row r="3670" spans="11:11" x14ac:dyDescent="0.25">
      <c r="K3670">
        <f t="shared" si="57"/>
        <v>0</v>
      </c>
    </row>
    <row r="3671" spans="11:11" x14ac:dyDescent="0.25">
      <c r="K3671">
        <f t="shared" si="57"/>
        <v>0</v>
      </c>
    </row>
    <row r="3672" spans="11:11" x14ac:dyDescent="0.25">
      <c r="K3672">
        <f t="shared" si="57"/>
        <v>0</v>
      </c>
    </row>
    <row r="3673" spans="11:11" x14ac:dyDescent="0.25">
      <c r="K3673">
        <f t="shared" si="57"/>
        <v>0</v>
      </c>
    </row>
    <row r="3674" spans="11:11" x14ac:dyDescent="0.25">
      <c r="K3674">
        <f t="shared" si="57"/>
        <v>0</v>
      </c>
    </row>
    <row r="3675" spans="11:11" x14ac:dyDescent="0.25">
      <c r="K3675">
        <f t="shared" si="57"/>
        <v>0</v>
      </c>
    </row>
    <row r="3676" spans="11:11" x14ac:dyDescent="0.25">
      <c r="K3676">
        <f t="shared" si="57"/>
        <v>0</v>
      </c>
    </row>
    <row r="3677" spans="11:11" x14ac:dyDescent="0.25">
      <c r="K3677">
        <f t="shared" si="57"/>
        <v>0</v>
      </c>
    </row>
    <row r="3678" spans="11:11" x14ac:dyDescent="0.25">
      <c r="K3678">
        <f t="shared" si="57"/>
        <v>0</v>
      </c>
    </row>
    <row r="3679" spans="11:11" x14ac:dyDescent="0.25">
      <c r="K3679">
        <f t="shared" si="57"/>
        <v>0</v>
      </c>
    </row>
    <row r="3680" spans="11:11" x14ac:dyDescent="0.25">
      <c r="K3680">
        <f t="shared" si="57"/>
        <v>0</v>
      </c>
    </row>
    <row r="3681" spans="11:11" x14ac:dyDescent="0.25">
      <c r="K3681">
        <f t="shared" si="57"/>
        <v>0</v>
      </c>
    </row>
    <row r="3682" spans="11:11" x14ac:dyDescent="0.25">
      <c r="K3682">
        <f t="shared" si="57"/>
        <v>0</v>
      </c>
    </row>
    <row r="3683" spans="11:11" x14ac:dyDescent="0.25">
      <c r="K3683">
        <f t="shared" si="57"/>
        <v>0</v>
      </c>
    </row>
    <row r="3684" spans="11:11" x14ac:dyDescent="0.25">
      <c r="K3684">
        <f t="shared" si="57"/>
        <v>0</v>
      </c>
    </row>
    <row r="3685" spans="11:11" x14ac:dyDescent="0.25">
      <c r="K3685">
        <f t="shared" si="57"/>
        <v>0</v>
      </c>
    </row>
    <row r="3686" spans="11:11" x14ac:dyDescent="0.25">
      <c r="K3686">
        <f t="shared" si="57"/>
        <v>0</v>
      </c>
    </row>
    <row r="3687" spans="11:11" x14ac:dyDescent="0.25">
      <c r="K3687">
        <f t="shared" si="57"/>
        <v>0</v>
      </c>
    </row>
    <row r="3688" spans="11:11" x14ac:dyDescent="0.25">
      <c r="K3688">
        <f t="shared" si="57"/>
        <v>0</v>
      </c>
    </row>
    <row r="3689" spans="11:11" x14ac:dyDescent="0.25">
      <c r="K3689">
        <f t="shared" si="57"/>
        <v>0</v>
      </c>
    </row>
    <row r="3690" spans="11:11" x14ac:dyDescent="0.25">
      <c r="K3690">
        <f t="shared" si="57"/>
        <v>0</v>
      </c>
    </row>
    <row r="3691" spans="11:11" x14ac:dyDescent="0.25">
      <c r="K3691">
        <f t="shared" si="57"/>
        <v>0</v>
      </c>
    </row>
    <row r="3692" spans="11:11" x14ac:dyDescent="0.25">
      <c r="K3692">
        <f t="shared" si="57"/>
        <v>0</v>
      </c>
    </row>
    <row r="3693" spans="11:11" x14ac:dyDescent="0.25">
      <c r="K3693">
        <f t="shared" si="57"/>
        <v>0</v>
      </c>
    </row>
    <row r="3694" spans="11:11" x14ac:dyDescent="0.25">
      <c r="K3694">
        <f t="shared" si="57"/>
        <v>0</v>
      </c>
    </row>
    <row r="3695" spans="11:11" x14ac:dyDescent="0.25">
      <c r="K3695">
        <f t="shared" si="57"/>
        <v>0</v>
      </c>
    </row>
    <row r="3696" spans="11:11" x14ac:dyDescent="0.25">
      <c r="K3696">
        <f t="shared" si="57"/>
        <v>0</v>
      </c>
    </row>
    <row r="3697" spans="11:11" x14ac:dyDescent="0.25">
      <c r="K3697">
        <f t="shared" si="57"/>
        <v>0</v>
      </c>
    </row>
    <row r="3698" spans="11:11" x14ac:dyDescent="0.25">
      <c r="K3698">
        <f t="shared" si="57"/>
        <v>0</v>
      </c>
    </row>
    <row r="3699" spans="11:11" x14ac:dyDescent="0.25">
      <c r="K3699">
        <f t="shared" si="57"/>
        <v>0</v>
      </c>
    </row>
    <row r="3700" spans="11:11" x14ac:dyDescent="0.25">
      <c r="K3700">
        <f t="shared" si="57"/>
        <v>0</v>
      </c>
    </row>
    <row r="3701" spans="11:11" x14ac:dyDescent="0.25">
      <c r="K3701">
        <f t="shared" si="57"/>
        <v>0</v>
      </c>
    </row>
    <row r="3702" spans="11:11" x14ac:dyDescent="0.25">
      <c r="K3702">
        <f t="shared" si="57"/>
        <v>0</v>
      </c>
    </row>
    <row r="3703" spans="11:11" x14ac:dyDescent="0.25">
      <c r="K3703">
        <f t="shared" si="57"/>
        <v>0</v>
      </c>
    </row>
    <row r="3704" spans="11:11" x14ac:dyDescent="0.25">
      <c r="K3704">
        <f t="shared" si="57"/>
        <v>0</v>
      </c>
    </row>
    <row r="3705" spans="11:11" x14ac:dyDescent="0.25">
      <c r="K3705">
        <f t="shared" si="57"/>
        <v>0</v>
      </c>
    </row>
    <row r="3706" spans="11:11" x14ac:dyDescent="0.25">
      <c r="K3706">
        <f t="shared" si="57"/>
        <v>0</v>
      </c>
    </row>
    <row r="3707" spans="11:11" x14ac:dyDescent="0.25">
      <c r="K3707">
        <f t="shared" si="57"/>
        <v>0</v>
      </c>
    </row>
    <row r="3708" spans="11:11" x14ac:dyDescent="0.25">
      <c r="K3708">
        <f t="shared" si="57"/>
        <v>0</v>
      </c>
    </row>
    <row r="3709" spans="11:11" x14ac:dyDescent="0.25">
      <c r="K3709">
        <f t="shared" si="57"/>
        <v>0</v>
      </c>
    </row>
    <row r="3710" spans="11:11" x14ac:dyDescent="0.25">
      <c r="K3710">
        <f t="shared" si="57"/>
        <v>0</v>
      </c>
    </row>
    <row r="3711" spans="11:11" x14ac:dyDescent="0.25">
      <c r="K3711">
        <f t="shared" si="57"/>
        <v>0</v>
      </c>
    </row>
    <row r="3712" spans="11:11" x14ac:dyDescent="0.25">
      <c r="K3712">
        <f t="shared" si="57"/>
        <v>0</v>
      </c>
    </row>
    <row r="3713" spans="11:11" x14ac:dyDescent="0.25">
      <c r="K3713">
        <f t="shared" si="57"/>
        <v>0</v>
      </c>
    </row>
    <row r="3714" spans="11:11" x14ac:dyDescent="0.25">
      <c r="K3714">
        <f t="shared" si="57"/>
        <v>0</v>
      </c>
    </row>
    <row r="3715" spans="11:11" x14ac:dyDescent="0.25">
      <c r="K3715">
        <f t="shared" si="57"/>
        <v>0</v>
      </c>
    </row>
    <row r="3716" spans="11:11" x14ac:dyDescent="0.25">
      <c r="K3716">
        <f t="shared" ref="K3716:K3779" si="58">+COUNT(F3716:J3716)</f>
        <v>0</v>
      </c>
    </row>
    <row r="3717" spans="11:11" x14ac:dyDescent="0.25">
      <c r="K3717">
        <f t="shared" si="58"/>
        <v>0</v>
      </c>
    </row>
    <row r="3718" spans="11:11" x14ac:dyDescent="0.25">
      <c r="K3718">
        <f t="shared" si="58"/>
        <v>0</v>
      </c>
    </row>
    <row r="3719" spans="11:11" x14ac:dyDescent="0.25">
      <c r="K3719">
        <f t="shared" si="58"/>
        <v>0</v>
      </c>
    </row>
    <row r="3720" spans="11:11" x14ac:dyDescent="0.25">
      <c r="K3720">
        <f t="shared" si="58"/>
        <v>0</v>
      </c>
    </row>
    <row r="3721" spans="11:11" x14ac:dyDescent="0.25">
      <c r="K3721">
        <f t="shared" si="58"/>
        <v>0</v>
      </c>
    </row>
    <row r="3722" spans="11:11" x14ac:dyDescent="0.25">
      <c r="K3722">
        <f t="shared" si="58"/>
        <v>0</v>
      </c>
    </row>
    <row r="3723" spans="11:11" x14ac:dyDescent="0.25">
      <c r="K3723">
        <f t="shared" si="58"/>
        <v>0</v>
      </c>
    </row>
    <row r="3724" spans="11:11" x14ac:dyDescent="0.25">
      <c r="K3724">
        <f t="shared" si="58"/>
        <v>0</v>
      </c>
    </row>
    <row r="3725" spans="11:11" x14ac:dyDescent="0.25">
      <c r="K3725">
        <f t="shared" si="58"/>
        <v>0</v>
      </c>
    </row>
    <row r="3726" spans="11:11" x14ac:dyDescent="0.25">
      <c r="K3726">
        <f t="shared" si="58"/>
        <v>0</v>
      </c>
    </row>
    <row r="3727" spans="11:11" x14ac:dyDescent="0.25">
      <c r="K3727">
        <f t="shared" si="58"/>
        <v>0</v>
      </c>
    </row>
    <row r="3728" spans="11:11" x14ac:dyDescent="0.25">
      <c r="K3728">
        <f t="shared" si="58"/>
        <v>0</v>
      </c>
    </row>
    <row r="3729" spans="11:11" x14ac:dyDescent="0.25">
      <c r="K3729">
        <f t="shared" si="58"/>
        <v>0</v>
      </c>
    </row>
    <row r="3730" spans="11:11" x14ac:dyDescent="0.25">
      <c r="K3730">
        <f t="shared" si="58"/>
        <v>0</v>
      </c>
    </row>
    <row r="3731" spans="11:11" x14ac:dyDescent="0.25">
      <c r="K3731">
        <f t="shared" si="58"/>
        <v>0</v>
      </c>
    </row>
    <row r="3732" spans="11:11" x14ac:dyDescent="0.25">
      <c r="K3732">
        <f t="shared" si="58"/>
        <v>0</v>
      </c>
    </row>
    <row r="3733" spans="11:11" x14ac:dyDescent="0.25">
      <c r="K3733">
        <f t="shared" si="58"/>
        <v>0</v>
      </c>
    </row>
    <row r="3734" spans="11:11" x14ac:dyDescent="0.25">
      <c r="K3734">
        <f t="shared" si="58"/>
        <v>0</v>
      </c>
    </row>
    <row r="3735" spans="11:11" x14ac:dyDescent="0.25">
      <c r="K3735">
        <f t="shared" si="58"/>
        <v>0</v>
      </c>
    </row>
    <row r="3736" spans="11:11" x14ac:dyDescent="0.25">
      <c r="K3736">
        <f t="shared" si="58"/>
        <v>0</v>
      </c>
    </row>
    <row r="3737" spans="11:11" x14ac:dyDescent="0.25">
      <c r="K3737">
        <f t="shared" si="58"/>
        <v>0</v>
      </c>
    </row>
    <row r="3738" spans="11:11" x14ac:dyDescent="0.25">
      <c r="K3738">
        <f t="shared" si="58"/>
        <v>0</v>
      </c>
    </row>
    <row r="3739" spans="11:11" x14ac:dyDescent="0.25">
      <c r="K3739">
        <f t="shared" si="58"/>
        <v>0</v>
      </c>
    </row>
    <row r="3740" spans="11:11" x14ac:dyDescent="0.25">
      <c r="K3740">
        <f t="shared" si="58"/>
        <v>0</v>
      </c>
    </row>
    <row r="3741" spans="11:11" x14ac:dyDescent="0.25">
      <c r="K3741">
        <f t="shared" si="58"/>
        <v>0</v>
      </c>
    </row>
    <row r="3742" spans="11:11" x14ac:dyDescent="0.25">
      <c r="K3742">
        <f t="shared" si="58"/>
        <v>0</v>
      </c>
    </row>
    <row r="3743" spans="11:11" x14ac:dyDescent="0.25">
      <c r="K3743">
        <f t="shared" si="58"/>
        <v>0</v>
      </c>
    </row>
    <row r="3744" spans="11:11" x14ac:dyDescent="0.25">
      <c r="K3744">
        <f t="shared" si="58"/>
        <v>0</v>
      </c>
    </row>
    <row r="3745" spans="11:11" x14ac:dyDescent="0.25">
      <c r="K3745">
        <f t="shared" si="58"/>
        <v>0</v>
      </c>
    </row>
    <row r="3746" spans="11:11" x14ac:dyDescent="0.25">
      <c r="K3746">
        <f t="shared" si="58"/>
        <v>0</v>
      </c>
    </row>
    <row r="3747" spans="11:11" x14ac:dyDescent="0.25">
      <c r="K3747">
        <f t="shared" si="58"/>
        <v>0</v>
      </c>
    </row>
    <row r="3748" spans="11:11" x14ac:dyDescent="0.25">
      <c r="K3748">
        <f t="shared" si="58"/>
        <v>0</v>
      </c>
    </row>
    <row r="3749" spans="11:11" x14ac:dyDescent="0.25">
      <c r="K3749">
        <f t="shared" si="58"/>
        <v>0</v>
      </c>
    </row>
    <row r="3750" spans="11:11" x14ac:dyDescent="0.25">
      <c r="K3750">
        <f t="shared" si="58"/>
        <v>0</v>
      </c>
    </row>
    <row r="3751" spans="11:11" x14ac:dyDescent="0.25">
      <c r="K3751">
        <f t="shared" si="58"/>
        <v>0</v>
      </c>
    </row>
    <row r="3752" spans="11:11" x14ac:dyDescent="0.25">
      <c r="K3752">
        <f t="shared" si="58"/>
        <v>0</v>
      </c>
    </row>
    <row r="3753" spans="11:11" x14ac:dyDescent="0.25">
      <c r="K3753">
        <f t="shared" si="58"/>
        <v>0</v>
      </c>
    </row>
    <row r="3754" spans="11:11" x14ac:dyDescent="0.25">
      <c r="K3754">
        <f t="shared" si="58"/>
        <v>0</v>
      </c>
    </row>
    <row r="3755" spans="11:11" x14ac:dyDescent="0.25">
      <c r="K3755">
        <f t="shared" si="58"/>
        <v>0</v>
      </c>
    </row>
    <row r="3756" spans="11:11" x14ac:dyDescent="0.25">
      <c r="K3756">
        <f t="shared" si="58"/>
        <v>0</v>
      </c>
    </row>
    <row r="3757" spans="11:11" x14ac:dyDescent="0.25">
      <c r="K3757">
        <f t="shared" si="58"/>
        <v>0</v>
      </c>
    </row>
    <row r="3758" spans="11:11" x14ac:dyDescent="0.25">
      <c r="K3758">
        <f t="shared" si="58"/>
        <v>0</v>
      </c>
    </row>
    <row r="3759" spans="11:11" x14ac:dyDescent="0.25">
      <c r="K3759">
        <f t="shared" si="58"/>
        <v>0</v>
      </c>
    </row>
    <row r="3760" spans="11:11" x14ac:dyDescent="0.25">
      <c r="K3760">
        <f t="shared" si="58"/>
        <v>0</v>
      </c>
    </row>
    <row r="3761" spans="11:11" x14ac:dyDescent="0.25">
      <c r="K3761">
        <f t="shared" si="58"/>
        <v>0</v>
      </c>
    </row>
    <row r="3762" spans="11:11" x14ac:dyDescent="0.25">
      <c r="K3762">
        <f t="shared" si="58"/>
        <v>0</v>
      </c>
    </row>
    <row r="3763" spans="11:11" x14ac:dyDescent="0.25">
      <c r="K3763">
        <f t="shared" si="58"/>
        <v>0</v>
      </c>
    </row>
    <row r="3764" spans="11:11" x14ac:dyDescent="0.25">
      <c r="K3764">
        <f t="shared" si="58"/>
        <v>0</v>
      </c>
    </row>
    <row r="3765" spans="11:11" x14ac:dyDescent="0.25">
      <c r="K3765">
        <f t="shared" si="58"/>
        <v>0</v>
      </c>
    </row>
    <row r="3766" spans="11:11" x14ac:dyDescent="0.25">
      <c r="K3766">
        <f t="shared" si="58"/>
        <v>0</v>
      </c>
    </row>
    <row r="3767" spans="11:11" x14ac:dyDescent="0.25">
      <c r="K3767">
        <f t="shared" si="58"/>
        <v>0</v>
      </c>
    </row>
    <row r="3768" spans="11:11" x14ac:dyDescent="0.25">
      <c r="K3768">
        <f t="shared" si="58"/>
        <v>0</v>
      </c>
    </row>
    <row r="3769" spans="11:11" x14ac:dyDescent="0.25">
      <c r="K3769">
        <f t="shared" si="58"/>
        <v>0</v>
      </c>
    </row>
    <row r="3770" spans="11:11" x14ac:dyDescent="0.25">
      <c r="K3770">
        <f t="shared" si="58"/>
        <v>0</v>
      </c>
    </row>
    <row r="3771" spans="11:11" x14ac:dyDescent="0.25">
      <c r="K3771">
        <f t="shared" si="58"/>
        <v>0</v>
      </c>
    </row>
    <row r="3772" spans="11:11" x14ac:dyDescent="0.25">
      <c r="K3772">
        <f t="shared" si="58"/>
        <v>0</v>
      </c>
    </row>
    <row r="3773" spans="11:11" x14ac:dyDescent="0.25">
      <c r="K3773">
        <f t="shared" si="58"/>
        <v>0</v>
      </c>
    </row>
    <row r="3774" spans="11:11" x14ac:dyDescent="0.25">
      <c r="K3774">
        <f t="shared" si="58"/>
        <v>0</v>
      </c>
    </row>
    <row r="3775" spans="11:11" x14ac:dyDescent="0.25">
      <c r="K3775">
        <f t="shared" si="58"/>
        <v>0</v>
      </c>
    </row>
    <row r="3776" spans="11:11" x14ac:dyDescent="0.25">
      <c r="K3776">
        <f t="shared" si="58"/>
        <v>0</v>
      </c>
    </row>
    <row r="3777" spans="11:11" x14ac:dyDescent="0.25">
      <c r="K3777">
        <f t="shared" si="58"/>
        <v>0</v>
      </c>
    </row>
    <row r="3778" spans="11:11" x14ac:dyDescent="0.25">
      <c r="K3778">
        <f t="shared" si="58"/>
        <v>0</v>
      </c>
    </row>
    <row r="3779" spans="11:11" x14ac:dyDescent="0.25">
      <c r="K3779">
        <f t="shared" si="58"/>
        <v>0</v>
      </c>
    </row>
    <row r="3780" spans="11:11" x14ac:dyDescent="0.25">
      <c r="K3780">
        <f t="shared" ref="K3780:K3843" si="59">+COUNT(F3780:J3780)</f>
        <v>0</v>
      </c>
    </row>
    <row r="3781" spans="11:11" x14ac:dyDescent="0.25">
      <c r="K3781">
        <f t="shared" si="59"/>
        <v>0</v>
      </c>
    </row>
    <row r="3782" spans="11:11" x14ac:dyDescent="0.25">
      <c r="K3782">
        <f t="shared" si="59"/>
        <v>0</v>
      </c>
    </row>
    <row r="3783" spans="11:11" x14ac:dyDescent="0.25">
      <c r="K3783">
        <f t="shared" si="59"/>
        <v>0</v>
      </c>
    </row>
    <row r="3784" spans="11:11" x14ac:dyDescent="0.25">
      <c r="K3784">
        <f t="shared" si="59"/>
        <v>0</v>
      </c>
    </row>
    <row r="3785" spans="11:11" x14ac:dyDescent="0.25">
      <c r="K3785">
        <f t="shared" si="59"/>
        <v>0</v>
      </c>
    </row>
    <row r="3786" spans="11:11" x14ac:dyDescent="0.25">
      <c r="K3786">
        <f t="shared" si="59"/>
        <v>0</v>
      </c>
    </row>
    <row r="3787" spans="11:11" x14ac:dyDescent="0.25">
      <c r="K3787">
        <f t="shared" si="59"/>
        <v>0</v>
      </c>
    </row>
    <row r="3788" spans="11:11" x14ac:dyDescent="0.25">
      <c r="K3788">
        <f t="shared" si="59"/>
        <v>0</v>
      </c>
    </row>
    <row r="3789" spans="11:11" x14ac:dyDescent="0.25">
      <c r="K3789">
        <f t="shared" si="59"/>
        <v>0</v>
      </c>
    </row>
    <row r="3790" spans="11:11" x14ac:dyDescent="0.25">
      <c r="K3790">
        <f t="shared" si="59"/>
        <v>0</v>
      </c>
    </row>
    <row r="3791" spans="11:11" x14ac:dyDescent="0.25">
      <c r="K3791">
        <f t="shared" si="59"/>
        <v>0</v>
      </c>
    </row>
    <row r="3792" spans="11:11" x14ac:dyDescent="0.25">
      <c r="K3792">
        <f t="shared" si="59"/>
        <v>0</v>
      </c>
    </row>
    <row r="3793" spans="11:11" x14ac:dyDescent="0.25">
      <c r="K3793">
        <f t="shared" si="59"/>
        <v>0</v>
      </c>
    </row>
    <row r="3794" spans="11:11" x14ac:dyDescent="0.25">
      <c r="K3794">
        <f t="shared" si="59"/>
        <v>0</v>
      </c>
    </row>
    <row r="3795" spans="11:11" x14ac:dyDescent="0.25">
      <c r="K3795">
        <f t="shared" si="59"/>
        <v>0</v>
      </c>
    </row>
    <row r="3796" spans="11:11" x14ac:dyDescent="0.25">
      <c r="K3796">
        <f t="shared" si="59"/>
        <v>0</v>
      </c>
    </row>
    <row r="3797" spans="11:11" x14ac:dyDescent="0.25">
      <c r="K3797">
        <f t="shared" si="59"/>
        <v>0</v>
      </c>
    </row>
    <row r="3798" spans="11:11" x14ac:dyDescent="0.25">
      <c r="K3798">
        <f t="shared" si="59"/>
        <v>0</v>
      </c>
    </row>
    <row r="3799" spans="11:11" x14ac:dyDescent="0.25">
      <c r="K3799">
        <f t="shared" si="59"/>
        <v>0</v>
      </c>
    </row>
    <row r="3800" spans="11:11" x14ac:dyDescent="0.25">
      <c r="K3800">
        <f t="shared" si="59"/>
        <v>0</v>
      </c>
    </row>
    <row r="3801" spans="11:11" x14ac:dyDescent="0.25">
      <c r="K3801">
        <f t="shared" si="59"/>
        <v>0</v>
      </c>
    </row>
    <row r="3802" spans="11:11" x14ac:dyDescent="0.25">
      <c r="K3802">
        <f t="shared" si="59"/>
        <v>0</v>
      </c>
    </row>
    <row r="3803" spans="11:11" x14ac:dyDescent="0.25">
      <c r="K3803">
        <f t="shared" si="59"/>
        <v>0</v>
      </c>
    </row>
    <row r="3804" spans="11:11" x14ac:dyDescent="0.25">
      <c r="K3804">
        <f t="shared" si="59"/>
        <v>0</v>
      </c>
    </row>
    <row r="3805" spans="11:11" x14ac:dyDescent="0.25">
      <c r="K3805">
        <f t="shared" si="59"/>
        <v>0</v>
      </c>
    </row>
    <row r="3806" spans="11:11" x14ac:dyDescent="0.25">
      <c r="K3806">
        <f t="shared" si="59"/>
        <v>0</v>
      </c>
    </row>
    <row r="3807" spans="11:11" x14ac:dyDescent="0.25">
      <c r="K3807">
        <f t="shared" si="59"/>
        <v>0</v>
      </c>
    </row>
    <row r="3808" spans="11:11" x14ac:dyDescent="0.25">
      <c r="K3808">
        <f t="shared" si="59"/>
        <v>0</v>
      </c>
    </row>
    <row r="3809" spans="11:11" x14ac:dyDescent="0.25">
      <c r="K3809">
        <f t="shared" si="59"/>
        <v>0</v>
      </c>
    </row>
    <row r="3810" spans="11:11" x14ac:dyDescent="0.25">
      <c r="K3810">
        <f t="shared" si="59"/>
        <v>0</v>
      </c>
    </row>
    <row r="3811" spans="11:11" x14ac:dyDescent="0.25">
      <c r="K3811">
        <f t="shared" si="59"/>
        <v>0</v>
      </c>
    </row>
    <row r="3812" spans="11:11" x14ac:dyDescent="0.25">
      <c r="K3812">
        <f t="shared" si="59"/>
        <v>0</v>
      </c>
    </row>
    <row r="3813" spans="11:11" x14ac:dyDescent="0.25">
      <c r="K3813">
        <f t="shared" si="59"/>
        <v>0</v>
      </c>
    </row>
    <row r="3814" spans="11:11" x14ac:dyDescent="0.25">
      <c r="K3814">
        <f t="shared" si="59"/>
        <v>0</v>
      </c>
    </row>
    <row r="3815" spans="11:11" x14ac:dyDescent="0.25">
      <c r="K3815">
        <f t="shared" si="59"/>
        <v>0</v>
      </c>
    </row>
    <row r="3816" spans="11:11" x14ac:dyDescent="0.25">
      <c r="K3816">
        <f t="shared" si="59"/>
        <v>0</v>
      </c>
    </row>
    <row r="3817" spans="11:11" x14ac:dyDescent="0.25">
      <c r="K3817">
        <f t="shared" si="59"/>
        <v>0</v>
      </c>
    </row>
    <row r="3818" spans="11:11" x14ac:dyDescent="0.25">
      <c r="K3818">
        <f t="shared" si="59"/>
        <v>0</v>
      </c>
    </row>
    <row r="3819" spans="11:11" x14ac:dyDescent="0.25">
      <c r="K3819">
        <f t="shared" si="59"/>
        <v>0</v>
      </c>
    </row>
    <row r="3820" spans="11:11" x14ac:dyDescent="0.25">
      <c r="K3820">
        <f t="shared" si="59"/>
        <v>0</v>
      </c>
    </row>
    <row r="3821" spans="11:11" x14ac:dyDescent="0.25">
      <c r="K3821">
        <f t="shared" si="59"/>
        <v>0</v>
      </c>
    </row>
    <row r="3822" spans="11:11" x14ac:dyDescent="0.25">
      <c r="K3822">
        <f t="shared" si="59"/>
        <v>0</v>
      </c>
    </row>
    <row r="3823" spans="11:11" x14ac:dyDescent="0.25">
      <c r="K3823">
        <f t="shared" si="59"/>
        <v>0</v>
      </c>
    </row>
    <row r="3824" spans="11:11" x14ac:dyDescent="0.25">
      <c r="K3824">
        <f t="shared" si="59"/>
        <v>0</v>
      </c>
    </row>
    <row r="3825" spans="11:11" x14ac:dyDescent="0.25">
      <c r="K3825">
        <f t="shared" si="59"/>
        <v>0</v>
      </c>
    </row>
    <row r="3826" spans="11:11" x14ac:dyDescent="0.25">
      <c r="K3826">
        <f t="shared" si="59"/>
        <v>0</v>
      </c>
    </row>
    <row r="3827" spans="11:11" x14ac:dyDescent="0.25">
      <c r="K3827">
        <f t="shared" si="59"/>
        <v>0</v>
      </c>
    </row>
    <row r="3828" spans="11:11" x14ac:dyDescent="0.25">
      <c r="K3828">
        <f t="shared" si="59"/>
        <v>0</v>
      </c>
    </row>
    <row r="3829" spans="11:11" x14ac:dyDescent="0.25">
      <c r="K3829">
        <f t="shared" si="59"/>
        <v>0</v>
      </c>
    </row>
    <row r="3830" spans="11:11" x14ac:dyDescent="0.25">
      <c r="K3830">
        <f t="shared" si="59"/>
        <v>0</v>
      </c>
    </row>
    <row r="3831" spans="11:11" x14ac:dyDescent="0.25">
      <c r="K3831">
        <f t="shared" si="59"/>
        <v>0</v>
      </c>
    </row>
    <row r="3832" spans="11:11" x14ac:dyDescent="0.25">
      <c r="K3832">
        <f t="shared" si="59"/>
        <v>0</v>
      </c>
    </row>
    <row r="3833" spans="11:11" x14ac:dyDescent="0.25">
      <c r="K3833">
        <f t="shared" si="59"/>
        <v>0</v>
      </c>
    </row>
    <row r="3834" spans="11:11" x14ac:dyDescent="0.25">
      <c r="K3834">
        <f t="shared" si="59"/>
        <v>0</v>
      </c>
    </row>
    <row r="3835" spans="11:11" x14ac:dyDescent="0.25">
      <c r="K3835">
        <f t="shared" si="59"/>
        <v>0</v>
      </c>
    </row>
    <row r="3836" spans="11:11" x14ac:dyDescent="0.25">
      <c r="K3836">
        <f t="shared" si="59"/>
        <v>0</v>
      </c>
    </row>
    <row r="3837" spans="11:11" x14ac:dyDescent="0.25">
      <c r="K3837">
        <f t="shared" si="59"/>
        <v>0</v>
      </c>
    </row>
    <row r="3838" spans="11:11" x14ac:dyDescent="0.25">
      <c r="K3838">
        <f t="shared" si="59"/>
        <v>0</v>
      </c>
    </row>
    <row r="3839" spans="11:11" x14ac:dyDescent="0.25">
      <c r="K3839">
        <f t="shared" si="59"/>
        <v>0</v>
      </c>
    </row>
    <row r="3840" spans="11:11" x14ac:dyDescent="0.25">
      <c r="K3840">
        <f t="shared" si="59"/>
        <v>0</v>
      </c>
    </row>
    <row r="3841" spans="11:11" x14ac:dyDescent="0.25">
      <c r="K3841">
        <f t="shared" si="59"/>
        <v>0</v>
      </c>
    </row>
    <row r="3842" spans="11:11" x14ac:dyDescent="0.25">
      <c r="K3842">
        <f t="shared" si="59"/>
        <v>0</v>
      </c>
    </row>
    <row r="3843" spans="11:11" x14ac:dyDescent="0.25">
      <c r="K3843">
        <f t="shared" si="59"/>
        <v>0</v>
      </c>
    </row>
    <row r="3844" spans="11:11" x14ac:dyDescent="0.25">
      <c r="K3844">
        <f t="shared" ref="K3844:K3907" si="60">+COUNT(F3844:J3844)</f>
        <v>0</v>
      </c>
    </row>
    <row r="3845" spans="11:11" x14ac:dyDescent="0.25">
      <c r="K3845">
        <f t="shared" si="60"/>
        <v>0</v>
      </c>
    </row>
    <row r="3846" spans="11:11" x14ac:dyDescent="0.25">
      <c r="K3846">
        <f t="shared" si="60"/>
        <v>0</v>
      </c>
    </row>
    <row r="3847" spans="11:11" x14ac:dyDescent="0.25">
      <c r="K3847">
        <f t="shared" si="60"/>
        <v>0</v>
      </c>
    </row>
    <row r="3848" spans="11:11" x14ac:dyDescent="0.25">
      <c r="K3848">
        <f t="shared" si="60"/>
        <v>0</v>
      </c>
    </row>
    <row r="3849" spans="11:11" x14ac:dyDescent="0.25">
      <c r="K3849">
        <f t="shared" si="60"/>
        <v>0</v>
      </c>
    </row>
    <row r="3850" spans="11:11" x14ac:dyDescent="0.25">
      <c r="K3850">
        <f t="shared" si="60"/>
        <v>0</v>
      </c>
    </row>
    <row r="3851" spans="11:11" x14ac:dyDescent="0.25">
      <c r="K3851">
        <f t="shared" si="60"/>
        <v>0</v>
      </c>
    </row>
    <row r="3852" spans="11:11" x14ac:dyDescent="0.25">
      <c r="K3852">
        <f t="shared" si="60"/>
        <v>0</v>
      </c>
    </row>
    <row r="3853" spans="11:11" x14ac:dyDescent="0.25">
      <c r="K3853">
        <f t="shared" si="60"/>
        <v>0</v>
      </c>
    </row>
    <row r="3854" spans="11:11" x14ac:dyDescent="0.25">
      <c r="K3854">
        <f t="shared" si="60"/>
        <v>0</v>
      </c>
    </row>
    <row r="3855" spans="11:11" x14ac:dyDescent="0.25">
      <c r="K3855">
        <f t="shared" si="60"/>
        <v>0</v>
      </c>
    </row>
    <row r="3856" spans="11:11" x14ac:dyDescent="0.25">
      <c r="K3856">
        <f t="shared" si="60"/>
        <v>0</v>
      </c>
    </row>
    <row r="3857" spans="11:11" x14ac:dyDescent="0.25">
      <c r="K3857">
        <f t="shared" si="60"/>
        <v>0</v>
      </c>
    </row>
    <row r="3858" spans="11:11" x14ac:dyDescent="0.25">
      <c r="K3858">
        <f t="shared" si="60"/>
        <v>0</v>
      </c>
    </row>
    <row r="3859" spans="11:11" x14ac:dyDescent="0.25">
      <c r="K3859">
        <f t="shared" si="60"/>
        <v>0</v>
      </c>
    </row>
    <row r="3860" spans="11:11" x14ac:dyDescent="0.25">
      <c r="K3860">
        <f t="shared" si="60"/>
        <v>0</v>
      </c>
    </row>
    <row r="3861" spans="11:11" x14ac:dyDescent="0.25">
      <c r="K3861">
        <f t="shared" si="60"/>
        <v>0</v>
      </c>
    </row>
    <row r="3862" spans="11:11" x14ac:dyDescent="0.25">
      <c r="K3862">
        <f t="shared" si="60"/>
        <v>0</v>
      </c>
    </row>
    <row r="3863" spans="11:11" x14ac:dyDescent="0.25">
      <c r="K3863">
        <f t="shared" si="60"/>
        <v>0</v>
      </c>
    </row>
    <row r="3864" spans="11:11" x14ac:dyDescent="0.25">
      <c r="K3864">
        <f t="shared" si="60"/>
        <v>0</v>
      </c>
    </row>
    <row r="3865" spans="11:11" x14ac:dyDescent="0.25">
      <c r="K3865">
        <f t="shared" si="60"/>
        <v>0</v>
      </c>
    </row>
    <row r="3866" spans="11:11" x14ac:dyDescent="0.25">
      <c r="K3866">
        <f t="shared" si="60"/>
        <v>0</v>
      </c>
    </row>
    <row r="3867" spans="11:11" x14ac:dyDescent="0.25">
      <c r="K3867">
        <f t="shared" si="60"/>
        <v>0</v>
      </c>
    </row>
    <row r="3868" spans="11:11" x14ac:dyDescent="0.25">
      <c r="K3868">
        <f t="shared" si="60"/>
        <v>0</v>
      </c>
    </row>
    <row r="3869" spans="11:11" x14ac:dyDescent="0.25">
      <c r="K3869">
        <f t="shared" si="60"/>
        <v>0</v>
      </c>
    </row>
    <row r="3870" spans="11:11" x14ac:dyDescent="0.25">
      <c r="K3870">
        <f t="shared" si="60"/>
        <v>0</v>
      </c>
    </row>
    <row r="3871" spans="11:11" x14ac:dyDescent="0.25">
      <c r="K3871">
        <f t="shared" si="60"/>
        <v>0</v>
      </c>
    </row>
    <row r="3872" spans="11:11" x14ac:dyDescent="0.25">
      <c r="K3872">
        <f t="shared" si="60"/>
        <v>0</v>
      </c>
    </row>
    <row r="3873" spans="11:11" x14ac:dyDescent="0.25">
      <c r="K3873">
        <f t="shared" si="60"/>
        <v>0</v>
      </c>
    </row>
    <row r="3874" spans="11:11" x14ac:dyDescent="0.25">
      <c r="K3874">
        <f t="shared" si="60"/>
        <v>0</v>
      </c>
    </row>
    <row r="3875" spans="11:11" x14ac:dyDescent="0.25">
      <c r="K3875">
        <f t="shared" si="60"/>
        <v>0</v>
      </c>
    </row>
    <row r="3876" spans="11:11" x14ac:dyDescent="0.25">
      <c r="K3876">
        <f t="shared" si="60"/>
        <v>0</v>
      </c>
    </row>
    <row r="3877" spans="11:11" x14ac:dyDescent="0.25">
      <c r="K3877">
        <f t="shared" si="60"/>
        <v>0</v>
      </c>
    </row>
    <row r="3878" spans="11:11" x14ac:dyDescent="0.25">
      <c r="K3878">
        <f t="shared" si="60"/>
        <v>0</v>
      </c>
    </row>
    <row r="3879" spans="11:11" x14ac:dyDescent="0.25">
      <c r="K3879">
        <f t="shared" si="60"/>
        <v>0</v>
      </c>
    </row>
    <row r="3880" spans="11:11" x14ac:dyDescent="0.25">
      <c r="K3880">
        <f t="shared" si="60"/>
        <v>0</v>
      </c>
    </row>
    <row r="3881" spans="11:11" x14ac:dyDescent="0.25">
      <c r="K3881">
        <f t="shared" si="60"/>
        <v>0</v>
      </c>
    </row>
    <row r="3882" spans="11:11" x14ac:dyDescent="0.25">
      <c r="K3882">
        <f t="shared" si="60"/>
        <v>0</v>
      </c>
    </row>
    <row r="3883" spans="11:11" x14ac:dyDescent="0.25">
      <c r="K3883">
        <f t="shared" si="60"/>
        <v>0</v>
      </c>
    </row>
    <row r="3884" spans="11:11" x14ac:dyDescent="0.25">
      <c r="K3884">
        <f t="shared" si="60"/>
        <v>0</v>
      </c>
    </row>
    <row r="3885" spans="11:11" x14ac:dyDescent="0.25">
      <c r="K3885">
        <f t="shared" si="60"/>
        <v>0</v>
      </c>
    </row>
    <row r="3886" spans="11:11" x14ac:dyDescent="0.25">
      <c r="K3886">
        <f t="shared" si="60"/>
        <v>0</v>
      </c>
    </row>
    <row r="3887" spans="11:11" x14ac:dyDescent="0.25">
      <c r="K3887">
        <f t="shared" si="60"/>
        <v>0</v>
      </c>
    </row>
    <row r="3888" spans="11:11" x14ac:dyDescent="0.25">
      <c r="K3888">
        <f t="shared" si="60"/>
        <v>0</v>
      </c>
    </row>
    <row r="3889" spans="11:11" x14ac:dyDescent="0.25">
      <c r="K3889">
        <f t="shared" si="60"/>
        <v>0</v>
      </c>
    </row>
    <row r="3890" spans="11:11" x14ac:dyDescent="0.25">
      <c r="K3890">
        <f t="shared" si="60"/>
        <v>0</v>
      </c>
    </row>
    <row r="3891" spans="11:11" x14ac:dyDescent="0.25">
      <c r="K3891">
        <f t="shared" si="60"/>
        <v>0</v>
      </c>
    </row>
    <row r="3892" spans="11:11" x14ac:dyDescent="0.25">
      <c r="K3892">
        <f t="shared" si="60"/>
        <v>0</v>
      </c>
    </row>
    <row r="3893" spans="11:11" x14ac:dyDescent="0.25">
      <c r="K3893">
        <f t="shared" si="60"/>
        <v>0</v>
      </c>
    </row>
    <row r="3894" spans="11:11" x14ac:dyDescent="0.25">
      <c r="K3894">
        <f t="shared" si="60"/>
        <v>0</v>
      </c>
    </row>
    <row r="3895" spans="11:11" x14ac:dyDescent="0.25">
      <c r="K3895">
        <f t="shared" si="60"/>
        <v>0</v>
      </c>
    </row>
    <row r="3896" spans="11:11" x14ac:dyDescent="0.25">
      <c r="K3896">
        <f t="shared" si="60"/>
        <v>0</v>
      </c>
    </row>
    <row r="3897" spans="11:11" x14ac:dyDescent="0.25">
      <c r="K3897">
        <f t="shared" si="60"/>
        <v>0</v>
      </c>
    </row>
    <row r="3898" spans="11:11" x14ac:dyDescent="0.25">
      <c r="K3898">
        <f t="shared" si="60"/>
        <v>0</v>
      </c>
    </row>
    <row r="3899" spans="11:11" x14ac:dyDescent="0.25">
      <c r="K3899">
        <f t="shared" si="60"/>
        <v>0</v>
      </c>
    </row>
    <row r="3900" spans="11:11" x14ac:dyDescent="0.25">
      <c r="K3900">
        <f t="shared" si="60"/>
        <v>0</v>
      </c>
    </row>
    <row r="3901" spans="11:11" x14ac:dyDescent="0.25">
      <c r="K3901">
        <f t="shared" si="60"/>
        <v>0</v>
      </c>
    </row>
    <row r="3902" spans="11:11" x14ac:dyDescent="0.25">
      <c r="K3902">
        <f t="shared" si="60"/>
        <v>0</v>
      </c>
    </row>
    <row r="3903" spans="11:11" x14ac:dyDescent="0.25">
      <c r="K3903">
        <f t="shared" si="60"/>
        <v>0</v>
      </c>
    </row>
    <row r="3904" spans="11:11" x14ac:dyDescent="0.25">
      <c r="K3904">
        <f t="shared" si="60"/>
        <v>0</v>
      </c>
    </row>
    <row r="3905" spans="11:11" x14ac:dyDescent="0.25">
      <c r="K3905">
        <f t="shared" si="60"/>
        <v>0</v>
      </c>
    </row>
    <row r="3906" spans="11:11" x14ac:dyDescent="0.25">
      <c r="K3906">
        <f t="shared" si="60"/>
        <v>0</v>
      </c>
    </row>
    <row r="3907" spans="11:11" x14ac:dyDescent="0.25">
      <c r="K3907">
        <f t="shared" si="60"/>
        <v>0</v>
      </c>
    </row>
    <row r="3908" spans="11:11" x14ac:dyDescent="0.25">
      <c r="K3908">
        <f t="shared" ref="K3908:K3971" si="61">+COUNT(F3908:J3908)</f>
        <v>0</v>
      </c>
    </row>
    <row r="3909" spans="11:11" x14ac:dyDescent="0.25">
      <c r="K3909">
        <f t="shared" si="61"/>
        <v>0</v>
      </c>
    </row>
    <row r="3910" spans="11:11" x14ac:dyDescent="0.25">
      <c r="K3910">
        <f t="shared" si="61"/>
        <v>0</v>
      </c>
    </row>
    <row r="3911" spans="11:11" x14ac:dyDescent="0.25">
      <c r="K3911">
        <f t="shared" si="61"/>
        <v>0</v>
      </c>
    </row>
    <row r="3912" spans="11:11" x14ac:dyDescent="0.25">
      <c r="K3912">
        <f t="shared" si="61"/>
        <v>0</v>
      </c>
    </row>
    <row r="3913" spans="11:11" x14ac:dyDescent="0.25">
      <c r="K3913">
        <f t="shared" si="61"/>
        <v>0</v>
      </c>
    </row>
    <row r="3914" spans="11:11" x14ac:dyDescent="0.25">
      <c r="K3914">
        <f t="shared" si="61"/>
        <v>0</v>
      </c>
    </row>
    <row r="3915" spans="11:11" x14ac:dyDescent="0.25">
      <c r="K3915">
        <f t="shared" si="61"/>
        <v>0</v>
      </c>
    </row>
    <row r="3916" spans="11:11" x14ac:dyDescent="0.25">
      <c r="K3916">
        <f t="shared" si="61"/>
        <v>0</v>
      </c>
    </row>
    <row r="3917" spans="11:11" x14ac:dyDescent="0.25">
      <c r="K3917">
        <f t="shared" si="61"/>
        <v>0</v>
      </c>
    </row>
    <row r="3918" spans="11:11" x14ac:dyDescent="0.25">
      <c r="K3918">
        <f t="shared" si="61"/>
        <v>0</v>
      </c>
    </row>
    <row r="3919" spans="11:11" x14ac:dyDescent="0.25">
      <c r="K3919">
        <f t="shared" si="61"/>
        <v>0</v>
      </c>
    </row>
    <row r="3920" spans="11:11" x14ac:dyDescent="0.25">
      <c r="K3920">
        <f t="shared" si="61"/>
        <v>0</v>
      </c>
    </row>
    <row r="3921" spans="11:11" x14ac:dyDescent="0.25">
      <c r="K3921">
        <f t="shared" si="61"/>
        <v>0</v>
      </c>
    </row>
    <row r="3922" spans="11:11" x14ac:dyDescent="0.25">
      <c r="K3922">
        <f t="shared" si="61"/>
        <v>0</v>
      </c>
    </row>
    <row r="3923" spans="11:11" x14ac:dyDescent="0.25">
      <c r="K3923">
        <f t="shared" si="61"/>
        <v>0</v>
      </c>
    </row>
    <row r="3924" spans="11:11" x14ac:dyDescent="0.25">
      <c r="K3924">
        <f t="shared" si="61"/>
        <v>0</v>
      </c>
    </row>
    <row r="3925" spans="11:11" x14ac:dyDescent="0.25">
      <c r="K3925">
        <f t="shared" si="61"/>
        <v>0</v>
      </c>
    </row>
    <row r="3926" spans="11:11" x14ac:dyDescent="0.25">
      <c r="K3926">
        <f t="shared" si="61"/>
        <v>0</v>
      </c>
    </row>
    <row r="3927" spans="11:11" x14ac:dyDescent="0.25">
      <c r="K3927">
        <f t="shared" si="61"/>
        <v>0</v>
      </c>
    </row>
    <row r="3928" spans="11:11" x14ac:dyDescent="0.25">
      <c r="K3928">
        <f t="shared" si="61"/>
        <v>0</v>
      </c>
    </row>
    <row r="3929" spans="11:11" x14ac:dyDescent="0.25">
      <c r="K3929">
        <f t="shared" si="61"/>
        <v>0</v>
      </c>
    </row>
    <row r="3930" spans="11:11" x14ac:dyDescent="0.25">
      <c r="K3930">
        <f t="shared" si="61"/>
        <v>0</v>
      </c>
    </row>
    <row r="3931" spans="11:11" x14ac:dyDescent="0.25">
      <c r="K3931">
        <f t="shared" si="61"/>
        <v>0</v>
      </c>
    </row>
    <row r="3932" spans="11:11" x14ac:dyDescent="0.25">
      <c r="K3932">
        <f t="shared" si="61"/>
        <v>0</v>
      </c>
    </row>
    <row r="3933" spans="11:11" x14ac:dyDescent="0.25">
      <c r="K3933">
        <f t="shared" si="61"/>
        <v>0</v>
      </c>
    </row>
    <row r="3934" spans="11:11" x14ac:dyDescent="0.25">
      <c r="K3934">
        <f t="shared" si="61"/>
        <v>0</v>
      </c>
    </row>
    <row r="3935" spans="11:11" x14ac:dyDescent="0.25">
      <c r="K3935">
        <f t="shared" si="61"/>
        <v>0</v>
      </c>
    </row>
    <row r="3936" spans="11:11" x14ac:dyDescent="0.25">
      <c r="K3936">
        <f t="shared" si="61"/>
        <v>0</v>
      </c>
    </row>
    <row r="3937" spans="11:11" x14ac:dyDescent="0.25">
      <c r="K3937">
        <f t="shared" si="61"/>
        <v>0</v>
      </c>
    </row>
    <row r="3938" spans="11:11" x14ac:dyDescent="0.25">
      <c r="K3938">
        <f t="shared" si="61"/>
        <v>0</v>
      </c>
    </row>
    <row r="3939" spans="11:11" x14ac:dyDescent="0.25">
      <c r="K3939">
        <f t="shared" si="61"/>
        <v>0</v>
      </c>
    </row>
    <row r="3940" spans="11:11" x14ac:dyDescent="0.25">
      <c r="K3940">
        <f t="shared" si="61"/>
        <v>0</v>
      </c>
    </row>
    <row r="3941" spans="11:11" x14ac:dyDescent="0.25">
      <c r="K3941">
        <f t="shared" si="61"/>
        <v>0</v>
      </c>
    </row>
    <row r="3942" spans="11:11" x14ac:dyDescent="0.25">
      <c r="K3942">
        <f t="shared" si="61"/>
        <v>0</v>
      </c>
    </row>
    <row r="3943" spans="11:11" x14ac:dyDescent="0.25">
      <c r="K3943">
        <f t="shared" si="61"/>
        <v>0</v>
      </c>
    </row>
    <row r="3944" spans="11:11" x14ac:dyDescent="0.25">
      <c r="K3944">
        <f t="shared" si="61"/>
        <v>0</v>
      </c>
    </row>
    <row r="3945" spans="11:11" x14ac:dyDescent="0.25">
      <c r="K3945">
        <f t="shared" si="61"/>
        <v>0</v>
      </c>
    </row>
    <row r="3946" spans="11:11" x14ac:dyDescent="0.25">
      <c r="K3946">
        <f t="shared" si="61"/>
        <v>0</v>
      </c>
    </row>
    <row r="3947" spans="11:11" x14ac:dyDescent="0.25">
      <c r="K3947">
        <f t="shared" si="61"/>
        <v>0</v>
      </c>
    </row>
    <row r="3948" spans="11:11" x14ac:dyDescent="0.25">
      <c r="K3948">
        <f t="shared" si="61"/>
        <v>0</v>
      </c>
    </row>
    <row r="3949" spans="11:11" x14ac:dyDescent="0.25">
      <c r="K3949">
        <f t="shared" si="61"/>
        <v>0</v>
      </c>
    </row>
    <row r="3950" spans="11:11" x14ac:dyDescent="0.25">
      <c r="K3950">
        <f t="shared" si="61"/>
        <v>0</v>
      </c>
    </row>
    <row r="3951" spans="11:11" x14ac:dyDescent="0.25">
      <c r="K3951">
        <f t="shared" si="61"/>
        <v>0</v>
      </c>
    </row>
    <row r="3952" spans="11:11" x14ac:dyDescent="0.25">
      <c r="K3952">
        <f t="shared" si="61"/>
        <v>0</v>
      </c>
    </row>
    <row r="3953" spans="11:11" x14ac:dyDescent="0.25">
      <c r="K3953">
        <f t="shared" si="61"/>
        <v>0</v>
      </c>
    </row>
    <row r="3954" spans="11:11" x14ac:dyDescent="0.25">
      <c r="K3954">
        <f t="shared" si="61"/>
        <v>0</v>
      </c>
    </row>
    <row r="3955" spans="11:11" x14ac:dyDescent="0.25">
      <c r="K3955">
        <f t="shared" si="61"/>
        <v>0</v>
      </c>
    </row>
    <row r="3956" spans="11:11" x14ac:dyDescent="0.25">
      <c r="K3956">
        <f t="shared" si="61"/>
        <v>0</v>
      </c>
    </row>
    <row r="3957" spans="11:11" x14ac:dyDescent="0.25">
      <c r="K3957">
        <f t="shared" si="61"/>
        <v>0</v>
      </c>
    </row>
    <row r="3958" spans="11:11" x14ac:dyDescent="0.25">
      <c r="K3958">
        <f t="shared" si="61"/>
        <v>0</v>
      </c>
    </row>
    <row r="3959" spans="11:11" x14ac:dyDescent="0.25">
      <c r="K3959">
        <f t="shared" si="61"/>
        <v>0</v>
      </c>
    </row>
    <row r="3960" spans="11:11" x14ac:dyDescent="0.25">
      <c r="K3960">
        <f t="shared" si="61"/>
        <v>0</v>
      </c>
    </row>
    <row r="3961" spans="11:11" x14ac:dyDescent="0.25">
      <c r="K3961">
        <f t="shared" si="61"/>
        <v>0</v>
      </c>
    </row>
    <row r="3962" spans="11:11" x14ac:dyDescent="0.25">
      <c r="K3962">
        <f t="shared" si="61"/>
        <v>0</v>
      </c>
    </row>
    <row r="3963" spans="11:11" x14ac:dyDescent="0.25">
      <c r="K3963">
        <f t="shared" si="61"/>
        <v>0</v>
      </c>
    </row>
    <row r="3964" spans="11:11" x14ac:dyDescent="0.25">
      <c r="K3964">
        <f t="shared" si="61"/>
        <v>0</v>
      </c>
    </row>
    <row r="3965" spans="11:11" x14ac:dyDescent="0.25">
      <c r="K3965">
        <f t="shared" si="61"/>
        <v>0</v>
      </c>
    </row>
    <row r="3966" spans="11:11" x14ac:dyDescent="0.25">
      <c r="K3966">
        <f t="shared" si="61"/>
        <v>0</v>
      </c>
    </row>
    <row r="3967" spans="11:11" x14ac:dyDescent="0.25">
      <c r="K3967">
        <f t="shared" si="61"/>
        <v>0</v>
      </c>
    </row>
    <row r="3968" spans="11:11" x14ac:dyDescent="0.25">
      <c r="K3968">
        <f t="shared" si="61"/>
        <v>0</v>
      </c>
    </row>
    <row r="3969" spans="11:11" x14ac:dyDescent="0.25">
      <c r="K3969">
        <f t="shared" si="61"/>
        <v>0</v>
      </c>
    </row>
    <row r="3970" spans="11:11" x14ac:dyDescent="0.25">
      <c r="K3970">
        <f t="shared" si="61"/>
        <v>0</v>
      </c>
    </row>
    <row r="3971" spans="11:11" x14ac:dyDescent="0.25">
      <c r="K3971">
        <f t="shared" si="61"/>
        <v>0</v>
      </c>
    </row>
    <row r="3972" spans="11:11" x14ac:dyDescent="0.25">
      <c r="K3972">
        <f t="shared" ref="K3972:K4035" si="62">+COUNT(F3972:J3972)</f>
        <v>0</v>
      </c>
    </row>
    <row r="3973" spans="11:11" x14ac:dyDescent="0.25">
      <c r="K3973">
        <f t="shared" si="62"/>
        <v>0</v>
      </c>
    </row>
    <row r="3974" spans="11:11" x14ac:dyDescent="0.25">
      <c r="K3974">
        <f t="shared" si="62"/>
        <v>0</v>
      </c>
    </row>
    <row r="3975" spans="11:11" x14ac:dyDescent="0.25">
      <c r="K3975">
        <f t="shared" si="62"/>
        <v>0</v>
      </c>
    </row>
    <row r="3976" spans="11:11" x14ac:dyDescent="0.25">
      <c r="K3976">
        <f t="shared" si="62"/>
        <v>0</v>
      </c>
    </row>
    <row r="3977" spans="11:11" x14ac:dyDescent="0.25">
      <c r="K3977">
        <f t="shared" si="62"/>
        <v>0</v>
      </c>
    </row>
    <row r="3978" spans="11:11" x14ac:dyDescent="0.25">
      <c r="K3978">
        <f t="shared" si="62"/>
        <v>0</v>
      </c>
    </row>
    <row r="3979" spans="11:11" x14ac:dyDescent="0.25">
      <c r="K3979">
        <f t="shared" si="62"/>
        <v>0</v>
      </c>
    </row>
    <row r="3980" spans="11:11" x14ac:dyDescent="0.25">
      <c r="K3980">
        <f t="shared" si="62"/>
        <v>0</v>
      </c>
    </row>
    <row r="3981" spans="11:11" x14ac:dyDescent="0.25">
      <c r="K3981">
        <f t="shared" si="62"/>
        <v>0</v>
      </c>
    </row>
    <row r="3982" spans="11:11" x14ac:dyDescent="0.25">
      <c r="K3982">
        <f t="shared" si="62"/>
        <v>0</v>
      </c>
    </row>
    <row r="3983" spans="11:11" x14ac:dyDescent="0.25">
      <c r="K3983">
        <f t="shared" si="62"/>
        <v>0</v>
      </c>
    </row>
    <row r="3984" spans="11:11" x14ac:dyDescent="0.25">
      <c r="K3984">
        <f t="shared" si="62"/>
        <v>0</v>
      </c>
    </row>
    <row r="3985" spans="11:11" x14ac:dyDescent="0.25">
      <c r="K3985">
        <f t="shared" si="62"/>
        <v>0</v>
      </c>
    </row>
    <row r="3986" spans="11:11" x14ac:dyDescent="0.25">
      <c r="K3986">
        <f t="shared" si="62"/>
        <v>0</v>
      </c>
    </row>
    <row r="3987" spans="11:11" x14ac:dyDescent="0.25">
      <c r="K3987">
        <f t="shared" si="62"/>
        <v>0</v>
      </c>
    </row>
    <row r="3988" spans="11:11" x14ac:dyDescent="0.25">
      <c r="K3988">
        <f t="shared" si="62"/>
        <v>0</v>
      </c>
    </row>
    <row r="3989" spans="11:11" x14ac:dyDescent="0.25">
      <c r="K3989">
        <f t="shared" si="62"/>
        <v>0</v>
      </c>
    </row>
    <row r="3990" spans="11:11" x14ac:dyDescent="0.25">
      <c r="K3990">
        <f t="shared" si="62"/>
        <v>0</v>
      </c>
    </row>
    <row r="3991" spans="11:11" x14ac:dyDescent="0.25">
      <c r="K3991">
        <f t="shared" si="62"/>
        <v>0</v>
      </c>
    </row>
    <row r="3992" spans="11:11" x14ac:dyDescent="0.25">
      <c r="K3992">
        <f t="shared" si="62"/>
        <v>0</v>
      </c>
    </row>
    <row r="3993" spans="11:11" x14ac:dyDescent="0.25">
      <c r="K3993">
        <f t="shared" si="62"/>
        <v>0</v>
      </c>
    </row>
    <row r="3994" spans="11:11" x14ac:dyDescent="0.25">
      <c r="K3994">
        <f t="shared" si="62"/>
        <v>0</v>
      </c>
    </row>
    <row r="3995" spans="11:11" x14ac:dyDescent="0.25">
      <c r="K3995">
        <f t="shared" si="62"/>
        <v>0</v>
      </c>
    </row>
    <row r="3996" spans="11:11" x14ac:dyDescent="0.25">
      <c r="K3996">
        <f t="shared" si="62"/>
        <v>0</v>
      </c>
    </row>
    <row r="3997" spans="11:11" x14ac:dyDescent="0.25">
      <c r="K3997">
        <f t="shared" si="62"/>
        <v>0</v>
      </c>
    </row>
    <row r="3998" spans="11:11" x14ac:dyDescent="0.25">
      <c r="K3998">
        <f t="shared" si="62"/>
        <v>0</v>
      </c>
    </row>
    <row r="3999" spans="11:11" x14ac:dyDescent="0.25">
      <c r="K3999">
        <f t="shared" si="62"/>
        <v>0</v>
      </c>
    </row>
    <row r="4000" spans="11:11" x14ac:dyDescent="0.25">
      <c r="K4000">
        <f t="shared" si="62"/>
        <v>0</v>
      </c>
    </row>
    <row r="4001" spans="11:11" x14ac:dyDescent="0.25">
      <c r="K4001">
        <f t="shared" si="62"/>
        <v>0</v>
      </c>
    </row>
    <row r="4002" spans="11:11" x14ac:dyDescent="0.25">
      <c r="K4002">
        <f t="shared" si="62"/>
        <v>0</v>
      </c>
    </row>
    <row r="4003" spans="11:11" x14ac:dyDescent="0.25">
      <c r="K4003">
        <f t="shared" si="62"/>
        <v>0</v>
      </c>
    </row>
    <row r="4004" spans="11:11" x14ac:dyDescent="0.25">
      <c r="K4004">
        <f t="shared" si="62"/>
        <v>0</v>
      </c>
    </row>
    <row r="4005" spans="11:11" x14ac:dyDescent="0.25">
      <c r="K4005">
        <f t="shared" si="62"/>
        <v>0</v>
      </c>
    </row>
    <row r="4006" spans="11:11" x14ac:dyDescent="0.25">
      <c r="K4006">
        <f t="shared" si="62"/>
        <v>0</v>
      </c>
    </row>
    <row r="4007" spans="11:11" x14ac:dyDescent="0.25">
      <c r="K4007">
        <f t="shared" si="62"/>
        <v>0</v>
      </c>
    </row>
    <row r="4008" spans="11:11" x14ac:dyDescent="0.25">
      <c r="K4008">
        <f t="shared" si="62"/>
        <v>0</v>
      </c>
    </row>
    <row r="4009" spans="11:11" x14ac:dyDescent="0.25">
      <c r="K4009">
        <f t="shared" si="62"/>
        <v>0</v>
      </c>
    </row>
    <row r="4010" spans="11:11" x14ac:dyDescent="0.25">
      <c r="K4010">
        <f t="shared" si="62"/>
        <v>0</v>
      </c>
    </row>
    <row r="4011" spans="11:11" x14ac:dyDescent="0.25">
      <c r="K4011">
        <f t="shared" si="62"/>
        <v>0</v>
      </c>
    </row>
    <row r="4012" spans="11:11" x14ac:dyDescent="0.25">
      <c r="K4012">
        <f t="shared" si="62"/>
        <v>0</v>
      </c>
    </row>
    <row r="4013" spans="11:11" x14ac:dyDescent="0.25">
      <c r="K4013">
        <f t="shared" si="62"/>
        <v>0</v>
      </c>
    </row>
    <row r="4014" spans="11:11" x14ac:dyDescent="0.25">
      <c r="K4014">
        <f t="shared" si="62"/>
        <v>0</v>
      </c>
    </row>
    <row r="4015" spans="11:11" x14ac:dyDescent="0.25">
      <c r="K4015">
        <f t="shared" si="62"/>
        <v>0</v>
      </c>
    </row>
    <row r="4016" spans="11:11" x14ac:dyDescent="0.25">
      <c r="K4016">
        <f t="shared" si="62"/>
        <v>0</v>
      </c>
    </row>
    <row r="4017" spans="11:11" x14ac:dyDescent="0.25">
      <c r="K4017">
        <f t="shared" si="62"/>
        <v>0</v>
      </c>
    </row>
    <row r="4018" spans="11:11" x14ac:dyDescent="0.25">
      <c r="K4018">
        <f t="shared" si="62"/>
        <v>0</v>
      </c>
    </row>
    <row r="4019" spans="11:11" x14ac:dyDescent="0.25">
      <c r="K4019">
        <f t="shared" si="62"/>
        <v>0</v>
      </c>
    </row>
    <row r="4020" spans="11:11" x14ac:dyDescent="0.25">
      <c r="K4020">
        <f t="shared" si="62"/>
        <v>0</v>
      </c>
    </row>
    <row r="4021" spans="11:11" x14ac:dyDescent="0.25">
      <c r="K4021">
        <f t="shared" si="62"/>
        <v>0</v>
      </c>
    </row>
    <row r="4022" spans="11:11" x14ac:dyDescent="0.25">
      <c r="K4022">
        <f t="shared" si="62"/>
        <v>0</v>
      </c>
    </row>
    <row r="4023" spans="11:11" x14ac:dyDescent="0.25">
      <c r="K4023">
        <f t="shared" si="62"/>
        <v>0</v>
      </c>
    </row>
    <row r="4024" spans="11:11" x14ac:dyDescent="0.25">
      <c r="K4024">
        <f t="shared" si="62"/>
        <v>0</v>
      </c>
    </row>
    <row r="4025" spans="11:11" x14ac:dyDescent="0.25">
      <c r="K4025">
        <f t="shared" si="62"/>
        <v>0</v>
      </c>
    </row>
    <row r="4026" spans="11:11" x14ac:dyDescent="0.25">
      <c r="K4026">
        <f t="shared" si="62"/>
        <v>0</v>
      </c>
    </row>
    <row r="4027" spans="11:11" x14ac:dyDescent="0.25">
      <c r="K4027">
        <f t="shared" si="62"/>
        <v>0</v>
      </c>
    </row>
    <row r="4028" spans="11:11" x14ac:dyDescent="0.25">
      <c r="K4028">
        <f t="shared" si="62"/>
        <v>0</v>
      </c>
    </row>
    <row r="4029" spans="11:11" x14ac:dyDescent="0.25">
      <c r="K4029">
        <f t="shared" si="62"/>
        <v>0</v>
      </c>
    </row>
    <row r="4030" spans="11:11" x14ac:dyDescent="0.25">
      <c r="K4030">
        <f t="shared" si="62"/>
        <v>0</v>
      </c>
    </row>
    <row r="4031" spans="11:11" x14ac:dyDescent="0.25">
      <c r="K4031">
        <f t="shared" si="62"/>
        <v>0</v>
      </c>
    </row>
    <row r="4032" spans="11:11" x14ac:dyDescent="0.25">
      <c r="K4032">
        <f t="shared" si="62"/>
        <v>0</v>
      </c>
    </row>
    <row r="4033" spans="11:11" x14ac:dyDescent="0.25">
      <c r="K4033">
        <f t="shared" si="62"/>
        <v>0</v>
      </c>
    </row>
    <row r="4034" spans="11:11" x14ac:dyDescent="0.25">
      <c r="K4034">
        <f t="shared" si="62"/>
        <v>0</v>
      </c>
    </row>
    <row r="4035" spans="11:11" x14ac:dyDescent="0.25">
      <c r="K4035">
        <f t="shared" si="62"/>
        <v>0</v>
      </c>
    </row>
    <row r="4036" spans="11:11" x14ac:dyDescent="0.25">
      <c r="K4036">
        <f t="shared" ref="K4036:K4099" si="63">+COUNT(F4036:J4036)</f>
        <v>0</v>
      </c>
    </row>
    <row r="4037" spans="11:11" x14ac:dyDescent="0.25">
      <c r="K4037">
        <f t="shared" si="63"/>
        <v>0</v>
      </c>
    </row>
    <row r="4038" spans="11:11" x14ac:dyDescent="0.25">
      <c r="K4038">
        <f t="shared" si="63"/>
        <v>0</v>
      </c>
    </row>
    <row r="4039" spans="11:11" x14ac:dyDescent="0.25">
      <c r="K4039">
        <f t="shared" si="63"/>
        <v>0</v>
      </c>
    </row>
    <row r="4040" spans="11:11" x14ac:dyDescent="0.25">
      <c r="K4040">
        <f t="shared" si="63"/>
        <v>0</v>
      </c>
    </row>
    <row r="4041" spans="11:11" x14ac:dyDescent="0.25">
      <c r="K4041">
        <f t="shared" si="63"/>
        <v>0</v>
      </c>
    </row>
    <row r="4042" spans="11:11" x14ac:dyDescent="0.25">
      <c r="K4042">
        <f t="shared" si="63"/>
        <v>0</v>
      </c>
    </row>
    <row r="4043" spans="11:11" x14ac:dyDescent="0.25">
      <c r="K4043">
        <f t="shared" si="63"/>
        <v>0</v>
      </c>
    </row>
    <row r="4044" spans="11:11" x14ac:dyDescent="0.25">
      <c r="K4044">
        <f t="shared" si="63"/>
        <v>0</v>
      </c>
    </row>
    <row r="4045" spans="11:11" x14ac:dyDescent="0.25">
      <c r="K4045">
        <f t="shared" si="63"/>
        <v>0</v>
      </c>
    </row>
    <row r="4046" spans="11:11" x14ac:dyDescent="0.25">
      <c r="K4046">
        <f t="shared" si="63"/>
        <v>0</v>
      </c>
    </row>
    <row r="4047" spans="11:11" x14ac:dyDescent="0.25">
      <c r="K4047">
        <f t="shared" si="63"/>
        <v>0</v>
      </c>
    </row>
    <row r="4048" spans="11:11" x14ac:dyDescent="0.25">
      <c r="K4048">
        <f t="shared" si="63"/>
        <v>0</v>
      </c>
    </row>
    <row r="4049" spans="11:11" x14ac:dyDescent="0.25">
      <c r="K4049">
        <f t="shared" si="63"/>
        <v>0</v>
      </c>
    </row>
    <row r="4050" spans="11:11" x14ac:dyDescent="0.25">
      <c r="K4050">
        <f t="shared" si="63"/>
        <v>0</v>
      </c>
    </row>
    <row r="4051" spans="11:11" x14ac:dyDescent="0.25">
      <c r="K4051">
        <f t="shared" si="63"/>
        <v>0</v>
      </c>
    </row>
    <row r="4052" spans="11:11" x14ac:dyDescent="0.25">
      <c r="K4052">
        <f t="shared" si="63"/>
        <v>0</v>
      </c>
    </row>
    <row r="4053" spans="11:11" x14ac:dyDescent="0.25">
      <c r="K4053">
        <f t="shared" si="63"/>
        <v>0</v>
      </c>
    </row>
    <row r="4054" spans="11:11" x14ac:dyDescent="0.25">
      <c r="K4054">
        <f t="shared" si="63"/>
        <v>0</v>
      </c>
    </row>
    <row r="4055" spans="11:11" x14ac:dyDescent="0.25">
      <c r="K4055">
        <f t="shared" si="63"/>
        <v>0</v>
      </c>
    </row>
    <row r="4056" spans="11:11" x14ac:dyDescent="0.25">
      <c r="K4056">
        <f t="shared" si="63"/>
        <v>0</v>
      </c>
    </row>
    <row r="4057" spans="11:11" x14ac:dyDescent="0.25">
      <c r="K4057">
        <f t="shared" si="63"/>
        <v>0</v>
      </c>
    </row>
    <row r="4058" spans="11:11" x14ac:dyDescent="0.25">
      <c r="K4058">
        <f t="shared" si="63"/>
        <v>0</v>
      </c>
    </row>
    <row r="4059" spans="11:11" x14ac:dyDescent="0.25">
      <c r="K4059">
        <f t="shared" si="63"/>
        <v>0</v>
      </c>
    </row>
    <row r="4060" spans="11:11" x14ac:dyDescent="0.25">
      <c r="K4060">
        <f t="shared" si="63"/>
        <v>0</v>
      </c>
    </row>
    <row r="4061" spans="11:11" x14ac:dyDescent="0.25">
      <c r="K4061">
        <f t="shared" si="63"/>
        <v>0</v>
      </c>
    </row>
    <row r="4062" spans="11:11" x14ac:dyDescent="0.25">
      <c r="K4062">
        <f t="shared" si="63"/>
        <v>0</v>
      </c>
    </row>
    <row r="4063" spans="11:11" x14ac:dyDescent="0.25">
      <c r="K4063">
        <f t="shared" si="63"/>
        <v>0</v>
      </c>
    </row>
    <row r="4064" spans="11:11" x14ac:dyDescent="0.25">
      <c r="K4064">
        <f t="shared" si="63"/>
        <v>0</v>
      </c>
    </row>
    <row r="4065" spans="11:11" x14ac:dyDescent="0.25">
      <c r="K4065">
        <f t="shared" si="63"/>
        <v>0</v>
      </c>
    </row>
    <row r="4066" spans="11:11" x14ac:dyDescent="0.25">
      <c r="K4066">
        <f t="shared" si="63"/>
        <v>0</v>
      </c>
    </row>
    <row r="4067" spans="11:11" x14ac:dyDescent="0.25">
      <c r="K4067">
        <f t="shared" si="63"/>
        <v>0</v>
      </c>
    </row>
    <row r="4068" spans="11:11" x14ac:dyDescent="0.25">
      <c r="K4068">
        <f t="shared" si="63"/>
        <v>0</v>
      </c>
    </row>
    <row r="4069" spans="11:11" x14ac:dyDescent="0.25">
      <c r="K4069">
        <f t="shared" si="63"/>
        <v>0</v>
      </c>
    </row>
    <row r="4070" spans="11:11" x14ac:dyDescent="0.25">
      <c r="K4070">
        <f t="shared" si="63"/>
        <v>0</v>
      </c>
    </row>
    <row r="4071" spans="11:11" x14ac:dyDescent="0.25">
      <c r="K4071">
        <f t="shared" si="63"/>
        <v>0</v>
      </c>
    </row>
    <row r="4072" spans="11:11" x14ac:dyDescent="0.25">
      <c r="K4072">
        <f t="shared" si="63"/>
        <v>0</v>
      </c>
    </row>
    <row r="4073" spans="11:11" x14ac:dyDescent="0.25">
      <c r="K4073">
        <f t="shared" si="63"/>
        <v>0</v>
      </c>
    </row>
    <row r="4074" spans="11:11" x14ac:dyDescent="0.25">
      <c r="K4074">
        <f t="shared" si="63"/>
        <v>0</v>
      </c>
    </row>
    <row r="4075" spans="11:11" x14ac:dyDescent="0.25">
      <c r="K4075">
        <f t="shared" si="63"/>
        <v>0</v>
      </c>
    </row>
    <row r="4076" spans="11:11" x14ac:dyDescent="0.25">
      <c r="K4076">
        <f t="shared" si="63"/>
        <v>0</v>
      </c>
    </row>
    <row r="4077" spans="11:11" x14ac:dyDescent="0.25">
      <c r="K4077">
        <f t="shared" si="63"/>
        <v>0</v>
      </c>
    </row>
    <row r="4078" spans="11:11" x14ac:dyDescent="0.25">
      <c r="K4078">
        <f t="shared" si="63"/>
        <v>0</v>
      </c>
    </row>
    <row r="4079" spans="11:11" x14ac:dyDescent="0.25">
      <c r="K4079">
        <f t="shared" si="63"/>
        <v>0</v>
      </c>
    </row>
    <row r="4080" spans="11:11" x14ac:dyDescent="0.25">
      <c r="K4080">
        <f t="shared" si="63"/>
        <v>0</v>
      </c>
    </row>
    <row r="4081" spans="11:11" x14ac:dyDescent="0.25">
      <c r="K4081">
        <f t="shared" si="63"/>
        <v>0</v>
      </c>
    </row>
    <row r="4082" spans="11:11" x14ac:dyDescent="0.25">
      <c r="K4082">
        <f t="shared" si="63"/>
        <v>0</v>
      </c>
    </row>
    <row r="4083" spans="11:11" x14ac:dyDescent="0.25">
      <c r="K4083">
        <f t="shared" si="63"/>
        <v>0</v>
      </c>
    </row>
    <row r="4084" spans="11:11" x14ac:dyDescent="0.25">
      <c r="K4084">
        <f t="shared" si="63"/>
        <v>0</v>
      </c>
    </row>
    <row r="4085" spans="11:11" x14ac:dyDescent="0.25">
      <c r="K4085">
        <f t="shared" si="63"/>
        <v>0</v>
      </c>
    </row>
    <row r="4086" spans="11:11" x14ac:dyDescent="0.25">
      <c r="K4086">
        <f t="shared" si="63"/>
        <v>0</v>
      </c>
    </row>
    <row r="4087" spans="11:11" x14ac:dyDescent="0.25">
      <c r="K4087">
        <f t="shared" si="63"/>
        <v>0</v>
      </c>
    </row>
    <row r="4088" spans="11:11" x14ac:dyDescent="0.25">
      <c r="K4088">
        <f t="shared" si="63"/>
        <v>0</v>
      </c>
    </row>
    <row r="4089" spans="11:11" x14ac:dyDescent="0.25">
      <c r="K4089">
        <f t="shared" si="63"/>
        <v>0</v>
      </c>
    </row>
    <row r="4090" spans="11:11" x14ac:dyDescent="0.25">
      <c r="K4090">
        <f t="shared" si="63"/>
        <v>0</v>
      </c>
    </row>
    <row r="4091" spans="11:11" x14ac:dyDescent="0.25">
      <c r="K4091">
        <f t="shared" si="63"/>
        <v>0</v>
      </c>
    </row>
    <row r="4092" spans="11:11" x14ac:dyDescent="0.25">
      <c r="K4092">
        <f t="shared" si="63"/>
        <v>0</v>
      </c>
    </row>
    <row r="4093" spans="11:11" x14ac:dyDescent="0.25">
      <c r="K4093">
        <f t="shared" si="63"/>
        <v>0</v>
      </c>
    </row>
    <row r="4094" spans="11:11" x14ac:dyDescent="0.25">
      <c r="K4094">
        <f t="shared" si="63"/>
        <v>0</v>
      </c>
    </row>
    <row r="4095" spans="11:11" x14ac:dyDescent="0.25">
      <c r="K4095">
        <f t="shared" si="63"/>
        <v>0</v>
      </c>
    </row>
    <row r="4096" spans="11:11" x14ac:dyDescent="0.25">
      <c r="K4096">
        <f t="shared" si="63"/>
        <v>0</v>
      </c>
    </row>
    <row r="4097" spans="11:11" x14ac:dyDescent="0.25">
      <c r="K4097">
        <f t="shared" si="63"/>
        <v>0</v>
      </c>
    </row>
    <row r="4098" spans="11:11" x14ac:dyDescent="0.25">
      <c r="K4098">
        <f t="shared" si="63"/>
        <v>0</v>
      </c>
    </row>
    <row r="4099" spans="11:11" x14ac:dyDescent="0.25">
      <c r="K4099">
        <f t="shared" si="63"/>
        <v>0</v>
      </c>
    </row>
    <row r="4100" spans="11:11" x14ac:dyDescent="0.25">
      <c r="K4100">
        <f t="shared" ref="K4100:K4163" si="64">+COUNT(F4100:J4100)</f>
        <v>0</v>
      </c>
    </row>
    <row r="4101" spans="11:11" x14ac:dyDescent="0.25">
      <c r="K4101">
        <f t="shared" si="64"/>
        <v>0</v>
      </c>
    </row>
    <row r="4102" spans="11:11" x14ac:dyDescent="0.25">
      <c r="K4102">
        <f t="shared" si="64"/>
        <v>0</v>
      </c>
    </row>
    <row r="4103" spans="11:11" x14ac:dyDescent="0.25">
      <c r="K4103">
        <f t="shared" si="64"/>
        <v>0</v>
      </c>
    </row>
    <row r="4104" spans="11:11" x14ac:dyDescent="0.25">
      <c r="K4104">
        <f t="shared" si="64"/>
        <v>0</v>
      </c>
    </row>
    <row r="4105" spans="11:11" x14ac:dyDescent="0.25">
      <c r="K4105">
        <f t="shared" si="64"/>
        <v>0</v>
      </c>
    </row>
    <row r="4106" spans="11:11" x14ac:dyDescent="0.25">
      <c r="K4106">
        <f t="shared" si="64"/>
        <v>0</v>
      </c>
    </row>
    <row r="4107" spans="11:11" x14ac:dyDescent="0.25">
      <c r="K4107">
        <f t="shared" si="64"/>
        <v>0</v>
      </c>
    </row>
    <row r="4108" spans="11:11" x14ac:dyDescent="0.25">
      <c r="K4108">
        <f t="shared" si="64"/>
        <v>0</v>
      </c>
    </row>
    <row r="4109" spans="11:11" x14ac:dyDescent="0.25">
      <c r="K4109">
        <f t="shared" si="64"/>
        <v>0</v>
      </c>
    </row>
    <row r="4110" spans="11:11" x14ac:dyDescent="0.25">
      <c r="K4110">
        <f t="shared" si="64"/>
        <v>0</v>
      </c>
    </row>
    <row r="4111" spans="11:11" x14ac:dyDescent="0.25">
      <c r="K4111">
        <f t="shared" si="64"/>
        <v>0</v>
      </c>
    </row>
    <row r="4112" spans="11:11" x14ac:dyDescent="0.25">
      <c r="K4112">
        <f t="shared" si="64"/>
        <v>0</v>
      </c>
    </row>
    <row r="4113" spans="11:11" x14ac:dyDescent="0.25">
      <c r="K4113">
        <f t="shared" si="64"/>
        <v>0</v>
      </c>
    </row>
    <row r="4114" spans="11:11" x14ac:dyDescent="0.25">
      <c r="K4114">
        <f t="shared" si="64"/>
        <v>0</v>
      </c>
    </row>
    <row r="4115" spans="11:11" x14ac:dyDescent="0.25">
      <c r="K4115">
        <f t="shared" si="64"/>
        <v>0</v>
      </c>
    </row>
    <row r="4116" spans="11:11" x14ac:dyDescent="0.25">
      <c r="K4116">
        <f t="shared" si="64"/>
        <v>0</v>
      </c>
    </row>
    <row r="4117" spans="11:11" x14ac:dyDescent="0.25">
      <c r="K4117">
        <f t="shared" si="64"/>
        <v>0</v>
      </c>
    </row>
    <row r="4118" spans="11:11" x14ac:dyDescent="0.25">
      <c r="K4118">
        <f t="shared" si="64"/>
        <v>0</v>
      </c>
    </row>
    <row r="4119" spans="11:11" x14ac:dyDescent="0.25">
      <c r="K4119">
        <f t="shared" si="64"/>
        <v>0</v>
      </c>
    </row>
    <row r="4120" spans="11:11" x14ac:dyDescent="0.25">
      <c r="K4120">
        <f t="shared" si="64"/>
        <v>0</v>
      </c>
    </row>
    <row r="4121" spans="11:11" x14ac:dyDescent="0.25">
      <c r="K4121">
        <f t="shared" si="64"/>
        <v>0</v>
      </c>
    </row>
    <row r="4122" spans="11:11" x14ac:dyDescent="0.25">
      <c r="K4122">
        <f t="shared" si="64"/>
        <v>0</v>
      </c>
    </row>
    <row r="4123" spans="11:11" x14ac:dyDescent="0.25">
      <c r="K4123">
        <f t="shared" si="64"/>
        <v>0</v>
      </c>
    </row>
    <row r="4124" spans="11:11" x14ac:dyDescent="0.25">
      <c r="K4124">
        <f t="shared" si="64"/>
        <v>0</v>
      </c>
    </row>
    <row r="4125" spans="11:11" x14ac:dyDescent="0.25">
      <c r="K4125">
        <f t="shared" si="64"/>
        <v>0</v>
      </c>
    </row>
    <row r="4126" spans="11:11" x14ac:dyDescent="0.25">
      <c r="K4126">
        <f t="shared" si="64"/>
        <v>0</v>
      </c>
    </row>
    <row r="4127" spans="11:11" x14ac:dyDescent="0.25">
      <c r="K4127">
        <f t="shared" si="64"/>
        <v>0</v>
      </c>
    </row>
    <row r="4128" spans="11:11" x14ac:dyDescent="0.25">
      <c r="K4128">
        <f t="shared" si="64"/>
        <v>0</v>
      </c>
    </row>
    <row r="4129" spans="11:11" x14ac:dyDescent="0.25">
      <c r="K4129">
        <f t="shared" si="64"/>
        <v>0</v>
      </c>
    </row>
    <row r="4130" spans="11:11" x14ac:dyDescent="0.25">
      <c r="K4130">
        <f t="shared" si="64"/>
        <v>0</v>
      </c>
    </row>
    <row r="4131" spans="11:11" x14ac:dyDescent="0.25">
      <c r="K4131">
        <f t="shared" si="64"/>
        <v>0</v>
      </c>
    </row>
    <row r="4132" spans="11:11" x14ac:dyDescent="0.25">
      <c r="K4132">
        <f t="shared" si="64"/>
        <v>0</v>
      </c>
    </row>
    <row r="4133" spans="11:11" x14ac:dyDescent="0.25">
      <c r="K4133">
        <f t="shared" si="64"/>
        <v>0</v>
      </c>
    </row>
    <row r="4134" spans="11:11" x14ac:dyDescent="0.25">
      <c r="K4134">
        <f t="shared" si="64"/>
        <v>0</v>
      </c>
    </row>
    <row r="4135" spans="11:11" x14ac:dyDescent="0.25">
      <c r="K4135">
        <f t="shared" si="64"/>
        <v>0</v>
      </c>
    </row>
    <row r="4136" spans="11:11" x14ac:dyDescent="0.25">
      <c r="K4136">
        <f t="shared" si="64"/>
        <v>0</v>
      </c>
    </row>
    <row r="4137" spans="11:11" x14ac:dyDescent="0.25">
      <c r="K4137">
        <f t="shared" si="64"/>
        <v>0</v>
      </c>
    </row>
    <row r="4138" spans="11:11" x14ac:dyDescent="0.25">
      <c r="K4138">
        <f t="shared" si="64"/>
        <v>0</v>
      </c>
    </row>
    <row r="4139" spans="11:11" x14ac:dyDescent="0.25">
      <c r="K4139">
        <f t="shared" si="64"/>
        <v>0</v>
      </c>
    </row>
    <row r="4140" spans="11:11" x14ac:dyDescent="0.25">
      <c r="K4140">
        <f t="shared" si="64"/>
        <v>0</v>
      </c>
    </row>
    <row r="4141" spans="11:11" x14ac:dyDescent="0.25">
      <c r="K4141">
        <f t="shared" si="64"/>
        <v>0</v>
      </c>
    </row>
    <row r="4142" spans="11:11" x14ac:dyDescent="0.25">
      <c r="K4142">
        <f t="shared" si="64"/>
        <v>0</v>
      </c>
    </row>
    <row r="4143" spans="11:11" x14ac:dyDescent="0.25">
      <c r="K4143">
        <f t="shared" si="64"/>
        <v>0</v>
      </c>
    </row>
    <row r="4144" spans="11:11" x14ac:dyDescent="0.25">
      <c r="K4144">
        <f t="shared" si="64"/>
        <v>0</v>
      </c>
    </row>
    <row r="4145" spans="11:11" x14ac:dyDescent="0.25">
      <c r="K4145">
        <f t="shared" si="64"/>
        <v>0</v>
      </c>
    </row>
    <row r="4146" spans="11:11" x14ac:dyDescent="0.25">
      <c r="K4146">
        <f t="shared" si="64"/>
        <v>0</v>
      </c>
    </row>
    <row r="4147" spans="11:11" x14ac:dyDescent="0.25">
      <c r="K4147">
        <f t="shared" si="64"/>
        <v>0</v>
      </c>
    </row>
    <row r="4148" spans="11:11" x14ac:dyDescent="0.25">
      <c r="K4148">
        <f t="shared" si="64"/>
        <v>0</v>
      </c>
    </row>
    <row r="4149" spans="11:11" x14ac:dyDescent="0.25">
      <c r="K4149">
        <f t="shared" si="64"/>
        <v>0</v>
      </c>
    </row>
    <row r="4150" spans="11:11" x14ac:dyDescent="0.25">
      <c r="K4150">
        <f t="shared" si="64"/>
        <v>0</v>
      </c>
    </row>
    <row r="4151" spans="11:11" x14ac:dyDescent="0.25">
      <c r="K4151">
        <f t="shared" si="64"/>
        <v>0</v>
      </c>
    </row>
    <row r="4152" spans="11:11" x14ac:dyDescent="0.25">
      <c r="K4152">
        <f t="shared" si="64"/>
        <v>0</v>
      </c>
    </row>
    <row r="4153" spans="11:11" x14ac:dyDescent="0.25">
      <c r="K4153">
        <f t="shared" si="64"/>
        <v>0</v>
      </c>
    </row>
    <row r="4154" spans="11:11" x14ac:dyDescent="0.25">
      <c r="K4154">
        <f t="shared" si="64"/>
        <v>0</v>
      </c>
    </row>
    <row r="4155" spans="11:11" x14ac:dyDescent="0.25">
      <c r="K4155">
        <f t="shared" si="64"/>
        <v>0</v>
      </c>
    </row>
    <row r="4156" spans="11:11" x14ac:dyDescent="0.25">
      <c r="K4156">
        <f t="shared" si="64"/>
        <v>0</v>
      </c>
    </row>
    <row r="4157" spans="11:11" x14ac:dyDescent="0.25">
      <c r="K4157">
        <f t="shared" si="64"/>
        <v>0</v>
      </c>
    </row>
    <row r="4158" spans="11:11" x14ac:dyDescent="0.25">
      <c r="K4158">
        <f t="shared" si="64"/>
        <v>0</v>
      </c>
    </row>
    <row r="4159" spans="11:11" x14ac:dyDescent="0.25">
      <c r="K4159">
        <f t="shared" si="64"/>
        <v>0</v>
      </c>
    </row>
    <row r="4160" spans="11:11" x14ac:dyDescent="0.25">
      <c r="K4160">
        <f t="shared" si="64"/>
        <v>0</v>
      </c>
    </row>
    <row r="4161" spans="11:11" x14ac:dyDescent="0.25">
      <c r="K4161">
        <f t="shared" si="64"/>
        <v>0</v>
      </c>
    </row>
    <row r="4162" spans="11:11" x14ac:dyDescent="0.25">
      <c r="K4162">
        <f t="shared" si="64"/>
        <v>0</v>
      </c>
    </row>
    <row r="4163" spans="11:11" x14ac:dyDescent="0.25">
      <c r="K4163">
        <f t="shared" si="64"/>
        <v>0</v>
      </c>
    </row>
    <row r="4164" spans="11:11" x14ac:dyDescent="0.25">
      <c r="K4164">
        <f t="shared" ref="K4164:K4227" si="65">+COUNT(F4164:J4164)</f>
        <v>0</v>
      </c>
    </row>
    <row r="4165" spans="11:11" x14ac:dyDescent="0.25">
      <c r="K4165">
        <f t="shared" si="65"/>
        <v>0</v>
      </c>
    </row>
    <row r="4166" spans="11:11" x14ac:dyDescent="0.25">
      <c r="K4166">
        <f t="shared" si="65"/>
        <v>0</v>
      </c>
    </row>
    <row r="4167" spans="11:11" x14ac:dyDescent="0.25">
      <c r="K4167">
        <f t="shared" si="65"/>
        <v>0</v>
      </c>
    </row>
    <row r="4168" spans="11:11" x14ac:dyDescent="0.25">
      <c r="K4168">
        <f t="shared" si="65"/>
        <v>0</v>
      </c>
    </row>
    <row r="4169" spans="11:11" x14ac:dyDescent="0.25">
      <c r="K4169">
        <f t="shared" si="65"/>
        <v>0</v>
      </c>
    </row>
    <row r="4170" spans="11:11" x14ac:dyDescent="0.25">
      <c r="K4170">
        <f t="shared" si="65"/>
        <v>0</v>
      </c>
    </row>
    <row r="4171" spans="11:11" x14ac:dyDescent="0.25">
      <c r="K4171">
        <f t="shared" si="65"/>
        <v>0</v>
      </c>
    </row>
    <row r="4172" spans="11:11" x14ac:dyDescent="0.25">
      <c r="K4172">
        <f t="shared" si="65"/>
        <v>0</v>
      </c>
    </row>
    <row r="4173" spans="11:11" x14ac:dyDescent="0.25">
      <c r="K4173">
        <f t="shared" si="65"/>
        <v>0</v>
      </c>
    </row>
    <row r="4174" spans="11:11" x14ac:dyDescent="0.25">
      <c r="K4174">
        <f t="shared" si="65"/>
        <v>0</v>
      </c>
    </row>
    <row r="4175" spans="11:11" x14ac:dyDescent="0.25">
      <c r="K4175">
        <f t="shared" si="65"/>
        <v>0</v>
      </c>
    </row>
    <row r="4176" spans="11:11" x14ac:dyDescent="0.25">
      <c r="K4176">
        <f t="shared" si="65"/>
        <v>0</v>
      </c>
    </row>
    <row r="4177" spans="11:11" x14ac:dyDescent="0.25">
      <c r="K4177">
        <f t="shared" si="65"/>
        <v>0</v>
      </c>
    </row>
    <row r="4178" spans="11:11" x14ac:dyDescent="0.25">
      <c r="K4178">
        <f t="shared" si="65"/>
        <v>0</v>
      </c>
    </row>
    <row r="4179" spans="11:11" x14ac:dyDescent="0.25">
      <c r="K4179">
        <f t="shared" si="65"/>
        <v>0</v>
      </c>
    </row>
    <row r="4180" spans="11:11" x14ac:dyDescent="0.25">
      <c r="K4180">
        <f t="shared" si="65"/>
        <v>0</v>
      </c>
    </row>
    <row r="4181" spans="11:11" x14ac:dyDescent="0.25">
      <c r="K4181">
        <f t="shared" si="65"/>
        <v>0</v>
      </c>
    </row>
    <row r="4182" spans="11:11" x14ac:dyDescent="0.25">
      <c r="K4182">
        <f t="shared" si="65"/>
        <v>0</v>
      </c>
    </row>
    <row r="4183" spans="11:11" x14ac:dyDescent="0.25">
      <c r="K4183">
        <f t="shared" si="65"/>
        <v>0</v>
      </c>
    </row>
    <row r="4184" spans="11:11" x14ac:dyDescent="0.25">
      <c r="K4184">
        <f t="shared" si="65"/>
        <v>0</v>
      </c>
    </row>
    <row r="4185" spans="11:11" x14ac:dyDescent="0.25">
      <c r="K4185">
        <f t="shared" si="65"/>
        <v>0</v>
      </c>
    </row>
    <row r="4186" spans="11:11" x14ac:dyDescent="0.25">
      <c r="K4186">
        <f t="shared" si="65"/>
        <v>0</v>
      </c>
    </row>
    <row r="4187" spans="11:11" x14ac:dyDescent="0.25">
      <c r="K4187">
        <f t="shared" si="65"/>
        <v>0</v>
      </c>
    </row>
    <row r="4188" spans="11:11" x14ac:dyDescent="0.25">
      <c r="K4188">
        <f t="shared" si="65"/>
        <v>0</v>
      </c>
    </row>
    <row r="4189" spans="11:11" x14ac:dyDescent="0.25">
      <c r="K4189">
        <f t="shared" si="65"/>
        <v>0</v>
      </c>
    </row>
    <row r="4190" spans="11:11" x14ac:dyDescent="0.25">
      <c r="K4190">
        <f t="shared" si="65"/>
        <v>0</v>
      </c>
    </row>
    <row r="4191" spans="11:11" x14ac:dyDescent="0.25">
      <c r="K4191">
        <f t="shared" si="65"/>
        <v>0</v>
      </c>
    </row>
    <row r="4192" spans="11:11" x14ac:dyDescent="0.25">
      <c r="K4192">
        <f t="shared" si="65"/>
        <v>0</v>
      </c>
    </row>
    <row r="4193" spans="11:11" x14ac:dyDescent="0.25">
      <c r="K4193">
        <f t="shared" si="65"/>
        <v>0</v>
      </c>
    </row>
    <row r="4194" spans="11:11" x14ac:dyDescent="0.25">
      <c r="K4194">
        <f t="shared" si="65"/>
        <v>0</v>
      </c>
    </row>
    <row r="4195" spans="11:11" x14ac:dyDescent="0.25">
      <c r="K4195">
        <f t="shared" si="65"/>
        <v>0</v>
      </c>
    </row>
    <row r="4196" spans="11:11" x14ac:dyDescent="0.25">
      <c r="K4196">
        <f t="shared" si="65"/>
        <v>0</v>
      </c>
    </row>
    <row r="4197" spans="11:11" x14ac:dyDescent="0.25">
      <c r="K4197">
        <f t="shared" si="65"/>
        <v>0</v>
      </c>
    </row>
    <row r="4198" spans="11:11" x14ac:dyDescent="0.25">
      <c r="K4198">
        <f t="shared" si="65"/>
        <v>0</v>
      </c>
    </row>
    <row r="4199" spans="11:11" x14ac:dyDescent="0.25">
      <c r="K4199">
        <f t="shared" si="65"/>
        <v>0</v>
      </c>
    </row>
    <row r="4200" spans="11:11" x14ac:dyDescent="0.25">
      <c r="K4200">
        <f t="shared" si="65"/>
        <v>0</v>
      </c>
    </row>
    <row r="4201" spans="11:11" x14ac:dyDescent="0.25">
      <c r="K4201">
        <f t="shared" si="65"/>
        <v>0</v>
      </c>
    </row>
    <row r="4202" spans="11:11" x14ac:dyDescent="0.25">
      <c r="K4202">
        <f t="shared" si="65"/>
        <v>0</v>
      </c>
    </row>
    <row r="4203" spans="11:11" x14ac:dyDescent="0.25">
      <c r="K4203">
        <f t="shared" si="65"/>
        <v>0</v>
      </c>
    </row>
    <row r="4204" spans="11:11" x14ac:dyDescent="0.25">
      <c r="K4204">
        <f t="shared" si="65"/>
        <v>0</v>
      </c>
    </row>
    <row r="4205" spans="11:11" x14ac:dyDescent="0.25">
      <c r="K4205">
        <f t="shared" si="65"/>
        <v>0</v>
      </c>
    </row>
    <row r="4206" spans="11:11" x14ac:dyDescent="0.25">
      <c r="K4206">
        <f t="shared" si="65"/>
        <v>0</v>
      </c>
    </row>
    <row r="4207" spans="11:11" x14ac:dyDescent="0.25">
      <c r="K4207">
        <f t="shared" si="65"/>
        <v>0</v>
      </c>
    </row>
    <row r="4208" spans="11:11" x14ac:dyDescent="0.25">
      <c r="K4208">
        <f t="shared" si="65"/>
        <v>0</v>
      </c>
    </row>
    <row r="4209" spans="11:11" x14ac:dyDescent="0.25">
      <c r="K4209">
        <f t="shared" si="65"/>
        <v>0</v>
      </c>
    </row>
    <row r="4210" spans="11:11" x14ac:dyDescent="0.25">
      <c r="K4210">
        <f t="shared" si="65"/>
        <v>0</v>
      </c>
    </row>
    <row r="4211" spans="11:11" x14ac:dyDescent="0.25">
      <c r="K4211">
        <f t="shared" si="65"/>
        <v>0</v>
      </c>
    </row>
    <row r="4212" spans="11:11" x14ac:dyDescent="0.25">
      <c r="K4212">
        <f t="shared" si="65"/>
        <v>0</v>
      </c>
    </row>
    <row r="4213" spans="11:11" x14ac:dyDescent="0.25">
      <c r="K4213">
        <f t="shared" si="65"/>
        <v>0</v>
      </c>
    </row>
    <row r="4214" spans="11:11" x14ac:dyDescent="0.25">
      <c r="K4214">
        <f t="shared" si="65"/>
        <v>0</v>
      </c>
    </row>
    <row r="4215" spans="11:11" x14ac:dyDescent="0.25">
      <c r="K4215">
        <f t="shared" si="65"/>
        <v>0</v>
      </c>
    </row>
    <row r="4216" spans="11:11" x14ac:dyDescent="0.25">
      <c r="K4216">
        <f t="shared" si="65"/>
        <v>0</v>
      </c>
    </row>
    <row r="4217" spans="11:11" x14ac:dyDescent="0.25">
      <c r="K4217">
        <f t="shared" si="65"/>
        <v>0</v>
      </c>
    </row>
    <row r="4218" spans="11:11" x14ac:dyDescent="0.25">
      <c r="K4218">
        <f t="shared" si="65"/>
        <v>0</v>
      </c>
    </row>
    <row r="4219" spans="11:11" x14ac:dyDescent="0.25">
      <c r="K4219">
        <f t="shared" si="65"/>
        <v>0</v>
      </c>
    </row>
    <row r="4220" spans="11:11" x14ac:dyDescent="0.25">
      <c r="K4220">
        <f t="shared" si="65"/>
        <v>0</v>
      </c>
    </row>
    <row r="4221" spans="11:11" x14ac:dyDescent="0.25">
      <c r="K4221">
        <f t="shared" si="65"/>
        <v>0</v>
      </c>
    </row>
    <row r="4222" spans="11:11" x14ac:dyDescent="0.25">
      <c r="K4222">
        <f t="shared" si="65"/>
        <v>0</v>
      </c>
    </row>
    <row r="4223" spans="11:11" x14ac:dyDescent="0.25">
      <c r="K4223">
        <f t="shared" si="65"/>
        <v>0</v>
      </c>
    </row>
    <row r="4224" spans="11:11" x14ac:dyDescent="0.25">
      <c r="K4224">
        <f t="shared" si="65"/>
        <v>0</v>
      </c>
    </row>
    <row r="4225" spans="11:11" x14ac:dyDescent="0.25">
      <c r="K4225">
        <f t="shared" si="65"/>
        <v>0</v>
      </c>
    </row>
    <row r="4226" spans="11:11" x14ac:dyDescent="0.25">
      <c r="K4226">
        <f t="shared" si="65"/>
        <v>0</v>
      </c>
    </row>
    <row r="4227" spans="11:11" x14ac:dyDescent="0.25">
      <c r="K4227">
        <f t="shared" si="65"/>
        <v>0</v>
      </c>
    </row>
    <row r="4228" spans="11:11" x14ac:dyDescent="0.25">
      <c r="K4228">
        <f t="shared" ref="K4228:K4291" si="66">+COUNT(F4228:J4228)</f>
        <v>0</v>
      </c>
    </row>
    <row r="4229" spans="11:11" x14ac:dyDescent="0.25">
      <c r="K4229">
        <f t="shared" si="66"/>
        <v>0</v>
      </c>
    </row>
    <row r="4230" spans="11:11" x14ac:dyDescent="0.25">
      <c r="K4230">
        <f t="shared" si="66"/>
        <v>0</v>
      </c>
    </row>
    <row r="4231" spans="11:11" x14ac:dyDescent="0.25">
      <c r="K4231">
        <f t="shared" si="66"/>
        <v>0</v>
      </c>
    </row>
    <row r="4232" spans="11:11" x14ac:dyDescent="0.25">
      <c r="K4232">
        <f t="shared" si="66"/>
        <v>0</v>
      </c>
    </row>
    <row r="4233" spans="11:11" x14ac:dyDescent="0.25">
      <c r="K4233">
        <f t="shared" si="66"/>
        <v>0</v>
      </c>
    </row>
    <row r="4234" spans="11:11" x14ac:dyDescent="0.25">
      <c r="K4234">
        <f t="shared" si="66"/>
        <v>0</v>
      </c>
    </row>
    <row r="4235" spans="11:11" x14ac:dyDescent="0.25">
      <c r="K4235">
        <f t="shared" si="66"/>
        <v>0</v>
      </c>
    </row>
    <row r="4236" spans="11:11" x14ac:dyDescent="0.25">
      <c r="K4236">
        <f t="shared" si="66"/>
        <v>0</v>
      </c>
    </row>
    <row r="4237" spans="11:11" x14ac:dyDescent="0.25">
      <c r="K4237">
        <f t="shared" si="66"/>
        <v>0</v>
      </c>
    </row>
    <row r="4238" spans="11:11" x14ac:dyDescent="0.25">
      <c r="K4238">
        <f t="shared" si="66"/>
        <v>0</v>
      </c>
    </row>
    <row r="4239" spans="11:11" x14ac:dyDescent="0.25">
      <c r="K4239">
        <f t="shared" si="66"/>
        <v>0</v>
      </c>
    </row>
    <row r="4240" spans="11:11" x14ac:dyDescent="0.25">
      <c r="K4240">
        <f t="shared" si="66"/>
        <v>0</v>
      </c>
    </row>
    <row r="4241" spans="11:11" x14ac:dyDescent="0.25">
      <c r="K4241">
        <f t="shared" si="66"/>
        <v>0</v>
      </c>
    </row>
    <row r="4242" spans="11:11" x14ac:dyDescent="0.25">
      <c r="K4242">
        <f t="shared" si="66"/>
        <v>0</v>
      </c>
    </row>
    <row r="4243" spans="11:11" x14ac:dyDescent="0.25">
      <c r="K4243">
        <f t="shared" si="66"/>
        <v>0</v>
      </c>
    </row>
    <row r="4244" spans="11:11" x14ac:dyDescent="0.25">
      <c r="K4244">
        <f t="shared" si="66"/>
        <v>0</v>
      </c>
    </row>
    <row r="4245" spans="11:11" x14ac:dyDescent="0.25">
      <c r="K4245">
        <f t="shared" si="66"/>
        <v>0</v>
      </c>
    </row>
    <row r="4246" spans="11:11" x14ac:dyDescent="0.25">
      <c r="K4246">
        <f t="shared" si="66"/>
        <v>0</v>
      </c>
    </row>
    <row r="4247" spans="11:11" x14ac:dyDescent="0.25">
      <c r="K4247">
        <f t="shared" si="66"/>
        <v>0</v>
      </c>
    </row>
    <row r="4248" spans="11:11" x14ac:dyDescent="0.25">
      <c r="K4248">
        <f t="shared" si="66"/>
        <v>0</v>
      </c>
    </row>
    <row r="4249" spans="11:11" x14ac:dyDescent="0.25">
      <c r="K4249">
        <f t="shared" si="66"/>
        <v>0</v>
      </c>
    </row>
    <row r="4250" spans="11:11" x14ac:dyDescent="0.25">
      <c r="K4250">
        <f t="shared" si="66"/>
        <v>0</v>
      </c>
    </row>
    <row r="4251" spans="11:11" x14ac:dyDescent="0.25">
      <c r="K4251">
        <f t="shared" si="66"/>
        <v>0</v>
      </c>
    </row>
    <row r="4252" spans="11:11" x14ac:dyDescent="0.25">
      <c r="K4252">
        <f t="shared" si="66"/>
        <v>0</v>
      </c>
    </row>
    <row r="4253" spans="11:11" x14ac:dyDescent="0.25">
      <c r="K4253">
        <f t="shared" si="66"/>
        <v>0</v>
      </c>
    </row>
    <row r="4254" spans="11:11" x14ac:dyDescent="0.25">
      <c r="K4254">
        <f t="shared" si="66"/>
        <v>0</v>
      </c>
    </row>
    <row r="4255" spans="11:11" x14ac:dyDescent="0.25">
      <c r="K4255">
        <f t="shared" si="66"/>
        <v>0</v>
      </c>
    </row>
    <row r="4256" spans="11:11" x14ac:dyDescent="0.25">
      <c r="K4256">
        <f t="shared" si="66"/>
        <v>0</v>
      </c>
    </row>
    <row r="4257" spans="11:11" x14ac:dyDescent="0.25">
      <c r="K4257">
        <f t="shared" si="66"/>
        <v>0</v>
      </c>
    </row>
    <row r="4258" spans="11:11" x14ac:dyDescent="0.25">
      <c r="K4258">
        <f t="shared" si="66"/>
        <v>0</v>
      </c>
    </row>
    <row r="4259" spans="11:11" x14ac:dyDescent="0.25">
      <c r="K4259">
        <f t="shared" si="66"/>
        <v>0</v>
      </c>
    </row>
    <row r="4260" spans="11:11" x14ac:dyDescent="0.25">
      <c r="K4260">
        <f t="shared" si="66"/>
        <v>0</v>
      </c>
    </row>
    <row r="4261" spans="11:11" x14ac:dyDescent="0.25">
      <c r="K4261">
        <f t="shared" si="66"/>
        <v>0</v>
      </c>
    </row>
    <row r="4262" spans="11:11" x14ac:dyDescent="0.25">
      <c r="K4262">
        <f t="shared" si="66"/>
        <v>0</v>
      </c>
    </row>
    <row r="4263" spans="11:11" x14ac:dyDescent="0.25">
      <c r="K4263">
        <f t="shared" si="66"/>
        <v>0</v>
      </c>
    </row>
    <row r="4264" spans="11:11" x14ac:dyDescent="0.25">
      <c r="K4264">
        <f t="shared" si="66"/>
        <v>0</v>
      </c>
    </row>
    <row r="4265" spans="11:11" x14ac:dyDescent="0.25">
      <c r="K4265">
        <f t="shared" si="66"/>
        <v>0</v>
      </c>
    </row>
    <row r="4266" spans="11:11" x14ac:dyDescent="0.25">
      <c r="K4266">
        <f t="shared" si="66"/>
        <v>0</v>
      </c>
    </row>
    <row r="4267" spans="11:11" x14ac:dyDescent="0.25">
      <c r="K4267">
        <f t="shared" si="66"/>
        <v>0</v>
      </c>
    </row>
    <row r="4268" spans="11:11" x14ac:dyDescent="0.25">
      <c r="K4268">
        <f t="shared" si="66"/>
        <v>0</v>
      </c>
    </row>
    <row r="4269" spans="11:11" x14ac:dyDescent="0.25">
      <c r="K4269">
        <f t="shared" si="66"/>
        <v>0</v>
      </c>
    </row>
    <row r="4270" spans="11:11" x14ac:dyDescent="0.25">
      <c r="K4270">
        <f t="shared" si="66"/>
        <v>0</v>
      </c>
    </row>
    <row r="4271" spans="11:11" x14ac:dyDescent="0.25">
      <c r="K4271">
        <f t="shared" si="66"/>
        <v>0</v>
      </c>
    </row>
    <row r="4272" spans="11:11" x14ac:dyDescent="0.25">
      <c r="K4272">
        <f t="shared" si="66"/>
        <v>0</v>
      </c>
    </row>
    <row r="4273" spans="11:11" x14ac:dyDescent="0.25">
      <c r="K4273">
        <f t="shared" si="66"/>
        <v>0</v>
      </c>
    </row>
    <row r="4274" spans="11:11" x14ac:dyDescent="0.25">
      <c r="K4274">
        <f t="shared" si="66"/>
        <v>0</v>
      </c>
    </row>
    <row r="4275" spans="11:11" x14ac:dyDescent="0.25">
      <c r="K4275">
        <f t="shared" si="66"/>
        <v>0</v>
      </c>
    </row>
    <row r="4276" spans="11:11" x14ac:dyDescent="0.25">
      <c r="K4276">
        <f t="shared" si="66"/>
        <v>0</v>
      </c>
    </row>
    <row r="4277" spans="11:11" x14ac:dyDescent="0.25">
      <c r="K4277">
        <f t="shared" si="66"/>
        <v>0</v>
      </c>
    </row>
    <row r="4278" spans="11:11" x14ac:dyDescent="0.25">
      <c r="K4278">
        <f t="shared" si="66"/>
        <v>0</v>
      </c>
    </row>
    <row r="4279" spans="11:11" x14ac:dyDescent="0.25">
      <c r="K4279">
        <f t="shared" si="66"/>
        <v>0</v>
      </c>
    </row>
    <row r="4280" spans="11:11" x14ac:dyDescent="0.25">
      <c r="K4280">
        <f t="shared" si="66"/>
        <v>0</v>
      </c>
    </row>
    <row r="4281" spans="11:11" x14ac:dyDescent="0.25">
      <c r="K4281">
        <f t="shared" si="66"/>
        <v>0</v>
      </c>
    </row>
    <row r="4282" spans="11:11" x14ac:dyDescent="0.25">
      <c r="K4282">
        <f t="shared" si="66"/>
        <v>0</v>
      </c>
    </row>
    <row r="4283" spans="11:11" x14ac:dyDescent="0.25">
      <c r="K4283">
        <f t="shared" si="66"/>
        <v>0</v>
      </c>
    </row>
    <row r="4284" spans="11:11" x14ac:dyDescent="0.25">
      <c r="K4284">
        <f t="shared" si="66"/>
        <v>0</v>
      </c>
    </row>
    <row r="4285" spans="11:11" x14ac:dyDescent="0.25">
      <c r="K4285">
        <f t="shared" si="66"/>
        <v>0</v>
      </c>
    </row>
    <row r="4286" spans="11:11" x14ac:dyDescent="0.25">
      <c r="K4286">
        <f t="shared" si="66"/>
        <v>0</v>
      </c>
    </row>
    <row r="4287" spans="11:11" x14ac:dyDescent="0.25">
      <c r="K4287">
        <f t="shared" si="66"/>
        <v>0</v>
      </c>
    </row>
    <row r="4288" spans="11:11" x14ac:dyDescent="0.25">
      <c r="K4288">
        <f t="shared" si="66"/>
        <v>0</v>
      </c>
    </row>
    <row r="4289" spans="11:11" x14ac:dyDescent="0.25">
      <c r="K4289">
        <f t="shared" si="66"/>
        <v>0</v>
      </c>
    </row>
    <row r="4290" spans="11:11" x14ac:dyDescent="0.25">
      <c r="K4290">
        <f t="shared" si="66"/>
        <v>0</v>
      </c>
    </row>
    <row r="4291" spans="11:11" x14ac:dyDescent="0.25">
      <c r="K4291">
        <f t="shared" si="66"/>
        <v>0</v>
      </c>
    </row>
    <row r="4292" spans="11:11" x14ac:dyDescent="0.25">
      <c r="K4292">
        <f t="shared" ref="K4292:K4355" si="67">+COUNT(F4292:J4292)</f>
        <v>0</v>
      </c>
    </row>
    <row r="4293" spans="11:11" x14ac:dyDescent="0.25">
      <c r="K4293">
        <f t="shared" si="67"/>
        <v>0</v>
      </c>
    </row>
    <row r="4294" spans="11:11" x14ac:dyDescent="0.25">
      <c r="K4294">
        <f t="shared" si="67"/>
        <v>0</v>
      </c>
    </row>
    <row r="4295" spans="11:11" x14ac:dyDescent="0.25">
      <c r="K4295">
        <f t="shared" si="67"/>
        <v>0</v>
      </c>
    </row>
    <row r="4296" spans="11:11" x14ac:dyDescent="0.25">
      <c r="K4296">
        <f t="shared" si="67"/>
        <v>0</v>
      </c>
    </row>
    <row r="4297" spans="11:11" x14ac:dyDescent="0.25">
      <c r="K4297">
        <f t="shared" si="67"/>
        <v>0</v>
      </c>
    </row>
    <row r="4298" spans="11:11" x14ac:dyDescent="0.25">
      <c r="K4298">
        <f t="shared" si="67"/>
        <v>0</v>
      </c>
    </row>
    <row r="4299" spans="11:11" x14ac:dyDescent="0.25">
      <c r="K4299">
        <f t="shared" si="67"/>
        <v>0</v>
      </c>
    </row>
    <row r="4300" spans="11:11" x14ac:dyDescent="0.25">
      <c r="K4300">
        <f t="shared" si="67"/>
        <v>0</v>
      </c>
    </row>
    <row r="4301" spans="11:11" x14ac:dyDescent="0.25">
      <c r="K4301">
        <f t="shared" si="67"/>
        <v>0</v>
      </c>
    </row>
    <row r="4302" spans="11:11" x14ac:dyDescent="0.25">
      <c r="K4302">
        <f t="shared" si="67"/>
        <v>0</v>
      </c>
    </row>
    <row r="4303" spans="11:11" x14ac:dyDescent="0.25">
      <c r="K4303">
        <f t="shared" si="67"/>
        <v>0</v>
      </c>
    </row>
    <row r="4304" spans="11:11" x14ac:dyDescent="0.25">
      <c r="K4304">
        <f t="shared" si="67"/>
        <v>0</v>
      </c>
    </row>
    <row r="4305" spans="11:11" x14ac:dyDescent="0.25">
      <c r="K4305">
        <f t="shared" si="67"/>
        <v>0</v>
      </c>
    </row>
    <row r="4306" spans="11:11" x14ac:dyDescent="0.25">
      <c r="K4306">
        <f t="shared" si="67"/>
        <v>0</v>
      </c>
    </row>
    <row r="4307" spans="11:11" x14ac:dyDescent="0.25">
      <c r="K4307">
        <f t="shared" si="67"/>
        <v>0</v>
      </c>
    </row>
    <row r="4308" spans="11:11" x14ac:dyDescent="0.25">
      <c r="K4308">
        <f t="shared" si="67"/>
        <v>0</v>
      </c>
    </row>
    <row r="4309" spans="11:11" x14ac:dyDescent="0.25">
      <c r="K4309">
        <f t="shared" si="67"/>
        <v>0</v>
      </c>
    </row>
    <row r="4310" spans="11:11" x14ac:dyDescent="0.25">
      <c r="K4310">
        <f t="shared" si="67"/>
        <v>0</v>
      </c>
    </row>
    <row r="4311" spans="11:11" x14ac:dyDescent="0.25">
      <c r="K4311">
        <f t="shared" si="67"/>
        <v>0</v>
      </c>
    </row>
    <row r="4312" spans="11:11" x14ac:dyDescent="0.25">
      <c r="K4312">
        <f t="shared" si="67"/>
        <v>0</v>
      </c>
    </row>
    <row r="4313" spans="11:11" x14ac:dyDescent="0.25">
      <c r="K4313">
        <f t="shared" si="67"/>
        <v>0</v>
      </c>
    </row>
    <row r="4314" spans="11:11" x14ac:dyDescent="0.25">
      <c r="K4314">
        <f t="shared" si="67"/>
        <v>0</v>
      </c>
    </row>
    <row r="4315" spans="11:11" x14ac:dyDescent="0.25">
      <c r="K4315">
        <f t="shared" si="67"/>
        <v>0</v>
      </c>
    </row>
    <row r="4316" spans="11:11" x14ac:dyDescent="0.25">
      <c r="K4316">
        <f t="shared" si="67"/>
        <v>0</v>
      </c>
    </row>
    <row r="4317" spans="11:11" x14ac:dyDescent="0.25">
      <c r="K4317">
        <f t="shared" si="67"/>
        <v>0</v>
      </c>
    </row>
    <row r="4318" spans="11:11" x14ac:dyDescent="0.25">
      <c r="K4318">
        <f t="shared" si="67"/>
        <v>0</v>
      </c>
    </row>
    <row r="4319" spans="11:11" x14ac:dyDescent="0.25">
      <c r="K4319">
        <f t="shared" si="67"/>
        <v>0</v>
      </c>
    </row>
    <row r="4320" spans="11:11" x14ac:dyDescent="0.25">
      <c r="K4320">
        <f t="shared" si="67"/>
        <v>0</v>
      </c>
    </row>
    <row r="4321" spans="11:11" x14ac:dyDescent="0.25">
      <c r="K4321">
        <f t="shared" si="67"/>
        <v>0</v>
      </c>
    </row>
    <row r="4322" spans="11:11" x14ac:dyDescent="0.25">
      <c r="K4322">
        <f t="shared" si="67"/>
        <v>0</v>
      </c>
    </row>
    <row r="4323" spans="11:11" x14ac:dyDescent="0.25">
      <c r="K4323">
        <f t="shared" si="67"/>
        <v>0</v>
      </c>
    </row>
    <row r="4324" spans="11:11" x14ac:dyDescent="0.25">
      <c r="K4324">
        <f t="shared" si="67"/>
        <v>0</v>
      </c>
    </row>
    <row r="4325" spans="11:11" x14ac:dyDescent="0.25">
      <c r="K4325">
        <f t="shared" si="67"/>
        <v>0</v>
      </c>
    </row>
    <row r="4326" spans="11:11" x14ac:dyDescent="0.25">
      <c r="K4326">
        <f t="shared" si="67"/>
        <v>0</v>
      </c>
    </row>
    <row r="4327" spans="11:11" x14ac:dyDescent="0.25">
      <c r="K4327">
        <f t="shared" si="67"/>
        <v>0</v>
      </c>
    </row>
    <row r="4328" spans="11:11" x14ac:dyDescent="0.25">
      <c r="K4328">
        <f t="shared" si="67"/>
        <v>0</v>
      </c>
    </row>
    <row r="4329" spans="11:11" x14ac:dyDescent="0.25">
      <c r="K4329">
        <f t="shared" si="67"/>
        <v>0</v>
      </c>
    </row>
    <row r="4330" spans="11:11" x14ac:dyDescent="0.25">
      <c r="K4330">
        <f t="shared" si="67"/>
        <v>0</v>
      </c>
    </row>
    <row r="4331" spans="11:11" x14ac:dyDescent="0.25">
      <c r="K4331">
        <f t="shared" si="67"/>
        <v>0</v>
      </c>
    </row>
    <row r="4332" spans="11:11" x14ac:dyDescent="0.25">
      <c r="K4332">
        <f t="shared" si="67"/>
        <v>0</v>
      </c>
    </row>
    <row r="4333" spans="11:11" x14ac:dyDescent="0.25">
      <c r="K4333">
        <f t="shared" si="67"/>
        <v>0</v>
      </c>
    </row>
    <row r="4334" spans="11:11" x14ac:dyDescent="0.25">
      <c r="K4334">
        <f t="shared" si="67"/>
        <v>0</v>
      </c>
    </row>
    <row r="4335" spans="11:11" x14ac:dyDescent="0.25">
      <c r="K4335">
        <f t="shared" si="67"/>
        <v>0</v>
      </c>
    </row>
    <row r="4336" spans="11:11" x14ac:dyDescent="0.25">
      <c r="K4336">
        <f t="shared" si="67"/>
        <v>0</v>
      </c>
    </row>
    <row r="4337" spans="11:11" x14ac:dyDescent="0.25">
      <c r="K4337">
        <f t="shared" si="67"/>
        <v>0</v>
      </c>
    </row>
    <row r="4338" spans="11:11" x14ac:dyDescent="0.25">
      <c r="K4338">
        <f t="shared" si="67"/>
        <v>0</v>
      </c>
    </row>
    <row r="4339" spans="11:11" x14ac:dyDescent="0.25">
      <c r="K4339">
        <f t="shared" si="67"/>
        <v>0</v>
      </c>
    </row>
    <row r="4340" spans="11:11" x14ac:dyDescent="0.25">
      <c r="K4340">
        <f t="shared" si="67"/>
        <v>0</v>
      </c>
    </row>
    <row r="4341" spans="11:11" x14ac:dyDescent="0.25">
      <c r="K4341">
        <f t="shared" si="67"/>
        <v>0</v>
      </c>
    </row>
    <row r="4342" spans="11:11" x14ac:dyDescent="0.25">
      <c r="K4342">
        <f t="shared" si="67"/>
        <v>0</v>
      </c>
    </row>
    <row r="4343" spans="11:11" x14ac:dyDescent="0.25">
      <c r="K4343">
        <f t="shared" si="67"/>
        <v>0</v>
      </c>
    </row>
    <row r="4344" spans="11:11" x14ac:dyDescent="0.25">
      <c r="K4344">
        <f t="shared" si="67"/>
        <v>0</v>
      </c>
    </row>
    <row r="4345" spans="11:11" x14ac:dyDescent="0.25">
      <c r="K4345">
        <f t="shared" si="67"/>
        <v>0</v>
      </c>
    </row>
    <row r="4346" spans="11:11" x14ac:dyDescent="0.25">
      <c r="K4346">
        <f t="shared" si="67"/>
        <v>0</v>
      </c>
    </row>
    <row r="4347" spans="11:11" x14ac:dyDescent="0.25">
      <c r="K4347">
        <f t="shared" si="67"/>
        <v>0</v>
      </c>
    </row>
    <row r="4348" spans="11:11" x14ac:dyDescent="0.25">
      <c r="K4348">
        <f t="shared" si="67"/>
        <v>0</v>
      </c>
    </row>
    <row r="4349" spans="11:11" x14ac:dyDescent="0.25">
      <c r="K4349">
        <f t="shared" si="67"/>
        <v>0</v>
      </c>
    </row>
    <row r="4350" spans="11:11" x14ac:dyDescent="0.25">
      <c r="K4350">
        <f t="shared" si="67"/>
        <v>0</v>
      </c>
    </row>
    <row r="4351" spans="11:11" x14ac:dyDescent="0.25">
      <c r="K4351">
        <f t="shared" si="67"/>
        <v>0</v>
      </c>
    </row>
    <row r="4352" spans="11:11" x14ac:dyDescent="0.25">
      <c r="K4352">
        <f t="shared" si="67"/>
        <v>0</v>
      </c>
    </row>
    <row r="4353" spans="11:11" x14ac:dyDescent="0.25">
      <c r="K4353">
        <f t="shared" si="67"/>
        <v>0</v>
      </c>
    </row>
    <row r="4354" spans="11:11" x14ac:dyDescent="0.25">
      <c r="K4354">
        <f t="shared" si="67"/>
        <v>0</v>
      </c>
    </row>
    <row r="4355" spans="11:11" x14ac:dyDescent="0.25">
      <c r="K4355">
        <f t="shared" si="67"/>
        <v>0</v>
      </c>
    </row>
    <row r="4356" spans="11:11" x14ac:dyDescent="0.25">
      <c r="K4356">
        <f t="shared" ref="K4356:K4419" si="68">+COUNT(F4356:J4356)</f>
        <v>0</v>
      </c>
    </row>
    <row r="4357" spans="11:11" x14ac:dyDescent="0.25">
      <c r="K4357">
        <f t="shared" si="68"/>
        <v>0</v>
      </c>
    </row>
    <row r="4358" spans="11:11" x14ac:dyDescent="0.25">
      <c r="K4358">
        <f t="shared" si="68"/>
        <v>0</v>
      </c>
    </row>
    <row r="4359" spans="11:11" x14ac:dyDescent="0.25">
      <c r="K4359">
        <f t="shared" si="68"/>
        <v>0</v>
      </c>
    </row>
    <row r="4360" spans="11:11" x14ac:dyDescent="0.25">
      <c r="K4360">
        <f t="shared" si="68"/>
        <v>0</v>
      </c>
    </row>
    <row r="4361" spans="11:11" x14ac:dyDescent="0.25">
      <c r="K4361">
        <f t="shared" si="68"/>
        <v>0</v>
      </c>
    </row>
    <row r="4362" spans="11:11" x14ac:dyDescent="0.25">
      <c r="K4362">
        <f t="shared" si="68"/>
        <v>0</v>
      </c>
    </row>
    <row r="4363" spans="11:11" x14ac:dyDescent="0.25">
      <c r="K4363">
        <f t="shared" si="68"/>
        <v>0</v>
      </c>
    </row>
    <row r="4364" spans="11:11" x14ac:dyDescent="0.25">
      <c r="K4364">
        <f t="shared" si="68"/>
        <v>0</v>
      </c>
    </row>
    <row r="4365" spans="11:11" x14ac:dyDescent="0.25">
      <c r="K4365">
        <f t="shared" si="68"/>
        <v>0</v>
      </c>
    </row>
    <row r="4366" spans="11:11" x14ac:dyDescent="0.25">
      <c r="K4366">
        <f t="shared" si="68"/>
        <v>0</v>
      </c>
    </row>
    <row r="4367" spans="11:11" x14ac:dyDescent="0.25">
      <c r="K4367">
        <f t="shared" si="68"/>
        <v>0</v>
      </c>
    </row>
    <row r="4368" spans="11:11" x14ac:dyDescent="0.25">
      <c r="K4368">
        <f t="shared" si="68"/>
        <v>0</v>
      </c>
    </row>
    <row r="4369" spans="11:11" x14ac:dyDescent="0.25">
      <c r="K4369">
        <f t="shared" si="68"/>
        <v>0</v>
      </c>
    </row>
    <row r="4370" spans="11:11" x14ac:dyDescent="0.25">
      <c r="K4370">
        <f t="shared" si="68"/>
        <v>0</v>
      </c>
    </row>
    <row r="4371" spans="11:11" x14ac:dyDescent="0.25">
      <c r="K4371">
        <f t="shared" si="68"/>
        <v>0</v>
      </c>
    </row>
    <row r="4372" spans="11:11" x14ac:dyDescent="0.25">
      <c r="K4372">
        <f t="shared" si="68"/>
        <v>0</v>
      </c>
    </row>
    <row r="4373" spans="11:11" x14ac:dyDescent="0.25">
      <c r="K4373">
        <f t="shared" si="68"/>
        <v>0</v>
      </c>
    </row>
    <row r="4374" spans="11:11" x14ac:dyDescent="0.25">
      <c r="K4374">
        <f t="shared" si="68"/>
        <v>0</v>
      </c>
    </row>
    <row r="4375" spans="11:11" x14ac:dyDescent="0.25">
      <c r="K4375">
        <f t="shared" si="68"/>
        <v>0</v>
      </c>
    </row>
    <row r="4376" spans="11:11" x14ac:dyDescent="0.25">
      <c r="K4376">
        <f t="shared" si="68"/>
        <v>0</v>
      </c>
    </row>
    <row r="4377" spans="11:11" x14ac:dyDescent="0.25">
      <c r="K4377">
        <f t="shared" si="68"/>
        <v>0</v>
      </c>
    </row>
    <row r="4378" spans="11:11" x14ac:dyDescent="0.25">
      <c r="K4378">
        <f t="shared" si="68"/>
        <v>0</v>
      </c>
    </row>
    <row r="4379" spans="11:11" x14ac:dyDescent="0.25">
      <c r="K4379">
        <f t="shared" si="68"/>
        <v>0</v>
      </c>
    </row>
    <row r="4380" spans="11:11" x14ac:dyDescent="0.25">
      <c r="K4380">
        <f t="shared" si="68"/>
        <v>0</v>
      </c>
    </row>
    <row r="4381" spans="11:11" x14ac:dyDescent="0.25">
      <c r="K4381">
        <f t="shared" si="68"/>
        <v>0</v>
      </c>
    </row>
    <row r="4382" spans="11:11" x14ac:dyDescent="0.25">
      <c r="K4382">
        <f t="shared" si="68"/>
        <v>0</v>
      </c>
    </row>
    <row r="4383" spans="11:11" x14ac:dyDescent="0.25">
      <c r="K4383">
        <f t="shared" si="68"/>
        <v>0</v>
      </c>
    </row>
    <row r="4384" spans="11:11" x14ac:dyDescent="0.25">
      <c r="K4384">
        <f t="shared" si="68"/>
        <v>0</v>
      </c>
    </row>
    <row r="4385" spans="11:11" x14ac:dyDescent="0.25">
      <c r="K4385">
        <f t="shared" si="68"/>
        <v>0</v>
      </c>
    </row>
    <row r="4386" spans="11:11" x14ac:dyDescent="0.25">
      <c r="K4386">
        <f t="shared" si="68"/>
        <v>0</v>
      </c>
    </row>
    <row r="4387" spans="11:11" x14ac:dyDescent="0.25">
      <c r="K4387">
        <f t="shared" si="68"/>
        <v>0</v>
      </c>
    </row>
    <row r="4388" spans="11:11" x14ac:dyDescent="0.25">
      <c r="K4388">
        <f t="shared" si="68"/>
        <v>0</v>
      </c>
    </row>
    <row r="4389" spans="11:11" x14ac:dyDescent="0.25">
      <c r="K4389">
        <f t="shared" si="68"/>
        <v>0</v>
      </c>
    </row>
    <row r="4390" spans="11:11" x14ac:dyDescent="0.25">
      <c r="K4390">
        <f t="shared" si="68"/>
        <v>0</v>
      </c>
    </row>
    <row r="4391" spans="11:11" x14ac:dyDescent="0.25">
      <c r="K4391">
        <f t="shared" si="68"/>
        <v>0</v>
      </c>
    </row>
    <row r="4392" spans="11:11" x14ac:dyDescent="0.25">
      <c r="K4392">
        <f t="shared" si="68"/>
        <v>0</v>
      </c>
    </row>
    <row r="4393" spans="11:11" x14ac:dyDescent="0.25">
      <c r="K4393">
        <f t="shared" si="68"/>
        <v>0</v>
      </c>
    </row>
    <row r="4394" spans="11:11" x14ac:dyDescent="0.25">
      <c r="K4394">
        <f t="shared" si="68"/>
        <v>0</v>
      </c>
    </row>
    <row r="4395" spans="11:11" x14ac:dyDescent="0.25">
      <c r="K4395">
        <f t="shared" si="68"/>
        <v>0</v>
      </c>
    </row>
    <row r="4396" spans="11:11" x14ac:dyDescent="0.25">
      <c r="K4396">
        <f t="shared" si="68"/>
        <v>0</v>
      </c>
    </row>
    <row r="4397" spans="11:11" x14ac:dyDescent="0.25">
      <c r="K4397">
        <f t="shared" si="68"/>
        <v>0</v>
      </c>
    </row>
    <row r="4398" spans="11:11" x14ac:dyDescent="0.25">
      <c r="K4398">
        <f t="shared" si="68"/>
        <v>0</v>
      </c>
    </row>
    <row r="4399" spans="11:11" x14ac:dyDescent="0.25">
      <c r="K4399">
        <f t="shared" si="68"/>
        <v>0</v>
      </c>
    </row>
    <row r="4400" spans="11:11" x14ac:dyDescent="0.25">
      <c r="K4400">
        <f t="shared" si="68"/>
        <v>0</v>
      </c>
    </row>
    <row r="4401" spans="11:11" x14ac:dyDescent="0.25">
      <c r="K4401">
        <f t="shared" si="68"/>
        <v>0</v>
      </c>
    </row>
    <row r="4402" spans="11:11" x14ac:dyDescent="0.25">
      <c r="K4402">
        <f t="shared" si="68"/>
        <v>0</v>
      </c>
    </row>
    <row r="4403" spans="11:11" x14ac:dyDescent="0.25">
      <c r="K4403">
        <f t="shared" si="68"/>
        <v>0</v>
      </c>
    </row>
    <row r="4404" spans="11:11" x14ac:dyDescent="0.25">
      <c r="K4404">
        <f t="shared" si="68"/>
        <v>0</v>
      </c>
    </row>
    <row r="4405" spans="11:11" x14ac:dyDescent="0.25">
      <c r="K4405">
        <f t="shared" si="68"/>
        <v>0</v>
      </c>
    </row>
    <row r="4406" spans="11:11" x14ac:dyDescent="0.25">
      <c r="K4406">
        <f t="shared" si="68"/>
        <v>0</v>
      </c>
    </row>
    <row r="4407" spans="11:11" x14ac:dyDescent="0.25">
      <c r="K4407">
        <f t="shared" si="68"/>
        <v>0</v>
      </c>
    </row>
    <row r="4408" spans="11:11" x14ac:dyDescent="0.25">
      <c r="K4408">
        <f t="shared" si="68"/>
        <v>0</v>
      </c>
    </row>
    <row r="4409" spans="11:11" x14ac:dyDescent="0.25">
      <c r="K4409">
        <f t="shared" si="68"/>
        <v>0</v>
      </c>
    </row>
    <row r="4410" spans="11:11" x14ac:dyDescent="0.25">
      <c r="K4410">
        <f t="shared" si="68"/>
        <v>0</v>
      </c>
    </row>
    <row r="4411" spans="11:11" x14ac:dyDescent="0.25">
      <c r="K4411">
        <f t="shared" si="68"/>
        <v>0</v>
      </c>
    </row>
    <row r="4412" spans="11:11" x14ac:dyDescent="0.25">
      <c r="K4412">
        <f t="shared" si="68"/>
        <v>0</v>
      </c>
    </row>
    <row r="4413" spans="11:11" x14ac:dyDescent="0.25">
      <c r="K4413">
        <f t="shared" si="68"/>
        <v>0</v>
      </c>
    </row>
    <row r="4414" spans="11:11" x14ac:dyDescent="0.25">
      <c r="K4414">
        <f t="shared" si="68"/>
        <v>0</v>
      </c>
    </row>
    <row r="4415" spans="11:11" x14ac:dyDescent="0.25">
      <c r="K4415">
        <f t="shared" si="68"/>
        <v>0</v>
      </c>
    </row>
    <row r="4416" spans="11:11" x14ac:dyDescent="0.25">
      <c r="K4416">
        <f t="shared" si="68"/>
        <v>0</v>
      </c>
    </row>
    <row r="4417" spans="11:11" x14ac:dyDescent="0.25">
      <c r="K4417">
        <f t="shared" si="68"/>
        <v>0</v>
      </c>
    </row>
    <row r="4418" spans="11:11" x14ac:dyDescent="0.25">
      <c r="K4418">
        <f t="shared" si="68"/>
        <v>0</v>
      </c>
    </row>
    <row r="4419" spans="11:11" x14ac:dyDescent="0.25">
      <c r="K4419">
        <f t="shared" si="68"/>
        <v>0</v>
      </c>
    </row>
    <row r="4420" spans="11:11" x14ac:dyDescent="0.25">
      <c r="K4420">
        <f t="shared" ref="K4420:K4483" si="69">+COUNT(F4420:J4420)</f>
        <v>0</v>
      </c>
    </row>
    <row r="4421" spans="11:11" x14ac:dyDescent="0.25">
      <c r="K4421">
        <f t="shared" si="69"/>
        <v>0</v>
      </c>
    </row>
    <row r="4422" spans="11:11" x14ac:dyDescent="0.25">
      <c r="K4422">
        <f t="shared" si="69"/>
        <v>0</v>
      </c>
    </row>
    <row r="4423" spans="11:11" x14ac:dyDescent="0.25">
      <c r="K4423">
        <f t="shared" si="69"/>
        <v>0</v>
      </c>
    </row>
    <row r="4424" spans="11:11" x14ac:dyDescent="0.25">
      <c r="K4424">
        <f t="shared" si="69"/>
        <v>0</v>
      </c>
    </row>
    <row r="4425" spans="11:11" x14ac:dyDescent="0.25">
      <c r="K4425">
        <f t="shared" si="69"/>
        <v>0</v>
      </c>
    </row>
    <row r="4426" spans="11:11" x14ac:dyDescent="0.25">
      <c r="K4426">
        <f t="shared" si="69"/>
        <v>0</v>
      </c>
    </row>
    <row r="4427" spans="11:11" x14ac:dyDescent="0.25">
      <c r="K4427">
        <f t="shared" si="69"/>
        <v>0</v>
      </c>
    </row>
    <row r="4428" spans="11:11" x14ac:dyDescent="0.25">
      <c r="K4428">
        <f t="shared" si="69"/>
        <v>0</v>
      </c>
    </row>
    <row r="4429" spans="11:11" x14ac:dyDescent="0.25">
      <c r="K4429">
        <f t="shared" si="69"/>
        <v>0</v>
      </c>
    </row>
    <row r="4430" spans="11:11" x14ac:dyDescent="0.25">
      <c r="K4430">
        <f t="shared" si="69"/>
        <v>0</v>
      </c>
    </row>
    <row r="4431" spans="11:11" x14ac:dyDescent="0.25">
      <c r="K4431">
        <f t="shared" si="69"/>
        <v>0</v>
      </c>
    </row>
    <row r="4432" spans="11:11" x14ac:dyDescent="0.25">
      <c r="K4432">
        <f t="shared" si="69"/>
        <v>0</v>
      </c>
    </row>
    <row r="4433" spans="11:11" x14ac:dyDescent="0.25">
      <c r="K4433">
        <f t="shared" si="69"/>
        <v>0</v>
      </c>
    </row>
    <row r="4434" spans="11:11" x14ac:dyDescent="0.25">
      <c r="K4434">
        <f t="shared" si="69"/>
        <v>0</v>
      </c>
    </row>
    <row r="4435" spans="11:11" x14ac:dyDescent="0.25">
      <c r="K4435">
        <f t="shared" si="69"/>
        <v>0</v>
      </c>
    </row>
    <row r="4436" spans="11:11" x14ac:dyDescent="0.25">
      <c r="K4436">
        <f t="shared" si="69"/>
        <v>0</v>
      </c>
    </row>
    <row r="4437" spans="11:11" x14ac:dyDescent="0.25">
      <c r="K4437">
        <f t="shared" si="69"/>
        <v>0</v>
      </c>
    </row>
    <row r="4438" spans="11:11" x14ac:dyDescent="0.25">
      <c r="K4438">
        <f t="shared" si="69"/>
        <v>0</v>
      </c>
    </row>
    <row r="4439" spans="11:11" x14ac:dyDescent="0.25">
      <c r="K4439">
        <f t="shared" si="69"/>
        <v>0</v>
      </c>
    </row>
    <row r="4440" spans="11:11" x14ac:dyDescent="0.25">
      <c r="K4440">
        <f t="shared" si="69"/>
        <v>0</v>
      </c>
    </row>
    <row r="4441" spans="11:11" x14ac:dyDescent="0.25">
      <c r="K4441">
        <f t="shared" si="69"/>
        <v>0</v>
      </c>
    </row>
    <row r="4442" spans="11:11" x14ac:dyDescent="0.25">
      <c r="K4442">
        <f t="shared" si="69"/>
        <v>0</v>
      </c>
    </row>
    <row r="4443" spans="11:11" x14ac:dyDescent="0.25">
      <c r="K4443">
        <f t="shared" si="69"/>
        <v>0</v>
      </c>
    </row>
    <row r="4444" spans="11:11" x14ac:dyDescent="0.25">
      <c r="K4444">
        <f t="shared" si="69"/>
        <v>0</v>
      </c>
    </row>
    <row r="4445" spans="11:11" x14ac:dyDescent="0.25">
      <c r="K4445">
        <f t="shared" si="69"/>
        <v>0</v>
      </c>
    </row>
    <row r="4446" spans="11:11" x14ac:dyDescent="0.25">
      <c r="K4446">
        <f t="shared" si="69"/>
        <v>0</v>
      </c>
    </row>
    <row r="4447" spans="11:11" x14ac:dyDescent="0.25">
      <c r="K4447">
        <f t="shared" si="69"/>
        <v>0</v>
      </c>
    </row>
    <row r="4448" spans="11:11" x14ac:dyDescent="0.25">
      <c r="K4448">
        <f t="shared" si="69"/>
        <v>0</v>
      </c>
    </row>
    <row r="4449" spans="11:11" x14ac:dyDescent="0.25">
      <c r="K4449">
        <f t="shared" si="69"/>
        <v>0</v>
      </c>
    </row>
    <row r="4450" spans="11:11" x14ac:dyDescent="0.25">
      <c r="K4450">
        <f t="shared" si="69"/>
        <v>0</v>
      </c>
    </row>
    <row r="4451" spans="11:11" x14ac:dyDescent="0.25">
      <c r="K4451">
        <f t="shared" si="69"/>
        <v>0</v>
      </c>
    </row>
    <row r="4452" spans="11:11" x14ac:dyDescent="0.25">
      <c r="K4452">
        <f t="shared" si="69"/>
        <v>0</v>
      </c>
    </row>
    <row r="4453" spans="11:11" x14ac:dyDescent="0.25">
      <c r="K4453">
        <f t="shared" si="69"/>
        <v>0</v>
      </c>
    </row>
    <row r="4454" spans="11:11" x14ac:dyDescent="0.25">
      <c r="K4454">
        <f t="shared" si="69"/>
        <v>0</v>
      </c>
    </row>
    <row r="4455" spans="11:11" x14ac:dyDescent="0.25">
      <c r="K4455">
        <f t="shared" si="69"/>
        <v>0</v>
      </c>
    </row>
    <row r="4456" spans="11:11" x14ac:dyDescent="0.25">
      <c r="K4456">
        <f t="shared" si="69"/>
        <v>0</v>
      </c>
    </row>
    <row r="4457" spans="11:11" x14ac:dyDescent="0.25">
      <c r="K4457">
        <f t="shared" si="69"/>
        <v>0</v>
      </c>
    </row>
    <row r="4458" spans="11:11" x14ac:dyDescent="0.25">
      <c r="K4458">
        <f t="shared" si="69"/>
        <v>0</v>
      </c>
    </row>
    <row r="4459" spans="11:11" x14ac:dyDescent="0.25">
      <c r="K4459">
        <f t="shared" si="69"/>
        <v>0</v>
      </c>
    </row>
    <row r="4460" spans="11:11" x14ac:dyDescent="0.25">
      <c r="K4460">
        <f t="shared" si="69"/>
        <v>0</v>
      </c>
    </row>
    <row r="4461" spans="11:11" x14ac:dyDescent="0.25">
      <c r="K4461">
        <f t="shared" si="69"/>
        <v>0</v>
      </c>
    </row>
    <row r="4462" spans="11:11" x14ac:dyDescent="0.25">
      <c r="K4462">
        <f t="shared" si="69"/>
        <v>0</v>
      </c>
    </row>
    <row r="4463" spans="11:11" x14ac:dyDescent="0.25">
      <c r="K4463">
        <f t="shared" si="69"/>
        <v>0</v>
      </c>
    </row>
    <row r="4464" spans="11:11" x14ac:dyDescent="0.25">
      <c r="K4464">
        <f t="shared" si="69"/>
        <v>0</v>
      </c>
    </row>
    <row r="4465" spans="11:11" x14ac:dyDescent="0.25">
      <c r="K4465">
        <f t="shared" si="69"/>
        <v>0</v>
      </c>
    </row>
    <row r="4466" spans="11:11" x14ac:dyDescent="0.25">
      <c r="K4466">
        <f t="shared" si="69"/>
        <v>0</v>
      </c>
    </row>
    <row r="4467" spans="11:11" x14ac:dyDescent="0.25">
      <c r="K4467">
        <f t="shared" si="69"/>
        <v>0</v>
      </c>
    </row>
    <row r="4468" spans="11:11" x14ac:dyDescent="0.25">
      <c r="K4468">
        <f t="shared" si="69"/>
        <v>0</v>
      </c>
    </row>
    <row r="4469" spans="11:11" x14ac:dyDescent="0.25">
      <c r="K4469">
        <f t="shared" si="69"/>
        <v>0</v>
      </c>
    </row>
    <row r="4470" spans="11:11" x14ac:dyDescent="0.25">
      <c r="K4470">
        <f t="shared" si="69"/>
        <v>0</v>
      </c>
    </row>
    <row r="4471" spans="11:11" x14ac:dyDescent="0.25">
      <c r="K4471">
        <f t="shared" si="69"/>
        <v>0</v>
      </c>
    </row>
    <row r="4472" spans="11:11" x14ac:dyDescent="0.25">
      <c r="K4472">
        <f t="shared" si="69"/>
        <v>0</v>
      </c>
    </row>
    <row r="4473" spans="11:11" x14ac:dyDescent="0.25">
      <c r="K4473">
        <f t="shared" si="69"/>
        <v>0</v>
      </c>
    </row>
    <row r="4474" spans="11:11" x14ac:dyDescent="0.25">
      <c r="K4474">
        <f t="shared" si="69"/>
        <v>0</v>
      </c>
    </row>
    <row r="4475" spans="11:11" x14ac:dyDescent="0.25">
      <c r="K4475">
        <f t="shared" si="69"/>
        <v>0</v>
      </c>
    </row>
    <row r="4476" spans="11:11" x14ac:dyDescent="0.25">
      <c r="K4476">
        <f t="shared" si="69"/>
        <v>0</v>
      </c>
    </row>
    <row r="4477" spans="11:11" x14ac:dyDescent="0.25">
      <c r="K4477">
        <f t="shared" si="69"/>
        <v>0</v>
      </c>
    </row>
    <row r="4478" spans="11:11" x14ac:dyDescent="0.25">
      <c r="K4478">
        <f t="shared" si="69"/>
        <v>0</v>
      </c>
    </row>
    <row r="4479" spans="11:11" x14ac:dyDescent="0.25">
      <c r="K4479">
        <f t="shared" si="69"/>
        <v>0</v>
      </c>
    </row>
    <row r="4480" spans="11:11" x14ac:dyDescent="0.25">
      <c r="K4480">
        <f t="shared" si="69"/>
        <v>0</v>
      </c>
    </row>
    <row r="4481" spans="11:11" x14ac:dyDescent="0.25">
      <c r="K4481">
        <f t="shared" si="69"/>
        <v>0</v>
      </c>
    </row>
    <row r="4482" spans="11:11" x14ac:dyDescent="0.25">
      <c r="K4482">
        <f t="shared" si="69"/>
        <v>0</v>
      </c>
    </row>
    <row r="4483" spans="11:11" x14ac:dyDescent="0.25">
      <c r="K4483">
        <f t="shared" si="69"/>
        <v>0</v>
      </c>
    </row>
    <row r="4484" spans="11:11" x14ac:dyDescent="0.25">
      <c r="K4484">
        <f t="shared" ref="K4484:K4547" si="70">+COUNT(F4484:J4484)</f>
        <v>0</v>
      </c>
    </row>
    <row r="4485" spans="11:11" x14ac:dyDescent="0.25">
      <c r="K4485">
        <f t="shared" si="70"/>
        <v>0</v>
      </c>
    </row>
    <row r="4486" spans="11:11" x14ac:dyDescent="0.25">
      <c r="K4486">
        <f t="shared" si="70"/>
        <v>0</v>
      </c>
    </row>
    <row r="4487" spans="11:11" x14ac:dyDescent="0.25">
      <c r="K4487">
        <f t="shared" si="70"/>
        <v>0</v>
      </c>
    </row>
    <row r="4488" spans="11:11" x14ac:dyDescent="0.25">
      <c r="K4488">
        <f t="shared" si="70"/>
        <v>0</v>
      </c>
    </row>
    <row r="4489" spans="11:11" x14ac:dyDescent="0.25">
      <c r="K4489">
        <f t="shared" si="70"/>
        <v>0</v>
      </c>
    </row>
    <row r="4490" spans="11:11" x14ac:dyDescent="0.25">
      <c r="K4490">
        <f t="shared" si="70"/>
        <v>0</v>
      </c>
    </row>
    <row r="4491" spans="11:11" x14ac:dyDescent="0.25">
      <c r="K4491">
        <f t="shared" si="70"/>
        <v>0</v>
      </c>
    </row>
    <row r="4492" spans="11:11" x14ac:dyDescent="0.25">
      <c r="K4492">
        <f t="shared" si="70"/>
        <v>0</v>
      </c>
    </row>
    <row r="4493" spans="11:11" x14ac:dyDescent="0.25">
      <c r="K4493">
        <f t="shared" si="70"/>
        <v>0</v>
      </c>
    </row>
    <row r="4494" spans="11:11" x14ac:dyDescent="0.25">
      <c r="K4494">
        <f t="shared" si="70"/>
        <v>0</v>
      </c>
    </row>
    <row r="4495" spans="11:11" x14ac:dyDescent="0.25">
      <c r="K4495">
        <f t="shared" si="70"/>
        <v>0</v>
      </c>
    </row>
    <row r="4496" spans="11:11" x14ac:dyDescent="0.25">
      <c r="K4496">
        <f t="shared" si="70"/>
        <v>0</v>
      </c>
    </row>
    <row r="4497" spans="11:11" x14ac:dyDescent="0.25">
      <c r="K4497">
        <f t="shared" si="70"/>
        <v>0</v>
      </c>
    </row>
    <row r="4498" spans="11:11" x14ac:dyDescent="0.25">
      <c r="K4498">
        <f t="shared" si="70"/>
        <v>0</v>
      </c>
    </row>
    <row r="4499" spans="11:11" x14ac:dyDescent="0.25">
      <c r="K4499">
        <f t="shared" si="70"/>
        <v>0</v>
      </c>
    </row>
    <row r="4500" spans="11:11" x14ac:dyDescent="0.25">
      <c r="K4500">
        <f t="shared" si="70"/>
        <v>0</v>
      </c>
    </row>
    <row r="4501" spans="11:11" x14ac:dyDescent="0.25">
      <c r="K4501">
        <f t="shared" si="70"/>
        <v>0</v>
      </c>
    </row>
    <row r="4502" spans="11:11" x14ac:dyDescent="0.25">
      <c r="K4502">
        <f t="shared" si="70"/>
        <v>0</v>
      </c>
    </row>
    <row r="4503" spans="11:11" x14ac:dyDescent="0.25">
      <c r="K4503">
        <f t="shared" si="70"/>
        <v>0</v>
      </c>
    </row>
    <row r="4504" spans="11:11" x14ac:dyDescent="0.25">
      <c r="K4504">
        <f t="shared" si="70"/>
        <v>0</v>
      </c>
    </row>
    <row r="4505" spans="11:11" x14ac:dyDescent="0.25">
      <c r="K4505">
        <f t="shared" si="70"/>
        <v>0</v>
      </c>
    </row>
    <row r="4506" spans="11:11" x14ac:dyDescent="0.25">
      <c r="K4506">
        <f t="shared" si="70"/>
        <v>0</v>
      </c>
    </row>
    <row r="4507" spans="11:11" x14ac:dyDescent="0.25">
      <c r="K4507">
        <f t="shared" si="70"/>
        <v>0</v>
      </c>
    </row>
    <row r="4508" spans="11:11" x14ac:dyDescent="0.25">
      <c r="K4508">
        <f t="shared" si="70"/>
        <v>0</v>
      </c>
    </row>
    <row r="4509" spans="11:11" x14ac:dyDescent="0.25">
      <c r="K4509">
        <f t="shared" si="70"/>
        <v>0</v>
      </c>
    </row>
    <row r="4510" spans="11:11" x14ac:dyDescent="0.25">
      <c r="K4510">
        <f t="shared" si="70"/>
        <v>0</v>
      </c>
    </row>
    <row r="4511" spans="11:11" x14ac:dyDescent="0.25">
      <c r="K4511">
        <f t="shared" si="70"/>
        <v>0</v>
      </c>
    </row>
    <row r="4512" spans="11:11" x14ac:dyDescent="0.25">
      <c r="K4512">
        <f t="shared" si="70"/>
        <v>0</v>
      </c>
    </row>
    <row r="4513" spans="11:11" x14ac:dyDescent="0.25">
      <c r="K4513">
        <f t="shared" si="70"/>
        <v>0</v>
      </c>
    </row>
    <row r="4514" spans="11:11" x14ac:dyDescent="0.25">
      <c r="K4514">
        <f t="shared" si="70"/>
        <v>0</v>
      </c>
    </row>
    <row r="4515" spans="11:11" x14ac:dyDescent="0.25">
      <c r="K4515">
        <f t="shared" si="70"/>
        <v>0</v>
      </c>
    </row>
    <row r="4516" spans="11:11" x14ac:dyDescent="0.25">
      <c r="K4516">
        <f t="shared" si="70"/>
        <v>0</v>
      </c>
    </row>
    <row r="4517" spans="11:11" x14ac:dyDescent="0.25">
      <c r="K4517">
        <f t="shared" si="70"/>
        <v>0</v>
      </c>
    </row>
    <row r="4518" spans="11:11" x14ac:dyDescent="0.25">
      <c r="K4518">
        <f t="shared" si="70"/>
        <v>0</v>
      </c>
    </row>
    <row r="4519" spans="11:11" x14ac:dyDescent="0.25">
      <c r="K4519">
        <f t="shared" si="70"/>
        <v>0</v>
      </c>
    </row>
    <row r="4520" spans="11:11" x14ac:dyDescent="0.25">
      <c r="K4520">
        <f t="shared" si="70"/>
        <v>0</v>
      </c>
    </row>
    <row r="4521" spans="11:11" x14ac:dyDescent="0.25">
      <c r="K4521">
        <f t="shared" si="70"/>
        <v>0</v>
      </c>
    </row>
    <row r="4522" spans="11:11" x14ac:dyDescent="0.25">
      <c r="K4522">
        <f t="shared" si="70"/>
        <v>0</v>
      </c>
    </row>
    <row r="4523" spans="11:11" x14ac:dyDescent="0.25">
      <c r="K4523">
        <f t="shared" si="70"/>
        <v>0</v>
      </c>
    </row>
    <row r="4524" spans="11:11" x14ac:dyDescent="0.25">
      <c r="K4524">
        <f t="shared" si="70"/>
        <v>0</v>
      </c>
    </row>
    <row r="4525" spans="11:11" x14ac:dyDescent="0.25">
      <c r="K4525">
        <f t="shared" si="70"/>
        <v>0</v>
      </c>
    </row>
    <row r="4526" spans="11:11" x14ac:dyDescent="0.25">
      <c r="K4526">
        <f t="shared" si="70"/>
        <v>0</v>
      </c>
    </row>
    <row r="4527" spans="11:11" x14ac:dyDescent="0.25">
      <c r="K4527">
        <f t="shared" si="70"/>
        <v>0</v>
      </c>
    </row>
    <row r="4528" spans="11:11" x14ac:dyDescent="0.25">
      <c r="K4528">
        <f t="shared" si="70"/>
        <v>0</v>
      </c>
    </row>
    <row r="4529" spans="11:11" x14ac:dyDescent="0.25">
      <c r="K4529">
        <f t="shared" si="70"/>
        <v>0</v>
      </c>
    </row>
    <row r="4530" spans="11:11" x14ac:dyDescent="0.25">
      <c r="K4530">
        <f t="shared" si="70"/>
        <v>0</v>
      </c>
    </row>
    <row r="4531" spans="11:11" x14ac:dyDescent="0.25">
      <c r="K4531">
        <f t="shared" si="70"/>
        <v>0</v>
      </c>
    </row>
    <row r="4532" spans="11:11" x14ac:dyDescent="0.25">
      <c r="K4532">
        <f t="shared" si="70"/>
        <v>0</v>
      </c>
    </row>
    <row r="4533" spans="11:11" x14ac:dyDescent="0.25">
      <c r="K4533">
        <f t="shared" si="70"/>
        <v>0</v>
      </c>
    </row>
    <row r="4534" spans="11:11" x14ac:dyDescent="0.25">
      <c r="K4534">
        <f t="shared" si="70"/>
        <v>0</v>
      </c>
    </row>
    <row r="4535" spans="11:11" x14ac:dyDescent="0.25">
      <c r="K4535">
        <f t="shared" si="70"/>
        <v>0</v>
      </c>
    </row>
    <row r="4536" spans="11:11" x14ac:dyDescent="0.25">
      <c r="K4536">
        <f t="shared" si="70"/>
        <v>0</v>
      </c>
    </row>
    <row r="4537" spans="11:11" x14ac:dyDescent="0.25">
      <c r="K4537">
        <f t="shared" si="70"/>
        <v>0</v>
      </c>
    </row>
    <row r="4538" spans="11:11" x14ac:dyDescent="0.25">
      <c r="K4538">
        <f t="shared" si="70"/>
        <v>0</v>
      </c>
    </row>
    <row r="4539" spans="11:11" x14ac:dyDescent="0.25">
      <c r="K4539">
        <f t="shared" si="70"/>
        <v>0</v>
      </c>
    </row>
    <row r="4540" spans="11:11" x14ac:dyDescent="0.25">
      <c r="K4540">
        <f t="shared" si="70"/>
        <v>0</v>
      </c>
    </row>
    <row r="4541" spans="11:11" x14ac:dyDescent="0.25">
      <c r="K4541">
        <f t="shared" si="70"/>
        <v>0</v>
      </c>
    </row>
    <row r="4542" spans="11:11" x14ac:dyDescent="0.25">
      <c r="K4542">
        <f t="shared" si="70"/>
        <v>0</v>
      </c>
    </row>
    <row r="4543" spans="11:11" x14ac:dyDescent="0.25">
      <c r="K4543">
        <f t="shared" si="70"/>
        <v>0</v>
      </c>
    </row>
    <row r="4544" spans="11:11" x14ac:dyDescent="0.25">
      <c r="K4544">
        <f t="shared" si="70"/>
        <v>0</v>
      </c>
    </row>
    <row r="4545" spans="11:11" x14ac:dyDescent="0.25">
      <c r="K4545">
        <f t="shared" si="70"/>
        <v>0</v>
      </c>
    </row>
    <row r="4546" spans="11:11" x14ac:dyDescent="0.25">
      <c r="K4546">
        <f t="shared" si="70"/>
        <v>0</v>
      </c>
    </row>
    <row r="4547" spans="11:11" x14ac:dyDescent="0.25">
      <c r="K4547">
        <f t="shared" si="70"/>
        <v>0</v>
      </c>
    </row>
    <row r="4548" spans="11:11" x14ac:dyDescent="0.25">
      <c r="K4548">
        <f t="shared" ref="K4548:K4611" si="71">+COUNT(F4548:J4548)</f>
        <v>0</v>
      </c>
    </row>
    <row r="4549" spans="11:11" x14ac:dyDescent="0.25">
      <c r="K4549">
        <f t="shared" si="71"/>
        <v>0</v>
      </c>
    </row>
    <row r="4550" spans="11:11" x14ac:dyDescent="0.25">
      <c r="K4550">
        <f t="shared" si="71"/>
        <v>0</v>
      </c>
    </row>
    <row r="4551" spans="11:11" x14ac:dyDescent="0.25">
      <c r="K4551">
        <f t="shared" si="71"/>
        <v>0</v>
      </c>
    </row>
    <row r="4552" spans="11:11" x14ac:dyDescent="0.25">
      <c r="K4552">
        <f t="shared" si="71"/>
        <v>0</v>
      </c>
    </row>
    <row r="4553" spans="11:11" x14ac:dyDescent="0.25">
      <c r="K4553">
        <f t="shared" si="71"/>
        <v>0</v>
      </c>
    </row>
    <row r="4554" spans="11:11" x14ac:dyDescent="0.25">
      <c r="K4554">
        <f t="shared" si="71"/>
        <v>0</v>
      </c>
    </row>
    <row r="4555" spans="11:11" x14ac:dyDescent="0.25">
      <c r="K4555">
        <f t="shared" si="71"/>
        <v>0</v>
      </c>
    </row>
    <row r="4556" spans="11:11" x14ac:dyDescent="0.25">
      <c r="K4556">
        <f t="shared" si="71"/>
        <v>0</v>
      </c>
    </row>
    <row r="4557" spans="11:11" x14ac:dyDescent="0.25">
      <c r="K4557">
        <f t="shared" si="71"/>
        <v>0</v>
      </c>
    </row>
    <row r="4558" spans="11:11" x14ac:dyDescent="0.25">
      <c r="K4558">
        <f t="shared" si="71"/>
        <v>0</v>
      </c>
    </row>
    <row r="4559" spans="11:11" x14ac:dyDescent="0.25">
      <c r="K4559">
        <f t="shared" si="71"/>
        <v>0</v>
      </c>
    </row>
    <row r="4560" spans="11:11" x14ac:dyDescent="0.25">
      <c r="K4560">
        <f t="shared" si="71"/>
        <v>0</v>
      </c>
    </row>
    <row r="4561" spans="11:11" x14ac:dyDescent="0.25">
      <c r="K4561">
        <f t="shared" si="71"/>
        <v>0</v>
      </c>
    </row>
    <row r="4562" spans="11:11" x14ac:dyDescent="0.25">
      <c r="K4562">
        <f t="shared" si="71"/>
        <v>0</v>
      </c>
    </row>
    <row r="4563" spans="11:11" x14ac:dyDescent="0.25">
      <c r="K4563">
        <f t="shared" si="71"/>
        <v>0</v>
      </c>
    </row>
    <row r="4564" spans="11:11" x14ac:dyDescent="0.25">
      <c r="K4564">
        <f t="shared" si="71"/>
        <v>0</v>
      </c>
    </row>
    <row r="4565" spans="11:11" x14ac:dyDescent="0.25">
      <c r="K4565">
        <f t="shared" si="71"/>
        <v>0</v>
      </c>
    </row>
    <row r="4566" spans="11:11" x14ac:dyDescent="0.25">
      <c r="K4566">
        <f t="shared" si="71"/>
        <v>0</v>
      </c>
    </row>
    <row r="4567" spans="11:11" x14ac:dyDescent="0.25">
      <c r="K4567">
        <f t="shared" si="71"/>
        <v>0</v>
      </c>
    </row>
    <row r="4568" spans="11:11" x14ac:dyDescent="0.25">
      <c r="K4568">
        <f t="shared" si="71"/>
        <v>0</v>
      </c>
    </row>
    <row r="4569" spans="11:11" x14ac:dyDescent="0.25">
      <c r="K4569">
        <f t="shared" si="71"/>
        <v>0</v>
      </c>
    </row>
    <row r="4570" spans="11:11" x14ac:dyDescent="0.25">
      <c r="K4570">
        <f t="shared" si="71"/>
        <v>0</v>
      </c>
    </row>
    <row r="4571" spans="11:11" x14ac:dyDescent="0.25">
      <c r="K4571">
        <f t="shared" si="71"/>
        <v>0</v>
      </c>
    </row>
    <row r="4572" spans="11:11" x14ac:dyDescent="0.25">
      <c r="K4572">
        <f t="shared" si="71"/>
        <v>0</v>
      </c>
    </row>
    <row r="4573" spans="11:11" x14ac:dyDescent="0.25">
      <c r="K4573">
        <f t="shared" si="71"/>
        <v>0</v>
      </c>
    </row>
    <row r="4574" spans="11:11" x14ac:dyDescent="0.25">
      <c r="K4574">
        <f t="shared" si="71"/>
        <v>0</v>
      </c>
    </row>
    <row r="4575" spans="11:11" x14ac:dyDescent="0.25">
      <c r="K4575">
        <f t="shared" si="71"/>
        <v>0</v>
      </c>
    </row>
    <row r="4576" spans="11:11" x14ac:dyDescent="0.25">
      <c r="K4576">
        <f t="shared" si="71"/>
        <v>0</v>
      </c>
    </row>
    <row r="4577" spans="11:11" x14ac:dyDescent="0.25">
      <c r="K4577">
        <f t="shared" si="71"/>
        <v>0</v>
      </c>
    </row>
    <row r="4578" spans="11:11" x14ac:dyDescent="0.25">
      <c r="K4578">
        <f t="shared" si="71"/>
        <v>0</v>
      </c>
    </row>
    <row r="4579" spans="11:11" x14ac:dyDescent="0.25">
      <c r="K4579">
        <f t="shared" si="71"/>
        <v>0</v>
      </c>
    </row>
    <row r="4580" spans="11:11" x14ac:dyDescent="0.25">
      <c r="K4580">
        <f t="shared" si="71"/>
        <v>0</v>
      </c>
    </row>
    <row r="4581" spans="11:11" x14ac:dyDescent="0.25">
      <c r="K4581">
        <f t="shared" si="71"/>
        <v>0</v>
      </c>
    </row>
    <row r="4582" spans="11:11" x14ac:dyDescent="0.25">
      <c r="K4582">
        <f t="shared" si="71"/>
        <v>0</v>
      </c>
    </row>
    <row r="4583" spans="11:11" x14ac:dyDescent="0.25">
      <c r="K4583">
        <f t="shared" si="71"/>
        <v>0</v>
      </c>
    </row>
    <row r="4584" spans="11:11" x14ac:dyDescent="0.25">
      <c r="K4584">
        <f t="shared" si="71"/>
        <v>0</v>
      </c>
    </row>
    <row r="4585" spans="11:11" x14ac:dyDescent="0.25">
      <c r="K4585">
        <f t="shared" si="71"/>
        <v>0</v>
      </c>
    </row>
    <row r="4586" spans="11:11" x14ac:dyDescent="0.25">
      <c r="K4586">
        <f t="shared" si="71"/>
        <v>0</v>
      </c>
    </row>
    <row r="4587" spans="11:11" x14ac:dyDescent="0.25">
      <c r="K4587">
        <f t="shared" si="71"/>
        <v>0</v>
      </c>
    </row>
    <row r="4588" spans="11:11" x14ac:dyDescent="0.25">
      <c r="K4588">
        <f t="shared" si="71"/>
        <v>0</v>
      </c>
    </row>
    <row r="4589" spans="11:11" x14ac:dyDescent="0.25">
      <c r="K4589">
        <f t="shared" si="71"/>
        <v>0</v>
      </c>
    </row>
    <row r="4590" spans="11:11" x14ac:dyDescent="0.25">
      <c r="K4590">
        <f t="shared" si="71"/>
        <v>0</v>
      </c>
    </row>
    <row r="4591" spans="11:11" x14ac:dyDescent="0.25">
      <c r="K4591">
        <f t="shared" si="71"/>
        <v>0</v>
      </c>
    </row>
    <row r="4592" spans="11:11" x14ac:dyDescent="0.25">
      <c r="K4592">
        <f t="shared" si="71"/>
        <v>0</v>
      </c>
    </row>
    <row r="4593" spans="11:11" x14ac:dyDescent="0.25">
      <c r="K4593">
        <f t="shared" si="71"/>
        <v>0</v>
      </c>
    </row>
    <row r="4594" spans="11:11" x14ac:dyDescent="0.25">
      <c r="K4594">
        <f t="shared" si="71"/>
        <v>0</v>
      </c>
    </row>
    <row r="4595" spans="11:11" x14ac:dyDescent="0.25">
      <c r="K4595">
        <f t="shared" si="71"/>
        <v>0</v>
      </c>
    </row>
    <row r="4596" spans="11:11" x14ac:dyDescent="0.25">
      <c r="K4596">
        <f t="shared" si="71"/>
        <v>0</v>
      </c>
    </row>
    <row r="4597" spans="11:11" x14ac:dyDescent="0.25">
      <c r="K4597">
        <f t="shared" si="71"/>
        <v>0</v>
      </c>
    </row>
    <row r="4598" spans="11:11" x14ac:dyDescent="0.25">
      <c r="K4598">
        <f t="shared" si="71"/>
        <v>0</v>
      </c>
    </row>
    <row r="4599" spans="11:11" x14ac:dyDescent="0.25">
      <c r="K4599">
        <f t="shared" si="71"/>
        <v>0</v>
      </c>
    </row>
    <row r="4600" spans="11:11" x14ac:dyDescent="0.25">
      <c r="K4600">
        <f t="shared" si="71"/>
        <v>0</v>
      </c>
    </row>
    <row r="4601" spans="11:11" x14ac:dyDescent="0.25">
      <c r="K4601">
        <f t="shared" si="71"/>
        <v>0</v>
      </c>
    </row>
    <row r="4602" spans="11:11" x14ac:dyDescent="0.25">
      <c r="K4602">
        <f t="shared" si="71"/>
        <v>0</v>
      </c>
    </row>
    <row r="4603" spans="11:11" x14ac:dyDescent="0.25">
      <c r="K4603">
        <f t="shared" si="71"/>
        <v>0</v>
      </c>
    </row>
    <row r="4604" spans="11:11" x14ac:dyDescent="0.25">
      <c r="K4604">
        <f t="shared" si="71"/>
        <v>0</v>
      </c>
    </row>
    <row r="4605" spans="11:11" x14ac:dyDescent="0.25">
      <c r="K4605">
        <f t="shared" si="71"/>
        <v>0</v>
      </c>
    </row>
    <row r="4606" spans="11:11" x14ac:dyDescent="0.25">
      <c r="K4606">
        <f t="shared" si="71"/>
        <v>0</v>
      </c>
    </row>
    <row r="4607" spans="11:11" x14ac:dyDescent="0.25">
      <c r="K4607">
        <f t="shared" si="71"/>
        <v>0</v>
      </c>
    </row>
    <row r="4608" spans="11:11" x14ac:dyDescent="0.25">
      <c r="K4608">
        <f t="shared" si="71"/>
        <v>0</v>
      </c>
    </row>
    <row r="4609" spans="11:11" x14ac:dyDescent="0.25">
      <c r="K4609">
        <f t="shared" si="71"/>
        <v>0</v>
      </c>
    </row>
    <row r="4610" spans="11:11" x14ac:dyDescent="0.25">
      <c r="K4610">
        <f t="shared" si="71"/>
        <v>0</v>
      </c>
    </row>
    <row r="4611" spans="11:11" x14ac:dyDescent="0.25">
      <c r="K4611">
        <f t="shared" si="71"/>
        <v>0</v>
      </c>
    </row>
    <row r="4612" spans="11:11" x14ac:dyDescent="0.25">
      <c r="K4612">
        <f t="shared" ref="K4612:K4675" si="72">+COUNT(F4612:J4612)</f>
        <v>0</v>
      </c>
    </row>
    <row r="4613" spans="11:11" x14ac:dyDescent="0.25">
      <c r="K4613">
        <f t="shared" si="72"/>
        <v>0</v>
      </c>
    </row>
    <row r="4614" spans="11:11" x14ac:dyDescent="0.25">
      <c r="K4614">
        <f t="shared" si="72"/>
        <v>0</v>
      </c>
    </row>
    <row r="4615" spans="11:11" x14ac:dyDescent="0.25">
      <c r="K4615">
        <f t="shared" si="72"/>
        <v>0</v>
      </c>
    </row>
    <row r="4616" spans="11:11" x14ac:dyDescent="0.25">
      <c r="K4616">
        <f t="shared" si="72"/>
        <v>0</v>
      </c>
    </row>
    <row r="4617" spans="11:11" x14ac:dyDescent="0.25">
      <c r="K4617">
        <f t="shared" si="72"/>
        <v>0</v>
      </c>
    </row>
    <row r="4618" spans="11:11" x14ac:dyDescent="0.25">
      <c r="K4618">
        <f t="shared" si="72"/>
        <v>0</v>
      </c>
    </row>
    <row r="4619" spans="11:11" x14ac:dyDescent="0.25">
      <c r="K4619">
        <f t="shared" si="72"/>
        <v>0</v>
      </c>
    </row>
    <row r="4620" spans="11:11" x14ac:dyDescent="0.25">
      <c r="K4620">
        <f t="shared" si="72"/>
        <v>0</v>
      </c>
    </row>
    <row r="4621" spans="11:11" x14ac:dyDescent="0.25">
      <c r="K4621">
        <f t="shared" si="72"/>
        <v>0</v>
      </c>
    </row>
    <row r="4622" spans="11:11" x14ac:dyDescent="0.25">
      <c r="K4622">
        <f t="shared" si="72"/>
        <v>0</v>
      </c>
    </row>
    <row r="4623" spans="11:11" x14ac:dyDescent="0.25">
      <c r="K4623">
        <f t="shared" si="72"/>
        <v>0</v>
      </c>
    </row>
    <row r="4624" spans="11:11" x14ac:dyDescent="0.25">
      <c r="K4624">
        <f t="shared" si="72"/>
        <v>0</v>
      </c>
    </row>
    <row r="4625" spans="11:11" x14ac:dyDescent="0.25">
      <c r="K4625">
        <f t="shared" si="72"/>
        <v>0</v>
      </c>
    </row>
    <row r="4626" spans="11:11" x14ac:dyDescent="0.25">
      <c r="K4626">
        <f t="shared" si="72"/>
        <v>0</v>
      </c>
    </row>
    <row r="4627" spans="11:11" x14ac:dyDescent="0.25">
      <c r="K4627">
        <f t="shared" si="72"/>
        <v>0</v>
      </c>
    </row>
    <row r="4628" spans="11:11" x14ac:dyDescent="0.25">
      <c r="K4628">
        <f t="shared" si="72"/>
        <v>0</v>
      </c>
    </row>
    <row r="4629" spans="11:11" x14ac:dyDescent="0.25">
      <c r="K4629">
        <f t="shared" si="72"/>
        <v>0</v>
      </c>
    </row>
    <row r="4630" spans="11:11" x14ac:dyDescent="0.25">
      <c r="K4630">
        <f t="shared" si="72"/>
        <v>0</v>
      </c>
    </row>
    <row r="4631" spans="11:11" x14ac:dyDescent="0.25">
      <c r="K4631">
        <f t="shared" si="72"/>
        <v>0</v>
      </c>
    </row>
    <row r="4632" spans="11:11" x14ac:dyDescent="0.25">
      <c r="K4632">
        <f t="shared" si="72"/>
        <v>0</v>
      </c>
    </row>
    <row r="4633" spans="11:11" x14ac:dyDescent="0.25">
      <c r="K4633">
        <f t="shared" si="72"/>
        <v>0</v>
      </c>
    </row>
    <row r="4634" spans="11:11" x14ac:dyDescent="0.25">
      <c r="K4634">
        <f t="shared" si="72"/>
        <v>0</v>
      </c>
    </row>
    <row r="4635" spans="11:11" x14ac:dyDescent="0.25">
      <c r="K4635">
        <f t="shared" si="72"/>
        <v>0</v>
      </c>
    </row>
    <row r="4636" spans="11:11" x14ac:dyDescent="0.25">
      <c r="K4636">
        <f t="shared" si="72"/>
        <v>0</v>
      </c>
    </row>
    <row r="4637" spans="11:11" x14ac:dyDescent="0.25">
      <c r="K4637">
        <f t="shared" si="72"/>
        <v>0</v>
      </c>
    </row>
    <row r="4638" spans="11:11" x14ac:dyDescent="0.25">
      <c r="K4638">
        <f t="shared" si="72"/>
        <v>0</v>
      </c>
    </row>
    <row r="4639" spans="11:11" x14ac:dyDescent="0.25">
      <c r="K4639">
        <f t="shared" si="72"/>
        <v>0</v>
      </c>
    </row>
    <row r="4640" spans="11:11" x14ac:dyDescent="0.25">
      <c r="K4640">
        <f t="shared" si="72"/>
        <v>0</v>
      </c>
    </row>
    <row r="4641" spans="11:11" x14ac:dyDescent="0.25">
      <c r="K4641">
        <f t="shared" si="72"/>
        <v>0</v>
      </c>
    </row>
    <row r="4642" spans="11:11" x14ac:dyDescent="0.25">
      <c r="K4642">
        <f t="shared" si="72"/>
        <v>0</v>
      </c>
    </row>
    <row r="4643" spans="11:11" x14ac:dyDescent="0.25">
      <c r="K4643">
        <f t="shared" si="72"/>
        <v>0</v>
      </c>
    </row>
    <row r="4644" spans="11:11" x14ac:dyDescent="0.25">
      <c r="K4644">
        <f t="shared" si="72"/>
        <v>0</v>
      </c>
    </row>
    <row r="4645" spans="11:11" x14ac:dyDescent="0.25">
      <c r="K4645">
        <f t="shared" si="72"/>
        <v>0</v>
      </c>
    </row>
    <row r="4646" spans="11:11" x14ac:dyDescent="0.25">
      <c r="K4646">
        <f t="shared" si="72"/>
        <v>0</v>
      </c>
    </row>
    <row r="4647" spans="11:11" x14ac:dyDescent="0.25">
      <c r="K4647">
        <f t="shared" si="72"/>
        <v>0</v>
      </c>
    </row>
    <row r="4648" spans="11:11" x14ac:dyDescent="0.25">
      <c r="K4648">
        <f t="shared" si="72"/>
        <v>0</v>
      </c>
    </row>
    <row r="4649" spans="11:11" x14ac:dyDescent="0.25">
      <c r="K4649">
        <f t="shared" si="72"/>
        <v>0</v>
      </c>
    </row>
    <row r="4650" spans="11:11" x14ac:dyDescent="0.25">
      <c r="K4650">
        <f t="shared" si="72"/>
        <v>0</v>
      </c>
    </row>
    <row r="4651" spans="11:11" x14ac:dyDescent="0.25">
      <c r="K4651">
        <f t="shared" si="72"/>
        <v>0</v>
      </c>
    </row>
    <row r="4652" spans="11:11" x14ac:dyDescent="0.25">
      <c r="K4652">
        <f t="shared" si="72"/>
        <v>0</v>
      </c>
    </row>
    <row r="4653" spans="11:11" x14ac:dyDescent="0.25">
      <c r="K4653">
        <f t="shared" si="72"/>
        <v>0</v>
      </c>
    </row>
    <row r="4654" spans="11:11" x14ac:dyDescent="0.25">
      <c r="K4654">
        <f t="shared" si="72"/>
        <v>0</v>
      </c>
    </row>
    <row r="4655" spans="11:11" x14ac:dyDescent="0.25">
      <c r="K4655">
        <f t="shared" si="72"/>
        <v>0</v>
      </c>
    </row>
    <row r="4656" spans="11:11" x14ac:dyDescent="0.25">
      <c r="K4656">
        <f t="shared" si="72"/>
        <v>0</v>
      </c>
    </row>
    <row r="4657" spans="11:11" x14ac:dyDescent="0.25">
      <c r="K4657">
        <f t="shared" si="72"/>
        <v>0</v>
      </c>
    </row>
    <row r="4658" spans="11:11" x14ac:dyDescent="0.25">
      <c r="K4658">
        <f t="shared" si="72"/>
        <v>0</v>
      </c>
    </row>
    <row r="4659" spans="11:11" x14ac:dyDescent="0.25">
      <c r="K4659">
        <f t="shared" si="72"/>
        <v>0</v>
      </c>
    </row>
    <row r="4660" spans="11:11" x14ac:dyDescent="0.25">
      <c r="K4660">
        <f t="shared" si="72"/>
        <v>0</v>
      </c>
    </row>
    <row r="4661" spans="11:11" x14ac:dyDescent="0.25">
      <c r="K4661">
        <f t="shared" si="72"/>
        <v>0</v>
      </c>
    </row>
    <row r="4662" spans="11:11" x14ac:dyDescent="0.25">
      <c r="K4662">
        <f t="shared" si="72"/>
        <v>0</v>
      </c>
    </row>
    <row r="4663" spans="11:11" x14ac:dyDescent="0.25">
      <c r="K4663">
        <f t="shared" si="72"/>
        <v>0</v>
      </c>
    </row>
    <row r="4664" spans="11:11" x14ac:dyDescent="0.25">
      <c r="K4664">
        <f t="shared" si="72"/>
        <v>0</v>
      </c>
    </row>
    <row r="4665" spans="11:11" x14ac:dyDescent="0.25">
      <c r="K4665">
        <f t="shared" si="72"/>
        <v>0</v>
      </c>
    </row>
    <row r="4666" spans="11:11" x14ac:dyDescent="0.25">
      <c r="K4666">
        <f t="shared" si="72"/>
        <v>0</v>
      </c>
    </row>
    <row r="4667" spans="11:11" x14ac:dyDescent="0.25">
      <c r="K4667">
        <f t="shared" si="72"/>
        <v>0</v>
      </c>
    </row>
    <row r="4668" spans="11:11" x14ac:dyDescent="0.25">
      <c r="K4668">
        <f t="shared" si="72"/>
        <v>0</v>
      </c>
    </row>
    <row r="4669" spans="11:11" x14ac:dyDescent="0.25">
      <c r="K4669">
        <f t="shared" si="72"/>
        <v>0</v>
      </c>
    </row>
    <row r="4670" spans="11:11" x14ac:dyDescent="0.25">
      <c r="K4670">
        <f t="shared" si="72"/>
        <v>0</v>
      </c>
    </row>
    <row r="4671" spans="11:11" x14ac:dyDescent="0.25">
      <c r="K4671">
        <f t="shared" si="72"/>
        <v>0</v>
      </c>
    </row>
    <row r="4672" spans="11:11" x14ac:dyDescent="0.25">
      <c r="K4672">
        <f t="shared" si="72"/>
        <v>0</v>
      </c>
    </row>
    <row r="4673" spans="11:11" x14ac:dyDescent="0.25">
      <c r="K4673">
        <f t="shared" si="72"/>
        <v>0</v>
      </c>
    </row>
    <row r="4674" spans="11:11" x14ac:dyDescent="0.25">
      <c r="K4674">
        <f t="shared" si="72"/>
        <v>0</v>
      </c>
    </row>
    <row r="4675" spans="11:11" x14ac:dyDescent="0.25">
      <c r="K4675">
        <f t="shared" si="72"/>
        <v>0</v>
      </c>
    </row>
    <row r="4676" spans="11:11" x14ac:dyDescent="0.25">
      <c r="K4676">
        <f t="shared" ref="K4676:K4739" si="73">+COUNT(F4676:J4676)</f>
        <v>0</v>
      </c>
    </row>
    <row r="4677" spans="11:11" x14ac:dyDescent="0.25">
      <c r="K4677">
        <f t="shared" si="73"/>
        <v>0</v>
      </c>
    </row>
    <row r="4678" spans="11:11" x14ac:dyDescent="0.25">
      <c r="K4678">
        <f t="shared" si="73"/>
        <v>0</v>
      </c>
    </row>
    <row r="4679" spans="11:11" x14ac:dyDescent="0.25">
      <c r="K4679">
        <f t="shared" si="73"/>
        <v>0</v>
      </c>
    </row>
    <row r="4680" spans="11:11" x14ac:dyDescent="0.25">
      <c r="K4680">
        <f t="shared" si="73"/>
        <v>0</v>
      </c>
    </row>
    <row r="4681" spans="11:11" x14ac:dyDescent="0.25">
      <c r="K4681">
        <f t="shared" si="73"/>
        <v>0</v>
      </c>
    </row>
    <row r="4682" spans="11:11" x14ac:dyDescent="0.25">
      <c r="K4682">
        <f t="shared" si="73"/>
        <v>0</v>
      </c>
    </row>
    <row r="4683" spans="11:11" x14ac:dyDescent="0.25">
      <c r="K4683">
        <f t="shared" si="73"/>
        <v>0</v>
      </c>
    </row>
    <row r="4684" spans="11:11" x14ac:dyDescent="0.25">
      <c r="K4684">
        <f t="shared" si="73"/>
        <v>0</v>
      </c>
    </row>
    <row r="4685" spans="11:11" x14ac:dyDescent="0.25">
      <c r="K4685">
        <f t="shared" si="73"/>
        <v>0</v>
      </c>
    </row>
    <row r="4686" spans="11:11" x14ac:dyDescent="0.25">
      <c r="K4686">
        <f t="shared" si="73"/>
        <v>0</v>
      </c>
    </row>
    <row r="4687" spans="11:11" x14ac:dyDescent="0.25">
      <c r="K4687">
        <f t="shared" si="73"/>
        <v>0</v>
      </c>
    </row>
    <row r="4688" spans="11:11" x14ac:dyDescent="0.25">
      <c r="K4688">
        <f t="shared" si="73"/>
        <v>0</v>
      </c>
    </row>
    <row r="4689" spans="11:11" x14ac:dyDescent="0.25">
      <c r="K4689">
        <f t="shared" si="73"/>
        <v>0</v>
      </c>
    </row>
    <row r="4690" spans="11:11" x14ac:dyDescent="0.25">
      <c r="K4690">
        <f t="shared" si="73"/>
        <v>0</v>
      </c>
    </row>
    <row r="4691" spans="11:11" x14ac:dyDescent="0.25">
      <c r="K4691">
        <f t="shared" si="73"/>
        <v>0</v>
      </c>
    </row>
    <row r="4692" spans="11:11" x14ac:dyDescent="0.25">
      <c r="K4692">
        <f t="shared" si="73"/>
        <v>0</v>
      </c>
    </row>
    <row r="4693" spans="11:11" x14ac:dyDescent="0.25">
      <c r="K4693">
        <f t="shared" si="73"/>
        <v>0</v>
      </c>
    </row>
    <row r="4694" spans="11:11" x14ac:dyDescent="0.25">
      <c r="K4694">
        <f t="shared" si="73"/>
        <v>0</v>
      </c>
    </row>
    <row r="4695" spans="11:11" x14ac:dyDescent="0.25">
      <c r="K4695">
        <f t="shared" si="73"/>
        <v>0</v>
      </c>
    </row>
    <row r="4696" spans="11:11" x14ac:dyDescent="0.25">
      <c r="K4696">
        <f t="shared" si="73"/>
        <v>0</v>
      </c>
    </row>
    <row r="4697" spans="11:11" x14ac:dyDescent="0.25">
      <c r="K4697">
        <f t="shared" si="73"/>
        <v>0</v>
      </c>
    </row>
    <row r="4698" spans="11:11" x14ac:dyDescent="0.25">
      <c r="K4698">
        <f t="shared" si="73"/>
        <v>0</v>
      </c>
    </row>
    <row r="4699" spans="11:11" x14ac:dyDescent="0.25">
      <c r="K4699">
        <f t="shared" si="73"/>
        <v>0</v>
      </c>
    </row>
    <row r="4700" spans="11:11" x14ac:dyDescent="0.25">
      <c r="K4700">
        <f t="shared" si="73"/>
        <v>0</v>
      </c>
    </row>
    <row r="4701" spans="11:11" x14ac:dyDescent="0.25">
      <c r="K4701">
        <f t="shared" si="73"/>
        <v>0</v>
      </c>
    </row>
    <row r="4702" spans="11:11" x14ac:dyDescent="0.25">
      <c r="K4702">
        <f t="shared" si="73"/>
        <v>0</v>
      </c>
    </row>
    <row r="4703" spans="11:11" x14ac:dyDescent="0.25">
      <c r="K4703">
        <f t="shared" si="73"/>
        <v>0</v>
      </c>
    </row>
    <row r="4704" spans="11:11" x14ac:dyDescent="0.25">
      <c r="K4704">
        <f t="shared" si="73"/>
        <v>0</v>
      </c>
    </row>
    <row r="4705" spans="11:11" x14ac:dyDescent="0.25">
      <c r="K4705">
        <f t="shared" si="73"/>
        <v>0</v>
      </c>
    </row>
    <row r="4706" spans="11:11" x14ac:dyDescent="0.25">
      <c r="K4706">
        <f t="shared" si="73"/>
        <v>0</v>
      </c>
    </row>
    <row r="4707" spans="11:11" x14ac:dyDescent="0.25">
      <c r="K4707">
        <f t="shared" si="73"/>
        <v>0</v>
      </c>
    </row>
    <row r="4708" spans="11:11" x14ac:dyDescent="0.25">
      <c r="K4708">
        <f t="shared" si="73"/>
        <v>0</v>
      </c>
    </row>
    <row r="4709" spans="11:11" x14ac:dyDescent="0.25">
      <c r="K4709">
        <f t="shared" si="73"/>
        <v>0</v>
      </c>
    </row>
    <row r="4710" spans="11:11" x14ac:dyDescent="0.25">
      <c r="K4710">
        <f t="shared" si="73"/>
        <v>0</v>
      </c>
    </row>
    <row r="4711" spans="11:11" x14ac:dyDescent="0.25">
      <c r="K4711">
        <f t="shared" si="73"/>
        <v>0</v>
      </c>
    </row>
    <row r="4712" spans="11:11" x14ac:dyDescent="0.25">
      <c r="K4712">
        <f t="shared" si="73"/>
        <v>0</v>
      </c>
    </row>
    <row r="4713" spans="11:11" x14ac:dyDescent="0.25">
      <c r="K4713">
        <f t="shared" si="73"/>
        <v>0</v>
      </c>
    </row>
    <row r="4714" spans="11:11" x14ac:dyDescent="0.25">
      <c r="K4714">
        <f t="shared" si="73"/>
        <v>0</v>
      </c>
    </row>
    <row r="4715" spans="11:11" x14ac:dyDescent="0.25">
      <c r="K4715">
        <f t="shared" si="73"/>
        <v>0</v>
      </c>
    </row>
    <row r="4716" spans="11:11" x14ac:dyDescent="0.25">
      <c r="K4716">
        <f t="shared" si="73"/>
        <v>0</v>
      </c>
    </row>
    <row r="4717" spans="11:11" x14ac:dyDescent="0.25">
      <c r="K4717">
        <f t="shared" si="73"/>
        <v>0</v>
      </c>
    </row>
    <row r="4718" spans="11:11" x14ac:dyDescent="0.25">
      <c r="K4718">
        <f t="shared" si="73"/>
        <v>0</v>
      </c>
    </row>
    <row r="4719" spans="11:11" x14ac:dyDescent="0.25">
      <c r="K4719">
        <f t="shared" si="73"/>
        <v>0</v>
      </c>
    </row>
    <row r="4720" spans="11:11" x14ac:dyDescent="0.25">
      <c r="K4720">
        <f t="shared" si="73"/>
        <v>0</v>
      </c>
    </row>
    <row r="4721" spans="11:11" x14ac:dyDescent="0.25">
      <c r="K4721">
        <f t="shared" si="73"/>
        <v>0</v>
      </c>
    </row>
    <row r="4722" spans="11:11" x14ac:dyDescent="0.25">
      <c r="K4722">
        <f t="shared" si="73"/>
        <v>0</v>
      </c>
    </row>
    <row r="4723" spans="11:11" x14ac:dyDescent="0.25">
      <c r="K4723">
        <f t="shared" si="73"/>
        <v>0</v>
      </c>
    </row>
    <row r="4724" spans="11:11" x14ac:dyDescent="0.25">
      <c r="K4724">
        <f t="shared" si="73"/>
        <v>0</v>
      </c>
    </row>
    <row r="4725" spans="11:11" x14ac:dyDescent="0.25">
      <c r="K4725">
        <f t="shared" si="73"/>
        <v>0</v>
      </c>
    </row>
    <row r="4726" spans="11:11" x14ac:dyDescent="0.25">
      <c r="K4726">
        <f t="shared" si="73"/>
        <v>0</v>
      </c>
    </row>
    <row r="4727" spans="11:11" x14ac:dyDescent="0.25">
      <c r="K4727">
        <f t="shared" si="73"/>
        <v>0</v>
      </c>
    </row>
    <row r="4728" spans="11:11" x14ac:dyDescent="0.25">
      <c r="K4728">
        <f t="shared" si="73"/>
        <v>0</v>
      </c>
    </row>
    <row r="4729" spans="11:11" x14ac:dyDescent="0.25">
      <c r="K4729">
        <f t="shared" si="73"/>
        <v>0</v>
      </c>
    </row>
    <row r="4730" spans="11:11" x14ac:dyDescent="0.25">
      <c r="K4730">
        <f t="shared" si="73"/>
        <v>0</v>
      </c>
    </row>
    <row r="4731" spans="11:11" x14ac:dyDescent="0.25">
      <c r="K4731">
        <f t="shared" si="73"/>
        <v>0</v>
      </c>
    </row>
    <row r="4732" spans="11:11" x14ac:dyDescent="0.25">
      <c r="K4732">
        <f t="shared" si="73"/>
        <v>0</v>
      </c>
    </row>
    <row r="4733" spans="11:11" x14ac:dyDescent="0.25">
      <c r="K4733">
        <f t="shared" si="73"/>
        <v>0</v>
      </c>
    </row>
    <row r="4734" spans="11:11" x14ac:dyDescent="0.25">
      <c r="K4734">
        <f t="shared" si="73"/>
        <v>0</v>
      </c>
    </row>
    <row r="4735" spans="11:11" x14ac:dyDescent="0.25">
      <c r="K4735">
        <f t="shared" si="73"/>
        <v>0</v>
      </c>
    </row>
    <row r="4736" spans="11:11" x14ac:dyDescent="0.25">
      <c r="K4736">
        <f t="shared" si="73"/>
        <v>0</v>
      </c>
    </row>
    <row r="4737" spans="11:11" x14ac:dyDescent="0.25">
      <c r="K4737">
        <f t="shared" si="73"/>
        <v>0</v>
      </c>
    </row>
    <row r="4738" spans="11:11" x14ac:dyDescent="0.25">
      <c r="K4738">
        <f t="shared" si="73"/>
        <v>0</v>
      </c>
    </row>
    <row r="4739" spans="11:11" x14ac:dyDescent="0.25">
      <c r="K4739">
        <f t="shared" si="73"/>
        <v>0</v>
      </c>
    </row>
    <row r="4740" spans="11:11" x14ac:dyDescent="0.25">
      <c r="K4740">
        <f t="shared" ref="K4740:K4803" si="74">+COUNT(F4740:J4740)</f>
        <v>0</v>
      </c>
    </row>
    <row r="4741" spans="11:11" x14ac:dyDescent="0.25">
      <c r="K4741">
        <f t="shared" si="74"/>
        <v>0</v>
      </c>
    </row>
    <row r="4742" spans="11:11" x14ac:dyDescent="0.25">
      <c r="K4742">
        <f t="shared" si="74"/>
        <v>0</v>
      </c>
    </row>
    <row r="4743" spans="11:11" x14ac:dyDescent="0.25">
      <c r="K4743">
        <f t="shared" si="74"/>
        <v>0</v>
      </c>
    </row>
    <row r="4744" spans="11:11" x14ac:dyDescent="0.25">
      <c r="K4744">
        <f t="shared" si="74"/>
        <v>0</v>
      </c>
    </row>
    <row r="4745" spans="11:11" x14ac:dyDescent="0.25">
      <c r="K4745">
        <f t="shared" si="74"/>
        <v>0</v>
      </c>
    </row>
    <row r="4746" spans="11:11" x14ac:dyDescent="0.25">
      <c r="K4746">
        <f t="shared" si="74"/>
        <v>0</v>
      </c>
    </row>
    <row r="4747" spans="11:11" x14ac:dyDescent="0.25">
      <c r="K4747">
        <f t="shared" si="74"/>
        <v>0</v>
      </c>
    </row>
    <row r="4748" spans="11:11" x14ac:dyDescent="0.25">
      <c r="K4748">
        <f t="shared" si="74"/>
        <v>0</v>
      </c>
    </row>
    <row r="4749" spans="11:11" x14ac:dyDescent="0.25">
      <c r="K4749">
        <f t="shared" si="74"/>
        <v>0</v>
      </c>
    </row>
    <row r="4750" spans="11:11" x14ac:dyDescent="0.25">
      <c r="K4750">
        <f t="shared" si="74"/>
        <v>0</v>
      </c>
    </row>
    <row r="4751" spans="11:11" x14ac:dyDescent="0.25">
      <c r="K4751">
        <f t="shared" si="74"/>
        <v>0</v>
      </c>
    </row>
    <row r="4752" spans="11:11" x14ac:dyDescent="0.25">
      <c r="K4752">
        <f t="shared" si="74"/>
        <v>0</v>
      </c>
    </row>
    <row r="4753" spans="11:11" x14ac:dyDescent="0.25">
      <c r="K4753">
        <f t="shared" si="74"/>
        <v>0</v>
      </c>
    </row>
    <row r="4754" spans="11:11" x14ac:dyDescent="0.25">
      <c r="K4754">
        <f t="shared" si="74"/>
        <v>0</v>
      </c>
    </row>
    <row r="4755" spans="11:11" x14ac:dyDescent="0.25">
      <c r="K4755">
        <f t="shared" si="74"/>
        <v>0</v>
      </c>
    </row>
    <row r="4756" spans="11:11" x14ac:dyDescent="0.25">
      <c r="K4756">
        <f t="shared" si="74"/>
        <v>0</v>
      </c>
    </row>
    <row r="4757" spans="11:11" x14ac:dyDescent="0.25">
      <c r="K4757">
        <f t="shared" si="74"/>
        <v>0</v>
      </c>
    </row>
    <row r="4758" spans="11:11" x14ac:dyDescent="0.25">
      <c r="K4758">
        <f t="shared" si="74"/>
        <v>0</v>
      </c>
    </row>
    <row r="4759" spans="11:11" x14ac:dyDescent="0.25">
      <c r="K4759">
        <f t="shared" si="74"/>
        <v>0</v>
      </c>
    </row>
    <row r="4760" spans="11:11" x14ac:dyDescent="0.25">
      <c r="K4760">
        <f t="shared" si="74"/>
        <v>0</v>
      </c>
    </row>
    <row r="4761" spans="11:11" x14ac:dyDescent="0.25">
      <c r="K4761">
        <f t="shared" si="74"/>
        <v>0</v>
      </c>
    </row>
    <row r="4762" spans="11:11" x14ac:dyDescent="0.25">
      <c r="K4762">
        <f t="shared" si="74"/>
        <v>0</v>
      </c>
    </row>
    <row r="4763" spans="11:11" x14ac:dyDescent="0.25">
      <c r="K4763">
        <f t="shared" si="74"/>
        <v>0</v>
      </c>
    </row>
    <row r="4764" spans="11:11" x14ac:dyDescent="0.25">
      <c r="K4764">
        <f t="shared" si="74"/>
        <v>0</v>
      </c>
    </row>
    <row r="4765" spans="11:11" x14ac:dyDescent="0.25">
      <c r="K4765">
        <f t="shared" si="74"/>
        <v>0</v>
      </c>
    </row>
    <row r="4766" spans="11:11" x14ac:dyDescent="0.25">
      <c r="K4766">
        <f t="shared" si="74"/>
        <v>0</v>
      </c>
    </row>
    <row r="4767" spans="11:11" x14ac:dyDescent="0.25">
      <c r="K4767">
        <f t="shared" si="74"/>
        <v>0</v>
      </c>
    </row>
    <row r="4768" spans="11:11" x14ac:dyDescent="0.25">
      <c r="K4768">
        <f t="shared" si="74"/>
        <v>0</v>
      </c>
    </row>
    <row r="4769" spans="11:11" x14ac:dyDescent="0.25">
      <c r="K4769">
        <f t="shared" si="74"/>
        <v>0</v>
      </c>
    </row>
    <row r="4770" spans="11:11" x14ac:dyDescent="0.25">
      <c r="K4770">
        <f t="shared" si="74"/>
        <v>0</v>
      </c>
    </row>
    <row r="4771" spans="11:11" x14ac:dyDescent="0.25">
      <c r="K4771">
        <f t="shared" si="74"/>
        <v>0</v>
      </c>
    </row>
    <row r="4772" spans="11:11" x14ac:dyDescent="0.25">
      <c r="K4772">
        <f t="shared" si="74"/>
        <v>0</v>
      </c>
    </row>
    <row r="4773" spans="11:11" x14ac:dyDescent="0.25">
      <c r="K4773">
        <f t="shared" si="74"/>
        <v>0</v>
      </c>
    </row>
    <row r="4774" spans="11:11" x14ac:dyDescent="0.25">
      <c r="K4774">
        <f t="shared" si="74"/>
        <v>0</v>
      </c>
    </row>
    <row r="4775" spans="11:11" x14ac:dyDescent="0.25">
      <c r="K4775">
        <f t="shared" si="74"/>
        <v>0</v>
      </c>
    </row>
    <row r="4776" spans="11:11" x14ac:dyDescent="0.25">
      <c r="K4776">
        <f t="shared" si="74"/>
        <v>0</v>
      </c>
    </row>
    <row r="4777" spans="11:11" x14ac:dyDescent="0.25">
      <c r="K4777">
        <f t="shared" si="74"/>
        <v>0</v>
      </c>
    </row>
    <row r="4778" spans="11:11" x14ac:dyDescent="0.25">
      <c r="K4778">
        <f t="shared" si="74"/>
        <v>0</v>
      </c>
    </row>
    <row r="4779" spans="11:11" x14ac:dyDescent="0.25">
      <c r="K4779">
        <f t="shared" si="74"/>
        <v>0</v>
      </c>
    </row>
    <row r="4780" spans="11:11" x14ac:dyDescent="0.25">
      <c r="K4780">
        <f t="shared" si="74"/>
        <v>0</v>
      </c>
    </row>
    <row r="4781" spans="11:11" x14ac:dyDescent="0.25">
      <c r="K4781">
        <f t="shared" si="74"/>
        <v>0</v>
      </c>
    </row>
    <row r="4782" spans="11:11" x14ac:dyDescent="0.25">
      <c r="K4782">
        <f t="shared" si="74"/>
        <v>0</v>
      </c>
    </row>
    <row r="4783" spans="11:11" x14ac:dyDescent="0.25">
      <c r="K4783">
        <f t="shared" si="74"/>
        <v>0</v>
      </c>
    </row>
    <row r="4784" spans="11:11" x14ac:dyDescent="0.25">
      <c r="K4784">
        <f t="shared" si="74"/>
        <v>0</v>
      </c>
    </row>
    <row r="4785" spans="11:11" x14ac:dyDescent="0.25">
      <c r="K4785">
        <f t="shared" si="74"/>
        <v>0</v>
      </c>
    </row>
    <row r="4786" spans="11:11" x14ac:dyDescent="0.25">
      <c r="K4786">
        <f t="shared" si="74"/>
        <v>0</v>
      </c>
    </row>
    <row r="4787" spans="11:11" x14ac:dyDescent="0.25">
      <c r="K4787">
        <f t="shared" si="74"/>
        <v>0</v>
      </c>
    </row>
    <row r="4788" spans="11:11" x14ac:dyDescent="0.25">
      <c r="K4788">
        <f t="shared" si="74"/>
        <v>0</v>
      </c>
    </row>
    <row r="4789" spans="11:11" x14ac:dyDescent="0.25">
      <c r="K4789">
        <f t="shared" si="74"/>
        <v>0</v>
      </c>
    </row>
    <row r="4790" spans="11:11" x14ac:dyDescent="0.25">
      <c r="K4790">
        <f t="shared" si="74"/>
        <v>0</v>
      </c>
    </row>
    <row r="4791" spans="11:11" x14ac:dyDescent="0.25">
      <c r="K4791">
        <f t="shared" si="74"/>
        <v>0</v>
      </c>
    </row>
    <row r="4792" spans="11:11" x14ac:dyDescent="0.25">
      <c r="K4792">
        <f t="shared" si="74"/>
        <v>0</v>
      </c>
    </row>
    <row r="4793" spans="11:11" x14ac:dyDescent="0.25">
      <c r="K4793">
        <f t="shared" si="74"/>
        <v>0</v>
      </c>
    </row>
    <row r="4794" spans="11:11" x14ac:dyDescent="0.25">
      <c r="K4794">
        <f t="shared" si="74"/>
        <v>0</v>
      </c>
    </row>
    <row r="4795" spans="11:11" x14ac:dyDescent="0.25">
      <c r="K4795">
        <f t="shared" si="74"/>
        <v>0</v>
      </c>
    </row>
    <row r="4796" spans="11:11" x14ac:dyDescent="0.25">
      <c r="K4796">
        <f t="shared" si="74"/>
        <v>0</v>
      </c>
    </row>
    <row r="4797" spans="11:11" x14ac:dyDescent="0.25">
      <c r="K4797">
        <f t="shared" si="74"/>
        <v>0</v>
      </c>
    </row>
    <row r="4798" spans="11:11" x14ac:dyDescent="0.25">
      <c r="K4798">
        <f t="shared" si="74"/>
        <v>0</v>
      </c>
    </row>
    <row r="4799" spans="11:11" x14ac:dyDescent="0.25">
      <c r="K4799">
        <f t="shared" si="74"/>
        <v>0</v>
      </c>
    </row>
    <row r="4800" spans="11:11" x14ac:dyDescent="0.25">
      <c r="K4800">
        <f t="shared" si="74"/>
        <v>0</v>
      </c>
    </row>
    <row r="4801" spans="11:11" x14ac:dyDescent="0.25">
      <c r="K4801">
        <f t="shared" si="74"/>
        <v>0</v>
      </c>
    </row>
    <row r="4802" spans="11:11" x14ac:dyDescent="0.25">
      <c r="K4802">
        <f t="shared" si="74"/>
        <v>0</v>
      </c>
    </row>
    <row r="4803" spans="11:11" x14ac:dyDescent="0.25">
      <c r="K4803">
        <f t="shared" si="74"/>
        <v>0</v>
      </c>
    </row>
    <row r="4804" spans="11:11" x14ac:dyDescent="0.25">
      <c r="K4804">
        <f t="shared" ref="K4804:K4867" si="75">+COUNT(F4804:J4804)</f>
        <v>0</v>
      </c>
    </row>
    <row r="4805" spans="11:11" x14ac:dyDescent="0.25">
      <c r="K4805">
        <f t="shared" si="75"/>
        <v>0</v>
      </c>
    </row>
    <row r="4806" spans="11:11" x14ac:dyDescent="0.25">
      <c r="K4806">
        <f t="shared" si="75"/>
        <v>0</v>
      </c>
    </row>
    <row r="4807" spans="11:11" x14ac:dyDescent="0.25">
      <c r="K4807">
        <f t="shared" si="75"/>
        <v>0</v>
      </c>
    </row>
    <row r="4808" spans="11:11" x14ac:dyDescent="0.25">
      <c r="K4808">
        <f t="shared" si="75"/>
        <v>0</v>
      </c>
    </row>
    <row r="4809" spans="11:11" x14ac:dyDescent="0.25">
      <c r="K4809">
        <f t="shared" si="75"/>
        <v>0</v>
      </c>
    </row>
    <row r="4810" spans="11:11" x14ac:dyDescent="0.25">
      <c r="K4810">
        <f t="shared" si="75"/>
        <v>0</v>
      </c>
    </row>
    <row r="4811" spans="11:11" x14ac:dyDescent="0.25">
      <c r="K4811">
        <f t="shared" si="75"/>
        <v>0</v>
      </c>
    </row>
    <row r="4812" spans="11:11" x14ac:dyDescent="0.25">
      <c r="K4812">
        <f t="shared" si="75"/>
        <v>0</v>
      </c>
    </row>
    <row r="4813" spans="11:11" x14ac:dyDescent="0.25">
      <c r="K4813">
        <f t="shared" si="75"/>
        <v>0</v>
      </c>
    </row>
    <row r="4814" spans="11:11" x14ac:dyDescent="0.25">
      <c r="K4814">
        <f t="shared" si="75"/>
        <v>0</v>
      </c>
    </row>
    <row r="4815" spans="11:11" x14ac:dyDescent="0.25">
      <c r="K4815">
        <f t="shared" si="75"/>
        <v>0</v>
      </c>
    </row>
    <row r="4816" spans="11:11" x14ac:dyDescent="0.25">
      <c r="K4816">
        <f t="shared" si="75"/>
        <v>0</v>
      </c>
    </row>
    <row r="4817" spans="11:11" x14ac:dyDescent="0.25">
      <c r="K4817">
        <f t="shared" si="75"/>
        <v>0</v>
      </c>
    </row>
    <row r="4818" spans="11:11" x14ac:dyDescent="0.25">
      <c r="K4818">
        <f t="shared" si="75"/>
        <v>0</v>
      </c>
    </row>
    <row r="4819" spans="11:11" x14ac:dyDescent="0.25">
      <c r="K4819">
        <f t="shared" si="75"/>
        <v>0</v>
      </c>
    </row>
    <row r="4820" spans="11:11" x14ac:dyDescent="0.25">
      <c r="K4820">
        <f t="shared" si="75"/>
        <v>0</v>
      </c>
    </row>
    <row r="4821" spans="11:11" x14ac:dyDescent="0.25">
      <c r="K4821">
        <f t="shared" si="75"/>
        <v>0</v>
      </c>
    </row>
    <row r="4822" spans="11:11" x14ac:dyDescent="0.25">
      <c r="K4822">
        <f t="shared" si="75"/>
        <v>0</v>
      </c>
    </row>
    <row r="4823" spans="11:11" x14ac:dyDescent="0.25">
      <c r="K4823">
        <f t="shared" si="75"/>
        <v>0</v>
      </c>
    </row>
    <row r="4824" spans="11:11" x14ac:dyDescent="0.25">
      <c r="K4824">
        <f t="shared" si="75"/>
        <v>0</v>
      </c>
    </row>
    <row r="4825" spans="11:11" x14ac:dyDescent="0.25">
      <c r="K4825">
        <f t="shared" si="75"/>
        <v>0</v>
      </c>
    </row>
    <row r="4826" spans="11:11" x14ac:dyDescent="0.25">
      <c r="K4826">
        <f t="shared" si="75"/>
        <v>0</v>
      </c>
    </row>
    <row r="4827" spans="11:11" x14ac:dyDescent="0.25">
      <c r="K4827">
        <f t="shared" si="75"/>
        <v>0</v>
      </c>
    </row>
    <row r="4828" spans="11:11" x14ac:dyDescent="0.25">
      <c r="K4828">
        <f t="shared" si="75"/>
        <v>0</v>
      </c>
    </row>
    <row r="4829" spans="11:11" x14ac:dyDescent="0.25">
      <c r="K4829">
        <f t="shared" si="75"/>
        <v>0</v>
      </c>
    </row>
    <row r="4830" spans="11:11" x14ac:dyDescent="0.25">
      <c r="K4830">
        <f t="shared" si="75"/>
        <v>0</v>
      </c>
    </row>
    <row r="4831" spans="11:11" x14ac:dyDescent="0.25">
      <c r="K4831">
        <f t="shared" si="75"/>
        <v>0</v>
      </c>
    </row>
    <row r="4832" spans="11:11" x14ac:dyDescent="0.25">
      <c r="K4832">
        <f t="shared" si="75"/>
        <v>0</v>
      </c>
    </row>
    <row r="4833" spans="11:11" x14ac:dyDescent="0.25">
      <c r="K4833">
        <f t="shared" si="75"/>
        <v>0</v>
      </c>
    </row>
    <row r="4834" spans="11:11" x14ac:dyDescent="0.25">
      <c r="K4834">
        <f t="shared" si="75"/>
        <v>0</v>
      </c>
    </row>
    <row r="4835" spans="11:11" x14ac:dyDescent="0.25">
      <c r="K4835">
        <f t="shared" si="75"/>
        <v>0</v>
      </c>
    </row>
    <row r="4836" spans="11:11" x14ac:dyDescent="0.25">
      <c r="K4836">
        <f t="shared" si="75"/>
        <v>0</v>
      </c>
    </row>
    <row r="4837" spans="11:11" x14ac:dyDescent="0.25">
      <c r="K4837">
        <f t="shared" si="75"/>
        <v>0</v>
      </c>
    </row>
    <row r="4838" spans="11:11" x14ac:dyDescent="0.25">
      <c r="K4838">
        <f t="shared" si="75"/>
        <v>0</v>
      </c>
    </row>
    <row r="4839" spans="11:11" x14ac:dyDescent="0.25">
      <c r="K4839">
        <f t="shared" si="75"/>
        <v>0</v>
      </c>
    </row>
    <row r="4840" spans="11:11" x14ac:dyDescent="0.25">
      <c r="K4840">
        <f t="shared" si="75"/>
        <v>0</v>
      </c>
    </row>
    <row r="4841" spans="11:11" x14ac:dyDescent="0.25">
      <c r="K4841">
        <f t="shared" si="75"/>
        <v>0</v>
      </c>
    </row>
    <row r="4842" spans="11:11" x14ac:dyDescent="0.25">
      <c r="K4842">
        <f t="shared" si="75"/>
        <v>0</v>
      </c>
    </row>
    <row r="4843" spans="11:11" x14ac:dyDescent="0.25">
      <c r="K4843">
        <f t="shared" si="75"/>
        <v>0</v>
      </c>
    </row>
    <row r="4844" spans="11:11" x14ac:dyDescent="0.25">
      <c r="K4844">
        <f t="shared" si="75"/>
        <v>0</v>
      </c>
    </row>
    <row r="4845" spans="11:11" x14ac:dyDescent="0.25">
      <c r="K4845">
        <f t="shared" si="75"/>
        <v>0</v>
      </c>
    </row>
    <row r="4846" spans="11:11" x14ac:dyDescent="0.25">
      <c r="K4846">
        <f t="shared" si="75"/>
        <v>0</v>
      </c>
    </row>
    <row r="4847" spans="11:11" x14ac:dyDescent="0.25">
      <c r="K4847">
        <f t="shared" si="75"/>
        <v>0</v>
      </c>
    </row>
    <row r="4848" spans="11:11" x14ac:dyDescent="0.25">
      <c r="K4848">
        <f t="shared" si="75"/>
        <v>0</v>
      </c>
    </row>
    <row r="4849" spans="11:11" x14ac:dyDescent="0.25">
      <c r="K4849">
        <f t="shared" si="75"/>
        <v>0</v>
      </c>
    </row>
    <row r="4850" spans="11:11" x14ac:dyDescent="0.25">
      <c r="K4850">
        <f t="shared" si="75"/>
        <v>0</v>
      </c>
    </row>
    <row r="4851" spans="11:11" x14ac:dyDescent="0.25">
      <c r="K4851">
        <f t="shared" si="75"/>
        <v>0</v>
      </c>
    </row>
    <row r="4852" spans="11:11" x14ac:dyDescent="0.25">
      <c r="K4852">
        <f t="shared" si="75"/>
        <v>0</v>
      </c>
    </row>
    <row r="4853" spans="11:11" x14ac:dyDescent="0.25">
      <c r="K4853">
        <f t="shared" si="75"/>
        <v>0</v>
      </c>
    </row>
    <row r="4854" spans="11:11" x14ac:dyDescent="0.25">
      <c r="K4854">
        <f t="shared" si="75"/>
        <v>0</v>
      </c>
    </row>
    <row r="4855" spans="11:11" x14ac:dyDescent="0.25">
      <c r="K4855">
        <f t="shared" si="75"/>
        <v>0</v>
      </c>
    </row>
    <row r="4856" spans="11:11" x14ac:dyDescent="0.25">
      <c r="K4856">
        <f t="shared" si="75"/>
        <v>0</v>
      </c>
    </row>
    <row r="4857" spans="11:11" x14ac:dyDescent="0.25">
      <c r="K4857">
        <f t="shared" si="75"/>
        <v>0</v>
      </c>
    </row>
    <row r="4858" spans="11:11" x14ac:dyDescent="0.25">
      <c r="K4858">
        <f t="shared" si="75"/>
        <v>0</v>
      </c>
    </row>
    <row r="4859" spans="11:11" x14ac:dyDescent="0.25">
      <c r="K4859">
        <f t="shared" si="75"/>
        <v>0</v>
      </c>
    </row>
    <row r="4860" spans="11:11" x14ac:dyDescent="0.25">
      <c r="K4860">
        <f t="shared" si="75"/>
        <v>0</v>
      </c>
    </row>
    <row r="4861" spans="11:11" x14ac:dyDescent="0.25">
      <c r="K4861">
        <f t="shared" si="75"/>
        <v>0</v>
      </c>
    </row>
    <row r="4862" spans="11:11" x14ac:dyDescent="0.25">
      <c r="K4862">
        <f t="shared" si="75"/>
        <v>0</v>
      </c>
    </row>
    <row r="4863" spans="11:11" x14ac:dyDescent="0.25">
      <c r="K4863">
        <f t="shared" si="75"/>
        <v>0</v>
      </c>
    </row>
    <row r="4864" spans="11:11" x14ac:dyDescent="0.25">
      <c r="K4864">
        <f t="shared" si="75"/>
        <v>0</v>
      </c>
    </row>
    <row r="4865" spans="11:11" x14ac:dyDescent="0.25">
      <c r="K4865">
        <f t="shared" si="75"/>
        <v>0</v>
      </c>
    </row>
    <row r="4866" spans="11:11" x14ac:dyDescent="0.25">
      <c r="K4866">
        <f t="shared" si="75"/>
        <v>0</v>
      </c>
    </row>
    <row r="4867" spans="11:11" x14ac:dyDescent="0.25">
      <c r="K4867">
        <f t="shared" si="75"/>
        <v>0</v>
      </c>
    </row>
    <row r="4868" spans="11:11" x14ac:dyDescent="0.25">
      <c r="K4868">
        <f t="shared" ref="K4868:K4931" si="76">+COUNT(F4868:J4868)</f>
        <v>0</v>
      </c>
    </row>
    <row r="4869" spans="11:11" x14ac:dyDescent="0.25">
      <c r="K4869">
        <f t="shared" si="76"/>
        <v>0</v>
      </c>
    </row>
    <row r="4870" spans="11:11" x14ac:dyDescent="0.25">
      <c r="K4870">
        <f t="shared" si="76"/>
        <v>0</v>
      </c>
    </row>
    <row r="4871" spans="11:11" x14ac:dyDescent="0.25">
      <c r="K4871">
        <f t="shared" si="76"/>
        <v>0</v>
      </c>
    </row>
    <row r="4872" spans="11:11" x14ac:dyDescent="0.25">
      <c r="K4872">
        <f t="shared" si="76"/>
        <v>0</v>
      </c>
    </row>
    <row r="4873" spans="11:11" x14ac:dyDescent="0.25">
      <c r="K4873">
        <f t="shared" si="76"/>
        <v>0</v>
      </c>
    </row>
    <row r="4874" spans="11:11" x14ac:dyDescent="0.25">
      <c r="K4874">
        <f t="shared" si="76"/>
        <v>0</v>
      </c>
    </row>
    <row r="4875" spans="11:11" x14ac:dyDescent="0.25">
      <c r="K4875">
        <f t="shared" si="76"/>
        <v>0</v>
      </c>
    </row>
    <row r="4876" spans="11:11" x14ac:dyDescent="0.25">
      <c r="K4876">
        <f t="shared" si="76"/>
        <v>0</v>
      </c>
    </row>
    <row r="4877" spans="11:11" x14ac:dyDescent="0.25">
      <c r="K4877">
        <f t="shared" si="76"/>
        <v>0</v>
      </c>
    </row>
    <row r="4878" spans="11:11" x14ac:dyDescent="0.25">
      <c r="K4878">
        <f t="shared" si="76"/>
        <v>0</v>
      </c>
    </row>
    <row r="4879" spans="11:11" x14ac:dyDescent="0.25">
      <c r="K4879">
        <f t="shared" si="76"/>
        <v>0</v>
      </c>
    </row>
    <row r="4880" spans="11:11" x14ac:dyDescent="0.25">
      <c r="K4880">
        <f t="shared" si="76"/>
        <v>0</v>
      </c>
    </row>
    <row r="4881" spans="11:11" x14ac:dyDescent="0.25">
      <c r="K4881">
        <f t="shared" si="76"/>
        <v>0</v>
      </c>
    </row>
    <row r="4882" spans="11:11" x14ac:dyDescent="0.25">
      <c r="K4882">
        <f t="shared" si="76"/>
        <v>0</v>
      </c>
    </row>
    <row r="4883" spans="11:11" x14ac:dyDescent="0.25">
      <c r="K4883">
        <f t="shared" si="76"/>
        <v>0</v>
      </c>
    </row>
    <row r="4884" spans="11:11" x14ac:dyDescent="0.25">
      <c r="K4884">
        <f t="shared" si="76"/>
        <v>0</v>
      </c>
    </row>
    <row r="4885" spans="11:11" x14ac:dyDescent="0.25">
      <c r="K4885">
        <f t="shared" si="76"/>
        <v>0</v>
      </c>
    </row>
    <row r="4886" spans="11:11" x14ac:dyDescent="0.25">
      <c r="K4886">
        <f t="shared" si="76"/>
        <v>0</v>
      </c>
    </row>
    <row r="4887" spans="11:11" x14ac:dyDescent="0.25">
      <c r="K4887">
        <f t="shared" si="76"/>
        <v>0</v>
      </c>
    </row>
    <row r="4888" spans="11:11" x14ac:dyDescent="0.25">
      <c r="K4888">
        <f t="shared" si="76"/>
        <v>0</v>
      </c>
    </row>
    <row r="4889" spans="11:11" x14ac:dyDescent="0.25">
      <c r="K4889">
        <f t="shared" si="76"/>
        <v>0</v>
      </c>
    </row>
    <row r="4890" spans="11:11" x14ac:dyDescent="0.25">
      <c r="K4890">
        <f t="shared" si="76"/>
        <v>0</v>
      </c>
    </row>
    <row r="4891" spans="11:11" x14ac:dyDescent="0.25">
      <c r="K4891">
        <f t="shared" si="76"/>
        <v>0</v>
      </c>
    </row>
    <row r="4892" spans="11:11" x14ac:dyDescent="0.25">
      <c r="K4892">
        <f t="shared" si="76"/>
        <v>0</v>
      </c>
    </row>
    <row r="4893" spans="11:11" x14ac:dyDescent="0.25">
      <c r="K4893">
        <f t="shared" si="76"/>
        <v>0</v>
      </c>
    </row>
    <row r="4894" spans="11:11" x14ac:dyDescent="0.25">
      <c r="K4894">
        <f t="shared" si="76"/>
        <v>0</v>
      </c>
    </row>
    <row r="4895" spans="11:11" x14ac:dyDescent="0.25">
      <c r="K4895">
        <f t="shared" si="76"/>
        <v>0</v>
      </c>
    </row>
    <row r="4896" spans="11:11" x14ac:dyDescent="0.25">
      <c r="K4896">
        <f t="shared" si="76"/>
        <v>0</v>
      </c>
    </row>
    <row r="4897" spans="11:11" x14ac:dyDescent="0.25">
      <c r="K4897">
        <f t="shared" si="76"/>
        <v>0</v>
      </c>
    </row>
    <row r="4898" spans="11:11" x14ac:dyDescent="0.25">
      <c r="K4898">
        <f t="shared" si="76"/>
        <v>0</v>
      </c>
    </row>
    <row r="4899" spans="11:11" x14ac:dyDescent="0.25">
      <c r="K4899">
        <f t="shared" si="76"/>
        <v>0</v>
      </c>
    </row>
    <row r="4900" spans="11:11" x14ac:dyDescent="0.25">
      <c r="K4900">
        <f t="shared" si="76"/>
        <v>0</v>
      </c>
    </row>
    <row r="4901" spans="11:11" x14ac:dyDescent="0.25">
      <c r="K4901">
        <f t="shared" si="76"/>
        <v>0</v>
      </c>
    </row>
    <row r="4902" spans="11:11" x14ac:dyDescent="0.25">
      <c r="K4902">
        <f t="shared" si="76"/>
        <v>0</v>
      </c>
    </row>
    <row r="4903" spans="11:11" x14ac:dyDescent="0.25">
      <c r="K4903">
        <f t="shared" si="76"/>
        <v>0</v>
      </c>
    </row>
    <row r="4904" spans="11:11" x14ac:dyDescent="0.25">
      <c r="K4904">
        <f t="shared" si="76"/>
        <v>0</v>
      </c>
    </row>
    <row r="4905" spans="11:11" x14ac:dyDescent="0.25">
      <c r="K4905">
        <f t="shared" si="76"/>
        <v>0</v>
      </c>
    </row>
    <row r="4906" spans="11:11" x14ac:dyDescent="0.25">
      <c r="K4906">
        <f t="shared" si="76"/>
        <v>0</v>
      </c>
    </row>
    <row r="4907" spans="11:11" x14ac:dyDescent="0.25">
      <c r="K4907">
        <f t="shared" si="76"/>
        <v>0</v>
      </c>
    </row>
    <row r="4908" spans="11:11" x14ac:dyDescent="0.25">
      <c r="K4908">
        <f t="shared" si="76"/>
        <v>0</v>
      </c>
    </row>
    <row r="4909" spans="11:11" x14ac:dyDescent="0.25">
      <c r="K4909">
        <f t="shared" si="76"/>
        <v>0</v>
      </c>
    </row>
    <row r="4910" spans="11:11" x14ac:dyDescent="0.25">
      <c r="K4910">
        <f t="shared" si="76"/>
        <v>0</v>
      </c>
    </row>
    <row r="4911" spans="11:11" x14ac:dyDescent="0.25">
      <c r="K4911">
        <f t="shared" si="76"/>
        <v>0</v>
      </c>
    </row>
    <row r="4912" spans="11:11" x14ac:dyDescent="0.25">
      <c r="K4912">
        <f t="shared" si="76"/>
        <v>0</v>
      </c>
    </row>
    <row r="4913" spans="11:11" x14ac:dyDescent="0.25">
      <c r="K4913">
        <f t="shared" si="76"/>
        <v>0</v>
      </c>
    </row>
    <row r="4914" spans="11:11" x14ac:dyDescent="0.25">
      <c r="K4914">
        <f t="shared" si="76"/>
        <v>0</v>
      </c>
    </row>
    <row r="4915" spans="11:11" x14ac:dyDescent="0.25">
      <c r="K4915">
        <f t="shared" si="76"/>
        <v>0</v>
      </c>
    </row>
    <row r="4916" spans="11:11" x14ac:dyDescent="0.25">
      <c r="K4916">
        <f t="shared" si="76"/>
        <v>0</v>
      </c>
    </row>
    <row r="4917" spans="11:11" x14ac:dyDescent="0.25">
      <c r="K4917">
        <f t="shared" si="76"/>
        <v>0</v>
      </c>
    </row>
    <row r="4918" spans="11:11" x14ac:dyDescent="0.25">
      <c r="K4918">
        <f t="shared" si="76"/>
        <v>0</v>
      </c>
    </row>
    <row r="4919" spans="11:11" x14ac:dyDescent="0.25">
      <c r="K4919">
        <f t="shared" si="76"/>
        <v>0</v>
      </c>
    </row>
    <row r="4920" spans="11:11" x14ac:dyDescent="0.25">
      <c r="K4920">
        <f t="shared" si="76"/>
        <v>0</v>
      </c>
    </row>
    <row r="4921" spans="11:11" x14ac:dyDescent="0.25">
      <c r="K4921">
        <f t="shared" si="76"/>
        <v>0</v>
      </c>
    </row>
    <row r="4922" spans="11:11" x14ac:dyDescent="0.25">
      <c r="K4922">
        <f t="shared" si="76"/>
        <v>0</v>
      </c>
    </row>
    <row r="4923" spans="11:11" x14ac:dyDescent="0.25">
      <c r="K4923">
        <f t="shared" si="76"/>
        <v>0</v>
      </c>
    </row>
    <row r="4924" spans="11:11" x14ac:dyDescent="0.25">
      <c r="K4924">
        <f t="shared" si="76"/>
        <v>0</v>
      </c>
    </row>
    <row r="4925" spans="11:11" x14ac:dyDescent="0.25">
      <c r="K4925">
        <f t="shared" si="76"/>
        <v>0</v>
      </c>
    </row>
    <row r="4926" spans="11:11" x14ac:dyDescent="0.25">
      <c r="K4926">
        <f t="shared" si="76"/>
        <v>0</v>
      </c>
    </row>
    <row r="4927" spans="11:11" x14ac:dyDescent="0.25">
      <c r="K4927">
        <f t="shared" si="76"/>
        <v>0</v>
      </c>
    </row>
    <row r="4928" spans="11:11" x14ac:dyDescent="0.25">
      <c r="K4928">
        <f t="shared" si="76"/>
        <v>0</v>
      </c>
    </row>
    <row r="4929" spans="11:11" x14ac:dyDescent="0.25">
      <c r="K4929">
        <f t="shared" si="76"/>
        <v>0</v>
      </c>
    </row>
    <row r="4930" spans="11:11" x14ac:dyDescent="0.25">
      <c r="K4930">
        <f t="shared" si="76"/>
        <v>0</v>
      </c>
    </row>
    <row r="4931" spans="11:11" x14ac:dyDescent="0.25">
      <c r="K4931">
        <f t="shared" si="76"/>
        <v>0</v>
      </c>
    </row>
    <row r="4932" spans="11:11" x14ac:dyDescent="0.25">
      <c r="K4932">
        <f t="shared" ref="K4932:K4995" si="77">+COUNT(F4932:J4932)</f>
        <v>0</v>
      </c>
    </row>
    <row r="4933" spans="11:11" x14ac:dyDescent="0.25">
      <c r="K4933">
        <f t="shared" si="77"/>
        <v>0</v>
      </c>
    </row>
    <row r="4934" spans="11:11" x14ac:dyDescent="0.25">
      <c r="K4934">
        <f t="shared" si="77"/>
        <v>0</v>
      </c>
    </row>
    <row r="4935" spans="11:11" x14ac:dyDescent="0.25">
      <c r="K4935">
        <f t="shared" si="77"/>
        <v>0</v>
      </c>
    </row>
    <row r="4936" spans="11:11" x14ac:dyDescent="0.25">
      <c r="K4936">
        <f t="shared" si="77"/>
        <v>0</v>
      </c>
    </row>
    <row r="4937" spans="11:11" x14ac:dyDescent="0.25">
      <c r="K4937">
        <f t="shared" si="77"/>
        <v>0</v>
      </c>
    </row>
    <row r="4938" spans="11:11" x14ac:dyDescent="0.25">
      <c r="K4938">
        <f t="shared" si="77"/>
        <v>0</v>
      </c>
    </row>
    <row r="4939" spans="11:11" x14ac:dyDescent="0.25">
      <c r="K4939">
        <f t="shared" si="77"/>
        <v>0</v>
      </c>
    </row>
    <row r="4940" spans="11:11" x14ac:dyDescent="0.25">
      <c r="K4940">
        <f t="shared" si="77"/>
        <v>0</v>
      </c>
    </row>
    <row r="4941" spans="11:11" x14ac:dyDescent="0.25">
      <c r="K4941">
        <f t="shared" si="77"/>
        <v>0</v>
      </c>
    </row>
    <row r="4942" spans="11:11" x14ac:dyDescent="0.25">
      <c r="K4942">
        <f t="shared" si="77"/>
        <v>0</v>
      </c>
    </row>
    <row r="4943" spans="11:11" x14ac:dyDescent="0.25">
      <c r="K4943">
        <f t="shared" si="77"/>
        <v>0</v>
      </c>
    </row>
    <row r="4944" spans="11:11" x14ac:dyDescent="0.25">
      <c r="K4944">
        <f t="shared" si="77"/>
        <v>0</v>
      </c>
    </row>
    <row r="4945" spans="11:11" x14ac:dyDescent="0.25">
      <c r="K4945">
        <f t="shared" si="77"/>
        <v>0</v>
      </c>
    </row>
    <row r="4946" spans="11:11" x14ac:dyDescent="0.25">
      <c r="K4946">
        <f t="shared" si="77"/>
        <v>0</v>
      </c>
    </row>
    <row r="4947" spans="11:11" x14ac:dyDescent="0.25">
      <c r="K4947">
        <f t="shared" si="77"/>
        <v>0</v>
      </c>
    </row>
    <row r="4948" spans="11:11" x14ac:dyDescent="0.25">
      <c r="K4948">
        <f t="shared" si="77"/>
        <v>0</v>
      </c>
    </row>
    <row r="4949" spans="11:11" x14ac:dyDescent="0.25">
      <c r="K4949">
        <f t="shared" si="77"/>
        <v>0</v>
      </c>
    </row>
    <row r="4950" spans="11:11" x14ac:dyDescent="0.25">
      <c r="K4950">
        <f t="shared" si="77"/>
        <v>0</v>
      </c>
    </row>
    <row r="4951" spans="11:11" x14ac:dyDescent="0.25">
      <c r="K4951">
        <f t="shared" si="77"/>
        <v>0</v>
      </c>
    </row>
    <row r="4952" spans="11:11" x14ac:dyDescent="0.25">
      <c r="K4952">
        <f t="shared" si="77"/>
        <v>0</v>
      </c>
    </row>
    <row r="4953" spans="11:11" x14ac:dyDescent="0.25">
      <c r="K4953">
        <f t="shared" si="77"/>
        <v>0</v>
      </c>
    </row>
    <row r="4954" spans="11:11" x14ac:dyDescent="0.25">
      <c r="K4954">
        <f t="shared" si="77"/>
        <v>0</v>
      </c>
    </row>
    <row r="4955" spans="11:11" x14ac:dyDescent="0.25">
      <c r="K4955">
        <f t="shared" si="77"/>
        <v>0</v>
      </c>
    </row>
    <row r="4956" spans="11:11" x14ac:dyDescent="0.25">
      <c r="K4956">
        <f t="shared" si="77"/>
        <v>0</v>
      </c>
    </row>
    <row r="4957" spans="11:11" x14ac:dyDescent="0.25">
      <c r="K4957">
        <f t="shared" si="77"/>
        <v>0</v>
      </c>
    </row>
    <row r="4958" spans="11:11" x14ac:dyDescent="0.25">
      <c r="K4958">
        <f t="shared" si="77"/>
        <v>0</v>
      </c>
    </row>
    <row r="4959" spans="11:11" x14ac:dyDescent="0.25">
      <c r="K4959">
        <f t="shared" si="77"/>
        <v>0</v>
      </c>
    </row>
    <row r="4960" spans="11:11" x14ac:dyDescent="0.25">
      <c r="K4960">
        <f t="shared" si="77"/>
        <v>0</v>
      </c>
    </row>
    <row r="4961" spans="11:11" x14ac:dyDescent="0.25">
      <c r="K4961">
        <f t="shared" si="77"/>
        <v>0</v>
      </c>
    </row>
    <row r="4962" spans="11:11" x14ac:dyDescent="0.25">
      <c r="K4962">
        <f t="shared" si="77"/>
        <v>0</v>
      </c>
    </row>
    <row r="4963" spans="11:11" x14ac:dyDescent="0.25">
      <c r="K4963">
        <f t="shared" si="77"/>
        <v>0</v>
      </c>
    </row>
    <row r="4964" spans="11:11" x14ac:dyDescent="0.25">
      <c r="K4964">
        <f t="shared" si="77"/>
        <v>0</v>
      </c>
    </row>
    <row r="4965" spans="11:11" x14ac:dyDescent="0.25">
      <c r="K4965">
        <f t="shared" si="77"/>
        <v>0</v>
      </c>
    </row>
    <row r="4966" spans="11:11" x14ac:dyDescent="0.25">
      <c r="K4966">
        <f t="shared" si="77"/>
        <v>0</v>
      </c>
    </row>
    <row r="4967" spans="11:11" x14ac:dyDescent="0.25">
      <c r="K4967">
        <f t="shared" si="77"/>
        <v>0</v>
      </c>
    </row>
    <row r="4968" spans="11:11" x14ac:dyDescent="0.25">
      <c r="K4968">
        <f t="shared" si="77"/>
        <v>0</v>
      </c>
    </row>
    <row r="4969" spans="11:11" x14ac:dyDescent="0.25">
      <c r="K4969">
        <f t="shared" si="77"/>
        <v>0</v>
      </c>
    </row>
    <row r="4970" spans="11:11" x14ac:dyDescent="0.25">
      <c r="K4970">
        <f t="shared" si="77"/>
        <v>0</v>
      </c>
    </row>
    <row r="4971" spans="11:11" x14ac:dyDescent="0.25">
      <c r="K4971">
        <f t="shared" si="77"/>
        <v>0</v>
      </c>
    </row>
    <row r="4972" spans="11:11" x14ac:dyDescent="0.25">
      <c r="K4972">
        <f t="shared" si="77"/>
        <v>0</v>
      </c>
    </row>
    <row r="4973" spans="11:11" x14ac:dyDescent="0.25">
      <c r="K4973">
        <f t="shared" si="77"/>
        <v>0</v>
      </c>
    </row>
    <row r="4974" spans="11:11" x14ac:dyDescent="0.25">
      <c r="K4974">
        <f t="shared" si="77"/>
        <v>0</v>
      </c>
    </row>
    <row r="4975" spans="11:11" x14ac:dyDescent="0.25">
      <c r="K4975">
        <f t="shared" si="77"/>
        <v>0</v>
      </c>
    </row>
    <row r="4976" spans="11:11" x14ac:dyDescent="0.25">
      <c r="K4976">
        <f t="shared" si="77"/>
        <v>0</v>
      </c>
    </row>
    <row r="4977" spans="11:11" x14ac:dyDescent="0.25">
      <c r="K4977">
        <f t="shared" si="77"/>
        <v>0</v>
      </c>
    </row>
    <row r="4978" spans="11:11" x14ac:dyDescent="0.25">
      <c r="K4978">
        <f t="shared" si="77"/>
        <v>0</v>
      </c>
    </row>
    <row r="4979" spans="11:11" x14ac:dyDescent="0.25">
      <c r="K4979">
        <f t="shared" si="77"/>
        <v>0</v>
      </c>
    </row>
    <row r="4980" spans="11:11" x14ac:dyDescent="0.25">
      <c r="K4980">
        <f t="shared" si="77"/>
        <v>0</v>
      </c>
    </row>
    <row r="4981" spans="11:11" x14ac:dyDescent="0.25">
      <c r="K4981">
        <f t="shared" si="77"/>
        <v>0</v>
      </c>
    </row>
    <row r="4982" spans="11:11" x14ac:dyDescent="0.25">
      <c r="K4982">
        <f t="shared" si="77"/>
        <v>0</v>
      </c>
    </row>
    <row r="4983" spans="11:11" x14ac:dyDescent="0.25">
      <c r="K4983">
        <f t="shared" si="77"/>
        <v>0</v>
      </c>
    </row>
    <row r="4984" spans="11:11" x14ac:dyDescent="0.25">
      <c r="K4984">
        <f t="shared" si="77"/>
        <v>0</v>
      </c>
    </row>
    <row r="4985" spans="11:11" x14ac:dyDescent="0.25">
      <c r="K4985">
        <f t="shared" si="77"/>
        <v>0</v>
      </c>
    </row>
    <row r="4986" spans="11:11" x14ac:dyDescent="0.25">
      <c r="K4986">
        <f t="shared" si="77"/>
        <v>0</v>
      </c>
    </row>
    <row r="4987" spans="11:11" x14ac:dyDescent="0.25">
      <c r="K4987">
        <f t="shared" si="77"/>
        <v>0</v>
      </c>
    </row>
    <row r="4988" spans="11:11" x14ac:dyDescent="0.25">
      <c r="K4988">
        <f t="shared" si="77"/>
        <v>0</v>
      </c>
    </row>
    <row r="4989" spans="11:11" x14ac:dyDescent="0.25">
      <c r="K4989">
        <f t="shared" si="77"/>
        <v>0</v>
      </c>
    </row>
    <row r="4990" spans="11:11" x14ac:dyDescent="0.25">
      <c r="K4990">
        <f t="shared" si="77"/>
        <v>0</v>
      </c>
    </row>
    <row r="4991" spans="11:11" x14ac:dyDescent="0.25">
      <c r="K4991">
        <f t="shared" si="77"/>
        <v>0</v>
      </c>
    </row>
    <row r="4992" spans="11:11" x14ac:dyDescent="0.25">
      <c r="K4992">
        <f t="shared" si="77"/>
        <v>0</v>
      </c>
    </row>
    <row r="4993" spans="11:11" x14ac:dyDescent="0.25">
      <c r="K4993">
        <f t="shared" si="77"/>
        <v>0</v>
      </c>
    </row>
    <row r="4994" spans="11:11" x14ac:dyDescent="0.25">
      <c r="K4994">
        <f t="shared" si="77"/>
        <v>0</v>
      </c>
    </row>
    <row r="4995" spans="11:11" x14ac:dyDescent="0.25">
      <c r="K4995">
        <f t="shared" si="77"/>
        <v>0</v>
      </c>
    </row>
    <row r="4996" spans="11:11" x14ac:dyDescent="0.25">
      <c r="K4996">
        <f t="shared" ref="K4996:K5059" si="78">+COUNT(F4996:J4996)</f>
        <v>0</v>
      </c>
    </row>
    <row r="4997" spans="11:11" x14ac:dyDescent="0.25">
      <c r="K4997">
        <f t="shared" si="78"/>
        <v>0</v>
      </c>
    </row>
    <row r="4998" spans="11:11" x14ac:dyDescent="0.25">
      <c r="K4998">
        <f t="shared" si="78"/>
        <v>0</v>
      </c>
    </row>
    <row r="4999" spans="11:11" x14ac:dyDescent="0.25">
      <c r="K4999">
        <f t="shared" si="78"/>
        <v>0</v>
      </c>
    </row>
    <row r="5000" spans="11:11" x14ac:dyDescent="0.25">
      <c r="K5000">
        <f t="shared" si="78"/>
        <v>0</v>
      </c>
    </row>
    <row r="5001" spans="11:11" x14ac:dyDescent="0.25">
      <c r="K5001">
        <f t="shared" si="78"/>
        <v>0</v>
      </c>
    </row>
    <row r="5002" spans="11:11" x14ac:dyDescent="0.25">
      <c r="K5002">
        <f t="shared" si="78"/>
        <v>0</v>
      </c>
    </row>
    <row r="5003" spans="11:11" x14ac:dyDescent="0.25">
      <c r="K5003">
        <f t="shared" si="78"/>
        <v>0</v>
      </c>
    </row>
    <row r="5004" spans="11:11" x14ac:dyDescent="0.25">
      <c r="K5004">
        <f t="shared" si="78"/>
        <v>0</v>
      </c>
    </row>
    <row r="5005" spans="11:11" x14ac:dyDescent="0.25">
      <c r="K5005">
        <f t="shared" si="78"/>
        <v>0</v>
      </c>
    </row>
    <row r="5006" spans="11:11" x14ac:dyDescent="0.25">
      <c r="K5006">
        <f t="shared" si="78"/>
        <v>0</v>
      </c>
    </row>
    <row r="5007" spans="11:11" x14ac:dyDescent="0.25">
      <c r="K5007">
        <f t="shared" si="78"/>
        <v>0</v>
      </c>
    </row>
    <row r="5008" spans="11:11" x14ac:dyDescent="0.25">
      <c r="K5008">
        <f t="shared" si="78"/>
        <v>0</v>
      </c>
    </row>
    <row r="5009" spans="11:11" x14ac:dyDescent="0.25">
      <c r="K5009">
        <f t="shared" si="78"/>
        <v>0</v>
      </c>
    </row>
    <row r="5010" spans="11:11" x14ac:dyDescent="0.25">
      <c r="K5010">
        <f t="shared" si="78"/>
        <v>0</v>
      </c>
    </row>
    <row r="5011" spans="11:11" x14ac:dyDescent="0.25">
      <c r="K5011">
        <f t="shared" si="78"/>
        <v>0</v>
      </c>
    </row>
    <row r="5012" spans="11:11" x14ac:dyDescent="0.25">
      <c r="K5012">
        <f t="shared" si="78"/>
        <v>0</v>
      </c>
    </row>
    <row r="5013" spans="11:11" x14ac:dyDescent="0.25">
      <c r="K5013">
        <f t="shared" si="78"/>
        <v>0</v>
      </c>
    </row>
    <row r="5014" spans="11:11" x14ac:dyDescent="0.25">
      <c r="K5014">
        <f t="shared" si="78"/>
        <v>0</v>
      </c>
    </row>
    <row r="5015" spans="11:11" x14ac:dyDescent="0.25">
      <c r="K5015">
        <f t="shared" si="78"/>
        <v>0</v>
      </c>
    </row>
    <row r="5016" spans="11:11" x14ac:dyDescent="0.25">
      <c r="K5016">
        <f t="shared" si="78"/>
        <v>0</v>
      </c>
    </row>
    <row r="5017" spans="11:11" x14ac:dyDescent="0.25">
      <c r="K5017">
        <f t="shared" si="78"/>
        <v>0</v>
      </c>
    </row>
    <row r="5018" spans="11:11" x14ac:dyDescent="0.25">
      <c r="K5018">
        <f t="shared" si="78"/>
        <v>0</v>
      </c>
    </row>
    <row r="5019" spans="11:11" x14ac:dyDescent="0.25">
      <c r="K5019">
        <f t="shared" si="78"/>
        <v>0</v>
      </c>
    </row>
    <row r="5020" spans="11:11" x14ac:dyDescent="0.25">
      <c r="K5020">
        <f t="shared" si="78"/>
        <v>0</v>
      </c>
    </row>
    <row r="5021" spans="11:11" x14ac:dyDescent="0.25">
      <c r="K5021">
        <f t="shared" si="78"/>
        <v>0</v>
      </c>
    </row>
    <row r="5022" spans="11:11" x14ac:dyDescent="0.25">
      <c r="K5022">
        <f t="shared" si="78"/>
        <v>0</v>
      </c>
    </row>
    <row r="5023" spans="11:11" x14ac:dyDescent="0.25">
      <c r="K5023">
        <f t="shared" si="78"/>
        <v>0</v>
      </c>
    </row>
    <row r="5024" spans="11:11" x14ac:dyDescent="0.25">
      <c r="K5024">
        <f t="shared" si="78"/>
        <v>0</v>
      </c>
    </row>
    <row r="5025" spans="11:11" x14ac:dyDescent="0.25">
      <c r="K5025">
        <f t="shared" si="78"/>
        <v>0</v>
      </c>
    </row>
    <row r="5026" spans="11:11" x14ac:dyDescent="0.25">
      <c r="K5026">
        <f t="shared" si="78"/>
        <v>0</v>
      </c>
    </row>
    <row r="5027" spans="11:11" x14ac:dyDescent="0.25">
      <c r="K5027">
        <f t="shared" si="78"/>
        <v>0</v>
      </c>
    </row>
    <row r="5028" spans="11:11" x14ac:dyDescent="0.25">
      <c r="K5028">
        <f t="shared" si="78"/>
        <v>0</v>
      </c>
    </row>
    <row r="5029" spans="11:11" x14ac:dyDescent="0.25">
      <c r="K5029">
        <f t="shared" si="78"/>
        <v>0</v>
      </c>
    </row>
    <row r="5030" spans="11:11" x14ac:dyDescent="0.25">
      <c r="K5030">
        <f t="shared" si="78"/>
        <v>0</v>
      </c>
    </row>
    <row r="5031" spans="11:11" x14ac:dyDescent="0.25">
      <c r="K5031">
        <f t="shared" si="78"/>
        <v>0</v>
      </c>
    </row>
    <row r="5032" spans="11:11" x14ac:dyDescent="0.25">
      <c r="K5032">
        <f t="shared" si="78"/>
        <v>0</v>
      </c>
    </row>
    <row r="5033" spans="11:11" x14ac:dyDescent="0.25">
      <c r="K5033">
        <f t="shared" si="78"/>
        <v>0</v>
      </c>
    </row>
    <row r="5034" spans="11:11" x14ac:dyDescent="0.25">
      <c r="K5034">
        <f t="shared" si="78"/>
        <v>0</v>
      </c>
    </row>
    <row r="5035" spans="11:11" x14ac:dyDescent="0.25">
      <c r="K5035">
        <f t="shared" si="78"/>
        <v>0</v>
      </c>
    </row>
    <row r="5036" spans="11:11" x14ac:dyDescent="0.25">
      <c r="K5036">
        <f t="shared" si="78"/>
        <v>0</v>
      </c>
    </row>
    <row r="5037" spans="11:11" x14ac:dyDescent="0.25">
      <c r="K5037">
        <f t="shared" si="78"/>
        <v>0</v>
      </c>
    </row>
    <row r="5038" spans="11:11" x14ac:dyDescent="0.25">
      <c r="K5038">
        <f t="shared" si="78"/>
        <v>0</v>
      </c>
    </row>
    <row r="5039" spans="11:11" x14ac:dyDescent="0.25">
      <c r="K5039">
        <f t="shared" si="78"/>
        <v>0</v>
      </c>
    </row>
    <row r="5040" spans="11:11" x14ac:dyDescent="0.25">
      <c r="K5040">
        <f t="shared" si="78"/>
        <v>0</v>
      </c>
    </row>
    <row r="5041" spans="11:11" x14ac:dyDescent="0.25">
      <c r="K5041">
        <f t="shared" si="78"/>
        <v>0</v>
      </c>
    </row>
    <row r="5042" spans="11:11" x14ac:dyDescent="0.25">
      <c r="K5042">
        <f t="shared" si="78"/>
        <v>0</v>
      </c>
    </row>
    <row r="5043" spans="11:11" x14ac:dyDescent="0.25">
      <c r="K5043">
        <f t="shared" si="78"/>
        <v>0</v>
      </c>
    </row>
    <row r="5044" spans="11:11" x14ac:dyDescent="0.25">
      <c r="K5044">
        <f t="shared" si="78"/>
        <v>0</v>
      </c>
    </row>
    <row r="5045" spans="11:11" x14ac:dyDescent="0.25">
      <c r="K5045">
        <f t="shared" si="78"/>
        <v>0</v>
      </c>
    </row>
    <row r="5046" spans="11:11" x14ac:dyDescent="0.25">
      <c r="K5046">
        <f t="shared" si="78"/>
        <v>0</v>
      </c>
    </row>
    <row r="5047" spans="11:11" x14ac:dyDescent="0.25">
      <c r="K5047">
        <f t="shared" si="78"/>
        <v>0</v>
      </c>
    </row>
    <row r="5048" spans="11:11" x14ac:dyDescent="0.25">
      <c r="K5048">
        <f t="shared" si="78"/>
        <v>0</v>
      </c>
    </row>
    <row r="5049" spans="11:11" x14ac:dyDescent="0.25">
      <c r="K5049">
        <f t="shared" si="78"/>
        <v>0</v>
      </c>
    </row>
    <row r="5050" spans="11:11" x14ac:dyDescent="0.25">
      <c r="K5050">
        <f t="shared" si="78"/>
        <v>0</v>
      </c>
    </row>
    <row r="5051" spans="11:11" x14ac:dyDescent="0.25">
      <c r="K5051">
        <f t="shared" si="78"/>
        <v>0</v>
      </c>
    </row>
    <row r="5052" spans="11:11" x14ac:dyDescent="0.25">
      <c r="K5052">
        <f t="shared" si="78"/>
        <v>0</v>
      </c>
    </row>
    <row r="5053" spans="11:11" x14ac:dyDescent="0.25">
      <c r="K5053">
        <f t="shared" si="78"/>
        <v>0</v>
      </c>
    </row>
    <row r="5054" spans="11:11" x14ac:dyDescent="0.25">
      <c r="K5054">
        <f t="shared" si="78"/>
        <v>0</v>
      </c>
    </row>
    <row r="5055" spans="11:11" x14ac:dyDescent="0.25">
      <c r="K5055">
        <f t="shared" si="78"/>
        <v>0</v>
      </c>
    </row>
    <row r="5056" spans="11:11" x14ac:dyDescent="0.25">
      <c r="K5056">
        <f t="shared" si="78"/>
        <v>0</v>
      </c>
    </row>
    <row r="5057" spans="11:11" x14ac:dyDescent="0.25">
      <c r="K5057">
        <f t="shared" si="78"/>
        <v>0</v>
      </c>
    </row>
    <row r="5058" spans="11:11" x14ac:dyDescent="0.25">
      <c r="K5058">
        <f t="shared" si="78"/>
        <v>0</v>
      </c>
    </row>
    <row r="5059" spans="11:11" x14ac:dyDescent="0.25">
      <c r="K5059">
        <f t="shared" si="78"/>
        <v>0</v>
      </c>
    </row>
    <row r="5060" spans="11:11" x14ac:dyDescent="0.25">
      <c r="K5060">
        <f t="shared" ref="K5060:K5123" si="79">+COUNT(F5060:J5060)</f>
        <v>0</v>
      </c>
    </row>
    <row r="5061" spans="11:11" x14ac:dyDescent="0.25">
      <c r="K5061">
        <f t="shared" si="79"/>
        <v>0</v>
      </c>
    </row>
    <row r="5062" spans="11:11" x14ac:dyDescent="0.25">
      <c r="K5062">
        <f t="shared" si="79"/>
        <v>0</v>
      </c>
    </row>
    <row r="5063" spans="11:11" x14ac:dyDescent="0.25">
      <c r="K5063">
        <f t="shared" si="79"/>
        <v>0</v>
      </c>
    </row>
    <row r="5064" spans="11:11" x14ac:dyDescent="0.25">
      <c r="K5064">
        <f t="shared" si="79"/>
        <v>0</v>
      </c>
    </row>
    <row r="5065" spans="11:11" x14ac:dyDescent="0.25">
      <c r="K5065">
        <f t="shared" si="79"/>
        <v>0</v>
      </c>
    </row>
    <row r="5066" spans="11:11" x14ac:dyDescent="0.25">
      <c r="K5066">
        <f t="shared" si="79"/>
        <v>0</v>
      </c>
    </row>
    <row r="5067" spans="11:11" x14ac:dyDescent="0.25">
      <c r="K5067">
        <f t="shared" si="79"/>
        <v>0</v>
      </c>
    </row>
    <row r="5068" spans="11:11" x14ac:dyDescent="0.25">
      <c r="K5068">
        <f t="shared" si="79"/>
        <v>0</v>
      </c>
    </row>
    <row r="5069" spans="11:11" x14ac:dyDescent="0.25">
      <c r="K5069">
        <f t="shared" si="79"/>
        <v>0</v>
      </c>
    </row>
    <row r="5070" spans="11:11" x14ac:dyDescent="0.25">
      <c r="K5070">
        <f t="shared" si="79"/>
        <v>0</v>
      </c>
    </row>
    <row r="5071" spans="11:11" x14ac:dyDescent="0.25">
      <c r="K5071">
        <f t="shared" si="79"/>
        <v>0</v>
      </c>
    </row>
    <row r="5072" spans="11:11" x14ac:dyDescent="0.25">
      <c r="K5072">
        <f t="shared" si="79"/>
        <v>0</v>
      </c>
    </row>
    <row r="5073" spans="11:11" x14ac:dyDescent="0.25">
      <c r="K5073">
        <f t="shared" si="79"/>
        <v>0</v>
      </c>
    </row>
    <row r="5074" spans="11:11" x14ac:dyDescent="0.25">
      <c r="K5074">
        <f t="shared" si="79"/>
        <v>0</v>
      </c>
    </row>
    <row r="5075" spans="11:11" x14ac:dyDescent="0.25">
      <c r="K5075">
        <f t="shared" si="79"/>
        <v>0</v>
      </c>
    </row>
    <row r="5076" spans="11:11" x14ac:dyDescent="0.25">
      <c r="K5076">
        <f t="shared" si="79"/>
        <v>0</v>
      </c>
    </row>
    <row r="5077" spans="11:11" x14ac:dyDescent="0.25">
      <c r="K5077">
        <f t="shared" si="79"/>
        <v>0</v>
      </c>
    </row>
    <row r="5078" spans="11:11" x14ac:dyDescent="0.25">
      <c r="K5078">
        <f t="shared" si="79"/>
        <v>0</v>
      </c>
    </row>
    <row r="5079" spans="11:11" x14ac:dyDescent="0.25">
      <c r="K5079">
        <f t="shared" si="79"/>
        <v>0</v>
      </c>
    </row>
    <row r="5080" spans="11:11" x14ac:dyDescent="0.25">
      <c r="K5080">
        <f t="shared" si="79"/>
        <v>0</v>
      </c>
    </row>
    <row r="5081" spans="11:11" x14ac:dyDescent="0.25">
      <c r="K5081">
        <f t="shared" si="79"/>
        <v>0</v>
      </c>
    </row>
    <row r="5082" spans="11:11" x14ac:dyDescent="0.25">
      <c r="K5082">
        <f t="shared" si="79"/>
        <v>0</v>
      </c>
    </row>
    <row r="5083" spans="11:11" x14ac:dyDescent="0.25">
      <c r="K5083">
        <f t="shared" si="79"/>
        <v>0</v>
      </c>
    </row>
    <row r="5084" spans="11:11" x14ac:dyDescent="0.25">
      <c r="K5084">
        <f t="shared" si="79"/>
        <v>0</v>
      </c>
    </row>
    <row r="5085" spans="11:11" x14ac:dyDescent="0.25">
      <c r="K5085">
        <f t="shared" si="79"/>
        <v>0</v>
      </c>
    </row>
    <row r="5086" spans="11:11" x14ac:dyDescent="0.25">
      <c r="K5086">
        <f t="shared" si="79"/>
        <v>0</v>
      </c>
    </row>
    <row r="5087" spans="11:11" x14ac:dyDescent="0.25">
      <c r="K5087">
        <f t="shared" si="79"/>
        <v>0</v>
      </c>
    </row>
    <row r="5088" spans="11:11" x14ac:dyDescent="0.25">
      <c r="K5088">
        <f t="shared" si="79"/>
        <v>0</v>
      </c>
    </row>
    <row r="5089" spans="11:11" x14ac:dyDescent="0.25">
      <c r="K5089">
        <f t="shared" si="79"/>
        <v>0</v>
      </c>
    </row>
    <row r="5090" spans="11:11" x14ac:dyDescent="0.25">
      <c r="K5090">
        <f t="shared" si="79"/>
        <v>0</v>
      </c>
    </row>
    <row r="5091" spans="11:11" x14ac:dyDescent="0.25">
      <c r="K5091">
        <f t="shared" si="79"/>
        <v>0</v>
      </c>
    </row>
    <row r="5092" spans="11:11" x14ac:dyDescent="0.25">
      <c r="K5092">
        <f t="shared" si="79"/>
        <v>0</v>
      </c>
    </row>
    <row r="5093" spans="11:11" x14ac:dyDescent="0.25">
      <c r="K5093">
        <f t="shared" si="79"/>
        <v>0</v>
      </c>
    </row>
    <row r="5094" spans="11:11" x14ac:dyDescent="0.25">
      <c r="K5094">
        <f t="shared" si="79"/>
        <v>0</v>
      </c>
    </row>
    <row r="5095" spans="11:11" x14ac:dyDescent="0.25">
      <c r="K5095">
        <f t="shared" si="79"/>
        <v>0</v>
      </c>
    </row>
    <row r="5096" spans="11:11" x14ac:dyDescent="0.25">
      <c r="K5096">
        <f t="shared" si="79"/>
        <v>0</v>
      </c>
    </row>
    <row r="5097" spans="11:11" x14ac:dyDescent="0.25">
      <c r="K5097">
        <f t="shared" si="79"/>
        <v>0</v>
      </c>
    </row>
    <row r="5098" spans="11:11" x14ac:dyDescent="0.25">
      <c r="K5098">
        <f t="shared" si="79"/>
        <v>0</v>
      </c>
    </row>
    <row r="5099" spans="11:11" x14ac:dyDescent="0.25">
      <c r="K5099">
        <f t="shared" si="79"/>
        <v>0</v>
      </c>
    </row>
    <row r="5100" spans="11:11" x14ac:dyDescent="0.25">
      <c r="K5100">
        <f t="shared" si="79"/>
        <v>0</v>
      </c>
    </row>
    <row r="5101" spans="11:11" x14ac:dyDescent="0.25">
      <c r="K5101">
        <f t="shared" si="79"/>
        <v>0</v>
      </c>
    </row>
    <row r="5102" spans="11:11" x14ac:dyDescent="0.25">
      <c r="K5102">
        <f t="shared" si="79"/>
        <v>0</v>
      </c>
    </row>
    <row r="5103" spans="11:11" x14ac:dyDescent="0.25">
      <c r="K5103">
        <f t="shared" si="79"/>
        <v>0</v>
      </c>
    </row>
    <row r="5104" spans="11:11" x14ac:dyDescent="0.25">
      <c r="K5104">
        <f t="shared" si="79"/>
        <v>0</v>
      </c>
    </row>
    <row r="5105" spans="11:11" x14ac:dyDescent="0.25">
      <c r="K5105">
        <f t="shared" si="79"/>
        <v>0</v>
      </c>
    </row>
    <row r="5106" spans="11:11" x14ac:dyDescent="0.25">
      <c r="K5106">
        <f t="shared" si="79"/>
        <v>0</v>
      </c>
    </row>
    <row r="5107" spans="11:11" x14ac:dyDescent="0.25">
      <c r="K5107">
        <f t="shared" si="79"/>
        <v>0</v>
      </c>
    </row>
    <row r="5108" spans="11:11" x14ac:dyDescent="0.25">
      <c r="K5108">
        <f t="shared" si="79"/>
        <v>0</v>
      </c>
    </row>
    <row r="5109" spans="11:11" x14ac:dyDescent="0.25">
      <c r="K5109">
        <f t="shared" si="79"/>
        <v>0</v>
      </c>
    </row>
    <row r="5110" spans="11:11" x14ac:dyDescent="0.25">
      <c r="K5110">
        <f t="shared" si="79"/>
        <v>0</v>
      </c>
    </row>
    <row r="5111" spans="11:11" x14ac:dyDescent="0.25">
      <c r="K5111">
        <f t="shared" si="79"/>
        <v>0</v>
      </c>
    </row>
    <row r="5112" spans="11:11" x14ac:dyDescent="0.25">
      <c r="K5112">
        <f t="shared" si="79"/>
        <v>0</v>
      </c>
    </row>
    <row r="5113" spans="11:11" x14ac:dyDescent="0.25">
      <c r="K5113">
        <f t="shared" si="79"/>
        <v>0</v>
      </c>
    </row>
    <row r="5114" spans="11:11" x14ac:dyDescent="0.25">
      <c r="K5114">
        <f t="shared" si="79"/>
        <v>0</v>
      </c>
    </row>
    <row r="5115" spans="11:11" x14ac:dyDescent="0.25">
      <c r="K5115">
        <f t="shared" si="79"/>
        <v>0</v>
      </c>
    </row>
    <row r="5116" spans="11:11" x14ac:dyDescent="0.25">
      <c r="K5116">
        <f t="shared" si="79"/>
        <v>0</v>
      </c>
    </row>
    <row r="5117" spans="11:11" x14ac:dyDescent="0.25">
      <c r="K5117">
        <f t="shared" si="79"/>
        <v>0</v>
      </c>
    </row>
    <row r="5118" spans="11:11" x14ac:dyDescent="0.25">
      <c r="K5118">
        <f t="shared" si="79"/>
        <v>0</v>
      </c>
    </row>
    <row r="5119" spans="11:11" x14ac:dyDescent="0.25">
      <c r="K5119">
        <f t="shared" si="79"/>
        <v>0</v>
      </c>
    </row>
    <row r="5120" spans="11:11" x14ac:dyDescent="0.25">
      <c r="K5120">
        <f t="shared" si="79"/>
        <v>0</v>
      </c>
    </row>
    <row r="5121" spans="11:11" x14ac:dyDescent="0.25">
      <c r="K5121">
        <f t="shared" si="79"/>
        <v>0</v>
      </c>
    </row>
    <row r="5122" spans="11:11" x14ac:dyDescent="0.25">
      <c r="K5122">
        <f t="shared" si="79"/>
        <v>0</v>
      </c>
    </row>
    <row r="5123" spans="11:11" x14ac:dyDescent="0.25">
      <c r="K5123">
        <f t="shared" si="79"/>
        <v>0</v>
      </c>
    </row>
    <row r="5124" spans="11:11" x14ac:dyDescent="0.25">
      <c r="K5124">
        <f t="shared" ref="K5124:K5187" si="80">+COUNT(F5124:J5124)</f>
        <v>0</v>
      </c>
    </row>
    <row r="5125" spans="11:11" x14ac:dyDescent="0.25">
      <c r="K5125">
        <f t="shared" si="80"/>
        <v>0</v>
      </c>
    </row>
    <row r="5126" spans="11:11" x14ac:dyDescent="0.25">
      <c r="K5126">
        <f t="shared" si="80"/>
        <v>0</v>
      </c>
    </row>
    <row r="5127" spans="11:11" x14ac:dyDescent="0.25">
      <c r="K5127">
        <f t="shared" si="80"/>
        <v>0</v>
      </c>
    </row>
    <row r="5128" spans="11:11" x14ac:dyDescent="0.25">
      <c r="K5128">
        <f t="shared" si="80"/>
        <v>0</v>
      </c>
    </row>
    <row r="5129" spans="11:11" x14ac:dyDescent="0.25">
      <c r="K5129">
        <f t="shared" si="80"/>
        <v>0</v>
      </c>
    </row>
    <row r="5130" spans="11:11" x14ac:dyDescent="0.25">
      <c r="K5130">
        <f t="shared" si="80"/>
        <v>0</v>
      </c>
    </row>
    <row r="5131" spans="11:11" x14ac:dyDescent="0.25">
      <c r="K5131">
        <f t="shared" si="80"/>
        <v>0</v>
      </c>
    </row>
    <row r="5132" spans="11:11" x14ac:dyDescent="0.25">
      <c r="K5132">
        <f t="shared" si="80"/>
        <v>0</v>
      </c>
    </row>
    <row r="5133" spans="11:11" x14ac:dyDescent="0.25">
      <c r="K5133">
        <f t="shared" si="80"/>
        <v>0</v>
      </c>
    </row>
    <row r="5134" spans="11:11" x14ac:dyDescent="0.25">
      <c r="K5134">
        <f t="shared" si="80"/>
        <v>0</v>
      </c>
    </row>
    <row r="5135" spans="11:11" x14ac:dyDescent="0.25">
      <c r="K5135">
        <f t="shared" si="80"/>
        <v>0</v>
      </c>
    </row>
    <row r="5136" spans="11:11" x14ac:dyDescent="0.25">
      <c r="K5136">
        <f t="shared" si="80"/>
        <v>0</v>
      </c>
    </row>
    <row r="5137" spans="11:11" x14ac:dyDescent="0.25">
      <c r="K5137">
        <f t="shared" si="80"/>
        <v>0</v>
      </c>
    </row>
    <row r="5138" spans="11:11" x14ac:dyDescent="0.25">
      <c r="K5138">
        <f t="shared" si="80"/>
        <v>0</v>
      </c>
    </row>
    <row r="5139" spans="11:11" x14ac:dyDescent="0.25">
      <c r="K5139">
        <f t="shared" si="80"/>
        <v>0</v>
      </c>
    </row>
    <row r="5140" spans="11:11" x14ac:dyDescent="0.25">
      <c r="K5140">
        <f t="shared" si="80"/>
        <v>0</v>
      </c>
    </row>
    <row r="5141" spans="11:11" x14ac:dyDescent="0.25">
      <c r="K5141">
        <f t="shared" si="80"/>
        <v>0</v>
      </c>
    </row>
    <row r="5142" spans="11:11" x14ac:dyDescent="0.25">
      <c r="K5142">
        <f t="shared" si="80"/>
        <v>0</v>
      </c>
    </row>
    <row r="5143" spans="11:11" x14ac:dyDescent="0.25">
      <c r="K5143">
        <f t="shared" si="80"/>
        <v>0</v>
      </c>
    </row>
    <row r="5144" spans="11:11" x14ac:dyDescent="0.25">
      <c r="K5144">
        <f t="shared" si="80"/>
        <v>0</v>
      </c>
    </row>
    <row r="5145" spans="11:11" x14ac:dyDescent="0.25">
      <c r="K5145">
        <f t="shared" si="80"/>
        <v>0</v>
      </c>
    </row>
    <row r="5146" spans="11:11" x14ac:dyDescent="0.25">
      <c r="K5146">
        <f t="shared" si="80"/>
        <v>0</v>
      </c>
    </row>
    <row r="5147" spans="11:11" x14ac:dyDescent="0.25">
      <c r="K5147">
        <f t="shared" si="80"/>
        <v>0</v>
      </c>
    </row>
    <row r="5148" spans="11:11" x14ac:dyDescent="0.25">
      <c r="K5148">
        <f t="shared" si="80"/>
        <v>0</v>
      </c>
    </row>
    <row r="5149" spans="11:11" x14ac:dyDescent="0.25">
      <c r="K5149">
        <f t="shared" si="80"/>
        <v>0</v>
      </c>
    </row>
    <row r="5150" spans="11:11" x14ac:dyDescent="0.25">
      <c r="K5150">
        <f t="shared" si="80"/>
        <v>0</v>
      </c>
    </row>
    <row r="5151" spans="11:11" x14ac:dyDescent="0.25">
      <c r="K5151">
        <f t="shared" si="80"/>
        <v>0</v>
      </c>
    </row>
    <row r="5152" spans="11:11" x14ac:dyDescent="0.25">
      <c r="K5152">
        <f t="shared" si="80"/>
        <v>0</v>
      </c>
    </row>
    <row r="5153" spans="11:11" x14ac:dyDescent="0.25">
      <c r="K5153">
        <f t="shared" si="80"/>
        <v>0</v>
      </c>
    </row>
    <row r="5154" spans="11:11" x14ac:dyDescent="0.25">
      <c r="K5154">
        <f t="shared" si="80"/>
        <v>0</v>
      </c>
    </row>
    <row r="5155" spans="11:11" x14ac:dyDescent="0.25">
      <c r="K5155">
        <f t="shared" si="80"/>
        <v>0</v>
      </c>
    </row>
    <row r="5156" spans="11:11" x14ac:dyDescent="0.25">
      <c r="K5156">
        <f t="shared" si="80"/>
        <v>0</v>
      </c>
    </row>
    <row r="5157" spans="11:11" x14ac:dyDescent="0.25">
      <c r="K5157">
        <f t="shared" si="80"/>
        <v>0</v>
      </c>
    </row>
    <row r="5158" spans="11:11" x14ac:dyDescent="0.25">
      <c r="K5158">
        <f t="shared" si="80"/>
        <v>0</v>
      </c>
    </row>
    <row r="5159" spans="11:11" x14ac:dyDescent="0.25">
      <c r="K5159">
        <f t="shared" si="80"/>
        <v>0</v>
      </c>
    </row>
    <row r="5160" spans="11:11" x14ac:dyDescent="0.25">
      <c r="K5160">
        <f t="shared" si="80"/>
        <v>0</v>
      </c>
    </row>
    <row r="5161" spans="11:11" x14ac:dyDescent="0.25">
      <c r="K5161">
        <f t="shared" si="80"/>
        <v>0</v>
      </c>
    </row>
    <row r="5162" spans="11:11" x14ac:dyDescent="0.25">
      <c r="K5162">
        <f t="shared" si="80"/>
        <v>0</v>
      </c>
    </row>
    <row r="5163" spans="11:11" x14ac:dyDescent="0.25">
      <c r="K5163">
        <f t="shared" si="80"/>
        <v>0</v>
      </c>
    </row>
    <row r="5164" spans="11:11" x14ac:dyDescent="0.25">
      <c r="K5164">
        <f t="shared" si="80"/>
        <v>0</v>
      </c>
    </row>
    <row r="5165" spans="11:11" x14ac:dyDescent="0.25">
      <c r="K5165">
        <f t="shared" si="80"/>
        <v>0</v>
      </c>
    </row>
    <row r="5166" spans="11:11" x14ac:dyDescent="0.25">
      <c r="K5166">
        <f t="shared" si="80"/>
        <v>0</v>
      </c>
    </row>
    <row r="5167" spans="11:11" x14ac:dyDescent="0.25">
      <c r="K5167">
        <f t="shared" si="80"/>
        <v>0</v>
      </c>
    </row>
    <row r="5168" spans="11:11" x14ac:dyDescent="0.25">
      <c r="K5168">
        <f t="shared" si="80"/>
        <v>0</v>
      </c>
    </row>
    <row r="5169" spans="11:11" x14ac:dyDescent="0.25">
      <c r="K5169">
        <f t="shared" si="80"/>
        <v>0</v>
      </c>
    </row>
    <row r="5170" spans="11:11" x14ac:dyDescent="0.25">
      <c r="K5170">
        <f t="shared" si="80"/>
        <v>0</v>
      </c>
    </row>
    <row r="5171" spans="11:11" x14ac:dyDescent="0.25">
      <c r="K5171">
        <f t="shared" si="80"/>
        <v>0</v>
      </c>
    </row>
    <row r="5172" spans="11:11" x14ac:dyDescent="0.25">
      <c r="K5172">
        <f t="shared" si="80"/>
        <v>0</v>
      </c>
    </row>
    <row r="5173" spans="11:11" x14ac:dyDescent="0.25">
      <c r="K5173">
        <f t="shared" si="80"/>
        <v>0</v>
      </c>
    </row>
    <row r="5174" spans="11:11" x14ac:dyDescent="0.25">
      <c r="K5174">
        <f t="shared" si="80"/>
        <v>0</v>
      </c>
    </row>
    <row r="5175" spans="11:11" x14ac:dyDescent="0.25">
      <c r="K5175">
        <f t="shared" si="80"/>
        <v>0</v>
      </c>
    </row>
    <row r="5176" spans="11:11" x14ac:dyDescent="0.25">
      <c r="K5176">
        <f t="shared" si="80"/>
        <v>0</v>
      </c>
    </row>
    <row r="5177" spans="11:11" x14ac:dyDescent="0.25">
      <c r="K5177">
        <f t="shared" si="80"/>
        <v>0</v>
      </c>
    </row>
    <row r="5178" spans="11:11" x14ac:dyDescent="0.25">
      <c r="K5178">
        <f t="shared" si="80"/>
        <v>0</v>
      </c>
    </row>
    <row r="5179" spans="11:11" x14ac:dyDescent="0.25">
      <c r="K5179">
        <f t="shared" si="80"/>
        <v>0</v>
      </c>
    </row>
    <row r="5180" spans="11:11" x14ac:dyDescent="0.25">
      <c r="K5180">
        <f t="shared" si="80"/>
        <v>0</v>
      </c>
    </row>
    <row r="5181" spans="11:11" x14ac:dyDescent="0.25">
      <c r="K5181">
        <f t="shared" si="80"/>
        <v>0</v>
      </c>
    </row>
    <row r="5182" spans="11:11" x14ac:dyDescent="0.25">
      <c r="K5182">
        <f t="shared" si="80"/>
        <v>0</v>
      </c>
    </row>
    <row r="5183" spans="11:11" x14ac:dyDescent="0.25">
      <c r="K5183">
        <f t="shared" si="80"/>
        <v>0</v>
      </c>
    </row>
    <row r="5184" spans="11:11" x14ac:dyDescent="0.25">
      <c r="K5184">
        <f t="shared" si="80"/>
        <v>0</v>
      </c>
    </row>
    <row r="5185" spans="11:11" x14ac:dyDescent="0.25">
      <c r="K5185">
        <f t="shared" si="80"/>
        <v>0</v>
      </c>
    </row>
    <row r="5186" spans="11:11" x14ac:dyDescent="0.25">
      <c r="K5186">
        <f t="shared" si="80"/>
        <v>0</v>
      </c>
    </row>
    <row r="5187" spans="11:11" x14ac:dyDescent="0.25">
      <c r="K5187">
        <f t="shared" si="80"/>
        <v>0</v>
      </c>
    </row>
    <row r="5188" spans="11:11" x14ac:dyDescent="0.25">
      <c r="K5188">
        <f t="shared" ref="K5188:K5251" si="81">+COUNT(F5188:J5188)</f>
        <v>0</v>
      </c>
    </row>
    <row r="5189" spans="11:11" x14ac:dyDescent="0.25">
      <c r="K5189">
        <f t="shared" si="81"/>
        <v>0</v>
      </c>
    </row>
    <row r="5190" spans="11:11" x14ac:dyDescent="0.25">
      <c r="K5190">
        <f t="shared" si="81"/>
        <v>0</v>
      </c>
    </row>
    <row r="5191" spans="11:11" x14ac:dyDescent="0.25">
      <c r="K5191">
        <f t="shared" si="81"/>
        <v>0</v>
      </c>
    </row>
    <row r="5192" spans="11:11" x14ac:dyDescent="0.25">
      <c r="K5192">
        <f t="shared" si="81"/>
        <v>0</v>
      </c>
    </row>
    <row r="5193" spans="11:11" x14ac:dyDescent="0.25">
      <c r="K5193">
        <f t="shared" si="81"/>
        <v>0</v>
      </c>
    </row>
    <row r="5194" spans="11:11" x14ac:dyDescent="0.25">
      <c r="K5194">
        <f t="shared" si="81"/>
        <v>0</v>
      </c>
    </row>
    <row r="5195" spans="11:11" x14ac:dyDescent="0.25">
      <c r="K5195">
        <f t="shared" si="81"/>
        <v>0</v>
      </c>
    </row>
    <row r="5196" spans="11:11" x14ac:dyDescent="0.25">
      <c r="K5196">
        <f t="shared" si="81"/>
        <v>0</v>
      </c>
    </row>
    <row r="5197" spans="11:11" x14ac:dyDescent="0.25">
      <c r="K5197">
        <f t="shared" si="81"/>
        <v>0</v>
      </c>
    </row>
    <row r="5198" spans="11:11" x14ac:dyDescent="0.25">
      <c r="K5198">
        <f t="shared" si="81"/>
        <v>0</v>
      </c>
    </row>
    <row r="5199" spans="11:11" x14ac:dyDescent="0.25">
      <c r="K5199">
        <f t="shared" si="81"/>
        <v>0</v>
      </c>
    </row>
    <row r="5200" spans="11:11" x14ac:dyDescent="0.25">
      <c r="K5200">
        <f t="shared" si="81"/>
        <v>0</v>
      </c>
    </row>
    <row r="5201" spans="11:11" x14ac:dyDescent="0.25">
      <c r="K5201">
        <f t="shared" si="81"/>
        <v>0</v>
      </c>
    </row>
    <row r="5202" spans="11:11" x14ac:dyDescent="0.25">
      <c r="K5202">
        <f t="shared" si="81"/>
        <v>0</v>
      </c>
    </row>
    <row r="5203" spans="11:11" x14ac:dyDescent="0.25">
      <c r="K5203">
        <f t="shared" si="81"/>
        <v>0</v>
      </c>
    </row>
    <row r="5204" spans="11:11" x14ac:dyDescent="0.25">
      <c r="K5204">
        <f t="shared" si="81"/>
        <v>0</v>
      </c>
    </row>
    <row r="5205" spans="11:11" x14ac:dyDescent="0.25">
      <c r="K5205">
        <f t="shared" si="81"/>
        <v>0</v>
      </c>
    </row>
    <row r="5206" spans="11:11" x14ac:dyDescent="0.25">
      <c r="K5206">
        <f t="shared" si="81"/>
        <v>0</v>
      </c>
    </row>
    <row r="5207" spans="11:11" x14ac:dyDescent="0.25">
      <c r="K5207">
        <f t="shared" si="81"/>
        <v>0</v>
      </c>
    </row>
    <row r="5208" spans="11:11" x14ac:dyDescent="0.25">
      <c r="K5208">
        <f t="shared" si="81"/>
        <v>0</v>
      </c>
    </row>
    <row r="5209" spans="11:11" x14ac:dyDescent="0.25">
      <c r="K5209">
        <f t="shared" si="81"/>
        <v>0</v>
      </c>
    </row>
    <row r="5210" spans="11:11" x14ac:dyDescent="0.25">
      <c r="K5210">
        <f t="shared" si="81"/>
        <v>0</v>
      </c>
    </row>
    <row r="5211" spans="11:11" x14ac:dyDescent="0.25">
      <c r="K5211">
        <f t="shared" si="81"/>
        <v>0</v>
      </c>
    </row>
    <row r="5212" spans="11:11" x14ac:dyDescent="0.25">
      <c r="K5212">
        <f t="shared" si="81"/>
        <v>0</v>
      </c>
    </row>
    <row r="5213" spans="11:11" x14ac:dyDescent="0.25">
      <c r="K5213">
        <f t="shared" si="81"/>
        <v>0</v>
      </c>
    </row>
    <row r="5214" spans="11:11" x14ac:dyDescent="0.25">
      <c r="K5214">
        <f t="shared" si="81"/>
        <v>0</v>
      </c>
    </row>
    <row r="5215" spans="11:11" x14ac:dyDescent="0.25">
      <c r="K5215">
        <f t="shared" si="81"/>
        <v>0</v>
      </c>
    </row>
    <row r="5216" spans="11:11" x14ac:dyDescent="0.25">
      <c r="K5216">
        <f t="shared" si="81"/>
        <v>0</v>
      </c>
    </row>
    <row r="5217" spans="11:11" x14ac:dyDescent="0.25">
      <c r="K5217">
        <f t="shared" si="81"/>
        <v>0</v>
      </c>
    </row>
    <row r="5218" spans="11:11" x14ac:dyDescent="0.25">
      <c r="K5218">
        <f t="shared" si="81"/>
        <v>0</v>
      </c>
    </row>
    <row r="5219" spans="11:11" x14ac:dyDescent="0.25">
      <c r="K5219">
        <f t="shared" si="81"/>
        <v>0</v>
      </c>
    </row>
    <row r="5220" spans="11:11" x14ac:dyDescent="0.25">
      <c r="K5220">
        <f t="shared" si="81"/>
        <v>0</v>
      </c>
    </row>
    <row r="5221" spans="11:11" x14ac:dyDescent="0.25">
      <c r="K5221">
        <f t="shared" si="81"/>
        <v>0</v>
      </c>
    </row>
    <row r="5222" spans="11:11" x14ac:dyDescent="0.25">
      <c r="K5222">
        <f t="shared" si="81"/>
        <v>0</v>
      </c>
    </row>
    <row r="5223" spans="11:11" x14ac:dyDescent="0.25">
      <c r="K5223">
        <f t="shared" si="81"/>
        <v>0</v>
      </c>
    </row>
    <row r="5224" spans="11:11" x14ac:dyDescent="0.25">
      <c r="K5224">
        <f t="shared" si="81"/>
        <v>0</v>
      </c>
    </row>
    <row r="5225" spans="11:11" x14ac:dyDescent="0.25">
      <c r="K5225">
        <f t="shared" si="81"/>
        <v>0</v>
      </c>
    </row>
    <row r="5226" spans="11:11" x14ac:dyDescent="0.25">
      <c r="K5226">
        <f t="shared" si="81"/>
        <v>0</v>
      </c>
    </row>
    <row r="5227" spans="11:11" x14ac:dyDescent="0.25">
      <c r="K5227">
        <f t="shared" si="81"/>
        <v>0</v>
      </c>
    </row>
    <row r="5228" spans="11:11" x14ac:dyDescent="0.25">
      <c r="K5228">
        <f t="shared" si="81"/>
        <v>0</v>
      </c>
    </row>
    <row r="5229" spans="11:11" x14ac:dyDescent="0.25">
      <c r="K5229">
        <f t="shared" si="81"/>
        <v>0</v>
      </c>
    </row>
    <row r="5230" spans="11:11" x14ac:dyDescent="0.25">
      <c r="K5230">
        <f t="shared" si="81"/>
        <v>0</v>
      </c>
    </row>
    <row r="5231" spans="11:11" x14ac:dyDescent="0.25">
      <c r="K5231">
        <f t="shared" si="81"/>
        <v>0</v>
      </c>
    </row>
    <row r="5232" spans="11:11" x14ac:dyDescent="0.25">
      <c r="K5232">
        <f t="shared" si="81"/>
        <v>0</v>
      </c>
    </row>
    <row r="5233" spans="11:11" x14ac:dyDescent="0.25">
      <c r="K5233">
        <f t="shared" si="81"/>
        <v>0</v>
      </c>
    </row>
    <row r="5234" spans="11:11" x14ac:dyDescent="0.25">
      <c r="K5234">
        <f t="shared" si="81"/>
        <v>0</v>
      </c>
    </row>
    <row r="5235" spans="11:11" x14ac:dyDescent="0.25">
      <c r="K5235">
        <f t="shared" si="81"/>
        <v>0</v>
      </c>
    </row>
    <row r="5236" spans="11:11" x14ac:dyDescent="0.25">
      <c r="K5236">
        <f t="shared" si="81"/>
        <v>0</v>
      </c>
    </row>
    <row r="5237" spans="11:11" x14ac:dyDescent="0.25">
      <c r="K5237">
        <f t="shared" si="81"/>
        <v>0</v>
      </c>
    </row>
    <row r="5238" spans="11:11" x14ac:dyDescent="0.25">
      <c r="K5238">
        <f t="shared" si="81"/>
        <v>0</v>
      </c>
    </row>
    <row r="5239" spans="11:11" x14ac:dyDescent="0.25">
      <c r="K5239">
        <f t="shared" si="81"/>
        <v>0</v>
      </c>
    </row>
    <row r="5240" spans="11:11" x14ac:dyDescent="0.25">
      <c r="K5240">
        <f t="shared" si="81"/>
        <v>0</v>
      </c>
    </row>
    <row r="5241" spans="11:11" x14ac:dyDescent="0.25">
      <c r="K5241">
        <f t="shared" si="81"/>
        <v>0</v>
      </c>
    </row>
    <row r="5242" spans="11:11" x14ac:dyDescent="0.25">
      <c r="K5242">
        <f t="shared" si="81"/>
        <v>0</v>
      </c>
    </row>
    <row r="5243" spans="11:11" x14ac:dyDescent="0.25">
      <c r="K5243">
        <f t="shared" si="81"/>
        <v>0</v>
      </c>
    </row>
    <row r="5244" spans="11:11" x14ac:dyDescent="0.25">
      <c r="K5244">
        <f t="shared" si="81"/>
        <v>0</v>
      </c>
    </row>
    <row r="5245" spans="11:11" x14ac:dyDescent="0.25">
      <c r="K5245">
        <f t="shared" si="81"/>
        <v>0</v>
      </c>
    </row>
    <row r="5246" spans="11:11" x14ac:dyDescent="0.25">
      <c r="K5246">
        <f t="shared" si="81"/>
        <v>0</v>
      </c>
    </row>
    <row r="5247" spans="11:11" x14ac:dyDescent="0.25">
      <c r="K5247">
        <f t="shared" si="81"/>
        <v>0</v>
      </c>
    </row>
    <row r="5248" spans="11:11" x14ac:dyDescent="0.25">
      <c r="K5248">
        <f t="shared" si="81"/>
        <v>0</v>
      </c>
    </row>
    <row r="5249" spans="11:11" x14ac:dyDescent="0.25">
      <c r="K5249">
        <f t="shared" si="81"/>
        <v>0</v>
      </c>
    </row>
    <row r="5250" spans="11:11" x14ac:dyDescent="0.25">
      <c r="K5250">
        <f t="shared" si="81"/>
        <v>0</v>
      </c>
    </row>
    <row r="5251" spans="11:11" x14ac:dyDescent="0.25">
      <c r="K5251">
        <f t="shared" si="81"/>
        <v>0</v>
      </c>
    </row>
    <row r="5252" spans="11:11" x14ac:dyDescent="0.25">
      <c r="K5252">
        <f t="shared" ref="K5252:K5315" si="82">+COUNT(F5252:J5252)</f>
        <v>0</v>
      </c>
    </row>
    <row r="5253" spans="11:11" x14ac:dyDescent="0.25">
      <c r="K5253">
        <f t="shared" si="82"/>
        <v>0</v>
      </c>
    </row>
    <row r="5254" spans="11:11" x14ac:dyDescent="0.25">
      <c r="K5254">
        <f t="shared" si="82"/>
        <v>0</v>
      </c>
    </row>
    <row r="5255" spans="11:11" x14ac:dyDescent="0.25">
      <c r="K5255">
        <f t="shared" si="82"/>
        <v>0</v>
      </c>
    </row>
    <row r="5256" spans="11:11" x14ac:dyDescent="0.25">
      <c r="K5256">
        <f t="shared" si="82"/>
        <v>0</v>
      </c>
    </row>
    <row r="5257" spans="11:11" x14ac:dyDescent="0.25">
      <c r="K5257">
        <f t="shared" si="82"/>
        <v>0</v>
      </c>
    </row>
    <row r="5258" spans="11:11" x14ac:dyDescent="0.25">
      <c r="K5258">
        <f t="shared" si="82"/>
        <v>0</v>
      </c>
    </row>
    <row r="5259" spans="11:11" x14ac:dyDescent="0.25">
      <c r="K5259">
        <f t="shared" si="82"/>
        <v>0</v>
      </c>
    </row>
    <row r="5260" spans="11:11" x14ac:dyDescent="0.25">
      <c r="K5260">
        <f t="shared" si="82"/>
        <v>0</v>
      </c>
    </row>
    <row r="5261" spans="11:11" x14ac:dyDescent="0.25">
      <c r="K5261">
        <f t="shared" si="82"/>
        <v>0</v>
      </c>
    </row>
    <row r="5262" spans="11:11" x14ac:dyDescent="0.25">
      <c r="K5262">
        <f t="shared" si="82"/>
        <v>0</v>
      </c>
    </row>
    <row r="5263" spans="11:11" x14ac:dyDescent="0.25">
      <c r="K5263">
        <f t="shared" si="82"/>
        <v>0</v>
      </c>
    </row>
    <row r="5264" spans="11:11" x14ac:dyDescent="0.25">
      <c r="K5264">
        <f t="shared" si="82"/>
        <v>0</v>
      </c>
    </row>
    <row r="5265" spans="11:11" x14ac:dyDescent="0.25">
      <c r="K5265">
        <f t="shared" si="82"/>
        <v>0</v>
      </c>
    </row>
    <row r="5266" spans="11:11" x14ac:dyDescent="0.25">
      <c r="K5266">
        <f t="shared" si="82"/>
        <v>0</v>
      </c>
    </row>
    <row r="5267" spans="11:11" x14ac:dyDescent="0.25">
      <c r="K5267">
        <f t="shared" si="82"/>
        <v>0</v>
      </c>
    </row>
    <row r="5268" spans="11:11" x14ac:dyDescent="0.25">
      <c r="K5268">
        <f t="shared" si="82"/>
        <v>0</v>
      </c>
    </row>
    <row r="5269" spans="11:11" x14ac:dyDescent="0.25">
      <c r="K5269">
        <f t="shared" si="82"/>
        <v>0</v>
      </c>
    </row>
    <row r="5270" spans="11:11" x14ac:dyDescent="0.25">
      <c r="K5270">
        <f t="shared" si="82"/>
        <v>0</v>
      </c>
    </row>
    <row r="5271" spans="11:11" x14ac:dyDescent="0.25">
      <c r="K5271">
        <f t="shared" si="82"/>
        <v>0</v>
      </c>
    </row>
    <row r="5272" spans="11:11" x14ac:dyDescent="0.25">
      <c r="K5272">
        <f t="shared" si="82"/>
        <v>0</v>
      </c>
    </row>
    <row r="5273" spans="11:11" x14ac:dyDescent="0.25">
      <c r="K5273">
        <f t="shared" si="82"/>
        <v>0</v>
      </c>
    </row>
    <row r="5274" spans="11:11" x14ac:dyDescent="0.25">
      <c r="K5274">
        <f t="shared" si="82"/>
        <v>0</v>
      </c>
    </row>
    <row r="5275" spans="11:11" x14ac:dyDescent="0.25">
      <c r="K5275">
        <f t="shared" si="82"/>
        <v>0</v>
      </c>
    </row>
    <row r="5276" spans="11:11" x14ac:dyDescent="0.25">
      <c r="K5276">
        <f t="shared" si="82"/>
        <v>0</v>
      </c>
    </row>
    <row r="5277" spans="11:11" x14ac:dyDescent="0.25">
      <c r="K5277">
        <f t="shared" si="82"/>
        <v>0</v>
      </c>
    </row>
    <row r="5278" spans="11:11" x14ac:dyDescent="0.25">
      <c r="K5278">
        <f t="shared" si="82"/>
        <v>0</v>
      </c>
    </row>
    <row r="5279" spans="11:11" x14ac:dyDescent="0.25">
      <c r="K5279">
        <f t="shared" si="82"/>
        <v>0</v>
      </c>
    </row>
    <row r="5280" spans="11:11" x14ac:dyDescent="0.25">
      <c r="K5280">
        <f t="shared" si="82"/>
        <v>0</v>
      </c>
    </row>
    <row r="5281" spans="11:11" x14ac:dyDescent="0.25">
      <c r="K5281">
        <f t="shared" si="82"/>
        <v>0</v>
      </c>
    </row>
    <row r="5282" spans="11:11" x14ac:dyDescent="0.25">
      <c r="K5282">
        <f t="shared" si="82"/>
        <v>0</v>
      </c>
    </row>
    <row r="5283" spans="11:11" x14ac:dyDescent="0.25">
      <c r="K5283">
        <f t="shared" si="82"/>
        <v>0</v>
      </c>
    </row>
    <row r="5284" spans="11:11" x14ac:dyDescent="0.25">
      <c r="K5284">
        <f t="shared" si="82"/>
        <v>0</v>
      </c>
    </row>
    <row r="5285" spans="11:11" x14ac:dyDescent="0.25">
      <c r="K5285">
        <f t="shared" si="82"/>
        <v>0</v>
      </c>
    </row>
    <row r="5286" spans="11:11" x14ac:dyDescent="0.25">
      <c r="K5286">
        <f t="shared" si="82"/>
        <v>0</v>
      </c>
    </row>
    <row r="5287" spans="11:11" x14ac:dyDescent="0.25">
      <c r="K5287">
        <f t="shared" si="82"/>
        <v>0</v>
      </c>
    </row>
    <row r="5288" spans="11:11" x14ac:dyDescent="0.25">
      <c r="K5288">
        <f t="shared" si="82"/>
        <v>0</v>
      </c>
    </row>
    <row r="5289" spans="11:11" x14ac:dyDescent="0.25">
      <c r="K5289">
        <f t="shared" si="82"/>
        <v>0</v>
      </c>
    </row>
    <row r="5290" spans="11:11" x14ac:dyDescent="0.25">
      <c r="K5290">
        <f t="shared" si="82"/>
        <v>0</v>
      </c>
    </row>
    <row r="5291" spans="11:11" x14ac:dyDescent="0.25">
      <c r="K5291">
        <f t="shared" si="82"/>
        <v>0</v>
      </c>
    </row>
    <row r="5292" spans="11:11" x14ac:dyDescent="0.25">
      <c r="K5292">
        <f t="shared" si="82"/>
        <v>0</v>
      </c>
    </row>
    <row r="5293" spans="11:11" x14ac:dyDescent="0.25">
      <c r="K5293">
        <f t="shared" si="82"/>
        <v>0</v>
      </c>
    </row>
    <row r="5294" spans="11:11" x14ac:dyDescent="0.25">
      <c r="K5294">
        <f t="shared" si="82"/>
        <v>0</v>
      </c>
    </row>
    <row r="5295" spans="11:11" x14ac:dyDescent="0.25">
      <c r="K5295">
        <f t="shared" si="82"/>
        <v>0</v>
      </c>
    </row>
    <row r="5296" spans="11:11" x14ac:dyDescent="0.25">
      <c r="K5296">
        <f t="shared" si="82"/>
        <v>0</v>
      </c>
    </row>
    <row r="5297" spans="11:11" x14ac:dyDescent="0.25">
      <c r="K5297">
        <f t="shared" si="82"/>
        <v>0</v>
      </c>
    </row>
    <row r="5298" spans="11:11" x14ac:dyDescent="0.25">
      <c r="K5298">
        <f t="shared" si="82"/>
        <v>0</v>
      </c>
    </row>
    <row r="5299" spans="11:11" x14ac:dyDescent="0.25">
      <c r="K5299">
        <f t="shared" si="82"/>
        <v>0</v>
      </c>
    </row>
    <row r="5300" spans="11:11" x14ac:dyDescent="0.25">
      <c r="K5300">
        <f t="shared" si="82"/>
        <v>0</v>
      </c>
    </row>
    <row r="5301" spans="11:11" x14ac:dyDescent="0.25">
      <c r="K5301">
        <f t="shared" si="82"/>
        <v>0</v>
      </c>
    </row>
    <row r="5302" spans="11:11" x14ac:dyDescent="0.25">
      <c r="K5302">
        <f t="shared" si="82"/>
        <v>0</v>
      </c>
    </row>
    <row r="5303" spans="11:11" x14ac:dyDescent="0.25">
      <c r="K5303">
        <f t="shared" si="82"/>
        <v>0</v>
      </c>
    </row>
    <row r="5304" spans="11:11" x14ac:dyDescent="0.25">
      <c r="K5304">
        <f t="shared" si="82"/>
        <v>0</v>
      </c>
    </row>
    <row r="5305" spans="11:11" x14ac:dyDescent="0.25">
      <c r="K5305">
        <f t="shared" si="82"/>
        <v>0</v>
      </c>
    </row>
    <row r="5306" spans="11:11" x14ac:dyDescent="0.25">
      <c r="K5306">
        <f t="shared" si="82"/>
        <v>0</v>
      </c>
    </row>
    <row r="5307" spans="11:11" x14ac:dyDescent="0.25">
      <c r="K5307">
        <f t="shared" si="82"/>
        <v>0</v>
      </c>
    </row>
    <row r="5308" spans="11:11" x14ac:dyDescent="0.25">
      <c r="K5308">
        <f t="shared" si="82"/>
        <v>0</v>
      </c>
    </row>
    <row r="5309" spans="11:11" x14ac:dyDescent="0.25">
      <c r="K5309">
        <f t="shared" si="82"/>
        <v>0</v>
      </c>
    </row>
    <row r="5310" spans="11:11" x14ac:dyDescent="0.25">
      <c r="K5310">
        <f t="shared" si="82"/>
        <v>0</v>
      </c>
    </row>
    <row r="5311" spans="11:11" x14ac:dyDescent="0.25">
      <c r="K5311">
        <f t="shared" si="82"/>
        <v>0</v>
      </c>
    </row>
    <row r="5312" spans="11:11" x14ac:dyDescent="0.25">
      <c r="K5312">
        <f t="shared" si="82"/>
        <v>0</v>
      </c>
    </row>
    <row r="5313" spans="11:11" x14ac:dyDescent="0.25">
      <c r="K5313">
        <f t="shared" si="82"/>
        <v>0</v>
      </c>
    </row>
    <row r="5314" spans="11:11" x14ac:dyDescent="0.25">
      <c r="K5314">
        <f t="shared" si="82"/>
        <v>0</v>
      </c>
    </row>
    <row r="5315" spans="11:11" x14ac:dyDescent="0.25">
      <c r="K5315">
        <f t="shared" si="82"/>
        <v>0</v>
      </c>
    </row>
    <row r="5316" spans="11:11" x14ac:dyDescent="0.25">
      <c r="K5316">
        <f t="shared" ref="K5316:K5379" si="83">+COUNT(F5316:J5316)</f>
        <v>0</v>
      </c>
    </row>
    <row r="5317" spans="11:11" x14ac:dyDescent="0.25">
      <c r="K5317">
        <f t="shared" si="83"/>
        <v>0</v>
      </c>
    </row>
    <row r="5318" spans="11:11" x14ac:dyDescent="0.25">
      <c r="K5318">
        <f t="shared" si="83"/>
        <v>0</v>
      </c>
    </row>
    <row r="5319" spans="11:11" x14ac:dyDescent="0.25">
      <c r="K5319">
        <f t="shared" si="83"/>
        <v>0</v>
      </c>
    </row>
    <row r="5320" spans="11:11" x14ac:dyDescent="0.25">
      <c r="K5320">
        <f t="shared" si="83"/>
        <v>0</v>
      </c>
    </row>
    <row r="5321" spans="11:11" x14ac:dyDescent="0.25">
      <c r="K5321">
        <f t="shared" si="83"/>
        <v>0</v>
      </c>
    </row>
    <row r="5322" spans="11:11" x14ac:dyDescent="0.25">
      <c r="K5322">
        <f t="shared" si="83"/>
        <v>0</v>
      </c>
    </row>
    <row r="5323" spans="11:11" x14ac:dyDescent="0.25">
      <c r="K5323">
        <f t="shared" si="83"/>
        <v>0</v>
      </c>
    </row>
    <row r="5324" spans="11:11" x14ac:dyDescent="0.25">
      <c r="K5324">
        <f t="shared" si="83"/>
        <v>0</v>
      </c>
    </row>
    <row r="5325" spans="11:11" x14ac:dyDescent="0.25">
      <c r="K5325">
        <f t="shared" si="83"/>
        <v>0</v>
      </c>
    </row>
    <row r="5326" spans="11:11" x14ac:dyDescent="0.25">
      <c r="K5326">
        <f t="shared" si="83"/>
        <v>0</v>
      </c>
    </row>
    <row r="5327" spans="11:11" x14ac:dyDescent="0.25">
      <c r="K5327">
        <f t="shared" si="83"/>
        <v>0</v>
      </c>
    </row>
    <row r="5328" spans="11:11" x14ac:dyDescent="0.25">
      <c r="K5328">
        <f t="shared" si="83"/>
        <v>0</v>
      </c>
    </row>
    <row r="5329" spans="11:11" x14ac:dyDescent="0.25">
      <c r="K5329">
        <f t="shared" si="83"/>
        <v>0</v>
      </c>
    </row>
    <row r="5330" spans="11:11" x14ac:dyDescent="0.25">
      <c r="K5330">
        <f t="shared" si="83"/>
        <v>0</v>
      </c>
    </row>
    <row r="5331" spans="11:11" x14ac:dyDescent="0.25">
      <c r="K5331">
        <f t="shared" si="83"/>
        <v>0</v>
      </c>
    </row>
    <row r="5332" spans="11:11" x14ac:dyDescent="0.25">
      <c r="K5332">
        <f t="shared" si="83"/>
        <v>0</v>
      </c>
    </row>
    <row r="5333" spans="11:11" x14ac:dyDescent="0.25">
      <c r="K5333">
        <f t="shared" si="83"/>
        <v>0</v>
      </c>
    </row>
    <row r="5334" spans="11:11" x14ac:dyDescent="0.25">
      <c r="K5334">
        <f t="shared" si="83"/>
        <v>0</v>
      </c>
    </row>
    <row r="5335" spans="11:11" x14ac:dyDescent="0.25">
      <c r="K5335">
        <f t="shared" si="83"/>
        <v>0</v>
      </c>
    </row>
    <row r="5336" spans="11:11" x14ac:dyDescent="0.25">
      <c r="K5336">
        <f t="shared" si="83"/>
        <v>0</v>
      </c>
    </row>
    <row r="5337" spans="11:11" x14ac:dyDescent="0.25">
      <c r="K5337">
        <f t="shared" si="83"/>
        <v>0</v>
      </c>
    </row>
    <row r="5338" spans="11:11" x14ac:dyDescent="0.25">
      <c r="K5338">
        <f t="shared" si="83"/>
        <v>0</v>
      </c>
    </row>
    <row r="5339" spans="11:11" x14ac:dyDescent="0.25">
      <c r="K5339">
        <f t="shared" si="83"/>
        <v>0</v>
      </c>
    </row>
    <row r="5340" spans="11:11" x14ac:dyDescent="0.25">
      <c r="K5340">
        <f t="shared" si="83"/>
        <v>0</v>
      </c>
    </row>
    <row r="5341" spans="11:11" x14ac:dyDescent="0.25">
      <c r="K5341">
        <f t="shared" si="83"/>
        <v>0</v>
      </c>
    </row>
    <row r="5342" spans="11:11" x14ac:dyDescent="0.25">
      <c r="K5342">
        <f t="shared" si="83"/>
        <v>0</v>
      </c>
    </row>
    <row r="5343" spans="11:11" x14ac:dyDescent="0.25">
      <c r="K5343">
        <f t="shared" si="83"/>
        <v>0</v>
      </c>
    </row>
    <row r="5344" spans="11:11" x14ac:dyDescent="0.25">
      <c r="K5344">
        <f t="shared" si="83"/>
        <v>0</v>
      </c>
    </row>
    <row r="5345" spans="11:11" x14ac:dyDescent="0.25">
      <c r="K5345">
        <f t="shared" si="83"/>
        <v>0</v>
      </c>
    </row>
    <row r="5346" spans="11:11" x14ac:dyDescent="0.25">
      <c r="K5346">
        <f t="shared" si="83"/>
        <v>0</v>
      </c>
    </row>
    <row r="5347" spans="11:11" x14ac:dyDescent="0.25">
      <c r="K5347">
        <f t="shared" si="83"/>
        <v>0</v>
      </c>
    </row>
    <row r="5348" spans="11:11" x14ac:dyDescent="0.25">
      <c r="K5348">
        <f t="shared" si="83"/>
        <v>0</v>
      </c>
    </row>
    <row r="5349" spans="11:11" x14ac:dyDescent="0.25">
      <c r="K5349">
        <f t="shared" si="83"/>
        <v>0</v>
      </c>
    </row>
    <row r="5350" spans="11:11" x14ac:dyDescent="0.25">
      <c r="K5350">
        <f t="shared" si="83"/>
        <v>0</v>
      </c>
    </row>
    <row r="5351" spans="11:11" x14ac:dyDescent="0.25">
      <c r="K5351">
        <f t="shared" si="83"/>
        <v>0</v>
      </c>
    </row>
    <row r="5352" spans="11:11" x14ac:dyDescent="0.25">
      <c r="K5352">
        <f t="shared" si="83"/>
        <v>0</v>
      </c>
    </row>
    <row r="5353" spans="11:11" x14ac:dyDescent="0.25">
      <c r="K5353">
        <f t="shared" si="83"/>
        <v>0</v>
      </c>
    </row>
    <row r="5354" spans="11:11" x14ac:dyDescent="0.25">
      <c r="K5354">
        <f t="shared" si="83"/>
        <v>0</v>
      </c>
    </row>
    <row r="5355" spans="11:11" x14ac:dyDescent="0.25">
      <c r="K5355">
        <f t="shared" si="83"/>
        <v>0</v>
      </c>
    </row>
    <row r="5356" spans="11:11" x14ac:dyDescent="0.25">
      <c r="K5356">
        <f t="shared" si="83"/>
        <v>0</v>
      </c>
    </row>
    <row r="5357" spans="11:11" x14ac:dyDescent="0.25">
      <c r="K5357">
        <f t="shared" si="83"/>
        <v>0</v>
      </c>
    </row>
    <row r="5358" spans="11:11" x14ac:dyDescent="0.25">
      <c r="K5358">
        <f t="shared" si="83"/>
        <v>0</v>
      </c>
    </row>
    <row r="5359" spans="11:11" x14ac:dyDescent="0.25">
      <c r="K5359">
        <f t="shared" si="83"/>
        <v>0</v>
      </c>
    </row>
    <row r="5360" spans="11:11" x14ac:dyDescent="0.25">
      <c r="K5360">
        <f t="shared" si="83"/>
        <v>0</v>
      </c>
    </row>
    <row r="5361" spans="11:11" x14ac:dyDescent="0.25">
      <c r="K5361">
        <f t="shared" si="83"/>
        <v>0</v>
      </c>
    </row>
    <row r="5362" spans="11:11" x14ac:dyDescent="0.25">
      <c r="K5362">
        <f t="shared" si="83"/>
        <v>0</v>
      </c>
    </row>
    <row r="5363" spans="11:11" x14ac:dyDescent="0.25">
      <c r="K5363">
        <f t="shared" si="83"/>
        <v>0</v>
      </c>
    </row>
    <row r="5364" spans="11:11" x14ac:dyDescent="0.25">
      <c r="K5364">
        <f t="shared" si="83"/>
        <v>0</v>
      </c>
    </row>
    <row r="5365" spans="11:11" x14ac:dyDescent="0.25">
      <c r="K5365">
        <f t="shared" si="83"/>
        <v>0</v>
      </c>
    </row>
    <row r="5366" spans="11:11" x14ac:dyDescent="0.25">
      <c r="K5366">
        <f t="shared" si="83"/>
        <v>0</v>
      </c>
    </row>
    <row r="5367" spans="11:11" x14ac:dyDescent="0.25">
      <c r="K5367">
        <f t="shared" si="83"/>
        <v>0</v>
      </c>
    </row>
    <row r="5368" spans="11:11" x14ac:dyDescent="0.25">
      <c r="K5368">
        <f t="shared" si="83"/>
        <v>0</v>
      </c>
    </row>
    <row r="5369" spans="11:11" x14ac:dyDescent="0.25">
      <c r="K5369">
        <f t="shared" si="83"/>
        <v>0</v>
      </c>
    </row>
    <row r="5370" spans="11:11" x14ac:dyDescent="0.25">
      <c r="K5370">
        <f t="shared" si="83"/>
        <v>0</v>
      </c>
    </row>
    <row r="5371" spans="11:11" x14ac:dyDescent="0.25">
      <c r="K5371">
        <f t="shared" si="83"/>
        <v>0</v>
      </c>
    </row>
    <row r="5372" spans="11:11" x14ac:dyDescent="0.25">
      <c r="K5372">
        <f t="shared" si="83"/>
        <v>0</v>
      </c>
    </row>
    <row r="5373" spans="11:11" x14ac:dyDescent="0.25">
      <c r="K5373">
        <f t="shared" si="83"/>
        <v>0</v>
      </c>
    </row>
    <row r="5374" spans="11:11" x14ac:dyDescent="0.25">
      <c r="K5374">
        <f t="shared" si="83"/>
        <v>0</v>
      </c>
    </row>
    <row r="5375" spans="11:11" x14ac:dyDescent="0.25">
      <c r="K5375">
        <f t="shared" si="83"/>
        <v>0</v>
      </c>
    </row>
    <row r="5376" spans="11:11" x14ac:dyDescent="0.25">
      <c r="K5376">
        <f t="shared" si="83"/>
        <v>0</v>
      </c>
    </row>
    <row r="5377" spans="11:11" x14ac:dyDescent="0.25">
      <c r="K5377">
        <f t="shared" si="83"/>
        <v>0</v>
      </c>
    </row>
    <row r="5378" spans="11:11" x14ac:dyDescent="0.25">
      <c r="K5378">
        <f t="shared" si="83"/>
        <v>0</v>
      </c>
    </row>
    <row r="5379" spans="11:11" x14ac:dyDescent="0.25">
      <c r="K5379">
        <f t="shared" si="83"/>
        <v>0</v>
      </c>
    </row>
    <row r="5380" spans="11:11" x14ac:dyDescent="0.25">
      <c r="K5380">
        <f t="shared" ref="K5380:K5443" si="84">+COUNT(F5380:J5380)</f>
        <v>0</v>
      </c>
    </row>
    <row r="5381" spans="11:11" x14ac:dyDescent="0.25">
      <c r="K5381">
        <f t="shared" si="84"/>
        <v>0</v>
      </c>
    </row>
    <row r="5382" spans="11:11" x14ac:dyDescent="0.25">
      <c r="K5382">
        <f t="shared" si="84"/>
        <v>0</v>
      </c>
    </row>
    <row r="5383" spans="11:11" x14ac:dyDescent="0.25">
      <c r="K5383">
        <f t="shared" si="84"/>
        <v>0</v>
      </c>
    </row>
    <row r="5384" spans="11:11" x14ac:dyDescent="0.25">
      <c r="K5384">
        <f t="shared" si="84"/>
        <v>0</v>
      </c>
    </row>
    <row r="5385" spans="11:11" x14ac:dyDescent="0.25">
      <c r="K5385">
        <f t="shared" si="84"/>
        <v>0</v>
      </c>
    </row>
    <row r="5386" spans="11:11" x14ac:dyDescent="0.25">
      <c r="K5386">
        <f t="shared" si="84"/>
        <v>0</v>
      </c>
    </row>
    <row r="5387" spans="11:11" x14ac:dyDescent="0.25">
      <c r="K5387">
        <f t="shared" si="84"/>
        <v>0</v>
      </c>
    </row>
    <row r="5388" spans="11:11" x14ac:dyDescent="0.25">
      <c r="K5388">
        <f t="shared" si="84"/>
        <v>0</v>
      </c>
    </row>
    <row r="5389" spans="11:11" x14ac:dyDescent="0.25">
      <c r="K5389">
        <f t="shared" si="84"/>
        <v>0</v>
      </c>
    </row>
    <row r="5390" spans="11:11" x14ac:dyDescent="0.25">
      <c r="K5390">
        <f t="shared" si="84"/>
        <v>0</v>
      </c>
    </row>
    <row r="5391" spans="11:11" x14ac:dyDescent="0.25">
      <c r="K5391">
        <f t="shared" si="84"/>
        <v>0</v>
      </c>
    </row>
    <row r="5392" spans="11:11" x14ac:dyDescent="0.25">
      <c r="K5392">
        <f t="shared" si="84"/>
        <v>0</v>
      </c>
    </row>
    <row r="5393" spans="11:11" x14ac:dyDescent="0.25">
      <c r="K5393">
        <f t="shared" si="84"/>
        <v>0</v>
      </c>
    </row>
    <row r="5394" spans="11:11" x14ac:dyDescent="0.25">
      <c r="K5394">
        <f t="shared" si="84"/>
        <v>0</v>
      </c>
    </row>
    <row r="5395" spans="11:11" x14ac:dyDescent="0.25">
      <c r="K5395">
        <f t="shared" si="84"/>
        <v>0</v>
      </c>
    </row>
    <row r="5396" spans="11:11" x14ac:dyDescent="0.25">
      <c r="K5396">
        <f t="shared" si="84"/>
        <v>0</v>
      </c>
    </row>
    <row r="5397" spans="11:11" x14ac:dyDescent="0.25">
      <c r="K5397">
        <f t="shared" si="84"/>
        <v>0</v>
      </c>
    </row>
    <row r="5398" spans="11:11" x14ac:dyDescent="0.25">
      <c r="K5398">
        <f t="shared" si="84"/>
        <v>0</v>
      </c>
    </row>
    <row r="5399" spans="11:11" x14ac:dyDescent="0.25">
      <c r="K5399">
        <f t="shared" si="84"/>
        <v>0</v>
      </c>
    </row>
    <row r="5400" spans="11:11" x14ac:dyDescent="0.25">
      <c r="K5400">
        <f t="shared" si="84"/>
        <v>0</v>
      </c>
    </row>
    <row r="5401" spans="11:11" x14ac:dyDescent="0.25">
      <c r="K5401">
        <f t="shared" si="84"/>
        <v>0</v>
      </c>
    </row>
    <row r="5402" spans="11:11" x14ac:dyDescent="0.25">
      <c r="K5402">
        <f t="shared" si="84"/>
        <v>0</v>
      </c>
    </row>
    <row r="5403" spans="11:11" x14ac:dyDescent="0.25">
      <c r="K5403">
        <f t="shared" si="84"/>
        <v>0</v>
      </c>
    </row>
    <row r="5404" spans="11:11" x14ac:dyDescent="0.25">
      <c r="K5404">
        <f t="shared" si="84"/>
        <v>0</v>
      </c>
    </row>
    <row r="5405" spans="11:11" x14ac:dyDescent="0.25">
      <c r="K5405">
        <f t="shared" si="84"/>
        <v>0</v>
      </c>
    </row>
    <row r="5406" spans="11:11" x14ac:dyDescent="0.25">
      <c r="K5406">
        <f t="shared" si="84"/>
        <v>0</v>
      </c>
    </row>
    <row r="5407" spans="11:11" x14ac:dyDescent="0.25">
      <c r="K5407">
        <f t="shared" si="84"/>
        <v>0</v>
      </c>
    </row>
    <row r="5408" spans="11:11" x14ac:dyDescent="0.25">
      <c r="K5408">
        <f t="shared" si="84"/>
        <v>0</v>
      </c>
    </row>
    <row r="5409" spans="11:11" x14ac:dyDescent="0.25">
      <c r="K5409">
        <f t="shared" si="84"/>
        <v>0</v>
      </c>
    </row>
    <row r="5410" spans="11:11" x14ac:dyDescent="0.25">
      <c r="K5410">
        <f t="shared" si="84"/>
        <v>0</v>
      </c>
    </row>
    <row r="5411" spans="11:11" x14ac:dyDescent="0.25">
      <c r="K5411">
        <f t="shared" si="84"/>
        <v>0</v>
      </c>
    </row>
    <row r="5412" spans="11:11" x14ac:dyDescent="0.25">
      <c r="K5412">
        <f t="shared" si="84"/>
        <v>0</v>
      </c>
    </row>
    <row r="5413" spans="11:11" x14ac:dyDescent="0.25">
      <c r="K5413">
        <f t="shared" si="84"/>
        <v>0</v>
      </c>
    </row>
    <row r="5414" spans="11:11" x14ac:dyDescent="0.25">
      <c r="K5414">
        <f t="shared" si="84"/>
        <v>0</v>
      </c>
    </row>
    <row r="5415" spans="11:11" x14ac:dyDescent="0.25">
      <c r="K5415">
        <f t="shared" si="84"/>
        <v>0</v>
      </c>
    </row>
    <row r="5416" spans="11:11" x14ac:dyDescent="0.25">
      <c r="K5416">
        <f t="shared" si="84"/>
        <v>0</v>
      </c>
    </row>
    <row r="5417" spans="11:11" x14ac:dyDescent="0.25">
      <c r="K5417">
        <f t="shared" si="84"/>
        <v>0</v>
      </c>
    </row>
    <row r="5418" spans="11:11" x14ac:dyDescent="0.25">
      <c r="K5418">
        <f t="shared" si="84"/>
        <v>0</v>
      </c>
    </row>
    <row r="5419" spans="11:11" x14ac:dyDescent="0.25">
      <c r="K5419">
        <f t="shared" si="84"/>
        <v>0</v>
      </c>
    </row>
    <row r="5420" spans="11:11" x14ac:dyDescent="0.25">
      <c r="K5420">
        <f t="shared" si="84"/>
        <v>0</v>
      </c>
    </row>
    <row r="5421" spans="11:11" x14ac:dyDescent="0.25">
      <c r="K5421">
        <f t="shared" si="84"/>
        <v>0</v>
      </c>
    </row>
    <row r="5422" spans="11:11" x14ac:dyDescent="0.25">
      <c r="K5422">
        <f t="shared" si="84"/>
        <v>0</v>
      </c>
    </row>
    <row r="5423" spans="11:11" x14ac:dyDescent="0.25">
      <c r="K5423">
        <f t="shared" si="84"/>
        <v>0</v>
      </c>
    </row>
    <row r="5424" spans="11:11" x14ac:dyDescent="0.25">
      <c r="K5424">
        <f t="shared" si="84"/>
        <v>0</v>
      </c>
    </row>
    <row r="5425" spans="11:11" x14ac:dyDescent="0.25">
      <c r="K5425">
        <f t="shared" si="84"/>
        <v>0</v>
      </c>
    </row>
    <row r="5426" spans="11:11" x14ac:dyDescent="0.25">
      <c r="K5426">
        <f t="shared" si="84"/>
        <v>0</v>
      </c>
    </row>
    <row r="5427" spans="11:11" x14ac:dyDescent="0.25">
      <c r="K5427">
        <f t="shared" si="84"/>
        <v>0</v>
      </c>
    </row>
    <row r="5428" spans="11:11" x14ac:dyDescent="0.25">
      <c r="K5428">
        <f t="shared" si="84"/>
        <v>0</v>
      </c>
    </row>
    <row r="5429" spans="11:11" x14ac:dyDescent="0.25">
      <c r="K5429">
        <f t="shared" si="84"/>
        <v>0</v>
      </c>
    </row>
    <row r="5430" spans="11:11" x14ac:dyDescent="0.25">
      <c r="K5430">
        <f t="shared" si="84"/>
        <v>0</v>
      </c>
    </row>
    <row r="5431" spans="11:11" x14ac:dyDescent="0.25">
      <c r="K5431">
        <f t="shared" si="84"/>
        <v>0</v>
      </c>
    </row>
    <row r="5432" spans="11:11" x14ac:dyDescent="0.25">
      <c r="K5432">
        <f t="shared" si="84"/>
        <v>0</v>
      </c>
    </row>
    <row r="5433" spans="11:11" x14ac:dyDescent="0.25">
      <c r="K5433">
        <f t="shared" si="84"/>
        <v>0</v>
      </c>
    </row>
    <row r="5434" spans="11:11" x14ac:dyDescent="0.25">
      <c r="K5434">
        <f t="shared" si="84"/>
        <v>0</v>
      </c>
    </row>
    <row r="5435" spans="11:11" x14ac:dyDescent="0.25">
      <c r="K5435">
        <f t="shared" si="84"/>
        <v>0</v>
      </c>
    </row>
    <row r="5436" spans="11:11" x14ac:dyDescent="0.25">
      <c r="K5436">
        <f t="shared" si="84"/>
        <v>0</v>
      </c>
    </row>
    <row r="5437" spans="11:11" x14ac:dyDescent="0.25">
      <c r="K5437">
        <f t="shared" si="84"/>
        <v>0</v>
      </c>
    </row>
    <row r="5438" spans="11:11" x14ac:dyDescent="0.25">
      <c r="K5438">
        <f t="shared" si="84"/>
        <v>0</v>
      </c>
    </row>
    <row r="5439" spans="11:11" x14ac:dyDescent="0.25">
      <c r="K5439">
        <f t="shared" si="84"/>
        <v>0</v>
      </c>
    </row>
    <row r="5440" spans="11:11" x14ac:dyDescent="0.25">
      <c r="K5440">
        <f t="shared" si="84"/>
        <v>0</v>
      </c>
    </row>
    <row r="5441" spans="11:11" x14ac:dyDescent="0.25">
      <c r="K5441">
        <f t="shared" si="84"/>
        <v>0</v>
      </c>
    </row>
    <row r="5442" spans="11:11" x14ac:dyDescent="0.25">
      <c r="K5442">
        <f t="shared" si="84"/>
        <v>0</v>
      </c>
    </row>
    <row r="5443" spans="11:11" x14ac:dyDescent="0.25">
      <c r="K5443">
        <f t="shared" si="84"/>
        <v>0</v>
      </c>
    </row>
    <row r="5444" spans="11:11" x14ac:dyDescent="0.25">
      <c r="K5444">
        <f t="shared" ref="K5444:K5507" si="85">+COUNT(F5444:J5444)</f>
        <v>0</v>
      </c>
    </row>
    <row r="5445" spans="11:11" x14ac:dyDescent="0.25">
      <c r="K5445">
        <f t="shared" si="85"/>
        <v>0</v>
      </c>
    </row>
    <row r="5446" spans="11:11" x14ac:dyDescent="0.25">
      <c r="K5446">
        <f t="shared" si="85"/>
        <v>0</v>
      </c>
    </row>
    <row r="5447" spans="11:11" x14ac:dyDescent="0.25">
      <c r="K5447">
        <f t="shared" si="85"/>
        <v>0</v>
      </c>
    </row>
    <row r="5448" spans="11:11" x14ac:dyDescent="0.25">
      <c r="K5448">
        <f t="shared" si="85"/>
        <v>0</v>
      </c>
    </row>
    <row r="5449" spans="11:11" x14ac:dyDescent="0.25">
      <c r="K5449">
        <f t="shared" si="85"/>
        <v>0</v>
      </c>
    </row>
    <row r="5450" spans="11:11" x14ac:dyDescent="0.25">
      <c r="K5450">
        <f t="shared" si="85"/>
        <v>0</v>
      </c>
    </row>
    <row r="5451" spans="11:11" x14ac:dyDescent="0.25">
      <c r="K5451">
        <f t="shared" si="85"/>
        <v>0</v>
      </c>
    </row>
    <row r="5452" spans="11:11" x14ac:dyDescent="0.25">
      <c r="K5452">
        <f t="shared" si="85"/>
        <v>0</v>
      </c>
    </row>
    <row r="5453" spans="11:11" x14ac:dyDescent="0.25">
      <c r="K5453">
        <f t="shared" si="85"/>
        <v>0</v>
      </c>
    </row>
    <row r="5454" spans="11:11" x14ac:dyDescent="0.25">
      <c r="K5454">
        <f t="shared" si="85"/>
        <v>0</v>
      </c>
    </row>
    <row r="5455" spans="11:11" x14ac:dyDescent="0.25">
      <c r="K5455">
        <f t="shared" si="85"/>
        <v>0</v>
      </c>
    </row>
    <row r="5456" spans="11:11" x14ac:dyDescent="0.25">
      <c r="K5456">
        <f t="shared" si="85"/>
        <v>0</v>
      </c>
    </row>
    <row r="5457" spans="11:11" x14ac:dyDescent="0.25">
      <c r="K5457">
        <f t="shared" si="85"/>
        <v>0</v>
      </c>
    </row>
    <row r="5458" spans="11:11" x14ac:dyDescent="0.25">
      <c r="K5458">
        <f t="shared" si="85"/>
        <v>0</v>
      </c>
    </row>
    <row r="5459" spans="11:11" x14ac:dyDescent="0.25">
      <c r="K5459">
        <f t="shared" si="85"/>
        <v>0</v>
      </c>
    </row>
    <row r="5460" spans="11:11" x14ac:dyDescent="0.25">
      <c r="K5460">
        <f t="shared" si="85"/>
        <v>0</v>
      </c>
    </row>
    <row r="5461" spans="11:11" x14ac:dyDescent="0.25">
      <c r="K5461">
        <f t="shared" si="85"/>
        <v>0</v>
      </c>
    </row>
    <row r="5462" spans="11:11" x14ac:dyDescent="0.25">
      <c r="K5462">
        <f t="shared" si="85"/>
        <v>0</v>
      </c>
    </row>
    <row r="5463" spans="11:11" x14ac:dyDescent="0.25">
      <c r="K5463">
        <f t="shared" si="85"/>
        <v>0</v>
      </c>
    </row>
    <row r="5464" spans="11:11" x14ac:dyDescent="0.25">
      <c r="K5464">
        <f t="shared" si="85"/>
        <v>0</v>
      </c>
    </row>
    <row r="5465" spans="11:11" x14ac:dyDescent="0.25">
      <c r="K5465">
        <f t="shared" si="85"/>
        <v>0</v>
      </c>
    </row>
    <row r="5466" spans="11:11" x14ac:dyDescent="0.25">
      <c r="K5466">
        <f t="shared" si="85"/>
        <v>0</v>
      </c>
    </row>
    <row r="5467" spans="11:11" x14ac:dyDescent="0.25">
      <c r="K5467">
        <f t="shared" si="85"/>
        <v>0</v>
      </c>
    </row>
    <row r="5468" spans="11:11" x14ac:dyDescent="0.25">
      <c r="K5468">
        <f t="shared" si="85"/>
        <v>0</v>
      </c>
    </row>
    <row r="5469" spans="11:11" x14ac:dyDescent="0.25">
      <c r="K5469">
        <f t="shared" si="85"/>
        <v>0</v>
      </c>
    </row>
    <row r="5470" spans="11:11" x14ac:dyDescent="0.25">
      <c r="K5470">
        <f t="shared" si="85"/>
        <v>0</v>
      </c>
    </row>
    <row r="5471" spans="11:11" x14ac:dyDescent="0.25">
      <c r="K5471">
        <f t="shared" si="85"/>
        <v>0</v>
      </c>
    </row>
    <row r="5472" spans="11:11" x14ac:dyDescent="0.25">
      <c r="K5472">
        <f t="shared" si="85"/>
        <v>0</v>
      </c>
    </row>
    <row r="5473" spans="11:11" x14ac:dyDescent="0.25">
      <c r="K5473">
        <f t="shared" si="85"/>
        <v>0</v>
      </c>
    </row>
    <row r="5474" spans="11:11" x14ac:dyDescent="0.25">
      <c r="K5474">
        <f t="shared" si="85"/>
        <v>0</v>
      </c>
    </row>
    <row r="5475" spans="11:11" x14ac:dyDescent="0.25">
      <c r="K5475">
        <f t="shared" si="85"/>
        <v>0</v>
      </c>
    </row>
    <row r="5476" spans="11:11" x14ac:dyDescent="0.25">
      <c r="K5476">
        <f t="shared" si="85"/>
        <v>0</v>
      </c>
    </row>
    <row r="5477" spans="11:11" x14ac:dyDescent="0.25">
      <c r="K5477">
        <f t="shared" si="85"/>
        <v>0</v>
      </c>
    </row>
    <row r="5478" spans="11:11" x14ac:dyDescent="0.25">
      <c r="K5478">
        <f t="shared" si="85"/>
        <v>0</v>
      </c>
    </row>
    <row r="5479" spans="11:11" x14ac:dyDescent="0.25">
      <c r="K5479">
        <f t="shared" si="85"/>
        <v>0</v>
      </c>
    </row>
    <row r="5480" spans="11:11" x14ac:dyDescent="0.25">
      <c r="K5480">
        <f t="shared" si="85"/>
        <v>0</v>
      </c>
    </row>
    <row r="5481" spans="11:11" x14ac:dyDescent="0.25">
      <c r="K5481">
        <f t="shared" si="85"/>
        <v>0</v>
      </c>
    </row>
    <row r="5482" spans="11:11" x14ac:dyDescent="0.25">
      <c r="K5482">
        <f t="shared" si="85"/>
        <v>0</v>
      </c>
    </row>
    <row r="5483" spans="11:11" x14ac:dyDescent="0.25">
      <c r="K5483">
        <f t="shared" si="85"/>
        <v>0</v>
      </c>
    </row>
    <row r="5484" spans="11:11" x14ac:dyDescent="0.25">
      <c r="K5484">
        <f t="shared" si="85"/>
        <v>0</v>
      </c>
    </row>
    <row r="5485" spans="11:11" x14ac:dyDescent="0.25">
      <c r="K5485">
        <f t="shared" si="85"/>
        <v>0</v>
      </c>
    </row>
    <row r="5486" spans="11:11" x14ac:dyDescent="0.25">
      <c r="K5486">
        <f t="shared" si="85"/>
        <v>0</v>
      </c>
    </row>
    <row r="5487" spans="11:11" x14ac:dyDescent="0.25">
      <c r="K5487">
        <f t="shared" si="85"/>
        <v>0</v>
      </c>
    </row>
    <row r="5488" spans="11:11" x14ac:dyDescent="0.25">
      <c r="K5488">
        <f t="shared" si="85"/>
        <v>0</v>
      </c>
    </row>
    <row r="5489" spans="11:11" x14ac:dyDescent="0.25">
      <c r="K5489">
        <f t="shared" si="85"/>
        <v>0</v>
      </c>
    </row>
    <row r="5490" spans="11:11" x14ac:dyDescent="0.25">
      <c r="K5490">
        <f t="shared" si="85"/>
        <v>0</v>
      </c>
    </row>
    <row r="5491" spans="11:11" x14ac:dyDescent="0.25">
      <c r="K5491">
        <f t="shared" si="85"/>
        <v>0</v>
      </c>
    </row>
    <row r="5492" spans="11:11" x14ac:dyDescent="0.25">
      <c r="K5492">
        <f t="shared" si="85"/>
        <v>0</v>
      </c>
    </row>
    <row r="5493" spans="11:11" x14ac:dyDescent="0.25">
      <c r="K5493">
        <f t="shared" si="85"/>
        <v>0</v>
      </c>
    </row>
    <row r="5494" spans="11:11" x14ac:dyDescent="0.25">
      <c r="K5494">
        <f t="shared" si="85"/>
        <v>0</v>
      </c>
    </row>
    <row r="5495" spans="11:11" x14ac:dyDescent="0.25">
      <c r="K5495">
        <f t="shared" si="85"/>
        <v>0</v>
      </c>
    </row>
    <row r="5496" spans="11:11" x14ac:dyDescent="0.25">
      <c r="K5496">
        <f t="shared" si="85"/>
        <v>0</v>
      </c>
    </row>
    <row r="5497" spans="11:11" x14ac:dyDescent="0.25">
      <c r="K5497">
        <f t="shared" si="85"/>
        <v>0</v>
      </c>
    </row>
    <row r="5498" spans="11:11" x14ac:dyDescent="0.25">
      <c r="K5498">
        <f t="shared" si="85"/>
        <v>0</v>
      </c>
    </row>
    <row r="5499" spans="11:11" x14ac:dyDescent="0.25">
      <c r="K5499">
        <f t="shared" si="85"/>
        <v>0</v>
      </c>
    </row>
    <row r="5500" spans="11:11" x14ac:dyDescent="0.25">
      <c r="K5500">
        <f t="shared" si="85"/>
        <v>0</v>
      </c>
    </row>
    <row r="5501" spans="11:11" x14ac:dyDescent="0.25">
      <c r="K5501">
        <f t="shared" si="85"/>
        <v>0</v>
      </c>
    </row>
    <row r="5502" spans="11:11" x14ac:dyDescent="0.25">
      <c r="K5502">
        <f t="shared" si="85"/>
        <v>0</v>
      </c>
    </row>
    <row r="5503" spans="11:11" x14ac:dyDescent="0.25">
      <c r="K5503">
        <f t="shared" si="85"/>
        <v>0</v>
      </c>
    </row>
    <row r="5504" spans="11:11" x14ac:dyDescent="0.25">
      <c r="K5504">
        <f t="shared" si="85"/>
        <v>0</v>
      </c>
    </row>
    <row r="5505" spans="11:11" x14ac:dyDescent="0.25">
      <c r="K5505">
        <f t="shared" si="85"/>
        <v>0</v>
      </c>
    </row>
    <row r="5506" spans="11:11" x14ac:dyDescent="0.25">
      <c r="K5506">
        <f t="shared" si="85"/>
        <v>0</v>
      </c>
    </row>
    <row r="5507" spans="11:11" x14ac:dyDescent="0.25">
      <c r="K5507">
        <f t="shared" si="85"/>
        <v>0</v>
      </c>
    </row>
    <row r="5508" spans="11:11" x14ac:dyDescent="0.25">
      <c r="K5508">
        <f t="shared" ref="K5508:K5571" si="86">+COUNT(F5508:J5508)</f>
        <v>0</v>
      </c>
    </row>
    <row r="5509" spans="11:11" x14ac:dyDescent="0.25">
      <c r="K5509">
        <f t="shared" si="86"/>
        <v>0</v>
      </c>
    </row>
    <row r="5510" spans="11:11" x14ac:dyDescent="0.25">
      <c r="K5510">
        <f t="shared" si="86"/>
        <v>0</v>
      </c>
    </row>
    <row r="5511" spans="11:11" x14ac:dyDescent="0.25">
      <c r="K5511">
        <f t="shared" si="86"/>
        <v>0</v>
      </c>
    </row>
    <row r="5512" spans="11:11" x14ac:dyDescent="0.25">
      <c r="K5512">
        <f t="shared" si="86"/>
        <v>0</v>
      </c>
    </row>
    <row r="5513" spans="11:11" x14ac:dyDescent="0.25">
      <c r="K5513">
        <f t="shared" si="86"/>
        <v>0</v>
      </c>
    </row>
    <row r="5514" spans="11:11" x14ac:dyDescent="0.25">
      <c r="K5514">
        <f t="shared" si="86"/>
        <v>0</v>
      </c>
    </row>
    <row r="5515" spans="11:11" x14ac:dyDescent="0.25">
      <c r="K5515">
        <f t="shared" si="86"/>
        <v>0</v>
      </c>
    </row>
    <row r="5516" spans="11:11" x14ac:dyDescent="0.25">
      <c r="K5516">
        <f t="shared" si="86"/>
        <v>0</v>
      </c>
    </row>
    <row r="5517" spans="11:11" x14ac:dyDescent="0.25">
      <c r="K5517">
        <f t="shared" si="86"/>
        <v>0</v>
      </c>
    </row>
    <row r="5518" spans="11:11" x14ac:dyDescent="0.25">
      <c r="K5518">
        <f t="shared" si="86"/>
        <v>0</v>
      </c>
    </row>
    <row r="5519" spans="11:11" x14ac:dyDescent="0.25">
      <c r="K5519">
        <f t="shared" si="86"/>
        <v>0</v>
      </c>
    </row>
    <row r="5520" spans="11:11" x14ac:dyDescent="0.25">
      <c r="K5520">
        <f t="shared" si="86"/>
        <v>0</v>
      </c>
    </row>
    <row r="5521" spans="11:11" x14ac:dyDescent="0.25">
      <c r="K5521">
        <f t="shared" si="86"/>
        <v>0</v>
      </c>
    </row>
    <row r="5522" spans="11:11" x14ac:dyDescent="0.25">
      <c r="K5522">
        <f t="shared" si="86"/>
        <v>0</v>
      </c>
    </row>
    <row r="5523" spans="11:11" x14ac:dyDescent="0.25">
      <c r="K5523">
        <f t="shared" si="86"/>
        <v>0</v>
      </c>
    </row>
    <row r="5524" spans="11:11" x14ac:dyDescent="0.25">
      <c r="K5524">
        <f t="shared" si="86"/>
        <v>0</v>
      </c>
    </row>
    <row r="5525" spans="11:11" x14ac:dyDescent="0.25">
      <c r="K5525">
        <f t="shared" si="86"/>
        <v>0</v>
      </c>
    </row>
    <row r="5526" spans="11:11" x14ac:dyDescent="0.25">
      <c r="K5526">
        <f t="shared" si="86"/>
        <v>0</v>
      </c>
    </row>
    <row r="5527" spans="11:11" x14ac:dyDescent="0.25">
      <c r="K5527">
        <f t="shared" si="86"/>
        <v>0</v>
      </c>
    </row>
    <row r="5528" spans="11:11" x14ac:dyDescent="0.25">
      <c r="K5528">
        <f t="shared" si="86"/>
        <v>0</v>
      </c>
    </row>
    <row r="5529" spans="11:11" x14ac:dyDescent="0.25">
      <c r="K5529">
        <f t="shared" si="86"/>
        <v>0</v>
      </c>
    </row>
    <row r="5530" spans="11:11" x14ac:dyDescent="0.25">
      <c r="K5530">
        <f t="shared" si="86"/>
        <v>0</v>
      </c>
    </row>
    <row r="5531" spans="11:11" x14ac:dyDescent="0.25">
      <c r="K5531">
        <f t="shared" si="86"/>
        <v>0</v>
      </c>
    </row>
    <row r="5532" spans="11:11" x14ac:dyDescent="0.25">
      <c r="K5532">
        <f t="shared" si="86"/>
        <v>0</v>
      </c>
    </row>
    <row r="5533" spans="11:11" x14ac:dyDescent="0.25">
      <c r="K5533">
        <f t="shared" si="86"/>
        <v>0</v>
      </c>
    </row>
    <row r="5534" spans="11:11" x14ac:dyDescent="0.25">
      <c r="K5534">
        <f t="shared" si="86"/>
        <v>0</v>
      </c>
    </row>
    <row r="5535" spans="11:11" x14ac:dyDescent="0.25">
      <c r="K5535">
        <f t="shared" si="86"/>
        <v>0</v>
      </c>
    </row>
    <row r="5536" spans="11:11" x14ac:dyDescent="0.25">
      <c r="K5536">
        <f t="shared" si="86"/>
        <v>0</v>
      </c>
    </row>
    <row r="5537" spans="11:11" x14ac:dyDescent="0.25">
      <c r="K5537">
        <f t="shared" si="86"/>
        <v>0</v>
      </c>
    </row>
    <row r="5538" spans="11:11" x14ac:dyDescent="0.25">
      <c r="K5538">
        <f t="shared" si="86"/>
        <v>0</v>
      </c>
    </row>
    <row r="5539" spans="11:11" x14ac:dyDescent="0.25">
      <c r="K5539">
        <f t="shared" si="86"/>
        <v>0</v>
      </c>
    </row>
    <row r="5540" spans="11:11" x14ac:dyDescent="0.25">
      <c r="K5540">
        <f t="shared" si="86"/>
        <v>0</v>
      </c>
    </row>
    <row r="5541" spans="11:11" x14ac:dyDescent="0.25">
      <c r="K5541">
        <f t="shared" si="86"/>
        <v>0</v>
      </c>
    </row>
    <row r="5542" spans="11:11" x14ac:dyDescent="0.25">
      <c r="K5542">
        <f t="shared" si="86"/>
        <v>0</v>
      </c>
    </row>
    <row r="5543" spans="11:11" x14ac:dyDescent="0.25">
      <c r="K5543">
        <f t="shared" si="86"/>
        <v>0</v>
      </c>
    </row>
    <row r="5544" spans="11:11" x14ac:dyDescent="0.25">
      <c r="K5544">
        <f t="shared" si="86"/>
        <v>0</v>
      </c>
    </row>
    <row r="5545" spans="11:11" x14ac:dyDescent="0.25">
      <c r="K5545">
        <f t="shared" si="86"/>
        <v>0</v>
      </c>
    </row>
    <row r="5546" spans="11:11" x14ac:dyDescent="0.25">
      <c r="K5546">
        <f t="shared" si="86"/>
        <v>0</v>
      </c>
    </row>
    <row r="5547" spans="11:11" x14ac:dyDescent="0.25">
      <c r="K5547">
        <f t="shared" si="86"/>
        <v>0</v>
      </c>
    </row>
    <row r="5548" spans="11:11" x14ac:dyDescent="0.25">
      <c r="K5548">
        <f t="shared" si="86"/>
        <v>0</v>
      </c>
    </row>
    <row r="5549" spans="11:11" x14ac:dyDescent="0.25">
      <c r="K5549">
        <f t="shared" si="86"/>
        <v>0</v>
      </c>
    </row>
    <row r="5550" spans="11:11" x14ac:dyDescent="0.25">
      <c r="K5550">
        <f t="shared" si="86"/>
        <v>0</v>
      </c>
    </row>
    <row r="5551" spans="11:11" x14ac:dyDescent="0.25">
      <c r="K5551">
        <f t="shared" si="86"/>
        <v>0</v>
      </c>
    </row>
    <row r="5552" spans="11:11" x14ac:dyDescent="0.25">
      <c r="K5552">
        <f t="shared" si="86"/>
        <v>0</v>
      </c>
    </row>
    <row r="5553" spans="11:11" x14ac:dyDescent="0.25">
      <c r="K5553">
        <f t="shared" si="86"/>
        <v>0</v>
      </c>
    </row>
    <row r="5554" spans="11:11" x14ac:dyDescent="0.25">
      <c r="K5554">
        <f t="shared" si="86"/>
        <v>0</v>
      </c>
    </row>
    <row r="5555" spans="11:11" x14ac:dyDescent="0.25">
      <c r="K5555">
        <f t="shared" si="86"/>
        <v>0</v>
      </c>
    </row>
    <row r="5556" spans="11:11" x14ac:dyDescent="0.25">
      <c r="K5556">
        <f t="shared" si="86"/>
        <v>0</v>
      </c>
    </row>
    <row r="5557" spans="11:11" x14ac:dyDescent="0.25">
      <c r="K5557">
        <f t="shared" si="86"/>
        <v>0</v>
      </c>
    </row>
    <row r="5558" spans="11:11" x14ac:dyDescent="0.25">
      <c r="K5558">
        <f t="shared" si="86"/>
        <v>0</v>
      </c>
    </row>
    <row r="5559" spans="11:11" x14ac:dyDescent="0.25">
      <c r="K5559">
        <f t="shared" si="86"/>
        <v>0</v>
      </c>
    </row>
    <row r="5560" spans="11:11" x14ac:dyDescent="0.25">
      <c r="K5560">
        <f t="shared" si="86"/>
        <v>0</v>
      </c>
    </row>
    <row r="5561" spans="11:11" x14ac:dyDescent="0.25">
      <c r="K5561">
        <f t="shared" si="86"/>
        <v>0</v>
      </c>
    </row>
    <row r="5562" spans="11:11" x14ac:dyDescent="0.25">
      <c r="K5562">
        <f t="shared" si="86"/>
        <v>0</v>
      </c>
    </row>
    <row r="5563" spans="11:11" x14ac:dyDescent="0.25">
      <c r="K5563">
        <f t="shared" si="86"/>
        <v>0</v>
      </c>
    </row>
    <row r="5564" spans="11:11" x14ac:dyDescent="0.25">
      <c r="K5564">
        <f t="shared" si="86"/>
        <v>0</v>
      </c>
    </row>
    <row r="5565" spans="11:11" x14ac:dyDescent="0.25">
      <c r="K5565">
        <f t="shared" si="86"/>
        <v>0</v>
      </c>
    </row>
    <row r="5566" spans="11:11" x14ac:dyDescent="0.25">
      <c r="K5566">
        <f t="shared" si="86"/>
        <v>0</v>
      </c>
    </row>
    <row r="5567" spans="11:11" x14ac:dyDescent="0.25">
      <c r="K5567">
        <f t="shared" si="86"/>
        <v>0</v>
      </c>
    </row>
    <row r="5568" spans="11:11" x14ac:dyDescent="0.25">
      <c r="K5568">
        <f t="shared" si="86"/>
        <v>0</v>
      </c>
    </row>
    <row r="5569" spans="11:11" x14ac:dyDescent="0.25">
      <c r="K5569">
        <f t="shared" si="86"/>
        <v>0</v>
      </c>
    </row>
    <row r="5570" spans="11:11" x14ac:dyDescent="0.25">
      <c r="K5570">
        <f t="shared" si="86"/>
        <v>0</v>
      </c>
    </row>
    <row r="5571" spans="11:11" x14ac:dyDescent="0.25">
      <c r="K5571">
        <f t="shared" si="86"/>
        <v>0</v>
      </c>
    </row>
    <row r="5572" spans="11:11" x14ac:dyDescent="0.25">
      <c r="K5572">
        <f t="shared" ref="K5572:K5635" si="87">+COUNT(F5572:J5572)</f>
        <v>0</v>
      </c>
    </row>
    <row r="5573" spans="11:11" x14ac:dyDescent="0.25">
      <c r="K5573">
        <f t="shared" si="87"/>
        <v>0</v>
      </c>
    </row>
    <row r="5574" spans="11:11" x14ac:dyDescent="0.25">
      <c r="K5574">
        <f t="shared" si="87"/>
        <v>0</v>
      </c>
    </row>
    <row r="5575" spans="11:11" x14ac:dyDescent="0.25">
      <c r="K5575">
        <f t="shared" si="87"/>
        <v>0</v>
      </c>
    </row>
    <row r="5576" spans="11:11" x14ac:dyDescent="0.25">
      <c r="K5576">
        <f t="shared" si="87"/>
        <v>0</v>
      </c>
    </row>
    <row r="5577" spans="11:11" x14ac:dyDescent="0.25">
      <c r="K5577">
        <f t="shared" si="87"/>
        <v>0</v>
      </c>
    </row>
    <row r="5578" spans="11:11" x14ac:dyDescent="0.25">
      <c r="K5578">
        <f t="shared" si="87"/>
        <v>0</v>
      </c>
    </row>
    <row r="5579" spans="11:11" x14ac:dyDescent="0.25">
      <c r="K5579">
        <f t="shared" si="87"/>
        <v>0</v>
      </c>
    </row>
    <row r="5580" spans="11:11" x14ac:dyDescent="0.25">
      <c r="K5580">
        <f t="shared" si="87"/>
        <v>0</v>
      </c>
    </row>
    <row r="5581" spans="11:11" x14ac:dyDescent="0.25">
      <c r="K5581">
        <f t="shared" si="87"/>
        <v>0</v>
      </c>
    </row>
    <row r="5582" spans="11:11" x14ac:dyDescent="0.25">
      <c r="K5582">
        <f t="shared" si="87"/>
        <v>0</v>
      </c>
    </row>
    <row r="5583" spans="11:11" x14ac:dyDescent="0.25">
      <c r="K5583">
        <f t="shared" si="87"/>
        <v>0</v>
      </c>
    </row>
    <row r="5584" spans="11:11" x14ac:dyDescent="0.25">
      <c r="K5584">
        <f t="shared" si="87"/>
        <v>0</v>
      </c>
    </row>
    <row r="5585" spans="11:11" x14ac:dyDescent="0.25">
      <c r="K5585">
        <f t="shared" si="87"/>
        <v>0</v>
      </c>
    </row>
    <row r="5586" spans="11:11" x14ac:dyDescent="0.25">
      <c r="K5586">
        <f t="shared" si="87"/>
        <v>0</v>
      </c>
    </row>
    <row r="5587" spans="11:11" x14ac:dyDescent="0.25">
      <c r="K5587">
        <f t="shared" si="87"/>
        <v>0</v>
      </c>
    </row>
    <row r="5588" spans="11:11" x14ac:dyDescent="0.25">
      <c r="K5588">
        <f t="shared" si="87"/>
        <v>0</v>
      </c>
    </row>
    <row r="5589" spans="11:11" x14ac:dyDescent="0.25">
      <c r="K5589">
        <f t="shared" si="87"/>
        <v>0</v>
      </c>
    </row>
    <row r="5590" spans="11:11" x14ac:dyDescent="0.25">
      <c r="K5590">
        <f t="shared" si="87"/>
        <v>0</v>
      </c>
    </row>
    <row r="5591" spans="11:11" x14ac:dyDescent="0.25">
      <c r="K5591">
        <f t="shared" si="87"/>
        <v>0</v>
      </c>
    </row>
    <row r="5592" spans="11:11" x14ac:dyDescent="0.25">
      <c r="K5592">
        <f t="shared" si="87"/>
        <v>0</v>
      </c>
    </row>
    <row r="5593" spans="11:11" x14ac:dyDescent="0.25">
      <c r="K5593">
        <f t="shared" si="87"/>
        <v>0</v>
      </c>
    </row>
    <row r="5594" spans="11:11" x14ac:dyDescent="0.25">
      <c r="K5594">
        <f t="shared" si="87"/>
        <v>0</v>
      </c>
    </row>
    <row r="5595" spans="11:11" x14ac:dyDescent="0.25">
      <c r="K5595">
        <f t="shared" si="87"/>
        <v>0</v>
      </c>
    </row>
    <row r="5596" spans="11:11" x14ac:dyDescent="0.25">
      <c r="K5596">
        <f t="shared" si="87"/>
        <v>0</v>
      </c>
    </row>
    <row r="5597" spans="11:11" x14ac:dyDescent="0.25">
      <c r="K5597">
        <f t="shared" si="87"/>
        <v>0</v>
      </c>
    </row>
    <row r="5598" spans="11:11" x14ac:dyDescent="0.25">
      <c r="K5598">
        <f t="shared" si="87"/>
        <v>0</v>
      </c>
    </row>
    <row r="5599" spans="11:11" x14ac:dyDescent="0.25">
      <c r="K5599">
        <f t="shared" si="87"/>
        <v>0</v>
      </c>
    </row>
    <row r="5600" spans="11:11" x14ac:dyDescent="0.25">
      <c r="K5600">
        <f t="shared" si="87"/>
        <v>0</v>
      </c>
    </row>
    <row r="5601" spans="11:11" x14ac:dyDescent="0.25">
      <c r="K5601">
        <f t="shared" si="87"/>
        <v>0</v>
      </c>
    </row>
    <row r="5602" spans="11:11" x14ac:dyDescent="0.25">
      <c r="K5602">
        <f t="shared" si="87"/>
        <v>0</v>
      </c>
    </row>
    <row r="5603" spans="11:11" x14ac:dyDescent="0.25">
      <c r="K5603">
        <f t="shared" si="87"/>
        <v>0</v>
      </c>
    </row>
    <row r="5604" spans="11:11" x14ac:dyDescent="0.25">
      <c r="K5604">
        <f t="shared" si="87"/>
        <v>0</v>
      </c>
    </row>
    <row r="5605" spans="11:11" x14ac:dyDescent="0.25">
      <c r="K5605">
        <f t="shared" si="87"/>
        <v>0</v>
      </c>
    </row>
    <row r="5606" spans="11:11" x14ac:dyDescent="0.25">
      <c r="K5606">
        <f t="shared" si="87"/>
        <v>0</v>
      </c>
    </row>
    <row r="5607" spans="11:11" x14ac:dyDescent="0.25">
      <c r="K5607">
        <f t="shared" si="87"/>
        <v>0</v>
      </c>
    </row>
    <row r="5608" spans="11:11" x14ac:dyDescent="0.25">
      <c r="K5608">
        <f t="shared" si="87"/>
        <v>0</v>
      </c>
    </row>
    <row r="5609" spans="11:11" x14ac:dyDescent="0.25">
      <c r="K5609">
        <f t="shared" si="87"/>
        <v>0</v>
      </c>
    </row>
    <row r="5610" spans="11:11" x14ac:dyDescent="0.25">
      <c r="K5610">
        <f t="shared" si="87"/>
        <v>0</v>
      </c>
    </row>
    <row r="5611" spans="11:11" x14ac:dyDescent="0.25">
      <c r="K5611">
        <f t="shared" si="87"/>
        <v>0</v>
      </c>
    </row>
    <row r="5612" spans="11:11" x14ac:dyDescent="0.25">
      <c r="K5612">
        <f t="shared" si="87"/>
        <v>0</v>
      </c>
    </row>
    <row r="5613" spans="11:11" x14ac:dyDescent="0.25">
      <c r="K5613">
        <f t="shared" si="87"/>
        <v>0</v>
      </c>
    </row>
    <row r="5614" spans="11:11" x14ac:dyDescent="0.25">
      <c r="K5614">
        <f t="shared" si="87"/>
        <v>0</v>
      </c>
    </row>
    <row r="5615" spans="11:11" x14ac:dyDescent="0.25">
      <c r="K5615">
        <f t="shared" si="87"/>
        <v>0</v>
      </c>
    </row>
    <row r="5616" spans="11:11" x14ac:dyDescent="0.25">
      <c r="K5616">
        <f t="shared" si="87"/>
        <v>0</v>
      </c>
    </row>
    <row r="5617" spans="11:11" x14ac:dyDescent="0.25">
      <c r="K5617">
        <f t="shared" si="87"/>
        <v>0</v>
      </c>
    </row>
    <row r="5618" spans="11:11" x14ac:dyDescent="0.25">
      <c r="K5618">
        <f t="shared" si="87"/>
        <v>0</v>
      </c>
    </row>
    <row r="5619" spans="11:11" x14ac:dyDescent="0.25">
      <c r="K5619">
        <f t="shared" si="87"/>
        <v>0</v>
      </c>
    </row>
    <row r="5620" spans="11:11" x14ac:dyDescent="0.25">
      <c r="K5620">
        <f t="shared" si="87"/>
        <v>0</v>
      </c>
    </row>
    <row r="5621" spans="11:11" x14ac:dyDescent="0.25">
      <c r="K5621">
        <f t="shared" si="87"/>
        <v>0</v>
      </c>
    </row>
    <row r="5622" spans="11:11" x14ac:dyDescent="0.25">
      <c r="K5622">
        <f t="shared" si="87"/>
        <v>0</v>
      </c>
    </row>
    <row r="5623" spans="11:11" x14ac:dyDescent="0.25">
      <c r="K5623">
        <f t="shared" si="87"/>
        <v>0</v>
      </c>
    </row>
    <row r="5624" spans="11:11" x14ac:dyDescent="0.25">
      <c r="K5624">
        <f t="shared" si="87"/>
        <v>0</v>
      </c>
    </row>
    <row r="5625" spans="11:11" x14ac:dyDescent="0.25">
      <c r="K5625">
        <f t="shared" si="87"/>
        <v>0</v>
      </c>
    </row>
    <row r="5626" spans="11:11" x14ac:dyDescent="0.25">
      <c r="K5626">
        <f t="shared" si="87"/>
        <v>0</v>
      </c>
    </row>
    <row r="5627" spans="11:11" x14ac:dyDescent="0.25">
      <c r="K5627">
        <f t="shared" si="87"/>
        <v>0</v>
      </c>
    </row>
    <row r="5628" spans="11:11" x14ac:dyDescent="0.25">
      <c r="K5628">
        <f t="shared" si="87"/>
        <v>0</v>
      </c>
    </row>
    <row r="5629" spans="11:11" x14ac:dyDescent="0.25">
      <c r="K5629">
        <f t="shared" si="87"/>
        <v>0</v>
      </c>
    </row>
    <row r="5630" spans="11:11" x14ac:dyDescent="0.25">
      <c r="K5630">
        <f t="shared" si="87"/>
        <v>0</v>
      </c>
    </row>
    <row r="5631" spans="11:11" x14ac:dyDescent="0.25">
      <c r="K5631">
        <f t="shared" si="87"/>
        <v>0</v>
      </c>
    </row>
    <row r="5632" spans="11:11" x14ac:dyDescent="0.25">
      <c r="K5632">
        <f t="shared" si="87"/>
        <v>0</v>
      </c>
    </row>
    <row r="5633" spans="11:11" x14ac:dyDescent="0.25">
      <c r="K5633">
        <f t="shared" si="87"/>
        <v>0</v>
      </c>
    </row>
    <row r="5634" spans="11:11" x14ac:dyDescent="0.25">
      <c r="K5634">
        <f t="shared" si="87"/>
        <v>0</v>
      </c>
    </row>
    <row r="5635" spans="11:11" x14ac:dyDescent="0.25">
      <c r="K5635">
        <f t="shared" si="87"/>
        <v>0</v>
      </c>
    </row>
    <row r="5636" spans="11:11" x14ac:dyDescent="0.25">
      <c r="K5636">
        <f t="shared" ref="K5636:K5699" si="88">+COUNT(F5636:J5636)</f>
        <v>0</v>
      </c>
    </row>
    <row r="5637" spans="11:11" x14ac:dyDescent="0.25">
      <c r="K5637">
        <f t="shared" si="88"/>
        <v>0</v>
      </c>
    </row>
    <row r="5638" spans="11:11" x14ac:dyDescent="0.25">
      <c r="K5638">
        <f t="shared" si="88"/>
        <v>0</v>
      </c>
    </row>
    <row r="5639" spans="11:11" x14ac:dyDescent="0.25">
      <c r="K5639">
        <f t="shared" si="88"/>
        <v>0</v>
      </c>
    </row>
    <row r="5640" spans="11:11" x14ac:dyDescent="0.25">
      <c r="K5640">
        <f t="shared" si="88"/>
        <v>0</v>
      </c>
    </row>
    <row r="5641" spans="11:11" x14ac:dyDescent="0.25">
      <c r="K5641">
        <f t="shared" si="88"/>
        <v>0</v>
      </c>
    </row>
    <row r="5642" spans="11:11" x14ac:dyDescent="0.25">
      <c r="K5642">
        <f t="shared" si="88"/>
        <v>0</v>
      </c>
    </row>
    <row r="5643" spans="11:11" x14ac:dyDescent="0.25">
      <c r="K5643">
        <f t="shared" si="88"/>
        <v>0</v>
      </c>
    </row>
    <row r="5644" spans="11:11" x14ac:dyDescent="0.25">
      <c r="K5644">
        <f t="shared" si="88"/>
        <v>0</v>
      </c>
    </row>
    <row r="5645" spans="11:11" x14ac:dyDescent="0.25">
      <c r="K5645">
        <f t="shared" si="88"/>
        <v>0</v>
      </c>
    </row>
    <row r="5646" spans="11:11" x14ac:dyDescent="0.25">
      <c r="K5646">
        <f t="shared" si="88"/>
        <v>0</v>
      </c>
    </row>
    <row r="5647" spans="11:11" x14ac:dyDescent="0.25">
      <c r="K5647">
        <f t="shared" si="88"/>
        <v>0</v>
      </c>
    </row>
    <row r="5648" spans="11:11" x14ac:dyDescent="0.25">
      <c r="K5648">
        <f t="shared" si="88"/>
        <v>0</v>
      </c>
    </row>
    <row r="5649" spans="11:11" x14ac:dyDescent="0.25">
      <c r="K5649">
        <f t="shared" si="88"/>
        <v>0</v>
      </c>
    </row>
    <row r="5650" spans="11:11" x14ac:dyDescent="0.25">
      <c r="K5650">
        <f t="shared" si="88"/>
        <v>0</v>
      </c>
    </row>
    <row r="5651" spans="11:11" x14ac:dyDescent="0.25">
      <c r="K5651">
        <f t="shared" si="88"/>
        <v>0</v>
      </c>
    </row>
    <row r="5652" spans="11:11" x14ac:dyDescent="0.25">
      <c r="K5652">
        <f t="shared" si="88"/>
        <v>0</v>
      </c>
    </row>
    <row r="5653" spans="11:11" x14ac:dyDescent="0.25">
      <c r="K5653">
        <f t="shared" si="88"/>
        <v>0</v>
      </c>
    </row>
    <row r="5654" spans="11:11" x14ac:dyDescent="0.25">
      <c r="K5654">
        <f t="shared" si="88"/>
        <v>0</v>
      </c>
    </row>
    <row r="5655" spans="11:11" x14ac:dyDescent="0.25">
      <c r="K5655">
        <f t="shared" si="88"/>
        <v>0</v>
      </c>
    </row>
    <row r="5656" spans="11:11" x14ac:dyDescent="0.25">
      <c r="K5656">
        <f t="shared" si="88"/>
        <v>0</v>
      </c>
    </row>
    <row r="5657" spans="11:11" x14ac:dyDescent="0.25">
      <c r="K5657">
        <f t="shared" si="88"/>
        <v>0</v>
      </c>
    </row>
    <row r="5658" spans="11:11" x14ac:dyDescent="0.25">
      <c r="K5658">
        <f t="shared" si="88"/>
        <v>0</v>
      </c>
    </row>
    <row r="5659" spans="11:11" x14ac:dyDescent="0.25">
      <c r="K5659">
        <f t="shared" si="88"/>
        <v>0</v>
      </c>
    </row>
    <row r="5660" spans="11:11" x14ac:dyDescent="0.25">
      <c r="K5660">
        <f t="shared" si="88"/>
        <v>0</v>
      </c>
    </row>
    <row r="5661" spans="11:11" x14ac:dyDescent="0.25">
      <c r="K5661">
        <f t="shared" si="88"/>
        <v>0</v>
      </c>
    </row>
    <row r="5662" spans="11:11" x14ac:dyDescent="0.25">
      <c r="K5662">
        <f t="shared" si="88"/>
        <v>0</v>
      </c>
    </row>
    <row r="5663" spans="11:11" x14ac:dyDescent="0.25">
      <c r="K5663">
        <f t="shared" si="88"/>
        <v>0</v>
      </c>
    </row>
    <row r="5664" spans="11:11" x14ac:dyDescent="0.25">
      <c r="K5664">
        <f t="shared" si="88"/>
        <v>0</v>
      </c>
    </row>
    <row r="5665" spans="11:11" x14ac:dyDescent="0.25">
      <c r="K5665">
        <f t="shared" si="88"/>
        <v>0</v>
      </c>
    </row>
    <row r="5666" spans="11:11" x14ac:dyDescent="0.25">
      <c r="K5666">
        <f t="shared" si="88"/>
        <v>0</v>
      </c>
    </row>
    <row r="5667" spans="11:11" x14ac:dyDescent="0.25">
      <c r="K5667">
        <f t="shared" si="88"/>
        <v>0</v>
      </c>
    </row>
    <row r="5668" spans="11:11" x14ac:dyDescent="0.25">
      <c r="K5668">
        <f t="shared" si="88"/>
        <v>0</v>
      </c>
    </row>
    <row r="5669" spans="11:11" x14ac:dyDescent="0.25">
      <c r="K5669">
        <f t="shared" si="88"/>
        <v>0</v>
      </c>
    </row>
    <row r="5670" spans="11:11" x14ac:dyDescent="0.25">
      <c r="K5670">
        <f t="shared" si="88"/>
        <v>0</v>
      </c>
    </row>
    <row r="5671" spans="11:11" x14ac:dyDescent="0.25">
      <c r="K5671">
        <f t="shared" si="88"/>
        <v>0</v>
      </c>
    </row>
    <row r="5672" spans="11:11" x14ac:dyDescent="0.25">
      <c r="K5672">
        <f t="shared" si="88"/>
        <v>0</v>
      </c>
    </row>
    <row r="5673" spans="11:11" x14ac:dyDescent="0.25">
      <c r="K5673">
        <f t="shared" si="88"/>
        <v>0</v>
      </c>
    </row>
    <row r="5674" spans="11:11" x14ac:dyDescent="0.25">
      <c r="K5674">
        <f t="shared" si="88"/>
        <v>0</v>
      </c>
    </row>
    <row r="5675" spans="11:11" x14ac:dyDescent="0.25">
      <c r="K5675">
        <f t="shared" si="88"/>
        <v>0</v>
      </c>
    </row>
    <row r="5676" spans="11:11" x14ac:dyDescent="0.25">
      <c r="K5676">
        <f t="shared" si="88"/>
        <v>0</v>
      </c>
    </row>
    <row r="5677" spans="11:11" x14ac:dyDescent="0.25">
      <c r="K5677">
        <f t="shared" si="88"/>
        <v>0</v>
      </c>
    </row>
    <row r="5678" spans="11:11" x14ac:dyDescent="0.25">
      <c r="K5678">
        <f t="shared" si="88"/>
        <v>0</v>
      </c>
    </row>
    <row r="5679" spans="11:11" x14ac:dyDescent="0.25">
      <c r="K5679">
        <f t="shared" si="88"/>
        <v>0</v>
      </c>
    </row>
    <row r="5680" spans="11:11" x14ac:dyDescent="0.25">
      <c r="K5680">
        <f t="shared" si="88"/>
        <v>0</v>
      </c>
    </row>
    <row r="5681" spans="11:11" x14ac:dyDescent="0.25">
      <c r="K5681">
        <f t="shared" si="88"/>
        <v>0</v>
      </c>
    </row>
    <row r="5682" spans="11:11" x14ac:dyDescent="0.25">
      <c r="K5682">
        <f t="shared" si="88"/>
        <v>0</v>
      </c>
    </row>
    <row r="5683" spans="11:11" x14ac:dyDescent="0.25">
      <c r="K5683">
        <f t="shared" si="88"/>
        <v>0</v>
      </c>
    </row>
    <row r="5684" spans="11:11" x14ac:dyDescent="0.25">
      <c r="K5684">
        <f t="shared" si="88"/>
        <v>0</v>
      </c>
    </row>
    <row r="5685" spans="11:11" x14ac:dyDescent="0.25">
      <c r="K5685">
        <f t="shared" si="88"/>
        <v>0</v>
      </c>
    </row>
    <row r="5686" spans="11:11" x14ac:dyDescent="0.25">
      <c r="K5686">
        <f t="shared" si="88"/>
        <v>0</v>
      </c>
    </row>
    <row r="5687" spans="11:11" x14ac:dyDescent="0.25">
      <c r="K5687">
        <f t="shared" si="88"/>
        <v>0</v>
      </c>
    </row>
    <row r="5688" spans="11:11" x14ac:dyDescent="0.25">
      <c r="K5688">
        <f t="shared" si="88"/>
        <v>0</v>
      </c>
    </row>
    <row r="5689" spans="11:11" x14ac:dyDescent="0.25">
      <c r="K5689">
        <f t="shared" si="88"/>
        <v>0</v>
      </c>
    </row>
    <row r="5690" spans="11:11" x14ac:dyDescent="0.25">
      <c r="K5690">
        <f t="shared" si="88"/>
        <v>0</v>
      </c>
    </row>
    <row r="5691" spans="11:11" x14ac:dyDescent="0.25">
      <c r="K5691">
        <f t="shared" si="88"/>
        <v>0</v>
      </c>
    </row>
    <row r="5692" spans="11:11" x14ac:dyDescent="0.25">
      <c r="K5692">
        <f t="shared" si="88"/>
        <v>0</v>
      </c>
    </row>
    <row r="5693" spans="11:11" x14ac:dyDescent="0.25">
      <c r="K5693">
        <f t="shared" si="88"/>
        <v>0</v>
      </c>
    </row>
    <row r="5694" spans="11:11" x14ac:dyDescent="0.25">
      <c r="K5694">
        <f t="shared" si="88"/>
        <v>0</v>
      </c>
    </row>
    <row r="5695" spans="11:11" x14ac:dyDescent="0.25">
      <c r="K5695">
        <f t="shared" si="88"/>
        <v>0</v>
      </c>
    </row>
    <row r="5696" spans="11:11" x14ac:dyDescent="0.25">
      <c r="K5696">
        <f t="shared" si="88"/>
        <v>0</v>
      </c>
    </row>
    <row r="5697" spans="11:11" x14ac:dyDescent="0.25">
      <c r="K5697">
        <f t="shared" si="88"/>
        <v>0</v>
      </c>
    </row>
    <row r="5698" spans="11:11" x14ac:dyDescent="0.25">
      <c r="K5698">
        <f t="shared" si="88"/>
        <v>0</v>
      </c>
    </row>
    <row r="5699" spans="11:11" x14ac:dyDescent="0.25">
      <c r="K5699">
        <f t="shared" si="88"/>
        <v>0</v>
      </c>
    </row>
    <row r="5700" spans="11:11" x14ac:dyDescent="0.25">
      <c r="K5700">
        <f t="shared" ref="K5700:K5763" si="89">+COUNT(F5700:J5700)</f>
        <v>0</v>
      </c>
    </row>
    <row r="5701" spans="11:11" x14ac:dyDescent="0.25">
      <c r="K5701">
        <f t="shared" si="89"/>
        <v>0</v>
      </c>
    </row>
    <row r="5702" spans="11:11" x14ac:dyDescent="0.25">
      <c r="K5702">
        <f t="shared" si="89"/>
        <v>0</v>
      </c>
    </row>
    <row r="5703" spans="11:11" x14ac:dyDescent="0.25">
      <c r="K5703">
        <f t="shared" si="89"/>
        <v>0</v>
      </c>
    </row>
    <row r="5704" spans="11:11" x14ac:dyDescent="0.25">
      <c r="K5704">
        <f t="shared" si="89"/>
        <v>0</v>
      </c>
    </row>
    <row r="5705" spans="11:11" x14ac:dyDescent="0.25">
      <c r="K5705">
        <f t="shared" si="89"/>
        <v>0</v>
      </c>
    </row>
    <row r="5706" spans="11:11" x14ac:dyDescent="0.25">
      <c r="K5706">
        <f t="shared" si="89"/>
        <v>0</v>
      </c>
    </row>
    <row r="5707" spans="11:11" x14ac:dyDescent="0.25">
      <c r="K5707">
        <f t="shared" si="89"/>
        <v>0</v>
      </c>
    </row>
    <row r="5708" spans="11:11" x14ac:dyDescent="0.25">
      <c r="K5708">
        <f t="shared" si="89"/>
        <v>0</v>
      </c>
    </row>
    <row r="5709" spans="11:11" x14ac:dyDescent="0.25">
      <c r="K5709">
        <f t="shared" si="89"/>
        <v>0</v>
      </c>
    </row>
    <row r="5710" spans="11:11" x14ac:dyDescent="0.25">
      <c r="K5710">
        <f t="shared" si="89"/>
        <v>0</v>
      </c>
    </row>
    <row r="5711" spans="11:11" x14ac:dyDescent="0.25">
      <c r="K5711">
        <f t="shared" si="89"/>
        <v>0</v>
      </c>
    </row>
    <row r="5712" spans="11:11" x14ac:dyDescent="0.25">
      <c r="K5712">
        <f t="shared" si="89"/>
        <v>0</v>
      </c>
    </row>
    <row r="5713" spans="11:11" x14ac:dyDescent="0.25">
      <c r="K5713">
        <f t="shared" si="89"/>
        <v>0</v>
      </c>
    </row>
    <row r="5714" spans="11:11" x14ac:dyDescent="0.25">
      <c r="K5714">
        <f t="shared" si="89"/>
        <v>0</v>
      </c>
    </row>
    <row r="5715" spans="11:11" x14ac:dyDescent="0.25">
      <c r="K5715">
        <f t="shared" si="89"/>
        <v>0</v>
      </c>
    </row>
    <row r="5716" spans="11:11" x14ac:dyDescent="0.25">
      <c r="K5716">
        <f t="shared" si="89"/>
        <v>0</v>
      </c>
    </row>
    <row r="5717" spans="11:11" x14ac:dyDescent="0.25">
      <c r="K5717">
        <f t="shared" si="89"/>
        <v>0</v>
      </c>
    </row>
    <row r="5718" spans="11:11" x14ac:dyDescent="0.25">
      <c r="K5718">
        <f t="shared" si="89"/>
        <v>0</v>
      </c>
    </row>
    <row r="5719" spans="11:11" x14ac:dyDescent="0.25">
      <c r="K5719">
        <f t="shared" si="89"/>
        <v>0</v>
      </c>
    </row>
    <row r="5720" spans="11:11" x14ac:dyDescent="0.25">
      <c r="K5720">
        <f t="shared" si="89"/>
        <v>0</v>
      </c>
    </row>
    <row r="5721" spans="11:11" x14ac:dyDescent="0.25">
      <c r="K5721">
        <f t="shared" si="89"/>
        <v>0</v>
      </c>
    </row>
    <row r="5722" spans="11:11" x14ac:dyDescent="0.25">
      <c r="K5722">
        <f t="shared" si="89"/>
        <v>0</v>
      </c>
    </row>
    <row r="5723" spans="11:11" x14ac:dyDescent="0.25">
      <c r="K5723">
        <f t="shared" si="89"/>
        <v>0</v>
      </c>
    </row>
    <row r="5724" spans="11:11" x14ac:dyDescent="0.25">
      <c r="K5724">
        <f t="shared" si="89"/>
        <v>0</v>
      </c>
    </row>
    <row r="5725" spans="11:11" x14ac:dyDescent="0.25">
      <c r="K5725">
        <f t="shared" si="89"/>
        <v>0</v>
      </c>
    </row>
    <row r="5726" spans="11:11" x14ac:dyDescent="0.25">
      <c r="K5726">
        <f t="shared" si="89"/>
        <v>0</v>
      </c>
    </row>
    <row r="5727" spans="11:11" x14ac:dyDescent="0.25">
      <c r="K5727">
        <f t="shared" si="89"/>
        <v>0</v>
      </c>
    </row>
    <row r="5728" spans="11:11" x14ac:dyDescent="0.25">
      <c r="K5728">
        <f t="shared" si="89"/>
        <v>0</v>
      </c>
    </row>
    <row r="5729" spans="11:11" x14ac:dyDescent="0.25">
      <c r="K5729">
        <f t="shared" si="89"/>
        <v>0</v>
      </c>
    </row>
    <row r="5730" spans="11:11" x14ac:dyDescent="0.25">
      <c r="K5730">
        <f t="shared" si="89"/>
        <v>0</v>
      </c>
    </row>
    <row r="5731" spans="11:11" x14ac:dyDescent="0.25">
      <c r="K5731">
        <f t="shared" si="89"/>
        <v>0</v>
      </c>
    </row>
    <row r="5732" spans="11:11" x14ac:dyDescent="0.25">
      <c r="K5732">
        <f t="shared" si="89"/>
        <v>0</v>
      </c>
    </row>
    <row r="5733" spans="11:11" x14ac:dyDescent="0.25">
      <c r="K5733">
        <f t="shared" si="89"/>
        <v>0</v>
      </c>
    </row>
    <row r="5734" spans="11:11" x14ac:dyDescent="0.25">
      <c r="K5734">
        <f t="shared" si="89"/>
        <v>0</v>
      </c>
    </row>
    <row r="5735" spans="11:11" x14ac:dyDescent="0.25">
      <c r="K5735">
        <f t="shared" si="89"/>
        <v>0</v>
      </c>
    </row>
    <row r="5736" spans="11:11" x14ac:dyDescent="0.25">
      <c r="K5736">
        <f t="shared" si="89"/>
        <v>0</v>
      </c>
    </row>
    <row r="5737" spans="11:11" x14ac:dyDescent="0.25">
      <c r="K5737">
        <f t="shared" si="89"/>
        <v>0</v>
      </c>
    </row>
    <row r="5738" spans="11:11" x14ac:dyDescent="0.25">
      <c r="K5738">
        <f t="shared" si="89"/>
        <v>0</v>
      </c>
    </row>
    <row r="5739" spans="11:11" x14ac:dyDescent="0.25">
      <c r="K5739">
        <f t="shared" si="89"/>
        <v>0</v>
      </c>
    </row>
    <row r="5740" spans="11:11" x14ac:dyDescent="0.25">
      <c r="K5740">
        <f t="shared" si="89"/>
        <v>0</v>
      </c>
    </row>
    <row r="5741" spans="11:11" x14ac:dyDescent="0.25">
      <c r="K5741">
        <f t="shared" si="89"/>
        <v>0</v>
      </c>
    </row>
    <row r="5742" spans="11:11" x14ac:dyDescent="0.25">
      <c r="K5742">
        <f t="shared" si="89"/>
        <v>0</v>
      </c>
    </row>
    <row r="5743" spans="11:11" x14ac:dyDescent="0.25">
      <c r="K5743">
        <f t="shared" si="89"/>
        <v>0</v>
      </c>
    </row>
    <row r="5744" spans="11:11" x14ac:dyDescent="0.25">
      <c r="K5744">
        <f t="shared" si="89"/>
        <v>0</v>
      </c>
    </row>
    <row r="5745" spans="11:11" x14ac:dyDescent="0.25">
      <c r="K5745">
        <f t="shared" si="89"/>
        <v>0</v>
      </c>
    </row>
    <row r="5746" spans="11:11" x14ac:dyDescent="0.25">
      <c r="K5746">
        <f t="shared" si="89"/>
        <v>0</v>
      </c>
    </row>
    <row r="5747" spans="11:11" x14ac:dyDescent="0.25">
      <c r="K5747">
        <f t="shared" si="89"/>
        <v>0</v>
      </c>
    </row>
    <row r="5748" spans="11:11" x14ac:dyDescent="0.25">
      <c r="K5748">
        <f t="shared" si="89"/>
        <v>0</v>
      </c>
    </row>
    <row r="5749" spans="11:11" x14ac:dyDescent="0.25">
      <c r="K5749">
        <f t="shared" si="89"/>
        <v>0</v>
      </c>
    </row>
    <row r="5750" spans="11:11" x14ac:dyDescent="0.25">
      <c r="K5750">
        <f t="shared" si="89"/>
        <v>0</v>
      </c>
    </row>
    <row r="5751" spans="11:11" x14ac:dyDescent="0.25">
      <c r="K5751">
        <f t="shared" si="89"/>
        <v>0</v>
      </c>
    </row>
    <row r="5752" spans="11:11" x14ac:dyDescent="0.25">
      <c r="K5752">
        <f t="shared" si="89"/>
        <v>0</v>
      </c>
    </row>
    <row r="5753" spans="11:11" x14ac:dyDescent="0.25">
      <c r="K5753">
        <f t="shared" si="89"/>
        <v>0</v>
      </c>
    </row>
    <row r="5754" spans="11:11" x14ac:dyDescent="0.25">
      <c r="K5754">
        <f t="shared" si="89"/>
        <v>0</v>
      </c>
    </row>
    <row r="5755" spans="11:11" x14ac:dyDescent="0.25">
      <c r="K5755">
        <f t="shared" si="89"/>
        <v>0</v>
      </c>
    </row>
    <row r="5756" spans="11:11" x14ac:dyDescent="0.25">
      <c r="K5756">
        <f t="shared" si="89"/>
        <v>0</v>
      </c>
    </row>
    <row r="5757" spans="11:11" x14ac:dyDescent="0.25">
      <c r="K5757">
        <f t="shared" si="89"/>
        <v>0</v>
      </c>
    </row>
    <row r="5758" spans="11:11" x14ac:dyDescent="0.25">
      <c r="K5758">
        <f t="shared" si="89"/>
        <v>0</v>
      </c>
    </row>
    <row r="5759" spans="11:11" x14ac:dyDescent="0.25">
      <c r="K5759">
        <f t="shared" si="89"/>
        <v>0</v>
      </c>
    </row>
    <row r="5760" spans="11:11" x14ac:dyDescent="0.25">
      <c r="K5760">
        <f t="shared" si="89"/>
        <v>0</v>
      </c>
    </row>
    <row r="5761" spans="11:11" x14ac:dyDescent="0.25">
      <c r="K5761">
        <f t="shared" si="89"/>
        <v>0</v>
      </c>
    </row>
    <row r="5762" spans="11:11" x14ac:dyDescent="0.25">
      <c r="K5762">
        <f t="shared" si="89"/>
        <v>0</v>
      </c>
    </row>
    <row r="5763" spans="11:11" x14ac:dyDescent="0.25">
      <c r="K5763">
        <f t="shared" si="89"/>
        <v>0</v>
      </c>
    </row>
    <row r="5764" spans="11:11" x14ac:dyDescent="0.25">
      <c r="K5764">
        <f t="shared" ref="K5764:K5827" si="90">+COUNT(F5764:J5764)</f>
        <v>0</v>
      </c>
    </row>
    <row r="5765" spans="11:11" x14ac:dyDescent="0.25">
      <c r="K5765">
        <f t="shared" si="90"/>
        <v>0</v>
      </c>
    </row>
    <row r="5766" spans="11:11" x14ac:dyDescent="0.25">
      <c r="K5766">
        <f t="shared" si="90"/>
        <v>0</v>
      </c>
    </row>
    <row r="5767" spans="11:11" x14ac:dyDescent="0.25">
      <c r="K5767">
        <f t="shared" si="90"/>
        <v>0</v>
      </c>
    </row>
    <row r="5768" spans="11:11" x14ac:dyDescent="0.25">
      <c r="K5768">
        <f t="shared" si="90"/>
        <v>0</v>
      </c>
    </row>
    <row r="5769" spans="11:11" x14ac:dyDescent="0.25">
      <c r="K5769">
        <f t="shared" si="90"/>
        <v>0</v>
      </c>
    </row>
    <row r="5770" spans="11:11" x14ac:dyDescent="0.25">
      <c r="K5770">
        <f t="shared" si="90"/>
        <v>0</v>
      </c>
    </row>
    <row r="5771" spans="11:11" x14ac:dyDescent="0.25">
      <c r="K5771">
        <f t="shared" si="90"/>
        <v>0</v>
      </c>
    </row>
    <row r="5772" spans="11:11" x14ac:dyDescent="0.25">
      <c r="K5772">
        <f t="shared" si="90"/>
        <v>0</v>
      </c>
    </row>
    <row r="5773" spans="11:11" x14ac:dyDescent="0.25">
      <c r="K5773">
        <f t="shared" si="90"/>
        <v>0</v>
      </c>
    </row>
    <row r="5774" spans="11:11" x14ac:dyDescent="0.25">
      <c r="K5774">
        <f t="shared" si="90"/>
        <v>0</v>
      </c>
    </row>
    <row r="5775" spans="11:11" x14ac:dyDescent="0.25">
      <c r="K5775">
        <f t="shared" si="90"/>
        <v>0</v>
      </c>
    </row>
    <row r="5776" spans="11:11" x14ac:dyDescent="0.25">
      <c r="K5776">
        <f t="shared" si="90"/>
        <v>0</v>
      </c>
    </row>
    <row r="5777" spans="11:11" x14ac:dyDescent="0.25">
      <c r="K5777">
        <f t="shared" si="90"/>
        <v>0</v>
      </c>
    </row>
    <row r="5778" spans="11:11" x14ac:dyDescent="0.25">
      <c r="K5778">
        <f t="shared" si="90"/>
        <v>0</v>
      </c>
    </row>
    <row r="5779" spans="11:11" x14ac:dyDescent="0.25">
      <c r="K5779">
        <f t="shared" si="90"/>
        <v>0</v>
      </c>
    </row>
    <row r="5780" spans="11:11" x14ac:dyDescent="0.25">
      <c r="K5780">
        <f t="shared" si="90"/>
        <v>0</v>
      </c>
    </row>
    <row r="5781" spans="11:11" x14ac:dyDescent="0.25">
      <c r="K5781">
        <f t="shared" si="90"/>
        <v>0</v>
      </c>
    </row>
    <row r="5782" spans="11:11" x14ac:dyDescent="0.25">
      <c r="K5782">
        <f t="shared" si="90"/>
        <v>0</v>
      </c>
    </row>
    <row r="5783" spans="11:11" x14ac:dyDescent="0.25">
      <c r="K5783">
        <f t="shared" si="90"/>
        <v>0</v>
      </c>
    </row>
    <row r="5784" spans="11:11" x14ac:dyDescent="0.25">
      <c r="K5784">
        <f t="shared" si="90"/>
        <v>0</v>
      </c>
    </row>
    <row r="5785" spans="11:11" x14ac:dyDescent="0.25">
      <c r="K5785">
        <f t="shared" si="90"/>
        <v>0</v>
      </c>
    </row>
    <row r="5786" spans="11:11" x14ac:dyDescent="0.25">
      <c r="K5786">
        <f t="shared" si="90"/>
        <v>0</v>
      </c>
    </row>
    <row r="5787" spans="11:11" x14ac:dyDescent="0.25">
      <c r="K5787">
        <f t="shared" si="90"/>
        <v>0</v>
      </c>
    </row>
    <row r="5788" spans="11:11" x14ac:dyDescent="0.25">
      <c r="K5788">
        <f t="shared" si="90"/>
        <v>0</v>
      </c>
    </row>
    <row r="5789" spans="11:11" x14ac:dyDescent="0.25">
      <c r="K5789">
        <f t="shared" si="90"/>
        <v>0</v>
      </c>
    </row>
    <row r="5790" spans="11:11" x14ac:dyDescent="0.25">
      <c r="K5790">
        <f t="shared" si="90"/>
        <v>0</v>
      </c>
    </row>
    <row r="5791" spans="11:11" x14ac:dyDescent="0.25">
      <c r="K5791">
        <f t="shared" si="90"/>
        <v>0</v>
      </c>
    </row>
    <row r="5792" spans="11:11" x14ac:dyDescent="0.25">
      <c r="K5792">
        <f t="shared" si="90"/>
        <v>0</v>
      </c>
    </row>
    <row r="5793" spans="11:11" x14ac:dyDescent="0.25">
      <c r="K5793">
        <f t="shared" si="90"/>
        <v>0</v>
      </c>
    </row>
    <row r="5794" spans="11:11" x14ac:dyDescent="0.25">
      <c r="K5794">
        <f t="shared" si="90"/>
        <v>0</v>
      </c>
    </row>
    <row r="5795" spans="11:11" x14ac:dyDescent="0.25">
      <c r="K5795">
        <f t="shared" si="90"/>
        <v>0</v>
      </c>
    </row>
    <row r="5796" spans="11:11" x14ac:dyDescent="0.25">
      <c r="K5796">
        <f t="shared" si="90"/>
        <v>0</v>
      </c>
    </row>
    <row r="5797" spans="11:11" x14ac:dyDescent="0.25">
      <c r="K5797">
        <f t="shared" si="90"/>
        <v>0</v>
      </c>
    </row>
    <row r="5798" spans="11:11" x14ac:dyDescent="0.25">
      <c r="K5798">
        <f t="shared" si="90"/>
        <v>0</v>
      </c>
    </row>
    <row r="5799" spans="11:11" x14ac:dyDescent="0.25">
      <c r="K5799">
        <f t="shared" si="90"/>
        <v>0</v>
      </c>
    </row>
    <row r="5800" spans="11:11" x14ac:dyDescent="0.25">
      <c r="K5800">
        <f t="shared" si="90"/>
        <v>0</v>
      </c>
    </row>
    <row r="5801" spans="11:11" x14ac:dyDescent="0.25">
      <c r="K5801">
        <f t="shared" si="90"/>
        <v>0</v>
      </c>
    </row>
    <row r="5802" spans="11:11" x14ac:dyDescent="0.25">
      <c r="K5802">
        <f t="shared" si="90"/>
        <v>0</v>
      </c>
    </row>
    <row r="5803" spans="11:11" x14ac:dyDescent="0.25">
      <c r="K5803">
        <f t="shared" si="90"/>
        <v>0</v>
      </c>
    </row>
    <row r="5804" spans="11:11" x14ac:dyDescent="0.25">
      <c r="K5804">
        <f t="shared" si="90"/>
        <v>0</v>
      </c>
    </row>
    <row r="5805" spans="11:11" x14ac:dyDescent="0.25">
      <c r="K5805">
        <f t="shared" si="90"/>
        <v>0</v>
      </c>
    </row>
    <row r="5806" spans="11:11" x14ac:dyDescent="0.25">
      <c r="K5806">
        <f t="shared" si="90"/>
        <v>0</v>
      </c>
    </row>
    <row r="5807" spans="11:11" x14ac:dyDescent="0.25">
      <c r="K5807">
        <f t="shared" si="90"/>
        <v>0</v>
      </c>
    </row>
    <row r="5808" spans="11:11" x14ac:dyDescent="0.25">
      <c r="K5808">
        <f t="shared" si="90"/>
        <v>0</v>
      </c>
    </row>
    <row r="5809" spans="11:11" x14ac:dyDescent="0.25">
      <c r="K5809">
        <f t="shared" si="90"/>
        <v>0</v>
      </c>
    </row>
    <row r="5810" spans="11:11" x14ac:dyDescent="0.25">
      <c r="K5810">
        <f t="shared" si="90"/>
        <v>0</v>
      </c>
    </row>
    <row r="5811" spans="11:11" x14ac:dyDescent="0.25">
      <c r="K5811">
        <f t="shared" si="90"/>
        <v>0</v>
      </c>
    </row>
    <row r="5812" spans="11:11" x14ac:dyDescent="0.25">
      <c r="K5812">
        <f t="shared" si="90"/>
        <v>0</v>
      </c>
    </row>
    <row r="5813" spans="11:11" x14ac:dyDescent="0.25">
      <c r="K5813">
        <f t="shared" si="90"/>
        <v>0</v>
      </c>
    </row>
    <row r="5814" spans="11:11" x14ac:dyDescent="0.25">
      <c r="K5814">
        <f t="shared" si="90"/>
        <v>0</v>
      </c>
    </row>
    <row r="5815" spans="11:11" x14ac:dyDescent="0.25">
      <c r="K5815">
        <f t="shared" si="90"/>
        <v>0</v>
      </c>
    </row>
    <row r="5816" spans="11:11" x14ac:dyDescent="0.25">
      <c r="K5816">
        <f t="shared" si="90"/>
        <v>0</v>
      </c>
    </row>
    <row r="5817" spans="11:11" x14ac:dyDescent="0.25">
      <c r="K5817">
        <f t="shared" si="90"/>
        <v>0</v>
      </c>
    </row>
    <row r="5818" spans="11:11" x14ac:dyDescent="0.25">
      <c r="K5818">
        <f t="shared" si="90"/>
        <v>0</v>
      </c>
    </row>
    <row r="5819" spans="11:11" x14ac:dyDescent="0.25">
      <c r="K5819">
        <f t="shared" si="90"/>
        <v>0</v>
      </c>
    </row>
    <row r="5820" spans="11:11" x14ac:dyDescent="0.25">
      <c r="K5820">
        <f t="shared" si="90"/>
        <v>0</v>
      </c>
    </row>
    <row r="5821" spans="11:11" x14ac:dyDescent="0.25">
      <c r="K5821">
        <f t="shared" si="90"/>
        <v>0</v>
      </c>
    </row>
    <row r="5822" spans="11:11" x14ac:dyDescent="0.25">
      <c r="K5822">
        <f t="shared" si="90"/>
        <v>0</v>
      </c>
    </row>
    <row r="5823" spans="11:11" x14ac:dyDescent="0.25">
      <c r="K5823">
        <f t="shared" si="90"/>
        <v>0</v>
      </c>
    </row>
    <row r="5824" spans="11:11" x14ac:dyDescent="0.25">
      <c r="K5824">
        <f t="shared" si="90"/>
        <v>0</v>
      </c>
    </row>
    <row r="5825" spans="11:11" x14ac:dyDescent="0.25">
      <c r="K5825">
        <f t="shared" si="90"/>
        <v>0</v>
      </c>
    </row>
    <row r="5826" spans="11:11" x14ac:dyDescent="0.25">
      <c r="K5826">
        <f t="shared" si="90"/>
        <v>0</v>
      </c>
    </row>
    <row r="5827" spans="11:11" x14ac:dyDescent="0.25">
      <c r="K5827">
        <f t="shared" si="90"/>
        <v>0</v>
      </c>
    </row>
    <row r="5828" spans="11:11" x14ac:dyDescent="0.25">
      <c r="K5828">
        <f t="shared" ref="K5828:K5891" si="91">+COUNT(F5828:J5828)</f>
        <v>0</v>
      </c>
    </row>
    <row r="5829" spans="11:11" x14ac:dyDescent="0.25">
      <c r="K5829">
        <f t="shared" si="91"/>
        <v>0</v>
      </c>
    </row>
    <row r="5830" spans="11:11" x14ac:dyDescent="0.25">
      <c r="K5830">
        <f t="shared" si="91"/>
        <v>0</v>
      </c>
    </row>
    <row r="5831" spans="11:11" x14ac:dyDescent="0.25">
      <c r="K5831">
        <f t="shared" si="91"/>
        <v>0</v>
      </c>
    </row>
    <row r="5832" spans="11:11" x14ac:dyDescent="0.25">
      <c r="K5832">
        <f t="shared" si="91"/>
        <v>0</v>
      </c>
    </row>
    <row r="5833" spans="11:11" x14ac:dyDescent="0.25">
      <c r="K5833">
        <f t="shared" si="91"/>
        <v>0</v>
      </c>
    </row>
    <row r="5834" spans="11:11" x14ac:dyDescent="0.25">
      <c r="K5834">
        <f t="shared" si="91"/>
        <v>0</v>
      </c>
    </row>
    <row r="5835" spans="11:11" x14ac:dyDescent="0.25">
      <c r="K5835">
        <f t="shared" si="91"/>
        <v>0</v>
      </c>
    </row>
    <row r="5836" spans="11:11" x14ac:dyDescent="0.25">
      <c r="K5836">
        <f t="shared" si="91"/>
        <v>0</v>
      </c>
    </row>
    <row r="5837" spans="11:11" x14ac:dyDescent="0.25">
      <c r="K5837">
        <f t="shared" si="91"/>
        <v>0</v>
      </c>
    </row>
    <row r="5838" spans="11:11" x14ac:dyDescent="0.25">
      <c r="K5838">
        <f t="shared" si="91"/>
        <v>0</v>
      </c>
    </row>
    <row r="5839" spans="11:11" x14ac:dyDescent="0.25">
      <c r="K5839">
        <f t="shared" si="91"/>
        <v>0</v>
      </c>
    </row>
    <row r="5840" spans="11:11" x14ac:dyDescent="0.25">
      <c r="K5840">
        <f t="shared" si="91"/>
        <v>0</v>
      </c>
    </row>
    <row r="5841" spans="11:11" x14ac:dyDescent="0.25">
      <c r="K5841">
        <f t="shared" si="91"/>
        <v>0</v>
      </c>
    </row>
    <row r="5842" spans="11:11" x14ac:dyDescent="0.25">
      <c r="K5842">
        <f t="shared" si="91"/>
        <v>0</v>
      </c>
    </row>
    <row r="5843" spans="11:11" x14ac:dyDescent="0.25">
      <c r="K5843">
        <f t="shared" si="91"/>
        <v>0</v>
      </c>
    </row>
    <row r="5844" spans="11:11" x14ac:dyDescent="0.25">
      <c r="K5844">
        <f t="shared" si="91"/>
        <v>0</v>
      </c>
    </row>
    <row r="5845" spans="11:11" x14ac:dyDescent="0.25">
      <c r="K5845">
        <f t="shared" si="91"/>
        <v>0</v>
      </c>
    </row>
    <row r="5846" spans="11:11" x14ac:dyDescent="0.25">
      <c r="K5846">
        <f t="shared" si="91"/>
        <v>0</v>
      </c>
    </row>
    <row r="5847" spans="11:11" x14ac:dyDescent="0.25">
      <c r="K5847">
        <f t="shared" si="91"/>
        <v>0</v>
      </c>
    </row>
    <row r="5848" spans="11:11" x14ac:dyDescent="0.25">
      <c r="K5848">
        <f t="shared" si="91"/>
        <v>0</v>
      </c>
    </row>
    <row r="5849" spans="11:11" x14ac:dyDescent="0.25">
      <c r="K5849">
        <f t="shared" si="91"/>
        <v>0</v>
      </c>
    </row>
    <row r="5850" spans="11:11" x14ac:dyDescent="0.25">
      <c r="K5850">
        <f t="shared" si="91"/>
        <v>0</v>
      </c>
    </row>
    <row r="5851" spans="11:11" x14ac:dyDescent="0.25">
      <c r="K5851">
        <f t="shared" si="91"/>
        <v>0</v>
      </c>
    </row>
    <row r="5852" spans="11:11" x14ac:dyDescent="0.25">
      <c r="K5852">
        <f t="shared" si="91"/>
        <v>0</v>
      </c>
    </row>
    <row r="5853" spans="11:11" x14ac:dyDescent="0.25">
      <c r="K5853">
        <f t="shared" si="91"/>
        <v>0</v>
      </c>
    </row>
    <row r="5854" spans="11:11" x14ac:dyDescent="0.25">
      <c r="K5854">
        <f t="shared" si="91"/>
        <v>0</v>
      </c>
    </row>
    <row r="5855" spans="11:11" x14ac:dyDescent="0.25">
      <c r="K5855">
        <f t="shared" si="91"/>
        <v>0</v>
      </c>
    </row>
    <row r="5856" spans="11:11" x14ac:dyDescent="0.25">
      <c r="K5856">
        <f t="shared" si="91"/>
        <v>0</v>
      </c>
    </row>
    <row r="5857" spans="11:11" x14ac:dyDescent="0.25">
      <c r="K5857">
        <f t="shared" si="91"/>
        <v>0</v>
      </c>
    </row>
    <row r="5858" spans="11:11" x14ac:dyDescent="0.25">
      <c r="K5858">
        <f t="shared" si="91"/>
        <v>0</v>
      </c>
    </row>
    <row r="5859" spans="11:11" x14ac:dyDescent="0.25">
      <c r="K5859">
        <f t="shared" si="91"/>
        <v>0</v>
      </c>
    </row>
    <row r="5860" spans="11:11" x14ac:dyDescent="0.25">
      <c r="K5860">
        <f t="shared" si="91"/>
        <v>0</v>
      </c>
    </row>
    <row r="5861" spans="11:11" x14ac:dyDescent="0.25">
      <c r="K5861">
        <f t="shared" si="91"/>
        <v>0</v>
      </c>
    </row>
    <row r="5862" spans="11:11" x14ac:dyDescent="0.25">
      <c r="K5862">
        <f t="shared" si="91"/>
        <v>0</v>
      </c>
    </row>
    <row r="5863" spans="11:11" x14ac:dyDescent="0.25">
      <c r="K5863">
        <f t="shared" si="91"/>
        <v>0</v>
      </c>
    </row>
    <row r="5864" spans="11:11" x14ac:dyDescent="0.25">
      <c r="K5864">
        <f t="shared" si="91"/>
        <v>0</v>
      </c>
    </row>
    <row r="5865" spans="11:11" x14ac:dyDescent="0.25">
      <c r="K5865">
        <f t="shared" si="91"/>
        <v>0</v>
      </c>
    </row>
    <row r="5866" spans="11:11" x14ac:dyDescent="0.25">
      <c r="K5866">
        <f t="shared" si="91"/>
        <v>0</v>
      </c>
    </row>
    <row r="5867" spans="11:11" x14ac:dyDescent="0.25">
      <c r="K5867">
        <f t="shared" si="91"/>
        <v>0</v>
      </c>
    </row>
    <row r="5868" spans="11:11" x14ac:dyDescent="0.25">
      <c r="K5868">
        <f t="shared" si="91"/>
        <v>0</v>
      </c>
    </row>
    <row r="5869" spans="11:11" x14ac:dyDescent="0.25">
      <c r="K5869">
        <f t="shared" si="91"/>
        <v>0</v>
      </c>
    </row>
    <row r="5870" spans="11:11" x14ac:dyDescent="0.25">
      <c r="K5870">
        <f t="shared" si="91"/>
        <v>0</v>
      </c>
    </row>
    <row r="5871" spans="11:11" x14ac:dyDescent="0.25">
      <c r="K5871">
        <f t="shared" si="91"/>
        <v>0</v>
      </c>
    </row>
    <row r="5872" spans="11:11" x14ac:dyDescent="0.25">
      <c r="K5872">
        <f t="shared" si="91"/>
        <v>0</v>
      </c>
    </row>
    <row r="5873" spans="11:11" x14ac:dyDescent="0.25">
      <c r="K5873">
        <f t="shared" si="91"/>
        <v>0</v>
      </c>
    </row>
    <row r="5874" spans="11:11" x14ac:dyDescent="0.25">
      <c r="K5874">
        <f t="shared" si="91"/>
        <v>0</v>
      </c>
    </row>
    <row r="5875" spans="11:11" x14ac:dyDescent="0.25">
      <c r="K5875">
        <f t="shared" si="91"/>
        <v>0</v>
      </c>
    </row>
    <row r="5876" spans="11:11" x14ac:dyDescent="0.25">
      <c r="K5876">
        <f t="shared" si="91"/>
        <v>0</v>
      </c>
    </row>
    <row r="5877" spans="11:11" x14ac:dyDescent="0.25">
      <c r="K5877">
        <f t="shared" si="91"/>
        <v>0</v>
      </c>
    </row>
    <row r="5878" spans="11:11" x14ac:dyDescent="0.25">
      <c r="K5878">
        <f t="shared" si="91"/>
        <v>0</v>
      </c>
    </row>
    <row r="5879" spans="11:11" x14ac:dyDescent="0.25">
      <c r="K5879">
        <f t="shared" si="91"/>
        <v>0</v>
      </c>
    </row>
    <row r="5880" spans="11:11" x14ac:dyDescent="0.25">
      <c r="K5880">
        <f t="shared" si="91"/>
        <v>0</v>
      </c>
    </row>
    <row r="5881" spans="11:11" x14ac:dyDescent="0.25">
      <c r="K5881">
        <f t="shared" si="91"/>
        <v>0</v>
      </c>
    </row>
    <row r="5882" spans="11:11" x14ac:dyDescent="0.25">
      <c r="K5882">
        <f t="shared" si="91"/>
        <v>0</v>
      </c>
    </row>
    <row r="5883" spans="11:11" x14ac:dyDescent="0.25">
      <c r="K5883">
        <f t="shared" si="91"/>
        <v>0</v>
      </c>
    </row>
    <row r="5884" spans="11:11" x14ac:dyDescent="0.25">
      <c r="K5884">
        <f t="shared" si="91"/>
        <v>0</v>
      </c>
    </row>
    <row r="5885" spans="11:11" x14ac:dyDescent="0.25">
      <c r="K5885">
        <f t="shared" si="91"/>
        <v>0</v>
      </c>
    </row>
    <row r="5886" spans="11:11" x14ac:dyDescent="0.25">
      <c r="K5886">
        <f t="shared" si="91"/>
        <v>0</v>
      </c>
    </row>
    <row r="5887" spans="11:11" x14ac:dyDescent="0.25">
      <c r="K5887">
        <f t="shared" si="91"/>
        <v>0</v>
      </c>
    </row>
    <row r="5888" spans="11:11" x14ac:dyDescent="0.25">
      <c r="K5888">
        <f t="shared" si="91"/>
        <v>0</v>
      </c>
    </row>
    <row r="5889" spans="11:11" x14ac:dyDescent="0.25">
      <c r="K5889">
        <f t="shared" si="91"/>
        <v>0</v>
      </c>
    </row>
    <row r="5890" spans="11:11" x14ac:dyDescent="0.25">
      <c r="K5890">
        <f t="shared" si="91"/>
        <v>0</v>
      </c>
    </row>
    <row r="5891" spans="11:11" x14ac:dyDescent="0.25">
      <c r="K5891">
        <f t="shared" si="91"/>
        <v>0</v>
      </c>
    </row>
    <row r="5892" spans="11:11" x14ac:dyDescent="0.25">
      <c r="K5892">
        <f t="shared" ref="K5892:K5955" si="92">+COUNT(F5892:J5892)</f>
        <v>0</v>
      </c>
    </row>
    <row r="5893" spans="11:11" x14ac:dyDescent="0.25">
      <c r="K5893">
        <f t="shared" si="92"/>
        <v>0</v>
      </c>
    </row>
    <row r="5894" spans="11:11" x14ac:dyDescent="0.25">
      <c r="K5894">
        <f t="shared" si="92"/>
        <v>0</v>
      </c>
    </row>
    <row r="5895" spans="11:11" x14ac:dyDescent="0.25">
      <c r="K5895">
        <f t="shared" si="92"/>
        <v>0</v>
      </c>
    </row>
    <row r="5896" spans="11:11" x14ac:dyDescent="0.25">
      <c r="K5896">
        <f t="shared" si="92"/>
        <v>0</v>
      </c>
    </row>
    <row r="5897" spans="11:11" x14ac:dyDescent="0.25">
      <c r="K5897">
        <f t="shared" si="92"/>
        <v>0</v>
      </c>
    </row>
    <row r="5898" spans="11:11" x14ac:dyDescent="0.25">
      <c r="K5898">
        <f t="shared" si="92"/>
        <v>0</v>
      </c>
    </row>
    <row r="5899" spans="11:11" x14ac:dyDescent="0.25">
      <c r="K5899">
        <f t="shared" si="92"/>
        <v>0</v>
      </c>
    </row>
    <row r="5900" spans="11:11" x14ac:dyDescent="0.25">
      <c r="K5900">
        <f t="shared" si="92"/>
        <v>0</v>
      </c>
    </row>
    <row r="5901" spans="11:11" x14ac:dyDescent="0.25">
      <c r="K5901">
        <f t="shared" si="92"/>
        <v>0</v>
      </c>
    </row>
    <row r="5902" spans="11:11" x14ac:dyDescent="0.25">
      <c r="K5902">
        <f t="shared" si="92"/>
        <v>0</v>
      </c>
    </row>
    <row r="5903" spans="11:11" x14ac:dyDescent="0.25">
      <c r="K5903">
        <f t="shared" si="92"/>
        <v>0</v>
      </c>
    </row>
    <row r="5904" spans="11:11" x14ac:dyDescent="0.25">
      <c r="K5904">
        <f t="shared" si="92"/>
        <v>0</v>
      </c>
    </row>
    <row r="5905" spans="11:11" x14ac:dyDescent="0.25">
      <c r="K5905">
        <f t="shared" si="92"/>
        <v>0</v>
      </c>
    </row>
    <row r="5906" spans="11:11" x14ac:dyDescent="0.25">
      <c r="K5906">
        <f t="shared" si="92"/>
        <v>0</v>
      </c>
    </row>
    <row r="5907" spans="11:11" x14ac:dyDescent="0.25">
      <c r="K5907">
        <f t="shared" si="92"/>
        <v>0</v>
      </c>
    </row>
    <row r="5908" spans="11:11" x14ac:dyDescent="0.25">
      <c r="K5908">
        <f t="shared" si="92"/>
        <v>0</v>
      </c>
    </row>
    <row r="5909" spans="11:11" x14ac:dyDescent="0.25">
      <c r="K5909">
        <f t="shared" si="92"/>
        <v>0</v>
      </c>
    </row>
    <row r="5910" spans="11:11" x14ac:dyDescent="0.25">
      <c r="K5910">
        <f t="shared" si="92"/>
        <v>0</v>
      </c>
    </row>
    <row r="5911" spans="11:11" x14ac:dyDescent="0.25">
      <c r="K5911">
        <f t="shared" si="92"/>
        <v>0</v>
      </c>
    </row>
    <row r="5912" spans="11:11" x14ac:dyDescent="0.25">
      <c r="K5912">
        <f t="shared" si="92"/>
        <v>0</v>
      </c>
    </row>
    <row r="5913" spans="11:11" x14ac:dyDescent="0.25">
      <c r="K5913">
        <f t="shared" si="92"/>
        <v>0</v>
      </c>
    </row>
    <row r="5914" spans="11:11" x14ac:dyDescent="0.25">
      <c r="K5914">
        <f t="shared" si="92"/>
        <v>0</v>
      </c>
    </row>
    <row r="5915" spans="11:11" x14ac:dyDescent="0.25">
      <c r="K5915">
        <f t="shared" si="92"/>
        <v>0</v>
      </c>
    </row>
    <row r="5916" spans="11:11" x14ac:dyDescent="0.25">
      <c r="K5916">
        <f t="shared" si="92"/>
        <v>0</v>
      </c>
    </row>
    <row r="5917" spans="11:11" x14ac:dyDescent="0.25">
      <c r="K5917">
        <f t="shared" si="92"/>
        <v>0</v>
      </c>
    </row>
    <row r="5918" spans="11:11" x14ac:dyDescent="0.25">
      <c r="K5918">
        <f t="shared" si="92"/>
        <v>0</v>
      </c>
    </row>
    <row r="5919" spans="11:11" x14ac:dyDescent="0.25">
      <c r="K5919">
        <f t="shared" si="92"/>
        <v>0</v>
      </c>
    </row>
    <row r="5920" spans="11:11" x14ac:dyDescent="0.25">
      <c r="K5920">
        <f t="shared" si="92"/>
        <v>0</v>
      </c>
    </row>
    <row r="5921" spans="11:11" x14ac:dyDescent="0.25">
      <c r="K5921">
        <f t="shared" si="92"/>
        <v>0</v>
      </c>
    </row>
    <row r="5922" spans="11:11" x14ac:dyDescent="0.25">
      <c r="K5922">
        <f t="shared" si="92"/>
        <v>0</v>
      </c>
    </row>
    <row r="5923" spans="11:11" x14ac:dyDescent="0.25">
      <c r="K5923">
        <f t="shared" si="92"/>
        <v>0</v>
      </c>
    </row>
    <row r="5924" spans="11:11" x14ac:dyDescent="0.25">
      <c r="K5924">
        <f t="shared" si="92"/>
        <v>0</v>
      </c>
    </row>
    <row r="5925" spans="11:11" x14ac:dyDescent="0.25">
      <c r="K5925">
        <f t="shared" si="92"/>
        <v>0</v>
      </c>
    </row>
    <row r="5926" spans="11:11" x14ac:dyDescent="0.25">
      <c r="K5926">
        <f t="shared" si="92"/>
        <v>0</v>
      </c>
    </row>
    <row r="5927" spans="11:11" x14ac:dyDescent="0.25">
      <c r="K5927">
        <f t="shared" si="92"/>
        <v>0</v>
      </c>
    </row>
    <row r="5928" spans="11:11" x14ac:dyDescent="0.25">
      <c r="K5928">
        <f t="shared" si="92"/>
        <v>0</v>
      </c>
    </row>
    <row r="5929" spans="11:11" x14ac:dyDescent="0.25">
      <c r="K5929">
        <f t="shared" si="92"/>
        <v>0</v>
      </c>
    </row>
    <row r="5930" spans="11:11" x14ac:dyDescent="0.25">
      <c r="K5930">
        <f t="shared" si="92"/>
        <v>0</v>
      </c>
    </row>
    <row r="5931" spans="11:11" x14ac:dyDescent="0.25">
      <c r="K5931">
        <f t="shared" si="92"/>
        <v>0</v>
      </c>
    </row>
    <row r="5932" spans="11:11" x14ac:dyDescent="0.25">
      <c r="K5932">
        <f t="shared" si="92"/>
        <v>0</v>
      </c>
    </row>
    <row r="5933" spans="11:11" x14ac:dyDescent="0.25">
      <c r="K5933">
        <f t="shared" si="92"/>
        <v>0</v>
      </c>
    </row>
    <row r="5934" spans="11:11" x14ac:dyDescent="0.25">
      <c r="K5934">
        <f t="shared" si="92"/>
        <v>0</v>
      </c>
    </row>
    <row r="5935" spans="11:11" x14ac:dyDescent="0.25">
      <c r="K5935">
        <f t="shared" si="92"/>
        <v>0</v>
      </c>
    </row>
    <row r="5936" spans="11:11" x14ac:dyDescent="0.25">
      <c r="K5936">
        <f t="shared" si="92"/>
        <v>0</v>
      </c>
    </row>
    <row r="5937" spans="11:11" x14ac:dyDescent="0.25">
      <c r="K5937">
        <f t="shared" si="92"/>
        <v>0</v>
      </c>
    </row>
    <row r="5938" spans="11:11" x14ac:dyDescent="0.25">
      <c r="K5938">
        <f t="shared" si="92"/>
        <v>0</v>
      </c>
    </row>
    <row r="5939" spans="11:11" x14ac:dyDescent="0.25">
      <c r="K5939">
        <f t="shared" si="92"/>
        <v>0</v>
      </c>
    </row>
    <row r="5940" spans="11:11" x14ac:dyDescent="0.25">
      <c r="K5940">
        <f t="shared" si="92"/>
        <v>0</v>
      </c>
    </row>
    <row r="5941" spans="11:11" x14ac:dyDescent="0.25">
      <c r="K5941">
        <f t="shared" si="92"/>
        <v>0</v>
      </c>
    </row>
    <row r="5942" spans="11:11" x14ac:dyDescent="0.25">
      <c r="K5942">
        <f t="shared" si="92"/>
        <v>0</v>
      </c>
    </row>
    <row r="5943" spans="11:11" x14ac:dyDescent="0.25">
      <c r="K5943">
        <f t="shared" si="92"/>
        <v>0</v>
      </c>
    </row>
    <row r="5944" spans="11:11" x14ac:dyDescent="0.25">
      <c r="K5944">
        <f t="shared" si="92"/>
        <v>0</v>
      </c>
    </row>
    <row r="5945" spans="11:11" x14ac:dyDescent="0.25">
      <c r="K5945">
        <f t="shared" si="92"/>
        <v>0</v>
      </c>
    </row>
    <row r="5946" spans="11:11" x14ac:dyDescent="0.25">
      <c r="K5946">
        <f t="shared" si="92"/>
        <v>0</v>
      </c>
    </row>
    <row r="5947" spans="11:11" x14ac:dyDescent="0.25">
      <c r="K5947">
        <f t="shared" si="92"/>
        <v>0</v>
      </c>
    </row>
    <row r="5948" spans="11:11" x14ac:dyDescent="0.25">
      <c r="K5948">
        <f t="shared" si="92"/>
        <v>0</v>
      </c>
    </row>
    <row r="5949" spans="11:11" x14ac:dyDescent="0.25">
      <c r="K5949">
        <f t="shared" si="92"/>
        <v>0</v>
      </c>
    </row>
    <row r="5950" spans="11:11" x14ac:dyDescent="0.25">
      <c r="K5950">
        <f t="shared" si="92"/>
        <v>0</v>
      </c>
    </row>
    <row r="5951" spans="11:11" x14ac:dyDescent="0.25">
      <c r="K5951">
        <f t="shared" si="92"/>
        <v>0</v>
      </c>
    </row>
    <row r="5952" spans="11:11" x14ac:dyDescent="0.25">
      <c r="K5952">
        <f t="shared" si="92"/>
        <v>0</v>
      </c>
    </row>
    <row r="5953" spans="11:11" x14ac:dyDescent="0.25">
      <c r="K5953">
        <f t="shared" si="92"/>
        <v>0</v>
      </c>
    </row>
    <row r="5954" spans="11:11" x14ac:dyDescent="0.25">
      <c r="K5954">
        <f t="shared" si="92"/>
        <v>0</v>
      </c>
    </row>
    <row r="5955" spans="11:11" x14ac:dyDescent="0.25">
      <c r="K5955">
        <f t="shared" si="92"/>
        <v>0</v>
      </c>
    </row>
    <row r="5956" spans="11:11" x14ac:dyDescent="0.25">
      <c r="K5956">
        <f t="shared" ref="K5956:K6019" si="93">+COUNT(F5956:J5956)</f>
        <v>0</v>
      </c>
    </row>
    <row r="5957" spans="11:11" x14ac:dyDescent="0.25">
      <c r="K5957">
        <f t="shared" si="93"/>
        <v>0</v>
      </c>
    </row>
    <row r="5958" spans="11:11" x14ac:dyDescent="0.25">
      <c r="K5958">
        <f t="shared" si="93"/>
        <v>0</v>
      </c>
    </row>
    <row r="5959" spans="11:11" x14ac:dyDescent="0.25">
      <c r="K5959">
        <f t="shared" si="93"/>
        <v>0</v>
      </c>
    </row>
    <row r="5960" spans="11:11" x14ac:dyDescent="0.25">
      <c r="K5960">
        <f t="shared" si="93"/>
        <v>0</v>
      </c>
    </row>
    <row r="5961" spans="11:11" x14ac:dyDescent="0.25">
      <c r="K5961">
        <f t="shared" si="93"/>
        <v>0</v>
      </c>
    </row>
    <row r="5962" spans="11:11" x14ac:dyDescent="0.25">
      <c r="K5962">
        <f t="shared" si="93"/>
        <v>0</v>
      </c>
    </row>
    <row r="5963" spans="11:11" x14ac:dyDescent="0.25">
      <c r="K5963">
        <f t="shared" si="93"/>
        <v>0</v>
      </c>
    </row>
    <row r="5964" spans="11:11" x14ac:dyDescent="0.25">
      <c r="K5964">
        <f t="shared" si="93"/>
        <v>0</v>
      </c>
    </row>
    <row r="5965" spans="11:11" x14ac:dyDescent="0.25">
      <c r="K5965">
        <f t="shared" si="93"/>
        <v>0</v>
      </c>
    </row>
    <row r="5966" spans="11:11" x14ac:dyDescent="0.25">
      <c r="K5966">
        <f t="shared" si="93"/>
        <v>0</v>
      </c>
    </row>
    <row r="5967" spans="11:11" x14ac:dyDescent="0.25">
      <c r="K5967">
        <f t="shared" si="93"/>
        <v>0</v>
      </c>
    </row>
    <row r="5968" spans="11:11" x14ac:dyDescent="0.25">
      <c r="K5968">
        <f t="shared" si="93"/>
        <v>0</v>
      </c>
    </row>
    <row r="5969" spans="11:11" x14ac:dyDescent="0.25">
      <c r="K5969">
        <f t="shared" si="93"/>
        <v>0</v>
      </c>
    </row>
    <row r="5970" spans="11:11" x14ac:dyDescent="0.25">
      <c r="K5970">
        <f t="shared" si="93"/>
        <v>0</v>
      </c>
    </row>
    <row r="5971" spans="11:11" x14ac:dyDescent="0.25">
      <c r="K5971">
        <f t="shared" si="93"/>
        <v>0</v>
      </c>
    </row>
    <row r="5972" spans="11:11" x14ac:dyDescent="0.25">
      <c r="K5972">
        <f t="shared" si="93"/>
        <v>0</v>
      </c>
    </row>
    <row r="5973" spans="11:11" x14ac:dyDescent="0.25">
      <c r="K5973">
        <f t="shared" si="93"/>
        <v>0</v>
      </c>
    </row>
    <row r="5974" spans="11:11" x14ac:dyDescent="0.25">
      <c r="K5974">
        <f t="shared" si="93"/>
        <v>0</v>
      </c>
    </row>
    <row r="5975" spans="11:11" x14ac:dyDescent="0.25">
      <c r="K5975">
        <f t="shared" si="93"/>
        <v>0</v>
      </c>
    </row>
    <row r="5976" spans="11:11" x14ac:dyDescent="0.25">
      <c r="K5976">
        <f t="shared" si="93"/>
        <v>0</v>
      </c>
    </row>
    <row r="5977" spans="11:11" x14ac:dyDescent="0.25">
      <c r="K5977">
        <f t="shared" si="93"/>
        <v>0</v>
      </c>
    </row>
    <row r="5978" spans="11:11" x14ac:dyDescent="0.25">
      <c r="K5978">
        <f t="shared" si="93"/>
        <v>0</v>
      </c>
    </row>
    <row r="5979" spans="11:11" x14ac:dyDescent="0.25">
      <c r="K5979">
        <f t="shared" si="93"/>
        <v>0</v>
      </c>
    </row>
    <row r="5980" spans="11:11" x14ac:dyDescent="0.25">
      <c r="K5980">
        <f t="shared" si="93"/>
        <v>0</v>
      </c>
    </row>
    <row r="5981" spans="11:11" x14ac:dyDescent="0.25">
      <c r="K5981">
        <f t="shared" si="93"/>
        <v>0</v>
      </c>
    </row>
    <row r="5982" spans="11:11" x14ac:dyDescent="0.25">
      <c r="K5982">
        <f t="shared" si="93"/>
        <v>0</v>
      </c>
    </row>
    <row r="5983" spans="11:11" x14ac:dyDescent="0.25">
      <c r="K5983">
        <f t="shared" si="93"/>
        <v>0</v>
      </c>
    </row>
    <row r="5984" spans="11:11" x14ac:dyDescent="0.25">
      <c r="K5984">
        <f t="shared" si="93"/>
        <v>0</v>
      </c>
    </row>
    <row r="5985" spans="11:11" x14ac:dyDescent="0.25">
      <c r="K5985">
        <f t="shared" si="93"/>
        <v>0</v>
      </c>
    </row>
    <row r="5986" spans="11:11" x14ac:dyDescent="0.25">
      <c r="K5986">
        <f t="shared" si="93"/>
        <v>0</v>
      </c>
    </row>
    <row r="5987" spans="11:11" x14ac:dyDescent="0.25">
      <c r="K5987">
        <f t="shared" si="93"/>
        <v>0</v>
      </c>
    </row>
    <row r="5988" spans="11:11" x14ac:dyDescent="0.25">
      <c r="K5988">
        <f t="shared" si="93"/>
        <v>0</v>
      </c>
    </row>
    <row r="5989" spans="11:11" x14ac:dyDescent="0.25">
      <c r="K5989">
        <f t="shared" si="93"/>
        <v>0</v>
      </c>
    </row>
    <row r="5990" spans="11:11" x14ac:dyDescent="0.25">
      <c r="K5990">
        <f t="shared" si="93"/>
        <v>0</v>
      </c>
    </row>
    <row r="5991" spans="11:11" x14ac:dyDescent="0.25">
      <c r="K5991">
        <f t="shared" si="93"/>
        <v>0</v>
      </c>
    </row>
    <row r="5992" spans="11:11" x14ac:dyDescent="0.25">
      <c r="K5992">
        <f t="shared" si="93"/>
        <v>0</v>
      </c>
    </row>
    <row r="5993" spans="11:11" x14ac:dyDescent="0.25">
      <c r="K5993">
        <f t="shared" si="93"/>
        <v>0</v>
      </c>
    </row>
    <row r="5994" spans="11:11" x14ac:dyDescent="0.25">
      <c r="K5994">
        <f t="shared" si="93"/>
        <v>0</v>
      </c>
    </row>
    <row r="5995" spans="11:11" x14ac:dyDescent="0.25">
      <c r="K5995">
        <f t="shared" si="93"/>
        <v>0</v>
      </c>
    </row>
    <row r="5996" spans="11:11" x14ac:dyDescent="0.25">
      <c r="K5996">
        <f t="shared" si="93"/>
        <v>0</v>
      </c>
    </row>
    <row r="5997" spans="11:11" x14ac:dyDescent="0.25">
      <c r="K5997">
        <f t="shared" si="93"/>
        <v>0</v>
      </c>
    </row>
    <row r="5998" spans="11:11" x14ac:dyDescent="0.25">
      <c r="K5998">
        <f t="shared" si="93"/>
        <v>0</v>
      </c>
    </row>
    <row r="5999" spans="11:11" x14ac:dyDescent="0.25">
      <c r="K5999">
        <f t="shared" si="93"/>
        <v>0</v>
      </c>
    </row>
    <row r="6000" spans="11:11" x14ac:dyDescent="0.25">
      <c r="K6000">
        <f t="shared" si="93"/>
        <v>0</v>
      </c>
    </row>
    <row r="6001" spans="11:11" x14ac:dyDescent="0.25">
      <c r="K6001">
        <f t="shared" si="93"/>
        <v>0</v>
      </c>
    </row>
    <row r="6002" spans="11:11" x14ac:dyDescent="0.25">
      <c r="K6002">
        <f t="shared" si="93"/>
        <v>0</v>
      </c>
    </row>
    <row r="6003" spans="11:11" x14ac:dyDescent="0.25">
      <c r="K6003">
        <f t="shared" si="93"/>
        <v>0</v>
      </c>
    </row>
    <row r="6004" spans="11:11" x14ac:dyDescent="0.25">
      <c r="K6004">
        <f t="shared" si="93"/>
        <v>0</v>
      </c>
    </row>
    <row r="6005" spans="11:11" x14ac:dyDescent="0.25">
      <c r="K6005">
        <f t="shared" si="93"/>
        <v>0</v>
      </c>
    </row>
    <row r="6006" spans="11:11" x14ac:dyDescent="0.25">
      <c r="K6006">
        <f t="shared" si="93"/>
        <v>0</v>
      </c>
    </row>
    <row r="6007" spans="11:11" x14ac:dyDescent="0.25">
      <c r="K6007">
        <f t="shared" si="93"/>
        <v>0</v>
      </c>
    </row>
    <row r="6008" spans="11:11" x14ac:dyDescent="0.25">
      <c r="K6008">
        <f t="shared" si="93"/>
        <v>0</v>
      </c>
    </row>
    <row r="6009" spans="11:11" x14ac:dyDescent="0.25">
      <c r="K6009">
        <f t="shared" si="93"/>
        <v>0</v>
      </c>
    </row>
    <row r="6010" spans="11:11" x14ac:dyDescent="0.25">
      <c r="K6010">
        <f t="shared" si="93"/>
        <v>0</v>
      </c>
    </row>
    <row r="6011" spans="11:11" x14ac:dyDescent="0.25">
      <c r="K6011">
        <f t="shared" si="93"/>
        <v>0</v>
      </c>
    </row>
    <row r="6012" spans="11:11" x14ac:dyDescent="0.25">
      <c r="K6012">
        <f t="shared" si="93"/>
        <v>0</v>
      </c>
    </row>
    <row r="6013" spans="11:11" x14ac:dyDescent="0.25">
      <c r="K6013">
        <f t="shared" si="93"/>
        <v>0</v>
      </c>
    </row>
    <row r="6014" spans="11:11" x14ac:dyDescent="0.25">
      <c r="K6014">
        <f t="shared" si="93"/>
        <v>0</v>
      </c>
    </row>
    <row r="6015" spans="11:11" x14ac:dyDescent="0.25">
      <c r="K6015">
        <f t="shared" si="93"/>
        <v>0</v>
      </c>
    </row>
    <row r="6016" spans="11:11" x14ac:dyDescent="0.25">
      <c r="K6016">
        <f t="shared" si="93"/>
        <v>0</v>
      </c>
    </row>
    <row r="6017" spans="11:11" x14ac:dyDescent="0.25">
      <c r="K6017">
        <f t="shared" si="93"/>
        <v>0</v>
      </c>
    </row>
    <row r="6018" spans="11:11" x14ac:dyDescent="0.25">
      <c r="K6018">
        <f t="shared" si="93"/>
        <v>0</v>
      </c>
    </row>
    <row r="6019" spans="11:11" x14ac:dyDescent="0.25">
      <c r="K6019">
        <f t="shared" si="93"/>
        <v>0</v>
      </c>
    </row>
    <row r="6020" spans="11:11" x14ac:dyDescent="0.25">
      <c r="K6020">
        <f t="shared" ref="K6020:K6083" si="94">+COUNT(F6020:J6020)</f>
        <v>0</v>
      </c>
    </row>
    <row r="6021" spans="11:11" x14ac:dyDescent="0.25">
      <c r="K6021">
        <f t="shared" si="94"/>
        <v>0</v>
      </c>
    </row>
    <row r="6022" spans="11:11" x14ac:dyDescent="0.25">
      <c r="K6022">
        <f t="shared" si="94"/>
        <v>0</v>
      </c>
    </row>
    <row r="6023" spans="11:11" x14ac:dyDescent="0.25">
      <c r="K6023">
        <f t="shared" si="94"/>
        <v>0</v>
      </c>
    </row>
    <row r="6024" spans="11:11" x14ac:dyDescent="0.25">
      <c r="K6024">
        <f t="shared" si="94"/>
        <v>0</v>
      </c>
    </row>
    <row r="6025" spans="11:11" x14ac:dyDescent="0.25">
      <c r="K6025">
        <f t="shared" si="94"/>
        <v>0</v>
      </c>
    </row>
    <row r="6026" spans="11:11" x14ac:dyDescent="0.25">
      <c r="K6026">
        <f t="shared" si="94"/>
        <v>0</v>
      </c>
    </row>
    <row r="6027" spans="11:11" x14ac:dyDescent="0.25">
      <c r="K6027">
        <f t="shared" si="94"/>
        <v>0</v>
      </c>
    </row>
    <row r="6028" spans="11:11" x14ac:dyDescent="0.25">
      <c r="K6028">
        <f t="shared" si="94"/>
        <v>0</v>
      </c>
    </row>
    <row r="6029" spans="11:11" x14ac:dyDescent="0.25">
      <c r="K6029">
        <f t="shared" si="94"/>
        <v>0</v>
      </c>
    </row>
    <row r="6030" spans="11:11" x14ac:dyDescent="0.25">
      <c r="K6030">
        <f t="shared" si="94"/>
        <v>0</v>
      </c>
    </row>
    <row r="6031" spans="11:11" x14ac:dyDescent="0.25">
      <c r="K6031">
        <f t="shared" si="94"/>
        <v>0</v>
      </c>
    </row>
    <row r="6032" spans="11:11" x14ac:dyDescent="0.25">
      <c r="K6032">
        <f t="shared" si="94"/>
        <v>0</v>
      </c>
    </row>
    <row r="6033" spans="11:11" x14ac:dyDescent="0.25">
      <c r="K6033">
        <f t="shared" si="94"/>
        <v>0</v>
      </c>
    </row>
    <row r="6034" spans="11:11" x14ac:dyDescent="0.25">
      <c r="K6034">
        <f t="shared" si="94"/>
        <v>0</v>
      </c>
    </row>
    <row r="6035" spans="11:11" x14ac:dyDescent="0.25">
      <c r="K6035">
        <f t="shared" si="94"/>
        <v>0</v>
      </c>
    </row>
    <row r="6036" spans="11:11" x14ac:dyDescent="0.25">
      <c r="K6036">
        <f t="shared" si="94"/>
        <v>0</v>
      </c>
    </row>
    <row r="6037" spans="11:11" x14ac:dyDescent="0.25">
      <c r="K6037">
        <f t="shared" si="94"/>
        <v>0</v>
      </c>
    </row>
    <row r="6038" spans="11:11" x14ac:dyDescent="0.25">
      <c r="K6038">
        <f t="shared" si="94"/>
        <v>0</v>
      </c>
    </row>
    <row r="6039" spans="11:11" x14ac:dyDescent="0.25">
      <c r="K6039">
        <f t="shared" si="94"/>
        <v>0</v>
      </c>
    </row>
    <row r="6040" spans="11:11" x14ac:dyDescent="0.25">
      <c r="K6040">
        <f t="shared" si="94"/>
        <v>0</v>
      </c>
    </row>
    <row r="6041" spans="11:11" x14ac:dyDescent="0.25">
      <c r="K6041">
        <f t="shared" si="94"/>
        <v>0</v>
      </c>
    </row>
    <row r="6042" spans="11:11" x14ac:dyDescent="0.25">
      <c r="K6042">
        <f t="shared" si="94"/>
        <v>0</v>
      </c>
    </row>
    <row r="6043" spans="11:11" x14ac:dyDescent="0.25">
      <c r="K6043">
        <f t="shared" si="94"/>
        <v>0</v>
      </c>
    </row>
    <row r="6044" spans="11:11" x14ac:dyDescent="0.25">
      <c r="K6044">
        <f t="shared" si="94"/>
        <v>0</v>
      </c>
    </row>
    <row r="6045" spans="11:11" x14ac:dyDescent="0.25">
      <c r="K6045">
        <f t="shared" si="94"/>
        <v>0</v>
      </c>
    </row>
    <row r="6046" spans="11:11" x14ac:dyDescent="0.25">
      <c r="K6046">
        <f t="shared" si="94"/>
        <v>0</v>
      </c>
    </row>
    <row r="6047" spans="11:11" x14ac:dyDescent="0.25">
      <c r="K6047">
        <f t="shared" si="94"/>
        <v>0</v>
      </c>
    </row>
    <row r="6048" spans="11:11" x14ac:dyDescent="0.25">
      <c r="K6048">
        <f t="shared" si="94"/>
        <v>0</v>
      </c>
    </row>
    <row r="6049" spans="11:11" x14ac:dyDescent="0.25">
      <c r="K6049">
        <f t="shared" si="94"/>
        <v>0</v>
      </c>
    </row>
    <row r="6050" spans="11:11" x14ac:dyDescent="0.25">
      <c r="K6050">
        <f t="shared" si="94"/>
        <v>0</v>
      </c>
    </row>
    <row r="6051" spans="11:11" x14ac:dyDescent="0.25">
      <c r="K6051">
        <f t="shared" si="94"/>
        <v>0</v>
      </c>
    </row>
    <row r="6052" spans="11:11" x14ac:dyDescent="0.25">
      <c r="K6052">
        <f t="shared" si="94"/>
        <v>0</v>
      </c>
    </row>
    <row r="6053" spans="11:11" x14ac:dyDescent="0.25">
      <c r="K6053">
        <f t="shared" si="94"/>
        <v>0</v>
      </c>
    </row>
    <row r="6054" spans="11:11" x14ac:dyDescent="0.25">
      <c r="K6054">
        <f t="shared" si="94"/>
        <v>0</v>
      </c>
    </row>
    <row r="6055" spans="11:11" x14ac:dyDescent="0.25">
      <c r="K6055">
        <f t="shared" si="94"/>
        <v>0</v>
      </c>
    </row>
    <row r="6056" spans="11:11" x14ac:dyDescent="0.25">
      <c r="K6056">
        <f t="shared" si="94"/>
        <v>0</v>
      </c>
    </row>
    <row r="6057" spans="11:11" x14ac:dyDescent="0.25">
      <c r="K6057">
        <f t="shared" si="94"/>
        <v>0</v>
      </c>
    </row>
    <row r="6058" spans="11:11" x14ac:dyDescent="0.25">
      <c r="K6058">
        <f t="shared" si="94"/>
        <v>0</v>
      </c>
    </row>
    <row r="6059" spans="11:11" x14ac:dyDescent="0.25">
      <c r="K6059">
        <f t="shared" si="94"/>
        <v>0</v>
      </c>
    </row>
    <row r="6060" spans="11:11" x14ac:dyDescent="0.25">
      <c r="K6060">
        <f t="shared" si="94"/>
        <v>0</v>
      </c>
    </row>
    <row r="6061" spans="11:11" x14ac:dyDescent="0.25">
      <c r="K6061">
        <f t="shared" si="94"/>
        <v>0</v>
      </c>
    </row>
    <row r="6062" spans="11:11" x14ac:dyDescent="0.25">
      <c r="K6062">
        <f t="shared" si="94"/>
        <v>0</v>
      </c>
    </row>
    <row r="6063" spans="11:11" x14ac:dyDescent="0.25">
      <c r="K6063">
        <f t="shared" si="94"/>
        <v>0</v>
      </c>
    </row>
    <row r="6064" spans="11:11" x14ac:dyDescent="0.25">
      <c r="K6064">
        <f t="shared" si="94"/>
        <v>0</v>
      </c>
    </row>
    <row r="6065" spans="11:11" x14ac:dyDescent="0.25">
      <c r="K6065">
        <f t="shared" si="94"/>
        <v>0</v>
      </c>
    </row>
    <row r="6066" spans="11:11" x14ac:dyDescent="0.25">
      <c r="K6066">
        <f t="shared" si="94"/>
        <v>0</v>
      </c>
    </row>
    <row r="6067" spans="11:11" x14ac:dyDescent="0.25">
      <c r="K6067">
        <f t="shared" si="94"/>
        <v>0</v>
      </c>
    </row>
    <row r="6068" spans="11:11" x14ac:dyDescent="0.25">
      <c r="K6068">
        <f t="shared" si="94"/>
        <v>0</v>
      </c>
    </row>
    <row r="6069" spans="11:11" x14ac:dyDescent="0.25">
      <c r="K6069">
        <f t="shared" si="94"/>
        <v>0</v>
      </c>
    </row>
    <row r="6070" spans="11:11" x14ac:dyDescent="0.25">
      <c r="K6070">
        <f t="shared" si="94"/>
        <v>0</v>
      </c>
    </row>
    <row r="6071" spans="11:11" x14ac:dyDescent="0.25">
      <c r="K6071">
        <f t="shared" si="94"/>
        <v>0</v>
      </c>
    </row>
    <row r="6072" spans="11:11" x14ac:dyDescent="0.25">
      <c r="K6072">
        <f t="shared" si="94"/>
        <v>0</v>
      </c>
    </row>
    <row r="6073" spans="11:11" x14ac:dyDescent="0.25">
      <c r="K6073">
        <f t="shared" si="94"/>
        <v>0</v>
      </c>
    </row>
    <row r="6074" spans="11:11" x14ac:dyDescent="0.25">
      <c r="K6074">
        <f t="shared" si="94"/>
        <v>0</v>
      </c>
    </row>
    <row r="6075" spans="11:11" x14ac:dyDescent="0.25">
      <c r="K6075">
        <f t="shared" si="94"/>
        <v>0</v>
      </c>
    </row>
    <row r="6076" spans="11:11" x14ac:dyDescent="0.25">
      <c r="K6076">
        <f t="shared" si="94"/>
        <v>0</v>
      </c>
    </row>
    <row r="6077" spans="11:11" x14ac:dyDescent="0.25">
      <c r="K6077">
        <f t="shared" si="94"/>
        <v>0</v>
      </c>
    </row>
    <row r="6078" spans="11:11" x14ac:dyDescent="0.25">
      <c r="K6078">
        <f t="shared" si="94"/>
        <v>0</v>
      </c>
    </row>
    <row r="6079" spans="11:11" x14ac:dyDescent="0.25">
      <c r="K6079">
        <f t="shared" si="94"/>
        <v>0</v>
      </c>
    </row>
    <row r="6080" spans="11:11" x14ac:dyDescent="0.25">
      <c r="K6080">
        <f t="shared" si="94"/>
        <v>0</v>
      </c>
    </row>
    <row r="6081" spans="11:11" x14ac:dyDescent="0.25">
      <c r="K6081">
        <f t="shared" si="94"/>
        <v>0</v>
      </c>
    </row>
    <row r="6082" spans="11:11" x14ac:dyDescent="0.25">
      <c r="K6082">
        <f t="shared" si="94"/>
        <v>0</v>
      </c>
    </row>
    <row r="6083" spans="11:11" x14ac:dyDescent="0.25">
      <c r="K6083">
        <f t="shared" si="94"/>
        <v>0</v>
      </c>
    </row>
    <row r="6084" spans="11:11" x14ac:dyDescent="0.25">
      <c r="K6084">
        <f t="shared" ref="K6084:K6147" si="95">+COUNT(F6084:J6084)</f>
        <v>0</v>
      </c>
    </row>
    <row r="6085" spans="11:11" x14ac:dyDescent="0.25">
      <c r="K6085">
        <f t="shared" si="95"/>
        <v>0</v>
      </c>
    </row>
    <row r="6086" spans="11:11" x14ac:dyDescent="0.25">
      <c r="K6086">
        <f t="shared" si="95"/>
        <v>0</v>
      </c>
    </row>
    <row r="6087" spans="11:11" x14ac:dyDescent="0.25">
      <c r="K6087">
        <f t="shared" si="95"/>
        <v>0</v>
      </c>
    </row>
    <row r="6088" spans="11:11" x14ac:dyDescent="0.25">
      <c r="K6088">
        <f t="shared" si="95"/>
        <v>0</v>
      </c>
    </row>
    <row r="6089" spans="11:11" x14ac:dyDescent="0.25">
      <c r="K6089">
        <f t="shared" si="95"/>
        <v>0</v>
      </c>
    </row>
    <row r="6090" spans="11:11" x14ac:dyDescent="0.25">
      <c r="K6090">
        <f t="shared" si="95"/>
        <v>0</v>
      </c>
    </row>
    <row r="6091" spans="11:11" x14ac:dyDescent="0.25">
      <c r="K6091">
        <f t="shared" si="95"/>
        <v>0</v>
      </c>
    </row>
    <row r="6092" spans="11:11" x14ac:dyDescent="0.25">
      <c r="K6092">
        <f t="shared" si="95"/>
        <v>0</v>
      </c>
    </row>
    <row r="6093" spans="11:11" x14ac:dyDescent="0.25">
      <c r="K6093">
        <f t="shared" si="95"/>
        <v>0</v>
      </c>
    </row>
    <row r="6094" spans="11:11" x14ac:dyDescent="0.25">
      <c r="K6094">
        <f t="shared" si="95"/>
        <v>0</v>
      </c>
    </row>
    <row r="6095" spans="11:11" x14ac:dyDescent="0.25">
      <c r="K6095">
        <f t="shared" si="95"/>
        <v>0</v>
      </c>
    </row>
    <row r="6096" spans="11:11" x14ac:dyDescent="0.25">
      <c r="K6096">
        <f t="shared" si="95"/>
        <v>0</v>
      </c>
    </row>
    <row r="6097" spans="11:11" x14ac:dyDescent="0.25">
      <c r="K6097">
        <f t="shared" si="95"/>
        <v>0</v>
      </c>
    </row>
    <row r="6098" spans="11:11" x14ac:dyDescent="0.25">
      <c r="K6098">
        <f t="shared" si="95"/>
        <v>0</v>
      </c>
    </row>
    <row r="6099" spans="11:11" x14ac:dyDescent="0.25">
      <c r="K6099">
        <f t="shared" si="95"/>
        <v>0</v>
      </c>
    </row>
    <row r="6100" spans="11:11" x14ac:dyDescent="0.25">
      <c r="K6100">
        <f t="shared" si="95"/>
        <v>0</v>
      </c>
    </row>
    <row r="6101" spans="11:11" x14ac:dyDescent="0.25">
      <c r="K6101">
        <f t="shared" si="95"/>
        <v>0</v>
      </c>
    </row>
    <row r="6102" spans="11:11" x14ac:dyDescent="0.25">
      <c r="K6102">
        <f t="shared" si="95"/>
        <v>0</v>
      </c>
    </row>
    <row r="6103" spans="11:11" x14ac:dyDescent="0.25">
      <c r="K6103">
        <f t="shared" si="95"/>
        <v>0</v>
      </c>
    </row>
    <row r="6104" spans="11:11" x14ac:dyDescent="0.25">
      <c r="K6104">
        <f t="shared" si="95"/>
        <v>0</v>
      </c>
    </row>
    <row r="6105" spans="11:11" x14ac:dyDescent="0.25">
      <c r="K6105">
        <f t="shared" si="95"/>
        <v>0</v>
      </c>
    </row>
    <row r="6106" spans="11:11" x14ac:dyDescent="0.25">
      <c r="K6106">
        <f t="shared" si="95"/>
        <v>0</v>
      </c>
    </row>
    <row r="6107" spans="11:11" x14ac:dyDescent="0.25">
      <c r="K6107">
        <f t="shared" si="95"/>
        <v>0</v>
      </c>
    </row>
    <row r="6108" spans="11:11" x14ac:dyDescent="0.25">
      <c r="K6108">
        <f t="shared" si="95"/>
        <v>0</v>
      </c>
    </row>
    <row r="6109" spans="11:11" x14ac:dyDescent="0.25">
      <c r="K6109">
        <f t="shared" si="95"/>
        <v>0</v>
      </c>
    </row>
    <row r="6110" spans="11:11" x14ac:dyDescent="0.25">
      <c r="K6110">
        <f t="shared" si="95"/>
        <v>0</v>
      </c>
    </row>
    <row r="6111" spans="11:11" x14ac:dyDescent="0.25">
      <c r="K6111">
        <f t="shared" si="95"/>
        <v>0</v>
      </c>
    </row>
    <row r="6112" spans="11:11" x14ac:dyDescent="0.25">
      <c r="K6112">
        <f t="shared" si="95"/>
        <v>0</v>
      </c>
    </row>
    <row r="6113" spans="11:11" x14ac:dyDescent="0.25">
      <c r="K6113">
        <f t="shared" si="95"/>
        <v>0</v>
      </c>
    </row>
    <row r="6114" spans="11:11" x14ac:dyDescent="0.25">
      <c r="K6114">
        <f t="shared" si="95"/>
        <v>0</v>
      </c>
    </row>
    <row r="6115" spans="11:11" x14ac:dyDescent="0.25">
      <c r="K6115">
        <f t="shared" si="95"/>
        <v>0</v>
      </c>
    </row>
    <row r="6116" spans="11:11" x14ac:dyDescent="0.25">
      <c r="K6116">
        <f t="shared" si="95"/>
        <v>0</v>
      </c>
    </row>
    <row r="6117" spans="11:11" x14ac:dyDescent="0.25">
      <c r="K6117">
        <f t="shared" si="95"/>
        <v>0</v>
      </c>
    </row>
    <row r="6118" spans="11:11" x14ac:dyDescent="0.25">
      <c r="K6118">
        <f t="shared" si="95"/>
        <v>0</v>
      </c>
    </row>
    <row r="6119" spans="11:11" x14ac:dyDescent="0.25">
      <c r="K6119">
        <f t="shared" si="95"/>
        <v>0</v>
      </c>
    </row>
    <row r="6120" spans="11:11" x14ac:dyDescent="0.25">
      <c r="K6120">
        <f t="shared" si="95"/>
        <v>0</v>
      </c>
    </row>
    <row r="6121" spans="11:11" x14ac:dyDescent="0.25">
      <c r="K6121">
        <f t="shared" si="95"/>
        <v>0</v>
      </c>
    </row>
    <row r="6122" spans="11:11" x14ac:dyDescent="0.25">
      <c r="K6122">
        <f t="shared" si="95"/>
        <v>0</v>
      </c>
    </row>
    <row r="6123" spans="11:11" x14ac:dyDescent="0.25">
      <c r="K6123">
        <f t="shared" si="95"/>
        <v>0</v>
      </c>
    </row>
    <row r="6124" spans="11:11" x14ac:dyDescent="0.25">
      <c r="K6124">
        <f t="shared" si="95"/>
        <v>0</v>
      </c>
    </row>
    <row r="6125" spans="11:11" x14ac:dyDescent="0.25">
      <c r="K6125">
        <f t="shared" si="95"/>
        <v>0</v>
      </c>
    </row>
    <row r="6126" spans="11:11" x14ac:dyDescent="0.25">
      <c r="K6126">
        <f t="shared" si="95"/>
        <v>0</v>
      </c>
    </row>
    <row r="6127" spans="11:11" x14ac:dyDescent="0.25">
      <c r="K6127">
        <f t="shared" si="95"/>
        <v>0</v>
      </c>
    </row>
    <row r="6128" spans="11:11" x14ac:dyDescent="0.25">
      <c r="K6128">
        <f t="shared" si="95"/>
        <v>0</v>
      </c>
    </row>
    <row r="6129" spans="11:11" x14ac:dyDescent="0.25">
      <c r="K6129">
        <f t="shared" si="95"/>
        <v>0</v>
      </c>
    </row>
    <row r="6130" spans="11:11" x14ac:dyDescent="0.25">
      <c r="K6130">
        <f t="shared" si="95"/>
        <v>0</v>
      </c>
    </row>
    <row r="6131" spans="11:11" x14ac:dyDescent="0.25">
      <c r="K6131">
        <f t="shared" si="95"/>
        <v>0</v>
      </c>
    </row>
    <row r="6132" spans="11:11" x14ac:dyDescent="0.25">
      <c r="K6132">
        <f t="shared" si="95"/>
        <v>0</v>
      </c>
    </row>
    <row r="6133" spans="11:11" x14ac:dyDescent="0.25">
      <c r="K6133">
        <f t="shared" si="95"/>
        <v>0</v>
      </c>
    </row>
    <row r="6134" spans="11:11" x14ac:dyDescent="0.25">
      <c r="K6134">
        <f t="shared" si="95"/>
        <v>0</v>
      </c>
    </row>
    <row r="6135" spans="11:11" x14ac:dyDescent="0.25">
      <c r="K6135">
        <f t="shared" si="95"/>
        <v>0</v>
      </c>
    </row>
    <row r="6136" spans="11:11" x14ac:dyDescent="0.25">
      <c r="K6136">
        <f t="shared" si="95"/>
        <v>0</v>
      </c>
    </row>
    <row r="6137" spans="11:11" x14ac:dyDescent="0.25">
      <c r="K6137">
        <f t="shared" si="95"/>
        <v>0</v>
      </c>
    </row>
    <row r="6138" spans="11:11" x14ac:dyDescent="0.25">
      <c r="K6138">
        <f t="shared" si="95"/>
        <v>0</v>
      </c>
    </row>
    <row r="6139" spans="11:11" x14ac:dyDescent="0.25">
      <c r="K6139">
        <f t="shared" si="95"/>
        <v>0</v>
      </c>
    </row>
    <row r="6140" spans="11:11" x14ac:dyDescent="0.25">
      <c r="K6140">
        <f t="shared" si="95"/>
        <v>0</v>
      </c>
    </row>
    <row r="6141" spans="11:11" x14ac:dyDescent="0.25">
      <c r="K6141">
        <f t="shared" si="95"/>
        <v>0</v>
      </c>
    </row>
    <row r="6142" spans="11:11" x14ac:dyDescent="0.25">
      <c r="K6142">
        <f t="shared" si="95"/>
        <v>0</v>
      </c>
    </row>
    <row r="6143" spans="11:11" x14ac:dyDescent="0.25">
      <c r="K6143">
        <f t="shared" si="95"/>
        <v>0</v>
      </c>
    </row>
    <row r="6144" spans="11:11" x14ac:dyDescent="0.25">
      <c r="K6144">
        <f t="shared" si="95"/>
        <v>0</v>
      </c>
    </row>
    <row r="6145" spans="11:11" x14ac:dyDescent="0.25">
      <c r="K6145">
        <f t="shared" si="95"/>
        <v>0</v>
      </c>
    </row>
    <row r="6146" spans="11:11" x14ac:dyDescent="0.25">
      <c r="K6146">
        <f t="shared" si="95"/>
        <v>0</v>
      </c>
    </row>
    <row r="6147" spans="11:11" x14ac:dyDescent="0.25">
      <c r="K6147">
        <f t="shared" si="95"/>
        <v>0</v>
      </c>
    </row>
    <row r="6148" spans="11:11" x14ac:dyDescent="0.25">
      <c r="K6148">
        <f t="shared" ref="K6148:K6211" si="96">+COUNT(F6148:J6148)</f>
        <v>0</v>
      </c>
    </row>
    <row r="6149" spans="11:11" x14ac:dyDescent="0.25">
      <c r="K6149">
        <f t="shared" si="96"/>
        <v>0</v>
      </c>
    </row>
    <row r="6150" spans="11:11" x14ac:dyDescent="0.25">
      <c r="K6150">
        <f t="shared" si="96"/>
        <v>0</v>
      </c>
    </row>
    <row r="6151" spans="11:11" x14ac:dyDescent="0.25">
      <c r="K6151">
        <f t="shared" si="96"/>
        <v>0</v>
      </c>
    </row>
    <row r="6152" spans="11:11" x14ac:dyDescent="0.25">
      <c r="K6152">
        <f t="shared" si="96"/>
        <v>0</v>
      </c>
    </row>
    <row r="6153" spans="11:11" x14ac:dyDescent="0.25">
      <c r="K6153">
        <f t="shared" si="96"/>
        <v>0</v>
      </c>
    </row>
    <row r="6154" spans="11:11" x14ac:dyDescent="0.25">
      <c r="K6154">
        <f t="shared" si="96"/>
        <v>0</v>
      </c>
    </row>
    <row r="6155" spans="11:11" x14ac:dyDescent="0.25">
      <c r="K6155">
        <f t="shared" si="96"/>
        <v>0</v>
      </c>
    </row>
    <row r="6156" spans="11:11" x14ac:dyDescent="0.25">
      <c r="K6156">
        <f t="shared" si="96"/>
        <v>0</v>
      </c>
    </row>
    <row r="6157" spans="11:11" x14ac:dyDescent="0.25">
      <c r="K6157">
        <f t="shared" si="96"/>
        <v>0</v>
      </c>
    </row>
    <row r="6158" spans="11:11" x14ac:dyDescent="0.25">
      <c r="K6158">
        <f t="shared" si="96"/>
        <v>0</v>
      </c>
    </row>
    <row r="6159" spans="11:11" x14ac:dyDescent="0.25">
      <c r="K6159">
        <f t="shared" si="96"/>
        <v>0</v>
      </c>
    </row>
    <row r="6160" spans="11:11" x14ac:dyDescent="0.25">
      <c r="K6160">
        <f t="shared" si="96"/>
        <v>0</v>
      </c>
    </row>
    <row r="6161" spans="11:11" x14ac:dyDescent="0.25">
      <c r="K6161">
        <f t="shared" si="96"/>
        <v>0</v>
      </c>
    </row>
    <row r="6162" spans="11:11" x14ac:dyDescent="0.25">
      <c r="K6162">
        <f t="shared" si="96"/>
        <v>0</v>
      </c>
    </row>
    <row r="6163" spans="11:11" x14ac:dyDescent="0.25">
      <c r="K6163">
        <f t="shared" si="96"/>
        <v>0</v>
      </c>
    </row>
    <row r="6164" spans="11:11" x14ac:dyDescent="0.25">
      <c r="K6164">
        <f t="shared" si="96"/>
        <v>0</v>
      </c>
    </row>
    <row r="6165" spans="11:11" x14ac:dyDescent="0.25">
      <c r="K6165">
        <f t="shared" si="96"/>
        <v>0</v>
      </c>
    </row>
    <row r="6166" spans="11:11" x14ac:dyDescent="0.25">
      <c r="K6166">
        <f t="shared" si="96"/>
        <v>0</v>
      </c>
    </row>
    <row r="6167" spans="11:11" x14ac:dyDescent="0.25">
      <c r="K6167">
        <f t="shared" si="96"/>
        <v>0</v>
      </c>
    </row>
    <row r="6168" spans="11:11" x14ac:dyDescent="0.25">
      <c r="K6168">
        <f t="shared" si="96"/>
        <v>0</v>
      </c>
    </row>
    <row r="6169" spans="11:11" x14ac:dyDescent="0.25">
      <c r="K6169">
        <f t="shared" si="96"/>
        <v>0</v>
      </c>
    </row>
    <row r="6170" spans="11:11" x14ac:dyDescent="0.25">
      <c r="K6170">
        <f t="shared" si="96"/>
        <v>0</v>
      </c>
    </row>
    <row r="6171" spans="11:11" x14ac:dyDescent="0.25">
      <c r="K6171">
        <f t="shared" si="96"/>
        <v>0</v>
      </c>
    </row>
    <row r="6172" spans="11:11" x14ac:dyDescent="0.25">
      <c r="K6172">
        <f t="shared" si="96"/>
        <v>0</v>
      </c>
    </row>
    <row r="6173" spans="11:11" x14ac:dyDescent="0.25">
      <c r="K6173">
        <f t="shared" si="96"/>
        <v>0</v>
      </c>
    </row>
    <row r="6174" spans="11:11" x14ac:dyDescent="0.25">
      <c r="K6174">
        <f t="shared" si="96"/>
        <v>0</v>
      </c>
    </row>
    <row r="6175" spans="11:11" x14ac:dyDescent="0.25">
      <c r="K6175">
        <f t="shared" si="96"/>
        <v>0</v>
      </c>
    </row>
    <row r="6176" spans="11:11" x14ac:dyDescent="0.25">
      <c r="K6176">
        <f t="shared" si="96"/>
        <v>0</v>
      </c>
    </row>
    <row r="6177" spans="11:11" x14ac:dyDescent="0.25">
      <c r="K6177">
        <f t="shared" si="96"/>
        <v>0</v>
      </c>
    </row>
    <row r="6178" spans="11:11" x14ac:dyDescent="0.25">
      <c r="K6178">
        <f t="shared" si="96"/>
        <v>0</v>
      </c>
    </row>
    <row r="6179" spans="11:11" x14ac:dyDescent="0.25">
      <c r="K6179">
        <f t="shared" si="96"/>
        <v>0</v>
      </c>
    </row>
    <row r="6180" spans="11:11" x14ac:dyDescent="0.25">
      <c r="K6180">
        <f t="shared" si="96"/>
        <v>0</v>
      </c>
    </row>
    <row r="6181" spans="11:11" x14ac:dyDescent="0.25">
      <c r="K6181">
        <f t="shared" si="96"/>
        <v>0</v>
      </c>
    </row>
    <row r="6182" spans="11:11" x14ac:dyDescent="0.25">
      <c r="K6182">
        <f t="shared" si="96"/>
        <v>0</v>
      </c>
    </row>
    <row r="6183" spans="11:11" x14ac:dyDescent="0.25">
      <c r="K6183">
        <f t="shared" si="96"/>
        <v>0</v>
      </c>
    </row>
    <row r="6184" spans="11:11" x14ac:dyDescent="0.25">
      <c r="K6184">
        <f t="shared" si="96"/>
        <v>0</v>
      </c>
    </row>
    <row r="6185" spans="11:11" x14ac:dyDescent="0.25">
      <c r="K6185">
        <f t="shared" si="96"/>
        <v>0</v>
      </c>
    </row>
    <row r="6186" spans="11:11" x14ac:dyDescent="0.25">
      <c r="K6186">
        <f t="shared" si="96"/>
        <v>0</v>
      </c>
    </row>
    <row r="6187" spans="11:11" x14ac:dyDescent="0.25">
      <c r="K6187">
        <f t="shared" si="96"/>
        <v>0</v>
      </c>
    </row>
    <row r="6188" spans="11:11" x14ac:dyDescent="0.25">
      <c r="K6188">
        <f t="shared" si="96"/>
        <v>0</v>
      </c>
    </row>
    <row r="6189" spans="11:11" x14ac:dyDescent="0.25">
      <c r="K6189">
        <f t="shared" si="96"/>
        <v>0</v>
      </c>
    </row>
    <row r="6190" spans="11:11" x14ac:dyDescent="0.25">
      <c r="K6190">
        <f t="shared" si="96"/>
        <v>0</v>
      </c>
    </row>
    <row r="6191" spans="11:11" x14ac:dyDescent="0.25">
      <c r="K6191">
        <f t="shared" si="96"/>
        <v>0</v>
      </c>
    </row>
    <row r="6192" spans="11:11" x14ac:dyDescent="0.25">
      <c r="K6192">
        <f t="shared" si="96"/>
        <v>0</v>
      </c>
    </row>
    <row r="6193" spans="11:11" x14ac:dyDescent="0.25">
      <c r="K6193">
        <f t="shared" si="96"/>
        <v>0</v>
      </c>
    </row>
    <row r="6194" spans="11:11" x14ac:dyDescent="0.25">
      <c r="K6194">
        <f t="shared" si="96"/>
        <v>0</v>
      </c>
    </row>
    <row r="6195" spans="11:11" x14ac:dyDescent="0.25">
      <c r="K6195">
        <f t="shared" si="96"/>
        <v>0</v>
      </c>
    </row>
    <row r="6196" spans="11:11" x14ac:dyDescent="0.25">
      <c r="K6196">
        <f t="shared" si="96"/>
        <v>0</v>
      </c>
    </row>
    <row r="6197" spans="11:11" x14ac:dyDescent="0.25">
      <c r="K6197">
        <f t="shared" si="96"/>
        <v>0</v>
      </c>
    </row>
    <row r="6198" spans="11:11" x14ac:dyDescent="0.25">
      <c r="K6198">
        <f t="shared" si="96"/>
        <v>0</v>
      </c>
    </row>
    <row r="6199" spans="11:11" x14ac:dyDescent="0.25">
      <c r="K6199">
        <f t="shared" si="96"/>
        <v>0</v>
      </c>
    </row>
    <row r="6200" spans="11:11" x14ac:dyDescent="0.25">
      <c r="K6200">
        <f t="shared" si="96"/>
        <v>0</v>
      </c>
    </row>
    <row r="6201" spans="11:11" x14ac:dyDescent="0.25">
      <c r="K6201">
        <f t="shared" si="96"/>
        <v>0</v>
      </c>
    </row>
    <row r="6202" spans="11:11" x14ac:dyDescent="0.25">
      <c r="K6202">
        <f t="shared" si="96"/>
        <v>0</v>
      </c>
    </row>
    <row r="6203" spans="11:11" x14ac:dyDescent="0.25">
      <c r="K6203">
        <f t="shared" si="96"/>
        <v>0</v>
      </c>
    </row>
    <row r="6204" spans="11:11" x14ac:dyDescent="0.25">
      <c r="K6204">
        <f t="shared" si="96"/>
        <v>0</v>
      </c>
    </row>
    <row r="6205" spans="11:11" x14ac:dyDescent="0.25">
      <c r="K6205">
        <f t="shared" si="96"/>
        <v>0</v>
      </c>
    </row>
    <row r="6206" spans="11:11" x14ac:dyDescent="0.25">
      <c r="K6206">
        <f t="shared" si="96"/>
        <v>0</v>
      </c>
    </row>
    <row r="6207" spans="11:11" x14ac:dyDescent="0.25">
      <c r="K6207">
        <f t="shared" si="96"/>
        <v>0</v>
      </c>
    </row>
    <row r="6208" spans="11:11" x14ac:dyDescent="0.25">
      <c r="K6208">
        <f t="shared" si="96"/>
        <v>0</v>
      </c>
    </row>
    <row r="6209" spans="11:11" x14ac:dyDescent="0.25">
      <c r="K6209">
        <f t="shared" si="96"/>
        <v>0</v>
      </c>
    </row>
    <row r="6210" spans="11:11" x14ac:dyDescent="0.25">
      <c r="K6210">
        <f t="shared" si="96"/>
        <v>0</v>
      </c>
    </row>
    <row r="6211" spans="11:11" x14ac:dyDescent="0.25">
      <c r="K6211">
        <f t="shared" si="96"/>
        <v>0</v>
      </c>
    </row>
    <row r="6212" spans="11:11" x14ac:dyDescent="0.25">
      <c r="K6212">
        <f t="shared" ref="K6212:K6275" si="97">+COUNT(F6212:J6212)</f>
        <v>0</v>
      </c>
    </row>
    <row r="6213" spans="11:11" x14ac:dyDescent="0.25">
      <c r="K6213">
        <f t="shared" si="97"/>
        <v>0</v>
      </c>
    </row>
    <row r="6214" spans="11:11" x14ac:dyDescent="0.25">
      <c r="K6214">
        <f t="shared" si="97"/>
        <v>0</v>
      </c>
    </row>
    <row r="6215" spans="11:11" x14ac:dyDescent="0.25">
      <c r="K6215">
        <f t="shared" si="97"/>
        <v>0</v>
      </c>
    </row>
    <row r="6216" spans="11:11" x14ac:dyDescent="0.25">
      <c r="K6216">
        <f t="shared" si="97"/>
        <v>0</v>
      </c>
    </row>
    <row r="6217" spans="11:11" x14ac:dyDescent="0.25">
      <c r="K6217">
        <f t="shared" si="97"/>
        <v>0</v>
      </c>
    </row>
    <row r="6218" spans="11:11" x14ac:dyDescent="0.25">
      <c r="K6218">
        <f t="shared" si="97"/>
        <v>0</v>
      </c>
    </row>
    <row r="6219" spans="11:11" x14ac:dyDescent="0.25">
      <c r="K6219">
        <f t="shared" si="97"/>
        <v>0</v>
      </c>
    </row>
    <row r="6220" spans="11:11" x14ac:dyDescent="0.25">
      <c r="K6220">
        <f t="shared" si="97"/>
        <v>0</v>
      </c>
    </row>
    <row r="6221" spans="11:11" x14ac:dyDescent="0.25">
      <c r="K6221">
        <f t="shared" si="97"/>
        <v>0</v>
      </c>
    </row>
    <row r="6222" spans="11:11" x14ac:dyDescent="0.25">
      <c r="K6222">
        <f t="shared" si="97"/>
        <v>0</v>
      </c>
    </row>
    <row r="6223" spans="11:11" x14ac:dyDescent="0.25">
      <c r="K6223">
        <f t="shared" si="97"/>
        <v>0</v>
      </c>
    </row>
    <row r="6224" spans="11:11" x14ac:dyDescent="0.25">
      <c r="K6224">
        <f t="shared" si="97"/>
        <v>0</v>
      </c>
    </row>
    <row r="6225" spans="11:11" x14ac:dyDescent="0.25">
      <c r="K6225">
        <f t="shared" si="97"/>
        <v>0</v>
      </c>
    </row>
    <row r="6226" spans="11:11" x14ac:dyDescent="0.25">
      <c r="K6226">
        <f t="shared" si="97"/>
        <v>0</v>
      </c>
    </row>
    <row r="6227" spans="11:11" x14ac:dyDescent="0.25">
      <c r="K6227">
        <f t="shared" si="97"/>
        <v>0</v>
      </c>
    </row>
    <row r="6228" spans="11:11" x14ac:dyDescent="0.25">
      <c r="K6228">
        <f t="shared" si="97"/>
        <v>0</v>
      </c>
    </row>
    <row r="6229" spans="11:11" x14ac:dyDescent="0.25">
      <c r="K6229">
        <f t="shared" si="97"/>
        <v>0</v>
      </c>
    </row>
    <row r="6230" spans="11:11" x14ac:dyDescent="0.25">
      <c r="K6230">
        <f t="shared" si="97"/>
        <v>0</v>
      </c>
    </row>
    <row r="6231" spans="11:11" x14ac:dyDescent="0.25">
      <c r="K6231">
        <f t="shared" si="97"/>
        <v>0</v>
      </c>
    </row>
    <row r="6232" spans="11:11" x14ac:dyDescent="0.25">
      <c r="K6232">
        <f t="shared" si="97"/>
        <v>0</v>
      </c>
    </row>
    <row r="6233" spans="11:11" x14ac:dyDescent="0.25">
      <c r="K6233">
        <f t="shared" si="97"/>
        <v>0</v>
      </c>
    </row>
    <row r="6234" spans="11:11" x14ac:dyDescent="0.25">
      <c r="K6234">
        <f t="shared" si="97"/>
        <v>0</v>
      </c>
    </row>
    <row r="6235" spans="11:11" x14ac:dyDescent="0.25">
      <c r="K6235">
        <f t="shared" si="97"/>
        <v>0</v>
      </c>
    </row>
    <row r="6236" spans="11:11" x14ac:dyDescent="0.25">
      <c r="K6236">
        <f t="shared" si="97"/>
        <v>0</v>
      </c>
    </row>
    <row r="6237" spans="11:11" x14ac:dyDescent="0.25">
      <c r="K6237">
        <f t="shared" si="97"/>
        <v>0</v>
      </c>
    </row>
    <row r="6238" spans="11:11" x14ac:dyDescent="0.25">
      <c r="K6238">
        <f t="shared" si="97"/>
        <v>0</v>
      </c>
    </row>
    <row r="6239" spans="11:11" x14ac:dyDescent="0.25">
      <c r="K6239">
        <f t="shared" si="97"/>
        <v>0</v>
      </c>
    </row>
    <row r="6240" spans="11:11" x14ac:dyDescent="0.25">
      <c r="K6240">
        <f t="shared" si="97"/>
        <v>0</v>
      </c>
    </row>
    <row r="6241" spans="11:11" x14ac:dyDescent="0.25">
      <c r="K6241">
        <f t="shared" si="97"/>
        <v>0</v>
      </c>
    </row>
    <row r="6242" spans="11:11" x14ac:dyDescent="0.25">
      <c r="K6242">
        <f t="shared" si="97"/>
        <v>0</v>
      </c>
    </row>
    <row r="6243" spans="11:11" x14ac:dyDescent="0.25">
      <c r="K6243">
        <f t="shared" si="97"/>
        <v>0</v>
      </c>
    </row>
    <row r="6244" spans="11:11" x14ac:dyDescent="0.25">
      <c r="K6244">
        <f t="shared" si="97"/>
        <v>0</v>
      </c>
    </row>
    <row r="6245" spans="11:11" x14ac:dyDescent="0.25">
      <c r="K6245">
        <f t="shared" si="97"/>
        <v>0</v>
      </c>
    </row>
    <row r="6246" spans="11:11" x14ac:dyDescent="0.25">
      <c r="K6246">
        <f t="shared" si="97"/>
        <v>0</v>
      </c>
    </row>
    <row r="6247" spans="11:11" x14ac:dyDescent="0.25">
      <c r="K6247">
        <f t="shared" si="97"/>
        <v>0</v>
      </c>
    </row>
    <row r="6248" spans="11:11" x14ac:dyDescent="0.25">
      <c r="K6248">
        <f t="shared" si="97"/>
        <v>0</v>
      </c>
    </row>
    <row r="6249" spans="11:11" x14ac:dyDescent="0.25">
      <c r="K6249">
        <f t="shared" si="97"/>
        <v>0</v>
      </c>
    </row>
    <row r="6250" spans="11:11" x14ac:dyDescent="0.25">
      <c r="K6250">
        <f t="shared" si="97"/>
        <v>0</v>
      </c>
    </row>
    <row r="6251" spans="11:11" x14ac:dyDescent="0.25">
      <c r="K6251">
        <f t="shared" si="97"/>
        <v>0</v>
      </c>
    </row>
    <row r="6252" spans="11:11" x14ac:dyDescent="0.25">
      <c r="K6252">
        <f t="shared" si="97"/>
        <v>0</v>
      </c>
    </row>
    <row r="6253" spans="11:11" x14ac:dyDescent="0.25">
      <c r="K6253">
        <f t="shared" si="97"/>
        <v>0</v>
      </c>
    </row>
    <row r="6254" spans="11:11" x14ac:dyDescent="0.25">
      <c r="K6254">
        <f t="shared" si="97"/>
        <v>0</v>
      </c>
    </row>
    <row r="6255" spans="11:11" x14ac:dyDescent="0.25">
      <c r="K6255">
        <f t="shared" si="97"/>
        <v>0</v>
      </c>
    </row>
    <row r="6256" spans="11:11" x14ac:dyDescent="0.25">
      <c r="K6256">
        <f t="shared" si="97"/>
        <v>0</v>
      </c>
    </row>
    <row r="6257" spans="11:11" x14ac:dyDescent="0.25">
      <c r="K6257">
        <f t="shared" si="97"/>
        <v>0</v>
      </c>
    </row>
    <row r="6258" spans="11:11" x14ac:dyDescent="0.25">
      <c r="K6258">
        <f t="shared" si="97"/>
        <v>0</v>
      </c>
    </row>
    <row r="6259" spans="11:11" x14ac:dyDescent="0.25">
      <c r="K6259">
        <f t="shared" si="97"/>
        <v>0</v>
      </c>
    </row>
    <row r="6260" spans="11:11" x14ac:dyDescent="0.25">
      <c r="K6260">
        <f t="shared" si="97"/>
        <v>0</v>
      </c>
    </row>
    <row r="6261" spans="11:11" x14ac:dyDescent="0.25">
      <c r="K6261">
        <f t="shared" si="97"/>
        <v>0</v>
      </c>
    </row>
    <row r="6262" spans="11:11" x14ac:dyDescent="0.25">
      <c r="K6262">
        <f t="shared" si="97"/>
        <v>0</v>
      </c>
    </row>
    <row r="6263" spans="11:11" x14ac:dyDescent="0.25">
      <c r="K6263">
        <f t="shared" si="97"/>
        <v>0</v>
      </c>
    </row>
    <row r="6264" spans="11:11" x14ac:dyDescent="0.25">
      <c r="K6264">
        <f t="shared" si="97"/>
        <v>0</v>
      </c>
    </row>
    <row r="6265" spans="11:11" x14ac:dyDescent="0.25">
      <c r="K6265">
        <f t="shared" si="97"/>
        <v>0</v>
      </c>
    </row>
    <row r="6266" spans="11:11" x14ac:dyDescent="0.25">
      <c r="K6266">
        <f t="shared" si="97"/>
        <v>0</v>
      </c>
    </row>
    <row r="6267" spans="11:11" x14ac:dyDescent="0.25">
      <c r="K6267">
        <f t="shared" si="97"/>
        <v>0</v>
      </c>
    </row>
    <row r="6268" spans="11:11" x14ac:dyDescent="0.25">
      <c r="K6268">
        <f t="shared" si="97"/>
        <v>0</v>
      </c>
    </row>
    <row r="6269" spans="11:11" x14ac:dyDescent="0.25">
      <c r="K6269">
        <f t="shared" si="97"/>
        <v>0</v>
      </c>
    </row>
    <row r="6270" spans="11:11" x14ac:dyDescent="0.25">
      <c r="K6270">
        <f t="shared" si="97"/>
        <v>0</v>
      </c>
    </row>
    <row r="6271" spans="11:11" x14ac:dyDescent="0.25">
      <c r="K6271">
        <f t="shared" si="97"/>
        <v>0</v>
      </c>
    </row>
    <row r="6272" spans="11:11" x14ac:dyDescent="0.25">
      <c r="K6272">
        <f t="shared" si="97"/>
        <v>0</v>
      </c>
    </row>
    <row r="6273" spans="11:11" x14ac:dyDescent="0.25">
      <c r="K6273">
        <f t="shared" si="97"/>
        <v>0</v>
      </c>
    </row>
    <row r="6274" spans="11:11" x14ac:dyDescent="0.25">
      <c r="K6274">
        <f t="shared" si="97"/>
        <v>0</v>
      </c>
    </row>
    <row r="6275" spans="11:11" x14ac:dyDescent="0.25">
      <c r="K6275">
        <f t="shared" si="97"/>
        <v>0</v>
      </c>
    </row>
    <row r="6276" spans="11:11" x14ac:dyDescent="0.25">
      <c r="K6276">
        <f t="shared" ref="K6276:K6339" si="98">+COUNT(F6276:J6276)</f>
        <v>0</v>
      </c>
    </row>
    <row r="6277" spans="11:11" x14ac:dyDescent="0.25">
      <c r="K6277">
        <f t="shared" si="98"/>
        <v>0</v>
      </c>
    </row>
    <row r="6278" spans="11:11" x14ac:dyDescent="0.25">
      <c r="K6278">
        <f t="shared" si="98"/>
        <v>0</v>
      </c>
    </row>
    <row r="6279" spans="11:11" x14ac:dyDescent="0.25">
      <c r="K6279">
        <f t="shared" si="98"/>
        <v>0</v>
      </c>
    </row>
    <row r="6280" spans="11:11" x14ac:dyDescent="0.25">
      <c r="K6280">
        <f t="shared" si="98"/>
        <v>0</v>
      </c>
    </row>
    <row r="6281" spans="11:11" x14ac:dyDescent="0.25">
      <c r="K6281">
        <f t="shared" si="98"/>
        <v>0</v>
      </c>
    </row>
    <row r="6282" spans="11:11" x14ac:dyDescent="0.25">
      <c r="K6282">
        <f t="shared" si="98"/>
        <v>0</v>
      </c>
    </row>
    <row r="6283" spans="11:11" x14ac:dyDescent="0.25">
      <c r="K6283">
        <f t="shared" si="98"/>
        <v>0</v>
      </c>
    </row>
    <row r="6284" spans="11:11" x14ac:dyDescent="0.25">
      <c r="K6284">
        <f t="shared" si="98"/>
        <v>0</v>
      </c>
    </row>
    <row r="6285" spans="11:11" x14ac:dyDescent="0.25">
      <c r="K6285">
        <f t="shared" si="98"/>
        <v>0</v>
      </c>
    </row>
    <row r="6286" spans="11:11" x14ac:dyDescent="0.25">
      <c r="K6286">
        <f t="shared" si="98"/>
        <v>0</v>
      </c>
    </row>
    <row r="6287" spans="11:11" x14ac:dyDescent="0.25">
      <c r="K6287">
        <f t="shared" si="98"/>
        <v>0</v>
      </c>
    </row>
    <row r="6288" spans="11:11" x14ac:dyDescent="0.25">
      <c r="K6288">
        <f t="shared" si="98"/>
        <v>0</v>
      </c>
    </row>
    <row r="6289" spans="11:11" x14ac:dyDescent="0.25">
      <c r="K6289">
        <f t="shared" si="98"/>
        <v>0</v>
      </c>
    </row>
    <row r="6290" spans="11:11" x14ac:dyDescent="0.25">
      <c r="K6290">
        <f t="shared" si="98"/>
        <v>0</v>
      </c>
    </row>
    <row r="6291" spans="11:11" x14ac:dyDescent="0.25">
      <c r="K6291">
        <f t="shared" si="98"/>
        <v>0</v>
      </c>
    </row>
    <row r="6292" spans="11:11" x14ac:dyDescent="0.25">
      <c r="K6292">
        <f t="shared" si="98"/>
        <v>0</v>
      </c>
    </row>
    <row r="6293" spans="11:11" x14ac:dyDescent="0.25">
      <c r="K6293">
        <f t="shared" si="98"/>
        <v>0</v>
      </c>
    </row>
    <row r="6294" spans="11:11" x14ac:dyDescent="0.25">
      <c r="K6294">
        <f t="shared" si="98"/>
        <v>0</v>
      </c>
    </row>
    <row r="6295" spans="11:11" x14ac:dyDescent="0.25">
      <c r="K6295">
        <f t="shared" si="98"/>
        <v>0</v>
      </c>
    </row>
    <row r="6296" spans="11:11" x14ac:dyDescent="0.25">
      <c r="K6296">
        <f t="shared" si="98"/>
        <v>0</v>
      </c>
    </row>
    <row r="6297" spans="11:11" x14ac:dyDescent="0.25">
      <c r="K6297">
        <f t="shared" si="98"/>
        <v>0</v>
      </c>
    </row>
    <row r="6298" spans="11:11" x14ac:dyDescent="0.25">
      <c r="K6298">
        <f t="shared" si="98"/>
        <v>0</v>
      </c>
    </row>
    <row r="6299" spans="11:11" x14ac:dyDescent="0.25">
      <c r="K6299">
        <f t="shared" si="98"/>
        <v>0</v>
      </c>
    </row>
    <row r="6300" spans="11:11" x14ac:dyDescent="0.25">
      <c r="K6300">
        <f t="shared" si="98"/>
        <v>0</v>
      </c>
    </row>
    <row r="6301" spans="11:11" x14ac:dyDescent="0.25">
      <c r="K6301">
        <f t="shared" si="98"/>
        <v>0</v>
      </c>
    </row>
    <row r="6302" spans="11:11" x14ac:dyDescent="0.25">
      <c r="K6302">
        <f t="shared" si="98"/>
        <v>0</v>
      </c>
    </row>
    <row r="6303" spans="11:11" x14ac:dyDescent="0.25">
      <c r="K6303">
        <f t="shared" si="98"/>
        <v>0</v>
      </c>
    </row>
    <row r="6304" spans="11:11" x14ac:dyDescent="0.25">
      <c r="K6304">
        <f t="shared" si="98"/>
        <v>0</v>
      </c>
    </row>
    <row r="6305" spans="11:11" x14ac:dyDescent="0.25">
      <c r="K6305">
        <f t="shared" si="98"/>
        <v>0</v>
      </c>
    </row>
    <row r="6306" spans="11:11" x14ac:dyDescent="0.25">
      <c r="K6306">
        <f t="shared" si="98"/>
        <v>0</v>
      </c>
    </row>
    <row r="6307" spans="11:11" x14ac:dyDescent="0.25">
      <c r="K6307">
        <f t="shared" si="98"/>
        <v>0</v>
      </c>
    </row>
    <row r="6308" spans="11:11" x14ac:dyDescent="0.25">
      <c r="K6308">
        <f t="shared" si="98"/>
        <v>0</v>
      </c>
    </row>
    <row r="6309" spans="11:11" x14ac:dyDescent="0.25">
      <c r="K6309">
        <f t="shared" si="98"/>
        <v>0</v>
      </c>
    </row>
    <row r="6310" spans="11:11" x14ac:dyDescent="0.25">
      <c r="K6310">
        <f t="shared" si="98"/>
        <v>0</v>
      </c>
    </row>
    <row r="6311" spans="11:11" x14ac:dyDescent="0.25">
      <c r="K6311">
        <f t="shared" si="98"/>
        <v>0</v>
      </c>
    </row>
    <row r="6312" spans="11:11" x14ac:dyDescent="0.25">
      <c r="K6312">
        <f t="shared" si="98"/>
        <v>0</v>
      </c>
    </row>
    <row r="6313" spans="11:11" x14ac:dyDescent="0.25">
      <c r="K6313">
        <f t="shared" si="98"/>
        <v>0</v>
      </c>
    </row>
    <row r="6314" spans="11:11" x14ac:dyDescent="0.25">
      <c r="K6314">
        <f t="shared" si="98"/>
        <v>0</v>
      </c>
    </row>
    <row r="6315" spans="11:11" x14ac:dyDescent="0.25">
      <c r="K6315">
        <f t="shared" si="98"/>
        <v>0</v>
      </c>
    </row>
    <row r="6316" spans="11:11" x14ac:dyDescent="0.25">
      <c r="K6316">
        <f t="shared" si="98"/>
        <v>0</v>
      </c>
    </row>
    <row r="6317" spans="11:11" x14ac:dyDescent="0.25">
      <c r="K6317">
        <f t="shared" si="98"/>
        <v>0</v>
      </c>
    </row>
    <row r="6318" spans="11:11" x14ac:dyDescent="0.25">
      <c r="K6318">
        <f t="shared" si="98"/>
        <v>0</v>
      </c>
    </row>
    <row r="6319" spans="11:11" x14ac:dyDescent="0.25">
      <c r="K6319">
        <f t="shared" si="98"/>
        <v>0</v>
      </c>
    </row>
    <row r="6320" spans="11:11" x14ac:dyDescent="0.25">
      <c r="K6320">
        <f t="shared" si="98"/>
        <v>0</v>
      </c>
    </row>
    <row r="6321" spans="11:11" x14ac:dyDescent="0.25">
      <c r="K6321">
        <f t="shared" si="98"/>
        <v>0</v>
      </c>
    </row>
    <row r="6322" spans="11:11" x14ac:dyDescent="0.25">
      <c r="K6322">
        <f t="shared" si="98"/>
        <v>0</v>
      </c>
    </row>
    <row r="6323" spans="11:11" x14ac:dyDescent="0.25">
      <c r="K6323">
        <f t="shared" si="98"/>
        <v>0</v>
      </c>
    </row>
    <row r="6324" spans="11:11" x14ac:dyDescent="0.25">
      <c r="K6324">
        <f t="shared" si="98"/>
        <v>0</v>
      </c>
    </row>
    <row r="6325" spans="11:11" x14ac:dyDescent="0.25">
      <c r="K6325">
        <f t="shared" si="98"/>
        <v>0</v>
      </c>
    </row>
    <row r="6326" spans="11:11" x14ac:dyDescent="0.25">
      <c r="K6326">
        <f t="shared" si="98"/>
        <v>0</v>
      </c>
    </row>
    <row r="6327" spans="11:11" x14ac:dyDescent="0.25">
      <c r="K6327">
        <f t="shared" si="98"/>
        <v>0</v>
      </c>
    </row>
    <row r="6328" spans="11:11" x14ac:dyDescent="0.25">
      <c r="K6328">
        <f t="shared" si="98"/>
        <v>0</v>
      </c>
    </row>
    <row r="6329" spans="11:11" x14ac:dyDescent="0.25">
      <c r="K6329">
        <f t="shared" si="98"/>
        <v>0</v>
      </c>
    </row>
    <row r="6330" spans="11:11" x14ac:dyDescent="0.25">
      <c r="K6330">
        <f t="shared" si="98"/>
        <v>0</v>
      </c>
    </row>
    <row r="6331" spans="11:11" x14ac:dyDescent="0.25">
      <c r="K6331">
        <f t="shared" si="98"/>
        <v>0</v>
      </c>
    </row>
    <row r="6332" spans="11:11" x14ac:dyDescent="0.25">
      <c r="K6332">
        <f t="shared" si="98"/>
        <v>0</v>
      </c>
    </row>
    <row r="6333" spans="11:11" x14ac:dyDescent="0.25">
      <c r="K6333">
        <f t="shared" si="98"/>
        <v>0</v>
      </c>
    </row>
    <row r="6334" spans="11:11" x14ac:dyDescent="0.25">
      <c r="K6334">
        <f t="shared" si="98"/>
        <v>0</v>
      </c>
    </row>
    <row r="6335" spans="11:11" x14ac:dyDescent="0.25">
      <c r="K6335">
        <f t="shared" si="98"/>
        <v>0</v>
      </c>
    </row>
    <row r="6336" spans="11:11" x14ac:dyDescent="0.25">
      <c r="K6336">
        <f t="shared" si="98"/>
        <v>0</v>
      </c>
    </row>
    <row r="6337" spans="11:11" x14ac:dyDescent="0.25">
      <c r="K6337">
        <f t="shared" si="98"/>
        <v>0</v>
      </c>
    </row>
    <row r="6338" spans="11:11" x14ac:dyDescent="0.25">
      <c r="K6338">
        <f t="shared" si="98"/>
        <v>0</v>
      </c>
    </row>
    <row r="6339" spans="11:11" x14ac:dyDescent="0.25">
      <c r="K6339">
        <f t="shared" si="98"/>
        <v>0</v>
      </c>
    </row>
    <row r="6340" spans="11:11" x14ac:dyDescent="0.25">
      <c r="K6340">
        <f t="shared" ref="K6340:K6403" si="99">+COUNT(F6340:J6340)</f>
        <v>0</v>
      </c>
    </row>
    <row r="6341" spans="11:11" x14ac:dyDescent="0.25">
      <c r="K6341">
        <f t="shared" si="99"/>
        <v>0</v>
      </c>
    </row>
    <row r="6342" spans="11:11" x14ac:dyDescent="0.25">
      <c r="K6342">
        <f t="shared" si="99"/>
        <v>0</v>
      </c>
    </row>
    <row r="6343" spans="11:11" x14ac:dyDescent="0.25">
      <c r="K6343">
        <f t="shared" si="99"/>
        <v>0</v>
      </c>
    </row>
    <row r="6344" spans="11:11" x14ac:dyDescent="0.25">
      <c r="K6344">
        <f t="shared" si="99"/>
        <v>0</v>
      </c>
    </row>
    <row r="6345" spans="11:11" x14ac:dyDescent="0.25">
      <c r="K6345">
        <f t="shared" si="99"/>
        <v>0</v>
      </c>
    </row>
    <row r="6346" spans="11:11" x14ac:dyDescent="0.25">
      <c r="K6346">
        <f t="shared" si="99"/>
        <v>0</v>
      </c>
    </row>
    <row r="6347" spans="11:11" x14ac:dyDescent="0.25">
      <c r="K6347">
        <f t="shared" si="99"/>
        <v>0</v>
      </c>
    </row>
    <row r="6348" spans="11:11" x14ac:dyDescent="0.25">
      <c r="K6348">
        <f t="shared" si="99"/>
        <v>0</v>
      </c>
    </row>
    <row r="6349" spans="11:11" x14ac:dyDescent="0.25">
      <c r="K6349">
        <f t="shared" si="99"/>
        <v>0</v>
      </c>
    </row>
    <row r="6350" spans="11:11" x14ac:dyDescent="0.25">
      <c r="K6350">
        <f t="shared" si="99"/>
        <v>0</v>
      </c>
    </row>
    <row r="6351" spans="11:11" x14ac:dyDescent="0.25">
      <c r="K6351">
        <f t="shared" si="99"/>
        <v>0</v>
      </c>
    </row>
    <row r="6352" spans="11:11" x14ac:dyDescent="0.25">
      <c r="K6352">
        <f t="shared" si="99"/>
        <v>0</v>
      </c>
    </row>
    <row r="6353" spans="11:11" x14ac:dyDescent="0.25">
      <c r="K6353">
        <f t="shared" si="99"/>
        <v>0</v>
      </c>
    </row>
    <row r="6354" spans="11:11" x14ac:dyDescent="0.25">
      <c r="K6354">
        <f t="shared" si="99"/>
        <v>0</v>
      </c>
    </row>
    <row r="6355" spans="11:11" x14ac:dyDescent="0.25">
      <c r="K6355">
        <f t="shared" si="99"/>
        <v>0</v>
      </c>
    </row>
    <row r="6356" spans="11:11" x14ac:dyDescent="0.25">
      <c r="K6356">
        <f t="shared" si="99"/>
        <v>0</v>
      </c>
    </row>
    <row r="6357" spans="11:11" x14ac:dyDescent="0.25">
      <c r="K6357">
        <f t="shared" si="99"/>
        <v>0</v>
      </c>
    </row>
    <row r="6358" spans="11:11" x14ac:dyDescent="0.25">
      <c r="K6358">
        <f t="shared" si="99"/>
        <v>0</v>
      </c>
    </row>
    <row r="6359" spans="11:11" x14ac:dyDescent="0.25">
      <c r="K6359">
        <f t="shared" si="99"/>
        <v>0</v>
      </c>
    </row>
    <row r="6360" spans="11:11" x14ac:dyDescent="0.25">
      <c r="K6360">
        <f t="shared" si="99"/>
        <v>0</v>
      </c>
    </row>
    <row r="6361" spans="11:11" x14ac:dyDescent="0.25">
      <c r="K6361">
        <f t="shared" si="99"/>
        <v>0</v>
      </c>
    </row>
    <row r="6362" spans="11:11" x14ac:dyDescent="0.25">
      <c r="K6362">
        <f t="shared" si="99"/>
        <v>0</v>
      </c>
    </row>
    <row r="6363" spans="11:11" x14ac:dyDescent="0.25">
      <c r="K6363">
        <f t="shared" si="99"/>
        <v>0</v>
      </c>
    </row>
    <row r="6364" spans="11:11" x14ac:dyDescent="0.25">
      <c r="K6364">
        <f t="shared" si="99"/>
        <v>0</v>
      </c>
    </row>
    <row r="6365" spans="11:11" x14ac:dyDescent="0.25">
      <c r="K6365">
        <f t="shared" si="99"/>
        <v>0</v>
      </c>
    </row>
    <row r="6366" spans="11:11" x14ac:dyDescent="0.25">
      <c r="K6366">
        <f t="shared" si="99"/>
        <v>0</v>
      </c>
    </row>
    <row r="6367" spans="11:11" x14ac:dyDescent="0.25">
      <c r="K6367">
        <f t="shared" si="99"/>
        <v>0</v>
      </c>
    </row>
    <row r="6368" spans="11:11" x14ac:dyDescent="0.25">
      <c r="K6368">
        <f t="shared" si="99"/>
        <v>0</v>
      </c>
    </row>
    <row r="6369" spans="11:11" x14ac:dyDescent="0.25">
      <c r="K6369">
        <f t="shared" si="99"/>
        <v>0</v>
      </c>
    </row>
    <row r="6370" spans="11:11" x14ac:dyDescent="0.25">
      <c r="K6370">
        <f t="shared" si="99"/>
        <v>0</v>
      </c>
    </row>
    <row r="6371" spans="11:11" x14ac:dyDescent="0.25">
      <c r="K6371">
        <f t="shared" si="99"/>
        <v>0</v>
      </c>
    </row>
    <row r="6372" spans="11:11" x14ac:dyDescent="0.25">
      <c r="K6372">
        <f t="shared" si="99"/>
        <v>0</v>
      </c>
    </row>
    <row r="6373" spans="11:11" x14ac:dyDescent="0.25">
      <c r="K6373">
        <f t="shared" si="99"/>
        <v>0</v>
      </c>
    </row>
    <row r="6374" spans="11:11" x14ac:dyDescent="0.25">
      <c r="K6374">
        <f t="shared" si="99"/>
        <v>0</v>
      </c>
    </row>
    <row r="6375" spans="11:11" x14ac:dyDescent="0.25">
      <c r="K6375">
        <f t="shared" si="99"/>
        <v>0</v>
      </c>
    </row>
    <row r="6376" spans="11:11" x14ac:dyDescent="0.25">
      <c r="K6376">
        <f t="shared" si="99"/>
        <v>0</v>
      </c>
    </row>
    <row r="6377" spans="11:11" x14ac:dyDescent="0.25">
      <c r="K6377">
        <f t="shared" si="99"/>
        <v>0</v>
      </c>
    </row>
    <row r="6378" spans="11:11" x14ac:dyDescent="0.25">
      <c r="K6378">
        <f t="shared" si="99"/>
        <v>0</v>
      </c>
    </row>
    <row r="6379" spans="11:11" x14ac:dyDescent="0.25">
      <c r="K6379">
        <f t="shared" si="99"/>
        <v>0</v>
      </c>
    </row>
    <row r="6380" spans="11:11" x14ac:dyDescent="0.25">
      <c r="K6380">
        <f t="shared" si="99"/>
        <v>0</v>
      </c>
    </row>
    <row r="6381" spans="11:11" x14ac:dyDescent="0.25">
      <c r="K6381">
        <f t="shared" si="99"/>
        <v>0</v>
      </c>
    </row>
    <row r="6382" spans="11:11" x14ac:dyDescent="0.25">
      <c r="K6382">
        <f t="shared" si="99"/>
        <v>0</v>
      </c>
    </row>
    <row r="6383" spans="11:11" x14ac:dyDescent="0.25">
      <c r="K6383">
        <f t="shared" si="99"/>
        <v>0</v>
      </c>
    </row>
    <row r="6384" spans="11:11" x14ac:dyDescent="0.25">
      <c r="K6384">
        <f t="shared" si="99"/>
        <v>0</v>
      </c>
    </row>
    <row r="6385" spans="11:11" x14ac:dyDescent="0.25">
      <c r="K6385">
        <f t="shared" si="99"/>
        <v>0</v>
      </c>
    </row>
    <row r="6386" spans="11:11" x14ac:dyDescent="0.25">
      <c r="K6386">
        <f t="shared" si="99"/>
        <v>0</v>
      </c>
    </row>
    <row r="6387" spans="11:11" x14ac:dyDescent="0.25">
      <c r="K6387">
        <f t="shared" si="99"/>
        <v>0</v>
      </c>
    </row>
    <row r="6388" spans="11:11" x14ac:dyDescent="0.25">
      <c r="K6388">
        <f t="shared" si="99"/>
        <v>0</v>
      </c>
    </row>
    <row r="6389" spans="11:11" x14ac:dyDescent="0.25">
      <c r="K6389">
        <f t="shared" si="99"/>
        <v>0</v>
      </c>
    </row>
    <row r="6390" spans="11:11" x14ac:dyDescent="0.25">
      <c r="K6390">
        <f t="shared" si="99"/>
        <v>0</v>
      </c>
    </row>
    <row r="6391" spans="11:11" x14ac:dyDescent="0.25">
      <c r="K6391">
        <f t="shared" si="99"/>
        <v>0</v>
      </c>
    </row>
    <row r="6392" spans="11:11" x14ac:dyDescent="0.25">
      <c r="K6392">
        <f t="shared" si="99"/>
        <v>0</v>
      </c>
    </row>
    <row r="6393" spans="11:11" x14ac:dyDescent="0.25">
      <c r="K6393">
        <f t="shared" si="99"/>
        <v>0</v>
      </c>
    </row>
    <row r="6394" spans="11:11" x14ac:dyDescent="0.25">
      <c r="K6394">
        <f t="shared" si="99"/>
        <v>0</v>
      </c>
    </row>
    <row r="6395" spans="11:11" x14ac:dyDescent="0.25">
      <c r="K6395">
        <f t="shared" si="99"/>
        <v>0</v>
      </c>
    </row>
    <row r="6396" spans="11:11" x14ac:dyDescent="0.25">
      <c r="K6396">
        <f t="shared" si="99"/>
        <v>0</v>
      </c>
    </row>
    <row r="6397" spans="11:11" x14ac:dyDescent="0.25">
      <c r="K6397">
        <f t="shared" si="99"/>
        <v>0</v>
      </c>
    </row>
    <row r="6398" spans="11:11" x14ac:dyDescent="0.25">
      <c r="K6398">
        <f t="shared" si="99"/>
        <v>0</v>
      </c>
    </row>
    <row r="6399" spans="11:11" x14ac:dyDescent="0.25">
      <c r="K6399">
        <f t="shared" si="99"/>
        <v>0</v>
      </c>
    </row>
    <row r="6400" spans="11:11" x14ac:dyDescent="0.25">
      <c r="K6400">
        <f t="shared" si="99"/>
        <v>0</v>
      </c>
    </row>
    <row r="6401" spans="11:11" x14ac:dyDescent="0.25">
      <c r="K6401">
        <f t="shared" si="99"/>
        <v>0</v>
      </c>
    </row>
    <row r="6402" spans="11:11" x14ac:dyDescent="0.25">
      <c r="K6402">
        <f t="shared" si="99"/>
        <v>0</v>
      </c>
    </row>
    <row r="6403" spans="11:11" x14ac:dyDescent="0.25">
      <c r="K6403">
        <f t="shared" si="99"/>
        <v>0</v>
      </c>
    </row>
    <row r="6404" spans="11:11" x14ac:dyDescent="0.25">
      <c r="K6404">
        <f t="shared" ref="K6404:K6467" si="100">+COUNT(F6404:J6404)</f>
        <v>0</v>
      </c>
    </row>
    <row r="6405" spans="11:11" x14ac:dyDescent="0.25">
      <c r="K6405">
        <f t="shared" si="100"/>
        <v>0</v>
      </c>
    </row>
    <row r="6406" spans="11:11" x14ac:dyDescent="0.25">
      <c r="K6406">
        <f t="shared" si="100"/>
        <v>0</v>
      </c>
    </row>
    <row r="6407" spans="11:11" x14ac:dyDescent="0.25">
      <c r="K6407">
        <f t="shared" si="100"/>
        <v>0</v>
      </c>
    </row>
    <row r="6408" spans="11:11" x14ac:dyDescent="0.25">
      <c r="K6408">
        <f t="shared" si="100"/>
        <v>0</v>
      </c>
    </row>
    <row r="6409" spans="11:11" x14ac:dyDescent="0.25">
      <c r="K6409">
        <f t="shared" si="100"/>
        <v>0</v>
      </c>
    </row>
    <row r="6410" spans="11:11" x14ac:dyDescent="0.25">
      <c r="K6410">
        <f t="shared" si="100"/>
        <v>0</v>
      </c>
    </row>
    <row r="6411" spans="11:11" x14ac:dyDescent="0.25">
      <c r="K6411">
        <f t="shared" si="100"/>
        <v>0</v>
      </c>
    </row>
    <row r="6412" spans="11:11" x14ac:dyDescent="0.25">
      <c r="K6412">
        <f t="shared" si="100"/>
        <v>0</v>
      </c>
    </row>
    <row r="6413" spans="11:11" x14ac:dyDescent="0.25">
      <c r="K6413">
        <f t="shared" si="100"/>
        <v>0</v>
      </c>
    </row>
    <row r="6414" spans="11:11" x14ac:dyDescent="0.25">
      <c r="K6414">
        <f t="shared" si="100"/>
        <v>0</v>
      </c>
    </row>
    <row r="6415" spans="11:11" x14ac:dyDescent="0.25">
      <c r="K6415">
        <f t="shared" si="100"/>
        <v>0</v>
      </c>
    </row>
    <row r="6416" spans="11:11" x14ac:dyDescent="0.25">
      <c r="K6416">
        <f t="shared" si="100"/>
        <v>0</v>
      </c>
    </row>
    <row r="6417" spans="11:11" x14ac:dyDescent="0.25">
      <c r="K6417">
        <f t="shared" si="100"/>
        <v>0</v>
      </c>
    </row>
    <row r="6418" spans="11:11" x14ac:dyDescent="0.25">
      <c r="K6418">
        <f t="shared" si="100"/>
        <v>0</v>
      </c>
    </row>
    <row r="6419" spans="11:11" x14ac:dyDescent="0.25">
      <c r="K6419">
        <f t="shared" si="100"/>
        <v>0</v>
      </c>
    </row>
    <row r="6420" spans="11:11" x14ac:dyDescent="0.25">
      <c r="K6420">
        <f t="shared" si="100"/>
        <v>0</v>
      </c>
    </row>
    <row r="6421" spans="11:11" x14ac:dyDescent="0.25">
      <c r="K6421">
        <f t="shared" si="100"/>
        <v>0</v>
      </c>
    </row>
    <row r="6422" spans="11:11" x14ac:dyDescent="0.25">
      <c r="K6422">
        <f t="shared" si="100"/>
        <v>0</v>
      </c>
    </row>
    <row r="6423" spans="11:11" x14ac:dyDescent="0.25">
      <c r="K6423">
        <f t="shared" si="100"/>
        <v>0</v>
      </c>
    </row>
    <row r="6424" spans="11:11" x14ac:dyDescent="0.25">
      <c r="K6424">
        <f t="shared" si="100"/>
        <v>0</v>
      </c>
    </row>
    <row r="6425" spans="11:11" x14ac:dyDescent="0.25">
      <c r="K6425">
        <f t="shared" si="100"/>
        <v>0</v>
      </c>
    </row>
    <row r="6426" spans="11:11" x14ac:dyDescent="0.25">
      <c r="K6426">
        <f t="shared" si="100"/>
        <v>0</v>
      </c>
    </row>
    <row r="6427" spans="11:11" x14ac:dyDescent="0.25">
      <c r="K6427">
        <f t="shared" si="100"/>
        <v>0</v>
      </c>
    </row>
    <row r="6428" spans="11:11" x14ac:dyDescent="0.25">
      <c r="K6428">
        <f t="shared" si="100"/>
        <v>0</v>
      </c>
    </row>
    <row r="6429" spans="11:11" x14ac:dyDescent="0.25">
      <c r="K6429">
        <f t="shared" si="100"/>
        <v>0</v>
      </c>
    </row>
    <row r="6430" spans="11:11" x14ac:dyDescent="0.25">
      <c r="K6430">
        <f t="shared" si="100"/>
        <v>0</v>
      </c>
    </row>
    <row r="6431" spans="11:11" x14ac:dyDescent="0.25">
      <c r="K6431">
        <f t="shared" si="100"/>
        <v>0</v>
      </c>
    </row>
    <row r="6432" spans="11:11" x14ac:dyDescent="0.25">
      <c r="K6432">
        <f t="shared" si="100"/>
        <v>0</v>
      </c>
    </row>
    <row r="6433" spans="11:11" x14ac:dyDescent="0.25">
      <c r="K6433">
        <f t="shared" si="100"/>
        <v>0</v>
      </c>
    </row>
    <row r="6434" spans="11:11" x14ac:dyDescent="0.25">
      <c r="K6434">
        <f t="shared" si="100"/>
        <v>0</v>
      </c>
    </row>
    <row r="6435" spans="11:11" x14ac:dyDescent="0.25">
      <c r="K6435">
        <f t="shared" si="100"/>
        <v>0</v>
      </c>
    </row>
    <row r="6436" spans="11:11" x14ac:dyDescent="0.25">
      <c r="K6436">
        <f t="shared" si="100"/>
        <v>0</v>
      </c>
    </row>
    <row r="6437" spans="11:11" x14ac:dyDescent="0.25">
      <c r="K6437">
        <f t="shared" si="100"/>
        <v>0</v>
      </c>
    </row>
    <row r="6438" spans="11:11" x14ac:dyDescent="0.25">
      <c r="K6438">
        <f t="shared" si="100"/>
        <v>0</v>
      </c>
    </row>
    <row r="6439" spans="11:11" x14ac:dyDescent="0.25">
      <c r="K6439">
        <f t="shared" si="100"/>
        <v>0</v>
      </c>
    </row>
    <row r="6440" spans="11:11" x14ac:dyDescent="0.25">
      <c r="K6440">
        <f t="shared" si="100"/>
        <v>0</v>
      </c>
    </row>
    <row r="6441" spans="11:11" x14ac:dyDescent="0.25">
      <c r="K6441">
        <f t="shared" si="100"/>
        <v>0</v>
      </c>
    </row>
    <row r="6442" spans="11:11" x14ac:dyDescent="0.25">
      <c r="K6442">
        <f t="shared" si="100"/>
        <v>0</v>
      </c>
    </row>
    <row r="6443" spans="11:11" x14ac:dyDescent="0.25">
      <c r="K6443">
        <f t="shared" si="100"/>
        <v>0</v>
      </c>
    </row>
    <row r="6444" spans="11:11" x14ac:dyDescent="0.25">
      <c r="K6444">
        <f t="shared" si="100"/>
        <v>0</v>
      </c>
    </row>
    <row r="6445" spans="11:11" x14ac:dyDescent="0.25">
      <c r="K6445">
        <f t="shared" si="100"/>
        <v>0</v>
      </c>
    </row>
    <row r="6446" spans="11:11" x14ac:dyDescent="0.25">
      <c r="K6446">
        <f t="shared" si="100"/>
        <v>0</v>
      </c>
    </row>
    <row r="6447" spans="11:11" x14ac:dyDescent="0.25">
      <c r="K6447">
        <f t="shared" si="100"/>
        <v>0</v>
      </c>
    </row>
    <row r="6448" spans="11:11" x14ac:dyDescent="0.25">
      <c r="K6448">
        <f t="shared" si="100"/>
        <v>0</v>
      </c>
    </row>
    <row r="6449" spans="11:11" x14ac:dyDescent="0.25">
      <c r="K6449">
        <f t="shared" si="100"/>
        <v>0</v>
      </c>
    </row>
    <row r="6450" spans="11:11" x14ac:dyDescent="0.25">
      <c r="K6450">
        <f t="shared" si="100"/>
        <v>0</v>
      </c>
    </row>
    <row r="6451" spans="11:11" x14ac:dyDescent="0.25">
      <c r="K6451">
        <f t="shared" si="100"/>
        <v>0</v>
      </c>
    </row>
    <row r="6452" spans="11:11" x14ac:dyDescent="0.25">
      <c r="K6452">
        <f t="shared" si="100"/>
        <v>0</v>
      </c>
    </row>
    <row r="6453" spans="11:11" x14ac:dyDescent="0.25">
      <c r="K6453">
        <f t="shared" si="100"/>
        <v>0</v>
      </c>
    </row>
    <row r="6454" spans="11:11" x14ac:dyDescent="0.25">
      <c r="K6454">
        <f t="shared" si="100"/>
        <v>0</v>
      </c>
    </row>
    <row r="6455" spans="11:11" x14ac:dyDescent="0.25">
      <c r="K6455">
        <f t="shared" si="100"/>
        <v>0</v>
      </c>
    </row>
    <row r="6456" spans="11:11" x14ac:dyDescent="0.25">
      <c r="K6456">
        <f t="shared" si="100"/>
        <v>0</v>
      </c>
    </row>
    <row r="6457" spans="11:11" x14ac:dyDescent="0.25">
      <c r="K6457">
        <f t="shared" si="100"/>
        <v>0</v>
      </c>
    </row>
    <row r="6458" spans="11:11" x14ac:dyDescent="0.25">
      <c r="K6458">
        <f t="shared" si="100"/>
        <v>0</v>
      </c>
    </row>
    <row r="6459" spans="11:11" x14ac:dyDescent="0.25">
      <c r="K6459">
        <f t="shared" si="100"/>
        <v>0</v>
      </c>
    </row>
    <row r="6460" spans="11:11" x14ac:dyDescent="0.25">
      <c r="K6460">
        <f t="shared" si="100"/>
        <v>0</v>
      </c>
    </row>
    <row r="6461" spans="11:11" x14ac:dyDescent="0.25">
      <c r="K6461">
        <f t="shared" si="100"/>
        <v>0</v>
      </c>
    </row>
    <row r="6462" spans="11:11" x14ac:dyDescent="0.25">
      <c r="K6462">
        <f t="shared" si="100"/>
        <v>0</v>
      </c>
    </row>
    <row r="6463" spans="11:11" x14ac:dyDescent="0.25">
      <c r="K6463">
        <f t="shared" si="100"/>
        <v>0</v>
      </c>
    </row>
    <row r="6464" spans="11:11" x14ac:dyDescent="0.25">
      <c r="K6464">
        <f t="shared" si="100"/>
        <v>0</v>
      </c>
    </row>
    <row r="6465" spans="11:11" x14ac:dyDescent="0.25">
      <c r="K6465">
        <f t="shared" si="100"/>
        <v>0</v>
      </c>
    </row>
    <row r="6466" spans="11:11" x14ac:dyDescent="0.25">
      <c r="K6466">
        <f t="shared" si="100"/>
        <v>0</v>
      </c>
    </row>
    <row r="6467" spans="11:11" x14ac:dyDescent="0.25">
      <c r="K6467">
        <f t="shared" si="100"/>
        <v>0</v>
      </c>
    </row>
    <row r="6468" spans="11:11" x14ac:dyDescent="0.25">
      <c r="K6468">
        <f t="shared" ref="K6468:K6531" si="101">+COUNT(F6468:J6468)</f>
        <v>0</v>
      </c>
    </row>
    <row r="6469" spans="11:11" x14ac:dyDescent="0.25">
      <c r="K6469">
        <f t="shared" si="101"/>
        <v>0</v>
      </c>
    </row>
    <row r="6470" spans="11:11" x14ac:dyDescent="0.25">
      <c r="K6470">
        <f t="shared" si="101"/>
        <v>0</v>
      </c>
    </row>
    <row r="6471" spans="11:11" x14ac:dyDescent="0.25">
      <c r="K6471">
        <f t="shared" si="101"/>
        <v>0</v>
      </c>
    </row>
    <row r="6472" spans="11:11" x14ac:dyDescent="0.25">
      <c r="K6472">
        <f t="shared" si="101"/>
        <v>0</v>
      </c>
    </row>
    <row r="6473" spans="11:11" x14ac:dyDescent="0.25">
      <c r="K6473">
        <f t="shared" si="101"/>
        <v>0</v>
      </c>
    </row>
    <row r="6474" spans="11:11" x14ac:dyDescent="0.25">
      <c r="K6474">
        <f t="shared" si="101"/>
        <v>0</v>
      </c>
    </row>
    <row r="6475" spans="11:11" x14ac:dyDescent="0.25">
      <c r="K6475">
        <f t="shared" si="101"/>
        <v>0</v>
      </c>
    </row>
    <row r="6476" spans="11:11" x14ac:dyDescent="0.25">
      <c r="K6476">
        <f t="shared" si="101"/>
        <v>0</v>
      </c>
    </row>
    <row r="6477" spans="11:11" x14ac:dyDescent="0.25">
      <c r="K6477">
        <f t="shared" si="101"/>
        <v>0</v>
      </c>
    </row>
    <row r="6478" spans="11:11" x14ac:dyDescent="0.25">
      <c r="K6478">
        <f t="shared" si="101"/>
        <v>0</v>
      </c>
    </row>
    <row r="6479" spans="11:11" x14ac:dyDescent="0.25">
      <c r="K6479">
        <f t="shared" si="101"/>
        <v>0</v>
      </c>
    </row>
    <row r="6480" spans="11:11" x14ac:dyDescent="0.25">
      <c r="K6480">
        <f t="shared" si="101"/>
        <v>0</v>
      </c>
    </row>
    <row r="6481" spans="11:11" x14ac:dyDescent="0.25">
      <c r="K6481">
        <f t="shared" si="101"/>
        <v>0</v>
      </c>
    </row>
    <row r="6482" spans="11:11" x14ac:dyDescent="0.25">
      <c r="K6482">
        <f t="shared" si="101"/>
        <v>0</v>
      </c>
    </row>
    <row r="6483" spans="11:11" x14ac:dyDescent="0.25">
      <c r="K6483">
        <f t="shared" si="101"/>
        <v>0</v>
      </c>
    </row>
    <row r="6484" spans="11:11" x14ac:dyDescent="0.25">
      <c r="K6484">
        <f t="shared" si="101"/>
        <v>0</v>
      </c>
    </row>
    <row r="6485" spans="11:11" x14ac:dyDescent="0.25">
      <c r="K6485">
        <f t="shared" si="101"/>
        <v>0</v>
      </c>
    </row>
    <row r="6486" spans="11:11" x14ac:dyDescent="0.25">
      <c r="K6486">
        <f t="shared" si="101"/>
        <v>0</v>
      </c>
    </row>
    <row r="6487" spans="11:11" x14ac:dyDescent="0.25">
      <c r="K6487">
        <f t="shared" si="101"/>
        <v>0</v>
      </c>
    </row>
    <row r="6488" spans="11:11" x14ac:dyDescent="0.25">
      <c r="K6488">
        <f t="shared" si="101"/>
        <v>0</v>
      </c>
    </row>
    <row r="6489" spans="11:11" x14ac:dyDescent="0.25">
      <c r="K6489">
        <f t="shared" si="101"/>
        <v>0</v>
      </c>
    </row>
    <row r="6490" spans="11:11" x14ac:dyDescent="0.25">
      <c r="K6490">
        <f t="shared" si="101"/>
        <v>0</v>
      </c>
    </row>
    <row r="6491" spans="11:11" x14ac:dyDescent="0.25">
      <c r="K6491">
        <f t="shared" si="101"/>
        <v>0</v>
      </c>
    </row>
    <row r="6492" spans="11:11" x14ac:dyDescent="0.25">
      <c r="K6492">
        <f t="shared" si="101"/>
        <v>0</v>
      </c>
    </row>
    <row r="6493" spans="11:11" x14ac:dyDescent="0.25">
      <c r="K6493">
        <f t="shared" si="101"/>
        <v>0</v>
      </c>
    </row>
    <row r="6494" spans="11:11" x14ac:dyDescent="0.25">
      <c r="K6494">
        <f t="shared" si="101"/>
        <v>0</v>
      </c>
    </row>
    <row r="6495" spans="11:11" x14ac:dyDescent="0.25">
      <c r="K6495">
        <f t="shared" si="101"/>
        <v>0</v>
      </c>
    </row>
    <row r="6496" spans="11:11" x14ac:dyDescent="0.25">
      <c r="K6496">
        <f t="shared" si="101"/>
        <v>0</v>
      </c>
    </row>
    <row r="6497" spans="11:11" x14ac:dyDescent="0.25">
      <c r="K6497">
        <f t="shared" si="101"/>
        <v>0</v>
      </c>
    </row>
    <row r="6498" spans="11:11" x14ac:dyDescent="0.25">
      <c r="K6498">
        <f t="shared" si="101"/>
        <v>0</v>
      </c>
    </row>
    <row r="6499" spans="11:11" x14ac:dyDescent="0.25">
      <c r="K6499">
        <f t="shared" si="101"/>
        <v>0</v>
      </c>
    </row>
    <row r="6500" spans="11:11" x14ac:dyDescent="0.25">
      <c r="K6500">
        <f t="shared" si="101"/>
        <v>0</v>
      </c>
    </row>
    <row r="6501" spans="11:11" x14ac:dyDescent="0.25">
      <c r="K6501">
        <f t="shared" si="101"/>
        <v>0</v>
      </c>
    </row>
    <row r="6502" spans="11:11" x14ac:dyDescent="0.25">
      <c r="K6502">
        <f t="shared" si="101"/>
        <v>0</v>
      </c>
    </row>
    <row r="6503" spans="11:11" x14ac:dyDescent="0.25">
      <c r="K6503">
        <f t="shared" si="101"/>
        <v>0</v>
      </c>
    </row>
    <row r="6504" spans="11:11" x14ac:dyDescent="0.25">
      <c r="K6504">
        <f t="shared" si="101"/>
        <v>0</v>
      </c>
    </row>
    <row r="6505" spans="11:11" x14ac:dyDescent="0.25">
      <c r="K6505">
        <f t="shared" si="101"/>
        <v>0</v>
      </c>
    </row>
    <row r="6506" spans="11:11" x14ac:dyDescent="0.25">
      <c r="K6506">
        <f t="shared" si="101"/>
        <v>0</v>
      </c>
    </row>
    <row r="6507" spans="11:11" x14ac:dyDescent="0.25">
      <c r="K6507">
        <f t="shared" si="101"/>
        <v>0</v>
      </c>
    </row>
    <row r="6508" spans="11:11" x14ac:dyDescent="0.25">
      <c r="K6508">
        <f t="shared" si="101"/>
        <v>0</v>
      </c>
    </row>
    <row r="6509" spans="11:11" x14ac:dyDescent="0.25">
      <c r="K6509">
        <f t="shared" si="101"/>
        <v>0</v>
      </c>
    </row>
    <row r="6510" spans="11:11" x14ac:dyDescent="0.25">
      <c r="K6510">
        <f t="shared" si="101"/>
        <v>0</v>
      </c>
    </row>
    <row r="6511" spans="11:11" x14ac:dyDescent="0.25">
      <c r="K6511">
        <f t="shared" si="101"/>
        <v>0</v>
      </c>
    </row>
    <row r="6512" spans="11:11" x14ac:dyDescent="0.25">
      <c r="K6512">
        <f t="shared" si="101"/>
        <v>0</v>
      </c>
    </row>
    <row r="6513" spans="11:11" x14ac:dyDescent="0.25">
      <c r="K6513">
        <f t="shared" si="101"/>
        <v>0</v>
      </c>
    </row>
    <row r="6514" spans="11:11" x14ac:dyDescent="0.25">
      <c r="K6514">
        <f t="shared" si="101"/>
        <v>0</v>
      </c>
    </row>
    <row r="6515" spans="11:11" x14ac:dyDescent="0.25">
      <c r="K6515">
        <f t="shared" si="101"/>
        <v>0</v>
      </c>
    </row>
    <row r="6516" spans="11:11" x14ac:dyDescent="0.25">
      <c r="K6516">
        <f t="shared" si="101"/>
        <v>0</v>
      </c>
    </row>
    <row r="6517" spans="11:11" x14ac:dyDescent="0.25">
      <c r="K6517">
        <f t="shared" si="101"/>
        <v>0</v>
      </c>
    </row>
    <row r="6518" spans="11:11" x14ac:dyDescent="0.25">
      <c r="K6518">
        <f t="shared" si="101"/>
        <v>0</v>
      </c>
    </row>
    <row r="6519" spans="11:11" x14ac:dyDescent="0.25">
      <c r="K6519">
        <f t="shared" si="101"/>
        <v>0</v>
      </c>
    </row>
    <row r="6520" spans="11:11" x14ac:dyDescent="0.25">
      <c r="K6520">
        <f t="shared" si="101"/>
        <v>0</v>
      </c>
    </row>
    <row r="6521" spans="11:11" x14ac:dyDescent="0.25">
      <c r="K6521">
        <f t="shared" si="101"/>
        <v>0</v>
      </c>
    </row>
    <row r="6522" spans="11:11" x14ac:dyDescent="0.25">
      <c r="K6522">
        <f t="shared" si="101"/>
        <v>0</v>
      </c>
    </row>
    <row r="6523" spans="11:11" x14ac:dyDescent="0.25">
      <c r="K6523">
        <f t="shared" si="101"/>
        <v>0</v>
      </c>
    </row>
    <row r="6524" spans="11:11" x14ac:dyDescent="0.25">
      <c r="K6524">
        <f t="shared" si="101"/>
        <v>0</v>
      </c>
    </row>
    <row r="6525" spans="11:11" x14ac:dyDescent="0.25">
      <c r="K6525">
        <f t="shared" si="101"/>
        <v>0</v>
      </c>
    </row>
    <row r="6526" spans="11:11" x14ac:dyDescent="0.25">
      <c r="K6526">
        <f t="shared" si="101"/>
        <v>0</v>
      </c>
    </row>
    <row r="6527" spans="11:11" x14ac:dyDescent="0.25">
      <c r="K6527">
        <f t="shared" si="101"/>
        <v>0</v>
      </c>
    </row>
    <row r="6528" spans="11:11" x14ac:dyDescent="0.25">
      <c r="K6528">
        <f t="shared" si="101"/>
        <v>0</v>
      </c>
    </row>
    <row r="6529" spans="11:11" x14ac:dyDescent="0.25">
      <c r="K6529">
        <f t="shared" si="101"/>
        <v>0</v>
      </c>
    </row>
    <row r="6530" spans="11:11" x14ac:dyDescent="0.25">
      <c r="K6530">
        <f t="shared" si="101"/>
        <v>0</v>
      </c>
    </row>
    <row r="6531" spans="11:11" x14ac:dyDescent="0.25">
      <c r="K6531">
        <f t="shared" si="101"/>
        <v>0</v>
      </c>
    </row>
    <row r="6532" spans="11:11" x14ac:dyDescent="0.25">
      <c r="K6532">
        <f t="shared" ref="K6532:K6595" si="102">+COUNT(F6532:J6532)</f>
        <v>0</v>
      </c>
    </row>
    <row r="6533" spans="11:11" x14ac:dyDescent="0.25">
      <c r="K6533">
        <f t="shared" si="102"/>
        <v>0</v>
      </c>
    </row>
    <row r="6534" spans="11:11" x14ac:dyDescent="0.25">
      <c r="K6534">
        <f t="shared" si="102"/>
        <v>0</v>
      </c>
    </row>
    <row r="6535" spans="11:11" x14ac:dyDescent="0.25">
      <c r="K6535">
        <f t="shared" si="102"/>
        <v>0</v>
      </c>
    </row>
    <row r="6536" spans="11:11" x14ac:dyDescent="0.25">
      <c r="K6536">
        <f t="shared" si="102"/>
        <v>0</v>
      </c>
    </row>
    <row r="6537" spans="11:11" x14ac:dyDescent="0.25">
      <c r="K6537">
        <f t="shared" si="102"/>
        <v>0</v>
      </c>
    </row>
    <row r="6538" spans="11:11" x14ac:dyDescent="0.25">
      <c r="K6538">
        <f t="shared" si="102"/>
        <v>0</v>
      </c>
    </row>
    <row r="6539" spans="11:11" x14ac:dyDescent="0.25">
      <c r="K6539">
        <f t="shared" si="102"/>
        <v>0</v>
      </c>
    </row>
    <row r="6540" spans="11:11" x14ac:dyDescent="0.25">
      <c r="K6540">
        <f t="shared" si="102"/>
        <v>0</v>
      </c>
    </row>
    <row r="6541" spans="11:11" x14ac:dyDescent="0.25">
      <c r="K6541">
        <f t="shared" si="102"/>
        <v>0</v>
      </c>
    </row>
    <row r="6542" spans="11:11" x14ac:dyDescent="0.25">
      <c r="K6542">
        <f t="shared" si="102"/>
        <v>0</v>
      </c>
    </row>
    <row r="6543" spans="11:11" x14ac:dyDescent="0.25">
      <c r="K6543">
        <f t="shared" si="102"/>
        <v>0</v>
      </c>
    </row>
    <row r="6544" spans="11:11" x14ac:dyDescent="0.25">
      <c r="K6544">
        <f t="shared" si="102"/>
        <v>0</v>
      </c>
    </row>
    <row r="6545" spans="11:11" x14ac:dyDescent="0.25">
      <c r="K6545">
        <f t="shared" si="102"/>
        <v>0</v>
      </c>
    </row>
    <row r="6546" spans="11:11" x14ac:dyDescent="0.25">
      <c r="K6546">
        <f t="shared" si="102"/>
        <v>0</v>
      </c>
    </row>
    <row r="6547" spans="11:11" x14ac:dyDescent="0.25">
      <c r="K6547">
        <f t="shared" si="102"/>
        <v>0</v>
      </c>
    </row>
    <row r="6548" spans="11:11" x14ac:dyDescent="0.25">
      <c r="K6548">
        <f t="shared" si="102"/>
        <v>0</v>
      </c>
    </row>
    <row r="6549" spans="11:11" x14ac:dyDescent="0.25">
      <c r="K6549">
        <f t="shared" si="102"/>
        <v>0</v>
      </c>
    </row>
    <row r="6550" spans="11:11" x14ac:dyDescent="0.25">
      <c r="K6550">
        <f t="shared" si="102"/>
        <v>0</v>
      </c>
    </row>
    <row r="6551" spans="11:11" x14ac:dyDescent="0.25">
      <c r="K6551">
        <f t="shared" si="102"/>
        <v>0</v>
      </c>
    </row>
    <row r="6552" spans="11:11" x14ac:dyDescent="0.25">
      <c r="K6552">
        <f t="shared" si="102"/>
        <v>0</v>
      </c>
    </row>
    <row r="6553" spans="11:11" x14ac:dyDescent="0.25">
      <c r="K6553">
        <f t="shared" si="102"/>
        <v>0</v>
      </c>
    </row>
    <row r="6554" spans="11:11" x14ac:dyDescent="0.25">
      <c r="K6554">
        <f t="shared" si="102"/>
        <v>0</v>
      </c>
    </row>
    <row r="6555" spans="11:11" x14ac:dyDescent="0.25">
      <c r="K6555">
        <f t="shared" si="102"/>
        <v>0</v>
      </c>
    </row>
    <row r="6556" spans="11:11" x14ac:dyDescent="0.25">
      <c r="K6556">
        <f t="shared" si="102"/>
        <v>0</v>
      </c>
    </row>
    <row r="6557" spans="11:11" x14ac:dyDescent="0.25">
      <c r="K6557">
        <f t="shared" si="102"/>
        <v>0</v>
      </c>
    </row>
    <row r="6558" spans="11:11" x14ac:dyDescent="0.25">
      <c r="K6558">
        <f t="shared" si="102"/>
        <v>0</v>
      </c>
    </row>
    <row r="6559" spans="11:11" x14ac:dyDescent="0.25">
      <c r="K6559">
        <f t="shared" si="102"/>
        <v>0</v>
      </c>
    </row>
    <row r="6560" spans="11:11" x14ac:dyDescent="0.25">
      <c r="K6560">
        <f t="shared" si="102"/>
        <v>0</v>
      </c>
    </row>
    <row r="6561" spans="11:11" x14ac:dyDescent="0.25">
      <c r="K6561">
        <f t="shared" si="102"/>
        <v>0</v>
      </c>
    </row>
    <row r="6562" spans="11:11" x14ac:dyDescent="0.25">
      <c r="K6562">
        <f t="shared" si="102"/>
        <v>0</v>
      </c>
    </row>
    <row r="6563" spans="11:11" x14ac:dyDescent="0.25">
      <c r="K6563">
        <f t="shared" si="102"/>
        <v>0</v>
      </c>
    </row>
    <row r="6564" spans="11:11" x14ac:dyDescent="0.25">
      <c r="K6564">
        <f t="shared" si="102"/>
        <v>0</v>
      </c>
    </row>
    <row r="6565" spans="11:11" x14ac:dyDescent="0.25">
      <c r="K6565">
        <f t="shared" si="102"/>
        <v>0</v>
      </c>
    </row>
    <row r="6566" spans="11:11" x14ac:dyDescent="0.25">
      <c r="K6566">
        <f t="shared" si="102"/>
        <v>0</v>
      </c>
    </row>
    <row r="6567" spans="11:11" x14ac:dyDescent="0.25">
      <c r="K6567">
        <f t="shared" si="102"/>
        <v>0</v>
      </c>
    </row>
    <row r="6568" spans="11:11" x14ac:dyDescent="0.25">
      <c r="K6568">
        <f t="shared" si="102"/>
        <v>0</v>
      </c>
    </row>
    <row r="6569" spans="11:11" x14ac:dyDescent="0.25">
      <c r="K6569">
        <f t="shared" si="102"/>
        <v>0</v>
      </c>
    </row>
    <row r="6570" spans="11:11" x14ac:dyDescent="0.25">
      <c r="K6570">
        <f t="shared" si="102"/>
        <v>0</v>
      </c>
    </row>
    <row r="6571" spans="11:11" x14ac:dyDescent="0.25">
      <c r="K6571">
        <f t="shared" si="102"/>
        <v>0</v>
      </c>
    </row>
    <row r="6572" spans="11:11" x14ac:dyDescent="0.25">
      <c r="K6572">
        <f t="shared" si="102"/>
        <v>0</v>
      </c>
    </row>
    <row r="6573" spans="11:11" x14ac:dyDescent="0.25">
      <c r="K6573">
        <f t="shared" si="102"/>
        <v>0</v>
      </c>
    </row>
    <row r="6574" spans="11:11" x14ac:dyDescent="0.25">
      <c r="K6574">
        <f t="shared" si="102"/>
        <v>0</v>
      </c>
    </row>
    <row r="6575" spans="11:11" x14ac:dyDescent="0.25">
      <c r="K6575">
        <f t="shared" si="102"/>
        <v>0</v>
      </c>
    </row>
    <row r="6576" spans="11:11" x14ac:dyDescent="0.25">
      <c r="K6576">
        <f t="shared" si="102"/>
        <v>0</v>
      </c>
    </row>
    <row r="6577" spans="11:11" x14ac:dyDescent="0.25">
      <c r="K6577">
        <f t="shared" si="102"/>
        <v>0</v>
      </c>
    </row>
    <row r="6578" spans="11:11" x14ac:dyDescent="0.25">
      <c r="K6578">
        <f t="shared" si="102"/>
        <v>0</v>
      </c>
    </row>
    <row r="6579" spans="11:11" x14ac:dyDescent="0.25">
      <c r="K6579">
        <f t="shared" si="102"/>
        <v>0</v>
      </c>
    </row>
    <row r="6580" spans="11:11" x14ac:dyDescent="0.25">
      <c r="K6580">
        <f t="shared" si="102"/>
        <v>0</v>
      </c>
    </row>
    <row r="6581" spans="11:11" x14ac:dyDescent="0.25">
      <c r="K6581">
        <f t="shared" si="102"/>
        <v>0</v>
      </c>
    </row>
    <row r="6582" spans="11:11" x14ac:dyDescent="0.25">
      <c r="K6582">
        <f t="shared" si="102"/>
        <v>0</v>
      </c>
    </row>
    <row r="6583" spans="11:11" x14ac:dyDescent="0.25">
      <c r="K6583">
        <f t="shared" si="102"/>
        <v>0</v>
      </c>
    </row>
    <row r="6584" spans="11:11" x14ac:dyDescent="0.25">
      <c r="K6584">
        <f t="shared" si="102"/>
        <v>0</v>
      </c>
    </row>
    <row r="6585" spans="11:11" x14ac:dyDescent="0.25">
      <c r="K6585">
        <f t="shared" si="102"/>
        <v>0</v>
      </c>
    </row>
    <row r="6586" spans="11:11" x14ac:dyDescent="0.25">
      <c r="K6586">
        <f t="shared" si="102"/>
        <v>0</v>
      </c>
    </row>
    <row r="6587" spans="11:11" x14ac:dyDescent="0.25">
      <c r="K6587">
        <f t="shared" si="102"/>
        <v>0</v>
      </c>
    </row>
    <row r="6588" spans="11:11" x14ac:dyDescent="0.25">
      <c r="K6588">
        <f t="shared" si="102"/>
        <v>0</v>
      </c>
    </row>
    <row r="6589" spans="11:11" x14ac:dyDescent="0.25">
      <c r="K6589">
        <f t="shared" si="102"/>
        <v>0</v>
      </c>
    </row>
    <row r="6590" spans="11:11" x14ac:dyDescent="0.25">
      <c r="K6590">
        <f t="shared" si="102"/>
        <v>0</v>
      </c>
    </row>
    <row r="6591" spans="11:11" x14ac:dyDescent="0.25">
      <c r="K6591">
        <f t="shared" si="102"/>
        <v>0</v>
      </c>
    </row>
    <row r="6592" spans="11:11" x14ac:dyDescent="0.25">
      <c r="K6592">
        <f t="shared" si="102"/>
        <v>0</v>
      </c>
    </row>
    <row r="6593" spans="11:11" x14ac:dyDescent="0.25">
      <c r="K6593">
        <f t="shared" si="102"/>
        <v>0</v>
      </c>
    </row>
    <row r="6594" spans="11:11" x14ac:dyDescent="0.25">
      <c r="K6594">
        <f t="shared" si="102"/>
        <v>0</v>
      </c>
    </row>
    <row r="6595" spans="11:11" x14ac:dyDescent="0.25">
      <c r="K6595">
        <f t="shared" si="102"/>
        <v>0</v>
      </c>
    </row>
    <row r="6596" spans="11:11" x14ac:dyDescent="0.25">
      <c r="K6596">
        <f t="shared" ref="K6596:K6659" si="103">+COUNT(F6596:J6596)</f>
        <v>0</v>
      </c>
    </row>
    <row r="6597" spans="11:11" x14ac:dyDescent="0.25">
      <c r="K6597">
        <f t="shared" si="103"/>
        <v>0</v>
      </c>
    </row>
    <row r="6598" spans="11:11" x14ac:dyDescent="0.25">
      <c r="K6598">
        <f t="shared" si="103"/>
        <v>0</v>
      </c>
    </row>
    <row r="6599" spans="11:11" x14ac:dyDescent="0.25">
      <c r="K6599">
        <f t="shared" si="103"/>
        <v>0</v>
      </c>
    </row>
    <row r="6600" spans="11:11" x14ac:dyDescent="0.25">
      <c r="K6600">
        <f t="shared" si="103"/>
        <v>0</v>
      </c>
    </row>
    <row r="6601" spans="11:11" x14ac:dyDescent="0.25">
      <c r="K6601">
        <f t="shared" si="103"/>
        <v>0</v>
      </c>
    </row>
    <row r="6602" spans="11:11" x14ac:dyDescent="0.25">
      <c r="K6602">
        <f t="shared" si="103"/>
        <v>0</v>
      </c>
    </row>
    <row r="6603" spans="11:11" x14ac:dyDescent="0.25">
      <c r="K6603">
        <f t="shared" si="103"/>
        <v>0</v>
      </c>
    </row>
    <row r="6604" spans="11:11" x14ac:dyDescent="0.25">
      <c r="K6604">
        <f t="shared" si="103"/>
        <v>0</v>
      </c>
    </row>
    <row r="6605" spans="11:11" x14ac:dyDescent="0.25">
      <c r="K6605">
        <f t="shared" si="103"/>
        <v>0</v>
      </c>
    </row>
    <row r="6606" spans="11:11" x14ac:dyDescent="0.25">
      <c r="K6606">
        <f t="shared" si="103"/>
        <v>0</v>
      </c>
    </row>
    <row r="6607" spans="11:11" x14ac:dyDescent="0.25">
      <c r="K6607">
        <f t="shared" si="103"/>
        <v>0</v>
      </c>
    </row>
    <row r="6608" spans="11:11" x14ac:dyDescent="0.25">
      <c r="K6608">
        <f t="shared" si="103"/>
        <v>0</v>
      </c>
    </row>
    <row r="6609" spans="11:11" x14ac:dyDescent="0.25">
      <c r="K6609">
        <f t="shared" si="103"/>
        <v>0</v>
      </c>
    </row>
    <row r="6610" spans="11:11" x14ac:dyDescent="0.25">
      <c r="K6610">
        <f t="shared" si="103"/>
        <v>0</v>
      </c>
    </row>
    <row r="6611" spans="11:11" x14ac:dyDescent="0.25">
      <c r="K6611">
        <f t="shared" si="103"/>
        <v>0</v>
      </c>
    </row>
    <row r="6612" spans="11:11" x14ac:dyDescent="0.25">
      <c r="K6612">
        <f t="shared" si="103"/>
        <v>0</v>
      </c>
    </row>
    <row r="6613" spans="11:11" x14ac:dyDescent="0.25">
      <c r="K6613">
        <f t="shared" si="103"/>
        <v>0</v>
      </c>
    </row>
    <row r="6614" spans="11:11" x14ac:dyDescent="0.25">
      <c r="K6614">
        <f t="shared" si="103"/>
        <v>0</v>
      </c>
    </row>
    <row r="6615" spans="11:11" x14ac:dyDescent="0.25">
      <c r="K6615">
        <f t="shared" si="103"/>
        <v>0</v>
      </c>
    </row>
    <row r="6616" spans="11:11" x14ac:dyDescent="0.25">
      <c r="K6616">
        <f t="shared" si="103"/>
        <v>0</v>
      </c>
    </row>
    <row r="6617" spans="11:11" x14ac:dyDescent="0.25">
      <c r="K6617">
        <f t="shared" si="103"/>
        <v>0</v>
      </c>
    </row>
    <row r="6618" spans="11:11" x14ac:dyDescent="0.25">
      <c r="K6618">
        <f t="shared" si="103"/>
        <v>0</v>
      </c>
    </row>
    <row r="6619" spans="11:11" x14ac:dyDescent="0.25">
      <c r="K6619">
        <f t="shared" si="103"/>
        <v>0</v>
      </c>
    </row>
    <row r="6620" spans="11:11" x14ac:dyDescent="0.25">
      <c r="K6620">
        <f t="shared" si="103"/>
        <v>0</v>
      </c>
    </row>
    <row r="6621" spans="11:11" x14ac:dyDescent="0.25">
      <c r="K6621">
        <f t="shared" si="103"/>
        <v>0</v>
      </c>
    </row>
    <row r="6622" spans="11:11" x14ac:dyDescent="0.25">
      <c r="K6622">
        <f t="shared" si="103"/>
        <v>0</v>
      </c>
    </row>
    <row r="6623" spans="11:11" x14ac:dyDescent="0.25">
      <c r="K6623">
        <f t="shared" si="103"/>
        <v>0</v>
      </c>
    </row>
    <row r="6624" spans="11:11" x14ac:dyDescent="0.25">
      <c r="K6624">
        <f t="shared" si="103"/>
        <v>0</v>
      </c>
    </row>
    <row r="6625" spans="11:11" x14ac:dyDescent="0.25">
      <c r="K6625">
        <f t="shared" si="103"/>
        <v>0</v>
      </c>
    </row>
    <row r="6626" spans="11:11" x14ac:dyDescent="0.25">
      <c r="K6626">
        <f t="shared" si="103"/>
        <v>0</v>
      </c>
    </row>
    <row r="6627" spans="11:11" x14ac:dyDescent="0.25">
      <c r="K6627">
        <f t="shared" si="103"/>
        <v>0</v>
      </c>
    </row>
    <row r="6628" spans="11:11" x14ac:dyDescent="0.25">
      <c r="K6628">
        <f t="shared" si="103"/>
        <v>0</v>
      </c>
    </row>
    <row r="6629" spans="11:11" x14ac:dyDescent="0.25">
      <c r="K6629">
        <f t="shared" si="103"/>
        <v>0</v>
      </c>
    </row>
    <row r="6630" spans="11:11" x14ac:dyDescent="0.25">
      <c r="K6630">
        <f t="shared" si="103"/>
        <v>0</v>
      </c>
    </row>
    <row r="6631" spans="11:11" x14ac:dyDescent="0.25">
      <c r="K6631">
        <f t="shared" si="103"/>
        <v>0</v>
      </c>
    </row>
    <row r="6632" spans="11:11" x14ac:dyDescent="0.25">
      <c r="K6632">
        <f t="shared" si="103"/>
        <v>0</v>
      </c>
    </row>
    <row r="6633" spans="11:11" x14ac:dyDescent="0.25">
      <c r="K6633">
        <f t="shared" si="103"/>
        <v>0</v>
      </c>
    </row>
    <row r="6634" spans="11:11" x14ac:dyDescent="0.25">
      <c r="K6634">
        <f t="shared" si="103"/>
        <v>0</v>
      </c>
    </row>
    <row r="6635" spans="11:11" x14ac:dyDescent="0.25">
      <c r="K6635">
        <f t="shared" si="103"/>
        <v>0</v>
      </c>
    </row>
    <row r="6636" spans="11:11" x14ac:dyDescent="0.25">
      <c r="K6636">
        <f t="shared" si="103"/>
        <v>0</v>
      </c>
    </row>
    <row r="6637" spans="11:11" x14ac:dyDescent="0.25">
      <c r="K6637">
        <f t="shared" si="103"/>
        <v>0</v>
      </c>
    </row>
    <row r="6638" spans="11:11" x14ac:dyDescent="0.25">
      <c r="K6638">
        <f t="shared" si="103"/>
        <v>0</v>
      </c>
    </row>
    <row r="6639" spans="11:11" x14ac:dyDescent="0.25">
      <c r="K6639">
        <f t="shared" si="103"/>
        <v>0</v>
      </c>
    </row>
    <row r="6640" spans="11:11" x14ac:dyDescent="0.25">
      <c r="K6640">
        <f t="shared" si="103"/>
        <v>0</v>
      </c>
    </row>
    <row r="6641" spans="11:11" x14ac:dyDescent="0.25">
      <c r="K6641">
        <f t="shared" si="103"/>
        <v>0</v>
      </c>
    </row>
    <row r="6642" spans="11:11" x14ac:dyDescent="0.25">
      <c r="K6642">
        <f t="shared" si="103"/>
        <v>0</v>
      </c>
    </row>
    <row r="6643" spans="11:11" x14ac:dyDescent="0.25">
      <c r="K6643">
        <f t="shared" si="103"/>
        <v>0</v>
      </c>
    </row>
    <row r="6644" spans="11:11" x14ac:dyDescent="0.25">
      <c r="K6644">
        <f t="shared" si="103"/>
        <v>0</v>
      </c>
    </row>
    <row r="6645" spans="11:11" x14ac:dyDescent="0.25">
      <c r="K6645">
        <f t="shared" si="103"/>
        <v>0</v>
      </c>
    </row>
    <row r="6646" spans="11:11" x14ac:dyDescent="0.25">
      <c r="K6646">
        <f t="shared" si="103"/>
        <v>0</v>
      </c>
    </row>
    <row r="6647" spans="11:11" x14ac:dyDescent="0.25">
      <c r="K6647">
        <f t="shared" si="103"/>
        <v>0</v>
      </c>
    </row>
    <row r="6648" spans="11:11" x14ac:dyDescent="0.25">
      <c r="K6648">
        <f t="shared" si="103"/>
        <v>0</v>
      </c>
    </row>
    <row r="6649" spans="11:11" x14ac:dyDescent="0.25">
      <c r="K6649">
        <f t="shared" si="103"/>
        <v>0</v>
      </c>
    </row>
    <row r="6650" spans="11:11" x14ac:dyDescent="0.25">
      <c r="K6650">
        <f t="shared" si="103"/>
        <v>0</v>
      </c>
    </row>
    <row r="6651" spans="11:11" x14ac:dyDescent="0.25">
      <c r="K6651">
        <f t="shared" si="103"/>
        <v>0</v>
      </c>
    </row>
    <row r="6652" spans="11:11" x14ac:dyDescent="0.25">
      <c r="K6652">
        <f t="shared" si="103"/>
        <v>0</v>
      </c>
    </row>
    <row r="6653" spans="11:11" x14ac:dyDescent="0.25">
      <c r="K6653">
        <f t="shared" si="103"/>
        <v>0</v>
      </c>
    </row>
    <row r="6654" spans="11:11" x14ac:dyDescent="0.25">
      <c r="K6654">
        <f t="shared" si="103"/>
        <v>0</v>
      </c>
    </row>
    <row r="6655" spans="11:11" x14ac:dyDescent="0.25">
      <c r="K6655">
        <f t="shared" si="103"/>
        <v>0</v>
      </c>
    </row>
    <row r="6656" spans="11:11" x14ac:dyDescent="0.25">
      <c r="K6656">
        <f t="shared" si="103"/>
        <v>0</v>
      </c>
    </row>
    <row r="6657" spans="11:11" x14ac:dyDescent="0.25">
      <c r="K6657">
        <f t="shared" si="103"/>
        <v>0</v>
      </c>
    </row>
    <row r="6658" spans="11:11" x14ac:dyDescent="0.25">
      <c r="K6658">
        <f t="shared" si="103"/>
        <v>0</v>
      </c>
    </row>
    <row r="6659" spans="11:11" x14ac:dyDescent="0.25">
      <c r="K6659">
        <f t="shared" si="103"/>
        <v>0</v>
      </c>
    </row>
    <row r="6660" spans="11:11" x14ac:dyDescent="0.25">
      <c r="K6660">
        <f t="shared" ref="K6660:K6723" si="104">+COUNT(F6660:J6660)</f>
        <v>0</v>
      </c>
    </row>
    <row r="6661" spans="11:11" x14ac:dyDescent="0.25">
      <c r="K6661">
        <f t="shared" si="104"/>
        <v>0</v>
      </c>
    </row>
    <row r="6662" spans="11:11" x14ac:dyDescent="0.25">
      <c r="K6662">
        <f t="shared" si="104"/>
        <v>0</v>
      </c>
    </row>
    <row r="6663" spans="11:11" x14ac:dyDescent="0.25">
      <c r="K6663">
        <f t="shared" si="104"/>
        <v>0</v>
      </c>
    </row>
    <row r="6664" spans="11:11" x14ac:dyDescent="0.25">
      <c r="K6664">
        <f t="shared" si="104"/>
        <v>0</v>
      </c>
    </row>
    <row r="6665" spans="11:11" x14ac:dyDescent="0.25">
      <c r="K6665">
        <f t="shared" si="104"/>
        <v>0</v>
      </c>
    </row>
    <row r="6666" spans="11:11" x14ac:dyDescent="0.25">
      <c r="K6666">
        <f t="shared" si="104"/>
        <v>0</v>
      </c>
    </row>
    <row r="6667" spans="11:11" x14ac:dyDescent="0.25">
      <c r="K6667">
        <f t="shared" si="104"/>
        <v>0</v>
      </c>
    </row>
    <row r="6668" spans="11:11" x14ac:dyDescent="0.25">
      <c r="K6668">
        <f t="shared" si="104"/>
        <v>0</v>
      </c>
    </row>
    <row r="6669" spans="11:11" x14ac:dyDescent="0.25">
      <c r="K6669">
        <f t="shared" si="104"/>
        <v>0</v>
      </c>
    </row>
    <row r="6670" spans="11:11" x14ac:dyDescent="0.25">
      <c r="K6670">
        <f t="shared" si="104"/>
        <v>0</v>
      </c>
    </row>
    <row r="6671" spans="11:11" x14ac:dyDescent="0.25">
      <c r="K6671">
        <f t="shared" si="104"/>
        <v>0</v>
      </c>
    </row>
    <row r="6672" spans="11:11" x14ac:dyDescent="0.25">
      <c r="K6672">
        <f t="shared" si="104"/>
        <v>0</v>
      </c>
    </row>
    <row r="6673" spans="11:11" x14ac:dyDescent="0.25">
      <c r="K6673">
        <f t="shared" si="104"/>
        <v>0</v>
      </c>
    </row>
    <row r="6674" spans="11:11" x14ac:dyDescent="0.25">
      <c r="K6674">
        <f t="shared" si="104"/>
        <v>0</v>
      </c>
    </row>
    <row r="6675" spans="11:11" x14ac:dyDescent="0.25">
      <c r="K6675">
        <f t="shared" si="104"/>
        <v>0</v>
      </c>
    </row>
    <row r="6676" spans="11:11" x14ac:dyDescent="0.25">
      <c r="K6676">
        <f t="shared" si="104"/>
        <v>0</v>
      </c>
    </row>
    <row r="6677" spans="11:11" x14ac:dyDescent="0.25">
      <c r="K6677">
        <f t="shared" si="104"/>
        <v>0</v>
      </c>
    </row>
    <row r="6678" spans="11:11" x14ac:dyDescent="0.25">
      <c r="K6678">
        <f t="shared" si="104"/>
        <v>0</v>
      </c>
    </row>
    <row r="6679" spans="11:11" x14ac:dyDescent="0.25">
      <c r="K6679">
        <f t="shared" si="104"/>
        <v>0</v>
      </c>
    </row>
    <row r="6680" spans="11:11" x14ac:dyDescent="0.25">
      <c r="K6680">
        <f t="shared" si="104"/>
        <v>0</v>
      </c>
    </row>
    <row r="6681" spans="11:11" x14ac:dyDescent="0.25">
      <c r="K6681">
        <f t="shared" si="104"/>
        <v>0</v>
      </c>
    </row>
    <row r="6682" spans="11:11" x14ac:dyDescent="0.25">
      <c r="K6682">
        <f t="shared" si="104"/>
        <v>0</v>
      </c>
    </row>
    <row r="6683" spans="11:11" x14ac:dyDescent="0.25">
      <c r="K6683">
        <f t="shared" si="104"/>
        <v>0</v>
      </c>
    </row>
    <row r="6684" spans="11:11" x14ac:dyDescent="0.25">
      <c r="K6684">
        <f t="shared" si="104"/>
        <v>0</v>
      </c>
    </row>
    <row r="6685" spans="11:11" x14ac:dyDescent="0.25">
      <c r="K6685">
        <f t="shared" si="104"/>
        <v>0</v>
      </c>
    </row>
    <row r="6686" spans="11:11" x14ac:dyDescent="0.25">
      <c r="K6686">
        <f t="shared" si="104"/>
        <v>0</v>
      </c>
    </row>
    <row r="6687" spans="11:11" x14ac:dyDescent="0.25">
      <c r="K6687">
        <f t="shared" si="104"/>
        <v>0</v>
      </c>
    </row>
    <row r="6688" spans="11:11" x14ac:dyDescent="0.25">
      <c r="K6688">
        <f t="shared" si="104"/>
        <v>0</v>
      </c>
    </row>
    <row r="6689" spans="11:11" x14ac:dyDescent="0.25">
      <c r="K6689">
        <f t="shared" si="104"/>
        <v>0</v>
      </c>
    </row>
    <row r="6690" spans="11:11" x14ac:dyDescent="0.25">
      <c r="K6690">
        <f t="shared" si="104"/>
        <v>0</v>
      </c>
    </row>
    <row r="6691" spans="11:11" x14ac:dyDescent="0.25">
      <c r="K6691">
        <f t="shared" si="104"/>
        <v>0</v>
      </c>
    </row>
    <row r="6692" spans="11:11" x14ac:dyDescent="0.25">
      <c r="K6692">
        <f t="shared" si="104"/>
        <v>0</v>
      </c>
    </row>
    <row r="6693" spans="11:11" x14ac:dyDescent="0.25">
      <c r="K6693">
        <f t="shared" si="104"/>
        <v>0</v>
      </c>
    </row>
    <row r="6694" spans="11:11" x14ac:dyDescent="0.25">
      <c r="K6694">
        <f t="shared" si="104"/>
        <v>0</v>
      </c>
    </row>
    <row r="6695" spans="11:11" x14ac:dyDescent="0.25">
      <c r="K6695">
        <f t="shared" si="104"/>
        <v>0</v>
      </c>
    </row>
    <row r="6696" spans="11:11" x14ac:dyDescent="0.25">
      <c r="K6696">
        <f t="shared" si="104"/>
        <v>0</v>
      </c>
    </row>
    <row r="6697" spans="11:11" x14ac:dyDescent="0.25">
      <c r="K6697">
        <f t="shared" si="104"/>
        <v>0</v>
      </c>
    </row>
    <row r="6698" spans="11:11" x14ac:dyDescent="0.25">
      <c r="K6698">
        <f t="shared" si="104"/>
        <v>0</v>
      </c>
    </row>
    <row r="6699" spans="11:11" x14ac:dyDescent="0.25">
      <c r="K6699">
        <f t="shared" si="104"/>
        <v>0</v>
      </c>
    </row>
    <row r="6700" spans="11:11" x14ac:dyDescent="0.25">
      <c r="K6700">
        <f t="shared" si="104"/>
        <v>0</v>
      </c>
    </row>
    <row r="6701" spans="11:11" x14ac:dyDescent="0.25">
      <c r="K6701">
        <f t="shared" si="104"/>
        <v>0</v>
      </c>
    </row>
    <row r="6702" spans="11:11" x14ac:dyDescent="0.25">
      <c r="K6702">
        <f t="shared" si="104"/>
        <v>0</v>
      </c>
    </row>
    <row r="6703" spans="11:11" x14ac:dyDescent="0.25">
      <c r="K6703">
        <f t="shared" si="104"/>
        <v>0</v>
      </c>
    </row>
    <row r="6704" spans="11:11" x14ac:dyDescent="0.25">
      <c r="K6704">
        <f t="shared" si="104"/>
        <v>0</v>
      </c>
    </row>
    <row r="6705" spans="11:11" x14ac:dyDescent="0.25">
      <c r="K6705">
        <f t="shared" si="104"/>
        <v>0</v>
      </c>
    </row>
    <row r="6706" spans="11:11" x14ac:dyDescent="0.25">
      <c r="K6706">
        <f t="shared" si="104"/>
        <v>0</v>
      </c>
    </row>
    <row r="6707" spans="11:11" x14ac:dyDescent="0.25">
      <c r="K6707">
        <f t="shared" si="104"/>
        <v>0</v>
      </c>
    </row>
    <row r="6708" spans="11:11" x14ac:dyDescent="0.25">
      <c r="K6708">
        <f t="shared" si="104"/>
        <v>0</v>
      </c>
    </row>
    <row r="6709" spans="11:11" x14ac:dyDescent="0.25">
      <c r="K6709">
        <f t="shared" si="104"/>
        <v>0</v>
      </c>
    </row>
    <row r="6710" spans="11:11" x14ac:dyDescent="0.25">
      <c r="K6710">
        <f t="shared" si="104"/>
        <v>0</v>
      </c>
    </row>
    <row r="6711" spans="11:11" x14ac:dyDescent="0.25">
      <c r="K6711">
        <f t="shared" si="104"/>
        <v>0</v>
      </c>
    </row>
    <row r="6712" spans="11:11" x14ac:dyDescent="0.25">
      <c r="K6712">
        <f t="shared" si="104"/>
        <v>0</v>
      </c>
    </row>
    <row r="6713" spans="11:11" x14ac:dyDescent="0.25">
      <c r="K6713">
        <f t="shared" si="104"/>
        <v>0</v>
      </c>
    </row>
    <row r="6714" spans="11:11" x14ac:dyDescent="0.25">
      <c r="K6714">
        <f t="shared" si="104"/>
        <v>0</v>
      </c>
    </row>
    <row r="6715" spans="11:11" x14ac:dyDescent="0.25">
      <c r="K6715">
        <f t="shared" si="104"/>
        <v>0</v>
      </c>
    </row>
    <row r="6716" spans="11:11" x14ac:dyDescent="0.25">
      <c r="K6716">
        <f t="shared" si="104"/>
        <v>0</v>
      </c>
    </row>
    <row r="6717" spans="11:11" x14ac:dyDescent="0.25">
      <c r="K6717">
        <f t="shared" si="104"/>
        <v>0</v>
      </c>
    </row>
    <row r="6718" spans="11:11" x14ac:dyDescent="0.25">
      <c r="K6718">
        <f t="shared" si="104"/>
        <v>0</v>
      </c>
    </row>
    <row r="6719" spans="11:11" x14ac:dyDescent="0.25">
      <c r="K6719">
        <f t="shared" si="104"/>
        <v>0</v>
      </c>
    </row>
    <row r="6720" spans="11:11" x14ac:dyDescent="0.25">
      <c r="K6720">
        <f t="shared" si="104"/>
        <v>0</v>
      </c>
    </row>
    <row r="6721" spans="11:11" x14ac:dyDescent="0.25">
      <c r="K6721">
        <f t="shared" si="104"/>
        <v>0</v>
      </c>
    </row>
    <row r="6722" spans="11:11" x14ac:dyDescent="0.25">
      <c r="K6722">
        <f t="shared" si="104"/>
        <v>0</v>
      </c>
    </row>
    <row r="6723" spans="11:11" x14ac:dyDescent="0.25">
      <c r="K6723">
        <f t="shared" si="104"/>
        <v>0</v>
      </c>
    </row>
    <row r="6724" spans="11:11" x14ac:dyDescent="0.25">
      <c r="K6724">
        <f t="shared" ref="K6724:K6787" si="105">+COUNT(F6724:J6724)</f>
        <v>0</v>
      </c>
    </row>
    <row r="6725" spans="11:11" x14ac:dyDescent="0.25">
      <c r="K6725">
        <f t="shared" si="105"/>
        <v>0</v>
      </c>
    </row>
    <row r="6726" spans="11:11" x14ac:dyDescent="0.25">
      <c r="K6726">
        <f t="shared" si="105"/>
        <v>0</v>
      </c>
    </row>
    <row r="6727" spans="11:11" x14ac:dyDescent="0.25">
      <c r="K6727">
        <f t="shared" si="105"/>
        <v>0</v>
      </c>
    </row>
    <row r="6728" spans="11:11" x14ac:dyDescent="0.25">
      <c r="K6728">
        <f t="shared" si="105"/>
        <v>0</v>
      </c>
    </row>
    <row r="6729" spans="11:11" x14ac:dyDescent="0.25">
      <c r="K6729">
        <f t="shared" si="105"/>
        <v>0</v>
      </c>
    </row>
    <row r="6730" spans="11:11" x14ac:dyDescent="0.25">
      <c r="K6730">
        <f t="shared" si="105"/>
        <v>0</v>
      </c>
    </row>
    <row r="6731" spans="11:11" x14ac:dyDescent="0.25">
      <c r="K6731">
        <f t="shared" si="105"/>
        <v>0</v>
      </c>
    </row>
    <row r="6732" spans="11:11" x14ac:dyDescent="0.25">
      <c r="K6732">
        <f t="shared" si="105"/>
        <v>0</v>
      </c>
    </row>
    <row r="6733" spans="11:11" x14ac:dyDescent="0.25">
      <c r="K6733">
        <f t="shared" si="105"/>
        <v>0</v>
      </c>
    </row>
    <row r="6734" spans="11:11" x14ac:dyDescent="0.25">
      <c r="K6734">
        <f t="shared" si="105"/>
        <v>0</v>
      </c>
    </row>
    <row r="6735" spans="11:11" x14ac:dyDescent="0.25">
      <c r="K6735">
        <f t="shared" si="105"/>
        <v>0</v>
      </c>
    </row>
    <row r="6736" spans="11:11" x14ac:dyDescent="0.25">
      <c r="K6736">
        <f t="shared" si="105"/>
        <v>0</v>
      </c>
    </row>
    <row r="6737" spans="11:11" x14ac:dyDescent="0.25">
      <c r="K6737">
        <f t="shared" si="105"/>
        <v>0</v>
      </c>
    </row>
    <row r="6738" spans="11:11" x14ac:dyDescent="0.25">
      <c r="K6738">
        <f t="shared" si="105"/>
        <v>0</v>
      </c>
    </row>
    <row r="6739" spans="11:11" x14ac:dyDescent="0.25">
      <c r="K6739">
        <f t="shared" si="105"/>
        <v>0</v>
      </c>
    </row>
    <row r="6740" spans="11:11" x14ac:dyDescent="0.25">
      <c r="K6740">
        <f t="shared" si="105"/>
        <v>0</v>
      </c>
    </row>
    <row r="6741" spans="11:11" x14ac:dyDescent="0.25">
      <c r="K6741">
        <f t="shared" si="105"/>
        <v>0</v>
      </c>
    </row>
    <row r="6742" spans="11:11" x14ac:dyDescent="0.25">
      <c r="K6742">
        <f t="shared" si="105"/>
        <v>0</v>
      </c>
    </row>
    <row r="6743" spans="11:11" x14ac:dyDescent="0.25">
      <c r="K6743">
        <f t="shared" si="105"/>
        <v>0</v>
      </c>
    </row>
    <row r="6744" spans="11:11" x14ac:dyDescent="0.25">
      <c r="K6744">
        <f t="shared" si="105"/>
        <v>0</v>
      </c>
    </row>
    <row r="6745" spans="11:11" x14ac:dyDescent="0.25">
      <c r="K6745">
        <f t="shared" si="105"/>
        <v>0</v>
      </c>
    </row>
    <row r="6746" spans="11:11" x14ac:dyDescent="0.25">
      <c r="K6746">
        <f t="shared" si="105"/>
        <v>0</v>
      </c>
    </row>
    <row r="6747" spans="11:11" x14ac:dyDescent="0.25">
      <c r="K6747">
        <f t="shared" si="105"/>
        <v>0</v>
      </c>
    </row>
    <row r="6748" spans="11:11" x14ac:dyDescent="0.25">
      <c r="K6748">
        <f t="shared" si="105"/>
        <v>0</v>
      </c>
    </row>
    <row r="6749" spans="11:11" x14ac:dyDescent="0.25">
      <c r="K6749">
        <f t="shared" si="105"/>
        <v>0</v>
      </c>
    </row>
    <row r="6750" spans="11:11" x14ac:dyDescent="0.25">
      <c r="K6750">
        <f t="shared" si="105"/>
        <v>0</v>
      </c>
    </row>
    <row r="6751" spans="11:11" x14ac:dyDescent="0.25">
      <c r="K6751">
        <f t="shared" si="105"/>
        <v>0</v>
      </c>
    </row>
    <row r="6752" spans="11:11" x14ac:dyDescent="0.25">
      <c r="K6752">
        <f t="shared" si="105"/>
        <v>0</v>
      </c>
    </row>
    <row r="6753" spans="11:11" x14ac:dyDescent="0.25">
      <c r="K6753">
        <f t="shared" si="105"/>
        <v>0</v>
      </c>
    </row>
    <row r="6754" spans="11:11" x14ac:dyDescent="0.25">
      <c r="K6754">
        <f t="shared" si="105"/>
        <v>0</v>
      </c>
    </row>
    <row r="6755" spans="11:11" x14ac:dyDescent="0.25">
      <c r="K6755">
        <f t="shared" si="105"/>
        <v>0</v>
      </c>
    </row>
    <row r="6756" spans="11:11" x14ac:dyDescent="0.25">
      <c r="K6756">
        <f t="shared" si="105"/>
        <v>0</v>
      </c>
    </row>
    <row r="6757" spans="11:11" x14ac:dyDescent="0.25">
      <c r="K6757">
        <f t="shared" si="105"/>
        <v>0</v>
      </c>
    </row>
    <row r="6758" spans="11:11" x14ac:dyDescent="0.25">
      <c r="K6758">
        <f t="shared" si="105"/>
        <v>0</v>
      </c>
    </row>
    <row r="6759" spans="11:11" x14ac:dyDescent="0.25">
      <c r="K6759">
        <f t="shared" si="105"/>
        <v>0</v>
      </c>
    </row>
    <row r="6760" spans="11:11" x14ac:dyDescent="0.25">
      <c r="K6760">
        <f t="shared" si="105"/>
        <v>0</v>
      </c>
    </row>
    <row r="6761" spans="11:11" x14ac:dyDescent="0.25">
      <c r="K6761">
        <f t="shared" si="105"/>
        <v>0</v>
      </c>
    </row>
    <row r="6762" spans="11:11" x14ac:dyDescent="0.25">
      <c r="K6762">
        <f t="shared" si="105"/>
        <v>0</v>
      </c>
    </row>
    <row r="6763" spans="11:11" x14ac:dyDescent="0.25">
      <c r="K6763">
        <f t="shared" si="105"/>
        <v>0</v>
      </c>
    </row>
    <row r="6764" spans="11:11" x14ac:dyDescent="0.25">
      <c r="K6764">
        <f t="shared" si="105"/>
        <v>0</v>
      </c>
    </row>
    <row r="6765" spans="11:11" x14ac:dyDescent="0.25">
      <c r="K6765">
        <f t="shared" si="105"/>
        <v>0</v>
      </c>
    </row>
    <row r="6766" spans="11:11" x14ac:dyDescent="0.25">
      <c r="K6766">
        <f t="shared" si="105"/>
        <v>0</v>
      </c>
    </row>
    <row r="6767" spans="11:11" x14ac:dyDescent="0.25">
      <c r="K6767">
        <f t="shared" si="105"/>
        <v>0</v>
      </c>
    </row>
    <row r="6768" spans="11:11" x14ac:dyDescent="0.25">
      <c r="K6768">
        <f t="shared" si="105"/>
        <v>0</v>
      </c>
    </row>
    <row r="6769" spans="11:11" x14ac:dyDescent="0.25">
      <c r="K6769">
        <f t="shared" si="105"/>
        <v>0</v>
      </c>
    </row>
    <row r="6770" spans="11:11" x14ac:dyDescent="0.25">
      <c r="K6770">
        <f t="shared" si="105"/>
        <v>0</v>
      </c>
    </row>
    <row r="6771" spans="11:11" x14ac:dyDescent="0.25">
      <c r="K6771">
        <f t="shared" si="105"/>
        <v>0</v>
      </c>
    </row>
    <row r="6772" spans="11:11" x14ac:dyDescent="0.25">
      <c r="K6772">
        <f t="shared" si="105"/>
        <v>0</v>
      </c>
    </row>
    <row r="6773" spans="11:11" x14ac:dyDescent="0.25">
      <c r="K6773">
        <f t="shared" si="105"/>
        <v>0</v>
      </c>
    </row>
    <row r="6774" spans="11:11" x14ac:dyDescent="0.25">
      <c r="K6774">
        <f t="shared" si="105"/>
        <v>0</v>
      </c>
    </row>
    <row r="6775" spans="11:11" x14ac:dyDescent="0.25">
      <c r="K6775">
        <f t="shared" si="105"/>
        <v>0</v>
      </c>
    </row>
    <row r="6776" spans="11:11" x14ac:dyDescent="0.25">
      <c r="K6776">
        <f t="shared" si="105"/>
        <v>0</v>
      </c>
    </row>
    <row r="6777" spans="11:11" x14ac:dyDescent="0.25">
      <c r="K6777">
        <f t="shared" si="105"/>
        <v>0</v>
      </c>
    </row>
    <row r="6778" spans="11:11" x14ac:dyDescent="0.25">
      <c r="K6778">
        <f t="shared" si="105"/>
        <v>0</v>
      </c>
    </row>
    <row r="6779" spans="11:11" x14ac:dyDescent="0.25">
      <c r="K6779">
        <f t="shared" si="105"/>
        <v>0</v>
      </c>
    </row>
    <row r="6780" spans="11:11" x14ac:dyDescent="0.25">
      <c r="K6780">
        <f t="shared" si="105"/>
        <v>0</v>
      </c>
    </row>
    <row r="6781" spans="11:11" x14ac:dyDescent="0.25">
      <c r="K6781">
        <f t="shared" si="105"/>
        <v>0</v>
      </c>
    </row>
    <row r="6782" spans="11:11" x14ac:dyDescent="0.25">
      <c r="K6782">
        <f t="shared" si="105"/>
        <v>0</v>
      </c>
    </row>
    <row r="6783" spans="11:11" x14ac:dyDescent="0.25">
      <c r="K6783">
        <f t="shared" si="105"/>
        <v>0</v>
      </c>
    </row>
    <row r="6784" spans="11:11" x14ac:dyDescent="0.25">
      <c r="K6784">
        <f t="shared" si="105"/>
        <v>0</v>
      </c>
    </row>
    <row r="6785" spans="11:11" x14ac:dyDescent="0.25">
      <c r="K6785">
        <f t="shared" si="105"/>
        <v>0</v>
      </c>
    </row>
    <row r="6786" spans="11:11" x14ac:dyDescent="0.25">
      <c r="K6786">
        <f t="shared" si="105"/>
        <v>0</v>
      </c>
    </row>
    <row r="6787" spans="11:11" x14ac:dyDescent="0.25">
      <c r="K6787">
        <f t="shared" si="105"/>
        <v>0</v>
      </c>
    </row>
    <row r="6788" spans="11:11" x14ac:dyDescent="0.25">
      <c r="K6788">
        <f t="shared" ref="K6788:K6851" si="106">+COUNT(F6788:J6788)</f>
        <v>0</v>
      </c>
    </row>
    <row r="6789" spans="11:11" x14ac:dyDescent="0.25">
      <c r="K6789">
        <f t="shared" si="106"/>
        <v>0</v>
      </c>
    </row>
    <row r="6790" spans="11:11" x14ac:dyDescent="0.25">
      <c r="K6790">
        <f t="shared" si="106"/>
        <v>0</v>
      </c>
    </row>
    <row r="6791" spans="11:11" x14ac:dyDescent="0.25">
      <c r="K6791">
        <f t="shared" si="106"/>
        <v>0</v>
      </c>
    </row>
    <row r="6792" spans="11:11" x14ac:dyDescent="0.25">
      <c r="K6792">
        <f t="shared" si="106"/>
        <v>0</v>
      </c>
    </row>
    <row r="6793" spans="11:11" x14ac:dyDescent="0.25">
      <c r="K6793">
        <f t="shared" si="106"/>
        <v>0</v>
      </c>
    </row>
    <row r="6794" spans="11:11" x14ac:dyDescent="0.25">
      <c r="K6794">
        <f t="shared" si="106"/>
        <v>0</v>
      </c>
    </row>
    <row r="6795" spans="11:11" x14ac:dyDescent="0.25">
      <c r="K6795">
        <f t="shared" si="106"/>
        <v>0</v>
      </c>
    </row>
    <row r="6796" spans="11:11" x14ac:dyDescent="0.25">
      <c r="K6796">
        <f t="shared" si="106"/>
        <v>0</v>
      </c>
    </row>
    <row r="6797" spans="11:11" x14ac:dyDescent="0.25">
      <c r="K6797">
        <f t="shared" si="106"/>
        <v>0</v>
      </c>
    </row>
    <row r="6798" spans="11:11" x14ac:dyDescent="0.25">
      <c r="K6798">
        <f t="shared" si="106"/>
        <v>0</v>
      </c>
    </row>
    <row r="6799" spans="11:11" x14ac:dyDescent="0.25">
      <c r="K6799">
        <f t="shared" si="106"/>
        <v>0</v>
      </c>
    </row>
    <row r="6800" spans="11:11" x14ac:dyDescent="0.25">
      <c r="K6800">
        <f t="shared" si="106"/>
        <v>0</v>
      </c>
    </row>
    <row r="6801" spans="11:11" x14ac:dyDescent="0.25">
      <c r="K6801">
        <f t="shared" si="106"/>
        <v>0</v>
      </c>
    </row>
    <row r="6802" spans="11:11" x14ac:dyDescent="0.25">
      <c r="K6802">
        <f t="shared" si="106"/>
        <v>0</v>
      </c>
    </row>
    <row r="6803" spans="11:11" x14ac:dyDescent="0.25">
      <c r="K6803">
        <f t="shared" si="106"/>
        <v>0</v>
      </c>
    </row>
    <row r="6804" spans="11:11" x14ac:dyDescent="0.25">
      <c r="K6804">
        <f t="shared" si="106"/>
        <v>0</v>
      </c>
    </row>
    <row r="6805" spans="11:11" x14ac:dyDescent="0.25">
      <c r="K6805">
        <f t="shared" si="106"/>
        <v>0</v>
      </c>
    </row>
    <row r="6806" spans="11:11" x14ac:dyDescent="0.25">
      <c r="K6806">
        <f t="shared" si="106"/>
        <v>0</v>
      </c>
    </row>
    <row r="6807" spans="11:11" x14ac:dyDescent="0.25">
      <c r="K6807">
        <f t="shared" si="106"/>
        <v>0</v>
      </c>
    </row>
    <row r="6808" spans="11:11" x14ac:dyDescent="0.25">
      <c r="K6808">
        <f t="shared" si="106"/>
        <v>0</v>
      </c>
    </row>
    <row r="6809" spans="11:11" x14ac:dyDescent="0.25">
      <c r="K6809">
        <f t="shared" si="106"/>
        <v>0</v>
      </c>
    </row>
    <row r="6810" spans="11:11" x14ac:dyDescent="0.25">
      <c r="K6810">
        <f t="shared" si="106"/>
        <v>0</v>
      </c>
    </row>
    <row r="6811" spans="11:11" x14ac:dyDescent="0.25">
      <c r="K6811">
        <f t="shared" si="106"/>
        <v>0</v>
      </c>
    </row>
    <row r="6812" spans="11:11" x14ac:dyDescent="0.25">
      <c r="K6812">
        <f t="shared" si="106"/>
        <v>0</v>
      </c>
    </row>
    <row r="6813" spans="11:11" x14ac:dyDescent="0.25">
      <c r="K6813">
        <f t="shared" si="106"/>
        <v>0</v>
      </c>
    </row>
    <row r="6814" spans="11:11" x14ac:dyDescent="0.25">
      <c r="K6814">
        <f t="shared" si="106"/>
        <v>0</v>
      </c>
    </row>
    <row r="6815" spans="11:11" x14ac:dyDescent="0.25">
      <c r="K6815">
        <f t="shared" si="106"/>
        <v>0</v>
      </c>
    </row>
    <row r="6816" spans="11:11" x14ac:dyDescent="0.25">
      <c r="K6816">
        <f t="shared" si="106"/>
        <v>0</v>
      </c>
    </row>
    <row r="6817" spans="11:11" x14ac:dyDescent="0.25">
      <c r="K6817">
        <f t="shared" si="106"/>
        <v>0</v>
      </c>
    </row>
    <row r="6818" spans="11:11" x14ac:dyDescent="0.25">
      <c r="K6818">
        <f t="shared" si="106"/>
        <v>0</v>
      </c>
    </row>
    <row r="6819" spans="11:11" x14ac:dyDescent="0.25">
      <c r="K6819">
        <f t="shared" si="106"/>
        <v>0</v>
      </c>
    </row>
    <row r="6820" spans="11:11" x14ac:dyDescent="0.25">
      <c r="K6820">
        <f t="shared" si="106"/>
        <v>0</v>
      </c>
    </row>
    <row r="6821" spans="11:11" x14ac:dyDescent="0.25">
      <c r="K6821">
        <f t="shared" si="106"/>
        <v>0</v>
      </c>
    </row>
    <row r="6822" spans="11:11" x14ac:dyDescent="0.25">
      <c r="K6822">
        <f t="shared" si="106"/>
        <v>0</v>
      </c>
    </row>
    <row r="6823" spans="11:11" x14ac:dyDescent="0.25">
      <c r="K6823">
        <f t="shared" si="106"/>
        <v>0</v>
      </c>
    </row>
    <row r="6824" spans="11:11" x14ac:dyDescent="0.25">
      <c r="K6824">
        <f t="shared" si="106"/>
        <v>0</v>
      </c>
    </row>
    <row r="6825" spans="11:11" x14ac:dyDescent="0.25">
      <c r="K6825">
        <f t="shared" si="106"/>
        <v>0</v>
      </c>
    </row>
    <row r="6826" spans="11:11" x14ac:dyDescent="0.25">
      <c r="K6826">
        <f t="shared" si="106"/>
        <v>0</v>
      </c>
    </row>
    <row r="6827" spans="11:11" x14ac:dyDescent="0.25">
      <c r="K6827">
        <f t="shared" si="106"/>
        <v>0</v>
      </c>
    </row>
    <row r="6828" spans="11:11" x14ac:dyDescent="0.25">
      <c r="K6828">
        <f t="shared" si="106"/>
        <v>0</v>
      </c>
    </row>
    <row r="6829" spans="11:11" x14ac:dyDescent="0.25">
      <c r="K6829">
        <f t="shared" si="106"/>
        <v>0</v>
      </c>
    </row>
    <row r="6830" spans="11:11" x14ac:dyDescent="0.25">
      <c r="K6830">
        <f t="shared" si="106"/>
        <v>0</v>
      </c>
    </row>
    <row r="6831" spans="11:11" x14ac:dyDescent="0.25">
      <c r="K6831">
        <f t="shared" si="106"/>
        <v>0</v>
      </c>
    </row>
    <row r="6832" spans="11:11" x14ac:dyDescent="0.25">
      <c r="K6832">
        <f t="shared" si="106"/>
        <v>0</v>
      </c>
    </row>
    <row r="6833" spans="11:11" x14ac:dyDescent="0.25">
      <c r="K6833">
        <f t="shared" si="106"/>
        <v>0</v>
      </c>
    </row>
    <row r="6834" spans="11:11" x14ac:dyDescent="0.25">
      <c r="K6834">
        <f t="shared" si="106"/>
        <v>0</v>
      </c>
    </row>
    <row r="6835" spans="11:11" x14ac:dyDescent="0.25">
      <c r="K6835">
        <f t="shared" si="106"/>
        <v>0</v>
      </c>
    </row>
    <row r="6836" spans="11:11" x14ac:dyDescent="0.25">
      <c r="K6836">
        <f t="shared" si="106"/>
        <v>0</v>
      </c>
    </row>
    <row r="6837" spans="11:11" x14ac:dyDescent="0.25">
      <c r="K6837">
        <f t="shared" si="106"/>
        <v>0</v>
      </c>
    </row>
    <row r="6838" spans="11:11" x14ac:dyDescent="0.25">
      <c r="K6838">
        <f t="shared" si="106"/>
        <v>0</v>
      </c>
    </row>
    <row r="6839" spans="11:11" x14ac:dyDescent="0.25">
      <c r="K6839">
        <f t="shared" si="106"/>
        <v>0</v>
      </c>
    </row>
    <row r="6840" spans="11:11" x14ac:dyDescent="0.25">
      <c r="K6840">
        <f t="shared" si="106"/>
        <v>0</v>
      </c>
    </row>
    <row r="6841" spans="11:11" x14ac:dyDescent="0.25">
      <c r="K6841">
        <f t="shared" si="106"/>
        <v>0</v>
      </c>
    </row>
    <row r="6842" spans="11:11" x14ac:dyDescent="0.25">
      <c r="K6842">
        <f t="shared" si="106"/>
        <v>0</v>
      </c>
    </row>
    <row r="6843" spans="11:11" x14ac:dyDescent="0.25">
      <c r="K6843">
        <f t="shared" si="106"/>
        <v>0</v>
      </c>
    </row>
    <row r="6844" spans="11:11" x14ac:dyDescent="0.25">
      <c r="K6844">
        <f t="shared" si="106"/>
        <v>0</v>
      </c>
    </row>
    <row r="6845" spans="11:11" x14ac:dyDescent="0.25">
      <c r="K6845">
        <f t="shared" si="106"/>
        <v>0</v>
      </c>
    </row>
    <row r="6846" spans="11:11" x14ac:dyDescent="0.25">
      <c r="K6846">
        <f t="shared" si="106"/>
        <v>0</v>
      </c>
    </row>
    <row r="6847" spans="11:11" x14ac:dyDescent="0.25">
      <c r="K6847">
        <f t="shared" si="106"/>
        <v>0</v>
      </c>
    </row>
    <row r="6848" spans="11:11" x14ac:dyDescent="0.25">
      <c r="K6848">
        <f t="shared" si="106"/>
        <v>0</v>
      </c>
    </row>
    <row r="6849" spans="11:11" x14ac:dyDescent="0.25">
      <c r="K6849">
        <f t="shared" si="106"/>
        <v>0</v>
      </c>
    </row>
    <row r="6850" spans="11:11" x14ac:dyDescent="0.25">
      <c r="K6850">
        <f t="shared" si="106"/>
        <v>0</v>
      </c>
    </row>
    <row r="6851" spans="11:11" x14ac:dyDescent="0.25">
      <c r="K6851">
        <f t="shared" si="106"/>
        <v>0</v>
      </c>
    </row>
    <row r="6852" spans="11:11" x14ac:dyDescent="0.25">
      <c r="K6852">
        <f t="shared" ref="K6852:K6915" si="107">+COUNT(F6852:J6852)</f>
        <v>0</v>
      </c>
    </row>
    <row r="6853" spans="11:11" x14ac:dyDescent="0.25">
      <c r="K6853">
        <f t="shared" si="107"/>
        <v>0</v>
      </c>
    </row>
    <row r="6854" spans="11:11" x14ac:dyDescent="0.25">
      <c r="K6854">
        <f t="shared" si="107"/>
        <v>0</v>
      </c>
    </row>
    <row r="6855" spans="11:11" x14ac:dyDescent="0.25">
      <c r="K6855">
        <f t="shared" si="107"/>
        <v>0</v>
      </c>
    </row>
    <row r="6856" spans="11:11" x14ac:dyDescent="0.25">
      <c r="K6856">
        <f t="shared" si="107"/>
        <v>0</v>
      </c>
    </row>
    <row r="6857" spans="11:11" x14ac:dyDescent="0.25">
      <c r="K6857">
        <f t="shared" si="107"/>
        <v>0</v>
      </c>
    </row>
    <row r="6858" spans="11:11" x14ac:dyDescent="0.25">
      <c r="K6858">
        <f t="shared" si="107"/>
        <v>0</v>
      </c>
    </row>
    <row r="6859" spans="11:11" x14ac:dyDescent="0.25">
      <c r="K6859">
        <f t="shared" si="107"/>
        <v>0</v>
      </c>
    </row>
    <row r="6860" spans="11:11" x14ac:dyDescent="0.25">
      <c r="K6860">
        <f t="shared" si="107"/>
        <v>0</v>
      </c>
    </row>
    <row r="6861" spans="11:11" x14ac:dyDescent="0.25">
      <c r="K6861">
        <f t="shared" si="107"/>
        <v>0</v>
      </c>
    </row>
    <row r="6862" spans="11:11" x14ac:dyDescent="0.25">
      <c r="K6862">
        <f t="shared" si="107"/>
        <v>0</v>
      </c>
    </row>
    <row r="6863" spans="11:11" x14ac:dyDescent="0.25">
      <c r="K6863">
        <f t="shared" si="107"/>
        <v>0</v>
      </c>
    </row>
    <row r="6864" spans="11:11" x14ac:dyDescent="0.25">
      <c r="K6864">
        <f t="shared" si="107"/>
        <v>0</v>
      </c>
    </row>
    <row r="6865" spans="11:11" x14ac:dyDescent="0.25">
      <c r="K6865">
        <f t="shared" si="107"/>
        <v>0</v>
      </c>
    </row>
    <row r="6866" spans="11:11" x14ac:dyDescent="0.25">
      <c r="K6866">
        <f t="shared" si="107"/>
        <v>0</v>
      </c>
    </row>
    <row r="6867" spans="11:11" x14ac:dyDescent="0.25">
      <c r="K6867">
        <f t="shared" si="107"/>
        <v>0</v>
      </c>
    </row>
    <row r="6868" spans="11:11" x14ac:dyDescent="0.25">
      <c r="K6868">
        <f t="shared" si="107"/>
        <v>0</v>
      </c>
    </row>
    <row r="6869" spans="11:11" x14ac:dyDescent="0.25">
      <c r="K6869">
        <f t="shared" si="107"/>
        <v>0</v>
      </c>
    </row>
    <row r="6870" spans="11:11" x14ac:dyDescent="0.25">
      <c r="K6870">
        <f t="shared" si="107"/>
        <v>0</v>
      </c>
    </row>
    <row r="6871" spans="11:11" x14ac:dyDescent="0.25">
      <c r="K6871">
        <f t="shared" si="107"/>
        <v>0</v>
      </c>
    </row>
    <row r="6872" spans="11:11" x14ac:dyDescent="0.25">
      <c r="K6872">
        <f t="shared" si="107"/>
        <v>0</v>
      </c>
    </row>
    <row r="6873" spans="11:11" x14ac:dyDescent="0.25">
      <c r="K6873">
        <f t="shared" si="107"/>
        <v>0</v>
      </c>
    </row>
    <row r="6874" spans="11:11" x14ac:dyDescent="0.25">
      <c r="K6874">
        <f t="shared" si="107"/>
        <v>0</v>
      </c>
    </row>
    <row r="6875" spans="11:11" x14ac:dyDescent="0.25">
      <c r="K6875">
        <f t="shared" si="107"/>
        <v>0</v>
      </c>
    </row>
    <row r="6876" spans="11:11" x14ac:dyDescent="0.25">
      <c r="K6876">
        <f t="shared" si="107"/>
        <v>0</v>
      </c>
    </row>
    <row r="6877" spans="11:11" x14ac:dyDescent="0.25">
      <c r="K6877">
        <f t="shared" si="107"/>
        <v>0</v>
      </c>
    </row>
    <row r="6878" spans="11:11" x14ac:dyDescent="0.25">
      <c r="K6878">
        <f t="shared" si="107"/>
        <v>0</v>
      </c>
    </row>
    <row r="6879" spans="11:11" x14ac:dyDescent="0.25">
      <c r="K6879">
        <f t="shared" si="107"/>
        <v>0</v>
      </c>
    </row>
    <row r="6880" spans="11:11" x14ac:dyDescent="0.25">
      <c r="K6880">
        <f t="shared" si="107"/>
        <v>0</v>
      </c>
    </row>
    <row r="6881" spans="11:11" x14ac:dyDescent="0.25">
      <c r="K6881">
        <f t="shared" si="107"/>
        <v>0</v>
      </c>
    </row>
    <row r="6882" spans="11:11" x14ac:dyDescent="0.25">
      <c r="K6882">
        <f t="shared" si="107"/>
        <v>0</v>
      </c>
    </row>
    <row r="6883" spans="11:11" x14ac:dyDescent="0.25">
      <c r="K6883">
        <f t="shared" si="107"/>
        <v>0</v>
      </c>
    </row>
    <row r="6884" spans="11:11" x14ac:dyDescent="0.25">
      <c r="K6884">
        <f t="shared" si="107"/>
        <v>0</v>
      </c>
    </row>
    <row r="6885" spans="11:11" x14ac:dyDescent="0.25">
      <c r="K6885">
        <f t="shared" si="107"/>
        <v>0</v>
      </c>
    </row>
    <row r="6886" spans="11:11" x14ac:dyDescent="0.25">
      <c r="K6886">
        <f t="shared" si="107"/>
        <v>0</v>
      </c>
    </row>
    <row r="6887" spans="11:11" x14ac:dyDescent="0.25">
      <c r="K6887">
        <f t="shared" si="107"/>
        <v>0</v>
      </c>
    </row>
    <row r="6888" spans="11:11" x14ac:dyDescent="0.25">
      <c r="K6888">
        <f t="shared" si="107"/>
        <v>0</v>
      </c>
    </row>
    <row r="6889" spans="11:11" x14ac:dyDescent="0.25">
      <c r="K6889">
        <f t="shared" si="107"/>
        <v>0</v>
      </c>
    </row>
    <row r="6890" spans="11:11" x14ac:dyDescent="0.25">
      <c r="K6890">
        <f t="shared" si="107"/>
        <v>0</v>
      </c>
    </row>
    <row r="6891" spans="11:11" x14ac:dyDescent="0.25">
      <c r="K6891">
        <f t="shared" si="107"/>
        <v>0</v>
      </c>
    </row>
    <row r="6892" spans="11:11" x14ac:dyDescent="0.25">
      <c r="K6892">
        <f t="shared" si="107"/>
        <v>0</v>
      </c>
    </row>
    <row r="6893" spans="11:11" x14ac:dyDescent="0.25">
      <c r="K6893">
        <f t="shared" si="107"/>
        <v>0</v>
      </c>
    </row>
    <row r="6894" spans="11:11" x14ac:dyDescent="0.25">
      <c r="K6894">
        <f t="shared" si="107"/>
        <v>0</v>
      </c>
    </row>
    <row r="6895" spans="11:11" x14ac:dyDescent="0.25">
      <c r="K6895">
        <f t="shared" si="107"/>
        <v>0</v>
      </c>
    </row>
    <row r="6896" spans="11:11" x14ac:dyDescent="0.25">
      <c r="K6896">
        <f t="shared" si="107"/>
        <v>0</v>
      </c>
    </row>
    <row r="6897" spans="11:11" x14ac:dyDescent="0.25">
      <c r="K6897">
        <f t="shared" si="107"/>
        <v>0</v>
      </c>
    </row>
    <row r="6898" spans="11:11" x14ac:dyDescent="0.25">
      <c r="K6898">
        <f t="shared" si="107"/>
        <v>0</v>
      </c>
    </row>
    <row r="6899" spans="11:11" x14ac:dyDescent="0.25">
      <c r="K6899">
        <f t="shared" si="107"/>
        <v>0</v>
      </c>
    </row>
    <row r="6900" spans="11:11" x14ac:dyDescent="0.25">
      <c r="K6900">
        <f t="shared" si="107"/>
        <v>0</v>
      </c>
    </row>
    <row r="6901" spans="11:11" x14ac:dyDescent="0.25">
      <c r="K6901">
        <f t="shared" si="107"/>
        <v>0</v>
      </c>
    </row>
    <row r="6902" spans="11:11" x14ac:dyDescent="0.25">
      <c r="K6902">
        <f t="shared" si="107"/>
        <v>0</v>
      </c>
    </row>
    <row r="6903" spans="11:11" x14ac:dyDescent="0.25">
      <c r="K6903">
        <f t="shared" si="107"/>
        <v>0</v>
      </c>
    </row>
    <row r="6904" spans="11:11" x14ac:dyDescent="0.25">
      <c r="K6904">
        <f t="shared" si="107"/>
        <v>0</v>
      </c>
    </row>
    <row r="6905" spans="11:11" x14ac:dyDescent="0.25">
      <c r="K6905">
        <f t="shared" si="107"/>
        <v>0</v>
      </c>
    </row>
    <row r="6906" spans="11:11" x14ac:dyDescent="0.25">
      <c r="K6906">
        <f t="shared" si="107"/>
        <v>0</v>
      </c>
    </row>
    <row r="6907" spans="11:11" x14ac:dyDescent="0.25">
      <c r="K6907">
        <f t="shared" si="107"/>
        <v>0</v>
      </c>
    </row>
    <row r="6908" spans="11:11" x14ac:dyDescent="0.25">
      <c r="K6908">
        <f t="shared" si="107"/>
        <v>0</v>
      </c>
    </row>
    <row r="6909" spans="11:11" x14ac:dyDescent="0.25">
      <c r="K6909">
        <f t="shared" si="107"/>
        <v>0</v>
      </c>
    </row>
    <row r="6910" spans="11:11" x14ac:dyDescent="0.25">
      <c r="K6910">
        <f t="shared" si="107"/>
        <v>0</v>
      </c>
    </row>
    <row r="6911" spans="11:11" x14ac:dyDescent="0.25">
      <c r="K6911">
        <f t="shared" si="107"/>
        <v>0</v>
      </c>
    </row>
    <row r="6912" spans="11:11" x14ac:dyDescent="0.25">
      <c r="K6912">
        <f t="shared" si="107"/>
        <v>0</v>
      </c>
    </row>
    <row r="6913" spans="11:11" x14ac:dyDescent="0.25">
      <c r="K6913">
        <f t="shared" si="107"/>
        <v>0</v>
      </c>
    </row>
    <row r="6914" spans="11:11" x14ac:dyDescent="0.25">
      <c r="K6914">
        <f t="shared" si="107"/>
        <v>0</v>
      </c>
    </row>
    <row r="6915" spans="11:11" x14ac:dyDescent="0.25">
      <c r="K6915">
        <f t="shared" si="107"/>
        <v>0</v>
      </c>
    </row>
    <row r="6916" spans="11:11" x14ac:dyDescent="0.25">
      <c r="K6916">
        <f t="shared" ref="K6916:K6979" si="108">+COUNT(F6916:J6916)</f>
        <v>0</v>
      </c>
    </row>
    <row r="6917" spans="11:11" x14ac:dyDescent="0.25">
      <c r="K6917">
        <f t="shared" si="108"/>
        <v>0</v>
      </c>
    </row>
    <row r="6918" spans="11:11" x14ac:dyDescent="0.25">
      <c r="K6918">
        <f t="shared" si="108"/>
        <v>0</v>
      </c>
    </row>
    <row r="6919" spans="11:11" x14ac:dyDescent="0.25">
      <c r="K6919">
        <f t="shared" si="108"/>
        <v>0</v>
      </c>
    </row>
    <row r="6920" spans="11:11" x14ac:dyDescent="0.25">
      <c r="K6920">
        <f t="shared" si="108"/>
        <v>0</v>
      </c>
    </row>
    <row r="6921" spans="11:11" x14ac:dyDescent="0.25">
      <c r="K6921">
        <f t="shared" si="108"/>
        <v>0</v>
      </c>
    </row>
    <row r="6922" spans="11:11" x14ac:dyDescent="0.25">
      <c r="K6922">
        <f t="shared" si="108"/>
        <v>0</v>
      </c>
    </row>
    <row r="6923" spans="11:11" x14ac:dyDescent="0.25">
      <c r="K6923">
        <f t="shared" si="108"/>
        <v>0</v>
      </c>
    </row>
    <row r="6924" spans="11:11" x14ac:dyDescent="0.25">
      <c r="K6924">
        <f t="shared" si="108"/>
        <v>0</v>
      </c>
    </row>
    <row r="6925" spans="11:11" x14ac:dyDescent="0.25">
      <c r="K6925">
        <f t="shared" si="108"/>
        <v>0</v>
      </c>
    </row>
    <row r="6926" spans="11:11" x14ac:dyDescent="0.25">
      <c r="K6926">
        <f t="shared" si="108"/>
        <v>0</v>
      </c>
    </row>
    <row r="6927" spans="11:11" x14ac:dyDescent="0.25">
      <c r="K6927">
        <f t="shared" si="108"/>
        <v>0</v>
      </c>
    </row>
    <row r="6928" spans="11:11" x14ac:dyDescent="0.25">
      <c r="K6928">
        <f t="shared" si="108"/>
        <v>0</v>
      </c>
    </row>
    <row r="6929" spans="11:11" x14ac:dyDescent="0.25">
      <c r="K6929">
        <f t="shared" si="108"/>
        <v>0</v>
      </c>
    </row>
    <row r="6930" spans="11:11" x14ac:dyDescent="0.25">
      <c r="K6930">
        <f t="shared" si="108"/>
        <v>0</v>
      </c>
    </row>
    <row r="6931" spans="11:11" x14ac:dyDescent="0.25">
      <c r="K6931">
        <f t="shared" si="108"/>
        <v>0</v>
      </c>
    </row>
    <row r="6932" spans="11:11" x14ac:dyDescent="0.25">
      <c r="K6932">
        <f t="shared" si="108"/>
        <v>0</v>
      </c>
    </row>
    <row r="6933" spans="11:11" x14ac:dyDescent="0.25">
      <c r="K6933">
        <f t="shared" si="108"/>
        <v>0</v>
      </c>
    </row>
    <row r="6934" spans="11:11" x14ac:dyDescent="0.25">
      <c r="K6934">
        <f t="shared" si="108"/>
        <v>0</v>
      </c>
    </row>
    <row r="6935" spans="11:11" x14ac:dyDescent="0.25">
      <c r="K6935">
        <f t="shared" si="108"/>
        <v>0</v>
      </c>
    </row>
    <row r="6936" spans="11:11" x14ac:dyDescent="0.25">
      <c r="K6936">
        <f t="shared" si="108"/>
        <v>0</v>
      </c>
    </row>
    <row r="6937" spans="11:11" x14ac:dyDescent="0.25">
      <c r="K6937">
        <f t="shared" si="108"/>
        <v>0</v>
      </c>
    </row>
    <row r="6938" spans="11:11" x14ac:dyDescent="0.25">
      <c r="K6938">
        <f t="shared" si="108"/>
        <v>0</v>
      </c>
    </row>
    <row r="6939" spans="11:11" x14ac:dyDescent="0.25">
      <c r="K6939">
        <f t="shared" si="108"/>
        <v>0</v>
      </c>
    </row>
    <row r="6940" spans="11:11" x14ac:dyDescent="0.25">
      <c r="K6940">
        <f t="shared" si="108"/>
        <v>0</v>
      </c>
    </row>
    <row r="6941" spans="11:11" x14ac:dyDescent="0.25">
      <c r="K6941">
        <f t="shared" si="108"/>
        <v>0</v>
      </c>
    </row>
    <row r="6942" spans="11:11" x14ac:dyDescent="0.25">
      <c r="K6942">
        <f t="shared" si="108"/>
        <v>0</v>
      </c>
    </row>
    <row r="6943" spans="11:11" x14ac:dyDescent="0.25">
      <c r="K6943">
        <f t="shared" si="108"/>
        <v>0</v>
      </c>
    </row>
    <row r="6944" spans="11:11" x14ac:dyDescent="0.25">
      <c r="K6944">
        <f t="shared" si="108"/>
        <v>0</v>
      </c>
    </row>
    <row r="6945" spans="11:11" x14ac:dyDescent="0.25">
      <c r="K6945">
        <f t="shared" si="108"/>
        <v>0</v>
      </c>
    </row>
    <row r="6946" spans="11:11" x14ac:dyDescent="0.25">
      <c r="K6946">
        <f t="shared" si="108"/>
        <v>0</v>
      </c>
    </row>
    <row r="6947" spans="11:11" x14ac:dyDescent="0.25">
      <c r="K6947">
        <f t="shared" si="108"/>
        <v>0</v>
      </c>
    </row>
    <row r="6948" spans="11:11" x14ac:dyDescent="0.25">
      <c r="K6948">
        <f t="shared" si="108"/>
        <v>0</v>
      </c>
    </row>
    <row r="6949" spans="11:11" x14ac:dyDescent="0.25">
      <c r="K6949">
        <f t="shared" si="108"/>
        <v>0</v>
      </c>
    </row>
    <row r="6950" spans="11:11" x14ac:dyDescent="0.25">
      <c r="K6950">
        <f t="shared" si="108"/>
        <v>0</v>
      </c>
    </row>
    <row r="6951" spans="11:11" x14ac:dyDescent="0.25">
      <c r="K6951">
        <f t="shared" si="108"/>
        <v>0</v>
      </c>
    </row>
    <row r="6952" spans="11:11" x14ac:dyDescent="0.25">
      <c r="K6952">
        <f t="shared" si="108"/>
        <v>0</v>
      </c>
    </row>
    <row r="6953" spans="11:11" x14ac:dyDescent="0.25">
      <c r="K6953">
        <f t="shared" si="108"/>
        <v>0</v>
      </c>
    </row>
    <row r="6954" spans="11:11" x14ac:dyDescent="0.25">
      <c r="K6954">
        <f t="shared" si="108"/>
        <v>0</v>
      </c>
    </row>
    <row r="6955" spans="11:11" x14ac:dyDescent="0.25">
      <c r="K6955">
        <f t="shared" si="108"/>
        <v>0</v>
      </c>
    </row>
    <row r="6956" spans="11:11" x14ac:dyDescent="0.25">
      <c r="K6956">
        <f t="shared" si="108"/>
        <v>0</v>
      </c>
    </row>
    <row r="6957" spans="11:11" x14ac:dyDescent="0.25">
      <c r="K6957">
        <f t="shared" si="108"/>
        <v>0</v>
      </c>
    </row>
    <row r="6958" spans="11:11" x14ac:dyDescent="0.25">
      <c r="K6958">
        <f t="shared" si="108"/>
        <v>0</v>
      </c>
    </row>
    <row r="6959" spans="11:11" x14ac:dyDescent="0.25">
      <c r="K6959">
        <f t="shared" si="108"/>
        <v>0</v>
      </c>
    </row>
    <row r="6960" spans="11:11" x14ac:dyDescent="0.25">
      <c r="K6960">
        <f t="shared" si="108"/>
        <v>0</v>
      </c>
    </row>
    <row r="6961" spans="11:11" x14ac:dyDescent="0.25">
      <c r="K6961">
        <f t="shared" si="108"/>
        <v>0</v>
      </c>
    </row>
    <row r="6962" spans="11:11" x14ac:dyDescent="0.25">
      <c r="K6962">
        <f t="shared" si="108"/>
        <v>0</v>
      </c>
    </row>
    <row r="6963" spans="11:11" x14ac:dyDescent="0.25">
      <c r="K6963">
        <f t="shared" si="108"/>
        <v>0</v>
      </c>
    </row>
    <row r="6964" spans="11:11" x14ac:dyDescent="0.25">
      <c r="K6964">
        <f t="shared" si="108"/>
        <v>0</v>
      </c>
    </row>
    <row r="6965" spans="11:11" x14ac:dyDescent="0.25">
      <c r="K6965">
        <f t="shared" si="108"/>
        <v>0</v>
      </c>
    </row>
    <row r="6966" spans="11:11" x14ac:dyDescent="0.25">
      <c r="K6966">
        <f t="shared" si="108"/>
        <v>0</v>
      </c>
    </row>
    <row r="6967" spans="11:11" x14ac:dyDescent="0.25">
      <c r="K6967">
        <f t="shared" si="108"/>
        <v>0</v>
      </c>
    </row>
    <row r="6968" spans="11:11" x14ac:dyDescent="0.25">
      <c r="K6968">
        <f t="shared" si="108"/>
        <v>0</v>
      </c>
    </row>
    <row r="6969" spans="11:11" x14ac:dyDescent="0.25">
      <c r="K6969">
        <f t="shared" si="108"/>
        <v>0</v>
      </c>
    </row>
    <row r="6970" spans="11:11" x14ac:dyDescent="0.25">
      <c r="K6970">
        <f t="shared" si="108"/>
        <v>0</v>
      </c>
    </row>
    <row r="6971" spans="11:11" x14ac:dyDescent="0.25">
      <c r="K6971">
        <f t="shared" si="108"/>
        <v>0</v>
      </c>
    </row>
    <row r="6972" spans="11:11" x14ac:dyDescent="0.25">
      <c r="K6972">
        <f t="shared" si="108"/>
        <v>0</v>
      </c>
    </row>
    <row r="6973" spans="11:11" x14ac:dyDescent="0.25">
      <c r="K6973">
        <f t="shared" si="108"/>
        <v>0</v>
      </c>
    </row>
    <row r="6974" spans="11:11" x14ac:dyDescent="0.25">
      <c r="K6974">
        <f t="shared" si="108"/>
        <v>0</v>
      </c>
    </row>
    <row r="6975" spans="11:11" x14ac:dyDescent="0.25">
      <c r="K6975">
        <f t="shared" si="108"/>
        <v>0</v>
      </c>
    </row>
    <row r="6976" spans="11:11" x14ac:dyDescent="0.25">
      <c r="K6976">
        <f t="shared" si="108"/>
        <v>0</v>
      </c>
    </row>
    <row r="6977" spans="11:11" x14ac:dyDescent="0.25">
      <c r="K6977">
        <f t="shared" si="108"/>
        <v>0</v>
      </c>
    </row>
    <row r="6978" spans="11:11" x14ac:dyDescent="0.25">
      <c r="K6978">
        <f t="shared" si="108"/>
        <v>0</v>
      </c>
    </row>
    <row r="6979" spans="11:11" x14ac:dyDescent="0.25">
      <c r="K6979">
        <f t="shared" si="108"/>
        <v>0</v>
      </c>
    </row>
    <row r="6980" spans="11:11" x14ac:dyDescent="0.25">
      <c r="K6980">
        <f t="shared" ref="K6980:K7043" si="109">+COUNT(F6980:J6980)</f>
        <v>0</v>
      </c>
    </row>
    <row r="6981" spans="11:11" x14ac:dyDescent="0.25">
      <c r="K6981">
        <f t="shared" si="109"/>
        <v>0</v>
      </c>
    </row>
    <row r="6982" spans="11:11" x14ac:dyDescent="0.25">
      <c r="K6982">
        <f t="shared" si="109"/>
        <v>0</v>
      </c>
    </row>
    <row r="6983" spans="11:11" x14ac:dyDescent="0.25">
      <c r="K6983">
        <f t="shared" si="109"/>
        <v>0</v>
      </c>
    </row>
    <row r="6984" spans="11:11" x14ac:dyDescent="0.25">
      <c r="K6984">
        <f t="shared" si="109"/>
        <v>0</v>
      </c>
    </row>
    <row r="6985" spans="11:11" x14ac:dyDescent="0.25">
      <c r="K6985">
        <f t="shared" si="109"/>
        <v>0</v>
      </c>
    </row>
    <row r="6986" spans="11:11" x14ac:dyDescent="0.25">
      <c r="K6986">
        <f t="shared" si="109"/>
        <v>0</v>
      </c>
    </row>
    <row r="6987" spans="11:11" x14ac:dyDescent="0.25">
      <c r="K6987">
        <f t="shared" si="109"/>
        <v>0</v>
      </c>
    </row>
    <row r="6988" spans="11:11" x14ac:dyDescent="0.25">
      <c r="K6988">
        <f t="shared" si="109"/>
        <v>0</v>
      </c>
    </row>
    <row r="6989" spans="11:11" x14ac:dyDescent="0.25">
      <c r="K6989">
        <f t="shared" si="109"/>
        <v>0</v>
      </c>
    </row>
    <row r="6990" spans="11:11" x14ac:dyDescent="0.25">
      <c r="K6990">
        <f t="shared" si="109"/>
        <v>0</v>
      </c>
    </row>
    <row r="6991" spans="11:11" x14ac:dyDescent="0.25">
      <c r="K6991">
        <f t="shared" si="109"/>
        <v>0</v>
      </c>
    </row>
    <row r="6992" spans="11:11" x14ac:dyDescent="0.25">
      <c r="K6992">
        <f t="shared" si="109"/>
        <v>0</v>
      </c>
    </row>
    <row r="6993" spans="11:11" x14ac:dyDescent="0.25">
      <c r="K6993">
        <f t="shared" si="109"/>
        <v>0</v>
      </c>
    </row>
    <row r="6994" spans="11:11" x14ac:dyDescent="0.25">
      <c r="K6994">
        <f t="shared" si="109"/>
        <v>0</v>
      </c>
    </row>
    <row r="6995" spans="11:11" x14ac:dyDescent="0.25">
      <c r="K6995">
        <f t="shared" si="109"/>
        <v>0</v>
      </c>
    </row>
    <row r="6996" spans="11:11" x14ac:dyDescent="0.25">
      <c r="K6996">
        <f t="shared" si="109"/>
        <v>0</v>
      </c>
    </row>
    <row r="6997" spans="11:11" x14ac:dyDescent="0.25">
      <c r="K6997">
        <f t="shared" si="109"/>
        <v>0</v>
      </c>
    </row>
    <row r="6998" spans="11:11" x14ac:dyDescent="0.25">
      <c r="K6998">
        <f t="shared" si="109"/>
        <v>0</v>
      </c>
    </row>
    <row r="6999" spans="11:11" x14ac:dyDescent="0.25">
      <c r="K6999">
        <f t="shared" si="109"/>
        <v>0</v>
      </c>
    </row>
    <row r="7000" spans="11:11" x14ac:dyDescent="0.25">
      <c r="K7000">
        <f t="shared" si="109"/>
        <v>0</v>
      </c>
    </row>
    <row r="7001" spans="11:11" x14ac:dyDescent="0.25">
      <c r="K7001">
        <f t="shared" si="109"/>
        <v>0</v>
      </c>
    </row>
    <row r="7002" spans="11:11" x14ac:dyDescent="0.25">
      <c r="K7002">
        <f t="shared" si="109"/>
        <v>0</v>
      </c>
    </row>
    <row r="7003" spans="11:11" x14ac:dyDescent="0.25">
      <c r="K7003">
        <f t="shared" si="109"/>
        <v>0</v>
      </c>
    </row>
    <row r="7004" spans="11:11" x14ac:dyDescent="0.25">
      <c r="K7004">
        <f t="shared" si="109"/>
        <v>0</v>
      </c>
    </row>
    <row r="7005" spans="11:11" x14ac:dyDescent="0.25">
      <c r="K7005">
        <f t="shared" si="109"/>
        <v>0</v>
      </c>
    </row>
    <row r="7006" spans="11:11" x14ac:dyDescent="0.25">
      <c r="K7006">
        <f t="shared" si="109"/>
        <v>0</v>
      </c>
    </row>
    <row r="7007" spans="11:11" x14ac:dyDescent="0.25">
      <c r="K7007">
        <f t="shared" si="109"/>
        <v>0</v>
      </c>
    </row>
    <row r="7008" spans="11:11" x14ac:dyDescent="0.25">
      <c r="K7008">
        <f t="shared" si="109"/>
        <v>0</v>
      </c>
    </row>
    <row r="7009" spans="11:11" x14ac:dyDescent="0.25">
      <c r="K7009">
        <f t="shared" si="109"/>
        <v>0</v>
      </c>
    </row>
    <row r="7010" spans="11:11" x14ac:dyDescent="0.25">
      <c r="K7010">
        <f t="shared" si="109"/>
        <v>0</v>
      </c>
    </row>
    <row r="7011" spans="11:11" x14ac:dyDescent="0.25">
      <c r="K7011">
        <f t="shared" si="109"/>
        <v>0</v>
      </c>
    </row>
    <row r="7012" spans="11:11" x14ac:dyDescent="0.25">
      <c r="K7012">
        <f t="shared" si="109"/>
        <v>0</v>
      </c>
    </row>
    <row r="7013" spans="11:11" x14ac:dyDescent="0.25">
      <c r="K7013">
        <f t="shared" si="109"/>
        <v>0</v>
      </c>
    </row>
    <row r="7014" spans="11:11" x14ac:dyDescent="0.25">
      <c r="K7014">
        <f t="shared" si="109"/>
        <v>0</v>
      </c>
    </row>
    <row r="7015" spans="11:11" x14ac:dyDescent="0.25">
      <c r="K7015">
        <f t="shared" si="109"/>
        <v>0</v>
      </c>
    </row>
    <row r="7016" spans="11:11" x14ac:dyDescent="0.25">
      <c r="K7016">
        <f t="shared" si="109"/>
        <v>0</v>
      </c>
    </row>
    <row r="7017" spans="11:11" x14ac:dyDescent="0.25">
      <c r="K7017">
        <f t="shared" si="109"/>
        <v>0</v>
      </c>
    </row>
    <row r="7018" spans="11:11" x14ac:dyDescent="0.25">
      <c r="K7018">
        <f t="shared" si="109"/>
        <v>0</v>
      </c>
    </row>
    <row r="7019" spans="11:11" x14ac:dyDescent="0.25">
      <c r="K7019">
        <f t="shared" si="109"/>
        <v>0</v>
      </c>
    </row>
    <row r="7020" spans="11:11" x14ac:dyDescent="0.25">
      <c r="K7020">
        <f t="shared" si="109"/>
        <v>0</v>
      </c>
    </row>
    <row r="7021" spans="11:11" x14ac:dyDescent="0.25">
      <c r="K7021">
        <f t="shared" si="109"/>
        <v>0</v>
      </c>
    </row>
    <row r="7022" spans="11:11" x14ac:dyDescent="0.25">
      <c r="K7022">
        <f t="shared" si="109"/>
        <v>0</v>
      </c>
    </row>
    <row r="7023" spans="11:11" x14ac:dyDescent="0.25">
      <c r="K7023">
        <f t="shared" si="109"/>
        <v>0</v>
      </c>
    </row>
    <row r="7024" spans="11:11" x14ac:dyDescent="0.25">
      <c r="K7024">
        <f t="shared" si="109"/>
        <v>0</v>
      </c>
    </row>
    <row r="7025" spans="11:11" x14ac:dyDescent="0.25">
      <c r="K7025">
        <f t="shared" si="109"/>
        <v>0</v>
      </c>
    </row>
    <row r="7026" spans="11:11" x14ac:dyDescent="0.25">
      <c r="K7026">
        <f t="shared" si="109"/>
        <v>0</v>
      </c>
    </row>
    <row r="7027" spans="11:11" x14ac:dyDescent="0.25">
      <c r="K7027">
        <f t="shared" si="109"/>
        <v>0</v>
      </c>
    </row>
    <row r="7028" spans="11:11" x14ac:dyDescent="0.25">
      <c r="K7028">
        <f t="shared" si="109"/>
        <v>0</v>
      </c>
    </row>
    <row r="7029" spans="11:11" x14ac:dyDescent="0.25">
      <c r="K7029">
        <f t="shared" si="109"/>
        <v>0</v>
      </c>
    </row>
    <row r="7030" spans="11:11" x14ac:dyDescent="0.25">
      <c r="K7030">
        <f t="shared" si="109"/>
        <v>0</v>
      </c>
    </row>
    <row r="7031" spans="11:11" x14ac:dyDescent="0.25">
      <c r="K7031">
        <f t="shared" si="109"/>
        <v>0</v>
      </c>
    </row>
    <row r="7032" spans="11:11" x14ac:dyDescent="0.25">
      <c r="K7032">
        <f t="shared" si="109"/>
        <v>0</v>
      </c>
    </row>
    <row r="7033" spans="11:11" x14ac:dyDescent="0.25">
      <c r="K7033">
        <f t="shared" si="109"/>
        <v>0</v>
      </c>
    </row>
    <row r="7034" spans="11:11" x14ac:dyDescent="0.25">
      <c r="K7034">
        <f t="shared" si="109"/>
        <v>0</v>
      </c>
    </row>
    <row r="7035" spans="11:11" x14ac:dyDescent="0.25">
      <c r="K7035">
        <f t="shared" si="109"/>
        <v>0</v>
      </c>
    </row>
    <row r="7036" spans="11:11" x14ac:dyDescent="0.25">
      <c r="K7036">
        <f t="shared" si="109"/>
        <v>0</v>
      </c>
    </row>
    <row r="7037" spans="11:11" x14ac:dyDescent="0.25">
      <c r="K7037">
        <f t="shared" si="109"/>
        <v>0</v>
      </c>
    </row>
    <row r="7038" spans="11:11" x14ac:dyDescent="0.25">
      <c r="K7038">
        <f t="shared" si="109"/>
        <v>0</v>
      </c>
    </row>
    <row r="7039" spans="11:11" x14ac:dyDescent="0.25">
      <c r="K7039">
        <f t="shared" si="109"/>
        <v>0</v>
      </c>
    </row>
    <row r="7040" spans="11:11" x14ac:dyDescent="0.25">
      <c r="K7040">
        <f t="shared" si="109"/>
        <v>0</v>
      </c>
    </row>
    <row r="7041" spans="11:11" x14ac:dyDescent="0.25">
      <c r="K7041">
        <f t="shared" si="109"/>
        <v>0</v>
      </c>
    </row>
    <row r="7042" spans="11:11" x14ac:dyDescent="0.25">
      <c r="K7042">
        <f t="shared" si="109"/>
        <v>0</v>
      </c>
    </row>
    <row r="7043" spans="11:11" x14ac:dyDescent="0.25">
      <c r="K7043">
        <f t="shared" si="109"/>
        <v>0</v>
      </c>
    </row>
    <row r="7044" spans="11:11" x14ac:dyDescent="0.25">
      <c r="K7044">
        <f t="shared" ref="K7044:K7107" si="110">+COUNT(F7044:J7044)</f>
        <v>0</v>
      </c>
    </row>
    <row r="7045" spans="11:11" x14ac:dyDescent="0.25">
      <c r="K7045">
        <f t="shared" si="110"/>
        <v>0</v>
      </c>
    </row>
    <row r="7046" spans="11:11" x14ac:dyDescent="0.25">
      <c r="K7046">
        <f t="shared" si="110"/>
        <v>0</v>
      </c>
    </row>
    <row r="7047" spans="11:11" x14ac:dyDescent="0.25">
      <c r="K7047">
        <f t="shared" si="110"/>
        <v>0</v>
      </c>
    </row>
    <row r="7048" spans="11:11" x14ac:dyDescent="0.25">
      <c r="K7048">
        <f t="shared" si="110"/>
        <v>0</v>
      </c>
    </row>
    <row r="7049" spans="11:11" x14ac:dyDescent="0.25">
      <c r="K7049">
        <f t="shared" si="110"/>
        <v>0</v>
      </c>
    </row>
    <row r="7050" spans="11:11" x14ac:dyDescent="0.25">
      <c r="K7050">
        <f t="shared" si="110"/>
        <v>0</v>
      </c>
    </row>
    <row r="7051" spans="11:11" x14ac:dyDescent="0.25">
      <c r="K7051">
        <f t="shared" si="110"/>
        <v>0</v>
      </c>
    </row>
    <row r="7052" spans="11:11" x14ac:dyDescent="0.25">
      <c r="K7052">
        <f t="shared" si="110"/>
        <v>0</v>
      </c>
    </row>
    <row r="7053" spans="11:11" x14ac:dyDescent="0.25">
      <c r="K7053">
        <f t="shared" si="110"/>
        <v>0</v>
      </c>
    </row>
    <row r="7054" spans="11:11" x14ac:dyDescent="0.25">
      <c r="K7054">
        <f t="shared" si="110"/>
        <v>0</v>
      </c>
    </row>
    <row r="7055" spans="11:11" x14ac:dyDescent="0.25">
      <c r="K7055">
        <f t="shared" si="110"/>
        <v>0</v>
      </c>
    </row>
    <row r="7056" spans="11:11" x14ac:dyDescent="0.25">
      <c r="K7056">
        <f t="shared" si="110"/>
        <v>0</v>
      </c>
    </row>
    <row r="7057" spans="11:11" x14ac:dyDescent="0.25">
      <c r="K7057">
        <f t="shared" si="110"/>
        <v>0</v>
      </c>
    </row>
    <row r="7058" spans="11:11" x14ac:dyDescent="0.25">
      <c r="K7058">
        <f t="shared" si="110"/>
        <v>0</v>
      </c>
    </row>
    <row r="7059" spans="11:11" x14ac:dyDescent="0.25">
      <c r="K7059">
        <f t="shared" si="110"/>
        <v>0</v>
      </c>
    </row>
    <row r="7060" spans="11:11" x14ac:dyDescent="0.25">
      <c r="K7060">
        <f t="shared" si="110"/>
        <v>0</v>
      </c>
    </row>
    <row r="7061" spans="11:11" x14ac:dyDescent="0.25">
      <c r="K7061">
        <f t="shared" si="110"/>
        <v>0</v>
      </c>
    </row>
    <row r="7062" spans="11:11" x14ac:dyDescent="0.25">
      <c r="K7062">
        <f t="shared" si="110"/>
        <v>0</v>
      </c>
    </row>
    <row r="7063" spans="11:11" x14ac:dyDescent="0.25">
      <c r="K7063">
        <f t="shared" si="110"/>
        <v>0</v>
      </c>
    </row>
    <row r="7064" spans="11:11" x14ac:dyDescent="0.25">
      <c r="K7064">
        <f t="shared" si="110"/>
        <v>0</v>
      </c>
    </row>
    <row r="7065" spans="11:11" x14ac:dyDescent="0.25">
      <c r="K7065">
        <f t="shared" si="110"/>
        <v>0</v>
      </c>
    </row>
    <row r="7066" spans="11:11" x14ac:dyDescent="0.25">
      <c r="K7066">
        <f t="shared" si="110"/>
        <v>0</v>
      </c>
    </row>
    <row r="7067" spans="11:11" x14ac:dyDescent="0.25">
      <c r="K7067">
        <f t="shared" si="110"/>
        <v>0</v>
      </c>
    </row>
    <row r="7068" spans="11:11" x14ac:dyDescent="0.25">
      <c r="K7068">
        <f t="shared" si="110"/>
        <v>0</v>
      </c>
    </row>
    <row r="7069" spans="11:11" x14ac:dyDescent="0.25">
      <c r="K7069">
        <f t="shared" si="110"/>
        <v>0</v>
      </c>
    </row>
    <row r="7070" spans="11:11" x14ac:dyDescent="0.25">
      <c r="K7070">
        <f t="shared" si="110"/>
        <v>0</v>
      </c>
    </row>
    <row r="7071" spans="11:11" x14ac:dyDescent="0.25">
      <c r="K7071">
        <f t="shared" si="110"/>
        <v>0</v>
      </c>
    </row>
    <row r="7072" spans="11:11" x14ac:dyDescent="0.25">
      <c r="K7072">
        <f t="shared" si="110"/>
        <v>0</v>
      </c>
    </row>
    <row r="7073" spans="11:11" x14ac:dyDescent="0.25">
      <c r="K7073">
        <f t="shared" si="110"/>
        <v>0</v>
      </c>
    </row>
    <row r="7074" spans="11:11" x14ac:dyDescent="0.25">
      <c r="K7074">
        <f t="shared" si="110"/>
        <v>0</v>
      </c>
    </row>
    <row r="7075" spans="11:11" x14ac:dyDescent="0.25">
      <c r="K7075">
        <f t="shared" si="110"/>
        <v>0</v>
      </c>
    </row>
    <row r="7076" spans="11:11" x14ac:dyDescent="0.25">
      <c r="K7076">
        <f t="shared" si="110"/>
        <v>0</v>
      </c>
    </row>
    <row r="7077" spans="11:11" x14ac:dyDescent="0.25">
      <c r="K7077">
        <f t="shared" si="110"/>
        <v>0</v>
      </c>
    </row>
    <row r="7078" spans="11:11" x14ac:dyDescent="0.25">
      <c r="K7078">
        <f t="shared" si="110"/>
        <v>0</v>
      </c>
    </row>
    <row r="7079" spans="11:11" x14ac:dyDescent="0.25">
      <c r="K7079">
        <f t="shared" si="110"/>
        <v>0</v>
      </c>
    </row>
    <row r="7080" spans="11:11" x14ac:dyDescent="0.25">
      <c r="K7080">
        <f t="shared" si="110"/>
        <v>0</v>
      </c>
    </row>
    <row r="7081" spans="11:11" x14ac:dyDescent="0.25">
      <c r="K7081">
        <f t="shared" si="110"/>
        <v>0</v>
      </c>
    </row>
    <row r="7082" spans="11:11" x14ac:dyDescent="0.25">
      <c r="K7082">
        <f t="shared" si="110"/>
        <v>0</v>
      </c>
    </row>
    <row r="7083" spans="11:11" x14ac:dyDescent="0.25">
      <c r="K7083">
        <f t="shared" si="110"/>
        <v>0</v>
      </c>
    </row>
    <row r="7084" spans="11:11" x14ac:dyDescent="0.25">
      <c r="K7084">
        <f t="shared" si="110"/>
        <v>0</v>
      </c>
    </row>
    <row r="7085" spans="11:11" x14ac:dyDescent="0.25">
      <c r="K7085">
        <f t="shared" si="110"/>
        <v>0</v>
      </c>
    </row>
    <row r="7086" spans="11:11" x14ac:dyDescent="0.25">
      <c r="K7086">
        <f t="shared" si="110"/>
        <v>0</v>
      </c>
    </row>
    <row r="7087" spans="11:11" x14ac:dyDescent="0.25">
      <c r="K7087">
        <f t="shared" si="110"/>
        <v>0</v>
      </c>
    </row>
    <row r="7088" spans="11:11" x14ac:dyDescent="0.25">
      <c r="K7088">
        <f t="shared" si="110"/>
        <v>0</v>
      </c>
    </row>
    <row r="7089" spans="11:11" x14ac:dyDescent="0.25">
      <c r="K7089">
        <f t="shared" si="110"/>
        <v>0</v>
      </c>
    </row>
    <row r="7090" spans="11:11" x14ac:dyDescent="0.25">
      <c r="K7090">
        <f t="shared" si="110"/>
        <v>0</v>
      </c>
    </row>
    <row r="7091" spans="11:11" x14ac:dyDescent="0.25">
      <c r="K7091">
        <f t="shared" si="110"/>
        <v>0</v>
      </c>
    </row>
    <row r="7092" spans="11:11" x14ac:dyDescent="0.25">
      <c r="K7092">
        <f t="shared" si="110"/>
        <v>0</v>
      </c>
    </row>
    <row r="7093" spans="11:11" x14ac:dyDescent="0.25">
      <c r="K7093">
        <f t="shared" si="110"/>
        <v>0</v>
      </c>
    </row>
    <row r="7094" spans="11:11" x14ac:dyDescent="0.25">
      <c r="K7094">
        <f t="shared" si="110"/>
        <v>0</v>
      </c>
    </row>
    <row r="7095" spans="11:11" x14ac:dyDescent="0.25">
      <c r="K7095">
        <f t="shared" si="110"/>
        <v>0</v>
      </c>
    </row>
    <row r="7096" spans="11:11" x14ac:dyDescent="0.25">
      <c r="K7096">
        <f t="shared" si="110"/>
        <v>0</v>
      </c>
    </row>
    <row r="7097" spans="11:11" x14ac:dyDescent="0.25">
      <c r="K7097">
        <f t="shared" si="110"/>
        <v>0</v>
      </c>
    </row>
    <row r="7098" spans="11:11" x14ac:dyDescent="0.25">
      <c r="K7098">
        <f t="shared" si="110"/>
        <v>0</v>
      </c>
    </row>
    <row r="7099" spans="11:11" x14ac:dyDescent="0.25">
      <c r="K7099">
        <f t="shared" si="110"/>
        <v>0</v>
      </c>
    </row>
    <row r="7100" spans="11:11" x14ac:dyDescent="0.25">
      <c r="K7100">
        <f t="shared" si="110"/>
        <v>0</v>
      </c>
    </row>
    <row r="7101" spans="11:11" x14ac:dyDescent="0.25">
      <c r="K7101">
        <f t="shared" si="110"/>
        <v>0</v>
      </c>
    </row>
    <row r="7102" spans="11:11" x14ac:dyDescent="0.25">
      <c r="K7102">
        <f t="shared" si="110"/>
        <v>0</v>
      </c>
    </row>
    <row r="7103" spans="11:11" x14ac:dyDescent="0.25">
      <c r="K7103">
        <f t="shared" si="110"/>
        <v>0</v>
      </c>
    </row>
    <row r="7104" spans="11:11" x14ac:dyDescent="0.25">
      <c r="K7104">
        <f t="shared" si="110"/>
        <v>0</v>
      </c>
    </row>
    <row r="7105" spans="11:11" x14ac:dyDescent="0.25">
      <c r="K7105">
        <f t="shared" si="110"/>
        <v>0</v>
      </c>
    </row>
    <row r="7106" spans="11:11" x14ac:dyDescent="0.25">
      <c r="K7106">
        <f t="shared" si="110"/>
        <v>0</v>
      </c>
    </row>
    <row r="7107" spans="11:11" x14ac:dyDescent="0.25">
      <c r="K7107">
        <f t="shared" si="110"/>
        <v>0</v>
      </c>
    </row>
    <row r="7108" spans="11:11" x14ac:dyDescent="0.25">
      <c r="K7108">
        <f t="shared" ref="K7108:K7171" si="111">+COUNT(F7108:J7108)</f>
        <v>0</v>
      </c>
    </row>
    <row r="7109" spans="11:11" x14ac:dyDescent="0.25">
      <c r="K7109">
        <f t="shared" si="111"/>
        <v>0</v>
      </c>
    </row>
    <row r="7110" spans="11:11" x14ac:dyDescent="0.25">
      <c r="K7110">
        <f t="shared" si="111"/>
        <v>0</v>
      </c>
    </row>
    <row r="7111" spans="11:11" x14ac:dyDescent="0.25">
      <c r="K7111">
        <f t="shared" si="111"/>
        <v>0</v>
      </c>
    </row>
    <row r="7112" spans="11:11" x14ac:dyDescent="0.25">
      <c r="K7112">
        <f t="shared" si="111"/>
        <v>0</v>
      </c>
    </row>
    <row r="7113" spans="11:11" x14ac:dyDescent="0.25">
      <c r="K7113">
        <f t="shared" si="111"/>
        <v>0</v>
      </c>
    </row>
    <row r="7114" spans="11:11" x14ac:dyDescent="0.25">
      <c r="K7114">
        <f t="shared" si="111"/>
        <v>0</v>
      </c>
    </row>
    <row r="7115" spans="11:11" x14ac:dyDescent="0.25">
      <c r="K7115">
        <f t="shared" si="111"/>
        <v>0</v>
      </c>
    </row>
    <row r="7116" spans="11:11" x14ac:dyDescent="0.25">
      <c r="K7116">
        <f t="shared" si="111"/>
        <v>0</v>
      </c>
    </row>
    <row r="7117" spans="11:11" x14ac:dyDescent="0.25">
      <c r="K7117">
        <f t="shared" si="111"/>
        <v>0</v>
      </c>
    </row>
    <row r="7118" spans="11:11" x14ac:dyDescent="0.25">
      <c r="K7118">
        <f t="shared" si="111"/>
        <v>0</v>
      </c>
    </row>
    <row r="7119" spans="11:11" x14ac:dyDescent="0.25">
      <c r="K7119">
        <f t="shared" si="111"/>
        <v>0</v>
      </c>
    </row>
    <row r="7120" spans="11:11" x14ac:dyDescent="0.25">
      <c r="K7120">
        <f t="shared" si="111"/>
        <v>0</v>
      </c>
    </row>
    <row r="7121" spans="11:11" x14ac:dyDescent="0.25">
      <c r="K7121">
        <f t="shared" si="111"/>
        <v>0</v>
      </c>
    </row>
    <row r="7122" spans="11:11" x14ac:dyDescent="0.25">
      <c r="K7122">
        <f t="shared" si="111"/>
        <v>0</v>
      </c>
    </row>
    <row r="7123" spans="11:11" x14ac:dyDescent="0.25">
      <c r="K7123">
        <f t="shared" si="111"/>
        <v>0</v>
      </c>
    </row>
    <row r="7124" spans="11:11" x14ac:dyDescent="0.25">
      <c r="K7124">
        <f t="shared" si="111"/>
        <v>0</v>
      </c>
    </row>
    <row r="7125" spans="11:11" x14ac:dyDescent="0.25">
      <c r="K7125">
        <f t="shared" si="111"/>
        <v>0</v>
      </c>
    </row>
    <row r="7126" spans="11:11" x14ac:dyDescent="0.25">
      <c r="K7126">
        <f t="shared" si="111"/>
        <v>0</v>
      </c>
    </row>
    <row r="7127" spans="11:11" x14ac:dyDescent="0.25">
      <c r="K7127">
        <f t="shared" si="111"/>
        <v>0</v>
      </c>
    </row>
    <row r="7128" spans="11:11" x14ac:dyDescent="0.25">
      <c r="K7128">
        <f t="shared" si="111"/>
        <v>0</v>
      </c>
    </row>
    <row r="7129" spans="11:11" x14ac:dyDescent="0.25">
      <c r="K7129">
        <f t="shared" si="111"/>
        <v>0</v>
      </c>
    </row>
    <row r="7130" spans="11:11" x14ac:dyDescent="0.25">
      <c r="K7130">
        <f t="shared" si="111"/>
        <v>0</v>
      </c>
    </row>
    <row r="7131" spans="11:11" x14ac:dyDescent="0.25">
      <c r="K7131">
        <f t="shared" si="111"/>
        <v>0</v>
      </c>
    </row>
    <row r="7132" spans="11:11" x14ac:dyDescent="0.25">
      <c r="K7132">
        <f t="shared" si="111"/>
        <v>0</v>
      </c>
    </row>
    <row r="7133" spans="11:11" x14ac:dyDescent="0.25">
      <c r="K7133">
        <f t="shared" si="111"/>
        <v>0</v>
      </c>
    </row>
    <row r="7134" spans="11:11" x14ac:dyDescent="0.25">
      <c r="K7134">
        <f t="shared" si="111"/>
        <v>0</v>
      </c>
    </row>
    <row r="7135" spans="11:11" x14ac:dyDescent="0.25">
      <c r="K7135">
        <f t="shared" si="111"/>
        <v>0</v>
      </c>
    </row>
    <row r="7136" spans="11:11" x14ac:dyDescent="0.25">
      <c r="K7136">
        <f t="shared" si="111"/>
        <v>0</v>
      </c>
    </row>
    <row r="7137" spans="11:11" x14ac:dyDescent="0.25">
      <c r="K7137">
        <f t="shared" si="111"/>
        <v>0</v>
      </c>
    </row>
    <row r="7138" spans="11:11" x14ac:dyDescent="0.25">
      <c r="K7138">
        <f t="shared" si="111"/>
        <v>0</v>
      </c>
    </row>
    <row r="7139" spans="11:11" x14ac:dyDescent="0.25">
      <c r="K7139">
        <f t="shared" si="111"/>
        <v>0</v>
      </c>
    </row>
    <row r="7140" spans="11:11" x14ac:dyDescent="0.25">
      <c r="K7140">
        <f t="shared" si="111"/>
        <v>0</v>
      </c>
    </row>
    <row r="7141" spans="11:11" x14ac:dyDescent="0.25">
      <c r="K7141">
        <f t="shared" si="111"/>
        <v>0</v>
      </c>
    </row>
    <row r="7142" spans="11:11" x14ac:dyDescent="0.25">
      <c r="K7142">
        <f t="shared" si="111"/>
        <v>0</v>
      </c>
    </row>
    <row r="7143" spans="11:11" x14ac:dyDescent="0.25">
      <c r="K7143">
        <f t="shared" si="111"/>
        <v>0</v>
      </c>
    </row>
    <row r="7144" spans="11:11" x14ac:dyDescent="0.25">
      <c r="K7144">
        <f t="shared" si="111"/>
        <v>0</v>
      </c>
    </row>
    <row r="7145" spans="11:11" x14ac:dyDescent="0.25">
      <c r="K7145">
        <f t="shared" si="111"/>
        <v>0</v>
      </c>
    </row>
    <row r="7146" spans="11:11" x14ac:dyDescent="0.25">
      <c r="K7146">
        <f t="shared" si="111"/>
        <v>0</v>
      </c>
    </row>
    <row r="7147" spans="11:11" x14ac:dyDescent="0.25">
      <c r="K7147">
        <f t="shared" si="111"/>
        <v>0</v>
      </c>
    </row>
    <row r="7148" spans="11:11" x14ac:dyDescent="0.25">
      <c r="K7148">
        <f t="shared" si="111"/>
        <v>0</v>
      </c>
    </row>
    <row r="7149" spans="11:11" x14ac:dyDescent="0.25">
      <c r="K7149">
        <f t="shared" si="111"/>
        <v>0</v>
      </c>
    </row>
    <row r="7150" spans="11:11" x14ac:dyDescent="0.25">
      <c r="K7150">
        <f t="shared" si="111"/>
        <v>0</v>
      </c>
    </row>
    <row r="7151" spans="11:11" x14ac:dyDescent="0.25">
      <c r="K7151">
        <f t="shared" si="111"/>
        <v>0</v>
      </c>
    </row>
    <row r="7152" spans="11:11" x14ac:dyDescent="0.25">
      <c r="K7152">
        <f t="shared" si="111"/>
        <v>0</v>
      </c>
    </row>
    <row r="7153" spans="11:11" x14ac:dyDescent="0.25">
      <c r="K7153">
        <f t="shared" si="111"/>
        <v>0</v>
      </c>
    </row>
    <row r="7154" spans="11:11" x14ac:dyDescent="0.25">
      <c r="K7154">
        <f t="shared" si="111"/>
        <v>0</v>
      </c>
    </row>
    <row r="7155" spans="11:11" x14ac:dyDescent="0.25">
      <c r="K7155">
        <f t="shared" si="111"/>
        <v>0</v>
      </c>
    </row>
    <row r="7156" spans="11:11" x14ac:dyDescent="0.25">
      <c r="K7156">
        <f t="shared" si="111"/>
        <v>0</v>
      </c>
    </row>
    <row r="7157" spans="11:11" x14ac:dyDescent="0.25">
      <c r="K7157">
        <f t="shared" si="111"/>
        <v>0</v>
      </c>
    </row>
    <row r="7158" spans="11:11" x14ac:dyDescent="0.25">
      <c r="K7158">
        <f t="shared" si="111"/>
        <v>0</v>
      </c>
    </row>
    <row r="7159" spans="11:11" x14ac:dyDescent="0.25">
      <c r="K7159">
        <f t="shared" si="111"/>
        <v>0</v>
      </c>
    </row>
    <row r="7160" spans="11:11" x14ac:dyDescent="0.25">
      <c r="K7160">
        <f t="shared" si="111"/>
        <v>0</v>
      </c>
    </row>
    <row r="7161" spans="11:11" x14ac:dyDescent="0.25">
      <c r="K7161">
        <f t="shared" si="111"/>
        <v>0</v>
      </c>
    </row>
    <row r="7162" spans="11:11" x14ac:dyDescent="0.25">
      <c r="K7162">
        <f t="shared" si="111"/>
        <v>0</v>
      </c>
    </row>
    <row r="7163" spans="11:11" x14ac:dyDescent="0.25">
      <c r="K7163">
        <f t="shared" si="111"/>
        <v>0</v>
      </c>
    </row>
    <row r="7164" spans="11:11" x14ac:dyDescent="0.25">
      <c r="K7164">
        <f t="shared" si="111"/>
        <v>0</v>
      </c>
    </row>
    <row r="7165" spans="11:11" x14ac:dyDescent="0.25">
      <c r="K7165">
        <f t="shared" si="111"/>
        <v>0</v>
      </c>
    </row>
    <row r="7166" spans="11:11" x14ac:dyDescent="0.25">
      <c r="K7166">
        <f t="shared" si="111"/>
        <v>0</v>
      </c>
    </row>
    <row r="7167" spans="11:11" x14ac:dyDescent="0.25">
      <c r="K7167">
        <f t="shared" si="111"/>
        <v>0</v>
      </c>
    </row>
    <row r="7168" spans="11:11" x14ac:dyDescent="0.25">
      <c r="K7168">
        <f t="shared" si="111"/>
        <v>0</v>
      </c>
    </row>
    <row r="7169" spans="11:11" x14ac:dyDescent="0.25">
      <c r="K7169">
        <f t="shared" si="111"/>
        <v>0</v>
      </c>
    </row>
    <row r="7170" spans="11:11" x14ac:dyDescent="0.25">
      <c r="K7170">
        <f t="shared" si="111"/>
        <v>0</v>
      </c>
    </row>
    <row r="7171" spans="11:11" x14ac:dyDescent="0.25">
      <c r="K7171">
        <f t="shared" si="111"/>
        <v>0</v>
      </c>
    </row>
    <row r="7172" spans="11:11" x14ac:dyDescent="0.25">
      <c r="K7172">
        <f t="shared" ref="K7172:K7235" si="112">+COUNT(F7172:J7172)</f>
        <v>0</v>
      </c>
    </row>
    <row r="7173" spans="11:11" x14ac:dyDescent="0.25">
      <c r="K7173">
        <f t="shared" si="112"/>
        <v>0</v>
      </c>
    </row>
    <row r="7174" spans="11:11" x14ac:dyDescent="0.25">
      <c r="K7174">
        <f t="shared" si="112"/>
        <v>0</v>
      </c>
    </row>
    <row r="7175" spans="11:11" x14ac:dyDescent="0.25">
      <c r="K7175">
        <f t="shared" si="112"/>
        <v>0</v>
      </c>
    </row>
    <row r="7176" spans="11:11" x14ac:dyDescent="0.25">
      <c r="K7176">
        <f t="shared" si="112"/>
        <v>0</v>
      </c>
    </row>
    <row r="7177" spans="11:11" x14ac:dyDescent="0.25">
      <c r="K7177">
        <f t="shared" si="112"/>
        <v>0</v>
      </c>
    </row>
    <row r="7178" spans="11:11" x14ac:dyDescent="0.25">
      <c r="K7178">
        <f t="shared" si="112"/>
        <v>0</v>
      </c>
    </row>
    <row r="7179" spans="11:11" x14ac:dyDescent="0.25">
      <c r="K7179">
        <f t="shared" si="112"/>
        <v>0</v>
      </c>
    </row>
    <row r="7180" spans="11:11" x14ac:dyDescent="0.25">
      <c r="K7180">
        <f t="shared" si="112"/>
        <v>0</v>
      </c>
    </row>
    <row r="7181" spans="11:11" x14ac:dyDescent="0.25">
      <c r="K7181">
        <f t="shared" si="112"/>
        <v>0</v>
      </c>
    </row>
    <row r="7182" spans="11:11" x14ac:dyDescent="0.25">
      <c r="K7182">
        <f t="shared" si="112"/>
        <v>0</v>
      </c>
    </row>
    <row r="7183" spans="11:11" x14ac:dyDescent="0.25">
      <c r="K7183">
        <f t="shared" si="112"/>
        <v>0</v>
      </c>
    </row>
    <row r="7184" spans="11:11" x14ac:dyDescent="0.25">
      <c r="K7184">
        <f t="shared" si="112"/>
        <v>0</v>
      </c>
    </row>
    <row r="7185" spans="11:11" x14ac:dyDescent="0.25">
      <c r="K7185">
        <f t="shared" si="112"/>
        <v>0</v>
      </c>
    </row>
    <row r="7186" spans="11:11" x14ac:dyDescent="0.25">
      <c r="K7186">
        <f t="shared" si="112"/>
        <v>0</v>
      </c>
    </row>
    <row r="7187" spans="11:11" x14ac:dyDescent="0.25">
      <c r="K7187">
        <f t="shared" si="112"/>
        <v>0</v>
      </c>
    </row>
    <row r="7188" spans="11:11" x14ac:dyDescent="0.25">
      <c r="K7188">
        <f t="shared" si="112"/>
        <v>0</v>
      </c>
    </row>
    <row r="7189" spans="11:11" x14ac:dyDescent="0.25">
      <c r="K7189">
        <f t="shared" si="112"/>
        <v>0</v>
      </c>
    </row>
    <row r="7190" spans="11:11" x14ac:dyDescent="0.25">
      <c r="K7190">
        <f t="shared" si="112"/>
        <v>0</v>
      </c>
    </row>
    <row r="7191" spans="11:11" x14ac:dyDescent="0.25">
      <c r="K7191">
        <f t="shared" si="112"/>
        <v>0</v>
      </c>
    </row>
    <row r="7192" spans="11:11" x14ac:dyDescent="0.25">
      <c r="K7192">
        <f t="shared" si="112"/>
        <v>0</v>
      </c>
    </row>
    <row r="7193" spans="11:11" x14ac:dyDescent="0.25">
      <c r="K7193">
        <f t="shared" si="112"/>
        <v>0</v>
      </c>
    </row>
    <row r="7194" spans="11:11" x14ac:dyDescent="0.25">
      <c r="K7194">
        <f t="shared" si="112"/>
        <v>0</v>
      </c>
    </row>
    <row r="7195" spans="11:11" x14ac:dyDescent="0.25">
      <c r="K7195">
        <f t="shared" si="112"/>
        <v>0</v>
      </c>
    </row>
    <row r="7196" spans="11:11" x14ac:dyDescent="0.25">
      <c r="K7196">
        <f t="shared" si="112"/>
        <v>0</v>
      </c>
    </row>
    <row r="7197" spans="11:11" x14ac:dyDescent="0.25">
      <c r="K7197">
        <f t="shared" si="112"/>
        <v>0</v>
      </c>
    </row>
    <row r="7198" spans="11:11" x14ac:dyDescent="0.25">
      <c r="K7198">
        <f t="shared" si="112"/>
        <v>0</v>
      </c>
    </row>
    <row r="7199" spans="11:11" x14ac:dyDescent="0.25">
      <c r="K7199">
        <f t="shared" si="112"/>
        <v>0</v>
      </c>
    </row>
    <row r="7200" spans="11:11" x14ac:dyDescent="0.25">
      <c r="K7200">
        <f t="shared" si="112"/>
        <v>0</v>
      </c>
    </row>
    <row r="7201" spans="11:11" x14ac:dyDescent="0.25">
      <c r="K7201">
        <f t="shared" si="112"/>
        <v>0</v>
      </c>
    </row>
    <row r="7202" spans="11:11" x14ac:dyDescent="0.25">
      <c r="K7202">
        <f t="shared" si="112"/>
        <v>0</v>
      </c>
    </row>
    <row r="7203" spans="11:11" x14ac:dyDescent="0.25">
      <c r="K7203">
        <f t="shared" si="112"/>
        <v>0</v>
      </c>
    </row>
    <row r="7204" spans="11:11" x14ac:dyDescent="0.25">
      <c r="K7204">
        <f t="shared" si="112"/>
        <v>0</v>
      </c>
    </row>
    <row r="7205" spans="11:11" x14ac:dyDescent="0.25">
      <c r="K7205">
        <f t="shared" si="112"/>
        <v>0</v>
      </c>
    </row>
    <row r="7206" spans="11:11" x14ac:dyDescent="0.25">
      <c r="K7206">
        <f t="shared" si="112"/>
        <v>0</v>
      </c>
    </row>
    <row r="7207" spans="11:11" x14ac:dyDescent="0.25">
      <c r="K7207">
        <f t="shared" si="112"/>
        <v>0</v>
      </c>
    </row>
    <row r="7208" spans="11:11" x14ac:dyDescent="0.25">
      <c r="K7208">
        <f t="shared" si="112"/>
        <v>0</v>
      </c>
    </row>
    <row r="7209" spans="11:11" x14ac:dyDescent="0.25">
      <c r="K7209">
        <f t="shared" si="112"/>
        <v>0</v>
      </c>
    </row>
    <row r="7210" spans="11:11" x14ac:dyDescent="0.25">
      <c r="K7210">
        <f t="shared" si="112"/>
        <v>0</v>
      </c>
    </row>
    <row r="7211" spans="11:11" x14ac:dyDescent="0.25">
      <c r="K7211">
        <f t="shared" si="112"/>
        <v>0</v>
      </c>
    </row>
    <row r="7212" spans="11:11" x14ac:dyDescent="0.25">
      <c r="K7212">
        <f t="shared" si="112"/>
        <v>0</v>
      </c>
    </row>
    <row r="7213" spans="11:11" x14ac:dyDescent="0.25">
      <c r="K7213">
        <f t="shared" si="112"/>
        <v>0</v>
      </c>
    </row>
    <row r="7214" spans="11:11" x14ac:dyDescent="0.25">
      <c r="K7214">
        <f t="shared" si="112"/>
        <v>0</v>
      </c>
    </row>
    <row r="7215" spans="11:11" x14ac:dyDescent="0.25">
      <c r="K7215">
        <f t="shared" si="112"/>
        <v>0</v>
      </c>
    </row>
    <row r="7216" spans="11:11" x14ac:dyDescent="0.25">
      <c r="K7216">
        <f t="shared" si="112"/>
        <v>0</v>
      </c>
    </row>
    <row r="7217" spans="11:11" x14ac:dyDescent="0.25">
      <c r="K7217">
        <f t="shared" si="112"/>
        <v>0</v>
      </c>
    </row>
    <row r="7218" spans="11:11" x14ac:dyDescent="0.25">
      <c r="K7218">
        <f t="shared" si="112"/>
        <v>0</v>
      </c>
    </row>
    <row r="7219" spans="11:11" x14ac:dyDescent="0.25">
      <c r="K7219">
        <f t="shared" si="112"/>
        <v>0</v>
      </c>
    </row>
    <row r="7220" spans="11:11" x14ac:dyDescent="0.25">
      <c r="K7220">
        <f t="shared" si="112"/>
        <v>0</v>
      </c>
    </row>
    <row r="7221" spans="11:11" x14ac:dyDescent="0.25">
      <c r="K7221">
        <f t="shared" si="112"/>
        <v>0</v>
      </c>
    </row>
    <row r="7222" spans="11:11" x14ac:dyDescent="0.25">
      <c r="K7222">
        <f t="shared" si="112"/>
        <v>0</v>
      </c>
    </row>
    <row r="7223" spans="11:11" x14ac:dyDescent="0.25">
      <c r="K7223">
        <f t="shared" si="112"/>
        <v>0</v>
      </c>
    </row>
    <row r="7224" spans="11:11" x14ac:dyDescent="0.25">
      <c r="K7224">
        <f t="shared" si="112"/>
        <v>0</v>
      </c>
    </row>
    <row r="7225" spans="11:11" x14ac:dyDescent="0.25">
      <c r="K7225">
        <f t="shared" si="112"/>
        <v>0</v>
      </c>
    </row>
    <row r="7226" spans="11:11" x14ac:dyDescent="0.25">
      <c r="K7226">
        <f t="shared" si="112"/>
        <v>0</v>
      </c>
    </row>
    <row r="7227" spans="11:11" x14ac:dyDescent="0.25">
      <c r="K7227">
        <f t="shared" si="112"/>
        <v>0</v>
      </c>
    </row>
    <row r="7228" spans="11:11" x14ac:dyDescent="0.25">
      <c r="K7228">
        <f t="shared" si="112"/>
        <v>0</v>
      </c>
    </row>
    <row r="7229" spans="11:11" x14ac:dyDescent="0.25">
      <c r="K7229">
        <f t="shared" si="112"/>
        <v>0</v>
      </c>
    </row>
    <row r="7230" spans="11:11" x14ac:dyDescent="0.25">
      <c r="K7230">
        <f t="shared" si="112"/>
        <v>0</v>
      </c>
    </row>
    <row r="7231" spans="11:11" x14ac:dyDescent="0.25">
      <c r="K7231">
        <f t="shared" si="112"/>
        <v>0</v>
      </c>
    </row>
    <row r="7232" spans="11:11" x14ac:dyDescent="0.25">
      <c r="K7232">
        <f t="shared" si="112"/>
        <v>0</v>
      </c>
    </row>
    <row r="7233" spans="11:11" x14ac:dyDescent="0.25">
      <c r="K7233">
        <f t="shared" si="112"/>
        <v>0</v>
      </c>
    </row>
    <row r="7234" spans="11:11" x14ac:dyDescent="0.25">
      <c r="K7234">
        <f t="shared" si="112"/>
        <v>0</v>
      </c>
    </row>
    <row r="7235" spans="11:11" x14ac:dyDescent="0.25">
      <c r="K7235">
        <f t="shared" si="112"/>
        <v>0</v>
      </c>
    </row>
    <row r="7236" spans="11:11" x14ac:dyDescent="0.25">
      <c r="K7236">
        <f t="shared" ref="K7236:K7299" si="113">+COUNT(F7236:J7236)</f>
        <v>0</v>
      </c>
    </row>
    <row r="7237" spans="11:11" x14ac:dyDescent="0.25">
      <c r="K7237">
        <f t="shared" si="113"/>
        <v>0</v>
      </c>
    </row>
    <row r="7238" spans="11:11" x14ac:dyDescent="0.25">
      <c r="K7238">
        <f t="shared" si="113"/>
        <v>0</v>
      </c>
    </row>
    <row r="7239" spans="11:11" x14ac:dyDescent="0.25">
      <c r="K7239">
        <f t="shared" si="113"/>
        <v>0</v>
      </c>
    </row>
    <row r="7240" spans="11:11" x14ac:dyDescent="0.25">
      <c r="K7240">
        <f t="shared" si="113"/>
        <v>0</v>
      </c>
    </row>
    <row r="7241" spans="11:11" x14ac:dyDescent="0.25">
      <c r="K7241">
        <f t="shared" si="113"/>
        <v>0</v>
      </c>
    </row>
    <row r="7242" spans="11:11" x14ac:dyDescent="0.25">
      <c r="K7242">
        <f t="shared" si="113"/>
        <v>0</v>
      </c>
    </row>
    <row r="7243" spans="11:11" x14ac:dyDescent="0.25">
      <c r="K7243">
        <f t="shared" si="113"/>
        <v>0</v>
      </c>
    </row>
    <row r="7244" spans="11:11" x14ac:dyDescent="0.25">
      <c r="K7244">
        <f t="shared" si="113"/>
        <v>0</v>
      </c>
    </row>
    <row r="7245" spans="11:11" x14ac:dyDescent="0.25">
      <c r="K7245">
        <f t="shared" si="113"/>
        <v>0</v>
      </c>
    </row>
    <row r="7246" spans="11:11" x14ac:dyDescent="0.25">
      <c r="K7246">
        <f t="shared" si="113"/>
        <v>0</v>
      </c>
    </row>
    <row r="7247" spans="11:11" x14ac:dyDescent="0.25">
      <c r="K7247">
        <f t="shared" si="113"/>
        <v>0</v>
      </c>
    </row>
    <row r="7248" spans="11:11" x14ac:dyDescent="0.25">
      <c r="K7248">
        <f t="shared" si="113"/>
        <v>0</v>
      </c>
    </row>
    <row r="7249" spans="11:11" x14ac:dyDescent="0.25">
      <c r="K7249">
        <f t="shared" si="113"/>
        <v>0</v>
      </c>
    </row>
    <row r="7250" spans="11:11" x14ac:dyDescent="0.25">
      <c r="K7250">
        <f t="shared" si="113"/>
        <v>0</v>
      </c>
    </row>
    <row r="7251" spans="11:11" x14ac:dyDescent="0.25">
      <c r="K7251">
        <f t="shared" si="113"/>
        <v>0</v>
      </c>
    </row>
    <row r="7252" spans="11:11" x14ac:dyDescent="0.25">
      <c r="K7252">
        <f t="shared" si="113"/>
        <v>0</v>
      </c>
    </row>
    <row r="7253" spans="11:11" x14ac:dyDescent="0.25">
      <c r="K7253">
        <f t="shared" si="113"/>
        <v>0</v>
      </c>
    </row>
    <row r="7254" spans="11:11" x14ac:dyDescent="0.25">
      <c r="K7254">
        <f t="shared" si="113"/>
        <v>0</v>
      </c>
    </row>
    <row r="7255" spans="11:11" x14ac:dyDescent="0.25">
      <c r="K7255">
        <f t="shared" si="113"/>
        <v>0</v>
      </c>
    </row>
    <row r="7256" spans="11:11" x14ac:dyDescent="0.25">
      <c r="K7256">
        <f t="shared" si="113"/>
        <v>0</v>
      </c>
    </row>
    <row r="7257" spans="11:11" x14ac:dyDescent="0.25">
      <c r="K7257">
        <f t="shared" si="113"/>
        <v>0</v>
      </c>
    </row>
    <row r="7258" spans="11:11" x14ac:dyDescent="0.25">
      <c r="K7258">
        <f t="shared" si="113"/>
        <v>0</v>
      </c>
    </row>
    <row r="7259" spans="11:11" x14ac:dyDescent="0.25">
      <c r="K7259">
        <f t="shared" si="113"/>
        <v>0</v>
      </c>
    </row>
    <row r="7260" spans="11:11" x14ac:dyDescent="0.25">
      <c r="K7260">
        <f t="shared" si="113"/>
        <v>0</v>
      </c>
    </row>
    <row r="7261" spans="11:11" x14ac:dyDescent="0.25">
      <c r="K7261">
        <f t="shared" si="113"/>
        <v>0</v>
      </c>
    </row>
    <row r="7262" spans="11:11" x14ac:dyDescent="0.25">
      <c r="K7262">
        <f t="shared" si="113"/>
        <v>0</v>
      </c>
    </row>
    <row r="7263" spans="11:11" x14ac:dyDescent="0.25">
      <c r="K7263">
        <f t="shared" si="113"/>
        <v>0</v>
      </c>
    </row>
    <row r="7264" spans="11:11" x14ac:dyDescent="0.25">
      <c r="K7264">
        <f t="shared" si="113"/>
        <v>0</v>
      </c>
    </row>
    <row r="7265" spans="11:11" x14ac:dyDescent="0.25">
      <c r="K7265">
        <f t="shared" si="113"/>
        <v>0</v>
      </c>
    </row>
    <row r="7266" spans="11:11" x14ac:dyDescent="0.25">
      <c r="K7266">
        <f t="shared" si="113"/>
        <v>0</v>
      </c>
    </row>
    <row r="7267" spans="11:11" x14ac:dyDescent="0.25">
      <c r="K7267">
        <f t="shared" si="113"/>
        <v>0</v>
      </c>
    </row>
    <row r="7268" spans="11:11" x14ac:dyDescent="0.25">
      <c r="K7268">
        <f t="shared" si="113"/>
        <v>0</v>
      </c>
    </row>
    <row r="7269" spans="11:11" x14ac:dyDescent="0.25">
      <c r="K7269">
        <f t="shared" si="113"/>
        <v>0</v>
      </c>
    </row>
    <row r="7270" spans="11:11" x14ac:dyDescent="0.25">
      <c r="K7270">
        <f t="shared" si="113"/>
        <v>0</v>
      </c>
    </row>
    <row r="7271" spans="11:11" x14ac:dyDescent="0.25">
      <c r="K7271">
        <f t="shared" si="113"/>
        <v>0</v>
      </c>
    </row>
    <row r="7272" spans="11:11" x14ac:dyDescent="0.25">
      <c r="K7272">
        <f t="shared" si="113"/>
        <v>0</v>
      </c>
    </row>
    <row r="7273" spans="11:11" x14ac:dyDescent="0.25">
      <c r="K7273">
        <f t="shared" si="113"/>
        <v>0</v>
      </c>
    </row>
    <row r="7274" spans="11:11" x14ac:dyDescent="0.25">
      <c r="K7274">
        <f t="shared" si="113"/>
        <v>0</v>
      </c>
    </row>
    <row r="7275" spans="11:11" x14ac:dyDescent="0.25">
      <c r="K7275">
        <f t="shared" si="113"/>
        <v>0</v>
      </c>
    </row>
    <row r="7276" spans="11:11" x14ac:dyDescent="0.25">
      <c r="K7276">
        <f t="shared" si="113"/>
        <v>0</v>
      </c>
    </row>
    <row r="7277" spans="11:11" x14ac:dyDescent="0.25">
      <c r="K7277">
        <f t="shared" si="113"/>
        <v>0</v>
      </c>
    </row>
    <row r="7278" spans="11:11" x14ac:dyDescent="0.25">
      <c r="K7278">
        <f t="shared" si="113"/>
        <v>0</v>
      </c>
    </row>
    <row r="7279" spans="11:11" x14ac:dyDescent="0.25">
      <c r="K7279">
        <f t="shared" si="113"/>
        <v>0</v>
      </c>
    </row>
    <row r="7280" spans="11:11" x14ac:dyDescent="0.25">
      <c r="K7280">
        <f t="shared" si="113"/>
        <v>0</v>
      </c>
    </row>
    <row r="7281" spans="11:11" x14ac:dyDescent="0.25">
      <c r="K7281">
        <f t="shared" si="113"/>
        <v>0</v>
      </c>
    </row>
    <row r="7282" spans="11:11" x14ac:dyDescent="0.25">
      <c r="K7282">
        <f t="shared" si="113"/>
        <v>0</v>
      </c>
    </row>
    <row r="7283" spans="11:11" x14ac:dyDescent="0.25">
      <c r="K7283">
        <f t="shared" si="113"/>
        <v>0</v>
      </c>
    </row>
    <row r="7284" spans="11:11" x14ac:dyDescent="0.25">
      <c r="K7284">
        <f t="shared" si="113"/>
        <v>0</v>
      </c>
    </row>
    <row r="7285" spans="11:11" x14ac:dyDescent="0.25">
      <c r="K7285">
        <f t="shared" si="113"/>
        <v>0</v>
      </c>
    </row>
    <row r="7286" spans="11:11" x14ac:dyDescent="0.25">
      <c r="K7286">
        <f t="shared" si="113"/>
        <v>0</v>
      </c>
    </row>
    <row r="7287" spans="11:11" x14ac:dyDescent="0.25">
      <c r="K7287">
        <f t="shared" si="113"/>
        <v>0</v>
      </c>
    </row>
    <row r="7288" spans="11:11" x14ac:dyDescent="0.25">
      <c r="K7288">
        <f t="shared" si="113"/>
        <v>0</v>
      </c>
    </row>
    <row r="7289" spans="11:11" x14ac:dyDescent="0.25">
      <c r="K7289">
        <f t="shared" si="113"/>
        <v>0</v>
      </c>
    </row>
    <row r="7290" spans="11:11" x14ac:dyDescent="0.25">
      <c r="K7290">
        <f t="shared" si="113"/>
        <v>0</v>
      </c>
    </row>
    <row r="7291" spans="11:11" x14ac:dyDescent="0.25">
      <c r="K7291">
        <f t="shared" si="113"/>
        <v>0</v>
      </c>
    </row>
    <row r="7292" spans="11:11" x14ac:dyDescent="0.25">
      <c r="K7292">
        <f t="shared" si="113"/>
        <v>0</v>
      </c>
    </row>
    <row r="7293" spans="11:11" x14ac:dyDescent="0.25">
      <c r="K7293">
        <f t="shared" si="113"/>
        <v>0</v>
      </c>
    </row>
    <row r="7294" spans="11:11" x14ac:dyDescent="0.25">
      <c r="K7294">
        <f t="shared" si="113"/>
        <v>0</v>
      </c>
    </row>
    <row r="7295" spans="11:11" x14ac:dyDescent="0.25">
      <c r="K7295">
        <f t="shared" si="113"/>
        <v>0</v>
      </c>
    </row>
    <row r="7296" spans="11:11" x14ac:dyDescent="0.25">
      <c r="K7296">
        <f t="shared" si="113"/>
        <v>0</v>
      </c>
    </row>
    <row r="7297" spans="11:11" x14ac:dyDescent="0.25">
      <c r="K7297">
        <f t="shared" si="113"/>
        <v>0</v>
      </c>
    </row>
    <row r="7298" spans="11:11" x14ac:dyDescent="0.25">
      <c r="K7298">
        <f t="shared" si="113"/>
        <v>0</v>
      </c>
    </row>
    <row r="7299" spans="11:11" x14ac:dyDescent="0.25">
      <c r="K7299">
        <f t="shared" si="113"/>
        <v>0</v>
      </c>
    </row>
    <row r="7300" spans="11:11" x14ac:dyDescent="0.25">
      <c r="K7300">
        <f t="shared" ref="K7300:K7363" si="114">+COUNT(F7300:J7300)</f>
        <v>0</v>
      </c>
    </row>
    <row r="7301" spans="11:11" x14ac:dyDescent="0.25">
      <c r="K7301">
        <f t="shared" si="114"/>
        <v>0</v>
      </c>
    </row>
    <row r="7302" spans="11:11" x14ac:dyDescent="0.25">
      <c r="K7302">
        <f t="shared" si="114"/>
        <v>0</v>
      </c>
    </row>
    <row r="7303" spans="11:11" x14ac:dyDescent="0.25">
      <c r="K7303">
        <f t="shared" si="114"/>
        <v>0</v>
      </c>
    </row>
    <row r="7304" spans="11:11" x14ac:dyDescent="0.25">
      <c r="K7304">
        <f t="shared" si="114"/>
        <v>0</v>
      </c>
    </row>
    <row r="7305" spans="11:11" x14ac:dyDescent="0.25">
      <c r="K7305">
        <f t="shared" si="114"/>
        <v>0</v>
      </c>
    </row>
    <row r="7306" spans="11:11" x14ac:dyDescent="0.25">
      <c r="K7306">
        <f t="shared" si="114"/>
        <v>0</v>
      </c>
    </row>
    <row r="7307" spans="11:11" x14ac:dyDescent="0.25">
      <c r="K7307">
        <f t="shared" si="114"/>
        <v>0</v>
      </c>
    </row>
    <row r="7308" spans="11:11" x14ac:dyDescent="0.25">
      <c r="K7308">
        <f t="shared" si="114"/>
        <v>0</v>
      </c>
    </row>
    <row r="7309" spans="11:11" x14ac:dyDescent="0.25">
      <c r="K7309">
        <f t="shared" si="114"/>
        <v>0</v>
      </c>
    </row>
    <row r="7310" spans="11:11" x14ac:dyDescent="0.25">
      <c r="K7310">
        <f t="shared" si="114"/>
        <v>0</v>
      </c>
    </row>
    <row r="7311" spans="11:11" x14ac:dyDescent="0.25">
      <c r="K7311">
        <f t="shared" si="114"/>
        <v>0</v>
      </c>
    </row>
    <row r="7312" spans="11:11" x14ac:dyDescent="0.25">
      <c r="K7312">
        <f t="shared" si="114"/>
        <v>0</v>
      </c>
    </row>
    <row r="7313" spans="11:11" x14ac:dyDescent="0.25">
      <c r="K7313">
        <f t="shared" si="114"/>
        <v>0</v>
      </c>
    </row>
    <row r="7314" spans="11:11" x14ac:dyDescent="0.25">
      <c r="K7314">
        <f t="shared" si="114"/>
        <v>0</v>
      </c>
    </row>
    <row r="7315" spans="11:11" x14ac:dyDescent="0.25">
      <c r="K7315">
        <f t="shared" si="114"/>
        <v>0</v>
      </c>
    </row>
    <row r="7316" spans="11:11" x14ac:dyDescent="0.25">
      <c r="K7316">
        <f t="shared" si="114"/>
        <v>0</v>
      </c>
    </row>
    <row r="7317" spans="11:11" x14ac:dyDescent="0.25">
      <c r="K7317">
        <f t="shared" si="114"/>
        <v>0</v>
      </c>
    </row>
    <row r="7318" spans="11:11" x14ac:dyDescent="0.25">
      <c r="K7318">
        <f t="shared" si="114"/>
        <v>0</v>
      </c>
    </row>
    <row r="7319" spans="11:11" x14ac:dyDescent="0.25">
      <c r="K7319">
        <f t="shared" si="114"/>
        <v>0</v>
      </c>
    </row>
    <row r="7320" spans="11:11" x14ac:dyDescent="0.25">
      <c r="K7320">
        <f t="shared" si="114"/>
        <v>0</v>
      </c>
    </row>
    <row r="7321" spans="11:11" x14ac:dyDescent="0.25">
      <c r="K7321">
        <f t="shared" si="114"/>
        <v>0</v>
      </c>
    </row>
    <row r="7322" spans="11:11" x14ac:dyDescent="0.25">
      <c r="K7322">
        <f t="shared" si="114"/>
        <v>0</v>
      </c>
    </row>
    <row r="7323" spans="11:11" x14ac:dyDescent="0.25">
      <c r="K7323">
        <f t="shared" si="114"/>
        <v>0</v>
      </c>
    </row>
    <row r="7324" spans="11:11" x14ac:dyDescent="0.25">
      <c r="K7324">
        <f t="shared" si="114"/>
        <v>0</v>
      </c>
    </row>
    <row r="7325" spans="11:11" x14ac:dyDescent="0.25">
      <c r="K7325">
        <f t="shared" si="114"/>
        <v>0</v>
      </c>
    </row>
    <row r="7326" spans="11:11" x14ac:dyDescent="0.25">
      <c r="K7326">
        <f t="shared" si="114"/>
        <v>0</v>
      </c>
    </row>
    <row r="7327" spans="11:11" x14ac:dyDescent="0.25">
      <c r="K7327">
        <f t="shared" si="114"/>
        <v>0</v>
      </c>
    </row>
    <row r="7328" spans="11:11" x14ac:dyDescent="0.25">
      <c r="K7328">
        <f t="shared" si="114"/>
        <v>0</v>
      </c>
    </row>
    <row r="7329" spans="11:11" x14ac:dyDescent="0.25">
      <c r="K7329">
        <f t="shared" si="114"/>
        <v>0</v>
      </c>
    </row>
    <row r="7330" spans="11:11" x14ac:dyDescent="0.25">
      <c r="K7330">
        <f t="shared" si="114"/>
        <v>0</v>
      </c>
    </row>
    <row r="7331" spans="11:11" x14ac:dyDescent="0.25">
      <c r="K7331">
        <f t="shared" si="114"/>
        <v>0</v>
      </c>
    </row>
    <row r="7332" spans="11:11" x14ac:dyDescent="0.25">
      <c r="K7332">
        <f t="shared" si="114"/>
        <v>0</v>
      </c>
    </row>
    <row r="7333" spans="11:11" x14ac:dyDescent="0.25">
      <c r="K7333">
        <f t="shared" si="114"/>
        <v>0</v>
      </c>
    </row>
    <row r="7334" spans="11:11" x14ac:dyDescent="0.25">
      <c r="K7334">
        <f t="shared" si="114"/>
        <v>0</v>
      </c>
    </row>
    <row r="7335" spans="11:11" x14ac:dyDescent="0.25">
      <c r="K7335">
        <f t="shared" si="114"/>
        <v>0</v>
      </c>
    </row>
    <row r="7336" spans="11:11" x14ac:dyDescent="0.25">
      <c r="K7336">
        <f t="shared" si="114"/>
        <v>0</v>
      </c>
    </row>
    <row r="7337" spans="11:11" x14ac:dyDescent="0.25">
      <c r="K7337">
        <f t="shared" si="114"/>
        <v>0</v>
      </c>
    </row>
    <row r="7338" spans="11:11" x14ac:dyDescent="0.25">
      <c r="K7338">
        <f t="shared" si="114"/>
        <v>0</v>
      </c>
    </row>
    <row r="7339" spans="11:11" x14ac:dyDescent="0.25">
      <c r="K7339">
        <f t="shared" si="114"/>
        <v>0</v>
      </c>
    </row>
    <row r="7340" spans="11:11" x14ac:dyDescent="0.25">
      <c r="K7340">
        <f t="shared" si="114"/>
        <v>0</v>
      </c>
    </row>
    <row r="7341" spans="11:11" x14ac:dyDescent="0.25">
      <c r="K7341">
        <f t="shared" si="114"/>
        <v>0</v>
      </c>
    </row>
    <row r="7342" spans="11:11" x14ac:dyDescent="0.25">
      <c r="K7342">
        <f t="shared" si="114"/>
        <v>0</v>
      </c>
    </row>
    <row r="7343" spans="11:11" x14ac:dyDescent="0.25">
      <c r="K7343">
        <f t="shared" si="114"/>
        <v>0</v>
      </c>
    </row>
    <row r="7344" spans="11:11" x14ac:dyDescent="0.25">
      <c r="K7344">
        <f t="shared" si="114"/>
        <v>0</v>
      </c>
    </row>
    <row r="7345" spans="11:11" x14ac:dyDescent="0.25">
      <c r="K7345">
        <f t="shared" si="114"/>
        <v>0</v>
      </c>
    </row>
    <row r="7346" spans="11:11" x14ac:dyDescent="0.25">
      <c r="K7346">
        <f t="shared" si="114"/>
        <v>0</v>
      </c>
    </row>
    <row r="7347" spans="11:11" x14ac:dyDescent="0.25">
      <c r="K7347">
        <f t="shared" si="114"/>
        <v>0</v>
      </c>
    </row>
    <row r="7348" spans="11:11" x14ac:dyDescent="0.25">
      <c r="K7348">
        <f t="shared" si="114"/>
        <v>0</v>
      </c>
    </row>
    <row r="7349" spans="11:11" x14ac:dyDescent="0.25">
      <c r="K7349">
        <f t="shared" si="114"/>
        <v>0</v>
      </c>
    </row>
    <row r="7350" spans="11:11" x14ac:dyDescent="0.25">
      <c r="K7350">
        <f t="shared" si="114"/>
        <v>0</v>
      </c>
    </row>
    <row r="7351" spans="11:11" x14ac:dyDescent="0.25">
      <c r="K7351">
        <f t="shared" si="114"/>
        <v>0</v>
      </c>
    </row>
    <row r="7352" spans="11:11" x14ac:dyDescent="0.25">
      <c r="K7352">
        <f t="shared" si="114"/>
        <v>0</v>
      </c>
    </row>
    <row r="7353" spans="11:11" x14ac:dyDescent="0.25">
      <c r="K7353">
        <f t="shared" si="114"/>
        <v>0</v>
      </c>
    </row>
    <row r="7354" spans="11:11" x14ac:dyDescent="0.25">
      <c r="K7354">
        <f t="shared" si="114"/>
        <v>0</v>
      </c>
    </row>
    <row r="7355" spans="11:11" x14ac:dyDescent="0.25">
      <c r="K7355">
        <f t="shared" si="114"/>
        <v>0</v>
      </c>
    </row>
    <row r="7356" spans="11:11" x14ac:dyDescent="0.25">
      <c r="K7356">
        <f t="shared" si="114"/>
        <v>0</v>
      </c>
    </row>
    <row r="7357" spans="11:11" x14ac:dyDescent="0.25">
      <c r="K7357">
        <f t="shared" si="114"/>
        <v>0</v>
      </c>
    </row>
    <row r="7358" spans="11:11" x14ac:dyDescent="0.25">
      <c r="K7358">
        <f t="shared" si="114"/>
        <v>0</v>
      </c>
    </row>
    <row r="7359" spans="11:11" x14ac:dyDescent="0.25">
      <c r="K7359">
        <f t="shared" si="114"/>
        <v>0</v>
      </c>
    </row>
    <row r="7360" spans="11:11" x14ac:dyDescent="0.25">
      <c r="K7360">
        <f t="shared" si="114"/>
        <v>0</v>
      </c>
    </row>
    <row r="7361" spans="11:11" x14ac:dyDescent="0.25">
      <c r="K7361">
        <f t="shared" si="114"/>
        <v>0</v>
      </c>
    </row>
    <row r="7362" spans="11:11" x14ac:dyDescent="0.25">
      <c r="K7362">
        <f t="shared" si="114"/>
        <v>0</v>
      </c>
    </row>
    <row r="7363" spans="11:11" x14ac:dyDescent="0.25">
      <c r="K7363">
        <f t="shared" si="114"/>
        <v>0</v>
      </c>
    </row>
    <row r="7364" spans="11:11" x14ac:dyDescent="0.25">
      <c r="K7364">
        <f t="shared" ref="K7364:K7427" si="115">+COUNT(F7364:J7364)</f>
        <v>0</v>
      </c>
    </row>
    <row r="7365" spans="11:11" x14ac:dyDescent="0.25">
      <c r="K7365">
        <f t="shared" si="115"/>
        <v>0</v>
      </c>
    </row>
    <row r="7366" spans="11:11" x14ac:dyDescent="0.25">
      <c r="K7366">
        <f t="shared" si="115"/>
        <v>0</v>
      </c>
    </row>
    <row r="7367" spans="11:11" x14ac:dyDescent="0.25">
      <c r="K7367">
        <f t="shared" si="115"/>
        <v>0</v>
      </c>
    </row>
    <row r="7368" spans="11:11" x14ac:dyDescent="0.25">
      <c r="K7368">
        <f t="shared" si="115"/>
        <v>0</v>
      </c>
    </row>
    <row r="7369" spans="11:11" x14ac:dyDescent="0.25">
      <c r="K7369">
        <f t="shared" si="115"/>
        <v>0</v>
      </c>
    </row>
    <row r="7370" spans="11:11" x14ac:dyDescent="0.25">
      <c r="K7370">
        <f t="shared" si="115"/>
        <v>0</v>
      </c>
    </row>
    <row r="7371" spans="11:11" x14ac:dyDescent="0.25">
      <c r="K7371">
        <f t="shared" si="115"/>
        <v>0</v>
      </c>
    </row>
    <row r="7372" spans="11:11" x14ac:dyDescent="0.25">
      <c r="K7372">
        <f t="shared" si="115"/>
        <v>0</v>
      </c>
    </row>
    <row r="7373" spans="11:11" x14ac:dyDescent="0.25">
      <c r="K7373">
        <f t="shared" si="115"/>
        <v>0</v>
      </c>
    </row>
    <row r="7374" spans="11:11" x14ac:dyDescent="0.25">
      <c r="K7374">
        <f t="shared" si="115"/>
        <v>0</v>
      </c>
    </row>
    <row r="7375" spans="11:11" x14ac:dyDescent="0.25">
      <c r="K7375">
        <f t="shared" si="115"/>
        <v>0</v>
      </c>
    </row>
    <row r="7376" spans="11:11" x14ac:dyDescent="0.25">
      <c r="K7376">
        <f t="shared" si="115"/>
        <v>0</v>
      </c>
    </row>
    <row r="7377" spans="11:11" x14ac:dyDescent="0.25">
      <c r="K7377">
        <f t="shared" si="115"/>
        <v>0</v>
      </c>
    </row>
    <row r="7378" spans="11:11" x14ac:dyDescent="0.25">
      <c r="K7378">
        <f t="shared" si="115"/>
        <v>0</v>
      </c>
    </row>
    <row r="7379" spans="11:11" x14ac:dyDescent="0.25">
      <c r="K7379">
        <f t="shared" si="115"/>
        <v>0</v>
      </c>
    </row>
    <row r="7380" spans="11:11" x14ac:dyDescent="0.25">
      <c r="K7380">
        <f t="shared" si="115"/>
        <v>0</v>
      </c>
    </row>
    <row r="7381" spans="11:11" x14ac:dyDescent="0.25">
      <c r="K7381">
        <f t="shared" si="115"/>
        <v>0</v>
      </c>
    </row>
    <row r="7382" spans="11:11" x14ac:dyDescent="0.25">
      <c r="K7382">
        <f t="shared" si="115"/>
        <v>0</v>
      </c>
    </row>
    <row r="7383" spans="11:11" x14ac:dyDescent="0.25">
      <c r="K7383">
        <f t="shared" si="115"/>
        <v>0</v>
      </c>
    </row>
    <row r="7384" spans="11:11" x14ac:dyDescent="0.25">
      <c r="K7384">
        <f t="shared" si="115"/>
        <v>0</v>
      </c>
    </row>
    <row r="7385" spans="11:11" x14ac:dyDescent="0.25">
      <c r="K7385">
        <f t="shared" si="115"/>
        <v>0</v>
      </c>
    </row>
    <row r="7386" spans="11:11" x14ac:dyDescent="0.25">
      <c r="K7386">
        <f t="shared" si="115"/>
        <v>0</v>
      </c>
    </row>
    <row r="7387" spans="11:11" x14ac:dyDescent="0.25">
      <c r="K7387">
        <f t="shared" si="115"/>
        <v>0</v>
      </c>
    </row>
    <row r="7388" spans="11:11" x14ac:dyDescent="0.25">
      <c r="K7388">
        <f t="shared" si="115"/>
        <v>0</v>
      </c>
    </row>
    <row r="7389" spans="11:11" x14ac:dyDescent="0.25">
      <c r="K7389">
        <f t="shared" si="115"/>
        <v>0</v>
      </c>
    </row>
    <row r="7390" spans="11:11" x14ac:dyDescent="0.25">
      <c r="K7390">
        <f t="shared" si="115"/>
        <v>0</v>
      </c>
    </row>
    <row r="7391" spans="11:11" x14ac:dyDescent="0.25">
      <c r="K7391">
        <f t="shared" si="115"/>
        <v>0</v>
      </c>
    </row>
    <row r="7392" spans="11:11" x14ac:dyDescent="0.25">
      <c r="K7392">
        <f t="shared" si="115"/>
        <v>0</v>
      </c>
    </row>
    <row r="7393" spans="11:11" x14ac:dyDescent="0.25">
      <c r="K7393">
        <f t="shared" si="115"/>
        <v>0</v>
      </c>
    </row>
    <row r="7394" spans="11:11" x14ac:dyDescent="0.25">
      <c r="K7394">
        <f t="shared" si="115"/>
        <v>0</v>
      </c>
    </row>
    <row r="7395" spans="11:11" x14ac:dyDescent="0.25">
      <c r="K7395">
        <f t="shared" si="115"/>
        <v>0</v>
      </c>
    </row>
    <row r="7396" spans="11:11" x14ac:dyDescent="0.25">
      <c r="K7396">
        <f t="shared" si="115"/>
        <v>0</v>
      </c>
    </row>
    <row r="7397" spans="11:11" x14ac:dyDescent="0.25">
      <c r="K7397">
        <f t="shared" si="115"/>
        <v>0</v>
      </c>
    </row>
    <row r="7398" spans="11:11" x14ac:dyDescent="0.25">
      <c r="K7398">
        <f t="shared" si="115"/>
        <v>0</v>
      </c>
    </row>
    <row r="7399" spans="11:11" x14ac:dyDescent="0.25">
      <c r="K7399">
        <f t="shared" si="115"/>
        <v>0</v>
      </c>
    </row>
    <row r="7400" spans="11:11" x14ac:dyDescent="0.25">
      <c r="K7400">
        <f t="shared" si="115"/>
        <v>0</v>
      </c>
    </row>
    <row r="7401" spans="11:11" x14ac:dyDescent="0.25">
      <c r="K7401">
        <f t="shared" si="115"/>
        <v>0</v>
      </c>
    </row>
    <row r="7402" spans="11:11" x14ac:dyDescent="0.25">
      <c r="K7402">
        <f t="shared" si="115"/>
        <v>0</v>
      </c>
    </row>
    <row r="7403" spans="11:11" x14ac:dyDescent="0.25">
      <c r="K7403">
        <f t="shared" si="115"/>
        <v>0</v>
      </c>
    </row>
    <row r="7404" spans="11:11" x14ac:dyDescent="0.25">
      <c r="K7404">
        <f t="shared" si="115"/>
        <v>0</v>
      </c>
    </row>
    <row r="7405" spans="11:11" x14ac:dyDescent="0.25">
      <c r="K7405">
        <f t="shared" si="115"/>
        <v>0</v>
      </c>
    </row>
    <row r="7406" spans="11:11" x14ac:dyDescent="0.25">
      <c r="K7406">
        <f t="shared" si="115"/>
        <v>0</v>
      </c>
    </row>
    <row r="7407" spans="11:11" x14ac:dyDescent="0.25">
      <c r="K7407">
        <f t="shared" si="115"/>
        <v>0</v>
      </c>
    </row>
    <row r="7408" spans="11:11" x14ac:dyDescent="0.25">
      <c r="K7408">
        <f t="shared" si="115"/>
        <v>0</v>
      </c>
    </row>
    <row r="7409" spans="11:11" x14ac:dyDescent="0.25">
      <c r="K7409">
        <f t="shared" si="115"/>
        <v>0</v>
      </c>
    </row>
    <row r="7410" spans="11:11" x14ac:dyDescent="0.25">
      <c r="K7410">
        <f t="shared" si="115"/>
        <v>0</v>
      </c>
    </row>
    <row r="7411" spans="11:11" x14ac:dyDescent="0.25">
      <c r="K7411">
        <f t="shared" si="115"/>
        <v>0</v>
      </c>
    </row>
    <row r="7412" spans="11:11" x14ac:dyDescent="0.25">
      <c r="K7412">
        <f t="shared" si="115"/>
        <v>0</v>
      </c>
    </row>
    <row r="7413" spans="11:11" x14ac:dyDescent="0.25">
      <c r="K7413">
        <f t="shared" si="115"/>
        <v>0</v>
      </c>
    </row>
    <row r="7414" spans="11:11" x14ac:dyDescent="0.25">
      <c r="K7414">
        <f t="shared" si="115"/>
        <v>0</v>
      </c>
    </row>
    <row r="7415" spans="11:11" x14ac:dyDescent="0.25">
      <c r="K7415">
        <f t="shared" si="115"/>
        <v>0</v>
      </c>
    </row>
    <row r="7416" spans="11:11" x14ac:dyDescent="0.25">
      <c r="K7416">
        <f t="shared" si="115"/>
        <v>0</v>
      </c>
    </row>
    <row r="7417" spans="11:11" x14ac:dyDescent="0.25">
      <c r="K7417">
        <f t="shared" si="115"/>
        <v>0</v>
      </c>
    </row>
    <row r="7418" spans="11:11" x14ac:dyDescent="0.25">
      <c r="K7418">
        <f t="shared" si="115"/>
        <v>0</v>
      </c>
    </row>
    <row r="7419" spans="11:11" x14ac:dyDescent="0.25">
      <c r="K7419">
        <f t="shared" si="115"/>
        <v>0</v>
      </c>
    </row>
    <row r="7420" spans="11:11" x14ac:dyDescent="0.25">
      <c r="K7420">
        <f t="shared" si="115"/>
        <v>0</v>
      </c>
    </row>
    <row r="7421" spans="11:11" x14ac:dyDescent="0.25">
      <c r="K7421">
        <f t="shared" si="115"/>
        <v>0</v>
      </c>
    </row>
    <row r="7422" spans="11:11" x14ac:dyDescent="0.25">
      <c r="K7422">
        <f t="shared" si="115"/>
        <v>0</v>
      </c>
    </row>
    <row r="7423" spans="11:11" x14ac:dyDescent="0.25">
      <c r="K7423">
        <f t="shared" si="115"/>
        <v>0</v>
      </c>
    </row>
    <row r="7424" spans="11:11" x14ac:dyDescent="0.25">
      <c r="K7424">
        <f t="shared" si="115"/>
        <v>0</v>
      </c>
    </row>
    <row r="7425" spans="11:11" x14ac:dyDescent="0.25">
      <c r="K7425">
        <f t="shared" si="115"/>
        <v>0</v>
      </c>
    </row>
    <row r="7426" spans="11:11" x14ac:dyDescent="0.25">
      <c r="K7426">
        <f t="shared" si="115"/>
        <v>0</v>
      </c>
    </row>
    <row r="7427" spans="11:11" x14ac:dyDescent="0.25">
      <c r="K7427">
        <f t="shared" si="115"/>
        <v>0</v>
      </c>
    </row>
    <row r="7428" spans="11:11" x14ac:dyDescent="0.25">
      <c r="K7428">
        <f t="shared" ref="K7428:K7491" si="116">+COUNT(F7428:J7428)</f>
        <v>0</v>
      </c>
    </row>
    <row r="7429" spans="11:11" x14ac:dyDescent="0.25">
      <c r="K7429">
        <f t="shared" si="116"/>
        <v>0</v>
      </c>
    </row>
    <row r="7430" spans="11:11" x14ac:dyDescent="0.25">
      <c r="K7430">
        <f t="shared" si="116"/>
        <v>0</v>
      </c>
    </row>
    <row r="7431" spans="11:11" x14ac:dyDescent="0.25">
      <c r="K7431">
        <f t="shared" si="116"/>
        <v>0</v>
      </c>
    </row>
    <row r="7432" spans="11:11" x14ac:dyDescent="0.25">
      <c r="K7432">
        <f t="shared" si="116"/>
        <v>0</v>
      </c>
    </row>
    <row r="7433" spans="11:11" x14ac:dyDescent="0.25">
      <c r="K7433">
        <f t="shared" si="116"/>
        <v>0</v>
      </c>
    </row>
    <row r="7434" spans="11:11" x14ac:dyDescent="0.25">
      <c r="K7434">
        <f t="shared" si="116"/>
        <v>0</v>
      </c>
    </row>
    <row r="7435" spans="11:11" x14ac:dyDescent="0.25">
      <c r="K7435">
        <f t="shared" si="116"/>
        <v>0</v>
      </c>
    </row>
    <row r="7436" spans="11:11" x14ac:dyDescent="0.25">
      <c r="K7436">
        <f t="shared" si="116"/>
        <v>0</v>
      </c>
    </row>
    <row r="7437" spans="11:11" x14ac:dyDescent="0.25">
      <c r="K7437">
        <f t="shared" si="116"/>
        <v>0</v>
      </c>
    </row>
    <row r="7438" spans="11:11" x14ac:dyDescent="0.25">
      <c r="K7438">
        <f t="shared" si="116"/>
        <v>0</v>
      </c>
    </row>
    <row r="7439" spans="11:11" x14ac:dyDescent="0.25">
      <c r="K7439">
        <f t="shared" si="116"/>
        <v>0</v>
      </c>
    </row>
    <row r="7440" spans="11:11" x14ac:dyDescent="0.25">
      <c r="K7440">
        <f t="shared" si="116"/>
        <v>0</v>
      </c>
    </row>
    <row r="7441" spans="11:11" x14ac:dyDescent="0.25">
      <c r="K7441">
        <f t="shared" si="116"/>
        <v>0</v>
      </c>
    </row>
    <row r="7442" spans="11:11" x14ac:dyDescent="0.25">
      <c r="K7442">
        <f t="shared" si="116"/>
        <v>0</v>
      </c>
    </row>
    <row r="7443" spans="11:11" x14ac:dyDescent="0.25">
      <c r="K7443">
        <f t="shared" si="116"/>
        <v>0</v>
      </c>
    </row>
    <row r="7444" spans="11:11" x14ac:dyDescent="0.25">
      <c r="K7444">
        <f t="shared" si="116"/>
        <v>0</v>
      </c>
    </row>
    <row r="7445" spans="11:11" x14ac:dyDescent="0.25">
      <c r="K7445">
        <f t="shared" si="116"/>
        <v>0</v>
      </c>
    </row>
    <row r="7446" spans="11:11" x14ac:dyDescent="0.25">
      <c r="K7446">
        <f t="shared" si="116"/>
        <v>0</v>
      </c>
    </row>
    <row r="7447" spans="11:11" x14ac:dyDescent="0.25">
      <c r="K7447">
        <f t="shared" si="116"/>
        <v>0</v>
      </c>
    </row>
    <row r="7448" spans="11:11" x14ac:dyDescent="0.25">
      <c r="K7448">
        <f t="shared" si="116"/>
        <v>0</v>
      </c>
    </row>
    <row r="7449" spans="11:11" x14ac:dyDescent="0.25">
      <c r="K7449">
        <f t="shared" si="116"/>
        <v>0</v>
      </c>
    </row>
    <row r="7450" spans="11:11" x14ac:dyDescent="0.25">
      <c r="K7450">
        <f t="shared" si="116"/>
        <v>0</v>
      </c>
    </row>
    <row r="7451" spans="11:11" x14ac:dyDescent="0.25">
      <c r="K7451">
        <f t="shared" si="116"/>
        <v>0</v>
      </c>
    </row>
    <row r="7452" spans="11:11" x14ac:dyDescent="0.25">
      <c r="K7452">
        <f t="shared" si="116"/>
        <v>0</v>
      </c>
    </row>
    <row r="7453" spans="11:11" x14ac:dyDescent="0.25">
      <c r="K7453">
        <f t="shared" si="116"/>
        <v>0</v>
      </c>
    </row>
    <row r="7454" spans="11:11" x14ac:dyDescent="0.25">
      <c r="K7454">
        <f t="shared" si="116"/>
        <v>0</v>
      </c>
    </row>
    <row r="7455" spans="11:11" x14ac:dyDescent="0.25">
      <c r="K7455">
        <f t="shared" si="116"/>
        <v>0</v>
      </c>
    </row>
    <row r="7456" spans="11:11" x14ac:dyDescent="0.25">
      <c r="K7456">
        <f t="shared" si="116"/>
        <v>0</v>
      </c>
    </row>
    <row r="7457" spans="11:11" x14ac:dyDescent="0.25">
      <c r="K7457">
        <f t="shared" si="116"/>
        <v>0</v>
      </c>
    </row>
    <row r="7458" spans="11:11" x14ac:dyDescent="0.25">
      <c r="K7458">
        <f t="shared" si="116"/>
        <v>0</v>
      </c>
    </row>
    <row r="7459" spans="11:11" x14ac:dyDescent="0.25">
      <c r="K7459">
        <f t="shared" si="116"/>
        <v>0</v>
      </c>
    </row>
    <row r="7460" spans="11:11" x14ac:dyDescent="0.25">
      <c r="K7460">
        <f t="shared" si="116"/>
        <v>0</v>
      </c>
    </row>
    <row r="7461" spans="11:11" x14ac:dyDescent="0.25">
      <c r="K7461">
        <f t="shared" si="116"/>
        <v>0</v>
      </c>
    </row>
    <row r="7462" spans="11:11" x14ac:dyDescent="0.25">
      <c r="K7462">
        <f t="shared" si="116"/>
        <v>0</v>
      </c>
    </row>
    <row r="7463" spans="11:11" x14ac:dyDescent="0.25">
      <c r="K7463">
        <f t="shared" si="116"/>
        <v>0</v>
      </c>
    </row>
    <row r="7464" spans="11:11" x14ac:dyDescent="0.25">
      <c r="K7464">
        <f t="shared" si="116"/>
        <v>0</v>
      </c>
    </row>
    <row r="7465" spans="11:11" x14ac:dyDescent="0.25">
      <c r="K7465">
        <f t="shared" si="116"/>
        <v>0</v>
      </c>
    </row>
    <row r="7466" spans="11:11" x14ac:dyDescent="0.25">
      <c r="K7466">
        <f t="shared" si="116"/>
        <v>0</v>
      </c>
    </row>
    <row r="7467" spans="11:11" x14ac:dyDescent="0.25">
      <c r="K7467">
        <f t="shared" si="116"/>
        <v>0</v>
      </c>
    </row>
    <row r="7468" spans="11:11" x14ac:dyDescent="0.25">
      <c r="K7468">
        <f t="shared" si="116"/>
        <v>0</v>
      </c>
    </row>
    <row r="7469" spans="11:11" x14ac:dyDescent="0.25">
      <c r="K7469">
        <f t="shared" si="116"/>
        <v>0</v>
      </c>
    </row>
    <row r="7470" spans="11:11" x14ac:dyDescent="0.25">
      <c r="K7470">
        <f t="shared" si="116"/>
        <v>0</v>
      </c>
    </row>
    <row r="7471" spans="11:11" x14ac:dyDescent="0.25">
      <c r="K7471">
        <f t="shared" si="116"/>
        <v>0</v>
      </c>
    </row>
    <row r="7472" spans="11:11" x14ac:dyDescent="0.25">
      <c r="K7472">
        <f t="shared" si="116"/>
        <v>0</v>
      </c>
    </row>
    <row r="7473" spans="11:11" x14ac:dyDescent="0.25">
      <c r="K7473">
        <f t="shared" si="116"/>
        <v>0</v>
      </c>
    </row>
    <row r="7474" spans="11:11" x14ac:dyDescent="0.25">
      <c r="K7474">
        <f t="shared" si="116"/>
        <v>0</v>
      </c>
    </row>
    <row r="7475" spans="11:11" x14ac:dyDescent="0.25">
      <c r="K7475">
        <f t="shared" si="116"/>
        <v>0</v>
      </c>
    </row>
    <row r="7476" spans="11:11" x14ac:dyDescent="0.25">
      <c r="K7476">
        <f t="shared" si="116"/>
        <v>0</v>
      </c>
    </row>
    <row r="7477" spans="11:11" x14ac:dyDescent="0.25">
      <c r="K7477">
        <f t="shared" si="116"/>
        <v>0</v>
      </c>
    </row>
    <row r="7478" spans="11:11" x14ac:dyDescent="0.25">
      <c r="K7478">
        <f t="shared" si="116"/>
        <v>0</v>
      </c>
    </row>
    <row r="7479" spans="11:11" x14ac:dyDescent="0.25">
      <c r="K7479">
        <f t="shared" si="116"/>
        <v>0</v>
      </c>
    </row>
    <row r="7480" spans="11:11" x14ac:dyDescent="0.25">
      <c r="K7480">
        <f t="shared" si="116"/>
        <v>0</v>
      </c>
    </row>
    <row r="7481" spans="11:11" x14ac:dyDescent="0.25">
      <c r="K7481">
        <f t="shared" si="116"/>
        <v>0</v>
      </c>
    </row>
    <row r="7482" spans="11:11" x14ac:dyDescent="0.25">
      <c r="K7482">
        <f t="shared" si="116"/>
        <v>0</v>
      </c>
    </row>
    <row r="7483" spans="11:11" x14ac:dyDescent="0.25">
      <c r="K7483">
        <f t="shared" si="116"/>
        <v>0</v>
      </c>
    </row>
    <row r="7484" spans="11:11" x14ac:dyDescent="0.25">
      <c r="K7484">
        <f t="shared" si="116"/>
        <v>0</v>
      </c>
    </row>
    <row r="7485" spans="11:11" x14ac:dyDescent="0.25">
      <c r="K7485">
        <f t="shared" si="116"/>
        <v>0</v>
      </c>
    </row>
    <row r="7486" spans="11:11" x14ac:dyDescent="0.25">
      <c r="K7486">
        <f t="shared" si="116"/>
        <v>0</v>
      </c>
    </row>
    <row r="7487" spans="11:11" x14ac:dyDescent="0.25">
      <c r="K7487">
        <f t="shared" si="116"/>
        <v>0</v>
      </c>
    </row>
    <row r="7488" spans="11:11" x14ac:dyDescent="0.25">
      <c r="K7488">
        <f t="shared" si="116"/>
        <v>0</v>
      </c>
    </row>
    <row r="7489" spans="11:11" x14ac:dyDescent="0.25">
      <c r="K7489">
        <f t="shared" si="116"/>
        <v>0</v>
      </c>
    </row>
    <row r="7490" spans="11:11" x14ac:dyDescent="0.25">
      <c r="K7490">
        <f t="shared" si="116"/>
        <v>0</v>
      </c>
    </row>
    <row r="7491" spans="11:11" x14ac:dyDescent="0.25">
      <c r="K7491">
        <f t="shared" si="116"/>
        <v>0</v>
      </c>
    </row>
    <row r="7492" spans="11:11" x14ac:dyDescent="0.25">
      <c r="K7492">
        <f t="shared" ref="K7492:K7555" si="117">+COUNT(F7492:J7492)</f>
        <v>0</v>
      </c>
    </row>
    <row r="7493" spans="11:11" x14ac:dyDescent="0.25">
      <c r="K7493">
        <f t="shared" si="117"/>
        <v>0</v>
      </c>
    </row>
    <row r="7494" spans="11:11" x14ac:dyDescent="0.25">
      <c r="K7494">
        <f t="shared" si="117"/>
        <v>0</v>
      </c>
    </row>
    <row r="7495" spans="11:11" x14ac:dyDescent="0.25">
      <c r="K7495">
        <f t="shared" si="117"/>
        <v>0</v>
      </c>
    </row>
    <row r="7496" spans="11:11" x14ac:dyDescent="0.25">
      <c r="K7496">
        <f t="shared" si="117"/>
        <v>0</v>
      </c>
    </row>
    <row r="7497" spans="11:11" x14ac:dyDescent="0.25">
      <c r="K7497">
        <f t="shared" si="117"/>
        <v>0</v>
      </c>
    </row>
    <row r="7498" spans="11:11" x14ac:dyDescent="0.25">
      <c r="K7498">
        <f t="shared" si="117"/>
        <v>0</v>
      </c>
    </row>
    <row r="7499" spans="11:11" x14ac:dyDescent="0.25">
      <c r="K7499">
        <f t="shared" si="117"/>
        <v>0</v>
      </c>
    </row>
    <row r="7500" spans="11:11" x14ac:dyDescent="0.25">
      <c r="K7500">
        <f t="shared" si="117"/>
        <v>0</v>
      </c>
    </row>
    <row r="7501" spans="11:11" x14ac:dyDescent="0.25">
      <c r="K7501">
        <f t="shared" si="117"/>
        <v>0</v>
      </c>
    </row>
    <row r="7502" spans="11:11" x14ac:dyDescent="0.25">
      <c r="K7502">
        <f t="shared" si="117"/>
        <v>0</v>
      </c>
    </row>
    <row r="7503" spans="11:11" x14ac:dyDescent="0.25">
      <c r="K7503">
        <f t="shared" si="117"/>
        <v>0</v>
      </c>
    </row>
    <row r="7504" spans="11:11" x14ac:dyDescent="0.25">
      <c r="K7504">
        <f t="shared" si="117"/>
        <v>0</v>
      </c>
    </row>
    <row r="7505" spans="11:11" x14ac:dyDescent="0.25">
      <c r="K7505">
        <f t="shared" si="117"/>
        <v>0</v>
      </c>
    </row>
    <row r="7506" spans="11:11" x14ac:dyDescent="0.25">
      <c r="K7506">
        <f t="shared" si="117"/>
        <v>0</v>
      </c>
    </row>
    <row r="7507" spans="11:11" x14ac:dyDescent="0.25">
      <c r="K7507">
        <f t="shared" si="117"/>
        <v>0</v>
      </c>
    </row>
    <row r="7508" spans="11:11" x14ac:dyDescent="0.25">
      <c r="K7508">
        <f t="shared" si="117"/>
        <v>0</v>
      </c>
    </row>
    <row r="7509" spans="11:11" x14ac:dyDescent="0.25">
      <c r="K7509">
        <f t="shared" si="117"/>
        <v>0</v>
      </c>
    </row>
    <row r="7510" spans="11:11" x14ac:dyDescent="0.25">
      <c r="K7510">
        <f t="shared" si="117"/>
        <v>0</v>
      </c>
    </row>
    <row r="7511" spans="11:11" x14ac:dyDescent="0.25">
      <c r="K7511">
        <f t="shared" si="117"/>
        <v>0</v>
      </c>
    </row>
    <row r="7512" spans="11:11" x14ac:dyDescent="0.25">
      <c r="K7512">
        <f t="shared" si="117"/>
        <v>0</v>
      </c>
    </row>
    <row r="7513" spans="11:11" x14ac:dyDescent="0.25">
      <c r="K7513">
        <f t="shared" si="117"/>
        <v>0</v>
      </c>
    </row>
    <row r="7514" spans="11:11" x14ac:dyDescent="0.25">
      <c r="K7514">
        <f t="shared" si="117"/>
        <v>0</v>
      </c>
    </row>
    <row r="7515" spans="11:11" x14ac:dyDescent="0.25">
      <c r="K7515">
        <f t="shared" si="117"/>
        <v>0</v>
      </c>
    </row>
    <row r="7516" spans="11:11" x14ac:dyDescent="0.25">
      <c r="K7516">
        <f t="shared" si="117"/>
        <v>0</v>
      </c>
    </row>
    <row r="7517" spans="11:11" x14ac:dyDescent="0.25">
      <c r="K7517">
        <f t="shared" si="117"/>
        <v>0</v>
      </c>
    </row>
    <row r="7518" spans="11:11" x14ac:dyDescent="0.25">
      <c r="K7518">
        <f t="shared" si="117"/>
        <v>0</v>
      </c>
    </row>
    <row r="7519" spans="11:11" x14ac:dyDescent="0.25">
      <c r="K7519">
        <f t="shared" si="117"/>
        <v>0</v>
      </c>
    </row>
    <row r="7520" spans="11:11" x14ac:dyDescent="0.25">
      <c r="K7520">
        <f t="shared" si="117"/>
        <v>0</v>
      </c>
    </row>
    <row r="7521" spans="11:11" x14ac:dyDescent="0.25">
      <c r="K7521">
        <f t="shared" si="117"/>
        <v>0</v>
      </c>
    </row>
    <row r="7522" spans="11:11" x14ac:dyDescent="0.25">
      <c r="K7522">
        <f t="shared" si="117"/>
        <v>0</v>
      </c>
    </row>
    <row r="7523" spans="11:11" x14ac:dyDescent="0.25">
      <c r="K7523">
        <f t="shared" si="117"/>
        <v>0</v>
      </c>
    </row>
    <row r="7524" spans="11:11" x14ac:dyDescent="0.25">
      <c r="K7524">
        <f t="shared" si="117"/>
        <v>0</v>
      </c>
    </row>
    <row r="7525" spans="11:11" x14ac:dyDescent="0.25">
      <c r="K7525">
        <f t="shared" si="117"/>
        <v>0</v>
      </c>
    </row>
    <row r="7526" spans="11:11" x14ac:dyDescent="0.25">
      <c r="K7526">
        <f t="shared" si="117"/>
        <v>0</v>
      </c>
    </row>
    <row r="7527" spans="11:11" x14ac:dyDescent="0.25">
      <c r="K7527">
        <f t="shared" si="117"/>
        <v>0</v>
      </c>
    </row>
    <row r="7528" spans="11:11" x14ac:dyDescent="0.25">
      <c r="K7528">
        <f t="shared" si="117"/>
        <v>0</v>
      </c>
    </row>
    <row r="7529" spans="11:11" x14ac:dyDescent="0.25">
      <c r="K7529">
        <f t="shared" si="117"/>
        <v>0</v>
      </c>
    </row>
    <row r="7530" spans="11:11" x14ac:dyDescent="0.25">
      <c r="K7530">
        <f t="shared" si="117"/>
        <v>0</v>
      </c>
    </row>
    <row r="7531" spans="11:11" x14ac:dyDescent="0.25">
      <c r="K7531">
        <f t="shared" si="117"/>
        <v>0</v>
      </c>
    </row>
    <row r="7532" spans="11:11" x14ac:dyDescent="0.25">
      <c r="K7532">
        <f t="shared" si="117"/>
        <v>0</v>
      </c>
    </row>
    <row r="7533" spans="11:11" x14ac:dyDescent="0.25">
      <c r="K7533">
        <f t="shared" si="117"/>
        <v>0</v>
      </c>
    </row>
    <row r="7534" spans="11:11" x14ac:dyDescent="0.25">
      <c r="K7534">
        <f t="shared" si="117"/>
        <v>0</v>
      </c>
    </row>
    <row r="7535" spans="11:11" x14ac:dyDescent="0.25">
      <c r="K7535">
        <f t="shared" si="117"/>
        <v>0</v>
      </c>
    </row>
    <row r="7536" spans="11:11" x14ac:dyDescent="0.25">
      <c r="K7536">
        <f t="shared" si="117"/>
        <v>0</v>
      </c>
    </row>
    <row r="7537" spans="11:11" x14ac:dyDescent="0.25">
      <c r="K7537">
        <f t="shared" si="117"/>
        <v>0</v>
      </c>
    </row>
    <row r="7538" spans="11:11" x14ac:dyDescent="0.25">
      <c r="K7538">
        <f t="shared" si="117"/>
        <v>0</v>
      </c>
    </row>
    <row r="7539" spans="11:11" x14ac:dyDescent="0.25">
      <c r="K7539">
        <f t="shared" si="117"/>
        <v>0</v>
      </c>
    </row>
    <row r="7540" spans="11:11" x14ac:dyDescent="0.25">
      <c r="K7540">
        <f t="shared" si="117"/>
        <v>0</v>
      </c>
    </row>
    <row r="7541" spans="11:11" x14ac:dyDescent="0.25">
      <c r="K7541">
        <f t="shared" si="117"/>
        <v>0</v>
      </c>
    </row>
    <row r="7542" spans="11:11" x14ac:dyDescent="0.25">
      <c r="K7542">
        <f t="shared" si="117"/>
        <v>0</v>
      </c>
    </row>
    <row r="7543" spans="11:11" x14ac:dyDescent="0.25">
      <c r="K7543">
        <f t="shared" si="117"/>
        <v>0</v>
      </c>
    </row>
    <row r="7544" spans="11:11" x14ac:dyDescent="0.25">
      <c r="K7544">
        <f t="shared" si="117"/>
        <v>0</v>
      </c>
    </row>
    <row r="7545" spans="11:11" x14ac:dyDescent="0.25">
      <c r="K7545">
        <f t="shared" si="117"/>
        <v>0</v>
      </c>
    </row>
    <row r="7546" spans="11:11" x14ac:dyDescent="0.25">
      <c r="K7546">
        <f t="shared" si="117"/>
        <v>0</v>
      </c>
    </row>
    <row r="7547" spans="11:11" x14ac:dyDescent="0.25">
      <c r="K7547">
        <f t="shared" si="117"/>
        <v>0</v>
      </c>
    </row>
    <row r="7548" spans="11:11" x14ac:dyDescent="0.25">
      <c r="K7548">
        <f t="shared" si="117"/>
        <v>0</v>
      </c>
    </row>
    <row r="7549" spans="11:11" x14ac:dyDescent="0.25">
      <c r="K7549">
        <f t="shared" si="117"/>
        <v>0</v>
      </c>
    </row>
    <row r="7550" spans="11:11" x14ac:dyDescent="0.25">
      <c r="K7550">
        <f t="shared" si="117"/>
        <v>0</v>
      </c>
    </row>
    <row r="7551" spans="11:11" x14ac:dyDescent="0.25">
      <c r="K7551">
        <f t="shared" si="117"/>
        <v>0</v>
      </c>
    </row>
    <row r="7552" spans="11:11" x14ac:dyDescent="0.25">
      <c r="K7552">
        <f t="shared" si="117"/>
        <v>0</v>
      </c>
    </row>
    <row r="7553" spans="11:11" x14ac:dyDescent="0.25">
      <c r="K7553">
        <f t="shared" si="117"/>
        <v>0</v>
      </c>
    </row>
    <row r="7554" spans="11:11" x14ac:dyDescent="0.25">
      <c r="K7554">
        <f t="shared" si="117"/>
        <v>0</v>
      </c>
    </row>
    <row r="7555" spans="11:11" x14ac:dyDescent="0.25">
      <c r="K7555">
        <f t="shared" si="117"/>
        <v>0</v>
      </c>
    </row>
    <row r="7556" spans="11:11" x14ac:dyDescent="0.25">
      <c r="K7556">
        <f t="shared" ref="K7556:K7619" si="118">+COUNT(F7556:J7556)</f>
        <v>0</v>
      </c>
    </row>
    <row r="7557" spans="11:11" x14ac:dyDescent="0.25">
      <c r="K7557">
        <f t="shared" si="118"/>
        <v>0</v>
      </c>
    </row>
    <row r="7558" spans="11:11" x14ac:dyDescent="0.25">
      <c r="K7558">
        <f t="shared" si="118"/>
        <v>0</v>
      </c>
    </row>
    <row r="7559" spans="11:11" x14ac:dyDescent="0.25">
      <c r="K7559">
        <f t="shared" si="118"/>
        <v>0</v>
      </c>
    </row>
    <row r="7560" spans="11:11" x14ac:dyDescent="0.25">
      <c r="K7560">
        <f t="shared" si="118"/>
        <v>0</v>
      </c>
    </row>
    <row r="7561" spans="11:11" x14ac:dyDescent="0.25">
      <c r="K7561">
        <f t="shared" si="118"/>
        <v>0</v>
      </c>
    </row>
    <row r="7562" spans="11:11" x14ac:dyDescent="0.25">
      <c r="K7562">
        <f t="shared" si="118"/>
        <v>0</v>
      </c>
    </row>
    <row r="7563" spans="11:11" x14ac:dyDescent="0.25">
      <c r="K7563">
        <f t="shared" si="118"/>
        <v>0</v>
      </c>
    </row>
    <row r="7564" spans="11:11" x14ac:dyDescent="0.25">
      <c r="K7564">
        <f t="shared" si="118"/>
        <v>0</v>
      </c>
    </row>
    <row r="7565" spans="11:11" x14ac:dyDescent="0.25">
      <c r="K7565">
        <f t="shared" si="118"/>
        <v>0</v>
      </c>
    </row>
    <row r="7566" spans="11:11" x14ac:dyDescent="0.25">
      <c r="K7566">
        <f t="shared" si="118"/>
        <v>0</v>
      </c>
    </row>
    <row r="7567" spans="11:11" x14ac:dyDescent="0.25">
      <c r="K7567">
        <f t="shared" si="118"/>
        <v>0</v>
      </c>
    </row>
    <row r="7568" spans="11:11" x14ac:dyDescent="0.25">
      <c r="K7568">
        <f t="shared" si="118"/>
        <v>0</v>
      </c>
    </row>
    <row r="7569" spans="11:11" x14ac:dyDescent="0.25">
      <c r="K7569">
        <f t="shared" si="118"/>
        <v>0</v>
      </c>
    </row>
    <row r="7570" spans="11:11" x14ac:dyDescent="0.25">
      <c r="K7570">
        <f t="shared" si="118"/>
        <v>0</v>
      </c>
    </row>
    <row r="7571" spans="11:11" x14ac:dyDescent="0.25">
      <c r="K7571">
        <f t="shared" si="118"/>
        <v>0</v>
      </c>
    </row>
    <row r="7572" spans="11:11" x14ac:dyDescent="0.25">
      <c r="K7572">
        <f t="shared" si="118"/>
        <v>0</v>
      </c>
    </row>
    <row r="7573" spans="11:11" x14ac:dyDescent="0.25">
      <c r="K7573">
        <f t="shared" si="118"/>
        <v>0</v>
      </c>
    </row>
    <row r="7574" spans="11:11" x14ac:dyDescent="0.25">
      <c r="K7574">
        <f t="shared" si="118"/>
        <v>0</v>
      </c>
    </row>
    <row r="7575" spans="11:11" x14ac:dyDescent="0.25">
      <c r="K7575">
        <f t="shared" si="118"/>
        <v>0</v>
      </c>
    </row>
    <row r="7576" spans="11:11" x14ac:dyDescent="0.25">
      <c r="K7576">
        <f t="shared" si="118"/>
        <v>0</v>
      </c>
    </row>
    <row r="7577" spans="11:11" x14ac:dyDescent="0.25">
      <c r="K7577">
        <f t="shared" si="118"/>
        <v>0</v>
      </c>
    </row>
    <row r="7578" spans="11:11" x14ac:dyDescent="0.25">
      <c r="K7578">
        <f t="shared" si="118"/>
        <v>0</v>
      </c>
    </row>
    <row r="7579" spans="11:11" x14ac:dyDescent="0.25">
      <c r="K7579">
        <f t="shared" si="118"/>
        <v>0</v>
      </c>
    </row>
    <row r="7580" spans="11:11" x14ac:dyDescent="0.25">
      <c r="K7580">
        <f t="shared" si="118"/>
        <v>0</v>
      </c>
    </row>
    <row r="7581" spans="11:11" x14ac:dyDescent="0.25">
      <c r="K7581">
        <f t="shared" si="118"/>
        <v>0</v>
      </c>
    </row>
    <row r="7582" spans="11:11" x14ac:dyDescent="0.25">
      <c r="K7582">
        <f t="shared" si="118"/>
        <v>0</v>
      </c>
    </row>
    <row r="7583" spans="11:11" x14ac:dyDescent="0.25">
      <c r="K7583">
        <f t="shared" si="118"/>
        <v>0</v>
      </c>
    </row>
    <row r="7584" spans="11:11" x14ac:dyDescent="0.25">
      <c r="K7584">
        <f t="shared" si="118"/>
        <v>0</v>
      </c>
    </row>
    <row r="7585" spans="11:11" x14ac:dyDescent="0.25">
      <c r="K7585">
        <f t="shared" si="118"/>
        <v>0</v>
      </c>
    </row>
    <row r="7586" spans="11:11" x14ac:dyDescent="0.25">
      <c r="K7586">
        <f t="shared" si="118"/>
        <v>0</v>
      </c>
    </row>
    <row r="7587" spans="11:11" x14ac:dyDescent="0.25">
      <c r="K7587">
        <f t="shared" si="118"/>
        <v>0</v>
      </c>
    </row>
    <row r="7588" spans="11:11" x14ac:dyDescent="0.25">
      <c r="K7588">
        <f t="shared" si="118"/>
        <v>0</v>
      </c>
    </row>
    <row r="7589" spans="11:11" x14ac:dyDescent="0.25">
      <c r="K7589">
        <f t="shared" si="118"/>
        <v>0</v>
      </c>
    </row>
    <row r="7590" spans="11:11" x14ac:dyDescent="0.25">
      <c r="K7590">
        <f t="shared" si="118"/>
        <v>0</v>
      </c>
    </row>
    <row r="7591" spans="11:11" x14ac:dyDescent="0.25">
      <c r="K7591">
        <f t="shared" si="118"/>
        <v>0</v>
      </c>
    </row>
    <row r="7592" spans="11:11" x14ac:dyDescent="0.25">
      <c r="K7592">
        <f t="shared" si="118"/>
        <v>0</v>
      </c>
    </row>
    <row r="7593" spans="11:11" x14ac:dyDescent="0.25">
      <c r="K7593">
        <f t="shared" si="118"/>
        <v>0</v>
      </c>
    </row>
    <row r="7594" spans="11:11" x14ac:dyDescent="0.25">
      <c r="K7594">
        <f t="shared" si="118"/>
        <v>0</v>
      </c>
    </row>
    <row r="7595" spans="11:11" x14ac:dyDescent="0.25">
      <c r="K7595">
        <f t="shared" si="118"/>
        <v>0</v>
      </c>
    </row>
    <row r="7596" spans="11:11" x14ac:dyDescent="0.25">
      <c r="K7596">
        <f t="shared" si="118"/>
        <v>0</v>
      </c>
    </row>
    <row r="7597" spans="11:11" x14ac:dyDescent="0.25">
      <c r="K7597">
        <f t="shared" si="118"/>
        <v>0</v>
      </c>
    </row>
    <row r="7598" spans="11:11" x14ac:dyDescent="0.25">
      <c r="K7598">
        <f t="shared" si="118"/>
        <v>0</v>
      </c>
    </row>
    <row r="7599" spans="11:11" x14ac:dyDescent="0.25">
      <c r="K7599">
        <f t="shared" si="118"/>
        <v>0</v>
      </c>
    </row>
    <row r="7600" spans="11:11" x14ac:dyDescent="0.25">
      <c r="K7600">
        <f t="shared" si="118"/>
        <v>0</v>
      </c>
    </row>
    <row r="7601" spans="11:11" x14ac:dyDescent="0.25">
      <c r="K7601">
        <f t="shared" si="118"/>
        <v>0</v>
      </c>
    </row>
    <row r="7602" spans="11:11" x14ac:dyDescent="0.25">
      <c r="K7602">
        <f t="shared" si="118"/>
        <v>0</v>
      </c>
    </row>
    <row r="7603" spans="11:11" x14ac:dyDescent="0.25">
      <c r="K7603">
        <f t="shared" si="118"/>
        <v>0</v>
      </c>
    </row>
    <row r="7604" spans="11:11" x14ac:dyDescent="0.25">
      <c r="K7604">
        <f t="shared" si="118"/>
        <v>0</v>
      </c>
    </row>
    <row r="7605" spans="11:11" x14ac:dyDescent="0.25">
      <c r="K7605">
        <f t="shared" si="118"/>
        <v>0</v>
      </c>
    </row>
    <row r="7606" spans="11:11" x14ac:dyDescent="0.25">
      <c r="K7606">
        <f t="shared" si="118"/>
        <v>0</v>
      </c>
    </row>
    <row r="7607" spans="11:11" x14ac:dyDescent="0.25">
      <c r="K7607">
        <f t="shared" si="118"/>
        <v>0</v>
      </c>
    </row>
    <row r="7608" spans="11:11" x14ac:dyDescent="0.25">
      <c r="K7608">
        <f t="shared" si="118"/>
        <v>0</v>
      </c>
    </row>
    <row r="7609" spans="11:11" x14ac:dyDescent="0.25">
      <c r="K7609">
        <f t="shared" si="118"/>
        <v>0</v>
      </c>
    </row>
    <row r="7610" spans="11:11" x14ac:dyDescent="0.25">
      <c r="K7610">
        <f t="shared" si="118"/>
        <v>0</v>
      </c>
    </row>
    <row r="7611" spans="11:11" x14ac:dyDescent="0.25">
      <c r="K7611">
        <f t="shared" si="118"/>
        <v>0</v>
      </c>
    </row>
    <row r="7612" spans="11:11" x14ac:dyDescent="0.25">
      <c r="K7612">
        <f t="shared" si="118"/>
        <v>0</v>
      </c>
    </row>
    <row r="7613" spans="11:11" x14ac:dyDescent="0.25">
      <c r="K7613">
        <f t="shared" si="118"/>
        <v>0</v>
      </c>
    </row>
    <row r="7614" spans="11:11" x14ac:dyDescent="0.25">
      <c r="K7614">
        <f t="shared" si="118"/>
        <v>0</v>
      </c>
    </row>
    <row r="7615" spans="11:11" x14ac:dyDescent="0.25">
      <c r="K7615">
        <f t="shared" si="118"/>
        <v>0</v>
      </c>
    </row>
    <row r="7616" spans="11:11" x14ac:dyDescent="0.25">
      <c r="K7616">
        <f t="shared" si="118"/>
        <v>0</v>
      </c>
    </row>
    <row r="7617" spans="11:11" x14ac:dyDescent="0.25">
      <c r="K7617">
        <f t="shared" si="118"/>
        <v>0</v>
      </c>
    </row>
    <row r="7618" spans="11:11" x14ac:dyDescent="0.25">
      <c r="K7618">
        <f t="shared" si="118"/>
        <v>0</v>
      </c>
    </row>
    <row r="7619" spans="11:11" x14ac:dyDescent="0.25">
      <c r="K7619">
        <f t="shared" si="118"/>
        <v>0</v>
      </c>
    </row>
    <row r="7620" spans="11:11" x14ac:dyDescent="0.25">
      <c r="K7620">
        <f t="shared" ref="K7620:K7683" si="119">+COUNT(F7620:J7620)</f>
        <v>0</v>
      </c>
    </row>
    <row r="7621" spans="11:11" x14ac:dyDescent="0.25">
      <c r="K7621">
        <f t="shared" si="119"/>
        <v>0</v>
      </c>
    </row>
    <row r="7622" spans="11:11" x14ac:dyDescent="0.25">
      <c r="K7622">
        <f t="shared" si="119"/>
        <v>0</v>
      </c>
    </row>
    <row r="7623" spans="11:11" x14ac:dyDescent="0.25">
      <c r="K7623">
        <f t="shared" si="119"/>
        <v>0</v>
      </c>
    </row>
    <row r="7624" spans="11:11" x14ac:dyDescent="0.25">
      <c r="K7624">
        <f t="shared" si="119"/>
        <v>0</v>
      </c>
    </row>
    <row r="7625" spans="11:11" x14ac:dyDescent="0.25">
      <c r="K7625">
        <f t="shared" si="119"/>
        <v>0</v>
      </c>
    </row>
    <row r="7626" spans="11:11" x14ac:dyDescent="0.25">
      <c r="K7626">
        <f t="shared" si="119"/>
        <v>0</v>
      </c>
    </row>
    <row r="7627" spans="11:11" x14ac:dyDescent="0.25">
      <c r="K7627">
        <f t="shared" si="119"/>
        <v>0</v>
      </c>
    </row>
    <row r="7628" spans="11:11" x14ac:dyDescent="0.25">
      <c r="K7628">
        <f t="shared" si="119"/>
        <v>0</v>
      </c>
    </row>
    <row r="7629" spans="11:11" x14ac:dyDescent="0.25">
      <c r="K7629">
        <f t="shared" si="119"/>
        <v>0</v>
      </c>
    </row>
    <row r="7630" spans="11:11" x14ac:dyDescent="0.25">
      <c r="K7630">
        <f t="shared" si="119"/>
        <v>0</v>
      </c>
    </row>
    <row r="7631" spans="11:11" x14ac:dyDescent="0.25">
      <c r="K7631">
        <f t="shared" si="119"/>
        <v>0</v>
      </c>
    </row>
    <row r="7632" spans="11:11" x14ac:dyDescent="0.25">
      <c r="K7632">
        <f t="shared" si="119"/>
        <v>0</v>
      </c>
    </row>
    <row r="7633" spans="11:11" x14ac:dyDescent="0.25">
      <c r="K7633">
        <f t="shared" si="119"/>
        <v>0</v>
      </c>
    </row>
    <row r="7634" spans="11:11" x14ac:dyDescent="0.25">
      <c r="K7634">
        <f t="shared" si="119"/>
        <v>0</v>
      </c>
    </row>
    <row r="7635" spans="11:11" x14ac:dyDescent="0.25">
      <c r="K7635">
        <f t="shared" si="119"/>
        <v>0</v>
      </c>
    </row>
    <row r="7636" spans="11:11" x14ac:dyDescent="0.25">
      <c r="K7636">
        <f t="shared" si="119"/>
        <v>0</v>
      </c>
    </row>
    <row r="7637" spans="11:11" x14ac:dyDescent="0.25">
      <c r="K7637">
        <f t="shared" si="119"/>
        <v>0</v>
      </c>
    </row>
    <row r="7638" spans="11:11" x14ac:dyDescent="0.25">
      <c r="K7638">
        <f t="shared" si="119"/>
        <v>0</v>
      </c>
    </row>
    <row r="7639" spans="11:11" x14ac:dyDescent="0.25">
      <c r="K7639">
        <f t="shared" si="119"/>
        <v>0</v>
      </c>
    </row>
    <row r="7640" spans="11:11" x14ac:dyDescent="0.25">
      <c r="K7640">
        <f t="shared" si="119"/>
        <v>0</v>
      </c>
    </row>
    <row r="7641" spans="11:11" x14ac:dyDescent="0.25">
      <c r="K7641">
        <f t="shared" si="119"/>
        <v>0</v>
      </c>
    </row>
    <row r="7642" spans="11:11" x14ac:dyDescent="0.25">
      <c r="K7642">
        <f t="shared" si="119"/>
        <v>0</v>
      </c>
    </row>
    <row r="7643" spans="11:11" x14ac:dyDescent="0.25">
      <c r="K7643">
        <f t="shared" si="119"/>
        <v>0</v>
      </c>
    </row>
    <row r="7644" spans="11:11" x14ac:dyDescent="0.25">
      <c r="K7644">
        <f t="shared" si="119"/>
        <v>0</v>
      </c>
    </row>
    <row r="7645" spans="11:11" x14ac:dyDescent="0.25">
      <c r="K7645">
        <f t="shared" si="119"/>
        <v>0</v>
      </c>
    </row>
    <row r="7646" spans="11:11" x14ac:dyDescent="0.25">
      <c r="K7646">
        <f t="shared" si="119"/>
        <v>0</v>
      </c>
    </row>
    <row r="7647" spans="11:11" x14ac:dyDescent="0.25">
      <c r="K7647">
        <f t="shared" si="119"/>
        <v>0</v>
      </c>
    </row>
    <row r="7648" spans="11:11" x14ac:dyDescent="0.25">
      <c r="K7648">
        <f t="shared" si="119"/>
        <v>0</v>
      </c>
    </row>
    <row r="7649" spans="11:11" x14ac:dyDescent="0.25">
      <c r="K7649">
        <f t="shared" si="119"/>
        <v>0</v>
      </c>
    </row>
    <row r="7650" spans="11:11" x14ac:dyDescent="0.25">
      <c r="K7650">
        <f t="shared" si="119"/>
        <v>0</v>
      </c>
    </row>
    <row r="7651" spans="11:11" x14ac:dyDescent="0.25">
      <c r="K7651">
        <f t="shared" si="119"/>
        <v>0</v>
      </c>
    </row>
    <row r="7652" spans="11:11" x14ac:dyDescent="0.25">
      <c r="K7652">
        <f t="shared" si="119"/>
        <v>0</v>
      </c>
    </row>
    <row r="7653" spans="11:11" x14ac:dyDescent="0.25">
      <c r="K7653">
        <f t="shared" si="119"/>
        <v>0</v>
      </c>
    </row>
    <row r="7654" spans="11:11" x14ac:dyDescent="0.25">
      <c r="K7654">
        <f t="shared" si="119"/>
        <v>0</v>
      </c>
    </row>
    <row r="7655" spans="11:11" x14ac:dyDescent="0.25">
      <c r="K7655">
        <f t="shared" si="119"/>
        <v>0</v>
      </c>
    </row>
    <row r="7656" spans="11:11" x14ac:dyDescent="0.25">
      <c r="K7656">
        <f t="shared" si="119"/>
        <v>0</v>
      </c>
    </row>
    <row r="7657" spans="11:11" x14ac:dyDescent="0.25">
      <c r="K7657">
        <f t="shared" si="119"/>
        <v>0</v>
      </c>
    </row>
    <row r="7658" spans="11:11" x14ac:dyDescent="0.25">
      <c r="K7658">
        <f t="shared" si="119"/>
        <v>0</v>
      </c>
    </row>
    <row r="7659" spans="11:11" x14ac:dyDescent="0.25">
      <c r="K7659">
        <f t="shared" si="119"/>
        <v>0</v>
      </c>
    </row>
    <row r="7660" spans="11:11" x14ac:dyDescent="0.25">
      <c r="K7660">
        <f t="shared" si="119"/>
        <v>0</v>
      </c>
    </row>
    <row r="7661" spans="11:11" x14ac:dyDescent="0.25">
      <c r="K7661">
        <f t="shared" si="119"/>
        <v>0</v>
      </c>
    </row>
    <row r="7662" spans="11:11" x14ac:dyDescent="0.25">
      <c r="K7662">
        <f t="shared" si="119"/>
        <v>0</v>
      </c>
    </row>
    <row r="7663" spans="11:11" x14ac:dyDescent="0.25">
      <c r="K7663">
        <f t="shared" si="119"/>
        <v>0</v>
      </c>
    </row>
    <row r="7664" spans="11:11" x14ac:dyDescent="0.25">
      <c r="K7664">
        <f t="shared" si="119"/>
        <v>0</v>
      </c>
    </row>
    <row r="7665" spans="11:11" x14ac:dyDescent="0.25">
      <c r="K7665">
        <f t="shared" si="119"/>
        <v>0</v>
      </c>
    </row>
    <row r="7666" spans="11:11" x14ac:dyDescent="0.25">
      <c r="K7666">
        <f t="shared" si="119"/>
        <v>0</v>
      </c>
    </row>
    <row r="7667" spans="11:11" x14ac:dyDescent="0.25">
      <c r="K7667">
        <f t="shared" si="119"/>
        <v>0</v>
      </c>
    </row>
    <row r="7668" spans="11:11" x14ac:dyDescent="0.25">
      <c r="K7668">
        <f t="shared" si="119"/>
        <v>0</v>
      </c>
    </row>
    <row r="7669" spans="11:11" x14ac:dyDescent="0.25">
      <c r="K7669">
        <f t="shared" si="119"/>
        <v>0</v>
      </c>
    </row>
    <row r="7670" spans="11:11" x14ac:dyDescent="0.25">
      <c r="K7670">
        <f t="shared" si="119"/>
        <v>0</v>
      </c>
    </row>
    <row r="7671" spans="11:11" x14ac:dyDescent="0.25">
      <c r="K7671">
        <f t="shared" si="119"/>
        <v>0</v>
      </c>
    </row>
    <row r="7672" spans="11:11" x14ac:dyDescent="0.25">
      <c r="K7672">
        <f t="shared" si="119"/>
        <v>0</v>
      </c>
    </row>
    <row r="7673" spans="11:11" x14ac:dyDescent="0.25">
      <c r="K7673">
        <f t="shared" si="119"/>
        <v>0</v>
      </c>
    </row>
    <row r="7674" spans="11:11" x14ac:dyDescent="0.25">
      <c r="K7674">
        <f t="shared" si="119"/>
        <v>0</v>
      </c>
    </row>
    <row r="7675" spans="11:11" x14ac:dyDescent="0.25">
      <c r="K7675">
        <f t="shared" si="119"/>
        <v>0</v>
      </c>
    </row>
    <row r="7676" spans="11:11" x14ac:dyDescent="0.25">
      <c r="K7676">
        <f t="shared" si="119"/>
        <v>0</v>
      </c>
    </row>
    <row r="7677" spans="11:11" x14ac:dyDescent="0.25">
      <c r="K7677">
        <f t="shared" si="119"/>
        <v>0</v>
      </c>
    </row>
    <row r="7678" spans="11:11" x14ac:dyDescent="0.25">
      <c r="K7678">
        <f t="shared" si="119"/>
        <v>0</v>
      </c>
    </row>
    <row r="7679" spans="11:11" x14ac:dyDescent="0.25">
      <c r="K7679">
        <f t="shared" si="119"/>
        <v>0</v>
      </c>
    </row>
    <row r="7680" spans="11:11" x14ac:dyDescent="0.25">
      <c r="K7680">
        <f t="shared" si="119"/>
        <v>0</v>
      </c>
    </row>
    <row r="7681" spans="11:11" x14ac:dyDescent="0.25">
      <c r="K7681">
        <f t="shared" si="119"/>
        <v>0</v>
      </c>
    </row>
    <row r="7682" spans="11:11" x14ac:dyDescent="0.25">
      <c r="K7682">
        <f t="shared" si="119"/>
        <v>0</v>
      </c>
    </row>
    <row r="7683" spans="11:11" x14ac:dyDescent="0.25">
      <c r="K7683">
        <f t="shared" si="119"/>
        <v>0</v>
      </c>
    </row>
    <row r="7684" spans="11:11" x14ac:dyDescent="0.25">
      <c r="K7684">
        <f t="shared" ref="K7684:K7747" si="120">+COUNT(F7684:J7684)</f>
        <v>0</v>
      </c>
    </row>
    <row r="7685" spans="11:11" x14ac:dyDescent="0.25">
      <c r="K7685">
        <f t="shared" si="120"/>
        <v>0</v>
      </c>
    </row>
    <row r="7686" spans="11:11" x14ac:dyDescent="0.25">
      <c r="K7686">
        <f t="shared" si="120"/>
        <v>0</v>
      </c>
    </row>
    <row r="7687" spans="11:11" x14ac:dyDescent="0.25">
      <c r="K7687">
        <f t="shared" si="120"/>
        <v>0</v>
      </c>
    </row>
    <row r="7688" spans="11:11" x14ac:dyDescent="0.25">
      <c r="K7688">
        <f t="shared" si="120"/>
        <v>0</v>
      </c>
    </row>
    <row r="7689" spans="11:11" x14ac:dyDescent="0.25">
      <c r="K7689">
        <f t="shared" si="120"/>
        <v>0</v>
      </c>
    </row>
    <row r="7690" spans="11:11" x14ac:dyDescent="0.25">
      <c r="K7690">
        <f t="shared" si="120"/>
        <v>0</v>
      </c>
    </row>
    <row r="7691" spans="11:11" x14ac:dyDescent="0.25">
      <c r="K7691">
        <f t="shared" si="120"/>
        <v>0</v>
      </c>
    </row>
    <row r="7692" spans="11:11" x14ac:dyDescent="0.25">
      <c r="K7692">
        <f t="shared" si="120"/>
        <v>0</v>
      </c>
    </row>
    <row r="7693" spans="11:11" x14ac:dyDescent="0.25">
      <c r="K7693">
        <f t="shared" si="120"/>
        <v>0</v>
      </c>
    </row>
    <row r="7694" spans="11:11" x14ac:dyDescent="0.25">
      <c r="K7694">
        <f t="shared" si="120"/>
        <v>0</v>
      </c>
    </row>
    <row r="7695" spans="11:11" x14ac:dyDescent="0.25">
      <c r="K7695">
        <f t="shared" si="120"/>
        <v>0</v>
      </c>
    </row>
    <row r="7696" spans="11:11" x14ac:dyDescent="0.25">
      <c r="K7696">
        <f t="shared" si="120"/>
        <v>0</v>
      </c>
    </row>
    <row r="7697" spans="11:11" x14ac:dyDescent="0.25">
      <c r="K7697">
        <f t="shared" si="120"/>
        <v>0</v>
      </c>
    </row>
    <row r="7698" spans="11:11" x14ac:dyDescent="0.25">
      <c r="K7698">
        <f t="shared" si="120"/>
        <v>0</v>
      </c>
    </row>
    <row r="7699" spans="11:11" x14ac:dyDescent="0.25">
      <c r="K7699">
        <f t="shared" si="120"/>
        <v>0</v>
      </c>
    </row>
    <row r="7700" spans="11:11" x14ac:dyDescent="0.25">
      <c r="K7700">
        <f t="shared" si="120"/>
        <v>0</v>
      </c>
    </row>
    <row r="7701" spans="11:11" x14ac:dyDescent="0.25">
      <c r="K7701">
        <f t="shared" si="120"/>
        <v>0</v>
      </c>
    </row>
    <row r="7702" spans="11:11" x14ac:dyDescent="0.25">
      <c r="K7702">
        <f t="shared" si="120"/>
        <v>0</v>
      </c>
    </row>
    <row r="7703" spans="11:11" x14ac:dyDescent="0.25">
      <c r="K7703">
        <f t="shared" si="120"/>
        <v>0</v>
      </c>
    </row>
    <row r="7704" spans="11:11" x14ac:dyDescent="0.25">
      <c r="K7704">
        <f t="shared" si="120"/>
        <v>0</v>
      </c>
    </row>
    <row r="7705" spans="11:11" x14ac:dyDescent="0.25">
      <c r="K7705">
        <f t="shared" si="120"/>
        <v>0</v>
      </c>
    </row>
    <row r="7706" spans="11:11" x14ac:dyDescent="0.25">
      <c r="K7706">
        <f t="shared" si="120"/>
        <v>0</v>
      </c>
    </row>
    <row r="7707" spans="11:11" x14ac:dyDescent="0.25">
      <c r="K7707">
        <f t="shared" si="120"/>
        <v>0</v>
      </c>
    </row>
    <row r="7708" spans="11:11" x14ac:dyDescent="0.25">
      <c r="K7708">
        <f t="shared" si="120"/>
        <v>0</v>
      </c>
    </row>
    <row r="7709" spans="11:11" x14ac:dyDescent="0.25">
      <c r="K7709">
        <f t="shared" si="120"/>
        <v>0</v>
      </c>
    </row>
    <row r="7710" spans="11:11" x14ac:dyDescent="0.25">
      <c r="K7710">
        <f t="shared" si="120"/>
        <v>0</v>
      </c>
    </row>
    <row r="7711" spans="11:11" x14ac:dyDescent="0.25">
      <c r="K7711">
        <f t="shared" si="120"/>
        <v>0</v>
      </c>
    </row>
    <row r="7712" spans="11:11" x14ac:dyDescent="0.25">
      <c r="K7712">
        <f t="shared" si="120"/>
        <v>0</v>
      </c>
    </row>
    <row r="7713" spans="11:11" x14ac:dyDescent="0.25">
      <c r="K7713">
        <f t="shared" si="120"/>
        <v>0</v>
      </c>
    </row>
    <row r="7714" spans="11:11" x14ac:dyDescent="0.25">
      <c r="K7714">
        <f t="shared" si="120"/>
        <v>0</v>
      </c>
    </row>
    <row r="7715" spans="11:11" x14ac:dyDescent="0.25">
      <c r="K7715">
        <f t="shared" si="120"/>
        <v>0</v>
      </c>
    </row>
    <row r="7716" spans="11:11" x14ac:dyDescent="0.25">
      <c r="K7716">
        <f t="shared" si="120"/>
        <v>0</v>
      </c>
    </row>
    <row r="7717" spans="11:11" x14ac:dyDescent="0.25">
      <c r="K7717">
        <f t="shared" si="120"/>
        <v>0</v>
      </c>
    </row>
    <row r="7718" spans="11:11" x14ac:dyDescent="0.25">
      <c r="K7718">
        <f t="shared" si="120"/>
        <v>0</v>
      </c>
    </row>
    <row r="7719" spans="11:11" x14ac:dyDescent="0.25">
      <c r="K7719">
        <f t="shared" si="120"/>
        <v>0</v>
      </c>
    </row>
    <row r="7720" spans="11:11" x14ac:dyDescent="0.25">
      <c r="K7720">
        <f t="shared" si="120"/>
        <v>0</v>
      </c>
    </row>
    <row r="7721" spans="11:11" x14ac:dyDescent="0.25">
      <c r="K7721">
        <f t="shared" si="120"/>
        <v>0</v>
      </c>
    </row>
    <row r="7722" spans="11:11" x14ac:dyDescent="0.25">
      <c r="K7722">
        <f t="shared" si="120"/>
        <v>0</v>
      </c>
    </row>
    <row r="7723" spans="11:11" x14ac:dyDescent="0.25">
      <c r="K7723">
        <f t="shared" si="120"/>
        <v>0</v>
      </c>
    </row>
    <row r="7724" spans="11:11" x14ac:dyDescent="0.25">
      <c r="K7724">
        <f t="shared" si="120"/>
        <v>0</v>
      </c>
    </row>
    <row r="7725" spans="11:11" x14ac:dyDescent="0.25">
      <c r="K7725">
        <f t="shared" si="120"/>
        <v>0</v>
      </c>
    </row>
    <row r="7726" spans="11:11" x14ac:dyDescent="0.25">
      <c r="K7726">
        <f t="shared" si="120"/>
        <v>0</v>
      </c>
    </row>
    <row r="7727" spans="11:11" x14ac:dyDescent="0.25">
      <c r="K7727">
        <f t="shared" si="120"/>
        <v>0</v>
      </c>
    </row>
    <row r="7728" spans="11:11" x14ac:dyDescent="0.25">
      <c r="K7728">
        <f t="shared" si="120"/>
        <v>0</v>
      </c>
    </row>
    <row r="7729" spans="11:11" x14ac:dyDescent="0.25">
      <c r="K7729">
        <f t="shared" si="120"/>
        <v>0</v>
      </c>
    </row>
    <row r="7730" spans="11:11" x14ac:dyDescent="0.25">
      <c r="K7730">
        <f t="shared" si="120"/>
        <v>0</v>
      </c>
    </row>
    <row r="7731" spans="11:11" x14ac:dyDescent="0.25">
      <c r="K7731">
        <f t="shared" si="120"/>
        <v>0</v>
      </c>
    </row>
    <row r="7732" spans="11:11" x14ac:dyDescent="0.25">
      <c r="K7732">
        <f t="shared" si="120"/>
        <v>0</v>
      </c>
    </row>
    <row r="7733" spans="11:11" x14ac:dyDescent="0.25">
      <c r="K7733">
        <f t="shared" si="120"/>
        <v>0</v>
      </c>
    </row>
    <row r="7734" spans="11:11" x14ac:dyDescent="0.25">
      <c r="K7734">
        <f t="shared" si="120"/>
        <v>0</v>
      </c>
    </row>
    <row r="7735" spans="11:11" x14ac:dyDescent="0.25">
      <c r="K7735">
        <f t="shared" si="120"/>
        <v>0</v>
      </c>
    </row>
    <row r="7736" spans="11:11" x14ac:dyDescent="0.25">
      <c r="K7736">
        <f t="shared" si="120"/>
        <v>0</v>
      </c>
    </row>
    <row r="7737" spans="11:11" x14ac:dyDescent="0.25">
      <c r="K7737">
        <f t="shared" si="120"/>
        <v>0</v>
      </c>
    </row>
    <row r="7738" spans="11:11" x14ac:dyDescent="0.25">
      <c r="K7738">
        <f t="shared" si="120"/>
        <v>0</v>
      </c>
    </row>
    <row r="7739" spans="11:11" x14ac:dyDescent="0.25">
      <c r="K7739">
        <f t="shared" si="120"/>
        <v>0</v>
      </c>
    </row>
    <row r="7740" spans="11:11" x14ac:dyDescent="0.25">
      <c r="K7740">
        <f t="shared" si="120"/>
        <v>0</v>
      </c>
    </row>
    <row r="7741" spans="11:11" x14ac:dyDescent="0.25">
      <c r="K7741">
        <f t="shared" si="120"/>
        <v>0</v>
      </c>
    </row>
    <row r="7742" spans="11:11" x14ac:dyDescent="0.25">
      <c r="K7742">
        <f t="shared" si="120"/>
        <v>0</v>
      </c>
    </row>
    <row r="7743" spans="11:11" x14ac:dyDescent="0.25">
      <c r="K7743">
        <f t="shared" si="120"/>
        <v>0</v>
      </c>
    </row>
    <row r="7744" spans="11:11" x14ac:dyDescent="0.25">
      <c r="K7744">
        <f t="shared" si="120"/>
        <v>0</v>
      </c>
    </row>
    <row r="7745" spans="11:11" x14ac:dyDescent="0.25">
      <c r="K7745">
        <f t="shared" si="120"/>
        <v>0</v>
      </c>
    </row>
    <row r="7746" spans="11:11" x14ac:dyDescent="0.25">
      <c r="K7746">
        <f t="shared" si="120"/>
        <v>0</v>
      </c>
    </row>
    <row r="7747" spans="11:11" x14ac:dyDescent="0.25">
      <c r="K7747">
        <f t="shared" si="120"/>
        <v>0</v>
      </c>
    </row>
    <row r="7748" spans="11:11" x14ac:dyDescent="0.25">
      <c r="K7748">
        <f t="shared" ref="K7748:K7811" si="121">+COUNT(F7748:J7748)</f>
        <v>0</v>
      </c>
    </row>
    <row r="7749" spans="11:11" x14ac:dyDescent="0.25">
      <c r="K7749">
        <f t="shared" si="121"/>
        <v>0</v>
      </c>
    </row>
    <row r="7750" spans="11:11" x14ac:dyDescent="0.25">
      <c r="K7750">
        <f t="shared" si="121"/>
        <v>0</v>
      </c>
    </row>
    <row r="7751" spans="11:11" x14ac:dyDescent="0.25">
      <c r="K7751">
        <f t="shared" si="121"/>
        <v>0</v>
      </c>
    </row>
    <row r="7752" spans="11:11" x14ac:dyDescent="0.25">
      <c r="K7752">
        <f t="shared" si="121"/>
        <v>0</v>
      </c>
    </row>
    <row r="7753" spans="11:11" x14ac:dyDescent="0.25">
      <c r="K7753">
        <f t="shared" si="121"/>
        <v>0</v>
      </c>
    </row>
    <row r="7754" spans="11:11" x14ac:dyDescent="0.25">
      <c r="K7754">
        <f t="shared" si="121"/>
        <v>0</v>
      </c>
    </row>
    <row r="7755" spans="11:11" x14ac:dyDescent="0.25">
      <c r="K7755">
        <f t="shared" si="121"/>
        <v>0</v>
      </c>
    </row>
    <row r="7756" spans="11:11" x14ac:dyDescent="0.25">
      <c r="K7756">
        <f t="shared" si="121"/>
        <v>0</v>
      </c>
    </row>
    <row r="7757" spans="11:11" x14ac:dyDescent="0.25">
      <c r="K7757">
        <f t="shared" si="121"/>
        <v>0</v>
      </c>
    </row>
    <row r="7758" spans="11:11" x14ac:dyDescent="0.25">
      <c r="K7758">
        <f t="shared" si="121"/>
        <v>0</v>
      </c>
    </row>
    <row r="7759" spans="11:11" x14ac:dyDescent="0.25">
      <c r="K7759">
        <f t="shared" si="121"/>
        <v>0</v>
      </c>
    </row>
    <row r="7760" spans="11:11" x14ac:dyDescent="0.25">
      <c r="K7760">
        <f t="shared" si="121"/>
        <v>0</v>
      </c>
    </row>
    <row r="7761" spans="11:11" x14ac:dyDescent="0.25">
      <c r="K7761">
        <f t="shared" si="121"/>
        <v>0</v>
      </c>
    </row>
    <row r="7762" spans="11:11" x14ac:dyDescent="0.25">
      <c r="K7762">
        <f t="shared" si="121"/>
        <v>0</v>
      </c>
    </row>
    <row r="7763" spans="11:11" x14ac:dyDescent="0.25">
      <c r="K7763">
        <f t="shared" si="121"/>
        <v>0</v>
      </c>
    </row>
    <row r="7764" spans="11:11" x14ac:dyDescent="0.25">
      <c r="K7764">
        <f t="shared" si="121"/>
        <v>0</v>
      </c>
    </row>
    <row r="7765" spans="11:11" x14ac:dyDescent="0.25">
      <c r="K7765">
        <f t="shared" si="121"/>
        <v>0</v>
      </c>
    </row>
    <row r="7766" spans="11:11" x14ac:dyDescent="0.25">
      <c r="K7766">
        <f t="shared" si="121"/>
        <v>0</v>
      </c>
    </row>
    <row r="7767" spans="11:11" x14ac:dyDescent="0.25">
      <c r="K7767">
        <f t="shared" si="121"/>
        <v>0</v>
      </c>
    </row>
    <row r="7768" spans="11:11" x14ac:dyDescent="0.25">
      <c r="K7768">
        <f t="shared" si="121"/>
        <v>0</v>
      </c>
    </row>
    <row r="7769" spans="11:11" x14ac:dyDescent="0.25">
      <c r="K7769">
        <f t="shared" si="121"/>
        <v>0</v>
      </c>
    </row>
    <row r="7770" spans="11:11" x14ac:dyDescent="0.25">
      <c r="K7770">
        <f t="shared" si="121"/>
        <v>0</v>
      </c>
    </row>
    <row r="7771" spans="11:11" x14ac:dyDescent="0.25">
      <c r="K7771">
        <f t="shared" si="121"/>
        <v>0</v>
      </c>
    </row>
    <row r="7772" spans="11:11" x14ac:dyDescent="0.25">
      <c r="K7772">
        <f t="shared" si="121"/>
        <v>0</v>
      </c>
    </row>
    <row r="7773" spans="11:11" x14ac:dyDescent="0.25">
      <c r="K7773">
        <f t="shared" si="121"/>
        <v>0</v>
      </c>
    </row>
    <row r="7774" spans="11:11" x14ac:dyDescent="0.25">
      <c r="K7774">
        <f t="shared" si="121"/>
        <v>0</v>
      </c>
    </row>
    <row r="7775" spans="11:11" x14ac:dyDescent="0.25">
      <c r="K7775">
        <f t="shared" si="121"/>
        <v>0</v>
      </c>
    </row>
    <row r="7776" spans="11:11" x14ac:dyDescent="0.25">
      <c r="K7776">
        <f t="shared" si="121"/>
        <v>0</v>
      </c>
    </row>
    <row r="7777" spans="11:11" x14ac:dyDescent="0.25">
      <c r="K7777">
        <f t="shared" si="121"/>
        <v>0</v>
      </c>
    </row>
    <row r="7778" spans="11:11" x14ac:dyDescent="0.25">
      <c r="K7778">
        <f t="shared" si="121"/>
        <v>0</v>
      </c>
    </row>
    <row r="7779" spans="11:11" x14ac:dyDescent="0.25">
      <c r="K7779">
        <f t="shared" si="121"/>
        <v>0</v>
      </c>
    </row>
    <row r="7780" spans="11:11" x14ac:dyDescent="0.25">
      <c r="K7780">
        <f t="shared" si="121"/>
        <v>0</v>
      </c>
    </row>
    <row r="7781" spans="11:11" x14ac:dyDescent="0.25">
      <c r="K7781">
        <f t="shared" si="121"/>
        <v>0</v>
      </c>
    </row>
    <row r="7782" spans="11:11" x14ac:dyDescent="0.25">
      <c r="K7782">
        <f t="shared" si="121"/>
        <v>0</v>
      </c>
    </row>
    <row r="7783" spans="11:11" x14ac:dyDescent="0.25">
      <c r="K7783">
        <f t="shared" si="121"/>
        <v>0</v>
      </c>
    </row>
    <row r="7784" spans="11:11" x14ac:dyDescent="0.25">
      <c r="K7784">
        <f t="shared" si="121"/>
        <v>0</v>
      </c>
    </row>
    <row r="7785" spans="11:11" x14ac:dyDescent="0.25">
      <c r="K7785">
        <f t="shared" si="121"/>
        <v>0</v>
      </c>
    </row>
    <row r="7786" spans="11:11" x14ac:dyDescent="0.25">
      <c r="K7786">
        <f t="shared" si="121"/>
        <v>0</v>
      </c>
    </row>
    <row r="7787" spans="11:11" x14ac:dyDescent="0.25">
      <c r="K7787">
        <f t="shared" si="121"/>
        <v>0</v>
      </c>
    </row>
    <row r="7788" spans="11:11" x14ac:dyDescent="0.25">
      <c r="K7788">
        <f t="shared" si="121"/>
        <v>0</v>
      </c>
    </row>
    <row r="7789" spans="11:11" x14ac:dyDescent="0.25">
      <c r="K7789">
        <f t="shared" si="121"/>
        <v>0</v>
      </c>
    </row>
    <row r="7790" spans="11:11" x14ac:dyDescent="0.25">
      <c r="K7790">
        <f t="shared" si="121"/>
        <v>0</v>
      </c>
    </row>
    <row r="7791" spans="11:11" x14ac:dyDescent="0.25">
      <c r="K7791">
        <f t="shared" si="121"/>
        <v>0</v>
      </c>
    </row>
    <row r="7792" spans="11:11" x14ac:dyDescent="0.25">
      <c r="K7792">
        <f t="shared" si="121"/>
        <v>0</v>
      </c>
    </row>
    <row r="7793" spans="11:11" x14ac:dyDescent="0.25">
      <c r="K7793">
        <f t="shared" si="121"/>
        <v>0</v>
      </c>
    </row>
    <row r="7794" spans="11:11" x14ac:dyDescent="0.25">
      <c r="K7794">
        <f t="shared" si="121"/>
        <v>0</v>
      </c>
    </row>
    <row r="7795" spans="11:11" x14ac:dyDescent="0.25">
      <c r="K7795">
        <f t="shared" si="121"/>
        <v>0</v>
      </c>
    </row>
    <row r="7796" spans="11:11" x14ac:dyDescent="0.25">
      <c r="K7796">
        <f t="shared" si="121"/>
        <v>0</v>
      </c>
    </row>
    <row r="7797" spans="11:11" x14ac:dyDescent="0.25">
      <c r="K7797">
        <f t="shared" si="121"/>
        <v>0</v>
      </c>
    </row>
    <row r="7798" spans="11:11" x14ac:dyDescent="0.25">
      <c r="K7798">
        <f t="shared" si="121"/>
        <v>0</v>
      </c>
    </row>
    <row r="7799" spans="11:11" x14ac:dyDescent="0.25">
      <c r="K7799">
        <f t="shared" si="121"/>
        <v>0</v>
      </c>
    </row>
    <row r="7800" spans="11:11" x14ac:dyDescent="0.25">
      <c r="K7800">
        <f t="shared" si="121"/>
        <v>0</v>
      </c>
    </row>
    <row r="7801" spans="11:11" x14ac:dyDescent="0.25">
      <c r="K7801">
        <f t="shared" si="121"/>
        <v>0</v>
      </c>
    </row>
    <row r="7802" spans="11:11" x14ac:dyDescent="0.25">
      <c r="K7802">
        <f t="shared" si="121"/>
        <v>0</v>
      </c>
    </row>
    <row r="7803" spans="11:11" x14ac:dyDescent="0.25">
      <c r="K7803">
        <f t="shared" si="121"/>
        <v>0</v>
      </c>
    </row>
    <row r="7804" spans="11:11" x14ac:dyDescent="0.25">
      <c r="K7804">
        <f t="shared" si="121"/>
        <v>0</v>
      </c>
    </row>
    <row r="7805" spans="11:11" x14ac:dyDescent="0.25">
      <c r="K7805">
        <f t="shared" si="121"/>
        <v>0</v>
      </c>
    </row>
    <row r="7806" spans="11:11" x14ac:dyDescent="0.25">
      <c r="K7806">
        <f t="shared" si="121"/>
        <v>0</v>
      </c>
    </row>
    <row r="7807" spans="11:11" x14ac:dyDescent="0.25">
      <c r="K7807">
        <f t="shared" si="121"/>
        <v>0</v>
      </c>
    </row>
    <row r="7808" spans="11:11" x14ac:dyDescent="0.25">
      <c r="K7808">
        <f t="shared" si="121"/>
        <v>0</v>
      </c>
    </row>
    <row r="7809" spans="11:11" x14ac:dyDescent="0.25">
      <c r="K7809">
        <f t="shared" si="121"/>
        <v>0</v>
      </c>
    </row>
    <row r="7810" spans="11:11" x14ac:dyDescent="0.25">
      <c r="K7810">
        <f t="shared" si="121"/>
        <v>0</v>
      </c>
    </row>
    <row r="7811" spans="11:11" x14ac:dyDescent="0.25">
      <c r="K7811">
        <f t="shared" si="121"/>
        <v>0</v>
      </c>
    </row>
    <row r="7812" spans="11:11" x14ac:dyDescent="0.25">
      <c r="K7812">
        <f t="shared" ref="K7812:K7875" si="122">+COUNT(F7812:J7812)</f>
        <v>0</v>
      </c>
    </row>
    <row r="7813" spans="11:11" x14ac:dyDescent="0.25">
      <c r="K7813">
        <f t="shared" si="122"/>
        <v>0</v>
      </c>
    </row>
    <row r="7814" spans="11:11" x14ac:dyDescent="0.25">
      <c r="K7814">
        <f t="shared" si="122"/>
        <v>0</v>
      </c>
    </row>
    <row r="7815" spans="11:11" x14ac:dyDescent="0.25">
      <c r="K7815">
        <f t="shared" si="122"/>
        <v>0</v>
      </c>
    </row>
    <row r="7816" spans="11:11" x14ac:dyDescent="0.25">
      <c r="K7816">
        <f t="shared" si="122"/>
        <v>0</v>
      </c>
    </row>
    <row r="7817" spans="11:11" x14ac:dyDescent="0.25">
      <c r="K7817">
        <f t="shared" si="122"/>
        <v>0</v>
      </c>
    </row>
    <row r="7818" spans="11:11" x14ac:dyDescent="0.25">
      <c r="K7818">
        <f t="shared" si="122"/>
        <v>0</v>
      </c>
    </row>
    <row r="7819" spans="11:11" x14ac:dyDescent="0.25">
      <c r="K7819">
        <f t="shared" si="122"/>
        <v>0</v>
      </c>
    </row>
    <row r="7820" spans="11:11" x14ac:dyDescent="0.25">
      <c r="K7820">
        <f t="shared" si="122"/>
        <v>0</v>
      </c>
    </row>
    <row r="7821" spans="11:11" x14ac:dyDescent="0.25">
      <c r="K7821">
        <f t="shared" si="122"/>
        <v>0</v>
      </c>
    </row>
    <row r="7822" spans="11:11" x14ac:dyDescent="0.25">
      <c r="K7822">
        <f t="shared" si="122"/>
        <v>0</v>
      </c>
    </row>
    <row r="7823" spans="11:11" x14ac:dyDescent="0.25">
      <c r="K7823">
        <f t="shared" si="122"/>
        <v>0</v>
      </c>
    </row>
    <row r="7824" spans="11:11" x14ac:dyDescent="0.25">
      <c r="K7824">
        <f t="shared" si="122"/>
        <v>0</v>
      </c>
    </row>
    <row r="7825" spans="11:11" x14ac:dyDescent="0.25">
      <c r="K7825">
        <f t="shared" si="122"/>
        <v>0</v>
      </c>
    </row>
    <row r="7826" spans="11:11" x14ac:dyDescent="0.25">
      <c r="K7826">
        <f t="shared" si="122"/>
        <v>0</v>
      </c>
    </row>
    <row r="7827" spans="11:11" x14ac:dyDescent="0.25">
      <c r="K7827">
        <f t="shared" si="122"/>
        <v>0</v>
      </c>
    </row>
    <row r="7828" spans="11:11" x14ac:dyDescent="0.25">
      <c r="K7828">
        <f t="shared" si="122"/>
        <v>0</v>
      </c>
    </row>
    <row r="7829" spans="11:11" x14ac:dyDescent="0.25">
      <c r="K7829">
        <f t="shared" si="122"/>
        <v>0</v>
      </c>
    </row>
    <row r="7830" spans="11:11" x14ac:dyDescent="0.25">
      <c r="K7830">
        <f t="shared" si="122"/>
        <v>0</v>
      </c>
    </row>
    <row r="7831" spans="11:11" x14ac:dyDescent="0.25">
      <c r="K7831">
        <f t="shared" si="122"/>
        <v>0</v>
      </c>
    </row>
    <row r="7832" spans="11:11" x14ac:dyDescent="0.25">
      <c r="K7832">
        <f t="shared" si="122"/>
        <v>0</v>
      </c>
    </row>
    <row r="7833" spans="11:11" x14ac:dyDescent="0.25">
      <c r="K7833">
        <f t="shared" si="122"/>
        <v>0</v>
      </c>
    </row>
    <row r="7834" spans="11:11" x14ac:dyDescent="0.25">
      <c r="K7834">
        <f t="shared" si="122"/>
        <v>0</v>
      </c>
    </row>
    <row r="7835" spans="11:11" x14ac:dyDescent="0.25">
      <c r="K7835">
        <f t="shared" si="122"/>
        <v>0</v>
      </c>
    </row>
    <row r="7836" spans="11:11" x14ac:dyDescent="0.25">
      <c r="K7836">
        <f t="shared" si="122"/>
        <v>0</v>
      </c>
    </row>
    <row r="7837" spans="11:11" x14ac:dyDescent="0.25">
      <c r="K7837">
        <f t="shared" si="122"/>
        <v>0</v>
      </c>
    </row>
    <row r="7838" spans="11:11" x14ac:dyDescent="0.25">
      <c r="K7838">
        <f t="shared" si="122"/>
        <v>0</v>
      </c>
    </row>
    <row r="7839" spans="11:11" x14ac:dyDescent="0.25">
      <c r="K7839">
        <f t="shared" si="122"/>
        <v>0</v>
      </c>
    </row>
    <row r="7840" spans="11:11" x14ac:dyDescent="0.25">
      <c r="K7840">
        <f t="shared" si="122"/>
        <v>0</v>
      </c>
    </row>
    <row r="7841" spans="11:11" x14ac:dyDescent="0.25">
      <c r="K7841">
        <f t="shared" si="122"/>
        <v>0</v>
      </c>
    </row>
    <row r="7842" spans="11:11" x14ac:dyDescent="0.25">
      <c r="K7842">
        <f t="shared" si="122"/>
        <v>0</v>
      </c>
    </row>
    <row r="7843" spans="11:11" x14ac:dyDescent="0.25">
      <c r="K7843">
        <f t="shared" si="122"/>
        <v>0</v>
      </c>
    </row>
    <row r="7844" spans="11:11" x14ac:dyDescent="0.25">
      <c r="K7844">
        <f t="shared" si="122"/>
        <v>0</v>
      </c>
    </row>
    <row r="7845" spans="11:11" x14ac:dyDescent="0.25">
      <c r="K7845">
        <f t="shared" si="122"/>
        <v>0</v>
      </c>
    </row>
    <row r="7846" spans="11:11" x14ac:dyDescent="0.25">
      <c r="K7846">
        <f t="shared" si="122"/>
        <v>0</v>
      </c>
    </row>
    <row r="7847" spans="11:11" x14ac:dyDescent="0.25">
      <c r="K7847">
        <f t="shared" si="122"/>
        <v>0</v>
      </c>
    </row>
    <row r="7848" spans="11:11" x14ac:dyDescent="0.25">
      <c r="K7848">
        <f t="shared" si="122"/>
        <v>0</v>
      </c>
    </row>
    <row r="7849" spans="11:11" x14ac:dyDescent="0.25">
      <c r="K7849">
        <f t="shared" si="122"/>
        <v>0</v>
      </c>
    </row>
    <row r="7850" spans="11:11" x14ac:dyDescent="0.25">
      <c r="K7850">
        <f t="shared" si="122"/>
        <v>0</v>
      </c>
    </row>
    <row r="7851" spans="11:11" x14ac:dyDescent="0.25">
      <c r="K7851">
        <f t="shared" si="122"/>
        <v>0</v>
      </c>
    </row>
    <row r="7852" spans="11:11" x14ac:dyDescent="0.25">
      <c r="K7852">
        <f t="shared" si="122"/>
        <v>0</v>
      </c>
    </row>
    <row r="7853" spans="11:11" x14ac:dyDescent="0.25">
      <c r="K7853">
        <f t="shared" si="122"/>
        <v>0</v>
      </c>
    </row>
    <row r="7854" spans="11:11" x14ac:dyDescent="0.25">
      <c r="K7854">
        <f t="shared" si="122"/>
        <v>0</v>
      </c>
    </row>
    <row r="7855" spans="11:11" x14ac:dyDescent="0.25">
      <c r="K7855">
        <f t="shared" si="122"/>
        <v>0</v>
      </c>
    </row>
    <row r="7856" spans="11:11" x14ac:dyDescent="0.25">
      <c r="K7856">
        <f t="shared" si="122"/>
        <v>0</v>
      </c>
    </row>
    <row r="7857" spans="11:11" x14ac:dyDescent="0.25">
      <c r="K7857">
        <f t="shared" si="122"/>
        <v>0</v>
      </c>
    </row>
    <row r="7858" spans="11:11" x14ac:dyDescent="0.25">
      <c r="K7858">
        <f t="shared" si="122"/>
        <v>0</v>
      </c>
    </row>
    <row r="7859" spans="11:11" x14ac:dyDescent="0.25">
      <c r="K7859">
        <f t="shared" si="122"/>
        <v>0</v>
      </c>
    </row>
    <row r="7860" spans="11:11" x14ac:dyDescent="0.25">
      <c r="K7860">
        <f t="shared" si="122"/>
        <v>0</v>
      </c>
    </row>
    <row r="7861" spans="11:11" x14ac:dyDescent="0.25">
      <c r="K7861">
        <f t="shared" si="122"/>
        <v>0</v>
      </c>
    </row>
    <row r="7862" spans="11:11" x14ac:dyDescent="0.25">
      <c r="K7862">
        <f t="shared" si="122"/>
        <v>0</v>
      </c>
    </row>
    <row r="7863" spans="11:11" x14ac:dyDescent="0.25">
      <c r="K7863">
        <f t="shared" si="122"/>
        <v>0</v>
      </c>
    </row>
    <row r="7864" spans="11:11" x14ac:dyDescent="0.25">
      <c r="K7864">
        <f t="shared" si="122"/>
        <v>0</v>
      </c>
    </row>
    <row r="7865" spans="11:11" x14ac:dyDescent="0.25">
      <c r="K7865">
        <f t="shared" si="122"/>
        <v>0</v>
      </c>
    </row>
    <row r="7866" spans="11:11" x14ac:dyDescent="0.25">
      <c r="K7866">
        <f t="shared" si="122"/>
        <v>0</v>
      </c>
    </row>
    <row r="7867" spans="11:11" x14ac:dyDescent="0.25">
      <c r="K7867">
        <f t="shared" si="122"/>
        <v>0</v>
      </c>
    </row>
    <row r="7868" spans="11:11" x14ac:dyDescent="0.25">
      <c r="K7868">
        <f t="shared" si="122"/>
        <v>0</v>
      </c>
    </row>
    <row r="7869" spans="11:11" x14ac:dyDescent="0.25">
      <c r="K7869">
        <f t="shared" si="122"/>
        <v>0</v>
      </c>
    </row>
    <row r="7870" spans="11:11" x14ac:dyDescent="0.25">
      <c r="K7870">
        <f t="shared" si="122"/>
        <v>0</v>
      </c>
    </row>
    <row r="7871" spans="11:11" x14ac:dyDescent="0.25">
      <c r="K7871">
        <f t="shared" si="122"/>
        <v>0</v>
      </c>
    </row>
    <row r="7872" spans="11:11" x14ac:dyDescent="0.25">
      <c r="K7872">
        <f t="shared" si="122"/>
        <v>0</v>
      </c>
    </row>
    <row r="7873" spans="11:11" x14ac:dyDescent="0.25">
      <c r="K7873">
        <f t="shared" si="122"/>
        <v>0</v>
      </c>
    </row>
    <row r="7874" spans="11:11" x14ac:dyDescent="0.25">
      <c r="K7874">
        <f t="shared" si="122"/>
        <v>0</v>
      </c>
    </row>
    <row r="7875" spans="11:11" x14ac:dyDescent="0.25">
      <c r="K7875">
        <f t="shared" si="122"/>
        <v>0</v>
      </c>
    </row>
    <row r="7876" spans="11:11" x14ac:dyDescent="0.25">
      <c r="K7876">
        <f t="shared" ref="K7876:K7939" si="123">+COUNT(F7876:J7876)</f>
        <v>0</v>
      </c>
    </row>
    <row r="7877" spans="11:11" x14ac:dyDescent="0.25">
      <c r="K7877">
        <f t="shared" si="123"/>
        <v>0</v>
      </c>
    </row>
    <row r="7878" spans="11:11" x14ac:dyDescent="0.25">
      <c r="K7878">
        <f t="shared" si="123"/>
        <v>0</v>
      </c>
    </row>
    <row r="7879" spans="11:11" x14ac:dyDescent="0.25">
      <c r="K7879">
        <f t="shared" si="123"/>
        <v>0</v>
      </c>
    </row>
    <row r="7880" spans="11:11" x14ac:dyDescent="0.25">
      <c r="K7880">
        <f t="shared" si="123"/>
        <v>0</v>
      </c>
    </row>
    <row r="7881" spans="11:11" x14ac:dyDescent="0.25">
      <c r="K7881">
        <f t="shared" si="123"/>
        <v>0</v>
      </c>
    </row>
    <row r="7882" spans="11:11" x14ac:dyDescent="0.25">
      <c r="K7882">
        <f t="shared" si="123"/>
        <v>0</v>
      </c>
    </row>
    <row r="7883" spans="11:11" x14ac:dyDescent="0.25">
      <c r="K7883">
        <f t="shared" si="123"/>
        <v>0</v>
      </c>
    </row>
    <row r="7884" spans="11:11" x14ac:dyDescent="0.25">
      <c r="K7884">
        <f t="shared" si="123"/>
        <v>0</v>
      </c>
    </row>
    <row r="7885" spans="11:11" x14ac:dyDescent="0.25">
      <c r="K7885">
        <f t="shared" si="123"/>
        <v>0</v>
      </c>
    </row>
    <row r="7886" spans="11:11" x14ac:dyDescent="0.25">
      <c r="K7886">
        <f t="shared" si="123"/>
        <v>0</v>
      </c>
    </row>
    <row r="7887" spans="11:11" x14ac:dyDescent="0.25">
      <c r="K7887">
        <f t="shared" si="123"/>
        <v>0</v>
      </c>
    </row>
    <row r="7888" spans="11:11" x14ac:dyDescent="0.25">
      <c r="K7888">
        <f t="shared" si="123"/>
        <v>0</v>
      </c>
    </row>
    <row r="7889" spans="11:11" x14ac:dyDescent="0.25">
      <c r="K7889">
        <f t="shared" si="123"/>
        <v>0</v>
      </c>
    </row>
    <row r="7890" spans="11:11" x14ac:dyDescent="0.25">
      <c r="K7890">
        <f t="shared" si="123"/>
        <v>0</v>
      </c>
    </row>
    <row r="7891" spans="11:11" x14ac:dyDescent="0.25">
      <c r="K7891">
        <f t="shared" si="123"/>
        <v>0</v>
      </c>
    </row>
    <row r="7892" spans="11:11" x14ac:dyDescent="0.25">
      <c r="K7892">
        <f t="shared" si="123"/>
        <v>0</v>
      </c>
    </row>
    <row r="7893" spans="11:11" x14ac:dyDescent="0.25">
      <c r="K7893">
        <f t="shared" si="123"/>
        <v>0</v>
      </c>
    </row>
    <row r="7894" spans="11:11" x14ac:dyDescent="0.25">
      <c r="K7894">
        <f t="shared" si="123"/>
        <v>0</v>
      </c>
    </row>
    <row r="7895" spans="11:11" x14ac:dyDescent="0.25">
      <c r="K7895">
        <f t="shared" si="123"/>
        <v>0</v>
      </c>
    </row>
    <row r="7896" spans="11:11" x14ac:dyDescent="0.25">
      <c r="K7896">
        <f t="shared" si="123"/>
        <v>0</v>
      </c>
    </row>
    <row r="7897" spans="11:11" x14ac:dyDescent="0.25">
      <c r="K7897">
        <f t="shared" si="123"/>
        <v>0</v>
      </c>
    </row>
    <row r="7898" spans="11:11" x14ac:dyDescent="0.25">
      <c r="K7898">
        <f t="shared" si="123"/>
        <v>0</v>
      </c>
    </row>
    <row r="7899" spans="11:11" x14ac:dyDescent="0.25">
      <c r="K7899">
        <f t="shared" si="123"/>
        <v>0</v>
      </c>
    </row>
    <row r="7900" spans="11:11" x14ac:dyDescent="0.25">
      <c r="K7900">
        <f t="shared" si="123"/>
        <v>0</v>
      </c>
    </row>
    <row r="7901" spans="11:11" x14ac:dyDescent="0.25">
      <c r="K7901">
        <f t="shared" si="123"/>
        <v>0</v>
      </c>
    </row>
    <row r="7902" spans="11:11" x14ac:dyDescent="0.25">
      <c r="K7902">
        <f t="shared" si="123"/>
        <v>0</v>
      </c>
    </row>
    <row r="7903" spans="11:11" x14ac:dyDescent="0.25">
      <c r="K7903">
        <f t="shared" si="123"/>
        <v>0</v>
      </c>
    </row>
    <row r="7904" spans="11:11" x14ac:dyDescent="0.25">
      <c r="K7904">
        <f t="shared" si="123"/>
        <v>0</v>
      </c>
    </row>
    <row r="7905" spans="11:11" x14ac:dyDescent="0.25">
      <c r="K7905">
        <f t="shared" si="123"/>
        <v>0</v>
      </c>
    </row>
    <row r="7906" spans="11:11" x14ac:dyDescent="0.25">
      <c r="K7906">
        <f t="shared" si="123"/>
        <v>0</v>
      </c>
    </row>
    <row r="7907" spans="11:11" x14ac:dyDescent="0.25">
      <c r="K7907">
        <f t="shared" si="123"/>
        <v>0</v>
      </c>
    </row>
    <row r="7908" spans="11:11" x14ac:dyDescent="0.25">
      <c r="K7908">
        <f t="shared" si="123"/>
        <v>0</v>
      </c>
    </row>
    <row r="7909" spans="11:11" x14ac:dyDescent="0.25">
      <c r="K7909">
        <f t="shared" si="123"/>
        <v>0</v>
      </c>
    </row>
    <row r="7910" spans="11:11" x14ac:dyDescent="0.25">
      <c r="K7910">
        <f t="shared" si="123"/>
        <v>0</v>
      </c>
    </row>
    <row r="7911" spans="11:11" x14ac:dyDescent="0.25">
      <c r="K7911">
        <f t="shared" si="123"/>
        <v>0</v>
      </c>
    </row>
    <row r="7912" spans="11:11" x14ac:dyDescent="0.25">
      <c r="K7912">
        <f t="shared" si="123"/>
        <v>0</v>
      </c>
    </row>
    <row r="7913" spans="11:11" x14ac:dyDescent="0.25">
      <c r="K7913">
        <f t="shared" si="123"/>
        <v>0</v>
      </c>
    </row>
    <row r="7914" spans="11:11" x14ac:dyDescent="0.25">
      <c r="K7914">
        <f t="shared" si="123"/>
        <v>0</v>
      </c>
    </row>
    <row r="7915" spans="11:11" x14ac:dyDescent="0.25">
      <c r="K7915">
        <f t="shared" si="123"/>
        <v>0</v>
      </c>
    </row>
    <row r="7916" spans="11:11" x14ac:dyDescent="0.25">
      <c r="K7916">
        <f t="shared" si="123"/>
        <v>0</v>
      </c>
    </row>
    <row r="7917" spans="11:11" x14ac:dyDescent="0.25">
      <c r="K7917">
        <f t="shared" si="123"/>
        <v>0</v>
      </c>
    </row>
    <row r="7918" spans="11:11" x14ac:dyDescent="0.25">
      <c r="K7918">
        <f t="shared" si="123"/>
        <v>0</v>
      </c>
    </row>
    <row r="7919" spans="11:11" x14ac:dyDescent="0.25">
      <c r="K7919">
        <f t="shared" si="123"/>
        <v>0</v>
      </c>
    </row>
    <row r="7920" spans="11:11" x14ac:dyDescent="0.25">
      <c r="K7920">
        <f t="shared" si="123"/>
        <v>0</v>
      </c>
    </row>
    <row r="7921" spans="11:11" x14ac:dyDescent="0.25">
      <c r="K7921">
        <f t="shared" si="123"/>
        <v>0</v>
      </c>
    </row>
    <row r="7922" spans="11:11" x14ac:dyDescent="0.25">
      <c r="K7922">
        <f t="shared" si="123"/>
        <v>0</v>
      </c>
    </row>
    <row r="7923" spans="11:11" x14ac:dyDescent="0.25">
      <c r="K7923">
        <f t="shared" si="123"/>
        <v>0</v>
      </c>
    </row>
    <row r="7924" spans="11:11" x14ac:dyDescent="0.25">
      <c r="K7924">
        <f t="shared" si="123"/>
        <v>0</v>
      </c>
    </row>
    <row r="7925" spans="11:11" x14ac:dyDescent="0.25">
      <c r="K7925">
        <f t="shared" si="123"/>
        <v>0</v>
      </c>
    </row>
    <row r="7926" spans="11:11" x14ac:dyDescent="0.25">
      <c r="K7926">
        <f t="shared" si="123"/>
        <v>0</v>
      </c>
    </row>
    <row r="7927" spans="11:11" x14ac:dyDescent="0.25">
      <c r="K7927">
        <f t="shared" si="123"/>
        <v>0</v>
      </c>
    </row>
    <row r="7928" spans="11:11" x14ac:dyDescent="0.25">
      <c r="K7928">
        <f t="shared" si="123"/>
        <v>0</v>
      </c>
    </row>
    <row r="7929" spans="11:11" x14ac:dyDescent="0.25">
      <c r="K7929">
        <f t="shared" si="123"/>
        <v>0</v>
      </c>
    </row>
    <row r="7930" spans="11:11" x14ac:dyDescent="0.25">
      <c r="K7930">
        <f t="shared" si="123"/>
        <v>0</v>
      </c>
    </row>
    <row r="7931" spans="11:11" x14ac:dyDescent="0.25">
      <c r="K7931">
        <f t="shared" si="123"/>
        <v>0</v>
      </c>
    </row>
    <row r="7932" spans="11:11" x14ac:dyDescent="0.25">
      <c r="K7932">
        <f t="shared" si="123"/>
        <v>0</v>
      </c>
    </row>
    <row r="7933" spans="11:11" x14ac:dyDescent="0.25">
      <c r="K7933">
        <f t="shared" si="123"/>
        <v>0</v>
      </c>
    </row>
    <row r="7934" spans="11:11" x14ac:dyDescent="0.25">
      <c r="K7934">
        <f t="shared" si="123"/>
        <v>0</v>
      </c>
    </row>
    <row r="7935" spans="11:11" x14ac:dyDescent="0.25">
      <c r="K7935">
        <f t="shared" si="123"/>
        <v>0</v>
      </c>
    </row>
    <row r="7936" spans="11:11" x14ac:dyDescent="0.25">
      <c r="K7936">
        <f t="shared" si="123"/>
        <v>0</v>
      </c>
    </row>
    <row r="7937" spans="11:11" x14ac:dyDescent="0.25">
      <c r="K7937">
        <f t="shared" si="123"/>
        <v>0</v>
      </c>
    </row>
    <row r="7938" spans="11:11" x14ac:dyDescent="0.25">
      <c r="K7938">
        <f t="shared" si="123"/>
        <v>0</v>
      </c>
    </row>
    <row r="7939" spans="11:11" x14ac:dyDescent="0.25">
      <c r="K7939">
        <f t="shared" si="123"/>
        <v>0</v>
      </c>
    </row>
    <row r="7940" spans="11:11" x14ac:dyDescent="0.25">
      <c r="K7940">
        <f t="shared" ref="K7940:K8003" si="124">+COUNT(F7940:J7940)</f>
        <v>0</v>
      </c>
    </row>
    <row r="7941" spans="11:11" x14ac:dyDescent="0.25">
      <c r="K7941">
        <f t="shared" si="124"/>
        <v>0</v>
      </c>
    </row>
    <row r="7942" spans="11:11" x14ac:dyDescent="0.25">
      <c r="K7942">
        <f t="shared" si="124"/>
        <v>0</v>
      </c>
    </row>
    <row r="7943" spans="11:11" x14ac:dyDescent="0.25">
      <c r="K7943">
        <f t="shared" si="124"/>
        <v>0</v>
      </c>
    </row>
    <row r="7944" spans="11:11" x14ac:dyDescent="0.25">
      <c r="K7944">
        <f t="shared" si="124"/>
        <v>0</v>
      </c>
    </row>
    <row r="7945" spans="11:11" x14ac:dyDescent="0.25">
      <c r="K7945">
        <f t="shared" si="124"/>
        <v>0</v>
      </c>
    </row>
    <row r="7946" spans="11:11" x14ac:dyDescent="0.25">
      <c r="K7946">
        <f t="shared" si="124"/>
        <v>0</v>
      </c>
    </row>
    <row r="7947" spans="11:11" x14ac:dyDescent="0.25">
      <c r="K7947">
        <f t="shared" si="124"/>
        <v>0</v>
      </c>
    </row>
    <row r="7948" spans="11:11" x14ac:dyDescent="0.25">
      <c r="K7948">
        <f t="shared" si="124"/>
        <v>0</v>
      </c>
    </row>
    <row r="7949" spans="11:11" x14ac:dyDescent="0.25">
      <c r="K7949">
        <f t="shared" si="124"/>
        <v>0</v>
      </c>
    </row>
    <row r="7950" spans="11:11" x14ac:dyDescent="0.25">
      <c r="K7950">
        <f t="shared" si="124"/>
        <v>0</v>
      </c>
    </row>
    <row r="7951" spans="11:11" x14ac:dyDescent="0.25">
      <c r="K7951">
        <f t="shared" si="124"/>
        <v>0</v>
      </c>
    </row>
    <row r="7952" spans="11:11" x14ac:dyDescent="0.25">
      <c r="K7952">
        <f t="shared" si="124"/>
        <v>0</v>
      </c>
    </row>
    <row r="7953" spans="11:11" x14ac:dyDescent="0.25">
      <c r="K7953">
        <f t="shared" si="124"/>
        <v>0</v>
      </c>
    </row>
    <row r="7954" spans="11:11" x14ac:dyDescent="0.25">
      <c r="K7954">
        <f t="shared" si="124"/>
        <v>0</v>
      </c>
    </row>
    <row r="7955" spans="11:11" x14ac:dyDescent="0.25">
      <c r="K7955">
        <f t="shared" si="124"/>
        <v>0</v>
      </c>
    </row>
    <row r="7956" spans="11:11" x14ac:dyDescent="0.25">
      <c r="K7956">
        <f t="shared" si="124"/>
        <v>0</v>
      </c>
    </row>
    <row r="7957" spans="11:11" x14ac:dyDescent="0.25">
      <c r="K7957">
        <f t="shared" si="124"/>
        <v>0</v>
      </c>
    </row>
    <row r="7958" spans="11:11" x14ac:dyDescent="0.25">
      <c r="K7958">
        <f t="shared" si="124"/>
        <v>0</v>
      </c>
    </row>
    <row r="7959" spans="11:11" x14ac:dyDescent="0.25">
      <c r="K7959">
        <f t="shared" si="124"/>
        <v>0</v>
      </c>
    </row>
    <row r="7960" spans="11:11" x14ac:dyDescent="0.25">
      <c r="K7960">
        <f t="shared" si="124"/>
        <v>0</v>
      </c>
    </row>
    <row r="7961" spans="11:11" x14ac:dyDescent="0.25">
      <c r="K7961">
        <f t="shared" si="124"/>
        <v>0</v>
      </c>
    </row>
    <row r="7962" spans="11:11" x14ac:dyDescent="0.25">
      <c r="K7962">
        <f t="shared" si="124"/>
        <v>0</v>
      </c>
    </row>
    <row r="7963" spans="11:11" x14ac:dyDescent="0.25">
      <c r="K7963">
        <f t="shared" si="124"/>
        <v>0</v>
      </c>
    </row>
    <row r="7964" spans="11:11" x14ac:dyDescent="0.25">
      <c r="K7964">
        <f t="shared" si="124"/>
        <v>0</v>
      </c>
    </row>
    <row r="7965" spans="11:11" x14ac:dyDescent="0.25">
      <c r="K7965">
        <f t="shared" si="124"/>
        <v>0</v>
      </c>
    </row>
    <row r="7966" spans="11:11" x14ac:dyDescent="0.25">
      <c r="K7966">
        <f t="shared" si="124"/>
        <v>0</v>
      </c>
    </row>
    <row r="7967" spans="11:11" x14ac:dyDescent="0.25">
      <c r="K7967">
        <f t="shared" si="124"/>
        <v>0</v>
      </c>
    </row>
    <row r="7968" spans="11:11" x14ac:dyDescent="0.25">
      <c r="K7968">
        <f t="shared" si="124"/>
        <v>0</v>
      </c>
    </row>
    <row r="7969" spans="11:11" x14ac:dyDescent="0.25">
      <c r="K7969">
        <f t="shared" si="124"/>
        <v>0</v>
      </c>
    </row>
    <row r="7970" spans="11:11" x14ac:dyDescent="0.25">
      <c r="K7970">
        <f t="shared" si="124"/>
        <v>0</v>
      </c>
    </row>
    <row r="7971" spans="11:11" x14ac:dyDescent="0.25">
      <c r="K7971">
        <f t="shared" si="124"/>
        <v>0</v>
      </c>
    </row>
    <row r="7972" spans="11:11" x14ac:dyDescent="0.25">
      <c r="K7972">
        <f t="shared" si="124"/>
        <v>0</v>
      </c>
    </row>
    <row r="7973" spans="11:11" x14ac:dyDescent="0.25">
      <c r="K7973">
        <f t="shared" si="124"/>
        <v>0</v>
      </c>
    </row>
    <row r="7974" spans="11:11" x14ac:dyDescent="0.25">
      <c r="K7974">
        <f t="shared" si="124"/>
        <v>0</v>
      </c>
    </row>
    <row r="7975" spans="11:11" x14ac:dyDescent="0.25">
      <c r="K7975">
        <f t="shared" si="124"/>
        <v>0</v>
      </c>
    </row>
    <row r="7976" spans="11:11" x14ac:dyDescent="0.25">
      <c r="K7976">
        <f t="shared" si="124"/>
        <v>0</v>
      </c>
    </row>
    <row r="7977" spans="11:11" x14ac:dyDescent="0.25">
      <c r="K7977">
        <f t="shared" si="124"/>
        <v>0</v>
      </c>
    </row>
    <row r="7978" spans="11:11" x14ac:dyDescent="0.25">
      <c r="K7978">
        <f t="shared" si="124"/>
        <v>0</v>
      </c>
    </row>
    <row r="7979" spans="11:11" x14ac:dyDescent="0.25">
      <c r="K7979">
        <f t="shared" si="124"/>
        <v>0</v>
      </c>
    </row>
    <row r="7980" spans="11:11" x14ac:dyDescent="0.25">
      <c r="K7980">
        <f t="shared" si="124"/>
        <v>0</v>
      </c>
    </row>
    <row r="7981" spans="11:11" x14ac:dyDescent="0.25">
      <c r="K7981">
        <f t="shared" si="124"/>
        <v>0</v>
      </c>
    </row>
    <row r="7982" spans="11:11" x14ac:dyDescent="0.25">
      <c r="K7982">
        <f t="shared" si="124"/>
        <v>0</v>
      </c>
    </row>
    <row r="7983" spans="11:11" x14ac:dyDescent="0.25">
      <c r="K7983">
        <f t="shared" si="124"/>
        <v>0</v>
      </c>
    </row>
    <row r="7984" spans="11:11" x14ac:dyDescent="0.25">
      <c r="K7984">
        <f t="shared" si="124"/>
        <v>0</v>
      </c>
    </row>
    <row r="7985" spans="11:11" x14ac:dyDescent="0.25">
      <c r="K7985">
        <f t="shared" si="124"/>
        <v>0</v>
      </c>
    </row>
    <row r="7986" spans="11:11" x14ac:dyDescent="0.25">
      <c r="K7986">
        <f t="shared" si="124"/>
        <v>0</v>
      </c>
    </row>
    <row r="7987" spans="11:11" x14ac:dyDescent="0.25">
      <c r="K7987">
        <f t="shared" si="124"/>
        <v>0</v>
      </c>
    </row>
    <row r="7988" spans="11:11" x14ac:dyDescent="0.25">
      <c r="K7988">
        <f t="shared" si="124"/>
        <v>0</v>
      </c>
    </row>
    <row r="7989" spans="11:11" x14ac:dyDescent="0.25">
      <c r="K7989">
        <f t="shared" si="124"/>
        <v>0</v>
      </c>
    </row>
    <row r="7990" spans="11:11" x14ac:dyDescent="0.25">
      <c r="K7990">
        <f t="shared" si="124"/>
        <v>0</v>
      </c>
    </row>
    <row r="7991" spans="11:11" x14ac:dyDescent="0.25">
      <c r="K7991">
        <f t="shared" si="124"/>
        <v>0</v>
      </c>
    </row>
    <row r="7992" spans="11:11" x14ac:dyDescent="0.25">
      <c r="K7992">
        <f t="shared" si="124"/>
        <v>0</v>
      </c>
    </row>
    <row r="7993" spans="11:11" x14ac:dyDescent="0.25">
      <c r="K7993">
        <f t="shared" si="124"/>
        <v>0</v>
      </c>
    </row>
    <row r="7994" spans="11:11" x14ac:dyDescent="0.25">
      <c r="K7994">
        <f t="shared" si="124"/>
        <v>0</v>
      </c>
    </row>
    <row r="7995" spans="11:11" x14ac:dyDescent="0.25">
      <c r="K7995">
        <f t="shared" si="124"/>
        <v>0</v>
      </c>
    </row>
    <row r="7996" spans="11:11" x14ac:dyDescent="0.25">
      <c r="K7996">
        <f t="shared" si="124"/>
        <v>0</v>
      </c>
    </row>
    <row r="7997" spans="11:11" x14ac:dyDescent="0.25">
      <c r="K7997">
        <f t="shared" si="124"/>
        <v>0</v>
      </c>
    </row>
    <row r="7998" spans="11:11" x14ac:dyDescent="0.25">
      <c r="K7998">
        <f t="shared" si="124"/>
        <v>0</v>
      </c>
    </row>
    <row r="7999" spans="11:11" x14ac:dyDescent="0.25">
      <c r="K7999">
        <f t="shared" si="124"/>
        <v>0</v>
      </c>
    </row>
    <row r="8000" spans="11:11" x14ac:dyDescent="0.25">
      <c r="K8000">
        <f t="shared" si="124"/>
        <v>0</v>
      </c>
    </row>
    <row r="8001" spans="11:11" x14ac:dyDescent="0.25">
      <c r="K8001">
        <f t="shared" si="124"/>
        <v>0</v>
      </c>
    </row>
    <row r="8002" spans="11:11" x14ac:dyDescent="0.25">
      <c r="K8002">
        <f t="shared" si="124"/>
        <v>0</v>
      </c>
    </row>
    <row r="8003" spans="11:11" x14ac:dyDescent="0.25">
      <c r="K8003">
        <f t="shared" si="124"/>
        <v>0</v>
      </c>
    </row>
    <row r="8004" spans="11:11" x14ac:dyDescent="0.25">
      <c r="K8004">
        <f t="shared" ref="K8004:K8067" si="125">+COUNT(F8004:J8004)</f>
        <v>0</v>
      </c>
    </row>
    <row r="8005" spans="11:11" x14ac:dyDescent="0.25">
      <c r="K8005">
        <f t="shared" si="125"/>
        <v>0</v>
      </c>
    </row>
    <row r="8006" spans="11:11" x14ac:dyDescent="0.25">
      <c r="K8006">
        <f t="shared" si="125"/>
        <v>0</v>
      </c>
    </row>
    <row r="8007" spans="11:11" x14ac:dyDescent="0.25">
      <c r="K8007">
        <f t="shared" si="125"/>
        <v>0</v>
      </c>
    </row>
    <row r="8008" spans="11:11" x14ac:dyDescent="0.25">
      <c r="K8008">
        <f t="shared" si="125"/>
        <v>0</v>
      </c>
    </row>
    <row r="8009" spans="11:11" x14ac:dyDescent="0.25">
      <c r="K8009">
        <f t="shared" si="125"/>
        <v>0</v>
      </c>
    </row>
    <row r="8010" spans="11:11" x14ac:dyDescent="0.25">
      <c r="K8010">
        <f t="shared" si="125"/>
        <v>0</v>
      </c>
    </row>
    <row r="8011" spans="11:11" x14ac:dyDescent="0.25">
      <c r="K8011">
        <f t="shared" si="125"/>
        <v>0</v>
      </c>
    </row>
    <row r="8012" spans="11:11" x14ac:dyDescent="0.25">
      <c r="K8012">
        <f t="shared" si="125"/>
        <v>0</v>
      </c>
    </row>
    <row r="8013" spans="11:11" x14ac:dyDescent="0.25">
      <c r="K8013">
        <f t="shared" si="125"/>
        <v>0</v>
      </c>
    </row>
    <row r="8014" spans="11:11" x14ac:dyDescent="0.25">
      <c r="K8014">
        <f t="shared" si="125"/>
        <v>0</v>
      </c>
    </row>
    <row r="8015" spans="11:11" x14ac:dyDescent="0.25">
      <c r="K8015">
        <f t="shared" si="125"/>
        <v>0</v>
      </c>
    </row>
    <row r="8016" spans="11:11" x14ac:dyDescent="0.25">
      <c r="K8016">
        <f t="shared" si="125"/>
        <v>0</v>
      </c>
    </row>
    <row r="8017" spans="11:11" x14ac:dyDescent="0.25">
      <c r="K8017">
        <f t="shared" si="125"/>
        <v>0</v>
      </c>
    </row>
    <row r="8018" spans="11:11" x14ac:dyDescent="0.25">
      <c r="K8018">
        <f t="shared" si="125"/>
        <v>0</v>
      </c>
    </row>
    <row r="8019" spans="11:11" x14ac:dyDescent="0.25">
      <c r="K8019">
        <f t="shared" si="125"/>
        <v>0</v>
      </c>
    </row>
    <row r="8020" spans="11:11" x14ac:dyDescent="0.25">
      <c r="K8020">
        <f t="shared" si="125"/>
        <v>0</v>
      </c>
    </row>
    <row r="8021" spans="11:11" x14ac:dyDescent="0.25">
      <c r="K8021">
        <f t="shared" si="125"/>
        <v>0</v>
      </c>
    </row>
    <row r="8022" spans="11:11" x14ac:dyDescent="0.25">
      <c r="K8022">
        <f t="shared" si="125"/>
        <v>0</v>
      </c>
    </row>
    <row r="8023" spans="11:11" x14ac:dyDescent="0.25">
      <c r="K8023">
        <f t="shared" si="125"/>
        <v>0</v>
      </c>
    </row>
    <row r="8024" spans="11:11" x14ac:dyDescent="0.25">
      <c r="K8024">
        <f t="shared" si="125"/>
        <v>0</v>
      </c>
    </row>
    <row r="8025" spans="11:11" x14ac:dyDescent="0.25">
      <c r="K8025">
        <f t="shared" si="125"/>
        <v>0</v>
      </c>
    </row>
    <row r="8026" spans="11:11" x14ac:dyDescent="0.25">
      <c r="K8026">
        <f t="shared" si="125"/>
        <v>0</v>
      </c>
    </row>
    <row r="8027" spans="11:11" x14ac:dyDescent="0.25">
      <c r="K8027">
        <f t="shared" si="125"/>
        <v>0</v>
      </c>
    </row>
    <row r="8028" spans="11:11" x14ac:dyDescent="0.25">
      <c r="K8028">
        <f t="shared" si="125"/>
        <v>0</v>
      </c>
    </row>
    <row r="8029" spans="11:11" x14ac:dyDescent="0.25">
      <c r="K8029">
        <f t="shared" si="125"/>
        <v>0</v>
      </c>
    </row>
    <row r="8030" spans="11:11" x14ac:dyDescent="0.25">
      <c r="K8030">
        <f t="shared" si="125"/>
        <v>0</v>
      </c>
    </row>
    <row r="8031" spans="11:11" x14ac:dyDescent="0.25">
      <c r="K8031">
        <f t="shared" si="125"/>
        <v>0</v>
      </c>
    </row>
    <row r="8032" spans="11:11" x14ac:dyDescent="0.25">
      <c r="K8032">
        <f t="shared" si="125"/>
        <v>0</v>
      </c>
    </row>
    <row r="8033" spans="11:11" x14ac:dyDescent="0.25">
      <c r="K8033">
        <f t="shared" si="125"/>
        <v>0</v>
      </c>
    </row>
    <row r="8034" spans="11:11" x14ac:dyDescent="0.25">
      <c r="K8034">
        <f t="shared" si="125"/>
        <v>0</v>
      </c>
    </row>
    <row r="8035" spans="11:11" x14ac:dyDescent="0.25">
      <c r="K8035">
        <f t="shared" si="125"/>
        <v>0</v>
      </c>
    </row>
    <row r="8036" spans="11:11" x14ac:dyDescent="0.25">
      <c r="K8036">
        <f t="shared" si="125"/>
        <v>0</v>
      </c>
    </row>
    <row r="8037" spans="11:11" x14ac:dyDescent="0.25">
      <c r="K8037">
        <f t="shared" si="125"/>
        <v>0</v>
      </c>
    </row>
    <row r="8038" spans="11:11" x14ac:dyDescent="0.25">
      <c r="K8038">
        <f t="shared" si="125"/>
        <v>0</v>
      </c>
    </row>
    <row r="8039" spans="11:11" x14ac:dyDescent="0.25">
      <c r="K8039">
        <f t="shared" si="125"/>
        <v>0</v>
      </c>
    </row>
    <row r="8040" spans="11:11" x14ac:dyDescent="0.25">
      <c r="K8040">
        <f t="shared" si="125"/>
        <v>0</v>
      </c>
    </row>
    <row r="8041" spans="11:11" x14ac:dyDescent="0.25">
      <c r="K8041">
        <f t="shared" si="125"/>
        <v>0</v>
      </c>
    </row>
    <row r="8042" spans="11:11" x14ac:dyDescent="0.25">
      <c r="K8042">
        <f t="shared" si="125"/>
        <v>0</v>
      </c>
    </row>
    <row r="8043" spans="11:11" x14ac:dyDescent="0.25">
      <c r="K8043">
        <f t="shared" si="125"/>
        <v>0</v>
      </c>
    </row>
    <row r="8044" spans="11:11" x14ac:dyDescent="0.25">
      <c r="K8044">
        <f t="shared" si="125"/>
        <v>0</v>
      </c>
    </row>
    <row r="8045" spans="11:11" x14ac:dyDescent="0.25">
      <c r="K8045">
        <f t="shared" si="125"/>
        <v>0</v>
      </c>
    </row>
    <row r="8046" spans="11:11" x14ac:dyDescent="0.25">
      <c r="K8046">
        <f t="shared" si="125"/>
        <v>0</v>
      </c>
    </row>
    <row r="8047" spans="11:11" x14ac:dyDescent="0.25">
      <c r="K8047">
        <f t="shared" si="125"/>
        <v>0</v>
      </c>
    </row>
    <row r="8048" spans="11:11" x14ac:dyDescent="0.25">
      <c r="K8048">
        <f t="shared" si="125"/>
        <v>0</v>
      </c>
    </row>
    <row r="8049" spans="11:11" x14ac:dyDescent="0.25">
      <c r="K8049">
        <f t="shared" si="125"/>
        <v>0</v>
      </c>
    </row>
    <row r="8050" spans="11:11" x14ac:dyDescent="0.25">
      <c r="K8050">
        <f t="shared" si="125"/>
        <v>0</v>
      </c>
    </row>
    <row r="8051" spans="11:11" x14ac:dyDescent="0.25">
      <c r="K8051">
        <f t="shared" si="125"/>
        <v>0</v>
      </c>
    </row>
    <row r="8052" spans="11:11" x14ac:dyDescent="0.25">
      <c r="K8052">
        <f t="shared" si="125"/>
        <v>0</v>
      </c>
    </row>
    <row r="8053" spans="11:11" x14ac:dyDescent="0.25">
      <c r="K8053">
        <f t="shared" si="125"/>
        <v>0</v>
      </c>
    </row>
    <row r="8054" spans="11:11" x14ac:dyDescent="0.25">
      <c r="K8054">
        <f t="shared" si="125"/>
        <v>0</v>
      </c>
    </row>
    <row r="8055" spans="11:11" x14ac:dyDescent="0.25">
      <c r="K8055">
        <f t="shared" si="125"/>
        <v>0</v>
      </c>
    </row>
    <row r="8056" spans="11:11" x14ac:dyDescent="0.25">
      <c r="K8056">
        <f t="shared" si="125"/>
        <v>0</v>
      </c>
    </row>
    <row r="8057" spans="11:11" x14ac:dyDescent="0.25">
      <c r="K8057">
        <f t="shared" si="125"/>
        <v>0</v>
      </c>
    </row>
    <row r="8058" spans="11:11" x14ac:dyDescent="0.25">
      <c r="K8058">
        <f t="shared" si="125"/>
        <v>0</v>
      </c>
    </row>
    <row r="8059" spans="11:11" x14ac:dyDescent="0.25">
      <c r="K8059">
        <f t="shared" si="125"/>
        <v>0</v>
      </c>
    </row>
    <row r="8060" spans="11:11" x14ac:dyDescent="0.25">
      <c r="K8060">
        <f t="shared" si="125"/>
        <v>0</v>
      </c>
    </row>
    <row r="8061" spans="11:11" x14ac:dyDescent="0.25">
      <c r="K8061">
        <f t="shared" si="125"/>
        <v>0</v>
      </c>
    </row>
    <row r="8062" spans="11:11" x14ac:dyDescent="0.25">
      <c r="K8062">
        <f t="shared" si="125"/>
        <v>0</v>
      </c>
    </row>
    <row r="8063" spans="11:11" x14ac:dyDescent="0.25">
      <c r="K8063">
        <f t="shared" si="125"/>
        <v>0</v>
      </c>
    </row>
    <row r="8064" spans="11:11" x14ac:dyDescent="0.25">
      <c r="K8064">
        <f t="shared" si="125"/>
        <v>0</v>
      </c>
    </row>
    <row r="8065" spans="11:11" x14ac:dyDescent="0.25">
      <c r="K8065">
        <f t="shared" si="125"/>
        <v>0</v>
      </c>
    </row>
    <row r="8066" spans="11:11" x14ac:dyDescent="0.25">
      <c r="K8066">
        <f t="shared" si="125"/>
        <v>0</v>
      </c>
    </row>
    <row r="8067" spans="11:11" x14ac:dyDescent="0.25">
      <c r="K8067">
        <f t="shared" si="125"/>
        <v>0</v>
      </c>
    </row>
    <row r="8068" spans="11:11" x14ac:dyDescent="0.25">
      <c r="K8068">
        <f t="shared" ref="K8068:K8131" si="126">+COUNT(F8068:J8068)</f>
        <v>0</v>
      </c>
    </row>
    <row r="8069" spans="11:11" x14ac:dyDescent="0.25">
      <c r="K8069">
        <f t="shared" si="126"/>
        <v>0</v>
      </c>
    </row>
    <row r="8070" spans="11:11" x14ac:dyDescent="0.25">
      <c r="K8070">
        <f t="shared" si="126"/>
        <v>0</v>
      </c>
    </row>
    <row r="8071" spans="11:11" x14ac:dyDescent="0.25">
      <c r="K8071">
        <f t="shared" si="126"/>
        <v>0</v>
      </c>
    </row>
    <row r="8072" spans="11:11" x14ac:dyDescent="0.25">
      <c r="K8072">
        <f t="shared" si="126"/>
        <v>0</v>
      </c>
    </row>
    <row r="8073" spans="11:11" x14ac:dyDescent="0.25">
      <c r="K8073">
        <f t="shared" si="126"/>
        <v>0</v>
      </c>
    </row>
    <row r="8074" spans="11:11" x14ac:dyDescent="0.25">
      <c r="K8074">
        <f t="shared" si="126"/>
        <v>0</v>
      </c>
    </row>
    <row r="8075" spans="11:11" x14ac:dyDescent="0.25">
      <c r="K8075">
        <f t="shared" si="126"/>
        <v>0</v>
      </c>
    </row>
    <row r="8076" spans="11:11" x14ac:dyDescent="0.25">
      <c r="K8076">
        <f t="shared" si="126"/>
        <v>0</v>
      </c>
    </row>
    <row r="8077" spans="11:11" x14ac:dyDescent="0.25">
      <c r="K8077">
        <f t="shared" si="126"/>
        <v>0</v>
      </c>
    </row>
    <row r="8078" spans="11:11" x14ac:dyDescent="0.25">
      <c r="K8078">
        <f t="shared" si="126"/>
        <v>0</v>
      </c>
    </row>
    <row r="8079" spans="11:11" x14ac:dyDescent="0.25">
      <c r="K8079">
        <f t="shared" si="126"/>
        <v>0</v>
      </c>
    </row>
    <row r="8080" spans="11:11" x14ac:dyDescent="0.25">
      <c r="K8080">
        <f t="shared" si="126"/>
        <v>0</v>
      </c>
    </row>
    <row r="8081" spans="11:11" x14ac:dyDescent="0.25">
      <c r="K8081">
        <f t="shared" si="126"/>
        <v>0</v>
      </c>
    </row>
    <row r="8082" spans="11:11" x14ac:dyDescent="0.25">
      <c r="K8082">
        <f t="shared" si="126"/>
        <v>0</v>
      </c>
    </row>
    <row r="8083" spans="11:11" x14ac:dyDescent="0.25">
      <c r="K8083">
        <f t="shared" si="126"/>
        <v>0</v>
      </c>
    </row>
    <row r="8084" spans="11:11" x14ac:dyDescent="0.25">
      <c r="K8084">
        <f t="shared" si="126"/>
        <v>0</v>
      </c>
    </row>
    <row r="8085" spans="11:11" x14ac:dyDescent="0.25">
      <c r="K8085">
        <f t="shared" si="126"/>
        <v>0</v>
      </c>
    </row>
    <row r="8086" spans="11:11" x14ac:dyDescent="0.25">
      <c r="K8086">
        <f t="shared" si="126"/>
        <v>0</v>
      </c>
    </row>
    <row r="8087" spans="11:11" x14ac:dyDescent="0.25">
      <c r="K8087">
        <f t="shared" si="126"/>
        <v>0</v>
      </c>
    </row>
    <row r="8088" spans="11:11" x14ac:dyDescent="0.25">
      <c r="K8088">
        <f t="shared" si="126"/>
        <v>0</v>
      </c>
    </row>
    <row r="8089" spans="11:11" x14ac:dyDescent="0.25">
      <c r="K8089">
        <f t="shared" si="126"/>
        <v>0</v>
      </c>
    </row>
    <row r="8090" spans="11:11" x14ac:dyDescent="0.25">
      <c r="K8090">
        <f t="shared" si="126"/>
        <v>0</v>
      </c>
    </row>
    <row r="8091" spans="11:11" x14ac:dyDescent="0.25">
      <c r="K8091">
        <f t="shared" si="126"/>
        <v>0</v>
      </c>
    </row>
    <row r="8092" spans="11:11" x14ac:dyDescent="0.25">
      <c r="K8092">
        <f t="shared" si="126"/>
        <v>0</v>
      </c>
    </row>
    <row r="8093" spans="11:11" x14ac:dyDescent="0.25">
      <c r="K8093">
        <f t="shared" si="126"/>
        <v>0</v>
      </c>
    </row>
    <row r="8094" spans="11:11" x14ac:dyDescent="0.25">
      <c r="K8094">
        <f t="shared" si="126"/>
        <v>0</v>
      </c>
    </row>
    <row r="8095" spans="11:11" x14ac:dyDescent="0.25">
      <c r="K8095">
        <f t="shared" si="126"/>
        <v>0</v>
      </c>
    </row>
    <row r="8096" spans="11:11" x14ac:dyDescent="0.25">
      <c r="K8096">
        <f t="shared" si="126"/>
        <v>0</v>
      </c>
    </row>
    <row r="8097" spans="11:11" x14ac:dyDescent="0.25">
      <c r="K8097">
        <f t="shared" si="126"/>
        <v>0</v>
      </c>
    </row>
    <row r="8098" spans="11:11" x14ac:dyDescent="0.25">
      <c r="K8098">
        <f t="shared" si="126"/>
        <v>0</v>
      </c>
    </row>
    <row r="8099" spans="11:11" x14ac:dyDescent="0.25">
      <c r="K8099">
        <f t="shared" si="126"/>
        <v>0</v>
      </c>
    </row>
    <row r="8100" spans="11:11" x14ac:dyDescent="0.25">
      <c r="K8100">
        <f t="shared" si="126"/>
        <v>0</v>
      </c>
    </row>
    <row r="8101" spans="11:11" x14ac:dyDescent="0.25">
      <c r="K8101">
        <f t="shared" si="126"/>
        <v>0</v>
      </c>
    </row>
    <row r="8102" spans="11:11" x14ac:dyDescent="0.25">
      <c r="K8102">
        <f t="shared" si="126"/>
        <v>0</v>
      </c>
    </row>
    <row r="8103" spans="11:11" x14ac:dyDescent="0.25">
      <c r="K8103">
        <f t="shared" si="126"/>
        <v>0</v>
      </c>
    </row>
    <row r="8104" spans="11:11" x14ac:dyDescent="0.25">
      <c r="K8104">
        <f t="shared" si="126"/>
        <v>0</v>
      </c>
    </row>
    <row r="8105" spans="11:11" x14ac:dyDescent="0.25">
      <c r="K8105">
        <f t="shared" si="126"/>
        <v>0</v>
      </c>
    </row>
    <row r="8106" spans="11:11" x14ac:dyDescent="0.25">
      <c r="K8106">
        <f t="shared" si="126"/>
        <v>0</v>
      </c>
    </row>
    <row r="8107" spans="11:11" x14ac:dyDescent="0.25">
      <c r="K8107">
        <f t="shared" si="126"/>
        <v>0</v>
      </c>
    </row>
    <row r="8108" spans="11:11" x14ac:dyDescent="0.25">
      <c r="K8108">
        <f t="shared" si="126"/>
        <v>0</v>
      </c>
    </row>
    <row r="8109" spans="11:11" x14ac:dyDescent="0.25">
      <c r="K8109">
        <f t="shared" si="126"/>
        <v>0</v>
      </c>
    </row>
    <row r="8110" spans="11:11" x14ac:dyDescent="0.25">
      <c r="K8110">
        <f t="shared" si="126"/>
        <v>0</v>
      </c>
    </row>
    <row r="8111" spans="11:11" x14ac:dyDescent="0.25">
      <c r="K8111">
        <f t="shared" si="126"/>
        <v>0</v>
      </c>
    </row>
    <row r="8112" spans="11:11" x14ac:dyDescent="0.25">
      <c r="K8112">
        <f t="shared" si="126"/>
        <v>0</v>
      </c>
    </row>
    <row r="8113" spans="11:11" x14ac:dyDescent="0.25">
      <c r="K8113">
        <f t="shared" si="126"/>
        <v>0</v>
      </c>
    </row>
    <row r="8114" spans="11:11" x14ac:dyDescent="0.25">
      <c r="K8114">
        <f t="shared" si="126"/>
        <v>0</v>
      </c>
    </row>
    <row r="8115" spans="11:11" x14ac:dyDescent="0.25">
      <c r="K8115">
        <f t="shared" si="126"/>
        <v>0</v>
      </c>
    </row>
    <row r="8116" spans="11:11" x14ac:dyDescent="0.25">
      <c r="K8116">
        <f t="shared" si="126"/>
        <v>0</v>
      </c>
    </row>
    <row r="8117" spans="11:11" x14ac:dyDescent="0.25">
      <c r="K8117">
        <f t="shared" si="126"/>
        <v>0</v>
      </c>
    </row>
    <row r="8118" spans="11:11" x14ac:dyDescent="0.25">
      <c r="K8118">
        <f t="shared" si="126"/>
        <v>0</v>
      </c>
    </row>
    <row r="8119" spans="11:11" x14ac:dyDescent="0.25">
      <c r="K8119">
        <f t="shared" si="126"/>
        <v>0</v>
      </c>
    </row>
    <row r="8120" spans="11:11" x14ac:dyDescent="0.25">
      <c r="K8120">
        <f t="shared" si="126"/>
        <v>0</v>
      </c>
    </row>
    <row r="8121" spans="11:11" x14ac:dyDescent="0.25">
      <c r="K8121">
        <f t="shared" si="126"/>
        <v>0</v>
      </c>
    </row>
    <row r="8122" spans="11:11" x14ac:dyDescent="0.25">
      <c r="K8122">
        <f t="shared" si="126"/>
        <v>0</v>
      </c>
    </row>
    <row r="8123" spans="11:11" x14ac:dyDescent="0.25">
      <c r="K8123">
        <f t="shared" si="126"/>
        <v>0</v>
      </c>
    </row>
    <row r="8124" spans="11:11" x14ac:dyDescent="0.25">
      <c r="K8124">
        <f t="shared" si="126"/>
        <v>0</v>
      </c>
    </row>
    <row r="8125" spans="11:11" x14ac:dyDescent="0.25">
      <c r="K8125">
        <f t="shared" si="126"/>
        <v>0</v>
      </c>
    </row>
    <row r="8126" spans="11:11" x14ac:dyDescent="0.25">
      <c r="K8126">
        <f t="shared" si="126"/>
        <v>0</v>
      </c>
    </row>
    <row r="8127" spans="11:11" x14ac:dyDescent="0.25">
      <c r="K8127">
        <f t="shared" si="126"/>
        <v>0</v>
      </c>
    </row>
    <row r="8128" spans="11:11" x14ac:dyDescent="0.25">
      <c r="K8128">
        <f t="shared" si="126"/>
        <v>0</v>
      </c>
    </row>
    <row r="8129" spans="11:11" x14ac:dyDescent="0.25">
      <c r="K8129">
        <f t="shared" si="126"/>
        <v>0</v>
      </c>
    </row>
    <row r="8130" spans="11:11" x14ac:dyDescent="0.25">
      <c r="K8130">
        <f t="shared" si="126"/>
        <v>0</v>
      </c>
    </row>
    <row r="8131" spans="11:11" x14ac:dyDescent="0.25">
      <c r="K8131">
        <f t="shared" si="126"/>
        <v>0</v>
      </c>
    </row>
    <row r="8132" spans="11:11" x14ac:dyDescent="0.25">
      <c r="K8132">
        <f t="shared" ref="K8132:K8195" si="127">+COUNT(F8132:J8132)</f>
        <v>0</v>
      </c>
    </row>
    <row r="8133" spans="11:11" x14ac:dyDescent="0.25">
      <c r="K8133">
        <f t="shared" si="127"/>
        <v>0</v>
      </c>
    </row>
    <row r="8134" spans="11:11" x14ac:dyDescent="0.25">
      <c r="K8134">
        <f t="shared" si="127"/>
        <v>0</v>
      </c>
    </row>
    <row r="8135" spans="11:11" x14ac:dyDescent="0.25">
      <c r="K8135">
        <f t="shared" si="127"/>
        <v>0</v>
      </c>
    </row>
    <row r="8136" spans="11:11" x14ac:dyDescent="0.25">
      <c r="K8136">
        <f t="shared" si="127"/>
        <v>0</v>
      </c>
    </row>
    <row r="8137" spans="11:11" x14ac:dyDescent="0.25">
      <c r="K8137">
        <f t="shared" si="127"/>
        <v>0</v>
      </c>
    </row>
    <row r="8138" spans="11:11" x14ac:dyDescent="0.25">
      <c r="K8138">
        <f t="shared" si="127"/>
        <v>0</v>
      </c>
    </row>
    <row r="8139" spans="11:11" x14ac:dyDescent="0.25">
      <c r="K8139">
        <f t="shared" si="127"/>
        <v>0</v>
      </c>
    </row>
    <row r="8140" spans="11:11" x14ac:dyDescent="0.25">
      <c r="K8140">
        <f t="shared" si="127"/>
        <v>0</v>
      </c>
    </row>
    <row r="8141" spans="11:11" x14ac:dyDescent="0.25">
      <c r="K8141">
        <f t="shared" si="127"/>
        <v>0</v>
      </c>
    </row>
    <row r="8142" spans="11:11" x14ac:dyDescent="0.25">
      <c r="K8142">
        <f t="shared" si="127"/>
        <v>0</v>
      </c>
    </row>
    <row r="8143" spans="11:11" x14ac:dyDescent="0.25">
      <c r="K8143">
        <f t="shared" si="127"/>
        <v>0</v>
      </c>
    </row>
    <row r="8144" spans="11:11" x14ac:dyDescent="0.25">
      <c r="K8144">
        <f t="shared" si="127"/>
        <v>0</v>
      </c>
    </row>
    <row r="8145" spans="11:11" x14ac:dyDescent="0.25">
      <c r="K8145">
        <f t="shared" si="127"/>
        <v>0</v>
      </c>
    </row>
    <row r="8146" spans="11:11" x14ac:dyDescent="0.25">
      <c r="K8146">
        <f t="shared" si="127"/>
        <v>0</v>
      </c>
    </row>
    <row r="8147" spans="11:11" x14ac:dyDescent="0.25">
      <c r="K8147">
        <f t="shared" si="127"/>
        <v>0</v>
      </c>
    </row>
    <row r="8148" spans="11:11" x14ac:dyDescent="0.25">
      <c r="K8148">
        <f t="shared" si="127"/>
        <v>0</v>
      </c>
    </row>
    <row r="8149" spans="11:11" x14ac:dyDescent="0.25">
      <c r="K8149">
        <f t="shared" si="127"/>
        <v>0</v>
      </c>
    </row>
    <row r="8150" spans="11:11" x14ac:dyDescent="0.25">
      <c r="K8150">
        <f t="shared" si="127"/>
        <v>0</v>
      </c>
    </row>
    <row r="8151" spans="11:11" x14ac:dyDescent="0.25">
      <c r="K8151">
        <f t="shared" si="127"/>
        <v>0</v>
      </c>
    </row>
    <row r="8152" spans="11:11" x14ac:dyDescent="0.25">
      <c r="K8152">
        <f t="shared" si="127"/>
        <v>0</v>
      </c>
    </row>
    <row r="8153" spans="11:11" x14ac:dyDescent="0.25">
      <c r="K8153">
        <f t="shared" si="127"/>
        <v>0</v>
      </c>
    </row>
    <row r="8154" spans="11:11" x14ac:dyDescent="0.25">
      <c r="K8154">
        <f t="shared" si="127"/>
        <v>0</v>
      </c>
    </row>
    <row r="8155" spans="11:11" x14ac:dyDescent="0.25">
      <c r="K8155">
        <f t="shared" si="127"/>
        <v>0</v>
      </c>
    </row>
    <row r="8156" spans="11:11" x14ac:dyDescent="0.25">
      <c r="K8156">
        <f t="shared" si="127"/>
        <v>0</v>
      </c>
    </row>
    <row r="8157" spans="11:11" x14ac:dyDescent="0.25">
      <c r="K8157">
        <f t="shared" si="127"/>
        <v>0</v>
      </c>
    </row>
    <row r="8158" spans="11:11" x14ac:dyDescent="0.25">
      <c r="K8158">
        <f t="shared" si="127"/>
        <v>0</v>
      </c>
    </row>
    <row r="8159" spans="11:11" x14ac:dyDescent="0.25">
      <c r="K8159">
        <f t="shared" si="127"/>
        <v>0</v>
      </c>
    </row>
    <row r="8160" spans="11:11" x14ac:dyDescent="0.25">
      <c r="K8160">
        <f t="shared" si="127"/>
        <v>0</v>
      </c>
    </row>
    <row r="8161" spans="11:11" x14ac:dyDescent="0.25">
      <c r="K8161">
        <f t="shared" si="127"/>
        <v>0</v>
      </c>
    </row>
    <row r="8162" spans="11:11" x14ac:dyDescent="0.25">
      <c r="K8162">
        <f t="shared" si="127"/>
        <v>0</v>
      </c>
    </row>
    <row r="8163" spans="11:11" x14ac:dyDescent="0.25">
      <c r="K8163">
        <f t="shared" si="127"/>
        <v>0</v>
      </c>
    </row>
    <row r="8164" spans="11:11" x14ac:dyDescent="0.25">
      <c r="K8164">
        <f t="shared" si="127"/>
        <v>0</v>
      </c>
    </row>
    <row r="8165" spans="11:11" x14ac:dyDescent="0.25">
      <c r="K8165">
        <f t="shared" si="127"/>
        <v>0</v>
      </c>
    </row>
    <row r="8166" spans="11:11" x14ac:dyDescent="0.25">
      <c r="K8166">
        <f t="shared" si="127"/>
        <v>0</v>
      </c>
    </row>
    <row r="8167" spans="11:11" x14ac:dyDescent="0.25">
      <c r="K8167">
        <f t="shared" si="127"/>
        <v>0</v>
      </c>
    </row>
    <row r="8168" spans="11:11" x14ac:dyDescent="0.25">
      <c r="K8168">
        <f t="shared" si="127"/>
        <v>0</v>
      </c>
    </row>
    <row r="8169" spans="11:11" x14ac:dyDescent="0.25">
      <c r="K8169">
        <f t="shared" si="127"/>
        <v>0</v>
      </c>
    </row>
    <row r="8170" spans="11:11" x14ac:dyDescent="0.25">
      <c r="K8170">
        <f t="shared" si="127"/>
        <v>0</v>
      </c>
    </row>
    <row r="8171" spans="11:11" x14ac:dyDescent="0.25">
      <c r="K8171">
        <f t="shared" si="127"/>
        <v>0</v>
      </c>
    </row>
    <row r="8172" spans="11:11" x14ac:dyDescent="0.25">
      <c r="K8172">
        <f t="shared" si="127"/>
        <v>0</v>
      </c>
    </row>
    <row r="8173" spans="11:11" x14ac:dyDescent="0.25">
      <c r="K8173">
        <f t="shared" si="127"/>
        <v>0</v>
      </c>
    </row>
    <row r="8174" spans="11:11" x14ac:dyDescent="0.25">
      <c r="K8174">
        <f t="shared" si="127"/>
        <v>0</v>
      </c>
    </row>
    <row r="8175" spans="11:11" x14ac:dyDescent="0.25">
      <c r="K8175">
        <f t="shared" si="127"/>
        <v>0</v>
      </c>
    </row>
    <row r="8176" spans="11:11" x14ac:dyDescent="0.25">
      <c r="K8176">
        <f t="shared" si="127"/>
        <v>0</v>
      </c>
    </row>
    <row r="8177" spans="11:11" x14ac:dyDescent="0.25">
      <c r="K8177">
        <f t="shared" si="127"/>
        <v>0</v>
      </c>
    </row>
    <row r="8178" spans="11:11" x14ac:dyDescent="0.25">
      <c r="K8178">
        <f t="shared" si="127"/>
        <v>0</v>
      </c>
    </row>
    <row r="8179" spans="11:11" x14ac:dyDescent="0.25">
      <c r="K8179">
        <f t="shared" si="127"/>
        <v>0</v>
      </c>
    </row>
    <row r="8180" spans="11:11" x14ac:dyDescent="0.25">
      <c r="K8180">
        <f t="shared" si="127"/>
        <v>0</v>
      </c>
    </row>
    <row r="8181" spans="11:11" x14ac:dyDescent="0.25">
      <c r="K8181">
        <f t="shared" si="127"/>
        <v>0</v>
      </c>
    </row>
    <row r="8182" spans="11:11" x14ac:dyDescent="0.25">
      <c r="K8182">
        <f t="shared" si="127"/>
        <v>0</v>
      </c>
    </row>
    <row r="8183" spans="11:11" x14ac:dyDescent="0.25">
      <c r="K8183">
        <f t="shared" si="127"/>
        <v>0</v>
      </c>
    </row>
    <row r="8184" spans="11:11" x14ac:dyDescent="0.25">
      <c r="K8184">
        <f t="shared" si="127"/>
        <v>0</v>
      </c>
    </row>
    <row r="8185" spans="11:11" x14ac:dyDescent="0.25">
      <c r="K8185">
        <f t="shared" si="127"/>
        <v>0</v>
      </c>
    </row>
    <row r="8186" spans="11:11" x14ac:dyDescent="0.25">
      <c r="K8186">
        <f t="shared" si="127"/>
        <v>0</v>
      </c>
    </row>
    <row r="8187" spans="11:11" x14ac:dyDescent="0.25">
      <c r="K8187">
        <f t="shared" si="127"/>
        <v>0</v>
      </c>
    </row>
    <row r="8188" spans="11:11" x14ac:dyDescent="0.25">
      <c r="K8188">
        <f t="shared" si="127"/>
        <v>0</v>
      </c>
    </row>
    <row r="8189" spans="11:11" x14ac:dyDescent="0.25">
      <c r="K8189">
        <f t="shared" si="127"/>
        <v>0</v>
      </c>
    </row>
    <row r="8190" spans="11:11" x14ac:dyDescent="0.25">
      <c r="K8190">
        <f t="shared" si="127"/>
        <v>0</v>
      </c>
    </row>
    <row r="8191" spans="11:11" x14ac:dyDescent="0.25">
      <c r="K8191">
        <f t="shared" si="127"/>
        <v>0</v>
      </c>
    </row>
    <row r="8192" spans="11:11" x14ac:dyDescent="0.25">
      <c r="K8192">
        <f t="shared" si="127"/>
        <v>0</v>
      </c>
    </row>
    <row r="8193" spans="11:11" x14ac:dyDescent="0.25">
      <c r="K8193">
        <f t="shared" si="127"/>
        <v>0</v>
      </c>
    </row>
    <row r="8194" spans="11:11" x14ac:dyDescent="0.25">
      <c r="K8194">
        <f t="shared" si="127"/>
        <v>0</v>
      </c>
    </row>
    <row r="8195" spans="11:11" x14ac:dyDescent="0.25">
      <c r="K8195">
        <f t="shared" si="127"/>
        <v>0</v>
      </c>
    </row>
    <row r="8196" spans="11:11" x14ac:dyDescent="0.25">
      <c r="K8196">
        <f t="shared" ref="K8196:K8259" si="128">+COUNT(F8196:J8196)</f>
        <v>0</v>
      </c>
    </row>
    <row r="8197" spans="11:11" x14ac:dyDescent="0.25">
      <c r="K8197">
        <f t="shared" si="128"/>
        <v>0</v>
      </c>
    </row>
    <row r="8198" spans="11:11" x14ac:dyDescent="0.25">
      <c r="K8198">
        <f t="shared" si="128"/>
        <v>0</v>
      </c>
    </row>
    <row r="8199" spans="11:11" x14ac:dyDescent="0.25">
      <c r="K8199">
        <f t="shared" si="128"/>
        <v>0</v>
      </c>
    </row>
    <row r="8200" spans="11:11" x14ac:dyDescent="0.25">
      <c r="K8200">
        <f t="shared" si="128"/>
        <v>0</v>
      </c>
    </row>
    <row r="8201" spans="11:11" x14ac:dyDescent="0.25">
      <c r="K8201">
        <f t="shared" si="128"/>
        <v>0</v>
      </c>
    </row>
    <row r="8202" spans="11:11" x14ac:dyDescent="0.25">
      <c r="K8202">
        <f t="shared" si="128"/>
        <v>0</v>
      </c>
    </row>
  </sheetData>
  <autoFilter ref="A3:K7360" xr:uid="{00000000-0009-0000-0000-000003000000}"/>
  <pageMargins left="0.7" right="0.7" top="0.75" bottom="0.75" header="0.3" footer="0.3"/>
  <pageSetup orientation="portrait" horizontalDpi="200" verticalDpi="200"/>
  <headerFooter>
    <oddHeader>&amp;L&amp;"Arial"&amp;1 &amp;K000000INTERNAL#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K1409"/>
  <sheetViews>
    <sheetView zoomScaleNormal="100" workbookViewId="0">
      <selection activeCell="C14" sqref="C14"/>
    </sheetView>
  </sheetViews>
  <sheetFormatPr baseColWidth="10" defaultColWidth="9.109375" defaultRowHeight="13.2" x14ac:dyDescent="0.25"/>
  <cols>
    <col min="1" max="1" width="11.5546875" bestFit="1" customWidth="1"/>
    <col min="2" max="2" width="17.6640625" customWidth="1"/>
    <col min="4" max="8" width="12.6640625" customWidth="1"/>
    <col min="9" max="10" width="10.6640625" customWidth="1"/>
  </cols>
  <sheetData>
    <row r="1" spans="1:11" x14ac:dyDescent="0.25">
      <c r="A1" s="14" t="s">
        <v>2343</v>
      </c>
      <c r="B1" t="s">
        <v>921</v>
      </c>
    </row>
    <row r="3" spans="1:11" ht="52.8" customHeight="1" x14ac:dyDescent="0.25">
      <c r="A3" s="14" t="s">
        <v>927</v>
      </c>
      <c r="B3" s="308" t="s">
        <v>18</v>
      </c>
      <c r="C3" s="308" t="s">
        <v>7</v>
      </c>
      <c r="D3" t="s">
        <v>2344</v>
      </c>
      <c r="E3" s="226" t="s">
        <v>2345</v>
      </c>
      <c r="F3" s="226" t="s">
        <v>2346</v>
      </c>
      <c r="G3" s="226" t="s">
        <v>2347</v>
      </c>
      <c r="H3" s="226" t="s">
        <v>2348</v>
      </c>
      <c r="I3" s="226" t="s">
        <v>2349</v>
      </c>
      <c r="J3" s="226"/>
      <c r="K3" s="226"/>
    </row>
    <row r="4" spans="1:11" x14ac:dyDescent="0.25">
      <c r="A4" t="s">
        <v>925</v>
      </c>
    </row>
    <row r="5" spans="1:11" x14ac:dyDescent="0.25">
      <c r="A5" t="s">
        <v>936</v>
      </c>
      <c r="B5" t="s">
        <v>937</v>
      </c>
      <c r="C5" t="s">
        <v>938</v>
      </c>
    </row>
    <row r="6" spans="1:11" x14ac:dyDescent="0.25">
      <c r="A6" t="s">
        <v>936</v>
      </c>
      <c r="B6" t="s">
        <v>937</v>
      </c>
      <c r="C6" t="s">
        <v>939</v>
      </c>
    </row>
    <row r="7" spans="1:11" x14ac:dyDescent="0.25">
      <c r="A7" t="s">
        <v>936</v>
      </c>
      <c r="B7" t="s">
        <v>937</v>
      </c>
      <c r="C7" t="s">
        <v>940</v>
      </c>
    </row>
    <row r="8" spans="1:11" x14ac:dyDescent="0.25">
      <c r="A8" t="s">
        <v>936</v>
      </c>
      <c r="B8" t="s">
        <v>937</v>
      </c>
      <c r="C8" t="s">
        <v>965</v>
      </c>
    </row>
    <row r="9" spans="1:11" x14ac:dyDescent="0.25">
      <c r="A9" t="s">
        <v>936</v>
      </c>
      <c r="B9" t="s">
        <v>937</v>
      </c>
      <c r="C9" t="s">
        <v>966</v>
      </c>
    </row>
    <row r="10" spans="1:11" x14ac:dyDescent="0.25">
      <c r="A10" t="s">
        <v>936</v>
      </c>
      <c r="B10" t="s">
        <v>937</v>
      </c>
      <c r="C10" t="s">
        <v>941</v>
      </c>
    </row>
    <row r="11" spans="1:11" x14ac:dyDescent="0.25">
      <c r="A11" t="s">
        <v>936</v>
      </c>
      <c r="B11" t="s">
        <v>937</v>
      </c>
      <c r="C11" t="s">
        <v>942</v>
      </c>
    </row>
    <row r="12" spans="1:11" x14ac:dyDescent="0.25">
      <c r="A12" t="s">
        <v>936</v>
      </c>
      <c r="B12" t="s">
        <v>937</v>
      </c>
      <c r="C12" t="s">
        <v>943</v>
      </c>
    </row>
    <row r="13" spans="1:11" x14ac:dyDescent="0.25">
      <c r="A13" t="s">
        <v>936</v>
      </c>
      <c r="B13" t="s">
        <v>937</v>
      </c>
      <c r="C13" t="s">
        <v>967</v>
      </c>
    </row>
    <row r="14" spans="1:11" x14ac:dyDescent="0.25">
      <c r="A14" t="s">
        <v>936</v>
      </c>
      <c r="B14" t="s">
        <v>937</v>
      </c>
      <c r="C14" t="s">
        <v>968</v>
      </c>
    </row>
    <row r="15" spans="1:11" x14ac:dyDescent="0.25">
      <c r="A15" t="s">
        <v>936</v>
      </c>
      <c r="B15" t="s">
        <v>937</v>
      </c>
      <c r="C15" t="s">
        <v>944</v>
      </c>
    </row>
    <row r="16" spans="1:11" x14ac:dyDescent="0.25">
      <c r="A16" t="s">
        <v>936</v>
      </c>
      <c r="B16" t="s">
        <v>937</v>
      </c>
      <c r="C16" t="s">
        <v>945</v>
      </c>
    </row>
    <row r="17" spans="1:3" x14ac:dyDescent="0.25">
      <c r="A17" t="s">
        <v>936</v>
      </c>
      <c r="B17" t="s">
        <v>937</v>
      </c>
      <c r="C17" t="s">
        <v>946</v>
      </c>
    </row>
    <row r="18" spans="1:3" x14ac:dyDescent="0.25">
      <c r="A18" t="s">
        <v>936</v>
      </c>
      <c r="B18" t="s">
        <v>937</v>
      </c>
      <c r="C18" t="s">
        <v>969</v>
      </c>
    </row>
    <row r="19" spans="1:3" x14ac:dyDescent="0.25">
      <c r="A19" t="s">
        <v>936</v>
      </c>
      <c r="B19" t="s">
        <v>937</v>
      </c>
      <c r="C19" t="s">
        <v>970</v>
      </c>
    </row>
    <row r="20" spans="1:3" x14ac:dyDescent="0.25">
      <c r="A20" t="s">
        <v>936</v>
      </c>
      <c r="B20" t="s">
        <v>937</v>
      </c>
      <c r="C20" t="s">
        <v>947</v>
      </c>
    </row>
    <row r="21" spans="1:3" x14ac:dyDescent="0.25">
      <c r="A21" t="s">
        <v>936</v>
      </c>
      <c r="B21" t="s">
        <v>937</v>
      </c>
      <c r="C21" t="s">
        <v>948</v>
      </c>
    </row>
    <row r="22" spans="1:3" x14ac:dyDescent="0.25">
      <c r="A22" t="s">
        <v>936</v>
      </c>
      <c r="B22" t="s">
        <v>937</v>
      </c>
      <c r="C22" t="s">
        <v>949</v>
      </c>
    </row>
    <row r="23" spans="1:3" x14ac:dyDescent="0.25">
      <c r="A23" t="s">
        <v>936</v>
      </c>
      <c r="B23" t="s">
        <v>937</v>
      </c>
      <c r="C23" t="s">
        <v>971</v>
      </c>
    </row>
    <row r="24" spans="1:3" x14ac:dyDescent="0.25">
      <c r="A24" t="s">
        <v>936</v>
      </c>
      <c r="B24" t="s">
        <v>937</v>
      </c>
      <c r="C24" t="s">
        <v>972</v>
      </c>
    </row>
    <row r="25" spans="1:3" x14ac:dyDescent="0.25">
      <c r="A25" t="s">
        <v>936</v>
      </c>
      <c r="B25" t="s">
        <v>937</v>
      </c>
      <c r="C25" t="s">
        <v>950</v>
      </c>
    </row>
    <row r="26" spans="1:3" x14ac:dyDescent="0.25">
      <c r="A26" t="s">
        <v>936</v>
      </c>
      <c r="B26" t="s">
        <v>937</v>
      </c>
      <c r="C26" t="s">
        <v>951</v>
      </c>
    </row>
    <row r="27" spans="1:3" x14ac:dyDescent="0.25">
      <c r="A27" t="s">
        <v>936</v>
      </c>
      <c r="B27" t="s">
        <v>937</v>
      </c>
      <c r="C27" t="s">
        <v>952</v>
      </c>
    </row>
    <row r="28" spans="1:3" x14ac:dyDescent="0.25">
      <c r="A28" t="s">
        <v>936</v>
      </c>
      <c r="B28" t="s">
        <v>937</v>
      </c>
      <c r="C28" t="s">
        <v>973</v>
      </c>
    </row>
    <row r="29" spans="1:3" x14ac:dyDescent="0.25">
      <c r="A29" t="s">
        <v>936</v>
      </c>
      <c r="B29" t="s">
        <v>937</v>
      </c>
      <c r="C29" t="s">
        <v>974</v>
      </c>
    </row>
    <row r="30" spans="1:3" x14ac:dyDescent="0.25">
      <c r="A30" t="s">
        <v>936</v>
      </c>
      <c r="B30" t="s">
        <v>937</v>
      </c>
      <c r="C30" t="s">
        <v>953</v>
      </c>
    </row>
    <row r="31" spans="1:3" x14ac:dyDescent="0.25">
      <c r="A31" t="s">
        <v>936</v>
      </c>
      <c r="B31" t="s">
        <v>937</v>
      </c>
      <c r="C31" t="s">
        <v>954</v>
      </c>
    </row>
    <row r="32" spans="1:3" x14ac:dyDescent="0.25">
      <c r="A32" t="s">
        <v>936</v>
      </c>
      <c r="B32" t="s">
        <v>937</v>
      </c>
      <c r="C32" t="s">
        <v>955</v>
      </c>
    </row>
    <row r="33" spans="1:3" x14ac:dyDescent="0.25">
      <c r="A33" t="s">
        <v>936</v>
      </c>
      <c r="B33" t="s">
        <v>937</v>
      </c>
      <c r="C33" t="s">
        <v>975</v>
      </c>
    </row>
    <row r="34" spans="1:3" x14ac:dyDescent="0.25">
      <c r="A34" t="s">
        <v>936</v>
      </c>
      <c r="B34" t="s">
        <v>937</v>
      </c>
      <c r="C34" t="s">
        <v>976</v>
      </c>
    </row>
    <row r="35" spans="1:3" x14ac:dyDescent="0.25">
      <c r="A35" t="s">
        <v>936</v>
      </c>
      <c r="B35" t="s">
        <v>937</v>
      </c>
      <c r="C35" t="s">
        <v>956</v>
      </c>
    </row>
    <row r="36" spans="1:3" x14ac:dyDescent="0.25">
      <c r="A36" t="s">
        <v>936</v>
      </c>
      <c r="B36" t="s">
        <v>937</v>
      </c>
      <c r="C36" t="s">
        <v>957</v>
      </c>
    </row>
    <row r="37" spans="1:3" x14ac:dyDescent="0.25">
      <c r="A37" t="s">
        <v>936</v>
      </c>
      <c r="B37" t="s">
        <v>937</v>
      </c>
      <c r="C37" t="s">
        <v>958</v>
      </c>
    </row>
    <row r="38" spans="1:3" x14ac:dyDescent="0.25">
      <c r="A38" t="s">
        <v>936</v>
      </c>
      <c r="B38" t="s">
        <v>937</v>
      </c>
      <c r="C38" t="s">
        <v>977</v>
      </c>
    </row>
    <row r="39" spans="1:3" x14ac:dyDescent="0.25">
      <c r="A39" t="s">
        <v>936</v>
      </c>
      <c r="B39" t="s">
        <v>937</v>
      </c>
      <c r="C39" t="s">
        <v>978</v>
      </c>
    </row>
    <row r="40" spans="1:3" x14ac:dyDescent="0.25">
      <c r="A40" t="s">
        <v>936</v>
      </c>
      <c r="B40" t="s">
        <v>937</v>
      </c>
      <c r="C40" t="s">
        <v>959</v>
      </c>
    </row>
    <row r="41" spans="1:3" x14ac:dyDescent="0.25">
      <c r="A41" t="s">
        <v>936</v>
      </c>
      <c r="B41" t="s">
        <v>937</v>
      </c>
      <c r="C41" t="s">
        <v>960</v>
      </c>
    </row>
    <row r="42" spans="1:3" x14ac:dyDescent="0.25">
      <c r="A42" t="s">
        <v>936</v>
      </c>
      <c r="B42" t="s">
        <v>937</v>
      </c>
      <c r="C42" t="s">
        <v>961</v>
      </c>
    </row>
    <row r="43" spans="1:3" x14ac:dyDescent="0.25">
      <c r="A43" t="s">
        <v>936</v>
      </c>
      <c r="B43" t="s">
        <v>937</v>
      </c>
      <c r="C43" t="s">
        <v>979</v>
      </c>
    </row>
    <row r="44" spans="1:3" x14ac:dyDescent="0.25">
      <c r="A44" t="s">
        <v>936</v>
      </c>
      <c r="B44" t="s">
        <v>937</v>
      </c>
      <c r="C44" t="s">
        <v>980</v>
      </c>
    </row>
    <row r="45" spans="1:3" x14ac:dyDescent="0.25">
      <c r="A45" t="s">
        <v>936</v>
      </c>
      <c r="B45" t="s">
        <v>937</v>
      </c>
      <c r="C45" t="s">
        <v>962</v>
      </c>
    </row>
    <row r="46" spans="1:3" x14ac:dyDescent="0.25">
      <c r="A46" t="s">
        <v>936</v>
      </c>
      <c r="B46" t="s">
        <v>937</v>
      </c>
      <c r="C46" t="s">
        <v>963</v>
      </c>
    </row>
    <row r="47" spans="1:3" x14ac:dyDescent="0.25">
      <c r="A47" t="s">
        <v>936</v>
      </c>
      <c r="B47" t="s">
        <v>937</v>
      </c>
      <c r="C47" t="s">
        <v>964</v>
      </c>
    </row>
    <row r="48" spans="1:3" x14ac:dyDescent="0.25">
      <c r="A48" t="s">
        <v>936</v>
      </c>
      <c r="B48" t="s">
        <v>937</v>
      </c>
      <c r="C48" t="s">
        <v>981</v>
      </c>
    </row>
    <row r="49" spans="1:3" x14ac:dyDescent="0.25">
      <c r="A49" t="s">
        <v>936</v>
      </c>
      <c r="B49" t="s">
        <v>937</v>
      </c>
      <c r="C49" t="s">
        <v>982</v>
      </c>
    </row>
    <row r="50" spans="1:3" x14ac:dyDescent="0.25">
      <c r="A50" t="s">
        <v>936</v>
      </c>
      <c r="B50" t="s">
        <v>937</v>
      </c>
      <c r="C50" t="s">
        <v>983</v>
      </c>
    </row>
    <row r="51" spans="1:3" x14ac:dyDescent="0.25">
      <c r="A51" t="s">
        <v>936</v>
      </c>
      <c r="B51" t="s">
        <v>937</v>
      </c>
      <c r="C51" t="s">
        <v>984</v>
      </c>
    </row>
    <row r="52" spans="1:3" x14ac:dyDescent="0.25">
      <c r="A52" t="s">
        <v>936</v>
      </c>
      <c r="B52" t="s">
        <v>937</v>
      </c>
      <c r="C52" t="s">
        <v>985</v>
      </c>
    </row>
    <row r="53" spans="1:3" x14ac:dyDescent="0.25">
      <c r="A53" t="s">
        <v>936</v>
      </c>
      <c r="B53" t="s">
        <v>937</v>
      </c>
      <c r="C53" t="s">
        <v>986</v>
      </c>
    </row>
    <row r="54" spans="1:3" x14ac:dyDescent="0.25">
      <c r="A54" t="s">
        <v>936</v>
      </c>
      <c r="B54" t="s">
        <v>937</v>
      </c>
      <c r="C54" t="s">
        <v>987</v>
      </c>
    </row>
    <row r="55" spans="1:3" x14ac:dyDescent="0.25">
      <c r="A55" t="s">
        <v>936</v>
      </c>
      <c r="B55" t="s">
        <v>937</v>
      </c>
      <c r="C55" t="s">
        <v>988</v>
      </c>
    </row>
    <row r="56" spans="1:3" x14ac:dyDescent="0.25">
      <c r="A56" t="s">
        <v>936</v>
      </c>
      <c r="B56" t="s">
        <v>937</v>
      </c>
      <c r="C56" t="s">
        <v>989</v>
      </c>
    </row>
    <row r="57" spans="1:3" x14ac:dyDescent="0.25">
      <c r="A57" t="s">
        <v>936</v>
      </c>
      <c r="B57" t="s">
        <v>937</v>
      </c>
      <c r="C57" t="s">
        <v>990</v>
      </c>
    </row>
    <row r="58" spans="1:3" x14ac:dyDescent="0.25">
      <c r="A58" t="s">
        <v>936</v>
      </c>
      <c r="B58" t="s">
        <v>937</v>
      </c>
      <c r="C58" t="s">
        <v>991</v>
      </c>
    </row>
    <row r="59" spans="1:3" x14ac:dyDescent="0.25">
      <c r="A59" t="s">
        <v>936</v>
      </c>
      <c r="B59" t="s">
        <v>937</v>
      </c>
      <c r="C59" t="s">
        <v>992</v>
      </c>
    </row>
    <row r="60" spans="1:3" x14ac:dyDescent="0.25">
      <c r="A60" t="s">
        <v>936</v>
      </c>
      <c r="B60" t="s">
        <v>937</v>
      </c>
      <c r="C60" t="s">
        <v>993</v>
      </c>
    </row>
    <row r="61" spans="1:3" x14ac:dyDescent="0.25">
      <c r="A61" t="s">
        <v>936</v>
      </c>
      <c r="B61" t="s">
        <v>937</v>
      </c>
      <c r="C61" t="s">
        <v>994</v>
      </c>
    </row>
    <row r="62" spans="1:3" x14ac:dyDescent="0.25">
      <c r="A62" t="s">
        <v>936</v>
      </c>
      <c r="B62" t="s">
        <v>937</v>
      </c>
      <c r="C62" t="s">
        <v>995</v>
      </c>
    </row>
    <row r="63" spans="1:3" x14ac:dyDescent="0.25">
      <c r="A63" t="s">
        <v>936</v>
      </c>
      <c r="B63" t="s">
        <v>937</v>
      </c>
      <c r="C63" t="s">
        <v>996</v>
      </c>
    </row>
    <row r="64" spans="1:3" x14ac:dyDescent="0.25">
      <c r="A64" t="s">
        <v>936</v>
      </c>
      <c r="B64" t="s">
        <v>937</v>
      </c>
      <c r="C64" t="s">
        <v>997</v>
      </c>
    </row>
    <row r="65" spans="1:3" x14ac:dyDescent="0.25">
      <c r="A65" t="s">
        <v>936</v>
      </c>
      <c r="B65" t="s">
        <v>937</v>
      </c>
      <c r="C65" t="s">
        <v>998</v>
      </c>
    </row>
    <row r="66" spans="1:3" x14ac:dyDescent="0.25">
      <c r="A66" t="s">
        <v>936</v>
      </c>
      <c r="B66" t="s">
        <v>937</v>
      </c>
      <c r="C66" t="s">
        <v>999</v>
      </c>
    </row>
    <row r="67" spans="1:3" x14ac:dyDescent="0.25">
      <c r="A67" t="s">
        <v>936</v>
      </c>
      <c r="B67" t="s">
        <v>937</v>
      </c>
      <c r="C67" t="s">
        <v>1000</v>
      </c>
    </row>
    <row r="68" spans="1:3" x14ac:dyDescent="0.25">
      <c r="A68" t="s">
        <v>936</v>
      </c>
      <c r="B68" t="s">
        <v>937</v>
      </c>
      <c r="C68" t="s">
        <v>1001</v>
      </c>
    </row>
    <row r="69" spans="1:3" x14ac:dyDescent="0.25">
      <c r="A69" t="s">
        <v>936</v>
      </c>
      <c r="B69" t="s">
        <v>937</v>
      </c>
      <c r="C69" t="s">
        <v>1002</v>
      </c>
    </row>
    <row r="70" spans="1:3" x14ac:dyDescent="0.25">
      <c r="A70" t="s">
        <v>936</v>
      </c>
      <c r="B70" t="s">
        <v>937</v>
      </c>
      <c r="C70" t="s">
        <v>1003</v>
      </c>
    </row>
    <row r="71" spans="1:3" x14ac:dyDescent="0.25">
      <c r="A71" t="s">
        <v>936</v>
      </c>
      <c r="B71" t="s">
        <v>937</v>
      </c>
      <c r="C71" t="s">
        <v>1004</v>
      </c>
    </row>
    <row r="72" spans="1:3" x14ac:dyDescent="0.25">
      <c r="A72" t="s">
        <v>936</v>
      </c>
      <c r="B72" t="s">
        <v>937</v>
      </c>
      <c r="C72" t="s">
        <v>1005</v>
      </c>
    </row>
    <row r="73" spans="1:3" x14ac:dyDescent="0.25">
      <c r="A73" t="s">
        <v>936</v>
      </c>
      <c r="B73" t="s">
        <v>937</v>
      </c>
      <c r="C73" t="s">
        <v>1006</v>
      </c>
    </row>
    <row r="74" spans="1:3" x14ac:dyDescent="0.25">
      <c r="A74" t="s">
        <v>936</v>
      </c>
      <c r="B74" t="s">
        <v>937</v>
      </c>
      <c r="C74" t="s">
        <v>1007</v>
      </c>
    </row>
    <row r="75" spans="1:3" x14ac:dyDescent="0.25">
      <c r="A75" t="s">
        <v>936</v>
      </c>
      <c r="B75" t="s">
        <v>937</v>
      </c>
      <c r="C75" t="s">
        <v>1318</v>
      </c>
    </row>
    <row r="76" spans="1:3" x14ac:dyDescent="0.25">
      <c r="A76" t="s">
        <v>936</v>
      </c>
      <c r="B76" t="s">
        <v>937</v>
      </c>
      <c r="C76" t="s">
        <v>1430</v>
      </c>
    </row>
    <row r="77" spans="1:3" x14ac:dyDescent="0.25">
      <c r="A77" t="s">
        <v>936</v>
      </c>
      <c r="B77" t="s">
        <v>937</v>
      </c>
      <c r="C77" t="s">
        <v>1431</v>
      </c>
    </row>
    <row r="78" spans="1:3" x14ac:dyDescent="0.25">
      <c r="A78" t="s">
        <v>936</v>
      </c>
      <c r="B78" t="s">
        <v>937</v>
      </c>
      <c r="C78" t="s">
        <v>1432</v>
      </c>
    </row>
    <row r="79" spans="1:3" x14ac:dyDescent="0.25">
      <c r="A79" t="s">
        <v>936</v>
      </c>
      <c r="B79" t="s">
        <v>937</v>
      </c>
      <c r="C79" t="s">
        <v>1433</v>
      </c>
    </row>
    <row r="80" spans="1:3" x14ac:dyDescent="0.25">
      <c r="A80" t="s">
        <v>936</v>
      </c>
      <c r="B80" t="s">
        <v>937</v>
      </c>
      <c r="C80" t="s">
        <v>1319</v>
      </c>
    </row>
    <row r="81" spans="1:3" x14ac:dyDescent="0.25">
      <c r="A81" t="s">
        <v>936</v>
      </c>
      <c r="B81" t="s">
        <v>937</v>
      </c>
      <c r="C81" t="s">
        <v>1434</v>
      </c>
    </row>
    <row r="82" spans="1:3" x14ac:dyDescent="0.25">
      <c r="A82" t="s">
        <v>936</v>
      </c>
      <c r="B82" t="s">
        <v>937</v>
      </c>
      <c r="C82" t="s">
        <v>1435</v>
      </c>
    </row>
    <row r="83" spans="1:3" x14ac:dyDescent="0.25">
      <c r="A83" t="s">
        <v>936</v>
      </c>
      <c r="B83" t="s">
        <v>937</v>
      </c>
      <c r="C83" t="s">
        <v>1436</v>
      </c>
    </row>
    <row r="84" spans="1:3" x14ac:dyDescent="0.25">
      <c r="A84" t="s">
        <v>936</v>
      </c>
      <c r="B84" t="s">
        <v>937</v>
      </c>
      <c r="C84" t="s">
        <v>1437</v>
      </c>
    </row>
    <row r="85" spans="1:3" x14ac:dyDescent="0.25">
      <c r="A85" t="s">
        <v>936</v>
      </c>
      <c r="B85" t="s">
        <v>937</v>
      </c>
      <c r="C85" t="s">
        <v>1320</v>
      </c>
    </row>
    <row r="86" spans="1:3" x14ac:dyDescent="0.25">
      <c r="A86" t="s">
        <v>936</v>
      </c>
      <c r="B86" t="s">
        <v>937</v>
      </c>
      <c r="C86" t="s">
        <v>1438</v>
      </c>
    </row>
    <row r="87" spans="1:3" x14ac:dyDescent="0.25">
      <c r="A87" t="s">
        <v>936</v>
      </c>
      <c r="B87" t="s">
        <v>937</v>
      </c>
      <c r="C87" t="s">
        <v>1439</v>
      </c>
    </row>
    <row r="88" spans="1:3" x14ac:dyDescent="0.25">
      <c r="A88" t="s">
        <v>936</v>
      </c>
      <c r="B88" t="s">
        <v>937</v>
      </c>
      <c r="C88" t="s">
        <v>1440</v>
      </c>
    </row>
    <row r="89" spans="1:3" x14ac:dyDescent="0.25">
      <c r="A89" t="s">
        <v>936</v>
      </c>
      <c r="B89" t="s">
        <v>937</v>
      </c>
      <c r="C89" t="s">
        <v>1441</v>
      </c>
    </row>
    <row r="90" spans="1:3" x14ac:dyDescent="0.25">
      <c r="A90" t="s">
        <v>936</v>
      </c>
      <c r="B90" t="s">
        <v>937</v>
      </c>
      <c r="C90" t="s">
        <v>1321</v>
      </c>
    </row>
    <row r="91" spans="1:3" x14ac:dyDescent="0.25">
      <c r="A91" t="s">
        <v>936</v>
      </c>
      <c r="B91" t="s">
        <v>937</v>
      </c>
      <c r="C91" t="s">
        <v>1442</v>
      </c>
    </row>
    <row r="92" spans="1:3" x14ac:dyDescent="0.25">
      <c r="A92" t="s">
        <v>936</v>
      </c>
      <c r="B92" t="s">
        <v>937</v>
      </c>
      <c r="C92" t="s">
        <v>1443</v>
      </c>
    </row>
    <row r="93" spans="1:3" x14ac:dyDescent="0.25">
      <c r="A93" t="s">
        <v>936</v>
      </c>
      <c r="B93" t="s">
        <v>937</v>
      </c>
      <c r="C93" t="s">
        <v>1444</v>
      </c>
    </row>
    <row r="94" spans="1:3" x14ac:dyDescent="0.25">
      <c r="A94" t="s">
        <v>936</v>
      </c>
      <c r="B94" t="s">
        <v>937</v>
      </c>
      <c r="C94" t="s">
        <v>1445</v>
      </c>
    </row>
    <row r="95" spans="1:3" x14ac:dyDescent="0.25">
      <c r="A95" t="s">
        <v>936</v>
      </c>
      <c r="B95" t="s">
        <v>937</v>
      </c>
      <c r="C95" t="s">
        <v>1322</v>
      </c>
    </row>
    <row r="96" spans="1:3" x14ac:dyDescent="0.25">
      <c r="A96" t="s">
        <v>936</v>
      </c>
      <c r="B96" t="s">
        <v>937</v>
      </c>
      <c r="C96" t="s">
        <v>1446</v>
      </c>
    </row>
    <row r="97" spans="1:3" x14ac:dyDescent="0.25">
      <c r="A97" t="s">
        <v>936</v>
      </c>
      <c r="B97" t="s">
        <v>937</v>
      </c>
      <c r="C97" t="s">
        <v>1447</v>
      </c>
    </row>
    <row r="98" spans="1:3" x14ac:dyDescent="0.25">
      <c r="A98" t="s">
        <v>936</v>
      </c>
      <c r="B98" t="s">
        <v>937</v>
      </c>
      <c r="C98" t="s">
        <v>1448</v>
      </c>
    </row>
    <row r="99" spans="1:3" x14ac:dyDescent="0.25">
      <c r="A99" t="s">
        <v>936</v>
      </c>
      <c r="B99" t="s">
        <v>937</v>
      </c>
      <c r="C99" t="s">
        <v>1449</v>
      </c>
    </row>
    <row r="100" spans="1:3" x14ac:dyDescent="0.25">
      <c r="A100" t="s">
        <v>936</v>
      </c>
      <c r="B100" t="s">
        <v>937</v>
      </c>
      <c r="C100" t="s">
        <v>1323</v>
      </c>
    </row>
    <row r="101" spans="1:3" x14ac:dyDescent="0.25">
      <c r="A101" t="s">
        <v>936</v>
      </c>
      <c r="B101" t="s">
        <v>937</v>
      </c>
      <c r="C101" t="s">
        <v>1450</v>
      </c>
    </row>
    <row r="102" spans="1:3" x14ac:dyDescent="0.25">
      <c r="A102" t="s">
        <v>936</v>
      </c>
      <c r="B102" t="s">
        <v>937</v>
      </c>
      <c r="C102" t="s">
        <v>1451</v>
      </c>
    </row>
    <row r="103" spans="1:3" x14ac:dyDescent="0.25">
      <c r="A103" t="s">
        <v>936</v>
      </c>
      <c r="B103" t="s">
        <v>937</v>
      </c>
      <c r="C103" t="s">
        <v>1452</v>
      </c>
    </row>
    <row r="104" spans="1:3" x14ac:dyDescent="0.25">
      <c r="A104" t="s">
        <v>936</v>
      </c>
      <c r="B104" t="s">
        <v>937</v>
      </c>
      <c r="C104" t="s">
        <v>1453</v>
      </c>
    </row>
    <row r="105" spans="1:3" x14ac:dyDescent="0.25">
      <c r="A105" t="s">
        <v>936</v>
      </c>
      <c r="B105" t="s">
        <v>937</v>
      </c>
      <c r="C105" t="s">
        <v>1324</v>
      </c>
    </row>
    <row r="106" spans="1:3" x14ac:dyDescent="0.25">
      <c r="A106" t="s">
        <v>936</v>
      </c>
      <c r="B106" t="s">
        <v>937</v>
      </c>
      <c r="C106" t="s">
        <v>1454</v>
      </c>
    </row>
    <row r="107" spans="1:3" x14ac:dyDescent="0.25">
      <c r="A107" t="s">
        <v>936</v>
      </c>
      <c r="B107" t="s">
        <v>937</v>
      </c>
      <c r="C107" t="s">
        <v>1455</v>
      </c>
    </row>
    <row r="108" spans="1:3" x14ac:dyDescent="0.25">
      <c r="A108" t="s">
        <v>936</v>
      </c>
      <c r="B108" t="s">
        <v>937</v>
      </c>
      <c r="C108" t="s">
        <v>1456</v>
      </c>
    </row>
    <row r="109" spans="1:3" x14ac:dyDescent="0.25">
      <c r="A109" t="s">
        <v>936</v>
      </c>
      <c r="B109" t="s">
        <v>937</v>
      </c>
      <c r="C109" t="s">
        <v>1457</v>
      </c>
    </row>
    <row r="110" spans="1:3" x14ac:dyDescent="0.25">
      <c r="A110" t="s">
        <v>936</v>
      </c>
      <c r="B110" t="s">
        <v>937</v>
      </c>
      <c r="C110" t="s">
        <v>1325</v>
      </c>
    </row>
    <row r="111" spans="1:3" x14ac:dyDescent="0.25">
      <c r="A111" t="s">
        <v>936</v>
      </c>
      <c r="B111" t="s">
        <v>937</v>
      </c>
      <c r="C111" t="s">
        <v>1458</v>
      </c>
    </row>
    <row r="112" spans="1:3" x14ac:dyDescent="0.25">
      <c r="A112" t="s">
        <v>936</v>
      </c>
      <c r="B112" t="s">
        <v>937</v>
      </c>
      <c r="C112" t="s">
        <v>1459</v>
      </c>
    </row>
    <row r="113" spans="1:3" x14ac:dyDescent="0.25">
      <c r="A113" t="s">
        <v>936</v>
      </c>
      <c r="B113" t="s">
        <v>937</v>
      </c>
      <c r="C113" t="s">
        <v>1460</v>
      </c>
    </row>
    <row r="114" spans="1:3" x14ac:dyDescent="0.25">
      <c r="A114" t="s">
        <v>936</v>
      </c>
      <c r="B114" t="s">
        <v>937</v>
      </c>
      <c r="C114" t="s">
        <v>1461</v>
      </c>
    </row>
    <row r="115" spans="1:3" x14ac:dyDescent="0.25">
      <c r="A115" t="s">
        <v>936</v>
      </c>
      <c r="B115" t="s">
        <v>937</v>
      </c>
      <c r="C115" t="s">
        <v>1326</v>
      </c>
    </row>
    <row r="116" spans="1:3" x14ac:dyDescent="0.25">
      <c r="A116" t="s">
        <v>936</v>
      </c>
      <c r="B116" t="s">
        <v>937</v>
      </c>
      <c r="C116" t="s">
        <v>1462</v>
      </c>
    </row>
    <row r="117" spans="1:3" x14ac:dyDescent="0.25">
      <c r="A117" t="s">
        <v>936</v>
      </c>
      <c r="B117" t="s">
        <v>937</v>
      </c>
      <c r="C117" t="s">
        <v>1463</v>
      </c>
    </row>
    <row r="118" spans="1:3" x14ac:dyDescent="0.25">
      <c r="A118" t="s">
        <v>936</v>
      </c>
      <c r="B118" t="s">
        <v>937</v>
      </c>
      <c r="C118" t="s">
        <v>1464</v>
      </c>
    </row>
    <row r="119" spans="1:3" x14ac:dyDescent="0.25">
      <c r="A119" t="s">
        <v>936</v>
      </c>
      <c r="B119" t="s">
        <v>937</v>
      </c>
      <c r="C119" t="s">
        <v>1465</v>
      </c>
    </row>
    <row r="120" spans="1:3" x14ac:dyDescent="0.25">
      <c r="A120" t="s">
        <v>936</v>
      </c>
      <c r="B120" t="s">
        <v>937</v>
      </c>
      <c r="C120" t="s">
        <v>1327</v>
      </c>
    </row>
    <row r="121" spans="1:3" x14ac:dyDescent="0.25">
      <c r="A121" t="s">
        <v>936</v>
      </c>
      <c r="B121" t="s">
        <v>937</v>
      </c>
      <c r="C121" t="s">
        <v>1466</v>
      </c>
    </row>
    <row r="122" spans="1:3" x14ac:dyDescent="0.25">
      <c r="A122" t="s">
        <v>936</v>
      </c>
      <c r="B122" t="s">
        <v>937</v>
      </c>
      <c r="C122" t="s">
        <v>1467</v>
      </c>
    </row>
    <row r="123" spans="1:3" x14ac:dyDescent="0.25">
      <c r="A123" t="s">
        <v>936</v>
      </c>
      <c r="B123" t="s">
        <v>937</v>
      </c>
      <c r="C123" t="s">
        <v>1468</v>
      </c>
    </row>
    <row r="124" spans="1:3" x14ac:dyDescent="0.25">
      <c r="A124" t="s">
        <v>936</v>
      </c>
      <c r="B124" t="s">
        <v>937</v>
      </c>
      <c r="C124" t="s">
        <v>1469</v>
      </c>
    </row>
    <row r="125" spans="1:3" x14ac:dyDescent="0.25">
      <c r="A125" t="s">
        <v>936</v>
      </c>
      <c r="B125" t="s">
        <v>937</v>
      </c>
      <c r="C125" t="s">
        <v>1328</v>
      </c>
    </row>
    <row r="126" spans="1:3" x14ac:dyDescent="0.25">
      <c r="A126" t="s">
        <v>936</v>
      </c>
      <c r="B126" t="s">
        <v>937</v>
      </c>
      <c r="C126" t="s">
        <v>1470</v>
      </c>
    </row>
    <row r="127" spans="1:3" x14ac:dyDescent="0.25">
      <c r="A127" t="s">
        <v>936</v>
      </c>
      <c r="B127" t="s">
        <v>937</v>
      </c>
      <c r="C127" t="s">
        <v>1471</v>
      </c>
    </row>
    <row r="128" spans="1:3" x14ac:dyDescent="0.25">
      <c r="A128" t="s">
        <v>936</v>
      </c>
      <c r="B128" t="s">
        <v>937</v>
      </c>
      <c r="C128" t="s">
        <v>1472</v>
      </c>
    </row>
    <row r="129" spans="1:3" x14ac:dyDescent="0.25">
      <c r="A129" t="s">
        <v>936</v>
      </c>
      <c r="B129" t="s">
        <v>937</v>
      </c>
      <c r="C129" t="s">
        <v>1473</v>
      </c>
    </row>
    <row r="130" spans="1:3" x14ac:dyDescent="0.25">
      <c r="A130" t="s">
        <v>936</v>
      </c>
      <c r="B130" t="s">
        <v>937</v>
      </c>
      <c r="C130" t="s">
        <v>1329</v>
      </c>
    </row>
    <row r="131" spans="1:3" x14ac:dyDescent="0.25">
      <c r="A131" t="s">
        <v>936</v>
      </c>
      <c r="B131" t="s">
        <v>937</v>
      </c>
      <c r="C131" t="s">
        <v>1474</v>
      </c>
    </row>
    <row r="132" spans="1:3" x14ac:dyDescent="0.25">
      <c r="A132" t="s">
        <v>936</v>
      </c>
      <c r="B132" t="s">
        <v>937</v>
      </c>
      <c r="C132" t="s">
        <v>1475</v>
      </c>
    </row>
    <row r="133" spans="1:3" x14ac:dyDescent="0.25">
      <c r="A133" t="s">
        <v>936</v>
      </c>
      <c r="B133" t="s">
        <v>937</v>
      </c>
      <c r="C133" t="s">
        <v>1476</v>
      </c>
    </row>
    <row r="134" spans="1:3" x14ac:dyDescent="0.25">
      <c r="A134" t="s">
        <v>936</v>
      </c>
      <c r="B134" t="s">
        <v>937</v>
      </c>
      <c r="C134" t="s">
        <v>1477</v>
      </c>
    </row>
    <row r="135" spans="1:3" x14ac:dyDescent="0.25">
      <c r="A135" t="s">
        <v>936</v>
      </c>
      <c r="B135" t="s">
        <v>937</v>
      </c>
      <c r="C135" t="s">
        <v>1330</v>
      </c>
    </row>
    <row r="136" spans="1:3" x14ac:dyDescent="0.25">
      <c r="A136" t="s">
        <v>936</v>
      </c>
      <c r="B136" t="s">
        <v>937</v>
      </c>
      <c r="C136" t="s">
        <v>1478</v>
      </c>
    </row>
    <row r="137" spans="1:3" x14ac:dyDescent="0.25">
      <c r="A137" t="s">
        <v>936</v>
      </c>
      <c r="B137" t="s">
        <v>937</v>
      </c>
      <c r="C137" t="s">
        <v>1479</v>
      </c>
    </row>
    <row r="138" spans="1:3" x14ac:dyDescent="0.25">
      <c r="A138" t="s">
        <v>936</v>
      </c>
      <c r="B138" t="s">
        <v>937</v>
      </c>
      <c r="C138" t="s">
        <v>1480</v>
      </c>
    </row>
    <row r="139" spans="1:3" x14ac:dyDescent="0.25">
      <c r="A139" t="s">
        <v>936</v>
      </c>
      <c r="B139" t="s">
        <v>937</v>
      </c>
      <c r="C139" t="s">
        <v>1481</v>
      </c>
    </row>
    <row r="140" spans="1:3" x14ac:dyDescent="0.25">
      <c r="A140" t="s">
        <v>936</v>
      </c>
      <c r="B140" t="s">
        <v>937</v>
      </c>
      <c r="C140" t="s">
        <v>1331</v>
      </c>
    </row>
    <row r="141" spans="1:3" x14ac:dyDescent="0.25">
      <c r="A141" t="s">
        <v>936</v>
      </c>
      <c r="B141" t="s">
        <v>937</v>
      </c>
      <c r="C141" t="s">
        <v>1482</v>
      </c>
    </row>
    <row r="142" spans="1:3" x14ac:dyDescent="0.25">
      <c r="A142" t="s">
        <v>936</v>
      </c>
      <c r="B142" t="s">
        <v>937</v>
      </c>
      <c r="C142" t="s">
        <v>1483</v>
      </c>
    </row>
    <row r="143" spans="1:3" x14ac:dyDescent="0.25">
      <c r="A143" t="s">
        <v>936</v>
      </c>
      <c r="B143" t="s">
        <v>937</v>
      </c>
      <c r="C143" t="s">
        <v>1484</v>
      </c>
    </row>
    <row r="144" spans="1:3" x14ac:dyDescent="0.25">
      <c r="A144" t="s">
        <v>936</v>
      </c>
      <c r="B144" t="s">
        <v>937</v>
      </c>
      <c r="C144" t="s">
        <v>1485</v>
      </c>
    </row>
    <row r="145" spans="1:3" x14ac:dyDescent="0.25">
      <c r="A145" t="s">
        <v>936</v>
      </c>
      <c r="B145" t="s">
        <v>937</v>
      </c>
      <c r="C145" t="s">
        <v>1486</v>
      </c>
    </row>
    <row r="146" spans="1:3" x14ac:dyDescent="0.25">
      <c r="A146" t="s">
        <v>936</v>
      </c>
      <c r="B146" t="s">
        <v>937</v>
      </c>
      <c r="C146" t="s">
        <v>1806</v>
      </c>
    </row>
    <row r="147" spans="1:3" x14ac:dyDescent="0.25">
      <c r="A147" t="s">
        <v>936</v>
      </c>
      <c r="B147" t="s">
        <v>937</v>
      </c>
      <c r="C147" t="s">
        <v>1807</v>
      </c>
    </row>
    <row r="148" spans="1:3" x14ac:dyDescent="0.25">
      <c r="A148" t="s">
        <v>936</v>
      </c>
      <c r="B148" t="s">
        <v>937</v>
      </c>
      <c r="C148" t="s">
        <v>1808</v>
      </c>
    </row>
    <row r="149" spans="1:3" x14ac:dyDescent="0.25">
      <c r="A149" t="s">
        <v>936</v>
      </c>
      <c r="B149" t="s">
        <v>937</v>
      </c>
      <c r="C149" t="s">
        <v>1487</v>
      </c>
    </row>
    <row r="150" spans="1:3" x14ac:dyDescent="0.25">
      <c r="A150" t="s">
        <v>936</v>
      </c>
      <c r="B150" t="s">
        <v>937</v>
      </c>
      <c r="C150" t="s">
        <v>1813</v>
      </c>
    </row>
    <row r="151" spans="1:3" x14ac:dyDescent="0.25">
      <c r="A151" t="s">
        <v>936</v>
      </c>
      <c r="B151" t="s">
        <v>937</v>
      </c>
      <c r="C151" t="s">
        <v>1814</v>
      </c>
    </row>
    <row r="152" spans="1:3" x14ac:dyDescent="0.25">
      <c r="A152" t="s">
        <v>936</v>
      </c>
      <c r="B152" t="s">
        <v>937</v>
      </c>
      <c r="C152" t="s">
        <v>1815</v>
      </c>
    </row>
    <row r="153" spans="1:3" x14ac:dyDescent="0.25">
      <c r="A153" t="s">
        <v>936</v>
      </c>
      <c r="B153" t="s">
        <v>937</v>
      </c>
      <c r="C153" t="s">
        <v>1488</v>
      </c>
    </row>
    <row r="154" spans="1:3" x14ac:dyDescent="0.25">
      <c r="A154" t="s">
        <v>936</v>
      </c>
      <c r="B154" t="s">
        <v>937</v>
      </c>
      <c r="C154" t="s">
        <v>1820</v>
      </c>
    </row>
    <row r="155" spans="1:3" x14ac:dyDescent="0.25">
      <c r="A155" t="s">
        <v>936</v>
      </c>
      <c r="B155" t="s">
        <v>937</v>
      </c>
      <c r="C155" t="s">
        <v>1821</v>
      </c>
    </row>
    <row r="156" spans="1:3" x14ac:dyDescent="0.25">
      <c r="A156" t="s">
        <v>936</v>
      </c>
      <c r="B156" t="s">
        <v>937</v>
      </c>
      <c r="C156" t="s">
        <v>1822</v>
      </c>
    </row>
    <row r="157" spans="1:3" x14ac:dyDescent="0.25">
      <c r="A157" t="s">
        <v>936</v>
      </c>
      <c r="B157" t="s">
        <v>937</v>
      </c>
      <c r="C157" t="s">
        <v>1489</v>
      </c>
    </row>
    <row r="158" spans="1:3" x14ac:dyDescent="0.25">
      <c r="A158" t="s">
        <v>936</v>
      </c>
      <c r="B158" t="s">
        <v>937</v>
      </c>
      <c r="C158" t="s">
        <v>1827</v>
      </c>
    </row>
    <row r="159" spans="1:3" x14ac:dyDescent="0.25">
      <c r="A159" t="s">
        <v>936</v>
      </c>
      <c r="B159" t="s">
        <v>937</v>
      </c>
      <c r="C159" t="s">
        <v>1828</v>
      </c>
    </row>
    <row r="160" spans="1:3" x14ac:dyDescent="0.25">
      <c r="A160" t="s">
        <v>936</v>
      </c>
      <c r="B160" t="s">
        <v>937</v>
      </c>
      <c r="C160" t="s">
        <v>1829</v>
      </c>
    </row>
    <row r="161" spans="1:3" x14ac:dyDescent="0.25">
      <c r="A161" t="s">
        <v>936</v>
      </c>
      <c r="B161" t="s">
        <v>937</v>
      </c>
      <c r="C161" t="s">
        <v>1490</v>
      </c>
    </row>
    <row r="162" spans="1:3" x14ac:dyDescent="0.25">
      <c r="A162" t="s">
        <v>936</v>
      </c>
      <c r="B162" t="s">
        <v>937</v>
      </c>
      <c r="C162" t="s">
        <v>1835</v>
      </c>
    </row>
    <row r="163" spans="1:3" x14ac:dyDescent="0.25">
      <c r="A163" t="s">
        <v>936</v>
      </c>
      <c r="B163" t="s">
        <v>937</v>
      </c>
      <c r="C163" t="s">
        <v>1836</v>
      </c>
    </row>
    <row r="164" spans="1:3" x14ac:dyDescent="0.25">
      <c r="A164" t="s">
        <v>936</v>
      </c>
      <c r="B164" t="s">
        <v>937</v>
      </c>
      <c r="C164" t="s">
        <v>1837</v>
      </c>
    </row>
    <row r="165" spans="1:3" x14ac:dyDescent="0.25">
      <c r="A165" t="s">
        <v>936</v>
      </c>
      <c r="B165" t="s">
        <v>937</v>
      </c>
      <c r="C165" t="s">
        <v>1491</v>
      </c>
    </row>
    <row r="166" spans="1:3" x14ac:dyDescent="0.25">
      <c r="A166" t="s">
        <v>936</v>
      </c>
      <c r="B166" t="s">
        <v>937</v>
      </c>
      <c r="C166" t="s">
        <v>1843</v>
      </c>
    </row>
    <row r="167" spans="1:3" x14ac:dyDescent="0.25">
      <c r="A167" t="s">
        <v>936</v>
      </c>
      <c r="B167" t="s">
        <v>937</v>
      </c>
      <c r="C167" t="s">
        <v>1844</v>
      </c>
    </row>
    <row r="168" spans="1:3" x14ac:dyDescent="0.25">
      <c r="A168" t="s">
        <v>936</v>
      </c>
      <c r="B168" t="s">
        <v>937</v>
      </c>
      <c r="C168" t="s">
        <v>1845</v>
      </c>
    </row>
    <row r="169" spans="1:3" x14ac:dyDescent="0.25">
      <c r="A169" t="s">
        <v>936</v>
      </c>
      <c r="B169" t="s">
        <v>937</v>
      </c>
      <c r="C169" t="s">
        <v>1492</v>
      </c>
    </row>
    <row r="170" spans="1:3" x14ac:dyDescent="0.25">
      <c r="A170" t="s">
        <v>936</v>
      </c>
      <c r="B170" t="s">
        <v>937</v>
      </c>
      <c r="C170" t="s">
        <v>1851</v>
      </c>
    </row>
    <row r="171" spans="1:3" x14ac:dyDescent="0.25">
      <c r="A171" t="s">
        <v>936</v>
      </c>
      <c r="B171" t="s">
        <v>937</v>
      </c>
      <c r="C171" t="s">
        <v>1852</v>
      </c>
    </row>
    <row r="172" spans="1:3" x14ac:dyDescent="0.25">
      <c r="A172" t="s">
        <v>936</v>
      </c>
      <c r="B172" t="s">
        <v>937</v>
      </c>
      <c r="C172" t="s">
        <v>1853</v>
      </c>
    </row>
    <row r="173" spans="1:3" x14ac:dyDescent="0.25">
      <c r="A173" t="s">
        <v>936</v>
      </c>
      <c r="B173" t="s">
        <v>937</v>
      </c>
      <c r="C173" t="s">
        <v>1493</v>
      </c>
    </row>
    <row r="174" spans="1:3" x14ac:dyDescent="0.25">
      <c r="A174" t="s">
        <v>936</v>
      </c>
      <c r="B174" t="s">
        <v>937</v>
      </c>
      <c r="C174" t="s">
        <v>1859</v>
      </c>
    </row>
    <row r="175" spans="1:3" x14ac:dyDescent="0.25">
      <c r="A175" t="s">
        <v>936</v>
      </c>
      <c r="B175" t="s">
        <v>937</v>
      </c>
      <c r="C175" t="s">
        <v>1860</v>
      </c>
    </row>
    <row r="176" spans="1:3" x14ac:dyDescent="0.25">
      <c r="A176" t="s">
        <v>936</v>
      </c>
      <c r="B176" t="s">
        <v>937</v>
      </c>
      <c r="C176" t="s">
        <v>1861</v>
      </c>
    </row>
    <row r="177" spans="1:3" x14ac:dyDescent="0.25">
      <c r="A177" t="s">
        <v>936</v>
      </c>
      <c r="B177" t="s">
        <v>937</v>
      </c>
      <c r="C177" t="s">
        <v>1494</v>
      </c>
    </row>
    <row r="178" spans="1:3" x14ac:dyDescent="0.25">
      <c r="A178" t="s">
        <v>936</v>
      </c>
      <c r="B178" t="s">
        <v>937</v>
      </c>
      <c r="C178" t="s">
        <v>1867</v>
      </c>
    </row>
    <row r="179" spans="1:3" x14ac:dyDescent="0.25">
      <c r="A179" t="s">
        <v>936</v>
      </c>
      <c r="B179" t="s">
        <v>937</v>
      </c>
      <c r="C179" t="s">
        <v>1868</v>
      </c>
    </row>
    <row r="180" spans="1:3" x14ac:dyDescent="0.25">
      <c r="A180" t="s">
        <v>936</v>
      </c>
      <c r="B180" t="s">
        <v>937</v>
      </c>
      <c r="C180" t="s">
        <v>1495</v>
      </c>
    </row>
    <row r="181" spans="1:3" x14ac:dyDescent="0.25">
      <c r="A181" t="s">
        <v>936</v>
      </c>
      <c r="B181" t="s">
        <v>937</v>
      </c>
      <c r="C181" t="s">
        <v>1874</v>
      </c>
    </row>
    <row r="182" spans="1:3" x14ac:dyDescent="0.25">
      <c r="A182" t="s">
        <v>936</v>
      </c>
      <c r="B182" t="s">
        <v>937</v>
      </c>
      <c r="C182" t="s">
        <v>1875</v>
      </c>
    </row>
    <row r="183" spans="1:3" x14ac:dyDescent="0.25">
      <c r="A183" t="s">
        <v>936</v>
      </c>
      <c r="B183" t="s">
        <v>937</v>
      </c>
      <c r="C183" t="s">
        <v>1496</v>
      </c>
    </row>
    <row r="184" spans="1:3" x14ac:dyDescent="0.25">
      <c r="A184" t="s">
        <v>936</v>
      </c>
      <c r="B184" t="s">
        <v>937</v>
      </c>
      <c r="C184" t="s">
        <v>1881</v>
      </c>
    </row>
    <row r="185" spans="1:3" x14ac:dyDescent="0.25">
      <c r="A185" t="s">
        <v>936</v>
      </c>
      <c r="B185" t="s">
        <v>937</v>
      </c>
      <c r="C185" t="s">
        <v>1882</v>
      </c>
    </row>
    <row r="186" spans="1:3" x14ac:dyDescent="0.25">
      <c r="A186" t="s">
        <v>936</v>
      </c>
      <c r="B186" t="s">
        <v>937</v>
      </c>
      <c r="C186" t="s">
        <v>1497</v>
      </c>
    </row>
    <row r="187" spans="1:3" x14ac:dyDescent="0.25">
      <c r="A187" t="s">
        <v>936</v>
      </c>
      <c r="B187" t="s">
        <v>937</v>
      </c>
      <c r="C187" t="s">
        <v>1887</v>
      </c>
    </row>
    <row r="188" spans="1:3" x14ac:dyDescent="0.25">
      <c r="A188" t="s">
        <v>936</v>
      </c>
      <c r="B188" t="s">
        <v>937</v>
      </c>
      <c r="C188" t="s">
        <v>1888</v>
      </c>
    </row>
    <row r="189" spans="1:3" x14ac:dyDescent="0.25">
      <c r="A189" t="s">
        <v>936</v>
      </c>
      <c r="B189" t="s">
        <v>937</v>
      </c>
      <c r="C189" t="s">
        <v>1498</v>
      </c>
    </row>
    <row r="190" spans="1:3" x14ac:dyDescent="0.25">
      <c r="A190" t="s">
        <v>936</v>
      </c>
      <c r="B190" t="s">
        <v>937</v>
      </c>
      <c r="C190" t="s">
        <v>1893</v>
      </c>
    </row>
    <row r="191" spans="1:3" x14ac:dyDescent="0.25">
      <c r="A191" t="s">
        <v>936</v>
      </c>
      <c r="B191" t="s">
        <v>937</v>
      </c>
      <c r="C191" t="s">
        <v>1894</v>
      </c>
    </row>
    <row r="192" spans="1:3" x14ac:dyDescent="0.25">
      <c r="A192" t="s">
        <v>936</v>
      </c>
      <c r="B192" t="s">
        <v>937</v>
      </c>
      <c r="C192" t="s">
        <v>1499</v>
      </c>
    </row>
    <row r="193" spans="1:3" x14ac:dyDescent="0.25">
      <c r="A193" t="s">
        <v>936</v>
      </c>
      <c r="B193" t="s">
        <v>937</v>
      </c>
      <c r="C193" t="s">
        <v>1899</v>
      </c>
    </row>
    <row r="194" spans="1:3" x14ac:dyDescent="0.25">
      <c r="A194" t="s">
        <v>936</v>
      </c>
      <c r="B194" t="s">
        <v>937</v>
      </c>
      <c r="C194" t="s">
        <v>1900</v>
      </c>
    </row>
    <row r="195" spans="1:3" x14ac:dyDescent="0.25">
      <c r="A195" t="s">
        <v>936</v>
      </c>
      <c r="B195" t="s">
        <v>937</v>
      </c>
      <c r="C195" t="s">
        <v>2074</v>
      </c>
    </row>
    <row r="196" spans="1:3" x14ac:dyDescent="0.25">
      <c r="A196" t="s">
        <v>936</v>
      </c>
      <c r="B196" t="s">
        <v>937</v>
      </c>
      <c r="C196" t="s">
        <v>2075</v>
      </c>
    </row>
    <row r="197" spans="1:3" x14ac:dyDescent="0.25">
      <c r="A197" t="s">
        <v>936</v>
      </c>
      <c r="B197" t="s">
        <v>937</v>
      </c>
      <c r="C197" t="s">
        <v>2076</v>
      </c>
    </row>
    <row r="198" spans="1:3" x14ac:dyDescent="0.25">
      <c r="A198" t="s">
        <v>936</v>
      </c>
      <c r="B198" t="s">
        <v>937</v>
      </c>
      <c r="C198" t="s">
        <v>2085</v>
      </c>
    </row>
    <row r="199" spans="1:3" x14ac:dyDescent="0.25">
      <c r="A199" t="s">
        <v>936</v>
      </c>
      <c r="B199" t="s">
        <v>937</v>
      </c>
      <c r="C199" t="s">
        <v>2086</v>
      </c>
    </row>
    <row r="200" spans="1:3" x14ac:dyDescent="0.25">
      <c r="A200" t="s">
        <v>936</v>
      </c>
      <c r="B200" t="s">
        <v>937</v>
      </c>
      <c r="C200" t="s">
        <v>2087</v>
      </c>
    </row>
    <row r="201" spans="1:3" x14ac:dyDescent="0.25">
      <c r="A201" t="s">
        <v>936</v>
      </c>
      <c r="B201" t="s">
        <v>937</v>
      </c>
      <c r="C201" t="s">
        <v>2095</v>
      </c>
    </row>
    <row r="202" spans="1:3" x14ac:dyDescent="0.25">
      <c r="A202" t="s">
        <v>936</v>
      </c>
      <c r="B202" t="s">
        <v>937</v>
      </c>
      <c r="C202" t="s">
        <v>2096</v>
      </c>
    </row>
    <row r="203" spans="1:3" x14ac:dyDescent="0.25">
      <c r="A203" t="s">
        <v>936</v>
      </c>
      <c r="B203" t="s">
        <v>937</v>
      </c>
      <c r="C203" t="s">
        <v>2097</v>
      </c>
    </row>
    <row r="204" spans="1:3" x14ac:dyDescent="0.25">
      <c r="A204" t="s">
        <v>936</v>
      </c>
      <c r="B204" t="s">
        <v>937</v>
      </c>
      <c r="C204" t="s">
        <v>2105</v>
      </c>
    </row>
    <row r="205" spans="1:3" x14ac:dyDescent="0.25">
      <c r="A205" t="s">
        <v>936</v>
      </c>
      <c r="B205" t="s">
        <v>937</v>
      </c>
      <c r="C205" t="s">
        <v>2106</v>
      </c>
    </row>
    <row r="206" spans="1:3" x14ac:dyDescent="0.25">
      <c r="A206" t="s">
        <v>936</v>
      </c>
      <c r="B206" t="s">
        <v>937</v>
      </c>
      <c r="C206" t="s">
        <v>2107</v>
      </c>
    </row>
    <row r="207" spans="1:3" x14ac:dyDescent="0.25">
      <c r="A207" t="s">
        <v>936</v>
      </c>
      <c r="B207" t="s">
        <v>937</v>
      </c>
      <c r="C207" t="s">
        <v>2113</v>
      </c>
    </row>
    <row r="208" spans="1:3" x14ac:dyDescent="0.25">
      <c r="A208" t="s">
        <v>936</v>
      </c>
      <c r="B208" t="s">
        <v>937</v>
      </c>
      <c r="C208" t="s">
        <v>2114</v>
      </c>
    </row>
    <row r="209" spans="1:3" x14ac:dyDescent="0.25">
      <c r="A209" t="s">
        <v>936</v>
      </c>
      <c r="B209" t="s">
        <v>937</v>
      </c>
      <c r="C209" t="s">
        <v>2115</v>
      </c>
    </row>
    <row r="210" spans="1:3" x14ac:dyDescent="0.25">
      <c r="A210" t="s">
        <v>936</v>
      </c>
      <c r="B210" t="s">
        <v>937</v>
      </c>
      <c r="C210" t="s">
        <v>2123</v>
      </c>
    </row>
    <row r="211" spans="1:3" x14ac:dyDescent="0.25">
      <c r="A211" t="s">
        <v>936</v>
      </c>
      <c r="B211" t="s">
        <v>937</v>
      </c>
      <c r="C211" t="s">
        <v>2124</v>
      </c>
    </row>
    <row r="212" spans="1:3" x14ac:dyDescent="0.25">
      <c r="A212" t="s">
        <v>936</v>
      </c>
      <c r="B212" t="s">
        <v>937</v>
      </c>
      <c r="C212" t="s">
        <v>2125</v>
      </c>
    </row>
    <row r="213" spans="1:3" x14ac:dyDescent="0.25">
      <c r="A213" t="s">
        <v>936</v>
      </c>
      <c r="B213" t="s">
        <v>937</v>
      </c>
      <c r="C213" t="s">
        <v>2131</v>
      </c>
    </row>
    <row r="214" spans="1:3" x14ac:dyDescent="0.25">
      <c r="A214" t="s">
        <v>936</v>
      </c>
      <c r="B214" t="s">
        <v>937</v>
      </c>
      <c r="C214" t="s">
        <v>2132</v>
      </c>
    </row>
    <row r="215" spans="1:3" x14ac:dyDescent="0.25">
      <c r="A215" t="s">
        <v>936</v>
      </c>
      <c r="B215" t="s">
        <v>937</v>
      </c>
      <c r="C215" t="s">
        <v>2133</v>
      </c>
    </row>
    <row r="216" spans="1:3" x14ac:dyDescent="0.25">
      <c r="A216" t="s">
        <v>936</v>
      </c>
      <c r="B216" t="s">
        <v>937</v>
      </c>
      <c r="C216" t="s">
        <v>2141</v>
      </c>
    </row>
    <row r="217" spans="1:3" x14ac:dyDescent="0.25">
      <c r="A217" t="s">
        <v>936</v>
      </c>
      <c r="B217" t="s">
        <v>937</v>
      </c>
      <c r="C217" t="s">
        <v>2142</v>
      </c>
    </row>
    <row r="218" spans="1:3" x14ac:dyDescent="0.25">
      <c r="A218" t="s">
        <v>936</v>
      </c>
      <c r="B218" t="s">
        <v>937</v>
      </c>
      <c r="C218" t="s">
        <v>2143</v>
      </c>
    </row>
    <row r="219" spans="1:3" x14ac:dyDescent="0.25">
      <c r="A219" t="s">
        <v>936</v>
      </c>
      <c r="B219" t="s">
        <v>937</v>
      </c>
      <c r="C219" t="s">
        <v>2150</v>
      </c>
    </row>
    <row r="220" spans="1:3" x14ac:dyDescent="0.25">
      <c r="A220" t="s">
        <v>936</v>
      </c>
      <c r="B220" t="s">
        <v>937</v>
      </c>
      <c r="C220" t="s">
        <v>2151</v>
      </c>
    </row>
    <row r="221" spans="1:3" x14ac:dyDescent="0.25">
      <c r="A221" t="s">
        <v>936</v>
      </c>
      <c r="B221" t="s">
        <v>937</v>
      </c>
      <c r="C221" t="s">
        <v>2152</v>
      </c>
    </row>
    <row r="222" spans="1:3" x14ac:dyDescent="0.25">
      <c r="A222" t="s">
        <v>936</v>
      </c>
      <c r="B222" t="s">
        <v>937</v>
      </c>
      <c r="C222" t="s">
        <v>2159</v>
      </c>
    </row>
    <row r="223" spans="1:3" x14ac:dyDescent="0.25">
      <c r="A223" t="s">
        <v>936</v>
      </c>
      <c r="B223" t="s">
        <v>937</v>
      </c>
      <c r="C223" t="s">
        <v>2160</v>
      </c>
    </row>
    <row r="224" spans="1:3" x14ac:dyDescent="0.25">
      <c r="A224" t="s">
        <v>936</v>
      </c>
      <c r="B224" t="s">
        <v>937</v>
      </c>
      <c r="C224" t="s">
        <v>2161</v>
      </c>
    </row>
    <row r="225" spans="1:3" x14ac:dyDescent="0.25">
      <c r="A225" t="s">
        <v>936</v>
      </c>
      <c r="B225" t="s">
        <v>937</v>
      </c>
      <c r="C225" t="s">
        <v>2167</v>
      </c>
    </row>
    <row r="226" spans="1:3" x14ac:dyDescent="0.25">
      <c r="A226" t="s">
        <v>936</v>
      </c>
      <c r="B226" t="s">
        <v>937</v>
      </c>
      <c r="C226" t="s">
        <v>2168</v>
      </c>
    </row>
    <row r="227" spans="1:3" x14ac:dyDescent="0.25">
      <c r="A227" t="s">
        <v>936</v>
      </c>
      <c r="B227" t="s">
        <v>937</v>
      </c>
      <c r="C227" t="s">
        <v>2169</v>
      </c>
    </row>
    <row r="228" spans="1:3" x14ac:dyDescent="0.25">
      <c r="A228" t="s">
        <v>936</v>
      </c>
      <c r="B228" t="s">
        <v>937</v>
      </c>
      <c r="C228" t="s">
        <v>2170</v>
      </c>
    </row>
    <row r="229" spans="1:3" x14ac:dyDescent="0.25">
      <c r="A229" t="s">
        <v>936</v>
      </c>
      <c r="B229" t="s">
        <v>937</v>
      </c>
      <c r="C229" t="s">
        <v>2171</v>
      </c>
    </row>
    <row r="230" spans="1:3" x14ac:dyDescent="0.25">
      <c r="A230" t="s">
        <v>936</v>
      </c>
      <c r="B230" t="s">
        <v>937</v>
      </c>
      <c r="C230" t="s">
        <v>2178</v>
      </c>
    </row>
    <row r="231" spans="1:3" x14ac:dyDescent="0.25">
      <c r="A231" t="s">
        <v>936</v>
      </c>
      <c r="B231" t="s">
        <v>937</v>
      </c>
      <c r="C231" t="s">
        <v>2179</v>
      </c>
    </row>
    <row r="232" spans="1:3" x14ac:dyDescent="0.25">
      <c r="A232" t="s">
        <v>936</v>
      </c>
      <c r="B232" t="s">
        <v>937</v>
      </c>
      <c r="C232" t="s">
        <v>2180</v>
      </c>
    </row>
    <row r="233" spans="1:3" x14ac:dyDescent="0.25">
      <c r="A233" t="s">
        <v>936</v>
      </c>
      <c r="B233" t="s">
        <v>937</v>
      </c>
      <c r="C233" t="s">
        <v>2181</v>
      </c>
    </row>
    <row r="234" spans="1:3" x14ac:dyDescent="0.25">
      <c r="A234" t="s">
        <v>936</v>
      </c>
      <c r="B234" t="s">
        <v>937</v>
      </c>
      <c r="C234" t="s">
        <v>2182</v>
      </c>
    </row>
    <row r="235" spans="1:3" x14ac:dyDescent="0.25">
      <c r="A235" t="s">
        <v>936</v>
      </c>
      <c r="B235" t="s">
        <v>937</v>
      </c>
      <c r="C235" t="s">
        <v>2189</v>
      </c>
    </row>
    <row r="236" spans="1:3" x14ac:dyDescent="0.25">
      <c r="A236" t="s">
        <v>936</v>
      </c>
      <c r="B236" t="s">
        <v>937</v>
      </c>
      <c r="C236" t="s">
        <v>2190</v>
      </c>
    </row>
    <row r="237" spans="1:3" x14ac:dyDescent="0.25">
      <c r="A237" t="s">
        <v>936</v>
      </c>
      <c r="B237" t="s">
        <v>937</v>
      </c>
      <c r="C237" t="s">
        <v>2191</v>
      </c>
    </row>
    <row r="238" spans="1:3" x14ac:dyDescent="0.25">
      <c r="A238" t="s">
        <v>936</v>
      </c>
      <c r="B238" t="s">
        <v>937</v>
      </c>
      <c r="C238" t="s">
        <v>2192</v>
      </c>
    </row>
    <row r="239" spans="1:3" x14ac:dyDescent="0.25">
      <c r="A239" t="s">
        <v>936</v>
      </c>
      <c r="B239" t="s">
        <v>937</v>
      </c>
      <c r="C239" t="s">
        <v>2193</v>
      </c>
    </row>
    <row r="240" spans="1:3" x14ac:dyDescent="0.25">
      <c r="A240" t="s">
        <v>936</v>
      </c>
      <c r="B240" t="s">
        <v>937</v>
      </c>
      <c r="C240" t="s">
        <v>2200</v>
      </c>
    </row>
    <row r="241" spans="1:3" x14ac:dyDescent="0.25">
      <c r="A241" t="s">
        <v>936</v>
      </c>
      <c r="B241" t="s">
        <v>937</v>
      </c>
      <c r="C241" t="s">
        <v>2201</v>
      </c>
    </row>
    <row r="242" spans="1:3" x14ac:dyDescent="0.25">
      <c r="A242" t="s">
        <v>936</v>
      </c>
      <c r="B242" t="s">
        <v>937</v>
      </c>
      <c r="C242" t="s">
        <v>2202</v>
      </c>
    </row>
    <row r="243" spans="1:3" x14ac:dyDescent="0.25">
      <c r="A243" t="s">
        <v>936</v>
      </c>
      <c r="B243" t="s">
        <v>937</v>
      </c>
      <c r="C243" t="s">
        <v>2203</v>
      </c>
    </row>
    <row r="244" spans="1:3" x14ac:dyDescent="0.25">
      <c r="A244" t="s">
        <v>936</v>
      </c>
      <c r="B244" t="s">
        <v>937</v>
      </c>
      <c r="C244" t="s">
        <v>2204</v>
      </c>
    </row>
    <row r="245" spans="1:3" x14ac:dyDescent="0.25">
      <c r="A245" t="s">
        <v>936</v>
      </c>
      <c r="B245" t="s">
        <v>937</v>
      </c>
      <c r="C245" t="s">
        <v>2077</v>
      </c>
    </row>
    <row r="246" spans="1:3" x14ac:dyDescent="0.25">
      <c r="A246" t="s">
        <v>936</v>
      </c>
      <c r="B246" t="s">
        <v>937</v>
      </c>
      <c r="C246" t="s">
        <v>2078</v>
      </c>
    </row>
    <row r="247" spans="1:3" x14ac:dyDescent="0.25">
      <c r="A247" t="s">
        <v>936</v>
      </c>
      <c r="B247" t="s">
        <v>937</v>
      </c>
      <c r="C247" t="s">
        <v>2079</v>
      </c>
    </row>
    <row r="248" spans="1:3" x14ac:dyDescent="0.25">
      <c r="A248" t="s">
        <v>936</v>
      </c>
      <c r="B248" t="s">
        <v>937</v>
      </c>
      <c r="C248" t="s">
        <v>2080</v>
      </c>
    </row>
    <row r="249" spans="1:3" x14ac:dyDescent="0.25">
      <c r="A249" t="s">
        <v>936</v>
      </c>
      <c r="B249" t="s">
        <v>937</v>
      </c>
      <c r="C249" t="s">
        <v>2081</v>
      </c>
    </row>
    <row r="250" spans="1:3" x14ac:dyDescent="0.25">
      <c r="A250" t="s">
        <v>936</v>
      </c>
      <c r="B250" t="s">
        <v>937</v>
      </c>
      <c r="C250" t="s">
        <v>2082</v>
      </c>
    </row>
    <row r="251" spans="1:3" x14ac:dyDescent="0.25">
      <c r="A251" t="s">
        <v>936</v>
      </c>
      <c r="B251" t="s">
        <v>937</v>
      </c>
      <c r="C251" t="s">
        <v>2083</v>
      </c>
    </row>
    <row r="252" spans="1:3" x14ac:dyDescent="0.25">
      <c r="A252" t="s">
        <v>936</v>
      </c>
      <c r="B252" t="s">
        <v>937</v>
      </c>
      <c r="C252" t="s">
        <v>2084</v>
      </c>
    </row>
    <row r="253" spans="1:3" x14ac:dyDescent="0.25">
      <c r="A253" t="s">
        <v>936</v>
      </c>
      <c r="B253" t="s">
        <v>937</v>
      </c>
      <c r="C253" t="s">
        <v>2088</v>
      </c>
    </row>
    <row r="254" spans="1:3" x14ac:dyDescent="0.25">
      <c r="A254" t="s">
        <v>936</v>
      </c>
      <c r="B254" t="s">
        <v>937</v>
      </c>
      <c r="C254" t="s">
        <v>2089</v>
      </c>
    </row>
    <row r="255" spans="1:3" x14ac:dyDescent="0.25">
      <c r="A255" t="s">
        <v>936</v>
      </c>
      <c r="B255" t="s">
        <v>937</v>
      </c>
      <c r="C255" t="s">
        <v>2090</v>
      </c>
    </row>
    <row r="256" spans="1:3" x14ac:dyDescent="0.25">
      <c r="A256" t="s">
        <v>936</v>
      </c>
      <c r="B256" t="s">
        <v>937</v>
      </c>
      <c r="C256" t="s">
        <v>2091</v>
      </c>
    </row>
    <row r="257" spans="1:3" x14ac:dyDescent="0.25">
      <c r="A257" t="s">
        <v>936</v>
      </c>
      <c r="B257" t="s">
        <v>937</v>
      </c>
      <c r="C257" t="s">
        <v>2092</v>
      </c>
    </row>
    <row r="258" spans="1:3" x14ac:dyDescent="0.25">
      <c r="A258" t="s">
        <v>936</v>
      </c>
      <c r="B258" t="s">
        <v>937</v>
      </c>
      <c r="C258" t="s">
        <v>2093</v>
      </c>
    </row>
    <row r="259" spans="1:3" x14ac:dyDescent="0.25">
      <c r="A259" t="s">
        <v>936</v>
      </c>
      <c r="B259" t="s">
        <v>937</v>
      </c>
      <c r="C259" t="s">
        <v>2094</v>
      </c>
    </row>
    <row r="260" spans="1:3" x14ac:dyDescent="0.25">
      <c r="A260" t="s">
        <v>936</v>
      </c>
      <c r="B260" t="s">
        <v>937</v>
      </c>
      <c r="C260" t="s">
        <v>2098</v>
      </c>
    </row>
    <row r="261" spans="1:3" x14ac:dyDescent="0.25">
      <c r="A261" t="s">
        <v>936</v>
      </c>
      <c r="B261" t="s">
        <v>937</v>
      </c>
      <c r="C261" t="s">
        <v>2099</v>
      </c>
    </row>
    <row r="262" spans="1:3" x14ac:dyDescent="0.25">
      <c r="A262" t="s">
        <v>936</v>
      </c>
      <c r="B262" t="s">
        <v>937</v>
      </c>
      <c r="C262" t="s">
        <v>2100</v>
      </c>
    </row>
    <row r="263" spans="1:3" x14ac:dyDescent="0.25">
      <c r="A263" t="s">
        <v>936</v>
      </c>
      <c r="B263" t="s">
        <v>937</v>
      </c>
      <c r="C263" t="s">
        <v>2101</v>
      </c>
    </row>
    <row r="264" spans="1:3" x14ac:dyDescent="0.25">
      <c r="A264" t="s">
        <v>936</v>
      </c>
      <c r="B264" t="s">
        <v>937</v>
      </c>
      <c r="C264" t="s">
        <v>2102</v>
      </c>
    </row>
    <row r="265" spans="1:3" x14ac:dyDescent="0.25">
      <c r="A265" t="s">
        <v>936</v>
      </c>
      <c r="B265" t="s">
        <v>937</v>
      </c>
      <c r="C265" t="s">
        <v>2103</v>
      </c>
    </row>
    <row r="266" spans="1:3" x14ac:dyDescent="0.25">
      <c r="A266" t="s">
        <v>936</v>
      </c>
      <c r="B266" t="s">
        <v>937</v>
      </c>
      <c r="C266" t="s">
        <v>2104</v>
      </c>
    </row>
    <row r="267" spans="1:3" x14ac:dyDescent="0.25">
      <c r="A267" t="s">
        <v>936</v>
      </c>
      <c r="B267" t="s">
        <v>937</v>
      </c>
      <c r="C267" t="s">
        <v>2108</v>
      </c>
    </row>
    <row r="268" spans="1:3" x14ac:dyDescent="0.25">
      <c r="A268" t="s">
        <v>936</v>
      </c>
      <c r="B268" t="s">
        <v>937</v>
      </c>
      <c r="C268" t="s">
        <v>2109</v>
      </c>
    </row>
    <row r="269" spans="1:3" x14ac:dyDescent="0.25">
      <c r="A269" t="s">
        <v>936</v>
      </c>
      <c r="B269" t="s">
        <v>937</v>
      </c>
      <c r="C269" t="s">
        <v>2110</v>
      </c>
    </row>
    <row r="270" spans="1:3" x14ac:dyDescent="0.25">
      <c r="A270" t="s">
        <v>936</v>
      </c>
      <c r="B270" t="s">
        <v>937</v>
      </c>
      <c r="C270" t="s">
        <v>2111</v>
      </c>
    </row>
    <row r="271" spans="1:3" x14ac:dyDescent="0.25">
      <c r="A271" t="s">
        <v>936</v>
      </c>
      <c r="B271" t="s">
        <v>937</v>
      </c>
      <c r="C271" t="s">
        <v>2112</v>
      </c>
    </row>
    <row r="272" spans="1:3" x14ac:dyDescent="0.25">
      <c r="A272" t="s">
        <v>936</v>
      </c>
      <c r="B272" t="s">
        <v>937</v>
      </c>
      <c r="C272" t="s">
        <v>2116</v>
      </c>
    </row>
    <row r="273" spans="1:3" x14ac:dyDescent="0.25">
      <c r="A273" t="s">
        <v>936</v>
      </c>
      <c r="B273" t="s">
        <v>937</v>
      </c>
      <c r="C273" t="s">
        <v>2117</v>
      </c>
    </row>
    <row r="274" spans="1:3" x14ac:dyDescent="0.25">
      <c r="A274" t="s">
        <v>936</v>
      </c>
      <c r="B274" t="s">
        <v>937</v>
      </c>
      <c r="C274" t="s">
        <v>2118</v>
      </c>
    </row>
    <row r="275" spans="1:3" x14ac:dyDescent="0.25">
      <c r="A275" t="s">
        <v>936</v>
      </c>
      <c r="B275" t="s">
        <v>937</v>
      </c>
      <c r="C275" t="s">
        <v>2119</v>
      </c>
    </row>
    <row r="276" spans="1:3" x14ac:dyDescent="0.25">
      <c r="A276" t="s">
        <v>936</v>
      </c>
      <c r="B276" t="s">
        <v>937</v>
      </c>
      <c r="C276" t="s">
        <v>2120</v>
      </c>
    </row>
    <row r="277" spans="1:3" x14ac:dyDescent="0.25">
      <c r="A277" t="s">
        <v>936</v>
      </c>
      <c r="B277" t="s">
        <v>937</v>
      </c>
      <c r="C277" t="s">
        <v>2121</v>
      </c>
    </row>
    <row r="278" spans="1:3" x14ac:dyDescent="0.25">
      <c r="A278" t="s">
        <v>936</v>
      </c>
      <c r="B278" t="s">
        <v>937</v>
      </c>
      <c r="C278" t="s">
        <v>2122</v>
      </c>
    </row>
    <row r="279" spans="1:3" x14ac:dyDescent="0.25">
      <c r="A279" t="s">
        <v>936</v>
      </c>
      <c r="B279" t="s">
        <v>937</v>
      </c>
      <c r="C279" t="s">
        <v>2126</v>
      </c>
    </row>
    <row r="280" spans="1:3" x14ac:dyDescent="0.25">
      <c r="A280" t="s">
        <v>936</v>
      </c>
      <c r="B280" t="s">
        <v>937</v>
      </c>
      <c r="C280" t="s">
        <v>2127</v>
      </c>
    </row>
    <row r="281" spans="1:3" x14ac:dyDescent="0.25">
      <c r="A281" t="s">
        <v>936</v>
      </c>
      <c r="B281" t="s">
        <v>937</v>
      </c>
      <c r="C281" t="s">
        <v>2128</v>
      </c>
    </row>
    <row r="282" spans="1:3" x14ac:dyDescent="0.25">
      <c r="A282" t="s">
        <v>936</v>
      </c>
      <c r="B282" t="s">
        <v>937</v>
      </c>
      <c r="C282" t="s">
        <v>2129</v>
      </c>
    </row>
    <row r="283" spans="1:3" x14ac:dyDescent="0.25">
      <c r="A283" t="s">
        <v>936</v>
      </c>
      <c r="B283" t="s">
        <v>937</v>
      </c>
      <c r="C283" t="s">
        <v>2130</v>
      </c>
    </row>
    <row r="284" spans="1:3" x14ac:dyDescent="0.25">
      <c r="A284" t="s">
        <v>936</v>
      </c>
      <c r="B284" t="s">
        <v>937</v>
      </c>
      <c r="C284" t="s">
        <v>2134</v>
      </c>
    </row>
    <row r="285" spans="1:3" x14ac:dyDescent="0.25">
      <c r="A285" t="s">
        <v>936</v>
      </c>
      <c r="B285" t="s">
        <v>937</v>
      </c>
      <c r="C285" t="s">
        <v>2135</v>
      </c>
    </row>
    <row r="286" spans="1:3" x14ac:dyDescent="0.25">
      <c r="A286" t="s">
        <v>936</v>
      </c>
      <c r="B286" t="s">
        <v>937</v>
      </c>
      <c r="C286" t="s">
        <v>2136</v>
      </c>
    </row>
    <row r="287" spans="1:3" x14ac:dyDescent="0.25">
      <c r="A287" t="s">
        <v>936</v>
      </c>
      <c r="B287" t="s">
        <v>937</v>
      </c>
      <c r="C287" t="s">
        <v>2137</v>
      </c>
    </row>
    <row r="288" spans="1:3" x14ac:dyDescent="0.25">
      <c r="A288" t="s">
        <v>936</v>
      </c>
      <c r="B288" t="s">
        <v>937</v>
      </c>
      <c r="C288" t="s">
        <v>2138</v>
      </c>
    </row>
    <row r="289" spans="1:3" x14ac:dyDescent="0.25">
      <c r="A289" t="s">
        <v>936</v>
      </c>
      <c r="B289" t="s">
        <v>937</v>
      </c>
      <c r="C289" t="s">
        <v>2139</v>
      </c>
    </row>
    <row r="290" spans="1:3" x14ac:dyDescent="0.25">
      <c r="A290" t="s">
        <v>936</v>
      </c>
      <c r="B290" t="s">
        <v>937</v>
      </c>
      <c r="C290" t="s">
        <v>2140</v>
      </c>
    </row>
    <row r="291" spans="1:3" x14ac:dyDescent="0.25">
      <c r="A291" t="s">
        <v>936</v>
      </c>
      <c r="B291" t="s">
        <v>937</v>
      </c>
      <c r="C291" t="s">
        <v>2144</v>
      </c>
    </row>
    <row r="292" spans="1:3" x14ac:dyDescent="0.25">
      <c r="A292" t="s">
        <v>936</v>
      </c>
      <c r="B292" t="s">
        <v>937</v>
      </c>
      <c r="C292" t="s">
        <v>2145</v>
      </c>
    </row>
    <row r="293" spans="1:3" x14ac:dyDescent="0.25">
      <c r="A293" t="s">
        <v>936</v>
      </c>
      <c r="B293" t="s">
        <v>937</v>
      </c>
      <c r="C293" t="s">
        <v>2146</v>
      </c>
    </row>
    <row r="294" spans="1:3" x14ac:dyDescent="0.25">
      <c r="A294" t="s">
        <v>936</v>
      </c>
      <c r="B294" t="s">
        <v>937</v>
      </c>
      <c r="C294" t="s">
        <v>2147</v>
      </c>
    </row>
    <row r="295" spans="1:3" x14ac:dyDescent="0.25">
      <c r="A295" t="s">
        <v>936</v>
      </c>
      <c r="B295" t="s">
        <v>937</v>
      </c>
      <c r="C295" t="s">
        <v>2148</v>
      </c>
    </row>
    <row r="296" spans="1:3" x14ac:dyDescent="0.25">
      <c r="A296" t="s">
        <v>936</v>
      </c>
      <c r="B296" t="s">
        <v>937</v>
      </c>
      <c r="C296" t="s">
        <v>2149</v>
      </c>
    </row>
    <row r="297" spans="1:3" x14ac:dyDescent="0.25">
      <c r="A297" t="s">
        <v>936</v>
      </c>
      <c r="B297" t="s">
        <v>937</v>
      </c>
      <c r="C297" t="s">
        <v>2153</v>
      </c>
    </row>
    <row r="298" spans="1:3" x14ac:dyDescent="0.25">
      <c r="A298" t="s">
        <v>936</v>
      </c>
      <c r="B298" t="s">
        <v>937</v>
      </c>
      <c r="C298" t="s">
        <v>2154</v>
      </c>
    </row>
    <row r="299" spans="1:3" x14ac:dyDescent="0.25">
      <c r="A299" t="s">
        <v>936</v>
      </c>
      <c r="B299" t="s">
        <v>937</v>
      </c>
      <c r="C299" t="s">
        <v>2155</v>
      </c>
    </row>
    <row r="300" spans="1:3" x14ac:dyDescent="0.25">
      <c r="A300" t="s">
        <v>936</v>
      </c>
      <c r="B300" t="s">
        <v>937</v>
      </c>
      <c r="C300" t="s">
        <v>2156</v>
      </c>
    </row>
    <row r="301" spans="1:3" x14ac:dyDescent="0.25">
      <c r="A301" t="s">
        <v>936</v>
      </c>
      <c r="B301" t="s">
        <v>937</v>
      </c>
      <c r="C301" t="s">
        <v>2157</v>
      </c>
    </row>
    <row r="302" spans="1:3" x14ac:dyDescent="0.25">
      <c r="A302" t="s">
        <v>936</v>
      </c>
      <c r="B302" t="s">
        <v>937</v>
      </c>
      <c r="C302" t="s">
        <v>2158</v>
      </c>
    </row>
    <row r="303" spans="1:3" x14ac:dyDescent="0.25">
      <c r="A303" t="s">
        <v>936</v>
      </c>
      <c r="B303" t="s">
        <v>937</v>
      </c>
      <c r="C303" t="s">
        <v>2162</v>
      </c>
    </row>
    <row r="304" spans="1:3" x14ac:dyDescent="0.25">
      <c r="A304" t="s">
        <v>936</v>
      </c>
      <c r="B304" t="s">
        <v>937</v>
      </c>
      <c r="C304" t="s">
        <v>2163</v>
      </c>
    </row>
    <row r="305" spans="1:3" x14ac:dyDescent="0.25">
      <c r="A305" t="s">
        <v>936</v>
      </c>
      <c r="B305" t="s">
        <v>937</v>
      </c>
      <c r="C305" t="s">
        <v>2164</v>
      </c>
    </row>
    <row r="306" spans="1:3" x14ac:dyDescent="0.25">
      <c r="A306" t="s">
        <v>936</v>
      </c>
      <c r="B306" t="s">
        <v>937</v>
      </c>
      <c r="C306" t="s">
        <v>2165</v>
      </c>
    </row>
    <row r="307" spans="1:3" x14ac:dyDescent="0.25">
      <c r="A307" t="s">
        <v>936</v>
      </c>
      <c r="B307" t="s">
        <v>937</v>
      </c>
      <c r="C307" t="s">
        <v>2166</v>
      </c>
    </row>
    <row r="308" spans="1:3" x14ac:dyDescent="0.25">
      <c r="A308" t="s">
        <v>936</v>
      </c>
      <c r="B308" t="s">
        <v>937</v>
      </c>
      <c r="C308" t="s">
        <v>2172</v>
      </c>
    </row>
    <row r="309" spans="1:3" x14ac:dyDescent="0.25">
      <c r="A309" t="s">
        <v>936</v>
      </c>
      <c r="B309" t="s">
        <v>937</v>
      </c>
      <c r="C309" t="s">
        <v>2173</v>
      </c>
    </row>
    <row r="310" spans="1:3" x14ac:dyDescent="0.25">
      <c r="A310" t="s">
        <v>936</v>
      </c>
      <c r="B310" t="s">
        <v>937</v>
      </c>
      <c r="C310" t="s">
        <v>2174</v>
      </c>
    </row>
    <row r="311" spans="1:3" x14ac:dyDescent="0.25">
      <c r="A311" t="s">
        <v>936</v>
      </c>
      <c r="B311" t="s">
        <v>937</v>
      </c>
      <c r="C311" t="s">
        <v>2175</v>
      </c>
    </row>
    <row r="312" spans="1:3" x14ac:dyDescent="0.25">
      <c r="A312" t="s">
        <v>936</v>
      </c>
      <c r="B312" t="s">
        <v>937</v>
      </c>
      <c r="C312" t="s">
        <v>2176</v>
      </c>
    </row>
    <row r="313" spans="1:3" x14ac:dyDescent="0.25">
      <c r="A313" t="s">
        <v>936</v>
      </c>
      <c r="B313" t="s">
        <v>937</v>
      </c>
      <c r="C313" t="s">
        <v>2177</v>
      </c>
    </row>
    <row r="314" spans="1:3" x14ac:dyDescent="0.25">
      <c r="A314" t="s">
        <v>936</v>
      </c>
      <c r="B314" t="s">
        <v>937</v>
      </c>
      <c r="C314" t="s">
        <v>2183</v>
      </c>
    </row>
    <row r="315" spans="1:3" x14ac:dyDescent="0.25">
      <c r="A315" t="s">
        <v>936</v>
      </c>
      <c r="B315" t="s">
        <v>937</v>
      </c>
      <c r="C315" t="s">
        <v>2184</v>
      </c>
    </row>
    <row r="316" spans="1:3" x14ac:dyDescent="0.25">
      <c r="A316" t="s">
        <v>936</v>
      </c>
      <c r="B316" t="s">
        <v>937</v>
      </c>
      <c r="C316" t="s">
        <v>2185</v>
      </c>
    </row>
    <row r="317" spans="1:3" x14ac:dyDescent="0.25">
      <c r="A317" t="s">
        <v>936</v>
      </c>
      <c r="B317" t="s">
        <v>937</v>
      </c>
      <c r="C317" t="s">
        <v>2186</v>
      </c>
    </row>
    <row r="318" spans="1:3" x14ac:dyDescent="0.25">
      <c r="A318" t="s">
        <v>936</v>
      </c>
      <c r="B318" t="s">
        <v>937</v>
      </c>
      <c r="C318" t="s">
        <v>2187</v>
      </c>
    </row>
    <row r="319" spans="1:3" x14ac:dyDescent="0.25">
      <c r="A319" t="s">
        <v>936</v>
      </c>
      <c r="B319" t="s">
        <v>937</v>
      </c>
      <c r="C319" t="s">
        <v>2188</v>
      </c>
    </row>
    <row r="320" spans="1:3" x14ac:dyDescent="0.25">
      <c r="A320" t="s">
        <v>936</v>
      </c>
      <c r="B320" t="s">
        <v>937</v>
      </c>
      <c r="C320" t="s">
        <v>2194</v>
      </c>
    </row>
    <row r="321" spans="1:3" x14ac:dyDescent="0.25">
      <c r="A321" t="s">
        <v>936</v>
      </c>
      <c r="B321" t="s">
        <v>937</v>
      </c>
      <c r="C321" t="s">
        <v>2195</v>
      </c>
    </row>
    <row r="322" spans="1:3" x14ac:dyDescent="0.25">
      <c r="A322" t="s">
        <v>936</v>
      </c>
      <c r="B322" t="s">
        <v>937</v>
      </c>
      <c r="C322" t="s">
        <v>2196</v>
      </c>
    </row>
    <row r="323" spans="1:3" x14ac:dyDescent="0.25">
      <c r="A323" t="s">
        <v>936</v>
      </c>
      <c r="B323" t="s">
        <v>937</v>
      </c>
      <c r="C323" t="s">
        <v>2197</v>
      </c>
    </row>
    <row r="324" spans="1:3" x14ac:dyDescent="0.25">
      <c r="A324" t="s">
        <v>936</v>
      </c>
      <c r="B324" t="s">
        <v>937</v>
      </c>
      <c r="C324" t="s">
        <v>2198</v>
      </c>
    </row>
    <row r="325" spans="1:3" x14ac:dyDescent="0.25">
      <c r="A325" t="s">
        <v>936</v>
      </c>
      <c r="B325" t="s">
        <v>937</v>
      </c>
      <c r="C325" t="s">
        <v>2199</v>
      </c>
    </row>
    <row r="326" spans="1:3" x14ac:dyDescent="0.25">
      <c r="A326" t="s">
        <v>936</v>
      </c>
      <c r="B326" t="s">
        <v>937</v>
      </c>
      <c r="C326" t="s">
        <v>2205</v>
      </c>
    </row>
    <row r="327" spans="1:3" x14ac:dyDescent="0.25">
      <c r="A327" t="s">
        <v>936</v>
      </c>
      <c r="B327" t="s">
        <v>937</v>
      </c>
      <c r="C327" t="s">
        <v>2206</v>
      </c>
    </row>
    <row r="328" spans="1:3" x14ac:dyDescent="0.25">
      <c r="A328" t="s">
        <v>936</v>
      </c>
      <c r="B328" t="s">
        <v>937</v>
      </c>
      <c r="C328" t="s">
        <v>2207</v>
      </c>
    </row>
    <row r="329" spans="1:3" x14ac:dyDescent="0.25">
      <c r="A329" t="s">
        <v>936</v>
      </c>
      <c r="B329" t="s">
        <v>937</v>
      </c>
      <c r="C329" t="s">
        <v>2208</v>
      </c>
    </row>
    <row r="330" spans="1:3" x14ac:dyDescent="0.25">
      <c r="A330" t="s">
        <v>936</v>
      </c>
      <c r="B330" t="s">
        <v>937</v>
      </c>
      <c r="C330" t="s">
        <v>2209</v>
      </c>
    </row>
    <row r="331" spans="1:3" x14ac:dyDescent="0.25">
      <c r="A331" t="s">
        <v>936</v>
      </c>
      <c r="B331" t="s">
        <v>937</v>
      </c>
      <c r="C331" t="s">
        <v>2210</v>
      </c>
    </row>
    <row r="332" spans="1:3" x14ac:dyDescent="0.25">
      <c r="A332" t="s">
        <v>936</v>
      </c>
      <c r="B332" t="s">
        <v>937</v>
      </c>
      <c r="C332" t="s">
        <v>1500</v>
      </c>
    </row>
    <row r="333" spans="1:3" x14ac:dyDescent="0.25">
      <c r="A333" t="s">
        <v>936</v>
      </c>
      <c r="B333" t="s">
        <v>937</v>
      </c>
      <c r="C333" t="s">
        <v>1501</v>
      </c>
    </row>
    <row r="334" spans="1:3" x14ac:dyDescent="0.25">
      <c r="A334" t="s">
        <v>936</v>
      </c>
      <c r="B334" t="s">
        <v>937</v>
      </c>
      <c r="C334" t="s">
        <v>1502</v>
      </c>
    </row>
    <row r="335" spans="1:3" x14ac:dyDescent="0.25">
      <c r="A335" t="s">
        <v>936</v>
      </c>
      <c r="B335" t="s">
        <v>937</v>
      </c>
      <c r="C335" t="s">
        <v>1503</v>
      </c>
    </row>
    <row r="336" spans="1:3" x14ac:dyDescent="0.25">
      <c r="A336" t="s">
        <v>936</v>
      </c>
      <c r="B336" t="s">
        <v>937</v>
      </c>
      <c r="C336" t="s">
        <v>1504</v>
      </c>
    </row>
    <row r="337" spans="1:3" x14ac:dyDescent="0.25">
      <c r="A337" t="s">
        <v>936</v>
      </c>
      <c r="B337" t="s">
        <v>937</v>
      </c>
      <c r="C337" t="s">
        <v>1505</v>
      </c>
    </row>
    <row r="338" spans="1:3" x14ac:dyDescent="0.25">
      <c r="A338" t="s">
        <v>936</v>
      </c>
      <c r="B338" t="s">
        <v>937</v>
      </c>
      <c r="C338" t="s">
        <v>1506</v>
      </c>
    </row>
    <row r="339" spans="1:3" x14ac:dyDescent="0.25">
      <c r="A339" t="s">
        <v>936</v>
      </c>
      <c r="B339" t="s">
        <v>937</v>
      </c>
      <c r="C339" t="s">
        <v>1507</v>
      </c>
    </row>
    <row r="340" spans="1:3" x14ac:dyDescent="0.25">
      <c r="A340" t="s">
        <v>936</v>
      </c>
      <c r="B340" t="s">
        <v>937</v>
      </c>
      <c r="C340" t="s">
        <v>1508</v>
      </c>
    </row>
    <row r="341" spans="1:3" x14ac:dyDescent="0.25">
      <c r="A341" t="s">
        <v>936</v>
      </c>
      <c r="B341" t="s">
        <v>937</v>
      </c>
      <c r="C341" t="s">
        <v>1509</v>
      </c>
    </row>
    <row r="342" spans="1:3" x14ac:dyDescent="0.25">
      <c r="A342" t="s">
        <v>936</v>
      </c>
      <c r="B342" t="s">
        <v>937</v>
      </c>
      <c r="C342" t="s">
        <v>1510</v>
      </c>
    </row>
    <row r="343" spans="1:3" x14ac:dyDescent="0.25">
      <c r="A343" t="s">
        <v>936</v>
      </c>
      <c r="B343" t="s">
        <v>937</v>
      </c>
      <c r="C343" t="s">
        <v>1511</v>
      </c>
    </row>
    <row r="344" spans="1:3" x14ac:dyDescent="0.25">
      <c r="A344" t="s">
        <v>936</v>
      </c>
      <c r="B344" t="s">
        <v>937</v>
      </c>
      <c r="C344" t="s">
        <v>1512</v>
      </c>
    </row>
    <row r="345" spans="1:3" x14ac:dyDescent="0.25">
      <c r="A345" t="s">
        <v>936</v>
      </c>
      <c r="B345" t="s">
        <v>937</v>
      </c>
      <c r="C345" t="s">
        <v>1513</v>
      </c>
    </row>
    <row r="346" spans="1:3" x14ac:dyDescent="0.25">
      <c r="A346" t="s">
        <v>936</v>
      </c>
      <c r="B346" t="s">
        <v>937</v>
      </c>
      <c r="C346" t="s">
        <v>1514</v>
      </c>
    </row>
    <row r="347" spans="1:3" x14ac:dyDescent="0.25">
      <c r="A347" t="s">
        <v>936</v>
      </c>
      <c r="B347" t="s">
        <v>937</v>
      </c>
      <c r="C347" t="s">
        <v>1515</v>
      </c>
    </row>
    <row r="348" spans="1:3" x14ac:dyDescent="0.25">
      <c r="A348" t="s">
        <v>936</v>
      </c>
      <c r="B348" t="s">
        <v>937</v>
      </c>
      <c r="C348" t="s">
        <v>1516</v>
      </c>
    </row>
    <row r="349" spans="1:3" x14ac:dyDescent="0.25">
      <c r="A349" t="s">
        <v>936</v>
      </c>
      <c r="B349" t="s">
        <v>937</v>
      </c>
      <c r="C349" t="s">
        <v>1517</v>
      </c>
    </row>
    <row r="350" spans="1:3" x14ac:dyDescent="0.25">
      <c r="A350" t="s">
        <v>936</v>
      </c>
      <c r="B350" t="s">
        <v>937</v>
      </c>
      <c r="C350" t="s">
        <v>1518</v>
      </c>
    </row>
    <row r="351" spans="1:3" x14ac:dyDescent="0.25">
      <c r="A351" t="s">
        <v>936</v>
      </c>
      <c r="B351" t="s">
        <v>937</v>
      </c>
      <c r="C351" t="s">
        <v>1519</v>
      </c>
    </row>
    <row r="352" spans="1:3" x14ac:dyDescent="0.25">
      <c r="A352" t="s">
        <v>936</v>
      </c>
      <c r="B352" t="s">
        <v>937</v>
      </c>
      <c r="C352" t="s">
        <v>1520</v>
      </c>
    </row>
    <row r="353" spans="1:3" x14ac:dyDescent="0.25">
      <c r="A353" t="s">
        <v>936</v>
      </c>
      <c r="B353" t="s">
        <v>937</v>
      </c>
      <c r="C353" t="s">
        <v>1521</v>
      </c>
    </row>
    <row r="354" spans="1:3" x14ac:dyDescent="0.25">
      <c r="A354" t="s">
        <v>936</v>
      </c>
      <c r="B354" t="s">
        <v>937</v>
      </c>
      <c r="C354" t="s">
        <v>1522</v>
      </c>
    </row>
    <row r="355" spans="1:3" x14ac:dyDescent="0.25">
      <c r="A355" t="s">
        <v>936</v>
      </c>
      <c r="B355" t="s">
        <v>937</v>
      </c>
      <c r="C355" t="s">
        <v>1523</v>
      </c>
    </row>
    <row r="356" spans="1:3" x14ac:dyDescent="0.25">
      <c r="A356" t="s">
        <v>936</v>
      </c>
      <c r="B356" t="s">
        <v>937</v>
      </c>
      <c r="C356" t="s">
        <v>1524</v>
      </c>
    </row>
    <row r="357" spans="1:3" x14ac:dyDescent="0.25">
      <c r="A357" t="s">
        <v>936</v>
      </c>
      <c r="B357" t="s">
        <v>937</v>
      </c>
      <c r="C357" t="s">
        <v>1525</v>
      </c>
    </row>
    <row r="358" spans="1:3" x14ac:dyDescent="0.25">
      <c r="A358" t="s">
        <v>936</v>
      </c>
      <c r="B358" t="s">
        <v>937</v>
      </c>
      <c r="C358" t="s">
        <v>1526</v>
      </c>
    </row>
    <row r="359" spans="1:3" x14ac:dyDescent="0.25">
      <c r="A359" t="s">
        <v>936</v>
      </c>
      <c r="B359" t="s">
        <v>937</v>
      </c>
      <c r="C359" t="s">
        <v>1527</v>
      </c>
    </row>
    <row r="360" spans="1:3" x14ac:dyDescent="0.25">
      <c r="A360" t="s">
        <v>936</v>
      </c>
      <c r="B360" t="s">
        <v>937</v>
      </c>
      <c r="C360" t="s">
        <v>1528</v>
      </c>
    </row>
    <row r="361" spans="1:3" x14ac:dyDescent="0.25">
      <c r="A361" t="s">
        <v>936</v>
      </c>
      <c r="B361" t="s">
        <v>937</v>
      </c>
      <c r="C361" t="s">
        <v>1529</v>
      </c>
    </row>
    <row r="362" spans="1:3" x14ac:dyDescent="0.25">
      <c r="A362" t="s">
        <v>936</v>
      </c>
      <c r="B362" t="s">
        <v>937</v>
      </c>
      <c r="C362" t="s">
        <v>1530</v>
      </c>
    </row>
    <row r="363" spans="1:3" x14ac:dyDescent="0.25">
      <c r="A363" t="s">
        <v>936</v>
      </c>
      <c r="B363" t="s">
        <v>937</v>
      </c>
      <c r="C363" t="s">
        <v>1531</v>
      </c>
    </row>
    <row r="364" spans="1:3" x14ac:dyDescent="0.25">
      <c r="A364" t="s">
        <v>936</v>
      </c>
      <c r="B364" t="s">
        <v>937</v>
      </c>
      <c r="C364" t="s">
        <v>1532</v>
      </c>
    </row>
    <row r="365" spans="1:3" x14ac:dyDescent="0.25">
      <c r="A365" t="s">
        <v>936</v>
      </c>
      <c r="B365" t="s">
        <v>937</v>
      </c>
      <c r="C365" t="s">
        <v>1533</v>
      </c>
    </row>
    <row r="366" spans="1:3" x14ac:dyDescent="0.25">
      <c r="A366" t="s">
        <v>936</v>
      </c>
      <c r="B366" t="s">
        <v>937</v>
      </c>
      <c r="C366" t="s">
        <v>1534</v>
      </c>
    </row>
    <row r="367" spans="1:3" x14ac:dyDescent="0.25">
      <c r="A367" t="s">
        <v>936</v>
      </c>
      <c r="B367" t="s">
        <v>937</v>
      </c>
      <c r="C367" t="s">
        <v>1535</v>
      </c>
    </row>
    <row r="368" spans="1:3" x14ac:dyDescent="0.25">
      <c r="A368" t="s">
        <v>936</v>
      </c>
      <c r="B368" t="s">
        <v>937</v>
      </c>
      <c r="C368" t="s">
        <v>1536</v>
      </c>
    </row>
    <row r="369" spans="1:3" x14ac:dyDescent="0.25">
      <c r="A369" t="s">
        <v>936</v>
      </c>
      <c r="B369" t="s">
        <v>937</v>
      </c>
      <c r="C369" t="s">
        <v>1537</v>
      </c>
    </row>
    <row r="370" spans="1:3" x14ac:dyDescent="0.25">
      <c r="A370" t="s">
        <v>936</v>
      </c>
      <c r="B370" t="s">
        <v>937</v>
      </c>
      <c r="C370" t="s">
        <v>1538</v>
      </c>
    </row>
    <row r="371" spans="1:3" x14ac:dyDescent="0.25">
      <c r="A371" t="s">
        <v>936</v>
      </c>
      <c r="B371" t="s">
        <v>937</v>
      </c>
      <c r="C371" t="s">
        <v>1539</v>
      </c>
    </row>
    <row r="372" spans="1:3" x14ac:dyDescent="0.25">
      <c r="A372" t="s">
        <v>936</v>
      </c>
      <c r="B372" t="s">
        <v>937</v>
      </c>
      <c r="C372" t="s">
        <v>1540</v>
      </c>
    </row>
    <row r="373" spans="1:3" x14ac:dyDescent="0.25">
      <c r="A373" t="s">
        <v>936</v>
      </c>
      <c r="B373" t="s">
        <v>937</v>
      </c>
      <c r="C373" t="s">
        <v>1541</v>
      </c>
    </row>
    <row r="374" spans="1:3" x14ac:dyDescent="0.25">
      <c r="A374" t="s">
        <v>936</v>
      </c>
      <c r="B374" t="s">
        <v>937</v>
      </c>
      <c r="C374" t="s">
        <v>1542</v>
      </c>
    </row>
    <row r="375" spans="1:3" x14ac:dyDescent="0.25">
      <c r="A375" t="s">
        <v>936</v>
      </c>
      <c r="B375" t="s">
        <v>937</v>
      </c>
      <c r="C375" t="s">
        <v>1543</v>
      </c>
    </row>
    <row r="376" spans="1:3" x14ac:dyDescent="0.25">
      <c r="A376" t="s">
        <v>936</v>
      </c>
      <c r="B376" t="s">
        <v>937</v>
      </c>
      <c r="C376" t="s">
        <v>1544</v>
      </c>
    </row>
    <row r="377" spans="1:3" x14ac:dyDescent="0.25">
      <c r="A377" t="s">
        <v>936</v>
      </c>
      <c r="B377" t="s">
        <v>937</v>
      </c>
      <c r="C377" t="s">
        <v>1545</v>
      </c>
    </row>
    <row r="378" spans="1:3" x14ac:dyDescent="0.25">
      <c r="A378" t="s">
        <v>936</v>
      </c>
      <c r="B378" t="s">
        <v>937</v>
      </c>
      <c r="C378" t="s">
        <v>1546</v>
      </c>
    </row>
    <row r="379" spans="1:3" x14ac:dyDescent="0.25">
      <c r="A379" t="s">
        <v>936</v>
      </c>
      <c r="B379" t="s">
        <v>937</v>
      </c>
      <c r="C379" t="s">
        <v>1547</v>
      </c>
    </row>
    <row r="380" spans="1:3" x14ac:dyDescent="0.25">
      <c r="A380" t="s">
        <v>936</v>
      </c>
      <c r="B380" t="s">
        <v>937</v>
      </c>
      <c r="C380" t="s">
        <v>1548</v>
      </c>
    </row>
    <row r="381" spans="1:3" x14ac:dyDescent="0.25">
      <c r="A381" t="s">
        <v>936</v>
      </c>
      <c r="B381" t="s">
        <v>937</v>
      </c>
      <c r="C381" t="s">
        <v>1549</v>
      </c>
    </row>
    <row r="382" spans="1:3" x14ac:dyDescent="0.25">
      <c r="A382" t="s">
        <v>936</v>
      </c>
      <c r="B382" t="s">
        <v>937</v>
      </c>
      <c r="C382" t="s">
        <v>1550</v>
      </c>
    </row>
    <row r="383" spans="1:3" x14ac:dyDescent="0.25">
      <c r="A383" t="s">
        <v>936</v>
      </c>
      <c r="B383" t="s">
        <v>937</v>
      </c>
      <c r="C383" t="s">
        <v>1551</v>
      </c>
    </row>
    <row r="384" spans="1:3" x14ac:dyDescent="0.25">
      <c r="A384" t="s">
        <v>936</v>
      </c>
      <c r="B384" t="s">
        <v>937</v>
      </c>
      <c r="C384" t="s">
        <v>1552</v>
      </c>
    </row>
    <row r="385" spans="1:3" x14ac:dyDescent="0.25">
      <c r="A385" t="s">
        <v>936</v>
      </c>
      <c r="B385" t="s">
        <v>937</v>
      </c>
      <c r="C385" t="s">
        <v>1553</v>
      </c>
    </row>
    <row r="386" spans="1:3" x14ac:dyDescent="0.25">
      <c r="A386" t="s">
        <v>936</v>
      </c>
      <c r="B386" t="s">
        <v>937</v>
      </c>
      <c r="C386" t="s">
        <v>1554</v>
      </c>
    </row>
    <row r="387" spans="1:3" x14ac:dyDescent="0.25">
      <c r="A387" t="s">
        <v>936</v>
      </c>
      <c r="B387" t="s">
        <v>937</v>
      </c>
      <c r="C387" t="s">
        <v>1555</v>
      </c>
    </row>
    <row r="388" spans="1:3" x14ac:dyDescent="0.25">
      <c r="A388" t="s">
        <v>936</v>
      </c>
      <c r="B388" t="s">
        <v>937</v>
      </c>
      <c r="C388" t="s">
        <v>1556</v>
      </c>
    </row>
    <row r="389" spans="1:3" x14ac:dyDescent="0.25">
      <c r="A389" t="s">
        <v>936</v>
      </c>
      <c r="B389" t="s">
        <v>937</v>
      </c>
      <c r="C389" t="s">
        <v>1557</v>
      </c>
    </row>
    <row r="390" spans="1:3" x14ac:dyDescent="0.25">
      <c r="A390" t="s">
        <v>936</v>
      </c>
      <c r="B390" t="s">
        <v>937</v>
      </c>
      <c r="C390" t="s">
        <v>1558</v>
      </c>
    </row>
    <row r="391" spans="1:3" x14ac:dyDescent="0.25">
      <c r="A391" t="s">
        <v>936</v>
      </c>
      <c r="B391" t="s">
        <v>937</v>
      </c>
      <c r="C391" t="s">
        <v>1559</v>
      </c>
    </row>
    <row r="392" spans="1:3" x14ac:dyDescent="0.25">
      <c r="A392" t="s">
        <v>936</v>
      </c>
      <c r="B392" t="s">
        <v>937</v>
      </c>
      <c r="C392" t="s">
        <v>1560</v>
      </c>
    </row>
    <row r="393" spans="1:3" x14ac:dyDescent="0.25">
      <c r="A393" t="s">
        <v>936</v>
      </c>
      <c r="B393" t="s">
        <v>937</v>
      </c>
      <c r="C393" t="s">
        <v>1561</v>
      </c>
    </row>
    <row r="394" spans="1:3" x14ac:dyDescent="0.25">
      <c r="A394" t="s">
        <v>936</v>
      </c>
      <c r="B394" t="s">
        <v>937</v>
      </c>
      <c r="C394" t="s">
        <v>1562</v>
      </c>
    </row>
    <row r="395" spans="1:3" x14ac:dyDescent="0.25">
      <c r="A395" t="s">
        <v>936</v>
      </c>
      <c r="B395" t="s">
        <v>937</v>
      </c>
      <c r="C395" t="s">
        <v>1563</v>
      </c>
    </row>
    <row r="396" spans="1:3" x14ac:dyDescent="0.25">
      <c r="A396" t="s">
        <v>936</v>
      </c>
      <c r="B396" t="s">
        <v>937</v>
      </c>
      <c r="C396" t="s">
        <v>1564</v>
      </c>
    </row>
    <row r="397" spans="1:3" x14ac:dyDescent="0.25">
      <c r="A397" t="s">
        <v>936</v>
      </c>
      <c r="B397" t="s">
        <v>937</v>
      </c>
      <c r="C397" t="s">
        <v>1565</v>
      </c>
    </row>
    <row r="398" spans="1:3" x14ac:dyDescent="0.25">
      <c r="A398" t="s">
        <v>936</v>
      </c>
      <c r="B398" t="s">
        <v>937</v>
      </c>
      <c r="C398" t="s">
        <v>1566</v>
      </c>
    </row>
    <row r="399" spans="1:3" x14ac:dyDescent="0.25">
      <c r="A399" t="s">
        <v>936</v>
      </c>
      <c r="B399" t="s">
        <v>937</v>
      </c>
      <c r="C399" t="s">
        <v>1567</v>
      </c>
    </row>
    <row r="400" spans="1:3" x14ac:dyDescent="0.25">
      <c r="A400" t="s">
        <v>936</v>
      </c>
      <c r="B400" t="s">
        <v>937</v>
      </c>
      <c r="C400" t="s">
        <v>1568</v>
      </c>
    </row>
    <row r="401" spans="1:3" x14ac:dyDescent="0.25">
      <c r="A401" t="s">
        <v>936</v>
      </c>
      <c r="B401" t="s">
        <v>937</v>
      </c>
      <c r="C401" t="s">
        <v>1569</v>
      </c>
    </row>
    <row r="402" spans="1:3" x14ac:dyDescent="0.25">
      <c r="A402" t="s">
        <v>936</v>
      </c>
      <c r="B402" t="s">
        <v>937</v>
      </c>
      <c r="C402" t="s">
        <v>1570</v>
      </c>
    </row>
    <row r="403" spans="1:3" x14ac:dyDescent="0.25">
      <c r="A403" t="s">
        <v>936</v>
      </c>
      <c r="B403" t="s">
        <v>937</v>
      </c>
      <c r="C403" t="s">
        <v>1571</v>
      </c>
    </row>
    <row r="404" spans="1:3" x14ac:dyDescent="0.25">
      <c r="A404" t="s">
        <v>936</v>
      </c>
      <c r="B404" t="s">
        <v>937</v>
      </c>
      <c r="C404" t="s">
        <v>1572</v>
      </c>
    </row>
    <row r="405" spans="1:3" x14ac:dyDescent="0.25">
      <c r="A405" t="s">
        <v>936</v>
      </c>
      <c r="B405" t="s">
        <v>937</v>
      </c>
      <c r="C405" t="s">
        <v>1573</v>
      </c>
    </row>
    <row r="406" spans="1:3" x14ac:dyDescent="0.25">
      <c r="A406" t="s">
        <v>936</v>
      </c>
      <c r="B406" t="s">
        <v>937</v>
      </c>
      <c r="C406" t="s">
        <v>1574</v>
      </c>
    </row>
    <row r="407" spans="1:3" x14ac:dyDescent="0.25">
      <c r="A407" t="s">
        <v>936</v>
      </c>
      <c r="B407" t="s">
        <v>937</v>
      </c>
      <c r="C407" t="s">
        <v>1575</v>
      </c>
    </row>
    <row r="408" spans="1:3" x14ac:dyDescent="0.25">
      <c r="A408" t="s">
        <v>936</v>
      </c>
      <c r="B408" t="s">
        <v>937</v>
      </c>
      <c r="C408" t="s">
        <v>1576</v>
      </c>
    </row>
    <row r="409" spans="1:3" x14ac:dyDescent="0.25">
      <c r="A409" t="s">
        <v>936</v>
      </c>
      <c r="B409" t="s">
        <v>937</v>
      </c>
      <c r="C409" t="s">
        <v>1577</v>
      </c>
    </row>
    <row r="410" spans="1:3" x14ac:dyDescent="0.25">
      <c r="A410" t="s">
        <v>936</v>
      </c>
      <c r="B410" t="s">
        <v>937</v>
      </c>
      <c r="C410" t="s">
        <v>1578</v>
      </c>
    </row>
    <row r="411" spans="1:3" x14ac:dyDescent="0.25">
      <c r="A411" t="s">
        <v>936</v>
      </c>
      <c r="B411" t="s">
        <v>937</v>
      </c>
      <c r="C411" t="s">
        <v>1579</v>
      </c>
    </row>
    <row r="412" spans="1:3" x14ac:dyDescent="0.25">
      <c r="A412" t="s">
        <v>936</v>
      </c>
      <c r="B412" t="s">
        <v>937</v>
      </c>
      <c r="C412" t="s">
        <v>1580</v>
      </c>
    </row>
    <row r="413" spans="1:3" x14ac:dyDescent="0.25">
      <c r="A413" t="s">
        <v>936</v>
      </c>
      <c r="B413" t="s">
        <v>937</v>
      </c>
      <c r="C413" t="s">
        <v>1581</v>
      </c>
    </row>
    <row r="414" spans="1:3" x14ac:dyDescent="0.25">
      <c r="A414" t="s">
        <v>936</v>
      </c>
      <c r="B414" t="s">
        <v>937</v>
      </c>
      <c r="C414" t="s">
        <v>1582</v>
      </c>
    </row>
    <row r="415" spans="1:3" x14ac:dyDescent="0.25">
      <c r="A415" t="s">
        <v>936</v>
      </c>
      <c r="B415" t="s">
        <v>937</v>
      </c>
      <c r="C415" t="s">
        <v>1583</v>
      </c>
    </row>
    <row r="416" spans="1:3" x14ac:dyDescent="0.25">
      <c r="A416" t="s">
        <v>936</v>
      </c>
      <c r="B416" t="s">
        <v>937</v>
      </c>
      <c r="C416" t="s">
        <v>1584</v>
      </c>
    </row>
    <row r="417" spans="1:3" x14ac:dyDescent="0.25">
      <c r="A417" t="s">
        <v>936</v>
      </c>
      <c r="B417" t="s">
        <v>937</v>
      </c>
      <c r="C417" t="s">
        <v>1585</v>
      </c>
    </row>
    <row r="418" spans="1:3" x14ac:dyDescent="0.25">
      <c r="A418" t="s">
        <v>936</v>
      </c>
      <c r="B418" t="s">
        <v>937</v>
      </c>
      <c r="C418" t="s">
        <v>1586</v>
      </c>
    </row>
    <row r="419" spans="1:3" x14ac:dyDescent="0.25">
      <c r="A419" t="s">
        <v>936</v>
      </c>
      <c r="B419" t="s">
        <v>937</v>
      </c>
      <c r="C419" t="s">
        <v>1587</v>
      </c>
    </row>
    <row r="420" spans="1:3" x14ac:dyDescent="0.25">
      <c r="A420" t="s">
        <v>936</v>
      </c>
      <c r="B420" t="s">
        <v>937</v>
      </c>
      <c r="C420" t="s">
        <v>1588</v>
      </c>
    </row>
    <row r="421" spans="1:3" x14ac:dyDescent="0.25">
      <c r="A421" t="s">
        <v>936</v>
      </c>
      <c r="B421" t="s">
        <v>937</v>
      </c>
      <c r="C421" t="s">
        <v>1589</v>
      </c>
    </row>
    <row r="422" spans="1:3" x14ac:dyDescent="0.25">
      <c r="A422" t="s">
        <v>936</v>
      </c>
      <c r="B422" t="s">
        <v>937</v>
      </c>
      <c r="C422" t="s">
        <v>1590</v>
      </c>
    </row>
    <row r="423" spans="1:3" x14ac:dyDescent="0.25">
      <c r="A423" t="s">
        <v>936</v>
      </c>
      <c r="B423" t="s">
        <v>937</v>
      </c>
      <c r="C423" t="s">
        <v>1591</v>
      </c>
    </row>
    <row r="424" spans="1:3" x14ac:dyDescent="0.25">
      <c r="A424" t="s">
        <v>936</v>
      </c>
      <c r="B424" t="s">
        <v>937</v>
      </c>
      <c r="C424" t="s">
        <v>1592</v>
      </c>
    </row>
    <row r="425" spans="1:3" x14ac:dyDescent="0.25">
      <c r="A425" t="s">
        <v>936</v>
      </c>
      <c r="B425" t="s">
        <v>937</v>
      </c>
      <c r="C425" t="s">
        <v>1593</v>
      </c>
    </row>
    <row r="426" spans="1:3" x14ac:dyDescent="0.25">
      <c r="A426" t="s">
        <v>936</v>
      </c>
      <c r="B426" t="s">
        <v>937</v>
      </c>
      <c r="C426" t="s">
        <v>1594</v>
      </c>
    </row>
    <row r="427" spans="1:3" x14ac:dyDescent="0.25">
      <c r="A427" t="s">
        <v>936</v>
      </c>
      <c r="B427" t="s">
        <v>937</v>
      </c>
      <c r="C427" t="s">
        <v>1595</v>
      </c>
    </row>
    <row r="428" spans="1:3" x14ac:dyDescent="0.25">
      <c r="A428" t="s">
        <v>936</v>
      </c>
      <c r="B428" t="s">
        <v>937</v>
      </c>
      <c r="C428" t="s">
        <v>1596</v>
      </c>
    </row>
    <row r="429" spans="1:3" x14ac:dyDescent="0.25">
      <c r="A429" t="s">
        <v>936</v>
      </c>
      <c r="B429" t="s">
        <v>937</v>
      </c>
      <c r="C429" t="s">
        <v>1597</v>
      </c>
    </row>
    <row r="430" spans="1:3" x14ac:dyDescent="0.25">
      <c r="A430" t="s">
        <v>936</v>
      </c>
      <c r="B430" t="s">
        <v>937</v>
      </c>
      <c r="C430" t="s">
        <v>1598</v>
      </c>
    </row>
    <row r="431" spans="1:3" x14ac:dyDescent="0.25">
      <c r="A431" t="s">
        <v>936</v>
      </c>
      <c r="B431" t="s">
        <v>937</v>
      </c>
      <c r="C431" t="s">
        <v>1599</v>
      </c>
    </row>
    <row r="432" spans="1:3" x14ac:dyDescent="0.25">
      <c r="A432" t="s">
        <v>936</v>
      </c>
      <c r="B432" t="s">
        <v>937</v>
      </c>
      <c r="C432" t="s">
        <v>1600</v>
      </c>
    </row>
    <row r="433" spans="1:3" x14ac:dyDescent="0.25">
      <c r="A433" t="s">
        <v>936</v>
      </c>
      <c r="B433" t="s">
        <v>937</v>
      </c>
      <c r="C433" t="s">
        <v>1601</v>
      </c>
    </row>
    <row r="434" spans="1:3" x14ac:dyDescent="0.25">
      <c r="A434" t="s">
        <v>936</v>
      </c>
      <c r="B434" t="s">
        <v>937</v>
      </c>
      <c r="C434" t="s">
        <v>1602</v>
      </c>
    </row>
    <row r="435" spans="1:3" x14ac:dyDescent="0.25">
      <c r="A435" t="s">
        <v>936</v>
      </c>
      <c r="B435" t="s">
        <v>937</v>
      </c>
      <c r="C435" t="s">
        <v>1603</v>
      </c>
    </row>
    <row r="436" spans="1:3" x14ac:dyDescent="0.25">
      <c r="A436" t="s">
        <v>936</v>
      </c>
      <c r="B436" t="s">
        <v>937</v>
      </c>
      <c r="C436" t="s">
        <v>1604</v>
      </c>
    </row>
    <row r="437" spans="1:3" x14ac:dyDescent="0.25">
      <c r="A437" t="s">
        <v>936</v>
      </c>
      <c r="B437" t="s">
        <v>937</v>
      </c>
      <c r="C437" t="s">
        <v>1605</v>
      </c>
    </row>
    <row r="438" spans="1:3" x14ac:dyDescent="0.25">
      <c r="A438" t="s">
        <v>936</v>
      </c>
      <c r="B438" t="s">
        <v>937</v>
      </c>
      <c r="C438" t="s">
        <v>1606</v>
      </c>
    </row>
    <row r="439" spans="1:3" x14ac:dyDescent="0.25">
      <c r="A439" t="s">
        <v>936</v>
      </c>
      <c r="B439" t="s">
        <v>937</v>
      </c>
      <c r="C439" t="s">
        <v>1607</v>
      </c>
    </row>
    <row r="440" spans="1:3" x14ac:dyDescent="0.25">
      <c r="A440" t="s">
        <v>936</v>
      </c>
      <c r="B440" t="s">
        <v>937</v>
      </c>
      <c r="C440" t="s">
        <v>1608</v>
      </c>
    </row>
    <row r="441" spans="1:3" x14ac:dyDescent="0.25">
      <c r="A441" t="s">
        <v>936</v>
      </c>
      <c r="B441" t="s">
        <v>937</v>
      </c>
      <c r="C441" t="s">
        <v>1609</v>
      </c>
    </row>
    <row r="442" spans="1:3" x14ac:dyDescent="0.25">
      <c r="A442" t="s">
        <v>936</v>
      </c>
      <c r="B442" t="s">
        <v>937</v>
      </c>
      <c r="C442" t="s">
        <v>1610</v>
      </c>
    </row>
    <row r="443" spans="1:3" x14ac:dyDescent="0.25">
      <c r="A443" t="s">
        <v>936</v>
      </c>
      <c r="B443" t="s">
        <v>937</v>
      </c>
      <c r="C443" t="s">
        <v>1611</v>
      </c>
    </row>
    <row r="444" spans="1:3" x14ac:dyDescent="0.25">
      <c r="A444" t="s">
        <v>936</v>
      </c>
      <c r="B444" t="s">
        <v>937</v>
      </c>
      <c r="C444" t="s">
        <v>1612</v>
      </c>
    </row>
    <row r="445" spans="1:3" x14ac:dyDescent="0.25">
      <c r="A445" t="s">
        <v>936</v>
      </c>
      <c r="B445" t="s">
        <v>937</v>
      </c>
      <c r="C445" t="s">
        <v>1613</v>
      </c>
    </row>
    <row r="446" spans="1:3" x14ac:dyDescent="0.25">
      <c r="A446" t="s">
        <v>936</v>
      </c>
      <c r="B446" t="s">
        <v>937</v>
      </c>
      <c r="C446" t="s">
        <v>1614</v>
      </c>
    </row>
    <row r="447" spans="1:3" x14ac:dyDescent="0.25">
      <c r="A447" t="s">
        <v>936</v>
      </c>
      <c r="B447" t="s">
        <v>937</v>
      </c>
      <c r="C447" t="s">
        <v>1615</v>
      </c>
    </row>
    <row r="448" spans="1:3" x14ac:dyDescent="0.25">
      <c r="A448" t="s">
        <v>936</v>
      </c>
      <c r="B448" t="s">
        <v>937</v>
      </c>
      <c r="C448" t="s">
        <v>1616</v>
      </c>
    </row>
    <row r="449" spans="1:3" x14ac:dyDescent="0.25">
      <c r="A449" t="s">
        <v>936</v>
      </c>
      <c r="B449" t="s">
        <v>937</v>
      </c>
      <c r="C449" t="s">
        <v>1617</v>
      </c>
    </row>
    <row r="450" spans="1:3" x14ac:dyDescent="0.25">
      <c r="A450" t="s">
        <v>936</v>
      </c>
      <c r="B450" t="s">
        <v>937</v>
      </c>
      <c r="C450" t="s">
        <v>1618</v>
      </c>
    </row>
    <row r="451" spans="1:3" x14ac:dyDescent="0.25">
      <c r="A451" t="s">
        <v>936</v>
      </c>
      <c r="B451" t="s">
        <v>937</v>
      </c>
      <c r="C451" t="s">
        <v>1619</v>
      </c>
    </row>
    <row r="452" spans="1:3" x14ac:dyDescent="0.25">
      <c r="A452" t="s">
        <v>936</v>
      </c>
      <c r="B452" t="s">
        <v>937</v>
      </c>
      <c r="C452" t="s">
        <v>1620</v>
      </c>
    </row>
    <row r="453" spans="1:3" x14ac:dyDescent="0.25">
      <c r="A453" t="s">
        <v>936</v>
      </c>
      <c r="B453" t="s">
        <v>937</v>
      </c>
      <c r="C453" t="s">
        <v>1621</v>
      </c>
    </row>
    <row r="454" spans="1:3" x14ac:dyDescent="0.25">
      <c r="A454" t="s">
        <v>936</v>
      </c>
      <c r="B454" t="s">
        <v>937</v>
      </c>
      <c r="C454" t="s">
        <v>1622</v>
      </c>
    </row>
    <row r="455" spans="1:3" x14ac:dyDescent="0.25">
      <c r="A455" t="s">
        <v>936</v>
      </c>
      <c r="B455" t="s">
        <v>937</v>
      </c>
      <c r="C455" t="s">
        <v>1623</v>
      </c>
    </row>
    <row r="456" spans="1:3" x14ac:dyDescent="0.25">
      <c r="A456" t="s">
        <v>936</v>
      </c>
      <c r="B456" t="s">
        <v>937</v>
      </c>
      <c r="C456" t="s">
        <v>1624</v>
      </c>
    </row>
    <row r="457" spans="1:3" x14ac:dyDescent="0.25">
      <c r="A457" t="s">
        <v>936</v>
      </c>
      <c r="B457" t="s">
        <v>937</v>
      </c>
      <c r="C457" t="s">
        <v>1809</v>
      </c>
    </row>
    <row r="458" spans="1:3" x14ac:dyDescent="0.25">
      <c r="A458" t="s">
        <v>936</v>
      </c>
      <c r="B458" t="s">
        <v>937</v>
      </c>
      <c r="C458" t="s">
        <v>1810</v>
      </c>
    </row>
    <row r="459" spans="1:3" x14ac:dyDescent="0.25">
      <c r="A459" t="s">
        <v>936</v>
      </c>
      <c r="B459" t="s">
        <v>937</v>
      </c>
      <c r="C459" t="s">
        <v>1811</v>
      </c>
    </row>
    <row r="460" spans="1:3" x14ac:dyDescent="0.25">
      <c r="A460" t="s">
        <v>936</v>
      </c>
      <c r="B460" t="s">
        <v>937</v>
      </c>
      <c r="C460" t="s">
        <v>1812</v>
      </c>
    </row>
    <row r="461" spans="1:3" x14ac:dyDescent="0.25">
      <c r="A461" t="s">
        <v>936</v>
      </c>
      <c r="B461" t="s">
        <v>937</v>
      </c>
      <c r="C461" t="s">
        <v>1816</v>
      </c>
    </row>
    <row r="462" spans="1:3" x14ac:dyDescent="0.25">
      <c r="A462" t="s">
        <v>936</v>
      </c>
      <c r="B462" t="s">
        <v>937</v>
      </c>
      <c r="C462" t="s">
        <v>1817</v>
      </c>
    </row>
    <row r="463" spans="1:3" x14ac:dyDescent="0.25">
      <c r="A463" t="s">
        <v>936</v>
      </c>
      <c r="B463" t="s">
        <v>937</v>
      </c>
      <c r="C463" t="s">
        <v>1818</v>
      </c>
    </row>
    <row r="464" spans="1:3" x14ac:dyDescent="0.25">
      <c r="A464" t="s">
        <v>936</v>
      </c>
      <c r="B464" t="s">
        <v>937</v>
      </c>
      <c r="C464" t="s">
        <v>1819</v>
      </c>
    </row>
    <row r="465" spans="1:3" x14ac:dyDescent="0.25">
      <c r="A465" t="s">
        <v>936</v>
      </c>
      <c r="B465" t="s">
        <v>937</v>
      </c>
      <c r="C465" t="s">
        <v>1823</v>
      </c>
    </row>
    <row r="466" spans="1:3" x14ac:dyDescent="0.25">
      <c r="A466" t="s">
        <v>936</v>
      </c>
      <c r="B466" t="s">
        <v>937</v>
      </c>
      <c r="C466" t="s">
        <v>1824</v>
      </c>
    </row>
    <row r="467" spans="1:3" x14ac:dyDescent="0.25">
      <c r="A467" t="s">
        <v>936</v>
      </c>
      <c r="B467" t="s">
        <v>937</v>
      </c>
      <c r="C467" t="s">
        <v>1825</v>
      </c>
    </row>
    <row r="468" spans="1:3" x14ac:dyDescent="0.25">
      <c r="A468" t="s">
        <v>936</v>
      </c>
      <c r="B468" t="s">
        <v>937</v>
      </c>
      <c r="C468" t="s">
        <v>1826</v>
      </c>
    </row>
    <row r="469" spans="1:3" x14ac:dyDescent="0.25">
      <c r="A469" t="s">
        <v>936</v>
      </c>
      <c r="B469" t="s">
        <v>937</v>
      </c>
      <c r="C469" t="s">
        <v>1830</v>
      </c>
    </row>
    <row r="470" spans="1:3" x14ac:dyDescent="0.25">
      <c r="A470" t="s">
        <v>936</v>
      </c>
      <c r="B470" t="s">
        <v>937</v>
      </c>
      <c r="C470" t="s">
        <v>1831</v>
      </c>
    </row>
    <row r="471" spans="1:3" x14ac:dyDescent="0.25">
      <c r="A471" t="s">
        <v>936</v>
      </c>
      <c r="B471" t="s">
        <v>937</v>
      </c>
      <c r="C471" t="s">
        <v>1832</v>
      </c>
    </row>
    <row r="472" spans="1:3" x14ac:dyDescent="0.25">
      <c r="A472" t="s">
        <v>936</v>
      </c>
      <c r="B472" t="s">
        <v>937</v>
      </c>
      <c r="C472" t="s">
        <v>1833</v>
      </c>
    </row>
    <row r="473" spans="1:3" x14ac:dyDescent="0.25">
      <c r="A473" t="s">
        <v>936</v>
      </c>
      <c r="B473" t="s">
        <v>937</v>
      </c>
      <c r="C473" t="s">
        <v>1834</v>
      </c>
    </row>
    <row r="474" spans="1:3" x14ac:dyDescent="0.25">
      <c r="A474" t="s">
        <v>936</v>
      </c>
      <c r="B474" t="s">
        <v>937</v>
      </c>
      <c r="C474" t="s">
        <v>1838</v>
      </c>
    </row>
    <row r="475" spans="1:3" x14ac:dyDescent="0.25">
      <c r="A475" t="s">
        <v>936</v>
      </c>
      <c r="B475" t="s">
        <v>937</v>
      </c>
      <c r="C475" t="s">
        <v>1839</v>
      </c>
    </row>
    <row r="476" spans="1:3" x14ac:dyDescent="0.25">
      <c r="A476" t="s">
        <v>936</v>
      </c>
      <c r="B476" t="s">
        <v>937</v>
      </c>
      <c r="C476" t="s">
        <v>1840</v>
      </c>
    </row>
    <row r="477" spans="1:3" x14ac:dyDescent="0.25">
      <c r="A477" t="s">
        <v>936</v>
      </c>
      <c r="B477" t="s">
        <v>937</v>
      </c>
      <c r="C477" t="s">
        <v>1841</v>
      </c>
    </row>
    <row r="478" spans="1:3" x14ac:dyDescent="0.25">
      <c r="A478" t="s">
        <v>936</v>
      </c>
      <c r="B478" t="s">
        <v>937</v>
      </c>
      <c r="C478" t="s">
        <v>1842</v>
      </c>
    </row>
    <row r="479" spans="1:3" x14ac:dyDescent="0.25">
      <c r="A479" t="s">
        <v>936</v>
      </c>
      <c r="B479" t="s">
        <v>937</v>
      </c>
      <c r="C479" t="s">
        <v>1846</v>
      </c>
    </row>
    <row r="480" spans="1:3" x14ac:dyDescent="0.25">
      <c r="A480" t="s">
        <v>936</v>
      </c>
      <c r="B480" t="s">
        <v>937</v>
      </c>
      <c r="C480" t="s">
        <v>1847</v>
      </c>
    </row>
    <row r="481" spans="1:3" x14ac:dyDescent="0.25">
      <c r="A481" t="s">
        <v>936</v>
      </c>
      <c r="B481" t="s">
        <v>937</v>
      </c>
      <c r="C481" t="s">
        <v>1848</v>
      </c>
    </row>
    <row r="482" spans="1:3" x14ac:dyDescent="0.25">
      <c r="A482" t="s">
        <v>936</v>
      </c>
      <c r="B482" t="s">
        <v>937</v>
      </c>
      <c r="C482" t="s">
        <v>1849</v>
      </c>
    </row>
    <row r="483" spans="1:3" x14ac:dyDescent="0.25">
      <c r="A483" t="s">
        <v>936</v>
      </c>
      <c r="B483" t="s">
        <v>937</v>
      </c>
      <c r="C483" t="s">
        <v>1850</v>
      </c>
    </row>
    <row r="484" spans="1:3" x14ac:dyDescent="0.25">
      <c r="A484" t="s">
        <v>936</v>
      </c>
      <c r="B484" t="s">
        <v>937</v>
      </c>
      <c r="C484" t="s">
        <v>1854</v>
      </c>
    </row>
    <row r="485" spans="1:3" x14ac:dyDescent="0.25">
      <c r="A485" t="s">
        <v>936</v>
      </c>
      <c r="B485" t="s">
        <v>937</v>
      </c>
      <c r="C485" t="s">
        <v>1855</v>
      </c>
    </row>
    <row r="486" spans="1:3" x14ac:dyDescent="0.25">
      <c r="A486" t="s">
        <v>936</v>
      </c>
      <c r="B486" t="s">
        <v>937</v>
      </c>
      <c r="C486" t="s">
        <v>1856</v>
      </c>
    </row>
    <row r="487" spans="1:3" x14ac:dyDescent="0.25">
      <c r="A487" t="s">
        <v>936</v>
      </c>
      <c r="B487" t="s">
        <v>937</v>
      </c>
      <c r="C487" t="s">
        <v>1857</v>
      </c>
    </row>
    <row r="488" spans="1:3" x14ac:dyDescent="0.25">
      <c r="A488" t="s">
        <v>936</v>
      </c>
      <c r="B488" t="s">
        <v>937</v>
      </c>
      <c r="C488" t="s">
        <v>1858</v>
      </c>
    </row>
    <row r="489" spans="1:3" x14ac:dyDescent="0.25">
      <c r="A489" t="s">
        <v>936</v>
      </c>
      <c r="B489" t="s">
        <v>937</v>
      </c>
      <c r="C489" t="s">
        <v>1862</v>
      </c>
    </row>
    <row r="490" spans="1:3" x14ac:dyDescent="0.25">
      <c r="A490" t="s">
        <v>936</v>
      </c>
      <c r="B490" t="s">
        <v>937</v>
      </c>
      <c r="C490" t="s">
        <v>1863</v>
      </c>
    </row>
    <row r="491" spans="1:3" x14ac:dyDescent="0.25">
      <c r="A491" t="s">
        <v>936</v>
      </c>
      <c r="B491" t="s">
        <v>937</v>
      </c>
      <c r="C491" t="s">
        <v>1864</v>
      </c>
    </row>
    <row r="492" spans="1:3" x14ac:dyDescent="0.25">
      <c r="A492" t="s">
        <v>936</v>
      </c>
      <c r="B492" t="s">
        <v>937</v>
      </c>
      <c r="C492" t="s">
        <v>1865</v>
      </c>
    </row>
    <row r="493" spans="1:3" x14ac:dyDescent="0.25">
      <c r="A493" t="s">
        <v>936</v>
      </c>
      <c r="B493" t="s">
        <v>937</v>
      </c>
      <c r="C493" t="s">
        <v>1866</v>
      </c>
    </row>
    <row r="494" spans="1:3" x14ac:dyDescent="0.25">
      <c r="A494" t="s">
        <v>936</v>
      </c>
      <c r="B494" t="s">
        <v>937</v>
      </c>
      <c r="C494" t="s">
        <v>1869</v>
      </c>
    </row>
    <row r="495" spans="1:3" x14ac:dyDescent="0.25">
      <c r="A495" t="s">
        <v>936</v>
      </c>
      <c r="B495" t="s">
        <v>937</v>
      </c>
      <c r="C495" t="s">
        <v>1870</v>
      </c>
    </row>
    <row r="496" spans="1:3" x14ac:dyDescent="0.25">
      <c r="A496" t="s">
        <v>936</v>
      </c>
      <c r="B496" t="s">
        <v>937</v>
      </c>
      <c r="C496" t="s">
        <v>1871</v>
      </c>
    </row>
    <row r="497" spans="1:3" x14ac:dyDescent="0.25">
      <c r="A497" t="s">
        <v>936</v>
      </c>
      <c r="B497" t="s">
        <v>937</v>
      </c>
      <c r="C497" t="s">
        <v>1872</v>
      </c>
    </row>
    <row r="498" spans="1:3" x14ac:dyDescent="0.25">
      <c r="A498" t="s">
        <v>936</v>
      </c>
      <c r="B498" t="s">
        <v>937</v>
      </c>
      <c r="C498" t="s">
        <v>1873</v>
      </c>
    </row>
    <row r="499" spans="1:3" x14ac:dyDescent="0.25">
      <c r="A499" t="s">
        <v>936</v>
      </c>
      <c r="B499" t="s">
        <v>937</v>
      </c>
      <c r="C499" t="s">
        <v>1876</v>
      </c>
    </row>
    <row r="500" spans="1:3" x14ac:dyDescent="0.25">
      <c r="A500" t="s">
        <v>936</v>
      </c>
      <c r="B500" t="s">
        <v>937</v>
      </c>
      <c r="C500" t="s">
        <v>1877</v>
      </c>
    </row>
    <row r="501" spans="1:3" x14ac:dyDescent="0.25">
      <c r="A501" t="s">
        <v>936</v>
      </c>
      <c r="B501" t="s">
        <v>937</v>
      </c>
      <c r="C501" t="s">
        <v>1878</v>
      </c>
    </row>
    <row r="502" spans="1:3" x14ac:dyDescent="0.25">
      <c r="A502" t="s">
        <v>936</v>
      </c>
      <c r="B502" t="s">
        <v>937</v>
      </c>
      <c r="C502" t="s">
        <v>1879</v>
      </c>
    </row>
    <row r="503" spans="1:3" x14ac:dyDescent="0.25">
      <c r="A503" t="s">
        <v>936</v>
      </c>
      <c r="B503" t="s">
        <v>937</v>
      </c>
      <c r="C503" t="s">
        <v>1880</v>
      </c>
    </row>
    <row r="504" spans="1:3" x14ac:dyDescent="0.25">
      <c r="A504" t="s">
        <v>936</v>
      </c>
      <c r="B504" t="s">
        <v>937</v>
      </c>
      <c r="C504" t="s">
        <v>1883</v>
      </c>
    </row>
    <row r="505" spans="1:3" x14ac:dyDescent="0.25">
      <c r="A505" t="s">
        <v>936</v>
      </c>
      <c r="B505" t="s">
        <v>937</v>
      </c>
      <c r="C505" t="s">
        <v>1884</v>
      </c>
    </row>
    <row r="506" spans="1:3" x14ac:dyDescent="0.25">
      <c r="A506" t="s">
        <v>936</v>
      </c>
      <c r="B506" t="s">
        <v>937</v>
      </c>
      <c r="C506" t="s">
        <v>1885</v>
      </c>
    </row>
    <row r="507" spans="1:3" x14ac:dyDescent="0.25">
      <c r="A507" t="s">
        <v>936</v>
      </c>
      <c r="B507" t="s">
        <v>937</v>
      </c>
      <c r="C507" t="s">
        <v>1886</v>
      </c>
    </row>
    <row r="508" spans="1:3" x14ac:dyDescent="0.25">
      <c r="A508" t="s">
        <v>936</v>
      </c>
      <c r="B508" t="s">
        <v>937</v>
      </c>
      <c r="C508" t="s">
        <v>1889</v>
      </c>
    </row>
    <row r="509" spans="1:3" x14ac:dyDescent="0.25">
      <c r="A509" t="s">
        <v>936</v>
      </c>
      <c r="B509" t="s">
        <v>937</v>
      </c>
      <c r="C509" t="s">
        <v>1890</v>
      </c>
    </row>
    <row r="510" spans="1:3" x14ac:dyDescent="0.25">
      <c r="A510" t="s">
        <v>936</v>
      </c>
      <c r="B510" t="s">
        <v>937</v>
      </c>
      <c r="C510" t="s">
        <v>1891</v>
      </c>
    </row>
    <row r="511" spans="1:3" x14ac:dyDescent="0.25">
      <c r="A511" t="s">
        <v>936</v>
      </c>
      <c r="B511" t="s">
        <v>937</v>
      </c>
      <c r="C511" t="s">
        <v>1892</v>
      </c>
    </row>
    <row r="512" spans="1:3" x14ac:dyDescent="0.25">
      <c r="A512" t="s">
        <v>936</v>
      </c>
      <c r="B512" t="s">
        <v>937</v>
      </c>
      <c r="C512" t="s">
        <v>1895</v>
      </c>
    </row>
    <row r="513" spans="1:3" x14ac:dyDescent="0.25">
      <c r="A513" t="s">
        <v>936</v>
      </c>
      <c r="B513" t="s">
        <v>937</v>
      </c>
      <c r="C513" t="s">
        <v>1896</v>
      </c>
    </row>
    <row r="514" spans="1:3" x14ac:dyDescent="0.25">
      <c r="A514" t="s">
        <v>936</v>
      </c>
      <c r="B514" t="s">
        <v>937</v>
      </c>
      <c r="C514" t="s">
        <v>1897</v>
      </c>
    </row>
    <row r="515" spans="1:3" x14ac:dyDescent="0.25">
      <c r="A515" t="s">
        <v>936</v>
      </c>
      <c r="B515" t="s">
        <v>937</v>
      </c>
      <c r="C515" t="s">
        <v>1898</v>
      </c>
    </row>
    <row r="516" spans="1:3" x14ac:dyDescent="0.25">
      <c r="A516" t="s">
        <v>936</v>
      </c>
      <c r="B516" t="s">
        <v>937</v>
      </c>
      <c r="C516" t="s">
        <v>1901</v>
      </c>
    </row>
    <row r="517" spans="1:3" x14ac:dyDescent="0.25">
      <c r="A517" t="s">
        <v>936</v>
      </c>
      <c r="B517" t="s">
        <v>937</v>
      </c>
      <c r="C517" t="s">
        <v>1902</v>
      </c>
    </row>
    <row r="518" spans="1:3" x14ac:dyDescent="0.25">
      <c r="A518" t="s">
        <v>936</v>
      </c>
      <c r="B518" t="s">
        <v>937</v>
      </c>
      <c r="C518" t="s">
        <v>1903</v>
      </c>
    </row>
    <row r="519" spans="1:3" x14ac:dyDescent="0.25">
      <c r="A519" t="s">
        <v>936</v>
      </c>
      <c r="B519" t="s">
        <v>937</v>
      </c>
      <c r="C519" t="s">
        <v>1904</v>
      </c>
    </row>
    <row r="520" spans="1:3" x14ac:dyDescent="0.25">
      <c r="A520" t="s">
        <v>936</v>
      </c>
      <c r="B520" t="s">
        <v>937</v>
      </c>
      <c r="C520" t="s">
        <v>1008</v>
      </c>
    </row>
    <row r="521" spans="1:3" x14ac:dyDescent="0.25">
      <c r="A521" t="s">
        <v>936</v>
      </c>
      <c r="B521" t="s">
        <v>937</v>
      </c>
      <c r="C521" t="s">
        <v>1009</v>
      </c>
    </row>
    <row r="522" spans="1:3" x14ac:dyDescent="0.25">
      <c r="A522" t="s">
        <v>936</v>
      </c>
      <c r="B522" t="s">
        <v>937</v>
      </c>
      <c r="C522" t="s">
        <v>1010</v>
      </c>
    </row>
    <row r="523" spans="1:3" x14ac:dyDescent="0.25">
      <c r="A523" t="s">
        <v>936</v>
      </c>
      <c r="B523" t="s">
        <v>937</v>
      </c>
      <c r="C523" t="s">
        <v>1011</v>
      </c>
    </row>
    <row r="524" spans="1:3" x14ac:dyDescent="0.25">
      <c r="A524" t="s">
        <v>936</v>
      </c>
      <c r="B524" t="s">
        <v>937</v>
      </c>
      <c r="C524" t="s">
        <v>1012</v>
      </c>
    </row>
    <row r="525" spans="1:3" x14ac:dyDescent="0.25">
      <c r="A525" t="s">
        <v>936</v>
      </c>
      <c r="B525" t="s">
        <v>937</v>
      </c>
      <c r="C525" t="s">
        <v>1013</v>
      </c>
    </row>
    <row r="526" spans="1:3" x14ac:dyDescent="0.25">
      <c r="A526" t="s">
        <v>936</v>
      </c>
      <c r="B526" t="s">
        <v>937</v>
      </c>
      <c r="C526" t="s">
        <v>1014</v>
      </c>
    </row>
    <row r="527" spans="1:3" x14ac:dyDescent="0.25">
      <c r="A527" t="s">
        <v>936</v>
      </c>
      <c r="B527" t="s">
        <v>937</v>
      </c>
      <c r="C527" t="s">
        <v>1015</v>
      </c>
    </row>
    <row r="528" spans="1:3" x14ac:dyDescent="0.25">
      <c r="A528" t="s">
        <v>936</v>
      </c>
      <c r="B528" t="s">
        <v>937</v>
      </c>
      <c r="C528" t="s">
        <v>1016</v>
      </c>
    </row>
    <row r="529" spans="1:3" x14ac:dyDescent="0.25">
      <c r="A529" t="s">
        <v>936</v>
      </c>
      <c r="B529" t="s">
        <v>937</v>
      </c>
      <c r="C529" t="s">
        <v>1017</v>
      </c>
    </row>
    <row r="530" spans="1:3" x14ac:dyDescent="0.25">
      <c r="A530" t="s">
        <v>936</v>
      </c>
      <c r="B530" t="s">
        <v>937</v>
      </c>
      <c r="C530" t="s">
        <v>1018</v>
      </c>
    </row>
    <row r="531" spans="1:3" x14ac:dyDescent="0.25">
      <c r="A531" t="s">
        <v>936</v>
      </c>
      <c r="B531" t="s">
        <v>937</v>
      </c>
      <c r="C531" t="s">
        <v>1019</v>
      </c>
    </row>
    <row r="532" spans="1:3" x14ac:dyDescent="0.25">
      <c r="A532" t="s">
        <v>936</v>
      </c>
      <c r="B532" t="s">
        <v>937</v>
      </c>
      <c r="C532" t="s">
        <v>1020</v>
      </c>
    </row>
    <row r="533" spans="1:3" x14ac:dyDescent="0.25">
      <c r="A533" t="s">
        <v>936</v>
      </c>
      <c r="B533" t="s">
        <v>937</v>
      </c>
      <c r="C533" t="s">
        <v>1021</v>
      </c>
    </row>
    <row r="534" spans="1:3" x14ac:dyDescent="0.25">
      <c r="A534" t="s">
        <v>936</v>
      </c>
      <c r="B534" t="s">
        <v>937</v>
      </c>
      <c r="C534" t="s">
        <v>1022</v>
      </c>
    </row>
    <row r="535" spans="1:3" x14ac:dyDescent="0.25">
      <c r="A535" t="s">
        <v>936</v>
      </c>
      <c r="B535" t="s">
        <v>937</v>
      </c>
      <c r="C535" t="s">
        <v>1023</v>
      </c>
    </row>
    <row r="536" spans="1:3" x14ac:dyDescent="0.25">
      <c r="A536" t="s">
        <v>936</v>
      </c>
      <c r="B536" t="s">
        <v>937</v>
      </c>
      <c r="C536" t="s">
        <v>1024</v>
      </c>
    </row>
    <row r="537" spans="1:3" x14ac:dyDescent="0.25">
      <c r="A537" t="s">
        <v>936</v>
      </c>
      <c r="B537" t="s">
        <v>937</v>
      </c>
      <c r="C537" t="s">
        <v>1025</v>
      </c>
    </row>
    <row r="538" spans="1:3" x14ac:dyDescent="0.25">
      <c r="A538" t="s">
        <v>936</v>
      </c>
      <c r="B538" t="s">
        <v>937</v>
      </c>
      <c r="C538" t="s">
        <v>1026</v>
      </c>
    </row>
    <row r="539" spans="1:3" x14ac:dyDescent="0.25">
      <c r="A539" t="s">
        <v>936</v>
      </c>
      <c r="B539" t="s">
        <v>937</v>
      </c>
      <c r="C539" t="s">
        <v>1027</v>
      </c>
    </row>
    <row r="540" spans="1:3" x14ac:dyDescent="0.25">
      <c r="A540" t="s">
        <v>936</v>
      </c>
      <c r="B540" t="s">
        <v>937</v>
      </c>
      <c r="C540" t="s">
        <v>1028</v>
      </c>
    </row>
    <row r="541" spans="1:3" x14ac:dyDescent="0.25">
      <c r="A541" t="s">
        <v>936</v>
      </c>
      <c r="B541" t="s">
        <v>937</v>
      </c>
      <c r="C541" t="s">
        <v>1029</v>
      </c>
    </row>
    <row r="542" spans="1:3" x14ac:dyDescent="0.25">
      <c r="A542" t="s">
        <v>936</v>
      </c>
      <c r="B542" t="s">
        <v>937</v>
      </c>
      <c r="C542" t="s">
        <v>1030</v>
      </c>
    </row>
    <row r="543" spans="1:3" x14ac:dyDescent="0.25">
      <c r="A543" t="s">
        <v>936</v>
      </c>
      <c r="B543" t="s">
        <v>937</v>
      </c>
      <c r="C543" t="s">
        <v>1031</v>
      </c>
    </row>
    <row r="544" spans="1:3" x14ac:dyDescent="0.25">
      <c r="A544" t="s">
        <v>936</v>
      </c>
      <c r="B544" t="s">
        <v>937</v>
      </c>
      <c r="C544" t="s">
        <v>1032</v>
      </c>
    </row>
    <row r="545" spans="1:3" x14ac:dyDescent="0.25">
      <c r="A545" t="s">
        <v>936</v>
      </c>
      <c r="B545" t="s">
        <v>937</v>
      </c>
      <c r="C545" t="s">
        <v>1033</v>
      </c>
    </row>
    <row r="546" spans="1:3" x14ac:dyDescent="0.25">
      <c r="A546" t="s">
        <v>936</v>
      </c>
      <c r="B546" t="s">
        <v>937</v>
      </c>
      <c r="C546" t="s">
        <v>1034</v>
      </c>
    </row>
    <row r="547" spans="1:3" x14ac:dyDescent="0.25">
      <c r="A547" t="s">
        <v>936</v>
      </c>
      <c r="B547" t="s">
        <v>937</v>
      </c>
      <c r="C547" t="s">
        <v>1035</v>
      </c>
    </row>
    <row r="548" spans="1:3" x14ac:dyDescent="0.25">
      <c r="A548" t="s">
        <v>936</v>
      </c>
      <c r="B548" t="s">
        <v>937</v>
      </c>
      <c r="C548" t="s">
        <v>1036</v>
      </c>
    </row>
    <row r="549" spans="1:3" x14ac:dyDescent="0.25">
      <c r="A549" t="s">
        <v>936</v>
      </c>
      <c r="B549" t="s">
        <v>937</v>
      </c>
      <c r="C549" t="s">
        <v>1037</v>
      </c>
    </row>
    <row r="550" spans="1:3" x14ac:dyDescent="0.25">
      <c r="A550" t="s">
        <v>936</v>
      </c>
      <c r="B550" t="s">
        <v>937</v>
      </c>
      <c r="C550" t="s">
        <v>1038</v>
      </c>
    </row>
    <row r="551" spans="1:3" x14ac:dyDescent="0.25">
      <c r="A551" t="s">
        <v>936</v>
      </c>
      <c r="B551" t="s">
        <v>937</v>
      </c>
      <c r="C551" t="s">
        <v>1039</v>
      </c>
    </row>
    <row r="552" spans="1:3" x14ac:dyDescent="0.25">
      <c r="A552" t="s">
        <v>936</v>
      </c>
      <c r="B552" t="s">
        <v>937</v>
      </c>
      <c r="C552" t="s">
        <v>1040</v>
      </c>
    </row>
    <row r="553" spans="1:3" x14ac:dyDescent="0.25">
      <c r="A553" t="s">
        <v>936</v>
      </c>
      <c r="B553" t="s">
        <v>937</v>
      </c>
      <c r="C553" t="s">
        <v>1041</v>
      </c>
    </row>
    <row r="554" spans="1:3" x14ac:dyDescent="0.25">
      <c r="A554" t="s">
        <v>936</v>
      </c>
      <c r="B554" t="s">
        <v>937</v>
      </c>
      <c r="C554" t="s">
        <v>1042</v>
      </c>
    </row>
    <row r="555" spans="1:3" x14ac:dyDescent="0.25">
      <c r="A555" t="s">
        <v>936</v>
      </c>
      <c r="B555" t="s">
        <v>937</v>
      </c>
      <c r="C555" t="s">
        <v>1043</v>
      </c>
    </row>
    <row r="556" spans="1:3" x14ac:dyDescent="0.25">
      <c r="A556" t="s">
        <v>936</v>
      </c>
      <c r="B556" t="s">
        <v>937</v>
      </c>
      <c r="C556" t="s">
        <v>1044</v>
      </c>
    </row>
    <row r="557" spans="1:3" x14ac:dyDescent="0.25">
      <c r="A557" t="s">
        <v>936</v>
      </c>
      <c r="B557" t="s">
        <v>937</v>
      </c>
      <c r="C557" t="s">
        <v>1045</v>
      </c>
    </row>
    <row r="558" spans="1:3" x14ac:dyDescent="0.25">
      <c r="A558" t="s">
        <v>936</v>
      </c>
      <c r="B558" t="s">
        <v>937</v>
      </c>
      <c r="C558" t="s">
        <v>1046</v>
      </c>
    </row>
    <row r="559" spans="1:3" x14ac:dyDescent="0.25">
      <c r="A559" t="s">
        <v>936</v>
      </c>
      <c r="B559" t="s">
        <v>937</v>
      </c>
      <c r="C559" t="s">
        <v>1047</v>
      </c>
    </row>
    <row r="560" spans="1:3" x14ac:dyDescent="0.25">
      <c r="A560" t="s">
        <v>936</v>
      </c>
      <c r="B560" t="s">
        <v>937</v>
      </c>
      <c r="C560" t="s">
        <v>1048</v>
      </c>
    </row>
    <row r="561" spans="1:3" x14ac:dyDescent="0.25">
      <c r="A561" t="s">
        <v>936</v>
      </c>
      <c r="B561" t="s">
        <v>937</v>
      </c>
      <c r="C561" t="s">
        <v>1049</v>
      </c>
    </row>
    <row r="562" spans="1:3" x14ac:dyDescent="0.25">
      <c r="A562" t="s">
        <v>936</v>
      </c>
      <c r="B562" t="s">
        <v>937</v>
      </c>
      <c r="C562" t="s">
        <v>1050</v>
      </c>
    </row>
    <row r="563" spans="1:3" x14ac:dyDescent="0.25">
      <c r="A563" t="s">
        <v>936</v>
      </c>
      <c r="B563" t="s">
        <v>937</v>
      </c>
      <c r="C563" t="s">
        <v>1051</v>
      </c>
    </row>
    <row r="564" spans="1:3" x14ac:dyDescent="0.25">
      <c r="A564" t="s">
        <v>936</v>
      </c>
      <c r="B564" t="s">
        <v>937</v>
      </c>
      <c r="C564" t="s">
        <v>1052</v>
      </c>
    </row>
    <row r="565" spans="1:3" x14ac:dyDescent="0.25">
      <c r="A565" t="s">
        <v>936</v>
      </c>
      <c r="B565" t="s">
        <v>937</v>
      </c>
      <c r="C565" t="s">
        <v>1053</v>
      </c>
    </row>
    <row r="566" spans="1:3" x14ac:dyDescent="0.25">
      <c r="A566" t="s">
        <v>936</v>
      </c>
      <c r="B566" t="s">
        <v>937</v>
      </c>
      <c r="C566" t="s">
        <v>1054</v>
      </c>
    </row>
    <row r="567" spans="1:3" x14ac:dyDescent="0.25">
      <c r="A567" t="s">
        <v>936</v>
      </c>
      <c r="B567" t="s">
        <v>937</v>
      </c>
      <c r="C567" t="s">
        <v>1055</v>
      </c>
    </row>
    <row r="568" spans="1:3" x14ac:dyDescent="0.25">
      <c r="A568" t="s">
        <v>936</v>
      </c>
      <c r="B568" t="s">
        <v>937</v>
      </c>
      <c r="C568" t="s">
        <v>1056</v>
      </c>
    </row>
    <row r="569" spans="1:3" x14ac:dyDescent="0.25">
      <c r="A569" t="s">
        <v>936</v>
      </c>
      <c r="B569" t="s">
        <v>937</v>
      </c>
      <c r="C569" t="s">
        <v>1057</v>
      </c>
    </row>
    <row r="570" spans="1:3" x14ac:dyDescent="0.25">
      <c r="A570" t="s">
        <v>936</v>
      </c>
      <c r="B570" t="s">
        <v>937</v>
      </c>
      <c r="C570" t="s">
        <v>1058</v>
      </c>
    </row>
    <row r="571" spans="1:3" x14ac:dyDescent="0.25">
      <c r="A571" t="s">
        <v>936</v>
      </c>
      <c r="B571" t="s">
        <v>937</v>
      </c>
      <c r="C571" t="s">
        <v>1059</v>
      </c>
    </row>
    <row r="572" spans="1:3" x14ac:dyDescent="0.25">
      <c r="A572" t="s">
        <v>936</v>
      </c>
      <c r="B572" t="s">
        <v>937</v>
      </c>
      <c r="C572" t="s">
        <v>1060</v>
      </c>
    </row>
    <row r="573" spans="1:3" x14ac:dyDescent="0.25">
      <c r="A573" t="s">
        <v>936</v>
      </c>
      <c r="B573" t="s">
        <v>937</v>
      </c>
      <c r="C573" t="s">
        <v>1061</v>
      </c>
    </row>
    <row r="574" spans="1:3" x14ac:dyDescent="0.25">
      <c r="A574" t="s">
        <v>936</v>
      </c>
      <c r="B574" t="s">
        <v>937</v>
      </c>
      <c r="C574" t="s">
        <v>1062</v>
      </c>
    </row>
    <row r="575" spans="1:3" x14ac:dyDescent="0.25">
      <c r="A575" t="s">
        <v>936</v>
      </c>
      <c r="B575" t="s">
        <v>937</v>
      </c>
      <c r="C575" t="s">
        <v>1063</v>
      </c>
    </row>
    <row r="576" spans="1:3" x14ac:dyDescent="0.25">
      <c r="A576" t="s">
        <v>936</v>
      </c>
      <c r="B576" t="s">
        <v>937</v>
      </c>
      <c r="C576" t="s">
        <v>1064</v>
      </c>
    </row>
    <row r="577" spans="1:3" x14ac:dyDescent="0.25">
      <c r="A577" t="s">
        <v>936</v>
      </c>
      <c r="B577" t="s">
        <v>937</v>
      </c>
      <c r="C577" t="s">
        <v>1065</v>
      </c>
    </row>
    <row r="578" spans="1:3" x14ac:dyDescent="0.25">
      <c r="A578" t="s">
        <v>936</v>
      </c>
      <c r="B578" t="s">
        <v>937</v>
      </c>
      <c r="C578" t="s">
        <v>1066</v>
      </c>
    </row>
    <row r="579" spans="1:3" x14ac:dyDescent="0.25">
      <c r="A579" t="s">
        <v>936</v>
      </c>
      <c r="B579" t="s">
        <v>937</v>
      </c>
      <c r="C579" t="s">
        <v>1067</v>
      </c>
    </row>
    <row r="580" spans="1:3" x14ac:dyDescent="0.25">
      <c r="A580" t="s">
        <v>936</v>
      </c>
      <c r="B580" t="s">
        <v>937</v>
      </c>
      <c r="C580" t="s">
        <v>1068</v>
      </c>
    </row>
    <row r="581" spans="1:3" x14ac:dyDescent="0.25">
      <c r="A581" t="s">
        <v>936</v>
      </c>
      <c r="B581" t="s">
        <v>937</v>
      </c>
      <c r="C581" t="s">
        <v>1069</v>
      </c>
    </row>
    <row r="582" spans="1:3" x14ac:dyDescent="0.25">
      <c r="A582" t="s">
        <v>936</v>
      </c>
      <c r="B582" t="s">
        <v>937</v>
      </c>
      <c r="C582" t="s">
        <v>1070</v>
      </c>
    </row>
    <row r="583" spans="1:3" x14ac:dyDescent="0.25">
      <c r="A583" t="s">
        <v>936</v>
      </c>
      <c r="B583" t="s">
        <v>937</v>
      </c>
      <c r="C583" t="s">
        <v>1071</v>
      </c>
    </row>
    <row r="584" spans="1:3" x14ac:dyDescent="0.25">
      <c r="A584" t="s">
        <v>936</v>
      </c>
      <c r="B584" t="s">
        <v>937</v>
      </c>
      <c r="C584" t="s">
        <v>1072</v>
      </c>
    </row>
    <row r="585" spans="1:3" x14ac:dyDescent="0.25">
      <c r="A585" t="s">
        <v>936</v>
      </c>
      <c r="B585" t="s">
        <v>937</v>
      </c>
      <c r="C585" t="s">
        <v>1073</v>
      </c>
    </row>
    <row r="586" spans="1:3" x14ac:dyDescent="0.25">
      <c r="A586" t="s">
        <v>936</v>
      </c>
      <c r="B586" t="s">
        <v>937</v>
      </c>
      <c r="C586" t="s">
        <v>1074</v>
      </c>
    </row>
    <row r="587" spans="1:3" x14ac:dyDescent="0.25">
      <c r="A587" t="s">
        <v>936</v>
      </c>
      <c r="B587" t="s">
        <v>937</v>
      </c>
      <c r="C587" t="s">
        <v>1075</v>
      </c>
    </row>
    <row r="588" spans="1:3" x14ac:dyDescent="0.25">
      <c r="A588" t="s">
        <v>936</v>
      </c>
      <c r="B588" t="s">
        <v>937</v>
      </c>
      <c r="C588" t="s">
        <v>1076</v>
      </c>
    </row>
    <row r="589" spans="1:3" x14ac:dyDescent="0.25">
      <c r="A589" t="s">
        <v>936</v>
      </c>
      <c r="B589" t="s">
        <v>937</v>
      </c>
      <c r="C589" t="s">
        <v>1077</v>
      </c>
    </row>
    <row r="590" spans="1:3" x14ac:dyDescent="0.25">
      <c r="A590" t="s">
        <v>936</v>
      </c>
      <c r="B590" t="s">
        <v>937</v>
      </c>
      <c r="C590" t="s">
        <v>1078</v>
      </c>
    </row>
    <row r="591" spans="1:3" x14ac:dyDescent="0.25">
      <c r="A591" t="s">
        <v>936</v>
      </c>
      <c r="B591" t="s">
        <v>937</v>
      </c>
      <c r="C591" t="s">
        <v>1079</v>
      </c>
    </row>
    <row r="592" spans="1:3" x14ac:dyDescent="0.25">
      <c r="A592" t="s">
        <v>936</v>
      </c>
      <c r="B592" t="s">
        <v>937</v>
      </c>
      <c r="C592" t="s">
        <v>1080</v>
      </c>
    </row>
    <row r="593" spans="1:3" x14ac:dyDescent="0.25">
      <c r="A593" t="s">
        <v>936</v>
      </c>
      <c r="B593" t="s">
        <v>937</v>
      </c>
      <c r="C593" t="s">
        <v>1081</v>
      </c>
    </row>
    <row r="594" spans="1:3" x14ac:dyDescent="0.25">
      <c r="A594" t="s">
        <v>936</v>
      </c>
      <c r="B594" t="s">
        <v>937</v>
      </c>
      <c r="C594" t="s">
        <v>1082</v>
      </c>
    </row>
    <row r="595" spans="1:3" x14ac:dyDescent="0.25">
      <c r="A595" t="s">
        <v>936</v>
      </c>
      <c r="B595" t="s">
        <v>937</v>
      </c>
      <c r="C595" t="s">
        <v>1083</v>
      </c>
    </row>
    <row r="596" spans="1:3" x14ac:dyDescent="0.25">
      <c r="A596" t="s">
        <v>936</v>
      </c>
      <c r="B596" t="s">
        <v>937</v>
      </c>
      <c r="C596" t="s">
        <v>1084</v>
      </c>
    </row>
    <row r="597" spans="1:3" x14ac:dyDescent="0.25">
      <c r="A597" t="s">
        <v>936</v>
      </c>
      <c r="B597" t="s">
        <v>937</v>
      </c>
      <c r="C597" t="s">
        <v>1085</v>
      </c>
    </row>
    <row r="598" spans="1:3" x14ac:dyDescent="0.25">
      <c r="A598" t="s">
        <v>936</v>
      </c>
      <c r="B598" t="s">
        <v>937</v>
      </c>
      <c r="C598" t="s">
        <v>1086</v>
      </c>
    </row>
    <row r="599" spans="1:3" x14ac:dyDescent="0.25">
      <c r="A599" t="s">
        <v>936</v>
      </c>
      <c r="B599" t="s">
        <v>937</v>
      </c>
      <c r="C599" t="s">
        <v>1087</v>
      </c>
    </row>
    <row r="600" spans="1:3" x14ac:dyDescent="0.25">
      <c r="A600" t="s">
        <v>936</v>
      </c>
      <c r="B600" t="s">
        <v>937</v>
      </c>
      <c r="C600" t="s">
        <v>1088</v>
      </c>
    </row>
    <row r="601" spans="1:3" x14ac:dyDescent="0.25">
      <c r="A601" t="s">
        <v>936</v>
      </c>
      <c r="B601" t="s">
        <v>937</v>
      </c>
      <c r="C601" t="s">
        <v>1089</v>
      </c>
    </row>
    <row r="602" spans="1:3" x14ac:dyDescent="0.25">
      <c r="A602" t="s">
        <v>936</v>
      </c>
      <c r="B602" t="s">
        <v>937</v>
      </c>
      <c r="C602" t="s">
        <v>1090</v>
      </c>
    </row>
    <row r="603" spans="1:3" x14ac:dyDescent="0.25">
      <c r="A603" t="s">
        <v>936</v>
      </c>
      <c r="B603" t="s">
        <v>937</v>
      </c>
      <c r="C603" t="s">
        <v>1091</v>
      </c>
    </row>
    <row r="604" spans="1:3" x14ac:dyDescent="0.25">
      <c r="A604" t="s">
        <v>936</v>
      </c>
      <c r="B604" t="s">
        <v>937</v>
      </c>
      <c r="C604" t="s">
        <v>1092</v>
      </c>
    </row>
    <row r="605" spans="1:3" x14ac:dyDescent="0.25">
      <c r="A605" t="s">
        <v>936</v>
      </c>
      <c r="B605" t="s">
        <v>937</v>
      </c>
      <c r="C605" t="s">
        <v>1093</v>
      </c>
    </row>
    <row r="606" spans="1:3" x14ac:dyDescent="0.25">
      <c r="A606" t="s">
        <v>936</v>
      </c>
      <c r="B606" t="s">
        <v>937</v>
      </c>
      <c r="C606" t="s">
        <v>1094</v>
      </c>
    </row>
    <row r="607" spans="1:3" x14ac:dyDescent="0.25">
      <c r="A607" t="s">
        <v>936</v>
      </c>
      <c r="B607" t="s">
        <v>937</v>
      </c>
      <c r="C607" t="s">
        <v>1095</v>
      </c>
    </row>
    <row r="608" spans="1:3" x14ac:dyDescent="0.25">
      <c r="A608" t="s">
        <v>936</v>
      </c>
      <c r="B608" t="s">
        <v>937</v>
      </c>
      <c r="C608" t="s">
        <v>1096</v>
      </c>
    </row>
    <row r="609" spans="1:3" x14ac:dyDescent="0.25">
      <c r="A609" t="s">
        <v>936</v>
      </c>
      <c r="B609" t="s">
        <v>937</v>
      </c>
      <c r="C609" t="s">
        <v>1097</v>
      </c>
    </row>
    <row r="610" spans="1:3" x14ac:dyDescent="0.25">
      <c r="A610" t="s">
        <v>936</v>
      </c>
      <c r="B610" t="s">
        <v>937</v>
      </c>
      <c r="C610" t="s">
        <v>1098</v>
      </c>
    </row>
    <row r="611" spans="1:3" x14ac:dyDescent="0.25">
      <c r="A611" t="s">
        <v>936</v>
      </c>
      <c r="B611" t="s">
        <v>937</v>
      </c>
      <c r="C611" t="s">
        <v>1099</v>
      </c>
    </row>
    <row r="612" spans="1:3" x14ac:dyDescent="0.25">
      <c r="A612" t="s">
        <v>936</v>
      </c>
      <c r="B612" t="s">
        <v>937</v>
      </c>
      <c r="C612" t="s">
        <v>1100</v>
      </c>
    </row>
    <row r="613" spans="1:3" x14ac:dyDescent="0.25">
      <c r="A613" t="s">
        <v>936</v>
      </c>
      <c r="B613" t="s">
        <v>937</v>
      </c>
      <c r="C613" t="s">
        <v>1101</v>
      </c>
    </row>
    <row r="614" spans="1:3" x14ac:dyDescent="0.25">
      <c r="A614" t="s">
        <v>936</v>
      </c>
      <c r="B614" t="s">
        <v>937</v>
      </c>
      <c r="C614" t="s">
        <v>1102</v>
      </c>
    </row>
    <row r="615" spans="1:3" x14ac:dyDescent="0.25">
      <c r="A615" t="s">
        <v>936</v>
      </c>
      <c r="B615" t="s">
        <v>937</v>
      </c>
      <c r="C615" t="s">
        <v>1103</v>
      </c>
    </row>
    <row r="616" spans="1:3" x14ac:dyDescent="0.25">
      <c r="A616" t="s">
        <v>936</v>
      </c>
      <c r="B616" t="s">
        <v>937</v>
      </c>
      <c r="C616" t="s">
        <v>1104</v>
      </c>
    </row>
    <row r="617" spans="1:3" x14ac:dyDescent="0.25">
      <c r="A617" t="s">
        <v>936</v>
      </c>
      <c r="B617" t="s">
        <v>937</v>
      </c>
      <c r="C617" t="s">
        <v>1105</v>
      </c>
    </row>
    <row r="618" spans="1:3" x14ac:dyDescent="0.25">
      <c r="A618" t="s">
        <v>936</v>
      </c>
      <c r="B618" t="s">
        <v>937</v>
      </c>
      <c r="C618" t="s">
        <v>1106</v>
      </c>
    </row>
    <row r="619" spans="1:3" x14ac:dyDescent="0.25">
      <c r="A619" t="s">
        <v>936</v>
      </c>
      <c r="B619" t="s">
        <v>937</v>
      </c>
      <c r="C619" t="s">
        <v>1107</v>
      </c>
    </row>
    <row r="620" spans="1:3" x14ac:dyDescent="0.25">
      <c r="A620" t="s">
        <v>936</v>
      </c>
      <c r="B620" t="s">
        <v>937</v>
      </c>
      <c r="C620" t="s">
        <v>1108</v>
      </c>
    </row>
    <row r="621" spans="1:3" x14ac:dyDescent="0.25">
      <c r="A621" t="s">
        <v>936</v>
      </c>
      <c r="B621" t="s">
        <v>937</v>
      </c>
      <c r="C621" t="s">
        <v>1109</v>
      </c>
    </row>
    <row r="622" spans="1:3" x14ac:dyDescent="0.25">
      <c r="A622" t="s">
        <v>936</v>
      </c>
      <c r="B622" t="s">
        <v>937</v>
      </c>
      <c r="C622" t="s">
        <v>1110</v>
      </c>
    </row>
    <row r="623" spans="1:3" x14ac:dyDescent="0.25">
      <c r="A623" t="s">
        <v>936</v>
      </c>
      <c r="B623" t="s">
        <v>937</v>
      </c>
      <c r="C623" t="s">
        <v>1111</v>
      </c>
    </row>
    <row r="624" spans="1:3" x14ac:dyDescent="0.25">
      <c r="A624" t="s">
        <v>936</v>
      </c>
      <c r="B624" t="s">
        <v>937</v>
      </c>
      <c r="C624" t="s">
        <v>1112</v>
      </c>
    </row>
    <row r="625" spans="1:3" x14ac:dyDescent="0.25">
      <c r="A625" t="s">
        <v>936</v>
      </c>
      <c r="B625" t="s">
        <v>937</v>
      </c>
      <c r="C625" t="s">
        <v>1113</v>
      </c>
    </row>
    <row r="626" spans="1:3" x14ac:dyDescent="0.25">
      <c r="A626" t="s">
        <v>936</v>
      </c>
      <c r="B626" t="s">
        <v>937</v>
      </c>
      <c r="C626" t="s">
        <v>1114</v>
      </c>
    </row>
    <row r="627" spans="1:3" x14ac:dyDescent="0.25">
      <c r="A627" t="s">
        <v>936</v>
      </c>
      <c r="B627" t="s">
        <v>937</v>
      </c>
      <c r="C627" t="s">
        <v>1115</v>
      </c>
    </row>
    <row r="628" spans="1:3" x14ac:dyDescent="0.25">
      <c r="A628" t="s">
        <v>936</v>
      </c>
      <c r="B628" t="s">
        <v>937</v>
      </c>
      <c r="C628" t="s">
        <v>1116</v>
      </c>
    </row>
    <row r="629" spans="1:3" x14ac:dyDescent="0.25">
      <c r="A629" t="s">
        <v>936</v>
      </c>
      <c r="B629" t="s">
        <v>937</v>
      </c>
      <c r="C629" t="s">
        <v>1117</v>
      </c>
    </row>
    <row r="630" spans="1:3" x14ac:dyDescent="0.25">
      <c r="A630" t="s">
        <v>936</v>
      </c>
      <c r="B630" t="s">
        <v>937</v>
      </c>
      <c r="C630" t="s">
        <v>1118</v>
      </c>
    </row>
    <row r="631" spans="1:3" x14ac:dyDescent="0.25">
      <c r="A631" t="s">
        <v>936</v>
      </c>
      <c r="B631" t="s">
        <v>937</v>
      </c>
      <c r="C631" t="s">
        <v>1119</v>
      </c>
    </row>
    <row r="632" spans="1:3" x14ac:dyDescent="0.25">
      <c r="A632" t="s">
        <v>936</v>
      </c>
      <c r="B632" t="s">
        <v>937</v>
      </c>
      <c r="C632" t="s">
        <v>1120</v>
      </c>
    </row>
    <row r="633" spans="1:3" x14ac:dyDescent="0.25">
      <c r="A633" t="s">
        <v>936</v>
      </c>
      <c r="B633" t="s">
        <v>937</v>
      </c>
      <c r="C633" t="s">
        <v>1121</v>
      </c>
    </row>
    <row r="634" spans="1:3" x14ac:dyDescent="0.25">
      <c r="A634" t="s">
        <v>936</v>
      </c>
      <c r="B634" t="s">
        <v>937</v>
      </c>
      <c r="C634" t="s">
        <v>1122</v>
      </c>
    </row>
    <row r="635" spans="1:3" x14ac:dyDescent="0.25">
      <c r="A635" t="s">
        <v>936</v>
      </c>
      <c r="B635" t="s">
        <v>937</v>
      </c>
      <c r="C635" t="s">
        <v>1123</v>
      </c>
    </row>
    <row r="636" spans="1:3" x14ac:dyDescent="0.25">
      <c r="A636" t="s">
        <v>936</v>
      </c>
      <c r="B636" t="s">
        <v>937</v>
      </c>
      <c r="C636" t="s">
        <v>1124</v>
      </c>
    </row>
    <row r="637" spans="1:3" x14ac:dyDescent="0.25">
      <c r="A637" t="s">
        <v>936</v>
      </c>
      <c r="B637" t="s">
        <v>937</v>
      </c>
      <c r="C637" t="s">
        <v>1125</v>
      </c>
    </row>
    <row r="638" spans="1:3" x14ac:dyDescent="0.25">
      <c r="A638" t="s">
        <v>936</v>
      </c>
      <c r="B638" t="s">
        <v>937</v>
      </c>
      <c r="C638" t="s">
        <v>1126</v>
      </c>
    </row>
    <row r="639" spans="1:3" x14ac:dyDescent="0.25">
      <c r="A639" t="s">
        <v>936</v>
      </c>
      <c r="B639" t="s">
        <v>937</v>
      </c>
      <c r="C639" t="s">
        <v>1127</v>
      </c>
    </row>
    <row r="640" spans="1:3" x14ac:dyDescent="0.25">
      <c r="A640" t="s">
        <v>936</v>
      </c>
      <c r="B640" t="s">
        <v>937</v>
      </c>
      <c r="C640" t="s">
        <v>1128</v>
      </c>
    </row>
    <row r="641" spans="1:3" x14ac:dyDescent="0.25">
      <c r="A641" t="s">
        <v>936</v>
      </c>
      <c r="B641" t="s">
        <v>937</v>
      </c>
      <c r="C641" t="s">
        <v>1129</v>
      </c>
    </row>
    <row r="642" spans="1:3" x14ac:dyDescent="0.25">
      <c r="A642" t="s">
        <v>936</v>
      </c>
      <c r="B642" t="s">
        <v>937</v>
      </c>
      <c r="C642" t="s">
        <v>1130</v>
      </c>
    </row>
    <row r="643" spans="1:3" x14ac:dyDescent="0.25">
      <c r="A643" t="s">
        <v>936</v>
      </c>
      <c r="B643" t="s">
        <v>937</v>
      </c>
      <c r="C643" t="s">
        <v>1131</v>
      </c>
    </row>
    <row r="644" spans="1:3" x14ac:dyDescent="0.25">
      <c r="A644" t="s">
        <v>936</v>
      </c>
      <c r="B644" t="s">
        <v>937</v>
      </c>
      <c r="C644" t="s">
        <v>1132</v>
      </c>
    </row>
    <row r="645" spans="1:3" x14ac:dyDescent="0.25">
      <c r="A645" t="s">
        <v>936</v>
      </c>
      <c r="B645" t="s">
        <v>937</v>
      </c>
      <c r="C645" t="s">
        <v>1133</v>
      </c>
    </row>
    <row r="646" spans="1:3" x14ac:dyDescent="0.25">
      <c r="A646" t="s">
        <v>936</v>
      </c>
      <c r="B646" t="s">
        <v>937</v>
      </c>
      <c r="C646" t="s">
        <v>1134</v>
      </c>
    </row>
    <row r="647" spans="1:3" x14ac:dyDescent="0.25">
      <c r="A647" t="s">
        <v>936</v>
      </c>
      <c r="B647" t="s">
        <v>937</v>
      </c>
      <c r="C647" t="s">
        <v>1135</v>
      </c>
    </row>
    <row r="648" spans="1:3" x14ac:dyDescent="0.25">
      <c r="A648" t="s">
        <v>936</v>
      </c>
      <c r="B648" t="s">
        <v>937</v>
      </c>
      <c r="C648" t="s">
        <v>1136</v>
      </c>
    </row>
    <row r="649" spans="1:3" x14ac:dyDescent="0.25">
      <c r="A649" t="s">
        <v>936</v>
      </c>
      <c r="B649" t="s">
        <v>937</v>
      </c>
      <c r="C649" t="s">
        <v>1137</v>
      </c>
    </row>
    <row r="650" spans="1:3" x14ac:dyDescent="0.25">
      <c r="A650" t="s">
        <v>936</v>
      </c>
      <c r="B650" t="s">
        <v>937</v>
      </c>
      <c r="C650" t="s">
        <v>1138</v>
      </c>
    </row>
    <row r="651" spans="1:3" x14ac:dyDescent="0.25">
      <c r="A651" t="s">
        <v>936</v>
      </c>
      <c r="B651" t="s">
        <v>937</v>
      </c>
      <c r="C651" t="s">
        <v>1139</v>
      </c>
    </row>
    <row r="652" spans="1:3" x14ac:dyDescent="0.25">
      <c r="A652" t="s">
        <v>936</v>
      </c>
      <c r="B652" t="s">
        <v>937</v>
      </c>
      <c r="C652" t="s">
        <v>1140</v>
      </c>
    </row>
    <row r="653" spans="1:3" x14ac:dyDescent="0.25">
      <c r="A653" t="s">
        <v>936</v>
      </c>
      <c r="B653" t="s">
        <v>937</v>
      </c>
      <c r="C653" t="s">
        <v>1141</v>
      </c>
    </row>
    <row r="654" spans="1:3" x14ac:dyDescent="0.25">
      <c r="A654" t="s">
        <v>936</v>
      </c>
      <c r="B654" t="s">
        <v>937</v>
      </c>
      <c r="C654" t="s">
        <v>1142</v>
      </c>
    </row>
    <row r="655" spans="1:3" x14ac:dyDescent="0.25">
      <c r="A655" t="s">
        <v>936</v>
      </c>
      <c r="B655" t="s">
        <v>937</v>
      </c>
      <c r="C655" t="s">
        <v>1143</v>
      </c>
    </row>
    <row r="656" spans="1:3" x14ac:dyDescent="0.25">
      <c r="A656" t="s">
        <v>936</v>
      </c>
      <c r="B656" t="s">
        <v>937</v>
      </c>
      <c r="C656" t="s">
        <v>1144</v>
      </c>
    </row>
    <row r="657" spans="1:5" x14ac:dyDescent="0.25">
      <c r="A657" t="s">
        <v>936</v>
      </c>
      <c r="B657" t="s">
        <v>937</v>
      </c>
      <c r="C657" t="s">
        <v>1145</v>
      </c>
    </row>
    <row r="658" spans="1:5" x14ac:dyDescent="0.25">
      <c r="A658" t="s">
        <v>936</v>
      </c>
      <c r="B658" t="s">
        <v>937</v>
      </c>
      <c r="C658" t="s">
        <v>1146</v>
      </c>
    </row>
    <row r="659" spans="1:5" x14ac:dyDescent="0.25">
      <c r="A659" t="s">
        <v>936</v>
      </c>
      <c r="B659" t="s">
        <v>937</v>
      </c>
      <c r="C659" t="s">
        <v>1147</v>
      </c>
      <c r="E659">
        <v>1</v>
      </c>
    </row>
    <row r="660" spans="1:5" x14ac:dyDescent="0.25">
      <c r="A660" t="s">
        <v>936</v>
      </c>
      <c r="B660" t="s">
        <v>937</v>
      </c>
      <c r="C660" t="s">
        <v>1148</v>
      </c>
    </row>
    <row r="661" spans="1:5" x14ac:dyDescent="0.25">
      <c r="A661" t="s">
        <v>936</v>
      </c>
      <c r="B661" t="s">
        <v>937</v>
      </c>
      <c r="C661" t="s">
        <v>1149</v>
      </c>
    </row>
    <row r="662" spans="1:5" x14ac:dyDescent="0.25">
      <c r="A662" t="s">
        <v>936</v>
      </c>
      <c r="B662" t="s">
        <v>937</v>
      </c>
      <c r="C662" t="s">
        <v>1150</v>
      </c>
    </row>
    <row r="663" spans="1:5" x14ac:dyDescent="0.25">
      <c r="A663" t="s">
        <v>936</v>
      </c>
      <c r="B663" t="s">
        <v>937</v>
      </c>
      <c r="C663" t="s">
        <v>1151</v>
      </c>
    </row>
    <row r="664" spans="1:5" x14ac:dyDescent="0.25">
      <c r="A664" t="s">
        <v>936</v>
      </c>
      <c r="B664" t="s">
        <v>937</v>
      </c>
      <c r="C664" t="s">
        <v>1152</v>
      </c>
    </row>
    <row r="665" spans="1:5" x14ac:dyDescent="0.25">
      <c r="A665" t="s">
        <v>936</v>
      </c>
      <c r="B665" t="s">
        <v>937</v>
      </c>
      <c r="C665" t="s">
        <v>1153</v>
      </c>
    </row>
    <row r="666" spans="1:5" x14ac:dyDescent="0.25">
      <c r="A666" t="s">
        <v>936</v>
      </c>
      <c r="B666" t="s">
        <v>937</v>
      </c>
      <c r="C666" t="s">
        <v>1154</v>
      </c>
    </row>
    <row r="667" spans="1:5" x14ac:dyDescent="0.25">
      <c r="A667" t="s">
        <v>936</v>
      </c>
      <c r="B667" t="s">
        <v>937</v>
      </c>
      <c r="C667" t="s">
        <v>1155</v>
      </c>
    </row>
    <row r="668" spans="1:5" x14ac:dyDescent="0.25">
      <c r="A668" t="s">
        <v>936</v>
      </c>
      <c r="B668" t="s">
        <v>937</v>
      </c>
      <c r="C668" t="s">
        <v>1156</v>
      </c>
    </row>
    <row r="669" spans="1:5" x14ac:dyDescent="0.25">
      <c r="A669" t="s">
        <v>936</v>
      </c>
      <c r="B669" t="s">
        <v>937</v>
      </c>
      <c r="C669" t="s">
        <v>1157</v>
      </c>
    </row>
    <row r="670" spans="1:5" x14ac:dyDescent="0.25">
      <c r="A670" t="s">
        <v>936</v>
      </c>
      <c r="B670" t="s">
        <v>937</v>
      </c>
      <c r="C670" t="s">
        <v>1158</v>
      </c>
    </row>
    <row r="671" spans="1:5" x14ac:dyDescent="0.25">
      <c r="A671" t="s">
        <v>936</v>
      </c>
      <c r="B671" t="s">
        <v>937</v>
      </c>
      <c r="C671" t="s">
        <v>1159</v>
      </c>
    </row>
    <row r="672" spans="1:5" x14ac:dyDescent="0.25">
      <c r="A672" t="s">
        <v>936</v>
      </c>
      <c r="B672" t="s">
        <v>937</v>
      </c>
      <c r="C672" t="s">
        <v>1160</v>
      </c>
    </row>
    <row r="673" spans="1:3" x14ac:dyDescent="0.25">
      <c r="A673" t="s">
        <v>936</v>
      </c>
      <c r="B673" t="s">
        <v>937</v>
      </c>
      <c r="C673" t="s">
        <v>1161</v>
      </c>
    </row>
    <row r="674" spans="1:3" x14ac:dyDescent="0.25">
      <c r="A674" t="s">
        <v>936</v>
      </c>
      <c r="B674" t="s">
        <v>937</v>
      </c>
      <c r="C674" t="s">
        <v>1162</v>
      </c>
    </row>
    <row r="675" spans="1:3" x14ac:dyDescent="0.25">
      <c r="A675" t="s">
        <v>936</v>
      </c>
      <c r="B675" t="s">
        <v>937</v>
      </c>
      <c r="C675" t="s">
        <v>1163</v>
      </c>
    </row>
    <row r="676" spans="1:3" x14ac:dyDescent="0.25">
      <c r="A676" t="s">
        <v>936</v>
      </c>
      <c r="B676" t="s">
        <v>937</v>
      </c>
      <c r="C676" t="s">
        <v>1164</v>
      </c>
    </row>
    <row r="677" spans="1:3" x14ac:dyDescent="0.25">
      <c r="A677" t="s">
        <v>936</v>
      </c>
      <c r="B677" t="s">
        <v>937</v>
      </c>
      <c r="C677" t="s">
        <v>1165</v>
      </c>
    </row>
    <row r="678" spans="1:3" x14ac:dyDescent="0.25">
      <c r="A678" t="s">
        <v>936</v>
      </c>
      <c r="B678" t="s">
        <v>937</v>
      </c>
      <c r="C678" t="s">
        <v>1166</v>
      </c>
    </row>
    <row r="679" spans="1:3" x14ac:dyDescent="0.25">
      <c r="A679" t="s">
        <v>936</v>
      </c>
      <c r="B679" t="s">
        <v>937</v>
      </c>
      <c r="C679" t="s">
        <v>1167</v>
      </c>
    </row>
    <row r="680" spans="1:3" x14ac:dyDescent="0.25">
      <c r="A680" t="s">
        <v>936</v>
      </c>
      <c r="B680" t="s">
        <v>937</v>
      </c>
      <c r="C680" t="s">
        <v>1332</v>
      </c>
    </row>
    <row r="681" spans="1:3" x14ac:dyDescent="0.25">
      <c r="A681" t="s">
        <v>936</v>
      </c>
      <c r="B681" t="s">
        <v>937</v>
      </c>
      <c r="C681" t="s">
        <v>1333</v>
      </c>
    </row>
    <row r="682" spans="1:3" x14ac:dyDescent="0.25">
      <c r="A682" t="s">
        <v>936</v>
      </c>
      <c r="B682" t="s">
        <v>937</v>
      </c>
      <c r="C682" t="s">
        <v>1334</v>
      </c>
    </row>
    <row r="683" spans="1:3" x14ac:dyDescent="0.25">
      <c r="A683" t="s">
        <v>936</v>
      </c>
      <c r="B683" t="s">
        <v>937</v>
      </c>
      <c r="C683" t="s">
        <v>1335</v>
      </c>
    </row>
    <row r="684" spans="1:3" x14ac:dyDescent="0.25">
      <c r="A684" t="s">
        <v>936</v>
      </c>
      <c r="B684" t="s">
        <v>937</v>
      </c>
      <c r="C684" t="s">
        <v>1336</v>
      </c>
    </row>
    <row r="685" spans="1:3" x14ac:dyDescent="0.25">
      <c r="A685" t="s">
        <v>936</v>
      </c>
      <c r="B685" t="s">
        <v>937</v>
      </c>
      <c r="C685" t="s">
        <v>1337</v>
      </c>
    </row>
    <row r="686" spans="1:3" x14ac:dyDescent="0.25">
      <c r="A686" t="s">
        <v>936</v>
      </c>
      <c r="B686" t="s">
        <v>937</v>
      </c>
      <c r="C686" t="s">
        <v>1338</v>
      </c>
    </row>
    <row r="687" spans="1:3" x14ac:dyDescent="0.25">
      <c r="A687" t="s">
        <v>936</v>
      </c>
      <c r="B687" t="s">
        <v>937</v>
      </c>
      <c r="C687" t="s">
        <v>1339</v>
      </c>
    </row>
    <row r="688" spans="1:3" x14ac:dyDescent="0.25">
      <c r="A688" t="s">
        <v>936</v>
      </c>
      <c r="B688" t="s">
        <v>937</v>
      </c>
      <c r="C688" t="s">
        <v>1340</v>
      </c>
    </row>
    <row r="689" spans="1:3" x14ac:dyDescent="0.25">
      <c r="A689" t="s">
        <v>936</v>
      </c>
      <c r="B689" t="s">
        <v>937</v>
      </c>
      <c r="C689" t="s">
        <v>1341</v>
      </c>
    </row>
    <row r="690" spans="1:3" x14ac:dyDescent="0.25">
      <c r="A690" t="s">
        <v>936</v>
      </c>
      <c r="B690" t="s">
        <v>937</v>
      </c>
      <c r="C690" t="s">
        <v>1342</v>
      </c>
    </row>
    <row r="691" spans="1:3" x14ac:dyDescent="0.25">
      <c r="A691" t="s">
        <v>936</v>
      </c>
      <c r="B691" t="s">
        <v>937</v>
      </c>
      <c r="C691" t="s">
        <v>1343</v>
      </c>
    </row>
    <row r="692" spans="1:3" x14ac:dyDescent="0.25">
      <c r="A692" t="s">
        <v>936</v>
      </c>
      <c r="B692" t="s">
        <v>937</v>
      </c>
      <c r="C692" t="s">
        <v>1344</v>
      </c>
    </row>
    <row r="693" spans="1:3" x14ac:dyDescent="0.25">
      <c r="A693" t="s">
        <v>936</v>
      </c>
      <c r="B693" t="s">
        <v>937</v>
      </c>
      <c r="C693" t="s">
        <v>1345</v>
      </c>
    </row>
    <row r="694" spans="1:3" x14ac:dyDescent="0.25">
      <c r="A694" t="s">
        <v>936</v>
      </c>
      <c r="B694" t="s">
        <v>937</v>
      </c>
      <c r="C694" t="s">
        <v>1346</v>
      </c>
    </row>
    <row r="695" spans="1:3" x14ac:dyDescent="0.25">
      <c r="A695" t="s">
        <v>936</v>
      </c>
      <c r="B695" t="s">
        <v>937</v>
      </c>
      <c r="C695" t="s">
        <v>1347</v>
      </c>
    </row>
    <row r="696" spans="1:3" x14ac:dyDescent="0.25">
      <c r="A696" t="s">
        <v>936</v>
      </c>
      <c r="B696" t="s">
        <v>937</v>
      </c>
      <c r="C696" t="s">
        <v>1348</v>
      </c>
    </row>
    <row r="697" spans="1:3" x14ac:dyDescent="0.25">
      <c r="A697" t="s">
        <v>936</v>
      </c>
      <c r="B697" t="s">
        <v>937</v>
      </c>
      <c r="C697" t="s">
        <v>1349</v>
      </c>
    </row>
    <row r="698" spans="1:3" x14ac:dyDescent="0.25">
      <c r="A698" t="s">
        <v>936</v>
      </c>
      <c r="B698" t="s">
        <v>937</v>
      </c>
      <c r="C698" t="s">
        <v>1350</v>
      </c>
    </row>
    <row r="699" spans="1:3" x14ac:dyDescent="0.25">
      <c r="A699" t="s">
        <v>936</v>
      </c>
      <c r="B699" t="s">
        <v>937</v>
      </c>
      <c r="C699" t="s">
        <v>1351</v>
      </c>
    </row>
    <row r="700" spans="1:3" x14ac:dyDescent="0.25">
      <c r="A700" t="s">
        <v>936</v>
      </c>
      <c r="B700" t="s">
        <v>937</v>
      </c>
      <c r="C700" t="s">
        <v>1352</v>
      </c>
    </row>
    <row r="701" spans="1:3" x14ac:dyDescent="0.25">
      <c r="A701" t="s">
        <v>936</v>
      </c>
      <c r="B701" t="s">
        <v>937</v>
      </c>
      <c r="C701" t="s">
        <v>1353</v>
      </c>
    </row>
    <row r="702" spans="1:3" x14ac:dyDescent="0.25">
      <c r="A702" t="s">
        <v>936</v>
      </c>
      <c r="B702" t="s">
        <v>937</v>
      </c>
      <c r="C702" t="s">
        <v>1354</v>
      </c>
    </row>
    <row r="703" spans="1:3" x14ac:dyDescent="0.25">
      <c r="A703" t="s">
        <v>936</v>
      </c>
      <c r="B703" t="s">
        <v>937</v>
      </c>
      <c r="C703" t="s">
        <v>1355</v>
      </c>
    </row>
    <row r="704" spans="1:3" x14ac:dyDescent="0.25">
      <c r="A704" t="s">
        <v>936</v>
      </c>
      <c r="B704" t="s">
        <v>937</v>
      </c>
      <c r="C704" t="s">
        <v>1356</v>
      </c>
    </row>
    <row r="705" spans="1:3" x14ac:dyDescent="0.25">
      <c r="A705" t="s">
        <v>936</v>
      </c>
      <c r="B705" t="s">
        <v>937</v>
      </c>
      <c r="C705" t="s">
        <v>1357</v>
      </c>
    </row>
    <row r="706" spans="1:3" x14ac:dyDescent="0.25">
      <c r="A706" t="s">
        <v>936</v>
      </c>
      <c r="B706" t="s">
        <v>937</v>
      </c>
      <c r="C706" t="s">
        <v>1358</v>
      </c>
    </row>
    <row r="707" spans="1:3" x14ac:dyDescent="0.25">
      <c r="A707" t="s">
        <v>936</v>
      </c>
      <c r="B707" t="s">
        <v>937</v>
      </c>
      <c r="C707" t="s">
        <v>1359</v>
      </c>
    </row>
    <row r="708" spans="1:3" x14ac:dyDescent="0.25">
      <c r="A708" t="s">
        <v>936</v>
      </c>
      <c r="B708" t="s">
        <v>937</v>
      </c>
      <c r="C708" t="s">
        <v>1625</v>
      </c>
    </row>
    <row r="709" spans="1:3" x14ac:dyDescent="0.25">
      <c r="A709" t="s">
        <v>936</v>
      </c>
      <c r="B709" t="s">
        <v>937</v>
      </c>
      <c r="C709" t="s">
        <v>1626</v>
      </c>
    </row>
    <row r="710" spans="1:3" x14ac:dyDescent="0.25">
      <c r="A710" t="s">
        <v>936</v>
      </c>
      <c r="B710" t="s">
        <v>937</v>
      </c>
      <c r="C710" t="s">
        <v>1627</v>
      </c>
    </row>
    <row r="711" spans="1:3" x14ac:dyDescent="0.25">
      <c r="A711" t="s">
        <v>936</v>
      </c>
      <c r="B711" t="s">
        <v>937</v>
      </c>
      <c r="C711" t="s">
        <v>1628</v>
      </c>
    </row>
    <row r="712" spans="1:3" x14ac:dyDescent="0.25">
      <c r="A712" t="s">
        <v>936</v>
      </c>
      <c r="B712" t="s">
        <v>937</v>
      </c>
      <c r="C712" t="s">
        <v>1629</v>
      </c>
    </row>
    <row r="713" spans="1:3" x14ac:dyDescent="0.25">
      <c r="A713" t="s">
        <v>936</v>
      </c>
      <c r="B713" t="s">
        <v>937</v>
      </c>
      <c r="C713" t="s">
        <v>1630</v>
      </c>
    </row>
    <row r="714" spans="1:3" x14ac:dyDescent="0.25">
      <c r="A714" t="s">
        <v>936</v>
      </c>
      <c r="B714" t="s">
        <v>937</v>
      </c>
      <c r="C714" t="s">
        <v>1631</v>
      </c>
    </row>
    <row r="715" spans="1:3" x14ac:dyDescent="0.25">
      <c r="A715" t="s">
        <v>936</v>
      </c>
      <c r="B715" t="s">
        <v>937</v>
      </c>
      <c r="C715" t="s">
        <v>1632</v>
      </c>
    </row>
    <row r="716" spans="1:3" x14ac:dyDescent="0.25">
      <c r="A716" t="s">
        <v>936</v>
      </c>
      <c r="B716" t="s">
        <v>937</v>
      </c>
      <c r="C716" t="s">
        <v>1633</v>
      </c>
    </row>
    <row r="717" spans="1:3" x14ac:dyDescent="0.25">
      <c r="A717" t="s">
        <v>936</v>
      </c>
      <c r="B717" t="s">
        <v>937</v>
      </c>
      <c r="C717" t="s">
        <v>1634</v>
      </c>
    </row>
    <row r="718" spans="1:3" x14ac:dyDescent="0.25">
      <c r="A718" t="s">
        <v>936</v>
      </c>
      <c r="B718" t="s">
        <v>937</v>
      </c>
      <c r="C718" t="s">
        <v>1635</v>
      </c>
    </row>
    <row r="719" spans="1:3" x14ac:dyDescent="0.25">
      <c r="A719" t="s">
        <v>936</v>
      </c>
      <c r="B719" t="s">
        <v>937</v>
      </c>
      <c r="C719" t="s">
        <v>1636</v>
      </c>
    </row>
    <row r="720" spans="1:3" x14ac:dyDescent="0.25">
      <c r="A720" t="s">
        <v>936</v>
      </c>
      <c r="B720" t="s">
        <v>937</v>
      </c>
      <c r="C720" t="s">
        <v>1637</v>
      </c>
    </row>
    <row r="721" spans="1:3" x14ac:dyDescent="0.25">
      <c r="A721" t="s">
        <v>936</v>
      </c>
      <c r="B721" t="s">
        <v>937</v>
      </c>
      <c r="C721" t="s">
        <v>1638</v>
      </c>
    </row>
    <row r="722" spans="1:3" x14ac:dyDescent="0.25">
      <c r="A722" t="s">
        <v>936</v>
      </c>
      <c r="B722" t="s">
        <v>937</v>
      </c>
      <c r="C722" t="s">
        <v>1639</v>
      </c>
    </row>
    <row r="723" spans="1:3" x14ac:dyDescent="0.25">
      <c r="A723" t="s">
        <v>936</v>
      </c>
      <c r="B723" t="s">
        <v>937</v>
      </c>
      <c r="C723" t="s">
        <v>1640</v>
      </c>
    </row>
    <row r="724" spans="1:3" x14ac:dyDescent="0.25">
      <c r="A724" t="s">
        <v>936</v>
      </c>
      <c r="B724" t="s">
        <v>937</v>
      </c>
      <c r="C724" t="s">
        <v>1641</v>
      </c>
    </row>
    <row r="725" spans="1:3" x14ac:dyDescent="0.25">
      <c r="A725" t="s">
        <v>936</v>
      </c>
      <c r="B725" t="s">
        <v>937</v>
      </c>
      <c r="C725" t="s">
        <v>1642</v>
      </c>
    </row>
    <row r="726" spans="1:3" x14ac:dyDescent="0.25">
      <c r="A726" t="s">
        <v>936</v>
      </c>
      <c r="B726" t="s">
        <v>937</v>
      </c>
      <c r="C726" t="s">
        <v>1643</v>
      </c>
    </row>
    <row r="727" spans="1:3" x14ac:dyDescent="0.25">
      <c r="A727" t="s">
        <v>936</v>
      </c>
      <c r="B727" t="s">
        <v>937</v>
      </c>
      <c r="C727" t="s">
        <v>1644</v>
      </c>
    </row>
    <row r="728" spans="1:3" x14ac:dyDescent="0.25">
      <c r="A728" t="s">
        <v>936</v>
      </c>
      <c r="B728" t="s">
        <v>937</v>
      </c>
      <c r="C728" t="s">
        <v>1645</v>
      </c>
    </row>
    <row r="729" spans="1:3" x14ac:dyDescent="0.25">
      <c r="A729" t="s">
        <v>936</v>
      </c>
      <c r="B729" t="s">
        <v>937</v>
      </c>
      <c r="C729" t="s">
        <v>1646</v>
      </c>
    </row>
    <row r="730" spans="1:3" x14ac:dyDescent="0.25">
      <c r="A730" t="s">
        <v>936</v>
      </c>
      <c r="B730" t="s">
        <v>937</v>
      </c>
      <c r="C730" t="s">
        <v>1647</v>
      </c>
    </row>
    <row r="731" spans="1:3" x14ac:dyDescent="0.25">
      <c r="A731" t="s">
        <v>936</v>
      </c>
      <c r="B731" t="s">
        <v>937</v>
      </c>
      <c r="C731" t="s">
        <v>1648</v>
      </c>
    </row>
    <row r="732" spans="1:3" x14ac:dyDescent="0.25">
      <c r="A732" t="s">
        <v>936</v>
      </c>
      <c r="B732" t="s">
        <v>937</v>
      </c>
      <c r="C732" t="s">
        <v>1649</v>
      </c>
    </row>
    <row r="733" spans="1:3" x14ac:dyDescent="0.25">
      <c r="A733" t="s">
        <v>936</v>
      </c>
      <c r="B733" t="s">
        <v>937</v>
      </c>
      <c r="C733" t="s">
        <v>1650</v>
      </c>
    </row>
    <row r="734" spans="1:3" x14ac:dyDescent="0.25">
      <c r="A734" t="s">
        <v>936</v>
      </c>
      <c r="B734" t="s">
        <v>937</v>
      </c>
      <c r="C734" t="s">
        <v>1651</v>
      </c>
    </row>
    <row r="735" spans="1:3" x14ac:dyDescent="0.25">
      <c r="A735" t="s">
        <v>936</v>
      </c>
      <c r="B735" t="s">
        <v>937</v>
      </c>
      <c r="C735" t="s">
        <v>1652</v>
      </c>
    </row>
    <row r="736" spans="1:3" x14ac:dyDescent="0.25">
      <c r="A736" t="s">
        <v>936</v>
      </c>
      <c r="B736" t="s">
        <v>937</v>
      </c>
      <c r="C736" t="s">
        <v>2211</v>
      </c>
    </row>
    <row r="737" spans="1:3" x14ac:dyDescent="0.25">
      <c r="A737" t="s">
        <v>936</v>
      </c>
      <c r="B737" t="s">
        <v>937</v>
      </c>
      <c r="C737" t="s">
        <v>2212</v>
      </c>
    </row>
    <row r="738" spans="1:3" x14ac:dyDescent="0.25">
      <c r="A738" t="s">
        <v>936</v>
      </c>
      <c r="B738" t="s">
        <v>937</v>
      </c>
      <c r="C738" t="s">
        <v>2213</v>
      </c>
    </row>
    <row r="739" spans="1:3" x14ac:dyDescent="0.25">
      <c r="A739" t="s">
        <v>936</v>
      </c>
      <c r="B739" t="s">
        <v>937</v>
      </c>
      <c r="C739" t="s">
        <v>2214</v>
      </c>
    </row>
    <row r="740" spans="1:3" x14ac:dyDescent="0.25">
      <c r="A740" t="s">
        <v>936</v>
      </c>
      <c r="B740" t="s">
        <v>937</v>
      </c>
      <c r="C740" t="s">
        <v>2215</v>
      </c>
    </row>
    <row r="741" spans="1:3" x14ac:dyDescent="0.25">
      <c r="A741" t="s">
        <v>936</v>
      </c>
      <c r="B741" t="s">
        <v>937</v>
      </c>
      <c r="C741" t="s">
        <v>2216</v>
      </c>
    </row>
    <row r="742" spans="1:3" x14ac:dyDescent="0.25">
      <c r="A742" t="s">
        <v>936</v>
      </c>
      <c r="B742" t="s">
        <v>937</v>
      </c>
      <c r="C742" t="s">
        <v>2217</v>
      </c>
    </row>
    <row r="743" spans="1:3" x14ac:dyDescent="0.25">
      <c r="A743" t="s">
        <v>936</v>
      </c>
      <c r="B743" t="s">
        <v>937</v>
      </c>
      <c r="C743" t="s">
        <v>2218</v>
      </c>
    </row>
    <row r="744" spans="1:3" x14ac:dyDescent="0.25">
      <c r="A744" t="s">
        <v>936</v>
      </c>
      <c r="B744" t="s">
        <v>937</v>
      </c>
      <c r="C744" t="s">
        <v>2219</v>
      </c>
    </row>
    <row r="745" spans="1:3" x14ac:dyDescent="0.25">
      <c r="A745" t="s">
        <v>936</v>
      </c>
      <c r="B745" t="s">
        <v>937</v>
      </c>
      <c r="C745" t="s">
        <v>2220</v>
      </c>
    </row>
    <row r="746" spans="1:3" x14ac:dyDescent="0.25">
      <c r="A746" t="s">
        <v>936</v>
      </c>
      <c r="B746" t="s">
        <v>937</v>
      </c>
      <c r="C746" t="s">
        <v>2221</v>
      </c>
    </row>
    <row r="747" spans="1:3" x14ac:dyDescent="0.25">
      <c r="A747" t="s">
        <v>936</v>
      </c>
      <c r="B747" t="s">
        <v>937</v>
      </c>
      <c r="C747" t="s">
        <v>2222</v>
      </c>
    </row>
    <row r="748" spans="1:3" x14ac:dyDescent="0.25">
      <c r="A748" t="s">
        <v>936</v>
      </c>
      <c r="B748" t="s">
        <v>937</v>
      </c>
      <c r="C748" t="s">
        <v>2223</v>
      </c>
    </row>
    <row r="749" spans="1:3" x14ac:dyDescent="0.25">
      <c r="A749" t="s">
        <v>936</v>
      </c>
      <c r="B749" t="s">
        <v>937</v>
      </c>
      <c r="C749" t="s">
        <v>2224</v>
      </c>
    </row>
    <row r="750" spans="1:3" x14ac:dyDescent="0.25">
      <c r="A750" t="s">
        <v>936</v>
      </c>
      <c r="B750" t="s">
        <v>937</v>
      </c>
      <c r="C750" t="s">
        <v>1168</v>
      </c>
    </row>
    <row r="751" spans="1:3" x14ac:dyDescent="0.25">
      <c r="A751" t="s">
        <v>936</v>
      </c>
      <c r="B751" t="s">
        <v>937</v>
      </c>
      <c r="C751" t="s">
        <v>1169</v>
      </c>
    </row>
    <row r="752" spans="1:3" x14ac:dyDescent="0.25">
      <c r="A752" t="s">
        <v>936</v>
      </c>
      <c r="B752" t="s">
        <v>937</v>
      </c>
      <c r="C752" t="s">
        <v>1170</v>
      </c>
    </row>
    <row r="753" spans="1:6" x14ac:dyDescent="0.25">
      <c r="A753" t="s">
        <v>936</v>
      </c>
      <c r="B753" t="s">
        <v>937</v>
      </c>
      <c r="C753" t="s">
        <v>1171</v>
      </c>
    </row>
    <row r="754" spans="1:6" x14ac:dyDescent="0.25">
      <c r="A754" t="s">
        <v>936</v>
      </c>
      <c r="B754" t="s">
        <v>937</v>
      </c>
      <c r="C754" t="s">
        <v>1172</v>
      </c>
    </row>
    <row r="755" spans="1:6" x14ac:dyDescent="0.25">
      <c r="A755" t="s">
        <v>936</v>
      </c>
      <c r="B755" t="s">
        <v>937</v>
      </c>
      <c r="C755" t="s">
        <v>1173</v>
      </c>
    </row>
    <row r="756" spans="1:6" x14ac:dyDescent="0.25">
      <c r="A756" t="s">
        <v>936</v>
      </c>
      <c r="B756" t="s">
        <v>937</v>
      </c>
      <c r="C756" t="s">
        <v>1174</v>
      </c>
    </row>
    <row r="757" spans="1:6" x14ac:dyDescent="0.25">
      <c r="A757" t="s">
        <v>936</v>
      </c>
      <c r="B757" t="s">
        <v>937</v>
      </c>
      <c r="C757" t="s">
        <v>1175</v>
      </c>
    </row>
    <row r="758" spans="1:6" x14ac:dyDescent="0.25">
      <c r="A758" t="s">
        <v>936</v>
      </c>
      <c r="B758" t="s">
        <v>937</v>
      </c>
      <c r="C758" t="s">
        <v>1176</v>
      </c>
    </row>
    <row r="759" spans="1:6" x14ac:dyDescent="0.25">
      <c r="A759" t="s">
        <v>936</v>
      </c>
      <c r="B759" t="s">
        <v>937</v>
      </c>
      <c r="C759" t="s">
        <v>1177</v>
      </c>
    </row>
    <row r="760" spans="1:6" x14ac:dyDescent="0.25">
      <c r="A760" t="s">
        <v>936</v>
      </c>
      <c r="B760" t="s">
        <v>937</v>
      </c>
      <c r="C760" t="s">
        <v>1178</v>
      </c>
    </row>
    <row r="761" spans="1:6" x14ac:dyDescent="0.25">
      <c r="A761" t="s">
        <v>936</v>
      </c>
      <c r="B761" t="s">
        <v>937</v>
      </c>
      <c r="C761" t="s">
        <v>1179</v>
      </c>
    </row>
    <row r="762" spans="1:6" x14ac:dyDescent="0.25">
      <c r="A762" t="s">
        <v>936</v>
      </c>
      <c r="B762" t="s">
        <v>937</v>
      </c>
      <c r="C762" t="s">
        <v>1180</v>
      </c>
    </row>
    <row r="763" spans="1:6" x14ac:dyDescent="0.25">
      <c r="A763" t="s">
        <v>936</v>
      </c>
      <c r="B763" t="s">
        <v>937</v>
      </c>
      <c r="C763" t="s">
        <v>1181</v>
      </c>
    </row>
    <row r="764" spans="1:6" x14ac:dyDescent="0.25">
      <c r="A764" t="s">
        <v>936</v>
      </c>
      <c r="B764" t="s">
        <v>937</v>
      </c>
      <c r="C764" t="s">
        <v>1182</v>
      </c>
    </row>
    <row r="765" spans="1:6" x14ac:dyDescent="0.25">
      <c r="A765" t="s">
        <v>936</v>
      </c>
      <c r="B765" t="s">
        <v>937</v>
      </c>
      <c r="C765" t="s">
        <v>1183</v>
      </c>
    </row>
    <row r="766" spans="1:6" x14ac:dyDescent="0.25">
      <c r="A766" t="s">
        <v>936</v>
      </c>
      <c r="B766" t="s">
        <v>937</v>
      </c>
      <c r="C766" t="s">
        <v>1184</v>
      </c>
    </row>
    <row r="767" spans="1:6" x14ac:dyDescent="0.25">
      <c r="A767" t="s">
        <v>936</v>
      </c>
      <c r="B767" t="s">
        <v>937</v>
      </c>
      <c r="C767" t="s">
        <v>1185</v>
      </c>
      <c r="F767">
        <v>1</v>
      </c>
    </row>
    <row r="768" spans="1:6" x14ac:dyDescent="0.25">
      <c r="A768" t="s">
        <v>936</v>
      </c>
      <c r="B768" t="s">
        <v>937</v>
      </c>
      <c r="C768" t="s">
        <v>1186</v>
      </c>
    </row>
    <row r="769" spans="1:3" x14ac:dyDescent="0.25">
      <c r="A769" t="s">
        <v>936</v>
      </c>
      <c r="B769" t="s">
        <v>937</v>
      </c>
      <c r="C769" t="s">
        <v>1187</v>
      </c>
    </row>
    <row r="770" spans="1:3" x14ac:dyDescent="0.25">
      <c r="A770" t="s">
        <v>936</v>
      </c>
      <c r="B770" t="s">
        <v>937</v>
      </c>
      <c r="C770" t="s">
        <v>1188</v>
      </c>
    </row>
    <row r="771" spans="1:3" x14ac:dyDescent="0.25">
      <c r="A771" t="s">
        <v>936</v>
      </c>
      <c r="B771" t="s">
        <v>937</v>
      </c>
      <c r="C771" t="s">
        <v>1189</v>
      </c>
    </row>
    <row r="772" spans="1:3" x14ac:dyDescent="0.25">
      <c r="A772" t="s">
        <v>936</v>
      </c>
      <c r="B772" t="s">
        <v>937</v>
      </c>
      <c r="C772" t="s">
        <v>1190</v>
      </c>
    </row>
    <row r="773" spans="1:3" x14ac:dyDescent="0.25">
      <c r="A773" t="s">
        <v>936</v>
      </c>
      <c r="B773" t="s">
        <v>937</v>
      </c>
      <c r="C773" t="s">
        <v>1191</v>
      </c>
    </row>
    <row r="774" spans="1:3" x14ac:dyDescent="0.25">
      <c r="A774" t="s">
        <v>936</v>
      </c>
      <c r="B774" t="s">
        <v>937</v>
      </c>
      <c r="C774" t="s">
        <v>1192</v>
      </c>
    </row>
    <row r="775" spans="1:3" x14ac:dyDescent="0.25">
      <c r="A775" t="s">
        <v>936</v>
      </c>
      <c r="B775" t="s">
        <v>937</v>
      </c>
      <c r="C775" t="s">
        <v>1193</v>
      </c>
    </row>
    <row r="776" spans="1:3" x14ac:dyDescent="0.25">
      <c r="A776" t="s">
        <v>936</v>
      </c>
      <c r="B776" t="s">
        <v>937</v>
      </c>
      <c r="C776" t="s">
        <v>1194</v>
      </c>
    </row>
    <row r="777" spans="1:3" x14ac:dyDescent="0.25">
      <c r="A777" t="s">
        <v>936</v>
      </c>
      <c r="B777" t="s">
        <v>937</v>
      </c>
      <c r="C777" t="s">
        <v>1195</v>
      </c>
    </row>
    <row r="778" spans="1:3" x14ac:dyDescent="0.25">
      <c r="A778" t="s">
        <v>936</v>
      </c>
      <c r="B778" t="s">
        <v>937</v>
      </c>
      <c r="C778" t="s">
        <v>1196</v>
      </c>
    </row>
    <row r="779" spans="1:3" x14ac:dyDescent="0.25">
      <c r="A779" t="s">
        <v>936</v>
      </c>
      <c r="B779" t="s">
        <v>937</v>
      </c>
      <c r="C779" t="s">
        <v>1197</v>
      </c>
    </row>
    <row r="780" spans="1:3" x14ac:dyDescent="0.25">
      <c r="A780" t="s">
        <v>936</v>
      </c>
      <c r="B780" t="s">
        <v>937</v>
      </c>
      <c r="C780" t="s">
        <v>1198</v>
      </c>
    </row>
    <row r="781" spans="1:3" x14ac:dyDescent="0.25">
      <c r="A781" t="s">
        <v>936</v>
      </c>
      <c r="B781" t="s">
        <v>937</v>
      </c>
      <c r="C781" t="s">
        <v>1199</v>
      </c>
    </row>
    <row r="782" spans="1:3" x14ac:dyDescent="0.25">
      <c r="A782" t="s">
        <v>936</v>
      </c>
      <c r="B782" t="s">
        <v>937</v>
      </c>
      <c r="C782" t="s">
        <v>1200</v>
      </c>
    </row>
    <row r="783" spans="1:3" x14ac:dyDescent="0.25">
      <c r="A783" t="s">
        <v>936</v>
      </c>
      <c r="B783" t="s">
        <v>937</v>
      </c>
      <c r="C783" t="s">
        <v>1201</v>
      </c>
    </row>
    <row r="784" spans="1:3" x14ac:dyDescent="0.25">
      <c r="A784" t="s">
        <v>936</v>
      </c>
      <c r="B784" t="s">
        <v>937</v>
      </c>
      <c r="C784" t="s">
        <v>1202</v>
      </c>
    </row>
    <row r="785" spans="1:3" x14ac:dyDescent="0.25">
      <c r="A785" t="s">
        <v>936</v>
      </c>
      <c r="B785" t="s">
        <v>937</v>
      </c>
      <c r="C785" t="s">
        <v>1203</v>
      </c>
    </row>
    <row r="786" spans="1:3" x14ac:dyDescent="0.25">
      <c r="A786" t="s">
        <v>936</v>
      </c>
      <c r="B786" t="s">
        <v>937</v>
      </c>
      <c r="C786" t="s">
        <v>1204</v>
      </c>
    </row>
    <row r="787" spans="1:3" x14ac:dyDescent="0.25">
      <c r="A787" t="s">
        <v>936</v>
      </c>
      <c r="B787" t="s">
        <v>937</v>
      </c>
      <c r="C787" t="s">
        <v>1205</v>
      </c>
    </row>
    <row r="788" spans="1:3" x14ac:dyDescent="0.25">
      <c r="A788" t="s">
        <v>936</v>
      </c>
      <c r="B788" t="s">
        <v>937</v>
      </c>
      <c r="C788" t="s">
        <v>1206</v>
      </c>
    </row>
    <row r="789" spans="1:3" x14ac:dyDescent="0.25">
      <c r="A789" t="s">
        <v>936</v>
      </c>
      <c r="B789" t="s">
        <v>937</v>
      </c>
      <c r="C789" t="s">
        <v>1207</v>
      </c>
    </row>
    <row r="790" spans="1:3" x14ac:dyDescent="0.25">
      <c r="A790" t="s">
        <v>936</v>
      </c>
      <c r="B790" t="s">
        <v>937</v>
      </c>
      <c r="C790" t="s">
        <v>1208</v>
      </c>
    </row>
    <row r="791" spans="1:3" x14ac:dyDescent="0.25">
      <c r="A791" t="s">
        <v>936</v>
      </c>
      <c r="B791" t="s">
        <v>937</v>
      </c>
      <c r="C791" t="s">
        <v>1209</v>
      </c>
    </row>
    <row r="792" spans="1:3" x14ac:dyDescent="0.25">
      <c r="A792" t="s">
        <v>936</v>
      </c>
      <c r="B792" t="s">
        <v>937</v>
      </c>
      <c r="C792" t="s">
        <v>1210</v>
      </c>
    </row>
    <row r="793" spans="1:3" x14ac:dyDescent="0.25">
      <c r="A793" t="s">
        <v>936</v>
      </c>
      <c r="B793" t="s">
        <v>937</v>
      </c>
      <c r="C793" t="s">
        <v>1211</v>
      </c>
    </row>
    <row r="794" spans="1:3" x14ac:dyDescent="0.25">
      <c r="A794" t="s">
        <v>936</v>
      </c>
      <c r="B794" t="s">
        <v>937</v>
      </c>
      <c r="C794" t="s">
        <v>1212</v>
      </c>
    </row>
    <row r="795" spans="1:3" x14ac:dyDescent="0.25">
      <c r="A795" t="s">
        <v>936</v>
      </c>
      <c r="B795" t="s">
        <v>937</v>
      </c>
      <c r="C795" t="s">
        <v>1213</v>
      </c>
    </row>
    <row r="796" spans="1:3" x14ac:dyDescent="0.25">
      <c r="A796" t="s">
        <v>936</v>
      </c>
      <c r="B796" t="s">
        <v>937</v>
      </c>
      <c r="C796" t="s">
        <v>1214</v>
      </c>
    </row>
    <row r="797" spans="1:3" x14ac:dyDescent="0.25">
      <c r="A797" t="s">
        <v>936</v>
      </c>
      <c r="B797" t="s">
        <v>937</v>
      </c>
      <c r="C797" t="s">
        <v>1215</v>
      </c>
    </row>
    <row r="798" spans="1:3" x14ac:dyDescent="0.25">
      <c r="A798" t="s">
        <v>936</v>
      </c>
      <c r="B798" t="s">
        <v>937</v>
      </c>
      <c r="C798" t="s">
        <v>1216</v>
      </c>
    </row>
    <row r="799" spans="1:3" x14ac:dyDescent="0.25">
      <c r="A799" t="s">
        <v>936</v>
      </c>
      <c r="B799" t="s">
        <v>937</v>
      </c>
      <c r="C799" t="s">
        <v>1217</v>
      </c>
    </row>
    <row r="800" spans="1:3" x14ac:dyDescent="0.25">
      <c r="A800" t="s">
        <v>936</v>
      </c>
      <c r="B800" t="s">
        <v>937</v>
      </c>
      <c r="C800" t="s">
        <v>1218</v>
      </c>
    </row>
    <row r="801" spans="1:3" x14ac:dyDescent="0.25">
      <c r="A801" t="s">
        <v>936</v>
      </c>
      <c r="B801" t="s">
        <v>937</v>
      </c>
      <c r="C801" t="s">
        <v>1219</v>
      </c>
    </row>
    <row r="802" spans="1:3" x14ac:dyDescent="0.25">
      <c r="A802" t="s">
        <v>936</v>
      </c>
      <c r="B802" t="s">
        <v>937</v>
      </c>
      <c r="C802" t="s">
        <v>1220</v>
      </c>
    </row>
    <row r="803" spans="1:3" x14ac:dyDescent="0.25">
      <c r="A803" t="s">
        <v>936</v>
      </c>
      <c r="B803" t="s">
        <v>937</v>
      </c>
      <c r="C803" t="s">
        <v>1221</v>
      </c>
    </row>
    <row r="804" spans="1:3" x14ac:dyDescent="0.25">
      <c r="A804" t="s">
        <v>936</v>
      </c>
      <c r="B804" t="s">
        <v>937</v>
      </c>
      <c r="C804" t="s">
        <v>1222</v>
      </c>
    </row>
    <row r="805" spans="1:3" x14ac:dyDescent="0.25">
      <c r="A805" t="s">
        <v>936</v>
      </c>
      <c r="B805" t="s">
        <v>937</v>
      </c>
      <c r="C805" t="s">
        <v>1223</v>
      </c>
    </row>
    <row r="806" spans="1:3" x14ac:dyDescent="0.25">
      <c r="A806" t="s">
        <v>936</v>
      </c>
      <c r="B806" t="s">
        <v>937</v>
      </c>
      <c r="C806" t="s">
        <v>1224</v>
      </c>
    </row>
    <row r="807" spans="1:3" x14ac:dyDescent="0.25">
      <c r="A807" t="s">
        <v>936</v>
      </c>
      <c r="B807" t="s">
        <v>937</v>
      </c>
      <c r="C807" t="s">
        <v>1225</v>
      </c>
    </row>
    <row r="808" spans="1:3" x14ac:dyDescent="0.25">
      <c r="A808" t="s">
        <v>936</v>
      </c>
      <c r="B808" t="s">
        <v>937</v>
      </c>
      <c r="C808" t="s">
        <v>1226</v>
      </c>
    </row>
    <row r="809" spans="1:3" x14ac:dyDescent="0.25">
      <c r="A809" t="s">
        <v>936</v>
      </c>
      <c r="B809" t="s">
        <v>937</v>
      </c>
      <c r="C809" t="s">
        <v>1227</v>
      </c>
    </row>
    <row r="810" spans="1:3" x14ac:dyDescent="0.25">
      <c r="A810" t="s">
        <v>936</v>
      </c>
      <c r="B810" t="s">
        <v>937</v>
      </c>
      <c r="C810" t="s">
        <v>1228</v>
      </c>
    </row>
    <row r="811" spans="1:3" x14ac:dyDescent="0.25">
      <c r="A811" t="s">
        <v>936</v>
      </c>
      <c r="B811" t="s">
        <v>937</v>
      </c>
      <c r="C811" t="s">
        <v>1229</v>
      </c>
    </row>
    <row r="812" spans="1:3" x14ac:dyDescent="0.25">
      <c r="A812" t="s">
        <v>936</v>
      </c>
      <c r="B812" t="s">
        <v>937</v>
      </c>
      <c r="C812" t="s">
        <v>1230</v>
      </c>
    </row>
    <row r="813" spans="1:3" x14ac:dyDescent="0.25">
      <c r="A813" t="s">
        <v>936</v>
      </c>
      <c r="B813" t="s">
        <v>937</v>
      </c>
      <c r="C813" t="s">
        <v>1231</v>
      </c>
    </row>
    <row r="814" spans="1:3" x14ac:dyDescent="0.25">
      <c r="A814" t="s">
        <v>936</v>
      </c>
      <c r="B814" t="s">
        <v>937</v>
      </c>
      <c r="C814" t="s">
        <v>1232</v>
      </c>
    </row>
    <row r="815" spans="1:3" x14ac:dyDescent="0.25">
      <c r="A815" t="s">
        <v>936</v>
      </c>
      <c r="B815" t="s">
        <v>937</v>
      </c>
      <c r="C815" t="s">
        <v>1233</v>
      </c>
    </row>
    <row r="816" spans="1:3" x14ac:dyDescent="0.25">
      <c r="A816" t="s">
        <v>936</v>
      </c>
      <c r="B816" t="s">
        <v>937</v>
      </c>
      <c r="C816" t="s">
        <v>1234</v>
      </c>
    </row>
    <row r="817" spans="1:3" x14ac:dyDescent="0.25">
      <c r="A817" t="s">
        <v>936</v>
      </c>
      <c r="B817" t="s">
        <v>937</v>
      </c>
      <c r="C817" t="s">
        <v>1235</v>
      </c>
    </row>
    <row r="818" spans="1:3" x14ac:dyDescent="0.25">
      <c r="A818" t="s">
        <v>936</v>
      </c>
      <c r="B818" t="s">
        <v>937</v>
      </c>
      <c r="C818" t="s">
        <v>1236</v>
      </c>
    </row>
    <row r="819" spans="1:3" x14ac:dyDescent="0.25">
      <c r="A819" t="s">
        <v>936</v>
      </c>
      <c r="B819" t="s">
        <v>937</v>
      </c>
      <c r="C819" t="s">
        <v>1237</v>
      </c>
    </row>
    <row r="820" spans="1:3" x14ac:dyDescent="0.25">
      <c r="A820" t="s">
        <v>936</v>
      </c>
      <c r="B820" t="s">
        <v>937</v>
      </c>
      <c r="C820" t="s">
        <v>1238</v>
      </c>
    </row>
    <row r="821" spans="1:3" x14ac:dyDescent="0.25">
      <c r="A821" t="s">
        <v>936</v>
      </c>
      <c r="B821" t="s">
        <v>937</v>
      </c>
      <c r="C821" t="s">
        <v>1239</v>
      </c>
    </row>
    <row r="822" spans="1:3" x14ac:dyDescent="0.25">
      <c r="A822" t="s">
        <v>936</v>
      </c>
      <c r="B822" t="s">
        <v>937</v>
      </c>
      <c r="C822" t="s">
        <v>1240</v>
      </c>
    </row>
    <row r="823" spans="1:3" x14ac:dyDescent="0.25">
      <c r="A823" t="s">
        <v>936</v>
      </c>
      <c r="B823" t="s">
        <v>937</v>
      </c>
      <c r="C823" t="s">
        <v>1241</v>
      </c>
    </row>
    <row r="824" spans="1:3" x14ac:dyDescent="0.25">
      <c r="A824" t="s">
        <v>936</v>
      </c>
      <c r="B824" t="s">
        <v>937</v>
      </c>
      <c r="C824" t="s">
        <v>1242</v>
      </c>
    </row>
    <row r="825" spans="1:3" x14ac:dyDescent="0.25">
      <c r="A825" t="s">
        <v>936</v>
      </c>
      <c r="B825" t="s">
        <v>937</v>
      </c>
      <c r="C825" t="s">
        <v>1243</v>
      </c>
    </row>
    <row r="826" spans="1:3" x14ac:dyDescent="0.25">
      <c r="A826" t="s">
        <v>936</v>
      </c>
      <c r="B826" t="s">
        <v>937</v>
      </c>
      <c r="C826" t="s">
        <v>1244</v>
      </c>
    </row>
    <row r="827" spans="1:3" x14ac:dyDescent="0.25">
      <c r="A827" t="s">
        <v>936</v>
      </c>
      <c r="B827" t="s">
        <v>937</v>
      </c>
      <c r="C827" t="s">
        <v>1245</v>
      </c>
    </row>
    <row r="828" spans="1:3" x14ac:dyDescent="0.25">
      <c r="A828" t="s">
        <v>936</v>
      </c>
      <c r="B828" t="s">
        <v>937</v>
      </c>
      <c r="C828" t="s">
        <v>1246</v>
      </c>
    </row>
    <row r="829" spans="1:3" x14ac:dyDescent="0.25">
      <c r="A829" t="s">
        <v>936</v>
      </c>
      <c r="B829" t="s">
        <v>937</v>
      </c>
      <c r="C829" t="s">
        <v>1247</v>
      </c>
    </row>
    <row r="830" spans="1:3" x14ac:dyDescent="0.25">
      <c r="A830" t="s">
        <v>936</v>
      </c>
      <c r="B830" t="s">
        <v>937</v>
      </c>
      <c r="C830" t="s">
        <v>1248</v>
      </c>
    </row>
    <row r="831" spans="1:3" x14ac:dyDescent="0.25">
      <c r="A831" t="s">
        <v>936</v>
      </c>
      <c r="B831" t="s">
        <v>937</v>
      </c>
      <c r="C831" t="s">
        <v>1249</v>
      </c>
    </row>
    <row r="832" spans="1:3" x14ac:dyDescent="0.25">
      <c r="A832" t="s">
        <v>936</v>
      </c>
      <c r="B832" t="s">
        <v>937</v>
      </c>
      <c r="C832" t="s">
        <v>1250</v>
      </c>
    </row>
    <row r="833" spans="1:3" x14ac:dyDescent="0.25">
      <c r="A833" t="s">
        <v>936</v>
      </c>
      <c r="B833" t="s">
        <v>937</v>
      </c>
      <c r="C833" t="s">
        <v>1251</v>
      </c>
    </row>
    <row r="834" spans="1:3" x14ac:dyDescent="0.25">
      <c r="A834" t="s">
        <v>936</v>
      </c>
      <c r="B834" t="s">
        <v>937</v>
      </c>
      <c r="C834" t="s">
        <v>1252</v>
      </c>
    </row>
    <row r="835" spans="1:3" x14ac:dyDescent="0.25">
      <c r="A835" t="s">
        <v>936</v>
      </c>
      <c r="B835" t="s">
        <v>937</v>
      </c>
      <c r="C835" t="s">
        <v>1253</v>
      </c>
    </row>
    <row r="836" spans="1:3" x14ac:dyDescent="0.25">
      <c r="A836" t="s">
        <v>936</v>
      </c>
      <c r="B836" t="s">
        <v>937</v>
      </c>
      <c r="C836" t="s">
        <v>1254</v>
      </c>
    </row>
    <row r="837" spans="1:3" x14ac:dyDescent="0.25">
      <c r="A837" t="s">
        <v>936</v>
      </c>
      <c r="B837" t="s">
        <v>937</v>
      </c>
      <c r="C837" t="s">
        <v>1255</v>
      </c>
    </row>
    <row r="838" spans="1:3" x14ac:dyDescent="0.25">
      <c r="A838" t="s">
        <v>936</v>
      </c>
      <c r="B838" t="s">
        <v>937</v>
      </c>
      <c r="C838" t="s">
        <v>1256</v>
      </c>
    </row>
    <row r="839" spans="1:3" x14ac:dyDescent="0.25">
      <c r="A839" t="s">
        <v>936</v>
      </c>
      <c r="B839" t="s">
        <v>937</v>
      </c>
      <c r="C839" t="s">
        <v>1257</v>
      </c>
    </row>
    <row r="840" spans="1:3" x14ac:dyDescent="0.25">
      <c r="A840" t="s">
        <v>936</v>
      </c>
      <c r="B840" t="s">
        <v>937</v>
      </c>
      <c r="C840" t="s">
        <v>1258</v>
      </c>
    </row>
    <row r="841" spans="1:3" x14ac:dyDescent="0.25">
      <c r="A841" t="s">
        <v>936</v>
      </c>
      <c r="B841" t="s">
        <v>937</v>
      </c>
      <c r="C841" t="s">
        <v>1259</v>
      </c>
    </row>
    <row r="842" spans="1:3" x14ac:dyDescent="0.25">
      <c r="A842" t="s">
        <v>936</v>
      </c>
      <c r="B842" t="s">
        <v>937</v>
      </c>
      <c r="C842" t="s">
        <v>1260</v>
      </c>
    </row>
    <row r="843" spans="1:3" x14ac:dyDescent="0.25">
      <c r="A843" t="s">
        <v>936</v>
      </c>
      <c r="B843" t="s">
        <v>937</v>
      </c>
      <c r="C843" t="s">
        <v>1261</v>
      </c>
    </row>
    <row r="844" spans="1:3" x14ac:dyDescent="0.25">
      <c r="A844" t="s">
        <v>936</v>
      </c>
      <c r="B844" t="s">
        <v>937</v>
      </c>
      <c r="C844" t="s">
        <v>1262</v>
      </c>
    </row>
    <row r="845" spans="1:3" x14ac:dyDescent="0.25">
      <c r="A845" t="s">
        <v>936</v>
      </c>
      <c r="B845" t="s">
        <v>937</v>
      </c>
      <c r="C845" t="s">
        <v>1263</v>
      </c>
    </row>
    <row r="846" spans="1:3" x14ac:dyDescent="0.25">
      <c r="A846" t="s">
        <v>936</v>
      </c>
      <c r="B846" t="s">
        <v>937</v>
      </c>
      <c r="C846" t="s">
        <v>1264</v>
      </c>
    </row>
    <row r="847" spans="1:3" x14ac:dyDescent="0.25">
      <c r="A847" t="s">
        <v>936</v>
      </c>
      <c r="B847" t="s">
        <v>937</v>
      </c>
      <c r="C847" t="s">
        <v>1265</v>
      </c>
    </row>
    <row r="848" spans="1:3" x14ac:dyDescent="0.25">
      <c r="A848" t="s">
        <v>936</v>
      </c>
      <c r="B848" t="s">
        <v>937</v>
      </c>
      <c r="C848" t="s">
        <v>1266</v>
      </c>
    </row>
    <row r="849" spans="1:3" x14ac:dyDescent="0.25">
      <c r="A849" t="s">
        <v>936</v>
      </c>
      <c r="B849" t="s">
        <v>937</v>
      </c>
      <c r="C849" t="s">
        <v>1267</v>
      </c>
    </row>
    <row r="850" spans="1:3" x14ac:dyDescent="0.25">
      <c r="A850" t="s">
        <v>936</v>
      </c>
      <c r="B850" t="s">
        <v>937</v>
      </c>
      <c r="C850" t="s">
        <v>1268</v>
      </c>
    </row>
    <row r="851" spans="1:3" x14ac:dyDescent="0.25">
      <c r="A851" t="s">
        <v>936</v>
      </c>
      <c r="B851" t="s">
        <v>937</v>
      </c>
      <c r="C851" t="s">
        <v>1269</v>
      </c>
    </row>
    <row r="852" spans="1:3" x14ac:dyDescent="0.25">
      <c r="A852" t="s">
        <v>936</v>
      </c>
      <c r="B852" t="s">
        <v>937</v>
      </c>
      <c r="C852" t="s">
        <v>1270</v>
      </c>
    </row>
    <row r="853" spans="1:3" x14ac:dyDescent="0.25">
      <c r="A853" t="s">
        <v>936</v>
      </c>
      <c r="B853" t="s">
        <v>937</v>
      </c>
      <c r="C853" t="s">
        <v>1271</v>
      </c>
    </row>
    <row r="854" spans="1:3" x14ac:dyDescent="0.25">
      <c r="A854" t="s">
        <v>936</v>
      </c>
      <c r="B854" t="s">
        <v>937</v>
      </c>
      <c r="C854" t="s">
        <v>1272</v>
      </c>
    </row>
    <row r="855" spans="1:3" x14ac:dyDescent="0.25">
      <c r="A855" t="s">
        <v>936</v>
      </c>
      <c r="B855" t="s">
        <v>937</v>
      </c>
      <c r="C855" t="s">
        <v>1273</v>
      </c>
    </row>
    <row r="856" spans="1:3" x14ac:dyDescent="0.25">
      <c r="A856" t="s">
        <v>936</v>
      </c>
      <c r="B856" t="s">
        <v>937</v>
      </c>
      <c r="C856" t="s">
        <v>1274</v>
      </c>
    </row>
    <row r="857" spans="1:3" x14ac:dyDescent="0.25">
      <c r="A857" t="s">
        <v>936</v>
      </c>
      <c r="B857" t="s">
        <v>937</v>
      </c>
      <c r="C857" t="s">
        <v>1275</v>
      </c>
    </row>
    <row r="858" spans="1:3" x14ac:dyDescent="0.25">
      <c r="A858" t="s">
        <v>936</v>
      </c>
      <c r="B858" t="s">
        <v>937</v>
      </c>
      <c r="C858" t="s">
        <v>1276</v>
      </c>
    </row>
    <row r="859" spans="1:3" x14ac:dyDescent="0.25">
      <c r="A859" t="s">
        <v>936</v>
      </c>
      <c r="B859" t="s">
        <v>937</v>
      </c>
      <c r="C859" t="s">
        <v>1277</v>
      </c>
    </row>
    <row r="860" spans="1:3" x14ac:dyDescent="0.25">
      <c r="A860" t="s">
        <v>936</v>
      </c>
      <c r="B860" t="s">
        <v>937</v>
      </c>
      <c r="C860" t="s">
        <v>1278</v>
      </c>
    </row>
    <row r="861" spans="1:3" x14ac:dyDescent="0.25">
      <c r="A861" t="s">
        <v>936</v>
      </c>
      <c r="B861" t="s">
        <v>937</v>
      </c>
      <c r="C861" t="s">
        <v>1279</v>
      </c>
    </row>
    <row r="862" spans="1:3" x14ac:dyDescent="0.25">
      <c r="A862" t="s">
        <v>936</v>
      </c>
      <c r="B862" t="s">
        <v>937</v>
      </c>
      <c r="C862" t="s">
        <v>1280</v>
      </c>
    </row>
    <row r="863" spans="1:3" x14ac:dyDescent="0.25">
      <c r="A863" t="s">
        <v>936</v>
      </c>
      <c r="B863" t="s">
        <v>937</v>
      </c>
      <c r="C863" t="s">
        <v>1281</v>
      </c>
    </row>
    <row r="864" spans="1:3" x14ac:dyDescent="0.25">
      <c r="A864" t="s">
        <v>936</v>
      </c>
      <c r="B864" t="s">
        <v>937</v>
      </c>
      <c r="C864" t="s">
        <v>1282</v>
      </c>
    </row>
    <row r="865" spans="1:3" x14ac:dyDescent="0.25">
      <c r="A865" t="s">
        <v>936</v>
      </c>
      <c r="B865" t="s">
        <v>937</v>
      </c>
      <c r="C865" t="s">
        <v>1283</v>
      </c>
    </row>
    <row r="866" spans="1:3" x14ac:dyDescent="0.25">
      <c r="A866" t="s">
        <v>936</v>
      </c>
      <c r="B866" t="s">
        <v>937</v>
      </c>
      <c r="C866" t="s">
        <v>1284</v>
      </c>
    </row>
    <row r="867" spans="1:3" x14ac:dyDescent="0.25">
      <c r="A867" t="s">
        <v>936</v>
      </c>
      <c r="B867" t="s">
        <v>937</v>
      </c>
      <c r="C867" t="s">
        <v>1285</v>
      </c>
    </row>
    <row r="868" spans="1:3" x14ac:dyDescent="0.25">
      <c r="A868" t="s">
        <v>936</v>
      </c>
      <c r="B868" t="s">
        <v>937</v>
      </c>
      <c r="C868" t="s">
        <v>1286</v>
      </c>
    </row>
    <row r="869" spans="1:3" x14ac:dyDescent="0.25">
      <c r="A869" t="s">
        <v>936</v>
      </c>
      <c r="B869" t="s">
        <v>937</v>
      </c>
      <c r="C869" t="s">
        <v>1287</v>
      </c>
    </row>
    <row r="870" spans="1:3" x14ac:dyDescent="0.25">
      <c r="A870" t="s">
        <v>936</v>
      </c>
      <c r="B870" t="s">
        <v>937</v>
      </c>
      <c r="C870" t="s">
        <v>1288</v>
      </c>
    </row>
    <row r="871" spans="1:3" x14ac:dyDescent="0.25">
      <c r="A871" t="s">
        <v>936</v>
      </c>
      <c r="B871" t="s">
        <v>937</v>
      </c>
      <c r="C871" t="s">
        <v>1289</v>
      </c>
    </row>
    <row r="872" spans="1:3" x14ac:dyDescent="0.25">
      <c r="A872" t="s">
        <v>936</v>
      </c>
      <c r="B872" t="s">
        <v>937</v>
      </c>
      <c r="C872" t="s">
        <v>1290</v>
      </c>
    </row>
    <row r="873" spans="1:3" x14ac:dyDescent="0.25">
      <c r="A873" t="s">
        <v>936</v>
      </c>
      <c r="B873" t="s">
        <v>937</v>
      </c>
      <c r="C873" t="s">
        <v>1291</v>
      </c>
    </row>
    <row r="874" spans="1:3" x14ac:dyDescent="0.25">
      <c r="A874" t="s">
        <v>936</v>
      </c>
      <c r="B874" t="s">
        <v>937</v>
      </c>
      <c r="C874" t="s">
        <v>1292</v>
      </c>
    </row>
    <row r="875" spans="1:3" x14ac:dyDescent="0.25">
      <c r="A875" t="s">
        <v>936</v>
      </c>
      <c r="B875" t="s">
        <v>937</v>
      </c>
      <c r="C875" t="s">
        <v>1293</v>
      </c>
    </row>
    <row r="876" spans="1:3" x14ac:dyDescent="0.25">
      <c r="A876" t="s">
        <v>936</v>
      </c>
      <c r="B876" t="s">
        <v>937</v>
      </c>
      <c r="C876" t="s">
        <v>1294</v>
      </c>
    </row>
    <row r="877" spans="1:3" x14ac:dyDescent="0.25">
      <c r="A877" t="s">
        <v>936</v>
      </c>
      <c r="B877" t="s">
        <v>937</v>
      </c>
      <c r="C877" t="s">
        <v>1295</v>
      </c>
    </row>
    <row r="878" spans="1:3" x14ac:dyDescent="0.25">
      <c r="A878" t="s">
        <v>936</v>
      </c>
      <c r="B878" t="s">
        <v>937</v>
      </c>
      <c r="C878" t="s">
        <v>1296</v>
      </c>
    </row>
    <row r="879" spans="1:3" x14ac:dyDescent="0.25">
      <c r="A879" t="s">
        <v>936</v>
      </c>
      <c r="B879" t="s">
        <v>937</v>
      </c>
      <c r="C879" t="s">
        <v>1297</v>
      </c>
    </row>
    <row r="880" spans="1:3" x14ac:dyDescent="0.25">
      <c r="A880" t="s">
        <v>936</v>
      </c>
      <c r="B880" t="s">
        <v>937</v>
      </c>
      <c r="C880" t="s">
        <v>1298</v>
      </c>
    </row>
    <row r="881" spans="1:3" x14ac:dyDescent="0.25">
      <c r="A881" t="s">
        <v>936</v>
      </c>
      <c r="B881" t="s">
        <v>937</v>
      </c>
      <c r="C881" t="s">
        <v>1299</v>
      </c>
    </row>
    <row r="882" spans="1:3" x14ac:dyDescent="0.25">
      <c r="A882" t="s">
        <v>936</v>
      </c>
      <c r="B882" t="s">
        <v>937</v>
      </c>
      <c r="C882" t="s">
        <v>1300</v>
      </c>
    </row>
    <row r="883" spans="1:3" x14ac:dyDescent="0.25">
      <c r="A883" t="s">
        <v>936</v>
      </c>
      <c r="B883" t="s">
        <v>937</v>
      </c>
      <c r="C883" t="s">
        <v>1301</v>
      </c>
    </row>
    <row r="884" spans="1:3" x14ac:dyDescent="0.25">
      <c r="A884" t="s">
        <v>936</v>
      </c>
      <c r="B884" t="s">
        <v>937</v>
      </c>
      <c r="C884" t="s">
        <v>1302</v>
      </c>
    </row>
    <row r="885" spans="1:3" x14ac:dyDescent="0.25">
      <c r="A885" t="s">
        <v>936</v>
      </c>
      <c r="B885" t="s">
        <v>937</v>
      </c>
      <c r="C885" t="s">
        <v>1303</v>
      </c>
    </row>
    <row r="886" spans="1:3" x14ac:dyDescent="0.25">
      <c r="A886" t="s">
        <v>936</v>
      </c>
      <c r="B886" t="s">
        <v>937</v>
      </c>
      <c r="C886" t="s">
        <v>1304</v>
      </c>
    </row>
    <row r="887" spans="1:3" x14ac:dyDescent="0.25">
      <c r="A887" t="s">
        <v>936</v>
      </c>
      <c r="B887" t="s">
        <v>937</v>
      </c>
      <c r="C887" t="s">
        <v>1305</v>
      </c>
    </row>
    <row r="888" spans="1:3" x14ac:dyDescent="0.25">
      <c r="A888" t="s">
        <v>936</v>
      </c>
      <c r="B888" t="s">
        <v>937</v>
      </c>
      <c r="C888" t="s">
        <v>1306</v>
      </c>
    </row>
    <row r="889" spans="1:3" x14ac:dyDescent="0.25">
      <c r="A889" t="s">
        <v>936</v>
      </c>
      <c r="B889" t="s">
        <v>937</v>
      </c>
      <c r="C889" t="s">
        <v>1307</v>
      </c>
    </row>
    <row r="890" spans="1:3" x14ac:dyDescent="0.25">
      <c r="A890" t="s">
        <v>936</v>
      </c>
      <c r="B890" t="s">
        <v>937</v>
      </c>
      <c r="C890" t="s">
        <v>1308</v>
      </c>
    </row>
    <row r="891" spans="1:3" x14ac:dyDescent="0.25">
      <c r="A891" t="s">
        <v>936</v>
      </c>
      <c r="B891" t="s">
        <v>937</v>
      </c>
      <c r="C891" t="s">
        <v>1309</v>
      </c>
    </row>
    <row r="892" spans="1:3" x14ac:dyDescent="0.25">
      <c r="A892" t="s">
        <v>936</v>
      </c>
      <c r="B892" t="s">
        <v>937</v>
      </c>
      <c r="C892" t="s">
        <v>1310</v>
      </c>
    </row>
    <row r="893" spans="1:3" x14ac:dyDescent="0.25">
      <c r="A893" t="s">
        <v>936</v>
      </c>
      <c r="B893" t="s">
        <v>937</v>
      </c>
      <c r="C893" t="s">
        <v>1311</v>
      </c>
    </row>
    <row r="894" spans="1:3" x14ac:dyDescent="0.25">
      <c r="A894" t="s">
        <v>936</v>
      </c>
      <c r="B894" t="s">
        <v>937</v>
      </c>
      <c r="C894" t="s">
        <v>1312</v>
      </c>
    </row>
    <row r="895" spans="1:3" x14ac:dyDescent="0.25">
      <c r="A895" t="s">
        <v>936</v>
      </c>
      <c r="B895" t="s">
        <v>937</v>
      </c>
      <c r="C895" t="s">
        <v>1313</v>
      </c>
    </row>
    <row r="896" spans="1:3" x14ac:dyDescent="0.25">
      <c r="A896" t="s">
        <v>936</v>
      </c>
      <c r="B896" t="s">
        <v>937</v>
      </c>
      <c r="C896" t="s">
        <v>1314</v>
      </c>
    </row>
    <row r="897" spans="1:3" x14ac:dyDescent="0.25">
      <c r="A897" t="s">
        <v>936</v>
      </c>
      <c r="B897" t="s">
        <v>937</v>
      </c>
      <c r="C897" t="s">
        <v>1315</v>
      </c>
    </row>
    <row r="898" spans="1:3" x14ac:dyDescent="0.25">
      <c r="A898" t="s">
        <v>936</v>
      </c>
      <c r="B898" t="s">
        <v>937</v>
      </c>
      <c r="C898" t="s">
        <v>1316</v>
      </c>
    </row>
    <row r="899" spans="1:3" x14ac:dyDescent="0.25">
      <c r="A899" t="s">
        <v>936</v>
      </c>
      <c r="B899" t="s">
        <v>937</v>
      </c>
      <c r="C899" t="s">
        <v>1317</v>
      </c>
    </row>
    <row r="900" spans="1:3" x14ac:dyDescent="0.25">
      <c r="A900" t="s">
        <v>936</v>
      </c>
      <c r="B900" t="s">
        <v>937</v>
      </c>
      <c r="C900" t="s">
        <v>1360</v>
      </c>
    </row>
    <row r="901" spans="1:3" x14ac:dyDescent="0.25">
      <c r="A901" t="s">
        <v>936</v>
      </c>
      <c r="B901" t="s">
        <v>937</v>
      </c>
      <c r="C901" t="s">
        <v>1361</v>
      </c>
    </row>
    <row r="902" spans="1:3" x14ac:dyDescent="0.25">
      <c r="A902" t="s">
        <v>936</v>
      </c>
      <c r="B902" t="s">
        <v>937</v>
      </c>
      <c r="C902" t="s">
        <v>1362</v>
      </c>
    </row>
    <row r="903" spans="1:3" x14ac:dyDescent="0.25">
      <c r="A903" t="s">
        <v>936</v>
      </c>
      <c r="B903" t="s">
        <v>937</v>
      </c>
      <c r="C903" t="s">
        <v>1363</v>
      </c>
    </row>
    <row r="904" spans="1:3" x14ac:dyDescent="0.25">
      <c r="A904" t="s">
        <v>936</v>
      </c>
      <c r="B904" t="s">
        <v>937</v>
      </c>
      <c r="C904" t="s">
        <v>1364</v>
      </c>
    </row>
    <row r="905" spans="1:3" x14ac:dyDescent="0.25">
      <c r="A905" t="s">
        <v>936</v>
      </c>
      <c r="B905" t="s">
        <v>937</v>
      </c>
      <c r="C905" t="s">
        <v>1653</v>
      </c>
    </row>
    <row r="906" spans="1:3" x14ac:dyDescent="0.25">
      <c r="A906" t="s">
        <v>936</v>
      </c>
      <c r="B906" t="s">
        <v>937</v>
      </c>
      <c r="C906" t="s">
        <v>1654</v>
      </c>
    </row>
    <row r="907" spans="1:3" x14ac:dyDescent="0.25">
      <c r="A907" t="s">
        <v>936</v>
      </c>
      <c r="B907" t="s">
        <v>937</v>
      </c>
      <c r="C907" t="s">
        <v>1655</v>
      </c>
    </row>
    <row r="908" spans="1:3" x14ac:dyDescent="0.25">
      <c r="A908" t="s">
        <v>936</v>
      </c>
      <c r="B908" t="s">
        <v>937</v>
      </c>
      <c r="C908" t="s">
        <v>1656</v>
      </c>
    </row>
    <row r="909" spans="1:3" x14ac:dyDescent="0.25">
      <c r="A909" t="s">
        <v>936</v>
      </c>
      <c r="B909" t="s">
        <v>937</v>
      </c>
      <c r="C909" t="s">
        <v>1657</v>
      </c>
    </row>
    <row r="910" spans="1:3" x14ac:dyDescent="0.25">
      <c r="A910" t="s">
        <v>936</v>
      </c>
      <c r="B910" t="s">
        <v>937</v>
      </c>
      <c r="C910" t="s">
        <v>1658</v>
      </c>
    </row>
    <row r="911" spans="1:3" x14ac:dyDescent="0.25">
      <c r="A911" t="s">
        <v>936</v>
      </c>
      <c r="B911" t="s">
        <v>937</v>
      </c>
      <c r="C911" t="s">
        <v>1365</v>
      </c>
    </row>
    <row r="912" spans="1:3" x14ac:dyDescent="0.25">
      <c r="A912" t="s">
        <v>936</v>
      </c>
      <c r="B912" t="s">
        <v>937</v>
      </c>
      <c r="C912" t="s">
        <v>1366</v>
      </c>
    </row>
    <row r="913" spans="1:3" x14ac:dyDescent="0.25">
      <c r="A913" t="s">
        <v>936</v>
      </c>
      <c r="B913" t="s">
        <v>937</v>
      </c>
      <c r="C913" t="s">
        <v>1367</v>
      </c>
    </row>
    <row r="914" spans="1:3" x14ac:dyDescent="0.25">
      <c r="A914" t="s">
        <v>936</v>
      </c>
      <c r="B914" t="s">
        <v>937</v>
      </c>
      <c r="C914" t="s">
        <v>1368</v>
      </c>
    </row>
    <row r="915" spans="1:3" x14ac:dyDescent="0.25">
      <c r="A915" t="s">
        <v>936</v>
      </c>
      <c r="B915" t="s">
        <v>937</v>
      </c>
      <c r="C915" t="s">
        <v>1369</v>
      </c>
    </row>
    <row r="916" spans="1:3" x14ac:dyDescent="0.25">
      <c r="A916" t="s">
        <v>936</v>
      </c>
      <c r="B916" t="s">
        <v>937</v>
      </c>
      <c r="C916" t="s">
        <v>1659</v>
      </c>
    </row>
    <row r="917" spans="1:3" x14ac:dyDescent="0.25">
      <c r="A917" t="s">
        <v>936</v>
      </c>
      <c r="B917" t="s">
        <v>937</v>
      </c>
      <c r="C917" t="s">
        <v>1660</v>
      </c>
    </row>
    <row r="918" spans="1:3" x14ac:dyDescent="0.25">
      <c r="A918" t="s">
        <v>936</v>
      </c>
      <c r="B918" t="s">
        <v>937</v>
      </c>
      <c r="C918" t="s">
        <v>1661</v>
      </c>
    </row>
    <row r="919" spans="1:3" x14ac:dyDescent="0.25">
      <c r="A919" t="s">
        <v>936</v>
      </c>
      <c r="B919" t="s">
        <v>937</v>
      </c>
      <c r="C919" t="s">
        <v>1662</v>
      </c>
    </row>
    <row r="920" spans="1:3" x14ac:dyDescent="0.25">
      <c r="A920" t="s">
        <v>936</v>
      </c>
      <c r="B920" t="s">
        <v>937</v>
      </c>
      <c r="C920" t="s">
        <v>1663</v>
      </c>
    </row>
    <row r="921" spans="1:3" x14ac:dyDescent="0.25">
      <c r="A921" t="s">
        <v>936</v>
      </c>
      <c r="B921" t="s">
        <v>937</v>
      </c>
      <c r="C921" t="s">
        <v>1664</v>
      </c>
    </row>
    <row r="922" spans="1:3" x14ac:dyDescent="0.25">
      <c r="A922" t="s">
        <v>936</v>
      </c>
      <c r="B922" t="s">
        <v>937</v>
      </c>
      <c r="C922" t="s">
        <v>1665</v>
      </c>
    </row>
    <row r="923" spans="1:3" x14ac:dyDescent="0.25">
      <c r="A923" t="s">
        <v>936</v>
      </c>
      <c r="B923" t="s">
        <v>937</v>
      </c>
      <c r="C923" t="s">
        <v>1666</v>
      </c>
    </row>
    <row r="924" spans="1:3" x14ac:dyDescent="0.25">
      <c r="A924" t="s">
        <v>936</v>
      </c>
      <c r="B924" t="s">
        <v>937</v>
      </c>
      <c r="C924" t="s">
        <v>1370</v>
      </c>
    </row>
    <row r="925" spans="1:3" x14ac:dyDescent="0.25">
      <c r="A925" t="s">
        <v>936</v>
      </c>
      <c r="B925" t="s">
        <v>937</v>
      </c>
      <c r="C925" t="s">
        <v>1371</v>
      </c>
    </row>
    <row r="926" spans="1:3" x14ac:dyDescent="0.25">
      <c r="A926" t="s">
        <v>936</v>
      </c>
      <c r="B926" t="s">
        <v>937</v>
      </c>
      <c r="C926" t="s">
        <v>1372</v>
      </c>
    </row>
    <row r="927" spans="1:3" x14ac:dyDescent="0.25">
      <c r="A927" t="s">
        <v>936</v>
      </c>
      <c r="B927" t="s">
        <v>937</v>
      </c>
      <c r="C927" t="s">
        <v>1373</v>
      </c>
    </row>
    <row r="928" spans="1:3" x14ac:dyDescent="0.25">
      <c r="A928" t="s">
        <v>936</v>
      </c>
      <c r="B928" t="s">
        <v>937</v>
      </c>
      <c r="C928" t="s">
        <v>1374</v>
      </c>
    </row>
    <row r="929" spans="1:3" x14ac:dyDescent="0.25">
      <c r="A929" t="s">
        <v>936</v>
      </c>
      <c r="B929" t="s">
        <v>937</v>
      </c>
      <c r="C929" t="s">
        <v>1667</v>
      </c>
    </row>
    <row r="930" spans="1:3" x14ac:dyDescent="0.25">
      <c r="A930" t="s">
        <v>936</v>
      </c>
      <c r="B930" t="s">
        <v>937</v>
      </c>
      <c r="C930" t="s">
        <v>1668</v>
      </c>
    </row>
    <row r="931" spans="1:3" x14ac:dyDescent="0.25">
      <c r="A931" t="s">
        <v>936</v>
      </c>
      <c r="B931" t="s">
        <v>937</v>
      </c>
      <c r="C931" t="s">
        <v>1669</v>
      </c>
    </row>
    <row r="932" spans="1:3" x14ac:dyDescent="0.25">
      <c r="A932" t="s">
        <v>936</v>
      </c>
      <c r="B932" t="s">
        <v>937</v>
      </c>
      <c r="C932" t="s">
        <v>1670</v>
      </c>
    </row>
    <row r="933" spans="1:3" x14ac:dyDescent="0.25">
      <c r="A933" t="s">
        <v>936</v>
      </c>
      <c r="B933" t="s">
        <v>937</v>
      </c>
      <c r="C933" t="s">
        <v>1671</v>
      </c>
    </row>
    <row r="934" spans="1:3" x14ac:dyDescent="0.25">
      <c r="A934" t="s">
        <v>936</v>
      </c>
      <c r="B934" t="s">
        <v>937</v>
      </c>
      <c r="C934" t="s">
        <v>1672</v>
      </c>
    </row>
    <row r="935" spans="1:3" x14ac:dyDescent="0.25">
      <c r="A935" t="s">
        <v>936</v>
      </c>
      <c r="B935" t="s">
        <v>937</v>
      </c>
      <c r="C935" t="s">
        <v>1673</v>
      </c>
    </row>
    <row r="936" spans="1:3" x14ac:dyDescent="0.25">
      <c r="A936" t="s">
        <v>936</v>
      </c>
      <c r="B936" t="s">
        <v>937</v>
      </c>
      <c r="C936" t="s">
        <v>1674</v>
      </c>
    </row>
    <row r="937" spans="1:3" x14ac:dyDescent="0.25">
      <c r="A937" t="s">
        <v>936</v>
      </c>
      <c r="B937" t="s">
        <v>937</v>
      </c>
      <c r="C937" t="s">
        <v>1375</v>
      </c>
    </row>
    <row r="938" spans="1:3" x14ac:dyDescent="0.25">
      <c r="A938" t="s">
        <v>936</v>
      </c>
      <c r="B938" t="s">
        <v>937</v>
      </c>
      <c r="C938" t="s">
        <v>1376</v>
      </c>
    </row>
    <row r="939" spans="1:3" x14ac:dyDescent="0.25">
      <c r="A939" t="s">
        <v>936</v>
      </c>
      <c r="B939" t="s">
        <v>937</v>
      </c>
      <c r="C939" t="s">
        <v>1377</v>
      </c>
    </row>
    <row r="940" spans="1:3" x14ac:dyDescent="0.25">
      <c r="A940" t="s">
        <v>936</v>
      </c>
      <c r="B940" t="s">
        <v>937</v>
      </c>
      <c r="C940" t="s">
        <v>1378</v>
      </c>
    </row>
    <row r="941" spans="1:3" x14ac:dyDescent="0.25">
      <c r="A941" t="s">
        <v>936</v>
      </c>
      <c r="B941" t="s">
        <v>937</v>
      </c>
      <c r="C941" t="s">
        <v>1379</v>
      </c>
    </row>
    <row r="942" spans="1:3" x14ac:dyDescent="0.25">
      <c r="A942" t="s">
        <v>936</v>
      </c>
      <c r="B942" t="s">
        <v>937</v>
      </c>
      <c r="C942" t="s">
        <v>1675</v>
      </c>
    </row>
    <row r="943" spans="1:3" x14ac:dyDescent="0.25">
      <c r="A943" t="s">
        <v>936</v>
      </c>
      <c r="B943" t="s">
        <v>937</v>
      </c>
      <c r="C943" t="s">
        <v>1676</v>
      </c>
    </row>
    <row r="944" spans="1:3" x14ac:dyDescent="0.25">
      <c r="A944" t="s">
        <v>936</v>
      </c>
      <c r="B944" t="s">
        <v>937</v>
      </c>
      <c r="C944" t="s">
        <v>1677</v>
      </c>
    </row>
    <row r="945" spans="1:3" x14ac:dyDescent="0.25">
      <c r="A945" t="s">
        <v>936</v>
      </c>
      <c r="B945" t="s">
        <v>937</v>
      </c>
      <c r="C945" t="s">
        <v>1678</v>
      </c>
    </row>
    <row r="946" spans="1:3" x14ac:dyDescent="0.25">
      <c r="A946" t="s">
        <v>936</v>
      </c>
      <c r="B946" t="s">
        <v>937</v>
      </c>
      <c r="C946" t="s">
        <v>1679</v>
      </c>
    </row>
    <row r="947" spans="1:3" x14ac:dyDescent="0.25">
      <c r="A947" t="s">
        <v>936</v>
      </c>
      <c r="B947" t="s">
        <v>937</v>
      </c>
      <c r="C947" t="s">
        <v>1680</v>
      </c>
    </row>
    <row r="948" spans="1:3" x14ac:dyDescent="0.25">
      <c r="A948" t="s">
        <v>936</v>
      </c>
      <c r="B948" t="s">
        <v>937</v>
      </c>
      <c r="C948" t="s">
        <v>1681</v>
      </c>
    </row>
    <row r="949" spans="1:3" x14ac:dyDescent="0.25">
      <c r="A949" t="s">
        <v>936</v>
      </c>
      <c r="B949" t="s">
        <v>937</v>
      </c>
      <c r="C949" t="s">
        <v>1682</v>
      </c>
    </row>
    <row r="950" spans="1:3" x14ac:dyDescent="0.25">
      <c r="A950" t="s">
        <v>936</v>
      </c>
      <c r="B950" t="s">
        <v>937</v>
      </c>
      <c r="C950" t="s">
        <v>1380</v>
      </c>
    </row>
    <row r="951" spans="1:3" x14ac:dyDescent="0.25">
      <c r="A951" t="s">
        <v>936</v>
      </c>
      <c r="B951" t="s">
        <v>937</v>
      </c>
      <c r="C951" t="s">
        <v>1381</v>
      </c>
    </row>
    <row r="952" spans="1:3" x14ac:dyDescent="0.25">
      <c r="A952" t="s">
        <v>936</v>
      </c>
      <c r="B952" t="s">
        <v>937</v>
      </c>
      <c r="C952" t="s">
        <v>1382</v>
      </c>
    </row>
    <row r="953" spans="1:3" x14ac:dyDescent="0.25">
      <c r="A953" t="s">
        <v>936</v>
      </c>
      <c r="B953" t="s">
        <v>937</v>
      </c>
      <c r="C953" t="s">
        <v>1383</v>
      </c>
    </row>
    <row r="954" spans="1:3" x14ac:dyDescent="0.25">
      <c r="A954" t="s">
        <v>936</v>
      </c>
      <c r="B954" t="s">
        <v>937</v>
      </c>
      <c r="C954" t="s">
        <v>1384</v>
      </c>
    </row>
    <row r="955" spans="1:3" x14ac:dyDescent="0.25">
      <c r="A955" t="s">
        <v>936</v>
      </c>
      <c r="B955" t="s">
        <v>937</v>
      </c>
      <c r="C955" t="s">
        <v>1683</v>
      </c>
    </row>
    <row r="956" spans="1:3" x14ac:dyDescent="0.25">
      <c r="A956" t="s">
        <v>936</v>
      </c>
      <c r="B956" t="s">
        <v>937</v>
      </c>
      <c r="C956" t="s">
        <v>1684</v>
      </c>
    </row>
    <row r="957" spans="1:3" x14ac:dyDescent="0.25">
      <c r="A957" t="s">
        <v>936</v>
      </c>
      <c r="B957" t="s">
        <v>937</v>
      </c>
      <c r="C957" t="s">
        <v>1685</v>
      </c>
    </row>
    <row r="958" spans="1:3" x14ac:dyDescent="0.25">
      <c r="A958" t="s">
        <v>936</v>
      </c>
      <c r="B958" t="s">
        <v>937</v>
      </c>
      <c r="C958" t="s">
        <v>1686</v>
      </c>
    </row>
    <row r="959" spans="1:3" x14ac:dyDescent="0.25">
      <c r="A959" t="s">
        <v>936</v>
      </c>
      <c r="B959" t="s">
        <v>937</v>
      </c>
      <c r="C959" t="s">
        <v>1687</v>
      </c>
    </row>
    <row r="960" spans="1:3" x14ac:dyDescent="0.25">
      <c r="A960" t="s">
        <v>936</v>
      </c>
      <c r="B960" t="s">
        <v>937</v>
      </c>
      <c r="C960" t="s">
        <v>1688</v>
      </c>
    </row>
    <row r="961" spans="1:3" x14ac:dyDescent="0.25">
      <c r="A961" t="s">
        <v>936</v>
      </c>
      <c r="B961" t="s">
        <v>937</v>
      </c>
      <c r="C961" t="s">
        <v>1689</v>
      </c>
    </row>
    <row r="962" spans="1:3" x14ac:dyDescent="0.25">
      <c r="A962" t="s">
        <v>936</v>
      </c>
      <c r="B962" t="s">
        <v>937</v>
      </c>
      <c r="C962" t="s">
        <v>1690</v>
      </c>
    </row>
    <row r="963" spans="1:3" x14ac:dyDescent="0.25">
      <c r="A963" t="s">
        <v>936</v>
      </c>
      <c r="B963" t="s">
        <v>937</v>
      </c>
      <c r="C963" t="s">
        <v>1385</v>
      </c>
    </row>
    <row r="964" spans="1:3" x14ac:dyDescent="0.25">
      <c r="A964" t="s">
        <v>936</v>
      </c>
      <c r="B964" t="s">
        <v>937</v>
      </c>
      <c r="C964" t="s">
        <v>1386</v>
      </c>
    </row>
    <row r="965" spans="1:3" x14ac:dyDescent="0.25">
      <c r="A965" t="s">
        <v>936</v>
      </c>
      <c r="B965" t="s">
        <v>937</v>
      </c>
      <c r="C965" t="s">
        <v>1387</v>
      </c>
    </row>
    <row r="966" spans="1:3" x14ac:dyDescent="0.25">
      <c r="A966" t="s">
        <v>936</v>
      </c>
      <c r="B966" t="s">
        <v>937</v>
      </c>
      <c r="C966" t="s">
        <v>1388</v>
      </c>
    </row>
    <row r="967" spans="1:3" x14ac:dyDescent="0.25">
      <c r="A967" t="s">
        <v>936</v>
      </c>
      <c r="B967" t="s">
        <v>937</v>
      </c>
      <c r="C967" t="s">
        <v>1389</v>
      </c>
    </row>
    <row r="968" spans="1:3" x14ac:dyDescent="0.25">
      <c r="A968" t="s">
        <v>936</v>
      </c>
      <c r="B968" t="s">
        <v>937</v>
      </c>
      <c r="C968" t="s">
        <v>1691</v>
      </c>
    </row>
    <row r="969" spans="1:3" x14ac:dyDescent="0.25">
      <c r="A969" t="s">
        <v>936</v>
      </c>
      <c r="B969" t="s">
        <v>937</v>
      </c>
      <c r="C969" t="s">
        <v>1692</v>
      </c>
    </row>
    <row r="970" spans="1:3" x14ac:dyDescent="0.25">
      <c r="A970" t="s">
        <v>936</v>
      </c>
      <c r="B970" t="s">
        <v>937</v>
      </c>
      <c r="C970" t="s">
        <v>1693</v>
      </c>
    </row>
    <row r="971" spans="1:3" x14ac:dyDescent="0.25">
      <c r="A971" t="s">
        <v>936</v>
      </c>
      <c r="B971" t="s">
        <v>937</v>
      </c>
      <c r="C971" t="s">
        <v>1694</v>
      </c>
    </row>
    <row r="972" spans="1:3" x14ac:dyDescent="0.25">
      <c r="A972" t="s">
        <v>936</v>
      </c>
      <c r="B972" t="s">
        <v>937</v>
      </c>
      <c r="C972" t="s">
        <v>1695</v>
      </c>
    </row>
    <row r="973" spans="1:3" x14ac:dyDescent="0.25">
      <c r="A973" t="s">
        <v>936</v>
      </c>
      <c r="B973" t="s">
        <v>937</v>
      </c>
      <c r="C973" t="s">
        <v>1696</v>
      </c>
    </row>
    <row r="974" spans="1:3" x14ac:dyDescent="0.25">
      <c r="A974" t="s">
        <v>936</v>
      </c>
      <c r="B974" t="s">
        <v>937</v>
      </c>
      <c r="C974" t="s">
        <v>1697</v>
      </c>
    </row>
    <row r="975" spans="1:3" x14ac:dyDescent="0.25">
      <c r="A975" t="s">
        <v>936</v>
      </c>
      <c r="B975" t="s">
        <v>937</v>
      </c>
      <c r="C975" t="s">
        <v>1698</v>
      </c>
    </row>
    <row r="976" spans="1:3" x14ac:dyDescent="0.25">
      <c r="A976" t="s">
        <v>936</v>
      </c>
      <c r="B976" t="s">
        <v>937</v>
      </c>
      <c r="C976" t="s">
        <v>1390</v>
      </c>
    </row>
    <row r="977" spans="1:3" x14ac:dyDescent="0.25">
      <c r="A977" t="s">
        <v>936</v>
      </c>
      <c r="B977" t="s">
        <v>937</v>
      </c>
      <c r="C977" t="s">
        <v>1391</v>
      </c>
    </row>
    <row r="978" spans="1:3" x14ac:dyDescent="0.25">
      <c r="A978" t="s">
        <v>936</v>
      </c>
      <c r="B978" t="s">
        <v>937</v>
      </c>
      <c r="C978" t="s">
        <v>1392</v>
      </c>
    </row>
    <row r="979" spans="1:3" x14ac:dyDescent="0.25">
      <c r="A979" t="s">
        <v>936</v>
      </c>
      <c r="B979" t="s">
        <v>937</v>
      </c>
      <c r="C979" t="s">
        <v>1393</v>
      </c>
    </row>
    <row r="980" spans="1:3" x14ac:dyDescent="0.25">
      <c r="A980" t="s">
        <v>936</v>
      </c>
      <c r="B980" t="s">
        <v>937</v>
      </c>
      <c r="C980" t="s">
        <v>1394</v>
      </c>
    </row>
    <row r="981" spans="1:3" x14ac:dyDescent="0.25">
      <c r="A981" t="s">
        <v>936</v>
      </c>
      <c r="B981" t="s">
        <v>937</v>
      </c>
      <c r="C981" t="s">
        <v>1699</v>
      </c>
    </row>
    <row r="982" spans="1:3" x14ac:dyDescent="0.25">
      <c r="A982" t="s">
        <v>936</v>
      </c>
      <c r="B982" t="s">
        <v>937</v>
      </c>
      <c r="C982" t="s">
        <v>1700</v>
      </c>
    </row>
    <row r="983" spans="1:3" x14ac:dyDescent="0.25">
      <c r="A983" t="s">
        <v>936</v>
      </c>
      <c r="B983" t="s">
        <v>937</v>
      </c>
      <c r="C983" t="s">
        <v>1701</v>
      </c>
    </row>
    <row r="984" spans="1:3" x14ac:dyDescent="0.25">
      <c r="A984" t="s">
        <v>936</v>
      </c>
      <c r="B984" t="s">
        <v>937</v>
      </c>
      <c r="C984" t="s">
        <v>1702</v>
      </c>
    </row>
    <row r="985" spans="1:3" x14ac:dyDescent="0.25">
      <c r="A985" t="s">
        <v>936</v>
      </c>
      <c r="B985" t="s">
        <v>937</v>
      </c>
      <c r="C985" t="s">
        <v>1703</v>
      </c>
    </row>
    <row r="986" spans="1:3" x14ac:dyDescent="0.25">
      <c r="A986" t="s">
        <v>936</v>
      </c>
      <c r="B986" t="s">
        <v>937</v>
      </c>
      <c r="C986" t="s">
        <v>1704</v>
      </c>
    </row>
    <row r="987" spans="1:3" x14ac:dyDescent="0.25">
      <c r="A987" t="s">
        <v>936</v>
      </c>
      <c r="B987" t="s">
        <v>937</v>
      </c>
      <c r="C987" t="s">
        <v>1705</v>
      </c>
    </row>
    <row r="988" spans="1:3" x14ac:dyDescent="0.25">
      <c r="A988" t="s">
        <v>936</v>
      </c>
      <c r="B988" t="s">
        <v>937</v>
      </c>
      <c r="C988" t="s">
        <v>1706</v>
      </c>
    </row>
    <row r="989" spans="1:3" x14ac:dyDescent="0.25">
      <c r="A989" t="s">
        <v>936</v>
      </c>
      <c r="B989" t="s">
        <v>937</v>
      </c>
      <c r="C989" t="s">
        <v>1395</v>
      </c>
    </row>
    <row r="990" spans="1:3" x14ac:dyDescent="0.25">
      <c r="A990" t="s">
        <v>936</v>
      </c>
      <c r="B990" t="s">
        <v>937</v>
      </c>
      <c r="C990" t="s">
        <v>1396</v>
      </c>
    </row>
    <row r="991" spans="1:3" x14ac:dyDescent="0.25">
      <c r="A991" t="s">
        <v>936</v>
      </c>
      <c r="B991" t="s">
        <v>937</v>
      </c>
      <c r="C991" t="s">
        <v>1397</v>
      </c>
    </row>
    <row r="992" spans="1:3" x14ac:dyDescent="0.25">
      <c r="A992" t="s">
        <v>936</v>
      </c>
      <c r="B992" t="s">
        <v>937</v>
      </c>
      <c r="C992" t="s">
        <v>1398</v>
      </c>
    </row>
    <row r="993" spans="1:3" x14ac:dyDescent="0.25">
      <c r="A993" t="s">
        <v>936</v>
      </c>
      <c r="B993" t="s">
        <v>937</v>
      </c>
      <c r="C993" t="s">
        <v>1399</v>
      </c>
    </row>
    <row r="994" spans="1:3" x14ac:dyDescent="0.25">
      <c r="A994" t="s">
        <v>936</v>
      </c>
      <c r="B994" t="s">
        <v>937</v>
      </c>
      <c r="C994" t="s">
        <v>1707</v>
      </c>
    </row>
    <row r="995" spans="1:3" x14ac:dyDescent="0.25">
      <c r="A995" t="s">
        <v>936</v>
      </c>
      <c r="B995" t="s">
        <v>937</v>
      </c>
      <c r="C995" t="s">
        <v>1708</v>
      </c>
    </row>
    <row r="996" spans="1:3" x14ac:dyDescent="0.25">
      <c r="A996" t="s">
        <v>936</v>
      </c>
      <c r="B996" t="s">
        <v>937</v>
      </c>
      <c r="C996" t="s">
        <v>1709</v>
      </c>
    </row>
    <row r="997" spans="1:3" x14ac:dyDescent="0.25">
      <c r="A997" t="s">
        <v>936</v>
      </c>
      <c r="B997" t="s">
        <v>937</v>
      </c>
      <c r="C997" t="s">
        <v>1710</v>
      </c>
    </row>
    <row r="998" spans="1:3" x14ac:dyDescent="0.25">
      <c r="A998" t="s">
        <v>936</v>
      </c>
      <c r="B998" t="s">
        <v>937</v>
      </c>
      <c r="C998" t="s">
        <v>1711</v>
      </c>
    </row>
    <row r="999" spans="1:3" x14ac:dyDescent="0.25">
      <c r="A999" t="s">
        <v>936</v>
      </c>
      <c r="B999" t="s">
        <v>937</v>
      </c>
      <c r="C999" t="s">
        <v>1712</v>
      </c>
    </row>
    <row r="1000" spans="1:3" x14ac:dyDescent="0.25">
      <c r="A1000" t="s">
        <v>936</v>
      </c>
      <c r="B1000" t="s">
        <v>937</v>
      </c>
      <c r="C1000" t="s">
        <v>1713</v>
      </c>
    </row>
    <row r="1001" spans="1:3" x14ac:dyDescent="0.25">
      <c r="A1001" t="s">
        <v>936</v>
      </c>
      <c r="B1001" t="s">
        <v>937</v>
      </c>
      <c r="C1001" t="s">
        <v>1714</v>
      </c>
    </row>
    <row r="1002" spans="1:3" x14ac:dyDescent="0.25">
      <c r="A1002" t="s">
        <v>936</v>
      </c>
      <c r="B1002" t="s">
        <v>937</v>
      </c>
      <c r="C1002" t="s">
        <v>1400</v>
      </c>
    </row>
    <row r="1003" spans="1:3" x14ac:dyDescent="0.25">
      <c r="A1003" t="s">
        <v>936</v>
      </c>
      <c r="B1003" t="s">
        <v>937</v>
      </c>
      <c r="C1003" t="s">
        <v>1401</v>
      </c>
    </row>
    <row r="1004" spans="1:3" x14ac:dyDescent="0.25">
      <c r="A1004" t="s">
        <v>936</v>
      </c>
      <c r="B1004" t="s">
        <v>937</v>
      </c>
      <c r="C1004" t="s">
        <v>1402</v>
      </c>
    </row>
    <row r="1005" spans="1:3" x14ac:dyDescent="0.25">
      <c r="A1005" t="s">
        <v>936</v>
      </c>
      <c r="B1005" t="s">
        <v>937</v>
      </c>
      <c r="C1005" t="s">
        <v>1403</v>
      </c>
    </row>
    <row r="1006" spans="1:3" x14ac:dyDescent="0.25">
      <c r="A1006" t="s">
        <v>936</v>
      </c>
      <c r="B1006" t="s">
        <v>937</v>
      </c>
      <c r="C1006" t="s">
        <v>1404</v>
      </c>
    </row>
    <row r="1007" spans="1:3" x14ac:dyDescent="0.25">
      <c r="A1007" t="s">
        <v>936</v>
      </c>
      <c r="B1007" t="s">
        <v>937</v>
      </c>
      <c r="C1007" t="s">
        <v>1715</v>
      </c>
    </row>
    <row r="1008" spans="1:3" x14ac:dyDescent="0.25">
      <c r="A1008" t="s">
        <v>936</v>
      </c>
      <c r="B1008" t="s">
        <v>937</v>
      </c>
      <c r="C1008" t="s">
        <v>1716</v>
      </c>
    </row>
    <row r="1009" spans="1:3" x14ac:dyDescent="0.25">
      <c r="A1009" t="s">
        <v>936</v>
      </c>
      <c r="B1009" t="s">
        <v>937</v>
      </c>
      <c r="C1009" t="s">
        <v>1717</v>
      </c>
    </row>
    <row r="1010" spans="1:3" x14ac:dyDescent="0.25">
      <c r="A1010" t="s">
        <v>936</v>
      </c>
      <c r="B1010" t="s">
        <v>937</v>
      </c>
      <c r="C1010" t="s">
        <v>1718</v>
      </c>
    </row>
    <row r="1011" spans="1:3" x14ac:dyDescent="0.25">
      <c r="A1011" t="s">
        <v>936</v>
      </c>
      <c r="B1011" t="s">
        <v>937</v>
      </c>
      <c r="C1011" t="s">
        <v>1719</v>
      </c>
    </row>
    <row r="1012" spans="1:3" x14ac:dyDescent="0.25">
      <c r="A1012" t="s">
        <v>936</v>
      </c>
      <c r="B1012" t="s">
        <v>937</v>
      </c>
      <c r="C1012" t="s">
        <v>1720</v>
      </c>
    </row>
    <row r="1013" spans="1:3" x14ac:dyDescent="0.25">
      <c r="A1013" t="s">
        <v>936</v>
      </c>
      <c r="B1013" t="s">
        <v>937</v>
      </c>
      <c r="C1013" t="s">
        <v>1721</v>
      </c>
    </row>
    <row r="1014" spans="1:3" x14ac:dyDescent="0.25">
      <c r="A1014" t="s">
        <v>936</v>
      </c>
      <c r="B1014" t="s">
        <v>937</v>
      </c>
      <c r="C1014" t="s">
        <v>1722</v>
      </c>
    </row>
    <row r="1015" spans="1:3" x14ac:dyDescent="0.25">
      <c r="A1015" t="s">
        <v>936</v>
      </c>
      <c r="B1015" t="s">
        <v>937</v>
      </c>
      <c r="C1015" t="s">
        <v>1405</v>
      </c>
    </row>
    <row r="1016" spans="1:3" x14ac:dyDescent="0.25">
      <c r="A1016" t="s">
        <v>936</v>
      </c>
      <c r="B1016" t="s">
        <v>937</v>
      </c>
      <c r="C1016" t="s">
        <v>1406</v>
      </c>
    </row>
    <row r="1017" spans="1:3" x14ac:dyDescent="0.25">
      <c r="A1017" t="s">
        <v>936</v>
      </c>
      <c r="B1017" t="s">
        <v>937</v>
      </c>
      <c r="C1017" t="s">
        <v>1407</v>
      </c>
    </row>
    <row r="1018" spans="1:3" x14ac:dyDescent="0.25">
      <c r="A1018" t="s">
        <v>936</v>
      </c>
      <c r="B1018" t="s">
        <v>937</v>
      </c>
      <c r="C1018" t="s">
        <v>1408</v>
      </c>
    </row>
    <row r="1019" spans="1:3" x14ac:dyDescent="0.25">
      <c r="A1019" t="s">
        <v>936</v>
      </c>
      <c r="B1019" t="s">
        <v>937</v>
      </c>
      <c r="C1019" t="s">
        <v>1409</v>
      </c>
    </row>
    <row r="1020" spans="1:3" x14ac:dyDescent="0.25">
      <c r="A1020" t="s">
        <v>936</v>
      </c>
      <c r="B1020" t="s">
        <v>937</v>
      </c>
      <c r="C1020" t="s">
        <v>1723</v>
      </c>
    </row>
    <row r="1021" spans="1:3" x14ac:dyDescent="0.25">
      <c r="A1021" t="s">
        <v>936</v>
      </c>
      <c r="B1021" t="s">
        <v>937</v>
      </c>
      <c r="C1021" t="s">
        <v>1724</v>
      </c>
    </row>
    <row r="1022" spans="1:3" x14ac:dyDescent="0.25">
      <c r="A1022" t="s">
        <v>936</v>
      </c>
      <c r="B1022" t="s">
        <v>937</v>
      </c>
      <c r="C1022" t="s">
        <v>1725</v>
      </c>
    </row>
    <row r="1023" spans="1:3" x14ac:dyDescent="0.25">
      <c r="A1023" t="s">
        <v>936</v>
      </c>
      <c r="B1023" t="s">
        <v>937</v>
      </c>
      <c r="C1023" t="s">
        <v>1726</v>
      </c>
    </row>
    <row r="1024" spans="1:3" x14ac:dyDescent="0.25">
      <c r="A1024" t="s">
        <v>936</v>
      </c>
      <c r="B1024" t="s">
        <v>937</v>
      </c>
      <c r="C1024" t="s">
        <v>1727</v>
      </c>
    </row>
    <row r="1025" spans="1:3" x14ac:dyDescent="0.25">
      <c r="A1025" t="s">
        <v>936</v>
      </c>
      <c r="B1025" t="s">
        <v>937</v>
      </c>
      <c r="C1025" t="s">
        <v>1728</v>
      </c>
    </row>
    <row r="1026" spans="1:3" x14ac:dyDescent="0.25">
      <c r="A1026" t="s">
        <v>936</v>
      </c>
      <c r="B1026" t="s">
        <v>937</v>
      </c>
      <c r="C1026" t="s">
        <v>1729</v>
      </c>
    </row>
    <row r="1027" spans="1:3" x14ac:dyDescent="0.25">
      <c r="A1027" t="s">
        <v>936</v>
      </c>
      <c r="B1027" t="s">
        <v>937</v>
      </c>
      <c r="C1027" t="s">
        <v>1730</v>
      </c>
    </row>
    <row r="1028" spans="1:3" x14ac:dyDescent="0.25">
      <c r="A1028" t="s">
        <v>936</v>
      </c>
      <c r="B1028" t="s">
        <v>937</v>
      </c>
      <c r="C1028" t="s">
        <v>1410</v>
      </c>
    </row>
    <row r="1029" spans="1:3" x14ac:dyDescent="0.25">
      <c r="A1029" t="s">
        <v>936</v>
      </c>
      <c r="B1029" t="s">
        <v>937</v>
      </c>
      <c r="C1029" t="s">
        <v>1411</v>
      </c>
    </row>
    <row r="1030" spans="1:3" x14ac:dyDescent="0.25">
      <c r="A1030" t="s">
        <v>936</v>
      </c>
      <c r="B1030" t="s">
        <v>937</v>
      </c>
      <c r="C1030" t="s">
        <v>1412</v>
      </c>
    </row>
    <row r="1031" spans="1:3" x14ac:dyDescent="0.25">
      <c r="A1031" t="s">
        <v>936</v>
      </c>
      <c r="B1031" t="s">
        <v>937</v>
      </c>
      <c r="C1031" t="s">
        <v>1413</v>
      </c>
    </row>
    <row r="1032" spans="1:3" x14ac:dyDescent="0.25">
      <c r="A1032" t="s">
        <v>936</v>
      </c>
      <c r="B1032" t="s">
        <v>937</v>
      </c>
      <c r="C1032" t="s">
        <v>1414</v>
      </c>
    </row>
    <row r="1033" spans="1:3" x14ac:dyDescent="0.25">
      <c r="A1033" t="s">
        <v>936</v>
      </c>
      <c r="B1033" t="s">
        <v>937</v>
      </c>
      <c r="C1033" t="s">
        <v>1415</v>
      </c>
    </row>
    <row r="1034" spans="1:3" x14ac:dyDescent="0.25">
      <c r="A1034" t="s">
        <v>936</v>
      </c>
      <c r="B1034" t="s">
        <v>937</v>
      </c>
      <c r="C1034" t="s">
        <v>1416</v>
      </c>
    </row>
    <row r="1035" spans="1:3" x14ac:dyDescent="0.25">
      <c r="A1035" t="s">
        <v>936</v>
      </c>
      <c r="B1035" t="s">
        <v>937</v>
      </c>
      <c r="C1035" t="s">
        <v>1417</v>
      </c>
    </row>
    <row r="1036" spans="1:3" x14ac:dyDescent="0.25">
      <c r="A1036" t="s">
        <v>936</v>
      </c>
      <c r="B1036" t="s">
        <v>937</v>
      </c>
      <c r="C1036" t="s">
        <v>1418</v>
      </c>
    </row>
    <row r="1037" spans="1:3" x14ac:dyDescent="0.25">
      <c r="A1037" t="s">
        <v>936</v>
      </c>
      <c r="B1037" t="s">
        <v>937</v>
      </c>
      <c r="C1037" t="s">
        <v>1419</v>
      </c>
    </row>
    <row r="1038" spans="1:3" x14ac:dyDescent="0.25">
      <c r="A1038" t="s">
        <v>936</v>
      </c>
      <c r="B1038" t="s">
        <v>937</v>
      </c>
      <c r="C1038" t="s">
        <v>1420</v>
      </c>
    </row>
    <row r="1039" spans="1:3" x14ac:dyDescent="0.25">
      <c r="A1039" t="s">
        <v>936</v>
      </c>
      <c r="B1039" t="s">
        <v>937</v>
      </c>
      <c r="C1039" t="s">
        <v>1421</v>
      </c>
    </row>
    <row r="1040" spans="1:3" x14ac:dyDescent="0.25">
      <c r="A1040" t="s">
        <v>936</v>
      </c>
      <c r="B1040" t="s">
        <v>937</v>
      </c>
      <c r="C1040" t="s">
        <v>1422</v>
      </c>
    </row>
    <row r="1041" spans="1:3" x14ac:dyDescent="0.25">
      <c r="A1041" t="s">
        <v>936</v>
      </c>
      <c r="B1041" t="s">
        <v>937</v>
      </c>
      <c r="C1041" t="s">
        <v>1423</v>
      </c>
    </row>
    <row r="1042" spans="1:3" x14ac:dyDescent="0.25">
      <c r="A1042" t="s">
        <v>936</v>
      </c>
      <c r="B1042" t="s">
        <v>937</v>
      </c>
      <c r="C1042" t="s">
        <v>1424</v>
      </c>
    </row>
    <row r="1043" spans="1:3" x14ac:dyDescent="0.25">
      <c r="A1043" t="s">
        <v>936</v>
      </c>
      <c r="B1043" t="s">
        <v>937</v>
      </c>
      <c r="C1043" t="s">
        <v>1425</v>
      </c>
    </row>
    <row r="1044" spans="1:3" x14ac:dyDescent="0.25">
      <c r="A1044" t="s">
        <v>936</v>
      </c>
      <c r="B1044" t="s">
        <v>937</v>
      </c>
      <c r="C1044" t="s">
        <v>1426</v>
      </c>
    </row>
    <row r="1045" spans="1:3" x14ac:dyDescent="0.25">
      <c r="A1045" t="s">
        <v>936</v>
      </c>
      <c r="B1045" t="s">
        <v>937</v>
      </c>
      <c r="C1045" t="s">
        <v>1427</v>
      </c>
    </row>
    <row r="1046" spans="1:3" x14ac:dyDescent="0.25">
      <c r="A1046" t="s">
        <v>936</v>
      </c>
      <c r="B1046" t="s">
        <v>937</v>
      </c>
      <c r="C1046" t="s">
        <v>1428</v>
      </c>
    </row>
    <row r="1047" spans="1:3" x14ac:dyDescent="0.25">
      <c r="A1047" t="s">
        <v>936</v>
      </c>
      <c r="B1047" t="s">
        <v>937</v>
      </c>
      <c r="C1047" t="s">
        <v>1429</v>
      </c>
    </row>
    <row r="1048" spans="1:3" x14ac:dyDescent="0.25">
      <c r="A1048" t="s">
        <v>936</v>
      </c>
      <c r="B1048" t="s">
        <v>937</v>
      </c>
      <c r="C1048" t="s">
        <v>1731</v>
      </c>
    </row>
    <row r="1049" spans="1:3" x14ac:dyDescent="0.25">
      <c r="A1049" t="s">
        <v>936</v>
      </c>
      <c r="B1049" t="s">
        <v>937</v>
      </c>
      <c r="C1049" t="s">
        <v>1732</v>
      </c>
    </row>
    <row r="1050" spans="1:3" x14ac:dyDescent="0.25">
      <c r="A1050" t="s">
        <v>936</v>
      </c>
      <c r="B1050" t="s">
        <v>937</v>
      </c>
      <c r="C1050" t="s">
        <v>1733</v>
      </c>
    </row>
    <row r="1051" spans="1:3" x14ac:dyDescent="0.25">
      <c r="A1051" t="s">
        <v>936</v>
      </c>
      <c r="B1051" t="s">
        <v>937</v>
      </c>
      <c r="C1051" t="s">
        <v>1734</v>
      </c>
    </row>
    <row r="1052" spans="1:3" x14ac:dyDescent="0.25">
      <c r="A1052" t="s">
        <v>936</v>
      </c>
      <c r="B1052" t="s">
        <v>937</v>
      </c>
      <c r="C1052" t="s">
        <v>1735</v>
      </c>
    </row>
    <row r="1053" spans="1:3" x14ac:dyDescent="0.25">
      <c r="A1053" t="s">
        <v>936</v>
      </c>
      <c r="B1053" t="s">
        <v>937</v>
      </c>
      <c r="C1053" t="s">
        <v>1905</v>
      </c>
    </row>
    <row r="1054" spans="1:3" x14ac:dyDescent="0.25">
      <c r="A1054" t="s">
        <v>936</v>
      </c>
      <c r="B1054" t="s">
        <v>937</v>
      </c>
      <c r="C1054" t="s">
        <v>1906</v>
      </c>
    </row>
    <row r="1055" spans="1:3" x14ac:dyDescent="0.25">
      <c r="A1055" t="s">
        <v>936</v>
      </c>
      <c r="B1055" t="s">
        <v>937</v>
      </c>
      <c r="C1055" t="s">
        <v>1907</v>
      </c>
    </row>
    <row r="1056" spans="1:3" x14ac:dyDescent="0.25">
      <c r="A1056" t="s">
        <v>936</v>
      </c>
      <c r="B1056" t="s">
        <v>937</v>
      </c>
      <c r="C1056" t="s">
        <v>1908</v>
      </c>
    </row>
    <row r="1057" spans="1:3" x14ac:dyDescent="0.25">
      <c r="A1057" t="s">
        <v>936</v>
      </c>
      <c r="B1057" t="s">
        <v>937</v>
      </c>
      <c r="C1057" t="s">
        <v>1909</v>
      </c>
    </row>
    <row r="1058" spans="1:3" x14ac:dyDescent="0.25">
      <c r="A1058" t="s">
        <v>936</v>
      </c>
      <c r="B1058" t="s">
        <v>937</v>
      </c>
      <c r="C1058" t="s">
        <v>1910</v>
      </c>
    </row>
    <row r="1059" spans="1:3" x14ac:dyDescent="0.25">
      <c r="A1059" t="s">
        <v>936</v>
      </c>
      <c r="B1059" t="s">
        <v>937</v>
      </c>
      <c r="C1059" t="s">
        <v>1911</v>
      </c>
    </row>
    <row r="1060" spans="1:3" x14ac:dyDescent="0.25">
      <c r="A1060" t="s">
        <v>936</v>
      </c>
      <c r="B1060" t="s">
        <v>937</v>
      </c>
      <c r="C1060" t="s">
        <v>1912</v>
      </c>
    </row>
    <row r="1061" spans="1:3" x14ac:dyDescent="0.25">
      <c r="A1061" t="s">
        <v>936</v>
      </c>
      <c r="B1061" t="s">
        <v>937</v>
      </c>
      <c r="C1061" t="s">
        <v>1913</v>
      </c>
    </row>
    <row r="1062" spans="1:3" x14ac:dyDescent="0.25">
      <c r="A1062" t="s">
        <v>936</v>
      </c>
      <c r="B1062" t="s">
        <v>937</v>
      </c>
      <c r="C1062" t="s">
        <v>1914</v>
      </c>
    </row>
    <row r="1063" spans="1:3" x14ac:dyDescent="0.25">
      <c r="A1063" t="s">
        <v>936</v>
      </c>
      <c r="B1063" t="s">
        <v>937</v>
      </c>
      <c r="C1063" t="s">
        <v>1915</v>
      </c>
    </row>
    <row r="1064" spans="1:3" x14ac:dyDescent="0.25">
      <c r="A1064" t="s">
        <v>936</v>
      </c>
      <c r="B1064" t="s">
        <v>937</v>
      </c>
      <c r="C1064" t="s">
        <v>1916</v>
      </c>
    </row>
    <row r="1065" spans="1:3" x14ac:dyDescent="0.25">
      <c r="A1065" t="s">
        <v>936</v>
      </c>
      <c r="B1065" t="s">
        <v>937</v>
      </c>
      <c r="C1065" t="s">
        <v>1917</v>
      </c>
    </row>
    <row r="1066" spans="1:3" x14ac:dyDescent="0.25">
      <c r="A1066" t="s">
        <v>936</v>
      </c>
      <c r="B1066" t="s">
        <v>937</v>
      </c>
      <c r="C1066" t="s">
        <v>1918</v>
      </c>
    </row>
    <row r="1067" spans="1:3" x14ac:dyDescent="0.25">
      <c r="A1067" t="s">
        <v>936</v>
      </c>
      <c r="B1067" t="s">
        <v>937</v>
      </c>
      <c r="C1067" t="s">
        <v>1736</v>
      </c>
    </row>
    <row r="1068" spans="1:3" x14ac:dyDescent="0.25">
      <c r="A1068" t="s">
        <v>936</v>
      </c>
      <c r="B1068" t="s">
        <v>937</v>
      </c>
      <c r="C1068" t="s">
        <v>1737</v>
      </c>
    </row>
    <row r="1069" spans="1:3" x14ac:dyDescent="0.25">
      <c r="A1069" t="s">
        <v>936</v>
      </c>
      <c r="B1069" t="s">
        <v>937</v>
      </c>
      <c r="C1069" t="s">
        <v>1738</v>
      </c>
    </row>
    <row r="1070" spans="1:3" x14ac:dyDescent="0.25">
      <c r="A1070" t="s">
        <v>936</v>
      </c>
      <c r="B1070" t="s">
        <v>937</v>
      </c>
      <c r="C1070" t="s">
        <v>1739</v>
      </c>
    </row>
    <row r="1071" spans="1:3" x14ac:dyDescent="0.25">
      <c r="A1071" t="s">
        <v>936</v>
      </c>
      <c r="B1071" t="s">
        <v>937</v>
      </c>
      <c r="C1071" t="s">
        <v>1740</v>
      </c>
    </row>
    <row r="1072" spans="1:3" x14ac:dyDescent="0.25">
      <c r="A1072" t="s">
        <v>936</v>
      </c>
      <c r="B1072" t="s">
        <v>937</v>
      </c>
      <c r="C1072" t="s">
        <v>1919</v>
      </c>
    </row>
    <row r="1073" spans="1:3" x14ac:dyDescent="0.25">
      <c r="A1073" t="s">
        <v>936</v>
      </c>
      <c r="B1073" t="s">
        <v>937</v>
      </c>
      <c r="C1073" t="s">
        <v>1920</v>
      </c>
    </row>
    <row r="1074" spans="1:3" x14ac:dyDescent="0.25">
      <c r="A1074" t="s">
        <v>936</v>
      </c>
      <c r="B1074" t="s">
        <v>937</v>
      </c>
      <c r="C1074" t="s">
        <v>1921</v>
      </c>
    </row>
    <row r="1075" spans="1:3" x14ac:dyDescent="0.25">
      <c r="A1075" t="s">
        <v>936</v>
      </c>
      <c r="B1075" t="s">
        <v>937</v>
      </c>
      <c r="C1075" t="s">
        <v>1922</v>
      </c>
    </row>
    <row r="1076" spans="1:3" x14ac:dyDescent="0.25">
      <c r="A1076" t="s">
        <v>936</v>
      </c>
      <c r="B1076" t="s">
        <v>937</v>
      </c>
      <c r="C1076" t="s">
        <v>1923</v>
      </c>
    </row>
    <row r="1077" spans="1:3" x14ac:dyDescent="0.25">
      <c r="A1077" t="s">
        <v>936</v>
      </c>
      <c r="B1077" t="s">
        <v>937</v>
      </c>
      <c r="C1077" t="s">
        <v>1924</v>
      </c>
    </row>
    <row r="1078" spans="1:3" x14ac:dyDescent="0.25">
      <c r="A1078" t="s">
        <v>936</v>
      </c>
      <c r="B1078" t="s">
        <v>937</v>
      </c>
      <c r="C1078" t="s">
        <v>1925</v>
      </c>
    </row>
    <row r="1079" spans="1:3" x14ac:dyDescent="0.25">
      <c r="A1079" t="s">
        <v>936</v>
      </c>
      <c r="B1079" t="s">
        <v>937</v>
      </c>
      <c r="C1079" t="s">
        <v>1926</v>
      </c>
    </row>
    <row r="1080" spans="1:3" x14ac:dyDescent="0.25">
      <c r="A1080" t="s">
        <v>936</v>
      </c>
      <c r="B1080" t="s">
        <v>937</v>
      </c>
      <c r="C1080" t="s">
        <v>1927</v>
      </c>
    </row>
    <row r="1081" spans="1:3" x14ac:dyDescent="0.25">
      <c r="A1081" t="s">
        <v>936</v>
      </c>
      <c r="B1081" t="s">
        <v>937</v>
      </c>
      <c r="C1081" t="s">
        <v>1928</v>
      </c>
    </row>
    <row r="1082" spans="1:3" x14ac:dyDescent="0.25">
      <c r="A1082" t="s">
        <v>936</v>
      </c>
      <c r="B1082" t="s">
        <v>937</v>
      </c>
      <c r="C1082" t="s">
        <v>1929</v>
      </c>
    </row>
    <row r="1083" spans="1:3" x14ac:dyDescent="0.25">
      <c r="A1083" t="s">
        <v>936</v>
      </c>
      <c r="B1083" t="s">
        <v>937</v>
      </c>
      <c r="C1083" t="s">
        <v>1930</v>
      </c>
    </row>
    <row r="1084" spans="1:3" x14ac:dyDescent="0.25">
      <c r="A1084" t="s">
        <v>936</v>
      </c>
      <c r="B1084" t="s">
        <v>937</v>
      </c>
      <c r="C1084" t="s">
        <v>1931</v>
      </c>
    </row>
    <row r="1085" spans="1:3" x14ac:dyDescent="0.25">
      <c r="A1085" t="s">
        <v>936</v>
      </c>
      <c r="B1085" t="s">
        <v>937</v>
      </c>
      <c r="C1085" t="s">
        <v>1932</v>
      </c>
    </row>
    <row r="1086" spans="1:3" x14ac:dyDescent="0.25">
      <c r="A1086" t="s">
        <v>936</v>
      </c>
      <c r="B1086" t="s">
        <v>937</v>
      </c>
      <c r="C1086" t="s">
        <v>1741</v>
      </c>
    </row>
    <row r="1087" spans="1:3" x14ac:dyDescent="0.25">
      <c r="A1087" t="s">
        <v>936</v>
      </c>
      <c r="B1087" t="s">
        <v>937</v>
      </c>
      <c r="C1087" t="s">
        <v>1742</v>
      </c>
    </row>
    <row r="1088" spans="1:3" x14ac:dyDescent="0.25">
      <c r="A1088" t="s">
        <v>936</v>
      </c>
      <c r="B1088" t="s">
        <v>937</v>
      </c>
      <c r="C1088" t="s">
        <v>1743</v>
      </c>
    </row>
    <row r="1089" spans="1:3" x14ac:dyDescent="0.25">
      <c r="A1089" t="s">
        <v>936</v>
      </c>
      <c r="B1089" t="s">
        <v>937</v>
      </c>
      <c r="C1089" t="s">
        <v>1744</v>
      </c>
    </row>
    <row r="1090" spans="1:3" x14ac:dyDescent="0.25">
      <c r="A1090" t="s">
        <v>936</v>
      </c>
      <c r="B1090" t="s">
        <v>937</v>
      </c>
      <c r="C1090" t="s">
        <v>1745</v>
      </c>
    </row>
    <row r="1091" spans="1:3" x14ac:dyDescent="0.25">
      <c r="A1091" t="s">
        <v>936</v>
      </c>
      <c r="B1091" t="s">
        <v>937</v>
      </c>
      <c r="C1091" t="s">
        <v>1933</v>
      </c>
    </row>
    <row r="1092" spans="1:3" x14ac:dyDescent="0.25">
      <c r="A1092" t="s">
        <v>936</v>
      </c>
      <c r="B1092" t="s">
        <v>937</v>
      </c>
      <c r="C1092" t="s">
        <v>1934</v>
      </c>
    </row>
    <row r="1093" spans="1:3" x14ac:dyDescent="0.25">
      <c r="A1093" t="s">
        <v>936</v>
      </c>
      <c r="B1093" t="s">
        <v>937</v>
      </c>
      <c r="C1093" t="s">
        <v>1935</v>
      </c>
    </row>
    <row r="1094" spans="1:3" x14ac:dyDescent="0.25">
      <c r="A1094" t="s">
        <v>936</v>
      </c>
      <c r="B1094" t="s">
        <v>937</v>
      </c>
      <c r="C1094" t="s">
        <v>1936</v>
      </c>
    </row>
    <row r="1095" spans="1:3" x14ac:dyDescent="0.25">
      <c r="A1095" t="s">
        <v>936</v>
      </c>
      <c r="B1095" t="s">
        <v>937</v>
      </c>
      <c r="C1095" t="s">
        <v>1937</v>
      </c>
    </row>
    <row r="1096" spans="1:3" x14ac:dyDescent="0.25">
      <c r="A1096" t="s">
        <v>936</v>
      </c>
      <c r="B1096" t="s">
        <v>937</v>
      </c>
      <c r="C1096" t="s">
        <v>1938</v>
      </c>
    </row>
    <row r="1097" spans="1:3" x14ac:dyDescent="0.25">
      <c r="A1097" t="s">
        <v>936</v>
      </c>
      <c r="B1097" t="s">
        <v>937</v>
      </c>
      <c r="C1097" t="s">
        <v>1939</v>
      </c>
    </row>
    <row r="1098" spans="1:3" x14ac:dyDescent="0.25">
      <c r="A1098" t="s">
        <v>936</v>
      </c>
      <c r="B1098" t="s">
        <v>937</v>
      </c>
      <c r="C1098" t="s">
        <v>1940</v>
      </c>
    </row>
    <row r="1099" spans="1:3" x14ac:dyDescent="0.25">
      <c r="A1099" t="s">
        <v>936</v>
      </c>
      <c r="B1099" t="s">
        <v>937</v>
      </c>
      <c r="C1099" t="s">
        <v>1941</v>
      </c>
    </row>
    <row r="1100" spans="1:3" x14ac:dyDescent="0.25">
      <c r="A1100" t="s">
        <v>936</v>
      </c>
      <c r="B1100" t="s">
        <v>937</v>
      </c>
      <c r="C1100" t="s">
        <v>1942</v>
      </c>
    </row>
    <row r="1101" spans="1:3" x14ac:dyDescent="0.25">
      <c r="A1101" t="s">
        <v>936</v>
      </c>
      <c r="B1101" t="s">
        <v>937</v>
      </c>
      <c r="C1101" t="s">
        <v>1943</v>
      </c>
    </row>
    <row r="1102" spans="1:3" x14ac:dyDescent="0.25">
      <c r="A1102" t="s">
        <v>936</v>
      </c>
      <c r="B1102" t="s">
        <v>937</v>
      </c>
      <c r="C1102" t="s">
        <v>1944</v>
      </c>
    </row>
    <row r="1103" spans="1:3" x14ac:dyDescent="0.25">
      <c r="A1103" t="s">
        <v>936</v>
      </c>
      <c r="B1103" t="s">
        <v>937</v>
      </c>
      <c r="C1103" t="s">
        <v>1945</v>
      </c>
    </row>
    <row r="1104" spans="1:3" x14ac:dyDescent="0.25">
      <c r="A1104" t="s">
        <v>936</v>
      </c>
      <c r="B1104" t="s">
        <v>937</v>
      </c>
      <c r="C1104" t="s">
        <v>1946</v>
      </c>
    </row>
    <row r="1105" spans="1:3" x14ac:dyDescent="0.25">
      <c r="A1105" t="s">
        <v>936</v>
      </c>
      <c r="B1105" t="s">
        <v>937</v>
      </c>
      <c r="C1105" t="s">
        <v>1746</v>
      </c>
    </row>
    <row r="1106" spans="1:3" x14ac:dyDescent="0.25">
      <c r="A1106" t="s">
        <v>936</v>
      </c>
      <c r="B1106" t="s">
        <v>937</v>
      </c>
      <c r="C1106" t="s">
        <v>1747</v>
      </c>
    </row>
    <row r="1107" spans="1:3" x14ac:dyDescent="0.25">
      <c r="A1107" t="s">
        <v>936</v>
      </c>
      <c r="B1107" t="s">
        <v>937</v>
      </c>
      <c r="C1107" t="s">
        <v>1748</v>
      </c>
    </row>
    <row r="1108" spans="1:3" x14ac:dyDescent="0.25">
      <c r="A1108" t="s">
        <v>936</v>
      </c>
      <c r="B1108" t="s">
        <v>937</v>
      </c>
      <c r="C1108" t="s">
        <v>1749</v>
      </c>
    </row>
    <row r="1109" spans="1:3" x14ac:dyDescent="0.25">
      <c r="A1109" t="s">
        <v>936</v>
      </c>
      <c r="B1109" t="s">
        <v>937</v>
      </c>
      <c r="C1109" t="s">
        <v>1750</v>
      </c>
    </row>
    <row r="1110" spans="1:3" x14ac:dyDescent="0.25">
      <c r="A1110" t="s">
        <v>936</v>
      </c>
      <c r="B1110" t="s">
        <v>937</v>
      </c>
      <c r="C1110" t="s">
        <v>1947</v>
      </c>
    </row>
    <row r="1111" spans="1:3" x14ac:dyDescent="0.25">
      <c r="A1111" t="s">
        <v>936</v>
      </c>
      <c r="B1111" t="s">
        <v>937</v>
      </c>
      <c r="C1111" t="s">
        <v>1948</v>
      </c>
    </row>
    <row r="1112" spans="1:3" x14ac:dyDescent="0.25">
      <c r="A1112" t="s">
        <v>936</v>
      </c>
      <c r="B1112" t="s">
        <v>937</v>
      </c>
      <c r="C1112" t="s">
        <v>1949</v>
      </c>
    </row>
    <row r="1113" spans="1:3" x14ac:dyDescent="0.25">
      <c r="A1113" t="s">
        <v>936</v>
      </c>
      <c r="B1113" t="s">
        <v>937</v>
      </c>
      <c r="C1113" t="s">
        <v>1950</v>
      </c>
    </row>
    <row r="1114" spans="1:3" x14ac:dyDescent="0.25">
      <c r="A1114" t="s">
        <v>936</v>
      </c>
      <c r="B1114" t="s">
        <v>937</v>
      </c>
      <c r="C1114" t="s">
        <v>1951</v>
      </c>
    </row>
    <row r="1115" spans="1:3" x14ac:dyDescent="0.25">
      <c r="A1115" t="s">
        <v>936</v>
      </c>
      <c r="B1115" t="s">
        <v>937</v>
      </c>
      <c r="C1115" t="s">
        <v>1952</v>
      </c>
    </row>
    <row r="1116" spans="1:3" x14ac:dyDescent="0.25">
      <c r="A1116" t="s">
        <v>936</v>
      </c>
      <c r="B1116" t="s">
        <v>937</v>
      </c>
      <c r="C1116" t="s">
        <v>1953</v>
      </c>
    </row>
    <row r="1117" spans="1:3" x14ac:dyDescent="0.25">
      <c r="A1117" t="s">
        <v>936</v>
      </c>
      <c r="B1117" t="s">
        <v>937</v>
      </c>
      <c r="C1117" t="s">
        <v>1954</v>
      </c>
    </row>
    <row r="1118" spans="1:3" x14ac:dyDescent="0.25">
      <c r="A1118" t="s">
        <v>936</v>
      </c>
      <c r="B1118" t="s">
        <v>937</v>
      </c>
      <c r="C1118" t="s">
        <v>1955</v>
      </c>
    </row>
    <row r="1119" spans="1:3" x14ac:dyDescent="0.25">
      <c r="A1119" t="s">
        <v>936</v>
      </c>
      <c r="B1119" t="s">
        <v>937</v>
      </c>
      <c r="C1119" t="s">
        <v>1956</v>
      </c>
    </row>
    <row r="1120" spans="1:3" x14ac:dyDescent="0.25">
      <c r="A1120" t="s">
        <v>936</v>
      </c>
      <c r="B1120" t="s">
        <v>937</v>
      </c>
      <c r="C1120" t="s">
        <v>1957</v>
      </c>
    </row>
    <row r="1121" spans="1:3" x14ac:dyDescent="0.25">
      <c r="A1121" t="s">
        <v>936</v>
      </c>
      <c r="B1121" t="s">
        <v>937</v>
      </c>
      <c r="C1121" t="s">
        <v>1958</v>
      </c>
    </row>
    <row r="1122" spans="1:3" x14ac:dyDescent="0.25">
      <c r="A1122" t="s">
        <v>936</v>
      </c>
      <c r="B1122" t="s">
        <v>937</v>
      </c>
      <c r="C1122" t="s">
        <v>1959</v>
      </c>
    </row>
    <row r="1123" spans="1:3" x14ac:dyDescent="0.25">
      <c r="A1123" t="s">
        <v>936</v>
      </c>
      <c r="B1123" t="s">
        <v>937</v>
      </c>
      <c r="C1123" t="s">
        <v>1960</v>
      </c>
    </row>
    <row r="1124" spans="1:3" x14ac:dyDescent="0.25">
      <c r="A1124" t="s">
        <v>936</v>
      </c>
      <c r="B1124" t="s">
        <v>937</v>
      </c>
      <c r="C1124" t="s">
        <v>1751</v>
      </c>
    </row>
    <row r="1125" spans="1:3" x14ac:dyDescent="0.25">
      <c r="A1125" t="s">
        <v>936</v>
      </c>
      <c r="B1125" t="s">
        <v>937</v>
      </c>
      <c r="C1125" t="s">
        <v>1752</v>
      </c>
    </row>
    <row r="1126" spans="1:3" x14ac:dyDescent="0.25">
      <c r="A1126" t="s">
        <v>936</v>
      </c>
      <c r="B1126" t="s">
        <v>937</v>
      </c>
      <c r="C1126" t="s">
        <v>1753</v>
      </c>
    </row>
    <row r="1127" spans="1:3" x14ac:dyDescent="0.25">
      <c r="A1127" t="s">
        <v>936</v>
      </c>
      <c r="B1127" t="s">
        <v>937</v>
      </c>
      <c r="C1127" t="s">
        <v>1754</v>
      </c>
    </row>
    <row r="1128" spans="1:3" x14ac:dyDescent="0.25">
      <c r="A1128" t="s">
        <v>936</v>
      </c>
      <c r="B1128" t="s">
        <v>937</v>
      </c>
      <c r="C1128" t="s">
        <v>1755</v>
      </c>
    </row>
    <row r="1129" spans="1:3" x14ac:dyDescent="0.25">
      <c r="A1129" t="s">
        <v>936</v>
      </c>
      <c r="B1129" t="s">
        <v>937</v>
      </c>
      <c r="C1129" t="s">
        <v>1961</v>
      </c>
    </row>
    <row r="1130" spans="1:3" x14ac:dyDescent="0.25">
      <c r="A1130" t="s">
        <v>936</v>
      </c>
      <c r="B1130" t="s">
        <v>937</v>
      </c>
      <c r="C1130" t="s">
        <v>1962</v>
      </c>
    </row>
    <row r="1131" spans="1:3" x14ac:dyDescent="0.25">
      <c r="A1131" t="s">
        <v>936</v>
      </c>
      <c r="B1131" t="s">
        <v>937</v>
      </c>
      <c r="C1131" t="s">
        <v>1963</v>
      </c>
    </row>
    <row r="1132" spans="1:3" x14ac:dyDescent="0.25">
      <c r="A1132" t="s">
        <v>936</v>
      </c>
      <c r="B1132" t="s">
        <v>937</v>
      </c>
      <c r="C1132" t="s">
        <v>1964</v>
      </c>
    </row>
    <row r="1133" spans="1:3" x14ac:dyDescent="0.25">
      <c r="A1133" t="s">
        <v>936</v>
      </c>
      <c r="B1133" t="s">
        <v>937</v>
      </c>
      <c r="C1133" t="s">
        <v>1965</v>
      </c>
    </row>
    <row r="1134" spans="1:3" x14ac:dyDescent="0.25">
      <c r="A1134" t="s">
        <v>936</v>
      </c>
      <c r="B1134" t="s">
        <v>937</v>
      </c>
      <c r="C1134" t="s">
        <v>1966</v>
      </c>
    </row>
    <row r="1135" spans="1:3" x14ac:dyDescent="0.25">
      <c r="A1135" t="s">
        <v>936</v>
      </c>
      <c r="B1135" t="s">
        <v>937</v>
      </c>
      <c r="C1135" t="s">
        <v>1967</v>
      </c>
    </row>
    <row r="1136" spans="1:3" x14ac:dyDescent="0.25">
      <c r="A1136" t="s">
        <v>936</v>
      </c>
      <c r="B1136" t="s">
        <v>937</v>
      </c>
      <c r="C1136" t="s">
        <v>1968</v>
      </c>
    </row>
    <row r="1137" spans="1:3" x14ac:dyDescent="0.25">
      <c r="A1137" t="s">
        <v>936</v>
      </c>
      <c r="B1137" t="s">
        <v>937</v>
      </c>
      <c r="C1137" t="s">
        <v>1969</v>
      </c>
    </row>
    <row r="1138" spans="1:3" x14ac:dyDescent="0.25">
      <c r="A1138" t="s">
        <v>936</v>
      </c>
      <c r="B1138" t="s">
        <v>937</v>
      </c>
      <c r="C1138" t="s">
        <v>1970</v>
      </c>
    </row>
    <row r="1139" spans="1:3" x14ac:dyDescent="0.25">
      <c r="A1139" t="s">
        <v>936</v>
      </c>
      <c r="B1139" t="s">
        <v>937</v>
      </c>
      <c r="C1139" t="s">
        <v>1971</v>
      </c>
    </row>
    <row r="1140" spans="1:3" x14ac:dyDescent="0.25">
      <c r="A1140" t="s">
        <v>936</v>
      </c>
      <c r="B1140" t="s">
        <v>937</v>
      </c>
      <c r="C1140" t="s">
        <v>1972</v>
      </c>
    </row>
    <row r="1141" spans="1:3" x14ac:dyDescent="0.25">
      <c r="A1141" t="s">
        <v>936</v>
      </c>
      <c r="B1141" t="s">
        <v>937</v>
      </c>
      <c r="C1141" t="s">
        <v>1973</v>
      </c>
    </row>
    <row r="1142" spans="1:3" x14ac:dyDescent="0.25">
      <c r="A1142" t="s">
        <v>936</v>
      </c>
      <c r="B1142" t="s">
        <v>937</v>
      </c>
      <c r="C1142" t="s">
        <v>1974</v>
      </c>
    </row>
    <row r="1143" spans="1:3" x14ac:dyDescent="0.25">
      <c r="A1143" t="s">
        <v>936</v>
      </c>
      <c r="B1143" t="s">
        <v>937</v>
      </c>
      <c r="C1143" t="s">
        <v>1756</v>
      </c>
    </row>
    <row r="1144" spans="1:3" x14ac:dyDescent="0.25">
      <c r="A1144" t="s">
        <v>936</v>
      </c>
      <c r="B1144" t="s">
        <v>937</v>
      </c>
      <c r="C1144" t="s">
        <v>1757</v>
      </c>
    </row>
    <row r="1145" spans="1:3" x14ac:dyDescent="0.25">
      <c r="A1145" t="s">
        <v>936</v>
      </c>
      <c r="B1145" t="s">
        <v>937</v>
      </c>
      <c r="C1145" t="s">
        <v>1758</v>
      </c>
    </row>
    <row r="1146" spans="1:3" x14ac:dyDescent="0.25">
      <c r="A1146" t="s">
        <v>936</v>
      </c>
      <c r="B1146" t="s">
        <v>937</v>
      </c>
      <c r="C1146" t="s">
        <v>1759</v>
      </c>
    </row>
    <row r="1147" spans="1:3" x14ac:dyDescent="0.25">
      <c r="A1147" t="s">
        <v>936</v>
      </c>
      <c r="B1147" t="s">
        <v>937</v>
      </c>
      <c r="C1147" t="s">
        <v>1760</v>
      </c>
    </row>
    <row r="1148" spans="1:3" x14ac:dyDescent="0.25">
      <c r="A1148" t="s">
        <v>936</v>
      </c>
      <c r="B1148" t="s">
        <v>937</v>
      </c>
      <c r="C1148" t="s">
        <v>1975</v>
      </c>
    </row>
    <row r="1149" spans="1:3" x14ac:dyDescent="0.25">
      <c r="A1149" t="s">
        <v>936</v>
      </c>
      <c r="B1149" t="s">
        <v>937</v>
      </c>
      <c r="C1149" t="s">
        <v>1976</v>
      </c>
    </row>
    <row r="1150" spans="1:3" x14ac:dyDescent="0.25">
      <c r="A1150" t="s">
        <v>936</v>
      </c>
      <c r="B1150" t="s">
        <v>937</v>
      </c>
      <c r="C1150" t="s">
        <v>1977</v>
      </c>
    </row>
    <row r="1151" spans="1:3" x14ac:dyDescent="0.25">
      <c r="A1151" t="s">
        <v>936</v>
      </c>
      <c r="B1151" t="s">
        <v>937</v>
      </c>
      <c r="C1151" t="s">
        <v>1978</v>
      </c>
    </row>
    <row r="1152" spans="1:3" x14ac:dyDescent="0.25">
      <c r="A1152" t="s">
        <v>936</v>
      </c>
      <c r="B1152" t="s">
        <v>937</v>
      </c>
      <c r="C1152" t="s">
        <v>1979</v>
      </c>
    </row>
    <row r="1153" spans="1:3" x14ac:dyDescent="0.25">
      <c r="A1153" t="s">
        <v>936</v>
      </c>
      <c r="B1153" t="s">
        <v>937</v>
      </c>
      <c r="C1153" t="s">
        <v>1980</v>
      </c>
    </row>
    <row r="1154" spans="1:3" x14ac:dyDescent="0.25">
      <c r="A1154" t="s">
        <v>936</v>
      </c>
      <c r="B1154" t="s">
        <v>937</v>
      </c>
      <c r="C1154" t="s">
        <v>1981</v>
      </c>
    </row>
    <row r="1155" spans="1:3" x14ac:dyDescent="0.25">
      <c r="A1155" t="s">
        <v>936</v>
      </c>
      <c r="B1155" t="s">
        <v>937</v>
      </c>
      <c r="C1155" t="s">
        <v>1982</v>
      </c>
    </row>
    <row r="1156" spans="1:3" x14ac:dyDescent="0.25">
      <c r="A1156" t="s">
        <v>936</v>
      </c>
      <c r="B1156" t="s">
        <v>937</v>
      </c>
      <c r="C1156" t="s">
        <v>1983</v>
      </c>
    </row>
    <row r="1157" spans="1:3" x14ac:dyDescent="0.25">
      <c r="A1157" t="s">
        <v>936</v>
      </c>
      <c r="B1157" t="s">
        <v>937</v>
      </c>
      <c r="C1157" t="s">
        <v>1984</v>
      </c>
    </row>
    <row r="1158" spans="1:3" x14ac:dyDescent="0.25">
      <c r="A1158" t="s">
        <v>936</v>
      </c>
      <c r="B1158" t="s">
        <v>937</v>
      </c>
      <c r="C1158" t="s">
        <v>1985</v>
      </c>
    </row>
    <row r="1159" spans="1:3" x14ac:dyDescent="0.25">
      <c r="A1159" t="s">
        <v>936</v>
      </c>
      <c r="B1159" t="s">
        <v>937</v>
      </c>
      <c r="C1159" t="s">
        <v>1986</v>
      </c>
    </row>
    <row r="1160" spans="1:3" x14ac:dyDescent="0.25">
      <c r="A1160" t="s">
        <v>936</v>
      </c>
      <c r="B1160" t="s">
        <v>937</v>
      </c>
      <c r="C1160" t="s">
        <v>1987</v>
      </c>
    </row>
    <row r="1161" spans="1:3" x14ac:dyDescent="0.25">
      <c r="A1161" t="s">
        <v>936</v>
      </c>
      <c r="B1161" t="s">
        <v>937</v>
      </c>
      <c r="C1161" t="s">
        <v>1988</v>
      </c>
    </row>
    <row r="1162" spans="1:3" x14ac:dyDescent="0.25">
      <c r="A1162" t="s">
        <v>936</v>
      </c>
      <c r="B1162" t="s">
        <v>937</v>
      </c>
      <c r="C1162" t="s">
        <v>1761</v>
      </c>
    </row>
    <row r="1163" spans="1:3" x14ac:dyDescent="0.25">
      <c r="A1163" t="s">
        <v>936</v>
      </c>
      <c r="B1163" t="s">
        <v>937</v>
      </c>
      <c r="C1163" t="s">
        <v>1762</v>
      </c>
    </row>
    <row r="1164" spans="1:3" x14ac:dyDescent="0.25">
      <c r="A1164" t="s">
        <v>936</v>
      </c>
      <c r="B1164" t="s">
        <v>937</v>
      </c>
      <c r="C1164" t="s">
        <v>1763</v>
      </c>
    </row>
    <row r="1165" spans="1:3" x14ac:dyDescent="0.25">
      <c r="A1165" t="s">
        <v>936</v>
      </c>
      <c r="B1165" t="s">
        <v>937</v>
      </c>
      <c r="C1165" t="s">
        <v>1764</v>
      </c>
    </row>
    <row r="1166" spans="1:3" x14ac:dyDescent="0.25">
      <c r="A1166" t="s">
        <v>936</v>
      </c>
      <c r="B1166" t="s">
        <v>937</v>
      </c>
      <c r="C1166" t="s">
        <v>1765</v>
      </c>
    </row>
    <row r="1167" spans="1:3" x14ac:dyDescent="0.25">
      <c r="A1167" t="s">
        <v>936</v>
      </c>
      <c r="B1167" t="s">
        <v>937</v>
      </c>
      <c r="C1167" t="s">
        <v>1989</v>
      </c>
    </row>
    <row r="1168" spans="1:3" x14ac:dyDescent="0.25">
      <c r="A1168" t="s">
        <v>936</v>
      </c>
      <c r="B1168" t="s">
        <v>937</v>
      </c>
      <c r="C1168" t="s">
        <v>1990</v>
      </c>
    </row>
    <row r="1169" spans="1:3" x14ac:dyDescent="0.25">
      <c r="A1169" t="s">
        <v>936</v>
      </c>
      <c r="B1169" t="s">
        <v>937</v>
      </c>
      <c r="C1169" t="s">
        <v>1991</v>
      </c>
    </row>
    <row r="1170" spans="1:3" x14ac:dyDescent="0.25">
      <c r="A1170" t="s">
        <v>936</v>
      </c>
      <c r="B1170" t="s">
        <v>937</v>
      </c>
      <c r="C1170" t="s">
        <v>1992</v>
      </c>
    </row>
    <row r="1171" spans="1:3" x14ac:dyDescent="0.25">
      <c r="A1171" t="s">
        <v>936</v>
      </c>
      <c r="B1171" t="s">
        <v>937</v>
      </c>
      <c r="C1171" t="s">
        <v>1993</v>
      </c>
    </row>
    <row r="1172" spans="1:3" x14ac:dyDescent="0.25">
      <c r="A1172" t="s">
        <v>936</v>
      </c>
      <c r="B1172" t="s">
        <v>937</v>
      </c>
      <c r="C1172" t="s">
        <v>1994</v>
      </c>
    </row>
    <row r="1173" spans="1:3" x14ac:dyDescent="0.25">
      <c r="A1173" t="s">
        <v>936</v>
      </c>
      <c r="B1173" t="s">
        <v>937</v>
      </c>
      <c r="C1173" t="s">
        <v>1995</v>
      </c>
    </row>
    <row r="1174" spans="1:3" x14ac:dyDescent="0.25">
      <c r="A1174" t="s">
        <v>936</v>
      </c>
      <c r="B1174" t="s">
        <v>937</v>
      </c>
      <c r="C1174" t="s">
        <v>1996</v>
      </c>
    </row>
    <row r="1175" spans="1:3" x14ac:dyDescent="0.25">
      <c r="A1175" t="s">
        <v>936</v>
      </c>
      <c r="B1175" t="s">
        <v>937</v>
      </c>
      <c r="C1175" t="s">
        <v>1997</v>
      </c>
    </row>
    <row r="1176" spans="1:3" x14ac:dyDescent="0.25">
      <c r="A1176" t="s">
        <v>936</v>
      </c>
      <c r="B1176" t="s">
        <v>937</v>
      </c>
      <c r="C1176" t="s">
        <v>1998</v>
      </c>
    </row>
    <row r="1177" spans="1:3" x14ac:dyDescent="0.25">
      <c r="A1177" t="s">
        <v>936</v>
      </c>
      <c r="B1177" t="s">
        <v>937</v>
      </c>
      <c r="C1177" t="s">
        <v>1999</v>
      </c>
    </row>
    <row r="1178" spans="1:3" x14ac:dyDescent="0.25">
      <c r="A1178" t="s">
        <v>936</v>
      </c>
      <c r="B1178" t="s">
        <v>937</v>
      </c>
      <c r="C1178" t="s">
        <v>2000</v>
      </c>
    </row>
    <row r="1179" spans="1:3" x14ac:dyDescent="0.25">
      <c r="A1179" t="s">
        <v>936</v>
      </c>
      <c r="B1179" t="s">
        <v>937</v>
      </c>
      <c r="C1179" t="s">
        <v>2001</v>
      </c>
    </row>
    <row r="1180" spans="1:3" x14ac:dyDescent="0.25">
      <c r="A1180" t="s">
        <v>936</v>
      </c>
      <c r="B1180" t="s">
        <v>937</v>
      </c>
      <c r="C1180" t="s">
        <v>2002</v>
      </c>
    </row>
    <row r="1181" spans="1:3" x14ac:dyDescent="0.25">
      <c r="A1181" t="s">
        <v>936</v>
      </c>
      <c r="B1181" t="s">
        <v>937</v>
      </c>
      <c r="C1181" t="s">
        <v>1766</v>
      </c>
    </row>
    <row r="1182" spans="1:3" x14ac:dyDescent="0.25">
      <c r="A1182" t="s">
        <v>936</v>
      </c>
      <c r="B1182" t="s">
        <v>937</v>
      </c>
      <c r="C1182" t="s">
        <v>1767</v>
      </c>
    </row>
    <row r="1183" spans="1:3" x14ac:dyDescent="0.25">
      <c r="A1183" t="s">
        <v>936</v>
      </c>
      <c r="B1183" t="s">
        <v>937</v>
      </c>
      <c r="C1183" t="s">
        <v>1768</v>
      </c>
    </row>
    <row r="1184" spans="1:3" x14ac:dyDescent="0.25">
      <c r="A1184" t="s">
        <v>936</v>
      </c>
      <c r="B1184" t="s">
        <v>937</v>
      </c>
      <c r="C1184" t="s">
        <v>1769</v>
      </c>
    </row>
    <row r="1185" spans="1:3" x14ac:dyDescent="0.25">
      <c r="A1185" t="s">
        <v>936</v>
      </c>
      <c r="B1185" t="s">
        <v>937</v>
      </c>
      <c r="C1185" t="s">
        <v>1770</v>
      </c>
    </row>
    <row r="1186" spans="1:3" x14ac:dyDescent="0.25">
      <c r="A1186" t="s">
        <v>936</v>
      </c>
      <c r="B1186" t="s">
        <v>937</v>
      </c>
      <c r="C1186" t="s">
        <v>2003</v>
      </c>
    </row>
    <row r="1187" spans="1:3" x14ac:dyDescent="0.25">
      <c r="A1187" t="s">
        <v>936</v>
      </c>
      <c r="B1187" t="s">
        <v>937</v>
      </c>
      <c r="C1187" t="s">
        <v>2004</v>
      </c>
    </row>
    <row r="1188" spans="1:3" x14ac:dyDescent="0.25">
      <c r="A1188" t="s">
        <v>936</v>
      </c>
      <c r="B1188" t="s">
        <v>937</v>
      </c>
      <c r="C1188" t="s">
        <v>2005</v>
      </c>
    </row>
    <row r="1189" spans="1:3" x14ac:dyDescent="0.25">
      <c r="A1189" t="s">
        <v>936</v>
      </c>
      <c r="B1189" t="s">
        <v>937</v>
      </c>
      <c r="C1189" t="s">
        <v>2006</v>
      </c>
    </row>
    <row r="1190" spans="1:3" x14ac:dyDescent="0.25">
      <c r="A1190" t="s">
        <v>936</v>
      </c>
      <c r="B1190" t="s">
        <v>937</v>
      </c>
      <c r="C1190" t="s">
        <v>2007</v>
      </c>
    </row>
    <row r="1191" spans="1:3" x14ac:dyDescent="0.25">
      <c r="A1191" t="s">
        <v>936</v>
      </c>
      <c r="B1191" t="s">
        <v>937</v>
      </c>
      <c r="C1191" t="s">
        <v>2008</v>
      </c>
    </row>
    <row r="1192" spans="1:3" x14ac:dyDescent="0.25">
      <c r="A1192" t="s">
        <v>936</v>
      </c>
      <c r="B1192" t="s">
        <v>937</v>
      </c>
      <c r="C1192" t="s">
        <v>2009</v>
      </c>
    </row>
    <row r="1193" spans="1:3" x14ac:dyDescent="0.25">
      <c r="A1193" t="s">
        <v>936</v>
      </c>
      <c r="B1193" t="s">
        <v>937</v>
      </c>
      <c r="C1193" t="s">
        <v>2010</v>
      </c>
    </row>
    <row r="1194" spans="1:3" x14ac:dyDescent="0.25">
      <c r="A1194" t="s">
        <v>936</v>
      </c>
      <c r="B1194" t="s">
        <v>937</v>
      </c>
      <c r="C1194" t="s">
        <v>2011</v>
      </c>
    </row>
    <row r="1195" spans="1:3" x14ac:dyDescent="0.25">
      <c r="A1195" t="s">
        <v>936</v>
      </c>
      <c r="B1195" t="s">
        <v>937</v>
      </c>
      <c r="C1195" t="s">
        <v>2012</v>
      </c>
    </row>
    <row r="1196" spans="1:3" x14ac:dyDescent="0.25">
      <c r="A1196" t="s">
        <v>936</v>
      </c>
      <c r="B1196" t="s">
        <v>937</v>
      </c>
      <c r="C1196" t="s">
        <v>2013</v>
      </c>
    </row>
    <row r="1197" spans="1:3" x14ac:dyDescent="0.25">
      <c r="A1197" t="s">
        <v>936</v>
      </c>
      <c r="B1197" t="s">
        <v>937</v>
      </c>
      <c r="C1197" t="s">
        <v>2014</v>
      </c>
    </row>
    <row r="1198" spans="1:3" x14ac:dyDescent="0.25">
      <c r="A1198" t="s">
        <v>936</v>
      </c>
      <c r="B1198" t="s">
        <v>937</v>
      </c>
      <c r="C1198" t="s">
        <v>2015</v>
      </c>
    </row>
    <row r="1199" spans="1:3" x14ac:dyDescent="0.25">
      <c r="A1199" t="s">
        <v>936</v>
      </c>
      <c r="B1199" t="s">
        <v>937</v>
      </c>
      <c r="C1199" t="s">
        <v>2016</v>
      </c>
    </row>
    <row r="1200" spans="1:3" x14ac:dyDescent="0.25">
      <c r="A1200" t="s">
        <v>936</v>
      </c>
      <c r="B1200" t="s">
        <v>937</v>
      </c>
      <c r="C1200" t="s">
        <v>1771</v>
      </c>
    </row>
    <row r="1201" spans="1:3" x14ac:dyDescent="0.25">
      <c r="A1201" t="s">
        <v>936</v>
      </c>
      <c r="B1201" t="s">
        <v>937</v>
      </c>
      <c r="C1201" t="s">
        <v>1772</v>
      </c>
    </row>
    <row r="1202" spans="1:3" x14ac:dyDescent="0.25">
      <c r="A1202" t="s">
        <v>936</v>
      </c>
      <c r="B1202" t="s">
        <v>937</v>
      </c>
      <c r="C1202" t="s">
        <v>1773</v>
      </c>
    </row>
    <row r="1203" spans="1:3" x14ac:dyDescent="0.25">
      <c r="A1203" t="s">
        <v>936</v>
      </c>
      <c r="B1203" t="s">
        <v>937</v>
      </c>
      <c r="C1203" t="s">
        <v>1774</v>
      </c>
    </row>
    <row r="1204" spans="1:3" x14ac:dyDescent="0.25">
      <c r="A1204" t="s">
        <v>936</v>
      </c>
      <c r="B1204" t="s">
        <v>937</v>
      </c>
      <c r="C1204" t="s">
        <v>1775</v>
      </c>
    </row>
    <row r="1205" spans="1:3" x14ac:dyDescent="0.25">
      <c r="A1205" t="s">
        <v>936</v>
      </c>
      <c r="B1205" t="s">
        <v>937</v>
      </c>
      <c r="C1205" t="s">
        <v>2017</v>
      </c>
    </row>
    <row r="1206" spans="1:3" x14ac:dyDescent="0.25">
      <c r="A1206" t="s">
        <v>936</v>
      </c>
      <c r="B1206" t="s">
        <v>937</v>
      </c>
      <c r="C1206" t="s">
        <v>2018</v>
      </c>
    </row>
    <row r="1207" spans="1:3" x14ac:dyDescent="0.25">
      <c r="A1207" t="s">
        <v>936</v>
      </c>
      <c r="B1207" t="s">
        <v>937</v>
      </c>
      <c r="C1207" t="s">
        <v>2019</v>
      </c>
    </row>
    <row r="1208" spans="1:3" x14ac:dyDescent="0.25">
      <c r="A1208" t="s">
        <v>936</v>
      </c>
      <c r="B1208" t="s">
        <v>937</v>
      </c>
      <c r="C1208" t="s">
        <v>2020</v>
      </c>
    </row>
    <row r="1209" spans="1:3" x14ac:dyDescent="0.25">
      <c r="A1209" t="s">
        <v>936</v>
      </c>
      <c r="B1209" t="s">
        <v>937</v>
      </c>
      <c r="C1209" t="s">
        <v>2021</v>
      </c>
    </row>
    <row r="1210" spans="1:3" x14ac:dyDescent="0.25">
      <c r="A1210" t="s">
        <v>936</v>
      </c>
      <c r="B1210" t="s">
        <v>937</v>
      </c>
      <c r="C1210" t="s">
        <v>2022</v>
      </c>
    </row>
    <row r="1211" spans="1:3" x14ac:dyDescent="0.25">
      <c r="A1211" t="s">
        <v>936</v>
      </c>
      <c r="B1211" t="s">
        <v>937</v>
      </c>
      <c r="C1211" t="s">
        <v>2023</v>
      </c>
    </row>
    <row r="1212" spans="1:3" x14ac:dyDescent="0.25">
      <c r="A1212" t="s">
        <v>936</v>
      </c>
      <c r="B1212" t="s">
        <v>937</v>
      </c>
      <c r="C1212" t="s">
        <v>2024</v>
      </c>
    </row>
    <row r="1213" spans="1:3" x14ac:dyDescent="0.25">
      <c r="A1213" t="s">
        <v>936</v>
      </c>
      <c r="B1213" t="s">
        <v>937</v>
      </c>
      <c r="C1213" t="s">
        <v>2025</v>
      </c>
    </row>
    <row r="1214" spans="1:3" x14ac:dyDescent="0.25">
      <c r="A1214" t="s">
        <v>936</v>
      </c>
      <c r="B1214" t="s">
        <v>937</v>
      </c>
      <c r="C1214" t="s">
        <v>2026</v>
      </c>
    </row>
    <row r="1215" spans="1:3" x14ac:dyDescent="0.25">
      <c r="A1215" t="s">
        <v>936</v>
      </c>
      <c r="B1215" t="s">
        <v>937</v>
      </c>
      <c r="C1215" t="s">
        <v>2027</v>
      </c>
    </row>
    <row r="1216" spans="1:3" x14ac:dyDescent="0.25">
      <c r="A1216" t="s">
        <v>936</v>
      </c>
      <c r="B1216" t="s">
        <v>937</v>
      </c>
      <c r="C1216" t="s">
        <v>2028</v>
      </c>
    </row>
    <row r="1217" spans="1:3" x14ac:dyDescent="0.25">
      <c r="A1217" t="s">
        <v>936</v>
      </c>
      <c r="B1217" t="s">
        <v>937</v>
      </c>
      <c r="C1217" t="s">
        <v>2029</v>
      </c>
    </row>
    <row r="1218" spans="1:3" x14ac:dyDescent="0.25">
      <c r="A1218" t="s">
        <v>936</v>
      </c>
      <c r="B1218" t="s">
        <v>937</v>
      </c>
      <c r="C1218" t="s">
        <v>2030</v>
      </c>
    </row>
    <row r="1219" spans="1:3" x14ac:dyDescent="0.25">
      <c r="A1219" t="s">
        <v>936</v>
      </c>
      <c r="B1219" t="s">
        <v>937</v>
      </c>
      <c r="C1219" t="s">
        <v>2031</v>
      </c>
    </row>
    <row r="1220" spans="1:3" x14ac:dyDescent="0.25">
      <c r="A1220" t="s">
        <v>936</v>
      </c>
      <c r="B1220" t="s">
        <v>937</v>
      </c>
      <c r="C1220" t="s">
        <v>1776</v>
      </c>
    </row>
    <row r="1221" spans="1:3" x14ac:dyDescent="0.25">
      <c r="A1221" t="s">
        <v>936</v>
      </c>
      <c r="B1221" t="s">
        <v>937</v>
      </c>
      <c r="C1221" t="s">
        <v>1777</v>
      </c>
    </row>
    <row r="1222" spans="1:3" x14ac:dyDescent="0.25">
      <c r="A1222" t="s">
        <v>936</v>
      </c>
      <c r="B1222" t="s">
        <v>937</v>
      </c>
      <c r="C1222" t="s">
        <v>1778</v>
      </c>
    </row>
    <row r="1223" spans="1:3" x14ac:dyDescent="0.25">
      <c r="A1223" t="s">
        <v>936</v>
      </c>
      <c r="B1223" t="s">
        <v>937</v>
      </c>
      <c r="C1223" t="s">
        <v>1779</v>
      </c>
    </row>
    <row r="1224" spans="1:3" x14ac:dyDescent="0.25">
      <c r="A1224" t="s">
        <v>936</v>
      </c>
      <c r="B1224" t="s">
        <v>937</v>
      </c>
      <c r="C1224" t="s">
        <v>1780</v>
      </c>
    </row>
    <row r="1225" spans="1:3" x14ac:dyDescent="0.25">
      <c r="A1225" t="s">
        <v>936</v>
      </c>
      <c r="B1225" t="s">
        <v>937</v>
      </c>
      <c r="C1225" t="s">
        <v>2032</v>
      </c>
    </row>
    <row r="1226" spans="1:3" x14ac:dyDescent="0.25">
      <c r="A1226" t="s">
        <v>936</v>
      </c>
      <c r="B1226" t="s">
        <v>937</v>
      </c>
      <c r="C1226" t="s">
        <v>2033</v>
      </c>
    </row>
    <row r="1227" spans="1:3" x14ac:dyDescent="0.25">
      <c r="A1227" t="s">
        <v>936</v>
      </c>
      <c r="B1227" t="s">
        <v>937</v>
      </c>
      <c r="C1227" t="s">
        <v>2034</v>
      </c>
    </row>
    <row r="1228" spans="1:3" x14ac:dyDescent="0.25">
      <c r="A1228" t="s">
        <v>936</v>
      </c>
      <c r="B1228" t="s">
        <v>937</v>
      </c>
      <c r="C1228" t="s">
        <v>2035</v>
      </c>
    </row>
    <row r="1229" spans="1:3" x14ac:dyDescent="0.25">
      <c r="A1229" t="s">
        <v>936</v>
      </c>
      <c r="B1229" t="s">
        <v>937</v>
      </c>
      <c r="C1229" t="s">
        <v>2036</v>
      </c>
    </row>
    <row r="1230" spans="1:3" x14ac:dyDescent="0.25">
      <c r="A1230" t="s">
        <v>936</v>
      </c>
      <c r="B1230" t="s">
        <v>937</v>
      </c>
      <c r="C1230" t="s">
        <v>2037</v>
      </c>
    </row>
    <row r="1231" spans="1:3" x14ac:dyDescent="0.25">
      <c r="A1231" t="s">
        <v>936</v>
      </c>
      <c r="B1231" t="s">
        <v>937</v>
      </c>
      <c r="C1231" t="s">
        <v>2038</v>
      </c>
    </row>
    <row r="1232" spans="1:3" x14ac:dyDescent="0.25">
      <c r="A1232" t="s">
        <v>936</v>
      </c>
      <c r="B1232" t="s">
        <v>937</v>
      </c>
      <c r="C1232" t="s">
        <v>2039</v>
      </c>
    </row>
    <row r="1233" spans="1:3" x14ac:dyDescent="0.25">
      <c r="A1233" t="s">
        <v>936</v>
      </c>
      <c r="B1233" t="s">
        <v>937</v>
      </c>
      <c r="C1233" t="s">
        <v>2040</v>
      </c>
    </row>
    <row r="1234" spans="1:3" x14ac:dyDescent="0.25">
      <c r="A1234" t="s">
        <v>936</v>
      </c>
      <c r="B1234" t="s">
        <v>937</v>
      </c>
      <c r="C1234" t="s">
        <v>2041</v>
      </c>
    </row>
    <row r="1235" spans="1:3" x14ac:dyDescent="0.25">
      <c r="A1235" t="s">
        <v>936</v>
      </c>
      <c r="B1235" t="s">
        <v>937</v>
      </c>
      <c r="C1235" t="s">
        <v>2042</v>
      </c>
    </row>
    <row r="1236" spans="1:3" x14ac:dyDescent="0.25">
      <c r="A1236" t="s">
        <v>936</v>
      </c>
      <c r="B1236" t="s">
        <v>937</v>
      </c>
      <c r="C1236" t="s">
        <v>2043</v>
      </c>
    </row>
    <row r="1237" spans="1:3" x14ac:dyDescent="0.25">
      <c r="A1237" t="s">
        <v>936</v>
      </c>
      <c r="B1237" t="s">
        <v>937</v>
      </c>
      <c r="C1237" t="s">
        <v>2044</v>
      </c>
    </row>
    <row r="1238" spans="1:3" x14ac:dyDescent="0.25">
      <c r="A1238" t="s">
        <v>936</v>
      </c>
      <c r="B1238" t="s">
        <v>937</v>
      </c>
      <c r="C1238" t="s">
        <v>2045</v>
      </c>
    </row>
    <row r="1239" spans="1:3" x14ac:dyDescent="0.25">
      <c r="A1239" t="s">
        <v>936</v>
      </c>
      <c r="B1239" t="s">
        <v>937</v>
      </c>
      <c r="C1239" t="s">
        <v>2046</v>
      </c>
    </row>
    <row r="1240" spans="1:3" x14ac:dyDescent="0.25">
      <c r="A1240" t="s">
        <v>936</v>
      </c>
      <c r="B1240" t="s">
        <v>937</v>
      </c>
      <c r="C1240" t="s">
        <v>1781</v>
      </c>
    </row>
    <row r="1241" spans="1:3" x14ac:dyDescent="0.25">
      <c r="A1241" t="s">
        <v>936</v>
      </c>
      <c r="B1241" t="s">
        <v>937</v>
      </c>
      <c r="C1241" t="s">
        <v>1782</v>
      </c>
    </row>
    <row r="1242" spans="1:3" x14ac:dyDescent="0.25">
      <c r="A1242" t="s">
        <v>936</v>
      </c>
      <c r="B1242" t="s">
        <v>937</v>
      </c>
      <c r="C1242" t="s">
        <v>1783</v>
      </c>
    </row>
    <row r="1243" spans="1:3" x14ac:dyDescent="0.25">
      <c r="A1243" t="s">
        <v>936</v>
      </c>
      <c r="B1243" t="s">
        <v>937</v>
      </c>
      <c r="C1243" t="s">
        <v>1784</v>
      </c>
    </row>
    <row r="1244" spans="1:3" x14ac:dyDescent="0.25">
      <c r="A1244" t="s">
        <v>936</v>
      </c>
      <c r="B1244" t="s">
        <v>937</v>
      </c>
      <c r="C1244" t="s">
        <v>1785</v>
      </c>
    </row>
    <row r="1245" spans="1:3" x14ac:dyDescent="0.25">
      <c r="A1245" t="s">
        <v>936</v>
      </c>
      <c r="B1245" t="s">
        <v>937</v>
      </c>
      <c r="C1245" t="s">
        <v>2047</v>
      </c>
    </row>
    <row r="1246" spans="1:3" x14ac:dyDescent="0.25">
      <c r="A1246" t="s">
        <v>936</v>
      </c>
      <c r="B1246" t="s">
        <v>937</v>
      </c>
      <c r="C1246" t="s">
        <v>2048</v>
      </c>
    </row>
    <row r="1247" spans="1:3" x14ac:dyDescent="0.25">
      <c r="A1247" t="s">
        <v>936</v>
      </c>
      <c r="B1247" t="s">
        <v>937</v>
      </c>
      <c r="C1247" t="s">
        <v>2049</v>
      </c>
    </row>
    <row r="1248" spans="1:3" x14ac:dyDescent="0.25">
      <c r="A1248" t="s">
        <v>936</v>
      </c>
      <c r="B1248" t="s">
        <v>937</v>
      </c>
      <c r="C1248" t="s">
        <v>2050</v>
      </c>
    </row>
    <row r="1249" spans="1:3" x14ac:dyDescent="0.25">
      <c r="A1249" t="s">
        <v>936</v>
      </c>
      <c r="B1249" t="s">
        <v>937</v>
      </c>
      <c r="C1249" t="s">
        <v>2051</v>
      </c>
    </row>
    <row r="1250" spans="1:3" x14ac:dyDescent="0.25">
      <c r="A1250" t="s">
        <v>936</v>
      </c>
      <c r="B1250" t="s">
        <v>937</v>
      </c>
      <c r="C1250" t="s">
        <v>1786</v>
      </c>
    </row>
    <row r="1251" spans="1:3" x14ac:dyDescent="0.25">
      <c r="A1251" t="s">
        <v>936</v>
      </c>
      <c r="B1251" t="s">
        <v>937</v>
      </c>
      <c r="C1251" t="s">
        <v>1787</v>
      </c>
    </row>
    <row r="1252" spans="1:3" x14ac:dyDescent="0.25">
      <c r="A1252" t="s">
        <v>936</v>
      </c>
      <c r="B1252" t="s">
        <v>937</v>
      </c>
      <c r="C1252" t="s">
        <v>1788</v>
      </c>
    </row>
    <row r="1253" spans="1:3" x14ac:dyDescent="0.25">
      <c r="A1253" t="s">
        <v>936</v>
      </c>
      <c r="B1253" t="s">
        <v>937</v>
      </c>
      <c r="C1253" t="s">
        <v>1789</v>
      </c>
    </row>
    <row r="1254" spans="1:3" x14ac:dyDescent="0.25">
      <c r="A1254" t="s">
        <v>936</v>
      </c>
      <c r="B1254" t="s">
        <v>937</v>
      </c>
      <c r="C1254" t="s">
        <v>1790</v>
      </c>
    </row>
    <row r="1255" spans="1:3" x14ac:dyDescent="0.25">
      <c r="A1255" t="s">
        <v>936</v>
      </c>
      <c r="B1255" t="s">
        <v>937</v>
      </c>
      <c r="C1255" t="s">
        <v>2052</v>
      </c>
    </row>
    <row r="1256" spans="1:3" x14ac:dyDescent="0.25">
      <c r="A1256" t="s">
        <v>936</v>
      </c>
      <c r="B1256" t="s">
        <v>937</v>
      </c>
      <c r="C1256" t="s">
        <v>2053</v>
      </c>
    </row>
    <row r="1257" spans="1:3" x14ac:dyDescent="0.25">
      <c r="A1257" t="s">
        <v>936</v>
      </c>
      <c r="B1257" t="s">
        <v>937</v>
      </c>
      <c r="C1257" t="s">
        <v>2054</v>
      </c>
    </row>
    <row r="1258" spans="1:3" x14ac:dyDescent="0.25">
      <c r="A1258" t="s">
        <v>936</v>
      </c>
      <c r="B1258" t="s">
        <v>937</v>
      </c>
      <c r="C1258" t="s">
        <v>2055</v>
      </c>
    </row>
    <row r="1259" spans="1:3" x14ac:dyDescent="0.25">
      <c r="A1259" t="s">
        <v>936</v>
      </c>
      <c r="B1259" t="s">
        <v>937</v>
      </c>
      <c r="C1259" t="s">
        <v>2056</v>
      </c>
    </row>
    <row r="1260" spans="1:3" x14ac:dyDescent="0.25">
      <c r="A1260" t="s">
        <v>936</v>
      </c>
      <c r="B1260" t="s">
        <v>937</v>
      </c>
      <c r="C1260" t="s">
        <v>1791</v>
      </c>
    </row>
    <row r="1261" spans="1:3" x14ac:dyDescent="0.25">
      <c r="A1261" t="s">
        <v>936</v>
      </c>
      <c r="B1261" t="s">
        <v>937</v>
      </c>
      <c r="C1261" t="s">
        <v>1792</v>
      </c>
    </row>
    <row r="1262" spans="1:3" x14ac:dyDescent="0.25">
      <c r="A1262" t="s">
        <v>936</v>
      </c>
      <c r="B1262" t="s">
        <v>937</v>
      </c>
      <c r="C1262" t="s">
        <v>1793</v>
      </c>
    </row>
    <row r="1263" spans="1:3" x14ac:dyDescent="0.25">
      <c r="A1263" t="s">
        <v>936</v>
      </c>
      <c r="B1263" t="s">
        <v>937</v>
      </c>
      <c r="C1263" t="s">
        <v>1794</v>
      </c>
    </row>
    <row r="1264" spans="1:3" x14ac:dyDescent="0.25">
      <c r="A1264" t="s">
        <v>936</v>
      </c>
      <c r="B1264" t="s">
        <v>937</v>
      </c>
      <c r="C1264" t="s">
        <v>1795</v>
      </c>
    </row>
    <row r="1265" spans="1:3" x14ac:dyDescent="0.25">
      <c r="A1265" t="s">
        <v>936</v>
      </c>
      <c r="B1265" t="s">
        <v>937</v>
      </c>
      <c r="C1265" t="s">
        <v>2057</v>
      </c>
    </row>
    <row r="1266" spans="1:3" x14ac:dyDescent="0.25">
      <c r="A1266" t="s">
        <v>936</v>
      </c>
      <c r="B1266" t="s">
        <v>937</v>
      </c>
      <c r="C1266" t="s">
        <v>2058</v>
      </c>
    </row>
    <row r="1267" spans="1:3" x14ac:dyDescent="0.25">
      <c r="A1267" t="s">
        <v>936</v>
      </c>
      <c r="B1267" t="s">
        <v>937</v>
      </c>
      <c r="C1267" t="s">
        <v>2059</v>
      </c>
    </row>
    <row r="1268" spans="1:3" x14ac:dyDescent="0.25">
      <c r="A1268" t="s">
        <v>936</v>
      </c>
      <c r="B1268" t="s">
        <v>937</v>
      </c>
      <c r="C1268" t="s">
        <v>2060</v>
      </c>
    </row>
    <row r="1269" spans="1:3" x14ac:dyDescent="0.25">
      <c r="A1269" t="s">
        <v>936</v>
      </c>
      <c r="B1269" t="s">
        <v>937</v>
      </c>
      <c r="C1269" t="s">
        <v>2061</v>
      </c>
    </row>
    <row r="1270" spans="1:3" x14ac:dyDescent="0.25">
      <c r="A1270" t="s">
        <v>936</v>
      </c>
      <c r="B1270" t="s">
        <v>937</v>
      </c>
      <c r="C1270" t="s">
        <v>1796</v>
      </c>
    </row>
    <row r="1271" spans="1:3" x14ac:dyDescent="0.25">
      <c r="A1271" t="s">
        <v>936</v>
      </c>
      <c r="B1271" t="s">
        <v>937</v>
      </c>
      <c r="C1271" t="s">
        <v>1797</v>
      </c>
    </row>
    <row r="1272" spans="1:3" x14ac:dyDescent="0.25">
      <c r="A1272" t="s">
        <v>936</v>
      </c>
      <c r="B1272" t="s">
        <v>937</v>
      </c>
      <c r="C1272" t="s">
        <v>1798</v>
      </c>
    </row>
    <row r="1273" spans="1:3" x14ac:dyDescent="0.25">
      <c r="A1273" t="s">
        <v>936</v>
      </c>
      <c r="B1273" t="s">
        <v>937</v>
      </c>
      <c r="C1273" t="s">
        <v>1799</v>
      </c>
    </row>
    <row r="1274" spans="1:3" x14ac:dyDescent="0.25">
      <c r="A1274" t="s">
        <v>936</v>
      </c>
      <c r="B1274" t="s">
        <v>937</v>
      </c>
      <c r="C1274" t="s">
        <v>1800</v>
      </c>
    </row>
    <row r="1275" spans="1:3" x14ac:dyDescent="0.25">
      <c r="A1275" t="s">
        <v>936</v>
      </c>
      <c r="B1275" t="s">
        <v>937</v>
      </c>
      <c r="C1275" t="s">
        <v>2062</v>
      </c>
    </row>
    <row r="1276" spans="1:3" x14ac:dyDescent="0.25">
      <c r="A1276" t="s">
        <v>936</v>
      </c>
      <c r="B1276" t="s">
        <v>937</v>
      </c>
      <c r="C1276" t="s">
        <v>2063</v>
      </c>
    </row>
    <row r="1277" spans="1:3" x14ac:dyDescent="0.25">
      <c r="A1277" t="s">
        <v>936</v>
      </c>
      <c r="B1277" t="s">
        <v>937</v>
      </c>
      <c r="C1277" t="s">
        <v>2064</v>
      </c>
    </row>
    <row r="1278" spans="1:3" x14ac:dyDescent="0.25">
      <c r="A1278" t="s">
        <v>936</v>
      </c>
      <c r="B1278" t="s">
        <v>937</v>
      </c>
      <c r="C1278" t="s">
        <v>2065</v>
      </c>
    </row>
    <row r="1279" spans="1:3" x14ac:dyDescent="0.25">
      <c r="A1279" t="s">
        <v>936</v>
      </c>
      <c r="B1279" t="s">
        <v>937</v>
      </c>
      <c r="C1279" t="s">
        <v>2066</v>
      </c>
    </row>
    <row r="1280" spans="1:3" x14ac:dyDescent="0.25">
      <c r="A1280" t="s">
        <v>936</v>
      </c>
      <c r="B1280" t="s">
        <v>937</v>
      </c>
      <c r="C1280" t="s">
        <v>2225</v>
      </c>
    </row>
    <row r="1281" spans="1:3" x14ac:dyDescent="0.25">
      <c r="A1281" t="s">
        <v>936</v>
      </c>
      <c r="B1281" t="s">
        <v>937</v>
      </c>
      <c r="C1281" t="s">
        <v>2226</v>
      </c>
    </row>
    <row r="1282" spans="1:3" x14ac:dyDescent="0.25">
      <c r="A1282" t="s">
        <v>936</v>
      </c>
      <c r="B1282" t="s">
        <v>937</v>
      </c>
      <c r="C1282" t="s">
        <v>2227</v>
      </c>
    </row>
    <row r="1283" spans="1:3" x14ac:dyDescent="0.25">
      <c r="A1283" t="s">
        <v>936</v>
      </c>
      <c r="B1283" t="s">
        <v>937</v>
      </c>
      <c r="C1283" t="s">
        <v>2228</v>
      </c>
    </row>
    <row r="1284" spans="1:3" x14ac:dyDescent="0.25">
      <c r="A1284" t="s">
        <v>936</v>
      </c>
      <c r="B1284" t="s">
        <v>937</v>
      </c>
      <c r="C1284" t="s">
        <v>2229</v>
      </c>
    </row>
    <row r="1285" spans="1:3" x14ac:dyDescent="0.25">
      <c r="A1285" t="s">
        <v>936</v>
      </c>
      <c r="B1285" t="s">
        <v>937</v>
      </c>
      <c r="C1285" t="s">
        <v>2230</v>
      </c>
    </row>
    <row r="1286" spans="1:3" x14ac:dyDescent="0.25">
      <c r="A1286" t="s">
        <v>936</v>
      </c>
      <c r="B1286" t="s">
        <v>937</v>
      </c>
      <c r="C1286" t="s">
        <v>2231</v>
      </c>
    </row>
    <row r="1287" spans="1:3" x14ac:dyDescent="0.25">
      <c r="A1287" t="s">
        <v>936</v>
      </c>
      <c r="B1287" t="s">
        <v>937</v>
      </c>
      <c r="C1287" t="s">
        <v>2232</v>
      </c>
    </row>
    <row r="1288" spans="1:3" x14ac:dyDescent="0.25">
      <c r="A1288" t="s">
        <v>936</v>
      </c>
      <c r="B1288" t="s">
        <v>937</v>
      </c>
      <c r="C1288" t="s">
        <v>2233</v>
      </c>
    </row>
    <row r="1289" spans="1:3" x14ac:dyDescent="0.25">
      <c r="A1289" t="s">
        <v>936</v>
      </c>
      <c r="B1289" t="s">
        <v>937</v>
      </c>
      <c r="C1289" t="s">
        <v>2234</v>
      </c>
    </row>
    <row r="1290" spans="1:3" x14ac:dyDescent="0.25">
      <c r="A1290" t="s">
        <v>936</v>
      </c>
      <c r="B1290" t="s">
        <v>937</v>
      </c>
      <c r="C1290" t="s">
        <v>2235</v>
      </c>
    </row>
    <row r="1291" spans="1:3" x14ac:dyDescent="0.25">
      <c r="A1291" t="s">
        <v>936</v>
      </c>
      <c r="B1291" t="s">
        <v>937</v>
      </c>
      <c r="C1291" t="s">
        <v>2236</v>
      </c>
    </row>
    <row r="1292" spans="1:3" x14ac:dyDescent="0.25">
      <c r="A1292" t="s">
        <v>936</v>
      </c>
      <c r="B1292" t="s">
        <v>937</v>
      </c>
      <c r="C1292" t="s">
        <v>2237</v>
      </c>
    </row>
    <row r="1293" spans="1:3" x14ac:dyDescent="0.25">
      <c r="A1293" t="s">
        <v>936</v>
      </c>
      <c r="B1293" t="s">
        <v>937</v>
      </c>
      <c r="C1293" t="s">
        <v>2238</v>
      </c>
    </row>
    <row r="1294" spans="1:3" x14ac:dyDescent="0.25">
      <c r="A1294" t="s">
        <v>936</v>
      </c>
      <c r="B1294" t="s">
        <v>937</v>
      </c>
      <c r="C1294" t="s">
        <v>2239</v>
      </c>
    </row>
    <row r="1295" spans="1:3" x14ac:dyDescent="0.25">
      <c r="A1295" t="s">
        <v>936</v>
      </c>
      <c r="B1295" t="s">
        <v>937</v>
      </c>
      <c r="C1295" t="s">
        <v>2240</v>
      </c>
    </row>
    <row r="1296" spans="1:3" x14ac:dyDescent="0.25">
      <c r="A1296" t="s">
        <v>936</v>
      </c>
      <c r="B1296" t="s">
        <v>937</v>
      </c>
      <c r="C1296" t="s">
        <v>2241</v>
      </c>
    </row>
    <row r="1297" spans="1:3" x14ac:dyDescent="0.25">
      <c r="A1297" t="s">
        <v>936</v>
      </c>
      <c r="B1297" t="s">
        <v>937</v>
      </c>
      <c r="C1297" t="s">
        <v>2242</v>
      </c>
    </row>
    <row r="1298" spans="1:3" x14ac:dyDescent="0.25">
      <c r="A1298" t="s">
        <v>936</v>
      </c>
      <c r="B1298" t="s">
        <v>937</v>
      </c>
      <c r="C1298" t="s">
        <v>2243</v>
      </c>
    </row>
    <row r="1299" spans="1:3" x14ac:dyDescent="0.25">
      <c r="A1299" t="s">
        <v>936</v>
      </c>
      <c r="B1299" t="s">
        <v>937</v>
      </c>
      <c r="C1299" t="s">
        <v>2244</v>
      </c>
    </row>
    <row r="1300" spans="1:3" x14ac:dyDescent="0.25">
      <c r="A1300" t="s">
        <v>936</v>
      </c>
      <c r="B1300" t="s">
        <v>937</v>
      </c>
      <c r="C1300" t="s">
        <v>2245</v>
      </c>
    </row>
    <row r="1301" spans="1:3" x14ac:dyDescent="0.25">
      <c r="A1301" t="s">
        <v>936</v>
      </c>
      <c r="B1301" t="s">
        <v>937</v>
      </c>
      <c r="C1301" t="s">
        <v>2246</v>
      </c>
    </row>
    <row r="1302" spans="1:3" x14ac:dyDescent="0.25">
      <c r="A1302" t="s">
        <v>936</v>
      </c>
      <c r="B1302" t="s">
        <v>937</v>
      </c>
      <c r="C1302" t="s">
        <v>2247</v>
      </c>
    </row>
    <row r="1303" spans="1:3" x14ac:dyDescent="0.25">
      <c r="A1303" t="s">
        <v>936</v>
      </c>
      <c r="B1303" t="s">
        <v>937</v>
      </c>
      <c r="C1303" t="s">
        <v>2248</v>
      </c>
    </row>
    <row r="1304" spans="1:3" x14ac:dyDescent="0.25">
      <c r="A1304" t="s">
        <v>936</v>
      </c>
      <c r="B1304" t="s">
        <v>937</v>
      </c>
      <c r="C1304" t="s">
        <v>2249</v>
      </c>
    </row>
    <row r="1305" spans="1:3" x14ac:dyDescent="0.25">
      <c r="A1305" t="s">
        <v>936</v>
      </c>
      <c r="B1305" t="s">
        <v>937</v>
      </c>
      <c r="C1305" t="s">
        <v>2250</v>
      </c>
    </row>
    <row r="1306" spans="1:3" x14ac:dyDescent="0.25">
      <c r="A1306" t="s">
        <v>936</v>
      </c>
      <c r="B1306" t="s">
        <v>937</v>
      </c>
      <c r="C1306" t="s">
        <v>2251</v>
      </c>
    </row>
    <row r="1307" spans="1:3" x14ac:dyDescent="0.25">
      <c r="A1307" t="s">
        <v>936</v>
      </c>
      <c r="B1307" t="s">
        <v>937</v>
      </c>
      <c r="C1307" t="s">
        <v>2252</v>
      </c>
    </row>
    <row r="1308" spans="1:3" x14ac:dyDescent="0.25">
      <c r="A1308" t="s">
        <v>936</v>
      </c>
      <c r="B1308" t="s">
        <v>937</v>
      </c>
      <c r="C1308" t="s">
        <v>2253</v>
      </c>
    </row>
    <row r="1309" spans="1:3" x14ac:dyDescent="0.25">
      <c r="A1309" t="s">
        <v>936</v>
      </c>
      <c r="B1309" t="s">
        <v>937</v>
      </c>
      <c r="C1309" t="s">
        <v>2254</v>
      </c>
    </row>
    <row r="1310" spans="1:3" x14ac:dyDescent="0.25">
      <c r="A1310" t="s">
        <v>936</v>
      </c>
      <c r="B1310" t="s">
        <v>937</v>
      </c>
      <c r="C1310" t="s">
        <v>2255</v>
      </c>
    </row>
    <row r="1311" spans="1:3" x14ac:dyDescent="0.25">
      <c r="A1311" t="s">
        <v>936</v>
      </c>
      <c r="B1311" t="s">
        <v>937</v>
      </c>
      <c r="C1311" t="s">
        <v>2256</v>
      </c>
    </row>
    <row r="1312" spans="1:3" x14ac:dyDescent="0.25">
      <c r="A1312" t="s">
        <v>936</v>
      </c>
      <c r="B1312" t="s">
        <v>937</v>
      </c>
      <c r="C1312" t="s">
        <v>2257</v>
      </c>
    </row>
    <row r="1313" spans="1:3" x14ac:dyDescent="0.25">
      <c r="A1313" t="s">
        <v>936</v>
      </c>
      <c r="B1313" t="s">
        <v>937</v>
      </c>
      <c r="C1313" t="s">
        <v>2258</v>
      </c>
    </row>
    <row r="1314" spans="1:3" x14ac:dyDescent="0.25">
      <c r="A1314" t="s">
        <v>936</v>
      </c>
      <c r="B1314" t="s">
        <v>937</v>
      </c>
      <c r="C1314" t="s">
        <v>2259</v>
      </c>
    </row>
    <row r="1315" spans="1:3" x14ac:dyDescent="0.25">
      <c r="A1315" t="s">
        <v>936</v>
      </c>
      <c r="B1315" t="s">
        <v>937</v>
      </c>
      <c r="C1315" t="s">
        <v>2260</v>
      </c>
    </row>
    <row r="1316" spans="1:3" x14ac:dyDescent="0.25">
      <c r="A1316" t="s">
        <v>936</v>
      </c>
      <c r="B1316" t="s">
        <v>937</v>
      </c>
      <c r="C1316" t="s">
        <v>2261</v>
      </c>
    </row>
    <row r="1317" spans="1:3" x14ac:dyDescent="0.25">
      <c r="A1317" t="s">
        <v>936</v>
      </c>
      <c r="B1317" t="s">
        <v>937</v>
      </c>
      <c r="C1317" t="s">
        <v>2262</v>
      </c>
    </row>
    <row r="1318" spans="1:3" x14ac:dyDescent="0.25">
      <c r="A1318" t="s">
        <v>936</v>
      </c>
      <c r="B1318" t="s">
        <v>937</v>
      </c>
      <c r="C1318" t="s">
        <v>2263</v>
      </c>
    </row>
    <row r="1319" spans="1:3" x14ac:dyDescent="0.25">
      <c r="A1319" t="s">
        <v>936</v>
      </c>
      <c r="B1319" t="s">
        <v>937</v>
      </c>
      <c r="C1319" t="s">
        <v>2264</v>
      </c>
    </row>
    <row r="1320" spans="1:3" x14ac:dyDescent="0.25">
      <c r="A1320" t="s">
        <v>936</v>
      </c>
      <c r="B1320" t="s">
        <v>937</v>
      </c>
      <c r="C1320" t="s">
        <v>2265</v>
      </c>
    </row>
    <row r="1321" spans="1:3" x14ac:dyDescent="0.25">
      <c r="A1321" t="s">
        <v>936</v>
      </c>
      <c r="B1321" t="s">
        <v>937</v>
      </c>
      <c r="C1321" t="s">
        <v>2266</v>
      </c>
    </row>
    <row r="1322" spans="1:3" x14ac:dyDescent="0.25">
      <c r="A1322" t="s">
        <v>936</v>
      </c>
      <c r="B1322" t="s">
        <v>937</v>
      </c>
      <c r="C1322" t="s">
        <v>2267</v>
      </c>
    </row>
    <row r="1323" spans="1:3" x14ac:dyDescent="0.25">
      <c r="A1323" t="s">
        <v>936</v>
      </c>
      <c r="B1323" t="s">
        <v>937</v>
      </c>
      <c r="C1323" t="s">
        <v>2268</v>
      </c>
    </row>
    <row r="1324" spans="1:3" x14ac:dyDescent="0.25">
      <c r="A1324" t="s">
        <v>936</v>
      </c>
      <c r="B1324" t="s">
        <v>937</v>
      </c>
      <c r="C1324" t="s">
        <v>2269</v>
      </c>
    </row>
    <row r="1325" spans="1:3" x14ac:dyDescent="0.25">
      <c r="A1325" t="s">
        <v>936</v>
      </c>
      <c r="B1325" t="s">
        <v>937</v>
      </c>
      <c r="C1325" t="s">
        <v>2270</v>
      </c>
    </row>
    <row r="1326" spans="1:3" x14ac:dyDescent="0.25">
      <c r="A1326" t="s">
        <v>936</v>
      </c>
      <c r="B1326" t="s">
        <v>937</v>
      </c>
      <c r="C1326" t="s">
        <v>2271</v>
      </c>
    </row>
    <row r="1327" spans="1:3" x14ac:dyDescent="0.25">
      <c r="A1327" t="s">
        <v>936</v>
      </c>
      <c r="B1327" t="s">
        <v>937</v>
      </c>
      <c r="C1327" t="s">
        <v>2272</v>
      </c>
    </row>
    <row r="1328" spans="1:3" x14ac:dyDescent="0.25">
      <c r="A1328" t="s">
        <v>936</v>
      </c>
      <c r="B1328" t="s">
        <v>937</v>
      </c>
      <c r="C1328" t="s">
        <v>2273</v>
      </c>
    </row>
    <row r="1329" spans="1:3" x14ac:dyDescent="0.25">
      <c r="A1329" t="s">
        <v>936</v>
      </c>
      <c r="B1329" t="s">
        <v>937</v>
      </c>
      <c r="C1329" t="s">
        <v>2274</v>
      </c>
    </row>
    <row r="1330" spans="1:3" x14ac:dyDescent="0.25">
      <c r="A1330" t="s">
        <v>936</v>
      </c>
      <c r="B1330" t="s">
        <v>937</v>
      </c>
      <c r="C1330" t="s">
        <v>2275</v>
      </c>
    </row>
    <row r="1331" spans="1:3" x14ac:dyDescent="0.25">
      <c r="A1331" t="s">
        <v>936</v>
      </c>
      <c r="B1331" t="s">
        <v>937</v>
      </c>
      <c r="C1331" t="s">
        <v>2276</v>
      </c>
    </row>
    <row r="1332" spans="1:3" x14ac:dyDescent="0.25">
      <c r="A1332" t="s">
        <v>936</v>
      </c>
      <c r="B1332" t="s">
        <v>937</v>
      </c>
      <c r="C1332" t="s">
        <v>2277</v>
      </c>
    </row>
    <row r="1333" spans="1:3" x14ac:dyDescent="0.25">
      <c r="A1333" t="s">
        <v>936</v>
      </c>
      <c r="B1333" t="s">
        <v>937</v>
      </c>
      <c r="C1333" t="s">
        <v>2278</v>
      </c>
    </row>
    <row r="1334" spans="1:3" x14ac:dyDescent="0.25">
      <c r="A1334" t="s">
        <v>936</v>
      </c>
      <c r="B1334" t="s">
        <v>937</v>
      </c>
      <c r="C1334" t="s">
        <v>2279</v>
      </c>
    </row>
    <row r="1335" spans="1:3" x14ac:dyDescent="0.25">
      <c r="A1335" t="s">
        <v>936</v>
      </c>
      <c r="B1335" t="s">
        <v>937</v>
      </c>
      <c r="C1335" t="s">
        <v>2280</v>
      </c>
    </row>
    <row r="1336" spans="1:3" x14ac:dyDescent="0.25">
      <c r="A1336" t="s">
        <v>936</v>
      </c>
      <c r="B1336" t="s">
        <v>937</v>
      </c>
      <c r="C1336" t="s">
        <v>2281</v>
      </c>
    </row>
    <row r="1337" spans="1:3" x14ac:dyDescent="0.25">
      <c r="A1337" t="s">
        <v>936</v>
      </c>
      <c r="B1337" t="s">
        <v>937</v>
      </c>
      <c r="C1337" t="s">
        <v>2282</v>
      </c>
    </row>
    <row r="1338" spans="1:3" x14ac:dyDescent="0.25">
      <c r="A1338" t="s">
        <v>936</v>
      </c>
      <c r="B1338" t="s">
        <v>937</v>
      </c>
      <c r="C1338" t="s">
        <v>2283</v>
      </c>
    </row>
    <row r="1339" spans="1:3" x14ac:dyDescent="0.25">
      <c r="A1339" t="s">
        <v>936</v>
      </c>
      <c r="B1339" t="s">
        <v>937</v>
      </c>
      <c r="C1339" t="s">
        <v>2284</v>
      </c>
    </row>
    <row r="1340" spans="1:3" x14ac:dyDescent="0.25">
      <c r="A1340" t="s">
        <v>936</v>
      </c>
      <c r="B1340" t="s">
        <v>937</v>
      </c>
      <c r="C1340" t="s">
        <v>2285</v>
      </c>
    </row>
    <row r="1341" spans="1:3" x14ac:dyDescent="0.25">
      <c r="A1341" t="s">
        <v>936</v>
      </c>
      <c r="B1341" t="s">
        <v>937</v>
      </c>
      <c r="C1341" t="s">
        <v>2286</v>
      </c>
    </row>
    <row r="1342" spans="1:3" x14ac:dyDescent="0.25">
      <c r="A1342" t="s">
        <v>936</v>
      </c>
      <c r="B1342" t="s">
        <v>937</v>
      </c>
      <c r="C1342" t="s">
        <v>2287</v>
      </c>
    </row>
    <row r="1343" spans="1:3" x14ac:dyDescent="0.25">
      <c r="A1343" t="s">
        <v>936</v>
      </c>
      <c r="B1343" t="s">
        <v>937</v>
      </c>
      <c r="C1343" t="s">
        <v>2288</v>
      </c>
    </row>
    <row r="1344" spans="1:3" x14ac:dyDescent="0.25">
      <c r="A1344" t="s">
        <v>936</v>
      </c>
      <c r="B1344" t="s">
        <v>937</v>
      </c>
      <c r="C1344" t="s">
        <v>2289</v>
      </c>
    </row>
    <row r="1345" spans="1:3" x14ac:dyDescent="0.25">
      <c r="A1345" t="s">
        <v>936</v>
      </c>
      <c r="B1345" t="s">
        <v>937</v>
      </c>
      <c r="C1345" t="s">
        <v>2290</v>
      </c>
    </row>
    <row r="1346" spans="1:3" x14ac:dyDescent="0.25">
      <c r="A1346" t="s">
        <v>936</v>
      </c>
      <c r="B1346" t="s">
        <v>937</v>
      </c>
      <c r="C1346" t="s">
        <v>2291</v>
      </c>
    </row>
    <row r="1347" spans="1:3" x14ac:dyDescent="0.25">
      <c r="A1347" t="s">
        <v>936</v>
      </c>
      <c r="B1347" t="s">
        <v>937</v>
      </c>
      <c r="C1347" t="s">
        <v>2292</v>
      </c>
    </row>
    <row r="1348" spans="1:3" x14ac:dyDescent="0.25">
      <c r="A1348" t="s">
        <v>936</v>
      </c>
      <c r="B1348" t="s">
        <v>937</v>
      </c>
      <c r="C1348" t="s">
        <v>2293</v>
      </c>
    </row>
    <row r="1349" spans="1:3" x14ac:dyDescent="0.25">
      <c r="A1349" t="s">
        <v>936</v>
      </c>
      <c r="B1349" t="s">
        <v>937</v>
      </c>
      <c r="C1349" t="s">
        <v>2294</v>
      </c>
    </row>
    <row r="1350" spans="1:3" x14ac:dyDescent="0.25">
      <c r="A1350" t="s">
        <v>936</v>
      </c>
      <c r="B1350" t="s">
        <v>937</v>
      </c>
      <c r="C1350" t="s">
        <v>2295</v>
      </c>
    </row>
    <row r="1351" spans="1:3" x14ac:dyDescent="0.25">
      <c r="A1351" t="s">
        <v>936</v>
      </c>
      <c r="B1351" t="s">
        <v>937</v>
      </c>
      <c r="C1351" t="s">
        <v>2296</v>
      </c>
    </row>
    <row r="1352" spans="1:3" x14ac:dyDescent="0.25">
      <c r="A1352" t="s">
        <v>936</v>
      </c>
      <c r="B1352" t="s">
        <v>937</v>
      </c>
      <c r="C1352" t="s">
        <v>2297</v>
      </c>
    </row>
    <row r="1353" spans="1:3" x14ac:dyDescent="0.25">
      <c r="A1353" t="s">
        <v>936</v>
      </c>
      <c r="B1353" t="s">
        <v>937</v>
      </c>
      <c r="C1353" t="s">
        <v>2298</v>
      </c>
    </row>
    <row r="1354" spans="1:3" x14ac:dyDescent="0.25">
      <c r="A1354" t="s">
        <v>936</v>
      </c>
      <c r="B1354" t="s">
        <v>937</v>
      </c>
      <c r="C1354" t="s">
        <v>2299</v>
      </c>
    </row>
    <row r="1355" spans="1:3" x14ac:dyDescent="0.25">
      <c r="A1355" t="s">
        <v>936</v>
      </c>
      <c r="B1355" t="s">
        <v>937</v>
      </c>
      <c r="C1355" t="s">
        <v>2300</v>
      </c>
    </row>
    <row r="1356" spans="1:3" x14ac:dyDescent="0.25">
      <c r="A1356" t="s">
        <v>936</v>
      </c>
      <c r="B1356" t="s">
        <v>937</v>
      </c>
      <c r="C1356" t="s">
        <v>2301</v>
      </c>
    </row>
    <row r="1357" spans="1:3" x14ac:dyDescent="0.25">
      <c r="A1357" t="s">
        <v>936</v>
      </c>
      <c r="B1357" t="s">
        <v>937</v>
      </c>
      <c r="C1357" t="s">
        <v>2302</v>
      </c>
    </row>
    <row r="1358" spans="1:3" x14ac:dyDescent="0.25">
      <c r="A1358" t="s">
        <v>936</v>
      </c>
      <c r="B1358" t="s">
        <v>937</v>
      </c>
      <c r="C1358" t="s">
        <v>2303</v>
      </c>
    </row>
    <row r="1359" spans="1:3" x14ac:dyDescent="0.25">
      <c r="A1359" t="s">
        <v>936</v>
      </c>
      <c r="B1359" t="s">
        <v>937</v>
      </c>
      <c r="C1359" t="s">
        <v>2304</v>
      </c>
    </row>
    <row r="1360" spans="1:3" x14ac:dyDescent="0.25">
      <c r="A1360" t="s">
        <v>936</v>
      </c>
      <c r="B1360" t="s">
        <v>937</v>
      </c>
      <c r="C1360" t="s">
        <v>2305</v>
      </c>
    </row>
    <row r="1361" spans="1:3" x14ac:dyDescent="0.25">
      <c r="A1361" t="s">
        <v>936</v>
      </c>
      <c r="B1361" t="s">
        <v>937</v>
      </c>
      <c r="C1361" t="s">
        <v>2306</v>
      </c>
    </row>
    <row r="1362" spans="1:3" x14ac:dyDescent="0.25">
      <c r="A1362" t="s">
        <v>936</v>
      </c>
      <c r="B1362" t="s">
        <v>937</v>
      </c>
      <c r="C1362" t="s">
        <v>2307</v>
      </c>
    </row>
    <row r="1363" spans="1:3" x14ac:dyDescent="0.25">
      <c r="A1363" t="s">
        <v>936</v>
      </c>
      <c r="B1363" t="s">
        <v>937</v>
      </c>
      <c r="C1363" t="s">
        <v>2308</v>
      </c>
    </row>
    <row r="1364" spans="1:3" x14ac:dyDescent="0.25">
      <c r="A1364" t="s">
        <v>936</v>
      </c>
      <c r="B1364" t="s">
        <v>937</v>
      </c>
      <c r="C1364" t="s">
        <v>2309</v>
      </c>
    </row>
    <row r="1365" spans="1:3" x14ac:dyDescent="0.25">
      <c r="A1365" t="s">
        <v>936</v>
      </c>
      <c r="B1365" t="s">
        <v>937</v>
      </c>
      <c r="C1365" t="s">
        <v>2310</v>
      </c>
    </row>
    <row r="1366" spans="1:3" x14ac:dyDescent="0.25">
      <c r="A1366" t="s">
        <v>936</v>
      </c>
      <c r="B1366" t="s">
        <v>937</v>
      </c>
      <c r="C1366" t="s">
        <v>2311</v>
      </c>
    </row>
    <row r="1367" spans="1:3" x14ac:dyDescent="0.25">
      <c r="A1367" t="s">
        <v>936</v>
      </c>
      <c r="B1367" t="s">
        <v>937</v>
      </c>
      <c r="C1367" t="s">
        <v>2312</v>
      </c>
    </row>
    <row r="1368" spans="1:3" x14ac:dyDescent="0.25">
      <c r="A1368" t="s">
        <v>936</v>
      </c>
      <c r="B1368" t="s">
        <v>937</v>
      </c>
      <c r="C1368" t="s">
        <v>2313</v>
      </c>
    </row>
    <row r="1369" spans="1:3" x14ac:dyDescent="0.25">
      <c r="A1369" t="s">
        <v>936</v>
      </c>
      <c r="B1369" t="s">
        <v>937</v>
      </c>
      <c r="C1369" t="s">
        <v>2314</v>
      </c>
    </row>
    <row r="1370" spans="1:3" x14ac:dyDescent="0.25">
      <c r="A1370" t="s">
        <v>936</v>
      </c>
      <c r="B1370" t="s">
        <v>937</v>
      </c>
      <c r="C1370" t="s">
        <v>2315</v>
      </c>
    </row>
    <row r="1371" spans="1:3" x14ac:dyDescent="0.25">
      <c r="A1371" t="s">
        <v>936</v>
      </c>
      <c r="B1371" t="s">
        <v>937</v>
      </c>
      <c r="C1371" t="s">
        <v>2316</v>
      </c>
    </row>
    <row r="1372" spans="1:3" x14ac:dyDescent="0.25">
      <c r="A1372" t="s">
        <v>936</v>
      </c>
      <c r="B1372" t="s">
        <v>937</v>
      </c>
      <c r="C1372" t="s">
        <v>2317</v>
      </c>
    </row>
    <row r="1373" spans="1:3" x14ac:dyDescent="0.25">
      <c r="A1373" t="s">
        <v>936</v>
      </c>
      <c r="B1373" t="s">
        <v>937</v>
      </c>
      <c r="C1373" t="s">
        <v>2318</v>
      </c>
    </row>
    <row r="1374" spans="1:3" x14ac:dyDescent="0.25">
      <c r="A1374" t="s">
        <v>936</v>
      </c>
      <c r="B1374" t="s">
        <v>937</v>
      </c>
      <c r="C1374" t="s">
        <v>2319</v>
      </c>
    </row>
    <row r="1375" spans="1:3" x14ac:dyDescent="0.25">
      <c r="A1375" t="s">
        <v>936</v>
      </c>
      <c r="B1375" t="s">
        <v>937</v>
      </c>
      <c r="C1375" t="s">
        <v>2320</v>
      </c>
    </row>
    <row r="1376" spans="1:3" x14ac:dyDescent="0.25">
      <c r="A1376" t="s">
        <v>936</v>
      </c>
      <c r="B1376" t="s">
        <v>937</v>
      </c>
      <c r="C1376" t="s">
        <v>2321</v>
      </c>
    </row>
    <row r="1377" spans="1:3" x14ac:dyDescent="0.25">
      <c r="A1377" t="s">
        <v>936</v>
      </c>
      <c r="B1377" t="s">
        <v>937</v>
      </c>
      <c r="C1377" t="s">
        <v>2322</v>
      </c>
    </row>
    <row r="1378" spans="1:3" x14ac:dyDescent="0.25">
      <c r="A1378" t="s">
        <v>936</v>
      </c>
      <c r="B1378" t="s">
        <v>937</v>
      </c>
      <c r="C1378" t="s">
        <v>2323</v>
      </c>
    </row>
    <row r="1379" spans="1:3" x14ac:dyDescent="0.25">
      <c r="A1379" t="s">
        <v>936</v>
      </c>
      <c r="B1379" t="s">
        <v>937</v>
      </c>
      <c r="C1379" t="s">
        <v>2324</v>
      </c>
    </row>
    <row r="1380" spans="1:3" x14ac:dyDescent="0.25">
      <c r="A1380" t="s">
        <v>936</v>
      </c>
      <c r="B1380" t="s">
        <v>937</v>
      </c>
      <c r="C1380" t="s">
        <v>2325</v>
      </c>
    </row>
    <row r="1381" spans="1:3" x14ac:dyDescent="0.25">
      <c r="A1381" t="s">
        <v>936</v>
      </c>
      <c r="B1381" t="s">
        <v>937</v>
      </c>
      <c r="C1381" t="s">
        <v>2326</v>
      </c>
    </row>
    <row r="1382" spans="1:3" x14ac:dyDescent="0.25">
      <c r="A1382" t="s">
        <v>936</v>
      </c>
      <c r="B1382" t="s">
        <v>937</v>
      </c>
      <c r="C1382" t="s">
        <v>2327</v>
      </c>
    </row>
    <row r="1383" spans="1:3" x14ac:dyDescent="0.25">
      <c r="A1383" t="s">
        <v>936</v>
      </c>
      <c r="B1383" t="s">
        <v>937</v>
      </c>
      <c r="C1383" t="s">
        <v>2328</v>
      </c>
    </row>
    <row r="1384" spans="1:3" x14ac:dyDescent="0.25">
      <c r="A1384" t="s">
        <v>936</v>
      </c>
      <c r="B1384" t="s">
        <v>937</v>
      </c>
      <c r="C1384" t="s">
        <v>2329</v>
      </c>
    </row>
    <row r="1385" spans="1:3" x14ac:dyDescent="0.25">
      <c r="A1385" t="s">
        <v>936</v>
      </c>
      <c r="B1385" t="s">
        <v>937</v>
      </c>
      <c r="C1385" t="s">
        <v>2330</v>
      </c>
    </row>
    <row r="1386" spans="1:3" x14ac:dyDescent="0.25">
      <c r="A1386" t="s">
        <v>936</v>
      </c>
      <c r="B1386" t="s">
        <v>937</v>
      </c>
      <c r="C1386" t="s">
        <v>2331</v>
      </c>
    </row>
    <row r="1387" spans="1:3" x14ac:dyDescent="0.25">
      <c r="A1387" t="s">
        <v>936</v>
      </c>
      <c r="B1387" t="s">
        <v>937</v>
      </c>
      <c r="C1387" t="s">
        <v>2332</v>
      </c>
    </row>
    <row r="1388" spans="1:3" x14ac:dyDescent="0.25">
      <c r="A1388" t="s">
        <v>936</v>
      </c>
      <c r="B1388" t="s">
        <v>937</v>
      </c>
      <c r="C1388" t="s">
        <v>2333</v>
      </c>
    </row>
    <row r="1389" spans="1:3" x14ac:dyDescent="0.25">
      <c r="A1389" t="s">
        <v>936</v>
      </c>
      <c r="B1389" t="s">
        <v>937</v>
      </c>
      <c r="C1389" t="s">
        <v>2334</v>
      </c>
    </row>
    <row r="1390" spans="1:3" x14ac:dyDescent="0.25">
      <c r="A1390" t="s">
        <v>936</v>
      </c>
      <c r="B1390" t="s">
        <v>937</v>
      </c>
      <c r="C1390" t="s">
        <v>2335</v>
      </c>
    </row>
    <row r="1391" spans="1:3" x14ac:dyDescent="0.25">
      <c r="A1391" t="s">
        <v>936</v>
      </c>
      <c r="B1391" t="s">
        <v>937</v>
      </c>
      <c r="C1391" t="s">
        <v>2336</v>
      </c>
    </row>
    <row r="1392" spans="1:3" x14ac:dyDescent="0.25">
      <c r="A1392" t="s">
        <v>936</v>
      </c>
      <c r="B1392" t="s">
        <v>937</v>
      </c>
      <c r="C1392" t="s">
        <v>2337</v>
      </c>
    </row>
    <row r="1393" spans="1:3" x14ac:dyDescent="0.25">
      <c r="A1393" t="s">
        <v>936</v>
      </c>
      <c r="B1393" t="s">
        <v>937</v>
      </c>
      <c r="C1393" t="s">
        <v>2338</v>
      </c>
    </row>
    <row r="1394" spans="1:3" x14ac:dyDescent="0.25">
      <c r="A1394" t="s">
        <v>936</v>
      </c>
      <c r="B1394" t="s">
        <v>937</v>
      </c>
      <c r="C1394" t="s">
        <v>2339</v>
      </c>
    </row>
    <row r="1395" spans="1:3" x14ac:dyDescent="0.25">
      <c r="A1395" t="s">
        <v>936</v>
      </c>
      <c r="B1395" t="s">
        <v>937</v>
      </c>
      <c r="C1395" t="s">
        <v>2340</v>
      </c>
    </row>
    <row r="1396" spans="1:3" x14ac:dyDescent="0.25">
      <c r="A1396" t="s">
        <v>936</v>
      </c>
      <c r="B1396" t="s">
        <v>937</v>
      </c>
      <c r="C1396" t="s">
        <v>2341</v>
      </c>
    </row>
    <row r="1397" spans="1:3" x14ac:dyDescent="0.25">
      <c r="A1397" t="s">
        <v>936</v>
      </c>
      <c r="B1397" t="s">
        <v>937</v>
      </c>
      <c r="C1397" t="s">
        <v>2342</v>
      </c>
    </row>
    <row r="1398" spans="1:3" x14ac:dyDescent="0.25">
      <c r="A1398" t="s">
        <v>936</v>
      </c>
      <c r="B1398" t="s">
        <v>937</v>
      </c>
      <c r="C1398" t="s">
        <v>2067</v>
      </c>
    </row>
    <row r="1399" spans="1:3" x14ac:dyDescent="0.25">
      <c r="A1399" t="s">
        <v>936</v>
      </c>
      <c r="B1399" t="s">
        <v>937</v>
      </c>
      <c r="C1399" t="s">
        <v>2068</v>
      </c>
    </row>
    <row r="1400" spans="1:3" x14ac:dyDescent="0.25">
      <c r="A1400" t="s">
        <v>936</v>
      </c>
      <c r="B1400" t="s">
        <v>937</v>
      </c>
      <c r="C1400" t="s">
        <v>2069</v>
      </c>
    </row>
    <row r="1401" spans="1:3" x14ac:dyDescent="0.25">
      <c r="A1401" t="s">
        <v>936</v>
      </c>
      <c r="B1401" t="s">
        <v>937</v>
      </c>
      <c r="C1401" t="s">
        <v>2070</v>
      </c>
    </row>
    <row r="1402" spans="1:3" x14ac:dyDescent="0.25">
      <c r="A1402" t="s">
        <v>936</v>
      </c>
      <c r="B1402" t="s">
        <v>937</v>
      </c>
      <c r="C1402" t="s">
        <v>2071</v>
      </c>
    </row>
    <row r="1403" spans="1:3" x14ac:dyDescent="0.25">
      <c r="A1403" t="s">
        <v>936</v>
      </c>
      <c r="B1403" t="s">
        <v>937</v>
      </c>
      <c r="C1403" t="s">
        <v>2072</v>
      </c>
    </row>
    <row r="1404" spans="1:3" x14ac:dyDescent="0.25">
      <c r="A1404" t="s">
        <v>936</v>
      </c>
      <c r="B1404" t="s">
        <v>937</v>
      </c>
      <c r="C1404" t="s">
        <v>2073</v>
      </c>
    </row>
    <row r="1405" spans="1:3" x14ac:dyDescent="0.25">
      <c r="A1405" t="s">
        <v>936</v>
      </c>
      <c r="B1405" t="s">
        <v>937</v>
      </c>
      <c r="C1405" t="s">
        <v>1801</v>
      </c>
    </row>
    <row r="1406" spans="1:3" x14ac:dyDescent="0.25">
      <c r="A1406" t="s">
        <v>936</v>
      </c>
      <c r="B1406" t="s">
        <v>937</v>
      </c>
      <c r="C1406" t="s">
        <v>1802</v>
      </c>
    </row>
    <row r="1407" spans="1:3" x14ac:dyDescent="0.25">
      <c r="A1407" t="s">
        <v>936</v>
      </c>
      <c r="B1407" t="s">
        <v>937</v>
      </c>
      <c r="C1407" t="s">
        <v>1803</v>
      </c>
    </row>
    <row r="1408" spans="1:3" x14ac:dyDescent="0.25">
      <c r="A1408" t="s">
        <v>936</v>
      </c>
      <c r="B1408" t="s">
        <v>937</v>
      </c>
      <c r="C1408" t="s">
        <v>1804</v>
      </c>
    </row>
    <row r="1409" spans="1:3" x14ac:dyDescent="0.25">
      <c r="A1409" t="s">
        <v>936</v>
      </c>
      <c r="B1409" t="s">
        <v>937</v>
      </c>
      <c r="C1409" t="s">
        <v>1805</v>
      </c>
    </row>
  </sheetData>
  <pageMargins left="0.7" right="0.7" top="0.75" bottom="0.75" header="0.3" footer="0.3"/>
  <pageSetup paperSize="9" orientation="portrait"/>
  <headerFooter>
    <oddHeader>&amp;L&amp;"Arial"&amp;1 &amp;K000000INTERNAL#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rgb="FFFFFF00"/>
    <pageSetUpPr fitToPage="1"/>
  </sheetPr>
  <dimension ref="A1:N2"/>
  <sheetViews>
    <sheetView tabSelected="1" zoomScale="85" zoomScaleNormal="85" zoomScaleSheetLayoutView="85" workbookViewId="0">
      <pane xSplit="1" ySplit="1" topLeftCell="B2" activePane="bottomRight" state="frozen"/>
      <selection pane="topRight" activeCell="M18" sqref="M18"/>
      <selection pane="bottomLeft" activeCell="M18" sqref="M18"/>
      <selection pane="bottomRight" activeCell="F16" sqref="F16"/>
    </sheetView>
  </sheetViews>
  <sheetFormatPr baseColWidth="10" defaultColWidth="9.109375" defaultRowHeight="18" customHeight="1" x14ac:dyDescent="0.25"/>
  <cols>
    <col min="1" max="1" width="6.88671875" customWidth="1"/>
    <col min="2" max="2" width="13.109375" customWidth="1"/>
    <col min="3" max="3" width="18.33203125" style="46" customWidth="1"/>
    <col min="4" max="4" width="21.33203125" style="46" bestFit="1" customWidth="1"/>
    <col min="5" max="5" width="7.6640625" customWidth="1"/>
    <col min="6" max="6" width="9.33203125" customWidth="1"/>
    <col min="7" max="7" width="10.88671875" customWidth="1"/>
    <col min="8" max="8" width="4.88671875" style="63" customWidth="1"/>
    <col min="9" max="12" width="7" style="74" customWidth="1"/>
    <col min="13" max="13" width="30.33203125" style="48" customWidth="1"/>
    <col min="14" max="14" width="21.6640625" bestFit="1" customWidth="1"/>
  </cols>
  <sheetData>
    <row r="1" spans="1:14" s="11" customFormat="1" ht="46.5" customHeight="1" x14ac:dyDescent="0.25">
      <c r="A1" s="2" t="s">
        <v>6</v>
      </c>
      <c r="B1" s="207" t="s">
        <v>7</v>
      </c>
      <c r="C1" s="45" t="s">
        <v>8</v>
      </c>
      <c r="D1" s="45" t="s">
        <v>9</v>
      </c>
      <c r="E1" s="2" t="s">
        <v>10</v>
      </c>
      <c r="F1" s="1" t="s">
        <v>11</v>
      </c>
      <c r="G1" s="2" t="s">
        <v>12</v>
      </c>
      <c r="H1" s="221" t="s">
        <v>2343</v>
      </c>
      <c r="I1" s="217" t="s">
        <v>2352</v>
      </c>
      <c r="J1" s="62" t="s">
        <v>2353</v>
      </c>
      <c r="K1" s="219" t="s">
        <v>2354</v>
      </c>
      <c r="L1" s="218" t="s">
        <v>2355</v>
      </c>
      <c r="M1" s="10" t="s">
        <v>2356</v>
      </c>
      <c r="N1" s="275" t="s">
        <v>2364</v>
      </c>
    </row>
    <row r="2" spans="1:14" ht="18" customHeight="1" x14ac:dyDescent="0.25">
      <c r="A2" s="261" t="s">
        <v>2367</v>
      </c>
      <c r="B2" s="261" t="s">
        <v>939</v>
      </c>
      <c r="C2" s="262" t="s">
        <v>2412</v>
      </c>
      <c r="D2" s="263" t="s">
        <v>2583</v>
      </c>
      <c r="E2" s="261"/>
      <c r="F2" s="264">
        <v>120</v>
      </c>
      <c r="G2" s="264">
        <v>0</v>
      </c>
      <c r="H2" s="265" t="s">
        <v>54</v>
      </c>
      <c r="I2" s="307"/>
      <c r="J2" s="265"/>
      <c r="K2" s="266"/>
      <c r="L2" s="276"/>
      <c r="M2" s="9"/>
      <c r="N2" s="242" t="s">
        <v>2343</v>
      </c>
    </row>
  </sheetData>
  <pageMargins left="0" right="0" top="0.39370078740157483" bottom="0.39370078740157483" header="0.31496062992125978" footer="0.31496062992125978"/>
  <pageSetup paperSize="9" scale="15" fitToHeight="0" orientation="landscape"/>
  <headerFooter>
    <oddHeader>&amp;L&amp;"Arial"&amp;1 &amp;K000000INTERNAL#</oddHeader>
  </headerFooter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52"/>
  <sheetViews>
    <sheetView topLeftCell="A212" zoomScaleNormal="100" workbookViewId="0">
      <selection activeCell="A2" sqref="A2:H252"/>
    </sheetView>
  </sheetViews>
  <sheetFormatPr baseColWidth="10" defaultColWidth="10.88671875" defaultRowHeight="13.2" x14ac:dyDescent="0.25"/>
  <cols>
    <col min="2" max="2" width="11.88671875" customWidth="1"/>
    <col min="3" max="3" width="16.6640625" customWidth="1"/>
    <col min="4" max="4" width="16.44140625" customWidth="1"/>
    <col min="8" max="8" width="11.44140625" style="4" customWidth="1"/>
    <col min="10" max="10" width="33.44140625" customWidth="1"/>
  </cols>
  <sheetData>
    <row r="1" spans="1:10" ht="26.4" customHeight="1" x14ac:dyDescent="0.25">
      <c r="A1" s="1" t="s">
        <v>6</v>
      </c>
      <c r="B1" s="1" t="s">
        <v>7</v>
      </c>
      <c r="C1" s="1" t="s">
        <v>8</v>
      </c>
      <c r="D1" s="1" t="s">
        <v>9</v>
      </c>
      <c r="E1" s="2" t="s">
        <v>10</v>
      </c>
      <c r="F1" s="2" t="s">
        <v>11</v>
      </c>
      <c r="G1" s="1" t="s">
        <v>12</v>
      </c>
      <c r="H1" s="252" t="s">
        <v>2351</v>
      </c>
      <c r="I1" s="2" t="s">
        <v>13</v>
      </c>
      <c r="J1" s="241" t="s">
        <v>2350</v>
      </c>
    </row>
    <row r="2" spans="1:10" x14ac:dyDescent="0.25">
      <c r="A2" s="3" t="s">
        <v>2371</v>
      </c>
      <c r="B2" s="3" t="s">
        <v>2592</v>
      </c>
      <c r="C2" s="3" t="s">
        <v>2593</v>
      </c>
      <c r="D2" s="3" t="s">
        <v>2594</v>
      </c>
      <c r="E2" s="3"/>
      <c r="F2" s="35">
        <v>4</v>
      </c>
      <c r="G2" s="35">
        <v>0</v>
      </c>
      <c r="H2" s="240">
        <v>45972</v>
      </c>
      <c r="I2" s="3"/>
      <c r="J2" t="str">
        <f t="shared" ref="J2:J65" si="0">CONCATENATE(B2,D2)</f>
        <v>71A1A09001467086529</v>
      </c>
    </row>
    <row r="3" spans="1:10" x14ac:dyDescent="0.25">
      <c r="A3" s="3" t="s">
        <v>2371</v>
      </c>
      <c r="B3" s="3" t="s">
        <v>2595</v>
      </c>
      <c r="C3" s="3" t="s">
        <v>2593</v>
      </c>
      <c r="D3" s="3" t="s">
        <v>2596</v>
      </c>
      <c r="E3" s="3"/>
      <c r="F3" s="35">
        <v>4</v>
      </c>
      <c r="G3" s="35">
        <v>0</v>
      </c>
      <c r="H3" s="240">
        <v>45972</v>
      </c>
      <c r="I3" s="3"/>
      <c r="J3" t="str">
        <f t="shared" si="0"/>
        <v>71A1B09001467086495</v>
      </c>
    </row>
    <row r="4" spans="1:10" x14ac:dyDescent="0.25">
      <c r="A4" s="3" t="s">
        <v>2371</v>
      </c>
      <c r="B4" s="3" t="s">
        <v>2597</v>
      </c>
      <c r="C4" s="3" t="s">
        <v>2598</v>
      </c>
      <c r="D4" s="3" t="s">
        <v>2599</v>
      </c>
      <c r="E4" s="3"/>
      <c r="F4" s="35">
        <v>1</v>
      </c>
      <c r="G4" s="35">
        <v>0</v>
      </c>
      <c r="H4" s="240">
        <v>45972</v>
      </c>
      <c r="I4" s="3"/>
      <c r="J4" t="str">
        <f t="shared" si="0"/>
        <v>71A2A09001460806945</v>
      </c>
    </row>
    <row r="5" spans="1:10" x14ac:dyDescent="0.25">
      <c r="A5" t="s">
        <v>2371</v>
      </c>
      <c r="B5" t="s">
        <v>2600</v>
      </c>
      <c r="C5" t="s">
        <v>2601</v>
      </c>
      <c r="D5" t="s">
        <v>2602</v>
      </c>
      <c r="F5">
        <v>1</v>
      </c>
      <c r="G5">
        <v>0</v>
      </c>
      <c r="H5">
        <v>45919</v>
      </c>
      <c r="J5" t="str">
        <f t="shared" si="0"/>
        <v>71A2A BIS09001463582331</v>
      </c>
    </row>
    <row r="6" spans="1:10" x14ac:dyDescent="0.25">
      <c r="A6" t="s">
        <v>2371</v>
      </c>
      <c r="B6" t="s">
        <v>2603</v>
      </c>
      <c r="C6" t="s">
        <v>27</v>
      </c>
      <c r="F6">
        <v>0</v>
      </c>
      <c r="G6">
        <v>0</v>
      </c>
      <c r="J6" t="str">
        <f t="shared" si="0"/>
        <v>71A3A</v>
      </c>
    </row>
    <row r="7" spans="1:10" x14ac:dyDescent="0.25">
      <c r="A7" t="s">
        <v>2371</v>
      </c>
      <c r="B7" t="s">
        <v>2604</v>
      </c>
      <c r="C7" t="s">
        <v>2598</v>
      </c>
      <c r="D7" t="s">
        <v>2605</v>
      </c>
      <c r="F7">
        <v>1</v>
      </c>
      <c r="G7">
        <v>0</v>
      </c>
      <c r="H7">
        <v>46001</v>
      </c>
      <c r="J7" t="str">
        <f t="shared" si="0"/>
        <v>71A4A09001466522721</v>
      </c>
    </row>
    <row r="8" spans="1:10" x14ac:dyDescent="0.25">
      <c r="A8" t="s">
        <v>2371</v>
      </c>
      <c r="B8" t="s">
        <v>2606</v>
      </c>
      <c r="C8" t="s">
        <v>2607</v>
      </c>
      <c r="D8" t="s">
        <v>2608</v>
      </c>
      <c r="F8">
        <v>1</v>
      </c>
      <c r="G8">
        <v>0</v>
      </c>
      <c r="H8">
        <v>45952</v>
      </c>
      <c r="J8" t="str">
        <f t="shared" si="0"/>
        <v>71A5A09001462604722</v>
      </c>
    </row>
    <row r="9" spans="1:10" x14ac:dyDescent="0.25">
      <c r="A9" t="s">
        <v>2371</v>
      </c>
      <c r="B9" t="s">
        <v>2609</v>
      </c>
      <c r="C9" t="s">
        <v>2610</v>
      </c>
      <c r="D9" t="s">
        <v>2611</v>
      </c>
      <c r="F9">
        <v>1</v>
      </c>
      <c r="G9">
        <v>0</v>
      </c>
      <c r="H9">
        <v>45881</v>
      </c>
      <c r="J9" t="str">
        <f t="shared" si="0"/>
        <v>71A6A09001461813119</v>
      </c>
    </row>
    <row r="10" spans="1:10" x14ac:dyDescent="0.25">
      <c r="A10" t="s">
        <v>2371</v>
      </c>
      <c r="B10" t="s">
        <v>2612</v>
      </c>
      <c r="C10" t="s">
        <v>27</v>
      </c>
      <c r="F10">
        <v>0</v>
      </c>
      <c r="G10">
        <v>0</v>
      </c>
      <c r="J10" t="str">
        <f t="shared" si="0"/>
        <v>71B1A</v>
      </c>
    </row>
    <row r="11" spans="1:10" x14ac:dyDescent="0.25">
      <c r="A11" t="s">
        <v>2371</v>
      </c>
      <c r="B11" t="s">
        <v>2613</v>
      </c>
      <c r="C11" t="s">
        <v>27</v>
      </c>
      <c r="F11">
        <v>0</v>
      </c>
      <c r="G11">
        <v>0</v>
      </c>
      <c r="J11" t="str">
        <f t="shared" si="0"/>
        <v>71B1B</v>
      </c>
    </row>
    <row r="12" spans="1:10" x14ac:dyDescent="0.25">
      <c r="A12" t="s">
        <v>2371</v>
      </c>
      <c r="B12" t="s">
        <v>2614</v>
      </c>
      <c r="C12" t="s">
        <v>27</v>
      </c>
      <c r="F12">
        <v>0</v>
      </c>
      <c r="G12">
        <v>0</v>
      </c>
      <c r="J12" t="str">
        <f t="shared" si="0"/>
        <v>71B1C</v>
      </c>
    </row>
    <row r="13" spans="1:10" x14ac:dyDescent="0.25">
      <c r="A13" t="s">
        <v>2371</v>
      </c>
      <c r="B13" t="s">
        <v>2615</v>
      </c>
      <c r="C13" t="s">
        <v>27</v>
      </c>
      <c r="F13">
        <v>0</v>
      </c>
      <c r="G13">
        <v>0</v>
      </c>
      <c r="J13" t="str">
        <f t="shared" si="0"/>
        <v>71B2A</v>
      </c>
    </row>
    <row r="14" spans="1:10" x14ac:dyDescent="0.25">
      <c r="A14" t="s">
        <v>2371</v>
      </c>
      <c r="B14" t="s">
        <v>2616</v>
      </c>
      <c r="C14" t="s">
        <v>2598</v>
      </c>
      <c r="D14" t="s">
        <v>2617</v>
      </c>
      <c r="F14">
        <v>1</v>
      </c>
      <c r="G14">
        <v>0</v>
      </c>
      <c r="H14">
        <v>46002</v>
      </c>
      <c r="J14" t="str">
        <f t="shared" si="0"/>
        <v>71B2A BIS09001467303638</v>
      </c>
    </row>
    <row r="15" spans="1:10" x14ac:dyDescent="0.25">
      <c r="A15" t="s">
        <v>2371</v>
      </c>
      <c r="B15" t="s">
        <v>2616</v>
      </c>
      <c r="C15" t="s">
        <v>2598</v>
      </c>
      <c r="D15" t="s">
        <v>2618</v>
      </c>
      <c r="F15">
        <v>1</v>
      </c>
      <c r="G15">
        <v>0</v>
      </c>
      <c r="H15">
        <v>46002</v>
      </c>
      <c r="J15" t="str">
        <f t="shared" si="0"/>
        <v>71B2A BIS09001467303639</v>
      </c>
    </row>
    <row r="16" spans="1:10" x14ac:dyDescent="0.25">
      <c r="A16" t="s">
        <v>2371</v>
      </c>
      <c r="B16" t="s">
        <v>2619</v>
      </c>
      <c r="C16" t="s">
        <v>27</v>
      </c>
      <c r="F16">
        <v>0</v>
      </c>
      <c r="G16">
        <v>0</v>
      </c>
      <c r="J16" t="str">
        <f t="shared" si="0"/>
        <v>71B3A</v>
      </c>
    </row>
    <row r="17" spans="1:10" x14ac:dyDescent="0.25">
      <c r="A17" t="s">
        <v>2371</v>
      </c>
      <c r="B17" t="s">
        <v>2620</v>
      </c>
      <c r="C17" t="s">
        <v>2621</v>
      </c>
      <c r="D17" t="s">
        <v>2622</v>
      </c>
      <c r="F17">
        <v>1</v>
      </c>
      <c r="G17">
        <v>0</v>
      </c>
      <c r="H17">
        <v>45974</v>
      </c>
      <c r="J17" t="str">
        <f t="shared" si="0"/>
        <v>71B4A09001466522970</v>
      </c>
    </row>
    <row r="18" spans="1:10" x14ac:dyDescent="0.25">
      <c r="A18" t="s">
        <v>2371</v>
      </c>
      <c r="B18" t="s">
        <v>2623</v>
      </c>
      <c r="C18" t="s">
        <v>27</v>
      </c>
      <c r="F18">
        <v>0</v>
      </c>
      <c r="G18">
        <v>0</v>
      </c>
      <c r="J18" t="str">
        <f t="shared" si="0"/>
        <v>71B5A</v>
      </c>
    </row>
    <row r="19" spans="1:10" x14ac:dyDescent="0.25">
      <c r="A19" t="s">
        <v>2371</v>
      </c>
      <c r="B19" t="s">
        <v>2624</v>
      </c>
      <c r="C19" t="s">
        <v>27</v>
      </c>
      <c r="F19">
        <v>0</v>
      </c>
      <c r="G19">
        <v>0</v>
      </c>
      <c r="J19" t="str">
        <f t="shared" si="0"/>
        <v>71B6A</v>
      </c>
    </row>
    <row r="20" spans="1:10" x14ac:dyDescent="0.25">
      <c r="A20" t="s">
        <v>2371</v>
      </c>
      <c r="B20" t="s">
        <v>2625</v>
      </c>
      <c r="C20" t="s">
        <v>27</v>
      </c>
      <c r="F20">
        <v>0</v>
      </c>
      <c r="G20">
        <v>0</v>
      </c>
      <c r="J20" t="str">
        <f t="shared" si="0"/>
        <v>71C1A</v>
      </c>
    </row>
    <row r="21" spans="1:10" x14ac:dyDescent="0.25">
      <c r="A21" t="s">
        <v>2371</v>
      </c>
      <c r="B21" t="s">
        <v>2626</v>
      </c>
      <c r="C21" t="s">
        <v>27</v>
      </c>
      <c r="F21">
        <v>0</v>
      </c>
      <c r="G21">
        <v>0</v>
      </c>
      <c r="J21" t="str">
        <f t="shared" si="0"/>
        <v>71C1B</v>
      </c>
    </row>
    <row r="22" spans="1:10" x14ac:dyDescent="0.25">
      <c r="A22" t="s">
        <v>2371</v>
      </c>
      <c r="B22" t="s">
        <v>2627</v>
      </c>
      <c r="C22" t="s">
        <v>27</v>
      </c>
      <c r="F22">
        <v>0</v>
      </c>
      <c r="G22">
        <v>0</v>
      </c>
      <c r="J22" t="str">
        <f t="shared" si="0"/>
        <v>71C1C</v>
      </c>
    </row>
    <row r="23" spans="1:10" x14ac:dyDescent="0.25">
      <c r="A23" t="s">
        <v>2371</v>
      </c>
      <c r="B23" t="s">
        <v>2628</v>
      </c>
      <c r="C23" t="s">
        <v>2598</v>
      </c>
      <c r="D23" t="s">
        <v>2629</v>
      </c>
      <c r="F23">
        <v>1</v>
      </c>
      <c r="G23">
        <v>0</v>
      </c>
      <c r="H23">
        <v>46002</v>
      </c>
      <c r="J23" t="str">
        <f t="shared" si="0"/>
        <v>71C2A09001467303641</v>
      </c>
    </row>
    <row r="24" spans="1:10" x14ac:dyDescent="0.25">
      <c r="A24" t="s">
        <v>2371</v>
      </c>
      <c r="B24" t="s">
        <v>2630</v>
      </c>
      <c r="C24" t="s">
        <v>27</v>
      </c>
      <c r="F24">
        <v>0</v>
      </c>
      <c r="G24">
        <v>0</v>
      </c>
      <c r="J24" t="str">
        <f t="shared" si="0"/>
        <v>71C2A BIS</v>
      </c>
    </row>
    <row r="25" spans="1:10" x14ac:dyDescent="0.25">
      <c r="A25" t="s">
        <v>2371</v>
      </c>
      <c r="B25" t="s">
        <v>2631</v>
      </c>
      <c r="C25" t="s">
        <v>2632</v>
      </c>
      <c r="D25" t="s">
        <v>2633</v>
      </c>
      <c r="F25">
        <v>72</v>
      </c>
      <c r="G25">
        <v>0</v>
      </c>
      <c r="H25">
        <v>45976</v>
      </c>
      <c r="J25" t="str">
        <f t="shared" si="0"/>
        <v>71C3A09001467212881</v>
      </c>
    </row>
    <row r="26" spans="1:10" x14ac:dyDescent="0.25">
      <c r="A26" t="s">
        <v>2371</v>
      </c>
      <c r="B26" t="s">
        <v>2634</v>
      </c>
      <c r="C26" t="s">
        <v>27</v>
      </c>
      <c r="F26">
        <v>0</v>
      </c>
      <c r="G26">
        <v>0</v>
      </c>
      <c r="J26" t="str">
        <f t="shared" si="0"/>
        <v>71C4A</v>
      </c>
    </row>
    <row r="27" spans="1:10" x14ac:dyDescent="0.25">
      <c r="A27" t="s">
        <v>2371</v>
      </c>
      <c r="B27" t="s">
        <v>2635</v>
      </c>
      <c r="C27" t="s">
        <v>27</v>
      </c>
      <c r="F27">
        <v>0</v>
      </c>
      <c r="G27">
        <v>0</v>
      </c>
      <c r="J27" t="str">
        <f t="shared" si="0"/>
        <v>71C5A</v>
      </c>
    </row>
    <row r="28" spans="1:10" x14ac:dyDescent="0.25">
      <c r="A28" t="s">
        <v>2371</v>
      </c>
      <c r="B28" t="s">
        <v>2636</v>
      </c>
      <c r="C28" t="s">
        <v>27</v>
      </c>
      <c r="F28">
        <v>0</v>
      </c>
      <c r="G28">
        <v>0</v>
      </c>
      <c r="J28" t="str">
        <f t="shared" si="0"/>
        <v>71C6A</v>
      </c>
    </row>
    <row r="29" spans="1:10" x14ac:dyDescent="0.25">
      <c r="A29" t="s">
        <v>2371</v>
      </c>
      <c r="B29" t="s">
        <v>2637</v>
      </c>
      <c r="C29" t="s">
        <v>27</v>
      </c>
      <c r="F29">
        <v>0</v>
      </c>
      <c r="G29">
        <v>0</v>
      </c>
      <c r="J29" t="str">
        <f t="shared" si="0"/>
        <v>71D1A</v>
      </c>
    </row>
    <row r="30" spans="1:10" x14ac:dyDescent="0.25">
      <c r="A30" t="s">
        <v>2371</v>
      </c>
      <c r="B30" t="s">
        <v>2638</v>
      </c>
      <c r="C30" t="s">
        <v>27</v>
      </c>
      <c r="F30">
        <v>0</v>
      </c>
      <c r="G30">
        <v>0</v>
      </c>
      <c r="J30" t="str">
        <f t="shared" si="0"/>
        <v>71D1B</v>
      </c>
    </row>
    <row r="31" spans="1:10" x14ac:dyDescent="0.25">
      <c r="A31" t="s">
        <v>2371</v>
      </c>
      <c r="B31" t="s">
        <v>2639</v>
      </c>
      <c r="C31" t="s">
        <v>27</v>
      </c>
      <c r="F31">
        <v>0</v>
      </c>
      <c r="G31">
        <v>0</v>
      </c>
      <c r="J31" t="str">
        <f t="shared" si="0"/>
        <v>71D1C</v>
      </c>
    </row>
    <row r="32" spans="1:10" x14ac:dyDescent="0.25">
      <c r="A32" t="s">
        <v>2371</v>
      </c>
      <c r="B32" t="s">
        <v>2640</v>
      </c>
      <c r="C32" t="s">
        <v>2598</v>
      </c>
      <c r="D32" t="s">
        <v>2641</v>
      </c>
      <c r="F32">
        <v>1</v>
      </c>
      <c r="G32">
        <v>0</v>
      </c>
      <c r="H32">
        <v>46002</v>
      </c>
      <c r="J32" t="str">
        <f t="shared" si="0"/>
        <v>71D2A09001467310649</v>
      </c>
    </row>
    <row r="33" spans="1:10" x14ac:dyDescent="0.25">
      <c r="A33" t="s">
        <v>2371</v>
      </c>
      <c r="B33" t="s">
        <v>2642</v>
      </c>
      <c r="C33" t="s">
        <v>2598</v>
      </c>
      <c r="D33" t="s">
        <v>2643</v>
      </c>
      <c r="F33">
        <v>1</v>
      </c>
      <c r="G33">
        <v>0</v>
      </c>
      <c r="H33">
        <v>46002</v>
      </c>
      <c r="J33" t="str">
        <f t="shared" si="0"/>
        <v>71D2A BIS09001467310648</v>
      </c>
    </row>
    <row r="34" spans="1:10" x14ac:dyDescent="0.25">
      <c r="A34" t="s">
        <v>2371</v>
      </c>
      <c r="B34" t="s">
        <v>2644</v>
      </c>
      <c r="C34" t="s">
        <v>27</v>
      </c>
      <c r="F34">
        <v>0</v>
      </c>
      <c r="G34">
        <v>0</v>
      </c>
      <c r="J34" t="str">
        <f t="shared" si="0"/>
        <v>71D3A</v>
      </c>
    </row>
    <row r="35" spans="1:10" x14ac:dyDescent="0.25">
      <c r="A35" t="s">
        <v>2371</v>
      </c>
      <c r="B35" t="s">
        <v>2645</v>
      </c>
      <c r="C35" t="s">
        <v>27</v>
      </c>
      <c r="F35">
        <v>0</v>
      </c>
      <c r="G35">
        <v>0</v>
      </c>
      <c r="J35" t="str">
        <f t="shared" si="0"/>
        <v>71D4A</v>
      </c>
    </row>
    <row r="36" spans="1:10" x14ac:dyDescent="0.25">
      <c r="A36" t="s">
        <v>2371</v>
      </c>
      <c r="B36" t="s">
        <v>2646</v>
      </c>
      <c r="C36" t="s">
        <v>27</v>
      </c>
      <c r="F36">
        <v>0</v>
      </c>
      <c r="G36">
        <v>0</v>
      </c>
      <c r="J36" t="str">
        <f t="shared" si="0"/>
        <v>71D5A</v>
      </c>
    </row>
    <row r="37" spans="1:10" x14ac:dyDescent="0.25">
      <c r="A37" t="s">
        <v>2371</v>
      </c>
      <c r="B37" t="s">
        <v>2647</v>
      </c>
      <c r="C37" t="s">
        <v>27</v>
      </c>
      <c r="F37">
        <v>0</v>
      </c>
      <c r="G37">
        <v>0</v>
      </c>
      <c r="J37" t="str">
        <f t="shared" si="0"/>
        <v>71D6A</v>
      </c>
    </row>
    <row r="38" spans="1:10" x14ac:dyDescent="0.25">
      <c r="A38" t="s">
        <v>2371</v>
      </c>
      <c r="B38" t="s">
        <v>2648</v>
      </c>
      <c r="C38" t="s">
        <v>2649</v>
      </c>
      <c r="D38" t="s">
        <v>2650</v>
      </c>
      <c r="F38">
        <v>2</v>
      </c>
      <c r="G38">
        <v>0</v>
      </c>
      <c r="H38">
        <v>45954</v>
      </c>
      <c r="J38" t="str">
        <f t="shared" si="0"/>
        <v>71E1A09001466972273</v>
      </c>
    </row>
    <row r="39" spans="1:10" x14ac:dyDescent="0.25">
      <c r="A39" t="s">
        <v>2371</v>
      </c>
      <c r="B39" t="s">
        <v>2651</v>
      </c>
      <c r="C39" t="s">
        <v>2649</v>
      </c>
      <c r="D39" t="s">
        <v>2652</v>
      </c>
      <c r="F39">
        <v>2</v>
      </c>
      <c r="G39">
        <v>0</v>
      </c>
      <c r="H39">
        <v>45978</v>
      </c>
      <c r="J39" t="str">
        <f t="shared" si="0"/>
        <v>71E1B09001467091496</v>
      </c>
    </row>
    <row r="40" spans="1:10" x14ac:dyDescent="0.25">
      <c r="A40" t="s">
        <v>2371</v>
      </c>
      <c r="B40" t="s">
        <v>2653</v>
      </c>
      <c r="C40" t="s">
        <v>27</v>
      </c>
      <c r="F40">
        <v>0</v>
      </c>
      <c r="G40">
        <v>0</v>
      </c>
      <c r="J40" t="str">
        <f t="shared" si="0"/>
        <v>71E2A</v>
      </c>
    </row>
    <row r="41" spans="1:10" x14ac:dyDescent="0.25">
      <c r="A41" t="s">
        <v>2371</v>
      </c>
      <c r="B41" t="s">
        <v>2654</v>
      </c>
      <c r="C41" t="s">
        <v>2649</v>
      </c>
      <c r="D41" t="s">
        <v>2655</v>
      </c>
      <c r="F41">
        <v>2</v>
      </c>
      <c r="G41">
        <v>0</v>
      </c>
      <c r="H41">
        <v>45973</v>
      </c>
      <c r="J41" t="str">
        <f t="shared" si="0"/>
        <v>71E2B09001467091495</v>
      </c>
    </row>
    <row r="42" spans="1:10" x14ac:dyDescent="0.25">
      <c r="A42" t="s">
        <v>2371</v>
      </c>
      <c r="B42" t="s">
        <v>2656</v>
      </c>
      <c r="C42" t="s">
        <v>2649</v>
      </c>
      <c r="D42" t="s">
        <v>2657</v>
      </c>
      <c r="F42">
        <v>2</v>
      </c>
      <c r="G42">
        <v>0</v>
      </c>
      <c r="H42">
        <v>45973</v>
      </c>
      <c r="J42" t="str">
        <f t="shared" si="0"/>
        <v>71E3A09001467091493</v>
      </c>
    </row>
    <row r="43" spans="1:10" x14ac:dyDescent="0.25">
      <c r="A43" t="s">
        <v>2371</v>
      </c>
      <c r="B43" t="s">
        <v>2658</v>
      </c>
      <c r="C43" t="s">
        <v>27</v>
      </c>
      <c r="F43">
        <v>0</v>
      </c>
      <c r="G43">
        <v>0</v>
      </c>
      <c r="J43" t="str">
        <f t="shared" si="0"/>
        <v>71E3B</v>
      </c>
    </row>
    <row r="44" spans="1:10" x14ac:dyDescent="0.25">
      <c r="A44" t="s">
        <v>2371</v>
      </c>
      <c r="B44" t="s">
        <v>2659</v>
      </c>
      <c r="C44" t="s">
        <v>27</v>
      </c>
      <c r="F44">
        <v>0</v>
      </c>
      <c r="G44">
        <v>0</v>
      </c>
      <c r="J44" t="str">
        <f t="shared" si="0"/>
        <v>71E4A</v>
      </c>
    </row>
    <row r="45" spans="1:10" x14ac:dyDescent="0.25">
      <c r="A45" t="s">
        <v>2371</v>
      </c>
      <c r="B45" t="s">
        <v>2660</v>
      </c>
      <c r="C45" t="s">
        <v>27</v>
      </c>
      <c r="F45">
        <v>0</v>
      </c>
      <c r="G45">
        <v>0</v>
      </c>
      <c r="J45" t="str">
        <f t="shared" si="0"/>
        <v>71E4B</v>
      </c>
    </row>
    <row r="46" spans="1:10" x14ac:dyDescent="0.25">
      <c r="A46" t="s">
        <v>2371</v>
      </c>
      <c r="B46" t="s">
        <v>2661</v>
      </c>
      <c r="C46" t="s">
        <v>27</v>
      </c>
      <c r="F46">
        <v>0</v>
      </c>
      <c r="G46">
        <v>0</v>
      </c>
      <c r="J46" t="str">
        <f t="shared" si="0"/>
        <v>71E5A</v>
      </c>
    </row>
    <row r="47" spans="1:10" x14ac:dyDescent="0.25">
      <c r="A47" t="s">
        <v>2371</v>
      </c>
      <c r="B47" t="s">
        <v>2662</v>
      </c>
      <c r="C47" t="s">
        <v>27</v>
      </c>
      <c r="F47">
        <v>0</v>
      </c>
      <c r="G47">
        <v>0</v>
      </c>
      <c r="J47" t="str">
        <f t="shared" si="0"/>
        <v>71E5B</v>
      </c>
    </row>
    <row r="48" spans="1:10" x14ac:dyDescent="0.25">
      <c r="A48" t="s">
        <v>2371</v>
      </c>
      <c r="B48" t="s">
        <v>2663</v>
      </c>
      <c r="C48" t="s">
        <v>27</v>
      </c>
      <c r="F48">
        <v>0</v>
      </c>
      <c r="G48">
        <v>0</v>
      </c>
      <c r="J48" t="str">
        <f t="shared" si="0"/>
        <v>71E6A</v>
      </c>
    </row>
    <row r="49" spans="1:10" x14ac:dyDescent="0.25">
      <c r="A49" t="s">
        <v>2371</v>
      </c>
      <c r="B49" t="s">
        <v>2664</v>
      </c>
      <c r="C49" t="s">
        <v>27</v>
      </c>
      <c r="F49">
        <v>0</v>
      </c>
      <c r="G49">
        <v>0</v>
      </c>
      <c r="J49" t="str">
        <f t="shared" si="0"/>
        <v>71E6B</v>
      </c>
    </row>
    <row r="50" spans="1:10" x14ac:dyDescent="0.25">
      <c r="A50" t="s">
        <v>2371</v>
      </c>
      <c r="B50" t="s">
        <v>2665</v>
      </c>
      <c r="C50" t="s">
        <v>2649</v>
      </c>
      <c r="D50" t="s">
        <v>2666</v>
      </c>
      <c r="F50">
        <v>2</v>
      </c>
      <c r="G50">
        <v>0</v>
      </c>
      <c r="H50">
        <v>45954</v>
      </c>
      <c r="J50" t="str">
        <f t="shared" si="0"/>
        <v>71E7A09001466972272</v>
      </c>
    </row>
    <row r="51" spans="1:10" x14ac:dyDescent="0.25">
      <c r="A51" t="s">
        <v>2371</v>
      </c>
      <c r="B51" t="s">
        <v>2667</v>
      </c>
      <c r="C51" t="s">
        <v>27</v>
      </c>
      <c r="F51">
        <v>0</v>
      </c>
      <c r="G51">
        <v>0</v>
      </c>
      <c r="J51" t="str">
        <f t="shared" si="0"/>
        <v>71E7B</v>
      </c>
    </row>
    <row r="52" spans="1:10" x14ac:dyDescent="0.25">
      <c r="A52" t="s">
        <v>2371</v>
      </c>
      <c r="B52" t="s">
        <v>2668</v>
      </c>
      <c r="C52" t="s">
        <v>27</v>
      </c>
      <c r="F52">
        <v>0</v>
      </c>
      <c r="G52">
        <v>0</v>
      </c>
      <c r="J52" t="str">
        <f t="shared" si="0"/>
        <v>71E8A</v>
      </c>
    </row>
    <row r="53" spans="1:10" x14ac:dyDescent="0.25">
      <c r="A53" t="s">
        <v>2371</v>
      </c>
      <c r="B53" t="s">
        <v>2669</v>
      </c>
      <c r="C53" t="s">
        <v>27</v>
      </c>
      <c r="F53">
        <v>0</v>
      </c>
      <c r="G53">
        <v>0</v>
      </c>
      <c r="J53" t="str">
        <f t="shared" si="0"/>
        <v>71E8B</v>
      </c>
    </row>
    <row r="54" spans="1:10" x14ac:dyDescent="0.25">
      <c r="A54" t="s">
        <v>2371</v>
      </c>
      <c r="B54" t="s">
        <v>2670</v>
      </c>
      <c r="C54" t="s">
        <v>27</v>
      </c>
      <c r="F54">
        <v>0</v>
      </c>
      <c r="G54">
        <v>0</v>
      </c>
      <c r="J54" t="str">
        <f t="shared" si="0"/>
        <v>71F1A</v>
      </c>
    </row>
    <row r="55" spans="1:10" x14ac:dyDescent="0.25">
      <c r="A55" t="s">
        <v>2371</v>
      </c>
      <c r="B55" t="s">
        <v>2671</v>
      </c>
      <c r="C55" t="s">
        <v>27</v>
      </c>
      <c r="F55">
        <v>0</v>
      </c>
      <c r="G55">
        <v>0</v>
      </c>
      <c r="J55" t="str">
        <f t="shared" si="0"/>
        <v>71F1B</v>
      </c>
    </row>
    <row r="56" spans="1:10" x14ac:dyDescent="0.25">
      <c r="A56" t="s">
        <v>2371</v>
      </c>
      <c r="B56" t="s">
        <v>2672</v>
      </c>
      <c r="C56" t="s">
        <v>27</v>
      </c>
      <c r="F56">
        <v>0</v>
      </c>
      <c r="G56">
        <v>0</v>
      </c>
      <c r="J56" t="str">
        <f t="shared" si="0"/>
        <v>71F1C</v>
      </c>
    </row>
    <row r="57" spans="1:10" x14ac:dyDescent="0.25">
      <c r="A57" t="s">
        <v>2371</v>
      </c>
      <c r="B57" t="s">
        <v>2673</v>
      </c>
      <c r="C57" t="s">
        <v>2674</v>
      </c>
      <c r="D57" t="s">
        <v>2675</v>
      </c>
      <c r="F57">
        <v>1</v>
      </c>
      <c r="G57">
        <v>0</v>
      </c>
      <c r="H57">
        <v>45957</v>
      </c>
      <c r="J57" t="str">
        <f t="shared" si="0"/>
        <v>71F2A09001466978533</v>
      </c>
    </row>
    <row r="58" spans="1:10" x14ac:dyDescent="0.25">
      <c r="A58" t="s">
        <v>2371</v>
      </c>
      <c r="B58" t="s">
        <v>2676</v>
      </c>
      <c r="C58" t="s">
        <v>2674</v>
      </c>
      <c r="D58" t="s">
        <v>2677</v>
      </c>
      <c r="F58">
        <v>1</v>
      </c>
      <c r="G58">
        <v>0</v>
      </c>
      <c r="H58">
        <v>45957</v>
      </c>
      <c r="J58" t="str">
        <f t="shared" si="0"/>
        <v>71F2A BIS09001466978532</v>
      </c>
    </row>
    <row r="59" spans="1:10" x14ac:dyDescent="0.25">
      <c r="A59" t="s">
        <v>2371</v>
      </c>
      <c r="B59" t="s">
        <v>2678</v>
      </c>
      <c r="C59" t="s">
        <v>2679</v>
      </c>
      <c r="D59" t="s">
        <v>2680</v>
      </c>
      <c r="F59">
        <v>1</v>
      </c>
      <c r="G59">
        <v>0</v>
      </c>
      <c r="H59">
        <v>45952</v>
      </c>
      <c r="J59" t="str">
        <f t="shared" si="0"/>
        <v>71F3A09001466982016</v>
      </c>
    </row>
    <row r="60" spans="1:10" x14ac:dyDescent="0.25">
      <c r="A60" t="s">
        <v>2371</v>
      </c>
      <c r="B60" t="s">
        <v>2681</v>
      </c>
      <c r="C60" t="s">
        <v>27</v>
      </c>
      <c r="F60">
        <v>0</v>
      </c>
      <c r="G60">
        <v>0</v>
      </c>
      <c r="J60" t="str">
        <f t="shared" si="0"/>
        <v>71F4A</v>
      </c>
    </row>
    <row r="61" spans="1:10" x14ac:dyDescent="0.25">
      <c r="A61" t="s">
        <v>2371</v>
      </c>
      <c r="B61" t="s">
        <v>2682</v>
      </c>
      <c r="C61" t="s">
        <v>27</v>
      </c>
      <c r="F61">
        <v>0</v>
      </c>
      <c r="G61">
        <v>0</v>
      </c>
      <c r="J61" t="str">
        <f t="shared" si="0"/>
        <v>71F5A</v>
      </c>
    </row>
    <row r="62" spans="1:10" x14ac:dyDescent="0.25">
      <c r="A62" t="s">
        <v>2371</v>
      </c>
      <c r="B62" t="s">
        <v>2683</v>
      </c>
      <c r="C62" t="s">
        <v>27</v>
      </c>
      <c r="F62">
        <v>0</v>
      </c>
      <c r="G62">
        <v>0</v>
      </c>
      <c r="J62" t="str">
        <f t="shared" si="0"/>
        <v>71F6A</v>
      </c>
    </row>
    <row r="63" spans="1:10" x14ac:dyDescent="0.25">
      <c r="A63" t="s">
        <v>2371</v>
      </c>
      <c r="B63" t="s">
        <v>2684</v>
      </c>
      <c r="C63" t="s">
        <v>27</v>
      </c>
      <c r="F63">
        <v>0</v>
      </c>
      <c r="G63">
        <v>0</v>
      </c>
      <c r="J63" t="str">
        <f t="shared" si="0"/>
        <v>71G1A</v>
      </c>
    </row>
    <row r="64" spans="1:10" x14ac:dyDescent="0.25">
      <c r="A64" t="s">
        <v>2371</v>
      </c>
      <c r="B64" t="s">
        <v>2685</v>
      </c>
      <c r="C64" t="s">
        <v>27</v>
      </c>
      <c r="F64">
        <v>0</v>
      </c>
      <c r="G64">
        <v>0</v>
      </c>
      <c r="J64" t="str">
        <f t="shared" si="0"/>
        <v>71G1B</v>
      </c>
    </row>
    <row r="65" spans="1:10" x14ac:dyDescent="0.25">
      <c r="A65" t="s">
        <v>2371</v>
      </c>
      <c r="B65" t="s">
        <v>2686</v>
      </c>
      <c r="C65" t="s">
        <v>27</v>
      </c>
      <c r="F65">
        <v>0</v>
      </c>
      <c r="G65">
        <v>0</v>
      </c>
      <c r="J65" t="str">
        <f t="shared" si="0"/>
        <v>71G1C</v>
      </c>
    </row>
    <row r="66" spans="1:10" x14ac:dyDescent="0.25">
      <c r="A66" t="s">
        <v>2371</v>
      </c>
      <c r="B66" t="s">
        <v>2687</v>
      </c>
      <c r="C66" t="s">
        <v>2598</v>
      </c>
      <c r="D66" t="s">
        <v>2688</v>
      </c>
      <c r="F66">
        <v>1</v>
      </c>
      <c r="G66">
        <v>0</v>
      </c>
      <c r="H66">
        <v>46000</v>
      </c>
      <c r="J66" t="str">
        <f t="shared" ref="J66:J129" si="1">CONCATENATE(B66,D66)</f>
        <v>71G2A09001467323487</v>
      </c>
    </row>
    <row r="67" spans="1:10" x14ac:dyDescent="0.25">
      <c r="A67" t="s">
        <v>2371</v>
      </c>
      <c r="B67" t="s">
        <v>2689</v>
      </c>
      <c r="C67" t="s">
        <v>27</v>
      </c>
      <c r="F67">
        <v>0</v>
      </c>
      <c r="G67">
        <v>0</v>
      </c>
      <c r="J67" t="str">
        <f t="shared" si="1"/>
        <v>71G2A BIS</v>
      </c>
    </row>
    <row r="68" spans="1:10" x14ac:dyDescent="0.25">
      <c r="A68" t="s">
        <v>2371</v>
      </c>
      <c r="B68" t="s">
        <v>2690</v>
      </c>
      <c r="C68" t="s">
        <v>2679</v>
      </c>
      <c r="D68" t="s">
        <v>2691</v>
      </c>
      <c r="F68">
        <v>1</v>
      </c>
      <c r="G68">
        <v>0</v>
      </c>
      <c r="H68">
        <v>45957</v>
      </c>
      <c r="J68" t="str">
        <f t="shared" si="1"/>
        <v>71G3A09001466978519</v>
      </c>
    </row>
    <row r="69" spans="1:10" x14ac:dyDescent="0.25">
      <c r="A69" t="s">
        <v>2371</v>
      </c>
      <c r="B69" t="s">
        <v>2692</v>
      </c>
      <c r="C69" t="s">
        <v>27</v>
      </c>
      <c r="F69">
        <v>0</v>
      </c>
      <c r="G69">
        <v>0</v>
      </c>
      <c r="J69" t="str">
        <f t="shared" si="1"/>
        <v>71G4A</v>
      </c>
    </row>
    <row r="70" spans="1:10" x14ac:dyDescent="0.25">
      <c r="A70" t="s">
        <v>2371</v>
      </c>
      <c r="B70" t="s">
        <v>2693</v>
      </c>
      <c r="C70" t="s">
        <v>27</v>
      </c>
      <c r="F70">
        <v>0</v>
      </c>
      <c r="G70">
        <v>0</v>
      </c>
      <c r="J70" t="str">
        <f t="shared" si="1"/>
        <v>71G5A</v>
      </c>
    </row>
    <row r="71" spans="1:10" x14ac:dyDescent="0.25">
      <c r="A71" t="s">
        <v>2371</v>
      </c>
      <c r="B71" t="s">
        <v>2694</v>
      </c>
      <c r="C71" t="s">
        <v>27</v>
      </c>
      <c r="F71">
        <v>0</v>
      </c>
      <c r="G71">
        <v>0</v>
      </c>
      <c r="J71" t="str">
        <f t="shared" si="1"/>
        <v>71G6A</v>
      </c>
    </row>
    <row r="72" spans="1:10" x14ac:dyDescent="0.25">
      <c r="A72" t="s">
        <v>2371</v>
      </c>
      <c r="B72" t="s">
        <v>2695</v>
      </c>
      <c r="C72" t="s">
        <v>27</v>
      </c>
      <c r="F72">
        <v>0</v>
      </c>
      <c r="G72">
        <v>0</v>
      </c>
      <c r="J72" t="str">
        <f t="shared" si="1"/>
        <v>71H1A</v>
      </c>
    </row>
    <row r="73" spans="1:10" x14ac:dyDescent="0.25">
      <c r="A73" t="s">
        <v>2371</v>
      </c>
      <c r="B73" t="s">
        <v>2696</v>
      </c>
      <c r="C73" t="s">
        <v>27</v>
      </c>
      <c r="F73">
        <v>0</v>
      </c>
      <c r="G73">
        <v>0</v>
      </c>
      <c r="J73" t="str">
        <f t="shared" si="1"/>
        <v>71H1B</v>
      </c>
    </row>
    <row r="74" spans="1:10" x14ac:dyDescent="0.25">
      <c r="A74" t="s">
        <v>2371</v>
      </c>
      <c r="B74" t="s">
        <v>2697</v>
      </c>
      <c r="C74" t="s">
        <v>27</v>
      </c>
      <c r="F74">
        <v>0</v>
      </c>
      <c r="G74">
        <v>0</v>
      </c>
      <c r="J74" t="str">
        <f t="shared" si="1"/>
        <v>71H1C</v>
      </c>
    </row>
    <row r="75" spans="1:10" x14ac:dyDescent="0.25">
      <c r="A75" t="s">
        <v>2371</v>
      </c>
      <c r="B75" t="s">
        <v>2698</v>
      </c>
      <c r="C75" t="s">
        <v>2598</v>
      </c>
      <c r="D75" t="s">
        <v>2699</v>
      </c>
      <c r="F75">
        <v>1</v>
      </c>
      <c r="G75">
        <v>0</v>
      </c>
      <c r="H75">
        <v>46000</v>
      </c>
      <c r="J75" t="str">
        <f t="shared" si="1"/>
        <v>71H2A09001467323485</v>
      </c>
    </row>
    <row r="76" spans="1:10" x14ac:dyDescent="0.25">
      <c r="A76" t="s">
        <v>2371</v>
      </c>
      <c r="B76" t="s">
        <v>2700</v>
      </c>
      <c r="C76" t="s">
        <v>2598</v>
      </c>
      <c r="D76" t="s">
        <v>2701</v>
      </c>
      <c r="F76">
        <v>1</v>
      </c>
      <c r="G76">
        <v>0</v>
      </c>
      <c r="H76">
        <v>46000</v>
      </c>
      <c r="J76" t="str">
        <f t="shared" si="1"/>
        <v>71H2A BIS09001467323486</v>
      </c>
    </row>
    <row r="77" spans="1:10" x14ac:dyDescent="0.25">
      <c r="A77" t="s">
        <v>2371</v>
      </c>
      <c r="B77" t="s">
        <v>2702</v>
      </c>
      <c r="C77" t="s">
        <v>27</v>
      </c>
      <c r="F77">
        <v>0</v>
      </c>
      <c r="G77">
        <v>0</v>
      </c>
      <c r="J77" t="str">
        <f t="shared" si="1"/>
        <v>71H3A</v>
      </c>
    </row>
    <row r="78" spans="1:10" x14ac:dyDescent="0.25">
      <c r="A78" t="s">
        <v>2371</v>
      </c>
      <c r="B78" t="s">
        <v>2703</v>
      </c>
      <c r="C78" t="s">
        <v>27</v>
      </c>
      <c r="F78">
        <v>0</v>
      </c>
      <c r="G78">
        <v>0</v>
      </c>
      <c r="J78" t="str">
        <f t="shared" si="1"/>
        <v>71H4A</v>
      </c>
    </row>
    <row r="79" spans="1:10" x14ac:dyDescent="0.25">
      <c r="A79" t="s">
        <v>2371</v>
      </c>
      <c r="B79" t="s">
        <v>2704</v>
      </c>
      <c r="C79" t="s">
        <v>27</v>
      </c>
      <c r="F79">
        <v>0</v>
      </c>
      <c r="G79">
        <v>0</v>
      </c>
      <c r="J79" t="str">
        <f t="shared" si="1"/>
        <v>71H5A</v>
      </c>
    </row>
    <row r="80" spans="1:10" x14ac:dyDescent="0.25">
      <c r="A80" t="s">
        <v>2371</v>
      </c>
      <c r="B80" t="s">
        <v>2705</v>
      </c>
      <c r="C80" t="s">
        <v>27</v>
      </c>
      <c r="F80">
        <v>0</v>
      </c>
      <c r="G80">
        <v>0</v>
      </c>
      <c r="J80" t="str">
        <f t="shared" si="1"/>
        <v>71H6A</v>
      </c>
    </row>
    <row r="81" spans="1:10" x14ac:dyDescent="0.25">
      <c r="A81" t="s">
        <v>2371</v>
      </c>
      <c r="B81" t="s">
        <v>2706</v>
      </c>
      <c r="C81" t="s">
        <v>2707</v>
      </c>
      <c r="D81" t="s">
        <v>2708</v>
      </c>
      <c r="F81">
        <v>624</v>
      </c>
      <c r="G81">
        <v>0</v>
      </c>
      <c r="H81">
        <v>45959</v>
      </c>
      <c r="J81" t="str">
        <f t="shared" si="1"/>
        <v>72A1A09001460805919</v>
      </c>
    </row>
    <row r="82" spans="1:10" x14ac:dyDescent="0.25">
      <c r="A82" t="s">
        <v>2371</v>
      </c>
      <c r="B82" t="s">
        <v>2709</v>
      </c>
      <c r="C82" t="s">
        <v>2710</v>
      </c>
      <c r="D82" t="s">
        <v>2711</v>
      </c>
      <c r="F82">
        <v>24</v>
      </c>
      <c r="G82">
        <v>0</v>
      </c>
      <c r="H82">
        <v>45976</v>
      </c>
      <c r="J82" t="str">
        <f t="shared" si="1"/>
        <v>72A1A BIS09001466287102</v>
      </c>
    </row>
    <row r="83" spans="1:10" x14ac:dyDescent="0.25">
      <c r="A83" t="s">
        <v>2371</v>
      </c>
      <c r="B83" t="s">
        <v>2712</v>
      </c>
      <c r="C83" t="s">
        <v>2713</v>
      </c>
      <c r="D83" t="s">
        <v>2714</v>
      </c>
      <c r="F83">
        <v>9</v>
      </c>
      <c r="G83">
        <v>0</v>
      </c>
      <c r="H83">
        <v>45951</v>
      </c>
      <c r="J83" t="str">
        <f t="shared" si="1"/>
        <v>72A1B09001462389229</v>
      </c>
    </row>
    <row r="84" spans="1:10" x14ac:dyDescent="0.25">
      <c r="A84" t="s">
        <v>2371</v>
      </c>
      <c r="B84" t="s">
        <v>2715</v>
      </c>
      <c r="C84" t="s">
        <v>2716</v>
      </c>
      <c r="D84" t="s">
        <v>2717</v>
      </c>
      <c r="F84">
        <v>180</v>
      </c>
      <c r="G84">
        <v>0</v>
      </c>
      <c r="H84">
        <v>46001</v>
      </c>
      <c r="J84" t="str">
        <f t="shared" si="1"/>
        <v>72A1B BIS09001465707515</v>
      </c>
    </row>
    <row r="85" spans="1:10" x14ac:dyDescent="0.25">
      <c r="A85" t="s">
        <v>2371</v>
      </c>
      <c r="B85" t="s">
        <v>2718</v>
      </c>
      <c r="C85" t="s">
        <v>2719</v>
      </c>
      <c r="D85" t="s">
        <v>2720</v>
      </c>
      <c r="F85">
        <v>50</v>
      </c>
      <c r="G85">
        <v>0</v>
      </c>
      <c r="H85">
        <v>45951</v>
      </c>
      <c r="J85" t="str">
        <f t="shared" si="1"/>
        <v>72A2A09001463556149</v>
      </c>
    </row>
    <row r="86" spans="1:10" x14ac:dyDescent="0.25">
      <c r="A86" t="s">
        <v>2371</v>
      </c>
      <c r="B86" t="s">
        <v>2721</v>
      </c>
      <c r="C86" t="s">
        <v>2716</v>
      </c>
      <c r="D86" t="s">
        <v>2722</v>
      </c>
      <c r="F86">
        <v>172</v>
      </c>
      <c r="G86">
        <v>0</v>
      </c>
      <c r="H86">
        <v>45951</v>
      </c>
      <c r="J86" t="str">
        <f t="shared" si="1"/>
        <v>72A2A BIS09001462273803</v>
      </c>
    </row>
    <row r="87" spans="1:10" x14ac:dyDescent="0.25">
      <c r="A87" t="s">
        <v>2371</v>
      </c>
      <c r="B87" t="s">
        <v>2723</v>
      </c>
      <c r="C87" t="s">
        <v>2724</v>
      </c>
      <c r="D87" t="s">
        <v>2725</v>
      </c>
      <c r="F87">
        <v>383</v>
      </c>
      <c r="G87">
        <v>0</v>
      </c>
      <c r="H87">
        <v>45952</v>
      </c>
      <c r="J87" t="str">
        <f t="shared" si="1"/>
        <v>72A2B09001461825140</v>
      </c>
    </row>
    <row r="88" spans="1:10" x14ac:dyDescent="0.25">
      <c r="A88" t="s">
        <v>2371</v>
      </c>
      <c r="B88" t="s">
        <v>2726</v>
      </c>
      <c r="C88" t="s">
        <v>2713</v>
      </c>
      <c r="D88" t="s">
        <v>2727</v>
      </c>
      <c r="F88">
        <v>5</v>
      </c>
      <c r="G88">
        <v>0</v>
      </c>
      <c r="H88">
        <v>45952</v>
      </c>
      <c r="J88" t="str">
        <f t="shared" si="1"/>
        <v>72A2B BIS09001465886270</v>
      </c>
    </row>
    <row r="89" spans="1:10" x14ac:dyDescent="0.25">
      <c r="A89" t="s">
        <v>2371</v>
      </c>
      <c r="B89" t="s">
        <v>2728</v>
      </c>
      <c r="C89" t="s">
        <v>2621</v>
      </c>
      <c r="D89" t="s">
        <v>2729</v>
      </c>
      <c r="F89">
        <v>1</v>
      </c>
      <c r="G89">
        <v>0</v>
      </c>
      <c r="H89">
        <v>45972</v>
      </c>
      <c r="J89" t="str">
        <f t="shared" si="1"/>
        <v>72A3A09001461336020</v>
      </c>
    </row>
    <row r="90" spans="1:10" x14ac:dyDescent="0.25">
      <c r="A90" t="s">
        <v>2371</v>
      </c>
      <c r="B90" t="s">
        <v>2730</v>
      </c>
      <c r="C90" t="s">
        <v>2731</v>
      </c>
      <c r="D90" t="s">
        <v>2732</v>
      </c>
      <c r="F90">
        <v>260</v>
      </c>
      <c r="G90">
        <v>0</v>
      </c>
      <c r="H90">
        <v>45976</v>
      </c>
      <c r="J90" t="str">
        <f t="shared" si="1"/>
        <v>72A3B09001467241215</v>
      </c>
    </row>
    <row r="91" spans="1:10" x14ac:dyDescent="0.25">
      <c r="A91" t="s">
        <v>2371</v>
      </c>
      <c r="B91" t="s">
        <v>2733</v>
      </c>
      <c r="C91" t="s">
        <v>27</v>
      </c>
      <c r="F91">
        <v>0</v>
      </c>
      <c r="G91">
        <v>0</v>
      </c>
      <c r="J91" t="str">
        <f t="shared" si="1"/>
        <v>72A3B BIS</v>
      </c>
    </row>
    <row r="92" spans="1:10" x14ac:dyDescent="0.25">
      <c r="A92" t="s">
        <v>2371</v>
      </c>
      <c r="B92" t="s">
        <v>2734</v>
      </c>
      <c r="C92" t="s">
        <v>27</v>
      </c>
      <c r="F92">
        <v>0</v>
      </c>
      <c r="G92">
        <v>0</v>
      </c>
      <c r="J92" t="str">
        <f t="shared" si="1"/>
        <v>72A4A</v>
      </c>
    </row>
    <row r="93" spans="1:10" x14ac:dyDescent="0.25">
      <c r="A93" t="s">
        <v>2371</v>
      </c>
      <c r="B93" t="s">
        <v>2735</v>
      </c>
      <c r="C93" t="s">
        <v>27</v>
      </c>
      <c r="F93">
        <v>0</v>
      </c>
      <c r="G93">
        <v>0</v>
      </c>
      <c r="J93" t="str">
        <f t="shared" si="1"/>
        <v>72A4B</v>
      </c>
    </row>
    <row r="94" spans="1:10" x14ac:dyDescent="0.25">
      <c r="A94" t="s">
        <v>2371</v>
      </c>
      <c r="B94" t="s">
        <v>2736</v>
      </c>
      <c r="C94" t="s">
        <v>2737</v>
      </c>
      <c r="D94" t="s">
        <v>2738</v>
      </c>
      <c r="F94">
        <v>1</v>
      </c>
      <c r="G94">
        <v>0</v>
      </c>
      <c r="H94">
        <v>46000</v>
      </c>
      <c r="J94" t="str">
        <f t="shared" si="1"/>
        <v>72A5A09001466522974</v>
      </c>
    </row>
    <row r="95" spans="1:10" x14ac:dyDescent="0.25">
      <c r="A95" t="s">
        <v>2371</v>
      </c>
      <c r="B95" t="s">
        <v>2739</v>
      </c>
      <c r="C95" t="s">
        <v>2737</v>
      </c>
      <c r="D95" t="s">
        <v>2740</v>
      </c>
      <c r="F95">
        <v>1</v>
      </c>
      <c r="G95">
        <v>0</v>
      </c>
      <c r="H95">
        <v>46000</v>
      </c>
      <c r="J95" t="str">
        <f t="shared" si="1"/>
        <v>72A5B09001460806934</v>
      </c>
    </row>
    <row r="96" spans="1:10" x14ac:dyDescent="0.25">
      <c r="A96" t="s">
        <v>2371</v>
      </c>
      <c r="B96" t="s">
        <v>2741</v>
      </c>
      <c r="C96" t="s">
        <v>27</v>
      </c>
      <c r="F96">
        <v>0</v>
      </c>
      <c r="G96">
        <v>0</v>
      </c>
      <c r="J96" t="str">
        <f t="shared" si="1"/>
        <v>72A6A</v>
      </c>
    </row>
    <row r="97" spans="1:10" x14ac:dyDescent="0.25">
      <c r="A97" t="s">
        <v>2371</v>
      </c>
      <c r="B97" t="s">
        <v>2742</v>
      </c>
      <c r="C97" t="s">
        <v>27</v>
      </c>
      <c r="F97">
        <v>0</v>
      </c>
      <c r="G97">
        <v>0</v>
      </c>
      <c r="J97" t="str">
        <f t="shared" si="1"/>
        <v>72A6B</v>
      </c>
    </row>
    <row r="98" spans="1:10" x14ac:dyDescent="0.25">
      <c r="A98" t="s">
        <v>2371</v>
      </c>
      <c r="B98" t="s">
        <v>2743</v>
      </c>
      <c r="C98" t="s">
        <v>2744</v>
      </c>
      <c r="D98" t="s">
        <v>2745</v>
      </c>
      <c r="F98">
        <v>1</v>
      </c>
      <c r="G98">
        <v>0</v>
      </c>
      <c r="H98">
        <v>45958</v>
      </c>
      <c r="J98" t="str">
        <f t="shared" si="1"/>
        <v>72A7A09001467084213</v>
      </c>
    </row>
    <row r="99" spans="1:10" x14ac:dyDescent="0.25">
      <c r="A99" t="s">
        <v>2371</v>
      </c>
      <c r="B99" t="s">
        <v>2746</v>
      </c>
      <c r="C99" t="s">
        <v>2747</v>
      </c>
      <c r="D99" t="s">
        <v>2748</v>
      </c>
      <c r="F99">
        <v>1</v>
      </c>
      <c r="G99">
        <v>0</v>
      </c>
      <c r="H99">
        <v>45972</v>
      </c>
      <c r="J99" t="str">
        <f t="shared" si="1"/>
        <v>72A7B09001466522722</v>
      </c>
    </row>
    <row r="100" spans="1:10" x14ac:dyDescent="0.25">
      <c r="A100" t="s">
        <v>2371</v>
      </c>
      <c r="B100" t="s">
        <v>2749</v>
      </c>
      <c r="C100" t="s">
        <v>27</v>
      </c>
      <c r="F100">
        <v>0</v>
      </c>
      <c r="G100">
        <v>0</v>
      </c>
      <c r="J100" t="str">
        <f t="shared" si="1"/>
        <v>72A8A</v>
      </c>
    </row>
    <row r="101" spans="1:10" x14ac:dyDescent="0.25">
      <c r="A101" t="s">
        <v>2371</v>
      </c>
      <c r="B101" t="s">
        <v>2750</v>
      </c>
      <c r="C101" t="s">
        <v>27</v>
      </c>
      <c r="F101">
        <v>0</v>
      </c>
      <c r="G101">
        <v>0</v>
      </c>
      <c r="J101" t="str">
        <f t="shared" si="1"/>
        <v>72A8B</v>
      </c>
    </row>
    <row r="102" spans="1:10" x14ac:dyDescent="0.25">
      <c r="A102" t="s">
        <v>2371</v>
      </c>
      <c r="B102" t="s">
        <v>2751</v>
      </c>
      <c r="C102" t="s">
        <v>2731</v>
      </c>
      <c r="D102" t="s">
        <v>2752</v>
      </c>
      <c r="F102">
        <v>98</v>
      </c>
      <c r="G102">
        <v>0</v>
      </c>
      <c r="H102">
        <v>45849</v>
      </c>
      <c r="J102" t="str">
        <f t="shared" si="1"/>
        <v>72B1A09001460820010</v>
      </c>
    </row>
    <row r="103" spans="1:10" x14ac:dyDescent="0.25">
      <c r="A103" t="s">
        <v>2371</v>
      </c>
      <c r="B103" t="s">
        <v>2753</v>
      </c>
      <c r="C103" t="s">
        <v>2754</v>
      </c>
      <c r="D103" t="s">
        <v>2755</v>
      </c>
      <c r="F103">
        <v>34</v>
      </c>
      <c r="G103">
        <v>0</v>
      </c>
      <c r="H103">
        <v>45952</v>
      </c>
      <c r="J103" t="str">
        <f t="shared" si="1"/>
        <v>72B1A BIS09001467036121</v>
      </c>
    </row>
    <row r="104" spans="1:10" x14ac:dyDescent="0.25">
      <c r="A104" t="s">
        <v>2371</v>
      </c>
      <c r="B104" t="s">
        <v>2756</v>
      </c>
      <c r="C104" t="s">
        <v>2757</v>
      </c>
      <c r="D104" t="s">
        <v>2758</v>
      </c>
      <c r="F104">
        <v>1</v>
      </c>
      <c r="G104">
        <v>0</v>
      </c>
      <c r="H104">
        <v>45849</v>
      </c>
      <c r="J104" t="str">
        <f t="shared" si="1"/>
        <v>72B1B09001465335293</v>
      </c>
    </row>
    <row r="105" spans="1:10" x14ac:dyDescent="0.25">
      <c r="A105" t="s">
        <v>2371</v>
      </c>
      <c r="B105" t="s">
        <v>2759</v>
      </c>
      <c r="C105" t="s">
        <v>2760</v>
      </c>
      <c r="D105" t="s">
        <v>2761</v>
      </c>
      <c r="F105">
        <v>32</v>
      </c>
      <c r="G105">
        <v>0</v>
      </c>
      <c r="H105">
        <v>45849</v>
      </c>
      <c r="J105" t="str">
        <f t="shared" si="1"/>
        <v>72B1B BIS09001464475136</v>
      </c>
    </row>
    <row r="106" spans="1:10" x14ac:dyDescent="0.25">
      <c r="A106" t="s">
        <v>2371</v>
      </c>
      <c r="B106" t="s">
        <v>2762</v>
      </c>
      <c r="C106" t="s">
        <v>2716</v>
      </c>
      <c r="D106" t="s">
        <v>2763</v>
      </c>
      <c r="F106">
        <v>64</v>
      </c>
      <c r="G106">
        <v>0</v>
      </c>
      <c r="H106">
        <v>45951</v>
      </c>
      <c r="J106" t="str">
        <f t="shared" si="1"/>
        <v>72B2A09001465935312</v>
      </c>
    </row>
    <row r="107" spans="1:10" x14ac:dyDescent="0.25">
      <c r="A107" t="s">
        <v>2371</v>
      </c>
      <c r="B107" t="s">
        <v>2764</v>
      </c>
      <c r="C107" t="s">
        <v>2765</v>
      </c>
      <c r="D107" t="s">
        <v>2766</v>
      </c>
      <c r="F107">
        <v>84</v>
      </c>
      <c r="G107">
        <v>0</v>
      </c>
      <c r="H107">
        <v>45964</v>
      </c>
      <c r="J107" t="str">
        <f t="shared" si="1"/>
        <v>72B2A BIS09001462694583</v>
      </c>
    </row>
    <row r="108" spans="1:10" x14ac:dyDescent="0.25">
      <c r="A108" t="s">
        <v>2371</v>
      </c>
      <c r="B108" t="s">
        <v>2767</v>
      </c>
      <c r="C108" t="s">
        <v>2716</v>
      </c>
      <c r="D108" t="s">
        <v>2768</v>
      </c>
      <c r="F108">
        <v>36</v>
      </c>
      <c r="G108">
        <v>0</v>
      </c>
      <c r="H108">
        <v>45951</v>
      </c>
      <c r="J108" t="str">
        <f t="shared" si="1"/>
        <v>72B2B09001462262990</v>
      </c>
    </row>
    <row r="109" spans="1:10" x14ac:dyDescent="0.25">
      <c r="A109" t="s">
        <v>2371</v>
      </c>
      <c r="B109" t="s">
        <v>2769</v>
      </c>
      <c r="C109" t="s">
        <v>2719</v>
      </c>
      <c r="D109" t="s">
        <v>2770</v>
      </c>
      <c r="F109">
        <v>24</v>
      </c>
      <c r="G109">
        <v>0</v>
      </c>
      <c r="H109">
        <v>45860</v>
      </c>
      <c r="J109" t="str">
        <f t="shared" si="1"/>
        <v>72B2B BIS09001466033453</v>
      </c>
    </row>
    <row r="110" spans="1:10" x14ac:dyDescent="0.25">
      <c r="A110" t="s">
        <v>2371</v>
      </c>
      <c r="B110" t="s">
        <v>2771</v>
      </c>
      <c r="C110" t="s">
        <v>2772</v>
      </c>
      <c r="D110" t="s">
        <v>2773</v>
      </c>
      <c r="F110">
        <v>1</v>
      </c>
      <c r="G110">
        <v>0</v>
      </c>
      <c r="H110">
        <v>45934</v>
      </c>
      <c r="J110" t="str">
        <f t="shared" si="1"/>
        <v>72B3A09001465455779</v>
      </c>
    </row>
    <row r="111" spans="1:10" x14ac:dyDescent="0.25">
      <c r="A111" t="s">
        <v>2371</v>
      </c>
      <c r="B111" t="s">
        <v>2774</v>
      </c>
      <c r="C111" t="s">
        <v>2775</v>
      </c>
      <c r="D111" t="s">
        <v>2776</v>
      </c>
      <c r="F111">
        <v>2</v>
      </c>
      <c r="G111">
        <v>0</v>
      </c>
      <c r="H111">
        <v>45999</v>
      </c>
      <c r="J111" t="str">
        <f t="shared" si="1"/>
        <v>72B3B09001467277224</v>
      </c>
    </row>
    <row r="112" spans="1:10" x14ac:dyDescent="0.25">
      <c r="A112" t="s">
        <v>2371</v>
      </c>
      <c r="B112" t="s">
        <v>2777</v>
      </c>
      <c r="C112" t="s">
        <v>2621</v>
      </c>
      <c r="D112" t="s">
        <v>2778</v>
      </c>
      <c r="F112">
        <v>1</v>
      </c>
      <c r="G112">
        <v>0</v>
      </c>
      <c r="H112">
        <v>46002</v>
      </c>
      <c r="J112" t="str">
        <f t="shared" si="1"/>
        <v>72B4A09001467308337</v>
      </c>
    </row>
    <row r="113" spans="1:10" x14ac:dyDescent="0.25">
      <c r="A113" t="s">
        <v>2371</v>
      </c>
      <c r="B113" t="s">
        <v>2779</v>
      </c>
      <c r="C113" t="s">
        <v>2621</v>
      </c>
      <c r="D113" t="s">
        <v>2780</v>
      </c>
      <c r="F113">
        <v>1</v>
      </c>
      <c r="G113">
        <v>0</v>
      </c>
      <c r="H113">
        <v>46002</v>
      </c>
      <c r="J113" t="str">
        <f t="shared" si="1"/>
        <v>72B4B09001467308336</v>
      </c>
    </row>
    <row r="114" spans="1:10" x14ac:dyDescent="0.25">
      <c r="A114" t="s">
        <v>2371</v>
      </c>
      <c r="B114" t="s">
        <v>2781</v>
      </c>
      <c r="C114" t="s">
        <v>27</v>
      </c>
      <c r="F114">
        <v>0</v>
      </c>
      <c r="G114">
        <v>0</v>
      </c>
      <c r="J114" t="str">
        <f t="shared" si="1"/>
        <v>72B5A</v>
      </c>
    </row>
    <row r="115" spans="1:10" x14ac:dyDescent="0.25">
      <c r="A115" t="s">
        <v>2371</v>
      </c>
      <c r="B115" t="s">
        <v>2782</v>
      </c>
      <c r="C115" t="s">
        <v>27</v>
      </c>
      <c r="F115">
        <v>0</v>
      </c>
      <c r="G115">
        <v>0</v>
      </c>
      <c r="J115" t="str">
        <f t="shared" si="1"/>
        <v>72B5B</v>
      </c>
    </row>
    <row r="116" spans="1:10" x14ac:dyDescent="0.25">
      <c r="A116" t="s">
        <v>2371</v>
      </c>
      <c r="B116" t="s">
        <v>2783</v>
      </c>
      <c r="C116" t="s">
        <v>27</v>
      </c>
      <c r="F116">
        <v>0</v>
      </c>
      <c r="G116">
        <v>0</v>
      </c>
      <c r="J116" t="str">
        <f t="shared" si="1"/>
        <v>72B6A</v>
      </c>
    </row>
    <row r="117" spans="1:10" x14ac:dyDescent="0.25">
      <c r="A117" t="s">
        <v>2371</v>
      </c>
      <c r="B117" t="s">
        <v>2784</v>
      </c>
      <c r="C117" t="s">
        <v>27</v>
      </c>
      <c r="F117">
        <v>0</v>
      </c>
      <c r="G117">
        <v>0</v>
      </c>
      <c r="J117" t="str">
        <f t="shared" si="1"/>
        <v>72B6B</v>
      </c>
    </row>
    <row r="118" spans="1:10" x14ac:dyDescent="0.25">
      <c r="A118" t="s">
        <v>2371</v>
      </c>
      <c r="B118" t="s">
        <v>2785</v>
      </c>
      <c r="C118" t="s">
        <v>27</v>
      </c>
      <c r="F118">
        <v>0</v>
      </c>
      <c r="G118">
        <v>0</v>
      </c>
      <c r="J118" t="str">
        <f t="shared" si="1"/>
        <v>72B7A</v>
      </c>
    </row>
    <row r="119" spans="1:10" x14ac:dyDescent="0.25">
      <c r="A119" t="s">
        <v>2371</v>
      </c>
      <c r="B119" t="s">
        <v>2786</v>
      </c>
      <c r="C119" t="s">
        <v>27</v>
      </c>
      <c r="F119">
        <v>0</v>
      </c>
      <c r="G119">
        <v>0</v>
      </c>
      <c r="J119" t="str">
        <f t="shared" si="1"/>
        <v>72B7B</v>
      </c>
    </row>
    <row r="120" spans="1:10" x14ac:dyDescent="0.25">
      <c r="A120" t="s">
        <v>2371</v>
      </c>
      <c r="B120" t="s">
        <v>2787</v>
      </c>
      <c r="C120" t="s">
        <v>27</v>
      </c>
      <c r="F120">
        <v>0</v>
      </c>
      <c r="G120">
        <v>0</v>
      </c>
      <c r="J120" t="str">
        <f t="shared" si="1"/>
        <v>72B8A</v>
      </c>
    </row>
    <row r="121" spans="1:10" x14ac:dyDescent="0.25">
      <c r="A121" t="s">
        <v>2371</v>
      </c>
      <c r="B121" t="s">
        <v>2788</v>
      </c>
      <c r="C121" t="s">
        <v>27</v>
      </c>
      <c r="F121">
        <v>0</v>
      </c>
      <c r="G121">
        <v>0</v>
      </c>
      <c r="J121" t="str">
        <f t="shared" si="1"/>
        <v>72B8B</v>
      </c>
    </row>
    <row r="122" spans="1:10" x14ac:dyDescent="0.25">
      <c r="A122" t="s">
        <v>2371</v>
      </c>
      <c r="B122" t="s">
        <v>2789</v>
      </c>
      <c r="C122" t="s">
        <v>2731</v>
      </c>
      <c r="D122" t="s">
        <v>2790</v>
      </c>
      <c r="F122">
        <v>39</v>
      </c>
      <c r="G122">
        <v>0</v>
      </c>
      <c r="H122">
        <v>45849</v>
      </c>
      <c r="J122" t="str">
        <f t="shared" si="1"/>
        <v>72C1A09001460990229</v>
      </c>
    </row>
    <row r="123" spans="1:10" x14ac:dyDescent="0.25">
      <c r="A123" t="s">
        <v>2371</v>
      </c>
      <c r="B123" t="s">
        <v>2791</v>
      </c>
      <c r="C123" t="s">
        <v>2731</v>
      </c>
      <c r="D123" t="s">
        <v>2792</v>
      </c>
      <c r="F123">
        <v>79</v>
      </c>
      <c r="G123">
        <v>0</v>
      </c>
      <c r="H123">
        <v>45952</v>
      </c>
      <c r="J123" t="str">
        <f t="shared" si="1"/>
        <v>72C1A BIS09001459222223</v>
      </c>
    </row>
    <row r="124" spans="1:10" x14ac:dyDescent="0.25">
      <c r="A124" t="s">
        <v>2371</v>
      </c>
      <c r="B124" t="s">
        <v>2793</v>
      </c>
      <c r="C124" t="s">
        <v>2716</v>
      </c>
      <c r="D124" t="s">
        <v>2794</v>
      </c>
      <c r="F124">
        <v>116</v>
      </c>
      <c r="G124">
        <v>0</v>
      </c>
      <c r="H124">
        <v>45964</v>
      </c>
      <c r="J124" t="str">
        <f t="shared" si="1"/>
        <v>72C1B09001466047429</v>
      </c>
    </row>
    <row r="125" spans="1:10" x14ac:dyDescent="0.25">
      <c r="A125" t="s">
        <v>2371</v>
      </c>
      <c r="B125" t="s">
        <v>2795</v>
      </c>
      <c r="C125" t="s">
        <v>2716</v>
      </c>
      <c r="D125" t="s">
        <v>2796</v>
      </c>
      <c r="F125">
        <v>32</v>
      </c>
      <c r="G125">
        <v>0</v>
      </c>
      <c r="H125">
        <v>45964</v>
      </c>
      <c r="J125" t="str">
        <f t="shared" si="1"/>
        <v>72C1B BIS09001466206421</v>
      </c>
    </row>
    <row r="126" spans="1:10" x14ac:dyDescent="0.25">
      <c r="A126" t="s">
        <v>2371</v>
      </c>
      <c r="B126" t="s">
        <v>2797</v>
      </c>
      <c r="C126" t="s">
        <v>2757</v>
      </c>
      <c r="D126" t="s">
        <v>2798</v>
      </c>
      <c r="F126">
        <v>1</v>
      </c>
      <c r="G126">
        <v>0</v>
      </c>
      <c r="H126">
        <v>46002</v>
      </c>
      <c r="J126" t="str">
        <f t="shared" si="1"/>
        <v>72C2A09001467302933</v>
      </c>
    </row>
    <row r="127" spans="1:10" x14ac:dyDescent="0.25">
      <c r="A127" t="s">
        <v>2371</v>
      </c>
      <c r="B127" t="s">
        <v>2799</v>
      </c>
      <c r="C127" t="s">
        <v>2757</v>
      </c>
      <c r="D127" t="s">
        <v>2800</v>
      </c>
      <c r="F127">
        <v>1</v>
      </c>
      <c r="G127">
        <v>0</v>
      </c>
      <c r="H127">
        <v>46002</v>
      </c>
      <c r="J127" t="str">
        <f t="shared" si="1"/>
        <v>72C2A BIS09001467302932</v>
      </c>
    </row>
    <row r="128" spans="1:10" x14ac:dyDescent="0.25">
      <c r="A128" t="s">
        <v>2371</v>
      </c>
      <c r="B128" t="s">
        <v>2801</v>
      </c>
      <c r="C128" t="s">
        <v>2757</v>
      </c>
      <c r="D128" t="s">
        <v>2802</v>
      </c>
      <c r="F128">
        <v>1</v>
      </c>
      <c r="G128">
        <v>0</v>
      </c>
      <c r="H128">
        <v>46002</v>
      </c>
      <c r="J128" t="str">
        <f t="shared" si="1"/>
        <v>72C2B09001467302931</v>
      </c>
    </row>
    <row r="129" spans="1:10" x14ac:dyDescent="0.25">
      <c r="A129" t="s">
        <v>2371</v>
      </c>
      <c r="B129" t="s">
        <v>2803</v>
      </c>
      <c r="C129" t="s">
        <v>2757</v>
      </c>
      <c r="D129" t="s">
        <v>2804</v>
      </c>
      <c r="F129">
        <v>1</v>
      </c>
      <c r="G129">
        <v>0</v>
      </c>
      <c r="H129">
        <v>46002</v>
      </c>
      <c r="J129" t="str">
        <f t="shared" si="1"/>
        <v>72C2B BIS09001467302930</v>
      </c>
    </row>
    <row r="130" spans="1:10" x14ac:dyDescent="0.25">
      <c r="A130" t="s">
        <v>2371</v>
      </c>
      <c r="B130" t="s">
        <v>2805</v>
      </c>
      <c r="C130" t="s">
        <v>2757</v>
      </c>
      <c r="D130" t="s">
        <v>2806</v>
      </c>
      <c r="F130">
        <v>1</v>
      </c>
      <c r="G130">
        <v>0</v>
      </c>
      <c r="H130">
        <v>46002</v>
      </c>
      <c r="J130" t="str">
        <f t="shared" ref="J130:J193" si="2">CONCATENATE(B130,D130)</f>
        <v>72C3A09001467309936</v>
      </c>
    </row>
    <row r="131" spans="1:10" x14ac:dyDescent="0.25">
      <c r="A131" t="s">
        <v>2371</v>
      </c>
      <c r="B131" t="s">
        <v>2807</v>
      </c>
      <c r="C131" t="s">
        <v>2757</v>
      </c>
      <c r="D131" t="s">
        <v>2808</v>
      </c>
      <c r="F131">
        <v>1</v>
      </c>
      <c r="G131">
        <v>0</v>
      </c>
      <c r="H131">
        <v>46002</v>
      </c>
      <c r="J131" t="str">
        <f t="shared" si="2"/>
        <v>72C3A BIS09001467309935</v>
      </c>
    </row>
    <row r="132" spans="1:10" x14ac:dyDescent="0.25">
      <c r="A132" t="s">
        <v>2371</v>
      </c>
      <c r="B132" t="s">
        <v>2809</v>
      </c>
      <c r="C132" t="s">
        <v>2757</v>
      </c>
      <c r="D132" t="s">
        <v>2810</v>
      </c>
      <c r="F132">
        <v>1</v>
      </c>
      <c r="G132">
        <v>0</v>
      </c>
      <c r="H132">
        <v>46002</v>
      </c>
      <c r="J132" t="str">
        <f t="shared" si="2"/>
        <v>72C3B09001467309938</v>
      </c>
    </row>
    <row r="133" spans="1:10" x14ac:dyDescent="0.25">
      <c r="A133" t="s">
        <v>2371</v>
      </c>
      <c r="B133" t="s">
        <v>2811</v>
      </c>
      <c r="C133" t="s">
        <v>2757</v>
      </c>
      <c r="D133" t="s">
        <v>2812</v>
      </c>
      <c r="F133">
        <v>1</v>
      </c>
      <c r="G133">
        <v>0</v>
      </c>
      <c r="H133">
        <v>46002</v>
      </c>
      <c r="J133" t="str">
        <f t="shared" si="2"/>
        <v>72C3B BIS09001467309937</v>
      </c>
    </row>
    <row r="134" spans="1:10" x14ac:dyDescent="0.25">
      <c r="A134" t="s">
        <v>2371</v>
      </c>
      <c r="B134" t="s">
        <v>2813</v>
      </c>
      <c r="C134" t="s">
        <v>2737</v>
      </c>
      <c r="D134" t="s">
        <v>2814</v>
      </c>
      <c r="F134">
        <v>1</v>
      </c>
      <c r="G134">
        <v>0</v>
      </c>
      <c r="H134">
        <v>46002</v>
      </c>
      <c r="J134" t="str">
        <f t="shared" si="2"/>
        <v>72C4A09001467310645</v>
      </c>
    </row>
    <row r="135" spans="1:10" x14ac:dyDescent="0.25">
      <c r="A135" t="s">
        <v>2371</v>
      </c>
      <c r="B135" t="s">
        <v>2815</v>
      </c>
      <c r="C135" t="s">
        <v>2747</v>
      </c>
      <c r="D135" t="s">
        <v>2816</v>
      </c>
      <c r="F135">
        <v>1</v>
      </c>
      <c r="G135">
        <v>0</v>
      </c>
      <c r="H135">
        <v>46002</v>
      </c>
      <c r="J135" t="str">
        <f t="shared" si="2"/>
        <v>72C4B09001467310635</v>
      </c>
    </row>
    <row r="136" spans="1:10" x14ac:dyDescent="0.25">
      <c r="A136" t="s">
        <v>2371</v>
      </c>
      <c r="B136" t="s">
        <v>2817</v>
      </c>
      <c r="C136" t="s">
        <v>2621</v>
      </c>
      <c r="D136" t="s">
        <v>2818</v>
      </c>
      <c r="F136">
        <v>1</v>
      </c>
      <c r="G136">
        <v>0</v>
      </c>
      <c r="H136">
        <v>46002</v>
      </c>
      <c r="J136" t="str">
        <f t="shared" si="2"/>
        <v>72C5A09001467308335</v>
      </c>
    </row>
    <row r="137" spans="1:10" x14ac:dyDescent="0.25">
      <c r="A137" t="s">
        <v>2371</v>
      </c>
      <c r="B137" t="s">
        <v>2819</v>
      </c>
      <c r="C137" t="s">
        <v>2621</v>
      </c>
      <c r="D137" t="s">
        <v>2820</v>
      </c>
      <c r="F137">
        <v>1</v>
      </c>
      <c r="G137">
        <v>0</v>
      </c>
      <c r="H137">
        <v>46002</v>
      </c>
      <c r="J137" t="str">
        <f t="shared" si="2"/>
        <v>72C5B09001467308338</v>
      </c>
    </row>
    <row r="138" spans="1:10" x14ac:dyDescent="0.25">
      <c r="A138" t="s">
        <v>2371</v>
      </c>
      <c r="B138" t="s">
        <v>2821</v>
      </c>
      <c r="C138" t="s">
        <v>2775</v>
      </c>
      <c r="D138" t="s">
        <v>2822</v>
      </c>
      <c r="F138">
        <v>1</v>
      </c>
      <c r="G138">
        <v>0</v>
      </c>
      <c r="H138">
        <v>46002</v>
      </c>
      <c r="J138" t="str">
        <f t="shared" si="2"/>
        <v>72C6A09001467308340</v>
      </c>
    </row>
    <row r="139" spans="1:10" x14ac:dyDescent="0.25">
      <c r="A139" t="s">
        <v>2371</v>
      </c>
      <c r="B139" t="s">
        <v>2823</v>
      </c>
      <c r="C139" t="s">
        <v>2775</v>
      </c>
      <c r="D139" t="s">
        <v>2824</v>
      </c>
      <c r="F139">
        <v>1</v>
      </c>
      <c r="G139">
        <v>0</v>
      </c>
      <c r="H139">
        <v>46002</v>
      </c>
      <c r="J139" t="str">
        <f t="shared" si="2"/>
        <v>72C6B09001467308339</v>
      </c>
    </row>
    <row r="140" spans="1:10" x14ac:dyDescent="0.25">
      <c r="A140" t="s">
        <v>2371</v>
      </c>
      <c r="B140" t="s">
        <v>2825</v>
      </c>
      <c r="C140" t="s">
        <v>2775</v>
      </c>
      <c r="D140" t="s">
        <v>2826</v>
      </c>
      <c r="F140">
        <v>1</v>
      </c>
      <c r="G140">
        <v>0</v>
      </c>
      <c r="H140">
        <v>46002</v>
      </c>
      <c r="J140" t="str">
        <f t="shared" si="2"/>
        <v>72C7A09001467308341</v>
      </c>
    </row>
    <row r="141" spans="1:10" x14ac:dyDescent="0.25">
      <c r="A141" t="s">
        <v>2371</v>
      </c>
      <c r="B141" t="s">
        <v>2827</v>
      </c>
      <c r="C141" t="s">
        <v>2775</v>
      </c>
      <c r="D141" t="s">
        <v>2828</v>
      </c>
      <c r="F141">
        <v>1</v>
      </c>
      <c r="G141">
        <v>0</v>
      </c>
      <c r="H141">
        <v>46002</v>
      </c>
      <c r="J141" t="str">
        <f t="shared" si="2"/>
        <v>72C7B09001467308342</v>
      </c>
    </row>
    <row r="142" spans="1:10" x14ac:dyDescent="0.25">
      <c r="A142" t="s">
        <v>2371</v>
      </c>
      <c r="B142" t="s">
        <v>2829</v>
      </c>
      <c r="C142" t="s">
        <v>27</v>
      </c>
      <c r="F142">
        <v>0</v>
      </c>
      <c r="G142">
        <v>0</v>
      </c>
      <c r="J142" t="str">
        <f t="shared" si="2"/>
        <v>72C8A</v>
      </c>
    </row>
    <row r="143" spans="1:10" x14ac:dyDescent="0.25">
      <c r="A143" t="s">
        <v>2371</v>
      </c>
      <c r="B143" t="s">
        <v>2830</v>
      </c>
      <c r="C143" t="s">
        <v>27</v>
      </c>
      <c r="F143">
        <v>0</v>
      </c>
      <c r="G143">
        <v>0</v>
      </c>
      <c r="J143" t="str">
        <f t="shared" si="2"/>
        <v>72C8B</v>
      </c>
    </row>
    <row r="144" spans="1:10" x14ac:dyDescent="0.25">
      <c r="A144" t="s">
        <v>2371</v>
      </c>
      <c r="B144" t="s">
        <v>2831</v>
      </c>
      <c r="C144" t="s">
        <v>2716</v>
      </c>
      <c r="D144" t="s">
        <v>2832</v>
      </c>
      <c r="F144">
        <v>144</v>
      </c>
      <c r="G144">
        <v>0</v>
      </c>
      <c r="H144">
        <v>45952</v>
      </c>
      <c r="J144" t="str">
        <f t="shared" si="2"/>
        <v>72D1A09001466984342</v>
      </c>
    </row>
    <row r="145" spans="1:10" x14ac:dyDescent="0.25">
      <c r="A145" t="s">
        <v>2371</v>
      </c>
      <c r="B145" t="s">
        <v>2833</v>
      </c>
      <c r="C145" t="s">
        <v>2716</v>
      </c>
      <c r="D145" t="s">
        <v>2834</v>
      </c>
      <c r="F145">
        <v>144</v>
      </c>
      <c r="G145">
        <v>0</v>
      </c>
      <c r="H145">
        <v>45954</v>
      </c>
      <c r="J145" t="str">
        <f t="shared" si="2"/>
        <v>72D1A BIS09001467037804</v>
      </c>
    </row>
    <row r="146" spans="1:10" x14ac:dyDescent="0.25">
      <c r="A146" t="s">
        <v>2371</v>
      </c>
      <c r="B146" t="s">
        <v>2835</v>
      </c>
      <c r="C146" t="s">
        <v>2731</v>
      </c>
      <c r="D146" t="s">
        <v>2836</v>
      </c>
      <c r="F146">
        <v>200</v>
      </c>
      <c r="G146">
        <v>0</v>
      </c>
      <c r="H146">
        <v>45965</v>
      </c>
      <c r="J146" t="str">
        <f t="shared" si="2"/>
        <v>72D1B09001465956543</v>
      </c>
    </row>
    <row r="147" spans="1:10" x14ac:dyDescent="0.25">
      <c r="A147" t="s">
        <v>2371</v>
      </c>
      <c r="B147" t="s">
        <v>2837</v>
      </c>
      <c r="C147" t="s">
        <v>2716</v>
      </c>
      <c r="D147" t="s">
        <v>2838</v>
      </c>
      <c r="F147">
        <v>32</v>
      </c>
      <c r="G147">
        <v>0</v>
      </c>
      <c r="H147">
        <v>45965</v>
      </c>
      <c r="J147" t="str">
        <f t="shared" si="2"/>
        <v>72D1B BIS09001466240179</v>
      </c>
    </row>
    <row r="148" spans="1:10" x14ac:dyDescent="0.25">
      <c r="A148" t="s">
        <v>2371</v>
      </c>
      <c r="B148" t="s">
        <v>2839</v>
      </c>
      <c r="C148" t="s">
        <v>2757</v>
      </c>
      <c r="D148" t="s">
        <v>2840</v>
      </c>
      <c r="F148">
        <v>0</v>
      </c>
      <c r="G148">
        <v>0</v>
      </c>
      <c r="H148">
        <v>46003</v>
      </c>
      <c r="J148" t="str">
        <f t="shared" si="2"/>
        <v>72D2A09001467309221</v>
      </c>
    </row>
    <row r="149" spans="1:10" x14ac:dyDescent="0.25">
      <c r="A149" t="s">
        <v>2371</v>
      </c>
      <c r="B149" t="s">
        <v>2841</v>
      </c>
      <c r="C149" t="s">
        <v>27</v>
      </c>
      <c r="F149">
        <v>0</v>
      </c>
      <c r="G149">
        <v>0</v>
      </c>
      <c r="J149" t="str">
        <f t="shared" si="2"/>
        <v>72D2A BIS</v>
      </c>
    </row>
    <row r="150" spans="1:10" x14ac:dyDescent="0.25">
      <c r="A150" t="s">
        <v>2371</v>
      </c>
      <c r="B150" t="s">
        <v>2842</v>
      </c>
      <c r="C150" t="s">
        <v>2757</v>
      </c>
      <c r="D150" t="s">
        <v>2843</v>
      </c>
      <c r="F150">
        <v>1</v>
      </c>
      <c r="G150">
        <v>0</v>
      </c>
      <c r="H150">
        <v>46002</v>
      </c>
      <c r="J150" t="str">
        <f t="shared" si="2"/>
        <v>72D2B09001467308504</v>
      </c>
    </row>
    <row r="151" spans="1:10" x14ac:dyDescent="0.25">
      <c r="A151" t="s">
        <v>2371</v>
      </c>
      <c r="B151" t="s">
        <v>2844</v>
      </c>
      <c r="C151" t="s">
        <v>2757</v>
      </c>
      <c r="D151" t="s">
        <v>2845</v>
      </c>
      <c r="F151">
        <v>1</v>
      </c>
      <c r="G151">
        <v>0</v>
      </c>
      <c r="H151">
        <v>46002</v>
      </c>
      <c r="J151" t="str">
        <f t="shared" si="2"/>
        <v>72D2B BIS09001467308505</v>
      </c>
    </row>
    <row r="152" spans="1:10" x14ac:dyDescent="0.25">
      <c r="A152" t="s">
        <v>2371</v>
      </c>
      <c r="B152" t="s">
        <v>2846</v>
      </c>
      <c r="C152" t="s">
        <v>2737</v>
      </c>
      <c r="D152" t="s">
        <v>2847</v>
      </c>
      <c r="F152">
        <v>1</v>
      </c>
      <c r="G152">
        <v>0</v>
      </c>
      <c r="H152">
        <v>46002</v>
      </c>
      <c r="J152" t="str">
        <f t="shared" si="2"/>
        <v>72D3A09001467309209</v>
      </c>
    </row>
    <row r="153" spans="1:10" x14ac:dyDescent="0.25">
      <c r="A153" t="s">
        <v>2371</v>
      </c>
      <c r="B153" t="s">
        <v>2848</v>
      </c>
      <c r="C153" t="s">
        <v>27</v>
      </c>
      <c r="F153">
        <v>0</v>
      </c>
      <c r="G153">
        <v>0</v>
      </c>
      <c r="J153" t="str">
        <f t="shared" si="2"/>
        <v>72D3A BIS</v>
      </c>
    </row>
    <row r="154" spans="1:10" x14ac:dyDescent="0.25">
      <c r="A154" t="s">
        <v>2371</v>
      </c>
      <c r="B154" t="s">
        <v>2849</v>
      </c>
      <c r="C154" t="s">
        <v>2747</v>
      </c>
      <c r="D154" t="s">
        <v>2850</v>
      </c>
      <c r="F154">
        <v>1</v>
      </c>
      <c r="G154">
        <v>0</v>
      </c>
      <c r="H154">
        <v>46002</v>
      </c>
      <c r="J154" t="str">
        <f t="shared" si="2"/>
        <v>72D3B09001467323479</v>
      </c>
    </row>
    <row r="155" spans="1:10" x14ac:dyDescent="0.25">
      <c r="A155" t="s">
        <v>2371</v>
      </c>
      <c r="B155" t="s">
        <v>2851</v>
      </c>
      <c r="C155" t="s">
        <v>27</v>
      </c>
      <c r="F155">
        <v>0</v>
      </c>
      <c r="G155">
        <v>0</v>
      </c>
      <c r="J155" t="str">
        <f t="shared" si="2"/>
        <v>72D3B BIS</v>
      </c>
    </row>
    <row r="156" spans="1:10" x14ac:dyDescent="0.25">
      <c r="A156" t="s">
        <v>2371</v>
      </c>
      <c r="B156" t="s">
        <v>2852</v>
      </c>
      <c r="C156" t="s">
        <v>2737</v>
      </c>
      <c r="D156" t="s">
        <v>2853</v>
      </c>
      <c r="F156">
        <v>1</v>
      </c>
      <c r="G156">
        <v>0</v>
      </c>
      <c r="H156">
        <v>46002</v>
      </c>
      <c r="J156" t="str">
        <f t="shared" si="2"/>
        <v>72D4A09001467309210</v>
      </c>
    </row>
    <row r="157" spans="1:10" x14ac:dyDescent="0.25">
      <c r="A157" t="s">
        <v>2371</v>
      </c>
      <c r="B157" t="s">
        <v>2854</v>
      </c>
      <c r="C157" t="s">
        <v>27</v>
      </c>
      <c r="F157">
        <v>0</v>
      </c>
      <c r="G157">
        <v>0</v>
      </c>
      <c r="J157" t="str">
        <f t="shared" si="2"/>
        <v>72D4B</v>
      </c>
    </row>
    <row r="158" spans="1:10" x14ac:dyDescent="0.25">
      <c r="A158" t="s">
        <v>2371</v>
      </c>
      <c r="B158" t="s">
        <v>2855</v>
      </c>
      <c r="C158" t="s">
        <v>2747</v>
      </c>
      <c r="D158" t="s">
        <v>2856</v>
      </c>
      <c r="F158">
        <v>1</v>
      </c>
      <c r="G158">
        <v>0</v>
      </c>
      <c r="H158">
        <v>46002</v>
      </c>
      <c r="J158" t="str">
        <f t="shared" si="2"/>
        <v>72D5A09001467310637</v>
      </c>
    </row>
    <row r="159" spans="1:10" x14ac:dyDescent="0.25">
      <c r="A159" t="s">
        <v>2371</v>
      </c>
      <c r="B159" t="s">
        <v>2857</v>
      </c>
      <c r="C159" t="s">
        <v>2747</v>
      </c>
      <c r="D159" t="s">
        <v>2858</v>
      </c>
      <c r="F159">
        <v>1</v>
      </c>
      <c r="G159">
        <v>0</v>
      </c>
      <c r="H159">
        <v>46002</v>
      </c>
      <c r="J159" t="str">
        <f t="shared" si="2"/>
        <v>72D5B09001467310636</v>
      </c>
    </row>
    <row r="160" spans="1:10" x14ac:dyDescent="0.25">
      <c r="A160" t="s">
        <v>2371</v>
      </c>
      <c r="B160" t="s">
        <v>2859</v>
      </c>
      <c r="C160" t="s">
        <v>2737</v>
      </c>
      <c r="D160" t="s">
        <v>2860</v>
      </c>
      <c r="F160">
        <v>1</v>
      </c>
      <c r="G160">
        <v>0</v>
      </c>
      <c r="H160">
        <v>46002</v>
      </c>
      <c r="J160" t="str">
        <f t="shared" si="2"/>
        <v>72D6A09001467310643</v>
      </c>
    </row>
    <row r="161" spans="1:10" x14ac:dyDescent="0.25">
      <c r="A161" t="s">
        <v>2371</v>
      </c>
      <c r="B161" t="s">
        <v>2861</v>
      </c>
      <c r="C161" t="s">
        <v>2737</v>
      </c>
      <c r="D161" t="s">
        <v>2862</v>
      </c>
      <c r="F161">
        <v>1</v>
      </c>
      <c r="G161">
        <v>0</v>
      </c>
      <c r="H161">
        <v>46002</v>
      </c>
      <c r="J161" t="str">
        <f t="shared" si="2"/>
        <v>72D6B09001467310642</v>
      </c>
    </row>
    <row r="162" spans="1:10" x14ac:dyDescent="0.25">
      <c r="A162" t="s">
        <v>2371</v>
      </c>
      <c r="B162" t="s">
        <v>2863</v>
      </c>
      <c r="C162" t="s">
        <v>2747</v>
      </c>
      <c r="D162" t="s">
        <v>2864</v>
      </c>
      <c r="F162">
        <v>1</v>
      </c>
      <c r="G162">
        <v>0</v>
      </c>
      <c r="H162">
        <v>46002</v>
      </c>
      <c r="J162" t="str">
        <f t="shared" si="2"/>
        <v>72D7A09001467310634</v>
      </c>
    </row>
    <row r="163" spans="1:10" x14ac:dyDescent="0.25">
      <c r="A163" t="s">
        <v>2371</v>
      </c>
      <c r="B163" t="s">
        <v>2865</v>
      </c>
      <c r="C163" t="s">
        <v>2737</v>
      </c>
      <c r="D163" t="s">
        <v>2866</v>
      </c>
      <c r="F163">
        <v>1</v>
      </c>
      <c r="G163">
        <v>0</v>
      </c>
      <c r="H163">
        <v>46002</v>
      </c>
      <c r="J163" t="str">
        <f t="shared" si="2"/>
        <v>72D7B09001467310644</v>
      </c>
    </row>
    <row r="164" spans="1:10" x14ac:dyDescent="0.25">
      <c r="A164" t="s">
        <v>2371</v>
      </c>
      <c r="B164" t="s">
        <v>2867</v>
      </c>
      <c r="C164" t="s">
        <v>27</v>
      </c>
      <c r="F164">
        <v>0</v>
      </c>
      <c r="G164">
        <v>0</v>
      </c>
      <c r="J164" t="str">
        <f t="shared" si="2"/>
        <v>72D8A</v>
      </c>
    </row>
    <row r="165" spans="1:10" x14ac:dyDescent="0.25">
      <c r="A165" t="s">
        <v>2371</v>
      </c>
      <c r="B165" t="s">
        <v>2868</v>
      </c>
      <c r="C165" t="s">
        <v>27</v>
      </c>
      <c r="F165">
        <v>0</v>
      </c>
      <c r="G165">
        <v>0</v>
      </c>
      <c r="J165" t="str">
        <f t="shared" si="2"/>
        <v>72D8B</v>
      </c>
    </row>
    <row r="166" spans="1:10" x14ac:dyDescent="0.25">
      <c r="A166" t="s">
        <v>2371</v>
      </c>
      <c r="B166" t="s">
        <v>2869</v>
      </c>
      <c r="C166" t="s">
        <v>2707</v>
      </c>
      <c r="D166" t="s">
        <v>2870</v>
      </c>
      <c r="F166">
        <v>800</v>
      </c>
      <c r="G166">
        <v>0</v>
      </c>
      <c r="H166">
        <v>45918</v>
      </c>
      <c r="J166" t="str">
        <f t="shared" si="2"/>
        <v>72E1A09001463555856</v>
      </c>
    </row>
    <row r="167" spans="1:10" x14ac:dyDescent="0.25">
      <c r="A167" t="s">
        <v>2371</v>
      </c>
      <c r="B167" t="s">
        <v>2871</v>
      </c>
      <c r="C167" t="s">
        <v>2716</v>
      </c>
      <c r="D167" t="s">
        <v>2872</v>
      </c>
      <c r="F167">
        <v>60</v>
      </c>
      <c r="G167">
        <v>0</v>
      </c>
      <c r="H167">
        <v>45936</v>
      </c>
      <c r="J167" t="str">
        <f t="shared" si="2"/>
        <v>72E1A BIS09001466540554</v>
      </c>
    </row>
    <row r="168" spans="1:10" x14ac:dyDescent="0.25">
      <c r="A168" t="s">
        <v>2371</v>
      </c>
      <c r="B168" t="s">
        <v>2873</v>
      </c>
      <c r="C168" t="s">
        <v>2874</v>
      </c>
      <c r="D168" t="s">
        <v>2875</v>
      </c>
      <c r="F168">
        <v>1</v>
      </c>
      <c r="G168">
        <v>0</v>
      </c>
      <c r="H168">
        <v>45965</v>
      </c>
      <c r="J168" t="str">
        <f t="shared" si="2"/>
        <v>72E1B09001466972294</v>
      </c>
    </row>
    <row r="169" spans="1:10" x14ac:dyDescent="0.25">
      <c r="A169" t="s">
        <v>2371</v>
      </c>
      <c r="B169" t="s">
        <v>2876</v>
      </c>
      <c r="C169" t="s">
        <v>2874</v>
      </c>
      <c r="D169" t="s">
        <v>2877</v>
      </c>
      <c r="F169">
        <v>1</v>
      </c>
      <c r="G169">
        <v>0</v>
      </c>
      <c r="H169">
        <v>45965</v>
      </c>
      <c r="J169" t="str">
        <f t="shared" si="2"/>
        <v>72E1B BIS09001466972293</v>
      </c>
    </row>
    <row r="170" spans="1:10" x14ac:dyDescent="0.25">
      <c r="A170" t="s">
        <v>2371</v>
      </c>
      <c r="B170" t="s">
        <v>2878</v>
      </c>
      <c r="C170" t="s">
        <v>2757</v>
      </c>
      <c r="D170" t="s">
        <v>2879</v>
      </c>
      <c r="F170">
        <v>1</v>
      </c>
      <c r="G170">
        <v>0</v>
      </c>
      <c r="H170">
        <v>46002</v>
      </c>
      <c r="J170" t="str">
        <f t="shared" si="2"/>
        <v>72E2A09001467308506</v>
      </c>
    </row>
    <row r="171" spans="1:10" x14ac:dyDescent="0.25">
      <c r="A171" t="s">
        <v>2371</v>
      </c>
      <c r="B171" t="s">
        <v>2880</v>
      </c>
      <c r="C171" t="s">
        <v>2757</v>
      </c>
      <c r="D171" t="s">
        <v>2881</v>
      </c>
      <c r="F171">
        <v>1</v>
      </c>
      <c r="G171">
        <v>0</v>
      </c>
      <c r="H171">
        <v>46002</v>
      </c>
      <c r="J171" t="str">
        <f t="shared" si="2"/>
        <v>72E2A BIS09001467308507</v>
      </c>
    </row>
    <row r="172" spans="1:10" x14ac:dyDescent="0.25">
      <c r="A172" t="s">
        <v>2371</v>
      </c>
      <c r="B172" t="s">
        <v>2882</v>
      </c>
      <c r="C172" t="s">
        <v>2757</v>
      </c>
      <c r="D172" t="s">
        <v>2883</v>
      </c>
      <c r="F172">
        <v>0</v>
      </c>
      <c r="G172">
        <v>0</v>
      </c>
      <c r="H172">
        <v>46003</v>
      </c>
      <c r="J172" t="str">
        <f t="shared" si="2"/>
        <v>72E2B09001467310656</v>
      </c>
    </row>
    <row r="173" spans="1:10" x14ac:dyDescent="0.25">
      <c r="A173" t="s">
        <v>2371</v>
      </c>
      <c r="B173" t="s">
        <v>2884</v>
      </c>
      <c r="C173" t="s">
        <v>2757</v>
      </c>
      <c r="D173" t="s">
        <v>2885</v>
      </c>
      <c r="F173">
        <v>0</v>
      </c>
      <c r="G173">
        <v>0</v>
      </c>
      <c r="H173">
        <v>46003</v>
      </c>
      <c r="J173" t="str">
        <f t="shared" si="2"/>
        <v>72E2B BIS09001467310655</v>
      </c>
    </row>
    <row r="174" spans="1:10" x14ac:dyDescent="0.25">
      <c r="A174" t="s">
        <v>2371</v>
      </c>
      <c r="B174" t="s">
        <v>2886</v>
      </c>
      <c r="C174" t="s">
        <v>2747</v>
      </c>
      <c r="D174" t="s">
        <v>2887</v>
      </c>
      <c r="F174">
        <v>1</v>
      </c>
      <c r="G174">
        <v>0</v>
      </c>
      <c r="H174">
        <v>46002</v>
      </c>
      <c r="J174" t="str">
        <f t="shared" si="2"/>
        <v>72E3A09001467309202</v>
      </c>
    </row>
    <row r="175" spans="1:10" x14ac:dyDescent="0.25">
      <c r="A175" t="s">
        <v>2371</v>
      </c>
      <c r="B175" t="s">
        <v>2888</v>
      </c>
      <c r="C175" t="s">
        <v>27</v>
      </c>
      <c r="F175">
        <v>0</v>
      </c>
      <c r="G175">
        <v>0</v>
      </c>
      <c r="J175" t="str">
        <f t="shared" si="2"/>
        <v>72E3A BIS</v>
      </c>
    </row>
    <row r="176" spans="1:10" x14ac:dyDescent="0.25">
      <c r="A176" t="s">
        <v>2371</v>
      </c>
      <c r="B176" t="s">
        <v>2889</v>
      </c>
      <c r="C176" t="s">
        <v>2747</v>
      </c>
      <c r="D176" t="s">
        <v>2890</v>
      </c>
      <c r="F176">
        <v>1</v>
      </c>
      <c r="G176">
        <v>0</v>
      </c>
      <c r="H176">
        <v>46000</v>
      </c>
      <c r="J176" t="str">
        <f t="shared" si="2"/>
        <v>72E3B09001467323478</v>
      </c>
    </row>
    <row r="177" spans="1:10" x14ac:dyDescent="0.25">
      <c r="A177" t="s">
        <v>2371</v>
      </c>
      <c r="B177" t="s">
        <v>2891</v>
      </c>
      <c r="C177" t="s">
        <v>27</v>
      </c>
      <c r="F177">
        <v>0</v>
      </c>
      <c r="G177">
        <v>0</v>
      </c>
      <c r="J177" t="str">
        <f t="shared" si="2"/>
        <v>72E3B BIS</v>
      </c>
    </row>
    <row r="178" spans="1:10" x14ac:dyDescent="0.25">
      <c r="A178" t="s">
        <v>2371</v>
      </c>
      <c r="B178" t="s">
        <v>2892</v>
      </c>
      <c r="C178" t="s">
        <v>2747</v>
      </c>
      <c r="D178" t="s">
        <v>2893</v>
      </c>
      <c r="F178">
        <v>1</v>
      </c>
      <c r="G178">
        <v>0</v>
      </c>
      <c r="H178">
        <v>46002</v>
      </c>
      <c r="J178" t="str">
        <f t="shared" si="2"/>
        <v>72E4A09001467309203</v>
      </c>
    </row>
    <row r="179" spans="1:10" x14ac:dyDescent="0.25">
      <c r="A179" t="s">
        <v>2371</v>
      </c>
      <c r="B179" t="s">
        <v>2894</v>
      </c>
      <c r="C179" t="s">
        <v>2737</v>
      </c>
      <c r="D179" t="s">
        <v>2895</v>
      </c>
      <c r="F179">
        <v>1</v>
      </c>
      <c r="G179">
        <v>0</v>
      </c>
      <c r="H179">
        <v>46000</v>
      </c>
      <c r="J179" t="str">
        <f t="shared" si="2"/>
        <v>72E4B09001467323475</v>
      </c>
    </row>
    <row r="180" spans="1:10" x14ac:dyDescent="0.25">
      <c r="A180" t="s">
        <v>2371</v>
      </c>
      <c r="B180" t="s">
        <v>2896</v>
      </c>
      <c r="C180" t="s">
        <v>2621</v>
      </c>
      <c r="D180" t="s">
        <v>2897</v>
      </c>
      <c r="F180">
        <v>1</v>
      </c>
      <c r="G180">
        <v>0</v>
      </c>
      <c r="H180">
        <v>46000</v>
      </c>
      <c r="J180" t="str">
        <f t="shared" si="2"/>
        <v>72E5A09001467323483</v>
      </c>
    </row>
    <row r="181" spans="1:10" x14ac:dyDescent="0.25">
      <c r="A181" t="s">
        <v>2371</v>
      </c>
      <c r="B181" t="s">
        <v>2898</v>
      </c>
      <c r="C181" t="s">
        <v>2737</v>
      </c>
      <c r="D181" t="s">
        <v>2899</v>
      </c>
      <c r="F181">
        <v>1</v>
      </c>
      <c r="G181">
        <v>0</v>
      </c>
      <c r="H181">
        <v>46002</v>
      </c>
      <c r="J181" t="str">
        <f t="shared" si="2"/>
        <v>72E5B09001467309211</v>
      </c>
    </row>
    <row r="182" spans="1:10" x14ac:dyDescent="0.25">
      <c r="A182" t="s">
        <v>2371</v>
      </c>
      <c r="B182" t="s">
        <v>2900</v>
      </c>
      <c r="C182" t="s">
        <v>2621</v>
      </c>
      <c r="D182" t="s">
        <v>2901</v>
      </c>
      <c r="F182">
        <v>1</v>
      </c>
      <c r="G182">
        <v>0</v>
      </c>
      <c r="H182">
        <v>46000</v>
      </c>
      <c r="J182" t="str">
        <f t="shared" si="2"/>
        <v>72E6A09001467323484</v>
      </c>
    </row>
    <row r="183" spans="1:10" x14ac:dyDescent="0.25">
      <c r="A183" t="s">
        <v>2371</v>
      </c>
      <c r="B183" t="s">
        <v>2902</v>
      </c>
      <c r="C183" t="s">
        <v>2737</v>
      </c>
      <c r="D183" t="s">
        <v>2903</v>
      </c>
      <c r="F183">
        <v>1</v>
      </c>
      <c r="G183">
        <v>0</v>
      </c>
      <c r="H183">
        <v>46002</v>
      </c>
      <c r="J183" t="str">
        <f t="shared" si="2"/>
        <v>72E6B09001467309212</v>
      </c>
    </row>
    <row r="184" spans="1:10" x14ac:dyDescent="0.25">
      <c r="A184" t="s">
        <v>2371</v>
      </c>
      <c r="B184" t="s">
        <v>2904</v>
      </c>
      <c r="C184" t="s">
        <v>2621</v>
      </c>
      <c r="D184" t="s">
        <v>2905</v>
      </c>
      <c r="F184">
        <v>1</v>
      </c>
      <c r="G184">
        <v>0</v>
      </c>
      <c r="H184">
        <v>46000</v>
      </c>
      <c r="J184" t="str">
        <f t="shared" si="2"/>
        <v>72E7A09001467323481</v>
      </c>
    </row>
    <row r="185" spans="1:10" x14ac:dyDescent="0.25">
      <c r="A185" t="s">
        <v>2371</v>
      </c>
      <c r="B185" t="s">
        <v>2906</v>
      </c>
      <c r="C185" t="s">
        <v>2747</v>
      </c>
      <c r="D185" t="s">
        <v>2907</v>
      </c>
      <c r="F185">
        <v>1</v>
      </c>
      <c r="G185">
        <v>0</v>
      </c>
      <c r="H185">
        <v>46000</v>
      </c>
      <c r="J185" t="str">
        <f t="shared" si="2"/>
        <v>72E7B09001467323477</v>
      </c>
    </row>
    <row r="186" spans="1:10" x14ac:dyDescent="0.25">
      <c r="A186" t="s">
        <v>2371</v>
      </c>
      <c r="B186" t="s">
        <v>2908</v>
      </c>
      <c r="C186" t="s">
        <v>27</v>
      </c>
      <c r="F186">
        <v>0</v>
      </c>
      <c r="G186">
        <v>0</v>
      </c>
      <c r="J186" t="str">
        <f t="shared" si="2"/>
        <v>72E8A</v>
      </c>
    </row>
    <row r="187" spans="1:10" x14ac:dyDescent="0.25">
      <c r="A187" t="s">
        <v>2371</v>
      </c>
      <c r="B187" t="s">
        <v>2909</v>
      </c>
      <c r="C187" t="s">
        <v>27</v>
      </c>
      <c r="F187">
        <v>0</v>
      </c>
      <c r="G187">
        <v>0</v>
      </c>
      <c r="J187" t="str">
        <f t="shared" si="2"/>
        <v>72E8B</v>
      </c>
    </row>
    <row r="188" spans="1:10" x14ac:dyDescent="0.25">
      <c r="A188" t="s">
        <v>2371</v>
      </c>
      <c r="B188" t="s">
        <v>2910</v>
      </c>
      <c r="C188" t="s">
        <v>2707</v>
      </c>
      <c r="D188" t="s">
        <v>2911</v>
      </c>
      <c r="F188">
        <v>1488</v>
      </c>
      <c r="G188">
        <v>0</v>
      </c>
      <c r="H188">
        <v>45978</v>
      </c>
      <c r="J188" t="str">
        <f t="shared" si="2"/>
        <v>72F1A09001467242465</v>
      </c>
    </row>
    <row r="189" spans="1:10" x14ac:dyDescent="0.25">
      <c r="A189" t="s">
        <v>2371</v>
      </c>
      <c r="B189" t="s">
        <v>2912</v>
      </c>
      <c r="C189" t="s">
        <v>2913</v>
      </c>
      <c r="D189" t="s">
        <v>2914</v>
      </c>
      <c r="F189">
        <v>3264</v>
      </c>
      <c r="G189">
        <v>0</v>
      </c>
      <c r="H189">
        <v>45994</v>
      </c>
      <c r="J189" t="str">
        <f t="shared" si="2"/>
        <v>72F1A BIS09001467326349</v>
      </c>
    </row>
    <row r="190" spans="1:10" x14ac:dyDescent="0.25">
      <c r="A190" t="s">
        <v>2371</v>
      </c>
      <c r="B190" t="s">
        <v>2915</v>
      </c>
      <c r="C190" t="s">
        <v>2916</v>
      </c>
      <c r="D190" t="s">
        <v>2917</v>
      </c>
      <c r="F190">
        <v>10</v>
      </c>
      <c r="G190">
        <v>0</v>
      </c>
      <c r="H190">
        <v>45981</v>
      </c>
      <c r="J190" t="str">
        <f t="shared" si="2"/>
        <v>72F1B09001466973580</v>
      </c>
    </row>
    <row r="191" spans="1:10" x14ac:dyDescent="0.25">
      <c r="A191" t="s">
        <v>2371</v>
      </c>
      <c r="B191" t="s">
        <v>2918</v>
      </c>
      <c r="C191" t="s">
        <v>2707</v>
      </c>
      <c r="D191" t="s">
        <v>2919</v>
      </c>
      <c r="F191">
        <v>1472</v>
      </c>
      <c r="G191">
        <v>0</v>
      </c>
      <c r="H191">
        <v>45965</v>
      </c>
      <c r="J191" t="str">
        <f t="shared" si="2"/>
        <v>72F1B BIS09001467150510</v>
      </c>
    </row>
    <row r="192" spans="1:10" x14ac:dyDescent="0.25">
      <c r="A192" t="s">
        <v>2371</v>
      </c>
      <c r="B192" t="s">
        <v>2920</v>
      </c>
      <c r="C192" t="s">
        <v>2874</v>
      </c>
      <c r="D192" t="s">
        <v>2921</v>
      </c>
      <c r="F192">
        <v>1</v>
      </c>
      <c r="G192">
        <v>0</v>
      </c>
      <c r="H192">
        <v>45954</v>
      </c>
      <c r="J192" t="str">
        <f t="shared" si="2"/>
        <v>72F2A09001466972292</v>
      </c>
    </row>
    <row r="193" spans="1:10" x14ac:dyDescent="0.25">
      <c r="A193" t="s">
        <v>2371</v>
      </c>
      <c r="B193" t="s">
        <v>2922</v>
      </c>
      <c r="C193" t="s">
        <v>2874</v>
      </c>
      <c r="D193" t="s">
        <v>2923</v>
      </c>
      <c r="F193">
        <v>1</v>
      </c>
      <c r="G193">
        <v>0</v>
      </c>
      <c r="H193">
        <v>45954</v>
      </c>
      <c r="J193" t="str">
        <f t="shared" si="2"/>
        <v>72F2A BIS09001466972291</v>
      </c>
    </row>
    <row r="194" spans="1:10" x14ac:dyDescent="0.25">
      <c r="A194" t="s">
        <v>2371</v>
      </c>
      <c r="B194" t="s">
        <v>2924</v>
      </c>
      <c r="C194" t="s">
        <v>2874</v>
      </c>
      <c r="D194" t="s">
        <v>2925</v>
      </c>
      <c r="F194">
        <v>1</v>
      </c>
      <c r="G194">
        <v>0</v>
      </c>
      <c r="H194">
        <v>45994</v>
      </c>
      <c r="J194" t="str">
        <f t="shared" ref="J194:J252" si="3">CONCATENATE(B194,D194)</f>
        <v>72F2B09001466967388</v>
      </c>
    </row>
    <row r="195" spans="1:10" x14ac:dyDescent="0.25">
      <c r="A195" t="s">
        <v>2371</v>
      </c>
      <c r="B195" t="s">
        <v>2926</v>
      </c>
      <c r="C195" t="s">
        <v>2874</v>
      </c>
      <c r="D195" t="s">
        <v>2927</v>
      </c>
      <c r="F195">
        <v>1</v>
      </c>
      <c r="G195">
        <v>0</v>
      </c>
      <c r="H195">
        <v>45994</v>
      </c>
      <c r="J195" t="str">
        <f t="shared" si="3"/>
        <v>72F2B BIS09001466967387</v>
      </c>
    </row>
    <row r="196" spans="1:10" x14ac:dyDescent="0.25">
      <c r="A196" t="s">
        <v>2371</v>
      </c>
      <c r="B196" t="s">
        <v>2928</v>
      </c>
      <c r="C196" t="s">
        <v>2621</v>
      </c>
      <c r="D196" t="s">
        <v>2929</v>
      </c>
      <c r="F196">
        <v>1</v>
      </c>
      <c r="G196">
        <v>0</v>
      </c>
      <c r="H196">
        <v>46002</v>
      </c>
      <c r="J196" t="str">
        <f t="shared" si="3"/>
        <v>72F3A09001467304192</v>
      </c>
    </row>
    <row r="197" spans="1:10" x14ac:dyDescent="0.25">
      <c r="A197" t="s">
        <v>2371</v>
      </c>
      <c r="B197" t="s">
        <v>2930</v>
      </c>
      <c r="C197" t="s">
        <v>27</v>
      </c>
      <c r="F197">
        <v>0</v>
      </c>
      <c r="G197">
        <v>0</v>
      </c>
      <c r="J197" t="str">
        <f t="shared" si="3"/>
        <v>72F3A BIS</v>
      </c>
    </row>
    <row r="198" spans="1:10" x14ac:dyDescent="0.25">
      <c r="A198" t="s">
        <v>2371</v>
      </c>
      <c r="B198" t="s">
        <v>2931</v>
      </c>
      <c r="C198" t="s">
        <v>27</v>
      </c>
      <c r="F198">
        <v>0</v>
      </c>
      <c r="G198">
        <v>0</v>
      </c>
      <c r="J198" t="str">
        <f t="shared" si="3"/>
        <v>72F3B</v>
      </c>
    </row>
    <row r="199" spans="1:10" x14ac:dyDescent="0.25">
      <c r="A199" t="s">
        <v>2371</v>
      </c>
      <c r="B199" t="s">
        <v>2932</v>
      </c>
      <c r="C199" t="s">
        <v>27</v>
      </c>
      <c r="F199">
        <v>0</v>
      </c>
      <c r="G199">
        <v>0</v>
      </c>
      <c r="J199" t="str">
        <f t="shared" si="3"/>
        <v>72F3B BIS</v>
      </c>
    </row>
    <row r="200" spans="1:10" x14ac:dyDescent="0.25">
      <c r="A200" t="s">
        <v>2371</v>
      </c>
      <c r="B200" t="s">
        <v>2933</v>
      </c>
      <c r="C200" t="s">
        <v>27</v>
      </c>
      <c r="F200">
        <v>0</v>
      </c>
      <c r="G200">
        <v>0</v>
      </c>
      <c r="J200" t="str">
        <f t="shared" si="3"/>
        <v>72F4A</v>
      </c>
    </row>
    <row r="201" spans="1:10" x14ac:dyDescent="0.25">
      <c r="A201" t="s">
        <v>2371</v>
      </c>
      <c r="B201" t="s">
        <v>2934</v>
      </c>
      <c r="C201" t="s">
        <v>2621</v>
      </c>
      <c r="D201" t="s">
        <v>2935</v>
      </c>
      <c r="F201">
        <v>1</v>
      </c>
      <c r="G201">
        <v>0</v>
      </c>
      <c r="H201">
        <v>46002</v>
      </c>
      <c r="J201" t="str">
        <f t="shared" si="3"/>
        <v>72F4B09001467304193</v>
      </c>
    </row>
    <row r="202" spans="1:10" x14ac:dyDescent="0.25">
      <c r="A202" t="s">
        <v>2371</v>
      </c>
      <c r="B202" t="s">
        <v>2936</v>
      </c>
      <c r="C202" t="s">
        <v>2737</v>
      </c>
      <c r="D202" t="s">
        <v>2937</v>
      </c>
      <c r="F202">
        <v>1</v>
      </c>
      <c r="G202">
        <v>0</v>
      </c>
      <c r="H202">
        <v>46000</v>
      </c>
      <c r="J202" t="str">
        <f t="shared" si="3"/>
        <v>72F5A09001467323474</v>
      </c>
    </row>
    <row r="203" spans="1:10" x14ac:dyDescent="0.25">
      <c r="A203" t="s">
        <v>2371</v>
      </c>
      <c r="B203" t="s">
        <v>2938</v>
      </c>
      <c r="C203" t="s">
        <v>2737</v>
      </c>
      <c r="D203" t="s">
        <v>2939</v>
      </c>
      <c r="F203">
        <v>1</v>
      </c>
      <c r="G203">
        <v>0</v>
      </c>
      <c r="H203">
        <v>46001</v>
      </c>
      <c r="J203" t="str">
        <f t="shared" si="3"/>
        <v>72F5B09001467323473</v>
      </c>
    </row>
    <row r="204" spans="1:10" x14ac:dyDescent="0.25">
      <c r="A204" t="s">
        <v>2371</v>
      </c>
      <c r="B204" t="s">
        <v>2940</v>
      </c>
      <c r="C204" t="s">
        <v>2775</v>
      </c>
      <c r="D204" t="s">
        <v>2941</v>
      </c>
      <c r="F204">
        <v>1</v>
      </c>
      <c r="G204">
        <v>0</v>
      </c>
      <c r="H204">
        <v>46001</v>
      </c>
      <c r="J204" t="str">
        <f t="shared" si="3"/>
        <v>72F6A09001467322692</v>
      </c>
    </row>
    <row r="205" spans="1:10" x14ac:dyDescent="0.25">
      <c r="A205" t="s">
        <v>2371</v>
      </c>
      <c r="B205" t="s">
        <v>2942</v>
      </c>
      <c r="C205" t="s">
        <v>2775</v>
      </c>
      <c r="D205" t="s">
        <v>2943</v>
      </c>
      <c r="F205">
        <v>2</v>
      </c>
      <c r="G205">
        <v>0</v>
      </c>
      <c r="H205">
        <v>46000</v>
      </c>
      <c r="J205" t="str">
        <f t="shared" si="3"/>
        <v>72F6B09001467322691</v>
      </c>
    </row>
    <row r="206" spans="1:10" x14ac:dyDescent="0.25">
      <c r="A206" t="s">
        <v>2371</v>
      </c>
      <c r="B206" t="s">
        <v>2944</v>
      </c>
      <c r="C206" t="s">
        <v>27</v>
      </c>
      <c r="F206">
        <v>0</v>
      </c>
      <c r="G206">
        <v>0</v>
      </c>
      <c r="J206" t="str">
        <f t="shared" si="3"/>
        <v>72F7A</v>
      </c>
    </row>
    <row r="207" spans="1:10" x14ac:dyDescent="0.25">
      <c r="A207" t="s">
        <v>2371</v>
      </c>
      <c r="B207" t="s">
        <v>2945</v>
      </c>
      <c r="C207" t="s">
        <v>27</v>
      </c>
      <c r="F207">
        <v>0</v>
      </c>
      <c r="G207">
        <v>0</v>
      </c>
      <c r="J207" t="str">
        <f t="shared" si="3"/>
        <v>72F7B</v>
      </c>
    </row>
    <row r="208" spans="1:10" x14ac:dyDescent="0.25">
      <c r="A208" t="s">
        <v>2371</v>
      </c>
      <c r="B208" t="s">
        <v>2946</v>
      </c>
      <c r="C208" t="s">
        <v>27</v>
      </c>
      <c r="F208">
        <v>0</v>
      </c>
      <c r="G208">
        <v>0</v>
      </c>
      <c r="J208" t="str">
        <f t="shared" si="3"/>
        <v>72F8A</v>
      </c>
    </row>
    <row r="209" spans="1:10" x14ac:dyDescent="0.25">
      <c r="A209" t="s">
        <v>2371</v>
      </c>
      <c r="B209" t="s">
        <v>2947</v>
      </c>
      <c r="C209" t="s">
        <v>27</v>
      </c>
      <c r="F209">
        <v>0</v>
      </c>
      <c r="G209">
        <v>0</v>
      </c>
      <c r="J209" t="str">
        <f t="shared" si="3"/>
        <v>72F8B</v>
      </c>
    </row>
    <row r="210" spans="1:10" x14ac:dyDescent="0.25">
      <c r="A210" t="s">
        <v>2371</v>
      </c>
      <c r="B210" t="s">
        <v>2948</v>
      </c>
      <c r="C210" t="s">
        <v>2757</v>
      </c>
      <c r="D210" t="s">
        <v>2949</v>
      </c>
      <c r="F210">
        <v>1</v>
      </c>
      <c r="G210">
        <v>0</v>
      </c>
      <c r="H210">
        <v>46001</v>
      </c>
      <c r="J210" t="str">
        <f t="shared" si="3"/>
        <v>72G1A09001467310654</v>
      </c>
    </row>
    <row r="211" spans="1:10" x14ac:dyDescent="0.25">
      <c r="A211" t="s">
        <v>2371</v>
      </c>
      <c r="B211" t="s">
        <v>2950</v>
      </c>
      <c r="C211" t="s">
        <v>2757</v>
      </c>
      <c r="D211" t="s">
        <v>2951</v>
      </c>
      <c r="F211">
        <v>1</v>
      </c>
      <c r="G211">
        <v>0</v>
      </c>
      <c r="H211">
        <v>46001</v>
      </c>
      <c r="J211" t="str">
        <f t="shared" si="3"/>
        <v>72G1A BIS09001467310653</v>
      </c>
    </row>
    <row r="212" spans="1:10" x14ac:dyDescent="0.25">
      <c r="A212" t="s">
        <v>2371</v>
      </c>
      <c r="B212" t="s">
        <v>2952</v>
      </c>
      <c r="C212" t="s">
        <v>2716</v>
      </c>
      <c r="D212" t="s">
        <v>2953</v>
      </c>
      <c r="F212">
        <v>102</v>
      </c>
      <c r="G212">
        <v>0</v>
      </c>
      <c r="H212">
        <v>45993</v>
      </c>
      <c r="J212" t="str">
        <f t="shared" si="3"/>
        <v>72G1B09001467271097</v>
      </c>
    </row>
    <row r="213" spans="1:10" x14ac:dyDescent="0.25">
      <c r="A213" t="s">
        <v>2371</v>
      </c>
      <c r="B213" t="s">
        <v>2954</v>
      </c>
      <c r="C213" t="s">
        <v>2716</v>
      </c>
      <c r="D213" t="s">
        <v>2955</v>
      </c>
      <c r="F213">
        <v>48</v>
      </c>
      <c r="G213">
        <v>0</v>
      </c>
      <c r="H213">
        <v>45993</v>
      </c>
      <c r="J213" t="str">
        <f t="shared" si="3"/>
        <v>72G1B BIS09001467292376</v>
      </c>
    </row>
    <row r="214" spans="1:10" x14ac:dyDescent="0.25">
      <c r="A214" t="s">
        <v>2371</v>
      </c>
      <c r="B214" t="s">
        <v>2956</v>
      </c>
      <c r="C214" t="s">
        <v>2874</v>
      </c>
      <c r="D214" t="s">
        <v>2957</v>
      </c>
      <c r="F214">
        <v>1</v>
      </c>
      <c r="G214">
        <v>0</v>
      </c>
      <c r="H214">
        <v>45994</v>
      </c>
      <c r="J214" t="str">
        <f t="shared" si="3"/>
        <v>72G2A09001466967386</v>
      </c>
    </row>
    <row r="215" spans="1:10" x14ac:dyDescent="0.25">
      <c r="A215" t="s">
        <v>2371</v>
      </c>
      <c r="B215" t="s">
        <v>2958</v>
      </c>
      <c r="C215" t="s">
        <v>2874</v>
      </c>
      <c r="D215" t="s">
        <v>2959</v>
      </c>
      <c r="F215">
        <v>1</v>
      </c>
      <c r="G215">
        <v>0</v>
      </c>
      <c r="H215">
        <v>45994</v>
      </c>
      <c r="J215" t="str">
        <f t="shared" si="3"/>
        <v>72G2A BIS09001466967385</v>
      </c>
    </row>
    <row r="216" spans="1:10" x14ac:dyDescent="0.25">
      <c r="A216" t="s">
        <v>2371</v>
      </c>
      <c r="B216" t="s">
        <v>2960</v>
      </c>
      <c r="C216" t="s">
        <v>2874</v>
      </c>
      <c r="D216" t="s">
        <v>2961</v>
      </c>
      <c r="F216">
        <v>1</v>
      </c>
      <c r="G216">
        <v>0</v>
      </c>
      <c r="H216">
        <v>45954</v>
      </c>
      <c r="J216" t="str">
        <f t="shared" si="3"/>
        <v>72G2B09001466972290</v>
      </c>
    </row>
    <row r="217" spans="1:10" x14ac:dyDescent="0.25">
      <c r="A217" t="s">
        <v>2371</v>
      </c>
      <c r="B217" t="s">
        <v>2962</v>
      </c>
      <c r="C217" t="s">
        <v>2874</v>
      </c>
      <c r="D217" t="s">
        <v>2963</v>
      </c>
      <c r="F217">
        <v>1</v>
      </c>
      <c r="G217">
        <v>0</v>
      </c>
      <c r="H217">
        <v>45979</v>
      </c>
      <c r="J217" t="str">
        <f t="shared" si="3"/>
        <v>72G2B BIS09001466972289</v>
      </c>
    </row>
    <row r="218" spans="1:10" x14ac:dyDescent="0.25">
      <c r="A218" t="s">
        <v>2371</v>
      </c>
      <c r="B218" t="s">
        <v>2964</v>
      </c>
      <c r="C218" t="s">
        <v>2747</v>
      </c>
      <c r="D218" t="s">
        <v>2965</v>
      </c>
      <c r="F218">
        <v>1</v>
      </c>
      <c r="G218">
        <v>0</v>
      </c>
      <c r="H218">
        <v>46002</v>
      </c>
      <c r="J218" t="str">
        <f t="shared" si="3"/>
        <v>72G3A09001467309205</v>
      </c>
    </row>
    <row r="219" spans="1:10" x14ac:dyDescent="0.25">
      <c r="A219" t="s">
        <v>2371</v>
      </c>
      <c r="B219" t="s">
        <v>2966</v>
      </c>
      <c r="C219" t="s">
        <v>27</v>
      </c>
      <c r="F219">
        <v>0</v>
      </c>
      <c r="G219">
        <v>0</v>
      </c>
      <c r="J219" t="str">
        <f t="shared" si="3"/>
        <v>72G3A BIS</v>
      </c>
    </row>
    <row r="220" spans="1:10" x14ac:dyDescent="0.25">
      <c r="A220" t="s">
        <v>2371</v>
      </c>
      <c r="B220" t="s">
        <v>2967</v>
      </c>
      <c r="C220" t="s">
        <v>2747</v>
      </c>
      <c r="D220" t="s">
        <v>2968</v>
      </c>
      <c r="F220">
        <v>1</v>
      </c>
      <c r="G220">
        <v>0</v>
      </c>
      <c r="H220">
        <v>46002</v>
      </c>
      <c r="J220" t="str">
        <f t="shared" si="3"/>
        <v>72G3B09001467309204</v>
      </c>
    </row>
    <row r="221" spans="1:10" x14ac:dyDescent="0.25">
      <c r="A221" t="s">
        <v>2371</v>
      </c>
      <c r="B221" t="s">
        <v>2969</v>
      </c>
      <c r="C221" t="s">
        <v>2775</v>
      </c>
      <c r="D221" t="s">
        <v>2970</v>
      </c>
      <c r="F221">
        <v>1</v>
      </c>
      <c r="G221">
        <v>0</v>
      </c>
      <c r="H221">
        <v>46002</v>
      </c>
      <c r="J221" t="str">
        <f t="shared" si="3"/>
        <v>72G4A09001467304195</v>
      </c>
    </row>
    <row r="222" spans="1:10" x14ac:dyDescent="0.25">
      <c r="A222" t="s">
        <v>2371</v>
      </c>
      <c r="B222" t="s">
        <v>2971</v>
      </c>
      <c r="C222" t="s">
        <v>2775</v>
      </c>
      <c r="D222" t="s">
        <v>2972</v>
      </c>
      <c r="F222">
        <v>1</v>
      </c>
      <c r="G222">
        <v>0</v>
      </c>
      <c r="H222">
        <v>46002</v>
      </c>
      <c r="J222" t="str">
        <f t="shared" si="3"/>
        <v>72G4B09001467304198</v>
      </c>
    </row>
    <row r="223" spans="1:10" x14ac:dyDescent="0.25">
      <c r="A223" t="s">
        <v>2371</v>
      </c>
      <c r="B223" t="s">
        <v>2973</v>
      </c>
      <c r="C223" t="s">
        <v>2775</v>
      </c>
      <c r="D223" t="s">
        <v>2974</v>
      </c>
      <c r="F223">
        <v>0</v>
      </c>
      <c r="G223">
        <v>0</v>
      </c>
      <c r="H223">
        <v>46003</v>
      </c>
      <c r="J223" t="str">
        <f t="shared" si="3"/>
        <v>72G5A09001467303896</v>
      </c>
    </row>
    <row r="224" spans="1:10" x14ac:dyDescent="0.25">
      <c r="A224" t="s">
        <v>2371</v>
      </c>
      <c r="B224" t="s">
        <v>2973</v>
      </c>
      <c r="C224" t="s">
        <v>2775</v>
      </c>
      <c r="D224" t="s">
        <v>2975</v>
      </c>
      <c r="F224">
        <v>0</v>
      </c>
      <c r="G224">
        <v>0</v>
      </c>
      <c r="H224">
        <v>46003</v>
      </c>
      <c r="J224" t="str">
        <f t="shared" si="3"/>
        <v>72G5A09001467304196</v>
      </c>
    </row>
    <row r="225" spans="1:10" x14ac:dyDescent="0.25">
      <c r="A225" t="s">
        <v>2371</v>
      </c>
      <c r="B225" t="s">
        <v>2976</v>
      </c>
      <c r="C225" t="s">
        <v>2775</v>
      </c>
      <c r="D225" t="s">
        <v>2977</v>
      </c>
      <c r="F225">
        <v>0</v>
      </c>
      <c r="G225">
        <v>0</v>
      </c>
      <c r="H225">
        <v>46003</v>
      </c>
      <c r="J225" t="str">
        <f t="shared" si="3"/>
        <v>72G5B09001467303895</v>
      </c>
    </row>
    <row r="226" spans="1:10" x14ac:dyDescent="0.25">
      <c r="A226" t="s">
        <v>2371</v>
      </c>
      <c r="B226" t="s">
        <v>2978</v>
      </c>
      <c r="C226" t="s">
        <v>2775</v>
      </c>
      <c r="D226" t="s">
        <v>2979</v>
      </c>
      <c r="F226">
        <v>0</v>
      </c>
      <c r="G226">
        <v>0</v>
      </c>
      <c r="H226">
        <v>46003</v>
      </c>
      <c r="J226" t="str">
        <f t="shared" si="3"/>
        <v>72G6A09001467303898</v>
      </c>
    </row>
    <row r="227" spans="1:10" x14ac:dyDescent="0.25">
      <c r="A227" t="s">
        <v>2371</v>
      </c>
      <c r="B227" t="s">
        <v>2980</v>
      </c>
      <c r="C227" t="s">
        <v>2775</v>
      </c>
      <c r="D227" t="s">
        <v>2981</v>
      </c>
      <c r="F227">
        <v>0</v>
      </c>
      <c r="G227">
        <v>0</v>
      </c>
      <c r="H227">
        <v>46003</v>
      </c>
      <c r="J227" t="str">
        <f t="shared" si="3"/>
        <v>72G6B09001467303897</v>
      </c>
    </row>
    <row r="228" spans="1:10" x14ac:dyDescent="0.25">
      <c r="A228" t="s">
        <v>2371</v>
      </c>
      <c r="B228" t="s">
        <v>2982</v>
      </c>
      <c r="C228" t="s">
        <v>2621</v>
      </c>
      <c r="D228" t="s">
        <v>2983</v>
      </c>
      <c r="F228">
        <v>1</v>
      </c>
      <c r="G228">
        <v>0</v>
      </c>
      <c r="H228">
        <v>46002</v>
      </c>
      <c r="J228" t="str">
        <f t="shared" si="3"/>
        <v>72G7A09001467304194</v>
      </c>
    </row>
    <row r="229" spans="1:10" x14ac:dyDescent="0.25">
      <c r="A229" t="s">
        <v>2371</v>
      </c>
      <c r="B229" t="s">
        <v>2984</v>
      </c>
      <c r="C229" t="s">
        <v>2775</v>
      </c>
      <c r="D229" t="s">
        <v>2985</v>
      </c>
      <c r="F229">
        <v>1</v>
      </c>
      <c r="G229">
        <v>0</v>
      </c>
      <c r="H229">
        <v>46002</v>
      </c>
      <c r="J229" t="str">
        <f t="shared" si="3"/>
        <v>72G7B09001467304197</v>
      </c>
    </row>
    <row r="230" spans="1:10" x14ac:dyDescent="0.25">
      <c r="A230" t="s">
        <v>2371</v>
      </c>
      <c r="B230" t="s">
        <v>2986</v>
      </c>
      <c r="C230" t="s">
        <v>27</v>
      </c>
      <c r="F230">
        <v>0</v>
      </c>
      <c r="G230">
        <v>0</v>
      </c>
      <c r="J230" t="str">
        <f t="shared" si="3"/>
        <v>72G8A</v>
      </c>
    </row>
    <row r="231" spans="1:10" x14ac:dyDescent="0.25">
      <c r="A231" t="s">
        <v>2371</v>
      </c>
      <c r="B231" t="s">
        <v>2987</v>
      </c>
      <c r="C231" t="s">
        <v>27</v>
      </c>
      <c r="F231">
        <v>0</v>
      </c>
      <c r="G231">
        <v>0</v>
      </c>
      <c r="J231" t="str">
        <f t="shared" si="3"/>
        <v>72G8B</v>
      </c>
    </row>
    <row r="232" spans="1:10" x14ac:dyDescent="0.25">
      <c r="A232" t="s">
        <v>2371</v>
      </c>
      <c r="B232" t="s">
        <v>2988</v>
      </c>
      <c r="C232" t="s">
        <v>2989</v>
      </c>
      <c r="D232" t="s">
        <v>2990</v>
      </c>
      <c r="F232">
        <v>1</v>
      </c>
      <c r="G232">
        <v>0</v>
      </c>
      <c r="H232">
        <v>45953</v>
      </c>
      <c r="J232" t="str">
        <f t="shared" si="3"/>
        <v>73A1A09001466971248</v>
      </c>
    </row>
    <row r="233" spans="1:10" x14ac:dyDescent="0.25">
      <c r="A233" t="s">
        <v>2371</v>
      </c>
      <c r="B233" t="s">
        <v>2988</v>
      </c>
      <c r="C233" t="s">
        <v>2991</v>
      </c>
      <c r="D233" t="s">
        <v>2992</v>
      </c>
      <c r="F233">
        <v>1</v>
      </c>
      <c r="G233">
        <v>0</v>
      </c>
      <c r="H233">
        <v>45953</v>
      </c>
      <c r="J233" t="str">
        <f t="shared" si="3"/>
        <v>73A1A09001466971247</v>
      </c>
    </row>
    <row r="234" spans="1:10" x14ac:dyDescent="0.25">
      <c r="A234" t="s">
        <v>2371</v>
      </c>
      <c r="B234" t="s">
        <v>2993</v>
      </c>
      <c r="C234" t="s">
        <v>2989</v>
      </c>
      <c r="D234" t="s">
        <v>2994</v>
      </c>
      <c r="F234">
        <v>1</v>
      </c>
      <c r="G234">
        <v>0</v>
      </c>
      <c r="H234">
        <v>45953</v>
      </c>
      <c r="J234" t="str">
        <f t="shared" si="3"/>
        <v>73A2A09001466966289</v>
      </c>
    </row>
    <row r="235" spans="1:10" x14ac:dyDescent="0.25">
      <c r="A235" t="s">
        <v>2371</v>
      </c>
      <c r="B235" t="s">
        <v>2993</v>
      </c>
      <c r="C235" t="s">
        <v>2991</v>
      </c>
      <c r="D235" t="s">
        <v>2995</v>
      </c>
      <c r="F235">
        <v>1</v>
      </c>
      <c r="G235">
        <v>0</v>
      </c>
      <c r="H235">
        <v>45953</v>
      </c>
      <c r="J235" t="str">
        <f t="shared" si="3"/>
        <v>73A2A09001466966288</v>
      </c>
    </row>
    <row r="236" spans="1:10" x14ac:dyDescent="0.25">
      <c r="A236" t="s">
        <v>2371</v>
      </c>
      <c r="B236" t="s">
        <v>2996</v>
      </c>
      <c r="C236" t="s">
        <v>27</v>
      </c>
      <c r="F236">
        <v>0</v>
      </c>
      <c r="G236">
        <v>0</v>
      </c>
      <c r="J236" t="str">
        <f t="shared" si="3"/>
        <v>73A3A</v>
      </c>
    </row>
    <row r="237" spans="1:10" x14ac:dyDescent="0.25">
      <c r="A237" t="s">
        <v>2371</v>
      </c>
      <c r="B237" t="s">
        <v>2997</v>
      </c>
      <c r="C237" t="s">
        <v>2989</v>
      </c>
      <c r="D237" t="s">
        <v>2998</v>
      </c>
      <c r="F237">
        <v>1</v>
      </c>
      <c r="G237">
        <v>0</v>
      </c>
      <c r="H237">
        <v>45993</v>
      </c>
      <c r="J237" t="str">
        <f t="shared" si="3"/>
        <v>73B1A09001466971246</v>
      </c>
    </row>
    <row r="238" spans="1:10" x14ac:dyDescent="0.25">
      <c r="A238" t="s">
        <v>2371</v>
      </c>
      <c r="B238" t="s">
        <v>2997</v>
      </c>
      <c r="C238" t="s">
        <v>2991</v>
      </c>
      <c r="D238" t="s">
        <v>2999</v>
      </c>
      <c r="F238">
        <v>1</v>
      </c>
      <c r="G238">
        <v>0</v>
      </c>
      <c r="H238">
        <v>45993</v>
      </c>
      <c r="J238" t="str">
        <f t="shared" si="3"/>
        <v>73B1A09001466971245</v>
      </c>
    </row>
    <row r="239" spans="1:10" x14ac:dyDescent="0.25">
      <c r="A239" t="s">
        <v>2371</v>
      </c>
      <c r="B239" t="s">
        <v>3000</v>
      </c>
      <c r="C239" t="s">
        <v>2989</v>
      </c>
      <c r="D239" t="s">
        <v>3001</v>
      </c>
      <c r="F239">
        <v>1</v>
      </c>
      <c r="G239">
        <v>0</v>
      </c>
      <c r="H239">
        <v>45993</v>
      </c>
      <c r="J239" t="str">
        <f t="shared" si="3"/>
        <v>73B2A09001466965388</v>
      </c>
    </row>
    <row r="240" spans="1:10" x14ac:dyDescent="0.25">
      <c r="A240" t="s">
        <v>2371</v>
      </c>
      <c r="B240" t="s">
        <v>3000</v>
      </c>
      <c r="C240" t="s">
        <v>2991</v>
      </c>
      <c r="D240" t="s">
        <v>3002</v>
      </c>
      <c r="F240">
        <v>1</v>
      </c>
      <c r="G240">
        <v>0</v>
      </c>
      <c r="H240">
        <v>45993</v>
      </c>
      <c r="J240" t="str">
        <f t="shared" si="3"/>
        <v>73B2A09001466965387</v>
      </c>
    </row>
    <row r="241" spans="1:10" x14ac:dyDescent="0.25">
      <c r="A241" t="s">
        <v>2371</v>
      </c>
      <c r="B241" t="s">
        <v>3003</v>
      </c>
      <c r="C241" t="s">
        <v>27</v>
      </c>
      <c r="F241">
        <v>0</v>
      </c>
      <c r="G241">
        <v>0</v>
      </c>
      <c r="J241" t="str">
        <f t="shared" si="3"/>
        <v>73B3A</v>
      </c>
    </row>
    <row r="242" spans="1:10" x14ac:dyDescent="0.25">
      <c r="A242" t="s">
        <v>2371</v>
      </c>
      <c r="B242" t="s">
        <v>3004</v>
      </c>
      <c r="C242" t="s">
        <v>2989</v>
      </c>
      <c r="D242" t="s">
        <v>3005</v>
      </c>
      <c r="F242">
        <v>1</v>
      </c>
      <c r="G242">
        <v>0</v>
      </c>
      <c r="H242">
        <v>45993</v>
      </c>
      <c r="J242" t="str">
        <f t="shared" si="3"/>
        <v>73C1A09001466971230</v>
      </c>
    </row>
    <row r="243" spans="1:10" x14ac:dyDescent="0.25">
      <c r="A243" t="s">
        <v>2371</v>
      </c>
      <c r="B243" t="s">
        <v>3004</v>
      </c>
      <c r="C243" t="s">
        <v>2991</v>
      </c>
      <c r="D243" t="s">
        <v>3006</v>
      </c>
      <c r="F243">
        <v>1</v>
      </c>
      <c r="G243">
        <v>0</v>
      </c>
      <c r="H243">
        <v>45993</v>
      </c>
      <c r="J243" t="str">
        <f t="shared" si="3"/>
        <v>73C1A09001466971229</v>
      </c>
    </row>
    <row r="244" spans="1:10" x14ac:dyDescent="0.25">
      <c r="A244" t="s">
        <v>2371</v>
      </c>
      <c r="B244" t="s">
        <v>3004</v>
      </c>
      <c r="C244" t="s">
        <v>3007</v>
      </c>
      <c r="D244" t="s">
        <v>3008</v>
      </c>
      <c r="F244">
        <v>1</v>
      </c>
      <c r="G244">
        <v>0</v>
      </c>
      <c r="H244">
        <v>45923</v>
      </c>
      <c r="J244" t="str">
        <f t="shared" si="3"/>
        <v>73C1A09001466318479</v>
      </c>
    </row>
    <row r="245" spans="1:10" x14ac:dyDescent="0.25">
      <c r="A245" t="s">
        <v>2371</v>
      </c>
      <c r="B245" t="s">
        <v>3009</v>
      </c>
      <c r="C245" t="s">
        <v>2989</v>
      </c>
      <c r="D245" t="s">
        <v>3010</v>
      </c>
      <c r="F245">
        <v>1</v>
      </c>
      <c r="G245">
        <v>0</v>
      </c>
      <c r="H245">
        <v>45953</v>
      </c>
      <c r="J245" t="str">
        <f t="shared" si="3"/>
        <v>73C2A09001466966293</v>
      </c>
    </row>
    <row r="246" spans="1:10" x14ac:dyDescent="0.25">
      <c r="A246" t="s">
        <v>2371</v>
      </c>
      <c r="B246" t="s">
        <v>3009</v>
      </c>
      <c r="C246" t="s">
        <v>2991</v>
      </c>
      <c r="D246" t="s">
        <v>3011</v>
      </c>
      <c r="F246">
        <v>1</v>
      </c>
      <c r="G246">
        <v>0</v>
      </c>
      <c r="H246">
        <v>45953</v>
      </c>
      <c r="J246" t="str">
        <f t="shared" si="3"/>
        <v>73C2A09001466966292</v>
      </c>
    </row>
    <row r="247" spans="1:10" x14ac:dyDescent="0.25">
      <c r="A247" t="s">
        <v>2371</v>
      </c>
      <c r="B247" t="s">
        <v>3012</v>
      </c>
      <c r="C247" t="s">
        <v>27</v>
      </c>
      <c r="F247">
        <v>0</v>
      </c>
      <c r="G247">
        <v>0</v>
      </c>
      <c r="J247" t="str">
        <f t="shared" si="3"/>
        <v>73C3A</v>
      </c>
    </row>
    <row r="248" spans="1:10" x14ac:dyDescent="0.25">
      <c r="A248" t="s">
        <v>2371</v>
      </c>
      <c r="B248" t="s">
        <v>3013</v>
      </c>
      <c r="C248" t="s">
        <v>2989</v>
      </c>
      <c r="D248" t="s">
        <v>3014</v>
      </c>
      <c r="F248">
        <v>1</v>
      </c>
      <c r="G248">
        <v>0</v>
      </c>
      <c r="H248">
        <v>45993</v>
      </c>
      <c r="J248" t="str">
        <f t="shared" si="3"/>
        <v>73D1A09001466965356</v>
      </c>
    </row>
    <row r="249" spans="1:10" x14ac:dyDescent="0.25">
      <c r="A249" t="s">
        <v>2371</v>
      </c>
      <c r="B249" t="s">
        <v>3013</v>
      </c>
      <c r="C249" t="s">
        <v>2991</v>
      </c>
      <c r="D249" t="s">
        <v>3015</v>
      </c>
      <c r="F249">
        <v>1</v>
      </c>
      <c r="G249">
        <v>0</v>
      </c>
      <c r="H249">
        <v>45993</v>
      </c>
      <c r="J249" t="str">
        <f t="shared" si="3"/>
        <v>73D1A09001466965355</v>
      </c>
    </row>
    <row r="250" spans="1:10" x14ac:dyDescent="0.25">
      <c r="A250" t="s">
        <v>2371</v>
      </c>
      <c r="B250" t="s">
        <v>3016</v>
      </c>
      <c r="C250" t="s">
        <v>2989</v>
      </c>
      <c r="D250" t="s">
        <v>3017</v>
      </c>
      <c r="F250">
        <v>1</v>
      </c>
      <c r="G250">
        <v>0</v>
      </c>
      <c r="H250">
        <v>45993</v>
      </c>
      <c r="J250" t="str">
        <f t="shared" si="3"/>
        <v>73D2A09001466966382</v>
      </c>
    </row>
    <row r="251" spans="1:10" x14ac:dyDescent="0.25">
      <c r="A251" t="s">
        <v>2371</v>
      </c>
      <c r="B251" t="s">
        <v>3016</v>
      </c>
      <c r="C251" t="s">
        <v>2991</v>
      </c>
      <c r="D251" t="s">
        <v>3018</v>
      </c>
      <c r="F251">
        <v>1</v>
      </c>
      <c r="G251">
        <v>0</v>
      </c>
      <c r="H251">
        <v>45993</v>
      </c>
      <c r="J251" t="str">
        <f t="shared" si="3"/>
        <v>73D2A09001466966381</v>
      </c>
    </row>
    <row r="252" spans="1:10" x14ac:dyDescent="0.25">
      <c r="A252" t="s">
        <v>2371</v>
      </c>
      <c r="B252" t="s">
        <v>3019</v>
      </c>
      <c r="C252" t="s">
        <v>27</v>
      </c>
      <c r="F252">
        <v>0</v>
      </c>
      <c r="G252">
        <v>0</v>
      </c>
      <c r="J252" t="str">
        <f t="shared" si="3"/>
        <v>73D3A</v>
      </c>
    </row>
  </sheetData>
  <autoFilter ref="A1:J927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2"/>
  <sheetViews>
    <sheetView topLeftCell="A4" workbookViewId="0">
      <selection activeCell="A42" sqref="A42"/>
    </sheetView>
  </sheetViews>
  <sheetFormatPr baseColWidth="10" defaultColWidth="10.88671875" defaultRowHeight="13.2" x14ac:dyDescent="0.25"/>
  <sheetData>
    <row r="1" spans="1:1" x14ac:dyDescent="0.25">
      <c r="A1" s="67" t="s">
        <v>23</v>
      </c>
    </row>
    <row r="2" spans="1:1" x14ac:dyDescent="0.25">
      <c r="A2" s="66" t="s">
        <v>26</v>
      </c>
    </row>
    <row r="3" spans="1:1" x14ac:dyDescent="0.25">
      <c r="A3" s="67" t="s">
        <v>459</v>
      </c>
    </row>
    <row r="4" spans="1:1" x14ac:dyDescent="0.25">
      <c r="A4" s="66" t="s">
        <v>463</v>
      </c>
    </row>
    <row r="5" spans="1:1" x14ac:dyDescent="0.25">
      <c r="A5" s="67" t="s">
        <v>645</v>
      </c>
    </row>
    <row r="6" spans="1:1" x14ac:dyDescent="0.25">
      <c r="A6" s="66" t="s">
        <v>830</v>
      </c>
    </row>
    <row r="7" spans="1:1" x14ac:dyDescent="0.25">
      <c r="A7" s="67" t="s">
        <v>3020</v>
      </c>
    </row>
    <row r="8" spans="1:1" x14ac:dyDescent="0.25">
      <c r="A8" s="66" t="s">
        <v>3021</v>
      </c>
    </row>
    <row r="9" spans="1:1" x14ac:dyDescent="0.25">
      <c r="A9" s="67" t="s">
        <v>3022</v>
      </c>
    </row>
    <row r="10" spans="1:1" x14ac:dyDescent="0.25">
      <c r="A10" s="66" t="s">
        <v>3023</v>
      </c>
    </row>
    <row r="11" spans="1:1" x14ac:dyDescent="0.25">
      <c r="A11" s="67" t="s">
        <v>3024</v>
      </c>
    </row>
    <row r="12" spans="1:1" x14ac:dyDescent="0.25">
      <c r="A12" s="66" t="s">
        <v>3025</v>
      </c>
    </row>
    <row r="13" spans="1:1" x14ac:dyDescent="0.25">
      <c r="A13" s="67" t="s">
        <v>3026</v>
      </c>
    </row>
    <row r="14" spans="1:1" x14ac:dyDescent="0.25">
      <c r="A14" s="67" t="s">
        <v>3027</v>
      </c>
    </row>
    <row r="15" spans="1:1" x14ac:dyDescent="0.25">
      <c r="A15" s="66" t="s">
        <v>3028</v>
      </c>
    </row>
    <row r="16" spans="1:1" x14ac:dyDescent="0.25">
      <c r="A16" s="67" t="s">
        <v>3029</v>
      </c>
    </row>
    <row r="17" spans="1:1" x14ac:dyDescent="0.25">
      <c r="A17" s="67" t="s">
        <v>3030</v>
      </c>
    </row>
    <row r="18" spans="1:1" x14ac:dyDescent="0.25">
      <c r="A18" s="73" t="s">
        <v>3031</v>
      </c>
    </row>
    <row r="19" spans="1:1" x14ac:dyDescent="0.25">
      <c r="A19" s="67" t="s">
        <v>3032</v>
      </c>
    </row>
    <row r="20" spans="1:1" x14ac:dyDescent="0.25">
      <c r="A20" s="66" t="s">
        <v>3033</v>
      </c>
    </row>
    <row r="21" spans="1:1" x14ac:dyDescent="0.25">
      <c r="A21" s="67" t="s">
        <v>3034</v>
      </c>
    </row>
    <row r="22" spans="1:1" x14ac:dyDescent="0.25">
      <c r="A22" s="66" t="s">
        <v>3035</v>
      </c>
    </row>
    <row r="23" spans="1:1" x14ac:dyDescent="0.25">
      <c r="A23" s="67" t="s">
        <v>3036</v>
      </c>
    </row>
    <row r="24" spans="1:1" x14ac:dyDescent="0.25">
      <c r="A24" s="66" t="s">
        <v>3037</v>
      </c>
    </row>
    <row r="25" spans="1:1" x14ac:dyDescent="0.25">
      <c r="A25" s="67" t="s">
        <v>3038</v>
      </c>
    </row>
    <row r="26" spans="1:1" x14ac:dyDescent="0.25">
      <c r="A26" s="66" t="s">
        <v>3039</v>
      </c>
    </row>
    <row r="27" spans="1:1" x14ac:dyDescent="0.25">
      <c r="A27" s="67" t="s">
        <v>3040</v>
      </c>
    </row>
    <row r="28" spans="1:1" x14ac:dyDescent="0.25">
      <c r="A28" s="66" t="s">
        <v>3041</v>
      </c>
    </row>
    <row r="29" spans="1:1" x14ac:dyDescent="0.25">
      <c r="A29" s="67" t="s">
        <v>3042</v>
      </c>
    </row>
    <row r="30" spans="1:1" x14ac:dyDescent="0.25">
      <c r="A30" s="66" t="s">
        <v>3043</v>
      </c>
    </row>
    <row r="31" spans="1:1" x14ac:dyDescent="0.25">
      <c r="A31" s="67" t="s">
        <v>3044</v>
      </c>
    </row>
    <row r="32" spans="1:1" x14ac:dyDescent="0.25">
      <c r="A32" s="66" t="s">
        <v>3045</v>
      </c>
    </row>
    <row r="33" spans="1:1" x14ac:dyDescent="0.25">
      <c r="A33" s="67" t="s">
        <v>3046</v>
      </c>
    </row>
    <row r="34" spans="1:1" x14ac:dyDescent="0.25">
      <c r="A34" s="67" t="s">
        <v>3047</v>
      </c>
    </row>
    <row r="35" spans="1:1" x14ac:dyDescent="0.25">
      <c r="A35" s="66" t="s">
        <v>3048</v>
      </c>
    </row>
    <row r="36" spans="1:1" x14ac:dyDescent="0.25">
      <c r="A36" s="67" t="s">
        <v>3049</v>
      </c>
    </row>
    <row r="37" spans="1:1" x14ac:dyDescent="0.25">
      <c r="A37" s="67" t="s">
        <v>3050</v>
      </c>
    </row>
    <row r="38" spans="1:1" x14ac:dyDescent="0.25">
      <c r="A38" s="66" t="s">
        <v>3051</v>
      </c>
    </row>
    <row r="39" spans="1:1" x14ac:dyDescent="0.25">
      <c r="A39" s="67" t="s">
        <v>3052</v>
      </c>
    </row>
    <row r="40" spans="1:1" x14ac:dyDescent="0.25">
      <c r="A40" s="66" t="s">
        <v>3053</v>
      </c>
    </row>
    <row r="41" spans="1:1" x14ac:dyDescent="0.25">
      <c r="A41" s="67" t="s">
        <v>3054</v>
      </c>
    </row>
    <row r="42" spans="1:1" x14ac:dyDescent="0.25">
      <c r="A42" s="66" t="s">
        <v>3055</v>
      </c>
    </row>
  </sheetData>
  <pageMargins left="0.7" right="0.7" top="0.75" bottom="0.75" header="0.3" footer="0.3"/>
  <pageSetup paperSize="9" orientation="portrait"/>
  <headerFooter>
    <oddHeader>&amp;L&amp;"Arial"&amp;1 &amp;K000000INTERNAL#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rgb="FF92D050"/>
  </sheetPr>
  <dimension ref="A1:X7402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baseColWidth="10" defaultColWidth="8.6640625" defaultRowHeight="14.4" x14ac:dyDescent="0.3"/>
  <cols>
    <col min="1" max="2" width="13.33203125" style="18" customWidth="1"/>
    <col min="3" max="6" width="8.6640625" style="18" customWidth="1"/>
    <col min="7" max="7" width="14.5546875" style="18" customWidth="1"/>
    <col min="8" max="10" width="8.6640625" style="18" customWidth="1"/>
    <col min="11" max="11" width="13.33203125" style="75" bestFit="1" customWidth="1"/>
    <col min="12" max="13" width="13.5546875" style="75" customWidth="1"/>
    <col min="14" max="14" width="8.6640625" style="18" customWidth="1"/>
    <col min="15" max="23" width="8" style="18" customWidth="1"/>
    <col min="24" max="31" width="8.6640625" style="18" customWidth="1"/>
    <col min="32" max="16384" width="8.6640625" style="18"/>
  </cols>
  <sheetData>
    <row r="1" spans="1:24" x14ac:dyDescent="0.3">
      <c r="O1" s="277" t="s">
        <v>2365</v>
      </c>
      <c r="P1" s="277" t="s">
        <v>2366</v>
      </c>
      <c r="Q1" s="277" t="s">
        <v>19</v>
      </c>
      <c r="R1" s="277" t="s">
        <v>2367</v>
      </c>
      <c r="S1" s="277" t="s">
        <v>2368</v>
      </c>
      <c r="T1" s="277" t="s">
        <v>2369</v>
      </c>
      <c r="U1" s="277" t="s">
        <v>2370</v>
      </c>
    </row>
    <row r="2" spans="1:24" ht="43.2" customHeight="1" x14ac:dyDescent="0.3">
      <c r="A2" s="278" t="s">
        <v>6</v>
      </c>
      <c r="B2" s="15" t="s">
        <v>7</v>
      </c>
      <c r="C2" s="279" t="s">
        <v>3056</v>
      </c>
      <c r="D2" s="279" t="s">
        <v>10</v>
      </c>
      <c r="E2" s="16" t="s">
        <v>13</v>
      </c>
      <c r="F2" s="77" t="s">
        <v>14</v>
      </c>
      <c r="G2" s="77" t="s">
        <v>15</v>
      </c>
      <c r="H2" s="77" t="s">
        <v>16</v>
      </c>
      <c r="I2" s="77" t="s">
        <v>17</v>
      </c>
      <c r="J2" s="99" t="s">
        <v>18</v>
      </c>
      <c r="K2" s="78"/>
      <c r="L2" s="280" t="s">
        <v>3057</v>
      </c>
      <c r="M2" s="280" t="s">
        <v>3058</v>
      </c>
      <c r="O2" s="277" t="s">
        <v>2374</v>
      </c>
      <c r="P2" s="277" t="s">
        <v>2374</v>
      </c>
      <c r="Q2" s="277" t="s">
        <v>2375</v>
      </c>
      <c r="R2" s="277" t="s">
        <v>937</v>
      </c>
      <c r="S2" s="277" t="s">
        <v>2376</v>
      </c>
      <c r="T2" s="277" t="s">
        <v>2377</v>
      </c>
      <c r="U2" s="277" t="s">
        <v>2377</v>
      </c>
      <c r="V2" s="80"/>
      <c r="W2" s="80"/>
      <c r="X2" s="80"/>
    </row>
    <row r="3" spans="1:24" x14ac:dyDescent="0.3">
      <c r="A3" s="3" t="s">
        <v>2365</v>
      </c>
      <c r="B3" s="3" t="s">
        <v>3059</v>
      </c>
      <c r="C3" s="3"/>
      <c r="D3" s="3"/>
      <c r="E3" s="3"/>
      <c r="F3" s="51" t="str">
        <f t="shared" ref="F3:F66" si="0">IF(OR(LEN(B3)=9,LEN(B3)=5),MID(B3,1,4),MID(B3,1,5))</f>
        <v>01I6</v>
      </c>
      <c r="G3" s="51">
        <f t="shared" ref="G3:G66" si="1">IF(MID(F3,5,1)&lt;&gt;"",MID(F3,4,2),MID(F3,4,1))*1</f>
        <v>6</v>
      </c>
      <c r="H3" s="51">
        <f t="shared" ref="H3:H66" si="2">+MID(B3,1,2)*1</f>
        <v>1</v>
      </c>
      <c r="I3" s="51" t="str">
        <f t="shared" ref="I3:I66" si="3">+MID(B3,3,1)</f>
        <v>I</v>
      </c>
      <c r="J3" s="51" t="str">
        <f t="shared" ref="J3:J66" si="4">HLOOKUP(A3,$O$1:$U$2,2,0)</f>
        <v>MQ200</v>
      </c>
      <c r="K3" s="76" t="str">
        <f t="shared" ref="K3:K66" si="5">CONCATENATE(A3,B3)</f>
        <v>PC201I6B</v>
      </c>
      <c r="L3" s="281" t="e">
        <f>VLOOKUP(K3,'Planilla de control'!#REF!,2,0)</f>
        <v>#REF!</v>
      </c>
      <c r="M3" s="29" t="e">
        <f>IF(COUNTIF('Planilla de control'!#REF!,K3)&gt;0,"SI","NO")</f>
        <v>#REF!</v>
      </c>
      <c r="O3" s="282"/>
      <c r="P3" s="282">
        <f>COUNTIF($J:$J,P2)</f>
        <v>2334</v>
      </c>
      <c r="Q3" s="282">
        <f>COUNTIF($J:$J,Q2)</f>
        <v>1594</v>
      </c>
      <c r="R3" s="282">
        <f>COUNTIF($J:$J,R2)</f>
        <v>2658</v>
      </c>
      <c r="S3" s="282">
        <f>COUNTIF($J:$J,S2)</f>
        <v>278</v>
      </c>
      <c r="T3" s="282">
        <f>COUNTIF($J:$J,T2)</f>
        <v>536</v>
      </c>
      <c r="U3" s="282"/>
    </row>
    <row r="4" spans="1:24" x14ac:dyDescent="0.3">
      <c r="A4" s="3" t="s">
        <v>2365</v>
      </c>
      <c r="B4" s="3" t="s">
        <v>3060</v>
      </c>
      <c r="C4" s="3"/>
      <c r="D4" s="3"/>
      <c r="E4" s="3"/>
      <c r="F4" s="51" t="str">
        <f t="shared" si="0"/>
        <v>01I6</v>
      </c>
      <c r="G4" s="51">
        <f t="shared" si="1"/>
        <v>6</v>
      </c>
      <c r="H4" s="51">
        <f t="shared" si="2"/>
        <v>1</v>
      </c>
      <c r="I4" s="51" t="str">
        <f t="shared" si="3"/>
        <v>I</v>
      </c>
      <c r="J4" s="51" t="str">
        <f t="shared" si="4"/>
        <v>MQ200</v>
      </c>
      <c r="K4" s="76" t="str">
        <f t="shared" si="5"/>
        <v>PC201I6C</v>
      </c>
      <c r="L4" s="281" t="e">
        <f>VLOOKUP(K4,'Planilla de control'!#REF!,2,0)</f>
        <v>#REF!</v>
      </c>
      <c r="M4" s="29" t="e">
        <f>IF(COUNTIF('Planilla de control'!#REF!,K4)&gt;0,"SI","NO")</f>
        <v>#REF!</v>
      </c>
      <c r="P4" s="18">
        <v>2334</v>
      </c>
      <c r="Q4" s="18">
        <v>2241</v>
      </c>
      <c r="R4" s="18">
        <v>2659</v>
      </c>
      <c r="S4" s="18">
        <v>266</v>
      </c>
      <c r="T4" s="18">
        <v>0</v>
      </c>
    </row>
    <row r="5" spans="1:24" x14ac:dyDescent="0.3">
      <c r="A5" s="3" t="s">
        <v>2365</v>
      </c>
      <c r="B5" s="3" t="s">
        <v>3061</v>
      </c>
      <c r="C5" s="3"/>
      <c r="D5" s="3"/>
      <c r="E5" s="3"/>
      <c r="F5" s="51" t="str">
        <f t="shared" si="0"/>
        <v>01J1</v>
      </c>
      <c r="G5" s="51">
        <f t="shared" si="1"/>
        <v>1</v>
      </c>
      <c r="H5" s="51">
        <f t="shared" si="2"/>
        <v>1</v>
      </c>
      <c r="I5" s="51" t="str">
        <f t="shared" si="3"/>
        <v>J</v>
      </c>
      <c r="J5" s="51" t="str">
        <f t="shared" si="4"/>
        <v>MQ200</v>
      </c>
      <c r="K5" s="76" t="str">
        <f t="shared" si="5"/>
        <v>PC201J1A BIS</v>
      </c>
      <c r="L5" s="281" t="e">
        <f>VLOOKUP(K5,'Planilla de control'!#REF!,2,0)</f>
        <v>#REF!</v>
      </c>
      <c r="M5" s="29" t="e">
        <f>IF(COUNTIF('Planilla de control'!#REF!,K5)&gt;0,"SI","NO")</f>
        <v>#REF!</v>
      </c>
    </row>
    <row r="6" spans="1:24" x14ac:dyDescent="0.3">
      <c r="A6" s="3" t="s">
        <v>2365</v>
      </c>
      <c r="B6" s="3" t="s">
        <v>3062</v>
      </c>
      <c r="C6" s="3"/>
      <c r="D6" s="3"/>
      <c r="E6" s="3"/>
      <c r="F6" s="51" t="str">
        <f t="shared" si="0"/>
        <v>01J1</v>
      </c>
      <c r="G6" s="51">
        <f t="shared" si="1"/>
        <v>1</v>
      </c>
      <c r="H6" s="51">
        <f t="shared" si="2"/>
        <v>1</v>
      </c>
      <c r="I6" s="51" t="str">
        <f t="shared" si="3"/>
        <v>J</v>
      </c>
      <c r="J6" s="51" t="str">
        <f t="shared" si="4"/>
        <v>MQ200</v>
      </c>
      <c r="K6" s="76" t="str">
        <f t="shared" si="5"/>
        <v>PC201J1B BIS</v>
      </c>
      <c r="L6" s="281" t="e">
        <f>VLOOKUP(K6,'Planilla de control'!#REF!,2,0)</f>
        <v>#REF!</v>
      </c>
      <c r="M6" s="29" t="e">
        <f>IF(COUNTIF('Planilla de control'!#REF!,K6)&gt;0,"SI","NO")</f>
        <v>#REF!</v>
      </c>
    </row>
    <row r="7" spans="1:24" x14ac:dyDescent="0.3">
      <c r="A7" s="3" t="s">
        <v>2365</v>
      </c>
      <c r="B7" s="3" t="s">
        <v>3063</v>
      </c>
      <c r="C7" s="3"/>
      <c r="D7" s="3"/>
      <c r="E7" s="3"/>
      <c r="F7" s="51" t="str">
        <f t="shared" si="0"/>
        <v>01J2</v>
      </c>
      <c r="G7" s="51">
        <f t="shared" si="1"/>
        <v>2</v>
      </c>
      <c r="H7" s="51">
        <f t="shared" si="2"/>
        <v>1</v>
      </c>
      <c r="I7" s="51" t="str">
        <f t="shared" si="3"/>
        <v>J</v>
      </c>
      <c r="J7" s="51" t="str">
        <f t="shared" si="4"/>
        <v>MQ200</v>
      </c>
      <c r="K7" s="76" t="str">
        <f t="shared" si="5"/>
        <v>PC201J2A BIS</v>
      </c>
      <c r="L7" s="281" t="e">
        <f>VLOOKUP(K7,'Planilla de control'!#REF!,2,0)</f>
        <v>#REF!</v>
      </c>
      <c r="M7" s="29" t="e">
        <f>IF(COUNTIF('Planilla de control'!#REF!,K7)&gt;0,"SI","NO")</f>
        <v>#REF!</v>
      </c>
    </row>
    <row r="8" spans="1:24" x14ac:dyDescent="0.3">
      <c r="A8" s="3" t="s">
        <v>2365</v>
      </c>
      <c r="B8" s="3" t="s">
        <v>3064</v>
      </c>
      <c r="C8" s="3"/>
      <c r="D8" s="3"/>
      <c r="E8" s="3"/>
      <c r="F8" s="51" t="str">
        <f t="shared" si="0"/>
        <v>01J2</v>
      </c>
      <c r="G8" s="51">
        <f t="shared" si="1"/>
        <v>2</v>
      </c>
      <c r="H8" s="51">
        <f t="shared" si="2"/>
        <v>1</v>
      </c>
      <c r="I8" s="51" t="str">
        <f t="shared" si="3"/>
        <v>J</v>
      </c>
      <c r="J8" s="51" t="str">
        <f t="shared" si="4"/>
        <v>MQ200</v>
      </c>
      <c r="K8" s="76" t="str">
        <f t="shared" si="5"/>
        <v>PC201J2B</v>
      </c>
      <c r="L8" s="281" t="e">
        <f>VLOOKUP(K8,'Planilla de control'!#REF!,2,0)</f>
        <v>#REF!</v>
      </c>
      <c r="M8" s="29" t="e">
        <f>IF(COUNTIF('Planilla de control'!#REF!,K8)&gt;0,"SI","NO")</f>
        <v>#REF!</v>
      </c>
    </row>
    <row r="9" spans="1:24" x14ac:dyDescent="0.3">
      <c r="A9" s="3" t="s">
        <v>2365</v>
      </c>
      <c r="B9" s="3" t="s">
        <v>3065</v>
      </c>
      <c r="C9" s="3"/>
      <c r="D9" s="3"/>
      <c r="E9" s="3"/>
      <c r="F9" s="51" t="str">
        <f t="shared" si="0"/>
        <v>01J2</v>
      </c>
      <c r="G9" s="51">
        <f t="shared" si="1"/>
        <v>2</v>
      </c>
      <c r="H9" s="51">
        <f t="shared" si="2"/>
        <v>1</v>
      </c>
      <c r="I9" s="51" t="str">
        <f t="shared" si="3"/>
        <v>J</v>
      </c>
      <c r="J9" s="51" t="str">
        <f t="shared" si="4"/>
        <v>MQ200</v>
      </c>
      <c r="K9" s="76" t="str">
        <f t="shared" si="5"/>
        <v>PC201J2B BIS</v>
      </c>
      <c r="L9" s="281" t="e">
        <f>VLOOKUP(K9,'Planilla de control'!#REF!,2,0)</f>
        <v>#REF!</v>
      </c>
      <c r="M9" s="29" t="e">
        <f>IF(COUNTIF('Planilla de control'!#REF!,K9)&gt;0,"SI","NO")</f>
        <v>#REF!</v>
      </c>
    </row>
    <row r="10" spans="1:24" x14ac:dyDescent="0.3">
      <c r="A10" s="3" t="s">
        <v>2365</v>
      </c>
      <c r="B10" s="3" t="s">
        <v>3066</v>
      </c>
      <c r="C10" s="3"/>
      <c r="D10" s="3"/>
      <c r="E10" s="3"/>
      <c r="F10" s="51" t="str">
        <f t="shared" si="0"/>
        <v>01K1</v>
      </c>
      <c r="G10" s="51">
        <f t="shared" si="1"/>
        <v>1</v>
      </c>
      <c r="H10" s="51">
        <f t="shared" si="2"/>
        <v>1</v>
      </c>
      <c r="I10" s="51" t="str">
        <f t="shared" si="3"/>
        <v>K</v>
      </c>
      <c r="J10" s="51" t="str">
        <f t="shared" si="4"/>
        <v>MQ200</v>
      </c>
      <c r="K10" s="76" t="str">
        <f t="shared" si="5"/>
        <v>PC201K1A BIS</v>
      </c>
      <c r="L10" s="281" t="e">
        <f>VLOOKUP(K10,'Planilla de control'!#REF!,2,0)</f>
        <v>#REF!</v>
      </c>
      <c r="M10" s="29" t="e">
        <f>IF(COUNTIF('Planilla de control'!#REF!,K10)&gt;0,"SI","NO")</f>
        <v>#REF!</v>
      </c>
    </row>
    <row r="11" spans="1:24" x14ac:dyDescent="0.3">
      <c r="A11" s="3" t="s">
        <v>2365</v>
      </c>
      <c r="B11" s="3" t="s">
        <v>3067</v>
      </c>
      <c r="C11" s="3"/>
      <c r="D11" s="3"/>
      <c r="E11" s="3"/>
      <c r="F11" s="51" t="str">
        <f t="shared" si="0"/>
        <v>01K1</v>
      </c>
      <c r="G11" s="51">
        <f t="shared" si="1"/>
        <v>1</v>
      </c>
      <c r="H11" s="51">
        <f t="shared" si="2"/>
        <v>1</v>
      </c>
      <c r="I11" s="51" t="str">
        <f t="shared" si="3"/>
        <v>K</v>
      </c>
      <c r="J11" s="51" t="str">
        <f t="shared" si="4"/>
        <v>MQ200</v>
      </c>
      <c r="K11" s="76" t="str">
        <f t="shared" si="5"/>
        <v>PC201K1B BIS</v>
      </c>
      <c r="L11" s="281" t="e">
        <f>VLOOKUP(K11,'Planilla de control'!#REF!,2,0)</f>
        <v>#REF!</v>
      </c>
      <c r="M11" s="29" t="e">
        <f>IF(COUNTIF('Planilla de control'!#REF!,K11)&gt;0,"SI","NO")</f>
        <v>#REF!</v>
      </c>
    </row>
    <row r="12" spans="1:24" x14ac:dyDescent="0.3">
      <c r="A12" s="3" t="s">
        <v>2365</v>
      </c>
      <c r="B12" s="3" t="s">
        <v>3068</v>
      </c>
      <c r="C12" s="3"/>
      <c r="D12" s="3"/>
      <c r="E12" s="3"/>
      <c r="F12" s="51" t="str">
        <f t="shared" si="0"/>
        <v>01K1</v>
      </c>
      <c r="G12" s="51">
        <f t="shared" si="1"/>
        <v>1</v>
      </c>
      <c r="H12" s="51">
        <f t="shared" si="2"/>
        <v>1</v>
      </c>
      <c r="I12" s="51" t="str">
        <f t="shared" si="3"/>
        <v>K</v>
      </c>
      <c r="J12" s="51" t="str">
        <f t="shared" si="4"/>
        <v>MQ200</v>
      </c>
      <c r="K12" s="76" t="str">
        <f t="shared" si="5"/>
        <v>PC201K1C BIS</v>
      </c>
      <c r="L12" s="281" t="e">
        <f>VLOOKUP(K12,'Planilla de control'!#REF!,2,0)</f>
        <v>#REF!</v>
      </c>
      <c r="M12" s="29" t="e">
        <f>IF(COUNTIF('Planilla de control'!#REF!,K12)&gt;0,"SI","NO")</f>
        <v>#REF!</v>
      </c>
    </row>
    <row r="13" spans="1:24" x14ac:dyDescent="0.3">
      <c r="A13" s="3" t="s">
        <v>2365</v>
      </c>
      <c r="B13" s="3" t="s">
        <v>3069</v>
      </c>
      <c r="C13" s="3"/>
      <c r="D13" s="3"/>
      <c r="E13" s="3"/>
      <c r="F13" s="51" t="str">
        <f t="shared" si="0"/>
        <v>01K2</v>
      </c>
      <c r="G13" s="51">
        <f t="shared" si="1"/>
        <v>2</v>
      </c>
      <c r="H13" s="51">
        <f t="shared" si="2"/>
        <v>1</v>
      </c>
      <c r="I13" s="51" t="str">
        <f t="shared" si="3"/>
        <v>K</v>
      </c>
      <c r="J13" s="51" t="str">
        <f t="shared" si="4"/>
        <v>MQ200</v>
      </c>
      <c r="K13" s="76" t="str">
        <f t="shared" si="5"/>
        <v>PC201K2A BIS</v>
      </c>
      <c r="L13" s="281" t="e">
        <f>VLOOKUP(K13,'Planilla de control'!#REF!,2,0)</f>
        <v>#REF!</v>
      </c>
      <c r="M13" s="29" t="e">
        <f>IF(COUNTIF('Planilla de control'!#REF!,K13)&gt;0,"SI","NO")</f>
        <v>#REF!</v>
      </c>
    </row>
    <row r="14" spans="1:24" x14ac:dyDescent="0.3">
      <c r="A14" s="3" t="s">
        <v>2365</v>
      </c>
      <c r="B14" s="3" t="s">
        <v>3070</v>
      </c>
      <c r="C14" s="3"/>
      <c r="D14" s="3"/>
      <c r="E14" s="3"/>
      <c r="F14" s="51" t="str">
        <f t="shared" si="0"/>
        <v>01K2</v>
      </c>
      <c r="G14" s="51">
        <f t="shared" si="1"/>
        <v>2</v>
      </c>
      <c r="H14" s="51">
        <f t="shared" si="2"/>
        <v>1</v>
      </c>
      <c r="I14" s="51" t="str">
        <f t="shared" si="3"/>
        <v>K</v>
      </c>
      <c r="J14" s="51" t="str">
        <f t="shared" si="4"/>
        <v>MQ200</v>
      </c>
      <c r="K14" s="76" t="str">
        <f t="shared" si="5"/>
        <v>PC201K2B BIS</v>
      </c>
      <c r="L14" s="281" t="e">
        <f>VLOOKUP(K14,'Planilla de control'!#REF!,2,0)</f>
        <v>#REF!</v>
      </c>
      <c r="M14" s="29" t="e">
        <f>IF(COUNTIF('Planilla de control'!#REF!,K14)&gt;0,"SI","NO")</f>
        <v>#REF!</v>
      </c>
    </row>
    <row r="15" spans="1:24" x14ac:dyDescent="0.3">
      <c r="A15" s="3" t="s">
        <v>2365</v>
      </c>
      <c r="B15" s="3" t="s">
        <v>3071</v>
      </c>
      <c r="C15" s="3"/>
      <c r="D15" s="3"/>
      <c r="E15" s="3"/>
      <c r="F15" s="51" t="str">
        <f t="shared" si="0"/>
        <v>01K2</v>
      </c>
      <c r="G15" s="51">
        <f t="shared" si="1"/>
        <v>2</v>
      </c>
      <c r="H15" s="51">
        <f t="shared" si="2"/>
        <v>1</v>
      </c>
      <c r="I15" s="51" t="str">
        <f t="shared" si="3"/>
        <v>K</v>
      </c>
      <c r="J15" s="51" t="str">
        <f t="shared" si="4"/>
        <v>MQ200</v>
      </c>
      <c r="K15" s="76" t="str">
        <f t="shared" si="5"/>
        <v>PC201K2C</v>
      </c>
      <c r="L15" s="281" t="e">
        <f>VLOOKUP(K15,'Planilla de control'!#REF!,2,0)</f>
        <v>#REF!</v>
      </c>
      <c r="M15" s="29" t="e">
        <f>IF(COUNTIF('Planilla de control'!#REF!,K15)&gt;0,"SI","NO")</f>
        <v>#REF!</v>
      </c>
    </row>
    <row r="16" spans="1:24" x14ac:dyDescent="0.3">
      <c r="A16" s="3" t="s">
        <v>2365</v>
      </c>
      <c r="B16" s="3" t="s">
        <v>3072</v>
      </c>
      <c r="C16" s="3"/>
      <c r="D16" s="3"/>
      <c r="E16" s="3"/>
      <c r="F16" s="51" t="str">
        <f t="shared" si="0"/>
        <v>01K2</v>
      </c>
      <c r="G16" s="51">
        <f t="shared" si="1"/>
        <v>2</v>
      </c>
      <c r="H16" s="51">
        <f t="shared" si="2"/>
        <v>1</v>
      </c>
      <c r="I16" s="51" t="str">
        <f t="shared" si="3"/>
        <v>K</v>
      </c>
      <c r="J16" s="51" t="str">
        <f t="shared" si="4"/>
        <v>MQ200</v>
      </c>
      <c r="K16" s="76" t="str">
        <f t="shared" si="5"/>
        <v>PC201K2C BIS</v>
      </c>
      <c r="L16" s="281" t="e">
        <f>VLOOKUP(K16,'Planilla de control'!#REF!,2,0)</f>
        <v>#REF!</v>
      </c>
      <c r="M16" s="29" t="e">
        <f>IF(COUNTIF('Planilla de control'!#REF!,K16)&gt;0,"SI","NO")</f>
        <v>#REF!</v>
      </c>
    </row>
    <row r="17" spans="1:13" x14ac:dyDescent="0.3">
      <c r="A17" s="3" t="s">
        <v>2365</v>
      </c>
      <c r="B17" s="3" t="s">
        <v>3073</v>
      </c>
      <c r="C17" s="3"/>
      <c r="D17" s="3"/>
      <c r="E17" s="3"/>
      <c r="F17" s="51" t="str">
        <f t="shared" si="0"/>
        <v>01K6</v>
      </c>
      <c r="G17" s="51">
        <f t="shared" si="1"/>
        <v>6</v>
      </c>
      <c r="H17" s="51">
        <f t="shared" si="2"/>
        <v>1</v>
      </c>
      <c r="I17" s="51" t="str">
        <f t="shared" si="3"/>
        <v>K</v>
      </c>
      <c r="J17" s="51" t="str">
        <f t="shared" si="4"/>
        <v>MQ200</v>
      </c>
      <c r="K17" s="76" t="str">
        <f t="shared" si="5"/>
        <v>PC201K6A</v>
      </c>
      <c r="L17" s="281" t="e">
        <f>VLOOKUP(K17,'Planilla de control'!#REF!,2,0)</f>
        <v>#REF!</v>
      </c>
      <c r="M17" s="29" t="e">
        <f>IF(COUNTIF('Planilla de control'!#REF!,K17)&gt;0,"SI","NO")</f>
        <v>#REF!</v>
      </c>
    </row>
    <row r="18" spans="1:13" x14ac:dyDescent="0.3">
      <c r="A18" s="3" t="s">
        <v>2365</v>
      </c>
      <c r="B18" s="3" t="s">
        <v>3074</v>
      </c>
      <c r="C18" s="3"/>
      <c r="D18" s="3"/>
      <c r="E18" s="3"/>
      <c r="F18" s="51" t="str">
        <f t="shared" si="0"/>
        <v>01K6</v>
      </c>
      <c r="G18" s="51">
        <f t="shared" si="1"/>
        <v>6</v>
      </c>
      <c r="H18" s="51">
        <f t="shared" si="2"/>
        <v>1</v>
      </c>
      <c r="I18" s="51" t="str">
        <f t="shared" si="3"/>
        <v>K</v>
      </c>
      <c r="J18" s="51" t="str">
        <f t="shared" si="4"/>
        <v>MQ200</v>
      </c>
      <c r="K18" s="76" t="str">
        <f t="shared" si="5"/>
        <v>PC201K6C</v>
      </c>
      <c r="L18" s="281" t="e">
        <f>VLOOKUP(K18,'Planilla de control'!#REF!,2,0)</f>
        <v>#REF!</v>
      </c>
      <c r="M18" s="29" t="e">
        <f>IF(COUNTIF('Planilla de control'!#REF!,K18)&gt;0,"SI","NO")</f>
        <v>#REF!</v>
      </c>
    </row>
    <row r="19" spans="1:13" x14ac:dyDescent="0.3">
      <c r="A19" s="3" t="s">
        <v>2365</v>
      </c>
      <c r="B19" s="3" t="s">
        <v>3075</v>
      </c>
      <c r="C19" s="3"/>
      <c r="D19" s="3"/>
      <c r="E19" s="3"/>
      <c r="F19" s="51" t="str">
        <f t="shared" si="0"/>
        <v>01L1</v>
      </c>
      <c r="G19" s="51">
        <f t="shared" si="1"/>
        <v>1</v>
      </c>
      <c r="H19" s="51">
        <f t="shared" si="2"/>
        <v>1</v>
      </c>
      <c r="I19" s="51" t="str">
        <f t="shared" si="3"/>
        <v>L</v>
      </c>
      <c r="J19" s="51" t="str">
        <f t="shared" si="4"/>
        <v>MQ200</v>
      </c>
      <c r="K19" s="76" t="str">
        <f t="shared" si="5"/>
        <v>PC201L1A BIS</v>
      </c>
      <c r="L19" s="281" t="e">
        <f>VLOOKUP(K19,'Planilla de control'!#REF!,2,0)</f>
        <v>#REF!</v>
      </c>
      <c r="M19" s="29" t="e">
        <f>IF(COUNTIF('Planilla de control'!#REF!,K19)&gt;0,"SI","NO")</f>
        <v>#REF!</v>
      </c>
    </row>
    <row r="20" spans="1:13" x14ac:dyDescent="0.3">
      <c r="A20" s="3" t="s">
        <v>2365</v>
      </c>
      <c r="B20" s="3" t="s">
        <v>3076</v>
      </c>
      <c r="C20" s="3"/>
      <c r="D20" s="3"/>
      <c r="E20" s="3"/>
      <c r="F20" s="51" t="str">
        <f t="shared" si="0"/>
        <v>01L1</v>
      </c>
      <c r="G20" s="51">
        <f t="shared" si="1"/>
        <v>1</v>
      </c>
      <c r="H20" s="51">
        <f t="shared" si="2"/>
        <v>1</v>
      </c>
      <c r="I20" s="51" t="str">
        <f t="shared" si="3"/>
        <v>L</v>
      </c>
      <c r="J20" s="51" t="str">
        <f t="shared" si="4"/>
        <v>MQ200</v>
      </c>
      <c r="K20" s="76" t="str">
        <f t="shared" si="5"/>
        <v>PC201L1B BIS</v>
      </c>
      <c r="L20" s="281" t="e">
        <f>VLOOKUP(K20,'Planilla de control'!#REF!,2,0)</f>
        <v>#REF!</v>
      </c>
      <c r="M20" s="29" t="e">
        <f>IF(COUNTIF('Planilla de control'!#REF!,K20)&gt;0,"SI","NO")</f>
        <v>#REF!</v>
      </c>
    </row>
    <row r="21" spans="1:13" x14ac:dyDescent="0.3">
      <c r="A21" s="3" t="s">
        <v>2365</v>
      </c>
      <c r="B21" s="3" t="s">
        <v>3077</v>
      </c>
      <c r="C21" s="3"/>
      <c r="D21" s="3"/>
      <c r="E21" s="3"/>
      <c r="F21" s="51" t="str">
        <f t="shared" si="0"/>
        <v>01L1</v>
      </c>
      <c r="G21" s="51">
        <f t="shared" si="1"/>
        <v>1</v>
      </c>
      <c r="H21" s="51">
        <f t="shared" si="2"/>
        <v>1</v>
      </c>
      <c r="I21" s="51" t="str">
        <f t="shared" si="3"/>
        <v>L</v>
      </c>
      <c r="J21" s="51" t="str">
        <f t="shared" si="4"/>
        <v>MQ200</v>
      </c>
      <c r="K21" s="76" t="str">
        <f t="shared" si="5"/>
        <v>PC201L1C</v>
      </c>
      <c r="L21" s="281" t="e">
        <f>VLOOKUP(K21,'Planilla de control'!#REF!,2,0)</f>
        <v>#REF!</v>
      </c>
      <c r="M21" s="29" t="e">
        <f>IF(COUNTIF('Planilla de control'!#REF!,K21)&gt;0,"SI","NO")</f>
        <v>#REF!</v>
      </c>
    </row>
    <row r="22" spans="1:13" x14ac:dyDescent="0.3">
      <c r="A22" s="3" t="s">
        <v>2365</v>
      </c>
      <c r="B22" s="3" t="s">
        <v>3078</v>
      </c>
      <c r="C22" s="3"/>
      <c r="D22" s="3"/>
      <c r="E22" s="3"/>
      <c r="F22" s="51" t="str">
        <f t="shared" si="0"/>
        <v>01L1</v>
      </c>
      <c r="G22" s="51">
        <f t="shared" si="1"/>
        <v>1</v>
      </c>
      <c r="H22" s="51">
        <f t="shared" si="2"/>
        <v>1</v>
      </c>
      <c r="I22" s="51" t="str">
        <f t="shared" si="3"/>
        <v>L</v>
      </c>
      <c r="J22" s="51" t="str">
        <f t="shared" si="4"/>
        <v>MQ200</v>
      </c>
      <c r="K22" s="76" t="str">
        <f t="shared" si="5"/>
        <v>PC201L1C BIS</v>
      </c>
      <c r="L22" s="281" t="e">
        <f>VLOOKUP(K22,'Planilla de control'!#REF!,2,0)</f>
        <v>#REF!</v>
      </c>
      <c r="M22" s="29" t="e">
        <f>IF(COUNTIF('Planilla de control'!#REF!,K22)&gt;0,"SI","NO")</f>
        <v>#REF!</v>
      </c>
    </row>
    <row r="23" spans="1:13" x14ac:dyDescent="0.3">
      <c r="A23" s="3" t="s">
        <v>2365</v>
      </c>
      <c r="B23" s="3" t="s">
        <v>3079</v>
      </c>
      <c r="C23" s="3"/>
      <c r="D23" s="3"/>
      <c r="E23" s="3"/>
      <c r="F23" s="51" t="str">
        <f t="shared" si="0"/>
        <v>01L2</v>
      </c>
      <c r="G23" s="51">
        <f t="shared" si="1"/>
        <v>2</v>
      </c>
      <c r="H23" s="51">
        <f t="shared" si="2"/>
        <v>1</v>
      </c>
      <c r="I23" s="51" t="str">
        <f t="shared" si="3"/>
        <v>L</v>
      </c>
      <c r="J23" s="51" t="str">
        <f t="shared" si="4"/>
        <v>MQ200</v>
      </c>
      <c r="K23" s="76" t="str">
        <f t="shared" si="5"/>
        <v>PC201L2A BIS</v>
      </c>
      <c r="L23" s="281" t="e">
        <f>VLOOKUP(K23,'Planilla de control'!#REF!,2,0)</f>
        <v>#REF!</v>
      </c>
      <c r="M23" s="29" t="e">
        <f>IF(COUNTIF('Planilla de control'!#REF!,K23)&gt;0,"SI","NO")</f>
        <v>#REF!</v>
      </c>
    </row>
    <row r="24" spans="1:13" x14ac:dyDescent="0.3">
      <c r="A24" s="3" t="s">
        <v>2365</v>
      </c>
      <c r="B24" s="3" t="s">
        <v>3080</v>
      </c>
      <c r="C24" s="3"/>
      <c r="D24" s="3"/>
      <c r="E24" s="3"/>
      <c r="F24" s="51" t="str">
        <f t="shared" si="0"/>
        <v>01L2</v>
      </c>
      <c r="G24" s="51">
        <f t="shared" si="1"/>
        <v>2</v>
      </c>
      <c r="H24" s="51">
        <f t="shared" si="2"/>
        <v>1</v>
      </c>
      <c r="I24" s="51" t="str">
        <f t="shared" si="3"/>
        <v>L</v>
      </c>
      <c r="J24" s="51" t="str">
        <f t="shared" si="4"/>
        <v>MQ200</v>
      </c>
      <c r="K24" s="76" t="str">
        <f t="shared" si="5"/>
        <v>PC201L2B BIS</v>
      </c>
      <c r="L24" s="281" t="e">
        <f>VLOOKUP(K24,'Planilla de control'!#REF!,2,0)</f>
        <v>#REF!</v>
      </c>
      <c r="M24" s="29" t="e">
        <f>IF(COUNTIF('Planilla de control'!#REF!,K24)&gt;0,"SI","NO")</f>
        <v>#REF!</v>
      </c>
    </row>
    <row r="25" spans="1:13" x14ac:dyDescent="0.3">
      <c r="A25" s="3" t="s">
        <v>2365</v>
      </c>
      <c r="B25" s="3" t="s">
        <v>3081</v>
      </c>
      <c r="C25" s="3"/>
      <c r="D25" s="3"/>
      <c r="E25" s="3"/>
      <c r="F25" s="51" t="str">
        <f t="shared" si="0"/>
        <v>01L2</v>
      </c>
      <c r="G25" s="51">
        <f t="shared" si="1"/>
        <v>2</v>
      </c>
      <c r="H25" s="51">
        <f t="shared" si="2"/>
        <v>1</v>
      </c>
      <c r="I25" s="51" t="str">
        <f t="shared" si="3"/>
        <v>L</v>
      </c>
      <c r="J25" s="51" t="str">
        <f t="shared" si="4"/>
        <v>MQ200</v>
      </c>
      <c r="K25" s="76" t="str">
        <f t="shared" si="5"/>
        <v>PC201L2C</v>
      </c>
      <c r="L25" s="281" t="e">
        <f>VLOOKUP(K25,'Planilla de control'!#REF!,2,0)</f>
        <v>#REF!</v>
      </c>
      <c r="M25" s="29" t="e">
        <f>IF(COUNTIF('Planilla de control'!#REF!,K25)&gt;0,"SI","NO")</f>
        <v>#REF!</v>
      </c>
    </row>
    <row r="26" spans="1:13" x14ac:dyDescent="0.3">
      <c r="A26" s="3" t="s">
        <v>2365</v>
      </c>
      <c r="B26" s="3" t="s">
        <v>3082</v>
      </c>
      <c r="C26" s="3"/>
      <c r="D26" s="3"/>
      <c r="E26" s="3"/>
      <c r="F26" s="51" t="str">
        <f t="shared" si="0"/>
        <v>01L2</v>
      </c>
      <c r="G26" s="51">
        <f t="shared" si="1"/>
        <v>2</v>
      </c>
      <c r="H26" s="51">
        <f t="shared" si="2"/>
        <v>1</v>
      </c>
      <c r="I26" s="51" t="str">
        <f t="shared" si="3"/>
        <v>L</v>
      </c>
      <c r="J26" s="51" t="str">
        <f t="shared" si="4"/>
        <v>MQ200</v>
      </c>
      <c r="K26" s="76" t="str">
        <f t="shared" si="5"/>
        <v>PC201L2C BIS</v>
      </c>
      <c r="L26" s="281" t="e">
        <f>VLOOKUP(K26,'Planilla de control'!#REF!,2,0)</f>
        <v>#REF!</v>
      </c>
      <c r="M26" s="29" t="e">
        <f>IF(COUNTIF('Planilla de control'!#REF!,K26)&gt;0,"SI","NO")</f>
        <v>#REF!</v>
      </c>
    </row>
    <row r="27" spans="1:13" x14ac:dyDescent="0.3">
      <c r="A27" s="3" t="s">
        <v>2365</v>
      </c>
      <c r="B27" s="3" t="s">
        <v>3083</v>
      </c>
      <c r="C27" s="3"/>
      <c r="D27" s="3"/>
      <c r="E27" s="3"/>
      <c r="F27" s="51" t="str">
        <f t="shared" si="0"/>
        <v>01L5</v>
      </c>
      <c r="G27" s="51">
        <f t="shared" si="1"/>
        <v>5</v>
      </c>
      <c r="H27" s="51">
        <f t="shared" si="2"/>
        <v>1</v>
      </c>
      <c r="I27" s="51" t="str">
        <f t="shared" si="3"/>
        <v>L</v>
      </c>
      <c r="J27" s="51" t="str">
        <f t="shared" si="4"/>
        <v>MQ200</v>
      </c>
      <c r="K27" s="76" t="str">
        <f t="shared" si="5"/>
        <v>PC201L5A</v>
      </c>
      <c r="L27" s="281" t="e">
        <f>VLOOKUP(K27,'Planilla de control'!#REF!,2,0)</f>
        <v>#REF!</v>
      </c>
      <c r="M27" s="29" t="e">
        <f>IF(COUNTIF('Planilla de control'!#REF!,K27)&gt;0,"SI","NO")</f>
        <v>#REF!</v>
      </c>
    </row>
    <row r="28" spans="1:13" x14ac:dyDescent="0.3">
      <c r="A28" s="3" t="s">
        <v>2365</v>
      </c>
      <c r="B28" s="3" t="s">
        <v>3084</v>
      </c>
      <c r="C28" s="3"/>
      <c r="D28" s="3"/>
      <c r="E28" s="3"/>
      <c r="F28" s="51" t="str">
        <f t="shared" si="0"/>
        <v>01K6</v>
      </c>
      <c r="G28" s="51">
        <f t="shared" si="1"/>
        <v>6</v>
      </c>
      <c r="H28" s="51">
        <f t="shared" si="2"/>
        <v>1</v>
      </c>
      <c r="I28" s="51" t="str">
        <f t="shared" si="3"/>
        <v>K</v>
      </c>
      <c r="J28" s="51" t="str">
        <f t="shared" si="4"/>
        <v>MQ200</v>
      </c>
      <c r="K28" s="76" t="str">
        <f t="shared" si="5"/>
        <v>PC201K6B</v>
      </c>
      <c r="L28" s="281" t="e">
        <f>VLOOKUP(K28,'Planilla de control'!#REF!,2,0)</f>
        <v>#REF!</v>
      </c>
      <c r="M28" s="29" t="e">
        <f>IF(COUNTIF('Planilla de control'!#REF!,K28)&gt;0,"SI","NO")</f>
        <v>#REF!</v>
      </c>
    </row>
    <row r="29" spans="1:13" x14ac:dyDescent="0.3">
      <c r="A29" s="3" t="s">
        <v>2365</v>
      </c>
      <c r="B29" s="3" t="s">
        <v>3085</v>
      </c>
      <c r="C29" s="3"/>
      <c r="D29" s="3"/>
      <c r="E29" s="3"/>
      <c r="F29" s="51" t="str">
        <f t="shared" si="0"/>
        <v>01E5</v>
      </c>
      <c r="G29" s="51">
        <f t="shared" si="1"/>
        <v>5</v>
      </c>
      <c r="H29" s="51">
        <f t="shared" si="2"/>
        <v>1</v>
      </c>
      <c r="I29" s="51" t="str">
        <f t="shared" si="3"/>
        <v>E</v>
      </c>
      <c r="J29" s="51" t="str">
        <f t="shared" si="4"/>
        <v>MQ200</v>
      </c>
      <c r="K29" s="76" t="str">
        <f t="shared" si="5"/>
        <v>PC201E5C</v>
      </c>
      <c r="L29" s="281" t="e">
        <f>VLOOKUP(K29,'Planilla de control'!#REF!,2,0)</f>
        <v>#REF!</v>
      </c>
      <c r="M29" s="29" t="e">
        <f>IF(COUNTIF('Planilla de control'!#REF!,K29)&gt;0,"SI","NO")</f>
        <v>#REF!</v>
      </c>
    </row>
    <row r="30" spans="1:13" x14ac:dyDescent="0.3">
      <c r="A30" s="3" t="s">
        <v>2365</v>
      </c>
      <c r="B30" s="3" t="s">
        <v>3086</v>
      </c>
      <c r="C30" s="3"/>
      <c r="D30" s="3"/>
      <c r="E30" s="3"/>
      <c r="F30" s="51" t="str">
        <f t="shared" si="0"/>
        <v>01F5</v>
      </c>
      <c r="G30" s="51">
        <f t="shared" si="1"/>
        <v>5</v>
      </c>
      <c r="H30" s="51">
        <f t="shared" si="2"/>
        <v>1</v>
      </c>
      <c r="I30" s="51" t="str">
        <f t="shared" si="3"/>
        <v>F</v>
      </c>
      <c r="J30" s="51" t="str">
        <f t="shared" si="4"/>
        <v>MQ200</v>
      </c>
      <c r="K30" s="76" t="str">
        <f t="shared" si="5"/>
        <v>PC201F5A</v>
      </c>
      <c r="L30" s="281" t="e">
        <f>VLOOKUP(K30,'Planilla de control'!#REF!,2,0)</f>
        <v>#REF!</v>
      </c>
      <c r="M30" s="29" t="e">
        <f>IF(COUNTIF('Planilla de control'!#REF!,K30)&gt;0,"SI","NO")</f>
        <v>#REF!</v>
      </c>
    </row>
    <row r="31" spans="1:13" x14ac:dyDescent="0.3">
      <c r="A31" s="3" t="s">
        <v>2365</v>
      </c>
      <c r="B31" s="3" t="s">
        <v>3087</v>
      </c>
      <c r="C31" s="3"/>
      <c r="D31" s="3"/>
      <c r="E31" s="3"/>
      <c r="F31" s="51" t="str">
        <f t="shared" si="0"/>
        <v>01F5</v>
      </c>
      <c r="G31" s="51">
        <f t="shared" si="1"/>
        <v>5</v>
      </c>
      <c r="H31" s="51">
        <f t="shared" si="2"/>
        <v>1</v>
      </c>
      <c r="I31" s="51" t="str">
        <f t="shared" si="3"/>
        <v>F</v>
      </c>
      <c r="J31" s="51" t="str">
        <f t="shared" si="4"/>
        <v>MQ200</v>
      </c>
      <c r="K31" s="76" t="str">
        <f t="shared" si="5"/>
        <v>PC201F5B</v>
      </c>
      <c r="L31" s="281" t="e">
        <f>VLOOKUP(K31,'Planilla de control'!#REF!,2,0)</f>
        <v>#REF!</v>
      </c>
      <c r="M31" s="29" t="e">
        <f>IF(COUNTIF('Planilla de control'!#REF!,K31)&gt;0,"SI","NO")</f>
        <v>#REF!</v>
      </c>
    </row>
    <row r="32" spans="1:13" x14ac:dyDescent="0.3">
      <c r="A32" s="3" t="s">
        <v>2365</v>
      </c>
      <c r="B32" s="3" t="s">
        <v>3088</v>
      </c>
      <c r="C32" s="3"/>
      <c r="D32" s="3"/>
      <c r="E32" s="3"/>
      <c r="F32" s="51" t="str">
        <f t="shared" si="0"/>
        <v>01L6</v>
      </c>
      <c r="G32" s="51">
        <f t="shared" si="1"/>
        <v>6</v>
      </c>
      <c r="H32" s="51">
        <f t="shared" si="2"/>
        <v>1</v>
      </c>
      <c r="I32" s="51" t="str">
        <f t="shared" si="3"/>
        <v>L</v>
      </c>
      <c r="J32" s="51" t="str">
        <f t="shared" si="4"/>
        <v>MQ200</v>
      </c>
      <c r="K32" s="76" t="str">
        <f t="shared" si="5"/>
        <v>PC201L6A</v>
      </c>
      <c r="L32" s="281" t="e">
        <f>VLOOKUP(K32,'Planilla de control'!#REF!,2,0)</f>
        <v>#REF!</v>
      </c>
      <c r="M32" s="29" t="e">
        <f>IF(COUNTIF('Planilla de control'!#REF!,K32)&gt;0,"SI","NO")</f>
        <v>#REF!</v>
      </c>
    </row>
    <row r="33" spans="1:13" x14ac:dyDescent="0.3">
      <c r="A33" s="3" t="s">
        <v>2365</v>
      </c>
      <c r="B33" s="3" t="s">
        <v>3089</v>
      </c>
      <c r="C33" s="3"/>
      <c r="D33" s="3"/>
      <c r="E33" s="3"/>
      <c r="F33" s="51" t="str">
        <f t="shared" si="0"/>
        <v>01G6</v>
      </c>
      <c r="G33" s="51">
        <f t="shared" si="1"/>
        <v>6</v>
      </c>
      <c r="H33" s="51">
        <f t="shared" si="2"/>
        <v>1</v>
      </c>
      <c r="I33" s="51" t="str">
        <f t="shared" si="3"/>
        <v>G</v>
      </c>
      <c r="J33" s="51" t="str">
        <f t="shared" si="4"/>
        <v>MQ200</v>
      </c>
      <c r="K33" s="76" t="str">
        <f t="shared" si="5"/>
        <v>PC201G6B</v>
      </c>
      <c r="L33" s="281" t="e">
        <f>VLOOKUP(K33,'Planilla de control'!#REF!,2,0)</f>
        <v>#REF!</v>
      </c>
      <c r="M33" s="29" t="e">
        <f>IF(COUNTIF('Planilla de control'!#REF!,K33)&gt;0,"SI","NO")</f>
        <v>#REF!</v>
      </c>
    </row>
    <row r="34" spans="1:13" x14ac:dyDescent="0.3">
      <c r="A34" s="3" t="s">
        <v>2365</v>
      </c>
      <c r="B34" s="3" t="s">
        <v>3090</v>
      </c>
      <c r="C34" s="3"/>
      <c r="D34" s="3"/>
      <c r="E34" s="3"/>
      <c r="F34" s="51" t="str">
        <f t="shared" si="0"/>
        <v>01G6</v>
      </c>
      <c r="G34" s="51">
        <f t="shared" si="1"/>
        <v>6</v>
      </c>
      <c r="H34" s="51">
        <f t="shared" si="2"/>
        <v>1</v>
      </c>
      <c r="I34" s="51" t="str">
        <f t="shared" si="3"/>
        <v>G</v>
      </c>
      <c r="J34" s="51" t="str">
        <f t="shared" si="4"/>
        <v>MQ200</v>
      </c>
      <c r="K34" s="76" t="str">
        <f t="shared" si="5"/>
        <v>PC201G6C</v>
      </c>
      <c r="L34" s="281" t="e">
        <f>VLOOKUP(K34,'Planilla de control'!#REF!,2,0)</f>
        <v>#REF!</v>
      </c>
      <c r="M34" s="29" t="e">
        <f>IF(COUNTIF('Planilla de control'!#REF!,K34)&gt;0,"SI","NO")</f>
        <v>#REF!</v>
      </c>
    </row>
    <row r="35" spans="1:13" x14ac:dyDescent="0.3">
      <c r="A35" s="3" t="s">
        <v>2365</v>
      </c>
      <c r="B35" s="3" t="s">
        <v>3091</v>
      </c>
      <c r="C35" s="3"/>
      <c r="D35" s="3"/>
      <c r="E35" s="3"/>
      <c r="F35" s="51" t="str">
        <f t="shared" si="0"/>
        <v>01J5</v>
      </c>
      <c r="G35" s="51">
        <f t="shared" si="1"/>
        <v>5</v>
      </c>
      <c r="H35" s="51">
        <f t="shared" si="2"/>
        <v>1</v>
      </c>
      <c r="I35" s="51" t="str">
        <f t="shared" si="3"/>
        <v>J</v>
      </c>
      <c r="J35" s="51" t="str">
        <f t="shared" si="4"/>
        <v>MQ200</v>
      </c>
      <c r="K35" s="76" t="str">
        <f t="shared" si="5"/>
        <v>PC201J5A</v>
      </c>
      <c r="L35" s="281" t="e">
        <f>VLOOKUP(K35,'Planilla de control'!#REF!,2,0)</f>
        <v>#REF!</v>
      </c>
      <c r="M35" s="29" t="e">
        <f>IF(COUNTIF('Planilla de control'!#REF!,K35)&gt;0,"SI","NO")</f>
        <v>#REF!</v>
      </c>
    </row>
    <row r="36" spans="1:13" x14ac:dyDescent="0.3">
      <c r="A36" s="3" t="s">
        <v>2365</v>
      </c>
      <c r="B36" s="3" t="s">
        <v>3092</v>
      </c>
      <c r="C36" s="3"/>
      <c r="D36" s="3"/>
      <c r="E36" s="3"/>
      <c r="F36" s="51" t="str">
        <f t="shared" si="0"/>
        <v>01K5</v>
      </c>
      <c r="G36" s="51">
        <f t="shared" si="1"/>
        <v>5</v>
      </c>
      <c r="H36" s="51">
        <f t="shared" si="2"/>
        <v>1</v>
      </c>
      <c r="I36" s="51" t="str">
        <f t="shared" si="3"/>
        <v>K</v>
      </c>
      <c r="J36" s="51" t="str">
        <f t="shared" si="4"/>
        <v>MQ200</v>
      </c>
      <c r="K36" s="76" t="str">
        <f t="shared" si="5"/>
        <v>PC201K5A</v>
      </c>
      <c r="L36" s="281" t="e">
        <f>VLOOKUP(K36,'Planilla de control'!#REF!,2,0)</f>
        <v>#REF!</v>
      </c>
      <c r="M36" s="29" t="e">
        <f>IF(COUNTIF('Planilla de control'!#REF!,K36)&gt;0,"SI","NO")</f>
        <v>#REF!</v>
      </c>
    </row>
    <row r="37" spans="1:13" x14ac:dyDescent="0.3">
      <c r="A37" s="3" t="s">
        <v>2365</v>
      </c>
      <c r="B37" s="3" t="s">
        <v>3093</v>
      </c>
      <c r="C37" s="3"/>
      <c r="D37" s="3"/>
      <c r="E37" s="3"/>
      <c r="F37" s="51" t="str">
        <f t="shared" si="0"/>
        <v>01K5</v>
      </c>
      <c r="G37" s="51">
        <f t="shared" si="1"/>
        <v>5</v>
      </c>
      <c r="H37" s="51">
        <f t="shared" si="2"/>
        <v>1</v>
      </c>
      <c r="I37" s="51" t="str">
        <f t="shared" si="3"/>
        <v>K</v>
      </c>
      <c r="J37" s="51" t="str">
        <f t="shared" si="4"/>
        <v>MQ200</v>
      </c>
      <c r="K37" s="76" t="str">
        <f t="shared" si="5"/>
        <v>PC201K5B</v>
      </c>
      <c r="L37" s="281" t="e">
        <f>VLOOKUP(K37,'Planilla de control'!#REF!,2,0)</f>
        <v>#REF!</v>
      </c>
      <c r="M37" s="29" t="e">
        <f>IF(COUNTIF('Planilla de control'!#REF!,K37)&gt;0,"SI","NO")</f>
        <v>#REF!</v>
      </c>
    </row>
    <row r="38" spans="1:13" x14ac:dyDescent="0.3">
      <c r="A38" s="3" t="s">
        <v>2365</v>
      </c>
      <c r="B38" s="3" t="s">
        <v>3094</v>
      </c>
      <c r="C38" s="3"/>
      <c r="D38" s="3"/>
      <c r="E38" s="3"/>
      <c r="F38" s="51" t="str">
        <f t="shared" si="0"/>
        <v>01K5</v>
      </c>
      <c r="G38" s="51">
        <f t="shared" si="1"/>
        <v>5</v>
      </c>
      <c r="H38" s="51">
        <f t="shared" si="2"/>
        <v>1</v>
      </c>
      <c r="I38" s="51" t="str">
        <f t="shared" si="3"/>
        <v>K</v>
      </c>
      <c r="J38" s="51" t="str">
        <f t="shared" si="4"/>
        <v>MQ200</v>
      </c>
      <c r="K38" s="76" t="str">
        <f t="shared" si="5"/>
        <v>PC201K5C</v>
      </c>
      <c r="L38" s="281" t="e">
        <f>VLOOKUP(K38,'Planilla de control'!#REF!,2,0)</f>
        <v>#REF!</v>
      </c>
      <c r="M38" s="29" t="e">
        <f>IF(COUNTIF('Planilla de control'!#REF!,K38)&gt;0,"SI","NO")</f>
        <v>#REF!</v>
      </c>
    </row>
    <row r="39" spans="1:13" x14ac:dyDescent="0.3">
      <c r="A39" s="3" t="s">
        <v>2365</v>
      </c>
      <c r="B39" s="3" t="s">
        <v>3095</v>
      </c>
      <c r="C39" s="3"/>
      <c r="D39" s="3"/>
      <c r="E39" s="3"/>
      <c r="F39" s="51" t="str">
        <f t="shared" si="0"/>
        <v>01L5</v>
      </c>
      <c r="G39" s="51">
        <f t="shared" si="1"/>
        <v>5</v>
      </c>
      <c r="H39" s="51">
        <f t="shared" si="2"/>
        <v>1</v>
      </c>
      <c r="I39" s="51" t="str">
        <f t="shared" si="3"/>
        <v>L</v>
      </c>
      <c r="J39" s="51" t="str">
        <f t="shared" si="4"/>
        <v>MQ200</v>
      </c>
      <c r="K39" s="76" t="str">
        <f t="shared" si="5"/>
        <v>PC201L5B</v>
      </c>
      <c r="L39" s="281" t="e">
        <f>VLOOKUP(K39,'Planilla de control'!#REF!,2,0)</f>
        <v>#REF!</v>
      </c>
      <c r="M39" s="29" t="e">
        <f>IF(COUNTIF('Planilla de control'!#REF!,K39)&gt;0,"SI","NO")</f>
        <v>#REF!</v>
      </c>
    </row>
    <row r="40" spans="1:13" x14ac:dyDescent="0.3">
      <c r="A40" s="3" t="s">
        <v>2365</v>
      </c>
      <c r="B40" s="3" t="s">
        <v>3096</v>
      </c>
      <c r="C40" s="3"/>
      <c r="D40" s="3"/>
      <c r="E40" s="3"/>
      <c r="F40" s="51" t="str">
        <f t="shared" si="0"/>
        <v>01L5</v>
      </c>
      <c r="G40" s="51">
        <f t="shared" si="1"/>
        <v>5</v>
      </c>
      <c r="H40" s="51">
        <f t="shared" si="2"/>
        <v>1</v>
      </c>
      <c r="I40" s="51" t="str">
        <f t="shared" si="3"/>
        <v>L</v>
      </c>
      <c r="J40" s="51" t="str">
        <f t="shared" si="4"/>
        <v>MQ200</v>
      </c>
      <c r="K40" s="76" t="str">
        <f t="shared" si="5"/>
        <v>PC201L5C</v>
      </c>
      <c r="L40" s="281" t="e">
        <f>VLOOKUP(K40,'Planilla de control'!#REF!,2,0)</f>
        <v>#REF!</v>
      </c>
      <c r="M40" s="29" t="e">
        <f>IF(COUNTIF('Planilla de control'!#REF!,K40)&gt;0,"SI","NO")</f>
        <v>#REF!</v>
      </c>
    </row>
    <row r="41" spans="1:13" x14ac:dyDescent="0.3">
      <c r="A41" s="3" t="s">
        <v>2365</v>
      </c>
      <c r="B41" s="3" t="s">
        <v>3097</v>
      </c>
      <c r="C41" s="3"/>
      <c r="D41" s="3"/>
      <c r="E41" s="3"/>
      <c r="F41" s="51" t="str">
        <f t="shared" si="0"/>
        <v>01C5</v>
      </c>
      <c r="G41" s="51">
        <f t="shared" si="1"/>
        <v>5</v>
      </c>
      <c r="H41" s="51">
        <f t="shared" si="2"/>
        <v>1</v>
      </c>
      <c r="I41" s="51" t="str">
        <f t="shared" si="3"/>
        <v>C</v>
      </c>
      <c r="J41" s="51" t="str">
        <f t="shared" si="4"/>
        <v>MQ200</v>
      </c>
      <c r="K41" s="76" t="str">
        <f t="shared" si="5"/>
        <v>PC201C5C</v>
      </c>
      <c r="L41" s="281" t="e">
        <f>VLOOKUP(K41,'Planilla de control'!#REF!,2,0)</f>
        <v>#REF!</v>
      </c>
      <c r="M41" s="29" t="e">
        <f>IF(COUNTIF('Planilla de control'!#REF!,K41)&gt;0,"SI","NO")</f>
        <v>#REF!</v>
      </c>
    </row>
    <row r="42" spans="1:13" x14ac:dyDescent="0.3">
      <c r="A42" s="3" t="s">
        <v>2365</v>
      </c>
      <c r="B42" s="3" t="s">
        <v>3098</v>
      </c>
      <c r="C42" s="3"/>
      <c r="D42" s="3"/>
      <c r="E42" s="3"/>
      <c r="F42" s="51" t="str">
        <f t="shared" si="0"/>
        <v>01D5</v>
      </c>
      <c r="G42" s="51">
        <f t="shared" si="1"/>
        <v>5</v>
      </c>
      <c r="H42" s="51">
        <f t="shared" si="2"/>
        <v>1</v>
      </c>
      <c r="I42" s="51" t="str">
        <f t="shared" si="3"/>
        <v>D</v>
      </c>
      <c r="J42" s="51" t="str">
        <f t="shared" si="4"/>
        <v>MQ200</v>
      </c>
      <c r="K42" s="76" t="str">
        <f t="shared" si="5"/>
        <v>PC201D5A</v>
      </c>
      <c r="L42" s="281" t="e">
        <f>VLOOKUP(K42,'Planilla de control'!#REF!,2,0)</f>
        <v>#REF!</v>
      </c>
      <c r="M42" s="29" t="e">
        <f>IF(COUNTIF('Planilla de control'!#REF!,K42)&gt;0,"SI","NO")</f>
        <v>#REF!</v>
      </c>
    </row>
    <row r="43" spans="1:13" x14ac:dyDescent="0.3">
      <c r="A43" s="3" t="s">
        <v>2365</v>
      </c>
      <c r="B43" s="3" t="s">
        <v>3099</v>
      </c>
      <c r="C43" s="3"/>
      <c r="D43" s="3"/>
      <c r="E43" s="3"/>
      <c r="F43" s="51" t="str">
        <f t="shared" si="0"/>
        <v>01D6</v>
      </c>
      <c r="G43" s="51">
        <f t="shared" si="1"/>
        <v>6</v>
      </c>
      <c r="H43" s="51">
        <f t="shared" si="2"/>
        <v>1</v>
      </c>
      <c r="I43" s="51" t="str">
        <f t="shared" si="3"/>
        <v>D</v>
      </c>
      <c r="J43" s="51" t="str">
        <f t="shared" si="4"/>
        <v>MQ200</v>
      </c>
      <c r="K43" s="76" t="str">
        <f t="shared" si="5"/>
        <v>PC201D6A</v>
      </c>
      <c r="L43" s="281" t="e">
        <f>VLOOKUP(K43,'Planilla de control'!#REF!,2,0)</f>
        <v>#REF!</v>
      </c>
      <c r="M43" s="29" t="e">
        <f>IF(COUNTIF('Planilla de control'!#REF!,K43)&gt;0,"SI","NO")</f>
        <v>#REF!</v>
      </c>
    </row>
    <row r="44" spans="1:13" x14ac:dyDescent="0.3">
      <c r="A44" s="3" t="s">
        <v>2365</v>
      </c>
      <c r="B44" s="3" t="s">
        <v>3100</v>
      </c>
      <c r="C44" s="3"/>
      <c r="D44" s="3"/>
      <c r="E44" s="3"/>
      <c r="F44" s="51" t="str">
        <f t="shared" si="0"/>
        <v>01E5</v>
      </c>
      <c r="G44" s="51">
        <f t="shared" si="1"/>
        <v>5</v>
      </c>
      <c r="H44" s="51">
        <f t="shared" si="2"/>
        <v>1</v>
      </c>
      <c r="I44" s="51" t="str">
        <f t="shared" si="3"/>
        <v>E</v>
      </c>
      <c r="J44" s="51" t="str">
        <f t="shared" si="4"/>
        <v>MQ200</v>
      </c>
      <c r="K44" s="76" t="str">
        <f t="shared" si="5"/>
        <v>PC201E5A</v>
      </c>
      <c r="L44" s="281" t="e">
        <f>VLOOKUP(K44,'Planilla de control'!#REF!,2,0)</f>
        <v>#REF!</v>
      </c>
      <c r="M44" s="29" t="e">
        <f>IF(COUNTIF('Planilla de control'!#REF!,K44)&gt;0,"SI","NO")</f>
        <v>#REF!</v>
      </c>
    </row>
    <row r="45" spans="1:13" x14ac:dyDescent="0.3">
      <c r="A45" s="3" t="s">
        <v>2365</v>
      </c>
      <c r="B45" s="3" t="s">
        <v>3101</v>
      </c>
      <c r="C45" s="3"/>
      <c r="D45" s="3"/>
      <c r="E45" s="3"/>
      <c r="F45" s="51" t="str">
        <f t="shared" si="0"/>
        <v>01E5</v>
      </c>
      <c r="G45" s="51">
        <f t="shared" si="1"/>
        <v>5</v>
      </c>
      <c r="H45" s="51">
        <f t="shared" si="2"/>
        <v>1</v>
      </c>
      <c r="I45" s="51" t="str">
        <f t="shared" si="3"/>
        <v>E</v>
      </c>
      <c r="J45" s="51" t="str">
        <f t="shared" si="4"/>
        <v>MQ200</v>
      </c>
      <c r="K45" s="76" t="str">
        <f t="shared" si="5"/>
        <v>PC201E5B</v>
      </c>
      <c r="L45" s="281" t="e">
        <f>VLOOKUP(K45,'Planilla de control'!#REF!,2,0)</f>
        <v>#REF!</v>
      </c>
      <c r="M45" s="29" t="e">
        <f>IF(COUNTIF('Planilla de control'!#REF!,K45)&gt;0,"SI","NO")</f>
        <v>#REF!</v>
      </c>
    </row>
    <row r="46" spans="1:13" x14ac:dyDescent="0.3">
      <c r="A46" s="3" t="s">
        <v>2365</v>
      </c>
      <c r="B46" s="3" t="s">
        <v>3102</v>
      </c>
      <c r="C46" s="3"/>
      <c r="D46" s="3"/>
      <c r="E46" s="3"/>
      <c r="F46" s="51" t="str">
        <f t="shared" si="0"/>
        <v>01E6</v>
      </c>
      <c r="G46" s="51">
        <f t="shared" si="1"/>
        <v>6</v>
      </c>
      <c r="H46" s="51">
        <f t="shared" si="2"/>
        <v>1</v>
      </c>
      <c r="I46" s="51" t="str">
        <f t="shared" si="3"/>
        <v>E</v>
      </c>
      <c r="J46" s="51" t="str">
        <f t="shared" si="4"/>
        <v>MQ200</v>
      </c>
      <c r="K46" s="76" t="str">
        <f t="shared" si="5"/>
        <v>PC201E6A</v>
      </c>
      <c r="L46" s="281" t="e">
        <f>VLOOKUP(K46,'Planilla de control'!#REF!,2,0)</f>
        <v>#REF!</v>
      </c>
      <c r="M46" s="29" t="e">
        <f>IF(COUNTIF('Planilla de control'!#REF!,K46)&gt;0,"SI","NO")</f>
        <v>#REF!</v>
      </c>
    </row>
    <row r="47" spans="1:13" x14ac:dyDescent="0.3">
      <c r="A47" s="3" t="s">
        <v>2365</v>
      </c>
      <c r="B47" s="3" t="s">
        <v>3103</v>
      </c>
      <c r="C47" s="3"/>
      <c r="D47" s="3"/>
      <c r="E47" s="3"/>
      <c r="F47" s="51" t="str">
        <f t="shared" si="0"/>
        <v>01E6</v>
      </c>
      <c r="G47" s="51">
        <f t="shared" si="1"/>
        <v>6</v>
      </c>
      <c r="H47" s="51">
        <f t="shared" si="2"/>
        <v>1</v>
      </c>
      <c r="I47" s="51" t="str">
        <f t="shared" si="3"/>
        <v>E</v>
      </c>
      <c r="J47" s="51" t="str">
        <f t="shared" si="4"/>
        <v>MQ200</v>
      </c>
      <c r="K47" s="76" t="str">
        <f t="shared" si="5"/>
        <v>PC201E6B</v>
      </c>
      <c r="L47" s="281" t="e">
        <f>VLOOKUP(K47,'Planilla de control'!#REF!,2,0)</f>
        <v>#REF!</v>
      </c>
      <c r="M47" s="29" t="e">
        <f>IF(COUNTIF('Planilla de control'!#REF!,K47)&gt;0,"SI","NO")</f>
        <v>#REF!</v>
      </c>
    </row>
    <row r="48" spans="1:13" x14ac:dyDescent="0.3">
      <c r="A48" s="3" t="s">
        <v>2365</v>
      </c>
      <c r="B48" s="3" t="s">
        <v>3104</v>
      </c>
      <c r="C48" s="3"/>
      <c r="D48" s="3"/>
      <c r="E48" s="3"/>
      <c r="F48" s="51" t="str">
        <f t="shared" si="0"/>
        <v>01E6</v>
      </c>
      <c r="G48" s="51">
        <f t="shared" si="1"/>
        <v>6</v>
      </c>
      <c r="H48" s="51">
        <f t="shared" si="2"/>
        <v>1</v>
      </c>
      <c r="I48" s="51" t="str">
        <f t="shared" si="3"/>
        <v>E</v>
      </c>
      <c r="J48" s="51" t="str">
        <f t="shared" si="4"/>
        <v>MQ200</v>
      </c>
      <c r="K48" s="76" t="str">
        <f t="shared" si="5"/>
        <v>PC201E6C</v>
      </c>
      <c r="L48" s="281" t="e">
        <f>VLOOKUP(K48,'Planilla de control'!#REF!,2,0)</f>
        <v>#REF!</v>
      </c>
      <c r="M48" s="29" t="e">
        <f>IF(COUNTIF('Planilla de control'!#REF!,K48)&gt;0,"SI","NO")</f>
        <v>#REF!</v>
      </c>
    </row>
    <row r="49" spans="1:13" x14ac:dyDescent="0.3">
      <c r="A49" s="3" t="s">
        <v>2365</v>
      </c>
      <c r="B49" s="3" t="s">
        <v>3105</v>
      </c>
      <c r="C49" s="3"/>
      <c r="D49" s="3"/>
      <c r="E49" s="3"/>
      <c r="F49" s="51" t="str">
        <f t="shared" si="0"/>
        <v>01F3</v>
      </c>
      <c r="G49" s="51">
        <f t="shared" si="1"/>
        <v>3</v>
      </c>
      <c r="H49" s="51">
        <f t="shared" si="2"/>
        <v>1</v>
      </c>
      <c r="I49" s="51" t="str">
        <f t="shared" si="3"/>
        <v>F</v>
      </c>
      <c r="J49" s="51" t="str">
        <f t="shared" si="4"/>
        <v>MQ200</v>
      </c>
      <c r="K49" s="76" t="str">
        <f t="shared" si="5"/>
        <v>PC201F3B</v>
      </c>
      <c r="L49" s="281" t="e">
        <f>VLOOKUP(K49,'Planilla de control'!#REF!,2,0)</f>
        <v>#REF!</v>
      </c>
      <c r="M49" s="29" t="e">
        <f>IF(COUNTIF('Planilla de control'!#REF!,K49)&gt;0,"SI","NO")</f>
        <v>#REF!</v>
      </c>
    </row>
    <row r="50" spans="1:13" x14ac:dyDescent="0.3">
      <c r="A50" s="3" t="s">
        <v>2365</v>
      </c>
      <c r="B50" s="3" t="s">
        <v>3106</v>
      </c>
      <c r="C50" s="3"/>
      <c r="D50" s="3"/>
      <c r="E50" s="3"/>
      <c r="F50" s="51" t="str">
        <f t="shared" si="0"/>
        <v>01C5</v>
      </c>
      <c r="G50" s="51">
        <f t="shared" si="1"/>
        <v>5</v>
      </c>
      <c r="H50" s="51">
        <f t="shared" si="2"/>
        <v>1</v>
      </c>
      <c r="I50" s="51" t="str">
        <f t="shared" si="3"/>
        <v>C</v>
      </c>
      <c r="J50" s="51" t="str">
        <f t="shared" si="4"/>
        <v>MQ200</v>
      </c>
      <c r="K50" s="76" t="str">
        <f t="shared" si="5"/>
        <v>PC201C5A</v>
      </c>
      <c r="L50" s="281" t="e">
        <f>VLOOKUP(K50,'Planilla de control'!#REF!,2,0)</f>
        <v>#REF!</v>
      </c>
      <c r="M50" s="29" t="e">
        <f>IF(COUNTIF('Planilla de control'!#REF!,K50)&gt;0,"SI","NO")</f>
        <v>#REF!</v>
      </c>
    </row>
    <row r="51" spans="1:13" x14ac:dyDescent="0.3">
      <c r="A51" s="3" t="s">
        <v>2365</v>
      </c>
      <c r="B51" s="3" t="s">
        <v>3107</v>
      </c>
      <c r="C51" s="3"/>
      <c r="D51" s="3"/>
      <c r="E51" s="3"/>
      <c r="F51" s="51" t="str">
        <f t="shared" si="0"/>
        <v>01C5</v>
      </c>
      <c r="G51" s="51">
        <f t="shared" si="1"/>
        <v>5</v>
      </c>
      <c r="H51" s="51">
        <f t="shared" si="2"/>
        <v>1</v>
      </c>
      <c r="I51" s="51" t="str">
        <f t="shared" si="3"/>
        <v>C</v>
      </c>
      <c r="J51" s="51" t="str">
        <f t="shared" si="4"/>
        <v>MQ200</v>
      </c>
      <c r="K51" s="76" t="str">
        <f t="shared" si="5"/>
        <v>PC201C5B</v>
      </c>
      <c r="L51" s="281" t="e">
        <f>VLOOKUP(K51,'Planilla de control'!#REF!,2,0)</f>
        <v>#REF!</v>
      </c>
      <c r="M51" s="29" t="e">
        <f>IF(COUNTIF('Planilla de control'!#REF!,K51)&gt;0,"SI","NO")</f>
        <v>#REF!</v>
      </c>
    </row>
    <row r="52" spans="1:13" x14ac:dyDescent="0.3">
      <c r="A52" s="3" t="s">
        <v>2365</v>
      </c>
      <c r="B52" s="3" t="s">
        <v>3108</v>
      </c>
      <c r="C52" s="3"/>
      <c r="D52" s="3"/>
      <c r="E52" s="3"/>
      <c r="F52" s="51" t="str">
        <f t="shared" si="0"/>
        <v>01C6</v>
      </c>
      <c r="G52" s="51">
        <f t="shared" si="1"/>
        <v>6</v>
      </c>
      <c r="H52" s="51">
        <f t="shared" si="2"/>
        <v>1</v>
      </c>
      <c r="I52" s="51" t="str">
        <f t="shared" si="3"/>
        <v>C</v>
      </c>
      <c r="J52" s="51" t="str">
        <f t="shared" si="4"/>
        <v>MQ200</v>
      </c>
      <c r="K52" s="76" t="str">
        <f t="shared" si="5"/>
        <v>PC201C6A</v>
      </c>
      <c r="L52" s="281" t="e">
        <f>VLOOKUP(K52,'Planilla de control'!#REF!,2,0)</f>
        <v>#REF!</v>
      </c>
      <c r="M52" s="29" t="e">
        <f>IF(COUNTIF('Planilla de control'!#REF!,K52)&gt;0,"SI","NO")</f>
        <v>#REF!</v>
      </c>
    </row>
    <row r="53" spans="1:13" x14ac:dyDescent="0.3">
      <c r="A53" s="3" t="s">
        <v>2365</v>
      </c>
      <c r="B53" s="3" t="s">
        <v>3109</v>
      </c>
      <c r="C53" s="3"/>
      <c r="D53" s="3"/>
      <c r="E53" s="3"/>
      <c r="F53" s="51" t="str">
        <f t="shared" si="0"/>
        <v>01C6</v>
      </c>
      <c r="G53" s="51">
        <f t="shared" si="1"/>
        <v>6</v>
      </c>
      <c r="H53" s="51">
        <f t="shared" si="2"/>
        <v>1</v>
      </c>
      <c r="I53" s="51" t="str">
        <f t="shared" si="3"/>
        <v>C</v>
      </c>
      <c r="J53" s="51" t="str">
        <f t="shared" si="4"/>
        <v>MQ200</v>
      </c>
      <c r="K53" s="76" t="str">
        <f t="shared" si="5"/>
        <v>PC201C6B</v>
      </c>
      <c r="L53" s="281" t="e">
        <f>VLOOKUP(K53,'Planilla de control'!#REF!,2,0)</f>
        <v>#REF!</v>
      </c>
      <c r="M53" s="29" t="e">
        <f>IF(COUNTIF('Planilla de control'!#REF!,K53)&gt;0,"SI","NO")</f>
        <v>#REF!</v>
      </c>
    </row>
    <row r="54" spans="1:13" x14ac:dyDescent="0.3">
      <c r="A54" s="3" t="s">
        <v>2365</v>
      </c>
      <c r="B54" s="3" t="s">
        <v>3110</v>
      </c>
      <c r="C54" s="3"/>
      <c r="D54" s="3"/>
      <c r="E54" s="3"/>
      <c r="F54" s="51" t="str">
        <f t="shared" si="0"/>
        <v>01C6</v>
      </c>
      <c r="G54" s="51">
        <f t="shared" si="1"/>
        <v>6</v>
      </c>
      <c r="H54" s="51">
        <f t="shared" si="2"/>
        <v>1</v>
      </c>
      <c r="I54" s="51" t="str">
        <f t="shared" si="3"/>
        <v>C</v>
      </c>
      <c r="J54" s="51" t="str">
        <f t="shared" si="4"/>
        <v>MQ200</v>
      </c>
      <c r="K54" s="76" t="str">
        <f t="shared" si="5"/>
        <v>PC201C6C</v>
      </c>
      <c r="L54" s="281" t="e">
        <f>VLOOKUP(K54,'Planilla de control'!#REF!,2,0)</f>
        <v>#REF!</v>
      </c>
      <c r="M54" s="29" t="e">
        <f>IF(COUNTIF('Planilla de control'!#REF!,K54)&gt;0,"SI","NO")</f>
        <v>#REF!</v>
      </c>
    </row>
    <row r="55" spans="1:13" x14ac:dyDescent="0.3">
      <c r="A55" s="3" t="s">
        <v>2365</v>
      </c>
      <c r="B55" s="3" t="s">
        <v>3111</v>
      </c>
      <c r="C55" s="3"/>
      <c r="D55" s="3"/>
      <c r="E55" s="3"/>
      <c r="F55" s="51" t="str">
        <f t="shared" si="0"/>
        <v>01F5</v>
      </c>
      <c r="G55" s="51">
        <f t="shared" si="1"/>
        <v>5</v>
      </c>
      <c r="H55" s="51">
        <f t="shared" si="2"/>
        <v>1</v>
      </c>
      <c r="I55" s="51" t="str">
        <f t="shared" si="3"/>
        <v>F</v>
      </c>
      <c r="J55" s="51" t="str">
        <f t="shared" si="4"/>
        <v>MQ200</v>
      </c>
      <c r="K55" s="76" t="str">
        <f t="shared" si="5"/>
        <v>PC201F5C</v>
      </c>
      <c r="L55" s="281" t="e">
        <f>VLOOKUP(K55,'Planilla de control'!#REF!,2,0)</f>
        <v>#REF!</v>
      </c>
      <c r="M55" s="29" t="e">
        <f>IF(COUNTIF('Planilla de control'!#REF!,K55)&gt;0,"SI","NO")</f>
        <v>#REF!</v>
      </c>
    </row>
    <row r="56" spans="1:13" x14ac:dyDescent="0.3">
      <c r="A56" s="3" t="s">
        <v>2365</v>
      </c>
      <c r="B56" s="3" t="s">
        <v>3112</v>
      </c>
      <c r="C56" s="3"/>
      <c r="D56" s="3"/>
      <c r="E56" s="3"/>
      <c r="F56" s="51" t="str">
        <f t="shared" si="0"/>
        <v>01F6</v>
      </c>
      <c r="G56" s="51">
        <f t="shared" si="1"/>
        <v>6</v>
      </c>
      <c r="H56" s="51">
        <f t="shared" si="2"/>
        <v>1</v>
      </c>
      <c r="I56" s="51" t="str">
        <f t="shared" si="3"/>
        <v>F</v>
      </c>
      <c r="J56" s="51" t="str">
        <f t="shared" si="4"/>
        <v>MQ200</v>
      </c>
      <c r="K56" s="76" t="str">
        <f t="shared" si="5"/>
        <v>PC201F6A</v>
      </c>
      <c r="L56" s="281" t="e">
        <f>VLOOKUP(K56,'Planilla de control'!#REF!,2,0)</f>
        <v>#REF!</v>
      </c>
      <c r="M56" s="29" t="e">
        <f>IF(COUNTIF('Planilla de control'!#REF!,K56)&gt;0,"SI","NO")</f>
        <v>#REF!</v>
      </c>
    </row>
    <row r="57" spans="1:13" x14ac:dyDescent="0.3">
      <c r="A57" s="3" t="s">
        <v>2365</v>
      </c>
      <c r="B57" s="3" t="s">
        <v>3113</v>
      </c>
      <c r="C57" s="3"/>
      <c r="D57" s="3"/>
      <c r="E57" s="3"/>
      <c r="F57" s="51" t="str">
        <f t="shared" si="0"/>
        <v>01F6</v>
      </c>
      <c r="G57" s="51">
        <f t="shared" si="1"/>
        <v>6</v>
      </c>
      <c r="H57" s="51">
        <f t="shared" si="2"/>
        <v>1</v>
      </c>
      <c r="I57" s="51" t="str">
        <f t="shared" si="3"/>
        <v>F</v>
      </c>
      <c r="J57" s="51" t="str">
        <f t="shared" si="4"/>
        <v>MQ200</v>
      </c>
      <c r="K57" s="76" t="str">
        <f t="shared" si="5"/>
        <v>PC201F6B</v>
      </c>
      <c r="L57" s="281" t="e">
        <f>VLOOKUP(K57,'Planilla de control'!#REF!,2,0)</f>
        <v>#REF!</v>
      </c>
      <c r="M57" s="29" t="e">
        <f>IF(COUNTIF('Planilla de control'!#REF!,K57)&gt;0,"SI","NO")</f>
        <v>#REF!</v>
      </c>
    </row>
    <row r="58" spans="1:13" x14ac:dyDescent="0.3">
      <c r="A58" s="3" t="s">
        <v>2365</v>
      </c>
      <c r="B58" s="3" t="s">
        <v>3114</v>
      </c>
      <c r="C58" s="3"/>
      <c r="D58" s="3"/>
      <c r="E58" s="3"/>
      <c r="F58" s="51" t="str">
        <f t="shared" si="0"/>
        <v>01F6</v>
      </c>
      <c r="G58" s="51">
        <f t="shared" si="1"/>
        <v>6</v>
      </c>
      <c r="H58" s="51">
        <f t="shared" si="2"/>
        <v>1</v>
      </c>
      <c r="I58" s="51" t="str">
        <f t="shared" si="3"/>
        <v>F</v>
      </c>
      <c r="J58" s="51" t="str">
        <f t="shared" si="4"/>
        <v>MQ200</v>
      </c>
      <c r="K58" s="76" t="str">
        <f t="shared" si="5"/>
        <v>PC201F6C</v>
      </c>
      <c r="L58" s="281" t="e">
        <f>VLOOKUP(K58,'Planilla de control'!#REF!,2,0)</f>
        <v>#REF!</v>
      </c>
      <c r="M58" s="29" t="e">
        <f>IF(COUNTIF('Planilla de control'!#REF!,K58)&gt;0,"SI","NO")</f>
        <v>#REF!</v>
      </c>
    </row>
    <row r="59" spans="1:13" x14ac:dyDescent="0.3">
      <c r="A59" s="3" t="s">
        <v>2365</v>
      </c>
      <c r="B59" s="3" t="s">
        <v>3115</v>
      </c>
      <c r="C59" s="3"/>
      <c r="D59" s="3"/>
      <c r="E59" s="3"/>
      <c r="F59" s="51" t="str">
        <f t="shared" si="0"/>
        <v>01G6</v>
      </c>
      <c r="G59" s="51">
        <f t="shared" si="1"/>
        <v>6</v>
      </c>
      <c r="H59" s="51">
        <f t="shared" si="2"/>
        <v>1</v>
      </c>
      <c r="I59" s="51" t="str">
        <f t="shared" si="3"/>
        <v>G</v>
      </c>
      <c r="J59" s="51" t="str">
        <f t="shared" si="4"/>
        <v>MQ200</v>
      </c>
      <c r="K59" s="76" t="str">
        <f t="shared" si="5"/>
        <v>PC201G6A</v>
      </c>
      <c r="L59" s="281" t="e">
        <f>VLOOKUP(K59,'Planilla de control'!#REF!,2,0)</f>
        <v>#REF!</v>
      </c>
      <c r="M59" s="29" t="e">
        <f>IF(COUNTIF('Planilla de control'!#REF!,K59)&gt;0,"SI","NO")</f>
        <v>#REF!</v>
      </c>
    </row>
    <row r="60" spans="1:13" x14ac:dyDescent="0.3">
      <c r="A60" s="3" t="s">
        <v>2365</v>
      </c>
      <c r="B60" s="3" t="s">
        <v>3116</v>
      </c>
      <c r="C60" s="3"/>
      <c r="D60" s="3"/>
      <c r="E60" s="3"/>
      <c r="F60" s="51" t="str">
        <f t="shared" si="0"/>
        <v>01H6</v>
      </c>
      <c r="G60" s="51">
        <f t="shared" si="1"/>
        <v>6</v>
      </c>
      <c r="H60" s="51">
        <f t="shared" si="2"/>
        <v>1</v>
      </c>
      <c r="I60" s="51" t="str">
        <f t="shared" si="3"/>
        <v>H</v>
      </c>
      <c r="J60" s="51" t="str">
        <f t="shared" si="4"/>
        <v>MQ200</v>
      </c>
      <c r="K60" s="76" t="str">
        <f t="shared" si="5"/>
        <v>PC201H6A</v>
      </c>
      <c r="L60" s="281" t="e">
        <f>VLOOKUP(K60,'Planilla de control'!#REF!,2,0)</f>
        <v>#REF!</v>
      </c>
      <c r="M60" s="29" t="e">
        <f>IF(COUNTIF('Planilla de control'!#REF!,K60)&gt;0,"SI","NO")</f>
        <v>#REF!</v>
      </c>
    </row>
    <row r="61" spans="1:13" x14ac:dyDescent="0.3">
      <c r="A61" s="3" t="s">
        <v>2365</v>
      </c>
      <c r="B61" s="3" t="s">
        <v>3117</v>
      </c>
      <c r="C61" s="3"/>
      <c r="D61" s="3"/>
      <c r="E61" s="3"/>
      <c r="F61" s="51" t="str">
        <f t="shared" si="0"/>
        <v>01I5</v>
      </c>
      <c r="G61" s="51">
        <f t="shared" si="1"/>
        <v>5</v>
      </c>
      <c r="H61" s="51">
        <f t="shared" si="2"/>
        <v>1</v>
      </c>
      <c r="I61" s="51" t="str">
        <f t="shared" si="3"/>
        <v>I</v>
      </c>
      <c r="J61" s="51" t="str">
        <f t="shared" si="4"/>
        <v>MQ200</v>
      </c>
      <c r="K61" s="76" t="str">
        <f t="shared" si="5"/>
        <v>PC201I5B</v>
      </c>
      <c r="L61" s="281" t="e">
        <f>VLOOKUP(K61,'Planilla de control'!#REF!,2,0)</f>
        <v>#REF!</v>
      </c>
      <c r="M61" s="29" t="e">
        <f>IF(COUNTIF('Planilla de control'!#REF!,K61)&gt;0,"SI","NO")</f>
        <v>#REF!</v>
      </c>
    </row>
    <row r="62" spans="1:13" x14ac:dyDescent="0.3">
      <c r="A62" s="3" t="s">
        <v>2365</v>
      </c>
      <c r="B62" s="3" t="s">
        <v>3118</v>
      </c>
      <c r="C62" s="3"/>
      <c r="D62" s="3"/>
      <c r="E62" s="3"/>
      <c r="F62" s="51" t="str">
        <f t="shared" si="0"/>
        <v>01I5</v>
      </c>
      <c r="G62" s="51">
        <f t="shared" si="1"/>
        <v>5</v>
      </c>
      <c r="H62" s="51">
        <f t="shared" si="2"/>
        <v>1</v>
      </c>
      <c r="I62" s="51" t="str">
        <f t="shared" si="3"/>
        <v>I</v>
      </c>
      <c r="J62" s="51" t="str">
        <f t="shared" si="4"/>
        <v>MQ200</v>
      </c>
      <c r="K62" s="76" t="str">
        <f t="shared" si="5"/>
        <v>PC201I5C</v>
      </c>
      <c r="L62" s="281" t="e">
        <f>VLOOKUP(K62,'Planilla de control'!#REF!,2,0)</f>
        <v>#REF!</v>
      </c>
      <c r="M62" s="29" t="e">
        <f>IF(COUNTIF('Planilla de control'!#REF!,K62)&gt;0,"SI","NO")</f>
        <v>#REF!</v>
      </c>
    </row>
    <row r="63" spans="1:13" x14ac:dyDescent="0.3">
      <c r="A63" s="3" t="s">
        <v>2365</v>
      </c>
      <c r="B63" s="3" t="s">
        <v>3119</v>
      </c>
      <c r="C63" s="3"/>
      <c r="D63" s="3"/>
      <c r="E63" s="3"/>
      <c r="F63" s="51" t="str">
        <f t="shared" si="0"/>
        <v>01L6</v>
      </c>
      <c r="G63" s="51">
        <f t="shared" si="1"/>
        <v>6</v>
      </c>
      <c r="H63" s="51">
        <f t="shared" si="2"/>
        <v>1</v>
      </c>
      <c r="I63" s="51" t="str">
        <f t="shared" si="3"/>
        <v>L</v>
      </c>
      <c r="J63" s="51" t="str">
        <f t="shared" si="4"/>
        <v>MQ200</v>
      </c>
      <c r="K63" s="76" t="str">
        <f t="shared" si="5"/>
        <v>PC201L6B</v>
      </c>
      <c r="L63" s="281" t="e">
        <f>VLOOKUP(K63,'Planilla de control'!#REF!,2,0)</f>
        <v>#REF!</v>
      </c>
      <c r="M63" s="29" t="e">
        <f>IF(COUNTIF('Planilla de control'!#REF!,K63)&gt;0,"SI","NO")</f>
        <v>#REF!</v>
      </c>
    </row>
    <row r="64" spans="1:13" x14ac:dyDescent="0.3">
      <c r="A64" s="3" t="s">
        <v>2365</v>
      </c>
      <c r="B64" s="3" t="s">
        <v>3120</v>
      </c>
      <c r="C64" s="3"/>
      <c r="D64" s="3"/>
      <c r="E64" s="3"/>
      <c r="F64" s="51" t="str">
        <f t="shared" si="0"/>
        <v>01L6</v>
      </c>
      <c r="G64" s="51">
        <f t="shared" si="1"/>
        <v>6</v>
      </c>
      <c r="H64" s="51">
        <f t="shared" si="2"/>
        <v>1</v>
      </c>
      <c r="I64" s="51" t="str">
        <f t="shared" si="3"/>
        <v>L</v>
      </c>
      <c r="J64" s="51" t="str">
        <f t="shared" si="4"/>
        <v>MQ200</v>
      </c>
      <c r="K64" s="76" t="str">
        <f t="shared" si="5"/>
        <v>PC201L6C</v>
      </c>
      <c r="L64" s="281" t="e">
        <f>VLOOKUP(K64,'Planilla de control'!#REF!,2,0)</f>
        <v>#REF!</v>
      </c>
      <c r="M64" s="29" t="e">
        <f>IF(COUNTIF('Planilla de control'!#REF!,K64)&gt;0,"SI","NO")</f>
        <v>#REF!</v>
      </c>
    </row>
    <row r="65" spans="1:13" x14ac:dyDescent="0.3">
      <c r="A65" s="3" t="s">
        <v>2365</v>
      </c>
      <c r="B65" s="3" t="s">
        <v>3121</v>
      </c>
      <c r="C65" s="3"/>
      <c r="D65" s="3"/>
      <c r="E65" s="3"/>
      <c r="F65" s="51" t="str">
        <f t="shared" si="0"/>
        <v>01J2</v>
      </c>
      <c r="G65" s="51">
        <f t="shared" si="1"/>
        <v>2</v>
      </c>
      <c r="H65" s="51">
        <f t="shared" si="2"/>
        <v>1</v>
      </c>
      <c r="I65" s="51" t="str">
        <f t="shared" si="3"/>
        <v>J</v>
      </c>
      <c r="J65" s="51" t="str">
        <f t="shared" si="4"/>
        <v>MQ200</v>
      </c>
      <c r="K65" s="76" t="str">
        <f t="shared" si="5"/>
        <v>PC201J2A</v>
      </c>
      <c r="L65" s="281" t="e">
        <f>VLOOKUP(K65,'Planilla de control'!#REF!,2,0)</f>
        <v>#REF!</v>
      </c>
      <c r="M65" s="29" t="e">
        <f>IF(COUNTIF('Planilla de control'!#REF!,K65)&gt;0,"SI","NO")</f>
        <v>#REF!</v>
      </c>
    </row>
    <row r="66" spans="1:13" x14ac:dyDescent="0.3">
      <c r="A66" s="3" t="s">
        <v>2365</v>
      </c>
      <c r="B66" s="3" t="s">
        <v>3122</v>
      </c>
      <c r="C66" s="3"/>
      <c r="D66" s="3"/>
      <c r="E66" s="3"/>
      <c r="F66" s="51" t="str">
        <f t="shared" si="0"/>
        <v>01K2</v>
      </c>
      <c r="G66" s="51">
        <f t="shared" si="1"/>
        <v>2</v>
      </c>
      <c r="H66" s="51">
        <f t="shared" si="2"/>
        <v>1</v>
      </c>
      <c r="I66" s="51" t="str">
        <f t="shared" si="3"/>
        <v>K</v>
      </c>
      <c r="J66" s="51" t="str">
        <f t="shared" si="4"/>
        <v>MQ200</v>
      </c>
      <c r="K66" s="76" t="str">
        <f t="shared" si="5"/>
        <v>PC201K2A</v>
      </c>
      <c r="L66" s="281" t="e">
        <f>VLOOKUP(K66,'Planilla de control'!#REF!,2,0)</f>
        <v>#REF!</v>
      </c>
      <c r="M66" s="29" t="e">
        <f>IF(COUNTIF('Planilla de control'!#REF!,K66)&gt;0,"SI","NO")</f>
        <v>#REF!</v>
      </c>
    </row>
    <row r="67" spans="1:13" x14ac:dyDescent="0.3">
      <c r="A67" s="3" t="s">
        <v>2365</v>
      </c>
      <c r="B67" s="3" t="s">
        <v>3123</v>
      </c>
      <c r="C67" s="3"/>
      <c r="D67" s="3"/>
      <c r="E67" s="3"/>
      <c r="F67" s="51" t="str">
        <f t="shared" ref="F67:F130" si="6">IF(OR(LEN(B67)=9,LEN(B67)=5),MID(B67,1,4),MID(B67,1,5))</f>
        <v>01K2</v>
      </c>
      <c r="G67" s="51">
        <f t="shared" ref="G67:G130" si="7">IF(MID(F67,5,1)&lt;&gt;"",MID(F67,4,2),MID(F67,4,1))*1</f>
        <v>2</v>
      </c>
      <c r="H67" s="51">
        <f t="shared" ref="H67:H130" si="8">+MID(B67,1,2)*1</f>
        <v>1</v>
      </c>
      <c r="I67" s="51" t="str">
        <f t="shared" ref="I67:I130" si="9">+MID(B67,3,1)</f>
        <v>K</v>
      </c>
      <c r="J67" s="51" t="str">
        <f t="shared" ref="J67:J130" si="10">HLOOKUP(A67,$O$1:$U$2,2,0)</f>
        <v>MQ200</v>
      </c>
      <c r="K67" s="76" t="str">
        <f t="shared" ref="K67:K130" si="11">CONCATENATE(A67,B67)</f>
        <v>PC201K2B</v>
      </c>
      <c r="L67" s="281" t="e">
        <f>VLOOKUP(K67,'Planilla de control'!#REF!,2,0)</f>
        <v>#REF!</v>
      </c>
      <c r="M67" s="29" t="e">
        <f>IF(COUNTIF('Planilla de control'!#REF!,K67)&gt;0,"SI","NO")</f>
        <v>#REF!</v>
      </c>
    </row>
    <row r="68" spans="1:13" x14ac:dyDescent="0.3">
      <c r="A68" s="3" t="s">
        <v>2365</v>
      </c>
      <c r="B68" s="3" t="s">
        <v>3049</v>
      </c>
      <c r="C68" s="3"/>
      <c r="D68" s="3"/>
      <c r="E68" s="3"/>
      <c r="F68" s="51" t="str">
        <f t="shared" si="6"/>
        <v>01L1</v>
      </c>
      <c r="G68" s="51">
        <f t="shared" si="7"/>
        <v>1</v>
      </c>
      <c r="H68" s="51">
        <f t="shared" si="8"/>
        <v>1</v>
      </c>
      <c r="I68" s="51" t="str">
        <f t="shared" si="9"/>
        <v>L</v>
      </c>
      <c r="J68" s="51" t="str">
        <f t="shared" si="10"/>
        <v>MQ200</v>
      </c>
      <c r="K68" s="76" t="str">
        <f t="shared" si="11"/>
        <v>PC201L1A</v>
      </c>
      <c r="L68" s="281" t="e">
        <f>VLOOKUP(K68,'Planilla de control'!#REF!,2,0)</f>
        <v>#REF!</v>
      </c>
      <c r="M68" s="29" t="e">
        <f>IF(COUNTIF('Planilla de control'!#REF!,K68)&gt;0,"SI","NO")</f>
        <v>#REF!</v>
      </c>
    </row>
    <row r="69" spans="1:13" x14ac:dyDescent="0.3">
      <c r="A69" s="3" t="s">
        <v>2365</v>
      </c>
      <c r="B69" s="3" t="s">
        <v>3124</v>
      </c>
      <c r="C69" s="3"/>
      <c r="D69" s="3"/>
      <c r="E69" s="3"/>
      <c r="F69" s="51" t="str">
        <f t="shared" si="6"/>
        <v>01L1</v>
      </c>
      <c r="G69" s="51">
        <f t="shared" si="7"/>
        <v>1</v>
      </c>
      <c r="H69" s="51">
        <f t="shared" si="8"/>
        <v>1</v>
      </c>
      <c r="I69" s="51" t="str">
        <f t="shared" si="9"/>
        <v>L</v>
      </c>
      <c r="J69" s="51" t="str">
        <f t="shared" si="10"/>
        <v>MQ200</v>
      </c>
      <c r="K69" s="76" t="str">
        <f t="shared" si="11"/>
        <v>PC201L1B</v>
      </c>
      <c r="L69" s="281" t="e">
        <f>VLOOKUP(K69,'Planilla de control'!#REF!,2,0)</f>
        <v>#REF!</v>
      </c>
      <c r="M69" s="29" t="e">
        <f>IF(COUNTIF('Planilla de control'!#REF!,K69)&gt;0,"SI","NO")</f>
        <v>#REF!</v>
      </c>
    </row>
    <row r="70" spans="1:13" x14ac:dyDescent="0.3">
      <c r="A70" s="3" t="s">
        <v>2365</v>
      </c>
      <c r="B70" s="3" t="s">
        <v>3125</v>
      </c>
      <c r="C70" s="3"/>
      <c r="D70" s="3"/>
      <c r="E70" s="3"/>
      <c r="F70" s="51" t="str">
        <f t="shared" si="6"/>
        <v>01L2</v>
      </c>
      <c r="G70" s="51">
        <f t="shared" si="7"/>
        <v>2</v>
      </c>
      <c r="H70" s="51">
        <f t="shared" si="8"/>
        <v>1</v>
      </c>
      <c r="I70" s="51" t="str">
        <f t="shared" si="9"/>
        <v>L</v>
      </c>
      <c r="J70" s="51" t="str">
        <f t="shared" si="10"/>
        <v>MQ200</v>
      </c>
      <c r="K70" s="76" t="str">
        <f t="shared" si="11"/>
        <v>PC201L2A</v>
      </c>
      <c r="L70" s="281" t="e">
        <f>VLOOKUP(K70,'Planilla de control'!#REF!,2,0)</f>
        <v>#REF!</v>
      </c>
      <c r="M70" s="29" t="e">
        <f>IF(COUNTIF('Planilla de control'!#REF!,K70)&gt;0,"SI","NO")</f>
        <v>#REF!</v>
      </c>
    </row>
    <row r="71" spans="1:13" x14ac:dyDescent="0.3">
      <c r="A71" s="3" t="s">
        <v>2365</v>
      </c>
      <c r="B71" s="3" t="s">
        <v>3126</v>
      </c>
      <c r="C71" s="3"/>
      <c r="D71" s="3"/>
      <c r="E71" s="3"/>
      <c r="F71" s="51" t="str">
        <f t="shared" si="6"/>
        <v>01J1</v>
      </c>
      <c r="G71" s="51">
        <f t="shared" si="7"/>
        <v>1</v>
      </c>
      <c r="H71" s="51">
        <f t="shared" si="8"/>
        <v>1</v>
      </c>
      <c r="I71" s="51" t="str">
        <f t="shared" si="9"/>
        <v>J</v>
      </c>
      <c r="J71" s="51" t="str">
        <f t="shared" si="10"/>
        <v>MQ200</v>
      </c>
      <c r="K71" s="76" t="str">
        <f t="shared" si="11"/>
        <v>PC201J1A</v>
      </c>
      <c r="L71" s="281" t="e">
        <f>VLOOKUP(K71,'Planilla de control'!#REF!,2,0)</f>
        <v>#REF!</v>
      </c>
      <c r="M71" s="29" t="e">
        <f>IF(COUNTIF('Planilla de control'!#REF!,K71)&gt;0,"SI","NO")</f>
        <v>#REF!</v>
      </c>
    </row>
    <row r="72" spans="1:13" x14ac:dyDescent="0.3">
      <c r="A72" s="3" t="s">
        <v>2365</v>
      </c>
      <c r="B72" s="3" t="s">
        <v>3127</v>
      </c>
      <c r="C72" s="3"/>
      <c r="D72" s="3"/>
      <c r="E72" s="3"/>
      <c r="F72" s="51" t="str">
        <f t="shared" si="6"/>
        <v>01J1</v>
      </c>
      <c r="G72" s="51">
        <f t="shared" si="7"/>
        <v>1</v>
      </c>
      <c r="H72" s="51">
        <f t="shared" si="8"/>
        <v>1</v>
      </c>
      <c r="I72" s="51" t="str">
        <f t="shared" si="9"/>
        <v>J</v>
      </c>
      <c r="J72" s="51" t="str">
        <f t="shared" si="10"/>
        <v>MQ200</v>
      </c>
      <c r="K72" s="76" t="str">
        <f t="shared" si="11"/>
        <v>PC201J1B</v>
      </c>
      <c r="L72" s="281" t="e">
        <f>VLOOKUP(K72,'Planilla de control'!#REF!,2,0)</f>
        <v>#REF!</v>
      </c>
      <c r="M72" s="29" t="e">
        <f>IF(COUNTIF('Planilla de control'!#REF!,K72)&gt;0,"SI","NO")</f>
        <v>#REF!</v>
      </c>
    </row>
    <row r="73" spans="1:13" x14ac:dyDescent="0.3">
      <c r="A73" s="3" t="s">
        <v>2365</v>
      </c>
      <c r="B73" s="3" t="s">
        <v>3048</v>
      </c>
      <c r="C73" s="3"/>
      <c r="D73" s="3"/>
      <c r="E73" s="3"/>
      <c r="F73" s="51" t="str">
        <f t="shared" si="6"/>
        <v>01K1</v>
      </c>
      <c r="G73" s="51">
        <f t="shared" si="7"/>
        <v>1</v>
      </c>
      <c r="H73" s="51">
        <f t="shared" si="8"/>
        <v>1</v>
      </c>
      <c r="I73" s="51" t="str">
        <f t="shared" si="9"/>
        <v>K</v>
      </c>
      <c r="J73" s="51" t="str">
        <f t="shared" si="10"/>
        <v>MQ200</v>
      </c>
      <c r="K73" s="76" t="str">
        <f t="shared" si="11"/>
        <v>PC201K1A</v>
      </c>
      <c r="L73" s="281" t="e">
        <f>VLOOKUP(K73,'Planilla de control'!#REF!,2,0)</f>
        <v>#REF!</v>
      </c>
      <c r="M73" s="29" t="e">
        <f>IF(COUNTIF('Planilla de control'!#REF!,K73)&gt;0,"SI","NO")</f>
        <v>#REF!</v>
      </c>
    </row>
    <row r="74" spans="1:13" x14ac:dyDescent="0.3">
      <c r="A74" s="3" t="s">
        <v>2365</v>
      </c>
      <c r="B74" s="3" t="s">
        <v>3128</v>
      </c>
      <c r="C74" s="3"/>
      <c r="D74" s="3"/>
      <c r="E74" s="3"/>
      <c r="F74" s="51" t="str">
        <f t="shared" si="6"/>
        <v>01K1</v>
      </c>
      <c r="G74" s="51">
        <f t="shared" si="7"/>
        <v>1</v>
      </c>
      <c r="H74" s="51">
        <f t="shared" si="8"/>
        <v>1</v>
      </c>
      <c r="I74" s="51" t="str">
        <f t="shared" si="9"/>
        <v>K</v>
      </c>
      <c r="J74" s="51" t="str">
        <f t="shared" si="10"/>
        <v>MQ200</v>
      </c>
      <c r="K74" s="76" t="str">
        <f t="shared" si="11"/>
        <v>PC201K1B</v>
      </c>
      <c r="L74" s="281" t="e">
        <f>VLOOKUP(K74,'Planilla de control'!#REF!,2,0)</f>
        <v>#REF!</v>
      </c>
      <c r="M74" s="29" t="e">
        <f>IF(COUNTIF('Planilla de control'!#REF!,K74)&gt;0,"SI","NO")</f>
        <v>#REF!</v>
      </c>
    </row>
    <row r="75" spans="1:13" x14ac:dyDescent="0.3">
      <c r="A75" s="3" t="s">
        <v>2365</v>
      </c>
      <c r="B75" s="3" t="s">
        <v>3129</v>
      </c>
      <c r="C75" s="3"/>
      <c r="D75" s="3"/>
      <c r="E75" s="3"/>
      <c r="F75" s="51" t="str">
        <f t="shared" si="6"/>
        <v>01K1</v>
      </c>
      <c r="G75" s="51">
        <f t="shared" si="7"/>
        <v>1</v>
      </c>
      <c r="H75" s="51">
        <f t="shared" si="8"/>
        <v>1</v>
      </c>
      <c r="I75" s="51" t="str">
        <f t="shared" si="9"/>
        <v>K</v>
      </c>
      <c r="J75" s="51" t="str">
        <f t="shared" si="10"/>
        <v>MQ200</v>
      </c>
      <c r="K75" s="76" t="str">
        <f t="shared" si="11"/>
        <v>PC201K1C</v>
      </c>
      <c r="L75" s="281" t="e">
        <f>VLOOKUP(K75,'Planilla de control'!#REF!,2,0)</f>
        <v>#REF!</v>
      </c>
      <c r="M75" s="29" t="e">
        <f>IF(COUNTIF('Planilla de control'!#REF!,K75)&gt;0,"SI","NO")</f>
        <v>#REF!</v>
      </c>
    </row>
    <row r="76" spans="1:13" x14ac:dyDescent="0.3">
      <c r="A76" s="3" t="s">
        <v>2365</v>
      </c>
      <c r="B76" s="3" t="s">
        <v>3130</v>
      </c>
      <c r="C76" s="3"/>
      <c r="D76" s="3"/>
      <c r="E76" s="3"/>
      <c r="F76" s="51" t="str">
        <f t="shared" si="6"/>
        <v>01H6</v>
      </c>
      <c r="G76" s="51">
        <f t="shared" si="7"/>
        <v>6</v>
      </c>
      <c r="H76" s="51">
        <f t="shared" si="8"/>
        <v>1</v>
      </c>
      <c r="I76" s="51" t="str">
        <f t="shared" si="9"/>
        <v>H</v>
      </c>
      <c r="J76" s="51" t="str">
        <f t="shared" si="10"/>
        <v>MQ200</v>
      </c>
      <c r="K76" s="76" t="str">
        <f t="shared" si="11"/>
        <v>PC201H6B</v>
      </c>
      <c r="L76" s="281" t="e">
        <f>VLOOKUP(K76,'Planilla de control'!#REF!,2,0)</f>
        <v>#REF!</v>
      </c>
      <c r="M76" s="29" t="e">
        <f>IF(COUNTIF('Planilla de control'!#REF!,K76)&gt;0,"SI","NO")</f>
        <v>#REF!</v>
      </c>
    </row>
    <row r="77" spans="1:13" x14ac:dyDescent="0.3">
      <c r="A77" s="3" t="s">
        <v>2365</v>
      </c>
      <c r="B77" s="3" t="s">
        <v>3131</v>
      </c>
      <c r="C77" s="3"/>
      <c r="D77" s="3"/>
      <c r="E77" s="3"/>
      <c r="F77" s="51" t="str">
        <f t="shared" si="6"/>
        <v>01H6</v>
      </c>
      <c r="G77" s="51">
        <f t="shared" si="7"/>
        <v>6</v>
      </c>
      <c r="H77" s="51">
        <f t="shared" si="8"/>
        <v>1</v>
      </c>
      <c r="I77" s="51" t="str">
        <f t="shared" si="9"/>
        <v>H</v>
      </c>
      <c r="J77" s="51" t="str">
        <f t="shared" si="10"/>
        <v>MQ200</v>
      </c>
      <c r="K77" s="76" t="str">
        <f t="shared" si="11"/>
        <v>PC201H6C</v>
      </c>
      <c r="L77" s="281" t="e">
        <f>VLOOKUP(K77,'Planilla de control'!#REF!,2,0)</f>
        <v>#REF!</v>
      </c>
      <c r="M77" s="29" t="e">
        <f>IF(COUNTIF('Planilla de control'!#REF!,K77)&gt;0,"SI","NO")</f>
        <v>#REF!</v>
      </c>
    </row>
    <row r="78" spans="1:13" x14ac:dyDescent="0.3">
      <c r="A78" s="3" t="s">
        <v>2365</v>
      </c>
      <c r="B78" s="3" t="s">
        <v>3132</v>
      </c>
      <c r="C78" s="3"/>
      <c r="D78" s="3"/>
      <c r="E78" s="3"/>
      <c r="F78" s="51" t="str">
        <f t="shared" si="6"/>
        <v>01I5</v>
      </c>
      <c r="G78" s="51">
        <f t="shared" si="7"/>
        <v>5</v>
      </c>
      <c r="H78" s="51">
        <f t="shared" si="8"/>
        <v>1</v>
      </c>
      <c r="I78" s="51" t="str">
        <f t="shared" si="9"/>
        <v>I</v>
      </c>
      <c r="J78" s="51" t="str">
        <f t="shared" si="10"/>
        <v>MQ200</v>
      </c>
      <c r="K78" s="76" t="str">
        <f t="shared" si="11"/>
        <v>PC201I5A</v>
      </c>
      <c r="L78" s="281" t="e">
        <f>VLOOKUP(K78,'Planilla de control'!#REF!,2,0)</f>
        <v>#REF!</v>
      </c>
      <c r="M78" s="29" t="e">
        <f>IF(COUNTIF('Planilla de control'!#REF!,K78)&gt;0,"SI","NO")</f>
        <v>#REF!</v>
      </c>
    </row>
    <row r="79" spans="1:13" x14ac:dyDescent="0.3">
      <c r="A79" s="3" t="s">
        <v>2365</v>
      </c>
      <c r="B79" s="3" t="s">
        <v>3133</v>
      </c>
      <c r="C79" s="3"/>
      <c r="D79" s="3"/>
      <c r="E79" s="3"/>
      <c r="F79" s="51" t="str">
        <f t="shared" si="6"/>
        <v>01I6</v>
      </c>
      <c r="G79" s="51">
        <f t="shared" si="7"/>
        <v>6</v>
      </c>
      <c r="H79" s="51">
        <f t="shared" si="8"/>
        <v>1</v>
      </c>
      <c r="I79" s="51" t="str">
        <f t="shared" si="9"/>
        <v>I</v>
      </c>
      <c r="J79" s="51" t="str">
        <f t="shared" si="10"/>
        <v>MQ200</v>
      </c>
      <c r="K79" s="76" t="str">
        <f t="shared" si="11"/>
        <v>PC201I6A</v>
      </c>
      <c r="L79" s="281" t="e">
        <f>VLOOKUP(K79,'Planilla de control'!#REF!,2,0)</f>
        <v>#REF!</v>
      </c>
      <c r="M79" s="29" t="e">
        <f>IF(COUNTIF('Planilla de control'!#REF!,K79)&gt;0,"SI","NO")</f>
        <v>#REF!</v>
      </c>
    </row>
    <row r="80" spans="1:13" x14ac:dyDescent="0.3">
      <c r="A80" s="3" t="s">
        <v>2365</v>
      </c>
      <c r="B80" s="3" t="s">
        <v>3134</v>
      </c>
      <c r="C80" s="3"/>
      <c r="D80" s="3"/>
      <c r="E80" s="3"/>
      <c r="F80" s="51" t="str">
        <f t="shared" si="6"/>
        <v>01L2</v>
      </c>
      <c r="G80" s="51">
        <f t="shared" si="7"/>
        <v>2</v>
      </c>
      <c r="H80" s="51">
        <f t="shared" si="8"/>
        <v>1</v>
      </c>
      <c r="I80" s="51" t="str">
        <f t="shared" si="9"/>
        <v>L</v>
      </c>
      <c r="J80" s="51" t="str">
        <f t="shared" si="10"/>
        <v>MQ200</v>
      </c>
      <c r="K80" s="76" t="str">
        <f t="shared" si="11"/>
        <v>PC201L2B</v>
      </c>
      <c r="L80" s="281" t="e">
        <f>VLOOKUP(K80,'Planilla de control'!#REF!,2,0)</f>
        <v>#REF!</v>
      </c>
      <c r="M80" s="29" t="e">
        <f>IF(COUNTIF('Planilla de control'!#REF!,K80)&gt;0,"SI","NO")</f>
        <v>#REF!</v>
      </c>
    </row>
    <row r="81" spans="1:13" x14ac:dyDescent="0.3">
      <c r="A81" s="3" t="s">
        <v>2366</v>
      </c>
      <c r="B81" s="3" t="s">
        <v>3044</v>
      </c>
      <c r="C81" s="3"/>
      <c r="D81" s="3"/>
      <c r="E81" s="3"/>
      <c r="F81" s="51" t="str">
        <f t="shared" si="6"/>
        <v>01C1</v>
      </c>
      <c r="G81" s="51">
        <f t="shared" si="7"/>
        <v>1</v>
      </c>
      <c r="H81" s="51">
        <f t="shared" si="8"/>
        <v>1</v>
      </c>
      <c r="I81" s="51" t="str">
        <f t="shared" si="9"/>
        <v>C</v>
      </c>
      <c r="J81" s="51" t="str">
        <f t="shared" si="10"/>
        <v>MQ200</v>
      </c>
      <c r="K81" s="76" t="str">
        <f t="shared" si="11"/>
        <v>RAB01C1A</v>
      </c>
      <c r="L81" s="281" t="e">
        <f>VLOOKUP(K81,'Planilla de control'!#REF!,2,0)</f>
        <v>#REF!</v>
      </c>
      <c r="M81" s="29" t="e">
        <f>IF(COUNTIF('Planilla de control'!#REF!,K81)&gt;0,"SI","NO")</f>
        <v>#REF!</v>
      </c>
    </row>
    <row r="82" spans="1:13" x14ac:dyDescent="0.3">
      <c r="A82" s="3" t="s">
        <v>2366</v>
      </c>
      <c r="B82" s="3" t="s">
        <v>3135</v>
      </c>
      <c r="C82" s="3"/>
      <c r="D82" s="3"/>
      <c r="E82" s="3"/>
      <c r="F82" s="51" t="str">
        <f t="shared" si="6"/>
        <v>01C1</v>
      </c>
      <c r="G82" s="51">
        <f t="shared" si="7"/>
        <v>1</v>
      </c>
      <c r="H82" s="51">
        <f t="shared" si="8"/>
        <v>1</v>
      </c>
      <c r="I82" s="51" t="str">
        <f t="shared" si="9"/>
        <v>C</v>
      </c>
      <c r="J82" s="51" t="str">
        <f t="shared" si="10"/>
        <v>MQ200</v>
      </c>
      <c r="K82" s="76" t="str">
        <f t="shared" si="11"/>
        <v>RAB01C1A BIS</v>
      </c>
      <c r="L82" s="281" t="e">
        <f>VLOOKUP(K82,'Planilla de control'!#REF!,2,0)</f>
        <v>#REF!</v>
      </c>
      <c r="M82" s="29" t="e">
        <f>IF(COUNTIF('Planilla de control'!#REF!,K82)&gt;0,"SI","NO")</f>
        <v>#REF!</v>
      </c>
    </row>
    <row r="83" spans="1:13" x14ac:dyDescent="0.3">
      <c r="A83" s="3" t="s">
        <v>2366</v>
      </c>
      <c r="B83" s="3" t="s">
        <v>3136</v>
      </c>
      <c r="C83" s="3"/>
      <c r="D83" s="3"/>
      <c r="E83" s="3"/>
      <c r="F83" s="51" t="str">
        <f t="shared" si="6"/>
        <v>01C1</v>
      </c>
      <c r="G83" s="51">
        <f t="shared" si="7"/>
        <v>1</v>
      </c>
      <c r="H83" s="51">
        <f t="shared" si="8"/>
        <v>1</v>
      </c>
      <c r="I83" s="51" t="str">
        <f t="shared" si="9"/>
        <v>C</v>
      </c>
      <c r="J83" s="51" t="str">
        <f t="shared" si="10"/>
        <v>MQ200</v>
      </c>
      <c r="K83" s="76" t="str">
        <f t="shared" si="11"/>
        <v>RAB01C1B BIS</v>
      </c>
      <c r="L83" s="281" t="e">
        <f>VLOOKUP(K83,'Planilla de control'!#REF!,2,0)</f>
        <v>#REF!</v>
      </c>
      <c r="M83" s="29" t="e">
        <f>IF(COUNTIF('Planilla de control'!#REF!,K83)&gt;0,"SI","NO")</f>
        <v>#REF!</v>
      </c>
    </row>
    <row r="84" spans="1:13" x14ac:dyDescent="0.3">
      <c r="A84" s="3" t="s">
        <v>2366</v>
      </c>
      <c r="B84" s="3" t="s">
        <v>3045</v>
      </c>
      <c r="C84" s="3"/>
      <c r="D84" s="3"/>
      <c r="E84" s="3"/>
      <c r="F84" s="51" t="str">
        <f t="shared" si="6"/>
        <v>01C1</v>
      </c>
      <c r="G84" s="51">
        <f t="shared" si="7"/>
        <v>1</v>
      </c>
      <c r="H84" s="51">
        <f t="shared" si="8"/>
        <v>1</v>
      </c>
      <c r="I84" s="51" t="str">
        <f t="shared" si="9"/>
        <v>C</v>
      </c>
      <c r="J84" s="51" t="str">
        <f t="shared" si="10"/>
        <v>MQ200</v>
      </c>
      <c r="K84" s="76" t="str">
        <f t="shared" si="11"/>
        <v>RAB01C1C</v>
      </c>
      <c r="L84" s="281" t="e">
        <f>VLOOKUP(K84,'Planilla de control'!#REF!,2,0)</f>
        <v>#REF!</v>
      </c>
      <c r="M84" s="29" t="e">
        <f>IF(COUNTIF('Planilla de control'!#REF!,K84)&gt;0,"SI","NO")</f>
        <v>#REF!</v>
      </c>
    </row>
    <row r="85" spans="1:13" x14ac:dyDescent="0.3">
      <c r="A85" s="3" t="s">
        <v>2366</v>
      </c>
      <c r="B85" s="3" t="s">
        <v>3137</v>
      </c>
      <c r="C85" s="3"/>
      <c r="D85" s="3"/>
      <c r="E85" s="3"/>
      <c r="F85" s="51" t="str">
        <f t="shared" si="6"/>
        <v>01C1</v>
      </c>
      <c r="G85" s="51">
        <f t="shared" si="7"/>
        <v>1</v>
      </c>
      <c r="H85" s="51">
        <f t="shared" si="8"/>
        <v>1</v>
      </c>
      <c r="I85" s="51" t="str">
        <f t="shared" si="9"/>
        <v>C</v>
      </c>
      <c r="J85" s="51" t="str">
        <f t="shared" si="10"/>
        <v>MQ200</v>
      </c>
      <c r="K85" s="76" t="str">
        <f t="shared" si="11"/>
        <v>RAB01C1C BIS</v>
      </c>
      <c r="L85" s="281" t="e">
        <f>VLOOKUP(K85,'Planilla de control'!#REF!,2,0)</f>
        <v>#REF!</v>
      </c>
      <c r="M85" s="29" t="e">
        <f>IF(COUNTIF('Planilla de control'!#REF!,K85)&gt;0,"SI","NO")</f>
        <v>#REF!</v>
      </c>
    </row>
    <row r="86" spans="1:13" x14ac:dyDescent="0.3">
      <c r="A86" s="3" t="s">
        <v>2366</v>
      </c>
      <c r="B86" s="3" t="s">
        <v>3138</v>
      </c>
      <c r="C86" s="3"/>
      <c r="D86" s="3"/>
      <c r="E86" s="3"/>
      <c r="F86" s="51" t="str">
        <f t="shared" si="6"/>
        <v>01D1</v>
      </c>
      <c r="G86" s="51">
        <f t="shared" si="7"/>
        <v>1</v>
      </c>
      <c r="H86" s="51">
        <f t="shared" si="8"/>
        <v>1</v>
      </c>
      <c r="I86" s="51" t="str">
        <f t="shared" si="9"/>
        <v>D</v>
      </c>
      <c r="J86" s="51" t="str">
        <f t="shared" si="10"/>
        <v>MQ200</v>
      </c>
      <c r="K86" s="76" t="str">
        <f t="shared" si="11"/>
        <v>RAB01D1B BIS</v>
      </c>
      <c r="L86" s="281" t="e">
        <f>VLOOKUP(K86,'Planilla de control'!#REF!,2,0)</f>
        <v>#REF!</v>
      </c>
      <c r="M86" s="29" t="e">
        <f>IF(COUNTIF('Planilla de control'!#REF!,K86)&gt;0,"SI","NO")</f>
        <v>#REF!</v>
      </c>
    </row>
    <row r="87" spans="1:13" x14ac:dyDescent="0.3">
      <c r="A87" s="3" t="s">
        <v>2366</v>
      </c>
      <c r="B87" s="3" t="s">
        <v>3139</v>
      </c>
      <c r="C87" s="3"/>
      <c r="D87" s="3"/>
      <c r="E87" s="3"/>
      <c r="F87" s="51" t="str">
        <f t="shared" si="6"/>
        <v>01F1</v>
      </c>
      <c r="G87" s="51">
        <f t="shared" si="7"/>
        <v>1</v>
      </c>
      <c r="H87" s="51">
        <f t="shared" si="8"/>
        <v>1</v>
      </c>
      <c r="I87" s="51" t="str">
        <f t="shared" si="9"/>
        <v>F</v>
      </c>
      <c r="J87" s="51" t="str">
        <f t="shared" si="10"/>
        <v>MQ200</v>
      </c>
      <c r="K87" s="76" t="str">
        <f t="shared" si="11"/>
        <v>RAB01F1A BIS</v>
      </c>
      <c r="L87" s="281" t="e">
        <f>VLOOKUP(K87,'Planilla de control'!#REF!,2,0)</f>
        <v>#REF!</v>
      </c>
      <c r="M87" s="29" t="e">
        <f>IF(COUNTIF('Planilla de control'!#REF!,K87)&gt;0,"SI","NO")</f>
        <v>#REF!</v>
      </c>
    </row>
    <row r="88" spans="1:13" x14ac:dyDescent="0.3">
      <c r="A88" s="3" t="s">
        <v>2366</v>
      </c>
      <c r="B88" s="3" t="s">
        <v>3047</v>
      </c>
      <c r="C88" s="3"/>
      <c r="D88" s="3"/>
      <c r="E88" s="3"/>
      <c r="F88" s="51" t="str">
        <f t="shared" si="6"/>
        <v>01F1</v>
      </c>
      <c r="G88" s="51">
        <f t="shared" si="7"/>
        <v>1</v>
      </c>
      <c r="H88" s="51">
        <f t="shared" si="8"/>
        <v>1</v>
      </c>
      <c r="I88" s="51" t="str">
        <f t="shared" si="9"/>
        <v>F</v>
      </c>
      <c r="J88" s="51" t="str">
        <f t="shared" si="10"/>
        <v>MQ200</v>
      </c>
      <c r="K88" s="76" t="str">
        <f t="shared" si="11"/>
        <v>RAB01F1C</v>
      </c>
      <c r="L88" s="281" t="e">
        <f>VLOOKUP(K88,'Planilla de control'!#REF!,2,0)</f>
        <v>#REF!</v>
      </c>
      <c r="M88" s="29" t="e">
        <f>IF(COUNTIF('Planilla de control'!#REF!,K88)&gt;0,"SI","NO")</f>
        <v>#REF!</v>
      </c>
    </row>
    <row r="89" spans="1:13" x14ac:dyDescent="0.3">
      <c r="A89" s="3" t="s">
        <v>2366</v>
      </c>
      <c r="B89" s="3" t="s">
        <v>3140</v>
      </c>
      <c r="C89" s="3"/>
      <c r="D89" s="3"/>
      <c r="E89" s="3"/>
      <c r="F89" s="51" t="str">
        <f t="shared" si="6"/>
        <v>01F1</v>
      </c>
      <c r="G89" s="51">
        <f t="shared" si="7"/>
        <v>1</v>
      </c>
      <c r="H89" s="51">
        <f t="shared" si="8"/>
        <v>1</v>
      </c>
      <c r="I89" s="51" t="str">
        <f t="shared" si="9"/>
        <v>F</v>
      </c>
      <c r="J89" s="51" t="str">
        <f t="shared" si="10"/>
        <v>MQ200</v>
      </c>
      <c r="K89" s="76" t="str">
        <f t="shared" si="11"/>
        <v>RAB01F1C BIS</v>
      </c>
      <c r="L89" s="281" t="e">
        <f>VLOOKUP(K89,'Planilla de control'!#REF!,2,0)</f>
        <v>#REF!</v>
      </c>
      <c r="M89" s="29" t="e">
        <f>IF(COUNTIF('Planilla de control'!#REF!,K89)&gt;0,"SI","NO")</f>
        <v>#REF!</v>
      </c>
    </row>
    <row r="90" spans="1:13" x14ac:dyDescent="0.3">
      <c r="A90" s="3" t="s">
        <v>2366</v>
      </c>
      <c r="B90" s="3" t="s">
        <v>3141</v>
      </c>
      <c r="C90" s="3"/>
      <c r="D90" s="3"/>
      <c r="E90" s="3"/>
      <c r="F90" s="51" t="str">
        <f t="shared" si="6"/>
        <v>01F3</v>
      </c>
      <c r="G90" s="51">
        <f t="shared" si="7"/>
        <v>3</v>
      </c>
      <c r="H90" s="51">
        <f t="shared" si="8"/>
        <v>1</v>
      </c>
      <c r="I90" s="51" t="str">
        <f t="shared" si="9"/>
        <v>F</v>
      </c>
      <c r="J90" s="51" t="str">
        <f t="shared" si="10"/>
        <v>MQ200</v>
      </c>
      <c r="K90" s="76" t="str">
        <f t="shared" si="11"/>
        <v>RAB01F3A</v>
      </c>
      <c r="L90" s="281" t="e">
        <f>VLOOKUP(K90,'Planilla de control'!#REF!,2,0)</f>
        <v>#REF!</v>
      </c>
      <c r="M90" s="29" t="e">
        <f>IF(COUNTIF('Planilla de control'!#REF!,K90)&gt;0,"SI","NO")</f>
        <v>#REF!</v>
      </c>
    </row>
    <row r="91" spans="1:13" x14ac:dyDescent="0.3">
      <c r="A91" s="3" t="s">
        <v>2366</v>
      </c>
      <c r="B91" s="3" t="s">
        <v>3142</v>
      </c>
      <c r="C91" s="3"/>
      <c r="D91" s="3"/>
      <c r="E91" s="3"/>
      <c r="F91" s="51" t="str">
        <f t="shared" si="6"/>
        <v>01G1</v>
      </c>
      <c r="G91" s="51">
        <f t="shared" si="7"/>
        <v>1</v>
      </c>
      <c r="H91" s="51">
        <f t="shared" si="8"/>
        <v>1</v>
      </c>
      <c r="I91" s="51" t="str">
        <f t="shared" si="9"/>
        <v>G</v>
      </c>
      <c r="J91" s="51" t="str">
        <f t="shared" si="10"/>
        <v>MQ200</v>
      </c>
      <c r="K91" s="76" t="str">
        <f t="shared" si="11"/>
        <v>RAB01G1B BIS</v>
      </c>
      <c r="L91" s="281" t="e">
        <f>VLOOKUP(K91,'Planilla de control'!#REF!,2,0)</f>
        <v>#REF!</v>
      </c>
      <c r="M91" s="29" t="e">
        <f>IF(COUNTIF('Planilla de control'!#REF!,K91)&gt;0,"SI","NO")</f>
        <v>#REF!</v>
      </c>
    </row>
    <row r="92" spans="1:13" x14ac:dyDescent="0.3">
      <c r="A92" s="3" t="s">
        <v>2366</v>
      </c>
      <c r="B92" s="3" t="s">
        <v>3143</v>
      </c>
      <c r="C92" s="3"/>
      <c r="D92" s="3"/>
      <c r="E92" s="3"/>
      <c r="F92" s="51" t="str">
        <f t="shared" si="6"/>
        <v>01G1</v>
      </c>
      <c r="G92" s="51">
        <f t="shared" si="7"/>
        <v>1</v>
      </c>
      <c r="H92" s="51">
        <f t="shared" si="8"/>
        <v>1</v>
      </c>
      <c r="I92" s="51" t="str">
        <f t="shared" si="9"/>
        <v>G</v>
      </c>
      <c r="J92" s="51" t="str">
        <f t="shared" si="10"/>
        <v>MQ200</v>
      </c>
      <c r="K92" s="76" t="str">
        <f t="shared" si="11"/>
        <v>RAB01G1C BIS</v>
      </c>
      <c r="L92" s="281" t="e">
        <f>VLOOKUP(K92,'Planilla de control'!#REF!,2,0)</f>
        <v>#REF!</v>
      </c>
      <c r="M92" s="29" t="e">
        <f>IF(COUNTIF('Planilla de control'!#REF!,K92)&gt;0,"SI","NO")</f>
        <v>#REF!</v>
      </c>
    </row>
    <row r="93" spans="1:13" x14ac:dyDescent="0.3">
      <c r="A93" s="3" t="s">
        <v>2366</v>
      </c>
      <c r="B93" s="3" t="s">
        <v>3144</v>
      </c>
      <c r="C93" s="3"/>
      <c r="D93" s="3"/>
      <c r="E93" s="3"/>
      <c r="F93" s="51" t="str">
        <f t="shared" si="6"/>
        <v>01H1</v>
      </c>
      <c r="G93" s="51">
        <f t="shared" si="7"/>
        <v>1</v>
      </c>
      <c r="H93" s="51">
        <f t="shared" si="8"/>
        <v>1</v>
      </c>
      <c r="I93" s="51" t="str">
        <f t="shared" si="9"/>
        <v>H</v>
      </c>
      <c r="J93" s="51" t="str">
        <f t="shared" si="10"/>
        <v>MQ200</v>
      </c>
      <c r="K93" s="76" t="str">
        <f t="shared" si="11"/>
        <v>RAB01H1A BIS</v>
      </c>
      <c r="L93" s="281" t="e">
        <f>VLOOKUP(K93,'Planilla de control'!#REF!,2,0)</f>
        <v>#REF!</v>
      </c>
      <c r="M93" s="29" t="e">
        <f>IF(COUNTIF('Planilla de control'!#REF!,K93)&gt;0,"SI","NO")</f>
        <v>#REF!</v>
      </c>
    </row>
    <row r="94" spans="1:13" x14ac:dyDescent="0.3">
      <c r="A94" s="3" t="s">
        <v>2366</v>
      </c>
      <c r="B94" s="3" t="s">
        <v>3145</v>
      </c>
      <c r="C94" s="3"/>
      <c r="D94" s="3"/>
      <c r="E94" s="3"/>
      <c r="F94" s="51" t="str">
        <f t="shared" si="6"/>
        <v>01I1</v>
      </c>
      <c r="G94" s="51">
        <f t="shared" si="7"/>
        <v>1</v>
      </c>
      <c r="H94" s="51">
        <f t="shared" si="8"/>
        <v>1</v>
      </c>
      <c r="I94" s="51" t="str">
        <f t="shared" si="9"/>
        <v>I</v>
      </c>
      <c r="J94" s="51" t="str">
        <f t="shared" si="10"/>
        <v>MQ200</v>
      </c>
      <c r="K94" s="76" t="str">
        <f t="shared" si="11"/>
        <v>RAB01I1A</v>
      </c>
      <c r="L94" s="281" t="e">
        <f>VLOOKUP(K94,'Planilla de control'!#REF!,2,0)</f>
        <v>#REF!</v>
      </c>
      <c r="M94" s="29" t="e">
        <f>IF(COUNTIF('Planilla de control'!#REF!,K94)&gt;0,"SI","NO")</f>
        <v>#REF!</v>
      </c>
    </row>
    <row r="95" spans="1:13" x14ac:dyDescent="0.3">
      <c r="A95" s="3" t="s">
        <v>2366</v>
      </c>
      <c r="B95" s="3" t="s">
        <v>3146</v>
      </c>
      <c r="C95" s="3"/>
      <c r="D95" s="3"/>
      <c r="E95" s="3"/>
      <c r="F95" s="51" t="str">
        <f t="shared" si="6"/>
        <v>01I1</v>
      </c>
      <c r="G95" s="51">
        <f t="shared" si="7"/>
        <v>1</v>
      </c>
      <c r="H95" s="51">
        <f t="shared" si="8"/>
        <v>1</v>
      </c>
      <c r="I95" s="51" t="str">
        <f t="shared" si="9"/>
        <v>I</v>
      </c>
      <c r="J95" s="51" t="str">
        <f t="shared" si="10"/>
        <v>MQ200</v>
      </c>
      <c r="K95" s="76" t="str">
        <f t="shared" si="11"/>
        <v>RAB01I1A BIS</v>
      </c>
      <c r="L95" s="281" t="e">
        <f>VLOOKUP(K95,'Planilla de control'!#REF!,2,0)</f>
        <v>#REF!</v>
      </c>
      <c r="M95" s="29" t="e">
        <f>IF(COUNTIF('Planilla de control'!#REF!,K95)&gt;0,"SI","NO")</f>
        <v>#REF!</v>
      </c>
    </row>
    <row r="96" spans="1:13" x14ac:dyDescent="0.3">
      <c r="A96" s="3" t="s">
        <v>2366</v>
      </c>
      <c r="B96" s="3" t="s">
        <v>3147</v>
      </c>
      <c r="C96" s="3"/>
      <c r="D96" s="3"/>
      <c r="E96" s="3"/>
      <c r="F96" s="51" t="str">
        <f t="shared" si="6"/>
        <v>01H2</v>
      </c>
      <c r="G96" s="51">
        <f t="shared" si="7"/>
        <v>2</v>
      </c>
      <c r="H96" s="51">
        <f t="shared" si="8"/>
        <v>1</v>
      </c>
      <c r="I96" s="51" t="str">
        <f t="shared" si="9"/>
        <v>H</v>
      </c>
      <c r="J96" s="51" t="str">
        <f t="shared" si="10"/>
        <v>MQ200</v>
      </c>
      <c r="K96" s="76" t="str">
        <f t="shared" si="11"/>
        <v>RAB01H2B</v>
      </c>
      <c r="L96" s="281" t="e">
        <f>VLOOKUP(K96,'Planilla de control'!#REF!,2,0)</f>
        <v>#REF!</v>
      </c>
      <c r="M96" s="29" t="e">
        <f>IF(COUNTIF('Planilla de control'!#REF!,K96)&gt;0,"SI","NO")</f>
        <v>#REF!</v>
      </c>
    </row>
    <row r="97" spans="1:13" x14ac:dyDescent="0.3">
      <c r="A97" s="3" t="s">
        <v>2366</v>
      </c>
      <c r="B97" s="3" t="s">
        <v>3148</v>
      </c>
      <c r="C97" s="3"/>
      <c r="D97" s="3"/>
      <c r="E97" s="3"/>
      <c r="F97" s="51" t="str">
        <f t="shared" si="6"/>
        <v>01H3</v>
      </c>
      <c r="G97" s="51">
        <f t="shared" si="7"/>
        <v>3</v>
      </c>
      <c r="H97" s="51">
        <f t="shared" si="8"/>
        <v>1</v>
      </c>
      <c r="I97" s="51" t="str">
        <f t="shared" si="9"/>
        <v>H</v>
      </c>
      <c r="J97" s="51" t="str">
        <f t="shared" si="10"/>
        <v>MQ200</v>
      </c>
      <c r="K97" s="76" t="str">
        <f t="shared" si="11"/>
        <v>RAB01H3A</v>
      </c>
      <c r="L97" s="281" t="e">
        <f>VLOOKUP(K97,'Planilla de control'!#REF!,2,0)</f>
        <v>#REF!</v>
      </c>
      <c r="M97" s="29" t="e">
        <f>IF(COUNTIF('Planilla de control'!#REF!,K97)&gt;0,"SI","NO")</f>
        <v>#REF!</v>
      </c>
    </row>
    <row r="98" spans="1:13" x14ac:dyDescent="0.3">
      <c r="A98" s="3" t="s">
        <v>2366</v>
      </c>
      <c r="B98" s="3" t="s">
        <v>3149</v>
      </c>
      <c r="C98" s="3"/>
      <c r="D98" s="3"/>
      <c r="E98" s="3"/>
      <c r="F98" s="51" t="str">
        <f t="shared" si="6"/>
        <v>01E3</v>
      </c>
      <c r="G98" s="51">
        <f t="shared" si="7"/>
        <v>3</v>
      </c>
      <c r="H98" s="51">
        <f t="shared" si="8"/>
        <v>1</v>
      </c>
      <c r="I98" s="51" t="str">
        <f t="shared" si="9"/>
        <v>E</v>
      </c>
      <c r="J98" s="51" t="str">
        <f t="shared" si="10"/>
        <v>MQ200</v>
      </c>
      <c r="K98" s="76" t="str">
        <f t="shared" si="11"/>
        <v>RAB01E3B</v>
      </c>
      <c r="L98" s="281" t="e">
        <f>VLOOKUP(K98,'Planilla de control'!#REF!,2,0)</f>
        <v>#REF!</v>
      </c>
      <c r="M98" s="29" t="e">
        <f>IF(COUNTIF('Planilla de control'!#REF!,K98)&gt;0,"SI","NO")</f>
        <v>#REF!</v>
      </c>
    </row>
    <row r="99" spans="1:13" x14ac:dyDescent="0.3">
      <c r="A99" s="3" t="s">
        <v>2366</v>
      </c>
      <c r="B99" s="3" t="s">
        <v>3150</v>
      </c>
      <c r="C99" s="3"/>
      <c r="D99" s="3"/>
      <c r="E99" s="3"/>
      <c r="F99" s="51" t="str">
        <f t="shared" si="6"/>
        <v>01E4</v>
      </c>
      <c r="G99" s="51">
        <f t="shared" si="7"/>
        <v>4</v>
      </c>
      <c r="H99" s="51">
        <f t="shared" si="8"/>
        <v>1</v>
      </c>
      <c r="I99" s="51" t="str">
        <f t="shared" si="9"/>
        <v>E</v>
      </c>
      <c r="J99" s="51" t="str">
        <f t="shared" si="10"/>
        <v>MQ200</v>
      </c>
      <c r="K99" s="76" t="str">
        <f t="shared" si="11"/>
        <v>RAB01E4A</v>
      </c>
      <c r="L99" s="281" t="e">
        <f>VLOOKUP(K99,'Planilla de control'!#REF!,2,0)</f>
        <v>#REF!</v>
      </c>
      <c r="M99" s="29" t="e">
        <f>IF(COUNTIF('Planilla de control'!#REF!,K99)&gt;0,"SI","NO")</f>
        <v>#REF!</v>
      </c>
    </row>
    <row r="100" spans="1:13" x14ac:dyDescent="0.3">
      <c r="A100" s="3" t="s">
        <v>2366</v>
      </c>
      <c r="B100" s="3" t="s">
        <v>3151</v>
      </c>
      <c r="C100" s="3"/>
      <c r="D100" s="3"/>
      <c r="E100" s="3"/>
      <c r="F100" s="51" t="str">
        <f t="shared" si="6"/>
        <v>01H4</v>
      </c>
      <c r="G100" s="51">
        <f t="shared" si="7"/>
        <v>4</v>
      </c>
      <c r="H100" s="51">
        <f t="shared" si="8"/>
        <v>1</v>
      </c>
      <c r="I100" s="51" t="str">
        <f t="shared" si="9"/>
        <v>H</v>
      </c>
      <c r="J100" s="51" t="str">
        <f t="shared" si="10"/>
        <v>MQ200</v>
      </c>
      <c r="K100" s="76" t="str">
        <f t="shared" si="11"/>
        <v>RAB01H4A</v>
      </c>
      <c r="L100" s="281" t="e">
        <f>VLOOKUP(K100,'Planilla de control'!#REF!,2,0)</f>
        <v>#REF!</v>
      </c>
      <c r="M100" s="29" t="e">
        <f>IF(COUNTIF('Planilla de control'!#REF!,K100)&gt;0,"SI","NO")</f>
        <v>#REF!</v>
      </c>
    </row>
    <row r="101" spans="1:13" x14ac:dyDescent="0.3">
      <c r="A101" s="3" t="s">
        <v>2366</v>
      </c>
      <c r="B101" s="3" t="s">
        <v>3152</v>
      </c>
      <c r="C101" s="3"/>
      <c r="D101" s="3"/>
      <c r="E101" s="3"/>
      <c r="F101" s="51" t="str">
        <f t="shared" si="6"/>
        <v>01C3</v>
      </c>
      <c r="G101" s="51">
        <f t="shared" si="7"/>
        <v>3</v>
      </c>
      <c r="H101" s="51">
        <f t="shared" si="8"/>
        <v>1</v>
      </c>
      <c r="I101" s="51" t="str">
        <f t="shared" si="9"/>
        <v>C</v>
      </c>
      <c r="J101" s="51" t="str">
        <f t="shared" si="10"/>
        <v>MQ200</v>
      </c>
      <c r="K101" s="76" t="str">
        <f t="shared" si="11"/>
        <v>RAB01C3B</v>
      </c>
      <c r="L101" s="281" t="e">
        <f>VLOOKUP(K101,'Planilla de control'!#REF!,2,0)</f>
        <v>#REF!</v>
      </c>
      <c r="M101" s="29" t="e">
        <f>IF(COUNTIF('Planilla de control'!#REF!,K101)&gt;0,"SI","NO")</f>
        <v>#REF!</v>
      </c>
    </row>
    <row r="102" spans="1:13" x14ac:dyDescent="0.3">
      <c r="A102" s="3" t="s">
        <v>2366</v>
      </c>
      <c r="B102" s="3" t="s">
        <v>3153</v>
      </c>
      <c r="C102" s="3"/>
      <c r="D102" s="3"/>
      <c r="E102" s="3"/>
      <c r="F102" s="51" t="str">
        <f t="shared" si="6"/>
        <v>01G4</v>
      </c>
      <c r="G102" s="51">
        <f t="shared" si="7"/>
        <v>4</v>
      </c>
      <c r="H102" s="51">
        <f t="shared" si="8"/>
        <v>1</v>
      </c>
      <c r="I102" s="51" t="str">
        <f t="shared" si="9"/>
        <v>G</v>
      </c>
      <c r="J102" s="51" t="str">
        <f t="shared" si="10"/>
        <v>MQ200</v>
      </c>
      <c r="K102" s="76" t="str">
        <f t="shared" si="11"/>
        <v>RAB01G4A</v>
      </c>
      <c r="L102" s="281" t="e">
        <f>VLOOKUP(K102,'Planilla de control'!#REF!,2,0)</f>
        <v>#REF!</v>
      </c>
      <c r="M102" s="29" t="e">
        <f>IF(COUNTIF('Planilla de control'!#REF!,K102)&gt;0,"SI","NO")</f>
        <v>#REF!</v>
      </c>
    </row>
    <row r="103" spans="1:13" x14ac:dyDescent="0.3">
      <c r="A103" s="3" t="s">
        <v>2366</v>
      </c>
      <c r="B103" s="3" t="s">
        <v>3154</v>
      </c>
      <c r="C103" s="3"/>
      <c r="D103" s="3"/>
      <c r="E103" s="3"/>
      <c r="F103" s="51" t="str">
        <f t="shared" si="6"/>
        <v>01C2</v>
      </c>
      <c r="G103" s="51">
        <f t="shared" si="7"/>
        <v>2</v>
      </c>
      <c r="H103" s="51">
        <f t="shared" si="8"/>
        <v>1</v>
      </c>
      <c r="I103" s="51" t="str">
        <f t="shared" si="9"/>
        <v>C</v>
      </c>
      <c r="J103" s="51" t="str">
        <f t="shared" si="10"/>
        <v>MQ200</v>
      </c>
      <c r="K103" s="76" t="str">
        <f t="shared" si="11"/>
        <v>RAB01C2A</v>
      </c>
      <c r="L103" s="281" t="e">
        <f>VLOOKUP(K103,'Planilla de control'!#REF!,2,0)</f>
        <v>#REF!</v>
      </c>
      <c r="M103" s="29" t="e">
        <f>IF(COUNTIF('Planilla de control'!#REF!,K103)&gt;0,"SI","NO")</f>
        <v>#REF!</v>
      </c>
    </row>
    <row r="104" spans="1:13" x14ac:dyDescent="0.3">
      <c r="A104" s="3" t="s">
        <v>2366</v>
      </c>
      <c r="B104" s="3" t="s">
        <v>3155</v>
      </c>
      <c r="C104" s="3"/>
      <c r="D104" s="3"/>
      <c r="E104" s="3"/>
      <c r="F104" s="51" t="str">
        <f t="shared" si="6"/>
        <v>01F4</v>
      </c>
      <c r="G104" s="51">
        <f t="shared" si="7"/>
        <v>4</v>
      </c>
      <c r="H104" s="51">
        <f t="shared" si="8"/>
        <v>1</v>
      </c>
      <c r="I104" s="51" t="str">
        <f t="shared" si="9"/>
        <v>F</v>
      </c>
      <c r="J104" s="51" t="str">
        <f t="shared" si="10"/>
        <v>MQ200</v>
      </c>
      <c r="K104" s="76" t="str">
        <f t="shared" si="11"/>
        <v>RAB01F4B</v>
      </c>
      <c r="L104" s="281" t="e">
        <f>VLOOKUP(K104,'Planilla de control'!#REF!,2,0)</f>
        <v>#REF!</v>
      </c>
      <c r="M104" s="29" t="e">
        <f>IF(COUNTIF('Planilla de control'!#REF!,K104)&gt;0,"SI","NO")</f>
        <v>#REF!</v>
      </c>
    </row>
    <row r="105" spans="1:13" x14ac:dyDescent="0.3">
      <c r="A105" s="3" t="s">
        <v>2366</v>
      </c>
      <c r="B105" s="3" t="s">
        <v>3156</v>
      </c>
      <c r="C105" s="3"/>
      <c r="D105" s="3"/>
      <c r="E105" s="3"/>
      <c r="F105" s="51" t="str">
        <f t="shared" si="6"/>
        <v>01E2</v>
      </c>
      <c r="G105" s="51">
        <f t="shared" si="7"/>
        <v>2</v>
      </c>
      <c r="H105" s="51">
        <f t="shared" si="8"/>
        <v>1</v>
      </c>
      <c r="I105" s="51" t="str">
        <f t="shared" si="9"/>
        <v>E</v>
      </c>
      <c r="J105" s="51" t="str">
        <f t="shared" si="10"/>
        <v>MQ200</v>
      </c>
      <c r="K105" s="76" t="str">
        <f t="shared" si="11"/>
        <v>RAB01E2A</v>
      </c>
      <c r="L105" s="281" t="e">
        <f>VLOOKUP(K105,'Planilla de control'!#REF!,2,0)</f>
        <v>#REF!</v>
      </c>
      <c r="M105" s="29" t="e">
        <f>IF(COUNTIF('Planilla de control'!#REF!,K105)&gt;0,"SI","NO")</f>
        <v>#REF!</v>
      </c>
    </row>
    <row r="106" spans="1:13" x14ac:dyDescent="0.3">
      <c r="A106" s="3" t="s">
        <v>2366</v>
      </c>
      <c r="B106" s="3" t="s">
        <v>3157</v>
      </c>
      <c r="C106" s="3"/>
      <c r="D106" s="3"/>
      <c r="E106" s="3"/>
      <c r="F106" s="51" t="str">
        <f t="shared" si="6"/>
        <v>01G5</v>
      </c>
      <c r="G106" s="51">
        <f t="shared" si="7"/>
        <v>5</v>
      </c>
      <c r="H106" s="51">
        <f t="shared" si="8"/>
        <v>1</v>
      </c>
      <c r="I106" s="51" t="str">
        <f t="shared" si="9"/>
        <v>G</v>
      </c>
      <c r="J106" s="51" t="str">
        <f t="shared" si="10"/>
        <v>MQ200</v>
      </c>
      <c r="K106" s="76" t="str">
        <f t="shared" si="11"/>
        <v>RAB01G5B</v>
      </c>
      <c r="L106" s="281" t="e">
        <f>VLOOKUP(K106,'Planilla de control'!#REF!,2,0)</f>
        <v>#REF!</v>
      </c>
      <c r="M106" s="29" t="e">
        <f>IF(COUNTIF('Planilla de control'!#REF!,K106)&gt;0,"SI","NO")</f>
        <v>#REF!</v>
      </c>
    </row>
    <row r="107" spans="1:13" x14ac:dyDescent="0.3">
      <c r="A107" s="3" t="s">
        <v>2366</v>
      </c>
      <c r="B107" s="3" t="s">
        <v>3158</v>
      </c>
      <c r="C107" s="3"/>
      <c r="D107" s="3"/>
      <c r="E107" s="3"/>
      <c r="F107" s="51" t="str">
        <f t="shared" si="6"/>
        <v>01G2</v>
      </c>
      <c r="G107" s="51">
        <f t="shared" si="7"/>
        <v>2</v>
      </c>
      <c r="H107" s="51">
        <f t="shared" si="8"/>
        <v>1</v>
      </c>
      <c r="I107" s="51" t="str">
        <f t="shared" si="9"/>
        <v>G</v>
      </c>
      <c r="J107" s="51" t="str">
        <f t="shared" si="10"/>
        <v>MQ200</v>
      </c>
      <c r="K107" s="76" t="str">
        <f t="shared" si="11"/>
        <v>RAB01G2B</v>
      </c>
      <c r="L107" s="281" t="e">
        <f>VLOOKUP(K107,'Planilla de control'!#REF!,2,0)</f>
        <v>#REF!</v>
      </c>
      <c r="M107" s="29" t="e">
        <f>IF(COUNTIF('Planilla de control'!#REF!,K107)&gt;0,"SI","NO")</f>
        <v>#REF!</v>
      </c>
    </row>
    <row r="108" spans="1:13" x14ac:dyDescent="0.3">
      <c r="A108" s="3" t="s">
        <v>2366</v>
      </c>
      <c r="B108" s="3" t="s">
        <v>3159</v>
      </c>
      <c r="C108" s="3"/>
      <c r="D108" s="3"/>
      <c r="E108" s="3"/>
      <c r="F108" s="51" t="str">
        <f t="shared" si="6"/>
        <v>01G2</v>
      </c>
      <c r="G108" s="51">
        <f t="shared" si="7"/>
        <v>2</v>
      </c>
      <c r="H108" s="51">
        <f t="shared" si="8"/>
        <v>1</v>
      </c>
      <c r="I108" s="51" t="str">
        <f t="shared" si="9"/>
        <v>G</v>
      </c>
      <c r="J108" s="51" t="str">
        <f t="shared" si="10"/>
        <v>MQ200</v>
      </c>
      <c r="K108" s="76" t="str">
        <f t="shared" si="11"/>
        <v>RAB01G2A</v>
      </c>
      <c r="L108" s="281" t="e">
        <f>VLOOKUP(K108,'Planilla de control'!#REF!,2,0)</f>
        <v>#REF!</v>
      </c>
      <c r="M108" s="29" t="e">
        <f>IF(COUNTIF('Planilla de control'!#REF!,K108)&gt;0,"SI","NO")</f>
        <v>#REF!</v>
      </c>
    </row>
    <row r="109" spans="1:13" x14ac:dyDescent="0.3">
      <c r="A109" s="3" t="s">
        <v>2366</v>
      </c>
      <c r="B109" s="3" t="s">
        <v>3160</v>
      </c>
      <c r="C109" s="3"/>
      <c r="D109" s="3"/>
      <c r="E109" s="3"/>
      <c r="F109" s="51" t="str">
        <f t="shared" si="6"/>
        <v>01I4</v>
      </c>
      <c r="G109" s="51">
        <f t="shared" si="7"/>
        <v>4</v>
      </c>
      <c r="H109" s="51">
        <f t="shared" si="8"/>
        <v>1</v>
      </c>
      <c r="I109" s="51" t="str">
        <f t="shared" si="9"/>
        <v>I</v>
      </c>
      <c r="J109" s="51" t="str">
        <f t="shared" si="10"/>
        <v>MQ200</v>
      </c>
      <c r="K109" s="76" t="str">
        <f t="shared" si="11"/>
        <v>RAB01I4B</v>
      </c>
      <c r="L109" s="281" t="e">
        <f>VLOOKUP(K109,'Planilla de control'!#REF!,2,0)</f>
        <v>#REF!</v>
      </c>
      <c r="M109" s="29" t="e">
        <f>IF(COUNTIF('Planilla de control'!#REF!,K109)&gt;0,"SI","NO")</f>
        <v>#REF!</v>
      </c>
    </row>
    <row r="110" spans="1:13" x14ac:dyDescent="0.3">
      <c r="A110" s="3" t="s">
        <v>2366</v>
      </c>
      <c r="B110" s="3" t="s">
        <v>3161</v>
      </c>
      <c r="C110" s="3"/>
      <c r="D110" s="3"/>
      <c r="E110" s="3"/>
      <c r="F110" s="51" t="str">
        <f t="shared" si="6"/>
        <v>01G4</v>
      </c>
      <c r="G110" s="51">
        <f t="shared" si="7"/>
        <v>4</v>
      </c>
      <c r="H110" s="51">
        <f t="shared" si="8"/>
        <v>1</v>
      </c>
      <c r="I110" s="51" t="str">
        <f t="shared" si="9"/>
        <v>G</v>
      </c>
      <c r="J110" s="51" t="str">
        <f t="shared" si="10"/>
        <v>MQ200</v>
      </c>
      <c r="K110" s="76" t="str">
        <f t="shared" si="11"/>
        <v>RAB01G4B</v>
      </c>
      <c r="L110" s="281" t="e">
        <f>VLOOKUP(K110,'Planilla de control'!#REF!,2,0)</f>
        <v>#REF!</v>
      </c>
      <c r="M110" s="29" t="e">
        <f>IF(COUNTIF('Planilla de control'!#REF!,K110)&gt;0,"SI","NO")</f>
        <v>#REF!</v>
      </c>
    </row>
    <row r="111" spans="1:13" x14ac:dyDescent="0.3">
      <c r="A111" s="3" t="s">
        <v>2366</v>
      </c>
      <c r="B111" s="3" t="s">
        <v>3162</v>
      </c>
      <c r="C111" s="3"/>
      <c r="D111" s="3"/>
      <c r="E111" s="3"/>
      <c r="F111" s="51" t="str">
        <f t="shared" si="6"/>
        <v>01I3</v>
      </c>
      <c r="G111" s="51">
        <f t="shared" si="7"/>
        <v>3</v>
      </c>
      <c r="H111" s="51">
        <f t="shared" si="8"/>
        <v>1</v>
      </c>
      <c r="I111" s="51" t="str">
        <f t="shared" si="9"/>
        <v>I</v>
      </c>
      <c r="J111" s="51" t="str">
        <f t="shared" si="10"/>
        <v>MQ200</v>
      </c>
      <c r="K111" s="76" t="str">
        <f t="shared" si="11"/>
        <v>RAB01I3B</v>
      </c>
      <c r="L111" s="281" t="e">
        <f>VLOOKUP(K111,'Planilla de control'!#REF!,2,0)</f>
        <v>#REF!</v>
      </c>
      <c r="M111" s="29" t="e">
        <f>IF(COUNTIF('Planilla de control'!#REF!,K111)&gt;0,"SI","NO")</f>
        <v>#REF!</v>
      </c>
    </row>
    <row r="112" spans="1:13" x14ac:dyDescent="0.3">
      <c r="A112" s="3" t="s">
        <v>2366</v>
      </c>
      <c r="B112" s="3" t="s">
        <v>3163</v>
      </c>
      <c r="C112" s="3"/>
      <c r="D112" s="3"/>
      <c r="E112" s="3"/>
      <c r="F112" s="51" t="str">
        <f t="shared" si="6"/>
        <v>01E4</v>
      </c>
      <c r="G112" s="51">
        <f t="shared" si="7"/>
        <v>4</v>
      </c>
      <c r="H112" s="51">
        <f t="shared" si="8"/>
        <v>1</v>
      </c>
      <c r="I112" s="51" t="str">
        <f t="shared" si="9"/>
        <v>E</v>
      </c>
      <c r="J112" s="51" t="str">
        <f t="shared" si="10"/>
        <v>MQ200</v>
      </c>
      <c r="K112" s="76" t="str">
        <f t="shared" si="11"/>
        <v>RAB01E4B</v>
      </c>
      <c r="L112" s="281" t="e">
        <f>VLOOKUP(K112,'Planilla de control'!#REF!,2,0)</f>
        <v>#REF!</v>
      </c>
      <c r="M112" s="29" t="e">
        <f>IF(COUNTIF('Planilla de control'!#REF!,K112)&gt;0,"SI","NO")</f>
        <v>#REF!</v>
      </c>
    </row>
    <row r="113" spans="1:13" x14ac:dyDescent="0.3">
      <c r="A113" s="3" t="s">
        <v>2366</v>
      </c>
      <c r="B113" s="3" t="s">
        <v>3164</v>
      </c>
      <c r="C113" s="3"/>
      <c r="D113" s="3"/>
      <c r="E113" s="3"/>
      <c r="F113" s="51" t="str">
        <f t="shared" si="6"/>
        <v>01C2</v>
      </c>
      <c r="G113" s="51">
        <f t="shared" si="7"/>
        <v>2</v>
      </c>
      <c r="H113" s="51">
        <f t="shared" si="8"/>
        <v>1</v>
      </c>
      <c r="I113" s="51" t="str">
        <f t="shared" si="9"/>
        <v>C</v>
      </c>
      <c r="J113" s="51" t="str">
        <f t="shared" si="10"/>
        <v>MQ200</v>
      </c>
      <c r="K113" s="76" t="str">
        <f t="shared" si="11"/>
        <v>RAB01C2B</v>
      </c>
      <c r="L113" s="281" t="e">
        <f>VLOOKUP(K113,'Planilla de control'!#REF!,2,0)</f>
        <v>#REF!</v>
      </c>
      <c r="M113" s="29" t="e">
        <f>IF(COUNTIF('Planilla de control'!#REF!,K113)&gt;0,"SI","NO")</f>
        <v>#REF!</v>
      </c>
    </row>
    <row r="114" spans="1:13" x14ac:dyDescent="0.3">
      <c r="A114" s="3" t="s">
        <v>2366</v>
      </c>
      <c r="B114" s="3" t="s">
        <v>3165</v>
      </c>
      <c r="C114" s="3"/>
      <c r="D114" s="3"/>
      <c r="E114" s="3"/>
      <c r="F114" s="51" t="str">
        <f t="shared" si="6"/>
        <v>01C4</v>
      </c>
      <c r="G114" s="51">
        <f t="shared" si="7"/>
        <v>4</v>
      </c>
      <c r="H114" s="51">
        <f t="shared" si="8"/>
        <v>1</v>
      </c>
      <c r="I114" s="51" t="str">
        <f t="shared" si="9"/>
        <v>C</v>
      </c>
      <c r="J114" s="51" t="str">
        <f t="shared" si="10"/>
        <v>MQ200</v>
      </c>
      <c r="K114" s="76" t="str">
        <f t="shared" si="11"/>
        <v>RAB01C4B</v>
      </c>
      <c r="L114" s="281" t="e">
        <f>VLOOKUP(K114,'Planilla de control'!#REF!,2,0)</f>
        <v>#REF!</v>
      </c>
      <c r="M114" s="29" t="e">
        <f>IF(COUNTIF('Planilla de control'!#REF!,K114)&gt;0,"SI","NO")</f>
        <v>#REF!</v>
      </c>
    </row>
    <row r="115" spans="1:13" x14ac:dyDescent="0.3">
      <c r="A115" s="3" t="s">
        <v>2366</v>
      </c>
      <c r="B115" s="3" t="s">
        <v>3166</v>
      </c>
      <c r="C115" s="3"/>
      <c r="D115" s="3"/>
      <c r="E115" s="3"/>
      <c r="F115" s="51" t="str">
        <f t="shared" si="6"/>
        <v>01F2</v>
      </c>
      <c r="G115" s="51">
        <f t="shared" si="7"/>
        <v>2</v>
      </c>
      <c r="H115" s="51">
        <f t="shared" si="8"/>
        <v>1</v>
      </c>
      <c r="I115" s="51" t="str">
        <f t="shared" si="9"/>
        <v>F</v>
      </c>
      <c r="J115" s="51" t="str">
        <f t="shared" si="10"/>
        <v>MQ200</v>
      </c>
      <c r="K115" s="76" t="str">
        <f t="shared" si="11"/>
        <v>RAB01F2A</v>
      </c>
      <c r="L115" s="281" t="e">
        <f>VLOOKUP(K115,'Planilla de control'!#REF!,2,0)</f>
        <v>#REF!</v>
      </c>
      <c r="M115" s="29" t="e">
        <f>IF(COUNTIF('Planilla de control'!#REF!,K115)&gt;0,"SI","NO")</f>
        <v>#REF!</v>
      </c>
    </row>
    <row r="116" spans="1:13" x14ac:dyDescent="0.3">
      <c r="A116" s="3" t="s">
        <v>2366</v>
      </c>
      <c r="B116" s="3" t="s">
        <v>3167</v>
      </c>
      <c r="C116" s="3"/>
      <c r="D116" s="3"/>
      <c r="E116" s="3"/>
      <c r="F116" s="51" t="str">
        <f t="shared" si="6"/>
        <v>01K4</v>
      </c>
      <c r="G116" s="51">
        <f t="shared" si="7"/>
        <v>4</v>
      </c>
      <c r="H116" s="51">
        <f t="shared" si="8"/>
        <v>1</v>
      </c>
      <c r="I116" s="51" t="str">
        <f t="shared" si="9"/>
        <v>K</v>
      </c>
      <c r="J116" s="51" t="str">
        <f t="shared" si="10"/>
        <v>MQ200</v>
      </c>
      <c r="K116" s="76" t="str">
        <f t="shared" si="11"/>
        <v>RAB01K4B</v>
      </c>
      <c r="L116" s="281" t="e">
        <f>VLOOKUP(K116,'Planilla de control'!#REF!,2,0)</f>
        <v>#REF!</v>
      </c>
      <c r="M116" s="29" t="e">
        <f>IF(COUNTIF('Planilla de control'!#REF!,K116)&gt;0,"SI","NO")</f>
        <v>#REF!</v>
      </c>
    </row>
    <row r="117" spans="1:13" x14ac:dyDescent="0.3">
      <c r="A117" s="3" t="s">
        <v>2366</v>
      </c>
      <c r="B117" s="3" t="s">
        <v>3168</v>
      </c>
      <c r="C117" s="3"/>
      <c r="D117" s="3"/>
      <c r="E117" s="3"/>
      <c r="F117" s="51" t="str">
        <f t="shared" si="6"/>
        <v>01L3</v>
      </c>
      <c r="G117" s="51">
        <f t="shared" si="7"/>
        <v>3</v>
      </c>
      <c r="H117" s="51">
        <f t="shared" si="8"/>
        <v>1</v>
      </c>
      <c r="I117" s="51" t="str">
        <f t="shared" si="9"/>
        <v>L</v>
      </c>
      <c r="J117" s="51" t="str">
        <f t="shared" si="10"/>
        <v>MQ200</v>
      </c>
      <c r="K117" s="76" t="str">
        <f t="shared" si="11"/>
        <v>RAB01L3B</v>
      </c>
      <c r="L117" s="281" t="e">
        <f>VLOOKUP(K117,'Planilla de control'!#REF!,2,0)</f>
        <v>#REF!</v>
      </c>
      <c r="M117" s="29" t="e">
        <f>IF(COUNTIF('Planilla de control'!#REF!,K117)&gt;0,"SI","NO")</f>
        <v>#REF!</v>
      </c>
    </row>
    <row r="118" spans="1:13" x14ac:dyDescent="0.3">
      <c r="A118" s="3" t="s">
        <v>2366</v>
      </c>
      <c r="B118" s="3" t="s">
        <v>3169</v>
      </c>
      <c r="C118" s="3"/>
      <c r="D118" s="3"/>
      <c r="E118" s="3"/>
      <c r="F118" s="51" t="str">
        <f t="shared" si="6"/>
        <v>01E2</v>
      </c>
      <c r="G118" s="51">
        <f t="shared" si="7"/>
        <v>2</v>
      </c>
      <c r="H118" s="51">
        <f t="shared" si="8"/>
        <v>1</v>
      </c>
      <c r="I118" s="51" t="str">
        <f t="shared" si="9"/>
        <v>E</v>
      </c>
      <c r="J118" s="51" t="str">
        <f t="shared" si="10"/>
        <v>MQ200</v>
      </c>
      <c r="K118" s="76" t="str">
        <f t="shared" si="11"/>
        <v>RAB01E2B</v>
      </c>
      <c r="L118" s="281" t="e">
        <f>VLOOKUP(K118,'Planilla de control'!#REF!,2,0)</f>
        <v>#REF!</v>
      </c>
      <c r="M118" s="29" t="e">
        <f>IF(COUNTIF('Planilla de control'!#REF!,K118)&gt;0,"SI","NO")</f>
        <v>#REF!</v>
      </c>
    </row>
    <row r="119" spans="1:13" x14ac:dyDescent="0.3">
      <c r="A119" s="3" t="s">
        <v>2366</v>
      </c>
      <c r="B119" s="3" t="s">
        <v>3170</v>
      </c>
      <c r="C119" s="3"/>
      <c r="D119" s="3"/>
      <c r="E119" s="3"/>
      <c r="F119" s="51" t="str">
        <f t="shared" si="6"/>
        <v>01G3</v>
      </c>
      <c r="G119" s="51">
        <f t="shared" si="7"/>
        <v>3</v>
      </c>
      <c r="H119" s="51">
        <f t="shared" si="8"/>
        <v>1</v>
      </c>
      <c r="I119" s="51" t="str">
        <f t="shared" si="9"/>
        <v>G</v>
      </c>
      <c r="J119" s="51" t="str">
        <f t="shared" si="10"/>
        <v>MQ200</v>
      </c>
      <c r="K119" s="76" t="str">
        <f t="shared" si="11"/>
        <v>RAB01G3B</v>
      </c>
      <c r="L119" s="281" t="e">
        <f>VLOOKUP(K119,'Planilla de control'!#REF!,2,0)</f>
        <v>#REF!</v>
      </c>
      <c r="M119" s="29" t="e">
        <f>IF(COUNTIF('Planilla de control'!#REF!,K119)&gt;0,"SI","NO")</f>
        <v>#REF!</v>
      </c>
    </row>
    <row r="120" spans="1:13" x14ac:dyDescent="0.3">
      <c r="A120" s="3" t="s">
        <v>2366</v>
      </c>
      <c r="B120" s="3" t="s">
        <v>3171</v>
      </c>
      <c r="C120" s="3"/>
      <c r="D120" s="3"/>
      <c r="E120" s="3"/>
      <c r="F120" s="51" t="str">
        <f t="shared" si="6"/>
        <v>01K3</v>
      </c>
      <c r="G120" s="51">
        <f t="shared" si="7"/>
        <v>3</v>
      </c>
      <c r="H120" s="51">
        <f t="shared" si="8"/>
        <v>1</v>
      </c>
      <c r="I120" s="51" t="str">
        <f t="shared" si="9"/>
        <v>K</v>
      </c>
      <c r="J120" s="51" t="str">
        <f t="shared" si="10"/>
        <v>MQ200</v>
      </c>
      <c r="K120" s="76" t="str">
        <f t="shared" si="11"/>
        <v>RAB01K3A</v>
      </c>
      <c r="L120" s="281" t="e">
        <f>VLOOKUP(K120,'Planilla de control'!#REF!,2,0)</f>
        <v>#REF!</v>
      </c>
      <c r="M120" s="29" t="e">
        <f>IF(COUNTIF('Planilla de control'!#REF!,K120)&gt;0,"SI","NO")</f>
        <v>#REF!</v>
      </c>
    </row>
    <row r="121" spans="1:13" x14ac:dyDescent="0.3">
      <c r="A121" s="3" t="s">
        <v>2366</v>
      </c>
      <c r="B121" s="3" t="s">
        <v>3172</v>
      </c>
      <c r="C121" s="3"/>
      <c r="D121" s="3"/>
      <c r="E121" s="3"/>
      <c r="F121" s="51" t="str">
        <f t="shared" si="6"/>
        <v>01J3</v>
      </c>
      <c r="G121" s="51">
        <f t="shared" si="7"/>
        <v>3</v>
      </c>
      <c r="H121" s="51">
        <f t="shared" si="8"/>
        <v>1</v>
      </c>
      <c r="I121" s="51" t="str">
        <f t="shared" si="9"/>
        <v>J</v>
      </c>
      <c r="J121" s="51" t="str">
        <f t="shared" si="10"/>
        <v>MQ200</v>
      </c>
      <c r="K121" s="76" t="str">
        <f t="shared" si="11"/>
        <v>RAB01J3A</v>
      </c>
      <c r="L121" s="281" t="e">
        <f>VLOOKUP(K121,'Planilla de control'!#REF!,2,0)</f>
        <v>#REF!</v>
      </c>
      <c r="M121" s="29" t="e">
        <f>IF(COUNTIF('Planilla de control'!#REF!,K121)&gt;0,"SI","NO")</f>
        <v>#REF!</v>
      </c>
    </row>
    <row r="122" spans="1:13" x14ac:dyDescent="0.3">
      <c r="A122" s="3" t="s">
        <v>2366</v>
      </c>
      <c r="B122" s="3" t="s">
        <v>3173</v>
      </c>
      <c r="C122" s="3"/>
      <c r="D122" s="3"/>
      <c r="E122" s="3"/>
      <c r="F122" s="51" t="str">
        <f t="shared" si="6"/>
        <v>01K4</v>
      </c>
      <c r="G122" s="51">
        <f t="shared" si="7"/>
        <v>4</v>
      </c>
      <c r="H122" s="51">
        <f t="shared" si="8"/>
        <v>1</v>
      </c>
      <c r="I122" s="51" t="str">
        <f t="shared" si="9"/>
        <v>K</v>
      </c>
      <c r="J122" s="51" t="str">
        <f t="shared" si="10"/>
        <v>MQ200</v>
      </c>
      <c r="K122" s="76" t="str">
        <f t="shared" si="11"/>
        <v>RAB01K4A</v>
      </c>
      <c r="L122" s="281" t="e">
        <f>VLOOKUP(K122,'Planilla de control'!#REF!,2,0)</f>
        <v>#REF!</v>
      </c>
      <c r="M122" s="29" t="e">
        <f>IF(COUNTIF('Planilla de control'!#REF!,K122)&gt;0,"SI","NO")</f>
        <v>#REF!</v>
      </c>
    </row>
    <row r="123" spans="1:13" x14ac:dyDescent="0.3">
      <c r="A123" s="3" t="s">
        <v>2366</v>
      </c>
      <c r="B123" s="3" t="s">
        <v>3174</v>
      </c>
      <c r="C123" s="3"/>
      <c r="D123" s="3"/>
      <c r="E123" s="3"/>
      <c r="F123" s="51" t="str">
        <f t="shared" si="6"/>
        <v>01I2</v>
      </c>
      <c r="G123" s="51">
        <f t="shared" si="7"/>
        <v>2</v>
      </c>
      <c r="H123" s="51">
        <f t="shared" si="8"/>
        <v>1</v>
      </c>
      <c r="I123" s="51" t="str">
        <f t="shared" si="9"/>
        <v>I</v>
      </c>
      <c r="J123" s="51" t="str">
        <f t="shared" si="10"/>
        <v>MQ200</v>
      </c>
      <c r="K123" s="76" t="str">
        <f t="shared" si="11"/>
        <v>RAB01I2B</v>
      </c>
      <c r="L123" s="281" t="e">
        <f>VLOOKUP(K123,'Planilla de control'!#REF!,2,0)</f>
        <v>#REF!</v>
      </c>
      <c r="M123" s="29" t="e">
        <f>IF(COUNTIF('Planilla de control'!#REF!,K123)&gt;0,"SI","NO")</f>
        <v>#REF!</v>
      </c>
    </row>
    <row r="124" spans="1:13" x14ac:dyDescent="0.3">
      <c r="A124" s="3" t="s">
        <v>2366</v>
      </c>
      <c r="B124" s="3" t="s">
        <v>3175</v>
      </c>
      <c r="C124" s="3"/>
      <c r="D124" s="3"/>
      <c r="E124" s="3"/>
      <c r="F124" s="51" t="str">
        <f t="shared" si="6"/>
        <v>01E3</v>
      </c>
      <c r="G124" s="51">
        <f t="shared" si="7"/>
        <v>3</v>
      </c>
      <c r="H124" s="51">
        <f t="shared" si="8"/>
        <v>1</v>
      </c>
      <c r="I124" s="51" t="str">
        <f t="shared" si="9"/>
        <v>E</v>
      </c>
      <c r="J124" s="51" t="str">
        <f t="shared" si="10"/>
        <v>MQ200</v>
      </c>
      <c r="K124" s="76" t="str">
        <f t="shared" si="11"/>
        <v>RAB01E3A</v>
      </c>
      <c r="L124" s="281" t="e">
        <f>VLOOKUP(K124,'Planilla de control'!#REF!,2,0)</f>
        <v>#REF!</v>
      </c>
      <c r="M124" s="29" t="e">
        <f>IF(COUNTIF('Planilla de control'!#REF!,K124)&gt;0,"SI","NO")</f>
        <v>#REF!</v>
      </c>
    </row>
    <row r="125" spans="1:13" x14ac:dyDescent="0.3">
      <c r="A125" s="3" t="s">
        <v>2366</v>
      </c>
      <c r="B125" s="3" t="s">
        <v>3176</v>
      </c>
      <c r="C125" s="3"/>
      <c r="D125" s="3"/>
      <c r="E125" s="3"/>
      <c r="F125" s="51" t="str">
        <f t="shared" si="6"/>
        <v>01L4</v>
      </c>
      <c r="G125" s="51">
        <f t="shared" si="7"/>
        <v>4</v>
      </c>
      <c r="H125" s="51">
        <f t="shared" si="8"/>
        <v>1</v>
      </c>
      <c r="I125" s="51" t="str">
        <f t="shared" si="9"/>
        <v>L</v>
      </c>
      <c r="J125" s="51" t="str">
        <f t="shared" si="10"/>
        <v>MQ200</v>
      </c>
      <c r="K125" s="76" t="str">
        <f t="shared" si="11"/>
        <v>RAB01L4B</v>
      </c>
      <c r="L125" s="281" t="e">
        <f>VLOOKUP(K125,'Planilla de control'!#REF!,2,0)</f>
        <v>#REF!</v>
      </c>
      <c r="M125" s="29" t="e">
        <f>IF(COUNTIF('Planilla de control'!#REF!,K125)&gt;0,"SI","NO")</f>
        <v>#REF!</v>
      </c>
    </row>
    <row r="126" spans="1:13" x14ac:dyDescent="0.3">
      <c r="A126" s="3" t="s">
        <v>2366</v>
      </c>
      <c r="B126" s="3" t="s">
        <v>3177</v>
      </c>
      <c r="C126" s="3"/>
      <c r="D126" s="3"/>
      <c r="E126" s="3"/>
      <c r="F126" s="51" t="str">
        <f t="shared" si="6"/>
        <v>01H5</v>
      </c>
      <c r="G126" s="51">
        <f t="shared" si="7"/>
        <v>5</v>
      </c>
      <c r="H126" s="51">
        <f t="shared" si="8"/>
        <v>1</v>
      </c>
      <c r="I126" s="51" t="str">
        <f t="shared" si="9"/>
        <v>H</v>
      </c>
      <c r="J126" s="51" t="str">
        <f t="shared" si="10"/>
        <v>MQ200</v>
      </c>
      <c r="K126" s="76" t="str">
        <f t="shared" si="11"/>
        <v>RAB01H5A</v>
      </c>
      <c r="L126" s="281" t="e">
        <f>VLOOKUP(K126,'Planilla de control'!#REF!,2,0)</f>
        <v>#REF!</v>
      </c>
      <c r="M126" s="29" t="e">
        <f>IF(COUNTIF('Planilla de control'!#REF!,K126)&gt;0,"SI","NO")</f>
        <v>#REF!</v>
      </c>
    </row>
    <row r="127" spans="1:13" x14ac:dyDescent="0.3">
      <c r="A127" s="3" t="s">
        <v>2366</v>
      </c>
      <c r="B127" s="3" t="s">
        <v>3178</v>
      </c>
      <c r="C127" s="3"/>
      <c r="D127" s="3"/>
      <c r="E127" s="3"/>
      <c r="F127" s="51" t="str">
        <f t="shared" si="6"/>
        <v>01D4</v>
      </c>
      <c r="G127" s="51">
        <f t="shared" si="7"/>
        <v>4</v>
      </c>
      <c r="H127" s="51">
        <f t="shared" si="8"/>
        <v>1</v>
      </c>
      <c r="I127" s="51" t="str">
        <f t="shared" si="9"/>
        <v>D</v>
      </c>
      <c r="J127" s="51" t="str">
        <f t="shared" si="10"/>
        <v>MQ200</v>
      </c>
      <c r="K127" s="76" t="str">
        <f t="shared" si="11"/>
        <v>RAB01D4A</v>
      </c>
      <c r="L127" s="281" t="e">
        <f>VLOOKUP(K127,'Planilla de control'!#REF!,2,0)</f>
        <v>#REF!</v>
      </c>
      <c r="M127" s="29" t="e">
        <f>IF(COUNTIF('Planilla de control'!#REF!,K127)&gt;0,"SI","NO")</f>
        <v>#REF!</v>
      </c>
    </row>
    <row r="128" spans="1:13" x14ac:dyDescent="0.3">
      <c r="A128" s="3" t="s">
        <v>2366</v>
      </c>
      <c r="B128" s="3" t="s">
        <v>3179</v>
      </c>
      <c r="C128" s="3"/>
      <c r="D128" s="3"/>
      <c r="E128" s="3"/>
      <c r="F128" s="51" t="str">
        <f t="shared" si="6"/>
        <v>01F2</v>
      </c>
      <c r="G128" s="51">
        <f t="shared" si="7"/>
        <v>2</v>
      </c>
      <c r="H128" s="51">
        <f t="shared" si="8"/>
        <v>1</v>
      </c>
      <c r="I128" s="51" t="str">
        <f t="shared" si="9"/>
        <v>F</v>
      </c>
      <c r="J128" s="51" t="str">
        <f t="shared" si="10"/>
        <v>MQ200</v>
      </c>
      <c r="K128" s="76" t="str">
        <f t="shared" si="11"/>
        <v>RAB01F2B</v>
      </c>
      <c r="L128" s="281" t="e">
        <f>VLOOKUP(K128,'Planilla de control'!#REF!,2,0)</f>
        <v>#REF!</v>
      </c>
      <c r="M128" s="29" t="e">
        <f>IF(COUNTIF('Planilla de control'!#REF!,K128)&gt;0,"SI","NO")</f>
        <v>#REF!</v>
      </c>
    </row>
    <row r="129" spans="1:13" x14ac:dyDescent="0.3">
      <c r="A129" s="3" t="s">
        <v>2366</v>
      </c>
      <c r="B129" s="3" t="s">
        <v>3180</v>
      </c>
      <c r="C129" s="3"/>
      <c r="D129" s="3"/>
      <c r="E129" s="3"/>
      <c r="F129" s="51" t="str">
        <f t="shared" si="6"/>
        <v>01D3</v>
      </c>
      <c r="G129" s="51">
        <f t="shared" si="7"/>
        <v>3</v>
      </c>
      <c r="H129" s="51">
        <f t="shared" si="8"/>
        <v>1</v>
      </c>
      <c r="I129" s="51" t="str">
        <f t="shared" si="9"/>
        <v>D</v>
      </c>
      <c r="J129" s="51" t="str">
        <f t="shared" si="10"/>
        <v>MQ200</v>
      </c>
      <c r="K129" s="76" t="str">
        <f t="shared" si="11"/>
        <v>RAB01D3A</v>
      </c>
      <c r="L129" s="281" t="e">
        <f>VLOOKUP(K129,'Planilla de control'!#REF!,2,0)</f>
        <v>#REF!</v>
      </c>
      <c r="M129" s="29" t="e">
        <f>IF(COUNTIF('Planilla de control'!#REF!,K129)&gt;0,"SI","NO")</f>
        <v>#REF!</v>
      </c>
    </row>
    <row r="130" spans="1:13" x14ac:dyDescent="0.3">
      <c r="A130" s="3" t="s">
        <v>2366</v>
      </c>
      <c r="B130" s="3" t="s">
        <v>3181</v>
      </c>
      <c r="C130" s="3"/>
      <c r="D130" s="3"/>
      <c r="E130" s="3"/>
      <c r="F130" s="51" t="str">
        <f t="shared" si="6"/>
        <v>01K3</v>
      </c>
      <c r="G130" s="51">
        <f t="shared" si="7"/>
        <v>3</v>
      </c>
      <c r="H130" s="51">
        <f t="shared" si="8"/>
        <v>1</v>
      </c>
      <c r="I130" s="51" t="str">
        <f t="shared" si="9"/>
        <v>K</v>
      </c>
      <c r="J130" s="51" t="str">
        <f t="shared" si="10"/>
        <v>MQ200</v>
      </c>
      <c r="K130" s="76" t="str">
        <f t="shared" si="11"/>
        <v>RAB01K3B</v>
      </c>
      <c r="L130" s="281" t="e">
        <f>VLOOKUP(K130,'Planilla de control'!#REF!,2,0)</f>
        <v>#REF!</v>
      </c>
      <c r="M130" s="29" t="e">
        <f>IF(COUNTIF('Planilla de control'!#REF!,K130)&gt;0,"SI","NO")</f>
        <v>#REF!</v>
      </c>
    </row>
    <row r="131" spans="1:13" x14ac:dyDescent="0.3">
      <c r="A131" s="3" t="s">
        <v>2366</v>
      </c>
      <c r="B131" s="3" t="s">
        <v>3182</v>
      </c>
      <c r="C131" s="3"/>
      <c r="D131" s="3"/>
      <c r="E131" s="3"/>
      <c r="F131" s="51" t="str">
        <f t="shared" ref="F131:F194" si="12">IF(OR(LEN(B131)=9,LEN(B131)=5),MID(B131,1,4),MID(B131,1,5))</f>
        <v>01G3</v>
      </c>
      <c r="G131" s="51">
        <f t="shared" ref="G131:G194" si="13">IF(MID(F131,5,1)&lt;&gt;"",MID(F131,4,2),MID(F131,4,1))*1</f>
        <v>3</v>
      </c>
      <c r="H131" s="51">
        <f t="shared" ref="H131:H194" si="14">+MID(B131,1,2)*1</f>
        <v>1</v>
      </c>
      <c r="I131" s="51" t="str">
        <f t="shared" ref="I131:I194" si="15">+MID(B131,3,1)</f>
        <v>G</v>
      </c>
      <c r="J131" s="51" t="str">
        <f t="shared" ref="J131:J194" si="16">HLOOKUP(A131,$O$1:$U$2,2,0)</f>
        <v>MQ200</v>
      </c>
      <c r="K131" s="76" t="str">
        <f t="shared" ref="K131:K194" si="17">CONCATENATE(A131,B131)</f>
        <v>RAB01G3A</v>
      </c>
      <c r="L131" s="281" t="e">
        <f>VLOOKUP(K131,'Planilla de control'!#REF!,2,0)</f>
        <v>#REF!</v>
      </c>
      <c r="M131" s="29" t="e">
        <f>IF(COUNTIF('Planilla de control'!#REF!,K131)&gt;0,"SI","NO")</f>
        <v>#REF!</v>
      </c>
    </row>
    <row r="132" spans="1:13" x14ac:dyDescent="0.3">
      <c r="A132" s="3" t="s">
        <v>2366</v>
      </c>
      <c r="B132" s="3" t="s">
        <v>3183</v>
      </c>
      <c r="C132" s="3"/>
      <c r="D132" s="3"/>
      <c r="E132" s="3"/>
      <c r="F132" s="51" t="str">
        <f t="shared" si="12"/>
        <v>01I4</v>
      </c>
      <c r="G132" s="51">
        <f t="shared" si="13"/>
        <v>4</v>
      </c>
      <c r="H132" s="51">
        <f t="shared" si="14"/>
        <v>1</v>
      </c>
      <c r="I132" s="51" t="str">
        <f t="shared" si="15"/>
        <v>I</v>
      </c>
      <c r="J132" s="51" t="str">
        <f t="shared" si="16"/>
        <v>MQ200</v>
      </c>
      <c r="K132" s="76" t="str">
        <f t="shared" si="17"/>
        <v>RAB01I4A</v>
      </c>
      <c r="L132" s="281" t="e">
        <f>VLOOKUP(K132,'Planilla de control'!#REF!,2,0)</f>
        <v>#REF!</v>
      </c>
      <c r="M132" s="29" t="e">
        <f>IF(COUNTIF('Planilla de control'!#REF!,K132)&gt;0,"SI","NO")</f>
        <v>#REF!</v>
      </c>
    </row>
    <row r="133" spans="1:13" x14ac:dyDescent="0.3">
      <c r="A133" s="3" t="s">
        <v>2366</v>
      </c>
      <c r="B133" s="3" t="s">
        <v>3184</v>
      </c>
      <c r="C133" s="3"/>
      <c r="D133" s="3"/>
      <c r="E133" s="3"/>
      <c r="F133" s="51" t="str">
        <f t="shared" si="12"/>
        <v>01H3</v>
      </c>
      <c r="G133" s="51">
        <f t="shared" si="13"/>
        <v>3</v>
      </c>
      <c r="H133" s="51">
        <f t="shared" si="14"/>
        <v>1</v>
      </c>
      <c r="I133" s="51" t="str">
        <f t="shared" si="15"/>
        <v>H</v>
      </c>
      <c r="J133" s="51" t="str">
        <f t="shared" si="16"/>
        <v>MQ200</v>
      </c>
      <c r="K133" s="76" t="str">
        <f t="shared" si="17"/>
        <v>RAB01H3B</v>
      </c>
      <c r="L133" s="281" t="e">
        <f>VLOOKUP(K133,'Planilla de control'!#REF!,2,0)</f>
        <v>#REF!</v>
      </c>
      <c r="M133" s="29" t="e">
        <f>IF(COUNTIF('Planilla de control'!#REF!,K133)&gt;0,"SI","NO")</f>
        <v>#REF!</v>
      </c>
    </row>
    <row r="134" spans="1:13" x14ac:dyDescent="0.3">
      <c r="A134" s="3" t="s">
        <v>2366</v>
      </c>
      <c r="B134" s="3" t="s">
        <v>3185</v>
      </c>
      <c r="C134" s="3"/>
      <c r="D134" s="3"/>
      <c r="E134" s="3"/>
      <c r="F134" s="51" t="str">
        <f t="shared" si="12"/>
        <v>01C1</v>
      </c>
      <c r="G134" s="51">
        <f t="shared" si="13"/>
        <v>1</v>
      </c>
      <c r="H134" s="51">
        <f t="shared" si="14"/>
        <v>1</v>
      </c>
      <c r="I134" s="51" t="str">
        <f t="shared" si="15"/>
        <v>C</v>
      </c>
      <c r="J134" s="51" t="str">
        <f t="shared" si="16"/>
        <v>MQ200</v>
      </c>
      <c r="K134" s="76" t="str">
        <f t="shared" si="17"/>
        <v>RAB01C1B</v>
      </c>
      <c r="L134" s="281" t="e">
        <f>VLOOKUP(K134,'Planilla de control'!#REF!,2,0)</f>
        <v>#REF!</v>
      </c>
      <c r="M134" s="29" t="e">
        <f>IF(COUNTIF('Planilla de control'!#REF!,K134)&gt;0,"SI","NO")</f>
        <v>#REF!</v>
      </c>
    </row>
    <row r="135" spans="1:13" x14ac:dyDescent="0.3">
      <c r="A135" s="3" t="s">
        <v>2366</v>
      </c>
      <c r="B135" s="3" t="s">
        <v>3186</v>
      </c>
      <c r="C135" s="3"/>
      <c r="D135" s="3"/>
      <c r="E135" s="3"/>
      <c r="F135" s="51" t="str">
        <f t="shared" si="12"/>
        <v>01D1</v>
      </c>
      <c r="G135" s="51">
        <f t="shared" si="13"/>
        <v>1</v>
      </c>
      <c r="H135" s="51">
        <f t="shared" si="14"/>
        <v>1</v>
      </c>
      <c r="I135" s="51" t="str">
        <f t="shared" si="15"/>
        <v>D</v>
      </c>
      <c r="J135" s="51" t="str">
        <f t="shared" si="16"/>
        <v>MQ200</v>
      </c>
      <c r="K135" s="76" t="str">
        <f t="shared" si="17"/>
        <v>RAB01D1B</v>
      </c>
      <c r="L135" s="281" t="e">
        <f>VLOOKUP(K135,'Planilla de control'!#REF!,2,0)</f>
        <v>#REF!</v>
      </c>
      <c r="M135" s="29" t="e">
        <f>IF(COUNTIF('Planilla de control'!#REF!,K135)&gt;0,"SI","NO")</f>
        <v>#REF!</v>
      </c>
    </row>
    <row r="136" spans="1:13" x14ac:dyDescent="0.3">
      <c r="A136" s="3" t="s">
        <v>2366</v>
      </c>
      <c r="B136" s="3" t="s">
        <v>3187</v>
      </c>
      <c r="C136" s="3"/>
      <c r="D136" s="3"/>
      <c r="E136" s="3"/>
      <c r="F136" s="51" t="str">
        <f t="shared" si="12"/>
        <v>01F1</v>
      </c>
      <c r="G136" s="51">
        <f t="shared" si="13"/>
        <v>1</v>
      </c>
      <c r="H136" s="51">
        <f t="shared" si="14"/>
        <v>1</v>
      </c>
      <c r="I136" s="51" t="str">
        <f t="shared" si="15"/>
        <v>F</v>
      </c>
      <c r="J136" s="51" t="str">
        <f t="shared" si="16"/>
        <v>MQ200</v>
      </c>
      <c r="K136" s="76" t="str">
        <f t="shared" si="17"/>
        <v>RAB01F1A</v>
      </c>
      <c r="L136" s="281" t="e">
        <f>VLOOKUP(K136,'Planilla de control'!#REF!,2,0)</f>
        <v>#REF!</v>
      </c>
      <c r="M136" s="29" t="e">
        <f>IF(COUNTIF('Planilla de control'!#REF!,K136)&gt;0,"SI","NO")</f>
        <v>#REF!</v>
      </c>
    </row>
    <row r="137" spans="1:13" x14ac:dyDescent="0.3">
      <c r="A137" s="3" t="s">
        <v>2366</v>
      </c>
      <c r="B137" s="3" t="s">
        <v>3188</v>
      </c>
      <c r="C137" s="3"/>
      <c r="D137" s="3"/>
      <c r="E137" s="3"/>
      <c r="F137" s="51" t="str">
        <f t="shared" si="12"/>
        <v>01G1</v>
      </c>
      <c r="G137" s="51">
        <f t="shared" si="13"/>
        <v>1</v>
      </c>
      <c r="H137" s="51">
        <f t="shared" si="14"/>
        <v>1</v>
      </c>
      <c r="I137" s="51" t="str">
        <f t="shared" si="15"/>
        <v>G</v>
      </c>
      <c r="J137" s="51" t="str">
        <f t="shared" si="16"/>
        <v>MQ200</v>
      </c>
      <c r="K137" s="76" t="str">
        <f t="shared" si="17"/>
        <v>RAB01G1B</v>
      </c>
      <c r="L137" s="281" t="e">
        <f>VLOOKUP(K137,'Planilla de control'!#REF!,2,0)</f>
        <v>#REF!</v>
      </c>
      <c r="M137" s="29" t="e">
        <f>IF(COUNTIF('Planilla de control'!#REF!,K137)&gt;0,"SI","NO")</f>
        <v>#REF!</v>
      </c>
    </row>
    <row r="138" spans="1:13" x14ac:dyDescent="0.3">
      <c r="A138" s="3" t="s">
        <v>2366</v>
      </c>
      <c r="B138" s="3" t="s">
        <v>3189</v>
      </c>
      <c r="C138" s="3"/>
      <c r="D138" s="3"/>
      <c r="E138" s="3"/>
      <c r="F138" s="51" t="str">
        <f t="shared" si="12"/>
        <v>01G1</v>
      </c>
      <c r="G138" s="51">
        <f t="shared" si="13"/>
        <v>1</v>
      </c>
      <c r="H138" s="51">
        <f t="shared" si="14"/>
        <v>1</v>
      </c>
      <c r="I138" s="51" t="str">
        <f t="shared" si="15"/>
        <v>G</v>
      </c>
      <c r="J138" s="51" t="str">
        <f t="shared" si="16"/>
        <v>MQ200</v>
      </c>
      <c r="K138" s="76" t="str">
        <f t="shared" si="17"/>
        <v>RAB01G1C</v>
      </c>
      <c r="L138" s="281" t="e">
        <f>VLOOKUP(K138,'Planilla de control'!#REF!,2,0)</f>
        <v>#REF!</v>
      </c>
      <c r="M138" s="29" t="e">
        <f>IF(COUNTIF('Planilla de control'!#REF!,K138)&gt;0,"SI","NO")</f>
        <v>#REF!</v>
      </c>
    </row>
    <row r="139" spans="1:13" x14ac:dyDescent="0.3">
      <c r="A139" s="3" t="s">
        <v>2366</v>
      </c>
      <c r="B139" s="3" t="s">
        <v>3190</v>
      </c>
      <c r="C139" s="3"/>
      <c r="D139" s="3"/>
      <c r="E139" s="3"/>
      <c r="F139" s="51" t="str">
        <f t="shared" si="12"/>
        <v>01H1</v>
      </c>
      <c r="G139" s="51">
        <f t="shared" si="13"/>
        <v>1</v>
      </c>
      <c r="H139" s="51">
        <f t="shared" si="14"/>
        <v>1</v>
      </c>
      <c r="I139" s="51" t="str">
        <f t="shared" si="15"/>
        <v>H</v>
      </c>
      <c r="J139" s="51" t="str">
        <f t="shared" si="16"/>
        <v>MQ200</v>
      </c>
      <c r="K139" s="76" t="str">
        <f t="shared" si="17"/>
        <v>RAB01H1A</v>
      </c>
      <c r="L139" s="281" t="e">
        <f>VLOOKUP(K139,'Planilla de control'!#REF!,2,0)</f>
        <v>#REF!</v>
      </c>
      <c r="M139" s="29" t="e">
        <f>IF(COUNTIF('Planilla de control'!#REF!,K139)&gt;0,"SI","NO")</f>
        <v>#REF!</v>
      </c>
    </row>
    <row r="140" spans="1:13" x14ac:dyDescent="0.3">
      <c r="A140" s="3" t="s">
        <v>2366</v>
      </c>
      <c r="B140" s="3" t="s">
        <v>3191</v>
      </c>
      <c r="C140" s="3"/>
      <c r="D140" s="3"/>
      <c r="E140" s="3"/>
      <c r="F140" s="51" t="str">
        <f t="shared" si="12"/>
        <v>01H1</v>
      </c>
      <c r="G140" s="51">
        <f t="shared" si="13"/>
        <v>1</v>
      </c>
      <c r="H140" s="51">
        <f t="shared" si="14"/>
        <v>1</v>
      </c>
      <c r="I140" s="51" t="str">
        <f t="shared" si="15"/>
        <v>H</v>
      </c>
      <c r="J140" s="51" t="str">
        <f t="shared" si="16"/>
        <v>MQ200</v>
      </c>
      <c r="K140" s="76" t="str">
        <f t="shared" si="17"/>
        <v>RAB01H1B</v>
      </c>
      <c r="L140" s="281" t="e">
        <f>VLOOKUP(K140,'Planilla de control'!#REF!,2,0)</f>
        <v>#REF!</v>
      </c>
      <c r="M140" s="29" t="e">
        <f>IF(COUNTIF('Planilla de control'!#REF!,K140)&gt;0,"SI","NO")</f>
        <v>#REF!</v>
      </c>
    </row>
    <row r="141" spans="1:13" x14ac:dyDescent="0.3">
      <c r="A141" s="3" t="s">
        <v>2366</v>
      </c>
      <c r="B141" s="3" t="s">
        <v>3192</v>
      </c>
      <c r="C141" s="3"/>
      <c r="D141" s="3"/>
      <c r="E141" s="3"/>
      <c r="F141" s="51" t="str">
        <f t="shared" si="12"/>
        <v>01H1</v>
      </c>
      <c r="G141" s="51">
        <f t="shared" si="13"/>
        <v>1</v>
      </c>
      <c r="H141" s="51">
        <f t="shared" si="14"/>
        <v>1</v>
      </c>
      <c r="I141" s="51" t="str">
        <f t="shared" si="15"/>
        <v>H</v>
      </c>
      <c r="J141" s="51" t="str">
        <f t="shared" si="16"/>
        <v>MQ200</v>
      </c>
      <c r="K141" s="76" t="str">
        <f t="shared" si="17"/>
        <v>RAB01H1B BIS</v>
      </c>
      <c r="L141" s="281" t="e">
        <f>VLOOKUP(K141,'Planilla de control'!#REF!,2,0)</f>
        <v>#REF!</v>
      </c>
      <c r="M141" s="29" t="e">
        <f>IF(COUNTIF('Planilla de control'!#REF!,K141)&gt;0,"SI","NO")</f>
        <v>#REF!</v>
      </c>
    </row>
    <row r="142" spans="1:13" x14ac:dyDescent="0.3">
      <c r="A142" s="3" t="s">
        <v>2366</v>
      </c>
      <c r="B142" s="3" t="s">
        <v>3193</v>
      </c>
      <c r="C142" s="3"/>
      <c r="D142" s="3"/>
      <c r="E142" s="3"/>
      <c r="F142" s="51" t="str">
        <f t="shared" si="12"/>
        <v>01H1</v>
      </c>
      <c r="G142" s="51">
        <f t="shared" si="13"/>
        <v>1</v>
      </c>
      <c r="H142" s="51">
        <f t="shared" si="14"/>
        <v>1</v>
      </c>
      <c r="I142" s="51" t="str">
        <f t="shared" si="15"/>
        <v>H</v>
      </c>
      <c r="J142" s="51" t="str">
        <f t="shared" si="16"/>
        <v>MQ200</v>
      </c>
      <c r="K142" s="76" t="str">
        <f t="shared" si="17"/>
        <v>RAB01H1C</v>
      </c>
      <c r="L142" s="281" t="e">
        <f>VLOOKUP(K142,'Planilla de control'!#REF!,2,0)</f>
        <v>#REF!</v>
      </c>
      <c r="M142" s="29" t="e">
        <f>IF(COUNTIF('Planilla de control'!#REF!,K142)&gt;0,"SI","NO")</f>
        <v>#REF!</v>
      </c>
    </row>
    <row r="143" spans="1:13" x14ac:dyDescent="0.3">
      <c r="A143" s="3" t="s">
        <v>2366</v>
      </c>
      <c r="B143" s="3" t="s">
        <v>3194</v>
      </c>
      <c r="C143" s="3"/>
      <c r="D143" s="3"/>
      <c r="E143" s="3"/>
      <c r="F143" s="51" t="str">
        <f t="shared" si="12"/>
        <v>01H1</v>
      </c>
      <c r="G143" s="51">
        <f t="shared" si="13"/>
        <v>1</v>
      </c>
      <c r="H143" s="51">
        <f t="shared" si="14"/>
        <v>1</v>
      </c>
      <c r="I143" s="51" t="str">
        <f t="shared" si="15"/>
        <v>H</v>
      </c>
      <c r="J143" s="51" t="str">
        <f t="shared" si="16"/>
        <v>MQ200</v>
      </c>
      <c r="K143" s="76" t="str">
        <f t="shared" si="17"/>
        <v>RAB01H1C BIS</v>
      </c>
      <c r="L143" s="281" t="e">
        <f>VLOOKUP(K143,'Planilla de control'!#REF!,2,0)</f>
        <v>#REF!</v>
      </c>
      <c r="M143" s="29" t="e">
        <f>IF(COUNTIF('Planilla de control'!#REF!,K143)&gt;0,"SI","NO")</f>
        <v>#REF!</v>
      </c>
    </row>
    <row r="144" spans="1:13" x14ac:dyDescent="0.3">
      <c r="A144" s="3" t="s">
        <v>2366</v>
      </c>
      <c r="B144" s="3" t="s">
        <v>3195</v>
      </c>
      <c r="C144" s="3"/>
      <c r="D144" s="3"/>
      <c r="E144" s="3"/>
      <c r="F144" s="51" t="str">
        <f t="shared" si="12"/>
        <v>01I1</v>
      </c>
      <c r="G144" s="51">
        <f t="shared" si="13"/>
        <v>1</v>
      </c>
      <c r="H144" s="51">
        <f t="shared" si="14"/>
        <v>1</v>
      </c>
      <c r="I144" s="51" t="str">
        <f t="shared" si="15"/>
        <v>I</v>
      </c>
      <c r="J144" s="51" t="str">
        <f t="shared" si="16"/>
        <v>MQ200</v>
      </c>
      <c r="K144" s="76" t="str">
        <f t="shared" si="17"/>
        <v>RAB01I1B</v>
      </c>
      <c r="L144" s="281" t="e">
        <f>VLOOKUP(K144,'Planilla de control'!#REF!,2,0)</f>
        <v>#REF!</v>
      </c>
      <c r="M144" s="29" t="e">
        <f>IF(COUNTIF('Planilla de control'!#REF!,K144)&gt;0,"SI","NO")</f>
        <v>#REF!</v>
      </c>
    </row>
    <row r="145" spans="1:13" x14ac:dyDescent="0.3">
      <c r="A145" s="3" t="s">
        <v>2366</v>
      </c>
      <c r="B145" s="3" t="s">
        <v>3196</v>
      </c>
      <c r="C145" s="3"/>
      <c r="D145" s="3"/>
      <c r="E145" s="3"/>
      <c r="F145" s="51" t="str">
        <f t="shared" si="12"/>
        <v>01I1</v>
      </c>
      <c r="G145" s="51">
        <f t="shared" si="13"/>
        <v>1</v>
      </c>
      <c r="H145" s="51">
        <f t="shared" si="14"/>
        <v>1</v>
      </c>
      <c r="I145" s="51" t="str">
        <f t="shared" si="15"/>
        <v>I</v>
      </c>
      <c r="J145" s="51" t="str">
        <f t="shared" si="16"/>
        <v>MQ200</v>
      </c>
      <c r="K145" s="76" t="str">
        <f t="shared" si="17"/>
        <v>RAB01I1B BIS</v>
      </c>
      <c r="L145" s="281" t="e">
        <f>VLOOKUP(K145,'Planilla de control'!#REF!,2,0)</f>
        <v>#REF!</v>
      </c>
      <c r="M145" s="29" t="e">
        <f>IF(COUNTIF('Planilla de control'!#REF!,K145)&gt;0,"SI","NO")</f>
        <v>#REF!</v>
      </c>
    </row>
    <row r="146" spans="1:13" x14ac:dyDescent="0.3">
      <c r="A146" s="3" t="s">
        <v>2366</v>
      </c>
      <c r="B146" s="3" t="s">
        <v>3197</v>
      </c>
      <c r="C146" s="3"/>
      <c r="D146" s="3"/>
      <c r="E146" s="3"/>
      <c r="F146" s="51" t="str">
        <f t="shared" si="12"/>
        <v>01I1</v>
      </c>
      <c r="G146" s="51">
        <f t="shared" si="13"/>
        <v>1</v>
      </c>
      <c r="H146" s="51">
        <f t="shared" si="14"/>
        <v>1</v>
      </c>
      <c r="I146" s="51" t="str">
        <f t="shared" si="15"/>
        <v>I</v>
      </c>
      <c r="J146" s="51" t="str">
        <f t="shared" si="16"/>
        <v>MQ200</v>
      </c>
      <c r="K146" s="76" t="str">
        <f t="shared" si="17"/>
        <v>RAB01I1C</v>
      </c>
      <c r="L146" s="281" t="e">
        <f>VLOOKUP(K146,'Planilla de control'!#REF!,2,0)</f>
        <v>#REF!</v>
      </c>
      <c r="M146" s="29" t="e">
        <f>IF(COUNTIF('Planilla de control'!#REF!,K146)&gt;0,"SI","NO")</f>
        <v>#REF!</v>
      </c>
    </row>
    <row r="147" spans="1:13" x14ac:dyDescent="0.3">
      <c r="A147" s="3" t="s">
        <v>2366</v>
      </c>
      <c r="B147" s="3" t="s">
        <v>3198</v>
      </c>
      <c r="C147" s="3"/>
      <c r="D147" s="3"/>
      <c r="E147" s="3"/>
      <c r="F147" s="51" t="str">
        <f t="shared" si="12"/>
        <v>01I1</v>
      </c>
      <c r="G147" s="51">
        <f t="shared" si="13"/>
        <v>1</v>
      </c>
      <c r="H147" s="51">
        <f t="shared" si="14"/>
        <v>1</v>
      </c>
      <c r="I147" s="51" t="str">
        <f t="shared" si="15"/>
        <v>I</v>
      </c>
      <c r="J147" s="51" t="str">
        <f t="shared" si="16"/>
        <v>MQ200</v>
      </c>
      <c r="K147" s="76" t="str">
        <f t="shared" si="17"/>
        <v>RAB01I1C BIS</v>
      </c>
      <c r="L147" s="281" t="e">
        <f>VLOOKUP(K147,'Planilla de control'!#REF!,2,0)</f>
        <v>#REF!</v>
      </c>
      <c r="M147" s="29" t="e">
        <f>IF(COUNTIF('Planilla de control'!#REF!,K147)&gt;0,"SI","NO")</f>
        <v>#REF!</v>
      </c>
    </row>
    <row r="148" spans="1:13" x14ac:dyDescent="0.3">
      <c r="A148" s="3" t="s">
        <v>2366</v>
      </c>
      <c r="B148" s="3" t="s">
        <v>3199</v>
      </c>
      <c r="C148" s="3"/>
      <c r="D148" s="3"/>
      <c r="E148" s="3"/>
      <c r="F148" s="51" t="str">
        <f t="shared" si="12"/>
        <v>01H2</v>
      </c>
      <c r="G148" s="51">
        <f t="shared" si="13"/>
        <v>2</v>
      </c>
      <c r="H148" s="51">
        <f t="shared" si="14"/>
        <v>1</v>
      </c>
      <c r="I148" s="51" t="str">
        <f t="shared" si="15"/>
        <v>H</v>
      </c>
      <c r="J148" s="51" t="str">
        <f t="shared" si="16"/>
        <v>MQ200</v>
      </c>
      <c r="K148" s="76" t="str">
        <f t="shared" si="17"/>
        <v>RAB01H2A</v>
      </c>
      <c r="L148" s="281" t="e">
        <f>VLOOKUP(K148,'Planilla de control'!#REF!,2,0)</f>
        <v>#REF!</v>
      </c>
      <c r="M148" s="29" t="e">
        <f>IF(COUNTIF('Planilla de control'!#REF!,K148)&gt;0,"SI","NO")</f>
        <v>#REF!</v>
      </c>
    </row>
    <row r="149" spans="1:13" x14ac:dyDescent="0.3">
      <c r="A149" s="3" t="s">
        <v>2366</v>
      </c>
      <c r="B149" s="3" t="s">
        <v>3200</v>
      </c>
      <c r="C149" s="3"/>
      <c r="D149" s="3"/>
      <c r="E149" s="3"/>
      <c r="F149" s="51" t="str">
        <f t="shared" si="12"/>
        <v>01C3</v>
      </c>
      <c r="G149" s="51">
        <f t="shared" si="13"/>
        <v>3</v>
      </c>
      <c r="H149" s="51">
        <f t="shared" si="14"/>
        <v>1</v>
      </c>
      <c r="I149" s="51" t="str">
        <f t="shared" si="15"/>
        <v>C</v>
      </c>
      <c r="J149" s="51" t="str">
        <f t="shared" si="16"/>
        <v>MQ200</v>
      </c>
      <c r="K149" s="76" t="str">
        <f t="shared" si="17"/>
        <v>RAB01C3A</v>
      </c>
      <c r="L149" s="281" t="e">
        <f>VLOOKUP(K149,'Planilla de control'!#REF!,2,0)</f>
        <v>#REF!</v>
      </c>
      <c r="M149" s="29" t="e">
        <f>IF(COUNTIF('Planilla de control'!#REF!,K149)&gt;0,"SI","NO")</f>
        <v>#REF!</v>
      </c>
    </row>
    <row r="150" spans="1:13" x14ac:dyDescent="0.3">
      <c r="A150" s="3" t="s">
        <v>2366</v>
      </c>
      <c r="B150" s="3" t="s">
        <v>3201</v>
      </c>
      <c r="C150" s="3"/>
      <c r="D150" s="3"/>
      <c r="E150" s="3"/>
      <c r="F150" s="51" t="str">
        <f t="shared" si="12"/>
        <v>01D1</v>
      </c>
      <c r="G150" s="51">
        <f t="shared" si="13"/>
        <v>1</v>
      </c>
      <c r="H150" s="51">
        <f t="shared" si="14"/>
        <v>1</v>
      </c>
      <c r="I150" s="51" t="str">
        <f t="shared" si="15"/>
        <v>D</v>
      </c>
      <c r="J150" s="51" t="str">
        <f t="shared" si="16"/>
        <v>MQ200</v>
      </c>
      <c r="K150" s="76" t="str">
        <f t="shared" si="17"/>
        <v>RAB01D1A</v>
      </c>
      <c r="L150" s="281" t="e">
        <f>VLOOKUP(K150,'Planilla de control'!#REF!,2,0)</f>
        <v>#REF!</v>
      </c>
      <c r="M150" s="29" t="e">
        <f>IF(COUNTIF('Planilla de control'!#REF!,K150)&gt;0,"SI","NO")</f>
        <v>#REF!</v>
      </c>
    </row>
    <row r="151" spans="1:13" x14ac:dyDescent="0.3">
      <c r="A151" s="3" t="s">
        <v>2366</v>
      </c>
      <c r="B151" s="3" t="s">
        <v>3202</v>
      </c>
      <c r="C151" s="3"/>
      <c r="D151" s="3"/>
      <c r="E151" s="3"/>
      <c r="F151" s="51" t="str">
        <f t="shared" si="12"/>
        <v>01D1</v>
      </c>
      <c r="G151" s="51">
        <f t="shared" si="13"/>
        <v>1</v>
      </c>
      <c r="H151" s="51">
        <f t="shared" si="14"/>
        <v>1</v>
      </c>
      <c r="I151" s="51" t="str">
        <f t="shared" si="15"/>
        <v>D</v>
      </c>
      <c r="J151" s="51" t="str">
        <f t="shared" si="16"/>
        <v>MQ200</v>
      </c>
      <c r="K151" s="76" t="str">
        <f t="shared" si="17"/>
        <v>RAB01D1A BIS</v>
      </c>
      <c r="L151" s="281" t="e">
        <f>VLOOKUP(K151,'Planilla de control'!#REF!,2,0)</f>
        <v>#REF!</v>
      </c>
      <c r="M151" s="29" t="e">
        <f>IF(COUNTIF('Planilla de control'!#REF!,K151)&gt;0,"SI","NO")</f>
        <v>#REF!</v>
      </c>
    </row>
    <row r="152" spans="1:13" x14ac:dyDescent="0.3">
      <c r="A152" s="3" t="s">
        <v>2366</v>
      </c>
      <c r="B152" s="3" t="s">
        <v>3046</v>
      </c>
      <c r="C152" s="3"/>
      <c r="D152" s="3"/>
      <c r="E152" s="3"/>
      <c r="F152" s="51" t="str">
        <f t="shared" si="12"/>
        <v>01F1</v>
      </c>
      <c r="G152" s="51">
        <f t="shared" si="13"/>
        <v>1</v>
      </c>
      <c r="H152" s="51">
        <f t="shared" si="14"/>
        <v>1</v>
      </c>
      <c r="I152" s="51" t="str">
        <f t="shared" si="15"/>
        <v>F</v>
      </c>
      <c r="J152" s="51" t="str">
        <f t="shared" si="16"/>
        <v>MQ200</v>
      </c>
      <c r="K152" s="76" t="str">
        <f t="shared" si="17"/>
        <v>RAB01F1B</v>
      </c>
      <c r="L152" s="281" t="e">
        <f>VLOOKUP(K152,'Planilla de control'!#REF!,2,0)</f>
        <v>#REF!</v>
      </c>
      <c r="M152" s="29" t="e">
        <f>IF(COUNTIF('Planilla de control'!#REF!,K152)&gt;0,"SI","NO")</f>
        <v>#REF!</v>
      </c>
    </row>
    <row r="153" spans="1:13" x14ac:dyDescent="0.3">
      <c r="A153" s="3" t="s">
        <v>2366</v>
      </c>
      <c r="B153" s="3" t="s">
        <v>3203</v>
      </c>
      <c r="C153" s="3"/>
      <c r="D153" s="3"/>
      <c r="E153" s="3"/>
      <c r="F153" s="51" t="str">
        <f t="shared" si="12"/>
        <v>01F1</v>
      </c>
      <c r="G153" s="51">
        <f t="shared" si="13"/>
        <v>1</v>
      </c>
      <c r="H153" s="51">
        <f t="shared" si="14"/>
        <v>1</v>
      </c>
      <c r="I153" s="51" t="str">
        <f t="shared" si="15"/>
        <v>F</v>
      </c>
      <c r="J153" s="51" t="str">
        <f t="shared" si="16"/>
        <v>MQ200</v>
      </c>
      <c r="K153" s="76" t="str">
        <f t="shared" si="17"/>
        <v>RAB01F1B BIS</v>
      </c>
      <c r="L153" s="281" t="e">
        <f>VLOOKUP(K153,'Planilla de control'!#REF!,2,0)</f>
        <v>#REF!</v>
      </c>
      <c r="M153" s="29" t="e">
        <f>IF(COUNTIF('Planilla de control'!#REF!,K153)&gt;0,"SI","NO")</f>
        <v>#REF!</v>
      </c>
    </row>
    <row r="154" spans="1:13" x14ac:dyDescent="0.3">
      <c r="A154" s="3" t="s">
        <v>2366</v>
      </c>
      <c r="B154" s="3" t="s">
        <v>3204</v>
      </c>
      <c r="C154" s="3"/>
      <c r="D154" s="3"/>
      <c r="E154" s="3"/>
      <c r="F154" s="51" t="str">
        <f t="shared" si="12"/>
        <v>01G1</v>
      </c>
      <c r="G154" s="51">
        <f t="shared" si="13"/>
        <v>1</v>
      </c>
      <c r="H154" s="51">
        <f t="shared" si="14"/>
        <v>1</v>
      </c>
      <c r="I154" s="51" t="str">
        <f t="shared" si="15"/>
        <v>G</v>
      </c>
      <c r="J154" s="51" t="str">
        <f t="shared" si="16"/>
        <v>MQ200</v>
      </c>
      <c r="K154" s="76" t="str">
        <f t="shared" si="17"/>
        <v>RAB01G1A</v>
      </c>
      <c r="L154" s="281" t="e">
        <f>VLOOKUP(K154,'Planilla de control'!#REF!,2,0)</f>
        <v>#REF!</v>
      </c>
      <c r="M154" s="29" t="e">
        <f>IF(COUNTIF('Planilla de control'!#REF!,K154)&gt;0,"SI","NO")</f>
        <v>#REF!</v>
      </c>
    </row>
    <row r="155" spans="1:13" x14ac:dyDescent="0.3">
      <c r="A155" s="3" t="s">
        <v>2366</v>
      </c>
      <c r="B155" s="3" t="s">
        <v>3205</v>
      </c>
      <c r="C155" s="3"/>
      <c r="D155" s="3"/>
      <c r="E155" s="3"/>
      <c r="F155" s="51" t="str">
        <f t="shared" si="12"/>
        <v>01G1</v>
      </c>
      <c r="G155" s="51">
        <f t="shared" si="13"/>
        <v>1</v>
      </c>
      <c r="H155" s="51">
        <f t="shared" si="14"/>
        <v>1</v>
      </c>
      <c r="I155" s="51" t="str">
        <f t="shared" si="15"/>
        <v>G</v>
      </c>
      <c r="J155" s="51" t="str">
        <f t="shared" si="16"/>
        <v>MQ200</v>
      </c>
      <c r="K155" s="76" t="str">
        <f t="shared" si="17"/>
        <v>RAB01G1A BIS</v>
      </c>
      <c r="L155" s="281" t="e">
        <f>VLOOKUP(K155,'Planilla de control'!#REF!,2,0)</f>
        <v>#REF!</v>
      </c>
      <c r="M155" s="29" t="e">
        <f>IF(COUNTIF('Planilla de control'!#REF!,K155)&gt;0,"SI","NO")</f>
        <v>#REF!</v>
      </c>
    </row>
    <row r="156" spans="1:13" x14ac:dyDescent="0.3">
      <c r="A156" s="3" t="s">
        <v>2366</v>
      </c>
      <c r="B156" s="3" t="s">
        <v>3206</v>
      </c>
      <c r="C156" s="3"/>
      <c r="D156" s="3"/>
      <c r="E156" s="3"/>
      <c r="F156" s="51" t="str">
        <f t="shared" si="12"/>
        <v>01H5</v>
      </c>
      <c r="G156" s="51">
        <f t="shared" si="13"/>
        <v>5</v>
      </c>
      <c r="H156" s="51">
        <f t="shared" si="14"/>
        <v>1</v>
      </c>
      <c r="I156" s="51" t="str">
        <f t="shared" si="15"/>
        <v>H</v>
      </c>
      <c r="J156" s="51" t="str">
        <f t="shared" si="16"/>
        <v>MQ200</v>
      </c>
      <c r="K156" s="76" t="str">
        <f t="shared" si="17"/>
        <v>RAB01H5B</v>
      </c>
      <c r="L156" s="281" t="e">
        <f>VLOOKUP(K156,'Planilla de control'!#REF!,2,0)</f>
        <v>#REF!</v>
      </c>
      <c r="M156" s="29" t="e">
        <f>IF(COUNTIF('Planilla de control'!#REF!,K156)&gt;0,"SI","NO")</f>
        <v>#REF!</v>
      </c>
    </row>
    <row r="157" spans="1:13" x14ac:dyDescent="0.3">
      <c r="A157" s="3" t="s">
        <v>2366</v>
      </c>
      <c r="B157" s="3" t="s">
        <v>3207</v>
      </c>
      <c r="C157" s="3"/>
      <c r="D157" s="3"/>
      <c r="E157" s="3"/>
      <c r="F157" s="51" t="str">
        <f t="shared" si="12"/>
        <v>01H5</v>
      </c>
      <c r="G157" s="51">
        <f t="shared" si="13"/>
        <v>5</v>
      </c>
      <c r="H157" s="51">
        <f t="shared" si="14"/>
        <v>1</v>
      </c>
      <c r="I157" s="51" t="str">
        <f t="shared" si="15"/>
        <v>H</v>
      </c>
      <c r="J157" s="51" t="str">
        <f t="shared" si="16"/>
        <v>MQ200</v>
      </c>
      <c r="K157" s="76" t="str">
        <f t="shared" si="17"/>
        <v>RAB01H5C</v>
      </c>
      <c r="L157" s="281" t="e">
        <f>VLOOKUP(K157,'Planilla de control'!#REF!,2,0)</f>
        <v>#REF!</v>
      </c>
      <c r="M157" s="29" t="e">
        <f>IF(COUNTIF('Planilla de control'!#REF!,K157)&gt;0,"SI","NO")</f>
        <v>#REF!</v>
      </c>
    </row>
    <row r="158" spans="1:13" x14ac:dyDescent="0.3">
      <c r="A158" s="3" t="s">
        <v>2366</v>
      </c>
      <c r="B158" s="3" t="s">
        <v>3208</v>
      </c>
      <c r="C158" s="3"/>
      <c r="D158" s="3"/>
      <c r="E158" s="3"/>
      <c r="F158" s="51" t="str">
        <f t="shared" si="12"/>
        <v>01I2</v>
      </c>
      <c r="G158" s="51">
        <f t="shared" si="13"/>
        <v>2</v>
      </c>
      <c r="H158" s="51">
        <f t="shared" si="14"/>
        <v>1</v>
      </c>
      <c r="I158" s="51" t="str">
        <f t="shared" si="15"/>
        <v>I</v>
      </c>
      <c r="J158" s="51" t="str">
        <f t="shared" si="16"/>
        <v>MQ200</v>
      </c>
      <c r="K158" s="76" t="str">
        <f t="shared" si="17"/>
        <v>RAB01I2A</v>
      </c>
      <c r="L158" s="281" t="e">
        <f>VLOOKUP(K158,'Planilla de control'!#REF!,2,0)</f>
        <v>#REF!</v>
      </c>
      <c r="M158" s="29" t="e">
        <f>IF(COUNTIF('Planilla de control'!#REF!,K158)&gt;0,"SI","NO")</f>
        <v>#REF!</v>
      </c>
    </row>
    <row r="159" spans="1:13" x14ac:dyDescent="0.3">
      <c r="A159" s="3" t="s">
        <v>2366</v>
      </c>
      <c r="B159" s="3" t="s">
        <v>3209</v>
      </c>
      <c r="C159" s="3"/>
      <c r="D159" s="3"/>
      <c r="E159" s="3"/>
      <c r="F159" s="51" t="str">
        <f t="shared" si="12"/>
        <v>01C4</v>
      </c>
      <c r="G159" s="51">
        <f t="shared" si="13"/>
        <v>4</v>
      </c>
      <c r="H159" s="51">
        <f t="shared" si="14"/>
        <v>1</v>
      </c>
      <c r="I159" s="51" t="str">
        <f t="shared" si="15"/>
        <v>C</v>
      </c>
      <c r="J159" s="51" t="str">
        <f t="shared" si="16"/>
        <v>MQ200</v>
      </c>
      <c r="K159" s="76" t="str">
        <f t="shared" si="17"/>
        <v>RAB01C4A</v>
      </c>
      <c r="L159" s="281" t="e">
        <f>VLOOKUP(K159,'Planilla de control'!#REF!,2,0)</f>
        <v>#REF!</v>
      </c>
      <c r="M159" s="29" t="e">
        <f>IF(COUNTIF('Planilla de control'!#REF!,K159)&gt;0,"SI","NO")</f>
        <v>#REF!</v>
      </c>
    </row>
    <row r="160" spans="1:13" x14ac:dyDescent="0.3">
      <c r="A160" s="3" t="s">
        <v>2366</v>
      </c>
      <c r="B160" s="3" t="s">
        <v>3210</v>
      </c>
      <c r="C160" s="3"/>
      <c r="D160" s="3"/>
      <c r="E160" s="3"/>
      <c r="F160" s="51" t="str">
        <f t="shared" si="12"/>
        <v>01D2</v>
      </c>
      <c r="G160" s="51">
        <f t="shared" si="13"/>
        <v>2</v>
      </c>
      <c r="H160" s="51">
        <f t="shared" si="14"/>
        <v>1</v>
      </c>
      <c r="I160" s="51" t="str">
        <f t="shared" si="15"/>
        <v>D</v>
      </c>
      <c r="J160" s="51" t="str">
        <f t="shared" si="16"/>
        <v>MQ200</v>
      </c>
      <c r="K160" s="76" t="str">
        <f t="shared" si="17"/>
        <v>RAB01D2A</v>
      </c>
      <c r="L160" s="281" t="e">
        <f>VLOOKUP(K160,'Planilla de control'!#REF!,2,0)</f>
        <v>#REF!</v>
      </c>
      <c r="M160" s="29" t="e">
        <f>IF(COUNTIF('Planilla de control'!#REF!,K160)&gt;0,"SI","NO")</f>
        <v>#REF!</v>
      </c>
    </row>
    <row r="161" spans="1:13" x14ac:dyDescent="0.3">
      <c r="A161" s="3" t="s">
        <v>2366</v>
      </c>
      <c r="B161" s="3" t="s">
        <v>3211</v>
      </c>
      <c r="C161" s="3"/>
      <c r="D161" s="3"/>
      <c r="E161" s="3"/>
      <c r="F161" s="51" t="str">
        <f t="shared" si="12"/>
        <v>01L3</v>
      </c>
      <c r="G161" s="51">
        <f t="shared" si="13"/>
        <v>3</v>
      </c>
      <c r="H161" s="51">
        <f t="shared" si="14"/>
        <v>1</v>
      </c>
      <c r="I161" s="51" t="str">
        <f t="shared" si="15"/>
        <v>L</v>
      </c>
      <c r="J161" s="51" t="str">
        <f t="shared" si="16"/>
        <v>MQ200</v>
      </c>
      <c r="K161" s="76" t="str">
        <f t="shared" si="17"/>
        <v>RAB01L3A</v>
      </c>
      <c r="L161" s="281" t="e">
        <f>VLOOKUP(K161,'Planilla de control'!#REF!,2,0)</f>
        <v>#REF!</v>
      </c>
      <c r="M161" s="29" t="e">
        <f>IF(COUNTIF('Planilla de control'!#REF!,K161)&gt;0,"SI","NO")</f>
        <v>#REF!</v>
      </c>
    </row>
    <row r="162" spans="1:13" x14ac:dyDescent="0.3">
      <c r="A162" s="3" t="s">
        <v>2366</v>
      </c>
      <c r="B162" s="3" t="s">
        <v>3212</v>
      </c>
      <c r="C162" s="3"/>
      <c r="D162" s="3"/>
      <c r="E162" s="3"/>
      <c r="F162" s="51" t="str">
        <f t="shared" si="12"/>
        <v>01I3</v>
      </c>
      <c r="G162" s="51">
        <f t="shared" si="13"/>
        <v>3</v>
      </c>
      <c r="H162" s="51">
        <f t="shared" si="14"/>
        <v>1</v>
      </c>
      <c r="I162" s="51" t="str">
        <f t="shared" si="15"/>
        <v>I</v>
      </c>
      <c r="J162" s="51" t="str">
        <f t="shared" si="16"/>
        <v>MQ200</v>
      </c>
      <c r="K162" s="76" t="str">
        <f t="shared" si="17"/>
        <v>RAB01I3A</v>
      </c>
      <c r="L162" s="281" t="e">
        <f>VLOOKUP(K162,'Planilla de control'!#REF!,2,0)</f>
        <v>#REF!</v>
      </c>
      <c r="M162" s="29" t="e">
        <f>IF(COUNTIF('Planilla de control'!#REF!,K162)&gt;0,"SI","NO")</f>
        <v>#REF!</v>
      </c>
    </row>
    <row r="163" spans="1:13" x14ac:dyDescent="0.3">
      <c r="A163" s="3" t="s">
        <v>2366</v>
      </c>
      <c r="B163" s="3" t="s">
        <v>3213</v>
      </c>
      <c r="C163" s="3"/>
      <c r="D163" s="3"/>
      <c r="E163" s="3"/>
      <c r="F163" s="51" t="str">
        <f t="shared" si="12"/>
        <v>01F4</v>
      </c>
      <c r="G163" s="51">
        <f t="shared" si="13"/>
        <v>4</v>
      </c>
      <c r="H163" s="51">
        <f t="shared" si="14"/>
        <v>1</v>
      </c>
      <c r="I163" s="51" t="str">
        <f t="shared" si="15"/>
        <v>F</v>
      </c>
      <c r="J163" s="51" t="str">
        <f t="shared" si="16"/>
        <v>MQ200</v>
      </c>
      <c r="K163" s="76" t="str">
        <f t="shared" si="17"/>
        <v>RAB01F4A</v>
      </c>
      <c r="L163" s="281" t="e">
        <f>VLOOKUP(K163,'Planilla de control'!#REF!,2,0)</f>
        <v>#REF!</v>
      </c>
      <c r="M163" s="29" t="e">
        <f>IF(COUNTIF('Planilla de control'!#REF!,K163)&gt;0,"SI","NO")</f>
        <v>#REF!</v>
      </c>
    </row>
    <row r="164" spans="1:13" x14ac:dyDescent="0.3">
      <c r="A164" s="3" t="s">
        <v>2366</v>
      </c>
      <c r="B164" s="3" t="s">
        <v>3214</v>
      </c>
      <c r="C164" s="3"/>
      <c r="D164" s="3"/>
      <c r="E164" s="3"/>
      <c r="F164" s="51" t="str">
        <f t="shared" si="12"/>
        <v>01G5</v>
      </c>
      <c r="G164" s="51">
        <f t="shared" si="13"/>
        <v>5</v>
      </c>
      <c r="H164" s="51">
        <f t="shared" si="14"/>
        <v>1</v>
      </c>
      <c r="I164" s="51" t="str">
        <f t="shared" si="15"/>
        <v>G</v>
      </c>
      <c r="J164" s="51" t="str">
        <f t="shared" si="16"/>
        <v>MQ200</v>
      </c>
      <c r="K164" s="76" t="str">
        <f t="shared" si="17"/>
        <v>RAB01G5A</v>
      </c>
      <c r="L164" s="281" t="e">
        <f>VLOOKUP(K164,'Planilla de control'!#REF!,2,0)</f>
        <v>#REF!</v>
      </c>
      <c r="M164" s="29" t="e">
        <f>IF(COUNTIF('Planilla de control'!#REF!,K164)&gt;0,"SI","NO")</f>
        <v>#REF!</v>
      </c>
    </row>
    <row r="165" spans="1:13" x14ac:dyDescent="0.3">
      <c r="A165" s="3" t="s">
        <v>2366</v>
      </c>
      <c r="B165" s="3" t="s">
        <v>3215</v>
      </c>
      <c r="C165" s="3"/>
      <c r="D165" s="3"/>
      <c r="E165" s="3"/>
      <c r="F165" s="51" t="str">
        <f t="shared" si="12"/>
        <v>01L4</v>
      </c>
      <c r="G165" s="51">
        <f t="shared" si="13"/>
        <v>4</v>
      </c>
      <c r="H165" s="51">
        <f t="shared" si="14"/>
        <v>1</v>
      </c>
      <c r="I165" s="51" t="str">
        <f t="shared" si="15"/>
        <v>L</v>
      </c>
      <c r="J165" s="51" t="str">
        <f t="shared" si="16"/>
        <v>MQ200</v>
      </c>
      <c r="K165" s="76" t="str">
        <f t="shared" si="17"/>
        <v>RAB01L4A</v>
      </c>
      <c r="L165" s="281" t="e">
        <f>VLOOKUP(K165,'Planilla de control'!#REF!,2,0)</f>
        <v>#REF!</v>
      </c>
      <c r="M165" s="29" t="e">
        <f>IF(COUNTIF('Planilla de control'!#REF!,K165)&gt;0,"SI","NO")</f>
        <v>#REF!</v>
      </c>
    </row>
    <row r="166" spans="1:13" x14ac:dyDescent="0.3">
      <c r="A166" s="3" t="s">
        <v>2366</v>
      </c>
      <c r="B166" s="3" t="s">
        <v>3216</v>
      </c>
      <c r="C166" s="3"/>
      <c r="D166" s="3"/>
      <c r="E166" s="3"/>
      <c r="F166" s="51" t="str">
        <f t="shared" si="12"/>
        <v>01H4</v>
      </c>
      <c r="G166" s="51">
        <f t="shared" si="13"/>
        <v>4</v>
      </c>
      <c r="H166" s="51">
        <f t="shared" si="14"/>
        <v>1</v>
      </c>
      <c r="I166" s="51" t="str">
        <f t="shared" si="15"/>
        <v>H</v>
      </c>
      <c r="J166" s="51" t="str">
        <f t="shared" si="16"/>
        <v>MQ200</v>
      </c>
      <c r="K166" s="76" t="str">
        <f t="shared" si="17"/>
        <v>RAB01H4B</v>
      </c>
      <c r="L166" s="281" t="e">
        <f>VLOOKUP(K166,'Planilla de control'!#REF!,2,0)</f>
        <v>#REF!</v>
      </c>
      <c r="M166" s="29" t="e">
        <f>IF(COUNTIF('Planilla de control'!#REF!,K166)&gt;0,"SI","NO")</f>
        <v>#REF!</v>
      </c>
    </row>
    <row r="167" spans="1:13" x14ac:dyDescent="0.3">
      <c r="A167" s="3" t="s">
        <v>2365</v>
      </c>
      <c r="B167" s="3" t="s">
        <v>3217</v>
      </c>
      <c r="C167" s="3"/>
      <c r="D167" s="3"/>
      <c r="E167" s="3"/>
      <c r="F167" s="51" t="str">
        <f t="shared" si="12"/>
        <v>02C6</v>
      </c>
      <c r="G167" s="51">
        <f t="shared" si="13"/>
        <v>6</v>
      </c>
      <c r="H167" s="51">
        <f t="shared" si="14"/>
        <v>2</v>
      </c>
      <c r="I167" s="51" t="str">
        <f t="shared" si="15"/>
        <v>C</v>
      </c>
      <c r="J167" s="51" t="str">
        <f t="shared" si="16"/>
        <v>MQ200</v>
      </c>
      <c r="K167" s="76" t="str">
        <f t="shared" si="17"/>
        <v>PC202C6B</v>
      </c>
      <c r="L167" s="281" t="e">
        <f>VLOOKUP(K167,'Planilla de control'!#REF!,2,0)</f>
        <v>#REF!</v>
      </c>
      <c r="M167" s="29" t="e">
        <f>IF(COUNTIF('Planilla de control'!#REF!,K167)&gt;0,"SI","NO")</f>
        <v>#REF!</v>
      </c>
    </row>
    <row r="168" spans="1:13" x14ac:dyDescent="0.3">
      <c r="A168" s="3" t="s">
        <v>2365</v>
      </c>
      <c r="B168" s="3" t="s">
        <v>3218</v>
      </c>
      <c r="C168" s="3"/>
      <c r="D168" s="3"/>
      <c r="E168" s="3"/>
      <c r="F168" s="51" t="str">
        <f t="shared" si="12"/>
        <v>02I7</v>
      </c>
      <c r="G168" s="51">
        <f t="shared" si="13"/>
        <v>7</v>
      </c>
      <c r="H168" s="51">
        <f t="shared" si="14"/>
        <v>2</v>
      </c>
      <c r="I168" s="51" t="str">
        <f t="shared" si="15"/>
        <v>I</v>
      </c>
      <c r="J168" s="51" t="str">
        <f t="shared" si="16"/>
        <v>MQ200</v>
      </c>
      <c r="K168" s="76" t="str">
        <f t="shared" si="17"/>
        <v>PC202I7B</v>
      </c>
      <c r="L168" s="281" t="e">
        <f>VLOOKUP(K168,'Planilla de control'!#REF!,2,0)</f>
        <v>#REF!</v>
      </c>
      <c r="M168" s="29" t="e">
        <f>IF(COUNTIF('Planilla de control'!#REF!,K168)&gt;0,"SI","NO")</f>
        <v>#REF!</v>
      </c>
    </row>
    <row r="169" spans="1:13" x14ac:dyDescent="0.3">
      <c r="A169" s="3" t="s">
        <v>2365</v>
      </c>
      <c r="B169" s="3" t="s">
        <v>3219</v>
      </c>
      <c r="C169" s="3"/>
      <c r="D169" s="3"/>
      <c r="E169" s="3"/>
      <c r="F169" s="51" t="str">
        <f t="shared" si="12"/>
        <v>02K3</v>
      </c>
      <c r="G169" s="51">
        <f t="shared" si="13"/>
        <v>3</v>
      </c>
      <c r="H169" s="51">
        <f t="shared" si="14"/>
        <v>2</v>
      </c>
      <c r="I169" s="51" t="str">
        <f t="shared" si="15"/>
        <v>K</v>
      </c>
      <c r="J169" s="51" t="str">
        <f t="shared" si="16"/>
        <v>MQ200</v>
      </c>
      <c r="K169" s="76" t="str">
        <f t="shared" si="17"/>
        <v>PC202K3A</v>
      </c>
      <c r="L169" s="281" t="e">
        <f>VLOOKUP(K169,'Planilla de control'!#REF!,2,0)</f>
        <v>#REF!</v>
      </c>
      <c r="M169" s="29" t="e">
        <f>IF(COUNTIF('Planilla de control'!#REF!,K169)&gt;0,"SI","NO")</f>
        <v>#REF!</v>
      </c>
    </row>
    <row r="170" spans="1:13" x14ac:dyDescent="0.3">
      <c r="A170" s="3" t="s">
        <v>2365</v>
      </c>
      <c r="B170" s="3" t="s">
        <v>3220</v>
      </c>
      <c r="C170" s="3"/>
      <c r="D170" s="3"/>
      <c r="E170" s="3"/>
      <c r="F170" s="51" t="str">
        <f t="shared" si="12"/>
        <v>02K8</v>
      </c>
      <c r="G170" s="51">
        <f t="shared" si="13"/>
        <v>8</v>
      </c>
      <c r="H170" s="51">
        <f t="shared" si="14"/>
        <v>2</v>
      </c>
      <c r="I170" s="51" t="str">
        <f t="shared" si="15"/>
        <v>K</v>
      </c>
      <c r="J170" s="51" t="str">
        <f t="shared" si="16"/>
        <v>MQ200</v>
      </c>
      <c r="K170" s="76" t="str">
        <f t="shared" si="17"/>
        <v>PC202K8B</v>
      </c>
      <c r="L170" s="281" t="e">
        <f>VLOOKUP(K170,'Planilla de control'!#REF!,2,0)</f>
        <v>#REF!</v>
      </c>
      <c r="M170" s="29" t="e">
        <f>IF(COUNTIF('Planilla de control'!#REF!,K170)&gt;0,"SI","NO")</f>
        <v>#REF!</v>
      </c>
    </row>
    <row r="171" spans="1:13" x14ac:dyDescent="0.3">
      <c r="A171" s="3" t="s">
        <v>2365</v>
      </c>
      <c r="B171" s="3" t="s">
        <v>3221</v>
      </c>
      <c r="C171" s="3"/>
      <c r="D171" s="3"/>
      <c r="E171" s="3"/>
      <c r="F171" s="51" t="str">
        <f t="shared" si="12"/>
        <v>02B1</v>
      </c>
      <c r="G171" s="51">
        <f t="shared" si="13"/>
        <v>1</v>
      </c>
      <c r="H171" s="51">
        <f t="shared" si="14"/>
        <v>2</v>
      </c>
      <c r="I171" s="51" t="str">
        <f t="shared" si="15"/>
        <v>B</v>
      </c>
      <c r="J171" s="51" t="str">
        <f t="shared" si="16"/>
        <v>MQ200</v>
      </c>
      <c r="K171" s="76" t="str">
        <f t="shared" si="17"/>
        <v>PC202B1A</v>
      </c>
      <c r="L171" s="281" t="e">
        <f>VLOOKUP(K171,'Planilla de control'!#REF!,2,0)</f>
        <v>#REF!</v>
      </c>
      <c r="M171" s="29" t="e">
        <f>IF(COUNTIF('Planilla de control'!#REF!,K171)&gt;0,"SI","NO")</f>
        <v>#REF!</v>
      </c>
    </row>
    <row r="172" spans="1:13" x14ac:dyDescent="0.3">
      <c r="A172" s="3" t="s">
        <v>2365</v>
      </c>
      <c r="B172" s="3" t="s">
        <v>3222</v>
      </c>
      <c r="C172" s="3"/>
      <c r="D172" s="3"/>
      <c r="E172" s="3"/>
      <c r="F172" s="51" t="str">
        <f t="shared" si="12"/>
        <v>02E1</v>
      </c>
      <c r="G172" s="51">
        <f t="shared" si="13"/>
        <v>1</v>
      </c>
      <c r="H172" s="51">
        <f t="shared" si="14"/>
        <v>2</v>
      </c>
      <c r="I172" s="51" t="str">
        <f t="shared" si="15"/>
        <v>E</v>
      </c>
      <c r="J172" s="51" t="str">
        <f t="shared" si="16"/>
        <v>MQ200</v>
      </c>
      <c r="K172" s="76" t="str">
        <f t="shared" si="17"/>
        <v>PC202E1B</v>
      </c>
      <c r="L172" s="281" t="e">
        <f>VLOOKUP(K172,'Planilla de control'!#REF!,2,0)</f>
        <v>#REF!</v>
      </c>
      <c r="M172" s="29" t="e">
        <f>IF(COUNTIF('Planilla de control'!#REF!,K172)&gt;0,"SI","NO")</f>
        <v>#REF!</v>
      </c>
    </row>
    <row r="173" spans="1:13" x14ac:dyDescent="0.3">
      <c r="A173" s="3" t="s">
        <v>2365</v>
      </c>
      <c r="B173" s="3" t="s">
        <v>3223</v>
      </c>
      <c r="C173" s="3"/>
      <c r="D173" s="3"/>
      <c r="E173" s="3"/>
      <c r="F173" s="51" t="str">
        <f t="shared" si="12"/>
        <v>02L1</v>
      </c>
      <c r="G173" s="51">
        <f t="shared" si="13"/>
        <v>1</v>
      </c>
      <c r="H173" s="51">
        <f t="shared" si="14"/>
        <v>2</v>
      </c>
      <c r="I173" s="51" t="str">
        <f t="shared" si="15"/>
        <v>L</v>
      </c>
      <c r="J173" s="51" t="str">
        <f t="shared" si="16"/>
        <v>MQ200</v>
      </c>
      <c r="K173" s="76" t="str">
        <f t="shared" si="17"/>
        <v>PC202L1A</v>
      </c>
      <c r="L173" s="281" t="e">
        <f>VLOOKUP(K173,'Planilla de control'!#REF!,2,0)</f>
        <v>#REF!</v>
      </c>
      <c r="M173" s="29" t="e">
        <f>IF(COUNTIF('Planilla de control'!#REF!,K173)&gt;0,"SI","NO")</f>
        <v>#REF!</v>
      </c>
    </row>
    <row r="174" spans="1:13" x14ac:dyDescent="0.3">
      <c r="A174" s="3" t="s">
        <v>2366</v>
      </c>
      <c r="B174" s="3" t="s">
        <v>3224</v>
      </c>
      <c r="C174" s="3"/>
      <c r="D174" s="3"/>
      <c r="E174" s="3" t="s">
        <v>81</v>
      </c>
      <c r="F174" s="51" t="str">
        <f t="shared" si="12"/>
        <v>02A2</v>
      </c>
      <c r="G174" s="51">
        <f t="shared" si="13"/>
        <v>2</v>
      </c>
      <c r="H174" s="51">
        <f t="shared" si="14"/>
        <v>2</v>
      </c>
      <c r="I174" s="51" t="str">
        <f t="shared" si="15"/>
        <v>A</v>
      </c>
      <c r="J174" s="51" t="str">
        <f t="shared" si="16"/>
        <v>MQ200</v>
      </c>
      <c r="K174" s="76" t="str">
        <f t="shared" si="17"/>
        <v>RAB02A2A</v>
      </c>
      <c r="L174" s="281" t="e">
        <f>VLOOKUP(K174,'Planilla de control'!#REF!,2,0)</f>
        <v>#REF!</v>
      </c>
      <c r="M174" s="29" t="e">
        <f>IF(COUNTIF('Planilla de control'!#REF!,K174)&gt;0,"SI","NO")</f>
        <v>#REF!</v>
      </c>
    </row>
    <row r="175" spans="1:13" x14ac:dyDescent="0.3">
      <c r="A175" s="3" t="s">
        <v>2366</v>
      </c>
      <c r="B175" s="3" t="s">
        <v>3225</v>
      </c>
      <c r="C175" s="3"/>
      <c r="D175" s="3"/>
      <c r="E175" s="3" t="s">
        <v>81</v>
      </c>
      <c r="F175" s="51" t="str">
        <f t="shared" si="12"/>
        <v>02A2</v>
      </c>
      <c r="G175" s="51">
        <f t="shared" si="13"/>
        <v>2</v>
      </c>
      <c r="H175" s="51">
        <f t="shared" si="14"/>
        <v>2</v>
      </c>
      <c r="I175" s="51" t="str">
        <f t="shared" si="15"/>
        <v>A</v>
      </c>
      <c r="J175" s="51" t="str">
        <f t="shared" si="16"/>
        <v>MQ200</v>
      </c>
      <c r="K175" s="76" t="str">
        <f t="shared" si="17"/>
        <v>RAB02A2B</v>
      </c>
      <c r="L175" s="281" t="e">
        <f>VLOOKUP(K175,'Planilla de control'!#REF!,2,0)</f>
        <v>#REF!</v>
      </c>
      <c r="M175" s="29" t="e">
        <f>IF(COUNTIF('Planilla de control'!#REF!,K175)&gt;0,"SI","NO")</f>
        <v>#REF!</v>
      </c>
    </row>
    <row r="176" spans="1:13" x14ac:dyDescent="0.3">
      <c r="A176" s="3" t="s">
        <v>2366</v>
      </c>
      <c r="B176" s="3" t="s">
        <v>3226</v>
      </c>
      <c r="C176" s="3"/>
      <c r="D176" s="3"/>
      <c r="E176" s="3" t="s">
        <v>81</v>
      </c>
      <c r="F176" s="51" t="str">
        <f t="shared" si="12"/>
        <v>02A2</v>
      </c>
      <c r="G176" s="51">
        <f t="shared" si="13"/>
        <v>2</v>
      </c>
      <c r="H176" s="51">
        <f t="shared" si="14"/>
        <v>2</v>
      </c>
      <c r="I176" s="51" t="str">
        <f t="shared" si="15"/>
        <v>A</v>
      </c>
      <c r="J176" s="51" t="str">
        <f t="shared" si="16"/>
        <v>MQ200</v>
      </c>
      <c r="K176" s="76" t="str">
        <f t="shared" si="17"/>
        <v>RAB02A2C</v>
      </c>
      <c r="L176" s="281" t="e">
        <f>VLOOKUP(K176,'Planilla de control'!#REF!,2,0)</f>
        <v>#REF!</v>
      </c>
      <c r="M176" s="29" t="e">
        <f>IF(COUNTIF('Planilla de control'!#REF!,K176)&gt;0,"SI","NO")</f>
        <v>#REF!</v>
      </c>
    </row>
    <row r="177" spans="1:13" x14ac:dyDescent="0.3">
      <c r="A177" s="3" t="s">
        <v>2366</v>
      </c>
      <c r="B177" s="3" t="s">
        <v>3227</v>
      </c>
      <c r="C177" s="3"/>
      <c r="D177" s="3"/>
      <c r="E177" s="3" t="s">
        <v>81</v>
      </c>
      <c r="F177" s="51" t="str">
        <f t="shared" si="12"/>
        <v>02A3</v>
      </c>
      <c r="G177" s="51">
        <f t="shared" si="13"/>
        <v>3</v>
      </c>
      <c r="H177" s="51">
        <f t="shared" si="14"/>
        <v>2</v>
      </c>
      <c r="I177" s="51" t="str">
        <f t="shared" si="15"/>
        <v>A</v>
      </c>
      <c r="J177" s="51" t="str">
        <f t="shared" si="16"/>
        <v>MQ200</v>
      </c>
      <c r="K177" s="76" t="str">
        <f t="shared" si="17"/>
        <v>RAB02A3A</v>
      </c>
      <c r="L177" s="281" t="e">
        <f>VLOOKUP(K177,'Planilla de control'!#REF!,2,0)</f>
        <v>#REF!</v>
      </c>
      <c r="M177" s="29" t="e">
        <f>IF(COUNTIF('Planilla de control'!#REF!,K177)&gt;0,"SI","NO")</f>
        <v>#REF!</v>
      </c>
    </row>
    <row r="178" spans="1:13" x14ac:dyDescent="0.3">
      <c r="A178" s="3" t="s">
        <v>2366</v>
      </c>
      <c r="B178" s="3" t="s">
        <v>3228</v>
      </c>
      <c r="C178" s="3"/>
      <c r="D178" s="3"/>
      <c r="E178" s="3" t="s">
        <v>81</v>
      </c>
      <c r="F178" s="51" t="str">
        <f t="shared" si="12"/>
        <v>02A3</v>
      </c>
      <c r="G178" s="51">
        <f t="shared" si="13"/>
        <v>3</v>
      </c>
      <c r="H178" s="51">
        <f t="shared" si="14"/>
        <v>2</v>
      </c>
      <c r="I178" s="51" t="str">
        <f t="shared" si="15"/>
        <v>A</v>
      </c>
      <c r="J178" s="51" t="str">
        <f t="shared" si="16"/>
        <v>MQ200</v>
      </c>
      <c r="K178" s="76" t="str">
        <f t="shared" si="17"/>
        <v>RAB02A3B</v>
      </c>
      <c r="L178" s="281" t="e">
        <f>VLOOKUP(K178,'Planilla de control'!#REF!,2,0)</f>
        <v>#REF!</v>
      </c>
      <c r="M178" s="29" t="e">
        <f>IF(COUNTIF('Planilla de control'!#REF!,K178)&gt;0,"SI","NO")</f>
        <v>#REF!</v>
      </c>
    </row>
    <row r="179" spans="1:13" x14ac:dyDescent="0.3">
      <c r="A179" s="3" t="s">
        <v>2366</v>
      </c>
      <c r="B179" s="3" t="s">
        <v>3229</v>
      </c>
      <c r="C179" s="3"/>
      <c r="D179" s="3"/>
      <c r="E179" s="3" t="s">
        <v>81</v>
      </c>
      <c r="F179" s="51" t="str">
        <f t="shared" si="12"/>
        <v>02A4</v>
      </c>
      <c r="G179" s="51">
        <f t="shared" si="13"/>
        <v>4</v>
      </c>
      <c r="H179" s="51">
        <f t="shared" si="14"/>
        <v>2</v>
      </c>
      <c r="I179" s="51" t="str">
        <f t="shared" si="15"/>
        <v>A</v>
      </c>
      <c r="J179" s="51" t="str">
        <f t="shared" si="16"/>
        <v>MQ200</v>
      </c>
      <c r="K179" s="76" t="str">
        <f t="shared" si="17"/>
        <v>RAB02A4A</v>
      </c>
      <c r="L179" s="281" t="e">
        <f>VLOOKUP(K179,'Planilla de control'!#REF!,2,0)</f>
        <v>#REF!</v>
      </c>
      <c r="M179" s="29" t="e">
        <f>IF(COUNTIF('Planilla de control'!#REF!,K179)&gt;0,"SI","NO")</f>
        <v>#REF!</v>
      </c>
    </row>
    <row r="180" spans="1:13" x14ac:dyDescent="0.3">
      <c r="A180" s="3" t="s">
        <v>2366</v>
      </c>
      <c r="B180" s="3" t="s">
        <v>3230</v>
      </c>
      <c r="C180" s="3"/>
      <c r="D180" s="3"/>
      <c r="E180" s="3" t="s">
        <v>81</v>
      </c>
      <c r="F180" s="51" t="str">
        <f t="shared" si="12"/>
        <v>02A4</v>
      </c>
      <c r="G180" s="51">
        <f t="shared" si="13"/>
        <v>4</v>
      </c>
      <c r="H180" s="51">
        <f t="shared" si="14"/>
        <v>2</v>
      </c>
      <c r="I180" s="51" t="str">
        <f t="shared" si="15"/>
        <v>A</v>
      </c>
      <c r="J180" s="51" t="str">
        <f t="shared" si="16"/>
        <v>MQ200</v>
      </c>
      <c r="K180" s="76" t="str">
        <f t="shared" si="17"/>
        <v>RAB02A4B</v>
      </c>
      <c r="L180" s="281" t="e">
        <f>VLOOKUP(K180,'Planilla de control'!#REF!,2,0)</f>
        <v>#REF!</v>
      </c>
      <c r="M180" s="29" t="e">
        <f>IF(COUNTIF('Planilla de control'!#REF!,K180)&gt;0,"SI","NO")</f>
        <v>#REF!</v>
      </c>
    </row>
    <row r="181" spans="1:13" x14ac:dyDescent="0.3">
      <c r="A181" s="3" t="s">
        <v>2366</v>
      </c>
      <c r="B181" s="3" t="s">
        <v>3231</v>
      </c>
      <c r="C181" s="3"/>
      <c r="D181" s="3"/>
      <c r="E181" s="3" t="s">
        <v>81</v>
      </c>
      <c r="F181" s="51" t="str">
        <f t="shared" si="12"/>
        <v>02A4</v>
      </c>
      <c r="G181" s="51">
        <f t="shared" si="13"/>
        <v>4</v>
      </c>
      <c r="H181" s="51">
        <f t="shared" si="14"/>
        <v>2</v>
      </c>
      <c r="I181" s="51" t="str">
        <f t="shared" si="15"/>
        <v>A</v>
      </c>
      <c r="J181" s="51" t="str">
        <f t="shared" si="16"/>
        <v>MQ200</v>
      </c>
      <c r="K181" s="76" t="str">
        <f t="shared" si="17"/>
        <v>RAB02A4C</v>
      </c>
      <c r="L181" s="281" t="e">
        <f>VLOOKUP(K181,'Planilla de control'!#REF!,2,0)</f>
        <v>#REF!</v>
      </c>
      <c r="M181" s="29" t="e">
        <f>IF(COUNTIF('Planilla de control'!#REF!,K181)&gt;0,"SI","NO")</f>
        <v>#REF!</v>
      </c>
    </row>
    <row r="182" spans="1:13" x14ac:dyDescent="0.3">
      <c r="A182" s="3" t="s">
        <v>2366</v>
      </c>
      <c r="B182" s="3" t="s">
        <v>3232</v>
      </c>
      <c r="C182" s="3"/>
      <c r="D182" s="3"/>
      <c r="E182" s="3" t="s">
        <v>81</v>
      </c>
      <c r="F182" s="51" t="str">
        <f t="shared" si="12"/>
        <v>02A5</v>
      </c>
      <c r="G182" s="51">
        <f t="shared" si="13"/>
        <v>5</v>
      </c>
      <c r="H182" s="51">
        <f t="shared" si="14"/>
        <v>2</v>
      </c>
      <c r="I182" s="51" t="str">
        <f t="shared" si="15"/>
        <v>A</v>
      </c>
      <c r="J182" s="51" t="str">
        <f t="shared" si="16"/>
        <v>MQ200</v>
      </c>
      <c r="K182" s="76" t="str">
        <f t="shared" si="17"/>
        <v>RAB02A5A</v>
      </c>
      <c r="L182" s="281" t="e">
        <f>VLOOKUP(K182,'Planilla de control'!#REF!,2,0)</f>
        <v>#REF!</v>
      </c>
      <c r="M182" s="29" t="e">
        <f>IF(COUNTIF('Planilla de control'!#REF!,K182)&gt;0,"SI","NO")</f>
        <v>#REF!</v>
      </c>
    </row>
    <row r="183" spans="1:13" x14ac:dyDescent="0.3">
      <c r="A183" s="3" t="s">
        <v>2366</v>
      </c>
      <c r="B183" s="3" t="s">
        <v>3233</v>
      </c>
      <c r="C183" s="3"/>
      <c r="D183" s="3"/>
      <c r="E183" s="3" t="s">
        <v>81</v>
      </c>
      <c r="F183" s="51" t="str">
        <f t="shared" si="12"/>
        <v>02A5</v>
      </c>
      <c r="G183" s="51">
        <f t="shared" si="13"/>
        <v>5</v>
      </c>
      <c r="H183" s="51">
        <f t="shared" si="14"/>
        <v>2</v>
      </c>
      <c r="I183" s="51" t="str">
        <f t="shared" si="15"/>
        <v>A</v>
      </c>
      <c r="J183" s="51" t="str">
        <f t="shared" si="16"/>
        <v>MQ200</v>
      </c>
      <c r="K183" s="76" t="str">
        <f t="shared" si="17"/>
        <v>RAB02A5B</v>
      </c>
      <c r="L183" s="281" t="e">
        <f>VLOOKUP(K183,'Planilla de control'!#REF!,2,0)</f>
        <v>#REF!</v>
      </c>
      <c r="M183" s="29" t="e">
        <f>IF(COUNTIF('Planilla de control'!#REF!,K183)&gt;0,"SI","NO")</f>
        <v>#REF!</v>
      </c>
    </row>
    <row r="184" spans="1:13" x14ac:dyDescent="0.3">
      <c r="A184" s="3" t="s">
        <v>2366</v>
      </c>
      <c r="B184" s="3" t="s">
        <v>3234</v>
      </c>
      <c r="C184" s="3"/>
      <c r="D184" s="3"/>
      <c r="E184" s="3" t="s">
        <v>81</v>
      </c>
      <c r="F184" s="51" t="str">
        <f t="shared" si="12"/>
        <v>02A5</v>
      </c>
      <c r="G184" s="51">
        <f t="shared" si="13"/>
        <v>5</v>
      </c>
      <c r="H184" s="51">
        <f t="shared" si="14"/>
        <v>2</v>
      </c>
      <c r="I184" s="51" t="str">
        <f t="shared" si="15"/>
        <v>A</v>
      </c>
      <c r="J184" s="51" t="str">
        <f t="shared" si="16"/>
        <v>MQ200</v>
      </c>
      <c r="K184" s="76" t="str">
        <f t="shared" si="17"/>
        <v>RAB02A5C</v>
      </c>
      <c r="L184" s="281" t="e">
        <f>VLOOKUP(K184,'Planilla de control'!#REF!,2,0)</f>
        <v>#REF!</v>
      </c>
      <c r="M184" s="29" t="e">
        <f>IF(COUNTIF('Planilla de control'!#REF!,K184)&gt;0,"SI","NO")</f>
        <v>#REF!</v>
      </c>
    </row>
    <row r="185" spans="1:13" x14ac:dyDescent="0.3">
      <c r="A185" s="3" t="s">
        <v>2366</v>
      </c>
      <c r="B185" s="3" t="s">
        <v>3235</v>
      </c>
      <c r="C185" s="3"/>
      <c r="D185" s="3"/>
      <c r="E185" s="3" t="s">
        <v>81</v>
      </c>
      <c r="F185" s="51" t="str">
        <f t="shared" si="12"/>
        <v>02A6</v>
      </c>
      <c r="G185" s="51">
        <f t="shared" si="13"/>
        <v>6</v>
      </c>
      <c r="H185" s="51">
        <f t="shared" si="14"/>
        <v>2</v>
      </c>
      <c r="I185" s="51" t="str">
        <f t="shared" si="15"/>
        <v>A</v>
      </c>
      <c r="J185" s="51" t="str">
        <f t="shared" si="16"/>
        <v>MQ200</v>
      </c>
      <c r="K185" s="76" t="str">
        <f t="shared" si="17"/>
        <v>RAB02A6A</v>
      </c>
      <c r="L185" s="281" t="e">
        <f>VLOOKUP(K185,'Planilla de control'!#REF!,2,0)</f>
        <v>#REF!</v>
      </c>
      <c r="M185" s="29" t="e">
        <f>IF(COUNTIF('Planilla de control'!#REF!,K185)&gt;0,"SI","NO")</f>
        <v>#REF!</v>
      </c>
    </row>
    <row r="186" spans="1:13" x14ac:dyDescent="0.3">
      <c r="A186" s="3" t="s">
        <v>2366</v>
      </c>
      <c r="B186" s="3" t="s">
        <v>3236</v>
      </c>
      <c r="C186" s="3"/>
      <c r="D186" s="3"/>
      <c r="E186" s="3" t="s">
        <v>81</v>
      </c>
      <c r="F186" s="51" t="str">
        <f t="shared" si="12"/>
        <v>02A6</v>
      </c>
      <c r="G186" s="51">
        <f t="shared" si="13"/>
        <v>6</v>
      </c>
      <c r="H186" s="51">
        <f t="shared" si="14"/>
        <v>2</v>
      </c>
      <c r="I186" s="51" t="str">
        <f t="shared" si="15"/>
        <v>A</v>
      </c>
      <c r="J186" s="51" t="str">
        <f t="shared" si="16"/>
        <v>MQ200</v>
      </c>
      <c r="K186" s="76" t="str">
        <f t="shared" si="17"/>
        <v>RAB02A6B</v>
      </c>
      <c r="L186" s="281" t="e">
        <f>VLOOKUP(K186,'Planilla de control'!#REF!,2,0)</f>
        <v>#REF!</v>
      </c>
      <c r="M186" s="29" t="e">
        <f>IF(COUNTIF('Planilla de control'!#REF!,K186)&gt;0,"SI","NO")</f>
        <v>#REF!</v>
      </c>
    </row>
    <row r="187" spans="1:13" x14ac:dyDescent="0.3">
      <c r="A187" s="3" t="s">
        <v>2366</v>
      </c>
      <c r="B187" s="3" t="s">
        <v>3237</v>
      </c>
      <c r="C187" s="3"/>
      <c r="D187" s="3"/>
      <c r="E187" s="3" t="s">
        <v>81</v>
      </c>
      <c r="F187" s="51" t="str">
        <f t="shared" si="12"/>
        <v>02A6</v>
      </c>
      <c r="G187" s="51">
        <f t="shared" si="13"/>
        <v>6</v>
      </c>
      <c r="H187" s="51">
        <f t="shared" si="14"/>
        <v>2</v>
      </c>
      <c r="I187" s="51" t="str">
        <f t="shared" si="15"/>
        <v>A</v>
      </c>
      <c r="J187" s="51" t="str">
        <f t="shared" si="16"/>
        <v>MQ200</v>
      </c>
      <c r="K187" s="76" t="str">
        <f t="shared" si="17"/>
        <v>RAB02A6C</v>
      </c>
      <c r="L187" s="281" t="e">
        <f>VLOOKUP(K187,'Planilla de control'!#REF!,2,0)</f>
        <v>#REF!</v>
      </c>
      <c r="M187" s="29" t="e">
        <f>IF(COUNTIF('Planilla de control'!#REF!,K187)&gt;0,"SI","NO")</f>
        <v>#REF!</v>
      </c>
    </row>
    <row r="188" spans="1:13" x14ac:dyDescent="0.3">
      <c r="A188" s="3" t="s">
        <v>2366</v>
      </c>
      <c r="B188" s="3" t="s">
        <v>3238</v>
      </c>
      <c r="C188" s="3"/>
      <c r="D188" s="3"/>
      <c r="E188" s="3" t="s">
        <v>81</v>
      </c>
      <c r="F188" s="51" t="str">
        <f t="shared" si="12"/>
        <v>02A7</v>
      </c>
      <c r="G188" s="51">
        <f t="shared" si="13"/>
        <v>7</v>
      </c>
      <c r="H188" s="51">
        <f t="shared" si="14"/>
        <v>2</v>
      </c>
      <c r="I188" s="51" t="str">
        <f t="shared" si="15"/>
        <v>A</v>
      </c>
      <c r="J188" s="51" t="str">
        <f t="shared" si="16"/>
        <v>MQ200</v>
      </c>
      <c r="K188" s="76" t="str">
        <f t="shared" si="17"/>
        <v>RAB02A7A</v>
      </c>
      <c r="L188" s="281" t="e">
        <f>VLOOKUP(K188,'Planilla de control'!#REF!,2,0)</f>
        <v>#REF!</v>
      </c>
      <c r="M188" s="29" t="e">
        <f>IF(COUNTIF('Planilla de control'!#REF!,K188)&gt;0,"SI","NO")</f>
        <v>#REF!</v>
      </c>
    </row>
    <row r="189" spans="1:13" x14ac:dyDescent="0.3">
      <c r="A189" s="3" t="s">
        <v>2366</v>
      </c>
      <c r="B189" s="3" t="s">
        <v>3239</v>
      </c>
      <c r="C189" s="3"/>
      <c r="D189" s="3"/>
      <c r="E189" s="3" t="s">
        <v>81</v>
      </c>
      <c r="F189" s="51" t="str">
        <f t="shared" si="12"/>
        <v>02A7</v>
      </c>
      <c r="G189" s="51">
        <f t="shared" si="13"/>
        <v>7</v>
      </c>
      <c r="H189" s="51">
        <f t="shared" si="14"/>
        <v>2</v>
      </c>
      <c r="I189" s="51" t="str">
        <f t="shared" si="15"/>
        <v>A</v>
      </c>
      <c r="J189" s="51" t="str">
        <f t="shared" si="16"/>
        <v>MQ200</v>
      </c>
      <c r="K189" s="76" t="str">
        <f t="shared" si="17"/>
        <v>RAB02A7B</v>
      </c>
      <c r="L189" s="281" t="e">
        <f>VLOOKUP(K189,'Planilla de control'!#REF!,2,0)</f>
        <v>#REF!</v>
      </c>
      <c r="M189" s="29" t="e">
        <f>IF(COUNTIF('Planilla de control'!#REF!,K189)&gt;0,"SI","NO")</f>
        <v>#REF!</v>
      </c>
    </row>
    <row r="190" spans="1:13" x14ac:dyDescent="0.3">
      <c r="A190" s="3" t="s">
        <v>2366</v>
      </c>
      <c r="B190" s="3" t="s">
        <v>3240</v>
      </c>
      <c r="C190" s="3"/>
      <c r="D190" s="3"/>
      <c r="E190" s="3" t="s">
        <v>81</v>
      </c>
      <c r="F190" s="51" t="str">
        <f t="shared" si="12"/>
        <v>02A7</v>
      </c>
      <c r="G190" s="51">
        <f t="shared" si="13"/>
        <v>7</v>
      </c>
      <c r="H190" s="51">
        <f t="shared" si="14"/>
        <v>2</v>
      </c>
      <c r="I190" s="51" t="str">
        <f t="shared" si="15"/>
        <v>A</v>
      </c>
      <c r="J190" s="51" t="str">
        <f t="shared" si="16"/>
        <v>MQ200</v>
      </c>
      <c r="K190" s="76" t="str">
        <f t="shared" si="17"/>
        <v>RAB02A7C</v>
      </c>
      <c r="L190" s="281" t="e">
        <f>VLOOKUP(K190,'Planilla de control'!#REF!,2,0)</f>
        <v>#REF!</v>
      </c>
      <c r="M190" s="29" t="e">
        <f>IF(COUNTIF('Planilla de control'!#REF!,K190)&gt;0,"SI","NO")</f>
        <v>#REF!</v>
      </c>
    </row>
    <row r="191" spans="1:13" x14ac:dyDescent="0.3">
      <c r="A191" s="3" t="s">
        <v>2366</v>
      </c>
      <c r="B191" s="3" t="s">
        <v>3241</v>
      </c>
      <c r="C191" s="3"/>
      <c r="D191" s="3"/>
      <c r="E191" s="3" t="s">
        <v>81</v>
      </c>
      <c r="F191" s="51" t="str">
        <f t="shared" si="12"/>
        <v>02B2</v>
      </c>
      <c r="G191" s="51">
        <f t="shared" si="13"/>
        <v>2</v>
      </c>
      <c r="H191" s="51">
        <f t="shared" si="14"/>
        <v>2</v>
      </c>
      <c r="I191" s="51" t="str">
        <f t="shared" si="15"/>
        <v>B</v>
      </c>
      <c r="J191" s="51" t="str">
        <f t="shared" si="16"/>
        <v>MQ200</v>
      </c>
      <c r="K191" s="76" t="str">
        <f t="shared" si="17"/>
        <v>RAB02B2A</v>
      </c>
      <c r="L191" s="281" t="e">
        <f>VLOOKUP(K191,'Planilla de control'!#REF!,2,0)</f>
        <v>#REF!</v>
      </c>
      <c r="M191" s="29" t="e">
        <f>IF(COUNTIF('Planilla de control'!#REF!,K191)&gt;0,"SI","NO")</f>
        <v>#REF!</v>
      </c>
    </row>
    <row r="192" spans="1:13" x14ac:dyDescent="0.3">
      <c r="A192" s="3" t="s">
        <v>2366</v>
      </c>
      <c r="B192" s="3" t="s">
        <v>3242</v>
      </c>
      <c r="C192" s="3"/>
      <c r="D192" s="3"/>
      <c r="E192" s="3" t="s">
        <v>81</v>
      </c>
      <c r="F192" s="51" t="str">
        <f t="shared" si="12"/>
        <v>02B2</v>
      </c>
      <c r="G192" s="51">
        <f t="shared" si="13"/>
        <v>2</v>
      </c>
      <c r="H192" s="51">
        <f t="shared" si="14"/>
        <v>2</v>
      </c>
      <c r="I192" s="51" t="str">
        <f t="shared" si="15"/>
        <v>B</v>
      </c>
      <c r="J192" s="51" t="str">
        <f t="shared" si="16"/>
        <v>MQ200</v>
      </c>
      <c r="K192" s="76" t="str">
        <f t="shared" si="17"/>
        <v>RAB02B2B</v>
      </c>
      <c r="L192" s="281" t="e">
        <f>VLOOKUP(K192,'Planilla de control'!#REF!,2,0)</f>
        <v>#REF!</v>
      </c>
      <c r="M192" s="29" t="e">
        <f>IF(COUNTIF('Planilla de control'!#REF!,K192)&gt;0,"SI","NO")</f>
        <v>#REF!</v>
      </c>
    </row>
    <row r="193" spans="1:13" x14ac:dyDescent="0.3">
      <c r="A193" s="3" t="s">
        <v>2366</v>
      </c>
      <c r="B193" s="3" t="s">
        <v>3243</v>
      </c>
      <c r="C193" s="3"/>
      <c r="D193" s="3"/>
      <c r="E193" s="3" t="s">
        <v>81</v>
      </c>
      <c r="F193" s="51" t="str">
        <f t="shared" si="12"/>
        <v>02B2</v>
      </c>
      <c r="G193" s="51">
        <f t="shared" si="13"/>
        <v>2</v>
      </c>
      <c r="H193" s="51">
        <f t="shared" si="14"/>
        <v>2</v>
      </c>
      <c r="I193" s="51" t="str">
        <f t="shared" si="15"/>
        <v>B</v>
      </c>
      <c r="J193" s="51" t="str">
        <f t="shared" si="16"/>
        <v>MQ200</v>
      </c>
      <c r="K193" s="76" t="str">
        <f t="shared" si="17"/>
        <v>RAB02B2C</v>
      </c>
      <c r="L193" s="281" t="e">
        <f>VLOOKUP(K193,'Planilla de control'!#REF!,2,0)</f>
        <v>#REF!</v>
      </c>
      <c r="M193" s="29" t="e">
        <f>IF(COUNTIF('Planilla de control'!#REF!,K193)&gt;0,"SI","NO")</f>
        <v>#REF!</v>
      </c>
    </row>
    <row r="194" spans="1:13" x14ac:dyDescent="0.3">
      <c r="A194" s="3" t="s">
        <v>2366</v>
      </c>
      <c r="B194" s="3" t="s">
        <v>3244</v>
      </c>
      <c r="C194" s="3"/>
      <c r="D194" s="3"/>
      <c r="E194" s="3" t="s">
        <v>81</v>
      </c>
      <c r="F194" s="51" t="str">
        <f t="shared" si="12"/>
        <v>02B3</v>
      </c>
      <c r="G194" s="51">
        <f t="shared" si="13"/>
        <v>3</v>
      </c>
      <c r="H194" s="51">
        <f t="shared" si="14"/>
        <v>2</v>
      </c>
      <c r="I194" s="51" t="str">
        <f t="shared" si="15"/>
        <v>B</v>
      </c>
      <c r="J194" s="51" t="str">
        <f t="shared" si="16"/>
        <v>MQ200</v>
      </c>
      <c r="K194" s="76" t="str">
        <f t="shared" si="17"/>
        <v>RAB02B3A</v>
      </c>
      <c r="L194" s="281" t="e">
        <f>VLOOKUP(K194,'Planilla de control'!#REF!,2,0)</f>
        <v>#REF!</v>
      </c>
      <c r="M194" s="29" t="e">
        <f>IF(COUNTIF('Planilla de control'!#REF!,K194)&gt;0,"SI","NO")</f>
        <v>#REF!</v>
      </c>
    </row>
    <row r="195" spans="1:13" x14ac:dyDescent="0.3">
      <c r="A195" s="3" t="s">
        <v>2366</v>
      </c>
      <c r="B195" s="3" t="s">
        <v>3245</v>
      </c>
      <c r="C195" s="3"/>
      <c r="D195" s="3"/>
      <c r="E195" s="3" t="s">
        <v>81</v>
      </c>
      <c r="F195" s="51" t="str">
        <f t="shared" ref="F195:F258" si="18">IF(OR(LEN(B195)=9,LEN(B195)=5),MID(B195,1,4),MID(B195,1,5))</f>
        <v>02B3</v>
      </c>
      <c r="G195" s="51">
        <f t="shared" ref="G195:G258" si="19">IF(MID(F195,5,1)&lt;&gt;"",MID(F195,4,2),MID(F195,4,1))*1</f>
        <v>3</v>
      </c>
      <c r="H195" s="51">
        <f t="shared" ref="H195:H258" si="20">+MID(B195,1,2)*1</f>
        <v>2</v>
      </c>
      <c r="I195" s="51" t="str">
        <f t="shared" ref="I195:I258" si="21">+MID(B195,3,1)</f>
        <v>B</v>
      </c>
      <c r="J195" s="51" t="str">
        <f t="shared" ref="J195:J258" si="22">HLOOKUP(A195,$O$1:$U$2,2,0)</f>
        <v>MQ200</v>
      </c>
      <c r="K195" s="76" t="str">
        <f t="shared" ref="K195:K258" si="23">CONCATENATE(A195,B195)</f>
        <v>RAB02B3B</v>
      </c>
      <c r="L195" s="281" t="e">
        <f>VLOOKUP(K195,'Planilla de control'!#REF!,2,0)</f>
        <v>#REF!</v>
      </c>
      <c r="M195" s="29" t="e">
        <f>IF(COUNTIF('Planilla de control'!#REF!,K195)&gt;0,"SI","NO")</f>
        <v>#REF!</v>
      </c>
    </row>
    <row r="196" spans="1:13" x14ac:dyDescent="0.3">
      <c r="A196" s="3" t="s">
        <v>2366</v>
      </c>
      <c r="B196" s="3" t="s">
        <v>3246</v>
      </c>
      <c r="C196" s="3"/>
      <c r="D196" s="3"/>
      <c r="E196" s="3" t="s">
        <v>81</v>
      </c>
      <c r="F196" s="51" t="str">
        <f t="shared" si="18"/>
        <v>02B3</v>
      </c>
      <c r="G196" s="51">
        <f t="shared" si="19"/>
        <v>3</v>
      </c>
      <c r="H196" s="51">
        <f t="shared" si="20"/>
        <v>2</v>
      </c>
      <c r="I196" s="51" t="str">
        <f t="shared" si="21"/>
        <v>B</v>
      </c>
      <c r="J196" s="51" t="str">
        <f t="shared" si="22"/>
        <v>MQ200</v>
      </c>
      <c r="K196" s="76" t="str">
        <f t="shared" si="23"/>
        <v>RAB02B3C</v>
      </c>
      <c r="L196" s="281" t="e">
        <f>VLOOKUP(K196,'Planilla de control'!#REF!,2,0)</f>
        <v>#REF!</v>
      </c>
      <c r="M196" s="29" t="e">
        <f>IF(COUNTIF('Planilla de control'!#REF!,K196)&gt;0,"SI","NO")</f>
        <v>#REF!</v>
      </c>
    </row>
    <row r="197" spans="1:13" x14ac:dyDescent="0.3">
      <c r="A197" s="3" t="s">
        <v>2366</v>
      </c>
      <c r="B197" s="3" t="s">
        <v>3247</v>
      </c>
      <c r="C197" s="3"/>
      <c r="D197" s="3"/>
      <c r="E197" s="3" t="s">
        <v>81</v>
      </c>
      <c r="F197" s="51" t="str">
        <f t="shared" si="18"/>
        <v>02B4</v>
      </c>
      <c r="G197" s="51">
        <f t="shared" si="19"/>
        <v>4</v>
      </c>
      <c r="H197" s="51">
        <f t="shared" si="20"/>
        <v>2</v>
      </c>
      <c r="I197" s="51" t="str">
        <f t="shared" si="21"/>
        <v>B</v>
      </c>
      <c r="J197" s="51" t="str">
        <f t="shared" si="22"/>
        <v>MQ200</v>
      </c>
      <c r="K197" s="76" t="str">
        <f t="shared" si="23"/>
        <v>RAB02B4A</v>
      </c>
      <c r="L197" s="281" t="e">
        <f>VLOOKUP(K197,'Planilla de control'!#REF!,2,0)</f>
        <v>#REF!</v>
      </c>
      <c r="M197" s="29" t="e">
        <f>IF(COUNTIF('Planilla de control'!#REF!,K197)&gt;0,"SI","NO")</f>
        <v>#REF!</v>
      </c>
    </row>
    <row r="198" spans="1:13" x14ac:dyDescent="0.3">
      <c r="A198" s="3" t="s">
        <v>2366</v>
      </c>
      <c r="B198" s="3" t="s">
        <v>3248</v>
      </c>
      <c r="C198" s="3"/>
      <c r="D198" s="3"/>
      <c r="E198" s="3" t="s">
        <v>81</v>
      </c>
      <c r="F198" s="51" t="str">
        <f t="shared" si="18"/>
        <v>02B4</v>
      </c>
      <c r="G198" s="51">
        <f t="shared" si="19"/>
        <v>4</v>
      </c>
      <c r="H198" s="51">
        <f t="shared" si="20"/>
        <v>2</v>
      </c>
      <c r="I198" s="51" t="str">
        <f t="shared" si="21"/>
        <v>B</v>
      </c>
      <c r="J198" s="51" t="str">
        <f t="shared" si="22"/>
        <v>MQ200</v>
      </c>
      <c r="K198" s="76" t="str">
        <f t="shared" si="23"/>
        <v>RAB02B4B</v>
      </c>
      <c r="L198" s="281" t="e">
        <f>VLOOKUP(K198,'Planilla de control'!#REF!,2,0)</f>
        <v>#REF!</v>
      </c>
      <c r="M198" s="29" t="e">
        <f>IF(COUNTIF('Planilla de control'!#REF!,K198)&gt;0,"SI","NO")</f>
        <v>#REF!</v>
      </c>
    </row>
    <row r="199" spans="1:13" x14ac:dyDescent="0.3">
      <c r="A199" s="3" t="s">
        <v>2366</v>
      </c>
      <c r="B199" s="3" t="s">
        <v>3249</v>
      </c>
      <c r="C199" s="3"/>
      <c r="D199" s="3"/>
      <c r="E199" s="3" t="s">
        <v>81</v>
      </c>
      <c r="F199" s="51" t="str">
        <f t="shared" si="18"/>
        <v>02B4</v>
      </c>
      <c r="G199" s="51">
        <f t="shared" si="19"/>
        <v>4</v>
      </c>
      <c r="H199" s="51">
        <f t="shared" si="20"/>
        <v>2</v>
      </c>
      <c r="I199" s="51" t="str">
        <f t="shared" si="21"/>
        <v>B</v>
      </c>
      <c r="J199" s="51" t="str">
        <f t="shared" si="22"/>
        <v>MQ200</v>
      </c>
      <c r="K199" s="76" t="str">
        <f t="shared" si="23"/>
        <v>RAB02B4C</v>
      </c>
      <c r="L199" s="281" t="e">
        <f>VLOOKUP(K199,'Planilla de control'!#REF!,2,0)</f>
        <v>#REF!</v>
      </c>
      <c r="M199" s="29" t="e">
        <f>IF(COUNTIF('Planilla de control'!#REF!,K199)&gt;0,"SI","NO")</f>
        <v>#REF!</v>
      </c>
    </row>
    <row r="200" spans="1:13" x14ac:dyDescent="0.3">
      <c r="A200" s="3" t="s">
        <v>2366</v>
      </c>
      <c r="B200" s="3" t="s">
        <v>3250</v>
      </c>
      <c r="C200" s="3"/>
      <c r="D200" s="3"/>
      <c r="E200" s="3" t="s">
        <v>81</v>
      </c>
      <c r="F200" s="51" t="str">
        <f t="shared" si="18"/>
        <v>02B5</v>
      </c>
      <c r="G200" s="51">
        <f t="shared" si="19"/>
        <v>5</v>
      </c>
      <c r="H200" s="51">
        <f t="shared" si="20"/>
        <v>2</v>
      </c>
      <c r="I200" s="51" t="str">
        <f t="shared" si="21"/>
        <v>B</v>
      </c>
      <c r="J200" s="51" t="str">
        <f t="shared" si="22"/>
        <v>MQ200</v>
      </c>
      <c r="K200" s="76" t="str">
        <f t="shared" si="23"/>
        <v>RAB02B5A</v>
      </c>
      <c r="L200" s="281" t="e">
        <f>VLOOKUP(K200,'Planilla de control'!#REF!,2,0)</f>
        <v>#REF!</v>
      </c>
      <c r="M200" s="29" t="e">
        <f>IF(COUNTIF('Planilla de control'!#REF!,K200)&gt;0,"SI","NO")</f>
        <v>#REF!</v>
      </c>
    </row>
    <row r="201" spans="1:13" x14ac:dyDescent="0.3">
      <c r="A201" s="3" t="s">
        <v>2366</v>
      </c>
      <c r="B201" s="3" t="s">
        <v>3251</v>
      </c>
      <c r="C201" s="3"/>
      <c r="D201" s="3"/>
      <c r="E201" s="3" t="s">
        <v>81</v>
      </c>
      <c r="F201" s="51" t="str">
        <f t="shared" si="18"/>
        <v>02B5</v>
      </c>
      <c r="G201" s="51">
        <f t="shared" si="19"/>
        <v>5</v>
      </c>
      <c r="H201" s="51">
        <f t="shared" si="20"/>
        <v>2</v>
      </c>
      <c r="I201" s="51" t="str">
        <f t="shared" si="21"/>
        <v>B</v>
      </c>
      <c r="J201" s="51" t="str">
        <f t="shared" si="22"/>
        <v>MQ200</v>
      </c>
      <c r="K201" s="76" t="str">
        <f t="shared" si="23"/>
        <v>RAB02B5B</v>
      </c>
      <c r="L201" s="281" t="e">
        <f>VLOOKUP(K201,'Planilla de control'!#REF!,2,0)</f>
        <v>#REF!</v>
      </c>
      <c r="M201" s="29" t="e">
        <f>IF(COUNTIF('Planilla de control'!#REF!,K201)&gt;0,"SI","NO")</f>
        <v>#REF!</v>
      </c>
    </row>
    <row r="202" spans="1:13" x14ac:dyDescent="0.3">
      <c r="A202" s="3" t="s">
        <v>2366</v>
      </c>
      <c r="B202" s="3" t="s">
        <v>3252</v>
      </c>
      <c r="C202" s="3"/>
      <c r="D202" s="3"/>
      <c r="E202" s="3" t="s">
        <v>81</v>
      </c>
      <c r="F202" s="51" t="str">
        <f t="shared" si="18"/>
        <v>02B5</v>
      </c>
      <c r="G202" s="51">
        <f t="shared" si="19"/>
        <v>5</v>
      </c>
      <c r="H202" s="51">
        <f t="shared" si="20"/>
        <v>2</v>
      </c>
      <c r="I202" s="51" t="str">
        <f t="shared" si="21"/>
        <v>B</v>
      </c>
      <c r="J202" s="51" t="str">
        <f t="shared" si="22"/>
        <v>MQ200</v>
      </c>
      <c r="K202" s="76" t="str">
        <f t="shared" si="23"/>
        <v>RAB02B5C</v>
      </c>
      <c r="L202" s="281" t="e">
        <f>VLOOKUP(K202,'Planilla de control'!#REF!,2,0)</f>
        <v>#REF!</v>
      </c>
      <c r="M202" s="29" t="e">
        <f>IF(COUNTIF('Planilla de control'!#REF!,K202)&gt;0,"SI","NO")</f>
        <v>#REF!</v>
      </c>
    </row>
    <row r="203" spans="1:13" x14ac:dyDescent="0.3">
      <c r="A203" s="3" t="s">
        <v>2366</v>
      </c>
      <c r="B203" s="3" t="s">
        <v>3253</v>
      </c>
      <c r="C203" s="3"/>
      <c r="D203" s="3"/>
      <c r="E203" s="3" t="s">
        <v>81</v>
      </c>
      <c r="F203" s="51" t="str">
        <f t="shared" si="18"/>
        <v>02B6</v>
      </c>
      <c r="G203" s="51">
        <f t="shared" si="19"/>
        <v>6</v>
      </c>
      <c r="H203" s="51">
        <f t="shared" si="20"/>
        <v>2</v>
      </c>
      <c r="I203" s="51" t="str">
        <f t="shared" si="21"/>
        <v>B</v>
      </c>
      <c r="J203" s="51" t="str">
        <f t="shared" si="22"/>
        <v>MQ200</v>
      </c>
      <c r="K203" s="76" t="str">
        <f t="shared" si="23"/>
        <v>RAB02B6A</v>
      </c>
      <c r="L203" s="281" t="e">
        <f>VLOOKUP(K203,'Planilla de control'!#REF!,2,0)</f>
        <v>#REF!</v>
      </c>
      <c r="M203" s="29" t="e">
        <f>IF(COUNTIF('Planilla de control'!#REF!,K203)&gt;0,"SI","NO")</f>
        <v>#REF!</v>
      </c>
    </row>
    <row r="204" spans="1:13" x14ac:dyDescent="0.3">
      <c r="A204" s="3" t="s">
        <v>2366</v>
      </c>
      <c r="B204" s="3" t="s">
        <v>3254</v>
      </c>
      <c r="C204" s="3"/>
      <c r="D204" s="3"/>
      <c r="E204" s="3" t="s">
        <v>81</v>
      </c>
      <c r="F204" s="51" t="str">
        <f t="shared" si="18"/>
        <v>02B6</v>
      </c>
      <c r="G204" s="51">
        <f t="shared" si="19"/>
        <v>6</v>
      </c>
      <c r="H204" s="51">
        <f t="shared" si="20"/>
        <v>2</v>
      </c>
      <c r="I204" s="51" t="str">
        <f t="shared" si="21"/>
        <v>B</v>
      </c>
      <c r="J204" s="51" t="str">
        <f t="shared" si="22"/>
        <v>MQ200</v>
      </c>
      <c r="K204" s="76" t="str">
        <f t="shared" si="23"/>
        <v>RAB02B6B</v>
      </c>
      <c r="L204" s="281" t="e">
        <f>VLOOKUP(K204,'Planilla de control'!#REF!,2,0)</f>
        <v>#REF!</v>
      </c>
      <c r="M204" s="29" t="e">
        <f>IF(COUNTIF('Planilla de control'!#REF!,K204)&gt;0,"SI","NO")</f>
        <v>#REF!</v>
      </c>
    </row>
    <row r="205" spans="1:13" x14ac:dyDescent="0.3">
      <c r="A205" s="3" t="s">
        <v>2366</v>
      </c>
      <c r="B205" s="3" t="s">
        <v>3255</v>
      </c>
      <c r="C205" s="3"/>
      <c r="D205" s="3"/>
      <c r="E205" s="3" t="s">
        <v>81</v>
      </c>
      <c r="F205" s="51" t="str">
        <f t="shared" si="18"/>
        <v>02B6</v>
      </c>
      <c r="G205" s="51">
        <f t="shared" si="19"/>
        <v>6</v>
      </c>
      <c r="H205" s="51">
        <f t="shared" si="20"/>
        <v>2</v>
      </c>
      <c r="I205" s="51" t="str">
        <f t="shared" si="21"/>
        <v>B</v>
      </c>
      <c r="J205" s="51" t="str">
        <f t="shared" si="22"/>
        <v>MQ200</v>
      </c>
      <c r="K205" s="76" t="str">
        <f t="shared" si="23"/>
        <v>RAB02B6C</v>
      </c>
      <c r="L205" s="281" t="e">
        <f>VLOOKUP(K205,'Planilla de control'!#REF!,2,0)</f>
        <v>#REF!</v>
      </c>
      <c r="M205" s="29" t="e">
        <f>IF(COUNTIF('Planilla de control'!#REF!,K205)&gt;0,"SI","NO")</f>
        <v>#REF!</v>
      </c>
    </row>
    <row r="206" spans="1:13" x14ac:dyDescent="0.3">
      <c r="A206" s="3" t="s">
        <v>2366</v>
      </c>
      <c r="B206" s="3" t="s">
        <v>3256</v>
      </c>
      <c r="C206" s="3"/>
      <c r="D206" s="3"/>
      <c r="E206" s="3" t="s">
        <v>81</v>
      </c>
      <c r="F206" s="51" t="str">
        <f t="shared" si="18"/>
        <v>02B7</v>
      </c>
      <c r="G206" s="51">
        <f t="shared" si="19"/>
        <v>7</v>
      </c>
      <c r="H206" s="51">
        <f t="shared" si="20"/>
        <v>2</v>
      </c>
      <c r="I206" s="51" t="str">
        <f t="shared" si="21"/>
        <v>B</v>
      </c>
      <c r="J206" s="51" t="str">
        <f t="shared" si="22"/>
        <v>MQ200</v>
      </c>
      <c r="K206" s="76" t="str">
        <f t="shared" si="23"/>
        <v>RAB02B7A</v>
      </c>
      <c r="L206" s="281" t="e">
        <f>VLOOKUP(K206,'Planilla de control'!#REF!,2,0)</f>
        <v>#REF!</v>
      </c>
      <c r="M206" s="29" t="e">
        <f>IF(COUNTIF('Planilla de control'!#REF!,K206)&gt;0,"SI","NO")</f>
        <v>#REF!</v>
      </c>
    </row>
    <row r="207" spans="1:13" x14ac:dyDescent="0.3">
      <c r="A207" s="3" t="s">
        <v>2366</v>
      </c>
      <c r="B207" s="3" t="s">
        <v>3257</v>
      </c>
      <c r="C207" s="3"/>
      <c r="D207" s="3"/>
      <c r="E207" s="3" t="s">
        <v>81</v>
      </c>
      <c r="F207" s="51" t="str">
        <f t="shared" si="18"/>
        <v>02B7</v>
      </c>
      <c r="G207" s="51">
        <f t="shared" si="19"/>
        <v>7</v>
      </c>
      <c r="H207" s="51">
        <f t="shared" si="20"/>
        <v>2</v>
      </c>
      <c r="I207" s="51" t="str">
        <f t="shared" si="21"/>
        <v>B</v>
      </c>
      <c r="J207" s="51" t="str">
        <f t="shared" si="22"/>
        <v>MQ200</v>
      </c>
      <c r="K207" s="76" t="str">
        <f t="shared" si="23"/>
        <v>RAB02B7B</v>
      </c>
      <c r="L207" s="281" t="e">
        <f>VLOOKUP(K207,'Planilla de control'!#REF!,2,0)</f>
        <v>#REF!</v>
      </c>
      <c r="M207" s="29" t="e">
        <f>IF(COUNTIF('Planilla de control'!#REF!,K207)&gt;0,"SI","NO")</f>
        <v>#REF!</v>
      </c>
    </row>
    <row r="208" spans="1:13" x14ac:dyDescent="0.3">
      <c r="A208" s="3" t="s">
        <v>2366</v>
      </c>
      <c r="B208" s="3" t="s">
        <v>3258</v>
      </c>
      <c r="C208" s="3"/>
      <c r="D208" s="3"/>
      <c r="E208" s="3" t="s">
        <v>81</v>
      </c>
      <c r="F208" s="51" t="str">
        <f t="shared" si="18"/>
        <v>02B7</v>
      </c>
      <c r="G208" s="51">
        <f t="shared" si="19"/>
        <v>7</v>
      </c>
      <c r="H208" s="51">
        <f t="shared" si="20"/>
        <v>2</v>
      </c>
      <c r="I208" s="51" t="str">
        <f t="shared" si="21"/>
        <v>B</v>
      </c>
      <c r="J208" s="51" t="str">
        <f t="shared" si="22"/>
        <v>MQ200</v>
      </c>
      <c r="K208" s="76" t="str">
        <f t="shared" si="23"/>
        <v>RAB02B7C</v>
      </c>
      <c r="L208" s="281" t="e">
        <f>VLOOKUP(K208,'Planilla de control'!#REF!,2,0)</f>
        <v>#REF!</v>
      </c>
      <c r="M208" s="29" t="e">
        <f>IF(COUNTIF('Planilla de control'!#REF!,K208)&gt;0,"SI","NO")</f>
        <v>#REF!</v>
      </c>
    </row>
    <row r="209" spans="1:13" x14ac:dyDescent="0.3">
      <c r="A209" s="3" t="s">
        <v>2366</v>
      </c>
      <c r="B209" s="3" t="s">
        <v>3259</v>
      </c>
      <c r="C209" s="3"/>
      <c r="D209" s="3"/>
      <c r="E209" s="3" t="s">
        <v>81</v>
      </c>
      <c r="F209" s="51" t="str">
        <f t="shared" si="18"/>
        <v>02B8</v>
      </c>
      <c r="G209" s="51">
        <f t="shared" si="19"/>
        <v>8</v>
      </c>
      <c r="H209" s="51">
        <f t="shared" si="20"/>
        <v>2</v>
      </c>
      <c r="I209" s="51" t="str">
        <f t="shared" si="21"/>
        <v>B</v>
      </c>
      <c r="J209" s="51" t="str">
        <f t="shared" si="22"/>
        <v>MQ200</v>
      </c>
      <c r="K209" s="76" t="str">
        <f t="shared" si="23"/>
        <v>RAB02B8A</v>
      </c>
      <c r="L209" s="281" t="e">
        <f>VLOOKUP(K209,'Planilla de control'!#REF!,2,0)</f>
        <v>#REF!</v>
      </c>
      <c r="M209" s="29" t="e">
        <f>IF(COUNTIF('Planilla de control'!#REF!,K209)&gt;0,"SI","NO")</f>
        <v>#REF!</v>
      </c>
    </row>
    <row r="210" spans="1:13" x14ac:dyDescent="0.3">
      <c r="A210" s="3" t="s">
        <v>2366</v>
      </c>
      <c r="B210" s="3" t="s">
        <v>3260</v>
      </c>
      <c r="C210" s="3"/>
      <c r="D210" s="3"/>
      <c r="E210" s="3" t="s">
        <v>81</v>
      </c>
      <c r="F210" s="51" t="str">
        <f t="shared" si="18"/>
        <v>02B8</v>
      </c>
      <c r="G210" s="51">
        <f t="shared" si="19"/>
        <v>8</v>
      </c>
      <c r="H210" s="51">
        <f t="shared" si="20"/>
        <v>2</v>
      </c>
      <c r="I210" s="51" t="str">
        <f t="shared" si="21"/>
        <v>B</v>
      </c>
      <c r="J210" s="51" t="str">
        <f t="shared" si="22"/>
        <v>MQ200</v>
      </c>
      <c r="K210" s="76" t="str">
        <f t="shared" si="23"/>
        <v>RAB02B8B</v>
      </c>
      <c r="L210" s="281" t="e">
        <f>VLOOKUP(K210,'Planilla de control'!#REF!,2,0)</f>
        <v>#REF!</v>
      </c>
      <c r="M210" s="29" t="e">
        <f>IF(COUNTIF('Planilla de control'!#REF!,K210)&gt;0,"SI","NO")</f>
        <v>#REF!</v>
      </c>
    </row>
    <row r="211" spans="1:13" x14ac:dyDescent="0.3">
      <c r="A211" s="3" t="s">
        <v>2366</v>
      </c>
      <c r="B211" s="3" t="s">
        <v>3261</v>
      </c>
      <c r="C211" s="3"/>
      <c r="D211" s="3"/>
      <c r="E211" s="3" t="s">
        <v>81</v>
      </c>
      <c r="F211" s="51" t="str">
        <f t="shared" si="18"/>
        <v>02B8</v>
      </c>
      <c r="G211" s="51">
        <f t="shared" si="19"/>
        <v>8</v>
      </c>
      <c r="H211" s="51">
        <f t="shared" si="20"/>
        <v>2</v>
      </c>
      <c r="I211" s="51" t="str">
        <f t="shared" si="21"/>
        <v>B</v>
      </c>
      <c r="J211" s="51" t="str">
        <f t="shared" si="22"/>
        <v>MQ200</v>
      </c>
      <c r="K211" s="76" t="str">
        <f t="shared" si="23"/>
        <v>RAB02B8C</v>
      </c>
      <c r="L211" s="281" t="e">
        <f>VLOOKUP(K211,'Planilla de control'!#REF!,2,0)</f>
        <v>#REF!</v>
      </c>
      <c r="M211" s="29" t="e">
        <f>IF(COUNTIF('Planilla de control'!#REF!,K211)&gt;0,"SI","NO")</f>
        <v>#REF!</v>
      </c>
    </row>
    <row r="212" spans="1:13" x14ac:dyDescent="0.3">
      <c r="A212" s="3" t="s">
        <v>2366</v>
      </c>
      <c r="B212" s="3" t="s">
        <v>3262</v>
      </c>
      <c r="C212" s="3"/>
      <c r="D212" s="3"/>
      <c r="E212" s="3"/>
      <c r="F212" s="51" t="str">
        <f t="shared" si="18"/>
        <v>02C4</v>
      </c>
      <c r="G212" s="51">
        <f t="shared" si="19"/>
        <v>4</v>
      </c>
      <c r="H212" s="51">
        <f t="shared" si="20"/>
        <v>2</v>
      </c>
      <c r="I212" s="51" t="str">
        <f t="shared" si="21"/>
        <v>C</v>
      </c>
      <c r="J212" s="51" t="str">
        <f t="shared" si="22"/>
        <v>MQ200</v>
      </c>
      <c r="K212" s="76" t="str">
        <f t="shared" si="23"/>
        <v>RAB02C4A</v>
      </c>
      <c r="L212" s="281" t="e">
        <f>VLOOKUP(K212,'Planilla de control'!#REF!,2,0)</f>
        <v>#REF!</v>
      </c>
      <c r="M212" s="29" t="e">
        <f>IF(COUNTIF('Planilla de control'!#REF!,K212)&gt;0,"SI","NO")</f>
        <v>#REF!</v>
      </c>
    </row>
    <row r="213" spans="1:13" x14ac:dyDescent="0.3">
      <c r="A213" s="3" t="s">
        <v>2366</v>
      </c>
      <c r="B213" s="3" t="s">
        <v>3263</v>
      </c>
      <c r="C213" s="3"/>
      <c r="D213" s="3"/>
      <c r="E213" s="3"/>
      <c r="F213" s="51" t="str">
        <f t="shared" si="18"/>
        <v>02C4</v>
      </c>
      <c r="G213" s="51">
        <f t="shared" si="19"/>
        <v>4</v>
      </c>
      <c r="H213" s="51">
        <f t="shared" si="20"/>
        <v>2</v>
      </c>
      <c r="I213" s="51" t="str">
        <f t="shared" si="21"/>
        <v>C</v>
      </c>
      <c r="J213" s="51" t="str">
        <f t="shared" si="22"/>
        <v>MQ200</v>
      </c>
      <c r="K213" s="76" t="str">
        <f t="shared" si="23"/>
        <v>RAB02C4C</v>
      </c>
      <c r="L213" s="281" t="e">
        <f>VLOOKUP(K213,'Planilla de control'!#REF!,2,0)</f>
        <v>#REF!</v>
      </c>
      <c r="M213" s="29" t="e">
        <f>IF(COUNTIF('Planilla de control'!#REF!,K213)&gt;0,"SI","NO")</f>
        <v>#REF!</v>
      </c>
    </row>
    <row r="214" spans="1:13" x14ac:dyDescent="0.3">
      <c r="A214" s="3" t="s">
        <v>2366</v>
      </c>
      <c r="B214" s="3" t="s">
        <v>3264</v>
      </c>
      <c r="C214" s="3"/>
      <c r="D214" s="3"/>
      <c r="E214" s="3"/>
      <c r="F214" s="51" t="str">
        <f t="shared" si="18"/>
        <v>02C5</v>
      </c>
      <c r="G214" s="51">
        <f t="shared" si="19"/>
        <v>5</v>
      </c>
      <c r="H214" s="51">
        <f t="shared" si="20"/>
        <v>2</v>
      </c>
      <c r="I214" s="51" t="str">
        <f t="shared" si="21"/>
        <v>C</v>
      </c>
      <c r="J214" s="51" t="str">
        <f t="shared" si="22"/>
        <v>MQ200</v>
      </c>
      <c r="K214" s="76" t="str">
        <f t="shared" si="23"/>
        <v>RAB02C5C</v>
      </c>
      <c r="L214" s="281" t="e">
        <f>VLOOKUP(K214,'Planilla de control'!#REF!,2,0)</f>
        <v>#REF!</v>
      </c>
      <c r="M214" s="29" t="e">
        <f>IF(COUNTIF('Planilla de control'!#REF!,K214)&gt;0,"SI","NO")</f>
        <v>#REF!</v>
      </c>
    </row>
    <row r="215" spans="1:13" x14ac:dyDescent="0.3">
      <c r="A215" s="3" t="s">
        <v>2366</v>
      </c>
      <c r="B215" s="3" t="s">
        <v>3265</v>
      </c>
      <c r="C215" s="3"/>
      <c r="D215" s="3"/>
      <c r="E215" s="3"/>
      <c r="F215" s="51" t="str">
        <f t="shared" si="18"/>
        <v>02C6</v>
      </c>
      <c r="G215" s="51">
        <f t="shared" si="19"/>
        <v>6</v>
      </c>
      <c r="H215" s="51">
        <f t="shared" si="20"/>
        <v>2</v>
      </c>
      <c r="I215" s="51" t="str">
        <f t="shared" si="21"/>
        <v>C</v>
      </c>
      <c r="J215" s="51" t="str">
        <f t="shared" si="22"/>
        <v>MQ200</v>
      </c>
      <c r="K215" s="76" t="str">
        <f t="shared" si="23"/>
        <v>RAB02C6C</v>
      </c>
      <c r="L215" s="281" t="e">
        <f>VLOOKUP(K215,'Planilla de control'!#REF!,2,0)</f>
        <v>#REF!</v>
      </c>
      <c r="M215" s="29" t="e">
        <f>IF(COUNTIF('Planilla de control'!#REF!,K215)&gt;0,"SI","NO")</f>
        <v>#REF!</v>
      </c>
    </row>
    <row r="216" spans="1:13" x14ac:dyDescent="0.3">
      <c r="A216" s="3" t="s">
        <v>2366</v>
      </c>
      <c r="B216" s="3" t="s">
        <v>3266</v>
      </c>
      <c r="C216" s="3"/>
      <c r="D216" s="3"/>
      <c r="E216" s="3"/>
      <c r="F216" s="51" t="str">
        <f t="shared" si="18"/>
        <v>02F2</v>
      </c>
      <c r="G216" s="51">
        <f t="shared" si="19"/>
        <v>2</v>
      </c>
      <c r="H216" s="51">
        <f t="shared" si="20"/>
        <v>2</v>
      </c>
      <c r="I216" s="51" t="str">
        <f t="shared" si="21"/>
        <v>F</v>
      </c>
      <c r="J216" s="51" t="str">
        <f t="shared" si="22"/>
        <v>MQ200</v>
      </c>
      <c r="K216" s="76" t="str">
        <f t="shared" si="23"/>
        <v>RAB02F2A</v>
      </c>
      <c r="L216" s="281" t="e">
        <f>VLOOKUP(K216,'Planilla de control'!#REF!,2,0)</f>
        <v>#REF!</v>
      </c>
      <c r="M216" s="29" t="e">
        <f>IF(COUNTIF('Planilla de control'!#REF!,K216)&gt;0,"SI","NO")</f>
        <v>#REF!</v>
      </c>
    </row>
    <row r="217" spans="1:13" x14ac:dyDescent="0.3">
      <c r="A217" s="3" t="s">
        <v>2366</v>
      </c>
      <c r="B217" s="3" t="s">
        <v>3267</v>
      </c>
      <c r="C217" s="3"/>
      <c r="D217" s="3"/>
      <c r="E217" s="3" t="s">
        <v>81</v>
      </c>
      <c r="F217" s="51" t="str">
        <f t="shared" si="18"/>
        <v>02G2</v>
      </c>
      <c r="G217" s="51">
        <f t="shared" si="19"/>
        <v>2</v>
      </c>
      <c r="H217" s="51">
        <f t="shared" si="20"/>
        <v>2</v>
      </c>
      <c r="I217" s="51" t="str">
        <f t="shared" si="21"/>
        <v>G</v>
      </c>
      <c r="J217" s="51" t="str">
        <f t="shared" si="22"/>
        <v>MQ200</v>
      </c>
      <c r="K217" s="76" t="str">
        <f t="shared" si="23"/>
        <v>RAB02G2A</v>
      </c>
      <c r="L217" s="281" t="e">
        <f>VLOOKUP(K217,'Planilla de control'!#REF!,2,0)</f>
        <v>#REF!</v>
      </c>
      <c r="M217" s="29" t="e">
        <f>IF(COUNTIF('Planilla de control'!#REF!,K217)&gt;0,"SI","NO")</f>
        <v>#REF!</v>
      </c>
    </row>
    <row r="218" spans="1:13" x14ac:dyDescent="0.3">
      <c r="A218" s="3" t="s">
        <v>2366</v>
      </c>
      <c r="B218" s="3" t="s">
        <v>3268</v>
      </c>
      <c r="C218" s="3"/>
      <c r="D218" s="3"/>
      <c r="E218" s="3" t="s">
        <v>81</v>
      </c>
      <c r="F218" s="51" t="str">
        <f t="shared" si="18"/>
        <v>02G2</v>
      </c>
      <c r="G218" s="51">
        <f t="shared" si="19"/>
        <v>2</v>
      </c>
      <c r="H218" s="51">
        <f t="shared" si="20"/>
        <v>2</v>
      </c>
      <c r="I218" s="51" t="str">
        <f t="shared" si="21"/>
        <v>G</v>
      </c>
      <c r="J218" s="51" t="str">
        <f t="shared" si="22"/>
        <v>MQ200</v>
      </c>
      <c r="K218" s="76" t="str">
        <f t="shared" si="23"/>
        <v>RAB02G2B</v>
      </c>
      <c r="L218" s="281" t="e">
        <f>VLOOKUP(K218,'Planilla de control'!#REF!,2,0)</f>
        <v>#REF!</v>
      </c>
      <c r="M218" s="29" t="e">
        <f>IF(COUNTIF('Planilla de control'!#REF!,K218)&gt;0,"SI","NO")</f>
        <v>#REF!</v>
      </c>
    </row>
    <row r="219" spans="1:13" x14ac:dyDescent="0.3">
      <c r="A219" s="3" t="s">
        <v>2366</v>
      </c>
      <c r="B219" s="3" t="s">
        <v>3269</v>
      </c>
      <c r="C219" s="3"/>
      <c r="D219" s="3"/>
      <c r="E219" s="3" t="s">
        <v>81</v>
      </c>
      <c r="F219" s="51" t="str">
        <f t="shared" si="18"/>
        <v>02G2</v>
      </c>
      <c r="G219" s="51">
        <f t="shared" si="19"/>
        <v>2</v>
      </c>
      <c r="H219" s="51">
        <f t="shared" si="20"/>
        <v>2</v>
      </c>
      <c r="I219" s="51" t="str">
        <f t="shared" si="21"/>
        <v>G</v>
      </c>
      <c r="J219" s="51" t="str">
        <f t="shared" si="22"/>
        <v>MQ200</v>
      </c>
      <c r="K219" s="76" t="str">
        <f t="shared" si="23"/>
        <v>RAB02G2C</v>
      </c>
      <c r="L219" s="281" t="e">
        <f>VLOOKUP(K219,'Planilla de control'!#REF!,2,0)</f>
        <v>#REF!</v>
      </c>
      <c r="M219" s="29" t="e">
        <f>IF(COUNTIF('Planilla de control'!#REF!,K219)&gt;0,"SI","NO")</f>
        <v>#REF!</v>
      </c>
    </row>
    <row r="220" spans="1:13" x14ac:dyDescent="0.3">
      <c r="A220" s="3" t="s">
        <v>2366</v>
      </c>
      <c r="B220" s="3" t="s">
        <v>3270</v>
      </c>
      <c r="C220" s="3"/>
      <c r="D220" s="3"/>
      <c r="E220" s="3" t="s">
        <v>81</v>
      </c>
      <c r="F220" s="51" t="str">
        <f t="shared" si="18"/>
        <v>02H2</v>
      </c>
      <c r="G220" s="51">
        <f t="shared" si="19"/>
        <v>2</v>
      </c>
      <c r="H220" s="51">
        <f t="shared" si="20"/>
        <v>2</v>
      </c>
      <c r="I220" s="51" t="str">
        <f t="shared" si="21"/>
        <v>H</v>
      </c>
      <c r="J220" s="51" t="str">
        <f t="shared" si="22"/>
        <v>MQ200</v>
      </c>
      <c r="K220" s="76" t="str">
        <f t="shared" si="23"/>
        <v>RAB02H2A</v>
      </c>
      <c r="L220" s="281" t="e">
        <f>VLOOKUP(K220,'Planilla de control'!#REF!,2,0)</f>
        <v>#REF!</v>
      </c>
      <c r="M220" s="29" t="e">
        <f>IF(COUNTIF('Planilla de control'!#REF!,K220)&gt;0,"SI","NO")</f>
        <v>#REF!</v>
      </c>
    </row>
    <row r="221" spans="1:13" x14ac:dyDescent="0.3">
      <c r="A221" s="3" t="s">
        <v>2366</v>
      </c>
      <c r="B221" s="3" t="s">
        <v>3271</v>
      </c>
      <c r="C221" s="3"/>
      <c r="D221" s="3"/>
      <c r="E221" s="3" t="s">
        <v>81</v>
      </c>
      <c r="F221" s="51" t="str">
        <f t="shared" si="18"/>
        <v>02H2</v>
      </c>
      <c r="G221" s="51">
        <f t="shared" si="19"/>
        <v>2</v>
      </c>
      <c r="H221" s="51">
        <f t="shared" si="20"/>
        <v>2</v>
      </c>
      <c r="I221" s="51" t="str">
        <f t="shared" si="21"/>
        <v>H</v>
      </c>
      <c r="J221" s="51" t="str">
        <f t="shared" si="22"/>
        <v>MQ200</v>
      </c>
      <c r="K221" s="76" t="str">
        <f t="shared" si="23"/>
        <v>RAB02H2B</v>
      </c>
      <c r="L221" s="281" t="e">
        <f>VLOOKUP(K221,'Planilla de control'!#REF!,2,0)</f>
        <v>#REF!</v>
      </c>
      <c r="M221" s="29" t="e">
        <f>IF(COUNTIF('Planilla de control'!#REF!,K221)&gt;0,"SI","NO")</f>
        <v>#REF!</v>
      </c>
    </row>
    <row r="222" spans="1:13" x14ac:dyDescent="0.3">
      <c r="A222" s="3" t="s">
        <v>2366</v>
      </c>
      <c r="B222" s="3" t="s">
        <v>3272</v>
      </c>
      <c r="C222" s="3"/>
      <c r="D222" s="3"/>
      <c r="E222" s="3" t="s">
        <v>81</v>
      </c>
      <c r="F222" s="51" t="str">
        <f t="shared" si="18"/>
        <v>02H2</v>
      </c>
      <c r="G222" s="51">
        <f t="shared" si="19"/>
        <v>2</v>
      </c>
      <c r="H222" s="51">
        <f t="shared" si="20"/>
        <v>2</v>
      </c>
      <c r="I222" s="51" t="str">
        <f t="shared" si="21"/>
        <v>H</v>
      </c>
      <c r="J222" s="51" t="str">
        <f t="shared" si="22"/>
        <v>MQ200</v>
      </c>
      <c r="K222" s="76" t="str">
        <f t="shared" si="23"/>
        <v>RAB02H2C</v>
      </c>
      <c r="L222" s="281" t="e">
        <f>VLOOKUP(K222,'Planilla de control'!#REF!,2,0)</f>
        <v>#REF!</v>
      </c>
      <c r="M222" s="29" t="e">
        <f>IF(COUNTIF('Planilla de control'!#REF!,K222)&gt;0,"SI","NO")</f>
        <v>#REF!</v>
      </c>
    </row>
    <row r="223" spans="1:13" x14ac:dyDescent="0.3">
      <c r="A223" s="3" t="s">
        <v>2366</v>
      </c>
      <c r="B223" s="3" t="s">
        <v>3273</v>
      </c>
      <c r="C223" s="3"/>
      <c r="D223" s="3"/>
      <c r="E223" s="3"/>
      <c r="F223" s="51" t="str">
        <f t="shared" si="18"/>
        <v>02H3</v>
      </c>
      <c r="G223" s="51">
        <f t="shared" si="19"/>
        <v>3</v>
      </c>
      <c r="H223" s="51">
        <f t="shared" si="20"/>
        <v>2</v>
      </c>
      <c r="I223" s="51" t="str">
        <f t="shared" si="21"/>
        <v>H</v>
      </c>
      <c r="J223" s="51" t="str">
        <f t="shared" si="22"/>
        <v>MQ200</v>
      </c>
      <c r="K223" s="76" t="str">
        <f t="shared" si="23"/>
        <v>RAB02H3B</v>
      </c>
      <c r="L223" s="281" t="e">
        <f>VLOOKUP(K223,'Planilla de control'!#REF!,2,0)</f>
        <v>#REF!</v>
      </c>
      <c r="M223" s="29" t="e">
        <f>IF(COUNTIF('Planilla de control'!#REF!,K223)&gt;0,"SI","NO")</f>
        <v>#REF!</v>
      </c>
    </row>
    <row r="224" spans="1:13" x14ac:dyDescent="0.3">
      <c r="A224" s="3" t="s">
        <v>2366</v>
      </c>
      <c r="B224" s="3" t="s">
        <v>3274</v>
      </c>
      <c r="C224" s="3"/>
      <c r="D224" s="3"/>
      <c r="E224" s="3" t="s">
        <v>81</v>
      </c>
      <c r="F224" s="51" t="str">
        <f t="shared" si="18"/>
        <v>02K2</v>
      </c>
      <c r="G224" s="51">
        <f t="shared" si="19"/>
        <v>2</v>
      </c>
      <c r="H224" s="51">
        <f t="shared" si="20"/>
        <v>2</v>
      </c>
      <c r="I224" s="51" t="str">
        <f t="shared" si="21"/>
        <v>K</v>
      </c>
      <c r="J224" s="51" t="str">
        <f t="shared" si="22"/>
        <v>MQ200</v>
      </c>
      <c r="K224" s="76" t="str">
        <f t="shared" si="23"/>
        <v>RAB02K2A</v>
      </c>
      <c r="L224" s="281" t="e">
        <f>VLOOKUP(K224,'Planilla de control'!#REF!,2,0)</f>
        <v>#REF!</v>
      </c>
      <c r="M224" s="29" t="e">
        <f>IF(COUNTIF('Planilla de control'!#REF!,K224)&gt;0,"SI","NO")</f>
        <v>#REF!</v>
      </c>
    </row>
    <row r="225" spans="1:13" x14ac:dyDescent="0.3">
      <c r="A225" s="3" t="s">
        <v>2366</v>
      </c>
      <c r="B225" s="3" t="s">
        <v>3275</v>
      </c>
      <c r="C225" s="3"/>
      <c r="D225" s="3"/>
      <c r="E225" s="3" t="s">
        <v>81</v>
      </c>
      <c r="F225" s="51" t="str">
        <f t="shared" si="18"/>
        <v>02K2</v>
      </c>
      <c r="G225" s="51">
        <f t="shared" si="19"/>
        <v>2</v>
      </c>
      <c r="H225" s="51">
        <f t="shared" si="20"/>
        <v>2</v>
      </c>
      <c r="I225" s="51" t="str">
        <f t="shared" si="21"/>
        <v>K</v>
      </c>
      <c r="J225" s="51" t="str">
        <f t="shared" si="22"/>
        <v>MQ200</v>
      </c>
      <c r="K225" s="76" t="str">
        <f t="shared" si="23"/>
        <v>RAB02K2B</v>
      </c>
      <c r="L225" s="281" t="e">
        <f>VLOOKUP(K225,'Planilla de control'!#REF!,2,0)</f>
        <v>#REF!</v>
      </c>
      <c r="M225" s="29" t="e">
        <f>IF(COUNTIF('Planilla de control'!#REF!,K225)&gt;0,"SI","NO")</f>
        <v>#REF!</v>
      </c>
    </row>
    <row r="226" spans="1:13" x14ac:dyDescent="0.3">
      <c r="A226" s="3" t="s">
        <v>2366</v>
      </c>
      <c r="B226" s="3" t="s">
        <v>3276</v>
      </c>
      <c r="C226" s="3"/>
      <c r="D226" s="3"/>
      <c r="E226" s="3" t="s">
        <v>81</v>
      </c>
      <c r="F226" s="51" t="str">
        <f t="shared" si="18"/>
        <v>02K2</v>
      </c>
      <c r="G226" s="51">
        <f t="shared" si="19"/>
        <v>2</v>
      </c>
      <c r="H226" s="51">
        <f t="shared" si="20"/>
        <v>2</v>
      </c>
      <c r="I226" s="51" t="str">
        <f t="shared" si="21"/>
        <v>K</v>
      </c>
      <c r="J226" s="51" t="str">
        <f t="shared" si="22"/>
        <v>MQ200</v>
      </c>
      <c r="K226" s="76" t="str">
        <f t="shared" si="23"/>
        <v>RAB02K2C</v>
      </c>
      <c r="L226" s="281" t="e">
        <f>VLOOKUP(K226,'Planilla de control'!#REF!,2,0)</f>
        <v>#REF!</v>
      </c>
      <c r="M226" s="29" t="e">
        <f>IF(COUNTIF('Planilla de control'!#REF!,K226)&gt;0,"SI","NO")</f>
        <v>#REF!</v>
      </c>
    </row>
    <row r="227" spans="1:13" x14ac:dyDescent="0.3">
      <c r="A227" s="3" t="s">
        <v>2366</v>
      </c>
      <c r="B227" s="3" t="s">
        <v>3277</v>
      </c>
      <c r="C227" s="3"/>
      <c r="D227" s="3"/>
      <c r="E227" s="3" t="s">
        <v>81</v>
      </c>
      <c r="F227" s="51" t="str">
        <f t="shared" si="18"/>
        <v>02L7</v>
      </c>
      <c r="G227" s="51">
        <f t="shared" si="19"/>
        <v>7</v>
      </c>
      <c r="H227" s="51">
        <f t="shared" si="20"/>
        <v>2</v>
      </c>
      <c r="I227" s="51" t="str">
        <f t="shared" si="21"/>
        <v>L</v>
      </c>
      <c r="J227" s="51" t="str">
        <f t="shared" si="22"/>
        <v>MQ200</v>
      </c>
      <c r="K227" s="76" t="str">
        <f t="shared" si="23"/>
        <v>RAB02L7A</v>
      </c>
      <c r="L227" s="281" t="e">
        <f>VLOOKUP(K227,'Planilla de control'!#REF!,2,0)</f>
        <v>#REF!</v>
      </c>
      <c r="M227" s="29" t="e">
        <f>IF(COUNTIF('Planilla de control'!#REF!,K227)&gt;0,"SI","NO")</f>
        <v>#REF!</v>
      </c>
    </row>
    <row r="228" spans="1:13" x14ac:dyDescent="0.3">
      <c r="A228" s="3" t="s">
        <v>2366</v>
      </c>
      <c r="B228" s="3" t="s">
        <v>3278</v>
      </c>
      <c r="C228" s="3"/>
      <c r="D228" s="3"/>
      <c r="E228" s="3" t="s">
        <v>81</v>
      </c>
      <c r="F228" s="51" t="str">
        <f t="shared" si="18"/>
        <v>02L7</v>
      </c>
      <c r="G228" s="51">
        <f t="shared" si="19"/>
        <v>7</v>
      </c>
      <c r="H228" s="51">
        <f t="shared" si="20"/>
        <v>2</v>
      </c>
      <c r="I228" s="51" t="str">
        <f t="shared" si="21"/>
        <v>L</v>
      </c>
      <c r="J228" s="51" t="str">
        <f t="shared" si="22"/>
        <v>MQ200</v>
      </c>
      <c r="K228" s="76" t="str">
        <f t="shared" si="23"/>
        <v>RAB02L7B</v>
      </c>
      <c r="L228" s="281" t="e">
        <f>VLOOKUP(K228,'Planilla de control'!#REF!,2,0)</f>
        <v>#REF!</v>
      </c>
      <c r="M228" s="29" t="e">
        <f>IF(COUNTIF('Planilla de control'!#REF!,K228)&gt;0,"SI","NO")</f>
        <v>#REF!</v>
      </c>
    </row>
    <row r="229" spans="1:13" x14ac:dyDescent="0.3">
      <c r="A229" s="3" t="s">
        <v>2366</v>
      </c>
      <c r="B229" s="3" t="s">
        <v>3279</v>
      </c>
      <c r="C229" s="3"/>
      <c r="D229" s="3"/>
      <c r="E229" s="3"/>
      <c r="F229" s="51" t="str">
        <f t="shared" si="18"/>
        <v>02C2</v>
      </c>
      <c r="G229" s="51">
        <f t="shared" si="19"/>
        <v>2</v>
      </c>
      <c r="H229" s="51">
        <f t="shared" si="20"/>
        <v>2</v>
      </c>
      <c r="I229" s="51" t="str">
        <f t="shared" si="21"/>
        <v>C</v>
      </c>
      <c r="J229" s="51" t="str">
        <f t="shared" si="22"/>
        <v>MQ200</v>
      </c>
      <c r="K229" s="76" t="str">
        <f t="shared" si="23"/>
        <v>RAB02C2C</v>
      </c>
      <c r="L229" s="281" t="e">
        <f>VLOOKUP(K229,'Planilla de control'!#REF!,2,0)</f>
        <v>#REF!</v>
      </c>
      <c r="M229" s="29" t="e">
        <f>IF(COUNTIF('Planilla de control'!#REF!,K229)&gt;0,"SI","NO")</f>
        <v>#REF!</v>
      </c>
    </row>
    <row r="230" spans="1:13" x14ac:dyDescent="0.3">
      <c r="A230" s="3" t="s">
        <v>2366</v>
      </c>
      <c r="B230" s="3" t="s">
        <v>3280</v>
      </c>
      <c r="C230" s="3"/>
      <c r="D230" s="3"/>
      <c r="E230" s="3"/>
      <c r="F230" s="51" t="str">
        <f t="shared" si="18"/>
        <v>02C3</v>
      </c>
      <c r="G230" s="51">
        <f t="shared" si="19"/>
        <v>3</v>
      </c>
      <c r="H230" s="51">
        <f t="shared" si="20"/>
        <v>2</v>
      </c>
      <c r="I230" s="51" t="str">
        <f t="shared" si="21"/>
        <v>C</v>
      </c>
      <c r="J230" s="51" t="str">
        <f t="shared" si="22"/>
        <v>MQ200</v>
      </c>
      <c r="K230" s="76" t="str">
        <f t="shared" si="23"/>
        <v>RAB02C3B</v>
      </c>
      <c r="L230" s="281" t="e">
        <f>VLOOKUP(K230,'Planilla de control'!#REF!,2,0)</f>
        <v>#REF!</v>
      </c>
      <c r="M230" s="29" t="e">
        <f>IF(COUNTIF('Planilla de control'!#REF!,K230)&gt;0,"SI","NO")</f>
        <v>#REF!</v>
      </c>
    </row>
    <row r="231" spans="1:13" x14ac:dyDescent="0.3">
      <c r="A231" s="3" t="s">
        <v>2366</v>
      </c>
      <c r="B231" s="3" t="s">
        <v>3281</v>
      </c>
      <c r="C231" s="3"/>
      <c r="D231" s="3"/>
      <c r="E231" s="3"/>
      <c r="F231" s="51" t="str">
        <f t="shared" si="18"/>
        <v>02D1</v>
      </c>
      <c r="G231" s="51">
        <f t="shared" si="19"/>
        <v>1</v>
      </c>
      <c r="H231" s="51">
        <f t="shared" si="20"/>
        <v>2</v>
      </c>
      <c r="I231" s="51" t="str">
        <f t="shared" si="21"/>
        <v>D</v>
      </c>
      <c r="J231" s="51" t="str">
        <f t="shared" si="22"/>
        <v>MQ200</v>
      </c>
      <c r="K231" s="76" t="str">
        <f t="shared" si="23"/>
        <v>RAB02D1A</v>
      </c>
      <c r="L231" s="281" t="e">
        <f>VLOOKUP(K231,'Planilla de control'!#REF!,2,0)</f>
        <v>#REF!</v>
      </c>
      <c r="M231" s="29" t="e">
        <f>IF(COUNTIF('Planilla de control'!#REF!,K231)&gt;0,"SI","NO")</f>
        <v>#REF!</v>
      </c>
    </row>
    <row r="232" spans="1:13" x14ac:dyDescent="0.3">
      <c r="A232" s="3" t="s">
        <v>2366</v>
      </c>
      <c r="B232" s="3" t="s">
        <v>3282</v>
      </c>
      <c r="C232" s="3"/>
      <c r="D232" s="3"/>
      <c r="E232" s="3"/>
      <c r="F232" s="51" t="str">
        <f t="shared" si="18"/>
        <v>02B1</v>
      </c>
      <c r="G232" s="51">
        <f t="shared" si="19"/>
        <v>1</v>
      </c>
      <c r="H232" s="51">
        <f t="shared" si="20"/>
        <v>2</v>
      </c>
      <c r="I232" s="51" t="str">
        <f t="shared" si="21"/>
        <v>B</v>
      </c>
      <c r="J232" s="51" t="str">
        <f t="shared" si="22"/>
        <v>MQ200</v>
      </c>
      <c r="K232" s="76" t="str">
        <f t="shared" si="23"/>
        <v>RAB02B1B</v>
      </c>
      <c r="L232" s="281" t="e">
        <f>VLOOKUP(K232,'Planilla de control'!#REF!,2,0)</f>
        <v>#REF!</v>
      </c>
      <c r="M232" s="29" t="e">
        <f>IF(COUNTIF('Planilla de control'!#REF!,K232)&gt;0,"SI","NO")</f>
        <v>#REF!</v>
      </c>
    </row>
    <row r="233" spans="1:13" x14ac:dyDescent="0.3">
      <c r="A233" s="3" t="s">
        <v>2366</v>
      </c>
      <c r="B233" s="3" t="s">
        <v>3283</v>
      </c>
      <c r="C233" s="3"/>
      <c r="D233" s="3"/>
      <c r="E233" s="3"/>
      <c r="F233" s="51" t="str">
        <f t="shared" si="18"/>
        <v>02I8</v>
      </c>
      <c r="G233" s="51">
        <f t="shared" si="19"/>
        <v>8</v>
      </c>
      <c r="H233" s="51">
        <f t="shared" si="20"/>
        <v>2</v>
      </c>
      <c r="I233" s="51" t="str">
        <f t="shared" si="21"/>
        <v>I</v>
      </c>
      <c r="J233" s="51" t="str">
        <f t="shared" si="22"/>
        <v>MQ200</v>
      </c>
      <c r="K233" s="76" t="str">
        <f t="shared" si="23"/>
        <v>RAB02I8A</v>
      </c>
      <c r="L233" s="281" t="e">
        <f>VLOOKUP(K233,'Planilla de control'!#REF!,2,0)</f>
        <v>#REF!</v>
      </c>
      <c r="M233" s="29" t="e">
        <f>IF(COUNTIF('Planilla de control'!#REF!,K233)&gt;0,"SI","NO")</f>
        <v>#REF!</v>
      </c>
    </row>
    <row r="234" spans="1:13" x14ac:dyDescent="0.3">
      <c r="A234" s="3" t="s">
        <v>2366</v>
      </c>
      <c r="B234" s="3" t="s">
        <v>3284</v>
      </c>
      <c r="C234" s="3"/>
      <c r="D234" s="3"/>
      <c r="E234" s="3"/>
      <c r="F234" s="51" t="str">
        <f t="shared" si="18"/>
        <v>02K1</v>
      </c>
      <c r="G234" s="51">
        <f t="shared" si="19"/>
        <v>1</v>
      </c>
      <c r="H234" s="51">
        <f t="shared" si="20"/>
        <v>2</v>
      </c>
      <c r="I234" s="51" t="str">
        <f t="shared" si="21"/>
        <v>K</v>
      </c>
      <c r="J234" s="51" t="str">
        <f t="shared" si="22"/>
        <v>MQ200</v>
      </c>
      <c r="K234" s="76" t="str">
        <f t="shared" si="23"/>
        <v>RAB02K1C</v>
      </c>
      <c r="L234" s="281" t="e">
        <f>VLOOKUP(K234,'Planilla de control'!#REF!,2,0)</f>
        <v>#REF!</v>
      </c>
      <c r="M234" s="29" t="e">
        <f>IF(COUNTIF('Planilla de control'!#REF!,K234)&gt;0,"SI","NO")</f>
        <v>#REF!</v>
      </c>
    </row>
    <row r="235" spans="1:13" x14ac:dyDescent="0.3">
      <c r="A235" s="3" t="s">
        <v>2366</v>
      </c>
      <c r="B235" s="3" t="s">
        <v>3285</v>
      </c>
      <c r="C235" s="3"/>
      <c r="D235" s="3"/>
      <c r="E235" s="3"/>
      <c r="F235" s="51" t="str">
        <f t="shared" si="18"/>
        <v>02C1</v>
      </c>
      <c r="G235" s="51">
        <f t="shared" si="19"/>
        <v>1</v>
      </c>
      <c r="H235" s="51">
        <f t="shared" si="20"/>
        <v>2</v>
      </c>
      <c r="I235" s="51" t="str">
        <f t="shared" si="21"/>
        <v>C</v>
      </c>
      <c r="J235" s="51" t="str">
        <f t="shared" si="22"/>
        <v>MQ200</v>
      </c>
      <c r="K235" s="76" t="str">
        <f t="shared" si="23"/>
        <v>RAB02C1A</v>
      </c>
      <c r="L235" s="281" t="e">
        <f>VLOOKUP(K235,'Planilla de control'!#REF!,2,0)</f>
        <v>#REF!</v>
      </c>
      <c r="M235" s="29" t="e">
        <f>IF(COUNTIF('Planilla de control'!#REF!,K235)&gt;0,"SI","NO")</f>
        <v>#REF!</v>
      </c>
    </row>
    <row r="236" spans="1:13" x14ac:dyDescent="0.3">
      <c r="A236" s="3" t="s">
        <v>2366</v>
      </c>
      <c r="B236" s="3" t="s">
        <v>3286</v>
      </c>
      <c r="C236" s="3"/>
      <c r="D236" s="3"/>
      <c r="E236" s="3"/>
      <c r="F236" s="51" t="str">
        <f t="shared" si="18"/>
        <v>02J6</v>
      </c>
      <c r="G236" s="51">
        <f t="shared" si="19"/>
        <v>6</v>
      </c>
      <c r="H236" s="51">
        <f t="shared" si="20"/>
        <v>2</v>
      </c>
      <c r="I236" s="51" t="str">
        <f t="shared" si="21"/>
        <v>J</v>
      </c>
      <c r="J236" s="51" t="str">
        <f t="shared" si="22"/>
        <v>MQ200</v>
      </c>
      <c r="K236" s="76" t="str">
        <f t="shared" si="23"/>
        <v>RAB02J6B</v>
      </c>
      <c r="L236" s="281" t="e">
        <f>VLOOKUP(K236,'Planilla de control'!#REF!,2,0)</f>
        <v>#REF!</v>
      </c>
      <c r="M236" s="29" t="e">
        <f>IF(COUNTIF('Planilla de control'!#REF!,K236)&gt;0,"SI","NO")</f>
        <v>#REF!</v>
      </c>
    </row>
    <row r="237" spans="1:13" x14ac:dyDescent="0.3">
      <c r="A237" s="3" t="s">
        <v>2366</v>
      </c>
      <c r="B237" s="3" t="s">
        <v>3287</v>
      </c>
      <c r="C237" s="3"/>
      <c r="D237" s="3"/>
      <c r="E237" s="3"/>
      <c r="F237" s="51" t="str">
        <f t="shared" si="18"/>
        <v>02H7</v>
      </c>
      <c r="G237" s="51">
        <f t="shared" si="19"/>
        <v>7</v>
      </c>
      <c r="H237" s="51">
        <f t="shared" si="20"/>
        <v>2</v>
      </c>
      <c r="I237" s="51" t="str">
        <f t="shared" si="21"/>
        <v>H</v>
      </c>
      <c r="J237" s="51" t="str">
        <f t="shared" si="22"/>
        <v>MQ200</v>
      </c>
      <c r="K237" s="76" t="str">
        <f t="shared" si="23"/>
        <v>RAB02H7A</v>
      </c>
      <c r="L237" s="281" t="e">
        <f>VLOOKUP(K237,'Planilla de control'!#REF!,2,0)</f>
        <v>#REF!</v>
      </c>
      <c r="M237" s="29" t="e">
        <f>IF(COUNTIF('Planilla de control'!#REF!,K237)&gt;0,"SI","NO")</f>
        <v>#REF!</v>
      </c>
    </row>
    <row r="238" spans="1:13" x14ac:dyDescent="0.3">
      <c r="A238" s="3" t="s">
        <v>2366</v>
      </c>
      <c r="B238" s="3" t="s">
        <v>3288</v>
      </c>
      <c r="C238" s="3"/>
      <c r="D238" s="3"/>
      <c r="E238" s="3"/>
      <c r="F238" s="51" t="str">
        <f t="shared" si="18"/>
        <v>02J7</v>
      </c>
      <c r="G238" s="51">
        <f t="shared" si="19"/>
        <v>7</v>
      </c>
      <c r="H238" s="51">
        <f t="shared" si="20"/>
        <v>2</v>
      </c>
      <c r="I238" s="51" t="str">
        <f t="shared" si="21"/>
        <v>J</v>
      </c>
      <c r="J238" s="51" t="str">
        <f t="shared" si="22"/>
        <v>MQ200</v>
      </c>
      <c r="K238" s="76" t="str">
        <f t="shared" si="23"/>
        <v>RAB02J7B</v>
      </c>
      <c r="L238" s="281" t="e">
        <f>VLOOKUP(K238,'Planilla de control'!#REF!,2,0)</f>
        <v>#REF!</v>
      </c>
      <c r="M238" s="29" t="e">
        <f>IF(COUNTIF('Planilla de control'!#REF!,K238)&gt;0,"SI","NO")</f>
        <v>#REF!</v>
      </c>
    </row>
    <row r="239" spans="1:13" x14ac:dyDescent="0.3">
      <c r="A239" s="3" t="s">
        <v>2366</v>
      </c>
      <c r="B239" s="3" t="s">
        <v>3289</v>
      </c>
      <c r="C239" s="3"/>
      <c r="D239" s="3"/>
      <c r="E239" s="3"/>
      <c r="F239" s="51" t="str">
        <f t="shared" si="18"/>
        <v>02K5</v>
      </c>
      <c r="G239" s="51">
        <f t="shared" si="19"/>
        <v>5</v>
      </c>
      <c r="H239" s="51">
        <f t="shared" si="20"/>
        <v>2</v>
      </c>
      <c r="I239" s="51" t="str">
        <f t="shared" si="21"/>
        <v>K</v>
      </c>
      <c r="J239" s="51" t="str">
        <f t="shared" si="22"/>
        <v>MQ200</v>
      </c>
      <c r="K239" s="76" t="str">
        <f t="shared" si="23"/>
        <v>RAB02K5A</v>
      </c>
      <c r="L239" s="281" t="e">
        <f>VLOOKUP(K239,'Planilla de control'!#REF!,2,0)</f>
        <v>#REF!</v>
      </c>
      <c r="M239" s="29" t="e">
        <f>IF(COUNTIF('Planilla de control'!#REF!,K239)&gt;0,"SI","NO")</f>
        <v>#REF!</v>
      </c>
    </row>
    <row r="240" spans="1:13" x14ac:dyDescent="0.3">
      <c r="A240" s="3" t="s">
        <v>2366</v>
      </c>
      <c r="B240" s="3" t="s">
        <v>3290</v>
      </c>
      <c r="C240" s="3"/>
      <c r="D240" s="3"/>
      <c r="E240" s="3"/>
      <c r="F240" s="51" t="str">
        <f t="shared" si="18"/>
        <v>02K8</v>
      </c>
      <c r="G240" s="51">
        <f t="shared" si="19"/>
        <v>8</v>
      </c>
      <c r="H240" s="51">
        <f t="shared" si="20"/>
        <v>2</v>
      </c>
      <c r="I240" s="51" t="str">
        <f t="shared" si="21"/>
        <v>K</v>
      </c>
      <c r="J240" s="51" t="str">
        <f t="shared" si="22"/>
        <v>MQ200</v>
      </c>
      <c r="K240" s="76" t="str">
        <f t="shared" si="23"/>
        <v>RAB02K8A</v>
      </c>
      <c r="L240" s="281" t="e">
        <f>VLOOKUP(K240,'Planilla de control'!#REF!,2,0)</f>
        <v>#REF!</v>
      </c>
      <c r="M240" s="29" t="e">
        <f>IF(COUNTIF('Planilla de control'!#REF!,K240)&gt;0,"SI","NO")</f>
        <v>#REF!</v>
      </c>
    </row>
    <row r="241" spans="1:13" x14ac:dyDescent="0.3">
      <c r="A241" s="3" t="s">
        <v>2366</v>
      </c>
      <c r="B241" s="3" t="s">
        <v>3291</v>
      </c>
      <c r="C241" s="3"/>
      <c r="D241" s="3"/>
      <c r="E241" s="3"/>
      <c r="F241" s="51" t="str">
        <f t="shared" si="18"/>
        <v>02H3</v>
      </c>
      <c r="G241" s="51">
        <f t="shared" si="19"/>
        <v>3</v>
      </c>
      <c r="H241" s="51">
        <f t="shared" si="20"/>
        <v>2</v>
      </c>
      <c r="I241" s="51" t="str">
        <f t="shared" si="21"/>
        <v>H</v>
      </c>
      <c r="J241" s="51" t="str">
        <f t="shared" si="22"/>
        <v>MQ200</v>
      </c>
      <c r="K241" s="76" t="str">
        <f t="shared" si="23"/>
        <v>RAB02H3A</v>
      </c>
      <c r="L241" s="281" t="e">
        <f>VLOOKUP(K241,'Planilla de control'!#REF!,2,0)</f>
        <v>#REF!</v>
      </c>
      <c r="M241" s="29" t="e">
        <f>IF(COUNTIF('Planilla de control'!#REF!,K241)&gt;0,"SI","NO")</f>
        <v>#REF!</v>
      </c>
    </row>
    <row r="242" spans="1:13" x14ac:dyDescent="0.3">
      <c r="A242" s="3" t="s">
        <v>2366</v>
      </c>
      <c r="B242" s="3" t="s">
        <v>3292</v>
      </c>
      <c r="C242" s="3"/>
      <c r="D242" s="3"/>
      <c r="E242" s="3"/>
      <c r="F242" s="51" t="str">
        <f t="shared" si="18"/>
        <v>02H5</v>
      </c>
      <c r="G242" s="51">
        <f t="shared" si="19"/>
        <v>5</v>
      </c>
      <c r="H242" s="51">
        <f t="shared" si="20"/>
        <v>2</v>
      </c>
      <c r="I242" s="51" t="str">
        <f t="shared" si="21"/>
        <v>H</v>
      </c>
      <c r="J242" s="51" t="str">
        <f t="shared" si="22"/>
        <v>MQ200</v>
      </c>
      <c r="K242" s="76" t="str">
        <f t="shared" si="23"/>
        <v>RAB02H5A</v>
      </c>
      <c r="L242" s="281" t="e">
        <f>VLOOKUP(K242,'Planilla de control'!#REF!,2,0)</f>
        <v>#REF!</v>
      </c>
      <c r="M242" s="29" t="e">
        <f>IF(COUNTIF('Planilla de control'!#REF!,K242)&gt;0,"SI","NO")</f>
        <v>#REF!</v>
      </c>
    </row>
    <row r="243" spans="1:13" x14ac:dyDescent="0.3">
      <c r="A243" s="3" t="s">
        <v>2366</v>
      </c>
      <c r="B243" s="3" t="s">
        <v>3293</v>
      </c>
      <c r="C243" s="3"/>
      <c r="D243" s="3"/>
      <c r="E243" s="3"/>
      <c r="F243" s="51" t="str">
        <f t="shared" si="18"/>
        <v>02E3</v>
      </c>
      <c r="G243" s="51">
        <f t="shared" si="19"/>
        <v>3</v>
      </c>
      <c r="H243" s="51">
        <f t="shared" si="20"/>
        <v>2</v>
      </c>
      <c r="I243" s="51" t="str">
        <f t="shared" si="21"/>
        <v>E</v>
      </c>
      <c r="J243" s="51" t="str">
        <f t="shared" si="22"/>
        <v>MQ200</v>
      </c>
      <c r="K243" s="76" t="str">
        <f t="shared" si="23"/>
        <v>RAB02E3B</v>
      </c>
      <c r="L243" s="281" t="e">
        <f>VLOOKUP(K243,'Planilla de control'!#REF!,2,0)</f>
        <v>#REF!</v>
      </c>
      <c r="M243" s="29" t="e">
        <f>IF(COUNTIF('Planilla de control'!#REF!,K243)&gt;0,"SI","NO")</f>
        <v>#REF!</v>
      </c>
    </row>
    <row r="244" spans="1:13" x14ac:dyDescent="0.3">
      <c r="A244" s="3" t="s">
        <v>2366</v>
      </c>
      <c r="B244" s="3" t="s">
        <v>3294</v>
      </c>
      <c r="C244" s="3"/>
      <c r="D244" s="3"/>
      <c r="E244" s="3"/>
      <c r="F244" s="51" t="str">
        <f t="shared" si="18"/>
        <v>02D1</v>
      </c>
      <c r="G244" s="51">
        <f t="shared" si="19"/>
        <v>1</v>
      </c>
      <c r="H244" s="51">
        <f t="shared" si="20"/>
        <v>2</v>
      </c>
      <c r="I244" s="51" t="str">
        <f t="shared" si="21"/>
        <v>D</v>
      </c>
      <c r="J244" s="51" t="str">
        <f t="shared" si="22"/>
        <v>MQ200</v>
      </c>
      <c r="K244" s="76" t="str">
        <f t="shared" si="23"/>
        <v>RAB02D1B</v>
      </c>
      <c r="L244" s="281" t="e">
        <f>VLOOKUP(K244,'Planilla de control'!#REF!,2,0)</f>
        <v>#REF!</v>
      </c>
      <c r="M244" s="29" t="e">
        <f>IF(COUNTIF('Planilla de control'!#REF!,K244)&gt;0,"SI","NO")</f>
        <v>#REF!</v>
      </c>
    </row>
    <row r="245" spans="1:13" x14ac:dyDescent="0.3">
      <c r="A245" s="3" t="s">
        <v>2366</v>
      </c>
      <c r="B245" s="3" t="s">
        <v>3295</v>
      </c>
      <c r="C245" s="3"/>
      <c r="D245" s="3"/>
      <c r="E245" s="3"/>
      <c r="F245" s="51" t="str">
        <f t="shared" si="18"/>
        <v>02L4</v>
      </c>
      <c r="G245" s="51">
        <f t="shared" si="19"/>
        <v>4</v>
      </c>
      <c r="H245" s="51">
        <f t="shared" si="20"/>
        <v>2</v>
      </c>
      <c r="I245" s="51" t="str">
        <f t="shared" si="21"/>
        <v>L</v>
      </c>
      <c r="J245" s="51" t="str">
        <f t="shared" si="22"/>
        <v>MQ200</v>
      </c>
      <c r="K245" s="76" t="str">
        <f t="shared" si="23"/>
        <v>RAB02L4A</v>
      </c>
      <c r="L245" s="281" t="e">
        <f>VLOOKUP(K245,'Planilla de control'!#REF!,2,0)</f>
        <v>#REF!</v>
      </c>
      <c r="M245" s="29" t="e">
        <f>IF(COUNTIF('Planilla de control'!#REF!,K245)&gt;0,"SI","NO")</f>
        <v>#REF!</v>
      </c>
    </row>
    <row r="246" spans="1:13" x14ac:dyDescent="0.3">
      <c r="A246" s="3" t="s">
        <v>2366</v>
      </c>
      <c r="B246" s="3" t="s">
        <v>3296</v>
      </c>
      <c r="C246" s="3"/>
      <c r="D246" s="3"/>
      <c r="E246" s="3"/>
      <c r="F246" s="51" t="str">
        <f t="shared" si="18"/>
        <v>02K6</v>
      </c>
      <c r="G246" s="51">
        <f t="shared" si="19"/>
        <v>6</v>
      </c>
      <c r="H246" s="51">
        <f t="shared" si="20"/>
        <v>2</v>
      </c>
      <c r="I246" s="51" t="str">
        <f t="shared" si="21"/>
        <v>K</v>
      </c>
      <c r="J246" s="51" t="str">
        <f t="shared" si="22"/>
        <v>MQ200</v>
      </c>
      <c r="K246" s="76" t="str">
        <f t="shared" si="23"/>
        <v>RAB02K6B</v>
      </c>
      <c r="L246" s="281" t="e">
        <f>VLOOKUP(K246,'Planilla de control'!#REF!,2,0)</f>
        <v>#REF!</v>
      </c>
      <c r="M246" s="29" t="e">
        <f>IF(COUNTIF('Planilla de control'!#REF!,K246)&gt;0,"SI","NO")</f>
        <v>#REF!</v>
      </c>
    </row>
    <row r="247" spans="1:13" x14ac:dyDescent="0.3">
      <c r="A247" s="3" t="s">
        <v>2366</v>
      </c>
      <c r="B247" s="3" t="s">
        <v>3297</v>
      </c>
      <c r="C247" s="3"/>
      <c r="D247" s="3"/>
      <c r="E247" s="3"/>
      <c r="F247" s="51" t="str">
        <f t="shared" si="18"/>
        <v>02K7</v>
      </c>
      <c r="G247" s="51">
        <f t="shared" si="19"/>
        <v>7</v>
      </c>
      <c r="H247" s="51">
        <f t="shared" si="20"/>
        <v>2</v>
      </c>
      <c r="I247" s="51" t="str">
        <f t="shared" si="21"/>
        <v>K</v>
      </c>
      <c r="J247" s="51" t="str">
        <f t="shared" si="22"/>
        <v>MQ200</v>
      </c>
      <c r="K247" s="76" t="str">
        <f t="shared" si="23"/>
        <v>RAB02K7B</v>
      </c>
      <c r="L247" s="281" t="e">
        <f>VLOOKUP(K247,'Planilla de control'!#REF!,2,0)</f>
        <v>#REF!</v>
      </c>
      <c r="M247" s="29" t="e">
        <f>IF(COUNTIF('Planilla de control'!#REF!,K247)&gt;0,"SI","NO")</f>
        <v>#REF!</v>
      </c>
    </row>
    <row r="248" spans="1:13" x14ac:dyDescent="0.3">
      <c r="A248" s="3" t="s">
        <v>2366</v>
      </c>
      <c r="B248" s="3" t="s">
        <v>3298</v>
      </c>
      <c r="C248" s="3"/>
      <c r="D248" s="3"/>
      <c r="E248" s="3"/>
      <c r="F248" s="51" t="str">
        <f t="shared" si="18"/>
        <v>02K6</v>
      </c>
      <c r="G248" s="51">
        <f t="shared" si="19"/>
        <v>6</v>
      </c>
      <c r="H248" s="51">
        <f t="shared" si="20"/>
        <v>2</v>
      </c>
      <c r="I248" s="51" t="str">
        <f t="shared" si="21"/>
        <v>K</v>
      </c>
      <c r="J248" s="51" t="str">
        <f t="shared" si="22"/>
        <v>MQ200</v>
      </c>
      <c r="K248" s="76" t="str">
        <f t="shared" si="23"/>
        <v>RAB02K6A</v>
      </c>
      <c r="L248" s="281" t="e">
        <f>VLOOKUP(K248,'Planilla de control'!#REF!,2,0)</f>
        <v>#REF!</v>
      </c>
      <c r="M248" s="29" t="e">
        <f>IF(COUNTIF('Planilla de control'!#REF!,K248)&gt;0,"SI","NO")</f>
        <v>#REF!</v>
      </c>
    </row>
    <row r="249" spans="1:13" x14ac:dyDescent="0.3">
      <c r="A249" s="3" t="s">
        <v>2366</v>
      </c>
      <c r="B249" s="3" t="s">
        <v>3299</v>
      </c>
      <c r="C249" s="3"/>
      <c r="D249" s="3"/>
      <c r="E249" s="3"/>
      <c r="F249" s="51" t="str">
        <f t="shared" si="18"/>
        <v>02L8</v>
      </c>
      <c r="G249" s="51">
        <f t="shared" si="19"/>
        <v>8</v>
      </c>
      <c r="H249" s="51">
        <f t="shared" si="20"/>
        <v>2</v>
      </c>
      <c r="I249" s="51" t="str">
        <f t="shared" si="21"/>
        <v>L</v>
      </c>
      <c r="J249" s="51" t="str">
        <f t="shared" si="22"/>
        <v>MQ200</v>
      </c>
      <c r="K249" s="76" t="str">
        <f t="shared" si="23"/>
        <v>RAB02L8A</v>
      </c>
      <c r="L249" s="281" t="e">
        <f>VLOOKUP(K249,'Planilla de control'!#REF!,2,0)</f>
        <v>#REF!</v>
      </c>
      <c r="M249" s="29" t="e">
        <f>IF(COUNTIF('Planilla de control'!#REF!,K249)&gt;0,"SI","NO")</f>
        <v>#REF!</v>
      </c>
    </row>
    <row r="250" spans="1:13" x14ac:dyDescent="0.3">
      <c r="A250" s="3" t="s">
        <v>2366</v>
      </c>
      <c r="B250" s="3" t="s">
        <v>3300</v>
      </c>
      <c r="C250" s="3"/>
      <c r="D250" s="3"/>
      <c r="E250" s="3"/>
      <c r="F250" s="51" t="str">
        <f t="shared" si="18"/>
        <v>02F2</v>
      </c>
      <c r="G250" s="51">
        <f t="shared" si="19"/>
        <v>2</v>
      </c>
      <c r="H250" s="51">
        <f t="shared" si="20"/>
        <v>2</v>
      </c>
      <c r="I250" s="51" t="str">
        <f t="shared" si="21"/>
        <v>F</v>
      </c>
      <c r="J250" s="51" t="str">
        <f t="shared" si="22"/>
        <v>MQ200</v>
      </c>
      <c r="K250" s="76" t="str">
        <f t="shared" si="23"/>
        <v>RAB02F2C</v>
      </c>
      <c r="L250" s="281" t="e">
        <f>VLOOKUP(K250,'Planilla de control'!#REF!,2,0)</f>
        <v>#REF!</v>
      </c>
      <c r="M250" s="29" t="e">
        <f>IF(COUNTIF('Planilla de control'!#REF!,K250)&gt;0,"SI","NO")</f>
        <v>#REF!</v>
      </c>
    </row>
    <row r="251" spans="1:13" x14ac:dyDescent="0.3">
      <c r="A251" s="3" t="s">
        <v>2366</v>
      </c>
      <c r="B251" s="3" t="s">
        <v>3301</v>
      </c>
      <c r="C251" s="3"/>
      <c r="D251" s="3"/>
      <c r="E251" s="3"/>
      <c r="F251" s="51" t="str">
        <f t="shared" si="18"/>
        <v>02G3</v>
      </c>
      <c r="G251" s="51">
        <f t="shared" si="19"/>
        <v>3</v>
      </c>
      <c r="H251" s="51">
        <f t="shared" si="20"/>
        <v>2</v>
      </c>
      <c r="I251" s="51" t="str">
        <f t="shared" si="21"/>
        <v>G</v>
      </c>
      <c r="J251" s="51" t="str">
        <f t="shared" si="22"/>
        <v>MQ200</v>
      </c>
      <c r="K251" s="76" t="str">
        <f t="shared" si="23"/>
        <v>RAB02G3B</v>
      </c>
      <c r="L251" s="281" t="e">
        <f>VLOOKUP(K251,'Planilla de control'!#REF!,2,0)</f>
        <v>#REF!</v>
      </c>
      <c r="M251" s="29" t="e">
        <f>IF(COUNTIF('Planilla de control'!#REF!,K251)&gt;0,"SI","NO")</f>
        <v>#REF!</v>
      </c>
    </row>
    <row r="252" spans="1:13" x14ac:dyDescent="0.3">
      <c r="A252" s="3" t="s">
        <v>2366</v>
      </c>
      <c r="B252" s="3" t="s">
        <v>3302</v>
      </c>
      <c r="C252" s="3"/>
      <c r="D252" s="3"/>
      <c r="E252" s="3"/>
      <c r="F252" s="51" t="str">
        <f t="shared" si="18"/>
        <v>02H4</v>
      </c>
      <c r="G252" s="51">
        <f t="shared" si="19"/>
        <v>4</v>
      </c>
      <c r="H252" s="51">
        <f t="shared" si="20"/>
        <v>2</v>
      </c>
      <c r="I252" s="51" t="str">
        <f t="shared" si="21"/>
        <v>H</v>
      </c>
      <c r="J252" s="51" t="str">
        <f t="shared" si="22"/>
        <v>MQ200</v>
      </c>
      <c r="K252" s="76" t="str">
        <f t="shared" si="23"/>
        <v>RAB02H4A</v>
      </c>
      <c r="L252" s="281" t="e">
        <f>VLOOKUP(K252,'Planilla de control'!#REF!,2,0)</f>
        <v>#REF!</v>
      </c>
      <c r="M252" s="29" t="e">
        <f>IF(COUNTIF('Planilla de control'!#REF!,K252)&gt;0,"SI","NO")</f>
        <v>#REF!</v>
      </c>
    </row>
    <row r="253" spans="1:13" x14ac:dyDescent="0.3">
      <c r="A253" s="3" t="s">
        <v>2366</v>
      </c>
      <c r="B253" s="3" t="s">
        <v>3303</v>
      </c>
      <c r="C253" s="3"/>
      <c r="D253" s="3"/>
      <c r="E253" s="3"/>
      <c r="F253" s="51" t="str">
        <f t="shared" si="18"/>
        <v>02E3</v>
      </c>
      <c r="G253" s="51">
        <f t="shared" si="19"/>
        <v>3</v>
      </c>
      <c r="H253" s="51">
        <f t="shared" si="20"/>
        <v>2</v>
      </c>
      <c r="I253" s="51" t="str">
        <f t="shared" si="21"/>
        <v>E</v>
      </c>
      <c r="J253" s="51" t="str">
        <f t="shared" si="22"/>
        <v>MQ200</v>
      </c>
      <c r="K253" s="76" t="str">
        <f t="shared" si="23"/>
        <v>RAB02E3C</v>
      </c>
      <c r="L253" s="281" t="e">
        <f>VLOOKUP(K253,'Planilla de control'!#REF!,2,0)</f>
        <v>#REF!</v>
      </c>
      <c r="M253" s="29" t="e">
        <f>IF(COUNTIF('Planilla de control'!#REF!,K253)&gt;0,"SI","NO")</f>
        <v>#REF!</v>
      </c>
    </row>
    <row r="254" spans="1:13" x14ac:dyDescent="0.3">
      <c r="A254" s="3" t="s">
        <v>2366</v>
      </c>
      <c r="B254" s="3" t="s">
        <v>3304</v>
      </c>
      <c r="C254" s="3"/>
      <c r="D254" s="3"/>
      <c r="E254" s="3"/>
      <c r="F254" s="51" t="str">
        <f t="shared" si="18"/>
        <v>02D2</v>
      </c>
      <c r="G254" s="51">
        <f t="shared" si="19"/>
        <v>2</v>
      </c>
      <c r="H254" s="51">
        <f t="shared" si="20"/>
        <v>2</v>
      </c>
      <c r="I254" s="51" t="str">
        <f t="shared" si="21"/>
        <v>D</v>
      </c>
      <c r="J254" s="51" t="str">
        <f t="shared" si="22"/>
        <v>MQ200</v>
      </c>
      <c r="K254" s="76" t="str">
        <f t="shared" si="23"/>
        <v>RAB02D2B</v>
      </c>
      <c r="L254" s="281" t="e">
        <f>VLOOKUP(K254,'Planilla de control'!#REF!,2,0)</f>
        <v>#REF!</v>
      </c>
      <c r="M254" s="29" t="e">
        <f>IF(COUNTIF('Planilla de control'!#REF!,K254)&gt;0,"SI","NO")</f>
        <v>#REF!</v>
      </c>
    </row>
    <row r="255" spans="1:13" x14ac:dyDescent="0.3">
      <c r="A255" s="3" t="s">
        <v>2366</v>
      </c>
      <c r="B255" s="3" t="s">
        <v>3305</v>
      </c>
      <c r="C255" s="3"/>
      <c r="D255" s="3"/>
      <c r="E255" s="3"/>
      <c r="F255" s="51" t="str">
        <f t="shared" si="18"/>
        <v>02D6</v>
      </c>
      <c r="G255" s="51">
        <f t="shared" si="19"/>
        <v>6</v>
      </c>
      <c r="H255" s="51">
        <f t="shared" si="20"/>
        <v>2</v>
      </c>
      <c r="I255" s="51" t="str">
        <f t="shared" si="21"/>
        <v>D</v>
      </c>
      <c r="J255" s="51" t="str">
        <f t="shared" si="22"/>
        <v>MQ200</v>
      </c>
      <c r="K255" s="76" t="str">
        <f t="shared" si="23"/>
        <v>RAB02D6C</v>
      </c>
      <c r="L255" s="281" t="e">
        <f>VLOOKUP(K255,'Planilla de control'!#REF!,2,0)</f>
        <v>#REF!</v>
      </c>
      <c r="M255" s="29" t="e">
        <f>IF(COUNTIF('Planilla de control'!#REF!,K255)&gt;0,"SI","NO")</f>
        <v>#REF!</v>
      </c>
    </row>
    <row r="256" spans="1:13" x14ac:dyDescent="0.3">
      <c r="A256" s="3" t="s">
        <v>2366</v>
      </c>
      <c r="B256" s="3" t="s">
        <v>3306</v>
      </c>
      <c r="C256" s="3"/>
      <c r="D256" s="3"/>
      <c r="E256" s="3"/>
      <c r="F256" s="51" t="str">
        <f t="shared" si="18"/>
        <v>02L3</v>
      </c>
      <c r="G256" s="51">
        <f t="shared" si="19"/>
        <v>3</v>
      </c>
      <c r="H256" s="51">
        <f t="shared" si="20"/>
        <v>2</v>
      </c>
      <c r="I256" s="51" t="str">
        <f t="shared" si="21"/>
        <v>L</v>
      </c>
      <c r="J256" s="51" t="str">
        <f t="shared" si="22"/>
        <v>MQ200</v>
      </c>
      <c r="K256" s="76" t="str">
        <f t="shared" si="23"/>
        <v>RAB02L3B</v>
      </c>
      <c r="L256" s="281" t="e">
        <f>VLOOKUP(K256,'Planilla de control'!#REF!,2,0)</f>
        <v>#REF!</v>
      </c>
      <c r="M256" s="29" t="e">
        <f>IF(COUNTIF('Planilla de control'!#REF!,K256)&gt;0,"SI","NO")</f>
        <v>#REF!</v>
      </c>
    </row>
    <row r="257" spans="1:13" x14ac:dyDescent="0.3">
      <c r="A257" s="3" t="s">
        <v>2366</v>
      </c>
      <c r="B257" s="3" t="s">
        <v>3307</v>
      </c>
      <c r="C257" s="3"/>
      <c r="D257" s="3"/>
      <c r="E257" s="3"/>
      <c r="F257" s="51" t="str">
        <f t="shared" si="18"/>
        <v>02F1</v>
      </c>
      <c r="G257" s="51">
        <f t="shared" si="19"/>
        <v>1</v>
      </c>
      <c r="H257" s="51">
        <f t="shared" si="20"/>
        <v>2</v>
      </c>
      <c r="I257" s="51" t="str">
        <f t="shared" si="21"/>
        <v>F</v>
      </c>
      <c r="J257" s="51" t="str">
        <f t="shared" si="22"/>
        <v>MQ200</v>
      </c>
      <c r="K257" s="76" t="str">
        <f t="shared" si="23"/>
        <v>RAB02F1A</v>
      </c>
      <c r="L257" s="281" t="e">
        <f>VLOOKUP(K257,'Planilla de control'!#REF!,2,0)</f>
        <v>#REF!</v>
      </c>
      <c r="M257" s="29" t="e">
        <f>IF(COUNTIF('Planilla de control'!#REF!,K257)&gt;0,"SI","NO")</f>
        <v>#REF!</v>
      </c>
    </row>
    <row r="258" spans="1:13" x14ac:dyDescent="0.3">
      <c r="A258" s="3" t="s">
        <v>2366</v>
      </c>
      <c r="B258" s="3" t="s">
        <v>3308</v>
      </c>
      <c r="C258" s="3"/>
      <c r="D258" s="3"/>
      <c r="E258" s="3"/>
      <c r="F258" s="51" t="str">
        <f t="shared" si="18"/>
        <v>02D2</v>
      </c>
      <c r="G258" s="51">
        <f t="shared" si="19"/>
        <v>2</v>
      </c>
      <c r="H258" s="51">
        <f t="shared" si="20"/>
        <v>2</v>
      </c>
      <c r="I258" s="51" t="str">
        <f t="shared" si="21"/>
        <v>D</v>
      </c>
      <c r="J258" s="51" t="str">
        <f t="shared" si="22"/>
        <v>MQ200</v>
      </c>
      <c r="K258" s="76" t="str">
        <f t="shared" si="23"/>
        <v>RAB02D2A</v>
      </c>
      <c r="L258" s="281" t="e">
        <f>VLOOKUP(K258,'Planilla de control'!#REF!,2,0)</f>
        <v>#REF!</v>
      </c>
      <c r="M258" s="29" t="e">
        <f>IF(COUNTIF('Planilla de control'!#REF!,K258)&gt;0,"SI","NO")</f>
        <v>#REF!</v>
      </c>
    </row>
    <row r="259" spans="1:13" x14ac:dyDescent="0.3">
      <c r="A259" s="3" t="s">
        <v>2366</v>
      </c>
      <c r="B259" s="3" t="s">
        <v>3309</v>
      </c>
      <c r="C259" s="3"/>
      <c r="D259" s="3"/>
      <c r="E259" s="3"/>
      <c r="F259" s="51" t="str">
        <f t="shared" ref="F259:F322" si="24">IF(OR(LEN(B259)=9,LEN(B259)=5),MID(B259,1,4),MID(B259,1,5))</f>
        <v>02L5</v>
      </c>
      <c r="G259" s="51">
        <f t="shared" ref="G259:G322" si="25">IF(MID(F259,5,1)&lt;&gt;"",MID(F259,4,2),MID(F259,4,1))*1</f>
        <v>5</v>
      </c>
      <c r="H259" s="51">
        <f t="shared" ref="H259:H322" si="26">+MID(B259,1,2)*1</f>
        <v>2</v>
      </c>
      <c r="I259" s="51" t="str">
        <f t="shared" ref="I259:I322" si="27">+MID(B259,3,1)</f>
        <v>L</v>
      </c>
      <c r="J259" s="51" t="str">
        <f t="shared" ref="J259:J322" si="28">HLOOKUP(A259,$O$1:$U$2,2,0)</f>
        <v>MQ200</v>
      </c>
      <c r="K259" s="76" t="str">
        <f t="shared" ref="K259:K322" si="29">CONCATENATE(A259,B259)</f>
        <v>RAB02L5B</v>
      </c>
      <c r="L259" s="281" t="e">
        <f>VLOOKUP(K259,'Planilla de control'!#REF!,2,0)</f>
        <v>#REF!</v>
      </c>
      <c r="M259" s="29" t="e">
        <f>IF(COUNTIF('Planilla de control'!#REF!,K259)&gt;0,"SI","NO")</f>
        <v>#REF!</v>
      </c>
    </row>
    <row r="260" spans="1:13" x14ac:dyDescent="0.3">
      <c r="A260" s="3" t="s">
        <v>2366</v>
      </c>
      <c r="B260" s="3" t="s">
        <v>3310</v>
      </c>
      <c r="C260" s="3"/>
      <c r="D260" s="3"/>
      <c r="E260" s="3"/>
      <c r="F260" s="51" t="str">
        <f t="shared" si="24"/>
        <v>02J5</v>
      </c>
      <c r="G260" s="51">
        <f t="shared" si="25"/>
        <v>5</v>
      </c>
      <c r="H260" s="51">
        <f t="shared" si="26"/>
        <v>2</v>
      </c>
      <c r="I260" s="51" t="str">
        <f t="shared" si="27"/>
        <v>J</v>
      </c>
      <c r="J260" s="51" t="str">
        <f t="shared" si="28"/>
        <v>MQ200</v>
      </c>
      <c r="K260" s="76" t="str">
        <f t="shared" si="29"/>
        <v>RAB02J5B</v>
      </c>
      <c r="L260" s="281" t="e">
        <f>VLOOKUP(K260,'Planilla de control'!#REF!,2,0)</f>
        <v>#REF!</v>
      </c>
      <c r="M260" s="29" t="e">
        <f>IF(COUNTIF('Planilla de control'!#REF!,K260)&gt;0,"SI","NO")</f>
        <v>#REF!</v>
      </c>
    </row>
    <row r="261" spans="1:13" x14ac:dyDescent="0.3">
      <c r="A261" s="3" t="s">
        <v>2366</v>
      </c>
      <c r="B261" s="3" t="s">
        <v>3311</v>
      </c>
      <c r="C261" s="3"/>
      <c r="D261" s="3"/>
      <c r="E261" s="3"/>
      <c r="F261" s="51" t="str">
        <f t="shared" si="24"/>
        <v>02I3</v>
      </c>
      <c r="G261" s="51">
        <f t="shared" si="25"/>
        <v>3</v>
      </c>
      <c r="H261" s="51">
        <f t="shared" si="26"/>
        <v>2</v>
      </c>
      <c r="I261" s="51" t="str">
        <f t="shared" si="27"/>
        <v>I</v>
      </c>
      <c r="J261" s="51" t="str">
        <f t="shared" si="28"/>
        <v>MQ200</v>
      </c>
      <c r="K261" s="76" t="str">
        <f t="shared" si="29"/>
        <v>RAB02I3C</v>
      </c>
      <c r="L261" s="281" t="e">
        <f>VLOOKUP(K261,'Planilla de control'!#REF!,2,0)</f>
        <v>#REF!</v>
      </c>
      <c r="M261" s="29" t="e">
        <f>IF(COUNTIF('Planilla de control'!#REF!,K261)&gt;0,"SI","NO")</f>
        <v>#REF!</v>
      </c>
    </row>
    <row r="262" spans="1:13" x14ac:dyDescent="0.3">
      <c r="A262" s="3" t="s">
        <v>2366</v>
      </c>
      <c r="B262" s="3" t="s">
        <v>3312</v>
      </c>
      <c r="C262" s="3"/>
      <c r="D262" s="3"/>
      <c r="E262" s="3"/>
      <c r="F262" s="51" t="str">
        <f t="shared" si="24"/>
        <v>02H6</v>
      </c>
      <c r="G262" s="51">
        <f t="shared" si="25"/>
        <v>6</v>
      </c>
      <c r="H262" s="51">
        <f t="shared" si="26"/>
        <v>2</v>
      </c>
      <c r="I262" s="51" t="str">
        <f t="shared" si="27"/>
        <v>H</v>
      </c>
      <c r="J262" s="51" t="str">
        <f t="shared" si="28"/>
        <v>MQ200</v>
      </c>
      <c r="K262" s="76" t="str">
        <f t="shared" si="29"/>
        <v>RAB02H6B</v>
      </c>
      <c r="L262" s="281" t="e">
        <f>VLOOKUP(K262,'Planilla de control'!#REF!,2,0)</f>
        <v>#REF!</v>
      </c>
      <c r="M262" s="29" t="e">
        <f>IF(COUNTIF('Planilla de control'!#REF!,K262)&gt;0,"SI","NO")</f>
        <v>#REF!</v>
      </c>
    </row>
    <row r="263" spans="1:13" x14ac:dyDescent="0.3">
      <c r="A263" s="3" t="s">
        <v>2366</v>
      </c>
      <c r="B263" s="3" t="s">
        <v>3313</v>
      </c>
      <c r="C263" s="3"/>
      <c r="D263" s="3"/>
      <c r="E263" s="3"/>
      <c r="F263" s="51" t="str">
        <f t="shared" si="24"/>
        <v>02I2</v>
      </c>
      <c r="G263" s="51">
        <f t="shared" si="25"/>
        <v>2</v>
      </c>
      <c r="H263" s="51">
        <f t="shared" si="26"/>
        <v>2</v>
      </c>
      <c r="I263" s="51" t="str">
        <f t="shared" si="27"/>
        <v>I</v>
      </c>
      <c r="J263" s="51" t="str">
        <f t="shared" si="28"/>
        <v>MQ200</v>
      </c>
      <c r="K263" s="76" t="str">
        <f t="shared" si="29"/>
        <v>RAB02I2A</v>
      </c>
      <c r="L263" s="281" t="e">
        <f>VLOOKUP(K263,'Planilla de control'!#REF!,2,0)</f>
        <v>#REF!</v>
      </c>
      <c r="M263" s="29" t="e">
        <f>IF(COUNTIF('Planilla de control'!#REF!,K263)&gt;0,"SI","NO")</f>
        <v>#REF!</v>
      </c>
    </row>
    <row r="264" spans="1:13" x14ac:dyDescent="0.3">
      <c r="A264" s="3" t="s">
        <v>2366</v>
      </c>
      <c r="B264" s="3" t="s">
        <v>3314</v>
      </c>
      <c r="C264" s="3"/>
      <c r="D264" s="3"/>
      <c r="E264" s="3"/>
      <c r="F264" s="51" t="str">
        <f t="shared" si="24"/>
        <v>02J2</v>
      </c>
      <c r="G264" s="51">
        <f t="shared" si="25"/>
        <v>2</v>
      </c>
      <c r="H264" s="51">
        <f t="shared" si="26"/>
        <v>2</v>
      </c>
      <c r="I264" s="51" t="str">
        <f t="shared" si="27"/>
        <v>J</v>
      </c>
      <c r="J264" s="51" t="str">
        <f t="shared" si="28"/>
        <v>MQ200</v>
      </c>
      <c r="K264" s="76" t="str">
        <f t="shared" si="29"/>
        <v>RAB02J2C</v>
      </c>
      <c r="L264" s="281" t="e">
        <f>VLOOKUP(K264,'Planilla de control'!#REF!,2,0)</f>
        <v>#REF!</v>
      </c>
      <c r="M264" s="29" t="e">
        <f>IF(COUNTIF('Planilla de control'!#REF!,K264)&gt;0,"SI","NO")</f>
        <v>#REF!</v>
      </c>
    </row>
    <row r="265" spans="1:13" x14ac:dyDescent="0.3">
      <c r="A265" s="3" t="s">
        <v>2366</v>
      </c>
      <c r="B265" s="3" t="s">
        <v>3315</v>
      </c>
      <c r="C265" s="3"/>
      <c r="D265" s="3"/>
      <c r="E265" s="3"/>
      <c r="F265" s="51" t="str">
        <f t="shared" si="24"/>
        <v>02J6</v>
      </c>
      <c r="G265" s="51">
        <f t="shared" si="25"/>
        <v>6</v>
      </c>
      <c r="H265" s="51">
        <f t="shared" si="26"/>
        <v>2</v>
      </c>
      <c r="I265" s="51" t="str">
        <f t="shared" si="27"/>
        <v>J</v>
      </c>
      <c r="J265" s="51" t="str">
        <f t="shared" si="28"/>
        <v>MQ200</v>
      </c>
      <c r="K265" s="76" t="str">
        <f t="shared" si="29"/>
        <v>RAB02J6A</v>
      </c>
      <c r="L265" s="281" t="e">
        <f>VLOOKUP(K265,'Planilla de control'!#REF!,2,0)</f>
        <v>#REF!</v>
      </c>
      <c r="M265" s="29" t="e">
        <f>IF(COUNTIF('Planilla de control'!#REF!,K265)&gt;0,"SI","NO")</f>
        <v>#REF!</v>
      </c>
    </row>
    <row r="266" spans="1:13" x14ac:dyDescent="0.3">
      <c r="A266" s="3" t="s">
        <v>2366</v>
      </c>
      <c r="B266" s="3" t="s">
        <v>3316</v>
      </c>
      <c r="C266" s="3"/>
      <c r="D266" s="3"/>
      <c r="E266" s="3"/>
      <c r="F266" s="51" t="str">
        <f t="shared" si="24"/>
        <v>02D3</v>
      </c>
      <c r="G266" s="51">
        <f t="shared" si="25"/>
        <v>3</v>
      </c>
      <c r="H266" s="51">
        <f t="shared" si="26"/>
        <v>2</v>
      </c>
      <c r="I266" s="51" t="str">
        <f t="shared" si="27"/>
        <v>D</v>
      </c>
      <c r="J266" s="51" t="str">
        <f t="shared" si="28"/>
        <v>MQ200</v>
      </c>
      <c r="K266" s="76" t="str">
        <f t="shared" si="29"/>
        <v>RAB02D3B</v>
      </c>
      <c r="L266" s="281" t="e">
        <f>VLOOKUP(K266,'Planilla de control'!#REF!,2,0)</f>
        <v>#REF!</v>
      </c>
      <c r="M266" s="29" t="e">
        <f>IF(COUNTIF('Planilla de control'!#REF!,K266)&gt;0,"SI","NO")</f>
        <v>#REF!</v>
      </c>
    </row>
    <row r="267" spans="1:13" x14ac:dyDescent="0.3">
      <c r="A267" s="3" t="s">
        <v>2366</v>
      </c>
      <c r="B267" s="3" t="s">
        <v>3317</v>
      </c>
      <c r="C267" s="3"/>
      <c r="D267" s="3"/>
      <c r="E267" s="3"/>
      <c r="F267" s="51" t="str">
        <f t="shared" si="24"/>
        <v>02E3</v>
      </c>
      <c r="G267" s="51">
        <f t="shared" si="25"/>
        <v>3</v>
      </c>
      <c r="H267" s="51">
        <f t="shared" si="26"/>
        <v>2</v>
      </c>
      <c r="I267" s="51" t="str">
        <f t="shared" si="27"/>
        <v>E</v>
      </c>
      <c r="J267" s="51" t="str">
        <f t="shared" si="28"/>
        <v>MQ200</v>
      </c>
      <c r="K267" s="76" t="str">
        <f t="shared" si="29"/>
        <v>RAB02E3A</v>
      </c>
      <c r="L267" s="281" t="e">
        <f>VLOOKUP(K267,'Planilla de control'!#REF!,2,0)</f>
        <v>#REF!</v>
      </c>
      <c r="M267" s="29" t="e">
        <f>IF(COUNTIF('Planilla de control'!#REF!,K267)&gt;0,"SI","NO")</f>
        <v>#REF!</v>
      </c>
    </row>
    <row r="268" spans="1:13" x14ac:dyDescent="0.3">
      <c r="A268" s="3" t="s">
        <v>2366</v>
      </c>
      <c r="B268" s="3" t="s">
        <v>3318</v>
      </c>
      <c r="C268" s="3"/>
      <c r="D268" s="3"/>
      <c r="E268" s="3"/>
      <c r="F268" s="51" t="str">
        <f t="shared" si="24"/>
        <v>02F1</v>
      </c>
      <c r="G268" s="51">
        <f t="shared" si="25"/>
        <v>1</v>
      </c>
      <c r="H268" s="51">
        <f t="shared" si="26"/>
        <v>2</v>
      </c>
      <c r="I268" s="51" t="str">
        <f t="shared" si="27"/>
        <v>F</v>
      </c>
      <c r="J268" s="51" t="str">
        <f t="shared" si="28"/>
        <v>MQ200</v>
      </c>
      <c r="K268" s="76" t="str">
        <f t="shared" si="29"/>
        <v>RAB02F1C</v>
      </c>
      <c r="L268" s="281" t="e">
        <f>VLOOKUP(K268,'Planilla de control'!#REF!,2,0)</f>
        <v>#REF!</v>
      </c>
      <c r="M268" s="29" t="e">
        <f>IF(COUNTIF('Planilla de control'!#REF!,K268)&gt;0,"SI","NO")</f>
        <v>#REF!</v>
      </c>
    </row>
    <row r="269" spans="1:13" x14ac:dyDescent="0.3">
      <c r="A269" s="3" t="s">
        <v>2366</v>
      </c>
      <c r="B269" s="3" t="s">
        <v>3319</v>
      </c>
      <c r="C269" s="3"/>
      <c r="D269" s="3"/>
      <c r="E269" s="3"/>
      <c r="F269" s="51" t="str">
        <f t="shared" si="24"/>
        <v>02H5</v>
      </c>
      <c r="G269" s="51">
        <f t="shared" si="25"/>
        <v>5</v>
      </c>
      <c r="H269" s="51">
        <f t="shared" si="26"/>
        <v>2</v>
      </c>
      <c r="I269" s="51" t="str">
        <f t="shared" si="27"/>
        <v>H</v>
      </c>
      <c r="J269" s="51" t="str">
        <f t="shared" si="28"/>
        <v>MQ200</v>
      </c>
      <c r="K269" s="76" t="str">
        <f t="shared" si="29"/>
        <v>RAB02H5B</v>
      </c>
      <c r="L269" s="281" t="e">
        <f>VLOOKUP(K269,'Planilla de control'!#REF!,2,0)</f>
        <v>#REF!</v>
      </c>
      <c r="M269" s="29" t="e">
        <f>IF(COUNTIF('Planilla de control'!#REF!,K269)&gt;0,"SI","NO")</f>
        <v>#REF!</v>
      </c>
    </row>
    <row r="270" spans="1:13" x14ac:dyDescent="0.3">
      <c r="A270" s="3" t="s">
        <v>2366</v>
      </c>
      <c r="B270" s="3" t="s">
        <v>3320</v>
      </c>
      <c r="C270" s="3"/>
      <c r="D270" s="3"/>
      <c r="E270" s="3"/>
      <c r="F270" s="51" t="str">
        <f t="shared" si="24"/>
        <v>02I2</v>
      </c>
      <c r="G270" s="51">
        <f t="shared" si="25"/>
        <v>2</v>
      </c>
      <c r="H270" s="51">
        <f t="shared" si="26"/>
        <v>2</v>
      </c>
      <c r="I270" s="51" t="str">
        <f t="shared" si="27"/>
        <v>I</v>
      </c>
      <c r="J270" s="51" t="str">
        <f t="shared" si="28"/>
        <v>MQ200</v>
      </c>
      <c r="K270" s="76" t="str">
        <f t="shared" si="29"/>
        <v>RAB02I2C</v>
      </c>
      <c r="L270" s="281" t="e">
        <f>VLOOKUP(K270,'Planilla de control'!#REF!,2,0)</f>
        <v>#REF!</v>
      </c>
      <c r="M270" s="29" t="e">
        <f>IF(COUNTIF('Planilla de control'!#REF!,K270)&gt;0,"SI","NO")</f>
        <v>#REF!</v>
      </c>
    </row>
    <row r="271" spans="1:13" x14ac:dyDescent="0.3">
      <c r="A271" s="3" t="s">
        <v>2366</v>
      </c>
      <c r="B271" s="3" t="s">
        <v>3321</v>
      </c>
      <c r="C271" s="3"/>
      <c r="D271" s="3"/>
      <c r="E271" s="3"/>
      <c r="F271" s="51" t="str">
        <f t="shared" si="24"/>
        <v>02K3</v>
      </c>
      <c r="G271" s="51">
        <f t="shared" si="25"/>
        <v>3</v>
      </c>
      <c r="H271" s="51">
        <f t="shared" si="26"/>
        <v>2</v>
      </c>
      <c r="I271" s="51" t="str">
        <f t="shared" si="27"/>
        <v>K</v>
      </c>
      <c r="J271" s="51" t="str">
        <f t="shared" si="28"/>
        <v>MQ200</v>
      </c>
      <c r="K271" s="76" t="str">
        <f t="shared" si="29"/>
        <v>RAB02K3B</v>
      </c>
      <c r="L271" s="281" t="e">
        <f>VLOOKUP(K271,'Planilla de control'!#REF!,2,0)</f>
        <v>#REF!</v>
      </c>
      <c r="M271" s="29" t="e">
        <f>IF(COUNTIF('Planilla de control'!#REF!,K271)&gt;0,"SI","NO")</f>
        <v>#REF!</v>
      </c>
    </row>
    <row r="272" spans="1:13" x14ac:dyDescent="0.3">
      <c r="A272" s="3" t="s">
        <v>2366</v>
      </c>
      <c r="B272" s="3" t="s">
        <v>3322</v>
      </c>
      <c r="C272" s="3"/>
      <c r="D272" s="3"/>
      <c r="E272" s="3"/>
      <c r="F272" s="51" t="str">
        <f t="shared" si="24"/>
        <v>02F4</v>
      </c>
      <c r="G272" s="51">
        <f t="shared" si="25"/>
        <v>4</v>
      </c>
      <c r="H272" s="51">
        <f t="shared" si="26"/>
        <v>2</v>
      </c>
      <c r="I272" s="51" t="str">
        <f t="shared" si="27"/>
        <v>F</v>
      </c>
      <c r="J272" s="51" t="str">
        <f t="shared" si="28"/>
        <v>MQ200</v>
      </c>
      <c r="K272" s="76" t="str">
        <f t="shared" si="29"/>
        <v>RAB02F4B</v>
      </c>
      <c r="L272" s="281" t="e">
        <f>VLOOKUP(K272,'Planilla de control'!#REF!,2,0)</f>
        <v>#REF!</v>
      </c>
      <c r="M272" s="29" t="e">
        <f>IF(COUNTIF('Planilla de control'!#REF!,K272)&gt;0,"SI","NO")</f>
        <v>#REF!</v>
      </c>
    </row>
    <row r="273" spans="1:13" x14ac:dyDescent="0.3">
      <c r="A273" s="3" t="s">
        <v>2366</v>
      </c>
      <c r="B273" s="3" t="s">
        <v>3323</v>
      </c>
      <c r="C273" s="3"/>
      <c r="D273" s="3"/>
      <c r="E273" s="3"/>
      <c r="F273" s="51" t="str">
        <f t="shared" si="24"/>
        <v>02G6</v>
      </c>
      <c r="G273" s="51">
        <f t="shared" si="25"/>
        <v>6</v>
      </c>
      <c r="H273" s="51">
        <f t="shared" si="26"/>
        <v>2</v>
      </c>
      <c r="I273" s="51" t="str">
        <f t="shared" si="27"/>
        <v>G</v>
      </c>
      <c r="J273" s="51" t="str">
        <f t="shared" si="28"/>
        <v>MQ200</v>
      </c>
      <c r="K273" s="76" t="str">
        <f t="shared" si="29"/>
        <v>RAB02G6B</v>
      </c>
      <c r="L273" s="281" t="e">
        <f>VLOOKUP(K273,'Planilla de control'!#REF!,2,0)</f>
        <v>#REF!</v>
      </c>
      <c r="M273" s="29" t="e">
        <f>IF(COUNTIF('Planilla de control'!#REF!,K273)&gt;0,"SI","NO")</f>
        <v>#REF!</v>
      </c>
    </row>
    <row r="274" spans="1:13" x14ac:dyDescent="0.3">
      <c r="A274" s="3" t="s">
        <v>2366</v>
      </c>
      <c r="B274" s="3" t="s">
        <v>3324</v>
      </c>
      <c r="C274" s="3"/>
      <c r="D274" s="3"/>
      <c r="E274" s="3"/>
      <c r="F274" s="51" t="str">
        <f t="shared" si="24"/>
        <v>02K1</v>
      </c>
      <c r="G274" s="51">
        <f t="shared" si="25"/>
        <v>1</v>
      </c>
      <c r="H274" s="51">
        <f t="shared" si="26"/>
        <v>2</v>
      </c>
      <c r="I274" s="51" t="str">
        <f t="shared" si="27"/>
        <v>K</v>
      </c>
      <c r="J274" s="51" t="str">
        <f t="shared" si="28"/>
        <v>MQ200</v>
      </c>
      <c r="K274" s="76" t="str">
        <f t="shared" si="29"/>
        <v>RAB02K1A</v>
      </c>
      <c r="L274" s="281" t="e">
        <f>VLOOKUP(K274,'Planilla de control'!#REF!,2,0)</f>
        <v>#REF!</v>
      </c>
      <c r="M274" s="29" t="e">
        <f>IF(COUNTIF('Planilla de control'!#REF!,K274)&gt;0,"SI","NO")</f>
        <v>#REF!</v>
      </c>
    </row>
    <row r="275" spans="1:13" x14ac:dyDescent="0.3">
      <c r="A275" s="3" t="s">
        <v>2366</v>
      </c>
      <c r="B275" s="3" t="s">
        <v>3325</v>
      </c>
      <c r="C275" s="3"/>
      <c r="D275" s="3"/>
      <c r="E275" s="3"/>
      <c r="F275" s="51" t="str">
        <f t="shared" si="24"/>
        <v>02I4</v>
      </c>
      <c r="G275" s="51">
        <f t="shared" si="25"/>
        <v>4</v>
      </c>
      <c r="H275" s="51">
        <f t="shared" si="26"/>
        <v>2</v>
      </c>
      <c r="I275" s="51" t="str">
        <f t="shared" si="27"/>
        <v>I</v>
      </c>
      <c r="J275" s="51" t="str">
        <f t="shared" si="28"/>
        <v>MQ200</v>
      </c>
      <c r="K275" s="76" t="str">
        <f t="shared" si="29"/>
        <v>RAB02I4B</v>
      </c>
      <c r="L275" s="281" t="e">
        <f>VLOOKUP(K275,'Planilla de control'!#REF!,2,0)</f>
        <v>#REF!</v>
      </c>
      <c r="M275" s="29" t="e">
        <f>IF(COUNTIF('Planilla de control'!#REF!,K275)&gt;0,"SI","NO")</f>
        <v>#REF!</v>
      </c>
    </row>
    <row r="276" spans="1:13" x14ac:dyDescent="0.3">
      <c r="A276" s="3" t="s">
        <v>2366</v>
      </c>
      <c r="B276" s="3" t="s">
        <v>3326</v>
      </c>
      <c r="C276" s="3"/>
      <c r="D276" s="3"/>
      <c r="E276" s="3"/>
      <c r="F276" s="51" t="str">
        <f t="shared" si="24"/>
        <v>02D5</v>
      </c>
      <c r="G276" s="51">
        <f t="shared" si="25"/>
        <v>5</v>
      </c>
      <c r="H276" s="51">
        <f t="shared" si="26"/>
        <v>2</v>
      </c>
      <c r="I276" s="51" t="str">
        <f t="shared" si="27"/>
        <v>D</v>
      </c>
      <c r="J276" s="51" t="str">
        <f t="shared" si="28"/>
        <v>MQ200</v>
      </c>
      <c r="K276" s="76" t="str">
        <f t="shared" si="29"/>
        <v>RAB02D5A</v>
      </c>
      <c r="L276" s="281" t="e">
        <f>VLOOKUP(K276,'Planilla de control'!#REF!,2,0)</f>
        <v>#REF!</v>
      </c>
      <c r="M276" s="29" t="e">
        <f>IF(COUNTIF('Planilla de control'!#REF!,K276)&gt;0,"SI","NO")</f>
        <v>#REF!</v>
      </c>
    </row>
    <row r="277" spans="1:13" x14ac:dyDescent="0.3">
      <c r="A277" s="3" t="s">
        <v>2366</v>
      </c>
      <c r="B277" s="3" t="s">
        <v>3327</v>
      </c>
      <c r="C277" s="3"/>
      <c r="D277" s="3"/>
      <c r="E277" s="3"/>
      <c r="F277" s="51" t="str">
        <f t="shared" si="24"/>
        <v>02G5</v>
      </c>
      <c r="G277" s="51">
        <f t="shared" si="25"/>
        <v>5</v>
      </c>
      <c r="H277" s="51">
        <f t="shared" si="26"/>
        <v>2</v>
      </c>
      <c r="I277" s="51" t="str">
        <f t="shared" si="27"/>
        <v>G</v>
      </c>
      <c r="J277" s="51" t="str">
        <f t="shared" si="28"/>
        <v>MQ200</v>
      </c>
      <c r="K277" s="76" t="str">
        <f t="shared" si="29"/>
        <v>RAB02G5B</v>
      </c>
      <c r="L277" s="281" t="e">
        <f>VLOOKUP(K277,'Planilla de control'!#REF!,2,0)</f>
        <v>#REF!</v>
      </c>
      <c r="M277" s="29" t="e">
        <f>IF(COUNTIF('Planilla de control'!#REF!,K277)&gt;0,"SI","NO")</f>
        <v>#REF!</v>
      </c>
    </row>
    <row r="278" spans="1:13" x14ac:dyDescent="0.3">
      <c r="A278" s="3" t="s">
        <v>2366</v>
      </c>
      <c r="B278" s="3" t="s">
        <v>3328</v>
      </c>
      <c r="C278" s="3"/>
      <c r="D278" s="3"/>
      <c r="E278" s="3"/>
      <c r="F278" s="51" t="str">
        <f t="shared" si="24"/>
        <v>02G5</v>
      </c>
      <c r="G278" s="51">
        <f t="shared" si="25"/>
        <v>5</v>
      </c>
      <c r="H278" s="51">
        <f t="shared" si="26"/>
        <v>2</v>
      </c>
      <c r="I278" s="51" t="str">
        <f t="shared" si="27"/>
        <v>G</v>
      </c>
      <c r="J278" s="51" t="str">
        <f t="shared" si="28"/>
        <v>MQ200</v>
      </c>
      <c r="K278" s="76" t="str">
        <f t="shared" si="29"/>
        <v>RAB02G5C</v>
      </c>
      <c r="L278" s="281" t="e">
        <f>VLOOKUP(K278,'Planilla de control'!#REF!,2,0)</f>
        <v>#REF!</v>
      </c>
      <c r="M278" s="29" t="e">
        <f>IF(COUNTIF('Planilla de control'!#REF!,K278)&gt;0,"SI","NO")</f>
        <v>#REF!</v>
      </c>
    </row>
    <row r="279" spans="1:13" x14ac:dyDescent="0.3">
      <c r="A279" s="3" t="s">
        <v>2366</v>
      </c>
      <c r="B279" s="3" t="s">
        <v>3329</v>
      </c>
      <c r="C279" s="3"/>
      <c r="D279" s="3"/>
      <c r="E279" s="3"/>
      <c r="F279" s="51" t="str">
        <f t="shared" si="24"/>
        <v>02C3</v>
      </c>
      <c r="G279" s="51">
        <f t="shared" si="25"/>
        <v>3</v>
      </c>
      <c r="H279" s="51">
        <f t="shared" si="26"/>
        <v>2</v>
      </c>
      <c r="I279" s="51" t="str">
        <f t="shared" si="27"/>
        <v>C</v>
      </c>
      <c r="J279" s="51" t="str">
        <f t="shared" si="28"/>
        <v>MQ200</v>
      </c>
      <c r="K279" s="76" t="str">
        <f t="shared" si="29"/>
        <v>RAB02C3C</v>
      </c>
      <c r="L279" s="281" t="e">
        <f>VLOOKUP(K279,'Planilla de control'!#REF!,2,0)</f>
        <v>#REF!</v>
      </c>
      <c r="M279" s="29" t="e">
        <f>IF(COUNTIF('Planilla de control'!#REF!,K279)&gt;0,"SI","NO")</f>
        <v>#REF!</v>
      </c>
    </row>
    <row r="280" spans="1:13" x14ac:dyDescent="0.3">
      <c r="A280" s="3" t="s">
        <v>2366</v>
      </c>
      <c r="B280" s="3" t="s">
        <v>3330</v>
      </c>
      <c r="C280" s="3"/>
      <c r="D280" s="3"/>
      <c r="E280" s="3"/>
      <c r="F280" s="51" t="str">
        <f t="shared" si="24"/>
        <v>02J4</v>
      </c>
      <c r="G280" s="51">
        <f t="shared" si="25"/>
        <v>4</v>
      </c>
      <c r="H280" s="51">
        <f t="shared" si="26"/>
        <v>2</v>
      </c>
      <c r="I280" s="51" t="str">
        <f t="shared" si="27"/>
        <v>J</v>
      </c>
      <c r="J280" s="51" t="str">
        <f t="shared" si="28"/>
        <v>MQ200</v>
      </c>
      <c r="K280" s="76" t="str">
        <f t="shared" si="29"/>
        <v>RAB02J4A</v>
      </c>
      <c r="L280" s="281" t="e">
        <f>VLOOKUP(K280,'Planilla de control'!#REF!,2,0)</f>
        <v>#REF!</v>
      </c>
      <c r="M280" s="29" t="e">
        <f>IF(COUNTIF('Planilla de control'!#REF!,K280)&gt;0,"SI","NO")</f>
        <v>#REF!</v>
      </c>
    </row>
    <row r="281" spans="1:13" x14ac:dyDescent="0.3">
      <c r="A281" s="3" t="s">
        <v>2366</v>
      </c>
      <c r="B281" s="3" t="s">
        <v>3331</v>
      </c>
      <c r="C281" s="3"/>
      <c r="D281" s="3"/>
      <c r="E281" s="3"/>
      <c r="F281" s="51" t="str">
        <f t="shared" si="24"/>
        <v>02L2</v>
      </c>
      <c r="G281" s="51">
        <f t="shared" si="25"/>
        <v>2</v>
      </c>
      <c r="H281" s="51">
        <f t="shared" si="26"/>
        <v>2</v>
      </c>
      <c r="I281" s="51" t="str">
        <f t="shared" si="27"/>
        <v>L</v>
      </c>
      <c r="J281" s="51" t="str">
        <f t="shared" si="28"/>
        <v>MQ200</v>
      </c>
      <c r="K281" s="76" t="str">
        <f t="shared" si="29"/>
        <v>RAB02L2A</v>
      </c>
      <c r="L281" s="281" t="e">
        <f>VLOOKUP(K281,'Planilla de control'!#REF!,2,0)</f>
        <v>#REF!</v>
      </c>
      <c r="M281" s="29" t="e">
        <f>IF(COUNTIF('Planilla de control'!#REF!,K281)&gt;0,"SI","NO")</f>
        <v>#REF!</v>
      </c>
    </row>
    <row r="282" spans="1:13" x14ac:dyDescent="0.3">
      <c r="A282" s="3" t="s">
        <v>2366</v>
      </c>
      <c r="B282" s="3" t="s">
        <v>3332</v>
      </c>
      <c r="C282" s="3"/>
      <c r="D282" s="3"/>
      <c r="E282" s="3"/>
      <c r="F282" s="51" t="str">
        <f t="shared" si="24"/>
        <v>02H4</v>
      </c>
      <c r="G282" s="51">
        <f t="shared" si="25"/>
        <v>4</v>
      </c>
      <c r="H282" s="51">
        <f t="shared" si="26"/>
        <v>2</v>
      </c>
      <c r="I282" s="51" t="str">
        <f t="shared" si="27"/>
        <v>H</v>
      </c>
      <c r="J282" s="51" t="str">
        <f t="shared" si="28"/>
        <v>MQ200</v>
      </c>
      <c r="K282" s="76" t="str">
        <f t="shared" si="29"/>
        <v>RAB02H4B</v>
      </c>
      <c r="L282" s="281" t="e">
        <f>VLOOKUP(K282,'Planilla de control'!#REF!,2,0)</f>
        <v>#REF!</v>
      </c>
      <c r="M282" s="29" t="e">
        <f>IF(COUNTIF('Planilla de control'!#REF!,K282)&gt;0,"SI","NO")</f>
        <v>#REF!</v>
      </c>
    </row>
    <row r="283" spans="1:13" x14ac:dyDescent="0.3">
      <c r="A283" s="3" t="s">
        <v>2366</v>
      </c>
      <c r="B283" s="3" t="s">
        <v>3333</v>
      </c>
      <c r="C283" s="3"/>
      <c r="D283" s="3"/>
      <c r="E283" s="3"/>
      <c r="F283" s="51" t="str">
        <f t="shared" si="24"/>
        <v>02C2</v>
      </c>
      <c r="G283" s="51">
        <f t="shared" si="25"/>
        <v>2</v>
      </c>
      <c r="H283" s="51">
        <f t="shared" si="26"/>
        <v>2</v>
      </c>
      <c r="I283" s="51" t="str">
        <f t="shared" si="27"/>
        <v>C</v>
      </c>
      <c r="J283" s="51" t="str">
        <f t="shared" si="28"/>
        <v>MQ200</v>
      </c>
      <c r="K283" s="76" t="str">
        <f t="shared" si="29"/>
        <v>RAB02C2A</v>
      </c>
      <c r="L283" s="281" t="e">
        <f>VLOOKUP(K283,'Planilla de control'!#REF!,2,0)</f>
        <v>#REF!</v>
      </c>
      <c r="M283" s="29" t="e">
        <f>IF(COUNTIF('Planilla de control'!#REF!,K283)&gt;0,"SI","NO")</f>
        <v>#REF!</v>
      </c>
    </row>
    <row r="284" spans="1:13" x14ac:dyDescent="0.3">
      <c r="A284" s="3" t="s">
        <v>2366</v>
      </c>
      <c r="B284" s="3" t="s">
        <v>3334</v>
      </c>
      <c r="C284" s="3"/>
      <c r="D284" s="3"/>
      <c r="E284" s="3"/>
      <c r="F284" s="51" t="str">
        <f t="shared" si="24"/>
        <v>02L6</v>
      </c>
      <c r="G284" s="51">
        <f t="shared" si="25"/>
        <v>6</v>
      </c>
      <c r="H284" s="51">
        <f t="shared" si="26"/>
        <v>2</v>
      </c>
      <c r="I284" s="51" t="str">
        <f t="shared" si="27"/>
        <v>L</v>
      </c>
      <c r="J284" s="51" t="str">
        <f t="shared" si="28"/>
        <v>MQ200</v>
      </c>
      <c r="K284" s="76" t="str">
        <f t="shared" si="29"/>
        <v>RAB02L6A</v>
      </c>
      <c r="L284" s="281" t="e">
        <f>VLOOKUP(K284,'Planilla de control'!#REF!,2,0)</f>
        <v>#REF!</v>
      </c>
      <c r="M284" s="29" t="e">
        <f>IF(COUNTIF('Planilla de control'!#REF!,K284)&gt;0,"SI","NO")</f>
        <v>#REF!</v>
      </c>
    </row>
    <row r="285" spans="1:13" x14ac:dyDescent="0.3">
      <c r="A285" s="3" t="s">
        <v>2366</v>
      </c>
      <c r="B285" s="3" t="s">
        <v>3335</v>
      </c>
      <c r="C285" s="3"/>
      <c r="D285" s="3"/>
      <c r="E285" s="3"/>
      <c r="F285" s="51" t="str">
        <f t="shared" si="24"/>
        <v>02E2</v>
      </c>
      <c r="G285" s="51">
        <f t="shared" si="25"/>
        <v>2</v>
      </c>
      <c r="H285" s="51">
        <f t="shared" si="26"/>
        <v>2</v>
      </c>
      <c r="I285" s="51" t="str">
        <f t="shared" si="27"/>
        <v>E</v>
      </c>
      <c r="J285" s="51" t="str">
        <f t="shared" si="28"/>
        <v>MQ200</v>
      </c>
      <c r="K285" s="76" t="str">
        <f t="shared" si="29"/>
        <v>RAB02E2A</v>
      </c>
      <c r="L285" s="281" t="e">
        <f>VLOOKUP(K285,'Planilla de control'!#REF!,2,0)</f>
        <v>#REF!</v>
      </c>
      <c r="M285" s="29" t="e">
        <f>IF(COUNTIF('Planilla de control'!#REF!,K285)&gt;0,"SI","NO")</f>
        <v>#REF!</v>
      </c>
    </row>
    <row r="286" spans="1:13" x14ac:dyDescent="0.3">
      <c r="A286" s="3" t="s">
        <v>2366</v>
      </c>
      <c r="B286" s="3" t="s">
        <v>3336</v>
      </c>
      <c r="C286" s="3"/>
      <c r="D286" s="3"/>
      <c r="E286" s="3"/>
      <c r="F286" s="51" t="str">
        <f t="shared" si="24"/>
        <v>02G7</v>
      </c>
      <c r="G286" s="51">
        <f t="shared" si="25"/>
        <v>7</v>
      </c>
      <c r="H286" s="51">
        <f t="shared" si="26"/>
        <v>2</v>
      </c>
      <c r="I286" s="51" t="str">
        <f t="shared" si="27"/>
        <v>G</v>
      </c>
      <c r="J286" s="51" t="str">
        <f t="shared" si="28"/>
        <v>MQ200</v>
      </c>
      <c r="K286" s="76" t="str">
        <f t="shared" si="29"/>
        <v>RAB02G7C</v>
      </c>
      <c r="L286" s="281" t="e">
        <f>VLOOKUP(K286,'Planilla de control'!#REF!,2,0)</f>
        <v>#REF!</v>
      </c>
      <c r="M286" s="29" t="e">
        <f>IF(COUNTIF('Planilla de control'!#REF!,K286)&gt;0,"SI","NO")</f>
        <v>#REF!</v>
      </c>
    </row>
    <row r="287" spans="1:13" x14ac:dyDescent="0.3">
      <c r="A287" s="3" t="s">
        <v>2366</v>
      </c>
      <c r="B287" s="3" t="s">
        <v>3337</v>
      </c>
      <c r="C287" s="3"/>
      <c r="D287" s="3"/>
      <c r="E287" s="3"/>
      <c r="F287" s="51" t="str">
        <f t="shared" si="24"/>
        <v>02L3</v>
      </c>
      <c r="G287" s="51">
        <f t="shared" si="25"/>
        <v>3</v>
      </c>
      <c r="H287" s="51">
        <f t="shared" si="26"/>
        <v>2</v>
      </c>
      <c r="I287" s="51" t="str">
        <f t="shared" si="27"/>
        <v>L</v>
      </c>
      <c r="J287" s="51" t="str">
        <f t="shared" si="28"/>
        <v>MQ200</v>
      </c>
      <c r="K287" s="76" t="str">
        <f t="shared" si="29"/>
        <v>RAB02L3A</v>
      </c>
      <c r="L287" s="281" t="e">
        <f>VLOOKUP(K287,'Planilla de control'!#REF!,2,0)</f>
        <v>#REF!</v>
      </c>
      <c r="M287" s="29" t="e">
        <f>IF(COUNTIF('Planilla de control'!#REF!,K287)&gt;0,"SI","NO")</f>
        <v>#REF!</v>
      </c>
    </row>
    <row r="288" spans="1:13" x14ac:dyDescent="0.3">
      <c r="A288" s="3" t="s">
        <v>2366</v>
      </c>
      <c r="B288" s="3" t="s">
        <v>3338</v>
      </c>
      <c r="C288" s="3"/>
      <c r="D288" s="3"/>
      <c r="E288" s="3"/>
      <c r="F288" s="51" t="str">
        <f t="shared" si="24"/>
        <v>02J1</v>
      </c>
      <c r="G288" s="51">
        <f t="shared" si="25"/>
        <v>1</v>
      </c>
      <c r="H288" s="51">
        <f t="shared" si="26"/>
        <v>2</v>
      </c>
      <c r="I288" s="51" t="str">
        <f t="shared" si="27"/>
        <v>J</v>
      </c>
      <c r="J288" s="51" t="str">
        <f t="shared" si="28"/>
        <v>MQ200</v>
      </c>
      <c r="K288" s="76" t="str">
        <f t="shared" si="29"/>
        <v>RAB02J1B</v>
      </c>
      <c r="L288" s="281" t="e">
        <f>VLOOKUP(K288,'Planilla de control'!#REF!,2,0)</f>
        <v>#REF!</v>
      </c>
      <c r="M288" s="29" t="e">
        <f>IF(COUNTIF('Planilla de control'!#REF!,K288)&gt;0,"SI","NO")</f>
        <v>#REF!</v>
      </c>
    </row>
    <row r="289" spans="1:13" x14ac:dyDescent="0.3">
      <c r="A289" s="3" t="s">
        <v>2366</v>
      </c>
      <c r="B289" s="3" t="s">
        <v>3339</v>
      </c>
      <c r="C289" s="3"/>
      <c r="D289" s="3"/>
      <c r="E289" s="3"/>
      <c r="F289" s="51" t="str">
        <f t="shared" si="24"/>
        <v>02I2</v>
      </c>
      <c r="G289" s="51">
        <f t="shared" si="25"/>
        <v>2</v>
      </c>
      <c r="H289" s="51">
        <f t="shared" si="26"/>
        <v>2</v>
      </c>
      <c r="I289" s="51" t="str">
        <f t="shared" si="27"/>
        <v>I</v>
      </c>
      <c r="J289" s="51" t="str">
        <f t="shared" si="28"/>
        <v>MQ200</v>
      </c>
      <c r="K289" s="76" t="str">
        <f t="shared" si="29"/>
        <v>RAB02I2B</v>
      </c>
      <c r="L289" s="281" t="e">
        <f>VLOOKUP(K289,'Planilla de control'!#REF!,2,0)</f>
        <v>#REF!</v>
      </c>
      <c r="M289" s="29" t="e">
        <f>IF(COUNTIF('Planilla de control'!#REF!,K289)&gt;0,"SI","NO")</f>
        <v>#REF!</v>
      </c>
    </row>
    <row r="290" spans="1:13" x14ac:dyDescent="0.3">
      <c r="A290" s="3" t="s">
        <v>2366</v>
      </c>
      <c r="B290" s="3" t="s">
        <v>3340</v>
      </c>
      <c r="C290" s="3"/>
      <c r="D290" s="3"/>
      <c r="E290" s="3"/>
      <c r="F290" s="51" t="str">
        <f t="shared" si="24"/>
        <v>02C5</v>
      </c>
      <c r="G290" s="51">
        <f t="shared" si="25"/>
        <v>5</v>
      </c>
      <c r="H290" s="51">
        <f t="shared" si="26"/>
        <v>2</v>
      </c>
      <c r="I290" s="51" t="str">
        <f t="shared" si="27"/>
        <v>C</v>
      </c>
      <c r="J290" s="51" t="str">
        <f t="shared" si="28"/>
        <v>MQ200</v>
      </c>
      <c r="K290" s="76" t="str">
        <f t="shared" si="29"/>
        <v>RAB02C5B</v>
      </c>
      <c r="L290" s="281" t="e">
        <f>VLOOKUP(K290,'Planilla de control'!#REF!,2,0)</f>
        <v>#REF!</v>
      </c>
      <c r="M290" s="29" t="e">
        <f>IF(COUNTIF('Planilla de control'!#REF!,K290)&gt;0,"SI","NO")</f>
        <v>#REF!</v>
      </c>
    </row>
    <row r="291" spans="1:13" x14ac:dyDescent="0.3">
      <c r="A291" s="3" t="s">
        <v>2366</v>
      </c>
      <c r="B291" s="3" t="s">
        <v>3341</v>
      </c>
      <c r="C291" s="3"/>
      <c r="D291" s="3"/>
      <c r="E291" s="3"/>
      <c r="F291" s="51" t="str">
        <f t="shared" si="24"/>
        <v>02D2</v>
      </c>
      <c r="G291" s="51">
        <f t="shared" si="25"/>
        <v>2</v>
      </c>
      <c r="H291" s="51">
        <f t="shared" si="26"/>
        <v>2</v>
      </c>
      <c r="I291" s="51" t="str">
        <f t="shared" si="27"/>
        <v>D</v>
      </c>
      <c r="J291" s="51" t="str">
        <f t="shared" si="28"/>
        <v>MQ200</v>
      </c>
      <c r="K291" s="76" t="str">
        <f t="shared" si="29"/>
        <v>RAB02D2C</v>
      </c>
      <c r="L291" s="281" t="e">
        <f>VLOOKUP(K291,'Planilla de control'!#REF!,2,0)</f>
        <v>#REF!</v>
      </c>
      <c r="M291" s="29" t="e">
        <f>IF(COUNTIF('Planilla de control'!#REF!,K291)&gt;0,"SI","NO")</f>
        <v>#REF!</v>
      </c>
    </row>
    <row r="292" spans="1:13" x14ac:dyDescent="0.3">
      <c r="A292" s="3" t="s">
        <v>2366</v>
      </c>
      <c r="B292" s="3" t="s">
        <v>3342</v>
      </c>
      <c r="C292" s="3"/>
      <c r="D292" s="3"/>
      <c r="E292" s="3"/>
      <c r="F292" s="51" t="str">
        <f t="shared" si="24"/>
        <v>02D7</v>
      </c>
      <c r="G292" s="51">
        <f t="shared" si="25"/>
        <v>7</v>
      </c>
      <c r="H292" s="51">
        <f t="shared" si="26"/>
        <v>2</v>
      </c>
      <c r="I292" s="51" t="str">
        <f t="shared" si="27"/>
        <v>D</v>
      </c>
      <c r="J292" s="51" t="str">
        <f t="shared" si="28"/>
        <v>MQ200</v>
      </c>
      <c r="K292" s="76" t="str">
        <f t="shared" si="29"/>
        <v>RAB02D7C</v>
      </c>
      <c r="L292" s="281" t="e">
        <f>VLOOKUP(K292,'Planilla de control'!#REF!,2,0)</f>
        <v>#REF!</v>
      </c>
      <c r="M292" s="29" t="e">
        <f>IF(COUNTIF('Planilla de control'!#REF!,K292)&gt;0,"SI","NO")</f>
        <v>#REF!</v>
      </c>
    </row>
    <row r="293" spans="1:13" x14ac:dyDescent="0.3">
      <c r="A293" s="3" t="s">
        <v>2366</v>
      </c>
      <c r="B293" s="3" t="s">
        <v>3343</v>
      </c>
      <c r="C293" s="3"/>
      <c r="D293" s="3"/>
      <c r="E293" s="3"/>
      <c r="F293" s="51" t="str">
        <f t="shared" si="24"/>
        <v>02L3</v>
      </c>
      <c r="G293" s="51">
        <f t="shared" si="25"/>
        <v>3</v>
      </c>
      <c r="H293" s="51">
        <f t="shared" si="26"/>
        <v>2</v>
      </c>
      <c r="I293" s="51" t="str">
        <f t="shared" si="27"/>
        <v>L</v>
      </c>
      <c r="J293" s="51" t="str">
        <f t="shared" si="28"/>
        <v>MQ200</v>
      </c>
      <c r="K293" s="76" t="str">
        <f t="shared" si="29"/>
        <v>RAB02L3C</v>
      </c>
      <c r="L293" s="281" t="e">
        <f>VLOOKUP(K293,'Planilla de control'!#REF!,2,0)</f>
        <v>#REF!</v>
      </c>
      <c r="M293" s="29" t="e">
        <f>IF(COUNTIF('Planilla de control'!#REF!,K293)&gt;0,"SI","NO")</f>
        <v>#REF!</v>
      </c>
    </row>
    <row r="294" spans="1:13" x14ac:dyDescent="0.3">
      <c r="A294" s="3" t="s">
        <v>2366</v>
      </c>
      <c r="B294" s="3" t="s">
        <v>3344</v>
      </c>
      <c r="C294" s="3"/>
      <c r="D294" s="3"/>
      <c r="E294" s="3"/>
      <c r="F294" s="51" t="str">
        <f t="shared" si="24"/>
        <v>02H1</v>
      </c>
      <c r="G294" s="51">
        <f t="shared" si="25"/>
        <v>1</v>
      </c>
      <c r="H294" s="51">
        <f t="shared" si="26"/>
        <v>2</v>
      </c>
      <c r="I294" s="51" t="str">
        <f t="shared" si="27"/>
        <v>H</v>
      </c>
      <c r="J294" s="51" t="str">
        <f t="shared" si="28"/>
        <v>MQ200</v>
      </c>
      <c r="K294" s="76" t="str">
        <f t="shared" si="29"/>
        <v>RAB02H1C</v>
      </c>
      <c r="L294" s="281" t="e">
        <f>VLOOKUP(K294,'Planilla de control'!#REF!,2,0)</f>
        <v>#REF!</v>
      </c>
      <c r="M294" s="29" t="e">
        <f>IF(COUNTIF('Planilla de control'!#REF!,K294)&gt;0,"SI","NO")</f>
        <v>#REF!</v>
      </c>
    </row>
    <row r="295" spans="1:13" x14ac:dyDescent="0.3">
      <c r="A295" s="3" t="s">
        <v>2366</v>
      </c>
      <c r="B295" s="3" t="s">
        <v>3345</v>
      </c>
      <c r="C295" s="3"/>
      <c r="D295" s="3"/>
      <c r="E295" s="3"/>
      <c r="F295" s="51" t="str">
        <f t="shared" si="24"/>
        <v>02K4</v>
      </c>
      <c r="G295" s="51">
        <f t="shared" si="25"/>
        <v>4</v>
      </c>
      <c r="H295" s="51">
        <f t="shared" si="26"/>
        <v>2</v>
      </c>
      <c r="I295" s="51" t="str">
        <f t="shared" si="27"/>
        <v>K</v>
      </c>
      <c r="J295" s="51" t="str">
        <f t="shared" si="28"/>
        <v>MQ200</v>
      </c>
      <c r="K295" s="76" t="str">
        <f t="shared" si="29"/>
        <v>RAB02K4A</v>
      </c>
      <c r="L295" s="281" t="e">
        <f>VLOOKUP(K295,'Planilla de control'!#REF!,2,0)</f>
        <v>#REF!</v>
      </c>
      <c r="M295" s="29" t="e">
        <f>IF(COUNTIF('Planilla de control'!#REF!,K295)&gt;0,"SI","NO")</f>
        <v>#REF!</v>
      </c>
    </row>
    <row r="296" spans="1:13" x14ac:dyDescent="0.3">
      <c r="A296" s="3" t="s">
        <v>2366</v>
      </c>
      <c r="B296" s="3" t="s">
        <v>3346</v>
      </c>
      <c r="C296" s="3"/>
      <c r="D296" s="3"/>
      <c r="E296" s="3"/>
      <c r="F296" s="51" t="str">
        <f t="shared" si="24"/>
        <v>02K1</v>
      </c>
      <c r="G296" s="51">
        <f t="shared" si="25"/>
        <v>1</v>
      </c>
      <c r="H296" s="51">
        <f t="shared" si="26"/>
        <v>2</v>
      </c>
      <c r="I296" s="51" t="str">
        <f t="shared" si="27"/>
        <v>K</v>
      </c>
      <c r="J296" s="51" t="str">
        <f t="shared" si="28"/>
        <v>MQ200</v>
      </c>
      <c r="K296" s="76" t="str">
        <f t="shared" si="29"/>
        <v>RAB02K1B</v>
      </c>
      <c r="L296" s="281" t="e">
        <f>VLOOKUP(K296,'Planilla de control'!#REF!,2,0)</f>
        <v>#REF!</v>
      </c>
      <c r="M296" s="29" t="e">
        <f>IF(COUNTIF('Planilla de control'!#REF!,K296)&gt;0,"SI","NO")</f>
        <v>#REF!</v>
      </c>
    </row>
    <row r="297" spans="1:13" x14ac:dyDescent="0.3">
      <c r="A297" s="3" t="s">
        <v>2366</v>
      </c>
      <c r="B297" s="3" t="s">
        <v>3347</v>
      </c>
      <c r="C297" s="3"/>
      <c r="D297" s="3"/>
      <c r="E297" s="3"/>
      <c r="F297" s="51" t="str">
        <f t="shared" si="24"/>
        <v>02J3</v>
      </c>
      <c r="G297" s="51">
        <f t="shared" si="25"/>
        <v>3</v>
      </c>
      <c r="H297" s="51">
        <f t="shared" si="26"/>
        <v>2</v>
      </c>
      <c r="I297" s="51" t="str">
        <f t="shared" si="27"/>
        <v>J</v>
      </c>
      <c r="J297" s="51" t="str">
        <f t="shared" si="28"/>
        <v>MQ200</v>
      </c>
      <c r="K297" s="76" t="str">
        <f t="shared" si="29"/>
        <v>RAB02J3A</v>
      </c>
      <c r="L297" s="281" t="e">
        <f>VLOOKUP(K297,'Planilla de control'!#REF!,2,0)</f>
        <v>#REF!</v>
      </c>
      <c r="M297" s="29" t="e">
        <f>IF(COUNTIF('Planilla de control'!#REF!,K297)&gt;0,"SI","NO")</f>
        <v>#REF!</v>
      </c>
    </row>
    <row r="298" spans="1:13" x14ac:dyDescent="0.3">
      <c r="A298" s="3" t="s">
        <v>2366</v>
      </c>
      <c r="B298" s="3" t="s">
        <v>3348</v>
      </c>
      <c r="C298" s="3"/>
      <c r="D298" s="3"/>
      <c r="E298" s="3"/>
      <c r="F298" s="51" t="str">
        <f t="shared" si="24"/>
        <v>02B1</v>
      </c>
      <c r="G298" s="51">
        <f t="shared" si="25"/>
        <v>1</v>
      </c>
      <c r="H298" s="51">
        <f t="shared" si="26"/>
        <v>2</v>
      </c>
      <c r="I298" s="51" t="str">
        <f t="shared" si="27"/>
        <v>B</v>
      </c>
      <c r="J298" s="51" t="str">
        <f t="shared" si="28"/>
        <v>MQ200</v>
      </c>
      <c r="K298" s="76" t="str">
        <f t="shared" si="29"/>
        <v>RAB02B1C</v>
      </c>
      <c r="L298" s="281" t="e">
        <f>VLOOKUP(K298,'Planilla de control'!#REF!,2,0)</f>
        <v>#REF!</v>
      </c>
      <c r="M298" s="29" t="e">
        <f>IF(COUNTIF('Planilla de control'!#REF!,K298)&gt;0,"SI","NO")</f>
        <v>#REF!</v>
      </c>
    </row>
    <row r="299" spans="1:13" x14ac:dyDescent="0.3">
      <c r="A299" s="3" t="s">
        <v>2366</v>
      </c>
      <c r="B299" s="3" t="s">
        <v>3349</v>
      </c>
      <c r="C299" s="3"/>
      <c r="D299" s="3"/>
      <c r="E299" s="3"/>
      <c r="F299" s="51" t="str">
        <f t="shared" si="24"/>
        <v>02G1</v>
      </c>
      <c r="G299" s="51">
        <f t="shared" si="25"/>
        <v>1</v>
      </c>
      <c r="H299" s="51">
        <f t="shared" si="26"/>
        <v>2</v>
      </c>
      <c r="I299" s="51" t="str">
        <f t="shared" si="27"/>
        <v>G</v>
      </c>
      <c r="J299" s="51" t="str">
        <f t="shared" si="28"/>
        <v>MQ200</v>
      </c>
      <c r="K299" s="76" t="str">
        <f t="shared" si="29"/>
        <v>RAB02G1B</v>
      </c>
      <c r="L299" s="281" t="e">
        <f>VLOOKUP(K299,'Planilla de control'!#REF!,2,0)</f>
        <v>#REF!</v>
      </c>
      <c r="M299" s="29" t="e">
        <f>IF(COUNTIF('Planilla de control'!#REF!,K299)&gt;0,"SI","NO")</f>
        <v>#REF!</v>
      </c>
    </row>
    <row r="300" spans="1:13" x14ac:dyDescent="0.3">
      <c r="A300" s="3" t="s">
        <v>2366</v>
      </c>
      <c r="B300" s="3" t="s">
        <v>3350</v>
      </c>
      <c r="C300" s="3"/>
      <c r="D300" s="3"/>
      <c r="E300" s="3"/>
      <c r="F300" s="51" t="str">
        <f t="shared" si="24"/>
        <v>02H6</v>
      </c>
      <c r="G300" s="51">
        <f t="shared" si="25"/>
        <v>6</v>
      </c>
      <c r="H300" s="51">
        <f t="shared" si="26"/>
        <v>2</v>
      </c>
      <c r="I300" s="51" t="str">
        <f t="shared" si="27"/>
        <v>H</v>
      </c>
      <c r="J300" s="51" t="str">
        <f t="shared" si="28"/>
        <v>MQ200</v>
      </c>
      <c r="K300" s="76" t="str">
        <f t="shared" si="29"/>
        <v>RAB02H6A</v>
      </c>
      <c r="L300" s="281" t="e">
        <f>VLOOKUP(K300,'Planilla de control'!#REF!,2,0)</f>
        <v>#REF!</v>
      </c>
      <c r="M300" s="29" t="e">
        <f>IF(COUNTIF('Planilla de control'!#REF!,K300)&gt;0,"SI","NO")</f>
        <v>#REF!</v>
      </c>
    </row>
    <row r="301" spans="1:13" x14ac:dyDescent="0.3">
      <c r="A301" s="3" t="s">
        <v>2366</v>
      </c>
      <c r="B301" s="3" t="s">
        <v>3351</v>
      </c>
      <c r="C301" s="3"/>
      <c r="D301" s="3"/>
      <c r="E301" s="3"/>
      <c r="F301" s="51" t="str">
        <f t="shared" si="24"/>
        <v>02E5</v>
      </c>
      <c r="G301" s="51">
        <f t="shared" si="25"/>
        <v>5</v>
      </c>
      <c r="H301" s="51">
        <f t="shared" si="26"/>
        <v>2</v>
      </c>
      <c r="I301" s="51" t="str">
        <f t="shared" si="27"/>
        <v>E</v>
      </c>
      <c r="J301" s="51" t="str">
        <f t="shared" si="28"/>
        <v>MQ200</v>
      </c>
      <c r="K301" s="76" t="str">
        <f t="shared" si="29"/>
        <v>RAB02E5C</v>
      </c>
      <c r="L301" s="281" t="e">
        <f>VLOOKUP(K301,'Planilla de control'!#REF!,2,0)</f>
        <v>#REF!</v>
      </c>
      <c r="M301" s="29" t="e">
        <f>IF(COUNTIF('Planilla de control'!#REF!,K301)&gt;0,"SI","NO")</f>
        <v>#REF!</v>
      </c>
    </row>
    <row r="302" spans="1:13" x14ac:dyDescent="0.3">
      <c r="A302" s="3" t="s">
        <v>2366</v>
      </c>
      <c r="B302" s="3" t="s">
        <v>3352</v>
      </c>
      <c r="C302" s="3"/>
      <c r="D302" s="3"/>
      <c r="E302" s="3"/>
      <c r="F302" s="51" t="str">
        <f t="shared" si="24"/>
        <v>02C1</v>
      </c>
      <c r="G302" s="51">
        <f t="shared" si="25"/>
        <v>1</v>
      </c>
      <c r="H302" s="51">
        <f t="shared" si="26"/>
        <v>2</v>
      </c>
      <c r="I302" s="51" t="str">
        <f t="shared" si="27"/>
        <v>C</v>
      </c>
      <c r="J302" s="51" t="str">
        <f t="shared" si="28"/>
        <v>MQ200</v>
      </c>
      <c r="K302" s="76" t="str">
        <f t="shared" si="29"/>
        <v>RAB02C1C</v>
      </c>
      <c r="L302" s="281" t="e">
        <f>VLOOKUP(K302,'Planilla de control'!#REF!,2,0)</f>
        <v>#REF!</v>
      </c>
      <c r="M302" s="29" t="e">
        <f>IF(COUNTIF('Planilla de control'!#REF!,K302)&gt;0,"SI","NO")</f>
        <v>#REF!</v>
      </c>
    </row>
    <row r="303" spans="1:13" x14ac:dyDescent="0.3">
      <c r="A303" s="3" t="s">
        <v>2366</v>
      </c>
      <c r="B303" s="3" t="s">
        <v>3353</v>
      </c>
      <c r="C303" s="3"/>
      <c r="D303" s="3"/>
      <c r="E303" s="3"/>
      <c r="F303" s="51" t="str">
        <f t="shared" si="24"/>
        <v>02J5</v>
      </c>
      <c r="G303" s="51">
        <f t="shared" si="25"/>
        <v>5</v>
      </c>
      <c r="H303" s="51">
        <f t="shared" si="26"/>
        <v>2</v>
      </c>
      <c r="I303" s="51" t="str">
        <f t="shared" si="27"/>
        <v>J</v>
      </c>
      <c r="J303" s="51" t="str">
        <f t="shared" si="28"/>
        <v>MQ200</v>
      </c>
      <c r="K303" s="76" t="str">
        <f t="shared" si="29"/>
        <v>RAB02J5A</v>
      </c>
      <c r="L303" s="281" t="e">
        <f>VLOOKUP(K303,'Planilla de control'!#REF!,2,0)</f>
        <v>#REF!</v>
      </c>
      <c r="M303" s="29" t="e">
        <f>IF(COUNTIF('Planilla de control'!#REF!,K303)&gt;0,"SI","NO")</f>
        <v>#REF!</v>
      </c>
    </row>
    <row r="304" spans="1:13" x14ac:dyDescent="0.3">
      <c r="A304" s="3" t="s">
        <v>2366</v>
      </c>
      <c r="B304" s="3" t="s">
        <v>3354</v>
      </c>
      <c r="C304" s="3"/>
      <c r="D304" s="3"/>
      <c r="E304" s="3"/>
      <c r="F304" s="51" t="str">
        <f t="shared" si="24"/>
        <v>02E2</v>
      </c>
      <c r="G304" s="51">
        <f t="shared" si="25"/>
        <v>2</v>
      </c>
      <c r="H304" s="51">
        <f t="shared" si="26"/>
        <v>2</v>
      </c>
      <c r="I304" s="51" t="str">
        <f t="shared" si="27"/>
        <v>E</v>
      </c>
      <c r="J304" s="51" t="str">
        <f t="shared" si="28"/>
        <v>MQ200</v>
      </c>
      <c r="K304" s="76" t="str">
        <f t="shared" si="29"/>
        <v>RAB02E2B</v>
      </c>
      <c r="L304" s="281" t="e">
        <f>VLOOKUP(K304,'Planilla de control'!#REF!,2,0)</f>
        <v>#REF!</v>
      </c>
      <c r="M304" s="29" t="e">
        <f>IF(COUNTIF('Planilla de control'!#REF!,K304)&gt;0,"SI","NO")</f>
        <v>#REF!</v>
      </c>
    </row>
    <row r="305" spans="1:13" x14ac:dyDescent="0.3">
      <c r="A305" s="3" t="s">
        <v>2366</v>
      </c>
      <c r="B305" s="3" t="s">
        <v>3355</v>
      </c>
      <c r="C305" s="3"/>
      <c r="D305" s="3"/>
      <c r="E305" s="3"/>
      <c r="F305" s="51" t="str">
        <f t="shared" si="24"/>
        <v>02J8</v>
      </c>
      <c r="G305" s="51">
        <f t="shared" si="25"/>
        <v>8</v>
      </c>
      <c r="H305" s="51">
        <f t="shared" si="26"/>
        <v>2</v>
      </c>
      <c r="I305" s="51" t="str">
        <f t="shared" si="27"/>
        <v>J</v>
      </c>
      <c r="J305" s="51" t="str">
        <f t="shared" si="28"/>
        <v>MQ200</v>
      </c>
      <c r="K305" s="76" t="str">
        <f t="shared" si="29"/>
        <v>RAB02J8B</v>
      </c>
      <c r="L305" s="281" t="e">
        <f>VLOOKUP(K305,'Planilla de control'!#REF!,2,0)</f>
        <v>#REF!</v>
      </c>
      <c r="M305" s="29" t="e">
        <f>IF(COUNTIF('Planilla de control'!#REF!,K305)&gt;0,"SI","NO")</f>
        <v>#REF!</v>
      </c>
    </row>
    <row r="306" spans="1:13" x14ac:dyDescent="0.3">
      <c r="A306" s="3" t="s">
        <v>2366</v>
      </c>
      <c r="B306" s="3" t="s">
        <v>3356</v>
      </c>
      <c r="C306" s="3"/>
      <c r="D306" s="3"/>
      <c r="E306" s="3"/>
      <c r="F306" s="51" t="str">
        <f t="shared" si="24"/>
        <v>02J7</v>
      </c>
      <c r="G306" s="51">
        <f t="shared" si="25"/>
        <v>7</v>
      </c>
      <c r="H306" s="51">
        <f t="shared" si="26"/>
        <v>2</v>
      </c>
      <c r="I306" s="51" t="str">
        <f t="shared" si="27"/>
        <v>J</v>
      </c>
      <c r="J306" s="51" t="str">
        <f t="shared" si="28"/>
        <v>MQ200</v>
      </c>
      <c r="K306" s="76" t="str">
        <f t="shared" si="29"/>
        <v>RAB02J7A</v>
      </c>
      <c r="L306" s="281" t="e">
        <f>VLOOKUP(K306,'Planilla de control'!#REF!,2,0)</f>
        <v>#REF!</v>
      </c>
      <c r="M306" s="29" t="e">
        <f>IF(COUNTIF('Planilla de control'!#REF!,K306)&gt;0,"SI","NO")</f>
        <v>#REF!</v>
      </c>
    </row>
    <row r="307" spans="1:13" x14ac:dyDescent="0.3">
      <c r="A307" s="3" t="s">
        <v>2366</v>
      </c>
      <c r="B307" s="3" t="s">
        <v>3357</v>
      </c>
      <c r="C307" s="3"/>
      <c r="D307" s="3"/>
      <c r="E307" s="3"/>
      <c r="F307" s="51" t="str">
        <f t="shared" si="24"/>
        <v>02C2</v>
      </c>
      <c r="G307" s="51">
        <f t="shared" si="25"/>
        <v>2</v>
      </c>
      <c r="H307" s="51">
        <f t="shared" si="26"/>
        <v>2</v>
      </c>
      <c r="I307" s="51" t="str">
        <f t="shared" si="27"/>
        <v>C</v>
      </c>
      <c r="J307" s="51" t="str">
        <f t="shared" si="28"/>
        <v>MQ200</v>
      </c>
      <c r="K307" s="76" t="str">
        <f t="shared" si="29"/>
        <v>RAB02C2B</v>
      </c>
      <c r="L307" s="281" t="e">
        <f>VLOOKUP(K307,'Planilla de control'!#REF!,2,0)</f>
        <v>#REF!</v>
      </c>
      <c r="M307" s="29" t="e">
        <f>IF(COUNTIF('Planilla de control'!#REF!,K307)&gt;0,"SI","NO")</f>
        <v>#REF!</v>
      </c>
    </row>
    <row r="308" spans="1:13" x14ac:dyDescent="0.3">
      <c r="A308" s="3" t="s">
        <v>2366</v>
      </c>
      <c r="B308" s="3" t="s">
        <v>3358</v>
      </c>
      <c r="C308" s="3"/>
      <c r="D308" s="3"/>
      <c r="E308" s="3"/>
      <c r="F308" s="51" t="str">
        <f t="shared" si="24"/>
        <v>02L4</v>
      </c>
      <c r="G308" s="51">
        <f t="shared" si="25"/>
        <v>4</v>
      </c>
      <c r="H308" s="51">
        <f t="shared" si="26"/>
        <v>2</v>
      </c>
      <c r="I308" s="51" t="str">
        <f t="shared" si="27"/>
        <v>L</v>
      </c>
      <c r="J308" s="51" t="str">
        <f t="shared" si="28"/>
        <v>MQ200</v>
      </c>
      <c r="K308" s="76" t="str">
        <f t="shared" si="29"/>
        <v>RAB02L4B</v>
      </c>
      <c r="L308" s="281" t="e">
        <f>VLOOKUP(K308,'Planilla de control'!#REF!,2,0)</f>
        <v>#REF!</v>
      </c>
      <c r="M308" s="29" t="e">
        <f>IF(COUNTIF('Planilla de control'!#REF!,K308)&gt;0,"SI","NO")</f>
        <v>#REF!</v>
      </c>
    </row>
    <row r="309" spans="1:13" x14ac:dyDescent="0.3">
      <c r="A309" s="3" t="s">
        <v>2366</v>
      </c>
      <c r="B309" s="3" t="s">
        <v>3359</v>
      </c>
      <c r="C309" s="3"/>
      <c r="D309" s="3"/>
      <c r="E309" s="3"/>
      <c r="F309" s="51" t="str">
        <f t="shared" si="24"/>
        <v>02E1</v>
      </c>
      <c r="G309" s="51">
        <f t="shared" si="25"/>
        <v>1</v>
      </c>
      <c r="H309" s="51">
        <f t="shared" si="26"/>
        <v>2</v>
      </c>
      <c r="I309" s="51" t="str">
        <f t="shared" si="27"/>
        <v>E</v>
      </c>
      <c r="J309" s="51" t="str">
        <f t="shared" si="28"/>
        <v>MQ200</v>
      </c>
      <c r="K309" s="76" t="str">
        <f t="shared" si="29"/>
        <v>RAB02E1A</v>
      </c>
      <c r="L309" s="281" t="e">
        <f>VLOOKUP(K309,'Planilla de control'!#REF!,2,0)</f>
        <v>#REF!</v>
      </c>
      <c r="M309" s="29" t="e">
        <f>IF(COUNTIF('Planilla de control'!#REF!,K309)&gt;0,"SI","NO")</f>
        <v>#REF!</v>
      </c>
    </row>
    <row r="310" spans="1:13" x14ac:dyDescent="0.3">
      <c r="A310" s="3" t="s">
        <v>2366</v>
      </c>
      <c r="B310" s="3" t="s">
        <v>3360</v>
      </c>
      <c r="C310" s="3"/>
      <c r="D310" s="3"/>
      <c r="E310" s="3"/>
      <c r="F310" s="51" t="str">
        <f t="shared" si="24"/>
        <v>02K3</v>
      </c>
      <c r="G310" s="51">
        <f t="shared" si="25"/>
        <v>3</v>
      </c>
      <c r="H310" s="51">
        <f t="shared" si="26"/>
        <v>2</v>
      </c>
      <c r="I310" s="51" t="str">
        <f t="shared" si="27"/>
        <v>K</v>
      </c>
      <c r="J310" s="51" t="str">
        <f t="shared" si="28"/>
        <v>MQ200</v>
      </c>
      <c r="K310" s="76" t="str">
        <f t="shared" si="29"/>
        <v>RAB02K3C</v>
      </c>
      <c r="L310" s="281" t="e">
        <f>VLOOKUP(K310,'Planilla de control'!#REF!,2,0)</f>
        <v>#REF!</v>
      </c>
      <c r="M310" s="29" t="e">
        <f>IF(COUNTIF('Planilla de control'!#REF!,K310)&gt;0,"SI","NO")</f>
        <v>#REF!</v>
      </c>
    </row>
    <row r="311" spans="1:13" x14ac:dyDescent="0.3">
      <c r="A311" s="3" t="s">
        <v>2366</v>
      </c>
      <c r="B311" s="3" t="s">
        <v>3361</v>
      </c>
      <c r="C311" s="3"/>
      <c r="D311" s="3"/>
      <c r="E311" s="3"/>
      <c r="F311" s="51" t="str">
        <f t="shared" si="24"/>
        <v>02F2</v>
      </c>
      <c r="G311" s="51">
        <f t="shared" si="25"/>
        <v>2</v>
      </c>
      <c r="H311" s="51">
        <f t="shared" si="26"/>
        <v>2</v>
      </c>
      <c r="I311" s="51" t="str">
        <f t="shared" si="27"/>
        <v>F</v>
      </c>
      <c r="J311" s="51" t="str">
        <f t="shared" si="28"/>
        <v>MQ200</v>
      </c>
      <c r="K311" s="76" t="str">
        <f t="shared" si="29"/>
        <v>RAB02F2B</v>
      </c>
      <c r="L311" s="281" t="e">
        <f>VLOOKUP(K311,'Planilla de control'!#REF!,2,0)</f>
        <v>#REF!</v>
      </c>
      <c r="M311" s="29" t="e">
        <f>IF(COUNTIF('Planilla de control'!#REF!,K311)&gt;0,"SI","NO")</f>
        <v>#REF!</v>
      </c>
    </row>
    <row r="312" spans="1:13" x14ac:dyDescent="0.3">
      <c r="A312" s="3" t="s">
        <v>2366</v>
      </c>
      <c r="B312" s="3" t="s">
        <v>3362</v>
      </c>
      <c r="C312" s="3"/>
      <c r="D312" s="3"/>
      <c r="E312" s="3"/>
      <c r="F312" s="51" t="str">
        <f t="shared" si="24"/>
        <v>02G3</v>
      </c>
      <c r="G312" s="51">
        <f t="shared" si="25"/>
        <v>3</v>
      </c>
      <c r="H312" s="51">
        <f t="shared" si="26"/>
        <v>2</v>
      </c>
      <c r="I312" s="51" t="str">
        <f t="shared" si="27"/>
        <v>G</v>
      </c>
      <c r="J312" s="51" t="str">
        <f t="shared" si="28"/>
        <v>MQ200</v>
      </c>
      <c r="K312" s="76" t="str">
        <f t="shared" si="29"/>
        <v>RAB02G3A</v>
      </c>
      <c r="L312" s="281" t="e">
        <f>VLOOKUP(K312,'Planilla de control'!#REF!,2,0)</f>
        <v>#REF!</v>
      </c>
      <c r="M312" s="29" t="e">
        <f>IF(COUNTIF('Planilla de control'!#REF!,K312)&gt;0,"SI","NO")</f>
        <v>#REF!</v>
      </c>
    </row>
    <row r="313" spans="1:13" x14ac:dyDescent="0.3">
      <c r="A313" s="3" t="s">
        <v>2366</v>
      </c>
      <c r="B313" s="3" t="s">
        <v>3363</v>
      </c>
      <c r="C313" s="3"/>
      <c r="D313" s="3"/>
      <c r="E313" s="3"/>
      <c r="F313" s="51" t="str">
        <f t="shared" si="24"/>
        <v>02I3</v>
      </c>
      <c r="G313" s="51">
        <f t="shared" si="25"/>
        <v>3</v>
      </c>
      <c r="H313" s="51">
        <f t="shared" si="26"/>
        <v>2</v>
      </c>
      <c r="I313" s="51" t="str">
        <f t="shared" si="27"/>
        <v>I</v>
      </c>
      <c r="J313" s="51" t="str">
        <f t="shared" si="28"/>
        <v>MQ200</v>
      </c>
      <c r="K313" s="76" t="str">
        <f t="shared" si="29"/>
        <v>RAB02I3B</v>
      </c>
      <c r="L313" s="281" t="e">
        <f>VLOOKUP(K313,'Planilla de control'!#REF!,2,0)</f>
        <v>#REF!</v>
      </c>
      <c r="M313" s="29" t="e">
        <f>IF(COUNTIF('Planilla de control'!#REF!,K313)&gt;0,"SI","NO")</f>
        <v>#REF!</v>
      </c>
    </row>
    <row r="314" spans="1:13" x14ac:dyDescent="0.3">
      <c r="A314" s="3" t="s">
        <v>2366</v>
      </c>
      <c r="B314" s="3" t="s">
        <v>3364</v>
      </c>
      <c r="C314" s="3"/>
      <c r="D314" s="3"/>
      <c r="E314" s="3"/>
      <c r="F314" s="51" t="str">
        <f t="shared" si="24"/>
        <v>02L1</v>
      </c>
      <c r="G314" s="51">
        <f t="shared" si="25"/>
        <v>1</v>
      </c>
      <c r="H314" s="51">
        <f t="shared" si="26"/>
        <v>2</v>
      </c>
      <c r="I314" s="51" t="str">
        <f t="shared" si="27"/>
        <v>L</v>
      </c>
      <c r="J314" s="51" t="str">
        <f t="shared" si="28"/>
        <v>MQ200</v>
      </c>
      <c r="K314" s="76" t="str">
        <f t="shared" si="29"/>
        <v>RAB02L1C</v>
      </c>
      <c r="L314" s="281" t="e">
        <f>VLOOKUP(K314,'Planilla de control'!#REF!,2,0)</f>
        <v>#REF!</v>
      </c>
      <c r="M314" s="29" t="e">
        <f>IF(COUNTIF('Planilla de control'!#REF!,K314)&gt;0,"SI","NO")</f>
        <v>#REF!</v>
      </c>
    </row>
    <row r="315" spans="1:13" x14ac:dyDescent="0.3">
      <c r="A315" s="3" t="s">
        <v>2366</v>
      </c>
      <c r="B315" s="3" t="s">
        <v>3365</v>
      </c>
      <c r="C315" s="3"/>
      <c r="D315" s="3"/>
      <c r="E315" s="3"/>
      <c r="F315" s="51" t="str">
        <f t="shared" si="24"/>
        <v>02F6</v>
      </c>
      <c r="G315" s="51">
        <f t="shared" si="25"/>
        <v>6</v>
      </c>
      <c r="H315" s="51">
        <f t="shared" si="26"/>
        <v>2</v>
      </c>
      <c r="I315" s="51" t="str">
        <f t="shared" si="27"/>
        <v>F</v>
      </c>
      <c r="J315" s="51" t="str">
        <f t="shared" si="28"/>
        <v>MQ200</v>
      </c>
      <c r="K315" s="76" t="str">
        <f t="shared" si="29"/>
        <v>RAB02F6A</v>
      </c>
      <c r="L315" s="281" t="e">
        <f>VLOOKUP(K315,'Planilla de control'!#REF!,2,0)</f>
        <v>#REF!</v>
      </c>
      <c r="M315" s="29" t="e">
        <f>IF(COUNTIF('Planilla de control'!#REF!,K315)&gt;0,"SI","NO")</f>
        <v>#REF!</v>
      </c>
    </row>
    <row r="316" spans="1:13" x14ac:dyDescent="0.3">
      <c r="A316" s="3" t="s">
        <v>2366</v>
      </c>
      <c r="B316" s="3" t="s">
        <v>3366</v>
      </c>
      <c r="C316" s="3"/>
      <c r="D316" s="3"/>
      <c r="E316" s="3"/>
      <c r="F316" s="51" t="str">
        <f t="shared" si="24"/>
        <v>02G3</v>
      </c>
      <c r="G316" s="51">
        <f t="shared" si="25"/>
        <v>3</v>
      </c>
      <c r="H316" s="51">
        <f t="shared" si="26"/>
        <v>2</v>
      </c>
      <c r="I316" s="51" t="str">
        <f t="shared" si="27"/>
        <v>G</v>
      </c>
      <c r="J316" s="51" t="str">
        <f t="shared" si="28"/>
        <v>MQ200</v>
      </c>
      <c r="K316" s="76" t="str">
        <f t="shared" si="29"/>
        <v>RAB02G3C</v>
      </c>
      <c r="L316" s="281" t="e">
        <f>VLOOKUP(K316,'Planilla de control'!#REF!,2,0)</f>
        <v>#REF!</v>
      </c>
      <c r="M316" s="29" t="e">
        <f>IF(COUNTIF('Planilla de control'!#REF!,K316)&gt;0,"SI","NO")</f>
        <v>#REF!</v>
      </c>
    </row>
    <row r="317" spans="1:13" x14ac:dyDescent="0.3">
      <c r="A317" s="3" t="s">
        <v>2366</v>
      </c>
      <c r="B317" s="3" t="s">
        <v>3367</v>
      </c>
      <c r="C317" s="3"/>
      <c r="D317" s="3"/>
      <c r="E317" s="3"/>
      <c r="F317" s="51" t="str">
        <f t="shared" si="24"/>
        <v>02I1</v>
      </c>
      <c r="G317" s="51">
        <f t="shared" si="25"/>
        <v>1</v>
      </c>
      <c r="H317" s="51">
        <f t="shared" si="26"/>
        <v>2</v>
      </c>
      <c r="I317" s="51" t="str">
        <f t="shared" si="27"/>
        <v>I</v>
      </c>
      <c r="J317" s="51" t="str">
        <f t="shared" si="28"/>
        <v>MQ200</v>
      </c>
      <c r="K317" s="76" t="str">
        <f t="shared" si="29"/>
        <v>RAB02I1A</v>
      </c>
      <c r="L317" s="281" t="e">
        <f>VLOOKUP(K317,'Planilla de control'!#REF!,2,0)</f>
        <v>#REF!</v>
      </c>
      <c r="M317" s="29" t="e">
        <f>IF(COUNTIF('Planilla de control'!#REF!,K317)&gt;0,"SI","NO")</f>
        <v>#REF!</v>
      </c>
    </row>
    <row r="318" spans="1:13" x14ac:dyDescent="0.3">
      <c r="A318" s="3" t="s">
        <v>2366</v>
      </c>
      <c r="B318" s="3" t="s">
        <v>3368</v>
      </c>
      <c r="C318" s="3"/>
      <c r="D318" s="3"/>
      <c r="E318" s="3"/>
      <c r="F318" s="51" t="str">
        <f t="shared" si="24"/>
        <v>02L6</v>
      </c>
      <c r="G318" s="51">
        <f t="shared" si="25"/>
        <v>6</v>
      </c>
      <c r="H318" s="51">
        <f t="shared" si="26"/>
        <v>2</v>
      </c>
      <c r="I318" s="51" t="str">
        <f t="shared" si="27"/>
        <v>L</v>
      </c>
      <c r="J318" s="51" t="str">
        <f t="shared" si="28"/>
        <v>MQ200</v>
      </c>
      <c r="K318" s="76" t="str">
        <f t="shared" si="29"/>
        <v>RAB02L6B</v>
      </c>
      <c r="L318" s="281" t="e">
        <f>VLOOKUP(K318,'Planilla de control'!#REF!,2,0)</f>
        <v>#REF!</v>
      </c>
      <c r="M318" s="29" t="e">
        <f>IF(COUNTIF('Planilla de control'!#REF!,K318)&gt;0,"SI","NO")</f>
        <v>#REF!</v>
      </c>
    </row>
    <row r="319" spans="1:13" x14ac:dyDescent="0.3">
      <c r="A319" s="3" t="s">
        <v>2366</v>
      </c>
      <c r="B319" s="3" t="s">
        <v>3369</v>
      </c>
      <c r="C319" s="3"/>
      <c r="D319" s="3"/>
      <c r="E319" s="3"/>
      <c r="F319" s="51" t="str">
        <f t="shared" si="24"/>
        <v>02H1</v>
      </c>
      <c r="G319" s="51">
        <f t="shared" si="25"/>
        <v>1</v>
      </c>
      <c r="H319" s="51">
        <f t="shared" si="26"/>
        <v>2</v>
      </c>
      <c r="I319" s="51" t="str">
        <f t="shared" si="27"/>
        <v>H</v>
      </c>
      <c r="J319" s="51" t="str">
        <f t="shared" si="28"/>
        <v>MQ200</v>
      </c>
      <c r="K319" s="76" t="str">
        <f t="shared" si="29"/>
        <v>RAB02H1B</v>
      </c>
      <c r="L319" s="281" t="e">
        <f>VLOOKUP(K319,'Planilla de control'!#REF!,2,0)</f>
        <v>#REF!</v>
      </c>
      <c r="M319" s="29" t="e">
        <f>IF(COUNTIF('Planilla de control'!#REF!,K319)&gt;0,"SI","NO")</f>
        <v>#REF!</v>
      </c>
    </row>
    <row r="320" spans="1:13" x14ac:dyDescent="0.3">
      <c r="A320" s="3" t="s">
        <v>2366</v>
      </c>
      <c r="B320" s="3" t="s">
        <v>3370</v>
      </c>
      <c r="C320" s="3"/>
      <c r="D320" s="3"/>
      <c r="E320" s="3"/>
      <c r="F320" s="51" t="str">
        <f t="shared" si="24"/>
        <v>02I4</v>
      </c>
      <c r="G320" s="51">
        <f t="shared" si="25"/>
        <v>4</v>
      </c>
      <c r="H320" s="51">
        <f t="shared" si="26"/>
        <v>2</v>
      </c>
      <c r="I320" s="51" t="str">
        <f t="shared" si="27"/>
        <v>I</v>
      </c>
      <c r="J320" s="51" t="str">
        <f t="shared" si="28"/>
        <v>MQ200</v>
      </c>
      <c r="K320" s="76" t="str">
        <f t="shared" si="29"/>
        <v>RAB02I4A</v>
      </c>
      <c r="L320" s="281" t="e">
        <f>VLOOKUP(K320,'Planilla de control'!#REF!,2,0)</f>
        <v>#REF!</v>
      </c>
      <c r="M320" s="29" t="e">
        <f>IF(COUNTIF('Planilla de control'!#REF!,K320)&gt;0,"SI","NO")</f>
        <v>#REF!</v>
      </c>
    </row>
    <row r="321" spans="1:13" x14ac:dyDescent="0.3">
      <c r="A321" s="3" t="s">
        <v>2366</v>
      </c>
      <c r="B321" s="3" t="s">
        <v>3371</v>
      </c>
      <c r="C321" s="3"/>
      <c r="D321" s="3"/>
      <c r="E321" s="3"/>
      <c r="F321" s="51" t="str">
        <f t="shared" si="24"/>
        <v>02D3</v>
      </c>
      <c r="G321" s="51">
        <f t="shared" si="25"/>
        <v>3</v>
      </c>
      <c r="H321" s="51">
        <f t="shared" si="26"/>
        <v>2</v>
      </c>
      <c r="I321" s="51" t="str">
        <f t="shared" si="27"/>
        <v>D</v>
      </c>
      <c r="J321" s="51" t="str">
        <f t="shared" si="28"/>
        <v>MQ200</v>
      </c>
      <c r="K321" s="76" t="str">
        <f t="shared" si="29"/>
        <v>RAB02D3C</v>
      </c>
      <c r="L321" s="281" t="e">
        <f>VLOOKUP(K321,'Planilla de control'!#REF!,2,0)</f>
        <v>#REF!</v>
      </c>
      <c r="M321" s="29" t="e">
        <f>IF(COUNTIF('Planilla de control'!#REF!,K321)&gt;0,"SI","NO")</f>
        <v>#REF!</v>
      </c>
    </row>
    <row r="322" spans="1:13" x14ac:dyDescent="0.3">
      <c r="A322" s="3" t="s">
        <v>2366</v>
      </c>
      <c r="B322" s="3" t="s">
        <v>3372</v>
      </c>
      <c r="C322" s="3"/>
      <c r="D322" s="3"/>
      <c r="E322" s="3"/>
      <c r="F322" s="51" t="str">
        <f t="shared" si="24"/>
        <v>02G1</v>
      </c>
      <c r="G322" s="51">
        <f t="shared" si="25"/>
        <v>1</v>
      </c>
      <c r="H322" s="51">
        <f t="shared" si="26"/>
        <v>2</v>
      </c>
      <c r="I322" s="51" t="str">
        <f t="shared" si="27"/>
        <v>G</v>
      </c>
      <c r="J322" s="51" t="str">
        <f t="shared" si="28"/>
        <v>MQ200</v>
      </c>
      <c r="K322" s="76" t="str">
        <f t="shared" si="29"/>
        <v>RAB02G1A</v>
      </c>
      <c r="L322" s="281" t="e">
        <f>VLOOKUP(K322,'Planilla de control'!#REF!,2,0)</f>
        <v>#REF!</v>
      </c>
      <c r="M322" s="29" t="e">
        <f>IF(COUNTIF('Planilla de control'!#REF!,K322)&gt;0,"SI","NO")</f>
        <v>#REF!</v>
      </c>
    </row>
    <row r="323" spans="1:13" x14ac:dyDescent="0.3">
      <c r="A323" s="3" t="s">
        <v>2366</v>
      </c>
      <c r="B323" s="3" t="s">
        <v>3373</v>
      </c>
      <c r="C323" s="3"/>
      <c r="D323" s="3"/>
      <c r="E323" s="3"/>
      <c r="F323" s="51" t="str">
        <f t="shared" ref="F323:F386" si="30">IF(OR(LEN(B323)=9,LEN(B323)=5),MID(B323,1,4),MID(B323,1,5))</f>
        <v>02A1</v>
      </c>
      <c r="G323" s="51">
        <f t="shared" ref="G323:G386" si="31">IF(MID(F323,5,1)&lt;&gt;"",MID(F323,4,2),MID(F323,4,1))*1</f>
        <v>1</v>
      </c>
      <c r="H323" s="51">
        <f t="shared" ref="H323:H386" si="32">+MID(B323,1,2)*1</f>
        <v>2</v>
      </c>
      <c r="I323" s="51" t="str">
        <f t="shared" ref="I323:I386" si="33">+MID(B323,3,1)</f>
        <v>A</v>
      </c>
      <c r="J323" s="51" t="str">
        <f t="shared" ref="J323:J386" si="34">HLOOKUP(A323,$O$1:$U$2,2,0)</f>
        <v>MQ200</v>
      </c>
      <c r="K323" s="76" t="str">
        <f t="shared" ref="K323:K386" si="35">CONCATENATE(A323,B323)</f>
        <v>RAB02A1B</v>
      </c>
      <c r="L323" s="281" t="e">
        <f>VLOOKUP(K323,'Planilla de control'!#REF!,2,0)</f>
        <v>#REF!</v>
      </c>
      <c r="M323" s="29" t="e">
        <f>IF(COUNTIF('Planilla de control'!#REF!,K323)&gt;0,"SI","NO")</f>
        <v>#REF!</v>
      </c>
    </row>
    <row r="324" spans="1:13" x14ac:dyDescent="0.3">
      <c r="A324" s="3" t="s">
        <v>2366</v>
      </c>
      <c r="B324" s="3" t="s">
        <v>3374</v>
      </c>
      <c r="C324" s="3"/>
      <c r="D324" s="3"/>
      <c r="E324" s="3"/>
      <c r="F324" s="51" t="str">
        <f t="shared" si="30"/>
        <v>02E1</v>
      </c>
      <c r="G324" s="51">
        <f t="shared" si="31"/>
        <v>1</v>
      </c>
      <c r="H324" s="51">
        <f t="shared" si="32"/>
        <v>2</v>
      </c>
      <c r="I324" s="51" t="str">
        <f t="shared" si="33"/>
        <v>E</v>
      </c>
      <c r="J324" s="51" t="str">
        <f t="shared" si="34"/>
        <v>MQ200</v>
      </c>
      <c r="K324" s="76" t="str">
        <f t="shared" si="35"/>
        <v>RAB02E1C</v>
      </c>
      <c r="L324" s="281" t="e">
        <f>VLOOKUP(K324,'Planilla de control'!#REF!,2,0)</f>
        <v>#REF!</v>
      </c>
      <c r="M324" s="29" t="e">
        <f>IF(COUNTIF('Planilla de control'!#REF!,K324)&gt;0,"SI","NO")</f>
        <v>#REF!</v>
      </c>
    </row>
    <row r="325" spans="1:13" x14ac:dyDescent="0.3">
      <c r="A325" s="3" t="s">
        <v>2366</v>
      </c>
      <c r="B325" s="3" t="s">
        <v>3375</v>
      </c>
      <c r="C325" s="3"/>
      <c r="D325" s="3"/>
      <c r="E325" s="3"/>
      <c r="F325" s="51" t="str">
        <f t="shared" si="30"/>
        <v>02H1</v>
      </c>
      <c r="G325" s="51">
        <f t="shared" si="31"/>
        <v>1</v>
      </c>
      <c r="H325" s="51">
        <f t="shared" si="32"/>
        <v>2</v>
      </c>
      <c r="I325" s="51" t="str">
        <f t="shared" si="33"/>
        <v>H</v>
      </c>
      <c r="J325" s="51" t="str">
        <f t="shared" si="34"/>
        <v>MQ200</v>
      </c>
      <c r="K325" s="76" t="str">
        <f t="shared" si="35"/>
        <v>RAB02H1A</v>
      </c>
      <c r="L325" s="281" t="e">
        <f>VLOOKUP(K325,'Planilla de control'!#REF!,2,0)</f>
        <v>#REF!</v>
      </c>
      <c r="M325" s="29" t="e">
        <f>IF(COUNTIF('Planilla de control'!#REF!,K325)&gt;0,"SI","NO")</f>
        <v>#REF!</v>
      </c>
    </row>
    <row r="326" spans="1:13" x14ac:dyDescent="0.3">
      <c r="A326" s="3" t="s">
        <v>2366</v>
      </c>
      <c r="B326" s="3" t="s">
        <v>3376</v>
      </c>
      <c r="C326" s="3"/>
      <c r="D326" s="3"/>
      <c r="E326" s="3"/>
      <c r="F326" s="51" t="str">
        <f t="shared" si="30"/>
        <v>02H8</v>
      </c>
      <c r="G326" s="51">
        <f t="shared" si="31"/>
        <v>8</v>
      </c>
      <c r="H326" s="51">
        <f t="shared" si="32"/>
        <v>2</v>
      </c>
      <c r="I326" s="51" t="str">
        <f t="shared" si="33"/>
        <v>H</v>
      </c>
      <c r="J326" s="51" t="str">
        <f t="shared" si="34"/>
        <v>MQ200</v>
      </c>
      <c r="K326" s="76" t="str">
        <f t="shared" si="35"/>
        <v>RAB02H8B</v>
      </c>
      <c r="L326" s="281" t="e">
        <f>VLOOKUP(K326,'Planilla de control'!#REF!,2,0)</f>
        <v>#REF!</v>
      </c>
      <c r="M326" s="29" t="e">
        <f>IF(COUNTIF('Planilla de control'!#REF!,K326)&gt;0,"SI","NO")</f>
        <v>#REF!</v>
      </c>
    </row>
    <row r="327" spans="1:13" x14ac:dyDescent="0.3">
      <c r="A327" s="3" t="s">
        <v>2366</v>
      </c>
      <c r="B327" s="3" t="s">
        <v>3377</v>
      </c>
      <c r="C327" s="3"/>
      <c r="D327" s="3"/>
      <c r="E327" s="3"/>
      <c r="F327" s="51" t="str">
        <f t="shared" si="30"/>
        <v>02L2</v>
      </c>
      <c r="G327" s="51">
        <f t="shared" si="31"/>
        <v>2</v>
      </c>
      <c r="H327" s="51">
        <f t="shared" si="32"/>
        <v>2</v>
      </c>
      <c r="I327" s="51" t="str">
        <f t="shared" si="33"/>
        <v>L</v>
      </c>
      <c r="J327" s="51" t="str">
        <f t="shared" si="34"/>
        <v>MQ200</v>
      </c>
      <c r="K327" s="76" t="str">
        <f t="shared" si="35"/>
        <v>RAB02L2C</v>
      </c>
      <c r="L327" s="281" t="e">
        <f>VLOOKUP(K327,'Planilla de control'!#REF!,2,0)</f>
        <v>#REF!</v>
      </c>
      <c r="M327" s="29" t="e">
        <f>IF(COUNTIF('Planilla de control'!#REF!,K327)&gt;0,"SI","NO")</f>
        <v>#REF!</v>
      </c>
    </row>
    <row r="328" spans="1:13" x14ac:dyDescent="0.3">
      <c r="A328" s="3" t="s">
        <v>2366</v>
      </c>
      <c r="B328" s="3" t="s">
        <v>3378</v>
      </c>
      <c r="C328" s="3"/>
      <c r="D328" s="3"/>
      <c r="E328" s="3"/>
      <c r="F328" s="51" t="str">
        <f t="shared" si="30"/>
        <v>02H7</v>
      </c>
      <c r="G328" s="51">
        <f t="shared" si="31"/>
        <v>7</v>
      </c>
      <c r="H328" s="51">
        <f t="shared" si="32"/>
        <v>2</v>
      </c>
      <c r="I328" s="51" t="str">
        <f t="shared" si="33"/>
        <v>H</v>
      </c>
      <c r="J328" s="51" t="str">
        <f t="shared" si="34"/>
        <v>MQ200</v>
      </c>
      <c r="K328" s="76" t="str">
        <f t="shared" si="35"/>
        <v>RAB02H7B</v>
      </c>
      <c r="L328" s="281" t="e">
        <f>VLOOKUP(K328,'Planilla de control'!#REF!,2,0)</f>
        <v>#REF!</v>
      </c>
      <c r="M328" s="29" t="e">
        <f>IF(COUNTIF('Planilla de control'!#REF!,K328)&gt;0,"SI","NO")</f>
        <v>#REF!</v>
      </c>
    </row>
    <row r="329" spans="1:13" x14ac:dyDescent="0.3">
      <c r="A329" s="3" t="s">
        <v>2366</v>
      </c>
      <c r="B329" s="3" t="s">
        <v>3379</v>
      </c>
      <c r="C329" s="3"/>
      <c r="D329" s="3"/>
      <c r="E329" s="3"/>
      <c r="F329" s="51" t="str">
        <f t="shared" si="30"/>
        <v>02I1</v>
      </c>
      <c r="G329" s="51">
        <f t="shared" si="31"/>
        <v>1</v>
      </c>
      <c r="H329" s="51">
        <f t="shared" si="32"/>
        <v>2</v>
      </c>
      <c r="I329" s="51" t="str">
        <f t="shared" si="33"/>
        <v>I</v>
      </c>
      <c r="J329" s="51" t="str">
        <f t="shared" si="34"/>
        <v>MQ200</v>
      </c>
      <c r="K329" s="76" t="str">
        <f t="shared" si="35"/>
        <v>RAB02I1C</v>
      </c>
      <c r="L329" s="281" t="e">
        <f>VLOOKUP(K329,'Planilla de control'!#REF!,2,0)</f>
        <v>#REF!</v>
      </c>
      <c r="M329" s="29" t="e">
        <f>IF(COUNTIF('Planilla de control'!#REF!,K329)&gt;0,"SI","NO")</f>
        <v>#REF!</v>
      </c>
    </row>
    <row r="330" spans="1:13" x14ac:dyDescent="0.3">
      <c r="A330" s="3" t="s">
        <v>2366</v>
      </c>
      <c r="B330" s="3" t="s">
        <v>3380</v>
      </c>
      <c r="C330" s="3"/>
      <c r="D330" s="3"/>
      <c r="E330" s="3"/>
      <c r="F330" s="51" t="str">
        <f t="shared" si="30"/>
        <v>02F3</v>
      </c>
      <c r="G330" s="51">
        <f t="shared" si="31"/>
        <v>3</v>
      </c>
      <c r="H330" s="51">
        <f t="shared" si="32"/>
        <v>2</v>
      </c>
      <c r="I330" s="51" t="str">
        <f t="shared" si="33"/>
        <v>F</v>
      </c>
      <c r="J330" s="51" t="str">
        <f t="shared" si="34"/>
        <v>MQ200</v>
      </c>
      <c r="K330" s="76" t="str">
        <f t="shared" si="35"/>
        <v>RAB02F3C</v>
      </c>
      <c r="L330" s="281" t="e">
        <f>VLOOKUP(K330,'Planilla de control'!#REF!,2,0)</f>
        <v>#REF!</v>
      </c>
      <c r="M330" s="29" t="e">
        <f>IF(COUNTIF('Planilla de control'!#REF!,K330)&gt;0,"SI","NO")</f>
        <v>#REF!</v>
      </c>
    </row>
    <row r="331" spans="1:13" x14ac:dyDescent="0.3">
      <c r="A331" s="3" t="s">
        <v>2366</v>
      </c>
      <c r="B331" s="3" t="s">
        <v>3381</v>
      </c>
      <c r="C331" s="3"/>
      <c r="D331" s="3"/>
      <c r="E331" s="3"/>
      <c r="F331" s="51" t="str">
        <f t="shared" si="30"/>
        <v>02C7</v>
      </c>
      <c r="G331" s="51">
        <f t="shared" si="31"/>
        <v>7</v>
      </c>
      <c r="H331" s="51">
        <f t="shared" si="32"/>
        <v>2</v>
      </c>
      <c r="I331" s="51" t="str">
        <f t="shared" si="33"/>
        <v>C</v>
      </c>
      <c r="J331" s="51" t="str">
        <f t="shared" si="34"/>
        <v>MQ200</v>
      </c>
      <c r="K331" s="76" t="str">
        <f t="shared" si="35"/>
        <v>RAB02C7A</v>
      </c>
      <c r="L331" s="281" t="e">
        <f>VLOOKUP(K331,'Planilla de control'!#REF!,2,0)</f>
        <v>#REF!</v>
      </c>
      <c r="M331" s="29" t="e">
        <f>IF(COUNTIF('Planilla de control'!#REF!,K331)&gt;0,"SI","NO")</f>
        <v>#REF!</v>
      </c>
    </row>
    <row r="332" spans="1:13" x14ac:dyDescent="0.3">
      <c r="A332" s="3" t="s">
        <v>2366</v>
      </c>
      <c r="B332" s="3" t="s">
        <v>3382</v>
      </c>
      <c r="C332" s="3"/>
      <c r="D332" s="3"/>
      <c r="E332" s="3"/>
      <c r="F332" s="51" t="str">
        <f t="shared" si="30"/>
        <v>02C8</v>
      </c>
      <c r="G332" s="51">
        <f t="shared" si="31"/>
        <v>8</v>
      </c>
      <c r="H332" s="51">
        <f t="shared" si="32"/>
        <v>2</v>
      </c>
      <c r="I332" s="51" t="str">
        <f t="shared" si="33"/>
        <v>C</v>
      </c>
      <c r="J332" s="51" t="str">
        <f t="shared" si="34"/>
        <v>MQ200</v>
      </c>
      <c r="K332" s="76" t="str">
        <f t="shared" si="35"/>
        <v>RAB02C8B</v>
      </c>
      <c r="L332" s="281" t="e">
        <f>VLOOKUP(K332,'Planilla de control'!#REF!,2,0)</f>
        <v>#REF!</v>
      </c>
      <c r="M332" s="29" t="e">
        <f>IF(COUNTIF('Planilla de control'!#REF!,K332)&gt;0,"SI","NO")</f>
        <v>#REF!</v>
      </c>
    </row>
    <row r="333" spans="1:13" x14ac:dyDescent="0.3">
      <c r="A333" s="3" t="s">
        <v>2366</v>
      </c>
      <c r="B333" s="3" t="s">
        <v>3383</v>
      </c>
      <c r="C333" s="3"/>
      <c r="D333" s="3"/>
      <c r="E333" s="3"/>
      <c r="F333" s="51" t="str">
        <f t="shared" si="30"/>
        <v>02C8</v>
      </c>
      <c r="G333" s="51">
        <f t="shared" si="31"/>
        <v>8</v>
      </c>
      <c r="H333" s="51">
        <f t="shared" si="32"/>
        <v>2</v>
      </c>
      <c r="I333" s="51" t="str">
        <f t="shared" si="33"/>
        <v>C</v>
      </c>
      <c r="J333" s="51" t="str">
        <f t="shared" si="34"/>
        <v>MQ200</v>
      </c>
      <c r="K333" s="76" t="str">
        <f t="shared" si="35"/>
        <v>RAB02C8C</v>
      </c>
      <c r="L333" s="281" t="e">
        <f>VLOOKUP(K333,'Planilla de control'!#REF!,2,0)</f>
        <v>#REF!</v>
      </c>
      <c r="M333" s="29" t="e">
        <f>IF(COUNTIF('Planilla de control'!#REF!,K333)&gt;0,"SI","NO")</f>
        <v>#REF!</v>
      </c>
    </row>
    <row r="334" spans="1:13" x14ac:dyDescent="0.3">
      <c r="A334" s="3" t="s">
        <v>2366</v>
      </c>
      <c r="B334" s="3" t="s">
        <v>3384</v>
      </c>
      <c r="C334" s="3"/>
      <c r="D334" s="3"/>
      <c r="E334" s="3"/>
      <c r="F334" s="51" t="str">
        <f t="shared" si="30"/>
        <v>02D5</v>
      </c>
      <c r="G334" s="51">
        <f t="shared" si="31"/>
        <v>5</v>
      </c>
      <c r="H334" s="51">
        <f t="shared" si="32"/>
        <v>2</v>
      </c>
      <c r="I334" s="51" t="str">
        <f t="shared" si="33"/>
        <v>D</v>
      </c>
      <c r="J334" s="51" t="str">
        <f t="shared" si="34"/>
        <v>MQ200</v>
      </c>
      <c r="K334" s="76" t="str">
        <f t="shared" si="35"/>
        <v>RAB02D5B</v>
      </c>
      <c r="L334" s="281" t="e">
        <f>VLOOKUP(K334,'Planilla de control'!#REF!,2,0)</f>
        <v>#REF!</v>
      </c>
      <c r="M334" s="29" t="e">
        <f>IF(COUNTIF('Planilla de control'!#REF!,K334)&gt;0,"SI","NO")</f>
        <v>#REF!</v>
      </c>
    </row>
    <row r="335" spans="1:13" x14ac:dyDescent="0.3">
      <c r="A335" s="3" t="s">
        <v>2366</v>
      </c>
      <c r="B335" s="3" t="s">
        <v>3385</v>
      </c>
      <c r="C335" s="3"/>
      <c r="D335" s="3"/>
      <c r="E335" s="3"/>
      <c r="F335" s="51" t="str">
        <f t="shared" si="30"/>
        <v>02D5</v>
      </c>
      <c r="G335" s="51">
        <f t="shared" si="31"/>
        <v>5</v>
      </c>
      <c r="H335" s="51">
        <f t="shared" si="32"/>
        <v>2</v>
      </c>
      <c r="I335" s="51" t="str">
        <f t="shared" si="33"/>
        <v>D</v>
      </c>
      <c r="J335" s="51" t="str">
        <f t="shared" si="34"/>
        <v>MQ200</v>
      </c>
      <c r="K335" s="76" t="str">
        <f t="shared" si="35"/>
        <v>RAB02D5C</v>
      </c>
      <c r="L335" s="281" t="e">
        <f>VLOOKUP(K335,'Planilla de control'!#REF!,2,0)</f>
        <v>#REF!</v>
      </c>
      <c r="M335" s="29" t="e">
        <f>IF(COUNTIF('Planilla de control'!#REF!,K335)&gt;0,"SI","NO")</f>
        <v>#REF!</v>
      </c>
    </row>
    <row r="336" spans="1:13" x14ac:dyDescent="0.3">
      <c r="A336" s="3" t="s">
        <v>2366</v>
      </c>
      <c r="B336" s="3" t="s">
        <v>3386</v>
      </c>
      <c r="C336" s="3"/>
      <c r="D336" s="3"/>
      <c r="E336" s="3"/>
      <c r="F336" s="51" t="str">
        <f t="shared" si="30"/>
        <v>02D6</v>
      </c>
      <c r="G336" s="51">
        <f t="shared" si="31"/>
        <v>6</v>
      </c>
      <c r="H336" s="51">
        <f t="shared" si="32"/>
        <v>2</v>
      </c>
      <c r="I336" s="51" t="str">
        <f t="shared" si="33"/>
        <v>D</v>
      </c>
      <c r="J336" s="51" t="str">
        <f t="shared" si="34"/>
        <v>MQ200</v>
      </c>
      <c r="K336" s="76" t="str">
        <f t="shared" si="35"/>
        <v>RAB02D6A</v>
      </c>
      <c r="L336" s="281" t="e">
        <f>VLOOKUP(K336,'Planilla de control'!#REF!,2,0)</f>
        <v>#REF!</v>
      </c>
      <c r="M336" s="29" t="e">
        <f>IF(COUNTIF('Planilla de control'!#REF!,K336)&gt;0,"SI","NO")</f>
        <v>#REF!</v>
      </c>
    </row>
    <row r="337" spans="1:13" x14ac:dyDescent="0.3">
      <c r="A337" s="3" t="s">
        <v>2366</v>
      </c>
      <c r="B337" s="3" t="s">
        <v>3387</v>
      </c>
      <c r="C337" s="3"/>
      <c r="D337" s="3"/>
      <c r="E337" s="3"/>
      <c r="F337" s="51" t="str">
        <f t="shared" si="30"/>
        <v>02E5</v>
      </c>
      <c r="G337" s="51">
        <f t="shared" si="31"/>
        <v>5</v>
      </c>
      <c r="H337" s="51">
        <f t="shared" si="32"/>
        <v>2</v>
      </c>
      <c r="I337" s="51" t="str">
        <f t="shared" si="33"/>
        <v>E</v>
      </c>
      <c r="J337" s="51" t="str">
        <f t="shared" si="34"/>
        <v>MQ200</v>
      </c>
      <c r="K337" s="76" t="str">
        <f t="shared" si="35"/>
        <v>RAB02E5B</v>
      </c>
      <c r="L337" s="281" t="e">
        <f>VLOOKUP(K337,'Planilla de control'!#REF!,2,0)</f>
        <v>#REF!</v>
      </c>
      <c r="M337" s="29" t="e">
        <f>IF(COUNTIF('Planilla de control'!#REF!,K337)&gt;0,"SI","NO")</f>
        <v>#REF!</v>
      </c>
    </row>
    <row r="338" spans="1:13" x14ac:dyDescent="0.3">
      <c r="A338" s="3" t="s">
        <v>2366</v>
      </c>
      <c r="B338" s="3" t="s">
        <v>3388</v>
      </c>
      <c r="C338" s="3"/>
      <c r="D338" s="3"/>
      <c r="E338" s="3"/>
      <c r="F338" s="51" t="str">
        <f t="shared" si="30"/>
        <v>02E6</v>
      </c>
      <c r="G338" s="51">
        <f t="shared" si="31"/>
        <v>6</v>
      </c>
      <c r="H338" s="51">
        <f t="shared" si="32"/>
        <v>2</v>
      </c>
      <c r="I338" s="51" t="str">
        <f t="shared" si="33"/>
        <v>E</v>
      </c>
      <c r="J338" s="51" t="str">
        <f t="shared" si="34"/>
        <v>MQ200</v>
      </c>
      <c r="K338" s="76" t="str">
        <f t="shared" si="35"/>
        <v>RAB02E6A</v>
      </c>
      <c r="L338" s="281" t="e">
        <f>VLOOKUP(K338,'Planilla de control'!#REF!,2,0)</f>
        <v>#REF!</v>
      </c>
      <c r="M338" s="29" t="e">
        <f>IF(COUNTIF('Planilla de control'!#REF!,K338)&gt;0,"SI","NO")</f>
        <v>#REF!</v>
      </c>
    </row>
    <row r="339" spans="1:13" x14ac:dyDescent="0.3">
      <c r="A339" s="3" t="s">
        <v>2366</v>
      </c>
      <c r="B339" s="3" t="s">
        <v>3389</v>
      </c>
      <c r="C339" s="3"/>
      <c r="D339" s="3"/>
      <c r="E339" s="3"/>
      <c r="F339" s="51" t="str">
        <f t="shared" si="30"/>
        <v>02E6</v>
      </c>
      <c r="G339" s="51">
        <f t="shared" si="31"/>
        <v>6</v>
      </c>
      <c r="H339" s="51">
        <f t="shared" si="32"/>
        <v>2</v>
      </c>
      <c r="I339" s="51" t="str">
        <f t="shared" si="33"/>
        <v>E</v>
      </c>
      <c r="J339" s="51" t="str">
        <f t="shared" si="34"/>
        <v>MQ200</v>
      </c>
      <c r="K339" s="76" t="str">
        <f t="shared" si="35"/>
        <v>RAB02E6B</v>
      </c>
      <c r="L339" s="281" t="e">
        <f>VLOOKUP(K339,'Planilla de control'!#REF!,2,0)</f>
        <v>#REF!</v>
      </c>
      <c r="M339" s="29" t="e">
        <f>IF(COUNTIF('Planilla de control'!#REF!,K339)&gt;0,"SI","NO")</f>
        <v>#REF!</v>
      </c>
    </row>
    <row r="340" spans="1:13" x14ac:dyDescent="0.3">
      <c r="A340" s="3" t="s">
        <v>2366</v>
      </c>
      <c r="B340" s="3" t="s">
        <v>3390</v>
      </c>
      <c r="C340" s="3"/>
      <c r="D340" s="3"/>
      <c r="E340" s="3"/>
      <c r="F340" s="51" t="str">
        <f t="shared" si="30"/>
        <v>02E7</v>
      </c>
      <c r="G340" s="51">
        <f t="shared" si="31"/>
        <v>7</v>
      </c>
      <c r="H340" s="51">
        <f t="shared" si="32"/>
        <v>2</v>
      </c>
      <c r="I340" s="51" t="str">
        <f t="shared" si="33"/>
        <v>E</v>
      </c>
      <c r="J340" s="51" t="str">
        <f t="shared" si="34"/>
        <v>MQ200</v>
      </c>
      <c r="K340" s="76" t="str">
        <f t="shared" si="35"/>
        <v>RAB02E7C</v>
      </c>
      <c r="L340" s="281" t="e">
        <f>VLOOKUP(K340,'Planilla de control'!#REF!,2,0)</f>
        <v>#REF!</v>
      </c>
      <c r="M340" s="29" t="e">
        <f>IF(COUNTIF('Planilla de control'!#REF!,K340)&gt;0,"SI","NO")</f>
        <v>#REF!</v>
      </c>
    </row>
    <row r="341" spans="1:13" x14ac:dyDescent="0.3">
      <c r="A341" s="3" t="s">
        <v>2366</v>
      </c>
      <c r="B341" s="3" t="s">
        <v>3391</v>
      </c>
      <c r="C341" s="3"/>
      <c r="D341" s="3"/>
      <c r="E341" s="3"/>
      <c r="F341" s="51" t="str">
        <f t="shared" si="30"/>
        <v>02F4</v>
      </c>
      <c r="G341" s="51">
        <f t="shared" si="31"/>
        <v>4</v>
      </c>
      <c r="H341" s="51">
        <f t="shared" si="32"/>
        <v>2</v>
      </c>
      <c r="I341" s="51" t="str">
        <f t="shared" si="33"/>
        <v>F</v>
      </c>
      <c r="J341" s="51" t="str">
        <f t="shared" si="34"/>
        <v>MQ200</v>
      </c>
      <c r="K341" s="76" t="str">
        <f t="shared" si="35"/>
        <v>RAB02F4A</v>
      </c>
      <c r="L341" s="281" t="e">
        <f>VLOOKUP(K341,'Planilla de control'!#REF!,2,0)</f>
        <v>#REF!</v>
      </c>
      <c r="M341" s="29" t="e">
        <f>IF(COUNTIF('Planilla de control'!#REF!,K341)&gt;0,"SI","NO")</f>
        <v>#REF!</v>
      </c>
    </row>
    <row r="342" spans="1:13" x14ac:dyDescent="0.3">
      <c r="A342" s="3" t="s">
        <v>2366</v>
      </c>
      <c r="B342" s="3" t="s">
        <v>3392</v>
      </c>
      <c r="C342" s="3"/>
      <c r="D342" s="3"/>
      <c r="E342" s="3"/>
      <c r="F342" s="51" t="str">
        <f t="shared" si="30"/>
        <v>02F5</v>
      </c>
      <c r="G342" s="51">
        <f t="shared" si="31"/>
        <v>5</v>
      </c>
      <c r="H342" s="51">
        <f t="shared" si="32"/>
        <v>2</v>
      </c>
      <c r="I342" s="51" t="str">
        <f t="shared" si="33"/>
        <v>F</v>
      </c>
      <c r="J342" s="51" t="str">
        <f t="shared" si="34"/>
        <v>MQ200</v>
      </c>
      <c r="K342" s="76" t="str">
        <f t="shared" si="35"/>
        <v>RAB02F5A</v>
      </c>
      <c r="L342" s="281" t="e">
        <f>VLOOKUP(K342,'Planilla de control'!#REF!,2,0)</f>
        <v>#REF!</v>
      </c>
      <c r="M342" s="29" t="e">
        <f>IF(COUNTIF('Planilla de control'!#REF!,K342)&gt;0,"SI","NO")</f>
        <v>#REF!</v>
      </c>
    </row>
    <row r="343" spans="1:13" x14ac:dyDescent="0.3">
      <c r="A343" s="3" t="s">
        <v>2366</v>
      </c>
      <c r="B343" s="3" t="s">
        <v>3393</v>
      </c>
      <c r="C343" s="3"/>
      <c r="D343" s="3"/>
      <c r="E343" s="3"/>
      <c r="F343" s="51" t="str">
        <f t="shared" si="30"/>
        <v>02F5</v>
      </c>
      <c r="G343" s="51">
        <f t="shared" si="31"/>
        <v>5</v>
      </c>
      <c r="H343" s="51">
        <f t="shared" si="32"/>
        <v>2</v>
      </c>
      <c r="I343" s="51" t="str">
        <f t="shared" si="33"/>
        <v>F</v>
      </c>
      <c r="J343" s="51" t="str">
        <f t="shared" si="34"/>
        <v>MQ200</v>
      </c>
      <c r="K343" s="76" t="str">
        <f t="shared" si="35"/>
        <v>RAB02F5B</v>
      </c>
      <c r="L343" s="281" t="e">
        <f>VLOOKUP(K343,'Planilla de control'!#REF!,2,0)</f>
        <v>#REF!</v>
      </c>
      <c r="M343" s="29" t="e">
        <f>IF(COUNTIF('Planilla de control'!#REF!,K343)&gt;0,"SI","NO")</f>
        <v>#REF!</v>
      </c>
    </row>
    <row r="344" spans="1:13" x14ac:dyDescent="0.3">
      <c r="A344" s="3" t="s">
        <v>2366</v>
      </c>
      <c r="B344" s="3" t="s">
        <v>3394</v>
      </c>
      <c r="C344" s="3"/>
      <c r="D344" s="3"/>
      <c r="E344" s="3"/>
      <c r="F344" s="51" t="str">
        <f t="shared" si="30"/>
        <v>02F5</v>
      </c>
      <c r="G344" s="51">
        <f t="shared" si="31"/>
        <v>5</v>
      </c>
      <c r="H344" s="51">
        <f t="shared" si="32"/>
        <v>2</v>
      </c>
      <c r="I344" s="51" t="str">
        <f t="shared" si="33"/>
        <v>F</v>
      </c>
      <c r="J344" s="51" t="str">
        <f t="shared" si="34"/>
        <v>MQ200</v>
      </c>
      <c r="K344" s="76" t="str">
        <f t="shared" si="35"/>
        <v>RAB02F5C</v>
      </c>
      <c r="L344" s="281" t="e">
        <f>VLOOKUP(K344,'Planilla de control'!#REF!,2,0)</f>
        <v>#REF!</v>
      </c>
      <c r="M344" s="29" t="e">
        <f>IF(COUNTIF('Planilla de control'!#REF!,K344)&gt;0,"SI","NO")</f>
        <v>#REF!</v>
      </c>
    </row>
    <row r="345" spans="1:13" x14ac:dyDescent="0.3">
      <c r="A345" s="3" t="s">
        <v>2366</v>
      </c>
      <c r="B345" s="3" t="s">
        <v>3395</v>
      </c>
      <c r="C345" s="3"/>
      <c r="D345" s="3"/>
      <c r="E345" s="3"/>
      <c r="F345" s="51" t="str">
        <f t="shared" si="30"/>
        <v>02F6</v>
      </c>
      <c r="G345" s="51">
        <f t="shared" si="31"/>
        <v>6</v>
      </c>
      <c r="H345" s="51">
        <f t="shared" si="32"/>
        <v>2</v>
      </c>
      <c r="I345" s="51" t="str">
        <f t="shared" si="33"/>
        <v>F</v>
      </c>
      <c r="J345" s="51" t="str">
        <f t="shared" si="34"/>
        <v>MQ200</v>
      </c>
      <c r="K345" s="76" t="str">
        <f t="shared" si="35"/>
        <v>RAB02F6C</v>
      </c>
      <c r="L345" s="281" t="e">
        <f>VLOOKUP(K345,'Planilla de control'!#REF!,2,0)</f>
        <v>#REF!</v>
      </c>
      <c r="M345" s="29" t="e">
        <f>IF(COUNTIF('Planilla de control'!#REF!,K345)&gt;0,"SI","NO")</f>
        <v>#REF!</v>
      </c>
    </row>
    <row r="346" spans="1:13" x14ac:dyDescent="0.3">
      <c r="A346" s="3" t="s">
        <v>2366</v>
      </c>
      <c r="B346" s="3" t="s">
        <v>3396</v>
      </c>
      <c r="C346" s="3"/>
      <c r="D346" s="3"/>
      <c r="E346" s="3"/>
      <c r="F346" s="51" t="str">
        <f t="shared" si="30"/>
        <v>02F7</v>
      </c>
      <c r="G346" s="51">
        <f t="shared" si="31"/>
        <v>7</v>
      </c>
      <c r="H346" s="51">
        <f t="shared" si="32"/>
        <v>2</v>
      </c>
      <c r="I346" s="51" t="str">
        <f t="shared" si="33"/>
        <v>F</v>
      </c>
      <c r="J346" s="51" t="str">
        <f t="shared" si="34"/>
        <v>MQ200</v>
      </c>
      <c r="K346" s="76" t="str">
        <f t="shared" si="35"/>
        <v>RAB02F7A</v>
      </c>
      <c r="L346" s="281" t="e">
        <f>VLOOKUP(K346,'Planilla de control'!#REF!,2,0)</f>
        <v>#REF!</v>
      </c>
      <c r="M346" s="29" t="e">
        <f>IF(COUNTIF('Planilla de control'!#REF!,K346)&gt;0,"SI","NO")</f>
        <v>#REF!</v>
      </c>
    </row>
    <row r="347" spans="1:13" x14ac:dyDescent="0.3">
      <c r="A347" s="3" t="s">
        <v>2366</v>
      </c>
      <c r="B347" s="3" t="s">
        <v>3397</v>
      </c>
      <c r="C347" s="3"/>
      <c r="D347" s="3"/>
      <c r="E347" s="3"/>
      <c r="F347" s="51" t="str">
        <f t="shared" si="30"/>
        <v>02F8</v>
      </c>
      <c r="G347" s="51">
        <f t="shared" si="31"/>
        <v>8</v>
      </c>
      <c r="H347" s="51">
        <f t="shared" si="32"/>
        <v>2</v>
      </c>
      <c r="I347" s="51" t="str">
        <f t="shared" si="33"/>
        <v>F</v>
      </c>
      <c r="J347" s="51" t="str">
        <f t="shared" si="34"/>
        <v>MQ200</v>
      </c>
      <c r="K347" s="76" t="str">
        <f t="shared" si="35"/>
        <v>RAB02F8A</v>
      </c>
      <c r="L347" s="281" t="e">
        <f>VLOOKUP(K347,'Planilla de control'!#REF!,2,0)</f>
        <v>#REF!</v>
      </c>
      <c r="M347" s="29" t="e">
        <f>IF(COUNTIF('Planilla de control'!#REF!,K347)&gt;0,"SI","NO")</f>
        <v>#REF!</v>
      </c>
    </row>
    <row r="348" spans="1:13" x14ac:dyDescent="0.3">
      <c r="A348" s="3" t="s">
        <v>2366</v>
      </c>
      <c r="B348" s="3" t="s">
        <v>3398</v>
      </c>
      <c r="C348" s="3"/>
      <c r="D348" s="3"/>
      <c r="E348" s="3"/>
      <c r="F348" s="51" t="str">
        <f t="shared" si="30"/>
        <v>02F8</v>
      </c>
      <c r="G348" s="51">
        <f t="shared" si="31"/>
        <v>8</v>
      </c>
      <c r="H348" s="51">
        <f t="shared" si="32"/>
        <v>2</v>
      </c>
      <c r="I348" s="51" t="str">
        <f t="shared" si="33"/>
        <v>F</v>
      </c>
      <c r="J348" s="51" t="str">
        <f t="shared" si="34"/>
        <v>MQ200</v>
      </c>
      <c r="K348" s="76" t="str">
        <f t="shared" si="35"/>
        <v>RAB02F8B</v>
      </c>
      <c r="L348" s="281" t="e">
        <f>VLOOKUP(K348,'Planilla de control'!#REF!,2,0)</f>
        <v>#REF!</v>
      </c>
      <c r="M348" s="29" t="e">
        <f>IF(COUNTIF('Planilla de control'!#REF!,K348)&gt;0,"SI","NO")</f>
        <v>#REF!</v>
      </c>
    </row>
    <row r="349" spans="1:13" x14ac:dyDescent="0.3">
      <c r="A349" s="3" t="s">
        <v>2366</v>
      </c>
      <c r="B349" s="3" t="s">
        <v>3399</v>
      </c>
      <c r="C349" s="3"/>
      <c r="D349" s="3"/>
      <c r="E349" s="3"/>
      <c r="F349" s="51" t="str">
        <f t="shared" si="30"/>
        <v>02F8</v>
      </c>
      <c r="G349" s="51">
        <f t="shared" si="31"/>
        <v>8</v>
      </c>
      <c r="H349" s="51">
        <f t="shared" si="32"/>
        <v>2</v>
      </c>
      <c r="I349" s="51" t="str">
        <f t="shared" si="33"/>
        <v>F</v>
      </c>
      <c r="J349" s="51" t="str">
        <f t="shared" si="34"/>
        <v>MQ200</v>
      </c>
      <c r="K349" s="76" t="str">
        <f t="shared" si="35"/>
        <v>RAB02F8C</v>
      </c>
      <c r="L349" s="281" t="e">
        <f>VLOOKUP(K349,'Planilla de control'!#REF!,2,0)</f>
        <v>#REF!</v>
      </c>
      <c r="M349" s="29" t="e">
        <f>IF(COUNTIF('Planilla de control'!#REF!,K349)&gt;0,"SI","NO")</f>
        <v>#REF!</v>
      </c>
    </row>
    <row r="350" spans="1:13" x14ac:dyDescent="0.3">
      <c r="A350" s="3" t="s">
        <v>2366</v>
      </c>
      <c r="B350" s="3" t="s">
        <v>3400</v>
      </c>
      <c r="C350" s="3"/>
      <c r="D350" s="3"/>
      <c r="E350" s="3"/>
      <c r="F350" s="51" t="str">
        <f t="shared" si="30"/>
        <v>02G6</v>
      </c>
      <c r="G350" s="51">
        <f t="shared" si="31"/>
        <v>6</v>
      </c>
      <c r="H350" s="51">
        <f t="shared" si="32"/>
        <v>2</v>
      </c>
      <c r="I350" s="51" t="str">
        <f t="shared" si="33"/>
        <v>G</v>
      </c>
      <c r="J350" s="51" t="str">
        <f t="shared" si="34"/>
        <v>MQ200</v>
      </c>
      <c r="K350" s="76" t="str">
        <f t="shared" si="35"/>
        <v>RAB02G6A</v>
      </c>
      <c r="L350" s="281" t="e">
        <f>VLOOKUP(K350,'Planilla de control'!#REF!,2,0)</f>
        <v>#REF!</v>
      </c>
      <c r="M350" s="29" t="e">
        <f>IF(COUNTIF('Planilla de control'!#REF!,K350)&gt;0,"SI","NO")</f>
        <v>#REF!</v>
      </c>
    </row>
    <row r="351" spans="1:13" x14ac:dyDescent="0.3">
      <c r="A351" s="3" t="s">
        <v>2366</v>
      </c>
      <c r="B351" s="3" t="s">
        <v>3401</v>
      </c>
      <c r="C351" s="3"/>
      <c r="D351" s="3"/>
      <c r="E351" s="3"/>
      <c r="F351" s="51" t="str">
        <f t="shared" si="30"/>
        <v>02G6</v>
      </c>
      <c r="G351" s="51">
        <f t="shared" si="31"/>
        <v>6</v>
      </c>
      <c r="H351" s="51">
        <f t="shared" si="32"/>
        <v>2</v>
      </c>
      <c r="I351" s="51" t="str">
        <f t="shared" si="33"/>
        <v>G</v>
      </c>
      <c r="J351" s="51" t="str">
        <f t="shared" si="34"/>
        <v>MQ200</v>
      </c>
      <c r="K351" s="76" t="str">
        <f t="shared" si="35"/>
        <v>RAB02G6C</v>
      </c>
      <c r="L351" s="281" t="e">
        <f>VLOOKUP(K351,'Planilla de control'!#REF!,2,0)</f>
        <v>#REF!</v>
      </c>
      <c r="M351" s="29" t="e">
        <f>IF(COUNTIF('Planilla de control'!#REF!,K351)&gt;0,"SI","NO")</f>
        <v>#REF!</v>
      </c>
    </row>
    <row r="352" spans="1:13" x14ac:dyDescent="0.3">
      <c r="A352" s="3" t="s">
        <v>2366</v>
      </c>
      <c r="B352" s="3" t="s">
        <v>3402</v>
      </c>
      <c r="C352" s="3"/>
      <c r="D352" s="3"/>
      <c r="E352" s="3"/>
      <c r="F352" s="51" t="str">
        <f t="shared" si="30"/>
        <v>02G7</v>
      </c>
      <c r="G352" s="51">
        <f t="shared" si="31"/>
        <v>7</v>
      </c>
      <c r="H352" s="51">
        <f t="shared" si="32"/>
        <v>2</v>
      </c>
      <c r="I352" s="51" t="str">
        <f t="shared" si="33"/>
        <v>G</v>
      </c>
      <c r="J352" s="51" t="str">
        <f t="shared" si="34"/>
        <v>MQ200</v>
      </c>
      <c r="K352" s="76" t="str">
        <f t="shared" si="35"/>
        <v>RAB02G7B</v>
      </c>
      <c r="L352" s="281" t="e">
        <f>VLOOKUP(K352,'Planilla de control'!#REF!,2,0)</f>
        <v>#REF!</v>
      </c>
      <c r="M352" s="29" t="e">
        <f>IF(COUNTIF('Planilla de control'!#REF!,K352)&gt;0,"SI","NO")</f>
        <v>#REF!</v>
      </c>
    </row>
    <row r="353" spans="1:13" x14ac:dyDescent="0.3">
      <c r="A353" s="3" t="s">
        <v>2366</v>
      </c>
      <c r="B353" s="3" t="s">
        <v>3403</v>
      </c>
      <c r="C353" s="3"/>
      <c r="D353" s="3"/>
      <c r="E353" s="3"/>
      <c r="F353" s="51" t="str">
        <f t="shared" si="30"/>
        <v>02G8</v>
      </c>
      <c r="G353" s="51">
        <f t="shared" si="31"/>
        <v>8</v>
      </c>
      <c r="H353" s="51">
        <f t="shared" si="32"/>
        <v>2</v>
      </c>
      <c r="I353" s="51" t="str">
        <f t="shared" si="33"/>
        <v>G</v>
      </c>
      <c r="J353" s="51" t="str">
        <f t="shared" si="34"/>
        <v>MQ200</v>
      </c>
      <c r="K353" s="76" t="str">
        <f t="shared" si="35"/>
        <v>RAB02G8A</v>
      </c>
      <c r="L353" s="281" t="e">
        <f>VLOOKUP(K353,'Planilla de control'!#REF!,2,0)</f>
        <v>#REF!</v>
      </c>
      <c r="M353" s="29" t="e">
        <f>IF(COUNTIF('Planilla de control'!#REF!,K353)&gt;0,"SI","NO")</f>
        <v>#REF!</v>
      </c>
    </row>
    <row r="354" spans="1:13" x14ac:dyDescent="0.3">
      <c r="A354" s="3" t="s">
        <v>2366</v>
      </c>
      <c r="B354" s="3" t="s">
        <v>3404</v>
      </c>
      <c r="C354" s="3"/>
      <c r="D354" s="3"/>
      <c r="E354" s="3"/>
      <c r="F354" s="51" t="str">
        <f t="shared" si="30"/>
        <v>02H8</v>
      </c>
      <c r="G354" s="51">
        <f t="shared" si="31"/>
        <v>8</v>
      </c>
      <c r="H354" s="51">
        <f t="shared" si="32"/>
        <v>2</v>
      </c>
      <c r="I354" s="51" t="str">
        <f t="shared" si="33"/>
        <v>H</v>
      </c>
      <c r="J354" s="51" t="str">
        <f t="shared" si="34"/>
        <v>MQ200</v>
      </c>
      <c r="K354" s="76" t="str">
        <f t="shared" si="35"/>
        <v>RAB02H8A</v>
      </c>
      <c r="L354" s="281" t="e">
        <f>VLOOKUP(K354,'Planilla de control'!#REF!,2,0)</f>
        <v>#REF!</v>
      </c>
      <c r="M354" s="29" t="e">
        <f>IF(COUNTIF('Planilla de control'!#REF!,K354)&gt;0,"SI","NO")</f>
        <v>#REF!</v>
      </c>
    </row>
    <row r="355" spans="1:13" x14ac:dyDescent="0.3">
      <c r="A355" s="3" t="s">
        <v>2366</v>
      </c>
      <c r="B355" s="3" t="s">
        <v>3405</v>
      </c>
      <c r="C355" s="3"/>
      <c r="D355" s="3"/>
      <c r="E355" s="3"/>
      <c r="F355" s="51" t="str">
        <f t="shared" si="30"/>
        <v>02A1</v>
      </c>
      <c r="G355" s="51">
        <f t="shared" si="31"/>
        <v>1</v>
      </c>
      <c r="H355" s="51">
        <f t="shared" si="32"/>
        <v>2</v>
      </c>
      <c r="I355" s="51" t="str">
        <f t="shared" si="33"/>
        <v>A</v>
      </c>
      <c r="J355" s="51" t="str">
        <f t="shared" si="34"/>
        <v>MQ200</v>
      </c>
      <c r="K355" s="76" t="str">
        <f t="shared" si="35"/>
        <v>RAB02A1A</v>
      </c>
      <c r="L355" s="281" t="e">
        <f>VLOOKUP(K355,'Planilla de control'!#REF!,2,0)</f>
        <v>#REF!</v>
      </c>
      <c r="M355" s="29" t="e">
        <f>IF(COUNTIF('Planilla de control'!#REF!,K355)&gt;0,"SI","NO")</f>
        <v>#REF!</v>
      </c>
    </row>
    <row r="356" spans="1:13" x14ac:dyDescent="0.3">
      <c r="A356" s="3" t="s">
        <v>2366</v>
      </c>
      <c r="B356" s="3" t="s">
        <v>3406</v>
      </c>
      <c r="C356" s="3"/>
      <c r="D356" s="3"/>
      <c r="E356" s="3"/>
      <c r="F356" s="51" t="str">
        <f t="shared" si="30"/>
        <v>02I7</v>
      </c>
      <c r="G356" s="51">
        <f t="shared" si="31"/>
        <v>7</v>
      </c>
      <c r="H356" s="51">
        <f t="shared" si="32"/>
        <v>2</v>
      </c>
      <c r="I356" s="51" t="str">
        <f t="shared" si="33"/>
        <v>I</v>
      </c>
      <c r="J356" s="51" t="str">
        <f t="shared" si="34"/>
        <v>MQ200</v>
      </c>
      <c r="K356" s="76" t="str">
        <f t="shared" si="35"/>
        <v>RAB02I7A</v>
      </c>
      <c r="L356" s="281" t="e">
        <f>VLOOKUP(K356,'Planilla de control'!#REF!,2,0)</f>
        <v>#REF!</v>
      </c>
      <c r="M356" s="29" t="e">
        <f>IF(COUNTIF('Planilla de control'!#REF!,K356)&gt;0,"SI","NO")</f>
        <v>#REF!</v>
      </c>
    </row>
    <row r="357" spans="1:13" x14ac:dyDescent="0.3">
      <c r="A357" s="3" t="s">
        <v>2366</v>
      </c>
      <c r="B357" s="3" t="s">
        <v>3407</v>
      </c>
      <c r="C357" s="3"/>
      <c r="D357" s="3"/>
      <c r="E357" s="3"/>
      <c r="F357" s="51" t="str">
        <f t="shared" si="30"/>
        <v>02E2</v>
      </c>
      <c r="G357" s="51">
        <f t="shared" si="31"/>
        <v>2</v>
      </c>
      <c r="H357" s="51">
        <f t="shared" si="32"/>
        <v>2</v>
      </c>
      <c r="I357" s="51" t="str">
        <f t="shared" si="33"/>
        <v>E</v>
      </c>
      <c r="J357" s="51" t="str">
        <f t="shared" si="34"/>
        <v>MQ200</v>
      </c>
      <c r="K357" s="76" t="str">
        <f t="shared" si="35"/>
        <v>RAB02E2C</v>
      </c>
      <c r="L357" s="281" t="e">
        <f>VLOOKUP(K357,'Planilla de control'!#REF!,2,0)</f>
        <v>#REF!</v>
      </c>
      <c r="M357" s="29" t="e">
        <f>IF(COUNTIF('Planilla de control'!#REF!,K357)&gt;0,"SI","NO")</f>
        <v>#REF!</v>
      </c>
    </row>
    <row r="358" spans="1:13" x14ac:dyDescent="0.3">
      <c r="A358" s="3" t="s">
        <v>2366</v>
      </c>
      <c r="B358" s="3" t="s">
        <v>3408</v>
      </c>
      <c r="C358" s="3"/>
      <c r="D358" s="3"/>
      <c r="E358" s="3"/>
      <c r="F358" s="51" t="str">
        <f t="shared" si="30"/>
        <v>02K5</v>
      </c>
      <c r="G358" s="51">
        <f t="shared" si="31"/>
        <v>5</v>
      </c>
      <c r="H358" s="51">
        <f t="shared" si="32"/>
        <v>2</v>
      </c>
      <c r="I358" s="51" t="str">
        <f t="shared" si="33"/>
        <v>K</v>
      </c>
      <c r="J358" s="51" t="str">
        <f t="shared" si="34"/>
        <v>MQ200</v>
      </c>
      <c r="K358" s="76" t="str">
        <f t="shared" si="35"/>
        <v>RAB02K5B</v>
      </c>
      <c r="L358" s="281" t="e">
        <f>VLOOKUP(K358,'Planilla de control'!#REF!,2,0)</f>
        <v>#REF!</v>
      </c>
      <c r="M358" s="29" t="e">
        <f>IF(COUNTIF('Planilla de control'!#REF!,K358)&gt;0,"SI","NO")</f>
        <v>#REF!</v>
      </c>
    </row>
    <row r="359" spans="1:13" x14ac:dyDescent="0.3">
      <c r="A359" s="3" t="s">
        <v>2366</v>
      </c>
      <c r="B359" s="3" t="s">
        <v>3409</v>
      </c>
      <c r="C359" s="3"/>
      <c r="D359" s="3"/>
      <c r="E359" s="3"/>
      <c r="F359" s="51" t="str">
        <f t="shared" si="30"/>
        <v>02G5</v>
      </c>
      <c r="G359" s="51">
        <f t="shared" si="31"/>
        <v>5</v>
      </c>
      <c r="H359" s="51">
        <f t="shared" si="32"/>
        <v>2</v>
      </c>
      <c r="I359" s="51" t="str">
        <f t="shared" si="33"/>
        <v>G</v>
      </c>
      <c r="J359" s="51" t="str">
        <f t="shared" si="34"/>
        <v>MQ200</v>
      </c>
      <c r="K359" s="76" t="str">
        <f t="shared" si="35"/>
        <v>RAB02G5A</v>
      </c>
      <c r="L359" s="281" t="e">
        <f>VLOOKUP(K359,'Planilla de control'!#REF!,2,0)</f>
        <v>#REF!</v>
      </c>
      <c r="M359" s="29" t="e">
        <f>IF(COUNTIF('Planilla de control'!#REF!,K359)&gt;0,"SI","NO")</f>
        <v>#REF!</v>
      </c>
    </row>
    <row r="360" spans="1:13" x14ac:dyDescent="0.3">
      <c r="A360" s="3" t="s">
        <v>2366</v>
      </c>
      <c r="B360" s="3" t="s">
        <v>3410</v>
      </c>
      <c r="C360" s="3"/>
      <c r="D360" s="3"/>
      <c r="E360" s="3"/>
      <c r="F360" s="51" t="str">
        <f t="shared" si="30"/>
        <v>02I3</v>
      </c>
      <c r="G360" s="51">
        <f t="shared" si="31"/>
        <v>3</v>
      </c>
      <c r="H360" s="51">
        <f t="shared" si="32"/>
        <v>2</v>
      </c>
      <c r="I360" s="51" t="str">
        <f t="shared" si="33"/>
        <v>I</v>
      </c>
      <c r="J360" s="51" t="str">
        <f t="shared" si="34"/>
        <v>MQ200</v>
      </c>
      <c r="K360" s="76" t="str">
        <f t="shared" si="35"/>
        <v>RAB02I3A</v>
      </c>
      <c r="L360" s="281" t="e">
        <f>VLOOKUP(K360,'Planilla de control'!#REF!,2,0)</f>
        <v>#REF!</v>
      </c>
      <c r="M360" s="29" t="e">
        <f>IF(COUNTIF('Planilla de control'!#REF!,K360)&gt;0,"SI","NO")</f>
        <v>#REF!</v>
      </c>
    </row>
    <row r="361" spans="1:13" x14ac:dyDescent="0.3">
      <c r="A361" s="3" t="s">
        <v>2366</v>
      </c>
      <c r="B361" s="3" t="s">
        <v>3411</v>
      </c>
      <c r="C361" s="3"/>
      <c r="D361" s="3"/>
      <c r="E361" s="3"/>
      <c r="F361" s="51" t="str">
        <f t="shared" si="30"/>
        <v>02C1</v>
      </c>
      <c r="G361" s="51">
        <f t="shared" si="31"/>
        <v>1</v>
      </c>
      <c r="H361" s="51">
        <f t="shared" si="32"/>
        <v>2</v>
      </c>
      <c r="I361" s="51" t="str">
        <f t="shared" si="33"/>
        <v>C</v>
      </c>
      <c r="J361" s="51" t="str">
        <f t="shared" si="34"/>
        <v>MQ200</v>
      </c>
      <c r="K361" s="76" t="str">
        <f t="shared" si="35"/>
        <v>RAB02C1B</v>
      </c>
      <c r="L361" s="281" t="e">
        <f>VLOOKUP(K361,'Planilla de control'!#REF!,2,0)</f>
        <v>#REF!</v>
      </c>
      <c r="M361" s="29" t="e">
        <f>IF(COUNTIF('Planilla de control'!#REF!,K361)&gt;0,"SI","NO")</f>
        <v>#REF!</v>
      </c>
    </row>
    <row r="362" spans="1:13" x14ac:dyDescent="0.3">
      <c r="A362" s="3" t="s">
        <v>2366</v>
      </c>
      <c r="B362" s="3" t="s">
        <v>3412</v>
      </c>
      <c r="C362" s="3"/>
      <c r="D362" s="3"/>
      <c r="E362" s="3"/>
      <c r="F362" s="51" t="str">
        <f t="shared" si="30"/>
        <v>02F6</v>
      </c>
      <c r="G362" s="51">
        <f t="shared" si="31"/>
        <v>6</v>
      </c>
      <c r="H362" s="51">
        <f t="shared" si="32"/>
        <v>2</v>
      </c>
      <c r="I362" s="51" t="str">
        <f t="shared" si="33"/>
        <v>F</v>
      </c>
      <c r="J362" s="51" t="str">
        <f t="shared" si="34"/>
        <v>MQ200</v>
      </c>
      <c r="K362" s="76" t="str">
        <f t="shared" si="35"/>
        <v>RAB02F6B</v>
      </c>
      <c r="L362" s="281" t="e">
        <f>VLOOKUP(K362,'Planilla de control'!#REF!,2,0)</f>
        <v>#REF!</v>
      </c>
      <c r="M362" s="29" t="e">
        <f>IF(COUNTIF('Planilla de control'!#REF!,K362)&gt;0,"SI","NO")</f>
        <v>#REF!</v>
      </c>
    </row>
    <row r="363" spans="1:13" x14ac:dyDescent="0.3">
      <c r="A363" s="3" t="s">
        <v>2366</v>
      </c>
      <c r="B363" s="3" t="s">
        <v>3413</v>
      </c>
      <c r="C363" s="3"/>
      <c r="D363" s="3"/>
      <c r="E363" s="3"/>
      <c r="F363" s="51" t="str">
        <f t="shared" si="30"/>
        <v>02G1</v>
      </c>
      <c r="G363" s="51">
        <f t="shared" si="31"/>
        <v>1</v>
      </c>
      <c r="H363" s="51">
        <f t="shared" si="32"/>
        <v>2</v>
      </c>
      <c r="I363" s="51" t="str">
        <f t="shared" si="33"/>
        <v>G</v>
      </c>
      <c r="J363" s="51" t="str">
        <f t="shared" si="34"/>
        <v>MQ200</v>
      </c>
      <c r="K363" s="76" t="str">
        <f t="shared" si="35"/>
        <v>RAB02G1C</v>
      </c>
      <c r="L363" s="281" t="e">
        <f>VLOOKUP(K363,'Planilla de control'!#REF!,2,0)</f>
        <v>#REF!</v>
      </c>
      <c r="M363" s="29" t="e">
        <f>IF(COUNTIF('Planilla de control'!#REF!,K363)&gt;0,"SI","NO")</f>
        <v>#REF!</v>
      </c>
    </row>
    <row r="364" spans="1:13" x14ac:dyDescent="0.3">
      <c r="A364" s="3" t="s">
        <v>2366</v>
      </c>
      <c r="B364" s="3" t="s">
        <v>3414</v>
      </c>
      <c r="C364" s="3"/>
      <c r="D364" s="3"/>
      <c r="E364" s="3"/>
      <c r="F364" s="51" t="str">
        <f t="shared" si="30"/>
        <v>02J8</v>
      </c>
      <c r="G364" s="51">
        <f t="shared" si="31"/>
        <v>8</v>
      </c>
      <c r="H364" s="51">
        <f t="shared" si="32"/>
        <v>2</v>
      </c>
      <c r="I364" s="51" t="str">
        <f t="shared" si="33"/>
        <v>J</v>
      </c>
      <c r="J364" s="51" t="str">
        <f t="shared" si="34"/>
        <v>MQ200</v>
      </c>
      <c r="K364" s="76" t="str">
        <f t="shared" si="35"/>
        <v>RAB02J8A</v>
      </c>
      <c r="L364" s="281" t="e">
        <f>VLOOKUP(K364,'Planilla de control'!#REF!,2,0)</f>
        <v>#REF!</v>
      </c>
      <c r="M364" s="29" t="e">
        <f>IF(COUNTIF('Planilla de control'!#REF!,K364)&gt;0,"SI","NO")</f>
        <v>#REF!</v>
      </c>
    </row>
    <row r="365" spans="1:13" x14ac:dyDescent="0.3">
      <c r="A365" s="3" t="s">
        <v>2366</v>
      </c>
      <c r="B365" s="3" t="s">
        <v>3415</v>
      </c>
      <c r="C365" s="3"/>
      <c r="D365" s="3"/>
      <c r="E365" s="3"/>
      <c r="F365" s="51" t="str">
        <f t="shared" si="30"/>
        <v>02C4</v>
      </c>
      <c r="G365" s="51">
        <f t="shared" si="31"/>
        <v>4</v>
      </c>
      <c r="H365" s="51">
        <f t="shared" si="32"/>
        <v>2</v>
      </c>
      <c r="I365" s="51" t="str">
        <f t="shared" si="33"/>
        <v>C</v>
      </c>
      <c r="J365" s="51" t="str">
        <f t="shared" si="34"/>
        <v>MQ200</v>
      </c>
      <c r="K365" s="76" t="str">
        <f t="shared" si="35"/>
        <v>RAB02C4B</v>
      </c>
      <c r="L365" s="281" t="e">
        <f>VLOOKUP(K365,'Planilla de control'!#REF!,2,0)</f>
        <v>#REF!</v>
      </c>
      <c r="M365" s="29" t="e">
        <f>IF(COUNTIF('Planilla de control'!#REF!,K365)&gt;0,"SI","NO")</f>
        <v>#REF!</v>
      </c>
    </row>
    <row r="366" spans="1:13" x14ac:dyDescent="0.3">
      <c r="A366" s="3" t="s">
        <v>2366</v>
      </c>
      <c r="B366" s="3" t="s">
        <v>3416</v>
      </c>
      <c r="C366" s="3"/>
      <c r="D366" s="3"/>
      <c r="E366" s="3"/>
      <c r="F366" s="51" t="str">
        <f t="shared" si="30"/>
        <v>02C5</v>
      </c>
      <c r="G366" s="51">
        <f t="shared" si="31"/>
        <v>5</v>
      </c>
      <c r="H366" s="51">
        <f t="shared" si="32"/>
        <v>2</v>
      </c>
      <c r="I366" s="51" t="str">
        <f t="shared" si="33"/>
        <v>C</v>
      </c>
      <c r="J366" s="51" t="str">
        <f t="shared" si="34"/>
        <v>MQ200</v>
      </c>
      <c r="K366" s="76" t="str">
        <f t="shared" si="35"/>
        <v>RAB02C5A</v>
      </c>
      <c r="L366" s="281" t="e">
        <f>VLOOKUP(K366,'Planilla de control'!#REF!,2,0)</f>
        <v>#REF!</v>
      </c>
      <c r="M366" s="29" t="e">
        <f>IF(COUNTIF('Planilla de control'!#REF!,K366)&gt;0,"SI","NO")</f>
        <v>#REF!</v>
      </c>
    </row>
    <row r="367" spans="1:13" x14ac:dyDescent="0.3">
      <c r="A367" s="3" t="s">
        <v>2366</v>
      </c>
      <c r="B367" s="3" t="s">
        <v>3417</v>
      </c>
      <c r="C367" s="3"/>
      <c r="D367" s="3"/>
      <c r="E367" s="3"/>
      <c r="F367" s="51" t="str">
        <f t="shared" si="30"/>
        <v>02C7</v>
      </c>
      <c r="G367" s="51">
        <f t="shared" si="31"/>
        <v>7</v>
      </c>
      <c r="H367" s="51">
        <f t="shared" si="32"/>
        <v>2</v>
      </c>
      <c r="I367" s="51" t="str">
        <f t="shared" si="33"/>
        <v>C</v>
      </c>
      <c r="J367" s="51" t="str">
        <f t="shared" si="34"/>
        <v>MQ200</v>
      </c>
      <c r="K367" s="76" t="str">
        <f t="shared" si="35"/>
        <v>RAB02C7B</v>
      </c>
      <c r="L367" s="281" t="e">
        <f>VLOOKUP(K367,'Planilla de control'!#REF!,2,0)</f>
        <v>#REF!</v>
      </c>
      <c r="M367" s="29" t="e">
        <f>IF(COUNTIF('Planilla de control'!#REF!,K367)&gt;0,"SI","NO")</f>
        <v>#REF!</v>
      </c>
    </row>
    <row r="368" spans="1:13" x14ac:dyDescent="0.3">
      <c r="A368" s="3" t="s">
        <v>2366</v>
      </c>
      <c r="B368" s="3" t="s">
        <v>3418</v>
      </c>
      <c r="C368" s="3"/>
      <c r="D368" s="3"/>
      <c r="E368" s="3"/>
      <c r="F368" s="51" t="str">
        <f t="shared" si="30"/>
        <v>02C7</v>
      </c>
      <c r="G368" s="51">
        <f t="shared" si="31"/>
        <v>7</v>
      </c>
      <c r="H368" s="51">
        <f t="shared" si="32"/>
        <v>2</v>
      </c>
      <c r="I368" s="51" t="str">
        <f t="shared" si="33"/>
        <v>C</v>
      </c>
      <c r="J368" s="51" t="str">
        <f t="shared" si="34"/>
        <v>MQ200</v>
      </c>
      <c r="K368" s="76" t="str">
        <f t="shared" si="35"/>
        <v>RAB02C7C</v>
      </c>
      <c r="L368" s="281" t="e">
        <f>VLOOKUP(K368,'Planilla de control'!#REF!,2,0)</f>
        <v>#REF!</v>
      </c>
      <c r="M368" s="29" t="e">
        <f>IF(COUNTIF('Planilla de control'!#REF!,K368)&gt;0,"SI","NO")</f>
        <v>#REF!</v>
      </c>
    </row>
    <row r="369" spans="1:13" x14ac:dyDescent="0.3">
      <c r="A369" s="3" t="s">
        <v>2366</v>
      </c>
      <c r="B369" s="3" t="s">
        <v>3419</v>
      </c>
      <c r="C369" s="3"/>
      <c r="D369" s="3"/>
      <c r="E369" s="3"/>
      <c r="F369" s="51" t="str">
        <f t="shared" si="30"/>
        <v>02C8</v>
      </c>
      <c r="G369" s="51">
        <f t="shared" si="31"/>
        <v>8</v>
      </c>
      <c r="H369" s="51">
        <f t="shared" si="32"/>
        <v>2</v>
      </c>
      <c r="I369" s="51" t="str">
        <f t="shared" si="33"/>
        <v>C</v>
      </c>
      <c r="J369" s="51" t="str">
        <f t="shared" si="34"/>
        <v>MQ200</v>
      </c>
      <c r="K369" s="76" t="str">
        <f t="shared" si="35"/>
        <v>RAB02C8A</v>
      </c>
      <c r="L369" s="281" t="e">
        <f>VLOOKUP(K369,'Planilla de control'!#REF!,2,0)</f>
        <v>#REF!</v>
      </c>
      <c r="M369" s="29" t="e">
        <f>IF(COUNTIF('Planilla de control'!#REF!,K369)&gt;0,"SI","NO")</f>
        <v>#REF!</v>
      </c>
    </row>
    <row r="370" spans="1:13" x14ac:dyDescent="0.3">
      <c r="A370" s="3" t="s">
        <v>2366</v>
      </c>
      <c r="B370" s="3" t="s">
        <v>3420</v>
      </c>
      <c r="C370" s="3"/>
      <c r="D370" s="3"/>
      <c r="E370" s="3"/>
      <c r="F370" s="51" t="str">
        <f t="shared" si="30"/>
        <v>02D3</v>
      </c>
      <c r="G370" s="51">
        <f t="shared" si="31"/>
        <v>3</v>
      </c>
      <c r="H370" s="51">
        <f t="shared" si="32"/>
        <v>2</v>
      </c>
      <c r="I370" s="51" t="str">
        <f t="shared" si="33"/>
        <v>D</v>
      </c>
      <c r="J370" s="51" t="str">
        <f t="shared" si="34"/>
        <v>MQ200</v>
      </c>
      <c r="K370" s="76" t="str">
        <f t="shared" si="35"/>
        <v>RAB02D3A</v>
      </c>
      <c r="L370" s="281" t="e">
        <f>VLOOKUP(K370,'Planilla de control'!#REF!,2,0)</f>
        <v>#REF!</v>
      </c>
      <c r="M370" s="29" t="e">
        <f>IF(COUNTIF('Planilla de control'!#REF!,K370)&gt;0,"SI","NO")</f>
        <v>#REF!</v>
      </c>
    </row>
    <row r="371" spans="1:13" x14ac:dyDescent="0.3">
      <c r="A371" s="3" t="s">
        <v>2366</v>
      </c>
      <c r="B371" s="3" t="s">
        <v>3421</v>
      </c>
      <c r="C371" s="3"/>
      <c r="D371" s="3"/>
      <c r="E371" s="3"/>
      <c r="F371" s="51" t="str">
        <f t="shared" si="30"/>
        <v>02D4</v>
      </c>
      <c r="G371" s="51">
        <f t="shared" si="31"/>
        <v>4</v>
      </c>
      <c r="H371" s="51">
        <f t="shared" si="32"/>
        <v>2</v>
      </c>
      <c r="I371" s="51" t="str">
        <f t="shared" si="33"/>
        <v>D</v>
      </c>
      <c r="J371" s="51" t="str">
        <f t="shared" si="34"/>
        <v>MQ200</v>
      </c>
      <c r="K371" s="76" t="str">
        <f t="shared" si="35"/>
        <v>RAB02D4A</v>
      </c>
      <c r="L371" s="281" t="e">
        <f>VLOOKUP(K371,'Planilla de control'!#REF!,2,0)</f>
        <v>#REF!</v>
      </c>
      <c r="M371" s="29" t="e">
        <f>IF(COUNTIF('Planilla de control'!#REF!,K371)&gt;0,"SI","NO")</f>
        <v>#REF!</v>
      </c>
    </row>
    <row r="372" spans="1:13" x14ac:dyDescent="0.3">
      <c r="A372" s="3" t="s">
        <v>2366</v>
      </c>
      <c r="B372" s="3" t="s">
        <v>3422</v>
      </c>
      <c r="C372" s="3"/>
      <c r="D372" s="3"/>
      <c r="E372" s="3"/>
      <c r="F372" s="51" t="str">
        <f t="shared" si="30"/>
        <v>02D4</v>
      </c>
      <c r="G372" s="51">
        <f t="shared" si="31"/>
        <v>4</v>
      </c>
      <c r="H372" s="51">
        <f t="shared" si="32"/>
        <v>2</v>
      </c>
      <c r="I372" s="51" t="str">
        <f t="shared" si="33"/>
        <v>D</v>
      </c>
      <c r="J372" s="51" t="str">
        <f t="shared" si="34"/>
        <v>MQ200</v>
      </c>
      <c r="K372" s="76" t="str">
        <f t="shared" si="35"/>
        <v>RAB02D4B</v>
      </c>
      <c r="L372" s="281" t="e">
        <f>VLOOKUP(K372,'Planilla de control'!#REF!,2,0)</f>
        <v>#REF!</v>
      </c>
      <c r="M372" s="29" t="e">
        <f>IF(COUNTIF('Planilla de control'!#REF!,K372)&gt;0,"SI","NO")</f>
        <v>#REF!</v>
      </c>
    </row>
    <row r="373" spans="1:13" x14ac:dyDescent="0.3">
      <c r="A373" s="3" t="s">
        <v>2366</v>
      </c>
      <c r="B373" s="3" t="s">
        <v>3423</v>
      </c>
      <c r="C373" s="3"/>
      <c r="D373" s="3"/>
      <c r="E373" s="3"/>
      <c r="F373" s="51" t="str">
        <f t="shared" si="30"/>
        <v>02D4</v>
      </c>
      <c r="G373" s="51">
        <f t="shared" si="31"/>
        <v>4</v>
      </c>
      <c r="H373" s="51">
        <f t="shared" si="32"/>
        <v>2</v>
      </c>
      <c r="I373" s="51" t="str">
        <f t="shared" si="33"/>
        <v>D</v>
      </c>
      <c r="J373" s="51" t="str">
        <f t="shared" si="34"/>
        <v>MQ200</v>
      </c>
      <c r="K373" s="76" t="str">
        <f t="shared" si="35"/>
        <v>RAB02D4C</v>
      </c>
      <c r="L373" s="281" t="e">
        <f>VLOOKUP(K373,'Planilla de control'!#REF!,2,0)</f>
        <v>#REF!</v>
      </c>
      <c r="M373" s="29" t="e">
        <f>IF(COUNTIF('Planilla de control'!#REF!,K373)&gt;0,"SI","NO")</f>
        <v>#REF!</v>
      </c>
    </row>
    <row r="374" spans="1:13" x14ac:dyDescent="0.3">
      <c r="A374" s="3" t="s">
        <v>2366</v>
      </c>
      <c r="B374" s="3" t="s">
        <v>3424</v>
      </c>
      <c r="C374" s="3"/>
      <c r="D374" s="3"/>
      <c r="E374" s="3"/>
      <c r="F374" s="51" t="str">
        <f t="shared" si="30"/>
        <v>02D6</v>
      </c>
      <c r="G374" s="51">
        <f t="shared" si="31"/>
        <v>6</v>
      </c>
      <c r="H374" s="51">
        <f t="shared" si="32"/>
        <v>2</v>
      </c>
      <c r="I374" s="51" t="str">
        <f t="shared" si="33"/>
        <v>D</v>
      </c>
      <c r="J374" s="51" t="str">
        <f t="shared" si="34"/>
        <v>MQ200</v>
      </c>
      <c r="K374" s="76" t="str">
        <f t="shared" si="35"/>
        <v>RAB02D6B</v>
      </c>
      <c r="L374" s="281" t="e">
        <f>VLOOKUP(K374,'Planilla de control'!#REF!,2,0)</f>
        <v>#REF!</v>
      </c>
      <c r="M374" s="29" t="e">
        <f>IF(COUNTIF('Planilla de control'!#REF!,K374)&gt;0,"SI","NO")</f>
        <v>#REF!</v>
      </c>
    </row>
    <row r="375" spans="1:13" x14ac:dyDescent="0.3">
      <c r="A375" s="3" t="s">
        <v>2366</v>
      </c>
      <c r="B375" s="3" t="s">
        <v>3425</v>
      </c>
      <c r="C375" s="3"/>
      <c r="D375" s="3"/>
      <c r="E375" s="3"/>
      <c r="F375" s="51" t="str">
        <f t="shared" si="30"/>
        <v>02D7</v>
      </c>
      <c r="G375" s="51">
        <f t="shared" si="31"/>
        <v>7</v>
      </c>
      <c r="H375" s="51">
        <f t="shared" si="32"/>
        <v>2</v>
      </c>
      <c r="I375" s="51" t="str">
        <f t="shared" si="33"/>
        <v>D</v>
      </c>
      <c r="J375" s="51" t="str">
        <f t="shared" si="34"/>
        <v>MQ200</v>
      </c>
      <c r="K375" s="76" t="str">
        <f t="shared" si="35"/>
        <v>RAB02D7A</v>
      </c>
      <c r="L375" s="281" t="e">
        <f>VLOOKUP(K375,'Planilla de control'!#REF!,2,0)</f>
        <v>#REF!</v>
      </c>
      <c r="M375" s="29" t="e">
        <f>IF(COUNTIF('Planilla de control'!#REF!,K375)&gt;0,"SI","NO")</f>
        <v>#REF!</v>
      </c>
    </row>
    <row r="376" spans="1:13" x14ac:dyDescent="0.3">
      <c r="A376" s="3" t="s">
        <v>2366</v>
      </c>
      <c r="B376" s="3" t="s">
        <v>3426</v>
      </c>
      <c r="C376" s="3"/>
      <c r="D376" s="3"/>
      <c r="E376" s="3"/>
      <c r="F376" s="51" t="str">
        <f t="shared" si="30"/>
        <v>02D8</v>
      </c>
      <c r="G376" s="51">
        <f t="shared" si="31"/>
        <v>8</v>
      </c>
      <c r="H376" s="51">
        <f t="shared" si="32"/>
        <v>2</v>
      </c>
      <c r="I376" s="51" t="str">
        <f t="shared" si="33"/>
        <v>D</v>
      </c>
      <c r="J376" s="51" t="str">
        <f t="shared" si="34"/>
        <v>MQ200</v>
      </c>
      <c r="K376" s="76" t="str">
        <f t="shared" si="35"/>
        <v>RAB02D8A</v>
      </c>
      <c r="L376" s="281" t="e">
        <f>VLOOKUP(K376,'Planilla de control'!#REF!,2,0)</f>
        <v>#REF!</v>
      </c>
      <c r="M376" s="29" t="e">
        <f>IF(COUNTIF('Planilla de control'!#REF!,K376)&gt;0,"SI","NO")</f>
        <v>#REF!</v>
      </c>
    </row>
    <row r="377" spans="1:13" x14ac:dyDescent="0.3">
      <c r="A377" s="3" t="s">
        <v>2366</v>
      </c>
      <c r="B377" s="3" t="s">
        <v>3427</v>
      </c>
      <c r="C377" s="3"/>
      <c r="D377" s="3"/>
      <c r="E377" s="3"/>
      <c r="F377" s="51" t="str">
        <f t="shared" si="30"/>
        <v>02D8</v>
      </c>
      <c r="G377" s="51">
        <f t="shared" si="31"/>
        <v>8</v>
      </c>
      <c r="H377" s="51">
        <f t="shared" si="32"/>
        <v>2</v>
      </c>
      <c r="I377" s="51" t="str">
        <f t="shared" si="33"/>
        <v>D</v>
      </c>
      <c r="J377" s="51" t="str">
        <f t="shared" si="34"/>
        <v>MQ200</v>
      </c>
      <c r="K377" s="76" t="str">
        <f t="shared" si="35"/>
        <v>RAB02D8B</v>
      </c>
      <c r="L377" s="281" t="e">
        <f>VLOOKUP(K377,'Planilla de control'!#REF!,2,0)</f>
        <v>#REF!</v>
      </c>
      <c r="M377" s="29" t="e">
        <f>IF(COUNTIF('Planilla de control'!#REF!,K377)&gt;0,"SI","NO")</f>
        <v>#REF!</v>
      </c>
    </row>
    <row r="378" spans="1:13" x14ac:dyDescent="0.3">
      <c r="A378" s="3" t="s">
        <v>2366</v>
      </c>
      <c r="B378" s="3" t="s">
        <v>3428</v>
      </c>
      <c r="C378" s="3"/>
      <c r="D378" s="3"/>
      <c r="E378" s="3"/>
      <c r="F378" s="51" t="str">
        <f t="shared" si="30"/>
        <v>02D8</v>
      </c>
      <c r="G378" s="51">
        <f t="shared" si="31"/>
        <v>8</v>
      </c>
      <c r="H378" s="51">
        <f t="shared" si="32"/>
        <v>2</v>
      </c>
      <c r="I378" s="51" t="str">
        <f t="shared" si="33"/>
        <v>D</v>
      </c>
      <c r="J378" s="51" t="str">
        <f t="shared" si="34"/>
        <v>MQ200</v>
      </c>
      <c r="K378" s="76" t="str">
        <f t="shared" si="35"/>
        <v>RAB02D8C</v>
      </c>
      <c r="L378" s="281" t="e">
        <f>VLOOKUP(K378,'Planilla de control'!#REF!,2,0)</f>
        <v>#REF!</v>
      </c>
      <c r="M378" s="29" t="e">
        <f>IF(COUNTIF('Planilla de control'!#REF!,K378)&gt;0,"SI","NO")</f>
        <v>#REF!</v>
      </c>
    </row>
    <row r="379" spans="1:13" x14ac:dyDescent="0.3">
      <c r="A379" s="3" t="s">
        <v>2366</v>
      </c>
      <c r="B379" s="3" t="s">
        <v>3429</v>
      </c>
      <c r="C379" s="3"/>
      <c r="D379" s="3"/>
      <c r="E379" s="3"/>
      <c r="F379" s="51" t="str">
        <f t="shared" si="30"/>
        <v>02E4</v>
      </c>
      <c r="G379" s="51">
        <f t="shared" si="31"/>
        <v>4</v>
      </c>
      <c r="H379" s="51">
        <f t="shared" si="32"/>
        <v>2</v>
      </c>
      <c r="I379" s="51" t="str">
        <f t="shared" si="33"/>
        <v>E</v>
      </c>
      <c r="J379" s="51" t="str">
        <f t="shared" si="34"/>
        <v>MQ200</v>
      </c>
      <c r="K379" s="76" t="str">
        <f t="shared" si="35"/>
        <v>RAB02E4B</v>
      </c>
      <c r="L379" s="281" t="e">
        <f>VLOOKUP(K379,'Planilla de control'!#REF!,2,0)</f>
        <v>#REF!</v>
      </c>
      <c r="M379" s="29" t="e">
        <f>IF(COUNTIF('Planilla de control'!#REF!,K379)&gt;0,"SI","NO")</f>
        <v>#REF!</v>
      </c>
    </row>
    <row r="380" spans="1:13" x14ac:dyDescent="0.3">
      <c r="A380" s="3" t="s">
        <v>2366</v>
      </c>
      <c r="B380" s="3" t="s">
        <v>3430</v>
      </c>
      <c r="C380" s="3"/>
      <c r="D380" s="3"/>
      <c r="E380" s="3"/>
      <c r="F380" s="51" t="str">
        <f t="shared" si="30"/>
        <v>02E4</v>
      </c>
      <c r="G380" s="51">
        <f t="shared" si="31"/>
        <v>4</v>
      </c>
      <c r="H380" s="51">
        <f t="shared" si="32"/>
        <v>2</v>
      </c>
      <c r="I380" s="51" t="str">
        <f t="shared" si="33"/>
        <v>E</v>
      </c>
      <c r="J380" s="51" t="str">
        <f t="shared" si="34"/>
        <v>MQ200</v>
      </c>
      <c r="K380" s="76" t="str">
        <f t="shared" si="35"/>
        <v>RAB02E4C</v>
      </c>
      <c r="L380" s="281" t="e">
        <f>VLOOKUP(K380,'Planilla de control'!#REF!,2,0)</f>
        <v>#REF!</v>
      </c>
      <c r="M380" s="29" t="e">
        <f>IF(COUNTIF('Planilla de control'!#REF!,K380)&gt;0,"SI","NO")</f>
        <v>#REF!</v>
      </c>
    </row>
    <row r="381" spans="1:13" x14ac:dyDescent="0.3">
      <c r="A381" s="3" t="s">
        <v>2366</v>
      </c>
      <c r="B381" s="3" t="s">
        <v>3431</v>
      </c>
      <c r="C381" s="3"/>
      <c r="D381" s="3"/>
      <c r="E381" s="3"/>
      <c r="F381" s="51" t="str">
        <f t="shared" si="30"/>
        <v>02E5</v>
      </c>
      <c r="G381" s="51">
        <f t="shared" si="31"/>
        <v>5</v>
      </c>
      <c r="H381" s="51">
        <f t="shared" si="32"/>
        <v>2</v>
      </c>
      <c r="I381" s="51" t="str">
        <f t="shared" si="33"/>
        <v>E</v>
      </c>
      <c r="J381" s="51" t="str">
        <f t="shared" si="34"/>
        <v>MQ200</v>
      </c>
      <c r="K381" s="76" t="str">
        <f t="shared" si="35"/>
        <v>RAB02E5A</v>
      </c>
      <c r="L381" s="281" t="e">
        <f>VLOOKUP(K381,'Planilla de control'!#REF!,2,0)</f>
        <v>#REF!</v>
      </c>
      <c r="M381" s="29" t="e">
        <f>IF(COUNTIF('Planilla de control'!#REF!,K381)&gt;0,"SI","NO")</f>
        <v>#REF!</v>
      </c>
    </row>
    <row r="382" spans="1:13" x14ac:dyDescent="0.3">
      <c r="A382" s="3" t="s">
        <v>2366</v>
      </c>
      <c r="B382" s="3" t="s">
        <v>3432</v>
      </c>
      <c r="C382" s="3"/>
      <c r="D382" s="3"/>
      <c r="E382" s="3"/>
      <c r="F382" s="51" t="str">
        <f t="shared" si="30"/>
        <v>02E6</v>
      </c>
      <c r="G382" s="51">
        <f t="shared" si="31"/>
        <v>6</v>
      </c>
      <c r="H382" s="51">
        <f t="shared" si="32"/>
        <v>2</v>
      </c>
      <c r="I382" s="51" t="str">
        <f t="shared" si="33"/>
        <v>E</v>
      </c>
      <c r="J382" s="51" t="str">
        <f t="shared" si="34"/>
        <v>MQ200</v>
      </c>
      <c r="K382" s="76" t="str">
        <f t="shared" si="35"/>
        <v>RAB02E6C</v>
      </c>
      <c r="L382" s="281" t="e">
        <f>VLOOKUP(K382,'Planilla de control'!#REF!,2,0)</f>
        <v>#REF!</v>
      </c>
      <c r="M382" s="29" t="e">
        <f>IF(COUNTIF('Planilla de control'!#REF!,K382)&gt;0,"SI","NO")</f>
        <v>#REF!</v>
      </c>
    </row>
    <row r="383" spans="1:13" x14ac:dyDescent="0.3">
      <c r="A383" s="3" t="s">
        <v>2366</v>
      </c>
      <c r="B383" s="3" t="s">
        <v>3433</v>
      </c>
      <c r="C383" s="3"/>
      <c r="D383" s="3"/>
      <c r="E383" s="3"/>
      <c r="F383" s="51" t="str">
        <f t="shared" si="30"/>
        <v>02E7</v>
      </c>
      <c r="G383" s="51">
        <f t="shared" si="31"/>
        <v>7</v>
      </c>
      <c r="H383" s="51">
        <f t="shared" si="32"/>
        <v>2</v>
      </c>
      <c r="I383" s="51" t="str">
        <f t="shared" si="33"/>
        <v>E</v>
      </c>
      <c r="J383" s="51" t="str">
        <f t="shared" si="34"/>
        <v>MQ200</v>
      </c>
      <c r="K383" s="76" t="str">
        <f t="shared" si="35"/>
        <v>RAB02E7A</v>
      </c>
      <c r="L383" s="281" t="e">
        <f>VLOOKUP(K383,'Planilla de control'!#REF!,2,0)</f>
        <v>#REF!</v>
      </c>
      <c r="M383" s="29" t="e">
        <f>IF(COUNTIF('Planilla de control'!#REF!,K383)&gt;0,"SI","NO")</f>
        <v>#REF!</v>
      </c>
    </row>
    <row r="384" spans="1:13" x14ac:dyDescent="0.3">
      <c r="A384" s="3" t="s">
        <v>2366</v>
      </c>
      <c r="B384" s="3" t="s">
        <v>3434</v>
      </c>
      <c r="C384" s="3"/>
      <c r="D384" s="3"/>
      <c r="E384" s="3"/>
      <c r="F384" s="51" t="str">
        <f t="shared" si="30"/>
        <v>02E8</v>
      </c>
      <c r="G384" s="51">
        <f t="shared" si="31"/>
        <v>8</v>
      </c>
      <c r="H384" s="51">
        <f t="shared" si="32"/>
        <v>2</v>
      </c>
      <c r="I384" s="51" t="str">
        <f t="shared" si="33"/>
        <v>E</v>
      </c>
      <c r="J384" s="51" t="str">
        <f t="shared" si="34"/>
        <v>MQ200</v>
      </c>
      <c r="K384" s="76" t="str">
        <f t="shared" si="35"/>
        <v>RAB02E8A</v>
      </c>
      <c r="L384" s="281" t="e">
        <f>VLOOKUP(K384,'Planilla de control'!#REF!,2,0)</f>
        <v>#REF!</v>
      </c>
      <c r="M384" s="29" t="e">
        <f>IF(COUNTIF('Planilla de control'!#REF!,K384)&gt;0,"SI","NO")</f>
        <v>#REF!</v>
      </c>
    </row>
    <row r="385" spans="1:13" x14ac:dyDescent="0.3">
      <c r="A385" s="3" t="s">
        <v>2366</v>
      </c>
      <c r="B385" s="3" t="s">
        <v>3435</v>
      </c>
      <c r="C385" s="3"/>
      <c r="D385" s="3"/>
      <c r="E385" s="3"/>
      <c r="F385" s="51" t="str">
        <f t="shared" si="30"/>
        <v>02E8</v>
      </c>
      <c r="G385" s="51">
        <f t="shared" si="31"/>
        <v>8</v>
      </c>
      <c r="H385" s="51">
        <f t="shared" si="32"/>
        <v>2</v>
      </c>
      <c r="I385" s="51" t="str">
        <f t="shared" si="33"/>
        <v>E</v>
      </c>
      <c r="J385" s="51" t="str">
        <f t="shared" si="34"/>
        <v>MQ200</v>
      </c>
      <c r="K385" s="76" t="str">
        <f t="shared" si="35"/>
        <v>RAB02E8C</v>
      </c>
      <c r="L385" s="281" t="e">
        <f>VLOOKUP(K385,'Planilla de control'!#REF!,2,0)</f>
        <v>#REF!</v>
      </c>
      <c r="M385" s="29" t="e">
        <f>IF(COUNTIF('Planilla de control'!#REF!,K385)&gt;0,"SI","NO")</f>
        <v>#REF!</v>
      </c>
    </row>
    <row r="386" spans="1:13" x14ac:dyDescent="0.3">
      <c r="A386" s="3" t="s">
        <v>2366</v>
      </c>
      <c r="B386" s="3" t="s">
        <v>3436</v>
      </c>
      <c r="C386" s="3"/>
      <c r="D386" s="3"/>
      <c r="E386" s="3"/>
      <c r="F386" s="51" t="str">
        <f t="shared" si="30"/>
        <v>02F7</v>
      </c>
      <c r="G386" s="51">
        <f t="shared" si="31"/>
        <v>7</v>
      </c>
      <c r="H386" s="51">
        <f t="shared" si="32"/>
        <v>2</v>
      </c>
      <c r="I386" s="51" t="str">
        <f t="shared" si="33"/>
        <v>F</v>
      </c>
      <c r="J386" s="51" t="str">
        <f t="shared" si="34"/>
        <v>MQ200</v>
      </c>
      <c r="K386" s="76" t="str">
        <f t="shared" si="35"/>
        <v>RAB02F7B</v>
      </c>
      <c r="L386" s="281" t="e">
        <f>VLOOKUP(K386,'Planilla de control'!#REF!,2,0)</f>
        <v>#REF!</v>
      </c>
      <c r="M386" s="29" t="e">
        <f>IF(COUNTIF('Planilla de control'!#REF!,K386)&gt;0,"SI","NO")</f>
        <v>#REF!</v>
      </c>
    </row>
    <row r="387" spans="1:13" x14ac:dyDescent="0.3">
      <c r="A387" s="3" t="s">
        <v>2366</v>
      </c>
      <c r="B387" s="3" t="s">
        <v>3437</v>
      </c>
      <c r="C387" s="3"/>
      <c r="D387" s="3"/>
      <c r="E387" s="3"/>
      <c r="F387" s="51" t="str">
        <f t="shared" ref="F387:F450" si="36">IF(OR(LEN(B387)=9,LEN(B387)=5),MID(B387,1,4),MID(B387,1,5))</f>
        <v>02F7</v>
      </c>
      <c r="G387" s="51">
        <f t="shared" ref="G387:G450" si="37">IF(MID(F387,5,1)&lt;&gt;"",MID(F387,4,2),MID(F387,4,1))*1</f>
        <v>7</v>
      </c>
      <c r="H387" s="51">
        <f t="shared" ref="H387:H450" si="38">+MID(B387,1,2)*1</f>
        <v>2</v>
      </c>
      <c r="I387" s="51" t="str">
        <f t="shared" ref="I387:I450" si="39">+MID(B387,3,1)</f>
        <v>F</v>
      </c>
      <c r="J387" s="51" t="str">
        <f t="shared" ref="J387:J450" si="40">HLOOKUP(A387,$O$1:$U$2,2,0)</f>
        <v>MQ200</v>
      </c>
      <c r="K387" s="76" t="str">
        <f t="shared" ref="K387:K450" si="41">CONCATENATE(A387,B387)</f>
        <v>RAB02F7C</v>
      </c>
      <c r="L387" s="281" t="e">
        <f>VLOOKUP(K387,'Planilla de control'!#REF!,2,0)</f>
        <v>#REF!</v>
      </c>
      <c r="M387" s="29" t="e">
        <f>IF(COUNTIF('Planilla de control'!#REF!,K387)&gt;0,"SI","NO")</f>
        <v>#REF!</v>
      </c>
    </row>
    <row r="388" spans="1:13" x14ac:dyDescent="0.3">
      <c r="A388" s="3" t="s">
        <v>2366</v>
      </c>
      <c r="B388" s="3" t="s">
        <v>3438</v>
      </c>
      <c r="C388" s="3"/>
      <c r="D388" s="3"/>
      <c r="E388" s="3"/>
      <c r="F388" s="51" t="str">
        <f t="shared" si="36"/>
        <v>02G4</v>
      </c>
      <c r="G388" s="51">
        <f t="shared" si="37"/>
        <v>4</v>
      </c>
      <c r="H388" s="51">
        <f t="shared" si="38"/>
        <v>2</v>
      </c>
      <c r="I388" s="51" t="str">
        <f t="shared" si="39"/>
        <v>G</v>
      </c>
      <c r="J388" s="51" t="str">
        <f t="shared" si="40"/>
        <v>MQ200</v>
      </c>
      <c r="K388" s="76" t="str">
        <f t="shared" si="41"/>
        <v>RAB02G4A</v>
      </c>
      <c r="L388" s="281" t="e">
        <f>VLOOKUP(K388,'Planilla de control'!#REF!,2,0)</f>
        <v>#REF!</v>
      </c>
      <c r="M388" s="29" t="e">
        <f>IF(COUNTIF('Planilla de control'!#REF!,K388)&gt;0,"SI","NO")</f>
        <v>#REF!</v>
      </c>
    </row>
    <row r="389" spans="1:13" x14ac:dyDescent="0.3">
      <c r="A389" s="3" t="s">
        <v>2366</v>
      </c>
      <c r="B389" s="3" t="s">
        <v>3439</v>
      </c>
      <c r="C389" s="3"/>
      <c r="D389" s="3"/>
      <c r="E389" s="3"/>
      <c r="F389" s="51" t="str">
        <f t="shared" si="36"/>
        <v>02G4</v>
      </c>
      <c r="G389" s="51">
        <f t="shared" si="37"/>
        <v>4</v>
      </c>
      <c r="H389" s="51">
        <f t="shared" si="38"/>
        <v>2</v>
      </c>
      <c r="I389" s="51" t="str">
        <f t="shared" si="39"/>
        <v>G</v>
      </c>
      <c r="J389" s="51" t="str">
        <f t="shared" si="40"/>
        <v>MQ200</v>
      </c>
      <c r="K389" s="76" t="str">
        <f t="shared" si="41"/>
        <v>RAB02G4B</v>
      </c>
      <c r="L389" s="281" t="e">
        <f>VLOOKUP(K389,'Planilla de control'!#REF!,2,0)</f>
        <v>#REF!</v>
      </c>
      <c r="M389" s="29" t="e">
        <f>IF(COUNTIF('Planilla de control'!#REF!,K389)&gt;0,"SI","NO")</f>
        <v>#REF!</v>
      </c>
    </row>
    <row r="390" spans="1:13" x14ac:dyDescent="0.3">
      <c r="A390" s="3" t="s">
        <v>2366</v>
      </c>
      <c r="B390" s="3" t="s">
        <v>3440</v>
      </c>
      <c r="C390" s="3"/>
      <c r="D390" s="3"/>
      <c r="E390" s="3"/>
      <c r="F390" s="51" t="str">
        <f t="shared" si="36"/>
        <v>02G4</v>
      </c>
      <c r="G390" s="51">
        <f t="shared" si="37"/>
        <v>4</v>
      </c>
      <c r="H390" s="51">
        <f t="shared" si="38"/>
        <v>2</v>
      </c>
      <c r="I390" s="51" t="str">
        <f t="shared" si="39"/>
        <v>G</v>
      </c>
      <c r="J390" s="51" t="str">
        <f t="shared" si="40"/>
        <v>MQ200</v>
      </c>
      <c r="K390" s="76" t="str">
        <f t="shared" si="41"/>
        <v>RAB02G4C</v>
      </c>
      <c r="L390" s="281" t="e">
        <f>VLOOKUP(K390,'Planilla de control'!#REF!,2,0)</f>
        <v>#REF!</v>
      </c>
      <c r="M390" s="29" t="e">
        <f>IF(COUNTIF('Planilla de control'!#REF!,K390)&gt;0,"SI","NO")</f>
        <v>#REF!</v>
      </c>
    </row>
    <row r="391" spans="1:13" x14ac:dyDescent="0.3">
      <c r="A391" s="3" t="s">
        <v>2366</v>
      </c>
      <c r="B391" s="3" t="s">
        <v>3441</v>
      </c>
      <c r="C391" s="3"/>
      <c r="D391" s="3"/>
      <c r="E391" s="3"/>
      <c r="F391" s="51" t="str">
        <f t="shared" si="36"/>
        <v>02G7</v>
      </c>
      <c r="G391" s="51">
        <f t="shared" si="37"/>
        <v>7</v>
      </c>
      <c r="H391" s="51">
        <f t="shared" si="38"/>
        <v>2</v>
      </c>
      <c r="I391" s="51" t="str">
        <f t="shared" si="39"/>
        <v>G</v>
      </c>
      <c r="J391" s="51" t="str">
        <f t="shared" si="40"/>
        <v>MQ200</v>
      </c>
      <c r="K391" s="76" t="str">
        <f t="shared" si="41"/>
        <v>RAB02G7A</v>
      </c>
      <c r="L391" s="281" t="e">
        <f>VLOOKUP(K391,'Planilla de control'!#REF!,2,0)</f>
        <v>#REF!</v>
      </c>
      <c r="M391" s="29" t="e">
        <f>IF(COUNTIF('Planilla de control'!#REF!,K391)&gt;0,"SI","NO")</f>
        <v>#REF!</v>
      </c>
    </row>
    <row r="392" spans="1:13" x14ac:dyDescent="0.3">
      <c r="A392" s="3" t="s">
        <v>2366</v>
      </c>
      <c r="B392" s="3" t="s">
        <v>3442</v>
      </c>
      <c r="C392" s="3"/>
      <c r="D392" s="3"/>
      <c r="E392" s="3"/>
      <c r="F392" s="51" t="str">
        <f t="shared" si="36"/>
        <v>02G8</v>
      </c>
      <c r="G392" s="51">
        <f t="shared" si="37"/>
        <v>8</v>
      </c>
      <c r="H392" s="51">
        <f t="shared" si="38"/>
        <v>2</v>
      </c>
      <c r="I392" s="51" t="str">
        <f t="shared" si="39"/>
        <v>G</v>
      </c>
      <c r="J392" s="51" t="str">
        <f t="shared" si="40"/>
        <v>MQ200</v>
      </c>
      <c r="K392" s="76" t="str">
        <f t="shared" si="41"/>
        <v>RAB02G8B</v>
      </c>
      <c r="L392" s="281" t="e">
        <f>VLOOKUP(K392,'Planilla de control'!#REF!,2,0)</f>
        <v>#REF!</v>
      </c>
      <c r="M392" s="29" t="e">
        <f>IF(COUNTIF('Planilla de control'!#REF!,K392)&gt;0,"SI","NO")</f>
        <v>#REF!</v>
      </c>
    </row>
    <row r="393" spans="1:13" x14ac:dyDescent="0.3">
      <c r="A393" s="3" t="s">
        <v>2366</v>
      </c>
      <c r="B393" s="3" t="s">
        <v>3443</v>
      </c>
      <c r="C393" s="3"/>
      <c r="D393" s="3"/>
      <c r="E393" s="3"/>
      <c r="F393" s="51" t="str">
        <f t="shared" si="36"/>
        <v>02G8</v>
      </c>
      <c r="G393" s="51">
        <f t="shared" si="37"/>
        <v>8</v>
      </c>
      <c r="H393" s="51">
        <f t="shared" si="38"/>
        <v>2</v>
      </c>
      <c r="I393" s="51" t="str">
        <f t="shared" si="39"/>
        <v>G</v>
      </c>
      <c r="J393" s="51" t="str">
        <f t="shared" si="40"/>
        <v>MQ200</v>
      </c>
      <c r="K393" s="76" t="str">
        <f t="shared" si="41"/>
        <v>RAB02G8C</v>
      </c>
      <c r="L393" s="281" t="e">
        <f>VLOOKUP(K393,'Planilla de control'!#REF!,2,0)</f>
        <v>#REF!</v>
      </c>
      <c r="M393" s="29" t="e">
        <f>IF(COUNTIF('Planilla de control'!#REF!,K393)&gt;0,"SI","NO")</f>
        <v>#REF!</v>
      </c>
    </row>
    <row r="394" spans="1:13" x14ac:dyDescent="0.3">
      <c r="A394" s="3" t="s">
        <v>2366</v>
      </c>
      <c r="B394" s="3" t="s">
        <v>3444</v>
      </c>
      <c r="C394" s="3"/>
      <c r="D394" s="3"/>
      <c r="E394" s="3"/>
      <c r="F394" s="51" t="str">
        <f t="shared" si="36"/>
        <v>02I1</v>
      </c>
      <c r="G394" s="51">
        <f t="shared" si="37"/>
        <v>1</v>
      </c>
      <c r="H394" s="51">
        <f t="shared" si="38"/>
        <v>2</v>
      </c>
      <c r="I394" s="51" t="str">
        <f t="shared" si="39"/>
        <v>I</v>
      </c>
      <c r="J394" s="51" t="str">
        <f t="shared" si="40"/>
        <v>MQ200</v>
      </c>
      <c r="K394" s="76" t="str">
        <f t="shared" si="41"/>
        <v>RAB02I1B</v>
      </c>
      <c r="L394" s="281" t="e">
        <f>VLOOKUP(K394,'Planilla de control'!#REF!,2,0)</f>
        <v>#REF!</v>
      </c>
      <c r="M394" s="29" t="e">
        <f>IF(COUNTIF('Planilla de control'!#REF!,K394)&gt;0,"SI","NO")</f>
        <v>#REF!</v>
      </c>
    </row>
    <row r="395" spans="1:13" x14ac:dyDescent="0.3">
      <c r="A395" s="3" t="s">
        <v>2366</v>
      </c>
      <c r="B395" s="3" t="s">
        <v>3445</v>
      </c>
      <c r="C395" s="3"/>
      <c r="D395" s="3"/>
      <c r="E395" s="3"/>
      <c r="F395" s="51" t="str">
        <f t="shared" si="36"/>
        <v>02C6</v>
      </c>
      <c r="G395" s="51">
        <f t="shared" si="37"/>
        <v>6</v>
      </c>
      <c r="H395" s="51">
        <f t="shared" si="38"/>
        <v>2</v>
      </c>
      <c r="I395" s="51" t="str">
        <f t="shared" si="39"/>
        <v>C</v>
      </c>
      <c r="J395" s="51" t="str">
        <f t="shared" si="40"/>
        <v>MQ200</v>
      </c>
      <c r="K395" s="76" t="str">
        <f t="shared" si="41"/>
        <v>RAB02C6A</v>
      </c>
      <c r="L395" s="281" t="e">
        <f>VLOOKUP(K395,'Planilla de control'!#REF!,2,0)</f>
        <v>#REF!</v>
      </c>
      <c r="M395" s="29" t="e">
        <f>IF(COUNTIF('Planilla de control'!#REF!,K395)&gt;0,"SI","NO")</f>
        <v>#REF!</v>
      </c>
    </row>
    <row r="396" spans="1:13" x14ac:dyDescent="0.3">
      <c r="A396" s="3" t="s">
        <v>2366</v>
      </c>
      <c r="B396" s="3" t="s">
        <v>3446</v>
      </c>
      <c r="C396" s="3"/>
      <c r="D396" s="3"/>
      <c r="E396" s="3"/>
      <c r="F396" s="51" t="str">
        <f t="shared" si="36"/>
        <v>02J3</v>
      </c>
      <c r="G396" s="51">
        <f t="shared" si="37"/>
        <v>3</v>
      </c>
      <c r="H396" s="51">
        <f t="shared" si="38"/>
        <v>2</v>
      </c>
      <c r="I396" s="51" t="str">
        <f t="shared" si="39"/>
        <v>J</v>
      </c>
      <c r="J396" s="51" t="str">
        <f t="shared" si="40"/>
        <v>MQ200</v>
      </c>
      <c r="K396" s="76" t="str">
        <f t="shared" si="41"/>
        <v>RAB02J3C</v>
      </c>
      <c r="L396" s="281" t="e">
        <f>VLOOKUP(K396,'Planilla de control'!#REF!,2,0)</f>
        <v>#REF!</v>
      </c>
      <c r="M396" s="29" t="e">
        <f>IF(COUNTIF('Planilla de control'!#REF!,K396)&gt;0,"SI","NO")</f>
        <v>#REF!</v>
      </c>
    </row>
    <row r="397" spans="1:13" x14ac:dyDescent="0.3">
      <c r="A397" s="3" t="s">
        <v>2366</v>
      </c>
      <c r="B397" s="3" t="s">
        <v>3447</v>
      </c>
      <c r="C397" s="3"/>
      <c r="D397" s="3"/>
      <c r="E397" s="3"/>
      <c r="F397" s="51" t="str">
        <f t="shared" si="36"/>
        <v>02J1</v>
      </c>
      <c r="G397" s="51">
        <f t="shared" si="37"/>
        <v>1</v>
      </c>
      <c r="H397" s="51">
        <f t="shared" si="38"/>
        <v>2</v>
      </c>
      <c r="I397" s="51" t="str">
        <f t="shared" si="39"/>
        <v>J</v>
      </c>
      <c r="J397" s="51" t="str">
        <f t="shared" si="40"/>
        <v>MQ200</v>
      </c>
      <c r="K397" s="76" t="str">
        <f t="shared" si="41"/>
        <v>RAB02J1A</v>
      </c>
      <c r="L397" s="281" t="e">
        <f>VLOOKUP(K397,'Planilla de control'!#REF!,2,0)</f>
        <v>#REF!</v>
      </c>
      <c r="M397" s="29" t="e">
        <f>IF(COUNTIF('Planilla de control'!#REF!,K397)&gt;0,"SI","NO")</f>
        <v>#REF!</v>
      </c>
    </row>
    <row r="398" spans="1:13" x14ac:dyDescent="0.3">
      <c r="A398" s="3" t="s">
        <v>2366</v>
      </c>
      <c r="B398" s="3" t="s">
        <v>3448</v>
      </c>
      <c r="C398" s="3"/>
      <c r="D398" s="3"/>
      <c r="E398" s="3"/>
      <c r="F398" s="51" t="str">
        <f t="shared" si="36"/>
        <v>02E4</v>
      </c>
      <c r="G398" s="51">
        <f t="shared" si="37"/>
        <v>4</v>
      </c>
      <c r="H398" s="51">
        <f t="shared" si="38"/>
        <v>2</v>
      </c>
      <c r="I398" s="51" t="str">
        <f t="shared" si="39"/>
        <v>E</v>
      </c>
      <c r="J398" s="51" t="str">
        <f t="shared" si="40"/>
        <v>MQ200</v>
      </c>
      <c r="K398" s="76" t="str">
        <f t="shared" si="41"/>
        <v>RAB02E4A</v>
      </c>
      <c r="L398" s="281" t="e">
        <f>VLOOKUP(K398,'Planilla de control'!#REF!,2,0)</f>
        <v>#REF!</v>
      </c>
      <c r="M398" s="29" t="e">
        <f>IF(COUNTIF('Planilla de control'!#REF!,K398)&gt;0,"SI","NO")</f>
        <v>#REF!</v>
      </c>
    </row>
    <row r="399" spans="1:13" x14ac:dyDescent="0.3">
      <c r="A399" s="3" t="s">
        <v>2366</v>
      </c>
      <c r="B399" s="3" t="s">
        <v>3449</v>
      </c>
      <c r="C399" s="3"/>
      <c r="D399" s="3"/>
      <c r="E399" s="3"/>
      <c r="F399" s="51" t="str">
        <f t="shared" si="36"/>
        <v>02F3</v>
      </c>
      <c r="G399" s="51">
        <f t="shared" si="37"/>
        <v>3</v>
      </c>
      <c r="H399" s="51">
        <f t="shared" si="38"/>
        <v>2</v>
      </c>
      <c r="I399" s="51" t="str">
        <f t="shared" si="39"/>
        <v>F</v>
      </c>
      <c r="J399" s="51" t="str">
        <f t="shared" si="40"/>
        <v>MQ200</v>
      </c>
      <c r="K399" s="76" t="str">
        <f t="shared" si="41"/>
        <v>RAB02F3A</v>
      </c>
      <c r="L399" s="281" t="e">
        <f>VLOOKUP(K399,'Planilla de control'!#REF!,2,0)</f>
        <v>#REF!</v>
      </c>
      <c r="M399" s="29" t="e">
        <f>IF(COUNTIF('Planilla de control'!#REF!,K399)&gt;0,"SI","NO")</f>
        <v>#REF!</v>
      </c>
    </row>
    <row r="400" spans="1:13" x14ac:dyDescent="0.3">
      <c r="A400" s="3" t="s">
        <v>2366</v>
      </c>
      <c r="B400" s="3" t="s">
        <v>3450</v>
      </c>
      <c r="C400" s="3"/>
      <c r="D400" s="3"/>
      <c r="E400" s="3"/>
      <c r="F400" s="51" t="str">
        <f t="shared" si="36"/>
        <v>02J3</v>
      </c>
      <c r="G400" s="51">
        <f t="shared" si="37"/>
        <v>3</v>
      </c>
      <c r="H400" s="51">
        <f t="shared" si="38"/>
        <v>2</v>
      </c>
      <c r="I400" s="51" t="str">
        <f t="shared" si="39"/>
        <v>J</v>
      </c>
      <c r="J400" s="51" t="str">
        <f t="shared" si="40"/>
        <v>MQ200</v>
      </c>
      <c r="K400" s="76" t="str">
        <f t="shared" si="41"/>
        <v>RAB02J3B</v>
      </c>
      <c r="L400" s="281" t="e">
        <f>VLOOKUP(K400,'Planilla de control'!#REF!,2,0)</f>
        <v>#REF!</v>
      </c>
      <c r="M400" s="29" t="e">
        <f>IF(COUNTIF('Planilla de control'!#REF!,K400)&gt;0,"SI","NO")</f>
        <v>#REF!</v>
      </c>
    </row>
    <row r="401" spans="1:13" x14ac:dyDescent="0.3">
      <c r="A401" s="3" t="s">
        <v>2366</v>
      </c>
      <c r="B401" s="3" t="s">
        <v>3451</v>
      </c>
      <c r="C401" s="3"/>
      <c r="D401" s="3"/>
      <c r="E401" s="3"/>
      <c r="F401" s="51" t="str">
        <f t="shared" si="36"/>
        <v>02C3</v>
      </c>
      <c r="G401" s="51">
        <f t="shared" si="37"/>
        <v>3</v>
      </c>
      <c r="H401" s="51">
        <f t="shared" si="38"/>
        <v>2</v>
      </c>
      <c r="I401" s="51" t="str">
        <f t="shared" si="39"/>
        <v>C</v>
      </c>
      <c r="J401" s="51" t="str">
        <f t="shared" si="40"/>
        <v>MQ200</v>
      </c>
      <c r="K401" s="76" t="str">
        <f t="shared" si="41"/>
        <v>RAB02C3A</v>
      </c>
      <c r="L401" s="281" t="e">
        <f>VLOOKUP(K401,'Planilla de control'!#REF!,2,0)</f>
        <v>#REF!</v>
      </c>
      <c r="M401" s="29" t="e">
        <f>IF(COUNTIF('Planilla de control'!#REF!,K401)&gt;0,"SI","NO")</f>
        <v>#REF!</v>
      </c>
    </row>
    <row r="402" spans="1:13" x14ac:dyDescent="0.3">
      <c r="A402" s="3" t="s">
        <v>2366</v>
      </c>
      <c r="B402" s="3" t="s">
        <v>3452</v>
      </c>
      <c r="C402" s="3"/>
      <c r="D402" s="3"/>
      <c r="E402" s="3"/>
      <c r="F402" s="51" t="str">
        <f t="shared" si="36"/>
        <v>02E7</v>
      </c>
      <c r="G402" s="51">
        <f t="shared" si="37"/>
        <v>7</v>
      </c>
      <c r="H402" s="51">
        <f t="shared" si="38"/>
        <v>2</v>
      </c>
      <c r="I402" s="51" t="str">
        <f t="shared" si="39"/>
        <v>E</v>
      </c>
      <c r="J402" s="51" t="str">
        <f t="shared" si="40"/>
        <v>MQ200</v>
      </c>
      <c r="K402" s="76" t="str">
        <f t="shared" si="41"/>
        <v>RAB02E7B</v>
      </c>
      <c r="L402" s="281" t="e">
        <f>VLOOKUP(K402,'Planilla de control'!#REF!,2,0)</f>
        <v>#REF!</v>
      </c>
      <c r="M402" s="29" t="e">
        <f>IF(COUNTIF('Planilla de control'!#REF!,K402)&gt;0,"SI","NO")</f>
        <v>#REF!</v>
      </c>
    </row>
    <row r="403" spans="1:13" x14ac:dyDescent="0.3">
      <c r="A403" s="3" t="s">
        <v>2366</v>
      </c>
      <c r="B403" s="3" t="s">
        <v>3453</v>
      </c>
      <c r="C403" s="3"/>
      <c r="D403" s="3"/>
      <c r="E403" s="3"/>
      <c r="F403" s="51" t="str">
        <f t="shared" si="36"/>
        <v>02E8</v>
      </c>
      <c r="G403" s="51">
        <f t="shared" si="37"/>
        <v>8</v>
      </c>
      <c r="H403" s="51">
        <f t="shared" si="38"/>
        <v>2</v>
      </c>
      <c r="I403" s="51" t="str">
        <f t="shared" si="39"/>
        <v>E</v>
      </c>
      <c r="J403" s="51" t="str">
        <f t="shared" si="40"/>
        <v>MQ200</v>
      </c>
      <c r="K403" s="76" t="str">
        <f t="shared" si="41"/>
        <v>RAB02E8B</v>
      </c>
      <c r="L403" s="281" t="e">
        <f>VLOOKUP(K403,'Planilla de control'!#REF!,2,0)</f>
        <v>#REF!</v>
      </c>
      <c r="M403" s="29" t="e">
        <f>IF(COUNTIF('Planilla de control'!#REF!,K403)&gt;0,"SI","NO")</f>
        <v>#REF!</v>
      </c>
    </row>
    <row r="404" spans="1:13" x14ac:dyDescent="0.3">
      <c r="A404" s="3" t="s">
        <v>2366</v>
      </c>
      <c r="B404" s="3" t="s">
        <v>3454</v>
      </c>
      <c r="C404" s="3"/>
      <c r="D404" s="3"/>
      <c r="E404" s="3"/>
      <c r="F404" s="51" t="str">
        <f t="shared" si="36"/>
        <v>02F3</v>
      </c>
      <c r="G404" s="51">
        <f t="shared" si="37"/>
        <v>3</v>
      </c>
      <c r="H404" s="51">
        <f t="shared" si="38"/>
        <v>2</v>
      </c>
      <c r="I404" s="51" t="str">
        <f t="shared" si="39"/>
        <v>F</v>
      </c>
      <c r="J404" s="51" t="str">
        <f t="shared" si="40"/>
        <v>MQ200</v>
      </c>
      <c r="K404" s="76" t="str">
        <f t="shared" si="41"/>
        <v>RAB02F3B</v>
      </c>
      <c r="L404" s="281" t="e">
        <f>VLOOKUP(K404,'Planilla de control'!#REF!,2,0)</f>
        <v>#REF!</v>
      </c>
      <c r="M404" s="29" t="e">
        <f>IF(COUNTIF('Planilla de control'!#REF!,K404)&gt;0,"SI","NO")</f>
        <v>#REF!</v>
      </c>
    </row>
    <row r="405" spans="1:13" x14ac:dyDescent="0.3">
      <c r="A405" s="3" t="s">
        <v>2366</v>
      </c>
      <c r="B405" s="3" t="s">
        <v>3455</v>
      </c>
      <c r="C405" s="3"/>
      <c r="D405" s="3"/>
      <c r="E405" s="3"/>
      <c r="F405" s="51" t="str">
        <f t="shared" si="36"/>
        <v>02H3</v>
      </c>
      <c r="G405" s="51">
        <f t="shared" si="37"/>
        <v>3</v>
      </c>
      <c r="H405" s="51">
        <f t="shared" si="38"/>
        <v>2</v>
      </c>
      <c r="I405" s="51" t="str">
        <f t="shared" si="39"/>
        <v>H</v>
      </c>
      <c r="J405" s="51" t="str">
        <f t="shared" si="40"/>
        <v>MQ200</v>
      </c>
      <c r="K405" s="76" t="str">
        <f t="shared" si="41"/>
        <v>RAB02H3C</v>
      </c>
      <c r="L405" s="281" t="e">
        <f>VLOOKUP(K405,'Planilla de control'!#REF!,2,0)</f>
        <v>#REF!</v>
      </c>
      <c r="M405" s="29" t="e">
        <f>IF(COUNTIF('Planilla de control'!#REF!,K405)&gt;0,"SI","NO")</f>
        <v>#REF!</v>
      </c>
    </row>
    <row r="406" spans="1:13" x14ac:dyDescent="0.3">
      <c r="A406" s="3" t="s">
        <v>2366</v>
      </c>
      <c r="B406" s="3" t="s">
        <v>3456</v>
      </c>
      <c r="C406" s="3"/>
      <c r="D406" s="3"/>
      <c r="E406" s="3"/>
      <c r="F406" s="51" t="str">
        <f t="shared" si="36"/>
        <v>02J2</v>
      </c>
      <c r="G406" s="51">
        <f t="shared" si="37"/>
        <v>2</v>
      </c>
      <c r="H406" s="51">
        <f t="shared" si="38"/>
        <v>2</v>
      </c>
      <c r="I406" s="51" t="str">
        <f t="shared" si="39"/>
        <v>J</v>
      </c>
      <c r="J406" s="51" t="str">
        <f t="shared" si="40"/>
        <v>MQ200</v>
      </c>
      <c r="K406" s="76" t="str">
        <f t="shared" si="41"/>
        <v>RAB02J2B</v>
      </c>
      <c r="L406" s="281" t="e">
        <f>VLOOKUP(K406,'Planilla de control'!#REF!,2,0)</f>
        <v>#REF!</v>
      </c>
      <c r="M406" s="29" t="e">
        <f>IF(COUNTIF('Planilla de control'!#REF!,K406)&gt;0,"SI","NO")</f>
        <v>#REF!</v>
      </c>
    </row>
    <row r="407" spans="1:13" x14ac:dyDescent="0.3">
      <c r="A407" s="3" t="s">
        <v>2366</v>
      </c>
      <c r="B407" s="3" t="s">
        <v>3457</v>
      </c>
      <c r="C407" s="3"/>
      <c r="D407" s="3"/>
      <c r="E407" s="3"/>
      <c r="F407" s="51" t="str">
        <f t="shared" si="36"/>
        <v>02F1</v>
      </c>
      <c r="G407" s="51">
        <f t="shared" si="37"/>
        <v>1</v>
      </c>
      <c r="H407" s="51">
        <f t="shared" si="38"/>
        <v>2</v>
      </c>
      <c r="I407" s="51" t="str">
        <f t="shared" si="39"/>
        <v>F</v>
      </c>
      <c r="J407" s="51" t="str">
        <f t="shared" si="40"/>
        <v>MQ200</v>
      </c>
      <c r="K407" s="76" t="str">
        <f t="shared" si="41"/>
        <v>RAB02F1B</v>
      </c>
      <c r="L407" s="281" t="e">
        <f>VLOOKUP(K407,'Planilla de control'!#REF!,2,0)</f>
        <v>#REF!</v>
      </c>
      <c r="M407" s="29" t="e">
        <f>IF(COUNTIF('Planilla de control'!#REF!,K407)&gt;0,"SI","NO")</f>
        <v>#REF!</v>
      </c>
    </row>
    <row r="408" spans="1:13" x14ac:dyDescent="0.3">
      <c r="A408" s="3" t="s">
        <v>2366</v>
      </c>
      <c r="B408" s="3" t="s">
        <v>3458</v>
      </c>
      <c r="C408" s="3"/>
      <c r="D408" s="3"/>
      <c r="E408" s="3"/>
      <c r="F408" s="51" t="str">
        <f t="shared" si="36"/>
        <v>02J1</v>
      </c>
      <c r="G408" s="51">
        <f t="shared" si="37"/>
        <v>1</v>
      </c>
      <c r="H408" s="51">
        <f t="shared" si="38"/>
        <v>2</v>
      </c>
      <c r="I408" s="51" t="str">
        <f t="shared" si="39"/>
        <v>J</v>
      </c>
      <c r="J408" s="51" t="str">
        <f t="shared" si="40"/>
        <v>MQ200</v>
      </c>
      <c r="K408" s="76" t="str">
        <f t="shared" si="41"/>
        <v>RAB02J1C</v>
      </c>
      <c r="L408" s="281" t="e">
        <f>VLOOKUP(K408,'Planilla de control'!#REF!,2,0)</f>
        <v>#REF!</v>
      </c>
      <c r="M408" s="29" t="e">
        <f>IF(COUNTIF('Planilla de control'!#REF!,K408)&gt;0,"SI","NO")</f>
        <v>#REF!</v>
      </c>
    </row>
    <row r="409" spans="1:13" x14ac:dyDescent="0.3">
      <c r="A409" s="3" t="s">
        <v>2366</v>
      </c>
      <c r="B409" s="3" t="s">
        <v>3459</v>
      </c>
      <c r="C409" s="3"/>
      <c r="D409" s="3"/>
      <c r="E409" s="3"/>
      <c r="F409" s="51" t="str">
        <f t="shared" si="36"/>
        <v>02K4</v>
      </c>
      <c r="G409" s="51">
        <f t="shared" si="37"/>
        <v>4</v>
      </c>
      <c r="H409" s="51">
        <f t="shared" si="38"/>
        <v>2</v>
      </c>
      <c r="I409" s="51" t="str">
        <f t="shared" si="39"/>
        <v>K</v>
      </c>
      <c r="J409" s="51" t="str">
        <f t="shared" si="40"/>
        <v>MQ200</v>
      </c>
      <c r="K409" s="76" t="str">
        <f t="shared" si="41"/>
        <v>RAB02K4B</v>
      </c>
      <c r="L409" s="281" t="e">
        <f>VLOOKUP(K409,'Planilla de control'!#REF!,2,0)</f>
        <v>#REF!</v>
      </c>
      <c r="M409" s="29" t="e">
        <f>IF(COUNTIF('Planilla de control'!#REF!,K409)&gt;0,"SI","NO")</f>
        <v>#REF!</v>
      </c>
    </row>
    <row r="410" spans="1:13" x14ac:dyDescent="0.3">
      <c r="A410" s="3" t="s">
        <v>2366</v>
      </c>
      <c r="B410" s="3" t="s">
        <v>3460</v>
      </c>
      <c r="C410" s="3"/>
      <c r="D410" s="3"/>
      <c r="E410" s="3"/>
      <c r="F410" s="51" t="str">
        <f t="shared" si="36"/>
        <v>02L2</v>
      </c>
      <c r="G410" s="51">
        <f t="shared" si="37"/>
        <v>2</v>
      </c>
      <c r="H410" s="51">
        <f t="shared" si="38"/>
        <v>2</v>
      </c>
      <c r="I410" s="51" t="str">
        <f t="shared" si="39"/>
        <v>L</v>
      </c>
      <c r="J410" s="51" t="str">
        <f t="shared" si="40"/>
        <v>MQ200</v>
      </c>
      <c r="K410" s="76" t="str">
        <f t="shared" si="41"/>
        <v>RAB02L2B</v>
      </c>
      <c r="L410" s="281" t="e">
        <f>VLOOKUP(K410,'Planilla de control'!#REF!,2,0)</f>
        <v>#REF!</v>
      </c>
      <c r="M410" s="29" t="e">
        <f>IF(COUNTIF('Planilla de control'!#REF!,K410)&gt;0,"SI","NO")</f>
        <v>#REF!</v>
      </c>
    </row>
    <row r="411" spans="1:13" x14ac:dyDescent="0.3">
      <c r="A411" s="3" t="s">
        <v>2366</v>
      </c>
      <c r="B411" s="3" t="s">
        <v>3461</v>
      </c>
      <c r="C411" s="3"/>
      <c r="D411" s="3"/>
      <c r="E411" s="3"/>
      <c r="F411" s="51" t="str">
        <f t="shared" si="36"/>
        <v>02L8</v>
      </c>
      <c r="G411" s="51">
        <f t="shared" si="37"/>
        <v>8</v>
      </c>
      <c r="H411" s="51">
        <f t="shared" si="38"/>
        <v>2</v>
      </c>
      <c r="I411" s="51" t="str">
        <f t="shared" si="39"/>
        <v>L</v>
      </c>
      <c r="J411" s="51" t="str">
        <f t="shared" si="40"/>
        <v>MQ200</v>
      </c>
      <c r="K411" s="76" t="str">
        <f t="shared" si="41"/>
        <v>RAB02L8B</v>
      </c>
      <c r="L411" s="281" t="e">
        <f>VLOOKUP(K411,'Planilla de control'!#REF!,2,0)</f>
        <v>#REF!</v>
      </c>
      <c r="M411" s="29" t="e">
        <f>IF(COUNTIF('Planilla de control'!#REF!,K411)&gt;0,"SI","NO")</f>
        <v>#REF!</v>
      </c>
    </row>
    <row r="412" spans="1:13" x14ac:dyDescent="0.3">
      <c r="A412" s="3" t="s">
        <v>2366</v>
      </c>
      <c r="B412" s="3" t="s">
        <v>3462</v>
      </c>
      <c r="C412" s="3"/>
      <c r="D412" s="3"/>
      <c r="E412" s="3"/>
      <c r="F412" s="51" t="str">
        <f t="shared" si="36"/>
        <v>02A1</v>
      </c>
      <c r="G412" s="51">
        <f t="shared" si="37"/>
        <v>1</v>
      </c>
      <c r="H412" s="51">
        <f t="shared" si="38"/>
        <v>2</v>
      </c>
      <c r="I412" s="51" t="str">
        <f t="shared" si="39"/>
        <v>A</v>
      </c>
      <c r="J412" s="51" t="str">
        <f t="shared" si="40"/>
        <v>MQ200</v>
      </c>
      <c r="K412" s="76" t="str">
        <f t="shared" si="41"/>
        <v>RAB02A1C</v>
      </c>
      <c r="L412" s="281" t="e">
        <f>VLOOKUP(K412,'Planilla de control'!#REF!,2,0)</f>
        <v>#REF!</v>
      </c>
      <c r="M412" s="29" t="e">
        <f>IF(COUNTIF('Planilla de control'!#REF!,K412)&gt;0,"SI","NO")</f>
        <v>#REF!</v>
      </c>
    </row>
    <row r="413" spans="1:13" x14ac:dyDescent="0.3">
      <c r="A413" s="3" t="s">
        <v>2366</v>
      </c>
      <c r="B413" s="3" t="s">
        <v>3463</v>
      </c>
      <c r="C413" s="3"/>
      <c r="D413" s="3"/>
      <c r="E413" s="3"/>
      <c r="F413" s="51" t="str">
        <f t="shared" si="36"/>
        <v>02I8</v>
      </c>
      <c r="G413" s="51">
        <f t="shared" si="37"/>
        <v>8</v>
      </c>
      <c r="H413" s="51">
        <f t="shared" si="38"/>
        <v>2</v>
      </c>
      <c r="I413" s="51" t="str">
        <f t="shared" si="39"/>
        <v>I</v>
      </c>
      <c r="J413" s="51" t="str">
        <f t="shared" si="40"/>
        <v>MQ200</v>
      </c>
      <c r="K413" s="76" t="str">
        <f t="shared" si="41"/>
        <v>RAB02I8B</v>
      </c>
      <c r="L413" s="281" t="e">
        <f>VLOOKUP(K413,'Planilla de control'!#REF!,2,0)</f>
        <v>#REF!</v>
      </c>
      <c r="M413" s="29" t="e">
        <f>IF(COUNTIF('Planilla de control'!#REF!,K413)&gt;0,"SI","NO")</f>
        <v>#REF!</v>
      </c>
    </row>
    <row r="414" spans="1:13" x14ac:dyDescent="0.3">
      <c r="A414" s="3" t="s">
        <v>2366</v>
      </c>
      <c r="B414" s="3" t="s">
        <v>3464</v>
      </c>
      <c r="C414" s="3"/>
      <c r="D414" s="3"/>
      <c r="E414" s="3"/>
      <c r="F414" s="51" t="str">
        <f t="shared" si="36"/>
        <v>02L1</v>
      </c>
      <c r="G414" s="51">
        <f t="shared" si="37"/>
        <v>1</v>
      </c>
      <c r="H414" s="51">
        <f t="shared" si="38"/>
        <v>2</v>
      </c>
      <c r="I414" s="51" t="str">
        <f t="shared" si="39"/>
        <v>L</v>
      </c>
      <c r="J414" s="51" t="str">
        <f t="shared" si="40"/>
        <v>MQ200</v>
      </c>
      <c r="K414" s="76" t="str">
        <f t="shared" si="41"/>
        <v>RAB02L1B</v>
      </c>
      <c r="L414" s="281" t="e">
        <f>VLOOKUP(K414,'Planilla de control'!#REF!,2,0)</f>
        <v>#REF!</v>
      </c>
      <c r="M414" s="29" t="e">
        <f>IF(COUNTIF('Planilla de control'!#REF!,K414)&gt;0,"SI","NO")</f>
        <v>#REF!</v>
      </c>
    </row>
    <row r="415" spans="1:13" x14ac:dyDescent="0.3">
      <c r="A415" s="3" t="s">
        <v>2366</v>
      </c>
      <c r="B415" s="3" t="s">
        <v>3465</v>
      </c>
      <c r="C415" s="3"/>
      <c r="D415" s="3"/>
      <c r="E415" s="3"/>
      <c r="F415" s="51" t="str">
        <f t="shared" si="36"/>
        <v>02K7</v>
      </c>
      <c r="G415" s="51">
        <f t="shared" si="37"/>
        <v>7</v>
      </c>
      <c r="H415" s="51">
        <f t="shared" si="38"/>
        <v>2</v>
      </c>
      <c r="I415" s="51" t="str">
        <f t="shared" si="39"/>
        <v>K</v>
      </c>
      <c r="J415" s="51" t="str">
        <f t="shared" si="40"/>
        <v>MQ200</v>
      </c>
      <c r="K415" s="76" t="str">
        <f t="shared" si="41"/>
        <v>RAB02K7A</v>
      </c>
      <c r="L415" s="281" t="e">
        <f>VLOOKUP(K415,'Planilla de control'!#REF!,2,0)</f>
        <v>#REF!</v>
      </c>
      <c r="M415" s="29" t="e">
        <f>IF(COUNTIF('Planilla de control'!#REF!,K415)&gt;0,"SI","NO")</f>
        <v>#REF!</v>
      </c>
    </row>
    <row r="416" spans="1:13" x14ac:dyDescent="0.3">
      <c r="A416" s="3" t="s">
        <v>2366</v>
      </c>
      <c r="B416" s="3" t="s">
        <v>3466</v>
      </c>
      <c r="C416" s="3"/>
      <c r="D416" s="3"/>
      <c r="E416" s="3"/>
      <c r="F416" s="51" t="str">
        <f t="shared" si="36"/>
        <v>02D1</v>
      </c>
      <c r="G416" s="51">
        <f t="shared" si="37"/>
        <v>1</v>
      </c>
      <c r="H416" s="51">
        <f t="shared" si="38"/>
        <v>2</v>
      </c>
      <c r="I416" s="51" t="str">
        <f t="shared" si="39"/>
        <v>D</v>
      </c>
      <c r="J416" s="51" t="str">
        <f t="shared" si="40"/>
        <v>MQ200</v>
      </c>
      <c r="K416" s="76" t="str">
        <f t="shared" si="41"/>
        <v>RAB02D1C</v>
      </c>
      <c r="L416" s="281" t="e">
        <f>VLOOKUP(K416,'Planilla de control'!#REF!,2,0)</f>
        <v>#REF!</v>
      </c>
      <c r="M416" s="29" t="e">
        <f>IF(COUNTIF('Planilla de control'!#REF!,K416)&gt;0,"SI","NO")</f>
        <v>#REF!</v>
      </c>
    </row>
    <row r="417" spans="1:13" x14ac:dyDescent="0.3">
      <c r="A417" s="3" t="s">
        <v>2366</v>
      </c>
      <c r="B417" s="3" t="s">
        <v>3467</v>
      </c>
      <c r="C417" s="3"/>
      <c r="D417" s="3"/>
      <c r="E417" s="3"/>
      <c r="F417" s="51" t="str">
        <f t="shared" si="36"/>
        <v>02L5</v>
      </c>
      <c r="G417" s="51">
        <f t="shared" si="37"/>
        <v>5</v>
      </c>
      <c r="H417" s="51">
        <f t="shared" si="38"/>
        <v>2</v>
      </c>
      <c r="I417" s="51" t="str">
        <f t="shared" si="39"/>
        <v>L</v>
      </c>
      <c r="J417" s="51" t="str">
        <f t="shared" si="40"/>
        <v>MQ200</v>
      </c>
      <c r="K417" s="76" t="str">
        <f t="shared" si="41"/>
        <v>RAB02L5A</v>
      </c>
      <c r="L417" s="281" t="e">
        <f>VLOOKUP(K417,'Planilla de control'!#REF!,2,0)</f>
        <v>#REF!</v>
      </c>
      <c r="M417" s="29" t="e">
        <f>IF(COUNTIF('Planilla de control'!#REF!,K417)&gt;0,"SI","NO")</f>
        <v>#REF!</v>
      </c>
    </row>
    <row r="418" spans="1:13" x14ac:dyDescent="0.3">
      <c r="A418" s="3" t="s">
        <v>2366</v>
      </c>
      <c r="B418" s="3" t="s">
        <v>3468</v>
      </c>
      <c r="C418" s="3"/>
      <c r="D418" s="3"/>
      <c r="E418" s="3"/>
      <c r="F418" s="51" t="str">
        <f t="shared" si="36"/>
        <v>02D7</v>
      </c>
      <c r="G418" s="51">
        <f t="shared" si="37"/>
        <v>7</v>
      </c>
      <c r="H418" s="51">
        <f t="shared" si="38"/>
        <v>2</v>
      </c>
      <c r="I418" s="51" t="str">
        <f t="shared" si="39"/>
        <v>D</v>
      </c>
      <c r="J418" s="51" t="str">
        <f t="shared" si="40"/>
        <v>MQ200</v>
      </c>
      <c r="K418" s="76" t="str">
        <f t="shared" si="41"/>
        <v>RAB02D7B</v>
      </c>
      <c r="L418" s="281" t="e">
        <f>VLOOKUP(K418,'Planilla de control'!#REF!,2,0)</f>
        <v>#REF!</v>
      </c>
      <c r="M418" s="29" t="e">
        <f>IF(COUNTIF('Planilla de control'!#REF!,K418)&gt;0,"SI","NO")</f>
        <v>#REF!</v>
      </c>
    </row>
    <row r="419" spans="1:13" x14ac:dyDescent="0.3">
      <c r="A419" s="3" t="s">
        <v>2366</v>
      </c>
      <c r="B419" s="3" t="s">
        <v>3469</v>
      </c>
      <c r="C419" s="3"/>
      <c r="D419" s="3"/>
      <c r="E419" s="3"/>
      <c r="F419" s="51" t="str">
        <f t="shared" si="36"/>
        <v>02F4</v>
      </c>
      <c r="G419" s="51">
        <f t="shared" si="37"/>
        <v>4</v>
      </c>
      <c r="H419" s="51">
        <f t="shared" si="38"/>
        <v>2</v>
      </c>
      <c r="I419" s="51" t="str">
        <f t="shared" si="39"/>
        <v>F</v>
      </c>
      <c r="J419" s="51" t="str">
        <f t="shared" si="40"/>
        <v>MQ200</v>
      </c>
      <c r="K419" s="76" t="str">
        <f t="shared" si="41"/>
        <v>RAB02F4C</v>
      </c>
      <c r="L419" s="281" t="e">
        <f>VLOOKUP(K419,'Planilla de control'!#REF!,2,0)</f>
        <v>#REF!</v>
      </c>
      <c r="M419" s="29" t="e">
        <f>IF(COUNTIF('Planilla de control'!#REF!,K419)&gt;0,"SI","NO")</f>
        <v>#REF!</v>
      </c>
    </row>
    <row r="420" spans="1:13" x14ac:dyDescent="0.3">
      <c r="A420" s="3" t="s">
        <v>2366</v>
      </c>
      <c r="B420" s="3" t="s">
        <v>3470</v>
      </c>
      <c r="C420" s="3"/>
      <c r="D420" s="3"/>
      <c r="E420" s="3"/>
      <c r="F420" s="51" t="str">
        <f t="shared" si="36"/>
        <v>02J2</v>
      </c>
      <c r="G420" s="51">
        <f t="shared" si="37"/>
        <v>2</v>
      </c>
      <c r="H420" s="51">
        <f t="shared" si="38"/>
        <v>2</v>
      </c>
      <c r="I420" s="51" t="str">
        <f t="shared" si="39"/>
        <v>J</v>
      </c>
      <c r="J420" s="51" t="str">
        <f t="shared" si="40"/>
        <v>MQ200</v>
      </c>
      <c r="K420" s="76" t="str">
        <f t="shared" si="41"/>
        <v>RAB02J2A</v>
      </c>
      <c r="L420" s="281" t="e">
        <f>VLOOKUP(K420,'Planilla de control'!#REF!,2,0)</f>
        <v>#REF!</v>
      </c>
      <c r="M420" s="29" t="e">
        <f>IF(COUNTIF('Planilla de control'!#REF!,K420)&gt;0,"SI","NO")</f>
        <v>#REF!</v>
      </c>
    </row>
    <row r="421" spans="1:13" x14ac:dyDescent="0.3">
      <c r="A421" s="3" t="s">
        <v>2366</v>
      </c>
      <c r="B421" s="3" t="s">
        <v>3471</v>
      </c>
      <c r="C421" s="3"/>
      <c r="D421" s="3"/>
      <c r="E421" s="3"/>
      <c r="F421" s="51" t="str">
        <f t="shared" si="36"/>
        <v>02J4</v>
      </c>
      <c r="G421" s="51">
        <f t="shared" si="37"/>
        <v>4</v>
      </c>
      <c r="H421" s="51">
        <f t="shared" si="38"/>
        <v>2</v>
      </c>
      <c r="I421" s="51" t="str">
        <f t="shared" si="39"/>
        <v>J</v>
      </c>
      <c r="J421" s="51" t="str">
        <f t="shared" si="40"/>
        <v>MQ200</v>
      </c>
      <c r="K421" s="76" t="str">
        <f t="shared" si="41"/>
        <v>RAB02J4B</v>
      </c>
      <c r="L421" s="281" t="e">
        <f>VLOOKUP(K421,'Planilla de control'!#REF!,2,0)</f>
        <v>#REF!</v>
      </c>
      <c r="M421" s="29" t="e">
        <f>IF(COUNTIF('Planilla de control'!#REF!,K421)&gt;0,"SI","NO")</f>
        <v>#REF!</v>
      </c>
    </row>
    <row r="422" spans="1:13" x14ac:dyDescent="0.3">
      <c r="A422" s="3" t="s">
        <v>2365</v>
      </c>
      <c r="B422" s="3" t="s">
        <v>3472</v>
      </c>
      <c r="C422" s="3"/>
      <c r="D422" s="3"/>
      <c r="E422" s="3"/>
      <c r="F422" s="51" t="str">
        <f t="shared" si="36"/>
        <v>03E2</v>
      </c>
      <c r="G422" s="51">
        <f t="shared" si="37"/>
        <v>2</v>
      </c>
      <c r="H422" s="51">
        <f t="shared" si="38"/>
        <v>3</v>
      </c>
      <c r="I422" s="51" t="str">
        <f t="shared" si="39"/>
        <v>E</v>
      </c>
      <c r="J422" s="51" t="str">
        <f t="shared" si="40"/>
        <v>MQ200</v>
      </c>
      <c r="K422" s="76" t="str">
        <f t="shared" si="41"/>
        <v>PC203E2C</v>
      </c>
      <c r="L422" s="281" t="e">
        <f>VLOOKUP(K422,'Planilla de control'!#REF!,2,0)</f>
        <v>#REF!</v>
      </c>
      <c r="M422" s="29" t="e">
        <f>IF(COUNTIF('Planilla de control'!#REF!,K422)&gt;0,"SI","NO")</f>
        <v>#REF!</v>
      </c>
    </row>
    <row r="423" spans="1:13" x14ac:dyDescent="0.3">
      <c r="A423" s="3" t="s">
        <v>2365</v>
      </c>
      <c r="B423" s="3" t="s">
        <v>3473</v>
      </c>
      <c r="C423" s="3"/>
      <c r="D423" s="3"/>
      <c r="E423" s="3"/>
      <c r="F423" s="51" t="str">
        <f t="shared" si="36"/>
        <v>03L7</v>
      </c>
      <c r="G423" s="51">
        <f t="shared" si="37"/>
        <v>7</v>
      </c>
      <c r="H423" s="51">
        <f t="shared" si="38"/>
        <v>3</v>
      </c>
      <c r="I423" s="51" t="str">
        <f t="shared" si="39"/>
        <v>L</v>
      </c>
      <c r="J423" s="51" t="str">
        <f t="shared" si="40"/>
        <v>MQ200</v>
      </c>
      <c r="K423" s="76" t="str">
        <f t="shared" si="41"/>
        <v>PC203L7B</v>
      </c>
      <c r="L423" s="281" t="e">
        <f>VLOOKUP(K423,'Planilla de control'!#REF!,2,0)</f>
        <v>#REF!</v>
      </c>
      <c r="M423" s="29" t="e">
        <f>IF(COUNTIF('Planilla de control'!#REF!,K423)&gt;0,"SI","NO")</f>
        <v>#REF!</v>
      </c>
    </row>
    <row r="424" spans="1:13" x14ac:dyDescent="0.3">
      <c r="A424" s="3" t="s">
        <v>2365</v>
      </c>
      <c r="B424" s="3" t="s">
        <v>3474</v>
      </c>
      <c r="C424" s="3"/>
      <c r="D424" s="3"/>
      <c r="E424" s="3"/>
      <c r="F424" s="51" t="str">
        <f t="shared" si="36"/>
        <v>03B2</v>
      </c>
      <c r="G424" s="51">
        <f t="shared" si="37"/>
        <v>2</v>
      </c>
      <c r="H424" s="51">
        <f t="shared" si="38"/>
        <v>3</v>
      </c>
      <c r="I424" s="51" t="str">
        <f t="shared" si="39"/>
        <v>B</v>
      </c>
      <c r="J424" s="51" t="str">
        <f t="shared" si="40"/>
        <v>MQ200</v>
      </c>
      <c r="K424" s="76" t="str">
        <f t="shared" si="41"/>
        <v>PC203B2C</v>
      </c>
      <c r="L424" s="281" t="e">
        <f>VLOOKUP(K424,'Planilla de control'!#REF!,2,0)</f>
        <v>#REF!</v>
      </c>
      <c r="M424" s="29" t="e">
        <f>IF(COUNTIF('Planilla de control'!#REF!,K424)&gt;0,"SI","NO")</f>
        <v>#REF!</v>
      </c>
    </row>
    <row r="425" spans="1:13" x14ac:dyDescent="0.3">
      <c r="A425" s="3" t="s">
        <v>2365</v>
      </c>
      <c r="B425" s="3" t="s">
        <v>3475</v>
      </c>
      <c r="C425" s="3"/>
      <c r="D425" s="3"/>
      <c r="E425" s="3"/>
      <c r="F425" s="51" t="str">
        <f t="shared" si="36"/>
        <v>03K1</v>
      </c>
      <c r="G425" s="51">
        <f t="shared" si="37"/>
        <v>1</v>
      </c>
      <c r="H425" s="51">
        <f t="shared" si="38"/>
        <v>3</v>
      </c>
      <c r="I425" s="51" t="str">
        <f t="shared" si="39"/>
        <v>K</v>
      </c>
      <c r="J425" s="51" t="str">
        <f t="shared" si="40"/>
        <v>MQ200</v>
      </c>
      <c r="K425" s="76" t="str">
        <f t="shared" si="41"/>
        <v>PC203K1D</v>
      </c>
      <c r="L425" s="281" t="e">
        <f>VLOOKUP(K425,'Planilla de control'!#REF!,2,0)</f>
        <v>#REF!</v>
      </c>
      <c r="M425" s="29" t="e">
        <f>IF(COUNTIF('Planilla de control'!#REF!,K425)&gt;0,"SI","NO")</f>
        <v>#REF!</v>
      </c>
    </row>
    <row r="426" spans="1:13" x14ac:dyDescent="0.3">
      <c r="A426" s="3" t="s">
        <v>2365</v>
      </c>
      <c r="B426" s="3" t="s">
        <v>3476</v>
      </c>
      <c r="C426" s="3"/>
      <c r="D426" s="3"/>
      <c r="E426" s="3"/>
      <c r="F426" s="51" t="str">
        <f t="shared" si="36"/>
        <v>03K2</v>
      </c>
      <c r="G426" s="51">
        <f t="shared" si="37"/>
        <v>2</v>
      </c>
      <c r="H426" s="51">
        <f t="shared" si="38"/>
        <v>3</v>
      </c>
      <c r="I426" s="51" t="str">
        <f t="shared" si="39"/>
        <v>K</v>
      </c>
      <c r="J426" s="51" t="str">
        <f t="shared" si="40"/>
        <v>MQ200</v>
      </c>
      <c r="K426" s="76" t="str">
        <f t="shared" si="41"/>
        <v>PC203K2A</v>
      </c>
      <c r="L426" s="281" t="e">
        <f>VLOOKUP(K426,'Planilla de control'!#REF!,2,0)</f>
        <v>#REF!</v>
      </c>
      <c r="M426" s="29" t="e">
        <f>IF(COUNTIF('Planilla de control'!#REF!,K426)&gt;0,"SI","NO")</f>
        <v>#REF!</v>
      </c>
    </row>
    <row r="427" spans="1:13" x14ac:dyDescent="0.3">
      <c r="A427" s="3" t="s">
        <v>2365</v>
      </c>
      <c r="B427" s="3" t="s">
        <v>3477</v>
      </c>
      <c r="C427" s="3"/>
      <c r="D427" s="3"/>
      <c r="E427" s="3"/>
      <c r="F427" s="51" t="str">
        <f t="shared" si="36"/>
        <v>03C1</v>
      </c>
      <c r="G427" s="51">
        <f t="shared" si="37"/>
        <v>1</v>
      </c>
      <c r="H427" s="51">
        <f t="shared" si="38"/>
        <v>3</v>
      </c>
      <c r="I427" s="51" t="str">
        <f t="shared" si="39"/>
        <v>C</v>
      </c>
      <c r="J427" s="51" t="str">
        <f t="shared" si="40"/>
        <v>MQ200</v>
      </c>
      <c r="K427" s="76" t="str">
        <f t="shared" si="41"/>
        <v>PC203C1B</v>
      </c>
      <c r="L427" s="281" t="e">
        <f>VLOOKUP(K427,'Planilla de control'!#REF!,2,0)</f>
        <v>#REF!</v>
      </c>
      <c r="M427" s="29" t="e">
        <f>IF(COUNTIF('Planilla de control'!#REF!,K427)&gt;0,"SI","NO")</f>
        <v>#REF!</v>
      </c>
    </row>
    <row r="428" spans="1:13" x14ac:dyDescent="0.3">
      <c r="A428" s="3" t="s">
        <v>2365</v>
      </c>
      <c r="B428" s="3" t="s">
        <v>3478</v>
      </c>
      <c r="C428" s="3"/>
      <c r="D428" s="3"/>
      <c r="E428" s="3"/>
      <c r="F428" s="51" t="str">
        <f t="shared" si="36"/>
        <v>03C1</v>
      </c>
      <c r="G428" s="51">
        <f t="shared" si="37"/>
        <v>1</v>
      </c>
      <c r="H428" s="51">
        <f t="shared" si="38"/>
        <v>3</v>
      </c>
      <c r="I428" s="51" t="str">
        <f t="shared" si="39"/>
        <v>C</v>
      </c>
      <c r="J428" s="51" t="str">
        <f t="shared" si="40"/>
        <v>MQ200</v>
      </c>
      <c r="K428" s="76" t="str">
        <f t="shared" si="41"/>
        <v>PC203C1D</v>
      </c>
      <c r="L428" s="281" t="e">
        <f>VLOOKUP(K428,'Planilla de control'!#REF!,2,0)</f>
        <v>#REF!</v>
      </c>
      <c r="M428" s="29" t="e">
        <f>IF(COUNTIF('Planilla de control'!#REF!,K428)&gt;0,"SI","NO")</f>
        <v>#REF!</v>
      </c>
    </row>
    <row r="429" spans="1:13" x14ac:dyDescent="0.3">
      <c r="A429" s="3" t="s">
        <v>2365</v>
      </c>
      <c r="B429" s="3" t="s">
        <v>3479</v>
      </c>
      <c r="C429" s="3"/>
      <c r="D429" s="3"/>
      <c r="E429" s="3"/>
      <c r="F429" s="51" t="str">
        <f t="shared" si="36"/>
        <v>03H1</v>
      </c>
      <c r="G429" s="51">
        <f t="shared" si="37"/>
        <v>1</v>
      </c>
      <c r="H429" s="51">
        <f t="shared" si="38"/>
        <v>3</v>
      </c>
      <c r="I429" s="51" t="str">
        <f t="shared" si="39"/>
        <v>H</v>
      </c>
      <c r="J429" s="51" t="str">
        <f t="shared" si="40"/>
        <v>MQ200</v>
      </c>
      <c r="K429" s="76" t="str">
        <f t="shared" si="41"/>
        <v>PC203H1B</v>
      </c>
      <c r="L429" s="281" t="e">
        <f>VLOOKUP(K429,'Planilla de control'!#REF!,2,0)</f>
        <v>#REF!</v>
      </c>
      <c r="M429" s="29" t="e">
        <f>IF(COUNTIF('Planilla de control'!#REF!,K429)&gt;0,"SI","NO")</f>
        <v>#REF!</v>
      </c>
    </row>
    <row r="430" spans="1:13" x14ac:dyDescent="0.3">
      <c r="A430" s="3" t="s">
        <v>2365</v>
      </c>
      <c r="B430" s="3" t="s">
        <v>3480</v>
      </c>
      <c r="C430" s="3"/>
      <c r="D430" s="3"/>
      <c r="E430" s="3"/>
      <c r="F430" s="51" t="str">
        <f t="shared" si="36"/>
        <v>03B1</v>
      </c>
      <c r="G430" s="51">
        <f t="shared" si="37"/>
        <v>1</v>
      </c>
      <c r="H430" s="51">
        <f t="shared" si="38"/>
        <v>3</v>
      </c>
      <c r="I430" s="51" t="str">
        <f t="shared" si="39"/>
        <v>B</v>
      </c>
      <c r="J430" s="51" t="str">
        <f t="shared" si="40"/>
        <v>MQ200</v>
      </c>
      <c r="K430" s="76" t="str">
        <f t="shared" si="41"/>
        <v>PC203B1C</v>
      </c>
      <c r="L430" s="281" t="e">
        <f>VLOOKUP(K430,'Planilla de control'!#REF!,2,0)</f>
        <v>#REF!</v>
      </c>
      <c r="M430" s="29" t="e">
        <f>IF(COUNTIF('Planilla de control'!#REF!,K430)&gt;0,"SI","NO")</f>
        <v>#REF!</v>
      </c>
    </row>
    <row r="431" spans="1:13" x14ac:dyDescent="0.3">
      <c r="A431" s="3" t="s">
        <v>2365</v>
      </c>
      <c r="B431" s="3" t="s">
        <v>3481</v>
      </c>
      <c r="C431" s="3"/>
      <c r="D431" s="3"/>
      <c r="E431" s="3"/>
      <c r="F431" s="51" t="str">
        <f t="shared" si="36"/>
        <v>03C2</v>
      </c>
      <c r="G431" s="51">
        <f t="shared" si="37"/>
        <v>2</v>
      </c>
      <c r="H431" s="51">
        <f t="shared" si="38"/>
        <v>3</v>
      </c>
      <c r="I431" s="51" t="str">
        <f t="shared" si="39"/>
        <v>C</v>
      </c>
      <c r="J431" s="51" t="str">
        <f t="shared" si="40"/>
        <v>MQ200</v>
      </c>
      <c r="K431" s="76" t="str">
        <f t="shared" si="41"/>
        <v>PC203C2A</v>
      </c>
      <c r="L431" s="281" t="e">
        <f>VLOOKUP(K431,'Planilla de control'!#REF!,2,0)</f>
        <v>#REF!</v>
      </c>
      <c r="M431" s="29" t="e">
        <f>IF(COUNTIF('Planilla de control'!#REF!,K431)&gt;0,"SI","NO")</f>
        <v>#REF!</v>
      </c>
    </row>
    <row r="432" spans="1:13" x14ac:dyDescent="0.3">
      <c r="A432" s="3" t="s">
        <v>2365</v>
      </c>
      <c r="B432" s="3" t="s">
        <v>3482</v>
      </c>
      <c r="C432" s="3"/>
      <c r="D432" s="3"/>
      <c r="E432" s="3"/>
      <c r="F432" s="51" t="str">
        <f t="shared" si="36"/>
        <v>03F2</v>
      </c>
      <c r="G432" s="51">
        <f t="shared" si="37"/>
        <v>2</v>
      </c>
      <c r="H432" s="51">
        <f t="shared" si="38"/>
        <v>3</v>
      </c>
      <c r="I432" s="51" t="str">
        <f t="shared" si="39"/>
        <v>F</v>
      </c>
      <c r="J432" s="51" t="str">
        <f t="shared" si="40"/>
        <v>MQ200</v>
      </c>
      <c r="K432" s="76" t="str">
        <f t="shared" si="41"/>
        <v>PC203F2A</v>
      </c>
      <c r="L432" s="281" t="e">
        <f>VLOOKUP(K432,'Planilla de control'!#REF!,2,0)</f>
        <v>#REF!</v>
      </c>
      <c r="M432" s="29" t="e">
        <f>IF(COUNTIF('Planilla de control'!#REF!,K432)&gt;0,"SI","NO")</f>
        <v>#REF!</v>
      </c>
    </row>
    <row r="433" spans="1:13" x14ac:dyDescent="0.3">
      <c r="A433" s="3" t="s">
        <v>2365</v>
      </c>
      <c r="B433" s="3" t="s">
        <v>3483</v>
      </c>
      <c r="C433" s="3"/>
      <c r="D433" s="3"/>
      <c r="E433" s="3"/>
      <c r="F433" s="51" t="str">
        <f t="shared" si="36"/>
        <v>03B1</v>
      </c>
      <c r="G433" s="51">
        <f t="shared" si="37"/>
        <v>1</v>
      </c>
      <c r="H433" s="51">
        <f t="shared" si="38"/>
        <v>3</v>
      </c>
      <c r="I433" s="51" t="str">
        <f t="shared" si="39"/>
        <v>B</v>
      </c>
      <c r="J433" s="51" t="str">
        <f t="shared" si="40"/>
        <v>MQ200</v>
      </c>
      <c r="K433" s="76" t="str">
        <f t="shared" si="41"/>
        <v>PC203B1B</v>
      </c>
      <c r="L433" s="281" t="e">
        <f>VLOOKUP(K433,'Planilla de control'!#REF!,2,0)</f>
        <v>#REF!</v>
      </c>
      <c r="M433" s="29" t="e">
        <f>IF(COUNTIF('Planilla de control'!#REF!,K433)&gt;0,"SI","NO")</f>
        <v>#REF!</v>
      </c>
    </row>
    <row r="434" spans="1:13" x14ac:dyDescent="0.3">
      <c r="A434" s="3" t="s">
        <v>2365</v>
      </c>
      <c r="B434" s="3" t="s">
        <v>3484</v>
      </c>
      <c r="C434" s="3"/>
      <c r="D434" s="3"/>
      <c r="E434" s="3"/>
      <c r="F434" s="51" t="str">
        <f t="shared" si="36"/>
        <v>03B2</v>
      </c>
      <c r="G434" s="51">
        <f t="shared" si="37"/>
        <v>2</v>
      </c>
      <c r="H434" s="51">
        <f t="shared" si="38"/>
        <v>3</v>
      </c>
      <c r="I434" s="51" t="str">
        <f t="shared" si="39"/>
        <v>B</v>
      </c>
      <c r="J434" s="51" t="str">
        <f t="shared" si="40"/>
        <v>MQ200</v>
      </c>
      <c r="K434" s="76" t="str">
        <f t="shared" si="41"/>
        <v>PC203B2B</v>
      </c>
      <c r="L434" s="281" t="e">
        <f>VLOOKUP(K434,'Planilla de control'!#REF!,2,0)</f>
        <v>#REF!</v>
      </c>
      <c r="M434" s="29" t="e">
        <f>IF(COUNTIF('Planilla de control'!#REF!,K434)&gt;0,"SI","NO")</f>
        <v>#REF!</v>
      </c>
    </row>
    <row r="435" spans="1:13" x14ac:dyDescent="0.3">
      <c r="A435" s="3" t="s">
        <v>2365</v>
      </c>
      <c r="B435" s="3" t="s">
        <v>3485</v>
      </c>
      <c r="C435" s="3"/>
      <c r="D435" s="3"/>
      <c r="E435" s="3"/>
      <c r="F435" s="51" t="str">
        <f t="shared" si="36"/>
        <v>03F1</v>
      </c>
      <c r="G435" s="51">
        <f t="shared" si="37"/>
        <v>1</v>
      </c>
      <c r="H435" s="51">
        <f t="shared" si="38"/>
        <v>3</v>
      </c>
      <c r="I435" s="51" t="str">
        <f t="shared" si="39"/>
        <v>F</v>
      </c>
      <c r="J435" s="51" t="str">
        <f t="shared" si="40"/>
        <v>MQ200</v>
      </c>
      <c r="K435" s="76" t="str">
        <f t="shared" si="41"/>
        <v>PC203F1A</v>
      </c>
      <c r="L435" s="281" t="e">
        <f>VLOOKUP(K435,'Planilla de control'!#REF!,2,0)</f>
        <v>#REF!</v>
      </c>
      <c r="M435" s="29" t="e">
        <f>IF(COUNTIF('Planilla de control'!#REF!,K435)&gt;0,"SI","NO")</f>
        <v>#REF!</v>
      </c>
    </row>
    <row r="436" spans="1:13" x14ac:dyDescent="0.3">
      <c r="A436" s="3" t="s">
        <v>2365</v>
      </c>
      <c r="B436" s="3" t="s">
        <v>3486</v>
      </c>
      <c r="C436" s="3"/>
      <c r="D436" s="3"/>
      <c r="E436" s="3"/>
      <c r="F436" s="51" t="str">
        <f t="shared" si="36"/>
        <v>03F1</v>
      </c>
      <c r="G436" s="51">
        <f t="shared" si="37"/>
        <v>1</v>
      </c>
      <c r="H436" s="51">
        <f t="shared" si="38"/>
        <v>3</v>
      </c>
      <c r="I436" s="51" t="str">
        <f t="shared" si="39"/>
        <v>F</v>
      </c>
      <c r="J436" s="51" t="str">
        <f t="shared" si="40"/>
        <v>MQ200</v>
      </c>
      <c r="K436" s="76" t="str">
        <f t="shared" si="41"/>
        <v>PC203F1B</v>
      </c>
      <c r="L436" s="281" t="e">
        <f>VLOOKUP(K436,'Planilla de control'!#REF!,2,0)</f>
        <v>#REF!</v>
      </c>
      <c r="M436" s="29" t="e">
        <f>IF(COUNTIF('Planilla de control'!#REF!,K436)&gt;0,"SI","NO")</f>
        <v>#REF!</v>
      </c>
    </row>
    <row r="437" spans="1:13" x14ac:dyDescent="0.3">
      <c r="A437" s="3" t="s">
        <v>2365</v>
      </c>
      <c r="B437" s="3" t="s">
        <v>3487</v>
      </c>
      <c r="C437" s="3"/>
      <c r="D437" s="3"/>
      <c r="E437" s="3"/>
      <c r="F437" s="51" t="str">
        <f t="shared" si="36"/>
        <v>03B5</v>
      </c>
      <c r="G437" s="51">
        <f t="shared" si="37"/>
        <v>5</v>
      </c>
      <c r="H437" s="51">
        <f t="shared" si="38"/>
        <v>3</v>
      </c>
      <c r="I437" s="51" t="str">
        <f t="shared" si="39"/>
        <v>B</v>
      </c>
      <c r="J437" s="51" t="str">
        <f t="shared" si="40"/>
        <v>MQ200</v>
      </c>
      <c r="K437" s="76" t="str">
        <f t="shared" si="41"/>
        <v>PC203B5A</v>
      </c>
      <c r="L437" s="281" t="e">
        <f>VLOOKUP(K437,'Planilla de control'!#REF!,2,0)</f>
        <v>#REF!</v>
      </c>
      <c r="M437" s="29" t="e">
        <f>IF(COUNTIF('Planilla de control'!#REF!,K437)&gt;0,"SI","NO")</f>
        <v>#REF!</v>
      </c>
    </row>
    <row r="438" spans="1:13" x14ac:dyDescent="0.3">
      <c r="A438" s="3" t="s">
        <v>2365</v>
      </c>
      <c r="B438" s="3" t="s">
        <v>3488</v>
      </c>
      <c r="C438" s="3"/>
      <c r="D438" s="3"/>
      <c r="E438" s="3"/>
      <c r="F438" s="51" t="str">
        <f t="shared" si="36"/>
        <v>03G4</v>
      </c>
      <c r="G438" s="51">
        <f t="shared" si="37"/>
        <v>4</v>
      </c>
      <c r="H438" s="51">
        <f t="shared" si="38"/>
        <v>3</v>
      </c>
      <c r="I438" s="51" t="str">
        <f t="shared" si="39"/>
        <v>G</v>
      </c>
      <c r="J438" s="51" t="str">
        <f t="shared" si="40"/>
        <v>MQ200</v>
      </c>
      <c r="K438" s="76" t="str">
        <f t="shared" si="41"/>
        <v>PC203G4B</v>
      </c>
      <c r="L438" s="281" t="e">
        <f>VLOOKUP(K438,'Planilla de control'!#REF!,2,0)</f>
        <v>#REF!</v>
      </c>
      <c r="M438" s="29" t="e">
        <f>IF(COUNTIF('Planilla de control'!#REF!,K438)&gt;0,"SI","NO")</f>
        <v>#REF!</v>
      </c>
    </row>
    <row r="439" spans="1:13" x14ac:dyDescent="0.3">
      <c r="A439" s="3" t="s">
        <v>2365</v>
      </c>
      <c r="B439" s="3" t="s">
        <v>3489</v>
      </c>
      <c r="C439" s="3"/>
      <c r="D439" s="3"/>
      <c r="E439" s="3"/>
      <c r="F439" s="51" t="str">
        <f t="shared" si="36"/>
        <v>03H3</v>
      </c>
      <c r="G439" s="51">
        <f t="shared" si="37"/>
        <v>3</v>
      </c>
      <c r="H439" s="51">
        <f t="shared" si="38"/>
        <v>3</v>
      </c>
      <c r="I439" s="51" t="str">
        <f t="shared" si="39"/>
        <v>H</v>
      </c>
      <c r="J439" s="51" t="str">
        <f t="shared" si="40"/>
        <v>MQ200</v>
      </c>
      <c r="K439" s="76" t="str">
        <f t="shared" si="41"/>
        <v>PC203H3B</v>
      </c>
      <c r="L439" s="281" t="e">
        <f>VLOOKUP(K439,'Planilla de control'!#REF!,2,0)</f>
        <v>#REF!</v>
      </c>
      <c r="M439" s="29" t="e">
        <f>IF(COUNTIF('Planilla de control'!#REF!,K439)&gt;0,"SI","NO")</f>
        <v>#REF!</v>
      </c>
    </row>
    <row r="440" spans="1:13" x14ac:dyDescent="0.3">
      <c r="A440" s="3" t="s">
        <v>2365</v>
      </c>
      <c r="B440" s="3" t="s">
        <v>3490</v>
      </c>
      <c r="C440" s="3"/>
      <c r="D440" s="3"/>
      <c r="E440" s="3"/>
      <c r="F440" s="51" t="str">
        <f t="shared" si="36"/>
        <v>03I7</v>
      </c>
      <c r="G440" s="51">
        <f t="shared" si="37"/>
        <v>7</v>
      </c>
      <c r="H440" s="51">
        <f t="shared" si="38"/>
        <v>3</v>
      </c>
      <c r="I440" s="51" t="str">
        <f t="shared" si="39"/>
        <v>I</v>
      </c>
      <c r="J440" s="51" t="str">
        <f t="shared" si="40"/>
        <v>MQ200</v>
      </c>
      <c r="K440" s="76" t="str">
        <f t="shared" si="41"/>
        <v>PC203I7B</v>
      </c>
      <c r="L440" s="281" t="e">
        <f>VLOOKUP(K440,'Planilla de control'!#REF!,2,0)</f>
        <v>#REF!</v>
      </c>
      <c r="M440" s="29" t="e">
        <f>IF(COUNTIF('Planilla de control'!#REF!,K440)&gt;0,"SI","NO")</f>
        <v>#REF!</v>
      </c>
    </row>
    <row r="441" spans="1:13" x14ac:dyDescent="0.3">
      <c r="A441" s="3" t="s">
        <v>2365</v>
      </c>
      <c r="B441" s="3" t="s">
        <v>3491</v>
      </c>
      <c r="C441" s="3"/>
      <c r="D441" s="3"/>
      <c r="E441" s="3"/>
      <c r="F441" s="51" t="str">
        <f t="shared" si="36"/>
        <v>03K5</v>
      </c>
      <c r="G441" s="51">
        <f t="shared" si="37"/>
        <v>5</v>
      </c>
      <c r="H441" s="51">
        <f t="shared" si="38"/>
        <v>3</v>
      </c>
      <c r="I441" s="51" t="str">
        <f t="shared" si="39"/>
        <v>K</v>
      </c>
      <c r="J441" s="51" t="str">
        <f t="shared" si="40"/>
        <v>MQ200</v>
      </c>
      <c r="K441" s="76" t="str">
        <f t="shared" si="41"/>
        <v>PC203K5C</v>
      </c>
      <c r="L441" s="281" t="e">
        <f>VLOOKUP(K441,'Planilla de control'!#REF!,2,0)</f>
        <v>#REF!</v>
      </c>
      <c r="M441" s="29" t="e">
        <f>IF(COUNTIF('Planilla de control'!#REF!,K441)&gt;0,"SI","NO")</f>
        <v>#REF!</v>
      </c>
    </row>
    <row r="442" spans="1:13" x14ac:dyDescent="0.3">
      <c r="A442" s="3" t="s">
        <v>2365</v>
      </c>
      <c r="B442" s="3" t="s">
        <v>3492</v>
      </c>
      <c r="C442" s="3"/>
      <c r="D442" s="3"/>
      <c r="E442" s="3"/>
      <c r="F442" s="51" t="str">
        <f t="shared" si="36"/>
        <v>03L5</v>
      </c>
      <c r="G442" s="51">
        <f t="shared" si="37"/>
        <v>5</v>
      </c>
      <c r="H442" s="51">
        <f t="shared" si="38"/>
        <v>3</v>
      </c>
      <c r="I442" s="51" t="str">
        <f t="shared" si="39"/>
        <v>L</v>
      </c>
      <c r="J442" s="51" t="str">
        <f t="shared" si="40"/>
        <v>MQ200</v>
      </c>
      <c r="K442" s="76" t="str">
        <f t="shared" si="41"/>
        <v>PC203L5A</v>
      </c>
      <c r="L442" s="281" t="e">
        <f>VLOOKUP(K442,'Planilla de control'!#REF!,2,0)</f>
        <v>#REF!</v>
      </c>
      <c r="M442" s="29" t="e">
        <f>IF(COUNTIF('Planilla de control'!#REF!,K442)&gt;0,"SI","NO")</f>
        <v>#REF!</v>
      </c>
    </row>
    <row r="443" spans="1:13" x14ac:dyDescent="0.3">
      <c r="A443" s="3" t="s">
        <v>2365</v>
      </c>
      <c r="B443" s="3" t="s">
        <v>3493</v>
      </c>
      <c r="C443" s="3"/>
      <c r="D443" s="3"/>
      <c r="E443" s="3"/>
      <c r="F443" s="51" t="str">
        <f t="shared" si="36"/>
        <v>03F4</v>
      </c>
      <c r="G443" s="51">
        <f t="shared" si="37"/>
        <v>4</v>
      </c>
      <c r="H443" s="51">
        <f t="shared" si="38"/>
        <v>3</v>
      </c>
      <c r="I443" s="51" t="str">
        <f t="shared" si="39"/>
        <v>F</v>
      </c>
      <c r="J443" s="51" t="str">
        <f t="shared" si="40"/>
        <v>MQ200</v>
      </c>
      <c r="K443" s="76" t="str">
        <f t="shared" si="41"/>
        <v>PC203F4C</v>
      </c>
      <c r="L443" s="281" t="e">
        <f>VLOOKUP(K443,'Planilla de control'!#REF!,2,0)</f>
        <v>#REF!</v>
      </c>
      <c r="M443" s="29" t="e">
        <f>IF(COUNTIF('Planilla de control'!#REF!,K443)&gt;0,"SI","NO")</f>
        <v>#REF!</v>
      </c>
    </row>
    <row r="444" spans="1:13" x14ac:dyDescent="0.3">
      <c r="A444" s="3" t="s">
        <v>2365</v>
      </c>
      <c r="B444" s="3" t="s">
        <v>3494</v>
      </c>
      <c r="C444" s="3"/>
      <c r="D444" s="3"/>
      <c r="E444" s="3"/>
      <c r="F444" s="51" t="str">
        <f t="shared" si="36"/>
        <v>03H8</v>
      </c>
      <c r="G444" s="51">
        <f t="shared" si="37"/>
        <v>8</v>
      </c>
      <c r="H444" s="51">
        <f t="shared" si="38"/>
        <v>3</v>
      </c>
      <c r="I444" s="51" t="str">
        <f t="shared" si="39"/>
        <v>H</v>
      </c>
      <c r="J444" s="51" t="str">
        <f t="shared" si="40"/>
        <v>MQ200</v>
      </c>
      <c r="K444" s="76" t="str">
        <f t="shared" si="41"/>
        <v>PC203H8B</v>
      </c>
      <c r="L444" s="281" t="e">
        <f>VLOOKUP(K444,'Planilla de control'!#REF!,2,0)</f>
        <v>#REF!</v>
      </c>
      <c r="M444" s="29" t="e">
        <f>IF(COUNTIF('Planilla de control'!#REF!,K444)&gt;0,"SI","NO")</f>
        <v>#REF!</v>
      </c>
    </row>
    <row r="445" spans="1:13" x14ac:dyDescent="0.3">
      <c r="A445" s="3" t="s">
        <v>2365</v>
      </c>
      <c r="B445" s="3" t="s">
        <v>3495</v>
      </c>
      <c r="C445" s="3"/>
      <c r="D445" s="3"/>
      <c r="E445" s="3"/>
      <c r="F445" s="51" t="str">
        <f t="shared" si="36"/>
        <v>03L2</v>
      </c>
      <c r="G445" s="51">
        <f t="shared" si="37"/>
        <v>2</v>
      </c>
      <c r="H445" s="51">
        <f t="shared" si="38"/>
        <v>3</v>
      </c>
      <c r="I445" s="51" t="str">
        <f t="shared" si="39"/>
        <v>L</v>
      </c>
      <c r="J445" s="51" t="str">
        <f t="shared" si="40"/>
        <v>MQ200</v>
      </c>
      <c r="K445" s="76" t="str">
        <f t="shared" si="41"/>
        <v>PC203L2B</v>
      </c>
      <c r="L445" s="281" t="e">
        <f>VLOOKUP(K445,'Planilla de control'!#REF!,2,0)</f>
        <v>#REF!</v>
      </c>
      <c r="M445" s="29" t="e">
        <f>IF(COUNTIF('Planilla de control'!#REF!,K445)&gt;0,"SI","NO")</f>
        <v>#REF!</v>
      </c>
    </row>
    <row r="446" spans="1:13" x14ac:dyDescent="0.3">
      <c r="A446" s="3" t="s">
        <v>2365</v>
      </c>
      <c r="B446" s="3" t="s">
        <v>3496</v>
      </c>
      <c r="C446" s="3"/>
      <c r="D446" s="3"/>
      <c r="E446" s="3"/>
      <c r="F446" s="51" t="str">
        <f t="shared" si="36"/>
        <v>03F4</v>
      </c>
      <c r="G446" s="51">
        <f t="shared" si="37"/>
        <v>4</v>
      </c>
      <c r="H446" s="51">
        <f t="shared" si="38"/>
        <v>3</v>
      </c>
      <c r="I446" s="51" t="str">
        <f t="shared" si="39"/>
        <v>F</v>
      </c>
      <c r="J446" s="51" t="str">
        <f t="shared" si="40"/>
        <v>MQ200</v>
      </c>
      <c r="K446" s="76" t="str">
        <f t="shared" si="41"/>
        <v>PC203F4A</v>
      </c>
      <c r="L446" s="281" t="e">
        <f>VLOOKUP(K446,'Planilla de control'!#REF!,2,0)</f>
        <v>#REF!</v>
      </c>
      <c r="M446" s="29" t="e">
        <f>IF(COUNTIF('Planilla de control'!#REF!,K446)&gt;0,"SI","NO")</f>
        <v>#REF!</v>
      </c>
    </row>
    <row r="447" spans="1:13" x14ac:dyDescent="0.3">
      <c r="A447" s="3" t="s">
        <v>2365</v>
      </c>
      <c r="B447" s="3" t="s">
        <v>3497</v>
      </c>
      <c r="C447" s="3"/>
      <c r="D447" s="3"/>
      <c r="E447" s="3"/>
      <c r="F447" s="51" t="str">
        <f t="shared" si="36"/>
        <v>03K2</v>
      </c>
      <c r="G447" s="51">
        <f t="shared" si="37"/>
        <v>2</v>
      </c>
      <c r="H447" s="51">
        <f t="shared" si="38"/>
        <v>3</v>
      </c>
      <c r="I447" s="51" t="str">
        <f t="shared" si="39"/>
        <v>K</v>
      </c>
      <c r="J447" s="51" t="str">
        <f t="shared" si="40"/>
        <v>MQ200</v>
      </c>
      <c r="K447" s="76" t="str">
        <f t="shared" si="41"/>
        <v>PC203K2B</v>
      </c>
      <c r="L447" s="281" t="e">
        <f>VLOOKUP(K447,'Planilla de control'!#REF!,2,0)</f>
        <v>#REF!</v>
      </c>
      <c r="M447" s="29" t="e">
        <f>IF(COUNTIF('Planilla de control'!#REF!,K447)&gt;0,"SI","NO")</f>
        <v>#REF!</v>
      </c>
    </row>
    <row r="448" spans="1:13" x14ac:dyDescent="0.3">
      <c r="A448" s="3" t="s">
        <v>2365</v>
      </c>
      <c r="B448" s="3" t="s">
        <v>3498</v>
      </c>
      <c r="C448" s="3"/>
      <c r="D448" s="3"/>
      <c r="E448" s="3"/>
      <c r="F448" s="51" t="str">
        <f t="shared" si="36"/>
        <v>03K2</v>
      </c>
      <c r="G448" s="51">
        <f t="shared" si="37"/>
        <v>2</v>
      </c>
      <c r="H448" s="51">
        <f t="shared" si="38"/>
        <v>3</v>
      </c>
      <c r="I448" s="51" t="str">
        <f t="shared" si="39"/>
        <v>K</v>
      </c>
      <c r="J448" s="51" t="str">
        <f t="shared" si="40"/>
        <v>MQ200</v>
      </c>
      <c r="K448" s="76" t="str">
        <f t="shared" si="41"/>
        <v>PC203K2C</v>
      </c>
      <c r="L448" s="281" t="e">
        <f>VLOOKUP(K448,'Planilla de control'!#REF!,2,0)</f>
        <v>#REF!</v>
      </c>
      <c r="M448" s="29" t="e">
        <f>IF(COUNTIF('Planilla de control'!#REF!,K448)&gt;0,"SI","NO")</f>
        <v>#REF!</v>
      </c>
    </row>
    <row r="449" spans="1:13" x14ac:dyDescent="0.3">
      <c r="A449" s="3" t="s">
        <v>2365</v>
      </c>
      <c r="B449" s="3" t="s">
        <v>3499</v>
      </c>
      <c r="C449" s="3"/>
      <c r="D449" s="3"/>
      <c r="E449" s="3"/>
      <c r="F449" s="51" t="str">
        <f t="shared" si="36"/>
        <v>03K2</v>
      </c>
      <c r="G449" s="51">
        <f t="shared" si="37"/>
        <v>2</v>
      </c>
      <c r="H449" s="51">
        <f t="shared" si="38"/>
        <v>3</v>
      </c>
      <c r="I449" s="51" t="str">
        <f t="shared" si="39"/>
        <v>K</v>
      </c>
      <c r="J449" s="51" t="str">
        <f t="shared" si="40"/>
        <v>MQ200</v>
      </c>
      <c r="K449" s="76" t="str">
        <f t="shared" si="41"/>
        <v>PC203K2D</v>
      </c>
      <c r="L449" s="281" t="e">
        <f>VLOOKUP(K449,'Planilla de control'!#REF!,2,0)</f>
        <v>#REF!</v>
      </c>
      <c r="M449" s="29" t="e">
        <f>IF(COUNTIF('Planilla de control'!#REF!,K449)&gt;0,"SI","NO")</f>
        <v>#REF!</v>
      </c>
    </row>
    <row r="450" spans="1:13" x14ac:dyDescent="0.3">
      <c r="A450" s="3" t="s">
        <v>2365</v>
      </c>
      <c r="B450" s="3" t="s">
        <v>3500</v>
      </c>
      <c r="C450" s="3"/>
      <c r="D450" s="3"/>
      <c r="E450" s="3"/>
      <c r="F450" s="51" t="str">
        <f t="shared" si="36"/>
        <v>03L1</v>
      </c>
      <c r="G450" s="51">
        <f t="shared" si="37"/>
        <v>1</v>
      </c>
      <c r="H450" s="51">
        <f t="shared" si="38"/>
        <v>3</v>
      </c>
      <c r="I450" s="51" t="str">
        <f t="shared" si="39"/>
        <v>L</v>
      </c>
      <c r="J450" s="51" t="str">
        <f t="shared" si="40"/>
        <v>MQ200</v>
      </c>
      <c r="K450" s="76" t="str">
        <f t="shared" si="41"/>
        <v>PC203L1A</v>
      </c>
      <c r="L450" s="281" t="e">
        <f>VLOOKUP(K450,'Planilla de control'!#REF!,2,0)</f>
        <v>#REF!</v>
      </c>
      <c r="M450" s="29" t="e">
        <f>IF(COUNTIF('Planilla de control'!#REF!,K450)&gt;0,"SI","NO")</f>
        <v>#REF!</v>
      </c>
    </row>
    <row r="451" spans="1:13" x14ac:dyDescent="0.3">
      <c r="A451" s="3" t="s">
        <v>2365</v>
      </c>
      <c r="B451" s="3" t="s">
        <v>3501</v>
      </c>
      <c r="C451" s="3"/>
      <c r="D451" s="3"/>
      <c r="E451" s="3"/>
      <c r="F451" s="51" t="str">
        <f t="shared" ref="F451:F514" si="42">IF(OR(LEN(B451)=9,LEN(B451)=5),MID(B451,1,4),MID(B451,1,5))</f>
        <v>03L1</v>
      </c>
      <c r="G451" s="51">
        <f t="shared" ref="G451:G514" si="43">IF(MID(F451,5,1)&lt;&gt;"",MID(F451,4,2),MID(F451,4,1))*1</f>
        <v>1</v>
      </c>
      <c r="H451" s="51">
        <f t="shared" ref="H451:H514" si="44">+MID(B451,1,2)*1</f>
        <v>3</v>
      </c>
      <c r="I451" s="51" t="str">
        <f t="shared" ref="I451:I514" si="45">+MID(B451,3,1)</f>
        <v>L</v>
      </c>
      <c r="J451" s="51" t="str">
        <f t="shared" ref="J451:J514" si="46">HLOOKUP(A451,$O$1:$U$2,2,0)</f>
        <v>MQ200</v>
      </c>
      <c r="K451" s="76" t="str">
        <f t="shared" ref="K451:K514" si="47">CONCATENATE(A451,B451)</f>
        <v>PC203L1B</v>
      </c>
      <c r="L451" s="281" t="e">
        <f>VLOOKUP(K451,'Planilla de control'!#REF!,2,0)</f>
        <v>#REF!</v>
      </c>
      <c r="M451" s="29" t="e">
        <f>IF(COUNTIF('Planilla de control'!#REF!,K451)&gt;0,"SI","NO")</f>
        <v>#REF!</v>
      </c>
    </row>
    <row r="452" spans="1:13" x14ac:dyDescent="0.3">
      <c r="A452" s="3" t="s">
        <v>2365</v>
      </c>
      <c r="B452" s="3" t="s">
        <v>3502</v>
      </c>
      <c r="C452" s="3"/>
      <c r="D452" s="3"/>
      <c r="E452" s="3"/>
      <c r="F452" s="51" t="str">
        <f t="shared" si="42"/>
        <v>03L1</v>
      </c>
      <c r="G452" s="51">
        <f t="shared" si="43"/>
        <v>1</v>
      </c>
      <c r="H452" s="51">
        <f t="shared" si="44"/>
        <v>3</v>
      </c>
      <c r="I452" s="51" t="str">
        <f t="shared" si="45"/>
        <v>L</v>
      </c>
      <c r="J452" s="51" t="str">
        <f t="shared" si="46"/>
        <v>MQ200</v>
      </c>
      <c r="K452" s="76" t="str">
        <f t="shared" si="47"/>
        <v>PC203L1C</v>
      </c>
      <c r="L452" s="281" t="e">
        <f>VLOOKUP(K452,'Planilla de control'!#REF!,2,0)</f>
        <v>#REF!</v>
      </c>
      <c r="M452" s="29" t="e">
        <f>IF(COUNTIF('Planilla de control'!#REF!,K452)&gt;0,"SI","NO")</f>
        <v>#REF!</v>
      </c>
    </row>
    <row r="453" spans="1:13" x14ac:dyDescent="0.3">
      <c r="A453" s="3" t="s">
        <v>2365</v>
      </c>
      <c r="B453" s="3" t="s">
        <v>3503</v>
      </c>
      <c r="C453" s="3"/>
      <c r="D453" s="3"/>
      <c r="E453" s="3"/>
      <c r="F453" s="51" t="str">
        <f t="shared" si="42"/>
        <v>03L1</v>
      </c>
      <c r="G453" s="51">
        <f t="shared" si="43"/>
        <v>1</v>
      </c>
      <c r="H453" s="51">
        <f t="shared" si="44"/>
        <v>3</v>
      </c>
      <c r="I453" s="51" t="str">
        <f t="shared" si="45"/>
        <v>L</v>
      </c>
      <c r="J453" s="51" t="str">
        <f t="shared" si="46"/>
        <v>MQ200</v>
      </c>
      <c r="K453" s="76" t="str">
        <f t="shared" si="47"/>
        <v>PC203L1D</v>
      </c>
      <c r="L453" s="281" t="e">
        <f>VLOOKUP(K453,'Planilla de control'!#REF!,2,0)</f>
        <v>#REF!</v>
      </c>
      <c r="M453" s="29" t="e">
        <f>IF(COUNTIF('Planilla de control'!#REF!,K453)&gt;0,"SI","NO")</f>
        <v>#REF!</v>
      </c>
    </row>
    <row r="454" spans="1:13" x14ac:dyDescent="0.3">
      <c r="A454" s="3" t="s">
        <v>2365</v>
      </c>
      <c r="B454" s="3" t="s">
        <v>3504</v>
      </c>
      <c r="C454" s="3"/>
      <c r="D454" s="3"/>
      <c r="E454" s="3"/>
      <c r="F454" s="51" t="str">
        <f t="shared" si="42"/>
        <v>03L2</v>
      </c>
      <c r="G454" s="51">
        <f t="shared" si="43"/>
        <v>2</v>
      </c>
      <c r="H454" s="51">
        <f t="shared" si="44"/>
        <v>3</v>
      </c>
      <c r="I454" s="51" t="str">
        <f t="shared" si="45"/>
        <v>L</v>
      </c>
      <c r="J454" s="51" t="str">
        <f t="shared" si="46"/>
        <v>MQ200</v>
      </c>
      <c r="K454" s="76" t="str">
        <f t="shared" si="47"/>
        <v>PC203L2A</v>
      </c>
      <c r="L454" s="281" t="e">
        <f>VLOOKUP(K454,'Planilla de control'!#REF!,2,0)</f>
        <v>#REF!</v>
      </c>
      <c r="M454" s="29" t="e">
        <f>IF(COUNTIF('Planilla de control'!#REF!,K454)&gt;0,"SI","NO")</f>
        <v>#REF!</v>
      </c>
    </row>
    <row r="455" spans="1:13" x14ac:dyDescent="0.3">
      <c r="A455" s="3" t="s">
        <v>2365</v>
      </c>
      <c r="B455" s="3" t="s">
        <v>3505</v>
      </c>
      <c r="C455" s="3"/>
      <c r="D455" s="3"/>
      <c r="E455" s="3"/>
      <c r="F455" s="51" t="str">
        <f t="shared" si="42"/>
        <v>03L2</v>
      </c>
      <c r="G455" s="51">
        <f t="shared" si="43"/>
        <v>2</v>
      </c>
      <c r="H455" s="51">
        <f t="shared" si="44"/>
        <v>3</v>
      </c>
      <c r="I455" s="51" t="str">
        <f t="shared" si="45"/>
        <v>L</v>
      </c>
      <c r="J455" s="51" t="str">
        <f t="shared" si="46"/>
        <v>MQ200</v>
      </c>
      <c r="K455" s="76" t="str">
        <f t="shared" si="47"/>
        <v>PC203L2C</v>
      </c>
      <c r="L455" s="281" t="e">
        <f>VLOOKUP(K455,'Planilla de control'!#REF!,2,0)</f>
        <v>#REF!</v>
      </c>
      <c r="M455" s="29" t="e">
        <f>IF(COUNTIF('Planilla de control'!#REF!,K455)&gt;0,"SI","NO")</f>
        <v>#REF!</v>
      </c>
    </row>
    <row r="456" spans="1:13" x14ac:dyDescent="0.3">
      <c r="A456" s="3" t="s">
        <v>2365</v>
      </c>
      <c r="B456" s="3" t="s">
        <v>3506</v>
      </c>
      <c r="C456" s="3"/>
      <c r="D456" s="3"/>
      <c r="E456" s="3"/>
      <c r="F456" s="51" t="str">
        <f t="shared" si="42"/>
        <v>03L2</v>
      </c>
      <c r="G456" s="51">
        <f t="shared" si="43"/>
        <v>2</v>
      </c>
      <c r="H456" s="51">
        <f t="shared" si="44"/>
        <v>3</v>
      </c>
      <c r="I456" s="51" t="str">
        <f t="shared" si="45"/>
        <v>L</v>
      </c>
      <c r="J456" s="51" t="str">
        <f t="shared" si="46"/>
        <v>MQ200</v>
      </c>
      <c r="K456" s="76" t="str">
        <f t="shared" si="47"/>
        <v>PC203L2D</v>
      </c>
      <c r="L456" s="281" t="e">
        <f>VLOOKUP(K456,'Planilla de control'!#REF!,2,0)</f>
        <v>#REF!</v>
      </c>
      <c r="M456" s="29" t="e">
        <f>IF(COUNTIF('Planilla de control'!#REF!,K456)&gt;0,"SI","NO")</f>
        <v>#REF!</v>
      </c>
    </row>
    <row r="457" spans="1:13" x14ac:dyDescent="0.3">
      <c r="A457" s="3" t="s">
        <v>2365</v>
      </c>
      <c r="B457" s="3" t="s">
        <v>3507</v>
      </c>
      <c r="C457" s="3"/>
      <c r="D457" s="3"/>
      <c r="E457" s="3"/>
      <c r="F457" s="51" t="str">
        <f t="shared" si="42"/>
        <v>03H6</v>
      </c>
      <c r="G457" s="51">
        <f t="shared" si="43"/>
        <v>6</v>
      </c>
      <c r="H457" s="51">
        <f t="shared" si="44"/>
        <v>3</v>
      </c>
      <c r="I457" s="51" t="str">
        <f t="shared" si="45"/>
        <v>H</v>
      </c>
      <c r="J457" s="51" t="str">
        <f t="shared" si="46"/>
        <v>MQ200</v>
      </c>
      <c r="K457" s="76" t="str">
        <f t="shared" si="47"/>
        <v>PC203H6C</v>
      </c>
      <c r="L457" s="281" t="e">
        <f>VLOOKUP(K457,'Planilla de control'!#REF!,2,0)</f>
        <v>#REF!</v>
      </c>
      <c r="M457" s="29" t="e">
        <f>IF(COUNTIF('Planilla de control'!#REF!,K457)&gt;0,"SI","NO")</f>
        <v>#REF!</v>
      </c>
    </row>
    <row r="458" spans="1:13" x14ac:dyDescent="0.3">
      <c r="A458" s="3" t="s">
        <v>2365</v>
      </c>
      <c r="B458" s="3" t="s">
        <v>3508</v>
      </c>
      <c r="C458" s="3"/>
      <c r="D458" s="3"/>
      <c r="E458" s="3"/>
      <c r="F458" s="51" t="str">
        <f t="shared" si="42"/>
        <v>03H1</v>
      </c>
      <c r="G458" s="51">
        <f t="shared" si="43"/>
        <v>1</v>
      </c>
      <c r="H458" s="51">
        <f t="shared" si="44"/>
        <v>3</v>
      </c>
      <c r="I458" s="51" t="str">
        <f t="shared" si="45"/>
        <v>H</v>
      </c>
      <c r="J458" s="51" t="str">
        <f t="shared" si="46"/>
        <v>MQ200</v>
      </c>
      <c r="K458" s="76" t="str">
        <f t="shared" si="47"/>
        <v>PC203H1C</v>
      </c>
      <c r="L458" s="281" t="e">
        <f>VLOOKUP(K458,'Planilla de control'!#REF!,2,0)</f>
        <v>#REF!</v>
      </c>
      <c r="M458" s="29" t="e">
        <f>IF(COUNTIF('Planilla de control'!#REF!,K458)&gt;0,"SI","NO")</f>
        <v>#REF!</v>
      </c>
    </row>
    <row r="459" spans="1:13" x14ac:dyDescent="0.3">
      <c r="A459" s="3" t="s">
        <v>2365</v>
      </c>
      <c r="B459" s="3" t="s">
        <v>3509</v>
      </c>
      <c r="C459" s="3"/>
      <c r="D459" s="3"/>
      <c r="E459" s="3"/>
      <c r="F459" s="51" t="str">
        <f t="shared" si="42"/>
        <v>03I1</v>
      </c>
      <c r="G459" s="51">
        <f t="shared" si="43"/>
        <v>1</v>
      </c>
      <c r="H459" s="51">
        <f t="shared" si="44"/>
        <v>3</v>
      </c>
      <c r="I459" s="51" t="str">
        <f t="shared" si="45"/>
        <v>I</v>
      </c>
      <c r="J459" s="51" t="str">
        <f t="shared" si="46"/>
        <v>MQ200</v>
      </c>
      <c r="K459" s="76" t="str">
        <f t="shared" si="47"/>
        <v>PC203I1A</v>
      </c>
      <c r="L459" s="281" t="e">
        <f>VLOOKUP(K459,'Planilla de control'!#REF!,2,0)</f>
        <v>#REF!</v>
      </c>
      <c r="M459" s="29" t="e">
        <f>IF(COUNTIF('Planilla de control'!#REF!,K459)&gt;0,"SI","NO")</f>
        <v>#REF!</v>
      </c>
    </row>
    <row r="460" spans="1:13" x14ac:dyDescent="0.3">
      <c r="A460" s="3" t="s">
        <v>2365</v>
      </c>
      <c r="B460" s="3" t="s">
        <v>3510</v>
      </c>
      <c r="C460" s="3"/>
      <c r="D460" s="3"/>
      <c r="E460" s="3"/>
      <c r="F460" s="51" t="str">
        <f t="shared" si="42"/>
        <v>03I1</v>
      </c>
      <c r="G460" s="51">
        <f t="shared" si="43"/>
        <v>1</v>
      </c>
      <c r="H460" s="51">
        <f t="shared" si="44"/>
        <v>3</v>
      </c>
      <c r="I460" s="51" t="str">
        <f t="shared" si="45"/>
        <v>I</v>
      </c>
      <c r="J460" s="51" t="str">
        <f t="shared" si="46"/>
        <v>MQ200</v>
      </c>
      <c r="K460" s="76" t="str">
        <f t="shared" si="47"/>
        <v>PC203I1B</v>
      </c>
      <c r="L460" s="281" t="e">
        <f>VLOOKUP(K460,'Planilla de control'!#REF!,2,0)</f>
        <v>#REF!</v>
      </c>
      <c r="M460" s="29" t="e">
        <f>IF(COUNTIF('Planilla de control'!#REF!,K460)&gt;0,"SI","NO")</f>
        <v>#REF!</v>
      </c>
    </row>
    <row r="461" spans="1:13" x14ac:dyDescent="0.3">
      <c r="A461" s="3" t="s">
        <v>2365</v>
      </c>
      <c r="B461" s="3" t="s">
        <v>3511</v>
      </c>
      <c r="C461" s="3"/>
      <c r="D461" s="3"/>
      <c r="E461" s="3"/>
      <c r="F461" s="51" t="str">
        <f t="shared" si="42"/>
        <v>03I1</v>
      </c>
      <c r="G461" s="51">
        <f t="shared" si="43"/>
        <v>1</v>
      </c>
      <c r="H461" s="51">
        <f t="shared" si="44"/>
        <v>3</v>
      </c>
      <c r="I461" s="51" t="str">
        <f t="shared" si="45"/>
        <v>I</v>
      </c>
      <c r="J461" s="51" t="str">
        <f t="shared" si="46"/>
        <v>MQ200</v>
      </c>
      <c r="K461" s="76" t="str">
        <f t="shared" si="47"/>
        <v>PC203I1C</v>
      </c>
      <c r="L461" s="281" t="e">
        <f>VLOOKUP(K461,'Planilla de control'!#REF!,2,0)</f>
        <v>#REF!</v>
      </c>
      <c r="M461" s="29" t="e">
        <f>IF(COUNTIF('Planilla de control'!#REF!,K461)&gt;0,"SI","NO")</f>
        <v>#REF!</v>
      </c>
    </row>
    <row r="462" spans="1:13" x14ac:dyDescent="0.3">
      <c r="A462" s="3" t="s">
        <v>2365</v>
      </c>
      <c r="B462" s="3" t="s">
        <v>3512</v>
      </c>
      <c r="C462" s="3"/>
      <c r="D462" s="3"/>
      <c r="E462" s="3"/>
      <c r="F462" s="51" t="str">
        <f t="shared" si="42"/>
        <v>03I1</v>
      </c>
      <c r="G462" s="51">
        <f t="shared" si="43"/>
        <v>1</v>
      </c>
      <c r="H462" s="51">
        <f t="shared" si="44"/>
        <v>3</v>
      </c>
      <c r="I462" s="51" t="str">
        <f t="shared" si="45"/>
        <v>I</v>
      </c>
      <c r="J462" s="51" t="str">
        <f t="shared" si="46"/>
        <v>MQ200</v>
      </c>
      <c r="K462" s="76" t="str">
        <f t="shared" si="47"/>
        <v>PC203I1D</v>
      </c>
      <c r="L462" s="281" t="e">
        <f>VLOOKUP(K462,'Planilla de control'!#REF!,2,0)</f>
        <v>#REF!</v>
      </c>
      <c r="M462" s="29" t="e">
        <f>IF(COUNTIF('Planilla de control'!#REF!,K462)&gt;0,"SI","NO")</f>
        <v>#REF!</v>
      </c>
    </row>
    <row r="463" spans="1:13" x14ac:dyDescent="0.3">
      <c r="A463" s="3" t="s">
        <v>2365</v>
      </c>
      <c r="B463" s="3" t="s">
        <v>3513</v>
      </c>
      <c r="C463" s="3"/>
      <c r="D463" s="3"/>
      <c r="E463" s="3"/>
      <c r="F463" s="51" t="str">
        <f t="shared" si="42"/>
        <v>03E2</v>
      </c>
      <c r="G463" s="51">
        <f t="shared" si="43"/>
        <v>2</v>
      </c>
      <c r="H463" s="51">
        <f t="shared" si="44"/>
        <v>3</v>
      </c>
      <c r="I463" s="51" t="str">
        <f t="shared" si="45"/>
        <v>E</v>
      </c>
      <c r="J463" s="51" t="str">
        <f t="shared" si="46"/>
        <v>MQ200</v>
      </c>
      <c r="K463" s="76" t="str">
        <f t="shared" si="47"/>
        <v>PC203E2D</v>
      </c>
      <c r="L463" s="281" t="e">
        <f>VLOOKUP(K463,'Planilla de control'!#REF!,2,0)</f>
        <v>#REF!</v>
      </c>
      <c r="M463" s="29" t="e">
        <f>IF(COUNTIF('Planilla de control'!#REF!,K463)&gt;0,"SI","NO")</f>
        <v>#REF!</v>
      </c>
    </row>
    <row r="464" spans="1:13" x14ac:dyDescent="0.3">
      <c r="A464" s="3" t="s">
        <v>2365</v>
      </c>
      <c r="B464" s="3" t="s">
        <v>3514</v>
      </c>
      <c r="C464" s="3"/>
      <c r="D464" s="3"/>
      <c r="E464" s="3"/>
      <c r="F464" s="51" t="str">
        <f t="shared" si="42"/>
        <v>03F1</v>
      </c>
      <c r="G464" s="51">
        <f t="shared" si="43"/>
        <v>1</v>
      </c>
      <c r="H464" s="51">
        <f t="shared" si="44"/>
        <v>3</v>
      </c>
      <c r="I464" s="51" t="str">
        <f t="shared" si="45"/>
        <v>F</v>
      </c>
      <c r="J464" s="51" t="str">
        <f t="shared" si="46"/>
        <v>MQ200</v>
      </c>
      <c r="K464" s="76" t="str">
        <f t="shared" si="47"/>
        <v>PC203F1C</v>
      </c>
      <c r="L464" s="281" t="e">
        <f>VLOOKUP(K464,'Planilla de control'!#REF!,2,0)</f>
        <v>#REF!</v>
      </c>
      <c r="M464" s="29" t="e">
        <f>IF(COUNTIF('Planilla de control'!#REF!,K464)&gt;0,"SI","NO")</f>
        <v>#REF!</v>
      </c>
    </row>
    <row r="465" spans="1:13" x14ac:dyDescent="0.3">
      <c r="A465" s="3" t="s">
        <v>2365</v>
      </c>
      <c r="B465" s="3" t="s">
        <v>3515</v>
      </c>
      <c r="C465" s="3"/>
      <c r="D465" s="3"/>
      <c r="E465" s="3"/>
      <c r="F465" s="51" t="str">
        <f t="shared" si="42"/>
        <v>03F1</v>
      </c>
      <c r="G465" s="51">
        <f t="shared" si="43"/>
        <v>1</v>
      </c>
      <c r="H465" s="51">
        <f t="shared" si="44"/>
        <v>3</v>
      </c>
      <c r="I465" s="51" t="str">
        <f t="shared" si="45"/>
        <v>F</v>
      </c>
      <c r="J465" s="51" t="str">
        <f t="shared" si="46"/>
        <v>MQ200</v>
      </c>
      <c r="K465" s="76" t="str">
        <f t="shared" si="47"/>
        <v>PC203F1D</v>
      </c>
      <c r="L465" s="281" t="e">
        <f>VLOOKUP(K465,'Planilla de control'!#REF!,2,0)</f>
        <v>#REF!</v>
      </c>
      <c r="M465" s="29" t="e">
        <f>IF(COUNTIF('Planilla de control'!#REF!,K465)&gt;0,"SI","NO")</f>
        <v>#REF!</v>
      </c>
    </row>
    <row r="466" spans="1:13" x14ac:dyDescent="0.3">
      <c r="A466" s="3" t="s">
        <v>2365</v>
      </c>
      <c r="B466" s="3" t="s">
        <v>3516</v>
      </c>
      <c r="C466" s="3"/>
      <c r="D466" s="3"/>
      <c r="E466" s="3"/>
      <c r="F466" s="51" t="str">
        <f t="shared" si="42"/>
        <v>03F2</v>
      </c>
      <c r="G466" s="51">
        <f t="shared" si="43"/>
        <v>2</v>
      </c>
      <c r="H466" s="51">
        <f t="shared" si="44"/>
        <v>3</v>
      </c>
      <c r="I466" s="51" t="str">
        <f t="shared" si="45"/>
        <v>F</v>
      </c>
      <c r="J466" s="51" t="str">
        <f t="shared" si="46"/>
        <v>MQ200</v>
      </c>
      <c r="K466" s="76" t="str">
        <f t="shared" si="47"/>
        <v>PC203F2B</v>
      </c>
      <c r="L466" s="281" t="e">
        <f>VLOOKUP(K466,'Planilla de control'!#REF!,2,0)</f>
        <v>#REF!</v>
      </c>
      <c r="M466" s="29" t="e">
        <f>IF(COUNTIF('Planilla de control'!#REF!,K466)&gt;0,"SI","NO")</f>
        <v>#REF!</v>
      </c>
    </row>
    <row r="467" spans="1:13" x14ac:dyDescent="0.3">
      <c r="A467" s="3" t="s">
        <v>2365</v>
      </c>
      <c r="B467" s="3" t="s">
        <v>3517</v>
      </c>
      <c r="C467" s="3"/>
      <c r="D467" s="3"/>
      <c r="E467" s="3"/>
      <c r="F467" s="51" t="str">
        <f t="shared" si="42"/>
        <v>03F2</v>
      </c>
      <c r="G467" s="51">
        <f t="shared" si="43"/>
        <v>2</v>
      </c>
      <c r="H467" s="51">
        <f t="shared" si="44"/>
        <v>3</v>
      </c>
      <c r="I467" s="51" t="str">
        <f t="shared" si="45"/>
        <v>F</v>
      </c>
      <c r="J467" s="51" t="str">
        <f t="shared" si="46"/>
        <v>MQ200</v>
      </c>
      <c r="K467" s="76" t="str">
        <f t="shared" si="47"/>
        <v>PC203F2C</v>
      </c>
      <c r="L467" s="281" t="e">
        <f>VLOOKUP(K467,'Planilla de control'!#REF!,2,0)</f>
        <v>#REF!</v>
      </c>
      <c r="M467" s="29" t="e">
        <f>IF(COUNTIF('Planilla de control'!#REF!,K467)&gt;0,"SI","NO")</f>
        <v>#REF!</v>
      </c>
    </row>
    <row r="468" spans="1:13" x14ac:dyDescent="0.3">
      <c r="A468" s="3" t="s">
        <v>2365</v>
      </c>
      <c r="B468" s="3" t="s">
        <v>3518</v>
      </c>
      <c r="C468" s="3"/>
      <c r="D468" s="3"/>
      <c r="E468" s="3"/>
      <c r="F468" s="51" t="str">
        <f t="shared" si="42"/>
        <v>03F2</v>
      </c>
      <c r="G468" s="51">
        <f t="shared" si="43"/>
        <v>2</v>
      </c>
      <c r="H468" s="51">
        <f t="shared" si="44"/>
        <v>3</v>
      </c>
      <c r="I468" s="51" t="str">
        <f t="shared" si="45"/>
        <v>F</v>
      </c>
      <c r="J468" s="51" t="str">
        <f t="shared" si="46"/>
        <v>MQ200</v>
      </c>
      <c r="K468" s="76" t="str">
        <f t="shared" si="47"/>
        <v>PC203F2D</v>
      </c>
      <c r="L468" s="281" t="e">
        <f>VLOOKUP(K468,'Planilla de control'!#REF!,2,0)</f>
        <v>#REF!</v>
      </c>
      <c r="M468" s="29" t="e">
        <f>IF(COUNTIF('Planilla de control'!#REF!,K468)&gt;0,"SI","NO")</f>
        <v>#REF!</v>
      </c>
    </row>
    <row r="469" spans="1:13" x14ac:dyDescent="0.3">
      <c r="A469" s="3" t="s">
        <v>2365</v>
      </c>
      <c r="B469" s="3" t="s">
        <v>3519</v>
      </c>
      <c r="C469" s="3"/>
      <c r="D469" s="3"/>
      <c r="E469" s="3"/>
      <c r="F469" s="51" t="str">
        <f t="shared" si="42"/>
        <v>03I2</v>
      </c>
      <c r="G469" s="51">
        <f t="shared" si="43"/>
        <v>2</v>
      </c>
      <c r="H469" s="51">
        <f t="shared" si="44"/>
        <v>3</v>
      </c>
      <c r="I469" s="51" t="str">
        <f t="shared" si="45"/>
        <v>I</v>
      </c>
      <c r="J469" s="51" t="str">
        <f t="shared" si="46"/>
        <v>MQ200</v>
      </c>
      <c r="K469" s="76" t="str">
        <f t="shared" si="47"/>
        <v>PC203I2A</v>
      </c>
      <c r="L469" s="281" t="e">
        <f>VLOOKUP(K469,'Planilla de control'!#REF!,2,0)</f>
        <v>#REF!</v>
      </c>
      <c r="M469" s="29" t="e">
        <f>IF(COUNTIF('Planilla de control'!#REF!,K469)&gt;0,"SI","NO")</f>
        <v>#REF!</v>
      </c>
    </row>
    <row r="470" spans="1:13" x14ac:dyDescent="0.3">
      <c r="A470" s="3" t="s">
        <v>2365</v>
      </c>
      <c r="B470" s="3" t="s">
        <v>3520</v>
      </c>
      <c r="C470" s="3"/>
      <c r="D470" s="3"/>
      <c r="E470" s="3"/>
      <c r="F470" s="51" t="str">
        <f t="shared" si="42"/>
        <v>03I2</v>
      </c>
      <c r="G470" s="51">
        <f t="shared" si="43"/>
        <v>2</v>
      </c>
      <c r="H470" s="51">
        <f t="shared" si="44"/>
        <v>3</v>
      </c>
      <c r="I470" s="51" t="str">
        <f t="shared" si="45"/>
        <v>I</v>
      </c>
      <c r="J470" s="51" t="str">
        <f t="shared" si="46"/>
        <v>MQ200</v>
      </c>
      <c r="K470" s="76" t="str">
        <f t="shared" si="47"/>
        <v>PC203I2B</v>
      </c>
      <c r="L470" s="281" t="e">
        <f>VLOOKUP(K470,'Planilla de control'!#REF!,2,0)</f>
        <v>#REF!</v>
      </c>
      <c r="M470" s="29" t="e">
        <f>IF(COUNTIF('Planilla de control'!#REF!,K470)&gt;0,"SI","NO")</f>
        <v>#REF!</v>
      </c>
    </row>
    <row r="471" spans="1:13" x14ac:dyDescent="0.3">
      <c r="A471" s="3" t="s">
        <v>2365</v>
      </c>
      <c r="B471" s="3" t="s">
        <v>3521</v>
      </c>
      <c r="C471" s="3"/>
      <c r="D471" s="3"/>
      <c r="E471" s="3"/>
      <c r="F471" s="51" t="str">
        <f t="shared" si="42"/>
        <v>03J4</v>
      </c>
      <c r="G471" s="51">
        <f t="shared" si="43"/>
        <v>4</v>
      </c>
      <c r="H471" s="51">
        <f t="shared" si="44"/>
        <v>3</v>
      </c>
      <c r="I471" s="51" t="str">
        <f t="shared" si="45"/>
        <v>J</v>
      </c>
      <c r="J471" s="51" t="str">
        <f t="shared" si="46"/>
        <v>MQ200</v>
      </c>
      <c r="K471" s="76" t="str">
        <f t="shared" si="47"/>
        <v>PC203J4B</v>
      </c>
      <c r="L471" s="281" t="e">
        <f>VLOOKUP(K471,'Planilla de control'!#REF!,2,0)</f>
        <v>#REF!</v>
      </c>
      <c r="M471" s="29" t="e">
        <f>IF(COUNTIF('Planilla de control'!#REF!,K471)&gt;0,"SI","NO")</f>
        <v>#REF!</v>
      </c>
    </row>
    <row r="472" spans="1:13" x14ac:dyDescent="0.3">
      <c r="A472" s="3" t="s">
        <v>2365</v>
      </c>
      <c r="B472" s="3" t="s">
        <v>3522</v>
      </c>
      <c r="C472" s="3"/>
      <c r="D472" s="3"/>
      <c r="E472" s="3"/>
      <c r="F472" s="51" t="str">
        <f t="shared" si="42"/>
        <v>03C2</v>
      </c>
      <c r="G472" s="51">
        <f t="shared" si="43"/>
        <v>2</v>
      </c>
      <c r="H472" s="51">
        <f t="shared" si="44"/>
        <v>3</v>
      </c>
      <c r="I472" s="51" t="str">
        <f t="shared" si="45"/>
        <v>C</v>
      </c>
      <c r="J472" s="51" t="str">
        <f t="shared" si="46"/>
        <v>MQ200</v>
      </c>
      <c r="K472" s="76" t="str">
        <f t="shared" si="47"/>
        <v>PC203C2C</v>
      </c>
      <c r="L472" s="281" t="e">
        <f>VLOOKUP(K472,'Planilla de control'!#REF!,2,0)</f>
        <v>#REF!</v>
      </c>
      <c r="M472" s="29" t="e">
        <f>IF(COUNTIF('Planilla de control'!#REF!,K472)&gt;0,"SI","NO")</f>
        <v>#REF!</v>
      </c>
    </row>
    <row r="473" spans="1:13" x14ac:dyDescent="0.3">
      <c r="A473" s="3" t="s">
        <v>2365</v>
      </c>
      <c r="B473" s="3" t="s">
        <v>3523</v>
      </c>
      <c r="C473" s="3"/>
      <c r="D473" s="3"/>
      <c r="E473" s="3"/>
      <c r="F473" s="51" t="str">
        <f t="shared" si="42"/>
        <v>03C2</v>
      </c>
      <c r="G473" s="51">
        <f t="shared" si="43"/>
        <v>2</v>
      </c>
      <c r="H473" s="51">
        <f t="shared" si="44"/>
        <v>3</v>
      </c>
      <c r="I473" s="51" t="str">
        <f t="shared" si="45"/>
        <v>C</v>
      </c>
      <c r="J473" s="51" t="str">
        <f t="shared" si="46"/>
        <v>MQ200</v>
      </c>
      <c r="K473" s="76" t="str">
        <f t="shared" si="47"/>
        <v>PC203C2D</v>
      </c>
      <c r="L473" s="281" t="e">
        <f>VLOOKUP(K473,'Planilla de control'!#REF!,2,0)</f>
        <v>#REF!</v>
      </c>
      <c r="M473" s="29" t="e">
        <f>IF(COUNTIF('Planilla de control'!#REF!,K473)&gt;0,"SI","NO")</f>
        <v>#REF!</v>
      </c>
    </row>
    <row r="474" spans="1:13" x14ac:dyDescent="0.3">
      <c r="A474" s="3" t="s">
        <v>2365</v>
      </c>
      <c r="B474" s="3" t="s">
        <v>3524</v>
      </c>
      <c r="C474" s="3"/>
      <c r="D474" s="3"/>
      <c r="E474" s="3"/>
      <c r="F474" s="51" t="str">
        <f t="shared" si="42"/>
        <v>03F3</v>
      </c>
      <c r="G474" s="51">
        <f t="shared" si="43"/>
        <v>3</v>
      </c>
      <c r="H474" s="51">
        <f t="shared" si="44"/>
        <v>3</v>
      </c>
      <c r="I474" s="51" t="str">
        <f t="shared" si="45"/>
        <v>F</v>
      </c>
      <c r="J474" s="51" t="str">
        <f t="shared" si="46"/>
        <v>MQ200</v>
      </c>
      <c r="K474" s="76" t="str">
        <f t="shared" si="47"/>
        <v>PC203F3A</v>
      </c>
      <c r="L474" s="281" t="e">
        <f>VLOOKUP(K474,'Planilla de control'!#REF!,2,0)</f>
        <v>#REF!</v>
      </c>
      <c r="M474" s="29" t="e">
        <f>IF(COUNTIF('Planilla de control'!#REF!,K474)&gt;0,"SI","NO")</f>
        <v>#REF!</v>
      </c>
    </row>
    <row r="475" spans="1:13" x14ac:dyDescent="0.3">
      <c r="A475" s="3" t="s">
        <v>2365</v>
      </c>
      <c r="B475" s="3" t="s">
        <v>3525</v>
      </c>
      <c r="C475" s="3"/>
      <c r="D475" s="3"/>
      <c r="E475" s="3"/>
      <c r="F475" s="51" t="str">
        <f t="shared" si="42"/>
        <v>03H4</v>
      </c>
      <c r="G475" s="51">
        <f t="shared" si="43"/>
        <v>4</v>
      </c>
      <c r="H475" s="51">
        <f t="shared" si="44"/>
        <v>3</v>
      </c>
      <c r="I475" s="51" t="str">
        <f t="shared" si="45"/>
        <v>H</v>
      </c>
      <c r="J475" s="51" t="str">
        <f t="shared" si="46"/>
        <v>MQ200</v>
      </c>
      <c r="K475" s="76" t="str">
        <f t="shared" si="47"/>
        <v>PC203H4B</v>
      </c>
      <c r="L475" s="281" t="e">
        <f>VLOOKUP(K475,'Planilla de control'!#REF!,2,0)</f>
        <v>#REF!</v>
      </c>
      <c r="M475" s="29" t="e">
        <f>IF(COUNTIF('Planilla de control'!#REF!,K475)&gt;0,"SI","NO")</f>
        <v>#REF!</v>
      </c>
    </row>
    <row r="476" spans="1:13" x14ac:dyDescent="0.3">
      <c r="A476" s="3" t="s">
        <v>2365</v>
      </c>
      <c r="B476" s="3" t="s">
        <v>3526</v>
      </c>
      <c r="C476" s="3"/>
      <c r="D476" s="3"/>
      <c r="E476" s="3"/>
      <c r="F476" s="51" t="str">
        <f t="shared" si="42"/>
        <v>03H7</v>
      </c>
      <c r="G476" s="51">
        <f t="shared" si="43"/>
        <v>7</v>
      </c>
      <c r="H476" s="51">
        <f t="shared" si="44"/>
        <v>3</v>
      </c>
      <c r="I476" s="51" t="str">
        <f t="shared" si="45"/>
        <v>H</v>
      </c>
      <c r="J476" s="51" t="str">
        <f t="shared" si="46"/>
        <v>MQ200</v>
      </c>
      <c r="K476" s="76" t="str">
        <f t="shared" si="47"/>
        <v>PC203H7A</v>
      </c>
      <c r="L476" s="281" t="e">
        <f>VLOOKUP(K476,'Planilla de control'!#REF!,2,0)</f>
        <v>#REF!</v>
      </c>
      <c r="M476" s="29" t="e">
        <f>IF(COUNTIF('Planilla de control'!#REF!,K476)&gt;0,"SI","NO")</f>
        <v>#REF!</v>
      </c>
    </row>
    <row r="477" spans="1:13" x14ac:dyDescent="0.3">
      <c r="A477" s="3" t="s">
        <v>2365</v>
      </c>
      <c r="B477" s="3" t="s">
        <v>3527</v>
      </c>
      <c r="C477" s="3"/>
      <c r="D477" s="3"/>
      <c r="E477" s="3"/>
      <c r="F477" s="51" t="str">
        <f t="shared" si="42"/>
        <v>03A8</v>
      </c>
      <c r="G477" s="51">
        <f t="shared" si="43"/>
        <v>8</v>
      </c>
      <c r="H477" s="51">
        <f t="shared" si="44"/>
        <v>3</v>
      </c>
      <c r="I477" s="51" t="str">
        <f t="shared" si="45"/>
        <v>A</v>
      </c>
      <c r="J477" s="51" t="str">
        <f t="shared" si="46"/>
        <v>MQ200</v>
      </c>
      <c r="K477" s="76" t="str">
        <f t="shared" si="47"/>
        <v>PC203A8B</v>
      </c>
      <c r="L477" s="281" t="e">
        <f>VLOOKUP(K477,'Planilla de control'!#REF!,2,0)</f>
        <v>#REF!</v>
      </c>
      <c r="M477" s="29" t="e">
        <f>IF(COUNTIF('Planilla de control'!#REF!,K477)&gt;0,"SI","NO")</f>
        <v>#REF!</v>
      </c>
    </row>
    <row r="478" spans="1:13" x14ac:dyDescent="0.3">
      <c r="A478" s="3" t="s">
        <v>2365</v>
      </c>
      <c r="B478" s="3" t="s">
        <v>3528</v>
      </c>
      <c r="C478" s="3"/>
      <c r="D478" s="3"/>
      <c r="E478" s="3"/>
      <c r="F478" s="51" t="str">
        <f t="shared" si="42"/>
        <v>03B1</v>
      </c>
      <c r="G478" s="51">
        <f t="shared" si="43"/>
        <v>1</v>
      </c>
      <c r="H478" s="51">
        <f t="shared" si="44"/>
        <v>3</v>
      </c>
      <c r="I478" s="51" t="str">
        <f t="shared" si="45"/>
        <v>B</v>
      </c>
      <c r="J478" s="51" t="str">
        <f t="shared" si="46"/>
        <v>MQ200</v>
      </c>
      <c r="K478" s="76" t="str">
        <f t="shared" si="47"/>
        <v>PC203B1A</v>
      </c>
      <c r="L478" s="281" t="e">
        <f>VLOOKUP(K478,'Planilla de control'!#REF!,2,0)</f>
        <v>#REF!</v>
      </c>
      <c r="M478" s="29" t="e">
        <f>IF(COUNTIF('Planilla de control'!#REF!,K478)&gt;0,"SI","NO")</f>
        <v>#REF!</v>
      </c>
    </row>
    <row r="479" spans="1:13" x14ac:dyDescent="0.3">
      <c r="A479" s="3" t="s">
        <v>2365</v>
      </c>
      <c r="B479" s="3" t="s">
        <v>3529</v>
      </c>
      <c r="C479" s="3"/>
      <c r="D479" s="3"/>
      <c r="E479" s="3"/>
      <c r="F479" s="51" t="str">
        <f t="shared" si="42"/>
        <v>03C8</v>
      </c>
      <c r="G479" s="51">
        <f t="shared" si="43"/>
        <v>8</v>
      </c>
      <c r="H479" s="51">
        <f t="shared" si="44"/>
        <v>3</v>
      </c>
      <c r="I479" s="51" t="str">
        <f t="shared" si="45"/>
        <v>C</v>
      </c>
      <c r="J479" s="51" t="str">
        <f t="shared" si="46"/>
        <v>MQ200</v>
      </c>
      <c r="K479" s="76" t="str">
        <f t="shared" si="47"/>
        <v>PC203C8B</v>
      </c>
      <c r="L479" s="281" t="e">
        <f>VLOOKUP(K479,'Planilla de control'!#REF!,2,0)</f>
        <v>#REF!</v>
      </c>
      <c r="M479" s="29" t="e">
        <f>IF(COUNTIF('Planilla de control'!#REF!,K479)&gt;0,"SI","NO")</f>
        <v>#REF!</v>
      </c>
    </row>
    <row r="480" spans="1:13" x14ac:dyDescent="0.3">
      <c r="A480" s="3" t="s">
        <v>2365</v>
      </c>
      <c r="B480" s="3" t="s">
        <v>3530</v>
      </c>
      <c r="C480" s="3"/>
      <c r="D480" s="3"/>
      <c r="E480" s="3"/>
      <c r="F480" s="51" t="str">
        <f t="shared" si="42"/>
        <v>03E7</v>
      </c>
      <c r="G480" s="51">
        <f t="shared" si="43"/>
        <v>7</v>
      </c>
      <c r="H480" s="51">
        <f t="shared" si="44"/>
        <v>3</v>
      </c>
      <c r="I480" s="51" t="str">
        <f t="shared" si="45"/>
        <v>E</v>
      </c>
      <c r="J480" s="51" t="str">
        <f t="shared" si="46"/>
        <v>MQ200</v>
      </c>
      <c r="K480" s="76" t="str">
        <f t="shared" si="47"/>
        <v>PC203E7A</v>
      </c>
      <c r="L480" s="281" t="e">
        <f>VLOOKUP(K480,'Planilla de control'!#REF!,2,0)</f>
        <v>#REF!</v>
      </c>
      <c r="M480" s="29" t="e">
        <f>IF(COUNTIF('Planilla de control'!#REF!,K480)&gt;0,"SI","NO")</f>
        <v>#REF!</v>
      </c>
    </row>
    <row r="481" spans="1:13" x14ac:dyDescent="0.3">
      <c r="A481" s="3" t="s">
        <v>2365</v>
      </c>
      <c r="B481" s="3" t="s">
        <v>3531</v>
      </c>
      <c r="C481" s="3"/>
      <c r="D481" s="3"/>
      <c r="E481" s="3"/>
      <c r="F481" s="51" t="str">
        <f t="shared" si="42"/>
        <v>03E8</v>
      </c>
      <c r="G481" s="51">
        <f t="shared" si="43"/>
        <v>8</v>
      </c>
      <c r="H481" s="51">
        <f t="shared" si="44"/>
        <v>3</v>
      </c>
      <c r="I481" s="51" t="str">
        <f t="shared" si="45"/>
        <v>E</v>
      </c>
      <c r="J481" s="51" t="str">
        <f t="shared" si="46"/>
        <v>MQ200</v>
      </c>
      <c r="K481" s="76" t="str">
        <f t="shared" si="47"/>
        <v>PC203E8B</v>
      </c>
      <c r="L481" s="281" t="e">
        <f>VLOOKUP(K481,'Planilla de control'!#REF!,2,0)</f>
        <v>#REF!</v>
      </c>
      <c r="M481" s="29" t="e">
        <f>IF(COUNTIF('Planilla de control'!#REF!,K481)&gt;0,"SI","NO")</f>
        <v>#REF!</v>
      </c>
    </row>
    <row r="482" spans="1:13" x14ac:dyDescent="0.3">
      <c r="A482" s="3" t="s">
        <v>2365</v>
      </c>
      <c r="B482" s="3" t="s">
        <v>3532</v>
      </c>
      <c r="C482" s="3"/>
      <c r="D482" s="3"/>
      <c r="E482" s="3"/>
      <c r="F482" s="51" t="str">
        <f t="shared" si="42"/>
        <v>03F6</v>
      </c>
      <c r="G482" s="51">
        <f t="shared" si="43"/>
        <v>6</v>
      </c>
      <c r="H482" s="51">
        <f t="shared" si="44"/>
        <v>3</v>
      </c>
      <c r="I482" s="51" t="str">
        <f t="shared" si="45"/>
        <v>F</v>
      </c>
      <c r="J482" s="51" t="str">
        <f t="shared" si="46"/>
        <v>MQ200</v>
      </c>
      <c r="K482" s="76" t="str">
        <f t="shared" si="47"/>
        <v>PC203F6A</v>
      </c>
      <c r="L482" s="281" t="e">
        <f>VLOOKUP(K482,'Planilla de control'!#REF!,2,0)</f>
        <v>#REF!</v>
      </c>
      <c r="M482" s="29" t="e">
        <f>IF(COUNTIF('Planilla de control'!#REF!,K482)&gt;0,"SI","NO")</f>
        <v>#REF!</v>
      </c>
    </row>
    <row r="483" spans="1:13" x14ac:dyDescent="0.3">
      <c r="A483" s="3" t="s">
        <v>2365</v>
      </c>
      <c r="B483" s="3" t="s">
        <v>3533</v>
      </c>
      <c r="C483" s="3"/>
      <c r="D483" s="3"/>
      <c r="E483" s="3"/>
      <c r="F483" s="51" t="str">
        <f t="shared" si="42"/>
        <v>03F7</v>
      </c>
      <c r="G483" s="51">
        <f t="shared" si="43"/>
        <v>7</v>
      </c>
      <c r="H483" s="51">
        <f t="shared" si="44"/>
        <v>3</v>
      </c>
      <c r="I483" s="51" t="str">
        <f t="shared" si="45"/>
        <v>F</v>
      </c>
      <c r="J483" s="51" t="str">
        <f t="shared" si="46"/>
        <v>MQ200</v>
      </c>
      <c r="K483" s="76" t="str">
        <f t="shared" si="47"/>
        <v>PC203F7B</v>
      </c>
      <c r="L483" s="281" t="e">
        <f>VLOOKUP(K483,'Planilla de control'!#REF!,2,0)</f>
        <v>#REF!</v>
      </c>
      <c r="M483" s="29" t="e">
        <f>IF(COUNTIF('Planilla de control'!#REF!,K483)&gt;0,"SI","NO")</f>
        <v>#REF!</v>
      </c>
    </row>
    <row r="484" spans="1:13" x14ac:dyDescent="0.3">
      <c r="A484" s="3" t="s">
        <v>2365</v>
      </c>
      <c r="B484" s="3" t="s">
        <v>3534</v>
      </c>
      <c r="C484" s="3"/>
      <c r="D484" s="3"/>
      <c r="E484" s="3"/>
      <c r="F484" s="51" t="str">
        <f t="shared" si="42"/>
        <v>03F8</v>
      </c>
      <c r="G484" s="51">
        <f t="shared" si="43"/>
        <v>8</v>
      </c>
      <c r="H484" s="51">
        <f t="shared" si="44"/>
        <v>3</v>
      </c>
      <c r="I484" s="51" t="str">
        <f t="shared" si="45"/>
        <v>F</v>
      </c>
      <c r="J484" s="51" t="str">
        <f t="shared" si="46"/>
        <v>MQ200</v>
      </c>
      <c r="K484" s="76" t="str">
        <f t="shared" si="47"/>
        <v>PC203F8B</v>
      </c>
      <c r="L484" s="281" t="e">
        <f>VLOOKUP(K484,'Planilla de control'!#REF!,2,0)</f>
        <v>#REF!</v>
      </c>
      <c r="M484" s="29" t="e">
        <f>IF(COUNTIF('Planilla de control'!#REF!,K484)&gt;0,"SI","NO")</f>
        <v>#REF!</v>
      </c>
    </row>
    <row r="485" spans="1:13" x14ac:dyDescent="0.3">
      <c r="A485" s="3" t="s">
        <v>2365</v>
      </c>
      <c r="B485" s="3" t="s">
        <v>3535</v>
      </c>
      <c r="C485" s="3"/>
      <c r="D485" s="3"/>
      <c r="E485" s="3"/>
      <c r="F485" s="51" t="str">
        <f t="shared" si="42"/>
        <v>03G7</v>
      </c>
      <c r="G485" s="51">
        <f t="shared" si="43"/>
        <v>7</v>
      </c>
      <c r="H485" s="51">
        <f t="shared" si="44"/>
        <v>3</v>
      </c>
      <c r="I485" s="51" t="str">
        <f t="shared" si="45"/>
        <v>G</v>
      </c>
      <c r="J485" s="51" t="str">
        <f t="shared" si="46"/>
        <v>MQ200</v>
      </c>
      <c r="K485" s="76" t="str">
        <f t="shared" si="47"/>
        <v>PC203G7A</v>
      </c>
      <c r="L485" s="281" t="e">
        <f>VLOOKUP(K485,'Planilla de control'!#REF!,2,0)</f>
        <v>#REF!</v>
      </c>
      <c r="M485" s="29" t="e">
        <f>IF(COUNTIF('Planilla de control'!#REF!,K485)&gt;0,"SI","NO")</f>
        <v>#REF!</v>
      </c>
    </row>
    <row r="486" spans="1:13" x14ac:dyDescent="0.3">
      <c r="A486" s="3" t="s">
        <v>2365</v>
      </c>
      <c r="B486" s="3" t="s">
        <v>3536</v>
      </c>
      <c r="C486" s="3"/>
      <c r="D486" s="3"/>
      <c r="E486" s="3"/>
      <c r="F486" s="51" t="str">
        <f t="shared" si="42"/>
        <v>03G7</v>
      </c>
      <c r="G486" s="51">
        <f t="shared" si="43"/>
        <v>7</v>
      </c>
      <c r="H486" s="51">
        <f t="shared" si="44"/>
        <v>3</v>
      </c>
      <c r="I486" s="51" t="str">
        <f t="shared" si="45"/>
        <v>G</v>
      </c>
      <c r="J486" s="51" t="str">
        <f t="shared" si="46"/>
        <v>MQ200</v>
      </c>
      <c r="K486" s="76" t="str">
        <f t="shared" si="47"/>
        <v>PC203G7C</v>
      </c>
      <c r="L486" s="281" t="e">
        <f>VLOOKUP(K486,'Planilla de control'!#REF!,2,0)</f>
        <v>#REF!</v>
      </c>
      <c r="M486" s="29" t="e">
        <f>IF(COUNTIF('Planilla de control'!#REF!,K486)&gt;0,"SI","NO")</f>
        <v>#REF!</v>
      </c>
    </row>
    <row r="487" spans="1:13" x14ac:dyDescent="0.3">
      <c r="A487" s="3" t="s">
        <v>2365</v>
      </c>
      <c r="B487" s="3" t="s">
        <v>3537</v>
      </c>
      <c r="C487" s="3"/>
      <c r="D487" s="3"/>
      <c r="E487" s="3"/>
      <c r="F487" s="51" t="str">
        <f t="shared" si="42"/>
        <v>03G8</v>
      </c>
      <c r="G487" s="51">
        <f t="shared" si="43"/>
        <v>8</v>
      </c>
      <c r="H487" s="51">
        <f t="shared" si="44"/>
        <v>3</v>
      </c>
      <c r="I487" s="51" t="str">
        <f t="shared" si="45"/>
        <v>G</v>
      </c>
      <c r="J487" s="51" t="str">
        <f t="shared" si="46"/>
        <v>MQ200</v>
      </c>
      <c r="K487" s="76" t="str">
        <f t="shared" si="47"/>
        <v>PC203G8B</v>
      </c>
      <c r="L487" s="281" t="e">
        <f>VLOOKUP(K487,'Planilla de control'!#REF!,2,0)</f>
        <v>#REF!</v>
      </c>
      <c r="M487" s="29" t="e">
        <f>IF(COUNTIF('Planilla de control'!#REF!,K487)&gt;0,"SI","NO")</f>
        <v>#REF!</v>
      </c>
    </row>
    <row r="488" spans="1:13" x14ac:dyDescent="0.3">
      <c r="A488" s="3" t="s">
        <v>2365</v>
      </c>
      <c r="B488" s="3" t="s">
        <v>3538</v>
      </c>
      <c r="C488" s="3"/>
      <c r="D488" s="3"/>
      <c r="E488" s="3"/>
      <c r="F488" s="51" t="str">
        <f t="shared" si="42"/>
        <v>03I3</v>
      </c>
      <c r="G488" s="51">
        <f t="shared" si="43"/>
        <v>3</v>
      </c>
      <c r="H488" s="51">
        <f t="shared" si="44"/>
        <v>3</v>
      </c>
      <c r="I488" s="51" t="str">
        <f t="shared" si="45"/>
        <v>I</v>
      </c>
      <c r="J488" s="51" t="str">
        <f t="shared" si="46"/>
        <v>MQ200</v>
      </c>
      <c r="K488" s="76" t="str">
        <f t="shared" si="47"/>
        <v>PC203I3A</v>
      </c>
      <c r="L488" s="281" t="e">
        <f>VLOOKUP(K488,'Planilla de control'!#REF!,2,0)</f>
        <v>#REF!</v>
      </c>
      <c r="M488" s="29" t="e">
        <f>IF(COUNTIF('Planilla de control'!#REF!,K488)&gt;0,"SI","NO")</f>
        <v>#REF!</v>
      </c>
    </row>
    <row r="489" spans="1:13" x14ac:dyDescent="0.3">
      <c r="A489" s="3" t="s">
        <v>2365</v>
      </c>
      <c r="B489" s="3" t="s">
        <v>3539</v>
      </c>
      <c r="C489" s="3"/>
      <c r="D489" s="3"/>
      <c r="E489" s="3"/>
      <c r="F489" s="51" t="str">
        <f t="shared" si="42"/>
        <v>03K7</v>
      </c>
      <c r="G489" s="51">
        <f t="shared" si="43"/>
        <v>7</v>
      </c>
      <c r="H489" s="51">
        <f t="shared" si="44"/>
        <v>3</v>
      </c>
      <c r="I489" s="51" t="str">
        <f t="shared" si="45"/>
        <v>K</v>
      </c>
      <c r="J489" s="51" t="str">
        <f t="shared" si="46"/>
        <v>MQ200</v>
      </c>
      <c r="K489" s="76" t="str">
        <f t="shared" si="47"/>
        <v>PC203K7A</v>
      </c>
      <c r="L489" s="281" t="e">
        <f>VLOOKUP(K489,'Planilla de control'!#REF!,2,0)</f>
        <v>#REF!</v>
      </c>
      <c r="M489" s="29" t="e">
        <f>IF(COUNTIF('Planilla de control'!#REF!,K489)&gt;0,"SI","NO")</f>
        <v>#REF!</v>
      </c>
    </row>
    <row r="490" spans="1:13" x14ac:dyDescent="0.3">
      <c r="A490" s="3" t="s">
        <v>2365</v>
      </c>
      <c r="B490" s="3" t="s">
        <v>3540</v>
      </c>
      <c r="C490" s="3"/>
      <c r="D490" s="3"/>
      <c r="E490" s="3"/>
      <c r="F490" s="51" t="str">
        <f t="shared" si="42"/>
        <v>03K7</v>
      </c>
      <c r="G490" s="51">
        <f t="shared" si="43"/>
        <v>7</v>
      </c>
      <c r="H490" s="51">
        <f t="shared" si="44"/>
        <v>3</v>
      </c>
      <c r="I490" s="51" t="str">
        <f t="shared" si="45"/>
        <v>K</v>
      </c>
      <c r="J490" s="51" t="str">
        <f t="shared" si="46"/>
        <v>MQ200</v>
      </c>
      <c r="K490" s="76" t="str">
        <f t="shared" si="47"/>
        <v>PC203K7C</v>
      </c>
      <c r="L490" s="281" t="e">
        <f>VLOOKUP(K490,'Planilla de control'!#REF!,2,0)</f>
        <v>#REF!</v>
      </c>
      <c r="M490" s="29" t="e">
        <f>IF(COUNTIF('Planilla de control'!#REF!,K490)&gt;0,"SI","NO")</f>
        <v>#REF!</v>
      </c>
    </row>
    <row r="491" spans="1:13" x14ac:dyDescent="0.3">
      <c r="A491" s="3" t="s">
        <v>2365</v>
      </c>
      <c r="B491" s="3" t="s">
        <v>3541</v>
      </c>
      <c r="C491" s="3"/>
      <c r="D491" s="3"/>
      <c r="E491" s="3"/>
      <c r="F491" s="51" t="str">
        <f t="shared" si="42"/>
        <v>03L5</v>
      </c>
      <c r="G491" s="51">
        <f t="shared" si="43"/>
        <v>5</v>
      </c>
      <c r="H491" s="51">
        <f t="shared" si="44"/>
        <v>3</v>
      </c>
      <c r="I491" s="51" t="str">
        <f t="shared" si="45"/>
        <v>L</v>
      </c>
      <c r="J491" s="51" t="str">
        <f t="shared" si="46"/>
        <v>MQ200</v>
      </c>
      <c r="K491" s="76" t="str">
        <f t="shared" si="47"/>
        <v>PC203L5C</v>
      </c>
      <c r="L491" s="281" t="e">
        <f>VLOOKUP(K491,'Planilla de control'!#REF!,2,0)</f>
        <v>#REF!</v>
      </c>
      <c r="M491" s="29" t="e">
        <f>IF(COUNTIF('Planilla de control'!#REF!,K491)&gt;0,"SI","NO")</f>
        <v>#REF!</v>
      </c>
    </row>
    <row r="492" spans="1:13" x14ac:dyDescent="0.3">
      <c r="A492" s="3" t="s">
        <v>2365</v>
      </c>
      <c r="B492" s="3" t="s">
        <v>3542</v>
      </c>
      <c r="C492" s="3"/>
      <c r="D492" s="3"/>
      <c r="E492" s="3"/>
      <c r="F492" s="51" t="str">
        <f t="shared" si="42"/>
        <v>03J1</v>
      </c>
      <c r="G492" s="51">
        <f t="shared" si="43"/>
        <v>1</v>
      </c>
      <c r="H492" s="51">
        <f t="shared" si="44"/>
        <v>3</v>
      </c>
      <c r="I492" s="51" t="str">
        <f t="shared" si="45"/>
        <v>J</v>
      </c>
      <c r="J492" s="51" t="str">
        <f t="shared" si="46"/>
        <v>MQ200</v>
      </c>
      <c r="K492" s="76" t="str">
        <f t="shared" si="47"/>
        <v>PC203J1A</v>
      </c>
      <c r="L492" s="281" t="e">
        <f>VLOOKUP(K492,'Planilla de control'!#REF!,2,0)</f>
        <v>#REF!</v>
      </c>
      <c r="M492" s="29" t="e">
        <f>IF(COUNTIF('Planilla de control'!#REF!,K492)&gt;0,"SI","NO")</f>
        <v>#REF!</v>
      </c>
    </row>
    <row r="493" spans="1:13" x14ac:dyDescent="0.3">
      <c r="A493" s="3" t="s">
        <v>2365</v>
      </c>
      <c r="B493" s="3" t="s">
        <v>3543</v>
      </c>
      <c r="C493" s="3"/>
      <c r="D493" s="3"/>
      <c r="E493" s="3"/>
      <c r="F493" s="51" t="str">
        <f t="shared" si="42"/>
        <v>03J1</v>
      </c>
      <c r="G493" s="51">
        <f t="shared" si="43"/>
        <v>1</v>
      </c>
      <c r="H493" s="51">
        <f t="shared" si="44"/>
        <v>3</v>
      </c>
      <c r="I493" s="51" t="str">
        <f t="shared" si="45"/>
        <v>J</v>
      </c>
      <c r="J493" s="51" t="str">
        <f t="shared" si="46"/>
        <v>MQ200</v>
      </c>
      <c r="K493" s="76" t="str">
        <f t="shared" si="47"/>
        <v>PC203J1B</v>
      </c>
      <c r="L493" s="281" t="e">
        <f>VLOOKUP(K493,'Planilla de control'!#REF!,2,0)</f>
        <v>#REF!</v>
      </c>
      <c r="M493" s="29" t="e">
        <f>IF(COUNTIF('Planilla de control'!#REF!,K493)&gt;0,"SI","NO")</f>
        <v>#REF!</v>
      </c>
    </row>
    <row r="494" spans="1:13" x14ac:dyDescent="0.3">
      <c r="A494" s="3" t="s">
        <v>2365</v>
      </c>
      <c r="B494" s="3" t="s">
        <v>3544</v>
      </c>
      <c r="C494" s="3"/>
      <c r="D494" s="3"/>
      <c r="E494" s="3"/>
      <c r="F494" s="51" t="str">
        <f t="shared" si="42"/>
        <v>03A2</v>
      </c>
      <c r="G494" s="51">
        <f t="shared" si="43"/>
        <v>2</v>
      </c>
      <c r="H494" s="51">
        <f t="shared" si="44"/>
        <v>3</v>
      </c>
      <c r="I494" s="51" t="str">
        <f t="shared" si="45"/>
        <v>A</v>
      </c>
      <c r="J494" s="51" t="str">
        <f t="shared" si="46"/>
        <v>MQ200</v>
      </c>
      <c r="K494" s="76" t="str">
        <f t="shared" si="47"/>
        <v>PC203A2A</v>
      </c>
      <c r="L494" s="281" t="e">
        <f>VLOOKUP(K494,'Planilla de control'!#REF!,2,0)</f>
        <v>#REF!</v>
      </c>
      <c r="M494" s="29" t="e">
        <f>IF(COUNTIF('Planilla de control'!#REF!,K494)&gt;0,"SI","NO")</f>
        <v>#REF!</v>
      </c>
    </row>
    <row r="495" spans="1:13" x14ac:dyDescent="0.3">
      <c r="A495" s="3" t="s">
        <v>2365</v>
      </c>
      <c r="B495" s="3" t="s">
        <v>3545</v>
      </c>
      <c r="C495" s="3"/>
      <c r="D495" s="3"/>
      <c r="E495" s="3"/>
      <c r="F495" s="51" t="str">
        <f t="shared" si="42"/>
        <v>03A2</v>
      </c>
      <c r="G495" s="51">
        <f t="shared" si="43"/>
        <v>2</v>
      </c>
      <c r="H495" s="51">
        <f t="shared" si="44"/>
        <v>3</v>
      </c>
      <c r="I495" s="51" t="str">
        <f t="shared" si="45"/>
        <v>A</v>
      </c>
      <c r="J495" s="51" t="str">
        <f t="shared" si="46"/>
        <v>MQ200</v>
      </c>
      <c r="K495" s="76" t="str">
        <f t="shared" si="47"/>
        <v>PC203A2B</v>
      </c>
      <c r="L495" s="281" t="e">
        <f>VLOOKUP(K495,'Planilla de control'!#REF!,2,0)</f>
        <v>#REF!</v>
      </c>
      <c r="M495" s="29" t="e">
        <f>IF(COUNTIF('Planilla de control'!#REF!,K495)&gt;0,"SI","NO")</f>
        <v>#REF!</v>
      </c>
    </row>
    <row r="496" spans="1:13" x14ac:dyDescent="0.3">
      <c r="A496" s="3" t="s">
        <v>2365</v>
      </c>
      <c r="B496" s="3" t="s">
        <v>3546</v>
      </c>
      <c r="C496" s="3"/>
      <c r="D496" s="3"/>
      <c r="E496" s="3"/>
      <c r="F496" s="51" t="str">
        <f t="shared" si="42"/>
        <v>03A2</v>
      </c>
      <c r="G496" s="51">
        <f t="shared" si="43"/>
        <v>2</v>
      </c>
      <c r="H496" s="51">
        <f t="shared" si="44"/>
        <v>3</v>
      </c>
      <c r="I496" s="51" t="str">
        <f t="shared" si="45"/>
        <v>A</v>
      </c>
      <c r="J496" s="51" t="str">
        <f t="shared" si="46"/>
        <v>MQ200</v>
      </c>
      <c r="K496" s="76" t="str">
        <f t="shared" si="47"/>
        <v>PC203A2C</v>
      </c>
      <c r="L496" s="281" t="e">
        <f>VLOOKUP(K496,'Planilla de control'!#REF!,2,0)</f>
        <v>#REF!</v>
      </c>
      <c r="M496" s="29" t="e">
        <f>IF(COUNTIF('Planilla de control'!#REF!,K496)&gt;0,"SI","NO")</f>
        <v>#REF!</v>
      </c>
    </row>
    <row r="497" spans="1:13" x14ac:dyDescent="0.3">
      <c r="A497" s="3" t="s">
        <v>2365</v>
      </c>
      <c r="B497" s="3" t="s">
        <v>3547</v>
      </c>
      <c r="C497" s="3"/>
      <c r="D497" s="3"/>
      <c r="E497" s="3"/>
      <c r="F497" s="51" t="str">
        <f t="shared" si="42"/>
        <v>03A2</v>
      </c>
      <c r="G497" s="51">
        <f t="shared" si="43"/>
        <v>2</v>
      </c>
      <c r="H497" s="51">
        <f t="shared" si="44"/>
        <v>3</v>
      </c>
      <c r="I497" s="51" t="str">
        <f t="shared" si="45"/>
        <v>A</v>
      </c>
      <c r="J497" s="51" t="str">
        <f t="shared" si="46"/>
        <v>MQ200</v>
      </c>
      <c r="K497" s="76" t="str">
        <f t="shared" si="47"/>
        <v>PC203A2D</v>
      </c>
      <c r="L497" s="281" t="e">
        <f>VLOOKUP(K497,'Planilla de control'!#REF!,2,0)</f>
        <v>#REF!</v>
      </c>
      <c r="M497" s="29" t="e">
        <f>IF(COUNTIF('Planilla de control'!#REF!,K497)&gt;0,"SI","NO")</f>
        <v>#REF!</v>
      </c>
    </row>
    <row r="498" spans="1:13" x14ac:dyDescent="0.3">
      <c r="A498" s="3" t="s">
        <v>2365</v>
      </c>
      <c r="B498" s="3" t="s">
        <v>3548</v>
      </c>
      <c r="C498" s="3"/>
      <c r="D498" s="3"/>
      <c r="E498" s="3"/>
      <c r="F498" s="51" t="str">
        <f t="shared" si="42"/>
        <v>03B1</v>
      </c>
      <c r="G498" s="51">
        <f t="shared" si="43"/>
        <v>1</v>
      </c>
      <c r="H498" s="51">
        <f t="shared" si="44"/>
        <v>3</v>
      </c>
      <c r="I498" s="51" t="str">
        <f t="shared" si="45"/>
        <v>B</v>
      </c>
      <c r="J498" s="51" t="str">
        <f t="shared" si="46"/>
        <v>MQ200</v>
      </c>
      <c r="K498" s="76" t="str">
        <f t="shared" si="47"/>
        <v>PC203B1D</v>
      </c>
      <c r="L498" s="281" t="e">
        <f>VLOOKUP(K498,'Planilla de control'!#REF!,2,0)</f>
        <v>#REF!</v>
      </c>
      <c r="M498" s="29" t="e">
        <f>IF(COUNTIF('Planilla de control'!#REF!,K498)&gt;0,"SI","NO")</f>
        <v>#REF!</v>
      </c>
    </row>
    <row r="499" spans="1:13" x14ac:dyDescent="0.3">
      <c r="A499" s="3" t="s">
        <v>2365</v>
      </c>
      <c r="B499" s="3" t="s">
        <v>3549</v>
      </c>
      <c r="C499" s="3"/>
      <c r="D499" s="3"/>
      <c r="E499" s="3"/>
      <c r="F499" s="51" t="str">
        <f t="shared" si="42"/>
        <v>03B2</v>
      </c>
      <c r="G499" s="51">
        <f t="shared" si="43"/>
        <v>2</v>
      </c>
      <c r="H499" s="51">
        <f t="shared" si="44"/>
        <v>3</v>
      </c>
      <c r="I499" s="51" t="str">
        <f t="shared" si="45"/>
        <v>B</v>
      </c>
      <c r="J499" s="51" t="str">
        <f t="shared" si="46"/>
        <v>MQ200</v>
      </c>
      <c r="K499" s="76" t="str">
        <f t="shared" si="47"/>
        <v>PC203B2A</v>
      </c>
      <c r="L499" s="281" t="e">
        <f>VLOOKUP(K499,'Planilla de control'!#REF!,2,0)</f>
        <v>#REF!</v>
      </c>
      <c r="M499" s="29" t="e">
        <f>IF(COUNTIF('Planilla de control'!#REF!,K499)&gt;0,"SI","NO")</f>
        <v>#REF!</v>
      </c>
    </row>
    <row r="500" spans="1:13" x14ac:dyDescent="0.3">
      <c r="A500" s="3" t="s">
        <v>2365</v>
      </c>
      <c r="B500" s="3" t="s">
        <v>3550</v>
      </c>
      <c r="C500" s="3"/>
      <c r="D500" s="3"/>
      <c r="E500" s="3"/>
      <c r="F500" s="51" t="str">
        <f t="shared" si="42"/>
        <v>03B2</v>
      </c>
      <c r="G500" s="51">
        <f t="shared" si="43"/>
        <v>2</v>
      </c>
      <c r="H500" s="51">
        <f t="shared" si="44"/>
        <v>3</v>
      </c>
      <c r="I500" s="51" t="str">
        <f t="shared" si="45"/>
        <v>B</v>
      </c>
      <c r="J500" s="51" t="str">
        <f t="shared" si="46"/>
        <v>MQ200</v>
      </c>
      <c r="K500" s="76" t="str">
        <f t="shared" si="47"/>
        <v>PC203B2D</v>
      </c>
      <c r="L500" s="281" t="e">
        <f>VLOOKUP(K500,'Planilla de control'!#REF!,2,0)</f>
        <v>#REF!</v>
      </c>
      <c r="M500" s="29" t="e">
        <f>IF(COUNTIF('Planilla de control'!#REF!,K500)&gt;0,"SI","NO")</f>
        <v>#REF!</v>
      </c>
    </row>
    <row r="501" spans="1:13" x14ac:dyDescent="0.3">
      <c r="A501" s="3" t="s">
        <v>2365</v>
      </c>
      <c r="B501" s="3" t="s">
        <v>3551</v>
      </c>
      <c r="C501" s="3"/>
      <c r="D501" s="3"/>
      <c r="E501" s="3"/>
      <c r="F501" s="51" t="str">
        <f t="shared" si="42"/>
        <v>03C1</v>
      </c>
      <c r="G501" s="51">
        <f t="shared" si="43"/>
        <v>1</v>
      </c>
      <c r="H501" s="51">
        <f t="shared" si="44"/>
        <v>3</v>
      </c>
      <c r="I501" s="51" t="str">
        <f t="shared" si="45"/>
        <v>C</v>
      </c>
      <c r="J501" s="51" t="str">
        <f t="shared" si="46"/>
        <v>MQ200</v>
      </c>
      <c r="K501" s="76" t="str">
        <f t="shared" si="47"/>
        <v>PC203C1A</v>
      </c>
      <c r="L501" s="281" t="e">
        <f>VLOOKUP(K501,'Planilla de control'!#REF!,2,0)</f>
        <v>#REF!</v>
      </c>
      <c r="M501" s="29" t="e">
        <f>IF(COUNTIF('Planilla de control'!#REF!,K501)&gt;0,"SI","NO")</f>
        <v>#REF!</v>
      </c>
    </row>
    <row r="502" spans="1:13" x14ac:dyDescent="0.3">
      <c r="A502" s="3" t="s">
        <v>2365</v>
      </c>
      <c r="B502" s="3" t="s">
        <v>3552</v>
      </c>
      <c r="C502" s="3"/>
      <c r="D502" s="3"/>
      <c r="E502" s="3"/>
      <c r="F502" s="51" t="str">
        <f t="shared" si="42"/>
        <v>03E4</v>
      </c>
      <c r="G502" s="51">
        <f t="shared" si="43"/>
        <v>4</v>
      </c>
      <c r="H502" s="51">
        <f t="shared" si="44"/>
        <v>3</v>
      </c>
      <c r="I502" s="51" t="str">
        <f t="shared" si="45"/>
        <v>E</v>
      </c>
      <c r="J502" s="51" t="str">
        <f t="shared" si="46"/>
        <v>MQ200</v>
      </c>
      <c r="K502" s="76" t="str">
        <f t="shared" si="47"/>
        <v>PC203E4A</v>
      </c>
      <c r="L502" s="281" t="e">
        <f>VLOOKUP(K502,'Planilla de control'!#REF!,2,0)</f>
        <v>#REF!</v>
      </c>
      <c r="M502" s="29" t="e">
        <f>IF(COUNTIF('Planilla de control'!#REF!,K502)&gt;0,"SI","NO")</f>
        <v>#REF!</v>
      </c>
    </row>
    <row r="503" spans="1:13" x14ac:dyDescent="0.3">
      <c r="A503" s="3" t="s">
        <v>2365</v>
      </c>
      <c r="B503" s="3" t="s">
        <v>3553</v>
      </c>
      <c r="C503" s="3"/>
      <c r="D503" s="3"/>
      <c r="E503" s="3"/>
      <c r="F503" s="51" t="str">
        <f t="shared" si="42"/>
        <v>03A1</v>
      </c>
      <c r="G503" s="51">
        <f t="shared" si="43"/>
        <v>1</v>
      </c>
      <c r="H503" s="51">
        <f t="shared" si="44"/>
        <v>3</v>
      </c>
      <c r="I503" s="51" t="str">
        <f t="shared" si="45"/>
        <v>A</v>
      </c>
      <c r="J503" s="51" t="str">
        <f t="shared" si="46"/>
        <v>MQ200</v>
      </c>
      <c r="K503" s="76" t="str">
        <f t="shared" si="47"/>
        <v>PC203A1A</v>
      </c>
      <c r="L503" s="281" t="e">
        <f>VLOOKUP(K503,'Planilla de control'!#REF!,2,0)</f>
        <v>#REF!</v>
      </c>
      <c r="M503" s="29" t="e">
        <f>IF(COUNTIF('Planilla de control'!#REF!,K503)&gt;0,"SI","NO")</f>
        <v>#REF!</v>
      </c>
    </row>
    <row r="504" spans="1:13" x14ac:dyDescent="0.3">
      <c r="A504" s="3" t="s">
        <v>2365</v>
      </c>
      <c r="B504" s="3" t="s">
        <v>3554</v>
      </c>
      <c r="C504" s="3"/>
      <c r="D504" s="3"/>
      <c r="E504" s="3"/>
      <c r="F504" s="51" t="str">
        <f t="shared" si="42"/>
        <v>03A1</v>
      </c>
      <c r="G504" s="51">
        <f t="shared" si="43"/>
        <v>1</v>
      </c>
      <c r="H504" s="51">
        <f t="shared" si="44"/>
        <v>3</v>
      </c>
      <c r="I504" s="51" t="str">
        <f t="shared" si="45"/>
        <v>A</v>
      </c>
      <c r="J504" s="51" t="str">
        <f t="shared" si="46"/>
        <v>MQ200</v>
      </c>
      <c r="K504" s="76" t="str">
        <f t="shared" si="47"/>
        <v>PC203A1B</v>
      </c>
      <c r="L504" s="281" t="e">
        <f>VLOOKUP(K504,'Planilla de control'!#REF!,2,0)</f>
        <v>#REF!</v>
      </c>
      <c r="M504" s="29" t="e">
        <f>IF(COUNTIF('Planilla de control'!#REF!,K504)&gt;0,"SI","NO")</f>
        <v>#REF!</v>
      </c>
    </row>
    <row r="505" spans="1:13" x14ac:dyDescent="0.3">
      <c r="A505" s="3" t="s">
        <v>2365</v>
      </c>
      <c r="B505" s="3" t="s">
        <v>3555</v>
      </c>
      <c r="C505" s="3"/>
      <c r="D505" s="3"/>
      <c r="E505" s="3"/>
      <c r="F505" s="51" t="str">
        <f t="shared" si="42"/>
        <v>03A1</v>
      </c>
      <c r="G505" s="51">
        <f t="shared" si="43"/>
        <v>1</v>
      </c>
      <c r="H505" s="51">
        <f t="shared" si="44"/>
        <v>3</v>
      </c>
      <c r="I505" s="51" t="str">
        <f t="shared" si="45"/>
        <v>A</v>
      </c>
      <c r="J505" s="51" t="str">
        <f t="shared" si="46"/>
        <v>MQ200</v>
      </c>
      <c r="K505" s="76" t="str">
        <f t="shared" si="47"/>
        <v>PC203A1C</v>
      </c>
      <c r="L505" s="281" t="e">
        <f>VLOOKUP(K505,'Planilla de control'!#REF!,2,0)</f>
        <v>#REF!</v>
      </c>
      <c r="M505" s="29" t="e">
        <f>IF(COUNTIF('Planilla de control'!#REF!,K505)&gt;0,"SI","NO")</f>
        <v>#REF!</v>
      </c>
    </row>
    <row r="506" spans="1:13" x14ac:dyDescent="0.3">
      <c r="A506" s="3" t="s">
        <v>2365</v>
      </c>
      <c r="B506" s="3" t="s">
        <v>3556</v>
      </c>
      <c r="C506" s="3"/>
      <c r="D506" s="3"/>
      <c r="E506" s="3"/>
      <c r="F506" s="51" t="str">
        <f t="shared" si="42"/>
        <v>03A1</v>
      </c>
      <c r="G506" s="51">
        <f t="shared" si="43"/>
        <v>1</v>
      </c>
      <c r="H506" s="51">
        <f t="shared" si="44"/>
        <v>3</v>
      </c>
      <c r="I506" s="51" t="str">
        <f t="shared" si="45"/>
        <v>A</v>
      </c>
      <c r="J506" s="51" t="str">
        <f t="shared" si="46"/>
        <v>MQ200</v>
      </c>
      <c r="K506" s="76" t="str">
        <f t="shared" si="47"/>
        <v>PC203A1D</v>
      </c>
      <c r="L506" s="281" t="e">
        <f>VLOOKUP(K506,'Planilla de control'!#REF!,2,0)</f>
        <v>#REF!</v>
      </c>
      <c r="M506" s="29" t="e">
        <f>IF(COUNTIF('Planilla de control'!#REF!,K506)&gt;0,"SI","NO")</f>
        <v>#REF!</v>
      </c>
    </row>
    <row r="507" spans="1:13" x14ac:dyDescent="0.3">
      <c r="A507" s="3" t="s">
        <v>2365</v>
      </c>
      <c r="B507" s="3" t="s">
        <v>3557</v>
      </c>
      <c r="C507" s="3"/>
      <c r="D507" s="3"/>
      <c r="E507" s="3"/>
      <c r="F507" s="51" t="str">
        <f t="shared" si="42"/>
        <v>03C1</v>
      </c>
      <c r="G507" s="51">
        <f t="shared" si="43"/>
        <v>1</v>
      </c>
      <c r="H507" s="51">
        <f t="shared" si="44"/>
        <v>3</v>
      </c>
      <c r="I507" s="51" t="str">
        <f t="shared" si="45"/>
        <v>C</v>
      </c>
      <c r="J507" s="51" t="str">
        <f t="shared" si="46"/>
        <v>MQ200</v>
      </c>
      <c r="K507" s="76" t="str">
        <f t="shared" si="47"/>
        <v>PC203C1C</v>
      </c>
      <c r="L507" s="281" t="e">
        <f>VLOOKUP(K507,'Planilla de control'!#REF!,2,0)</f>
        <v>#REF!</v>
      </c>
      <c r="M507" s="29" t="e">
        <f>IF(COUNTIF('Planilla de control'!#REF!,K507)&gt;0,"SI","NO")</f>
        <v>#REF!</v>
      </c>
    </row>
    <row r="508" spans="1:13" x14ac:dyDescent="0.3">
      <c r="A508" s="3" t="s">
        <v>2365</v>
      </c>
      <c r="B508" s="3" t="s">
        <v>3558</v>
      </c>
      <c r="C508" s="3"/>
      <c r="D508" s="3"/>
      <c r="E508" s="3"/>
      <c r="F508" s="51" t="str">
        <f t="shared" si="42"/>
        <v>03C2</v>
      </c>
      <c r="G508" s="51">
        <f t="shared" si="43"/>
        <v>2</v>
      </c>
      <c r="H508" s="51">
        <f t="shared" si="44"/>
        <v>3</v>
      </c>
      <c r="I508" s="51" t="str">
        <f t="shared" si="45"/>
        <v>C</v>
      </c>
      <c r="J508" s="51" t="str">
        <f t="shared" si="46"/>
        <v>MQ200</v>
      </c>
      <c r="K508" s="76" t="str">
        <f t="shared" si="47"/>
        <v>PC203C2B</v>
      </c>
      <c r="L508" s="281" t="e">
        <f>VLOOKUP(K508,'Planilla de control'!#REF!,2,0)</f>
        <v>#REF!</v>
      </c>
      <c r="M508" s="29" t="e">
        <f>IF(COUNTIF('Planilla de control'!#REF!,K508)&gt;0,"SI","NO")</f>
        <v>#REF!</v>
      </c>
    </row>
    <row r="509" spans="1:13" x14ac:dyDescent="0.3">
      <c r="A509" s="3" t="s">
        <v>2365</v>
      </c>
      <c r="B509" s="3" t="s">
        <v>3559</v>
      </c>
      <c r="C509" s="3"/>
      <c r="D509" s="3"/>
      <c r="E509" s="3"/>
      <c r="F509" s="51" t="str">
        <f t="shared" si="42"/>
        <v>03D1</v>
      </c>
      <c r="G509" s="51">
        <f t="shared" si="43"/>
        <v>1</v>
      </c>
      <c r="H509" s="51">
        <f t="shared" si="44"/>
        <v>3</v>
      </c>
      <c r="I509" s="51" t="str">
        <f t="shared" si="45"/>
        <v>D</v>
      </c>
      <c r="J509" s="51" t="str">
        <f t="shared" si="46"/>
        <v>MQ200</v>
      </c>
      <c r="K509" s="76" t="str">
        <f t="shared" si="47"/>
        <v>PC203D1A</v>
      </c>
      <c r="L509" s="281" t="e">
        <f>VLOOKUP(K509,'Planilla de control'!#REF!,2,0)</f>
        <v>#REF!</v>
      </c>
      <c r="M509" s="29" t="e">
        <f>IF(COUNTIF('Planilla de control'!#REF!,K509)&gt;0,"SI","NO")</f>
        <v>#REF!</v>
      </c>
    </row>
    <row r="510" spans="1:13" x14ac:dyDescent="0.3">
      <c r="A510" s="3" t="s">
        <v>2365</v>
      </c>
      <c r="B510" s="3" t="s">
        <v>3560</v>
      </c>
      <c r="C510" s="3"/>
      <c r="D510" s="3"/>
      <c r="E510" s="3"/>
      <c r="F510" s="51" t="str">
        <f t="shared" si="42"/>
        <v>03D1</v>
      </c>
      <c r="G510" s="51">
        <f t="shared" si="43"/>
        <v>1</v>
      </c>
      <c r="H510" s="51">
        <f t="shared" si="44"/>
        <v>3</v>
      </c>
      <c r="I510" s="51" t="str">
        <f t="shared" si="45"/>
        <v>D</v>
      </c>
      <c r="J510" s="51" t="str">
        <f t="shared" si="46"/>
        <v>MQ200</v>
      </c>
      <c r="K510" s="76" t="str">
        <f t="shared" si="47"/>
        <v>PC203D1B</v>
      </c>
      <c r="L510" s="281" t="e">
        <f>VLOOKUP(K510,'Planilla de control'!#REF!,2,0)</f>
        <v>#REF!</v>
      </c>
      <c r="M510" s="29" t="e">
        <f>IF(COUNTIF('Planilla de control'!#REF!,K510)&gt;0,"SI","NO")</f>
        <v>#REF!</v>
      </c>
    </row>
    <row r="511" spans="1:13" x14ac:dyDescent="0.3">
      <c r="A511" s="3" t="s">
        <v>2365</v>
      </c>
      <c r="B511" s="3" t="s">
        <v>3561</v>
      </c>
      <c r="C511" s="3"/>
      <c r="D511" s="3"/>
      <c r="E511" s="3"/>
      <c r="F511" s="51" t="str">
        <f t="shared" si="42"/>
        <v>03D1</v>
      </c>
      <c r="G511" s="51">
        <f t="shared" si="43"/>
        <v>1</v>
      </c>
      <c r="H511" s="51">
        <f t="shared" si="44"/>
        <v>3</v>
      </c>
      <c r="I511" s="51" t="str">
        <f t="shared" si="45"/>
        <v>D</v>
      </c>
      <c r="J511" s="51" t="str">
        <f t="shared" si="46"/>
        <v>MQ200</v>
      </c>
      <c r="K511" s="76" t="str">
        <f t="shared" si="47"/>
        <v>PC203D1C</v>
      </c>
      <c r="L511" s="281" t="e">
        <f>VLOOKUP(K511,'Planilla de control'!#REF!,2,0)</f>
        <v>#REF!</v>
      </c>
      <c r="M511" s="29" t="e">
        <f>IF(COUNTIF('Planilla de control'!#REF!,K511)&gt;0,"SI","NO")</f>
        <v>#REF!</v>
      </c>
    </row>
    <row r="512" spans="1:13" x14ac:dyDescent="0.3">
      <c r="A512" s="3" t="s">
        <v>2365</v>
      </c>
      <c r="B512" s="3" t="s">
        <v>3562</v>
      </c>
      <c r="C512" s="3"/>
      <c r="D512" s="3"/>
      <c r="E512" s="3"/>
      <c r="F512" s="51" t="str">
        <f t="shared" si="42"/>
        <v>03D1</v>
      </c>
      <c r="G512" s="51">
        <f t="shared" si="43"/>
        <v>1</v>
      </c>
      <c r="H512" s="51">
        <f t="shared" si="44"/>
        <v>3</v>
      </c>
      <c r="I512" s="51" t="str">
        <f t="shared" si="45"/>
        <v>D</v>
      </c>
      <c r="J512" s="51" t="str">
        <f t="shared" si="46"/>
        <v>MQ200</v>
      </c>
      <c r="K512" s="76" t="str">
        <f t="shared" si="47"/>
        <v>PC203D1D</v>
      </c>
      <c r="L512" s="281" t="e">
        <f>VLOOKUP(K512,'Planilla de control'!#REF!,2,0)</f>
        <v>#REF!</v>
      </c>
      <c r="M512" s="29" t="e">
        <f>IF(COUNTIF('Planilla de control'!#REF!,K512)&gt;0,"SI","NO")</f>
        <v>#REF!</v>
      </c>
    </row>
    <row r="513" spans="1:13" x14ac:dyDescent="0.3">
      <c r="A513" s="3" t="s">
        <v>2365</v>
      </c>
      <c r="B513" s="3" t="s">
        <v>3563</v>
      </c>
      <c r="C513" s="3"/>
      <c r="D513" s="3"/>
      <c r="E513" s="3"/>
      <c r="F513" s="51" t="str">
        <f t="shared" si="42"/>
        <v>03D2</v>
      </c>
      <c r="G513" s="51">
        <f t="shared" si="43"/>
        <v>2</v>
      </c>
      <c r="H513" s="51">
        <f t="shared" si="44"/>
        <v>3</v>
      </c>
      <c r="I513" s="51" t="str">
        <f t="shared" si="45"/>
        <v>D</v>
      </c>
      <c r="J513" s="51" t="str">
        <f t="shared" si="46"/>
        <v>MQ200</v>
      </c>
      <c r="K513" s="76" t="str">
        <f t="shared" si="47"/>
        <v>PC203D2A</v>
      </c>
      <c r="L513" s="281" t="e">
        <f>VLOOKUP(K513,'Planilla de control'!#REF!,2,0)</f>
        <v>#REF!</v>
      </c>
      <c r="M513" s="29" t="e">
        <f>IF(COUNTIF('Planilla de control'!#REF!,K513)&gt;0,"SI","NO")</f>
        <v>#REF!</v>
      </c>
    </row>
    <row r="514" spans="1:13" x14ac:dyDescent="0.3">
      <c r="A514" s="3" t="s">
        <v>2365</v>
      </c>
      <c r="B514" s="3" t="s">
        <v>3564</v>
      </c>
      <c r="C514" s="3"/>
      <c r="D514" s="3"/>
      <c r="E514" s="3"/>
      <c r="F514" s="51" t="str">
        <f t="shared" si="42"/>
        <v>03D2</v>
      </c>
      <c r="G514" s="51">
        <f t="shared" si="43"/>
        <v>2</v>
      </c>
      <c r="H514" s="51">
        <f t="shared" si="44"/>
        <v>3</v>
      </c>
      <c r="I514" s="51" t="str">
        <f t="shared" si="45"/>
        <v>D</v>
      </c>
      <c r="J514" s="51" t="str">
        <f t="shared" si="46"/>
        <v>MQ200</v>
      </c>
      <c r="K514" s="76" t="str">
        <f t="shared" si="47"/>
        <v>PC203D2B</v>
      </c>
      <c r="L514" s="281" t="e">
        <f>VLOOKUP(K514,'Planilla de control'!#REF!,2,0)</f>
        <v>#REF!</v>
      </c>
      <c r="M514" s="29" t="e">
        <f>IF(COUNTIF('Planilla de control'!#REF!,K514)&gt;0,"SI","NO")</f>
        <v>#REF!</v>
      </c>
    </row>
    <row r="515" spans="1:13" x14ac:dyDescent="0.3">
      <c r="A515" s="3" t="s">
        <v>2365</v>
      </c>
      <c r="B515" s="3" t="s">
        <v>3565</v>
      </c>
      <c r="C515" s="3"/>
      <c r="D515" s="3"/>
      <c r="E515" s="3"/>
      <c r="F515" s="51" t="str">
        <f t="shared" ref="F515:F578" si="48">IF(OR(LEN(B515)=9,LEN(B515)=5),MID(B515,1,4),MID(B515,1,5))</f>
        <v>03D2</v>
      </c>
      <c r="G515" s="51">
        <f t="shared" ref="G515:G578" si="49">IF(MID(F515,5,1)&lt;&gt;"",MID(F515,4,2),MID(F515,4,1))*1</f>
        <v>2</v>
      </c>
      <c r="H515" s="51">
        <f t="shared" ref="H515:H578" si="50">+MID(B515,1,2)*1</f>
        <v>3</v>
      </c>
      <c r="I515" s="51" t="str">
        <f t="shared" ref="I515:I578" si="51">+MID(B515,3,1)</f>
        <v>D</v>
      </c>
      <c r="J515" s="51" t="str">
        <f t="shared" ref="J515:J578" si="52">HLOOKUP(A515,$O$1:$U$2,2,0)</f>
        <v>MQ200</v>
      </c>
      <c r="K515" s="76" t="str">
        <f t="shared" ref="K515:K578" si="53">CONCATENATE(A515,B515)</f>
        <v>PC203D2C</v>
      </c>
      <c r="L515" s="281" t="e">
        <f>VLOOKUP(K515,'Planilla de control'!#REF!,2,0)</f>
        <v>#REF!</v>
      </c>
      <c r="M515" s="29" t="e">
        <f>IF(COUNTIF('Planilla de control'!#REF!,K515)&gt;0,"SI","NO")</f>
        <v>#REF!</v>
      </c>
    </row>
    <row r="516" spans="1:13" x14ac:dyDescent="0.3">
      <c r="A516" s="3" t="s">
        <v>2365</v>
      </c>
      <c r="B516" s="3" t="s">
        <v>3566</v>
      </c>
      <c r="C516" s="3"/>
      <c r="D516" s="3"/>
      <c r="E516" s="3"/>
      <c r="F516" s="51" t="str">
        <f t="shared" si="48"/>
        <v>03E1</v>
      </c>
      <c r="G516" s="51">
        <f t="shared" si="49"/>
        <v>1</v>
      </c>
      <c r="H516" s="51">
        <f t="shared" si="50"/>
        <v>3</v>
      </c>
      <c r="I516" s="51" t="str">
        <f t="shared" si="51"/>
        <v>E</v>
      </c>
      <c r="J516" s="51" t="str">
        <f t="shared" si="52"/>
        <v>MQ200</v>
      </c>
      <c r="K516" s="76" t="str">
        <f t="shared" si="53"/>
        <v>PC203E1A</v>
      </c>
      <c r="L516" s="281" t="e">
        <f>VLOOKUP(K516,'Planilla de control'!#REF!,2,0)</f>
        <v>#REF!</v>
      </c>
      <c r="M516" s="29" t="e">
        <f>IF(COUNTIF('Planilla de control'!#REF!,K516)&gt;0,"SI","NO")</f>
        <v>#REF!</v>
      </c>
    </row>
    <row r="517" spans="1:13" x14ac:dyDescent="0.3">
      <c r="A517" s="3" t="s">
        <v>2365</v>
      </c>
      <c r="B517" s="3" t="s">
        <v>3567</v>
      </c>
      <c r="C517" s="3"/>
      <c r="D517" s="3"/>
      <c r="E517" s="3"/>
      <c r="F517" s="51" t="str">
        <f t="shared" si="48"/>
        <v>03E1</v>
      </c>
      <c r="G517" s="51">
        <f t="shared" si="49"/>
        <v>1</v>
      </c>
      <c r="H517" s="51">
        <f t="shared" si="50"/>
        <v>3</v>
      </c>
      <c r="I517" s="51" t="str">
        <f t="shared" si="51"/>
        <v>E</v>
      </c>
      <c r="J517" s="51" t="str">
        <f t="shared" si="52"/>
        <v>MQ200</v>
      </c>
      <c r="K517" s="76" t="str">
        <f t="shared" si="53"/>
        <v>PC203E1B</v>
      </c>
      <c r="L517" s="281" t="e">
        <f>VLOOKUP(K517,'Planilla de control'!#REF!,2,0)</f>
        <v>#REF!</v>
      </c>
      <c r="M517" s="29" t="e">
        <f>IF(COUNTIF('Planilla de control'!#REF!,K517)&gt;0,"SI","NO")</f>
        <v>#REF!</v>
      </c>
    </row>
    <row r="518" spans="1:13" x14ac:dyDescent="0.3">
      <c r="A518" s="3" t="s">
        <v>2365</v>
      </c>
      <c r="B518" s="3" t="s">
        <v>3568</v>
      </c>
      <c r="C518" s="3"/>
      <c r="D518" s="3"/>
      <c r="E518" s="3"/>
      <c r="F518" s="51" t="str">
        <f t="shared" si="48"/>
        <v>03G1</v>
      </c>
      <c r="G518" s="51">
        <f t="shared" si="49"/>
        <v>1</v>
      </c>
      <c r="H518" s="51">
        <f t="shared" si="50"/>
        <v>3</v>
      </c>
      <c r="I518" s="51" t="str">
        <f t="shared" si="51"/>
        <v>G</v>
      </c>
      <c r="J518" s="51" t="str">
        <f t="shared" si="52"/>
        <v>MQ200</v>
      </c>
      <c r="K518" s="76" t="str">
        <f t="shared" si="53"/>
        <v>PC203G1B</v>
      </c>
      <c r="L518" s="281" t="e">
        <f>VLOOKUP(K518,'Planilla de control'!#REF!,2,0)</f>
        <v>#REF!</v>
      </c>
      <c r="M518" s="29" t="e">
        <f>IF(COUNTIF('Planilla de control'!#REF!,K518)&gt;0,"SI","NO")</f>
        <v>#REF!</v>
      </c>
    </row>
    <row r="519" spans="1:13" x14ac:dyDescent="0.3">
      <c r="A519" s="3" t="s">
        <v>2365</v>
      </c>
      <c r="B519" s="3" t="s">
        <v>3569</v>
      </c>
      <c r="C519" s="3"/>
      <c r="D519" s="3"/>
      <c r="E519" s="3"/>
      <c r="F519" s="51" t="str">
        <f t="shared" si="48"/>
        <v>03D2</v>
      </c>
      <c r="G519" s="51">
        <f t="shared" si="49"/>
        <v>2</v>
      </c>
      <c r="H519" s="51">
        <f t="shared" si="50"/>
        <v>3</v>
      </c>
      <c r="I519" s="51" t="str">
        <f t="shared" si="51"/>
        <v>D</v>
      </c>
      <c r="J519" s="51" t="str">
        <f t="shared" si="52"/>
        <v>MQ200</v>
      </c>
      <c r="K519" s="76" t="str">
        <f t="shared" si="53"/>
        <v>PC203D2D</v>
      </c>
      <c r="L519" s="281" t="e">
        <f>VLOOKUP(K519,'Planilla de control'!#REF!,2,0)</f>
        <v>#REF!</v>
      </c>
      <c r="M519" s="29" t="e">
        <f>IF(COUNTIF('Planilla de control'!#REF!,K519)&gt;0,"SI","NO")</f>
        <v>#REF!</v>
      </c>
    </row>
    <row r="520" spans="1:13" x14ac:dyDescent="0.3">
      <c r="A520" s="3" t="s">
        <v>2365</v>
      </c>
      <c r="B520" s="3" t="s">
        <v>3570</v>
      </c>
      <c r="C520" s="3"/>
      <c r="D520" s="3"/>
      <c r="E520" s="3"/>
      <c r="F520" s="51" t="str">
        <f t="shared" si="48"/>
        <v>03G1</v>
      </c>
      <c r="G520" s="51">
        <f t="shared" si="49"/>
        <v>1</v>
      </c>
      <c r="H520" s="51">
        <f t="shared" si="50"/>
        <v>3</v>
      </c>
      <c r="I520" s="51" t="str">
        <f t="shared" si="51"/>
        <v>G</v>
      </c>
      <c r="J520" s="51" t="str">
        <f t="shared" si="52"/>
        <v>MQ200</v>
      </c>
      <c r="K520" s="76" t="str">
        <f t="shared" si="53"/>
        <v>PC203G1A</v>
      </c>
      <c r="L520" s="281" t="e">
        <f>VLOOKUP(K520,'Planilla de control'!#REF!,2,0)</f>
        <v>#REF!</v>
      </c>
      <c r="M520" s="29" t="e">
        <f>IF(COUNTIF('Planilla de control'!#REF!,K520)&gt;0,"SI","NO")</f>
        <v>#REF!</v>
      </c>
    </row>
    <row r="521" spans="1:13" x14ac:dyDescent="0.3">
      <c r="A521" s="3" t="s">
        <v>2365</v>
      </c>
      <c r="B521" s="3" t="s">
        <v>3571</v>
      </c>
      <c r="C521" s="3"/>
      <c r="D521" s="3"/>
      <c r="E521" s="3"/>
      <c r="F521" s="51" t="str">
        <f t="shared" si="48"/>
        <v>03G2</v>
      </c>
      <c r="G521" s="51">
        <f t="shared" si="49"/>
        <v>2</v>
      </c>
      <c r="H521" s="51">
        <f t="shared" si="50"/>
        <v>3</v>
      </c>
      <c r="I521" s="51" t="str">
        <f t="shared" si="51"/>
        <v>G</v>
      </c>
      <c r="J521" s="51" t="str">
        <f t="shared" si="52"/>
        <v>MQ200</v>
      </c>
      <c r="K521" s="76" t="str">
        <f t="shared" si="53"/>
        <v>PC203G2C</v>
      </c>
      <c r="L521" s="281" t="e">
        <f>VLOOKUP(K521,'Planilla de control'!#REF!,2,0)</f>
        <v>#REF!</v>
      </c>
      <c r="M521" s="29" t="e">
        <f>IF(COUNTIF('Planilla de control'!#REF!,K521)&gt;0,"SI","NO")</f>
        <v>#REF!</v>
      </c>
    </row>
    <row r="522" spans="1:13" x14ac:dyDescent="0.3">
      <c r="A522" s="3" t="s">
        <v>2365</v>
      </c>
      <c r="B522" s="3" t="s">
        <v>3572</v>
      </c>
      <c r="C522" s="3"/>
      <c r="D522" s="3"/>
      <c r="E522" s="3"/>
      <c r="F522" s="51" t="str">
        <f t="shared" si="48"/>
        <v>03G2</v>
      </c>
      <c r="G522" s="51">
        <f t="shared" si="49"/>
        <v>2</v>
      </c>
      <c r="H522" s="51">
        <f t="shared" si="50"/>
        <v>3</v>
      </c>
      <c r="I522" s="51" t="str">
        <f t="shared" si="51"/>
        <v>G</v>
      </c>
      <c r="J522" s="51" t="str">
        <f t="shared" si="52"/>
        <v>MQ200</v>
      </c>
      <c r="K522" s="76" t="str">
        <f t="shared" si="53"/>
        <v>PC203G2D</v>
      </c>
      <c r="L522" s="281" t="e">
        <f>VLOOKUP(K522,'Planilla de control'!#REF!,2,0)</f>
        <v>#REF!</v>
      </c>
      <c r="M522" s="29" t="e">
        <f>IF(COUNTIF('Planilla de control'!#REF!,K522)&gt;0,"SI","NO")</f>
        <v>#REF!</v>
      </c>
    </row>
    <row r="523" spans="1:13" x14ac:dyDescent="0.3">
      <c r="A523" s="3" t="s">
        <v>2365</v>
      </c>
      <c r="B523" s="3" t="s">
        <v>3573</v>
      </c>
      <c r="C523" s="3"/>
      <c r="D523" s="3"/>
      <c r="E523" s="3"/>
      <c r="F523" s="51" t="str">
        <f t="shared" si="48"/>
        <v>03H1</v>
      </c>
      <c r="G523" s="51">
        <f t="shared" si="49"/>
        <v>1</v>
      </c>
      <c r="H523" s="51">
        <f t="shared" si="50"/>
        <v>3</v>
      </c>
      <c r="I523" s="51" t="str">
        <f t="shared" si="51"/>
        <v>H</v>
      </c>
      <c r="J523" s="51" t="str">
        <f t="shared" si="52"/>
        <v>MQ200</v>
      </c>
      <c r="K523" s="76" t="str">
        <f t="shared" si="53"/>
        <v>PC203H1A</v>
      </c>
      <c r="L523" s="281" t="e">
        <f>VLOOKUP(K523,'Planilla de control'!#REF!,2,0)</f>
        <v>#REF!</v>
      </c>
      <c r="M523" s="29" t="e">
        <f>IF(COUNTIF('Planilla de control'!#REF!,K523)&gt;0,"SI","NO")</f>
        <v>#REF!</v>
      </c>
    </row>
    <row r="524" spans="1:13" x14ac:dyDescent="0.3">
      <c r="A524" s="3" t="s">
        <v>2365</v>
      </c>
      <c r="B524" s="3" t="s">
        <v>3574</v>
      </c>
      <c r="C524" s="3"/>
      <c r="D524" s="3"/>
      <c r="E524" s="3"/>
      <c r="F524" s="51" t="str">
        <f t="shared" si="48"/>
        <v>03H1</v>
      </c>
      <c r="G524" s="51">
        <f t="shared" si="49"/>
        <v>1</v>
      </c>
      <c r="H524" s="51">
        <f t="shared" si="50"/>
        <v>3</v>
      </c>
      <c r="I524" s="51" t="str">
        <f t="shared" si="51"/>
        <v>H</v>
      </c>
      <c r="J524" s="51" t="str">
        <f t="shared" si="52"/>
        <v>MQ200</v>
      </c>
      <c r="K524" s="76" t="str">
        <f t="shared" si="53"/>
        <v>PC203H1D</v>
      </c>
      <c r="L524" s="281" t="e">
        <f>VLOOKUP(K524,'Planilla de control'!#REF!,2,0)</f>
        <v>#REF!</v>
      </c>
      <c r="M524" s="29" t="e">
        <f>IF(COUNTIF('Planilla de control'!#REF!,K524)&gt;0,"SI","NO")</f>
        <v>#REF!</v>
      </c>
    </row>
    <row r="525" spans="1:13" x14ac:dyDescent="0.3">
      <c r="A525" s="3" t="s">
        <v>2365</v>
      </c>
      <c r="B525" s="3" t="s">
        <v>3575</v>
      </c>
      <c r="C525" s="3"/>
      <c r="D525" s="3"/>
      <c r="E525" s="3"/>
      <c r="F525" s="51" t="str">
        <f t="shared" si="48"/>
        <v>03H2</v>
      </c>
      <c r="G525" s="51">
        <f t="shared" si="49"/>
        <v>2</v>
      </c>
      <c r="H525" s="51">
        <f t="shared" si="50"/>
        <v>3</v>
      </c>
      <c r="I525" s="51" t="str">
        <f t="shared" si="51"/>
        <v>H</v>
      </c>
      <c r="J525" s="51" t="str">
        <f t="shared" si="52"/>
        <v>MQ200</v>
      </c>
      <c r="K525" s="76" t="str">
        <f t="shared" si="53"/>
        <v>PC203H2A</v>
      </c>
      <c r="L525" s="281" t="e">
        <f>VLOOKUP(K525,'Planilla de control'!#REF!,2,0)</f>
        <v>#REF!</v>
      </c>
      <c r="M525" s="29" t="e">
        <f>IF(COUNTIF('Planilla de control'!#REF!,K525)&gt;0,"SI","NO")</f>
        <v>#REF!</v>
      </c>
    </row>
    <row r="526" spans="1:13" x14ac:dyDescent="0.3">
      <c r="A526" s="3" t="s">
        <v>2365</v>
      </c>
      <c r="B526" s="3" t="s">
        <v>3576</v>
      </c>
      <c r="C526" s="3"/>
      <c r="D526" s="3"/>
      <c r="E526" s="3"/>
      <c r="F526" s="51" t="str">
        <f t="shared" si="48"/>
        <v>03H2</v>
      </c>
      <c r="G526" s="51">
        <f t="shared" si="49"/>
        <v>2</v>
      </c>
      <c r="H526" s="51">
        <f t="shared" si="50"/>
        <v>3</v>
      </c>
      <c r="I526" s="51" t="str">
        <f t="shared" si="51"/>
        <v>H</v>
      </c>
      <c r="J526" s="51" t="str">
        <f t="shared" si="52"/>
        <v>MQ200</v>
      </c>
      <c r="K526" s="76" t="str">
        <f t="shared" si="53"/>
        <v>PC203H2B</v>
      </c>
      <c r="L526" s="281" t="e">
        <f>VLOOKUP(K526,'Planilla de control'!#REF!,2,0)</f>
        <v>#REF!</v>
      </c>
      <c r="M526" s="29" t="e">
        <f>IF(COUNTIF('Planilla de control'!#REF!,K526)&gt;0,"SI","NO")</f>
        <v>#REF!</v>
      </c>
    </row>
    <row r="527" spans="1:13" x14ac:dyDescent="0.3">
      <c r="A527" s="3" t="s">
        <v>2365</v>
      </c>
      <c r="B527" s="3" t="s">
        <v>3577</v>
      </c>
      <c r="C527" s="3"/>
      <c r="D527" s="3"/>
      <c r="E527" s="3"/>
      <c r="F527" s="51" t="str">
        <f t="shared" si="48"/>
        <v>03H2</v>
      </c>
      <c r="G527" s="51">
        <f t="shared" si="49"/>
        <v>2</v>
      </c>
      <c r="H527" s="51">
        <f t="shared" si="50"/>
        <v>3</v>
      </c>
      <c r="I527" s="51" t="str">
        <f t="shared" si="51"/>
        <v>H</v>
      </c>
      <c r="J527" s="51" t="str">
        <f t="shared" si="52"/>
        <v>MQ200</v>
      </c>
      <c r="K527" s="76" t="str">
        <f t="shared" si="53"/>
        <v>PC203H2C</v>
      </c>
      <c r="L527" s="281" t="e">
        <f>VLOOKUP(K527,'Planilla de control'!#REF!,2,0)</f>
        <v>#REF!</v>
      </c>
      <c r="M527" s="29" t="e">
        <f>IF(COUNTIF('Planilla de control'!#REF!,K527)&gt;0,"SI","NO")</f>
        <v>#REF!</v>
      </c>
    </row>
    <row r="528" spans="1:13" x14ac:dyDescent="0.3">
      <c r="A528" s="3" t="s">
        <v>2365</v>
      </c>
      <c r="B528" s="3" t="s">
        <v>3578</v>
      </c>
      <c r="C528" s="3"/>
      <c r="D528" s="3"/>
      <c r="E528" s="3"/>
      <c r="F528" s="51" t="str">
        <f t="shared" si="48"/>
        <v>03H2</v>
      </c>
      <c r="G528" s="51">
        <f t="shared" si="49"/>
        <v>2</v>
      </c>
      <c r="H528" s="51">
        <f t="shared" si="50"/>
        <v>3</v>
      </c>
      <c r="I528" s="51" t="str">
        <f t="shared" si="51"/>
        <v>H</v>
      </c>
      <c r="J528" s="51" t="str">
        <f t="shared" si="52"/>
        <v>MQ200</v>
      </c>
      <c r="K528" s="76" t="str">
        <f t="shared" si="53"/>
        <v>PC203H2D</v>
      </c>
      <c r="L528" s="281" t="e">
        <f>VLOOKUP(K528,'Planilla de control'!#REF!,2,0)</f>
        <v>#REF!</v>
      </c>
      <c r="M528" s="29" t="e">
        <f>IF(COUNTIF('Planilla de control'!#REF!,K528)&gt;0,"SI","NO")</f>
        <v>#REF!</v>
      </c>
    </row>
    <row r="529" spans="1:13" x14ac:dyDescent="0.3">
      <c r="A529" s="3" t="s">
        <v>2365</v>
      </c>
      <c r="B529" s="3" t="s">
        <v>3579</v>
      </c>
      <c r="C529" s="3"/>
      <c r="D529" s="3"/>
      <c r="E529" s="3"/>
      <c r="F529" s="51" t="str">
        <f t="shared" si="48"/>
        <v>03I2</v>
      </c>
      <c r="G529" s="51">
        <f t="shared" si="49"/>
        <v>2</v>
      </c>
      <c r="H529" s="51">
        <f t="shared" si="50"/>
        <v>3</v>
      </c>
      <c r="I529" s="51" t="str">
        <f t="shared" si="51"/>
        <v>I</v>
      </c>
      <c r="J529" s="51" t="str">
        <f t="shared" si="52"/>
        <v>MQ200</v>
      </c>
      <c r="K529" s="76" t="str">
        <f t="shared" si="53"/>
        <v>PC203I2C</v>
      </c>
      <c r="L529" s="281" t="e">
        <f>VLOOKUP(K529,'Planilla de control'!#REF!,2,0)</f>
        <v>#REF!</v>
      </c>
      <c r="M529" s="29" t="e">
        <f>IF(COUNTIF('Planilla de control'!#REF!,K529)&gt;0,"SI","NO")</f>
        <v>#REF!</v>
      </c>
    </row>
    <row r="530" spans="1:13" x14ac:dyDescent="0.3">
      <c r="A530" s="3" t="s">
        <v>2365</v>
      </c>
      <c r="B530" s="3" t="s">
        <v>3580</v>
      </c>
      <c r="C530" s="3"/>
      <c r="D530" s="3"/>
      <c r="E530" s="3"/>
      <c r="F530" s="51" t="str">
        <f t="shared" si="48"/>
        <v>03I2</v>
      </c>
      <c r="G530" s="51">
        <f t="shared" si="49"/>
        <v>2</v>
      </c>
      <c r="H530" s="51">
        <f t="shared" si="50"/>
        <v>3</v>
      </c>
      <c r="I530" s="51" t="str">
        <f t="shared" si="51"/>
        <v>I</v>
      </c>
      <c r="J530" s="51" t="str">
        <f t="shared" si="52"/>
        <v>MQ200</v>
      </c>
      <c r="K530" s="76" t="str">
        <f t="shared" si="53"/>
        <v>PC203I2D</v>
      </c>
      <c r="L530" s="281" t="e">
        <f>VLOOKUP(K530,'Planilla de control'!#REF!,2,0)</f>
        <v>#REF!</v>
      </c>
      <c r="M530" s="29" t="e">
        <f>IF(COUNTIF('Planilla de control'!#REF!,K530)&gt;0,"SI","NO")</f>
        <v>#REF!</v>
      </c>
    </row>
    <row r="531" spans="1:13" x14ac:dyDescent="0.3">
      <c r="A531" s="3" t="s">
        <v>2365</v>
      </c>
      <c r="B531" s="3" t="s">
        <v>3581</v>
      </c>
      <c r="C531" s="3"/>
      <c r="D531" s="3"/>
      <c r="E531" s="3"/>
      <c r="F531" s="51" t="str">
        <f t="shared" si="48"/>
        <v>03E1</v>
      </c>
      <c r="G531" s="51">
        <f t="shared" si="49"/>
        <v>1</v>
      </c>
      <c r="H531" s="51">
        <f t="shared" si="50"/>
        <v>3</v>
      </c>
      <c r="I531" s="51" t="str">
        <f t="shared" si="51"/>
        <v>E</v>
      </c>
      <c r="J531" s="51" t="str">
        <f t="shared" si="52"/>
        <v>MQ200</v>
      </c>
      <c r="K531" s="76" t="str">
        <f t="shared" si="53"/>
        <v>PC203E1C</v>
      </c>
      <c r="L531" s="281" t="e">
        <f>VLOOKUP(K531,'Planilla de control'!#REF!,2,0)</f>
        <v>#REF!</v>
      </c>
      <c r="M531" s="29" t="e">
        <f>IF(COUNTIF('Planilla de control'!#REF!,K531)&gt;0,"SI","NO")</f>
        <v>#REF!</v>
      </c>
    </row>
    <row r="532" spans="1:13" x14ac:dyDescent="0.3">
      <c r="A532" s="3" t="s">
        <v>2365</v>
      </c>
      <c r="B532" s="3" t="s">
        <v>3582</v>
      </c>
      <c r="C532" s="3"/>
      <c r="D532" s="3"/>
      <c r="E532" s="3"/>
      <c r="F532" s="51" t="str">
        <f t="shared" si="48"/>
        <v>03E1</v>
      </c>
      <c r="G532" s="51">
        <f t="shared" si="49"/>
        <v>1</v>
      </c>
      <c r="H532" s="51">
        <f t="shared" si="50"/>
        <v>3</v>
      </c>
      <c r="I532" s="51" t="str">
        <f t="shared" si="51"/>
        <v>E</v>
      </c>
      <c r="J532" s="51" t="str">
        <f t="shared" si="52"/>
        <v>MQ200</v>
      </c>
      <c r="K532" s="76" t="str">
        <f t="shared" si="53"/>
        <v>PC203E1D</v>
      </c>
      <c r="L532" s="281" t="e">
        <f>VLOOKUP(K532,'Planilla de control'!#REF!,2,0)</f>
        <v>#REF!</v>
      </c>
      <c r="M532" s="29" t="e">
        <f>IF(COUNTIF('Planilla de control'!#REF!,K532)&gt;0,"SI","NO")</f>
        <v>#REF!</v>
      </c>
    </row>
    <row r="533" spans="1:13" x14ac:dyDescent="0.3">
      <c r="A533" s="3" t="s">
        <v>2365</v>
      </c>
      <c r="B533" s="3" t="s">
        <v>3583</v>
      </c>
      <c r="C533" s="3"/>
      <c r="D533" s="3"/>
      <c r="E533" s="3"/>
      <c r="F533" s="51" t="str">
        <f t="shared" si="48"/>
        <v>03E2</v>
      </c>
      <c r="G533" s="51">
        <f t="shared" si="49"/>
        <v>2</v>
      </c>
      <c r="H533" s="51">
        <f t="shared" si="50"/>
        <v>3</v>
      </c>
      <c r="I533" s="51" t="str">
        <f t="shared" si="51"/>
        <v>E</v>
      </c>
      <c r="J533" s="51" t="str">
        <f t="shared" si="52"/>
        <v>MQ200</v>
      </c>
      <c r="K533" s="76" t="str">
        <f t="shared" si="53"/>
        <v>PC203E2A</v>
      </c>
      <c r="L533" s="281" t="e">
        <f>VLOOKUP(K533,'Planilla de control'!#REF!,2,0)</f>
        <v>#REF!</v>
      </c>
      <c r="M533" s="29" t="e">
        <f>IF(COUNTIF('Planilla de control'!#REF!,K533)&gt;0,"SI","NO")</f>
        <v>#REF!</v>
      </c>
    </row>
    <row r="534" spans="1:13" x14ac:dyDescent="0.3">
      <c r="A534" s="3" t="s">
        <v>2365</v>
      </c>
      <c r="B534" s="3" t="s">
        <v>3584</v>
      </c>
      <c r="C534" s="3"/>
      <c r="D534" s="3"/>
      <c r="E534" s="3"/>
      <c r="F534" s="51" t="str">
        <f t="shared" si="48"/>
        <v>03E2</v>
      </c>
      <c r="G534" s="51">
        <f t="shared" si="49"/>
        <v>2</v>
      </c>
      <c r="H534" s="51">
        <f t="shared" si="50"/>
        <v>3</v>
      </c>
      <c r="I534" s="51" t="str">
        <f t="shared" si="51"/>
        <v>E</v>
      </c>
      <c r="J534" s="51" t="str">
        <f t="shared" si="52"/>
        <v>MQ200</v>
      </c>
      <c r="K534" s="76" t="str">
        <f t="shared" si="53"/>
        <v>PC203E2B</v>
      </c>
      <c r="L534" s="281" t="e">
        <f>VLOOKUP(K534,'Planilla de control'!#REF!,2,0)</f>
        <v>#REF!</v>
      </c>
      <c r="M534" s="29" t="e">
        <f>IF(COUNTIF('Planilla de control'!#REF!,K534)&gt;0,"SI","NO")</f>
        <v>#REF!</v>
      </c>
    </row>
    <row r="535" spans="1:13" x14ac:dyDescent="0.3">
      <c r="A535" s="3" t="s">
        <v>2365</v>
      </c>
      <c r="B535" s="3" t="s">
        <v>3585</v>
      </c>
      <c r="C535" s="3"/>
      <c r="D535" s="3"/>
      <c r="E535" s="3"/>
      <c r="F535" s="51" t="str">
        <f t="shared" si="48"/>
        <v>03G1</v>
      </c>
      <c r="G535" s="51">
        <f t="shared" si="49"/>
        <v>1</v>
      </c>
      <c r="H535" s="51">
        <f t="shared" si="50"/>
        <v>3</v>
      </c>
      <c r="I535" s="51" t="str">
        <f t="shared" si="51"/>
        <v>G</v>
      </c>
      <c r="J535" s="51" t="str">
        <f t="shared" si="52"/>
        <v>MQ200</v>
      </c>
      <c r="K535" s="76" t="str">
        <f t="shared" si="53"/>
        <v>PC203G1C</v>
      </c>
      <c r="L535" s="281" t="e">
        <f>VLOOKUP(K535,'Planilla de control'!#REF!,2,0)</f>
        <v>#REF!</v>
      </c>
      <c r="M535" s="29" t="e">
        <f>IF(COUNTIF('Planilla de control'!#REF!,K535)&gt;0,"SI","NO")</f>
        <v>#REF!</v>
      </c>
    </row>
    <row r="536" spans="1:13" x14ac:dyDescent="0.3">
      <c r="A536" s="3" t="s">
        <v>2365</v>
      </c>
      <c r="B536" s="3" t="s">
        <v>3586</v>
      </c>
      <c r="C536" s="3"/>
      <c r="D536" s="3"/>
      <c r="E536" s="3"/>
      <c r="F536" s="51" t="str">
        <f t="shared" si="48"/>
        <v>03G1</v>
      </c>
      <c r="G536" s="51">
        <f t="shared" si="49"/>
        <v>1</v>
      </c>
      <c r="H536" s="51">
        <f t="shared" si="50"/>
        <v>3</v>
      </c>
      <c r="I536" s="51" t="str">
        <f t="shared" si="51"/>
        <v>G</v>
      </c>
      <c r="J536" s="51" t="str">
        <f t="shared" si="52"/>
        <v>MQ200</v>
      </c>
      <c r="K536" s="76" t="str">
        <f t="shared" si="53"/>
        <v>PC203G1D</v>
      </c>
      <c r="L536" s="281" t="e">
        <f>VLOOKUP(K536,'Planilla de control'!#REF!,2,0)</f>
        <v>#REF!</v>
      </c>
      <c r="M536" s="29" t="e">
        <f>IF(COUNTIF('Planilla de control'!#REF!,K536)&gt;0,"SI","NO")</f>
        <v>#REF!</v>
      </c>
    </row>
    <row r="537" spans="1:13" x14ac:dyDescent="0.3">
      <c r="A537" s="3" t="s">
        <v>2365</v>
      </c>
      <c r="B537" s="3" t="s">
        <v>3587</v>
      </c>
      <c r="C537" s="3"/>
      <c r="D537" s="3"/>
      <c r="E537" s="3"/>
      <c r="F537" s="51" t="str">
        <f t="shared" si="48"/>
        <v>03G2</v>
      </c>
      <c r="G537" s="51">
        <f t="shared" si="49"/>
        <v>2</v>
      </c>
      <c r="H537" s="51">
        <f t="shared" si="50"/>
        <v>3</v>
      </c>
      <c r="I537" s="51" t="str">
        <f t="shared" si="51"/>
        <v>G</v>
      </c>
      <c r="J537" s="51" t="str">
        <f t="shared" si="52"/>
        <v>MQ200</v>
      </c>
      <c r="K537" s="76" t="str">
        <f t="shared" si="53"/>
        <v>PC203G2A</v>
      </c>
      <c r="L537" s="281" t="e">
        <f>VLOOKUP(K537,'Planilla de control'!#REF!,2,0)</f>
        <v>#REF!</v>
      </c>
      <c r="M537" s="29" t="e">
        <f>IF(COUNTIF('Planilla de control'!#REF!,K537)&gt;0,"SI","NO")</f>
        <v>#REF!</v>
      </c>
    </row>
    <row r="538" spans="1:13" x14ac:dyDescent="0.3">
      <c r="A538" s="3" t="s">
        <v>2365</v>
      </c>
      <c r="B538" s="3" t="s">
        <v>3588</v>
      </c>
      <c r="C538" s="3"/>
      <c r="D538" s="3"/>
      <c r="E538" s="3"/>
      <c r="F538" s="51" t="str">
        <f t="shared" si="48"/>
        <v>03G2</v>
      </c>
      <c r="G538" s="51">
        <f t="shared" si="49"/>
        <v>2</v>
      </c>
      <c r="H538" s="51">
        <f t="shared" si="50"/>
        <v>3</v>
      </c>
      <c r="I538" s="51" t="str">
        <f t="shared" si="51"/>
        <v>G</v>
      </c>
      <c r="J538" s="51" t="str">
        <f t="shared" si="52"/>
        <v>MQ200</v>
      </c>
      <c r="K538" s="76" t="str">
        <f t="shared" si="53"/>
        <v>PC203G2B</v>
      </c>
      <c r="L538" s="281" t="e">
        <f>VLOOKUP(K538,'Planilla de control'!#REF!,2,0)</f>
        <v>#REF!</v>
      </c>
      <c r="M538" s="29" t="e">
        <f>IF(COUNTIF('Planilla de control'!#REF!,K538)&gt;0,"SI","NO")</f>
        <v>#REF!</v>
      </c>
    </row>
    <row r="539" spans="1:13" x14ac:dyDescent="0.3">
      <c r="A539" s="3" t="s">
        <v>2365</v>
      </c>
      <c r="B539" s="3" t="s">
        <v>3589</v>
      </c>
      <c r="C539" s="3"/>
      <c r="D539" s="3"/>
      <c r="E539" s="3"/>
      <c r="F539" s="51" t="str">
        <f t="shared" si="48"/>
        <v>03J1</v>
      </c>
      <c r="G539" s="51">
        <f t="shared" si="49"/>
        <v>1</v>
      </c>
      <c r="H539" s="51">
        <f t="shared" si="50"/>
        <v>3</v>
      </c>
      <c r="I539" s="51" t="str">
        <f t="shared" si="51"/>
        <v>J</v>
      </c>
      <c r="J539" s="51" t="str">
        <f t="shared" si="52"/>
        <v>MQ200</v>
      </c>
      <c r="K539" s="76" t="str">
        <f t="shared" si="53"/>
        <v>PC203J1C</v>
      </c>
      <c r="L539" s="281" t="e">
        <f>VLOOKUP(K539,'Planilla de control'!#REF!,2,0)</f>
        <v>#REF!</v>
      </c>
      <c r="M539" s="29" t="e">
        <f>IF(COUNTIF('Planilla de control'!#REF!,K539)&gt;0,"SI","NO")</f>
        <v>#REF!</v>
      </c>
    </row>
    <row r="540" spans="1:13" x14ac:dyDescent="0.3">
      <c r="A540" s="3" t="s">
        <v>2365</v>
      </c>
      <c r="B540" s="3" t="s">
        <v>3590</v>
      </c>
      <c r="C540" s="3"/>
      <c r="D540" s="3"/>
      <c r="E540" s="3"/>
      <c r="F540" s="51" t="str">
        <f t="shared" si="48"/>
        <v>03J1</v>
      </c>
      <c r="G540" s="51">
        <f t="shared" si="49"/>
        <v>1</v>
      </c>
      <c r="H540" s="51">
        <f t="shared" si="50"/>
        <v>3</v>
      </c>
      <c r="I540" s="51" t="str">
        <f t="shared" si="51"/>
        <v>J</v>
      </c>
      <c r="J540" s="51" t="str">
        <f t="shared" si="52"/>
        <v>MQ200</v>
      </c>
      <c r="K540" s="76" t="str">
        <f t="shared" si="53"/>
        <v>PC203J1D</v>
      </c>
      <c r="L540" s="281" t="e">
        <f>VLOOKUP(K540,'Planilla de control'!#REF!,2,0)</f>
        <v>#REF!</v>
      </c>
      <c r="M540" s="29" t="e">
        <f>IF(COUNTIF('Planilla de control'!#REF!,K540)&gt;0,"SI","NO")</f>
        <v>#REF!</v>
      </c>
    </row>
    <row r="541" spans="1:13" x14ac:dyDescent="0.3">
      <c r="A541" s="3" t="s">
        <v>2365</v>
      </c>
      <c r="B541" s="3" t="s">
        <v>3591</v>
      </c>
      <c r="C541" s="3"/>
      <c r="D541" s="3"/>
      <c r="E541" s="3"/>
      <c r="F541" s="51" t="str">
        <f t="shared" si="48"/>
        <v>03K6</v>
      </c>
      <c r="G541" s="51">
        <f t="shared" si="49"/>
        <v>6</v>
      </c>
      <c r="H541" s="51">
        <f t="shared" si="50"/>
        <v>3</v>
      </c>
      <c r="I541" s="51" t="str">
        <f t="shared" si="51"/>
        <v>K</v>
      </c>
      <c r="J541" s="51" t="str">
        <f t="shared" si="52"/>
        <v>MQ200</v>
      </c>
      <c r="K541" s="76" t="str">
        <f t="shared" si="53"/>
        <v>PC203K6A</v>
      </c>
      <c r="L541" s="281" t="e">
        <f>VLOOKUP(K541,'Planilla de control'!#REF!,2,0)</f>
        <v>#REF!</v>
      </c>
      <c r="M541" s="29" t="e">
        <f>IF(COUNTIF('Planilla de control'!#REF!,K541)&gt;0,"SI","NO")</f>
        <v>#REF!</v>
      </c>
    </row>
    <row r="542" spans="1:13" x14ac:dyDescent="0.3">
      <c r="A542" s="3" t="s">
        <v>2365</v>
      </c>
      <c r="B542" s="3" t="s">
        <v>3592</v>
      </c>
      <c r="C542" s="3"/>
      <c r="D542" s="3"/>
      <c r="E542" s="3"/>
      <c r="F542" s="51" t="str">
        <f t="shared" si="48"/>
        <v>03J2</v>
      </c>
      <c r="G542" s="51">
        <f t="shared" si="49"/>
        <v>2</v>
      </c>
      <c r="H542" s="51">
        <f t="shared" si="50"/>
        <v>3</v>
      </c>
      <c r="I542" s="51" t="str">
        <f t="shared" si="51"/>
        <v>J</v>
      </c>
      <c r="J542" s="51" t="str">
        <f t="shared" si="52"/>
        <v>MQ200</v>
      </c>
      <c r="K542" s="76" t="str">
        <f t="shared" si="53"/>
        <v>PC203J2A</v>
      </c>
      <c r="L542" s="281" t="e">
        <f>VLOOKUP(K542,'Planilla de control'!#REF!,2,0)</f>
        <v>#REF!</v>
      </c>
      <c r="M542" s="29" t="e">
        <f>IF(COUNTIF('Planilla de control'!#REF!,K542)&gt;0,"SI","NO")</f>
        <v>#REF!</v>
      </c>
    </row>
    <row r="543" spans="1:13" x14ac:dyDescent="0.3">
      <c r="A543" s="3" t="s">
        <v>2365</v>
      </c>
      <c r="B543" s="3" t="s">
        <v>3593</v>
      </c>
      <c r="C543" s="3"/>
      <c r="D543" s="3"/>
      <c r="E543" s="3"/>
      <c r="F543" s="51" t="str">
        <f t="shared" si="48"/>
        <v>03J2</v>
      </c>
      <c r="G543" s="51">
        <f t="shared" si="49"/>
        <v>2</v>
      </c>
      <c r="H543" s="51">
        <f t="shared" si="50"/>
        <v>3</v>
      </c>
      <c r="I543" s="51" t="str">
        <f t="shared" si="51"/>
        <v>J</v>
      </c>
      <c r="J543" s="51" t="str">
        <f t="shared" si="52"/>
        <v>MQ200</v>
      </c>
      <c r="K543" s="76" t="str">
        <f t="shared" si="53"/>
        <v>PC203J2B</v>
      </c>
      <c r="L543" s="281" t="e">
        <f>VLOOKUP(K543,'Planilla de control'!#REF!,2,0)</f>
        <v>#REF!</v>
      </c>
      <c r="M543" s="29" t="e">
        <f>IF(COUNTIF('Planilla de control'!#REF!,K543)&gt;0,"SI","NO")</f>
        <v>#REF!</v>
      </c>
    </row>
    <row r="544" spans="1:13" x14ac:dyDescent="0.3">
      <c r="A544" s="3" t="s">
        <v>2365</v>
      </c>
      <c r="B544" s="3" t="s">
        <v>3594</v>
      </c>
      <c r="C544" s="3"/>
      <c r="D544" s="3"/>
      <c r="E544" s="3"/>
      <c r="F544" s="51" t="str">
        <f t="shared" si="48"/>
        <v>03J2</v>
      </c>
      <c r="G544" s="51">
        <f t="shared" si="49"/>
        <v>2</v>
      </c>
      <c r="H544" s="51">
        <f t="shared" si="50"/>
        <v>3</v>
      </c>
      <c r="I544" s="51" t="str">
        <f t="shared" si="51"/>
        <v>J</v>
      </c>
      <c r="J544" s="51" t="str">
        <f t="shared" si="52"/>
        <v>MQ200</v>
      </c>
      <c r="K544" s="76" t="str">
        <f t="shared" si="53"/>
        <v>PC203J2C</v>
      </c>
      <c r="L544" s="281" t="e">
        <f>VLOOKUP(K544,'Planilla de control'!#REF!,2,0)</f>
        <v>#REF!</v>
      </c>
      <c r="M544" s="29" t="e">
        <f>IF(COUNTIF('Planilla de control'!#REF!,K544)&gt;0,"SI","NO")</f>
        <v>#REF!</v>
      </c>
    </row>
    <row r="545" spans="1:13" x14ac:dyDescent="0.3">
      <c r="A545" s="3" t="s">
        <v>2365</v>
      </c>
      <c r="B545" s="3" t="s">
        <v>3595</v>
      </c>
      <c r="C545" s="3"/>
      <c r="D545" s="3"/>
      <c r="E545" s="3"/>
      <c r="F545" s="51" t="str">
        <f t="shared" si="48"/>
        <v>03J2</v>
      </c>
      <c r="G545" s="51">
        <f t="shared" si="49"/>
        <v>2</v>
      </c>
      <c r="H545" s="51">
        <f t="shared" si="50"/>
        <v>3</v>
      </c>
      <c r="I545" s="51" t="str">
        <f t="shared" si="51"/>
        <v>J</v>
      </c>
      <c r="J545" s="51" t="str">
        <f t="shared" si="52"/>
        <v>MQ200</v>
      </c>
      <c r="K545" s="76" t="str">
        <f t="shared" si="53"/>
        <v>PC203J2D</v>
      </c>
      <c r="L545" s="281" t="e">
        <f>VLOOKUP(K545,'Planilla de control'!#REF!,2,0)</f>
        <v>#REF!</v>
      </c>
      <c r="M545" s="29" t="e">
        <f>IF(COUNTIF('Planilla de control'!#REF!,K545)&gt;0,"SI","NO")</f>
        <v>#REF!</v>
      </c>
    </row>
    <row r="546" spans="1:13" x14ac:dyDescent="0.3">
      <c r="A546" s="3" t="s">
        <v>2365</v>
      </c>
      <c r="B546" s="3" t="s">
        <v>3596</v>
      </c>
      <c r="C546" s="3"/>
      <c r="D546" s="3"/>
      <c r="E546" s="3"/>
      <c r="F546" s="51" t="str">
        <f t="shared" si="48"/>
        <v>03K1</v>
      </c>
      <c r="G546" s="51">
        <f t="shared" si="49"/>
        <v>1</v>
      </c>
      <c r="H546" s="51">
        <f t="shared" si="50"/>
        <v>3</v>
      </c>
      <c r="I546" s="51" t="str">
        <f t="shared" si="51"/>
        <v>K</v>
      </c>
      <c r="J546" s="51" t="str">
        <f t="shared" si="52"/>
        <v>MQ200</v>
      </c>
      <c r="K546" s="76" t="str">
        <f t="shared" si="53"/>
        <v>PC203K1A</v>
      </c>
      <c r="L546" s="281" t="e">
        <f>VLOOKUP(K546,'Planilla de control'!#REF!,2,0)</f>
        <v>#REF!</v>
      </c>
      <c r="M546" s="29" t="e">
        <f>IF(COUNTIF('Planilla de control'!#REF!,K546)&gt;0,"SI","NO")</f>
        <v>#REF!</v>
      </c>
    </row>
    <row r="547" spans="1:13" x14ac:dyDescent="0.3">
      <c r="A547" s="3" t="s">
        <v>2365</v>
      </c>
      <c r="B547" s="3" t="s">
        <v>3597</v>
      </c>
      <c r="C547" s="3"/>
      <c r="D547" s="3"/>
      <c r="E547" s="3"/>
      <c r="F547" s="51" t="str">
        <f t="shared" si="48"/>
        <v>03K1</v>
      </c>
      <c r="G547" s="51">
        <f t="shared" si="49"/>
        <v>1</v>
      </c>
      <c r="H547" s="51">
        <f t="shared" si="50"/>
        <v>3</v>
      </c>
      <c r="I547" s="51" t="str">
        <f t="shared" si="51"/>
        <v>K</v>
      </c>
      <c r="J547" s="51" t="str">
        <f t="shared" si="52"/>
        <v>MQ200</v>
      </c>
      <c r="K547" s="76" t="str">
        <f t="shared" si="53"/>
        <v>PC203K1B</v>
      </c>
      <c r="L547" s="281" t="e">
        <f>VLOOKUP(K547,'Planilla de control'!#REF!,2,0)</f>
        <v>#REF!</v>
      </c>
      <c r="M547" s="29" t="e">
        <f>IF(COUNTIF('Planilla de control'!#REF!,K547)&gt;0,"SI","NO")</f>
        <v>#REF!</v>
      </c>
    </row>
    <row r="548" spans="1:13" x14ac:dyDescent="0.3">
      <c r="A548" s="3" t="s">
        <v>2365</v>
      </c>
      <c r="B548" s="3" t="s">
        <v>3598</v>
      </c>
      <c r="C548" s="3"/>
      <c r="D548" s="3"/>
      <c r="E548" s="3"/>
      <c r="F548" s="51" t="str">
        <f t="shared" si="48"/>
        <v>03K1</v>
      </c>
      <c r="G548" s="51">
        <f t="shared" si="49"/>
        <v>1</v>
      </c>
      <c r="H548" s="51">
        <f t="shared" si="50"/>
        <v>3</v>
      </c>
      <c r="I548" s="51" t="str">
        <f t="shared" si="51"/>
        <v>K</v>
      </c>
      <c r="J548" s="51" t="str">
        <f t="shared" si="52"/>
        <v>MQ200</v>
      </c>
      <c r="K548" s="76" t="str">
        <f t="shared" si="53"/>
        <v>PC203K1C</v>
      </c>
      <c r="L548" s="281" t="e">
        <f>VLOOKUP(K548,'Planilla de control'!#REF!,2,0)</f>
        <v>#REF!</v>
      </c>
      <c r="M548" s="29" t="e">
        <f>IF(COUNTIF('Planilla de control'!#REF!,K548)&gt;0,"SI","NO")</f>
        <v>#REF!</v>
      </c>
    </row>
    <row r="549" spans="1:13" x14ac:dyDescent="0.3">
      <c r="A549" s="3" t="s">
        <v>2365</v>
      </c>
      <c r="B549" s="3" t="s">
        <v>3599</v>
      </c>
      <c r="C549" s="3"/>
      <c r="D549" s="3"/>
      <c r="E549" s="3"/>
      <c r="F549" s="51" t="str">
        <f t="shared" si="48"/>
        <v>03D7</v>
      </c>
      <c r="G549" s="51">
        <f t="shared" si="49"/>
        <v>7</v>
      </c>
      <c r="H549" s="51">
        <f t="shared" si="50"/>
        <v>3</v>
      </c>
      <c r="I549" s="51" t="str">
        <f t="shared" si="51"/>
        <v>D</v>
      </c>
      <c r="J549" s="51" t="str">
        <f t="shared" si="52"/>
        <v>MQ200</v>
      </c>
      <c r="K549" s="76" t="str">
        <f t="shared" si="53"/>
        <v>PC203D7A</v>
      </c>
      <c r="L549" s="281" t="e">
        <f>VLOOKUP(K549,'Planilla de control'!#REF!,2,0)</f>
        <v>#REF!</v>
      </c>
      <c r="M549" s="29" t="e">
        <f>IF(COUNTIF('Planilla de control'!#REF!,K549)&gt;0,"SI","NO")</f>
        <v>#REF!</v>
      </c>
    </row>
    <row r="550" spans="1:13" x14ac:dyDescent="0.3">
      <c r="A550" s="3" t="s">
        <v>2366</v>
      </c>
      <c r="B550" s="3" t="s">
        <v>3600</v>
      </c>
      <c r="C550" s="3"/>
      <c r="D550" s="3"/>
      <c r="E550" s="3" t="s">
        <v>81</v>
      </c>
      <c r="F550" s="51" t="str">
        <f t="shared" si="48"/>
        <v>03C3</v>
      </c>
      <c r="G550" s="51">
        <f t="shared" si="49"/>
        <v>3</v>
      </c>
      <c r="H550" s="51">
        <f t="shared" si="50"/>
        <v>3</v>
      </c>
      <c r="I550" s="51" t="str">
        <f t="shared" si="51"/>
        <v>C</v>
      </c>
      <c r="J550" s="51" t="str">
        <f t="shared" si="52"/>
        <v>MQ200</v>
      </c>
      <c r="K550" s="76" t="str">
        <f t="shared" si="53"/>
        <v>RAB03C3A</v>
      </c>
      <c r="L550" s="281" t="e">
        <f>VLOOKUP(K550,'Planilla de control'!#REF!,2,0)</f>
        <v>#REF!</v>
      </c>
      <c r="M550" s="29" t="e">
        <f>IF(COUNTIF('Planilla de control'!#REF!,K550)&gt;0,"SI","NO")</f>
        <v>#REF!</v>
      </c>
    </row>
    <row r="551" spans="1:13" x14ac:dyDescent="0.3">
      <c r="A551" s="3" t="s">
        <v>2366</v>
      </c>
      <c r="B551" s="3" t="s">
        <v>3601</v>
      </c>
      <c r="C551" s="3"/>
      <c r="D551" s="3"/>
      <c r="E551" s="3" t="s">
        <v>81</v>
      </c>
      <c r="F551" s="51" t="str">
        <f t="shared" si="48"/>
        <v>03C3</v>
      </c>
      <c r="G551" s="51">
        <f t="shared" si="49"/>
        <v>3</v>
      </c>
      <c r="H551" s="51">
        <f t="shared" si="50"/>
        <v>3</v>
      </c>
      <c r="I551" s="51" t="str">
        <f t="shared" si="51"/>
        <v>C</v>
      </c>
      <c r="J551" s="51" t="str">
        <f t="shared" si="52"/>
        <v>MQ200</v>
      </c>
      <c r="K551" s="76" t="str">
        <f t="shared" si="53"/>
        <v>RAB03C3B</v>
      </c>
      <c r="L551" s="281" t="e">
        <f>VLOOKUP(K551,'Planilla de control'!#REF!,2,0)</f>
        <v>#REF!</v>
      </c>
      <c r="M551" s="29" t="e">
        <f>IF(COUNTIF('Planilla de control'!#REF!,K551)&gt;0,"SI","NO")</f>
        <v>#REF!</v>
      </c>
    </row>
    <row r="552" spans="1:13" x14ac:dyDescent="0.3">
      <c r="A552" s="3" t="s">
        <v>2366</v>
      </c>
      <c r="B552" s="3" t="s">
        <v>3602</v>
      </c>
      <c r="C552" s="3"/>
      <c r="D552" s="3"/>
      <c r="E552" s="3"/>
      <c r="F552" s="51" t="str">
        <f t="shared" si="48"/>
        <v>03F6</v>
      </c>
      <c r="G552" s="51">
        <f t="shared" si="49"/>
        <v>6</v>
      </c>
      <c r="H552" s="51">
        <f t="shared" si="50"/>
        <v>3</v>
      </c>
      <c r="I552" s="51" t="str">
        <f t="shared" si="51"/>
        <v>F</v>
      </c>
      <c r="J552" s="51" t="str">
        <f t="shared" si="52"/>
        <v>MQ200</v>
      </c>
      <c r="K552" s="76" t="str">
        <f t="shared" si="53"/>
        <v>RAB03F6C</v>
      </c>
      <c r="L552" s="281" t="e">
        <f>VLOOKUP(K552,'Planilla de control'!#REF!,2,0)</f>
        <v>#REF!</v>
      </c>
      <c r="M552" s="29" t="e">
        <f>IF(COUNTIF('Planilla de control'!#REF!,K552)&gt;0,"SI","NO")</f>
        <v>#REF!</v>
      </c>
    </row>
    <row r="553" spans="1:13" x14ac:dyDescent="0.3">
      <c r="A553" s="3" t="s">
        <v>2366</v>
      </c>
      <c r="B553" s="3" t="s">
        <v>3603</v>
      </c>
      <c r="C553" s="3"/>
      <c r="D553" s="3"/>
      <c r="E553" s="3"/>
      <c r="F553" s="51" t="str">
        <f t="shared" si="48"/>
        <v>03F8</v>
      </c>
      <c r="G553" s="51">
        <f t="shared" si="49"/>
        <v>8</v>
      </c>
      <c r="H553" s="51">
        <f t="shared" si="50"/>
        <v>3</v>
      </c>
      <c r="I553" s="51" t="str">
        <f t="shared" si="51"/>
        <v>F</v>
      </c>
      <c r="J553" s="51" t="str">
        <f t="shared" si="52"/>
        <v>MQ200</v>
      </c>
      <c r="K553" s="76" t="str">
        <f t="shared" si="53"/>
        <v>RAB03F8A</v>
      </c>
      <c r="L553" s="281" t="e">
        <f>VLOOKUP(K553,'Planilla de control'!#REF!,2,0)</f>
        <v>#REF!</v>
      </c>
      <c r="M553" s="29" t="e">
        <f>IF(COUNTIF('Planilla de control'!#REF!,K553)&gt;0,"SI","NO")</f>
        <v>#REF!</v>
      </c>
    </row>
    <row r="554" spans="1:13" x14ac:dyDescent="0.3">
      <c r="A554" s="3" t="s">
        <v>2366</v>
      </c>
      <c r="B554" s="3" t="s">
        <v>3604</v>
      </c>
      <c r="C554" s="3"/>
      <c r="D554" s="3"/>
      <c r="E554" s="3"/>
      <c r="F554" s="51" t="str">
        <f t="shared" si="48"/>
        <v>03H4</v>
      </c>
      <c r="G554" s="51">
        <f t="shared" si="49"/>
        <v>4</v>
      </c>
      <c r="H554" s="51">
        <f t="shared" si="50"/>
        <v>3</v>
      </c>
      <c r="I554" s="51" t="str">
        <f t="shared" si="51"/>
        <v>H</v>
      </c>
      <c r="J554" s="51" t="str">
        <f t="shared" si="52"/>
        <v>MQ200</v>
      </c>
      <c r="K554" s="76" t="str">
        <f t="shared" si="53"/>
        <v>RAB03H4A</v>
      </c>
      <c r="L554" s="281" t="e">
        <f>VLOOKUP(K554,'Planilla de control'!#REF!,2,0)</f>
        <v>#REF!</v>
      </c>
      <c r="M554" s="29" t="e">
        <f>IF(COUNTIF('Planilla de control'!#REF!,K554)&gt;0,"SI","NO")</f>
        <v>#REF!</v>
      </c>
    </row>
    <row r="555" spans="1:13" x14ac:dyDescent="0.3">
      <c r="A555" s="3" t="s">
        <v>2366</v>
      </c>
      <c r="B555" s="3" t="s">
        <v>3605</v>
      </c>
      <c r="C555" s="3"/>
      <c r="D555" s="3"/>
      <c r="E555" s="3"/>
      <c r="F555" s="51" t="str">
        <f t="shared" si="48"/>
        <v>03G3</v>
      </c>
      <c r="G555" s="51">
        <f t="shared" si="49"/>
        <v>3</v>
      </c>
      <c r="H555" s="51">
        <f t="shared" si="50"/>
        <v>3</v>
      </c>
      <c r="I555" s="51" t="str">
        <f t="shared" si="51"/>
        <v>G</v>
      </c>
      <c r="J555" s="51" t="str">
        <f t="shared" si="52"/>
        <v>MQ200</v>
      </c>
      <c r="K555" s="76" t="str">
        <f t="shared" si="53"/>
        <v>RAB03G3C</v>
      </c>
      <c r="L555" s="281" t="e">
        <f>VLOOKUP(K555,'Planilla de control'!#REF!,2,0)</f>
        <v>#REF!</v>
      </c>
      <c r="M555" s="29" t="e">
        <f>IF(COUNTIF('Planilla de control'!#REF!,K555)&gt;0,"SI","NO")</f>
        <v>#REF!</v>
      </c>
    </row>
    <row r="556" spans="1:13" x14ac:dyDescent="0.3">
      <c r="A556" s="3" t="s">
        <v>2366</v>
      </c>
      <c r="B556" s="3" t="s">
        <v>3606</v>
      </c>
      <c r="C556" s="3"/>
      <c r="D556" s="3"/>
      <c r="E556" s="3"/>
      <c r="F556" s="51" t="str">
        <f t="shared" si="48"/>
        <v>03E5</v>
      </c>
      <c r="G556" s="51">
        <f t="shared" si="49"/>
        <v>5</v>
      </c>
      <c r="H556" s="51">
        <f t="shared" si="50"/>
        <v>3</v>
      </c>
      <c r="I556" s="51" t="str">
        <f t="shared" si="51"/>
        <v>E</v>
      </c>
      <c r="J556" s="51" t="str">
        <f t="shared" si="52"/>
        <v>MQ200</v>
      </c>
      <c r="K556" s="76" t="str">
        <f t="shared" si="53"/>
        <v>RAB03E5B</v>
      </c>
      <c r="L556" s="281" t="e">
        <f>VLOOKUP(K556,'Planilla de control'!#REF!,2,0)</f>
        <v>#REF!</v>
      </c>
      <c r="M556" s="29" t="e">
        <f>IF(COUNTIF('Planilla de control'!#REF!,K556)&gt;0,"SI","NO")</f>
        <v>#REF!</v>
      </c>
    </row>
    <row r="557" spans="1:13" x14ac:dyDescent="0.3">
      <c r="A557" s="3" t="s">
        <v>2366</v>
      </c>
      <c r="B557" s="3" t="s">
        <v>3607</v>
      </c>
      <c r="C557" s="3"/>
      <c r="D557" s="3"/>
      <c r="E557" s="3"/>
      <c r="F557" s="51" t="str">
        <f t="shared" si="48"/>
        <v>03E5</v>
      </c>
      <c r="G557" s="51">
        <f t="shared" si="49"/>
        <v>5</v>
      </c>
      <c r="H557" s="51">
        <f t="shared" si="50"/>
        <v>3</v>
      </c>
      <c r="I557" s="51" t="str">
        <f t="shared" si="51"/>
        <v>E</v>
      </c>
      <c r="J557" s="51" t="str">
        <f t="shared" si="52"/>
        <v>MQ200</v>
      </c>
      <c r="K557" s="76" t="str">
        <f t="shared" si="53"/>
        <v>RAB03E5A</v>
      </c>
      <c r="L557" s="281" t="e">
        <f>VLOOKUP(K557,'Planilla de control'!#REF!,2,0)</f>
        <v>#REF!</v>
      </c>
      <c r="M557" s="29" t="e">
        <f>IF(COUNTIF('Planilla de control'!#REF!,K557)&gt;0,"SI","NO")</f>
        <v>#REF!</v>
      </c>
    </row>
    <row r="558" spans="1:13" x14ac:dyDescent="0.3">
      <c r="A558" s="3" t="s">
        <v>2366</v>
      </c>
      <c r="B558" s="3" t="s">
        <v>3608</v>
      </c>
      <c r="C558" s="3"/>
      <c r="D558" s="3"/>
      <c r="E558" s="3"/>
      <c r="F558" s="51" t="str">
        <f t="shared" si="48"/>
        <v>03B7</v>
      </c>
      <c r="G558" s="51">
        <f t="shared" si="49"/>
        <v>7</v>
      </c>
      <c r="H558" s="51">
        <f t="shared" si="50"/>
        <v>3</v>
      </c>
      <c r="I558" s="51" t="str">
        <f t="shared" si="51"/>
        <v>B</v>
      </c>
      <c r="J558" s="51" t="str">
        <f t="shared" si="52"/>
        <v>MQ200</v>
      </c>
      <c r="K558" s="76" t="str">
        <f t="shared" si="53"/>
        <v>RAB03B7B</v>
      </c>
      <c r="L558" s="281" t="e">
        <f>VLOOKUP(K558,'Planilla de control'!#REF!,2,0)</f>
        <v>#REF!</v>
      </c>
      <c r="M558" s="29" t="e">
        <f>IF(COUNTIF('Planilla de control'!#REF!,K558)&gt;0,"SI","NO")</f>
        <v>#REF!</v>
      </c>
    </row>
    <row r="559" spans="1:13" x14ac:dyDescent="0.3">
      <c r="A559" s="3" t="s">
        <v>2366</v>
      </c>
      <c r="B559" s="3" t="s">
        <v>3609</v>
      </c>
      <c r="C559" s="3"/>
      <c r="D559" s="3"/>
      <c r="E559" s="3"/>
      <c r="F559" s="51" t="str">
        <f t="shared" si="48"/>
        <v>03F4</v>
      </c>
      <c r="G559" s="51">
        <f t="shared" si="49"/>
        <v>4</v>
      </c>
      <c r="H559" s="51">
        <f t="shared" si="50"/>
        <v>3</v>
      </c>
      <c r="I559" s="51" t="str">
        <f t="shared" si="51"/>
        <v>F</v>
      </c>
      <c r="J559" s="51" t="str">
        <f t="shared" si="52"/>
        <v>MQ200</v>
      </c>
      <c r="K559" s="76" t="str">
        <f t="shared" si="53"/>
        <v>RAB03F4B</v>
      </c>
      <c r="L559" s="281" t="e">
        <f>VLOOKUP(K559,'Planilla de control'!#REF!,2,0)</f>
        <v>#REF!</v>
      </c>
      <c r="M559" s="29" t="e">
        <f>IF(COUNTIF('Planilla de control'!#REF!,K559)&gt;0,"SI","NO")</f>
        <v>#REF!</v>
      </c>
    </row>
    <row r="560" spans="1:13" x14ac:dyDescent="0.3">
      <c r="A560" s="3" t="s">
        <v>2366</v>
      </c>
      <c r="B560" s="3" t="s">
        <v>3610</v>
      </c>
      <c r="C560" s="3"/>
      <c r="D560" s="3"/>
      <c r="E560" s="3"/>
      <c r="F560" s="51" t="str">
        <f t="shared" si="48"/>
        <v>03I6</v>
      </c>
      <c r="G560" s="51">
        <f t="shared" si="49"/>
        <v>6</v>
      </c>
      <c r="H560" s="51">
        <f t="shared" si="50"/>
        <v>3</v>
      </c>
      <c r="I560" s="51" t="str">
        <f t="shared" si="51"/>
        <v>I</v>
      </c>
      <c r="J560" s="51" t="str">
        <f t="shared" si="52"/>
        <v>MQ200</v>
      </c>
      <c r="K560" s="76" t="str">
        <f t="shared" si="53"/>
        <v>RAB03I6A</v>
      </c>
      <c r="L560" s="281" t="e">
        <f>VLOOKUP(K560,'Planilla de control'!#REF!,2,0)</f>
        <v>#REF!</v>
      </c>
      <c r="M560" s="29" t="e">
        <f>IF(COUNTIF('Planilla de control'!#REF!,K560)&gt;0,"SI","NO")</f>
        <v>#REF!</v>
      </c>
    </row>
    <row r="561" spans="1:13" x14ac:dyDescent="0.3">
      <c r="A561" s="3" t="s">
        <v>2366</v>
      </c>
      <c r="B561" s="3" t="s">
        <v>3611</v>
      </c>
      <c r="C561" s="3"/>
      <c r="D561" s="3"/>
      <c r="E561" s="3"/>
      <c r="F561" s="51" t="str">
        <f t="shared" si="48"/>
        <v>03I3</v>
      </c>
      <c r="G561" s="51">
        <f t="shared" si="49"/>
        <v>3</v>
      </c>
      <c r="H561" s="51">
        <f t="shared" si="50"/>
        <v>3</v>
      </c>
      <c r="I561" s="51" t="str">
        <f t="shared" si="51"/>
        <v>I</v>
      </c>
      <c r="J561" s="51" t="str">
        <f t="shared" si="52"/>
        <v>MQ200</v>
      </c>
      <c r="K561" s="76" t="str">
        <f t="shared" si="53"/>
        <v>RAB03I3C</v>
      </c>
      <c r="L561" s="281" t="e">
        <f>VLOOKUP(K561,'Planilla de control'!#REF!,2,0)</f>
        <v>#REF!</v>
      </c>
      <c r="M561" s="29" t="e">
        <f>IF(COUNTIF('Planilla de control'!#REF!,K561)&gt;0,"SI","NO")</f>
        <v>#REF!</v>
      </c>
    </row>
    <row r="562" spans="1:13" x14ac:dyDescent="0.3">
      <c r="A562" s="3" t="s">
        <v>2366</v>
      </c>
      <c r="B562" s="3" t="s">
        <v>3612</v>
      </c>
      <c r="C562" s="3"/>
      <c r="D562" s="3"/>
      <c r="E562" s="3"/>
      <c r="F562" s="51" t="str">
        <f t="shared" si="48"/>
        <v>03H5</v>
      </c>
      <c r="G562" s="51">
        <f t="shared" si="49"/>
        <v>5</v>
      </c>
      <c r="H562" s="51">
        <f t="shared" si="50"/>
        <v>3</v>
      </c>
      <c r="I562" s="51" t="str">
        <f t="shared" si="51"/>
        <v>H</v>
      </c>
      <c r="J562" s="51" t="str">
        <f t="shared" si="52"/>
        <v>MQ200</v>
      </c>
      <c r="K562" s="76" t="str">
        <f t="shared" si="53"/>
        <v>RAB03H5A</v>
      </c>
      <c r="L562" s="281" t="e">
        <f>VLOOKUP(K562,'Planilla de control'!#REF!,2,0)</f>
        <v>#REF!</v>
      </c>
      <c r="M562" s="29" t="e">
        <f>IF(COUNTIF('Planilla de control'!#REF!,K562)&gt;0,"SI","NO")</f>
        <v>#REF!</v>
      </c>
    </row>
    <row r="563" spans="1:13" x14ac:dyDescent="0.3">
      <c r="A563" s="3" t="s">
        <v>2366</v>
      </c>
      <c r="B563" s="3" t="s">
        <v>3613</v>
      </c>
      <c r="C563" s="3"/>
      <c r="D563" s="3"/>
      <c r="E563" s="3"/>
      <c r="F563" s="51" t="str">
        <f t="shared" si="48"/>
        <v>03F3</v>
      </c>
      <c r="G563" s="51">
        <f t="shared" si="49"/>
        <v>3</v>
      </c>
      <c r="H563" s="51">
        <f t="shared" si="50"/>
        <v>3</v>
      </c>
      <c r="I563" s="51" t="str">
        <f t="shared" si="51"/>
        <v>F</v>
      </c>
      <c r="J563" s="51" t="str">
        <f t="shared" si="52"/>
        <v>MQ200</v>
      </c>
      <c r="K563" s="76" t="str">
        <f t="shared" si="53"/>
        <v>RAB03F3C</v>
      </c>
      <c r="L563" s="281" t="e">
        <f>VLOOKUP(K563,'Planilla de control'!#REF!,2,0)</f>
        <v>#REF!</v>
      </c>
      <c r="M563" s="29" t="e">
        <f>IF(COUNTIF('Planilla de control'!#REF!,K563)&gt;0,"SI","NO")</f>
        <v>#REF!</v>
      </c>
    </row>
    <row r="564" spans="1:13" x14ac:dyDescent="0.3">
      <c r="A564" s="3" t="s">
        <v>2366</v>
      </c>
      <c r="B564" s="3" t="s">
        <v>3614</v>
      </c>
      <c r="C564" s="3"/>
      <c r="D564" s="3"/>
      <c r="E564" s="3"/>
      <c r="F564" s="51" t="str">
        <f t="shared" si="48"/>
        <v>03A6</v>
      </c>
      <c r="G564" s="51">
        <f t="shared" si="49"/>
        <v>6</v>
      </c>
      <c r="H564" s="51">
        <f t="shared" si="50"/>
        <v>3</v>
      </c>
      <c r="I564" s="51" t="str">
        <f t="shared" si="51"/>
        <v>A</v>
      </c>
      <c r="J564" s="51" t="str">
        <f t="shared" si="52"/>
        <v>MQ200</v>
      </c>
      <c r="K564" s="76" t="str">
        <f t="shared" si="53"/>
        <v>RAB03A6C</v>
      </c>
      <c r="L564" s="281" t="e">
        <f>VLOOKUP(K564,'Planilla de control'!#REF!,2,0)</f>
        <v>#REF!</v>
      </c>
      <c r="M564" s="29" t="e">
        <f>IF(COUNTIF('Planilla de control'!#REF!,K564)&gt;0,"SI","NO")</f>
        <v>#REF!</v>
      </c>
    </row>
    <row r="565" spans="1:13" x14ac:dyDescent="0.3">
      <c r="A565" s="3" t="s">
        <v>2366</v>
      </c>
      <c r="B565" s="3" t="s">
        <v>3615</v>
      </c>
      <c r="C565" s="3"/>
      <c r="D565" s="3"/>
      <c r="E565" s="3"/>
      <c r="F565" s="51" t="str">
        <f t="shared" si="48"/>
        <v>03G4</v>
      </c>
      <c r="G565" s="51">
        <f t="shared" si="49"/>
        <v>4</v>
      </c>
      <c r="H565" s="51">
        <f t="shared" si="50"/>
        <v>3</v>
      </c>
      <c r="I565" s="51" t="str">
        <f t="shared" si="51"/>
        <v>G</v>
      </c>
      <c r="J565" s="51" t="str">
        <f t="shared" si="52"/>
        <v>MQ200</v>
      </c>
      <c r="K565" s="76" t="str">
        <f t="shared" si="53"/>
        <v>RAB03G4A</v>
      </c>
      <c r="L565" s="281" t="e">
        <f>VLOOKUP(K565,'Planilla de control'!#REF!,2,0)</f>
        <v>#REF!</v>
      </c>
      <c r="M565" s="29" t="e">
        <f>IF(COUNTIF('Planilla de control'!#REF!,K565)&gt;0,"SI","NO")</f>
        <v>#REF!</v>
      </c>
    </row>
    <row r="566" spans="1:13" x14ac:dyDescent="0.3">
      <c r="A566" s="3" t="s">
        <v>2366</v>
      </c>
      <c r="B566" s="3" t="s">
        <v>3616</v>
      </c>
      <c r="C566" s="3"/>
      <c r="D566" s="3"/>
      <c r="E566" s="3"/>
      <c r="F566" s="51" t="str">
        <f t="shared" si="48"/>
        <v>03A5</v>
      </c>
      <c r="G566" s="51">
        <f t="shared" si="49"/>
        <v>5</v>
      </c>
      <c r="H566" s="51">
        <f t="shared" si="50"/>
        <v>3</v>
      </c>
      <c r="I566" s="51" t="str">
        <f t="shared" si="51"/>
        <v>A</v>
      </c>
      <c r="J566" s="51" t="str">
        <f t="shared" si="52"/>
        <v>MQ200</v>
      </c>
      <c r="K566" s="76" t="str">
        <f t="shared" si="53"/>
        <v>RAB03A5B</v>
      </c>
      <c r="L566" s="281" t="e">
        <f>VLOOKUP(K566,'Planilla de control'!#REF!,2,0)</f>
        <v>#REF!</v>
      </c>
      <c r="M566" s="29" t="e">
        <f>IF(COUNTIF('Planilla de control'!#REF!,K566)&gt;0,"SI","NO")</f>
        <v>#REF!</v>
      </c>
    </row>
    <row r="567" spans="1:13" x14ac:dyDescent="0.3">
      <c r="A567" s="3" t="s">
        <v>2366</v>
      </c>
      <c r="B567" s="3" t="s">
        <v>3617</v>
      </c>
      <c r="C567" s="3"/>
      <c r="D567" s="3"/>
      <c r="E567" s="3"/>
      <c r="F567" s="51" t="str">
        <f t="shared" si="48"/>
        <v>03B6</v>
      </c>
      <c r="G567" s="51">
        <f t="shared" si="49"/>
        <v>6</v>
      </c>
      <c r="H567" s="51">
        <f t="shared" si="50"/>
        <v>3</v>
      </c>
      <c r="I567" s="51" t="str">
        <f t="shared" si="51"/>
        <v>B</v>
      </c>
      <c r="J567" s="51" t="str">
        <f t="shared" si="52"/>
        <v>MQ200</v>
      </c>
      <c r="K567" s="76" t="str">
        <f t="shared" si="53"/>
        <v>RAB03B6A</v>
      </c>
      <c r="L567" s="281" t="e">
        <f>VLOOKUP(K567,'Planilla de control'!#REF!,2,0)</f>
        <v>#REF!</v>
      </c>
      <c r="M567" s="29" t="e">
        <f>IF(COUNTIF('Planilla de control'!#REF!,K567)&gt;0,"SI","NO")</f>
        <v>#REF!</v>
      </c>
    </row>
    <row r="568" spans="1:13" x14ac:dyDescent="0.3">
      <c r="A568" s="3" t="s">
        <v>2366</v>
      </c>
      <c r="B568" s="3" t="s">
        <v>3618</v>
      </c>
      <c r="C568" s="3"/>
      <c r="D568" s="3"/>
      <c r="E568" s="3"/>
      <c r="F568" s="51" t="str">
        <f t="shared" si="48"/>
        <v>03A6</v>
      </c>
      <c r="G568" s="51">
        <f t="shared" si="49"/>
        <v>6</v>
      </c>
      <c r="H568" s="51">
        <f t="shared" si="50"/>
        <v>3</v>
      </c>
      <c r="I568" s="51" t="str">
        <f t="shared" si="51"/>
        <v>A</v>
      </c>
      <c r="J568" s="51" t="str">
        <f t="shared" si="52"/>
        <v>MQ200</v>
      </c>
      <c r="K568" s="76" t="str">
        <f t="shared" si="53"/>
        <v>RAB03A6A</v>
      </c>
      <c r="L568" s="281" t="e">
        <f>VLOOKUP(K568,'Planilla de control'!#REF!,2,0)</f>
        <v>#REF!</v>
      </c>
      <c r="M568" s="29" t="e">
        <f>IF(COUNTIF('Planilla de control'!#REF!,K568)&gt;0,"SI","NO")</f>
        <v>#REF!</v>
      </c>
    </row>
    <row r="569" spans="1:13" x14ac:dyDescent="0.3">
      <c r="A569" s="3" t="s">
        <v>2366</v>
      </c>
      <c r="B569" s="3" t="s">
        <v>3619</v>
      </c>
      <c r="C569" s="3"/>
      <c r="D569" s="3"/>
      <c r="E569" s="3"/>
      <c r="F569" s="51" t="str">
        <f t="shared" si="48"/>
        <v>03D3</v>
      </c>
      <c r="G569" s="51">
        <f t="shared" si="49"/>
        <v>3</v>
      </c>
      <c r="H569" s="51">
        <f t="shared" si="50"/>
        <v>3</v>
      </c>
      <c r="I569" s="51" t="str">
        <f t="shared" si="51"/>
        <v>D</v>
      </c>
      <c r="J569" s="51" t="str">
        <f t="shared" si="52"/>
        <v>MQ200</v>
      </c>
      <c r="K569" s="76" t="str">
        <f t="shared" si="53"/>
        <v>RAB03D3B</v>
      </c>
      <c r="L569" s="281" t="e">
        <f>VLOOKUP(K569,'Planilla de control'!#REF!,2,0)</f>
        <v>#REF!</v>
      </c>
      <c r="M569" s="29" t="e">
        <f>IF(COUNTIF('Planilla de control'!#REF!,K569)&gt;0,"SI","NO")</f>
        <v>#REF!</v>
      </c>
    </row>
    <row r="570" spans="1:13" x14ac:dyDescent="0.3">
      <c r="A570" s="3" t="s">
        <v>2366</v>
      </c>
      <c r="B570" s="3" t="s">
        <v>3620</v>
      </c>
      <c r="C570" s="3"/>
      <c r="D570" s="3"/>
      <c r="E570" s="3"/>
      <c r="F570" s="51" t="str">
        <f t="shared" si="48"/>
        <v>03D6</v>
      </c>
      <c r="G570" s="51">
        <f t="shared" si="49"/>
        <v>6</v>
      </c>
      <c r="H570" s="51">
        <f t="shared" si="50"/>
        <v>3</v>
      </c>
      <c r="I570" s="51" t="str">
        <f t="shared" si="51"/>
        <v>D</v>
      </c>
      <c r="J570" s="51" t="str">
        <f t="shared" si="52"/>
        <v>MQ200</v>
      </c>
      <c r="K570" s="76" t="str">
        <f t="shared" si="53"/>
        <v>RAB03D6B</v>
      </c>
      <c r="L570" s="281" t="e">
        <f>VLOOKUP(K570,'Planilla de control'!#REF!,2,0)</f>
        <v>#REF!</v>
      </c>
      <c r="M570" s="29" t="e">
        <f>IF(COUNTIF('Planilla de control'!#REF!,K570)&gt;0,"SI","NO")</f>
        <v>#REF!</v>
      </c>
    </row>
    <row r="571" spans="1:13" x14ac:dyDescent="0.3">
      <c r="A571" s="3" t="s">
        <v>2366</v>
      </c>
      <c r="B571" s="3" t="s">
        <v>3621</v>
      </c>
      <c r="C571" s="3"/>
      <c r="D571" s="3"/>
      <c r="E571" s="3"/>
      <c r="F571" s="51" t="str">
        <f t="shared" si="48"/>
        <v>03L4</v>
      </c>
      <c r="G571" s="51">
        <f t="shared" si="49"/>
        <v>4</v>
      </c>
      <c r="H571" s="51">
        <f t="shared" si="50"/>
        <v>3</v>
      </c>
      <c r="I571" s="51" t="str">
        <f t="shared" si="51"/>
        <v>L</v>
      </c>
      <c r="J571" s="51" t="str">
        <f t="shared" si="52"/>
        <v>MQ200</v>
      </c>
      <c r="K571" s="76" t="str">
        <f t="shared" si="53"/>
        <v>RAB03L4C</v>
      </c>
      <c r="L571" s="281" t="e">
        <f>VLOOKUP(K571,'Planilla de control'!#REF!,2,0)</f>
        <v>#REF!</v>
      </c>
      <c r="M571" s="29" t="e">
        <f>IF(COUNTIF('Planilla de control'!#REF!,K571)&gt;0,"SI","NO")</f>
        <v>#REF!</v>
      </c>
    </row>
    <row r="572" spans="1:13" x14ac:dyDescent="0.3">
      <c r="A572" s="3" t="s">
        <v>2366</v>
      </c>
      <c r="B572" s="3" t="s">
        <v>3622</v>
      </c>
      <c r="C572" s="3"/>
      <c r="D572" s="3"/>
      <c r="E572" s="3"/>
      <c r="F572" s="51" t="str">
        <f t="shared" si="48"/>
        <v>03B6</v>
      </c>
      <c r="G572" s="51">
        <f t="shared" si="49"/>
        <v>6</v>
      </c>
      <c r="H572" s="51">
        <f t="shared" si="50"/>
        <v>3</v>
      </c>
      <c r="I572" s="51" t="str">
        <f t="shared" si="51"/>
        <v>B</v>
      </c>
      <c r="J572" s="51" t="str">
        <f t="shared" si="52"/>
        <v>MQ200</v>
      </c>
      <c r="K572" s="76" t="str">
        <f t="shared" si="53"/>
        <v>RAB03B6B</v>
      </c>
      <c r="L572" s="281" t="e">
        <f>VLOOKUP(K572,'Planilla de control'!#REF!,2,0)</f>
        <v>#REF!</v>
      </c>
      <c r="M572" s="29" t="e">
        <f>IF(COUNTIF('Planilla de control'!#REF!,K572)&gt;0,"SI","NO")</f>
        <v>#REF!</v>
      </c>
    </row>
    <row r="573" spans="1:13" x14ac:dyDescent="0.3">
      <c r="A573" s="3" t="s">
        <v>2366</v>
      </c>
      <c r="B573" s="3" t="s">
        <v>3623</v>
      </c>
      <c r="C573" s="3"/>
      <c r="D573" s="3"/>
      <c r="E573" s="3"/>
      <c r="F573" s="51" t="str">
        <f t="shared" si="48"/>
        <v>03E6</v>
      </c>
      <c r="G573" s="51">
        <f t="shared" si="49"/>
        <v>6</v>
      </c>
      <c r="H573" s="51">
        <f t="shared" si="50"/>
        <v>3</v>
      </c>
      <c r="I573" s="51" t="str">
        <f t="shared" si="51"/>
        <v>E</v>
      </c>
      <c r="J573" s="51" t="str">
        <f t="shared" si="52"/>
        <v>MQ200</v>
      </c>
      <c r="K573" s="76" t="str">
        <f t="shared" si="53"/>
        <v>RAB03E6B</v>
      </c>
      <c r="L573" s="281" t="e">
        <f>VLOOKUP(K573,'Planilla de control'!#REF!,2,0)</f>
        <v>#REF!</v>
      </c>
      <c r="M573" s="29" t="e">
        <f>IF(COUNTIF('Planilla de control'!#REF!,K573)&gt;0,"SI","NO")</f>
        <v>#REF!</v>
      </c>
    </row>
    <row r="574" spans="1:13" x14ac:dyDescent="0.3">
      <c r="A574" s="3" t="s">
        <v>2366</v>
      </c>
      <c r="B574" s="3" t="s">
        <v>3624</v>
      </c>
      <c r="C574" s="3"/>
      <c r="D574" s="3"/>
      <c r="E574" s="3"/>
      <c r="F574" s="51" t="str">
        <f t="shared" si="48"/>
        <v>03J6</v>
      </c>
      <c r="G574" s="51">
        <f t="shared" si="49"/>
        <v>6</v>
      </c>
      <c r="H574" s="51">
        <f t="shared" si="50"/>
        <v>3</v>
      </c>
      <c r="I574" s="51" t="str">
        <f t="shared" si="51"/>
        <v>J</v>
      </c>
      <c r="J574" s="51" t="str">
        <f t="shared" si="52"/>
        <v>MQ200</v>
      </c>
      <c r="K574" s="76" t="str">
        <f t="shared" si="53"/>
        <v>RAB03J6C</v>
      </c>
      <c r="L574" s="281" t="e">
        <f>VLOOKUP(K574,'Planilla de control'!#REF!,2,0)</f>
        <v>#REF!</v>
      </c>
      <c r="M574" s="29" t="e">
        <f>IF(COUNTIF('Planilla de control'!#REF!,K574)&gt;0,"SI","NO")</f>
        <v>#REF!</v>
      </c>
    </row>
    <row r="575" spans="1:13" x14ac:dyDescent="0.3">
      <c r="A575" s="3" t="s">
        <v>2366</v>
      </c>
      <c r="B575" s="3" t="s">
        <v>3625</v>
      </c>
      <c r="C575" s="3"/>
      <c r="D575" s="3"/>
      <c r="E575" s="3"/>
      <c r="F575" s="51" t="str">
        <f t="shared" si="48"/>
        <v>03D8</v>
      </c>
      <c r="G575" s="51">
        <f t="shared" si="49"/>
        <v>8</v>
      </c>
      <c r="H575" s="51">
        <f t="shared" si="50"/>
        <v>3</v>
      </c>
      <c r="I575" s="51" t="str">
        <f t="shared" si="51"/>
        <v>D</v>
      </c>
      <c r="J575" s="51" t="str">
        <f t="shared" si="52"/>
        <v>MQ200</v>
      </c>
      <c r="K575" s="76" t="str">
        <f t="shared" si="53"/>
        <v>RAB03D8A</v>
      </c>
      <c r="L575" s="281" t="e">
        <f>VLOOKUP(K575,'Planilla de control'!#REF!,2,0)</f>
        <v>#REF!</v>
      </c>
      <c r="M575" s="29" t="e">
        <f>IF(COUNTIF('Planilla de control'!#REF!,K575)&gt;0,"SI","NO")</f>
        <v>#REF!</v>
      </c>
    </row>
    <row r="576" spans="1:13" x14ac:dyDescent="0.3">
      <c r="A576" s="3" t="s">
        <v>2366</v>
      </c>
      <c r="B576" s="3" t="s">
        <v>3626</v>
      </c>
      <c r="C576" s="3"/>
      <c r="D576" s="3"/>
      <c r="E576" s="3"/>
      <c r="F576" s="51" t="str">
        <f t="shared" si="48"/>
        <v>03B7</v>
      </c>
      <c r="G576" s="51">
        <f t="shared" si="49"/>
        <v>7</v>
      </c>
      <c r="H576" s="51">
        <f t="shared" si="50"/>
        <v>3</v>
      </c>
      <c r="I576" s="51" t="str">
        <f t="shared" si="51"/>
        <v>B</v>
      </c>
      <c r="J576" s="51" t="str">
        <f t="shared" si="52"/>
        <v>MQ200</v>
      </c>
      <c r="K576" s="76" t="str">
        <f t="shared" si="53"/>
        <v>RAB03B7C</v>
      </c>
      <c r="L576" s="281" t="e">
        <f>VLOOKUP(K576,'Planilla de control'!#REF!,2,0)</f>
        <v>#REF!</v>
      </c>
      <c r="M576" s="29" t="e">
        <f>IF(COUNTIF('Planilla de control'!#REF!,K576)&gt;0,"SI","NO")</f>
        <v>#REF!</v>
      </c>
    </row>
    <row r="577" spans="1:13" x14ac:dyDescent="0.3">
      <c r="A577" s="3" t="s">
        <v>2366</v>
      </c>
      <c r="B577" s="3" t="s">
        <v>3627</v>
      </c>
      <c r="C577" s="3"/>
      <c r="D577" s="3"/>
      <c r="E577" s="3"/>
      <c r="F577" s="51" t="str">
        <f t="shared" si="48"/>
        <v>03D4</v>
      </c>
      <c r="G577" s="51">
        <f t="shared" si="49"/>
        <v>4</v>
      </c>
      <c r="H577" s="51">
        <f t="shared" si="50"/>
        <v>3</v>
      </c>
      <c r="I577" s="51" t="str">
        <f t="shared" si="51"/>
        <v>D</v>
      </c>
      <c r="J577" s="51" t="str">
        <f t="shared" si="52"/>
        <v>MQ200</v>
      </c>
      <c r="K577" s="76" t="str">
        <f t="shared" si="53"/>
        <v>RAB03D4C</v>
      </c>
      <c r="L577" s="281" t="e">
        <f>VLOOKUP(K577,'Planilla de control'!#REF!,2,0)</f>
        <v>#REF!</v>
      </c>
      <c r="M577" s="29" t="e">
        <f>IF(COUNTIF('Planilla de control'!#REF!,K577)&gt;0,"SI","NO")</f>
        <v>#REF!</v>
      </c>
    </row>
    <row r="578" spans="1:13" x14ac:dyDescent="0.3">
      <c r="A578" s="3" t="s">
        <v>2366</v>
      </c>
      <c r="B578" s="3" t="s">
        <v>3628</v>
      </c>
      <c r="C578" s="3"/>
      <c r="D578" s="3"/>
      <c r="E578" s="3"/>
      <c r="F578" s="51" t="str">
        <f t="shared" si="48"/>
        <v>03C7</v>
      </c>
      <c r="G578" s="51">
        <f t="shared" si="49"/>
        <v>7</v>
      </c>
      <c r="H578" s="51">
        <f t="shared" si="50"/>
        <v>3</v>
      </c>
      <c r="I578" s="51" t="str">
        <f t="shared" si="51"/>
        <v>C</v>
      </c>
      <c r="J578" s="51" t="str">
        <f t="shared" si="52"/>
        <v>MQ200</v>
      </c>
      <c r="K578" s="76" t="str">
        <f t="shared" si="53"/>
        <v>RAB03C7C</v>
      </c>
      <c r="L578" s="281" t="e">
        <f>VLOOKUP(K578,'Planilla de control'!#REF!,2,0)</f>
        <v>#REF!</v>
      </c>
      <c r="M578" s="29" t="e">
        <f>IF(COUNTIF('Planilla de control'!#REF!,K578)&gt;0,"SI","NO")</f>
        <v>#REF!</v>
      </c>
    </row>
    <row r="579" spans="1:13" x14ac:dyDescent="0.3">
      <c r="A579" s="3" t="s">
        <v>2366</v>
      </c>
      <c r="B579" s="3" t="s">
        <v>3629</v>
      </c>
      <c r="C579" s="3"/>
      <c r="D579" s="3"/>
      <c r="E579" s="3"/>
      <c r="F579" s="51" t="str">
        <f t="shared" ref="F579:F642" si="54">IF(OR(LEN(B579)=9,LEN(B579)=5),MID(B579,1,4),MID(B579,1,5))</f>
        <v>03E7</v>
      </c>
      <c r="G579" s="51">
        <f t="shared" ref="G579:G642" si="55">IF(MID(F579,5,1)&lt;&gt;"",MID(F579,4,2),MID(F579,4,1))*1</f>
        <v>7</v>
      </c>
      <c r="H579" s="51">
        <f t="shared" ref="H579:H642" si="56">+MID(B579,1,2)*1</f>
        <v>3</v>
      </c>
      <c r="I579" s="51" t="str">
        <f t="shared" ref="I579:I642" si="57">+MID(B579,3,1)</f>
        <v>E</v>
      </c>
      <c r="J579" s="51" t="str">
        <f t="shared" ref="J579:J642" si="58">HLOOKUP(A579,$O$1:$U$2,2,0)</f>
        <v>MQ200</v>
      </c>
      <c r="K579" s="76" t="str">
        <f t="shared" ref="K579:K642" si="59">CONCATENATE(A579,B579)</f>
        <v>RAB03E7B</v>
      </c>
      <c r="L579" s="281" t="e">
        <f>VLOOKUP(K579,'Planilla de control'!#REF!,2,0)</f>
        <v>#REF!</v>
      </c>
      <c r="M579" s="29" t="e">
        <f>IF(COUNTIF('Planilla de control'!#REF!,K579)&gt;0,"SI","NO")</f>
        <v>#REF!</v>
      </c>
    </row>
    <row r="580" spans="1:13" x14ac:dyDescent="0.3">
      <c r="A580" s="3" t="s">
        <v>2366</v>
      </c>
      <c r="B580" s="3" t="s">
        <v>3630</v>
      </c>
      <c r="C580" s="3"/>
      <c r="D580" s="3"/>
      <c r="E580" s="3"/>
      <c r="F580" s="51" t="str">
        <f t="shared" si="54"/>
        <v>03K4</v>
      </c>
      <c r="G580" s="51">
        <f t="shared" si="55"/>
        <v>4</v>
      </c>
      <c r="H580" s="51">
        <f t="shared" si="56"/>
        <v>3</v>
      </c>
      <c r="I580" s="51" t="str">
        <f t="shared" si="57"/>
        <v>K</v>
      </c>
      <c r="J580" s="51" t="str">
        <f t="shared" si="58"/>
        <v>MQ200</v>
      </c>
      <c r="K580" s="76" t="str">
        <f t="shared" si="59"/>
        <v>RAB03K4C</v>
      </c>
      <c r="L580" s="281" t="e">
        <f>VLOOKUP(K580,'Planilla de control'!#REF!,2,0)</f>
        <v>#REF!</v>
      </c>
      <c r="M580" s="29" t="e">
        <f>IF(COUNTIF('Planilla de control'!#REF!,K580)&gt;0,"SI","NO")</f>
        <v>#REF!</v>
      </c>
    </row>
    <row r="581" spans="1:13" x14ac:dyDescent="0.3">
      <c r="A581" s="3" t="s">
        <v>2366</v>
      </c>
      <c r="B581" s="3" t="s">
        <v>3631</v>
      </c>
      <c r="C581" s="3"/>
      <c r="D581" s="3"/>
      <c r="E581" s="3"/>
      <c r="F581" s="51" t="str">
        <f t="shared" si="54"/>
        <v>03J4</v>
      </c>
      <c r="G581" s="51">
        <f t="shared" si="55"/>
        <v>4</v>
      </c>
      <c r="H581" s="51">
        <f t="shared" si="56"/>
        <v>3</v>
      </c>
      <c r="I581" s="51" t="str">
        <f t="shared" si="57"/>
        <v>J</v>
      </c>
      <c r="J581" s="51" t="str">
        <f t="shared" si="58"/>
        <v>MQ200</v>
      </c>
      <c r="K581" s="76" t="str">
        <f t="shared" si="59"/>
        <v>RAB03J4C</v>
      </c>
      <c r="L581" s="281" t="e">
        <f>VLOOKUP(K581,'Planilla de control'!#REF!,2,0)</f>
        <v>#REF!</v>
      </c>
      <c r="M581" s="29" t="e">
        <f>IF(COUNTIF('Planilla de control'!#REF!,K581)&gt;0,"SI","NO")</f>
        <v>#REF!</v>
      </c>
    </row>
    <row r="582" spans="1:13" x14ac:dyDescent="0.3">
      <c r="A582" s="3" t="s">
        <v>2366</v>
      </c>
      <c r="B582" s="3" t="s">
        <v>3632</v>
      </c>
      <c r="C582" s="3"/>
      <c r="D582" s="3"/>
      <c r="E582" s="3"/>
      <c r="F582" s="51" t="str">
        <f t="shared" si="54"/>
        <v>03J7</v>
      </c>
      <c r="G582" s="51">
        <f t="shared" si="55"/>
        <v>7</v>
      </c>
      <c r="H582" s="51">
        <f t="shared" si="56"/>
        <v>3</v>
      </c>
      <c r="I582" s="51" t="str">
        <f t="shared" si="57"/>
        <v>J</v>
      </c>
      <c r="J582" s="51" t="str">
        <f t="shared" si="58"/>
        <v>MQ200</v>
      </c>
      <c r="K582" s="76" t="str">
        <f t="shared" si="59"/>
        <v>RAB03J7B</v>
      </c>
      <c r="L582" s="281" t="e">
        <f>VLOOKUP(K582,'Planilla de control'!#REF!,2,0)</f>
        <v>#REF!</v>
      </c>
      <c r="M582" s="29" t="e">
        <f>IF(COUNTIF('Planilla de control'!#REF!,K582)&gt;0,"SI","NO")</f>
        <v>#REF!</v>
      </c>
    </row>
    <row r="583" spans="1:13" x14ac:dyDescent="0.3">
      <c r="A583" s="3" t="s">
        <v>2366</v>
      </c>
      <c r="B583" s="3" t="s">
        <v>3633</v>
      </c>
      <c r="C583" s="3"/>
      <c r="D583" s="3"/>
      <c r="E583" s="3"/>
      <c r="F583" s="51" t="str">
        <f t="shared" si="54"/>
        <v>03G7</v>
      </c>
      <c r="G583" s="51">
        <f t="shared" si="55"/>
        <v>7</v>
      </c>
      <c r="H583" s="51">
        <f t="shared" si="56"/>
        <v>3</v>
      </c>
      <c r="I583" s="51" t="str">
        <f t="shared" si="57"/>
        <v>G</v>
      </c>
      <c r="J583" s="51" t="str">
        <f t="shared" si="58"/>
        <v>MQ200</v>
      </c>
      <c r="K583" s="76" t="str">
        <f t="shared" si="59"/>
        <v>RAB03G7B</v>
      </c>
      <c r="L583" s="281" t="e">
        <f>VLOOKUP(K583,'Planilla de control'!#REF!,2,0)</f>
        <v>#REF!</v>
      </c>
      <c r="M583" s="29" t="e">
        <f>IF(COUNTIF('Planilla de control'!#REF!,K583)&gt;0,"SI","NO")</f>
        <v>#REF!</v>
      </c>
    </row>
    <row r="584" spans="1:13" x14ac:dyDescent="0.3">
      <c r="A584" s="3" t="s">
        <v>2366</v>
      </c>
      <c r="B584" s="3" t="s">
        <v>3634</v>
      </c>
      <c r="C584" s="3"/>
      <c r="D584" s="3"/>
      <c r="E584" s="3"/>
      <c r="F584" s="51" t="str">
        <f t="shared" si="54"/>
        <v>03K5</v>
      </c>
      <c r="G584" s="51">
        <f t="shared" si="55"/>
        <v>5</v>
      </c>
      <c r="H584" s="51">
        <f t="shared" si="56"/>
        <v>3</v>
      </c>
      <c r="I584" s="51" t="str">
        <f t="shared" si="57"/>
        <v>K</v>
      </c>
      <c r="J584" s="51" t="str">
        <f t="shared" si="58"/>
        <v>MQ200</v>
      </c>
      <c r="K584" s="76" t="str">
        <f t="shared" si="59"/>
        <v>RAB03K5B</v>
      </c>
      <c r="L584" s="281" t="e">
        <f>VLOOKUP(K584,'Planilla de control'!#REF!,2,0)</f>
        <v>#REF!</v>
      </c>
      <c r="M584" s="29" t="e">
        <f>IF(COUNTIF('Planilla de control'!#REF!,K584)&gt;0,"SI","NO")</f>
        <v>#REF!</v>
      </c>
    </row>
    <row r="585" spans="1:13" x14ac:dyDescent="0.3">
      <c r="A585" s="3" t="s">
        <v>2366</v>
      </c>
      <c r="B585" s="3" t="s">
        <v>3635</v>
      </c>
      <c r="C585" s="3"/>
      <c r="D585" s="3"/>
      <c r="E585" s="3"/>
      <c r="F585" s="51" t="str">
        <f t="shared" si="54"/>
        <v>03C5</v>
      </c>
      <c r="G585" s="51">
        <f t="shared" si="55"/>
        <v>5</v>
      </c>
      <c r="H585" s="51">
        <f t="shared" si="56"/>
        <v>3</v>
      </c>
      <c r="I585" s="51" t="str">
        <f t="shared" si="57"/>
        <v>C</v>
      </c>
      <c r="J585" s="51" t="str">
        <f t="shared" si="58"/>
        <v>MQ200</v>
      </c>
      <c r="K585" s="76" t="str">
        <f t="shared" si="59"/>
        <v>RAB03C5B</v>
      </c>
      <c r="L585" s="281" t="e">
        <f>VLOOKUP(K585,'Planilla de control'!#REF!,2,0)</f>
        <v>#REF!</v>
      </c>
      <c r="M585" s="29" t="e">
        <f>IF(COUNTIF('Planilla de control'!#REF!,K585)&gt;0,"SI","NO")</f>
        <v>#REF!</v>
      </c>
    </row>
    <row r="586" spans="1:13" x14ac:dyDescent="0.3">
      <c r="A586" s="3" t="s">
        <v>2366</v>
      </c>
      <c r="B586" s="3" t="s">
        <v>3636</v>
      </c>
      <c r="C586" s="3"/>
      <c r="D586" s="3"/>
      <c r="E586" s="3"/>
      <c r="F586" s="51" t="str">
        <f t="shared" si="54"/>
        <v>03F6</v>
      </c>
      <c r="G586" s="51">
        <f t="shared" si="55"/>
        <v>6</v>
      </c>
      <c r="H586" s="51">
        <f t="shared" si="56"/>
        <v>3</v>
      </c>
      <c r="I586" s="51" t="str">
        <f t="shared" si="57"/>
        <v>F</v>
      </c>
      <c r="J586" s="51" t="str">
        <f t="shared" si="58"/>
        <v>MQ200</v>
      </c>
      <c r="K586" s="76" t="str">
        <f t="shared" si="59"/>
        <v>RAB03F6B</v>
      </c>
      <c r="L586" s="281" t="e">
        <f>VLOOKUP(K586,'Planilla de control'!#REF!,2,0)</f>
        <v>#REF!</v>
      </c>
      <c r="M586" s="29" t="e">
        <f>IF(COUNTIF('Planilla de control'!#REF!,K586)&gt;0,"SI","NO")</f>
        <v>#REF!</v>
      </c>
    </row>
    <row r="587" spans="1:13" x14ac:dyDescent="0.3">
      <c r="A587" s="3" t="s">
        <v>2366</v>
      </c>
      <c r="B587" s="3" t="s">
        <v>3637</v>
      </c>
      <c r="C587" s="3"/>
      <c r="D587" s="3"/>
      <c r="E587" s="3"/>
      <c r="F587" s="51" t="str">
        <f t="shared" si="54"/>
        <v>03A8</v>
      </c>
      <c r="G587" s="51">
        <f t="shared" si="55"/>
        <v>8</v>
      </c>
      <c r="H587" s="51">
        <f t="shared" si="56"/>
        <v>3</v>
      </c>
      <c r="I587" s="51" t="str">
        <f t="shared" si="57"/>
        <v>A</v>
      </c>
      <c r="J587" s="51" t="str">
        <f t="shared" si="58"/>
        <v>MQ200</v>
      </c>
      <c r="K587" s="76" t="str">
        <f t="shared" si="59"/>
        <v>RAB03A8A</v>
      </c>
      <c r="L587" s="281" t="e">
        <f>VLOOKUP(K587,'Planilla de control'!#REF!,2,0)</f>
        <v>#REF!</v>
      </c>
      <c r="M587" s="29" t="e">
        <f>IF(COUNTIF('Planilla de control'!#REF!,K587)&gt;0,"SI","NO")</f>
        <v>#REF!</v>
      </c>
    </row>
    <row r="588" spans="1:13" x14ac:dyDescent="0.3">
      <c r="A588" s="3" t="s">
        <v>2366</v>
      </c>
      <c r="B588" s="3" t="s">
        <v>3638</v>
      </c>
      <c r="C588" s="3"/>
      <c r="D588" s="3"/>
      <c r="E588" s="3"/>
      <c r="F588" s="51" t="str">
        <f t="shared" si="54"/>
        <v>03L5</v>
      </c>
      <c r="G588" s="51">
        <f t="shared" si="55"/>
        <v>5</v>
      </c>
      <c r="H588" s="51">
        <f t="shared" si="56"/>
        <v>3</v>
      </c>
      <c r="I588" s="51" t="str">
        <f t="shared" si="57"/>
        <v>L</v>
      </c>
      <c r="J588" s="51" t="str">
        <f t="shared" si="58"/>
        <v>MQ200</v>
      </c>
      <c r="K588" s="76" t="str">
        <f t="shared" si="59"/>
        <v>RAB03L5B</v>
      </c>
      <c r="L588" s="281" t="e">
        <f>VLOOKUP(K588,'Planilla de control'!#REF!,2,0)</f>
        <v>#REF!</v>
      </c>
      <c r="M588" s="29" t="e">
        <f>IF(COUNTIF('Planilla de control'!#REF!,K588)&gt;0,"SI","NO")</f>
        <v>#REF!</v>
      </c>
    </row>
    <row r="589" spans="1:13" x14ac:dyDescent="0.3">
      <c r="A589" s="3" t="s">
        <v>2366</v>
      </c>
      <c r="B589" s="3" t="s">
        <v>3639</v>
      </c>
      <c r="C589" s="3"/>
      <c r="D589" s="3"/>
      <c r="E589" s="3"/>
      <c r="F589" s="51" t="str">
        <f t="shared" si="54"/>
        <v>03A3</v>
      </c>
      <c r="G589" s="51">
        <f t="shared" si="55"/>
        <v>3</v>
      </c>
      <c r="H589" s="51">
        <f t="shared" si="56"/>
        <v>3</v>
      </c>
      <c r="I589" s="51" t="str">
        <f t="shared" si="57"/>
        <v>A</v>
      </c>
      <c r="J589" s="51" t="str">
        <f t="shared" si="58"/>
        <v>MQ200</v>
      </c>
      <c r="K589" s="76" t="str">
        <f t="shared" si="59"/>
        <v>RAB03A3A</v>
      </c>
      <c r="L589" s="281" t="e">
        <f>VLOOKUP(K589,'Planilla de control'!#REF!,2,0)</f>
        <v>#REF!</v>
      </c>
      <c r="M589" s="29" t="e">
        <f>IF(COUNTIF('Planilla de control'!#REF!,K589)&gt;0,"SI","NO")</f>
        <v>#REF!</v>
      </c>
    </row>
    <row r="590" spans="1:13" x14ac:dyDescent="0.3">
      <c r="A590" s="3" t="s">
        <v>2366</v>
      </c>
      <c r="B590" s="3" t="s">
        <v>3640</v>
      </c>
      <c r="C590" s="3"/>
      <c r="D590" s="3"/>
      <c r="E590" s="3"/>
      <c r="F590" s="51" t="str">
        <f t="shared" si="54"/>
        <v>03B8</v>
      </c>
      <c r="G590" s="51">
        <f t="shared" si="55"/>
        <v>8</v>
      </c>
      <c r="H590" s="51">
        <f t="shared" si="56"/>
        <v>3</v>
      </c>
      <c r="I590" s="51" t="str">
        <f t="shared" si="57"/>
        <v>B</v>
      </c>
      <c r="J590" s="51" t="str">
        <f t="shared" si="58"/>
        <v>MQ200</v>
      </c>
      <c r="K590" s="76" t="str">
        <f t="shared" si="59"/>
        <v>RAB03B8A</v>
      </c>
      <c r="L590" s="281" t="e">
        <f>VLOOKUP(K590,'Planilla de control'!#REF!,2,0)</f>
        <v>#REF!</v>
      </c>
      <c r="M590" s="29" t="e">
        <f>IF(COUNTIF('Planilla de control'!#REF!,K590)&gt;0,"SI","NO")</f>
        <v>#REF!</v>
      </c>
    </row>
    <row r="591" spans="1:13" x14ac:dyDescent="0.3">
      <c r="A591" s="3" t="s">
        <v>2366</v>
      </c>
      <c r="B591" s="3" t="s">
        <v>3641</v>
      </c>
      <c r="C591" s="3"/>
      <c r="D591" s="3"/>
      <c r="E591" s="3"/>
      <c r="F591" s="51" t="str">
        <f t="shared" si="54"/>
        <v>03J4</v>
      </c>
      <c r="G591" s="51">
        <f t="shared" si="55"/>
        <v>4</v>
      </c>
      <c r="H591" s="51">
        <f t="shared" si="56"/>
        <v>3</v>
      </c>
      <c r="I591" s="51" t="str">
        <f t="shared" si="57"/>
        <v>J</v>
      </c>
      <c r="J591" s="51" t="str">
        <f t="shared" si="58"/>
        <v>MQ200</v>
      </c>
      <c r="K591" s="76" t="str">
        <f t="shared" si="59"/>
        <v>RAB03J4A</v>
      </c>
      <c r="L591" s="281" t="e">
        <f>VLOOKUP(K591,'Planilla de control'!#REF!,2,0)</f>
        <v>#REF!</v>
      </c>
      <c r="M591" s="29" t="e">
        <f>IF(COUNTIF('Planilla de control'!#REF!,K591)&gt;0,"SI","NO")</f>
        <v>#REF!</v>
      </c>
    </row>
    <row r="592" spans="1:13" x14ac:dyDescent="0.3">
      <c r="A592" s="3" t="s">
        <v>2366</v>
      </c>
      <c r="B592" s="3" t="s">
        <v>3642</v>
      </c>
      <c r="C592" s="3"/>
      <c r="D592" s="3"/>
      <c r="E592" s="3"/>
      <c r="F592" s="51" t="str">
        <f t="shared" si="54"/>
        <v>03B8</v>
      </c>
      <c r="G592" s="51">
        <f t="shared" si="55"/>
        <v>8</v>
      </c>
      <c r="H592" s="51">
        <f t="shared" si="56"/>
        <v>3</v>
      </c>
      <c r="I592" s="51" t="str">
        <f t="shared" si="57"/>
        <v>B</v>
      </c>
      <c r="J592" s="51" t="str">
        <f t="shared" si="58"/>
        <v>MQ200</v>
      </c>
      <c r="K592" s="76" t="str">
        <f t="shared" si="59"/>
        <v>RAB03B8B</v>
      </c>
      <c r="L592" s="281" t="e">
        <f>VLOOKUP(K592,'Planilla de control'!#REF!,2,0)</f>
        <v>#REF!</v>
      </c>
      <c r="M592" s="29" t="e">
        <f>IF(COUNTIF('Planilla de control'!#REF!,K592)&gt;0,"SI","NO")</f>
        <v>#REF!</v>
      </c>
    </row>
    <row r="593" spans="1:13" x14ac:dyDescent="0.3">
      <c r="A593" s="3" t="s">
        <v>2366</v>
      </c>
      <c r="B593" s="3" t="s">
        <v>3643</v>
      </c>
      <c r="C593" s="3"/>
      <c r="D593" s="3"/>
      <c r="E593" s="3"/>
      <c r="F593" s="51" t="str">
        <f t="shared" si="54"/>
        <v>03A4</v>
      </c>
      <c r="G593" s="51">
        <f t="shared" si="55"/>
        <v>4</v>
      </c>
      <c r="H593" s="51">
        <f t="shared" si="56"/>
        <v>3</v>
      </c>
      <c r="I593" s="51" t="str">
        <f t="shared" si="57"/>
        <v>A</v>
      </c>
      <c r="J593" s="51" t="str">
        <f t="shared" si="58"/>
        <v>MQ200</v>
      </c>
      <c r="K593" s="76" t="str">
        <f t="shared" si="59"/>
        <v>RAB03A4B</v>
      </c>
      <c r="L593" s="281" t="e">
        <f>VLOOKUP(K593,'Planilla de control'!#REF!,2,0)</f>
        <v>#REF!</v>
      </c>
      <c r="M593" s="29" t="e">
        <f>IF(COUNTIF('Planilla de control'!#REF!,K593)&gt;0,"SI","NO")</f>
        <v>#REF!</v>
      </c>
    </row>
    <row r="594" spans="1:13" x14ac:dyDescent="0.3">
      <c r="A594" s="3" t="s">
        <v>2366</v>
      </c>
      <c r="B594" s="3" t="s">
        <v>3644</v>
      </c>
      <c r="C594" s="3"/>
      <c r="D594" s="3"/>
      <c r="E594" s="3"/>
      <c r="F594" s="51" t="str">
        <f t="shared" si="54"/>
        <v>03G3</v>
      </c>
      <c r="G594" s="51">
        <f t="shared" si="55"/>
        <v>3</v>
      </c>
      <c r="H594" s="51">
        <f t="shared" si="56"/>
        <v>3</v>
      </c>
      <c r="I594" s="51" t="str">
        <f t="shared" si="57"/>
        <v>G</v>
      </c>
      <c r="J594" s="51" t="str">
        <f t="shared" si="58"/>
        <v>MQ200</v>
      </c>
      <c r="K594" s="76" t="str">
        <f t="shared" si="59"/>
        <v>RAB03G3A</v>
      </c>
      <c r="L594" s="281" t="e">
        <f>VLOOKUP(K594,'Planilla de control'!#REF!,2,0)</f>
        <v>#REF!</v>
      </c>
      <c r="M594" s="29" t="e">
        <f>IF(COUNTIF('Planilla de control'!#REF!,K594)&gt;0,"SI","NO")</f>
        <v>#REF!</v>
      </c>
    </row>
    <row r="595" spans="1:13" x14ac:dyDescent="0.3">
      <c r="A595" s="3" t="s">
        <v>2366</v>
      </c>
      <c r="B595" s="3" t="s">
        <v>3645</v>
      </c>
      <c r="C595" s="3"/>
      <c r="D595" s="3"/>
      <c r="E595" s="3"/>
      <c r="F595" s="51" t="str">
        <f t="shared" si="54"/>
        <v>03G3</v>
      </c>
      <c r="G595" s="51">
        <f t="shared" si="55"/>
        <v>3</v>
      </c>
      <c r="H595" s="51">
        <f t="shared" si="56"/>
        <v>3</v>
      </c>
      <c r="I595" s="51" t="str">
        <f t="shared" si="57"/>
        <v>G</v>
      </c>
      <c r="J595" s="51" t="str">
        <f t="shared" si="58"/>
        <v>MQ200</v>
      </c>
      <c r="K595" s="76" t="str">
        <f t="shared" si="59"/>
        <v>RAB03G3B</v>
      </c>
      <c r="L595" s="281" t="e">
        <f>VLOOKUP(K595,'Planilla de control'!#REF!,2,0)</f>
        <v>#REF!</v>
      </c>
      <c r="M595" s="29" t="e">
        <f>IF(COUNTIF('Planilla de control'!#REF!,K595)&gt;0,"SI","NO")</f>
        <v>#REF!</v>
      </c>
    </row>
    <row r="596" spans="1:13" x14ac:dyDescent="0.3">
      <c r="A596" s="3" t="s">
        <v>2366</v>
      </c>
      <c r="B596" s="3" t="s">
        <v>3646</v>
      </c>
      <c r="C596" s="3"/>
      <c r="D596" s="3"/>
      <c r="E596" s="3"/>
      <c r="F596" s="51" t="str">
        <f t="shared" si="54"/>
        <v>03C6</v>
      </c>
      <c r="G596" s="51">
        <f t="shared" si="55"/>
        <v>6</v>
      </c>
      <c r="H596" s="51">
        <f t="shared" si="56"/>
        <v>3</v>
      </c>
      <c r="I596" s="51" t="str">
        <f t="shared" si="57"/>
        <v>C</v>
      </c>
      <c r="J596" s="51" t="str">
        <f t="shared" si="58"/>
        <v>MQ200</v>
      </c>
      <c r="K596" s="76" t="str">
        <f t="shared" si="59"/>
        <v>RAB03C6A</v>
      </c>
      <c r="L596" s="281" t="e">
        <f>VLOOKUP(K596,'Planilla de control'!#REF!,2,0)</f>
        <v>#REF!</v>
      </c>
      <c r="M596" s="29" t="e">
        <f>IF(COUNTIF('Planilla de control'!#REF!,K596)&gt;0,"SI","NO")</f>
        <v>#REF!</v>
      </c>
    </row>
    <row r="597" spans="1:13" x14ac:dyDescent="0.3">
      <c r="A597" s="3" t="s">
        <v>2366</v>
      </c>
      <c r="B597" s="3" t="s">
        <v>3647</v>
      </c>
      <c r="C597" s="3"/>
      <c r="D597" s="3"/>
      <c r="E597" s="3"/>
      <c r="F597" s="51" t="str">
        <f t="shared" si="54"/>
        <v>03A4</v>
      </c>
      <c r="G597" s="51">
        <f t="shared" si="55"/>
        <v>4</v>
      </c>
      <c r="H597" s="51">
        <f t="shared" si="56"/>
        <v>3</v>
      </c>
      <c r="I597" s="51" t="str">
        <f t="shared" si="57"/>
        <v>A</v>
      </c>
      <c r="J597" s="51" t="str">
        <f t="shared" si="58"/>
        <v>MQ200</v>
      </c>
      <c r="K597" s="76" t="str">
        <f t="shared" si="59"/>
        <v>RAB03A4C</v>
      </c>
      <c r="L597" s="281" t="e">
        <f>VLOOKUP(K597,'Planilla de control'!#REF!,2,0)</f>
        <v>#REF!</v>
      </c>
      <c r="M597" s="29" t="e">
        <f>IF(COUNTIF('Planilla de control'!#REF!,K597)&gt;0,"SI","NO")</f>
        <v>#REF!</v>
      </c>
    </row>
    <row r="598" spans="1:13" x14ac:dyDescent="0.3">
      <c r="A598" s="3" t="s">
        <v>2366</v>
      </c>
      <c r="B598" s="3" t="s">
        <v>3648</v>
      </c>
      <c r="C598" s="3"/>
      <c r="D598" s="3"/>
      <c r="E598" s="3"/>
      <c r="F598" s="51" t="str">
        <f t="shared" si="54"/>
        <v>03C7</v>
      </c>
      <c r="G598" s="51">
        <f t="shared" si="55"/>
        <v>7</v>
      </c>
      <c r="H598" s="51">
        <f t="shared" si="56"/>
        <v>3</v>
      </c>
      <c r="I598" s="51" t="str">
        <f t="shared" si="57"/>
        <v>C</v>
      </c>
      <c r="J598" s="51" t="str">
        <f t="shared" si="58"/>
        <v>MQ200</v>
      </c>
      <c r="K598" s="76" t="str">
        <f t="shared" si="59"/>
        <v>RAB03C7A</v>
      </c>
      <c r="L598" s="281" t="e">
        <f>VLOOKUP(K598,'Planilla de control'!#REF!,2,0)</f>
        <v>#REF!</v>
      </c>
      <c r="M598" s="29" t="e">
        <f>IF(COUNTIF('Planilla de control'!#REF!,K598)&gt;0,"SI","NO")</f>
        <v>#REF!</v>
      </c>
    </row>
    <row r="599" spans="1:13" x14ac:dyDescent="0.3">
      <c r="A599" s="3" t="s">
        <v>2366</v>
      </c>
      <c r="B599" s="3" t="s">
        <v>3649</v>
      </c>
      <c r="C599" s="3"/>
      <c r="D599" s="3"/>
      <c r="E599" s="3"/>
      <c r="F599" s="51" t="str">
        <f t="shared" si="54"/>
        <v>03H5</v>
      </c>
      <c r="G599" s="51">
        <f t="shared" si="55"/>
        <v>5</v>
      </c>
      <c r="H599" s="51">
        <f t="shared" si="56"/>
        <v>3</v>
      </c>
      <c r="I599" s="51" t="str">
        <f t="shared" si="57"/>
        <v>H</v>
      </c>
      <c r="J599" s="51" t="str">
        <f t="shared" si="58"/>
        <v>MQ200</v>
      </c>
      <c r="K599" s="76" t="str">
        <f t="shared" si="59"/>
        <v>RAB03H5C</v>
      </c>
      <c r="L599" s="281" t="e">
        <f>VLOOKUP(K599,'Planilla de control'!#REF!,2,0)</f>
        <v>#REF!</v>
      </c>
      <c r="M599" s="29" t="e">
        <f>IF(COUNTIF('Planilla de control'!#REF!,K599)&gt;0,"SI","NO")</f>
        <v>#REF!</v>
      </c>
    </row>
    <row r="600" spans="1:13" x14ac:dyDescent="0.3">
      <c r="A600" s="3" t="s">
        <v>2366</v>
      </c>
      <c r="B600" s="3" t="s">
        <v>3650</v>
      </c>
      <c r="C600" s="3"/>
      <c r="D600" s="3"/>
      <c r="E600" s="3" t="s">
        <v>81</v>
      </c>
      <c r="F600" s="51" t="str">
        <f t="shared" si="54"/>
        <v>03C3</v>
      </c>
      <c r="G600" s="51">
        <f t="shared" si="55"/>
        <v>3</v>
      </c>
      <c r="H600" s="51">
        <f t="shared" si="56"/>
        <v>3</v>
      </c>
      <c r="I600" s="51" t="str">
        <f t="shared" si="57"/>
        <v>C</v>
      </c>
      <c r="J600" s="51" t="str">
        <f t="shared" si="58"/>
        <v>MQ200</v>
      </c>
      <c r="K600" s="76" t="str">
        <f t="shared" si="59"/>
        <v>RAB03C3C</v>
      </c>
      <c r="L600" s="281" t="e">
        <f>VLOOKUP(K600,'Planilla de control'!#REF!,2,0)</f>
        <v>#REF!</v>
      </c>
      <c r="M600" s="29" t="e">
        <f>IF(COUNTIF('Planilla de control'!#REF!,K600)&gt;0,"SI","NO")</f>
        <v>#REF!</v>
      </c>
    </row>
    <row r="601" spans="1:13" x14ac:dyDescent="0.3">
      <c r="A601" s="3" t="s">
        <v>2366</v>
      </c>
      <c r="B601" s="3" t="s">
        <v>3651</v>
      </c>
      <c r="C601" s="3"/>
      <c r="D601" s="3"/>
      <c r="E601" s="3"/>
      <c r="F601" s="51" t="str">
        <f t="shared" si="54"/>
        <v>03L6</v>
      </c>
      <c r="G601" s="51">
        <f t="shared" si="55"/>
        <v>6</v>
      </c>
      <c r="H601" s="51">
        <f t="shared" si="56"/>
        <v>3</v>
      </c>
      <c r="I601" s="51" t="str">
        <f t="shared" si="57"/>
        <v>L</v>
      </c>
      <c r="J601" s="51" t="str">
        <f t="shared" si="58"/>
        <v>MQ200</v>
      </c>
      <c r="K601" s="76" t="str">
        <f t="shared" si="59"/>
        <v>RAB03L6C</v>
      </c>
      <c r="L601" s="281" t="e">
        <f>VLOOKUP(K601,'Planilla de control'!#REF!,2,0)</f>
        <v>#REF!</v>
      </c>
      <c r="M601" s="29" t="e">
        <f>IF(COUNTIF('Planilla de control'!#REF!,K601)&gt;0,"SI","NO")</f>
        <v>#REF!</v>
      </c>
    </row>
    <row r="602" spans="1:13" x14ac:dyDescent="0.3">
      <c r="A602" s="3" t="s">
        <v>2366</v>
      </c>
      <c r="B602" s="3" t="s">
        <v>3652</v>
      </c>
      <c r="C602" s="3"/>
      <c r="D602" s="3"/>
      <c r="E602" s="3"/>
      <c r="F602" s="51" t="str">
        <f t="shared" si="54"/>
        <v>03L7</v>
      </c>
      <c r="G602" s="51">
        <f t="shared" si="55"/>
        <v>7</v>
      </c>
      <c r="H602" s="51">
        <f t="shared" si="56"/>
        <v>3</v>
      </c>
      <c r="I602" s="51" t="str">
        <f t="shared" si="57"/>
        <v>L</v>
      </c>
      <c r="J602" s="51" t="str">
        <f t="shared" si="58"/>
        <v>MQ200</v>
      </c>
      <c r="K602" s="76" t="str">
        <f t="shared" si="59"/>
        <v>RAB03L7C</v>
      </c>
      <c r="L602" s="281" t="e">
        <f>VLOOKUP(K602,'Planilla de control'!#REF!,2,0)</f>
        <v>#REF!</v>
      </c>
      <c r="M602" s="29" t="e">
        <f>IF(COUNTIF('Planilla de control'!#REF!,K602)&gt;0,"SI","NO")</f>
        <v>#REF!</v>
      </c>
    </row>
    <row r="603" spans="1:13" x14ac:dyDescent="0.3">
      <c r="A603" s="3" t="s">
        <v>2366</v>
      </c>
      <c r="B603" s="3" t="s">
        <v>3653</v>
      </c>
      <c r="C603" s="3"/>
      <c r="D603" s="3"/>
      <c r="E603" s="3"/>
      <c r="F603" s="51" t="str">
        <f t="shared" si="54"/>
        <v>03G6</v>
      </c>
      <c r="G603" s="51">
        <f t="shared" si="55"/>
        <v>6</v>
      </c>
      <c r="H603" s="51">
        <f t="shared" si="56"/>
        <v>3</v>
      </c>
      <c r="I603" s="51" t="str">
        <f t="shared" si="57"/>
        <v>G</v>
      </c>
      <c r="J603" s="51" t="str">
        <f t="shared" si="58"/>
        <v>MQ200</v>
      </c>
      <c r="K603" s="76" t="str">
        <f t="shared" si="59"/>
        <v>RAB03G6A</v>
      </c>
      <c r="L603" s="281" t="e">
        <f>VLOOKUP(K603,'Planilla de control'!#REF!,2,0)</f>
        <v>#REF!</v>
      </c>
      <c r="M603" s="29" t="e">
        <f>IF(COUNTIF('Planilla de control'!#REF!,K603)&gt;0,"SI","NO")</f>
        <v>#REF!</v>
      </c>
    </row>
    <row r="604" spans="1:13" x14ac:dyDescent="0.3">
      <c r="A604" s="3" t="s">
        <v>2366</v>
      </c>
      <c r="B604" s="3" t="s">
        <v>3654</v>
      </c>
      <c r="C604" s="3"/>
      <c r="D604" s="3"/>
      <c r="E604" s="3"/>
      <c r="F604" s="51" t="str">
        <f t="shared" si="54"/>
        <v>03F7</v>
      </c>
      <c r="G604" s="51">
        <f t="shared" si="55"/>
        <v>7</v>
      </c>
      <c r="H604" s="51">
        <f t="shared" si="56"/>
        <v>3</v>
      </c>
      <c r="I604" s="51" t="str">
        <f t="shared" si="57"/>
        <v>F</v>
      </c>
      <c r="J604" s="51" t="str">
        <f t="shared" si="58"/>
        <v>MQ200</v>
      </c>
      <c r="K604" s="76" t="str">
        <f t="shared" si="59"/>
        <v>RAB03F7A</v>
      </c>
      <c r="L604" s="281" t="e">
        <f>VLOOKUP(K604,'Planilla de control'!#REF!,2,0)</f>
        <v>#REF!</v>
      </c>
      <c r="M604" s="29" t="e">
        <f>IF(COUNTIF('Planilla de control'!#REF!,K604)&gt;0,"SI","NO")</f>
        <v>#REF!</v>
      </c>
    </row>
    <row r="605" spans="1:13" x14ac:dyDescent="0.3">
      <c r="A605" s="3" t="s">
        <v>2366</v>
      </c>
      <c r="B605" s="3" t="s">
        <v>3655</v>
      </c>
      <c r="C605" s="3"/>
      <c r="D605" s="3"/>
      <c r="E605" s="3"/>
      <c r="F605" s="51" t="str">
        <f t="shared" si="54"/>
        <v>03D5</v>
      </c>
      <c r="G605" s="51">
        <f t="shared" si="55"/>
        <v>5</v>
      </c>
      <c r="H605" s="51">
        <f t="shared" si="56"/>
        <v>3</v>
      </c>
      <c r="I605" s="51" t="str">
        <f t="shared" si="57"/>
        <v>D</v>
      </c>
      <c r="J605" s="51" t="str">
        <f t="shared" si="58"/>
        <v>MQ200</v>
      </c>
      <c r="K605" s="76" t="str">
        <f t="shared" si="59"/>
        <v>RAB03D5C</v>
      </c>
      <c r="L605" s="281" t="e">
        <f>VLOOKUP(K605,'Planilla de control'!#REF!,2,0)</f>
        <v>#REF!</v>
      </c>
      <c r="M605" s="29" t="e">
        <f>IF(COUNTIF('Planilla de control'!#REF!,K605)&gt;0,"SI","NO")</f>
        <v>#REF!</v>
      </c>
    </row>
    <row r="606" spans="1:13" x14ac:dyDescent="0.3">
      <c r="A606" s="3" t="s">
        <v>2366</v>
      </c>
      <c r="B606" s="3" t="s">
        <v>3656</v>
      </c>
      <c r="C606" s="3"/>
      <c r="D606" s="3"/>
      <c r="E606" s="3"/>
      <c r="F606" s="51" t="str">
        <f t="shared" si="54"/>
        <v>03E6</v>
      </c>
      <c r="G606" s="51">
        <f t="shared" si="55"/>
        <v>6</v>
      </c>
      <c r="H606" s="51">
        <f t="shared" si="56"/>
        <v>3</v>
      </c>
      <c r="I606" s="51" t="str">
        <f t="shared" si="57"/>
        <v>E</v>
      </c>
      <c r="J606" s="51" t="str">
        <f t="shared" si="58"/>
        <v>MQ200</v>
      </c>
      <c r="K606" s="76" t="str">
        <f t="shared" si="59"/>
        <v>RAB03E6C</v>
      </c>
      <c r="L606" s="281" t="e">
        <f>VLOOKUP(K606,'Planilla de control'!#REF!,2,0)</f>
        <v>#REF!</v>
      </c>
      <c r="M606" s="29" t="e">
        <f>IF(COUNTIF('Planilla de control'!#REF!,K606)&gt;0,"SI","NO")</f>
        <v>#REF!</v>
      </c>
    </row>
    <row r="607" spans="1:13" x14ac:dyDescent="0.3">
      <c r="A607" s="3" t="s">
        <v>2366</v>
      </c>
      <c r="B607" s="3" t="s">
        <v>3657</v>
      </c>
      <c r="C607" s="3"/>
      <c r="D607" s="3"/>
      <c r="E607" s="3"/>
      <c r="F607" s="51" t="str">
        <f t="shared" si="54"/>
        <v>03F3</v>
      </c>
      <c r="G607" s="51">
        <f t="shared" si="55"/>
        <v>3</v>
      </c>
      <c r="H607" s="51">
        <f t="shared" si="56"/>
        <v>3</v>
      </c>
      <c r="I607" s="51" t="str">
        <f t="shared" si="57"/>
        <v>F</v>
      </c>
      <c r="J607" s="51" t="str">
        <f t="shared" si="58"/>
        <v>MQ200</v>
      </c>
      <c r="K607" s="76" t="str">
        <f t="shared" si="59"/>
        <v>RAB03F3B</v>
      </c>
      <c r="L607" s="281" t="e">
        <f>VLOOKUP(K607,'Planilla de control'!#REF!,2,0)</f>
        <v>#REF!</v>
      </c>
      <c r="M607" s="29" t="e">
        <f>IF(COUNTIF('Planilla de control'!#REF!,K607)&gt;0,"SI","NO")</f>
        <v>#REF!</v>
      </c>
    </row>
    <row r="608" spans="1:13" x14ac:dyDescent="0.3">
      <c r="A608" s="3" t="s">
        <v>2366</v>
      </c>
      <c r="B608" s="3" t="s">
        <v>3658</v>
      </c>
      <c r="C608" s="3"/>
      <c r="D608" s="3"/>
      <c r="E608" s="3"/>
      <c r="F608" s="51" t="str">
        <f t="shared" si="54"/>
        <v>03L6</v>
      </c>
      <c r="G608" s="51">
        <f t="shared" si="55"/>
        <v>6</v>
      </c>
      <c r="H608" s="51">
        <f t="shared" si="56"/>
        <v>3</v>
      </c>
      <c r="I608" s="51" t="str">
        <f t="shared" si="57"/>
        <v>L</v>
      </c>
      <c r="J608" s="51" t="str">
        <f t="shared" si="58"/>
        <v>MQ200</v>
      </c>
      <c r="K608" s="76" t="str">
        <f t="shared" si="59"/>
        <v>RAB03L6B</v>
      </c>
      <c r="L608" s="281" t="e">
        <f>VLOOKUP(K608,'Planilla de control'!#REF!,2,0)</f>
        <v>#REF!</v>
      </c>
      <c r="M608" s="29" t="e">
        <f>IF(COUNTIF('Planilla de control'!#REF!,K608)&gt;0,"SI","NO")</f>
        <v>#REF!</v>
      </c>
    </row>
    <row r="609" spans="1:13" x14ac:dyDescent="0.3">
      <c r="A609" s="3" t="s">
        <v>2366</v>
      </c>
      <c r="B609" s="3" t="s">
        <v>3659</v>
      </c>
      <c r="C609" s="3"/>
      <c r="D609" s="3"/>
      <c r="E609" s="3"/>
      <c r="F609" s="51" t="str">
        <f t="shared" si="54"/>
        <v>03E5</v>
      </c>
      <c r="G609" s="51">
        <f t="shared" si="55"/>
        <v>5</v>
      </c>
      <c r="H609" s="51">
        <f t="shared" si="56"/>
        <v>3</v>
      </c>
      <c r="I609" s="51" t="str">
        <f t="shared" si="57"/>
        <v>E</v>
      </c>
      <c r="J609" s="51" t="str">
        <f t="shared" si="58"/>
        <v>MQ200</v>
      </c>
      <c r="K609" s="76" t="str">
        <f t="shared" si="59"/>
        <v>RAB03E5C</v>
      </c>
      <c r="L609" s="281" t="e">
        <f>VLOOKUP(K609,'Planilla de control'!#REF!,2,0)</f>
        <v>#REF!</v>
      </c>
      <c r="M609" s="29" t="e">
        <f>IF(COUNTIF('Planilla de control'!#REF!,K609)&gt;0,"SI","NO")</f>
        <v>#REF!</v>
      </c>
    </row>
    <row r="610" spans="1:13" x14ac:dyDescent="0.3">
      <c r="A610" s="3" t="s">
        <v>2366</v>
      </c>
      <c r="B610" s="3" t="s">
        <v>3660</v>
      </c>
      <c r="C610" s="3"/>
      <c r="D610" s="3"/>
      <c r="E610" s="3"/>
      <c r="F610" s="51" t="str">
        <f t="shared" si="54"/>
        <v>03E3</v>
      </c>
      <c r="G610" s="51">
        <f t="shared" si="55"/>
        <v>3</v>
      </c>
      <c r="H610" s="51">
        <f t="shared" si="56"/>
        <v>3</v>
      </c>
      <c r="I610" s="51" t="str">
        <f t="shared" si="57"/>
        <v>E</v>
      </c>
      <c r="J610" s="51" t="str">
        <f t="shared" si="58"/>
        <v>MQ200</v>
      </c>
      <c r="K610" s="76" t="str">
        <f t="shared" si="59"/>
        <v>RAB03E3B</v>
      </c>
      <c r="L610" s="281" t="e">
        <f>VLOOKUP(K610,'Planilla de control'!#REF!,2,0)</f>
        <v>#REF!</v>
      </c>
      <c r="M610" s="29" t="e">
        <f>IF(COUNTIF('Planilla de control'!#REF!,K610)&gt;0,"SI","NO")</f>
        <v>#REF!</v>
      </c>
    </row>
    <row r="611" spans="1:13" x14ac:dyDescent="0.3">
      <c r="A611" s="3" t="s">
        <v>2366</v>
      </c>
      <c r="B611" s="3" t="s">
        <v>3661</v>
      </c>
      <c r="C611" s="3"/>
      <c r="D611" s="3"/>
      <c r="E611" s="3"/>
      <c r="F611" s="51" t="str">
        <f t="shared" si="54"/>
        <v>03I5</v>
      </c>
      <c r="G611" s="51">
        <f t="shared" si="55"/>
        <v>5</v>
      </c>
      <c r="H611" s="51">
        <f t="shared" si="56"/>
        <v>3</v>
      </c>
      <c r="I611" s="51" t="str">
        <f t="shared" si="57"/>
        <v>I</v>
      </c>
      <c r="J611" s="51" t="str">
        <f t="shared" si="58"/>
        <v>MQ200</v>
      </c>
      <c r="K611" s="76" t="str">
        <f t="shared" si="59"/>
        <v>RAB03I5A</v>
      </c>
      <c r="L611" s="281" t="e">
        <f>VLOOKUP(K611,'Planilla de control'!#REF!,2,0)</f>
        <v>#REF!</v>
      </c>
      <c r="M611" s="29" t="e">
        <f>IF(COUNTIF('Planilla de control'!#REF!,K611)&gt;0,"SI","NO")</f>
        <v>#REF!</v>
      </c>
    </row>
    <row r="612" spans="1:13" x14ac:dyDescent="0.3">
      <c r="A612" s="3" t="s">
        <v>2366</v>
      </c>
      <c r="B612" s="3" t="s">
        <v>3662</v>
      </c>
      <c r="C612" s="3"/>
      <c r="D612" s="3"/>
      <c r="E612" s="3"/>
      <c r="F612" s="51" t="str">
        <f t="shared" si="54"/>
        <v>03I5</v>
      </c>
      <c r="G612" s="51">
        <f t="shared" si="55"/>
        <v>5</v>
      </c>
      <c r="H612" s="51">
        <f t="shared" si="56"/>
        <v>3</v>
      </c>
      <c r="I612" s="51" t="str">
        <f t="shared" si="57"/>
        <v>I</v>
      </c>
      <c r="J612" s="51" t="str">
        <f t="shared" si="58"/>
        <v>MQ200</v>
      </c>
      <c r="K612" s="76" t="str">
        <f t="shared" si="59"/>
        <v>RAB03I5B</v>
      </c>
      <c r="L612" s="281" t="e">
        <f>VLOOKUP(K612,'Planilla de control'!#REF!,2,0)</f>
        <v>#REF!</v>
      </c>
      <c r="M612" s="29" t="e">
        <f>IF(COUNTIF('Planilla de control'!#REF!,K612)&gt;0,"SI","NO")</f>
        <v>#REF!</v>
      </c>
    </row>
    <row r="613" spans="1:13" x14ac:dyDescent="0.3">
      <c r="A613" s="3" t="s">
        <v>2366</v>
      </c>
      <c r="B613" s="3" t="s">
        <v>3663</v>
      </c>
      <c r="C613" s="3"/>
      <c r="D613" s="3"/>
      <c r="E613" s="3"/>
      <c r="F613" s="51" t="str">
        <f t="shared" si="54"/>
        <v>03I4</v>
      </c>
      <c r="G613" s="51">
        <f t="shared" si="55"/>
        <v>4</v>
      </c>
      <c r="H613" s="51">
        <f t="shared" si="56"/>
        <v>3</v>
      </c>
      <c r="I613" s="51" t="str">
        <f t="shared" si="57"/>
        <v>I</v>
      </c>
      <c r="J613" s="51" t="str">
        <f t="shared" si="58"/>
        <v>MQ200</v>
      </c>
      <c r="K613" s="76" t="str">
        <f t="shared" si="59"/>
        <v>RAB03I4C</v>
      </c>
      <c r="L613" s="281" t="e">
        <f>VLOOKUP(K613,'Planilla de control'!#REF!,2,0)</f>
        <v>#REF!</v>
      </c>
      <c r="M613" s="29" t="e">
        <f>IF(COUNTIF('Planilla de control'!#REF!,K613)&gt;0,"SI","NO")</f>
        <v>#REF!</v>
      </c>
    </row>
    <row r="614" spans="1:13" x14ac:dyDescent="0.3">
      <c r="A614" s="3" t="s">
        <v>2366</v>
      </c>
      <c r="B614" s="3" t="s">
        <v>3664</v>
      </c>
      <c r="C614" s="3"/>
      <c r="D614" s="3"/>
      <c r="E614" s="3"/>
      <c r="F614" s="51" t="str">
        <f t="shared" si="54"/>
        <v>03J5</v>
      </c>
      <c r="G614" s="51">
        <f t="shared" si="55"/>
        <v>5</v>
      </c>
      <c r="H614" s="51">
        <f t="shared" si="56"/>
        <v>3</v>
      </c>
      <c r="I614" s="51" t="str">
        <f t="shared" si="57"/>
        <v>J</v>
      </c>
      <c r="J614" s="51" t="str">
        <f t="shared" si="58"/>
        <v>MQ200</v>
      </c>
      <c r="K614" s="76" t="str">
        <f t="shared" si="59"/>
        <v>RAB03J5A</v>
      </c>
      <c r="L614" s="281" t="e">
        <f>VLOOKUP(K614,'Planilla de control'!#REF!,2,0)</f>
        <v>#REF!</v>
      </c>
      <c r="M614" s="29" t="e">
        <f>IF(COUNTIF('Planilla de control'!#REF!,K614)&gt;0,"SI","NO")</f>
        <v>#REF!</v>
      </c>
    </row>
    <row r="615" spans="1:13" x14ac:dyDescent="0.3">
      <c r="A615" s="3" t="s">
        <v>2366</v>
      </c>
      <c r="B615" s="3" t="s">
        <v>3665</v>
      </c>
      <c r="C615" s="3"/>
      <c r="D615" s="3"/>
      <c r="E615" s="3"/>
      <c r="F615" s="51" t="str">
        <f t="shared" si="54"/>
        <v>03L7</v>
      </c>
      <c r="G615" s="51">
        <f t="shared" si="55"/>
        <v>7</v>
      </c>
      <c r="H615" s="51">
        <f t="shared" si="56"/>
        <v>3</v>
      </c>
      <c r="I615" s="51" t="str">
        <f t="shared" si="57"/>
        <v>L</v>
      </c>
      <c r="J615" s="51" t="str">
        <f t="shared" si="58"/>
        <v>MQ200</v>
      </c>
      <c r="K615" s="76" t="str">
        <f t="shared" si="59"/>
        <v>RAB03L7A</v>
      </c>
      <c r="L615" s="281" t="e">
        <f>VLOOKUP(K615,'Planilla de control'!#REF!,2,0)</f>
        <v>#REF!</v>
      </c>
      <c r="M615" s="29" t="e">
        <f>IF(COUNTIF('Planilla de control'!#REF!,K615)&gt;0,"SI","NO")</f>
        <v>#REF!</v>
      </c>
    </row>
    <row r="616" spans="1:13" x14ac:dyDescent="0.3">
      <c r="A616" s="3" t="s">
        <v>2366</v>
      </c>
      <c r="B616" s="3" t="s">
        <v>3666</v>
      </c>
      <c r="C616" s="3"/>
      <c r="D616" s="3"/>
      <c r="E616" s="3"/>
      <c r="F616" s="51" t="str">
        <f t="shared" si="54"/>
        <v>03E7</v>
      </c>
      <c r="G616" s="51">
        <f t="shared" si="55"/>
        <v>7</v>
      </c>
      <c r="H616" s="51">
        <f t="shared" si="56"/>
        <v>3</v>
      </c>
      <c r="I616" s="51" t="str">
        <f t="shared" si="57"/>
        <v>E</v>
      </c>
      <c r="J616" s="51" t="str">
        <f t="shared" si="58"/>
        <v>MQ200</v>
      </c>
      <c r="K616" s="76" t="str">
        <f t="shared" si="59"/>
        <v>RAB03E7C</v>
      </c>
      <c r="L616" s="281" t="e">
        <f>VLOOKUP(K616,'Planilla de control'!#REF!,2,0)</f>
        <v>#REF!</v>
      </c>
      <c r="M616" s="29" t="e">
        <f>IF(COUNTIF('Planilla de control'!#REF!,K616)&gt;0,"SI","NO")</f>
        <v>#REF!</v>
      </c>
    </row>
    <row r="617" spans="1:13" x14ac:dyDescent="0.3">
      <c r="A617" s="3" t="s">
        <v>2366</v>
      </c>
      <c r="B617" s="3" t="s">
        <v>3667</v>
      </c>
      <c r="C617" s="3"/>
      <c r="D617" s="3"/>
      <c r="E617" s="3"/>
      <c r="F617" s="51" t="str">
        <f t="shared" si="54"/>
        <v>03J3</v>
      </c>
      <c r="G617" s="51">
        <f t="shared" si="55"/>
        <v>3</v>
      </c>
      <c r="H617" s="51">
        <f t="shared" si="56"/>
        <v>3</v>
      </c>
      <c r="I617" s="51" t="str">
        <f t="shared" si="57"/>
        <v>J</v>
      </c>
      <c r="J617" s="51" t="str">
        <f t="shared" si="58"/>
        <v>MQ200</v>
      </c>
      <c r="K617" s="76" t="str">
        <f t="shared" si="59"/>
        <v>RAB03J3B</v>
      </c>
      <c r="L617" s="281" t="e">
        <f>VLOOKUP(K617,'Planilla de control'!#REF!,2,0)</f>
        <v>#REF!</v>
      </c>
      <c r="M617" s="29" t="e">
        <f>IF(COUNTIF('Planilla de control'!#REF!,K617)&gt;0,"SI","NO")</f>
        <v>#REF!</v>
      </c>
    </row>
    <row r="618" spans="1:13" x14ac:dyDescent="0.3">
      <c r="A618" s="3" t="s">
        <v>2366</v>
      </c>
      <c r="B618" s="3" t="s">
        <v>3668</v>
      </c>
      <c r="C618" s="3"/>
      <c r="D618" s="3"/>
      <c r="E618" s="3"/>
      <c r="F618" s="51" t="str">
        <f t="shared" si="54"/>
        <v>03K7</v>
      </c>
      <c r="G618" s="51">
        <f t="shared" si="55"/>
        <v>7</v>
      </c>
      <c r="H618" s="51">
        <f t="shared" si="56"/>
        <v>3</v>
      </c>
      <c r="I618" s="51" t="str">
        <f t="shared" si="57"/>
        <v>K</v>
      </c>
      <c r="J618" s="51" t="str">
        <f t="shared" si="58"/>
        <v>MQ200</v>
      </c>
      <c r="K618" s="76" t="str">
        <f t="shared" si="59"/>
        <v>RAB03K7B</v>
      </c>
      <c r="L618" s="281" t="e">
        <f>VLOOKUP(K618,'Planilla de control'!#REF!,2,0)</f>
        <v>#REF!</v>
      </c>
      <c r="M618" s="29" t="e">
        <f>IF(COUNTIF('Planilla de control'!#REF!,K618)&gt;0,"SI","NO")</f>
        <v>#REF!</v>
      </c>
    </row>
    <row r="619" spans="1:13" x14ac:dyDescent="0.3">
      <c r="A619" s="3" t="s">
        <v>2366</v>
      </c>
      <c r="B619" s="3" t="s">
        <v>3669</v>
      </c>
      <c r="C619" s="3"/>
      <c r="D619" s="3"/>
      <c r="E619" s="3"/>
      <c r="F619" s="51" t="str">
        <f t="shared" si="54"/>
        <v>03A5</v>
      </c>
      <c r="G619" s="51">
        <f t="shared" si="55"/>
        <v>5</v>
      </c>
      <c r="H619" s="51">
        <f t="shared" si="56"/>
        <v>3</v>
      </c>
      <c r="I619" s="51" t="str">
        <f t="shared" si="57"/>
        <v>A</v>
      </c>
      <c r="J619" s="51" t="str">
        <f t="shared" si="58"/>
        <v>MQ200</v>
      </c>
      <c r="K619" s="76" t="str">
        <f t="shared" si="59"/>
        <v>RAB03A5C</v>
      </c>
      <c r="L619" s="281" t="e">
        <f>VLOOKUP(K619,'Planilla de control'!#REF!,2,0)</f>
        <v>#REF!</v>
      </c>
      <c r="M619" s="29" t="e">
        <f>IF(COUNTIF('Planilla de control'!#REF!,K619)&gt;0,"SI","NO")</f>
        <v>#REF!</v>
      </c>
    </row>
    <row r="620" spans="1:13" x14ac:dyDescent="0.3">
      <c r="A620" s="3" t="s">
        <v>2366</v>
      </c>
      <c r="B620" s="3" t="s">
        <v>3670</v>
      </c>
      <c r="C620" s="3"/>
      <c r="D620" s="3"/>
      <c r="E620" s="3"/>
      <c r="F620" s="51" t="str">
        <f t="shared" si="54"/>
        <v>03I7</v>
      </c>
      <c r="G620" s="51">
        <f t="shared" si="55"/>
        <v>7</v>
      </c>
      <c r="H620" s="51">
        <f t="shared" si="56"/>
        <v>3</v>
      </c>
      <c r="I620" s="51" t="str">
        <f t="shared" si="57"/>
        <v>I</v>
      </c>
      <c r="J620" s="51" t="str">
        <f t="shared" si="58"/>
        <v>MQ200</v>
      </c>
      <c r="K620" s="76" t="str">
        <f t="shared" si="59"/>
        <v>RAB03I7A</v>
      </c>
      <c r="L620" s="281" t="e">
        <f>VLOOKUP(K620,'Planilla de control'!#REF!,2,0)</f>
        <v>#REF!</v>
      </c>
      <c r="M620" s="29" t="e">
        <f>IF(COUNTIF('Planilla de control'!#REF!,K620)&gt;0,"SI","NO")</f>
        <v>#REF!</v>
      </c>
    </row>
    <row r="621" spans="1:13" x14ac:dyDescent="0.3">
      <c r="A621" s="3" t="s">
        <v>2366</v>
      </c>
      <c r="B621" s="3" t="s">
        <v>3671</v>
      </c>
      <c r="C621" s="3"/>
      <c r="D621" s="3"/>
      <c r="E621" s="3"/>
      <c r="F621" s="51" t="str">
        <f t="shared" si="54"/>
        <v>03B4</v>
      </c>
      <c r="G621" s="51">
        <f t="shared" si="55"/>
        <v>4</v>
      </c>
      <c r="H621" s="51">
        <f t="shared" si="56"/>
        <v>3</v>
      </c>
      <c r="I621" s="51" t="str">
        <f t="shared" si="57"/>
        <v>B</v>
      </c>
      <c r="J621" s="51" t="str">
        <f t="shared" si="58"/>
        <v>MQ200</v>
      </c>
      <c r="K621" s="76" t="str">
        <f t="shared" si="59"/>
        <v>RAB03B4B</v>
      </c>
      <c r="L621" s="281" t="e">
        <f>VLOOKUP(K621,'Planilla de control'!#REF!,2,0)</f>
        <v>#REF!</v>
      </c>
      <c r="M621" s="29" t="e">
        <f>IF(COUNTIF('Planilla de control'!#REF!,K621)&gt;0,"SI","NO")</f>
        <v>#REF!</v>
      </c>
    </row>
    <row r="622" spans="1:13" x14ac:dyDescent="0.3">
      <c r="A622" s="3" t="s">
        <v>2366</v>
      </c>
      <c r="B622" s="3" t="s">
        <v>3672</v>
      </c>
      <c r="C622" s="3"/>
      <c r="D622" s="3"/>
      <c r="E622" s="3"/>
      <c r="F622" s="51" t="str">
        <f t="shared" si="54"/>
        <v>03A3</v>
      </c>
      <c r="G622" s="51">
        <f t="shared" si="55"/>
        <v>3</v>
      </c>
      <c r="H622" s="51">
        <f t="shared" si="56"/>
        <v>3</v>
      </c>
      <c r="I622" s="51" t="str">
        <f t="shared" si="57"/>
        <v>A</v>
      </c>
      <c r="J622" s="51" t="str">
        <f t="shared" si="58"/>
        <v>MQ200</v>
      </c>
      <c r="K622" s="76" t="str">
        <f t="shared" si="59"/>
        <v>RAB03A3B</v>
      </c>
      <c r="L622" s="281" t="e">
        <f>VLOOKUP(K622,'Planilla de control'!#REF!,2,0)</f>
        <v>#REF!</v>
      </c>
      <c r="M622" s="29" t="e">
        <f>IF(COUNTIF('Planilla de control'!#REF!,K622)&gt;0,"SI","NO")</f>
        <v>#REF!</v>
      </c>
    </row>
    <row r="623" spans="1:13" x14ac:dyDescent="0.3">
      <c r="A623" s="3" t="s">
        <v>2366</v>
      </c>
      <c r="B623" s="3" t="s">
        <v>3673</v>
      </c>
      <c r="C623" s="3"/>
      <c r="D623" s="3"/>
      <c r="E623" s="3"/>
      <c r="F623" s="51" t="str">
        <f t="shared" si="54"/>
        <v>03B3</v>
      </c>
      <c r="G623" s="51">
        <f t="shared" si="55"/>
        <v>3</v>
      </c>
      <c r="H623" s="51">
        <f t="shared" si="56"/>
        <v>3</v>
      </c>
      <c r="I623" s="51" t="str">
        <f t="shared" si="57"/>
        <v>B</v>
      </c>
      <c r="J623" s="51" t="str">
        <f t="shared" si="58"/>
        <v>MQ200</v>
      </c>
      <c r="K623" s="76" t="str">
        <f t="shared" si="59"/>
        <v>RAB03B3B</v>
      </c>
      <c r="L623" s="281" t="e">
        <f>VLOOKUP(K623,'Planilla de control'!#REF!,2,0)</f>
        <v>#REF!</v>
      </c>
      <c r="M623" s="29" t="e">
        <f>IF(COUNTIF('Planilla de control'!#REF!,K623)&gt;0,"SI","NO")</f>
        <v>#REF!</v>
      </c>
    </row>
    <row r="624" spans="1:13" x14ac:dyDescent="0.3">
      <c r="A624" s="3" t="s">
        <v>2366</v>
      </c>
      <c r="B624" s="3" t="s">
        <v>3674</v>
      </c>
      <c r="C624" s="3"/>
      <c r="D624" s="3"/>
      <c r="E624" s="3"/>
      <c r="F624" s="51" t="str">
        <f t="shared" si="54"/>
        <v>03J8</v>
      </c>
      <c r="G624" s="51">
        <f t="shared" si="55"/>
        <v>8</v>
      </c>
      <c r="H624" s="51">
        <f t="shared" si="56"/>
        <v>3</v>
      </c>
      <c r="I624" s="51" t="str">
        <f t="shared" si="57"/>
        <v>J</v>
      </c>
      <c r="J624" s="51" t="str">
        <f t="shared" si="58"/>
        <v>MQ200</v>
      </c>
      <c r="K624" s="76" t="str">
        <f t="shared" si="59"/>
        <v>RAB03J8B</v>
      </c>
      <c r="L624" s="281" t="e">
        <f>VLOOKUP(K624,'Planilla de control'!#REF!,2,0)</f>
        <v>#REF!</v>
      </c>
      <c r="M624" s="29" t="e">
        <f>IF(COUNTIF('Planilla de control'!#REF!,K624)&gt;0,"SI","NO")</f>
        <v>#REF!</v>
      </c>
    </row>
    <row r="625" spans="1:13" x14ac:dyDescent="0.3">
      <c r="A625" s="3" t="s">
        <v>2366</v>
      </c>
      <c r="B625" s="3" t="s">
        <v>3675</v>
      </c>
      <c r="C625" s="3"/>
      <c r="D625" s="3"/>
      <c r="E625" s="3"/>
      <c r="F625" s="51" t="str">
        <f t="shared" si="54"/>
        <v>03F5</v>
      </c>
      <c r="G625" s="51">
        <f t="shared" si="55"/>
        <v>5</v>
      </c>
      <c r="H625" s="51">
        <f t="shared" si="56"/>
        <v>3</v>
      </c>
      <c r="I625" s="51" t="str">
        <f t="shared" si="57"/>
        <v>F</v>
      </c>
      <c r="J625" s="51" t="str">
        <f t="shared" si="58"/>
        <v>MQ200</v>
      </c>
      <c r="K625" s="76" t="str">
        <f t="shared" si="59"/>
        <v>RAB03F5C</v>
      </c>
      <c r="L625" s="281" t="e">
        <f>VLOOKUP(K625,'Planilla de control'!#REF!,2,0)</f>
        <v>#REF!</v>
      </c>
      <c r="M625" s="29" t="e">
        <f>IF(COUNTIF('Planilla de control'!#REF!,K625)&gt;0,"SI","NO")</f>
        <v>#REF!</v>
      </c>
    </row>
    <row r="626" spans="1:13" x14ac:dyDescent="0.3">
      <c r="A626" s="3" t="s">
        <v>2366</v>
      </c>
      <c r="B626" s="3" t="s">
        <v>3676</v>
      </c>
      <c r="C626" s="3"/>
      <c r="D626" s="3"/>
      <c r="E626" s="3"/>
      <c r="F626" s="51" t="str">
        <f t="shared" si="54"/>
        <v>03J3</v>
      </c>
      <c r="G626" s="51">
        <f t="shared" si="55"/>
        <v>3</v>
      </c>
      <c r="H626" s="51">
        <f t="shared" si="56"/>
        <v>3</v>
      </c>
      <c r="I626" s="51" t="str">
        <f t="shared" si="57"/>
        <v>J</v>
      </c>
      <c r="J626" s="51" t="str">
        <f t="shared" si="58"/>
        <v>MQ200</v>
      </c>
      <c r="K626" s="76" t="str">
        <f t="shared" si="59"/>
        <v>RAB03J3C</v>
      </c>
      <c r="L626" s="281" t="e">
        <f>VLOOKUP(K626,'Planilla de control'!#REF!,2,0)</f>
        <v>#REF!</v>
      </c>
      <c r="M626" s="29" t="e">
        <f>IF(COUNTIF('Planilla de control'!#REF!,K626)&gt;0,"SI","NO")</f>
        <v>#REF!</v>
      </c>
    </row>
    <row r="627" spans="1:13" x14ac:dyDescent="0.3">
      <c r="A627" s="3" t="s">
        <v>2366</v>
      </c>
      <c r="B627" s="3" t="s">
        <v>3677</v>
      </c>
      <c r="C627" s="3"/>
      <c r="D627" s="3"/>
      <c r="E627" s="3"/>
      <c r="F627" s="51" t="str">
        <f t="shared" si="54"/>
        <v>03L3</v>
      </c>
      <c r="G627" s="51">
        <f t="shared" si="55"/>
        <v>3</v>
      </c>
      <c r="H627" s="51">
        <f t="shared" si="56"/>
        <v>3</v>
      </c>
      <c r="I627" s="51" t="str">
        <f t="shared" si="57"/>
        <v>L</v>
      </c>
      <c r="J627" s="51" t="str">
        <f t="shared" si="58"/>
        <v>MQ200</v>
      </c>
      <c r="K627" s="76" t="str">
        <f t="shared" si="59"/>
        <v>RAB03L3A</v>
      </c>
      <c r="L627" s="281" t="e">
        <f>VLOOKUP(K627,'Planilla de control'!#REF!,2,0)</f>
        <v>#REF!</v>
      </c>
      <c r="M627" s="29" t="e">
        <f>IF(COUNTIF('Planilla de control'!#REF!,K627)&gt;0,"SI","NO")</f>
        <v>#REF!</v>
      </c>
    </row>
    <row r="628" spans="1:13" x14ac:dyDescent="0.3">
      <c r="A628" s="3" t="s">
        <v>2366</v>
      </c>
      <c r="B628" s="3" t="s">
        <v>3678</v>
      </c>
      <c r="C628" s="3"/>
      <c r="D628" s="3"/>
      <c r="E628" s="3"/>
      <c r="F628" s="51" t="str">
        <f t="shared" si="54"/>
        <v>03K6</v>
      </c>
      <c r="G628" s="51">
        <f t="shared" si="55"/>
        <v>6</v>
      </c>
      <c r="H628" s="51">
        <f t="shared" si="56"/>
        <v>3</v>
      </c>
      <c r="I628" s="51" t="str">
        <f t="shared" si="57"/>
        <v>K</v>
      </c>
      <c r="J628" s="51" t="str">
        <f t="shared" si="58"/>
        <v>MQ200</v>
      </c>
      <c r="K628" s="76" t="str">
        <f t="shared" si="59"/>
        <v>RAB03K6B</v>
      </c>
      <c r="L628" s="281" t="e">
        <f>VLOOKUP(K628,'Planilla de control'!#REF!,2,0)</f>
        <v>#REF!</v>
      </c>
      <c r="M628" s="29" t="e">
        <f>IF(COUNTIF('Planilla de control'!#REF!,K628)&gt;0,"SI","NO")</f>
        <v>#REF!</v>
      </c>
    </row>
    <row r="629" spans="1:13" x14ac:dyDescent="0.3">
      <c r="A629" s="3" t="s">
        <v>2366</v>
      </c>
      <c r="B629" s="3" t="s">
        <v>3679</v>
      </c>
      <c r="C629" s="3"/>
      <c r="D629" s="3"/>
      <c r="E629" s="3"/>
      <c r="F629" s="51" t="str">
        <f t="shared" si="54"/>
        <v>03I3</v>
      </c>
      <c r="G629" s="51">
        <f t="shared" si="55"/>
        <v>3</v>
      </c>
      <c r="H629" s="51">
        <f t="shared" si="56"/>
        <v>3</v>
      </c>
      <c r="I629" s="51" t="str">
        <f t="shared" si="57"/>
        <v>I</v>
      </c>
      <c r="J629" s="51" t="str">
        <f t="shared" si="58"/>
        <v>MQ200</v>
      </c>
      <c r="K629" s="76" t="str">
        <f t="shared" si="59"/>
        <v>RAB03I3B</v>
      </c>
      <c r="L629" s="281" t="e">
        <f>VLOOKUP(K629,'Planilla de control'!#REF!,2,0)</f>
        <v>#REF!</v>
      </c>
      <c r="M629" s="29" t="e">
        <f>IF(COUNTIF('Planilla de control'!#REF!,K629)&gt;0,"SI","NO")</f>
        <v>#REF!</v>
      </c>
    </row>
    <row r="630" spans="1:13" x14ac:dyDescent="0.3">
      <c r="A630" s="3" t="s">
        <v>2366</v>
      </c>
      <c r="B630" s="3" t="s">
        <v>3680</v>
      </c>
      <c r="C630" s="3"/>
      <c r="D630" s="3"/>
      <c r="E630" s="3"/>
      <c r="F630" s="51" t="str">
        <f t="shared" si="54"/>
        <v>03C8</v>
      </c>
      <c r="G630" s="51">
        <f t="shared" si="55"/>
        <v>8</v>
      </c>
      <c r="H630" s="51">
        <f t="shared" si="56"/>
        <v>3</v>
      </c>
      <c r="I630" s="51" t="str">
        <f t="shared" si="57"/>
        <v>C</v>
      </c>
      <c r="J630" s="51" t="str">
        <f t="shared" si="58"/>
        <v>MQ200</v>
      </c>
      <c r="K630" s="76" t="str">
        <f t="shared" si="59"/>
        <v>RAB03C8A</v>
      </c>
      <c r="L630" s="281" t="e">
        <f>VLOOKUP(K630,'Planilla de control'!#REF!,2,0)</f>
        <v>#REF!</v>
      </c>
      <c r="M630" s="29" t="e">
        <f>IF(COUNTIF('Planilla de control'!#REF!,K630)&gt;0,"SI","NO")</f>
        <v>#REF!</v>
      </c>
    </row>
    <row r="631" spans="1:13" x14ac:dyDescent="0.3">
      <c r="A631" s="3" t="s">
        <v>2366</v>
      </c>
      <c r="B631" s="3" t="s">
        <v>3681</v>
      </c>
      <c r="C631" s="3"/>
      <c r="D631" s="3"/>
      <c r="E631" s="3"/>
      <c r="F631" s="51" t="str">
        <f t="shared" si="54"/>
        <v>03H7</v>
      </c>
      <c r="G631" s="51">
        <f t="shared" si="55"/>
        <v>7</v>
      </c>
      <c r="H631" s="51">
        <f t="shared" si="56"/>
        <v>3</v>
      </c>
      <c r="I631" s="51" t="str">
        <f t="shared" si="57"/>
        <v>H</v>
      </c>
      <c r="J631" s="51" t="str">
        <f t="shared" si="58"/>
        <v>MQ200</v>
      </c>
      <c r="K631" s="76" t="str">
        <f t="shared" si="59"/>
        <v>RAB03H7B</v>
      </c>
      <c r="L631" s="281" t="e">
        <f>VLOOKUP(K631,'Planilla de control'!#REF!,2,0)</f>
        <v>#REF!</v>
      </c>
      <c r="M631" s="29" t="e">
        <f>IF(COUNTIF('Planilla de control'!#REF!,K631)&gt;0,"SI","NO")</f>
        <v>#REF!</v>
      </c>
    </row>
    <row r="632" spans="1:13" x14ac:dyDescent="0.3">
      <c r="A632" s="3" t="s">
        <v>2366</v>
      </c>
      <c r="B632" s="3" t="s">
        <v>3682</v>
      </c>
      <c r="C632" s="3"/>
      <c r="D632" s="3"/>
      <c r="E632" s="3"/>
      <c r="F632" s="51" t="str">
        <f t="shared" si="54"/>
        <v>03B7</v>
      </c>
      <c r="G632" s="51">
        <f t="shared" si="55"/>
        <v>7</v>
      </c>
      <c r="H632" s="51">
        <f t="shared" si="56"/>
        <v>3</v>
      </c>
      <c r="I632" s="51" t="str">
        <f t="shared" si="57"/>
        <v>B</v>
      </c>
      <c r="J632" s="51" t="str">
        <f t="shared" si="58"/>
        <v>MQ200</v>
      </c>
      <c r="K632" s="76" t="str">
        <f t="shared" si="59"/>
        <v>RAB03B7A</v>
      </c>
      <c r="L632" s="281" t="e">
        <f>VLOOKUP(K632,'Planilla de control'!#REF!,2,0)</f>
        <v>#REF!</v>
      </c>
      <c r="M632" s="29" t="e">
        <f>IF(COUNTIF('Planilla de control'!#REF!,K632)&gt;0,"SI","NO")</f>
        <v>#REF!</v>
      </c>
    </row>
    <row r="633" spans="1:13" x14ac:dyDescent="0.3">
      <c r="A633" s="3" t="s">
        <v>2366</v>
      </c>
      <c r="B633" s="3" t="s">
        <v>3683</v>
      </c>
      <c r="C633" s="3"/>
      <c r="D633" s="3"/>
      <c r="E633" s="3"/>
      <c r="F633" s="51" t="str">
        <f t="shared" si="54"/>
        <v>03A7</v>
      </c>
      <c r="G633" s="51">
        <f t="shared" si="55"/>
        <v>7</v>
      </c>
      <c r="H633" s="51">
        <f t="shared" si="56"/>
        <v>3</v>
      </c>
      <c r="I633" s="51" t="str">
        <f t="shared" si="57"/>
        <v>A</v>
      </c>
      <c r="J633" s="51" t="str">
        <f t="shared" si="58"/>
        <v>MQ200</v>
      </c>
      <c r="K633" s="76" t="str">
        <f t="shared" si="59"/>
        <v>RAB03A7A</v>
      </c>
      <c r="L633" s="281" t="e">
        <f>VLOOKUP(K633,'Planilla de control'!#REF!,2,0)</f>
        <v>#REF!</v>
      </c>
      <c r="M633" s="29" t="e">
        <f>IF(COUNTIF('Planilla de control'!#REF!,K633)&gt;0,"SI","NO")</f>
        <v>#REF!</v>
      </c>
    </row>
    <row r="634" spans="1:13" x14ac:dyDescent="0.3">
      <c r="A634" s="3" t="s">
        <v>2366</v>
      </c>
      <c r="B634" s="3" t="s">
        <v>3684</v>
      </c>
      <c r="C634" s="3"/>
      <c r="D634" s="3"/>
      <c r="E634" s="3"/>
      <c r="F634" s="51" t="str">
        <f t="shared" si="54"/>
        <v>03D3</v>
      </c>
      <c r="G634" s="51">
        <f t="shared" si="55"/>
        <v>3</v>
      </c>
      <c r="H634" s="51">
        <f t="shared" si="56"/>
        <v>3</v>
      </c>
      <c r="I634" s="51" t="str">
        <f t="shared" si="57"/>
        <v>D</v>
      </c>
      <c r="J634" s="51" t="str">
        <f t="shared" si="58"/>
        <v>MQ200</v>
      </c>
      <c r="K634" s="76" t="str">
        <f t="shared" si="59"/>
        <v>RAB03D3C</v>
      </c>
      <c r="L634" s="281" t="e">
        <f>VLOOKUP(K634,'Planilla de control'!#REF!,2,0)</f>
        <v>#REF!</v>
      </c>
      <c r="M634" s="29" t="e">
        <f>IF(COUNTIF('Planilla de control'!#REF!,K634)&gt;0,"SI","NO")</f>
        <v>#REF!</v>
      </c>
    </row>
    <row r="635" spans="1:13" x14ac:dyDescent="0.3">
      <c r="A635" s="3" t="s">
        <v>2366</v>
      </c>
      <c r="B635" s="3" t="s">
        <v>3685</v>
      </c>
      <c r="C635" s="3"/>
      <c r="D635" s="3"/>
      <c r="E635" s="3"/>
      <c r="F635" s="51" t="str">
        <f t="shared" si="54"/>
        <v>03D6</v>
      </c>
      <c r="G635" s="51">
        <f t="shared" si="55"/>
        <v>6</v>
      </c>
      <c r="H635" s="51">
        <f t="shared" si="56"/>
        <v>3</v>
      </c>
      <c r="I635" s="51" t="str">
        <f t="shared" si="57"/>
        <v>D</v>
      </c>
      <c r="J635" s="51" t="str">
        <f t="shared" si="58"/>
        <v>MQ200</v>
      </c>
      <c r="K635" s="76" t="str">
        <f t="shared" si="59"/>
        <v>RAB03D6A</v>
      </c>
      <c r="L635" s="281" t="e">
        <f>VLOOKUP(K635,'Planilla de control'!#REF!,2,0)</f>
        <v>#REF!</v>
      </c>
      <c r="M635" s="29" t="e">
        <f>IF(COUNTIF('Planilla de control'!#REF!,K635)&gt;0,"SI","NO")</f>
        <v>#REF!</v>
      </c>
    </row>
    <row r="636" spans="1:13" x14ac:dyDescent="0.3">
      <c r="A636" s="3" t="s">
        <v>2366</v>
      </c>
      <c r="B636" s="3" t="s">
        <v>3686</v>
      </c>
      <c r="C636" s="3"/>
      <c r="D636" s="3"/>
      <c r="E636" s="3"/>
      <c r="F636" s="51" t="str">
        <f t="shared" si="54"/>
        <v>03J7</v>
      </c>
      <c r="G636" s="51">
        <f t="shared" si="55"/>
        <v>7</v>
      </c>
      <c r="H636" s="51">
        <f t="shared" si="56"/>
        <v>3</v>
      </c>
      <c r="I636" s="51" t="str">
        <f t="shared" si="57"/>
        <v>J</v>
      </c>
      <c r="J636" s="51" t="str">
        <f t="shared" si="58"/>
        <v>MQ200</v>
      </c>
      <c r="K636" s="76" t="str">
        <f t="shared" si="59"/>
        <v>RAB03J7A</v>
      </c>
      <c r="L636" s="281" t="e">
        <f>VLOOKUP(K636,'Planilla de control'!#REF!,2,0)</f>
        <v>#REF!</v>
      </c>
      <c r="M636" s="29" t="e">
        <f>IF(COUNTIF('Planilla de control'!#REF!,K636)&gt;0,"SI","NO")</f>
        <v>#REF!</v>
      </c>
    </row>
    <row r="637" spans="1:13" x14ac:dyDescent="0.3">
      <c r="A637" s="3" t="s">
        <v>2366</v>
      </c>
      <c r="B637" s="3" t="s">
        <v>3687</v>
      </c>
      <c r="C637" s="3"/>
      <c r="D637" s="3"/>
      <c r="E637" s="3"/>
      <c r="F637" s="51" t="str">
        <f t="shared" si="54"/>
        <v>03J8</v>
      </c>
      <c r="G637" s="51">
        <f t="shared" si="55"/>
        <v>8</v>
      </c>
      <c r="H637" s="51">
        <f t="shared" si="56"/>
        <v>3</v>
      </c>
      <c r="I637" s="51" t="str">
        <f t="shared" si="57"/>
        <v>J</v>
      </c>
      <c r="J637" s="51" t="str">
        <f t="shared" si="58"/>
        <v>MQ200</v>
      </c>
      <c r="K637" s="76" t="str">
        <f t="shared" si="59"/>
        <v>RAB03J8A</v>
      </c>
      <c r="L637" s="281" t="e">
        <f>VLOOKUP(K637,'Planilla de control'!#REF!,2,0)</f>
        <v>#REF!</v>
      </c>
      <c r="M637" s="29" t="e">
        <f>IF(COUNTIF('Planilla de control'!#REF!,K637)&gt;0,"SI","NO")</f>
        <v>#REF!</v>
      </c>
    </row>
    <row r="638" spans="1:13" x14ac:dyDescent="0.3">
      <c r="A638" s="3" t="s">
        <v>2366</v>
      </c>
      <c r="B638" s="3" t="s">
        <v>3688</v>
      </c>
      <c r="C638" s="3"/>
      <c r="D638" s="3"/>
      <c r="E638" s="3"/>
      <c r="F638" s="51" t="str">
        <f t="shared" si="54"/>
        <v>03A4</v>
      </c>
      <c r="G638" s="51">
        <f t="shared" si="55"/>
        <v>4</v>
      </c>
      <c r="H638" s="51">
        <f t="shared" si="56"/>
        <v>3</v>
      </c>
      <c r="I638" s="51" t="str">
        <f t="shared" si="57"/>
        <v>A</v>
      </c>
      <c r="J638" s="51" t="str">
        <f t="shared" si="58"/>
        <v>MQ200</v>
      </c>
      <c r="K638" s="76" t="str">
        <f t="shared" si="59"/>
        <v>RAB03A4A</v>
      </c>
      <c r="L638" s="281" t="e">
        <f>VLOOKUP(K638,'Planilla de control'!#REF!,2,0)</f>
        <v>#REF!</v>
      </c>
      <c r="M638" s="29" t="e">
        <f>IF(COUNTIF('Planilla de control'!#REF!,K638)&gt;0,"SI","NO")</f>
        <v>#REF!</v>
      </c>
    </row>
    <row r="639" spans="1:13" x14ac:dyDescent="0.3">
      <c r="A639" s="3" t="s">
        <v>2366</v>
      </c>
      <c r="B639" s="3" t="s">
        <v>3689</v>
      </c>
      <c r="C639" s="3"/>
      <c r="D639" s="3"/>
      <c r="E639" s="3"/>
      <c r="F639" s="51" t="str">
        <f t="shared" si="54"/>
        <v>03B6</v>
      </c>
      <c r="G639" s="51">
        <f t="shared" si="55"/>
        <v>6</v>
      </c>
      <c r="H639" s="51">
        <f t="shared" si="56"/>
        <v>3</v>
      </c>
      <c r="I639" s="51" t="str">
        <f t="shared" si="57"/>
        <v>B</v>
      </c>
      <c r="J639" s="51" t="str">
        <f t="shared" si="58"/>
        <v>MQ200</v>
      </c>
      <c r="K639" s="76" t="str">
        <f t="shared" si="59"/>
        <v>RAB03B6C</v>
      </c>
      <c r="L639" s="281" t="e">
        <f>VLOOKUP(K639,'Planilla de control'!#REF!,2,0)</f>
        <v>#REF!</v>
      </c>
      <c r="M639" s="29" t="e">
        <f>IF(COUNTIF('Planilla de control'!#REF!,K639)&gt;0,"SI","NO")</f>
        <v>#REF!</v>
      </c>
    </row>
    <row r="640" spans="1:13" x14ac:dyDescent="0.3">
      <c r="A640" s="3" t="s">
        <v>2366</v>
      </c>
      <c r="B640" s="3" t="s">
        <v>3690</v>
      </c>
      <c r="C640" s="3"/>
      <c r="D640" s="3"/>
      <c r="E640" s="3"/>
      <c r="F640" s="51" t="str">
        <f t="shared" si="54"/>
        <v>03H7</v>
      </c>
      <c r="G640" s="51">
        <f t="shared" si="55"/>
        <v>7</v>
      </c>
      <c r="H640" s="51">
        <f t="shared" si="56"/>
        <v>3</v>
      </c>
      <c r="I640" s="51" t="str">
        <f t="shared" si="57"/>
        <v>H</v>
      </c>
      <c r="J640" s="51" t="str">
        <f t="shared" si="58"/>
        <v>MQ200</v>
      </c>
      <c r="K640" s="76" t="str">
        <f t="shared" si="59"/>
        <v>RAB03H7C</v>
      </c>
      <c r="L640" s="281" t="e">
        <f>VLOOKUP(K640,'Planilla de control'!#REF!,2,0)</f>
        <v>#REF!</v>
      </c>
      <c r="M640" s="29" t="e">
        <f>IF(COUNTIF('Planilla de control'!#REF!,K640)&gt;0,"SI","NO")</f>
        <v>#REF!</v>
      </c>
    </row>
    <row r="641" spans="1:13" x14ac:dyDescent="0.3">
      <c r="A641" s="3" t="s">
        <v>2366</v>
      </c>
      <c r="B641" s="3" t="s">
        <v>3691</v>
      </c>
      <c r="C641" s="3"/>
      <c r="D641" s="3"/>
      <c r="E641" s="3"/>
      <c r="F641" s="51" t="str">
        <f t="shared" si="54"/>
        <v>03C5</v>
      </c>
      <c r="G641" s="51">
        <f t="shared" si="55"/>
        <v>5</v>
      </c>
      <c r="H641" s="51">
        <f t="shared" si="56"/>
        <v>3</v>
      </c>
      <c r="I641" s="51" t="str">
        <f t="shared" si="57"/>
        <v>C</v>
      </c>
      <c r="J641" s="51" t="str">
        <f t="shared" si="58"/>
        <v>MQ200</v>
      </c>
      <c r="K641" s="76" t="str">
        <f t="shared" si="59"/>
        <v>RAB03C5A</v>
      </c>
      <c r="L641" s="281" t="e">
        <f>VLOOKUP(K641,'Planilla de control'!#REF!,2,0)</f>
        <v>#REF!</v>
      </c>
      <c r="M641" s="29" t="e">
        <f>IF(COUNTIF('Planilla de control'!#REF!,K641)&gt;0,"SI","NO")</f>
        <v>#REF!</v>
      </c>
    </row>
    <row r="642" spans="1:13" x14ac:dyDescent="0.3">
      <c r="A642" s="3" t="s">
        <v>2366</v>
      </c>
      <c r="B642" s="3" t="s">
        <v>3692</v>
      </c>
      <c r="C642" s="3"/>
      <c r="D642" s="3"/>
      <c r="E642" s="3"/>
      <c r="F642" s="51" t="str">
        <f t="shared" si="54"/>
        <v>03D4</v>
      </c>
      <c r="G642" s="51">
        <f t="shared" si="55"/>
        <v>4</v>
      </c>
      <c r="H642" s="51">
        <f t="shared" si="56"/>
        <v>3</v>
      </c>
      <c r="I642" s="51" t="str">
        <f t="shared" si="57"/>
        <v>D</v>
      </c>
      <c r="J642" s="51" t="str">
        <f t="shared" si="58"/>
        <v>MQ200</v>
      </c>
      <c r="K642" s="76" t="str">
        <f t="shared" si="59"/>
        <v>RAB03D4B</v>
      </c>
      <c r="L642" s="281" t="e">
        <f>VLOOKUP(K642,'Planilla de control'!#REF!,2,0)</f>
        <v>#REF!</v>
      </c>
      <c r="M642" s="29" t="e">
        <f>IF(COUNTIF('Planilla de control'!#REF!,K642)&gt;0,"SI","NO")</f>
        <v>#REF!</v>
      </c>
    </row>
    <row r="643" spans="1:13" x14ac:dyDescent="0.3">
      <c r="A643" s="3" t="s">
        <v>2366</v>
      </c>
      <c r="B643" s="3" t="s">
        <v>3693</v>
      </c>
      <c r="C643" s="3"/>
      <c r="D643" s="3"/>
      <c r="E643" s="3"/>
      <c r="F643" s="51" t="str">
        <f t="shared" ref="F643:F706" si="60">IF(OR(LEN(B643)=9,LEN(B643)=5),MID(B643,1,4),MID(B643,1,5))</f>
        <v>03D7</v>
      </c>
      <c r="G643" s="51">
        <f t="shared" ref="G643:G706" si="61">IF(MID(F643,5,1)&lt;&gt;"",MID(F643,4,2),MID(F643,4,1))*1</f>
        <v>7</v>
      </c>
      <c r="H643" s="51">
        <f t="shared" ref="H643:H706" si="62">+MID(B643,1,2)*1</f>
        <v>3</v>
      </c>
      <c r="I643" s="51" t="str">
        <f t="shared" ref="I643:I706" si="63">+MID(B643,3,1)</f>
        <v>D</v>
      </c>
      <c r="J643" s="51" t="str">
        <f t="shared" ref="J643:J706" si="64">HLOOKUP(A643,$O$1:$U$2,2,0)</f>
        <v>MQ200</v>
      </c>
      <c r="K643" s="76" t="str">
        <f t="shared" ref="K643:K706" si="65">CONCATENATE(A643,B643)</f>
        <v>RAB03D7C</v>
      </c>
      <c r="L643" s="281" t="e">
        <f>VLOOKUP(K643,'Planilla de control'!#REF!,2,0)</f>
        <v>#REF!</v>
      </c>
      <c r="M643" s="29" t="e">
        <f>IF(COUNTIF('Planilla de control'!#REF!,K643)&gt;0,"SI","NO")</f>
        <v>#REF!</v>
      </c>
    </row>
    <row r="644" spans="1:13" x14ac:dyDescent="0.3">
      <c r="A644" s="3" t="s">
        <v>2366</v>
      </c>
      <c r="B644" s="3" t="s">
        <v>3694</v>
      </c>
      <c r="C644" s="3"/>
      <c r="D644" s="3"/>
      <c r="E644" s="3"/>
      <c r="F644" s="51" t="str">
        <f t="shared" si="60"/>
        <v>03J6</v>
      </c>
      <c r="G644" s="51">
        <f t="shared" si="61"/>
        <v>6</v>
      </c>
      <c r="H644" s="51">
        <f t="shared" si="62"/>
        <v>3</v>
      </c>
      <c r="I644" s="51" t="str">
        <f t="shared" si="63"/>
        <v>J</v>
      </c>
      <c r="J644" s="51" t="str">
        <f t="shared" si="64"/>
        <v>MQ200</v>
      </c>
      <c r="K644" s="76" t="str">
        <f t="shared" si="65"/>
        <v>RAB03J6B</v>
      </c>
      <c r="L644" s="281" t="e">
        <f>VLOOKUP(K644,'Planilla de control'!#REF!,2,0)</f>
        <v>#REF!</v>
      </c>
      <c r="M644" s="29" t="e">
        <f>IF(COUNTIF('Planilla de control'!#REF!,K644)&gt;0,"SI","NO")</f>
        <v>#REF!</v>
      </c>
    </row>
    <row r="645" spans="1:13" x14ac:dyDescent="0.3">
      <c r="A645" s="3" t="s">
        <v>2366</v>
      </c>
      <c r="B645" s="3" t="s">
        <v>3695</v>
      </c>
      <c r="C645" s="3"/>
      <c r="D645" s="3"/>
      <c r="E645" s="3"/>
      <c r="F645" s="51" t="str">
        <f t="shared" si="60"/>
        <v>03K3</v>
      </c>
      <c r="G645" s="51">
        <f t="shared" si="61"/>
        <v>3</v>
      </c>
      <c r="H645" s="51">
        <f t="shared" si="62"/>
        <v>3</v>
      </c>
      <c r="I645" s="51" t="str">
        <f t="shared" si="63"/>
        <v>K</v>
      </c>
      <c r="J645" s="51" t="str">
        <f t="shared" si="64"/>
        <v>MQ200</v>
      </c>
      <c r="K645" s="76" t="str">
        <f t="shared" si="65"/>
        <v>RAB03K3C</v>
      </c>
      <c r="L645" s="281" t="e">
        <f>VLOOKUP(K645,'Planilla de control'!#REF!,2,0)</f>
        <v>#REF!</v>
      </c>
      <c r="M645" s="29" t="e">
        <f>IF(COUNTIF('Planilla de control'!#REF!,K645)&gt;0,"SI","NO")</f>
        <v>#REF!</v>
      </c>
    </row>
    <row r="646" spans="1:13" x14ac:dyDescent="0.3">
      <c r="A646" s="3" t="s">
        <v>2366</v>
      </c>
      <c r="B646" s="3" t="s">
        <v>3696</v>
      </c>
      <c r="C646" s="3"/>
      <c r="D646" s="3"/>
      <c r="E646" s="3"/>
      <c r="F646" s="51" t="str">
        <f t="shared" si="60"/>
        <v>03K8</v>
      </c>
      <c r="G646" s="51">
        <f t="shared" si="61"/>
        <v>8</v>
      </c>
      <c r="H646" s="51">
        <f t="shared" si="62"/>
        <v>3</v>
      </c>
      <c r="I646" s="51" t="str">
        <f t="shared" si="63"/>
        <v>K</v>
      </c>
      <c r="J646" s="51" t="str">
        <f t="shared" si="64"/>
        <v>MQ200</v>
      </c>
      <c r="K646" s="76" t="str">
        <f t="shared" si="65"/>
        <v>RAB03K8A</v>
      </c>
      <c r="L646" s="281" t="e">
        <f>VLOOKUP(K646,'Planilla de control'!#REF!,2,0)</f>
        <v>#REF!</v>
      </c>
      <c r="M646" s="29" t="e">
        <f>IF(COUNTIF('Planilla de control'!#REF!,K646)&gt;0,"SI","NO")</f>
        <v>#REF!</v>
      </c>
    </row>
    <row r="647" spans="1:13" x14ac:dyDescent="0.3">
      <c r="A647" s="3" t="s">
        <v>2366</v>
      </c>
      <c r="B647" s="3" t="s">
        <v>3697</v>
      </c>
      <c r="C647" s="3"/>
      <c r="D647" s="3"/>
      <c r="E647" s="3"/>
      <c r="F647" s="51" t="str">
        <f t="shared" si="60"/>
        <v>03B4</v>
      </c>
      <c r="G647" s="51">
        <f t="shared" si="61"/>
        <v>4</v>
      </c>
      <c r="H647" s="51">
        <f t="shared" si="62"/>
        <v>3</v>
      </c>
      <c r="I647" s="51" t="str">
        <f t="shared" si="63"/>
        <v>B</v>
      </c>
      <c r="J647" s="51" t="str">
        <f t="shared" si="64"/>
        <v>MQ200</v>
      </c>
      <c r="K647" s="76" t="str">
        <f t="shared" si="65"/>
        <v>RAB03B4A</v>
      </c>
      <c r="L647" s="281" t="e">
        <f>VLOOKUP(K647,'Planilla de control'!#REF!,2,0)</f>
        <v>#REF!</v>
      </c>
      <c r="M647" s="29" t="e">
        <f>IF(COUNTIF('Planilla de control'!#REF!,K647)&gt;0,"SI","NO")</f>
        <v>#REF!</v>
      </c>
    </row>
    <row r="648" spans="1:13" x14ac:dyDescent="0.3">
      <c r="A648" s="3" t="s">
        <v>2366</v>
      </c>
      <c r="B648" s="3" t="s">
        <v>3698</v>
      </c>
      <c r="C648" s="3"/>
      <c r="D648" s="3"/>
      <c r="E648" s="3"/>
      <c r="F648" s="51" t="str">
        <f t="shared" si="60"/>
        <v>03C4</v>
      </c>
      <c r="G648" s="51">
        <f t="shared" si="61"/>
        <v>4</v>
      </c>
      <c r="H648" s="51">
        <f t="shared" si="62"/>
        <v>3</v>
      </c>
      <c r="I648" s="51" t="str">
        <f t="shared" si="63"/>
        <v>C</v>
      </c>
      <c r="J648" s="51" t="str">
        <f t="shared" si="64"/>
        <v>MQ200</v>
      </c>
      <c r="K648" s="76" t="str">
        <f t="shared" si="65"/>
        <v>RAB03C4C</v>
      </c>
      <c r="L648" s="281" t="e">
        <f>VLOOKUP(K648,'Planilla de control'!#REF!,2,0)</f>
        <v>#REF!</v>
      </c>
      <c r="M648" s="29" t="e">
        <f>IF(COUNTIF('Planilla de control'!#REF!,K648)&gt;0,"SI","NO")</f>
        <v>#REF!</v>
      </c>
    </row>
    <row r="649" spans="1:13" x14ac:dyDescent="0.3">
      <c r="A649" s="3" t="s">
        <v>2366</v>
      </c>
      <c r="B649" s="3" t="s">
        <v>3699</v>
      </c>
      <c r="C649" s="3"/>
      <c r="D649" s="3"/>
      <c r="E649" s="3"/>
      <c r="F649" s="51" t="str">
        <f t="shared" si="60"/>
        <v>03C5</v>
      </c>
      <c r="G649" s="51">
        <f t="shared" si="61"/>
        <v>5</v>
      </c>
      <c r="H649" s="51">
        <f t="shared" si="62"/>
        <v>3</v>
      </c>
      <c r="I649" s="51" t="str">
        <f t="shared" si="63"/>
        <v>C</v>
      </c>
      <c r="J649" s="51" t="str">
        <f t="shared" si="64"/>
        <v>MQ200</v>
      </c>
      <c r="K649" s="76" t="str">
        <f t="shared" si="65"/>
        <v>RAB03C5C</v>
      </c>
      <c r="L649" s="281" t="e">
        <f>VLOOKUP(K649,'Planilla de control'!#REF!,2,0)</f>
        <v>#REF!</v>
      </c>
      <c r="M649" s="29" t="e">
        <f>IF(COUNTIF('Planilla de control'!#REF!,K649)&gt;0,"SI","NO")</f>
        <v>#REF!</v>
      </c>
    </row>
    <row r="650" spans="1:13" x14ac:dyDescent="0.3">
      <c r="A650" s="3" t="s">
        <v>2366</v>
      </c>
      <c r="B650" s="3" t="s">
        <v>3700</v>
      </c>
      <c r="C650" s="3"/>
      <c r="D650" s="3"/>
      <c r="E650" s="3"/>
      <c r="F650" s="51" t="str">
        <f t="shared" si="60"/>
        <v>03C7</v>
      </c>
      <c r="G650" s="51">
        <f t="shared" si="61"/>
        <v>7</v>
      </c>
      <c r="H650" s="51">
        <f t="shared" si="62"/>
        <v>3</v>
      </c>
      <c r="I650" s="51" t="str">
        <f t="shared" si="63"/>
        <v>C</v>
      </c>
      <c r="J650" s="51" t="str">
        <f t="shared" si="64"/>
        <v>MQ200</v>
      </c>
      <c r="K650" s="76" t="str">
        <f t="shared" si="65"/>
        <v>RAB03C7B</v>
      </c>
      <c r="L650" s="281" t="e">
        <f>VLOOKUP(K650,'Planilla de control'!#REF!,2,0)</f>
        <v>#REF!</v>
      </c>
      <c r="M650" s="29" t="e">
        <f>IF(COUNTIF('Planilla de control'!#REF!,K650)&gt;0,"SI","NO")</f>
        <v>#REF!</v>
      </c>
    </row>
    <row r="651" spans="1:13" x14ac:dyDescent="0.3">
      <c r="A651" s="3" t="s">
        <v>2366</v>
      </c>
      <c r="B651" s="3" t="s">
        <v>3701</v>
      </c>
      <c r="C651" s="3"/>
      <c r="D651" s="3"/>
      <c r="E651" s="3"/>
      <c r="F651" s="51" t="str">
        <f t="shared" si="60"/>
        <v>03D3</v>
      </c>
      <c r="G651" s="51">
        <f t="shared" si="61"/>
        <v>3</v>
      </c>
      <c r="H651" s="51">
        <f t="shared" si="62"/>
        <v>3</v>
      </c>
      <c r="I651" s="51" t="str">
        <f t="shared" si="63"/>
        <v>D</v>
      </c>
      <c r="J651" s="51" t="str">
        <f t="shared" si="64"/>
        <v>MQ200</v>
      </c>
      <c r="K651" s="76" t="str">
        <f t="shared" si="65"/>
        <v>RAB03D3A</v>
      </c>
      <c r="L651" s="281" t="e">
        <f>VLOOKUP(K651,'Planilla de control'!#REF!,2,0)</f>
        <v>#REF!</v>
      </c>
      <c r="M651" s="29" t="e">
        <f>IF(COUNTIF('Planilla de control'!#REF!,K651)&gt;0,"SI","NO")</f>
        <v>#REF!</v>
      </c>
    </row>
    <row r="652" spans="1:13" x14ac:dyDescent="0.3">
      <c r="A652" s="3" t="s">
        <v>2366</v>
      </c>
      <c r="B652" s="3" t="s">
        <v>3702</v>
      </c>
      <c r="C652" s="3"/>
      <c r="D652" s="3"/>
      <c r="E652" s="3"/>
      <c r="F652" s="51" t="str">
        <f t="shared" si="60"/>
        <v>03L3</v>
      </c>
      <c r="G652" s="51">
        <f t="shared" si="61"/>
        <v>3</v>
      </c>
      <c r="H652" s="51">
        <f t="shared" si="62"/>
        <v>3</v>
      </c>
      <c r="I652" s="51" t="str">
        <f t="shared" si="63"/>
        <v>L</v>
      </c>
      <c r="J652" s="51" t="str">
        <f t="shared" si="64"/>
        <v>MQ200</v>
      </c>
      <c r="K652" s="76" t="str">
        <f t="shared" si="65"/>
        <v>RAB03L3C</v>
      </c>
      <c r="L652" s="281" t="e">
        <f>VLOOKUP(K652,'Planilla de control'!#REF!,2,0)</f>
        <v>#REF!</v>
      </c>
      <c r="M652" s="29" t="e">
        <f>IF(COUNTIF('Planilla de control'!#REF!,K652)&gt;0,"SI","NO")</f>
        <v>#REF!</v>
      </c>
    </row>
    <row r="653" spans="1:13" x14ac:dyDescent="0.3">
      <c r="A653" s="3" t="s">
        <v>2366</v>
      </c>
      <c r="B653" s="3" t="s">
        <v>3703</v>
      </c>
      <c r="C653" s="3"/>
      <c r="D653" s="3"/>
      <c r="E653" s="3"/>
      <c r="F653" s="51" t="str">
        <f t="shared" si="60"/>
        <v>03K8</v>
      </c>
      <c r="G653" s="51">
        <f t="shared" si="61"/>
        <v>8</v>
      </c>
      <c r="H653" s="51">
        <f t="shared" si="62"/>
        <v>3</v>
      </c>
      <c r="I653" s="51" t="str">
        <f t="shared" si="63"/>
        <v>K</v>
      </c>
      <c r="J653" s="51" t="str">
        <f t="shared" si="64"/>
        <v>MQ200</v>
      </c>
      <c r="K653" s="76" t="str">
        <f t="shared" si="65"/>
        <v>RAB03K8B</v>
      </c>
      <c r="L653" s="281" t="e">
        <f>VLOOKUP(K653,'Planilla de control'!#REF!,2,0)</f>
        <v>#REF!</v>
      </c>
      <c r="M653" s="29" t="e">
        <f>IF(COUNTIF('Planilla de control'!#REF!,K653)&gt;0,"SI","NO")</f>
        <v>#REF!</v>
      </c>
    </row>
    <row r="654" spans="1:13" x14ac:dyDescent="0.3">
      <c r="A654" s="3" t="s">
        <v>2366</v>
      </c>
      <c r="B654" s="3" t="s">
        <v>3704</v>
      </c>
      <c r="C654" s="3"/>
      <c r="D654" s="3"/>
      <c r="E654" s="3"/>
      <c r="F654" s="51" t="str">
        <f t="shared" si="60"/>
        <v>03D6</v>
      </c>
      <c r="G654" s="51">
        <f t="shared" si="61"/>
        <v>6</v>
      </c>
      <c r="H654" s="51">
        <f t="shared" si="62"/>
        <v>3</v>
      </c>
      <c r="I654" s="51" t="str">
        <f t="shared" si="63"/>
        <v>D</v>
      </c>
      <c r="J654" s="51" t="str">
        <f t="shared" si="64"/>
        <v>MQ200</v>
      </c>
      <c r="K654" s="76" t="str">
        <f t="shared" si="65"/>
        <v>RAB03D6C</v>
      </c>
      <c r="L654" s="281" t="e">
        <f>VLOOKUP(K654,'Planilla de control'!#REF!,2,0)</f>
        <v>#REF!</v>
      </c>
      <c r="M654" s="29" t="e">
        <f>IF(COUNTIF('Planilla de control'!#REF!,K654)&gt;0,"SI","NO")</f>
        <v>#REF!</v>
      </c>
    </row>
    <row r="655" spans="1:13" x14ac:dyDescent="0.3">
      <c r="A655" s="3" t="s">
        <v>2366</v>
      </c>
      <c r="B655" s="3" t="s">
        <v>3705</v>
      </c>
      <c r="C655" s="3"/>
      <c r="D655" s="3"/>
      <c r="E655" s="3"/>
      <c r="F655" s="51" t="str">
        <f t="shared" si="60"/>
        <v>03E3</v>
      </c>
      <c r="G655" s="51">
        <f t="shared" si="61"/>
        <v>3</v>
      </c>
      <c r="H655" s="51">
        <f t="shared" si="62"/>
        <v>3</v>
      </c>
      <c r="I655" s="51" t="str">
        <f t="shared" si="63"/>
        <v>E</v>
      </c>
      <c r="J655" s="51" t="str">
        <f t="shared" si="64"/>
        <v>MQ200</v>
      </c>
      <c r="K655" s="76" t="str">
        <f t="shared" si="65"/>
        <v>RAB03E3A</v>
      </c>
      <c r="L655" s="281" t="e">
        <f>VLOOKUP(K655,'Planilla de control'!#REF!,2,0)</f>
        <v>#REF!</v>
      </c>
      <c r="M655" s="29" t="e">
        <f>IF(COUNTIF('Planilla de control'!#REF!,K655)&gt;0,"SI","NO")</f>
        <v>#REF!</v>
      </c>
    </row>
    <row r="656" spans="1:13" x14ac:dyDescent="0.3">
      <c r="A656" s="3" t="s">
        <v>2366</v>
      </c>
      <c r="B656" s="3" t="s">
        <v>3706</v>
      </c>
      <c r="C656" s="3"/>
      <c r="D656" s="3"/>
      <c r="E656" s="3"/>
      <c r="F656" s="51" t="str">
        <f t="shared" si="60"/>
        <v>03G4</v>
      </c>
      <c r="G656" s="51">
        <f t="shared" si="61"/>
        <v>4</v>
      </c>
      <c r="H656" s="51">
        <f t="shared" si="62"/>
        <v>3</v>
      </c>
      <c r="I656" s="51" t="str">
        <f t="shared" si="63"/>
        <v>G</v>
      </c>
      <c r="J656" s="51" t="str">
        <f t="shared" si="64"/>
        <v>MQ200</v>
      </c>
      <c r="K656" s="76" t="str">
        <f t="shared" si="65"/>
        <v>RAB03G4C</v>
      </c>
      <c r="L656" s="281" t="e">
        <f>VLOOKUP(K656,'Planilla de control'!#REF!,2,0)</f>
        <v>#REF!</v>
      </c>
      <c r="M656" s="29" t="e">
        <f>IF(COUNTIF('Planilla de control'!#REF!,K656)&gt;0,"SI","NO")</f>
        <v>#REF!</v>
      </c>
    </row>
    <row r="657" spans="1:13" x14ac:dyDescent="0.3">
      <c r="A657" s="3" t="s">
        <v>2366</v>
      </c>
      <c r="B657" s="3" t="s">
        <v>3707</v>
      </c>
      <c r="C657" s="3"/>
      <c r="D657" s="3"/>
      <c r="E657" s="3"/>
      <c r="F657" s="51" t="str">
        <f t="shared" si="60"/>
        <v>03G6</v>
      </c>
      <c r="G657" s="51">
        <f t="shared" si="61"/>
        <v>6</v>
      </c>
      <c r="H657" s="51">
        <f t="shared" si="62"/>
        <v>3</v>
      </c>
      <c r="I657" s="51" t="str">
        <f t="shared" si="63"/>
        <v>G</v>
      </c>
      <c r="J657" s="51" t="str">
        <f t="shared" si="64"/>
        <v>MQ200</v>
      </c>
      <c r="K657" s="76" t="str">
        <f t="shared" si="65"/>
        <v>RAB03G6B</v>
      </c>
      <c r="L657" s="281" t="e">
        <f>VLOOKUP(K657,'Planilla de control'!#REF!,2,0)</f>
        <v>#REF!</v>
      </c>
      <c r="M657" s="29" t="e">
        <f>IF(COUNTIF('Planilla de control'!#REF!,K657)&gt;0,"SI","NO")</f>
        <v>#REF!</v>
      </c>
    </row>
    <row r="658" spans="1:13" x14ac:dyDescent="0.3">
      <c r="A658" s="3" t="s">
        <v>2366</v>
      </c>
      <c r="B658" s="3" t="s">
        <v>3708</v>
      </c>
      <c r="C658" s="3"/>
      <c r="D658" s="3"/>
      <c r="E658" s="3"/>
      <c r="F658" s="51" t="str">
        <f t="shared" si="60"/>
        <v>03E6</v>
      </c>
      <c r="G658" s="51">
        <f t="shared" si="61"/>
        <v>6</v>
      </c>
      <c r="H658" s="51">
        <f t="shared" si="62"/>
        <v>3</v>
      </c>
      <c r="I658" s="51" t="str">
        <f t="shared" si="63"/>
        <v>E</v>
      </c>
      <c r="J658" s="51" t="str">
        <f t="shared" si="64"/>
        <v>MQ200</v>
      </c>
      <c r="K658" s="76" t="str">
        <f t="shared" si="65"/>
        <v>RAB03E6A</v>
      </c>
      <c r="L658" s="281" t="e">
        <f>VLOOKUP(K658,'Planilla de control'!#REF!,2,0)</f>
        <v>#REF!</v>
      </c>
      <c r="M658" s="29" t="e">
        <f>IF(COUNTIF('Planilla de control'!#REF!,K658)&gt;0,"SI","NO")</f>
        <v>#REF!</v>
      </c>
    </row>
    <row r="659" spans="1:13" x14ac:dyDescent="0.3">
      <c r="A659" s="3" t="s">
        <v>2366</v>
      </c>
      <c r="B659" s="3" t="s">
        <v>3709</v>
      </c>
      <c r="C659" s="3"/>
      <c r="D659" s="3"/>
      <c r="E659" s="3"/>
      <c r="F659" s="51" t="str">
        <f t="shared" si="60"/>
        <v>03J6</v>
      </c>
      <c r="G659" s="51">
        <f t="shared" si="61"/>
        <v>6</v>
      </c>
      <c r="H659" s="51">
        <f t="shared" si="62"/>
        <v>3</v>
      </c>
      <c r="I659" s="51" t="str">
        <f t="shared" si="63"/>
        <v>J</v>
      </c>
      <c r="J659" s="51" t="str">
        <f t="shared" si="64"/>
        <v>MQ200</v>
      </c>
      <c r="K659" s="76" t="str">
        <f t="shared" si="65"/>
        <v>RAB03J6A</v>
      </c>
      <c r="L659" s="281" t="e">
        <f>VLOOKUP(K659,'Planilla de control'!#REF!,2,0)</f>
        <v>#REF!</v>
      </c>
      <c r="M659" s="29" t="e">
        <f>IF(COUNTIF('Planilla de control'!#REF!,K659)&gt;0,"SI","NO")</f>
        <v>#REF!</v>
      </c>
    </row>
    <row r="660" spans="1:13" x14ac:dyDescent="0.3">
      <c r="A660" s="3" t="s">
        <v>2366</v>
      </c>
      <c r="B660" s="3" t="s">
        <v>3710</v>
      </c>
      <c r="C660" s="3"/>
      <c r="D660" s="3"/>
      <c r="E660" s="3"/>
      <c r="F660" s="51" t="str">
        <f t="shared" si="60"/>
        <v>03E3</v>
      </c>
      <c r="G660" s="51">
        <f t="shared" si="61"/>
        <v>3</v>
      </c>
      <c r="H660" s="51">
        <f t="shared" si="62"/>
        <v>3</v>
      </c>
      <c r="I660" s="51" t="str">
        <f t="shared" si="63"/>
        <v>E</v>
      </c>
      <c r="J660" s="51" t="str">
        <f t="shared" si="64"/>
        <v>MQ200</v>
      </c>
      <c r="K660" s="76" t="str">
        <f t="shared" si="65"/>
        <v>RAB03E3C</v>
      </c>
      <c r="L660" s="281" t="e">
        <f>VLOOKUP(K660,'Planilla de control'!#REF!,2,0)</f>
        <v>#REF!</v>
      </c>
      <c r="M660" s="29" t="e">
        <f>IF(COUNTIF('Planilla de control'!#REF!,K660)&gt;0,"SI","NO")</f>
        <v>#REF!</v>
      </c>
    </row>
    <row r="661" spans="1:13" x14ac:dyDescent="0.3">
      <c r="A661" s="3" t="s">
        <v>2366</v>
      </c>
      <c r="B661" s="3" t="s">
        <v>3711</v>
      </c>
      <c r="C661" s="3"/>
      <c r="D661" s="3"/>
      <c r="E661" s="3"/>
      <c r="F661" s="51" t="str">
        <f t="shared" si="60"/>
        <v>03F7</v>
      </c>
      <c r="G661" s="51">
        <f t="shared" si="61"/>
        <v>7</v>
      </c>
      <c r="H661" s="51">
        <f t="shared" si="62"/>
        <v>3</v>
      </c>
      <c r="I661" s="51" t="str">
        <f t="shared" si="63"/>
        <v>F</v>
      </c>
      <c r="J661" s="51" t="str">
        <f t="shared" si="64"/>
        <v>MQ200</v>
      </c>
      <c r="K661" s="76" t="str">
        <f t="shared" si="65"/>
        <v>RAB03F7C</v>
      </c>
      <c r="L661" s="281" t="e">
        <f>VLOOKUP(K661,'Planilla de control'!#REF!,2,0)</f>
        <v>#REF!</v>
      </c>
      <c r="M661" s="29" t="e">
        <f>IF(COUNTIF('Planilla de control'!#REF!,K661)&gt;0,"SI","NO")</f>
        <v>#REF!</v>
      </c>
    </row>
    <row r="662" spans="1:13" x14ac:dyDescent="0.3">
      <c r="A662" s="3" t="s">
        <v>2366</v>
      </c>
      <c r="B662" s="3" t="s">
        <v>3712</v>
      </c>
      <c r="C662" s="3"/>
      <c r="D662" s="3"/>
      <c r="E662" s="3"/>
      <c r="F662" s="51" t="str">
        <f t="shared" si="60"/>
        <v>03A5</v>
      </c>
      <c r="G662" s="51">
        <f t="shared" si="61"/>
        <v>5</v>
      </c>
      <c r="H662" s="51">
        <f t="shared" si="62"/>
        <v>3</v>
      </c>
      <c r="I662" s="51" t="str">
        <f t="shared" si="63"/>
        <v>A</v>
      </c>
      <c r="J662" s="51" t="str">
        <f t="shared" si="64"/>
        <v>MQ200</v>
      </c>
      <c r="K662" s="76" t="str">
        <f t="shared" si="65"/>
        <v>RAB03A5A</v>
      </c>
      <c r="L662" s="281" t="e">
        <f>VLOOKUP(K662,'Planilla de control'!#REF!,2,0)</f>
        <v>#REF!</v>
      </c>
      <c r="M662" s="29" t="e">
        <f>IF(COUNTIF('Planilla de control'!#REF!,K662)&gt;0,"SI","NO")</f>
        <v>#REF!</v>
      </c>
    </row>
    <row r="663" spans="1:13" x14ac:dyDescent="0.3">
      <c r="A663" s="3" t="s">
        <v>2366</v>
      </c>
      <c r="B663" s="3" t="s">
        <v>3713</v>
      </c>
      <c r="C663" s="3"/>
      <c r="D663" s="3"/>
      <c r="E663" s="3"/>
      <c r="F663" s="51" t="str">
        <f t="shared" si="60"/>
        <v>03L4</v>
      </c>
      <c r="G663" s="51">
        <f t="shared" si="61"/>
        <v>4</v>
      </c>
      <c r="H663" s="51">
        <f t="shared" si="62"/>
        <v>3</v>
      </c>
      <c r="I663" s="51" t="str">
        <f t="shared" si="63"/>
        <v>L</v>
      </c>
      <c r="J663" s="51" t="str">
        <f t="shared" si="64"/>
        <v>MQ200</v>
      </c>
      <c r="K663" s="76" t="str">
        <f t="shared" si="65"/>
        <v>RAB03L4A</v>
      </c>
      <c r="L663" s="281" t="e">
        <f>VLOOKUP(K663,'Planilla de control'!#REF!,2,0)</f>
        <v>#REF!</v>
      </c>
      <c r="M663" s="29" t="e">
        <f>IF(COUNTIF('Planilla de control'!#REF!,K663)&gt;0,"SI","NO")</f>
        <v>#REF!</v>
      </c>
    </row>
    <row r="664" spans="1:13" x14ac:dyDescent="0.3">
      <c r="A664" s="3" t="s">
        <v>2366</v>
      </c>
      <c r="B664" s="3" t="s">
        <v>3714</v>
      </c>
      <c r="C664" s="3"/>
      <c r="D664" s="3"/>
      <c r="E664" s="3"/>
      <c r="F664" s="51" t="str">
        <f t="shared" si="60"/>
        <v>03D7</v>
      </c>
      <c r="G664" s="51">
        <f t="shared" si="61"/>
        <v>7</v>
      </c>
      <c r="H664" s="51">
        <f t="shared" si="62"/>
        <v>3</v>
      </c>
      <c r="I664" s="51" t="str">
        <f t="shared" si="63"/>
        <v>D</v>
      </c>
      <c r="J664" s="51" t="str">
        <f t="shared" si="64"/>
        <v>MQ200</v>
      </c>
      <c r="K664" s="76" t="str">
        <f t="shared" si="65"/>
        <v>RAB03D7B</v>
      </c>
      <c r="L664" s="281" t="e">
        <f>VLOOKUP(K664,'Planilla de control'!#REF!,2,0)</f>
        <v>#REF!</v>
      </c>
      <c r="M664" s="29" t="e">
        <f>IF(COUNTIF('Planilla de control'!#REF!,K664)&gt;0,"SI","NO")</f>
        <v>#REF!</v>
      </c>
    </row>
    <row r="665" spans="1:13" x14ac:dyDescent="0.3">
      <c r="A665" s="3" t="s">
        <v>2366</v>
      </c>
      <c r="B665" s="3" t="s">
        <v>3715</v>
      </c>
      <c r="C665" s="3"/>
      <c r="D665" s="3"/>
      <c r="E665" s="3"/>
      <c r="F665" s="51" t="str">
        <f t="shared" si="60"/>
        <v>03H5</v>
      </c>
      <c r="G665" s="51">
        <f t="shared" si="61"/>
        <v>5</v>
      </c>
      <c r="H665" s="51">
        <f t="shared" si="62"/>
        <v>3</v>
      </c>
      <c r="I665" s="51" t="str">
        <f t="shared" si="63"/>
        <v>H</v>
      </c>
      <c r="J665" s="51" t="str">
        <f t="shared" si="64"/>
        <v>MQ200</v>
      </c>
      <c r="K665" s="76" t="str">
        <f t="shared" si="65"/>
        <v>RAB03H5B</v>
      </c>
      <c r="L665" s="281" t="e">
        <f>VLOOKUP(K665,'Planilla de control'!#REF!,2,0)</f>
        <v>#REF!</v>
      </c>
      <c r="M665" s="29" t="e">
        <f>IF(COUNTIF('Planilla de control'!#REF!,K665)&gt;0,"SI","NO")</f>
        <v>#REF!</v>
      </c>
    </row>
    <row r="666" spans="1:13" x14ac:dyDescent="0.3">
      <c r="A666" s="3" t="s">
        <v>2366</v>
      </c>
      <c r="B666" s="3" t="s">
        <v>3716</v>
      </c>
      <c r="C666" s="3"/>
      <c r="D666" s="3"/>
      <c r="E666" s="3"/>
      <c r="F666" s="51" t="str">
        <f t="shared" si="60"/>
        <v>03I6</v>
      </c>
      <c r="G666" s="51">
        <f t="shared" si="61"/>
        <v>6</v>
      </c>
      <c r="H666" s="51">
        <f t="shared" si="62"/>
        <v>3</v>
      </c>
      <c r="I666" s="51" t="str">
        <f t="shared" si="63"/>
        <v>I</v>
      </c>
      <c r="J666" s="51" t="str">
        <f t="shared" si="64"/>
        <v>MQ200</v>
      </c>
      <c r="K666" s="76" t="str">
        <f t="shared" si="65"/>
        <v>RAB03I6C</v>
      </c>
      <c r="L666" s="281" t="e">
        <f>VLOOKUP(K666,'Planilla de control'!#REF!,2,0)</f>
        <v>#REF!</v>
      </c>
      <c r="M666" s="29" t="e">
        <f>IF(COUNTIF('Planilla de control'!#REF!,K666)&gt;0,"SI","NO")</f>
        <v>#REF!</v>
      </c>
    </row>
    <row r="667" spans="1:13" x14ac:dyDescent="0.3">
      <c r="A667" s="3" t="s">
        <v>2366</v>
      </c>
      <c r="B667" s="3" t="s">
        <v>3717</v>
      </c>
      <c r="C667" s="3"/>
      <c r="D667" s="3"/>
      <c r="E667" s="3"/>
      <c r="F667" s="51" t="str">
        <f t="shared" si="60"/>
        <v>03J3</v>
      </c>
      <c r="G667" s="51">
        <f t="shared" si="61"/>
        <v>3</v>
      </c>
      <c r="H667" s="51">
        <f t="shared" si="62"/>
        <v>3</v>
      </c>
      <c r="I667" s="51" t="str">
        <f t="shared" si="63"/>
        <v>J</v>
      </c>
      <c r="J667" s="51" t="str">
        <f t="shared" si="64"/>
        <v>MQ200</v>
      </c>
      <c r="K667" s="76" t="str">
        <f t="shared" si="65"/>
        <v>RAB03J3A</v>
      </c>
      <c r="L667" s="281" t="e">
        <f>VLOOKUP(K667,'Planilla de control'!#REF!,2,0)</f>
        <v>#REF!</v>
      </c>
      <c r="M667" s="29" t="e">
        <f>IF(COUNTIF('Planilla de control'!#REF!,K667)&gt;0,"SI","NO")</f>
        <v>#REF!</v>
      </c>
    </row>
    <row r="668" spans="1:13" x14ac:dyDescent="0.3">
      <c r="A668" s="3" t="s">
        <v>2366</v>
      </c>
      <c r="B668" s="3" t="s">
        <v>3718</v>
      </c>
      <c r="C668" s="3"/>
      <c r="D668" s="3"/>
      <c r="E668" s="3"/>
      <c r="F668" s="51" t="str">
        <f t="shared" si="60"/>
        <v>03K6</v>
      </c>
      <c r="G668" s="51">
        <f t="shared" si="61"/>
        <v>6</v>
      </c>
      <c r="H668" s="51">
        <f t="shared" si="62"/>
        <v>3</v>
      </c>
      <c r="I668" s="51" t="str">
        <f t="shared" si="63"/>
        <v>K</v>
      </c>
      <c r="J668" s="51" t="str">
        <f t="shared" si="64"/>
        <v>MQ200</v>
      </c>
      <c r="K668" s="76" t="str">
        <f t="shared" si="65"/>
        <v>RAB03K6C</v>
      </c>
      <c r="L668" s="281" t="e">
        <f>VLOOKUP(K668,'Planilla de control'!#REF!,2,0)</f>
        <v>#REF!</v>
      </c>
      <c r="M668" s="29" t="e">
        <f>IF(COUNTIF('Planilla de control'!#REF!,K668)&gt;0,"SI","NO")</f>
        <v>#REF!</v>
      </c>
    </row>
    <row r="669" spans="1:13" x14ac:dyDescent="0.3">
      <c r="A669" s="3" t="s">
        <v>2366</v>
      </c>
      <c r="B669" s="3" t="s">
        <v>3719</v>
      </c>
      <c r="C669" s="3"/>
      <c r="D669" s="3"/>
      <c r="E669" s="3"/>
      <c r="F669" s="51" t="str">
        <f t="shared" si="60"/>
        <v>03L6</v>
      </c>
      <c r="G669" s="51">
        <f t="shared" si="61"/>
        <v>6</v>
      </c>
      <c r="H669" s="51">
        <f t="shared" si="62"/>
        <v>3</v>
      </c>
      <c r="I669" s="51" t="str">
        <f t="shared" si="63"/>
        <v>L</v>
      </c>
      <c r="J669" s="51" t="str">
        <f t="shared" si="64"/>
        <v>MQ200</v>
      </c>
      <c r="K669" s="76" t="str">
        <f t="shared" si="65"/>
        <v>RAB03L6A</v>
      </c>
      <c r="L669" s="281" t="e">
        <f>VLOOKUP(K669,'Planilla de control'!#REF!,2,0)</f>
        <v>#REF!</v>
      </c>
      <c r="M669" s="29" t="e">
        <f>IF(COUNTIF('Planilla de control'!#REF!,K669)&gt;0,"SI","NO")</f>
        <v>#REF!</v>
      </c>
    </row>
    <row r="670" spans="1:13" x14ac:dyDescent="0.3">
      <c r="A670" s="3" t="s">
        <v>2366</v>
      </c>
      <c r="B670" s="3" t="s">
        <v>3720</v>
      </c>
      <c r="C670" s="3"/>
      <c r="D670" s="3"/>
      <c r="E670" s="3"/>
      <c r="F670" s="51" t="str">
        <f t="shared" si="60"/>
        <v>03L8</v>
      </c>
      <c r="G670" s="51">
        <f t="shared" si="61"/>
        <v>8</v>
      </c>
      <c r="H670" s="51">
        <f t="shared" si="62"/>
        <v>3</v>
      </c>
      <c r="I670" s="51" t="str">
        <f t="shared" si="63"/>
        <v>L</v>
      </c>
      <c r="J670" s="51" t="str">
        <f t="shared" si="64"/>
        <v>MQ200</v>
      </c>
      <c r="K670" s="76" t="str">
        <f t="shared" si="65"/>
        <v>RAB03L8B</v>
      </c>
      <c r="L670" s="281" t="e">
        <f>VLOOKUP(K670,'Planilla de control'!#REF!,2,0)</f>
        <v>#REF!</v>
      </c>
      <c r="M670" s="29" t="e">
        <f>IF(COUNTIF('Planilla de control'!#REF!,K670)&gt;0,"SI","NO")</f>
        <v>#REF!</v>
      </c>
    </row>
    <row r="671" spans="1:13" x14ac:dyDescent="0.3">
      <c r="A671" s="3" t="s">
        <v>2366</v>
      </c>
      <c r="B671" s="3" t="s">
        <v>3721</v>
      </c>
      <c r="C671" s="3"/>
      <c r="D671" s="3"/>
      <c r="E671" s="3"/>
      <c r="F671" s="51" t="str">
        <f t="shared" si="60"/>
        <v>03L3</v>
      </c>
      <c r="G671" s="51">
        <f t="shared" si="61"/>
        <v>3</v>
      </c>
      <c r="H671" s="51">
        <f t="shared" si="62"/>
        <v>3</v>
      </c>
      <c r="I671" s="51" t="str">
        <f t="shared" si="63"/>
        <v>L</v>
      </c>
      <c r="J671" s="51" t="str">
        <f t="shared" si="64"/>
        <v>MQ200</v>
      </c>
      <c r="K671" s="76" t="str">
        <f t="shared" si="65"/>
        <v>RAB03L3B</v>
      </c>
      <c r="L671" s="281" t="e">
        <f>VLOOKUP(K671,'Planilla de control'!#REF!,2,0)</f>
        <v>#REF!</v>
      </c>
      <c r="M671" s="29" t="e">
        <f>IF(COUNTIF('Planilla de control'!#REF!,K671)&gt;0,"SI","NO")</f>
        <v>#REF!</v>
      </c>
    </row>
    <row r="672" spans="1:13" x14ac:dyDescent="0.3">
      <c r="A672" s="3" t="s">
        <v>2366</v>
      </c>
      <c r="B672" s="3" t="s">
        <v>3722</v>
      </c>
      <c r="C672" s="3"/>
      <c r="D672" s="3"/>
      <c r="E672" s="3"/>
      <c r="F672" s="51" t="str">
        <f t="shared" si="60"/>
        <v>03I6</v>
      </c>
      <c r="G672" s="51">
        <f t="shared" si="61"/>
        <v>6</v>
      </c>
      <c r="H672" s="51">
        <f t="shared" si="62"/>
        <v>3</v>
      </c>
      <c r="I672" s="51" t="str">
        <f t="shared" si="63"/>
        <v>I</v>
      </c>
      <c r="J672" s="51" t="str">
        <f t="shared" si="64"/>
        <v>MQ200</v>
      </c>
      <c r="K672" s="76" t="str">
        <f t="shared" si="65"/>
        <v>RAB03I6B</v>
      </c>
      <c r="L672" s="281" t="e">
        <f>VLOOKUP(K672,'Planilla de control'!#REF!,2,0)</f>
        <v>#REF!</v>
      </c>
      <c r="M672" s="29" t="e">
        <f>IF(COUNTIF('Planilla de control'!#REF!,K672)&gt;0,"SI","NO")</f>
        <v>#REF!</v>
      </c>
    </row>
    <row r="673" spans="1:13" x14ac:dyDescent="0.3">
      <c r="A673" s="3" t="s">
        <v>2366</v>
      </c>
      <c r="B673" s="3" t="s">
        <v>3723</v>
      </c>
      <c r="C673" s="3"/>
      <c r="D673" s="3"/>
      <c r="E673" s="3"/>
      <c r="F673" s="51" t="str">
        <f t="shared" si="60"/>
        <v>03K3</v>
      </c>
      <c r="G673" s="51">
        <f t="shared" si="61"/>
        <v>3</v>
      </c>
      <c r="H673" s="51">
        <f t="shared" si="62"/>
        <v>3</v>
      </c>
      <c r="I673" s="51" t="str">
        <f t="shared" si="63"/>
        <v>K</v>
      </c>
      <c r="J673" s="51" t="str">
        <f t="shared" si="64"/>
        <v>MQ200</v>
      </c>
      <c r="K673" s="76" t="str">
        <f t="shared" si="65"/>
        <v>RAB03K3B</v>
      </c>
      <c r="L673" s="281" t="e">
        <f>VLOOKUP(K673,'Planilla de control'!#REF!,2,0)</f>
        <v>#REF!</v>
      </c>
      <c r="M673" s="29" t="e">
        <f>IF(COUNTIF('Planilla de control'!#REF!,K673)&gt;0,"SI","NO")</f>
        <v>#REF!</v>
      </c>
    </row>
    <row r="674" spans="1:13" x14ac:dyDescent="0.3">
      <c r="A674" s="3" t="s">
        <v>2366</v>
      </c>
      <c r="B674" s="3" t="s">
        <v>3724</v>
      </c>
      <c r="C674" s="3"/>
      <c r="D674" s="3"/>
      <c r="E674" s="3"/>
      <c r="F674" s="51" t="str">
        <f t="shared" si="60"/>
        <v>03A7</v>
      </c>
      <c r="G674" s="51">
        <f t="shared" si="61"/>
        <v>7</v>
      </c>
      <c r="H674" s="51">
        <f t="shared" si="62"/>
        <v>3</v>
      </c>
      <c r="I674" s="51" t="str">
        <f t="shared" si="63"/>
        <v>A</v>
      </c>
      <c r="J674" s="51" t="str">
        <f t="shared" si="64"/>
        <v>MQ200</v>
      </c>
      <c r="K674" s="76" t="str">
        <f t="shared" si="65"/>
        <v>RAB03A7B</v>
      </c>
      <c r="L674" s="281" t="e">
        <f>VLOOKUP(K674,'Planilla de control'!#REF!,2,0)</f>
        <v>#REF!</v>
      </c>
      <c r="M674" s="29" t="e">
        <f>IF(COUNTIF('Planilla de control'!#REF!,K674)&gt;0,"SI","NO")</f>
        <v>#REF!</v>
      </c>
    </row>
    <row r="675" spans="1:13" x14ac:dyDescent="0.3">
      <c r="A675" s="3" t="s">
        <v>2366</v>
      </c>
      <c r="B675" s="3" t="s">
        <v>3725</v>
      </c>
      <c r="C675" s="3"/>
      <c r="D675" s="3"/>
      <c r="E675" s="3"/>
      <c r="F675" s="51" t="str">
        <f t="shared" si="60"/>
        <v>03C6</v>
      </c>
      <c r="G675" s="51">
        <f t="shared" si="61"/>
        <v>6</v>
      </c>
      <c r="H675" s="51">
        <f t="shared" si="62"/>
        <v>3</v>
      </c>
      <c r="I675" s="51" t="str">
        <f t="shared" si="63"/>
        <v>C</v>
      </c>
      <c r="J675" s="51" t="str">
        <f t="shared" si="64"/>
        <v>MQ200</v>
      </c>
      <c r="K675" s="76" t="str">
        <f t="shared" si="65"/>
        <v>RAB03C6B</v>
      </c>
      <c r="L675" s="281" t="e">
        <f>VLOOKUP(K675,'Planilla de control'!#REF!,2,0)</f>
        <v>#REF!</v>
      </c>
      <c r="M675" s="29" t="e">
        <f>IF(COUNTIF('Planilla de control'!#REF!,K675)&gt;0,"SI","NO")</f>
        <v>#REF!</v>
      </c>
    </row>
    <row r="676" spans="1:13" x14ac:dyDescent="0.3">
      <c r="A676" s="3" t="s">
        <v>2366</v>
      </c>
      <c r="B676" s="3" t="s">
        <v>3726</v>
      </c>
      <c r="C676" s="3"/>
      <c r="D676" s="3"/>
      <c r="E676" s="3"/>
      <c r="F676" s="51" t="str">
        <f t="shared" si="60"/>
        <v>03I8</v>
      </c>
      <c r="G676" s="51">
        <f t="shared" si="61"/>
        <v>8</v>
      </c>
      <c r="H676" s="51">
        <f t="shared" si="62"/>
        <v>3</v>
      </c>
      <c r="I676" s="51" t="str">
        <f t="shared" si="63"/>
        <v>I</v>
      </c>
      <c r="J676" s="51" t="str">
        <f t="shared" si="64"/>
        <v>MQ200</v>
      </c>
      <c r="K676" s="76" t="str">
        <f t="shared" si="65"/>
        <v>RAB03I8A</v>
      </c>
      <c r="L676" s="281" t="e">
        <f>VLOOKUP(K676,'Planilla de control'!#REF!,2,0)</f>
        <v>#REF!</v>
      </c>
      <c r="M676" s="29" t="e">
        <f>IF(COUNTIF('Planilla de control'!#REF!,K676)&gt;0,"SI","NO")</f>
        <v>#REF!</v>
      </c>
    </row>
    <row r="677" spans="1:13" x14ac:dyDescent="0.3">
      <c r="A677" s="3" t="s">
        <v>2366</v>
      </c>
      <c r="B677" s="3" t="s">
        <v>3727</v>
      </c>
      <c r="C677" s="3"/>
      <c r="D677" s="3"/>
      <c r="E677" s="3"/>
      <c r="F677" s="51" t="str">
        <f t="shared" si="60"/>
        <v>03K3</v>
      </c>
      <c r="G677" s="51">
        <f t="shared" si="61"/>
        <v>3</v>
      </c>
      <c r="H677" s="51">
        <f t="shared" si="62"/>
        <v>3</v>
      </c>
      <c r="I677" s="51" t="str">
        <f t="shared" si="63"/>
        <v>K</v>
      </c>
      <c r="J677" s="51" t="str">
        <f t="shared" si="64"/>
        <v>MQ200</v>
      </c>
      <c r="K677" s="76" t="str">
        <f t="shared" si="65"/>
        <v>RAB03K3A</v>
      </c>
      <c r="L677" s="281" t="e">
        <f>VLOOKUP(K677,'Planilla de control'!#REF!,2,0)</f>
        <v>#REF!</v>
      </c>
      <c r="M677" s="29" t="e">
        <f>IF(COUNTIF('Planilla de control'!#REF!,K677)&gt;0,"SI","NO")</f>
        <v>#REF!</v>
      </c>
    </row>
    <row r="678" spans="1:13" x14ac:dyDescent="0.3">
      <c r="A678" s="3" t="s">
        <v>2366</v>
      </c>
      <c r="B678" s="3" t="s">
        <v>3728</v>
      </c>
      <c r="C678" s="3"/>
      <c r="D678" s="3"/>
      <c r="E678" s="3"/>
      <c r="F678" s="51" t="str">
        <f t="shared" si="60"/>
        <v>03G5</v>
      </c>
      <c r="G678" s="51">
        <f t="shared" si="61"/>
        <v>5</v>
      </c>
      <c r="H678" s="51">
        <f t="shared" si="62"/>
        <v>3</v>
      </c>
      <c r="I678" s="51" t="str">
        <f t="shared" si="63"/>
        <v>G</v>
      </c>
      <c r="J678" s="51" t="str">
        <f t="shared" si="64"/>
        <v>MQ200</v>
      </c>
      <c r="K678" s="76" t="str">
        <f t="shared" si="65"/>
        <v>RAB03G5C</v>
      </c>
      <c r="L678" s="281" t="e">
        <f>VLOOKUP(K678,'Planilla de control'!#REF!,2,0)</f>
        <v>#REF!</v>
      </c>
      <c r="M678" s="29" t="e">
        <f>IF(COUNTIF('Planilla de control'!#REF!,K678)&gt;0,"SI","NO")</f>
        <v>#REF!</v>
      </c>
    </row>
    <row r="679" spans="1:13" x14ac:dyDescent="0.3">
      <c r="A679" s="3" t="s">
        <v>2366</v>
      </c>
      <c r="B679" s="3" t="s">
        <v>3729</v>
      </c>
      <c r="C679" s="3"/>
      <c r="D679" s="3"/>
      <c r="E679" s="3"/>
      <c r="F679" s="51" t="str">
        <f t="shared" si="60"/>
        <v>03H3</v>
      </c>
      <c r="G679" s="51">
        <f t="shared" si="61"/>
        <v>3</v>
      </c>
      <c r="H679" s="51">
        <f t="shared" si="62"/>
        <v>3</v>
      </c>
      <c r="I679" s="51" t="str">
        <f t="shared" si="63"/>
        <v>H</v>
      </c>
      <c r="J679" s="51" t="str">
        <f t="shared" si="64"/>
        <v>MQ200</v>
      </c>
      <c r="K679" s="76" t="str">
        <f t="shared" si="65"/>
        <v>RAB03H3C</v>
      </c>
      <c r="L679" s="281" t="e">
        <f>VLOOKUP(K679,'Planilla de control'!#REF!,2,0)</f>
        <v>#REF!</v>
      </c>
      <c r="M679" s="29" t="e">
        <f>IF(COUNTIF('Planilla de control'!#REF!,K679)&gt;0,"SI","NO")</f>
        <v>#REF!</v>
      </c>
    </row>
    <row r="680" spans="1:13" x14ac:dyDescent="0.3">
      <c r="A680" s="3" t="s">
        <v>2366</v>
      </c>
      <c r="B680" s="3" t="s">
        <v>3730</v>
      </c>
      <c r="C680" s="3"/>
      <c r="D680" s="3"/>
      <c r="E680" s="3"/>
      <c r="F680" s="51" t="str">
        <f t="shared" si="60"/>
        <v>03H6</v>
      </c>
      <c r="G680" s="51">
        <f t="shared" si="61"/>
        <v>6</v>
      </c>
      <c r="H680" s="51">
        <f t="shared" si="62"/>
        <v>3</v>
      </c>
      <c r="I680" s="51" t="str">
        <f t="shared" si="63"/>
        <v>H</v>
      </c>
      <c r="J680" s="51" t="str">
        <f t="shared" si="64"/>
        <v>MQ200</v>
      </c>
      <c r="K680" s="76" t="str">
        <f t="shared" si="65"/>
        <v>RAB03H6B</v>
      </c>
      <c r="L680" s="281" t="e">
        <f>VLOOKUP(K680,'Planilla de control'!#REF!,2,0)</f>
        <v>#REF!</v>
      </c>
      <c r="M680" s="29" t="e">
        <f>IF(COUNTIF('Planilla de control'!#REF!,K680)&gt;0,"SI","NO")</f>
        <v>#REF!</v>
      </c>
    </row>
    <row r="681" spans="1:13" x14ac:dyDescent="0.3">
      <c r="A681" s="3" t="s">
        <v>2366</v>
      </c>
      <c r="B681" s="3" t="s">
        <v>3731</v>
      </c>
      <c r="C681" s="3"/>
      <c r="D681" s="3"/>
      <c r="E681" s="3"/>
      <c r="F681" s="51" t="str">
        <f t="shared" si="60"/>
        <v>03I5</v>
      </c>
      <c r="G681" s="51">
        <f t="shared" si="61"/>
        <v>5</v>
      </c>
      <c r="H681" s="51">
        <f t="shared" si="62"/>
        <v>3</v>
      </c>
      <c r="I681" s="51" t="str">
        <f t="shared" si="63"/>
        <v>I</v>
      </c>
      <c r="J681" s="51" t="str">
        <f t="shared" si="64"/>
        <v>MQ200</v>
      </c>
      <c r="K681" s="76" t="str">
        <f t="shared" si="65"/>
        <v>RAB03I5C</v>
      </c>
      <c r="L681" s="281" t="e">
        <f>VLOOKUP(K681,'Planilla de control'!#REF!,2,0)</f>
        <v>#REF!</v>
      </c>
      <c r="M681" s="29" t="e">
        <f>IF(COUNTIF('Planilla de control'!#REF!,K681)&gt;0,"SI","NO")</f>
        <v>#REF!</v>
      </c>
    </row>
    <row r="682" spans="1:13" x14ac:dyDescent="0.3">
      <c r="A682" s="3" t="s">
        <v>2366</v>
      </c>
      <c r="B682" s="3" t="s">
        <v>3732</v>
      </c>
      <c r="C682" s="3"/>
      <c r="D682" s="3"/>
      <c r="E682" s="3"/>
      <c r="F682" s="51" t="str">
        <f t="shared" si="60"/>
        <v>03I7</v>
      </c>
      <c r="G682" s="51">
        <f t="shared" si="61"/>
        <v>7</v>
      </c>
      <c r="H682" s="51">
        <f t="shared" si="62"/>
        <v>3</v>
      </c>
      <c r="I682" s="51" t="str">
        <f t="shared" si="63"/>
        <v>I</v>
      </c>
      <c r="J682" s="51" t="str">
        <f t="shared" si="64"/>
        <v>MQ200</v>
      </c>
      <c r="K682" s="76" t="str">
        <f t="shared" si="65"/>
        <v>RAB03I7C</v>
      </c>
      <c r="L682" s="281" t="e">
        <f>VLOOKUP(K682,'Planilla de control'!#REF!,2,0)</f>
        <v>#REF!</v>
      </c>
      <c r="M682" s="29" t="e">
        <f>IF(COUNTIF('Planilla de control'!#REF!,K682)&gt;0,"SI","NO")</f>
        <v>#REF!</v>
      </c>
    </row>
    <row r="683" spans="1:13" x14ac:dyDescent="0.3">
      <c r="A683" s="3" t="s">
        <v>2366</v>
      </c>
      <c r="B683" s="3" t="s">
        <v>3733</v>
      </c>
      <c r="C683" s="3"/>
      <c r="D683" s="3"/>
      <c r="E683" s="3"/>
      <c r="F683" s="51" t="str">
        <f t="shared" si="60"/>
        <v>03J7</v>
      </c>
      <c r="G683" s="51">
        <f t="shared" si="61"/>
        <v>7</v>
      </c>
      <c r="H683" s="51">
        <f t="shared" si="62"/>
        <v>3</v>
      </c>
      <c r="I683" s="51" t="str">
        <f t="shared" si="63"/>
        <v>J</v>
      </c>
      <c r="J683" s="51" t="str">
        <f t="shared" si="64"/>
        <v>MQ200</v>
      </c>
      <c r="K683" s="76" t="str">
        <f t="shared" si="65"/>
        <v>RAB03J7C</v>
      </c>
      <c r="L683" s="281" t="e">
        <f>VLOOKUP(K683,'Planilla de control'!#REF!,2,0)</f>
        <v>#REF!</v>
      </c>
      <c r="M683" s="29" t="e">
        <f>IF(COUNTIF('Planilla de control'!#REF!,K683)&gt;0,"SI","NO")</f>
        <v>#REF!</v>
      </c>
    </row>
    <row r="684" spans="1:13" x14ac:dyDescent="0.3">
      <c r="A684" s="3" t="s">
        <v>2366</v>
      </c>
      <c r="B684" s="3" t="s">
        <v>3734</v>
      </c>
      <c r="C684" s="3"/>
      <c r="D684" s="3"/>
      <c r="E684" s="3"/>
      <c r="F684" s="51" t="str">
        <f t="shared" si="60"/>
        <v>03L4</v>
      </c>
      <c r="G684" s="51">
        <f t="shared" si="61"/>
        <v>4</v>
      </c>
      <c r="H684" s="51">
        <f t="shared" si="62"/>
        <v>3</v>
      </c>
      <c r="I684" s="51" t="str">
        <f t="shared" si="63"/>
        <v>L</v>
      </c>
      <c r="J684" s="51" t="str">
        <f t="shared" si="64"/>
        <v>MQ200</v>
      </c>
      <c r="K684" s="76" t="str">
        <f t="shared" si="65"/>
        <v>RAB03L4B</v>
      </c>
      <c r="L684" s="281" t="e">
        <f>VLOOKUP(K684,'Planilla de control'!#REF!,2,0)</f>
        <v>#REF!</v>
      </c>
      <c r="M684" s="29" t="e">
        <f>IF(COUNTIF('Planilla de control'!#REF!,K684)&gt;0,"SI","NO")</f>
        <v>#REF!</v>
      </c>
    </row>
    <row r="685" spans="1:13" x14ac:dyDescent="0.3">
      <c r="A685" s="3" t="s">
        <v>2366</v>
      </c>
      <c r="B685" s="3" t="s">
        <v>3735</v>
      </c>
      <c r="C685" s="3"/>
      <c r="D685" s="3"/>
      <c r="E685" s="3"/>
      <c r="F685" s="51" t="str">
        <f t="shared" si="60"/>
        <v>03B5</v>
      </c>
      <c r="G685" s="51">
        <f t="shared" si="61"/>
        <v>5</v>
      </c>
      <c r="H685" s="51">
        <f t="shared" si="62"/>
        <v>3</v>
      </c>
      <c r="I685" s="51" t="str">
        <f t="shared" si="63"/>
        <v>B</v>
      </c>
      <c r="J685" s="51" t="str">
        <f t="shared" si="64"/>
        <v>MQ200</v>
      </c>
      <c r="K685" s="76" t="str">
        <f t="shared" si="65"/>
        <v>RAB03B5C</v>
      </c>
      <c r="L685" s="281" t="e">
        <f>VLOOKUP(K685,'Planilla de control'!#REF!,2,0)</f>
        <v>#REF!</v>
      </c>
      <c r="M685" s="29" t="e">
        <f>IF(COUNTIF('Planilla de control'!#REF!,K685)&gt;0,"SI","NO")</f>
        <v>#REF!</v>
      </c>
    </row>
    <row r="686" spans="1:13" x14ac:dyDescent="0.3">
      <c r="A686" s="3" t="s">
        <v>2366</v>
      </c>
      <c r="B686" s="3" t="s">
        <v>3736</v>
      </c>
      <c r="C686" s="3"/>
      <c r="D686" s="3"/>
      <c r="E686" s="3"/>
      <c r="F686" s="51" t="str">
        <f t="shared" si="60"/>
        <v>03C4</v>
      </c>
      <c r="G686" s="51">
        <f t="shared" si="61"/>
        <v>4</v>
      </c>
      <c r="H686" s="51">
        <f t="shared" si="62"/>
        <v>3</v>
      </c>
      <c r="I686" s="51" t="str">
        <f t="shared" si="63"/>
        <v>C</v>
      </c>
      <c r="J686" s="51" t="str">
        <f t="shared" si="64"/>
        <v>MQ200</v>
      </c>
      <c r="K686" s="76" t="str">
        <f t="shared" si="65"/>
        <v>RAB03C4A</v>
      </c>
      <c r="L686" s="281" t="e">
        <f>VLOOKUP(K686,'Planilla de control'!#REF!,2,0)</f>
        <v>#REF!</v>
      </c>
      <c r="M686" s="29" t="e">
        <f>IF(COUNTIF('Planilla de control'!#REF!,K686)&gt;0,"SI","NO")</f>
        <v>#REF!</v>
      </c>
    </row>
    <row r="687" spans="1:13" x14ac:dyDescent="0.3">
      <c r="A687" s="3" t="s">
        <v>2366</v>
      </c>
      <c r="B687" s="3" t="s">
        <v>3737</v>
      </c>
      <c r="C687" s="3"/>
      <c r="D687" s="3"/>
      <c r="E687" s="3"/>
      <c r="F687" s="51" t="str">
        <f t="shared" si="60"/>
        <v>03D5</v>
      </c>
      <c r="G687" s="51">
        <f t="shared" si="61"/>
        <v>5</v>
      </c>
      <c r="H687" s="51">
        <f t="shared" si="62"/>
        <v>3</v>
      </c>
      <c r="I687" s="51" t="str">
        <f t="shared" si="63"/>
        <v>D</v>
      </c>
      <c r="J687" s="51" t="str">
        <f t="shared" si="64"/>
        <v>MQ200</v>
      </c>
      <c r="K687" s="76" t="str">
        <f t="shared" si="65"/>
        <v>RAB03D5A</v>
      </c>
      <c r="L687" s="281" t="e">
        <f>VLOOKUP(K687,'Planilla de control'!#REF!,2,0)</f>
        <v>#REF!</v>
      </c>
      <c r="M687" s="29" t="e">
        <f>IF(COUNTIF('Planilla de control'!#REF!,K687)&gt;0,"SI","NO")</f>
        <v>#REF!</v>
      </c>
    </row>
    <row r="688" spans="1:13" x14ac:dyDescent="0.3">
      <c r="A688" s="3" t="s">
        <v>2366</v>
      </c>
      <c r="B688" s="3" t="s">
        <v>3738</v>
      </c>
      <c r="C688" s="3"/>
      <c r="D688" s="3"/>
      <c r="E688" s="3"/>
      <c r="F688" s="51" t="str">
        <f t="shared" si="60"/>
        <v>03F5</v>
      </c>
      <c r="G688" s="51">
        <f t="shared" si="61"/>
        <v>5</v>
      </c>
      <c r="H688" s="51">
        <f t="shared" si="62"/>
        <v>3</v>
      </c>
      <c r="I688" s="51" t="str">
        <f t="shared" si="63"/>
        <v>F</v>
      </c>
      <c r="J688" s="51" t="str">
        <f t="shared" si="64"/>
        <v>MQ200</v>
      </c>
      <c r="K688" s="76" t="str">
        <f t="shared" si="65"/>
        <v>RAB03F5B</v>
      </c>
      <c r="L688" s="281" t="e">
        <f>VLOOKUP(K688,'Planilla de control'!#REF!,2,0)</f>
        <v>#REF!</v>
      </c>
      <c r="M688" s="29" t="e">
        <f>IF(COUNTIF('Planilla de control'!#REF!,K688)&gt;0,"SI","NO")</f>
        <v>#REF!</v>
      </c>
    </row>
    <row r="689" spans="1:13" x14ac:dyDescent="0.3">
      <c r="A689" s="3" t="s">
        <v>2366</v>
      </c>
      <c r="B689" s="3" t="s">
        <v>3739</v>
      </c>
      <c r="C689" s="3"/>
      <c r="D689" s="3"/>
      <c r="E689" s="3"/>
      <c r="F689" s="51" t="str">
        <f t="shared" si="60"/>
        <v>03G8</v>
      </c>
      <c r="G689" s="51">
        <f t="shared" si="61"/>
        <v>8</v>
      </c>
      <c r="H689" s="51">
        <f t="shared" si="62"/>
        <v>3</v>
      </c>
      <c r="I689" s="51" t="str">
        <f t="shared" si="63"/>
        <v>G</v>
      </c>
      <c r="J689" s="51" t="str">
        <f t="shared" si="64"/>
        <v>MQ200</v>
      </c>
      <c r="K689" s="76" t="str">
        <f t="shared" si="65"/>
        <v>RAB03G8A</v>
      </c>
      <c r="L689" s="281" t="e">
        <f>VLOOKUP(K689,'Planilla de control'!#REF!,2,0)</f>
        <v>#REF!</v>
      </c>
      <c r="M689" s="29" t="e">
        <f>IF(COUNTIF('Planilla de control'!#REF!,K689)&gt;0,"SI","NO")</f>
        <v>#REF!</v>
      </c>
    </row>
    <row r="690" spans="1:13" x14ac:dyDescent="0.3">
      <c r="A690" s="3" t="s">
        <v>2366</v>
      </c>
      <c r="B690" s="3" t="s">
        <v>3740</v>
      </c>
      <c r="C690" s="3"/>
      <c r="D690" s="3"/>
      <c r="E690" s="3"/>
      <c r="F690" s="51" t="str">
        <f t="shared" si="60"/>
        <v>03H8</v>
      </c>
      <c r="G690" s="51">
        <f t="shared" si="61"/>
        <v>8</v>
      </c>
      <c r="H690" s="51">
        <f t="shared" si="62"/>
        <v>3</v>
      </c>
      <c r="I690" s="51" t="str">
        <f t="shared" si="63"/>
        <v>H</v>
      </c>
      <c r="J690" s="51" t="str">
        <f t="shared" si="64"/>
        <v>MQ200</v>
      </c>
      <c r="K690" s="76" t="str">
        <f t="shared" si="65"/>
        <v>RAB03H8A</v>
      </c>
      <c r="L690" s="281" t="e">
        <f>VLOOKUP(K690,'Planilla de control'!#REF!,2,0)</f>
        <v>#REF!</v>
      </c>
      <c r="M690" s="29" t="e">
        <f>IF(COUNTIF('Planilla de control'!#REF!,K690)&gt;0,"SI","NO")</f>
        <v>#REF!</v>
      </c>
    </row>
    <row r="691" spans="1:13" x14ac:dyDescent="0.3">
      <c r="A691" s="3" t="s">
        <v>2366</v>
      </c>
      <c r="B691" s="3" t="s">
        <v>3741</v>
      </c>
      <c r="C691" s="3"/>
      <c r="D691" s="3"/>
      <c r="E691" s="3"/>
      <c r="F691" s="51" t="str">
        <f t="shared" si="60"/>
        <v>03D4</v>
      </c>
      <c r="G691" s="51">
        <f t="shared" si="61"/>
        <v>4</v>
      </c>
      <c r="H691" s="51">
        <f t="shared" si="62"/>
        <v>3</v>
      </c>
      <c r="I691" s="51" t="str">
        <f t="shared" si="63"/>
        <v>D</v>
      </c>
      <c r="J691" s="51" t="str">
        <f t="shared" si="64"/>
        <v>MQ200</v>
      </c>
      <c r="K691" s="76" t="str">
        <f t="shared" si="65"/>
        <v>RAB03D4A</v>
      </c>
      <c r="L691" s="281" t="e">
        <f>VLOOKUP(K691,'Planilla de control'!#REF!,2,0)</f>
        <v>#REF!</v>
      </c>
      <c r="M691" s="29" t="e">
        <f>IF(COUNTIF('Planilla de control'!#REF!,K691)&gt;0,"SI","NO")</f>
        <v>#REF!</v>
      </c>
    </row>
    <row r="692" spans="1:13" x14ac:dyDescent="0.3">
      <c r="A692" s="3" t="s">
        <v>2366</v>
      </c>
      <c r="B692" s="3" t="s">
        <v>3742</v>
      </c>
      <c r="C692" s="3"/>
      <c r="D692" s="3"/>
      <c r="E692" s="3"/>
      <c r="F692" s="51" t="str">
        <f t="shared" si="60"/>
        <v>03D8</v>
      </c>
      <c r="G692" s="51">
        <f t="shared" si="61"/>
        <v>8</v>
      </c>
      <c r="H692" s="51">
        <f t="shared" si="62"/>
        <v>3</v>
      </c>
      <c r="I692" s="51" t="str">
        <f t="shared" si="63"/>
        <v>D</v>
      </c>
      <c r="J692" s="51" t="str">
        <f t="shared" si="64"/>
        <v>MQ200</v>
      </c>
      <c r="K692" s="76" t="str">
        <f t="shared" si="65"/>
        <v>RAB03D8B</v>
      </c>
      <c r="L692" s="281" t="e">
        <f>VLOOKUP(K692,'Planilla de control'!#REF!,2,0)</f>
        <v>#REF!</v>
      </c>
      <c r="M692" s="29" t="e">
        <f>IF(COUNTIF('Planilla de control'!#REF!,K692)&gt;0,"SI","NO")</f>
        <v>#REF!</v>
      </c>
    </row>
    <row r="693" spans="1:13" x14ac:dyDescent="0.3">
      <c r="A693" s="3" t="s">
        <v>2366</v>
      </c>
      <c r="B693" s="3" t="s">
        <v>3743</v>
      </c>
      <c r="C693" s="3"/>
      <c r="D693" s="3"/>
      <c r="E693" s="3"/>
      <c r="F693" s="51" t="str">
        <f t="shared" si="60"/>
        <v>03K4</v>
      </c>
      <c r="G693" s="51">
        <f t="shared" si="61"/>
        <v>4</v>
      </c>
      <c r="H693" s="51">
        <f t="shared" si="62"/>
        <v>3</v>
      </c>
      <c r="I693" s="51" t="str">
        <f t="shared" si="63"/>
        <v>K</v>
      </c>
      <c r="J693" s="51" t="str">
        <f t="shared" si="64"/>
        <v>MQ200</v>
      </c>
      <c r="K693" s="76" t="str">
        <f t="shared" si="65"/>
        <v>RAB03K4B</v>
      </c>
      <c r="L693" s="281" t="e">
        <f>VLOOKUP(K693,'Planilla de control'!#REF!,2,0)</f>
        <v>#REF!</v>
      </c>
      <c r="M693" s="29" t="e">
        <f>IF(COUNTIF('Planilla de control'!#REF!,K693)&gt;0,"SI","NO")</f>
        <v>#REF!</v>
      </c>
    </row>
    <row r="694" spans="1:13" x14ac:dyDescent="0.3">
      <c r="A694" s="3" t="s">
        <v>2366</v>
      </c>
      <c r="B694" s="3" t="s">
        <v>3744</v>
      </c>
      <c r="C694" s="3"/>
      <c r="D694" s="3"/>
      <c r="E694" s="3"/>
      <c r="F694" s="51" t="str">
        <f t="shared" si="60"/>
        <v>03B3</v>
      </c>
      <c r="G694" s="51">
        <f t="shared" si="61"/>
        <v>3</v>
      </c>
      <c r="H694" s="51">
        <f t="shared" si="62"/>
        <v>3</v>
      </c>
      <c r="I694" s="51" t="str">
        <f t="shared" si="63"/>
        <v>B</v>
      </c>
      <c r="J694" s="51" t="str">
        <f t="shared" si="64"/>
        <v>MQ200</v>
      </c>
      <c r="K694" s="76" t="str">
        <f t="shared" si="65"/>
        <v>RAB03B3A</v>
      </c>
      <c r="L694" s="281" t="e">
        <f>VLOOKUP(K694,'Planilla de control'!#REF!,2,0)</f>
        <v>#REF!</v>
      </c>
      <c r="M694" s="29" t="e">
        <f>IF(COUNTIF('Planilla de control'!#REF!,K694)&gt;0,"SI","NO")</f>
        <v>#REF!</v>
      </c>
    </row>
    <row r="695" spans="1:13" x14ac:dyDescent="0.3">
      <c r="A695" s="3" t="s">
        <v>2366</v>
      </c>
      <c r="B695" s="3" t="s">
        <v>3745</v>
      </c>
      <c r="C695" s="3"/>
      <c r="D695" s="3"/>
      <c r="E695" s="3"/>
      <c r="F695" s="51" t="str">
        <f t="shared" si="60"/>
        <v>03H6</v>
      </c>
      <c r="G695" s="51">
        <f t="shared" si="61"/>
        <v>6</v>
      </c>
      <c r="H695" s="51">
        <f t="shared" si="62"/>
        <v>3</v>
      </c>
      <c r="I695" s="51" t="str">
        <f t="shared" si="63"/>
        <v>H</v>
      </c>
      <c r="J695" s="51" t="str">
        <f t="shared" si="64"/>
        <v>MQ200</v>
      </c>
      <c r="K695" s="76" t="str">
        <f t="shared" si="65"/>
        <v>RAB03H6A</v>
      </c>
      <c r="L695" s="281" t="e">
        <f>VLOOKUP(K695,'Planilla de control'!#REF!,2,0)</f>
        <v>#REF!</v>
      </c>
      <c r="M695" s="29" t="e">
        <f>IF(COUNTIF('Planilla de control'!#REF!,K695)&gt;0,"SI","NO")</f>
        <v>#REF!</v>
      </c>
    </row>
    <row r="696" spans="1:13" x14ac:dyDescent="0.3">
      <c r="A696" s="3" t="s">
        <v>2366</v>
      </c>
      <c r="B696" s="3" t="s">
        <v>3746</v>
      </c>
      <c r="C696" s="3"/>
      <c r="D696" s="3"/>
      <c r="E696" s="3"/>
      <c r="F696" s="51" t="str">
        <f t="shared" si="60"/>
        <v>03I4</v>
      </c>
      <c r="G696" s="51">
        <f t="shared" si="61"/>
        <v>4</v>
      </c>
      <c r="H696" s="51">
        <f t="shared" si="62"/>
        <v>3</v>
      </c>
      <c r="I696" s="51" t="str">
        <f t="shared" si="63"/>
        <v>I</v>
      </c>
      <c r="J696" s="51" t="str">
        <f t="shared" si="64"/>
        <v>MQ200</v>
      </c>
      <c r="K696" s="76" t="str">
        <f t="shared" si="65"/>
        <v>RAB03I4A</v>
      </c>
      <c r="L696" s="281" t="e">
        <f>VLOOKUP(K696,'Planilla de control'!#REF!,2,0)</f>
        <v>#REF!</v>
      </c>
      <c r="M696" s="29" t="e">
        <f>IF(COUNTIF('Planilla de control'!#REF!,K696)&gt;0,"SI","NO")</f>
        <v>#REF!</v>
      </c>
    </row>
    <row r="697" spans="1:13" x14ac:dyDescent="0.3">
      <c r="A697" s="3" t="s">
        <v>2366</v>
      </c>
      <c r="B697" s="3" t="s">
        <v>3747</v>
      </c>
      <c r="C697" s="3"/>
      <c r="D697" s="3"/>
      <c r="E697" s="3"/>
      <c r="F697" s="51" t="str">
        <f t="shared" si="60"/>
        <v>03K4</v>
      </c>
      <c r="G697" s="51">
        <f t="shared" si="61"/>
        <v>4</v>
      </c>
      <c r="H697" s="51">
        <f t="shared" si="62"/>
        <v>3</v>
      </c>
      <c r="I697" s="51" t="str">
        <f t="shared" si="63"/>
        <v>K</v>
      </c>
      <c r="J697" s="51" t="str">
        <f t="shared" si="64"/>
        <v>MQ200</v>
      </c>
      <c r="K697" s="76" t="str">
        <f t="shared" si="65"/>
        <v>RAB03K4A</v>
      </c>
      <c r="L697" s="281" t="e">
        <f>VLOOKUP(K697,'Planilla de control'!#REF!,2,0)</f>
        <v>#REF!</v>
      </c>
      <c r="M697" s="29" t="e">
        <f>IF(COUNTIF('Planilla de control'!#REF!,K697)&gt;0,"SI","NO")</f>
        <v>#REF!</v>
      </c>
    </row>
    <row r="698" spans="1:13" x14ac:dyDescent="0.3">
      <c r="A698" s="3" t="s">
        <v>2366</v>
      </c>
      <c r="B698" s="3" t="s">
        <v>3748</v>
      </c>
      <c r="C698" s="3"/>
      <c r="D698" s="3"/>
      <c r="E698" s="3"/>
      <c r="F698" s="51" t="str">
        <f t="shared" si="60"/>
        <v>03H4</v>
      </c>
      <c r="G698" s="51">
        <f t="shared" si="61"/>
        <v>4</v>
      </c>
      <c r="H698" s="51">
        <f t="shared" si="62"/>
        <v>3</v>
      </c>
      <c r="I698" s="51" t="str">
        <f t="shared" si="63"/>
        <v>H</v>
      </c>
      <c r="J698" s="51" t="str">
        <f t="shared" si="64"/>
        <v>MQ200</v>
      </c>
      <c r="K698" s="76" t="str">
        <f t="shared" si="65"/>
        <v>RAB03H4C</v>
      </c>
      <c r="L698" s="281" t="e">
        <f>VLOOKUP(K698,'Planilla de control'!#REF!,2,0)</f>
        <v>#REF!</v>
      </c>
      <c r="M698" s="29" t="e">
        <f>IF(COUNTIF('Planilla de control'!#REF!,K698)&gt;0,"SI","NO")</f>
        <v>#REF!</v>
      </c>
    </row>
    <row r="699" spans="1:13" x14ac:dyDescent="0.3">
      <c r="A699" s="3" t="s">
        <v>2366</v>
      </c>
      <c r="B699" s="3" t="s">
        <v>3749</v>
      </c>
      <c r="C699" s="3"/>
      <c r="D699" s="3"/>
      <c r="E699" s="3"/>
      <c r="F699" s="51" t="str">
        <f t="shared" si="60"/>
        <v>03J5</v>
      </c>
      <c r="G699" s="51">
        <f t="shared" si="61"/>
        <v>5</v>
      </c>
      <c r="H699" s="51">
        <f t="shared" si="62"/>
        <v>3</v>
      </c>
      <c r="I699" s="51" t="str">
        <f t="shared" si="63"/>
        <v>J</v>
      </c>
      <c r="J699" s="51" t="str">
        <f t="shared" si="64"/>
        <v>MQ200</v>
      </c>
      <c r="K699" s="76" t="str">
        <f t="shared" si="65"/>
        <v>RAB03J5B</v>
      </c>
      <c r="L699" s="281" t="e">
        <f>VLOOKUP(K699,'Planilla de control'!#REF!,2,0)</f>
        <v>#REF!</v>
      </c>
      <c r="M699" s="29" t="e">
        <f>IF(COUNTIF('Planilla de control'!#REF!,K699)&gt;0,"SI","NO")</f>
        <v>#REF!</v>
      </c>
    </row>
    <row r="700" spans="1:13" x14ac:dyDescent="0.3">
      <c r="A700" s="3" t="s">
        <v>2366</v>
      </c>
      <c r="B700" s="3" t="s">
        <v>3750</v>
      </c>
      <c r="C700" s="3"/>
      <c r="D700" s="3"/>
      <c r="E700" s="3"/>
      <c r="F700" s="51" t="str">
        <f t="shared" si="60"/>
        <v>03A3</v>
      </c>
      <c r="G700" s="51">
        <f t="shared" si="61"/>
        <v>3</v>
      </c>
      <c r="H700" s="51">
        <f t="shared" si="62"/>
        <v>3</v>
      </c>
      <c r="I700" s="51" t="str">
        <f t="shared" si="63"/>
        <v>A</v>
      </c>
      <c r="J700" s="51" t="str">
        <f t="shared" si="64"/>
        <v>MQ200</v>
      </c>
      <c r="K700" s="76" t="str">
        <f t="shared" si="65"/>
        <v>RAB03A3C</v>
      </c>
      <c r="L700" s="281" t="e">
        <f>VLOOKUP(K700,'Planilla de control'!#REF!,2,0)</f>
        <v>#REF!</v>
      </c>
      <c r="M700" s="29" t="e">
        <f>IF(COUNTIF('Planilla de control'!#REF!,K700)&gt;0,"SI","NO")</f>
        <v>#REF!</v>
      </c>
    </row>
    <row r="701" spans="1:13" x14ac:dyDescent="0.3">
      <c r="A701" s="3" t="s">
        <v>2366</v>
      </c>
      <c r="B701" s="3" t="s">
        <v>3751</v>
      </c>
      <c r="C701" s="3"/>
      <c r="D701" s="3"/>
      <c r="E701" s="3"/>
      <c r="F701" s="51" t="str">
        <f t="shared" si="60"/>
        <v>03A7</v>
      </c>
      <c r="G701" s="51">
        <f t="shared" si="61"/>
        <v>7</v>
      </c>
      <c r="H701" s="51">
        <f t="shared" si="62"/>
        <v>3</v>
      </c>
      <c r="I701" s="51" t="str">
        <f t="shared" si="63"/>
        <v>A</v>
      </c>
      <c r="J701" s="51" t="str">
        <f t="shared" si="64"/>
        <v>MQ200</v>
      </c>
      <c r="K701" s="76" t="str">
        <f t="shared" si="65"/>
        <v>RAB03A7C</v>
      </c>
      <c r="L701" s="281" t="e">
        <f>VLOOKUP(K701,'Planilla de control'!#REF!,2,0)</f>
        <v>#REF!</v>
      </c>
      <c r="M701" s="29" t="e">
        <f>IF(COUNTIF('Planilla de control'!#REF!,K701)&gt;0,"SI","NO")</f>
        <v>#REF!</v>
      </c>
    </row>
    <row r="702" spans="1:13" x14ac:dyDescent="0.3">
      <c r="A702" s="3" t="s">
        <v>2366</v>
      </c>
      <c r="B702" s="3" t="s">
        <v>3752</v>
      </c>
      <c r="C702" s="3"/>
      <c r="D702" s="3"/>
      <c r="E702" s="3"/>
      <c r="F702" s="51" t="str">
        <f t="shared" si="60"/>
        <v>03H3</v>
      </c>
      <c r="G702" s="51">
        <f t="shared" si="61"/>
        <v>3</v>
      </c>
      <c r="H702" s="51">
        <f t="shared" si="62"/>
        <v>3</v>
      </c>
      <c r="I702" s="51" t="str">
        <f t="shared" si="63"/>
        <v>H</v>
      </c>
      <c r="J702" s="51" t="str">
        <f t="shared" si="64"/>
        <v>MQ200</v>
      </c>
      <c r="K702" s="76" t="str">
        <f t="shared" si="65"/>
        <v>RAB03H3A</v>
      </c>
      <c r="L702" s="281" t="e">
        <f>VLOOKUP(K702,'Planilla de control'!#REF!,2,0)</f>
        <v>#REF!</v>
      </c>
      <c r="M702" s="29" t="e">
        <f>IF(COUNTIF('Planilla de control'!#REF!,K702)&gt;0,"SI","NO")</f>
        <v>#REF!</v>
      </c>
    </row>
    <row r="703" spans="1:13" x14ac:dyDescent="0.3">
      <c r="A703" s="3" t="s">
        <v>2366</v>
      </c>
      <c r="B703" s="3" t="s">
        <v>3753</v>
      </c>
      <c r="C703" s="3"/>
      <c r="D703" s="3"/>
      <c r="E703" s="3"/>
      <c r="F703" s="51" t="str">
        <f t="shared" si="60"/>
        <v>03A6</v>
      </c>
      <c r="G703" s="51">
        <f t="shared" si="61"/>
        <v>6</v>
      </c>
      <c r="H703" s="51">
        <f t="shared" si="62"/>
        <v>3</v>
      </c>
      <c r="I703" s="51" t="str">
        <f t="shared" si="63"/>
        <v>A</v>
      </c>
      <c r="J703" s="51" t="str">
        <f t="shared" si="64"/>
        <v>MQ200</v>
      </c>
      <c r="K703" s="76" t="str">
        <f t="shared" si="65"/>
        <v>RAB03A6B</v>
      </c>
      <c r="L703" s="281" t="e">
        <f>VLOOKUP(K703,'Planilla de control'!#REF!,2,0)</f>
        <v>#REF!</v>
      </c>
      <c r="M703" s="29" t="e">
        <f>IF(COUNTIF('Planilla de control'!#REF!,K703)&gt;0,"SI","NO")</f>
        <v>#REF!</v>
      </c>
    </row>
    <row r="704" spans="1:13" x14ac:dyDescent="0.3">
      <c r="A704" s="3" t="s">
        <v>2366</v>
      </c>
      <c r="B704" s="3" t="s">
        <v>3754</v>
      </c>
      <c r="C704" s="3"/>
      <c r="D704" s="3"/>
      <c r="E704" s="3"/>
      <c r="F704" s="51" t="str">
        <f t="shared" si="60"/>
        <v>03C4</v>
      </c>
      <c r="G704" s="51">
        <f t="shared" si="61"/>
        <v>4</v>
      </c>
      <c r="H704" s="51">
        <f t="shared" si="62"/>
        <v>3</v>
      </c>
      <c r="I704" s="51" t="str">
        <f t="shared" si="63"/>
        <v>C</v>
      </c>
      <c r="J704" s="51" t="str">
        <f t="shared" si="64"/>
        <v>MQ200</v>
      </c>
      <c r="K704" s="76" t="str">
        <f t="shared" si="65"/>
        <v>RAB03C4B</v>
      </c>
      <c r="L704" s="281" t="e">
        <f>VLOOKUP(K704,'Planilla de control'!#REF!,2,0)</f>
        <v>#REF!</v>
      </c>
      <c r="M704" s="29" t="e">
        <f>IF(COUNTIF('Planilla de control'!#REF!,K704)&gt;0,"SI","NO")</f>
        <v>#REF!</v>
      </c>
    </row>
    <row r="705" spans="1:13" x14ac:dyDescent="0.3">
      <c r="A705" s="3" t="s">
        <v>2366</v>
      </c>
      <c r="B705" s="3" t="s">
        <v>3755</v>
      </c>
      <c r="C705" s="3"/>
      <c r="D705" s="3"/>
      <c r="E705" s="3"/>
      <c r="F705" s="51" t="str">
        <f t="shared" si="60"/>
        <v>03C6</v>
      </c>
      <c r="G705" s="51">
        <f t="shared" si="61"/>
        <v>6</v>
      </c>
      <c r="H705" s="51">
        <f t="shared" si="62"/>
        <v>3</v>
      </c>
      <c r="I705" s="51" t="str">
        <f t="shared" si="63"/>
        <v>C</v>
      </c>
      <c r="J705" s="51" t="str">
        <f t="shared" si="64"/>
        <v>MQ200</v>
      </c>
      <c r="K705" s="76" t="str">
        <f t="shared" si="65"/>
        <v>RAB03C6C</v>
      </c>
      <c r="L705" s="281" t="e">
        <f>VLOOKUP(K705,'Planilla de control'!#REF!,2,0)</f>
        <v>#REF!</v>
      </c>
      <c r="M705" s="29" t="e">
        <f>IF(COUNTIF('Planilla de control'!#REF!,K705)&gt;0,"SI","NO")</f>
        <v>#REF!</v>
      </c>
    </row>
    <row r="706" spans="1:13" x14ac:dyDescent="0.3">
      <c r="A706" s="3" t="s">
        <v>2366</v>
      </c>
      <c r="B706" s="3" t="s">
        <v>3756</v>
      </c>
      <c r="C706" s="3"/>
      <c r="D706" s="3"/>
      <c r="E706" s="3"/>
      <c r="F706" s="51" t="str">
        <f t="shared" si="60"/>
        <v>03D5</v>
      </c>
      <c r="G706" s="51">
        <f t="shared" si="61"/>
        <v>5</v>
      </c>
      <c r="H706" s="51">
        <f t="shared" si="62"/>
        <v>3</v>
      </c>
      <c r="I706" s="51" t="str">
        <f t="shared" si="63"/>
        <v>D</v>
      </c>
      <c r="J706" s="51" t="str">
        <f t="shared" si="64"/>
        <v>MQ200</v>
      </c>
      <c r="K706" s="76" t="str">
        <f t="shared" si="65"/>
        <v>RAB03D5B</v>
      </c>
      <c r="L706" s="281" t="e">
        <f>VLOOKUP(K706,'Planilla de control'!#REF!,2,0)</f>
        <v>#REF!</v>
      </c>
      <c r="M706" s="29" t="e">
        <f>IF(COUNTIF('Planilla de control'!#REF!,K706)&gt;0,"SI","NO")</f>
        <v>#REF!</v>
      </c>
    </row>
    <row r="707" spans="1:13" x14ac:dyDescent="0.3">
      <c r="A707" s="3" t="s">
        <v>2366</v>
      </c>
      <c r="B707" s="3" t="s">
        <v>3757</v>
      </c>
      <c r="C707" s="3"/>
      <c r="D707" s="3"/>
      <c r="E707" s="3"/>
      <c r="F707" s="51" t="str">
        <f t="shared" ref="F707:F770" si="66">IF(OR(LEN(B707)=9,LEN(B707)=5),MID(B707,1,4),MID(B707,1,5))</f>
        <v>03F5</v>
      </c>
      <c r="G707" s="51">
        <f t="shared" ref="G707:G770" si="67">IF(MID(F707,5,1)&lt;&gt;"",MID(F707,4,2),MID(F707,4,1))*1</f>
        <v>5</v>
      </c>
      <c r="H707" s="51">
        <f t="shared" ref="H707:H770" si="68">+MID(B707,1,2)*1</f>
        <v>3</v>
      </c>
      <c r="I707" s="51" t="str">
        <f t="shared" ref="I707:I770" si="69">+MID(B707,3,1)</f>
        <v>F</v>
      </c>
      <c r="J707" s="51" t="str">
        <f t="shared" ref="J707:J770" si="70">HLOOKUP(A707,$O$1:$U$2,2,0)</f>
        <v>MQ200</v>
      </c>
      <c r="K707" s="76" t="str">
        <f t="shared" ref="K707:K770" si="71">CONCATENATE(A707,B707)</f>
        <v>RAB03F5A</v>
      </c>
      <c r="L707" s="281" t="e">
        <f>VLOOKUP(K707,'Planilla de control'!#REF!,2,0)</f>
        <v>#REF!</v>
      </c>
      <c r="M707" s="29" t="e">
        <f>IF(COUNTIF('Planilla de control'!#REF!,K707)&gt;0,"SI","NO")</f>
        <v>#REF!</v>
      </c>
    </row>
    <row r="708" spans="1:13" x14ac:dyDescent="0.3">
      <c r="A708" s="3" t="s">
        <v>2366</v>
      </c>
      <c r="B708" s="3" t="s">
        <v>3758</v>
      </c>
      <c r="C708" s="3"/>
      <c r="D708" s="3"/>
      <c r="E708" s="3"/>
      <c r="F708" s="51" t="str">
        <f t="shared" si="66"/>
        <v>03G6</v>
      </c>
      <c r="G708" s="51">
        <f t="shared" si="67"/>
        <v>6</v>
      </c>
      <c r="H708" s="51">
        <f t="shared" si="68"/>
        <v>3</v>
      </c>
      <c r="I708" s="51" t="str">
        <f t="shared" si="69"/>
        <v>G</v>
      </c>
      <c r="J708" s="51" t="str">
        <f t="shared" si="70"/>
        <v>MQ200</v>
      </c>
      <c r="K708" s="76" t="str">
        <f t="shared" si="71"/>
        <v>RAB03G6C</v>
      </c>
      <c r="L708" s="281" t="e">
        <f>VLOOKUP(K708,'Planilla de control'!#REF!,2,0)</f>
        <v>#REF!</v>
      </c>
      <c r="M708" s="29" t="e">
        <f>IF(COUNTIF('Planilla de control'!#REF!,K708)&gt;0,"SI","NO")</f>
        <v>#REF!</v>
      </c>
    </row>
    <row r="709" spans="1:13" x14ac:dyDescent="0.3">
      <c r="A709" s="3" t="s">
        <v>2366</v>
      </c>
      <c r="B709" s="3" t="s">
        <v>3759</v>
      </c>
      <c r="C709" s="3"/>
      <c r="D709" s="3"/>
      <c r="E709" s="3"/>
      <c r="F709" s="51" t="str">
        <f t="shared" si="66"/>
        <v>03I4</v>
      </c>
      <c r="G709" s="51">
        <f t="shared" si="67"/>
        <v>4</v>
      </c>
      <c r="H709" s="51">
        <f t="shared" si="68"/>
        <v>3</v>
      </c>
      <c r="I709" s="51" t="str">
        <f t="shared" si="69"/>
        <v>I</v>
      </c>
      <c r="J709" s="51" t="str">
        <f t="shared" si="70"/>
        <v>MQ200</v>
      </c>
      <c r="K709" s="76" t="str">
        <f t="shared" si="71"/>
        <v>RAB03I4B</v>
      </c>
      <c r="L709" s="281" t="e">
        <f>VLOOKUP(K709,'Planilla de control'!#REF!,2,0)</f>
        <v>#REF!</v>
      </c>
      <c r="M709" s="29" t="e">
        <f>IF(COUNTIF('Planilla de control'!#REF!,K709)&gt;0,"SI","NO")</f>
        <v>#REF!</v>
      </c>
    </row>
    <row r="710" spans="1:13" x14ac:dyDescent="0.3">
      <c r="A710" s="3" t="s">
        <v>2366</v>
      </c>
      <c r="B710" s="3" t="s">
        <v>3760</v>
      </c>
      <c r="C710" s="3"/>
      <c r="D710" s="3"/>
      <c r="E710" s="3"/>
      <c r="F710" s="51" t="str">
        <f t="shared" si="66"/>
        <v>03L8</v>
      </c>
      <c r="G710" s="51">
        <f t="shared" si="67"/>
        <v>8</v>
      </c>
      <c r="H710" s="51">
        <f t="shared" si="68"/>
        <v>3</v>
      </c>
      <c r="I710" s="51" t="str">
        <f t="shared" si="69"/>
        <v>L</v>
      </c>
      <c r="J710" s="51" t="str">
        <f t="shared" si="70"/>
        <v>MQ200</v>
      </c>
      <c r="K710" s="76" t="str">
        <f t="shared" si="71"/>
        <v>RAB03L8A</v>
      </c>
      <c r="L710" s="281" t="e">
        <f>VLOOKUP(K710,'Planilla de control'!#REF!,2,0)</f>
        <v>#REF!</v>
      </c>
      <c r="M710" s="29" t="e">
        <f>IF(COUNTIF('Planilla de control'!#REF!,K710)&gt;0,"SI","NO")</f>
        <v>#REF!</v>
      </c>
    </row>
    <row r="711" spans="1:13" x14ac:dyDescent="0.3">
      <c r="A711" s="3" t="s">
        <v>2366</v>
      </c>
      <c r="B711" s="3" t="s">
        <v>3761</v>
      </c>
      <c r="C711" s="3"/>
      <c r="D711" s="3"/>
      <c r="E711" s="3"/>
      <c r="F711" s="51" t="str">
        <f t="shared" si="66"/>
        <v>03K5</v>
      </c>
      <c r="G711" s="51">
        <f t="shared" si="67"/>
        <v>5</v>
      </c>
      <c r="H711" s="51">
        <f t="shared" si="68"/>
        <v>3</v>
      </c>
      <c r="I711" s="51" t="str">
        <f t="shared" si="69"/>
        <v>K</v>
      </c>
      <c r="J711" s="51" t="str">
        <f t="shared" si="70"/>
        <v>MQ200</v>
      </c>
      <c r="K711" s="76" t="str">
        <f t="shared" si="71"/>
        <v>RAB03K5A</v>
      </c>
      <c r="L711" s="281" t="e">
        <f>VLOOKUP(K711,'Planilla de control'!#REF!,2,0)</f>
        <v>#REF!</v>
      </c>
      <c r="M711" s="29" t="e">
        <f>IF(COUNTIF('Planilla de control'!#REF!,K711)&gt;0,"SI","NO")</f>
        <v>#REF!</v>
      </c>
    </row>
    <row r="712" spans="1:13" x14ac:dyDescent="0.3">
      <c r="A712" s="3" t="s">
        <v>2366</v>
      </c>
      <c r="B712" s="3" t="s">
        <v>3762</v>
      </c>
      <c r="C712" s="3"/>
      <c r="D712" s="3"/>
      <c r="E712" s="3"/>
      <c r="F712" s="51" t="str">
        <f t="shared" si="66"/>
        <v>03G5</v>
      </c>
      <c r="G712" s="51">
        <f t="shared" si="67"/>
        <v>5</v>
      </c>
      <c r="H712" s="51">
        <f t="shared" si="68"/>
        <v>3</v>
      </c>
      <c r="I712" s="51" t="str">
        <f t="shared" si="69"/>
        <v>G</v>
      </c>
      <c r="J712" s="51" t="str">
        <f t="shared" si="70"/>
        <v>MQ200</v>
      </c>
      <c r="K712" s="76" t="str">
        <f t="shared" si="71"/>
        <v>RAB03G5B</v>
      </c>
      <c r="L712" s="281" t="e">
        <f>VLOOKUP(K712,'Planilla de control'!#REF!,2,0)</f>
        <v>#REF!</v>
      </c>
      <c r="M712" s="29" t="e">
        <f>IF(COUNTIF('Planilla de control'!#REF!,K712)&gt;0,"SI","NO")</f>
        <v>#REF!</v>
      </c>
    </row>
    <row r="713" spans="1:13" x14ac:dyDescent="0.3">
      <c r="A713" s="3" t="s">
        <v>2366</v>
      </c>
      <c r="B713" s="3" t="s">
        <v>3763</v>
      </c>
      <c r="C713" s="3"/>
      <c r="D713" s="3"/>
      <c r="E713" s="3"/>
      <c r="F713" s="51" t="str">
        <f t="shared" si="66"/>
        <v>03J5</v>
      </c>
      <c r="G713" s="51">
        <f t="shared" si="67"/>
        <v>5</v>
      </c>
      <c r="H713" s="51">
        <f t="shared" si="68"/>
        <v>3</v>
      </c>
      <c r="I713" s="51" t="str">
        <f t="shared" si="69"/>
        <v>J</v>
      </c>
      <c r="J713" s="51" t="str">
        <f t="shared" si="70"/>
        <v>MQ200</v>
      </c>
      <c r="K713" s="76" t="str">
        <f t="shared" si="71"/>
        <v>RAB03J5C</v>
      </c>
      <c r="L713" s="281" t="e">
        <f>VLOOKUP(K713,'Planilla de control'!#REF!,2,0)</f>
        <v>#REF!</v>
      </c>
      <c r="M713" s="29" t="e">
        <f>IF(COUNTIF('Planilla de control'!#REF!,K713)&gt;0,"SI","NO")</f>
        <v>#REF!</v>
      </c>
    </row>
    <row r="714" spans="1:13" x14ac:dyDescent="0.3">
      <c r="A714" s="3" t="s">
        <v>2366</v>
      </c>
      <c r="B714" s="3" t="s">
        <v>3764</v>
      </c>
      <c r="C714" s="3"/>
      <c r="D714" s="3"/>
      <c r="E714" s="3"/>
      <c r="F714" s="51" t="str">
        <f t="shared" si="66"/>
        <v>03B5</v>
      </c>
      <c r="G714" s="51">
        <f t="shared" si="67"/>
        <v>5</v>
      </c>
      <c r="H714" s="51">
        <f t="shared" si="68"/>
        <v>3</v>
      </c>
      <c r="I714" s="51" t="str">
        <f t="shared" si="69"/>
        <v>B</v>
      </c>
      <c r="J714" s="51" t="str">
        <f t="shared" si="70"/>
        <v>MQ200</v>
      </c>
      <c r="K714" s="76" t="str">
        <f t="shared" si="71"/>
        <v>RAB03B5B</v>
      </c>
      <c r="L714" s="281" t="e">
        <f>VLOOKUP(K714,'Planilla de control'!#REF!,2,0)</f>
        <v>#REF!</v>
      </c>
      <c r="M714" s="29" t="e">
        <f>IF(COUNTIF('Planilla de control'!#REF!,K714)&gt;0,"SI","NO")</f>
        <v>#REF!</v>
      </c>
    </row>
    <row r="715" spans="1:13" x14ac:dyDescent="0.3">
      <c r="A715" s="3" t="s">
        <v>2366</v>
      </c>
      <c r="B715" s="3" t="s">
        <v>3765</v>
      </c>
      <c r="C715" s="3"/>
      <c r="D715" s="3"/>
      <c r="E715" s="3"/>
      <c r="F715" s="51" t="str">
        <f t="shared" si="66"/>
        <v>03E4</v>
      </c>
      <c r="G715" s="51">
        <f t="shared" si="67"/>
        <v>4</v>
      </c>
      <c r="H715" s="51">
        <f t="shared" si="68"/>
        <v>3</v>
      </c>
      <c r="I715" s="51" t="str">
        <f t="shared" si="69"/>
        <v>E</v>
      </c>
      <c r="J715" s="51" t="str">
        <f t="shared" si="70"/>
        <v>MQ200</v>
      </c>
      <c r="K715" s="76" t="str">
        <f t="shared" si="71"/>
        <v>RAB03E4B</v>
      </c>
      <c r="L715" s="281" t="e">
        <f>VLOOKUP(K715,'Planilla de control'!#REF!,2,0)</f>
        <v>#REF!</v>
      </c>
      <c r="M715" s="29" t="e">
        <f>IF(COUNTIF('Planilla de control'!#REF!,K715)&gt;0,"SI","NO")</f>
        <v>#REF!</v>
      </c>
    </row>
    <row r="716" spans="1:13" x14ac:dyDescent="0.3">
      <c r="A716" s="3" t="s">
        <v>2366</v>
      </c>
      <c r="B716" s="3" t="s">
        <v>3766</v>
      </c>
      <c r="C716" s="3"/>
      <c r="D716" s="3"/>
      <c r="E716" s="3"/>
      <c r="F716" s="51" t="str">
        <f t="shared" si="66"/>
        <v>03B3</v>
      </c>
      <c r="G716" s="51">
        <f t="shared" si="67"/>
        <v>3</v>
      </c>
      <c r="H716" s="51">
        <f t="shared" si="68"/>
        <v>3</v>
      </c>
      <c r="I716" s="51" t="str">
        <f t="shared" si="69"/>
        <v>B</v>
      </c>
      <c r="J716" s="51" t="str">
        <f t="shared" si="70"/>
        <v>MQ200</v>
      </c>
      <c r="K716" s="76" t="str">
        <f t="shared" si="71"/>
        <v>RAB03B3C</v>
      </c>
      <c r="L716" s="281" t="e">
        <f>VLOOKUP(K716,'Planilla de control'!#REF!,2,0)</f>
        <v>#REF!</v>
      </c>
      <c r="M716" s="29" t="e">
        <f>IF(COUNTIF('Planilla de control'!#REF!,K716)&gt;0,"SI","NO")</f>
        <v>#REF!</v>
      </c>
    </row>
    <row r="717" spans="1:13" x14ac:dyDescent="0.3">
      <c r="A717" s="3" t="s">
        <v>2366</v>
      </c>
      <c r="B717" s="3" t="s">
        <v>3767</v>
      </c>
      <c r="C717" s="3"/>
      <c r="D717" s="3"/>
      <c r="E717" s="3"/>
      <c r="F717" s="51" t="str">
        <f t="shared" si="66"/>
        <v>03E4</v>
      </c>
      <c r="G717" s="51">
        <f t="shared" si="67"/>
        <v>4</v>
      </c>
      <c r="H717" s="51">
        <f t="shared" si="68"/>
        <v>3</v>
      </c>
      <c r="I717" s="51" t="str">
        <f t="shared" si="69"/>
        <v>E</v>
      </c>
      <c r="J717" s="51" t="str">
        <f t="shared" si="70"/>
        <v>MQ200</v>
      </c>
      <c r="K717" s="76" t="str">
        <f t="shared" si="71"/>
        <v>RAB03E4C</v>
      </c>
      <c r="L717" s="281" t="e">
        <f>VLOOKUP(K717,'Planilla de control'!#REF!,2,0)</f>
        <v>#REF!</v>
      </c>
      <c r="M717" s="29" t="e">
        <f>IF(COUNTIF('Planilla de control'!#REF!,K717)&gt;0,"SI","NO")</f>
        <v>#REF!</v>
      </c>
    </row>
    <row r="718" spans="1:13" x14ac:dyDescent="0.3">
      <c r="A718" s="3" t="s">
        <v>2366</v>
      </c>
      <c r="B718" s="3" t="s">
        <v>3768</v>
      </c>
      <c r="C718" s="3"/>
      <c r="D718" s="3"/>
      <c r="E718" s="3"/>
      <c r="F718" s="51" t="str">
        <f t="shared" si="66"/>
        <v>03E8</v>
      </c>
      <c r="G718" s="51">
        <f t="shared" si="67"/>
        <v>8</v>
      </c>
      <c r="H718" s="51">
        <f t="shared" si="68"/>
        <v>3</v>
      </c>
      <c r="I718" s="51" t="str">
        <f t="shared" si="69"/>
        <v>E</v>
      </c>
      <c r="J718" s="51" t="str">
        <f t="shared" si="70"/>
        <v>MQ200</v>
      </c>
      <c r="K718" s="76" t="str">
        <f t="shared" si="71"/>
        <v>RAB03E8A</v>
      </c>
      <c r="L718" s="281" t="e">
        <f>VLOOKUP(K718,'Planilla de control'!#REF!,2,0)</f>
        <v>#REF!</v>
      </c>
      <c r="M718" s="29" t="e">
        <f>IF(COUNTIF('Planilla de control'!#REF!,K718)&gt;0,"SI","NO")</f>
        <v>#REF!</v>
      </c>
    </row>
    <row r="719" spans="1:13" x14ac:dyDescent="0.3">
      <c r="A719" s="3" t="s">
        <v>2366</v>
      </c>
      <c r="B719" s="3" t="s">
        <v>3769</v>
      </c>
      <c r="C719" s="3"/>
      <c r="D719" s="3"/>
      <c r="E719" s="3"/>
      <c r="F719" s="51" t="str">
        <f t="shared" si="66"/>
        <v>03B4</v>
      </c>
      <c r="G719" s="51">
        <f t="shared" si="67"/>
        <v>4</v>
      </c>
      <c r="H719" s="51">
        <f t="shared" si="68"/>
        <v>3</v>
      </c>
      <c r="I719" s="51" t="str">
        <f t="shared" si="69"/>
        <v>B</v>
      </c>
      <c r="J719" s="51" t="str">
        <f t="shared" si="70"/>
        <v>MQ200</v>
      </c>
      <c r="K719" s="76" t="str">
        <f t="shared" si="71"/>
        <v>RAB03B4C</v>
      </c>
      <c r="L719" s="281" t="e">
        <f>VLOOKUP(K719,'Planilla de control'!#REF!,2,0)</f>
        <v>#REF!</v>
      </c>
      <c r="M719" s="29" t="e">
        <f>IF(COUNTIF('Planilla de control'!#REF!,K719)&gt;0,"SI","NO")</f>
        <v>#REF!</v>
      </c>
    </row>
    <row r="720" spans="1:13" x14ac:dyDescent="0.3">
      <c r="A720" s="3" t="s">
        <v>2366</v>
      </c>
      <c r="B720" s="3" t="s">
        <v>3770</v>
      </c>
      <c r="C720" s="3"/>
      <c r="D720" s="3"/>
      <c r="E720" s="3"/>
      <c r="F720" s="51" t="str">
        <f t="shared" si="66"/>
        <v>03G5</v>
      </c>
      <c r="G720" s="51">
        <f t="shared" si="67"/>
        <v>5</v>
      </c>
      <c r="H720" s="51">
        <f t="shared" si="68"/>
        <v>3</v>
      </c>
      <c r="I720" s="51" t="str">
        <f t="shared" si="69"/>
        <v>G</v>
      </c>
      <c r="J720" s="51" t="str">
        <f t="shared" si="70"/>
        <v>MQ200</v>
      </c>
      <c r="K720" s="76" t="str">
        <f t="shared" si="71"/>
        <v>RAB03G5A</v>
      </c>
      <c r="L720" s="281" t="e">
        <f>VLOOKUP(K720,'Planilla de control'!#REF!,2,0)</f>
        <v>#REF!</v>
      </c>
      <c r="M720" s="29" t="e">
        <f>IF(COUNTIF('Planilla de control'!#REF!,K720)&gt;0,"SI","NO")</f>
        <v>#REF!</v>
      </c>
    </row>
    <row r="721" spans="1:13" x14ac:dyDescent="0.3">
      <c r="A721" s="3" t="s">
        <v>2366</v>
      </c>
      <c r="B721" s="3" t="s">
        <v>3771</v>
      </c>
      <c r="C721" s="3"/>
      <c r="D721" s="3"/>
      <c r="E721" s="3"/>
      <c r="F721" s="51" t="str">
        <f t="shared" si="66"/>
        <v>03I8</v>
      </c>
      <c r="G721" s="51">
        <f t="shared" si="67"/>
        <v>8</v>
      </c>
      <c r="H721" s="51">
        <f t="shared" si="68"/>
        <v>3</v>
      </c>
      <c r="I721" s="51" t="str">
        <f t="shared" si="69"/>
        <v>I</v>
      </c>
      <c r="J721" s="51" t="str">
        <f t="shared" si="70"/>
        <v>MQ200</v>
      </c>
      <c r="K721" s="76" t="str">
        <f t="shared" si="71"/>
        <v>RAB03I8B</v>
      </c>
      <c r="L721" s="281" t="e">
        <f>VLOOKUP(K721,'Planilla de control'!#REF!,2,0)</f>
        <v>#REF!</v>
      </c>
      <c r="M721" s="29" t="e">
        <f>IF(COUNTIF('Planilla de control'!#REF!,K721)&gt;0,"SI","NO")</f>
        <v>#REF!</v>
      </c>
    </row>
    <row r="722" spans="1:13" x14ac:dyDescent="0.3">
      <c r="A722" s="3" t="s">
        <v>2365</v>
      </c>
      <c r="B722" s="3" t="s">
        <v>3772</v>
      </c>
      <c r="C722" s="3"/>
      <c r="D722" s="3"/>
      <c r="E722" s="3"/>
      <c r="F722" s="51" t="str">
        <f t="shared" si="66"/>
        <v>04B1</v>
      </c>
      <c r="G722" s="51">
        <f t="shared" si="67"/>
        <v>1</v>
      </c>
      <c r="H722" s="51">
        <f t="shared" si="68"/>
        <v>4</v>
      </c>
      <c r="I722" s="51" t="str">
        <f t="shared" si="69"/>
        <v>B</v>
      </c>
      <c r="J722" s="51" t="str">
        <f t="shared" si="70"/>
        <v>MQ200</v>
      </c>
      <c r="K722" s="76" t="str">
        <f t="shared" si="71"/>
        <v>PC204B1A</v>
      </c>
      <c r="L722" s="281" t="e">
        <f>VLOOKUP(K722,'Planilla de control'!#REF!,2,0)</f>
        <v>#REF!</v>
      </c>
      <c r="M722" s="29" t="e">
        <f>IF(COUNTIF('Planilla de control'!#REF!,K722)&gt;0,"SI","NO")</f>
        <v>#REF!</v>
      </c>
    </row>
    <row r="723" spans="1:13" x14ac:dyDescent="0.3">
      <c r="A723" s="3" t="s">
        <v>2365</v>
      </c>
      <c r="B723" s="3" t="s">
        <v>3773</v>
      </c>
      <c r="C723" s="3"/>
      <c r="D723" s="3"/>
      <c r="E723" s="3"/>
      <c r="F723" s="51" t="str">
        <f t="shared" si="66"/>
        <v>04B2</v>
      </c>
      <c r="G723" s="51">
        <f t="shared" si="67"/>
        <v>2</v>
      </c>
      <c r="H723" s="51">
        <f t="shared" si="68"/>
        <v>4</v>
      </c>
      <c r="I723" s="51" t="str">
        <f t="shared" si="69"/>
        <v>B</v>
      </c>
      <c r="J723" s="51" t="str">
        <f t="shared" si="70"/>
        <v>MQ200</v>
      </c>
      <c r="K723" s="76" t="str">
        <f t="shared" si="71"/>
        <v>PC204B2D</v>
      </c>
      <c r="L723" s="281" t="e">
        <f>VLOOKUP(K723,'Planilla de control'!#REF!,2,0)</f>
        <v>#REF!</v>
      </c>
      <c r="M723" s="29" t="e">
        <f>IF(COUNTIF('Planilla de control'!#REF!,K723)&gt;0,"SI","NO")</f>
        <v>#REF!</v>
      </c>
    </row>
    <row r="724" spans="1:13" x14ac:dyDescent="0.3">
      <c r="A724" s="3" t="s">
        <v>2365</v>
      </c>
      <c r="B724" s="3" t="s">
        <v>3774</v>
      </c>
      <c r="C724" s="3"/>
      <c r="D724" s="3"/>
      <c r="E724" s="3" t="s">
        <v>81</v>
      </c>
      <c r="F724" s="51" t="str">
        <f t="shared" si="66"/>
        <v>04B6</v>
      </c>
      <c r="G724" s="51">
        <f t="shared" si="67"/>
        <v>6</v>
      </c>
      <c r="H724" s="51">
        <f t="shared" si="68"/>
        <v>4</v>
      </c>
      <c r="I724" s="51" t="str">
        <f t="shared" si="69"/>
        <v>B</v>
      </c>
      <c r="J724" s="51" t="str">
        <f t="shared" si="70"/>
        <v>MQ200</v>
      </c>
      <c r="K724" s="76" t="str">
        <f t="shared" si="71"/>
        <v>PC204B6A</v>
      </c>
      <c r="L724" s="281" t="e">
        <f>VLOOKUP(K724,'Planilla de control'!#REF!,2,0)</f>
        <v>#REF!</v>
      </c>
      <c r="M724" s="29" t="e">
        <f>IF(COUNTIF('Planilla de control'!#REF!,K724)&gt;0,"SI","NO")</f>
        <v>#REF!</v>
      </c>
    </row>
    <row r="725" spans="1:13" x14ac:dyDescent="0.3">
      <c r="A725" s="3" t="s">
        <v>2365</v>
      </c>
      <c r="B725" s="3" t="s">
        <v>3775</v>
      </c>
      <c r="C725" s="3"/>
      <c r="D725" s="3"/>
      <c r="E725" s="3" t="s">
        <v>81</v>
      </c>
      <c r="F725" s="51" t="str">
        <f t="shared" si="66"/>
        <v>04B6</v>
      </c>
      <c r="G725" s="51">
        <f t="shared" si="67"/>
        <v>6</v>
      </c>
      <c r="H725" s="51">
        <f t="shared" si="68"/>
        <v>4</v>
      </c>
      <c r="I725" s="51" t="str">
        <f t="shared" si="69"/>
        <v>B</v>
      </c>
      <c r="J725" s="51" t="str">
        <f t="shared" si="70"/>
        <v>MQ200</v>
      </c>
      <c r="K725" s="76" t="str">
        <f t="shared" si="71"/>
        <v>PC204B6B</v>
      </c>
      <c r="L725" s="281" t="e">
        <f>VLOOKUP(K725,'Planilla de control'!#REF!,2,0)</f>
        <v>#REF!</v>
      </c>
      <c r="M725" s="29" t="e">
        <f>IF(COUNTIF('Planilla de control'!#REF!,K725)&gt;0,"SI","NO")</f>
        <v>#REF!</v>
      </c>
    </row>
    <row r="726" spans="1:13" x14ac:dyDescent="0.3">
      <c r="A726" s="3" t="s">
        <v>2365</v>
      </c>
      <c r="B726" s="3" t="s">
        <v>3776</v>
      </c>
      <c r="C726" s="3"/>
      <c r="D726" s="3"/>
      <c r="E726" s="3" t="s">
        <v>81</v>
      </c>
      <c r="F726" s="51" t="str">
        <f t="shared" si="66"/>
        <v>04B6</v>
      </c>
      <c r="G726" s="51">
        <f t="shared" si="67"/>
        <v>6</v>
      </c>
      <c r="H726" s="51">
        <f t="shared" si="68"/>
        <v>4</v>
      </c>
      <c r="I726" s="51" t="str">
        <f t="shared" si="69"/>
        <v>B</v>
      </c>
      <c r="J726" s="51" t="str">
        <f t="shared" si="70"/>
        <v>MQ200</v>
      </c>
      <c r="K726" s="76" t="str">
        <f t="shared" si="71"/>
        <v>PC204B6C</v>
      </c>
      <c r="L726" s="281" t="e">
        <f>VLOOKUP(K726,'Planilla de control'!#REF!,2,0)</f>
        <v>#REF!</v>
      </c>
      <c r="M726" s="29" t="e">
        <f>IF(COUNTIF('Planilla de control'!#REF!,K726)&gt;0,"SI","NO")</f>
        <v>#REF!</v>
      </c>
    </row>
    <row r="727" spans="1:13" x14ac:dyDescent="0.3">
      <c r="A727" s="3" t="s">
        <v>2365</v>
      </c>
      <c r="B727" s="3" t="s">
        <v>3777</v>
      </c>
      <c r="C727" s="3"/>
      <c r="D727" s="3"/>
      <c r="E727" s="3"/>
      <c r="F727" s="51" t="str">
        <f t="shared" si="66"/>
        <v>04C1</v>
      </c>
      <c r="G727" s="51">
        <f t="shared" si="67"/>
        <v>1</v>
      </c>
      <c r="H727" s="51">
        <f t="shared" si="68"/>
        <v>4</v>
      </c>
      <c r="I727" s="51" t="str">
        <f t="shared" si="69"/>
        <v>C</v>
      </c>
      <c r="J727" s="51" t="str">
        <f t="shared" si="70"/>
        <v>MQ200</v>
      </c>
      <c r="K727" s="76" t="str">
        <f t="shared" si="71"/>
        <v>PC204C1C</v>
      </c>
      <c r="L727" s="281" t="e">
        <f>VLOOKUP(K727,'Planilla de control'!#REF!,2,0)</f>
        <v>#REF!</v>
      </c>
      <c r="M727" s="29" t="e">
        <f>IF(COUNTIF('Planilla de control'!#REF!,K727)&gt;0,"SI","NO")</f>
        <v>#REF!</v>
      </c>
    </row>
    <row r="728" spans="1:13" x14ac:dyDescent="0.3">
      <c r="A728" s="3" t="s">
        <v>2365</v>
      </c>
      <c r="B728" s="3" t="s">
        <v>3778</v>
      </c>
      <c r="C728" s="3"/>
      <c r="D728" s="3"/>
      <c r="E728" s="3"/>
      <c r="F728" s="51" t="str">
        <f t="shared" si="66"/>
        <v>04C2</v>
      </c>
      <c r="G728" s="51">
        <f t="shared" si="67"/>
        <v>2</v>
      </c>
      <c r="H728" s="51">
        <f t="shared" si="68"/>
        <v>4</v>
      </c>
      <c r="I728" s="51" t="str">
        <f t="shared" si="69"/>
        <v>C</v>
      </c>
      <c r="J728" s="51" t="str">
        <f t="shared" si="70"/>
        <v>MQ200</v>
      </c>
      <c r="K728" s="76" t="str">
        <f t="shared" si="71"/>
        <v>PC204C2A</v>
      </c>
      <c r="L728" s="281" t="e">
        <f>VLOOKUP(K728,'Planilla de control'!#REF!,2,0)</f>
        <v>#REF!</v>
      </c>
      <c r="M728" s="29" t="e">
        <f>IF(COUNTIF('Planilla de control'!#REF!,K728)&gt;0,"SI","NO")</f>
        <v>#REF!</v>
      </c>
    </row>
    <row r="729" spans="1:13" x14ac:dyDescent="0.3">
      <c r="A729" s="3" t="s">
        <v>2365</v>
      </c>
      <c r="B729" s="3" t="s">
        <v>3779</v>
      </c>
      <c r="C729" s="3"/>
      <c r="D729" s="3"/>
      <c r="E729" s="3"/>
      <c r="F729" s="51" t="str">
        <f t="shared" si="66"/>
        <v>04C2</v>
      </c>
      <c r="G729" s="51">
        <f t="shared" si="67"/>
        <v>2</v>
      </c>
      <c r="H729" s="51">
        <f t="shared" si="68"/>
        <v>4</v>
      </c>
      <c r="I729" s="51" t="str">
        <f t="shared" si="69"/>
        <v>C</v>
      </c>
      <c r="J729" s="51" t="str">
        <f t="shared" si="70"/>
        <v>MQ200</v>
      </c>
      <c r="K729" s="76" t="str">
        <f t="shared" si="71"/>
        <v>PC204C2B</v>
      </c>
      <c r="L729" s="281" t="e">
        <f>VLOOKUP(K729,'Planilla de control'!#REF!,2,0)</f>
        <v>#REF!</v>
      </c>
      <c r="M729" s="29" t="e">
        <f>IF(COUNTIF('Planilla de control'!#REF!,K729)&gt;0,"SI","NO")</f>
        <v>#REF!</v>
      </c>
    </row>
    <row r="730" spans="1:13" x14ac:dyDescent="0.3">
      <c r="A730" s="3" t="s">
        <v>2365</v>
      </c>
      <c r="B730" s="3" t="s">
        <v>3780</v>
      </c>
      <c r="C730" s="3"/>
      <c r="D730" s="3"/>
      <c r="E730" s="3"/>
      <c r="F730" s="51" t="str">
        <f t="shared" si="66"/>
        <v>04D7</v>
      </c>
      <c r="G730" s="51">
        <f t="shared" si="67"/>
        <v>7</v>
      </c>
      <c r="H730" s="51">
        <f t="shared" si="68"/>
        <v>4</v>
      </c>
      <c r="I730" s="51" t="str">
        <f t="shared" si="69"/>
        <v>D</v>
      </c>
      <c r="J730" s="51" t="str">
        <f t="shared" si="70"/>
        <v>MQ200</v>
      </c>
      <c r="K730" s="76" t="str">
        <f t="shared" si="71"/>
        <v>PC204D7A</v>
      </c>
      <c r="L730" s="281" t="e">
        <f>VLOOKUP(K730,'Planilla de control'!#REF!,2,0)</f>
        <v>#REF!</v>
      </c>
      <c r="M730" s="29" t="e">
        <f>IF(COUNTIF('Planilla de control'!#REF!,K730)&gt;0,"SI","NO")</f>
        <v>#REF!</v>
      </c>
    </row>
    <row r="731" spans="1:13" x14ac:dyDescent="0.3">
      <c r="A731" s="3" t="s">
        <v>2365</v>
      </c>
      <c r="B731" s="3" t="s">
        <v>3781</v>
      </c>
      <c r="C731" s="3"/>
      <c r="D731" s="3"/>
      <c r="E731" s="3"/>
      <c r="F731" s="51" t="str">
        <f t="shared" si="66"/>
        <v>04D7</v>
      </c>
      <c r="G731" s="51">
        <f t="shared" si="67"/>
        <v>7</v>
      </c>
      <c r="H731" s="51">
        <f t="shared" si="68"/>
        <v>4</v>
      </c>
      <c r="I731" s="51" t="str">
        <f t="shared" si="69"/>
        <v>D</v>
      </c>
      <c r="J731" s="51" t="str">
        <f t="shared" si="70"/>
        <v>MQ200</v>
      </c>
      <c r="K731" s="76" t="str">
        <f t="shared" si="71"/>
        <v>PC204D7C</v>
      </c>
      <c r="L731" s="281" t="e">
        <f>VLOOKUP(K731,'Planilla de control'!#REF!,2,0)</f>
        <v>#REF!</v>
      </c>
      <c r="M731" s="29" t="e">
        <f>IF(COUNTIF('Planilla de control'!#REF!,K731)&gt;0,"SI","NO")</f>
        <v>#REF!</v>
      </c>
    </row>
    <row r="732" spans="1:13" x14ac:dyDescent="0.3">
      <c r="A732" s="3" t="s">
        <v>2365</v>
      </c>
      <c r="B732" s="3" t="s">
        <v>3782</v>
      </c>
      <c r="C732" s="3"/>
      <c r="D732" s="3"/>
      <c r="E732" s="3"/>
      <c r="F732" s="51" t="str">
        <f t="shared" si="66"/>
        <v>04E5</v>
      </c>
      <c r="G732" s="51">
        <f t="shared" si="67"/>
        <v>5</v>
      </c>
      <c r="H732" s="51">
        <f t="shared" si="68"/>
        <v>4</v>
      </c>
      <c r="I732" s="51" t="str">
        <f t="shared" si="69"/>
        <v>E</v>
      </c>
      <c r="J732" s="51" t="str">
        <f t="shared" si="70"/>
        <v>MQ200</v>
      </c>
      <c r="K732" s="76" t="str">
        <f t="shared" si="71"/>
        <v>PC204E5A</v>
      </c>
      <c r="L732" s="281" t="e">
        <f>VLOOKUP(K732,'Planilla de control'!#REF!,2,0)</f>
        <v>#REF!</v>
      </c>
      <c r="M732" s="29" t="e">
        <f>IF(COUNTIF('Planilla de control'!#REF!,K732)&gt;0,"SI","NO")</f>
        <v>#REF!</v>
      </c>
    </row>
    <row r="733" spans="1:13" x14ac:dyDescent="0.3">
      <c r="A733" s="3" t="s">
        <v>2365</v>
      </c>
      <c r="B733" s="3" t="s">
        <v>3783</v>
      </c>
      <c r="C733" s="3"/>
      <c r="D733" s="3"/>
      <c r="E733" s="3"/>
      <c r="F733" s="51" t="str">
        <f t="shared" si="66"/>
        <v>04E5</v>
      </c>
      <c r="G733" s="51">
        <f t="shared" si="67"/>
        <v>5</v>
      </c>
      <c r="H733" s="51">
        <f t="shared" si="68"/>
        <v>4</v>
      </c>
      <c r="I733" s="51" t="str">
        <f t="shared" si="69"/>
        <v>E</v>
      </c>
      <c r="J733" s="51" t="str">
        <f t="shared" si="70"/>
        <v>MQ200</v>
      </c>
      <c r="K733" s="76" t="str">
        <f t="shared" si="71"/>
        <v>PC204E5B</v>
      </c>
      <c r="L733" s="281" t="e">
        <f>VLOOKUP(K733,'Planilla de control'!#REF!,2,0)</f>
        <v>#REF!</v>
      </c>
      <c r="M733" s="29" t="e">
        <f>IF(COUNTIF('Planilla de control'!#REF!,K733)&gt;0,"SI","NO")</f>
        <v>#REF!</v>
      </c>
    </row>
    <row r="734" spans="1:13" x14ac:dyDescent="0.3">
      <c r="A734" s="3" t="s">
        <v>2365</v>
      </c>
      <c r="B734" s="3" t="s">
        <v>3784</v>
      </c>
      <c r="C734" s="3"/>
      <c r="D734" s="3"/>
      <c r="E734" s="3"/>
      <c r="F734" s="51" t="str">
        <f t="shared" si="66"/>
        <v>04F1</v>
      </c>
      <c r="G734" s="51">
        <f t="shared" si="67"/>
        <v>1</v>
      </c>
      <c r="H734" s="51">
        <f t="shared" si="68"/>
        <v>4</v>
      </c>
      <c r="I734" s="51" t="str">
        <f t="shared" si="69"/>
        <v>F</v>
      </c>
      <c r="J734" s="51" t="str">
        <f t="shared" si="70"/>
        <v>MQ200</v>
      </c>
      <c r="K734" s="76" t="str">
        <f t="shared" si="71"/>
        <v>PC204F1C</v>
      </c>
      <c r="L734" s="281" t="e">
        <f>VLOOKUP(K734,'Planilla de control'!#REF!,2,0)</f>
        <v>#REF!</v>
      </c>
      <c r="M734" s="29" t="e">
        <f>IF(COUNTIF('Planilla de control'!#REF!,K734)&gt;0,"SI","NO")</f>
        <v>#REF!</v>
      </c>
    </row>
    <row r="735" spans="1:13" x14ac:dyDescent="0.3">
      <c r="A735" s="3" t="s">
        <v>2365</v>
      </c>
      <c r="B735" s="3" t="s">
        <v>3785</v>
      </c>
      <c r="C735" s="3"/>
      <c r="D735" s="3"/>
      <c r="E735" s="3"/>
      <c r="F735" s="51" t="str">
        <f t="shared" si="66"/>
        <v>04F1</v>
      </c>
      <c r="G735" s="51">
        <f t="shared" si="67"/>
        <v>1</v>
      </c>
      <c r="H735" s="51">
        <f t="shared" si="68"/>
        <v>4</v>
      </c>
      <c r="I735" s="51" t="str">
        <f t="shared" si="69"/>
        <v>F</v>
      </c>
      <c r="J735" s="51" t="str">
        <f t="shared" si="70"/>
        <v>MQ200</v>
      </c>
      <c r="K735" s="76" t="str">
        <f t="shared" si="71"/>
        <v>PC204F1D</v>
      </c>
      <c r="L735" s="281" t="e">
        <f>VLOOKUP(K735,'Planilla de control'!#REF!,2,0)</f>
        <v>#REF!</v>
      </c>
      <c r="M735" s="29" t="e">
        <f>IF(COUNTIF('Planilla de control'!#REF!,K735)&gt;0,"SI","NO")</f>
        <v>#REF!</v>
      </c>
    </row>
    <row r="736" spans="1:13" x14ac:dyDescent="0.3">
      <c r="A736" s="3" t="s">
        <v>2365</v>
      </c>
      <c r="B736" s="3" t="s">
        <v>3786</v>
      </c>
      <c r="C736" s="3"/>
      <c r="D736" s="3"/>
      <c r="E736" s="3"/>
      <c r="F736" s="51" t="str">
        <f t="shared" si="66"/>
        <v>04F2</v>
      </c>
      <c r="G736" s="51">
        <f t="shared" si="67"/>
        <v>2</v>
      </c>
      <c r="H736" s="51">
        <f t="shared" si="68"/>
        <v>4</v>
      </c>
      <c r="I736" s="51" t="str">
        <f t="shared" si="69"/>
        <v>F</v>
      </c>
      <c r="J736" s="51" t="str">
        <f t="shared" si="70"/>
        <v>MQ200</v>
      </c>
      <c r="K736" s="76" t="str">
        <f t="shared" si="71"/>
        <v>PC204F2A</v>
      </c>
      <c r="L736" s="281" t="e">
        <f>VLOOKUP(K736,'Planilla de control'!#REF!,2,0)</f>
        <v>#REF!</v>
      </c>
      <c r="M736" s="29" t="e">
        <f>IF(COUNTIF('Planilla de control'!#REF!,K736)&gt;0,"SI","NO")</f>
        <v>#REF!</v>
      </c>
    </row>
    <row r="737" spans="1:13" x14ac:dyDescent="0.3">
      <c r="A737" s="3" t="s">
        <v>2365</v>
      </c>
      <c r="B737" s="3" t="s">
        <v>3787</v>
      </c>
      <c r="C737" s="3"/>
      <c r="D737" s="3"/>
      <c r="E737" s="3"/>
      <c r="F737" s="51" t="str">
        <f t="shared" si="66"/>
        <v>04F2</v>
      </c>
      <c r="G737" s="51">
        <f t="shared" si="67"/>
        <v>2</v>
      </c>
      <c r="H737" s="51">
        <f t="shared" si="68"/>
        <v>4</v>
      </c>
      <c r="I737" s="51" t="str">
        <f t="shared" si="69"/>
        <v>F</v>
      </c>
      <c r="J737" s="51" t="str">
        <f t="shared" si="70"/>
        <v>MQ200</v>
      </c>
      <c r="K737" s="76" t="str">
        <f t="shared" si="71"/>
        <v>PC204F2B</v>
      </c>
      <c r="L737" s="281" t="e">
        <f>VLOOKUP(K737,'Planilla de control'!#REF!,2,0)</f>
        <v>#REF!</v>
      </c>
      <c r="M737" s="29" t="e">
        <f>IF(COUNTIF('Planilla de control'!#REF!,K737)&gt;0,"SI","NO")</f>
        <v>#REF!</v>
      </c>
    </row>
    <row r="738" spans="1:13" x14ac:dyDescent="0.3">
      <c r="A738" s="3" t="s">
        <v>2365</v>
      </c>
      <c r="B738" s="3" t="s">
        <v>3788</v>
      </c>
      <c r="C738" s="3"/>
      <c r="D738" s="3"/>
      <c r="E738" s="3"/>
      <c r="F738" s="51" t="str">
        <f t="shared" si="66"/>
        <v>04F2</v>
      </c>
      <c r="G738" s="51">
        <f t="shared" si="67"/>
        <v>2</v>
      </c>
      <c r="H738" s="51">
        <f t="shared" si="68"/>
        <v>4</v>
      </c>
      <c r="I738" s="51" t="str">
        <f t="shared" si="69"/>
        <v>F</v>
      </c>
      <c r="J738" s="51" t="str">
        <f t="shared" si="70"/>
        <v>MQ200</v>
      </c>
      <c r="K738" s="76" t="str">
        <f t="shared" si="71"/>
        <v>PC204F2C</v>
      </c>
      <c r="L738" s="281" t="e">
        <f>VLOOKUP(K738,'Planilla de control'!#REF!,2,0)</f>
        <v>#REF!</v>
      </c>
      <c r="M738" s="29" t="e">
        <f>IF(COUNTIF('Planilla de control'!#REF!,K738)&gt;0,"SI","NO")</f>
        <v>#REF!</v>
      </c>
    </row>
    <row r="739" spans="1:13" x14ac:dyDescent="0.3">
      <c r="A739" s="3" t="s">
        <v>2365</v>
      </c>
      <c r="B739" s="3" t="s">
        <v>3789</v>
      </c>
      <c r="C739" s="3"/>
      <c r="D739" s="3"/>
      <c r="E739" s="3"/>
      <c r="F739" s="51" t="str">
        <f t="shared" si="66"/>
        <v>04F2</v>
      </c>
      <c r="G739" s="51">
        <f t="shared" si="67"/>
        <v>2</v>
      </c>
      <c r="H739" s="51">
        <f t="shared" si="68"/>
        <v>4</v>
      </c>
      <c r="I739" s="51" t="str">
        <f t="shared" si="69"/>
        <v>F</v>
      </c>
      <c r="J739" s="51" t="str">
        <f t="shared" si="70"/>
        <v>MQ200</v>
      </c>
      <c r="K739" s="76" t="str">
        <f t="shared" si="71"/>
        <v>PC204F2D</v>
      </c>
      <c r="L739" s="281" t="e">
        <f>VLOOKUP(K739,'Planilla de control'!#REF!,2,0)</f>
        <v>#REF!</v>
      </c>
      <c r="M739" s="29" t="e">
        <f>IF(COUNTIF('Planilla de control'!#REF!,K739)&gt;0,"SI","NO")</f>
        <v>#REF!</v>
      </c>
    </row>
    <row r="740" spans="1:13" x14ac:dyDescent="0.3">
      <c r="A740" s="3" t="s">
        <v>2365</v>
      </c>
      <c r="B740" s="3" t="s">
        <v>3790</v>
      </c>
      <c r="C740" s="3"/>
      <c r="D740" s="3"/>
      <c r="E740" s="3"/>
      <c r="F740" s="51" t="str">
        <f t="shared" si="66"/>
        <v>04F5</v>
      </c>
      <c r="G740" s="51">
        <f t="shared" si="67"/>
        <v>5</v>
      </c>
      <c r="H740" s="51">
        <f t="shared" si="68"/>
        <v>4</v>
      </c>
      <c r="I740" s="51" t="str">
        <f t="shared" si="69"/>
        <v>F</v>
      </c>
      <c r="J740" s="51" t="str">
        <f t="shared" si="70"/>
        <v>MQ200</v>
      </c>
      <c r="K740" s="76" t="str">
        <f t="shared" si="71"/>
        <v>PC204F5C</v>
      </c>
      <c r="L740" s="281" t="e">
        <f>VLOOKUP(K740,'Planilla de control'!#REF!,2,0)</f>
        <v>#REF!</v>
      </c>
      <c r="M740" s="29" t="e">
        <f>IF(COUNTIF('Planilla de control'!#REF!,K740)&gt;0,"SI","NO")</f>
        <v>#REF!</v>
      </c>
    </row>
    <row r="741" spans="1:13" x14ac:dyDescent="0.3">
      <c r="A741" s="3" t="s">
        <v>2365</v>
      </c>
      <c r="B741" s="3" t="s">
        <v>3791</v>
      </c>
      <c r="C741" s="3"/>
      <c r="D741" s="3"/>
      <c r="E741" s="3"/>
      <c r="F741" s="51" t="str">
        <f t="shared" si="66"/>
        <v>04F6</v>
      </c>
      <c r="G741" s="51">
        <f t="shared" si="67"/>
        <v>6</v>
      </c>
      <c r="H741" s="51">
        <f t="shared" si="68"/>
        <v>4</v>
      </c>
      <c r="I741" s="51" t="str">
        <f t="shared" si="69"/>
        <v>F</v>
      </c>
      <c r="J741" s="51" t="str">
        <f t="shared" si="70"/>
        <v>MQ200</v>
      </c>
      <c r="K741" s="76" t="str">
        <f t="shared" si="71"/>
        <v>PC204F6C</v>
      </c>
      <c r="L741" s="281" t="e">
        <f>VLOOKUP(K741,'Planilla de control'!#REF!,2,0)</f>
        <v>#REF!</v>
      </c>
      <c r="M741" s="29" t="e">
        <f>IF(COUNTIF('Planilla de control'!#REF!,K741)&gt;0,"SI","NO")</f>
        <v>#REF!</v>
      </c>
    </row>
    <row r="742" spans="1:13" x14ac:dyDescent="0.3">
      <c r="A742" s="3" t="s">
        <v>2365</v>
      </c>
      <c r="B742" s="3" t="s">
        <v>3792</v>
      </c>
      <c r="C742" s="3"/>
      <c r="D742" s="3"/>
      <c r="E742" s="3"/>
      <c r="F742" s="51" t="str">
        <f t="shared" si="66"/>
        <v>04G3</v>
      </c>
      <c r="G742" s="51">
        <f t="shared" si="67"/>
        <v>3</v>
      </c>
      <c r="H742" s="51">
        <f t="shared" si="68"/>
        <v>4</v>
      </c>
      <c r="I742" s="51" t="str">
        <f t="shared" si="69"/>
        <v>G</v>
      </c>
      <c r="J742" s="51" t="str">
        <f t="shared" si="70"/>
        <v>MQ200</v>
      </c>
      <c r="K742" s="76" t="str">
        <f t="shared" si="71"/>
        <v>PC204G3B</v>
      </c>
      <c r="L742" s="281" t="e">
        <f>VLOOKUP(K742,'Planilla de control'!#REF!,2,0)</f>
        <v>#REF!</v>
      </c>
      <c r="M742" s="29" t="e">
        <f>IF(COUNTIF('Planilla de control'!#REF!,K742)&gt;0,"SI","NO")</f>
        <v>#REF!</v>
      </c>
    </row>
    <row r="743" spans="1:13" x14ac:dyDescent="0.3">
      <c r="A743" s="3" t="s">
        <v>2365</v>
      </c>
      <c r="B743" s="3" t="s">
        <v>3793</v>
      </c>
      <c r="C743" s="3"/>
      <c r="D743" s="3"/>
      <c r="E743" s="3"/>
      <c r="F743" s="51" t="str">
        <f t="shared" si="66"/>
        <v>04G6</v>
      </c>
      <c r="G743" s="51">
        <f t="shared" si="67"/>
        <v>6</v>
      </c>
      <c r="H743" s="51">
        <f t="shared" si="68"/>
        <v>4</v>
      </c>
      <c r="I743" s="51" t="str">
        <f t="shared" si="69"/>
        <v>G</v>
      </c>
      <c r="J743" s="51" t="str">
        <f t="shared" si="70"/>
        <v>MQ200</v>
      </c>
      <c r="K743" s="76" t="str">
        <f t="shared" si="71"/>
        <v>PC204G6B</v>
      </c>
      <c r="L743" s="281" t="e">
        <f>VLOOKUP(K743,'Planilla de control'!#REF!,2,0)</f>
        <v>#REF!</v>
      </c>
      <c r="M743" s="29" t="e">
        <f>IF(COUNTIF('Planilla de control'!#REF!,K743)&gt;0,"SI","NO")</f>
        <v>#REF!</v>
      </c>
    </row>
    <row r="744" spans="1:13" x14ac:dyDescent="0.3">
      <c r="A744" s="3" t="s">
        <v>2365</v>
      </c>
      <c r="B744" s="3" t="s">
        <v>3794</v>
      </c>
      <c r="C744" s="3"/>
      <c r="D744" s="3"/>
      <c r="E744" s="3"/>
      <c r="F744" s="51" t="str">
        <f t="shared" si="66"/>
        <v>04H3</v>
      </c>
      <c r="G744" s="51">
        <f t="shared" si="67"/>
        <v>3</v>
      </c>
      <c r="H744" s="51">
        <f t="shared" si="68"/>
        <v>4</v>
      </c>
      <c r="I744" s="51" t="str">
        <f t="shared" si="69"/>
        <v>H</v>
      </c>
      <c r="J744" s="51" t="str">
        <f t="shared" si="70"/>
        <v>MQ200</v>
      </c>
      <c r="K744" s="76" t="str">
        <f t="shared" si="71"/>
        <v>PC204H3A</v>
      </c>
      <c r="L744" s="281" t="e">
        <f>VLOOKUP(K744,'Planilla de control'!#REF!,2,0)</f>
        <v>#REF!</v>
      </c>
      <c r="M744" s="29" t="e">
        <f>IF(COUNTIF('Planilla de control'!#REF!,K744)&gt;0,"SI","NO")</f>
        <v>#REF!</v>
      </c>
    </row>
    <row r="745" spans="1:13" x14ac:dyDescent="0.3">
      <c r="A745" s="3" t="s">
        <v>2365</v>
      </c>
      <c r="B745" s="3" t="s">
        <v>3795</v>
      </c>
      <c r="C745" s="3"/>
      <c r="D745" s="3"/>
      <c r="E745" s="3"/>
      <c r="F745" s="51" t="str">
        <f t="shared" si="66"/>
        <v>04H4</v>
      </c>
      <c r="G745" s="51">
        <f t="shared" si="67"/>
        <v>4</v>
      </c>
      <c r="H745" s="51">
        <f t="shared" si="68"/>
        <v>4</v>
      </c>
      <c r="I745" s="51" t="str">
        <f t="shared" si="69"/>
        <v>H</v>
      </c>
      <c r="J745" s="51" t="str">
        <f t="shared" si="70"/>
        <v>MQ200</v>
      </c>
      <c r="K745" s="76" t="str">
        <f t="shared" si="71"/>
        <v>PC204H4A</v>
      </c>
      <c r="L745" s="281" t="e">
        <f>VLOOKUP(K745,'Planilla de control'!#REF!,2,0)</f>
        <v>#REF!</v>
      </c>
      <c r="M745" s="29" t="e">
        <f>IF(COUNTIF('Planilla de control'!#REF!,K745)&gt;0,"SI","NO")</f>
        <v>#REF!</v>
      </c>
    </row>
    <row r="746" spans="1:13" x14ac:dyDescent="0.3">
      <c r="A746" s="3" t="s">
        <v>2365</v>
      </c>
      <c r="B746" s="3" t="s">
        <v>3796</v>
      </c>
      <c r="C746" s="3"/>
      <c r="D746" s="3"/>
      <c r="E746" s="3"/>
      <c r="F746" s="51" t="str">
        <f t="shared" si="66"/>
        <v>04H4</v>
      </c>
      <c r="G746" s="51">
        <f t="shared" si="67"/>
        <v>4</v>
      </c>
      <c r="H746" s="51">
        <f t="shared" si="68"/>
        <v>4</v>
      </c>
      <c r="I746" s="51" t="str">
        <f t="shared" si="69"/>
        <v>H</v>
      </c>
      <c r="J746" s="51" t="str">
        <f t="shared" si="70"/>
        <v>MQ200</v>
      </c>
      <c r="K746" s="76" t="str">
        <f t="shared" si="71"/>
        <v>PC204H4B</v>
      </c>
      <c r="L746" s="281" t="e">
        <f>VLOOKUP(K746,'Planilla de control'!#REF!,2,0)</f>
        <v>#REF!</v>
      </c>
      <c r="M746" s="29" t="e">
        <f>IF(COUNTIF('Planilla de control'!#REF!,K746)&gt;0,"SI","NO")</f>
        <v>#REF!</v>
      </c>
    </row>
    <row r="747" spans="1:13" x14ac:dyDescent="0.3">
      <c r="A747" s="3" t="s">
        <v>2365</v>
      </c>
      <c r="B747" s="3" t="s">
        <v>3797</v>
      </c>
      <c r="C747" s="3"/>
      <c r="D747" s="3"/>
      <c r="E747" s="3"/>
      <c r="F747" s="51" t="str">
        <f t="shared" si="66"/>
        <v>04I3</v>
      </c>
      <c r="G747" s="51">
        <f t="shared" si="67"/>
        <v>3</v>
      </c>
      <c r="H747" s="51">
        <f t="shared" si="68"/>
        <v>4</v>
      </c>
      <c r="I747" s="51" t="str">
        <f t="shared" si="69"/>
        <v>I</v>
      </c>
      <c r="J747" s="51" t="str">
        <f t="shared" si="70"/>
        <v>MQ200</v>
      </c>
      <c r="K747" s="76" t="str">
        <f t="shared" si="71"/>
        <v>PC204I3C</v>
      </c>
      <c r="L747" s="281" t="e">
        <f>VLOOKUP(K747,'Planilla de control'!#REF!,2,0)</f>
        <v>#REF!</v>
      </c>
      <c r="M747" s="29" t="e">
        <f>IF(COUNTIF('Planilla de control'!#REF!,K747)&gt;0,"SI","NO")</f>
        <v>#REF!</v>
      </c>
    </row>
    <row r="748" spans="1:13" x14ac:dyDescent="0.3">
      <c r="A748" s="3" t="s">
        <v>2365</v>
      </c>
      <c r="B748" s="3" t="s">
        <v>3798</v>
      </c>
      <c r="C748" s="3"/>
      <c r="D748" s="3"/>
      <c r="E748" s="3"/>
      <c r="F748" s="51" t="str">
        <f t="shared" si="66"/>
        <v>04I6</v>
      </c>
      <c r="G748" s="51">
        <f t="shared" si="67"/>
        <v>6</v>
      </c>
      <c r="H748" s="51">
        <f t="shared" si="68"/>
        <v>4</v>
      </c>
      <c r="I748" s="51" t="str">
        <f t="shared" si="69"/>
        <v>I</v>
      </c>
      <c r="J748" s="51" t="str">
        <f t="shared" si="70"/>
        <v>MQ200</v>
      </c>
      <c r="K748" s="76" t="str">
        <f t="shared" si="71"/>
        <v>PC204I6A</v>
      </c>
      <c r="L748" s="281" t="e">
        <f>VLOOKUP(K748,'Planilla de control'!#REF!,2,0)</f>
        <v>#REF!</v>
      </c>
      <c r="M748" s="29" t="e">
        <f>IF(COUNTIF('Planilla de control'!#REF!,K748)&gt;0,"SI","NO")</f>
        <v>#REF!</v>
      </c>
    </row>
    <row r="749" spans="1:13" x14ac:dyDescent="0.3">
      <c r="A749" s="3" t="s">
        <v>2365</v>
      </c>
      <c r="B749" s="3" t="s">
        <v>3799</v>
      </c>
      <c r="C749" s="3"/>
      <c r="D749" s="3"/>
      <c r="E749" s="3"/>
      <c r="F749" s="51" t="str">
        <f t="shared" si="66"/>
        <v>04K4</v>
      </c>
      <c r="G749" s="51">
        <f t="shared" si="67"/>
        <v>4</v>
      </c>
      <c r="H749" s="51">
        <f t="shared" si="68"/>
        <v>4</v>
      </c>
      <c r="I749" s="51" t="str">
        <f t="shared" si="69"/>
        <v>K</v>
      </c>
      <c r="J749" s="51" t="str">
        <f t="shared" si="70"/>
        <v>MQ200</v>
      </c>
      <c r="K749" s="76" t="str">
        <f t="shared" si="71"/>
        <v>PC204K4C</v>
      </c>
      <c r="L749" s="281" t="e">
        <f>VLOOKUP(K749,'Planilla de control'!#REF!,2,0)</f>
        <v>#REF!</v>
      </c>
      <c r="M749" s="29" t="e">
        <f>IF(COUNTIF('Planilla de control'!#REF!,K749)&gt;0,"SI","NO")</f>
        <v>#REF!</v>
      </c>
    </row>
    <row r="750" spans="1:13" x14ac:dyDescent="0.3">
      <c r="A750" s="3" t="s">
        <v>2365</v>
      </c>
      <c r="B750" s="3" t="s">
        <v>3051</v>
      </c>
      <c r="C750" s="3"/>
      <c r="D750" s="3"/>
      <c r="E750" s="3" t="s">
        <v>81</v>
      </c>
      <c r="F750" s="51" t="str">
        <f t="shared" si="66"/>
        <v>04L2</v>
      </c>
      <c r="G750" s="51">
        <f t="shared" si="67"/>
        <v>2</v>
      </c>
      <c r="H750" s="51">
        <f t="shared" si="68"/>
        <v>4</v>
      </c>
      <c r="I750" s="51" t="str">
        <f t="shared" si="69"/>
        <v>L</v>
      </c>
      <c r="J750" s="51" t="str">
        <f t="shared" si="70"/>
        <v>MQ200</v>
      </c>
      <c r="K750" s="76" t="str">
        <f t="shared" si="71"/>
        <v>PC204L2A</v>
      </c>
      <c r="L750" s="281" t="e">
        <f>VLOOKUP(K750,'Planilla de control'!#REF!,2,0)</f>
        <v>#REF!</v>
      </c>
      <c r="M750" s="29" t="e">
        <f>IF(COUNTIF('Planilla de control'!#REF!,K750)&gt;0,"SI","NO")</f>
        <v>#REF!</v>
      </c>
    </row>
    <row r="751" spans="1:13" x14ac:dyDescent="0.3">
      <c r="A751" s="3" t="s">
        <v>2365</v>
      </c>
      <c r="B751" s="3" t="s">
        <v>3800</v>
      </c>
      <c r="C751" s="3"/>
      <c r="D751" s="3"/>
      <c r="E751" s="3" t="s">
        <v>81</v>
      </c>
      <c r="F751" s="51" t="str">
        <f t="shared" si="66"/>
        <v>04L2</v>
      </c>
      <c r="G751" s="51">
        <f t="shared" si="67"/>
        <v>2</v>
      </c>
      <c r="H751" s="51">
        <f t="shared" si="68"/>
        <v>4</v>
      </c>
      <c r="I751" s="51" t="str">
        <f t="shared" si="69"/>
        <v>L</v>
      </c>
      <c r="J751" s="51" t="str">
        <f t="shared" si="70"/>
        <v>MQ200</v>
      </c>
      <c r="K751" s="76" t="str">
        <f t="shared" si="71"/>
        <v>PC204L2B</v>
      </c>
      <c r="L751" s="281" t="e">
        <f>VLOOKUP(K751,'Planilla de control'!#REF!,2,0)</f>
        <v>#REF!</v>
      </c>
      <c r="M751" s="29" t="e">
        <f>IF(COUNTIF('Planilla de control'!#REF!,K751)&gt;0,"SI","NO")</f>
        <v>#REF!</v>
      </c>
    </row>
    <row r="752" spans="1:13" x14ac:dyDescent="0.3">
      <c r="A752" s="3" t="s">
        <v>2365</v>
      </c>
      <c r="B752" s="3" t="s">
        <v>3801</v>
      </c>
      <c r="C752" s="3"/>
      <c r="D752" s="3"/>
      <c r="E752" s="3" t="s">
        <v>81</v>
      </c>
      <c r="F752" s="51" t="str">
        <f t="shared" si="66"/>
        <v>04L2</v>
      </c>
      <c r="G752" s="51">
        <f t="shared" si="67"/>
        <v>2</v>
      </c>
      <c r="H752" s="51">
        <f t="shared" si="68"/>
        <v>4</v>
      </c>
      <c r="I752" s="51" t="str">
        <f t="shared" si="69"/>
        <v>L</v>
      </c>
      <c r="J752" s="51" t="str">
        <f t="shared" si="70"/>
        <v>MQ200</v>
      </c>
      <c r="K752" s="76" t="str">
        <f t="shared" si="71"/>
        <v>PC204L2C</v>
      </c>
      <c r="L752" s="281" t="e">
        <f>VLOOKUP(K752,'Planilla de control'!#REF!,2,0)</f>
        <v>#REF!</v>
      </c>
      <c r="M752" s="29" t="e">
        <f>IF(COUNTIF('Planilla de control'!#REF!,K752)&gt;0,"SI","NO")</f>
        <v>#REF!</v>
      </c>
    </row>
    <row r="753" spans="1:13" x14ac:dyDescent="0.3">
      <c r="A753" s="3" t="s">
        <v>2365</v>
      </c>
      <c r="B753" s="3" t="s">
        <v>3052</v>
      </c>
      <c r="C753" s="3"/>
      <c r="D753" s="3"/>
      <c r="E753" s="3" t="s">
        <v>81</v>
      </c>
      <c r="F753" s="51" t="str">
        <f t="shared" si="66"/>
        <v>04L2</v>
      </c>
      <c r="G753" s="51">
        <f t="shared" si="67"/>
        <v>2</v>
      </c>
      <c r="H753" s="51">
        <f t="shared" si="68"/>
        <v>4</v>
      </c>
      <c r="I753" s="51" t="str">
        <f t="shared" si="69"/>
        <v>L</v>
      </c>
      <c r="J753" s="51" t="str">
        <f t="shared" si="70"/>
        <v>MQ200</v>
      </c>
      <c r="K753" s="76" t="str">
        <f t="shared" si="71"/>
        <v>PC204L2D</v>
      </c>
      <c r="L753" s="281" t="e">
        <f>VLOOKUP(K753,'Planilla de control'!#REF!,2,0)</f>
        <v>#REF!</v>
      </c>
      <c r="M753" s="29" t="e">
        <f>IF(COUNTIF('Planilla de control'!#REF!,K753)&gt;0,"SI","NO")</f>
        <v>#REF!</v>
      </c>
    </row>
    <row r="754" spans="1:13" x14ac:dyDescent="0.3">
      <c r="A754" s="3" t="s">
        <v>2365</v>
      </c>
      <c r="B754" s="3" t="s">
        <v>3053</v>
      </c>
      <c r="C754" s="3"/>
      <c r="D754" s="3"/>
      <c r="E754" s="3" t="s">
        <v>81</v>
      </c>
      <c r="F754" s="51" t="str">
        <f t="shared" si="66"/>
        <v>04L3</v>
      </c>
      <c r="G754" s="51">
        <f t="shared" si="67"/>
        <v>3</v>
      </c>
      <c r="H754" s="51">
        <f t="shared" si="68"/>
        <v>4</v>
      </c>
      <c r="I754" s="51" t="str">
        <f t="shared" si="69"/>
        <v>L</v>
      </c>
      <c r="J754" s="51" t="str">
        <f t="shared" si="70"/>
        <v>MQ200</v>
      </c>
      <c r="K754" s="76" t="str">
        <f t="shared" si="71"/>
        <v>PC204L3A</v>
      </c>
      <c r="L754" s="281" t="e">
        <f>VLOOKUP(K754,'Planilla de control'!#REF!,2,0)</f>
        <v>#REF!</v>
      </c>
      <c r="M754" s="29" t="e">
        <f>IF(COUNTIF('Planilla de control'!#REF!,K754)&gt;0,"SI","NO")</f>
        <v>#REF!</v>
      </c>
    </row>
    <row r="755" spans="1:13" x14ac:dyDescent="0.3">
      <c r="A755" s="3" t="s">
        <v>2365</v>
      </c>
      <c r="B755" s="3" t="s">
        <v>3054</v>
      </c>
      <c r="C755" s="3"/>
      <c r="D755" s="3"/>
      <c r="E755" s="3" t="s">
        <v>81</v>
      </c>
      <c r="F755" s="51" t="str">
        <f t="shared" si="66"/>
        <v>04L3</v>
      </c>
      <c r="G755" s="51">
        <f t="shared" si="67"/>
        <v>3</v>
      </c>
      <c r="H755" s="51">
        <f t="shared" si="68"/>
        <v>4</v>
      </c>
      <c r="I755" s="51" t="str">
        <f t="shared" si="69"/>
        <v>L</v>
      </c>
      <c r="J755" s="51" t="str">
        <f t="shared" si="70"/>
        <v>MQ200</v>
      </c>
      <c r="K755" s="76" t="str">
        <f t="shared" si="71"/>
        <v>PC204L3B</v>
      </c>
      <c r="L755" s="281" t="e">
        <f>VLOOKUP(K755,'Planilla de control'!#REF!,2,0)</f>
        <v>#REF!</v>
      </c>
      <c r="M755" s="29" t="e">
        <f>IF(COUNTIF('Planilla de control'!#REF!,K755)&gt;0,"SI","NO")</f>
        <v>#REF!</v>
      </c>
    </row>
    <row r="756" spans="1:13" x14ac:dyDescent="0.3">
      <c r="A756" s="3" t="s">
        <v>2365</v>
      </c>
      <c r="B756" s="3" t="s">
        <v>3055</v>
      </c>
      <c r="C756" s="3"/>
      <c r="D756" s="3"/>
      <c r="E756" s="3" t="s">
        <v>81</v>
      </c>
      <c r="F756" s="51" t="str">
        <f t="shared" si="66"/>
        <v>04L3</v>
      </c>
      <c r="G756" s="51">
        <f t="shared" si="67"/>
        <v>3</v>
      </c>
      <c r="H756" s="51">
        <f t="shared" si="68"/>
        <v>4</v>
      </c>
      <c r="I756" s="51" t="str">
        <f t="shared" si="69"/>
        <v>L</v>
      </c>
      <c r="J756" s="51" t="str">
        <f t="shared" si="70"/>
        <v>MQ200</v>
      </c>
      <c r="K756" s="76" t="str">
        <f t="shared" si="71"/>
        <v>PC204L3C</v>
      </c>
      <c r="L756" s="281" t="e">
        <f>VLOOKUP(K756,'Planilla de control'!#REF!,2,0)</f>
        <v>#REF!</v>
      </c>
      <c r="M756" s="29" t="e">
        <f>IF(COUNTIF('Planilla de control'!#REF!,K756)&gt;0,"SI","NO")</f>
        <v>#REF!</v>
      </c>
    </row>
    <row r="757" spans="1:13" x14ac:dyDescent="0.3">
      <c r="A757" s="3" t="s">
        <v>2365</v>
      </c>
      <c r="B757" s="3" t="s">
        <v>3802</v>
      </c>
      <c r="C757" s="3"/>
      <c r="D757" s="3"/>
      <c r="E757" s="3" t="s">
        <v>81</v>
      </c>
      <c r="F757" s="51" t="str">
        <f t="shared" si="66"/>
        <v>04L4</v>
      </c>
      <c r="G757" s="51">
        <f t="shared" si="67"/>
        <v>4</v>
      </c>
      <c r="H757" s="51">
        <f t="shared" si="68"/>
        <v>4</v>
      </c>
      <c r="I757" s="51" t="str">
        <f t="shared" si="69"/>
        <v>L</v>
      </c>
      <c r="J757" s="51" t="str">
        <f t="shared" si="70"/>
        <v>MQ200</v>
      </c>
      <c r="K757" s="76" t="str">
        <f t="shared" si="71"/>
        <v>PC204L4A</v>
      </c>
      <c r="L757" s="281" t="e">
        <f>VLOOKUP(K757,'Planilla de control'!#REF!,2,0)</f>
        <v>#REF!</v>
      </c>
      <c r="M757" s="29" t="e">
        <f>IF(COUNTIF('Planilla de control'!#REF!,K757)&gt;0,"SI","NO")</f>
        <v>#REF!</v>
      </c>
    </row>
    <row r="758" spans="1:13" x14ac:dyDescent="0.3">
      <c r="A758" s="3" t="s">
        <v>2365</v>
      </c>
      <c r="B758" s="3" t="s">
        <v>3803</v>
      </c>
      <c r="C758" s="3"/>
      <c r="D758" s="3"/>
      <c r="E758" s="3" t="s">
        <v>81</v>
      </c>
      <c r="F758" s="51" t="str">
        <f t="shared" si="66"/>
        <v>04L4</v>
      </c>
      <c r="G758" s="51">
        <f t="shared" si="67"/>
        <v>4</v>
      </c>
      <c r="H758" s="51">
        <f t="shared" si="68"/>
        <v>4</v>
      </c>
      <c r="I758" s="51" t="str">
        <f t="shared" si="69"/>
        <v>L</v>
      </c>
      <c r="J758" s="51" t="str">
        <f t="shared" si="70"/>
        <v>MQ200</v>
      </c>
      <c r="K758" s="76" t="str">
        <f t="shared" si="71"/>
        <v>PC204L4B</v>
      </c>
      <c r="L758" s="281" t="e">
        <f>VLOOKUP(K758,'Planilla de control'!#REF!,2,0)</f>
        <v>#REF!</v>
      </c>
      <c r="M758" s="29" t="e">
        <f>IF(COUNTIF('Planilla de control'!#REF!,K758)&gt;0,"SI","NO")</f>
        <v>#REF!</v>
      </c>
    </row>
    <row r="759" spans="1:13" x14ac:dyDescent="0.3">
      <c r="A759" s="3" t="s">
        <v>2365</v>
      </c>
      <c r="B759" s="3" t="s">
        <v>3804</v>
      </c>
      <c r="C759" s="3"/>
      <c r="D759" s="3"/>
      <c r="E759" s="3" t="s">
        <v>81</v>
      </c>
      <c r="F759" s="51" t="str">
        <f t="shared" si="66"/>
        <v>04L4</v>
      </c>
      <c r="G759" s="51">
        <f t="shared" si="67"/>
        <v>4</v>
      </c>
      <c r="H759" s="51">
        <f t="shared" si="68"/>
        <v>4</v>
      </c>
      <c r="I759" s="51" t="str">
        <f t="shared" si="69"/>
        <v>L</v>
      </c>
      <c r="J759" s="51" t="str">
        <f t="shared" si="70"/>
        <v>MQ200</v>
      </c>
      <c r="K759" s="76" t="str">
        <f t="shared" si="71"/>
        <v>PC204L4C</v>
      </c>
      <c r="L759" s="281" t="e">
        <f>VLOOKUP(K759,'Planilla de control'!#REF!,2,0)</f>
        <v>#REF!</v>
      </c>
      <c r="M759" s="29" t="e">
        <f>IF(COUNTIF('Planilla de control'!#REF!,K759)&gt;0,"SI","NO")</f>
        <v>#REF!</v>
      </c>
    </row>
    <row r="760" spans="1:13" x14ac:dyDescent="0.3">
      <c r="A760" s="3" t="s">
        <v>2365</v>
      </c>
      <c r="B760" s="3" t="s">
        <v>3805</v>
      </c>
      <c r="C760" s="3"/>
      <c r="D760" s="3"/>
      <c r="E760" s="3" t="s">
        <v>81</v>
      </c>
      <c r="F760" s="51" t="str">
        <f t="shared" si="66"/>
        <v>04L5</v>
      </c>
      <c r="G760" s="51">
        <f t="shared" si="67"/>
        <v>5</v>
      </c>
      <c r="H760" s="51">
        <f t="shared" si="68"/>
        <v>4</v>
      </c>
      <c r="I760" s="51" t="str">
        <f t="shared" si="69"/>
        <v>L</v>
      </c>
      <c r="J760" s="51" t="str">
        <f t="shared" si="70"/>
        <v>MQ200</v>
      </c>
      <c r="K760" s="76" t="str">
        <f t="shared" si="71"/>
        <v>PC204L5A</v>
      </c>
      <c r="L760" s="281" t="e">
        <f>VLOOKUP(K760,'Planilla de control'!#REF!,2,0)</f>
        <v>#REF!</v>
      </c>
      <c r="M760" s="29" t="e">
        <f>IF(COUNTIF('Planilla de control'!#REF!,K760)&gt;0,"SI","NO")</f>
        <v>#REF!</v>
      </c>
    </row>
    <row r="761" spans="1:13" x14ac:dyDescent="0.3">
      <c r="A761" s="3" t="s">
        <v>2365</v>
      </c>
      <c r="B761" s="3" t="s">
        <v>3806</v>
      </c>
      <c r="C761" s="3"/>
      <c r="D761" s="3"/>
      <c r="E761" s="3" t="s">
        <v>81</v>
      </c>
      <c r="F761" s="51" t="str">
        <f t="shared" si="66"/>
        <v>04L5</v>
      </c>
      <c r="G761" s="51">
        <f t="shared" si="67"/>
        <v>5</v>
      </c>
      <c r="H761" s="51">
        <f t="shared" si="68"/>
        <v>4</v>
      </c>
      <c r="I761" s="51" t="str">
        <f t="shared" si="69"/>
        <v>L</v>
      </c>
      <c r="J761" s="51" t="str">
        <f t="shared" si="70"/>
        <v>MQ200</v>
      </c>
      <c r="K761" s="76" t="str">
        <f t="shared" si="71"/>
        <v>PC204L5B</v>
      </c>
      <c r="L761" s="281" t="e">
        <f>VLOOKUP(K761,'Planilla de control'!#REF!,2,0)</f>
        <v>#REF!</v>
      </c>
      <c r="M761" s="29" t="e">
        <f>IF(COUNTIF('Planilla de control'!#REF!,K761)&gt;0,"SI","NO")</f>
        <v>#REF!</v>
      </c>
    </row>
    <row r="762" spans="1:13" x14ac:dyDescent="0.3">
      <c r="A762" s="3" t="s">
        <v>2365</v>
      </c>
      <c r="B762" s="3" t="s">
        <v>3807</v>
      </c>
      <c r="C762" s="3"/>
      <c r="D762" s="3"/>
      <c r="E762" s="3" t="s">
        <v>81</v>
      </c>
      <c r="F762" s="51" t="str">
        <f t="shared" si="66"/>
        <v>04L5</v>
      </c>
      <c r="G762" s="51">
        <f t="shared" si="67"/>
        <v>5</v>
      </c>
      <c r="H762" s="51">
        <f t="shared" si="68"/>
        <v>4</v>
      </c>
      <c r="I762" s="51" t="str">
        <f t="shared" si="69"/>
        <v>L</v>
      </c>
      <c r="J762" s="51" t="str">
        <f t="shared" si="70"/>
        <v>MQ200</v>
      </c>
      <c r="K762" s="76" t="str">
        <f t="shared" si="71"/>
        <v>PC204L5C</v>
      </c>
      <c r="L762" s="281" t="e">
        <f>VLOOKUP(K762,'Planilla de control'!#REF!,2,0)</f>
        <v>#REF!</v>
      </c>
      <c r="M762" s="29" t="e">
        <f>IF(COUNTIF('Planilla de control'!#REF!,K762)&gt;0,"SI","NO")</f>
        <v>#REF!</v>
      </c>
    </row>
    <row r="763" spans="1:13" x14ac:dyDescent="0.3">
      <c r="A763" s="3" t="s">
        <v>2365</v>
      </c>
      <c r="B763" s="3" t="s">
        <v>3808</v>
      </c>
      <c r="C763" s="3"/>
      <c r="D763" s="3"/>
      <c r="E763" s="3" t="s">
        <v>81</v>
      </c>
      <c r="F763" s="51" t="str">
        <f t="shared" si="66"/>
        <v>04L6</v>
      </c>
      <c r="G763" s="51">
        <f t="shared" si="67"/>
        <v>6</v>
      </c>
      <c r="H763" s="51">
        <f t="shared" si="68"/>
        <v>4</v>
      </c>
      <c r="I763" s="51" t="str">
        <f t="shared" si="69"/>
        <v>L</v>
      </c>
      <c r="J763" s="51" t="str">
        <f t="shared" si="70"/>
        <v>MQ200</v>
      </c>
      <c r="K763" s="76" t="str">
        <f t="shared" si="71"/>
        <v>PC204L6A</v>
      </c>
      <c r="L763" s="281" t="e">
        <f>VLOOKUP(K763,'Planilla de control'!#REF!,2,0)</f>
        <v>#REF!</v>
      </c>
      <c r="M763" s="29" t="e">
        <f>IF(COUNTIF('Planilla de control'!#REF!,K763)&gt;0,"SI","NO")</f>
        <v>#REF!</v>
      </c>
    </row>
    <row r="764" spans="1:13" x14ac:dyDescent="0.3">
      <c r="A764" s="3" t="s">
        <v>2365</v>
      </c>
      <c r="B764" s="3" t="s">
        <v>3809</v>
      </c>
      <c r="C764" s="3"/>
      <c r="D764" s="3"/>
      <c r="E764" s="3" t="s">
        <v>81</v>
      </c>
      <c r="F764" s="51" t="str">
        <f t="shared" si="66"/>
        <v>04L6</v>
      </c>
      <c r="G764" s="51">
        <f t="shared" si="67"/>
        <v>6</v>
      </c>
      <c r="H764" s="51">
        <f t="shared" si="68"/>
        <v>4</v>
      </c>
      <c r="I764" s="51" t="str">
        <f t="shared" si="69"/>
        <v>L</v>
      </c>
      <c r="J764" s="51" t="str">
        <f t="shared" si="70"/>
        <v>MQ200</v>
      </c>
      <c r="K764" s="76" t="str">
        <f t="shared" si="71"/>
        <v>PC204L6B</v>
      </c>
      <c r="L764" s="281" t="e">
        <f>VLOOKUP(K764,'Planilla de control'!#REF!,2,0)</f>
        <v>#REF!</v>
      </c>
      <c r="M764" s="29" t="e">
        <f>IF(COUNTIF('Planilla de control'!#REF!,K764)&gt;0,"SI","NO")</f>
        <v>#REF!</v>
      </c>
    </row>
    <row r="765" spans="1:13" x14ac:dyDescent="0.3">
      <c r="A765" s="3" t="s">
        <v>2365</v>
      </c>
      <c r="B765" s="3" t="s">
        <v>3810</v>
      </c>
      <c r="C765" s="3"/>
      <c r="D765" s="3"/>
      <c r="E765" s="3" t="s">
        <v>81</v>
      </c>
      <c r="F765" s="51" t="str">
        <f t="shared" si="66"/>
        <v>04L6</v>
      </c>
      <c r="G765" s="51">
        <f t="shared" si="67"/>
        <v>6</v>
      </c>
      <c r="H765" s="51">
        <f t="shared" si="68"/>
        <v>4</v>
      </c>
      <c r="I765" s="51" t="str">
        <f t="shared" si="69"/>
        <v>L</v>
      </c>
      <c r="J765" s="51" t="str">
        <f t="shared" si="70"/>
        <v>MQ200</v>
      </c>
      <c r="K765" s="76" t="str">
        <f t="shared" si="71"/>
        <v>PC204L6C</v>
      </c>
      <c r="L765" s="281" t="e">
        <f>VLOOKUP(K765,'Planilla de control'!#REF!,2,0)</f>
        <v>#REF!</v>
      </c>
      <c r="M765" s="29" t="e">
        <f>IF(COUNTIF('Planilla de control'!#REF!,K765)&gt;0,"SI","NO")</f>
        <v>#REF!</v>
      </c>
    </row>
    <row r="766" spans="1:13" x14ac:dyDescent="0.3">
      <c r="A766" s="3" t="s">
        <v>2365</v>
      </c>
      <c r="B766" s="3" t="s">
        <v>3811</v>
      </c>
      <c r="C766" s="3"/>
      <c r="D766" s="3"/>
      <c r="E766" s="3" t="s">
        <v>81</v>
      </c>
      <c r="F766" s="51" t="str">
        <f t="shared" si="66"/>
        <v>04L7</v>
      </c>
      <c r="G766" s="51">
        <f t="shared" si="67"/>
        <v>7</v>
      </c>
      <c r="H766" s="51">
        <f t="shared" si="68"/>
        <v>4</v>
      </c>
      <c r="I766" s="51" t="str">
        <f t="shared" si="69"/>
        <v>L</v>
      </c>
      <c r="J766" s="51" t="str">
        <f t="shared" si="70"/>
        <v>MQ200</v>
      </c>
      <c r="K766" s="76" t="str">
        <f t="shared" si="71"/>
        <v>PC204L7A</v>
      </c>
      <c r="L766" s="281" t="e">
        <f>VLOOKUP(K766,'Planilla de control'!#REF!,2,0)</f>
        <v>#REF!</v>
      </c>
      <c r="M766" s="29" t="e">
        <f>IF(COUNTIF('Planilla de control'!#REF!,K766)&gt;0,"SI","NO")</f>
        <v>#REF!</v>
      </c>
    </row>
    <row r="767" spans="1:13" x14ac:dyDescent="0.3">
      <c r="A767" s="3" t="s">
        <v>2365</v>
      </c>
      <c r="B767" s="3" t="s">
        <v>3812</v>
      </c>
      <c r="C767" s="3"/>
      <c r="D767" s="3"/>
      <c r="E767" s="3" t="s">
        <v>81</v>
      </c>
      <c r="F767" s="51" t="str">
        <f t="shared" si="66"/>
        <v>04L7</v>
      </c>
      <c r="G767" s="51">
        <f t="shared" si="67"/>
        <v>7</v>
      </c>
      <c r="H767" s="51">
        <f t="shared" si="68"/>
        <v>4</v>
      </c>
      <c r="I767" s="51" t="str">
        <f t="shared" si="69"/>
        <v>L</v>
      </c>
      <c r="J767" s="51" t="str">
        <f t="shared" si="70"/>
        <v>MQ200</v>
      </c>
      <c r="K767" s="76" t="str">
        <f t="shared" si="71"/>
        <v>PC204L7B</v>
      </c>
      <c r="L767" s="281" t="e">
        <f>VLOOKUP(K767,'Planilla de control'!#REF!,2,0)</f>
        <v>#REF!</v>
      </c>
      <c r="M767" s="29" t="e">
        <f>IF(COUNTIF('Planilla de control'!#REF!,K767)&gt;0,"SI","NO")</f>
        <v>#REF!</v>
      </c>
    </row>
    <row r="768" spans="1:13" x14ac:dyDescent="0.3">
      <c r="A768" s="3" t="s">
        <v>2365</v>
      </c>
      <c r="B768" s="3" t="s">
        <v>3813</v>
      </c>
      <c r="C768" s="3"/>
      <c r="D768" s="3"/>
      <c r="E768" s="3" t="s">
        <v>81</v>
      </c>
      <c r="F768" s="51" t="str">
        <f t="shared" si="66"/>
        <v>04L7</v>
      </c>
      <c r="G768" s="51">
        <f t="shared" si="67"/>
        <v>7</v>
      </c>
      <c r="H768" s="51">
        <f t="shared" si="68"/>
        <v>4</v>
      </c>
      <c r="I768" s="51" t="str">
        <f t="shared" si="69"/>
        <v>L</v>
      </c>
      <c r="J768" s="51" t="str">
        <f t="shared" si="70"/>
        <v>MQ200</v>
      </c>
      <c r="K768" s="76" t="str">
        <f t="shared" si="71"/>
        <v>PC204L7C</v>
      </c>
      <c r="L768" s="281" t="e">
        <f>VLOOKUP(K768,'Planilla de control'!#REF!,2,0)</f>
        <v>#REF!</v>
      </c>
      <c r="M768" s="29" t="e">
        <f>IF(COUNTIF('Planilla de control'!#REF!,K768)&gt;0,"SI","NO")</f>
        <v>#REF!</v>
      </c>
    </row>
    <row r="769" spans="1:13" x14ac:dyDescent="0.3">
      <c r="A769" s="3" t="s">
        <v>2365</v>
      </c>
      <c r="B769" s="3" t="s">
        <v>3814</v>
      </c>
      <c r="C769" s="3"/>
      <c r="D769" s="3"/>
      <c r="E769" s="3"/>
      <c r="F769" s="51" t="str">
        <f t="shared" si="66"/>
        <v>04A5</v>
      </c>
      <c r="G769" s="51">
        <f t="shared" si="67"/>
        <v>5</v>
      </c>
      <c r="H769" s="51">
        <f t="shared" si="68"/>
        <v>4</v>
      </c>
      <c r="I769" s="51" t="str">
        <f t="shared" si="69"/>
        <v>A</v>
      </c>
      <c r="J769" s="51" t="str">
        <f t="shared" si="70"/>
        <v>MQ200</v>
      </c>
      <c r="K769" s="76" t="str">
        <f t="shared" si="71"/>
        <v>PC204A5A</v>
      </c>
      <c r="L769" s="281" t="e">
        <f>VLOOKUP(K769,'Planilla de control'!#REF!,2,0)</f>
        <v>#REF!</v>
      </c>
      <c r="M769" s="29" t="e">
        <f>IF(COUNTIF('Planilla de control'!#REF!,K769)&gt;0,"SI","NO")</f>
        <v>#REF!</v>
      </c>
    </row>
    <row r="770" spans="1:13" x14ac:dyDescent="0.3">
      <c r="A770" s="3" t="s">
        <v>2365</v>
      </c>
      <c r="B770" s="3" t="s">
        <v>3815</v>
      </c>
      <c r="C770" s="3"/>
      <c r="D770" s="3"/>
      <c r="E770" s="3"/>
      <c r="F770" s="51" t="str">
        <f t="shared" si="66"/>
        <v>04A7</v>
      </c>
      <c r="G770" s="51">
        <f t="shared" si="67"/>
        <v>7</v>
      </c>
      <c r="H770" s="51">
        <f t="shared" si="68"/>
        <v>4</v>
      </c>
      <c r="I770" s="51" t="str">
        <f t="shared" si="69"/>
        <v>A</v>
      </c>
      <c r="J770" s="51" t="str">
        <f t="shared" si="70"/>
        <v>MQ200</v>
      </c>
      <c r="K770" s="76" t="str">
        <f t="shared" si="71"/>
        <v>PC204A7C</v>
      </c>
      <c r="L770" s="281" t="e">
        <f>VLOOKUP(K770,'Planilla de control'!#REF!,2,0)</f>
        <v>#REF!</v>
      </c>
      <c r="M770" s="29" t="e">
        <f>IF(COUNTIF('Planilla de control'!#REF!,K770)&gt;0,"SI","NO")</f>
        <v>#REF!</v>
      </c>
    </row>
    <row r="771" spans="1:13" x14ac:dyDescent="0.3">
      <c r="A771" s="3" t="s">
        <v>2365</v>
      </c>
      <c r="B771" s="3" t="s">
        <v>3816</v>
      </c>
      <c r="C771" s="3"/>
      <c r="D771" s="3"/>
      <c r="E771" s="3"/>
      <c r="F771" s="51" t="str">
        <f t="shared" ref="F771:F834" si="72">IF(OR(LEN(B771)=9,LEN(B771)=5),MID(B771,1,4),MID(B771,1,5))</f>
        <v>04B3</v>
      </c>
      <c r="G771" s="51">
        <f t="shared" ref="G771:G834" si="73">IF(MID(F771,5,1)&lt;&gt;"",MID(F771,4,2),MID(F771,4,1))*1</f>
        <v>3</v>
      </c>
      <c r="H771" s="51">
        <f t="shared" ref="H771:H834" si="74">+MID(B771,1,2)*1</f>
        <v>4</v>
      </c>
      <c r="I771" s="51" t="str">
        <f t="shared" ref="I771:I834" si="75">+MID(B771,3,1)</f>
        <v>B</v>
      </c>
      <c r="J771" s="51" t="str">
        <f t="shared" ref="J771:J834" si="76">HLOOKUP(A771,$O$1:$U$2,2,0)</f>
        <v>MQ200</v>
      </c>
      <c r="K771" s="76" t="str">
        <f t="shared" ref="K771:K834" si="77">CONCATENATE(A771,B771)</f>
        <v>PC204B3A</v>
      </c>
      <c r="L771" s="281" t="e">
        <f>VLOOKUP(K771,'Planilla de control'!#REF!,2,0)</f>
        <v>#REF!</v>
      </c>
      <c r="M771" s="29" t="e">
        <f>IF(COUNTIF('Planilla de control'!#REF!,K771)&gt;0,"SI","NO")</f>
        <v>#REF!</v>
      </c>
    </row>
    <row r="772" spans="1:13" x14ac:dyDescent="0.3">
      <c r="A772" s="3" t="s">
        <v>2365</v>
      </c>
      <c r="B772" s="3" t="s">
        <v>3050</v>
      </c>
      <c r="C772" s="3"/>
      <c r="D772" s="3"/>
      <c r="E772" s="3"/>
      <c r="F772" s="51" t="str">
        <f t="shared" si="72"/>
        <v>04C3</v>
      </c>
      <c r="G772" s="51">
        <f t="shared" si="73"/>
        <v>3</v>
      </c>
      <c r="H772" s="51">
        <f t="shared" si="74"/>
        <v>4</v>
      </c>
      <c r="I772" s="51" t="str">
        <f t="shared" si="75"/>
        <v>C</v>
      </c>
      <c r="J772" s="51" t="str">
        <f t="shared" si="76"/>
        <v>MQ200</v>
      </c>
      <c r="K772" s="76" t="str">
        <f t="shared" si="77"/>
        <v>PC204C3B</v>
      </c>
      <c r="L772" s="281" t="e">
        <f>VLOOKUP(K772,'Planilla de control'!#REF!,2,0)</f>
        <v>#REF!</v>
      </c>
      <c r="M772" s="29" t="e">
        <f>IF(COUNTIF('Planilla de control'!#REF!,K772)&gt;0,"SI","NO")</f>
        <v>#REF!</v>
      </c>
    </row>
    <row r="773" spans="1:13" x14ac:dyDescent="0.3">
      <c r="A773" s="3" t="s">
        <v>2365</v>
      </c>
      <c r="B773" s="3" t="s">
        <v>3817</v>
      </c>
      <c r="C773" s="3"/>
      <c r="D773" s="3"/>
      <c r="E773" s="3"/>
      <c r="F773" s="51" t="str">
        <f t="shared" si="72"/>
        <v>04D3</v>
      </c>
      <c r="G773" s="51">
        <f t="shared" si="73"/>
        <v>3</v>
      </c>
      <c r="H773" s="51">
        <f t="shared" si="74"/>
        <v>4</v>
      </c>
      <c r="I773" s="51" t="str">
        <f t="shared" si="75"/>
        <v>D</v>
      </c>
      <c r="J773" s="51" t="str">
        <f t="shared" si="76"/>
        <v>MQ200</v>
      </c>
      <c r="K773" s="76" t="str">
        <f t="shared" si="77"/>
        <v>PC204D3C</v>
      </c>
      <c r="L773" s="281" t="e">
        <f>VLOOKUP(K773,'Planilla de control'!#REF!,2,0)</f>
        <v>#REF!</v>
      </c>
      <c r="M773" s="29" t="e">
        <f>IF(COUNTIF('Planilla de control'!#REF!,K773)&gt;0,"SI","NO")</f>
        <v>#REF!</v>
      </c>
    </row>
    <row r="774" spans="1:13" x14ac:dyDescent="0.3">
      <c r="A774" s="3" t="s">
        <v>2365</v>
      </c>
      <c r="B774" s="3" t="s">
        <v>3818</v>
      </c>
      <c r="C774" s="3"/>
      <c r="D774" s="3"/>
      <c r="E774" s="3"/>
      <c r="F774" s="51" t="str">
        <f t="shared" si="72"/>
        <v>04K6</v>
      </c>
      <c r="G774" s="51">
        <f t="shared" si="73"/>
        <v>6</v>
      </c>
      <c r="H774" s="51">
        <f t="shared" si="74"/>
        <v>4</v>
      </c>
      <c r="I774" s="51" t="str">
        <f t="shared" si="75"/>
        <v>K</v>
      </c>
      <c r="J774" s="51" t="str">
        <f t="shared" si="76"/>
        <v>MQ200</v>
      </c>
      <c r="K774" s="76" t="str">
        <f t="shared" si="77"/>
        <v>PC204K6A</v>
      </c>
      <c r="L774" s="281" t="e">
        <f>VLOOKUP(K774,'Planilla de control'!#REF!,2,0)</f>
        <v>#REF!</v>
      </c>
      <c r="M774" s="29" t="e">
        <f>IF(COUNTIF('Planilla de control'!#REF!,K774)&gt;0,"SI","NO")</f>
        <v>#REF!</v>
      </c>
    </row>
    <row r="775" spans="1:13" x14ac:dyDescent="0.3">
      <c r="A775" s="3" t="s">
        <v>2365</v>
      </c>
      <c r="B775" s="3" t="s">
        <v>3819</v>
      </c>
      <c r="C775" s="3"/>
      <c r="D775" s="3"/>
      <c r="E775" s="3"/>
      <c r="F775" s="51" t="str">
        <f t="shared" si="72"/>
        <v>04A5</v>
      </c>
      <c r="G775" s="51">
        <f t="shared" si="73"/>
        <v>5</v>
      </c>
      <c r="H775" s="51">
        <f t="shared" si="74"/>
        <v>4</v>
      </c>
      <c r="I775" s="51" t="str">
        <f t="shared" si="75"/>
        <v>A</v>
      </c>
      <c r="J775" s="51" t="str">
        <f t="shared" si="76"/>
        <v>MQ200</v>
      </c>
      <c r="K775" s="76" t="str">
        <f t="shared" si="77"/>
        <v>PC204A5B</v>
      </c>
      <c r="L775" s="281" t="e">
        <f>VLOOKUP(K775,'Planilla de control'!#REF!,2,0)</f>
        <v>#REF!</v>
      </c>
      <c r="M775" s="29" t="e">
        <f>IF(COUNTIF('Planilla de control'!#REF!,K775)&gt;0,"SI","NO")</f>
        <v>#REF!</v>
      </c>
    </row>
    <row r="776" spans="1:13" x14ac:dyDescent="0.3">
      <c r="A776" s="3" t="s">
        <v>2365</v>
      </c>
      <c r="B776" s="3" t="s">
        <v>3820</v>
      </c>
      <c r="C776" s="3"/>
      <c r="D776" s="3"/>
      <c r="E776" s="3"/>
      <c r="F776" s="51" t="str">
        <f t="shared" si="72"/>
        <v>04B3</v>
      </c>
      <c r="G776" s="51">
        <f t="shared" si="73"/>
        <v>3</v>
      </c>
      <c r="H776" s="51">
        <f t="shared" si="74"/>
        <v>4</v>
      </c>
      <c r="I776" s="51" t="str">
        <f t="shared" si="75"/>
        <v>B</v>
      </c>
      <c r="J776" s="51" t="str">
        <f t="shared" si="76"/>
        <v>MQ200</v>
      </c>
      <c r="K776" s="76" t="str">
        <f t="shared" si="77"/>
        <v>PC204B3B</v>
      </c>
      <c r="L776" s="281" t="e">
        <f>VLOOKUP(K776,'Planilla de control'!#REF!,2,0)</f>
        <v>#REF!</v>
      </c>
      <c r="M776" s="29" t="e">
        <f>IF(COUNTIF('Planilla de control'!#REF!,K776)&gt;0,"SI","NO")</f>
        <v>#REF!</v>
      </c>
    </row>
    <row r="777" spans="1:13" x14ac:dyDescent="0.3">
      <c r="A777" s="3" t="s">
        <v>2365</v>
      </c>
      <c r="B777" s="3" t="s">
        <v>3821</v>
      </c>
      <c r="C777" s="3"/>
      <c r="D777" s="3"/>
      <c r="E777" s="3"/>
      <c r="F777" s="51" t="str">
        <f t="shared" si="72"/>
        <v>04B5</v>
      </c>
      <c r="G777" s="51">
        <f t="shared" si="73"/>
        <v>5</v>
      </c>
      <c r="H777" s="51">
        <f t="shared" si="74"/>
        <v>4</v>
      </c>
      <c r="I777" s="51" t="str">
        <f t="shared" si="75"/>
        <v>B</v>
      </c>
      <c r="J777" s="51" t="str">
        <f t="shared" si="76"/>
        <v>MQ200</v>
      </c>
      <c r="K777" s="76" t="str">
        <f t="shared" si="77"/>
        <v>PC204B5A</v>
      </c>
      <c r="L777" s="281" t="e">
        <f>VLOOKUP(K777,'Planilla de control'!#REF!,2,0)</f>
        <v>#REF!</v>
      </c>
      <c r="M777" s="29" t="e">
        <f>IF(COUNTIF('Planilla de control'!#REF!,K777)&gt;0,"SI","NO")</f>
        <v>#REF!</v>
      </c>
    </row>
    <row r="778" spans="1:13" x14ac:dyDescent="0.3">
      <c r="A778" s="3" t="s">
        <v>2365</v>
      </c>
      <c r="B778" s="3" t="s">
        <v>3822</v>
      </c>
      <c r="C778" s="3"/>
      <c r="D778" s="3"/>
      <c r="E778" s="3"/>
      <c r="F778" s="51" t="str">
        <f t="shared" si="72"/>
        <v>04B7</v>
      </c>
      <c r="G778" s="51">
        <f t="shared" si="73"/>
        <v>7</v>
      </c>
      <c r="H778" s="51">
        <f t="shared" si="74"/>
        <v>4</v>
      </c>
      <c r="I778" s="51" t="str">
        <f t="shared" si="75"/>
        <v>B</v>
      </c>
      <c r="J778" s="51" t="str">
        <f t="shared" si="76"/>
        <v>MQ200</v>
      </c>
      <c r="K778" s="76" t="str">
        <f t="shared" si="77"/>
        <v>PC204B7C</v>
      </c>
      <c r="L778" s="281" t="e">
        <f>VLOOKUP(K778,'Planilla de control'!#REF!,2,0)</f>
        <v>#REF!</v>
      </c>
      <c r="M778" s="29" t="e">
        <f>IF(COUNTIF('Planilla de control'!#REF!,K778)&gt;0,"SI","NO")</f>
        <v>#REF!</v>
      </c>
    </row>
    <row r="779" spans="1:13" x14ac:dyDescent="0.3">
      <c r="A779" s="3" t="s">
        <v>2365</v>
      </c>
      <c r="B779" s="3" t="s">
        <v>3823</v>
      </c>
      <c r="C779" s="3"/>
      <c r="D779" s="3"/>
      <c r="E779" s="3"/>
      <c r="F779" s="51" t="str">
        <f t="shared" si="72"/>
        <v>04C3</v>
      </c>
      <c r="G779" s="51">
        <f t="shared" si="73"/>
        <v>3</v>
      </c>
      <c r="H779" s="51">
        <f t="shared" si="74"/>
        <v>4</v>
      </c>
      <c r="I779" s="51" t="str">
        <f t="shared" si="75"/>
        <v>C</v>
      </c>
      <c r="J779" s="51" t="str">
        <f t="shared" si="76"/>
        <v>MQ200</v>
      </c>
      <c r="K779" s="76" t="str">
        <f t="shared" si="77"/>
        <v>PC204C3C</v>
      </c>
      <c r="L779" s="281" t="e">
        <f>VLOOKUP(K779,'Planilla de control'!#REF!,2,0)</f>
        <v>#REF!</v>
      </c>
      <c r="M779" s="29" t="e">
        <f>IF(COUNTIF('Planilla de control'!#REF!,K779)&gt;0,"SI","NO")</f>
        <v>#REF!</v>
      </c>
    </row>
    <row r="780" spans="1:13" x14ac:dyDescent="0.3">
      <c r="A780" s="3" t="s">
        <v>2365</v>
      </c>
      <c r="B780" s="3" t="s">
        <v>3824</v>
      </c>
      <c r="C780" s="3"/>
      <c r="D780" s="3"/>
      <c r="E780" s="3"/>
      <c r="F780" s="51" t="str">
        <f t="shared" si="72"/>
        <v>04D7</v>
      </c>
      <c r="G780" s="51">
        <f t="shared" si="73"/>
        <v>7</v>
      </c>
      <c r="H780" s="51">
        <f t="shared" si="74"/>
        <v>4</v>
      </c>
      <c r="I780" s="51" t="str">
        <f t="shared" si="75"/>
        <v>D</v>
      </c>
      <c r="J780" s="51" t="str">
        <f t="shared" si="76"/>
        <v>MQ200</v>
      </c>
      <c r="K780" s="76" t="str">
        <f t="shared" si="77"/>
        <v>PC204D7B</v>
      </c>
      <c r="L780" s="281" t="e">
        <f>VLOOKUP(K780,'Planilla de control'!#REF!,2,0)</f>
        <v>#REF!</v>
      </c>
      <c r="M780" s="29" t="e">
        <f>IF(COUNTIF('Planilla de control'!#REF!,K780)&gt;0,"SI","NO")</f>
        <v>#REF!</v>
      </c>
    </row>
    <row r="781" spans="1:13" x14ac:dyDescent="0.3">
      <c r="A781" s="3" t="s">
        <v>2365</v>
      </c>
      <c r="B781" s="3" t="s">
        <v>3825</v>
      </c>
      <c r="C781" s="3"/>
      <c r="D781" s="3"/>
      <c r="E781" s="3"/>
      <c r="F781" s="51" t="str">
        <f t="shared" si="72"/>
        <v>04E7</v>
      </c>
      <c r="G781" s="51">
        <f t="shared" si="73"/>
        <v>7</v>
      </c>
      <c r="H781" s="51">
        <f t="shared" si="74"/>
        <v>4</v>
      </c>
      <c r="I781" s="51" t="str">
        <f t="shared" si="75"/>
        <v>E</v>
      </c>
      <c r="J781" s="51" t="str">
        <f t="shared" si="76"/>
        <v>MQ200</v>
      </c>
      <c r="K781" s="76" t="str">
        <f t="shared" si="77"/>
        <v>PC204E7A</v>
      </c>
      <c r="L781" s="281" t="e">
        <f>VLOOKUP(K781,'Planilla de control'!#REF!,2,0)</f>
        <v>#REF!</v>
      </c>
      <c r="M781" s="29" t="e">
        <f>IF(COUNTIF('Planilla de control'!#REF!,K781)&gt;0,"SI","NO")</f>
        <v>#REF!</v>
      </c>
    </row>
    <row r="782" spans="1:13" x14ac:dyDescent="0.3">
      <c r="A782" s="3" t="s">
        <v>2365</v>
      </c>
      <c r="B782" s="3" t="s">
        <v>3826</v>
      </c>
      <c r="C782" s="3"/>
      <c r="D782" s="3"/>
      <c r="E782" s="3"/>
      <c r="F782" s="51" t="str">
        <f t="shared" si="72"/>
        <v>04H3</v>
      </c>
      <c r="G782" s="51">
        <f t="shared" si="73"/>
        <v>3</v>
      </c>
      <c r="H782" s="51">
        <f t="shared" si="74"/>
        <v>4</v>
      </c>
      <c r="I782" s="51" t="str">
        <f t="shared" si="75"/>
        <v>H</v>
      </c>
      <c r="J782" s="51" t="str">
        <f t="shared" si="76"/>
        <v>MQ200</v>
      </c>
      <c r="K782" s="76" t="str">
        <f t="shared" si="77"/>
        <v>PC204H3C</v>
      </c>
      <c r="L782" s="281" t="e">
        <f>VLOOKUP(K782,'Planilla de control'!#REF!,2,0)</f>
        <v>#REF!</v>
      </c>
      <c r="M782" s="29" t="e">
        <f>IF(COUNTIF('Planilla de control'!#REF!,K782)&gt;0,"SI","NO")</f>
        <v>#REF!</v>
      </c>
    </row>
    <row r="783" spans="1:13" x14ac:dyDescent="0.3">
      <c r="A783" s="3" t="s">
        <v>2365</v>
      </c>
      <c r="B783" s="3" t="s">
        <v>3827</v>
      </c>
      <c r="C783" s="3"/>
      <c r="D783" s="3"/>
      <c r="E783" s="3"/>
      <c r="F783" s="51" t="str">
        <f t="shared" si="72"/>
        <v>04D1</v>
      </c>
      <c r="G783" s="51">
        <f t="shared" si="73"/>
        <v>1</v>
      </c>
      <c r="H783" s="51">
        <f t="shared" si="74"/>
        <v>4</v>
      </c>
      <c r="I783" s="51" t="str">
        <f t="shared" si="75"/>
        <v>D</v>
      </c>
      <c r="J783" s="51" t="str">
        <f t="shared" si="76"/>
        <v>MQ200</v>
      </c>
      <c r="K783" s="76" t="str">
        <f t="shared" si="77"/>
        <v>PC204D1D</v>
      </c>
      <c r="L783" s="281" t="e">
        <f>VLOOKUP(K783,'Planilla de control'!#REF!,2,0)</f>
        <v>#REF!</v>
      </c>
      <c r="M783" s="29" t="e">
        <f>IF(COUNTIF('Planilla de control'!#REF!,K783)&gt;0,"SI","NO")</f>
        <v>#REF!</v>
      </c>
    </row>
    <row r="784" spans="1:13" x14ac:dyDescent="0.3">
      <c r="A784" s="3" t="s">
        <v>2365</v>
      </c>
      <c r="B784" s="3" t="s">
        <v>3828</v>
      </c>
      <c r="C784" s="3"/>
      <c r="D784" s="3"/>
      <c r="E784" s="3"/>
      <c r="F784" s="51" t="str">
        <f t="shared" si="72"/>
        <v>04F5</v>
      </c>
      <c r="G784" s="51">
        <f t="shared" si="73"/>
        <v>5</v>
      </c>
      <c r="H784" s="51">
        <f t="shared" si="74"/>
        <v>4</v>
      </c>
      <c r="I784" s="51" t="str">
        <f t="shared" si="75"/>
        <v>F</v>
      </c>
      <c r="J784" s="51" t="str">
        <f t="shared" si="76"/>
        <v>MQ200</v>
      </c>
      <c r="K784" s="76" t="str">
        <f t="shared" si="77"/>
        <v>PC204F5B</v>
      </c>
      <c r="L784" s="281" t="e">
        <f>VLOOKUP(K784,'Planilla de control'!#REF!,2,0)</f>
        <v>#REF!</v>
      </c>
      <c r="M784" s="29" t="e">
        <f>IF(COUNTIF('Planilla de control'!#REF!,K784)&gt;0,"SI","NO")</f>
        <v>#REF!</v>
      </c>
    </row>
    <row r="785" spans="1:13" x14ac:dyDescent="0.3">
      <c r="A785" s="3" t="s">
        <v>2365</v>
      </c>
      <c r="B785" s="3" t="s">
        <v>3829</v>
      </c>
      <c r="C785" s="3"/>
      <c r="D785" s="3"/>
      <c r="E785" s="3"/>
      <c r="F785" s="51" t="str">
        <f t="shared" si="72"/>
        <v>04B7</v>
      </c>
      <c r="G785" s="51">
        <f t="shared" si="73"/>
        <v>7</v>
      </c>
      <c r="H785" s="51">
        <f t="shared" si="74"/>
        <v>4</v>
      </c>
      <c r="I785" s="51" t="str">
        <f t="shared" si="75"/>
        <v>B</v>
      </c>
      <c r="J785" s="51" t="str">
        <f t="shared" si="76"/>
        <v>MQ200</v>
      </c>
      <c r="K785" s="76" t="str">
        <f t="shared" si="77"/>
        <v>PC204B7A</v>
      </c>
      <c r="L785" s="281" t="e">
        <f>VLOOKUP(K785,'Planilla de control'!#REF!,2,0)</f>
        <v>#REF!</v>
      </c>
      <c r="M785" s="29" t="e">
        <f>IF(COUNTIF('Planilla de control'!#REF!,K785)&gt;0,"SI","NO")</f>
        <v>#REF!</v>
      </c>
    </row>
    <row r="786" spans="1:13" x14ac:dyDescent="0.3">
      <c r="A786" s="3" t="s">
        <v>2365</v>
      </c>
      <c r="B786" s="3" t="s">
        <v>3830</v>
      </c>
      <c r="C786" s="3"/>
      <c r="D786" s="3"/>
      <c r="E786" s="3"/>
      <c r="F786" s="51" t="str">
        <f t="shared" si="72"/>
        <v>04B7</v>
      </c>
      <c r="G786" s="51">
        <f t="shared" si="73"/>
        <v>7</v>
      </c>
      <c r="H786" s="51">
        <f t="shared" si="74"/>
        <v>4</v>
      </c>
      <c r="I786" s="51" t="str">
        <f t="shared" si="75"/>
        <v>B</v>
      </c>
      <c r="J786" s="51" t="str">
        <f t="shared" si="76"/>
        <v>MQ200</v>
      </c>
      <c r="K786" s="76" t="str">
        <f t="shared" si="77"/>
        <v>PC204B7B</v>
      </c>
      <c r="L786" s="281" t="e">
        <f>VLOOKUP(K786,'Planilla de control'!#REF!,2,0)</f>
        <v>#REF!</v>
      </c>
      <c r="M786" s="29" t="e">
        <f>IF(COUNTIF('Planilla de control'!#REF!,K786)&gt;0,"SI","NO")</f>
        <v>#REF!</v>
      </c>
    </row>
    <row r="787" spans="1:13" x14ac:dyDescent="0.3">
      <c r="A787" s="3" t="s">
        <v>2365</v>
      </c>
      <c r="B787" s="3" t="s">
        <v>3831</v>
      </c>
      <c r="C787" s="3"/>
      <c r="D787" s="3"/>
      <c r="E787" s="3"/>
      <c r="F787" s="51" t="str">
        <f t="shared" si="72"/>
        <v>04C3</v>
      </c>
      <c r="G787" s="51">
        <f t="shared" si="73"/>
        <v>3</v>
      </c>
      <c r="H787" s="51">
        <f t="shared" si="74"/>
        <v>4</v>
      </c>
      <c r="I787" s="51" t="str">
        <f t="shared" si="75"/>
        <v>C</v>
      </c>
      <c r="J787" s="51" t="str">
        <f t="shared" si="76"/>
        <v>MQ200</v>
      </c>
      <c r="K787" s="76" t="str">
        <f t="shared" si="77"/>
        <v>PC204C3A</v>
      </c>
      <c r="L787" s="281" t="e">
        <f>VLOOKUP(K787,'Planilla de control'!#REF!,2,0)</f>
        <v>#REF!</v>
      </c>
      <c r="M787" s="29" t="e">
        <f>IF(COUNTIF('Planilla de control'!#REF!,K787)&gt;0,"SI","NO")</f>
        <v>#REF!</v>
      </c>
    </row>
    <row r="788" spans="1:13" x14ac:dyDescent="0.3">
      <c r="A788" s="3" t="s">
        <v>2365</v>
      </c>
      <c r="B788" s="3" t="s">
        <v>3832</v>
      </c>
      <c r="C788" s="3"/>
      <c r="D788" s="3"/>
      <c r="E788" s="3"/>
      <c r="F788" s="51" t="str">
        <f t="shared" si="72"/>
        <v>04C4</v>
      </c>
      <c r="G788" s="51">
        <f t="shared" si="73"/>
        <v>4</v>
      </c>
      <c r="H788" s="51">
        <f t="shared" si="74"/>
        <v>4</v>
      </c>
      <c r="I788" s="51" t="str">
        <f t="shared" si="75"/>
        <v>C</v>
      </c>
      <c r="J788" s="51" t="str">
        <f t="shared" si="76"/>
        <v>MQ200</v>
      </c>
      <c r="K788" s="76" t="str">
        <f t="shared" si="77"/>
        <v>PC204C4B</v>
      </c>
      <c r="L788" s="281" t="e">
        <f>VLOOKUP(K788,'Planilla de control'!#REF!,2,0)</f>
        <v>#REF!</v>
      </c>
      <c r="M788" s="29" t="e">
        <f>IF(COUNTIF('Planilla de control'!#REF!,K788)&gt;0,"SI","NO")</f>
        <v>#REF!</v>
      </c>
    </row>
    <row r="789" spans="1:13" x14ac:dyDescent="0.3">
      <c r="A789" s="3" t="s">
        <v>2365</v>
      </c>
      <c r="B789" s="3" t="s">
        <v>3833</v>
      </c>
      <c r="C789" s="3"/>
      <c r="D789" s="3"/>
      <c r="E789" s="3"/>
      <c r="F789" s="51" t="str">
        <f t="shared" si="72"/>
        <v>04C4</v>
      </c>
      <c r="G789" s="51">
        <f t="shared" si="73"/>
        <v>4</v>
      </c>
      <c r="H789" s="51">
        <f t="shared" si="74"/>
        <v>4</v>
      </c>
      <c r="I789" s="51" t="str">
        <f t="shared" si="75"/>
        <v>C</v>
      </c>
      <c r="J789" s="51" t="str">
        <f t="shared" si="76"/>
        <v>MQ200</v>
      </c>
      <c r="K789" s="76" t="str">
        <f t="shared" si="77"/>
        <v>PC204C4C</v>
      </c>
      <c r="L789" s="281" t="e">
        <f>VLOOKUP(K789,'Planilla de control'!#REF!,2,0)</f>
        <v>#REF!</v>
      </c>
      <c r="M789" s="29" t="e">
        <f>IF(COUNTIF('Planilla de control'!#REF!,K789)&gt;0,"SI","NO")</f>
        <v>#REF!</v>
      </c>
    </row>
    <row r="790" spans="1:13" x14ac:dyDescent="0.3">
      <c r="A790" s="3" t="s">
        <v>2365</v>
      </c>
      <c r="B790" s="3" t="s">
        <v>3834</v>
      </c>
      <c r="C790" s="3"/>
      <c r="D790" s="3"/>
      <c r="E790" s="3"/>
      <c r="F790" s="51" t="str">
        <f t="shared" si="72"/>
        <v>04C5</v>
      </c>
      <c r="G790" s="51">
        <f t="shared" si="73"/>
        <v>5</v>
      </c>
      <c r="H790" s="51">
        <f t="shared" si="74"/>
        <v>4</v>
      </c>
      <c r="I790" s="51" t="str">
        <f t="shared" si="75"/>
        <v>C</v>
      </c>
      <c r="J790" s="51" t="str">
        <f t="shared" si="76"/>
        <v>MQ200</v>
      </c>
      <c r="K790" s="76" t="str">
        <f t="shared" si="77"/>
        <v>PC204C5A</v>
      </c>
      <c r="L790" s="281" t="e">
        <f>VLOOKUP(K790,'Planilla de control'!#REF!,2,0)</f>
        <v>#REF!</v>
      </c>
      <c r="M790" s="29" t="e">
        <f>IF(COUNTIF('Planilla de control'!#REF!,K790)&gt;0,"SI","NO")</f>
        <v>#REF!</v>
      </c>
    </row>
    <row r="791" spans="1:13" x14ac:dyDescent="0.3">
      <c r="A791" s="3" t="s">
        <v>2365</v>
      </c>
      <c r="B791" s="3" t="s">
        <v>3835</v>
      </c>
      <c r="C791" s="3"/>
      <c r="D791" s="3"/>
      <c r="E791" s="3"/>
      <c r="F791" s="51" t="str">
        <f t="shared" si="72"/>
        <v>04C6</v>
      </c>
      <c r="G791" s="51">
        <f t="shared" si="73"/>
        <v>6</v>
      </c>
      <c r="H791" s="51">
        <f t="shared" si="74"/>
        <v>4</v>
      </c>
      <c r="I791" s="51" t="str">
        <f t="shared" si="75"/>
        <v>C</v>
      </c>
      <c r="J791" s="51" t="str">
        <f t="shared" si="76"/>
        <v>MQ200</v>
      </c>
      <c r="K791" s="76" t="str">
        <f t="shared" si="77"/>
        <v>PC204C6A</v>
      </c>
      <c r="L791" s="281" t="e">
        <f>VLOOKUP(K791,'Planilla de control'!#REF!,2,0)</f>
        <v>#REF!</v>
      </c>
      <c r="M791" s="29" t="e">
        <f>IF(COUNTIF('Planilla de control'!#REF!,K791)&gt;0,"SI","NO")</f>
        <v>#REF!</v>
      </c>
    </row>
    <row r="792" spans="1:13" x14ac:dyDescent="0.3">
      <c r="A792" s="3" t="s">
        <v>2365</v>
      </c>
      <c r="B792" s="3" t="s">
        <v>3836</v>
      </c>
      <c r="C792" s="3"/>
      <c r="D792" s="3"/>
      <c r="E792" s="3"/>
      <c r="F792" s="51" t="str">
        <f t="shared" si="72"/>
        <v>04A2</v>
      </c>
      <c r="G792" s="51">
        <f t="shared" si="73"/>
        <v>2</v>
      </c>
      <c r="H792" s="51">
        <f t="shared" si="74"/>
        <v>4</v>
      </c>
      <c r="I792" s="51" t="str">
        <f t="shared" si="75"/>
        <v>A</v>
      </c>
      <c r="J792" s="51" t="str">
        <f t="shared" si="76"/>
        <v>MQ200</v>
      </c>
      <c r="K792" s="76" t="str">
        <f t="shared" si="77"/>
        <v>PC204A2A</v>
      </c>
      <c r="L792" s="281" t="e">
        <f>VLOOKUP(K792,'Planilla de control'!#REF!,2,0)</f>
        <v>#REF!</v>
      </c>
      <c r="M792" s="29" t="e">
        <f>IF(COUNTIF('Planilla de control'!#REF!,K792)&gt;0,"SI","NO")</f>
        <v>#REF!</v>
      </c>
    </row>
    <row r="793" spans="1:13" x14ac:dyDescent="0.3">
      <c r="A793" s="3" t="s">
        <v>2365</v>
      </c>
      <c r="B793" s="3" t="s">
        <v>3837</v>
      </c>
      <c r="C793" s="3"/>
      <c r="D793" s="3"/>
      <c r="E793" s="3"/>
      <c r="F793" s="51" t="str">
        <f t="shared" si="72"/>
        <v>04I2</v>
      </c>
      <c r="G793" s="51">
        <f t="shared" si="73"/>
        <v>2</v>
      </c>
      <c r="H793" s="51">
        <f t="shared" si="74"/>
        <v>4</v>
      </c>
      <c r="I793" s="51" t="str">
        <f t="shared" si="75"/>
        <v>I</v>
      </c>
      <c r="J793" s="51" t="str">
        <f t="shared" si="76"/>
        <v>MQ200</v>
      </c>
      <c r="K793" s="76" t="str">
        <f t="shared" si="77"/>
        <v>PC204I2C</v>
      </c>
      <c r="L793" s="281" t="e">
        <f>VLOOKUP(K793,'Planilla de control'!#REF!,2,0)</f>
        <v>#REF!</v>
      </c>
      <c r="M793" s="29" t="e">
        <f>IF(COUNTIF('Planilla de control'!#REF!,K793)&gt;0,"SI","NO")</f>
        <v>#REF!</v>
      </c>
    </row>
    <row r="794" spans="1:13" x14ac:dyDescent="0.3">
      <c r="A794" s="3" t="s">
        <v>2365</v>
      </c>
      <c r="B794" s="3" t="s">
        <v>3838</v>
      </c>
      <c r="C794" s="3"/>
      <c r="D794" s="3"/>
      <c r="E794" s="3"/>
      <c r="F794" s="51" t="str">
        <f t="shared" si="72"/>
        <v>04I2</v>
      </c>
      <c r="G794" s="51">
        <f t="shared" si="73"/>
        <v>2</v>
      </c>
      <c r="H794" s="51">
        <f t="shared" si="74"/>
        <v>4</v>
      </c>
      <c r="I794" s="51" t="str">
        <f t="shared" si="75"/>
        <v>I</v>
      </c>
      <c r="J794" s="51" t="str">
        <f t="shared" si="76"/>
        <v>MQ200</v>
      </c>
      <c r="K794" s="76" t="str">
        <f t="shared" si="77"/>
        <v>PC204I2D</v>
      </c>
      <c r="L794" s="281" t="e">
        <f>VLOOKUP(K794,'Planilla de control'!#REF!,2,0)</f>
        <v>#REF!</v>
      </c>
      <c r="M794" s="29" t="e">
        <f>IF(COUNTIF('Planilla de control'!#REF!,K794)&gt;0,"SI","NO")</f>
        <v>#REF!</v>
      </c>
    </row>
    <row r="795" spans="1:13" x14ac:dyDescent="0.3">
      <c r="A795" s="3" t="s">
        <v>2365</v>
      </c>
      <c r="B795" s="3" t="s">
        <v>3839</v>
      </c>
      <c r="C795" s="3"/>
      <c r="D795" s="3"/>
      <c r="E795" s="3"/>
      <c r="F795" s="51" t="str">
        <f t="shared" si="72"/>
        <v>04A6</v>
      </c>
      <c r="G795" s="51">
        <f t="shared" si="73"/>
        <v>6</v>
      </c>
      <c r="H795" s="51">
        <f t="shared" si="74"/>
        <v>4</v>
      </c>
      <c r="I795" s="51" t="str">
        <f t="shared" si="75"/>
        <v>A</v>
      </c>
      <c r="J795" s="51" t="str">
        <f t="shared" si="76"/>
        <v>MQ200</v>
      </c>
      <c r="K795" s="76" t="str">
        <f t="shared" si="77"/>
        <v>PC204A6A</v>
      </c>
      <c r="L795" s="281" t="e">
        <f>VLOOKUP(K795,'Planilla de control'!#REF!,2,0)</f>
        <v>#REF!</v>
      </c>
      <c r="M795" s="29" t="e">
        <f>IF(COUNTIF('Planilla de control'!#REF!,K795)&gt;0,"SI","NO")</f>
        <v>#REF!</v>
      </c>
    </row>
    <row r="796" spans="1:13" x14ac:dyDescent="0.3">
      <c r="A796" s="3" t="s">
        <v>2365</v>
      </c>
      <c r="B796" s="3" t="s">
        <v>3840</v>
      </c>
      <c r="C796" s="3"/>
      <c r="D796" s="3"/>
      <c r="E796" s="3"/>
      <c r="F796" s="51" t="str">
        <f t="shared" si="72"/>
        <v>04A6</v>
      </c>
      <c r="G796" s="51">
        <f t="shared" si="73"/>
        <v>6</v>
      </c>
      <c r="H796" s="51">
        <f t="shared" si="74"/>
        <v>4</v>
      </c>
      <c r="I796" s="51" t="str">
        <f t="shared" si="75"/>
        <v>A</v>
      </c>
      <c r="J796" s="51" t="str">
        <f t="shared" si="76"/>
        <v>MQ200</v>
      </c>
      <c r="K796" s="76" t="str">
        <f t="shared" si="77"/>
        <v>PC204A6B</v>
      </c>
      <c r="L796" s="281" t="e">
        <f>VLOOKUP(K796,'Planilla de control'!#REF!,2,0)</f>
        <v>#REF!</v>
      </c>
      <c r="M796" s="29" t="e">
        <f>IF(COUNTIF('Planilla de control'!#REF!,K796)&gt;0,"SI","NO")</f>
        <v>#REF!</v>
      </c>
    </row>
    <row r="797" spans="1:13" x14ac:dyDescent="0.3">
      <c r="A797" s="3" t="s">
        <v>2365</v>
      </c>
      <c r="B797" s="3" t="s">
        <v>3841</v>
      </c>
      <c r="C797" s="3"/>
      <c r="D797" s="3"/>
      <c r="E797" s="3"/>
      <c r="F797" s="51" t="str">
        <f t="shared" si="72"/>
        <v>04D3</v>
      </c>
      <c r="G797" s="51">
        <f t="shared" si="73"/>
        <v>3</v>
      </c>
      <c r="H797" s="51">
        <f t="shared" si="74"/>
        <v>4</v>
      </c>
      <c r="I797" s="51" t="str">
        <f t="shared" si="75"/>
        <v>D</v>
      </c>
      <c r="J797" s="51" t="str">
        <f t="shared" si="76"/>
        <v>MQ200</v>
      </c>
      <c r="K797" s="76" t="str">
        <f t="shared" si="77"/>
        <v>PC204D3A</v>
      </c>
      <c r="L797" s="281" t="e">
        <f>VLOOKUP(K797,'Planilla de control'!#REF!,2,0)</f>
        <v>#REF!</v>
      </c>
      <c r="M797" s="29" t="e">
        <f>IF(COUNTIF('Planilla de control'!#REF!,K797)&gt;0,"SI","NO")</f>
        <v>#REF!</v>
      </c>
    </row>
    <row r="798" spans="1:13" x14ac:dyDescent="0.3">
      <c r="A798" s="3" t="s">
        <v>2365</v>
      </c>
      <c r="B798" s="3" t="s">
        <v>3842</v>
      </c>
      <c r="C798" s="3"/>
      <c r="D798" s="3"/>
      <c r="E798" s="3"/>
      <c r="F798" s="51" t="str">
        <f t="shared" si="72"/>
        <v>04G3</v>
      </c>
      <c r="G798" s="51">
        <f t="shared" si="73"/>
        <v>3</v>
      </c>
      <c r="H798" s="51">
        <f t="shared" si="74"/>
        <v>4</v>
      </c>
      <c r="I798" s="51" t="str">
        <f t="shared" si="75"/>
        <v>G</v>
      </c>
      <c r="J798" s="51" t="str">
        <f t="shared" si="76"/>
        <v>MQ200</v>
      </c>
      <c r="K798" s="76" t="str">
        <f t="shared" si="77"/>
        <v>PC204G3C</v>
      </c>
      <c r="L798" s="281" t="e">
        <f>VLOOKUP(K798,'Planilla de control'!#REF!,2,0)</f>
        <v>#REF!</v>
      </c>
      <c r="M798" s="29" t="e">
        <f>IF(COUNTIF('Planilla de control'!#REF!,K798)&gt;0,"SI","NO")</f>
        <v>#REF!</v>
      </c>
    </row>
    <row r="799" spans="1:13" x14ac:dyDescent="0.3">
      <c r="A799" s="3" t="s">
        <v>2365</v>
      </c>
      <c r="B799" s="3" t="s">
        <v>3843</v>
      </c>
      <c r="C799" s="3"/>
      <c r="D799" s="3"/>
      <c r="E799" s="3"/>
      <c r="F799" s="51" t="str">
        <f t="shared" si="72"/>
        <v>04G4</v>
      </c>
      <c r="G799" s="51">
        <f t="shared" si="73"/>
        <v>4</v>
      </c>
      <c r="H799" s="51">
        <f t="shared" si="74"/>
        <v>4</v>
      </c>
      <c r="I799" s="51" t="str">
        <f t="shared" si="75"/>
        <v>G</v>
      </c>
      <c r="J799" s="51" t="str">
        <f t="shared" si="76"/>
        <v>MQ200</v>
      </c>
      <c r="K799" s="76" t="str">
        <f t="shared" si="77"/>
        <v>PC204G4C</v>
      </c>
      <c r="L799" s="281" t="e">
        <f>VLOOKUP(K799,'Planilla de control'!#REF!,2,0)</f>
        <v>#REF!</v>
      </c>
      <c r="M799" s="29" t="e">
        <f>IF(COUNTIF('Planilla de control'!#REF!,K799)&gt;0,"SI","NO")</f>
        <v>#REF!</v>
      </c>
    </row>
    <row r="800" spans="1:13" x14ac:dyDescent="0.3">
      <c r="A800" s="3" t="s">
        <v>2365</v>
      </c>
      <c r="B800" s="3" t="s">
        <v>3844</v>
      </c>
      <c r="C800" s="3"/>
      <c r="D800" s="3"/>
      <c r="E800" s="3"/>
      <c r="F800" s="51" t="str">
        <f t="shared" si="72"/>
        <v>04G5</v>
      </c>
      <c r="G800" s="51">
        <f t="shared" si="73"/>
        <v>5</v>
      </c>
      <c r="H800" s="51">
        <f t="shared" si="74"/>
        <v>4</v>
      </c>
      <c r="I800" s="51" t="str">
        <f t="shared" si="75"/>
        <v>G</v>
      </c>
      <c r="J800" s="51" t="str">
        <f t="shared" si="76"/>
        <v>MQ200</v>
      </c>
      <c r="K800" s="76" t="str">
        <f t="shared" si="77"/>
        <v>PC204G5B</v>
      </c>
      <c r="L800" s="281" t="e">
        <f>VLOOKUP(K800,'Planilla de control'!#REF!,2,0)</f>
        <v>#REF!</v>
      </c>
      <c r="M800" s="29" t="e">
        <f>IF(COUNTIF('Planilla de control'!#REF!,K800)&gt;0,"SI","NO")</f>
        <v>#REF!</v>
      </c>
    </row>
    <row r="801" spans="1:13" x14ac:dyDescent="0.3">
      <c r="A801" s="3" t="s">
        <v>2365</v>
      </c>
      <c r="B801" s="3" t="s">
        <v>3845</v>
      </c>
      <c r="C801" s="3"/>
      <c r="D801" s="3"/>
      <c r="E801" s="3"/>
      <c r="F801" s="51" t="str">
        <f t="shared" si="72"/>
        <v>04G5</v>
      </c>
      <c r="G801" s="51">
        <f t="shared" si="73"/>
        <v>5</v>
      </c>
      <c r="H801" s="51">
        <f t="shared" si="74"/>
        <v>4</v>
      </c>
      <c r="I801" s="51" t="str">
        <f t="shared" si="75"/>
        <v>G</v>
      </c>
      <c r="J801" s="51" t="str">
        <f t="shared" si="76"/>
        <v>MQ200</v>
      </c>
      <c r="K801" s="76" t="str">
        <f t="shared" si="77"/>
        <v>PC204G5C</v>
      </c>
      <c r="L801" s="281" t="e">
        <f>VLOOKUP(K801,'Planilla de control'!#REF!,2,0)</f>
        <v>#REF!</v>
      </c>
      <c r="M801" s="29" t="e">
        <f>IF(COUNTIF('Planilla de control'!#REF!,K801)&gt;0,"SI","NO")</f>
        <v>#REF!</v>
      </c>
    </row>
    <row r="802" spans="1:13" x14ac:dyDescent="0.3">
      <c r="A802" s="3" t="s">
        <v>2365</v>
      </c>
      <c r="B802" s="3" t="s">
        <v>3846</v>
      </c>
      <c r="C802" s="3"/>
      <c r="D802" s="3"/>
      <c r="E802" s="3"/>
      <c r="F802" s="51" t="str">
        <f t="shared" si="72"/>
        <v>04G6</v>
      </c>
      <c r="G802" s="51">
        <f t="shared" si="73"/>
        <v>6</v>
      </c>
      <c r="H802" s="51">
        <f t="shared" si="74"/>
        <v>4</v>
      </c>
      <c r="I802" s="51" t="str">
        <f t="shared" si="75"/>
        <v>G</v>
      </c>
      <c r="J802" s="51" t="str">
        <f t="shared" si="76"/>
        <v>MQ200</v>
      </c>
      <c r="K802" s="76" t="str">
        <f t="shared" si="77"/>
        <v>PC204G6A</v>
      </c>
      <c r="L802" s="281" t="e">
        <f>VLOOKUP(K802,'Planilla de control'!#REF!,2,0)</f>
        <v>#REF!</v>
      </c>
      <c r="M802" s="29" t="e">
        <f>IF(COUNTIF('Planilla de control'!#REF!,K802)&gt;0,"SI","NO")</f>
        <v>#REF!</v>
      </c>
    </row>
    <row r="803" spans="1:13" x14ac:dyDescent="0.3">
      <c r="A803" s="3" t="s">
        <v>2365</v>
      </c>
      <c r="B803" s="3" t="s">
        <v>3847</v>
      </c>
      <c r="C803" s="3"/>
      <c r="D803" s="3"/>
      <c r="E803" s="3"/>
      <c r="F803" s="51" t="str">
        <f t="shared" si="72"/>
        <v>04H5</v>
      </c>
      <c r="G803" s="51">
        <f t="shared" si="73"/>
        <v>5</v>
      </c>
      <c r="H803" s="51">
        <f t="shared" si="74"/>
        <v>4</v>
      </c>
      <c r="I803" s="51" t="str">
        <f t="shared" si="75"/>
        <v>H</v>
      </c>
      <c r="J803" s="51" t="str">
        <f t="shared" si="76"/>
        <v>MQ200</v>
      </c>
      <c r="K803" s="76" t="str">
        <f t="shared" si="77"/>
        <v>PC204H5A</v>
      </c>
      <c r="L803" s="281" t="e">
        <f>VLOOKUP(K803,'Planilla de control'!#REF!,2,0)</f>
        <v>#REF!</v>
      </c>
      <c r="M803" s="29" t="e">
        <f>IF(COUNTIF('Planilla de control'!#REF!,K803)&gt;0,"SI","NO")</f>
        <v>#REF!</v>
      </c>
    </row>
    <row r="804" spans="1:13" x14ac:dyDescent="0.3">
      <c r="A804" s="3" t="s">
        <v>2365</v>
      </c>
      <c r="B804" s="3" t="s">
        <v>3848</v>
      </c>
      <c r="C804" s="3"/>
      <c r="D804" s="3"/>
      <c r="E804" s="3"/>
      <c r="F804" s="51" t="str">
        <f t="shared" si="72"/>
        <v>04H5</v>
      </c>
      <c r="G804" s="51">
        <f t="shared" si="73"/>
        <v>5</v>
      </c>
      <c r="H804" s="51">
        <f t="shared" si="74"/>
        <v>4</v>
      </c>
      <c r="I804" s="51" t="str">
        <f t="shared" si="75"/>
        <v>H</v>
      </c>
      <c r="J804" s="51" t="str">
        <f t="shared" si="76"/>
        <v>MQ200</v>
      </c>
      <c r="K804" s="76" t="str">
        <f t="shared" si="77"/>
        <v>PC204H5C</v>
      </c>
      <c r="L804" s="281" t="e">
        <f>VLOOKUP(K804,'Planilla de control'!#REF!,2,0)</f>
        <v>#REF!</v>
      </c>
      <c r="M804" s="29" t="e">
        <f>IF(COUNTIF('Planilla de control'!#REF!,K804)&gt;0,"SI","NO")</f>
        <v>#REF!</v>
      </c>
    </row>
    <row r="805" spans="1:13" x14ac:dyDescent="0.3">
      <c r="A805" s="3" t="s">
        <v>2365</v>
      </c>
      <c r="B805" s="3" t="s">
        <v>3849</v>
      </c>
      <c r="C805" s="3"/>
      <c r="D805" s="3"/>
      <c r="E805" s="3"/>
      <c r="F805" s="51" t="str">
        <f t="shared" si="72"/>
        <v>04H6</v>
      </c>
      <c r="G805" s="51">
        <f t="shared" si="73"/>
        <v>6</v>
      </c>
      <c r="H805" s="51">
        <f t="shared" si="74"/>
        <v>4</v>
      </c>
      <c r="I805" s="51" t="str">
        <f t="shared" si="75"/>
        <v>H</v>
      </c>
      <c r="J805" s="51" t="str">
        <f t="shared" si="76"/>
        <v>MQ200</v>
      </c>
      <c r="K805" s="76" t="str">
        <f t="shared" si="77"/>
        <v>PC204H6A</v>
      </c>
      <c r="L805" s="281" t="e">
        <f>VLOOKUP(K805,'Planilla de control'!#REF!,2,0)</f>
        <v>#REF!</v>
      </c>
      <c r="M805" s="29" t="e">
        <f>IF(COUNTIF('Planilla de control'!#REF!,K805)&gt;0,"SI","NO")</f>
        <v>#REF!</v>
      </c>
    </row>
    <row r="806" spans="1:13" x14ac:dyDescent="0.3">
      <c r="A806" s="3" t="s">
        <v>2365</v>
      </c>
      <c r="B806" s="3" t="s">
        <v>3850</v>
      </c>
      <c r="C806" s="3"/>
      <c r="D806" s="3"/>
      <c r="E806" s="3"/>
      <c r="F806" s="51" t="str">
        <f t="shared" si="72"/>
        <v>04I3</v>
      </c>
      <c r="G806" s="51">
        <f t="shared" si="73"/>
        <v>3</v>
      </c>
      <c r="H806" s="51">
        <f t="shared" si="74"/>
        <v>4</v>
      </c>
      <c r="I806" s="51" t="str">
        <f t="shared" si="75"/>
        <v>I</v>
      </c>
      <c r="J806" s="51" t="str">
        <f t="shared" si="76"/>
        <v>MQ200</v>
      </c>
      <c r="K806" s="76" t="str">
        <f t="shared" si="77"/>
        <v>PC204I3B</v>
      </c>
      <c r="L806" s="281" t="e">
        <f>VLOOKUP(K806,'Planilla de control'!#REF!,2,0)</f>
        <v>#REF!</v>
      </c>
      <c r="M806" s="29" t="e">
        <f>IF(COUNTIF('Planilla de control'!#REF!,K806)&gt;0,"SI","NO")</f>
        <v>#REF!</v>
      </c>
    </row>
    <row r="807" spans="1:13" x14ac:dyDescent="0.3">
      <c r="A807" s="3" t="s">
        <v>2365</v>
      </c>
      <c r="B807" s="3" t="s">
        <v>3851</v>
      </c>
      <c r="C807" s="3"/>
      <c r="D807" s="3"/>
      <c r="E807" s="3"/>
      <c r="F807" s="51" t="str">
        <f t="shared" si="72"/>
        <v>04K5</v>
      </c>
      <c r="G807" s="51">
        <f t="shared" si="73"/>
        <v>5</v>
      </c>
      <c r="H807" s="51">
        <f t="shared" si="74"/>
        <v>4</v>
      </c>
      <c r="I807" s="51" t="str">
        <f t="shared" si="75"/>
        <v>K</v>
      </c>
      <c r="J807" s="51" t="str">
        <f t="shared" si="76"/>
        <v>MQ200</v>
      </c>
      <c r="K807" s="76" t="str">
        <f t="shared" si="77"/>
        <v>PC204K5B</v>
      </c>
      <c r="L807" s="281" t="e">
        <f>VLOOKUP(K807,'Planilla de control'!#REF!,2,0)</f>
        <v>#REF!</v>
      </c>
      <c r="M807" s="29" t="e">
        <f>IF(COUNTIF('Planilla de control'!#REF!,K807)&gt;0,"SI","NO")</f>
        <v>#REF!</v>
      </c>
    </row>
    <row r="808" spans="1:13" x14ac:dyDescent="0.3">
      <c r="A808" s="3" t="s">
        <v>2365</v>
      </c>
      <c r="B808" s="3" t="s">
        <v>3852</v>
      </c>
      <c r="C808" s="3"/>
      <c r="D808" s="3"/>
      <c r="E808" s="3"/>
      <c r="F808" s="51" t="str">
        <f t="shared" si="72"/>
        <v>04G5</v>
      </c>
      <c r="G808" s="51">
        <f t="shared" si="73"/>
        <v>5</v>
      </c>
      <c r="H808" s="51">
        <f t="shared" si="74"/>
        <v>4</v>
      </c>
      <c r="I808" s="51" t="str">
        <f t="shared" si="75"/>
        <v>G</v>
      </c>
      <c r="J808" s="51" t="str">
        <f t="shared" si="76"/>
        <v>MQ200</v>
      </c>
      <c r="K808" s="76" t="str">
        <f t="shared" si="77"/>
        <v>PC204G5A</v>
      </c>
      <c r="L808" s="281" t="e">
        <f>VLOOKUP(K808,'Planilla de control'!#REF!,2,0)</f>
        <v>#REF!</v>
      </c>
      <c r="M808" s="29" t="e">
        <f>IF(COUNTIF('Planilla de control'!#REF!,K808)&gt;0,"SI","NO")</f>
        <v>#REF!</v>
      </c>
    </row>
    <row r="809" spans="1:13" x14ac:dyDescent="0.3">
      <c r="A809" s="3" t="s">
        <v>2365</v>
      </c>
      <c r="B809" s="3" t="s">
        <v>3853</v>
      </c>
      <c r="C809" s="3"/>
      <c r="D809" s="3"/>
      <c r="E809" s="3"/>
      <c r="F809" s="51" t="str">
        <f t="shared" si="72"/>
        <v>04A1</v>
      </c>
      <c r="G809" s="51">
        <f t="shared" si="73"/>
        <v>1</v>
      </c>
      <c r="H809" s="51">
        <f t="shared" si="74"/>
        <v>4</v>
      </c>
      <c r="I809" s="51" t="str">
        <f t="shared" si="75"/>
        <v>A</v>
      </c>
      <c r="J809" s="51" t="str">
        <f t="shared" si="76"/>
        <v>MQ200</v>
      </c>
      <c r="K809" s="76" t="str">
        <f t="shared" si="77"/>
        <v>PC204A1C</v>
      </c>
      <c r="L809" s="281" t="e">
        <f>VLOOKUP(K809,'Planilla de control'!#REF!,2,0)</f>
        <v>#REF!</v>
      </c>
      <c r="M809" s="29" t="e">
        <f>IF(COUNTIF('Planilla de control'!#REF!,K809)&gt;0,"SI","NO")</f>
        <v>#REF!</v>
      </c>
    </row>
    <row r="810" spans="1:13" x14ac:dyDescent="0.3">
      <c r="A810" s="3" t="s">
        <v>2365</v>
      </c>
      <c r="B810" s="3" t="s">
        <v>3854</v>
      </c>
      <c r="C810" s="3"/>
      <c r="D810" s="3"/>
      <c r="E810" s="3"/>
      <c r="F810" s="51" t="str">
        <f t="shared" si="72"/>
        <v>04D1</v>
      </c>
      <c r="G810" s="51">
        <f t="shared" si="73"/>
        <v>1</v>
      </c>
      <c r="H810" s="51">
        <f t="shared" si="74"/>
        <v>4</v>
      </c>
      <c r="I810" s="51" t="str">
        <f t="shared" si="75"/>
        <v>D</v>
      </c>
      <c r="J810" s="51" t="str">
        <f t="shared" si="76"/>
        <v>MQ200</v>
      </c>
      <c r="K810" s="76" t="str">
        <f t="shared" si="77"/>
        <v>PC204D1C</v>
      </c>
      <c r="L810" s="281" t="e">
        <f>VLOOKUP(K810,'Planilla de control'!#REF!,2,0)</f>
        <v>#REF!</v>
      </c>
      <c r="M810" s="29" t="e">
        <f>IF(COUNTIF('Planilla de control'!#REF!,K810)&gt;0,"SI","NO")</f>
        <v>#REF!</v>
      </c>
    </row>
    <row r="811" spans="1:13" x14ac:dyDescent="0.3">
      <c r="A811" s="3" t="s">
        <v>2365</v>
      </c>
      <c r="B811" s="3" t="s">
        <v>3855</v>
      </c>
      <c r="C811" s="3"/>
      <c r="D811" s="3"/>
      <c r="E811" s="3"/>
      <c r="F811" s="51" t="str">
        <f t="shared" si="72"/>
        <v>04E7</v>
      </c>
      <c r="G811" s="51">
        <f t="shared" si="73"/>
        <v>7</v>
      </c>
      <c r="H811" s="51">
        <f t="shared" si="74"/>
        <v>4</v>
      </c>
      <c r="I811" s="51" t="str">
        <f t="shared" si="75"/>
        <v>E</v>
      </c>
      <c r="J811" s="51" t="str">
        <f t="shared" si="76"/>
        <v>MQ200</v>
      </c>
      <c r="K811" s="76" t="str">
        <f t="shared" si="77"/>
        <v>PC204E7B</v>
      </c>
      <c r="L811" s="281" t="e">
        <f>VLOOKUP(K811,'Planilla de control'!#REF!,2,0)</f>
        <v>#REF!</v>
      </c>
      <c r="M811" s="29" t="e">
        <f>IF(COUNTIF('Planilla de control'!#REF!,K811)&gt;0,"SI","NO")</f>
        <v>#REF!</v>
      </c>
    </row>
    <row r="812" spans="1:13" x14ac:dyDescent="0.3">
      <c r="A812" s="3" t="s">
        <v>2365</v>
      </c>
      <c r="B812" s="3" t="s">
        <v>3856</v>
      </c>
      <c r="C812" s="3"/>
      <c r="D812" s="3"/>
      <c r="E812" s="3"/>
      <c r="F812" s="51" t="str">
        <f t="shared" si="72"/>
        <v>04F3</v>
      </c>
      <c r="G812" s="51">
        <f t="shared" si="73"/>
        <v>3</v>
      </c>
      <c r="H812" s="51">
        <f t="shared" si="74"/>
        <v>4</v>
      </c>
      <c r="I812" s="51" t="str">
        <f t="shared" si="75"/>
        <v>F</v>
      </c>
      <c r="J812" s="51" t="str">
        <f t="shared" si="76"/>
        <v>MQ200</v>
      </c>
      <c r="K812" s="76" t="str">
        <f t="shared" si="77"/>
        <v>PC204F3B</v>
      </c>
      <c r="L812" s="281" t="e">
        <f>VLOOKUP(K812,'Planilla de control'!#REF!,2,0)</f>
        <v>#REF!</v>
      </c>
      <c r="M812" s="29" t="e">
        <f>IF(COUNTIF('Planilla de control'!#REF!,K812)&gt;0,"SI","NO")</f>
        <v>#REF!</v>
      </c>
    </row>
    <row r="813" spans="1:13" x14ac:dyDescent="0.3">
      <c r="A813" s="3" t="s">
        <v>2365</v>
      </c>
      <c r="B813" s="3" t="s">
        <v>3857</v>
      </c>
      <c r="C813" s="3"/>
      <c r="D813" s="3"/>
      <c r="E813" s="3"/>
      <c r="F813" s="51" t="str">
        <f t="shared" si="72"/>
        <v>04F3</v>
      </c>
      <c r="G813" s="51">
        <f t="shared" si="73"/>
        <v>3</v>
      </c>
      <c r="H813" s="51">
        <f t="shared" si="74"/>
        <v>4</v>
      </c>
      <c r="I813" s="51" t="str">
        <f t="shared" si="75"/>
        <v>F</v>
      </c>
      <c r="J813" s="51" t="str">
        <f t="shared" si="76"/>
        <v>MQ200</v>
      </c>
      <c r="K813" s="76" t="str">
        <f t="shared" si="77"/>
        <v>PC204F3C</v>
      </c>
      <c r="L813" s="281" t="e">
        <f>VLOOKUP(K813,'Planilla de control'!#REF!,2,0)</f>
        <v>#REF!</v>
      </c>
      <c r="M813" s="29" t="e">
        <f>IF(COUNTIF('Planilla de control'!#REF!,K813)&gt;0,"SI","NO")</f>
        <v>#REF!</v>
      </c>
    </row>
    <row r="814" spans="1:13" x14ac:dyDescent="0.3">
      <c r="A814" s="3" t="s">
        <v>2365</v>
      </c>
      <c r="B814" s="3" t="s">
        <v>3858</v>
      </c>
      <c r="C814" s="3"/>
      <c r="D814" s="3"/>
      <c r="E814" s="3"/>
      <c r="F814" s="51" t="str">
        <f t="shared" si="72"/>
        <v>04F4</v>
      </c>
      <c r="G814" s="51">
        <f t="shared" si="73"/>
        <v>4</v>
      </c>
      <c r="H814" s="51">
        <f t="shared" si="74"/>
        <v>4</v>
      </c>
      <c r="I814" s="51" t="str">
        <f t="shared" si="75"/>
        <v>F</v>
      </c>
      <c r="J814" s="51" t="str">
        <f t="shared" si="76"/>
        <v>MQ200</v>
      </c>
      <c r="K814" s="76" t="str">
        <f t="shared" si="77"/>
        <v>PC204F4C</v>
      </c>
      <c r="L814" s="281" t="e">
        <f>VLOOKUP(K814,'Planilla de control'!#REF!,2,0)</f>
        <v>#REF!</v>
      </c>
      <c r="M814" s="29" t="e">
        <f>IF(COUNTIF('Planilla de control'!#REF!,K814)&gt;0,"SI","NO")</f>
        <v>#REF!</v>
      </c>
    </row>
    <row r="815" spans="1:13" x14ac:dyDescent="0.3">
      <c r="A815" s="3" t="s">
        <v>2365</v>
      </c>
      <c r="B815" s="3" t="s">
        <v>3859</v>
      </c>
      <c r="C815" s="3"/>
      <c r="D815" s="3"/>
      <c r="E815" s="3"/>
      <c r="F815" s="51" t="str">
        <f t="shared" si="72"/>
        <v>04G1</v>
      </c>
      <c r="G815" s="51">
        <f t="shared" si="73"/>
        <v>1</v>
      </c>
      <c r="H815" s="51">
        <f t="shared" si="74"/>
        <v>4</v>
      </c>
      <c r="I815" s="51" t="str">
        <f t="shared" si="75"/>
        <v>G</v>
      </c>
      <c r="J815" s="51" t="str">
        <f t="shared" si="76"/>
        <v>MQ200</v>
      </c>
      <c r="K815" s="76" t="str">
        <f t="shared" si="77"/>
        <v>PC204G1B</v>
      </c>
      <c r="L815" s="281" t="e">
        <f>VLOOKUP(K815,'Planilla de control'!#REF!,2,0)</f>
        <v>#REF!</v>
      </c>
      <c r="M815" s="29" t="e">
        <f>IF(COUNTIF('Planilla de control'!#REF!,K815)&gt;0,"SI","NO")</f>
        <v>#REF!</v>
      </c>
    </row>
    <row r="816" spans="1:13" x14ac:dyDescent="0.3">
      <c r="A816" s="3" t="s">
        <v>2365</v>
      </c>
      <c r="B816" s="3" t="s">
        <v>3860</v>
      </c>
      <c r="C816" s="3"/>
      <c r="D816" s="3"/>
      <c r="E816" s="3"/>
      <c r="F816" s="51" t="str">
        <f t="shared" si="72"/>
        <v>04G2</v>
      </c>
      <c r="G816" s="51">
        <f t="shared" si="73"/>
        <v>2</v>
      </c>
      <c r="H816" s="51">
        <f t="shared" si="74"/>
        <v>4</v>
      </c>
      <c r="I816" s="51" t="str">
        <f t="shared" si="75"/>
        <v>G</v>
      </c>
      <c r="J816" s="51" t="str">
        <f t="shared" si="76"/>
        <v>MQ200</v>
      </c>
      <c r="K816" s="76" t="str">
        <f t="shared" si="77"/>
        <v>PC204G2B</v>
      </c>
      <c r="L816" s="281" t="e">
        <f>VLOOKUP(K816,'Planilla de control'!#REF!,2,0)</f>
        <v>#REF!</v>
      </c>
      <c r="M816" s="29" t="e">
        <f>IF(COUNTIF('Planilla de control'!#REF!,K816)&gt;0,"SI","NO")</f>
        <v>#REF!</v>
      </c>
    </row>
    <row r="817" spans="1:13" x14ac:dyDescent="0.3">
      <c r="A817" s="3" t="s">
        <v>2365</v>
      </c>
      <c r="B817" s="3" t="s">
        <v>3861</v>
      </c>
      <c r="C817" s="3"/>
      <c r="D817" s="3"/>
      <c r="E817" s="3"/>
      <c r="F817" s="51" t="str">
        <f t="shared" si="72"/>
        <v>04G4</v>
      </c>
      <c r="G817" s="51">
        <f t="shared" si="73"/>
        <v>4</v>
      </c>
      <c r="H817" s="51">
        <f t="shared" si="74"/>
        <v>4</v>
      </c>
      <c r="I817" s="51" t="str">
        <f t="shared" si="75"/>
        <v>G</v>
      </c>
      <c r="J817" s="51" t="str">
        <f t="shared" si="76"/>
        <v>MQ200</v>
      </c>
      <c r="K817" s="76" t="str">
        <f t="shared" si="77"/>
        <v>PC204G4A</v>
      </c>
      <c r="L817" s="281" t="e">
        <f>VLOOKUP(K817,'Planilla de control'!#REF!,2,0)</f>
        <v>#REF!</v>
      </c>
      <c r="M817" s="29" t="e">
        <f>IF(COUNTIF('Planilla de control'!#REF!,K817)&gt;0,"SI","NO")</f>
        <v>#REF!</v>
      </c>
    </row>
    <row r="818" spans="1:13" x14ac:dyDescent="0.3">
      <c r="A818" s="3" t="s">
        <v>2365</v>
      </c>
      <c r="B818" s="3" t="s">
        <v>3862</v>
      </c>
      <c r="C818" s="3"/>
      <c r="D818" s="3"/>
      <c r="E818" s="3"/>
      <c r="F818" s="51" t="str">
        <f t="shared" si="72"/>
        <v>04G4</v>
      </c>
      <c r="G818" s="51">
        <f t="shared" si="73"/>
        <v>4</v>
      </c>
      <c r="H818" s="51">
        <f t="shared" si="74"/>
        <v>4</v>
      </c>
      <c r="I818" s="51" t="str">
        <f t="shared" si="75"/>
        <v>G</v>
      </c>
      <c r="J818" s="51" t="str">
        <f t="shared" si="76"/>
        <v>MQ200</v>
      </c>
      <c r="K818" s="76" t="str">
        <f t="shared" si="77"/>
        <v>PC204G4B</v>
      </c>
      <c r="L818" s="281" t="e">
        <f>VLOOKUP(K818,'Planilla de control'!#REF!,2,0)</f>
        <v>#REF!</v>
      </c>
      <c r="M818" s="29" t="e">
        <f>IF(COUNTIF('Planilla de control'!#REF!,K818)&gt;0,"SI","NO")</f>
        <v>#REF!</v>
      </c>
    </row>
    <row r="819" spans="1:13" x14ac:dyDescent="0.3">
      <c r="A819" s="3" t="s">
        <v>2365</v>
      </c>
      <c r="B819" s="3" t="s">
        <v>3863</v>
      </c>
      <c r="C819" s="3"/>
      <c r="D819" s="3"/>
      <c r="E819" s="3"/>
      <c r="F819" s="51" t="str">
        <f t="shared" si="72"/>
        <v>04H1</v>
      </c>
      <c r="G819" s="51">
        <f t="shared" si="73"/>
        <v>1</v>
      </c>
      <c r="H819" s="51">
        <f t="shared" si="74"/>
        <v>4</v>
      </c>
      <c r="I819" s="51" t="str">
        <f t="shared" si="75"/>
        <v>H</v>
      </c>
      <c r="J819" s="51" t="str">
        <f t="shared" si="76"/>
        <v>MQ200</v>
      </c>
      <c r="K819" s="76" t="str">
        <f t="shared" si="77"/>
        <v>PC204H1B</v>
      </c>
      <c r="L819" s="281" t="e">
        <f>VLOOKUP(K819,'Planilla de control'!#REF!,2,0)</f>
        <v>#REF!</v>
      </c>
      <c r="M819" s="29" t="e">
        <f>IF(COUNTIF('Planilla de control'!#REF!,K819)&gt;0,"SI","NO")</f>
        <v>#REF!</v>
      </c>
    </row>
    <row r="820" spans="1:13" x14ac:dyDescent="0.3">
      <c r="A820" s="3" t="s">
        <v>2365</v>
      </c>
      <c r="B820" s="3" t="s">
        <v>3864</v>
      </c>
      <c r="C820" s="3"/>
      <c r="D820" s="3"/>
      <c r="E820" s="3"/>
      <c r="F820" s="51" t="str">
        <f t="shared" si="72"/>
        <v>04H1</v>
      </c>
      <c r="G820" s="51">
        <f t="shared" si="73"/>
        <v>1</v>
      </c>
      <c r="H820" s="51">
        <f t="shared" si="74"/>
        <v>4</v>
      </c>
      <c r="I820" s="51" t="str">
        <f t="shared" si="75"/>
        <v>H</v>
      </c>
      <c r="J820" s="51" t="str">
        <f t="shared" si="76"/>
        <v>MQ200</v>
      </c>
      <c r="K820" s="76" t="str">
        <f t="shared" si="77"/>
        <v>PC204H1D</v>
      </c>
      <c r="L820" s="281" t="e">
        <f>VLOOKUP(K820,'Planilla de control'!#REF!,2,0)</f>
        <v>#REF!</v>
      </c>
      <c r="M820" s="29" t="e">
        <f>IF(COUNTIF('Planilla de control'!#REF!,K820)&gt;0,"SI","NO")</f>
        <v>#REF!</v>
      </c>
    </row>
    <row r="821" spans="1:13" x14ac:dyDescent="0.3">
      <c r="A821" s="3" t="s">
        <v>2365</v>
      </c>
      <c r="B821" s="3" t="s">
        <v>3865</v>
      </c>
      <c r="C821" s="3"/>
      <c r="D821" s="3"/>
      <c r="E821" s="3"/>
      <c r="F821" s="51" t="str">
        <f t="shared" si="72"/>
        <v>04H2</v>
      </c>
      <c r="G821" s="51">
        <f t="shared" si="73"/>
        <v>2</v>
      </c>
      <c r="H821" s="51">
        <f t="shared" si="74"/>
        <v>4</v>
      </c>
      <c r="I821" s="51" t="str">
        <f t="shared" si="75"/>
        <v>H</v>
      </c>
      <c r="J821" s="51" t="str">
        <f t="shared" si="76"/>
        <v>MQ200</v>
      </c>
      <c r="K821" s="76" t="str">
        <f t="shared" si="77"/>
        <v>PC204H2A</v>
      </c>
      <c r="L821" s="281" t="e">
        <f>VLOOKUP(K821,'Planilla de control'!#REF!,2,0)</f>
        <v>#REF!</v>
      </c>
      <c r="M821" s="29" t="e">
        <f>IF(COUNTIF('Planilla de control'!#REF!,K821)&gt;0,"SI","NO")</f>
        <v>#REF!</v>
      </c>
    </row>
    <row r="822" spans="1:13" x14ac:dyDescent="0.3">
      <c r="A822" s="3" t="s">
        <v>2365</v>
      </c>
      <c r="B822" s="3" t="s">
        <v>3866</v>
      </c>
      <c r="C822" s="3"/>
      <c r="D822" s="3"/>
      <c r="E822" s="3"/>
      <c r="F822" s="51" t="str">
        <f t="shared" si="72"/>
        <v>04C6</v>
      </c>
      <c r="G822" s="51">
        <f t="shared" si="73"/>
        <v>6</v>
      </c>
      <c r="H822" s="51">
        <f t="shared" si="74"/>
        <v>4</v>
      </c>
      <c r="I822" s="51" t="str">
        <f t="shared" si="75"/>
        <v>C</v>
      </c>
      <c r="J822" s="51" t="str">
        <f t="shared" si="76"/>
        <v>MQ200</v>
      </c>
      <c r="K822" s="76" t="str">
        <f t="shared" si="77"/>
        <v>PC204C6B</v>
      </c>
      <c r="L822" s="281" t="e">
        <f>VLOOKUP(K822,'Planilla de control'!#REF!,2,0)</f>
        <v>#REF!</v>
      </c>
      <c r="M822" s="29" t="e">
        <f>IF(COUNTIF('Planilla de control'!#REF!,K822)&gt;0,"SI","NO")</f>
        <v>#REF!</v>
      </c>
    </row>
    <row r="823" spans="1:13" x14ac:dyDescent="0.3">
      <c r="A823" s="3" t="s">
        <v>2365</v>
      </c>
      <c r="B823" s="3" t="s">
        <v>3867</v>
      </c>
      <c r="C823" s="3"/>
      <c r="D823" s="3"/>
      <c r="E823" s="3"/>
      <c r="F823" s="51" t="str">
        <f t="shared" si="72"/>
        <v>04C6</v>
      </c>
      <c r="G823" s="51">
        <f t="shared" si="73"/>
        <v>6</v>
      </c>
      <c r="H823" s="51">
        <f t="shared" si="74"/>
        <v>4</v>
      </c>
      <c r="I823" s="51" t="str">
        <f t="shared" si="75"/>
        <v>C</v>
      </c>
      <c r="J823" s="51" t="str">
        <f t="shared" si="76"/>
        <v>MQ200</v>
      </c>
      <c r="K823" s="76" t="str">
        <f t="shared" si="77"/>
        <v>PC204C6C</v>
      </c>
      <c r="L823" s="281" t="e">
        <f>VLOOKUP(K823,'Planilla de control'!#REF!,2,0)</f>
        <v>#REF!</v>
      </c>
      <c r="M823" s="29" t="e">
        <f>IF(COUNTIF('Planilla de control'!#REF!,K823)&gt;0,"SI","NO")</f>
        <v>#REF!</v>
      </c>
    </row>
    <row r="824" spans="1:13" x14ac:dyDescent="0.3">
      <c r="A824" s="3" t="s">
        <v>2365</v>
      </c>
      <c r="B824" s="3" t="s">
        <v>3868</v>
      </c>
      <c r="C824" s="3"/>
      <c r="D824" s="3"/>
      <c r="E824" s="3"/>
      <c r="F824" s="51" t="str">
        <f t="shared" si="72"/>
        <v>04C7</v>
      </c>
      <c r="G824" s="51">
        <f t="shared" si="73"/>
        <v>7</v>
      </c>
      <c r="H824" s="51">
        <f t="shared" si="74"/>
        <v>4</v>
      </c>
      <c r="I824" s="51" t="str">
        <f t="shared" si="75"/>
        <v>C</v>
      </c>
      <c r="J824" s="51" t="str">
        <f t="shared" si="76"/>
        <v>MQ200</v>
      </c>
      <c r="K824" s="76" t="str">
        <f t="shared" si="77"/>
        <v>PC204C7A</v>
      </c>
      <c r="L824" s="281" t="e">
        <f>VLOOKUP(K824,'Planilla de control'!#REF!,2,0)</f>
        <v>#REF!</v>
      </c>
      <c r="M824" s="29" t="e">
        <f>IF(COUNTIF('Planilla de control'!#REF!,K824)&gt;0,"SI","NO")</f>
        <v>#REF!</v>
      </c>
    </row>
    <row r="825" spans="1:13" x14ac:dyDescent="0.3">
      <c r="A825" s="3" t="s">
        <v>2365</v>
      </c>
      <c r="B825" s="3" t="s">
        <v>3869</v>
      </c>
      <c r="C825" s="3"/>
      <c r="D825" s="3"/>
      <c r="E825" s="3"/>
      <c r="F825" s="51" t="str">
        <f t="shared" si="72"/>
        <v>04C7</v>
      </c>
      <c r="G825" s="51">
        <f t="shared" si="73"/>
        <v>7</v>
      </c>
      <c r="H825" s="51">
        <f t="shared" si="74"/>
        <v>4</v>
      </c>
      <c r="I825" s="51" t="str">
        <f t="shared" si="75"/>
        <v>C</v>
      </c>
      <c r="J825" s="51" t="str">
        <f t="shared" si="76"/>
        <v>MQ200</v>
      </c>
      <c r="K825" s="76" t="str">
        <f t="shared" si="77"/>
        <v>PC204C7B</v>
      </c>
      <c r="L825" s="281" t="e">
        <f>VLOOKUP(K825,'Planilla de control'!#REF!,2,0)</f>
        <v>#REF!</v>
      </c>
      <c r="M825" s="29" t="e">
        <f>IF(COUNTIF('Planilla de control'!#REF!,K825)&gt;0,"SI","NO")</f>
        <v>#REF!</v>
      </c>
    </row>
    <row r="826" spans="1:13" x14ac:dyDescent="0.3">
      <c r="A826" s="3" t="s">
        <v>2365</v>
      </c>
      <c r="B826" s="3" t="s">
        <v>3870</v>
      </c>
      <c r="C826" s="3"/>
      <c r="D826" s="3"/>
      <c r="E826" s="3"/>
      <c r="F826" s="51" t="str">
        <f t="shared" si="72"/>
        <v>04D4</v>
      </c>
      <c r="G826" s="51">
        <f t="shared" si="73"/>
        <v>4</v>
      </c>
      <c r="H826" s="51">
        <f t="shared" si="74"/>
        <v>4</v>
      </c>
      <c r="I826" s="51" t="str">
        <f t="shared" si="75"/>
        <v>D</v>
      </c>
      <c r="J826" s="51" t="str">
        <f t="shared" si="76"/>
        <v>MQ200</v>
      </c>
      <c r="K826" s="76" t="str">
        <f t="shared" si="77"/>
        <v>PC204D4B</v>
      </c>
      <c r="L826" s="281" t="e">
        <f>VLOOKUP(K826,'Planilla de control'!#REF!,2,0)</f>
        <v>#REF!</v>
      </c>
      <c r="M826" s="29" t="e">
        <f>IF(COUNTIF('Planilla de control'!#REF!,K826)&gt;0,"SI","NO")</f>
        <v>#REF!</v>
      </c>
    </row>
    <row r="827" spans="1:13" x14ac:dyDescent="0.3">
      <c r="A827" s="3" t="s">
        <v>2365</v>
      </c>
      <c r="B827" s="3" t="s">
        <v>3871</v>
      </c>
      <c r="C827" s="3"/>
      <c r="D827" s="3"/>
      <c r="E827" s="3"/>
      <c r="F827" s="51" t="str">
        <f t="shared" si="72"/>
        <v>04D5</v>
      </c>
      <c r="G827" s="51">
        <f t="shared" si="73"/>
        <v>5</v>
      </c>
      <c r="H827" s="51">
        <f t="shared" si="74"/>
        <v>4</v>
      </c>
      <c r="I827" s="51" t="str">
        <f t="shared" si="75"/>
        <v>D</v>
      </c>
      <c r="J827" s="51" t="str">
        <f t="shared" si="76"/>
        <v>MQ200</v>
      </c>
      <c r="K827" s="76" t="str">
        <f t="shared" si="77"/>
        <v>PC204D5A</v>
      </c>
      <c r="L827" s="281" t="e">
        <f>VLOOKUP(K827,'Planilla de control'!#REF!,2,0)</f>
        <v>#REF!</v>
      </c>
      <c r="M827" s="29" t="e">
        <f>IF(COUNTIF('Planilla de control'!#REF!,K827)&gt;0,"SI","NO")</f>
        <v>#REF!</v>
      </c>
    </row>
    <row r="828" spans="1:13" x14ac:dyDescent="0.3">
      <c r="A828" s="3" t="s">
        <v>2365</v>
      </c>
      <c r="B828" s="3" t="s">
        <v>3872</v>
      </c>
      <c r="C828" s="3"/>
      <c r="D828" s="3"/>
      <c r="E828" s="3"/>
      <c r="F828" s="51" t="str">
        <f t="shared" si="72"/>
        <v>04D5</v>
      </c>
      <c r="G828" s="51">
        <f t="shared" si="73"/>
        <v>5</v>
      </c>
      <c r="H828" s="51">
        <f t="shared" si="74"/>
        <v>4</v>
      </c>
      <c r="I828" s="51" t="str">
        <f t="shared" si="75"/>
        <v>D</v>
      </c>
      <c r="J828" s="51" t="str">
        <f t="shared" si="76"/>
        <v>MQ200</v>
      </c>
      <c r="K828" s="76" t="str">
        <f t="shared" si="77"/>
        <v>PC204D5B</v>
      </c>
      <c r="L828" s="281" t="e">
        <f>VLOOKUP(K828,'Planilla de control'!#REF!,2,0)</f>
        <v>#REF!</v>
      </c>
      <c r="M828" s="29" t="e">
        <f>IF(COUNTIF('Planilla de control'!#REF!,K828)&gt;0,"SI","NO")</f>
        <v>#REF!</v>
      </c>
    </row>
    <row r="829" spans="1:13" x14ac:dyDescent="0.3">
      <c r="A829" s="3" t="s">
        <v>2365</v>
      </c>
      <c r="B829" s="3" t="s">
        <v>3873</v>
      </c>
      <c r="C829" s="3"/>
      <c r="D829" s="3"/>
      <c r="E829" s="3"/>
      <c r="F829" s="51" t="str">
        <f t="shared" si="72"/>
        <v>04D6</v>
      </c>
      <c r="G829" s="51">
        <f t="shared" si="73"/>
        <v>6</v>
      </c>
      <c r="H829" s="51">
        <f t="shared" si="74"/>
        <v>4</v>
      </c>
      <c r="I829" s="51" t="str">
        <f t="shared" si="75"/>
        <v>D</v>
      </c>
      <c r="J829" s="51" t="str">
        <f t="shared" si="76"/>
        <v>MQ200</v>
      </c>
      <c r="K829" s="76" t="str">
        <f t="shared" si="77"/>
        <v>PC204D6C</v>
      </c>
      <c r="L829" s="281" t="e">
        <f>VLOOKUP(K829,'Planilla de control'!#REF!,2,0)</f>
        <v>#REF!</v>
      </c>
      <c r="M829" s="29" t="e">
        <f>IF(COUNTIF('Planilla de control'!#REF!,K829)&gt;0,"SI","NO")</f>
        <v>#REF!</v>
      </c>
    </row>
    <row r="830" spans="1:13" x14ac:dyDescent="0.3">
      <c r="A830" s="3" t="s">
        <v>2365</v>
      </c>
      <c r="B830" s="3" t="s">
        <v>3874</v>
      </c>
      <c r="C830" s="3"/>
      <c r="D830" s="3"/>
      <c r="E830" s="3"/>
      <c r="F830" s="51" t="str">
        <f t="shared" si="72"/>
        <v>04B4</v>
      </c>
      <c r="G830" s="51">
        <f t="shared" si="73"/>
        <v>4</v>
      </c>
      <c r="H830" s="51">
        <f t="shared" si="74"/>
        <v>4</v>
      </c>
      <c r="I830" s="51" t="str">
        <f t="shared" si="75"/>
        <v>B</v>
      </c>
      <c r="J830" s="51" t="str">
        <f t="shared" si="76"/>
        <v>MQ200</v>
      </c>
      <c r="K830" s="76" t="str">
        <f t="shared" si="77"/>
        <v>PC204B4B</v>
      </c>
      <c r="L830" s="281" t="e">
        <f>VLOOKUP(K830,'Planilla de control'!#REF!,2,0)</f>
        <v>#REF!</v>
      </c>
      <c r="M830" s="29" t="e">
        <f>IF(COUNTIF('Planilla de control'!#REF!,K830)&gt;0,"SI","NO")</f>
        <v>#REF!</v>
      </c>
    </row>
    <row r="831" spans="1:13" x14ac:dyDescent="0.3">
      <c r="A831" s="3" t="s">
        <v>2365</v>
      </c>
      <c r="B831" s="3" t="s">
        <v>3875</v>
      </c>
      <c r="C831" s="3"/>
      <c r="D831" s="3"/>
      <c r="E831" s="3"/>
      <c r="F831" s="51" t="str">
        <f t="shared" si="72"/>
        <v>04C5</v>
      </c>
      <c r="G831" s="51">
        <f t="shared" si="73"/>
        <v>5</v>
      </c>
      <c r="H831" s="51">
        <f t="shared" si="74"/>
        <v>4</v>
      </c>
      <c r="I831" s="51" t="str">
        <f t="shared" si="75"/>
        <v>C</v>
      </c>
      <c r="J831" s="51" t="str">
        <f t="shared" si="76"/>
        <v>MQ200</v>
      </c>
      <c r="K831" s="76" t="str">
        <f t="shared" si="77"/>
        <v>PC204C5C</v>
      </c>
      <c r="L831" s="281" t="e">
        <f>VLOOKUP(K831,'Planilla de control'!#REF!,2,0)</f>
        <v>#REF!</v>
      </c>
      <c r="M831" s="29" t="e">
        <f>IF(COUNTIF('Planilla de control'!#REF!,K831)&gt;0,"SI","NO")</f>
        <v>#REF!</v>
      </c>
    </row>
    <row r="832" spans="1:13" x14ac:dyDescent="0.3">
      <c r="A832" s="3" t="s">
        <v>2365</v>
      </c>
      <c r="B832" s="3" t="s">
        <v>3876</v>
      </c>
      <c r="C832" s="3"/>
      <c r="D832" s="3"/>
      <c r="E832" s="3"/>
      <c r="F832" s="51" t="str">
        <f t="shared" si="72"/>
        <v>04D4</v>
      </c>
      <c r="G832" s="51">
        <f t="shared" si="73"/>
        <v>4</v>
      </c>
      <c r="H832" s="51">
        <f t="shared" si="74"/>
        <v>4</v>
      </c>
      <c r="I832" s="51" t="str">
        <f t="shared" si="75"/>
        <v>D</v>
      </c>
      <c r="J832" s="51" t="str">
        <f t="shared" si="76"/>
        <v>MQ200</v>
      </c>
      <c r="K832" s="76" t="str">
        <f t="shared" si="77"/>
        <v>PC204D4C</v>
      </c>
      <c r="L832" s="281" t="e">
        <f>VLOOKUP(K832,'Planilla de control'!#REF!,2,0)</f>
        <v>#REF!</v>
      </c>
      <c r="M832" s="29" t="e">
        <f>IF(COUNTIF('Planilla de control'!#REF!,K832)&gt;0,"SI","NO")</f>
        <v>#REF!</v>
      </c>
    </row>
    <row r="833" spans="1:13" x14ac:dyDescent="0.3">
      <c r="A833" s="3" t="s">
        <v>2365</v>
      </c>
      <c r="B833" s="3" t="s">
        <v>3877</v>
      </c>
      <c r="C833" s="3"/>
      <c r="D833" s="3"/>
      <c r="E833" s="3"/>
      <c r="F833" s="51" t="str">
        <f t="shared" si="72"/>
        <v>04D5</v>
      </c>
      <c r="G833" s="51">
        <f t="shared" si="73"/>
        <v>5</v>
      </c>
      <c r="H833" s="51">
        <f t="shared" si="74"/>
        <v>4</v>
      </c>
      <c r="I833" s="51" t="str">
        <f t="shared" si="75"/>
        <v>D</v>
      </c>
      <c r="J833" s="51" t="str">
        <f t="shared" si="76"/>
        <v>MQ200</v>
      </c>
      <c r="K833" s="76" t="str">
        <f t="shared" si="77"/>
        <v>PC204D5C</v>
      </c>
      <c r="L833" s="281" t="e">
        <f>VLOOKUP(K833,'Planilla de control'!#REF!,2,0)</f>
        <v>#REF!</v>
      </c>
      <c r="M833" s="29" t="e">
        <f>IF(COUNTIF('Planilla de control'!#REF!,K833)&gt;0,"SI","NO")</f>
        <v>#REF!</v>
      </c>
    </row>
    <row r="834" spans="1:13" x14ac:dyDescent="0.3">
      <c r="A834" s="3" t="s">
        <v>2365</v>
      </c>
      <c r="B834" s="3" t="s">
        <v>3878</v>
      </c>
      <c r="C834" s="3"/>
      <c r="D834" s="3"/>
      <c r="E834" s="3"/>
      <c r="F834" s="51" t="str">
        <f t="shared" si="72"/>
        <v>04F4</v>
      </c>
      <c r="G834" s="51">
        <f t="shared" si="73"/>
        <v>4</v>
      </c>
      <c r="H834" s="51">
        <f t="shared" si="74"/>
        <v>4</v>
      </c>
      <c r="I834" s="51" t="str">
        <f t="shared" si="75"/>
        <v>F</v>
      </c>
      <c r="J834" s="51" t="str">
        <f t="shared" si="76"/>
        <v>MQ200</v>
      </c>
      <c r="K834" s="76" t="str">
        <f t="shared" si="77"/>
        <v>PC204F4B</v>
      </c>
      <c r="L834" s="281" t="e">
        <f>VLOOKUP(K834,'Planilla de control'!#REF!,2,0)</f>
        <v>#REF!</v>
      </c>
      <c r="M834" s="29" t="e">
        <f>IF(COUNTIF('Planilla de control'!#REF!,K834)&gt;0,"SI","NO")</f>
        <v>#REF!</v>
      </c>
    </row>
    <row r="835" spans="1:13" x14ac:dyDescent="0.3">
      <c r="A835" s="3" t="s">
        <v>2365</v>
      </c>
      <c r="B835" s="3" t="s">
        <v>3879</v>
      </c>
      <c r="C835" s="3"/>
      <c r="D835" s="3"/>
      <c r="E835" s="3"/>
      <c r="F835" s="51" t="str">
        <f t="shared" ref="F835:F898" si="78">IF(OR(LEN(B835)=9,LEN(B835)=5),MID(B835,1,4),MID(B835,1,5))</f>
        <v>04F6</v>
      </c>
      <c r="G835" s="51">
        <f t="shared" ref="G835:G898" si="79">IF(MID(F835,5,1)&lt;&gt;"",MID(F835,4,2),MID(F835,4,1))*1</f>
        <v>6</v>
      </c>
      <c r="H835" s="51">
        <f t="shared" ref="H835:H898" si="80">+MID(B835,1,2)*1</f>
        <v>4</v>
      </c>
      <c r="I835" s="51" t="str">
        <f t="shared" ref="I835:I898" si="81">+MID(B835,3,1)</f>
        <v>F</v>
      </c>
      <c r="J835" s="51" t="str">
        <f t="shared" ref="J835:J898" si="82">HLOOKUP(A835,$O$1:$U$2,2,0)</f>
        <v>MQ200</v>
      </c>
      <c r="K835" s="76" t="str">
        <f t="shared" ref="K835:K898" si="83">CONCATENATE(A835,B835)</f>
        <v>PC204F6A</v>
      </c>
      <c r="L835" s="281" t="e">
        <f>VLOOKUP(K835,'Planilla de control'!#REF!,2,0)</f>
        <v>#REF!</v>
      </c>
      <c r="M835" s="29" t="e">
        <f>IF(COUNTIF('Planilla de control'!#REF!,K835)&gt;0,"SI","NO")</f>
        <v>#REF!</v>
      </c>
    </row>
    <row r="836" spans="1:13" x14ac:dyDescent="0.3">
      <c r="A836" s="3" t="s">
        <v>2365</v>
      </c>
      <c r="B836" s="3" t="s">
        <v>3880</v>
      </c>
      <c r="C836" s="3"/>
      <c r="D836" s="3"/>
      <c r="E836" s="3"/>
      <c r="F836" s="51" t="str">
        <f t="shared" si="78"/>
        <v>04C4</v>
      </c>
      <c r="G836" s="51">
        <f t="shared" si="79"/>
        <v>4</v>
      </c>
      <c r="H836" s="51">
        <f t="shared" si="80"/>
        <v>4</v>
      </c>
      <c r="I836" s="51" t="str">
        <f t="shared" si="81"/>
        <v>C</v>
      </c>
      <c r="J836" s="51" t="str">
        <f t="shared" si="82"/>
        <v>MQ200</v>
      </c>
      <c r="K836" s="76" t="str">
        <f t="shared" si="83"/>
        <v>PC204C4A</v>
      </c>
      <c r="L836" s="281" t="e">
        <f>VLOOKUP(K836,'Planilla de control'!#REF!,2,0)</f>
        <v>#REF!</v>
      </c>
      <c r="M836" s="29" t="e">
        <f>IF(COUNTIF('Planilla de control'!#REF!,K836)&gt;0,"SI","NO")</f>
        <v>#REF!</v>
      </c>
    </row>
    <row r="837" spans="1:13" x14ac:dyDescent="0.3">
      <c r="A837" s="3" t="s">
        <v>2365</v>
      </c>
      <c r="B837" s="3" t="s">
        <v>3881</v>
      </c>
      <c r="C837" s="3"/>
      <c r="D837" s="3"/>
      <c r="E837" s="3"/>
      <c r="F837" s="51" t="str">
        <f t="shared" si="78"/>
        <v>04E6</v>
      </c>
      <c r="G837" s="51">
        <f t="shared" si="79"/>
        <v>6</v>
      </c>
      <c r="H837" s="51">
        <f t="shared" si="80"/>
        <v>4</v>
      </c>
      <c r="I837" s="51" t="str">
        <f t="shared" si="81"/>
        <v>E</v>
      </c>
      <c r="J837" s="51" t="str">
        <f t="shared" si="82"/>
        <v>MQ200</v>
      </c>
      <c r="K837" s="76" t="str">
        <f t="shared" si="83"/>
        <v>PC204E6B</v>
      </c>
      <c r="L837" s="281" t="e">
        <f>VLOOKUP(K837,'Planilla de control'!#REF!,2,0)</f>
        <v>#REF!</v>
      </c>
      <c r="M837" s="29" t="e">
        <f>IF(COUNTIF('Planilla de control'!#REF!,K837)&gt;0,"SI","NO")</f>
        <v>#REF!</v>
      </c>
    </row>
    <row r="838" spans="1:13" x14ac:dyDescent="0.3">
      <c r="A838" s="3" t="s">
        <v>2365</v>
      </c>
      <c r="B838" s="3" t="s">
        <v>3882</v>
      </c>
      <c r="C838" s="3"/>
      <c r="D838" s="3"/>
      <c r="E838" s="3"/>
      <c r="F838" s="51" t="str">
        <f t="shared" si="78"/>
        <v>04H4</v>
      </c>
      <c r="G838" s="51">
        <f t="shared" si="79"/>
        <v>4</v>
      </c>
      <c r="H838" s="51">
        <f t="shared" si="80"/>
        <v>4</v>
      </c>
      <c r="I838" s="51" t="str">
        <f t="shared" si="81"/>
        <v>H</v>
      </c>
      <c r="J838" s="51" t="str">
        <f t="shared" si="82"/>
        <v>MQ200</v>
      </c>
      <c r="K838" s="76" t="str">
        <f t="shared" si="83"/>
        <v>PC204H4C</v>
      </c>
      <c r="L838" s="281" t="e">
        <f>VLOOKUP(K838,'Planilla de control'!#REF!,2,0)</f>
        <v>#REF!</v>
      </c>
      <c r="M838" s="29" t="e">
        <f>IF(COUNTIF('Planilla de control'!#REF!,K838)&gt;0,"SI","NO")</f>
        <v>#REF!</v>
      </c>
    </row>
    <row r="839" spans="1:13" x14ac:dyDescent="0.3">
      <c r="A839" s="3" t="s">
        <v>2365</v>
      </c>
      <c r="B839" s="3" t="s">
        <v>3883</v>
      </c>
      <c r="C839" s="3"/>
      <c r="D839" s="3"/>
      <c r="E839" s="3"/>
      <c r="F839" s="51" t="str">
        <f t="shared" si="78"/>
        <v>04H7</v>
      </c>
      <c r="G839" s="51">
        <f t="shared" si="79"/>
        <v>7</v>
      </c>
      <c r="H839" s="51">
        <f t="shared" si="80"/>
        <v>4</v>
      </c>
      <c r="I839" s="51" t="str">
        <f t="shared" si="81"/>
        <v>H</v>
      </c>
      <c r="J839" s="51" t="str">
        <f t="shared" si="82"/>
        <v>MQ200</v>
      </c>
      <c r="K839" s="76" t="str">
        <f t="shared" si="83"/>
        <v>PC204H7B</v>
      </c>
      <c r="L839" s="281" t="e">
        <f>VLOOKUP(K839,'Planilla de control'!#REF!,2,0)</f>
        <v>#REF!</v>
      </c>
      <c r="M839" s="29" t="e">
        <f>IF(COUNTIF('Planilla de control'!#REF!,K839)&gt;0,"SI","NO")</f>
        <v>#REF!</v>
      </c>
    </row>
    <row r="840" spans="1:13" x14ac:dyDescent="0.3">
      <c r="A840" s="3" t="s">
        <v>2365</v>
      </c>
      <c r="B840" s="3" t="s">
        <v>3884</v>
      </c>
      <c r="C840" s="3"/>
      <c r="D840" s="3"/>
      <c r="E840" s="3"/>
      <c r="F840" s="51" t="str">
        <f t="shared" si="78"/>
        <v>04B1</v>
      </c>
      <c r="G840" s="51">
        <f t="shared" si="79"/>
        <v>1</v>
      </c>
      <c r="H840" s="51">
        <f t="shared" si="80"/>
        <v>4</v>
      </c>
      <c r="I840" s="51" t="str">
        <f t="shared" si="81"/>
        <v>B</v>
      </c>
      <c r="J840" s="51" t="str">
        <f t="shared" si="82"/>
        <v>MQ200</v>
      </c>
      <c r="K840" s="76" t="str">
        <f t="shared" si="83"/>
        <v>PC204B1B</v>
      </c>
      <c r="L840" s="281" t="e">
        <f>VLOOKUP(K840,'Planilla de control'!#REF!,2,0)</f>
        <v>#REF!</v>
      </c>
      <c r="M840" s="29" t="e">
        <f>IF(COUNTIF('Planilla de control'!#REF!,K840)&gt;0,"SI","NO")</f>
        <v>#REF!</v>
      </c>
    </row>
    <row r="841" spans="1:13" x14ac:dyDescent="0.3">
      <c r="A841" s="3" t="s">
        <v>2365</v>
      </c>
      <c r="B841" s="3" t="s">
        <v>3885</v>
      </c>
      <c r="C841" s="3"/>
      <c r="D841" s="3"/>
      <c r="E841" s="3"/>
      <c r="F841" s="51" t="str">
        <f t="shared" si="78"/>
        <v>04B1</v>
      </c>
      <c r="G841" s="51">
        <f t="shared" si="79"/>
        <v>1</v>
      </c>
      <c r="H841" s="51">
        <f t="shared" si="80"/>
        <v>4</v>
      </c>
      <c r="I841" s="51" t="str">
        <f t="shared" si="81"/>
        <v>B</v>
      </c>
      <c r="J841" s="51" t="str">
        <f t="shared" si="82"/>
        <v>MQ200</v>
      </c>
      <c r="K841" s="76" t="str">
        <f t="shared" si="83"/>
        <v>PC204B1C</v>
      </c>
      <c r="L841" s="281" t="e">
        <f>VLOOKUP(K841,'Planilla de control'!#REF!,2,0)</f>
        <v>#REF!</v>
      </c>
      <c r="M841" s="29" t="e">
        <f>IF(COUNTIF('Planilla de control'!#REF!,K841)&gt;0,"SI","NO")</f>
        <v>#REF!</v>
      </c>
    </row>
    <row r="842" spans="1:13" x14ac:dyDescent="0.3">
      <c r="A842" s="3" t="s">
        <v>2365</v>
      </c>
      <c r="B842" s="3" t="s">
        <v>3886</v>
      </c>
      <c r="C842" s="3"/>
      <c r="D842" s="3"/>
      <c r="E842" s="3"/>
      <c r="F842" s="51" t="str">
        <f t="shared" si="78"/>
        <v>04I5</v>
      </c>
      <c r="G842" s="51">
        <f t="shared" si="79"/>
        <v>5</v>
      </c>
      <c r="H842" s="51">
        <f t="shared" si="80"/>
        <v>4</v>
      </c>
      <c r="I842" s="51" t="str">
        <f t="shared" si="81"/>
        <v>I</v>
      </c>
      <c r="J842" s="51" t="str">
        <f t="shared" si="82"/>
        <v>MQ200</v>
      </c>
      <c r="K842" s="76" t="str">
        <f t="shared" si="83"/>
        <v>PC204I5A</v>
      </c>
      <c r="L842" s="281" t="e">
        <f>VLOOKUP(K842,'Planilla de control'!#REF!,2,0)</f>
        <v>#REF!</v>
      </c>
      <c r="M842" s="29" t="e">
        <f>IF(COUNTIF('Planilla de control'!#REF!,K842)&gt;0,"SI","NO")</f>
        <v>#REF!</v>
      </c>
    </row>
    <row r="843" spans="1:13" x14ac:dyDescent="0.3">
      <c r="A843" s="3" t="s">
        <v>2365</v>
      </c>
      <c r="B843" s="3" t="s">
        <v>3887</v>
      </c>
      <c r="C843" s="3"/>
      <c r="D843" s="3"/>
      <c r="E843" s="3"/>
      <c r="F843" s="51" t="str">
        <f t="shared" si="78"/>
        <v>04I7</v>
      </c>
      <c r="G843" s="51">
        <f t="shared" si="79"/>
        <v>7</v>
      </c>
      <c r="H843" s="51">
        <f t="shared" si="80"/>
        <v>4</v>
      </c>
      <c r="I843" s="51" t="str">
        <f t="shared" si="81"/>
        <v>I</v>
      </c>
      <c r="J843" s="51" t="str">
        <f t="shared" si="82"/>
        <v>MQ200</v>
      </c>
      <c r="K843" s="76" t="str">
        <f t="shared" si="83"/>
        <v>PC204I7A</v>
      </c>
      <c r="L843" s="281" t="e">
        <f>VLOOKUP(K843,'Planilla de control'!#REF!,2,0)</f>
        <v>#REF!</v>
      </c>
      <c r="M843" s="29" t="e">
        <f>IF(COUNTIF('Planilla de control'!#REF!,K843)&gt;0,"SI","NO")</f>
        <v>#REF!</v>
      </c>
    </row>
    <row r="844" spans="1:13" x14ac:dyDescent="0.3">
      <c r="A844" s="3" t="s">
        <v>2365</v>
      </c>
      <c r="B844" s="3" t="s">
        <v>3888</v>
      </c>
      <c r="C844" s="3"/>
      <c r="D844" s="3"/>
      <c r="E844" s="3"/>
      <c r="F844" s="51" t="str">
        <f t="shared" si="78"/>
        <v>04J5</v>
      </c>
      <c r="G844" s="51">
        <f t="shared" si="79"/>
        <v>5</v>
      </c>
      <c r="H844" s="51">
        <f t="shared" si="80"/>
        <v>4</v>
      </c>
      <c r="I844" s="51" t="str">
        <f t="shared" si="81"/>
        <v>J</v>
      </c>
      <c r="J844" s="51" t="str">
        <f t="shared" si="82"/>
        <v>MQ200</v>
      </c>
      <c r="K844" s="76" t="str">
        <f t="shared" si="83"/>
        <v>PC204J5B</v>
      </c>
      <c r="L844" s="281" t="e">
        <f>VLOOKUP(K844,'Planilla de control'!#REF!,2,0)</f>
        <v>#REF!</v>
      </c>
      <c r="M844" s="29" t="e">
        <f>IF(COUNTIF('Planilla de control'!#REF!,K844)&gt;0,"SI","NO")</f>
        <v>#REF!</v>
      </c>
    </row>
    <row r="845" spans="1:13" x14ac:dyDescent="0.3">
      <c r="A845" s="3" t="s">
        <v>2365</v>
      </c>
      <c r="B845" s="3" t="s">
        <v>3889</v>
      </c>
      <c r="C845" s="3"/>
      <c r="D845" s="3"/>
      <c r="E845" s="3"/>
      <c r="F845" s="51" t="str">
        <f t="shared" si="78"/>
        <v>04J6</v>
      </c>
      <c r="G845" s="51">
        <f t="shared" si="79"/>
        <v>6</v>
      </c>
      <c r="H845" s="51">
        <f t="shared" si="80"/>
        <v>4</v>
      </c>
      <c r="I845" s="51" t="str">
        <f t="shared" si="81"/>
        <v>J</v>
      </c>
      <c r="J845" s="51" t="str">
        <f t="shared" si="82"/>
        <v>MQ200</v>
      </c>
      <c r="K845" s="76" t="str">
        <f t="shared" si="83"/>
        <v>PC204J6B</v>
      </c>
      <c r="L845" s="281" t="e">
        <f>VLOOKUP(K845,'Planilla de control'!#REF!,2,0)</f>
        <v>#REF!</v>
      </c>
      <c r="M845" s="29" t="e">
        <f>IF(COUNTIF('Planilla de control'!#REF!,K845)&gt;0,"SI","NO")</f>
        <v>#REF!</v>
      </c>
    </row>
    <row r="846" spans="1:13" x14ac:dyDescent="0.3">
      <c r="A846" s="3" t="s">
        <v>2365</v>
      </c>
      <c r="B846" s="3" t="s">
        <v>3890</v>
      </c>
      <c r="C846" s="3"/>
      <c r="D846" s="3"/>
      <c r="E846" s="3"/>
      <c r="F846" s="51" t="str">
        <f t="shared" si="78"/>
        <v>04A4</v>
      </c>
      <c r="G846" s="51">
        <f t="shared" si="79"/>
        <v>4</v>
      </c>
      <c r="H846" s="51">
        <f t="shared" si="80"/>
        <v>4</v>
      </c>
      <c r="I846" s="51" t="str">
        <f t="shared" si="81"/>
        <v>A</v>
      </c>
      <c r="J846" s="51" t="str">
        <f t="shared" si="82"/>
        <v>MQ200</v>
      </c>
      <c r="K846" s="76" t="str">
        <f t="shared" si="83"/>
        <v>PC204A4C</v>
      </c>
      <c r="L846" s="281" t="e">
        <f>VLOOKUP(K846,'Planilla de control'!#REF!,2,0)</f>
        <v>#REF!</v>
      </c>
      <c r="M846" s="29" t="e">
        <f>IF(COUNTIF('Planilla de control'!#REF!,K846)&gt;0,"SI","NO")</f>
        <v>#REF!</v>
      </c>
    </row>
    <row r="847" spans="1:13" x14ac:dyDescent="0.3">
      <c r="A847" s="3" t="s">
        <v>2365</v>
      </c>
      <c r="B847" s="3" t="s">
        <v>3891</v>
      </c>
      <c r="C847" s="3"/>
      <c r="D847" s="3"/>
      <c r="E847" s="3"/>
      <c r="F847" s="51" t="str">
        <f t="shared" si="78"/>
        <v>04B4</v>
      </c>
      <c r="G847" s="51">
        <f t="shared" si="79"/>
        <v>4</v>
      </c>
      <c r="H847" s="51">
        <f t="shared" si="80"/>
        <v>4</v>
      </c>
      <c r="I847" s="51" t="str">
        <f t="shared" si="81"/>
        <v>B</v>
      </c>
      <c r="J847" s="51" t="str">
        <f t="shared" si="82"/>
        <v>MQ200</v>
      </c>
      <c r="K847" s="76" t="str">
        <f t="shared" si="83"/>
        <v>PC204B4C</v>
      </c>
      <c r="L847" s="281" t="e">
        <f>VLOOKUP(K847,'Planilla de control'!#REF!,2,0)</f>
        <v>#REF!</v>
      </c>
      <c r="M847" s="29" t="e">
        <f>IF(COUNTIF('Planilla de control'!#REF!,K847)&gt;0,"SI","NO")</f>
        <v>#REF!</v>
      </c>
    </row>
    <row r="848" spans="1:13" x14ac:dyDescent="0.3">
      <c r="A848" s="3" t="s">
        <v>2365</v>
      </c>
      <c r="B848" s="3" t="s">
        <v>3892</v>
      </c>
      <c r="C848" s="3"/>
      <c r="D848" s="3"/>
      <c r="E848" s="3"/>
      <c r="F848" s="51" t="str">
        <f t="shared" si="78"/>
        <v>04F3</v>
      </c>
      <c r="G848" s="51">
        <f t="shared" si="79"/>
        <v>3</v>
      </c>
      <c r="H848" s="51">
        <f t="shared" si="80"/>
        <v>4</v>
      </c>
      <c r="I848" s="51" t="str">
        <f t="shared" si="81"/>
        <v>F</v>
      </c>
      <c r="J848" s="51" t="str">
        <f t="shared" si="82"/>
        <v>MQ200</v>
      </c>
      <c r="K848" s="76" t="str">
        <f t="shared" si="83"/>
        <v>PC204F3A</v>
      </c>
      <c r="L848" s="281" t="e">
        <f>VLOOKUP(K848,'Planilla de control'!#REF!,2,0)</f>
        <v>#REF!</v>
      </c>
      <c r="M848" s="29" t="e">
        <f>IF(COUNTIF('Planilla de control'!#REF!,K848)&gt;0,"SI","NO")</f>
        <v>#REF!</v>
      </c>
    </row>
    <row r="849" spans="1:13" x14ac:dyDescent="0.3">
      <c r="A849" s="3" t="s">
        <v>2365</v>
      </c>
      <c r="B849" s="3" t="s">
        <v>3893</v>
      </c>
      <c r="C849" s="3"/>
      <c r="D849" s="3"/>
      <c r="E849" s="3"/>
      <c r="F849" s="51" t="str">
        <f t="shared" si="78"/>
        <v>04F6</v>
      </c>
      <c r="G849" s="51">
        <f t="shared" si="79"/>
        <v>6</v>
      </c>
      <c r="H849" s="51">
        <f t="shared" si="80"/>
        <v>4</v>
      </c>
      <c r="I849" s="51" t="str">
        <f t="shared" si="81"/>
        <v>F</v>
      </c>
      <c r="J849" s="51" t="str">
        <f t="shared" si="82"/>
        <v>MQ200</v>
      </c>
      <c r="K849" s="76" t="str">
        <f t="shared" si="83"/>
        <v>PC204F6B</v>
      </c>
      <c r="L849" s="281" t="e">
        <f>VLOOKUP(K849,'Planilla de control'!#REF!,2,0)</f>
        <v>#REF!</v>
      </c>
      <c r="M849" s="29" t="e">
        <f>IF(COUNTIF('Planilla de control'!#REF!,K849)&gt;0,"SI","NO")</f>
        <v>#REF!</v>
      </c>
    </row>
    <row r="850" spans="1:13" x14ac:dyDescent="0.3">
      <c r="A850" s="3" t="s">
        <v>2365</v>
      </c>
      <c r="B850" s="3" t="s">
        <v>3894</v>
      </c>
      <c r="C850" s="3"/>
      <c r="D850" s="3"/>
      <c r="E850" s="3"/>
      <c r="F850" s="51" t="str">
        <f t="shared" si="78"/>
        <v>04J6</v>
      </c>
      <c r="G850" s="51">
        <f t="shared" si="79"/>
        <v>6</v>
      </c>
      <c r="H850" s="51">
        <f t="shared" si="80"/>
        <v>4</v>
      </c>
      <c r="I850" s="51" t="str">
        <f t="shared" si="81"/>
        <v>J</v>
      </c>
      <c r="J850" s="51" t="str">
        <f t="shared" si="82"/>
        <v>MQ200</v>
      </c>
      <c r="K850" s="76" t="str">
        <f t="shared" si="83"/>
        <v>PC204J6C</v>
      </c>
      <c r="L850" s="281" t="e">
        <f>VLOOKUP(K850,'Planilla de control'!#REF!,2,0)</f>
        <v>#REF!</v>
      </c>
      <c r="M850" s="29" t="e">
        <f>IF(COUNTIF('Planilla de control'!#REF!,K850)&gt;0,"SI","NO")</f>
        <v>#REF!</v>
      </c>
    </row>
    <row r="851" spans="1:13" x14ac:dyDescent="0.3">
      <c r="A851" s="3" t="s">
        <v>2365</v>
      </c>
      <c r="B851" s="3" t="s">
        <v>3895</v>
      </c>
      <c r="C851" s="3"/>
      <c r="D851" s="3"/>
      <c r="E851" s="3"/>
      <c r="F851" s="51" t="str">
        <f t="shared" si="78"/>
        <v>04J7</v>
      </c>
      <c r="G851" s="51">
        <f t="shared" si="79"/>
        <v>7</v>
      </c>
      <c r="H851" s="51">
        <f t="shared" si="80"/>
        <v>4</v>
      </c>
      <c r="I851" s="51" t="str">
        <f t="shared" si="81"/>
        <v>J</v>
      </c>
      <c r="J851" s="51" t="str">
        <f t="shared" si="82"/>
        <v>MQ200</v>
      </c>
      <c r="K851" s="76" t="str">
        <f t="shared" si="83"/>
        <v>PC204J7A</v>
      </c>
      <c r="L851" s="281" t="e">
        <f>VLOOKUP(K851,'Planilla de control'!#REF!,2,0)</f>
        <v>#REF!</v>
      </c>
      <c r="M851" s="29" t="e">
        <f>IF(COUNTIF('Planilla de control'!#REF!,K851)&gt;0,"SI","NO")</f>
        <v>#REF!</v>
      </c>
    </row>
    <row r="852" spans="1:13" x14ac:dyDescent="0.3">
      <c r="A852" s="3" t="s">
        <v>2365</v>
      </c>
      <c r="B852" s="3" t="s">
        <v>3896</v>
      </c>
      <c r="C852" s="3"/>
      <c r="D852" s="3"/>
      <c r="E852" s="3"/>
      <c r="F852" s="51" t="str">
        <f t="shared" si="78"/>
        <v>04J7</v>
      </c>
      <c r="G852" s="51">
        <f t="shared" si="79"/>
        <v>7</v>
      </c>
      <c r="H852" s="51">
        <f t="shared" si="80"/>
        <v>4</v>
      </c>
      <c r="I852" s="51" t="str">
        <f t="shared" si="81"/>
        <v>J</v>
      </c>
      <c r="J852" s="51" t="str">
        <f t="shared" si="82"/>
        <v>MQ200</v>
      </c>
      <c r="K852" s="76" t="str">
        <f t="shared" si="83"/>
        <v>PC204J7B</v>
      </c>
      <c r="L852" s="281" t="e">
        <f>VLOOKUP(K852,'Planilla de control'!#REF!,2,0)</f>
        <v>#REF!</v>
      </c>
      <c r="M852" s="29" t="e">
        <f>IF(COUNTIF('Planilla de control'!#REF!,K852)&gt;0,"SI","NO")</f>
        <v>#REF!</v>
      </c>
    </row>
    <row r="853" spans="1:13" x14ac:dyDescent="0.3">
      <c r="A853" s="3" t="s">
        <v>2365</v>
      </c>
      <c r="B853" s="3" t="s">
        <v>3897</v>
      </c>
      <c r="C853" s="3"/>
      <c r="D853" s="3"/>
      <c r="E853" s="3"/>
      <c r="F853" s="51" t="str">
        <f t="shared" si="78"/>
        <v>04C1</v>
      </c>
      <c r="G853" s="51">
        <f t="shared" si="79"/>
        <v>1</v>
      </c>
      <c r="H853" s="51">
        <f t="shared" si="80"/>
        <v>4</v>
      </c>
      <c r="I853" s="51" t="str">
        <f t="shared" si="81"/>
        <v>C</v>
      </c>
      <c r="J853" s="51" t="str">
        <f t="shared" si="82"/>
        <v>MQ200</v>
      </c>
      <c r="K853" s="76" t="str">
        <f t="shared" si="83"/>
        <v>PC204C1D</v>
      </c>
      <c r="L853" s="281" t="e">
        <f>VLOOKUP(K853,'Planilla de control'!#REF!,2,0)</f>
        <v>#REF!</v>
      </c>
      <c r="M853" s="29" t="e">
        <f>IF(COUNTIF('Planilla de control'!#REF!,K853)&gt;0,"SI","NO")</f>
        <v>#REF!</v>
      </c>
    </row>
    <row r="854" spans="1:13" x14ac:dyDescent="0.3">
      <c r="A854" s="3" t="s">
        <v>2365</v>
      </c>
      <c r="B854" s="3" t="s">
        <v>3898</v>
      </c>
      <c r="C854" s="3"/>
      <c r="D854" s="3"/>
      <c r="E854" s="3"/>
      <c r="F854" s="51" t="str">
        <f t="shared" si="78"/>
        <v>04C2</v>
      </c>
      <c r="G854" s="51">
        <f t="shared" si="79"/>
        <v>2</v>
      </c>
      <c r="H854" s="51">
        <f t="shared" si="80"/>
        <v>4</v>
      </c>
      <c r="I854" s="51" t="str">
        <f t="shared" si="81"/>
        <v>C</v>
      </c>
      <c r="J854" s="51" t="str">
        <f t="shared" si="82"/>
        <v>MQ200</v>
      </c>
      <c r="K854" s="76" t="str">
        <f t="shared" si="83"/>
        <v>PC204C2C</v>
      </c>
      <c r="L854" s="281" t="e">
        <f>VLOOKUP(K854,'Planilla de control'!#REF!,2,0)</f>
        <v>#REF!</v>
      </c>
      <c r="M854" s="29" t="e">
        <f>IF(COUNTIF('Planilla de control'!#REF!,K854)&gt;0,"SI","NO")</f>
        <v>#REF!</v>
      </c>
    </row>
    <row r="855" spans="1:13" x14ac:dyDescent="0.3">
      <c r="A855" s="3" t="s">
        <v>2365</v>
      </c>
      <c r="B855" s="3" t="s">
        <v>3899</v>
      </c>
      <c r="C855" s="3"/>
      <c r="D855" s="3"/>
      <c r="E855" s="3"/>
      <c r="F855" s="51" t="str">
        <f t="shared" si="78"/>
        <v>04C5</v>
      </c>
      <c r="G855" s="51">
        <f t="shared" si="79"/>
        <v>5</v>
      </c>
      <c r="H855" s="51">
        <f t="shared" si="80"/>
        <v>4</v>
      </c>
      <c r="I855" s="51" t="str">
        <f t="shared" si="81"/>
        <v>C</v>
      </c>
      <c r="J855" s="51" t="str">
        <f t="shared" si="82"/>
        <v>MQ200</v>
      </c>
      <c r="K855" s="76" t="str">
        <f t="shared" si="83"/>
        <v>PC204C5B</v>
      </c>
      <c r="L855" s="281" t="e">
        <f>VLOOKUP(K855,'Planilla de control'!#REF!,2,0)</f>
        <v>#REF!</v>
      </c>
      <c r="M855" s="29" t="e">
        <f>IF(COUNTIF('Planilla de control'!#REF!,K855)&gt;0,"SI","NO")</f>
        <v>#REF!</v>
      </c>
    </row>
    <row r="856" spans="1:13" x14ac:dyDescent="0.3">
      <c r="A856" s="3" t="s">
        <v>2365</v>
      </c>
      <c r="B856" s="3" t="s">
        <v>3900</v>
      </c>
      <c r="C856" s="3"/>
      <c r="D856" s="3"/>
      <c r="E856" s="3"/>
      <c r="F856" s="51" t="str">
        <f t="shared" si="78"/>
        <v>04C7</v>
      </c>
      <c r="G856" s="51">
        <f t="shared" si="79"/>
        <v>7</v>
      </c>
      <c r="H856" s="51">
        <f t="shared" si="80"/>
        <v>4</v>
      </c>
      <c r="I856" s="51" t="str">
        <f t="shared" si="81"/>
        <v>C</v>
      </c>
      <c r="J856" s="51" t="str">
        <f t="shared" si="82"/>
        <v>MQ200</v>
      </c>
      <c r="K856" s="76" t="str">
        <f t="shared" si="83"/>
        <v>PC204C7C</v>
      </c>
      <c r="L856" s="281" t="e">
        <f>VLOOKUP(K856,'Planilla de control'!#REF!,2,0)</f>
        <v>#REF!</v>
      </c>
      <c r="M856" s="29" t="e">
        <f>IF(COUNTIF('Planilla de control'!#REF!,K856)&gt;0,"SI","NO")</f>
        <v>#REF!</v>
      </c>
    </row>
    <row r="857" spans="1:13" x14ac:dyDescent="0.3">
      <c r="A857" s="3" t="s">
        <v>2365</v>
      </c>
      <c r="B857" s="3" t="s">
        <v>3901</v>
      </c>
      <c r="C857" s="3"/>
      <c r="D857" s="3"/>
      <c r="E857" s="3"/>
      <c r="F857" s="51" t="str">
        <f t="shared" si="78"/>
        <v>04E5</v>
      </c>
      <c r="G857" s="51">
        <f t="shared" si="79"/>
        <v>5</v>
      </c>
      <c r="H857" s="51">
        <f t="shared" si="80"/>
        <v>4</v>
      </c>
      <c r="I857" s="51" t="str">
        <f t="shared" si="81"/>
        <v>E</v>
      </c>
      <c r="J857" s="51" t="str">
        <f t="shared" si="82"/>
        <v>MQ200</v>
      </c>
      <c r="K857" s="76" t="str">
        <f t="shared" si="83"/>
        <v>PC204E5C</v>
      </c>
      <c r="L857" s="281" t="e">
        <f>VLOOKUP(K857,'Planilla de control'!#REF!,2,0)</f>
        <v>#REF!</v>
      </c>
      <c r="M857" s="29" t="e">
        <f>IF(COUNTIF('Planilla de control'!#REF!,K857)&gt;0,"SI","NO")</f>
        <v>#REF!</v>
      </c>
    </row>
    <row r="858" spans="1:13" x14ac:dyDescent="0.3">
      <c r="A858" s="3" t="s">
        <v>2365</v>
      </c>
      <c r="B858" s="3" t="s">
        <v>3902</v>
      </c>
      <c r="C858" s="3"/>
      <c r="D858" s="3"/>
      <c r="E858" s="3"/>
      <c r="F858" s="51" t="str">
        <f t="shared" si="78"/>
        <v>04G1</v>
      </c>
      <c r="G858" s="51">
        <f t="shared" si="79"/>
        <v>1</v>
      </c>
      <c r="H858" s="51">
        <f t="shared" si="80"/>
        <v>4</v>
      </c>
      <c r="I858" s="51" t="str">
        <f t="shared" si="81"/>
        <v>G</v>
      </c>
      <c r="J858" s="51" t="str">
        <f t="shared" si="82"/>
        <v>MQ200</v>
      </c>
      <c r="K858" s="76" t="str">
        <f t="shared" si="83"/>
        <v>PC204G1A</v>
      </c>
      <c r="L858" s="281" t="e">
        <f>VLOOKUP(K858,'Planilla de control'!#REF!,2,0)</f>
        <v>#REF!</v>
      </c>
      <c r="M858" s="29" t="e">
        <f>IF(COUNTIF('Planilla de control'!#REF!,K858)&gt;0,"SI","NO")</f>
        <v>#REF!</v>
      </c>
    </row>
    <row r="859" spans="1:13" x14ac:dyDescent="0.3">
      <c r="A859" s="3" t="s">
        <v>2365</v>
      </c>
      <c r="B859" s="3" t="s">
        <v>3903</v>
      </c>
      <c r="C859" s="3"/>
      <c r="D859" s="3"/>
      <c r="E859" s="3"/>
      <c r="F859" s="51" t="str">
        <f t="shared" si="78"/>
        <v>04G6</v>
      </c>
      <c r="G859" s="51">
        <f t="shared" si="79"/>
        <v>6</v>
      </c>
      <c r="H859" s="51">
        <f t="shared" si="80"/>
        <v>4</v>
      </c>
      <c r="I859" s="51" t="str">
        <f t="shared" si="81"/>
        <v>G</v>
      </c>
      <c r="J859" s="51" t="str">
        <f t="shared" si="82"/>
        <v>MQ200</v>
      </c>
      <c r="K859" s="76" t="str">
        <f t="shared" si="83"/>
        <v>PC204G6C</v>
      </c>
      <c r="L859" s="281" t="e">
        <f>VLOOKUP(K859,'Planilla de control'!#REF!,2,0)</f>
        <v>#REF!</v>
      </c>
      <c r="M859" s="29" t="e">
        <f>IF(COUNTIF('Planilla de control'!#REF!,K859)&gt;0,"SI","NO")</f>
        <v>#REF!</v>
      </c>
    </row>
    <row r="860" spans="1:13" x14ac:dyDescent="0.3">
      <c r="A860" s="3" t="s">
        <v>2365</v>
      </c>
      <c r="B860" s="3" t="s">
        <v>3904</v>
      </c>
      <c r="C860" s="3"/>
      <c r="D860" s="3"/>
      <c r="E860" s="3"/>
      <c r="F860" s="51" t="str">
        <f t="shared" si="78"/>
        <v>04G7</v>
      </c>
      <c r="G860" s="51">
        <f t="shared" si="79"/>
        <v>7</v>
      </c>
      <c r="H860" s="51">
        <f t="shared" si="80"/>
        <v>4</v>
      </c>
      <c r="I860" s="51" t="str">
        <f t="shared" si="81"/>
        <v>G</v>
      </c>
      <c r="J860" s="51" t="str">
        <f t="shared" si="82"/>
        <v>MQ200</v>
      </c>
      <c r="K860" s="76" t="str">
        <f t="shared" si="83"/>
        <v>PC204G7B</v>
      </c>
      <c r="L860" s="281" t="e">
        <f>VLOOKUP(K860,'Planilla de control'!#REF!,2,0)</f>
        <v>#REF!</v>
      </c>
      <c r="M860" s="29" t="e">
        <f>IF(COUNTIF('Planilla de control'!#REF!,K860)&gt;0,"SI","NO")</f>
        <v>#REF!</v>
      </c>
    </row>
    <row r="861" spans="1:13" x14ac:dyDescent="0.3">
      <c r="A861" s="3" t="s">
        <v>2365</v>
      </c>
      <c r="B861" s="3" t="s">
        <v>3905</v>
      </c>
      <c r="C861" s="3"/>
      <c r="D861" s="3"/>
      <c r="E861" s="3"/>
      <c r="F861" s="51" t="str">
        <f t="shared" si="78"/>
        <v>04H2</v>
      </c>
      <c r="G861" s="51">
        <f t="shared" si="79"/>
        <v>2</v>
      </c>
      <c r="H861" s="51">
        <f t="shared" si="80"/>
        <v>4</v>
      </c>
      <c r="I861" s="51" t="str">
        <f t="shared" si="81"/>
        <v>H</v>
      </c>
      <c r="J861" s="51" t="str">
        <f t="shared" si="82"/>
        <v>MQ200</v>
      </c>
      <c r="K861" s="76" t="str">
        <f t="shared" si="83"/>
        <v>PC204H2C</v>
      </c>
      <c r="L861" s="281" t="e">
        <f>VLOOKUP(K861,'Planilla de control'!#REF!,2,0)</f>
        <v>#REF!</v>
      </c>
      <c r="M861" s="29" t="e">
        <f>IF(COUNTIF('Planilla de control'!#REF!,K861)&gt;0,"SI","NO")</f>
        <v>#REF!</v>
      </c>
    </row>
    <row r="862" spans="1:13" x14ac:dyDescent="0.3">
      <c r="A862" s="3" t="s">
        <v>2365</v>
      </c>
      <c r="B862" s="3" t="s">
        <v>3906</v>
      </c>
      <c r="C862" s="3"/>
      <c r="D862" s="3"/>
      <c r="E862" s="3"/>
      <c r="F862" s="51" t="str">
        <f t="shared" si="78"/>
        <v>04I1</v>
      </c>
      <c r="G862" s="51">
        <f t="shared" si="79"/>
        <v>1</v>
      </c>
      <c r="H862" s="51">
        <f t="shared" si="80"/>
        <v>4</v>
      </c>
      <c r="I862" s="51" t="str">
        <f t="shared" si="81"/>
        <v>I</v>
      </c>
      <c r="J862" s="51" t="str">
        <f t="shared" si="82"/>
        <v>MQ200</v>
      </c>
      <c r="K862" s="76" t="str">
        <f t="shared" si="83"/>
        <v>PC204I1A</v>
      </c>
      <c r="L862" s="281" t="e">
        <f>VLOOKUP(K862,'Planilla de control'!#REF!,2,0)</f>
        <v>#REF!</v>
      </c>
      <c r="M862" s="29" t="e">
        <f>IF(COUNTIF('Planilla de control'!#REF!,K862)&gt;0,"SI","NO")</f>
        <v>#REF!</v>
      </c>
    </row>
    <row r="863" spans="1:13" x14ac:dyDescent="0.3">
      <c r="A863" s="3" t="s">
        <v>2365</v>
      </c>
      <c r="B863" s="3" t="s">
        <v>3907</v>
      </c>
      <c r="C863" s="3"/>
      <c r="D863" s="3"/>
      <c r="E863" s="3"/>
      <c r="F863" s="51" t="str">
        <f t="shared" si="78"/>
        <v>04I1</v>
      </c>
      <c r="G863" s="51">
        <f t="shared" si="79"/>
        <v>1</v>
      </c>
      <c r="H863" s="51">
        <f t="shared" si="80"/>
        <v>4</v>
      </c>
      <c r="I863" s="51" t="str">
        <f t="shared" si="81"/>
        <v>I</v>
      </c>
      <c r="J863" s="51" t="str">
        <f t="shared" si="82"/>
        <v>MQ200</v>
      </c>
      <c r="K863" s="76" t="str">
        <f t="shared" si="83"/>
        <v>PC204I1C</v>
      </c>
      <c r="L863" s="281" t="e">
        <f>VLOOKUP(K863,'Planilla de control'!#REF!,2,0)</f>
        <v>#REF!</v>
      </c>
      <c r="M863" s="29" t="e">
        <f>IF(COUNTIF('Planilla de control'!#REF!,K863)&gt;0,"SI","NO")</f>
        <v>#REF!</v>
      </c>
    </row>
    <row r="864" spans="1:13" x14ac:dyDescent="0.3">
      <c r="A864" s="3" t="s">
        <v>2365</v>
      </c>
      <c r="B864" s="3" t="s">
        <v>3908</v>
      </c>
      <c r="C864" s="3"/>
      <c r="D864" s="3"/>
      <c r="E864" s="3"/>
      <c r="F864" s="51" t="str">
        <f t="shared" si="78"/>
        <v>04K3</v>
      </c>
      <c r="G864" s="51">
        <f t="shared" si="79"/>
        <v>3</v>
      </c>
      <c r="H864" s="51">
        <f t="shared" si="80"/>
        <v>4</v>
      </c>
      <c r="I864" s="51" t="str">
        <f t="shared" si="81"/>
        <v>K</v>
      </c>
      <c r="J864" s="51" t="str">
        <f t="shared" si="82"/>
        <v>MQ200</v>
      </c>
      <c r="K864" s="76" t="str">
        <f t="shared" si="83"/>
        <v>PC204K3C</v>
      </c>
      <c r="L864" s="281" t="e">
        <f>VLOOKUP(K864,'Planilla de control'!#REF!,2,0)</f>
        <v>#REF!</v>
      </c>
      <c r="M864" s="29" t="e">
        <f>IF(COUNTIF('Planilla de control'!#REF!,K864)&gt;0,"SI","NO")</f>
        <v>#REF!</v>
      </c>
    </row>
    <row r="865" spans="1:13" x14ac:dyDescent="0.3">
      <c r="A865" s="3" t="s">
        <v>2365</v>
      </c>
      <c r="B865" s="3" t="s">
        <v>3909</v>
      </c>
      <c r="C865" s="3"/>
      <c r="D865" s="3"/>
      <c r="E865" s="3"/>
      <c r="F865" s="51" t="str">
        <f t="shared" si="78"/>
        <v>04K4</v>
      </c>
      <c r="G865" s="51">
        <f t="shared" si="79"/>
        <v>4</v>
      </c>
      <c r="H865" s="51">
        <f t="shared" si="80"/>
        <v>4</v>
      </c>
      <c r="I865" s="51" t="str">
        <f t="shared" si="81"/>
        <v>K</v>
      </c>
      <c r="J865" s="51" t="str">
        <f t="shared" si="82"/>
        <v>MQ200</v>
      </c>
      <c r="K865" s="76" t="str">
        <f t="shared" si="83"/>
        <v>PC204K4A</v>
      </c>
      <c r="L865" s="281" t="e">
        <f>VLOOKUP(K865,'Planilla de control'!#REF!,2,0)</f>
        <v>#REF!</v>
      </c>
      <c r="M865" s="29" t="e">
        <f>IF(COUNTIF('Planilla de control'!#REF!,K865)&gt;0,"SI","NO")</f>
        <v>#REF!</v>
      </c>
    </row>
    <row r="866" spans="1:13" x14ac:dyDescent="0.3">
      <c r="A866" s="3" t="s">
        <v>2365</v>
      </c>
      <c r="B866" s="3" t="s">
        <v>3910</v>
      </c>
      <c r="C866" s="3"/>
      <c r="D866" s="3"/>
      <c r="E866" s="3"/>
      <c r="F866" s="51" t="str">
        <f t="shared" si="78"/>
        <v>04K4</v>
      </c>
      <c r="G866" s="51">
        <f t="shared" si="79"/>
        <v>4</v>
      </c>
      <c r="H866" s="51">
        <f t="shared" si="80"/>
        <v>4</v>
      </c>
      <c r="I866" s="51" t="str">
        <f t="shared" si="81"/>
        <v>K</v>
      </c>
      <c r="J866" s="51" t="str">
        <f t="shared" si="82"/>
        <v>MQ200</v>
      </c>
      <c r="K866" s="76" t="str">
        <f t="shared" si="83"/>
        <v>PC204K4B</v>
      </c>
      <c r="L866" s="281" t="e">
        <f>VLOOKUP(K866,'Planilla de control'!#REF!,2,0)</f>
        <v>#REF!</v>
      </c>
      <c r="M866" s="29" t="e">
        <f>IF(COUNTIF('Planilla de control'!#REF!,K866)&gt;0,"SI","NO")</f>
        <v>#REF!</v>
      </c>
    </row>
    <row r="867" spans="1:13" x14ac:dyDescent="0.3">
      <c r="A867" s="3" t="s">
        <v>2365</v>
      </c>
      <c r="B867" s="3" t="s">
        <v>3911</v>
      </c>
      <c r="C867" s="3"/>
      <c r="D867" s="3"/>
      <c r="E867" s="3"/>
      <c r="F867" s="51" t="str">
        <f t="shared" si="78"/>
        <v>04K5</v>
      </c>
      <c r="G867" s="51">
        <f t="shared" si="79"/>
        <v>5</v>
      </c>
      <c r="H867" s="51">
        <f t="shared" si="80"/>
        <v>4</v>
      </c>
      <c r="I867" s="51" t="str">
        <f t="shared" si="81"/>
        <v>K</v>
      </c>
      <c r="J867" s="51" t="str">
        <f t="shared" si="82"/>
        <v>MQ200</v>
      </c>
      <c r="K867" s="76" t="str">
        <f t="shared" si="83"/>
        <v>PC204K5A</v>
      </c>
      <c r="L867" s="281" t="e">
        <f>VLOOKUP(K867,'Planilla de control'!#REF!,2,0)</f>
        <v>#REF!</v>
      </c>
      <c r="M867" s="29" t="e">
        <f>IF(COUNTIF('Planilla de control'!#REF!,K867)&gt;0,"SI","NO")</f>
        <v>#REF!</v>
      </c>
    </row>
    <row r="868" spans="1:13" x14ac:dyDescent="0.3">
      <c r="A868" s="3" t="s">
        <v>2365</v>
      </c>
      <c r="B868" s="3" t="s">
        <v>3912</v>
      </c>
      <c r="C868" s="3"/>
      <c r="D868" s="3"/>
      <c r="E868" s="3"/>
      <c r="F868" s="51" t="str">
        <f t="shared" si="78"/>
        <v>04K5</v>
      </c>
      <c r="G868" s="51">
        <f t="shared" si="79"/>
        <v>5</v>
      </c>
      <c r="H868" s="51">
        <f t="shared" si="80"/>
        <v>4</v>
      </c>
      <c r="I868" s="51" t="str">
        <f t="shared" si="81"/>
        <v>K</v>
      </c>
      <c r="J868" s="51" t="str">
        <f t="shared" si="82"/>
        <v>MQ200</v>
      </c>
      <c r="K868" s="76" t="str">
        <f t="shared" si="83"/>
        <v>PC204K5C</v>
      </c>
      <c r="L868" s="281" t="e">
        <f>VLOOKUP(K868,'Planilla de control'!#REF!,2,0)</f>
        <v>#REF!</v>
      </c>
      <c r="M868" s="29" t="e">
        <f>IF(COUNTIF('Planilla de control'!#REF!,K868)&gt;0,"SI","NO")</f>
        <v>#REF!</v>
      </c>
    </row>
    <row r="869" spans="1:13" x14ac:dyDescent="0.3">
      <c r="A869" s="3" t="s">
        <v>2365</v>
      </c>
      <c r="B869" s="3" t="s">
        <v>3913</v>
      </c>
      <c r="C869" s="3"/>
      <c r="D869" s="3"/>
      <c r="E869" s="3"/>
      <c r="F869" s="51" t="str">
        <f t="shared" si="78"/>
        <v>04K6</v>
      </c>
      <c r="G869" s="51">
        <f t="shared" si="79"/>
        <v>6</v>
      </c>
      <c r="H869" s="51">
        <f t="shared" si="80"/>
        <v>4</v>
      </c>
      <c r="I869" s="51" t="str">
        <f t="shared" si="81"/>
        <v>K</v>
      </c>
      <c r="J869" s="51" t="str">
        <f t="shared" si="82"/>
        <v>MQ200</v>
      </c>
      <c r="K869" s="76" t="str">
        <f t="shared" si="83"/>
        <v>PC204K6B</v>
      </c>
      <c r="L869" s="281" t="e">
        <f>VLOOKUP(K869,'Planilla de control'!#REF!,2,0)</f>
        <v>#REF!</v>
      </c>
      <c r="M869" s="29" t="e">
        <f>IF(COUNTIF('Planilla de control'!#REF!,K869)&gt;0,"SI","NO")</f>
        <v>#REF!</v>
      </c>
    </row>
    <row r="870" spans="1:13" x14ac:dyDescent="0.3">
      <c r="A870" s="3" t="s">
        <v>2365</v>
      </c>
      <c r="B870" s="3" t="s">
        <v>3914</v>
      </c>
      <c r="C870" s="3"/>
      <c r="D870" s="3"/>
      <c r="E870" s="3"/>
      <c r="F870" s="51" t="str">
        <f t="shared" si="78"/>
        <v>04K6</v>
      </c>
      <c r="G870" s="51">
        <f t="shared" si="79"/>
        <v>6</v>
      </c>
      <c r="H870" s="51">
        <f t="shared" si="80"/>
        <v>4</v>
      </c>
      <c r="I870" s="51" t="str">
        <f t="shared" si="81"/>
        <v>K</v>
      </c>
      <c r="J870" s="51" t="str">
        <f t="shared" si="82"/>
        <v>MQ200</v>
      </c>
      <c r="K870" s="76" t="str">
        <f t="shared" si="83"/>
        <v>PC204K6C</v>
      </c>
      <c r="L870" s="281" t="e">
        <f>VLOOKUP(K870,'Planilla de control'!#REF!,2,0)</f>
        <v>#REF!</v>
      </c>
      <c r="M870" s="29" t="e">
        <f>IF(COUNTIF('Planilla de control'!#REF!,K870)&gt;0,"SI","NO")</f>
        <v>#REF!</v>
      </c>
    </row>
    <row r="871" spans="1:13" x14ac:dyDescent="0.3">
      <c r="A871" s="3" t="s">
        <v>2365</v>
      </c>
      <c r="B871" s="3" t="s">
        <v>3915</v>
      </c>
      <c r="C871" s="3"/>
      <c r="D871" s="3"/>
      <c r="E871" s="3"/>
      <c r="F871" s="51" t="str">
        <f t="shared" si="78"/>
        <v>04C2</v>
      </c>
      <c r="G871" s="51">
        <f t="shared" si="79"/>
        <v>2</v>
      </c>
      <c r="H871" s="51">
        <f t="shared" si="80"/>
        <v>4</v>
      </c>
      <c r="I871" s="51" t="str">
        <f t="shared" si="81"/>
        <v>C</v>
      </c>
      <c r="J871" s="51" t="str">
        <f t="shared" si="82"/>
        <v>MQ200</v>
      </c>
      <c r="K871" s="76" t="str">
        <f t="shared" si="83"/>
        <v>PC204C2D</v>
      </c>
      <c r="L871" s="281" t="e">
        <f>VLOOKUP(K871,'Planilla de control'!#REF!,2,0)</f>
        <v>#REF!</v>
      </c>
      <c r="M871" s="29" t="e">
        <f>IF(COUNTIF('Planilla de control'!#REF!,K871)&gt;0,"SI","NO")</f>
        <v>#REF!</v>
      </c>
    </row>
    <row r="872" spans="1:13" x14ac:dyDescent="0.3">
      <c r="A872" s="3" t="s">
        <v>2365</v>
      </c>
      <c r="B872" s="3" t="s">
        <v>3916</v>
      </c>
      <c r="C872" s="3"/>
      <c r="D872" s="3"/>
      <c r="E872" s="3"/>
      <c r="F872" s="51" t="str">
        <f t="shared" si="78"/>
        <v>04D1</v>
      </c>
      <c r="G872" s="51">
        <f t="shared" si="79"/>
        <v>1</v>
      </c>
      <c r="H872" s="51">
        <f t="shared" si="80"/>
        <v>4</v>
      </c>
      <c r="I872" s="51" t="str">
        <f t="shared" si="81"/>
        <v>D</v>
      </c>
      <c r="J872" s="51" t="str">
        <f t="shared" si="82"/>
        <v>MQ200</v>
      </c>
      <c r="K872" s="76" t="str">
        <f t="shared" si="83"/>
        <v>PC204D1A</v>
      </c>
      <c r="L872" s="281" t="e">
        <f>VLOOKUP(K872,'Planilla de control'!#REF!,2,0)</f>
        <v>#REF!</v>
      </c>
      <c r="M872" s="29" t="e">
        <f>IF(COUNTIF('Planilla de control'!#REF!,K872)&gt;0,"SI","NO")</f>
        <v>#REF!</v>
      </c>
    </row>
    <row r="873" spans="1:13" x14ac:dyDescent="0.3">
      <c r="A873" s="3" t="s">
        <v>2365</v>
      </c>
      <c r="B873" s="3" t="s">
        <v>3917</v>
      </c>
      <c r="C873" s="3"/>
      <c r="D873" s="3"/>
      <c r="E873" s="3"/>
      <c r="F873" s="51" t="str">
        <f t="shared" si="78"/>
        <v>04D1</v>
      </c>
      <c r="G873" s="51">
        <f t="shared" si="79"/>
        <v>1</v>
      </c>
      <c r="H873" s="51">
        <f t="shared" si="80"/>
        <v>4</v>
      </c>
      <c r="I873" s="51" t="str">
        <f t="shared" si="81"/>
        <v>D</v>
      </c>
      <c r="J873" s="51" t="str">
        <f t="shared" si="82"/>
        <v>MQ200</v>
      </c>
      <c r="K873" s="76" t="str">
        <f t="shared" si="83"/>
        <v>PC204D1B</v>
      </c>
      <c r="L873" s="281" t="e">
        <f>VLOOKUP(K873,'Planilla de control'!#REF!,2,0)</f>
        <v>#REF!</v>
      </c>
      <c r="M873" s="29" t="e">
        <f>IF(COUNTIF('Planilla de control'!#REF!,K873)&gt;0,"SI","NO")</f>
        <v>#REF!</v>
      </c>
    </row>
    <row r="874" spans="1:13" x14ac:dyDescent="0.3">
      <c r="A874" s="3" t="s">
        <v>2365</v>
      </c>
      <c r="B874" s="3" t="s">
        <v>3918</v>
      </c>
      <c r="C874" s="3"/>
      <c r="D874" s="3"/>
      <c r="E874" s="3"/>
      <c r="F874" s="51" t="str">
        <f t="shared" si="78"/>
        <v>04D2</v>
      </c>
      <c r="G874" s="51">
        <f t="shared" si="79"/>
        <v>2</v>
      </c>
      <c r="H874" s="51">
        <f t="shared" si="80"/>
        <v>4</v>
      </c>
      <c r="I874" s="51" t="str">
        <f t="shared" si="81"/>
        <v>D</v>
      </c>
      <c r="J874" s="51" t="str">
        <f t="shared" si="82"/>
        <v>MQ200</v>
      </c>
      <c r="K874" s="76" t="str">
        <f t="shared" si="83"/>
        <v>PC204D2A</v>
      </c>
      <c r="L874" s="281" t="e">
        <f>VLOOKUP(K874,'Planilla de control'!#REF!,2,0)</f>
        <v>#REF!</v>
      </c>
      <c r="M874" s="29" t="e">
        <f>IF(COUNTIF('Planilla de control'!#REF!,K874)&gt;0,"SI","NO")</f>
        <v>#REF!</v>
      </c>
    </row>
    <row r="875" spans="1:13" x14ac:dyDescent="0.3">
      <c r="A875" s="3" t="s">
        <v>2365</v>
      </c>
      <c r="B875" s="3" t="s">
        <v>3919</v>
      </c>
      <c r="C875" s="3"/>
      <c r="D875" s="3"/>
      <c r="E875" s="3"/>
      <c r="F875" s="51" t="str">
        <f t="shared" si="78"/>
        <v>04D2</v>
      </c>
      <c r="G875" s="51">
        <f t="shared" si="79"/>
        <v>2</v>
      </c>
      <c r="H875" s="51">
        <f t="shared" si="80"/>
        <v>4</v>
      </c>
      <c r="I875" s="51" t="str">
        <f t="shared" si="81"/>
        <v>D</v>
      </c>
      <c r="J875" s="51" t="str">
        <f t="shared" si="82"/>
        <v>MQ200</v>
      </c>
      <c r="K875" s="76" t="str">
        <f t="shared" si="83"/>
        <v>PC204D2C</v>
      </c>
      <c r="L875" s="281" t="e">
        <f>VLOOKUP(K875,'Planilla de control'!#REF!,2,0)</f>
        <v>#REF!</v>
      </c>
      <c r="M875" s="29" t="e">
        <f>IF(COUNTIF('Planilla de control'!#REF!,K875)&gt;0,"SI","NO")</f>
        <v>#REF!</v>
      </c>
    </row>
    <row r="876" spans="1:13" x14ac:dyDescent="0.3">
      <c r="A876" s="3" t="s">
        <v>2365</v>
      </c>
      <c r="B876" s="3" t="s">
        <v>3920</v>
      </c>
      <c r="C876" s="3"/>
      <c r="D876" s="3"/>
      <c r="E876" s="3"/>
      <c r="F876" s="51" t="str">
        <f t="shared" si="78"/>
        <v>04E1</v>
      </c>
      <c r="G876" s="51">
        <f t="shared" si="79"/>
        <v>1</v>
      </c>
      <c r="H876" s="51">
        <f t="shared" si="80"/>
        <v>4</v>
      </c>
      <c r="I876" s="51" t="str">
        <f t="shared" si="81"/>
        <v>E</v>
      </c>
      <c r="J876" s="51" t="str">
        <f t="shared" si="82"/>
        <v>MQ200</v>
      </c>
      <c r="K876" s="76" t="str">
        <f t="shared" si="83"/>
        <v>PC204E1C</v>
      </c>
      <c r="L876" s="281" t="e">
        <f>VLOOKUP(K876,'Planilla de control'!#REF!,2,0)</f>
        <v>#REF!</v>
      </c>
      <c r="M876" s="29" t="e">
        <f>IF(COUNTIF('Planilla de control'!#REF!,K876)&gt;0,"SI","NO")</f>
        <v>#REF!</v>
      </c>
    </row>
    <row r="877" spans="1:13" x14ac:dyDescent="0.3">
      <c r="A877" s="3" t="s">
        <v>2365</v>
      </c>
      <c r="B877" s="3" t="s">
        <v>3921</v>
      </c>
      <c r="C877" s="3"/>
      <c r="D877" s="3"/>
      <c r="E877" s="3"/>
      <c r="F877" s="51" t="str">
        <f t="shared" si="78"/>
        <v>04E1</v>
      </c>
      <c r="G877" s="51">
        <f t="shared" si="79"/>
        <v>1</v>
      </c>
      <c r="H877" s="51">
        <f t="shared" si="80"/>
        <v>4</v>
      </c>
      <c r="I877" s="51" t="str">
        <f t="shared" si="81"/>
        <v>E</v>
      </c>
      <c r="J877" s="51" t="str">
        <f t="shared" si="82"/>
        <v>MQ200</v>
      </c>
      <c r="K877" s="76" t="str">
        <f t="shared" si="83"/>
        <v>PC204E1D</v>
      </c>
      <c r="L877" s="281" t="e">
        <f>VLOOKUP(K877,'Planilla de control'!#REF!,2,0)</f>
        <v>#REF!</v>
      </c>
      <c r="M877" s="29" t="e">
        <f>IF(COUNTIF('Planilla de control'!#REF!,K877)&gt;0,"SI","NO")</f>
        <v>#REF!</v>
      </c>
    </row>
    <row r="878" spans="1:13" x14ac:dyDescent="0.3">
      <c r="A878" s="3" t="s">
        <v>2365</v>
      </c>
      <c r="B878" s="3" t="s">
        <v>3922</v>
      </c>
      <c r="C878" s="3"/>
      <c r="D878" s="3"/>
      <c r="E878" s="3"/>
      <c r="F878" s="51" t="str">
        <f t="shared" si="78"/>
        <v>04E2</v>
      </c>
      <c r="G878" s="51">
        <f t="shared" si="79"/>
        <v>2</v>
      </c>
      <c r="H878" s="51">
        <f t="shared" si="80"/>
        <v>4</v>
      </c>
      <c r="I878" s="51" t="str">
        <f t="shared" si="81"/>
        <v>E</v>
      </c>
      <c r="J878" s="51" t="str">
        <f t="shared" si="82"/>
        <v>MQ200</v>
      </c>
      <c r="K878" s="76" t="str">
        <f t="shared" si="83"/>
        <v>PC204E2B</v>
      </c>
      <c r="L878" s="281" t="e">
        <f>VLOOKUP(K878,'Planilla de control'!#REF!,2,0)</f>
        <v>#REF!</v>
      </c>
      <c r="M878" s="29" t="e">
        <f>IF(COUNTIF('Planilla de control'!#REF!,K878)&gt;0,"SI","NO")</f>
        <v>#REF!</v>
      </c>
    </row>
    <row r="879" spans="1:13" x14ac:dyDescent="0.3">
      <c r="A879" s="3" t="s">
        <v>2365</v>
      </c>
      <c r="B879" s="3" t="s">
        <v>3923</v>
      </c>
      <c r="C879" s="3"/>
      <c r="D879" s="3"/>
      <c r="E879" s="3"/>
      <c r="F879" s="51" t="str">
        <f t="shared" si="78"/>
        <v>04E2</v>
      </c>
      <c r="G879" s="51">
        <f t="shared" si="79"/>
        <v>2</v>
      </c>
      <c r="H879" s="51">
        <f t="shared" si="80"/>
        <v>4</v>
      </c>
      <c r="I879" s="51" t="str">
        <f t="shared" si="81"/>
        <v>E</v>
      </c>
      <c r="J879" s="51" t="str">
        <f t="shared" si="82"/>
        <v>MQ200</v>
      </c>
      <c r="K879" s="76" t="str">
        <f t="shared" si="83"/>
        <v>PC204E2C</v>
      </c>
      <c r="L879" s="281" t="e">
        <f>VLOOKUP(K879,'Planilla de control'!#REF!,2,0)</f>
        <v>#REF!</v>
      </c>
      <c r="M879" s="29" t="e">
        <f>IF(COUNTIF('Planilla de control'!#REF!,K879)&gt;0,"SI","NO")</f>
        <v>#REF!</v>
      </c>
    </row>
    <row r="880" spans="1:13" x14ac:dyDescent="0.3">
      <c r="A880" s="3" t="s">
        <v>2365</v>
      </c>
      <c r="B880" s="3" t="s">
        <v>3924</v>
      </c>
      <c r="C880" s="3"/>
      <c r="D880" s="3"/>
      <c r="E880" s="3"/>
      <c r="F880" s="51" t="str">
        <f t="shared" si="78"/>
        <v>04G2</v>
      </c>
      <c r="G880" s="51">
        <f t="shared" si="79"/>
        <v>2</v>
      </c>
      <c r="H880" s="51">
        <f t="shared" si="80"/>
        <v>4</v>
      </c>
      <c r="I880" s="51" t="str">
        <f t="shared" si="81"/>
        <v>G</v>
      </c>
      <c r="J880" s="51" t="str">
        <f t="shared" si="82"/>
        <v>MQ200</v>
      </c>
      <c r="K880" s="76" t="str">
        <f t="shared" si="83"/>
        <v>PC204G2A</v>
      </c>
      <c r="L880" s="281" t="e">
        <f>VLOOKUP(K880,'Planilla de control'!#REF!,2,0)</f>
        <v>#REF!</v>
      </c>
      <c r="M880" s="29" t="e">
        <f>IF(COUNTIF('Planilla de control'!#REF!,K880)&gt;0,"SI","NO")</f>
        <v>#REF!</v>
      </c>
    </row>
    <row r="881" spans="1:13" x14ac:dyDescent="0.3">
      <c r="A881" s="3" t="s">
        <v>2365</v>
      </c>
      <c r="B881" s="3" t="s">
        <v>3925</v>
      </c>
      <c r="C881" s="3"/>
      <c r="D881" s="3"/>
      <c r="E881" s="3"/>
      <c r="F881" s="51" t="str">
        <f t="shared" si="78"/>
        <v>04K1</v>
      </c>
      <c r="G881" s="51">
        <f t="shared" si="79"/>
        <v>1</v>
      </c>
      <c r="H881" s="51">
        <f t="shared" si="80"/>
        <v>4</v>
      </c>
      <c r="I881" s="51" t="str">
        <f t="shared" si="81"/>
        <v>K</v>
      </c>
      <c r="J881" s="51" t="str">
        <f t="shared" si="82"/>
        <v>MQ200</v>
      </c>
      <c r="K881" s="76" t="str">
        <f t="shared" si="83"/>
        <v>PC204K1B</v>
      </c>
      <c r="L881" s="281" t="e">
        <f>VLOOKUP(K881,'Planilla de control'!#REF!,2,0)</f>
        <v>#REF!</v>
      </c>
      <c r="M881" s="29" t="e">
        <f>IF(COUNTIF('Planilla de control'!#REF!,K881)&gt;0,"SI","NO")</f>
        <v>#REF!</v>
      </c>
    </row>
    <row r="882" spans="1:13" x14ac:dyDescent="0.3">
      <c r="A882" s="3" t="s">
        <v>2365</v>
      </c>
      <c r="B882" s="3" t="s">
        <v>3926</v>
      </c>
      <c r="C882" s="3"/>
      <c r="D882" s="3"/>
      <c r="E882" s="3"/>
      <c r="F882" s="51" t="str">
        <f t="shared" si="78"/>
        <v>04K1</v>
      </c>
      <c r="G882" s="51">
        <f t="shared" si="79"/>
        <v>1</v>
      </c>
      <c r="H882" s="51">
        <f t="shared" si="80"/>
        <v>4</v>
      </c>
      <c r="I882" s="51" t="str">
        <f t="shared" si="81"/>
        <v>K</v>
      </c>
      <c r="J882" s="51" t="str">
        <f t="shared" si="82"/>
        <v>MQ200</v>
      </c>
      <c r="K882" s="76" t="str">
        <f t="shared" si="83"/>
        <v>PC204K1C</v>
      </c>
      <c r="L882" s="281" t="e">
        <f>VLOOKUP(K882,'Planilla de control'!#REF!,2,0)</f>
        <v>#REF!</v>
      </c>
      <c r="M882" s="29" t="e">
        <f>IF(COUNTIF('Planilla de control'!#REF!,K882)&gt;0,"SI","NO")</f>
        <v>#REF!</v>
      </c>
    </row>
    <row r="883" spans="1:13" x14ac:dyDescent="0.3">
      <c r="A883" s="3" t="s">
        <v>2365</v>
      </c>
      <c r="B883" s="3" t="s">
        <v>3927</v>
      </c>
      <c r="C883" s="3"/>
      <c r="D883" s="3"/>
      <c r="E883" s="3"/>
      <c r="F883" s="51" t="str">
        <f t="shared" si="78"/>
        <v>04D6</v>
      </c>
      <c r="G883" s="51">
        <f t="shared" si="79"/>
        <v>6</v>
      </c>
      <c r="H883" s="51">
        <f t="shared" si="80"/>
        <v>4</v>
      </c>
      <c r="I883" s="51" t="str">
        <f t="shared" si="81"/>
        <v>D</v>
      </c>
      <c r="J883" s="51" t="str">
        <f t="shared" si="82"/>
        <v>MQ200</v>
      </c>
      <c r="K883" s="76" t="str">
        <f t="shared" si="83"/>
        <v>PC204D6B</v>
      </c>
      <c r="L883" s="281" t="e">
        <f>VLOOKUP(K883,'Planilla de control'!#REF!,2,0)</f>
        <v>#REF!</v>
      </c>
      <c r="M883" s="29" t="e">
        <f>IF(COUNTIF('Planilla de control'!#REF!,K883)&gt;0,"SI","NO")</f>
        <v>#REF!</v>
      </c>
    </row>
    <row r="884" spans="1:13" x14ac:dyDescent="0.3">
      <c r="A884" s="3" t="s">
        <v>2365</v>
      </c>
      <c r="B884" s="3" t="s">
        <v>3928</v>
      </c>
      <c r="C884" s="3"/>
      <c r="D884" s="3"/>
      <c r="E884" s="3"/>
      <c r="F884" s="51" t="str">
        <f t="shared" si="78"/>
        <v>04E6</v>
      </c>
      <c r="G884" s="51">
        <f t="shared" si="79"/>
        <v>6</v>
      </c>
      <c r="H884" s="51">
        <f t="shared" si="80"/>
        <v>4</v>
      </c>
      <c r="I884" s="51" t="str">
        <f t="shared" si="81"/>
        <v>E</v>
      </c>
      <c r="J884" s="51" t="str">
        <f t="shared" si="82"/>
        <v>MQ200</v>
      </c>
      <c r="K884" s="76" t="str">
        <f t="shared" si="83"/>
        <v>PC204E6C</v>
      </c>
      <c r="L884" s="281" t="e">
        <f>VLOOKUP(K884,'Planilla de control'!#REF!,2,0)</f>
        <v>#REF!</v>
      </c>
      <c r="M884" s="29" t="e">
        <f>IF(COUNTIF('Planilla de control'!#REF!,K884)&gt;0,"SI","NO")</f>
        <v>#REF!</v>
      </c>
    </row>
    <row r="885" spans="1:13" x14ac:dyDescent="0.3">
      <c r="A885" s="3" t="s">
        <v>2365</v>
      </c>
      <c r="B885" s="3" t="s">
        <v>3929</v>
      </c>
      <c r="C885" s="3"/>
      <c r="D885" s="3"/>
      <c r="E885" s="3"/>
      <c r="F885" s="51" t="str">
        <f t="shared" si="78"/>
        <v>04G7</v>
      </c>
      <c r="G885" s="51">
        <f t="shared" si="79"/>
        <v>7</v>
      </c>
      <c r="H885" s="51">
        <f t="shared" si="80"/>
        <v>4</v>
      </c>
      <c r="I885" s="51" t="str">
        <f t="shared" si="81"/>
        <v>G</v>
      </c>
      <c r="J885" s="51" t="str">
        <f t="shared" si="82"/>
        <v>MQ200</v>
      </c>
      <c r="K885" s="76" t="str">
        <f t="shared" si="83"/>
        <v>PC204G7C</v>
      </c>
      <c r="L885" s="281" t="e">
        <f>VLOOKUP(K885,'Planilla de control'!#REF!,2,0)</f>
        <v>#REF!</v>
      </c>
      <c r="M885" s="29" t="e">
        <f>IF(COUNTIF('Planilla de control'!#REF!,K885)&gt;0,"SI","NO")</f>
        <v>#REF!</v>
      </c>
    </row>
    <row r="886" spans="1:13" x14ac:dyDescent="0.3">
      <c r="A886" s="3" t="s">
        <v>2365</v>
      </c>
      <c r="B886" s="3" t="s">
        <v>3930</v>
      </c>
      <c r="C886" s="3"/>
      <c r="D886" s="3"/>
      <c r="E886" s="3"/>
      <c r="F886" s="51" t="str">
        <f t="shared" si="78"/>
        <v>04H3</v>
      </c>
      <c r="G886" s="51">
        <f t="shared" si="79"/>
        <v>3</v>
      </c>
      <c r="H886" s="51">
        <f t="shared" si="80"/>
        <v>4</v>
      </c>
      <c r="I886" s="51" t="str">
        <f t="shared" si="81"/>
        <v>H</v>
      </c>
      <c r="J886" s="51" t="str">
        <f t="shared" si="82"/>
        <v>MQ200</v>
      </c>
      <c r="K886" s="76" t="str">
        <f t="shared" si="83"/>
        <v>PC204H3B</v>
      </c>
      <c r="L886" s="281" t="e">
        <f>VLOOKUP(K886,'Planilla de control'!#REF!,2,0)</f>
        <v>#REF!</v>
      </c>
      <c r="M886" s="29" t="e">
        <f>IF(COUNTIF('Planilla de control'!#REF!,K886)&gt;0,"SI","NO")</f>
        <v>#REF!</v>
      </c>
    </row>
    <row r="887" spans="1:13" x14ac:dyDescent="0.3">
      <c r="A887" s="3" t="s">
        <v>2365</v>
      </c>
      <c r="B887" s="3" t="s">
        <v>3931</v>
      </c>
      <c r="C887" s="3"/>
      <c r="D887" s="3"/>
      <c r="E887" s="3"/>
      <c r="F887" s="51" t="str">
        <f t="shared" si="78"/>
        <v>04H1</v>
      </c>
      <c r="G887" s="51">
        <f t="shared" si="79"/>
        <v>1</v>
      </c>
      <c r="H887" s="51">
        <f t="shared" si="80"/>
        <v>4</v>
      </c>
      <c r="I887" s="51" t="str">
        <f t="shared" si="81"/>
        <v>H</v>
      </c>
      <c r="J887" s="51" t="str">
        <f t="shared" si="82"/>
        <v>MQ200</v>
      </c>
      <c r="K887" s="76" t="str">
        <f t="shared" si="83"/>
        <v>PC204H1A</v>
      </c>
      <c r="L887" s="281" t="e">
        <f>VLOOKUP(K887,'Planilla de control'!#REF!,2,0)</f>
        <v>#REF!</v>
      </c>
      <c r="M887" s="29" t="e">
        <f>IF(COUNTIF('Planilla de control'!#REF!,K887)&gt;0,"SI","NO")</f>
        <v>#REF!</v>
      </c>
    </row>
    <row r="888" spans="1:13" x14ac:dyDescent="0.3">
      <c r="A888" s="3" t="s">
        <v>2365</v>
      </c>
      <c r="B888" s="3" t="s">
        <v>3932</v>
      </c>
      <c r="C888" s="3"/>
      <c r="D888" s="3"/>
      <c r="E888" s="3"/>
      <c r="F888" s="51" t="str">
        <f t="shared" si="78"/>
        <v>04H1</v>
      </c>
      <c r="G888" s="51">
        <f t="shared" si="79"/>
        <v>1</v>
      </c>
      <c r="H888" s="51">
        <f t="shared" si="80"/>
        <v>4</v>
      </c>
      <c r="I888" s="51" t="str">
        <f t="shared" si="81"/>
        <v>H</v>
      </c>
      <c r="J888" s="51" t="str">
        <f t="shared" si="82"/>
        <v>MQ200</v>
      </c>
      <c r="K888" s="76" t="str">
        <f t="shared" si="83"/>
        <v>PC204H1C</v>
      </c>
      <c r="L888" s="281" t="e">
        <f>VLOOKUP(K888,'Planilla de control'!#REF!,2,0)</f>
        <v>#REF!</v>
      </c>
      <c r="M888" s="29" t="e">
        <f>IF(COUNTIF('Planilla de control'!#REF!,K888)&gt;0,"SI","NO")</f>
        <v>#REF!</v>
      </c>
    </row>
    <row r="889" spans="1:13" x14ac:dyDescent="0.3">
      <c r="A889" s="3" t="s">
        <v>2365</v>
      </c>
      <c r="B889" s="3" t="s">
        <v>3933</v>
      </c>
      <c r="C889" s="3"/>
      <c r="D889" s="3"/>
      <c r="E889" s="3"/>
      <c r="F889" s="51" t="str">
        <f t="shared" si="78"/>
        <v>04G7</v>
      </c>
      <c r="G889" s="51">
        <f t="shared" si="79"/>
        <v>7</v>
      </c>
      <c r="H889" s="51">
        <f t="shared" si="80"/>
        <v>4</v>
      </c>
      <c r="I889" s="51" t="str">
        <f t="shared" si="81"/>
        <v>G</v>
      </c>
      <c r="J889" s="51" t="str">
        <f t="shared" si="82"/>
        <v>MQ200</v>
      </c>
      <c r="K889" s="76" t="str">
        <f t="shared" si="83"/>
        <v>PC204G7A</v>
      </c>
      <c r="L889" s="281" t="e">
        <f>VLOOKUP(K889,'Planilla de control'!#REF!,2,0)</f>
        <v>#REF!</v>
      </c>
      <c r="M889" s="29" t="e">
        <f>IF(COUNTIF('Planilla de control'!#REF!,K889)&gt;0,"SI","NO")</f>
        <v>#REF!</v>
      </c>
    </row>
    <row r="890" spans="1:13" x14ac:dyDescent="0.3">
      <c r="A890" s="3" t="s">
        <v>2365</v>
      </c>
      <c r="B890" s="3" t="s">
        <v>3934</v>
      </c>
      <c r="C890" s="3"/>
      <c r="D890" s="3"/>
      <c r="E890" s="3"/>
      <c r="F890" s="51" t="str">
        <f t="shared" si="78"/>
        <v>04I4</v>
      </c>
      <c r="G890" s="51">
        <f t="shared" si="79"/>
        <v>4</v>
      </c>
      <c r="H890" s="51">
        <f t="shared" si="80"/>
        <v>4</v>
      </c>
      <c r="I890" s="51" t="str">
        <f t="shared" si="81"/>
        <v>I</v>
      </c>
      <c r="J890" s="51" t="str">
        <f t="shared" si="82"/>
        <v>MQ200</v>
      </c>
      <c r="K890" s="76" t="str">
        <f t="shared" si="83"/>
        <v>PC204I4A</v>
      </c>
      <c r="L890" s="281" t="e">
        <f>VLOOKUP(K890,'Planilla de control'!#REF!,2,0)</f>
        <v>#REF!</v>
      </c>
      <c r="M890" s="29" t="e">
        <f>IF(COUNTIF('Planilla de control'!#REF!,K890)&gt;0,"SI","NO")</f>
        <v>#REF!</v>
      </c>
    </row>
    <row r="891" spans="1:13" x14ac:dyDescent="0.3">
      <c r="A891" s="3" t="s">
        <v>2365</v>
      </c>
      <c r="B891" s="3" t="s">
        <v>3935</v>
      </c>
      <c r="C891" s="3"/>
      <c r="D891" s="3"/>
      <c r="E891" s="3"/>
      <c r="F891" s="51" t="str">
        <f t="shared" si="78"/>
        <v>04I4</v>
      </c>
      <c r="G891" s="51">
        <f t="shared" si="79"/>
        <v>4</v>
      </c>
      <c r="H891" s="51">
        <f t="shared" si="80"/>
        <v>4</v>
      </c>
      <c r="I891" s="51" t="str">
        <f t="shared" si="81"/>
        <v>I</v>
      </c>
      <c r="J891" s="51" t="str">
        <f t="shared" si="82"/>
        <v>MQ200</v>
      </c>
      <c r="K891" s="76" t="str">
        <f t="shared" si="83"/>
        <v>PC204I4B</v>
      </c>
      <c r="L891" s="281" t="e">
        <f>VLOOKUP(K891,'Planilla de control'!#REF!,2,0)</f>
        <v>#REF!</v>
      </c>
      <c r="M891" s="29" t="e">
        <f>IF(COUNTIF('Planilla de control'!#REF!,K891)&gt;0,"SI","NO")</f>
        <v>#REF!</v>
      </c>
    </row>
    <row r="892" spans="1:13" x14ac:dyDescent="0.3">
      <c r="A892" s="3" t="s">
        <v>2365</v>
      </c>
      <c r="B892" s="3" t="s">
        <v>3936</v>
      </c>
      <c r="C892" s="3"/>
      <c r="D892" s="3"/>
      <c r="E892" s="3"/>
      <c r="F892" s="51" t="str">
        <f t="shared" si="78"/>
        <v>04I5</v>
      </c>
      <c r="G892" s="51">
        <f t="shared" si="79"/>
        <v>5</v>
      </c>
      <c r="H892" s="51">
        <f t="shared" si="80"/>
        <v>4</v>
      </c>
      <c r="I892" s="51" t="str">
        <f t="shared" si="81"/>
        <v>I</v>
      </c>
      <c r="J892" s="51" t="str">
        <f t="shared" si="82"/>
        <v>MQ200</v>
      </c>
      <c r="K892" s="76" t="str">
        <f t="shared" si="83"/>
        <v>PC204I5B</v>
      </c>
      <c r="L892" s="281" t="e">
        <f>VLOOKUP(K892,'Planilla de control'!#REF!,2,0)</f>
        <v>#REF!</v>
      </c>
      <c r="M892" s="29" t="e">
        <f>IF(COUNTIF('Planilla de control'!#REF!,K892)&gt;0,"SI","NO")</f>
        <v>#REF!</v>
      </c>
    </row>
    <row r="893" spans="1:13" x14ac:dyDescent="0.3">
      <c r="A893" s="3" t="s">
        <v>2365</v>
      </c>
      <c r="B893" s="3" t="s">
        <v>3937</v>
      </c>
      <c r="C893" s="3"/>
      <c r="D893" s="3"/>
      <c r="E893" s="3"/>
      <c r="F893" s="51" t="str">
        <f t="shared" si="78"/>
        <v>04I5</v>
      </c>
      <c r="G893" s="51">
        <f t="shared" si="79"/>
        <v>5</v>
      </c>
      <c r="H893" s="51">
        <f t="shared" si="80"/>
        <v>4</v>
      </c>
      <c r="I893" s="51" t="str">
        <f t="shared" si="81"/>
        <v>I</v>
      </c>
      <c r="J893" s="51" t="str">
        <f t="shared" si="82"/>
        <v>MQ200</v>
      </c>
      <c r="K893" s="76" t="str">
        <f t="shared" si="83"/>
        <v>PC204I5C</v>
      </c>
      <c r="L893" s="281" t="e">
        <f>VLOOKUP(K893,'Planilla de control'!#REF!,2,0)</f>
        <v>#REF!</v>
      </c>
      <c r="M893" s="29" t="e">
        <f>IF(COUNTIF('Planilla de control'!#REF!,K893)&gt;0,"SI","NO")</f>
        <v>#REF!</v>
      </c>
    </row>
    <row r="894" spans="1:13" x14ac:dyDescent="0.3">
      <c r="A894" s="3" t="s">
        <v>2365</v>
      </c>
      <c r="B894" s="3" t="s">
        <v>3938</v>
      </c>
      <c r="C894" s="3"/>
      <c r="D894" s="3"/>
      <c r="E894" s="3"/>
      <c r="F894" s="51" t="str">
        <f t="shared" si="78"/>
        <v>04I6</v>
      </c>
      <c r="G894" s="51">
        <f t="shared" si="79"/>
        <v>6</v>
      </c>
      <c r="H894" s="51">
        <f t="shared" si="80"/>
        <v>4</v>
      </c>
      <c r="I894" s="51" t="str">
        <f t="shared" si="81"/>
        <v>I</v>
      </c>
      <c r="J894" s="51" t="str">
        <f t="shared" si="82"/>
        <v>MQ200</v>
      </c>
      <c r="K894" s="76" t="str">
        <f t="shared" si="83"/>
        <v>PC204I6B</v>
      </c>
      <c r="L894" s="281" t="e">
        <f>VLOOKUP(K894,'Planilla de control'!#REF!,2,0)</f>
        <v>#REF!</v>
      </c>
      <c r="M894" s="29" t="e">
        <f>IF(COUNTIF('Planilla de control'!#REF!,K894)&gt;0,"SI","NO")</f>
        <v>#REF!</v>
      </c>
    </row>
    <row r="895" spans="1:13" x14ac:dyDescent="0.3">
      <c r="A895" s="3" t="s">
        <v>2365</v>
      </c>
      <c r="B895" s="3" t="s">
        <v>3939</v>
      </c>
      <c r="C895" s="3"/>
      <c r="D895" s="3"/>
      <c r="E895" s="3"/>
      <c r="F895" s="51" t="str">
        <f t="shared" si="78"/>
        <v>04I6</v>
      </c>
      <c r="G895" s="51">
        <f t="shared" si="79"/>
        <v>6</v>
      </c>
      <c r="H895" s="51">
        <f t="shared" si="80"/>
        <v>4</v>
      </c>
      <c r="I895" s="51" t="str">
        <f t="shared" si="81"/>
        <v>I</v>
      </c>
      <c r="J895" s="51" t="str">
        <f t="shared" si="82"/>
        <v>MQ200</v>
      </c>
      <c r="K895" s="76" t="str">
        <f t="shared" si="83"/>
        <v>PC204I6C</v>
      </c>
      <c r="L895" s="281" t="e">
        <f>VLOOKUP(K895,'Planilla de control'!#REF!,2,0)</f>
        <v>#REF!</v>
      </c>
      <c r="M895" s="29" t="e">
        <f>IF(COUNTIF('Planilla de control'!#REF!,K895)&gt;0,"SI","NO")</f>
        <v>#REF!</v>
      </c>
    </row>
    <row r="896" spans="1:13" x14ac:dyDescent="0.3">
      <c r="A896" s="3" t="s">
        <v>2365</v>
      </c>
      <c r="B896" s="3" t="s">
        <v>3940</v>
      </c>
      <c r="C896" s="3"/>
      <c r="D896" s="3"/>
      <c r="E896" s="3"/>
      <c r="F896" s="51" t="str">
        <f t="shared" si="78"/>
        <v>04I7</v>
      </c>
      <c r="G896" s="51">
        <f t="shared" si="79"/>
        <v>7</v>
      </c>
      <c r="H896" s="51">
        <f t="shared" si="80"/>
        <v>4</v>
      </c>
      <c r="I896" s="51" t="str">
        <f t="shared" si="81"/>
        <v>I</v>
      </c>
      <c r="J896" s="51" t="str">
        <f t="shared" si="82"/>
        <v>MQ200</v>
      </c>
      <c r="K896" s="76" t="str">
        <f t="shared" si="83"/>
        <v>PC204I7B</v>
      </c>
      <c r="L896" s="281" t="e">
        <f>VLOOKUP(K896,'Planilla de control'!#REF!,2,0)</f>
        <v>#REF!</v>
      </c>
      <c r="M896" s="29" t="e">
        <f>IF(COUNTIF('Planilla de control'!#REF!,K896)&gt;0,"SI","NO")</f>
        <v>#REF!</v>
      </c>
    </row>
    <row r="897" spans="1:13" x14ac:dyDescent="0.3">
      <c r="A897" s="3" t="s">
        <v>2365</v>
      </c>
      <c r="B897" s="3" t="s">
        <v>3941</v>
      </c>
      <c r="C897" s="3"/>
      <c r="D897" s="3"/>
      <c r="E897" s="3"/>
      <c r="F897" s="51" t="str">
        <f t="shared" si="78"/>
        <v>04I7</v>
      </c>
      <c r="G897" s="51">
        <f t="shared" si="79"/>
        <v>7</v>
      </c>
      <c r="H897" s="51">
        <f t="shared" si="80"/>
        <v>4</v>
      </c>
      <c r="I897" s="51" t="str">
        <f t="shared" si="81"/>
        <v>I</v>
      </c>
      <c r="J897" s="51" t="str">
        <f t="shared" si="82"/>
        <v>MQ200</v>
      </c>
      <c r="K897" s="76" t="str">
        <f t="shared" si="83"/>
        <v>PC204I7C</v>
      </c>
      <c r="L897" s="281" t="e">
        <f>VLOOKUP(K897,'Planilla de control'!#REF!,2,0)</f>
        <v>#REF!</v>
      </c>
      <c r="M897" s="29" t="e">
        <f>IF(COUNTIF('Planilla de control'!#REF!,K897)&gt;0,"SI","NO")</f>
        <v>#REF!</v>
      </c>
    </row>
    <row r="898" spans="1:13" x14ac:dyDescent="0.3">
      <c r="A898" s="3" t="s">
        <v>2365</v>
      </c>
      <c r="B898" s="3" t="s">
        <v>3942</v>
      </c>
      <c r="C898" s="3"/>
      <c r="D898" s="3"/>
      <c r="E898" s="3"/>
      <c r="F898" s="51" t="str">
        <f t="shared" si="78"/>
        <v>04J3</v>
      </c>
      <c r="G898" s="51">
        <f t="shared" si="79"/>
        <v>3</v>
      </c>
      <c r="H898" s="51">
        <f t="shared" si="80"/>
        <v>4</v>
      </c>
      <c r="I898" s="51" t="str">
        <f t="shared" si="81"/>
        <v>J</v>
      </c>
      <c r="J898" s="51" t="str">
        <f t="shared" si="82"/>
        <v>MQ200</v>
      </c>
      <c r="K898" s="76" t="str">
        <f t="shared" si="83"/>
        <v>PC204J3A</v>
      </c>
      <c r="L898" s="281" t="e">
        <f>VLOOKUP(K898,'Planilla de control'!#REF!,2,0)</f>
        <v>#REF!</v>
      </c>
      <c r="M898" s="29" t="e">
        <f>IF(COUNTIF('Planilla de control'!#REF!,K898)&gt;0,"SI","NO")</f>
        <v>#REF!</v>
      </c>
    </row>
    <row r="899" spans="1:13" x14ac:dyDescent="0.3">
      <c r="A899" s="3" t="s">
        <v>2365</v>
      </c>
      <c r="B899" s="3" t="s">
        <v>3943</v>
      </c>
      <c r="C899" s="3"/>
      <c r="D899" s="3"/>
      <c r="E899" s="3"/>
      <c r="F899" s="51" t="str">
        <f t="shared" ref="F899:F962" si="84">IF(OR(LEN(B899)=9,LEN(B899)=5),MID(B899,1,4),MID(B899,1,5))</f>
        <v>04J3</v>
      </c>
      <c r="G899" s="51">
        <f t="shared" ref="G899:G962" si="85">IF(MID(F899,5,1)&lt;&gt;"",MID(F899,4,2),MID(F899,4,1))*1</f>
        <v>3</v>
      </c>
      <c r="H899" s="51">
        <f t="shared" ref="H899:H962" si="86">+MID(B899,1,2)*1</f>
        <v>4</v>
      </c>
      <c r="I899" s="51" t="str">
        <f t="shared" ref="I899:I962" si="87">+MID(B899,3,1)</f>
        <v>J</v>
      </c>
      <c r="J899" s="51" t="str">
        <f t="shared" ref="J899:J962" si="88">HLOOKUP(A899,$O$1:$U$2,2,0)</f>
        <v>MQ200</v>
      </c>
      <c r="K899" s="76" t="str">
        <f t="shared" ref="K899:K962" si="89">CONCATENATE(A899,B899)</f>
        <v>PC204J3B</v>
      </c>
      <c r="L899" s="281" t="e">
        <f>VLOOKUP(K899,'Planilla de control'!#REF!,2,0)</f>
        <v>#REF!</v>
      </c>
      <c r="M899" s="29" t="e">
        <f>IF(COUNTIF('Planilla de control'!#REF!,K899)&gt;0,"SI","NO")</f>
        <v>#REF!</v>
      </c>
    </row>
    <row r="900" spans="1:13" x14ac:dyDescent="0.3">
      <c r="A900" s="3" t="s">
        <v>2365</v>
      </c>
      <c r="B900" s="3" t="s">
        <v>3944</v>
      </c>
      <c r="C900" s="3"/>
      <c r="D900" s="3"/>
      <c r="E900" s="3"/>
      <c r="F900" s="51" t="str">
        <f t="shared" si="84"/>
        <v>04J3</v>
      </c>
      <c r="G900" s="51">
        <f t="shared" si="85"/>
        <v>3</v>
      </c>
      <c r="H900" s="51">
        <f t="shared" si="86"/>
        <v>4</v>
      </c>
      <c r="I900" s="51" t="str">
        <f t="shared" si="87"/>
        <v>J</v>
      </c>
      <c r="J900" s="51" t="str">
        <f t="shared" si="88"/>
        <v>MQ200</v>
      </c>
      <c r="K900" s="76" t="str">
        <f t="shared" si="89"/>
        <v>PC204J3C</v>
      </c>
      <c r="L900" s="281" t="e">
        <f>VLOOKUP(K900,'Planilla de control'!#REF!,2,0)</f>
        <v>#REF!</v>
      </c>
      <c r="M900" s="29" t="e">
        <f>IF(COUNTIF('Planilla de control'!#REF!,K900)&gt;0,"SI","NO")</f>
        <v>#REF!</v>
      </c>
    </row>
    <row r="901" spans="1:13" x14ac:dyDescent="0.3">
      <c r="A901" s="3" t="s">
        <v>2365</v>
      </c>
      <c r="B901" s="3" t="s">
        <v>3945</v>
      </c>
      <c r="C901" s="3"/>
      <c r="D901" s="3"/>
      <c r="E901" s="3"/>
      <c r="F901" s="51" t="str">
        <f t="shared" si="84"/>
        <v>04J4</v>
      </c>
      <c r="G901" s="51">
        <f t="shared" si="85"/>
        <v>4</v>
      </c>
      <c r="H901" s="51">
        <f t="shared" si="86"/>
        <v>4</v>
      </c>
      <c r="I901" s="51" t="str">
        <f t="shared" si="87"/>
        <v>J</v>
      </c>
      <c r="J901" s="51" t="str">
        <f t="shared" si="88"/>
        <v>MQ200</v>
      </c>
      <c r="K901" s="76" t="str">
        <f t="shared" si="89"/>
        <v>PC204J4A</v>
      </c>
      <c r="L901" s="281" t="e">
        <f>VLOOKUP(K901,'Planilla de control'!#REF!,2,0)</f>
        <v>#REF!</v>
      </c>
      <c r="M901" s="29" t="e">
        <f>IF(COUNTIF('Planilla de control'!#REF!,K901)&gt;0,"SI","NO")</f>
        <v>#REF!</v>
      </c>
    </row>
    <row r="902" spans="1:13" x14ac:dyDescent="0.3">
      <c r="A902" s="3" t="s">
        <v>2365</v>
      </c>
      <c r="B902" s="3" t="s">
        <v>3946</v>
      </c>
      <c r="C902" s="3"/>
      <c r="D902" s="3"/>
      <c r="E902" s="3"/>
      <c r="F902" s="51" t="str">
        <f t="shared" si="84"/>
        <v>04J4</v>
      </c>
      <c r="G902" s="51">
        <f t="shared" si="85"/>
        <v>4</v>
      </c>
      <c r="H902" s="51">
        <f t="shared" si="86"/>
        <v>4</v>
      </c>
      <c r="I902" s="51" t="str">
        <f t="shared" si="87"/>
        <v>J</v>
      </c>
      <c r="J902" s="51" t="str">
        <f t="shared" si="88"/>
        <v>MQ200</v>
      </c>
      <c r="K902" s="76" t="str">
        <f t="shared" si="89"/>
        <v>PC204J4B</v>
      </c>
      <c r="L902" s="281" t="e">
        <f>VLOOKUP(K902,'Planilla de control'!#REF!,2,0)</f>
        <v>#REF!</v>
      </c>
      <c r="M902" s="29" t="e">
        <f>IF(COUNTIF('Planilla de control'!#REF!,K902)&gt;0,"SI","NO")</f>
        <v>#REF!</v>
      </c>
    </row>
    <row r="903" spans="1:13" x14ac:dyDescent="0.3">
      <c r="A903" s="3" t="s">
        <v>2365</v>
      </c>
      <c r="B903" s="3" t="s">
        <v>3947</v>
      </c>
      <c r="C903" s="3"/>
      <c r="D903" s="3"/>
      <c r="E903" s="3"/>
      <c r="F903" s="51" t="str">
        <f t="shared" si="84"/>
        <v>04J4</v>
      </c>
      <c r="G903" s="51">
        <f t="shared" si="85"/>
        <v>4</v>
      </c>
      <c r="H903" s="51">
        <f t="shared" si="86"/>
        <v>4</v>
      </c>
      <c r="I903" s="51" t="str">
        <f t="shared" si="87"/>
        <v>J</v>
      </c>
      <c r="J903" s="51" t="str">
        <f t="shared" si="88"/>
        <v>MQ200</v>
      </c>
      <c r="K903" s="76" t="str">
        <f t="shared" si="89"/>
        <v>PC204J4C</v>
      </c>
      <c r="L903" s="281" t="e">
        <f>VLOOKUP(K903,'Planilla de control'!#REF!,2,0)</f>
        <v>#REF!</v>
      </c>
      <c r="M903" s="29" t="e">
        <f>IF(COUNTIF('Planilla de control'!#REF!,K903)&gt;0,"SI","NO")</f>
        <v>#REF!</v>
      </c>
    </row>
    <row r="904" spans="1:13" x14ac:dyDescent="0.3">
      <c r="A904" s="3" t="s">
        <v>2365</v>
      </c>
      <c r="B904" s="3" t="s">
        <v>3948</v>
      </c>
      <c r="C904" s="3"/>
      <c r="D904" s="3"/>
      <c r="E904" s="3"/>
      <c r="F904" s="51" t="str">
        <f t="shared" si="84"/>
        <v>04J5</v>
      </c>
      <c r="G904" s="51">
        <f t="shared" si="85"/>
        <v>5</v>
      </c>
      <c r="H904" s="51">
        <f t="shared" si="86"/>
        <v>4</v>
      </c>
      <c r="I904" s="51" t="str">
        <f t="shared" si="87"/>
        <v>J</v>
      </c>
      <c r="J904" s="51" t="str">
        <f t="shared" si="88"/>
        <v>MQ200</v>
      </c>
      <c r="K904" s="76" t="str">
        <f t="shared" si="89"/>
        <v>PC204J5A</v>
      </c>
      <c r="L904" s="281" t="e">
        <f>VLOOKUP(K904,'Planilla de control'!#REF!,2,0)</f>
        <v>#REF!</v>
      </c>
      <c r="M904" s="29" t="e">
        <f>IF(COUNTIF('Planilla de control'!#REF!,K904)&gt;0,"SI","NO")</f>
        <v>#REF!</v>
      </c>
    </row>
    <row r="905" spans="1:13" x14ac:dyDescent="0.3">
      <c r="A905" s="3" t="s">
        <v>2365</v>
      </c>
      <c r="B905" s="3" t="s">
        <v>3949</v>
      </c>
      <c r="C905" s="3"/>
      <c r="D905" s="3"/>
      <c r="E905" s="3"/>
      <c r="F905" s="51" t="str">
        <f t="shared" si="84"/>
        <v>04J5</v>
      </c>
      <c r="G905" s="51">
        <f t="shared" si="85"/>
        <v>5</v>
      </c>
      <c r="H905" s="51">
        <f t="shared" si="86"/>
        <v>4</v>
      </c>
      <c r="I905" s="51" t="str">
        <f t="shared" si="87"/>
        <v>J</v>
      </c>
      <c r="J905" s="51" t="str">
        <f t="shared" si="88"/>
        <v>MQ200</v>
      </c>
      <c r="K905" s="76" t="str">
        <f t="shared" si="89"/>
        <v>PC204J5C</v>
      </c>
      <c r="L905" s="281" t="e">
        <f>VLOOKUP(K905,'Planilla de control'!#REF!,2,0)</f>
        <v>#REF!</v>
      </c>
      <c r="M905" s="29" t="e">
        <f>IF(COUNTIF('Planilla de control'!#REF!,K905)&gt;0,"SI","NO")</f>
        <v>#REF!</v>
      </c>
    </row>
    <row r="906" spans="1:13" x14ac:dyDescent="0.3">
      <c r="A906" s="3" t="s">
        <v>2365</v>
      </c>
      <c r="B906" s="3" t="s">
        <v>3950</v>
      </c>
      <c r="C906" s="3"/>
      <c r="D906" s="3"/>
      <c r="E906" s="3"/>
      <c r="F906" s="51" t="str">
        <f t="shared" si="84"/>
        <v>04J6</v>
      </c>
      <c r="G906" s="51">
        <f t="shared" si="85"/>
        <v>6</v>
      </c>
      <c r="H906" s="51">
        <f t="shared" si="86"/>
        <v>4</v>
      </c>
      <c r="I906" s="51" t="str">
        <f t="shared" si="87"/>
        <v>J</v>
      </c>
      <c r="J906" s="51" t="str">
        <f t="shared" si="88"/>
        <v>MQ200</v>
      </c>
      <c r="K906" s="76" t="str">
        <f t="shared" si="89"/>
        <v>PC204J6A</v>
      </c>
      <c r="L906" s="281" t="e">
        <f>VLOOKUP(K906,'Planilla de control'!#REF!,2,0)</f>
        <v>#REF!</v>
      </c>
      <c r="M906" s="29" t="e">
        <f>IF(COUNTIF('Planilla de control'!#REF!,K906)&gt;0,"SI","NO")</f>
        <v>#REF!</v>
      </c>
    </row>
    <row r="907" spans="1:13" x14ac:dyDescent="0.3">
      <c r="A907" s="3" t="s">
        <v>2365</v>
      </c>
      <c r="B907" s="3" t="s">
        <v>3951</v>
      </c>
      <c r="C907" s="3"/>
      <c r="D907" s="3"/>
      <c r="E907" s="3"/>
      <c r="F907" s="51" t="str">
        <f t="shared" si="84"/>
        <v>04A3</v>
      </c>
      <c r="G907" s="51">
        <f t="shared" si="85"/>
        <v>3</v>
      </c>
      <c r="H907" s="51">
        <f t="shared" si="86"/>
        <v>4</v>
      </c>
      <c r="I907" s="51" t="str">
        <f t="shared" si="87"/>
        <v>A</v>
      </c>
      <c r="J907" s="51" t="str">
        <f t="shared" si="88"/>
        <v>MQ200</v>
      </c>
      <c r="K907" s="76" t="str">
        <f t="shared" si="89"/>
        <v>PC204A3B</v>
      </c>
      <c r="L907" s="281" t="e">
        <f>VLOOKUP(K907,'Planilla de control'!#REF!,2,0)</f>
        <v>#REF!</v>
      </c>
      <c r="M907" s="29" t="e">
        <f>IF(COUNTIF('Planilla de control'!#REF!,K907)&gt;0,"SI","NO")</f>
        <v>#REF!</v>
      </c>
    </row>
    <row r="908" spans="1:13" x14ac:dyDescent="0.3">
      <c r="A908" s="3" t="s">
        <v>2365</v>
      </c>
      <c r="B908" s="3" t="s">
        <v>3952</v>
      </c>
      <c r="C908" s="3"/>
      <c r="D908" s="3"/>
      <c r="E908" s="3"/>
      <c r="F908" s="51" t="str">
        <f t="shared" si="84"/>
        <v>04A3</v>
      </c>
      <c r="G908" s="51">
        <f t="shared" si="85"/>
        <v>3</v>
      </c>
      <c r="H908" s="51">
        <f t="shared" si="86"/>
        <v>4</v>
      </c>
      <c r="I908" s="51" t="str">
        <f t="shared" si="87"/>
        <v>A</v>
      </c>
      <c r="J908" s="51" t="str">
        <f t="shared" si="88"/>
        <v>MQ200</v>
      </c>
      <c r="K908" s="76" t="str">
        <f t="shared" si="89"/>
        <v>PC204A3C</v>
      </c>
      <c r="L908" s="281" t="e">
        <f>VLOOKUP(K908,'Planilla de control'!#REF!,2,0)</f>
        <v>#REF!</v>
      </c>
      <c r="M908" s="29" t="e">
        <f>IF(COUNTIF('Planilla de control'!#REF!,K908)&gt;0,"SI","NO")</f>
        <v>#REF!</v>
      </c>
    </row>
    <row r="909" spans="1:13" x14ac:dyDescent="0.3">
      <c r="A909" s="3" t="s">
        <v>2365</v>
      </c>
      <c r="B909" s="3" t="s">
        <v>3953</v>
      </c>
      <c r="C909" s="3"/>
      <c r="D909" s="3"/>
      <c r="E909" s="3"/>
      <c r="F909" s="51" t="str">
        <f t="shared" si="84"/>
        <v>04A4</v>
      </c>
      <c r="G909" s="51">
        <f t="shared" si="85"/>
        <v>4</v>
      </c>
      <c r="H909" s="51">
        <f t="shared" si="86"/>
        <v>4</v>
      </c>
      <c r="I909" s="51" t="str">
        <f t="shared" si="87"/>
        <v>A</v>
      </c>
      <c r="J909" s="51" t="str">
        <f t="shared" si="88"/>
        <v>MQ200</v>
      </c>
      <c r="K909" s="76" t="str">
        <f t="shared" si="89"/>
        <v>PC204A4A</v>
      </c>
      <c r="L909" s="281" t="e">
        <f>VLOOKUP(K909,'Planilla de control'!#REF!,2,0)</f>
        <v>#REF!</v>
      </c>
      <c r="M909" s="29" t="e">
        <f>IF(COUNTIF('Planilla de control'!#REF!,K909)&gt;0,"SI","NO")</f>
        <v>#REF!</v>
      </c>
    </row>
    <row r="910" spans="1:13" x14ac:dyDescent="0.3">
      <c r="A910" s="3" t="s">
        <v>2365</v>
      </c>
      <c r="B910" s="3" t="s">
        <v>3954</v>
      </c>
      <c r="C910" s="3"/>
      <c r="D910" s="3"/>
      <c r="E910" s="3"/>
      <c r="F910" s="51" t="str">
        <f t="shared" si="84"/>
        <v>04A4</v>
      </c>
      <c r="G910" s="51">
        <f t="shared" si="85"/>
        <v>4</v>
      </c>
      <c r="H910" s="51">
        <f t="shared" si="86"/>
        <v>4</v>
      </c>
      <c r="I910" s="51" t="str">
        <f t="shared" si="87"/>
        <v>A</v>
      </c>
      <c r="J910" s="51" t="str">
        <f t="shared" si="88"/>
        <v>MQ200</v>
      </c>
      <c r="K910" s="76" t="str">
        <f t="shared" si="89"/>
        <v>PC204A4B</v>
      </c>
      <c r="L910" s="281" t="e">
        <f>VLOOKUP(K910,'Planilla de control'!#REF!,2,0)</f>
        <v>#REF!</v>
      </c>
      <c r="M910" s="29" t="e">
        <f>IF(COUNTIF('Planilla de control'!#REF!,K910)&gt;0,"SI","NO")</f>
        <v>#REF!</v>
      </c>
    </row>
    <row r="911" spans="1:13" x14ac:dyDescent="0.3">
      <c r="A911" s="3" t="s">
        <v>2365</v>
      </c>
      <c r="B911" s="3" t="s">
        <v>3955</v>
      </c>
      <c r="C911" s="3"/>
      <c r="D911" s="3"/>
      <c r="E911" s="3"/>
      <c r="F911" s="51" t="str">
        <f t="shared" si="84"/>
        <v>04A6</v>
      </c>
      <c r="G911" s="51">
        <f t="shared" si="85"/>
        <v>6</v>
      </c>
      <c r="H911" s="51">
        <f t="shared" si="86"/>
        <v>4</v>
      </c>
      <c r="I911" s="51" t="str">
        <f t="shared" si="87"/>
        <v>A</v>
      </c>
      <c r="J911" s="51" t="str">
        <f t="shared" si="88"/>
        <v>MQ200</v>
      </c>
      <c r="K911" s="76" t="str">
        <f t="shared" si="89"/>
        <v>PC204A6C</v>
      </c>
      <c r="L911" s="281" t="e">
        <f>VLOOKUP(K911,'Planilla de control'!#REF!,2,0)</f>
        <v>#REF!</v>
      </c>
      <c r="M911" s="29" t="e">
        <f>IF(COUNTIF('Planilla de control'!#REF!,K911)&gt;0,"SI","NO")</f>
        <v>#REF!</v>
      </c>
    </row>
    <row r="912" spans="1:13" x14ac:dyDescent="0.3">
      <c r="A912" s="3" t="s">
        <v>2365</v>
      </c>
      <c r="B912" s="3" t="s">
        <v>3956</v>
      </c>
      <c r="C912" s="3"/>
      <c r="D912" s="3"/>
      <c r="E912" s="3"/>
      <c r="F912" s="51" t="str">
        <f t="shared" si="84"/>
        <v>04A7</v>
      </c>
      <c r="G912" s="51">
        <f t="shared" si="85"/>
        <v>7</v>
      </c>
      <c r="H912" s="51">
        <f t="shared" si="86"/>
        <v>4</v>
      </c>
      <c r="I912" s="51" t="str">
        <f t="shared" si="87"/>
        <v>A</v>
      </c>
      <c r="J912" s="51" t="str">
        <f t="shared" si="88"/>
        <v>MQ200</v>
      </c>
      <c r="K912" s="76" t="str">
        <f t="shared" si="89"/>
        <v>PC204A7B</v>
      </c>
      <c r="L912" s="281" t="e">
        <f>VLOOKUP(K912,'Planilla de control'!#REF!,2,0)</f>
        <v>#REF!</v>
      </c>
      <c r="M912" s="29" t="e">
        <f>IF(COUNTIF('Planilla de control'!#REF!,K912)&gt;0,"SI","NO")</f>
        <v>#REF!</v>
      </c>
    </row>
    <row r="913" spans="1:13" x14ac:dyDescent="0.3">
      <c r="A913" s="3" t="s">
        <v>2365</v>
      </c>
      <c r="B913" s="3" t="s">
        <v>3957</v>
      </c>
      <c r="C913" s="3"/>
      <c r="D913" s="3"/>
      <c r="E913" s="3"/>
      <c r="F913" s="51" t="str">
        <f t="shared" si="84"/>
        <v>04B3</v>
      </c>
      <c r="G913" s="51">
        <f t="shared" si="85"/>
        <v>3</v>
      </c>
      <c r="H913" s="51">
        <f t="shared" si="86"/>
        <v>4</v>
      </c>
      <c r="I913" s="51" t="str">
        <f t="shared" si="87"/>
        <v>B</v>
      </c>
      <c r="J913" s="51" t="str">
        <f t="shared" si="88"/>
        <v>MQ200</v>
      </c>
      <c r="K913" s="76" t="str">
        <f t="shared" si="89"/>
        <v>PC204B3C</v>
      </c>
      <c r="L913" s="281" t="e">
        <f>VLOOKUP(K913,'Planilla de control'!#REF!,2,0)</f>
        <v>#REF!</v>
      </c>
      <c r="M913" s="29" t="e">
        <f>IF(COUNTIF('Planilla de control'!#REF!,K913)&gt;0,"SI","NO")</f>
        <v>#REF!</v>
      </c>
    </row>
    <row r="914" spans="1:13" x14ac:dyDescent="0.3">
      <c r="A914" s="3" t="s">
        <v>2365</v>
      </c>
      <c r="B914" s="3" t="s">
        <v>3958</v>
      </c>
      <c r="C914" s="3"/>
      <c r="D914" s="3"/>
      <c r="E914" s="3"/>
      <c r="F914" s="51" t="str">
        <f t="shared" si="84"/>
        <v>04B4</v>
      </c>
      <c r="G914" s="51">
        <f t="shared" si="85"/>
        <v>4</v>
      </c>
      <c r="H914" s="51">
        <f t="shared" si="86"/>
        <v>4</v>
      </c>
      <c r="I914" s="51" t="str">
        <f t="shared" si="87"/>
        <v>B</v>
      </c>
      <c r="J914" s="51" t="str">
        <f t="shared" si="88"/>
        <v>MQ200</v>
      </c>
      <c r="K914" s="76" t="str">
        <f t="shared" si="89"/>
        <v>PC204B4A</v>
      </c>
      <c r="L914" s="281" t="e">
        <f>VLOOKUP(K914,'Planilla de control'!#REF!,2,0)</f>
        <v>#REF!</v>
      </c>
      <c r="M914" s="29" t="e">
        <f>IF(COUNTIF('Planilla de control'!#REF!,K914)&gt;0,"SI","NO")</f>
        <v>#REF!</v>
      </c>
    </row>
    <row r="915" spans="1:13" x14ac:dyDescent="0.3">
      <c r="A915" s="3" t="s">
        <v>2365</v>
      </c>
      <c r="B915" s="3" t="s">
        <v>3959</v>
      </c>
      <c r="C915" s="3"/>
      <c r="D915" s="3"/>
      <c r="E915" s="3"/>
      <c r="F915" s="51" t="str">
        <f t="shared" si="84"/>
        <v>04B5</v>
      </c>
      <c r="G915" s="51">
        <f t="shared" si="85"/>
        <v>5</v>
      </c>
      <c r="H915" s="51">
        <f t="shared" si="86"/>
        <v>4</v>
      </c>
      <c r="I915" s="51" t="str">
        <f t="shared" si="87"/>
        <v>B</v>
      </c>
      <c r="J915" s="51" t="str">
        <f t="shared" si="88"/>
        <v>MQ200</v>
      </c>
      <c r="K915" s="76" t="str">
        <f t="shared" si="89"/>
        <v>PC204B5B</v>
      </c>
      <c r="L915" s="281" t="e">
        <f>VLOOKUP(K915,'Planilla de control'!#REF!,2,0)</f>
        <v>#REF!</v>
      </c>
      <c r="M915" s="29" t="e">
        <f>IF(COUNTIF('Planilla de control'!#REF!,K915)&gt;0,"SI","NO")</f>
        <v>#REF!</v>
      </c>
    </row>
    <row r="916" spans="1:13" x14ac:dyDescent="0.3">
      <c r="A916" s="3" t="s">
        <v>2365</v>
      </c>
      <c r="B916" s="3" t="s">
        <v>3960</v>
      </c>
      <c r="C916" s="3"/>
      <c r="D916" s="3"/>
      <c r="E916" s="3"/>
      <c r="F916" s="51" t="str">
        <f t="shared" si="84"/>
        <v>04B5</v>
      </c>
      <c r="G916" s="51">
        <f t="shared" si="85"/>
        <v>5</v>
      </c>
      <c r="H916" s="51">
        <f t="shared" si="86"/>
        <v>4</v>
      </c>
      <c r="I916" s="51" t="str">
        <f t="shared" si="87"/>
        <v>B</v>
      </c>
      <c r="J916" s="51" t="str">
        <f t="shared" si="88"/>
        <v>MQ200</v>
      </c>
      <c r="K916" s="76" t="str">
        <f t="shared" si="89"/>
        <v>PC204B5C</v>
      </c>
      <c r="L916" s="281" t="e">
        <f>VLOOKUP(K916,'Planilla de control'!#REF!,2,0)</f>
        <v>#REF!</v>
      </c>
      <c r="M916" s="29" t="e">
        <f>IF(COUNTIF('Planilla de control'!#REF!,K916)&gt;0,"SI","NO")</f>
        <v>#REF!</v>
      </c>
    </row>
    <row r="917" spans="1:13" x14ac:dyDescent="0.3">
      <c r="A917" s="3" t="s">
        <v>2365</v>
      </c>
      <c r="B917" s="3" t="s">
        <v>3961</v>
      </c>
      <c r="C917" s="3"/>
      <c r="D917" s="3"/>
      <c r="E917" s="3"/>
      <c r="F917" s="51" t="str">
        <f t="shared" si="84"/>
        <v>04D4</v>
      </c>
      <c r="G917" s="51">
        <f t="shared" si="85"/>
        <v>4</v>
      </c>
      <c r="H917" s="51">
        <f t="shared" si="86"/>
        <v>4</v>
      </c>
      <c r="I917" s="51" t="str">
        <f t="shared" si="87"/>
        <v>D</v>
      </c>
      <c r="J917" s="51" t="str">
        <f t="shared" si="88"/>
        <v>MQ200</v>
      </c>
      <c r="K917" s="76" t="str">
        <f t="shared" si="89"/>
        <v>PC204D4A</v>
      </c>
      <c r="L917" s="281" t="e">
        <f>VLOOKUP(K917,'Planilla de control'!#REF!,2,0)</f>
        <v>#REF!</v>
      </c>
      <c r="M917" s="29" t="e">
        <f>IF(COUNTIF('Planilla de control'!#REF!,K917)&gt;0,"SI","NO")</f>
        <v>#REF!</v>
      </c>
    </row>
    <row r="918" spans="1:13" x14ac:dyDescent="0.3">
      <c r="A918" s="3" t="s">
        <v>2365</v>
      </c>
      <c r="B918" s="3" t="s">
        <v>3962</v>
      </c>
      <c r="C918" s="3"/>
      <c r="D918" s="3"/>
      <c r="E918" s="3"/>
      <c r="F918" s="51" t="str">
        <f t="shared" si="84"/>
        <v>04G3</v>
      </c>
      <c r="G918" s="51">
        <f t="shared" si="85"/>
        <v>3</v>
      </c>
      <c r="H918" s="51">
        <f t="shared" si="86"/>
        <v>4</v>
      </c>
      <c r="I918" s="51" t="str">
        <f t="shared" si="87"/>
        <v>G</v>
      </c>
      <c r="J918" s="51" t="str">
        <f t="shared" si="88"/>
        <v>MQ200</v>
      </c>
      <c r="K918" s="76" t="str">
        <f t="shared" si="89"/>
        <v>PC204G3A</v>
      </c>
      <c r="L918" s="281" t="e">
        <f>VLOOKUP(K918,'Planilla de control'!#REF!,2,0)</f>
        <v>#REF!</v>
      </c>
      <c r="M918" s="29" t="e">
        <f>IF(COUNTIF('Planilla de control'!#REF!,K918)&gt;0,"SI","NO")</f>
        <v>#REF!</v>
      </c>
    </row>
    <row r="919" spans="1:13" x14ac:dyDescent="0.3">
      <c r="A919" s="3" t="s">
        <v>2365</v>
      </c>
      <c r="B919" s="3" t="s">
        <v>3963</v>
      </c>
      <c r="C919" s="3"/>
      <c r="D919" s="3"/>
      <c r="E919" s="3"/>
      <c r="F919" s="51" t="str">
        <f t="shared" si="84"/>
        <v>04H5</v>
      </c>
      <c r="G919" s="51">
        <f t="shared" si="85"/>
        <v>5</v>
      </c>
      <c r="H919" s="51">
        <f t="shared" si="86"/>
        <v>4</v>
      </c>
      <c r="I919" s="51" t="str">
        <f t="shared" si="87"/>
        <v>H</v>
      </c>
      <c r="J919" s="51" t="str">
        <f t="shared" si="88"/>
        <v>MQ200</v>
      </c>
      <c r="K919" s="76" t="str">
        <f t="shared" si="89"/>
        <v>PC204H5B</v>
      </c>
      <c r="L919" s="281" t="e">
        <f>VLOOKUP(K919,'Planilla de control'!#REF!,2,0)</f>
        <v>#REF!</v>
      </c>
      <c r="M919" s="29" t="e">
        <f>IF(COUNTIF('Planilla de control'!#REF!,K919)&gt;0,"SI","NO")</f>
        <v>#REF!</v>
      </c>
    </row>
    <row r="920" spans="1:13" x14ac:dyDescent="0.3">
      <c r="A920" s="3" t="s">
        <v>2365</v>
      </c>
      <c r="B920" s="3" t="s">
        <v>3964</v>
      </c>
      <c r="C920" s="3"/>
      <c r="D920" s="3"/>
      <c r="E920" s="3"/>
      <c r="F920" s="51" t="str">
        <f t="shared" si="84"/>
        <v>04H6</v>
      </c>
      <c r="G920" s="51">
        <f t="shared" si="85"/>
        <v>6</v>
      </c>
      <c r="H920" s="51">
        <f t="shared" si="86"/>
        <v>4</v>
      </c>
      <c r="I920" s="51" t="str">
        <f t="shared" si="87"/>
        <v>H</v>
      </c>
      <c r="J920" s="51" t="str">
        <f t="shared" si="88"/>
        <v>MQ200</v>
      </c>
      <c r="K920" s="76" t="str">
        <f t="shared" si="89"/>
        <v>PC204H6B</v>
      </c>
      <c r="L920" s="281" t="e">
        <f>VLOOKUP(K920,'Planilla de control'!#REF!,2,0)</f>
        <v>#REF!</v>
      </c>
      <c r="M920" s="29" t="e">
        <f>IF(COUNTIF('Planilla de control'!#REF!,K920)&gt;0,"SI","NO")</f>
        <v>#REF!</v>
      </c>
    </row>
    <row r="921" spans="1:13" x14ac:dyDescent="0.3">
      <c r="A921" s="3" t="s">
        <v>2365</v>
      </c>
      <c r="B921" s="3" t="s">
        <v>3965</v>
      </c>
      <c r="C921" s="3"/>
      <c r="D921" s="3"/>
      <c r="E921" s="3"/>
      <c r="F921" s="51" t="str">
        <f t="shared" si="84"/>
        <v>04H6</v>
      </c>
      <c r="G921" s="51">
        <f t="shared" si="85"/>
        <v>6</v>
      </c>
      <c r="H921" s="51">
        <f t="shared" si="86"/>
        <v>4</v>
      </c>
      <c r="I921" s="51" t="str">
        <f t="shared" si="87"/>
        <v>H</v>
      </c>
      <c r="J921" s="51" t="str">
        <f t="shared" si="88"/>
        <v>MQ200</v>
      </c>
      <c r="K921" s="76" t="str">
        <f t="shared" si="89"/>
        <v>PC204H6C</v>
      </c>
      <c r="L921" s="281" t="e">
        <f>VLOOKUP(K921,'Planilla de control'!#REF!,2,0)</f>
        <v>#REF!</v>
      </c>
      <c r="M921" s="29" t="e">
        <f>IF(COUNTIF('Planilla de control'!#REF!,K921)&gt;0,"SI","NO")</f>
        <v>#REF!</v>
      </c>
    </row>
    <row r="922" spans="1:13" x14ac:dyDescent="0.3">
      <c r="A922" s="3" t="s">
        <v>2365</v>
      </c>
      <c r="B922" s="3" t="s">
        <v>3966</v>
      </c>
      <c r="C922" s="3"/>
      <c r="D922" s="3"/>
      <c r="E922" s="3"/>
      <c r="F922" s="51" t="str">
        <f t="shared" si="84"/>
        <v>04H7</v>
      </c>
      <c r="G922" s="51">
        <f t="shared" si="85"/>
        <v>7</v>
      </c>
      <c r="H922" s="51">
        <f t="shared" si="86"/>
        <v>4</v>
      </c>
      <c r="I922" s="51" t="str">
        <f t="shared" si="87"/>
        <v>H</v>
      </c>
      <c r="J922" s="51" t="str">
        <f t="shared" si="88"/>
        <v>MQ200</v>
      </c>
      <c r="K922" s="76" t="str">
        <f t="shared" si="89"/>
        <v>PC204H7A</v>
      </c>
      <c r="L922" s="281" t="e">
        <f>VLOOKUP(K922,'Planilla de control'!#REF!,2,0)</f>
        <v>#REF!</v>
      </c>
      <c r="M922" s="29" t="e">
        <f>IF(COUNTIF('Planilla de control'!#REF!,K922)&gt;0,"SI","NO")</f>
        <v>#REF!</v>
      </c>
    </row>
    <row r="923" spans="1:13" x14ac:dyDescent="0.3">
      <c r="A923" s="3" t="s">
        <v>2365</v>
      </c>
      <c r="B923" s="3" t="s">
        <v>3967</v>
      </c>
      <c r="C923" s="3"/>
      <c r="D923" s="3"/>
      <c r="E923" s="3"/>
      <c r="F923" s="51" t="str">
        <f t="shared" si="84"/>
        <v>04H7</v>
      </c>
      <c r="G923" s="51">
        <f t="shared" si="85"/>
        <v>7</v>
      </c>
      <c r="H923" s="51">
        <f t="shared" si="86"/>
        <v>4</v>
      </c>
      <c r="I923" s="51" t="str">
        <f t="shared" si="87"/>
        <v>H</v>
      </c>
      <c r="J923" s="51" t="str">
        <f t="shared" si="88"/>
        <v>MQ200</v>
      </c>
      <c r="K923" s="76" t="str">
        <f t="shared" si="89"/>
        <v>PC204H7C</v>
      </c>
      <c r="L923" s="281" t="e">
        <f>VLOOKUP(K923,'Planilla de control'!#REF!,2,0)</f>
        <v>#REF!</v>
      </c>
      <c r="M923" s="29" t="e">
        <f>IF(COUNTIF('Planilla de control'!#REF!,K923)&gt;0,"SI","NO")</f>
        <v>#REF!</v>
      </c>
    </row>
    <row r="924" spans="1:13" x14ac:dyDescent="0.3">
      <c r="A924" s="3" t="s">
        <v>2365</v>
      </c>
      <c r="B924" s="3" t="s">
        <v>3968</v>
      </c>
      <c r="C924" s="3"/>
      <c r="D924" s="3"/>
      <c r="E924" s="3"/>
      <c r="F924" s="51" t="str">
        <f t="shared" si="84"/>
        <v>04I3</v>
      </c>
      <c r="G924" s="51">
        <f t="shared" si="85"/>
        <v>3</v>
      </c>
      <c r="H924" s="51">
        <f t="shared" si="86"/>
        <v>4</v>
      </c>
      <c r="I924" s="51" t="str">
        <f t="shared" si="87"/>
        <v>I</v>
      </c>
      <c r="J924" s="51" t="str">
        <f t="shared" si="88"/>
        <v>MQ200</v>
      </c>
      <c r="K924" s="76" t="str">
        <f t="shared" si="89"/>
        <v>PC204I3A</v>
      </c>
      <c r="L924" s="281" t="e">
        <f>VLOOKUP(K924,'Planilla de control'!#REF!,2,0)</f>
        <v>#REF!</v>
      </c>
      <c r="M924" s="29" t="e">
        <f>IF(COUNTIF('Planilla de control'!#REF!,K924)&gt;0,"SI","NO")</f>
        <v>#REF!</v>
      </c>
    </row>
    <row r="925" spans="1:13" x14ac:dyDescent="0.3">
      <c r="A925" s="3" t="s">
        <v>2365</v>
      </c>
      <c r="B925" s="3" t="s">
        <v>3969</v>
      </c>
      <c r="C925" s="3"/>
      <c r="D925" s="3"/>
      <c r="E925" s="3"/>
      <c r="F925" s="51" t="str">
        <f t="shared" si="84"/>
        <v>04I4</v>
      </c>
      <c r="G925" s="51">
        <f t="shared" si="85"/>
        <v>4</v>
      </c>
      <c r="H925" s="51">
        <f t="shared" si="86"/>
        <v>4</v>
      </c>
      <c r="I925" s="51" t="str">
        <f t="shared" si="87"/>
        <v>I</v>
      </c>
      <c r="J925" s="51" t="str">
        <f t="shared" si="88"/>
        <v>MQ200</v>
      </c>
      <c r="K925" s="76" t="str">
        <f t="shared" si="89"/>
        <v>PC204I4C</v>
      </c>
      <c r="L925" s="281" t="e">
        <f>VLOOKUP(K925,'Planilla de control'!#REF!,2,0)</f>
        <v>#REF!</v>
      </c>
      <c r="M925" s="29" t="e">
        <f>IF(COUNTIF('Planilla de control'!#REF!,K925)&gt;0,"SI","NO")</f>
        <v>#REF!</v>
      </c>
    </row>
    <row r="926" spans="1:13" x14ac:dyDescent="0.3">
      <c r="A926" s="3" t="s">
        <v>2365</v>
      </c>
      <c r="B926" s="3" t="s">
        <v>3970</v>
      </c>
      <c r="C926" s="3"/>
      <c r="D926" s="3"/>
      <c r="E926" s="3"/>
      <c r="F926" s="51" t="str">
        <f t="shared" si="84"/>
        <v>04J7</v>
      </c>
      <c r="G926" s="51">
        <f t="shared" si="85"/>
        <v>7</v>
      </c>
      <c r="H926" s="51">
        <f t="shared" si="86"/>
        <v>4</v>
      </c>
      <c r="I926" s="51" t="str">
        <f t="shared" si="87"/>
        <v>J</v>
      </c>
      <c r="J926" s="51" t="str">
        <f t="shared" si="88"/>
        <v>MQ200</v>
      </c>
      <c r="K926" s="76" t="str">
        <f t="shared" si="89"/>
        <v>PC204J7C</v>
      </c>
      <c r="L926" s="281" t="e">
        <f>VLOOKUP(K926,'Planilla de control'!#REF!,2,0)</f>
        <v>#REF!</v>
      </c>
      <c r="M926" s="29" t="e">
        <f>IF(COUNTIF('Planilla de control'!#REF!,K926)&gt;0,"SI","NO")</f>
        <v>#REF!</v>
      </c>
    </row>
    <row r="927" spans="1:13" x14ac:dyDescent="0.3">
      <c r="A927" s="3" t="s">
        <v>2365</v>
      </c>
      <c r="B927" s="3" t="s">
        <v>3971</v>
      </c>
      <c r="C927" s="3"/>
      <c r="D927" s="3"/>
      <c r="E927" s="3"/>
      <c r="F927" s="51" t="str">
        <f t="shared" si="84"/>
        <v>04K3</v>
      </c>
      <c r="G927" s="51">
        <f t="shared" si="85"/>
        <v>3</v>
      </c>
      <c r="H927" s="51">
        <f t="shared" si="86"/>
        <v>4</v>
      </c>
      <c r="I927" s="51" t="str">
        <f t="shared" si="87"/>
        <v>K</v>
      </c>
      <c r="J927" s="51" t="str">
        <f t="shared" si="88"/>
        <v>MQ200</v>
      </c>
      <c r="K927" s="76" t="str">
        <f t="shared" si="89"/>
        <v>PC204K3A</v>
      </c>
      <c r="L927" s="281" t="e">
        <f>VLOOKUP(K927,'Planilla de control'!#REF!,2,0)</f>
        <v>#REF!</v>
      </c>
      <c r="M927" s="29" t="e">
        <f>IF(COUNTIF('Planilla de control'!#REF!,K927)&gt;0,"SI","NO")</f>
        <v>#REF!</v>
      </c>
    </row>
    <row r="928" spans="1:13" x14ac:dyDescent="0.3">
      <c r="A928" s="3" t="s">
        <v>2365</v>
      </c>
      <c r="B928" s="3" t="s">
        <v>3972</v>
      </c>
      <c r="C928" s="3"/>
      <c r="D928" s="3"/>
      <c r="E928" s="3"/>
      <c r="F928" s="51" t="str">
        <f t="shared" si="84"/>
        <v>04K3</v>
      </c>
      <c r="G928" s="51">
        <f t="shared" si="85"/>
        <v>3</v>
      </c>
      <c r="H928" s="51">
        <f t="shared" si="86"/>
        <v>4</v>
      </c>
      <c r="I928" s="51" t="str">
        <f t="shared" si="87"/>
        <v>K</v>
      </c>
      <c r="J928" s="51" t="str">
        <f t="shared" si="88"/>
        <v>MQ200</v>
      </c>
      <c r="K928" s="76" t="str">
        <f t="shared" si="89"/>
        <v>PC204K3B</v>
      </c>
      <c r="L928" s="281" t="e">
        <f>VLOOKUP(K928,'Planilla de control'!#REF!,2,0)</f>
        <v>#REF!</v>
      </c>
      <c r="M928" s="29" t="e">
        <f>IF(COUNTIF('Planilla de control'!#REF!,K928)&gt;0,"SI","NO")</f>
        <v>#REF!</v>
      </c>
    </row>
    <row r="929" spans="1:13" x14ac:dyDescent="0.3">
      <c r="A929" s="3" t="s">
        <v>2365</v>
      </c>
      <c r="B929" s="3" t="s">
        <v>3973</v>
      </c>
      <c r="C929" s="3"/>
      <c r="D929" s="3"/>
      <c r="E929" s="3"/>
      <c r="F929" s="51" t="str">
        <f t="shared" si="84"/>
        <v>04F1</v>
      </c>
      <c r="G929" s="51">
        <f t="shared" si="85"/>
        <v>1</v>
      </c>
      <c r="H929" s="51">
        <f t="shared" si="86"/>
        <v>4</v>
      </c>
      <c r="I929" s="51" t="str">
        <f t="shared" si="87"/>
        <v>F</v>
      </c>
      <c r="J929" s="51" t="str">
        <f t="shared" si="88"/>
        <v>MQ200</v>
      </c>
      <c r="K929" s="76" t="str">
        <f t="shared" si="89"/>
        <v>PC204F1A</v>
      </c>
      <c r="L929" s="281" t="e">
        <f>VLOOKUP(K929,'Planilla de control'!#REF!,2,0)</f>
        <v>#REF!</v>
      </c>
      <c r="M929" s="29" t="e">
        <f>IF(COUNTIF('Planilla de control'!#REF!,K929)&gt;0,"SI","NO")</f>
        <v>#REF!</v>
      </c>
    </row>
    <row r="930" spans="1:13" x14ac:dyDescent="0.3">
      <c r="A930" s="3" t="s">
        <v>2365</v>
      </c>
      <c r="B930" s="3" t="s">
        <v>3974</v>
      </c>
      <c r="C930" s="3"/>
      <c r="D930" s="3"/>
      <c r="E930" s="3"/>
      <c r="F930" s="51" t="str">
        <f t="shared" si="84"/>
        <v>04F1</v>
      </c>
      <c r="G930" s="51">
        <f t="shared" si="85"/>
        <v>1</v>
      </c>
      <c r="H930" s="51">
        <f t="shared" si="86"/>
        <v>4</v>
      </c>
      <c r="I930" s="51" t="str">
        <f t="shared" si="87"/>
        <v>F</v>
      </c>
      <c r="J930" s="51" t="str">
        <f t="shared" si="88"/>
        <v>MQ200</v>
      </c>
      <c r="K930" s="76" t="str">
        <f t="shared" si="89"/>
        <v>PC204F1B</v>
      </c>
      <c r="L930" s="281" t="e">
        <f>VLOOKUP(K930,'Planilla de control'!#REF!,2,0)</f>
        <v>#REF!</v>
      </c>
      <c r="M930" s="29" t="e">
        <f>IF(COUNTIF('Planilla de control'!#REF!,K930)&gt;0,"SI","NO")</f>
        <v>#REF!</v>
      </c>
    </row>
    <row r="931" spans="1:13" x14ac:dyDescent="0.3">
      <c r="A931" s="3" t="s">
        <v>2365</v>
      </c>
      <c r="B931" s="3" t="s">
        <v>3975</v>
      </c>
      <c r="C931" s="3"/>
      <c r="D931" s="3"/>
      <c r="E931" s="3"/>
      <c r="F931" s="51" t="str">
        <f t="shared" si="84"/>
        <v>04A1</v>
      </c>
      <c r="G931" s="51">
        <f t="shared" si="85"/>
        <v>1</v>
      </c>
      <c r="H931" s="51">
        <f t="shared" si="86"/>
        <v>4</v>
      </c>
      <c r="I931" s="51" t="str">
        <f t="shared" si="87"/>
        <v>A</v>
      </c>
      <c r="J931" s="51" t="str">
        <f t="shared" si="88"/>
        <v>MQ200</v>
      </c>
      <c r="K931" s="76" t="str">
        <f t="shared" si="89"/>
        <v>PC204A1A</v>
      </c>
      <c r="L931" s="281" t="e">
        <f>VLOOKUP(K931,'Planilla de control'!#REF!,2,0)</f>
        <v>#REF!</v>
      </c>
      <c r="M931" s="29" t="e">
        <f>IF(COUNTIF('Planilla de control'!#REF!,K931)&gt;0,"SI","NO")</f>
        <v>#REF!</v>
      </c>
    </row>
    <row r="932" spans="1:13" x14ac:dyDescent="0.3">
      <c r="A932" s="3" t="s">
        <v>2365</v>
      </c>
      <c r="B932" s="3" t="s">
        <v>3976</v>
      </c>
      <c r="C932" s="3"/>
      <c r="D932" s="3"/>
      <c r="E932" s="3"/>
      <c r="F932" s="51" t="str">
        <f t="shared" si="84"/>
        <v>04A1</v>
      </c>
      <c r="G932" s="51">
        <f t="shared" si="85"/>
        <v>1</v>
      </c>
      <c r="H932" s="51">
        <f t="shared" si="86"/>
        <v>4</v>
      </c>
      <c r="I932" s="51" t="str">
        <f t="shared" si="87"/>
        <v>A</v>
      </c>
      <c r="J932" s="51" t="str">
        <f t="shared" si="88"/>
        <v>MQ200</v>
      </c>
      <c r="K932" s="76" t="str">
        <f t="shared" si="89"/>
        <v>PC204A1D</v>
      </c>
      <c r="L932" s="281" t="e">
        <f>VLOOKUP(K932,'Planilla de control'!#REF!,2,0)</f>
        <v>#REF!</v>
      </c>
      <c r="M932" s="29" t="e">
        <f>IF(COUNTIF('Planilla de control'!#REF!,K932)&gt;0,"SI","NO")</f>
        <v>#REF!</v>
      </c>
    </row>
    <row r="933" spans="1:13" x14ac:dyDescent="0.3">
      <c r="A933" s="3" t="s">
        <v>2365</v>
      </c>
      <c r="B933" s="3" t="s">
        <v>3977</v>
      </c>
      <c r="C933" s="3"/>
      <c r="D933" s="3"/>
      <c r="E933" s="3"/>
      <c r="F933" s="51" t="str">
        <f t="shared" si="84"/>
        <v>04A2</v>
      </c>
      <c r="G933" s="51">
        <f t="shared" si="85"/>
        <v>2</v>
      </c>
      <c r="H933" s="51">
        <f t="shared" si="86"/>
        <v>4</v>
      </c>
      <c r="I933" s="51" t="str">
        <f t="shared" si="87"/>
        <v>A</v>
      </c>
      <c r="J933" s="51" t="str">
        <f t="shared" si="88"/>
        <v>MQ200</v>
      </c>
      <c r="K933" s="76" t="str">
        <f t="shared" si="89"/>
        <v>PC204A2B</v>
      </c>
      <c r="L933" s="281" t="e">
        <f>VLOOKUP(K933,'Planilla de control'!#REF!,2,0)</f>
        <v>#REF!</v>
      </c>
      <c r="M933" s="29" t="e">
        <f>IF(COUNTIF('Planilla de control'!#REF!,K933)&gt;0,"SI","NO")</f>
        <v>#REF!</v>
      </c>
    </row>
    <row r="934" spans="1:13" x14ac:dyDescent="0.3">
      <c r="A934" s="3" t="s">
        <v>2365</v>
      </c>
      <c r="B934" s="3" t="s">
        <v>3978</v>
      </c>
      <c r="C934" s="3"/>
      <c r="D934" s="3"/>
      <c r="E934" s="3"/>
      <c r="F934" s="51" t="str">
        <f t="shared" si="84"/>
        <v>04B1</v>
      </c>
      <c r="G934" s="51">
        <f t="shared" si="85"/>
        <v>1</v>
      </c>
      <c r="H934" s="51">
        <f t="shared" si="86"/>
        <v>4</v>
      </c>
      <c r="I934" s="51" t="str">
        <f t="shared" si="87"/>
        <v>B</v>
      </c>
      <c r="J934" s="51" t="str">
        <f t="shared" si="88"/>
        <v>MQ200</v>
      </c>
      <c r="K934" s="76" t="str">
        <f t="shared" si="89"/>
        <v>PC204B1D</v>
      </c>
      <c r="L934" s="281" t="e">
        <f>VLOOKUP(K934,'Planilla de control'!#REF!,2,0)</f>
        <v>#REF!</v>
      </c>
      <c r="M934" s="29" t="e">
        <f>IF(COUNTIF('Planilla de control'!#REF!,K934)&gt;0,"SI","NO")</f>
        <v>#REF!</v>
      </c>
    </row>
    <row r="935" spans="1:13" x14ac:dyDescent="0.3">
      <c r="A935" s="3" t="s">
        <v>2365</v>
      </c>
      <c r="B935" s="3" t="s">
        <v>3979</v>
      </c>
      <c r="C935" s="3"/>
      <c r="D935" s="3"/>
      <c r="E935" s="3"/>
      <c r="F935" s="51" t="str">
        <f t="shared" si="84"/>
        <v>04A5</v>
      </c>
      <c r="G935" s="51">
        <f t="shared" si="85"/>
        <v>5</v>
      </c>
      <c r="H935" s="51">
        <f t="shared" si="86"/>
        <v>4</v>
      </c>
      <c r="I935" s="51" t="str">
        <f t="shared" si="87"/>
        <v>A</v>
      </c>
      <c r="J935" s="51" t="str">
        <f t="shared" si="88"/>
        <v>MQ200</v>
      </c>
      <c r="K935" s="76" t="str">
        <f t="shared" si="89"/>
        <v>PC204A5C</v>
      </c>
      <c r="L935" s="281" t="e">
        <f>VLOOKUP(K935,'Planilla de control'!#REF!,2,0)</f>
        <v>#REF!</v>
      </c>
      <c r="M935" s="29" t="e">
        <f>IF(COUNTIF('Planilla de control'!#REF!,K935)&gt;0,"SI","NO")</f>
        <v>#REF!</v>
      </c>
    </row>
    <row r="936" spans="1:13" x14ac:dyDescent="0.3">
      <c r="A936" s="3" t="s">
        <v>2365</v>
      </c>
      <c r="B936" s="3" t="s">
        <v>3980</v>
      </c>
      <c r="C936" s="3"/>
      <c r="D936" s="3"/>
      <c r="E936" s="3"/>
      <c r="F936" s="51" t="str">
        <f t="shared" si="84"/>
        <v>04D3</v>
      </c>
      <c r="G936" s="51">
        <f t="shared" si="85"/>
        <v>3</v>
      </c>
      <c r="H936" s="51">
        <f t="shared" si="86"/>
        <v>4</v>
      </c>
      <c r="I936" s="51" t="str">
        <f t="shared" si="87"/>
        <v>D</v>
      </c>
      <c r="J936" s="51" t="str">
        <f t="shared" si="88"/>
        <v>MQ200</v>
      </c>
      <c r="K936" s="76" t="str">
        <f t="shared" si="89"/>
        <v>PC204D3B</v>
      </c>
      <c r="L936" s="281" t="e">
        <f>VLOOKUP(K936,'Planilla de control'!#REF!,2,0)</f>
        <v>#REF!</v>
      </c>
      <c r="M936" s="29" t="e">
        <f>IF(COUNTIF('Planilla de control'!#REF!,K936)&gt;0,"SI","NO")</f>
        <v>#REF!</v>
      </c>
    </row>
    <row r="937" spans="1:13" x14ac:dyDescent="0.3">
      <c r="A937" s="3" t="s">
        <v>2365</v>
      </c>
      <c r="B937" s="3" t="s">
        <v>3981</v>
      </c>
      <c r="C937" s="3"/>
      <c r="D937" s="3"/>
      <c r="E937" s="3"/>
      <c r="F937" s="51" t="str">
        <f t="shared" si="84"/>
        <v>04D6</v>
      </c>
      <c r="G937" s="51">
        <f t="shared" si="85"/>
        <v>6</v>
      </c>
      <c r="H937" s="51">
        <f t="shared" si="86"/>
        <v>4</v>
      </c>
      <c r="I937" s="51" t="str">
        <f t="shared" si="87"/>
        <v>D</v>
      </c>
      <c r="J937" s="51" t="str">
        <f t="shared" si="88"/>
        <v>MQ200</v>
      </c>
      <c r="K937" s="76" t="str">
        <f t="shared" si="89"/>
        <v>PC204D6A</v>
      </c>
      <c r="L937" s="281" t="e">
        <f>VLOOKUP(K937,'Planilla de control'!#REF!,2,0)</f>
        <v>#REF!</v>
      </c>
      <c r="M937" s="29" t="e">
        <f>IF(COUNTIF('Planilla de control'!#REF!,K937)&gt;0,"SI","NO")</f>
        <v>#REF!</v>
      </c>
    </row>
    <row r="938" spans="1:13" x14ac:dyDescent="0.3">
      <c r="A938" s="3" t="s">
        <v>2365</v>
      </c>
      <c r="B938" s="3" t="s">
        <v>3982</v>
      </c>
      <c r="C938" s="3"/>
      <c r="D938" s="3"/>
      <c r="E938" s="3"/>
      <c r="F938" s="51" t="str">
        <f t="shared" si="84"/>
        <v>04I1</v>
      </c>
      <c r="G938" s="51">
        <f t="shared" si="85"/>
        <v>1</v>
      </c>
      <c r="H938" s="51">
        <f t="shared" si="86"/>
        <v>4</v>
      </c>
      <c r="I938" s="51" t="str">
        <f t="shared" si="87"/>
        <v>I</v>
      </c>
      <c r="J938" s="51" t="str">
        <f t="shared" si="88"/>
        <v>MQ200</v>
      </c>
      <c r="K938" s="76" t="str">
        <f t="shared" si="89"/>
        <v>PC204I1D</v>
      </c>
      <c r="L938" s="281" t="e">
        <f>VLOOKUP(K938,'Planilla de control'!#REF!,2,0)</f>
        <v>#REF!</v>
      </c>
      <c r="M938" s="29" t="e">
        <f>IF(COUNTIF('Planilla de control'!#REF!,K938)&gt;0,"SI","NO")</f>
        <v>#REF!</v>
      </c>
    </row>
    <row r="939" spans="1:13" x14ac:dyDescent="0.3">
      <c r="A939" s="3" t="s">
        <v>2365</v>
      </c>
      <c r="B939" s="3" t="s">
        <v>3983</v>
      </c>
      <c r="C939" s="3"/>
      <c r="D939" s="3"/>
      <c r="E939" s="3"/>
      <c r="F939" s="51" t="str">
        <f t="shared" si="84"/>
        <v>04K2</v>
      </c>
      <c r="G939" s="51">
        <f t="shared" si="85"/>
        <v>2</v>
      </c>
      <c r="H939" s="51">
        <f t="shared" si="86"/>
        <v>4</v>
      </c>
      <c r="I939" s="51" t="str">
        <f t="shared" si="87"/>
        <v>K</v>
      </c>
      <c r="J939" s="51" t="str">
        <f t="shared" si="88"/>
        <v>MQ200</v>
      </c>
      <c r="K939" s="76" t="str">
        <f t="shared" si="89"/>
        <v>PC204K2B</v>
      </c>
      <c r="L939" s="281" t="e">
        <f>VLOOKUP(K939,'Planilla de control'!#REF!,2,0)</f>
        <v>#REF!</v>
      </c>
      <c r="M939" s="29" t="e">
        <f>IF(COUNTIF('Planilla de control'!#REF!,K939)&gt;0,"SI","NO")</f>
        <v>#REF!</v>
      </c>
    </row>
    <row r="940" spans="1:13" x14ac:dyDescent="0.3">
      <c r="A940" s="3" t="s">
        <v>2365</v>
      </c>
      <c r="B940" s="3" t="s">
        <v>3984</v>
      </c>
      <c r="C940" s="3"/>
      <c r="D940" s="3"/>
      <c r="E940" s="3"/>
      <c r="F940" s="51" t="str">
        <f t="shared" si="84"/>
        <v>04H2</v>
      </c>
      <c r="G940" s="51">
        <f t="shared" si="85"/>
        <v>2</v>
      </c>
      <c r="H940" s="51">
        <f t="shared" si="86"/>
        <v>4</v>
      </c>
      <c r="I940" s="51" t="str">
        <f t="shared" si="87"/>
        <v>H</v>
      </c>
      <c r="J940" s="51" t="str">
        <f t="shared" si="88"/>
        <v>MQ200</v>
      </c>
      <c r="K940" s="76" t="str">
        <f t="shared" si="89"/>
        <v>PC204H2B</v>
      </c>
      <c r="L940" s="281" t="e">
        <f>VLOOKUP(K940,'Planilla de control'!#REF!,2,0)</f>
        <v>#REF!</v>
      </c>
      <c r="M940" s="29" t="e">
        <f>IF(COUNTIF('Planilla de control'!#REF!,K940)&gt;0,"SI","NO")</f>
        <v>#REF!</v>
      </c>
    </row>
    <row r="941" spans="1:13" x14ac:dyDescent="0.3">
      <c r="A941" s="3" t="s">
        <v>2365</v>
      </c>
      <c r="B941" s="3" t="s">
        <v>3985</v>
      </c>
      <c r="C941" s="3"/>
      <c r="D941" s="3"/>
      <c r="E941" s="3"/>
      <c r="F941" s="51" t="str">
        <f t="shared" si="84"/>
        <v>04H2</v>
      </c>
      <c r="G941" s="51">
        <f t="shared" si="85"/>
        <v>2</v>
      </c>
      <c r="H941" s="51">
        <f t="shared" si="86"/>
        <v>4</v>
      </c>
      <c r="I941" s="51" t="str">
        <f t="shared" si="87"/>
        <v>H</v>
      </c>
      <c r="J941" s="51" t="str">
        <f t="shared" si="88"/>
        <v>MQ200</v>
      </c>
      <c r="K941" s="76" t="str">
        <f t="shared" si="89"/>
        <v>PC204H2D</v>
      </c>
      <c r="L941" s="281" t="e">
        <f>VLOOKUP(K941,'Planilla de control'!#REF!,2,0)</f>
        <v>#REF!</v>
      </c>
      <c r="M941" s="29" t="e">
        <f>IF(COUNTIF('Planilla de control'!#REF!,K941)&gt;0,"SI","NO")</f>
        <v>#REF!</v>
      </c>
    </row>
    <row r="942" spans="1:13" x14ac:dyDescent="0.3">
      <c r="A942" s="3" t="s">
        <v>2365</v>
      </c>
      <c r="B942" s="3" t="s">
        <v>3986</v>
      </c>
      <c r="C942" s="3"/>
      <c r="D942" s="3"/>
      <c r="E942" s="3"/>
      <c r="F942" s="51" t="str">
        <f t="shared" si="84"/>
        <v>04I1</v>
      </c>
      <c r="G942" s="51">
        <f t="shared" si="85"/>
        <v>1</v>
      </c>
      <c r="H942" s="51">
        <f t="shared" si="86"/>
        <v>4</v>
      </c>
      <c r="I942" s="51" t="str">
        <f t="shared" si="87"/>
        <v>I</v>
      </c>
      <c r="J942" s="51" t="str">
        <f t="shared" si="88"/>
        <v>MQ200</v>
      </c>
      <c r="K942" s="76" t="str">
        <f t="shared" si="89"/>
        <v>PC204I1B</v>
      </c>
      <c r="L942" s="281" t="e">
        <f>VLOOKUP(K942,'Planilla de control'!#REF!,2,0)</f>
        <v>#REF!</v>
      </c>
      <c r="M942" s="29" t="e">
        <f>IF(COUNTIF('Planilla de control'!#REF!,K942)&gt;0,"SI","NO")</f>
        <v>#REF!</v>
      </c>
    </row>
    <row r="943" spans="1:13" x14ac:dyDescent="0.3">
      <c r="A943" s="3" t="s">
        <v>2365</v>
      </c>
      <c r="B943" s="3" t="s">
        <v>3987</v>
      </c>
      <c r="C943" s="3"/>
      <c r="D943" s="3"/>
      <c r="E943" s="3"/>
      <c r="F943" s="51" t="str">
        <f t="shared" si="84"/>
        <v>04K2</v>
      </c>
      <c r="G943" s="51">
        <f t="shared" si="85"/>
        <v>2</v>
      </c>
      <c r="H943" s="51">
        <f t="shared" si="86"/>
        <v>4</v>
      </c>
      <c r="I943" s="51" t="str">
        <f t="shared" si="87"/>
        <v>K</v>
      </c>
      <c r="J943" s="51" t="str">
        <f t="shared" si="88"/>
        <v>MQ200</v>
      </c>
      <c r="K943" s="76" t="str">
        <f t="shared" si="89"/>
        <v>PC204K2C</v>
      </c>
      <c r="L943" s="281" t="e">
        <f>VLOOKUP(K943,'Planilla de control'!#REF!,2,0)</f>
        <v>#REF!</v>
      </c>
      <c r="M943" s="29" t="e">
        <f>IF(COUNTIF('Planilla de control'!#REF!,K943)&gt;0,"SI","NO")</f>
        <v>#REF!</v>
      </c>
    </row>
    <row r="944" spans="1:13" x14ac:dyDescent="0.3">
      <c r="A944" s="3" t="s">
        <v>2365</v>
      </c>
      <c r="B944" s="3" t="s">
        <v>3988</v>
      </c>
      <c r="C944" s="3"/>
      <c r="D944" s="3"/>
      <c r="E944" s="3"/>
      <c r="F944" s="51" t="str">
        <f t="shared" si="84"/>
        <v>04E6</v>
      </c>
      <c r="G944" s="51">
        <f t="shared" si="85"/>
        <v>6</v>
      </c>
      <c r="H944" s="51">
        <f t="shared" si="86"/>
        <v>4</v>
      </c>
      <c r="I944" s="51" t="str">
        <f t="shared" si="87"/>
        <v>E</v>
      </c>
      <c r="J944" s="51" t="str">
        <f t="shared" si="88"/>
        <v>MQ200</v>
      </c>
      <c r="K944" s="76" t="str">
        <f t="shared" si="89"/>
        <v>PC204E6A</v>
      </c>
      <c r="L944" s="281" t="e">
        <f>VLOOKUP(K944,'Planilla de control'!#REF!,2,0)</f>
        <v>#REF!</v>
      </c>
      <c r="M944" s="29" t="e">
        <f>IF(COUNTIF('Planilla de control'!#REF!,K944)&gt;0,"SI","NO")</f>
        <v>#REF!</v>
      </c>
    </row>
    <row r="945" spans="1:13" x14ac:dyDescent="0.3">
      <c r="A945" s="3" t="s">
        <v>2365</v>
      </c>
      <c r="B945" s="3" t="s">
        <v>3989</v>
      </c>
      <c r="C945" s="3"/>
      <c r="D945" s="3"/>
      <c r="E945" s="3"/>
      <c r="F945" s="51" t="str">
        <f t="shared" si="84"/>
        <v>04G1</v>
      </c>
      <c r="G945" s="51">
        <f t="shared" si="85"/>
        <v>1</v>
      </c>
      <c r="H945" s="51">
        <f t="shared" si="86"/>
        <v>4</v>
      </c>
      <c r="I945" s="51" t="str">
        <f t="shared" si="87"/>
        <v>G</v>
      </c>
      <c r="J945" s="51" t="str">
        <f t="shared" si="88"/>
        <v>MQ200</v>
      </c>
      <c r="K945" s="76" t="str">
        <f t="shared" si="89"/>
        <v>PC204G1C</v>
      </c>
      <c r="L945" s="281" t="e">
        <f>VLOOKUP(K945,'Planilla de control'!#REF!,2,0)</f>
        <v>#REF!</v>
      </c>
      <c r="M945" s="29" t="e">
        <f>IF(COUNTIF('Planilla de control'!#REF!,K945)&gt;0,"SI","NO")</f>
        <v>#REF!</v>
      </c>
    </row>
    <row r="946" spans="1:13" x14ac:dyDescent="0.3">
      <c r="A946" s="3" t="s">
        <v>2365</v>
      </c>
      <c r="B946" s="3" t="s">
        <v>3990</v>
      </c>
      <c r="C946" s="3"/>
      <c r="D946" s="3"/>
      <c r="E946" s="3"/>
      <c r="F946" s="51" t="str">
        <f t="shared" si="84"/>
        <v>04G1</v>
      </c>
      <c r="G946" s="51">
        <f t="shared" si="85"/>
        <v>1</v>
      </c>
      <c r="H946" s="51">
        <f t="shared" si="86"/>
        <v>4</v>
      </c>
      <c r="I946" s="51" t="str">
        <f t="shared" si="87"/>
        <v>G</v>
      </c>
      <c r="J946" s="51" t="str">
        <f t="shared" si="88"/>
        <v>MQ200</v>
      </c>
      <c r="K946" s="76" t="str">
        <f t="shared" si="89"/>
        <v>PC204G1D</v>
      </c>
      <c r="L946" s="281" t="e">
        <f>VLOOKUP(K946,'Planilla de control'!#REF!,2,0)</f>
        <v>#REF!</v>
      </c>
      <c r="M946" s="29" t="e">
        <f>IF(COUNTIF('Planilla de control'!#REF!,K946)&gt;0,"SI","NO")</f>
        <v>#REF!</v>
      </c>
    </row>
    <row r="947" spans="1:13" x14ac:dyDescent="0.3">
      <c r="A947" s="3" t="s">
        <v>2365</v>
      </c>
      <c r="B947" s="3" t="s">
        <v>3991</v>
      </c>
      <c r="C947" s="3"/>
      <c r="D947" s="3"/>
      <c r="E947" s="3"/>
      <c r="F947" s="51" t="str">
        <f t="shared" si="84"/>
        <v>04E2</v>
      </c>
      <c r="G947" s="51">
        <f t="shared" si="85"/>
        <v>2</v>
      </c>
      <c r="H947" s="51">
        <f t="shared" si="86"/>
        <v>4</v>
      </c>
      <c r="I947" s="51" t="str">
        <f t="shared" si="87"/>
        <v>E</v>
      </c>
      <c r="J947" s="51" t="str">
        <f t="shared" si="88"/>
        <v>MQ200</v>
      </c>
      <c r="K947" s="76" t="str">
        <f t="shared" si="89"/>
        <v>PC204E2A</v>
      </c>
      <c r="L947" s="281" t="e">
        <f>VLOOKUP(K947,'Planilla de control'!#REF!,2,0)</f>
        <v>#REF!</v>
      </c>
      <c r="M947" s="29" t="e">
        <f>IF(COUNTIF('Planilla de control'!#REF!,K947)&gt;0,"SI","NO")</f>
        <v>#REF!</v>
      </c>
    </row>
    <row r="948" spans="1:13" x14ac:dyDescent="0.3">
      <c r="A948" s="3" t="s">
        <v>2365</v>
      </c>
      <c r="B948" s="3" t="s">
        <v>3992</v>
      </c>
      <c r="C948" s="3"/>
      <c r="D948" s="3"/>
      <c r="E948" s="3"/>
      <c r="F948" s="51" t="str">
        <f t="shared" si="84"/>
        <v>04G2</v>
      </c>
      <c r="G948" s="51">
        <f t="shared" si="85"/>
        <v>2</v>
      </c>
      <c r="H948" s="51">
        <f t="shared" si="86"/>
        <v>4</v>
      </c>
      <c r="I948" s="51" t="str">
        <f t="shared" si="87"/>
        <v>G</v>
      </c>
      <c r="J948" s="51" t="str">
        <f t="shared" si="88"/>
        <v>MQ200</v>
      </c>
      <c r="K948" s="76" t="str">
        <f t="shared" si="89"/>
        <v>PC204G2C</v>
      </c>
      <c r="L948" s="281" t="e">
        <f>VLOOKUP(K948,'Planilla de control'!#REF!,2,0)</f>
        <v>#REF!</v>
      </c>
      <c r="M948" s="29" t="e">
        <f>IF(COUNTIF('Planilla de control'!#REF!,K948)&gt;0,"SI","NO")</f>
        <v>#REF!</v>
      </c>
    </row>
    <row r="949" spans="1:13" x14ac:dyDescent="0.3">
      <c r="A949" s="3" t="s">
        <v>2365</v>
      </c>
      <c r="B949" s="3" t="s">
        <v>3993</v>
      </c>
      <c r="C949" s="3"/>
      <c r="D949" s="3"/>
      <c r="E949" s="3"/>
      <c r="F949" s="51" t="str">
        <f t="shared" si="84"/>
        <v>04G2</v>
      </c>
      <c r="G949" s="51">
        <f t="shared" si="85"/>
        <v>2</v>
      </c>
      <c r="H949" s="51">
        <f t="shared" si="86"/>
        <v>4</v>
      </c>
      <c r="I949" s="51" t="str">
        <f t="shared" si="87"/>
        <v>G</v>
      </c>
      <c r="J949" s="51" t="str">
        <f t="shared" si="88"/>
        <v>MQ200</v>
      </c>
      <c r="K949" s="76" t="str">
        <f t="shared" si="89"/>
        <v>PC204G2D</v>
      </c>
      <c r="L949" s="281" t="e">
        <f>VLOOKUP(K949,'Planilla de control'!#REF!,2,0)</f>
        <v>#REF!</v>
      </c>
      <c r="M949" s="29" t="e">
        <f>IF(COUNTIF('Planilla de control'!#REF!,K949)&gt;0,"SI","NO")</f>
        <v>#REF!</v>
      </c>
    </row>
    <row r="950" spans="1:13" x14ac:dyDescent="0.3">
      <c r="A950" s="3" t="s">
        <v>2365</v>
      </c>
      <c r="B950" s="3" t="s">
        <v>3994</v>
      </c>
      <c r="C950" s="3"/>
      <c r="D950" s="3"/>
      <c r="E950" s="3"/>
      <c r="F950" s="51" t="str">
        <f t="shared" si="84"/>
        <v>04C1</v>
      </c>
      <c r="G950" s="51">
        <f t="shared" si="85"/>
        <v>1</v>
      </c>
      <c r="H950" s="51">
        <f t="shared" si="86"/>
        <v>4</v>
      </c>
      <c r="I950" s="51" t="str">
        <f t="shared" si="87"/>
        <v>C</v>
      </c>
      <c r="J950" s="51" t="str">
        <f t="shared" si="88"/>
        <v>MQ200</v>
      </c>
      <c r="K950" s="76" t="str">
        <f t="shared" si="89"/>
        <v>PC204C1A</v>
      </c>
      <c r="L950" s="281" t="e">
        <f>VLOOKUP(K950,'Planilla de control'!#REF!,2,0)</f>
        <v>#REF!</v>
      </c>
      <c r="M950" s="29" t="e">
        <f>IF(COUNTIF('Planilla de control'!#REF!,K950)&gt;0,"SI","NO")</f>
        <v>#REF!</v>
      </c>
    </row>
    <row r="951" spans="1:13" x14ac:dyDescent="0.3">
      <c r="A951" s="3" t="s">
        <v>2365</v>
      </c>
      <c r="B951" s="3" t="s">
        <v>3995</v>
      </c>
      <c r="C951" s="3"/>
      <c r="D951" s="3"/>
      <c r="E951" s="3"/>
      <c r="F951" s="51" t="str">
        <f t="shared" si="84"/>
        <v>04C1</v>
      </c>
      <c r="G951" s="51">
        <f t="shared" si="85"/>
        <v>1</v>
      </c>
      <c r="H951" s="51">
        <f t="shared" si="86"/>
        <v>4</v>
      </c>
      <c r="I951" s="51" t="str">
        <f t="shared" si="87"/>
        <v>C</v>
      </c>
      <c r="J951" s="51" t="str">
        <f t="shared" si="88"/>
        <v>MQ200</v>
      </c>
      <c r="K951" s="76" t="str">
        <f t="shared" si="89"/>
        <v>PC204C1B</v>
      </c>
      <c r="L951" s="281" t="e">
        <f>VLOOKUP(K951,'Planilla de control'!#REF!,2,0)</f>
        <v>#REF!</v>
      </c>
      <c r="M951" s="29" t="e">
        <f>IF(COUNTIF('Planilla de control'!#REF!,K951)&gt;0,"SI","NO")</f>
        <v>#REF!</v>
      </c>
    </row>
    <row r="952" spans="1:13" x14ac:dyDescent="0.3">
      <c r="A952" s="3" t="s">
        <v>2365</v>
      </c>
      <c r="B952" s="3" t="s">
        <v>3996</v>
      </c>
      <c r="C952" s="3"/>
      <c r="D952" s="3"/>
      <c r="E952" s="3"/>
      <c r="F952" s="51" t="str">
        <f t="shared" si="84"/>
        <v>04D2</v>
      </c>
      <c r="G952" s="51">
        <f t="shared" si="85"/>
        <v>2</v>
      </c>
      <c r="H952" s="51">
        <f t="shared" si="86"/>
        <v>4</v>
      </c>
      <c r="I952" s="51" t="str">
        <f t="shared" si="87"/>
        <v>D</v>
      </c>
      <c r="J952" s="51" t="str">
        <f t="shared" si="88"/>
        <v>MQ200</v>
      </c>
      <c r="K952" s="76" t="str">
        <f t="shared" si="89"/>
        <v>PC204D2B</v>
      </c>
      <c r="L952" s="281" t="e">
        <f>VLOOKUP(K952,'Planilla de control'!#REF!,2,0)</f>
        <v>#REF!</v>
      </c>
      <c r="M952" s="29" t="e">
        <f>IF(COUNTIF('Planilla de control'!#REF!,K952)&gt;0,"SI","NO")</f>
        <v>#REF!</v>
      </c>
    </row>
    <row r="953" spans="1:13" x14ac:dyDescent="0.3">
      <c r="A953" s="3" t="s">
        <v>2365</v>
      </c>
      <c r="B953" s="3" t="s">
        <v>3997</v>
      </c>
      <c r="C953" s="3"/>
      <c r="D953" s="3"/>
      <c r="E953" s="3"/>
      <c r="F953" s="51" t="str">
        <f t="shared" si="84"/>
        <v>04D2</v>
      </c>
      <c r="G953" s="51">
        <f t="shared" si="85"/>
        <v>2</v>
      </c>
      <c r="H953" s="51">
        <f t="shared" si="86"/>
        <v>4</v>
      </c>
      <c r="I953" s="51" t="str">
        <f t="shared" si="87"/>
        <v>D</v>
      </c>
      <c r="J953" s="51" t="str">
        <f t="shared" si="88"/>
        <v>MQ200</v>
      </c>
      <c r="K953" s="76" t="str">
        <f t="shared" si="89"/>
        <v>PC204D2D</v>
      </c>
      <c r="L953" s="281" t="e">
        <f>VLOOKUP(K953,'Planilla de control'!#REF!,2,0)</f>
        <v>#REF!</v>
      </c>
      <c r="M953" s="29" t="e">
        <f>IF(COUNTIF('Planilla de control'!#REF!,K953)&gt;0,"SI","NO")</f>
        <v>#REF!</v>
      </c>
    </row>
    <row r="954" spans="1:13" x14ac:dyDescent="0.3">
      <c r="A954" s="3" t="s">
        <v>2365</v>
      </c>
      <c r="B954" s="3" t="s">
        <v>3998</v>
      </c>
      <c r="C954" s="3"/>
      <c r="D954" s="3"/>
      <c r="E954" s="3"/>
      <c r="F954" s="51" t="str">
        <f t="shared" si="84"/>
        <v>04E1</v>
      </c>
      <c r="G954" s="51">
        <f t="shared" si="85"/>
        <v>1</v>
      </c>
      <c r="H954" s="51">
        <f t="shared" si="86"/>
        <v>4</v>
      </c>
      <c r="I954" s="51" t="str">
        <f t="shared" si="87"/>
        <v>E</v>
      </c>
      <c r="J954" s="51" t="str">
        <f t="shared" si="88"/>
        <v>MQ200</v>
      </c>
      <c r="K954" s="76" t="str">
        <f t="shared" si="89"/>
        <v>PC204E1A</v>
      </c>
      <c r="L954" s="281" t="e">
        <f>VLOOKUP(K954,'Planilla de control'!#REF!,2,0)</f>
        <v>#REF!</v>
      </c>
      <c r="M954" s="29" t="e">
        <f>IF(COUNTIF('Planilla de control'!#REF!,K954)&gt;0,"SI","NO")</f>
        <v>#REF!</v>
      </c>
    </row>
    <row r="955" spans="1:13" x14ac:dyDescent="0.3">
      <c r="A955" s="3" t="s">
        <v>2365</v>
      </c>
      <c r="B955" s="3" t="s">
        <v>3999</v>
      </c>
      <c r="C955" s="3"/>
      <c r="D955" s="3"/>
      <c r="E955" s="3"/>
      <c r="F955" s="51" t="str">
        <f t="shared" si="84"/>
        <v>04E1</v>
      </c>
      <c r="G955" s="51">
        <f t="shared" si="85"/>
        <v>1</v>
      </c>
      <c r="H955" s="51">
        <f t="shared" si="86"/>
        <v>4</v>
      </c>
      <c r="I955" s="51" t="str">
        <f t="shared" si="87"/>
        <v>E</v>
      </c>
      <c r="J955" s="51" t="str">
        <f t="shared" si="88"/>
        <v>MQ200</v>
      </c>
      <c r="K955" s="76" t="str">
        <f t="shared" si="89"/>
        <v>PC204E1B</v>
      </c>
      <c r="L955" s="281" t="e">
        <f>VLOOKUP(K955,'Planilla de control'!#REF!,2,0)</f>
        <v>#REF!</v>
      </c>
      <c r="M955" s="29" t="e">
        <f>IF(COUNTIF('Planilla de control'!#REF!,K955)&gt;0,"SI","NO")</f>
        <v>#REF!</v>
      </c>
    </row>
    <row r="956" spans="1:13" x14ac:dyDescent="0.3">
      <c r="A956" s="3" t="s">
        <v>2365</v>
      </c>
      <c r="B956" s="3" t="s">
        <v>4000</v>
      </c>
      <c r="C956" s="3"/>
      <c r="D956" s="3"/>
      <c r="E956" s="3"/>
      <c r="F956" s="51" t="str">
        <f t="shared" si="84"/>
        <v>04E2</v>
      </c>
      <c r="G956" s="51">
        <f t="shared" si="85"/>
        <v>2</v>
      </c>
      <c r="H956" s="51">
        <f t="shared" si="86"/>
        <v>4</v>
      </c>
      <c r="I956" s="51" t="str">
        <f t="shared" si="87"/>
        <v>E</v>
      </c>
      <c r="J956" s="51" t="str">
        <f t="shared" si="88"/>
        <v>MQ200</v>
      </c>
      <c r="K956" s="76" t="str">
        <f t="shared" si="89"/>
        <v>PC204E2D</v>
      </c>
      <c r="L956" s="281" t="e">
        <f>VLOOKUP(K956,'Planilla de control'!#REF!,2,0)</f>
        <v>#REF!</v>
      </c>
      <c r="M956" s="29" t="e">
        <f>IF(COUNTIF('Planilla de control'!#REF!,K956)&gt;0,"SI","NO")</f>
        <v>#REF!</v>
      </c>
    </row>
    <row r="957" spans="1:13" x14ac:dyDescent="0.3">
      <c r="A957" s="3" t="s">
        <v>2365</v>
      </c>
      <c r="B957" s="3" t="s">
        <v>4001</v>
      </c>
      <c r="C957" s="3"/>
      <c r="D957" s="3"/>
      <c r="E957" s="3"/>
      <c r="F957" s="51" t="str">
        <f t="shared" si="84"/>
        <v>04I2</v>
      </c>
      <c r="G957" s="51">
        <f t="shared" si="85"/>
        <v>2</v>
      </c>
      <c r="H957" s="51">
        <f t="shared" si="86"/>
        <v>4</v>
      </c>
      <c r="I957" s="51" t="str">
        <f t="shared" si="87"/>
        <v>I</v>
      </c>
      <c r="J957" s="51" t="str">
        <f t="shared" si="88"/>
        <v>MQ200</v>
      </c>
      <c r="K957" s="76" t="str">
        <f t="shared" si="89"/>
        <v>PC204I2A</v>
      </c>
      <c r="L957" s="281" t="e">
        <f>VLOOKUP(K957,'Planilla de control'!#REF!,2,0)</f>
        <v>#REF!</v>
      </c>
      <c r="M957" s="29" t="e">
        <f>IF(COUNTIF('Planilla de control'!#REF!,K957)&gt;0,"SI","NO")</f>
        <v>#REF!</v>
      </c>
    </row>
    <row r="958" spans="1:13" x14ac:dyDescent="0.3">
      <c r="A958" s="3" t="s">
        <v>2365</v>
      </c>
      <c r="B958" s="3" t="s">
        <v>4002</v>
      </c>
      <c r="C958" s="3"/>
      <c r="D958" s="3"/>
      <c r="E958" s="3"/>
      <c r="F958" s="51" t="str">
        <f t="shared" si="84"/>
        <v>04J1</v>
      </c>
      <c r="G958" s="51">
        <f t="shared" si="85"/>
        <v>1</v>
      </c>
      <c r="H958" s="51">
        <f t="shared" si="86"/>
        <v>4</v>
      </c>
      <c r="I958" s="51" t="str">
        <f t="shared" si="87"/>
        <v>J</v>
      </c>
      <c r="J958" s="51" t="str">
        <f t="shared" si="88"/>
        <v>MQ200</v>
      </c>
      <c r="K958" s="76" t="str">
        <f t="shared" si="89"/>
        <v>PC204J1A</v>
      </c>
      <c r="L958" s="281" t="e">
        <f>VLOOKUP(K958,'Planilla de control'!#REF!,2,0)</f>
        <v>#REF!</v>
      </c>
      <c r="M958" s="29" t="e">
        <f>IF(COUNTIF('Planilla de control'!#REF!,K958)&gt;0,"SI","NO")</f>
        <v>#REF!</v>
      </c>
    </row>
    <row r="959" spans="1:13" x14ac:dyDescent="0.3">
      <c r="A959" s="3" t="s">
        <v>2365</v>
      </c>
      <c r="B959" s="3" t="s">
        <v>4003</v>
      </c>
      <c r="C959" s="3"/>
      <c r="D959" s="3"/>
      <c r="E959" s="3"/>
      <c r="F959" s="51" t="str">
        <f t="shared" si="84"/>
        <v>04J1</v>
      </c>
      <c r="G959" s="51">
        <f t="shared" si="85"/>
        <v>1</v>
      </c>
      <c r="H959" s="51">
        <f t="shared" si="86"/>
        <v>4</v>
      </c>
      <c r="I959" s="51" t="str">
        <f t="shared" si="87"/>
        <v>J</v>
      </c>
      <c r="J959" s="51" t="str">
        <f t="shared" si="88"/>
        <v>MQ200</v>
      </c>
      <c r="K959" s="76" t="str">
        <f t="shared" si="89"/>
        <v>PC204J1C</v>
      </c>
      <c r="L959" s="281" t="e">
        <f>VLOOKUP(K959,'Planilla de control'!#REF!,2,0)</f>
        <v>#REF!</v>
      </c>
      <c r="M959" s="29" t="e">
        <f>IF(COUNTIF('Planilla de control'!#REF!,K959)&gt;0,"SI","NO")</f>
        <v>#REF!</v>
      </c>
    </row>
    <row r="960" spans="1:13" x14ac:dyDescent="0.3">
      <c r="A960" s="3" t="s">
        <v>2365</v>
      </c>
      <c r="B960" s="3" t="s">
        <v>4004</v>
      </c>
      <c r="C960" s="3"/>
      <c r="D960" s="3"/>
      <c r="E960" s="3"/>
      <c r="F960" s="51" t="str">
        <f t="shared" si="84"/>
        <v>04J2</v>
      </c>
      <c r="G960" s="51">
        <f t="shared" si="85"/>
        <v>2</v>
      </c>
      <c r="H960" s="51">
        <f t="shared" si="86"/>
        <v>4</v>
      </c>
      <c r="I960" s="51" t="str">
        <f t="shared" si="87"/>
        <v>J</v>
      </c>
      <c r="J960" s="51" t="str">
        <f t="shared" si="88"/>
        <v>MQ200</v>
      </c>
      <c r="K960" s="76" t="str">
        <f t="shared" si="89"/>
        <v>PC204J2B</v>
      </c>
      <c r="L960" s="281" t="e">
        <f>VLOOKUP(K960,'Planilla de control'!#REF!,2,0)</f>
        <v>#REF!</v>
      </c>
      <c r="M960" s="29" t="e">
        <f>IF(COUNTIF('Planilla de control'!#REF!,K960)&gt;0,"SI","NO")</f>
        <v>#REF!</v>
      </c>
    </row>
    <row r="961" spans="1:13" x14ac:dyDescent="0.3">
      <c r="A961" s="3" t="s">
        <v>2365</v>
      </c>
      <c r="B961" s="3" t="s">
        <v>4005</v>
      </c>
      <c r="C961" s="3"/>
      <c r="D961" s="3"/>
      <c r="E961" s="3"/>
      <c r="F961" s="51" t="str">
        <f t="shared" si="84"/>
        <v>04J2</v>
      </c>
      <c r="G961" s="51">
        <f t="shared" si="85"/>
        <v>2</v>
      </c>
      <c r="H961" s="51">
        <f t="shared" si="86"/>
        <v>4</v>
      </c>
      <c r="I961" s="51" t="str">
        <f t="shared" si="87"/>
        <v>J</v>
      </c>
      <c r="J961" s="51" t="str">
        <f t="shared" si="88"/>
        <v>MQ200</v>
      </c>
      <c r="K961" s="76" t="str">
        <f t="shared" si="89"/>
        <v>PC204J2D</v>
      </c>
      <c r="L961" s="281" t="e">
        <f>VLOOKUP(K961,'Planilla de control'!#REF!,2,0)</f>
        <v>#REF!</v>
      </c>
      <c r="M961" s="29" t="e">
        <f>IF(COUNTIF('Planilla de control'!#REF!,K961)&gt;0,"SI","NO")</f>
        <v>#REF!</v>
      </c>
    </row>
    <row r="962" spans="1:13" x14ac:dyDescent="0.3">
      <c r="A962" s="3" t="s">
        <v>2365</v>
      </c>
      <c r="B962" s="3" t="s">
        <v>4006</v>
      </c>
      <c r="C962" s="3"/>
      <c r="D962" s="3"/>
      <c r="E962" s="3"/>
      <c r="F962" s="51" t="str">
        <f t="shared" si="84"/>
        <v>04K2</v>
      </c>
      <c r="G962" s="51">
        <f t="shared" si="85"/>
        <v>2</v>
      </c>
      <c r="H962" s="51">
        <f t="shared" si="86"/>
        <v>4</v>
      </c>
      <c r="I962" s="51" t="str">
        <f t="shared" si="87"/>
        <v>K</v>
      </c>
      <c r="J962" s="51" t="str">
        <f t="shared" si="88"/>
        <v>MQ200</v>
      </c>
      <c r="K962" s="76" t="str">
        <f t="shared" si="89"/>
        <v>PC204K2A</v>
      </c>
      <c r="L962" s="281" t="e">
        <f>VLOOKUP(K962,'Planilla de control'!#REF!,2,0)</f>
        <v>#REF!</v>
      </c>
      <c r="M962" s="29" t="e">
        <f>IF(COUNTIF('Planilla de control'!#REF!,K962)&gt;0,"SI","NO")</f>
        <v>#REF!</v>
      </c>
    </row>
    <row r="963" spans="1:13" x14ac:dyDescent="0.3">
      <c r="A963" s="3" t="s">
        <v>2365</v>
      </c>
      <c r="B963" s="3" t="s">
        <v>4007</v>
      </c>
      <c r="C963" s="3"/>
      <c r="D963" s="3"/>
      <c r="E963" s="3"/>
      <c r="F963" s="51" t="str">
        <f t="shared" ref="F963:F1026" si="90">IF(OR(LEN(B963)=9,LEN(B963)=5),MID(B963,1,4),MID(B963,1,5))</f>
        <v>04I2</v>
      </c>
      <c r="G963" s="51">
        <f t="shared" ref="G963:G1026" si="91">IF(MID(F963,5,1)&lt;&gt;"",MID(F963,4,2),MID(F963,4,1))*1</f>
        <v>2</v>
      </c>
      <c r="H963" s="51">
        <f t="shared" ref="H963:H1026" si="92">+MID(B963,1,2)*1</f>
        <v>4</v>
      </c>
      <c r="I963" s="51" t="str">
        <f t="shared" ref="I963:I1026" si="93">+MID(B963,3,1)</f>
        <v>I</v>
      </c>
      <c r="J963" s="51" t="str">
        <f t="shared" ref="J963:J1026" si="94">HLOOKUP(A963,$O$1:$U$2,2,0)</f>
        <v>MQ200</v>
      </c>
      <c r="K963" s="76" t="str">
        <f t="shared" ref="K963:K1026" si="95">CONCATENATE(A963,B963)</f>
        <v>PC204I2B</v>
      </c>
      <c r="L963" s="281" t="e">
        <f>VLOOKUP(K963,'Planilla de control'!#REF!,2,0)</f>
        <v>#REF!</v>
      </c>
      <c r="M963" s="29" t="e">
        <f>IF(COUNTIF('Planilla de control'!#REF!,K963)&gt;0,"SI","NO")</f>
        <v>#REF!</v>
      </c>
    </row>
    <row r="964" spans="1:13" x14ac:dyDescent="0.3">
      <c r="A964" s="3" t="s">
        <v>2365</v>
      </c>
      <c r="B964" s="3" t="s">
        <v>4008</v>
      </c>
      <c r="C964" s="3"/>
      <c r="D964" s="3"/>
      <c r="E964" s="3"/>
      <c r="F964" s="51" t="str">
        <f t="shared" si="90"/>
        <v>04J1</v>
      </c>
      <c r="G964" s="51">
        <f t="shared" si="91"/>
        <v>1</v>
      </c>
      <c r="H964" s="51">
        <f t="shared" si="92"/>
        <v>4</v>
      </c>
      <c r="I964" s="51" t="str">
        <f t="shared" si="93"/>
        <v>J</v>
      </c>
      <c r="J964" s="51" t="str">
        <f t="shared" si="94"/>
        <v>MQ200</v>
      </c>
      <c r="K964" s="76" t="str">
        <f t="shared" si="95"/>
        <v>PC204J1B</v>
      </c>
      <c r="L964" s="281" t="e">
        <f>VLOOKUP(K964,'Planilla de control'!#REF!,2,0)</f>
        <v>#REF!</v>
      </c>
      <c r="M964" s="29" t="e">
        <f>IF(COUNTIF('Planilla de control'!#REF!,K964)&gt;0,"SI","NO")</f>
        <v>#REF!</v>
      </c>
    </row>
    <row r="965" spans="1:13" x14ac:dyDescent="0.3">
      <c r="A965" s="3" t="s">
        <v>2365</v>
      </c>
      <c r="B965" s="3" t="s">
        <v>4009</v>
      </c>
      <c r="C965" s="3"/>
      <c r="D965" s="3"/>
      <c r="E965" s="3"/>
      <c r="F965" s="51" t="str">
        <f t="shared" si="90"/>
        <v>04J1</v>
      </c>
      <c r="G965" s="51">
        <f t="shared" si="91"/>
        <v>1</v>
      </c>
      <c r="H965" s="51">
        <f t="shared" si="92"/>
        <v>4</v>
      </c>
      <c r="I965" s="51" t="str">
        <f t="shared" si="93"/>
        <v>J</v>
      </c>
      <c r="J965" s="51" t="str">
        <f t="shared" si="94"/>
        <v>MQ200</v>
      </c>
      <c r="K965" s="76" t="str">
        <f t="shared" si="95"/>
        <v>PC204J1D</v>
      </c>
      <c r="L965" s="281" t="e">
        <f>VLOOKUP(K965,'Planilla de control'!#REF!,2,0)</f>
        <v>#REF!</v>
      </c>
      <c r="M965" s="29" t="e">
        <f>IF(COUNTIF('Planilla de control'!#REF!,K965)&gt;0,"SI","NO")</f>
        <v>#REF!</v>
      </c>
    </row>
    <row r="966" spans="1:13" x14ac:dyDescent="0.3">
      <c r="A966" s="3" t="s">
        <v>2365</v>
      </c>
      <c r="B966" s="3" t="s">
        <v>4010</v>
      </c>
      <c r="C966" s="3"/>
      <c r="D966" s="3"/>
      <c r="E966" s="3"/>
      <c r="F966" s="51" t="str">
        <f t="shared" si="90"/>
        <v>04J2</v>
      </c>
      <c r="G966" s="51">
        <f t="shared" si="91"/>
        <v>2</v>
      </c>
      <c r="H966" s="51">
        <f t="shared" si="92"/>
        <v>4</v>
      </c>
      <c r="I966" s="51" t="str">
        <f t="shared" si="93"/>
        <v>J</v>
      </c>
      <c r="J966" s="51" t="str">
        <f t="shared" si="94"/>
        <v>MQ200</v>
      </c>
      <c r="K966" s="76" t="str">
        <f t="shared" si="95"/>
        <v>PC204J2A</v>
      </c>
      <c r="L966" s="281" t="e">
        <f>VLOOKUP(K966,'Planilla de control'!#REF!,2,0)</f>
        <v>#REF!</v>
      </c>
      <c r="M966" s="29" t="e">
        <f>IF(COUNTIF('Planilla de control'!#REF!,K966)&gt;0,"SI","NO")</f>
        <v>#REF!</v>
      </c>
    </row>
    <row r="967" spans="1:13" x14ac:dyDescent="0.3">
      <c r="A967" s="3" t="s">
        <v>2365</v>
      </c>
      <c r="B967" s="3" t="s">
        <v>4011</v>
      </c>
      <c r="C967" s="3"/>
      <c r="D967" s="3"/>
      <c r="E967" s="3"/>
      <c r="F967" s="51" t="str">
        <f t="shared" si="90"/>
        <v>04J2</v>
      </c>
      <c r="G967" s="51">
        <f t="shared" si="91"/>
        <v>2</v>
      </c>
      <c r="H967" s="51">
        <f t="shared" si="92"/>
        <v>4</v>
      </c>
      <c r="I967" s="51" t="str">
        <f t="shared" si="93"/>
        <v>J</v>
      </c>
      <c r="J967" s="51" t="str">
        <f t="shared" si="94"/>
        <v>MQ200</v>
      </c>
      <c r="K967" s="76" t="str">
        <f t="shared" si="95"/>
        <v>PC204J2C</v>
      </c>
      <c r="L967" s="281" t="e">
        <f>VLOOKUP(K967,'Planilla de control'!#REF!,2,0)</f>
        <v>#REF!</v>
      </c>
      <c r="M967" s="29" t="e">
        <f>IF(COUNTIF('Planilla de control'!#REF!,K967)&gt;0,"SI","NO")</f>
        <v>#REF!</v>
      </c>
    </row>
    <row r="968" spans="1:13" x14ac:dyDescent="0.3">
      <c r="A968" s="3" t="s">
        <v>2365</v>
      </c>
      <c r="B968" s="3" t="s">
        <v>4012</v>
      </c>
      <c r="C968" s="3"/>
      <c r="D968" s="3"/>
      <c r="E968" s="3"/>
      <c r="F968" s="51" t="str">
        <f t="shared" si="90"/>
        <v>04K1</v>
      </c>
      <c r="G968" s="51">
        <f t="shared" si="91"/>
        <v>1</v>
      </c>
      <c r="H968" s="51">
        <f t="shared" si="92"/>
        <v>4</v>
      </c>
      <c r="I968" s="51" t="str">
        <f t="shared" si="93"/>
        <v>K</v>
      </c>
      <c r="J968" s="51" t="str">
        <f t="shared" si="94"/>
        <v>MQ200</v>
      </c>
      <c r="K968" s="76" t="str">
        <f t="shared" si="95"/>
        <v>PC204K1A</v>
      </c>
      <c r="L968" s="281" t="e">
        <f>VLOOKUP(K968,'Planilla de control'!#REF!,2,0)</f>
        <v>#REF!</v>
      </c>
      <c r="M968" s="29" t="e">
        <f>IF(COUNTIF('Planilla de control'!#REF!,K968)&gt;0,"SI","NO")</f>
        <v>#REF!</v>
      </c>
    </row>
    <row r="969" spans="1:13" x14ac:dyDescent="0.3">
      <c r="A969" s="3" t="s">
        <v>2365</v>
      </c>
      <c r="B969" s="3" t="s">
        <v>4013</v>
      </c>
      <c r="C969" s="3"/>
      <c r="D969" s="3"/>
      <c r="E969" s="3"/>
      <c r="F969" s="51" t="str">
        <f t="shared" si="90"/>
        <v>04K1</v>
      </c>
      <c r="G969" s="51">
        <f t="shared" si="91"/>
        <v>1</v>
      </c>
      <c r="H969" s="51">
        <f t="shared" si="92"/>
        <v>4</v>
      </c>
      <c r="I969" s="51" t="str">
        <f t="shared" si="93"/>
        <v>K</v>
      </c>
      <c r="J969" s="51" t="str">
        <f t="shared" si="94"/>
        <v>MQ200</v>
      </c>
      <c r="K969" s="76" t="str">
        <f t="shared" si="95"/>
        <v>PC204K1D</v>
      </c>
      <c r="L969" s="281" t="e">
        <f>VLOOKUP(K969,'Planilla de control'!#REF!,2,0)</f>
        <v>#REF!</v>
      </c>
      <c r="M969" s="29" t="e">
        <f>IF(COUNTIF('Planilla de control'!#REF!,K969)&gt;0,"SI","NO")</f>
        <v>#REF!</v>
      </c>
    </row>
    <row r="970" spans="1:13" x14ac:dyDescent="0.3">
      <c r="A970" s="3" t="s">
        <v>2365</v>
      </c>
      <c r="B970" s="3" t="s">
        <v>4014</v>
      </c>
      <c r="C970" s="3"/>
      <c r="D970" s="3"/>
      <c r="E970" s="3"/>
      <c r="F970" s="51" t="str">
        <f t="shared" si="90"/>
        <v>04K2</v>
      </c>
      <c r="G970" s="51">
        <f t="shared" si="91"/>
        <v>2</v>
      </c>
      <c r="H970" s="51">
        <f t="shared" si="92"/>
        <v>4</v>
      </c>
      <c r="I970" s="51" t="str">
        <f t="shared" si="93"/>
        <v>K</v>
      </c>
      <c r="J970" s="51" t="str">
        <f t="shared" si="94"/>
        <v>MQ200</v>
      </c>
      <c r="K970" s="76" t="str">
        <f t="shared" si="95"/>
        <v>PC204K2D</v>
      </c>
      <c r="L970" s="281" t="e">
        <f>VLOOKUP(K970,'Planilla de control'!#REF!,2,0)</f>
        <v>#REF!</v>
      </c>
      <c r="M970" s="29" t="e">
        <f>IF(COUNTIF('Planilla de control'!#REF!,K970)&gt;0,"SI","NO")</f>
        <v>#REF!</v>
      </c>
    </row>
    <row r="971" spans="1:13" x14ac:dyDescent="0.3">
      <c r="A971" s="3" t="s">
        <v>2365</v>
      </c>
      <c r="B971" s="3" t="s">
        <v>4015</v>
      </c>
      <c r="C971" s="3"/>
      <c r="D971" s="3"/>
      <c r="E971" s="3"/>
      <c r="F971" s="51" t="str">
        <f t="shared" si="90"/>
        <v>04L1</v>
      </c>
      <c r="G971" s="51">
        <f t="shared" si="91"/>
        <v>1</v>
      </c>
      <c r="H971" s="51">
        <f t="shared" si="92"/>
        <v>4</v>
      </c>
      <c r="I971" s="51" t="str">
        <f t="shared" si="93"/>
        <v>L</v>
      </c>
      <c r="J971" s="51" t="str">
        <f t="shared" si="94"/>
        <v>MQ200</v>
      </c>
      <c r="K971" s="76" t="str">
        <f t="shared" si="95"/>
        <v>PC204L1C</v>
      </c>
      <c r="L971" s="281" t="e">
        <f>VLOOKUP(K971,'Planilla de control'!#REF!,2,0)</f>
        <v>#REF!</v>
      </c>
      <c r="M971" s="29" t="e">
        <f>IF(COUNTIF('Planilla de control'!#REF!,K971)&gt;0,"SI","NO")</f>
        <v>#REF!</v>
      </c>
    </row>
    <row r="972" spans="1:13" x14ac:dyDescent="0.3">
      <c r="A972" s="3" t="s">
        <v>2365</v>
      </c>
      <c r="B972" s="3" t="s">
        <v>4016</v>
      </c>
      <c r="C972" s="3"/>
      <c r="D972" s="3"/>
      <c r="E972" s="3"/>
      <c r="F972" s="51" t="str">
        <f t="shared" si="90"/>
        <v>04L1</v>
      </c>
      <c r="G972" s="51">
        <f t="shared" si="91"/>
        <v>1</v>
      </c>
      <c r="H972" s="51">
        <f t="shared" si="92"/>
        <v>4</v>
      </c>
      <c r="I972" s="51" t="str">
        <f t="shared" si="93"/>
        <v>L</v>
      </c>
      <c r="J972" s="51" t="str">
        <f t="shared" si="94"/>
        <v>MQ200</v>
      </c>
      <c r="K972" s="76" t="str">
        <f t="shared" si="95"/>
        <v>PC204L1D</v>
      </c>
      <c r="L972" s="281" t="e">
        <f>VLOOKUP(K972,'Planilla de control'!#REF!,2,0)</f>
        <v>#REF!</v>
      </c>
      <c r="M972" s="29" t="e">
        <f>IF(COUNTIF('Planilla de control'!#REF!,K972)&gt;0,"SI","NO")</f>
        <v>#REF!</v>
      </c>
    </row>
    <row r="973" spans="1:13" x14ac:dyDescent="0.3">
      <c r="A973" s="3" t="s">
        <v>2365</v>
      </c>
      <c r="B973" s="3" t="s">
        <v>4017</v>
      </c>
      <c r="C973" s="3"/>
      <c r="D973" s="3"/>
      <c r="E973" s="3"/>
      <c r="F973" s="51" t="str">
        <f t="shared" si="90"/>
        <v>04A3</v>
      </c>
      <c r="G973" s="51">
        <f t="shared" si="91"/>
        <v>3</v>
      </c>
      <c r="H973" s="51">
        <f t="shared" si="92"/>
        <v>4</v>
      </c>
      <c r="I973" s="51" t="str">
        <f t="shared" si="93"/>
        <v>A</v>
      </c>
      <c r="J973" s="51" t="str">
        <f t="shared" si="94"/>
        <v>MQ200</v>
      </c>
      <c r="K973" s="76" t="str">
        <f t="shared" si="95"/>
        <v>PC204A3A</v>
      </c>
      <c r="L973" s="281" t="e">
        <f>VLOOKUP(K973,'Planilla de control'!#REF!,2,0)</f>
        <v>#REF!</v>
      </c>
      <c r="M973" s="29" t="e">
        <f>IF(COUNTIF('Planilla de control'!#REF!,K973)&gt;0,"SI","NO")</f>
        <v>#REF!</v>
      </c>
    </row>
    <row r="974" spans="1:13" x14ac:dyDescent="0.3">
      <c r="A974" s="3" t="s">
        <v>2365</v>
      </c>
      <c r="B974" s="3" t="s">
        <v>4018</v>
      </c>
      <c r="C974" s="3"/>
      <c r="D974" s="3"/>
      <c r="E974" s="3"/>
      <c r="F974" s="51" t="str">
        <f t="shared" si="90"/>
        <v>04A7</v>
      </c>
      <c r="G974" s="51">
        <f t="shared" si="91"/>
        <v>7</v>
      </c>
      <c r="H974" s="51">
        <f t="shared" si="92"/>
        <v>4</v>
      </c>
      <c r="I974" s="51" t="str">
        <f t="shared" si="93"/>
        <v>A</v>
      </c>
      <c r="J974" s="51" t="str">
        <f t="shared" si="94"/>
        <v>MQ200</v>
      </c>
      <c r="K974" s="76" t="str">
        <f t="shared" si="95"/>
        <v>PC204A7A</v>
      </c>
      <c r="L974" s="281" t="e">
        <f>VLOOKUP(K974,'Planilla de control'!#REF!,2,0)</f>
        <v>#REF!</v>
      </c>
      <c r="M974" s="29" t="e">
        <f>IF(COUNTIF('Planilla de control'!#REF!,K974)&gt;0,"SI","NO")</f>
        <v>#REF!</v>
      </c>
    </row>
    <row r="975" spans="1:13" x14ac:dyDescent="0.3">
      <c r="A975" s="3" t="s">
        <v>2365</v>
      </c>
      <c r="B975" s="3" t="s">
        <v>4019</v>
      </c>
      <c r="C975" s="3"/>
      <c r="D975" s="3"/>
      <c r="E975" s="3"/>
      <c r="F975" s="51" t="str">
        <f t="shared" si="90"/>
        <v>04E7</v>
      </c>
      <c r="G975" s="51">
        <f t="shared" si="91"/>
        <v>7</v>
      </c>
      <c r="H975" s="51">
        <f t="shared" si="92"/>
        <v>4</v>
      </c>
      <c r="I975" s="51" t="str">
        <f t="shared" si="93"/>
        <v>E</v>
      </c>
      <c r="J975" s="51" t="str">
        <f t="shared" si="94"/>
        <v>MQ200</v>
      </c>
      <c r="K975" s="76" t="str">
        <f t="shared" si="95"/>
        <v>PC204E7C</v>
      </c>
      <c r="L975" s="281" t="e">
        <f>VLOOKUP(K975,'Planilla de control'!#REF!,2,0)</f>
        <v>#REF!</v>
      </c>
      <c r="M975" s="29" t="e">
        <f>IF(COUNTIF('Planilla de control'!#REF!,K975)&gt;0,"SI","NO")</f>
        <v>#REF!</v>
      </c>
    </row>
    <row r="976" spans="1:13" x14ac:dyDescent="0.3">
      <c r="A976" s="3" t="s">
        <v>2365</v>
      </c>
      <c r="B976" s="3" t="s">
        <v>4020</v>
      </c>
      <c r="C976" s="3"/>
      <c r="D976" s="3"/>
      <c r="E976" s="3"/>
      <c r="F976" s="51" t="str">
        <f t="shared" si="90"/>
        <v>04F4</v>
      </c>
      <c r="G976" s="51">
        <f t="shared" si="91"/>
        <v>4</v>
      </c>
      <c r="H976" s="51">
        <f t="shared" si="92"/>
        <v>4</v>
      </c>
      <c r="I976" s="51" t="str">
        <f t="shared" si="93"/>
        <v>F</v>
      </c>
      <c r="J976" s="51" t="str">
        <f t="shared" si="94"/>
        <v>MQ200</v>
      </c>
      <c r="K976" s="76" t="str">
        <f t="shared" si="95"/>
        <v>PC204F4A</v>
      </c>
      <c r="L976" s="281" t="e">
        <f>VLOOKUP(K976,'Planilla de control'!#REF!,2,0)</f>
        <v>#REF!</v>
      </c>
      <c r="M976" s="29" t="e">
        <f>IF(COUNTIF('Planilla de control'!#REF!,K976)&gt;0,"SI","NO")</f>
        <v>#REF!</v>
      </c>
    </row>
    <row r="977" spans="1:13" x14ac:dyDescent="0.3">
      <c r="A977" s="3" t="s">
        <v>2365</v>
      </c>
      <c r="B977" s="3" t="s">
        <v>4021</v>
      </c>
      <c r="C977" s="3"/>
      <c r="D977" s="3"/>
      <c r="E977" s="3"/>
      <c r="F977" s="51" t="str">
        <f t="shared" si="90"/>
        <v>04F5</v>
      </c>
      <c r="G977" s="51">
        <f t="shared" si="91"/>
        <v>5</v>
      </c>
      <c r="H977" s="51">
        <f t="shared" si="92"/>
        <v>4</v>
      </c>
      <c r="I977" s="51" t="str">
        <f t="shared" si="93"/>
        <v>F</v>
      </c>
      <c r="J977" s="51" t="str">
        <f t="shared" si="94"/>
        <v>MQ200</v>
      </c>
      <c r="K977" s="76" t="str">
        <f t="shared" si="95"/>
        <v>PC204F5A</v>
      </c>
      <c r="L977" s="281" t="e">
        <f>VLOOKUP(K977,'Planilla de control'!#REF!,2,0)</f>
        <v>#REF!</v>
      </c>
      <c r="M977" s="29" t="e">
        <f>IF(COUNTIF('Planilla de control'!#REF!,K977)&gt;0,"SI","NO")</f>
        <v>#REF!</v>
      </c>
    </row>
    <row r="978" spans="1:13" x14ac:dyDescent="0.3">
      <c r="A978" s="3" t="s">
        <v>2365</v>
      </c>
      <c r="B978" s="3" t="s">
        <v>4022</v>
      </c>
      <c r="C978" s="3"/>
      <c r="D978" s="3"/>
      <c r="E978" s="3"/>
      <c r="F978" s="51" t="str">
        <f t="shared" si="90"/>
        <v>04L1</v>
      </c>
      <c r="G978" s="51">
        <f t="shared" si="91"/>
        <v>1</v>
      </c>
      <c r="H978" s="51">
        <f t="shared" si="92"/>
        <v>4</v>
      </c>
      <c r="I978" s="51" t="str">
        <f t="shared" si="93"/>
        <v>L</v>
      </c>
      <c r="J978" s="51" t="str">
        <f t="shared" si="94"/>
        <v>MQ200</v>
      </c>
      <c r="K978" s="76" t="str">
        <f t="shared" si="95"/>
        <v>PC204L1A</v>
      </c>
      <c r="L978" s="281" t="e">
        <f>VLOOKUP(K978,'Planilla de control'!#REF!,2,0)</f>
        <v>#REF!</v>
      </c>
      <c r="M978" s="29" t="e">
        <f>IF(COUNTIF('Planilla de control'!#REF!,K978)&gt;0,"SI","NO")</f>
        <v>#REF!</v>
      </c>
    </row>
    <row r="979" spans="1:13" x14ac:dyDescent="0.3">
      <c r="A979" s="3" t="s">
        <v>2365</v>
      </c>
      <c r="B979" s="3" t="s">
        <v>4023</v>
      </c>
      <c r="C979" s="3"/>
      <c r="D979" s="3"/>
      <c r="E979" s="3"/>
      <c r="F979" s="51" t="str">
        <f t="shared" si="90"/>
        <v>04L1</v>
      </c>
      <c r="G979" s="51">
        <f t="shared" si="91"/>
        <v>1</v>
      </c>
      <c r="H979" s="51">
        <f t="shared" si="92"/>
        <v>4</v>
      </c>
      <c r="I979" s="51" t="str">
        <f t="shared" si="93"/>
        <v>L</v>
      </c>
      <c r="J979" s="51" t="str">
        <f t="shared" si="94"/>
        <v>MQ200</v>
      </c>
      <c r="K979" s="76" t="str">
        <f t="shared" si="95"/>
        <v>PC204L1B</v>
      </c>
      <c r="L979" s="281" t="e">
        <f>VLOOKUP(K979,'Planilla de control'!#REF!,2,0)</f>
        <v>#REF!</v>
      </c>
      <c r="M979" s="29" t="e">
        <f>IF(COUNTIF('Planilla de control'!#REF!,K979)&gt;0,"SI","NO")</f>
        <v>#REF!</v>
      </c>
    </row>
    <row r="980" spans="1:13" x14ac:dyDescent="0.3">
      <c r="A980" s="3" t="s">
        <v>2365</v>
      </c>
      <c r="B980" s="3" t="s">
        <v>4024</v>
      </c>
      <c r="C980" s="3"/>
      <c r="D980" s="3"/>
      <c r="E980" s="3"/>
      <c r="F980" s="51" t="str">
        <f t="shared" si="90"/>
        <v>04A1</v>
      </c>
      <c r="G980" s="51">
        <f t="shared" si="91"/>
        <v>1</v>
      </c>
      <c r="H980" s="51">
        <f t="shared" si="92"/>
        <v>4</v>
      </c>
      <c r="I980" s="51" t="str">
        <f t="shared" si="93"/>
        <v>A</v>
      </c>
      <c r="J980" s="51" t="str">
        <f t="shared" si="94"/>
        <v>MQ200</v>
      </c>
      <c r="K980" s="76" t="str">
        <f t="shared" si="95"/>
        <v>PC204A1B</v>
      </c>
      <c r="L980" s="281" t="e">
        <f>VLOOKUP(K980,'Planilla de control'!#REF!,2,0)</f>
        <v>#REF!</v>
      </c>
      <c r="M980" s="29" t="e">
        <f>IF(COUNTIF('Planilla de control'!#REF!,K980)&gt;0,"SI","NO")</f>
        <v>#REF!</v>
      </c>
    </row>
    <row r="981" spans="1:13" x14ac:dyDescent="0.3">
      <c r="A981" s="3" t="s">
        <v>2365</v>
      </c>
      <c r="B981" s="3" t="s">
        <v>4025</v>
      </c>
      <c r="C981" s="3"/>
      <c r="D981" s="3"/>
      <c r="E981" s="3"/>
      <c r="F981" s="51" t="str">
        <f t="shared" si="90"/>
        <v>04A2</v>
      </c>
      <c r="G981" s="51">
        <f t="shared" si="91"/>
        <v>2</v>
      </c>
      <c r="H981" s="51">
        <f t="shared" si="92"/>
        <v>4</v>
      </c>
      <c r="I981" s="51" t="str">
        <f t="shared" si="93"/>
        <v>A</v>
      </c>
      <c r="J981" s="51" t="str">
        <f t="shared" si="94"/>
        <v>MQ200</v>
      </c>
      <c r="K981" s="76" t="str">
        <f t="shared" si="95"/>
        <v>PC204A2C</v>
      </c>
      <c r="L981" s="281" t="e">
        <f>VLOOKUP(K981,'Planilla de control'!#REF!,2,0)</f>
        <v>#REF!</v>
      </c>
      <c r="M981" s="29" t="e">
        <f>IF(COUNTIF('Planilla de control'!#REF!,K981)&gt;0,"SI","NO")</f>
        <v>#REF!</v>
      </c>
    </row>
    <row r="982" spans="1:13" x14ac:dyDescent="0.3">
      <c r="A982" s="3" t="s">
        <v>2365</v>
      </c>
      <c r="B982" s="3" t="s">
        <v>4026</v>
      </c>
      <c r="C982" s="3"/>
      <c r="D982" s="3"/>
      <c r="E982" s="3"/>
      <c r="F982" s="51" t="str">
        <f t="shared" si="90"/>
        <v>04A2</v>
      </c>
      <c r="G982" s="51">
        <f t="shared" si="91"/>
        <v>2</v>
      </c>
      <c r="H982" s="51">
        <f t="shared" si="92"/>
        <v>4</v>
      </c>
      <c r="I982" s="51" t="str">
        <f t="shared" si="93"/>
        <v>A</v>
      </c>
      <c r="J982" s="51" t="str">
        <f t="shared" si="94"/>
        <v>MQ200</v>
      </c>
      <c r="K982" s="76" t="str">
        <f t="shared" si="95"/>
        <v>PC204A2D</v>
      </c>
      <c r="L982" s="281" t="e">
        <f>VLOOKUP(K982,'Planilla de control'!#REF!,2,0)</f>
        <v>#REF!</v>
      </c>
      <c r="M982" s="29" t="e">
        <f>IF(COUNTIF('Planilla de control'!#REF!,K982)&gt;0,"SI","NO")</f>
        <v>#REF!</v>
      </c>
    </row>
    <row r="983" spans="1:13" x14ac:dyDescent="0.3">
      <c r="A983" s="3" t="s">
        <v>2365</v>
      </c>
      <c r="B983" s="3" t="s">
        <v>4027</v>
      </c>
      <c r="C983" s="3"/>
      <c r="D983" s="3"/>
      <c r="E983" s="3"/>
      <c r="F983" s="51" t="str">
        <f t="shared" si="90"/>
        <v>04B2</v>
      </c>
      <c r="G983" s="51">
        <f t="shared" si="91"/>
        <v>2</v>
      </c>
      <c r="H983" s="51">
        <f t="shared" si="92"/>
        <v>4</v>
      </c>
      <c r="I983" s="51" t="str">
        <f t="shared" si="93"/>
        <v>B</v>
      </c>
      <c r="J983" s="51" t="str">
        <f t="shared" si="94"/>
        <v>MQ200</v>
      </c>
      <c r="K983" s="76" t="str">
        <f t="shared" si="95"/>
        <v>PC204B2A</v>
      </c>
      <c r="L983" s="281" t="e">
        <f>VLOOKUP(K983,'Planilla de control'!#REF!,2,0)</f>
        <v>#REF!</v>
      </c>
      <c r="M983" s="29" t="e">
        <f>IF(COUNTIF('Planilla de control'!#REF!,K983)&gt;0,"SI","NO")</f>
        <v>#REF!</v>
      </c>
    </row>
    <row r="984" spans="1:13" x14ac:dyDescent="0.3">
      <c r="A984" s="3" t="s">
        <v>2365</v>
      </c>
      <c r="B984" s="3" t="s">
        <v>4028</v>
      </c>
      <c r="C984" s="3"/>
      <c r="D984" s="3"/>
      <c r="E984" s="3"/>
      <c r="F984" s="51" t="str">
        <f t="shared" si="90"/>
        <v>04B2</v>
      </c>
      <c r="G984" s="51">
        <f t="shared" si="91"/>
        <v>2</v>
      </c>
      <c r="H984" s="51">
        <f t="shared" si="92"/>
        <v>4</v>
      </c>
      <c r="I984" s="51" t="str">
        <f t="shared" si="93"/>
        <v>B</v>
      </c>
      <c r="J984" s="51" t="str">
        <f t="shared" si="94"/>
        <v>MQ200</v>
      </c>
      <c r="K984" s="76" t="str">
        <f t="shared" si="95"/>
        <v>PC204B2B</v>
      </c>
      <c r="L984" s="281" t="e">
        <f>VLOOKUP(K984,'Planilla de control'!#REF!,2,0)</f>
        <v>#REF!</v>
      </c>
      <c r="M984" s="29" t="e">
        <f>IF(COUNTIF('Planilla de control'!#REF!,K984)&gt;0,"SI","NO")</f>
        <v>#REF!</v>
      </c>
    </row>
    <row r="985" spans="1:13" x14ac:dyDescent="0.3">
      <c r="A985" s="3" t="s">
        <v>2365</v>
      </c>
      <c r="B985" s="3" t="s">
        <v>4029</v>
      </c>
      <c r="C985" s="3"/>
      <c r="D985" s="3"/>
      <c r="E985" s="3"/>
      <c r="F985" s="51" t="str">
        <f t="shared" si="90"/>
        <v>04B2</v>
      </c>
      <c r="G985" s="51">
        <f t="shared" si="91"/>
        <v>2</v>
      </c>
      <c r="H985" s="51">
        <f t="shared" si="92"/>
        <v>4</v>
      </c>
      <c r="I985" s="51" t="str">
        <f t="shared" si="93"/>
        <v>B</v>
      </c>
      <c r="J985" s="51" t="str">
        <f t="shared" si="94"/>
        <v>MQ200</v>
      </c>
      <c r="K985" s="76" t="str">
        <f t="shared" si="95"/>
        <v>PC204B2C</v>
      </c>
      <c r="L985" s="281" t="e">
        <f>VLOOKUP(K985,'Planilla de control'!#REF!,2,0)</f>
        <v>#REF!</v>
      </c>
      <c r="M985" s="29" t="e">
        <f>IF(COUNTIF('Planilla de control'!#REF!,K985)&gt;0,"SI","NO")</f>
        <v>#REF!</v>
      </c>
    </row>
    <row r="986" spans="1:13" x14ac:dyDescent="0.3">
      <c r="A986" s="3" t="s">
        <v>2366</v>
      </c>
      <c r="B986" s="3" t="s">
        <v>4030</v>
      </c>
      <c r="C986" s="3"/>
      <c r="D986" s="3"/>
      <c r="E986" s="3" t="s">
        <v>81</v>
      </c>
      <c r="F986" s="51" t="str">
        <f t="shared" si="90"/>
        <v>04L8</v>
      </c>
      <c r="G986" s="51">
        <f t="shared" si="91"/>
        <v>8</v>
      </c>
      <c r="H986" s="51">
        <f t="shared" si="92"/>
        <v>4</v>
      </c>
      <c r="I986" s="51" t="str">
        <f t="shared" si="93"/>
        <v>L</v>
      </c>
      <c r="J986" s="51" t="str">
        <f t="shared" si="94"/>
        <v>MQ200</v>
      </c>
      <c r="K986" s="76" t="str">
        <f t="shared" si="95"/>
        <v>RAB04L8A</v>
      </c>
      <c r="L986" s="281" t="e">
        <f>VLOOKUP(K986,'Planilla de control'!#REF!,2,0)</f>
        <v>#REF!</v>
      </c>
      <c r="M986" s="29" t="e">
        <f>IF(COUNTIF('Planilla de control'!#REF!,K986)&gt;0,"SI","NO")</f>
        <v>#REF!</v>
      </c>
    </row>
    <row r="987" spans="1:13" x14ac:dyDescent="0.3">
      <c r="A987" s="3" t="s">
        <v>2366</v>
      </c>
      <c r="B987" s="3" t="s">
        <v>4031</v>
      </c>
      <c r="C987" s="3"/>
      <c r="D987" s="3"/>
      <c r="E987" s="3" t="s">
        <v>81</v>
      </c>
      <c r="F987" s="51" t="str">
        <f t="shared" si="90"/>
        <v>04L8</v>
      </c>
      <c r="G987" s="51">
        <f t="shared" si="91"/>
        <v>8</v>
      </c>
      <c r="H987" s="51">
        <f t="shared" si="92"/>
        <v>4</v>
      </c>
      <c r="I987" s="51" t="str">
        <f t="shared" si="93"/>
        <v>L</v>
      </c>
      <c r="J987" s="51" t="str">
        <f t="shared" si="94"/>
        <v>MQ200</v>
      </c>
      <c r="K987" s="76" t="str">
        <f t="shared" si="95"/>
        <v>RAB04L8B</v>
      </c>
      <c r="L987" s="281" t="e">
        <f>VLOOKUP(K987,'Planilla de control'!#REF!,2,0)</f>
        <v>#REF!</v>
      </c>
      <c r="M987" s="29" t="e">
        <f>IF(COUNTIF('Planilla de control'!#REF!,K987)&gt;0,"SI","NO")</f>
        <v>#REF!</v>
      </c>
    </row>
    <row r="988" spans="1:13" x14ac:dyDescent="0.3">
      <c r="A988" s="3" t="s">
        <v>2366</v>
      </c>
      <c r="B988" s="3" t="s">
        <v>4032</v>
      </c>
      <c r="C988" s="3"/>
      <c r="D988" s="3"/>
      <c r="E988" s="3"/>
      <c r="F988" s="51" t="str">
        <f t="shared" si="90"/>
        <v>04K7</v>
      </c>
      <c r="G988" s="51">
        <f t="shared" si="91"/>
        <v>7</v>
      </c>
      <c r="H988" s="51">
        <f t="shared" si="92"/>
        <v>4</v>
      </c>
      <c r="I988" s="51" t="str">
        <f t="shared" si="93"/>
        <v>K</v>
      </c>
      <c r="J988" s="51" t="str">
        <f t="shared" si="94"/>
        <v>MQ200</v>
      </c>
      <c r="K988" s="76" t="str">
        <f t="shared" si="95"/>
        <v>RAB04K7A</v>
      </c>
      <c r="L988" s="281" t="e">
        <f>VLOOKUP(K988,'Planilla de control'!#REF!,2,0)</f>
        <v>#REF!</v>
      </c>
      <c r="M988" s="29" t="e">
        <f>IF(COUNTIF('Planilla de control'!#REF!,K988)&gt;0,"SI","NO")</f>
        <v>#REF!</v>
      </c>
    </row>
    <row r="989" spans="1:13" x14ac:dyDescent="0.3">
      <c r="A989" s="3" t="s">
        <v>2366</v>
      </c>
      <c r="B989" s="3" t="s">
        <v>4033</v>
      </c>
      <c r="C989" s="3"/>
      <c r="D989" s="3"/>
      <c r="E989" s="3"/>
      <c r="F989" s="51" t="str">
        <f t="shared" si="90"/>
        <v>04I8</v>
      </c>
      <c r="G989" s="51">
        <f t="shared" si="91"/>
        <v>8</v>
      </c>
      <c r="H989" s="51">
        <f t="shared" si="92"/>
        <v>4</v>
      </c>
      <c r="I989" s="51" t="str">
        <f t="shared" si="93"/>
        <v>I</v>
      </c>
      <c r="J989" s="51" t="str">
        <f t="shared" si="94"/>
        <v>MQ200</v>
      </c>
      <c r="K989" s="76" t="str">
        <f t="shared" si="95"/>
        <v>RAB04I8A</v>
      </c>
      <c r="L989" s="281" t="e">
        <f>VLOOKUP(K989,'Planilla de control'!#REF!,2,0)</f>
        <v>#REF!</v>
      </c>
      <c r="M989" s="29" t="e">
        <f>IF(COUNTIF('Planilla de control'!#REF!,K989)&gt;0,"SI","NO")</f>
        <v>#REF!</v>
      </c>
    </row>
    <row r="990" spans="1:13" x14ac:dyDescent="0.3">
      <c r="A990" s="3" t="s">
        <v>2366</v>
      </c>
      <c r="B990" s="3" t="s">
        <v>4034</v>
      </c>
      <c r="C990" s="3"/>
      <c r="D990" s="3"/>
      <c r="E990" s="3"/>
      <c r="F990" s="51" t="str">
        <f t="shared" si="90"/>
        <v>04D8</v>
      </c>
      <c r="G990" s="51">
        <f t="shared" si="91"/>
        <v>8</v>
      </c>
      <c r="H990" s="51">
        <f t="shared" si="92"/>
        <v>4</v>
      </c>
      <c r="I990" s="51" t="str">
        <f t="shared" si="93"/>
        <v>D</v>
      </c>
      <c r="J990" s="51" t="str">
        <f t="shared" si="94"/>
        <v>MQ200</v>
      </c>
      <c r="K990" s="76" t="str">
        <f t="shared" si="95"/>
        <v>RAB04D8A</v>
      </c>
      <c r="L990" s="281" t="e">
        <f>VLOOKUP(K990,'Planilla de control'!#REF!,2,0)</f>
        <v>#REF!</v>
      </c>
      <c r="M990" s="29" t="e">
        <f>IF(COUNTIF('Planilla de control'!#REF!,K990)&gt;0,"SI","NO")</f>
        <v>#REF!</v>
      </c>
    </row>
    <row r="991" spans="1:13" x14ac:dyDescent="0.3">
      <c r="A991" s="3" t="s">
        <v>2366</v>
      </c>
      <c r="B991" s="3" t="s">
        <v>4035</v>
      </c>
      <c r="C991" s="3"/>
      <c r="D991" s="3"/>
      <c r="E991" s="3"/>
      <c r="F991" s="51" t="str">
        <f t="shared" si="90"/>
        <v>04E3</v>
      </c>
      <c r="G991" s="51">
        <f t="shared" si="91"/>
        <v>3</v>
      </c>
      <c r="H991" s="51">
        <f t="shared" si="92"/>
        <v>4</v>
      </c>
      <c r="I991" s="51" t="str">
        <f t="shared" si="93"/>
        <v>E</v>
      </c>
      <c r="J991" s="51" t="str">
        <f t="shared" si="94"/>
        <v>MQ200</v>
      </c>
      <c r="K991" s="76" t="str">
        <f t="shared" si="95"/>
        <v>RAB04E3A</v>
      </c>
      <c r="L991" s="281" t="e">
        <f>VLOOKUP(K991,'Planilla de control'!#REF!,2,0)</f>
        <v>#REF!</v>
      </c>
      <c r="M991" s="29" t="e">
        <f>IF(COUNTIF('Planilla de control'!#REF!,K991)&gt;0,"SI","NO")</f>
        <v>#REF!</v>
      </c>
    </row>
    <row r="992" spans="1:13" x14ac:dyDescent="0.3">
      <c r="A992" s="3" t="s">
        <v>2366</v>
      </c>
      <c r="B992" s="3" t="s">
        <v>4036</v>
      </c>
      <c r="C992" s="3"/>
      <c r="D992" s="3"/>
      <c r="E992" s="3"/>
      <c r="F992" s="51" t="str">
        <f t="shared" si="90"/>
        <v>04F7</v>
      </c>
      <c r="G992" s="51">
        <f t="shared" si="91"/>
        <v>7</v>
      </c>
      <c r="H992" s="51">
        <f t="shared" si="92"/>
        <v>4</v>
      </c>
      <c r="I992" s="51" t="str">
        <f t="shared" si="93"/>
        <v>F</v>
      </c>
      <c r="J992" s="51" t="str">
        <f t="shared" si="94"/>
        <v>MQ200</v>
      </c>
      <c r="K992" s="76" t="str">
        <f t="shared" si="95"/>
        <v>RAB04F7C</v>
      </c>
      <c r="L992" s="281" t="e">
        <f>VLOOKUP(K992,'Planilla de control'!#REF!,2,0)</f>
        <v>#REF!</v>
      </c>
      <c r="M992" s="29" t="e">
        <f>IF(COUNTIF('Planilla de control'!#REF!,K992)&gt;0,"SI","NO")</f>
        <v>#REF!</v>
      </c>
    </row>
    <row r="993" spans="1:13" x14ac:dyDescent="0.3">
      <c r="A993" s="3" t="s">
        <v>2366</v>
      </c>
      <c r="B993" s="3" t="s">
        <v>4037</v>
      </c>
      <c r="C993" s="3"/>
      <c r="D993" s="3"/>
      <c r="E993" s="3"/>
      <c r="F993" s="51" t="str">
        <f t="shared" si="90"/>
        <v>04E4</v>
      </c>
      <c r="G993" s="51">
        <f t="shared" si="91"/>
        <v>4</v>
      </c>
      <c r="H993" s="51">
        <f t="shared" si="92"/>
        <v>4</v>
      </c>
      <c r="I993" s="51" t="str">
        <f t="shared" si="93"/>
        <v>E</v>
      </c>
      <c r="J993" s="51" t="str">
        <f t="shared" si="94"/>
        <v>MQ200</v>
      </c>
      <c r="K993" s="76" t="str">
        <f t="shared" si="95"/>
        <v>RAB04E4A</v>
      </c>
      <c r="L993" s="281" t="e">
        <f>VLOOKUP(K993,'Planilla de control'!#REF!,2,0)</f>
        <v>#REF!</v>
      </c>
      <c r="M993" s="29" t="e">
        <f>IF(COUNTIF('Planilla de control'!#REF!,K993)&gt;0,"SI","NO")</f>
        <v>#REF!</v>
      </c>
    </row>
    <row r="994" spans="1:13" x14ac:dyDescent="0.3">
      <c r="A994" s="3" t="s">
        <v>2366</v>
      </c>
      <c r="B994" s="3" t="s">
        <v>4038</v>
      </c>
      <c r="C994" s="3"/>
      <c r="D994" s="3"/>
      <c r="E994" s="3"/>
      <c r="F994" s="51" t="str">
        <f t="shared" si="90"/>
        <v>04F8</v>
      </c>
      <c r="G994" s="51">
        <f t="shared" si="91"/>
        <v>8</v>
      </c>
      <c r="H994" s="51">
        <f t="shared" si="92"/>
        <v>4</v>
      </c>
      <c r="I994" s="51" t="str">
        <f t="shared" si="93"/>
        <v>F</v>
      </c>
      <c r="J994" s="51" t="str">
        <f t="shared" si="94"/>
        <v>MQ200</v>
      </c>
      <c r="K994" s="76" t="str">
        <f t="shared" si="95"/>
        <v>RAB04F8A</v>
      </c>
      <c r="L994" s="281" t="e">
        <f>VLOOKUP(K994,'Planilla de control'!#REF!,2,0)</f>
        <v>#REF!</v>
      </c>
      <c r="M994" s="29" t="e">
        <f>IF(COUNTIF('Planilla de control'!#REF!,K994)&gt;0,"SI","NO")</f>
        <v>#REF!</v>
      </c>
    </row>
    <row r="995" spans="1:13" x14ac:dyDescent="0.3">
      <c r="A995" s="3" t="s">
        <v>2366</v>
      </c>
      <c r="B995" s="3" t="s">
        <v>4039</v>
      </c>
      <c r="C995" s="3"/>
      <c r="D995" s="3"/>
      <c r="E995" s="3"/>
      <c r="F995" s="51" t="str">
        <f t="shared" si="90"/>
        <v>04D8</v>
      </c>
      <c r="G995" s="51">
        <f t="shared" si="91"/>
        <v>8</v>
      </c>
      <c r="H995" s="51">
        <f t="shared" si="92"/>
        <v>4</v>
      </c>
      <c r="I995" s="51" t="str">
        <f t="shared" si="93"/>
        <v>D</v>
      </c>
      <c r="J995" s="51" t="str">
        <f t="shared" si="94"/>
        <v>MQ200</v>
      </c>
      <c r="K995" s="76" t="str">
        <f t="shared" si="95"/>
        <v>RAB04D8B</v>
      </c>
      <c r="L995" s="281" t="e">
        <f>VLOOKUP(K995,'Planilla de control'!#REF!,2,0)</f>
        <v>#REF!</v>
      </c>
      <c r="M995" s="29" t="e">
        <f>IF(COUNTIF('Planilla de control'!#REF!,K995)&gt;0,"SI","NO")</f>
        <v>#REF!</v>
      </c>
    </row>
    <row r="996" spans="1:13" x14ac:dyDescent="0.3">
      <c r="A996" s="3" t="s">
        <v>2366</v>
      </c>
      <c r="B996" s="3" t="s">
        <v>4040</v>
      </c>
      <c r="C996" s="3"/>
      <c r="D996" s="3"/>
      <c r="E996" s="3"/>
      <c r="F996" s="51" t="str">
        <f t="shared" si="90"/>
        <v>04F8</v>
      </c>
      <c r="G996" s="51">
        <f t="shared" si="91"/>
        <v>8</v>
      </c>
      <c r="H996" s="51">
        <f t="shared" si="92"/>
        <v>4</v>
      </c>
      <c r="I996" s="51" t="str">
        <f t="shared" si="93"/>
        <v>F</v>
      </c>
      <c r="J996" s="51" t="str">
        <f t="shared" si="94"/>
        <v>MQ200</v>
      </c>
      <c r="K996" s="76" t="str">
        <f t="shared" si="95"/>
        <v>RAB04F8B</v>
      </c>
      <c r="L996" s="281" t="e">
        <f>VLOOKUP(K996,'Planilla de control'!#REF!,2,0)</f>
        <v>#REF!</v>
      </c>
      <c r="M996" s="29" t="e">
        <f>IF(COUNTIF('Planilla de control'!#REF!,K996)&gt;0,"SI","NO")</f>
        <v>#REF!</v>
      </c>
    </row>
    <row r="997" spans="1:13" x14ac:dyDescent="0.3">
      <c r="A997" s="3" t="s">
        <v>2366</v>
      </c>
      <c r="B997" s="3" t="s">
        <v>4041</v>
      </c>
      <c r="C997" s="3"/>
      <c r="D997" s="3"/>
      <c r="E997" s="3"/>
      <c r="F997" s="51" t="str">
        <f t="shared" si="90"/>
        <v>04G8</v>
      </c>
      <c r="G997" s="51">
        <f t="shared" si="91"/>
        <v>8</v>
      </c>
      <c r="H997" s="51">
        <f t="shared" si="92"/>
        <v>4</v>
      </c>
      <c r="I997" s="51" t="str">
        <f t="shared" si="93"/>
        <v>G</v>
      </c>
      <c r="J997" s="51" t="str">
        <f t="shared" si="94"/>
        <v>MQ200</v>
      </c>
      <c r="K997" s="76" t="str">
        <f t="shared" si="95"/>
        <v>RAB04G8B</v>
      </c>
      <c r="L997" s="281" t="e">
        <f>VLOOKUP(K997,'Planilla de control'!#REF!,2,0)</f>
        <v>#REF!</v>
      </c>
      <c r="M997" s="29" t="e">
        <f>IF(COUNTIF('Planilla de control'!#REF!,K997)&gt;0,"SI","NO")</f>
        <v>#REF!</v>
      </c>
    </row>
    <row r="998" spans="1:13" x14ac:dyDescent="0.3">
      <c r="A998" s="3" t="s">
        <v>2366</v>
      </c>
      <c r="B998" s="3" t="s">
        <v>4042</v>
      </c>
      <c r="C998" s="3"/>
      <c r="D998" s="3"/>
      <c r="E998" s="3"/>
      <c r="F998" s="51" t="str">
        <f t="shared" si="90"/>
        <v>04H8</v>
      </c>
      <c r="G998" s="51">
        <f t="shared" si="91"/>
        <v>8</v>
      </c>
      <c r="H998" s="51">
        <f t="shared" si="92"/>
        <v>4</v>
      </c>
      <c r="I998" s="51" t="str">
        <f t="shared" si="93"/>
        <v>H</v>
      </c>
      <c r="J998" s="51" t="str">
        <f t="shared" si="94"/>
        <v>MQ200</v>
      </c>
      <c r="K998" s="76" t="str">
        <f t="shared" si="95"/>
        <v>RAB04H8B</v>
      </c>
      <c r="L998" s="281" t="e">
        <f>VLOOKUP(K998,'Planilla de control'!#REF!,2,0)</f>
        <v>#REF!</v>
      </c>
      <c r="M998" s="29" t="e">
        <f>IF(COUNTIF('Planilla de control'!#REF!,K998)&gt;0,"SI","NO")</f>
        <v>#REF!</v>
      </c>
    </row>
    <row r="999" spans="1:13" x14ac:dyDescent="0.3">
      <c r="A999" s="3" t="s">
        <v>2366</v>
      </c>
      <c r="B999" s="3" t="s">
        <v>4043</v>
      </c>
      <c r="C999" s="3"/>
      <c r="D999" s="3"/>
      <c r="E999" s="3"/>
      <c r="F999" s="51" t="str">
        <f t="shared" si="90"/>
        <v>04I8</v>
      </c>
      <c r="G999" s="51">
        <f t="shared" si="91"/>
        <v>8</v>
      </c>
      <c r="H999" s="51">
        <f t="shared" si="92"/>
        <v>4</v>
      </c>
      <c r="I999" s="51" t="str">
        <f t="shared" si="93"/>
        <v>I</v>
      </c>
      <c r="J999" s="51" t="str">
        <f t="shared" si="94"/>
        <v>MQ200</v>
      </c>
      <c r="K999" s="76" t="str">
        <f t="shared" si="95"/>
        <v>RAB04I8B</v>
      </c>
      <c r="L999" s="281" t="e">
        <f>VLOOKUP(K999,'Planilla de control'!#REF!,2,0)</f>
        <v>#REF!</v>
      </c>
      <c r="M999" s="29" t="e">
        <f>IF(COUNTIF('Planilla de control'!#REF!,K999)&gt;0,"SI","NO")</f>
        <v>#REF!</v>
      </c>
    </row>
    <row r="1000" spans="1:13" x14ac:dyDescent="0.3">
      <c r="A1000" s="3" t="s">
        <v>2366</v>
      </c>
      <c r="B1000" s="3" t="s">
        <v>4044</v>
      </c>
      <c r="C1000" s="3"/>
      <c r="D1000" s="3"/>
      <c r="E1000" s="3"/>
      <c r="F1000" s="51" t="str">
        <f t="shared" si="90"/>
        <v>04C8</v>
      </c>
      <c r="G1000" s="51">
        <f t="shared" si="91"/>
        <v>8</v>
      </c>
      <c r="H1000" s="51">
        <f t="shared" si="92"/>
        <v>4</v>
      </c>
      <c r="I1000" s="51" t="str">
        <f t="shared" si="93"/>
        <v>C</v>
      </c>
      <c r="J1000" s="51" t="str">
        <f t="shared" si="94"/>
        <v>MQ200</v>
      </c>
      <c r="K1000" s="76" t="str">
        <f t="shared" si="95"/>
        <v>RAB04C8B</v>
      </c>
      <c r="L1000" s="281" t="e">
        <f>VLOOKUP(K1000,'Planilla de control'!#REF!,2,0)</f>
        <v>#REF!</v>
      </c>
      <c r="M1000" s="29" t="e">
        <f>IF(COUNTIF('Planilla de control'!#REF!,K1000)&gt;0,"SI","NO")</f>
        <v>#REF!</v>
      </c>
    </row>
    <row r="1001" spans="1:13" x14ac:dyDescent="0.3">
      <c r="A1001" s="3" t="s">
        <v>2366</v>
      </c>
      <c r="B1001" s="3" t="s">
        <v>4045</v>
      </c>
      <c r="C1001" s="3"/>
      <c r="D1001" s="3"/>
      <c r="E1001" s="3"/>
      <c r="F1001" s="51" t="str">
        <f t="shared" si="90"/>
        <v>04E4</v>
      </c>
      <c r="G1001" s="51">
        <f t="shared" si="91"/>
        <v>4</v>
      </c>
      <c r="H1001" s="51">
        <f t="shared" si="92"/>
        <v>4</v>
      </c>
      <c r="I1001" s="51" t="str">
        <f t="shared" si="93"/>
        <v>E</v>
      </c>
      <c r="J1001" s="51" t="str">
        <f t="shared" si="94"/>
        <v>MQ200</v>
      </c>
      <c r="K1001" s="76" t="str">
        <f t="shared" si="95"/>
        <v>RAB04E4C</v>
      </c>
      <c r="L1001" s="281" t="e">
        <f>VLOOKUP(K1001,'Planilla de control'!#REF!,2,0)</f>
        <v>#REF!</v>
      </c>
      <c r="M1001" s="29" t="e">
        <f>IF(COUNTIF('Planilla de control'!#REF!,K1001)&gt;0,"SI","NO")</f>
        <v>#REF!</v>
      </c>
    </row>
    <row r="1002" spans="1:13" x14ac:dyDescent="0.3">
      <c r="A1002" s="3" t="s">
        <v>2366</v>
      </c>
      <c r="B1002" s="3" t="s">
        <v>4046</v>
      </c>
      <c r="C1002" s="3"/>
      <c r="D1002" s="3"/>
      <c r="E1002" s="3"/>
      <c r="F1002" s="51" t="str">
        <f t="shared" si="90"/>
        <v>04F7</v>
      </c>
      <c r="G1002" s="51">
        <f t="shared" si="91"/>
        <v>7</v>
      </c>
      <c r="H1002" s="51">
        <f t="shared" si="92"/>
        <v>4</v>
      </c>
      <c r="I1002" s="51" t="str">
        <f t="shared" si="93"/>
        <v>F</v>
      </c>
      <c r="J1002" s="51" t="str">
        <f t="shared" si="94"/>
        <v>MQ200</v>
      </c>
      <c r="K1002" s="76" t="str">
        <f t="shared" si="95"/>
        <v>RAB04F7A</v>
      </c>
      <c r="L1002" s="281" t="e">
        <f>VLOOKUP(K1002,'Planilla de control'!#REF!,2,0)</f>
        <v>#REF!</v>
      </c>
      <c r="M1002" s="29" t="e">
        <f>IF(COUNTIF('Planilla de control'!#REF!,K1002)&gt;0,"SI","NO")</f>
        <v>#REF!</v>
      </c>
    </row>
    <row r="1003" spans="1:13" x14ac:dyDescent="0.3">
      <c r="A1003" s="3" t="s">
        <v>2366</v>
      </c>
      <c r="B1003" s="3" t="s">
        <v>4047</v>
      </c>
      <c r="C1003" s="3"/>
      <c r="D1003" s="3"/>
      <c r="E1003" s="3"/>
      <c r="F1003" s="51" t="str">
        <f t="shared" si="90"/>
        <v>04E3</v>
      </c>
      <c r="G1003" s="51">
        <f t="shared" si="91"/>
        <v>3</v>
      </c>
      <c r="H1003" s="51">
        <f t="shared" si="92"/>
        <v>4</v>
      </c>
      <c r="I1003" s="51" t="str">
        <f t="shared" si="93"/>
        <v>E</v>
      </c>
      <c r="J1003" s="51" t="str">
        <f t="shared" si="94"/>
        <v>MQ200</v>
      </c>
      <c r="K1003" s="76" t="str">
        <f t="shared" si="95"/>
        <v>RAB04E3C</v>
      </c>
      <c r="L1003" s="281" t="e">
        <f>VLOOKUP(K1003,'Planilla de control'!#REF!,2,0)</f>
        <v>#REF!</v>
      </c>
      <c r="M1003" s="29" t="e">
        <f>IF(COUNTIF('Planilla de control'!#REF!,K1003)&gt;0,"SI","NO")</f>
        <v>#REF!</v>
      </c>
    </row>
    <row r="1004" spans="1:13" x14ac:dyDescent="0.3">
      <c r="A1004" s="3" t="s">
        <v>2366</v>
      </c>
      <c r="B1004" s="3" t="s">
        <v>4048</v>
      </c>
      <c r="C1004" s="3"/>
      <c r="D1004" s="3"/>
      <c r="E1004" s="3"/>
      <c r="F1004" s="51" t="str">
        <f t="shared" si="90"/>
        <v>04K7</v>
      </c>
      <c r="G1004" s="51">
        <f t="shared" si="91"/>
        <v>7</v>
      </c>
      <c r="H1004" s="51">
        <f t="shared" si="92"/>
        <v>4</v>
      </c>
      <c r="I1004" s="51" t="str">
        <f t="shared" si="93"/>
        <v>K</v>
      </c>
      <c r="J1004" s="51" t="str">
        <f t="shared" si="94"/>
        <v>MQ200</v>
      </c>
      <c r="K1004" s="76" t="str">
        <f t="shared" si="95"/>
        <v>RAB04K7C</v>
      </c>
      <c r="L1004" s="281" t="e">
        <f>VLOOKUP(K1004,'Planilla de control'!#REF!,2,0)</f>
        <v>#REF!</v>
      </c>
      <c r="M1004" s="29" t="e">
        <f>IF(COUNTIF('Planilla de control'!#REF!,K1004)&gt;0,"SI","NO")</f>
        <v>#REF!</v>
      </c>
    </row>
    <row r="1005" spans="1:13" x14ac:dyDescent="0.3">
      <c r="A1005" s="3" t="s">
        <v>2366</v>
      </c>
      <c r="B1005" s="3" t="s">
        <v>4049</v>
      </c>
      <c r="C1005" s="3"/>
      <c r="D1005" s="3"/>
      <c r="E1005" s="3"/>
      <c r="F1005" s="51" t="str">
        <f t="shared" si="90"/>
        <v>04K7</v>
      </c>
      <c r="G1005" s="51">
        <f t="shared" si="91"/>
        <v>7</v>
      </c>
      <c r="H1005" s="51">
        <f t="shared" si="92"/>
        <v>4</v>
      </c>
      <c r="I1005" s="51" t="str">
        <f t="shared" si="93"/>
        <v>K</v>
      </c>
      <c r="J1005" s="51" t="str">
        <f t="shared" si="94"/>
        <v>MQ200</v>
      </c>
      <c r="K1005" s="76" t="str">
        <f t="shared" si="95"/>
        <v>RAB04K7B</v>
      </c>
      <c r="L1005" s="281" t="e">
        <f>VLOOKUP(K1005,'Planilla de control'!#REF!,2,0)</f>
        <v>#REF!</v>
      </c>
      <c r="M1005" s="29" t="e">
        <f>IF(COUNTIF('Planilla de control'!#REF!,K1005)&gt;0,"SI","NO")</f>
        <v>#REF!</v>
      </c>
    </row>
    <row r="1006" spans="1:13" x14ac:dyDescent="0.3">
      <c r="A1006" s="3" t="s">
        <v>2366</v>
      </c>
      <c r="B1006" s="3" t="s">
        <v>4050</v>
      </c>
      <c r="C1006" s="3"/>
      <c r="D1006" s="3"/>
      <c r="E1006" s="3"/>
      <c r="F1006" s="51" t="str">
        <f t="shared" si="90"/>
        <v>04C8</v>
      </c>
      <c r="G1006" s="51">
        <f t="shared" si="91"/>
        <v>8</v>
      </c>
      <c r="H1006" s="51">
        <f t="shared" si="92"/>
        <v>4</v>
      </c>
      <c r="I1006" s="51" t="str">
        <f t="shared" si="93"/>
        <v>C</v>
      </c>
      <c r="J1006" s="51" t="str">
        <f t="shared" si="94"/>
        <v>MQ200</v>
      </c>
      <c r="K1006" s="76" t="str">
        <f t="shared" si="95"/>
        <v>RAB04C8A</v>
      </c>
      <c r="L1006" s="281" t="e">
        <f>VLOOKUP(K1006,'Planilla de control'!#REF!,2,0)</f>
        <v>#REF!</v>
      </c>
      <c r="M1006" s="29" t="e">
        <f>IF(COUNTIF('Planilla de control'!#REF!,K1006)&gt;0,"SI","NO")</f>
        <v>#REF!</v>
      </c>
    </row>
    <row r="1007" spans="1:13" x14ac:dyDescent="0.3">
      <c r="A1007" s="3" t="s">
        <v>2366</v>
      </c>
      <c r="B1007" s="3" t="s">
        <v>4051</v>
      </c>
      <c r="C1007" s="3"/>
      <c r="D1007" s="3"/>
      <c r="E1007" s="3"/>
      <c r="F1007" s="51" t="str">
        <f t="shared" si="90"/>
        <v>04H8</v>
      </c>
      <c r="G1007" s="51">
        <f t="shared" si="91"/>
        <v>8</v>
      </c>
      <c r="H1007" s="51">
        <f t="shared" si="92"/>
        <v>4</v>
      </c>
      <c r="I1007" s="51" t="str">
        <f t="shared" si="93"/>
        <v>H</v>
      </c>
      <c r="J1007" s="51" t="str">
        <f t="shared" si="94"/>
        <v>MQ200</v>
      </c>
      <c r="K1007" s="76" t="str">
        <f t="shared" si="95"/>
        <v>RAB04H8A</v>
      </c>
      <c r="L1007" s="281" t="e">
        <f>VLOOKUP(K1007,'Planilla de control'!#REF!,2,0)</f>
        <v>#REF!</v>
      </c>
      <c r="M1007" s="29" t="e">
        <f>IF(COUNTIF('Planilla de control'!#REF!,K1007)&gt;0,"SI","NO")</f>
        <v>#REF!</v>
      </c>
    </row>
    <row r="1008" spans="1:13" x14ac:dyDescent="0.3">
      <c r="A1008" s="3" t="s">
        <v>2366</v>
      </c>
      <c r="B1008" s="3" t="s">
        <v>4052</v>
      </c>
      <c r="C1008" s="3"/>
      <c r="D1008" s="3"/>
      <c r="E1008" s="3"/>
      <c r="F1008" s="51" t="str">
        <f t="shared" si="90"/>
        <v>04K8</v>
      </c>
      <c r="G1008" s="51">
        <f t="shared" si="91"/>
        <v>8</v>
      </c>
      <c r="H1008" s="51">
        <f t="shared" si="92"/>
        <v>4</v>
      </c>
      <c r="I1008" s="51" t="str">
        <f t="shared" si="93"/>
        <v>K</v>
      </c>
      <c r="J1008" s="51" t="str">
        <f t="shared" si="94"/>
        <v>MQ200</v>
      </c>
      <c r="K1008" s="76" t="str">
        <f t="shared" si="95"/>
        <v>RAB04K8A</v>
      </c>
      <c r="L1008" s="281" t="e">
        <f>VLOOKUP(K1008,'Planilla de control'!#REF!,2,0)</f>
        <v>#REF!</v>
      </c>
      <c r="M1008" s="29" t="e">
        <f>IF(COUNTIF('Planilla de control'!#REF!,K1008)&gt;0,"SI","NO")</f>
        <v>#REF!</v>
      </c>
    </row>
    <row r="1009" spans="1:13" x14ac:dyDescent="0.3">
      <c r="A1009" s="3" t="s">
        <v>2366</v>
      </c>
      <c r="B1009" s="3" t="s">
        <v>4053</v>
      </c>
      <c r="C1009" s="3"/>
      <c r="D1009" s="3"/>
      <c r="E1009" s="3"/>
      <c r="F1009" s="51" t="str">
        <f t="shared" si="90"/>
        <v>04A8</v>
      </c>
      <c r="G1009" s="51">
        <f t="shared" si="91"/>
        <v>8</v>
      </c>
      <c r="H1009" s="51">
        <f t="shared" si="92"/>
        <v>4</v>
      </c>
      <c r="I1009" s="51" t="str">
        <f t="shared" si="93"/>
        <v>A</v>
      </c>
      <c r="J1009" s="51" t="str">
        <f t="shared" si="94"/>
        <v>MQ200</v>
      </c>
      <c r="K1009" s="76" t="str">
        <f t="shared" si="95"/>
        <v>RAB04A8B</v>
      </c>
      <c r="L1009" s="281" t="e">
        <f>VLOOKUP(K1009,'Planilla de control'!#REF!,2,0)</f>
        <v>#REF!</v>
      </c>
      <c r="M1009" s="29" t="e">
        <f>IF(COUNTIF('Planilla de control'!#REF!,K1009)&gt;0,"SI","NO")</f>
        <v>#REF!</v>
      </c>
    </row>
    <row r="1010" spans="1:13" x14ac:dyDescent="0.3">
      <c r="A1010" s="3" t="s">
        <v>2366</v>
      </c>
      <c r="B1010" s="3" t="s">
        <v>4054</v>
      </c>
      <c r="C1010" s="3"/>
      <c r="D1010" s="3"/>
      <c r="E1010" s="3"/>
      <c r="F1010" s="51" t="str">
        <f t="shared" si="90"/>
        <v>04B8</v>
      </c>
      <c r="G1010" s="51">
        <f t="shared" si="91"/>
        <v>8</v>
      </c>
      <c r="H1010" s="51">
        <f t="shared" si="92"/>
        <v>4</v>
      </c>
      <c r="I1010" s="51" t="str">
        <f t="shared" si="93"/>
        <v>B</v>
      </c>
      <c r="J1010" s="51" t="str">
        <f t="shared" si="94"/>
        <v>MQ200</v>
      </c>
      <c r="K1010" s="76" t="str">
        <f t="shared" si="95"/>
        <v>RAB04B8A</v>
      </c>
      <c r="L1010" s="281" t="e">
        <f>VLOOKUP(K1010,'Planilla de control'!#REF!,2,0)</f>
        <v>#REF!</v>
      </c>
      <c r="M1010" s="29" t="e">
        <f>IF(COUNTIF('Planilla de control'!#REF!,K1010)&gt;0,"SI","NO")</f>
        <v>#REF!</v>
      </c>
    </row>
    <row r="1011" spans="1:13" x14ac:dyDescent="0.3">
      <c r="A1011" s="3" t="s">
        <v>2366</v>
      </c>
      <c r="B1011" s="3" t="s">
        <v>4055</v>
      </c>
      <c r="C1011" s="3"/>
      <c r="D1011" s="3"/>
      <c r="E1011" s="3"/>
      <c r="F1011" s="51" t="str">
        <f t="shared" si="90"/>
        <v>04E4</v>
      </c>
      <c r="G1011" s="51">
        <f t="shared" si="91"/>
        <v>4</v>
      </c>
      <c r="H1011" s="51">
        <f t="shared" si="92"/>
        <v>4</v>
      </c>
      <c r="I1011" s="51" t="str">
        <f t="shared" si="93"/>
        <v>E</v>
      </c>
      <c r="J1011" s="51" t="str">
        <f t="shared" si="94"/>
        <v>MQ200</v>
      </c>
      <c r="K1011" s="76" t="str">
        <f t="shared" si="95"/>
        <v>RAB04E4B</v>
      </c>
      <c r="L1011" s="281" t="e">
        <f>VLOOKUP(K1011,'Planilla de control'!#REF!,2,0)</f>
        <v>#REF!</v>
      </c>
      <c r="M1011" s="29" t="e">
        <f>IF(COUNTIF('Planilla de control'!#REF!,K1011)&gt;0,"SI","NO")</f>
        <v>#REF!</v>
      </c>
    </row>
    <row r="1012" spans="1:13" x14ac:dyDescent="0.3">
      <c r="A1012" s="3" t="s">
        <v>2366</v>
      </c>
      <c r="B1012" s="3" t="s">
        <v>4056</v>
      </c>
      <c r="C1012" s="3"/>
      <c r="D1012" s="3"/>
      <c r="E1012" s="3"/>
      <c r="F1012" s="51" t="str">
        <f t="shared" si="90"/>
        <v>04B8</v>
      </c>
      <c r="G1012" s="51">
        <f t="shared" si="91"/>
        <v>8</v>
      </c>
      <c r="H1012" s="51">
        <f t="shared" si="92"/>
        <v>4</v>
      </c>
      <c r="I1012" s="51" t="str">
        <f t="shared" si="93"/>
        <v>B</v>
      </c>
      <c r="J1012" s="51" t="str">
        <f t="shared" si="94"/>
        <v>MQ200</v>
      </c>
      <c r="K1012" s="76" t="str">
        <f t="shared" si="95"/>
        <v>RAB04B8B</v>
      </c>
      <c r="L1012" s="281" t="e">
        <f>VLOOKUP(K1012,'Planilla de control'!#REF!,2,0)</f>
        <v>#REF!</v>
      </c>
      <c r="M1012" s="29" t="e">
        <f>IF(COUNTIF('Planilla de control'!#REF!,K1012)&gt;0,"SI","NO")</f>
        <v>#REF!</v>
      </c>
    </row>
    <row r="1013" spans="1:13" x14ac:dyDescent="0.3">
      <c r="A1013" s="3" t="s">
        <v>2366</v>
      </c>
      <c r="B1013" s="3" t="s">
        <v>4057</v>
      </c>
      <c r="C1013" s="3"/>
      <c r="D1013" s="3"/>
      <c r="E1013" s="3"/>
      <c r="F1013" s="51" t="str">
        <f t="shared" si="90"/>
        <v>04F7</v>
      </c>
      <c r="G1013" s="51">
        <f t="shared" si="91"/>
        <v>7</v>
      </c>
      <c r="H1013" s="51">
        <f t="shared" si="92"/>
        <v>4</v>
      </c>
      <c r="I1013" s="51" t="str">
        <f t="shared" si="93"/>
        <v>F</v>
      </c>
      <c r="J1013" s="51" t="str">
        <f t="shared" si="94"/>
        <v>MQ200</v>
      </c>
      <c r="K1013" s="76" t="str">
        <f t="shared" si="95"/>
        <v>RAB04F7B</v>
      </c>
      <c r="L1013" s="281" t="e">
        <f>VLOOKUP(K1013,'Planilla de control'!#REF!,2,0)</f>
        <v>#REF!</v>
      </c>
      <c r="M1013" s="29" t="e">
        <f>IF(COUNTIF('Planilla de control'!#REF!,K1013)&gt;0,"SI","NO")</f>
        <v>#REF!</v>
      </c>
    </row>
    <row r="1014" spans="1:13" x14ac:dyDescent="0.3">
      <c r="A1014" s="3" t="s">
        <v>2366</v>
      </c>
      <c r="B1014" s="3" t="s">
        <v>4058</v>
      </c>
      <c r="C1014" s="3"/>
      <c r="D1014" s="3"/>
      <c r="E1014" s="3"/>
      <c r="F1014" s="51" t="str">
        <f t="shared" si="90"/>
        <v>04G8</v>
      </c>
      <c r="G1014" s="51">
        <f t="shared" si="91"/>
        <v>8</v>
      </c>
      <c r="H1014" s="51">
        <f t="shared" si="92"/>
        <v>4</v>
      </c>
      <c r="I1014" s="51" t="str">
        <f t="shared" si="93"/>
        <v>G</v>
      </c>
      <c r="J1014" s="51" t="str">
        <f t="shared" si="94"/>
        <v>MQ200</v>
      </c>
      <c r="K1014" s="76" t="str">
        <f t="shared" si="95"/>
        <v>RAB04G8A</v>
      </c>
      <c r="L1014" s="281" t="e">
        <f>VLOOKUP(K1014,'Planilla de control'!#REF!,2,0)</f>
        <v>#REF!</v>
      </c>
      <c r="M1014" s="29" t="e">
        <f>IF(COUNTIF('Planilla de control'!#REF!,K1014)&gt;0,"SI","NO")</f>
        <v>#REF!</v>
      </c>
    </row>
    <row r="1015" spans="1:13" x14ac:dyDescent="0.3">
      <c r="A1015" s="3" t="s">
        <v>2366</v>
      </c>
      <c r="B1015" s="3" t="s">
        <v>4059</v>
      </c>
      <c r="C1015" s="3"/>
      <c r="D1015" s="3"/>
      <c r="E1015" s="3"/>
      <c r="F1015" s="51" t="str">
        <f t="shared" si="90"/>
        <v>04E8</v>
      </c>
      <c r="G1015" s="51">
        <f t="shared" si="91"/>
        <v>8</v>
      </c>
      <c r="H1015" s="51">
        <f t="shared" si="92"/>
        <v>4</v>
      </c>
      <c r="I1015" s="51" t="str">
        <f t="shared" si="93"/>
        <v>E</v>
      </c>
      <c r="J1015" s="51" t="str">
        <f t="shared" si="94"/>
        <v>MQ200</v>
      </c>
      <c r="K1015" s="76" t="str">
        <f t="shared" si="95"/>
        <v>RAB04E8A</v>
      </c>
      <c r="L1015" s="281" t="e">
        <f>VLOOKUP(K1015,'Planilla de control'!#REF!,2,0)</f>
        <v>#REF!</v>
      </c>
      <c r="M1015" s="29" t="e">
        <f>IF(COUNTIF('Planilla de control'!#REF!,K1015)&gt;0,"SI","NO")</f>
        <v>#REF!</v>
      </c>
    </row>
    <row r="1016" spans="1:13" x14ac:dyDescent="0.3">
      <c r="A1016" s="3" t="s">
        <v>2366</v>
      </c>
      <c r="B1016" s="3" t="s">
        <v>4060</v>
      </c>
      <c r="C1016" s="3"/>
      <c r="D1016" s="3"/>
      <c r="E1016" s="3"/>
      <c r="F1016" s="51" t="str">
        <f t="shared" si="90"/>
        <v>04J8</v>
      </c>
      <c r="G1016" s="51">
        <f t="shared" si="91"/>
        <v>8</v>
      </c>
      <c r="H1016" s="51">
        <f t="shared" si="92"/>
        <v>4</v>
      </c>
      <c r="I1016" s="51" t="str">
        <f t="shared" si="93"/>
        <v>J</v>
      </c>
      <c r="J1016" s="51" t="str">
        <f t="shared" si="94"/>
        <v>MQ200</v>
      </c>
      <c r="K1016" s="76" t="str">
        <f t="shared" si="95"/>
        <v>RAB04J8A</v>
      </c>
      <c r="L1016" s="281" t="e">
        <f>VLOOKUP(K1016,'Planilla de control'!#REF!,2,0)</f>
        <v>#REF!</v>
      </c>
      <c r="M1016" s="29" t="e">
        <f>IF(COUNTIF('Planilla de control'!#REF!,K1016)&gt;0,"SI","NO")</f>
        <v>#REF!</v>
      </c>
    </row>
    <row r="1017" spans="1:13" x14ac:dyDescent="0.3">
      <c r="A1017" s="3" t="s">
        <v>2366</v>
      </c>
      <c r="B1017" s="3" t="s">
        <v>4061</v>
      </c>
      <c r="C1017" s="3"/>
      <c r="D1017" s="3"/>
      <c r="E1017" s="3"/>
      <c r="F1017" s="51" t="str">
        <f t="shared" si="90"/>
        <v>04A8</v>
      </c>
      <c r="G1017" s="51">
        <f t="shared" si="91"/>
        <v>8</v>
      </c>
      <c r="H1017" s="51">
        <f t="shared" si="92"/>
        <v>4</v>
      </c>
      <c r="I1017" s="51" t="str">
        <f t="shared" si="93"/>
        <v>A</v>
      </c>
      <c r="J1017" s="51" t="str">
        <f t="shared" si="94"/>
        <v>MQ200</v>
      </c>
      <c r="K1017" s="76" t="str">
        <f t="shared" si="95"/>
        <v>RAB04A8A</v>
      </c>
      <c r="L1017" s="281" t="e">
        <f>VLOOKUP(K1017,'Planilla de control'!#REF!,2,0)</f>
        <v>#REF!</v>
      </c>
      <c r="M1017" s="29" t="e">
        <f>IF(COUNTIF('Planilla de control'!#REF!,K1017)&gt;0,"SI","NO")</f>
        <v>#REF!</v>
      </c>
    </row>
    <row r="1018" spans="1:13" x14ac:dyDescent="0.3">
      <c r="A1018" s="3" t="s">
        <v>2366</v>
      </c>
      <c r="B1018" s="3" t="s">
        <v>4062</v>
      </c>
      <c r="C1018" s="3"/>
      <c r="D1018" s="3"/>
      <c r="E1018" s="3"/>
      <c r="F1018" s="51" t="str">
        <f t="shared" si="90"/>
        <v>04E8</v>
      </c>
      <c r="G1018" s="51">
        <f t="shared" si="91"/>
        <v>8</v>
      </c>
      <c r="H1018" s="51">
        <f t="shared" si="92"/>
        <v>4</v>
      </c>
      <c r="I1018" s="51" t="str">
        <f t="shared" si="93"/>
        <v>E</v>
      </c>
      <c r="J1018" s="51" t="str">
        <f t="shared" si="94"/>
        <v>MQ200</v>
      </c>
      <c r="K1018" s="76" t="str">
        <f t="shared" si="95"/>
        <v>RAB04E8B</v>
      </c>
      <c r="L1018" s="281" t="e">
        <f>VLOOKUP(K1018,'Planilla de control'!#REF!,2,0)</f>
        <v>#REF!</v>
      </c>
      <c r="M1018" s="29" t="e">
        <f>IF(COUNTIF('Planilla de control'!#REF!,K1018)&gt;0,"SI","NO")</f>
        <v>#REF!</v>
      </c>
    </row>
    <row r="1019" spans="1:13" x14ac:dyDescent="0.3">
      <c r="A1019" s="3" t="s">
        <v>2366</v>
      </c>
      <c r="B1019" s="3" t="s">
        <v>4063</v>
      </c>
      <c r="C1019" s="3"/>
      <c r="D1019" s="3"/>
      <c r="E1019" s="3"/>
      <c r="F1019" s="51" t="str">
        <f t="shared" si="90"/>
        <v>04J8</v>
      </c>
      <c r="G1019" s="51">
        <f t="shared" si="91"/>
        <v>8</v>
      </c>
      <c r="H1019" s="51">
        <f t="shared" si="92"/>
        <v>4</v>
      </c>
      <c r="I1019" s="51" t="str">
        <f t="shared" si="93"/>
        <v>J</v>
      </c>
      <c r="J1019" s="51" t="str">
        <f t="shared" si="94"/>
        <v>MQ200</v>
      </c>
      <c r="K1019" s="76" t="str">
        <f t="shared" si="95"/>
        <v>RAB04J8B</v>
      </c>
      <c r="L1019" s="281" t="e">
        <f>VLOOKUP(K1019,'Planilla de control'!#REF!,2,0)</f>
        <v>#REF!</v>
      </c>
      <c r="M1019" s="29" t="e">
        <f>IF(COUNTIF('Planilla de control'!#REF!,K1019)&gt;0,"SI","NO")</f>
        <v>#REF!</v>
      </c>
    </row>
    <row r="1020" spans="1:13" x14ac:dyDescent="0.3">
      <c r="A1020" s="3" t="s">
        <v>2366</v>
      </c>
      <c r="B1020" s="3" t="s">
        <v>4064</v>
      </c>
      <c r="C1020" s="3"/>
      <c r="D1020" s="3"/>
      <c r="E1020" s="3"/>
      <c r="F1020" s="51" t="str">
        <f t="shared" si="90"/>
        <v>04K8</v>
      </c>
      <c r="G1020" s="51">
        <f t="shared" si="91"/>
        <v>8</v>
      </c>
      <c r="H1020" s="51">
        <f t="shared" si="92"/>
        <v>4</v>
      </c>
      <c r="I1020" s="51" t="str">
        <f t="shared" si="93"/>
        <v>K</v>
      </c>
      <c r="J1020" s="51" t="str">
        <f t="shared" si="94"/>
        <v>MQ200</v>
      </c>
      <c r="K1020" s="76" t="str">
        <f t="shared" si="95"/>
        <v>RAB04K8B</v>
      </c>
      <c r="L1020" s="281" t="e">
        <f>VLOOKUP(K1020,'Planilla de control'!#REF!,2,0)</f>
        <v>#REF!</v>
      </c>
      <c r="M1020" s="29" t="e">
        <f>IF(COUNTIF('Planilla de control'!#REF!,K1020)&gt;0,"SI","NO")</f>
        <v>#REF!</v>
      </c>
    </row>
    <row r="1021" spans="1:13" x14ac:dyDescent="0.3">
      <c r="A1021" s="3" t="s">
        <v>2366</v>
      </c>
      <c r="B1021" s="3" t="s">
        <v>4065</v>
      </c>
      <c r="C1021" s="3"/>
      <c r="D1021" s="3"/>
      <c r="E1021" s="3"/>
      <c r="F1021" s="51" t="str">
        <f t="shared" si="90"/>
        <v>04E3</v>
      </c>
      <c r="G1021" s="51">
        <f t="shared" si="91"/>
        <v>3</v>
      </c>
      <c r="H1021" s="51">
        <f t="shared" si="92"/>
        <v>4</v>
      </c>
      <c r="I1021" s="51" t="str">
        <f t="shared" si="93"/>
        <v>E</v>
      </c>
      <c r="J1021" s="51" t="str">
        <f t="shared" si="94"/>
        <v>MQ200</v>
      </c>
      <c r="K1021" s="76" t="str">
        <f t="shared" si="95"/>
        <v>RAB04E3B</v>
      </c>
      <c r="L1021" s="281" t="e">
        <f>VLOOKUP(K1021,'Planilla de control'!#REF!,2,0)</f>
        <v>#REF!</v>
      </c>
      <c r="M1021" s="29" t="e">
        <f>IF(COUNTIF('Planilla de control'!#REF!,K1021)&gt;0,"SI","NO")</f>
        <v>#REF!</v>
      </c>
    </row>
    <row r="1022" spans="1:13" x14ac:dyDescent="0.3">
      <c r="A1022" s="3" t="s">
        <v>2365</v>
      </c>
      <c r="B1022" s="3" t="s">
        <v>4066</v>
      </c>
      <c r="C1022" s="3"/>
      <c r="D1022" s="3"/>
      <c r="E1022" s="3"/>
      <c r="F1022" s="51" t="str">
        <f t="shared" si="90"/>
        <v>05B7</v>
      </c>
      <c r="G1022" s="51">
        <f t="shared" si="91"/>
        <v>7</v>
      </c>
      <c r="H1022" s="51">
        <f t="shared" si="92"/>
        <v>5</v>
      </c>
      <c r="I1022" s="51" t="str">
        <f t="shared" si="93"/>
        <v>B</v>
      </c>
      <c r="J1022" s="51" t="str">
        <f t="shared" si="94"/>
        <v>MQ200</v>
      </c>
      <c r="K1022" s="76" t="str">
        <f t="shared" si="95"/>
        <v>PC205B7A</v>
      </c>
      <c r="L1022" s="281" t="e">
        <f>VLOOKUP(K1022,'Planilla de control'!#REF!,2,0)</f>
        <v>#REF!</v>
      </c>
      <c r="M1022" s="29" t="e">
        <f>IF(COUNTIF('Planilla de control'!#REF!,K1022)&gt;0,"SI","NO")</f>
        <v>#REF!</v>
      </c>
    </row>
    <row r="1023" spans="1:13" x14ac:dyDescent="0.3">
      <c r="A1023" s="3" t="s">
        <v>2365</v>
      </c>
      <c r="B1023" s="3" t="s">
        <v>4067</v>
      </c>
      <c r="C1023" s="3"/>
      <c r="D1023" s="3"/>
      <c r="E1023" s="3"/>
      <c r="F1023" s="51" t="str">
        <f t="shared" si="90"/>
        <v>05C1</v>
      </c>
      <c r="G1023" s="51">
        <f t="shared" si="91"/>
        <v>1</v>
      </c>
      <c r="H1023" s="51">
        <f t="shared" si="92"/>
        <v>5</v>
      </c>
      <c r="I1023" s="51" t="str">
        <f t="shared" si="93"/>
        <v>C</v>
      </c>
      <c r="J1023" s="51" t="str">
        <f t="shared" si="94"/>
        <v>MQ200</v>
      </c>
      <c r="K1023" s="76" t="str">
        <f t="shared" si="95"/>
        <v>PC205C1A</v>
      </c>
      <c r="L1023" s="281" t="e">
        <f>VLOOKUP(K1023,'Planilla de control'!#REF!,2,0)</f>
        <v>#REF!</v>
      </c>
      <c r="M1023" s="29" t="e">
        <f>IF(COUNTIF('Planilla de control'!#REF!,K1023)&gt;0,"SI","NO")</f>
        <v>#REF!</v>
      </c>
    </row>
    <row r="1024" spans="1:13" x14ac:dyDescent="0.3">
      <c r="A1024" s="3" t="s">
        <v>2365</v>
      </c>
      <c r="B1024" s="3" t="s">
        <v>4068</v>
      </c>
      <c r="C1024" s="3"/>
      <c r="D1024" s="3"/>
      <c r="E1024" s="3" t="s">
        <v>81</v>
      </c>
      <c r="F1024" s="51" t="str">
        <f t="shared" si="90"/>
        <v>05C5</v>
      </c>
      <c r="G1024" s="51">
        <f t="shared" si="91"/>
        <v>5</v>
      </c>
      <c r="H1024" s="51">
        <f t="shared" si="92"/>
        <v>5</v>
      </c>
      <c r="I1024" s="51" t="str">
        <f t="shared" si="93"/>
        <v>C</v>
      </c>
      <c r="J1024" s="51" t="str">
        <f t="shared" si="94"/>
        <v>MQ200</v>
      </c>
      <c r="K1024" s="76" t="str">
        <f t="shared" si="95"/>
        <v>PC205C5A</v>
      </c>
      <c r="L1024" s="281" t="e">
        <f>VLOOKUP(K1024,'Planilla de control'!#REF!,2,0)</f>
        <v>#REF!</v>
      </c>
      <c r="M1024" s="29" t="e">
        <f>IF(COUNTIF('Planilla de control'!#REF!,K1024)&gt;0,"SI","NO")</f>
        <v>#REF!</v>
      </c>
    </row>
    <row r="1025" spans="1:13" x14ac:dyDescent="0.3">
      <c r="A1025" s="3" t="s">
        <v>2365</v>
      </c>
      <c r="B1025" s="3" t="s">
        <v>4069</v>
      </c>
      <c r="C1025" s="3"/>
      <c r="D1025" s="3"/>
      <c r="E1025" s="3" t="s">
        <v>81</v>
      </c>
      <c r="F1025" s="51" t="str">
        <f t="shared" si="90"/>
        <v>05C5</v>
      </c>
      <c r="G1025" s="51">
        <f t="shared" si="91"/>
        <v>5</v>
      </c>
      <c r="H1025" s="51">
        <f t="shared" si="92"/>
        <v>5</v>
      </c>
      <c r="I1025" s="51" t="str">
        <f t="shared" si="93"/>
        <v>C</v>
      </c>
      <c r="J1025" s="51" t="str">
        <f t="shared" si="94"/>
        <v>MQ200</v>
      </c>
      <c r="K1025" s="76" t="str">
        <f t="shared" si="95"/>
        <v>PC205C5B</v>
      </c>
      <c r="L1025" s="281" t="e">
        <f>VLOOKUP(K1025,'Planilla de control'!#REF!,2,0)</f>
        <v>#REF!</v>
      </c>
      <c r="M1025" s="29" t="e">
        <f>IF(COUNTIF('Planilla de control'!#REF!,K1025)&gt;0,"SI","NO")</f>
        <v>#REF!</v>
      </c>
    </row>
    <row r="1026" spans="1:13" x14ac:dyDescent="0.3">
      <c r="A1026" s="3" t="s">
        <v>2365</v>
      </c>
      <c r="B1026" s="3" t="s">
        <v>4070</v>
      </c>
      <c r="C1026" s="3"/>
      <c r="D1026" s="3"/>
      <c r="E1026" s="3" t="s">
        <v>81</v>
      </c>
      <c r="F1026" s="51" t="str">
        <f t="shared" si="90"/>
        <v>05C5</v>
      </c>
      <c r="G1026" s="51">
        <f t="shared" si="91"/>
        <v>5</v>
      </c>
      <c r="H1026" s="51">
        <f t="shared" si="92"/>
        <v>5</v>
      </c>
      <c r="I1026" s="51" t="str">
        <f t="shared" si="93"/>
        <v>C</v>
      </c>
      <c r="J1026" s="51" t="str">
        <f t="shared" si="94"/>
        <v>MQ200</v>
      </c>
      <c r="K1026" s="76" t="str">
        <f t="shared" si="95"/>
        <v>PC205C5C</v>
      </c>
      <c r="L1026" s="281" t="e">
        <f>VLOOKUP(K1026,'Planilla de control'!#REF!,2,0)</f>
        <v>#REF!</v>
      </c>
      <c r="M1026" s="29" t="e">
        <f>IF(COUNTIF('Planilla de control'!#REF!,K1026)&gt;0,"SI","NO")</f>
        <v>#REF!</v>
      </c>
    </row>
    <row r="1027" spans="1:13" x14ac:dyDescent="0.3">
      <c r="A1027" s="3" t="s">
        <v>2365</v>
      </c>
      <c r="B1027" s="3" t="s">
        <v>4071</v>
      </c>
      <c r="C1027" s="3"/>
      <c r="D1027" s="3"/>
      <c r="E1027" s="3"/>
      <c r="F1027" s="51" t="str">
        <f t="shared" ref="F1027:F1090" si="96">IF(OR(LEN(B1027)=9,LEN(B1027)=5),MID(B1027,1,4),MID(B1027,1,5))</f>
        <v>05D8</v>
      </c>
      <c r="G1027" s="51">
        <f t="shared" ref="G1027:G1090" si="97">IF(MID(F1027,5,1)&lt;&gt;"",MID(F1027,4,2),MID(F1027,4,1))*1</f>
        <v>8</v>
      </c>
      <c r="H1027" s="51">
        <f t="shared" ref="H1027:H1090" si="98">+MID(B1027,1,2)*1</f>
        <v>5</v>
      </c>
      <c r="I1027" s="51" t="str">
        <f t="shared" ref="I1027:I1090" si="99">+MID(B1027,3,1)</f>
        <v>D</v>
      </c>
      <c r="J1027" s="51" t="str">
        <f t="shared" ref="J1027:J1090" si="100">HLOOKUP(A1027,$O$1:$U$2,2,0)</f>
        <v>MQ200</v>
      </c>
      <c r="K1027" s="76" t="str">
        <f t="shared" ref="K1027:K1090" si="101">CONCATENATE(A1027,B1027)</f>
        <v>PC205D8C</v>
      </c>
      <c r="L1027" s="281" t="e">
        <f>VLOOKUP(K1027,'Planilla de control'!#REF!,2,0)</f>
        <v>#REF!</v>
      </c>
      <c r="M1027" s="29" t="e">
        <f>IF(COUNTIF('Planilla de control'!#REF!,K1027)&gt;0,"SI","NO")</f>
        <v>#REF!</v>
      </c>
    </row>
    <row r="1028" spans="1:13" x14ac:dyDescent="0.3">
      <c r="A1028" s="3" t="s">
        <v>2365</v>
      </c>
      <c r="B1028" s="3" t="s">
        <v>4072</v>
      </c>
      <c r="C1028" s="3"/>
      <c r="D1028" s="3"/>
      <c r="E1028" s="3"/>
      <c r="F1028" s="51" t="str">
        <f t="shared" si="96"/>
        <v>05E5</v>
      </c>
      <c r="G1028" s="51">
        <f t="shared" si="97"/>
        <v>5</v>
      </c>
      <c r="H1028" s="51">
        <f t="shared" si="98"/>
        <v>5</v>
      </c>
      <c r="I1028" s="51" t="str">
        <f t="shared" si="99"/>
        <v>E</v>
      </c>
      <c r="J1028" s="51" t="str">
        <f t="shared" si="100"/>
        <v>MQ200</v>
      </c>
      <c r="K1028" s="76" t="str">
        <f t="shared" si="101"/>
        <v>PC205E5A</v>
      </c>
      <c r="L1028" s="281" t="e">
        <f>VLOOKUP(K1028,'Planilla de control'!#REF!,2,0)</f>
        <v>#REF!</v>
      </c>
      <c r="M1028" s="29" t="e">
        <f>IF(COUNTIF('Planilla de control'!#REF!,K1028)&gt;0,"SI","NO")</f>
        <v>#REF!</v>
      </c>
    </row>
    <row r="1029" spans="1:13" x14ac:dyDescent="0.3">
      <c r="A1029" s="3" t="s">
        <v>2365</v>
      </c>
      <c r="B1029" s="3" t="s">
        <v>4073</v>
      </c>
      <c r="C1029" s="3"/>
      <c r="D1029" s="3"/>
      <c r="E1029" s="3"/>
      <c r="F1029" s="51" t="str">
        <f t="shared" si="96"/>
        <v>05F5</v>
      </c>
      <c r="G1029" s="51">
        <f t="shared" si="97"/>
        <v>5</v>
      </c>
      <c r="H1029" s="51">
        <f t="shared" si="98"/>
        <v>5</v>
      </c>
      <c r="I1029" s="51" t="str">
        <f t="shared" si="99"/>
        <v>F</v>
      </c>
      <c r="J1029" s="51" t="str">
        <f t="shared" si="100"/>
        <v>MQ200</v>
      </c>
      <c r="K1029" s="76" t="str">
        <f t="shared" si="101"/>
        <v>PC205F5C</v>
      </c>
      <c r="L1029" s="281" t="e">
        <f>VLOOKUP(K1029,'Planilla de control'!#REF!,2,0)</f>
        <v>#REF!</v>
      </c>
      <c r="M1029" s="29" t="e">
        <f>IF(COUNTIF('Planilla de control'!#REF!,K1029)&gt;0,"SI","NO")</f>
        <v>#REF!</v>
      </c>
    </row>
    <row r="1030" spans="1:13" x14ac:dyDescent="0.3">
      <c r="A1030" s="3" t="s">
        <v>2365</v>
      </c>
      <c r="B1030" s="3" t="s">
        <v>4074</v>
      </c>
      <c r="C1030" s="3"/>
      <c r="D1030" s="3"/>
      <c r="E1030" s="3"/>
      <c r="F1030" s="51" t="str">
        <f t="shared" si="96"/>
        <v>05I6</v>
      </c>
      <c r="G1030" s="51">
        <f t="shared" si="97"/>
        <v>6</v>
      </c>
      <c r="H1030" s="51">
        <f t="shared" si="98"/>
        <v>5</v>
      </c>
      <c r="I1030" s="51" t="str">
        <f t="shared" si="99"/>
        <v>I</v>
      </c>
      <c r="J1030" s="51" t="str">
        <f t="shared" si="100"/>
        <v>MQ200</v>
      </c>
      <c r="K1030" s="76" t="str">
        <f t="shared" si="101"/>
        <v>PC205I6A</v>
      </c>
      <c r="L1030" s="281" t="e">
        <f>VLOOKUP(K1030,'Planilla de control'!#REF!,2,0)</f>
        <v>#REF!</v>
      </c>
      <c r="M1030" s="29" t="e">
        <f>IF(COUNTIF('Planilla de control'!#REF!,K1030)&gt;0,"SI","NO")</f>
        <v>#REF!</v>
      </c>
    </row>
    <row r="1031" spans="1:13" x14ac:dyDescent="0.3">
      <c r="A1031" s="3" t="s">
        <v>2365</v>
      </c>
      <c r="B1031" s="3" t="s">
        <v>4075</v>
      </c>
      <c r="C1031" s="3"/>
      <c r="D1031" s="3"/>
      <c r="E1031" s="3"/>
      <c r="F1031" s="51" t="str">
        <f t="shared" si="96"/>
        <v>05I6</v>
      </c>
      <c r="G1031" s="51">
        <f t="shared" si="97"/>
        <v>6</v>
      </c>
      <c r="H1031" s="51">
        <f t="shared" si="98"/>
        <v>5</v>
      </c>
      <c r="I1031" s="51" t="str">
        <f t="shared" si="99"/>
        <v>I</v>
      </c>
      <c r="J1031" s="51" t="str">
        <f t="shared" si="100"/>
        <v>MQ200</v>
      </c>
      <c r="K1031" s="76" t="str">
        <f t="shared" si="101"/>
        <v>PC205I6B</v>
      </c>
      <c r="L1031" s="281" t="e">
        <f>VLOOKUP(K1031,'Planilla de control'!#REF!,2,0)</f>
        <v>#REF!</v>
      </c>
      <c r="M1031" s="29" t="e">
        <f>IF(COUNTIF('Planilla de control'!#REF!,K1031)&gt;0,"SI","NO")</f>
        <v>#REF!</v>
      </c>
    </row>
    <row r="1032" spans="1:13" x14ac:dyDescent="0.3">
      <c r="A1032" s="3" t="s">
        <v>2365</v>
      </c>
      <c r="B1032" s="3" t="s">
        <v>4076</v>
      </c>
      <c r="C1032" s="3"/>
      <c r="D1032" s="3"/>
      <c r="E1032" s="3"/>
      <c r="F1032" s="51" t="str">
        <f t="shared" si="96"/>
        <v>05I6</v>
      </c>
      <c r="G1032" s="51">
        <f t="shared" si="97"/>
        <v>6</v>
      </c>
      <c r="H1032" s="51">
        <f t="shared" si="98"/>
        <v>5</v>
      </c>
      <c r="I1032" s="51" t="str">
        <f t="shared" si="99"/>
        <v>I</v>
      </c>
      <c r="J1032" s="51" t="str">
        <f t="shared" si="100"/>
        <v>MQ200</v>
      </c>
      <c r="K1032" s="76" t="str">
        <f t="shared" si="101"/>
        <v>PC205I6C</v>
      </c>
      <c r="L1032" s="281" t="e">
        <f>VLOOKUP(K1032,'Planilla de control'!#REF!,2,0)</f>
        <v>#REF!</v>
      </c>
      <c r="M1032" s="29" t="e">
        <f>IF(COUNTIF('Planilla de control'!#REF!,K1032)&gt;0,"SI","NO")</f>
        <v>#REF!</v>
      </c>
    </row>
    <row r="1033" spans="1:13" x14ac:dyDescent="0.3">
      <c r="A1033" s="3" t="s">
        <v>2365</v>
      </c>
      <c r="B1033" s="3" t="s">
        <v>4077</v>
      </c>
      <c r="C1033" s="3"/>
      <c r="D1033" s="3"/>
      <c r="E1033" s="3"/>
      <c r="F1033" s="51" t="str">
        <f t="shared" si="96"/>
        <v>05I7</v>
      </c>
      <c r="G1033" s="51">
        <f t="shared" si="97"/>
        <v>7</v>
      </c>
      <c r="H1033" s="51">
        <f t="shared" si="98"/>
        <v>5</v>
      </c>
      <c r="I1033" s="51" t="str">
        <f t="shared" si="99"/>
        <v>I</v>
      </c>
      <c r="J1033" s="51" t="str">
        <f t="shared" si="100"/>
        <v>MQ200</v>
      </c>
      <c r="K1033" s="76" t="str">
        <f t="shared" si="101"/>
        <v>PC205I7A</v>
      </c>
      <c r="L1033" s="281" t="e">
        <f>VLOOKUP(K1033,'Planilla de control'!#REF!,2,0)</f>
        <v>#REF!</v>
      </c>
      <c r="M1033" s="29" t="e">
        <f>IF(COUNTIF('Planilla de control'!#REF!,K1033)&gt;0,"SI","NO")</f>
        <v>#REF!</v>
      </c>
    </row>
    <row r="1034" spans="1:13" x14ac:dyDescent="0.3">
      <c r="A1034" s="3" t="s">
        <v>2365</v>
      </c>
      <c r="B1034" s="3" t="s">
        <v>4078</v>
      </c>
      <c r="C1034" s="3"/>
      <c r="D1034" s="3"/>
      <c r="E1034" s="3"/>
      <c r="F1034" s="51" t="str">
        <f t="shared" si="96"/>
        <v>05J4</v>
      </c>
      <c r="G1034" s="51">
        <f t="shared" si="97"/>
        <v>4</v>
      </c>
      <c r="H1034" s="51">
        <f t="shared" si="98"/>
        <v>5</v>
      </c>
      <c r="I1034" s="51" t="str">
        <f t="shared" si="99"/>
        <v>J</v>
      </c>
      <c r="J1034" s="51" t="str">
        <f t="shared" si="100"/>
        <v>MQ200</v>
      </c>
      <c r="K1034" s="76" t="str">
        <f t="shared" si="101"/>
        <v>PC205J4B</v>
      </c>
      <c r="L1034" s="281" t="e">
        <f>VLOOKUP(K1034,'Planilla de control'!#REF!,2,0)</f>
        <v>#REF!</v>
      </c>
      <c r="M1034" s="29" t="e">
        <f>IF(COUNTIF('Planilla de control'!#REF!,K1034)&gt;0,"SI","NO")</f>
        <v>#REF!</v>
      </c>
    </row>
    <row r="1035" spans="1:13" x14ac:dyDescent="0.3">
      <c r="A1035" s="3" t="s">
        <v>2365</v>
      </c>
      <c r="B1035" s="3" t="s">
        <v>4079</v>
      </c>
      <c r="C1035" s="3"/>
      <c r="D1035" s="3"/>
      <c r="E1035" s="3"/>
      <c r="F1035" s="51" t="str">
        <f t="shared" si="96"/>
        <v>05J4</v>
      </c>
      <c r="G1035" s="51">
        <f t="shared" si="97"/>
        <v>4</v>
      </c>
      <c r="H1035" s="51">
        <f t="shared" si="98"/>
        <v>5</v>
      </c>
      <c r="I1035" s="51" t="str">
        <f t="shared" si="99"/>
        <v>J</v>
      </c>
      <c r="J1035" s="51" t="str">
        <f t="shared" si="100"/>
        <v>MQ200</v>
      </c>
      <c r="K1035" s="76" t="str">
        <f t="shared" si="101"/>
        <v>PC205J4C</v>
      </c>
      <c r="L1035" s="281" t="e">
        <f>VLOOKUP(K1035,'Planilla de control'!#REF!,2,0)</f>
        <v>#REF!</v>
      </c>
      <c r="M1035" s="29" t="e">
        <f>IF(COUNTIF('Planilla de control'!#REF!,K1035)&gt;0,"SI","NO")</f>
        <v>#REF!</v>
      </c>
    </row>
    <row r="1036" spans="1:13" x14ac:dyDescent="0.3">
      <c r="A1036" s="3" t="s">
        <v>2365</v>
      </c>
      <c r="B1036" s="3" t="s">
        <v>4080</v>
      </c>
      <c r="C1036" s="3"/>
      <c r="D1036" s="3"/>
      <c r="E1036" s="3"/>
      <c r="F1036" s="51" t="str">
        <f t="shared" si="96"/>
        <v>05K4</v>
      </c>
      <c r="G1036" s="51">
        <f t="shared" si="97"/>
        <v>4</v>
      </c>
      <c r="H1036" s="51">
        <f t="shared" si="98"/>
        <v>5</v>
      </c>
      <c r="I1036" s="51" t="str">
        <f t="shared" si="99"/>
        <v>K</v>
      </c>
      <c r="J1036" s="51" t="str">
        <f t="shared" si="100"/>
        <v>MQ200</v>
      </c>
      <c r="K1036" s="76" t="str">
        <f t="shared" si="101"/>
        <v>PC205K4C</v>
      </c>
      <c r="L1036" s="281" t="e">
        <f>VLOOKUP(K1036,'Planilla de control'!#REF!,2,0)</f>
        <v>#REF!</v>
      </c>
      <c r="M1036" s="29" t="e">
        <f>IF(COUNTIF('Planilla de control'!#REF!,K1036)&gt;0,"SI","NO")</f>
        <v>#REF!</v>
      </c>
    </row>
    <row r="1037" spans="1:13" x14ac:dyDescent="0.3">
      <c r="A1037" s="3" t="s">
        <v>2365</v>
      </c>
      <c r="B1037" s="3" t="s">
        <v>4081</v>
      </c>
      <c r="C1037" s="3"/>
      <c r="D1037" s="3"/>
      <c r="E1037" s="3"/>
      <c r="F1037" s="51" t="str">
        <f t="shared" si="96"/>
        <v>05K8</v>
      </c>
      <c r="G1037" s="51">
        <f t="shared" si="97"/>
        <v>8</v>
      </c>
      <c r="H1037" s="51">
        <f t="shared" si="98"/>
        <v>5</v>
      </c>
      <c r="I1037" s="51" t="str">
        <f t="shared" si="99"/>
        <v>K</v>
      </c>
      <c r="J1037" s="51" t="str">
        <f t="shared" si="100"/>
        <v>MQ200</v>
      </c>
      <c r="K1037" s="76" t="str">
        <f t="shared" si="101"/>
        <v>PC205K8B</v>
      </c>
      <c r="L1037" s="281" t="e">
        <f>VLOOKUP(K1037,'Planilla de control'!#REF!,2,0)</f>
        <v>#REF!</v>
      </c>
      <c r="M1037" s="29" t="e">
        <f>IF(COUNTIF('Planilla de control'!#REF!,K1037)&gt;0,"SI","NO")</f>
        <v>#REF!</v>
      </c>
    </row>
    <row r="1038" spans="1:13" x14ac:dyDescent="0.3">
      <c r="A1038" s="3" t="s">
        <v>2365</v>
      </c>
      <c r="B1038" s="3" t="s">
        <v>4082</v>
      </c>
      <c r="C1038" s="3"/>
      <c r="D1038" s="3"/>
      <c r="E1038" s="3"/>
      <c r="F1038" s="51" t="str">
        <f t="shared" si="96"/>
        <v>05K8</v>
      </c>
      <c r="G1038" s="51">
        <f t="shared" si="97"/>
        <v>8</v>
      </c>
      <c r="H1038" s="51">
        <f t="shared" si="98"/>
        <v>5</v>
      </c>
      <c r="I1038" s="51" t="str">
        <f t="shared" si="99"/>
        <v>K</v>
      </c>
      <c r="J1038" s="51" t="str">
        <f t="shared" si="100"/>
        <v>MQ200</v>
      </c>
      <c r="K1038" s="76" t="str">
        <f t="shared" si="101"/>
        <v>PC205K8C</v>
      </c>
      <c r="L1038" s="281" t="e">
        <f>VLOOKUP(K1038,'Planilla de control'!#REF!,2,0)</f>
        <v>#REF!</v>
      </c>
      <c r="M1038" s="29" t="e">
        <f>IF(COUNTIF('Planilla de control'!#REF!,K1038)&gt;0,"SI","NO")</f>
        <v>#REF!</v>
      </c>
    </row>
    <row r="1039" spans="1:13" x14ac:dyDescent="0.3">
      <c r="A1039" s="3" t="s">
        <v>2365</v>
      </c>
      <c r="B1039" s="3" t="s">
        <v>4083</v>
      </c>
      <c r="C1039" s="3"/>
      <c r="D1039" s="3"/>
      <c r="E1039" s="3"/>
      <c r="F1039" s="51" t="str">
        <f t="shared" si="96"/>
        <v>05L7</v>
      </c>
      <c r="G1039" s="51">
        <f t="shared" si="97"/>
        <v>7</v>
      </c>
      <c r="H1039" s="51">
        <f t="shared" si="98"/>
        <v>5</v>
      </c>
      <c r="I1039" s="51" t="str">
        <f t="shared" si="99"/>
        <v>L</v>
      </c>
      <c r="J1039" s="51" t="str">
        <f t="shared" si="100"/>
        <v>MQ200</v>
      </c>
      <c r="K1039" s="76" t="str">
        <f t="shared" si="101"/>
        <v>PC205L7B</v>
      </c>
      <c r="L1039" s="281" t="e">
        <f>VLOOKUP(K1039,'Planilla de control'!#REF!,2,0)</f>
        <v>#REF!</v>
      </c>
      <c r="M1039" s="29" t="e">
        <f>IF(COUNTIF('Planilla de control'!#REF!,K1039)&gt;0,"SI","NO")</f>
        <v>#REF!</v>
      </c>
    </row>
    <row r="1040" spans="1:13" x14ac:dyDescent="0.3">
      <c r="A1040" s="3" t="s">
        <v>2365</v>
      </c>
      <c r="B1040" s="3" t="s">
        <v>4084</v>
      </c>
      <c r="C1040" s="3"/>
      <c r="D1040" s="3"/>
      <c r="E1040" s="3"/>
      <c r="F1040" s="51" t="str">
        <f t="shared" si="96"/>
        <v>05L7</v>
      </c>
      <c r="G1040" s="51">
        <f t="shared" si="97"/>
        <v>7</v>
      </c>
      <c r="H1040" s="51">
        <f t="shared" si="98"/>
        <v>5</v>
      </c>
      <c r="I1040" s="51" t="str">
        <f t="shared" si="99"/>
        <v>L</v>
      </c>
      <c r="J1040" s="51" t="str">
        <f t="shared" si="100"/>
        <v>MQ200</v>
      </c>
      <c r="K1040" s="76" t="str">
        <f t="shared" si="101"/>
        <v>PC205L7C</v>
      </c>
      <c r="L1040" s="281" t="e">
        <f>VLOOKUP(K1040,'Planilla de control'!#REF!,2,0)</f>
        <v>#REF!</v>
      </c>
      <c r="M1040" s="29" t="e">
        <f>IF(COUNTIF('Planilla de control'!#REF!,K1040)&gt;0,"SI","NO")</f>
        <v>#REF!</v>
      </c>
    </row>
    <row r="1041" spans="1:13" x14ac:dyDescent="0.3">
      <c r="A1041" s="3" t="s">
        <v>2365</v>
      </c>
      <c r="B1041" s="3" t="s">
        <v>4085</v>
      </c>
      <c r="C1041" s="3"/>
      <c r="D1041" s="3"/>
      <c r="E1041" s="3"/>
      <c r="F1041" s="51" t="str">
        <f t="shared" si="96"/>
        <v>05L8</v>
      </c>
      <c r="G1041" s="51">
        <f t="shared" si="97"/>
        <v>8</v>
      </c>
      <c r="H1041" s="51">
        <f t="shared" si="98"/>
        <v>5</v>
      </c>
      <c r="I1041" s="51" t="str">
        <f t="shared" si="99"/>
        <v>L</v>
      </c>
      <c r="J1041" s="51" t="str">
        <f t="shared" si="100"/>
        <v>MQ200</v>
      </c>
      <c r="K1041" s="76" t="str">
        <f t="shared" si="101"/>
        <v>PC205L8A</v>
      </c>
      <c r="L1041" s="281" t="e">
        <f>VLOOKUP(K1041,'Planilla de control'!#REF!,2,0)</f>
        <v>#REF!</v>
      </c>
      <c r="M1041" s="29" t="e">
        <f>IF(COUNTIF('Planilla de control'!#REF!,K1041)&gt;0,"SI","NO")</f>
        <v>#REF!</v>
      </c>
    </row>
    <row r="1042" spans="1:13" x14ac:dyDescent="0.3">
      <c r="A1042" s="3" t="s">
        <v>2365</v>
      </c>
      <c r="B1042" s="3" t="s">
        <v>4086</v>
      </c>
      <c r="C1042" s="3"/>
      <c r="D1042" s="3"/>
      <c r="E1042" s="3"/>
      <c r="F1042" s="51" t="str">
        <f t="shared" si="96"/>
        <v>05L8</v>
      </c>
      <c r="G1042" s="51">
        <f t="shared" si="97"/>
        <v>8</v>
      </c>
      <c r="H1042" s="51">
        <f t="shared" si="98"/>
        <v>5</v>
      </c>
      <c r="I1042" s="51" t="str">
        <f t="shared" si="99"/>
        <v>L</v>
      </c>
      <c r="J1042" s="51" t="str">
        <f t="shared" si="100"/>
        <v>MQ200</v>
      </c>
      <c r="K1042" s="76" t="str">
        <f t="shared" si="101"/>
        <v>PC205L8B</v>
      </c>
      <c r="L1042" s="281" t="e">
        <f>VLOOKUP(K1042,'Planilla de control'!#REF!,2,0)</f>
        <v>#REF!</v>
      </c>
      <c r="M1042" s="29" t="e">
        <f>IF(COUNTIF('Planilla de control'!#REF!,K1042)&gt;0,"SI","NO")</f>
        <v>#REF!</v>
      </c>
    </row>
    <row r="1043" spans="1:13" x14ac:dyDescent="0.3">
      <c r="A1043" s="3" t="s">
        <v>2365</v>
      </c>
      <c r="B1043" s="3" t="s">
        <v>4087</v>
      </c>
      <c r="C1043" s="3"/>
      <c r="D1043" s="3"/>
      <c r="E1043" s="3"/>
      <c r="F1043" s="51" t="str">
        <f t="shared" si="96"/>
        <v>05L8</v>
      </c>
      <c r="G1043" s="51">
        <f t="shared" si="97"/>
        <v>8</v>
      </c>
      <c r="H1043" s="51">
        <f t="shared" si="98"/>
        <v>5</v>
      </c>
      <c r="I1043" s="51" t="str">
        <f t="shared" si="99"/>
        <v>L</v>
      </c>
      <c r="J1043" s="51" t="str">
        <f t="shared" si="100"/>
        <v>MQ200</v>
      </c>
      <c r="K1043" s="76" t="str">
        <f t="shared" si="101"/>
        <v>PC205L8C</v>
      </c>
      <c r="L1043" s="281" t="e">
        <f>VLOOKUP(K1043,'Planilla de control'!#REF!,2,0)</f>
        <v>#REF!</v>
      </c>
      <c r="M1043" s="29" t="e">
        <f>IF(COUNTIF('Planilla de control'!#REF!,K1043)&gt;0,"SI","NO")</f>
        <v>#REF!</v>
      </c>
    </row>
    <row r="1044" spans="1:13" x14ac:dyDescent="0.3">
      <c r="A1044" s="3" t="s">
        <v>2365</v>
      </c>
      <c r="B1044" s="3" t="s">
        <v>4088</v>
      </c>
      <c r="C1044" s="3"/>
      <c r="D1044" s="3"/>
      <c r="E1044" s="3"/>
      <c r="F1044" s="51" t="str">
        <f t="shared" si="96"/>
        <v>05G5</v>
      </c>
      <c r="G1044" s="51">
        <f t="shared" si="97"/>
        <v>5</v>
      </c>
      <c r="H1044" s="51">
        <f t="shared" si="98"/>
        <v>5</v>
      </c>
      <c r="I1044" s="51" t="str">
        <f t="shared" si="99"/>
        <v>G</v>
      </c>
      <c r="J1044" s="51" t="str">
        <f t="shared" si="100"/>
        <v>MQ200</v>
      </c>
      <c r="K1044" s="76" t="str">
        <f t="shared" si="101"/>
        <v>PC205G5C</v>
      </c>
      <c r="L1044" s="281" t="e">
        <f>VLOOKUP(K1044,'Planilla de control'!#REF!,2,0)</f>
        <v>#REF!</v>
      </c>
      <c r="M1044" s="29" t="e">
        <f>IF(COUNTIF('Planilla de control'!#REF!,K1044)&gt;0,"SI","NO")</f>
        <v>#REF!</v>
      </c>
    </row>
    <row r="1045" spans="1:13" x14ac:dyDescent="0.3">
      <c r="A1045" s="3" t="s">
        <v>2365</v>
      </c>
      <c r="B1045" s="3" t="s">
        <v>4089</v>
      </c>
      <c r="C1045" s="3"/>
      <c r="D1045" s="3"/>
      <c r="E1045" s="3"/>
      <c r="F1045" s="51" t="str">
        <f t="shared" si="96"/>
        <v>05C4</v>
      </c>
      <c r="G1045" s="51">
        <f t="shared" si="97"/>
        <v>4</v>
      </c>
      <c r="H1045" s="51">
        <f t="shared" si="98"/>
        <v>5</v>
      </c>
      <c r="I1045" s="51" t="str">
        <f t="shared" si="99"/>
        <v>C</v>
      </c>
      <c r="J1045" s="51" t="str">
        <f t="shared" si="100"/>
        <v>MQ200</v>
      </c>
      <c r="K1045" s="76" t="str">
        <f t="shared" si="101"/>
        <v>PC205C4A</v>
      </c>
      <c r="L1045" s="281" t="e">
        <f>VLOOKUP(K1045,'Planilla de control'!#REF!,2,0)</f>
        <v>#REF!</v>
      </c>
      <c r="M1045" s="29" t="e">
        <f>IF(COUNTIF('Planilla de control'!#REF!,K1045)&gt;0,"SI","NO")</f>
        <v>#REF!</v>
      </c>
    </row>
    <row r="1046" spans="1:13" x14ac:dyDescent="0.3">
      <c r="A1046" s="3" t="s">
        <v>2365</v>
      </c>
      <c r="B1046" s="3" t="s">
        <v>4090</v>
      </c>
      <c r="C1046" s="3"/>
      <c r="D1046" s="3"/>
      <c r="E1046" s="3"/>
      <c r="F1046" s="51" t="str">
        <f t="shared" si="96"/>
        <v>05A7</v>
      </c>
      <c r="G1046" s="51">
        <f t="shared" si="97"/>
        <v>7</v>
      </c>
      <c r="H1046" s="51">
        <f t="shared" si="98"/>
        <v>5</v>
      </c>
      <c r="I1046" s="51" t="str">
        <f t="shared" si="99"/>
        <v>A</v>
      </c>
      <c r="J1046" s="51" t="str">
        <f t="shared" si="100"/>
        <v>MQ200</v>
      </c>
      <c r="K1046" s="76" t="str">
        <f t="shared" si="101"/>
        <v>PC205A7C</v>
      </c>
      <c r="L1046" s="281" t="e">
        <f>VLOOKUP(K1046,'Planilla de control'!#REF!,2,0)</f>
        <v>#REF!</v>
      </c>
      <c r="M1046" s="29" t="e">
        <f>IF(COUNTIF('Planilla de control'!#REF!,K1046)&gt;0,"SI","NO")</f>
        <v>#REF!</v>
      </c>
    </row>
    <row r="1047" spans="1:13" x14ac:dyDescent="0.3">
      <c r="A1047" s="3" t="s">
        <v>2365</v>
      </c>
      <c r="B1047" s="3" t="s">
        <v>4091</v>
      </c>
      <c r="C1047" s="3"/>
      <c r="D1047" s="3"/>
      <c r="E1047" s="3"/>
      <c r="F1047" s="51" t="str">
        <f t="shared" si="96"/>
        <v>05B4</v>
      </c>
      <c r="G1047" s="51">
        <f t="shared" si="97"/>
        <v>4</v>
      </c>
      <c r="H1047" s="51">
        <f t="shared" si="98"/>
        <v>5</v>
      </c>
      <c r="I1047" s="51" t="str">
        <f t="shared" si="99"/>
        <v>B</v>
      </c>
      <c r="J1047" s="51" t="str">
        <f t="shared" si="100"/>
        <v>MQ200</v>
      </c>
      <c r="K1047" s="76" t="str">
        <f t="shared" si="101"/>
        <v>PC205B4A</v>
      </c>
      <c r="L1047" s="281" t="e">
        <f>VLOOKUP(K1047,'Planilla de control'!#REF!,2,0)</f>
        <v>#REF!</v>
      </c>
      <c r="M1047" s="29" t="e">
        <f>IF(COUNTIF('Planilla de control'!#REF!,K1047)&gt;0,"SI","NO")</f>
        <v>#REF!</v>
      </c>
    </row>
    <row r="1048" spans="1:13" x14ac:dyDescent="0.3">
      <c r="A1048" s="3" t="s">
        <v>2365</v>
      </c>
      <c r="B1048" s="3" t="s">
        <v>4092</v>
      </c>
      <c r="C1048" s="3"/>
      <c r="D1048" s="3"/>
      <c r="E1048" s="3"/>
      <c r="F1048" s="51" t="str">
        <f t="shared" si="96"/>
        <v>05E7</v>
      </c>
      <c r="G1048" s="51">
        <f t="shared" si="97"/>
        <v>7</v>
      </c>
      <c r="H1048" s="51">
        <f t="shared" si="98"/>
        <v>5</v>
      </c>
      <c r="I1048" s="51" t="str">
        <f t="shared" si="99"/>
        <v>E</v>
      </c>
      <c r="J1048" s="51" t="str">
        <f t="shared" si="100"/>
        <v>MQ200</v>
      </c>
      <c r="K1048" s="76" t="str">
        <f t="shared" si="101"/>
        <v>PC205E7A</v>
      </c>
      <c r="L1048" s="281" t="e">
        <f>VLOOKUP(K1048,'Planilla de control'!#REF!,2,0)</f>
        <v>#REF!</v>
      </c>
      <c r="M1048" s="29" t="e">
        <f>IF(COUNTIF('Planilla de control'!#REF!,K1048)&gt;0,"SI","NO")</f>
        <v>#REF!</v>
      </c>
    </row>
    <row r="1049" spans="1:13" x14ac:dyDescent="0.3">
      <c r="A1049" s="3" t="s">
        <v>2365</v>
      </c>
      <c r="B1049" s="3" t="s">
        <v>4093</v>
      </c>
      <c r="C1049" s="3"/>
      <c r="D1049" s="3"/>
      <c r="E1049" s="3"/>
      <c r="F1049" s="51" t="str">
        <f t="shared" si="96"/>
        <v>05L7</v>
      </c>
      <c r="G1049" s="51">
        <f t="shared" si="97"/>
        <v>7</v>
      </c>
      <c r="H1049" s="51">
        <f t="shared" si="98"/>
        <v>5</v>
      </c>
      <c r="I1049" s="51" t="str">
        <f t="shared" si="99"/>
        <v>L</v>
      </c>
      <c r="J1049" s="51" t="str">
        <f t="shared" si="100"/>
        <v>MQ200</v>
      </c>
      <c r="K1049" s="76" t="str">
        <f t="shared" si="101"/>
        <v>PC205L7A</v>
      </c>
      <c r="L1049" s="281" t="e">
        <f>VLOOKUP(K1049,'Planilla de control'!#REF!,2,0)</f>
        <v>#REF!</v>
      </c>
      <c r="M1049" s="29" t="e">
        <f>IF(COUNTIF('Planilla de control'!#REF!,K1049)&gt;0,"SI","NO")</f>
        <v>#REF!</v>
      </c>
    </row>
    <row r="1050" spans="1:13" x14ac:dyDescent="0.3">
      <c r="A1050" s="3" t="s">
        <v>2365</v>
      </c>
      <c r="B1050" s="3" t="s">
        <v>4094</v>
      </c>
      <c r="C1050" s="3"/>
      <c r="D1050" s="3"/>
      <c r="E1050" s="3"/>
      <c r="F1050" s="51" t="str">
        <f t="shared" si="96"/>
        <v>05D4</v>
      </c>
      <c r="G1050" s="51">
        <f t="shared" si="97"/>
        <v>4</v>
      </c>
      <c r="H1050" s="51">
        <f t="shared" si="98"/>
        <v>5</v>
      </c>
      <c r="I1050" s="51" t="str">
        <f t="shared" si="99"/>
        <v>D</v>
      </c>
      <c r="J1050" s="51" t="str">
        <f t="shared" si="100"/>
        <v>MQ200</v>
      </c>
      <c r="K1050" s="76" t="str">
        <f t="shared" si="101"/>
        <v>PC205D4B</v>
      </c>
      <c r="L1050" s="281" t="e">
        <f>VLOOKUP(K1050,'Planilla de control'!#REF!,2,0)</f>
        <v>#REF!</v>
      </c>
      <c r="M1050" s="29" t="e">
        <f>IF(COUNTIF('Planilla de control'!#REF!,K1050)&gt;0,"SI","NO")</f>
        <v>#REF!</v>
      </c>
    </row>
    <row r="1051" spans="1:13" x14ac:dyDescent="0.3">
      <c r="A1051" s="3" t="s">
        <v>2365</v>
      </c>
      <c r="B1051" s="3" t="s">
        <v>4095</v>
      </c>
      <c r="C1051" s="3"/>
      <c r="D1051" s="3"/>
      <c r="E1051" s="3"/>
      <c r="F1051" s="51" t="str">
        <f t="shared" si="96"/>
        <v>05A3</v>
      </c>
      <c r="G1051" s="51">
        <f t="shared" si="97"/>
        <v>3</v>
      </c>
      <c r="H1051" s="51">
        <f t="shared" si="98"/>
        <v>5</v>
      </c>
      <c r="I1051" s="51" t="str">
        <f t="shared" si="99"/>
        <v>A</v>
      </c>
      <c r="J1051" s="51" t="str">
        <f t="shared" si="100"/>
        <v>MQ200</v>
      </c>
      <c r="K1051" s="76" t="str">
        <f t="shared" si="101"/>
        <v>PC205A3A</v>
      </c>
      <c r="L1051" s="281" t="e">
        <f>VLOOKUP(K1051,'Planilla de control'!#REF!,2,0)</f>
        <v>#REF!</v>
      </c>
      <c r="M1051" s="29" t="e">
        <f>IF(COUNTIF('Planilla de control'!#REF!,K1051)&gt;0,"SI","NO")</f>
        <v>#REF!</v>
      </c>
    </row>
    <row r="1052" spans="1:13" x14ac:dyDescent="0.3">
      <c r="A1052" s="3" t="s">
        <v>2365</v>
      </c>
      <c r="B1052" s="3" t="s">
        <v>4096</v>
      </c>
      <c r="C1052" s="3"/>
      <c r="D1052" s="3"/>
      <c r="E1052" s="3"/>
      <c r="F1052" s="51" t="str">
        <f t="shared" si="96"/>
        <v>05A8</v>
      </c>
      <c r="G1052" s="51">
        <f t="shared" si="97"/>
        <v>8</v>
      </c>
      <c r="H1052" s="51">
        <f t="shared" si="98"/>
        <v>5</v>
      </c>
      <c r="I1052" s="51" t="str">
        <f t="shared" si="99"/>
        <v>A</v>
      </c>
      <c r="J1052" s="51" t="str">
        <f t="shared" si="100"/>
        <v>MQ200</v>
      </c>
      <c r="K1052" s="76" t="str">
        <f t="shared" si="101"/>
        <v>PC205A8A</v>
      </c>
      <c r="L1052" s="281" t="e">
        <f>VLOOKUP(K1052,'Planilla de control'!#REF!,2,0)</f>
        <v>#REF!</v>
      </c>
      <c r="M1052" s="29" t="e">
        <f>IF(COUNTIF('Planilla de control'!#REF!,K1052)&gt;0,"SI","NO")</f>
        <v>#REF!</v>
      </c>
    </row>
    <row r="1053" spans="1:13" x14ac:dyDescent="0.3">
      <c r="A1053" s="3" t="s">
        <v>2365</v>
      </c>
      <c r="B1053" s="3" t="s">
        <v>4097</v>
      </c>
      <c r="C1053" s="3"/>
      <c r="D1053" s="3"/>
      <c r="E1053" s="3"/>
      <c r="F1053" s="51" t="str">
        <f t="shared" si="96"/>
        <v>05D7</v>
      </c>
      <c r="G1053" s="51">
        <f t="shared" si="97"/>
        <v>7</v>
      </c>
      <c r="H1053" s="51">
        <f t="shared" si="98"/>
        <v>5</v>
      </c>
      <c r="I1053" s="51" t="str">
        <f t="shared" si="99"/>
        <v>D</v>
      </c>
      <c r="J1053" s="51" t="str">
        <f t="shared" si="100"/>
        <v>MQ200</v>
      </c>
      <c r="K1053" s="76" t="str">
        <f t="shared" si="101"/>
        <v>PC205D7C</v>
      </c>
      <c r="L1053" s="281" t="e">
        <f>VLOOKUP(K1053,'Planilla de control'!#REF!,2,0)</f>
        <v>#REF!</v>
      </c>
      <c r="M1053" s="29" t="e">
        <f>IF(COUNTIF('Planilla de control'!#REF!,K1053)&gt;0,"SI","NO")</f>
        <v>#REF!</v>
      </c>
    </row>
    <row r="1054" spans="1:13" x14ac:dyDescent="0.3">
      <c r="A1054" s="3" t="s">
        <v>2365</v>
      </c>
      <c r="B1054" s="3" t="s">
        <v>4098</v>
      </c>
      <c r="C1054" s="3"/>
      <c r="D1054" s="3"/>
      <c r="E1054" s="3"/>
      <c r="F1054" s="51" t="str">
        <f t="shared" si="96"/>
        <v>05F5</v>
      </c>
      <c r="G1054" s="51">
        <f t="shared" si="97"/>
        <v>5</v>
      </c>
      <c r="H1054" s="51">
        <f t="shared" si="98"/>
        <v>5</v>
      </c>
      <c r="I1054" s="51" t="str">
        <f t="shared" si="99"/>
        <v>F</v>
      </c>
      <c r="J1054" s="51" t="str">
        <f t="shared" si="100"/>
        <v>MQ200</v>
      </c>
      <c r="K1054" s="76" t="str">
        <f t="shared" si="101"/>
        <v>PC205F5B</v>
      </c>
      <c r="L1054" s="281" t="e">
        <f>VLOOKUP(K1054,'Planilla de control'!#REF!,2,0)</f>
        <v>#REF!</v>
      </c>
      <c r="M1054" s="29" t="e">
        <f>IF(COUNTIF('Planilla de control'!#REF!,K1054)&gt;0,"SI","NO")</f>
        <v>#REF!</v>
      </c>
    </row>
    <row r="1055" spans="1:13" x14ac:dyDescent="0.3">
      <c r="A1055" s="3" t="s">
        <v>2365</v>
      </c>
      <c r="B1055" s="3" t="s">
        <v>4099</v>
      </c>
      <c r="C1055" s="3"/>
      <c r="D1055" s="3"/>
      <c r="E1055" s="3"/>
      <c r="F1055" s="51" t="str">
        <f t="shared" si="96"/>
        <v>05B6</v>
      </c>
      <c r="G1055" s="51">
        <f t="shared" si="97"/>
        <v>6</v>
      </c>
      <c r="H1055" s="51">
        <f t="shared" si="98"/>
        <v>5</v>
      </c>
      <c r="I1055" s="51" t="str">
        <f t="shared" si="99"/>
        <v>B</v>
      </c>
      <c r="J1055" s="51" t="str">
        <f t="shared" si="100"/>
        <v>MQ200</v>
      </c>
      <c r="K1055" s="76" t="str">
        <f t="shared" si="101"/>
        <v>PC205B6B</v>
      </c>
      <c r="L1055" s="281" t="e">
        <f>VLOOKUP(K1055,'Planilla de control'!#REF!,2,0)</f>
        <v>#REF!</v>
      </c>
      <c r="M1055" s="29" t="e">
        <f>IF(COUNTIF('Planilla de control'!#REF!,K1055)&gt;0,"SI","NO")</f>
        <v>#REF!</v>
      </c>
    </row>
    <row r="1056" spans="1:13" x14ac:dyDescent="0.3">
      <c r="A1056" s="3" t="s">
        <v>2365</v>
      </c>
      <c r="B1056" s="3" t="s">
        <v>4100</v>
      </c>
      <c r="C1056" s="3"/>
      <c r="D1056" s="3"/>
      <c r="E1056" s="3"/>
      <c r="F1056" s="51" t="str">
        <f t="shared" si="96"/>
        <v>05L5</v>
      </c>
      <c r="G1056" s="51">
        <f t="shared" si="97"/>
        <v>5</v>
      </c>
      <c r="H1056" s="51">
        <f t="shared" si="98"/>
        <v>5</v>
      </c>
      <c r="I1056" s="51" t="str">
        <f t="shared" si="99"/>
        <v>L</v>
      </c>
      <c r="J1056" s="51" t="str">
        <f t="shared" si="100"/>
        <v>MQ200</v>
      </c>
      <c r="K1056" s="76" t="str">
        <f t="shared" si="101"/>
        <v>PC205L5C</v>
      </c>
      <c r="L1056" s="281" t="e">
        <f>VLOOKUP(K1056,'Planilla de control'!#REF!,2,0)</f>
        <v>#REF!</v>
      </c>
      <c r="M1056" s="29" t="e">
        <f>IF(COUNTIF('Planilla de control'!#REF!,K1056)&gt;0,"SI","NO")</f>
        <v>#REF!</v>
      </c>
    </row>
    <row r="1057" spans="1:13" x14ac:dyDescent="0.3">
      <c r="A1057" s="3" t="s">
        <v>2365</v>
      </c>
      <c r="B1057" s="3" t="s">
        <v>4101</v>
      </c>
      <c r="C1057" s="3"/>
      <c r="D1057" s="3"/>
      <c r="E1057" s="3"/>
      <c r="F1057" s="51" t="str">
        <f t="shared" si="96"/>
        <v>05L6</v>
      </c>
      <c r="G1057" s="51">
        <f t="shared" si="97"/>
        <v>6</v>
      </c>
      <c r="H1057" s="51">
        <f t="shared" si="98"/>
        <v>5</v>
      </c>
      <c r="I1057" s="51" t="str">
        <f t="shared" si="99"/>
        <v>L</v>
      </c>
      <c r="J1057" s="51" t="str">
        <f t="shared" si="100"/>
        <v>MQ200</v>
      </c>
      <c r="K1057" s="76" t="str">
        <f t="shared" si="101"/>
        <v>PC205L6B</v>
      </c>
      <c r="L1057" s="281" t="e">
        <f>VLOOKUP(K1057,'Planilla de control'!#REF!,2,0)</f>
        <v>#REF!</v>
      </c>
      <c r="M1057" s="29" t="e">
        <f>IF(COUNTIF('Planilla de control'!#REF!,K1057)&gt;0,"SI","NO")</f>
        <v>#REF!</v>
      </c>
    </row>
    <row r="1058" spans="1:13" x14ac:dyDescent="0.3">
      <c r="A1058" s="3" t="s">
        <v>2365</v>
      </c>
      <c r="B1058" s="3" t="s">
        <v>4102</v>
      </c>
      <c r="C1058" s="3"/>
      <c r="D1058" s="3"/>
      <c r="E1058" s="3"/>
      <c r="F1058" s="51" t="str">
        <f t="shared" si="96"/>
        <v>05L6</v>
      </c>
      <c r="G1058" s="51">
        <f t="shared" si="97"/>
        <v>6</v>
      </c>
      <c r="H1058" s="51">
        <f t="shared" si="98"/>
        <v>5</v>
      </c>
      <c r="I1058" s="51" t="str">
        <f t="shared" si="99"/>
        <v>L</v>
      </c>
      <c r="J1058" s="51" t="str">
        <f t="shared" si="100"/>
        <v>MQ200</v>
      </c>
      <c r="K1058" s="76" t="str">
        <f t="shared" si="101"/>
        <v>PC205L6C</v>
      </c>
      <c r="L1058" s="281" t="e">
        <f>VLOOKUP(K1058,'Planilla de control'!#REF!,2,0)</f>
        <v>#REF!</v>
      </c>
      <c r="M1058" s="29" t="e">
        <f>IF(COUNTIF('Planilla de control'!#REF!,K1058)&gt;0,"SI","NO")</f>
        <v>#REF!</v>
      </c>
    </row>
    <row r="1059" spans="1:13" x14ac:dyDescent="0.3">
      <c r="A1059" s="3" t="s">
        <v>2365</v>
      </c>
      <c r="B1059" s="3" t="s">
        <v>4103</v>
      </c>
      <c r="C1059" s="3"/>
      <c r="D1059" s="3"/>
      <c r="E1059" s="3"/>
      <c r="F1059" s="51" t="str">
        <f t="shared" si="96"/>
        <v>05D4</v>
      </c>
      <c r="G1059" s="51">
        <f t="shared" si="97"/>
        <v>4</v>
      </c>
      <c r="H1059" s="51">
        <f t="shared" si="98"/>
        <v>5</v>
      </c>
      <c r="I1059" s="51" t="str">
        <f t="shared" si="99"/>
        <v>D</v>
      </c>
      <c r="J1059" s="51" t="str">
        <f t="shared" si="100"/>
        <v>MQ200</v>
      </c>
      <c r="K1059" s="76" t="str">
        <f t="shared" si="101"/>
        <v>PC205D4A</v>
      </c>
      <c r="L1059" s="281" t="e">
        <f>VLOOKUP(K1059,'Planilla de control'!#REF!,2,0)</f>
        <v>#REF!</v>
      </c>
      <c r="M1059" s="29" t="e">
        <f>IF(COUNTIF('Planilla de control'!#REF!,K1059)&gt;0,"SI","NO")</f>
        <v>#REF!</v>
      </c>
    </row>
    <row r="1060" spans="1:13" x14ac:dyDescent="0.3">
      <c r="A1060" s="3" t="s">
        <v>2365</v>
      </c>
      <c r="B1060" s="3" t="s">
        <v>4104</v>
      </c>
      <c r="C1060" s="3"/>
      <c r="D1060" s="3"/>
      <c r="E1060" s="3"/>
      <c r="F1060" s="51" t="str">
        <f t="shared" si="96"/>
        <v>05D6</v>
      </c>
      <c r="G1060" s="51">
        <f t="shared" si="97"/>
        <v>6</v>
      </c>
      <c r="H1060" s="51">
        <f t="shared" si="98"/>
        <v>5</v>
      </c>
      <c r="I1060" s="51" t="str">
        <f t="shared" si="99"/>
        <v>D</v>
      </c>
      <c r="J1060" s="51" t="str">
        <f t="shared" si="100"/>
        <v>MQ200</v>
      </c>
      <c r="K1060" s="76" t="str">
        <f t="shared" si="101"/>
        <v>PC205D6B</v>
      </c>
      <c r="L1060" s="281" t="e">
        <f>VLOOKUP(K1060,'Planilla de control'!#REF!,2,0)</f>
        <v>#REF!</v>
      </c>
      <c r="M1060" s="29" t="e">
        <f>IF(COUNTIF('Planilla de control'!#REF!,K1060)&gt;0,"SI","NO")</f>
        <v>#REF!</v>
      </c>
    </row>
    <row r="1061" spans="1:13" x14ac:dyDescent="0.3">
      <c r="A1061" s="3" t="s">
        <v>2365</v>
      </c>
      <c r="B1061" s="3" t="s">
        <v>4105</v>
      </c>
      <c r="C1061" s="3"/>
      <c r="D1061" s="3"/>
      <c r="E1061" s="3"/>
      <c r="F1061" s="51" t="str">
        <f t="shared" si="96"/>
        <v>05E5</v>
      </c>
      <c r="G1061" s="51">
        <f t="shared" si="97"/>
        <v>5</v>
      </c>
      <c r="H1061" s="51">
        <f t="shared" si="98"/>
        <v>5</v>
      </c>
      <c r="I1061" s="51" t="str">
        <f t="shared" si="99"/>
        <v>E</v>
      </c>
      <c r="J1061" s="51" t="str">
        <f t="shared" si="100"/>
        <v>MQ200</v>
      </c>
      <c r="K1061" s="76" t="str">
        <f t="shared" si="101"/>
        <v>PC205E5B</v>
      </c>
      <c r="L1061" s="281" t="e">
        <f>VLOOKUP(K1061,'Planilla de control'!#REF!,2,0)</f>
        <v>#REF!</v>
      </c>
      <c r="M1061" s="29" t="e">
        <f>IF(COUNTIF('Planilla de control'!#REF!,K1061)&gt;0,"SI","NO")</f>
        <v>#REF!</v>
      </c>
    </row>
    <row r="1062" spans="1:13" x14ac:dyDescent="0.3">
      <c r="A1062" s="3" t="s">
        <v>2365</v>
      </c>
      <c r="B1062" s="3" t="s">
        <v>4106</v>
      </c>
      <c r="C1062" s="3"/>
      <c r="D1062" s="3"/>
      <c r="E1062" s="3"/>
      <c r="F1062" s="51" t="str">
        <f t="shared" si="96"/>
        <v>05E5</v>
      </c>
      <c r="G1062" s="51">
        <f t="shared" si="97"/>
        <v>5</v>
      </c>
      <c r="H1062" s="51">
        <f t="shared" si="98"/>
        <v>5</v>
      </c>
      <c r="I1062" s="51" t="str">
        <f t="shared" si="99"/>
        <v>E</v>
      </c>
      <c r="J1062" s="51" t="str">
        <f t="shared" si="100"/>
        <v>MQ200</v>
      </c>
      <c r="K1062" s="76" t="str">
        <f t="shared" si="101"/>
        <v>PC205E5C</v>
      </c>
      <c r="L1062" s="281" t="e">
        <f>VLOOKUP(K1062,'Planilla de control'!#REF!,2,0)</f>
        <v>#REF!</v>
      </c>
      <c r="M1062" s="29" t="e">
        <f>IF(COUNTIF('Planilla de control'!#REF!,K1062)&gt;0,"SI","NO")</f>
        <v>#REF!</v>
      </c>
    </row>
    <row r="1063" spans="1:13" x14ac:dyDescent="0.3">
      <c r="A1063" s="3" t="s">
        <v>2365</v>
      </c>
      <c r="B1063" s="3" t="s">
        <v>4107</v>
      </c>
      <c r="C1063" s="3"/>
      <c r="D1063" s="3"/>
      <c r="E1063" s="3"/>
      <c r="F1063" s="51" t="str">
        <f t="shared" si="96"/>
        <v>05D3</v>
      </c>
      <c r="G1063" s="51">
        <f t="shared" si="97"/>
        <v>3</v>
      </c>
      <c r="H1063" s="51">
        <f t="shared" si="98"/>
        <v>5</v>
      </c>
      <c r="I1063" s="51" t="str">
        <f t="shared" si="99"/>
        <v>D</v>
      </c>
      <c r="J1063" s="51" t="str">
        <f t="shared" si="100"/>
        <v>MQ200</v>
      </c>
      <c r="K1063" s="76" t="str">
        <f t="shared" si="101"/>
        <v>PC205D3C</v>
      </c>
      <c r="L1063" s="281" t="e">
        <f>VLOOKUP(K1063,'Planilla de control'!#REF!,2,0)</f>
        <v>#REF!</v>
      </c>
      <c r="M1063" s="29" t="e">
        <f>IF(COUNTIF('Planilla de control'!#REF!,K1063)&gt;0,"SI","NO")</f>
        <v>#REF!</v>
      </c>
    </row>
    <row r="1064" spans="1:13" x14ac:dyDescent="0.3">
      <c r="A1064" s="3" t="s">
        <v>2365</v>
      </c>
      <c r="B1064" s="3" t="s">
        <v>4108</v>
      </c>
      <c r="C1064" s="3"/>
      <c r="D1064" s="3"/>
      <c r="E1064" s="3"/>
      <c r="F1064" s="51" t="str">
        <f t="shared" si="96"/>
        <v>05G2</v>
      </c>
      <c r="G1064" s="51">
        <f t="shared" si="97"/>
        <v>2</v>
      </c>
      <c r="H1064" s="51">
        <f t="shared" si="98"/>
        <v>5</v>
      </c>
      <c r="I1064" s="51" t="str">
        <f t="shared" si="99"/>
        <v>G</v>
      </c>
      <c r="J1064" s="51" t="str">
        <f t="shared" si="100"/>
        <v>MQ200</v>
      </c>
      <c r="K1064" s="76" t="str">
        <f t="shared" si="101"/>
        <v>PC205G2B</v>
      </c>
      <c r="L1064" s="281" t="e">
        <f>VLOOKUP(K1064,'Planilla de control'!#REF!,2,0)</f>
        <v>#REF!</v>
      </c>
      <c r="M1064" s="29" t="e">
        <f>IF(COUNTIF('Planilla de control'!#REF!,K1064)&gt;0,"SI","NO")</f>
        <v>#REF!</v>
      </c>
    </row>
    <row r="1065" spans="1:13" x14ac:dyDescent="0.3">
      <c r="A1065" s="3" t="s">
        <v>2365</v>
      </c>
      <c r="B1065" s="3" t="s">
        <v>4109</v>
      </c>
      <c r="C1065" s="3"/>
      <c r="D1065" s="3"/>
      <c r="E1065" s="3"/>
      <c r="F1065" s="51" t="str">
        <f t="shared" si="96"/>
        <v>05A1</v>
      </c>
      <c r="G1065" s="51">
        <f t="shared" si="97"/>
        <v>1</v>
      </c>
      <c r="H1065" s="51">
        <f t="shared" si="98"/>
        <v>5</v>
      </c>
      <c r="I1065" s="51" t="str">
        <f t="shared" si="99"/>
        <v>A</v>
      </c>
      <c r="J1065" s="51" t="str">
        <f t="shared" si="100"/>
        <v>MQ200</v>
      </c>
      <c r="K1065" s="76" t="str">
        <f t="shared" si="101"/>
        <v>PC205A1A</v>
      </c>
      <c r="L1065" s="281" t="e">
        <f>VLOOKUP(K1065,'Planilla de control'!#REF!,2,0)</f>
        <v>#REF!</v>
      </c>
      <c r="M1065" s="29" t="e">
        <f>IF(COUNTIF('Planilla de control'!#REF!,K1065)&gt;0,"SI","NO")</f>
        <v>#REF!</v>
      </c>
    </row>
    <row r="1066" spans="1:13" x14ac:dyDescent="0.3">
      <c r="A1066" s="3" t="s">
        <v>2365</v>
      </c>
      <c r="B1066" s="3" t="s">
        <v>4110</v>
      </c>
      <c r="C1066" s="3"/>
      <c r="D1066" s="3"/>
      <c r="E1066" s="3"/>
      <c r="F1066" s="51" t="str">
        <f t="shared" si="96"/>
        <v>05D3</v>
      </c>
      <c r="G1066" s="51">
        <f t="shared" si="97"/>
        <v>3</v>
      </c>
      <c r="H1066" s="51">
        <f t="shared" si="98"/>
        <v>5</v>
      </c>
      <c r="I1066" s="51" t="str">
        <f t="shared" si="99"/>
        <v>D</v>
      </c>
      <c r="J1066" s="51" t="str">
        <f t="shared" si="100"/>
        <v>MQ200</v>
      </c>
      <c r="K1066" s="76" t="str">
        <f t="shared" si="101"/>
        <v>PC205D3B</v>
      </c>
      <c r="L1066" s="281" t="e">
        <f>VLOOKUP(K1066,'Planilla de control'!#REF!,2,0)</f>
        <v>#REF!</v>
      </c>
      <c r="M1066" s="29" t="e">
        <f>IF(COUNTIF('Planilla de control'!#REF!,K1066)&gt;0,"SI","NO")</f>
        <v>#REF!</v>
      </c>
    </row>
    <row r="1067" spans="1:13" x14ac:dyDescent="0.3">
      <c r="A1067" s="3" t="s">
        <v>2365</v>
      </c>
      <c r="B1067" s="3" t="s">
        <v>4111</v>
      </c>
      <c r="C1067" s="3"/>
      <c r="D1067" s="3"/>
      <c r="E1067" s="3"/>
      <c r="F1067" s="51" t="str">
        <f t="shared" si="96"/>
        <v>05H2</v>
      </c>
      <c r="G1067" s="51">
        <f t="shared" si="97"/>
        <v>2</v>
      </c>
      <c r="H1067" s="51">
        <f t="shared" si="98"/>
        <v>5</v>
      </c>
      <c r="I1067" s="51" t="str">
        <f t="shared" si="99"/>
        <v>H</v>
      </c>
      <c r="J1067" s="51" t="str">
        <f t="shared" si="100"/>
        <v>MQ200</v>
      </c>
      <c r="K1067" s="76" t="str">
        <f t="shared" si="101"/>
        <v>PC205H2B</v>
      </c>
      <c r="L1067" s="281" t="e">
        <f>VLOOKUP(K1067,'Planilla de control'!#REF!,2,0)</f>
        <v>#REF!</v>
      </c>
      <c r="M1067" s="29" t="e">
        <f>IF(COUNTIF('Planilla de control'!#REF!,K1067)&gt;0,"SI","NO")</f>
        <v>#REF!</v>
      </c>
    </row>
    <row r="1068" spans="1:13" x14ac:dyDescent="0.3">
      <c r="A1068" s="3" t="s">
        <v>2365</v>
      </c>
      <c r="B1068" s="3" t="s">
        <v>4112</v>
      </c>
      <c r="C1068" s="3"/>
      <c r="D1068" s="3"/>
      <c r="E1068" s="3"/>
      <c r="F1068" s="51" t="str">
        <f t="shared" si="96"/>
        <v>05L1</v>
      </c>
      <c r="G1068" s="51">
        <f t="shared" si="97"/>
        <v>1</v>
      </c>
      <c r="H1068" s="51">
        <f t="shared" si="98"/>
        <v>5</v>
      </c>
      <c r="I1068" s="51" t="str">
        <f t="shared" si="99"/>
        <v>L</v>
      </c>
      <c r="J1068" s="51" t="str">
        <f t="shared" si="100"/>
        <v>MQ200</v>
      </c>
      <c r="K1068" s="76" t="str">
        <f t="shared" si="101"/>
        <v>PC205L1B</v>
      </c>
      <c r="L1068" s="281" t="e">
        <f>VLOOKUP(K1068,'Planilla de control'!#REF!,2,0)</f>
        <v>#REF!</v>
      </c>
      <c r="M1068" s="29" t="e">
        <f>IF(COUNTIF('Planilla de control'!#REF!,K1068)&gt;0,"SI","NO")</f>
        <v>#REF!</v>
      </c>
    </row>
    <row r="1069" spans="1:13" x14ac:dyDescent="0.3">
      <c r="A1069" s="3" t="s">
        <v>2365</v>
      </c>
      <c r="B1069" s="3" t="s">
        <v>4113</v>
      </c>
      <c r="C1069" s="3"/>
      <c r="D1069" s="3"/>
      <c r="E1069" s="3"/>
      <c r="F1069" s="51" t="str">
        <f t="shared" si="96"/>
        <v>05C6</v>
      </c>
      <c r="G1069" s="51">
        <f t="shared" si="97"/>
        <v>6</v>
      </c>
      <c r="H1069" s="51">
        <f t="shared" si="98"/>
        <v>5</v>
      </c>
      <c r="I1069" s="51" t="str">
        <f t="shared" si="99"/>
        <v>C</v>
      </c>
      <c r="J1069" s="51" t="str">
        <f t="shared" si="100"/>
        <v>MQ200</v>
      </c>
      <c r="K1069" s="76" t="str">
        <f t="shared" si="101"/>
        <v>PC205C6A</v>
      </c>
      <c r="L1069" s="281" t="e">
        <f>VLOOKUP(K1069,'Planilla de control'!#REF!,2,0)</f>
        <v>#REF!</v>
      </c>
      <c r="M1069" s="29" t="e">
        <f>IF(COUNTIF('Planilla de control'!#REF!,K1069)&gt;0,"SI","NO")</f>
        <v>#REF!</v>
      </c>
    </row>
    <row r="1070" spans="1:13" x14ac:dyDescent="0.3">
      <c r="A1070" s="3" t="s">
        <v>2365</v>
      </c>
      <c r="B1070" s="3" t="s">
        <v>4114</v>
      </c>
      <c r="C1070" s="3"/>
      <c r="D1070" s="3"/>
      <c r="E1070" s="3"/>
      <c r="F1070" s="51" t="str">
        <f t="shared" si="96"/>
        <v>05C8</v>
      </c>
      <c r="G1070" s="51">
        <f t="shared" si="97"/>
        <v>8</v>
      </c>
      <c r="H1070" s="51">
        <f t="shared" si="98"/>
        <v>5</v>
      </c>
      <c r="I1070" s="51" t="str">
        <f t="shared" si="99"/>
        <v>C</v>
      </c>
      <c r="J1070" s="51" t="str">
        <f t="shared" si="100"/>
        <v>MQ200</v>
      </c>
      <c r="K1070" s="76" t="str">
        <f t="shared" si="101"/>
        <v>PC205C8B</v>
      </c>
      <c r="L1070" s="281" t="e">
        <f>VLOOKUP(K1070,'Planilla de control'!#REF!,2,0)</f>
        <v>#REF!</v>
      </c>
      <c r="M1070" s="29" t="e">
        <f>IF(COUNTIF('Planilla de control'!#REF!,K1070)&gt;0,"SI","NO")</f>
        <v>#REF!</v>
      </c>
    </row>
    <row r="1071" spans="1:13" x14ac:dyDescent="0.3">
      <c r="A1071" s="3" t="s">
        <v>2365</v>
      </c>
      <c r="B1071" s="3" t="s">
        <v>4115</v>
      </c>
      <c r="C1071" s="3"/>
      <c r="D1071" s="3"/>
      <c r="E1071" s="3"/>
      <c r="F1071" s="51" t="str">
        <f t="shared" si="96"/>
        <v>05D1</v>
      </c>
      <c r="G1071" s="51">
        <f t="shared" si="97"/>
        <v>1</v>
      </c>
      <c r="H1071" s="51">
        <f t="shared" si="98"/>
        <v>5</v>
      </c>
      <c r="I1071" s="51" t="str">
        <f t="shared" si="99"/>
        <v>D</v>
      </c>
      <c r="J1071" s="51" t="str">
        <f t="shared" si="100"/>
        <v>MQ200</v>
      </c>
      <c r="K1071" s="76" t="str">
        <f t="shared" si="101"/>
        <v>PC205D1B</v>
      </c>
      <c r="L1071" s="281" t="e">
        <f>VLOOKUP(K1071,'Planilla de control'!#REF!,2,0)</f>
        <v>#REF!</v>
      </c>
      <c r="M1071" s="29" t="e">
        <f>IF(COUNTIF('Planilla de control'!#REF!,K1071)&gt;0,"SI","NO")</f>
        <v>#REF!</v>
      </c>
    </row>
    <row r="1072" spans="1:13" x14ac:dyDescent="0.3">
      <c r="A1072" s="3" t="s">
        <v>2365</v>
      </c>
      <c r="B1072" s="3" t="s">
        <v>4116</v>
      </c>
      <c r="C1072" s="3"/>
      <c r="D1072" s="3"/>
      <c r="E1072" s="3"/>
      <c r="F1072" s="51" t="str">
        <f t="shared" si="96"/>
        <v>05D4</v>
      </c>
      <c r="G1072" s="51">
        <f t="shared" si="97"/>
        <v>4</v>
      </c>
      <c r="H1072" s="51">
        <f t="shared" si="98"/>
        <v>5</v>
      </c>
      <c r="I1072" s="51" t="str">
        <f t="shared" si="99"/>
        <v>D</v>
      </c>
      <c r="J1072" s="51" t="str">
        <f t="shared" si="100"/>
        <v>MQ200</v>
      </c>
      <c r="K1072" s="76" t="str">
        <f t="shared" si="101"/>
        <v>PC205D4C</v>
      </c>
      <c r="L1072" s="281" t="e">
        <f>VLOOKUP(K1072,'Planilla de control'!#REF!,2,0)</f>
        <v>#REF!</v>
      </c>
      <c r="M1072" s="29" t="e">
        <f>IF(COUNTIF('Planilla de control'!#REF!,K1072)&gt;0,"SI","NO")</f>
        <v>#REF!</v>
      </c>
    </row>
    <row r="1073" spans="1:13" x14ac:dyDescent="0.3">
      <c r="A1073" s="3" t="s">
        <v>2365</v>
      </c>
      <c r="B1073" s="3" t="s">
        <v>4117</v>
      </c>
      <c r="C1073" s="3"/>
      <c r="D1073" s="3"/>
      <c r="E1073" s="3"/>
      <c r="F1073" s="51" t="str">
        <f t="shared" si="96"/>
        <v>05D5</v>
      </c>
      <c r="G1073" s="51">
        <f t="shared" si="97"/>
        <v>5</v>
      </c>
      <c r="H1073" s="51">
        <f t="shared" si="98"/>
        <v>5</v>
      </c>
      <c r="I1073" s="51" t="str">
        <f t="shared" si="99"/>
        <v>D</v>
      </c>
      <c r="J1073" s="51" t="str">
        <f t="shared" si="100"/>
        <v>MQ200</v>
      </c>
      <c r="K1073" s="76" t="str">
        <f t="shared" si="101"/>
        <v>PC205D5C</v>
      </c>
      <c r="L1073" s="281" t="e">
        <f>VLOOKUP(K1073,'Planilla de control'!#REF!,2,0)</f>
        <v>#REF!</v>
      </c>
      <c r="M1073" s="29" t="e">
        <f>IF(COUNTIF('Planilla de control'!#REF!,K1073)&gt;0,"SI","NO")</f>
        <v>#REF!</v>
      </c>
    </row>
    <row r="1074" spans="1:13" x14ac:dyDescent="0.3">
      <c r="A1074" s="3" t="s">
        <v>2365</v>
      </c>
      <c r="B1074" s="3" t="s">
        <v>4118</v>
      </c>
      <c r="C1074" s="3"/>
      <c r="D1074" s="3"/>
      <c r="E1074" s="3"/>
      <c r="F1074" s="51" t="str">
        <f t="shared" si="96"/>
        <v>05F8</v>
      </c>
      <c r="G1074" s="51">
        <f t="shared" si="97"/>
        <v>8</v>
      </c>
      <c r="H1074" s="51">
        <f t="shared" si="98"/>
        <v>5</v>
      </c>
      <c r="I1074" s="51" t="str">
        <f t="shared" si="99"/>
        <v>F</v>
      </c>
      <c r="J1074" s="51" t="str">
        <f t="shared" si="100"/>
        <v>MQ200</v>
      </c>
      <c r="K1074" s="76" t="str">
        <f t="shared" si="101"/>
        <v>PC205F8A</v>
      </c>
      <c r="L1074" s="281" t="e">
        <f>VLOOKUP(K1074,'Planilla de control'!#REF!,2,0)</f>
        <v>#REF!</v>
      </c>
      <c r="M1074" s="29" t="e">
        <f>IF(COUNTIF('Planilla de control'!#REF!,K1074)&gt;0,"SI","NO")</f>
        <v>#REF!</v>
      </c>
    </row>
    <row r="1075" spans="1:13" x14ac:dyDescent="0.3">
      <c r="A1075" s="3" t="s">
        <v>2365</v>
      </c>
      <c r="B1075" s="3" t="s">
        <v>4119</v>
      </c>
      <c r="C1075" s="3"/>
      <c r="D1075" s="3"/>
      <c r="E1075" s="3"/>
      <c r="F1075" s="51" t="str">
        <f t="shared" si="96"/>
        <v>05F8</v>
      </c>
      <c r="G1075" s="51">
        <f t="shared" si="97"/>
        <v>8</v>
      </c>
      <c r="H1075" s="51">
        <f t="shared" si="98"/>
        <v>5</v>
      </c>
      <c r="I1075" s="51" t="str">
        <f t="shared" si="99"/>
        <v>F</v>
      </c>
      <c r="J1075" s="51" t="str">
        <f t="shared" si="100"/>
        <v>MQ200</v>
      </c>
      <c r="K1075" s="76" t="str">
        <f t="shared" si="101"/>
        <v>PC205F8B</v>
      </c>
      <c r="L1075" s="281" t="e">
        <f>VLOOKUP(K1075,'Planilla de control'!#REF!,2,0)</f>
        <v>#REF!</v>
      </c>
      <c r="M1075" s="29" t="e">
        <f>IF(COUNTIF('Planilla de control'!#REF!,K1075)&gt;0,"SI","NO")</f>
        <v>#REF!</v>
      </c>
    </row>
    <row r="1076" spans="1:13" x14ac:dyDescent="0.3">
      <c r="A1076" s="3" t="s">
        <v>2365</v>
      </c>
      <c r="B1076" s="3" t="s">
        <v>4120</v>
      </c>
      <c r="C1076" s="3"/>
      <c r="D1076" s="3"/>
      <c r="E1076" s="3"/>
      <c r="F1076" s="51" t="str">
        <f t="shared" si="96"/>
        <v>05G4</v>
      </c>
      <c r="G1076" s="51">
        <f t="shared" si="97"/>
        <v>4</v>
      </c>
      <c r="H1076" s="51">
        <f t="shared" si="98"/>
        <v>5</v>
      </c>
      <c r="I1076" s="51" t="str">
        <f t="shared" si="99"/>
        <v>G</v>
      </c>
      <c r="J1076" s="51" t="str">
        <f t="shared" si="100"/>
        <v>MQ200</v>
      </c>
      <c r="K1076" s="76" t="str">
        <f t="shared" si="101"/>
        <v>PC205G4B</v>
      </c>
      <c r="L1076" s="281" t="e">
        <f>VLOOKUP(K1076,'Planilla de control'!#REF!,2,0)</f>
        <v>#REF!</v>
      </c>
      <c r="M1076" s="29" t="e">
        <f>IF(COUNTIF('Planilla de control'!#REF!,K1076)&gt;0,"SI","NO")</f>
        <v>#REF!</v>
      </c>
    </row>
    <row r="1077" spans="1:13" x14ac:dyDescent="0.3">
      <c r="A1077" s="3" t="s">
        <v>2365</v>
      </c>
      <c r="B1077" s="3" t="s">
        <v>4121</v>
      </c>
      <c r="C1077" s="3"/>
      <c r="D1077" s="3"/>
      <c r="E1077" s="3"/>
      <c r="F1077" s="51" t="str">
        <f t="shared" si="96"/>
        <v>05G5</v>
      </c>
      <c r="G1077" s="51">
        <f t="shared" si="97"/>
        <v>5</v>
      </c>
      <c r="H1077" s="51">
        <f t="shared" si="98"/>
        <v>5</v>
      </c>
      <c r="I1077" s="51" t="str">
        <f t="shared" si="99"/>
        <v>G</v>
      </c>
      <c r="J1077" s="51" t="str">
        <f t="shared" si="100"/>
        <v>MQ200</v>
      </c>
      <c r="K1077" s="76" t="str">
        <f t="shared" si="101"/>
        <v>PC205G5A</v>
      </c>
      <c r="L1077" s="281" t="e">
        <f>VLOOKUP(K1077,'Planilla de control'!#REF!,2,0)</f>
        <v>#REF!</v>
      </c>
      <c r="M1077" s="29" t="e">
        <f>IF(COUNTIF('Planilla de control'!#REF!,K1077)&gt;0,"SI","NO")</f>
        <v>#REF!</v>
      </c>
    </row>
    <row r="1078" spans="1:13" x14ac:dyDescent="0.3">
      <c r="A1078" s="3" t="s">
        <v>2365</v>
      </c>
      <c r="B1078" s="3" t="s">
        <v>4122</v>
      </c>
      <c r="C1078" s="3"/>
      <c r="D1078" s="3"/>
      <c r="E1078" s="3"/>
      <c r="F1078" s="51" t="str">
        <f t="shared" si="96"/>
        <v>05G5</v>
      </c>
      <c r="G1078" s="51">
        <f t="shared" si="97"/>
        <v>5</v>
      </c>
      <c r="H1078" s="51">
        <f t="shared" si="98"/>
        <v>5</v>
      </c>
      <c r="I1078" s="51" t="str">
        <f t="shared" si="99"/>
        <v>G</v>
      </c>
      <c r="J1078" s="51" t="str">
        <f t="shared" si="100"/>
        <v>MQ200</v>
      </c>
      <c r="K1078" s="76" t="str">
        <f t="shared" si="101"/>
        <v>PC205G5B</v>
      </c>
      <c r="L1078" s="281" t="e">
        <f>VLOOKUP(K1078,'Planilla de control'!#REF!,2,0)</f>
        <v>#REF!</v>
      </c>
      <c r="M1078" s="29" t="e">
        <f>IF(COUNTIF('Planilla de control'!#REF!,K1078)&gt;0,"SI","NO")</f>
        <v>#REF!</v>
      </c>
    </row>
    <row r="1079" spans="1:13" x14ac:dyDescent="0.3">
      <c r="A1079" s="3" t="s">
        <v>2365</v>
      </c>
      <c r="B1079" s="3" t="s">
        <v>4123</v>
      </c>
      <c r="C1079" s="3"/>
      <c r="D1079" s="3"/>
      <c r="E1079" s="3"/>
      <c r="F1079" s="51" t="str">
        <f t="shared" si="96"/>
        <v>05G7</v>
      </c>
      <c r="G1079" s="51">
        <f t="shared" si="97"/>
        <v>7</v>
      </c>
      <c r="H1079" s="51">
        <f t="shared" si="98"/>
        <v>5</v>
      </c>
      <c r="I1079" s="51" t="str">
        <f t="shared" si="99"/>
        <v>G</v>
      </c>
      <c r="J1079" s="51" t="str">
        <f t="shared" si="100"/>
        <v>MQ200</v>
      </c>
      <c r="K1079" s="76" t="str">
        <f t="shared" si="101"/>
        <v>PC205G7A</v>
      </c>
      <c r="L1079" s="281" t="e">
        <f>VLOOKUP(K1079,'Planilla de control'!#REF!,2,0)</f>
        <v>#REF!</v>
      </c>
      <c r="M1079" s="29" t="e">
        <f>IF(COUNTIF('Planilla de control'!#REF!,K1079)&gt;0,"SI","NO")</f>
        <v>#REF!</v>
      </c>
    </row>
    <row r="1080" spans="1:13" x14ac:dyDescent="0.3">
      <c r="A1080" s="3" t="s">
        <v>2365</v>
      </c>
      <c r="B1080" s="3" t="s">
        <v>4124</v>
      </c>
      <c r="C1080" s="3"/>
      <c r="D1080" s="3"/>
      <c r="E1080" s="3"/>
      <c r="F1080" s="51" t="str">
        <f t="shared" si="96"/>
        <v>05G7</v>
      </c>
      <c r="G1080" s="51">
        <f t="shared" si="97"/>
        <v>7</v>
      </c>
      <c r="H1080" s="51">
        <f t="shared" si="98"/>
        <v>5</v>
      </c>
      <c r="I1080" s="51" t="str">
        <f t="shared" si="99"/>
        <v>G</v>
      </c>
      <c r="J1080" s="51" t="str">
        <f t="shared" si="100"/>
        <v>MQ200</v>
      </c>
      <c r="K1080" s="76" t="str">
        <f t="shared" si="101"/>
        <v>PC205G7B</v>
      </c>
      <c r="L1080" s="281" t="e">
        <f>VLOOKUP(K1080,'Planilla de control'!#REF!,2,0)</f>
        <v>#REF!</v>
      </c>
      <c r="M1080" s="29" t="e">
        <f>IF(COUNTIF('Planilla de control'!#REF!,K1080)&gt;0,"SI","NO")</f>
        <v>#REF!</v>
      </c>
    </row>
    <row r="1081" spans="1:13" x14ac:dyDescent="0.3">
      <c r="A1081" s="3" t="s">
        <v>2365</v>
      </c>
      <c r="B1081" s="3" t="s">
        <v>4125</v>
      </c>
      <c r="C1081" s="3"/>
      <c r="D1081" s="3"/>
      <c r="E1081" s="3"/>
      <c r="F1081" s="51" t="str">
        <f t="shared" si="96"/>
        <v>05G7</v>
      </c>
      <c r="G1081" s="51">
        <f t="shared" si="97"/>
        <v>7</v>
      </c>
      <c r="H1081" s="51">
        <f t="shared" si="98"/>
        <v>5</v>
      </c>
      <c r="I1081" s="51" t="str">
        <f t="shared" si="99"/>
        <v>G</v>
      </c>
      <c r="J1081" s="51" t="str">
        <f t="shared" si="100"/>
        <v>MQ200</v>
      </c>
      <c r="K1081" s="76" t="str">
        <f t="shared" si="101"/>
        <v>PC205G7C</v>
      </c>
      <c r="L1081" s="281" t="e">
        <f>VLOOKUP(K1081,'Planilla de control'!#REF!,2,0)</f>
        <v>#REF!</v>
      </c>
      <c r="M1081" s="29" t="e">
        <f>IF(COUNTIF('Planilla de control'!#REF!,K1081)&gt;0,"SI","NO")</f>
        <v>#REF!</v>
      </c>
    </row>
    <row r="1082" spans="1:13" x14ac:dyDescent="0.3">
      <c r="A1082" s="3" t="s">
        <v>2365</v>
      </c>
      <c r="B1082" s="3" t="s">
        <v>4126</v>
      </c>
      <c r="C1082" s="3"/>
      <c r="D1082" s="3"/>
      <c r="E1082" s="3"/>
      <c r="F1082" s="51" t="str">
        <f t="shared" si="96"/>
        <v>05H4</v>
      </c>
      <c r="G1082" s="51">
        <f t="shared" si="97"/>
        <v>4</v>
      </c>
      <c r="H1082" s="51">
        <f t="shared" si="98"/>
        <v>5</v>
      </c>
      <c r="I1082" s="51" t="str">
        <f t="shared" si="99"/>
        <v>H</v>
      </c>
      <c r="J1082" s="51" t="str">
        <f t="shared" si="100"/>
        <v>MQ200</v>
      </c>
      <c r="K1082" s="76" t="str">
        <f t="shared" si="101"/>
        <v>PC205H4B</v>
      </c>
      <c r="L1082" s="281" t="e">
        <f>VLOOKUP(K1082,'Planilla de control'!#REF!,2,0)</f>
        <v>#REF!</v>
      </c>
      <c r="M1082" s="29" t="e">
        <f>IF(COUNTIF('Planilla de control'!#REF!,K1082)&gt;0,"SI","NO")</f>
        <v>#REF!</v>
      </c>
    </row>
    <row r="1083" spans="1:13" x14ac:dyDescent="0.3">
      <c r="A1083" s="3" t="s">
        <v>2365</v>
      </c>
      <c r="B1083" s="3" t="s">
        <v>4127</v>
      </c>
      <c r="C1083" s="3"/>
      <c r="D1083" s="3"/>
      <c r="E1083" s="3"/>
      <c r="F1083" s="51" t="str">
        <f t="shared" si="96"/>
        <v>05H4</v>
      </c>
      <c r="G1083" s="51">
        <f t="shared" si="97"/>
        <v>4</v>
      </c>
      <c r="H1083" s="51">
        <f t="shared" si="98"/>
        <v>5</v>
      </c>
      <c r="I1083" s="51" t="str">
        <f t="shared" si="99"/>
        <v>H</v>
      </c>
      <c r="J1083" s="51" t="str">
        <f t="shared" si="100"/>
        <v>MQ200</v>
      </c>
      <c r="K1083" s="76" t="str">
        <f t="shared" si="101"/>
        <v>PC205H4C</v>
      </c>
      <c r="L1083" s="281" t="e">
        <f>VLOOKUP(K1083,'Planilla de control'!#REF!,2,0)</f>
        <v>#REF!</v>
      </c>
      <c r="M1083" s="29" t="e">
        <f>IF(COUNTIF('Planilla de control'!#REF!,K1083)&gt;0,"SI","NO")</f>
        <v>#REF!</v>
      </c>
    </row>
    <row r="1084" spans="1:13" x14ac:dyDescent="0.3">
      <c r="A1084" s="3" t="s">
        <v>2365</v>
      </c>
      <c r="B1084" s="3" t="s">
        <v>4128</v>
      </c>
      <c r="C1084" s="3"/>
      <c r="D1084" s="3"/>
      <c r="E1084" s="3"/>
      <c r="F1084" s="51" t="str">
        <f t="shared" si="96"/>
        <v>05H8</v>
      </c>
      <c r="G1084" s="51">
        <f t="shared" si="97"/>
        <v>8</v>
      </c>
      <c r="H1084" s="51">
        <f t="shared" si="98"/>
        <v>5</v>
      </c>
      <c r="I1084" s="51" t="str">
        <f t="shared" si="99"/>
        <v>H</v>
      </c>
      <c r="J1084" s="51" t="str">
        <f t="shared" si="100"/>
        <v>MQ200</v>
      </c>
      <c r="K1084" s="76" t="str">
        <f t="shared" si="101"/>
        <v>PC205H8C</v>
      </c>
      <c r="L1084" s="281" t="e">
        <f>VLOOKUP(K1084,'Planilla de control'!#REF!,2,0)</f>
        <v>#REF!</v>
      </c>
      <c r="M1084" s="29" t="e">
        <f>IF(COUNTIF('Planilla de control'!#REF!,K1084)&gt;0,"SI","NO")</f>
        <v>#REF!</v>
      </c>
    </row>
    <row r="1085" spans="1:13" x14ac:dyDescent="0.3">
      <c r="A1085" s="3" t="s">
        <v>2365</v>
      </c>
      <c r="B1085" s="3" t="s">
        <v>4129</v>
      </c>
      <c r="C1085" s="3"/>
      <c r="D1085" s="3"/>
      <c r="E1085" s="3"/>
      <c r="F1085" s="51" t="str">
        <f t="shared" si="96"/>
        <v>05F7</v>
      </c>
      <c r="G1085" s="51">
        <f t="shared" si="97"/>
        <v>7</v>
      </c>
      <c r="H1085" s="51">
        <f t="shared" si="98"/>
        <v>5</v>
      </c>
      <c r="I1085" s="51" t="str">
        <f t="shared" si="99"/>
        <v>F</v>
      </c>
      <c r="J1085" s="51" t="str">
        <f t="shared" si="100"/>
        <v>MQ200</v>
      </c>
      <c r="K1085" s="76" t="str">
        <f t="shared" si="101"/>
        <v>PC205F7C</v>
      </c>
      <c r="L1085" s="281" t="e">
        <f>VLOOKUP(K1085,'Planilla de control'!#REF!,2,0)</f>
        <v>#REF!</v>
      </c>
      <c r="M1085" s="29" t="e">
        <f>IF(COUNTIF('Planilla de control'!#REF!,K1085)&gt;0,"SI","NO")</f>
        <v>#REF!</v>
      </c>
    </row>
    <row r="1086" spans="1:13" x14ac:dyDescent="0.3">
      <c r="A1086" s="3" t="s">
        <v>2365</v>
      </c>
      <c r="B1086" s="3" t="s">
        <v>4130</v>
      </c>
      <c r="C1086" s="3"/>
      <c r="D1086" s="3"/>
      <c r="E1086" s="3"/>
      <c r="F1086" s="51" t="str">
        <f t="shared" si="96"/>
        <v>05K7</v>
      </c>
      <c r="G1086" s="51">
        <f t="shared" si="97"/>
        <v>7</v>
      </c>
      <c r="H1086" s="51">
        <f t="shared" si="98"/>
        <v>5</v>
      </c>
      <c r="I1086" s="51" t="str">
        <f t="shared" si="99"/>
        <v>K</v>
      </c>
      <c r="J1086" s="51" t="str">
        <f t="shared" si="100"/>
        <v>MQ200</v>
      </c>
      <c r="K1086" s="76" t="str">
        <f t="shared" si="101"/>
        <v>PC205K7C</v>
      </c>
      <c r="L1086" s="281" t="e">
        <f>VLOOKUP(K1086,'Planilla de control'!#REF!,2,0)</f>
        <v>#REF!</v>
      </c>
      <c r="M1086" s="29" t="e">
        <f>IF(COUNTIF('Planilla de control'!#REF!,K1086)&gt;0,"SI","NO")</f>
        <v>#REF!</v>
      </c>
    </row>
    <row r="1087" spans="1:13" x14ac:dyDescent="0.3">
      <c r="A1087" s="3" t="s">
        <v>2365</v>
      </c>
      <c r="B1087" s="3" t="s">
        <v>4131</v>
      </c>
      <c r="C1087" s="3"/>
      <c r="D1087" s="3"/>
      <c r="E1087" s="3"/>
      <c r="F1087" s="51" t="str">
        <f t="shared" si="96"/>
        <v>05K8</v>
      </c>
      <c r="G1087" s="51">
        <f t="shared" si="97"/>
        <v>8</v>
      </c>
      <c r="H1087" s="51">
        <f t="shared" si="98"/>
        <v>5</v>
      </c>
      <c r="I1087" s="51" t="str">
        <f t="shared" si="99"/>
        <v>K</v>
      </c>
      <c r="J1087" s="51" t="str">
        <f t="shared" si="100"/>
        <v>MQ200</v>
      </c>
      <c r="K1087" s="76" t="str">
        <f t="shared" si="101"/>
        <v>PC205K8A</v>
      </c>
      <c r="L1087" s="281" t="e">
        <f>VLOOKUP(K1087,'Planilla de control'!#REF!,2,0)</f>
        <v>#REF!</v>
      </c>
      <c r="M1087" s="29" t="e">
        <f>IF(COUNTIF('Planilla de control'!#REF!,K1087)&gt;0,"SI","NO")</f>
        <v>#REF!</v>
      </c>
    </row>
    <row r="1088" spans="1:13" x14ac:dyDescent="0.3">
      <c r="A1088" s="3" t="s">
        <v>2365</v>
      </c>
      <c r="B1088" s="3" t="s">
        <v>4132</v>
      </c>
      <c r="C1088" s="3"/>
      <c r="D1088" s="3"/>
      <c r="E1088" s="3"/>
      <c r="F1088" s="51" t="str">
        <f t="shared" si="96"/>
        <v>05A6</v>
      </c>
      <c r="G1088" s="51">
        <f t="shared" si="97"/>
        <v>6</v>
      </c>
      <c r="H1088" s="51">
        <f t="shared" si="98"/>
        <v>5</v>
      </c>
      <c r="I1088" s="51" t="str">
        <f t="shared" si="99"/>
        <v>A</v>
      </c>
      <c r="J1088" s="51" t="str">
        <f t="shared" si="100"/>
        <v>MQ200</v>
      </c>
      <c r="K1088" s="76" t="str">
        <f t="shared" si="101"/>
        <v>PC205A6A</v>
      </c>
      <c r="L1088" s="281" t="e">
        <f>VLOOKUP(K1088,'Planilla de control'!#REF!,2,0)</f>
        <v>#REF!</v>
      </c>
      <c r="M1088" s="29" t="e">
        <f>IF(COUNTIF('Planilla de control'!#REF!,K1088)&gt;0,"SI","NO")</f>
        <v>#REF!</v>
      </c>
    </row>
    <row r="1089" spans="1:13" x14ac:dyDescent="0.3">
      <c r="A1089" s="3" t="s">
        <v>2365</v>
      </c>
      <c r="B1089" s="3" t="s">
        <v>4133</v>
      </c>
      <c r="C1089" s="3"/>
      <c r="D1089" s="3"/>
      <c r="E1089" s="3"/>
      <c r="F1089" s="51" t="str">
        <f t="shared" si="96"/>
        <v>05A6</v>
      </c>
      <c r="G1089" s="51">
        <f t="shared" si="97"/>
        <v>6</v>
      </c>
      <c r="H1089" s="51">
        <f t="shared" si="98"/>
        <v>5</v>
      </c>
      <c r="I1089" s="51" t="str">
        <f t="shared" si="99"/>
        <v>A</v>
      </c>
      <c r="J1089" s="51" t="str">
        <f t="shared" si="100"/>
        <v>MQ200</v>
      </c>
      <c r="K1089" s="76" t="str">
        <f t="shared" si="101"/>
        <v>PC205A6B</v>
      </c>
      <c r="L1089" s="281" t="e">
        <f>VLOOKUP(K1089,'Planilla de control'!#REF!,2,0)</f>
        <v>#REF!</v>
      </c>
      <c r="M1089" s="29" t="e">
        <f>IF(COUNTIF('Planilla de control'!#REF!,K1089)&gt;0,"SI","NO")</f>
        <v>#REF!</v>
      </c>
    </row>
    <row r="1090" spans="1:13" x14ac:dyDescent="0.3">
      <c r="A1090" s="3" t="s">
        <v>2365</v>
      </c>
      <c r="B1090" s="3" t="s">
        <v>4134</v>
      </c>
      <c r="C1090" s="3"/>
      <c r="D1090" s="3"/>
      <c r="E1090" s="3"/>
      <c r="F1090" s="51" t="str">
        <f t="shared" si="96"/>
        <v>05A6</v>
      </c>
      <c r="G1090" s="51">
        <f t="shared" si="97"/>
        <v>6</v>
      </c>
      <c r="H1090" s="51">
        <f t="shared" si="98"/>
        <v>5</v>
      </c>
      <c r="I1090" s="51" t="str">
        <f t="shared" si="99"/>
        <v>A</v>
      </c>
      <c r="J1090" s="51" t="str">
        <f t="shared" si="100"/>
        <v>MQ200</v>
      </c>
      <c r="K1090" s="76" t="str">
        <f t="shared" si="101"/>
        <v>PC205A6C</v>
      </c>
      <c r="L1090" s="281" t="e">
        <f>VLOOKUP(K1090,'Planilla de control'!#REF!,2,0)</f>
        <v>#REF!</v>
      </c>
      <c r="M1090" s="29" t="e">
        <f>IF(COUNTIF('Planilla de control'!#REF!,K1090)&gt;0,"SI","NO")</f>
        <v>#REF!</v>
      </c>
    </row>
    <row r="1091" spans="1:13" x14ac:dyDescent="0.3">
      <c r="A1091" s="3" t="s">
        <v>2365</v>
      </c>
      <c r="B1091" s="3" t="s">
        <v>4135</v>
      </c>
      <c r="C1091" s="3"/>
      <c r="D1091" s="3"/>
      <c r="E1091" s="3"/>
      <c r="F1091" s="51" t="str">
        <f t="shared" ref="F1091:F1154" si="102">IF(OR(LEN(B1091)=9,LEN(B1091)=5),MID(B1091,1,4),MID(B1091,1,5))</f>
        <v>05A7</v>
      </c>
      <c r="G1091" s="51">
        <f t="shared" ref="G1091:G1154" si="103">IF(MID(F1091,5,1)&lt;&gt;"",MID(F1091,4,2),MID(F1091,4,1))*1</f>
        <v>7</v>
      </c>
      <c r="H1091" s="51">
        <f t="shared" ref="H1091:H1154" si="104">+MID(B1091,1,2)*1</f>
        <v>5</v>
      </c>
      <c r="I1091" s="51" t="str">
        <f t="shared" ref="I1091:I1154" si="105">+MID(B1091,3,1)</f>
        <v>A</v>
      </c>
      <c r="J1091" s="51" t="str">
        <f t="shared" ref="J1091:J1154" si="106">HLOOKUP(A1091,$O$1:$U$2,2,0)</f>
        <v>MQ200</v>
      </c>
      <c r="K1091" s="76" t="str">
        <f t="shared" ref="K1091:K1154" si="107">CONCATENATE(A1091,B1091)</f>
        <v>PC205A7B</v>
      </c>
      <c r="L1091" s="281" t="e">
        <f>VLOOKUP(K1091,'Planilla de control'!#REF!,2,0)</f>
        <v>#REF!</v>
      </c>
      <c r="M1091" s="29" t="e">
        <f>IF(COUNTIF('Planilla de control'!#REF!,K1091)&gt;0,"SI","NO")</f>
        <v>#REF!</v>
      </c>
    </row>
    <row r="1092" spans="1:13" x14ac:dyDescent="0.3">
      <c r="A1092" s="3" t="s">
        <v>2365</v>
      </c>
      <c r="B1092" s="3" t="s">
        <v>4136</v>
      </c>
      <c r="C1092" s="3"/>
      <c r="D1092" s="3"/>
      <c r="E1092" s="3"/>
      <c r="F1092" s="51" t="str">
        <f t="shared" si="102"/>
        <v>05A8</v>
      </c>
      <c r="G1092" s="51">
        <f t="shared" si="103"/>
        <v>8</v>
      </c>
      <c r="H1092" s="51">
        <f t="shared" si="104"/>
        <v>5</v>
      </c>
      <c r="I1092" s="51" t="str">
        <f t="shared" si="105"/>
        <v>A</v>
      </c>
      <c r="J1092" s="51" t="str">
        <f t="shared" si="106"/>
        <v>MQ200</v>
      </c>
      <c r="K1092" s="76" t="str">
        <f t="shared" si="107"/>
        <v>PC205A8B</v>
      </c>
      <c r="L1092" s="281" t="e">
        <f>VLOOKUP(K1092,'Planilla de control'!#REF!,2,0)</f>
        <v>#REF!</v>
      </c>
      <c r="M1092" s="29" t="e">
        <f>IF(COUNTIF('Planilla de control'!#REF!,K1092)&gt;0,"SI","NO")</f>
        <v>#REF!</v>
      </c>
    </row>
    <row r="1093" spans="1:13" x14ac:dyDescent="0.3">
      <c r="A1093" s="3" t="s">
        <v>2365</v>
      </c>
      <c r="B1093" s="3" t="s">
        <v>4137</v>
      </c>
      <c r="C1093" s="3"/>
      <c r="D1093" s="3"/>
      <c r="E1093" s="3"/>
      <c r="F1093" s="51" t="str">
        <f t="shared" si="102"/>
        <v>05A8</v>
      </c>
      <c r="G1093" s="51">
        <f t="shared" si="103"/>
        <v>8</v>
      </c>
      <c r="H1093" s="51">
        <f t="shared" si="104"/>
        <v>5</v>
      </c>
      <c r="I1093" s="51" t="str">
        <f t="shared" si="105"/>
        <v>A</v>
      </c>
      <c r="J1093" s="51" t="str">
        <f t="shared" si="106"/>
        <v>MQ200</v>
      </c>
      <c r="K1093" s="76" t="str">
        <f t="shared" si="107"/>
        <v>PC205A8C</v>
      </c>
      <c r="L1093" s="281" t="e">
        <f>VLOOKUP(K1093,'Planilla de control'!#REF!,2,0)</f>
        <v>#REF!</v>
      </c>
      <c r="M1093" s="29" t="e">
        <f>IF(COUNTIF('Planilla de control'!#REF!,K1093)&gt;0,"SI","NO")</f>
        <v>#REF!</v>
      </c>
    </row>
    <row r="1094" spans="1:13" x14ac:dyDescent="0.3">
      <c r="A1094" s="3" t="s">
        <v>2365</v>
      </c>
      <c r="B1094" s="3" t="s">
        <v>4138</v>
      </c>
      <c r="C1094" s="3"/>
      <c r="D1094" s="3"/>
      <c r="E1094" s="3"/>
      <c r="F1094" s="51" t="str">
        <f t="shared" si="102"/>
        <v>05B4</v>
      </c>
      <c r="G1094" s="51">
        <f t="shared" si="103"/>
        <v>4</v>
      </c>
      <c r="H1094" s="51">
        <f t="shared" si="104"/>
        <v>5</v>
      </c>
      <c r="I1094" s="51" t="str">
        <f t="shared" si="105"/>
        <v>B</v>
      </c>
      <c r="J1094" s="51" t="str">
        <f t="shared" si="106"/>
        <v>MQ200</v>
      </c>
      <c r="K1094" s="76" t="str">
        <f t="shared" si="107"/>
        <v>PC205B4B</v>
      </c>
      <c r="L1094" s="281" t="e">
        <f>VLOOKUP(K1094,'Planilla de control'!#REF!,2,0)</f>
        <v>#REF!</v>
      </c>
      <c r="M1094" s="29" t="e">
        <f>IF(COUNTIF('Planilla de control'!#REF!,K1094)&gt;0,"SI","NO")</f>
        <v>#REF!</v>
      </c>
    </row>
    <row r="1095" spans="1:13" x14ac:dyDescent="0.3">
      <c r="A1095" s="3" t="s">
        <v>2365</v>
      </c>
      <c r="B1095" s="3" t="s">
        <v>4139</v>
      </c>
      <c r="C1095" s="3"/>
      <c r="D1095" s="3"/>
      <c r="E1095" s="3"/>
      <c r="F1095" s="51" t="str">
        <f t="shared" si="102"/>
        <v>05B4</v>
      </c>
      <c r="G1095" s="51">
        <f t="shared" si="103"/>
        <v>4</v>
      </c>
      <c r="H1095" s="51">
        <f t="shared" si="104"/>
        <v>5</v>
      </c>
      <c r="I1095" s="51" t="str">
        <f t="shared" si="105"/>
        <v>B</v>
      </c>
      <c r="J1095" s="51" t="str">
        <f t="shared" si="106"/>
        <v>MQ200</v>
      </c>
      <c r="K1095" s="76" t="str">
        <f t="shared" si="107"/>
        <v>PC205B4C</v>
      </c>
      <c r="L1095" s="281" t="e">
        <f>VLOOKUP(K1095,'Planilla de control'!#REF!,2,0)</f>
        <v>#REF!</v>
      </c>
      <c r="M1095" s="29" t="e">
        <f>IF(COUNTIF('Planilla de control'!#REF!,K1095)&gt;0,"SI","NO")</f>
        <v>#REF!</v>
      </c>
    </row>
    <row r="1096" spans="1:13" x14ac:dyDescent="0.3">
      <c r="A1096" s="3" t="s">
        <v>2365</v>
      </c>
      <c r="B1096" s="3" t="s">
        <v>4140</v>
      </c>
      <c r="C1096" s="3"/>
      <c r="D1096" s="3"/>
      <c r="E1096" s="3"/>
      <c r="F1096" s="51" t="str">
        <f t="shared" si="102"/>
        <v>05B5</v>
      </c>
      <c r="G1096" s="51">
        <f t="shared" si="103"/>
        <v>5</v>
      </c>
      <c r="H1096" s="51">
        <f t="shared" si="104"/>
        <v>5</v>
      </c>
      <c r="I1096" s="51" t="str">
        <f t="shared" si="105"/>
        <v>B</v>
      </c>
      <c r="J1096" s="51" t="str">
        <f t="shared" si="106"/>
        <v>MQ200</v>
      </c>
      <c r="K1096" s="76" t="str">
        <f t="shared" si="107"/>
        <v>PC205B5A</v>
      </c>
      <c r="L1096" s="281" t="e">
        <f>VLOOKUP(K1096,'Planilla de control'!#REF!,2,0)</f>
        <v>#REF!</v>
      </c>
      <c r="M1096" s="29" t="e">
        <f>IF(COUNTIF('Planilla de control'!#REF!,K1096)&gt;0,"SI","NO")</f>
        <v>#REF!</v>
      </c>
    </row>
    <row r="1097" spans="1:13" x14ac:dyDescent="0.3">
      <c r="A1097" s="3" t="s">
        <v>2365</v>
      </c>
      <c r="B1097" s="3" t="s">
        <v>4141</v>
      </c>
      <c r="C1097" s="3"/>
      <c r="D1097" s="3"/>
      <c r="E1097" s="3"/>
      <c r="F1097" s="51" t="str">
        <f t="shared" si="102"/>
        <v>05B5</v>
      </c>
      <c r="G1097" s="51">
        <f t="shared" si="103"/>
        <v>5</v>
      </c>
      <c r="H1097" s="51">
        <f t="shared" si="104"/>
        <v>5</v>
      </c>
      <c r="I1097" s="51" t="str">
        <f t="shared" si="105"/>
        <v>B</v>
      </c>
      <c r="J1097" s="51" t="str">
        <f t="shared" si="106"/>
        <v>MQ200</v>
      </c>
      <c r="K1097" s="76" t="str">
        <f t="shared" si="107"/>
        <v>PC205B5B</v>
      </c>
      <c r="L1097" s="281" t="e">
        <f>VLOOKUP(K1097,'Planilla de control'!#REF!,2,0)</f>
        <v>#REF!</v>
      </c>
      <c r="M1097" s="29" t="e">
        <f>IF(COUNTIF('Planilla de control'!#REF!,K1097)&gt;0,"SI","NO")</f>
        <v>#REF!</v>
      </c>
    </row>
    <row r="1098" spans="1:13" x14ac:dyDescent="0.3">
      <c r="A1098" s="3" t="s">
        <v>2365</v>
      </c>
      <c r="B1098" s="3" t="s">
        <v>4142</v>
      </c>
      <c r="C1098" s="3"/>
      <c r="D1098" s="3"/>
      <c r="E1098" s="3"/>
      <c r="F1098" s="51" t="str">
        <f t="shared" si="102"/>
        <v>05B5</v>
      </c>
      <c r="G1098" s="51">
        <f t="shared" si="103"/>
        <v>5</v>
      </c>
      <c r="H1098" s="51">
        <f t="shared" si="104"/>
        <v>5</v>
      </c>
      <c r="I1098" s="51" t="str">
        <f t="shared" si="105"/>
        <v>B</v>
      </c>
      <c r="J1098" s="51" t="str">
        <f t="shared" si="106"/>
        <v>MQ200</v>
      </c>
      <c r="K1098" s="76" t="str">
        <f t="shared" si="107"/>
        <v>PC205B5C</v>
      </c>
      <c r="L1098" s="281" t="e">
        <f>VLOOKUP(K1098,'Planilla de control'!#REF!,2,0)</f>
        <v>#REF!</v>
      </c>
      <c r="M1098" s="29" t="e">
        <f>IF(COUNTIF('Planilla de control'!#REF!,K1098)&gt;0,"SI","NO")</f>
        <v>#REF!</v>
      </c>
    </row>
    <row r="1099" spans="1:13" x14ac:dyDescent="0.3">
      <c r="A1099" s="3" t="s">
        <v>2365</v>
      </c>
      <c r="B1099" s="3" t="s">
        <v>4143</v>
      </c>
      <c r="C1099" s="3"/>
      <c r="D1099" s="3"/>
      <c r="E1099" s="3"/>
      <c r="F1099" s="51" t="str">
        <f t="shared" si="102"/>
        <v>05B6</v>
      </c>
      <c r="G1099" s="51">
        <f t="shared" si="103"/>
        <v>6</v>
      </c>
      <c r="H1099" s="51">
        <f t="shared" si="104"/>
        <v>5</v>
      </c>
      <c r="I1099" s="51" t="str">
        <f t="shared" si="105"/>
        <v>B</v>
      </c>
      <c r="J1099" s="51" t="str">
        <f t="shared" si="106"/>
        <v>MQ200</v>
      </c>
      <c r="K1099" s="76" t="str">
        <f t="shared" si="107"/>
        <v>PC205B6A</v>
      </c>
      <c r="L1099" s="281" t="e">
        <f>VLOOKUP(K1099,'Planilla de control'!#REF!,2,0)</f>
        <v>#REF!</v>
      </c>
      <c r="M1099" s="29" t="e">
        <f>IF(COUNTIF('Planilla de control'!#REF!,K1099)&gt;0,"SI","NO")</f>
        <v>#REF!</v>
      </c>
    </row>
    <row r="1100" spans="1:13" x14ac:dyDescent="0.3">
      <c r="A1100" s="3" t="s">
        <v>2365</v>
      </c>
      <c r="B1100" s="3" t="s">
        <v>4144</v>
      </c>
      <c r="C1100" s="3"/>
      <c r="D1100" s="3"/>
      <c r="E1100" s="3"/>
      <c r="F1100" s="51" t="str">
        <f t="shared" si="102"/>
        <v>05B7</v>
      </c>
      <c r="G1100" s="51">
        <f t="shared" si="103"/>
        <v>7</v>
      </c>
      <c r="H1100" s="51">
        <f t="shared" si="104"/>
        <v>5</v>
      </c>
      <c r="I1100" s="51" t="str">
        <f t="shared" si="105"/>
        <v>B</v>
      </c>
      <c r="J1100" s="51" t="str">
        <f t="shared" si="106"/>
        <v>MQ200</v>
      </c>
      <c r="K1100" s="76" t="str">
        <f t="shared" si="107"/>
        <v>PC205B7C</v>
      </c>
      <c r="L1100" s="281" t="e">
        <f>VLOOKUP(K1100,'Planilla de control'!#REF!,2,0)</f>
        <v>#REF!</v>
      </c>
      <c r="M1100" s="29" t="e">
        <f>IF(COUNTIF('Planilla de control'!#REF!,K1100)&gt;0,"SI","NO")</f>
        <v>#REF!</v>
      </c>
    </row>
    <row r="1101" spans="1:13" x14ac:dyDescent="0.3">
      <c r="A1101" s="3" t="s">
        <v>2365</v>
      </c>
      <c r="B1101" s="3" t="s">
        <v>4145</v>
      </c>
      <c r="C1101" s="3"/>
      <c r="D1101" s="3"/>
      <c r="E1101" s="3"/>
      <c r="F1101" s="51" t="str">
        <f t="shared" si="102"/>
        <v>05B8</v>
      </c>
      <c r="G1101" s="51">
        <f t="shared" si="103"/>
        <v>8</v>
      </c>
      <c r="H1101" s="51">
        <f t="shared" si="104"/>
        <v>5</v>
      </c>
      <c r="I1101" s="51" t="str">
        <f t="shared" si="105"/>
        <v>B</v>
      </c>
      <c r="J1101" s="51" t="str">
        <f t="shared" si="106"/>
        <v>MQ200</v>
      </c>
      <c r="K1101" s="76" t="str">
        <f t="shared" si="107"/>
        <v>PC205B8A</v>
      </c>
      <c r="L1101" s="281" t="e">
        <f>VLOOKUP(K1101,'Planilla de control'!#REF!,2,0)</f>
        <v>#REF!</v>
      </c>
      <c r="M1101" s="29" t="e">
        <f>IF(COUNTIF('Planilla de control'!#REF!,K1101)&gt;0,"SI","NO")</f>
        <v>#REF!</v>
      </c>
    </row>
    <row r="1102" spans="1:13" x14ac:dyDescent="0.3">
      <c r="A1102" s="3" t="s">
        <v>2365</v>
      </c>
      <c r="B1102" s="3" t="s">
        <v>4146</v>
      </c>
      <c r="C1102" s="3"/>
      <c r="D1102" s="3"/>
      <c r="E1102" s="3"/>
      <c r="F1102" s="51" t="str">
        <f t="shared" si="102"/>
        <v>05B8</v>
      </c>
      <c r="G1102" s="51">
        <f t="shared" si="103"/>
        <v>8</v>
      </c>
      <c r="H1102" s="51">
        <f t="shared" si="104"/>
        <v>5</v>
      </c>
      <c r="I1102" s="51" t="str">
        <f t="shared" si="105"/>
        <v>B</v>
      </c>
      <c r="J1102" s="51" t="str">
        <f t="shared" si="106"/>
        <v>MQ200</v>
      </c>
      <c r="K1102" s="76" t="str">
        <f t="shared" si="107"/>
        <v>PC205B8B</v>
      </c>
      <c r="L1102" s="281" t="e">
        <f>VLOOKUP(K1102,'Planilla de control'!#REF!,2,0)</f>
        <v>#REF!</v>
      </c>
      <c r="M1102" s="29" t="e">
        <f>IF(COUNTIF('Planilla de control'!#REF!,K1102)&gt;0,"SI","NO")</f>
        <v>#REF!</v>
      </c>
    </row>
    <row r="1103" spans="1:13" x14ac:dyDescent="0.3">
      <c r="A1103" s="3" t="s">
        <v>2365</v>
      </c>
      <c r="B1103" s="3" t="s">
        <v>4147</v>
      </c>
      <c r="C1103" s="3"/>
      <c r="D1103" s="3"/>
      <c r="E1103" s="3"/>
      <c r="F1103" s="51" t="str">
        <f t="shared" si="102"/>
        <v>05F4</v>
      </c>
      <c r="G1103" s="51">
        <f t="shared" si="103"/>
        <v>4</v>
      </c>
      <c r="H1103" s="51">
        <f t="shared" si="104"/>
        <v>5</v>
      </c>
      <c r="I1103" s="51" t="str">
        <f t="shared" si="105"/>
        <v>F</v>
      </c>
      <c r="J1103" s="51" t="str">
        <f t="shared" si="106"/>
        <v>MQ200</v>
      </c>
      <c r="K1103" s="76" t="str">
        <f t="shared" si="107"/>
        <v>PC205F4B</v>
      </c>
      <c r="L1103" s="281" t="e">
        <f>VLOOKUP(K1103,'Planilla de control'!#REF!,2,0)</f>
        <v>#REF!</v>
      </c>
      <c r="M1103" s="29" t="e">
        <f>IF(COUNTIF('Planilla de control'!#REF!,K1103)&gt;0,"SI","NO")</f>
        <v>#REF!</v>
      </c>
    </row>
    <row r="1104" spans="1:13" x14ac:dyDescent="0.3">
      <c r="A1104" s="3" t="s">
        <v>2365</v>
      </c>
      <c r="B1104" s="3" t="s">
        <v>4148</v>
      </c>
      <c r="C1104" s="3"/>
      <c r="D1104" s="3"/>
      <c r="E1104" s="3"/>
      <c r="F1104" s="51" t="str">
        <f t="shared" si="102"/>
        <v>05I8</v>
      </c>
      <c r="G1104" s="51">
        <f t="shared" si="103"/>
        <v>8</v>
      </c>
      <c r="H1104" s="51">
        <f t="shared" si="104"/>
        <v>5</v>
      </c>
      <c r="I1104" s="51" t="str">
        <f t="shared" si="105"/>
        <v>I</v>
      </c>
      <c r="J1104" s="51" t="str">
        <f t="shared" si="106"/>
        <v>MQ200</v>
      </c>
      <c r="K1104" s="76" t="str">
        <f t="shared" si="107"/>
        <v>PC205I8B</v>
      </c>
      <c r="L1104" s="281" t="e">
        <f>VLOOKUP(K1104,'Planilla de control'!#REF!,2,0)</f>
        <v>#REF!</v>
      </c>
      <c r="M1104" s="29" t="e">
        <f>IF(COUNTIF('Planilla de control'!#REF!,K1104)&gt;0,"SI","NO")</f>
        <v>#REF!</v>
      </c>
    </row>
    <row r="1105" spans="1:13" x14ac:dyDescent="0.3">
      <c r="A1105" s="3" t="s">
        <v>2365</v>
      </c>
      <c r="B1105" s="3" t="s">
        <v>4149</v>
      </c>
      <c r="C1105" s="3"/>
      <c r="D1105" s="3"/>
      <c r="E1105" s="3"/>
      <c r="F1105" s="51" t="str">
        <f t="shared" si="102"/>
        <v>05I8</v>
      </c>
      <c r="G1105" s="51">
        <f t="shared" si="103"/>
        <v>8</v>
      </c>
      <c r="H1105" s="51">
        <f t="shared" si="104"/>
        <v>5</v>
      </c>
      <c r="I1105" s="51" t="str">
        <f t="shared" si="105"/>
        <v>I</v>
      </c>
      <c r="J1105" s="51" t="str">
        <f t="shared" si="106"/>
        <v>MQ200</v>
      </c>
      <c r="K1105" s="76" t="str">
        <f t="shared" si="107"/>
        <v>PC205I8C</v>
      </c>
      <c r="L1105" s="281" t="e">
        <f>VLOOKUP(K1105,'Planilla de control'!#REF!,2,0)</f>
        <v>#REF!</v>
      </c>
      <c r="M1105" s="29" t="e">
        <f>IF(COUNTIF('Planilla de control'!#REF!,K1105)&gt;0,"SI","NO")</f>
        <v>#REF!</v>
      </c>
    </row>
    <row r="1106" spans="1:13" x14ac:dyDescent="0.3">
      <c r="A1106" s="3" t="s">
        <v>2365</v>
      </c>
      <c r="B1106" s="3" t="s">
        <v>4150</v>
      </c>
      <c r="C1106" s="3"/>
      <c r="D1106" s="3"/>
      <c r="E1106" s="3"/>
      <c r="F1106" s="51" t="str">
        <f t="shared" si="102"/>
        <v>05K5</v>
      </c>
      <c r="G1106" s="51">
        <f t="shared" si="103"/>
        <v>5</v>
      </c>
      <c r="H1106" s="51">
        <f t="shared" si="104"/>
        <v>5</v>
      </c>
      <c r="I1106" s="51" t="str">
        <f t="shared" si="105"/>
        <v>K</v>
      </c>
      <c r="J1106" s="51" t="str">
        <f t="shared" si="106"/>
        <v>MQ200</v>
      </c>
      <c r="K1106" s="76" t="str">
        <f t="shared" si="107"/>
        <v>PC205K5A</v>
      </c>
      <c r="L1106" s="281" t="e">
        <f>VLOOKUP(K1106,'Planilla de control'!#REF!,2,0)</f>
        <v>#REF!</v>
      </c>
      <c r="M1106" s="29" t="e">
        <f>IF(COUNTIF('Planilla de control'!#REF!,K1106)&gt;0,"SI","NO")</f>
        <v>#REF!</v>
      </c>
    </row>
    <row r="1107" spans="1:13" x14ac:dyDescent="0.3">
      <c r="A1107" s="3" t="s">
        <v>2365</v>
      </c>
      <c r="B1107" s="3" t="s">
        <v>4151</v>
      </c>
      <c r="C1107" s="3"/>
      <c r="D1107" s="3"/>
      <c r="E1107" s="3"/>
      <c r="F1107" s="51" t="str">
        <f t="shared" si="102"/>
        <v>05K5</v>
      </c>
      <c r="G1107" s="51">
        <f t="shared" si="103"/>
        <v>5</v>
      </c>
      <c r="H1107" s="51">
        <f t="shared" si="104"/>
        <v>5</v>
      </c>
      <c r="I1107" s="51" t="str">
        <f t="shared" si="105"/>
        <v>K</v>
      </c>
      <c r="J1107" s="51" t="str">
        <f t="shared" si="106"/>
        <v>MQ200</v>
      </c>
      <c r="K1107" s="76" t="str">
        <f t="shared" si="107"/>
        <v>PC205K5B</v>
      </c>
      <c r="L1107" s="281" t="e">
        <f>VLOOKUP(K1107,'Planilla de control'!#REF!,2,0)</f>
        <v>#REF!</v>
      </c>
      <c r="M1107" s="29" t="e">
        <f>IF(COUNTIF('Planilla de control'!#REF!,K1107)&gt;0,"SI","NO")</f>
        <v>#REF!</v>
      </c>
    </row>
    <row r="1108" spans="1:13" x14ac:dyDescent="0.3">
      <c r="A1108" s="3" t="s">
        <v>2365</v>
      </c>
      <c r="B1108" s="3" t="s">
        <v>4152</v>
      </c>
      <c r="C1108" s="3"/>
      <c r="D1108" s="3"/>
      <c r="E1108" s="3"/>
      <c r="F1108" s="51" t="str">
        <f t="shared" si="102"/>
        <v>05K5</v>
      </c>
      <c r="G1108" s="51">
        <f t="shared" si="103"/>
        <v>5</v>
      </c>
      <c r="H1108" s="51">
        <f t="shared" si="104"/>
        <v>5</v>
      </c>
      <c r="I1108" s="51" t="str">
        <f t="shared" si="105"/>
        <v>K</v>
      </c>
      <c r="J1108" s="51" t="str">
        <f t="shared" si="106"/>
        <v>MQ200</v>
      </c>
      <c r="K1108" s="76" t="str">
        <f t="shared" si="107"/>
        <v>PC205K5C</v>
      </c>
      <c r="L1108" s="281" t="e">
        <f>VLOOKUP(K1108,'Planilla de control'!#REF!,2,0)</f>
        <v>#REF!</v>
      </c>
      <c r="M1108" s="29" t="e">
        <f>IF(COUNTIF('Planilla de control'!#REF!,K1108)&gt;0,"SI","NO")</f>
        <v>#REF!</v>
      </c>
    </row>
    <row r="1109" spans="1:13" x14ac:dyDescent="0.3">
      <c r="A1109" s="3" t="s">
        <v>2365</v>
      </c>
      <c r="B1109" s="3" t="s">
        <v>4153</v>
      </c>
      <c r="C1109" s="3"/>
      <c r="D1109" s="3"/>
      <c r="E1109" s="3"/>
      <c r="F1109" s="51" t="str">
        <f t="shared" si="102"/>
        <v>05K6</v>
      </c>
      <c r="G1109" s="51">
        <f t="shared" si="103"/>
        <v>6</v>
      </c>
      <c r="H1109" s="51">
        <f t="shared" si="104"/>
        <v>5</v>
      </c>
      <c r="I1109" s="51" t="str">
        <f t="shared" si="105"/>
        <v>K</v>
      </c>
      <c r="J1109" s="51" t="str">
        <f t="shared" si="106"/>
        <v>MQ200</v>
      </c>
      <c r="K1109" s="76" t="str">
        <f t="shared" si="107"/>
        <v>PC205K6A</v>
      </c>
      <c r="L1109" s="281" t="e">
        <f>VLOOKUP(K1109,'Planilla de control'!#REF!,2,0)</f>
        <v>#REF!</v>
      </c>
      <c r="M1109" s="29" t="e">
        <f>IF(COUNTIF('Planilla de control'!#REF!,K1109)&gt;0,"SI","NO")</f>
        <v>#REF!</v>
      </c>
    </row>
    <row r="1110" spans="1:13" x14ac:dyDescent="0.3">
      <c r="A1110" s="3" t="s">
        <v>2365</v>
      </c>
      <c r="B1110" s="3" t="s">
        <v>4154</v>
      </c>
      <c r="C1110" s="3"/>
      <c r="D1110" s="3"/>
      <c r="E1110" s="3"/>
      <c r="F1110" s="51" t="str">
        <f t="shared" si="102"/>
        <v>05K6</v>
      </c>
      <c r="G1110" s="51">
        <f t="shared" si="103"/>
        <v>6</v>
      </c>
      <c r="H1110" s="51">
        <f t="shared" si="104"/>
        <v>5</v>
      </c>
      <c r="I1110" s="51" t="str">
        <f t="shared" si="105"/>
        <v>K</v>
      </c>
      <c r="J1110" s="51" t="str">
        <f t="shared" si="106"/>
        <v>MQ200</v>
      </c>
      <c r="K1110" s="76" t="str">
        <f t="shared" si="107"/>
        <v>PC205K6C</v>
      </c>
      <c r="L1110" s="281" t="e">
        <f>VLOOKUP(K1110,'Planilla de control'!#REF!,2,0)</f>
        <v>#REF!</v>
      </c>
      <c r="M1110" s="29" t="e">
        <f>IF(COUNTIF('Planilla de control'!#REF!,K1110)&gt;0,"SI","NO")</f>
        <v>#REF!</v>
      </c>
    </row>
    <row r="1111" spans="1:13" x14ac:dyDescent="0.3">
      <c r="A1111" s="3" t="s">
        <v>2365</v>
      </c>
      <c r="B1111" s="3" t="s">
        <v>4155</v>
      </c>
      <c r="C1111" s="3"/>
      <c r="D1111" s="3"/>
      <c r="E1111" s="3"/>
      <c r="F1111" s="51" t="str">
        <f t="shared" si="102"/>
        <v>05K7</v>
      </c>
      <c r="G1111" s="51">
        <f t="shared" si="103"/>
        <v>7</v>
      </c>
      <c r="H1111" s="51">
        <f t="shared" si="104"/>
        <v>5</v>
      </c>
      <c r="I1111" s="51" t="str">
        <f t="shared" si="105"/>
        <v>K</v>
      </c>
      <c r="J1111" s="51" t="str">
        <f t="shared" si="106"/>
        <v>MQ200</v>
      </c>
      <c r="K1111" s="76" t="str">
        <f t="shared" si="107"/>
        <v>PC205K7A</v>
      </c>
      <c r="L1111" s="281" t="e">
        <f>VLOOKUP(K1111,'Planilla de control'!#REF!,2,0)</f>
        <v>#REF!</v>
      </c>
      <c r="M1111" s="29" t="e">
        <f>IF(COUNTIF('Planilla de control'!#REF!,K1111)&gt;0,"SI","NO")</f>
        <v>#REF!</v>
      </c>
    </row>
    <row r="1112" spans="1:13" x14ac:dyDescent="0.3">
      <c r="A1112" s="3" t="s">
        <v>2365</v>
      </c>
      <c r="B1112" s="3" t="s">
        <v>4156</v>
      </c>
      <c r="C1112" s="3"/>
      <c r="D1112" s="3"/>
      <c r="E1112" s="3"/>
      <c r="F1112" s="51" t="str">
        <f t="shared" si="102"/>
        <v>05K7</v>
      </c>
      <c r="G1112" s="51">
        <f t="shared" si="103"/>
        <v>7</v>
      </c>
      <c r="H1112" s="51">
        <f t="shared" si="104"/>
        <v>5</v>
      </c>
      <c r="I1112" s="51" t="str">
        <f t="shared" si="105"/>
        <v>K</v>
      </c>
      <c r="J1112" s="51" t="str">
        <f t="shared" si="106"/>
        <v>MQ200</v>
      </c>
      <c r="K1112" s="76" t="str">
        <f t="shared" si="107"/>
        <v>PC205K7B</v>
      </c>
      <c r="L1112" s="281" t="e">
        <f>VLOOKUP(K1112,'Planilla de control'!#REF!,2,0)</f>
        <v>#REF!</v>
      </c>
      <c r="M1112" s="29" t="e">
        <f>IF(COUNTIF('Planilla de control'!#REF!,K1112)&gt;0,"SI","NO")</f>
        <v>#REF!</v>
      </c>
    </row>
    <row r="1113" spans="1:13" x14ac:dyDescent="0.3">
      <c r="A1113" s="3" t="s">
        <v>2365</v>
      </c>
      <c r="B1113" s="3" t="s">
        <v>4157</v>
      </c>
      <c r="C1113" s="3"/>
      <c r="D1113" s="3"/>
      <c r="E1113" s="3"/>
      <c r="F1113" s="51" t="str">
        <f t="shared" si="102"/>
        <v>05A4</v>
      </c>
      <c r="G1113" s="51">
        <f t="shared" si="103"/>
        <v>4</v>
      </c>
      <c r="H1113" s="51">
        <f t="shared" si="104"/>
        <v>5</v>
      </c>
      <c r="I1113" s="51" t="str">
        <f t="shared" si="105"/>
        <v>A</v>
      </c>
      <c r="J1113" s="51" t="str">
        <f t="shared" si="106"/>
        <v>MQ200</v>
      </c>
      <c r="K1113" s="76" t="str">
        <f t="shared" si="107"/>
        <v>PC205A4A</v>
      </c>
      <c r="L1113" s="281" t="e">
        <f>VLOOKUP(K1113,'Planilla de control'!#REF!,2,0)</f>
        <v>#REF!</v>
      </c>
      <c r="M1113" s="29" t="e">
        <f>IF(COUNTIF('Planilla de control'!#REF!,K1113)&gt;0,"SI","NO")</f>
        <v>#REF!</v>
      </c>
    </row>
    <row r="1114" spans="1:13" x14ac:dyDescent="0.3">
      <c r="A1114" s="3" t="s">
        <v>2365</v>
      </c>
      <c r="B1114" s="3" t="s">
        <v>4158</v>
      </c>
      <c r="C1114" s="3"/>
      <c r="D1114" s="3"/>
      <c r="E1114" s="3"/>
      <c r="F1114" s="51" t="str">
        <f t="shared" si="102"/>
        <v>05A4</v>
      </c>
      <c r="G1114" s="51">
        <f t="shared" si="103"/>
        <v>4</v>
      </c>
      <c r="H1114" s="51">
        <f t="shared" si="104"/>
        <v>5</v>
      </c>
      <c r="I1114" s="51" t="str">
        <f t="shared" si="105"/>
        <v>A</v>
      </c>
      <c r="J1114" s="51" t="str">
        <f t="shared" si="106"/>
        <v>MQ200</v>
      </c>
      <c r="K1114" s="76" t="str">
        <f t="shared" si="107"/>
        <v>PC205A4C</v>
      </c>
      <c r="L1114" s="281" t="e">
        <f>VLOOKUP(K1114,'Planilla de control'!#REF!,2,0)</f>
        <v>#REF!</v>
      </c>
      <c r="M1114" s="29" t="e">
        <f>IF(COUNTIF('Planilla de control'!#REF!,K1114)&gt;0,"SI","NO")</f>
        <v>#REF!</v>
      </c>
    </row>
    <row r="1115" spans="1:13" x14ac:dyDescent="0.3">
      <c r="A1115" s="3" t="s">
        <v>2365</v>
      </c>
      <c r="B1115" s="3" t="s">
        <v>4159</v>
      </c>
      <c r="C1115" s="3"/>
      <c r="D1115" s="3"/>
      <c r="E1115" s="3"/>
      <c r="F1115" s="51" t="str">
        <f t="shared" si="102"/>
        <v>05A2</v>
      </c>
      <c r="G1115" s="51">
        <f t="shared" si="103"/>
        <v>2</v>
      </c>
      <c r="H1115" s="51">
        <f t="shared" si="104"/>
        <v>5</v>
      </c>
      <c r="I1115" s="51" t="str">
        <f t="shared" si="105"/>
        <v>A</v>
      </c>
      <c r="J1115" s="51" t="str">
        <f t="shared" si="106"/>
        <v>MQ200</v>
      </c>
      <c r="K1115" s="76" t="str">
        <f t="shared" si="107"/>
        <v>PC205A2C</v>
      </c>
      <c r="L1115" s="281" t="e">
        <f>VLOOKUP(K1115,'Planilla de control'!#REF!,2,0)</f>
        <v>#REF!</v>
      </c>
      <c r="M1115" s="29" t="e">
        <f>IF(COUNTIF('Planilla de control'!#REF!,K1115)&gt;0,"SI","NO")</f>
        <v>#REF!</v>
      </c>
    </row>
    <row r="1116" spans="1:13" x14ac:dyDescent="0.3">
      <c r="A1116" s="3" t="s">
        <v>2365</v>
      </c>
      <c r="B1116" s="3" t="s">
        <v>4160</v>
      </c>
      <c r="C1116" s="3"/>
      <c r="D1116" s="3"/>
      <c r="E1116" s="3"/>
      <c r="F1116" s="51" t="str">
        <f t="shared" si="102"/>
        <v>05A3</v>
      </c>
      <c r="G1116" s="51">
        <f t="shared" si="103"/>
        <v>3</v>
      </c>
      <c r="H1116" s="51">
        <f t="shared" si="104"/>
        <v>5</v>
      </c>
      <c r="I1116" s="51" t="str">
        <f t="shared" si="105"/>
        <v>A</v>
      </c>
      <c r="J1116" s="51" t="str">
        <f t="shared" si="106"/>
        <v>MQ200</v>
      </c>
      <c r="K1116" s="76" t="str">
        <f t="shared" si="107"/>
        <v>PC205A3C</v>
      </c>
      <c r="L1116" s="281" t="e">
        <f>VLOOKUP(K1116,'Planilla de control'!#REF!,2,0)</f>
        <v>#REF!</v>
      </c>
      <c r="M1116" s="29" t="e">
        <f>IF(COUNTIF('Planilla de control'!#REF!,K1116)&gt;0,"SI","NO")</f>
        <v>#REF!</v>
      </c>
    </row>
    <row r="1117" spans="1:13" x14ac:dyDescent="0.3">
      <c r="A1117" s="3" t="s">
        <v>2365</v>
      </c>
      <c r="B1117" s="3" t="s">
        <v>4161</v>
      </c>
      <c r="C1117" s="3"/>
      <c r="D1117" s="3"/>
      <c r="E1117" s="3"/>
      <c r="F1117" s="51" t="str">
        <f t="shared" si="102"/>
        <v>05A5</v>
      </c>
      <c r="G1117" s="51">
        <f t="shared" si="103"/>
        <v>5</v>
      </c>
      <c r="H1117" s="51">
        <f t="shared" si="104"/>
        <v>5</v>
      </c>
      <c r="I1117" s="51" t="str">
        <f t="shared" si="105"/>
        <v>A</v>
      </c>
      <c r="J1117" s="51" t="str">
        <f t="shared" si="106"/>
        <v>MQ200</v>
      </c>
      <c r="K1117" s="76" t="str">
        <f t="shared" si="107"/>
        <v>PC205A5A</v>
      </c>
      <c r="L1117" s="281" t="e">
        <f>VLOOKUP(K1117,'Planilla de control'!#REF!,2,0)</f>
        <v>#REF!</v>
      </c>
      <c r="M1117" s="29" t="e">
        <f>IF(COUNTIF('Planilla de control'!#REF!,K1117)&gt;0,"SI","NO")</f>
        <v>#REF!</v>
      </c>
    </row>
    <row r="1118" spans="1:13" x14ac:dyDescent="0.3">
      <c r="A1118" s="3" t="s">
        <v>2365</v>
      </c>
      <c r="B1118" s="3" t="s">
        <v>4162</v>
      </c>
      <c r="C1118" s="3"/>
      <c r="D1118" s="3"/>
      <c r="E1118" s="3"/>
      <c r="F1118" s="51" t="str">
        <f t="shared" si="102"/>
        <v>05A5</v>
      </c>
      <c r="G1118" s="51">
        <f t="shared" si="103"/>
        <v>5</v>
      </c>
      <c r="H1118" s="51">
        <f t="shared" si="104"/>
        <v>5</v>
      </c>
      <c r="I1118" s="51" t="str">
        <f t="shared" si="105"/>
        <v>A</v>
      </c>
      <c r="J1118" s="51" t="str">
        <f t="shared" si="106"/>
        <v>MQ200</v>
      </c>
      <c r="K1118" s="76" t="str">
        <f t="shared" si="107"/>
        <v>PC205A5B</v>
      </c>
      <c r="L1118" s="281" t="e">
        <f>VLOOKUP(K1118,'Planilla de control'!#REF!,2,0)</f>
        <v>#REF!</v>
      </c>
      <c r="M1118" s="29" t="e">
        <f>IF(COUNTIF('Planilla de control'!#REF!,K1118)&gt;0,"SI","NO")</f>
        <v>#REF!</v>
      </c>
    </row>
    <row r="1119" spans="1:13" x14ac:dyDescent="0.3">
      <c r="A1119" s="3" t="s">
        <v>2365</v>
      </c>
      <c r="B1119" s="3" t="s">
        <v>4163</v>
      </c>
      <c r="C1119" s="3"/>
      <c r="D1119" s="3"/>
      <c r="E1119" s="3"/>
      <c r="F1119" s="51" t="str">
        <f t="shared" si="102"/>
        <v>05A5</v>
      </c>
      <c r="G1119" s="51">
        <f t="shared" si="103"/>
        <v>5</v>
      </c>
      <c r="H1119" s="51">
        <f t="shared" si="104"/>
        <v>5</v>
      </c>
      <c r="I1119" s="51" t="str">
        <f t="shared" si="105"/>
        <v>A</v>
      </c>
      <c r="J1119" s="51" t="str">
        <f t="shared" si="106"/>
        <v>MQ200</v>
      </c>
      <c r="K1119" s="76" t="str">
        <f t="shared" si="107"/>
        <v>PC205A5C</v>
      </c>
      <c r="L1119" s="281" t="e">
        <f>VLOOKUP(K1119,'Planilla de control'!#REF!,2,0)</f>
        <v>#REF!</v>
      </c>
      <c r="M1119" s="29" t="e">
        <f>IF(COUNTIF('Planilla de control'!#REF!,K1119)&gt;0,"SI","NO")</f>
        <v>#REF!</v>
      </c>
    </row>
    <row r="1120" spans="1:13" x14ac:dyDescent="0.3">
      <c r="A1120" s="3" t="s">
        <v>2365</v>
      </c>
      <c r="B1120" s="3" t="s">
        <v>4164</v>
      </c>
      <c r="C1120" s="3"/>
      <c r="D1120" s="3"/>
      <c r="E1120" s="3"/>
      <c r="F1120" s="51" t="str">
        <f t="shared" si="102"/>
        <v>05A7</v>
      </c>
      <c r="G1120" s="51">
        <f t="shared" si="103"/>
        <v>7</v>
      </c>
      <c r="H1120" s="51">
        <f t="shared" si="104"/>
        <v>5</v>
      </c>
      <c r="I1120" s="51" t="str">
        <f t="shared" si="105"/>
        <v>A</v>
      </c>
      <c r="J1120" s="51" t="str">
        <f t="shared" si="106"/>
        <v>MQ200</v>
      </c>
      <c r="K1120" s="76" t="str">
        <f t="shared" si="107"/>
        <v>PC205A7A</v>
      </c>
      <c r="L1120" s="281" t="e">
        <f>VLOOKUP(K1120,'Planilla de control'!#REF!,2,0)</f>
        <v>#REF!</v>
      </c>
      <c r="M1120" s="29" t="e">
        <f>IF(COUNTIF('Planilla de control'!#REF!,K1120)&gt;0,"SI","NO")</f>
        <v>#REF!</v>
      </c>
    </row>
    <row r="1121" spans="1:13" x14ac:dyDescent="0.3">
      <c r="A1121" s="3" t="s">
        <v>2365</v>
      </c>
      <c r="B1121" s="3" t="s">
        <v>4165</v>
      </c>
      <c r="C1121" s="3"/>
      <c r="D1121" s="3"/>
      <c r="E1121" s="3"/>
      <c r="F1121" s="51" t="str">
        <f t="shared" si="102"/>
        <v>05F8</v>
      </c>
      <c r="G1121" s="51">
        <f t="shared" si="103"/>
        <v>8</v>
      </c>
      <c r="H1121" s="51">
        <f t="shared" si="104"/>
        <v>5</v>
      </c>
      <c r="I1121" s="51" t="str">
        <f t="shared" si="105"/>
        <v>F</v>
      </c>
      <c r="J1121" s="51" t="str">
        <f t="shared" si="106"/>
        <v>MQ200</v>
      </c>
      <c r="K1121" s="76" t="str">
        <f t="shared" si="107"/>
        <v>PC205F8C</v>
      </c>
      <c r="L1121" s="281" t="e">
        <f>VLOOKUP(K1121,'Planilla de control'!#REF!,2,0)</f>
        <v>#REF!</v>
      </c>
      <c r="M1121" s="29" t="e">
        <f>IF(COUNTIF('Planilla de control'!#REF!,K1121)&gt;0,"SI","NO")</f>
        <v>#REF!</v>
      </c>
    </row>
    <row r="1122" spans="1:13" x14ac:dyDescent="0.3">
      <c r="A1122" s="3" t="s">
        <v>2365</v>
      </c>
      <c r="B1122" s="3" t="s">
        <v>4166</v>
      </c>
      <c r="C1122" s="3"/>
      <c r="D1122" s="3"/>
      <c r="E1122" s="3"/>
      <c r="F1122" s="51" t="str">
        <f t="shared" si="102"/>
        <v>05G4</v>
      </c>
      <c r="G1122" s="51">
        <f t="shared" si="103"/>
        <v>4</v>
      </c>
      <c r="H1122" s="51">
        <f t="shared" si="104"/>
        <v>5</v>
      </c>
      <c r="I1122" s="51" t="str">
        <f t="shared" si="105"/>
        <v>G</v>
      </c>
      <c r="J1122" s="51" t="str">
        <f t="shared" si="106"/>
        <v>MQ200</v>
      </c>
      <c r="K1122" s="76" t="str">
        <f t="shared" si="107"/>
        <v>PC205G4A</v>
      </c>
      <c r="L1122" s="281" t="e">
        <f>VLOOKUP(K1122,'Planilla de control'!#REF!,2,0)</f>
        <v>#REF!</v>
      </c>
      <c r="M1122" s="29" t="e">
        <f>IF(COUNTIF('Planilla de control'!#REF!,K1122)&gt;0,"SI","NO")</f>
        <v>#REF!</v>
      </c>
    </row>
    <row r="1123" spans="1:13" x14ac:dyDescent="0.3">
      <c r="A1123" s="3" t="s">
        <v>2365</v>
      </c>
      <c r="B1123" s="3" t="s">
        <v>4167</v>
      </c>
      <c r="C1123" s="3"/>
      <c r="D1123" s="3"/>
      <c r="E1123" s="3"/>
      <c r="F1123" s="51" t="str">
        <f t="shared" si="102"/>
        <v>05G4</v>
      </c>
      <c r="G1123" s="51">
        <f t="shared" si="103"/>
        <v>4</v>
      </c>
      <c r="H1123" s="51">
        <f t="shared" si="104"/>
        <v>5</v>
      </c>
      <c r="I1123" s="51" t="str">
        <f t="shared" si="105"/>
        <v>G</v>
      </c>
      <c r="J1123" s="51" t="str">
        <f t="shared" si="106"/>
        <v>MQ200</v>
      </c>
      <c r="K1123" s="76" t="str">
        <f t="shared" si="107"/>
        <v>PC205G4C</v>
      </c>
      <c r="L1123" s="281" t="e">
        <f>VLOOKUP(K1123,'Planilla de control'!#REF!,2,0)</f>
        <v>#REF!</v>
      </c>
      <c r="M1123" s="29" t="e">
        <f>IF(COUNTIF('Planilla de control'!#REF!,K1123)&gt;0,"SI","NO")</f>
        <v>#REF!</v>
      </c>
    </row>
    <row r="1124" spans="1:13" x14ac:dyDescent="0.3">
      <c r="A1124" s="3" t="s">
        <v>2365</v>
      </c>
      <c r="B1124" s="3" t="s">
        <v>4168</v>
      </c>
      <c r="C1124" s="3"/>
      <c r="D1124" s="3"/>
      <c r="E1124" s="3"/>
      <c r="F1124" s="51" t="str">
        <f t="shared" si="102"/>
        <v>05B8</v>
      </c>
      <c r="G1124" s="51">
        <f t="shared" si="103"/>
        <v>8</v>
      </c>
      <c r="H1124" s="51">
        <f t="shared" si="104"/>
        <v>5</v>
      </c>
      <c r="I1124" s="51" t="str">
        <f t="shared" si="105"/>
        <v>B</v>
      </c>
      <c r="J1124" s="51" t="str">
        <f t="shared" si="106"/>
        <v>MQ200</v>
      </c>
      <c r="K1124" s="76" t="str">
        <f t="shared" si="107"/>
        <v>PC205B8C</v>
      </c>
      <c r="L1124" s="281" t="e">
        <f>VLOOKUP(K1124,'Planilla de control'!#REF!,2,0)</f>
        <v>#REF!</v>
      </c>
      <c r="M1124" s="29" t="e">
        <f>IF(COUNTIF('Planilla de control'!#REF!,K1124)&gt;0,"SI","NO")</f>
        <v>#REF!</v>
      </c>
    </row>
    <row r="1125" spans="1:13" x14ac:dyDescent="0.3">
      <c r="A1125" s="3" t="s">
        <v>2365</v>
      </c>
      <c r="B1125" s="3" t="s">
        <v>4169</v>
      </c>
      <c r="C1125" s="3"/>
      <c r="D1125" s="3"/>
      <c r="E1125" s="3"/>
      <c r="F1125" s="51" t="str">
        <f t="shared" si="102"/>
        <v>05C2</v>
      </c>
      <c r="G1125" s="51">
        <f t="shared" si="103"/>
        <v>2</v>
      </c>
      <c r="H1125" s="51">
        <f t="shared" si="104"/>
        <v>5</v>
      </c>
      <c r="I1125" s="51" t="str">
        <f t="shared" si="105"/>
        <v>C</v>
      </c>
      <c r="J1125" s="51" t="str">
        <f t="shared" si="106"/>
        <v>MQ200</v>
      </c>
      <c r="K1125" s="76" t="str">
        <f t="shared" si="107"/>
        <v>PC205C2A</v>
      </c>
      <c r="L1125" s="281" t="e">
        <f>VLOOKUP(K1125,'Planilla de control'!#REF!,2,0)</f>
        <v>#REF!</v>
      </c>
      <c r="M1125" s="29" t="e">
        <f>IF(COUNTIF('Planilla de control'!#REF!,K1125)&gt;0,"SI","NO")</f>
        <v>#REF!</v>
      </c>
    </row>
    <row r="1126" spans="1:13" x14ac:dyDescent="0.3">
      <c r="A1126" s="3" t="s">
        <v>2365</v>
      </c>
      <c r="B1126" s="3" t="s">
        <v>4170</v>
      </c>
      <c r="C1126" s="3"/>
      <c r="D1126" s="3"/>
      <c r="E1126" s="3"/>
      <c r="F1126" s="51" t="str">
        <f t="shared" si="102"/>
        <v>05J8</v>
      </c>
      <c r="G1126" s="51">
        <f t="shared" si="103"/>
        <v>8</v>
      </c>
      <c r="H1126" s="51">
        <f t="shared" si="104"/>
        <v>5</v>
      </c>
      <c r="I1126" s="51" t="str">
        <f t="shared" si="105"/>
        <v>J</v>
      </c>
      <c r="J1126" s="51" t="str">
        <f t="shared" si="106"/>
        <v>MQ200</v>
      </c>
      <c r="K1126" s="76" t="str">
        <f t="shared" si="107"/>
        <v>PC205J8A</v>
      </c>
      <c r="L1126" s="281" t="e">
        <f>VLOOKUP(K1126,'Planilla de control'!#REF!,2,0)</f>
        <v>#REF!</v>
      </c>
      <c r="M1126" s="29" t="e">
        <f>IF(COUNTIF('Planilla de control'!#REF!,K1126)&gt;0,"SI","NO")</f>
        <v>#REF!</v>
      </c>
    </row>
    <row r="1127" spans="1:13" x14ac:dyDescent="0.3">
      <c r="A1127" s="3" t="s">
        <v>2365</v>
      </c>
      <c r="B1127" s="3" t="s">
        <v>4171</v>
      </c>
      <c r="C1127" s="3"/>
      <c r="D1127" s="3"/>
      <c r="E1127" s="3"/>
      <c r="F1127" s="51" t="str">
        <f t="shared" si="102"/>
        <v>05B6</v>
      </c>
      <c r="G1127" s="51">
        <f t="shared" si="103"/>
        <v>6</v>
      </c>
      <c r="H1127" s="51">
        <f t="shared" si="104"/>
        <v>5</v>
      </c>
      <c r="I1127" s="51" t="str">
        <f t="shared" si="105"/>
        <v>B</v>
      </c>
      <c r="J1127" s="51" t="str">
        <f t="shared" si="106"/>
        <v>MQ200</v>
      </c>
      <c r="K1127" s="76" t="str">
        <f t="shared" si="107"/>
        <v>PC205B6C</v>
      </c>
      <c r="L1127" s="281" t="e">
        <f>VLOOKUP(K1127,'Planilla de control'!#REF!,2,0)</f>
        <v>#REF!</v>
      </c>
      <c r="M1127" s="29" t="e">
        <f>IF(COUNTIF('Planilla de control'!#REF!,K1127)&gt;0,"SI","NO")</f>
        <v>#REF!</v>
      </c>
    </row>
    <row r="1128" spans="1:13" x14ac:dyDescent="0.3">
      <c r="A1128" s="3" t="s">
        <v>2365</v>
      </c>
      <c r="B1128" s="3" t="s">
        <v>4172</v>
      </c>
      <c r="C1128" s="3"/>
      <c r="D1128" s="3"/>
      <c r="E1128" s="3"/>
      <c r="F1128" s="51" t="str">
        <f t="shared" si="102"/>
        <v>05C1</v>
      </c>
      <c r="G1128" s="51">
        <f t="shared" si="103"/>
        <v>1</v>
      </c>
      <c r="H1128" s="51">
        <f t="shared" si="104"/>
        <v>5</v>
      </c>
      <c r="I1128" s="51" t="str">
        <f t="shared" si="105"/>
        <v>C</v>
      </c>
      <c r="J1128" s="51" t="str">
        <f t="shared" si="106"/>
        <v>MQ200</v>
      </c>
      <c r="K1128" s="76" t="str">
        <f t="shared" si="107"/>
        <v>PC205C1B</v>
      </c>
      <c r="L1128" s="281" t="e">
        <f>VLOOKUP(K1128,'Planilla de control'!#REF!,2,0)</f>
        <v>#REF!</v>
      </c>
      <c r="M1128" s="29" t="e">
        <f>IF(COUNTIF('Planilla de control'!#REF!,K1128)&gt;0,"SI","NO")</f>
        <v>#REF!</v>
      </c>
    </row>
    <row r="1129" spans="1:13" x14ac:dyDescent="0.3">
      <c r="A1129" s="3" t="s">
        <v>2365</v>
      </c>
      <c r="B1129" s="3" t="s">
        <v>4173</v>
      </c>
      <c r="C1129" s="3"/>
      <c r="D1129" s="3"/>
      <c r="E1129" s="3"/>
      <c r="F1129" s="51" t="str">
        <f t="shared" si="102"/>
        <v>05C4</v>
      </c>
      <c r="G1129" s="51">
        <f t="shared" si="103"/>
        <v>4</v>
      </c>
      <c r="H1129" s="51">
        <f t="shared" si="104"/>
        <v>5</v>
      </c>
      <c r="I1129" s="51" t="str">
        <f t="shared" si="105"/>
        <v>C</v>
      </c>
      <c r="J1129" s="51" t="str">
        <f t="shared" si="106"/>
        <v>MQ200</v>
      </c>
      <c r="K1129" s="76" t="str">
        <f t="shared" si="107"/>
        <v>PC205C4B</v>
      </c>
      <c r="L1129" s="281" t="e">
        <f>VLOOKUP(K1129,'Planilla de control'!#REF!,2,0)</f>
        <v>#REF!</v>
      </c>
      <c r="M1129" s="29" t="e">
        <f>IF(COUNTIF('Planilla de control'!#REF!,K1129)&gt;0,"SI","NO")</f>
        <v>#REF!</v>
      </c>
    </row>
    <row r="1130" spans="1:13" x14ac:dyDescent="0.3">
      <c r="A1130" s="3" t="s">
        <v>2365</v>
      </c>
      <c r="B1130" s="3" t="s">
        <v>4174</v>
      </c>
      <c r="C1130" s="3"/>
      <c r="D1130" s="3"/>
      <c r="E1130" s="3"/>
      <c r="F1130" s="51" t="str">
        <f t="shared" si="102"/>
        <v>05C4</v>
      </c>
      <c r="G1130" s="51">
        <f t="shared" si="103"/>
        <v>4</v>
      </c>
      <c r="H1130" s="51">
        <f t="shared" si="104"/>
        <v>5</v>
      </c>
      <c r="I1130" s="51" t="str">
        <f t="shared" si="105"/>
        <v>C</v>
      </c>
      <c r="J1130" s="51" t="str">
        <f t="shared" si="106"/>
        <v>MQ200</v>
      </c>
      <c r="K1130" s="76" t="str">
        <f t="shared" si="107"/>
        <v>PC205C4C</v>
      </c>
      <c r="L1130" s="281" t="e">
        <f>VLOOKUP(K1130,'Planilla de control'!#REF!,2,0)</f>
        <v>#REF!</v>
      </c>
      <c r="M1130" s="29" t="e">
        <f>IF(COUNTIF('Planilla de control'!#REF!,K1130)&gt;0,"SI","NO")</f>
        <v>#REF!</v>
      </c>
    </row>
    <row r="1131" spans="1:13" x14ac:dyDescent="0.3">
      <c r="A1131" s="3" t="s">
        <v>2365</v>
      </c>
      <c r="B1131" s="3" t="s">
        <v>4175</v>
      </c>
      <c r="C1131" s="3"/>
      <c r="D1131" s="3"/>
      <c r="E1131" s="3"/>
      <c r="F1131" s="51" t="str">
        <f t="shared" si="102"/>
        <v>05C6</v>
      </c>
      <c r="G1131" s="51">
        <f t="shared" si="103"/>
        <v>6</v>
      </c>
      <c r="H1131" s="51">
        <f t="shared" si="104"/>
        <v>5</v>
      </c>
      <c r="I1131" s="51" t="str">
        <f t="shared" si="105"/>
        <v>C</v>
      </c>
      <c r="J1131" s="51" t="str">
        <f t="shared" si="106"/>
        <v>MQ200</v>
      </c>
      <c r="K1131" s="76" t="str">
        <f t="shared" si="107"/>
        <v>PC205C6B</v>
      </c>
      <c r="L1131" s="281" t="e">
        <f>VLOOKUP(K1131,'Planilla de control'!#REF!,2,0)</f>
        <v>#REF!</v>
      </c>
      <c r="M1131" s="29" t="e">
        <f>IF(COUNTIF('Planilla de control'!#REF!,K1131)&gt;0,"SI","NO")</f>
        <v>#REF!</v>
      </c>
    </row>
    <row r="1132" spans="1:13" x14ac:dyDescent="0.3">
      <c r="A1132" s="3" t="s">
        <v>2365</v>
      </c>
      <c r="B1132" s="3" t="s">
        <v>4176</v>
      </c>
      <c r="C1132" s="3"/>
      <c r="D1132" s="3"/>
      <c r="E1132" s="3"/>
      <c r="F1132" s="51" t="str">
        <f t="shared" si="102"/>
        <v>05C6</v>
      </c>
      <c r="G1132" s="51">
        <f t="shared" si="103"/>
        <v>6</v>
      </c>
      <c r="H1132" s="51">
        <f t="shared" si="104"/>
        <v>5</v>
      </c>
      <c r="I1132" s="51" t="str">
        <f t="shared" si="105"/>
        <v>C</v>
      </c>
      <c r="J1132" s="51" t="str">
        <f t="shared" si="106"/>
        <v>MQ200</v>
      </c>
      <c r="K1132" s="76" t="str">
        <f t="shared" si="107"/>
        <v>PC205C6C</v>
      </c>
      <c r="L1132" s="281" t="e">
        <f>VLOOKUP(K1132,'Planilla de control'!#REF!,2,0)</f>
        <v>#REF!</v>
      </c>
      <c r="M1132" s="29" t="e">
        <f>IF(COUNTIF('Planilla de control'!#REF!,K1132)&gt;0,"SI","NO")</f>
        <v>#REF!</v>
      </c>
    </row>
    <row r="1133" spans="1:13" x14ac:dyDescent="0.3">
      <c r="A1133" s="3" t="s">
        <v>2365</v>
      </c>
      <c r="B1133" s="3" t="s">
        <v>4177</v>
      </c>
      <c r="C1133" s="3"/>
      <c r="D1133" s="3"/>
      <c r="E1133" s="3"/>
      <c r="F1133" s="51" t="str">
        <f t="shared" si="102"/>
        <v>05C7</v>
      </c>
      <c r="G1133" s="51">
        <f t="shared" si="103"/>
        <v>7</v>
      </c>
      <c r="H1133" s="51">
        <f t="shared" si="104"/>
        <v>5</v>
      </c>
      <c r="I1133" s="51" t="str">
        <f t="shared" si="105"/>
        <v>C</v>
      </c>
      <c r="J1133" s="51" t="str">
        <f t="shared" si="106"/>
        <v>MQ200</v>
      </c>
      <c r="K1133" s="76" t="str">
        <f t="shared" si="107"/>
        <v>PC205C7A</v>
      </c>
      <c r="L1133" s="281" t="e">
        <f>VLOOKUP(K1133,'Planilla de control'!#REF!,2,0)</f>
        <v>#REF!</v>
      </c>
      <c r="M1133" s="29" t="e">
        <f>IF(COUNTIF('Planilla de control'!#REF!,K1133)&gt;0,"SI","NO")</f>
        <v>#REF!</v>
      </c>
    </row>
    <row r="1134" spans="1:13" x14ac:dyDescent="0.3">
      <c r="A1134" s="3" t="s">
        <v>2365</v>
      </c>
      <c r="B1134" s="3" t="s">
        <v>4178</v>
      </c>
      <c r="C1134" s="3"/>
      <c r="D1134" s="3"/>
      <c r="E1134" s="3"/>
      <c r="F1134" s="51" t="str">
        <f t="shared" si="102"/>
        <v>05C7</v>
      </c>
      <c r="G1134" s="51">
        <f t="shared" si="103"/>
        <v>7</v>
      </c>
      <c r="H1134" s="51">
        <f t="shared" si="104"/>
        <v>5</v>
      </c>
      <c r="I1134" s="51" t="str">
        <f t="shared" si="105"/>
        <v>C</v>
      </c>
      <c r="J1134" s="51" t="str">
        <f t="shared" si="106"/>
        <v>MQ200</v>
      </c>
      <c r="K1134" s="76" t="str">
        <f t="shared" si="107"/>
        <v>PC205C7B</v>
      </c>
      <c r="L1134" s="281" t="e">
        <f>VLOOKUP(K1134,'Planilla de control'!#REF!,2,0)</f>
        <v>#REF!</v>
      </c>
      <c r="M1134" s="29" t="e">
        <f>IF(COUNTIF('Planilla de control'!#REF!,K1134)&gt;0,"SI","NO")</f>
        <v>#REF!</v>
      </c>
    </row>
    <row r="1135" spans="1:13" x14ac:dyDescent="0.3">
      <c r="A1135" s="3" t="s">
        <v>2365</v>
      </c>
      <c r="B1135" s="3" t="s">
        <v>4179</v>
      </c>
      <c r="C1135" s="3"/>
      <c r="D1135" s="3"/>
      <c r="E1135" s="3"/>
      <c r="F1135" s="51" t="str">
        <f t="shared" si="102"/>
        <v>05C7</v>
      </c>
      <c r="G1135" s="51">
        <f t="shared" si="103"/>
        <v>7</v>
      </c>
      <c r="H1135" s="51">
        <f t="shared" si="104"/>
        <v>5</v>
      </c>
      <c r="I1135" s="51" t="str">
        <f t="shared" si="105"/>
        <v>C</v>
      </c>
      <c r="J1135" s="51" t="str">
        <f t="shared" si="106"/>
        <v>MQ200</v>
      </c>
      <c r="K1135" s="76" t="str">
        <f t="shared" si="107"/>
        <v>PC205C7C</v>
      </c>
      <c r="L1135" s="281" t="e">
        <f>VLOOKUP(K1135,'Planilla de control'!#REF!,2,0)</f>
        <v>#REF!</v>
      </c>
      <c r="M1135" s="29" t="e">
        <f>IF(COUNTIF('Planilla de control'!#REF!,K1135)&gt;0,"SI","NO")</f>
        <v>#REF!</v>
      </c>
    </row>
    <row r="1136" spans="1:13" x14ac:dyDescent="0.3">
      <c r="A1136" s="3" t="s">
        <v>2365</v>
      </c>
      <c r="B1136" s="3" t="s">
        <v>4180</v>
      </c>
      <c r="C1136" s="3"/>
      <c r="D1136" s="3"/>
      <c r="E1136" s="3"/>
      <c r="F1136" s="51" t="str">
        <f t="shared" si="102"/>
        <v>05C8</v>
      </c>
      <c r="G1136" s="51">
        <f t="shared" si="103"/>
        <v>8</v>
      </c>
      <c r="H1136" s="51">
        <f t="shared" si="104"/>
        <v>5</v>
      </c>
      <c r="I1136" s="51" t="str">
        <f t="shared" si="105"/>
        <v>C</v>
      </c>
      <c r="J1136" s="51" t="str">
        <f t="shared" si="106"/>
        <v>MQ200</v>
      </c>
      <c r="K1136" s="76" t="str">
        <f t="shared" si="107"/>
        <v>PC205C8A</v>
      </c>
      <c r="L1136" s="281" t="e">
        <f>VLOOKUP(K1136,'Planilla de control'!#REF!,2,0)</f>
        <v>#REF!</v>
      </c>
      <c r="M1136" s="29" t="e">
        <f>IF(COUNTIF('Planilla de control'!#REF!,K1136)&gt;0,"SI","NO")</f>
        <v>#REF!</v>
      </c>
    </row>
    <row r="1137" spans="1:13" x14ac:dyDescent="0.3">
      <c r="A1137" s="3" t="s">
        <v>2365</v>
      </c>
      <c r="B1137" s="3" t="s">
        <v>4181</v>
      </c>
      <c r="C1137" s="3"/>
      <c r="D1137" s="3"/>
      <c r="E1137" s="3"/>
      <c r="F1137" s="51" t="str">
        <f t="shared" si="102"/>
        <v>05C8</v>
      </c>
      <c r="G1137" s="51">
        <f t="shared" si="103"/>
        <v>8</v>
      </c>
      <c r="H1137" s="51">
        <f t="shared" si="104"/>
        <v>5</v>
      </c>
      <c r="I1137" s="51" t="str">
        <f t="shared" si="105"/>
        <v>C</v>
      </c>
      <c r="J1137" s="51" t="str">
        <f t="shared" si="106"/>
        <v>MQ200</v>
      </c>
      <c r="K1137" s="76" t="str">
        <f t="shared" si="107"/>
        <v>PC205C8C</v>
      </c>
      <c r="L1137" s="281" t="e">
        <f>VLOOKUP(K1137,'Planilla de control'!#REF!,2,0)</f>
        <v>#REF!</v>
      </c>
      <c r="M1137" s="29" t="e">
        <f>IF(COUNTIF('Planilla de control'!#REF!,K1137)&gt;0,"SI","NO")</f>
        <v>#REF!</v>
      </c>
    </row>
    <row r="1138" spans="1:13" x14ac:dyDescent="0.3">
      <c r="A1138" s="3" t="s">
        <v>2365</v>
      </c>
      <c r="B1138" s="3" t="s">
        <v>4182</v>
      </c>
      <c r="C1138" s="3"/>
      <c r="D1138" s="3"/>
      <c r="E1138" s="3"/>
      <c r="F1138" s="51" t="str">
        <f t="shared" si="102"/>
        <v>05D5</v>
      </c>
      <c r="G1138" s="51">
        <f t="shared" si="103"/>
        <v>5</v>
      </c>
      <c r="H1138" s="51">
        <f t="shared" si="104"/>
        <v>5</v>
      </c>
      <c r="I1138" s="51" t="str">
        <f t="shared" si="105"/>
        <v>D</v>
      </c>
      <c r="J1138" s="51" t="str">
        <f t="shared" si="106"/>
        <v>MQ200</v>
      </c>
      <c r="K1138" s="76" t="str">
        <f t="shared" si="107"/>
        <v>PC205D5A</v>
      </c>
      <c r="L1138" s="281" t="e">
        <f>VLOOKUP(K1138,'Planilla de control'!#REF!,2,0)</f>
        <v>#REF!</v>
      </c>
      <c r="M1138" s="29" t="e">
        <f>IF(COUNTIF('Planilla de control'!#REF!,K1138)&gt;0,"SI","NO")</f>
        <v>#REF!</v>
      </c>
    </row>
    <row r="1139" spans="1:13" x14ac:dyDescent="0.3">
      <c r="A1139" s="3" t="s">
        <v>2365</v>
      </c>
      <c r="B1139" s="3" t="s">
        <v>4183</v>
      </c>
      <c r="C1139" s="3"/>
      <c r="D1139" s="3"/>
      <c r="E1139" s="3"/>
      <c r="F1139" s="51" t="str">
        <f t="shared" si="102"/>
        <v>05D7</v>
      </c>
      <c r="G1139" s="51">
        <f t="shared" si="103"/>
        <v>7</v>
      </c>
      <c r="H1139" s="51">
        <f t="shared" si="104"/>
        <v>5</v>
      </c>
      <c r="I1139" s="51" t="str">
        <f t="shared" si="105"/>
        <v>D</v>
      </c>
      <c r="J1139" s="51" t="str">
        <f t="shared" si="106"/>
        <v>MQ200</v>
      </c>
      <c r="K1139" s="76" t="str">
        <f t="shared" si="107"/>
        <v>PC205D7B</v>
      </c>
      <c r="L1139" s="281" t="e">
        <f>VLOOKUP(K1139,'Planilla de control'!#REF!,2,0)</f>
        <v>#REF!</v>
      </c>
      <c r="M1139" s="29" t="e">
        <f>IF(COUNTIF('Planilla de control'!#REF!,K1139)&gt;0,"SI","NO")</f>
        <v>#REF!</v>
      </c>
    </row>
    <row r="1140" spans="1:13" x14ac:dyDescent="0.3">
      <c r="A1140" s="3" t="s">
        <v>2365</v>
      </c>
      <c r="B1140" s="3" t="s">
        <v>4184</v>
      </c>
      <c r="C1140" s="3"/>
      <c r="D1140" s="3"/>
      <c r="E1140" s="3"/>
      <c r="F1140" s="51" t="str">
        <f t="shared" si="102"/>
        <v>05E7</v>
      </c>
      <c r="G1140" s="51">
        <f t="shared" si="103"/>
        <v>7</v>
      </c>
      <c r="H1140" s="51">
        <f t="shared" si="104"/>
        <v>5</v>
      </c>
      <c r="I1140" s="51" t="str">
        <f t="shared" si="105"/>
        <v>E</v>
      </c>
      <c r="J1140" s="51" t="str">
        <f t="shared" si="106"/>
        <v>MQ200</v>
      </c>
      <c r="K1140" s="76" t="str">
        <f t="shared" si="107"/>
        <v>PC205E7C</v>
      </c>
      <c r="L1140" s="281" t="e">
        <f>VLOOKUP(K1140,'Planilla de control'!#REF!,2,0)</f>
        <v>#REF!</v>
      </c>
      <c r="M1140" s="29" t="e">
        <f>IF(COUNTIF('Planilla de control'!#REF!,K1140)&gt;0,"SI","NO")</f>
        <v>#REF!</v>
      </c>
    </row>
    <row r="1141" spans="1:13" x14ac:dyDescent="0.3">
      <c r="A1141" s="3" t="s">
        <v>2365</v>
      </c>
      <c r="B1141" s="3" t="s">
        <v>4185</v>
      </c>
      <c r="C1141" s="3"/>
      <c r="D1141" s="3"/>
      <c r="E1141" s="3"/>
      <c r="F1141" s="51" t="str">
        <f t="shared" si="102"/>
        <v>05F5</v>
      </c>
      <c r="G1141" s="51">
        <f t="shared" si="103"/>
        <v>5</v>
      </c>
      <c r="H1141" s="51">
        <f t="shared" si="104"/>
        <v>5</v>
      </c>
      <c r="I1141" s="51" t="str">
        <f t="shared" si="105"/>
        <v>F</v>
      </c>
      <c r="J1141" s="51" t="str">
        <f t="shared" si="106"/>
        <v>MQ200</v>
      </c>
      <c r="K1141" s="76" t="str">
        <f t="shared" si="107"/>
        <v>PC205F5A</v>
      </c>
      <c r="L1141" s="281" t="e">
        <f>VLOOKUP(K1141,'Planilla de control'!#REF!,2,0)</f>
        <v>#REF!</v>
      </c>
      <c r="M1141" s="29" t="e">
        <f>IF(COUNTIF('Planilla de control'!#REF!,K1141)&gt;0,"SI","NO")</f>
        <v>#REF!</v>
      </c>
    </row>
    <row r="1142" spans="1:13" x14ac:dyDescent="0.3">
      <c r="A1142" s="3" t="s">
        <v>2365</v>
      </c>
      <c r="B1142" s="3" t="s">
        <v>4186</v>
      </c>
      <c r="C1142" s="3"/>
      <c r="D1142" s="3"/>
      <c r="E1142" s="3"/>
      <c r="F1142" s="51" t="str">
        <f t="shared" si="102"/>
        <v>05F7</v>
      </c>
      <c r="G1142" s="51">
        <f t="shared" si="103"/>
        <v>7</v>
      </c>
      <c r="H1142" s="51">
        <f t="shared" si="104"/>
        <v>5</v>
      </c>
      <c r="I1142" s="51" t="str">
        <f t="shared" si="105"/>
        <v>F</v>
      </c>
      <c r="J1142" s="51" t="str">
        <f t="shared" si="106"/>
        <v>MQ200</v>
      </c>
      <c r="K1142" s="76" t="str">
        <f t="shared" si="107"/>
        <v>PC205F7A</v>
      </c>
      <c r="L1142" s="281" t="e">
        <f>VLOOKUP(K1142,'Planilla de control'!#REF!,2,0)</f>
        <v>#REF!</v>
      </c>
      <c r="M1142" s="29" t="e">
        <f>IF(COUNTIF('Planilla de control'!#REF!,K1142)&gt;0,"SI","NO")</f>
        <v>#REF!</v>
      </c>
    </row>
    <row r="1143" spans="1:13" x14ac:dyDescent="0.3">
      <c r="A1143" s="3" t="s">
        <v>2365</v>
      </c>
      <c r="B1143" s="3" t="s">
        <v>4187</v>
      </c>
      <c r="C1143" s="3"/>
      <c r="D1143" s="3"/>
      <c r="E1143" s="3"/>
      <c r="F1143" s="51" t="str">
        <f t="shared" si="102"/>
        <v>05F7</v>
      </c>
      <c r="G1143" s="51">
        <f t="shared" si="103"/>
        <v>7</v>
      </c>
      <c r="H1143" s="51">
        <f t="shared" si="104"/>
        <v>5</v>
      </c>
      <c r="I1143" s="51" t="str">
        <f t="shared" si="105"/>
        <v>F</v>
      </c>
      <c r="J1143" s="51" t="str">
        <f t="shared" si="106"/>
        <v>MQ200</v>
      </c>
      <c r="K1143" s="76" t="str">
        <f t="shared" si="107"/>
        <v>PC205F7B</v>
      </c>
      <c r="L1143" s="281" t="e">
        <f>VLOOKUP(K1143,'Planilla de control'!#REF!,2,0)</f>
        <v>#REF!</v>
      </c>
      <c r="M1143" s="29" t="e">
        <f>IF(COUNTIF('Planilla de control'!#REF!,K1143)&gt;0,"SI","NO")</f>
        <v>#REF!</v>
      </c>
    </row>
    <row r="1144" spans="1:13" x14ac:dyDescent="0.3">
      <c r="A1144" s="3" t="s">
        <v>2365</v>
      </c>
      <c r="B1144" s="3" t="s">
        <v>4188</v>
      </c>
      <c r="C1144" s="3"/>
      <c r="D1144" s="3"/>
      <c r="E1144" s="3"/>
      <c r="F1144" s="51" t="str">
        <f t="shared" si="102"/>
        <v>05G6</v>
      </c>
      <c r="G1144" s="51">
        <f t="shared" si="103"/>
        <v>6</v>
      </c>
      <c r="H1144" s="51">
        <f t="shared" si="104"/>
        <v>5</v>
      </c>
      <c r="I1144" s="51" t="str">
        <f t="shared" si="105"/>
        <v>G</v>
      </c>
      <c r="J1144" s="51" t="str">
        <f t="shared" si="106"/>
        <v>MQ200</v>
      </c>
      <c r="K1144" s="76" t="str">
        <f t="shared" si="107"/>
        <v>PC205G6A</v>
      </c>
      <c r="L1144" s="281" t="e">
        <f>VLOOKUP(K1144,'Planilla de control'!#REF!,2,0)</f>
        <v>#REF!</v>
      </c>
      <c r="M1144" s="29" t="e">
        <f>IF(COUNTIF('Planilla de control'!#REF!,K1144)&gt;0,"SI","NO")</f>
        <v>#REF!</v>
      </c>
    </row>
    <row r="1145" spans="1:13" x14ac:dyDescent="0.3">
      <c r="A1145" s="3" t="s">
        <v>2365</v>
      </c>
      <c r="B1145" s="3" t="s">
        <v>4189</v>
      </c>
      <c r="C1145" s="3"/>
      <c r="D1145" s="3"/>
      <c r="E1145" s="3"/>
      <c r="F1145" s="51" t="str">
        <f t="shared" si="102"/>
        <v>05G6</v>
      </c>
      <c r="G1145" s="51">
        <f t="shared" si="103"/>
        <v>6</v>
      </c>
      <c r="H1145" s="51">
        <f t="shared" si="104"/>
        <v>5</v>
      </c>
      <c r="I1145" s="51" t="str">
        <f t="shared" si="105"/>
        <v>G</v>
      </c>
      <c r="J1145" s="51" t="str">
        <f t="shared" si="106"/>
        <v>MQ200</v>
      </c>
      <c r="K1145" s="76" t="str">
        <f t="shared" si="107"/>
        <v>PC205G6B</v>
      </c>
      <c r="L1145" s="281" t="e">
        <f>VLOOKUP(K1145,'Planilla de control'!#REF!,2,0)</f>
        <v>#REF!</v>
      </c>
      <c r="M1145" s="29" t="e">
        <f>IF(COUNTIF('Planilla de control'!#REF!,K1145)&gt;0,"SI","NO")</f>
        <v>#REF!</v>
      </c>
    </row>
    <row r="1146" spans="1:13" x14ac:dyDescent="0.3">
      <c r="A1146" s="3" t="s">
        <v>2365</v>
      </c>
      <c r="B1146" s="3" t="s">
        <v>4190</v>
      </c>
      <c r="C1146" s="3"/>
      <c r="D1146" s="3"/>
      <c r="E1146" s="3"/>
      <c r="F1146" s="51" t="str">
        <f t="shared" si="102"/>
        <v>05G6</v>
      </c>
      <c r="G1146" s="51">
        <f t="shared" si="103"/>
        <v>6</v>
      </c>
      <c r="H1146" s="51">
        <f t="shared" si="104"/>
        <v>5</v>
      </c>
      <c r="I1146" s="51" t="str">
        <f t="shared" si="105"/>
        <v>G</v>
      </c>
      <c r="J1146" s="51" t="str">
        <f t="shared" si="106"/>
        <v>MQ200</v>
      </c>
      <c r="K1146" s="76" t="str">
        <f t="shared" si="107"/>
        <v>PC205G6C</v>
      </c>
      <c r="L1146" s="281" t="e">
        <f>VLOOKUP(K1146,'Planilla de control'!#REF!,2,0)</f>
        <v>#REF!</v>
      </c>
      <c r="M1146" s="29" t="e">
        <f>IF(COUNTIF('Planilla de control'!#REF!,K1146)&gt;0,"SI","NO")</f>
        <v>#REF!</v>
      </c>
    </row>
    <row r="1147" spans="1:13" x14ac:dyDescent="0.3">
      <c r="A1147" s="3" t="s">
        <v>2365</v>
      </c>
      <c r="B1147" s="3" t="s">
        <v>4191</v>
      </c>
      <c r="C1147" s="3"/>
      <c r="D1147" s="3"/>
      <c r="E1147" s="3"/>
      <c r="F1147" s="51" t="str">
        <f t="shared" si="102"/>
        <v>05G8</v>
      </c>
      <c r="G1147" s="51">
        <f t="shared" si="103"/>
        <v>8</v>
      </c>
      <c r="H1147" s="51">
        <f t="shared" si="104"/>
        <v>5</v>
      </c>
      <c r="I1147" s="51" t="str">
        <f t="shared" si="105"/>
        <v>G</v>
      </c>
      <c r="J1147" s="51" t="str">
        <f t="shared" si="106"/>
        <v>MQ200</v>
      </c>
      <c r="K1147" s="76" t="str">
        <f t="shared" si="107"/>
        <v>PC205G8A</v>
      </c>
      <c r="L1147" s="281" t="e">
        <f>VLOOKUP(K1147,'Planilla de control'!#REF!,2,0)</f>
        <v>#REF!</v>
      </c>
      <c r="M1147" s="29" t="e">
        <f>IF(COUNTIF('Planilla de control'!#REF!,K1147)&gt;0,"SI","NO")</f>
        <v>#REF!</v>
      </c>
    </row>
    <row r="1148" spans="1:13" x14ac:dyDescent="0.3">
      <c r="A1148" s="3" t="s">
        <v>2365</v>
      </c>
      <c r="B1148" s="3" t="s">
        <v>4192</v>
      </c>
      <c r="C1148" s="3"/>
      <c r="D1148" s="3"/>
      <c r="E1148" s="3"/>
      <c r="F1148" s="51" t="str">
        <f t="shared" si="102"/>
        <v>05G8</v>
      </c>
      <c r="G1148" s="51">
        <f t="shared" si="103"/>
        <v>8</v>
      </c>
      <c r="H1148" s="51">
        <f t="shared" si="104"/>
        <v>5</v>
      </c>
      <c r="I1148" s="51" t="str">
        <f t="shared" si="105"/>
        <v>G</v>
      </c>
      <c r="J1148" s="51" t="str">
        <f t="shared" si="106"/>
        <v>MQ200</v>
      </c>
      <c r="K1148" s="76" t="str">
        <f t="shared" si="107"/>
        <v>PC205G8B</v>
      </c>
      <c r="L1148" s="281" t="e">
        <f>VLOOKUP(K1148,'Planilla de control'!#REF!,2,0)</f>
        <v>#REF!</v>
      </c>
      <c r="M1148" s="29" t="e">
        <f>IF(COUNTIF('Planilla de control'!#REF!,K1148)&gt;0,"SI","NO")</f>
        <v>#REF!</v>
      </c>
    </row>
    <row r="1149" spans="1:13" x14ac:dyDescent="0.3">
      <c r="A1149" s="3" t="s">
        <v>2365</v>
      </c>
      <c r="B1149" s="3" t="s">
        <v>4193</v>
      </c>
      <c r="C1149" s="3"/>
      <c r="D1149" s="3"/>
      <c r="E1149" s="3"/>
      <c r="F1149" s="51" t="str">
        <f t="shared" si="102"/>
        <v>05G8</v>
      </c>
      <c r="G1149" s="51">
        <f t="shared" si="103"/>
        <v>8</v>
      </c>
      <c r="H1149" s="51">
        <f t="shared" si="104"/>
        <v>5</v>
      </c>
      <c r="I1149" s="51" t="str">
        <f t="shared" si="105"/>
        <v>G</v>
      </c>
      <c r="J1149" s="51" t="str">
        <f t="shared" si="106"/>
        <v>MQ200</v>
      </c>
      <c r="K1149" s="76" t="str">
        <f t="shared" si="107"/>
        <v>PC205G8C</v>
      </c>
      <c r="L1149" s="281" t="e">
        <f>VLOOKUP(K1149,'Planilla de control'!#REF!,2,0)</f>
        <v>#REF!</v>
      </c>
      <c r="M1149" s="29" t="e">
        <f>IF(COUNTIF('Planilla de control'!#REF!,K1149)&gt;0,"SI","NO")</f>
        <v>#REF!</v>
      </c>
    </row>
    <row r="1150" spans="1:13" x14ac:dyDescent="0.3">
      <c r="A1150" s="3" t="s">
        <v>2365</v>
      </c>
      <c r="B1150" s="3" t="s">
        <v>4194</v>
      </c>
      <c r="C1150" s="3"/>
      <c r="D1150" s="3"/>
      <c r="E1150" s="3"/>
      <c r="F1150" s="51" t="str">
        <f t="shared" si="102"/>
        <v>05H4</v>
      </c>
      <c r="G1150" s="51">
        <f t="shared" si="103"/>
        <v>4</v>
      </c>
      <c r="H1150" s="51">
        <f t="shared" si="104"/>
        <v>5</v>
      </c>
      <c r="I1150" s="51" t="str">
        <f t="shared" si="105"/>
        <v>H</v>
      </c>
      <c r="J1150" s="51" t="str">
        <f t="shared" si="106"/>
        <v>MQ200</v>
      </c>
      <c r="K1150" s="76" t="str">
        <f t="shared" si="107"/>
        <v>PC205H4A</v>
      </c>
      <c r="L1150" s="281" t="e">
        <f>VLOOKUP(K1150,'Planilla de control'!#REF!,2,0)</f>
        <v>#REF!</v>
      </c>
      <c r="M1150" s="29" t="e">
        <f>IF(COUNTIF('Planilla de control'!#REF!,K1150)&gt;0,"SI","NO")</f>
        <v>#REF!</v>
      </c>
    </row>
    <row r="1151" spans="1:13" x14ac:dyDescent="0.3">
      <c r="A1151" s="3" t="s">
        <v>2365</v>
      </c>
      <c r="B1151" s="3" t="s">
        <v>4195</v>
      </c>
      <c r="C1151" s="3"/>
      <c r="D1151" s="3"/>
      <c r="E1151" s="3"/>
      <c r="F1151" s="51" t="str">
        <f t="shared" si="102"/>
        <v>05H7</v>
      </c>
      <c r="G1151" s="51">
        <f t="shared" si="103"/>
        <v>7</v>
      </c>
      <c r="H1151" s="51">
        <f t="shared" si="104"/>
        <v>5</v>
      </c>
      <c r="I1151" s="51" t="str">
        <f t="shared" si="105"/>
        <v>H</v>
      </c>
      <c r="J1151" s="51" t="str">
        <f t="shared" si="106"/>
        <v>MQ200</v>
      </c>
      <c r="K1151" s="76" t="str">
        <f t="shared" si="107"/>
        <v>PC205H7A</v>
      </c>
      <c r="L1151" s="281" t="e">
        <f>VLOOKUP(K1151,'Planilla de control'!#REF!,2,0)</f>
        <v>#REF!</v>
      </c>
      <c r="M1151" s="29" t="e">
        <f>IF(COUNTIF('Planilla de control'!#REF!,K1151)&gt;0,"SI","NO")</f>
        <v>#REF!</v>
      </c>
    </row>
    <row r="1152" spans="1:13" x14ac:dyDescent="0.3">
      <c r="A1152" s="3" t="s">
        <v>2365</v>
      </c>
      <c r="B1152" s="3" t="s">
        <v>4196</v>
      </c>
      <c r="C1152" s="3"/>
      <c r="D1152" s="3"/>
      <c r="E1152" s="3"/>
      <c r="F1152" s="51" t="str">
        <f t="shared" si="102"/>
        <v>05H7</v>
      </c>
      <c r="G1152" s="51">
        <f t="shared" si="103"/>
        <v>7</v>
      </c>
      <c r="H1152" s="51">
        <f t="shared" si="104"/>
        <v>5</v>
      </c>
      <c r="I1152" s="51" t="str">
        <f t="shared" si="105"/>
        <v>H</v>
      </c>
      <c r="J1152" s="51" t="str">
        <f t="shared" si="106"/>
        <v>MQ200</v>
      </c>
      <c r="K1152" s="76" t="str">
        <f t="shared" si="107"/>
        <v>PC205H7B</v>
      </c>
      <c r="L1152" s="281" t="e">
        <f>VLOOKUP(K1152,'Planilla de control'!#REF!,2,0)</f>
        <v>#REF!</v>
      </c>
      <c r="M1152" s="29" t="e">
        <f>IF(COUNTIF('Planilla de control'!#REF!,K1152)&gt;0,"SI","NO")</f>
        <v>#REF!</v>
      </c>
    </row>
    <row r="1153" spans="1:13" x14ac:dyDescent="0.3">
      <c r="A1153" s="3" t="s">
        <v>2365</v>
      </c>
      <c r="B1153" s="3" t="s">
        <v>4197</v>
      </c>
      <c r="C1153" s="3"/>
      <c r="D1153" s="3"/>
      <c r="E1153" s="3"/>
      <c r="F1153" s="51" t="str">
        <f t="shared" si="102"/>
        <v>05H7</v>
      </c>
      <c r="G1153" s="51">
        <f t="shared" si="103"/>
        <v>7</v>
      </c>
      <c r="H1153" s="51">
        <f t="shared" si="104"/>
        <v>5</v>
      </c>
      <c r="I1153" s="51" t="str">
        <f t="shared" si="105"/>
        <v>H</v>
      </c>
      <c r="J1153" s="51" t="str">
        <f t="shared" si="106"/>
        <v>MQ200</v>
      </c>
      <c r="K1153" s="76" t="str">
        <f t="shared" si="107"/>
        <v>PC205H7C</v>
      </c>
      <c r="L1153" s="281" t="e">
        <f>VLOOKUP(K1153,'Planilla de control'!#REF!,2,0)</f>
        <v>#REF!</v>
      </c>
      <c r="M1153" s="29" t="e">
        <f>IF(COUNTIF('Planilla de control'!#REF!,K1153)&gt;0,"SI","NO")</f>
        <v>#REF!</v>
      </c>
    </row>
    <row r="1154" spans="1:13" x14ac:dyDescent="0.3">
      <c r="A1154" s="3" t="s">
        <v>2365</v>
      </c>
      <c r="B1154" s="3" t="s">
        <v>4198</v>
      </c>
      <c r="C1154" s="3"/>
      <c r="D1154" s="3"/>
      <c r="E1154" s="3"/>
      <c r="F1154" s="51" t="str">
        <f t="shared" si="102"/>
        <v>05H8</v>
      </c>
      <c r="G1154" s="51">
        <f t="shared" si="103"/>
        <v>8</v>
      </c>
      <c r="H1154" s="51">
        <f t="shared" si="104"/>
        <v>5</v>
      </c>
      <c r="I1154" s="51" t="str">
        <f t="shared" si="105"/>
        <v>H</v>
      </c>
      <c r="J1154" s="51" t="str">
        <f t="shared" si="106"/>
        <v>MQ200</v>
      </c>
      <c r="K1154" s="76" t="str">
        <f t="shared" si="107"/>
        <v>PC205H8A</v>
      </c>
      <c r="L1154" s="281" t="e">
        <f>VLOOKUP(K1154,'Planilla de control'!#REF!,2,0)</f>
        <v>#REF!</v>
      </c>
      <c r="M1154" s="29" t="e">
        <f>IF(COUNTIF('Planilla de control'!#REF!,K1154)&gt;0,"SI","NO")</f>
        <v>#REF!</v>
      </c>
    </row>
    <row r="1155" spans="1:13" x14ac:dyDescent="0.3">
      <c r="A1155" s="3" t="s">
        <v>2365</v>
      </c>
      <c r="B1155" s="3" t="s">
        <v>4199</v>
      </c>
      <c r="C1155" s="3"/>
      <c r="D1155" s="3"/>
      <c r="E1155" s="3"/>
      <c r="F1155" s="51" t="str">
        <f t="shared" ref="F1155:F1218" si="108">IF(OR(LEN(B1155)=9,LEN(B1155)=5),MID(B1155,1,4),MID(B1155,1,5))</f>
        <v>05H8</v>
      </c>
      <c r="G1155" s="51">
        <f t="shared" ref="G1155:G1218" si="109">IF(MID(F1155,5,1)&lt;&gt;"",MID(F1155,4,2),MID(F1155,4,1))*1</f>
        <v>8</v>
      </c>
      <c r="H1155" s="51">
        <f t="shared" ref="H1155:H1218" si="110">+MID(B1155,1,2)*1</f>
        <v>5</v>
      </c>
      <c r="I1155" s="51" t="str">
        <f t="shared" ref="I1155:I1218" si="111">+MID(B1155,3,1)</f>
        <v>H</v>
      </c>
      <c r="J1155" s="51" t="str">
        <f t="shared" ref="J1155:J1218" si="112">HLOOKUP(A1155,$O$1:$U$2,2,0)</f>
        <v>MQ200</v>
      </c>
      <c r="K1155" s="76" t="str">
        <f t="shared" ref="K1155:K1218" si="113">CONCATENATE(A1155,B1155)</f>
        <v>PC205H8B</v>
      </c>
      <c r="L1155" s="281" t="e">
        <f>VLOOKUP(K1155,'Planilla de control'!#REF!,2,0)</f>
        <v>#REF!</v>
      </c>
      <c r="M1155" s="29" t="e">
        <f>IF(COUNTIF('Planilla de control'!#REF!,K1155)&gt;0,"SI","NO")</f>
        <v>#REF!</v>
      </c>
    </row>
    <row r="1156" spans="1:13" x14ac:dyDescent="0.3">
      <c r="A1156" s="3" t="s">
        <v>2365</v>
      </c>
      <c r="B1156" s="3" t="s">
        <v>4200</v>
      </c>
      <c r="C1156" s="3"/>
      <c r="D1156" s="3"/>
      <c r="E1156" s="3"/>
      <c r="F1156" s="51" t="str">
        <f t="shared" si="108"/>
        <v>05I2</v>
      </c>
      <c r="G1156" s="51">
        <f t="shared" si="109"/>
        <v>2</v>
      </c>
      <c r="H1156" s="51">
        <f t="shared" si="110"/>
        <v>5</v>
      </c>
      <c r="I1156" s="51" t="str">
        <f t="shared" si="111"/>
        <v>I</v>
      </c>
      <c r="J1156" s="51" t="str">
        <f t="shared" si="112"/>
        <v>MQ200</v>
      </c>
      <c r="K1156" s="76" t="str">
        <f t="shared" si="113"/>
        <v>PC205I2A</v>
      </c>
      <c r="L1156" s="281" t="e">
        <f>VLOOKUP(K1156,'Planilla de control'!#REF!,2,0)</f>
        <v>#REF!</v>
      </c>
      <c r="M1156" s="29" t="e">
        <f>IF(COUNTIF('Planilla de control'!#REF!,K1156)&gt;0,"SI","NO")</f>
        <v>#REF!</v>
      </c>
    </row>
    <row r="1157" spans="1:13" x14ac:dyDescent="0.3">
      <c r="A1157" s="3" t="s">
        <v>2365</v>
      </c>
      <c r="B1157" s="3" t="s">
        <v>4201</v>
      </c>
      <c r="C1157" s="3"/>
      <c r="D1157" s="3"/>
      <c r="E1157" s="3"/>
      <c r="F1157" s="51" t="str">
        <f t="shared" si="108"/>
        <v>05I5</v>
      </c>
      <c r="G1157" s="51">
        <f t="shared" si="109"/>
        <v>5</v>
      </c>
      <c r="H1157" s="51">
        <f t="shared" si="110"/>
        <v>5</v>
      </c>
      <c r="I1157" s="51" t="str">
        <f t="shared" si="111"/>
        <v>I</v>
      </c>
      <c r="J1157" s="51" t="str">
        <f t="shared" si="112"/>
        <v>MQ200</v>
      </c>
      <c r="K1157" s="76" t="str">
        <f t="shared" si="113"/>
        <v>PC205I5B</v>
      </c>
      <c r="L1157" s="281" t="e">
        <f>VLOOKUP(K1157,'Planilla de control'!#REF!,2,0)</f>
        <v>#REF!</v>
      </c>
      <c r="M1157" s="29" t="e">
        <f>IF(COUNTIF('Planilla de control'!#REF!,K1157)&gt;0,"SI","NO")</f>
        <v>#REF!</v>
      </c>
    </row>
    <row r="1158" spans="1:13" x14ac:dyDescent="0.3">
      <c r="A1158" s="3" t="s">
        <v>2365</v>
      </c>
      <c r="B1158" s="3" t="s">
        <v>4202</v>
      </c>
      <c r="C1158" s="3"/>
      <c r="D1158" s="3"/>
      <c r="E1158" s="3"/>
      <c r="F1158" s="51" t="str">
        <f t="shared" si="108"/>
        <v>05I5</v>
      </c>
      <c r="G1158" s="51">
        <f t="shared" si="109"/>
        <v>5</v>
      </c>
      <c r="H1158" s="51">
        <f t="shared" si="110"/>
        <v>5</v>
      </c>
      <c r="I1158" s="51" t="str">
        <f t="shared" si="111"/>
        <v>I</v>
      </c>
      <c r="J1158" s="51" t="str">
        <f t="shared" si="112"/>
        <v>MQ200</v>
      </c>
      <c r="K1158" s="76" t="str">
        <f t="shared" si="113"/>
        <v>PC205I5C</v>
      </c>
      <c r="L1158" s="281" t="e">
        <f>VLOOKUP(K1158,'Planilla de control'!#REF!,2,0)</f>
        <v>#REF!</v>
      </c>
      <c r="M1158" s="29" t="e">
        <f>IF(COUNTIF('Planilla de control'!#REF!,K1158)&gt;0,"SI","NO")</f>
        <v>#REF!</v>
      </c>
    </row>
    <row r="1159" spans="1:13" x14ac:dyDescent="0.3">
      <c r="A1159" s="3" t="s">
        <v>2365</v>
      </c>
      <c r="B1159" s="3" t="s">
        <v>4203</v>
      </c>
      <c r="C1159" s="3"/>
      <c r="D1159" s="3"/>
      <c r="E1159" s="3"/>
      <c r="F1159" s="51" t="str">
        <f t="shared" si="108"/>
        <v>05I7</v>
      </c>
      <c r="G1159" s="51">
        <f t="shared" si="109"/>
        <v>7</v>
      </c>
      <c r="H1159" s="51">
        <f t="shared" si="110"/>
        <v>5</v>
      </c>
      <c r="I1159" s="51" t="str">
        <f t="shared" si="111"/>
        <v>I</v>
      </c>
      <c r="J1159" s="51" t="str">
        <f t="shared" si="112"/>
        <v>MQ200</v>
      </c>
      <c r="K1159" s="76" t="str">
        <f t="shared" si="113"/>
        <v>PC205I7B</v>
      </c>
      <c r="L1159" s="281" t="e">
        <f>VLOOKUP(K1159,'Planilla de control'!#REF!,2,0)</f>
        <v>#REF!</v>
      </c>
      <c r="M1159" s="29" t="e">
        <f>IF(COUNTIF('Planilla de control'!#REF!,K1159)&gt;0,"SI","NO")</f>
        <v>#REF!</v>
      </c>
    </row>
    <row r="1160" spans="1:13" x14ac:dyDescent="0.3">
      <c r="A1160" s="3" t="s">
        <v>2365</v>
      </c>
      <c r="B1160" s="3" t="s">
        <v>4204</v>
      </c>
      <c r="C1160" s="3"/>
      <c r="D1160" s="3"/>
      <c r="E1160" s="3"/>
      <c r="F1160" s="51" t="str">
        <f t="shared" si="108"/>
        <v>05I7</v>
      </c>
      <c r="G1160" s="51">
        <f t="shared" si="109"/>
        <v>7</v>
      </c>
      <c r="H1160" s="51">
        <f t="shared" si="110"/>
        <v>5</v>
      </c>
      <c r="I1160" s="51" t="str">
        <f t="shared" si="111"/>
        <v>I</v>
      </c>
      <c r="J1160" s="51" t="str">
        <f t="shared" si="112"/>
        <v>MQ200</v>
      </c>
      <c r="K1160" s="76" t="str">
        <f t="shared" si="113"/>
        <v>PC205I7C</v>
      </c>
      <c r="L1160" s="281" t="e">
        <f>VLOOKUP(K1160,'Planilla de control'!#REF!,2,0)</f>
        <v>#REF!</v>
      </c>
      <c r="M1160" s="29" t="e">
        <f>IF(COUNTIF('Planilla de control'!#REF!,K1160)&gt;0,"SI","NO")</f>
        <v>#REF!</v>
      </c>
    </row>
    <row r="1161" spans="1:13" x14ac:dyDescent="0.3">
      <c r="A1161" s="3" t="s">
        <v>2365</v>
      </c>
      <c r="B1161" s="3" t="s">
        <v>4205</v>
      </c>
      <c r="C1161" s="3"/>
      <c r="D1161" s="3"/>
      <c r="E1161" s="3"/>
      <c r="F1161" s="51" t="str">
        <f t="shared" si="108"/>
        <v>05I8</v>
      </c>
      <c r="G1161" s="51">
        <f t="shared" si="109"/>
        <v>8</v>
      </c>
      <c r="H1161" s="51">
        <f t="shared" si="110"/>
        <v>5</v>
      </c>
      <c r="I1161" s="51" t="str">
        <f t="shared" si="111"/>
        <v>I</v>
      </c>
      <c r="J1161" s="51" t="str">
        <f t="shared" si="112"/>
        <v>MQ200</v>
      </c>
      <c r="K1161" s="76" t="str">
        <f t="shared" si="113"/>
        <v>PC205I8A</v>
      </c>
      <c r="L1161" s="281" t="e">
        <f>VLOOKUP(K1161,'Planilla de control'!#REF!,2,0)</f>
        <v>#REF!</v>
      </c>
      <c r="M1161" s="29" t="e">
        <f>IF(COUNTIF('Planilla de control'!#REF!,K1161)&gt;0,"SI","NO")</f>
        <v>#REF!</v>
      </c>
    </row>
    <row r="1162" spans="1:13" x14ac:dyDescent="0.3">
      <c r="A1162" s="3" t="s">
        <v>2365</v>
      </c>
      <c r="B1162" s="3" t="s">
        <v>4206</v>
      </c>
      <c r="C1162" s="3"/>
      <c r="D1162" s="3"/>
      <c r="E1162" s="3"/>
      <c r="F1162" s="51" t="str">
        <f t="shared" si="108"/>
        <v>05J4</v>
      </c>
      <c r="G1162" s="51">
        <f t="shared" si="109"/>
        <v>4</v>
      </c>
      <c r="H1162" s="51">
        <f t="shared" si="110"/>
        <v>5</v>
      </c>
      <c r="I1162" s="51" t="str">
        <f t="shared" si="111"/>
        <v>J</v>
      </c>
      <c r="J1162" s="51" t="str">
        <f t="shared" si="112"/>
        <v>MQ200</v>
      </c>
      <c r="K1162" s="76" t="str">
        <f t="shared" si="113"/>
        <v>PC205J4A</v>
      </c>
      <c r="L1162" s="281" t="e">
        <f>VLOOKUP(K1162,'Planilla de control'!#REF!,2,0)</f>
        <v>#REF!</v>
      </c>
      <c r="M1162" s="29" t="e">
        <f>IF(COUNTIF('Planilla de control'!#REF!,K1162)&gt;0,"SI","NO")</f>
        <v>#REF!</v>
      </c>
    </row>
    <row r="1163" spans="1:13" x14ac:dyDescent="0.3">
      <c r="A1163" s="3" t="s">
        <v>2365</v>
      </c>
      <c r="B1163" s="3" t="s">
        <v>4207</v>
      </c>
      <c r="C1163" s="3"/>
      <c r="D1163" s="3"/>
      <c r="E1163" s="3"/>
      <c r="F1163" s="51" t="str">
        <f t="shared" si="108"/>
        <v>05J5</v>
      </c>
      <c r="G1163" s="51">
        <f t="shared" si="109"/>
        <v>5</v>
      </c>
      <c r="H1163" s="51">
        <f t="shared" si="110"/>
        <v>5</v>
      </c>
      <c r="I1163" s="51" t="str">
        <f t="shared" si="111"/>
        <v>J</v>
      </c>
      <c r="J1163" s="51" t="str">
        <f t="shared" si="112"/>
        <v>MQ200</v>
      </c>
      <c r="K1163" s="76" t="str">
        <f t="shared" si="113"/>
        <v>PC205J5C</v>
      </c>
      <c r="L1163" s="281" t="e">
        <f>VLOOKUP(K1163,'Planilla de control'!#REF!,2,0)</f>
        <v>#REF!</v>
      </c>
      <c r="M1163" s="29" t="e">
        <f>IF(COUNTIF('Planilla de control'!#REF!,K1163)&gt;0,"SI","NO")</f>
        <v>#REF!</v>
      </c>
    </row>
    <row r="1164" spans="1:13" x14ac:dyDescent="0.3">
      <c r="A1164" s="3" t="s">
        <v>2365</v>
      </c>
      <c r="B1164" s="3" t="s">
        <v>4208</v>
      </c>
      <c r="C1164" s="3"/>
      <c r="D1164" s="3"/>
      <c r="E1164" s="3"/>
      <c r="F1164" s="51" t="str">
        <f t="shared" si="108"/>
        <v>05K1</v>
      </c>
      <c r="G1164" s="51">
        <f t="shared" si="109"/>
        <v>1</v>
      </c>
      <c r="H1164" s="51">
        <f t="shared" si="110"/>
        <v>5</v>
      </c>
      <c r="I1164" s="51" t="str">
        <f t="shared" si="111"/>
        <v>K</v>
      </c>
      <c r="J1164" s="51" t="str">
        <f t="shared" si="112"/>
        <v>MQ200</v>
      </c>
      <c r="K1164" s="76" t="str">
        <f t="shared" si="113"/>
        <v>PC205K1C</v>
      </c>
      <c r="L1164" s="281" t="e">
        <f>VLOOKUP(K1164,'Planilla de control'!#REF!,2,0)</f>
        <v>#REF!</v>
      </c>
      <c r="M1164" s="29" t="e">
        <f>IF(COUNTIF('Planilla de control'!#REF!,K1164)&gt;0,"SI","NO")</f>
        <v>#REF!</v>
      </c>
    </row>
    <row r="1165" spans="1:13" x14ac:dyDescent="0.3">
      <c r="A1165" s="3" t="s">
        <v>2365</v>
      </c>
      <c r="B1165" s="3" t="s">
        <v>4209</v>
      </c>
      <c r="C1165" s="3"/>
      <c r="D1165" s="3"/>
      <c r="E1165" s="3"/>
      <c r="F1165" s="51" t="str">
        <f t="shared" si="108"/>
        <v>05K4</v>
      </c>
      <c r="G1165" s="51">
        <f t="shared" si="109"/>
        <v>4</v>
      </c>
      <c r="H1165" s="51">
        <f t="shared" si="110"/>
        <v>5</v>
      </c>
      <c r="I1165" s="51" t="str">
        <f t="shared" si="111"/>
        <v>K</v>
      </c>
      <c r="J1165" s="51" t="str">
        <f t="shared" si="112"/>
        <v>MQ200</v>
      </c>
      <c r="K1165" s="76" t="str">
        <f t="shared" si="113"/>
        <v>PC205K4B</v>
      </c>
      <c r="L1165" s="281" t="e">
        <f>VLOOKUP(K1165,'Planilla de control'!#REF!,2,0)</f>
        <v>#REF!</v>
      </c>
      <c r="M1165" s="29" t="e">
        <f>IF(COUNTIF('Planilla de control'!#REF!,K1165)&gt;0,"SI","NO")</f>
        <v>#REF!</v>
      </c>
    </row>
    <row r="1166" spans="1:13" x14ac:dyDescent="0.3">
      <c r="A1166" s="3" t="s">
        <v>2365</v>
      </c>
      <c r="B1166" s="3" t="s">
        <v>4210</v>
      </c>
      <c r="C1166" s="3"/>
      <c r="D1166" s="3"/>
      <c r="E1166" s="3"/>
      <c r="F1166" s="51" t="str">
        <f t="shared" si="108"/>
        <v>05K6</v>
      </c>
      <c r="G1166" s="51">
        <f t="shared" si="109"/>
        <v>6</v>
      </c>
      <c r="H1166" s="51">
        <f t="shared" si="110"/>
        <v>5</v>
      </c>
      <c r="I1166" s="51" t="str">
        <f t="shared" si="111"/>
        <v>K</v>
      </c>
      <c r="J1166" s="51" t="str">
        <f t="shared" si="112"/>
        <v>MQ200</v>
      </c>
      <c r="K1166" s="76" t="str">
        <f t="shared" si="113"/>
        <v>PC205K6B</v>
      </c>
      <c r="L1166" s="281" t="e">
        <f>VLOOKUP(K1166,'Planilla de control'!#REF!,2,0)</f>
        <v>#REF!</v>
      </c>
      <c r="M1166" s="29" t="e">
        <f>IF(COUNTIF('Planilla de control'!#REF!,K1166)&gt;0,"SI","NO")</f>
        <v>#REF!</v>
      </c>
    </row>
    <row r="1167" spans="1:13" x14ac:dyDescent="0.3">
      <c r="A1167" s="3" t="s">
        <v>2365</v>
      </c>
      <c r="B1167" s="3" t="s">
        <v>4211</v>
      </c>
      <c r="C1167" s="3"/>
      <c r="D1167" s="3"/>
      <c r="E1167" s="3"/>
      <c r="F1167" s="51" t="str">
        <f t="shared" si="108"/>
        <v>05L4</v>
      </c>
      <c r="G1167" s="51">
        <f t="shared" si="109"/>
        <v>4</v>
      </c>
      <c r="H1167" s="51">
        <f t="shared" si="110"/>
        <v>5</v>
      </c>
      <c r="I1167" s="51" t="str">
        <f t="shared" si="111"/>
        <v>L</v>
      </c>
      <c r="J1167" s="51" t="str">
        <f t="shared" si="112"/>
        <v>MQ200</v>
      </c>
      <c r="K1167" s="76" t="str">
        <f t="shared" si="113"/>
        <v>PC205L4B</v>
      </c>
      <c r="L1167" s="281" t="e">
        <f>VLOOKUP(K1167,'Planilla de control'!#REF!,2,0)</f>
        <v>#REF!</v>
      </c>
      <c r="M1167" s="29" t="e">
        <f>IF(COUNTIF('Planilla de control'!#REF!,K1167)&gt;0,"SI","NO")</f>
        <v>#REF!</v>
      </c>
    </row>
    <row r="1168" spans="1:13" x14ac:dyDescent="0.3">
      <c r="A1168" s="3" t="s">
        <v>2365</v>
      </c>
      <c r="B1168" s="3" t="s">
        <v>4212</v>
      </c>
      <c r="C1168" s="3"/>
      <c r="D1168" s="3"/>
      <c r="E1168" s="3"/>
      <c r="F1168" s="51" t="str">
        <f t="shared" si="108"/>
        <v>05L4</v>
      </c>
      <c r="G1168" s="51">
        <f t="shared" si="109"/>
        <v>4</v>
      </c>
      <c r="H1168" s="51">
        <f t="shared" si="110"/>
        <v>5</v>
      </c>
      <c r="I1168" s="51" t="str">
        <f t="shared" si="111"/>
        <v>L</v>
      </c>
      <c r="J1168" s="51" t="str">
        <f t="shared" si="112"/>
        <v>MQ200</v>
      </c>
      <c r="K1168" s="76" t="str">
        <f t="shared" si="113"/>
        <v>PC205L4C</v>
      </c>
      <c r="L1168" s="281" t="e">
        <f>VLOOKUP(K1168,'Planilla de control'!#REF!,2,0)</f>
        <v>#REF!</v>
      </c>
      <c r="M1168" s="29" t="e">
        <f>IF(COUNTIF('Planilla de control'!#REF!,K1168)&gt;0,"SI","NO")</f>
        <v>#REF!</v>
      </c>
    </row>
    <row r="1169" spans="1:13" x14ac:dyDescent="0.3">
      <c r="A1169" s="3" t="s">
        <v>2365</v>
      </c>
      <c r="B1169" s="3" t="s">
        <v>4213</v>
      </c>
      <c r="C1169" s="3"/>
      <c r="D1169" s="3"/>
      <c r="E1169" s="3"/>
      <c r="F1169" s="51" t="str">
        <f t="shared" si="108"/>
        <v>05L5</v>
      </c>
      <c r="G1169" s="51">
        <f t="shared" si="109"/>
        <v>5</v>
      </c>
      <c r="H1169" s="51">
        <f t="shared" si="110"/>
        <v>5</v>
      </c>
      <c r="I1169" s="51" t="str">
        <f t="shared" si="111"/>
        <v>L</v>
      </c>
      <c r="J1169" s="51" t="str">
        <f t="shared" si="112"/>
        <v>MQ200</v>
      </c>
      <c r="K1169" s="76" t="str">
        <f t="shared" si="113"/>
        <v>PC205L5A</v>
      </c>
      <c r="L1169" s="281" t="e">
        <f>VLOOKUP(K1169,'Planilla de control'!#REF!,2,0)</f>
        <v>#REF!</v>
      </c>
      <c r="M1169" s="29" t="e">
        <f>IF(COUNTIF('Planilla de control'!#REF!,K1169)&gt;0,"SI","NO")</f>
        <v>#REF!</v>
      </c>
    </row>
    <row r="1170" spans="1:13" x14ac:dyDescent="0.3">
      <c r="A1170" s="3" t="s">
        <v>2365</v>
      </c>
      <c r="B1170" s="3" t="s">
        <v>4214</v>
      </c>
      <c r="C1170" s="3"/>
      <c r="D1170" s="3"/>
      <c r="E1170" s="3"/>
      <c r="F1170" s="51" t="str">
        <f t="shared" si="108"/>
        <v>05L5</v>
      </c>
      <c r="G1170" s="51">
        <f t="shared" si="109"/>
        <v>5</v>
      </c>
      <c r="H1170" s="51">
        <f t="shared" si="110"/>
        <v>5</v>
      </c>
      <c r="I1170" s="51" t="str">
        <f t="shared" si="111"/>
        <v>L</v>
      </c>
      <c r="J1170" s="51" t="str">
        <f t="shared" si="112"/>
        <v>MQ200</v>
      </c>
      <c r="K1170" s="76" t="str">
        <f t="shared" si="113"/>
        <v>PC205L5B</v>
      </c>
      <c r="L1170" s="281" t="e">
        <f>VLOOKUP(K1170,'Planilla de control'!#REF!,2,0)</f>
        <v>#REF!</v>
      </c>
      <c r="M1170" s="29" t="e">
        <f>IF(COUNTIF('Planilla de control'!#REF!,K1170)&gt;0,"SI","NO")</f>
        <v>#REF!</v>
      </c>
    </row>
    <row r="1171" spans="1:13" x14ac:dyDescent="0.3">
      <c r="A1171" s="3" t="s">
        <v>2365</v>
      </c>
      <c r="B1171" s="3" t="s">
        <v>4215</v>
      </c>
      <c r="C1171" s="3"/>
      <c r="D1171" s="3"/>
      <c r="E1171" s="3"/>
      <c r="F1171" s="51" t="str">
        <f t="shared" si="108"/>
        <v>05L6</v>
      </c>
      <c r="G1171" s="51">
        <f t="shared" si="109"/>
        <v>6</v>
      </c>
      <c r="H1171" s="51">
        <f t="shared" si="110"/>
        <v>5</v>
      </c>
      <c r="I1171" s="51" t="str">
        <f t="shared" si="111"/>
        <v>L</v>
      </c>
      <c r="J1171" s="51" t="str">
        <f t="shared" si="112"/>
        <v>MQ200</v>
      </c>
      <c r="K1171" s="76" t="str">
        <f t="shared" si="113"/>
        <v>PC205L6A</v>
      </c>
      <c r="L1171" s="281" t="e">
        <f>VLOOKUP(K1171,'Planilla de control'!#REF!,2,0)</f>
        <v>#REF!</v>
      </c>
      <c r="M1171" s="29" t="e">
        <f>IF(COUNTIF('Planilla de control'!#REF!,K1171)&gt;0,"SI","NO")</f>
        <v>#REF!</v>
      </c>
    </row>
    <row r="1172" spans="1:13" x14ac:dyDescent="0.3">
      <c r="A1172" s="3" t="s">
        <v>2365</v>
      </c>
      <c r="B1172" s="3" t="s">
        <v>4216</v>
      </c>
      <c r="C1172" s="3"/>
      <c r="D1172" s="3"/>
      <c r="E1172" s="3"/>
      <c r="F1172" s="51" t="str">
        <f t="shared" si="108"/>
        <v>05K4</v>
      </c>
      <c r="G1172" s="51">
        <f t="shared" si="109"/>
        <v>4</v>
      </c>
      <c r="H1172" s="51">
        <f t="shared" si="110"/>
        <v>5</v>
      </c>
      <c r="I1172" s="51" t="str">
        <f t="shared" si="111"/>
        <v>K</v>
      </c>
      <c r="J1172" s="51" t="str">
        <f t="shared" si="112"/>
        <v>MQ200</v>
      </c>
      <c r="K1172" s="76" t="str">
        <f t="shared" si="113"/>
        <v>PC205K4A</v>
      </c>
      <c r="L1172" s="281" t="e">
        <f>VLOOKUP(K1172,'Planilla de control'!#REF!,2,0)</f>
        <v>#REF!</v>
      </c>
      <c r="M1172" s="29" t="e">
        <f>IF(COUNTIF('Planilla de control'!#REF!,K1172)&gt;0,"SI","NO")</f>
        <v>#REF!</v>
      </c>
    </row>
    <row r="1173" spans="1:13" x14ac:dyDescent="0.3">
      <c r="A1173" s="3" t="s">
        <v>2365</v>
      </c>
      <c r="B1173" s="3" t="s">
        <v>4217</v>
      </c>
      <c r="C1173" s="3"/>
      <c r="D1173" s="3"/>
      <c r="E1173" s="3"/>
      <c r="F1173" s="51" t="str">
        <f t="shared" si="108"/>
        <v>05L3</v>
      </c>
      <c r="G1173" s="51">
        <f t="shared" si="109"/>
        <v>3</v>
      </c>
      <c r="H1173" s="51">
        <f t="shared" si="110"/>
        <v>5</v>
      </c>
      <c r="I1173" s="51" t="str">
        <f t="shared" si="111"/>
        <v>L</v>
      </c>
      <c r="J1173" s="51" t="str">
        <f t="shared" si="112"/>
        <v>MQ200</v>
      </c>
      <c r="K1173" s="76" t="str">
        <f t="shared" si="113"/>
        <v>PC205L3A</v>
      </c>
      <c r="L1173" s="281" t="e">
        <f>VLOOKUP(K1173,'Planilla de control'!#REF!,2,0)</f>
        <v>#REF!</v>
      </c>
      <c r="M1173" s="29" t="e">
        <f>IF(COUNTIF('Planilla de control'!#REF!,K1173)&gt;0,"SI","NO")</f>
        <v>#REF!</v>
      </c>
    </row>
    <row r="1174" spans="1:13" x14ac:dyDescent="0.3">
      <c r="A1174" s="3" t="s">
        <v>2365</v>
      </c>
      <c r="B1174" s="3" t="s">
        <v>4218</v>
      </c>
      <c r="C1174" s="3"/>
      <c r="D1174" s="3"/>
      <c r="E1174" s="3"/>
      <c r="F1174" s="51" t="str">
        <f t="shared" si="108"/>
        <v>05L4</v>
      </c>
      <c r="G1174" s="51">
        <f t="shared" si="109"/>
        <v>4</v>
      </c>
      <c r="H1174" s="51">
        <f t="shared" si="110"/>
        <v>5</v>
      </c>
      <c r="I1174" s="51" t="str">
        <f t="shared" si="111"/>
        <v>L</v>
      </c>
      <c r="J1174" s="51" t="str">
        <f t="shared" si="112"/>
        <v>MQ200</v>
      </c>
      <c r="K1174" s="76" t="str">
        <f t="shared" si="113"/>
        <v>PC205L4A</v>
      </c>
      <c r="L1174" s="281" t="e">
        <f>VLOOKUP(K1174,'Planilla de control'!#REF!,2,0)</f>
        <v>#REF!</v>
      </c>
      <c r="M1174" s="29" t="e">
        <f>IF(COUNTIF('Planilla de control'!#REF!,K1174)&gt;0,"SI","NO")</f>
        <v>#REF!</v>
      </c>
    </row>
    <row r="1175" spans="1:13" x14ac:dyDescent="0.3">
      <c r="A1175" s="3" t="s">
        <v>2365</v>
      </c>
      <c r="B1175" s="3" t="s">
        <v>4219</v>
      </c>
      <c r="C1175" s="3"/>
      <c r="D1175" s="3"/>
      <c r="E1175" s="3"/>
      <c r="F1175" s="51" t="str">
        <f t="shared" si="108"/>
        <v>05A4</v>
      </c>
      <c r="G1175" s="51">
        <f t="shared" si="109"/>
        <v>4</v>
      </c>
      <c r="H1175" s="51">
        <f t="shared" si="110"/>
        <v>5</v>
      </c>
      <c r="I1175" s="51" t="str">
        <f t="shared" si="111"/>
        <v>A</v>
      </c>
      <c r="J1175" s="51" t="str">
        <f t="shared" si="112"/>
        <v>MQ200</v>
      </c>
      <c r="K1175" s="76" t="str">
        <f t="shared" si="113"/>
        <v>PC205A4B</v>
      </c>
      <c r="L1175" s="281" t="e">
        <f>VLOOKUP(K1175,'Planilla de control'!#REF!,2,0)</f>
        <v>#REF!</v>
      </c>
      <c r="M1175" s="29" t="e">
        <f>IF(COUNTIF('Planilla de control'!#REF!,K1175)&gt;0,"SI","NO")</f>
        <v>#REF!</v>
      </c>
    </row>
    <row r="1176" spans="1:13" x14ac:dyDescent="0.3">
      <c r="A1176" s="3" t="s">
        <v>2365</v>
      </c>
      <c r="B1176" s="3" t="s">
        <v>4220</v>
      </c>
      <c r="C1176" s="3"/>
      <c r="D1176" s="3"/>
      <c r="E1176" s="3"/>
      <c r="F1176" s="51" t="str">
        <f t="shared" si="108"/>
        <v>05B7</v>
      </c>
      <c r="G1176" s="51">
        <f t="shared" si="109"/>
        <v>7</v>
      </c>
      <c r="H1176" s="51">
        <f t="shared" si="110"/>
        <v>5</v>
      </c>
      <c r="I1176" s="51" t="str">
        <f t="shared" si="111"/>
        <v>B</v>
      </c>
      <c r="J1176" s="51" t="str">
        <f t="shared" si="112"/>
        <v>MQ200</v>
      </c>
      <c r="K1176" s="76" t="str">
        <f t="shared" si="113"/>
        <v>PC205B7B</v>
      </c>
      <c r="L1176" s="281" t="e">
        <f>VLOOKUP(K1176,'Planilla de control'!#REF!,2,0)</f>
        <v>#REF!</v>
      </c>
      <c r="M1176" s="29" t="e">
        <f>IF(COUNTIF('Planilla de control'!#REF!,K1176)&gt;0,"SI","NO")</f>
        <v>#REF!</v>
      </c>
    </row>
    <row r="1177" spans="1:13" x14ac:dyDescent="0.3">
      <c r="A1177" s="3" t="s">
        <v>2365</v>
      </c>
      <c r="B1177" s="3" t="s">
        <v>4221</v>
      </c>
      <c r="C1177" s="3"/>
      <c r="D1177" s="3"/>
      <c r="E1177" s="3"/>
      <c r="F1177" s="51" t="str">
        <f t="shared" si="108"/>
        <v>05J3</v>
      </c>
      <c r="G1177" s="51">
        <f t="shared" si="109"/>
        <v>3</v>
      </c>
      <c r="H1177" s="51">
        <f t="shared" si="110"/>
        <v>5</v>
      </c>
      <c r="I1177" s="51" t="str">
        <f t="shared" si="111"/>
        <v>J</v>
      </c>
      <c r="J1177" s="51" t="str">
        <f t="shared" si="112"/>
        <v>MQ200</v>
      </c>
      <c r="K1177" s="76" t="str">
        <f t="shared" si="113"/>
        <v>PC205J3C</v>
      </c>
      <c r="L1177" s="281" t="e">
        <f>VLOOKUP(K1177,'Planilla de control'!#REF!,2,0)</f>
        <v>#REF!</v>
      </c>
      <c r="M1177" s="29" t="e">
        <f>IF(COUNTIF('Planilla de control'!#REF!,K1177)&gt;0,"SI","NO")</f>
        <v>#REF!</v>
      </c>
    </row>
    <row r="1178" spans="1:13" x14ac:dyDescent="0.3">
      <c r="A1178" s="3" t="s">
        <v>2365</v>
      </c>
      <c r="B1178" s="3" t="s">
        <v>4222</v>
      </c>
      <c r="C1178" s="3"/>
      <c r="D1178" s="3"/>
      <c r="E1178" s="3"/>
      <c r="F1178" s="51" t="str">
        <f t="shared" si="108"/>
        <v>05J8</v>
      </c>
      <c r="G1178" s="51">
        <f t="shared" si="109"/>
        <v>8</v>
      </c>
      <c r="H1178" s="51">
        <f t="shared" si="110"/>
        <v>5</v>
      </c>
      <c r="I1178" s="51" t="str">
        <f t="shared" si="111"/>
        <v>J</v>
      </c>
      <c r="J1178" s="51" t="str">
        <f t="shared" si="112"/>
        <v>MQ200</v>
      </c>
      <c r="K1178" s="76" t="str">
        <f t="shared" si="113"/>
        <v>PC205J8B</v>
      </c>
      <c r="L1178" s="281" t="e">
        <f>VLOOKUP(K1178,'Planilla de control'!#REF!,2,0)</f>
        <v>#REF!</v>
      </c>
      <c r="M1178" s="29" t="e">
        <f>IF(COUNTIF('Planilla de control'!#REF!,K1178)&gt;0,"SI","NO")</f>
        <v>#REF!</v>
      </c>
    </row>
    <row r="1179" spans="1:13" x14ac:dyDescent="0.3">
      <c r="A1179" s="3" t="s">
        <v>2365</v>
      </c>
      <c r="B1179" s="3" t="s">
        <v>4223</v>
      </c>
      <c r="C1179" s="3"/>
      <c r="D1179" s="3"/>
      <c r="E1179" s="3"/>
      <c r="F1179" s="51" t="str">
        <f t="shared" si="108"/>
        <v>05J8</v>
      </c>
      <c r="G1179" s="51">
        <f t="shared" si="109"/>
        <v>8</v>
      </c>
      <c r="H1179" s="51">
        <f t="shared" si="110"/>
        <v>5</v>
      </c>
      <c r="I1179" s="51" t="str">
        <f t="shared" si="111"/>
        <v>J</v>
      </c>
      <c r="J1179" s="51" t="str">
        <f t="shared" si="112"/>
        <v>MQ200</v>
      </c>
      <c r="K1179" s="76" t="str">
        <f t="shared" si="113"/>
        <v>PC205J8C</v>
      </c>
      <c r="L1179" s="281" t="e">
        <f>VLOOKUP(K1179,'Planilla de control'!#REF!,2,0)</f>
        <v>#REF!</v>
      </c>
      <c r="M1179" s="29" t="e">
        <f>IF(COUNTIF('Planilla de control'!#REF!,K1179)&gt;0,"SI","NO")</f>
        <v>#REF!</v>
      </c>
    </row>
    <row r="1180" spans="1:13" x14ac:dyDescent="0.3">
      <c r="A1180" s="3" t="s">
        <v>2365</v>
      </c>
      <c r="B1180" s="3" t="s">
        <v>4224</v>
      </c>
      <c r="C1180" s="3"/>
      <c r="D1180" s="3"/>
      <c r="E1180" s="3"/>
      <c r="F1180" s="51" t="str">
        <f t="shared" si="108"/>
        <v>05B1</v>
      </c>
      <c r="G1180" s="51">
        <f t="shared" si="109"/>
        <v>1</v>
      </c>
      <c r="H1180" s="51">
        <f t="shared" si="110"/>
        <v>5</v>
      </c>
      <c r="I1180" s="51" t="str">
        <f t="shared" si="111"/>
        <v>B</v>
      </c>
      <c r="J1180" s="51" t="str">
        <f t="shared" si="112"/>
        <v>MQ200</v>
      </c>
      <c r="K1180" s="76" t="str">
        <f t="shared" si="113"/>
        <v>PC205B1B</v>
      </c>
      <c r="L1180" s="281" t="e">
        <f>VLOOKUP(K1180,'Planilla de control'!#REF!,2,0)</f>
        <v>#REF!</v>
      </c>
      <c r="M1180" s="29" t="e">
        <f>IF(COUNTIF('Planilla de control'!#REF!,K1180)&gt;0,"SI","NO")</f>
        <v>#REF!</v>
      </c>
    </row>
    <row r="1181" spans="1:13" x14ac:dyDescent="0.3">
      <c r="A1181" s="3" t="s">
        <v>2365</v>
      </c>
      <c r="B1181" s="3" t="s">
        <v>4225</v>
      </c>
      <c r="C1181" s="3"/>
      <c r="D1181" s="3"/>
      <c r="E1181" s="3"/>
      <c r="F1181" s="51" t="str">
        <f t="shared" si="108"/>
        <v>05D5</v>
      </c>
      <c r="G1181" s="51">
        <f t="shared" si="109"/>
        <v>5</v>
      </c>
      <c r="H1181" s="51">
        <f t="shared" si="110"/>
        <v>5</v>
      </c>
      <c r="I1181" s="51" t="str">
        <f t="shared" si="111"/>
        <v>D</v>
      </c>
      <c r="J1181" s="51" t="str">
        <f t="shared" si="112"/>
        <v>MQ200</v>
      </c>
      <c r="K1181" s="76" t="str">
        <f t="shared" si="113"/>
        <v>PC205D5B</v>
      </c>
      <c r="L1181" s="281" t="e">
        <f>VLOOKUP(K1181,'Planilla de control'!#REF!,2,0)</f>
        <v>#REF!</v>
      </c>
      <c r="M1181" s="29" t="e">
        <f>IF(COUNTIF('Planilla de control'!#REF!,K1181)&gt;0,"SI","NO")</f>
        <v>#REF!</v>
      </c>
    </row>
    <row r="1182" spans="1:13" x14ac:dyDescent="0.3">
      <c r="A1182" s="3" t="s">
        <v>2365</v>
      </c>
      <c r="B1182" s="3" t="s">
        <v>4226</v>
      </c>
      <c r="C1182" s="3"/>
      <c r="D1182" s="3"/>
      <c r="E1182" s="3"/>
      <c r="F1182" s="51" t="str">
        <f t="shared" si="108"/>
        <v>05D6</v>
      </c>
      <c r="G1182" s="51">
        <f t="shared" si="109"/>
        <v>6</v>
      </c>
      <c r="H1182" s="51">
        <f t="shared" si="110"/>
        <v>5</v>
      </c>
      <c r="I1182" s="51" t="str">
        <f t="shared" si="111"/>
        <v>D</v>
      </c>
      <c r="J1182" s="51" t="str">
        <f t="shared" si="112"/>
        <v>MQ200</v>
      </c>
      <c r="K1182" s="76" t="str">
        <f t="shared" si="113"/>
        <v>PC205D6A</v>
      </c>
      <c r="L1182" s="281" t="e">
        <f>VLOOKUP(K1182,'Planilla de control'!#REF!,2,0)</f>
        <v>#REF!</v>
      </c>
      <c r="M1182" s="29" t="e">
        <f>IF(COUNTIF('Planilla de control'!#REF!,K1182)&gt;0,"SI","NO")</f>
        <v>#REF!</v>
      </c>
    </row>
    <row r="1183" spans="1:13" x14ac:dyDescent="0.3">
      <c r="A1183" s="3" t="s">
        <v>2365</v>
      </c>
      <c r="B1183" s="3" t="s">
        <v>4227</v>
      </c>
      <c r="C1183" s="3"/>
      <c r="D1183" s="3"/>
      <c r="E1183" s="3"/>
      <c r="F1183" s="51" t="str">
        <f t="shared" si="108"/>
        <v>05D6</v>
      </c>
      <c r="G1183" s="51">
        <f t="shared" si="109"/>
        <v>6</v>
      </c>
      <c r="H1183" s="51">
        <f t="shared" si="110"/>
        <v>5</v>
      </c>
      <c r="I1183" s="51" t="str">
        <f t="shared" si="111"/>
        <v>D</v>
      </c>
      <c r="J1183" s="51" t="str">
        <f t="shared" si="112"/>
        <v>MQ200</v>
      </c>
      <c r="K1183" s="76" t="str">
        <f t="shared" si="113"/>
        <v>PC205D6C</v>
      </c>
      <c r="L1183" s="281" t="e">
        <f>VLOOKUP(K1183,'Planilla de control'!#REF!,2,0)</f>
        <v>#REF!</v>
      </c>
      <c r="M1183" s="29" t="e">
        <f>IF(COUNTIF('Planilla de control'!#REF!,K1183)&gt;0,"SI","NO")</f>
        <v>#REF!</v>
      </c>
    </row>
    <row r="1184" spans="1:13" x14ac:dyDescent="0.3">
      <c r="A1184" s="3" t="s">
        <v>2365</v>
      </c>
      <c r="B1184" s="3" t="s">
        <v>4228</v>
      </c>
      <c r="C1184" s="3"/>
      <c r="D1184" s="3"/>
      <c r="E1184" s="3"/>
      <c r="F1184" s="51" t="str">
        <f t="shared" si="108"/>
        <v>05D7</v>
      </c>
      <c r="G1184" s="51">
        <f t="shared" si="109"/>
        <v>7</v>
      </c>
      <c r="H1184" s="51">
        <f t="shared" si="110"/>
        <v>5</v>
      </c>
      <c r="I1184" s="51" t="str">
        <f t="shared" si="111"/>
        <v>D</v>
      </c>
      <c r="J1184" s="51" t="str">
        <f t="shared" si="112"/>
        <v>MQ200</v>
      </c>
      <c r="K1184" s="76" t="str">
        <f t="shared" si="113"/>
        <v>PC205D7A</v>
      </c>
      <c r="L1184" s="281" t="e">
        <f>VLOOKUP(K1184,'Planilla de control'!#REF!,2,0)</f>
        <v>#REF!</v>
      </c>
      <c r="M1184" s="29" t="e">
        <f>IF(COUNTIF('Planilla de control'!#REF!,K1184)&gt;0,"SI","NO")</f>
        <v>#REF!</v>
      </c>
    </row>
    <row r="1185" spans="1:13" x14ac:dyDescent="0.3">
      <c r="A1185" s="3" t="s">
        <v>2365</v>
      </c>
      <c r="B1185" s="3" t="s">
        <v>4229</v>
      </c>
      <c r="C1185" s="3"/>
      <c r="D1185" s="3"/>
      <c r="E1185" s="3"/>
      <c r="F1185" s="51" t="str">
        <f t="shared" si="108"/>
        <v>05D8</v>
      </c>
      <c r="G1185" s="51">
        <f t="shared" si="109"/>
        <v>8</v>
      </c>
      <c r="H1185" s="51">
        <f t="shared" si="110"/>
        <v>5</v>
      </c>
      <c r="I1185" s="51" t="str">
        <f t="shared" si="111"/>
        <v>D</v>
      </c>
      <c r="J1185" s="51" t="str">
        <f t="shared" si="112"/>
        <v>MQ200</v>
      </c>
      <c r="K1185" s="76" t="str">
        <f t="shared" si="113"/>
        <v>PC205D8A</v>
      </c>
      <c r="L1185" s="281" t="e">
        <f>VLOOKUP(K1185,'Planilla de control'!#REF!,2,0)</f>
        <v>#REF!</v>
      </c>
      <c r="M1185" s="29" t="e">
        <f>IF(COUNTIF('Planilla de control'!#REF!,K1185)&gt;0,"SI","NO")</f>
        <v>#REF!</v>
      </c>
    </row>
    <row r="1186" spans="1:13" x14ac:dyDescent="0.3">
      <c r="A1186" s="3" t="s">
        <v>2365</v>
      </c>
      <c r="B1186" s="3" t="s">
        <v>4230</v>
      </c>
      <c r="C1186" s="3"/>
      <c r="D1186" s="3"/>
      <c r="E1186" s="3"/>
      <c r="F1186" s="51" t="str">
        <f t="shared" si="108"/>
        <v>05D8</v>
      </c>
      <c r="G1186" s="51">
        <f t="shared" si="109"/>
        <v>8</v>
      </c>
      <c r="H1186" s="51">
        <f t="shared" si="110"/>
        <v>5</v>
      </c>
      <c r="I1186" s="51" t="str">
        <f t="shared" si="111"/>
        <v>D</v>
      </c>
      <c r="J1186" s="51" t="str">
        <f t="shared" si="112"/>
        <v>MQ200</v>
      </c>
      <c r="K1186" s="76" t="str">
        <f t="shared" si="113"/>
        <v>PC205D8B</v>
      </c>
      <c r="L1186" s="281" t="e">
        <f>VLOOKUP(K1186,'Planilla de control'!#REF!,2,0)</f>
        <v>#REF!</v>
      </c>
      <c r="M1186" s="29" t="e">
        <f>IF(COUNTIF('Planilla de control'!#REF!,K1186)&gt;0,"SI","NO")</f>
        <v>#REF!</v>
      </c>
    </row>
    <row r="1187" spans="1:13" x14ac:dyDescent="0.3">
      <c r="A1187" s="3" t="s">
        <v>2365</v>
      </c>
      <c r="B1187" s="3" t="s">
        <v>4231</v>
      </c>
      <c r="C1187" s="3"/>
      <c r="D1187" s="3"/>
      <c r="E1187" s="3"/>
      <c r="F1187" s="51" t="str">
        <f t="shared" si="108"/>
        <v>05E7</v>
      </c>
      <c r="G1187" s="51">
        <f t="shared" si="109"/>
        <v>7</v>
      </c>
      <c r="H1187" s="51">
        <f t="shared" si="110"/>
        <v>5</v>
      </c>
      <c r="I1187" s="51" t="str">
        <f t="shared" si="111"/>
        <v>E</v>
      </c>
      <c r="J1187" s="51" t="str">
        <f t="shared" si="112"/>
        <v>MQ200</v>
      </c>
      <c r="K1187" s="76" t="str">
        <f t="shared" si="113"/>
        <v>PC205E7B</v>
      </c>
      <c r="L1187" s="281" t="e">
        <f>VLOOKUP(K1187,'Planilla de control'!#REF!,2,0)</f>
        <v>#REF!</v>
      </c>
      <c r="M1187" s="29" t="e">
        <f>IF(COUNTIF('Planilla de control'!#REF!,K1187)&gt;0,"SI","NO")</f>
        <v>#REF!</v>
      </c>
    </row>
    <row r="1188" spans="1:13" x14ac:dyDescent="0.3">
      <c r="A1188" s="3" t="s">
        <v>2365</v>
      </c>
      <c r="B1188" s="3" t="s">
        <v>4232</v>
      </c>
      <c r="C1188" s="3"/>
      <c r="D1188" s="3"/>
      <c r="E1188" s="3"/>
      <c r="F1188" s="51" t="str">
        <f t="shared" si="108"/>
        <v>05F4</v>
      </c>
      <c r="G1188" s="51">
        <f t="shared" si="109"/>
        <v>4</v>
      </c>
      <c r="H1188" s="51">
        <f t="shared" si="110"/>
        <v>5</v>
      </c>
      <c r="I1188" s="51" t="str">
        <f t="shared" si="111"/>
        <v>F</v>
      </c>
      <c r="J1188" s="51" t="str">
        <f t="shared" si="112"/>
        <v>MQ200</v>
      </c>
      <c r="K1188" s="76" t="str">
        <f t="shared" si="113"/>
        <v>PC205F4A</v>
      </c>
      <c r="L1188" s="281" t="e">
        <f>VLOOKUP(K1188,'Planilla de control'!#REF!,2,0)</f>
        <v>#REF!</v>
      </c>
      <c r="M1188" s="29" t="e">
        <f>IF(COUNTIF('Planilla de control'!#REF!,K1188)&gt;0,"SI","NO")</f>
        <v>#REF!</v>
      </c>
    </row>
    <row r="1189" spans="1:13" x14ac:dyDescent="0.3">
      <c r="A1189" s="3" t="s">
        <v>2365</v>
      </c>
      <c r="B1189" s="3" t="s">
        <v>4233</v>
      </c>
      <c r="C1189" s="3"/>
      <c r="D1189" s="3"/>
      <c r="E1189" s="3"/>
      <c r="F1189" s="51" t="str">
        <f t="shared" si="108"/>
        <v>05F4</v>
      </c>
      <c r="G1189" s="51">
        <f t="shared" si="109"/>
        <v>4</v>
      </c>
      <c r="H1189" s="51">
        <f t="shared" si="110"/>
        <v>5</v>
      </c>
      <c r="I1189" s="51" t="str">
        <f t="shared" si="111"/>
        <v>F</v>
      </c>
      <c r="J1189" s="51" t="str">
        <f t="shared" si="112"/>
        <v>MQ200</v>
      </c>
      <c r="K1189" s="76" t="str">
        <f t="shared" si="113"/>
        <v>PC205F4C</v>
      </c>
      <c r="L1189" s="281" t="e">
        <f>VLOOKUP(K1189,'Planilla de control'!#REF!,2,0)</f>
        <v>#REF!</v>
      </c>
      <c r="M1189" s="29" t="e">
        <f>IF(COUNTIF('Planilla de control'!#REF!,K1189)&gt;0,"SI","NO")</f>
        <v>#REF!</v>
      </c>
    </row>
    <row r="1190" spans="1:13" x14ac:dyDescent="0.3">
      <c r="A1190" s="3" t="s">
        <v>2365</v>
      </c>
      <c r="B1190" s="3" t="s">
        <v>4234</v>
      </c>
      <c r="C1190" s="3"/>
      <c r="D1190" s="3"/>
      <c r="E1190" s="3"/>
      <c r="F1190" s="51" t="str">
        <f t="shared" si="108"/>
        <v>05F6</v>
      </c>
      <c r="G1190" s="51">
        <f t="shared" si="109"/>
        <v>6</v>
      </c>
      <c r="H1190" s="51">
        <f t="shared" si="110"/>
        <v>5</v>
      </c>
      <c r="I1190" s="51" t="str">
        <f t="shared" si="111"/>
        <v>F</v>
      </c>
      <c r="J1190" s="51" t="str">
        <f t="shared" si="112"/>
        <v>MQ200</v>
      </c>
      <c r="K1190" s="76" t="str">
        <f t="shared" si="113"/>
        <v>PC205F6A</v>
      </c>
      <c r="L1190" s="281" t="e">
        <f>VLOOKUP(K1190,'Planilla de control'!#REF!,2,0)</f>
        <v>#REF!</v>
      </c>
      <c r="M1190" s="29" t="e">
        <f>IF(COUNTIF('Planilla de control'!#REF!,K1190)&gt;0,"SI","NO")</f>
        <v>#REF!</v>
      </c>
    </row>
    <row r="1191" spans="1:13" x14ac:dyDescent="0.3">
      <c r="A1191" s="3" t="s">
        <v>2365</v>
      </c>
      <c r="B1191" s="3" t="s">
        <v>4235</v>
      </c>
      <c r="C1191" s="3"/>
      <c r="D1191" s="3"/>
      <c r="E1191" s="3"/>
      <c r="F1191" s="51" t="str">
        <f t="shared" si="108"/>
        <v>05F6</v>
      </c>
      <c r="G1191" s="51">
        <f t="shared" si="109"/>
        <v>6</v>
      </c>
      <c r="H1191" s="51">
        <f t="shared" si="110"/>
        <v>5</v>
      </c>
      <c r="I1191" s="51" t="str">
        <f t="shared" si="111"/>
        <v>F</v>
      </c>
      <c r="J1191" s="51" t="str">
        <f t="shared" si="112"/>
        <v>MQ200</v>
      </c>
      <c r="K1191" s="76" t="str">
        <f t="shared" si="113"/>
        <v>PC205F6B</v>
      </c>
      <c r="L1191" s="281" t="e">
        <f>VLOOKUP(K1191,'Planilla de control'!#REF!,2,0)</f>
        <v>#REF!</v>
      </c>
      <c r="M1191" s="29" t="e">
        <f>IF(COUNTIF('Planilla de control'!#REF!,K1191)&gt;0,"SI","NO")</f>
        <v>#REF!</v>
      </c>
    </row>
    <row r="1192" spans="1:13" x14ac:dyDescent="0.3">
      <c r="A1192" s="3" t="s">
        <v>2365</v>
      </c>
      <c r="B1192" s="3" t="s">
        <v>4236</v>
      </c>
      <c r="C1192" s="3"/>
      <c r="D1192" s="3"/>
      <c r="E1192" s="3"/>
      <c r="F1192" s="51" t="str">
        <f t="shared" si="108"/>
        <v>05F6</v>
      </c>
      <c r="G1192" s="51">
        <f t="shared" si="109"/>
        <v>6</v>
      </c>
      <c r="H1192" s="51">
        <f t="shared" si="110"/>
        <v>5</v>
      </c>
      <c r="I1192" s="51" t="str">
        <f t="shared" si="111"/>
        <v>F</v>
      </c>
      <c r="J1192" s="51" t="str">
        <f t="shared" si="112"/>
        <v>MQ200</v>
      </c>
      <c r="K1192" s="76" t="str">
        <f t="shared" si="113"/>
        <v>PC205F6C</v>
      </c>
      <c r="L1192" s="281" t="e">
        <f>VLOOKUP(K1192,'Planilla de control'!#REF!,2,0)</f>
        <v>#REF!</v>
      </c>
      <c r="M1192" s="29" t="e">
        <f>IF(COUNTIF('Planilla de control'!#REF!,K1192)&gt;0,"SI","NO")</f>
        <v>#REF!</v>
      </c>
    </row>
    <row r="1193" spans="1:13" x14ac:dyDescent="0.3">
      <c r="A1193" s="3" t="s">
        <v>2366</v>
      </c>
      <c r="B1193" s="3" t="s">
        <v>4237</v>
      </c>
      <c r="C1193" s="3"/>
      <c r="D1193" s="3"/>
      <c r="E1193" s="3"/>
      <c r="F1193" s="51" t="str">
        <f t="shared" si="108"/>
        <v>05G2</v>
      </c>
      <c r="G1193" s="51">
        <f t="shared" si="109"/>
        <v>2</v>
      </c>
      <c r="H1193" s="51">
        <f t="shared" si="110"/>
        <v>5</v>
      </c>
      <c r="I1193" s="51" t="str">
        <f t="shared" si="111"/>
        <v>G</v>
      </c>
      <c r="J1193" s="51" t="str">
        <f t="shared" si="112"/>
        <v>MQ200</v>
      </c>
      <c r="K1193" s="76" t="str">
        <f t="shared" si="113"/>
        <v>RAB05G2C</v>
      </c>
      <c r="L1193" s="281" t="e">
        <f>VLOOKUP(K1193,'Planilla de control'!#REF!,2,0)</f>
        <v>#REF!</v>
      </c>
      <c r="M1193" s="29" t="e">
        <f>IF(COUNTIF('Planilla de control'!#REF!,K1193)&gt;0,"SI","NO")</f>
        <v>#REF!</v>
      </c>
    </row>
    <row r="1194" spans="1:13" x14ac:dyDescent="0.3">
      <c r="A1194" s="3" t="s">
        <v>2366</v>
      </c>
      <c r="B1194" s="3" t="s">
        <v>4238</v>
      </c>
      <c r="C1194" s="3"/>
      <c r="D1194" s="3"/>
      <c r="E1194" s="3"/>
      <c r="F1194" s="51" t="str">
        <f t="shared" si="108"/>
        <v>05I1</v>
      </c>
      <c r="G1194" s="51">
        <f t="shared" si="109"/>
        <v>1</v>
      </c>
      <c r="H1194" s="51">
        <f t="shared" si="110"/>
        <v>5</v>
      </c>
      <c r="I1194" s="51" t="str">
        <f t="shared" si="111"/>
        <v>I</v>
      </c>
      <c r="J1194" s="51" t="str">
        <f t="shared" si="112"/>
        <v>MQ200</v>
      </c>
      <c r="K1194" s="76" t="str">
        <f t="shared" si="113"/>
        <v>RAB05I1C</v>
      </c>
      <c r="L1194" s="281" t="e">
        <f>VLOOKUP(K1194,'Planilla de control'!#REF!,2,0)</f>
        <v>#REF!</v>
      </c>
      <c r="M1194" s="29" t="e">
        <f>IF(COUNTIF('Planilla de control'!#REF!,K1194)&gt;0,"SI","NO")</f>
        <v>#REF!</v>
      </c>
    </row>
    <row r="1195" spans="1:13" x14ac:dyDescent="0.3">
      <c r="A1195" s="3" t="s">
        <v>2366</v>
      </c>
      <c r="B1195" s="3" t="s">
        <v>4239</v>
      </c>
      <c r="C1195" s="3"/>
      <c r="D1195" s="3"/>
      <c r="E1195" s="3"/>
      <c r="F1195" s="51" t="str">
        <f t="shared" si="108"/>
        <v>05K2</v>
      </c>
      <c r="G1195" s="51">
        <f t="shared" si="109"/>
        <v>2</v>
      </c>
      <c r="H1195" s="51">
        <f t="shared" si="110"/>
        <v>5</v>
      </c>
      <c r="I1195" s="51" t="str">
        <f t="shared" si="111"/>
        <v>K</v>
      </c>
      <c r="J1195" s="51" t="str">
        <f t="shared" si="112"/>
        <v>MQ200</v>
      </c>
      <c r="K1195" s="76" t="str">
        <f t="shared" si="113"/>
        <v>RAB05K2C</v>
      </c>
      <c r="L1195" s="281" t="e">
        <f>VLOOKUP(K1195,'Planilla de control'!#REF!,2,0)</f>
        <v>#REF!</v>
      </c>
      <c r="M1195" s="29" t="e">
        <f>IF(COUNTIF('Planilla de control'!#REF!,K1195)&gt;0,"SI","NO")</f>
        <v>#REF!</v>
      </c>
    </row>
    <row r="1196" spans="1:13" x14ac:dyDescent="0.3">
      <c r="A1196" s="3" t="s">
        <v>2366</v>
      </c>
      <c r="B1196" s="3" t="s">
        <v>4240</v>
      </c>
      <c r="C1196" s="3"/>
      <c r="D1196" s="3"/>
      <c r="E1196" s="3"/>
      <c r="F1196" s="51" t="str">
        <f t="shared" si="108"/>
        <v>05L2</v>
      </c>
      <c r="G1196" s="51">
        <f t="shared" si="109"/>
        <v>2</v>
      </c>
      <c r="H1196" s="51">
        <f t="shared" si="110"/>
        <v>5</v>
      </c>
      <c r="I1196" s="51" t="str">
        <f t="shared" si="111"/>
        <v>L</v>
      </c>
      <c r="J1196" s="51" t="str">
        <f t="shared" si="112"/>
        <v>MQ200</v>
      </c>
      <c r="K1196" s="76" t="str">
        <f t="shared" si="113"/>
        <v>RAB05L2A</v>
      </c>
      <c r="L1196" s="281" t="e">
        <f>VLOOKUP(K1196,'Planilla de control'!#REF!,2,0)</f>
        <v>#REF!</v>
      </c>
      <c r="M1196" s="29" t="e">
        <f>IF(COUNTIF('Planilla de control'!#REF!,K1196)&gt;0,"SI","NO")</f>
        <v>#REF!</v>
      </c>
    </row>
    <row r="1197" spans="1:13" x14ac:dyDescent="0.3">
      <c r="A1197" s="3" t="s">
        <v>2366</v>
      </c>
      <c r="B1197" s="3" t="s">
        <v>4241</v>
      </c>
      <c r="C1197" s="3"/>
      <c r="D1197" s="3"/>
      <c r="E1197" s="3"/>
      <c r="F1197" s="51" t="str">
        <f t="shared" si="108"/>
        <v>05B2</v>
      </c>
      <c r="G1197" s="51">
        <f t="shared" si="109"/>
        <v>2</v>
      </c>
      <c r="H1197" s="51">
        <f t="shared" si="110"/>
        <v>5</v>
      </c>
      <c r="I1197" s="51" t="str">
        <f t="shared" si="111"/>
        <v>B</v>
      </c>
      <c r="J1197" s="51" t="str">
        <f t="shared" si="112"/>
        <v>MQ200</v>
      </c>
      <c r="K1197" s="76" t="str">
        <f t="shared" si="113"/>
        <v>RAB05B2A</v>
      </c>
      <c r="L1197" s="281" t="e">
        <f>VLOOKUP(K1197,'Planilla de control'!#REF!,2,0)</f>
        <v>#REF!</v>
      </c>
      <c r="M1197" s="29" t="e">
        <f>IF(COUNTIF('Planilla de control'!#REF!,K1197)&gt;0,"SI","NO")</f>
        <v>#REF!</v>
      </c>
    </row>
    <row r="1198" spans="1:13" x14ac:dyDescent="0.3">
      <c r="A1198" s="3" t="s">
        <v>2366</v>
      </c>
      <c r="B1198" s="3" t="s">
        <v>4242</v>
      </c>
      <c r="C1198" s="3"/>
      <c r="D1198" s="3"/>
      <c r="E1198" s="3"/>
      <c r="F1198" s="51" t="str">
        <f t="shared" si="108"/>
        <v>05D2</v>
      </c>
      <c r="G1198" s="51">
        <f t="shared" si="109"/>
        <v>2</v>
      </c>
      <c r="H1198" s="51">
        <f t="shared" si="110"/>
        <v>5</v>
      </c>
      <c r="I1198" s="51" t="str">
        <f t="shared" si="111"/>
        <v>D</v>
      </c>
      <c r="J1198" s="51" t="str">
        <f t="shared" si="112"/>
        <v>MQ200</v>
      </c>
      <c r="K1198" s="76" t="str">
        <f t="shared" si="113"/>
        <v>RAB05D2B</v>
      </c>
      <c r="L1198" s="281" t="e">
        <f>VLOOKUP(K1198,'Planilla de control'!#REF!,2,0)</f>
        <v>#REF!</v>
      </c>
      <c r="M1198" s="29" t="e">
        <f>IF(COUNTIF('Planilla de control'!#REF!,K1198)&gt;0,"SI","NO")</f>
        <v>#REF!</v>
      </c>
    </row>
    <row r="1199" spans="1:13" x14ac:dyDescent="0.3">
      <c r="A1199" s="3" t="s">
        <v>2366</v>
      </c>
      <c r="B1199" s="3" t="s">
        <v>4243</v>
      </c>
      <c r="C1199" s="3"/>
      <c r="D1199" s="3"/>
      <c r="E1199" s="3"/>
      <c r="F1199" s="51" t="str">
        <f t="shared" si="108"/>
        <v>05D2</v>
      </c>
      <c r="G1199" s="51">
        <f t="shared" si="109"/>
        <v>2</v>
      </c>
      <c r="H1199" s="51">
        <f t="shared" si="110"/>
        <v>5</v>
      </c>
      <c r="I1199" s="51" t="str">
        <f t="shared" si="111"/>
        <v>D</v>
      </c>
      <c r="J1199" s="51" t="str">
        <f t="shared" si="112"/>
        <v>MQ200</v>
      </c>
      <c r="K1199" s="76" t="str">
        <f t="shared" si="113"/>
        <v>RAB05D2C</v>
      </c>
      <c r="L1199" s="281" t="e">
        <f>VLOOKUP(K1199,'Planilla de control'!#REF!,2,0)</f>
        <v>#REF!</v>
      </c>
      <c r="M1199" s="29" t="e">
        <f>IF(COUNTIF('Planilla de control'!#REF!,K1199)&gt;0,"SI","NO")</f>
        <v>#REF!</v>
      </c>
    </row>
    <row r="1200" spans="1:13" x14ac:dyDescent="0.3">
      <c r="A1200" s="3" t="s">
        <v>2366</v>
      </c>
      <c r="B1200" s="3" t="s">
        <v>4244</v>
      </c>
      <c r="C1200" s="3"/>
      <c r="D1200" s="3"/>
      <c r="E1200" s="3"/>
      <c r="F1200" s="51" t="str">
        <f t="shared" si="108"/>
        <v>05E2</v>
      </c>
      <c r="G1200" s="51">
        <f t="shared" si="109"/>
        <v>2</v>
      </c>
      <c r="H1200" s="51">
        <f t="shared" si="110"/>
        <v>5</v>
      </c>
      <c r="I1200" s="51" t="str">
        <f t="shared" si="111"/>
        <v>E</v>
      </c>
      <c r="J1200" s="51" t="str">
        <f t="shared" si="112"/>
        <v>MQ200</v>
      </c>
      <c r="K1200" s="76" t="str">
        <f t="shared" si="113"/>
        <v>RAB05E2C</v>
      </c>
      <c r="L1200" s="281" t="e">
        <f>VLOOKUP(K1200,'Planilla de control'!#REF!,2,0)</f>
        <v>#REF!</v>
      </c>
      <c r="M1200" s="29" t="e">
        <f>IF(COUNTIF('Planilla de control'!#REF!,K1200)&gt;0,"SI","NO")</f>
        <v>#REF!</v>
      </c>
    </row>
    <row r="1201" spans="1:13" x14ac:dyDescent="0.3">
      <c r="A1201" s="3" t="s">
        <v>2366</v>
      </c>
      <c r="B1201" s="3" t="s">
        <v>4245</v>
      </c>
      <c r="C1201" s="3"/>
      <c r="D1201" s="3"/>
      <c r="E1201" s="3"/>
      <c r="F1201" s="51" t="str">
        <f t="shared" si="108"/>
        <v>05J3</v>
      </c>
      <c r="G1201" s="51">
        <f t="shared" si="109"/>
        <v>3</v>
      </c>
      <c r="H1201" s="51">
        <f t="shared" si="110"/>
        <v>5</v>
      </c>
      <c r="I1201" s="51" t="str">
        <f t="shared" si="111"/>
        <v>J</v>
      </c>
      <c r="J1201" s="51" t="str">
        <f t="shared" si="112"/>
        <v>MQ200</v>
      </c>
      <c r="K1201" s="76" t="str">
        <f t="shared" si="113"/>
        <v>RAB05J3B</v>
      </c>
      <c r="L1201" s="281" t="e">
        <f>VLOOKUP(K1201,'Planilla de control'!#REF!,2,0)</f>
        <v>#REF!</v>
      </c>
      <c r="M1201" s="29" t="e">
        <f>IF(COUNTIF('Planilla de control'!#REF!,K1201)&gt;0,"SI","NO")</f>
        <v>#REF!</v>
      </c>
    </row>
    <row r="1202" spans="1:13" x14ac:dyDescent="0.3">
      <c r="A1202" s="3" t="s">
        <v>2366</v>
      </c>
      <c r="B1202" s="3" t="s">
        <v>4246</v>
      </c>
      <c r="C1202" s="3"/>
      <c r="D1202" s="3"/>
      <c r="E1202" s="3"/>
      <c r="F1202" s="51" t="str">
        <f t="shared" si="108"/>
        <v>05D1</v>
      </c>
      <c r="G1202" s="51">
        <f t="shared" si="109"/>
        <v>1</v>
      </c>
      <c r="H1202" s="51">
        <f t="shared" si="110"/>
        <v>5</v>
      </c>
      <c r="I1202" s="51" t="str">
        <f t="shared" si="111"/>
        <v>D</v>
      </c>
      <c r="J1202" s="51" t="str">
        <f t="shared" si="112"/>
        <v>MQ200</v>
      </c>
      <c r="K1202" s="76" t="str">
        <f t="shared" si="113"/>
        <v>RAB05D1A</v>
      </c>
      <c r="L1202" s="281" t="e">
        <f>VLOOKUP(K1202,'Planilla de control'!#REF!,2,0)</f>
        <v>#REF!</v>
      </c>
      <c r="M1202" s="29" t="e">
        <f>IF(COUNTIF('Planilla de control'!#REF!,K1202)&gt;0,"SI","NO")</f>
        <v>#REF!</v>
      </c>
    </row>
    <row r="1203" spans="1:13" x14ac:dyDescent="0.3">
      <c r="A1203" s="3" t="s">
        <v>2366</v>
      </c>
      <c r="B1203" s="3" t="s">
        <v>4247</v>
      </c>
      <c r="C1203" s="3"/>
      <c r="D1203" s="3"/>
      <c r="E1203" s="3"/>
      <c r="F1203" s="51" t="str">
        <f t="shared" si="108"/>
        <v>05J5</v>
      </c>
      <c r="G1203" s="51">
        <f t="shared" si="109"/>
        <v>5</v>
      </c>
      <c r="H1203" s="51">
        <f t="shared" si="110"/>
        <v>5</v>
      </c>
      <c r="I1203" s="51" t="str">
        <f t="shared" si="111"/>
        <v>J</v>
      </c>
      <c r="J1203" s="51" t="str">
        <f t="shared" si="112"/>
        <v>MQ200</v>
      </c>
      <c r="K1203" s="76" t="str">
        <f t="shared" si="113"/>
        <v>RAB05J5B</v>
      </c>
      <c r="L1203" s="281" t="e">
        <f>VLOOKUP(K1203,'Planilla de control'!#REF!,2,0)</f>
        <v>#REF!</v>
      </c>
      <c r="M1203" s="29" t="e">
        <f>IF(COUNTIF('Planilla de control'!#REF!,K1203)&gt;0,"SI","NO")</f>
        <v>#REF!</v>
      </c>
    </row>
    <row r="1204" spans="1:13" x14ac:dyDescent="0.3">
      <c r="A1204" s="3" t="s">
        <v>2366</v>
      </c>
      <c r="B1204" s="3" t="s">
        <v>4248</v>
      </c>
      <c r="C1204" s="3"/>
      <c r="D1204" s="3"/>
      <c r="E1204" s="3"/>
      <c r="F1204" s="51" t="str">
        <f t="shared" si="108"/>
        <v>05E1</v>
      </c>
      <c r="G1204" s="51">
        <f t="shared" si="109"/>
        <v>1</v>
      </c>
      <c r="H1204" s="51">
        <f t="shared" si="110"/>
        <v>5</v>
      </c>
      <c r="I1204" s="51" t="str">
        <f t="shared" si="111"/>
        <v>E</v>
      </c>
      <c r="J1204" s="51" t="str">
        <f t="shared" si="112"/>
        <v>MQ200</v>
      </c>
      <c r="K1204" s="76" t="str">
        <f t="shared" si="113"/>
        <v>RAB05E1C</v>
      </c>
      <c r="L1204" s="281" t="e">
        <f>VLOOKUP(K1204,'Planilla de control'!#REF!,2,0)</f>
        <v>#REF!</v>
      </c>
      <c r="M1204" s="29" t="e">
        <f>IF(COUNTIF('Planilla de control'!#REF!,K1204)&gt;0,"SI","NO")</f>
        <v>#REF!</v>
      </c>
    </row>
    <row r="1205" spans="1:13" x14ac:dyDescent="0.3">
      <c r="A1205" s="3" t="s">
        <v>2366</v>
      </c>
      <c r="B1205" s="3" t="s">
        <v>4249</v>
      </c>
      <c r="C1205" s="3"/>
      <c r="D1205" s="3"/>
      <c r="E1205" s="3"/>
      <c r="F1205" s="51" t="str">
        <f t="shared" si="108"/>
        <v>05F1</v>
      </c>
      <c r="G1205" s="51">
        <f t="shared" si="109"/>
        <v>1</v>
      </c>
      <c r="H1205" s="51">
        <f t="shared" si="110"/>
        <v>5</v>
      </c>
      <c r="I1205" s="51" t="str">
        <f t="shared" si="111"/>
        <v>F</v>
      </c>
      <c r="J1205" s="51" t="str">
        <f t="shared" si="112"/>
        <v>MQ200</v>
      </c>
      <c r="K1205" s="76" t="str">
        <f t="shared" si="113"/>
        <v>RAB05F1A</v>
      </c>
      <c r="L1205" s="281" t="e">
        <f>VLOOKUP(K1205,'Planilla de control'!#REF!,2,0)</f>
        <v>#REF!</v>
      </c>
      <c r="M1205" s="29" t="e">
        <f>IF(COUNTIF('Planilla de control'!#REF!,K1205)&gt;0,"SI","NO")</f>
        <v>#REF!</v>
      </c>
    </row>
    <row r="1206" spans="1:13" x14ac:dyDescent="0.3">
      <c r="A1206" s="3" t="s">
        <v>2366</v>
      </c>
      <c r="B1206" s="3" t="s">
        <v>4250</v>
      </c>
      <c r="C1206" s="3"/>
      <c r="D1206" s="3"/>
      <c r="E1206" s="3"/>
      <c r="F1206" s="51" t="str">
        <f t="shared" si="108"/>
        <v>05B2</v>
      </c>
      <c r="G1206" s="51">
        <f t="shared" si="109"/>
        <v>2</v>
      </c>
      <c r="H1206" s="51">
        <f t="shared" si="110"/>
        <v>5</v>
      </c>
      <c r="I1206" s="51" t="str">
        <f t="shared" si="111"/>
        <v>B</v>
      </c>
      <c r="J1206" s="51" t="str">
        <f t="shared" si="112"/>
        <v>MQ200</v>
      </c>
      <c r="K1206" s="76" t="str">
        <f t="shared" si="113"/>
        <v>RAB05B2C</v>
      </c>
      <c r="L1206" s="281" t="e">
        <f>VLOOKUP(K1206,'Planilla de control'!#REF!,2,0)</f>
        <v>#REF!</v>
      </c>
      <c r="M1206" s="29" t="e">
        <f>IF(COUNTIF('Planilla de control'!#REF!,K1206)&gt;0,"SI","NO")</f>
        <v>#REF!</v>
      </c>
    </row>
    <row r="1207" spans="1:13" x14ac:dyDescent="0.3">
      <c r="A1207" s="3" t="s">
        <v>2366</v>
      </c>
      <c r="B1207" s="3" t="s">
        <v>4251</v>
      </c>
      <c r="C1207" s="3"/>
      <c r="D1207" s="3"/>
      <c r="E1207" s="3"/>
      <c r="F1207" s="51" t="str">
        <f t="shared" si="108"/>
        <v>05F3</v>
      </c>
      <c r="G1207" s="51">
        <f t="shared" si="109"/>
        <v>3</v>
      </c>
      <c r="H1207" s="51">
        <f t="shared" si="110"/>
        <v>5</v>
      </c>
      <c r="I1207" s="51" t="str">
        <f t="shared" si="111"/>
        <v>F</v>
      </c>
      <c r="J1207" s="51" t="str">
        <f t="shared" si="112"/>
        <v>MQ200</v>
      </c>
      <c r="K1207" s="76" t="str">
        <f t="shared" si="113"/>
        <v>RAB05F3C</v>
      </c>
      <c r="L1207" s="281" t="e">
        <f>VLOOKUP(K1207,'Planilla de control'!#REF!,2,0)</f>
        <v>#REF!</v>
      </c>
      <c r="M1207" s="29" t="e">
        <f>IF(COUNTIF('Planilla de control'!#REF!,K1207)&gt;0,"SI","NO")</f>
        <v>#REF!</v>
      </c>
    </row>
    <row r="1208" spans="1:13" x14ac:dyDescent="0.3">
      <c r="A1208" s="3" t="s">
        <v>2366</v>
      </c>
      <c r="B1208" s="3" t="s">
        <v>4252</v>
      </c>
      <c r="C1208" s="3"/>
      <c r="D1208" s="3"/>
      <c r="E1208" s="3"/>
      <c r="F1208" s="51" t="str">
        <f t="shared" si="108"/>
        <v>05G1</v>
      </c>
      <c r="G1208" s="51">
        <f t="shared" si="109"/>
        <v>1</v>
      </c>
      <c r="H1208" s="51">
        <f t="shared" si="110"/>
        <v>5</v>
      </c>
      <c r="I1208" s="51" t="str">
        <f t="shared" si="111"/>
        <v>G</v>
      </c>
      <c r="J1208" s="51" t="str">
        <f t="shared" si="112"/>
        <v>MQ200</v>
      </c>
      <c r="K1208" s="76" t="str">
        <f t="shared" si="113"/>
        <v>RAB05G1B</v>
      </c>
      <c r="L1208" s="281" t="e">
        <f>VLOOKUP(K1208,'Planilla de control'!#REF!,2,0)</f>
        <v>#REF!</v>
      </c>
      <c r="M1208" s="29" t="e">
        <f>IF(COUNTIF('Planilla de control'!#REF!,K1208)&gt;0,"SI","NO")</f>
        <v>#REF!</v>
      </c>
    </row>
    <row r="1209" spans="1:13" x14ac:dyDescent="0.3">
      <c r="A1209" s="3" t="s">
        <v>2366</v>
      </c>
      <c r="B1209" s="3" t="s">
        <v>4253</v>
      </c>
      <c r="C1209" s="3"/>
      <c r="D1209" s="3"/>
      <c r="E1209" s="3"/>
      <c r="F1209" s="51" t="str">
        <f t="shared" si="108"/>
        <v>05H1</v>
      </c>
      <c r="G1209" s="51">
        <f t="shared" si="109"/>
        <v>1</v>
      </c>
      <c r="H1209" s="51">
        <f t="shared" si="110"/>
        <v>5</v>
      </c>
      <c r="I1209" s="51" t="str">
        <f t="shared" si="111"/>
        <v>H</v>
      </c>
      <c r="J1209" s="51" t="str">
        <f t="shared" si="112"/>
        <v>MQ200</v>
      </c>
      <c r="K1209" s="76" t="str">
        <f t="shared" si="113"/>
        <v>RAB05H1C</v>
      </c>
      <c r="L1209" s="281" t="e">
        <f>VLOOKUP(K1209,'Planilla de control'!#REF!,2,0)</f>
        <v>#REF!</v>
      </c>
      <c r="M1209" s="29" t="e">
        <f>IF(COUNTIF('Planilla de control'!#REF!,K1209)&gt;0,"SI","NO")</f>
        <v>#REF!</v>
      </c>
    </row>
    <row r="1210" spans="1:13" x14ac:dyDescent="0.3">
      <c r="A1210" s="3" t="s">
        <v>2366</v>
      </c>
      <c r="B1210" s="3" t="s">
        <v>4254</v>
      </c>
      <c r="C1210" s="3"/>
      <c r="D1210" s="3"/>
      <c r="E1210" s="3"/>
      <c r="F1210" s="51" t="str">
        <f t="shared" si="108"/>
        <v>05K1</v>
      </c>
      <c r="G1210" s="51">
        <f t="shared" si="109"/>
        <v>1</v>
      </c>
      <c r="H1210" s="51">
        <f t="shared" si="110"/>
        <v>5</v>
      </c>
      <c r="I1210" s="51" t="str">
        <f t="shared" si="111"/>
        <v>K</v>
      </c>
      <c r="J1210" s="51" t="str">
        <f t="shared" si="112"/>
        <v>MQ200</v>
      </c>
      <c r="K1210" s="76" t="str">
        <f t="shared" si="113"/>
        <v>RAB05K1B</v>
      </c>
      <c r="L1210" s="281" t="e">
        <f>VLOOKUP(K1210,'Planilla de control'!#REF!,2,0)</f>
        <v>#REF!</v>
      </c>
      <c r="M1210" s="29" t="e">
        <f>IF(COUNTIF('Planilla de control'!#REF!,K1210)&gt;0,"SI","NO")</f>
        <v>#REF!</v>
      </c>
    </row>
    <row r="1211" spans="1:13" x14ac:dyDescent="0.3">
      <c r="A1211" s="3" t="s">
        <v>2366</v>
      </c>
      <c r="B1211" s="3" t="s">
        <v>4255</v>
      </c>
      <c r="C1211" s="3"/>
      <c r="D1211" s="3"/>
      <c r="E1211" s="3"/>
      <c r="F1211" s="51" t="str">
        <f t="shared" si="108"/>
        <v>05G2</v>
      </c>
      <c r="G1211" s="51">
        <f t="shared" si="109"/>
        <v>2</v>
      </c>
      <c r="H1211" s="51">
        <f t="shared" si="110"/>
        <v>5</v>
      </c>
      <c r="I1211" s="51" t="str">
        <f t="shared" si="111"/>
        <v>G</v>
      </c>
      <c r="J1211" s="51" t="str">
        <f t="shared" si="112"/>
        <v>MQ200</v>
      </c>
      <c r="K1211" s="76" t="str">
        <f t="shared" si="113"/>
        <v>RAB05G2A</v>
      </c>
      <c r="L1211" s="281" t="e">
        <f>VLOOKUP(K1211,'Planilla de control'!#REF!,2,0)</f>
        <v>#REF!</v>
      </c>
      <c r="M1211" s="29" t="e">
        <f>IF(COUNTIF('Planilla de control'!#REF!,K1211)&gt;0,"SI","NO")</f>
        <v>#REF!</v>
      </c>
    </row>
    <row r="1212" spans="1:13" x14ac:dyDescent="0.3">
      <c r="A1212" s="3" t="s">
        <v>2366</v>
      </c>
      <c r="B1212" s="3" t="s">
        <v>4256</v>
      </c>
      <c r="C1212" s="3"/>
      <c r="D1212" s="3"/>
      <c r="E1212" s="3"/>
      <c r="F1212" s="51" t="str">
        <f t="shared" si="108"/>
        <v>05I3</v>
      </c>
      <c r="G1212" s="51">
        <f t="shared" si="109"/>
        <v>3</v>
      </c>
      <c r="H1212" s="51">
        <f t="shared" si="110"/>
        <v>5</v>
      </c>
      <c r="I1212" s="51" t="str">
        <f t="shared" si="111"/>
        <v>I</v>
      </c>
      <c r="J1212" s="51" t="str">
        <f t="shared" si="112"/>
        <v>MQ200</v>
      </c>
      <c r="K1212" s="76" t="str">
        <f t="shared" si="113"/>
        <v>RAB05I3C</v>
      </c>
      <c r="L1212" s="281" t="e">
        <f>VLOOKUP(K1212,'Planilla de control'!#REF!,2,0)</f>
        <v>#REF!</v>
      </c>
      <c r="M1212" s="29" t="e">
        <f>IF(COUNTIF('Planilla de control'!#REF!,K1212)&gt;0,"SI","NO")</f>
        <v>#REF!</v>
      </c>
    </row>
    <row r="1213" spans="1:13" x14ac:dyDescent="0.3">
      <c r="A1213" s="3" t="s">
        <v>2366</v>
      </c>
      <c r="B1213" s="3" t="s">
        <v>4257</v>
      </c>
      <c r="C1213" s="3"/>
      <c r="D1213" s="3"/>
      <c r="E1213" s="3"/>
      <c r="F1213" s="51" t="str">
        <f t="shared" si="108"/>
        <v>05J2</v>
      </c>
      <c r="G1213" s="51">
        <f t="shared" si="109"/>
        <v>2</v>
      </c>
      <c r="H1213" s="51">
        <f t="shared" si="110"/>
        <v>5</v>
      </c>
      <c r="I1213" s="51" t="str">
        <f t="shared" si="111"/>
        <v>J</v>
      </c>
      <c r="J1213" s="51" t="str">
        <f t="shared" si="112"/>
        <v>MQ200</v>
      </c>
      <c r="K1213" s="76" t="str">
        <f t="shared" si="113"/>
        <v>RAB05J2A</v>
      </c>
      <c r="L1213" s="281" t="e">
        <f>VLOOKUP(K1213,'Planilla de control'!#REF!,2,0)</f>
        <v>#REF!</v>
      </c>
      <c r="M1213" s="29" t="e">
        <f>IF(COUNTIF('Planilla de control'!#REF!,K1213)&gt;0,"SI","NO")</f>
        <v>#REF!</v>
      </c>
    </row>
    <row r="1214" spans="1:13" x14ac:dyDescent="0.3">
      <c r="A1214" s="3" t="s">
        <v>2366</v>
      </c>
      <c r="B1214" s="3" t="s">
        <v>4258</v>
      </c>
      <c r="C1214" s="3"/>
      <c r="D1214" s="3"/>
      <c r="E1214" s="3"/>
      <c r="F1214" s="51" t="str">
        <f t="shared" si="108"/>
        <v>05E2</v>
      </c>
      <c r="G1214" s="51">
        <f t="shared" si="109"/>
        <v>2</v>
      </c>
      <c r="H1214" s="51">
        <f t="shared" si="110"/>
        <v>5</v>
      </c>
      <c r="I1214" s="51" t="str">
        <f t="shared" si="111"/>
        <v>E</v>
      </c>
      <c r="J1214" s="51" t="str">
        <f t="shared" si="112"/>
        <v>MQ200</v>
      </c>
      <c r="K1214" s="76" t="str">
        <f t="shared" si="113"/>
        <v>RAB05E2A</v>
      </c>
      <c r="L1214" s="281" t="e">
        <f>VLOOKUP(K1214,'Planilla de control'!#REF!,2,0)</f>
        <v>#REF!</v>
      </c>
      <c r="M1214" s="29" t="e">
        <f>IF(COUNTIF('Planilla de control'!#REF!,K1214)&gt;0,"SI","NO")</f>
        <v>#REF!</v>
      </c>
    </row>
    <row r="1215" spans="1:13" x14ac:dyDescent="0.3">
      <c r="A1215" s="3" t="s">
        <v>2366</v>
      </c>
      <c r="B1215" s="3" t="s">
        <v>4259</v>
      </c>
      <c r="C1215" s="3"/>
      <c r="D1215" s="3"/>
      <c r="E1215" s="3"/>
      <c r="F1215" s="51" t="str">
        <f t="shared" si="108"/>
        <v>05D3</v>
      </c>
      <c r="G1215" s="51">
        <f t="shared" si="109"/>
        <v>3</v>
      </c>
      <c r="H1215" s="51">
        <f t="shared" si="110"/>
        <v>5</v>
      </c>
      <c r="I1215" s="51" t="str">
        <f t="shared" si="111"/>
        <v>D</v>
      </c>
      <c r="J1215" s="51" t="str">
        <f t="shared" si="112"/>
        <v>MQ200</v>
      </c>
      <c r="K1215" s="76" t="str">
        <f t="shared" si="113"/>
        <v>RAB05D3A</v>
      </c>
      <c r="L1215" s="281" t="e">
        <f>VLOOKUP(K1215,'Planilla de control'!#REF!,2,0)</f>
        <v>#REF!</v>
      </c>
      <c r="M1215" s="29" t="e">
        <f>IF(COUNTIF('Planilla de control'!#REF!,K1215)&gt;0,"SI","NO")</f>
        <v>#REF!</v>
      </c>
    </row>
    <row r="1216" spans="1:13" x14ac:dyDescent="0.3">
      <c r="A1216" s="3" t="s">
        <v>2366</v>
      </c>
      <c r="B1216" s="3" t="s">
        <v>4260</v>
      </c>
      <c r="C1216" s="3"/>
      <c r="D1216" s="3"/>
      <c r="E1216" s="3"/>
      <c r="F1216" s="51" t="str">
        <f t="shared" si="108"/>
        <v>05E1</v>
      </c>
      <c r="G1216" s="51">
        <f t="shared" si="109"/>
        <v>1</v>
      </c>
      <c r="H1216" s="51">
        <f t="shared" si="110"/>
        <v>5</v>
      </c>
      <c r="I1216" s="51" t="str">
        <f t="shared" si="111"/>
        <v>E</v>
      </c>
      <c r="J1216" s="51" t="str">
        <f t="shared" si="112"/>
        <v>MQ200</v>
      </c>
      <c r="K1216" s="76" t="str">
        <f t="shared" si="113"/>
        <v>RAB05E1B</v>
      </c>
      <c r="L1216" s="281" t="e">
        <f>VLOOKUP(K1216,'Planilla de control'!#REF!,2,0)</f>
        <v>#REF!</v>
      </c>
      <c r="M1216" s="29" t="e">
        <f>IF(COUNTIF('Planilla de control'!#REF!,K1216)&gt;0,"SI","NO")</f>
        <v>#REF!</v>
      </c>
    </row>
    <row r="1217" spans="1:13" x14ac:dyDescent="0.3">
      <c r="A1217" s="3" t="s">
        <v>2366</v>
      </c>
      <c r="B1217" s="3" t="s">
        <v>4261</v>
      </c>
      <c r="C1217" s="3"/>
      <c r="D1217" s="3"/>
      <c r="E1217" s="3"/>
      <c r="F1217" s="51" t="str">
        <f t="shared" si="108"/>
        <v>05I1</v>
      </c>
      <c r="G1217" s="51">
        <f t="shared" si="109"/>
        <v>1</v>
      </c>
      <c r="H1217" s="51">
        <f t="shared" si="110"/>
        <v>5</v>
      </c>
      <c r="I1217" s="51" t="str">
        <f t="shared" si="111"/>
        <v>I</v>
      </c>
      <c r="J1217" s="51" t="str">
        <f t="shared" si="112"/>
        <v>MQ200</v>
      </c>
      <c r="K1217" s="76" t="str">
        <f t="shared" si="113"/>
        <v>RAB05I1B</v>
      </c>
      <c r="L1217" s="281" t="e">
        <f>VLOOKUP(K1217,'Planilla de control'!#REF!,2,0)</f>
        <v>#REF!</v>
      </c>
      <c r="M1217" s="29" t="e">
        <f>IF(COUNTIF('Planilla de control'!#REF!,K1217)&gt;0,"SI","NO")</f>
        <v>#REF!</v>
      </c>
    </row>
    <row r="1218" spans="1:13" x14ac:dyDescent="0.3">
      <c r="A1218" s="3" t="s">
        <v>2366</v>
      </c>
      <c r="B1218" s="3" t="s">
        <v>4262</v>
      </c>
      <c r="C1218" s="3"/>
      <c r="D1218" s="3"/>
      <c r="E1218" s="3"/>
      <c r="F1218" s="51" t="str">
        <f t="shared" si="108"/>
        <v>05J5</v>
      </c>
      <c r="G1218" s="51">
        <f t="shared" si="109"/>
        <v>5</v>
      </c>
      <c r="H1218" s="51">
        <f t="shared" si="110"/>
        <v>5</v>
      </c>
      <c r="I1218" s="51" t="str">
        <f t="shared" si="111"/>
        <v>J</v>
      </c>
      <c r="J1218" s="51" t="str">
        <f t="shared" si="112"/>
        <v>MQ200</v>
      </c>
      <c r="K1218" s="76" t="str">
        <f t="shared" si="113"/>
        <v>RAB05J5A</v>
      </c>
      <c r="L1218" s="281" t="e">
        <f>VLOOKUP(K1218,'Planilla de control'!#REF!,2,0)</f>
        <v>#REF!</v>
      </c>
      <c r="M1218" s="29" t="e">
        <f>IF(COUNTIF('Planilla de control'!#REF!,K1218)&gt;0,"SI","NO")</f>
        <v>#REF!</v>
      </c>
    </row>
    <row r="1219" spans="1:13" x14ac:dyDescent="0.3">
      <c r="A1219" s="3" t="s">
        <v>2366</v>
      </c>
      <c r="B1219" s="3" t="s">
        <v>4263</v>
      </c>
      <c r="C1219" s="3"/>
      <c r="D1219" s="3"/>
      <c r="E1219" s="3"/>
      <c r="F1219" s="51" t="str">
        <f t="shared" ref="F1219:F1282" si="114">IF(OR(LEN(B1219)=9,LEN(B1219)=5),MID(B1219,1,4),MID(B1219,1,5))</f>
        <v>05K2</v>
      </c>
      <c r="G1219" s="51">
        <f t="shared" ref="G1219:G1282" si="115">IF(MID(F1219,5,1)&lt;&gt;"",MID(F1219,4,2),MID(F1219,4,1))*1</f>
        <v>2</v>
      </c>
      <c r="H1219" s="51">
        <f t="shared" ref="H1219:H1282" si="116">+MID(B1219,1,2)*1</f>
        <v>5</v>
      </c>
      <c r="I1219" s="51" t="str">
        <f t="shared" ref="I1219:I1282" si="117">+MID(B1219,3,1)</f>
        <v>K</v>
      </c>
      <c r="J1219" s="51" t="str">
        <f t="shared" ref="J1219:J1282" si="118">HLOOKUP(A1219,$O$1:$U$2,2,0)</f>
        <v>MQ200</v>
      </c>
      <c r="K1219" s="76" t="str">
        <f t="shared" ref="K1219:K1282" si="119">CONCATENATE(A1219,B1219)</f>
        <v>RAB05K2B</v>
      </c>
      <c r="L1219" s="281" t="e">
        <f>VLOOKUP(K1219,'Planilla de control'!#REF!,2,0)</f>
        <v>#REF!</v>
      </c>
      <c r="M1219" s="29" t="e">
        <f>IF(COUNTIF('Planilla de control'!#REF!,K1219)&gt;0,"SI","NO")</f>
        <v>#REF!</v>
      </c>
    </row>
    <row r="1220" spans="1:13" x14ac:dyDescent="0.3">
      <c r="A1220" s="3" t="s">
        <v>2366</v>
      </c>
      <c r="B1220" s="3" t="s">
        <v>4264</v>
      </c>
      <c r="C1220" s="3"/>
      <c r="D1220" s="3"/>
      <c r="E1220" s="3"/>
      <c r="F1220" s="51" t="str">
        <f t="shared" si="114"/>
        <v>05C2</v>
      </c>
      <c r="G1220" s="51">
        <f t="shared" si="115"/>
        <v>2</v>
      </c>
      <c r="H1220" s="51">
        <f t="shared" si="116"/>
        <v>5</v>
      </c>
      <c r="I1220" s="51" t="str">
        <f t="shared" si="117"/>
        <v>C</v>
      </c>
      <c r="J1220" s="51" t="str">
        <f t="shared" si="118"/>
        <v>MQ200</v>
      </c>
      <c r="K1220" s="76" t="str">
        <f t="shared" si="119"/>
        <v>RAB05C2B</v>
      </c>
      <c r="L1220" s="281" t="e">
        <f>VLOOKUP(K1220,'Planilla de control'!#REF!,2,0)</f>
        <v>#REF!</v>
      </c>
      <c r="M1220" s="29" t="e">
        <f>IF(COUNTIF('Planilla de control'!#REF!,K1220)&gt;0,"SI","NO")</f>
        <v>#REF!</v>
      </c>
    </row>
    <row r="1221" spans="1:13" x14ac:dyDescent="0.3">
      <c r="A1221" s="3" t="s">
        <v>2366</v>
      </c>
      <c r="B1221" s="3" t="s">
        <v>4265</v>
      </c>
      <c r="C1221" s="3"/>
      <c r="D1221" s="3"/>
      <c r="E1221" s="3"/>
      <c r="F1221" s="51" t="str">
        <f t="shared" si="114"/>
        <v>05L3</v>
      </c>
      <c r="G1221" s="51">
        <f t="shared" si="115"/>
        <v>3</v>
      </c>
      <c r="H1221" s="51">
        <f t="shared" si="116"/>
        <v>5</v>
      </c>
      <c r="I1221" s="51" t="str">
        <f t="shared" si="117"/>
        <v>L</v>
      </c>
      <c r="J1221" s="51" t="str">
        <f t="shared" si="118"/>
        <v>MQ200</v>
      </c>
      <c r="K1221" s="76" t="str">
        <f t="shared" si="119"/>
        <v>RAB05L3B</v>
      </c>
      <c r="L1221" s="281" t="e">
        <f>VLOOKUP(K1221,'Planilla de control'!#REF!,2,0)</f>
        <v>#REF!</v>
      </c>
      <c r="M1221" s="29" t="e">
        <f>IF(COUNTIF('Planilla de control'!#REF!,K1221)&gt;0,"SI","NO")</f>
        <v>#REF!</v>
      </c>
    </row>
    <row r="1222" spans="1:13" x14ac:dyDescent="0.3">
      <c r="A1222" s="3" t="s">
        <v>2366</v>
      </c>
      <c r="B1222" s="3" t="s">
        <v>4266</v>
      </c>
      <c r="C1222" s="3"/>
      <c r="D1222" s="3"/>
      <c r="E1222" s="3"/>
      <c r="F1222" s="51" t="str">
        <f t="shared" si="114"/>
        <v>05G1</v>
      </c>
      <c r="G1222" s="51">
        <f t="shared" si="115"/>
        <v>1</v>
      </c>
      <c r="H1222" s="51">
        <f t="shared" si="116"/>
        <v>5</v>
      </c>
      <c r="I1222" s="51" t="str">
        <f t="shared" si="117"/>
        <v>G</v>
      </c>
      <c r="J1222" s="51" t="str">
        <f t="shared" si="118"/>
        <v>MQ200</v>
      </c>
      <c r="K1222" s="76" t="str">
        <f t="shared" si="119"/>
        <v>RAB05G1A</v>
      </c>
      <c r="L1222" s="281" t="e">
        <f>VLOOKUP(K1222,'Planilla de control'!#REF!,2,0)</f>
        <v>#REF!</v>
      </c>
      <c r="M1222" s="29" t="e">
        <f>IF(COUNTIF('Planilla de control'!#REF!,K1222)&gt;0,"SI","NO")</f>
        <v>#REF!</v>
      </c>
    </row>
    <row r="1223" spans="1:13" x14ac:dyDescent="0.3">
      <c r="A1223" s="3" t="s">
        <v>2366</v>
      </c>
      <c r="B1223" s="3" t="s">
        <v>4267</v>
      </c>
      <c r="C1223" s="3"/>
      <c r="D1223" s="3"/>
      <c r="E1223" s="3"/>
      <c r="F1223" s="51" t="str">
        <f t="shared" si="114"/>
        <v>05K3</v>
      </c>
      <c r="G1223" s="51">
        <f t="shared" si="115"/>
        <v>3</v>
      </c>
      <c r="H1223" s="51">
        <f t="shared" si="116"/>
        <v>5</v>
      </c>
      <c r="I1223" s="51" t="str">
        <f t="shared" si="117"/>
        <v>K</v>
      </c>
      <c r="J1223" s="51" t="str">
        <f t="shared" si="118"/>
        <v>MQ200</v>
      </c>
      <c r="K1223" s="76" t="str">
        <f t="shared" si="119"/>
        <v>RAB05K3C</v>
      </c>
      <c r="L1223" s="281" t="e">
        <f>VLOOKUP(K1223,'Planilla de control'!#REF!,2,0)</f>
        <v>#REF!</v>
      </c>
      <c r="M1223" s="29" t="e">
        <f>IF(COUNTIF('Planilla de control'!#REF!,K1223)&gt;0,"SI","NO")</f>
        <v>#REF!</v>
      </c>
    </row>
    <row r="1224" spans="1:13" x14ac:dyDescent="0.3">
      <c r="A1224" s="3" t="s">
        <v>2366</v>
      </c>
      <c r="B1224" s="3" t="s">
        <v>4268</v>
      </c>
      <c r="C1224" s="3"/>
      <c r="D1224" s="3"/>
      <c r="E1224" s="3"/>
      <c r="F1224" s="51" t="str">
        <f t="shared" si="114"/>
        <v>05G1</v>
      </c>
      <c r="G1224" s="51">
        <f t="shared" si="115"/>
        <v>1</v>
      </c>
      <c r="H1224" s="51">
        <f t="shared" si="116"/>
        <v>5</v>
      </c>
      <c r="I1224" s="51" t="str">
        <f t="shared" si="117"/>
        <v>G</v>
      </c>
      <c r="J1224" s="51" t="str">
        <f t="shared" si="118"/>
        <v>MQ200</v>
      </c>
      <c r="K1224" s="76" t="str">
        <f t="shared" si="119"/>
        <v>RAB05G1C</v>
      </c>
      <c r="L1224" s="281" t="e">
        <f>VLOOKUP(K1224,'Planilla de control'!#REF!,2,0)</f>
        <v>#REF!</v>
      </c>
      <c r="M1224" s="29" t="e">
        <f>IF(COUNTIF('Planilla de control'!#REF!,K1224)&gt;0,"SI","NO")</f>
        <v>#REF!</v>
      </c>
    </row>
    <row r="1225" spans="1:13" x14ac:dyDescent="0.3">
      <c r="A1225" s="3" t="s">
        <v>2366</v>
      </c>
      <c r="B1225" s="3" t="s">
        <v>4269</v>
      </c>
      <c r="C1225" s="3"/>
      <c r="D1225" s="3"/>
      <c r="E1225" s="3"/>
      <c r="F1225" s="51" t="str">
        <f t="shared" si="114"/>
        <v>05L2</v>
      </c>
      <c r="G1225" s="51">
        <f t="shared" si="115"/>
        <v>2</v>
      </c>
      <c r="H1225" s="51">
        <f t="shared" si="116"/>
        <v>5</v>
      </c>
      <c r="I1225" s="51" t="str">
        <f t="shared" si="117"/>
        <v>L</v>
      </c>
      <c r="J1225" s="51" t="str">
        <f t="shared" si="118"/>
        <v>MQ200</v>
      </c>
      <c r="K1225" s="76" t="str">
        <f t="shared" si="119"/>
        <v>RAB05L2B</v>
      </c>
      <c r="L1225" s="281" t="e">
        <f>VLOOKUP(K1225,'Planilla de control'!#REF!,2,0)</f>
        <v>#REF!</v>
      </c>
      <c r="M1225" s="29" t="e">
        <f>IF(COUNTIF('Planilla de control'!#REF!,K1225)&gt;0,"SI","NO")</f>
        <v>#REF!</v>
      </c>
    </row>
    <row r="1226" spans="1:13" x14ac:dyDescent="0.3">
      <c r="A1226" s="3" t="s">
        <v>2366</v>
      </c>
      <c r="B1226" s="3" t="s">
        <v>4270</v>
      </c>
      <c r="C1226" s="3"/>
      <c r="D1226" s="3"/>
      <c r="E1226" s="3"/>
      <c r="F1226" s="51" t="str">
        <f t="shared" si="114"/>
        <v>05J2</v>
      </c>
      <c r="G1226" s="51">
        <f t="shared" si="115"/>
        <v>2</v>
      </c>
      <c r="H1226" s="51">
        <f t="shared" si="116"/>
        <v>5</v>
      </c>
      <c r="I1226" s="51" t="str">
        <f t="shared" si="117"/>
        <v>J</v>
      </c>
      <c r="J1226" s="51" t="str">
        <f t="shared" si="118"/>
        <v>MQ200</v>
      </c>
      <c r="K1226" s="76" t="str">
        <f t="shared" si="119"/>
        <v>RAB05J2B</v>
      </c>
      <c r="L1226" s="281" t="e">
        <f>VLOOKUP(K1226,'Planilla de control'!#REF!,2,0)</f>
        <v>#REF!</v>
      </c>
      <c r="M1226" s="29" t="e">
        <f>IF(COUNTIF('Planilla de control'!#REF!,K1226)&gt;0,"SI","NO")</f>
        <v>#REF!</v>
      </c>
    </row>
    <row r="1227" spans="1:13" x14ac:dyDescent="0.3">
      <c r="A1227" s="3" t="s">
        <v>2366</v>
      </c>
      <c r="B1227" s="3" t="s">
        <v>4271</v>
      </c>
      <c r="C1227" s="3"/>
      <c r="D1227" s="3"/>
      <c r="E1227" s="3"/>
      <c r="F1227" s="51" t="str">
        <f t="shared" si="114"/>
        <v>05J3</v>
      </c>
      <c r="G1227" s="51">
        <f t="shared" si="115"/>
        <v>3</v>
      </c>
      <c r="H1227" s="51">
        <f t="shared" si="116"/>
        <v>5</v>
      </c>
      <c r="I1227" s="51" t="str">
        <f t="shared" si="117"/>
        <v>J</v>
      </c>
      <c r="J1227" s="51" t="str">
        <f t="shared" si="118"/>
        <v>MQ200</v>
      </c>
      <c r="K1227" s="76" t="str">
        <f t="shared" si="119"/>
        <v>RAB05J3A</v>
      </c>
      <c r="L1227" s="281" t="e">
        <f>VLOOKUP(K1227,'Planilla de control'!#REF!,2,0)</f>
        <v>#REF!</v>
      </c>
      <c r="M1227" s="29" t="e">
        <f>IF(COUNTIF('Planilla de control'!#REF!,K1227)&gt;0,"SI","NO")</f>
        <v>#REF!</v>
      </c>
    </row>
    <row r="1228" spans="1:13" x14ac:dyDescent="0.3">
      <c r="A1228" s="3" t="s">
        <v>2366</v>
      </c>
      <c r="B1228" s="3" t="s">
        <v>4272</v>
      </c>
      <c r="C1228" s="3"/>
      <c r="D1228" s="3"/>
      <c r="E1228" s="3"/>
      <c r="F1228" s="51" t="str">
        <f t="shared" si="114"/>
        <v>05I2</v>
      </c>
      <c r="G1228" s="51">
        <f t="shared" si="115"/>
        <v>2</v>
      </c>
      <c r="H1228" s="51">
        <f t="shared" si="116"/>
        <v>5</v>
      </c>
      <c r="I1228" s="51" t="str">
        <f t="shared" si="117"/>
        <v>I</v>
      </c>
      <c r="J1228" s="51" t="str">
        <f t="shared" si="118"/>
        <v>MQ200</v>
      </c>
      <c r="K1228" s="76" t="str">
        <f t="shared" si="119"/>
        <v>RAB05I2C</v>
      </c>
      <c r="L1228" s="281" t="e">
        <f>VLOOKUP(K1228,'Planilla de control'!#REF!,2,0)</f>
        <v>#REF!</v>
      </c>
      <c r="M1228" s="29" t="e">
        <f>IF(COUNTIF('Planilla de control'!#REF!,K1228)&gt;0,"SI","NO")</f>
        <v>#REF!</v>
      </c>
    </row>
    <row r="1229" spans="1:13" x14ac:dyDescent="0.3">
      <c r="A1229" s="3" t="s">
        <v>2366</v>
      </c>
      <c r="B1229" s="3" t="s">
        <v>4273</v>
      </c>
      <c r="C1229" s="3"/>
      <c r="D1229" s="3"/>
      <c r="E1229" s="3"/>
      <c r="F1229" s="51" t="str">
        <f t="shared" si="114"/>
        <v>05C1</v>
      </c>
      <c r="G1229" s="51">
        <f t="shared" si="115"/>
        <v>1</v>
      </c>
      <c r="H1229" s="51">
        <f t="shared" si="116"/>
        <v>5</v>
      </c>
      <c r="I1229" s="51" t="str">
        <f t="shared" si="117"/>
        <v>C</v>
      </c>
      <c r="J1229" s="51" t="str">
        <f t="shared" si="118"/>
        <v>MQ200</v>
      </c>
      <c r="K1229" s="76" t="str">
        <f t="shared" si="119"/>
        <v>RAB05C1C</v>
      </c>
      <c r="L1229" s="281" t="e">
        <f>VLOOKUP(K1229,'Planilla de control'!#REF!,2,0)</f>
        <v>#REF!</v>
      </c>
      <c r="M1229" s="29" t="e">
        <f>IF(COUNTIF('Planilla de control'!#REF!,K1229)&gt;0,"SI","NO")</f>
        <v>#REF!</v>
      </c>
    </row>
    <row r="1230" spans="1:13" x14ac:dyDescent="0.3">
      <c r="A1230" s="3" t="s">
        <v>2366</v>
      </c>
      <c r="B1230" s="3" t="s">
        <v>4274</v>
      </c>
      <c r="C1230" s="3"/>
      <c r="D1230" s="3"/>
      <c r="E1230" s="3"/>
      <c r="F1230" s="51" t="str">
        <f t="shared" si="114"/>
        <v>05F3</v>
      </c>
      <c r="G1230" s="51">
        <f t="shared" si="115"/>
        <v>3</v>
      </c>
      <c r="H1230" s="51">
        <f t="shared" si="116"/>
        <v>5</v>
      </c>
      <c r="I1230" s="51" t="str">
        <f t="shared" si="117"/>
        <v>F</v>
      </c>
      <c r="J1230" s="51" t="str">
        <f t="shared" si="118"/>
        <v>MQ200</v>
      </c>
      <c r="K1230" s="76" t="str">
        <f t="shared" si="119"/>
        <v>RAB05F3A</v>
      </c>
      <c r="L1230" s="281" t="e">
        <f>VLOOKUP(K1230,'Planilla de control'!#REF!,2,0)</f>
        <v>#REF!</v>
      </c>
      <c r="M1230" s="29" t="e">
        <f>IF(COUNTIF('Planilla de control'!#REF!,K1230)&gt;0,"SI","NO")</f>
        <v>#REF!</v>
      </c>
    </row>
    <row r="1231" spans="1:13" x14ac:dyDescent="0.3">
      <c r="A1231" s="3" t="s">
        <v>2366</v>
      </c>
      <c r="B1231" s="3" t="s">
        <v>4275</v>
      </c>
      <c r="C1231" s="3"/>
      <c r="D1231" s="3"/>
      <c r="E1231" s="3"/>
      <c r="F1231" s="51" t="str">
        <f t="shared" si="114"/>
        <v>05H1</v>
      </c>
      <c r="G1231" s="51">
        <f t="shared" si="115"/>
        <v>1</v>
      </c>
      <c r="H1231" s="51">
        <f t="shared" si="116"/>
        <v>5</v>
      </c>
      <c r="I1231" s="51" t="str">
        <f t="shared" si="117"/>
        <v>H</v>
      </c>
      <c r="J1231" s="51" t="str">
        <f t="shared" si="118"/>
        <v>MQ200</v>
      </c>
      <c r="K1231" s="76" t="str">
        <f t="shared" si="119"/>
        <v>RAB05H1B</v>
      </c>
      <c r="L1231" s="281" t="e">
        <f>VLOOKUP(K1231,'Planilla de control'!#REF!,2,0)</f>
        <v>#REF!</v>
      </c>
      <c r="M1231" s="29" t="e">
        <f>IF(COUNTIF('Planilla de control'!#REF!,K1231)&gt;0,"SI","NO")</f>
        <v>#REF!</v>
      </c>
    </row>
    <row r="1232" spans="1:13" x14ac:dyDescent="0.3">
      <c r="A1232" s="3" t="s">
        <v>2366</v>
      </c>
      <c r="B1232" s="3" t="s">
        <v>4276</v>
      </c>
      <c r="C1232" s="3"/>
      <c r="D1232" s="3"/>
      <c r="E1232" s="3"/>
      <c r="F1232" s="51" t="str">
        <f t="shared" si="114"/>
        <v>05A2</v>
      </c>
      <c r="G1232" s="51">
        <f t="shared" si="115"/>
        <v>2</v>
      </c>
      <c r="H1232" s="51">
        <f t="shared" si="116"/>
        <v>5</v>
      </c>
      <c r="I1232" s="51" t="str">
        <f t="shared" si="117"/>
        <v>A</v>
      </c>
      <c r="J1232" s="51" t="str">
        <f t="shared" si="118"/>
        <v>MQ200</v>
      </c>
      <c r="K1232" s="76" t="str">
        <f t="shared" si="119"/>
        <v>RAB05A2B</v>
      </c>
      <c r="L1232" s="281" t="e">
        <f>VLOOKUP(K1232,'Planilla de control'!#REF!,2,0)</f>
        <v>#REF!</v>
      </c>
      <c r="M1232" s="29" t="e">
        <f>IF(COUNTIF('Planilla de control'!#REF!,K1232)&gt;0,"SI","NO")</f>
        <v>#REF!</v>
      </c>
    </row>
    <row r="1233" spans="1:13" x14ac:dyDescent="0.3">
      <c r="A1233" s="3" t="s">
        <v>2366</v>
      </c>
      <c r="B1233" s="3" t="s">
        <v>4277</v>
      </c>
      <c r="C1233" s="3"/>
      <c r="D1233" s="3"/>
      <c r="E1233" s="3"/>
      <c r="F1233" s="51" t="str">
        <f t="shared" si="114"/>
        <v>05F2</v>
      </c>
      <c r="G1233" s="51">
        <f t="shared" si="115"/>
        <v>2</v>
      </c>
      <c r="H1233" s="51">
        <f t="shared" si="116"/>
        <v>5</v>
      </c>
      <c r="I1233" s="51" t="str">
        <f t="shared" si="117"/>
        <v>F</v>
      </c>
      <c r="J1233" s="51" t="str">
        <f t="shared" si="118"/>
        <v>MQ200</v>
      </c>
      <c r="K1233" s="76" t="str">
        <f t="shared" si="119"/>
        <v>RAB05F2B</v>
      </c>
      <c r="L1233" s="281" t="e">
        <f>VLOOKUP(K1233,'Planilla de control'!#REF!,2,0)</f>
        <v>#REF!</v>
      </c>
      <c r="M1233" s="29" t="e">
        <f>IF(COUNTIF('Planilla de control'!#REF!,K1233)&gt;0,"SI","NO")</f>
        <v>#REF!</v>
      </c>
    </row>
    <row r="1234" spans="1:13" x14ac:dyDescent="0.3">
      <c r="A1234" s="3" t="s">
        <v>2366</v>
      </c>
      <c r="B1234" s="3" t="s">
        <v>4278</v>
      </c>
      <c r="C1234" s="3"/>
      <c r="D1234" s="3"/>
      <c r="E1234" s="3"/>
      <c r="F1234" s="51" t="str">
        <f t="shared" si="114"/>
        <v>05I2</v>
      </c>
      <c r="G1234" s="51">
        <f t="shared" si="115"/>
        <v>2</v>
      </c>
      <c r="H1234" s="51">
        <f t="shared" si="116"/>
        <v>5</v>
      </c>
      <c r="I1234" s="51" t="str">
        <f t="shared" si="117"/>
        <v>I</v>
      </c>
      <c r="J1234" s="51" t="str">
        <f t="shared" si="118"/>
        <v>MQ200</v>
      </c>
      <c r="K1234" s="76" t="str">
        <f t="shared" si="119"/>
        <v>RAB05I2B</v>
      </c>
      <c r="L1234" s="281" t="e">
        <f>VLOOKUP(K1234,'Planilla de control'!#REF!,2,0)</f>
        <v>#REF!</v>
      </c>
      <c r="M1234" s="29" t="e">
        <f>IF(COUNTIF('Planilla de control'!#REF!,K1234)&gt;0,"SI","NO")</f>
        <v>#REF!</v>
      </c>
    </row>
    <row r="1235" spans="1:13" x14ac:dyDescent="0.3">
      <c r="A1235" s="3" t="s">
        <v>2366</v>
      </c>
      <c r="B1235" s="3" t="s">
        <v>4279</v>
      </c>
      <c r="C1235" s="3"/>
      <c r="D1235" s="3"/>
      <c r="E1235" s="3"/>
      <c r="F1235" s="51" t="str">
        <f t="shared" si="114"/>
        <v>05B3</v>
      </c>
      <c r="G1235" s="51">
        <f t="shared" si="115"/>
        <v>3</v>
      </c>
      <c r="H1235" s="51">
        <f t="shared" si="116"/>
        <v>5</v>
      </c>
      <c r="I1235" s="51" t="str">
        <f t="shared" si="117"/>
        <v>B</v>
      </c>
      <c r="J1235" s="51" t="str">
        <f t="shared" si="118"/>
        <v>MQ200</v>
      </c>
      <c r="K1235" s="76" t="str">
        <f t="shared" si="119"/>
        <v>RAB05B3C</v>
      </c>
      <c r="L1235" s="281" t="e">
        <f>VLOOKUP(K1235,'Planilla de control'!#REF!,2,0)</f>
        <v>#REF!</v>
      </c>
      <c r="M1235" s="29" t="e">
        <f>IF(COUNTIF('Planilla de control'!#REF!,K1235)&gt;0,"SI","NO")</f>
        <v>#REF!</v>
      </c>
    </row>
    <row r="1236" spans="1:13" x14ac:dyDescent="0.3">
      <c r="A1236" s="3" t="s">
        <v>2366</v>
      </c>
      <c r="B1236" s="3" t="s">
        <v>4280</v>
      </c>
      <c r="C1236" s="3"/>
      <c r="D1236" s="3"/>
      <c r="E1236" s="3"/>
      <c r="F1236" s="51" t="str">
        <f t="shared" si="114"/>
        <v>05K1</v>
      </c>
      <c r="G1236" s="51">
        <f t="shared" si="115"/>
        <v>1</v>
      </c>
      <c r="H1236" s="51">
        <f t="shared" si="116"/>
        <v>5</v>
      </c>
      <c r="I1236" s="51" t="str">
        <f t="shared" si="117"/>
        <v>K</v>
      </c>
      <c r="J1236" s="51" t="str">
        <f t="shared" si="118"/>
        <v>MQ200</v>
      </c>
      <c r="K1236" s="76" t="str">
        <f t="shared" si="119"/>
        <v>RAB05K1A</v>
      </c>
      <c r="L1236" s="281" t="e">
        <f>VLOOKUP(K1236,'Planilla de control'!#REF!,2,0)</f>
        <v>#REF!</v>
      </c>
      <c r="M1236" s="29" t="e">
        <f>IF(COUNTIF('Planilla de control'!#REF!,K1236)&gt;0,"SI","NO")</f>
        <v>#REF!</v>
      </c>
    </row>
    <row r="1237" spans="1:13" x14ac:dyDescent="0.3">
      <c r="A1237" s="3" t="s">
        <v>2366</v>
      </c>
      <c r="B1237" s="3" t="s">
        <v>4281</v>
      </c>
      <c r="C1237" s="3"/>
      <c r="D1237" s="3"/>
      <c r="E1237" s="3"/>
      <c r="F1237" s="51" t="str">
        <f t="shared" si="114"/>
        <v>05A3</v>
      </c>
      <c r="G1237" s="51">
        <f t="shared" si="115"/>
        <v>3</v>
      </c>
      <c r="H1237" s="51">
        <f t="shared" si="116"/>
        <v>5</v>
      </c>
      <c r="I1237" s="51" t="str">
        <f t="shared" si="117"/>
        <v>A</v>
      </c>
      <c r="J1237" s="51" t="str">
        <f t="shared" si="118"/>
        <v>MQ200</v>
      </c>
      <c r="K1237" s="76" t="str">
        <f t="shared" si="119"/>
        <v>RAB05A3B</v>
      </c>
      <c r="L1237" s="281" t="e">
        <f>VLOOKUP(K1237,'Planilla de control'!#REF!,2,0)</f>
        <v>#REF!</v>
      </c>
      <c r="M1237" s="29" t="e">
        <f>IF(COUNTIF('Planilla de control'!#REF!,K1237)&gt;0,"SI","NO")</f>
        <v>#REF!</v>
      </c>
    </row>
    <row r="1238" spans="1:13" x14ac:dyDescent="0.3">
      <c r="A1238" s="3" t="s">
        <v>2366</v>
      </c>
      <c r="B1238" s="3" t="s">
        <v>4282</v>
      </c>
      <c r="C1238" s="3"/>
      <c r="D1238" s="3"/>
      <c r="E1238" s="3"/>
      <c r="F1238" s="51" t="str">
        <f t="shared" si="114"/>
        <v>05G3</v>
      </c>
      <c r="G1238" s="51">
        <f t="shared" si="115"/>
        <v>3</v>
      </c>
      <c r="H1238" s="51">
        <f t="shared" si="116"/>
        <v>5</v>
      </c>
      <c r="I1238" s="51" t="str">
        <f t="shared" si="117"/>
        <v>G</v>
      </c>
      <c r="J1238" s="51" t="str">
        <f t="shared" si="118"/>
        <v>MQ200</v>
      </c>
      <c r="K1238" s="76" t="str">
        <f t="shared" si="119"/>
        <v>RAB05G3A</v>
      </c>
      <c r="L1238" s="281" t="e">
        <f>VLOOKUP(K1238,'Planilla de control'!#REF!,2,0)</f>
        <v>#REF!</v>
      </c>
      <c r="M1238" s="29" t="e">
        <f>IF(COUNTIF('Planilla de control'!#REF!,K1238)&gt;0,"SI","NO")</f>
        <v>#REF!</v>
      </c>
    </row>
    <row r="1239" spans="1:13" x14ac:dyDescent="0.3">
      <c r="A1239" s="3" t="s">
        <v>2366</v>
      </c>
      <c r="B1239" s="3" t="s">
        <v>4283</v>
      </c>
      <c r="C1239" s="3"/>
      <c r="D1239" s="3"/>
      <c r="E1239" s="3"/>
      <c r="F1239" s="51" t="str">
        <f t="shared" si="114"/>
        <v>05I4</v>
      </c>
      <c r="G1239" s="51">
        <f t="shared" si="115"/>
        <v>4</v>
      </c>
      <c r="H1239" s="51">
        <f t="shared" si="116"/>
        <v>5</v>
      </c>
      <c r="I1239" s="51" t="str">
        <f t="shared" si="117"/>
        <v>I</v>
      </c>
      <c r="J1239" s="51" t="str">
        <f t="shared" si="118"/>
        <v>MQ200</v>
      </c>
      <c r="K1239" s="76" t="str">
        <f t="shared" si="119"/>
        <v>RAB05I4A</v>
      </c>
      <c r="L1239" s="281" t="e">
        <f>VLOOKUP(K1239,'Planilla de control'!#REF!,2,0)</f>
        <v>#REF!</v>
      </c>
      <c r="M1239" s="29" t="e">
        <f>IF(COUNTIF('Planilla de control'!#REF!,K1239)&gt;0,"SI","NO")</f>
        <v>#REF!</v>
      </c>
    </row>
    <row r="1240" spans="1:13" x14ac:dyDescent="0.3">
      <c r="A1240" s="3" t="s">
        <v>2366</v>
      </c>
      <c r="B1240" s="3" t="s">
        <v>4284</v>
      </c>
      <c r="C1240" s="3"/>
      <c r="D1240" s="3"/>
      <c r="E1240" s="3"/>
      <c r="F1240" s="51" t="str">
        <f t="shared" si="114"/>
        <v>05J7</v>
      </c>
      <c r="G1240" s="51">
        <f t="shared" si="115"/>
        <v>7</v>
      </c>
      <c r="H1240" s="51">
        <f t="shared" si="116"/>
        <v>5</v>
      </c>
      <c r="I1240" s="51" t="str">
        <f t="shared" si="117"/>
        <v>J</v>
      </c>
      <c r="J1240" s="51" t="str">
        <f t="shared" si="118"/>
        <v>MQ200</v>
      </c>
      <c r="K1240" s="76" t="str">
        <f t="shared" si="119"/>
        <v>RAB05J7A</v>
      </c>
      <c r="L1240" s="281" t="e">
        <f>VLOOKUP(K1240,'Planilla de control'!#REF!,2,0)</f>
        <v>#REF!</v>
      </c>
      <c r="M1240" s="29" t="e">
        <f>IF(COUNTIF('Planilla de control'!#REF!,K1240)&gt;0,"SI","NO")</f>
        <v>#REF!</v>
      </c>
    </row>
    <row r="1241" spans="1:13" x14ac:dyDescent="0.3">
      <c r="A1241" s="3" t="s">
        <v>2366</v>
      </c>
      <c r="B1241" s="3" t="s">
        <v>4285</v>
      </c>
      <c r="C1241" s="3"/>
      <c r="D1241" s="3"/>
      <c r="E1241" s="3"/>
      <c r="F1241" s="51" t="str">
        <f t="shared" si="114"/>
        <v>05J7</v>
      </c>
      <c r="G1241" s="51">
        <f t="shared" si="115"/>
        <v>7</v>
      </c>
      <c r="H1241" s="51">
        <f t="shared" si="116"/>
        <v>5</v>
      </c>
      <c r="I1241" s="51" t="str">
        <f t="shared" si="117"/>
        <v>J</v>
      </c>
      <c r="J1241" s="51" t="str">
        <f t="shared" si="118"/>
        <v>MQ200</v>
      </c>
      <c r="K1241" s="76" t="str">
        <f t="shared" si="119"/>
        <v>RAB05J7C</v>
      </c>
      <c r="L1241" s="281" t="e">
        <f>VLOOKUP(K1241,'Planilla de control'!#REF!,2,0)</f>
        <v>#REF!</v>
      </c>
      <c r="M1241" s="29" t="e">
        <f>IF(COUNTIF('Planilla de control'!#REF!,K1241)&gt;0,"SI","NO")</f>
        <v>#REF!</v>
      </c>
    </row>
    <row r="1242" spans="1:13" x14ac:dyDescent="0.3">
      <c r="A1242" s="3" t="s">
        <v>2366</v>
      </c>
      <c r="B1242" s="3" t="s">
        <v>4286</v>
      </c>
      <c r="C1242" s="3"/>
      <c r="D1242" s="3"/>
      <c r="E1242" s="3"/>
      <c r="F1242" s="51" t="str">
        <f t="shared" si="114"/>
        <v>05L1</v>
      </c>
      <c r="G1242" s="51">
        <f t="shared" si="115"/>
        <v>1</v>
      </c>
      <c r="H1242" s="51">
        <f t="shared" si="116"/>
        <v>5</v>
      </c>
      <c r="I1242" s="51" t="str">
        <f t="shared" si="117"/>
        <v>L</v>
      </c>
      <c r="J1242" s="51" t="str">
        <f t="shared" si="118"/>
        <v>MQ200</v>
      </c>
      <c r="K1242" s="76" t="str">
        <f t="shared" si="119"/>
        <v>RAB05L1A</v>
      </c>
      <c r="L1242" s="281" t="e">
        <f>VLOOKUP(K1242,'Planilla de control'!#REF!,2,0)</f>
        <v>#REF!</v>
      </c>
      <c r="M1242" s="29" t="e">
        <f>IF(COUNTIF('Planilla de control'!#REF!,K1242)&gt;0,"SI","NO")</f>
        <v>#REF!</v>
      </c>
    </row>
    <row r="1243" spans="1:13" x14ac:dyDescent="0.3">
      <c r="A1243" s="3" t="s">
        <v>2366</v>
      </c>
      <c r="B1243" s="3" t="s">
        <v>4287</v>
      </c>
      <c r="C1243" s="3"/>
      <c r="D1243" s="3"/>
      <c r="E1243" s="3"/>
      <c r="F1243" s="51" t="str">
        <f t="shared" si="114"/>
        <v>05J1</v>
      </c>
      <c r="G1243" s="51">
        <f t="shared" si="115"/>
        <v>1</v>
      </c>
      <c r="H1243" s="51">
        <f t="shared" si="116"/>
        <v>5</v>
      </c>
      <c r="I1243" s="51" t="str">
        <f t="shared" si="117"/>
        <v>J</v>
      </c>
      <c r="J1243" s="51" t="str">
        <f t="shared" si="118"/>
        <v>MQ200</v>
      </c>
      <c r="K1243" s="76" t="str">
        <f t="shared" si="119"/>
        <v>RAB05J1C</v>
      </c>
      <c r="L1243" s="281" t="e">
        <f>VLOOKUP(K1243,'Planilla de control'!#REF!,2,0)</f>
        <v>#REF!</v>
      </c>
      <c r="M1243" s="29" t="e">
        <f>IF(COUNTIF('Planilla de control'!#REF!,K1243)&gt;0,"SI","NO")</f>
        <v>#REF!</v>
      </c>
    </row>
    <row r="1244" spans="1:13" x14ac:dyDescent="0.3">
      <c r="A1244" s="3" t="s">
        <v>2366</v>
      </c>
      <c r="B1244" s="3" t="s">
        <v>4288</v>
      </c>
      <c r="C1244" s="3"/>
      <c r="D1244" s="3"/>
      <c r="E1244" s="3"/>
      <c r="F1244" s="51" t="str">
        <f t="shared" si="114"/>
        <v>05E1</v>
      </c>
      <c r="G1244" s="51">
        <f t="shared" si="115"/>
        <v>1</v>
      </c>
      <c r="H1244" s="51">
        <f t="shared" si="116"/>
        <v>5</v>
      </c>
      <c r="I1244" s="51" t="str">
        <f t="shared" si="117"/>
        <v>E</v>
      </c>
      <c r="J1244" s="51" t="str">
        <f t="shared" si="118"/>
        <v>MQ200</v>
      </c>
      <c r="K1244" s="76" t="str">
        <f t="shared" si="119"/>
        <v>RAB05E1A</v>
      </c>
      <c r="L1244" s="281" t="e">
        <f>VLOOKUP(K1244,'Planilla de control'!#REF!,2,0)</f>
        <v>#REF!</v>
      </c>
      <c r="M1244" s="29" t="e">
        <f>IF(COUNTIF('Planilla de control'!#REF!,K1244)&gt;0,"SI","NO")</f>
        <v>#REF!</v>
      </c>
    </row>
    <row r="1245" spans="1:13" x14ac:dyDescent="0.3">
      <c r="A1245" s="3" t="s">
        <v>2366</v>
      </c>
      <c r="B1245" s="3" t="s">
        <v>4289</v>
      </c>
      <c r="C1245" s="3"/>
      <c r="D1245" s="3"/>
      <c r="E1245" s="3"/>
      <c r="F1245" s="51" t="str">
        <f t="shared" si="114"/>
        <v>05B1</v>
      </c>
      <c r="G1245" s="51">
        <f t="shared" si="115"/>
        <v>1</v>
      </c>
      <c r="H1245" s="51">
        <f t="shared" si="116"/>
        <v>5</v>
      </c>
      <c r="I1245" s="51" t="str">
        <f t="shared" si="117"/>
        <v>B</v>
      </c>
      <c r="J1245" s="51" t="str">
        <f t="shared" si="118"/>
        <v>MQ200</v>
      </c>
      <c r="K1245" s="76" t="str">
        <f t="shared" si="119"/>
        <v>RAB05B1C</v>
      </c>
      <c r="L1245" s="281" t="e">
        <f>VLOOKUP(K1245,'Planilla de control'!#REF!,2,0)</f>
        <v>#REF!</v>
      </c>
      <c r="M1245" s="29" t="e">
        <f>IF(COUNTIF('Planilla de control'!#REF!,K1245)&gt;0,"SI","NO")</f>
        <v>#REF!</v>
      </c>
    </row>
    <row r="1246" spans="1:13" x14ac:dyDescent="0.3">
      <c r="A1246" s="3" t="s">
        <v>2366</v>
      </c>
      <c r="B1246" s="3" t="s">
        <v>4290</v>
      </c>
      <c r="C1246" s="3"/>
      <c r="D1246" s="3"/>
      <c r="E1246" s="3"/>
      <c r="F1246" s="51" t="str">
        <f t="shared" si="114"/>
        <v>05B3</v>
      </c>
      <c r="G1246" s="51">
        <f t="shared" si="115"/>
        <v>3</v>
      </c>
      <c r="H1246" s="51">
        <f t="shared" si="116"/>
        <v>5</v>
      </c>
      <c r="I1246" s="51" t="str">
        <f t="shared" si="117"/>
        <v>B</v>
      </c>
      <c r="J1246" s="51" t="str">
        <f t="shared" si="118"/>
        <v>MQ200</v>
      </c>
      <c r="K1246" s="76" t="str">
        <f t="shared" si="119"/>
        <v>RAB05B3B</v>
      </c>
      <c r="L1246" s="281" t="e">
        <f>VLOOKUP(K1246,'Planilla de control'!#REF!,2,0)</f>
        <v>#REF!</v>
      </c>
      <c r="M1246" s="29" t="e">
        <f>IF(COUNTIF('Planilla de control'!#REF!,K1246)&gt;0,"SI","NO")</f>
        <v>#REF!</v>
      </c>
    </row>
    <row r="1247" spans="1:13" x14ac:dyDescent="0.3">
      <c r="A1247" s="3" t="s">
        <v>2366</v>
      </c>
      <c r="B1247" s="3" t="s">
        <v>4291</v>
      </c>
      <c r="C1247" s="3"/>
      <c r="D1247" s="3"/>
      <c r="E1247" s="3"/>
      <c r="F1247" s="51" t="str">
        <f t="shared" si="114"/>
        <v>05C2</v>
      </c>
      <c r="G1247" s="51">
        <f t="shared" si="115"/>
        <v>2</v>
      </c>
      <c r="H1247" s="51">
        <f t="shared" si="116"/>
        <v>5</v>
      </c>
      <c r="I1247" s="51" t="str">
        <f t="shared" si="117"/>
        <v>C</v>
      </c>
      <c r="J1247" s="51" t="str">
        <f t="shared" si="118"/>
        <v>MQ200</v>
      </c>
      <c r="K1247" s="76" t="str">
        <f t="shared" si="119"/>
        <v>RAB05C2C</v>
      </c>
      <c r="L1247" s="281" t="e">
        <f>VLOOKUP(K1247,'Planilla de control'!#REF!,2,0)</f>
        <v>#REF!</v>
      </c>
      <c r="M1247" s="29" t="e">
        <f>IF(COUNTIF('Planilla de control'!#REF!,K1247)&gt;0,"SI","NO")</f>
        <v>#REF!</v>
      </c>
    </row>
    <row r="1248" spans="1:13" x14ac:dyDescent="0.3">
      <c r="A1248" s="3" t="s">
        <v>2366</v>
      </c>
      <c r="B1248" s="3" t="s">
        <v>4292</v>
      </c>
      <c r="C1248" s="3"/>
      <c r="D1248" s="3"/>
      <c r="E1248" s="3"/>
      <c r="F1248" s="51" t="str">
        <f t="shared" si="114"/>
        <v>05E8</v>
      </c>
      <c r="G1248" s="51">
        <f t="shared" si="115"/>
        <v>8</v>
      </c>
      <c r="H1248" s="51">
        <f t="shared" si="116"/>
        <v>5</v>
      </c>
      <c r="I1248" s="51" t="str">
        <f t="shared" si="117"/>
        <v>E</v>
      </c>
      <c r="J1248" s="51" t="str">
        <f t="shared" si="118"/>
        <v>MQ200</v>
      </c>
      <c r="K1248" s="76" t="str">
        <f t="shared" si="119"/>
        <v>RAB05E8B</v>
      </c>
      <c r="L1248" s="281" t="e">
        <f>VLOOKUP(K1248,'Planilla de control'!#REF!,2,0)</f>
        <v>#REF!</v>
      </c>
      <c r="M1248" s="29" t="e">
        <f>IF(COUNTIF('Planilla de control'!#REF!,K1248)&gt;0,"SI","NO")</f>
        <v>#REF!</v>
      </c>
    </row>
    <row r="1249" spans="1:13" x14ac:dyDescent="0.3">
      <c r="A1249" s="3" t="s">
        <v>2366</v>
      </c>
      <c r="B1249" s="3" t="s">
        <v>4293</v>
      </c>
      <c r="C1249" s="3"/>
      <c r="D1249" s="3"/>
      <c r="E1249" s="3"/>
      <c r="F1249" s="51" t="str">
        <f t="shared" si="114"/>
        <v>05E8</v>
      </c>
      <c r="G1249" s="51">
        <f t="shared" si="115"/>
        <v>8</v>
      </c>
      <c r="H1249" s="51">
        <f t="shared" si="116"/>
        <v>5</v>
      </c>
      <c r="I1249" s="51" t="str">
        <f t="shared" si="117"/>
        <v>E</v>
      </c>
      <c r="J1249" s="51" t="str">
        <f t="shared" si="118"/>
        <v>MQ200</v>
      </c>
      <c r="K1249" s="76" t="str">
        <f t="shared" si="119"/>
        <v>RAB05E8C</v>
      </c>
      <c r="L1249" s="281" t="e">
        <f>VLOOKUP(K1249,'Planilla de control'!#REF!,2,0)</f>
        <v>#REF!</v>
      </c>
      <c r="M1249" s="29" t="e">
        <f>IF(COUNTIF('Planilla de control'!#REF!,K1249)&gt;0,"SI","NO")</f>
        <v>#REF!</v>
      </c>
    </row>
    <row r="1250" spans="1:13" x14ac:dyDescent="0.3">
      <c r="A1250" s="3" t="s">
        <v>2366</v>
      </c>
      <c r="B1250" s="3" t="s">
        <v>4294</v>
      </c>
      <c r="C1250" s="3"/>
      <c r="D1250" s="3"/>
      <c r="E1250" s="3"/>
      <c r="F1250" s="51" t="str">
        <f t="shared" si="114"/>
        <v>05E3</v>
      </c>
      <c r="G1250" s="51">
        <f t="shared" si="115"/>
        <v>3</v>
      </c>
      <c r="H1250" s="51">
        <f t="shared" si="116"/>
        <v>5</v>
      </c>
      <c r="I1250" s="51" t="str">
        <f t="shared" si="117"/>
        <v>E</v>
      </c>
      <c r="J1250" s="51" t="str">
        <f t="shared" si="118"/>
        <v>MQ200</v>
      </c>
      <c r="K1250" s="76" t="str">
        <f t="shared" si="119"/>
        <v>RAB05E3A</v>
      </c>
      <c r="L1250" s="281" t="e">
        <f>VLOOKUP(K1250,'Planilla de control'!#REF!,2,0)</f>
        <v>#REF!</v>
      </c>
      <c r="M1250" s="29" t="e">
        <f>IF(COUNTIF('Planilla de control'!#REF!,K1250)&gt;0,"SI","NO")</f>
        <v>#REF!</v>
      </c>
    </row>
    <row r="1251" spans="1:13" x14ac:dyDescent="0.3">
      <c r="A1251" s="3" t="s">
        <v>2366</v>
      </c>
      <c r="B1251" s="3" t="s">
        <v>4295</v>
      </c>
      <c r="C1251" s="3"/>
      <c r="D1251" s="3"/>
      <c r="E1251" s="3"/>
      <c r="F1251" s="51" t="str">
        <f t="shared" si="114"/>
        <v>05E3</v>
      </c>
      <c r="G1251" s="51">
        <f t="shared" si="115"/>
        <v>3</v>
      </c>
      <c r="H1251" s="51">
        <f t="shared" si="116"/>
        <v>5</v>
      </c>
      <c r="I1251" s="51" t="str">
        <f t="shared" si="117"/>
        <v>E</v>
      </c>
      <c r="J1251" s="51" t="str">
        <f t="shared" si="118"/>
        <v>MQ200</v>
      </c>
      <c r="K1251" s="76" t="str">
        <f t="shared" si="119"/>
        <v>RAB05E3B</v>
      </c>
      <c r="L1251" s="281" t="e">
        <f>VLOOKUP(K1251,'Planilla de control'!#REF!,2,0)</f>
        <v>#REF!</v>
      </c>
      <c r="M1251" s="29" t="e">
        <f>IF(COUNTIF('Planilla de control'!#REF!,K1251)&gt;0,"SI","NO")</f>
        <v>#REF!</v>
      </c>
    </row>
    <row r="1252" spans="1:13" x14ac:dyDescent="0.3">
      <c r="A1252" s="3" t="s">
        <v>2366</v>
      </c>
      <c r="B1252" s="3" t="s">
        <v>4296</v>
      </c>
      <c r="C1252" s="3"/>
      <c r="D1252" s="3"/>
      <c r="E1252" s="3"/>
      <c r="F1252" s="51" t="str">
        <f t="shared" si="114"/>
        <v>05E4</v>
      </c>
      <c r="G1252" s="51">
        <f t="shared" si="115"/>
        <v>4</v>
      </c>
      <c r="H1252" s="51">
        <f t="shared" si="116"/>
        <v>5</v>
      </c>
      <c r="I1252" s="51" t="str">
        <f t="shared" si="117"/>
        <v>E</v>
      </c>
      <c r="J1252" s="51" t="str">
        <f t="shared" si="118"/>
        <v>MQ200</v>
      </c>
      <c r="K1252" s="76" t="str">
        <f t="shared" si="119"/>
        <v>RAB05E4B</v>
      </c>
      <c r="L1252" s="281" t="e">
        <f>VLOOKUP(K1252,'Planilla de control'!#REF!,2,0)</f>
        <v>#REF!</v>
      </c>
      <c r="M1252" s="29" t="e">
        <f>IF(COUNTIF('Planilla de control'!#REF!,K1252)&gt;0,"SI","NO")</f>
        <v>#REF!</v>
      </c>
    </row>
    <row r="1253" spans="1:13" x14ac:dyDescent="0.3">
      <c r="A1253" s="3" t="s">
        <v>2366</v>
      </c>
      <c r="B1253" s="3" t="s">
        <v>4297</v>
      </c>
      <c r="C1253" s="3"/>
      <c r="D1253" s="3"/>
      <c r="E1253" s="3"/>
      <c r="F1253" s="51" t="str">
        <f t="shared" si="114"/>
        <v>05E8</v>
      </c>
      <c r="G1253" s="51">
        <f t="shared" si="115"/>
        <v>8</v>
      </c>
      <c r="H1253" s="51">
        <f t="shared" si="116"/>
        <v>5</v>
      </c>
      <c r="I1253" s="51" t="str">
        <f t="shared" si="117"/>
        <v>E</v>
      </c>
      <c r="J1253" s="51" t="str">
        <f t="shared" si="118"/>
        <v>MQ200</v>
      </c>
      <c r="K1253" s="76" t="str">
        <f t="shared" si="119"/>
        <v>RAB05E8A</v>
      </c>
      <c r="L1253" s="281" t="e">
        <f>VLOOKUP(K1253,'Planilla de control'!#REF!,2,0)</f>
        <v>#REF!</v>
      </c>
      <c r="M1253" s="29" t="e">
        <f>IF(COUNTIF('Planilla de control'!#REF!,K1253)&gt;0,"SI","NO")</f>
        <v>#REF!</v>
      </c>
    </row>
    <row r="1254" spans="1:13" x14ac:dyDescent="0.3">
      <c r="A1254" s="3" t="s">
        <v>2366</v>
      </c>
      <c r="B1254" s="3" t="s">
        <v>4298</v>
      </c>
      <c r="C1254" s="3"/>
      <c r="D1254" s="3"/>
      <c r="E1254" s="3"/>
      <c r="F1254" s="51" t="str">
        <f t="shared" si="114"/>
        <v>05F1</v>
      </c>
      <c r="G1254" s="51">
        <f t="shared" si="115"/>
        <v>1</v>
      </c>
      <c r="H1254" s="51">
        <f t="shared" si="116"/>
        <v>5</v>
      </c>
      <c r="I1254" s="51" t="str">
        <f t="shared" si="117"/>
        <v>F</v>
      </c>
      <c r="J1254" s="51" t="str">
        <f t="shared" si="118"/>
        <v>MQ200</v>
      </c>
      <c r="K1254" s="76" t="str">
        <f t="shared" si="119"/>
        <v>RAB05F1B</v>
      </c>
      <c r="L1254" s="281" t="e">
        <f>VLOOKUP(K1254,'Planilla de control'!#REF!,2,0)</f>
        <v>#REF!</v>
      </c>
      <c r="M1254" s="29" t="e">
        <f>IF(COUNTIF('Planilla de control'!#REF!,K1254)&gt;0,"SI","NO")</f>
        <v>#REF!</v>
      </c>
    </row>
    <row r="1255" spans="1:13" x14ac:dyDescent="0.3">
      <c r="A1255" s="3" t="s">
        <v>2366</v>
      </c>
      <c r="B1255" s="3" t="s">
        <v>4299</v>
      </c>
      <c r="C1255" s="3"/>
      <c r="D1255" s="3"/>
      <c r="E1255" s="3"/>
      <c r="F1255" s="51" t="str">
        <f t="shared" si="114"/>
        <v>05G3</v>
      </c>
      <c r="G1255" s="51">
        <f t="shared" si="115"/>
        <v>3</v>
      </c>
      <c r="H1255" s="51">
        <f t="shared" si="116"/>
        <v>5</v>
      </c>
      <c r="I1255" s="51" t="str">
        <f t="shared" si="117"/>
        <v>G</v>
      </c>
      <c r="J1255" s="51" t="str">
        <f t="shared" si="118"/>
        <v>MQ200</v>
      </c>
      <c r="K1255" s="76" t="str">
        <f t="shared" si="119"/>
        <v>RAB05G3B</v>
      </c>
      <c r="L1255" s="281" t="e">
        <f>VLOOKUP(K1255,'Planilla de control'!#REF!,2,0)</f>
        <v>#REF!</v>
      </c>
      <c r="M1255" s="29" t="e">
        <f>IF(COUNTIF('Planilla de control'!#REF!,K1255)&gt;0,"SI","NO")</f>
        <v>#REF!</v>
      </c>
    </row>
    <row r="1256" spans="1:13" x14ac:dyDescent="0.3">
      <c r="A1256" s="3" t="s">
        <v>2366</v>
      </c>
      <c r="B1256" s="3" t="s">
        <v>4300</v>
      </c>
      <c r="C1256" s="3"/>
      <c r="D1256" s="3"/>
      <c r="E1256" s="3"/>
      <c r="F1256" s="51" t="str">
        <f t="shared" si="114"/>
        <v>05J6</v>
      </c>
      <c r="G1256" s="51">
        <f t="shared" si="115"/>
        <v>6</v>
      </c>
      <c r="H1256" s="51">
        <f t="shared" si="116"/>
        <v>5</v>
      </c>
      <c r="I1256" s="51" t="str">
        <f t="shared" si="117"/>
        <v>J</v>
      </c>
      <c r="J1256" s="51" t="str">
        <f t="shared" si="118"/>
        <v>MQ200</v>
      </c>
      <c r="K1256" s="76" t="str">
        <f t="shared" si="119"/>
        <v>RAB05J6B</v>
      </c>
      <c r="L1256" s="281" t="e">
        <f>VLOOKUP(K1256,'Planilla de control'!#REF!,2,0)</f>
        <v>#REF!</v>
      </c>
      <c r="M1256" s="29" t="e">
        <f>IF(COUNTIF('Planilla de control'!#REF!,K1256)&gt;0,"SI","NO")</f>
        <v>#REF!</v>
      </c>
    </row>
    <row r="1257" spans="1:13" x14ac:dyDescent="0.3">
      <c r="A1257" s="3" t="s">
        <v>2366</v>
      </c>
      <c r="B1257" s="3" t="s">
        <v>4301</v>
      </c>
      <c r="C1257" s="3"/>
      <c r="D1257" s="3"/>
      <c r="E1257" s="3"/>
      <c r="F1257" s="51" t="str">
        <f t="shared" si="114"/>
        <v>05K3</v>
      </c>
      <c r="G1257" s="51">
        <f t="shared" si="115"/>
        <v>3</v>
      </c>
      <c r="H1257" s="51">
        <f t="shared" si="116"/>
        <v>5</v>
      </c>
      <c r="I1257" s="51" t="str">
        <f t="shared" si="117"/>
        <v>K</v>
      </c>
      <c r="J1257" s="51" t="str">
        <f t="shared" si="118"/>
        <v>MQ200</v>
      </c>
      <c r="K1257" s="76" t="str">
        <f t="shared" si="119"/>
        <v>RAB05K3B</v>
      </c>
      <c r="L1257" s="281" t="e">
        <f>VLOOKUP(K1257,'Planilla de control'!#REF!,2,0)</f>
        <v>#REF!</v>
      </c>
      <c r="M1257" s="29" t="e">
        <f>IF(COUNTIF('Planilla de control'!#REF!,K1257)&gt;0,"SI","NO")</f>
        <v>#REF!</v>
      </c>
    </row>
    <row r="1258" spans="1:13" x14ac:dyDescent="0.3">
      <c r="A1258" s="3" t="s">
        <v>2366</v>
      </c>
      <c r="B1258" s="3" t="s">
        <v>4302</v>
      </c>
      <c r="C1258" s="3"/>
      <c r="D1258" s="3"/>
      <c r="E1258" s="3"/>
      <c r="F1258" s="51" t="str">
        <f t="shared" si="114"/>
        <v>05B2</v>
      </c>
      <c r="G1258" s="51">
        <f t="shared" si="115"/>
        <v>2</v>
      </c>
      <c r="H1258" s="51">
        <f t="shared" si="116"/>
        <v>5</v>
      </c>
      <c r="I1258" s="51" t="str">
        <f t="shared" si="117"/>
        <v>B</v>
      </c>
      <c r="J1258" s="51" t="str">
        <f t="shared" si="118"/>
        <v>MQ200</v>
      </c>
      <c r="K1258" s="76" t="str">
        <f t="shared" si="119"/>
        <v>RAB05B2B</v>
      </c>
      <c r="L1258" s="281" t="e">
        <f>VLOOKUP(K1258,'Planilla de control'!#REF!,2,0)</f>
        <v>#REF!</v>
      </c>
      <c r="M1258" s="29" t="e">
        <f>IF(COUNTIF('Planilla de control'!#REF!,K1258)&gt;0,"SI","NO")</f>
        <v>#REF!</v>
      </c>
    </row>
    <row r="1259" spans="1:13" x14ac:dyDescent="0.3">
      <c r="A1259" s="3" t="s">
        <v>2366</v>
      </c>
      <c r="B1259" s="3" t="s">
        <v>4303</v>
      </c>
      <c r="C1259" s="3"/>
      <c r="D1259" s="3"/>
      <c r="E1259" s="3"/>
      <c r="F1259" s="51" t="str">
        <f t="shared" si="114"/>
        <v>05E4</v>
      </c>
      <c r="G1259" s="51">
        <f t="shared" si="115"/>
        <v>4</v>
      </c>
      <c r="H1259" s="51">
        <f t="shared" si="116"/>
        <v>5</v>
      </c>
      <c r="I1259" s="51" t="str">
        <f t="shared" si="117"/>
        <v>E</v>
      </c>
      <c r="J1259" s="51" t="str">
        <f t="shared" si="118"/>
        <v>MQ200</v>
      </c>
      <c r="K1259" s="76" t="str">
        <f t="shared" si="119"/>
        <v>RAB05E4C</v>
      </c>
      <c r="L1259" s="281" t="e">
        <f>VLOOKUP(K1259,'Planilla de control'!#REF!,2,0)</f>
        <v>#REF!</v>
      </c>
      <c r="M1259" s="29" t="e">
        <f>IF(COUNTIF('Planilla de control'!#REF!,K1259)&gt;0,"SI","NO")</f>
        <v>#REF!</v>
      </c>
    </row>
    <row r="1260" spans="1:13" x14ac:dyDescent="0.3">
      <c r="A1260" s="3" t="s">
        <v>2366</v>
      </c>
      <c r="B1260" s="3" t="s">
        <v>4304</v>
      </c>
      <c r="C1260" s="3"/>
      <c r="D1260" s="3"/>
      <c r="E1260" s="3"/>
      <c r="F1260" s="51" t="str">
        <f t="shared" si="114"/>
        <v>05E6</v>
      </c>
      <c r="G1260" s="51">
        <f t="shared" si="115"/>
        <v>6</v>
      </c>
      <c r="H1260" s="51">
        <f t="shared" si="116"/>
        <v>5</v>
      </c>
      <c r="I1260" s="51" t="str">
        <f t="shared" si="117"/>
        <v>E</v>
      </c>
      <c r="J1260" s="51" t="str">
        <f t="shared" si="118"/>
        <v>MQ200</v>
      </c>
      <c r="K1260" s="76" t="str">
        <f t="shared" si="119"/>
        <v>RAB05E6B</v>
      </c>
      <c r="L1260" s="281" t="e">
        <f>VLOOKUP(K1260,'Planilla de control'!#REF!,2,0)</f>
        <v>#REF!</v>
      </c>
      <c r="M1260" s="29" t="e">
        <f>IF(COUNTIF('Planilla de control'!#REF!,K1260)&gt;0,"SI","NO")</f>
        <v>#REF!</v>
      </c>
    </row>
    <row r="1261" spans="1:13" x14ac:dyDescent="0.3">
      <c r="A1261" s="3" t="s">
        <v>2366</v>
      </c>
      <c r="B1261" s="3" t="s">
        <v>4305</v>
      </c>
      <c r="C1261" s="3"/>
      <c r="D1261" s="3"/>
      <c r="E1261" s="3"/>
      <c r="F1261" s="51" t="str">
        <f t="shared" si="114"/>
        <v>05E6</v>
      </c>
      <c r="G1261" s="51">
        <f t="shared" si="115"/>
        <v>6</v>
      </c>
      <c r="H1261" s="51">
        <f t="shared" si="116"/>
        <v>5</v>
      </c>
      <c r="I1261" s="51" t="str">
        <f t="shared" si="117"/>
        <v>E</v>
      </c>
      <c r="J1261" s="51" t="str">
        <f t="shared" si="118"/>
        <v>MQ200</v>
      </c>
      <c r="K1261" s="76" t="str">
        <f t="shared" si="119"/>
        <v>RAB05E6C</v>
      </c>
      <c r="L1261" s="281" t="e">
        <f>VLOOKUP(K1261,'Planilla de control'!#REF!,2,0)</f>
        <v>#REF!</v>
      </c>
      <c r="M1261" s="29" t="e">
        <f>IF(COUNTIF('Planilla de control'!#REF!,K1261)&gt;0,"SI","NO")</f>
        <v>#REF!</v>
      </c>
    </row>
    <row r="1262" spans="1:13" x14ac:dyDescent="0.3">
      <c r="A1262" s="3" t="s">
        <v>2366</v>
      </c>
      <c r="B1262" s="3" t="s">
        <v>4306</v>
      </c>
      <c r="C1262" s="3"/>
      <c r="D1262" s="3"/>
      <c r="E1262" s="3"/>
      <c r="F1262" s="51" t="str">
        <f t="shared" si="114"/>
        <v>05H5</v>
      </c>
      <c r="G1262" s="51">
        <f t="shared" si="115"/>
        <v>5</v>
      </c>
      <c r="H1262" s="51">
        <f t="shared" si="116"/>
        <v>5</v>
      </c>
      <c r="I1262" s="51" t="str">
        <f t="shared" si="117"/>
        <v>H</v>
      </c>
      <c r="J1262" s="51" t="str">
        <f t="shared" si="118"/>
        <v>MQ200</v>
      </c>
      <c r="K1262" s="76" t="str">
        <f t="shared" si="119"/>
        <v>RAB05H5C</v>
      </c>
      <c r="L1262" s="281" t="e">
        <f>VLOOKUP(K1262,'Planilla de control'!#REF!,2,0)</f>
        <v>#REF!</v>
      </c>
      <c r="M1262" s="29" t="e">
        <f>IF(COUNTIF('Planilla de control'!#REF!,K1262)&gt;0,"SI","NO")</f>
        <v>#REF!</v>
      </c>
    </row>
    <row r="1263" spans="1:13" x14ac:dyDescent="0.3">
      <c r="A1263" s="3" t="s">
        <v>2366</v>
      </c>
      <c r="B1263" s="3" t="s">
        <v>4307</v>
      </c>
      <c r="C1263" s="3"/>
      <c r="D1263" s="3"/>
      <c r="E1263" s="3"/>
      <c r="F1263" s="51" t="str">
        <f t="shared" si="114"/>
        <v>05H6</v>
      </c>
      <c r="G1263" s="51">
        <f t="shared" si="115"/>
        <v>6</v>
      </c>
      <c r="H1263" s="51">
        <f t="shared" si="116"/>
        <v>5</v>
      </c>
      <c r="I1263" s="51" t="str">
        <f t="shared" si="117"/>
        <v>H</v>
      </c>
      <c r="J1263" s="51" t="str">
        <f t="shared" si="118"/>
        <v>MQ200</v>
      </c>
      <c r="K1263" s="76" t="str">
        <f t="shared" si="119"/>
        <v>RAB05H6B</v>
      </c>
      <c r="L1263" s="281" t="e">
        <f>VLOOKUP(K1263,'Planilla de control'!#REF!,2,0)</f>
        <v>#REF!</v>
      </c>
      <c r="M1263" s="29" t="e">
        <f>IF(COUNTIF('Planilla de control'!#REF!,K1263)&gt;0,"SI","NO")</f>
        <v>#REF!</v>
      </c>
    </row>
    <row r="1264" spans="1:13" x14ac:dyDescent="0.3">
      <c r="A1264" s="3" t="s">
        <v>2366</v>
      </c>
      <c r="B1264" s="3" t="s">
        <v>4308</v>
      </c>
      <c r="C1264" s="3"/>
      <c r="D1264" s="3"/>
      <c r="E1264" s="3"/>
      <c r="F1264" s="51" t="str">
        <f t="shared" si="114"/>
        <v>05H2</v>
      </c>
      <c r="G1264" s="51">
        <f t="shared" si="115"/>
        <v>2</v>
      </c>
      <c r="H1264" s="51">
        <f t="shared" si="116"/>
        <v>5</v>
      </c>
      <c r="I1264" s="51" t="str">
        <f t="shared" si="117"/>
        <v>H</v>
      </c>
      <c r="J1264" s="51" t="str">
        <f t="shared" si="118"/>
        <v>MQ200</v>
      </c>
      <c r="K1264" s="76" t="str">
        <f t="shared" si="119"/>
        <v>RAB05H2C</v>
      </c>
      <c r="L1264" s="281" t="e">
        <f>VLOOKUP(K1264,'Planilla de control'!#REF!,2,0)</f>
        <v>#REF!</v>
      </c>
      <c r="M1264" s="29" t="e">
        <f>IF(COUNTIF('Planilla de control'!#REF!,K1264)&gt;0,"SI","NO")</f>
        <v>#REF!</v>
      </c>
    </row>
    <row r="1265" spans="1:13" x14ac:dyDescent="0.3">
      <c r="A1265" s="3" t="s">
        <v>2366</v>
      </c>
      <c r="B1265" s="3" t="s">
        <v>4309</v>
      </c>
      <c r="C1265" s="3"/>
      <c r="D1265" s="3"/>
      <c r="E1265" s="3"/>
      <c r="F1265" s="51" t="str">
        <f t="shared" si="114"/>
        <v>05H3</v>
      </c>
      <c r="G1265" s="51">
        <f t="shared" si="115"/>
        <v>3</v>
      </c>
      <c r="H1265" s="51">
        <f t="shared" si="116"/>
        <v>5</v>
      </c>
      <c r="I1265" s="51" t="str">
        <f t="shared" si="117"/>
        <v>H</v>
      </c>
      <c r="J1265" s="51" t="str">
        <f t="shared" si="118"/>
        <v>MQ200</v>
      </c>
      <c r="K1265" s="76" t="str">
        <f t="shared" si="119"/>
        <v>RAB05H3C</v>
      </c>
      <c r="L1265" s="281" t="e">
        <f>VLOOKUP(K1265,'Planilla de control'!#REF!,2,0)</f>
        <v>#REF!</v>
      </c>
      <c r="M1265" s="29" t="e">
        <f>IF(COUNTIF('Planilla de control'!#REF!,K1265)&gt;0,"SI","NO")</f>
        <v>#REF!</v>
      </c>
    </row>
    <row r="1266" spans="1:13" x14ac:dyDescent="0.3">
      <c r="A1266" s="3" t="s">
        <v>2366</v>
      </c>
      <c r="B1266" s="3" t="s">
        <v>4310</v>
      </c>
      <c r="C1266" s="3"/>
      <c r="D1266" s="3"/>
      <c r="E1266" s="3"/>
      <c r="F1266" s="51" t="str">
        <f t="shared" si="114"/>
        <v>05H5</v>
      </c>
      <c r="G1266" s="51">
        <f t="shared" si="115"/>
        <v>5</v>
      </c>
      <c r="H1266" s="51">
        <f t="shared" si="116"/>
        <v>5</v>
      </c>
      <c r="I1266" s="51" t="str">
        <f t="shared" si="117"/>
        <v>H</v>
      </c>
      <c r="J1266" s="51" t="str">
        <f t="shared" si="118"/>
        <v>MQ200</v>
      </c>
      <c r="K1266" s="76" t="str">
        <f t="shared" si="119"/>
        <v>RAB05H5B</v>
      </c>
      <c r="L1266" s="281" t="e">
        <f>VLOOKUP(K1266,'Planilla de control'!#REF!,2,0)</f>
        <v>#REF!</v>
      </c>
      <c r="M1266" s="29" t="e">
        <f>IF(COUNTIF('Planilla de control'!#REF!,K1266)&gt;0,"SI","NO")</f>
        <v>#REF!</v>
      </c>
    </row>
    <row r="1267" spans="1:13" x14ac:dyDescent="0.3">
      <c r="A1267" s="3" t="s">
        <v>2366</v>
      </c>
      <c r="B1267" s="3" t="s">
        <v>4311</v>
      </c>
      <c r="C1267" s="3"/>
      <c r="D1267" s="3"/>
      <c r="E1267" s="3"/>
      <c r="F1267" s="51" t="str">
        <f t="shared" si="114"/>
        <v>05J1</v>
      </c>
      <c r="G1267" s="51">
        <f t="shared" si="115"/>
        <v>1</v>
      </c>
      <c r="H1267" s="51">
        <f t="shared" si="116"/>
        <v>5</v>
      </c>
      <c r="I1267" s="51" t="str">
        <f t="shared" si="117"/>
        <v>J</v>
      </c>
      <c r="J1267" s="51" t="str">
        <f t="shared" si="118"/>
        <v>MQ200</v>
      </c>
      <c r="K1267" s="76" t="str">
        <f t="shared" si="119"/>
        <v>RAB05J1A</v>
      </c>
      <c r="L1267" s="281" t="e">
        <f>VLOOKUP(K1267,'Planilla de control'!#REF!,2,0)</f>
        <v>#REF!</v>
      </c>
      <c r="M1267" s="29" t="e">
        <f>IF(COUNTIF('Planilla de control'!#REF!,K1267)&gt;0,"SI","NO")</f>
        <v>#REF!</v>
      </c>
    </row>
    <row r="1268" spans="1:13" x14ac:dyDescent="0.3">
      <c r="A1268" s="3" t="s">
        <v>2366</v>
      </c>
      <c r="B1268" s="3" t="s">
        <v>4312</v>
      </c>
      <c r="C1268" s="3"/>
      <c r="D1268" s="3"/>
      <c r="E1268" s="3"/>
      <c r="F1268" s="51" t="str">
        <f t="shared" si="114"/>
        <v>05L1</v>
      </c>
      <c r="G1268" s="51">
        <f t="shared" si="115"/>
        <v>1</v>
      </c>
      <c r="H1268" s="51">
        <f t="shared" si="116"/>
        <v>5</v>
      </c>
      <c r="I1268" s="51" t="str">
        <f t="shared" si="117"/>
        <v>L</v>
      </c>
      <c r="J1268" s="51" t="str">
        <f t="shared" si="118"/>
        <v>MQ200</v>
      </c>
      <c r="K1268" s="76" t="str">
        <f t="shared" si="119"/>
        <v>RAB05L1C</v>
      </c>
      <c r="L1268" s="281" t="e">
        <f>VLOOKUP(K1268,'Planilla de control'!#REF!,2,0)</f>
        <v>#REF!</v>
      </c>
      <c r="M1268" s="29" t="e">
        <f>IF(COUNTIF('Planilla de control'!#REF!,K1268)&gt;0,"SI","NO")</f>
        <v>#REF!</v>
      </c>
    </row>
    <row r="1269" spans="1:13" x14ac:dyDescent="0.3">
      <c r="A1269" s="3" t="s">
        <v>2366</v>
      </c>
      <c r="B1269" s="3" t="s">
        <v>4313</v>
      </c>
      <c r="C1269" s="3"/>
      <c r="D1269" s="3"/>
      <c r="E1269" s="3"/>
      <c r="F1269" s="51" t="str">
        <f t="shared" si="114"/>
        <v>05L2</v>
      </c>
      <c r="G1269" s="51">
        <f t="shared" si="115"/>
        <v>2</v>
      </c>
      <c r="H1269" s="51">
        <f t="shared" si="116"/>
        <v>5</v>
      </c>
      <c r="I1269" s="51" t="str">
        <f t="shared" si="117"/>
        <v>L</v>
      </c>
      <c r="J1269" s="51" t="str">
        <f t="shared" si="118"/>
        <v>MQ200</v>
      </c>
      <c r="K1269" s="76" t="str">
        <f t="shared" si="119"/>
        <v>RAB05L2C</v>
      </c>
      <c r="L1269" s="281" t="e">
        <f>VLOOKUP(K1269,'Planilla de control'!#REF!,2,0)</f>
        <v>#REF!</v>
      </c>
      <c r="M1269" s="29" t="e">
        <f>IF(COUNTIF('Planilla de control'!#REF!,K1269)&gt;0,"SI","NO")</f>
        <v>#REF!</v>
      </c>
    </row>
    <row r="1270" spans="1:13" x14ac:dyDescent="0.3">
      <c r="A1270" s="3" t="s">
        <v>2366</v>
      </c>
      <c r="B1270" s="3" t="s">
        <v>4314</v>
      </c>
      <c r="C1270" s="3"/>
      <c r="D1270" s="3"/>
      <c r="E1270" s="3"/>
      <c r="F1270" s="51" t="str">
        <f t="shared" si="114"/>
        <v>05A1</v>
      </c>
      <c r="G1270" s="51">
        <f t="shared" si="115"/>
        <v>1</v>
      </c>
      <c r="H1270" s="51">
        <f t="shared" si="116"/>
        <v>5</v>
      </c>
      <c r="I1270" s="51" t="str">
        <f t="shared" si="117"/>
        <v>A</v>
      </c>
      <c r="J1270" s="51" t="str">
        <f t="shared" si="118"/>
        <v>MQ200</v>
      </c>
      <c r="K1270" s="76" t="str">
        <f t="shared" si="119"/>
        <v>RAB05A1C</v>
      </c>
      <c r="L1270" s="281" t="e">
        <f>VLOOKUP(K1270,'Planilla de control'!#REF!,2,0)</f>
        <v>#REF!</v>
      </c>
      <c r="M1270" s="29" t="e">
        <f>IF(COUNTIF('Planilla de control'!#REF!,K1270)&gt;0,"SI","NO")</f>
        <v>#REF!</v>
      </c>
    </row>
    <row r="1271" spans="1:13" x14ac:dyDescent="0.3">
      <c r="A1271" s="3" t="s">
        <v>2366</v>
      </c>
      <c r="B1271" s="3" t="s">
        <v>4315</v>
      </c>
      <c r="C1271" s="3"/>
      <c r="D1271" s="3"/>
      <c r="E1271" s="3"/>
      <c r="F1271" s="51" t="str">
        <f t="shared" si="114"/>
        <v>05A2</v>
      </c>
      <c r="G1271" s="51">
        <f t="shared" si="115"/>
        <v>2</v>
      </c>
      <c r="H1271" s="51">
        <f t="shared" si="116"/>
        <v>5</v>
      </c>
      <c r="I1271" s="51" t="str">
        <f t="shared" si="117"/>
        <v>A</v>
      </c>
      <c r="J1271" s="51" t="str">
        <f t="shared" si="118"/>
        <v>MQ200</v>
      </c>
      <c r="K1271" s="76" t="str">
        <f t="shared" si="119"/>
        <v>RAB05A2A</v>
      </c>
      <c r="L1271" s="281" t="e">
        <f>VLOOKUP(K1271,'Planilla de control'!#REF!,2,0)</f>
        <v>#REF!</v>
      </c>
      <c r="M1271" s="29" t="e">
        <f>IF(COUNTIF('Planilla de control'!#REF!,K1271)&gt;0,"SI","NO")</f>
        <v>#REF!</v>
      </c>
    </row>
    <row r="1272" spans="1:13" x14ac:dyDescent="0.3">
      <c r="A1272" s="3" t="s">
        <v>2366</v>
      </c>
      <c r="B1272" s="3" t="s">
        <v>4316</v>
      </c>
      <c r="C1272" s="3"/>
      <c r="D1272" s="3"/>
      <c r="E1272" s="3"/>
      <c r="F1272" s="51" t="str">
        <f t="shared" si="114"/>
        <v>05E3</v>
      </c>
      <c r="G1272" s="51">
        <f t="shared" si="115"/>
        <v>3</v>
      </c>
      <c r="H1272" s="51">
        <f t="shared" si="116"/>
        <v>5</v>
      </c>
      <c r="I1272" s="51" t="str">
        <f t="shared" si="117"/>
        <v>E</v>
      </c>
      <c r="J1272" s="51" t="str">
        <f t="shared" si="118"/>
        <v>MQ200</v>
      </c>
      <c r="K1272" s="76" t="str">
        <f t="shared" si="119"/>
        <v>RAB05E3C</v>
      </c>
      <c r="L1272" s="281" t="e">
        <f>VLOOKUP(K1272,'Planilla de control'!#REF!,2,0)</f>
        <v>#REF!</v>
      </c>
      <c r="M1272" s="29" t="e">
        <f>IF(COUNTIF('Planilla de control'!#REF!,K1272)&gt;0,"SI","NO")</f>
        <v>#REF!</v>
      </c>
    </row>
    <row r="1273" spans="1:13" x14ac:dyDescent="0.3">
      <c r="A1273" s="3" t="s">
        <v>2366</v>
      </c>
      <c r="B1273" s="3" t="s">
        <v>4317</v>
      </c>
      <c r="C1273" s="3"/>
      <c r="D1273" s="3"/>
      <c r="E1273" s="3"/>
      <c r="F1273" s="51" t="str">
        <f t="shared" si="114"/>
        <v>05F2</v>
      </c>
      <c r="G1273" s="51">
        <f t="shared" si="115"/>
        <v>2</v>
      </c>
      <c r="H1273" s="51">
        <f t="shared" si="116"/>
        <v>5</v>
      </c>
      <c r="I1273" s="51" t="str">
        <f t="shared" si="117"/>
        <v>F</v>
      </c>
      <c r="J1273" s="51" t="str">
        <f t="shared" si="118"/>
        <v>MQ200</v>
      </c>
      <c r="K1273" s="76" t="str">
        <f t="shared" si="119"/>
        <v>RAB05F2C</v>
      </c>
      <c r="L1273" s="281" t="e">
        <f>VLOOKUP(K1273,'Planilla de control'!#REF!,2,0)</f>
        <v>#REF!</v>
      </c>
      <c r="M1273" s="29" t="e">
        <f>IF(COUNTIF('Planilla de control'!#REF!,K1273)&gt;0,"SI","NO")</f>
        <v>#REF!</v>
      </c>
    </row>
    <row r="1274" spans="1:13" x14ac:dyDescent="0.3">
      <c r="A1274" s="3" t="s">
        <v>2366</v>
      </c>
      <c r="B1274" s="3" t="s">
        <v>4318</v>
      </c>
      <c r="C1274" s="3"/>
      <c r="D1274" s="3"/>
      <c r="E1274" s="3"/>
      <c r="F1274" s="51" t="str">
        <f t="shared" si="114"/>
        <v>05C3</v>
      </c>
      <c r="G1274" s="51">
        <f t="shared" si="115"/>
        <v>3</v>
      </c>
      <c r="H1274" s="51">
        <f t="shared" si="116"/>
        <v>5</v>
      </c>
      <c r="I1274" s="51" t="str">
        <f t="shared" si="117"/>
        <v>C</v>
      </c>
      <c r="J1274" s="51" t="str">
        <f t="shared" si="118"/>
        <v>MQ200</v>
      </c>
      <c r="K1274" s="76" t="str">
        <f t="shared" si="119"/>
        <v>RAB05C3B</v>
      </c>
      <c r="L1274" s="281" t="e">
        <f>VLOOKUP(K1274,'Planilla de control'!#REF!,2,0)</f>
        <v>#REF!</v>
      </c>
      <c r="M1274" s="29" t="e">
        <f>IF(COUNTIF('Planilla de control'!#REF!,K1274)&gt;0,"SI","NO")</f>
        <v>#REF!</v>
      </c>
    </row>
    <row r="1275" spans="1:13" x14ac:dyDescent="0.3">
      <c r="A1275" s="3" t="s">
        <v>2366</v>
      </c>
      <c r="B1275" s="3" t="s">
        <v>4319</v>
      </c>
      <c r="C1275" s="3"/>
      <c r="D1275" s="3"/>
      <c r="E1275" s="3"/>
      <c r="F1275" s="51" t="str">
        <f t="shared" si="114"/>
        <v>05C3</v>
      </c>
      <c r="G1275" s="51">
        <f t="shared" si="115"/>
        <v>3</v>
      </c>
      <c r="H1275" s="51">
        <f t="shared" si="116"/>
        <v>5</v>
      </c>
      <c r="I1275" s="51" t="str">
        <f t="shared" si="117"/>
        <v>C</v>
      </c>
      <c r="J1275" s="51" t="str">
        <f t="shared" si="118"/>
        <v>MQ200</v>
      </c>
      <c r="K1275" s="76" t="str">
        <f t="shared" si="119"/>
        <v>RAB05C3C</v>
      </c>
      <c r="L1275" s="281" t="e">
        <f>VLOOKUP(K1275,'Planilla de control'!#REF!,2,0)</f>
        <v>#REF!</v>
      </c>
      <c r="M1275" s="29" t="e">
        <f>IF(COUNTIF('Planilla de control'!#REF!,K1275)&gt;0,"SI","NO")</f>
        <v>#REF!</v>
      </c>
    </row>
    <row r="1276" spans="1:13" x14ac:dyDescent="0.3">
      <c r="A1276" s="3" t="s">
        <v>2366</v>
      </c>
      <c r="B1276" s="3" t="s">
        <v>4320</v>
      </c>
      <c r="C1276" s="3"/>
      <c r="D1276" s="3"/>
      <c r="E1276" s="3"/>
      <c r="F1276" s="51" t="str">
        <f t="shared" si="114"/>
        <v>05E6</v>
      </c>
      <c r="G1276" s="51">
        <f t="shared" si="115"/>
        <v>6</v>
      </c>
      <c r="H1276" s="51">
        <f t="shared" si="116"/>
        <v>5</v>
      </c>
      <c r="I1276" s="51" t="str">
        <f t="shared" si="117"/>
        <v>E</v>
      </c>
      <c r="J1276" s="51" t="str">
        <f t="shared" si="118"/>
        <v>MQ200</v>
      </c>
      <c r="K1276" s="76" t="str">
        <f t="shared" si="119"/>
        <v>RAB05E6A</v>
      </c>
      <c r="L1276" s="281" t="e">
        <f>VLOOKUP(K1276,'Planilla de control'!#REF!,2,0)</f>
        <v>#REF!</v>
      </c>
      <c r="M1276" s="29" t="e">
        <f>IF(COUNTIF('Planilla de control'!#REF!,K1276)&gt;0,"SI","NO")</f>
        <v>#REF!</v>
      </c>
    </row>
    <row r="1277" spans="1:13" x14ac:dyDescent="0.3">
      <c r="A1277" s="3" t="s">
        <v>2366</v>
      </c>
      <c r="B1277" s="3" t="s">
        <v>4321</v>
      </c>
      <c r="C1277" s="3"/>
      <c r="D1277" s="3"/>
      <c r="E1277" s="3"/>
      <c r="F1277" s="51" t="str">
        <f t="shared" si="114"/>
        <v>05F3</v>
      </c>
      <c r="G1277" s="51">
        <f t="shared" si="115"/>
        <v>3</v>
      </c>
      <c r="H1277" s="51">
        <f t="shared" si="116"/>
        <v>5</v>
      </c>
      <c r="I1277" s="51" t="str">
        <f t="shared" si="117"/>
        <v>F</v>
      </c>
      <c r="J1277" s="51" t="str">
        <f t="shared" si="118"/>
        <v>MQ200</v>
      </c>
      <c r="K1277" s="76" t="str">
        <f t="shared" si="119"/>
        <v>RAB05F3B</v>
      </c>
      <c r="L1277" s="281" t="e">
        <f>VLOOKUP(K1277,'Planilla de control'!#REF!,2,0)</f>
        <v>#REF!</v>
      </c>
      <c r="M1277" s="29" t="e">
        <f>IF(COUNTIF('Planilla de control'!#REF!,K1277)&gt;0,"SI","NO")</f>
        <v>#REF!</v>
      </c>
    </row>
    <row r="1278" spans="1:13" x14ac:dyDescent="0.3">
      <c r="A1278" s="3" t="s">
        <v>2366</v>
      </c>
      <c r="B1278" s="3" t="s">
        <v>4322</v>
      </c>
      <c r="C1278" s="3"/>
      <c r="D1278" s="3"/>
      <c r="E1278" s="3"/>
      <c r="F1278" s="51" t="str">
        <f t="shared" si="114"/>
        <v>05H2</v>
      </c>
      <c r="G1278" s="51">
        <f t="shared" si="115"/>
        <v>2</v>
      </c>
      <c r="H1278" s="51">
        <f t="shared" si="116"/>
        <v>5</v>
      </c>
      <c r="I1278" s="51" t="str">
        <f t="shared" si="117"/>
        <v>H</v>
      </c>
      <c r="J1278" s="51" t="str">
        <f t="shared" si="118"/>
        <v>MQ200</v>
      </c>
      <c r="K1278" s="76" t="str">
        <f t="shared" si="119"/>
        <v>RAB05H2A</v>
      </c>
      <c r="L1278" s="281" t="e">
        <f>VLOOKUP(K1278,'Planilla de control'!#REF!,2,0)</f>
        <v>#REF!</v>
      </c>
      <c r="M1278" s="29" t="e">
        <f>IF(COUNTIF('Planilla de control'!#REF!,K1278)&gt;0,"SI","NO")</f>
        <v>#REF!</v>
      </c>
    </row>
    <row r="1279" spans="1:13" x14ac:dyDescent="0.3">
      <c r="A1279" s="3" t="s">
        <v>2366</v>
      </c>
      <c r="B1279" s="3" t="s">
        <v>4323</v>
      </c>
      <c r="C1279" s="3"/>
      <c r="D1279" s="3"/>
      <c r="E1279" s="3"/>
      <c r="F1279" s="51" t="str">
        <f t="shared" si="114"/>
        <v>05H3</v>
      </c>
      <c r="G1279" s="51">
        <f t="shared" si="115"/>
        <v>3</v>
      </c>
      <c r="H1279" s="51">
        <f t="shared" si="116"/>
        <v>5</v>
      </c>
      <c r="I1279" s="51" t="str">
        <f t="shared" si="117"/>
        <v>H</v>
      </c>
      <c r="J1279" s="51" t="str">
        <f t="shared" si="118"/>
        <v>MQ200</v>
      </c>
      <c r="K1279" s="76" t="str">
        <f t="shared" si="119"/>
        <v>RAB05H3B</v>
      </c>
      <c r="L1279" s="281" t="e">
        <f>VLOOKUP(K1279,'Planilla de control'!#REF!,2,0)</f>
        <v>#REF!</v>
      </c>
      <c r="M1279" s="29" t="e">
        <f>IF(COUNTIF('Planilla de control'!#REF!,K1279)&gt;0,"SI","NO")</f>
        <v>#REF!</v>
      </c>
    </row>
    <row r="1280" spans="1:13" x14ac:dyDescent="0.3">
      <c r="A1280" s="3" t="s">
        <v>2366</v>
      </c>
      <c r="B1280" s="3" t="s">
        <v>4324</v>
      </c>
      <c r="C1280" s="3"/>
      <c r="D1280" s="3"/>
      <c r="E1280" s="3"/>
      <c r="F1280" s="51" t="str">
        <f t="shared" si="114"/>
        <v>05A1</v>
      </c>
      <c r="G1280" s="51">
        <f t="shared" si="115"/>
        <v>1</v>
      </c>
      <c r="H1280" s="51">
        <f t="shared" si="116"/>
        <v>5</v>
      </c>
      <c r="I1280" s="51" t="str">
        <f t="shared" si="117"/>
        <v>A</v>
      </c>
      <c r="J1280" s="51" t="str">
        <f t="shared" si="118"/>
        <v>MQ200</v>
      </c>
      <c r="K1280" s="76" t="str">
        <f t="shared" si="119"/>
        <v>RAB05A1B</v>
      </c>
      <c r="L1280" s="281" t="e">
        <f>VLOOKUP(K1280,'Planilla de control'!#REF!,2,0)</f>
        <v>#REF!</v>
      </c>
      <c r="M1280" s="29" t="e">
        <f>IF(COUNTIF('Planilla de control'!#REF!,K1280)&gt;0,"SI","NO")</f>
        <v>#REF!</v>
      </c>
    </row>
    <row r="1281" spans="1:13" x14ac:dyDescent="0.3">
      <c r="A1281" s="3" t="s">
        <v>2366</v>
      </c>
      <c r="B1281" s="3" t="s">
        <v>4325</v>
      </c>
      <c r="C1281" s="3"/>
      <c r="D1281" s="3"/>
      <c r="E1281" s="3"/>
      <c r="F1281" s="51" t="str">
        <f t="shared" si="114"/>
        <v>05I4</v>
      </c>
      <c r="G1281" s="51">
        <f t="shared" si="115"/>
        <v>4</v>
      </c>
      <c r="H1281" s="51">
        <f t="shared" si="116"/>
        <v>5</v>
      </c>
      <c r="I1281" s="51" t="str">
        <f t="shared" si="117"/>
        <v>I</v>
      </c>
      <c r="J1281" s="51" t="str">
        <f t="shared" si="118"/>
        <v>MQ200</v>
      </c>
      <c r="K1281" s="76" t="str">
        <f t="shared" si="119"/>
        <v>RAB05I4B</v>
      </c>
      <c r="L1281" s="281" t="e">
        <f>VLOOKUP(K1281,'Planilla de control'!#REF!,2,0)</f>
        <v>#REF!</v>
      </c>
      <c r="M1281" s="29" t="e">
        <f>IF(COUNTIF('Planilla de control'!#REF!,K1281)&gt;0,"SI","NO")</f>
        <v>#REF!</v>
      </c>
    </row>
    <row r="1282" spans="1:13" x14ac:dyDescent="0.3">
      <c r="A1282" s="3" t="s">
        <v>2366</v>
      </c>
      <c r="B1282" s="3" t="s">
        <v>4326</v>
      </c>
      <c r="C1282" s="3"/>
      <c r="D1282" s="3"/>
      <c r="E1282" s="3"/>
      <c r="F1282" s="51" t="str">
        <f t="shared" si="114"/>
        <v>05J1</v>
      </c>
      <c r="G1282" s="51">
        <f t="shared" si="115"/>
        <v>1</v>
      </c>
      <c r="H1282" s="51">
        <f t="shared" si="116"/>
        <v>5</v>
      </c>
      <c r="I1282" s="51" t="str">
        <f t="shared" si="117"/>
        <v>J</v>
      </c>
      <c r="J1282" s="51" t="str">
        <f t="shared" si="118"/>
        <v>MQ200</v>
      </c>
      <c r="K1282" s="76" t="str">
        <f t="shared" si="119"/>
        <v>RAB05J1B</v>
      </c>
      <c r="L1282" s="281" t="e">
        <f>VLOOKUP(K1282,'Planilla de control'!#REF!,2,0)</f>
        <v>#REF!</v>
      </c>
      <c r="M1282" s="29" t="e">
        <f>IF(COUNTIF('Planilla de control'!#REF!,K1282)&gt;0,"SI","NO")</f>
        <v>#REF!</v>
      </c>
    </row>
    <row r="1283" spans="1:13" x14ac:dyDescent="0.3">
      <c r="A1283" s="3" t="s">
        <v>2366</v>
      </c>
      <c r="B1283" s="3" t="s">
        <v>4327</v>
      </c>
      <c r="C1283" s="3"/>
      <c r="D1283" s="3"/>
      <c r="E1283" s="3"/>
      <c r="F1283" s="51" t="str">
        <f t="shared" ref="F1283:F1346" si="120">IF(OR(LEN(B1283)=9,LEN(B1283)=5),MID(B1283,1,4),MID(B1283,1,5))</f>
        <v>05B1</v>
      </c>
      <c r="G1283" s="51">
        <f t="shared" ref="G1283:G1346" si="121">IF(MID(F1283,5,1)&lt;&gt;"",MID(F1283,4,2),MID(F1283,4,1))*1</f>
        <v>1</v>
      </c>
      <c r="H1283" s="51">
        <f t="shared" ref="H1283:H1346" si="122">+MID(B1283,1,2)*1</f>
        <v>5</v>
      </c>
      <c r="I1283" s="51" t="str">
        <f t="shared" ref="I1283:I1346" si="123">+MID(B1283,3,1)</f>
        <v>B</v>
      </c>
      <c r="J1283" s="51" t="str">
        <f t="shared" ref="J1283:J1346" si="124">HLOOKUP(A1283,$O$1:$U$2,2,0)</f>
        <v>MQ200</v>
      </c>
      <c r="K1283" s="76" t="str">
        <f t="shared" ref="K1283:K1346" si="125">CONCATENATE(A1283,B1283)</f>
        <v>RAB05B1A</v>
      </c>
      <c r="L1283" s="281" t="e">
        <f>VLOOKUP(K1283,'Planilla de control'!#REF!,2,0)</f>
        <v>#REF!</v>
      </c>
      <c r="M1283" s="29" t="e">
        <f>IF(COUNTIF('Planilla de control'!#REF!,K1283)&gt;0,"SI","NO")</f>
        <v>#REF!</v>
      </c>
    </row>
    <row r="1284" spans="1:13" x14ac:dyDescent="0.3">
      <c r="A1284" s="3" t="s">
        <v>2366</v>
      </c>
      <c r="B1284" s="3" t="s">
        <v>4328</v>
      </c>
      <c r="C1284" s="3"/>
      <c r="D1284" s="3"/>
      <c r="E1284" s="3"/>
      <c r="F1284" s="51" t="str">
        <f t="shared" si="120"/>
        <v>05B3</v>
      </c>
      <c r="G1284" s="51">
        <f t="shared" si="121"/>
        <v>3</v>
      </c>
      <c r="H1284" s="51">
        <f t="shared" si="122"/>
        <v>5</v>
      </c>
      <c r="I1284" s="51" t="str">
        <f t="shared" si="123"/>
        <v>B</v>
      </c>
      <c r="J1284" s="51" t="str">
        <f t="shared" si="124"/>
        <v>MQ200</v>
      </c>
      <c r="K1284" s="76" t="str">
        <f t="shared" si="125"/>
        <v>RAB05B3A</v>
      </c>
      <c r="L1284" s="281" t="e">
        <f>VLOOKUP(K1284,'Planilla de control'!#REF!,2,0)</f>
        <v>#REF!</v>
      </c>
      <c r="M1284" s="29" t="e">
        <f>IF(COUNTIF('Planilla de control'!#REF!,K1284)&gt;0,"SI","NO")</f>
        <v>#REF!</v>
      </c>
    </row>
    <row r="1285" spans="1:13" x14ac:dyDescent="0.3">
      <c r="A1285" s="3" t="s">
        <v>2366</v>
      </c>
      <c r="B1285" s="3" t="s">
        <v>4329</v>
      </c>
      <c r="C1285" s="3"/>
      <c r="D1285" s="3"/>
      <c r="E1285" s="3"/>
      <c r="F1285" s="51" t="str">
        <f t="shared" si="120"/>
        <v>05C3</v>
      </c>
      <c r="G1285" s="51">
        <f t="shared" si="121"/>
        <v>3</v>
      </c>
      <c r="H1285" s="51">
        <f t="shared" si="122"/>
        <v>5</v>
      </c>
      <c r="I1285" s="51" t="str">
        <f t="shared" si="123"/>
        <v>C</v>
      </c>
      <c r="J1285" s="51" t="str">
        <f t="shared" si="124"/>
        <v>MQ200</v>
      </c>
      <c r="K1285" s="76" t="str">
        <f t="shared" si="125"/>
        <v>RAB05C3A</v>
      </c>
      <c r="L1285" s="281" t="e">
        <f>VLOOKUP(K1285,'Planilla de control'!#REF!,2,0)</f>
        <v>#REF!</v>
      </c>
      <c r="M1285" s="29" t="e">
        <f>IF(COUNTIF('Planilla de control'!#REF!,K1285)&gt;0,"SI","NO")</f>
        <v>#REF!</v>
      </c>
    </row>
    <row r="1286" spans="1:13" x14ac:dyDescent="0.3">
      <c r="A1286" s="3" t="s">
        <v>2366</v>
      </c>
      <c r="B1286" s="3" t="s">
        <v>4330</v>
      </c>
      <c r="C1286" s="3"/>
      <c r="D1286" s="3"/>
      <c r="E1286" s="3"/>
      <c r="F1286" s="51" t="str">
        <f t="shared" si="120"/>
        <v>05F1</v>
      </c>
      <c r="G1286" s="51">
        <f t="shared" si="121"/>
        <v>1</v>
      </c>
      <c r="H1286" s="51">
        <f t="shared" si="122"/>
        <v>5</v>
      </c>
      <c r="I1286" s="51" t="str">
        <f t="shared" si="123"/>
        <v>F</v>
      </c>
      <c r="J1286" s="51" t="str">
        <f t="shared" si="124"/>
        <v>MQ200</v>
      </c>
      <c r="K1286" s="76" t="str">
        <f t="shared" si="125"/>
        <v>RAB05F1C</v>
      </c>
      <c r="L1286" s="281" t="e">
        <f>VLOOKUP(K1286,'Planilla de control'!#REF!,2,0)</f>
        <v>#REF!</v>
      </c>
      <c r="M1286" s="29" t="e">
        <f>IF(COUNTIF('Planilla de control'!#REF!,K1286)&gt;0,"SI","NO")</f>
        <v>#REF!</v>
      </c>
    </row>
    <row r="1287" spans="1:13" x14ac:dyDescent="0.3">
      <c r="A1287" s="3" t="s">
        <v>2366</v>
      </c>
      <c r="B1287" s="3" t="s">
        <v>4331</v>
      </c>
      <c r="C1287" s="3"/>
      <c r="D1287" s="3"/>
      <c r="E1287" s="3"/>
      <c r="F1287" s="51" t="str">
        <f t="shared" si="120"/>
        <v>05H1</v>
      </c>
      <c r="G1287" s="51">
        <f t="shared" si="121"/>
        <v>1</v>
      </c>
      <c r="H1287" s="51">
        <f t="shared" si="122"/>
        <v>5</v>
      </c>
      <c r="I1287" s="51" t="str">
        <f t="shared" si="123"/>
        <v>H</v>
      </c>
      <c r="J1287" s="51" t="str">
        <f t="shared" si="124"/>
        <v>MQ200</v>
      </c>
      <c r="K1287" s="76" t="str">
        <f t="shared" si="125"/>
        <v>RAB05H1A</v>
      </c>
      <c r="L1287" s="281" t="e">
        <f>VLOOKUP(K1287,'Planilla de control'!#REF!,2,0)</f>
        <v>#REF!</v>
      </c>
      <c r="M1287" s="29" t="e">
        <f>IF(COUNTIF('Planilla de control'!#REF!,K1287)&gt;0,"SI","NO")</f>
        <v>#REF!</v>
      </c>
    </row>
    <row r="1288" spans="1:13" x14ac:dyDescent="0.3">
      <c r="A1288" s="3" t="s">
        <v>2366</v>
      </c>
      <c r="B1288" s="3" t="s">
        <v>4332</v>
      </c>
      <c r="C1288" s="3"/>
      <c r="D1288" s="3"/>
      <c r="E1288" s="3"/>
      <c r="F1288" s="51" t="str">
        <f t="shared" si="120"/>
        <v>05H6</v>
      </c>
      <c r="G1288" s="51">
        <f t="shared" si="121"/>
        <v>6</v>
      </c>
      <c r="H1288" s="51">
        <f t="shared" si="122"/>
        <v>5</v>
      </c>
      <c r="I1288" s="51" t="str">
        <f t="shared" si="123"/>
        <v>H</v>
      </c>
      <c r="J1288" s="51" t="str">
        <f t="shared" si="124"/>
        <v>MQ200</v>
      </c>
      <c r="K1288" s="76" t="str">
        <f t="shared" si="125"/>
        <v>RAB05H6C</v>
      </c>
      <c r="L1288" s="281" t="e">
        <f>VLOOKUP(K1288,'Planilla de control'!#REF!,2,0)</f>
        <v>#REF!</v>
      </c>
      <c r="M1288" s="29" t="e">
        <f>IF(COUNTIF('Planilla de control'!#REF!,K1288)&gt;0,"SI","NO")</f>
        <v>#REF!</v>
      </c>
    </row>
    <row r="1289" spans="1:13" x14ac:dyDescent="0.3">
      <c r="A1289" s="3" t="s">
        <v>2366</v>
      </c>
      <c r="B1289" s="3" t="s">
        <v>4333</v>
      </c>
      <c r="C1289" s="3"/>
      <c r="D1289" s="3"/>
      <c r="E1289" s="3"/>
      <c r="F1289" s="51" t="str">
        <f t="shared" si="120"/>
        <v>05I1</v>
      </c>
      <c r="G1289" s="51">
        <f t="shared" si="121"/>
        <v>1</v>
      </c>
      <c r="H1289" s="51">
        <f t="shared" si="122"/>
        <v>5</v>
      </c>
      <c r="I1289" s="51" t="str">
        <f t="shared" si="123"/>
        <v>I</v>
      </c>
      <c r="J1289" s="51" t="str">
        <f t="shared" si="124"/>
        <v>MQ200</v>
      </c>
      <c r="K1289" s="76" t="str">
        <f t="shared" si="125"/>
        <v>RAB05I1A</v>
      </c>
      <c r="L1289" s="281" t="e">
        <f>VLOOKUP(K1289,'Planilla de control'!#REF!,2,0)</f>
        <v>#REF!</v>
      </c>
      <c r="M1289" s="29" t="e">
        <f>IF(COUNTIF('Planilla de control'!#REF!,K1289)&gt;0,"SI","NO")</f>
        <v>#REF!</v>
      </c>
    </row>
    <row r="1290" spans="1:13" x14ac:dyDescent="0.3">
      <c r="A1290" s="3" t="s">
        <v>2366</v>
      </c>
      <c r="B1290" s="3" t="s">
        <v>4334</v>
      </c>
      <c r="C1290" s="3"/>
      <c r="D1290" s="3"/>
      <c r="E1290" s="3"/>
      <c r="F1290" s="51" t="str">
        <f t="shared" si="120"/>
        <v>05I3</v>
      </c>
      <c r="G1290" s="51">
        <f t="shared" si="121"/>
        <v>3</v>
      </c>
      <c r="H1290" s="51">
        <f t="shared" si="122"/>
        <v>5</v>
      </c>
      <c r="I1290" s="51" t="str">
        <f t="shared" si="123"/>
        <v>I</v>
      </c>
      <c r="J1290" s="51" t="str">
        <f t="shared" si="124"/>
        <v>MQ200</v>
      </c>
      <c r="K1290" s="76" t="str">
        <f t="shared" si="125"/>
        <v>RAB05I3B</v>
      </c>
      <c r="L1290" s="281" t="e">
        <f>VLOOKUP(K1290,'Planilla de control'!#REF!,2,0)</f>
        <v>#REF!</v>
      </c>
      <c r="M1290" s="29" t="e">
        <f>IF(COUNTIF('Planilla de control'!#REF!,K1290)&gt;0,"SI","NO")</f>
        <v>#REF!</v>
      </c>
    </row>
    <row r="1291" spans="1:13" x14ac:dyDescent="0.3">
      <c r="A1291" s="3" t="s">
        <v>2366</v>
      </c>
      <c r="B1291" s="3" t="s">
        <v>4335</v>
      </c>
      <c r="C1291" s="3"/>
      <c r="D1291" s="3"/>
      <c r="E1291" s="3"/>
      <c r="F1291" s="51" t="str">
        <f t="shared" si="120"/>
        <v>05D2</v>
      </c>
      <c r="G1291" s="51">
        <f t="shared" si="121"/>
        <v>2</v>
      </c>
      <c r="H1291" s="51">
        <f t="shared" si="122"/>
        <v>5</v>
      </c>
      <c r="I1291" s="51" t="str">
        <f t="shared" si="123"/>
        <v>D</v>
      </c>
      <c r="J1291" s="51" t="str">
        <f t="shared" si="124"/>
        <v>MQ200</v>
      </c>
      <c r="K1291" s="76" t="str">
        <f t="shared" si="125"/>
        <v>RAB05D2A</v>
      </c>
      <c r="L1291" s="281" t="e">
        <f>VLOOKUP(K1291,'Planilla de control'!#REF!,2,0)</f>
        <v>#REF!</v>
      </c>
      <c r="M1291" s="29" t="e">
        <f>IF(COUNTIF('Planilla de control'!#REF!,K1291)&gt;0,"SI","NO")</f>
        <v>#REF!</v>
      </c>
    </row>
    <row r="1292" spans="1:13" x14ac:dyDescent="0.3">
      <c r="A1292" s="3" t="s">
        <v>2366</v>
      </c>
      <c r="B1292" s="3" t="s">
        <v>4336</v>
      </c>
      <c r="C1292" s="3"/>
      <c r="D1292" s="3"/>
      <c r="E1292" s="3"/>
      <c r="F1292" s="51" t="str">
        <f t="shared" si="120"/>
        <v>05E4</v>
      </c>
      <c r="G1292" s="51">
        <f t="shared" si="121"/>
        <v>4</v>
      </c>
      <c r="H1292" s="51">
        <f t="shared" si="122"/>
        <v>5</v>
      </c>
      <c r="I1292" s="51" t="str">
        <f t="shared" si="123"/>
        <v>E</v>
      </c>
      <c r="J1292" s="51" t="str">
        <f t="shared" si="124"/>
        <v>MQ200</v>
      </c>
      <c r="K1292" s="76" t="str">
        <f t="shared" si="125"/>
        <v>RAB05E4A</v>
      </c>
      <c r="L1292" s="281" t="e">
        <f>VLOOKUP(K1292,'Planilla de control'!#REF!,2,0)</f>
        <v>#REF!</v>
      </c>
      <c r="M1292" s="29" t="e">
        <f>IF(COUNTIF('Planilla de control'!#REF!,K1292)&gt;0,"SI","NO")</f>
        <v>#REF!</v>
      </c>
    </row>
    <row r="1293" spans="1:13" x14ac:dyDescent="0.3">
      <c r="A1293" s="3" t="s">
        <v>2366</v>
      </c>
      <c r="B1293" s="3" t="s">
        <v>4337</v>
      </c>
      <c r="C1293" s="3"/>
      <c r="D1293" s="3"/>
      <c r="E1293" s="3"/>
      <c r="F1293" s="51" t="str">
        <f t="shared" si="120"/>
        <v>05H6</v>
      </c>
      <c r="G1293" s="51">
        <f t="shared" si="121"/>
        <v>6</v>
      </c>
      <c r="H1293" s="51">
        <f t="shared" si="122"/>
        <v>5</v>
      </c>
      <c r="I1293" s="51" t="str">
        <f t="shared" si="123"/>
        <v>H</v>
      </c>
      <c r="J1293" s="51" t="str">
        <f t="shared" si="124"/>
        <v>MQ200</v>
      </c>
      <c r="K1293" s="76" t="str">
        <f t="shared" si="125"/>
        <v>RAB05H6A</v>
      </c>
      <c r="L1293" s="281" t="e">
        <f>VLOOKUP(K1293,'Planilla de control'!#REF!,2,0)</f>
        <v>#REF!</v>
      </c>
      <c r="M1293" s="29" t="e">
        <f>IF(COUNTIF('Planilla de control'!#REF!,K1293)&gt;0,"SI","NO")</f>
        <v>#REF!</v>
      </c>
    </row>
    <row r="1294" spans="1:13" x14ac:dyDescent="0.3">
      <c r="A1294" s="3" t="s">
        <v>2366</v>
      </c>
      <c r="B1294" s="3" t="s">
        <v>4338</v>
      </c>
      <c r="C1294" s="3"/>
      <c r="D1294" s="3"/>
      <c r="E1294" s="3"/>
      <c r="F1294" s="51" t="str">
        <f t="shared" si="120"/>
        <v>05H5</v>
      </c>
      <c r="G1294" s="51">
        <f t="shared" si="121"/>
        <v>5</v>
      </c>
      <c r="H1294" s="51">
        <f t="shared" si="122"/>
        <v>5</v>
      </c>
      <c r="I1294" s="51" t="str">
        <f t="shared" si="123"/>
        <v>H</v>
      </c>
      <c r="J1294" s="51" t="str">
        <f t="shared" si="124"/>
        <v>MQ200</v>
      </c>
      <c r="K1294" s="76" t="str">
        <f t="shared" si="125"/>
        <v>RAB05H5A</v>
      </c>
      <c r="L1294" s="281" t="e">
        <f>VLOOKUP(K1294,'Planilla de control'!#REF!,2,0)</f>
        <v>#REF!</v>
      </c>
      <c r="M1294" s="29" t="e">
        <f>IF(COUNTIF('Planilla de control'!#REF!,K1294)&gt;0,"SI","NO")</f>
        <v>#REF!</v>
      </c>
    </row>
    <row r="1295" spans="1:13" x14ac:dyDescent="0.3">
      <c r="A1295" s="3" t="s">
        <v>2366</v>
      </c>
      <c r="B1295" s="3" t="s">
        <v>4339</v>
      </c>
      <c r="C1295" s="3"/>
      <c r="D1295" s="3"/>
      <c r="E1295" s="3"/>
      <c r="F1295" s="51" t="str">
        <f t="shared" si="120"/>
        <v>05D1</v>
      </c>
      <c r="G1295" s="51">
        <f t="shared" si="121"/>
        <v>1</v>
      </c>
      <c r="H1295" s="51">
        <f t="shared" si="122"/>
        <v>5</v>
      </c>
      <c r="I1295" s="51" t="str">
        <f t="shared" si="123"/>
        <v>D</v>
      </c>
      <c r="J1295" s="51" t="str">
        <f t="shared" si="124"/>
        <v>MQ200</v>
      </c>
      <c r="K1295" s="76" t="str">
        <f t="shared" si="125"/>
        <v>RAB05D1C</v>
      </c>
      <c r="L1295" s="281" t="e">
        <f>VLOOKUP(K1295,'Planilla de control'!#REF!,2,0)</f>
        <v>#REF!</v>
      </c>
      <c r="M1295" s="29" t="e">
        <f>IF(COUNTIF('Planilla de control'!#REF!,K1295)&gt;0,"SI","NO")</f>
        <v>#REF!</v>
      </c>
    </row>
    <row r="1296" spans="1:13" x14ac:dyDescent="0.3">
      <c r="A1296" s="3" t="s">
        <v>2366</v>
      </c>
      <c r="B1296" s="3" t="s">
        <v>4340</v>
      </c>
      <c r="C1296" s="3"/>
      <c r="D1296" s="3"/>
      <c r="E1296" s="3"/>
      <c r="F1296" s="51" t="str">
        <f t="shared" si="120"/>
        <v>05H3</v>
      </c>
      <c r="G1296" s="51">
        <f t="shared" si="121"/>
        <v>3</v>
      </c>
      <c r="H1296" s="51">
        <f t="shared" si="122"/>
        <v>5</v>
      </c>
      <c r="I1296" s="51" t="str">
        <f t="shared" si="123"/>
        <v>H</v>
      </c>
      <c r="J1296" s="51" t="str">
        <f t="shared" si="124"/>
        <v>MQ200</v>
      </c>
      <c r="K1296" s="76" t="str">
        <f t="shared" si="125"/>
        <v>RAB05H3A</v>
      </c>
      <c r="L1296" s="281" t="e">
        <f>VLOOKUP(K1296,'Planilla de control'!#REF!,2,0)</f>
        <v>#REF!</v>
      </c>
      <c r="M1296" s="29" t="e">
        <f>IF(COUNTIF('Planilla de control'!#REF!,K1296)&gt;0,"SI","NO")</f>
        <v>#REF!</v>
      </c>
    </row>
    <row r="1297" spans="1:13" x14ac:dyDescent="0.3">
      <c r="A1297" s="3" t="s">
        <v>2366</v>
      </c>
      <c r="B1297" s="3" t="s">
        <v>4341</v>
      </c>
      <c r="C1297" s="3"/>
      <c r="D1297" s="3"/>
      <c r="E1297" s="3"/>
      <c r="F1297" s="51" t="str">
        <f t="shared" si="120"/>
        <v>05I3</v>
      </c>
      <c r="G1297" s="51">
        <f t="shared" si="121"/>
        <v>3</v>
      </c>
      <c r="H1297" s="51">
        <f t="shared" si="122"/>
        <v>5</v>
      </c>
      <c r="I1297" s="51" t="str">
        <f t="shared" si="123"/>
        <v>I</v>
      </c>
      <c r="J1297" s="51" t="str">
        <f t="shared" si="124"/>
        <v>MQ200</v>
      </c>
      <c r="K1297" s="76" t="str">
        <f t="shared" si="125"/>
        <v>RAB05I3A</v>
      </c>
      <c r="L1297" s="281" t="e">
        <f>VLOOKUP(K1297,'Planilla de control'!#REF!,2,0)</f>
        <v>#REF!</v>
      </c>
      <c r="M1297" s="29" t="e">
        <f>IF(COUNTIF('Planilla de control'!#REF!,K1297)&gt;0,"SI","NO")</f>
        <v>#REF!</v>
      </c>
    </row>
    <row r="1298" spans="1:13" x14ac:dyDescent="0.3">
      <c r="A1298" s="3" t="s">
        <v>2366</v>
      </c>
      <c r="B1298" s="3" t="s">
        <v>4342</v>
      </c>
      <c r="C1298" s="3"/>
      <c r="D1298" s="3"/>
      <c r="E1298" s="3"/>
      <c r="F1298" s="51" t="str">
        <f t="shared" si="120"/>
        <v>05I5</v>
      </c>
      <c r="G1298" s="51">
        <f t="shared" si="121"/>
        <v>5</v>
      </c>
      <c r="H1298" s="51">
        <f t="shared" si="122"/>
        <v>5</v>
      </c>
      <c r="I1298" s="51" t="str">
        <f t="shared" si="123"/>
        <v>I</v>
      </c>
      <c r="J1298" s="51" t="str">
        <f t="shared" si="124"/>
        <v>MQ200</v>
      </c>
      <c r="K1298" s="76" t="str">
        <f t="shared" si="125"/>
        <v>RAB05I5A</v>
      </c>
      <c r="L1298" s="281" t="e">
        <f>VLOOKUP(K1298,'Planilla de control'!#REF!,2,0)</f>
        <v>#REF!</v>
      </c>
      <c r="M1298" s="29" t="e">
        <f>IF(COUNTIF('Planilla de control'!#REF!,K1298)&gt;0,"SI","NO")</f>
        <v>#REF!</v>
      </c>
    </row>
    <row r="1299" spans="1:13" x14ac:dyDescent="0.3">
      <c r="A1299" s="3" t="s">
        <v>2366</v>
      </c>
      <c r="B1299" s="3" t="s">
        <v>4343</v>
      </c>
      <c r="C1299" s="3"/>
      <c r="D1299" s="3"/>
      <c r="E1299" s="3"/>
      <c r="F1299" s="51" t="str">
        <f t="shared" si="120"/>
        <v>05J6</v>
      </c>
      <c r="G1299" s="51">
        <f t="shared" si="121"/>
        <v>6</v>
      </c>
      <c r="H1299" s="51">
        <f t="shared" si="122"/>
        <v>5</v>
      </c>
      <c r="I1299" s="51" t="str">
        <f t="shared" si="123"/>
        <v>J</v>
      </c>
      <c r="J1299" s="51" t="str">
        <f t="shared" si="124"/>
        <v>MQ200</v>
      </c>
      <c r="K1299" s="76" t="str">
        <f t="shared" si="125"/>
        <v>RAB05J6A</v>
      </c>
      <c r="L1299" s="281" t="e">
        <f>VLOOKUP(K1299,'Planilla de control'!#REF!,2,0)</f>
        <v>#REF!</v>
      </c>
      <c r="M1299" s="29" t="e">
        <f>IF(COUNTIF('Planilla de control'!#REF!,K1299)&gt;0,"SI","NO")</f>
        <v>#REF!</v>
      </c>
    </row>
    <row r="1300" spans="1:13" x14ac:dyDescent="0.3">
      <c r="A1300" s="3" t="s">
        <v>2366</v>
      </c>
      <c r="B1300" s="3" t="s">
        <v>4344</v>
      </c>
      <c r="C1300" s="3"/>
      <c r="D1300" s="3"/>
      <c r="E1300" s="3"/>
      <c r="F1300" s="51" t="str">
        <f t="shared" si="120"/>
        <v>05J6</v>
      </c>
      <c r="G1300" s="51">
        <f t="shared" si="121"/>
        <v>6</v>
      </c>
      <c r="H1300" s="51">
        <f t="shared" si="122"/>
        <v>5</v>
      </c>
      <c r="I1300" s="51" t="str">
        <f t="shared" si="123"/>
        <v>J</v>
      </c>
      <c r="J1300" s="51" t="str">
        <f t="shared" si="124"/>
        <v>MQ200</v>
      </c>
      <c r="K1300" s="76" t="str">
        <f t="shared" si="125"/>
        <v>RAB05J6C</v>
      </c>
      <c r="L1300" s="281" t="e">
        <f>VLOOKUP(K1300,'Planilla de control'!#REF!,2,0)</f>
        <v>#REF!</v>
      </c>
      <c r="M1300" s="29" t="e">
        <f>IF(COUNTIF('Planilla de control'!#REF!,K1300)&gt;0,"SI","NO")</f>
        <v>#REF!</v>
      </c>
    </row>
    <row r="1301" spans="1:13" x14ac:dyDescent="0.3">
      <c r="A1301" s="3" t="s">
        <v>2366</v>
      </c>
      <c r="B1301" s="3" t="s">
        <v>4345</v>
      </c>
      <c r="C1301" s="3"/>
      <c r="D1301" s="3"/>
      <c r="E1301" s="3"/>
      <c r="F1301" s="51" t="str">
        <f t="shared" si="120"/>
        <v>05J7</v>
      </c>
      <c r="G1301" s="51">
        <f t="shared" si="121"/>
        <v>7</v>
      </c>
      <c r="H1301" s="51">
        <f t="shared" si="122"/>
        <v>5</v>
      </c>
      <c r="I1301" s="51" t="str">
        <f t="shared" si="123"/>
        <v>J</v>
      </c>
      <c r="J1301" s="51" t="str">
        <f t="shared" si="124"/>
        <v>MQ200</v>
      </c>
      <c r="K1301" s="76" t="str">
        <f t="shared" si="125"/>
        <v>RAB05J7B</v>
      </c>
      <c r="L1301" s="281" t="e">
        <f>VLOOKUP(K1301,'Planilla de control'!#REF!,2,0)</f>
        <v>#REF!</v>
      </c>
      <c r="M1301" s="29" t="e">
        <f>IF(COUNTIF('Planilla de control'!#REF!,K1301)&gt;0,"SI","NO")</f>
        <v>#REF!</v>
      </c>
    </row>
    <row r="1302" spans="1:13" x14ac:dyDescent="0.3">
      <c r="A1302" s="3" t="s">
        <v>2366</v>
      </c>
      <c r="B1302" s="3" t="s">
        <v>4346</v>
      </c>
      <c r="C1302" s="3"/>
      <c r="D1302" s="3"/>
      <c r="E1302" s="3"/>
      <c r="F1302" s="51" t="str">
        <f t="shared" si="120"/>
        <v>05K2</v>
      </c>
      <c r="G1302" s="51">
        <f t="shared" si="121"/>
        <v>2</v>
      </c>
      <c r="H1302" s="51">
        <f t="shared" si="122"/>
        <v>5</v>
      </c>
      <c r="I1302" s="51" t="str">
        <f t="shared" si="123"/>
        <v>K</v>
      </c>
      <c r="J1302" s="51" t="str">
        <f t="shared" si="124"/>
        <v>MQ200</v>
      </c>
      <c r="K1302" s="76" t="str">
        <f t="shared" si="125"/>
        <v>RAB05K2A</v>
      </c>
      <c r="L1302" s="281" t="e">
        <f>VLOOKUP(K1302,'Planilla de control'!#REF!,2,0)</f>
        <v>#REF!</v>
      </c>
      <c r="M1302" s="29" t="e">
        <f>IF(COUNTIF('Planilla de control'!#REF!,K1302)&gt;0,"SI","NO")</f>
        <v>#REF!</v>
      </c>
    </row>
    <row r="1303" spans="1:13" x14ac:dyDescent="0.3">
      <c r="A1303" s="3" t="s">
        <v>2366</v>
      </c>
      <c r="B1303" s="3" t="s">
        <v>4347</v>
      </c>
      <c r="C1303" s="3"/>
      <c r="D1303" s="3"/>
      <c r="E1303" s="3"/>
      <c r="F1303" s="51" t="str">
        <f t="shared" si="120"/>
        <v>05K3</v>
      </c>
      <c r="G1303" s="51">
        <f t="shared" si="121"/>
        <v>3</v>
      </c>
      <c r="H1303" s="51">
        <f t="shared" si="122"/>
        <v>5</v>
      </c>
      <c r="I1303" s="51" t="str">
        <f t="shared" si="123"/>
        <v>K</v>
      </c>
      <c r="J1303" s="51" t="str">
        <f t="shared" si="124"/>
        <v>MQ200</v>
      </c>
      <c r="K1303" s="76" t="str">
        <f t="shared" si="125"/>
        <v>RAB05K3A</v>
      </c>
      <c r="L1303" s="281" t="e">
        <f>VLOOKUP(K1303,'Planilla de control'!#REF!,2,0)</f>
        <v>#REF!</v>
      </c>
      <c r="M1303" s="29" t="e">
        <f>IF(COUNTIF('Planilla de control'!#REF!,K1303)&gt;0,"SI","NO")</f>
        <v>#REF!</v>
      </c>
    </row>
    <row r="1304" spans="1:13" x14ac:dyDescent="0.3">
      <c r="A1304" s="3" t="s">
        <v>2366</v>
      </c>
      <c r="B1304" s="3" t="s">
        <v>4348</v>
      </c>
      <c r="C1304" s="3"/>
      <c r="D1304" s="3"/>
      <c r="E1304" s="3"/>
      <c r="F1304" s="51" t="str">
        <f t="shared" si="120"/>
        <v>05L3</v>
      </c>
      <c r="G1304" s="51">
        <f t="shared" si="121"/>
        <v>3</v>
      </c>
      <c r="H1304" s="51">
        <f t="shared" si="122"/>
        <v>5</v>
      </c>
      <c r="I1304" s="51" t="str">
        <f t="shared" si="123"/>
        <v>L</v>
      </c>
      <c r="J1304" s="51" t="str">
        <f t="shared" si="124"/>
        <v>MQ200</v>
      </c>
      <c r="K1304" s="76" t="str">
        <f t="shared" si="125"/>
        <v>RAB05L3C</v>
      </c>
      <c r="L1304" s="281" t="e">
        <f>VLOOKUP(K1304,'Planilla de control'!#REF!,2,0)</f>
        <v>#REF!</v>
      </c>
      <c r="M1304" s="29" t="e">
        <f>IF(COUNTIF('Planilla de control'!#REF!,K1304)&gt;0,"SI","NO")</f>
        <v>#REF!</v>
      </c>
    </row>
    <row r="1305" spans="1:13" x14ac:dyDescent="0.3">
      <c r="A1305" s="3" t="s">
        <v>2366</v>
      </c>
      <c r="B1305" s="3" t="s">
        <v>4349</v>
      </c>
      <c r="C1305" s="3"/>
      <c r="D1305" s="3"/>
      <c r="E1305" s="3"/>
      <c r="F1305" s="51" t="str">
        <f t="shared" si="120"/>
        <v>05I4</v>
      </c>
      <c r="G1305" s="51">
        <f t="shared" si="121"/>
        <v>4</v>
      </c>
      <c r="H1305" s="51">
        <f t="shared" si="122"/>
        <v>5</v>
      </c>
      <c r="I1305" s="51" t="str">
        <f t="shared" si="123"/>
        <v>I</v>
      </c>
      <c r="J1305" s="51" t="str">
        <f t="shared" si="124"/>
        <v>MQ200</v>
      </c>
      <c r="K1305" s="76" t="str">
        <f t="shared" si="125"/>
        <v>RAB05I4C</v>
      </c>
      <c r="L1305" s="281" t="e">
        <f>VLOOKUP(K1305,'Planilla de control'!#REF!,2,0)</f>
        <v>#REF!</v>
      </c>
      <c r="M1305" s="29" t="e">
        <f>IF(COUNTIF('Planilla de control'!#REF!,K1305)&gt;0,"SI","NO")</f>
        <v>#REF!</v>
      </c>
    </row>
    <row r="1306" spans="1:13" x14ac:dyDescent="0.3">
      <c r="A1306" s="3" t="s">
        <v>2366</v>
      </c>
      <c r="B1306" s="3" t="s">
        <v>4350</v>
      </c>
      <c r="C1306" s="3"/>
      <c r="D1306" s="3"/>
      <c r="E1306" s="3"/>
      <c r="F1306" s="51" t="str">
        <f t="shared" si="120"/>
        <v>05F2</v>
      </c>
      <c r="G1306" s="51">
        <f t="shared" si="121"/>
        <v>2</v>
      </c>
      <c r="H1306" s="51">
        <f t="shared" si="122"/>
        <v>5</v>
      </c>
      <c r="I1306" s="51" t="str">
        <f t="shared" si="123"/>
        <v>F</v>
      </c>
      <c r="J1306" s="51" t="str">
        <f t="shared" si="124"/>
        <v>MQ200</v>
      </c>
      <c r="K1306" s="76" t="str">
        <f t="shared" si="125"/>
        <v>RAB05F2A</v>
      </c>
      <c r="L1306" s="281" t="e">
        <f>VLOOKUP(K1306,'Planilla de control'!#REF!,2,0)</f>
        <v>#REF!</v>
      </c>
      <c r="M1306" s="29" t="e">
        <f>IF(COUNTIF('Planilla de control'!#REF!,K1306)&gt;0,"SI","NO")</f>
        <v>#REF!</v>
      </c>
    </row>
    <row r="1307" spans="1:13" x14ac:dyDescent="0.3">
      <c r="A1307" s="3" t="s">
        <v>2366</v>
      </c>
      <c r="B1307" s="3" t="s">
        <v>4351</v>
      </c>
      <c r="C1307" s="3"/>
      <c r="D1307" s="3"/>
      <c r="E1307" s="3"/>
      <c r="F1307" s="51" t="str">
        <f t="shared" si="120"/>
        <v>05E2</v>
      </c>
      <c r="G1307" s="51">
        <f t="shared" si="121"/>
        <v>2</v>
      </c>
      <c r="H1307" s="51">
        <f t="shared" si="122"/>
        <v>5</v>
      </c>
      <c r="I1307" s="51" t="str">
        <f t="shared" si="123"/>
        <v>E</v>
      </c>
      <c r="J1307" s="51" t="str">
        <f t="shared" si="124"/>
        <v>MQ200</v>
      </c>
      <c r="K1307" s="76" t="str">
        <f t="shared" si="125"/>
        <v>RAB05E2B</v>
      </c>
      <c r="L1307" s="281" t="e">
        <f>VLOOKUP(K1307,'Planilla de control'!#REF!,2,0)</f>
        <v>#REF!</v>
      </c>
      <c r="M1307" s="29" t="e">
        <f>IF(COUNTIF('Planilla de control'!#REF!,K1307)&gt;0,"SI","NO")</f>
        <v>#REF!</v>
      </c>
    </row>
    <row r="1308" spans="1:13" x14ac:dyDescent="0.3">
      <c r="A1308" s="3" t="s">
        <v>2366</v>
      </c>
      <c r="B1308" s="3" t="s">
        <v>4352</v>
      </c>
      <c r="C1308" s="3"/>
      <c r="D1308" s="3"/>
      <c r="E1308" s="3"/>
      <c r="F1308" s="51" t="str">
        <f t="shared" si="120"/>
        <v>05J2</v>
      </c>
      <c r="G1308" s="51">
        <f t="shared" si="121"/>
        <v>2</v>
      </c>
      <c r="H1308" s="51">
        <f t="shared" si="122"/>
        <v>5</v>
      </c>
      <c r="I1308" s="51" t="str">
        <f t="shared" si="123"/>
        <v>J</v>
      </c>
      <c r="J1308" s="51" t="str">
        <f t="shared" si="124"/>
        <v>MQ200</v>
      </c>
      <c r="K1308" s="76" t="str">
        <f t="shared" si="125"/>
        <v>RAB05J2C</v>
      </c>
      <c r="L1308" s="281" t="e">
        <f>VLOOKUP(K1308,'Planilla de control'!#REF!,2,0)</f>
        <v>#REF!</v>
      </c>
      <c r="M1308" s="29" t="e">
        <f>IF(COUNTIF('Planilla de control'!#REF!,K1308)&gt;0,"SI","NO")</f>
        <v>#REF!</v>
      </c>
    </row>
    <row r="1309" spans="1:13" x14ac:dyDescent="0.3">
      <c r="A1309" s="3" t="s">
        <v>2366</v>
      </c>
      <c r="B1309" s="3" t="s">
        <v>4353</v>
      </c>
      <c r="C1309" s="3"/>
      <c r="D1309" s="3"/>
      <c r="E1309" s="3"/>
      <c r="F1309" s="51" t="str">
        <f t="shared" si="120"/>
        <v>05G3</v>
      </c>
      <c r="G1309" s="51">
        <f t="shared" si="121"/>
        <v>3</v>
      </c>
      <c r="H1309" s="51">
        <f t="shared" si="122"/>
        <v>5</v>
      </c>
      <c r="I1309" s="51" t="str">
        <f t="shared" si="123"/>
        <v>G</v>
      </c>
      <c r="J1309" s="51" t="str">
        <f t="shared" si="124"/>
        <v>MQ200</v>
      </c>
      <c r="K1309" s="76" t="str">
        <f t="shared" si="125"/>
        <v>RAB05G3C</v>
      </c>
      <c r="L1309" s="281" t="e">
        <f>VLOOKUP(K1309,'Planilla de control'!#REF!,2,0)</f>
        <v>#REF!</v>
      </c>
      <c r="M1309" s="29" t="e">
        <f>IF(COUNTIF('Planilla de control'!#REF!,K1309)&gt;0,"SI","NO")</f>
        <v>#REF!</v>
      </c>
    </row>
    <row r="1310" spans="1:13" x14ac:dyDescent="0.3">
      <c r="A1310" s="3" t="s">
        <v>2365</v>
      </c>
      <c r="B1310" s="3" t="s">
        <v>4354</v>
      </c>
      <c r="C1310" s="3"/>
      <c r="D1310" s="3"/>
      <c r="E1310" s="3"/>
      <c r="F1310" s="51" t="str">
        <f t="shared" si="120"/>
        <v>06B3</v>
      </c>
      <c r="G1310" s="51">
        <f t="shared" si="121"/>
        <v>3</v>
      </c>
      <c r="H1310" s="51">
        <f t="shared" si="122"/>
        <v>6</v>
      </c>
      <c r="I1310" s="51" t="str">
        <f t="shared" si="123"/>
        <v>B</v>
      </c>
      <c r="J1310" s="51" t="str">
        <f t="shared" si="124"/>
        <v>MQ200</v>
      </c>
      <c r="K1310" s="76" t="str">
        <f t="shared" si="125"/>
        <v>PC206B3B</v>
      </c>
      <c r="L1310" s="281" t="e">
        <f>VLOOKUP(K1310,'Planilla de control'!#REF!,2,0)</f>
        <v>#REF!</v>
      </c>
      <c r="M1310" s="29" t="e">
        <f>IF(COUNTIF('Planilla de control'!#REF!,K1310)&gt;0,"SI","NO")</f>
        <v>#REF!</v>
      </c>
    </row>
    <row r="1311" spans="1:13" x14ac:dyDescent="0.3">
      <c r="A1311" s="3" t="s">
        <v>2365</v>
      </c>
      <c r="B1311" s="3" t="s">
        <v>4355</v>
      </c>
      <c r="C1311" s="3"/>
      <c r="D1311" s="3"/>
      <c r="E1311" s="3"/>
      <c r="F1311" s="51" t="str">
        <f t="shared" si="120"/>
        <v>06B3</v>
      </c>
      <c r="G1311" s="51">
        <f t="shared" si="121"/>
        <v>3</v>
      </c>
      <c r="H1311" s="51">
        <f t="shared" si="122"/>
        <v>6</v>
      </c>
      <c r="I1311" s="51" t="str">
        <f t="shared" si="123"/>
        <v>B</v>
      </c>
      <c r="J1311" s="51" t="str">
        <f t="shared" si="124"/>
        <v>MQ200</v>
      </c>
      <c r="K1311" s="76" t="str">
        <f t="shared" si="125"/>
        <v>PC206B3C</v>
      </c>
      <c r="L1311" s="281" t="e">
        <f>VLOOKUP(K1311,'Planilla de control'!#REF!,2,0)</f>
        <v>#REF!</v>
      </c>
      <c r="M1311" s="29" t="e">
        <f>IF(COUNTIF('Planilla de control'!#REF!,K1311)&gt;0,"SI","NO")</f>
        <v>#REF!</v>
      </c>
    </row>
    <row r="1312" spans="1:13" x14ac:dyDescent="0.3">
      <c r="A1312" s="3" t="s">
        <v>2365</v>
      </c>
      <c r="B1312" s="3" t="s">
        <v>4356</v>
      </c>
      <c r="C1312" s="3"/>
      <c r="D1312" s="3"/>
      <c r="E1312" s="3"/>
      <c r="F1312" s="51" t="str">
        <f t="shared" si="120"/>
        <v>06C6</v>
      </c>
      <c r="G1312" s="51">
        <f t="shared" si="121"/>
        <v>6</v>
      </c>
      <c r="H1312" s="51">
        <f t="shared" si="122"/>
        <v>6</v>
      </c>
      <c r="I1312" s="51" t="str">
        <f t="shared" si="123"/>
        <v>C</v>
      </c>
      <c r="J1312" s="51" t="str">
        <f t="shared" si="124"/>
        <v>MQ200</v>
      </c>
      <c r="K1312" s="76" t="str">
        <f t="shared" si="125"/>
        <v>PC206C6C</v>
      </c>
      <c r="L1312" s="281" t="e">
        <f>VLOOKUP(K1312,'Planilla de control'!#REF!,2,0)</f>
        <v>#REF!</v>
      </c>
      <c r="M1312" s="29" t="e">
        <f>IF(COUNTIF('Planilla de control'!#REF!,K1312)&gt;0,"SI","NO")</f>
        <v>#REF!</v>
      </c>
    </row>
    <row r="1313" spans="1:13" x14ac:dyDescent="0.3">
      <c r="A1313" s="3" t="s">
        <v>2365</v>
      </c>
      <c r="B1313" s="3" t="s">
        <v>4357</v>
      </c>
      <c r="C1313" s="3"/>
      <c r="D1313" s="3"/>
      <c r="E1313" s="3"/>
      <c r="F1313" s="51" t="str">
        <f t="shared" si="120"/>
        <v>06C8</v>
      </c>
      <c r="G1313" s="51">
        <f t="shared" si="121"/>
        <v>8</v>
      </c>
      <c r="H1313" s="51">
        <f t="shared" si="122"/>
        <v>6</v>
      </c>
      <c r="I1313" s="51" t="str">
        <f t="shared" si="123"/>
        <v>C</v>
      </c>
      <c r="J1313" s="51" t="str">
        <f t="shared" si="124"/>
        <v>MQ200</v>
      </c>
      <c r="K1313" s="76" t="str">
        <f t="shared" si="125"/>
        <v>PC206C8B</v>
      </c>
      <c r="L1313" s="281" t="e">
        <f>VLOOKUP(K1313,'Planilla de control'!#REF!,2,0)</f>
        <v>#REF!</v>
      </c>
      <c r="M1313" s="29" t="e">
        <f>IF(COUNTIF('Planilla de control'!#REF!,K1313)&gt;0,"SI","NO")</f>
        <v>#REF!</v>
      </c>
    </row>
    <row r="1314" spans="1:13" x14ac:dyDescent="0.3">
      <c r="A1314" s="3" t="s">
        <v>2365</v>
      </c>
      <c r="B1314" s="3" t="s">
        <v>4358</v>
      </c>
      <c r="C1314" s="3"/>
      <c r="D1314" s="3"/>
      <c r="E1314" s="3"/>
      <c r="F1314" s="51" t="str">
        <f t="shared" si="120"/>
        <v>06D8</v>
      </c>
      <c r="G1314" s="51">
        <f t="shared" si="121"/>
        <v>8</v>
      </c>
      <c r="H1314" s="51">
        <f t="shared" si="122"/>
        <v>6</v>
      </c>
      <c r="I1314" s="51" t="str">
        <f t="shared" si="123"/>
        <v>D</v>
      </c>
      <c r="J1314" s="51" t="str">
        <f t="shared" si="124"/>
        <v>MQ200</v>
      </c>
      <c r="K1314" s="76" t="str">
        <f t="shared" si="125"/>
        <v>PC206D8B</v>
      </c>
      <c r="L1314" s="281" t="e">
        <f>VLOOKUP(K1314,'Planilla de control'!#REF!,2,0)</f>
        <v>#REF!</v>
      </c>
      <c r="M1314" s="29" t="e">
        <f>IF(COUNTIF('Planilla de control'!#REF!,K1314)&gt;0,"SI","NO")</f>
        <v>#REF!</v>
      </c>
    </row>
    <row r="1315" spans="1:13" x14ac:dyDescent="0.3">
      <c r="A1315" s="3" t="s">
        <v>2365</v>
      </c>
      <c r="B1315" s="3" t="s">
        <v>4359</v>
      </c>
      <c r="C1315" s="3"/>
      <c r="D1315" s="3"/>
      <c r="E1315" s="3" t="s">
        <v>81</v>
      </c>
      <c r="F1315" s="51" t="str">
        <f t="shared" si="120"/>
        <v>06F2</v>
      </c>
      <c r="G1315" s="51">
        <f t="shared" si="121"/>
        <v>2</v>
      </c>
      <c r="H1315" s="51">
        <f t="shared" si="122"/>
        <v>6</v>
      </c>
      <c r="I1315" s="51" t="str">
        <f t="shared" si="123"/>
        <v>F</v>
      </c>
      <c r="J1315" s="51" t="str">
        <f t="shared" si="124"/>
        <v>MQ200</v>
      </c>
      <c r="K1315" s="76" t="str">
        <f t="shared" si="125"/>
        <v>PC206F2A</v>
      </c>
      <c r="L1315" s="281" t="e">
        <f>VLOOKUP(K1315,'Planilla de control'!#REF!,2,0)</f>
        <v>#REF!</v>
      </c>
      <c r="M1315" s="29" t="e">
        <f>IF(COUNTIF('Planilla de control'!#REF!,K1315)&gt;0,"SI","NO")</f>
        <v>#REF!</v>
      </c>
    </row>
    <row r="1316" spans="1:13" x14ac:dyDescent="0.3">
      <c r="A1316" s="3" t="s">
        <v>2365</v>
      </c>
      <c r="B1316" s="3" t="s">
        <v>4360</v>
      </c>
      <c r="C1316" s="3"/>
      <c r="D1316" s="3"/>
      <c r="E1316" s="3" t="s">
        <v>81</v>
      </c>
      <c r="F1316" s="51" t="str">
        <f t="shared" si="120"/>
        <v>06F2</v>
      </c>
      <c r="G1316" s="51">
        <f t="shared" si="121"/>
        <v>2</v>
      </c>
      <c r="H1316" s="51">
        <f t="shared" si="122"/>
        <v>6</v>
      </c>
      <c r="I1316" s="51" t="str">
        <f t="shared" si="123"/>
        <v>F</v>
      </c>
      <c r="J1316" s="51" t="str">
        <f t="shared" si="124"/>
        <v>MQ200</v>
      </c>
      <c r="K1316" s="76" t="str">
        <f t="shared" si="125"/>
        <v>PC206F2A BIS</v>
      </c>
      <c r="L1316" s="281" t="e">
        <f>VLOOKUP(K1316,'Planilla de control'!#REF!,2,0)</f>
        <v>#REF!</v>
      </c>
      <c r="M1316" s="29" t="e">
        <f>IF(COUNTIF('Planilla de control'!#REF!,K1316)&gt;0,"SI","NO")</f>
        <v>#REF!</v>
      </c>
    </row>
    <row r="1317" spans="1:13" x14ac:dyDescent="0.3">
      <c r="A1317" s="3" t="s">
        <v>2365</v>
      </c>
      <c r="B1317" s="3" t="s">
        <v>4361</v>
      </c>
      <c r="C1317" s="3"/>
      <c r="D1317" s="3"/>
      <c r="E1317" s="3" t="s">
        <v>81</v>
      </c>
      <c r="F1317" s="51" t="str">
        <f t="shared" si="120"/>
        <v>06F2</v>
      </c>
      <c r="G1317" s="51">
        <f t="shared" si="121"/>
        <v>2</v>
      </c>
      <c r="H1317" s="51">
        <f t="shared" si="122"/>
        <v>6</v>
      </c>
      <c r="I1317" s="51" t="str">
        <f t="shared" si="123"/>
        <v>F</v>
      </c>
      <c r="J1317" s="51" t="str">
        <f t="shared" si="124"/>
        <v>MQ200</v>
      </c>
      <c r="K1317" s="76" t="str">
        <f t="shared" si="125"/>
        <v>PC206F2B</v>
      </c>
      <c r="L1317" s="281" t="e">
        <f>VLOOKUP(K1317,'Planilla de control'!#REF!,2,0)</f>
        <v>#REF!</v>
      </c>
      <c r="M1317" s="29" t="e">
        <f>IF(COUNTIF('Planilla de control'!#REF!,K1317)&gt;0,"SI","NO")</f>
        <v>#REF!</v>
      </c>
    </row>
    <row r="1318" spans="1:13" x14ac:dyDescent="0.3">
      <c r="A1318" s="3" t="s">
        <v>2365</v>
      </c>
      <c r="B1318" s="3" t="s">
        <v>4362</v>
      </c>
      <c r="C1318" s="3"/>
      <c r="D1318" s="3"/>
      <c r="E1318" s="3" t="s">
        <v>81</v>
      </c>
      <c r="F1318" s="51" t="str">
        <f t="shared" si="120"/>
        <v>06F2</v>
      </c>
      <c r="G1318" s="51">
        <f t="shared" si="121"/>
        <v>2</v>
      </c>
      <c r="H1318" s="51">
        <f t="shared" si="122"/>
        <v>6</v>
      </c>
      <c r="I1318" s="51" t="str">
        <f t="shared" si="123"/>
        <v>F</v>
      </c>
      <c r="J1318" s="51" t="str">
        <f t="shared" si="124"/>
        <v>MQ200</v>
      </c>
      <c r="K1318" s="76" t="str">
        <f t="shared" si="125"/>
        <v>PC206F2B BIS</v>
      </c>
      <c r="L1318" s="281" t="e">
        <f>VLOOKUP(K1318,'Planilla de control'!#REF!,2,0)</f>
        <v>#REF!</v>
      </c>
      <c r="M1318" s="29" t="e">
        <f>IF(COUNTIF('Planilla de control'!#REF!,K1318)&gt;0,"SI","NO")</f>
        <v>#REF!</v>
      </c>
    </row>
    <row r="1319" spans="1:13" x14ac:dyDescent="0.3">
      <c r="A1319" s="3" t="s">
        <v>2365</v>
      </c>
      <c r="B1319" s="3" t="s">
        <v>4363</v>
      </c>
      <c r="C1319" s="3"/>
      <c r="D1319" s="3"/>
      <c r="E1319" s="3" t="s">
        <v>81</v>
      </c>
      <c r="F1319" s="51" t="str">
        <f t="shared" si="120"/>
        <v>06F2</v>
      </c>
      <c r="G1319" s="51">
        <f t="shared" si="121"/>
        <v>2</v>
      </c>
      <c r="H1319" s="51">
        <f t="shared" si="122"/>
        <v>6</v>
      </c>
      <c r="I1319" s="51" t="str">
        <f t="shared" si="123"/>
        <v>F</v>
      </c>
      <c r="J1319" s="51" t="str">
        <f t="shared" si="124"/>
        <v>MQ200</v>
      </c>
      <c r="K1319" s="76" t="str">
        <f t="shared" si="125"/>
        <v>PC206F2C</v>
      </c>
      <c r="L1319" s="281" t="e">
        <f>VLOOKUP(K1319,'Planilla de control'!#REF!,2,0)</f>
        <v>#REF!</v>
      </c>
      <c r="M1319" s="29" t="e">
        <f>IF(COUNTIF('Planilla de control'!#REF!,K1319)&gt;0,"SI","NO")</f>
        <v>#REF!</v>
      </c>
    </row>
    <row r="1320" spans="1:13" x14ac:dyDescent="0.3">
      <c r="A1320" s="3" t="s">
        <v>2365</v>
      </c>
      <c r="B1320" s="3" t="s">
        <v>4364</v>
      </c>
      <c r="C1320" s="3"/>
      <c r="D1320" s="3"/>
      <c r="E1320" s="3" t="s">
        <v>81</v>
      </c>
      <c r="F1320" s="51" t="str">
        <f t="shared" si="120"/>
        <v>06F2</v>
      </c>
      <c r="G1320" s="51">
        <f t="shared" si="121"/>
        <v>2</v>
      </c>
      <c r="H1320" s="51">
        <f t="shared" si="122"/>
        <v>6</v>
      </c>
      <c r="I1320" s="51" t="str">
        <f t="shared" si="123"/>
        <v>F</v>
      </c>
      <c r="J1320" s="51" t="str">
        <f t="shared" si="124"/>
        <v>MQ200</v>
      </c>
      <c r="K1320" s="76" t="str">
        <f t="shared" si="125"/>
        <v>PC206F2C BIS</v>
      </c>
      <c r="L1320" s="281" t="e">
        <f>VLOOKUP(K1320,'Planilla de control'!#REF!,2,0)</f>
        <v>#REF!</v>
      </c>
      <c r="M1320" s="29" t="e">
        <f>IF(COUNTIF('Planilla de control'!#REF!,K1320)&gt;0,"SI","NO")</f>
        <v>#REF!</v>
      </c>
    </row>
    <row r="1321" spans="1:13" x14ac:dyDescent="0.3">
      <c r="A1321" s="3" t="s">
        <v>2365</v>
      </c>
      <c r="B1321" s="3" t="s">
        <v>4365</v>
      </c>
      <c r="C1321" s="3"/>
      <c r="D1321" s="3"/>
      <c r="E1321" s="3" t="s">
        <v>81</v>
      </c>
      <c r="F1321" s="51" t="str">
        <f t="shared" si="120"/>
        <v>06F2</v>
      </c>
      <c r="G1321" s="51">
        <f t="shared" si="121"/>
        <v>2</v>
      </c>
      <c r="H1321" s="51">
        <f t="shared" si="122"/>
        <v>6</v>
      </c>
      <c r="I1321" s="51" t="str">
        <f t="shared" si="123"/>
        <v>F</v>
      </c>
      <c r="J1321" s="51" t="str">
        <f t="shared" si="124"/>
        <v>MQ200</v>
      </c>
      <c r="K1321" s="76" t="str">
        <f t="shared" si="125"/>
        <v>PC206F2D</v>
      </c>
      <c r="L1321" s="281" t="e">
        <f>VLOOKUP(K1321,'Planilla de control'!#REF!,2,0)</f>
        <v>#REF!</v>
      </c>
      <c r="M1321" s="29" t="e">
        <f>IF(COUNTIF('Planilla de control'!#REF!,K1321)&gt;0,"SI","NO")</f>
        <v>#REF!</v>
      </c>
    </row>
    <row r="1322" spans="1:13" x14ac:dyDescent="0.3">
      <c r="A1322" s="3" t="s">
        <v>2365</v>
      </c>
      <c r="B1322" s="3" t="s">
        <v>4366</v>
      </c>
      <c r="C1322" s="3"/>
      <c r="D1322" s="3"/>
      <c r="E1322" s="3" t="s">
        <v>81</v>
      </c>
      <c r="F1322" s="51" t="str">
        <f t="shared" si="120"/>
        <v>06F2</v>
      </c>
      <c r="G1322" s="51">
        <f t="shared" si="121"/>
        <v>2</v>
      </c>
      <c r="H1322" s="51">
        <f t="shared" si="122"/>
        <v>6</v>
      </c>
      <c r="I1322" s="51" t="str">
        <f t="shared" si="123"/>
        <v>F</v>
      </c>
      <c r="J1322" s="51" t="str">
        <f t="shared" si="124"/>
        <v>MQ200</v>
      </c>
      <c r="K1322" s="76" t="str">
        <f t="shared" si="125"/>
        <v>PC206F2D BIS</v>
      </c>
      <c r="L1322" s="281" t="e">
        <f>VLOOKUP(K1322,'Planilla de control'!#REF!,2,0)</f>
        <v>#REF!</v>
      </c>
      <c r="M1322" s="29" t="e">
        <f>IF(COUNTIF('Planilla de control'!#REF!,K1322)&gt;0,"SI","NO")</f>
        <v>#REF!</v>
      </c>
    </row>
    <row r="1323" spans="1:13" x14ac:dyDescent="0.3">
      <c r="A1323" s="3" t="s">
        <v>2365</v>
      </c>
      <c r="B1323" s="3" t="s">
        <v>4367</v>
      </c>
      <c r="C1323" s="3"/>
      <c r="D1323" s="3"/>
      <c r="E1323" s="3"/>
      <c r="F1323" s="51" t="str">
        <f t="shared" si="120"/>
        <v>06I2</v>
      </c>
      <c r="G1323" s="51">
        <f t="shared" si="121"/>
        <v>2</v>
      </c>
      <c r="H1323" s="51">
        <f t="shared" si="122"/>
        <v>6</v>
      </c>
      <c r="I1323" s="51" t="str">
        <f t="shared" si="123"/>
        <v>I</v>
      </c>
      <c r="J1323" s="51" t="str">
        <f t="shared" si="124"/>
        <v>MQ200</v>
      </c>
      <c r="K1323" s="76" t="str">
        <f t="shared" si="125"/>
        <v>PC206I2C</v>
      </c>
      <c r="L1323" s="281" t="e">
        <f>VLOOKUP(K1323,'Planilla de control'!#REF!,2,0)</f>
        <v>#REF!</v>
      </c>
      <c r="M1323" s="29" t="e">
        <f>IF(COUNTIF('Planilla de control'!#REF!,K1323)&gt;0,"SI","NO")</f>
        <v>#REF!</v>
      </c>
    </row>
    <row r="1324" spans="1:13" x14ac:dyDescent="0.3">
      <c r="A1324" s="3" t="s">
        <v>2365</v>
      </c>
      <c r="B1324" s="3" t="s">
        <v>4368</v>
      </c>
      <c r="C1324" s="3"/>
      <c r="D1324" s="3"/>
      <c r="E1324" s="3" t="s">
        <v>81</v>
      </c>
      <c r="F1324" s="51" t="str">
        <f t="shared" si="120"/>
        <v>06J2</v>
      </c>
      <c r="G1324" s="51">
        <f t="shared" si="121"/>
        <v>2</v>
      </c>
      <c r="H1324" s="51">
        <f t="shared" si="122"/>
        <v>6</v>
      </c>
      <c r="I1324" s="51" t="str">
        <f t="shared" si="123"/>
        <v>J</v>
      </c>
      <c r="J1324" s="51" t="str">
        <f t="shared" si="124"/>
        <v>MQ200</v>
      </c>
      <c r="K1324" s="76" t="str">
        <f t="shared" si="125"/>
        <v>PC206J2A</v>
      </c>
      <c r="L1324" s="281" t="e">
        <f>VLOOKUP(K1324,'Planilla de control'!#REF!,2,0)</f>
        <v>#REF!</v>
      </c>
      <c r="M1324" s="29" t="e">
        <f>IF(COUNTIF('Planilla de control'!#REF!,K1324)&gt;0,"SI","NO")</f>
        <v>#REF!</v>
      </c>
    </row>
    <row r="1325" spans="1:13" x14ac:dyDescent="0.3">
      <c r="A1325" s="3" t="s">
        <v>2365</v>
      </c>
      <c r="B1325" s="3" t="s">
        <v>4369</v>
      </c>
      <c r="C1325" s="3"/>
      <c r="D1325" s="3"/>
      <c r="E1325" s="3" t="s">
        <v>81</v>
      </c>
      <c r="F1325" s="51" t="str">
        <f t="shared" si="120"/>
        <v>06J2</v>
      </c>
      <c r="G1325" s="51">
        <f t="shared" si="121"/>
        <v>2</v>
      </c>
      <c r="H1325" s="51">
        <f t="shared" si="122"/>
        <v>6</v>
      </c>
      <c r="I1325" s="51" t="str">
        <f t="shared" si="123"/>
        <v>J</v>
      </c>
      <c r="J1325" s="51" t="str">
        <f t="shared" si="124"/>
        <v>MQ200</v>
      </c>
      <c r="K1325" s="76" t="str">
        <f t="shared" si="125"/>
        <v>PC206J2A BIS</v>
      </c>
      <c r="L1325" s="281" t="e">
        <f>VLOOKUP(K1325,'Planilla de control'!#REF!,2,0)</f>
        <v>#REF!</v>
      </c>
      <c r="M1325" s="29" t="e">
        <f>IF(COUNTIF('Planilla de control'!#REF!,K1325)&gt;0,"SI","NO")</f>
        <v>#REF!</v>
      </c>
    </row>
    <row r="1326" spans="1:13" x14ac:dyDescent="0.3">
      <c r="A1326" s="3" t="s">
        <v>2365</v>
      </c>
      <c r="B1326" s="3" t="s">
        <v>4370</v>
      </c>
      <c r="C1326" s="3"/>
      <c r="D1326" s="3"/>
      <c r="E1326" s="3" t="s">
        <v>81</v>
      </c>
      <c r="F1326" s="51" t="str">
        <f t="shared" si="120"/>
        <v>06J2</v>
      </c>
      <c r="G1326" s="51">
        <f t="shared" si="121"/>
        <v>2</v>
      </c>
      <c r="H1326" s="51">
        <f t="shared" si="122"/>
        <v>6</v>
      </c>
      <c r="I1326" s="51" t="str">
        <f t="shared" si="123"/>
        <v>J</v>
      </c>
      <c r="J1326" s="51" t="str">
        <f t="shared" si="124"/>
        <v>MQ200</v>
      </c>
      <c r="K1326" s="76" t="str">
        <f t="shared" si="125"/>
        <v>PC206J2B</v>
      </c>
      <c r="L1326" s="281" t="e">
        <f>VLOOKUP(K1326,'Planilla de control'!#REF!,2,0)</f>
        <v>#REF!</v>
      </c>
      <c r="M1326" s="29" t="e">
        <f>IF(COUNTIF('Planilla de control'!#REF!,K1326)&gt;0,"SI","NO")</f>
        <v>#REF!</v>
      </c>
    </row>
    <row r="1327" spans="1:13" x14ac:dyDescent="0.3">
      <c r="A1327" s="3" t="s">
        <v>2365</v>
      </c>
      <c r="B1327" s="3" t="s">
        <v>4371</v>
      </c>
      <c r="C1327" s="3"/>
      <c r="D1327" s="3"/>
      <c r="E1327" s="3" t="s">
        <v>81</v>
      </c>
      <c r="F1327" s="51" t="str">
        <f t="shared" si="120"/>
        <v>06J2</v>
      </c>
      <c r="G1327" s="51">
        <f t="shared" si="121"/>
        <v>2</v>
      </c>
      <c r="H1327" s="51">
        <f t="shared" si="122"/>
        <v>6</v>
      </c>
      <c r="I1327" s="51" t="str">
        <f t="shared" si="123"/>
        <v>J</v>
      </c>
      <c r="J1327" s="51" t="str">
        <f t="shared" si="124"/>
        <v>MQ200</v>
      </c>
      <c r="K1327" s="76" t="str">
        <f t="shared" si="125"/>
        <v>PC206J2B BIS</v>
      </c>
      <c r="L1327" s="281" t="e">
        <f>VLOOKUP(K1327,'Planilla de control'!#REF!,2,0)</f>
        <v>#REF!</v>
      </c>
      <c r="M1327" s="29" t="e">
        <f>IF(COUNTIF('Planilla de control'!#REF!,K1327)&gt;0,"SI","NO")</f>
        <v>#REF!</v>
      </c>
    </row>
    <row r="1328" spans="1:13" x14ac:dyDescent="0.3">
      <c r="A1328" s="3" t="s">
        <v>2365</v>
      </c>
      <c r="B1328" s="3" t="s">
        <v>4372</v>
      </c>
      <c r="C1328" s="3"/>
      <c r="D1328" s="3"/>
      <c r="E1328" s="3" t="s">
        <v>81</v>
      </c>
      <c r="F1328" s="51" t="str">
        <f t="shared" si="120"/>
        <v>06J2</v>
      </c>
      <c r="G1328" s="51">
        <f t="shared" si="121"/>
        <v>2</v>
      </c>
      <c r="H1328" s="51">
        <f t="shared" si="122"/>
        <v>6</v>
      </c>
      <c r="I1328" s="51" t="str">
        <f t="shared" si="123"/>
        <v>J</v>
      </c>
      <c r="J1328" s="51" t="str">
        <f t="shared" si="124"/>
        <v>MQ200</v>
      </c>
      <c r="K1328" s="76" t="str">
        <f t="shared" si="125"/>
        <v>PC206J2C</v>
      </c>
      <c r="L1328" s="281" t="e">
        <f>VLOOKUP(K1328,'Planilla de control'!#REF!,2,0)</f>
        <v>#REF!</v>
      </c>
      <c r="M1328" s="29" t="e">
        <f>IF(COUNTIF('Planilla de control'!#REF!,K1328)&gt;0,"SI","NO")</f>
        <v>#REF!</v>
      </c>
    </row>
    <row r="1329" spans="1:13" x14ac:dyDescent="0.3">
      <c r="A1329" s="3" t="s">
        <v>2365</v>
      </c>
      <c r="B1329" s="3" t="s">
        <v>4373</v>
      </c>
      <c r="C1329" s="3"/>
      <c r="D1329" s="3"/>
      <c r="E1329" s="3" t="s">
        <v>81</v>
      </c>
      <c r="F1329" s="51" t="str">
        <f t="shared" si="120"/>
        <v>06J2</v>
      </c>
      <c r="G1329" s="51">
        <f t="shared" si="121"/>
        <v>2</v>
      </c>
      <c r="H1329" s="51">
        <f t="shared" si="122"/>
        <v>6</v>
      </c>
      <c r="I1329" s="51" t="str">
        <f t="shared" si="123"/>
        <v>J</v>
      </c>
      <c r="J1329" s="51" t="str">
        <f t="shared" si="124"/>
        <v>MQ200</v>
      </c>
      <c r="K1329" s="76" t="str">
        <f t="shared" si="125"/>
        <v>PC206J2C BIS</v>
      </c>
      <c r="L1329" s="281" t="e">
        <f>VLOOKUP(K1329,'Planilla de control'!#REF!,2,0)</f>
        <v>#REF!</v>
      </c>
      <c r="M1329" s="29" t="e">
        <f>IF(COUNTIF('Planilla de control'!#REF!,K1329)&gt;0,"SI","NO")</f>
        <v>#REF!</v>
      </c>
    </row>
    <row r="1330" spans="1:13" x14ac:dyDescent="0.3">
      <c r="A1330" s="3" t="s">
        <v>2365</v>
      </c>
      <c r="B1330" s="3" t="s">
        <v>4374</v>
      </c>
      <c r="C1330" s="3"/>
      <c r="D1330" s="3"/>
      <c r="E1330" s="3" t="s">
        <v>81</v>
      </c>
      <c r="F1330" s="51" t="str">
        <f t="shared" si="120"/>
        <v>06J2</v>
      </c>
      <c r="G1330" s="51">
        <f t="shared" si="121"/>
        <v>2</v>
      </c>
      <c r="H1330" s="51">
        <f t="shared" si="122"/>
        <v>6</v>
      </c>
      <c r="I1330" s="51" t="str">
        <f t="shared" si="123"/>
        <v>J</v>
      </c>
      <c r="J1330" s="51" t="str">
        <f t="shared" si="124"/>
        <v>MQ200</v>
      </c>
      <c r="K1330" s="76" t="str">
        <f t="shared" si="125"/>
        <v>PC206J2D</v>
      </c>
      <c r="L1330" s="281" t="e">
        <f>VLOOKUP(K1330,'Planilla de control'!#REF!,2,0)</f>
        <v>#REF!</v>
      </c>
      <c r="M1330" s="29" t="e">
        <f>IF(COUNTIF('Planilla de control'!#REF!,K1330)&gt;0,"SI","NO")</f>
        <v>#REF!</v>
      </c>
    </row>
    <row r="1331" spans="1:13" x14ac:dyDescent="0.3">
      <c r="A1331" s="3" t="s">
        <v>2365</v>
      </c>
      <c r="B1331" s="3" t="s">
        <v>4375</v>
      </c>
      <c r="C1331" s="3"/>
      <c r="D1331" s="3"/>
      <c r="E1331" s="3" t="s">
        <v>81</v>
      </c>
      <c r="F1331" s="51" t="str">
        <f t="shared" si="120"/>
        <v>06J2</v>
      </c>
      <c r="G1331" s="51">
        <f t="shared" si="121"/>
        <v>2</v>
      </c>
      <c r="H1331" s="51">
        <f t="shared" si="122"/>
        <v>6</v>
      </c>
      <c r="I1331" s="51" t="str">
        <f t="shared" si="123"/>
        <v>J</v>
      </c>
      <c r="J1331" s="51" t="str">
        <f t="shared" si="124"/>
        <v>MQ200</v>
      </c>
      <c r="K1331" s="76" t="str">
        <f t="shared" si="125"/>
        <v>PC206J2D BIS</v>
      </c>
      <c r="L1331" s="281" t="e">
        <f>VLOOKUP(K1331,'Planilla de control'!#REF!,2,0)</f>
        <v>#REF!</v>
      </c>
      <c r="M1331" s="29" t="e">
        <f>IF(COUNTIF('Planilla de control'!#REF!,K1331)&gt;0,"SI","NO")</f>
        <v>#REF!</v>
      </c>
    </row>
    <row r="1332" spans="1:13" x14ac:dyDescent="0.3">
      <c r="A1332" s="3" t="s">
        <v>2365</v>
      </c>
      <c r="B1332" s="3" t="s">
        <v>4376</v>
      </c>
      <c r="C1332" s="3"/>
      <c r="D1332" s="3"/>
      <c r="E1332" s="3" t="s">
        <v>81</v>
      </c>
      <c r="F1332" s="51" t="str">
        <f t="shared" si="120"/>
        <v>06K2</v>
      </c>
      <c r="G1332" s="51">
        <f t="shared" si="121"/>
        <v>2</v>
      </c>
      <c r="H1332" s="51">
        <f t="shared" si="122"/>
        <v>6</v>
      </c>
      <c r="I1332" s="51" t="str">
        <f t="shared" si="123"/>
        <v>K</v>
      </c>
      <c r="J1332" s="51" t="str">
        <f t="shared" si="124"/>
        <v>MQ200</v>
      </c>
      <c r="K1332" s="76" t="str">
        <f t="shared" si="125"/>
        <v>PC206K2A</v>
      </c>
      <c r="L1332" s="281" t="e">
        <f>VLOOKUP(K1332,'Planilla de control'!#REF!,2,0)</f>
        <v>#REF!</v>
      </c>
      <c r="M1332" s="29" t="e">
        <f>IF(COUNTIF('Planilla de control'!#REF!,K1332)&gt;0,"SI","NO")</f>
        <v>#REF!</v>
      </c>
    </row>
    <row r="1333" spans="1:13" x14ac:dyDescent="0.3">
      <c r="A1333" s="3" t="s">
        <v>2365</v>
      </c>
      <c r="B1333" s="3" t="s">
        <v>4377</v>
      </c>
      <c r="C1333" s="3"/>
      <c r="D1333" s="3"/>
      <c r="E1333" s="3" t="s">
        <v>81</v>
      </c>
      <c r="F1333" s="51" t="str">
        <f t="shared" si="120"/>
        <v>06K2</v>
      </c>
      <c r="G1333" s="51">
        <f t="shared" si="121"/>
        <v>2</v>
      </c>
      <c r="H1333" s="51">
        <f t="shared" si="122"/>
        <v>6</v>
      </c>
      <c r="I1333" s="51" t="str">
        <f t="shared" si="123"/>
        <v>K</v>
      </c>
      <c r="J1333" s="51" t="str">
        <f t="shared" si="124"/>
        <v>MQ200</v>
      </c>
      <c r="K1333" s="76" t="str">
        <f t="shared" si="125"/>
        <v>PC206K2A BIS</v>
      </c>
      <c r="L1333" s="281" t="e">
        <f>VLOOKUP(K1333,'Planilla de control'!#REF!,2,0)</f>
        <v>#REF!</v>
      </c>
      <c r="M1333" s="29" t="e">
        <f>IF(COUNTIF('Planilla de control'!#REF!,K1333)&gt;0,"SI","NO")</f>
        <v>#REF!</v>
      </c>
    </row>
    <row r="1334" spans="1:13" x14ac:dyDescent="0.3">
      <c r="A1334" s="3" t="s">
        <v>2365</v>
      </c>
      <c r="B1334" s="3" t="s">
        <v>4378</v>
      </c>
      <c r="C1334" s="3"/>
      <c r="D1334" s="3"/>
      <c r="E1334" s="3" t="s">
        <v>81</v>
      </c>
      <c r="F1334" s="51" t="str">
        <f t="shared" si="120"/>
        <v>06K2</v>
      </c>
      <c r="G1334" s="51">
        <f t="shared" si="121"/>
        <v>2</v>
      </c>
      <c r="H1334" s="51">
        <f t="shared" si="122"/>
        <v>6</v>
      </c>
      <c r="I1334" s="51" t="str">
        <f t="shared" si="123"/>
        <v>K</v>
      </c>
      <c r="J1334" s="51" t="str">
        <f t="shared" si="124"/>
        <v>MQ200</v>
      </c>
      <c r="K1334" s="76" t="str">
        <f t="shared" si="125"/>
        <v>PC206K2B</v>
      </c>
      <c r="L1334" s="281" t="e">
        <f>VLOOKUP(K1334,'Planilla de control'!#REF!,2,0)</f>
        <v>#REF!</v>
      </c>
      <c r="M1334" s="29" t="e">
        <f>IF(COUNTIF('Planilla de control'!#REF!,K1334)&gt;0,"SI","NO")</f>
        <v>#REF!</v>
      </c>
    </row>
    <row r="1335" spans="1:13" x14ac:dyDescent="0.3">
      <c r="A1335" s="3" t="s">
        <v>2365</v>
      </c>
      <c r="B1335" s="3" t="s">
        <v>4379</v>
      </c>
      <c r="C1335" s="3"/>
      <c r="D1335" s="3"/>
      <c r="E1335" s="3" t="s">
        <v>81</v>
      </c>
      <c r="F1335" s="51" t="str">
        <f t="shared" si="120"/>
        <v>06K2</v>
      </c>
      <c r="G1335" s="51">
        <f t="shared" si="121"/>
        <v>2</v>
      </c>
      <c r="H1335" s="51">
        <f t="shared" si="122"/>
        <v>6</v>
      </c>
      <c r="I1335" s="51" t="str">
        <f t="shared" si="123"/>
        <v>K</v>
      </c>
      <c r="J1335" s="51" t="str">
        <f t="shared" si="124"/>
        <v>MQ200</v>
      </c>
      <c r="K1335" s="76" t="str">
        <f t="shared" si="125"/>
        <v>PC206K2B BIS</v>
      </c>
      <c r="L1335" s="281" t="e">
        <f>VLOOKUP(K1335,'Planilla de control'!#REF!,2,0)</f>
        <v>#REF!</v>
      </c>
      <c r="M1335" s="29" t="e">
        <f>IF(COUNTIF('Planilla de control'!#REF!,K1335)&gt;0,"SI","NO")</f>
        <v>#REF!</v>
      </c>
    </row>
    <row r="1336" spans="1:13" x14ac:dyDescent="0.3">
      <c r="A1336" s="3" t="s">
        <v>2365</v>
      </c>
      <c r="B1336" s="3" t="s">
        <v>4380</v>
      </c>
      <c r="C1336" s="3"/>
      <c r="D1336" s="3"/>
      <c r="E1336" s="3" t="s">
        <v>81</v>
      </c>
      <c r="F1336" s="51" t="str">
        <f t="shared" si="120"/>
        <v>06K2</v>
      </c>
      <c r="G1336" s="51">
        <f t="shared" si="121"/>
        <v>2</v>
      </c>
      <c r="H1336" s="51">
        <f t="shared" si="122"/>
        <v>6</v>
      </c>
      <c r="I1336" s="51" t="str">
        <f t="shared" si="123"/>
        <v>K</v>
      </c>
      <c r="J1336" s="51" t="str">
        <f t="shared" si="124"/>
        <v>MQ200</v>
      </c>
      <c r="K1336" s="76" t="str">
        <f t="shared" si="125"/>
        <v>PC206K2C</v>
      </c>
      <c r="L1336" s="281" t="e">
        <f>VLOOKUP(K1336,'Planilla de control'!#REF!,2,0)</f>
        <v>#REF!</v>
      </c>
      <c r="M1336" s="29" t="e">
        <f>IF(COUNTIF('Planilla de control'!#REF!,K1336)&gt;0,"SI","NO")</f>
        <v>#REF!</v>
      </c>
    </row>
    <row r="1337" spans="1:13" x14ac:dyDescent="0.3">
      <c r="A1337" s="3" t="s">
        <v>2365</v>
      </c>
      <c r="B1337" s="3" t="s">
        <v>4381</v>
      </c>
      <c r="C1337" s="3"/>
      <c r="D1337" s="3"/>
      <c r="E1337" s="3" t="s">
        <v>81</v>
      </c>
      <c r="F1337" s="51" t="str">
        <f t="shared" si="120"/>
        <v>06K2</v>
      </c>
      <c r="G1337" s="51">
        <f t="shared" si="121"/>
        <v>2</v>
      </c>
      <c r="H1337" s="51">
        <f t="shared" si="122"/>
        <v>6</v>
      </c>
      <c r="I1337" s="51" t="str">
        <f t="shared" si="123"/>
        <v>K</v>
      </c>
      <c r="J1337" s="51" t="str">
        <f t="shared" si="124"/>
        <v>MQ200</v>
      </c>
      <c r="K1337" s="76" t="str">
        <f t="shared" si="125"/>
        <v>PC206K2C BIS</v>
      </c>
      <c r="L1337" s="281" t="e">
        <f>VLOOKUP(K1337,'Planilla de control'!#REF!,2,0)</f>
        <v>#REF!</v>
      </c>
      <c r="M1337" s="29" t="e">
        <f>IF(COUNTIF('Planilla de control'!#REF!,K1337)&gt;0,"SI","NO")</f>
        <v>#REF!</v>
      </c>
    </row>
    <row r="1338" spans="1:13" x14ac:dyDescent="0.3">
      <c r="A1338" s="3" t="s">
        <v>2365</v>
      </c>
      <c r="B1338" s="3" t="s">
        <v>4382</v>
      </c>
      <c r="C1338" s="3"/>
      <c r="D1338" s="3"/>
      <c r="E1338" s="3" t="s">
        <v>81</v>
      </c>
      <c r="F1338" s="51" t="str">
        <f t="shared" si="120"/>
        <v>06K2</v>
      </c>
      <c r="G1338" s="51">
        <f t="shared" si="121"/>
        <v>2</v>
      </c>
      <c r="H1338" s="51">
        <f t="shared" si="122"/>
        <v>6</v>
      </c>
      <c r="I1338" s="51" t="str">
        <f t="shared" si="123"/>
        <v>K</v>
      </c>
      <c r="J1338" s="51" t="str">
        <f t="shared" si="124"/>
        <v>MQ200</v>
      </c>
      <c r="K1338" s="76" t="str">
        <f t="shared" si="125"/>
        <v>PC206K2D</v>
      </c>
      <c r="L1338" s="281" t="e">
        <f>VLOOKUP(K1338,'Planilla de control'!#REF!,2,0)</f>
        <v>#REF!</v>
      </c>
      <c r="M1338" s="29" t="e">
        <f>IF(COUNTIF('Planilla de control'!#REF!,K1338)&gt;0,"SI","NO")</f>
        <v>#REF!</v>
      </c>
    </row>
    <row r="1339" spans="1:13" x14ac:dyDescent="0.3">
      <c r="A1339" s="3" t="s">
        <v>2365</v>
      </c>
      <c r="B1339" s="3" t="s">
        <v>4383</v>
      </c>
      <c r="C1339" s="3"/>
      <c r="D1339" s="3"/>
      <c r="E1339" s="3" t="s">
        <v>81</v>
      </c>
      <c r="F1339" s="51" t="str">
        <f t="shared" si="120"/>
        <v>06K2</v>
      </c>
      <c r="G1339" s="51">
        <f t="shared" si="121"/>
        <v>2</v>
      </c>
      <c r="H1339" s="51">
        <f t="shared" si="122"/>
        <v>6</v>
      </c>
      <c r="I1339" s="51" t="str">
        <f t="shared" si="123"/>
        <v>K</v>
      </c>
      <c r="J1339" s="51" t="str">
        <f t="shared" si="124"/>
        <v>MQ200</v>
      </c>
      <c r="K1339" s="76" t="str">
        <f t="shared" si="125"/>
        <v>PC206K2D BIS</v>
      </c>
      <c r="L1339" s="281" t="e">
        <f>VLOOKUP(K1339,'Planilla de control'!#REF!,2,0)</f>
        <v>#REF!</v>
      </c>
      <c r="M1339" s="29" t="e">
        <f>IF(COUNTIF('Planilla de control'!#REF!,K1339)&gt;0,"SI","NO")</f>
        <v>#REF!</v>
      </c>
    </row>
    <row r="1340" spans="1:13" x14ac:dyDescent="0.3">
      <c r="A1340" s="3" t="s">
        <v>2365</v>
      </c>
      <c r="B1340" s="3" t="s">
        <v>4384</v>
      </c>
      <c r="C1340" s="3"/>
      <c r="D1340" s="3"/>
      <c r="E1340" s="3" t="s">
        <v>81</v>
      </c>
      <c r="F1340" s="51" t="str">
        <f t="shared" si="120"/>
        <v>06L2</v>
      </c>
      <c r="G1340" s="51">
        <f t="shared" si="121"/>
        <v>2</v>
      </c>
      <c r="H1340" s="51">
        <f t="shared" si="122"/>
        <v>6</v>
      </c>
      <c r="I1340" s="51" t="str">
        <f t="shared" si="123"/>
        <v>L</v>
      </c>
      <c r="J1340" s="51" t="str">
        <f t="shared" si="124"/>
        <v>MQ200</v>
      </c>
      <c r="K1340" s="76" t="str">
        <f t="shared" si="125"/>
        <v>PC206L2A</v>
      </c>
      <c r="L1340" s="281" t="e">
        <f>VLOOKUP(K1340,'Planilla de control'!#REF!,2,0)</f>
        <v>#REF!</v>
      </c>
      <c r="M1340" s="29" t="e">
        <f>IF(COUNTIF('Planilla de control'!#REF!,K1340)&gt;0,"SI","NO")</f>
        <v>#REF!</v>
      </c>
    </row>
    <row r="1341" spans="1:13" x14ac:dyDescent="0.3">
      <c r="A1341" s="3" t="s">
        <v>2365</v>
      </c>
      <c r="B1341" s="3" t="s">
        <v>4385</v>
      </c>
      <c r="C1341" s="3"/>
      <c r="D1341" s="3"/>
      <c r="E1341" s="3" t="s">
        <v>81</v>
      </c>
      <c r="F1341" s="51" t="str">
        <f t="shared" si="120"/>
        <v>06L2</v>
      </c>
      <c r="G1341" s="51">
        <f t="shared" si="121"/>
        <v>2</v>
      </c>
      <c r="H1341" s="51">
        <f t="shared" si="122"/>
        <v>6</v>
      </c>
      <c r="I1341" s="51" t="str">
        <f t="shared" si="123"/>
        <v>L</v>
      </c>
      <c r="J1341" s="51" t="str">
        <f t="shared" si="124"/>
        <v>MQ200</v>
      </c>
      <c r="K1341" s="76" t="str">
        <f t="shared" si="125"/>
        <v>PC206L2A BIS</v>
      </c>
      <c r="L1341" s="281" t="e">
        <f>VLOOKUP(K1341,'Planilla de control'!#REF!,2,0)</f>
        <v>#REF!</v>
      </c>
      <c r="M1341" s="29" t="e">
        <f>IF(COUNTIF('Planilla de control'!#REF!,K1341)&gt;0,"SI","NO")</f>
        <v>#REF!</v>
      </c>
    </row>
    <row r="1342" spans="1:13" x14ac:dyDescent="0.3">
      <c r="A1342" s="3" t="s">
        <v>2365</v>
      </c>
      <c r="B1342" s="3" t="s">
        <v>4386</v>
      </c>
      <c r="C1342" s="3"/>
      <c r="D1342" s="3"/>
      <c r="E1342" s="3" t="s">
        <v>81</v>
      </c>
      <c r="F1342" s="51" t="str">
        <f t="shared" si="120"/>
        <v>06L2</v>
      </c>
      <c r="G1342" s="51">
        <f t="shared" si="121"/>
        <v>2</v>
      </c>
      <c r="H1342" s="51">
        <f t="shared" si="122"/>
        <v>6</v>
      </c>
      <c r="I1342" s="51" t="str">
        <f t="shared" si="123"/>
        <v>L</v>
      </c>
      <c r="J1342" s="51" t="str">
        <f t="shared" si="124"/>
        <v>MQ200</v>
      </c>
      <c r="K1342" s="76" t="str">
        <f t="shared" si="125"/>
        <v>PC206L2B</v>
      </c>
      <c r="L1342" s="281" t="e">
        <f>VLOOKUP(K1342,'Planilla de control'!#REF!,2,0)</f>
        <v>#REF!</v>
      </c>
      <c r="M1342" s="29" t="e">
        <f>IF(COUNTIF('Planilla de control'!#REF!,K1342)&gt;0,"SI","NO")</f>
        <v>#REF!</v>
      </c>
    </row>
    <row r="1343" spans="1:13" x14ac:dyDescent="0.3">
      <c r="A1343" s="3" t="s">
        <v>2365</v>
      </c>
      <c r="B1343" s="3" t="s">
        <v>4387</v>
      </c>
      <c r="C1343" s="3"/>
      <c r="D1343" s="3"/>
      <c r="E1343" s="3" t="s">
        <v>81</v>
      </c>
      <c r="F1343" s="51" t="str">
        <f t="shared" si="120"/>
        <v>06L2</v>
      </c>
      <c r="G1343" s="51">
        <f t="shared" si="121"/>
        <v>2</v>
      </c>
      <c r="H1343" s="51">
        <f t="shared" si="122"/>
        <v>6</v>
      </c>
      <c r="I1343" s="51" t="str">
        <f t="shared" si="123"/>
        <v>L</v>
      </c>
      <c r="J1343" s="51" t="str">
        <f t="shared" si="124"/>
        <v>MQ200</v>
      </c>
      <c r="K1343" s="76" t="str">
        <f t="shared" si="125"/>
        <v>PC206L2B BIS</v>
      </c>
      <c r="L1343" s="281" t="e">
        <f>VLOOKUP(K1343,'Planilla de control'!#REF!,2,0)</f>
        <v>#REF!</v>
      </c>
      <c r="M1343" s="29" t="e">
        <f>IF(COUNTIF('Planilla de control'!#REF!,K1343)&gt;0,"SI","NO")</f>
        <v>#REF!</v>
      </c>
    </row>
    <row r="1344" spans="1:13" x14ac:dyDescent="0.3">
      <c r="A1344" s="3" t="s">
        <v>2365</v>
      </c>
      <c r="B1344" s="3" t="s">
        <v>4388</v>
      </c>
      <c r="C1344" s="3"/>
      <c r="D1344" s="3"/>
      <c r="E1344" s="3" t="s">
        <v>81</v>
      </c>
      <c r="F1344" s="51" t="str">
        <f t="shared" si="120"/>
        <v>06L2</v>
      </c>
      <c r="G1344" s="51">
        <f t="shared" si="121"/>
        <v>2</v>
      </c>
      <c r="H1344" s="51">
        <f t="shared" si="122"/>
        <v>6</v>
      </c>
      <c r="I1344" s="51" t="str">
        <f t="shared" si="123"/>
        <v>L</v>
      </c>
      <c r="J1344" s="51" t="str">
        <f t="shared" si="124"/>
        <v>MQ200</v>
      </c>
      <c r="K1344" s="76" t="str">
        <f t="shared" si="125"/>
        <v>PC206L2C</v>
      </c>
      <c r="L1344" s="281" t="e">
        <f>VLOOKUP(K1344,'Planilla de control'!#REF!,2,0)</f>
        <v>#REF!</v>
      </c>
      <c r="M1344" s="29" t="e">
        <f>IF(COUNTIF('Planilla de control'!#REF!,K1344)&gt;0,"SI","NO")</f>
        <v>#REF!</v>
      </c>
    </row>
    <row r="1345" spans="1:13" x14ac:dyDescent="0.3">
      <c r="A1345" s="3" t="s">
        <v>2365</v>
      </c>
      <c r="B1345" s="3" t="s">
        <v>4389</v>
      </c>
      <c r="C1345" s="3"/>
      <c r="D1345" s="3"/>
      <c r="E1345" s="3" t="s">
        <v>81</v>
      </c>
      <c r="F1345" s="51" t="str">
        <f t="shared" si="120"/>
        <v>06L2</v>
      </c>
      <c r="G1345" s="51">
        <f t="shared" si="121"/>
        <v>2</v>
      </c>
      <c r="H1345" s="51">
        <f t="shared" si="122"/>
        <v>6</v>
      </c>
      <c r="I1345" s="51" t="str">
        <f t="shared" si="123"/>
        <v>L</v>
      </c>
      <c r="J1345" s="51" t="str">
        <f t="shared" si="124"/>
        <v>MQ200</v>
      </c>
      <c r="K1345" s="76" t="str">
        <f t="shared" si="125"/>
        <v>PC206L2C BIS</v>
      </c>
      <c r="L1345" s="281" t="e">
        <f>VLOOKUP(K1345,'Planilla de control'!#REF!,2,0)</f>
        <v>#REF!</v>
      </c>
      <c r="M1345" s="29" t="e">
        <f>IF(COUNTIF('Planilla de control'!#REF!,K1345)&gt;0,"SI","NO")</f>
        <v>#REF!</v>
      </c>
    </row>
    <row r="1346" spans="1:13" x14ac:dyDescent="0.3">
      <c r="A1346" s="3" t="s">
        <v>2365</v>
      </c>
      <c r="B1346" s="3" t="s">
        <v>4390</v>
      </c>
      <c r="C1346" s="3"/>
      <c r="D1346" s="3"/>
      <c r="E1346" s="3" t="s">
        <v>81</v>
      </c>
      <c r="F1346" s="51" t="str">
        <f t="shared" si="120"/>
        <v>06L2</v>
      </c>
      <c r="G1346" s="51">
        <f t="shared" si="121"/>
        <v>2</v>
      </c>
      <c r="H1346" s="51">
        <f t="shared" si="122"/>
        <v>6</v>
      </c>
      <c r="I1346" s="51" t="str">
        <f t="shared" si="123"/>
        <v>L</v>
      </c>
      <c r="J1346" s="51" t="str">
        <f t="shared" si="124"/>
        <v>MQ200</v>
      </c>
      <c r="K1346" s="76" t="str">
        <f t="shared" si="125"/>
        <v>PC206L2D</v>
      </c>
      <c r="L1346" s="281" t="e">
        <f>VLOOKUP(K1346,'Planilla de control'!#REF!,2,0)</f>
        <v>#REF!</v>
      </c>
      <c r="M1346" s="29" t="e">
        <f>IF(COUNTIF('Planilla de control'!#REF!,K1346)&gt;0,"SI","NO")</f>
        <v>#REF!</v>
      </c>
    </row>
    <row r="1347" spans="1:13" x14ac:dyDescent="0.3">
      <c r="A1347" s="3" t="s">
        <v>2365</v>
      </c>
      <c r="B1347" s="3" t="s">
        <v>4391</v>
      </c>
      <c r="C1347" s="3"/>
      <c r="D1347" s="3"/>
      <c r="E1347" s="3" t="s">
        <v>81</v>
      </c>
      <c r="F1347" s="51" t="str">
        <f t="shared" ref="F1347:F1410" si="126">IF(OR(LEN(B1347)=9,LEN(B1347)=5),MID(B1347,1,4),MID(B1347,1,5))</f>
        <v>06L2</v>
      </c>
      <c r="G1347" s="51">
        <f t="shared" ref="G1347:G1410" si="127">IF(MID(F1347,5,1)&lt;&gt;"",MID(F1347,4,2),MID(F1347,4,1))*1</f>
        <v>2</v>
      </c>
      <c r="H1347" s="51">
        <f t="shared" ref="H1347:H1410" si="128">+MID(B1347,1,2)*1</f>
        <v>6</v>
      </c>
      <c r="I1347" s="51" t="str">
        <f t="shared" ref="I1347:I1410" si="129">+MID(B1347,3,1)</f>
        <v>L</v>
      </c>
      <c r="J1347" s="51" t="str">
        <f t="shared" ref="J1347:J1410" si="130">HLOOKUP(A1347,$O$1:$U$2,2,0)</f>
        <v>MQ200</v>
      </c>
      <c r="K1347" s="76" t="str">
        <f t="shared" ref="K1347:K1410" si="131">CONCATENATE(A1347,B1347)</f>
        <v>PC206L2D BIS</v>
      </c>
      <c r="L1347" s="281" t="e">
        <f>VLOOKUP(K1347,'Planilla de control'!#REF!,2,0)</f>
        <v>#REF!</v>
      </c>
      <c r="M1347" s="29" t="e">
        <f>IF(COUNTIF('Planilla de control'!#REF!,K1347)&gt;0,"SI","NO")</f>
        <v>#REF!</v>
      </c>
    </row>
    <row r="1348" spans="1:13" x14ac:dyDescent="0.3">
      <c r="A1348" s="3" t="s">
        <v>2365</v>
      </c>
      <c r="B1348" s="3" t="s">
        <v>4392</v>
      </c>
      <c r="C1348" s="3"/>
      <c r="D1348" s="3"/>
      <c r="E1348" s="3"/>
      <c r="F1348" s="51" t="str">
        <f t="shared" si="126"/>
        <v>06I2</v>
      </c>
      <c r="G1348" s="51">
        <f t="shared" si="127"/>
        <v>2</v>
      </c>
      <c r="H1348" s="51">
        <f t="shared" si="128"/>
        <v>6</v>
      </c>
      <c r="I1348" s="51" t="str">
        <f t="shared" si="129"/>
        <v>I</v>
      </c>
      <c r="J1348" s="51" t="str">
        <f t="shared" si="130"/>
        <v>MQ200</v>
      </c>
      <c r="K1348" s="76" t="str">
        <f t="shared" si="131"/>
        <v>PC206I2B</v>
      </c>
      <c r="L1348" s="281" t="e">
        <f>VLOOKUP(K1348,'Planilla de control'!#REF!,2,0)</f>
        <v>#REF!</v>
      </c>
      <c r="M1348" s="29" t="e">
        <f>IF(COUNTIF('Planilla de control'!#REF!,K1348)&gt;0,"SI","NO")</f>
        <v>#REF!</v>
      </c>
    </row>
    <row r="1349" spans="1:13" x14ac:dyDescent="0.3">
      <c r="A1349" s="3" t="s">
        <v>2365</v>
      </c>
      <c r="B1349" s="3" t="s">
        <v>4393</v>
      </c>
      <c r="C1349" s="3"/>
      <c r="D1349" s="3"/>
      <c r="E1349" s="3"/>
      <c r="F1349" s="51" t="str">
        <f t="shared" si="126"/>
        <v>06H2</v>
      </c>
      <c r="G1349" s="51">
        <f t="shared" si="127"/>
        <v>2</v>
      </c>
      <c r="H1349" s="51">
        <f t="shared" si="128"/>
        <v>6</v>
      </c>
      <c r="I1349" s="51" t="str">
        <f t="shared" si="129"/>
        <v>H</v>
      </c>
      <c r="J1349" s="51" t="str">
        <f t="shared" si="130"/>
        <v>MQ200</v>
      </c>
      <c r="K1349" s="76" t="str">
        <f t="shared" si="131"/>
        <v>PC206H2A</v>
      </c>
      <c r="L1349" s="281" t="e">
        <f>VLOOKUP(K1349,'Planilla de control'!#REF!,2,0)</f>
        <v>#REF!</v>
      </c>
      <c r="M1349" s="29" t="e">
        <f>IF(COUNTIF('Planilla de control'!#REF!,K1349)&gt;0,"SI","NO")</f>
        <v>#REF!</v>
      </c>
    </row>
    <row r="1350" spans="1:13" x14ac:dyDescent="0.3">
      <c r="A1350" s="3" t="s">
        <v>2365</v>
      </c>
      <c r="B1350" s="3" t="s">
        <v>4394</v>
      </c>
      <c r="C1350" s="3"/>
      <c r="D1350" s="3"/>
      <c r="E1350" s="3"/>
      <c r="F1350" s="51" t="str">
        <f t="shared" si="126"/>
        <v>06G2</v>
      </c>
      <c r="G1350" s="51">
        <f t="shared" si="127"/>
        <v>2</v>
      </c>
      <c r="H1350" s="51">
        <f t="shared" si="128"/>
        <v>6</v>
      </c>
      <c r="I1350" s="51" t="str">
        <f t="shared" si="129"/>
        <v>G</v>
      </c>
      <c r="J1350" s="51" t="str">
        <f t="shared" si="130"/>
        <v>MQ200</v>
      </c>
      <c r="K1350" s="76" t="str">
        <f t="shared" si="131"/>
        <v>PC206G2A</v>
      </c>
      <c r="L1350" s="281" t="e">
        <f>VLOOKUP(K1350,'Planilla de control'!#REF!,2,0)</f>
        <v>#REF!</v>
      </c>
      <c r="M1350" s="29" t="e">
        <f>IF(COUNTIF('Planilla de control'!#REF!,K1350)&gt;0,"SI","NO")</f>
        <v>#REF!</v>
      </c>
    </row>
    <row r="1351" spans="1:13" x14ac:dyDescent="0.3">
      <c r="A1351" s="3" t="s">
        <v>2365</v>
      </c>
      <c r="B1351" s="3" t="s">
        <v>4395</v>
      </c>
      <c r="C1351" s="3"/>
      <c r="D1351" s="3"/>
      <c r="E1351" s="3"/>
      <c r="F1351" s="51" t="str">
        <f t="shared" si="126"/>
        <v>06G2</v>
      </c>
      <c r="G1351" s="51">
        <f t="shared" si="127"/>
        <v>2</v>
      </c>
      <c r="H1351" s="51">
        <f t="shared" si="128"/>
        <v>6</v>
      </c>
      <c r="I1351" s="51" t="str">
        <f t="shared" si="129"/>
        <v>G</v>
      </c>
      <c r="J1351" s="51" t="str">
        <f t="shared" si="130"/>
        <v>MQ200</v>
      </c>
      <c r="K1351" s="76" t="str">
        <f t="shared" si="131"/>
        <v>PC206G2B BIS</v>
      </c>
      <c r="L1351" s="281" t="e">
        <f>VLOOKUP(K1351,'Planilla de control'!#REF!,2,0)</f>
        <v>#REF!</v>
      </c>
      <c r="M1351" s="29" t="e">
        <f>IF(COUNTIF('Planilla de control'!#REF!,K1351)&gt;0,"SI","NO")</f>
        <v>#REF!</v>
      </c>
    </row>
    <row r="1352" spans="1:13" x14ac:dyDescent="0.3">
      <c r="A1352" s="3" t="s">
        <v>2365</v>
      </c>
      <c r="B1352" s="3" t="s">
        <v>4396</v>
      </c>
      <c r="C1352" s="3"/>
      <c r="D1352" s="3"/>
      <c r="E1352" s="3"/>
      <c r="F1352" s="51" t="str">
        <f t="shared" si="126"/>
        <v>06H2</v>
      </c>
      <c r="G1352" s="51">
        <f t="shared" si="127"/>
        <v>2</v>
      </c>
      <c r="H1352" s="51">
        <f t="shared" si="128"/>
        <v>6</v>
      </c>
      <c r="I1352" s="51" t="str">
        <f t="shared" si="129"/>
        <v>H</v>
      </c>
      <c r="J1352" s="51" t="str">
        <f t="shared" si="130"/>
        <v>MQ200</v>
      </c>
      <c r="K1352" s="76" t="str">
        <f t="shared" si="131"/>
        <v>PC206H2A BIS</v>
      </c>
      <c r="L1352" s="281" t="e">
        <f>VLOOKUP(K1352,'Planilla de control'!#REF!,2,0)</f>
        <v>#REF!</v>
      </c>
      <c r="M1352" s="29" t="e">
        <f>IF(COUNTIF('Planilla de control'!#REF!,K1352)&gt;0,"SI","NO")</f>
        <v>#REF!</v>
      </c>
    </row>
    <row r="1353" spans="1:13" x14ac:dyDescent="0.3">
      <c r="A1353" s="3" t="s">
        <v>2365</v>
      </c>
      <c r="B1353" s="3" t="s">
        <v>4397</v>
      </c>
      <c r="C1353" s="3"/>
      <c r="D1353" s="3"/>
      <c r="E1353" s="3"/>
      <c r="F1353" s="51" t="str">
        <f t="shared" si="126"/>
        <v>06H2</v>
      </c>
      <c r="G1353" s="51">
        <f t="shared" si="127"/>
        <v>2</v>
      </c>
      <c r="H1353" s="51">
        <f t="shared" si="128"/>
        <v>6</v>
      </c>
      <c r="I1353" s="51" t="str">
        <f t="shared" si="129"/>
        <v>H</v>
      </c>
      <c r="J1353" s="51" t="str">
        <f t="shared" si="130"/>
        <v>MQ200</v>
      </c>
      <c r="K1353" s="76" t="str">
        <f t="shared" si="131"/>
        <v>PC206H2B</v>
      </c>
      <c r="L1353" s="281" t="e">
        <f>VLOOKUP(K1353,'Planilla de control'!#REF!,2,0)</f>
        <v>#REF!</v>
      </c>
      <c r="M1353" s="29" t="e">
        <f>IF(COUNTIF('Planilla de control'!#REF!,K1353)&gt;0,"SI","NO")</f>
        <v>#REF!</v>
      </c>
    </row>
    <row r="1354" spans="1:13" x14ac:dyDescent="0.3">
      <c r="A1354" s="3" t="s">
        <v>2365</v>
      </c>
      <c r="B1354" s="3" t="s">
        <v>4398</v>
      </c>
      <c r="C1354" s="3"/>
      <c r="D1354" s="3"/>
      <c r="E1354" s="3"/>
      <c r="F1354" s="51" t="str">
        <f t="shared" si="126"/>
        <v>06H2</v>
      </c>
      <c r="G1354" s="51">
        <f t="shared" si="127"/>
        <v>2</v>
      </c>
      <c r="H1354" s="51">
        <f t="shared" si="128"/>
        <v>6</v>
      </c>
      <c r="I1354" s="51" t="str">
        <f t="shared" si="129"/>
        <v>H</v>
      </c>
      <c r="J1354" s="51" t="str">
        <f t="shared" si="130"/>
        <v>MQ200</v>
      </c>
      <c r="K1354" s="76" t="str">
        <f t="shared" si="131"/>
        <v>PC206H2B BIS</v>
      </c>
      <c r="L1354" s="281" t="e">
        <f>VLOOKUP(K1354,'Planilla de control'!#REF!,2,0)</f>
        <v>#REF!</v>
      </c>
      <c r="M1354" s="29" t="e">
        <f>IF(COUNTIF('Planilla de control'!#REF!,K1354)&gt;0,"SI","NO")</f>
        <v>#REF!</v>
      </c>
    </row>
    <row r="1355" spans="1:13" x14ac:dyDescent="0.3">
      <c r="A1355" s="3" t="s">
        <v>2365</v>
      </c>
      <c r="B1355" s="3" t="s">
        <v>4399</v>
      </c>
      <c r="C1355" s="3"/>
      <c r="D1355" s="3"/>
      <c r="E1355" s="3"/>
      <c r="F1355" s="51" t="str">
        <f t="shared" si="126"/>
        <v>06H2</v>
      </c>
      <c r="G1355" s="51">
        <f t="shared" si="127"/>
        <v>2</v>
      </c>
      <c r="H1355" s="51">
        <f t="shared" si="128"/>
        <v>6</v>
      </c>
      <c r="I1355" s="51" t="str">
        <f t="shared" si="129"/>
        <v>H</v>
      </c>
      <c r="J1355" s="51" t="str">
        <f t="shared" si="130"/>
        <v>MQ200</v>
      </c>
      <c r="K1355" s="76" t="str">
        <f t="shared" si="131"/>
        <v>PC206H2C BIS</v>
      </c>
      <c r="L1355" s="281" t="e">
        <f>VLOOKUP(K1355,'Planilla de control'!#REF!,2,0)</f>
        <v>#REF!</v>
      </c>
      <c r="M1355" s="29" t="e">
        <f>IF(COUNTIF('Planilla de control'!#REF!,K1355)&gt;0,"SI","NO")</f>
        <v>#REF!</v>
      </c>
    </row>
    <row r="1356" spans="1:13" x14ac:dyDescent="0.3">
      <c r="A1356" s="3" t="s">
        <v>2365</v>
      </c>
      <c r="B1356" s="3" t="s">
        <v>4400</v>
      </c>
      <c r="C1356" s="3"/>
      <c r="D1356" s="3"/>
      <c r="E1356" s="3"/>
      <c r="F1356" s="51" t="str">
        <f t="shared" si="126"/>
        <v>06H2</v>
      </c>
      <c r="G1356" s="51">
        <f t="shared" si="127"/>
        <v>2</v>
      </c>
      <c r="H1356" s="51">
        <f t="shared" si="128"/>
        <v>6</v>
      </c>
      <c r="I1356" s="51" t="str">
        <f t="shared" si="129"/>
        <v>H</v>
      </c>
      <c r="J1356" s="51" t="str">
        <f t="shared" si="130"/>
        <v>MQ200</v>
      </c>
      <c r="K1356" s="76" t="str">
        <f t="shared" si="131"/>
        <v>PC206H2D</v>
      </c>
      <c r="L1356" s="281" t="e">
        <f>VLOOKUP(K1356,'Planilla de control'!#REF!,2,0)</f>
        <v>#REF!</v>
      </c>
      <c r="M1356" s="29" t="e">
        <f>IF(COUNTIF('Planilla de control'!#REF!,K1356)&gt;0,"SI","NO")</f>
        <v>#REF!</v>
      </c>
    </row>
    <row r="1357" spans="1:13" x14ac:dyDescent="0.3">
      <c r="A1357" s="3" t="s">
        <v>2365</v>
      </c>
      <c r="B1357" s="3" t="s">
        <v>4401</v>
      </c>
      <c r="C1357" s="3"/>
      <c r="D1357" s="3"/>
      <c r="E1357" s="3"/>
      <c r="F1357" s="51" t="str">
        <f t="shared" si="126"/>
        <v>06H2</v>
      </c>
      <c r="G1357" s="51">
        <f t="shared" si="127"/>
        <v>2</v>
      </c>
      <c r="H1357" s="51">
        <f t="shared" si="128"/>
        <v>6</v>
      </c>
      <c r="I1357" s="51" t="str">
        <f t="shared" si="129"/>
        <v>H</v>
      </c>
      <c r="J1357" s="51" t="str">
        <f t="shared" si="130"/>
        <v>MQ200</v>
      </c>
      <c r="K1357" s="76" t="str">
        <f t="shared" si="131"/>
        <v>PC206H2D BIS</v>
      </c>
      <c r="L1357" s="281" t="e">
        <f>VLOOKUP(K1357,'Planilla de control'!#REF!,2,0)</f>
        <v>#REF!</v>
      </c>
      <c r="M1357" s="29" t="e">
        <f>IF(COUNTIF('Planilla de control'!#REF!,K1357)&gt;0,"SI","NO")</f>
        <v>#REF!</v>
      </c>
    </row>
    <row r="1358" spans="1:13" x14ac:dyDescent="0.3">
      <c r="A1358" s="3" t="s">
        <v>2365</v>
      </c>
      <c r="B1358" s="3" t="s">
        <v>4402</v>
      </c>
      <c r="C1358" s="3"/>
      <c r="D1358" s="3"/>
      <c r="E1358" s="3"/>
      <c r="F1358" s="51" t="str">
        <f t="shared" si="126"/>
        <v>06I2</v>
      </c>
      <c r="G1358" s="51">
        <f t="shared" si="127"/>
        <v>2</v>
      </c>
      <c r="H1358" s="51">
        <f t="shared" si="128"/>
        <v>6</v>
      </c>
      <c r="I1358" s="51" t="str">
        <f t="shared" si="129"/>
        <v>I</v>
      </c>
      <c r="J1358" s="51" t="str">
        <f t="shared" si="130"/>
        <v>MQ200</v>
      </c>
      <c r="K1358" s="76" t="str">
        <f t="shared" si="131"/>
        <v>PC206I2A BIS</v>
      </c>
      <c r="L1358" s="281" t="e">
        <f>VLOOKUP(K1358,'Planilla de control'!#REF!,2,0)</f>
        <v>#REF!</v>
      </c>
      <c r="M1358" s="29" t="e">
        <f>IF(COUNTIF('Planilla de control'!#REF!,K1358)&gt;0,"SI","NO")</f>
        <v>#REF!</v>
      </c>
    </row>
    <row r="1359" spans="1:13" x14ac:dyDescent="0.3">
      <c r="A1359" s="3" t="s">
        <v>2365</v>
      </c>
      <c r="B1359" s="3" t="s">
        <v>4403</v>
      </c>
      <c r="C1359" s="3"/>
      <c r="D1359" s="3"/>
      <c r="E1359" s="3"/>
      <c r="F1359" s="51" t="str">
        <f t="shared" si="126"/>
        <v>06G2</v>
      </c>
      <c r="G1359" s="51">
        <f t="shared" si="127"/>
        <v>2</v>
      </c>
      <c r="H1359" s="51">
        <f t="shared" si="128"/>
        <v>6</v>
      </c>
      <c r="I1359" s="51" t="str">
        <f t="shared" si="129"/>
        <v>G</v>
      </c>
      <c r="J1359" s="51" t="str">
        <f t="shared" si="130"/>
        <v>MQ200</v>
      </c>
      <c r="K1359" s="76" t="str">
        <f t="shared" si="131"/>
        <v>PC206G2A BIS</v>
      </c>
      <c r="L1359" s="281" t="e">
        <f>VLOOKUP(K1359,'Planilla de control'!#REF!,2,0)</f>
        <v>#REF!</v>
      </c>
      <c r="M1359" s="29" t="e">
        <f>IF(COUNTIF('Planilla de control'!#REF!,K1359)&gt;0,"SI","NO")</f>
        <v>#REF!</v>
      </c>
    </row>
    <row r="1360" spans="1:13" x14ac:dyDescent="0.3">
      <c r="A1360" s="3" t="s">
        <v>2365</v>
      </c>
      <c r="B1360" s="3" t="s">
        <v>4404</v>
      </c>
      <c r="C1360" s="3"/>
      <c r="D1360" s="3"/>
      <c r="E1360" s="3"/>
      <c r="F1360" s="51" t="str">
        <f t="shared" si="126"/>
        <v>06G2</v>
      </c>
      <c r="G1360" s="51">
        <f t="shared" si="127"/>
        <v>2</v>
      </c>
      <c r="H1360" s="51">
        <f t="shared" si="128"/>
        <v>6</v>
      </c>
      <c r="I1360" s="51" t="str">
        <f t="shared" si="129"/>
        <v>G</v>
      </c>
      <c r="J1360" s="51" t="str">
        <f t="shared" si="130"/>
        <v>MQ200</v>
      </c>
      <c r="K1360" s="76" t="str">
        <f t="shared" si="131"/>
        <v>PC206G2C</v>
      </c>
      <c r="L1360" s="281" t="e">
        <f>VLOOKUP(K1360,'Planilla de control'!#REF!,2,0)</f>
        <v>#REF!</v>
      </c>
      <c r="M1360" s="29" t="e">
        <f>IF(COUNTIF('Planilla de control'!#REF!,K1360)&gt;0,"SI","NO")</f>
        <v>#REF!</v>
      </c>
    </row>
    <row r="1361" spans="1:13" x14ac:dyDescent="0.3">
      <c r="A1361" s="3" t="s">
        <v>2365</v>
      </c>
      <c r="B1361" s="3" t="s">
        <v>4405</v>
      </c>
      <c r="C1361" s="3"/>
      <c r="D1361" s="3"/>
      <c r="E1361" s="3"/>
      <c r="F1361" s="51" t="str">
        <f t="shared" si="126"/>
        <v>06G2</v>
      </c>
      <c r="G1361" s="51">
        <f t="shared" si="127"/>
        <v>2</v>
      </c>
      <c r="H1361" s="51">
        <f t="shared" si="128"/>
        <v>6</v>
      </c>
      <c r="I1361" s="51" t="str">
        <f t="shared" si="129"/>
        <v>G</v>
      </c>
      <c r="J1361" s="51" t="str">
        <f t="shared" si="130"/>
        <v>MQ200</v>
      </c>
      <c r="K1361" s="76" t="str">
        <f t="shared" si="131"/>
        <v>PC206G2D</v>
      </c>
      <c r="L1361" s="281" t="e">
        <f>VLOOKUP(K1361,'Planilla de control'!#REF!,2,0)</f>
        <v>#REF!</v>
      </c>
      <c r="M1361" s="29" t="e">
        <f>IF(COUNTIF('Planilla de control'!#REF!,K1361)&gt;0,"SI","NO")</f>
        <v>#REF!</v>
      </c>
    </row>
    <row r="1362" spans="1:13" x14ac:dyDescent="0.3">
      <c r="A1362" s="3" t="s">
        <v>2365</v>
      </c>
      <c r="B1362" s="3" t="s">
        <v>4406</v>
      </c>
      <c r="C1362" s="3"/>
      <c r="D1362" s="3"/>
      <c r="E1362" s="3"/>
      <c r="F1362" s="51" t="str">
        <f t="shared" si="126"/>
        <v>06G2</v>
      </c>
      <c r="G1362" s="51">
        <f t="shared" si="127"/>
        <v>2</v>
      </c>
      <c r="H1362" s="51">
        <f t="shared" si="128"/>
        <v>6</v>
      </c>
      <c r="I1362" s="51" t="str">
        <f t="shared" si="129"/>
        <v>G</v>
      </c>
      <c r="J1362" s="51" t="str">
        <f t="shared" si="130"/>
        <v>MQ200</v>
      </c>
      <c r="K1362" s="76" t="str">
        <f t="shared" si="131"/>
        <v>PC206G2D BIS</v>
      </c>
      <c r="L1362" s="281" t="e">
        <f>VLOOKUP(K1362,'Planilla de control'!#REF!,2,0)</f>
        <v>#REF!</v>
      </c>
      <c r="M1362" s="29" t="e">
        <f>IF(COUNTIF('Planilla de control'!#REF!,K1362)&gt;0,"SI","NO")</f>
        <v>#REF!</v>
      </c>
    </row>
    <row r="1363" spans="1:13" x14ac:dyDescent="0.3">
      <c r="A1363" s="3" t="s">
        <v>2365</v>
      </c>
      <c r="B1363" s="3" t="s">
        <v>4407</v>
      </c>
      <c r="C1363" s="3"/>
      <c r="D1363" s="3"/>
      <c r="E1363" s="3"/>
      <c r="F1363" s="51" t="str">
        <f t="shared" si="126"/>
        <v>06H2</v>
      </c>
      <c r="G1363" s="51">
        <f t="shared" si="127"/>
        <v>2</v>
      </c>
      <c r="H1363" s="51">
        <f t="shared" si="128"/>
        <v>6</v>
      </c>
      <c r="I1363" s="51" t="str">
        <f t="shared" si="129"/>
        <v>H</v>
      </c>
      <c r="J1363" s="51" t="str">
        <f t="shared" si="130"/>
        <v>MQ200</v>
      </c>
      <c r="K1363" s="76" t="str">
        <f t="shared" si="131"/>
        <v>PC206H2C</v>
      </c>
      <c r="L1363" s="281" t="e">
        <f>VLOOKUP(K1363,'Planilla de control'!#REF!,2,0)</f>
        <v>#REF!</v>
      </c>
      <c r="M1363" s="29" t="e">
        <f>IF(COUNTIF('Planilla de control'!#REF!,K1363)&gt;0,"SI","NO")</f>
        <v>#REF!</v>
      </c>
    </row>
    <row r="1364" spans="1:13" x14ac:dyDescent="0.3">
      <c r="A1364" s="3" t="s">
        <v>2365</v>
      </c>
      <c r="B1364" s="3" t="s">
        <v>4408</v>
      </c>
      <c r="C1364" s="3"/>
      <c r="D1364" s="3"/>
      <c r="E1364" s="3"/>
      <c r="F1364" s="51" t="str">
        <f t="shared" si="126"/>
        <v>06I2</v>
      </c>
      <c r="G1364" s="51">
        <f t="shared" si="127"/>
        <v>2</v>
      </c>
      <c r="H1364" s="51">
        <f t="shared" si="128"/>
        <v>6</v>
      </c>
      <c r="I1364" s="51" t="str">
        <f t="shared" si="129"/>
        <v>I</v>
      </c>
      <c r="J1364" s="51" t="str">
        <f t="shared" si="130"/>
        <v>MQ200</v>
      </c>
      <c r="K1364" s="76" t="str">
        <f t="shared" si="131"/>
        <v>PC206I2A</v>
      </c>
      <c r="L1364" s="281" t="e">
        <f>VLOOKUP(K1364,'Planilla de control'!#REF!,2,0)</f>
        <v>#REF!</v>
      </c>
      <c r="M1364" s="29" t="e">
        <f>IF(COUNTIF('Planilla de control'!#REF!,K1364)&gt;0,"SI","NO")</f>
        <v>#REF!</v>
      </c>
    </row>
    <row r="1365" spans="1:13" x14ac:dyDescent="0.3">
      <c r="A1365" s="3" t="s">
        <v>2365</v>
      </c>
      <c r="B1365" s="3" t="s">
        <v>4409</v>
      </c>
      <c r="C1365" s="3"/>
      <c r="D1365" s="3"/>
      <c r="E1365" s="3"/>
      <c r="F1365" s="51" t="str">
        <f t="shared" si="126"/>
        <v>06I2</v>
      </c>
      <c r="G1365" s="51">
        <f t="shared" si="127"/>
        <v>2</v>
      </c>
      <c r="H1365" s="51">
        <f t="shared" si="128"/>
        <v>6</v>
      </c>
      <c r="I1365" s="51" t="str">
        <f t="shared" si="129"/>
        <v>I</v>
      </c>
      <c r="J1365" s="51" t="str">
        <f t="shared" si="130"/>
        <v>MQ200</v>
      </c>
      <c r="K1365" s="76" t="str">
        <f t="shared" si="131"/>
        <v>PC206I2B BIS</v>
      </c>
      <c r="L1365" s="281" t="e">
        <f>VLOOKUP(K1365,'Planilla de control'!#REF!,2,0)</f>
        <v>#REF!</v>
      </c>
      <c r="M1365" s="29" t="e">
        <f>IF(COUNTIF('Planilla de control'!#REF!,K1365)&gt;0,"SI","NO")</f>
        <v>#REF!</v>
      </c>
    </row>
    <row r="1366" spans="1:13" x14ac:dyDescent="0.3">
      <c r="A1366" s="3" t="s">
        <v>2365</v>
      </c>
      <c r="B1366" s="3" t="s">
        <v>4410</v>
      </c>
      <c r="C1366" s="3"/>
      <c r="D1366" s="3"/>
      <c r="E1366" s="3"/>
      <c r="F1366" s="51" t="str">
        <f t="shared" si="126"/>
        <v>06I2</v>
      </c>
      <c r="G1366" s="51">
        <f t="shared" si="127"/>
        <v>2</v>
      </c>
      <c r="H1366" s="51">
        <f t="shared" si="128"/>
        <v>6</v>
      </c>
      <c r="I1366" s="51" t="str">
        <f t="shared" si="129"/>
        <v>I</v>
      </c>
      <c r="J1366" s="51" t="str">
        <f t="shared" si="130"/>
        <v>MQ200</v>
      </c>
      <c r="K1366" s="76" t="str">
        <f t="shared" si="131"/>
        <v>PC206I2C BIS</v>
      </c>
      <c r="L1366" s="281" t="e">
        <f>VLOOKUP(K1366,'Planilla de control'!#REF!,2,0)</f>
        <v>#REF!</v>
      </c>
      <c r="M1366" s="29" t="e">
        <f>IF(COUNTIF('Planilla de control'!#REF!,K1366)&gt;0,"SI","NO")</f>
        <v>#REF!</v>
      </c>
    </row>
    <row r="1367" spans="1:13" x14ac:dyDescent="0.3">
      <c r="A1367" s="3" t="s">
        <v>2365</v>
      </c>
      <c r="B1367" s="3" t="s">
        <v>4411</v>
      </c>
      <c r="C1367" s="3"/>
      <c r="D1367" s="3"/>
      <c r="E1367" s="3"/>
      <c r="F1367" s="51" t="str">
        <f t="shared" si="126"/>
        <v>06B7</v>
      </c>
      <c r="G1367" s="51">
        <f t="shared" si="127"/>
        <v>7</v>
      </c>
      <c r="H1367" s="51">
        <f t="shared" si="128"/>
        <v>6</v>
      </c>
      <c r="I1367" s="51" t="str">
        <f t="shared" si="129"/>
        <v>B</v>
      </c>
      <c r="J1367" s="51" t="str">
        <f t="shared" si="130"/>
        <v>MQ200</v>
      </c>
      <c r="K1367" s="76" t="str">
        <f t="shared" si="131"/>
        <v>PC206B7A</v>
      </c>
      <c r="L1367" s="281" t="e">
        <f>VLOOKUP(K1367,'Planilla de control'!#REF!,2,0)</f>
        <v>#REF!</v>
      </c>
      <c r="M1367" s="29" t="e">
        <f>IF(COUNTIF('Planilla de control'!#REF!,K1367)&gt;0,"SI","NO")</f>
        <v>#REF!</v>
      </c>
    </row>
    <row r="1368" spans="1:13" x14ac:dyDescent="0.3">
      <c r="A1368" s="3" t="s">
        <v>2365</v>
      </c>
      <c r="B1368" s="3" t="s">
        <v>4412</v>
      </c>
      <c r="C1368" s="3"/>
      <c r="D1368" s="3"/>
      <c r="E1368" s="3"/>
      <c r="F1368" s="51" t="str">
        <f t="shared" si="126"/>
        <v>06B8</v>
      </c>
      <c r="G1368" s="51">
        <f t="shared" si="127"/>
        <v>8</v>
      </c>
      <c r="H1368" s="51">
        <f t="shared" si="128"/>
        <v>6</v>
      </c>
      <c r="I1368" s="51" t="str">
        <f t="shared" si="129"/>
        <v>B</v>
      </c>
      <c r="J1368" s="51" t="str">
        <f t="shared" si="130"/>
        <v>MQ200</v>
      </c>
      <c r="K1368" s="76" t="str">
        <f t="shared" si="131"/>
        <v>PC206B8B</v>
      </c>
      <c r="L1368" s="281" t="e">
        <f>VLOOKUP(K1368,'Planilla de control'!#REF!,2,0)</f>
        <v>#REF!</v>
      </c>
      <c r="M1368" s="29" t="e">
        <f>IF(COUNTIF('Planilla de control'!#REF!,K1368)&gt;0,"SI","NO")</f>
        <v>#REF!</v>
      </c>
    </row>
    <row r="1369" spans="1:13" x14ac:dyDescent="0.3">
      <c r="A1369" s="3" t="s">
        <v>2365</v>
      </c>
      <c r="B1369" s="3" t="s">
        <v>4413</v>
      </c>
      <c r="C1369" s="3"/>
      <c r="D1369" s="3"/>
      <c r="E1369" s="3"/>
      <c r="F1369" s="51" t="str">
        <f t="shared" si="126"/>
        <v>06D1</v>
      </c>
      <c r="G1369" s="51">
        <f t="shared" si="127"/>
        <v>1</v>
      </c>
      <c r="H1369" s="51">
        <f t="shared" si="128"/>
        <v>6</v>
      </c>
      <c r="I1369" s="51" t="str">
        <f t="shared" si="129"/>
        <v>D</v>
      </c>
      <c r="J1369" s="51" t="str">
        <f t="shared" si="130"/>
        <v>MQ200</v>
      </c>
      <c r="K1369" s="76" t="str">
        <f t="shared" si="131"/>
        <v>PC206D1B</v>
      </c>
      <c r="L1369" s="281" t="e">
        <f>VLOOKUP(K1369,'Planilla de control'!#REF!,2,0)</f>
        <v>#REF!</v>
      </c>
      <c r="M1369" s="29" t="e">
        <f>IF(COUNTIF('Planilla de control'!#REF!,K1369)&gt;0,"SI","NO")</f>
        <v>#REF!</v>
      </c>
    </row>
    <row r="1370" spans="1:13" x14ac:dyDescent="0.3">
      <c r="A1370" s="3" t="s">
        <v>2365</v>
      </c>
      <c r="B1370" s="3" t="s">
        <v>4414</v>
      </c>
      <c r="C1370" s="3"/>
      <c r="D1370" s="3"/>
      <c r="E1370" s="3"/>
      <c r="F1370" s="51" t="str">
        <f t="shared" si="126"/>
        <v>06C8</v>
      </c>
      <c r="G1370" s="51">
        <f t="shared" si="127"/>
        <v>8</v>
      </c>
      <c r="H1370" s="51">
        <f t="shared" si="128"/>
        <v>6</v>
      </c>
      <c r="I1370" s="51" t="str">
        <f t="shared" si="129"/>
        <v>C</v>
      </c>
      <c r="J1370" s="51" t="str">
        <f t="shared" si="130"/>
        <v>MQ200</v>
      </c>
      <c r="K1370" s="76" t="str">
        <f t="shared" si="131"/>
        <v>PC206C8A</v>
      </c>
      <c r="L1370" s="281" t="e">
        <f>VLOOKUP(K1370,'Planilla de control'!#REF!,2,0)</f>
        <v>#REF!</v>
      </c>
      <c r="M1370" s="29" t="e">
        <f>IF(COUNTIF('Planilla de control'!#REF!,K1370)&gt;0,"SI","NO")</f>
        <v>#REF!</v>
      </c>
    </row>
    <row r="1371" spans="1:13" x14ac:dyDescent="0.3">
      <c r="A1371" s="3" t="s">
        <v>2365</v>
      </c>
      <c r="B1371" s="3" t="s">
        <v>4415</v>
      </c>
      <c r="C1371" s="3"/>
      <c r="D1371" s="3"/>
      <c r="E1371" s="3"/>
      <c r="F1371" s="51" t="str">
        <f t="shared" si="126"/>
        <v>06G2</v>
      </c>
      <c r="G1371" s="51">
        <f t="shared" si="127"/>
        <v>2</v>
      </c>
      <c r="H1371" s="51">
        <f t="shared" si="128"/>
        <v>6</v>
      </c>
      <c r="I1371" s="51" t="str">
        <f t="shared" si="129"/>
        <v>G</v>
      </c>
      <c r="J1371" s="51" t="str">
        <f t="shared" si="130"/>
        <v>MQ200</v>
      </c>
      <c r="K1371" s="76" t="str">
        <f t="shared" si="131"/>
        <v>PC206G2B</v>
      </c>
      <c r="L1371" s="281" t="e">
        <f>VLOOKUP(K1371,'Planilla de control'!#REF!,2,0)</f>
        <v>#REF!</v>
      </c>
      <c r="M1371" s="29" t="e">
        <f>IF(COUNTIF('Planilla de control'!#REF!,K1371)&gt;0,"SI","NO")</f>
        <v>#REF!</v>
      </c>
    </row>
    <row r="1372" spans="1:13" x14ac:dyDescent="0.3">
      <c r="A1372" s="3" t="s">
        <v>2365</v>
      </c>
      <c r="B1372" s="3" t="s">
        <v>4416</v>
      </c>
      <c r="C1372" s="3"/>
      <c r="D1372" s="3"/>
      <c r="E1372" s="3"/>
      <c r="F1372" s="51" t="str">
        <f t="shared" si="126"/>
        <v>06G2</v>
      </c>
      <c r="G1372" s="51">
        <f t="shared" si="127"/>
        <v>2</v>
      </c>
      <c r="H1372" s="51">
        <f t="shared" si="128"/>
        <v>6</v>
      </c>
      <c r="I1372" s="51" t="str">
        <f t="shared" si="129"/>
        <v>G</v>
      </c>
      <c r="J1372" s="51" t="str">
        <f t="shared" si="130"/>
        <v>MQ200</v>
      </c>
      <c r="K1372" s="76" t="str">
        <f t="shared" si="131"/>
        <v>PC206G2C BIS</v>
      </c>
      <c r="L1372" s="281" t="e">
        <f>VLOOKUP(K1372,'Planilla de control'!#REF!,2,0)</f>
        <v>#REF!</v>
      </c>
      <c r="M1372" s="29" t="e">
        <f>IF(COUNTIF('Planilla de control'!#REF!,K1372)&gt;0,"SI","NO")</f>
        <v>#REF!</v>
      </c>
    </row>
    <row r="1373" spans="1:13" x14ac:dyDescent="0.3">
      <c r="A1373" s="3" t="s">
        <v>2365</v>
      </c>
      <c r="B1373" s="3" t="s">
        <v>4417</v>
      </c>
      <c r="C1373" s="3"/>
      <c r="D1373" s="3"/>
      <c r="E1373" s="3"/>
      <c r="F1373" s="51" t="str">
        <f t="shared" si="126"/>
        <v>06I2</v>
      </c>
      <c r="G1373" s="51">
        <f t="shared" si="127"/>
        <v>2</v>
      </c>
      <c r="H1373" s="51">
        <f t="shared" si="128"/>
        <v>6</v>
      </c>
      <c r="I1373" s="51" t="str">
        <f t="shared" si="129"/>
        <v>I</v>
      </c>
      <c r="J1373" s="51" t="str">
        <f t="shared" si="130"/>
        <v>MQ200</v>
      </c>
      <c r="K1373" s="76" t="str">
        <f t="shared" si="131"/>
        <v>PC206I2D</v>
      </c>
      <c r="L1373" s="281" t="e">
        <f>VLOOKUP(K1373,'Planilla de control'!#REF!,2,0)</f>
        <v>#REF!</v>
      </c>
      <c r="M1373" s="29" t="e">
        <f>IF(COUNTIF('Planilla de control'!#REF!,K1373)&gt;0,"SI","NO")</f>
        <v>#REF!</v>
      </c>
    </row>
    <row r="1374" spans="1:13" x14ac:dyDescent="0.3">
      <c r="A1374" s="3" t="s">
        <v>2365</v>
      </c>
      <c r="B1374" s="3" t="s">
        <v>4418</v>
      </c>
      <c r="C1374" s="3"/>
      <c r="D1374" s="3"/>
      <c r="E1374" s="3"/>
      <c r="F1374" s="51" t="str">
        <f t="shared" si="126"/>
        <v>06I2</v>
      </c>
      <c r="G1374" s="51">
        <f t="shared" si="127"/>
        <v>2</v>
      </c>
      <c r="H1374" s="51">
        <f t="shared" si="128"/>
        <v>6</v>
      </c>
      <c r="I1374" s="51" t="str">
        <f t="shared" si="129"/>
        <v>I</v>
      </c>
      <c r="J1374" s="51" t="str">
        <f t="shared" si="130"/>
        <v>MQ200</v>
      </c>
      <c r="K1374" s="76" t="str">
        <f t="shared" si="131"/>
        <v>PC206I2D BIS</v>
      </c>
      <c r="L1374" s="281" t="e">
        <f>VLOOKUP(K1374,'Planilla de control'!#REF!,2,0)</f>
        <v>#REF!</v>
      </c>
      <c r="M1374" s="29" t="e">
        <f>IF(COUNTIF('Planilla de control'!#REF!,K1374)&gt;0,"SI","NO")</f>
        <v>#REF!</v>
      </c>
    </row>
    <row r="1375" spans="1:13" x14ac:dyDescent="0.3">
      <c r="A1375" s="3" t="s">
        <v>2366</v>
      </c>
      <c r="B1375" s="3" t="s">
        <v>4419</v>
      </c>
      <c r="C1375" s="3"/>
      <c r="D1375" s="3"/>
      <c r="E1375" s="3"/>
      <c r="F1375" s="51" t="str">
        <f t="shared" si="126"/>
        <v>06B6</v>
      </c>
      <c r="G1375" s="51">
        <f t="shared" si="127"/>
        <v>6</v>
      </c>
      <c r="H1375" s="51">
        <f t="shared" si="128"/>
        <v>6</v>
      </c>
      <c r="I1375" s="51" t="str">
        <f t="shared" si="129"/>
        <v>B</v>
      </c>
      <c r="J1375" s="51" t="str">
        <f t="shared" si="130"/>
        <v>MQ200</v>
      </c>
      <c r="K1375" s="76" t="str">
        <f t="shared" si="131"/>
        <v>RAB06B6A</v>
      </c>
      <c r="L1375" s="281" t="e">
        <f>VLOOKUP(K1375,'Planilla de control'!#REF!,2,0)</f>
        <v>#REF!</v>
      </c>
      <c r="M1375" s="29" t="e">
        <f>IF(COUNTIF('Planilla de control'!#REF!,K1375)&gt;0,"SI","NO")</f>
        <v>#REF!</v>
      </c>
    </row>
    <row r="1376" spans="1:13" x14ac:dyDescent="0.3">
      <c r="A1376" s="3" t="s">
        <v>2366</v>
      </c>
      <c r="B1376" s="3" t="s">
        <v>4420</v>
      </c>
      <c r="C1376" s="3"/>
      <c r="D1376" s="3"/>
      <c r="E1376" s="3"/>
      <c r="F1376" s="51" t="str">
        <f t="shared" si="126"/>
        <v>06C5</v>
      </c>
      <c r="G1376" s="51">
        <f t="shared" si="127"/>
        <v>5</v>
      </c>
      <c r="H1376" s="51">
        <f t="shared" si="128"/>
        <v>6</v>
      </c>
      <c r="I1376" s="51" t="str">
        <f t="shared" si="129"/>
        <v>C</v>
      </c>
      <c r="J1376" s="51" t="str">
        <f t="shared" si="130"/>
        <v>MQ200</v>
      </c>
      <c r="K1376" s="76" t="str">
        <f t="shared" si="131"/>
        <v>RAB06C5A</v>
      </c>
      <c r="L1376" s="281" t="e">
        <f>VLOOKUP(K1376,'Planilla de control'!#REF!,2,0)</f>
        <v>#REF!</v>
      </c>
      <c r="M1376" s="29" t="e">
        <f>IF(COUNTIF('Planilla de control'!#REF!,K1376)&gt;0,"SI","NO")</f>
        <v>#REF!</v>
      </c>
    </row>
    <row r="1377" spans="1:13" x14ac:dyDescent="0.3">
      <c r="A1377" s="3" t="s">
        <v>2366</v>
      </c>
      <c r="B1377" s="3" t="s">
        <v>4421</v>
      </c>
      <c r="C1377" s="3"/>
      <c r="D1377" s="3"/>
      <c r="E1377" s="3" t="s">
        <v>81</v>
      </c>
      <c r="F1377" s="51" t="str">
        <f t="shared" si="126"/>
        <v>06F3</v>
      </c>
      <c r="G1377" s="51">
        <f t="shared" si="127"/>
        <v>3</v>
      </c>
      <c r="H1377" s="51">
        <f t="shared" si="128"/>
        <v>6</v>
      </c>
      <c r="I1377" s="51" t="str">
        <f t="shared" si="129"/>
        <v>F</v>
      </c>
      <c r="J1377" s="51" t="str">
        <f t="shared" si="130"/>
        <v>MQ200</v>
      </c>
      <c r="K1377" s="76" t="str">
        <f t="shared" si="131"/>
        <v>RAB06F3A</v>
      </c>
      <c r="L1377" s="281" t="e">
        <f>VLOOKUP(K1377,'Planilla de control'!#REF!,2,0)</f>
        <v>#REF!</v>
      </c>
      <c r="M1377" s="29" t="e">
        <f>IF(COUNTIF('Planilla de control'!#REF!,K1377)&gt;0,"SI","NO")</f>
        <v>#REF!</v>
      </c>
    </row>
    <row r="1378" spans="1:13" x14ac:dyDescent="0.3">
      <c r="A1378" s="3" t="s">
        <v>2366</v>
      </c>
      <c r="B1378" s="3" t="s">
        <v>4422</v>
      </c>
      <c r="C1378" s="3"/>
      <c r="D1378" s="3"/>
      <c r="E1378" s="3" t="s">
        <v>81</v>
      </c>
      <c r="F1378" s="51" t="str">
        <f t="shared" si="126"/>
        <v>06F3</v>
      </c>
      <c r="G1378" s="51">
        <f t="shared" si="127"/>
        <v>3</v>
      </c>
      <c r="H1378" s="51">
        <f t="shared" si="128"/>
        <v>6</v>
      </c>
      <c r="I1378" s="51" t="str">
        <f t="shared" si="129"/>
        <v>F</v>
      </c>
      <c r="J1378" s="51" t="str">
        <f t="shared" si="130"/>
        <v>MQ200</v>
      </c>
      <c r="K1378" s="76" t="str">
        <f t="shared" si="131"/>
        <v>RAB06F3B</v>
      </c>
      <c r="L1378" s="281" t="e">
        <f>VLOOKUP(K1378,'Planilla de control'!#REF!,2,0)</f>
        <v>#REF!</v>
      </c>
      <c r="M1378" s="29" t="e">
        <f>IF(COUNTIF('Planilla de control'!#REF!,K1378)&gt;0,"SI","NO")</f>
        <v>#REF!</v>
      </c>
    </row>
    <row r="1379" spans="1:13" x14ac:dyDescent="0.3">
      <c r="A1379" s="3" t="s">
        <v>2366</v>
      </c>
      <c r="B1379" s="3" t="s">
        <v>4423</v>
      </c>
      <c r="C1379" s="3"/>
      <c r="D1379" s="3"/>
      <c r="E1379" s="3" t="s">
        <v>81</v>
      </c>
      <c r="F1379" s="51" t="str">
        <f t="shared" si="126"/>
        <v>06F4</v>
      </c>
      <c r="G1379" s="51">
        <f t="shared" si="127"/>
        <v>4</v>
      </c>
      <c r="H1379" s="51">
        <f t="shared" si="128"/>
        <v>6</v>
      </c>
      <c r="I1379" s="51" t="str">
        <f t="shared" si="129"/>
        <v>F</v>
      </c>
      <c r="J1379" s="51" t="str">
        <f t="shared" si="130"/>
        <v>MQ200</v>
      </c>
      <c r="K1379" s="76" t="str">
        <f t="shared" si="131"/>
        <v>RAB06F4A</v>
      </c>
      <c r="L1379" s="281" t="e">
        <f>VLOOKUP(K1379,'Planilla de control'!#REF!,2,0)</f>
        <v>#REF!</v>
      </c>
      <c r="M1379" s="29" t="e">
        <f>IF(COUNTIF('Planilla de control'!#REF!,K1379)&gt;0,"SI","NO")</f>
        <v>#REF!</v>
      </c>
    </row>
    <row r="1380" spans="1:13" x14ac:dyDescent="0.3">
      <c r="A1380" s="3" t="s">
        <v>2366</v>
      </c>
      <c r="B1380" s="3" t="s">
        <v>4424</v>
      </c>
      <c r="C1380" s="3"/>
      <c r="D1380" s="3"/>
      <c r="E1380" s="3" t="s">
        <v>81</v>
      </c>
      <c r="F1380" s="51" t="str">
        <f t="shared" si="126"/>
        <v>06F4</v>
      </c>
      <c r="G1380" s="51">
        <f t="shared" si="127"/>
        <v>4</v>
      </c>
      <c r="H1380" s="51">
        <f t="shared" si="128"/>
        <v>6</v>
      </c>
      <c r="I1380" s="51" t="str">
        <f t="shared" si="129"/>
        <v>F</v>
      </c>
      <c r="J1380" s="51" t="str">
        <f t="shared" si="130"/>
        <v>MQ200</v>
      </c>
      <c r="K1380" s="76" t="str">
        <f t="shared" si="131"/>
        <v>RAB06F4B</v>
      </c>
      <c r="L1380" s="281" t="e">
        <f>VLOOKUP(K1380,'Planilla de control'!#REF!,2,0)</f>
        <v>#REF!</v>
      </c>
      <c r="M1380" s="29" t="e">
        <f>IF(COUNTIF('Planilla de control'!#REF!,K1380)&gt;0,"SI","NO")</f>
        <v>#REF!</v>
      </c>
    </row>
    <row r="1381" spans="1:13" x14ac:dyDescent="0.3">
      <c r="A1381" s="3" t="s">
        <v>2366</v>
      </c>
      <c r="B1381" s="3" t="s">
        <v>4425</v>
      </c>
      <c r="C1381" s="3"/>
      <c r="D1381" s="3"/>
      <c r="E1381" s="3" t="s">
        <v>81</v>
      </c>
      <c r="F1381" s="51" t="str">
        <f t="shared" si="126"/>
        <v>06F5</v>
      </c>
      <c r="G1381" s="51">
        <f t="shared" si="127"/>
        <v>5</v>
      </c>
      <c r="H1381" s="51">
        <f t="shared" si="128"/>
        <v>6</v>
      </c>
      <c r="I1381" s="51" t="str">
        <f t="shared" si="129"/>
        <v>F</v>
      </c>
      <c r="J1381" s="51" t="str">
        <f t="shared" si="130"/>
        <v>MQ200</v>
      </c>
      <c r="K1381" s="76" t="str">
        <f t="shared" si="131"/>
        <v>RAB06F5B</v>
      </c>
      <c r="L1381" s="281" t="e">
        <f>VLOOKUP(K1381,'Planilla de control'!#REF!,2,0)</f>
        <v>#REF!</v>
      </c>
      <c r="M1381" s="29" t="e">
        <f>IF(COUNTIF('Planilla de control'!#REF!,K1381)&gt;0,"SI","NO")</f>
        <v>#REF!</v>
      </c>
    </row>
    <row r="1382" spans="1:13" x14ac:dyDescent="0.3">
      <c r="A1382" s="3" t="s">
        <v>2366</v>
      </c>
      <c r="B1382" s="3" t="s">
        <v>4426</v>
      </c>
      <c r="C1382" s="3"/>
      <c r="D1382" s="3"/>
      <c r="E1382" s="3" t="s">
        <v>81</v>
      </c>
      <c r="F1382" s="51" t="str">
        <f t="shared" si="126"/>
        <v>06F6</v>
      </c>
      <c r="G1382" s="51">
        <f t="shared" si="127"/>
        <v>6</v>
      </c>
      <c r="H1382" s="51">
        <f t="shared" si="128"/>
        <v>6</v>
      </c>
      <c r="I1382" s="51" t="str">
        <f t="shared" si="129"/>
        <v>F</v>
      </c>
      <c r="J1382" s="51" t="str">
        <f t="shared" si="130"/>
        <v>MQ200</v>
      </c>
      <c r="K1382" s="76" t="str">
        <f t="shared" si="131"/>
        <v>RAB06F6A</v>
      </c>
      <c r="L1382" s="281" t="e">
        <f>VLOOKUP(K1382,'Planilla de control'!#REF!,2,0)</f>
        <v>#REF!</v>
      </c>
      <c r="M1382" s="29" t="e">
        <f>IF(COUNTIF('Planilla de control'!#REF!,K1382)&gt;0,"SI","NO")</f>
        <v>#REF!</v>
      </c>
    </row>
    <row r="1383" spans="1:13" x14ac:dyDescent="0.3">
      <c r="A1383" s="3" t="s">
        <v>2366</v>
      </c>
      <c r="B1383" s="3" t="s">
        <v>4427</v>
      </c>
      <c r="C1383" s="3"/>
      <c r="D1383" s="3"/>
      <c r="E1383" s="3" t="s">
        <v>81</v>
      </c>
      <c r="F1383" s="51" t="str">
        <f t="shared" si="126"/>
        <v>06F6</v>
      </c>
      <c r="G1383" s="51">
        <f t="shared" si="127"/>
        <v>6</v>
      </c>
      <c r="H1383" s="51">
        <f t="shared" si="128"/>
        <v>6</v>
      </c>
      <c r="I1383" s="51" t="str">
        <f t="shared" si="129"/>
        <v>F</v>
      </c>
      <c r="J1383" s="51" t="str">
        <f t="shared" si="130"/>
        <v>MQ200</v>
      </c>
      <c r="K1383" s="76" t="str">
        <f t="shared" si="131"/>
        <v>RAB06F6B</v>
      </c>
      <c r="L1383" s="281" t="e">
        <f>VLOOKUP(K1383,'Planilla de control'!#REF!,2,0)</f>
        <v>#REF!</v>
      </c>
      <c r="M1383" s="29" t="e">
        <f>IF(COUNTIF('Planilla de control'!#REF!,K1383)&gt;0,"SI","NO")</f>
        <v>#REF!</v>
      </c>
    </row>
    <row r="1384" spans="1:13" x14ac:dyDescent="0.3">
      <c r="A1384" s="3" t="s">
        <v>2366</v>
      </c>
      <c r="B1384" s="3" t="s">
        <v>4428</v>
      </c>
      <c r="C1384" s="3"/>
      <c r="D1384" s="3"/>
      <c r="E1384" s="3"/>
      <c r="F1384" s="51" t="str">
        <f t="shared" si="126"/>
        <v>06H1</v>
      </c>
      <c r="G1384" s="51">
        <f t="shared" si="127"/>
        <v>1</v>
      </c>
      <c r="H1384" s="51">
        <f t="shared" si="128"/>
        <v>6</v>
      </c>
      <c r="I1384" s="51" t="str">
        <f t="shared" si="129"/>
        <v>H</v>
      </c>
      <c r="J1384" s="51" t="str">
        <f t="shared" si="130"/>
        <v>MQ200</v>
      </c>
      <c r="K1384" s="76" t="str">
        <f t="shared" si="131"/>
        <v>RAB06H1B</v>
      </c>
      <c r="L1384" s="281" t="e">
        <f>VLOOKUP(K1384,'Planilla de control'!#REF!,2,0)</f>
        <v>#REF!</v>
      </c>
      <c r="M1384" s="29" t="e">
        <f>IF(COUNTIF('Planilla de control'!#REF!,K1384)&gt;0,"SI","NO")</f>
        <v>#REF!</v>
      </c>
    </row>
    <row r="1385" spans="1:13" x14ac:dyDescent="0.3">
      <c r="A1385" s="3" t="s">
        <v>2366</v>
      </c>
      <c r="B1385" s="3" t="s">
        <v>4429</v>
      </c>
      <c r="C1385" s="3"/>
      <c r="D1385" s="3"/>
      <c r="E1385" s="3"/>
      <c r="F1385" s="51" t="str">
        <f t="shared" si="126"/>
        <v>06K4</v>
      </c>
      <c r="G1385" s="51">
        <f t="shared" si="127"/>
        <v>4</v>
      </c>
      <c r="H1385" s="51">
        <f t="shared" si="128"/>
        <v>6</v>
      </c>
      <c r="I1385" s="51" t="str">
        <f t="shared" si="129"/>
        <v>K</v>
      </c>
      <c r="J1385" s="51" t="str">
        <f t="shared" si="130"/>
        <v>MQ200</v>
      </c>
      <c r="K1385" s="76" t="str">
        <f t="shared" si="131"/>
        <v>RAB06K4B</v>
      </c>
      <c r="L1385" s="281" t="e">
        <f>VLOOKUP(K1385,'Planilla de control'!#REF!,2,0)</f>
        <v>#REF!</v>
      </c>
      <c r="M1385" s="29" t="e">
        <f>IF(COUNTIF('Planilla de control'!#REF!,K1385)&gt;0,"SI","NO")</f>
        <v>#REF!</v>
      </c>
    </row>
    <row r="1386" spans="1:13" x14ac:dyDescent="0.3">
      <c r="A1386" s="3" t="s">
        <v>2366</v>
      </c>
      <c r="B1386" s="3" t="s">
        <v>4430</v>
      </c>
      <c r="C1386" s="3"/>
      <c r="D1386" s="3"/>
      <c r="E1386" s="3"/>
      <c r="F1386" s="51" t="str">
        <f t="shared" si="126"/>
        <v>06K6</v>
      </c>
      <c r="G1386" s="51">
        <f t="shared" si="127"/>
        <v>6</v>
      </c>
      <c r="H1386" s="51">
        <f t="shared" si="128"/>
        <v>6</v>
      </c>
      <c r="I1386" s="51" t="str">
        <f t="shared" si="129"/>
        <v>K</v>
      </c>
      <c r="J1386" s="51" t="str">
        <f t="shared" si="130"/>
        <v>MQ200</v>
      </c>
      <c r="K1386" s="76" t="str">
        <f t="shared" si="131"/>
        <v>RAB06K6A</v>
      </c>
      <c r="L1386" s="281" t="e">
        <f>VLOOKUP(K1386,'Planilla de control'!#REF!,2,0)</f>
        <v>#REF!</v>
      </c>
      <c r="M1386" s="29" t="e">
        <f>IF(COUNTIF('Planilla de control'!#REF!,K1386)&gt;0,"SI","NO")</f>
        <v>#REF!</v>
      </c>
    </row>
    <row r="1387" spans="1:13" x14ac:dyDescent="0.3">
      <c r="A1387" s="3" t="s">
        <v>2366</v>
      </c>
      <c r="B1387" s="3" t="s">
        <v>4431</v>
      </c>
      <c r="C1387" s="3"/>
      <c r="D1387" s="3"/>
      <c r="E1387" s="3"/>
      <c r="F1387" s="51" t="str">
        <f t="shared" si="126"/>
        <v>06J4</v>
      </c>
      <c r="G1387" s="51">
        <f t="shared" si="127"/>
        <v>4</v>
      </c>
      <c r="H1387" s="51">
        <f t="shared" si="128"/>
        <v>6</v>
      </c>
      <c r="I1387" s="51" t="str">
        <f t="shared" si="129"/>
        <v>J</v>
      </c>
      <c r="J1387" s="51" t="str">
        <f t="shared" si="130"/>
        <v>MQ200</v>
      </c>
      <c r="K1387" s="76" t="str">
        <f t="shared" si="131"/>
        <v>RAB06J4B</v>
      </c>
      <c r="L1387" s="281" t="e">
        <f>VLOOKUP(K1387,'Planilla de control'!#REF!,2,0)</f>
        <v>#REF!</v>
      </c>
      <c r="M1387" s="29" t="e">
        <f>IF(COUNTIF('Planilla de control'!#REF!,K1387)&gt;0,"SI","NO")</f>
        <v>#REF!</v>
      </c>
    </row>
    <row r="1388" spans="1:13" x14ac:dyDescent="0.3">
      <c r="A1388" s="3" t="s">
        <v>2366</v>
      </c>
      <c r="B1388" s="3" t="s">
        <v>4432</v>
      </c>
      <c r="C1388" s="3"/>
      <c r="D1388" s="3"/>
      <c r="E1388" s="3"/>
      <c r="F1388" s="51" t="str">
        <f t="shared" si="126"/>
        <v>06J3</v>
      </c>
      <c r="G1388" s="51">
        <f t="shared" si="127"/>
        <v>3</v>
      </c>
      <c r="H1388" s="51">
        <f t="shared" si="128"/>
        <v>6</v>
      </c>
      <c r="I1388" s="51" t="str">
        <f t="shared" si="129"/>
        <v>J</v>
      </c>
      <c r="J1388" s="51" t="str">
        <f t="shared" si="130"/>
        <v>MQ200</v>
      </c>
      <c r="K1388" s="76" t="str">
        <f t="shared" si="131"/>
        <v>RAB06J3A</v>
      </c>
      <c r="L1388" s="281" t="e">
        <f>VLOOKUP(K1388,'Planilla de control'!#REF!,2,0)</f>
        <v>#REF!</v>
      </c>
      <c r="M1388" s="29" t="e">
        <f>IF(COUNTIF('Planilla de control'!#REF!,K1388)&gt;0,"SI","NO")</f>
        <v>#REF!</v>
      </c>
    </row>
    <row r="1389" spans="1:13" x14ac:dyDescent="0.3">
      <c r="A1389" s="3" t="s">
        <v>2366</v>
      </c>
      <c r="B1389" s="3" t="s">
        <v>4433</v>
      </c>
      <c r="C1389" s="3"/>
      <c r="D1389" s="3"/>
      <c r="E1389" s="3"/>
      <c r="F1389" s="51" t="str">
        <f t="shared" si="126"/>
        <v>06K3</v>
      </c>
      <c r="G1389" s="51">
        <f t="shared" si="127"/>
        <v>3</v>
      </c>
      <c r="H1389" s="51">
        <f t="shared" si="128"/>
        <v>6</v>
      </c>
      <c r="I1389" s="51" t="str">
        <f t="shared" si="129"/>
        <v>K</v>
      </c>
      <c r="J1389" s="51" t="str">
        <f t="shared" si="130"/>
        <v>MQ200</v>
      </c>
      <c r="K1389" s="76" t="str">
        <f t="shared" si="131"/>
        <v>RAB06K3A</v>
      </c>
      <c r="L1389" s="281" t="e">
        <f>VLOOKUP(K1389,'Planilla de control'!#REF!,2,0)</f>
        <v>#REF!</v>
      </c>
      <c r="M1389" s="29" t="e">
        <f>IF(COUNTIF('Planilla de control'!#REF!,K1389)&gt;0,"SI","NO")</f>
        <v>#REF!</v>
      </c>
    </row>
    <row r="1390" spans="1:13" x14ac:dyDescent="0.3">
      <c r="A1390" s="3" t="s">
        <v>2366</v>
      </c>
      <c r="B1390" s="3" t="s">
        <v>4434</v>
      </c>
      <c r="C1390" s="3"/>
      <c r="D1390" s="3"/>
      <c r="E1390" s="3"/>
      <c r="F1390" s="51" t="str">
        <f t="shared" si="126"/>
        <v>06I3</v>
      </c>
      <c r="G1390" s="51">
        <f t="shared" si="127"/>
        <v>3</v>
      </c>
      <c r="H1390" s="51">
        <f t="shared" si="128"/>
        <v>6</v>
      </c>
      <c r="I1390" s="51" t="str">
        <f t="shared" si="129"/>
        <v>I</v>
      </c>
      <c r="J1390" s="51" t="str">
        <f t="shared" si="130"/>
        <v>MQ200</v>
      </c>
      <c r="K1390" s="76" t="str">
        <f t="shared" si="131"/>
        <v>RAB06I3A</v>
      </c>
      <c r="L1390" s="281" t="e">
        <f>VLOOKUP(K1390,'Planilla de control'!#REF!,2,0)</f>
        <v>#REF!</v>
      </c>
      <c r="M1390" s="29" t="e">
        <f>IF(COUNTIF('Planilla de control'!#REF!,K1390)&gt;0,"SI","NO")</f>
        <v>#REF!</v>
      </c>
    </row>
    <row r="1391" spans="1:13" x14ac:dyDescent="0.3">
      <c r="A1391" s="3" t="s">
        <v>2366</v>
      </c>
      <c r="B1391" s="3" t="s">
        <v>4435</v>
      </c>
      <c r="C1391" s="3"/>
      <c r="D1391" s="3"/>
      <c r="E1391" s="3"/>
      <c r="F1391" s="51" t="str">
        <f t="shared" si="126"/>
        <v>06C5</v>
      </c>
      <c r="G1391" s="51">
        <f t="shared" si="127"/>
        <v>5</v>
      </c>
      <c r="H1391" s="51">
        <f t="shared" si="128"/>
        <v>6</v>
      </c>
      <c r="I1391" s="51" t="str">
        <f t="shared" si="129"/>
        <v>C</v>
      </c>
      <c r="J1391" s="51" t="str">
        <f t="shared" si="130"/>
        <v>MQ200</v>
      </c>
      <c r="K1391" s="76" t="str">
        <f t="shared" si="131"/>
        <v>RAB06C5B</v>
      </c>
      <c r="L1391" s="281" t="e">
        <f>VLOOKUP(K1391,'Planilla de control'!#REF!,2,0)</f>
        <v>#REF!</v>
      </c>
      <c r="M1391" s="29" t="e">
        <f>IF(COUNTIF('Planilla de control'!#REF!,K1391)&gt;0,"SI","NO")</f>
        <v>#REF!</v>
      </c>
    </row>
    <row r="1392" spans="1:13" x14ac:dyDescent="0.3">
      <c r="A1392" s="3" t="s">
        <v>2366</v>
      </c>
      <c r="B1392" s="3" t="s">
        <v>4436</v>
      </c>
      <c r="C1392" s="3"/>
      <c r="D1392" s="3"/>
      <c r="E1392" s="3"/>
      <c r="F1392" s="51" t="str">
        <f t="shared" si="126"/>
        <v>06C1</v>
      </c>
      <c r="G1392" s="51">
        <f t="shared" si="127"/>
        <v>1</v>
      </c>
      <c r="H1392" s="51">
        <f t="shared" si="128"/>
        <v>6</v>
      </c>
      <c r="I1392" s="51" t="str">
        <f t="shared" si="129"/>
        <v>C</v>
      </c>
      <c r="J1392" s="51" t="str">
        <f t="shared" si="130"/>
        <v>MQ200</v>
      </c>
      <c r="K1392" s="76" t="str">
        <f t="shared" si="131"/>
        <v>RAB06C1A</v>
      </c>
      <c r="L1392" s="281" t="e">
        <f>VLOOKUP(K1392,'Planilla de control'!#REF!,2,0)</f>
        <v>#REF!</v>
      </c>
      <c r="M1392" s="29" t="e">
        <f>IF(COUNTIF('Planilla de control'!#REF!,K1392)&gt;0,"SI","NO")</f>
        <v>#REF!</v>
      </c>
    </row>
    <row r="1393" spans="1:13" x14ac:dyDescent="0.3">
      <c r="A1393" s="3" t="s">
        <v>2366</v>
      </c>
      <c r="B1393" s="3" t="s">
        <v>4437</v>
      </c>
      <c r="C1393" s="3"/>
      <c r="D1393" s="3"/>
      <c r="E1393" s="3"/>
      <c r="F1393" s="51" t="str">
        <f t="shared" si="126"/>
        <v>06D6</v>
      </c>
      <c r="G1393" s="51">
        <f t="shared" si="127"/>
        <v>6</v>
      </c>
      <c r="H1393" s="51">
        <f t="shared" si="128"/>
        <v>6</v>
      </c>
      <c r="I1393" s="51" t="str">
        <f t="shared" si="129"/>
        <v>D</v>
      </c>
      <c r="J1393" s="51" t="str">
        <f t="shared" si="130"/>
        <v>MQ200</v>
      </c>
      <c r="K1393" s="76" t="str">
        <f t="shared" si="131"/>
        <v>RAB06D6A</v>
      </c>
      <c r="L1393" s="281" t="e">
        <f>VLOOKUP(K1393,'Planilla de control'!#REF!,2,0)</f>
        <v>#REF!</v>
      </c>
      <c r="M1393" s="29" t="e">
        <f>IF(COUNTIF('Planilla de control'!#REF!,K1393)&gt;0,"SI","NO")</f>
        <v>#REF!</v>
      </c>
    </row>
    <row r="1394" spans="1:13" x14ac:dyDescent="0.3">
      <c r="A1394" s="3" t="s">
        <v>2366</v>
      </c>
      <c r="B1394" s="3" t="s">
        <v>4438</v>
      </c>
      <c r="C1394" s="3"/>
      <c r="D1394" s="3"/>
      <c r="E1394" s="3"/>
      <c r="F1394" s="51" t="str">
        <f t="shared" si="126"/>
        <v>06H5</v>
      </c>
      <c r="G1394" s="51">
        <f t="shared" si="127"/>
        <v>5</v>
      </c>
      <c r="H1394" s="51">
        <f t="shared" si="128"/>
        <v>6</v>
      </c>
      <c r="I1394" s="51" t="str">
        <f t="shared" si="129"/>
        <v>H</v>
      </c>
      <c r="J1394" s="51" t="str">
        <f t="shared" si="130"/>
        <v>MQ200</v>
      </c>
      <c r="K1394" s="76" t="str">
        <f t="shared" si="131"/>
        <v>RAB06H5A</v>
      </c>
      <c r="L1394" s="281" t="e">
        <f>VLOOKUP(K1394,'Planilla de control'!#REF!,2,0)</f>
        <v>#REF!</v>
      </c>
      <c r="M1394" s="29" t="e">
        <f>IF(COUNTIF('Planilla de control'!#REF!,K1394)&gt;0,"SI","NO")</f>
        <v>#REF!</v>
      </c>
    </row>
    <row r="1395" spans="1:13" x14ac:dyDescent="0.3">
      <c r="A1395" s="3" t="s">
        <v>2366</v>
      </c>
      <c r="B1395" s="3" t="s">
        <v>4439</v>
      </c>
      <c r="C1395" s="3"/>
      <c r="D1395" s="3"/>
      <c r="E1395" s="3"/>
      <c r="F1395" s="51" t="str">
        <f t="shared" si="126"/>
        <v>06D4</v>
      </c>
      <c r="G1395" s="51">
        <f t="shared" si="127"/>
        <v>4</v>
      </c>
      <c r="H1395" s="51">
        <f t="shared" si="128"/>
        <v>6</v>
      </c>
      <c r="I1395" s="51" t="str">
        <f t="shared" si="129"/>
        <v>D</v>
      </c>
      <c r="J1395" s="51" t="str">
        <f t="shared" si="130"/>
        <v>MQ200</v>
      </c>
      <c r="K1395" s="76" t="str">
        <f t="shared" si="131"/>
        <v>RAB06D4A</v>
      </c>
      <c r="L1395" s="281" t="e">
        <f>VLOOKUP(K1395,'Planilla de control'!#REF!,2,0)</f>
        <v>#REF!</v>
      </c>
      <c r="M1395" s="29" t="e">
        <f>IF(COUNTIF('Planilla de control'!#REF!,K1395)&gt;0,"SI","NO")</f>
        <v>#REF!</v>
      </c>
    </row>
    <row r="1396" spans="1:13" x14ac:dyDescent="0.3">
      <c r="A1396" s="3" t="s">
        <v>2366</v>
      </c>
      <c r="B1396" s="3" t="s">
        <v>4440</v>
      </c>
      <c r="C1396" s="3"/>
      <c r="D1396" s="3"/>
      <c r="E1396" s="3"/>
      <c r="F1396" s="51" t="str">
        <f t="shared" si="126"/>
        <v>06L3</v>
      </c>
      <c r="G1396" s="51">
        <f t="shared" si="127"/>
        <v>3</v>
      </c>
      <c r="H1396" s="51">
        <f t="shared" si="128"/>
        <v>6</v>
      </c>
      <c r="I1396" s="51" t="str">
        <f t="shared" si="129"/>
        <v>L</v>
      </c>
      <c r="J1396" s="51" t="str">
        <f t="shared" si="130"/>
        <v>MQ200</v>
      </c>
      <c r="K1396" s="76" t="str">
        <f t="shared" si="131"/>
        <v>RAB06L3A</v>
      </c>
      <c r="L1396" s="281" t="e">
        <f>VLOOKUP(K1396,'Planilla de control'!#REF!,2,0)</f>
        <v>#REF!</v>
      </c>
      <c r="M1396" s="29" t="e">
        <f>IF(COUNTIF('Planilla de control'!#REF!,K1396)&gt;0,"SI","NO")</f>
        <v>#REF!</v>
      </c>
    </row>
    <row r="1397" spans="1:13" x14ac:dyDescent="0.3">
      <c r="A1397" s="3" t="s">
        <v>2366</v>
      </c>
      <c r="B1397" s="3" t="s">
        <v>4441</v>
      </c>
      <c r="C1397" s="3"/>
      <c r="D1397" s="3"/>
      <c r="E1397" s="3"/>
      <c r="F1397" s="51" t="str">
        <f t="shared" si="126"/>
        <v>06I5</v>
      </c>
      <c r="G1397" s="51">
        <f t="shared" si="127"/>
        <v>5</v>
      </c>
      <c r="H1397" s="51">
        <f t="shared" si="128"/>
        <v>6</v>
      </c>
      <c r="I1397" s="51" t="str">
        <f t="shared" si="129"/>
        <v>I</v>
      </c>
      <c r="J1397" s="51" t="str">
        <f t="shared" si="130"/>
        <v>MQ200</v>
      </c>
      <c r="K1397" s="76" t="str">
        <f t="shared" si="131"/>
        <v>RAB06I5A</v>
      </c>
      <c r="L1397" s="281" t="e">
        <f>VLOOKUP(K1397,'Planilla de control'!#REF!,2,0)</f>
        <v>#REF!</v>
      </c>
      <c r="M1397" s="29" t="e">
        <f>IF(COUNTIF('Planilla de control'!#REF!,K1397)&gt;0,"SI","NO")</f>
        <v>#REF!</v>
      </c>
    </row>
    <row r="1398" spans="1:13" x14ac:dyDescent="0.3">
      <c r="A1398" s="3" t="s">
        <v>2366</v>
      </c>
      <c r="B1398" s="3" t="s">
        <v>4442</v>
      </c>
      <c r="C1398" s="3"/>
      <c r="D1398" s="3"/>
      <c r="E1398" s="3"/>
      <c r="F1398" s="51" t="str">
        <f t="shared" si="126"/>
        <v>06E5</v>
      </c>
      <c r="G1398" s="51">
        <f t="shared" si="127"/>
        <v>5</v>
      </c>
      <c r="H1398" s="51">
        <f t="shared" si="128"/>
        <v>6</v>
      </c>
      <c r="I1398" s="51" t="str">
        <f t="shared" si="129"/>
        <v>E</v>
      </c>
      <c r="J1398" s="51" t="str">
        <f t="shared" si="130"/>
        <v>MQ200</v>
      </c>
      <c r="K1398" s="76" t="str">
        <f t="shared" si="131"/>
        <v>RAB06E5A</v>
      </c>
      <c r="L1398" s="281" t="e">
        <f>VLOOKUP(K1398,'Planilla de control'!#REF!,2,0)</f>
        <v>#REF!</v>
      </c>
      <c r="M1398" s="29" t="e">
        <f>IF(COUNTIF('Planilla de control'!#REF!,K1398)&gt;0,"SI","NO")</f>
        <v>#REF!</v>
      </c>
    </row>
    <row r="1399" spans="1:13" x14ac:dyDescent="0.3">
      <c r="A1399" s="3" t="s">
        <v>2366</v>
      </c>
      <c r="B1399" s="3" t="s">
        <v>4443</v>
      </c>
      <c r="C1399" s="3"/>
      <c r="D1399" s="3"/>
      <c r="E1399" s="3"/>
      <c r="F1399" s="51" t="str">
        <f t="shared" si="126"/>
        <v>06B1</v>
      </c>
      <c r="G1399" s="51">
        <f t="shared" si="127"/>
        <v>1</v>
      </c>
      <c r="H1399" s="51">
        <f t="shared" si="128"/>
        <v>6</v>
      </c>
      <c r="I1399" s="51" t="str">
        <f t="shared" si="129"/>
        <v>B</v>
      </c>
      <c r="J1399" s="51" t="str">
        <f t="shared" si="130"/>
        <v>MQ200</v>
      </c>
      <c r="K1399" s="76" t="str">
        <f t="shared" si="131"/>
        <v>RAB06B1A</v>
      </c>
      <c r="L1399" s="281" t="e">
        <f>VLOOKUP(K1399,'Planilla de control'!#REF!,2,0)</f>
        <v>#REF!</v>
      </c>
      <c r="M1399" s="29" t="e">
        <f>IF(COUNTIF('Planilla de control'!#REF!,K1399)&gt;0,"SI","NO")</f>
        <v>#REF!</v>
      </c>
    </row>
    <row r="1400" spans="1:13" x14ac:dyDescent="0.3">
      <c r="A1400" s="3" t="s">
        <v>2366</v>
      </c>
      <c r="B1400" s="3" t="s">
        <v>4444</v>
      </c>
      <c r="C1400" s="3"/>
      <c r="D1400" s="3"/>
      <c r="E1400" s="3"/>
      <c r="F1400" s="51" t="str">
        <f t="shared" si="126"/>
        <v>06G4</v>
      </c>
      <c r="G1400" s="51">
        <f t="shared" si="127"/>
        <v>4</v>
      </c>
      <c r="H1400" s="51">
        <f t="shared" si="128"/>
        <v>6</v>
      </c>
      <c r="I1400" s="51" t="str">
        <f t="shared" si="129"/>
        <v>G</v>
      </c>
      <c r="J1400" s="51" t="str">
        <f t="shared" si="130"/>
        <v>MQ200</v>
      </c>
      <c r="K1400" s="76" t="str">
        <f t="shared" si="131"/>
        <v>RAB06G4A</v>
      </c>
      <c r="L1400" s="281" t="e">
        <f>VLOOKUP(K1400,'Planilla de control'!#REF!,2,0)</f>
        <v>#REF!</v>
      </c>
      <c r="M1400" s="29" t="e">
        <f>IF(COUNTIF('Planilla de control'!#REF!,K1400)&gt;0,"SI","NO")</f>
        <v>#REF!</v>
      </c>
    </row>
    <row r="1401" spans="1:13" x14ac:dyDescent="0.3">
      <c r="A1401" s="3" t="s">
        <v>2366</v>
      </c>
      <c r="B1401" s="3" t="s">
        <v>4445</v>
      </c>
      <c r="C1401" s="3"/>
      <c r="D1401" s="3"/>
      <c r="E1401" s="3"/>
      <c r="F1401" s="51" t="str">
        <f t="shared" si="126"/>
        <v>06A6</v>
      </c>
      <c r="G1401" s="51">
        <f t="shared" si="127"/>
        <v>6</v>
      </c>
      <c r="H1401" s="51">
        <f t="shared" si="128"/>
        <v>6</v>
      </c>
      <c r="I1401" s="51" t="str">
        <f t="shared" si="129"/>
        <v>A</v>
      </c>
      <c r="J1401" s="51" t="str">
        <f t="shared" si="130"/>
        <v>MQ200</v>
      </c>
      <c r="K1401" s="76" t="str">
        <f t="shared" si="131"/>
        <v>RAB06A6B</v>
      </c>
      <c r="L1401" s="281" t="e">
        <f>VLOOKUP(K1401,'Planilla de control'!#REF!,2,0)</f>
        <v>#REF!</v>
      </c>
      <c r="M1401" s="29" t="e">
        <f>IF(COUNTIF('Planilla de control'!#REF!,K1401)&gt;0,"SI","NO")</f>
        <v>#REF!</v>
      </c>
    </row>
    <row r="1402" spans="1:13" x14ac:dyDescent="0.3">
      <c r="A1402" s="3" t="s">
        <v>2366</v>
      </c>
      <c r="B1402" s="3" t="s">
        <v>4446</v>
      </c>
      <c r="C1402" s="3"/>
      <c r="D1402" s="3"/>
      <c r="E1402" s="3"/>
      <c r="F1402" s="51" t="str">
        <f t="shared" si="126"/>
        <v>06E6</v>
      </c>
      <c r="G1402" s="51">
        <f t="shared" si="127"/>
        <v>6</v>
      </c>
      <c r="H1402" s="51">
        <f t="shared" si="128"/>
        <v>6</v>
      </c>
      <c r="I1402" s="51" t="str">
        <f t="shared" si="129"/>
        <v>E</v>
      </c>
      <c r="J1402" s="51" t="str">
        <f t="shared" si="130"/>
        <v>MQ200</v>
      </c>
      <c r="K1402" s="76" t="str">
        <f t="shared" si="131"/>
        <v>RAB06E6C</v>
      </c>
      <c r="L1402" s="281" t="e">
        <f>VLOOKUP(K1402,'Planilla de control'!#REF!,2,0)</f>
        <v>#REF!</v>
      </c>
      <c r="M1402" s="29" t="e">
        <f>IF(COUNTIF('Planilla de control'!#REF!,K1402)&gt;0,"SI","NO")</f>
        <v>#REF!</v>
      </c>
    </row>
    <row r="1403" spans="1:13" x14ac:dyDescent="0.3">
      <c r="A1403" s="3" t="s">
        <v>2366</v>
      </c>
      <c r="B1403" s="3" t="s">
        <v>4447</v>
      </c>
      <c r="C1403" s="3"/>
      <c r="D1403" s="3"/>
      <c r="E1403" s="3"/>
      <c r="F1403" s="51" t="str">
        <f t="shared" si="126"/>
        <v>06E4</v>
      </c>
      <c r="G1403" s="51">
        <f t="shared" si="127"/>
        <v>4</v>
      </c>
      <c r="H1403" s="51">
        <f t="shared" si="128"/>
        <v>6</v>
      </c>
      <c r="I1403" s="51" t="str">
        <f t="shared" si="129"/>
        <v>E</v>
      </c>
      <c r="J1403" s="51" t="str">
        <f t="shared" si="130"/>
        <v>MQ200</v>
      </c>
      <c r="K1403" s="76" t="str">
        <f t="shared" si="131"/>
        <v>RAB06E4A</v>
      </c>
      <c r="L1403" s="281" t="e">
        <f>VLOOKUP(K1403,'Planilla de control'!#REF!,2,0)</f>
        <v>#REF!</v>
      </c>
      <c r="M1403" s="29" t="e">
        <f>IF(COUNTIF('Planilla de control'!#REF!,K1403)&gt;0,"SI","NO")</f>
        <v>#REF!</v>
      </c>
    </row>
    <row r="1404" spans="1:13" x14ac:dyDescent="0.3">
      <c r="A1404" s="3" t="s">
        <v>2366</v>
      </c>
      <c r="B1404" s="3" t="s">
        <v>4448</v>
      </c>
      <c r="C1404" s="3"/>
      <c r="D1404" s="3"/>
      <c r="E1404" s="3"/>
      <c r="F1404" s="51" t="str">
        <f t="shared" si="126"/>
        <v>06I4</v>
      </c>
      <c r="G1404" s="51">
        <f t="shared" si="127"/>
        <v>4</v>
      </c>
      <c r="H1404" s="51">
        <f t="shared" si="128"/>
        <v>6</v>
      </c>
      <c r="I1404" s="51" t="str">
        <f t="shared" si="129"/>
        <v>I</v>
      </c>
      <c r="J1404" s="51" t="str">
        <f t="shared" si="130"/>
        <v>MQ200</v>
      </c>
      <c r="K1404" s="76" t="str">
        <f t="shared" si="131"/>
        <v>RAB06I4A</v>
      </c>
      <c r="L1404" s="281" t="e">
        <f>VLOOKUP(K1404,'Planilla de control'!#REF!,2,0)</f>
        <v>#REF!</v>
      </c>
      <c r="M1404" s="29" t="e">
        <f>IF(COUNTIF('Planilla de control'!#REF!,K1404)&gt;0,"SI","NO")</f>
        <v>#REF!</v>
      </c>
    </row>
    <row r="1405" spans="1:13" x14ac:dyDescent="0.3">
      <c r="A1405" s="3" t="s">
        <v>2366</v>
      </c>
      <c r="B1405" s="3" t="s">
        <v>4449</v>
      </c>
      <c r="C1405" s="3"/>
      <c r="D1405" s="3"/>
      <c r="E1405" s="3"/>
      <c r="F1405" s="51" t="str">
        <f t="shared" si="126"/>
        <v>06D5</v>
      </c>
      <c r="G1405" s="51">
        <f t="shared" si="127"/>
        <v>5</v>
      </c>
      <c r="H1405" s="51">
        <f t="shared" si="128"/>
        <v>6</v>
      </c>
      <c r="I1405" s="51" t="str">
        <f t="shared" si="129"/>
        <v>D</v>
      </c>
      <c r="J1405" s="51" t="str">
        <f t="shared" si="130"/>
        <v>MQ200</v>
      </c>
      <c r="K1405" s="76" t="str">
        <f t="shared" si="131"/>
        <v>RAB06D5B</v>
      </c>
      <c r="L1405" s="281" t="e">
        <f>VLOOKUP(K1405,'Planilla de control'!#REF!,2,0)</f>
        <v>#REF!</v>
      </c>
      <c r="M1405" s="29" t="e">
        <f>IF(COUNTIF('Planilla de control'!#REF!,K1405)&gt;0,"SI","NO")</f>
        <v>#REF!</v>
      </c>
    </row>
    <row r="1406" spans="1:13" x14ac:dyDescent="0.3">
      <c r="A1406" s="3" t="s">
        <v>2366</v>
      </c>
      <c r="B1406" s="3" t="s">
        <v>4450</v>
      </c>
      <c r="C1406" s="3"/>
      <c r="D1406" s="3"/>
      <c r="E1406" s="3"/>
      <c r="F1406" s="51" t="str">
        <f t="shared" si="126"/>
        <v>06C3</v>
      </c>
      <c r="G1406" s="51">
        <f t="shared" si="127"/>
        <v>3</v>
      </c>
      <c r="H1406" s="51">
        <f t="shared" si="128"/>
        <v>6</v>
      </c>
      <c r="I1406" s="51" t="str">
        <f t="shared" si="129"/>
        <v>C</v>
      </c>
      <c r="J1406" s="51" t="str">
        <f t="shared" si="130"/>
        <v>MQ200</v>
      </c>
      <c r="K1406" s="76" t="str">
        <f t="shared" si="131"/>
        <v>RAB06C3B</v>
      </c>
      <c r="L1406" s="281" t="e">
        <f>VLOOKUP(K1406,'Planilla de control'!#REF!,2,0)</f>
        <v>#REF!</v>
      </c>
      <c r="M1406" s="29" t="e">
        <f>IF(COUNTIF('Planilla de control'!#REF!,K1406)&gt;0,"SI","NO")</f>
        <v>#REF!</v>
      </c>
    </row>
    <row r="1407" spans="1:13" x14ac:dyDescent="0.3">
      <c r="A1407" s="3" t="s">
        <v>2366</v>
      </c>
      <c r="B1407" s="3" t="s">
        <v>4451</v>
      </c>
      <c r="C1407" s="3"/>
      <c r="D1407" s="3"/>
      <c r="E1407" s="3"/>
      <c r="F1407" s="51" t="str">
        <f t="shared" si="126"/>
        <v>06H4</v>
      </c>
      <c r="G1407" s="51">
        <f t="shared" si="127"/>
        <v>4</v>
      </c>
      <c r="H1407" s="51">
        <f t="shared" si="128"/>
        <v>6</v>
      </c>
      <c r="I1407" s="51" t="str">
        <f t="shared" si="129"/>
        <v>H</v>
      </c>
      <c r="J1407" s="51" t="str">
        <f t="shared" si="130"/>
        <v>MQ200</v>
      </c>
      <c r="K1407" s="76" t="str">
        <f t="shared" si="131"/>
        <v>RAB06H4B</v>
      </c>
      <c r="L1407" s="281" t="e">
        <f>VLOOKUP(K1407,'Planilla de control'!#REF!,2,0)</f>
        <v>#REF!</v>
      </c>
      <c r="M1407" s="29" t="e">
        <f>IF(COUNTIF('Planilla de control'!#REF!,K1407)&gt;0,"SI","NO")</f>
        <v>#REF!</v>
      </c>
    </row>
    <row r="1408" spans="1:13" x14ac:dyDescent="0.3">
      <c r="A1408" s="3" t="s">
        <v>2366</v>
      </c>
      <c r="B1408" s="3" t="s">
        <v>4452</v>
      </c>
      <c r="C1408" s="3"/>
      <c r="D1408" s="3"/>
      <c r="E1408" s="3"/>
      <c r="F1408" s="51" t="str">
        <f t="shared" si="126"/>
        <v>06C4</v>
      </c>
      <c r="G1408" s="51">
        <f t="shared" si="127"/>
        <v>4</v>
      </c>
      <c r="H1408" s="51">
        <f t="shared" si="128"/>
        <v>6</v>
      </c>
      <c r="I1408" s="51" t="str">
        <f t="shared" si="129"/>
        <v>C</v>
      </c>
      <c r="J1408" s="51" t="str">
        <f t="shared" si="130"/>
        <v>MQ200</v>
      </c>
      <c r="K1408" s="76" t="str">
        <f t="shared" si="131"/>
        <v>RAB06C4A</v>
      </c>
      <c r="L1408" s="281" t="e">
        <f>VLOOKUP(K1408,'Planilla de control'!#REF!,2,0)</f>
        <v>#REF!</v>
      </c>
      <c r="M1408" s="29" t="e">
        <f>IF(COUNTIF('Planilla de control'!#REF!,K1408)&gt;0,"SI","NO")</f>
        <v>#REF!</v>
      </c>
    </row>
    <row r="1409" spans="1:13" x14ac:dyDescent="0.3">
      <c r="A1409" s="3" t="s">
        <v>2366</v>
      </c>
      <c r="B1409" s="3" t="s">
        <v>4453</v>
      </c>
      <c r="C1409" s="3"/>
      <c r="D1409" s="3"/>
      <c r="E1409" s="3"/>
      <c r="F1409" s="51" t="str">
        <f t="shared" si="126"/>
        <v>06C3</v>
      </c>
      <c r="G1409" s="51">
        <f t="shared" si="127"/>
        <v>3</v>
      </c>
      <c r="H1409" s="51">
        <f t="shared" si="128"/>
        <v>6</v>
      </c>
      <c r="I1409" s="51" t="str">
        <f t="shared" si="129"/>
        <v>C</v>
      </c>
      <c r="J1409" s="51" t="str">
        <f t="shared" si="130"/>
        <v>MQ200</v>
      </c>
      <c r="K1409" s="76" t="str">
        <f t="shared" si="131"/>
        <v>RAB06C3A</v>
      </c>
      <c r="L1409" s="281" t="e">
        <f>VLOOKUP(K1409,'Planilla de control'!#REF!,2,0)</f>
        <v>#REF!</v>
      </c>
      <c r="M1409" s="29" t="e">
        <f>IF(COUNTIF('Planilla de control'!#REF!,K1409)&gt;0,"SI","NO")</f>
        <v>#REF!</v>
      </c>
    </row>
    <row r="1410" spans="1:13" x14ac:dyDescent="0.3">
      <c r="A1410" s="3" t="s">
        <v>2366</v>
      </c>
      <c r="B1410" s="3" t="s">
        <v>4454</v>
      </c>
      <c r="C1410" s="3"/>
      <c r="D1410" s="3"/>
      <c r="E1410" s="3" t="s">
        <v>81</v>
      </c>
      <c r="F1410" s="51" t="str">
        <f t="shared" si="126"/>
        <v>06F5</v>
      </c>
      <c r="G1410" s="51">
        <f t="shared" si="127"/>
        <v>5</v>
      </c>
      <c r="H1410" s="51">
        <f t="shared" si="128"/>
        <v>6</v>
      </c>
      <c r="I1410" s="51" t="str">
        <f t="shared" si="129"/>
        <v>F</v>
      </c>
      <c r="J1410" s="51" t="str">
        <f t="shared" si="130"/>
        <v>MQ200</v>
      </c>
      <c r="K1410" s="76" t="str">
        <f t="shared" si="131"/>
        <v>RAB06F5A</v>
      </c>
      <c r="L1410" s="281" t="e">
        <f>VLOOKUP(K1410,'Planilla de control'!#REF!,2,0)</f>
        <v>#REF!</v>
      </c>
      <c r="M1410" s="29" t="e">
        <f>IF(COUNTIF('Planilla de control'!#REF!,K1410)&gt;0,"SI","NO")</f>
        <v>#REF!</v>
      </c>
    </row>
    <row r="1411" spans="1:13" x14ac:dyDescent="0.3">
      <c r="A1411" s="3" t="s">
        <v>2366</v>
      </c>
      <c r="B1411" s="3" t="s">
        <v>4455</v>
      </c>
      <c r="C1411" s="3"/>
      <c r="D1411" s="3"/>
      <c r="E1411" s="3"/>
      <c r="F1411" s="51" t="str">
        <f t="shared" ref="F1411:F1474" si="132">IF(OR(LEN(B1411)=9,LEN(B1411)=5),MID(B1411,1,4),MID(B1411,1,5))</f>
        <v>06E2</v>
      </c>
      <c r="G1411" s="51">
        <f t="shared" ref="G1411:G1474" si="133">IF(MID(F1411,5,1)&lt;&gt;"",MID(F1411,4,2),MID(F1411,4,1))*1</f>
        <v>2</v>
      </c>
      <c r="H1411" s="51">
        <f t="shared" ref="H1411:H1474" si="134">+MID(B1411,1,2)*1</f>
        <v>6</v>
      </c>
      <c r="I1411" s="51" t="str">
        <f t="shared" ref="I1411:I1474" si="135">+MID(B1411,3,1)</f>
        <v>E</v>
      </c>
      <c r="J1411" s="51" t="str">
        <f t="shared" ref="J1411:J1474" si="136">HLOOKUP(A1411,$O$1:$U$2,2,0)</f>
        <v>MQ200</v>
      </c>
      <c r="K1411" s="76" t="str">
        <f t="shared" ref="K1411:K1474" si="137">CONCATENATE(A1411,B1411)</f>
        <v>RAB06E2B</v>
      </c>
      <c r="L1411" s="281" t="e">
        <f>VLOOKUP(K1411,'Planilla de control'!#REF!,2,0)</f>
        <v>#REF!</v>
      </c>
      <c r="M1411" s="29" t="e">
        <f>IF(COUNTIF('Planilla de control'!#REF!,K1411)&gt;0,"SI","NO")</f>
        <v>#REF!</v>
      </c>
    </row>
    <row r="1412" spans="1:13" x14ac:dyDescent="0.3">
      <c r="A1412" s="3" t="s">
        <v>2366</v>
      </c>
      <c r="B1412" s="3" t="s">
        <v>4456</v>
      </c>
      <c r="C1412" s="3"/>
      <c r="D1412" s="3"/>
      <c r="E1412" s="3"/>
      <c r="F1412" s="51" t="str">
        <f t="shared" si="132"/>
        <v>06L4</v>
      </c>
      <c r="G1412" s="51">
        <f t="shared" si="133"/>
        <v>4</v>
      </c>
      <c r="H1412" s="51">
        <f t="shared" si="134"/>
        <v>6</v>
      </c>
      <c r="I1412" s="51" t="str">
        <f t="shared" si="135"/>
        <v>L</v>
      </c>
      <c r="J1412" s="51" t="str">
        <f t="shared" si="136"/>
        <v>MQ200</v>
      </c>
      <c r="K1412" s="76" t="str">
        <f t="shared" si="137"/>
        <v>RAB06L4A</v>
      </c>
      <c r="L1412" s="281" t="e">
        <f>VLOOKUP(K1412,'Planilla de control'!#REF!,2,0)</f>
        <v>#REF!</v>
      </c>
      <c r="M1412" s="29" t="e">
        <f>IF(COUNTIF('Planilla de control'!#REF!,K1412)&gt;0,"SI","NO")</f>
        <v>#REF!</v>
      </c>
    </row>
    <row r="1413" spans="1:13" x14ac:dyDescent="0.3">
      <c r="A1413" s="3" t="s">
        <v>2366</v>
      </c>
      <c r="B1413" s="3" t="s">
        <v>4457</v>
      </c>
      <c r="C1413" s="3"/>
      <c r="D1413" s="3"/>
      <c r="E1413" s="3"/>
      <c r="F1413" s="51" t="str">
        <f t="shared" si="132"/>
        <v>06E5</v>
      </c>
      <c r="G1413" s="51">
        <f t="shared" si="133"/>
        <v>5</v>
      </c>
      <c r="H1413" s="51">
        <f t="shared" si="134"/>
        <v>6</v>
      </c>
      <c r="I1413" s="51" t="str">
        <f t="shared" si="135"/>
        <v>E</v>
      </c>
      <c r="J1413" s="51" t="str">
        <f t="shared" si="136"/>
        <v>MQ200</v>
      </c>
      <c r="K1413" s="76" t="str">
        <f t="shared" si="137"/>
        <v>RAB06E5B</v>
      </c>
      <c r="L1413" s="281" t="e">
        <f>VLOOKUP(K1413,'Planilla de control'!#REF!,2,0)</f>
        <v>#REF!</v>
      </c>
      <c r="M1413" s="29" t="e">
        <f>IF(COUNTIF('Planilla de control'!#REF!,K1413)&gt;0,"SI","NO")</f>
        <v>#REF!</v>
      </c>
    </row>
    <row r="1414" spans="1:13" x14ac:dyDescent="0.3">
      <c r="A1414" s="3" t="s">
        <v>2366</v>
      </c>
      <c r="B1414" s="3" t="s">
        <v>4458</v>
      </c>
      <c r="C1414" s="3"/>
      <c r="D1414" s="3"/>
      <c r="E1414" s="3"/>
      <c r="F1414" s="51" t="str">
        <f t="shared" si="132"/>
        <v>06B2</v>
      </c>
      <c r="G1414" s="51">
        <f t="shared" si="133"/>
        <v>2</v>
      </c>
      <c r="H1414" s="51">
        <f t="shared" si="134"/>
        <v>6</v>
      </c>
      <c r="I1414" s="51" t="str">
        <f t="shared" si="135"/>
        <v>B</v>
      </c>
      <c r="J1414" s="51" t="str">
        <f t="shared" si="136"/>
        <v>MQ200</v>
      </c>
      <c r="K1414" s="76" t="str">
        <f t="shared" si="137"/>
        <v>RAB06B2B</v>
      </c>
      <c r="L1414" s="281" t="e">
        <f>VLOOKUP(K1414,'Planilla de control'!#REF!,2,0)</f>
        <v>#REF!</v>
      </c>
      <c r="M1414" s="29" t="e">
        <f>IF(COUNTIF('Planilla de control'!#REF!,K1414)&gt;0,"SI","NO")</f>
        <v>#REF!</v>
      </c>
    </row>
    <row r="1415" spans="1:13" x14ac:dyDescent="0.3">
      <c r="A1415" s="3" t="s">
        <v>2366</v>
      </c>
      <c r="B1415" s="3" t="s">
        <v>4459</v>
      </c>
      <c r="C1415" s="3"/>
      <c r="D1415" s="3"/>
      <c r="E1415" s="3"/>
      <c r="F1415" s="51" t="str">
        <f t="shared" si="132"/>
        <v>06A1</v>
      </c>
      <c r="G1415" s="51">
        <f t="shared" si="133"/>
        <v>1</v>
      </c>
      <c r="H1415" s="51">
        <f t="shared" si="134"/>
        <v>6</v>
      </c>
      <c r="I1415" s="51" t="str">
        <f t="shared" si="135"/>
        <v>A</v>
      </c>
      <c r="J1415" s="51" t="str">
        <f t="shared" si="136"/>
        <v>MQ200</v>
      </c>
      <c r="K1415" s="76" t="str">
        <f t="shared" si="137"/>
        <v>RAB06A1B</v>
      </c>
      <c r="L1415" s="281" t="e">
        <f>VLOOKUP(K1415,'Planilla de control'!#REF!,2,0)</f>
        <v>#REF!</v>
      </c>
      <c r="M1415" s="29" t="e">
        <f>IF(COUNTIF('Planilla de control'!#REF!,K1415)&gt;0,"SI","NO")</f>
        <v>#REF!</v>
      </c>
    </row>
    <row r="1416" spans="1:13" x14ac:dyDescent="0.3">
      <c r="A1416" s="3" t="s">
        <v>2366</v>
      </c>
      <c r="B1416" s="3" t="s">
        <v>4460</v>
      </c>
      <c r="C1416" s="3"/>
      <c r="D1416" s="3"/>
      <c r="E1416" s="3"/>
      <c r="F1416" s="51" t="str">
        <f t="shared" si="132"/>
        <v>06A2</v>
      </c>
      <c r="G1416" s="51">
        <f t="shared" si="133"/>
        <v>2</v>
      </c>
      <c r="H1416" s="51">
        <f t="shared" si="134"/>
        <v>6</v>
      </c>
      <c r="I1416" s="51" t="str">
        <f t="shared" si="135"/>
        <v>A</v>
      </c>
      <c r="J1416" s="51" t="str">
        <f t="shared" si="136"/>
        <v>MQ200</v>
      </c>
      <c r="K1416" s="76" t="str">
        <f t="shared" si="137"/>
        <v>RAB06A2B</v>
      </c>
      <c r="L1416" s="281" t="e">
        <f>VLOOKUP(K1416,'Planilla de control'!#REF!,2,0)</f>
        <v>#REF!</v>
      </c>
      <c r="M1416" s="29" t="e">
        <f>IF(COUNTIF('Planilla de control'!#REF!,K1416)&gt;0,"SI","NO")</f>
        <v>#REF!</v>
      </c>
    </row>
    <row r="1417" spans="1:13" x14ac:dyDescent="0.3">
      <c r="A1417" s="3" t="s">
        <v>2366</v>
      </c>
      <c r="B1417" s="3" t="s">
        <v>4461</v>
      </c>
      <c r="C1417" s="3"/>
      <c r="D1417" s="3"/>
      <c r="E1417" s="3"/>
      <c r="F1417" s="51" t="str">
        <f t="shared" si="132"/>
        <v>06A7</v>
      </c>
      <c r="G1417" s="51">
        <f t="shared" si="133"/>
        <v>7</v>
      </c>
      <c r="H1417" s="51">
        <f t="shared" si="134"/>
        <v>6</v>
      </c>
      <c r="I1417" s="51" t="str">
        <f t="shared" si="135"/>
        <v>A</v>
      </c>
      <c r="J1417" s="51" t="str">
        <f t="shared" si="136"/>
        <v>MQ200</v>
      </c>
      <c r="K1417" s="76" t="str">
        <f t="shared" si="137"/>
        <v>RAB06A7A</v>
      </c>
      <c r="L1417" s="281" t="e">
        <f>VLOOKUP(K1417,'Planilla de control'!#REF!,2,0)</f>
        <v>#REF!</v>
      </c>
      <c r="M1417" s="29" t="e">
        <f>IF(COUNTIF('Planilla de control'!#REF!,K1417)&gt;0,"SI","NO")</f>
        <v>#REF!</v>
      </c>
    </row>
    <row r="1418" spans="1:13" x14ac:dyDescent="0.3">
      <c r="A1418" s="3" t="s">
        <v>2366</v>
      </c>
      <c r="B1418" s="3" t="s">
        <v>4462</v>
      </c>
      <c r="C1418" s="3"/>
      <c r="D1418" s="3"/>
      <c r="E1418" s="3"/>
      <c r="F1418" s="51" t="str">
        <f t="shared" si="132"/>
        <v>06E6</v>
      </c>
      <c r="G1418" s="51">
        <f t="shared" si="133"/>
        <v>6</v>
      </c>
      <c r="H1418" s="51">
        <f t="shared" si="134"/>
        <v>6</v>
      </c>
      <c r="I1418" s="51" t="str">
        <f t="shared" si="135"/>
        <v>E</v>
      </c>
      <c r="J1418" s="51" t="str">
        <f t="shared" si="136"/>
        <v>MQ200</v>
      </c>
      <c r="K1418" s="76" t="str">
        <f t="shared" si="137"/>
        <v>RAB06E6A</v>
      </c>
      <c r="L1418" s="281" t="e">
        <f>VLOOKUP(K1418,'Planilla de control'!#REF!,2,0)</f>
        <v>#REF!</v>
      </c>
      <c r="M1418" s="29" t="e">
        <f>IF(COUNTIF('Planilla de control'!#REF!,K1418)&gt;0,"SI","NO")</f>
        <v>#REF!</v>
      </c>
    </row>
    <row r="1419" spans="1:13" x14ac:dyDescent="0.3">
      <c r="A1419" s="3" t="s">
        <v>2366</v>
      </c>
      <c r="B1419" s="3" t="s">
        <v>4463</v>
      </c>
      <c r="C1419" s="3"/>
      <c r="D1419" s="3"/>
      <c r="E1419" s="3"/>
      <c r="F1419" s="51" t="str">
        <f t="shared" si="132"/>
        <v>06B2</v>
      </c>
      <c r="G1419" s="51">
        <f t="shared" si="133"/>
        <v>2</v>
      </c>
      <c r="H1419" s="51">
        <f t="shared" si="134"/>
        <v>6</v>
      </c>
      <c r="I1419" s="51" t="str">
        <f t="shared" si="135"/>
        <v>B</v>
      </c>
      <c r="J1419" s="51" t="str">
        <f t="shared" si="136"/>
        <v>MQ200</v>
      </c>
      <c r="K1419" s="76" t="str">
        <f t="shared" si="137"/>
        <v>RAB06B2A</v>
      </c>
      <c r="L1419" s="281" t="e">
        <f>VLOOKUP(K1419,'Planilla de control'!#REF!,2,0)</f>
        <v>#REF!</v>
      </c>
      <c r="M1419" s="29" t="e">
        <f>IF(COUNTIF('Planilla de control'!#REF!,K1419)&gt;0,"SI","NO")</f>
        <v>#REF!</v>
      </c>
    </row>
    <row r="1420" spans="1:13" x14ac:dyDescent="0.3">
      <c r="A1420" s="3" t="s">
        <v>2366</v>
      </c>
      <c r="B1420" s="3" t="s">
        <v>4464</v>
      </c>
      <c r="C1420" s="3"/>
      <c r="D1420" s="3"/>
      <c r="E1420" s="3"/>
      <c r="F1420" s="51" t="str">
        <f t="shared" si="132"/>
        <v>06K5</v>
      </c>
      <c r="G1420" s="51">
        <f t="shared" si="133"/>
        <v>5</v>
      </c>
      <c r="H1420" s="51">
        <f t="shared" si="134"/>
        <v>6</v>
      </c>
      <c r="I1420" s="51" t="str">
        <f t="shared" si="135"/>
        <v>K</v>
      </c>
      <c r="J1420" s="51" t="str">
        <f t="shared" si="136"/>
        <v>MQ200</v>
      </c>
      <c r="K1420" s="76" t="str">
        <f t="shared" si="137"/>
        <v>RAB06K5A</v>
      </c>
      <c r="L1420" s="281" t="e">
        <f>VLOOKUP(K1420,'Planilla de control'!#REF!,2,0)</f>
        <v>#REF!</v>
      </c>
      <c r="M1420" s="29" t="e">
        <f>IF(COUNTIF('Planilla de control'!#REF!,K1420)&gt;0,"SI","NO")</f>
        <v>#REF!</v>
      </c>
    </row>
    <row r="1421" spans="1:13" x14ac:dyDescent="0.3">
      <c r="A1421" s="3" t="s">
        <v>2366</v>
      </c>
      <c r="B1421" s="3" t="s">
        <v>4465</v>
      </c>
      <c r="C1421" s="3"/>
      <c r="D1421" s="3"/>
      <c r="E1421" s="3"/>
      <c r="F1421" s="51" t="str">
        <f t="shared" si="132"/>
        <v>06C2</v>
      </c>
      <c r="G1421" s="51">
        <f t="shared" si="133"/>
        <v>2</v>
      </c>
      <c r="H1421" s="51">
        <f t="shared" si="134"/>
        <v>6</v>
      </c>
      <c r="I1421" s="51" t="str">
        <f t="shared" si="135"/>
        <v>C</v>
      </c>
      <c r="J1421" s="51" t="str">
        <f t="shared" si="136"/>
        <v>MQ200</v>
      </c>
      <c r="K1421" s="76" t="str">
        <f t="shared" si="137"/>
        <v>RAB06C2A</v>
      </c>
      <c r="L1421" s="281" t="e">
        <f>VLOOKUP(K1421,'Planilla de control'!#REF!,2,0)</f>
        <v>#REF!</v>
      </c>
      <c r="M1421" s="29" t="e">
        <f>IF(COUNTIF('Planilla de control'!#REF!,K1421)&gt;0,"SI","NO")</f>
        <v>#REF!</v>
      </c>
    </row>
    <row r="1422" spans="1:13" x14ac:dyDescent="0.3">
      <c r="A1422" s="3" t="s">
        <v>2366</v>
      </c>
      <c r="B1422" s="3" t="s">
        <v>4466</v>
      </c>
      <c r="C1422" s="3"/>
      <c r="D1422" s="3"/>
      <c r="E1422" s="3"/>
      <c r="F1422" s="51" t="str">
        <f t="shared" si="132"/>
        <v>06C6</v>
      </c>
      <c r="G1422" s="51">
        <f t="shared" si="133"/>
        <v>6</v>
      </c>
      <c r="H1422" s="51">
        <f t="shared" si="134"/>
        <v>6</v>
      </c>
      <c r="I1422" s="51" t="str">
        <f t="shared" si="135"/>
        <v>C</v>
      </c>
      <c r="J1422" s="51" t="str">
        <f t="shared" si="136"/>
        <v>MQ200</v>
      </c>
      <c r="K1422" s="76" t="str">
        <f t="shared" si="137"/>
        <v>RAB06C6A</v>
      </c>
      <c r="L1422" s="281" t="e">
        <f>VLOOKUP(K1422,'Planilla de control'!#REF!,2,0)</f>
        <v>#REF!</v>
      </c>
      <c r="M1422" s="29" t="e">
        <f>IF(COUNTIF('Planilla de control'!#REF!,K1422)&gt;0,"SI","NO")</f>
        <v>#REF!</v>
      </c>
    </row>
    <row r="1423" spans="1:13" x14ac:dyDescent="0.3">
      <c r="A1423" s="3" t="s">
        <v>2366</v>
      </c>
      <c r="B1423" s="3" t="s">
        <v>4467</v>
      </c>
      <c r="C1423" s="3"/>
      <c r="D1423" s="3"/>
      <c r="E1423" s="3"/>
      <c r="F1423" s="51" t="str">
        <f t="shared" si="132"/>
        <v>06B7</v>
      </c>
      <c r="G1423" s="51">
        <f t="shared" si="133"/>
        <v>7</v>
      </c>
      <c r="H1423" s="51">
        <f t="shared" si="134"/>
        <v>6</v>
      </c>
      <c r="I1423" s="51" t="str">
        <f t="shared" si="135"/>
        <v>B</v>
      </c>
      <c r="J1423" s="51" t="str">
        <f t="shared" si="136"/>
        <v>MQ200</v>
      </c>
      <c r="K1423" s="76" t="str">
        <f t="shared" si="137"/>
        <v>RAB06B7C</v>
      </c>
      <c r="L1423" s="281" t="e">
        <f>VLOOKUP(K1423,'Planilla de control'!#REF!,2,0)</f>
        <v>#REF!</v>
      </c>
      <c r="M1423" s="29" t="e">
        <f>IF(COUNTIF('Planilla de control'!#REF!,K1423)&gt;0,"SI","NO")</f>
        <v>#REF!</v>
      </c>
    </row>
    <row r="1424" spans="1:13" x14ac:dyDescent="0.3">
      <c r="A1424" s="3" t="s">
        <v>2366</v>
      </c>
      <c r="B1424" s="3" t="s">
        <v>4468</v>
      </c>
      <c r="C1424" s="3"/>
      <c r="D1424" s="3"/>
      <c r="E1424" s="3"/>
      <c r="F1424" s="51" t="str">
        <f t="shared" si="132"/>
        <v>06G5</v>
      </c>
      <c r="G1424" s="51">
        <f t="shared" si="133"/>
        <v>5</v>
      </c>
      <c r="H1424" s="51">
        <f t="shared" si="134"/>
        <v>6</v>
      </c>
      <c r="I1424" s="51" t="str">
        <f t="shared" si="135"/>
        <v>G</v>
      </c>
      <c r="J1424" s="51" t="str">
        <f t="shared" si="136"/>
        <v>MQ200</v>
      </c>
      <c r="K1424" s="76" t="str">
        <f t="shared" si="137"/>
        <v>RAB06G5B</v>
      </c>
      <c r="L1424" s="281" t="e">
        <f>VLOOKUP(K1424,'Planilla de control'!#REF!,2,0)</f>
        <v>#REF!</v>
      </c>
      <c r="M1424" s="29" t="e">
        <f>IF(COUNTIF('Planilla de control'!#REF!,K1424)&gt;0,"SI","NO")</f>
        <v>#REF!</v>
      </c>
    </row>
    <row r="1425" spans="1:13" x14ac:dyDescent="0.3">
      <c r="A1425" s="3" t="s">
        <v>2366</v>
      </c>
      <c r="B1425" s="3" t="s">
        <v>4469</v>
      </c>
      <c r="C1425" s="3"/>
      <c r="D1425" s="3"/>
      <c r="E1425" s="3"/>
      <c r="F1425" s="51" t="str">
        <f t="shared" si="132"/>
        <v>06H4</v>
      </c>
      <c r="G1425" s="51">
        <f t="shared" si="133"/>
        <v>4</v>
      </c>
      <c r="H1425" s="51">
        <f t="shared" si="134"/>
        <v>6</v>
      </c>
      <c r="I1425" s="51" t="str">
        <f t="shared" si="135"/>
        <v>H</v>
      </c>
      <c r="J1425" s="51" t="str">
        <f t="shared" si="136"/>
        <v>MQ200</v>
      </c>
      <c r="K1425" s="76" t="str">
        <f t="shared" si="137"/>
        <v>RAB06H4A</v>
      </c>
      <c r="L1425" s="281" t="e">
        <f>VLOOKUP(K1425,'Planilla de control'!#REF!,2,0)</f>
        <v>#REF!</v>
      </c>
      <c r="M1425" s="29" t="e">
        <f>IF(COUNTIF('Planilla de control'!#REF!,K1425)&gt;0,"SI","NO")</f>
        <v>#REF!</v>
      </c>
    </row>
    <row r="1426" spans="1:13" x14ac:dyDescent="0.3">
      <c r="A1426" s="3" t="s">
        <v>2366</v>
      </c>
      <c r="B1426" s="3" t="s">
        <v>4470</v>
      </c>
      <c r="C1426" s="3"/>
      <c r="D1426" s="3"/>
      <c r="E1426" s="3"/>
      <c r="F1426" s="51" t="str">
        <f t="shared" si="132"/>
        <v>06A6</v>
      </c>
      <c r="G1426" s="51">
        <f t="shared" si="133"/>
        <v>6</v>
      </c>
      <c r="H1426" s="51">
        <f t="shared" si="134"/>
        <v>6</v>
      </c>
      <c r="I1426" s="51" t="str">
        <f t="shared" si="135"/>
        <v>A</v>
      </c>
      <c r="J1426" s="51" t="str">
        <f t="shared" si="136"/>
        <v>MQ200</v>
      </c>
      <c r="K1426" s="76" t="str">
        <f t="shared" si="137"/>
        <v>RAB06A6C</v>
      </c>
      <c r="L1426" s="281" t="e">
        <f>VLOOKUP(K1426,'Planilla de control'!#REF!,2,0)</f>
        <v>#REF!</v>
      </c>
      <c r="M1426" s="29" t="e">
        <f>IF(COUNTIF('Planilla de control'!#REF!,K1426)&gt;0,"SI","NO")</f>
        <v>#REF!</v>
      </c>
    </row>
    <row r="1427" spans="1:13" x14ac:dyDescent="0.3">
      <c r="A1427" s="3" t="s">
        <v>2366</v>
      </c>
      <c r="B1427" s="3" t="s">
        <v>4471</v>
      </c>
      <c r="C1427" s="3"/>
      <c r="D1427" s="3"/>
      <c r="E1427" s="3"/>
      <c r="F1427" s="51" t="str">
        <f t="shared" si="132"/>
        <v>06D5</v>
      </c>
      <c r="G1427" s="51">
        <f t="shared" si="133"/>
        <v>5</v>
      </c>
      <c r="H1427" s="51">
        <f t="shared" si="134"/>
        <v>6</v>
      </c>
      <c r="I1427" s="51" t="str">
        <f t="shared" si="135"/>
        <v>D</v>
      </c>
      <c r="J1427" s="51" t="str">
        <f t="shared" si="136"/>
        <v>MQ200</v>
      </c>
      <c r="K1427" s="76" t="str">
        <f t="shared" si="137"/>
        <v>RAB06D5A</v>
      </c>
      <c r="L1427" s="281" t="e">
        <f>VLOOKUP(K1427,'Planilla de control'!#REF!,2,0)</f>
        <v>#REF!</v>
      </c>
      <c r="M1427" s="29" t="e">
        <f>IF(COUNTIF('Planilla de control'!#REF!,K1427)&gt;0,"SI","NO")</f>
        <v>#REF!</v>
      </c>
    </row>
    <row r="1428" spans="1:13" x14ac:dyDescent="0.3">
      <c r="A1428" s="3" t="s">
        <v>2366</v>
      </c>
      <c r="B1428" s="3" t="s">
        <v>4472</v>
      </c>
      <c r="C1428" s="3"/>
      <c r="D1428" s="3"/>
      <c r="E1428" s="3"/>
      <c r="F1428" s="51" t="str">
        <f t="shared" si="132"/>
        <v>06L3</v>
      </c>
      <c r="G1428" s="51">
        <f t="shared" si="133"/>
        <v>3</v>
      </c>
      <c r="H1428" s="51">
        <f t="shared" si="134"/>
        <v>6</v>
      </c>
      <c r="I1428" s="51" t="str">
        <f t="shared" si="135"/>
        <v>L</v>
      </c>
      <c r="J1428" s="51" t="str">
        <f t="shared" si="136"/>
        <v>MQ200</v>
      </c>
      <c r="K1428" s="76" t="str">
        <f t="shared" si="137"/>
        <v>RAB06L3B</v>
      </c>
      <c r="L1428" s="281" t="e">
        <f>VLOOKUP(K1428,'Planilla de control'!#REF!,2,0)</f>
        <v>#REF!</v>
      </c>
      <c r="M1428" s="29" t="e">
        <f>IF(COUNTIF('Planilla de control'!#REF!,K1428)&gt;0,"SI","NO")</f>
        <v>#REF!</v>
      </c>
    </row>
    <row r="1429" spans="1:13" x14ac:dyDescent="0.3">
      <c r="A1429" s="3" t="s">
        <v>2366</v>
      </c>
      <c r="B1429" s="3" t="s">
        <v>4473</v>
      </c>
      <c r="C1429" s="3"/>
      <c r="D1429" s="3"/>
      <c r="E1429" s="3"/>
      <c r="F1429" s="51" t="str">
        <f t="shared" si="132"/>
        <v>06A8</v>
      </c>
      <c r="G1429" s="51">
        <f t="shared" si="133"/>
        <v>8</v>
      </c>
      <c r="H1429" s="51">
        <f t="shared" si="134"/>
        <v>6</v>
      </c>
      <c r="I1429" s="51" t="str">
        <f t="shared" si="135"/>
        <v>A</v>
      </c>
      <c r="J1429" s="51" t="str">
        <f t="shared" si="136"/>
        <v>MQ200</v>
      </c>
      <c r="K1429" s="76" t="str">
        <f t="shared" si="137"/>
        <v>RAB06A8A</v>
      </c>
      <c r="L1429" s="281" t="e">
        <f>VLOOKUP(K1429,'Planilla de control'!#REF!,2,0)</f>
        <v>#REF!</v>
      </c>
      <c r="M1429" s="29" t="e">
        <f>IF(COUNTIF('Planilla de control'!#REF!,K1429)&gt;0,"SI","NO")</f>
        <v>#REF!</v>
      </c>
    </row>
    <row r="1430" spans="1:13" x14ac:dyDescent="0.3">
      <c r="A1430" s="3" t="s">
        <v>2366</v>
      </c>
      <c r="B1430" s="3" t="s">
        <v>4474</v>
      </c>
      <c r="C1430" s="3"/>
      <c r="D1430" s="3"/>
      <c r="E1430" s="3"/>
      <c r="F1430" s="51" t="str">
        <f t="shared" si="132"/>
        <v>06D6</v>
      </c>
      <c r="G1430" s="51">
        <f t="shared" si="133"/>
        <v>6</v>
      </c>
      <c r="H1430" s="51">
        <f t="shared" si="134"/>
        <v>6</v>
      </c>
      <c r="I1430" s="51" t="str">
        <f t="shared" si="135"/>
        <v>D</v>
      </c>
      <c r="J1430" s="51" t="str">
        <f t="shared" si="136"/>
        <v>MQ200</v>
      </c>
      <c r="K1430" s="76" t="str">
        <f t="shared" si="137"/>
        <v>RAB06D6C</v>
      </c>
      <c r="L1430" s="281" t="e">
        <f>VLOOKUP(K1430,'Planilla de control'!#REF!,2,0)</f>
        <v>#REF!</v>
      </c>
      <c r="M1430" s="29" t="e">
        <f>IF(COUNTIF('Planilla de control'!#REF!,K1430)&gt;0,"SI","NO")</f>
        <v>#REF!</v>
      </c>
    </row>
    <row r="1431" spans="1:13" x14ac:dyDescent="0.3">
      <c r="A1431" s="3" t="s">
        <v>2366</v>
      </c>
      <c r="B1431" s="3" t="s">
        <v>4475</v>
      </c>
      <c r="C1431" s="3"/>
      <c r="D1431" s="3"/>
      <c r="E1431" s="3"/>
      <c r="F1431" s="51" t="str">
        <f t="shared" si="132"/>
        <v>06H6</v>
      </c>
      <c r="G1431" s="51">
        <f t="shared" si="133"/>
        <v>6</v>
      </c>
      <c r="H1431" s="51">
        <f t="shared" si="134"/>
        <v>6</v>
      </c>
      <c r="I1431" s="51" t="str">
        <f t="shared" si="135"/>
        <v>H</v>
      </c>
      <c r="J1431" s="51" t="str">
        <f t="shared" si="136"/>
        <v>MQ200</v>
      </c>
      <c r="K1431" s="76" t="str">
        <f t="shared" si="137"/>
        <v>RAB06H6B</v>
      </c>
      <c r="L1431" s="281" t="e">
        <f>VLOOKUP(K1431,'Planilla de control'!#REF!,2,0)</f>
        <v>#REF!</v>
      </c>
      <c r="M1431" s="29" t="e">
        <f>IF(COUNTIF('Planilla de control'!#REF!,K1431)&gt;0,"SI","NO")</f>
        <v>#REF!</v>
      </c>
    </row>
    <row r="1432" spans="1:13" x14ac:dyDescent="0.3">
      <c r="A1432" s="3" t="s">
        <v>2366</v>
      </c>
      <c r="B1432" s="3" t="s">
        <v>4476</v>
      </c>
      <c r="C1432" s="3"/>
      <c r="D1432" s="3"/>
      <c r="E1432" s="3"/>
      <c r="F1432" s="51" t="str">
        <f t="shared" si="132"/>
        <v>06L5</v>
      </c>
      <c r="G1432" s="51">
        <f t="shared" si="133"/>
        <v>5</v>
      </c>
      <c r="H1432" s="51">
        <f t="shared" si="134"/>
        <v>6</v>
      </c>
      <c r="I1432" s="51" t="str">
        <f t="shared" si="135"/>
        <v>L</v>
      </c>
      <c r="J1432" s="51" t="str">
        <f t="shared" si="136"/>
        <v>MQ200</v>
      </c>
      <c r="K1432" s="76" t="str">
        <f t="shared" si="137"/>
        <v>RAB06L5B</v>
      </c>
      <c r="L1432" s="281" t="e">
        <f>VLOOKUP(K1432,'Planilla de control'!#REF!,2,0)</f>
        <v>#REF!</v>
      </c>
      <c r="M1432" s="29" t="e">
        <f>IF(COUNTIF('Planilla de control'!#REF!,K1432)&gt;0,"SI","NO")</f>
        <v>#REF!</v>
      </c>
    </row>
    <row r="1433" spans="1:13" x14ac:dyDescent="0.3">
      <c r="A1433" s="3" t="s">
        <v>2366</v>
      </c>
      <c r="B1433" s="3" t="s">
        <v>4477</v>
      </c>
      <c r="C1433" s="3"/>
      <c r="D1433" s="3"/>
      <c r="E1433" s="3"/>
      <c r="F1433" s="51" t="str">
        <f t="shared" si="132"/>
        <v>06E8</v>
      </c>
      <c r="G1433" s="51">
        <f t="shared" si="133"/>
        <v>8</v>
      </c>
      <c r="H1433" s="51">
        <f t="shared" si="134"/>
        <v>6</v>
      </c>
      <c r="I1433" s="51" t="str">
        <f t="shared" si="135"/>
        <v>E</v>
      </c>
      <c r="J1433" s="51" t="str">
        <f t="shared" si="136"/>
        <v>MQ200</v>
      </c>
      <c r="K1433" s="76" t="str">
        <f t="shared" si="137"/>
        <v>RAB06E8B</v>
      </c>
      <c r="L1433" s="281" t="e">
        <f>VLOOKUP(K1433,'Planilla de control'!#REF!,2,0)</f>
        <v>#REF!</v>
      </c>
      <c r="M1433" s="29" t="e">
        <f>IF(COUNTIF('Planilla de control'!#REF!,K1433)&gt;0,"SI","NO")</f>
        <v>#REF!</v>
      </c>
    </row>
    <row r="1434" spans="1:13" x14ac:dyDescent="0.3">
      <c r="A1434" s="3" t="s">
        <v>2366</v>
      </c>
      <c r="B1434" s="3" t="s">
        <v>4478</v>
      </c>
      <c r="C1434" s="3"/>
      <c r="D1434" s="3"/>
      <c r="E1434" s="3"/>
      <c r="F1434" s="51" t="str">
        <f t="shared" si="132"/>
        <v>06K4</v>
      </c>
      <c r="G1434" s="51">
        <f t="shared" si="133"/>
        <v>4</v>
      </c>
      <c r="H1434" s="51">
        <f t="shared" si="134"/>
        <v>6</v>
      </c>
      <c r="I1434" s="51" t="str">
        <f t="shared" si="135"/>
        <v>K</v>
      </c>
      <c r="J1434" s="51" t="str">
        <f t="shared" si="136"/>
        <v>MQ200</v>
      </c>
      <c r="K1434" s="76" t="str">
        <f t="shared" si="137"/>
        <v>RAB06K4A</v>
      </c>
      <c r="L1434" s="281" t="e">
        <f>VLOOKUP(K1434,'Planilla de control'!#REF!,2,0)</f>
        <v>#REF!</v>
      </c>
      <c r="M1434" s="29" t="e">
        <f>IF(COUNTIF('Planilla de control'!#REF!,K1434)&gt;0,"SI","NO")</f>
        <v>#REF!</v>
      </c>
    </row>
    <row r="1435" spans="1:13" x14ac:dyDescent="0.3">
      <c r="A1435" s="3" t="s">
        <v>2366</v>
      </c>
      <c r="B1435" s="3" t="s">
        <v>4479</v>
      </c>
      <c r="C1435" s="3"/>
      <c r="D1435" s="3"/>
      <c r="E1435" s="3"/>
      <c r="F1435" s="51" t="str">
        <f t="shared" si="132"/>
        <v>06B8</v>
      </c>
      <c r="G1435" s="51">
        <f t="shared" si="133"/>
        <v>8</v>
      </c>
      <c r="H1435" s="51">
        <f t="shared" si="134"/>
        <v>6</v>
      </c>
      <c r="I1435" s="51" t="str">
        <f t="shared" si="135"/>
        <v>B</v>
      </c>
      <c r="J1435" s="51" t="str">
        <f t="shared" si="136"/>
        <v>MQ200</v>
      </c>
      <c r="K1435" s="76" t="str">
        <f t="shared" si="137"/>
        <v>RAB06B8A</v>
      </c>
      <c r="L1435" s="281" t="e">
        <f>VLOOKUP(K1435,'Planilla de control'!#REF!,2,0)</f>
        <v>#REF!</v>
      </c>
      <c r="M1435" s="29" t="e">
        <f>IF(COUNTIF('Planilla de control'!#REF!,K1435)&gt;0,"SI","NO")</f>
        <v>#REF!</v>
      </c>
    </row>
    <row r="1436" spans="1:13" x14ac:dyDescent="0.3">
      <c r="A1436" s="3" t="s">
        <v>2366</v>
      </c>
      <c r="B1436" s="3" t="s">
        <v>4480</v>
      </c>
      <c r="C1436" s="3"/>
      <c r="D1436" s="3"/>
      <c r="E1436" s="3"/>
      <c r="F1436" s="51" t="str">
        <f t="shared" si="132"/>
        <v>06D3</v>
      </c>
      <c r="G1436" s="51">
        <f t="shared" si="133"/>
        <v>3</v>
      </c>
      <c r="H1436" s="51">
        <f t="shared" si="134"/>
        <v>6</v>
      </c>
      <c r="I1436" s="51" t="str">
        <f t="shared" si="135"/>
        <v>D</v>
      </c>
      <c r="J1436" s="51" t="str">
        <f t="shared" si="136"/>
        <v>MQ200</v>
      </c>
      <c r="K1436" s="76" t="str">
        <f t="shared" si="137"/>
        <v>RAB06D3A</v>
      </c>
      <c r="L1436" s="281" t="e">
        <f>VLOOKUP(K1436,'Planilla de control'!#REF!,2,0)</f>
        <v>#REF!</v>
      </c>
      <c r="M1436" s="29" t="e">
        <f>IF(COUNTIF('Planilla de control'!#REF!,K1436)&gt;0,"SI","NO")</f>
        <v>#REF!</v>
      </c>
    </row>
    <row r="1437" spans="1:13" x14ac:dyDescent="0.3">
      <c r="A1437" s="3" t="s">
        <v>2366</v>
      </c>
      <c r="B1437" s="3" t="s">
        <v>4481</v>
      </c>
      <c r="C1437" s="3"/>
      <c r="D1437" s="3"/>
      <c r="E1437" s="3"/>
      <c r="F1437" s="51" t="str">
        <f t="shared" si="132"/>
        <v>06D2</v>
      </c>
      <c r="G1437" s="51">
        <f t="shared" si="133"/>
        <v>2</v>
      </c>
      <c r="H1437" s="51">
        <f t="shared" si="134"/>
        <v>6</v>
      </c>
      <c r="I1437" s="51" t="str">
        <f t="shared" si="135"/>
        <v>D</v>
      </c>
      <c r="J1437" s="51" t="str">
        <f t="shared" si="136"/>
        <v>MQ200</v>
      </c>
      <c r="K1437" s="76" t="str">
        <f t="shared" si="137"/>
        <v>RAB06D2B</v>
      </c>
      <c r="L1437" s="281" t="e">
        <f>VLOOKUP(K1437,'Planilla de control'!#REF!,2,0)</f>
        <v>#REF!</v>
      </c>
      <c r="M1437" s="29" t="e">
        <f>IF(COUNTIF('Planilla de control'!#REF!,K1437)&gt;0,"SI","NO")</f>
        <v>#REF!</v>
      </c>
    </row>
    <row r="1438" spans="1:13" x14ac:dyDescent="0.3">
      <c r="A1438" s="3" t="s">
        <v>2366</v>
      </c>
      <c r="B1438" s="3" t="s">
        <v>4482</v>
      </c>
      <c r="C1438" s="3"/>
      <c r="D1438" s="3"/>
      <c r="E1438" s="3"/>
      <c r="F1438" s="51" t="str">
        <f t="shared" si="132"/>
        <v>06C7</v>
      </c>
      <c r="G1438" s="51">
        <f t="shared" si="133"/>
        <v>7</v>
      </c>
      <c r="H1438" s="51">
        <f t="shared" si="134"/>
        <v>6</v>
      </c>
      <c r="I1438" s="51" t="str">
        <f t="shared" si="135"/>
        <v>C</v>
      </c>
      <c r="J1438" s="51" t="str">
        <f t="shared" si="136"/>
        <v>MQ200</v>
      </c>
      <c r="K1438" s="76" t="str">
        <f t="shared" si="137"/>
        <v>RAB06C7A</v>
      </c>
      <c r="L1438" s="281" t="e">
        <f>VLOOKUP(K1438,'Planilla de control'!#REF!,2,0)</f>
        <v>#REF!</v>
      </c>
      <c r="M1438" s="29" t="e">
        <f>IF(COUNTIF('Planilla de control'!#REF!,K1438)&gt;0,"SI","NO")</f>
        <v>#REF!</v>
      </c>
    </row>
    <row r="1439" spans="1:13" x14ac:dyDescent="0.3">
      <c r="A1439" s="3" t="s">
        <v>2366</v>
      </c>
      <c r="B1439" s="3" t="s">
        <v>4483</v>
      </c>
      <c r="C1439" s="3"/>
      <c r="D1439" s="3"/>
      <c r="E1439" s="3"/>
      <c r="F1439" s="51" t="str">
        <f t="shared" si="132"/>
        <v>06E8</v>
      </c>
      <c r="G1439" s="51">
        <f t="shared" si="133"/>
        <v>8</v>
      </c>
      <c r="H1439" s="51">
        <f t="shared" si="134"/>
        <v>6</v>
      </c>
      <c r="I1439" s="51" t="str">
        <f t="shared" si="135"/>
        <v>E</v>
      </c>
      <c r="J1439" s="51" t="str">
        <f t="shared" si="136"/>
        <v>MQ200</v>
      </c>
      <c r="K1439" s="76" t="str">
        <f t="shared" si="137"/>
        <v>RAB06E8A</v>
      </c>
      <c r="L1439" s="281" t="e">
        <f>VLOOKUP(K1439,'Planilla de control'!#REF!,2,0)</f>
        <v>#REF!</v>
      </c>
      <c r="M1439" s="29" t="e">
        <f>IF(COUNTIF('Planilla de control'!#REF!,K1439)&gt;0,"SI","NO")</f>
        <v>#REF!</v>
      </c>
    </row>
    <row r="1440" spans="1:13" x14ac:dyDescent="0.3">
      <c r="A1440" s="3" t="s">
        <v>2366</v>
      </c>
      <c r="B1440" s="3" t="s">
        <v>4484</v>
      </c>
      <c r="C1440" s="3"/>
      <c r="D1440" s="3"/>
      <c r="E1440" s="3"/>
      <c r="F1440" s="51" t="str">
        <f t="shared" si="132"/>
        <v>06E4</v>
      </c>
      <c r="G1440" s="51">
        <f t="shared" si="133"/>
        <v>4</v>
      </c>
      <c r="H1440" s="51">
        <f t="shared" si="134"/>
        <v>6</v>
      </c>
      <c r="I1440" s="51" t="str">
        <f t="shared" si="135"/>
        <v>E</v>
      </c>
      <c r="J1440" s="51" t="str">
        <f t="shared" si="136"/>
        <v>MQ200</v>
      </c>
      <c r="K1440" s="76" t="str">
        <f t="shared" si="137"/>
        <v>RAB06E4B</v>
      </c>
      <c r="L1440" s="281" t="e">
        <f>VLOOKUP(K1440,'Planilla de control'!#REF!,2,0)</f>
        <v>#REF!</v>
      </c>
      <c r="M1440" s="29" t="e">
        <f>IF(COUNTIF('Planilla de control'!#REF!,K1440)&gt;0,"SI","NO")</f>
        <v>#REF!</v>
      </c>
    </row>
    <row r="1441" spans="1:13" x14ac:dyDescent="0.3">
      <c r="A1441" s="3" t="s">
        <v>2366</v>
      </c>
      <c r="B1441" s="3" t="s">
        <v>4485</v>
      </c>
      <c r="C1441" s="3"/>
      <c r="D1441" s="3"/>
      <c r="E1441" s="3"/>
      <c r="F1441" s="51" t="str">
        <f t="shared" si="132"/>
        <v>06G4</v>
      </c>
      <c r="G1441" s="51">
        <f t="shared" si="133"/>
        <v>4</v>
      </c>
      <c r="H1441" s="51">
        <f t="shared" si="134"/>
        <v>6</v>
      </c>
      <c r="I1441" s="51" t="str">
        <f t="shared" si="135"/>
        <v>G</v>
      </c>
      <c r="J1441" s="51" t="str">
        <f t="shared" si="136"/>
        <v>MQ200</v>
      </c>
      <c r="K1441" s="76" t="str">
        <f t="shared" si="137"/>
        <v>RAB06G4B</v>
      </c>
      <c r="L1441" s="281" t="e">
        <f>VLOOKUP(K1441,'Planilla de control'!#REF!,2,0)</f>
        <v>#REF!</v>
      </c>
      <c r="M1441" s="29" t="e">
        <f>IF(COUNTIF('Planilla de control'!#REF!,K1441)&gt;0,"SI","NO")</f>
        <v>#REF!</v>
      </c>
    </row>
    <row r="1442" spans="1:13" x14ac:dyDescent="0.3">
      <c r="A1442" s="3" t="s">
        <v>2366</v>
      </c>
      <c r="B1442" s="3" t="s">
        <v>4486</v>
      </c>
      <c r="C1442" s="3"/>
      <c r="D1442" s="3"/>
      <c r="E1442" s="3"/>
      <c r="F1442" s="51" t="str">
        <f t="shared" si="132"/>
        <v>06K1</v>
      </c>
      <c r="G1442" s="51">
        <f t="shared" si="133"/>
        <v>1</v>
      </c>
      <c r="H1442" s="51">
        <f t="shared" si="134"/>
        <v>6</v>
      </c>
      <c r="I1442" s="51" t="str">
        <f t="shared" si="135"/>
        <v>K</v>
      </c>
      <c r="J1442" s="51" t="str">
        <f t="shared" si="136"/>
        <v>MQ200</v>
      </c>
      <c r="K1442" s="76" t="str">
        <f t="shared" si="137"/>
        <v>RAB06K1A</v>
      </c>
      <c r="L1442" s="281" t="e">
        <f>VLOOKUP(K1442,'Planilla de control'!#REF!,2,0)</f>
        <v>#REF!</v>
      </c>
      <c r="M1442" s="29" t="e">
        <f>IF(COUNTIF('Planilla de control'!#REF!,K1442)&gt;0,"SI","NO")</f>
        <v>#REF!</v>
      </c>
    </row>
    <row r="1443" spans="1:13" x14ac:dyDescent="0.3">
      <c r="A1443" s="3" t="s">
        <v>2366</v>
      </c>
      <c r="B1443" s="3" t="s">
        <v>4487</v>
      </c>
      <c r="C1443" s="3"/>
      <c r="D1443" s="3"/>
      <c r="E1443" s="3"/>
      <c r="F1443" s="51" t="str">
        <f t="shared" si="132"/>
        <v>06B4</v>
      </c>
      <c r="G1443" s="51">
        <f t="shared" si="133"/>
        <v>4</v>
      </c>
      <c r="H1443" s="51">
        <f t="shared" si="134"/>
        <v>6</v>
      </c>
      <c r="I1443" s="51" t="str">
        <f t="shared" si="135"/>
        <v>B</v>
      </c>
      <c r="J1443" s="51" t="str">
        <f t="shared" si="136"/>
        <v>MQ200</v>
      </c>
      <c r="K1443" s="76" t="str">
        <f t="shared" si="137"/>
        <v>RAB06B4B</v>
      </c>
      <c r="L1443" s="281" t="e">
        <f>VLOOKUP(K1443,'Planilla de control'!#REF!,2,0)</f>
        <v>#REF!</v>
      </c>
      <c r="M1443" s="29" t="e">
        <f>IF(COUNTIF('Planilla de control'!#REF!,K1443)&gt;0,"SI","NO")</f>
        <v>#REF!</v>
      </c>
    </row>
    <row r="1444" spans="1:13" x14ac:dyDescent="0.3">
      <c r="A1444" s="3" t="s">
        <v>2366</v>
      </c>
      <c r="B1444" s="3" t="s">
        <v>4488</v>
      </c>
      <c r="C1444" s="3"/>
      <c r="D1444" s="3"/>
      <c r="E1444" s="3"/>
      <c r="F1444" s="51" t="str">
        <f t="shared" si="132"/>
        <v>06B5</v>
      </c>
      <c r="G1444" s="51">
        <f t="shared" si="133"/>
        <v>5</v>
      </c>
      <c r="H1444" s="51">
        <f t="shared" si="134"/>
        <v>6</v>
      </c>
      <c r="I1444" s="51" t="str">
        <f t="shared" si="135"/>
        <v>B</v>
      </c>
      <c r="J1444" s="51" t="str">
        <f t="shared" si="136"/>
        <v>MQ200</v>
      </c>
      <c r="K1444" s="76" t="str">
        <f t="shared" si="137"/>
        <v>RAB06B5B</v>
      </c>
      <c r="L1444" s="281" t="e">
        <f>VLOOKUP(K1444,'Planilla de control'!#REF!,2,0)</f>
        <v>#REF!</v>
      </c>
      <c r="M1444" s="29" t="e">
        <f>IF(COUNTIF('Planilla de control'!#REF!,K1444)&gt;0,"SI","NO")</f>
        <v>#REF!</v>
      </c>
    </row>
    <row r="1445" spans="1:13" x14ac:dyDescent="0.3">
      <c r="A1445" s="3" t="s">
        <v>2366</v>
      </c>
      <c r="B1445" s="3" t="s">
        <v>4489</v>
      </c>
      <c r="C1445" s="3"/>
      <c r="D1445" s="3"/>
      <c r="E1445" s="3"/>
      <c r="F1445" s="51" t="str">
        <f t="shared" si="132"/>
        <v>06D7</v>
      </c>
      <c r="G1445" s="51">
        <f t="shared" si="133"/>
        <v>7</v>
      </c>
      <c r="H1445" s="51">
        <f t="shared" si="134"/>
        <v>6</v>
      </c>
      <c r="I1445" s="51" t="str">
        <f t="shared" si="135"/>
        <v>D</v>
      </c>
      <c r="J1445" s="51" t="str">
        <f t="shared" si="136"/>
        <v>MQ200</v>
      </c>
      <c r="K1445" s="76" t="str">
        <f t="shared" si="137"/>
        <v>RAB06D7B</v>
      </c>
      <c r="L1445" s="281" t="e">
        <f>VLOOKUP(K1445,'Planilla de control'!#REF!,2,0)</f>
        <v>#REF!</v>
      </c>
      <c r="M1445" s="29" t="e">
        <f>IF(COUNTIF('Planilla de control'!#REF!,K1445)&gt;0,"SI","NO")</f>
        <v>#REF!</v>
      </c>
    </row>
    <row r="1446" spans="1:13" x14ac:dyDescent="0.3">
      <c r="A1446" s="3" t="s">
        <v>2366</v>
      </c>
      <c r="B1446" s="3" t="s">
        <v>4490</v>
      </c>
      <c r="C1446" s="3"/>
      <c r="D1446" s="3"/>
      <c r="E1446" s="3"/>
      <c r="F1446" s="51" t="str">
        <f t="shared" si="132"/>
        <v>06D8</v>
      </c>
      <c r="G1446" s="51">
        <f t="shared" si="133"/>
        <v>8</v>
      </c>
      <c r="H1446" s="51">
        <f t="shared" si="134"/>
        <v>6</v>
      </c>
      <c r="I1446" s="51" t="str">
        <f t="shared" si="135"/>
        <v>D</v>
      </c>
      <c r="J1446" s="51" t="str">
        <f t="shared" si="136"/>
        <v>MQ200</v>
      </c>
      <c r="K1446" s="76" t="str">
        <f t="shared" si="137"/>
        <v>RAB06D8A</v>
      </c>
      <c r="L1446" s="281" t="e">
        <f>VLOOKUP(K1446,'Planilla de control'!#REF!,2,0)</f>
        <v>#REF!</v>
      </c>
      <c r="M1446" s="29" t="e">
        <f>IF(COUNTIF('Planilla de control'!#REF!,K1446)&gt;0,"SI","NO")</f>
        <v>#REF!</v>
      </c>
    </row>
    <row r="1447" spans="1:13" x14ac:dyDescent="0.3">
      <c r="A1447" s="3" t="s">
        <v>2366</v>
      </c>
      <c r="B1447" s="3" t="s">
        <v>4491</v>
      </c>
      <c r="C1447" s="3"/>
      <c r="D1447" s="3"/>
      <c r="E1447" s="3"/>
      <c r="F1447" s="51" t="str">
        <f t="shared" si="132"/>
        <v>06D4</v>
      </c>
      <c r="G1447" s="51">
        <f t="shared" si="133"/>
        <v>4</v>
      </c>
      <c r="H1447" s="51">
        <f t="shared" si="134"/>
        <v>6</v>
      </c>
      <c r="I1447" s="51" t="str">
        <f t="shared" si="135"/>
        <v>D</v>
      </c>
      <c r="J1447" s="51" t="str">
        <f t="shared" si="136"/>
        <v>MQ200</v>
      </c>
      <c r="K1447" s="76" t="str">
        <f t="shared" si="137"/>
        <v>RAB06D4B</v>
      </c>
      <c r="L1447" s="281" t="e">
        <f>VLOOKUP(K1447,'Planilla de control'!#REF!,2,0)</f>
        <v>#REF!</v>
      </c>
      <c r="M1447" s="29" t="e">
        <f>IF(COUNTIF('Planilla de control'!#REF!,K1447)&gt;0,"SI","NO")</f>
        <v>#REF!</v>
      </c>
    </row>
    <row r="1448" spans="1:13" x14ac:dyDescent="0.3">
      <c r="A1448" s="3" t="s">
        <v>2366</v>
      </c>
      <c r="B1448" s="3" t="s">
        <v>4492</v>
      </c>
      <c r="C1448" s="3"/>
      <c r="D1448" s="3"/>
      <c r="E1448" s="3"/>
      <c r="F1448" s="51" t="str">
        <f t="shared" si="132"/>
        <v>06H3</v>
      </c>
      <c r="G1448" s="51">
        <f t="shared" si="133"/>
        <v>3</v>
      </c>
      <c r="H1448" s="51">
        <f t="shared" si="134"/>
        <v>6</v>
      </c>
      <c r="I1448" s="51" t="str">
        <f t="shared" si="135"/>
        <v>H</v>
      </c>
      <c r="J1448" s="51" t="str">
        <f t="shared" si="136"/>
        <v>MQ200</v>
      </c>
      <c r="K1448" s="76" t="str">
        <f t="shared" si="137"/>
        <v>RAB06H3B</v>
      </c>
      <c r="L1448" s="281" t="e">
        <f>VLOOKUP(K1448,'Planilla de control'!#REF!,2,0)</f>
        <v>#REF!</v>
      </c>
      <c r="M1448" s="29" t="e">
        <f>IF(COUNTIF('Planilla de control'!#REF!,K1448)&gt;0,"SI","NO")</f>
        <v>#REF!</v>
      </c>
    </row>
    <row r="1449" spans="1:13" x14ac:dyDescent="0.3">
      <c r="A1449" s="3" t="s">
        <v>2366</v>
      </c>
      <c r="B1449" s="3" t="s">
        <v>4493</v>
      </c>
      <c r="C1449" s="3"/>
      <c r="D1449" s="3"/>
      <c r="E1449" s="3"/>
      <c r="F1449" s="51" t="str">
        <f t="shared" si="132"/>
        <v>06L5</v>
      </c>
      <c r="G1449" s="51">
        <f t="shared" si="133"/>
        <v>5</v>
      </c>
      <c r="H1449" s="51">
        <f t="shared" si="134"/>
        <v>6</v>
      </c>
      <c r="I1449" s="51" t="str">
        <f t="shared" si="135"/>
        <v>L</v>
      </c>
      <c r="J1449" s="51" t="str">
        <f t="shared" si="136"/>
        <v>MQ200</v>
      </c>
      <c r="K1449" s="76" t="str">
        <f t="shared" si="137"/>
        <v>RAB06L5A</v>
      </c>
      <c r="L1449" s="281" t="e">
        <f>VLOOKUP(K1449,'Planilla de control'!#REF!,2,0)</f>
        <v>#REF!</v>
      </c>
      <c r="M1449" s="29" t="e">
        <f>IF(COUNTIF('Planilla de control'!#REF!,K1449)&gt;0,"SI","NO")</f>
        <v>#REF!</v>
      </c>
    </row>
    <row r="1450" spans="1:13" x14ac:dyDescent="0.3">
      <c r="A1450" s="3" t="s">
        <v>2366</v>
      </c>
      <c r="B1450" s="3" t="s">
        <v>4494</v>
      </c>
      <c r="C1450" s="3"/>
      <c r="D1450" s="3"/>
      <c r="E1450" s="3"/>
      <c r="F1450" s="51" t="str">
        <f t="shared" si="132"/>
        <v>06L6</v>
      </c>
      <c r="G1450" s="51">
        <f t="shared" si="133"/>
        <v>6</v>
      </c>
      <c r="H1450" s="51">
        <f t="shared" si="134"/>
        <v>6</v>
      </c>
      <c r="I1450" s="51" t="str">
        <f t="shared" si="135"/>
        <v>L</v>
      </c>
      <c r="J1450" s="51" t="str">
        <f t="shared" si="136"/>
        <v>MQ200</v>
      </c>
      <c r="K1450" s="76" t="str">
        <f t="shared" si="137"/>
        <v>RAB06L6A</v>
      </c>
      <c r="L1450" s="281" t="e">
        <f>VLOOKUP(K1450,'Planilla de control'!#REF!,2,0)</f>
        <v>#REF!</v>
      </c>
      <c r="M1450" s="29" t="e">
        <f>IF(COUNTIF('Planilla de control'!#REF!,K1450)&gt;0,"SI","NO")</f>
        <v>#REF!</v>
      </c>
    </row>
    <row r="1451" spans="1:13" x14ac:dyDescent="0.3">
      <c r="A1451" s="3" t="s">
        <v>2366</v>
      </c>
      <c r="B1451" s="3" t="s">
        <v>4495</v>
      </c>
      <c r="C1451" s="3"/>
      <c r="D1451" s="3"/>
      <c r="E1451" s="3"/>
      <c r="F1451" s="51" t="str">
        <f t="shared" si="132"/>
        <v>06G1</v>
      </c>
      <c r="G1451" s="51">
        <f t="shared" si="133"/>
        <v>1</v>
      </c>
      <c r="H1451" s="51">
        <f t="shared" si="134"/>
        <v>6</v>
      </c>
      <c r="I1451" s="51" t="str">
        <f t="shared" si="135"/>
        <v>G</v>
      </c>
      <c r="J1451" s="51" t="str">
        <f t="shared" si="136"/>
        <v>MQ200</v>
      </c>
      <c r="K1451" s="76" t="str">
        <f t="shared" si="137"/>
        <v>RAB06G1B</v>
      </c>
      <c r="L1451" s="281" t="e">
        <f>VLOOKUP(K1451,'Planilla de control'!#REF!,2,0)</f>
        <v>#REF!</v>
      </c>
      <c r="M1451" s="29" t="e">
        <f>IF(COUNTIF('Planilla de control'!#REF!,K1451)&gt;0,"SI","NO")</f>
        <v>#REF!</v>
      </c>
    </row>
    <row r="1452" spans="1:13" x14ac:dyDescent="0.3">
      <c r="A1452" s="3" t="s">
        <v>2366</v>
      </c>
      <c r="B1452" s="3" t="s">
        <v>4496</v>
      </c>
      <c r="C1452" s="3"/>
      <c r="D1452" s="3"/>
      <c r="E1452" s="3"/>
      <c r="F1452" s="51" t="str">
        <f t="shared" si="132"/>
        <v>06A1</v>
      </c>
      <c r="G1452" s="51">
        <f t="shared" si="133"/>
        <v>1</v>
      </c>
      <c r="H1452" s="51">
        <f t="shared" si="134"/>
        <v>6</v>
      </c>
      <c r="I1452" s="51" t="str">
        <f t="shared" si="135"/>
        <v>A</v>
      </c>
      <c r="J1452" s="51" t="str">
        <f t="shared" si="136"/>
        <v>MQ200</v>
      </c>
      <c r="K1452" s="76" t="str">
        <f t="shared" si="137"/>
        <v>RAB06A1A</v>
      </c>
      <c r="L1452" s="281" t="e">
        <f>VLOOKUP(K1452,'Planilla de control'!#REF!,2,0)</f>
        <v>#REF!</v>
      </c>
      <c r="M1452" s="29" t="e">
        <f>IF(COUNTIF('Planilla de control'!#REF!,K1452)&gt;0,"SI","NO")</f>
        <v>#REF!</v>
      </c>
    </row>
    <row r="1453" spans="1:13" x14ac:dyDescent="0.3">
      <c r="A1453" s="3" t="s">
        <v>2366</v>
      </c>
      <c r="B1453" s="3" t="s">
        <v>4497</v>
      </c>
      <c r="C1453" s="3"/>
      <c r="D1453" s="3"/>
      <c r="E1453" s="3"/>
      <c r="F1453" s="51" t="str">
        <f t="shared" si="132"/>
        <v>06A2</v>
      </c>
      <c r="G1453" s="51">
        <f t="shared" si="133"/>
        <v>2</v>
      </c>
      <c r="H1453" s="51">
        <f t="shared" si="134"/>
        <v>6</v>
      </c>
      <c r="I1453" s="51" t="str">
        <f t="shared" si="135"/>
        <v>A</v>
      </c>
      <c r="J1453" s="51" t="str">
        <f t="shared" si="136"/>
        <v>MQ200</v>
      </c>
      <c r="K1453" s="76" t="str">
        <f t="shared" si="137"/>
        <v>RAB06A2A</v>
      </c>
      <c r="L1453" s="281" t="e">
        <f>VLOOKUP(K1453,'Planilla de control'!#REF!,2,0)</f>
        <v>#REF!</v>
      </c>
      <c r="M1453" s="29" t="e">
        <f>IF(COUNTIF('Planilla de control'!#REF!,K1453)&gt;0,"SI","NO")</f>
        <v>#REF!</v>
      </c>
    </row>
    <row r="1454" spans="1:13" x14ac:dyDescent="0.3">
      <c r="A1454" s="3" t="s">
        <v>2366</v>
      </c>
      <c r="B1454" s="3" t="s">
        <v>4498</v>
      </c>
      <c r="C1454" s="3"/>
      <c r="D1454" s="3"/>
      <c r="E1454" s="3"/>
      <c r="F1454" s="51" t="str">
        <f t="shared" si="132"/>
        <v>06B1</v>
      </c>
      <c r="G1454" s="51">
        <f t="shared" si="133"/>
        <v>1</v>
      </c>
      <c r="H1454" s="51">
        <f t="shared" si="134"/>
        <v>6</v>
      </c>
      <c r="I1454" s="51" t="str">
        <f t="shared" si="135"/>
        <v>B</v>
      </c>
      <c r="J1454" s="51" t="str">
        <f t="shared" si="136"/>
        <v>MQ200</v>
      </c>
      <c r="K1454" s="76" t="str">
        <f t="shared" si="137"/>
        <v>RAB06B1B</v>
      </c>
      <c r="L1454" s="281" t="e">
        <f>VLOOKUP(K1454,'Planilla de control'!#REF!,2,0)</f>
        <v>#REF!</v>
      </c>
      <c r="M1454" s="29" t="e">
        <f>IF(COUNTIF('Planilla de control'!#REF!,K1454)&gt;0,"SI","NO")</f>
        <v>#REF!</v>
      </c>
    </row>
    <row r="1455" spans="1:13" x14ac:dyDescent="0.3">
      <c r="A1455" s="3" t="s">
        <v>2366</v>
      </c>
      <c r="B1455" s="3" t="s">
        <v>4499</v>
      </c>
      <c r="C1455" s="3"/>
      <c r="D1455" s="3"/>
      <c r="E1455" s="3"/>
      <c r="F1455" s="51" t="str">
        <f t="shared" si="132"/>
        <v>06F1</v>
      </c>
      <c r="G1455" s="51">
        <f t="shared" si="133"/>
        <v>1</v>
      </c>
      <c r="H1455" s="51">
        <f t="shared" si="134"/>
        <v>6</v>
      </c>
      <c r="I1455" s="51" t="str">
        <f t="shared" si="135"/>
        <v>F</v>
      </c>
      <c r="J1455" s="51" t="str">
        <f t="shared" si="136"/>
        <v>MQ200</v>
      </c>
      <c r="K1455" s="76" t="str">
        <f t="shared" si="137"/>
        <v>RAB06F1B</v>
      </c>
      <c r="L1455" s="281" t="e">
        <f>VLOOKUP(K1455,'Planilla de control'!#REF!,2,0)</f>
        <v>#REF!</v>
      </c>
      <c r="M1455" s="29" t="e">
        <f>IF(COUNTIF('Planilla de control'!#REF!,K1455)&gt;0,"SI","NO")</f>
        <v>#REF!</v>
      </c>
    </row>
    <row r="1456" spans="1:13" x14ac:dyDescent="0.3">
      <c r="A1456" s="3" t="s">
        <v>2366</v>
      </c>
      <c r="B1456" s="3" t="s">
        <v>4500</v>
      </c>
      <c r="C1456" s="3"/>
      <c r="D1456" s="3"/>
      <c r="E1456" s="3"/>
      <c r="F1456" s="51" t="str">
        <f t="shared" si="132"/>
        <v>06G3</v>
      </c>
      <c r="G1456" s="51">
        <f t="shared" si="133"/>
        <v>3</v>
      </c>
      <c r="H1456" s="51">
        <f t="shared" si="134"/>
        <v>6</v>
      </c>
      <c r="I1456" s="51" t="str">
        <f t="shared" si="135"/>
        <v>G</v>
      </c>
      <c r="J1456" s="51" t="str">
        <f t="shared" si="136"/>
        <v>MQ200</v>
      </c>
      <c r="K1456" s="76" t="str">
        <f t="shared" si="137"/>
        <v>RAB06G3B</v>
      </c>
      <c r="L1456" s="281" t="e">
        <f>VLOOKUP(K1456,'Planilla de control'!#REF!,2,0)</f>
        <v>#REF!</v>
      </c>
      <c r="M1456" s="29" t="e">
        <f>IF(COUNTIF('Planilla de control'!#REF!,K1456)&gt;0,"SI","NO")</f>
        <v>#REF!</v>
      </c>
    </row>
    <row r="1457" spans="1:13" x14ac:dyDescent="0.3">
      <c r="A1457" s="3" t="s">
        <v>2366</v>
      </c>
      <c r="B1457" s="3" t="s">
        <v>4501</v>
      </c>
      <c r="C1457" s="3"/>
      <c r="D1457" s="3"/>
      <c r="E1457" s="3"/>
      <c r="F1457" s="51" t="str">
        <f t="shared" si="132"/>
        <v>06I3</v>
      </c>
      <c r="G1457" s="51">
        <f t="shared" si="133"/>
        <v>3</v>
      </c>
      <c r="H1457" s="51">
        <f t="shared" si="134"/>
        <v>6</v>
      </c>
      <c r="I1457" s="51" t="str">
        <f t="shared" si="135"/>
        <v>I</v>
      </c>
      <c r="J1457" s="51" t="str">
        <f t="shared" si="136"/>
        <v>MQ200</v>
      </c>
      <c r="K1457" s="76" t="str">
        <f t="shared" si="137"/>
        <v>RAB06I3B</v>
      </c>
      <c r="L1457" s="281" t="e">
        <f>VLOOKUP(K1457,'Planilla de control'!#REF!,2,0)</f>
        <v>#REF!</v>
      </c>
      <c r="M1457" s="29" t="e">
        <f>IF(COUNTIF('Planilla de control'!#REF!,K1457)&gt;0,"SI","NO")</f>
        <v>#REF!</v>
      </c>
    </row>
    <row r="1458" spans="1:13" x14ac:dyDescent="0.3">
      <c r="A1458" s="3" t="s">
        <v>2366</v>
      </c>
      <c r="B1458" s="3" t="s">
        <v>4502</v>
      </c>
      <c r="C1458" s="3"/>
      <c r="D1458" s="3"/>
      <c r="E1458" s="3"/>
      <c r="F1458" s="51" t="str">
        <f t="shared" si="132"/>
        <v>06I4</v>
      </c>
      <c r="G1458" s="51">
        <f t="shared" si="133"/>
        <v>4</v>
      </c>
      <c r="H1458" s="51">
        <f t="shared" si="134"/>
        <v>6</v>
      </c>
      <c r="I1458" s="51" t="str">
        <f t="shared" si="135"/>
        <v>I</v>
      </c>
      <c r="J1458" s="51" t="str">
        <f t="shared" si="136"/>
        <v>MQ200</v>
      </c>
      <c r="K1458" s="76" t="str">
        <f t="shared" si="137"/>
        <v>RAB06I4B</v>
      </c>
      <c r="L1458" s="281" t="e">
        <f>VLOOKUP(K1458,'Planilla de control'!#REF!,2,0)</f>
        <v>#REF!</v>
      </c>
      <c r="M1458" s="29" t="e">
        <f>IF(COUNTIF('Planilla de control'!#REF!,K1458)&gt;0,"SI","NO")</f>
        <v>#REF!</v>
      </c>
    </row>
    <row r="1459" spans="1:13" x14ac:dyDescent="0.3">
      <c r="A1459" s="3" t="s">
        <v>2366</v>
      </c>
      <c r="B1459" s="3" t="s">
        <v>4503</v>
      </c>
      <c r="C1459" s="3"/>
      <c r="D1459" s="3"/>
      <c r="E1459" s="3"/>
      <c r="F1459" s="51" t="str">
        <f t="shared" si="132"/>
        <v>06I6</v>
      </c>
      <c r="G1459" s="51">
        <f t="shared" si="133"/>
        <v>6</v>
      </c>
      <c r="H1459" s="51">
        <f t="shared" si="134"/>
        <v>6</v>
      </c>
      <c r="I1459" s="51" t="str">
        <f t="shared" si="135"/>
        <v>I</v>
      </c>
      <c r="J1459" s="51" t="str">
        <f t="shared" si="136"/>
        <v>MQ200</v>
      </c>
      <c r="K1459" s="76" t="str">
        <f t="shared" si="137"/>
        <v>RAB06I6A</v>
      </c>
      <c r="L1459" s="281" t="e">
        <f>VLOOKUP(K1459,'Planilla de control'!#REF!,2,0)</f>
        <v>#REF!</v>
      </c>
      <c r="M1459" s="29" t="e">
        <f>IF(COUNTIF('Planilla de control'!#REF!,K1459)&gt;0,"SI","NO")</f>
        <v>#REF!</v>
      </c>
    </row>
    <row r="1460" spans="1:13" x14ac:dyDescent="0.3">
      <c r="A1460" s="3" t="s">
        <v>2366</v>
      </c>
      <c r="B1460" s="3" t="s">
        <v>4504</v>
      </c>
      <c r="C1460" s="3"/>
      <c r="D1460" s="3"/>
      <c r="E1460" s="3"/>
      <c r="F1460" s="51" t="str">
        <f t="shared" si="132"/>
        <v>06J4</v>
      </c>
      <c r="G1460" s="51">
        <f t="shared" si="133"/>
        <v>4</v>
      </c>
      <c r="H1460" s="51">
        <f t="shared" si="134"/>
        <v>6</v>
      </c>
      <c r="I1460" s="51" t="str">
        <f t="shared" si="135"/>
        <v>J</v>
      </c>
      <c r="J1460" s="51" t="str">
        <f t="shared" si="136"/>
        <v>MQ200</v>
      </c>
      <c r="K1460" s="76" t="str">
        <f t="shared" si="137"/>
        <v>RAB06J4A</v>
      </c>
      <c r="L1460" s="281" t="e">
        <f>VLOOKUP(K1460,'Planilla de control'!#REF!,2,0)</f>
        <v>#REF!</v>
      </c>
      <c r="M1460" s="29" t="e">
        <f>IF(COUNTIF('Planilla de control'!#REF!,K1460)&gt;0,"SI","NO")</f>
        <v>#REF!</v>
      </c>
    </row>
    <row r="1461" spans="1:13" x14ac:dyDescent="0.3">
      <c r="A1461" s="3" t="s">
        <v>2366</v>
      </c>
      <c r="B1461" s="3" t="s">
        <v>4505</v>
      </c>
      <c r="C1461" s="3"/>
      <c r="D1461" s="3"/>
      <c r="E1461" s="3"/>
      <c r="F1461" s="51" t="str">
        <f t="shared" si="132"/>
        <v>06K5</v>
      </c>
      <c r="G1461" s="51">
        <f t="shared" si="133"/>
        <v>5</v>
      </c>
      <c r="H1461" s="51">
        <f t="shared" si="134"/>
        <v>6</v>
      </c>
      <c r="I1461" s="51" t="str">
        <f t="shared" si="135"/>
        <v>K</v>
      </c>
      <c r="J1461" s="51" t="str">
        <f t="shared" si="136"/>
        <v>MQ200</v>
      </c>
      <c r="K1461" s="76" t="str">
        <f t="shared" si="137"/>
        <v>RAB06K5B</v>
      </c>
      <c r="L1461" s="281" t="e">
        <f>VLOOKUP(K1461,'Planilla de control'!#REF!,2,0)</f>
        <v>#REF!</v>
      </c>
      <c r="M1461" s="29" t="e">
        <f>IF(COUNTIF('Planilla de control'!#REF!,K1461)&gt;0,"SI","NO")</f>
        <v>#REF!</v>
      </c>
    </row>
    <row r="1462" spans="1:13" x14ac:dyDescent="0.3">
      <c r="A1462" s="3" t="s">
        <v>2366</v>
      </c>
      <c r="B1462" s="3" t="s">
        <v>4506</v>
      </c>
      <c r="C1462" s="3"/>
      <c r="D1462" s="3"/>
      <c r="E1462" s="3"/>
      <c r="F1462" s="51" t="str">
        <f t="shared" si="132"/>
        <v>06L4</v>
      </c>
      <c r="G1462" s="51">
        <f t="shared" si="133"/>
        <v>4</v>
      </c>
      <c r="H1462" s="51">
        <f t="shared" si="134"/>
        <v>6</v>
      </c>
      <c r="I1462" s="51" t="str">
        <f t="shared" si="135"/>
        <v>L</v>
      </c>
      <c r="J1462" s="51" t="str">
        <f t="shared" si="136"/>
        <v>MQ200</v>
      </c>
      <c r="K1462" s="76" t="str">
        <f t="shared" si="137"/>
        <v>RAB06L4B</v>
      </c>
      <c r="L1462" s="281" t="e">
        <f>VLOOKUP(K1462,'Planilla de control'!#REF!,2,0)</f>
        <v>#REF!</v>
      </c>
      <c r="M1462" s="29" t="e">
        <f>IF(COUNTIF('Planilla de control'!#REF!,K1462)&gt;0,"SI","NO")</f>
        <v>#REF!</v>
      </c>
    </row>
    <row r="1463" spans="1:13" x14ac:dyDescent="0.3">
      <c r="A1463" s="3" t="s">
        <v>2366</v>
      </c>
      <c r="B1463" s="3" t="s">
        <v>4507</v>
      </c>
      <c r="C1463" s="3"/>
      <c r="D1463" s="3"/>
      <c r="E1463" s="3"/>
      <c r="F1463" s="51" t="str">
        <f t="shared" si="132"/>
        <v>06L6</v>
      </c>
      <c r="G1463" s="51">
        <f t="shared" si="133"/>
        <v>6</v>
      </c>
      <c r="H1463" s="51">
        <f t="shared" si="134"/>
        <v>6</v>
      </c>
      <c r="I1463" s="51" t="str">
        <f t="shared" si="135"/>
        <v>L</v>
      </c>
      <c r="J1463" s="51" t="str">
        <f t="shared" si="136"/>
        <v>MQ200</v>
      </c>
      <c r="K1463" s="76" t="str">
        <f t="shared" si="137"/>
        <v>RAB06L6B</v>
      </c>
      <c r="L1463" s="281" t="e">
        <f>VLOOKUP(K1463,'Planilla de control'!#REF!,2,0)</f>
        <v>#REF!</v>
      </c>
      <c r="M1463" s="29" t="e">
        <f>IF(COUNTIF('Planilla de control'!#REF!,K1463)&gt;0,"SI","NO")</f>
        <v>#REF!</v>
      </c>
    </row>
    <row r="1464" spans="1:13" x14ac:dyDescent="0.3">
      <c r="A1464" s="3" t="s">
        <v>2366</v>
      </c>
      <c r="B1464" s="3" t="s">
        <v>4508</v>
      </c>
      <c r="C1464" s="3"/>
      <c r="D1464" s="3"/>
      <c r="E1464" s="3"/>
      <c r="F1464" s="51" t="str">
        <f t="shared" si="132"/>
        <v>06G5</v>
      </c>
      <c r="G1464" s="51">
        <f t="shared" si="133"/>
        <v>5</v>
      </c>
      <c r="H1464" s="51">
        <f t="shared" si="134"/>
        <v>6</v>
      </c>
      <c r="I1464" s="51" t="str">
        <f t="shared" si="135"/>
        <v>G</v>
      </c>
      <c r="J1464" s="51" t="str">
        <f t="shared" si="136"/>
        <v>MQ200</v>
      </c>
      <c r="K1464" s="76" t="str">
        <f t="shared" si="137"/>
        <v>RAB06G5A</v>
      </c>
      <c r="L1464" s="281" t="e">
        <f>VLOOKUP(K1464,'Planilla de control'!#REF!,2,0)</f>
        <v>#REF!</v>
      </c>
      <c r="M1464" s="29" t="e">
        <f>IF(COUNTIF('Planilla de control'!#REF!,K1464)&gt;0,"SI","NO")</f>
        <v>#REF!</v>
      </c>
    </row>
    <row r="1465" spans="1:13" x14ac:dyDescent="0.3">
      <c r="A1465" s="3" t="s">
        <v>2366</v>
      </c>
      <c r="B1465" s="3" t="s">
        <v>4509</v>
      </c>
      <c r="C1465" s="3"/>
      <c r="D1465" s="3"/>
      <c r="E1465" s="3"/>
      <c r="F1465" s="51" t="str">
        <f t="shared" si="132"/>
        <v>06D3</v>
      </c>
      <c r="G1465" s="51">
        <f t="shared" si="133"/>
        <v>3</v>
      </c>
      <c r="H1465" s="51">
        <f t="shared" si="134"/>
        <v>6</v>
      </c>
      <c r="I1465" s="51" t="str">
        <f t="shared" si="135"/>
        <v>D</v>
      </c>
      <c r="J1465" s="51" t="str">
        <f t="shared" si="136"/>
        <v>MQ200</v>
      </c>
      <c r="K1465" s="76" t="str">
        <f t="shared" si="137"/>
        <v>RAB06D3B</v>
      </c>
      <c r="L1465" s="281" t="e">
        <f>VLOOKUP(K1465,'Planilla de control'!#REF!,2,0)</f>
        <v>#REF!</v>
      </c>
      <c r="M1465" s="29" t="e">
        <f>IF(COUNTIF('Planilla de control'!#REF!,K1465)&gt;0,"SI","NO")</f>
        <v>#REF!</v>
      </c>
    </row>
    <row r="1466" spans="1:13" x14ac:dyDescent="0.3">
      <c r="A1466" s="3" t="s">
        <v>2366</v>
      </c>
      <c r="B1466" s="3" t="s">
        <v>4510</v>
      </c>
      <c r="C1466" s="3"/>
      <c r="D1466" s="3"/>
      <c r="E1466" s="3"/>
      <c r="F1466" s="51" t="str">
        <f t="shared" si="132"/>
        <v>06B6</v>
      </c>
      <c r="G1466" s="51">
        <f t="shared" si="133"/>
        <v>6</v>
      </c>
      <c r="H1466" s="51">
        <f t="shared" si="134"/>
        <v>6</v>
      </c>
      <c r="I1466" s="51" t="str">
        <f t="shared" si="135"/>
        <v>B</v>
      </c>
      <c r="J1466" s="51" t="str">
        <f t="shared" si="136"/>
        <v>MQ200</v>
      </c>
      <c r="K1466" s="76" t="str">
        <f t="shared" si="137"/>
        <v>RAB06B6C</v>
      </c>
      <c r="L1466" s="281" t="e">
        <f>VLOOKUP(K1466,'Planilla de control'!#REF!,2,0)</f>
        <v>#REF!</v>
      </c>
      <c r="M1466" s="29" t="e">
        <f>IF(COUNTIF('Planilla de control'!#REF!,K1466)&gt;0,"SI","NO")</f>
        <v>#REF!</v>
      </c>
    </row>
    <row r="1467" spans="1:13" x14ac:dyDescent="0.3">
      <c r="A1467" s="3" t="s">
        <v>2366</v>
      </c>
      <c r="B1467" s="3" t="s">
        <v>4511</v>
      </c>
      <c r="C1467" s="3"/>
      <c r="D1467" s="3"/>
      <c r="E1467" s="3"/>
      <c r="F1467" s="51" t="str">
        <f t="shared" si="132"/>
        <v>06G3</v>
      </c>
      <c r="G1467" s="51">
        <f t="shared" si="133"/>
        <v>3</v>
      </c>
      <c r="H1467" s="51">
        <f t="shared" si="134"/>
        <v>6</v>
      </c>
      <c r="I1467" s="51" t="str">
        <f t="shared" si="135"/>
        <v>G</v>
      </c>
      <c r="J1467" s="51" t="str">
        <f t="shared" si="136"/>
        <v>MQ200</v>
      </c>
      <c r="K1467" s="76" t="str">
        <f t="shared" si="137"/>
        <v>RAB06G3A</v>
      </c>
      <c r="L1467" s="281" t="e">
        <f>VLOOKUP(K1467,'Planilla de control'!#REF!,2,0)</f>
        <v>#REF!</v>
      </c>
      <c r="M1467" s="29" t="e">
        <f>IF(COUNTIF('Planilla de control'!#REF!,K1467)&gt;0,"SI","NO")</f>
        <v>#REF!</v>
      </c>
    </row>
    <row r="1468" spans="1:13" x14ac:dyDescent="0.3">
      <c r="A1468" s="3" t="s">
        <v>2366</v>
      </c>
      <c r="B1468" s="3" t="s">
        <v>4512</v>
      </c>
      <c r="C1468" s="3"/>
      <c r="D1468" s="3"/>
      <c r="E1468" s="3"/>
      <c r="F1468" s="51" t="str">
        <f t="shared" si="132"/>
        <v>06A3</v>
      </c>
      <c r="G1468" s="51">
        <f t="shared" si="133"/>
        <v>3</v>
      </c>
      <c r="H1468" s="51">
        <f t="shared" si="134"/>
        <v>6</v>
      </c>
      <c r="I1468" s="51" t="str">
        <f t="shared" si="135"/>
        <v>A</v>
      </c>
      <c r="J1468" s="51" t="str">
        <f t="shared" si="136"/>
        <v>MQ200</v>
      </c>
      <c r="K1468" s="76" t="str">
        <f t="shared" si="137"/>
        <v>RAB06A3C</v>
      </c>
      <c r="L1468" s="281" t="e">
        <f>VLOOKUP(K1468,'Planilla de control'!#REF!,2,0)</f>
        <v>#REF!</v>
      </c>
      <c r="M1468" s="29" t="e">
        <f>IF(COUNTIF('Planilla de control'!#REF!,K1468)&gt;0,"SI","NO")</f>
        <v>#REF!</v>
      </c>
    </row>
    <row r="1469" spans="1:13" x14ac:dyDescent="0.3">
      <c r="A1469" s="3" t="s">
        <v>2366</v>
      </c>
      <c r="B1469" s="3" t="s">
        <v>4513</v>
      </c>
      <c r="C1469" s="3"/>
      <c r="D1469" s="3"/>
      <c r="E1469" s="3"/>
      <c r="F1469" s="51" t="str">
        <f t="shared" si="132"/>
        <v>06A4</v>
      </c>
      <c r="G1469" s="51">
        <f t="shared" si="133"/>
        <v>4</v>
      </c>
      <c r="H1469" s="51">
        <f t="shared" si="134"/>
        <v>6</v>
      </c>
      <c r="I1469" s="51" t="str">
        <f t="shared" si="135"/>
        <v>A</v>
      </c>
      <c r="J1469" s="51" t="str">
        <f t="shared" si="136"/>
        <v>MQ200</v>
      </c>
      <c r="K1469" s="76" t="str">
        <f t="shared" si="137"/>
        <v>RAB06A4A</v>
      </c>
      <c r="L1469" s="281" t="e">
        <f>VLOOKUP(K1469,'Planilla de control'!#REF!,2,0)</f>
        <v>#REF!</v>
      </c>
      <c r="M1469" s="29" t="e">
        <f>IF(COUNTIF('Planilla de control'!#REF!,K1469)&gt;0,"SI","NO")</f>
        <v>#REF!</v>
      </c>
    </row>
    <row r="1470" spans="1:13" x14ac:dyDescent="0.3">
      <c r="A1470" s="3" t="s">
        <v>2366</v>
      </c>
      <c r="B1470" s="3" t="s">
        <v>4514</v>
      </c>
      <c r="C1470" s="3"/>
      <c r="D1470" s="3"/>
      <c r="E1470" s="3"/>
      <c r="F1470" s="51" t="str">
        <f t="shared" si="132"/>
        <v>06A4</v>
      </c>
      <c r="G1470" s="51">
        <f t="shared" si="133"/>
        <v>4</v>
      </c>
      <c r="H1470" s="51">
        <f t="shared" si="134"/>
        <v>6</v>
      </c>
      <c r="I1470" s="51" t="str">
        <f t="shared" si="135"/>
        <v>A</v>
      </c>
      <c r="J1470" s="51" t="str">
        <f t="shared" si="136"/>
        <v>MQ200</v>
      </c>
      <c r="K1470" s="76" t="str">
        <f t="shared" si="137"/>
        <v>RAB06A4B</v>
      </c>
      <c r="L1470" s="281" t="e">
        <f>VLOOKUP(K1470,'Planilla de control'!#REF!,2,0)</f>
        <v>#REF!</v>
      </c>
      <c r="M1470" s="29" t="e">
        <f>IF(COUNTIF('Planilla de control'!#REF!,K1470)&gt;0,"SI","NO")</f>
        <v>#REF!</v>
      </c>
    </row>
    <row r="1471" spans="1:13" x14ac:dyDescent="0.3">
      <c r="A1471" s="3" t="s">
        <v>2366</v>
      </c>
      <c r="B1471" s="3" t="s">
        <v>4515</v>
      </c>
      <c r="C1471" s="3"/>
      <c r="D1471" s="3"/>
      <c r="E1471" s="3"/>
      <c r="F1471" s="51" t="str">
        <f t="shared" si="132"/>
        <v>06A4</v>
      </c>
      <c r="G1471" s="51">
        <f t="shared" si="133"/>
        <v>4</v>
      </c>
      <c r="H1471" s="51">
        <f t="shared" si="134"/>
        <v>6</v>
      </c>
      <c r="I1471" s="51" t="str">
        <f t="shared" si="135"/>
        <v>A</v>
      </c>
      <c r="J1471" s="51" t="str">
        <f t="shared" si="136"/>
        <v>MQ200</v>
      </c>
      <c r="K1471" s="76" t="str">
        <f t="shared" si="137"/>
        <v>RAB06A4C</v>
      </c>
      <c r="L1471" s="281" t="e">
        <f>VLOOKUP(K1471,'Planilla de control'!#REF!,2,0)</f>
        <v>#REF!</v>
      </c>
      <c r="M1471" s="29" t="e">
        <f>IF(COUNTIF('Planilla de control'!#REF!,K1471)&gt;0,"SI","NO")</f>
        <v>#REF!</v>
      </c>
    </row>
    <row r="1472" spans="1:13" x14ac:dyDescent="0.3">
      <c r="A1472" s="3" t="s">
        <v>2366</v>
      </c>
      <c r="B1472" s="3" t="s">
        <v>4516</v>
      </c>
      <c r="C1472" s="3"/>
      <c r="D1472" s="3"/>
      <c r="E1472" s="3"/>
      <c r="F1472" s="51" t="str">
        <f t="shared" si="132"/>
        <v>06A5</v>
      </c>
      <c r="G1472" s="51">
        <f t="shared" si="133"/>
        <v>5</v>
      </c>
      <c r="H1472" s="51">
        <f t="shared" si="134"/>
        <v>6</v>
      </c>
      <c r="I1472" s="51" t="str">
        <f t="shared" si="135"/>
        <v>A</v>
      </c>
      <c r="J1472" s="51" t="str">
        <f t="shared" si="136"/>
        <v>MQ200</v>
      </c>
      <c r="K1472" s="76" t="str">
        <f t="shared" si="137"/>
        <v>RAB06A5A</v>
      </c>
      <c r="L1472" s="281" t="e">
        <f>VLOOKUP(K1472,'Planilla de control'!#REF!,2,0)</f>
        <v>#REF!</v>
      </c>
      <c r="M1472" s="29" t="e">
        <f>IF(COUNTIF('Planilla de control'!#REF!,K1472)&gt;0,"SI","NO")</f>
        <v>#REF!</v>
      </c>
    </row>
    <row r="1473" spans="1:13" x14ac:dyDescent="0.3">
      <c r="A1473" s="3" t="s">
        <v>2366</v>
      </c>
      <c r="B1473" s="3" t="s">
        <v>4517</v>
      </c>
      <c r="C1473" s="3"/>
      <c r="D1473" s="3"/>
      <c r="E1473" s="3"/>
      <c r="F1473" s="51" t="str">
        <f t="shared" si="132"/>
        <v>06A5</v>
      </c>
      <c r="G1473" s="51">
        <f t="shared" si="133"/>
        <v>5</v>
      </c>
      <c r="H1473" s="51">
        <f t="shared" si="134"/>
        <v>6</v>
      </c>
      <c r="I1473" s="51" t="str">
        <f t="shared" si="135"/>
        <v>A</v>
      </c>
      <c r="J1473" s="51" t="str">
        <f t="shared" si="136"/>
        <v>MQ200</v>
      </c>
      <c r="K1473" s="76" t="str">
        <f t="shared" si="137"/>
        <v>RAB06A5B</v>
      </c>
      <c r="L1473" s="281" t="e">
        <f>VLOOKUP(K1473,'Planilla de control'!#REF!,2,0)</f>
        <v>#REF!</v>
      </c>
      <c r="M1473" s="29" t="e">
        <f>IF(COUNTIF('Planilla de control'!#REF!,K1473)&gt;0,"SI","NO")</f>
        <v>#REF!</v>
      </c>
    </row>
    <row r="1474" spans="1:13" x14ac:dyDescent="0.3">
      <c r="A1474" s="3" t="s">
        <v>2366</v>
      </c>
      <c r="B1474" s="3" t="s">
        <v>4518</v>
      </c>
      <c r="C1474" s="3"/>
      <c r="D1474" s="3"/>
      <c r="E1474" s="3"/>
      <c r="F1474" s="51" t="str">
        <f t="shared" si="132"/>
        <v>06A5</v>
      </c>
      <c r="G1474" s="51">
        <f t="shared" si="133"/>
        <v>5</v>
      </c>
      <c r="H1474" s="51">
        <f t="shared" si="134"/>
        <v>6</v>
      </c>
      <c r="I1474" s="51" t="str">
        <f t="shared" si="135"/>
        <v>A</v>
      </c>
      <c r="J1474" s="51" t="str">
        <f t="shared" si="136"/>
        <v>MQ200</v>
      </c>
      <c r="K1474" s="76" t="str">
        <f t="shared" si="137"/>
        <v>RAB06A5C</v>
      </c>
      <c r="L1474" s="281" t="e">
        <f>VLOOKUP(K1474,'Planilla de control'!#REF!,2,0)</f>
        <v>#REF!</v>
      </c>
      <c r="M1474" s="29" t="e">
        <f>IF(COUNTIF('Planilla de control'!#REF!,K1474)&gt;0,"SI","NO")</f>
        <v>#REF!</v>
      </c>
    </row>
    <row r="1475" spans="1:13" x14ac:dyDescent="0.3">
      <c r="A1475" s="3" t="s">
        <v>2366</v>
      </c>
      <c r="B1475" s="3" t="s">
        <v>4519</v>
      </c>
      <c r="C1475" s="3"/>
      <c r="D1475" s="3"/>
      <c r="E1475" s="3"/>
      <c r="F1475" s="51" t="str">
        <f t="shared" ref="F1475:F1538" si="138">IF(OR(LEN(B1475)=9,LEN(B1475)=5),MID(B1475,1,4),MID(B1475,1,5))</f>
        <v>06B3</v>
      </c>
      <c r="G1475" s="51">
        <f t="shared" ref="G1475:G1538" si="139">IF(MID(F1475,5,1)&lt;&gt;"",MID(F1475,4,2),MID(F1475,4,1))*1</f>
        <v>3</v>
      </c>
      <c r="H1475" s="51">
        <f t="shared" ref="H1475:H1538" si="140">+MID(B1475,1,2)*1</f>
        <v>6</v>
      </c>
      <c r="I1475" s="51" t="str">
        <f t="shared" ref="I1475:I1538" si="141">+MID(B1475,3,1)</f>
        <v>B</v>
      </c>
      <c r="J1475" s="51" t="str">
        <f t="shared" ref="J1475:J1538" si="142">HLOOKUP(A1475,$O$1:$U$2,2,0)</f>
        <v>MQ200</v>
      </c>
      <c r="K1475" s="76" t="str">
        <f t="shared" ref="K1475:K1538" si="143">CONCATENATE(A1475,B1475)</f>
        <v>RAB06B3A</v>
      </c>
      <c r="L1475" s="281" t="e">
        <f>VLOOKUP(K1475,'Planilla de control'!#REF!,2,0)</f>
        <v>#REF!</v>
      </c>
      <c r="M1475" s="29" t="e">
        <f>IF(COUNTIF('Planilla de control'!#REF!,K1475)&gt;0,"SI","NO")</f>
        <v>#REF!</v>
      </c>
    </row>
    <row r="1476" spans="1:13" x14ac:dyDescent="0.3">
      <c r="A1476" s="3" t="s">
        <v>2366</v>
      </c>
      <c r="B1476" s="3" t="s">
        <v>4520</v>
      </c>
      <c r="C1476" s="3"/>
      <c r="D1476" s="3"/>
      <c r="E1476" s="3"/>
      <c r="F1476" s="51" t="str">
        <f t="shared" si="138"/>
        <v>06B4</v>
      </c>
      <c r="G1476" s="51">
        <f t="shared" si="139"/>
        <v>4</v>
      </c>
      <c r="H1476" s="51">
        <f t="shared" si="140"/>
        <v>6</v>
      </c>
      <c r="I1476" s="51" t="str">
        <f t="shared" si="141"/>
        <v>B</v>
      </c>
      <c r="J1476" s="51" t="str">
        <f t="shared" si="142"/>
        <v>MQ200</v>
      </c>
      <c r="K1476" s="76" t="str">
        <f t="shared" si="143"/>
        <v>RAB06B4A</v>
      </c>
      <c r="L1476" s="281" t="e">
        <f>VLOOKUP(K1476,'Planilla de control'!#REF!,2,0)</f>
        <v>#REF!</v>
      </c>
      <c r="M1476" s="29" t="e">
        <f>IF(COUNTIF('Planilla de control'!#REF!,K1476)&gt;0,"SI","NO")</f>
        <v>#REF!</v>
      </c>
    </row>
    <row r="1477" spans="1:13" x14ac:dyDescent="0.3">
      <c r="A1477" s="3" t="s">
        <v>2366</v>
      </c>
      <c r="B1477" s="3" t="s">
        <v>4521</v>
      </c>
      <c r="C1477" s="3"/>
      <c r="D1477" s="3"/>
      <c r="E1477" s="3"/>
      <c r="F1477" s="51" t="str">
        <f t="shared" si="138"/>
        <v>06B4</v>
      </c>
      <c r="G1477" s="51">
        <f t="shared" si="139"/>
        <v>4</v>
      </c>
      <c r="H1477" s="51">
        <f t="shared" si="140"/>
        <v>6</v>
      </c>
      <c r="I1477" s="51" t="str">
        <f t="shared" si="141"/>
        <v>B</v>
      </c>
      <c r="J1477" s="51" t="str">
        <f t="shared" si="142"/>
        <v>MQ200</v>
      </c>
      <c r="K1477" s="76" t="str">
        <f t="shared" si="143"/>
        <v>RAB06B4C</v>
      </c>
      <c r="L1477" s="281" t="e">
        <f>VLOOKUP(K1477,'Planilla de control'!#REF!,2,0)</f>
        <v>#REF!</v>
      </c>
      <c r="M1477" s="29" t="e">
        <f>IF(COUNTIF('Planilla de control'!#REF!,K1477)&gt;0,"SI","NO")</f>
        <v>#REF!</v>
      </c>
    </row>
    <row r="1478" spans="1:13" x14ac:dyDescent="0.3">
      <c r="A1478" s="3" t="s">
        <v>2366</v>
      </c>
      <c r="B1478" s="3" t="s">
        <v>4522</v>
      </c>
      <c r="C1478" s="3"/>
      <c r="D1478" s="3"/>
      <c r="E1478" s="3"/>
      <c r="F1478" s="51" t="str">
        <f t="shared" si="138"/>
        <v>06B5</v>
      </c>
      <c r="G1478" s="51">
        <f t="shared" si="139"/>
        <v>5</v>
      </c>
      <c r="H1478" s="51">
        <f t="shared" si="140"/>
        <v>6</v>
      </c>
      <c r="I1478" s="51" t="str">
        <f t="shared" si="141"/>
        <v>B</v>
      </c>
      <c r="J1478" s="51" t="str">
        <f t="shared" si="142"/>
        <v>MQ200</v>
      </c>
      <c r="K1478" s="76" t="str">
        <f t="shared" si="143"/>
        <v>RAB06B5A</v>
      </c>
      <c r="L1478" s="281" t="e">
        <f>VLOOKUP(K1478,'Planilla de control'!#REF!,2,0)</f>
        <v>#REF!</v>
      </c>
      <c r="M1478" s="29" t="e">
        <f>IF(COUNTIF('Planilla de control'!#REF!,K1478)&gt;0,"SI","NO")</f>
        <v>#REF!</v>
      </c>
    </row>
    <row r="1479" spans="1:13" x14ac:dyDescent="0.3">
      <c r="A1479" s="3" t="s">
        <v>2366</v>
      </c>
      <c r="B1479" s="3" t="s">
        <v>4523</v>
      </c>
      <c r="C1479" s="3"/>
      <c r="D1479" s="3"/>
      <c r="E1479" s="3"/>
      <c r="F1479" s="51" t="str">
        <f t="shared" si="138"/>
        <v>06B5</v>
      </c>
      <c r="G1479" s="51">
        <f t="shared" si="139"/>
        <v>5</v>
      </c>
      <c r="H1479" s="51">
        <f t="shared" si="140"/>
        <v>6</v>
      </c>
      <c r="I1479" s="51" t="str">
        <f t="shared" si="141"/>
        <v>B</v>
      </c>
      <c r="J1479" s="51" t="str">
        <f t="shared" si="142"/>
        <v>MQ200</v>
      </c>
      <c r="K1479" s="76" t="str">
        <f t="shared" si="143"/>
        <v>RAB06B5C</v>
      </c>
      <c r="L1479" s="281" t="e">
        <f>VLOOKUP(K1479,'Planilla de control'!#REF!,2,0)</f>
        <v>#REF!</v>
      </c>
      <c r="M1479" s="29" t="e">
        <f>IF(COUNTIF('Planilla de control'!#REF!,K1479)&gt;0,"SI","NO")</f>
        <v>#REF!</v>
      </c>
    </row>
    <row r="1480" spans="1:13" x14ac:dyDescent="0.3">
      <c r="A1480" s="3" t="s">
        <v>2366</v>
      </c>
      <c r="B1480" s="3" t="s">
        <v>4524</v>
      </c>
      <c r="C1480" s="3"/>
      <c r="D1480" s="3"/>
      <c r="E1480" s="3"/>
      <c r="F1480" s="51" t="str">
        <f t="shared" si="138"/>
        <v>06G1</v>
      </c>
      <c r="G1480" s="51">
        <f t="shared" si="139"/>
        <v>1</v>
      </c>
      <c r="H1480" s="51">
        <f t="shared" si="140"/>
        <v>6</v>
      </c>
      <c r="I1480" s="51" t="str">
        <f t="shared" si="141"/>
        <v>G</v>
      </c>
      <c r="J1480" s="51" t="str">
        <f t="shared" si="142"/>
        <v>MQ200</v>
      </c>
      <c r="K1480" s="76" t="str">
        <f t="shared" si="143"/>
        <v>RAB06G1A</v>
      </c>
      <c r="L1480" s="281" t="e">
        <f>VLOOKUP(K1480,'Planilla de control'!#REF!,2,0)</f>
        <v>#REF!</v>
      </c>
      <c r="M1480" s="29" t="e">
        <f>IF(COUNTIF('Planilla de control'!#REF!,K1480)&gt;0,"SI","NO")</f>
        <v>#REF!</v>
      </c>
    </row>
    <row r="1481" spans="1:13" x14ac:dyDescent="0.3">
      <c r="A1481" s="3" t="s">
        <v>2366</v>
      </c>
      <c r="B1481" s="3" t="s">
        <v>4525</v>
      </c>
      <c r="C1481" s="3"/>
      <c r="D1481" s="3"/>
      <c r="E1481" s="3"/>
      <c r="F1481" s="51" t="str">
        <f t="shared" si="138"/>
        <v>06I1</v>
      </c>
      <c r="G1481" s="51">
        <f t="shared" si="139"/>
        <v>1</v>
      </c>
      <c r="H1481" s="51">
        <f t="shared" si="140"/>
        <v>6</v>
      </c>
      <c r="I1481" s="51" t="str">
        <f t="shared" si="141"/>
        <v>I</v>
      </c>
      <c r="J1481" s="51" t="str">
        <f t="shared" si="142"/>
        <v>MQ200</v>
      </c>
      <c r="K1481" s="76" t="str">
        <f t="shared" si="143"/>
        <v>RAB06I1B</v>
      </c>
      <c r="L1481" s="281" t="e">
        <f>VLOOKUP(K1481,'Planilla de control'!#REF!,2,0)</f>
        <v>#REF!</v>
      </c>
      <c r="M1481" s="29" t="e">
        <f>IF(COUNTIF('Planilla de control'!#REF!,K1481)&gt;0,"SI","NO")</f>
        <v>#REF!</v>
      </c>
    </row>
    <row r="1482" spans="1:13" x14ac:dyDescent="0.3">
      <c r="A1482" s="3" t="s">
        <v>2366</v>
      </c>
      <c r="B1482" s="3" t="s">
        <v>4526</v>
      </c>
      <c r="C1482" s="3"/>
      <c r="D1482" s="3"/>
      <c r="E1482" s="3"/>
      <c r="F1482" s="51" t="str">
        <f t="shared" si="138"/>
        <v>06J6</v>
      </c>
      <c r="G1482" s="51">
        <f t="shared" si="139"/>
        <v>6</v>
      </c>
      <c r="H1482" s="51">
        <f t="shared" si="140"/>
        <v>6</v>
      </c>
      <c r="I1482" s="51" t="str">
        <f t="shared" si="141"/>
        <v>J</v>
      </c>
      <c r="J1482" s="51" t="str">
        <f t="shared" si="142"/>
        <v>MQ200</v>
      </c>
      <c r="K1482" s="76" t="str">
        <f t="shared" si="143"/>
        <v>RAB06J6A</v>
      </c>
      <c r="L1482" s="281" t="e">
        <f>VLOOKUP(K1482,'Planilla de control'!#REF!,2,0)</f>
        <v>#REF!</v>
      </c>
      <c r="M1482" s="29" t="e">
        <f>IF(COUNTIF('Planilla de control'!#REF!,K1482)&gt;0,"SI","NO")</f>
        <v>#REF!</v>
      </c>
    </row>
    <row r="1483" spans="1:13" x14ac:dyDescent="0.3">
      <c r="A1483" s="3" t="s">
        <v>2366</v>
      </c>
      <c r="B1483" s="3" t="s">
        <v>4527</v>
      </c>
      <c r="C1483" s="3"/>
      <c r="D1483" s="3"/>
      <c r="E1483" s="3"/>
      <c r="F1483" s="51" t="str">
        <f t="shared" si="138"/>
        <v>06H3</v>
      </c>
      <c r="G1483" s="51">
        <f t="shared" si="139"/>
        <v>3</v>
      </c>
      <c r="H1483" s="51">
        <f t="shared" si="140"/>
        <v>6</v>
      </c>
      <c r="I1483" s="51" t="str">
        <f t="shared" si="141"/>
        <v>H</v>
      </c>
      <c r="J1483" s="51" t="str">
        <f t="shared" si="142"/>
        <v>MQ200</v>
      </c>
      <c r="K1483" s="76" t="str">
        <f t="shared" si="143"/>
        <v>RAB06H3A</v>
      </c>
      <c r="L1483" s="281" t="e">
        <f>VLOOKUP(K1483,'Planilla de control'!#REF!,2,0)</f>
        <v>#REF!</v>
      </c>
      <c r="M1483" s="29" t="e">
        <f>IF(COUNTIF('Planilla de control'!#REF!,K1483)&gt;0,"SI","NO")</f>
        <v>#REF!</v>
      </c>
    </row>
    <row r="1484" spans="1:13" x14ac:dyDescent="0.3">
      <c r="A1484" s="3" t="s">
        <v>2366</v>
      </c>
      <c r="B1484" s="3" t="s">
        <v>4528</v>
      </c>
      <c r="C1484" s="3"/>
      <c r="D1484" s="3"/>
      <c r="E1484" s="3"/>
      <c r="F1484" s="51" t="str">
        <f t="shared" si="138"/>
        <v>06H6</v>
      </c>
      <c r="G1484" s="51">
        <f t="shared" si="139"/>
        <v>6</v>
      </c>
      <c r="H1484" s="51">
        <f t="shared" si="140"/>
        <v>6</v>
      </c>
      <c r="I1484" s="51" t="str">
        <f t="shared" si="141"/>
        <v>H</v>
      </c>
      <c r="J1484" s="51" t="str">
        <f t="shared" si="142"/>
        <v>MQ200</v>
      </c>
      <c r="K1484" s="76" t="str">
        <f t="shared" si="143"/>
        <v>RAB06H6A</v>
      </c>
      <c r="L1484" s="281" t="e">
        <f>VLOOKUP(K1484,'Planilla de control'!#REF!,2,0)</f>
        <v>#REF!</v>
      </c>
      <c r="M1484" s="29" t="e">
        <f>IF(COUNTIF('Planilla de control'!#REF!,K1484)&gt;0,"SI","NO")</f>
        <v>#REF!</v>
      </c>
    </row>
    <row r="1485" spans="1:13" x14ac:dyDescent="0.3">
      <c r="A1485" s="3" t="s">
        <v>2366</v>
      </c>
      <c r="B1485" s="3" t="s">
        <v>4529</v>
      </c>
      <c r="C1485" s="3"/>
      <c r="D1485" s="3"/>
      <c r="E1485" s="3"/>
      <c r="F1485" s="51" t="str">
        <f t="shared" si="138"/>
        <v>06F1</v>
      </c>
      <c r="G1485" s="51">
        <f t="shared" si="139"/>
        <v>1</v>
      </c>
      <c r="H1485" s="51">
        <f t="shared" si="140"/>
        <v>6</v>
      </c>
      <c r="I1485" s="51" t="str">
        <f t="shared" si="141"/>
        <v>F</v>
      </c>
      <c r="J1485" s="51" t="str">
        <f t="shared" si="142"/>
        <v>MQ200</v>
      </c>
      <c r="K1485" s="76" t="str">
        <f t="shared" si="143"/>
        <v>RAB06F1A</v>
      </c>
      <c r="L1485" s="281" t="e">
        <f>VLOOKUP(K1485,'Planilla de control'!#REF!,2,0)</f>
        <v>#REF!</v>
      </c>
      <c r="M1485" s="29" t="e">
        <f>IF(COUNTIF('Planilla de control'!#REF!,K1485)&gt;0,"SI","NO")</f>
        <v>#REF!</v>
      </c>
    </row>
    <row r="1486" spans="1:13" x14ac:dyDescent="0.3">
      <c r="A1486" s="3" t="s">
        <v>2366</v>
      </c>
      <c r="B1486" s="3" t="s">
        <v>4530</v>
      </c>
      <c r="C1486" s="3"/>
      <c r="D1486" s="3"/>
      <c r="E1486" s="3"/>
      <c r="F1486" s="51" t="str">
        <f t="shared" si="138"/>
        <v>06I1</v>
      </c>
      <c r="G1486" s="51">
        <f t="shared" si="139"/>
        <v>1</v>
      </c>
      <c r="H1486" s="51">
        <f t="shared" si="140"/>
        <v>6</v>
      </c>
      <c r="I1486" s="51" t="str">
        <f t="shared" si="141"/>
        <v>I</v>
      </c>
      <c r="J1486" s="51" t="str">
        <f t="shared" si="142"/>
        <v>MQ200</v>
      </c>
      <c r="K1486" s="76" t="str">
        <f t="shared" si="143"/>
        <v>RAB06I1A</v>
      </c>
      <c r="L1486" s="281" t="e">
        <f>VLOOKUP(K1486,'Planilla de control'!#REF!,2,0)</f>
        <v>#REF!</v>
      </c>
      <c r="M1486" s="29" t="e">
        <f>IF(COUNTIF('Planilla de control'!#REF!,K1486)&gt;0,"SI","NO")</f>
        <v>#REF!</v>
      </c>
    </row>
    <row r="1487" spans="1:13" x14ac:dyDescent="0.3">
      <c r="A1487" s="3" t="s">
        <v>2366</v>
      </c>
      <c r="B1487" s="3" t="s">
        <v>4531</v>
      </c>
      <c r="C1487" s="3"/>
      <c r="D1487" s="3"/>
      <c r="E1487" s="3"/>
      <c r="F1487" s="51" t="str">
        <f t="shared" si="138"/>
        <v>06K3</v>
      </c>
      <c r="G1487" s="51">
        <f t="shared" si="139"/>
        <v>3</v>
      </c>
      <c r="H1487" s="51">
        <f t="shared" si="140"/>
        <v>6</v>
      </c>
      <c r="I1487" s="51" t="str">
        <f t="shared" si="141"/>
        <v>K</v>
      </c>
      <c r="J1487" s="51" t="str">
        <f t="shared" si="142"/>
        <v>MQ200</v>
      </c>
      <c r="K1487" s="76" t="str">
        <f t="shared" si="143"/>
        <v>RAB06K3B</v>
      </c>
      <c r="L1487" s="281" t="e">
        <f>VLOOKUP(K1487,'Planilla de control'!#REF!,2,0)</f>
        <v>#REF!</v>
      </c>
      <c r="M1487" s="29" t="e">
        <f>IF(COUNTIF('Planilla de control'!#REF!,K1487)&gt;0,"SI","NO")</f>
        <v>#REF!</v>
      </c>
    </row>
    <row r="1488" spans="1:13" x14ac:dyDescent="0.3">
      <c r="A1488" s="3" t="s">
        <v>2366</v>
      </c>
      <c r="B1488" s="3" t="s">
        <v>4532</v>
      </c>
      <c r="C1488" s="3"/>
      <c r="D1488" s="3"/>
      <c r="E1488" s="3"/>
      <c r="F1488" s="51" t="str">
        <f t="shared" si="138"/>
        <v>06E3</v>
      </c>
      <c r="G1488" s="51">
        <f t="shared" si="139"/>
        <v>3</v>
      </c>
      <c r="H1488" s="51">
        <f t="shared" si="140"/>
        <v>6</v>
      </c>
      <c r="I1488" s="51" t="str">
        <f t="shared" si="141"/>
        <v>E</v>
      </c>
      <c r="J1488" s="51" t="str">
        <f t="shared" si="142"/>
        <v>MQ200</v>
      </c>
      <c r="K1488" s="76" t="str">
        <f t="shared" si="143"/>
        <v>RAB06E3A</v>
      </c>
      <c r="L1488" s="281" t="e">
        <f>VLOOKUP(K1488,'Planilla de control'!#REF!,2,0)</f>
        <v>#REF!</v>
      </c>
      <c r="M1488" s="29" t="e">
        <f>IF(COUNTIF('Planilla de control'!#REF!,K1488)&gt;0,"SI","NO")</f>
        <v>#REF!</v>
      </c>
    </row>
    <row r="1489" spans="1:13" x14ac:dyDescent="0.3">
      <c r="A1489" s="3" t="s">
        <v>2366</v>
      </c>
      <c r="B1489" s="3" t="s">
        <v>4533</v>
      </c>
      <c r="C1489" s="3"/>
      <c r="D1489" s="3"/>
      <c r="E1489" s="3"/>
      <c r="F1489" s="51" t="str">
        <f t="shared" si="138"/>
        <v>06G6</v>
      </c>
      <c r="G1489" s="51">
        <f t="shared" si="139"/>
        <v>6</v>
      </c>
      <c r="H1489" s="51">
        <f t="shared" si="140"/>
        <v>6</v>
      </c>
      <c r="I1489" s="51" t="str">
        <f t="shared" si="141"/>
        <v>G</v>
      </c>
      <c r="J1489" s="51" t="str">
        <f t="shared" si="142"/>
        <v>MQ200</v>
      </c>
      <c r="K1489" s="76" t="str">
        <f t="shared" si="143"/>
        <v>RAB06G6A</v>
      </c>
      <c r="L1489" s="281" t="e">
        <f>VLOOKUP(K1489,'Planilla de control'!#REF!,2,0)</f>
        <v>#REF!</v>
      </c>
      <c r="M1489" s="29" t="e">
        <f>IF(COUNTIF('Planilla de control'!#REF!,K1489)&gt;0,"SI","NO")</f>
        <v>#REF!</v>
      </c>
    </row>
    <row r="1490" spans="1:13" x14ac:dyDescent="0.3">
      <c r="A1490" s="3" t="s">
        <v>2366</v>
      </c>
      <c r="B1490" s="3" t="s">
        <v>4534</v>
      </c>
      <c r="C1490" s="3"/>
      <c r="D1490" s="3"/>
      <c r="E1490" s="3"/>
      <c r="F1490" s="51" t="str">
        <f t="shared" si="138"/>
        <v>06A3</v>
      </c>
      <c r="G1490" s="51">
        <f t="shared" si="139"/>
        <v>3</v>
      </c>
      <c r="H1490" s="51">
        <f t="shared" si="140"/>
        <v>6</v>
      </c>
      <c r="I1490" s="51" t="str">
        <f t="shared" si="141"/>
        <v>A</v>
      </c>
      <c r="J1490" s="51" t="str">
        <f t="shared" si="142"/>
        <v>MQ200</v>
      </c>
      <c r="K1490" s="76" t="str">
        <f t="shared" si="143"/>
        <v>RAB06A3A</v>
      </c>
      <c r="L1490" s="281" t="e">
        <f>VLOOKUP(K1490,'Planilla de control'!#REF!,2,0)</f>
        <v>#REF!</v>
      </c>
      <c r="M1490" s="29" t="e">
        <f>IF(COUNTIF('Planilla de control'!#REF!,K1490)&gt;0,"SI","NO")</f>
        <v>#REF!</v>
      </c>
    </row>
    <row r="1491" spans="1:13" x14ac:dyDescent="0.3">
      <c r="A1491" s="3" t="s">
        <v>2366</v>
      </c>
      <c r="B1491" s="3" t="s">
        <v>4535</v>
      </c>
      <c r="C1491" s="3"/>
      <c r="D1491" s="3"/>
      <c r="E1491" s="3"/>
      <c r="F1491" s="51" t="str">
        <f t="shared" si="138"/>
        <v>06E1</v>
      </c>
      <c r="G1491" s="51">
        <f t="shared" si="139"/>
        <v>1</v>
      </c>
      <c r="H1491" s="51">
        <f t="shared" si="140"/>
        <v>6</v>
      </c>
      <c r="I1491" s="51" t="str">
        <f t="shared" si="141"/>
        <v>E</v>
      </c>
      <c r="J1491" s="51" t="str">
        <f t="shared" si="142"/>
        <v>MQ200</v>
      </c>
      <c r="K1491" s="76" t="str">
        <f t="shared" si="143"/>
        <v>RAB06E1A</v>
      </c>
      <c r="L1491" s="281" t="e">
        <f>VLOOKUP(K1491,'Planilla de control'!#REF!,2,0)</f>
        <v>#REF!</v>
      </c>
      <c r="M1491" s="29" t="e">
        <f>IF(COUNTIF('Planilla de control'!#REF!,K1491)&gt;0,"SI","NO")</f>
        <v>#REF!</v>
      </c>
    </row>
    <row r="1492" spans="1:13" x14ac:dyDescent="0.3">
      <c r="A1492" s="3" t="s">
        <v>2366</v>
      </c>
      <c r="B1492" s="3" t="s">
        <v>4536</v>
      </c>
      <c r="C1492" s="3"/>
      <c r="D1492" s="3"/>
      <c r="E1492" s="3"/>
      <c r="F1492" s="51" t="str">
        <f t="shared" si="138"/>
        <v>06D2</v>
      </c>
      <c r="G1492" s="51">
        <f t="shared" si="139"/>
        <v>2</v>
      </c>
      <c r="H1492" s="51">
        <f t="shared" si="140"/>
        <v>6</v>
      </c>
      <c r="I1492" s="51" t="str">
        <f t="shared" si="141"/>
        <v>D</v>
      </c>
      <c r="J1492" s="51" t="str">
        <f t="shared" si="142"/>
        <v>MQ200</v>
      </c>
      <c r="K1492" s="76" t="str">
        <f t="shared" si="143"/>
        <v>RAB06D2A</v>
      </c>
      <c r="L1492" s="281" t="e">
        <f>VLOOKUP(K1492,'Planilla de control'!#REF!,2,0)</f>
        <v>#REF!</v>
      </c>
      <c r="M1492" s="29" t="e">
        <f>IF(COUNTIF('Planilla de control'!#REF!,K1492)&gt;0,"SI","NO")</f>
        <v>#REF!</v>
      </c>
    </row>
    <row r="1493" spans="1:13" x14ac:dyDescent="0.3">
      <c r="A1493" s="3" t="s">
        <v>2366</v>
      </c>
      <c r="B1493" s="3" t="s">
        <v>4537</v>
      </c>
      <c r="C1493" s="3"/>
      <c r="D1493" s="3"/>
      <c r="E1493" s="3"/>
      <c r="F1493" s="51" t="str">
        <f t="shared" si="138"/>
        <v>06E2</v>
      </c>
      <c r="G1493" s="51">
        <f t="shared" si="139"/>
        <v>2</v>
      </c>
      <c r="H1493" s="51">
        <f t="shared" si="140"/>
        <v>6</v>
      </c>
      <c r="I1493" s="51" t="str">
        <f t="shared" si="141"/>
        <v>E</v>
      </c>
      <c r="J1493" s="51" t="str">
        <f t="shared" si="142"/>
        <v>MQ200</v>
      </c>
      <c r="K1493" s="76" t="str">
        <f t="shared" si="143"/>
        <v>RAB06E2A</v>
      </c>
      <c r="L1493" s="281" t="e">
        <f>VLOOKUP(K1493,'Planilla de control'!#REF!,2,0)</f>
        <v>#REF!</v>
      </c>
      <c r="M1493" s="29" t="e">
        <f>IF(COUNTIF('Planilla de control'!#REF!,K1493)&gt;0,"SI","NO")</f>
        <v>#REF!</v>
      </c>
    </row>
    <row r="1494" spans="1:13" x14ac:dyDescent="0.3">
      <c r="A1494" s="3" t="s">
        <v>2366</v>
      </c>
      <c r="B1494" s="3" t="s">
        <v>4538</v>
      </c>
      <c r="C1494" s="3"/>
      <c r="D1494" s="3"/>
      <c r="E1494" s="3"/>
      <c r="F1494" s="51" t="str">
        <f t="shared" si="138"/>
        <v>06H1</v>
      </c>
      <c r="G1494" s="51">
        <f t="shared" si="139"/>
        <v>1</v>
      </c>
      <c r="H1494" s="51">
        <f t="shared" si="140"/>
        <v>6</v>
      </c>
      <c r="I1494" s="51" t="str">
        <f t="shared" si="141"/>
        <v>H</v>
      </c>
      <c r="J1494" s="51" t="str">
        <f t="shared" si="142"/>
        <v>MQ200</v>
      </c>
      <c r="K1494" s="76" t="str">
        <f t="shared" si="143"/>
        <v>RAB06H1A</v>
      </c>
      <c r="L1494" s="281" t="e">
        <f>VLOOKUP(K1494,'Planilla de control'!#REF!,2,0)</f>
        <v>#REF!</v>
      </c>
      <c r="M1494" s="29" t="e">
        <f>IF(COUNTIF('Planilla de control'!#REF!,K1494)&gt;0,"SI","NO")</f>
        <v>#REF!</v>
      </c>
    </row>
    <row r="1495" spans="1:13" x14ac:dyDescent="0.3">
      <c r="A1495" s="3" t="s">
        <v>2366</v>
      </c>
      <c r="B1495" s="3" t="s">
        <v>4539</v>
      </c>
      <c r="C1495" s="3"/>
      <c r="D1495" s="3"/>
      <c r="E1495" s="3"/>
      <c r="F1495" s="51" t="str">
        <f t="shared" si="138"/>
        <v>06J1</v>
      </c>
      <c r="G1495" s="51">
        <f t="shared" si="139"/>
        <v>1</v>
      </c>
      <c r="H1495" s="51">
        <f t="shared" si="140"/>
        <v>6</v>
      </c>
      <c r="I1495" s="51" t="str">
        <f t="shared" si="141"/>
        <v>J</v>
      </c>
      <c r="J1495" s="51" t="str">
        <f t="shared" si="142"/>
        <v>MQ200</v>
      </c>
      <c r="K1495" s="76" t="str">
        <f t="shared" si="143"/>
        <v>RAB06J1A</v>
      </c>
      <c r="L1495" s="281" t="e">
        <f>VLOOKUP(K1495,'Planilla de control'!#REF!,2,0)</f>
        <v>#REF!</v>
      </c>
      <c r="M1495" s="29" t="e">
        <f>IF(COUNTIF('Planilla de control'!#REF!,K1495)&gt;0,"SI","NO")</f>
        <v>#REF!</v>
      </c>
    </row>
    <row r="1496" spans="1:13" x14ac:dyDescent="0.3">
      <c r="A1496" s="3" t="s">
        <v>2366</v>
      </c>
      <c r="B1496" s="3" t="s">
        <v>4540</v>
      </c>
      <c r="C1496" s="3"/>
      <c r="D1496" s="3"/>
      <c r="E1496" s="3"/>
      <c r="F1496" s="51" t="str">
        <f t="shared" si="138"/>
        <v>06J1</v>
      </c>
      <c r="G1496" s="51">
        <f t="shared" si="139"/>
        <v>1</v>
      </c>
      <c r="H1496" s="51">
        <f t="shared" si="140"/>
        <v>6</v>
      </c>
      <c r="I1496" s="51" t="str">
        <f t="shared" si="141"/>
        <v>J</v>
      </c>
      <c r="J1496" s="51" t="str">
        <f t="shared" si="142"/>
        <v>MQ200</v>
      </c>
      <c r="K1496" s="76" t="str">
        <f t="shared" si="143"/>
        <v>RAB06J1B</v>
      </c>
      <c r="L1496" s="281" t="e">
        <f>VLOOKUP(K1496,'Planilla de control'!#REF!,2,0)</f>
        <v>#REF!</v>
      </c>
      <c r="M1496" s="29" t="e">
        <f>IF(COUNTIF('Planilla de control'!#REF!,K1496)&gt;0,"SI","NO")</f>
        <v>#REF!</v>
      </c>
    </row>
    <row r="1497" spans="1:13" x14ac:dyDescent="0.3">
      <c r="A1497" s="3" t="s">
        <v>2366</v>
      </c>
      <c r="B1497" s="3" t="s">
        <v>4541</v>
      </c>
      <c r="C1497" s="3"/>
      <c r="D1497" s="3"/>
      <c r="E1497" s="3"/>
      <c r="F1497" s="51" t="str">
        <f t="shared" si="138"/>
        <v>06J5</v>
      </c>
      <c r="G1497" s="51">
        <f t="shared" si="139"/>
        <v>5</v>
      </c>
      <c r="H1497" s="51">
        <f t="shared" si="140"/>
        <v>6</v>
      </c>
      <c r="I1497" s="51" t="str">
        <f t="shared" si="141"/>
        <v>J</v>
      </c>
      <c r="J1497" s="51" t="str">
        <f t="shared" si="142"/>
        <v>MQ200</v>
      </c>
      <c r="K1497" s="76" t="str">
        <f t="shared" si="143"/>
        <v>RAB06J5A</v>
      </c>
      <c r="L1497" s="281" t="e">
        <f>VLOOKUP(K1497,'Planilla de control'!#REF!,2,0)</f>
        <v>#REF!</v>
      </c>
      <c r="M1497" s="29" t="e">
        <f>IF(COUNTIF('Planilla de control'!#REF!,K1497)&gt;0,"SI","NO")</f>
        <v>#REF!</v>
      </c>
    </row>
    <row r="1498" spans="1:13" x14ac:dyDescent="0.3">
      <c r="A1498" s="3" t="s">
        <v>2366</v>
      </c>
      <c r="B1498" s="3" t="s">
        <v>4542</v>
      </c>
      <c r="C1498" s="3"/>
      <c r="D1498" s="3"/>
      <c r="E1498" s="3"/>
      <c r="F1498" s="51" t="str">
        <f t="shared" si="138"/>
        <v>06J3</v>
      </c>
      <c r="G1498" s="51">
        <f t="shared" si="139"/>
        <v>3</v>
      </c>
      <c r="H1498" s="51">
        <f t="shared" si="140"/>
        <v>6</v>
      </c>
      <c r="I1498" s="51" t="str">
        <f t="shared" si="141"/>
        <v>J</v>
      </c>
      <c r="J1498" s="51" t="str">
        <f t="shared" si="142"/>
        <v>MQ200</v>
      </c>
      <c r="K1498" s="76" t="str">
        <f t="shared" si="143"/>
        <v>RAB06J3B</v>
      </c>
      <c r="L1498" s="281" t="e">
        <f>VLOOKUP(K1498,'Planilla de control'!#REF!,2,0)</f>
        <v>#REF!</v>
      </c>
      <c r="M1498" s="29" t="e">
        <f>IF(COUNTIF('Planilla de control'!#REF!,K1498)&gt;0,"SI","NO")</f>
        <v>#REF!</v>
      </c>
    </row>
    <row r="1499" spans="1:13" x14ac:dyDescent="0.3">
      <c r="A1499" s="3" t="s">
        <v>2366</v>
      </c>
      <c r="B1499" s="3" t="s">
        <v>4543</v>
      </c>
      <c r="C1499" s="3"/>
      <c r="D1499" s="3"/>
      <c r="E1499" s="3"/>
      <c r="F1499" s="51" t="str">
        <f t="shared" si="138"/>
        <v>06A7</v>
      </c>
      <c r="G1499" s="51">
        <f t="shared" si="139"/>
        <v>7</v>
      </c>
      <c r="H1499" s="51">
        <f t="shared" si="140"/>
        <v>6</v>
      </c>
      <c r="I1499" s="51" t="str">
        <f t="shared" si="141"/>
        <v>A</v>
      </c>
      <c r="J1499" s="51" t="str">
        <f t="shared" si="142"/>
        <v>MQ200</v>
      </c>
      <c r="K1499" s="76" t="str">
        <f t="shared" si="143"/>
        <v>RAB06A7C</v>
      </c>
      <c r="L1499" s="281" t="e">
        <f>VLOOKUP(K1499,'Planilla de control'!#REF!,2,0)</f>
        <v>#REF!</v>
      </c>
      <c r="M1499" s="29" t="e">
        <f>IF(COUNTIF('Planilla de control'!#REF!,K1499)&gt;0,"SI","NO")</f>
        <v>#REF!</v>
      </c>
    </row>
    <row r="1500" spans="1:13" x14ac:dyDescent="0.3">
      <c r="A1500" s="3" t="s">
        <v>2366</v>
      </c>
      <c r="B1500" s="3" t="s">
        <v>4544</v>
      </c>
      <c r="C1500" s="3"/>
      <c r="D1500" s="3"/>
      <c r="E1500" s="3"/>
      <c r="F1500" s="51" t="str">
        <f t="shared" si="138"/>
        <v>06B6</v>
      </c>
      <c r="G1500" s="51">
        <f t="shared" si="139"/>
        <v>6</v>
      </c>
      <c r="H1500" s="51">
        <f t="shared" si="140"/>
        <v>6</v>
      </c>
      <c r="I1500" s="51" t="str">
        <f t="shared" si="141"/>
        <v>B</v>
      </c>
      <c r="J1500" s="51" t="str">
        <f t="shared" si="142"/>
        <v>MQ200</v>
      </c>
      <c r="K1500" s="76" t="str">
        <f t="shared" si="143"/>
        <v>RAB06B6B</v>
      </c>
      <c r="L1500" s="281" t="e">
        <f>VLOOKUP(K1500,'Planilla de control'!#REF!,2,0)</f>
        <v>#REF!</v>
      </c>
      <c r="M1500" s="29" t="e">
        <f>IF(COUNTIF('Planilla de control'!#REF!,K1500)&gt;0,"SI","NO")</f>
        <v>#REF!</v>
      </c>
    </row>
    <row r="1501" spans="1:13" x14ac:dyDescent="0.3">
      <c r="A1501" s="3" t="s">
        <v>2366</v>
      </c>
      <c r="B1501" s="3" t="s">
        <v>4545</v>
      </c>
      <c r="C1501" s="3"/>
      <c r="D1501" s="3"/>
      <c r="E1501" s="3"/>
      <c r="F1501" s="51" t="str">
        <f t="shared" si="138"/>
        <v>06C2</v>
      </c>
      <c r="G1501" s="51">
        <f t="shared" si="139"/>
        <v>2</v>
      </c>
      <c r="H1501" s="51">
        <f t="shared" si="140"/>
        <v>6</v>
      </c>
      <c r="I1501" s="51" t="str">
        <f t="shared" si="141"/>
        <v>C</v>
      </c>
      <c r="J1501" s="51" t="str">
        <f t="shared" si="142"/>
        <v>MQ200</v>
      </c>
      <c r="K1501" s="76" t="str">
        <f t="shared" si="143"/>
        <v>RAB06C2B</v>
      </c>
      <c r="L1501" s="281" t="e">
        <f>VLOOKUP(K1501,'Planilla de control'!#REF!,2,0)</f>
        <v>#REF!</v>
      </c>
      <c r="M1501" s="29" t="e">
        <f>IF(COUNTIF('Planilla de control'!#REF!,K1501)&gt;0,"SI","NO")</f>
        <v>#REF!</v>
      </c>
    </row>
    <row r="1502" spans="1:13" x14ac:dyDescent="0.3">
      <c r="A1502" s="3" t="s">
        <v>2366</v>
      </c>
      <c r="B1502" s="3" t="s">
        <v>4546</v>
      </c>
      <c r="C1502" s="3"/>
      <c r="D1502" s="3"/>
      <c r="E1502" s="3"/>
      <c r="F1502" s="51" t="str">
        <f t="shared" si="138"/>
        <v>06A6</v>
      </c>
      <c r="G1502" s="51">
        <f t="shared" si="139"/>
        <v>6</v>
      </c>
      <c r="H1502" s="51">
        <f t="shared" si="140"/>
        <v>6</v>
      </c>
      <c r="I1502" s="51" t="str">
        <f t="shared" si="141"/>
        <v>A</v>
      </c>
      <c r="J1502" s="51" t="str">
        <f t="shared" si="142"/>
        <v>MQ200</v>
      </c>
      <c r="K1502" s="76" t="str">
        <f t="shared" si="143"/>
        <v>RAB06A6A</v>
      </c>
      <c r="L1502" s="281" t="e">
        <f>VLOOKUP(K1502,'Planilla de control'!#REF!,2,0)</f>
        <v>#REF!</v>
      </c>
      <c r="M1502" s="29" t="e">
        <f>IF(COUNTIF('Planilla de control'!#REF!,K1502)&gt;0,"SI","NO")</f>
        <v>#REF!</v>
      </c>
    </row>
    <row r="1503" spans="1:13" x14ac:dyDescent="0.3">
      <c r="A1503" s="3" t="s">
        <v>2366</v>
      </c>
      <c r="B1503" s="3" t="s">
        <v>4547</v>
      </c>
      <c r="C1503" s="3"/>
      <c r="D1503" s="3"/>
      <c r="E1503" s="3"/>
      <c r="F1503" s="51" t="str">
        <f t="shared" si="138"/>
        <v>06D1</v>
      </c>
      <c r="G1503" s="51">
        <f t="shared" si="139"/>
        <v>1</v>
      </c>
      <c r="H1503" s="51">
        <f t="shared" si="140"/>
        <v>6</v>
      </c>
      <c r="I1503" s="51" t="str">
        <f t="shared" si="141"/>
        <v>D</v>
      </c>
      <c r="J1503" s="51" t="str">
        <f t="shared" si="142"/>
        <v>MQ200</v>
      </c>
      <c r="K1503" s="76" t="str">
        <f t="shared" si="143"/>
        <v>RAB06D1A</v>
      </c>
      <c r="L1503" s="281" t="e">
        <f>VLOOKUP(K1503,'Planilla de control'!#REF!,2,0)</f>
        <v>#REF!</v>
      </c>
      <c r="M1503" s="29" t="e">
        <f>IF(COUNTIF('Planilla de control'!#REF!,K1503)&gt;0,"SI","NO")</f>
        <v>#REF!</v>
      </c>
    </row>
    <row r="1504" spans="1:13" x14ac:dyDescent="0.3">
      <c r="A1504" s="3" t="s">
        <v>2366</v>
      </c>
      <c r="B1504" s="3" t="s">
        <v>4548</v>
      </c>
      <c r="C1504" s="3"/>
      <c r="D1504" s="3"/>
      <c r="E1504" s="3"/>
      <c r="F1504" s="51" t="str">
        <f t="shared" si="138"/>
        <v>06A8</v>
      </c>
      <c r="G1504" s="51">
        <f t="shared" si="139"/>
        <v>8</v>
      </c>
      <c r="H1504" s="51">
        <f t="shared" si="140"/>
        <v>6</v>
      </c>
      <c r="I1504" s="51" t="str">
        <f t="shared" si="141"/>
        <v>A</v>
      </c>
      <c r="J1504" s="51" t="str">
        <f t="shared" si="142"/>
        <v>MQ200</v>
      </c>
      <c r="K1504" s="76" t="str">
        <f t="shared" si="143"/>
        <v>RAB06A8B</v>
      </c>
      <c r="L1504" s="281" t="e">
        <f>VLOOKUP(K1504,'Planilla de control'!#REF!,2,0)</f>
        <v>#REF!</v>
      </c>
      <c r="M1504" s="29" t="e">
        <f>IF(COUNTIF('Planilla de control'!#REF!,K1504)&gt;0,"SI","NO")</f>
        <v>#REF!</v>
      </c>
    </row>
    <row r="1505" spans="1:13" x14ac:dyDescent="0.3">
      <c r="A1505" s="3" t="s">
        <v>2366</v>
      </c>
      <c r="B1505" s="3" t="s">
        <v>4549</v>
      </c>
      <c r="C1505" s="3"/>
      <c r="D1505" s="3"/>
      <c r="E1505" s="3"/>
      <c r="F1505" s="51" t="str">
        <f t="shared" si="138"/>
        <v>06B7</v>
      </c>
      <c r="G1505" s="51">
        <f t="shared" si="139"/>
        <v>7</v>
      </c>
      <c r="H1505" s="51">
        <f t="shared" si="140"/>
        <v>6</v>
      </c>
      <c r="I1505" s="51" t="str">
        <f t="shared" si="141"/>
        <v>B</v>
      </c>
      <c r="J1505" s="51" t="str">
        <f t="shared" si="142"/>
        <v>MQ200</v>
      </c>
      <c r="K1505" s="76" t="str">
        <f t="shared" si="143"/>
        <v>RAB06B7B</v>
      </c>
      <c r="L1505" s="281" t="e">
        <f>VLOOKUP(K1505,'Planilla de control'!#REF!,2,0)</f>
        <v>#REF!</v>
      </c>
      <c r="M1505" s="29" t="e">
        <f>IF(COUNTIF('Planilla de control'!#REF!,K1505)&gt;0,"SI","NO")</f>
        <v>#REF!</v>
      </c>
    </row>
    <row r="1506" spans="1:13" x14ac:dyDescent="0.3">
      <c r="A1506" s="3" t="s">
        <v>2366</v>
      </c>
      <c r="B1506" s="3" t="s">
        <v>4550</v>
      </c>
      <c r="C1506" s="3"/>
      <c r="D1506" s="3"/>
      <c r="E1506" s="3"/>
      <c r="F1506" s="51" t="str">
        <f t="shared" si="138"/>
        <v>06C1</v>
      </c>
      <c r="G1506" s="51">
        <f t="shared" si="139"/>
        <v>1</v>
      </c>
      <c r="H1506" s="51">
        <f t="shared" si="140"/>
        <v>6</v>
      </c>
      <c r="I1506" s="51" t="str">
        <f t="shared" si="141"/>
        <v>C</v>
      </c>
      <c r="J1506" s="51" t="str">
        <f t="shared" si="142"/>
        <v>MQ200</v>
      </c>
      <c r="K1506" s="76" t="str">
        <f t="shared" si="143"/>
        <v>RAB06C1B</v>
      </c>
      <c r="L1506" s="281" t="e">
        <f>VLOOKUP(K1506,'Planilla de control'!#REF!,2,0)</f>
        <v>#REF!</v>
      </c>
      <c r="M1506" s="29" t="e">
        <f>IF(COUNTIF('Planilla de control'!#REF!,K1506)&gt;0,"SI","NO")</f>
        <v>#REF!</v>
      </c>
    </row>
    <row r="1507" spans="1:13" x14ac:dyDescent="0.3">
      <c r="A1507" s="3" t="s">
        <v>2366</v>
      </c>
      <c r="B1507" s="3" t="s">
        <v>4551</v>
      </c>
      <c r="C1507" s="3"/>
      <c r="D1507" s="3"/>
      <c r="E1507" s="3"/>
      <c r="F1507" s="51" t="str">
        <f t="shared" si="138"/>
        <v>06C4</v>
      </c>
      <c r="G1507" s="51">
        <f t="shared" si="139"/>
        <v>4</v>
      </c>
      <c r="H1507" s="51">
        <f t="shared" si="140"/>
        <v>6</v>
      </c>
      <c r="I1507" s="51" t="str">
        <f t="shared" si="141"/>
        <v>C</v>
      </c>
      <c r="J1507" s="51" t="str">
        <f t="shared" si="142"/>
        <v>MQ200</v>
      </c>
      <c r="K1507" s="76" t="str">
        <f t="shared" si="143"/>
        <v>RAB06C4B</v>
      </c>
      <c r="L1507" s="281" t="e">
        <f>VLOOKUP(K1507,'Planilla de control'!#REF!,2,0)</f>
        <v>#REF!</v>
      </c>
      <c r="M1507" s="29" t="e">
        <f>IF(COUNTIF('Planilla de control'!#REF!,K1507)&gt;0,"SI","NO")</f>
        <v>#REF!</v>
      </c>
    </row>
    <row r="1508" spans="1:13" x14ac:dyDescent="0.3">
      <c r="A1508" s="3" t="s">
        <v>2366</v>
      </c>
      <c r="B1508" s="3" t="s">
        <v>4552</v>
      </c>
      <c r="C1508" s="3"/>
      <c r="D1508" s="3"/>
      <c r="E1508" s="3"/>
      <c r="F1508" s="51" t="str">
        <f t="shared" si="138"/>
        <v>06C6</v>
      </c>
      <c r="G1508" s="51">
        <f t="shared" si="139"/>
        <v>6</v>
      </c>
      <c r="H1508" s="51">
        <f t="shared" si="140"/>
        <v>6</v>
      </c>
      <c r="I1508" s="51" t="str">
        <f t="shared" si="141"/>
        <v>C</v>
      </c>
      <c r="J1508" s="51" t="str">
        <f t="shared" si="142"/>
        <v>MQ200</v>
      </c>
      <c r="K1508" s="76" t="str">
        <f t="shared" si="143"/>
        <v>RAB06C6B</v>
      </c>
      <c r="L1508" s="281" t="e">
        <f>VLOOKUP(K1508,'Planilla de control'!#REF!,2,0)</f>
        <v>#REF!</v>
      </c>
      <c r="M1508" s="29" t="e">
        <f>IF(COUNTIF('Planilla de control'!#REF!,K1508)&gt;0,"SI","NO")</f>
        <v>#REF!</v>
      </c>
    </row>
    <row r="1509" spans="1:13" x14ac:dyDescent="0.3">
      <c r="A1509" s="3" t="s">
        <v>2366</v>
      </c>
      <c r="B1509" s="3" t="s">
        <v>4553</v>
      </c>
      <c r="C1509" s="3"/>
      <c r="D1509" s="3"/>
      <c r="E1509" s="3"/>
      <c r="F1509" s="51" t="str">
        <f t="shared" si="138"/>
        <v>06C7</v>
      </c>
      <c r="G1509" s="51">
        <f t="shared" si="139"/>
        <v>7</v>
      </c>
      <c r="H1509" s="51">
        <f t="shared" si="140"/>
        <v>6</v>
      </c>
      <c r="I1509" s="51" t="str">
        <f t="shared" si="141"/>
        <v>C</v>
      </c>
      <c r="J1509" s="51" t="str">
        <f t="shared" si="142"/>
        <v>MQ200</v>
      </c>
      <c r="K1509" s="76" t="str">
        <f t="shared" si="143"/>
        <v>RAB06C7B</v>
      </c>
      <c r="L1509" s="281" t="e">
        <f>VLOOKUP(K1509,'Planilla de control'!#REF!,2,0)</f>
        <v>#REF!</v>
      </c>
      <c r="M1509" s="29" t="e">
        <f>IF(COUNTIF('Planilla de control'!#REF!,K1509)&gt;0,"SI","NO")</f>
        <v>#REF!</v>
      </c>
    </row>
    <row r="1510" spans="1:13" x14ac:dyDescent="0.3">
      <c r="A1510" s="3" t="s">
        <v>2366</v>
      </c>
      <c r="B1510" s="3" t="s">
        <v>4554</v>
      </c>
      <c r="C1510" s="3"/>
      <c r="D1510" s="3"/>
      <c r="E1510" s="3"/>
      <c r="F1510" s="51" t="str">
        <f t="shared" si="138"/>
        <v>06C7</v>
      </c>
      <c r="G1510" s="51">
        <f t="shared" si="139"/>
        <v>7</v>
      </c>
      <c r="H1510" s="51">
        <f t="shared" si="140"/>
        <v>6</v>
      </c>
      <c r="I1510" s="51" t="str">
        <f t="shared" si="141"/>
        <v>C</v>
      </c>
      <c r="J1510" s="51" t="str">
        <f t="shared" si="142"/>
        <v>MQ200</v>
      </c>
      <c r="K1510" s="76" t="str">
        <f t="shared" si="143"/>
        <v>RAB06C7C</v>
      </c>
      <c r="L1510" s="281" t="e">
        <f>VLOOKUP(K1510,'Planilla de control'!#REF!,2,0)</f>
        <v>#REF!</v>
      </c>
      <c r="M1510" s="29" t="e">
        <f>IF(COUNTIF('Planilla de control'!#REF!,K1510)&gt;0,"SI","NO")</f>
        <v>#REF!</v>
      </c>
    </row>
    <row r="1511" spans="1:13" x14ac:dyDescent="0.3">
      <c r="A1511" s="3" t="s">
        <v>2366</v>
      </c>
      <c r="B1511" s="3" t="s">
        <v>4555</v>
      </c>
      <c r="C1511" s="3"/>
      <c r="D1511" s="3"/>
      <c r="E1511" s="3"/>
      <c r="F1511" s="51" t="str">
        <f t="shared" si="138"/>
        <v>06D7</v>
      </c>
      <c r="G1511" s="51">
        <f t="shared" si="139"/>
        <v>7</v>
      </c>
      <c r="H1511" s="51">
        <f t="shared" si="140"/>
        <v>6</v>
      </c>
      <c r="I1511" s="51" t="str">
        <f t="shared" si="141"/>
        <v>D</v>
      </c>
      <c r="J1511" s="51" t="str">
        <f t="shared" si="142"/>
        <v>MQ200</v>
      </c>
      <c r="K1511" s="76" t="str">
        <f t="shared" si="143"/>
        <v>RAB06D7C</v>
      </c>
      <c r="L1511" s="281" t="e">
        <f>VLOOKUP(K1511,'Planilla de control'!#REF!,2,0)</f>
        <v>#REF!</v>
      </c>
      <c r="M1511" s="29" t="e">
        <f>IF(COUNTIF('Planilla de control'!#REF!,K1511)&gt;0,"SI","NO")</f>
        <v>#REF!</v>
      </c>
    </row>
    <row r="1512" spans="1:13" x14ac:dyDescent="0.3">
      <c r="A1512" s="3" t="s">
        <v>2366</v>
      </c>
      <c r="B1512" s="3" t="s">
        <v>4556</v>
      </c>
      <c r="C1512" s="3"/>
      <c r="D1512" s="3"/>
      <c r="E1512" s="3"/>
      <c r="F1512" s="51" t="str">
        <f t="shared" si="138"/>
        <v>06E7</v>
      </c>
      <c r="G1512" s="51">
        <f t="shared" si="139"/>
        <v>7</v>
      </c>
      <c r="H1512" s="51">
        <f t="shared" si="140"/>
        <v>6</v>
      </c>
      <c r="I1512" s="51" t="str">
        <f t="shared" si="141"/>
        <v>E</v>
      </c>
      <c r="J1512" s="51" t="str">
        <f t="shared" si="142"/>
        <v>MQ200</v>
      </c>
      <c r="K1512" s="76" t="str">
        <f t="shared" si="143"/>
        <v>RAB06E7A</v>
      </c>
      <c r="L1512" s="281" t="e">
        <f>VLOOKUP(K1512,'Planilla de control'!#REF!,2,0)</f>
        <v>#REF!</v>
      </c>
      <c r="M1512" s="29" t="e">
        <f>IF(COUNTIF('Planilla de control'!#REF!,K1512)&gt;0,"SI","NO")</f>
        <v>#REF!</v>
      </c>
    </row>
    <row r="1513" spans="1:13" x14ac:dyDescent="0.3">
      <c r="A1513" s="3" t="s">
        <v>2366</v>
      </c>
      <c r="B1513" s="3" t="s">
        <v>4557</v>
      </c>
      <c r="C1513" s="3"/>
      <c r="D1513" s="3"/>
      <c r="E1513" s="3"/>
      <c r="F1513" s="51" t="str">
        <f t="shared" si="138"/>
        <v>06E7</v>
      </c>
      <c r="G1513" s="51">
        <f t="shared" si="139"/>
        <v>7</v>
      </c>
      <c r="H1513" s="51">
        <f t="shared" si="140"/>
        <v>6</v>
      </c>
      <c r="I1513" s="51" t="str">
        <f t="shared" si="141"/>
        <v>E</v>
      </c>
      <c r="J1513" s="51" t="str">
        <f t="shared" si="142"/>
        <v>MQ200</v>
      </c>
      <c r="K1513" s="76" t="str">
        <f t="shared" si="143"/>
        <v>RAB06E7B</v>
      </c>
      <c r="L1513" s="281" t="e">
        <f>VLOOKUP(K1513,'Planilla de control'!#REF!,2,0)</f>
        <v>#REF!</v>
      </c>
      <c r="M1513" s="29" t="e">
        <f>IF(COUNTIF('Planilla de control'!#REF!,K1513)&gt;0,"SI","NO")</f>
        <v>#REF!</v>
      </c>
    </row>
    <row r="1514" spans="1:13" x14ac:dyDescent="0.3">
      <c r="A1514" s="3" t="s">
        <v>2366</v>
      </c>
      <c r="B1514" s="3" t="s">
        <v>4558</v>
      </c>
      <c r="C1514" s="3"/>
      <c r="D1514" s="3"/>
      <c r="E1514" s="3"/>
      <c r="F1514" s="51" t="str">
        <f t="shared" si="138"/>
        <v>06E7</v>
      </c>
      <c r="G1514" s="51">
        <f t="shared" si="139"/>
        <v>7</v>
      </c>
      <c r="H1514" s="51">
        <f t="shared" si="140"/>
        <v>6</v>
      </c>
      <c r="I1514" s="51" t="str">
        <f t="shared" si="141"/>
        <v>E</v>
      </c>
      <c r="J1514" s="51" t="str">
        <f t="shared" si="142"/>
        <v>MQ200</v>
      </c>
      <c r="K1514" s="76" t="str">
        <f t="shared" si="143"/>
        <v>RAB06E7C</v>
      </c>
      <c r="L1514" s="281" t="e">
        <f>VLOOKUP(K1514,'Planilla de control'!#REF!,2,0)</f>
        <v>#REF!</v>
      </c>
      <c r="M1514" s="29" t="e">
        <f>IF(COUNTIF('Planilla de control'!#REF!,K1514)&gt;0,"SI","NO")</f>
        <v>#REF!</v>
      </c>
    </row>
    <row r="1515" spans="1:13" x14ac:dyDescent="0.3">
      <c r="A1515" s="3" t="s">
        <v>2366</v>
      </c>
      <c r="B1515" s="3" t="s">
        <v>4559</v>
      </c>
      <c r="C1515" s="3"/>
      <c r="D1515" s="3"/>
      <c r="E1515" s="3"/>
      <c r="F1515" s="51" t="str">
        <f t="shared" si="138"/>
        <v>06G6</v>
      </c>
      <c r="G1515" s="51">
        <f t="shared" si="139"/>
        <v>6</v>
      </c>
      <c r="H1515" s="51">
        <f t="shared" si="140"/>
        <v>6</v>
      </c>
      <c r="I1515" s="51" t="str">
        <f t="shared" si="141"/>
        <v>G</v>
      </c>
      <c r="J1515" s="51" t="str">
        <f t="shared" si="142"/>
        <v>MQ200</v>
      </c>
      <c r="K1515" s="76" t="str">
        <f t="shared" si="143"/>
        <v>RAB06G6B</v>
      </c>
      <c r="L1515" s="281" t="e">
        <f>VLOOKUP(K1515,'Planilla de control'!#REF!,2,0)</f>
        <v>#REF!</v>
      </c>
      <c r="M1515" s="29" t="e">
        <f>IF(COUNTIF('Planilla de control'!#REF!,K1515)&gt;0,"SI","NO")</f>
        <v>#REF!</v>
      </c>
    </row>
    <row r="1516" spans="1:13" x14ac:dyDescent="0.3">
      <c r="A1516" s="3" t="s">
        <v>2366</v>
      </c>
      <c r="B1516" s="3" t="s">
        <v>4560</v>
      </c>
      <c r="C1516" s="3"/>
      <c r="D1516" s="3"/>
      <c r="E1516" s="3"/>
      <c r="F1516" s="51" t="str">
        <f t="shared" si="138"/>
        <v>06I5</v>
      </c>
      <c r="G1516" s="51">
        <f t="shared" si="139"/>
        <v>5</v>
      </c>
      <c r="H1516" s="51">
        <f t="shared" si="140"/>
        <v>6</v>
      </c>
      <c r="I1516" s="51" t="str">
        <f t="shared" si="141"/>
        <v>I</v>
      </c>
      <c r="J1516" s="51" t="str">
        <f t="shared" si="142"/>
        <v>MQ200</v>
      </c>
      <c r="K1516" s="76" t="str">
        <f t="shared" si="143"/>
        <v>RAB06I5B</v>
      </c>
      <c r="L1516" s="281" t="e">
        <f>VLOOKUP(K1516,'Planilla de control'!#REF!,2,0)</f>
        <v>#REF!</v>
      </c>
      <c r="M1516" s="29" t="e">
        <f>IF(COUNTIF('Planilla de control'!#REF!,K1516)&gt;0,"SI","NO")</f>
        <v>#REF!</v>
      </c>
    </row>
    <row r="1517" spans="1:13" x14ac:dyDescent="0.3">
      <c r="A1517" s="3" t="s">
        <v>2366</v>
      </c>
      <c r="B1517" s="3" t="s">
        <v>4561</v>
      </c>
      <c r="C1517" s="3"/>
      <c r="D1517" s="3"/>
      <c r="E1517" s="3"/>
      <c r="F1517" s="51" t="str">
        <f t="shared" si="138"/>
        <v>06I6</v>
      </c>
      <c r="G1517" s="51">
        <f t="shared" si="139"/>
        <v>6</v>
      </c>
      <c r="H1517" s="51">
        <f t="shared" si="140"/>
        <v>6</v>
      </c>
      <c r="I1517" s="51" t="str">
        <f t="shared" si="141"/>
        <v>I</v>
      </c>
      <c r="J1517" s="51" t="str">
        <f t="shared" si="142"/>
        <v>MQ200</v>
      </c>
      <c r="K1517" s="76" t="str">
        <f t="shared" si="143"/>
        <v>RAB06I6B</v>
      </c>
      <c r="L1517" s="281" t="e">
        <f>VLOOKUP(K1517,'Planilla de control'!#REF!,2,0)</f>
        <v>#REF!</v>
      </c>
      <c r="M1517" s="29" t="e">
        <f>IF(COUNTIF('Planilla de control'!#REF!,K1517)&gt;0,"SI","NO")</f>
        <v>#REF!</v>
      </c>
    </row>
    <row r="1518" spans="1:13" x14ac:dyDescent="0.3">
      <c r="A1518" s="3" t="s">
        <v>2366</v>
      </c>
      <c r="B1518" s="3" t="s">
        <v>4562</v>
      </c>
      <c r="C1518" s="3"/>
      <c r="D1518" s="3"/>
      <c r="E1518" s="3"/>
      <c r="F1518" s="51" t="str">
        <f t="shared" si="138"/>
        <v>06J5</v>
      </c>
      <c r="G1518" s="51">
        <f t="shared" si="139"/>
        <v>5</v>
      </c>
      <c r="H1518" s="51">
        <f t="shared" si="140"/>
        <v>6</v>
      </c>
      <c r="I1518" s="51" t="str">
        <f t="shared" si="141"/>
        <v>J</v>
      </c>
      <c r="J1518" s="51" t="str">
        <f t="shared" si="142"/>
        <v>MQ200</v>
      </c>
      <c r="K1518" s="76" t="str">
        <f t="shared" si="143"/>
        <v>RAB06J5B</v>
      </c>
      <c r="L1518" s="281" t="e">
        <f>VLOOKUP(K1518,'Planilla de control'!#REF!,2,0)</f>
        <v>#REF!</v>
      </c>
      <c r="M1518" s="29" t="e">
        <f>IF(COUNTIF('Planilla de control'!#REF!,K1518)&gt;0,"SI","NO")</f>
        <v>#REF!</v>
      </c>
    </row>
    <row r="1519" spans="1:13" x14ac:dyDescent="0.3">
      <c r="A1519" s="3" t="s">
        <v>2366</v>
      </c>
      <c r="B1519" s="3" t="s">
        <v>4563</v>
      </c>
      <c r="C1519" s="3"/>
      <c r="D1519" s="3"/>
      <c r="E1519" s="3"/>
      <c r="F1519" s="51" t="str">
        <f t="shared" si="138"/>
        <v>06J6</v>
      </c>
      <c r="G1519" s="51">
        <f t="shared" si="139"/>
        <v>6</v>
      </c>
      <c r="H1519" s="51">
        <f t="shared" si="140"/>
        <v>6</v>
      </c>
      <c r="I1519" s="51" t="str">
        <f t="shared" si="141"/>
        <v>J</v>
      </c>
      <c r="J1519" s="51" t="str">
        <f t="shared" si="142"/>
        <v>MQ200</v>
      </c>
      <c r="K1519" s="76" t="str">
        <f t="shared" si="143"/>
        <v>RAB06J6B</v>
      </c>
      <c r="L1519" s="281" t="e">
        <f>VLOOKUP(K1519,'Planilla de control'!#REF!,2,0)</f>
        <v>#REF!</v>
      </c>
      <c r="M1519" s="29" t="e">
        <f>IF(COUNTIF('Planilla de control'!#REF!,K1519)&gt;0,"SI","NO")</f>
        <v>#REF!</v>
      </c>
    </row>
    <row r="1520" spans="1:13" x14ac:dyDescent="0.3">
      <c r="A1520" s="3" t="s">
        <v>2366</v>
      </c>
      <c r="B1520" s="3" t="s">
        <v>4564</v>
      </c>
      <c r="C1520" s="3"/>
      <c r="D1520" s="3"/>
      <c r="E1520" s="3"/>
      <c r="F1520" s="51" t="str">
        <f t="shared" si="138"/>
        <v>06K6</v>
      </c>
      <c r="G1520" s="51">
        <f t="shared" si="139"/>
        <v>6</v>
      </c>
      <c r="H1520" s="51">
        <f t="shared" si="140"/>
        <v>6</v>
      </c>
      <c r="I1520" s="51" t="str">
        <f t="shared" si="141"/>
        <v>K</v>
      </c>
      <c r="J1520" s="51" t="str">
        <f t="shared" si="142"/>
        <v>MQ200</v>
      </c>
      <c r="K1520" s="76" t="str">
        <f t="shared" si="143"/>
        <v>RAB06K6B</v>
      </c>
      <c r="L1520" s="281" t="e">
        <f>VLOOKUP(K1520,'Planilla de control'!#REF!,2,0)</f>
        <v>#REF!</v>
      </c>
      <c r="M1520" s="29" t="e">
        <f>IF(COUNTIF('Planilla de control'!#REF!,K1520)&gt;0,"SI","NO")</f>
        <v>#REF!</v>
      </c>
    </row>
    <row r="1521" spans="1:13" x14ac:dyDescent="0.3">
      <c r="A1521" s="3" t="s">
        <v>2366</v>
      </c>
      <c r="B1521" s="3" t="s">
        <v>4565</v>
      </c>
      <c r="C1521" s="3"/>
      <c r="D1521" s="3"/>
      <c r="E1521" s="3"/>
      <c r="F1521" s="51" t="str">
        <f t="shared" si="138"/>
        <v>06D7</v>
      </c>
      <c r="G1521" s="51">
        <f t="shared" si="139"/>
        <v>7</v>
      </c>
      <c r="H1521" s="51">
        <f t="shared" si="140"/>
        <v>6</v>
      </c>
      <c r="I1521" s="51" t="str">
        <f t="shared" si="141"/>
        <v>D</v>
      </c>
      <c r="J1521" s="51" t="str">
        <f t="shared" si="142"/>
        <v>MQ200</v>
      </c>
      <c r="K1521" s="76" t="str">
        <f t="shared" si="143"/>
        <v>RAB06D7A</v>
      </c>
      <c r="L1521" s="281" t="e">
        <f>VLOOKUP(K1521,'Planilla de control'!#REF!,2,0)</f>
        <v>#REF!</v>
      </c>
      <c r="M1521" s="29" t="e">
        <f>IF(COUNTIF('Planilla de control'!#REF!,K1521)&gt;0,"SI","NO")</f>
        <v>#REF!</v>
      </c>
    </row>
    <row r="1522" spans="1:13" x14ac:dyDescent="0.3">
      <c r="A1522" s="3" t="s">
        <v>2366</v>
      </c>
      <c r="B1522" s="3" t="s">
        <v>4566</v>
      </c>
      <c r="C1522" s="3"/>
      <c r="D1522" s="3"/>
      <c r="E1522" s="3"/>
      <c r="F1522" s="51" t="str">
        <f t="shared" si="138"/>
        <v>06K1</v>
      </c>
      <c r="G1522" s="51">
        <f t="shared" si="139"/>
        <v>1</v>
      </c>
      <c r="H1522" s="51">
        <f t="shared" si="140"/>
        <v>6</v>
      </c>
      <c r="I1522" s="51" t="str">
        <f t="shared" si="141"/>
        <v>K</v>
      </c>
      <c r="J1522" s="51" t="str">
        <f t="shared" si="142"/>
        <v>MQ200</v>
      </c>
      <c r="K1522" s="76" t="str">
        <f t="shared" si="143"/>
        <v>RAB06K1B</v>
      </c>
      <c r="L1522" s="281" t="e">
        <f>VLOOKUP(K1522,'Planilla de control'!#REF!,2,0)</f>
        <v>#REF!</v>
      </c>
      <c r="M1522" s="29" t="e">
        <f>IF(COUNTIF('Planilla de control'!#REF!,K1522)&gt;0,"SI","NO")</f>
        <v>#REF!</v>
      </c>
    </row>
    <row r="1523" spans="1:13" x14ac:dyDescent="0.3">
      <c r="A1523" s="3" t="s">
        <v>2366</v>
      </c>
      <c r="B1523" s="3" t="s">
        <v>4567</v>
      </c>
      <c r="C1523" s="3"/>
      <c r="D1523" s="3"/>
      <c r="E1523" s="3"/>
      <c r="F1523" s="51" t="str">
        <f t="shared" si="138"/>
        <v>06A7</v>
      </c>
      <c r="G1523" s="51">
        <f t="shared" si="139"/>
        <v>7</v>
      </c>
      <c r="H1523" s="51">
        <f t="shared" si="140"/>
        <v>6</v>
      </c>
      <c r="I1523" s="51" t="str">
        <f t="shared" si="141"/>
        <v>A</v>
      </c>
      <c r="J1523" s="51" t="str">
        <f t="shared" si="142"/>
        <v>MQ200</v>
      </c>
      <c r="K1523" s="76" t="str">
        <f t="shared" si="143"/>
        <v>RAB06A7B</v>
      </c>
      <c r="L1523" s="281" t="e">
        <f>VLOOKUP(K1523,'Planilla de control'!#REF!,2,0)</f>
        <v>#REF!</v>
      </c>
      <c r="M1523" s="29" t="e">
        <f>IF(COUNTIF('Planilla de control'!#REF!,K1523)&gt;0,"SI","NO")</f>
        <v>#REF!</v>
      </c>
    </row>
    <row r="1524" spans="1:13" x14ac:dyDescent="0.3">
      <c r="A1524" s="3" t="s">
        <v>2366</v>
      </c>
      <c r="B1524" s="3" t="s">
        <v>4568</v>
      </c>
      <c r="C1524" s="3"/>
      <c r="D1524" s="3"/>
      <c r="E1524" s="3"/>
      <c r="F1524" s="51" t="str">
        <f t="shared" si="138"/>
        <v>06E3</v>
      </c>
      <c r="G1524" s="51">
        <f t="shared" si="139"/>
        <v>3</v>
      </c>
      <c r="H1524" s="51">
        <f t="shared" si="140"/>
        <v>6</v>
      </c>
      <c r="I1524" s="51" t="str">
        <f t="shared" si="141"/>
        <v>E</v>
      </c>
      <c r="J1524" s="51" t="str">
        <f t="shared" si="142"/>
        <v>MQ200</v>
      </c>
      <c r="K1524" s="76" t="str">
        <f t="shared" si="143"/>
        <v>RAB06E3B</v>
      </c>
      <c r="L1524" s="281" t="e">
        <f>VLOOKUP(K1524,'Planilla de control'!#REF!,2,0)</f>
        <v>#REF!</v>
      </c>
      <c r="M1524" s="29" t="e">
        <f>IF(COUNTIF('Planilla de control'!#REF!,K1524)&gt;0,"SI","NO")</f>
        <v>#REF!</v>
      </c>
    </row>
    <row r="1525" spans="1:13" x14ac:dyDescent="0.3">
      <c r="A1525" s="3" t="s">
        <v>2366</v>
      </c>
      <c r="B1525" s="3" t="s">
        <v>4569</v>
      </c>
      <c r="C1525" s="3"/>
      <c r="D1525" s="3"/>
      <c r="E1525" s="3"/>
      <c r="F1525" s="51" t="str">
        <f t="shared" si="138"/>
        <v>06A3</v>
      </c>
      <c r="G1525" s="51">
        <f t="shared" si="139"/>
        <v>3</v>
      </c>
      <c r="H1525" s="51">
        <f t="shared" si="140"/>
        <v>6</v>
      </c>
      <c r="I1525" s="51" t="str">
        <f t="shared" si="141"/>
        <v>A</v>
      </c>
      <c r="J1525" s="51" t="str">
        <f t="shared" si="142"/>
        <v>MQ200</v>
      </c>
      <c r="K1525" s="76" t="str">
        <f t="shared" si="143"/>
        <v>RAB06A3B</v>
      </c>
      <c r="L1525" s="281" t="e">
        <f>VLOOKUP(K1525,'Planilla de control'!#REF!,2,0)</f>
        <v>#REF!</v>
      </c>
      <c r="M1525" s="29" t="e">
        <f>IF(COUNTIF('Planilla de control'!#REF!,K1525)&gt;0,"SI","NO")</f>
        <v>#REF!</v>
      </c>
    </row>
    <row r="1526" spans="1:13" x14ac:dyDescent="0.3">
      <c r="A1526" s="3" t="s">
        <v>2366</v>
      </c>
      <c r="B1526" s="3" t="s">
        <v>4570</v>
      </c>
      <c r="C1526" s="3"/>
      <c r="D1526" s="3"/>
      <c r="E1526" s="3"/>
      <c r="F1526" s="51" t="str">
        <f t="shared" si="138"/>
        <v>06D6</v>
      </c>
      <c r="G1526" s="51">
        <f t="shared" si="139"/>
        <v>6</v>
      </c>
      <c r="H1526" s="51">
        <f t="shared" si="140"/>
        <v>6</v>
      </c>
      <c r="I1526" s="51" t="str">
        <f t="shared" si="141"/>
        <v>D</v>
      </c>
      <c r="J1526" s="51" t="str">
        <f t="shared" si="142"/>
        <v>MQ200</v>
      </c>
      <c r="K1526" s="76" t="str">
        <f t="shared" si="143"/>
        <v>RAB06D6B</v>
      </c>
      <c r="L1526" s="281" t="e">
        <f>VLOOKUP(K1526,'Planilla de control'!#REF!,2,0)</f>
        <v>#REF!</v>
      </c>
      <c r="M1526" s="29" t="e">
        <f>IF(COUNTIF('Planilla de control'!#REF!,K1526)&gt;0,"SI","NO")</f>
        <v>#REF!</v>
      </c>
    </row>
    <row r="1527" spans="1:13" x14ac:dyDescent="0.3">
      <c r="A1527" s="3" t="s">
        <v>2366</v>
      </c>
      <c r="B1527" s="3" t="s">
        <v>4571</v>
      </c>
      <c r="C1527" s="3"/>
      <c r="D1527" s="3"/>
      <c r="E1527" s="3"/>
      <c r="F1527" s="51" t="str">
        <f t="shared" si="138"/>
        <v>06E1</v>
      </c>
      <c r="G1527" s="51">
        <f t="shared" si="139"/>
        <v>1</v>
      </c>
      <c r="H1527" s="51">
        <f t="shared" si="140"/>
        <v>6</v>
      </c>
      <c r="I1527" s="51" t="str">
        <f t="shared" si="141"/>
        <v>E</v>
      </c>
      <c r="J1527" s="51" t="str">
        <f t="shared" si="142"/>
        <v>MQ200</v>
      </c>
      <c r="K1527" s="76" t="str">
        <f t="shared" si="143"/>
        <v>RAB06E1B</v>
      </c>
      <c r="L1527" s="281" t="e">
        <f>VLOOKUP(K1527,'Planilla de control'!#REF!,2,0)</f>
        <v>#REF!</v>
      </c>
      <c r="M1527" s="29" t="e">
        <f>IF(COUNTIF('Planilla de control'!#REF!,K1527)&gt;0,"SI","NO")</f>
        <v>#REF!</v>
      </c>
    </row>
    <row r="1528" spans="1:13" x14ac:dyDescent="0.3">
      <c r="A1528" s="3" t="s">
        <v>2366</v>
      </c>
      <c r="B1528" s="3" t="s">
        <v>4572</v>
      </c>
      <c r="C1528" s="3"/>
      <c r="D1528" s="3"/>
      <c r="E1528" s="3"/>
      <c r="F1528" s="51" t="str">
        <f t="shared" si="138"/>
        <v>06E6</v>
      </c>
      <c r="G1528" s="51">
        <f t="shared" si="139"/>
        <v>6</v>
      </c>
      <c r="H1528" s="51">
        <f t="shared" si="140"/>
        <v>6</v>
      </c>
      <c r="I1528" s="51" t="str">
        <f t="shared" si="141"/>
        <v>E</v>
      </c>
      <c r="J1528" s="51" t="str">
        <f t="shared" si="142"/>
        <v>MQ200</v>
      </c>
      <c r="K1528" s="76" t="str">
        <f t="shared" si="143"/>
        <v>RAB06E6B</v>
      </c>
      <c r="L1528" s="281" t="e">
        <f>VLOOKUP(K1528,'Planilla de control'!#REF!,2,0)</f>
        <v>#REF!</v>
      </c>
      <c r="M1528" s="29" t="e">
        <f>IF(COUNTIF('Planilla de control'!#REF!,K1528)&gt;0,"SI","NO")</f>
        <v>#REF!</v>
      </c>
    </row>
    <row r="1529" spans="1:13" x14ac:dyDescent="0.3">
      <c r="A1529" s="3" t="s">
        <v>2366</v>
      </c>
      <c r="B1529" s="3" t="s">
        <v>4573</v>
      </c>
      <c r="C1529" s="3"/>
      <c r="D1529" s="3"/>
      <c r="E1529" s="3"/>
      <c r="F1529" s="51" t="str">
        <f t="shared" si="138"/>
        <v>06H5</v>
      </c>
      <c r="G1529" s="51">
        <f t="shared" si="139"/>
        <v>5</v>
      </c>
      <c r="H1529" s="51">
        <f t="shared" si="140"/>
        <v>6</v>
      </c>
      <c r="I1529" s="51" t="str">
        <f t="shared" si="141"/>
        <v>H</v>
      </c>
      <c r="J1529" s="51" t="str">
        <f t="shared" si="142"/>
        <v>MQ200</v>
      </c>
      <c r="K1529" s="76" t="str">
        <f t="shared" si="143"/>
        <v>RAB06H5B</v>
      </c>
      <c r="L1529" s="281" t="e">
        <f>VLOOKUP(K1529,'Planilla de control'!#REF!,2,0)</f>
        <v>#REF!</v>
      </c>
      <c r="M1529" s="29" t="e">
        <f>IF(COUNTIF('Planilla de control'!#REF!,K1529)&gt;0,"SI","NO")</f>
        <v>#REF!</v>
      </c>
    </row>
    <row r="1530" spans="1:13" x14ac:dyDescent="0.3">
      <c r="A1530" s="3" t="s">
        <v>2365</v>
      </c>
      <c r="B1530" s="3" t="s">
        <v>4574</v>
      </c>
      <c r="C1530" s="3"/>
      <c r="D1530" s="3"/>
      <c r="E1530" s="3" t="s">
        <v>81</v>
      </c>
      <c r="F1530" s="51" t="str">
        <f t="shared" si="138"/>
        <v>07H2</v>
      </c>
      <c r="G1530" s="51">
        <f t="shared" si="139"/>
        <v>2</v>
      </c>
      <c r="H1530" s="51">
        <f t="shared" si="140"/>
        <v>7</v>
      </c>
      <c r="I1530" s="51" t="str">
        <f t="shared" si="141"/>
        <v>H</v>
      </c>
      <c r="J1530" s="51" t="str">
        <f t="shared" si="142"/>
        <v>MQ200</v>
      </c>
      <c r="K1530" s="76" t="str">
        <f t="shared" si="143"/>
        <v>PC207H2A</v>
      </c>
      <c r="L1530" s="281" t="e">
        <f>VLOOKUP(K1530,'Planilla de control'!#REF!,2,0)</f>
        <v>#REF!</v>
      </c>
      <c r="M1530" s="29" t="e">
        <f>IF(COUNTIF('Planilla de control'!#REF!,K1530)&gt;0,"SI","NO")</f>
        <v>#REF!</v>
      </c>
    </row>
    <row r="1531" spans="1:13" x14ac:dyDescent="0.3">
      <c r="A1531" s="3" t="s">
        <v>2365</v>
      </c>
      <c r="B1531" s="3" t="s">
        <v>4575</v>
      </c>
      <c r="C1531" s="3"/>
      <c r="D1531" s="3"/>
      <c r="E1531" s="3" t="s">
        <v>81</v>
      </c>
      <c r="F1531" s="51" t="str">
        <f t="shared" si="138"/>
        <v>07H2</v>
      </c>
      <c r="G1531" s="51">
        <f t="shared" si="139"/>
        <v>2</v>
      </c>
      <c r="H1531" s="51">
        <f t="shared" si="140"/>
        <v>7</v>
      </c>
      <c r="I1531" s="51" t="str">
        <f t="shared" si="141"/>
        <v>H</v>
      </c>
      <c r="J1531" s="51" t="str">
        <f t="shared" si="142"/>
        <v>MQ200</v>
      </c>
      <c r="K1531" s="76" t="str">
        <f t="shared" si="143"/>
        <v>PC207H2A BIS</v>
      </c>
      <c r="L1531" s="281" t="e">
        <f>VLOOKUP(K1531,'Planilla de control'!#REF!,2,0)</f>
        <v>#REF!</v>
      </c>
      <c r="M1531" s="29" t="e">
        <f>IF(COUNTIF('Planilla de control'!#REF!,K1531)&gt;0,"SI","NO")</f>
        <v>#REF!</v>
      </c>
    </row>
    <row r="1532" spans="1:13" x14ac:dyDescent="0.3">
      <c r="A1532" s="3" t="s">
        <v>2365</v>
      </c>
      <c r="B1532" s="3" t="s">
        <v>4576</v>
      </c>
      <c r="C1532" s="3"/>
      <c r="D1532" s="3"/>
      <c r="E1532" s="3" t="s">
        <v>81</v>
      </c>
      <c r="F1532" s="51" t="str">
        <f t="shared" si="138"/>
        <v>07H2</v>
      </c>
      <c r="G1532" s="51">
        <f t="shared" si="139"/>
        <v>2</v>
      </c>
      <c r="H1532" s="51">
        <f t="shared" si="140"/>
        <v>7</v>
      </c>
      <c r="I1532" s="51" t="str">
        <f t="shared" si="141"/>
        <v>H</v>
      </c>
      <c r="J1532" s="51" t="str">
        <f t="shared" si="142"/>
        <v>MQ200</v>
      </c>
      <c r="K1532" s="76" t="str">
        <f t="shared" si="143"/>
        <v>PC207H2B</v>
      </c>
      <c r="L1532" s="281" t="e">
        <f>VLOOKUP(K1532,'Planilla de control'!#REF!,2,0)</f>
        <v>#REF!</v>
      </c>
      <c r="M1532" s="29" t="e">
        <f>IF(COUNTIF('Planilla de control'!#REF!,K1532)&gt;0,"SI","NO")</f>
        <v>#REF!</v>
      </c>
    </row>
    <row r="1533" spans="1:13" x14ac:dyDescent="0.3">
      <c r="A1533" s="3" t="s">
        <v>2365</v>
      </c>
      <c r="B1533" s="3" t="s">
        <v>4577</v>
      </c>
      <c r="C1533" s="3"/>
      <c r="D1533" s="3"/>
      <c r="E1533" s="3" t="s">
        <v>81</v>
      </c>
      <c r="F1533" s="51" t="str">
        <f t="shared" si="138"/>
        <v>07H2</v>
      </c>
      <c r="G1533" s="51">
        <f t="shared" si="139"/>
        <v>2</v>
      </c>
      <c r="H1533" s="51">
        <f t="shared" si="140"/>
        <v>7</v>
      </c>
      <c r="I1533" s="51" t="str">
        <f t="shared" si="141"/>
        <v>H</v>
      </c>
      <c r="J1533" s="51" t="str">
        <f t="shared" si="142"/>
        <v>MQ200</v>
      </c>
      <c r="K1533" s="76" t="str">
        <f t="shared" si="143"/>
        <v>PC207H2B BIS</v>
      </c>
      <c r="L1533" s="281" t="e">
        <f>VLOOKUP(K1533,'Planilla de control'!#REF!,2,0)</f>
        <v>#REF!</v>
      </c>
      <c r="M1533" s="29" t="e">
        <f>IF(COUNTIF('Planilla de control'!#REF!,K1533)&gt;0,"SI","NO")</f>
        <v>#REF!</v>
      </c>
    </row>
    <row r="1534" spans="1:13" x14ac:dyDescent="0.3">
      <c r="A1534" s="3" t="s">
        <v>2365</v>
      </c>
      <c r="B1534" s="3" t="s">
        <v>4578</v>
      </c>
      <c r="C1534" s="3"/>
      <c r="D1534" s="3"/>
      <c r="E1534" s="3" t="s">
        <v>81</v>
      </c>
      <c r="F1534" s="51" t="str">
        <f t="shared" si="138"/>
        <v>07H2</v>
      </c>
      <c r="G1534" s="51">
        <f t="shared" si="139"/>
        <v>2</v>
      </c>
      <c r="H1534" s="51">
        <f t="shared" si="140"/>
        <v>7</v>
      </c>
      <c r="I1534" s="51" t="str">
        <f t="shared" si="141"/>
        <v>H</v>
      </c>
      <c r="J1534" s="51" t="str">
        <f t="shared" si="142"/>
        <v>MQ200</v>
      </c>
      <c r="K1534" s="76" t="str">
        <f t="shared" si="143"/>
        <v>PC207H2C</v>
      </c>
      <c r="L1534" s="281" t="e">
        <f>VLOOKUP(K1534,'Planilla de control'!#REF!,2,0)</f>
        <v>#REF!</v>
      </c>
      <c r="M1534" s="29" t="e">
        <f>IF(COUNTIF('Planilla de control'!#REF!,K1534)&gt;0,"SI","NO")</f>
        <v>#REF!</v>
      </c>
    </row>
    <row r="1535" spans="1:13" x14ac:dyDescent="0.3">
      <c r="A1535" s="3" t="s">
        <v>2365</v>
      </c>
      <c r="B1535" s="3" t="s">
        <v>4579</v>
      </c>
      <c r="C1535" s="3"/>
      <c r="D1535" s="3"/>
      <c r="E1535" s="3" t="s">
        <v>81</v>
      </c>
      <c r="F1535" s="51" t="str">
        <f t="shared" si="138"/>
        <v>07H2</v>
      </c>
      <c r="G1535" s="51">
        <f t="shared" si="139"/>
        <v>2</v>
      </c>
      <c r="H1535" s="51">
        <f t="shared" si="140"/>
        <v>7</v>
      </c>
      <c r="I1535" s="51" t="str">
        <f t="shared" si="141"/>
        <v>H</v>
      </c>
      <c r="J1535" s="51" t="str">
        <f t="shared" si="142"/>
        <v>MQ200</v>
      </c>
      <c r="K1535" s="76" t="str">
        <f t="shared" si="143"/>
        <v>PC207H2C BIS</v>
      </c>
      <c r="L1535" s="281" t="e">
        <f>VLOOKUP(K1535,'Planilla de control'!#REF!,2,0)</f>
        <v>#REF!</v>
      </c>
      <c r="M1535" s="29" t="e">
        <f>IF(COUNTIF('Planilla de control'!#REF!,K1535)&gt;0,"SI","NO")</f>
        <v>#REF!</v>
      </c>
    </row>
    <row r="1536" spans="1:13" x14ac:dyDescent="0.3">
      <c r="A1536" s="3" t="s">
        <v>2365</v>
      </c>
      <c r="B1536" s="3" t="s">
        <v>4580</v>
      </c>
      <c r="C1536" s="3"/>
      <c r="D1536" s="3"/>
      <c r="E1536" s="3" t="s">
        <v>81</v>
      </c>
      <c r="F1536" s="51" t="str">
        <f t="shared" si="138"/>
        <v>07H2</v>
      </c>
      <c r="G1536" s="51">
        <f t="shared" si="139"/>
        <v>2</v>
      </c>
      <c r="H1536" s="51">
        <f t="shared" si="140"/>
        <v>7</v>
      </c>
      <c r="I1536" s="51" t="str">
        <f t="shared" si="141"/>
        <v>H</v>
      </c>
      <c r="J1536" s="51" t="str">
        <f t="shared" si="142"/>
        <v>MQ200</v>
      </c>
      <c r="K1536" s="76" t="str">
        <f t="shared" si="143"/>
        <v>PC207H2D</v>
      </c>
      <c r="L1536" s="281" t="e">
        <f>VLOOKUP(K1536,'Planilla de control'!#REF!,2,0)</f>
        <v>#REF!</v>
      </c>
      <c r="M1536" s="29" t="e">
        <f>IF(COUNTIF('Planilla de control'!#REF!,K1536)&gt;0,"SI","NO")</f>
        <v>#REF!</v>
      </c>
    </row>
    <row r="1537" spans="1:13" x14ac:dyDescent="0.3">
      <c r="A1537" s="3" t="s">
        <v>2365</v>
      </c>
      <c r="B1537" s="3" t="s">
        <v>4581</v>
      </c>
      <c r="C1537" s="3"/>
      <c r="D1537" s="3"/>
      <c r="E1537" s="3" t="s">
        <v>81</v>
      </c>
      <c r="F1537" s="51" t="str">
        <f t="shared" si="138"/>
        <v>07H2</v>
      </c>
      <c r="G1537" s="51">
        <f t="shared" si="139"/>
        <v>2</v>
      </c>
      <c r="H1537" s="51">
        <f t="shared" si="140"/>
        <v>7</v>
      </c>
      <c r="I1537" s="51" t="str">
        <f t="shared" si="141"/>
        <v>H</v>
      </c>
      <c r="J1537" s="51" t="str">
        <f t="shared" si="142"/>
        <v>MQ200</v>
      </c>
      <c r="K1537" s="76" t="str">
        <f t="shared" si="143"/>
        <v>PC207H2D BIS</v>
      </c>
      <c r="L1537" s="281" t="e">
        <f>VLOOKUP(K1537,'Planilla de control'!#REF!,2,0)</f>
        <v>#REF!</v>
      </c>
      <c r="M1537" s="29" t="e">
        <f>IF(COUNTIF('Planilla de control'!#REF!,K1537)&gt;0,"SI","NO")</f>
        <v>#REF!</v>
      </c>
    </row>
    <row r="1538" spans="1:13" x14ac:dyDescent="0.3">
      <c r="A1538" s="3" t="s">
        <v>2365</v>
      </c>
      <c r="B1538" s="3" t="s">
        <v>4582</v>
      </c>
      <c r="C1538" s="3"/>
      <c r="D1538" s="3"/>
      <c r="E1538" s="3" t="s">
        <v>81</v>
      </c>
      <c r="F1538" s="51" t="str">
        <f t="shared" si="138"/>
        <v>07I2</v>
      </c>
      <c r="G1538" s="51">
        <f t="shared" si="139"/>
        <v>2</v>
      </c>
      <c r="H1538" s="51">
        <f t="shared" si="140"/>
        <v>7</v>
      </c>
      <c r="I1538" s="51" t="str">
        <f t="shared" si="141"/>
        <v>I</v>
      </c>
      <c r="J1538" s="51" t="str">
        <f t="shared" si="142"/>
        <v>MQ200</v>
      </c>
      <c r="K1538" s="76" t="str">
        <f t="shared" si="143"/>
        <v>PC207I2A</v>
      </c>
      <c r="L1538" s="281" t="e">
        <f>VLOOKUP(K1538,'Planilla de control'!#REF!,2,0)</f>
        <v>#REF!</v>
      </c>
      <c r="M1538" s="29" t="e">
        <f>IF(COUNTIF('Planilla de control'!#REF!,K1538)&gt;0,"SI","NO")</f>
        <v>#REF!</v>
      </c>
    </row>
    <row r="1539" spans="1:13" x14ac:dyDescent="0.3">
      <c r="A1539" s="3" t="s">
        <v>2365</v>
      </c>
      <c r="B1539" s="3" t="s">
        <v>4583</v>
      </c>
      <c r="C1539" s="3"/>
      <c r="D1539" s="3"/>
      <c r="E1539" s="3" t="s">
        <v>81</v>
      </c>
      <c r="F1539" s="51" t="str">
        <f t="shared" ref="F1539:F1602" si="144">IF(OR(LEN(B1539)=9,LEN(B1539)=5),MID(B1539,1,4),MID(B1539,1,5))</f>
        <v>07I2</v>
      </c>
      <c r="G1539" s="51">
        <f t="shared" ref="G1539:G1602" si="145">IF(MID(F1539,5,1)&lt;&gt;"",MID(F1539,4,2),MID(F1539,4,1))*1</f>
        <v>2</v>
      </c>
      <c r="H1539" s="51">
        <f t="shared" ref="H1539:H1602" si="146">+MID(B1539,1,2)*1</f>
        <v>7</v>
      </c>
      <c r="I1539" s="51" t="str">
        <f t="shared" ref="I1539:I1602" si="147">+MID(B1539,3,1)</f>
        <v>I</v>
      </c>
      <c r="J1539" s="51" t="str">
        <f t="shared" ref="J1539:J1602" si="148">HLOOKUP(A1539,$O$1:$U$2,2,0)</f>
        <v>MQ200</v>
      </c>
      <c r="K1539" s="76" t="str">
        <f t="shared" ref="K1539:K1602" si="149">CONCATENATE(A1539,B1539)</f>
        <v>PC207I2A BIS</v>
      </c>
      <c r="L1539" s="281" t="e">
        <f>VLOOKUP(K1539,'Planilla de control'!#REF!,2,0)</f>
        <v>#REF!</v>
      </c>
      <c r="M1539" s="29" t="e">
        <f>IF(COUNTIF('Planilla de control'!#REF!,K1539)&gt;0,"SI","NO")</f>
        <v>#REF!</v>
      </c>
    </row>
    <row r="1540" spans="1:13" x14ac:dyDescent="0.3">
      <c r="A1540" s="3" t="s">
        <v>2365</v>
      </c>
      <c r="B1540" s="3" t="s">
        <v>4584</v>
      </c>
      <c r="C1540" s="3"/>
      <c r="D1540" s="3"/>
      <c r="E1540" s="3" t="s">
        <v>81</v>
      </c>
      <c r="F1540" s="51" t="str">
        <f t="shared" si="144"/>
        <v>07I2</v>
      </c>
      <c r="G1540" s="51">
        <f t="shared" si="145"/>
        <v>2</v>
      </c>
      <c r="H1540" s="51">
        <f t="shared" si="146"/>
        <v>7</v>
      </c>
      <c r="I1540" s="51" t="str">
        <f t="shared" si="147"/>
        <v>I</v>
      </c>
      <c r="J1540" s="51" t="str">
        <f t="shared" si="148"/>
        <v>MQ200</v>
      </c>
      <c r="K1540" s="76" t="str">
        <f t="shared" si="149"/>
        <v>PC207I2B</v>
      </c>
      <c r="L1540" s="281" t="e">
        <f>VLOOKUP(K1540,'Planilla de control'!#REF!,2,0)</f>
        <v>#REF!</v>
      </c>
      <c r="M1540" s="29" t="e">
        <f>IF(COUNTIF('Planilla de control'!#REF!,K1540)&gt;0,"SI","NO")</f>
        <v>#REF!</v>
      </c>
    </row>
    <row r="1541" spans="1:13" x14ac:dyDescent="0.3">
      <c r="A1541" s="3" t="s">
        <v>2365</v>
      </c>
      <c r="B1541" s="3" t="s">
        <v>4585</v>
      </c>
      <c r="C1541" s="3"/>
      <c r="D1541" s="3"/>
      <c r="E1541" s="3" t="s">
        <v>81</v>
      </c>
      <c r="F1541" s="51" t="str">
        <f t="shared" si="144"/>
        <v>07I2</v>
      </c>
      <c r="G1541" s="51">
        <f t="shared" si="145"/>
        <v>2</v>
      </c>
      <c r="H1541" s="51">
        <f t="shared" si="146"/>
        <v>7</v>
      </c>
      <c r="I1541" s="51" t="str">
        <f t="shared" si="147"/>
        <v>I</v>
      </c>
      <c r="J1541" s="51" t="str">
        <f t="shared" si="148"/>
        <v>MQ200</v>
      </c>
      <c r="K1541" s="76" t="str">
        <f t="shared" si="149"/>
        <v>PC207I2B BIS</v>
      </c>
      <c r="L1541" s="281" t="e">
        <f>VLOOKUP(K1541,'Planilla de control'!#REF!,2,0)</f>
        <v>#REF!</v>
      </c>
      <c r="M1541" s="29" t="e">
        <f>IF(COUNTIF('Planilla de control'!#REF!,K1541)&gt;0,"SI","NO")</f>
        <v>#REF!</v>
      </c>
    </row>
    <row r="1542" spans="1:13" x14ac:dyDescent="0.3">
      <c r="A1542" s="3" t="s">
        <v>2365</v>
      </c>
      <c r="B1542" s="3" t="s">
        <v>4586</v>
      </c>
      <c r="C1542" s="3"/>
      <c r="D1542" s="3"/>
      <c r="E1542" s="3" t="s">
        <v>81</v>
      </c>
      <c r="F1542" s="51" t="str">
        <f t="shared" si="144"/>
        <v>07I2</v>
      </c>
      <c r="G1542" s="51">
        <f t="shared" si="145"/>
        <v>2</v>
      </c>
      <c r="H1542" s="51">
        <f t="shared" si="146"/>
        <v>7</v>
      </c>
      <c r="I1542" s="51" t="str">
        <f t="shared" si="147"/>
        <v>I</v>
      </c>
      <c r="J1542" s="51" t="str">
        <f t="shared" si="148"/>
        <v>MQ200</v>
      </c>
      <c r="K1542" s="76" t="str">
        <f t="shared" si="149"/>
        <v>PC207I2C</v>
      </c>
      <c r="L1542" s="281" t="e">
        <f>VLOOKUP(K1542,'Planilla de control'!#REF!,2,0)</f>
        <v>#REF!</v>
      </c>
      <c r="M1542" s="29" t="e">
        <f>IF(COUNTIF('Planilla de control'!#REF!,K1542)&gt;0,"SI","NO")</f>
        <v>#REF!</v>
      </c>
    </row>
    <row r="1543" spans="1:13" x14ac:dyDescent="0.3">
      <c r="A1543" s="3" t="s">
        <v>2365</v>
      </c>
      <c r="B1543" s="3" t="s">
        <v>4587</v>
      </c>
      <c r="C1543" s="3"/>
      <c r="D1543" s="3"/>
      <c r="E1543" s="3" t="s">
        <v>81</v>
      </c>
      <c r="F1543" s="51" t="str">
        <f t="shared" si="144"/>
        <v>07I2</v>
      </c>
      <c r="G1543" s="51">
        <f t="shared" si="145"/>
        <v>2</v>
      </c>
      <c r="H1543" s="51">
        <f t="shared" si="146"/>
        <v>7</v>
      </c>
      <c r="I1543" s="51" t="str">
        <f t="shared" si="147"/>
        <v>I</v>
      </c>
      <c r="J1543" s="51" t="str">
        <f t="shared" si="148"/>
        <v>MQ200</v>
      </c>
      <c r="K1543" s="76" t="str">
        <f t="shared" si="149"/>
        <v>PC207I2C BIS</v>
      </c>
      <c r="L1543" s="281" t="e">
        <f>VLOOKUP(K1543,'Planilla de control'!#REF!,2,0)</f>
        <v>#REF!</v>
      </c>
      <c r="M1543" s="29" t="e">
        <f>IF(COUNTIF('Planilla de control'!#REF!,K1543)&gt;0,"SI","NO")</f>
        <v>#REF!</v>
      </c>
    </row>
    <row r="1544" spans="1:13" x14ac:dyDescent="0.3">
      <c r="A1544" s="3" t="s">
        <v>2365</v>
      </c>
      <c r="B1544" s="3" t="s">
        <v>4588</v>
      </c>
      <c r="C1544" s="3"/>
      <c r="D1544" s="3"/>
      <c r="E1544" s="3" t="s">
        <v>81</v>
      </c>
      <c r="F1544" s="51" t="str">
        <f t="shared" si="144"/>
        <v>07I2</v>
      </c>
      <c r="G1544" s="51">
        <f t="shared" si="145"/>
        <v>2</v>
      </c>
      <c r="H1544" s="51">
        <f t="shared" si="146"/>
        <v>7</v>
      </c>
      <c r="I1544" s="51" t="str">
        <f t="shared" si="147"/>
        <v>I</v>
      </c>
      <c r="J1544" s="51" t="str">
        <f t="shared" si="148"/>
        <v>MQ200</v>
      </c>
      <c r="K1544" s="76" t="str">
        <f t="shared" si="149"/>
        <v>PC207I2D</v>
      </c>
      <c r="L1544" s="281" t="e">
        <f>VLOOKUP(K1544,'Planilla de control'!#REF!,2,0)</f>
        <v>#REF!</v>
      </c>
      <c r="M1544" s="29" t="e">
        <f>IF(COUNTIF('Planilla de control'!#REF!,K1544)&gt;0,"SI","NO")</f>
        <v>#REF!</v>
      </c>
    </row>
    <row r="1545" spans="1:13" x14ac:dyDescent="0.3">
      <c r="A1545" s="3" t="s">
        <v>2365</v>
      </c>
      <c r="B1545" s="3" t="s">
        <v>4589</v>
      </c>
      <c r="C1545" s="3"/>
      <c r="D1545" s="3"/>
      <c r="E1545" s="3" t="s">
        <v>81</v>
      </c>
      <c r="F1545" s="51" t="str">
        <f t="shared" si="144"/>
        <v>07I2</v>
      </c>
      <c r="G1545" s="51">
        <f t="shared" si="145"/>
        <v>2</v>
      </c>
      <c r="H1545" s="51">
        <f t="shared" si="146"/>
        <v>7</v>
      </c>
      <c r="I1545" s="51" t="str">
        <f t="shared" si="147"/>
        <v>I</v>
      </c>
      <c r="J1545" s="51" t="str">
        <f t="shared" si="148"/>
        <v>MQ200</v>
      </c>
      <c r="K1545" s="76" t="str">
        <f t="shared" si="149"/>
        <v>PC207I2D BIS</v>
      </c>
      <c r="L1545" s="281" t="e">
        <f>VLOOKUP(K1545,'Planilla de control'!#REF!,2,0)</f>
        <v>#REF!</v>
      </c>
      <c r="M1545" s="29" t="e">
        <f>IF(COUNTIF('Planilla de control'!#REF!,K1545)&gt;0,"SI","NO")</f>
        <v>#REF!</v>
      </c>
    </row>
    <row r="1546" spans="1:13" x14ac:dyDescent="0.3">
      <c r="A1546" s="3" t="s">
        <v>2365</v>
      </c>
      <c r="B1546" s="3" t="s">
        <v>4590</v>
      </c>
      <c r="C1546" s="3"/>
      <c r="D1546" s="3"/>
      <c r="E1546" s="3"/>
      <c r="F1546" s="51" t="str">
        <f t="shared" si="144"/>
        <v>07J2</v>
      </c>
      <c r="G1546" s="51">
        <f t="shared" si="145"/>
        <v>2</v>
      </c>
      <c r="H1546" s="51">
        <f t="shared" si="146"/>
        <v>7</v>
      </c>
      <c r="I1546" s="51" t="str">
        <f t="shared" si="147"/>
        <v>J</v>
      </c>
      <c r="J1546" s="51" t="str">
        <f t="shared" si="148"/>
        <v>MQ200</v>
      </c>
      <c r="K1546" s="76" t="str">
        <f t="shared" si="149"/>
        <v>PC207J2B</v>
      </c>
      <c r="L1546" s="281" t="e">
        <f>VLOOKUP(K1546,'Planilla de control'!#REF!,2,0)</f>
        <v>#REF!</v>
      </c>
      <c r="M1546" s="29" t="e">
        <f>IF(COUNTIF('Planilla de control'!#REF!,K1546)&gt;0,"SI","NO")</f>
        <v>#REF!</v>
      </c>
    </row>
    <row r="1547" spans="1:13" x14ac:dyDescent="0.3">
      <c r="A1547" s="3" t="s">
        <v>2365</v>
      </c>
      <c r="B1547" s="3" t="s">
        <v>4591</v>
      </c>
      <c r="C1547" s="3"/>
      <c r="D1547" s="3"/>
      <c r="E1547" s="3"/>
      <c r="F1547" s="51" t="str">
        <f t="shared" si="144"/>
        <v>07A6</v>
      </c>
      <c r="G1547" s="51">
        <f t="shared" si="145"/>
        <v>6</v>
      </c>
      <c r="H1547" s="51">
        <f t="shared" si="146"/>
        <v>7</v>
      </c>
      <c r="I1547" s="51" t="str">
        <f t="shared" si="147"/>
        <v>A</v>
      </c>
      <c r="J1547" s="51" t="str">
        <f t="shared" si="148"/>
        <v>MQ200</v>
      </c>
      <c r="K1547" s="76" t="str">
        <f t="shared" si="149"/>
        <v>PC207A6A</v>
      </c>
      <c r="L1547" s="281" t="e">
        <f>VLOOKUP(K1547,'Planilla de control'!#REF!,2,0)</f>
        <v>#REF!</v>
      </c>
      <c r="M1547" s="29" t="e">
        <f>IF(COUNTIF('Planilla de control'!#REF!,K1547)&gt;0,"SI","NO")</f>
        <v>#REF!</v>
      </c>
    </row>
    <row r="1548" spans="1:13" x14ac:dyDescent="0.3">
      <c r="A1548" s="3" t="s">
        <v>2365</v>
      </c>
      <c r="B1548" s="3" t="s">
        <v>4592</v>
      </c>
      <c r="C1548" s="3"/>
      <c r="D1548" s="3"/>
      <c r="E1548" s="3"/>
      <c r="F1548" s="51" t="str">
        <f t="shared" si="144"/>
        <v>07A6</v>
      </c>
      <c r="G1548" s="51">
        <f t="shared" si="145"/>
        <v>6</v>
      </c>
      <c r="H1548" s="51">
        <f t="shared" si="146"/>
        <v>7</v>
      </c>
      <c r="I1548" s="51" t="str">
        <f t="shared" si="147"/>
        <v>A</v>
      </c>
      <c r="J1548" s="51" t="str">
        <f t="shared" si="148"/>
        <v>MQ200</v>
      </c>
      <c r="K1548" s="76" t="str">
        <f t="shared" si="149"/>
        <v>PC207A6B</v>
      </c>
      <c r="L1548" s="281" t="e">
        <f>VLOOKUP(K1548,'Planilla de control'!#REF!,2,0)</f>
        <v>#REF!</v>
      </c>
      <c r="M1548" s="29" t="e">
        <f>IF(COUNTIF('Planilla de control'!#REF!,K1548)&gt;0,"SI","NO")</f>
        <v>#REF!</v>
      </c>
    </row>
    <row r="1549" spans="1:13" x14ac:dyDescent="0.3">
      <c r="A1549" s="3" t="s">
        <v>2365</v>
      </c>
      <c r="B1549" s="3" t="s">
        <v>4593</v>
      </c>
      <c r="C1549" s="3"/>
      <c r="D1549" s="3"/>
      <c r="E1549" s="3"/>
      <c r="F1549" s="51" t="str">
        <f t="shared" si="144"/>
        <v>07A6</v>
      </c>
      <c r="G1549" s="51">
        <f t="shared" si="145"/>
        <v>6</v>
      </c>
      <c r="H1549" s="51">
        <f t="shared" si="146"/>
        <v>7</v>
      </c>
      <c r="I1549" s="51" t="str">
        <f t="shared" si="147"/>
        <v>A</v>
      </c>
      <c r="J1549" s="51" t="str">
        <f t="shared" si="148"/>
        <v>MQ200</v>
      </c>
      <c r="K1549" s="76" t="str">
        <f t="shared" si="149"/>
        <v>PC207A6C</v>
      </c>
      <c r="L1549" s="281" t="e">
        <f>VLOOKUP(K1549,'Planilla de control'!#REF!,2,0)</f>
        <v>#REF!</v>
      </c>
      <c r="M1549" s="29" t="e">
        <f>IF(COUNTIF('Planilla de control'!#REF!,K1549)&gt;0,"SI","NO")</f>
        <v>#REF!</v>
      </c>
    </row>
    <row r="1550" spans="1:13" x14ac:dyDescent="0.3">
      <c r="A1550" s="3" t="s">
        <v>2365</v>
      </c>
      <c r="B1550" s="3" t="s">
        <v>4594</v>
      </c>
      <c r="C1550" s="3"/>
      <c r="D1550" s="3"/>
      <c r="E1550" s="3"/>
      <c r="F1550" s="51" t="str">
        <f t="shared" si="144"/>
        <v>07A7</v>
      </c>
      <c r="G1550" s="51">
        <f t="shared" si="145"/>
        <v>7</v>
      </c>
      <c r="H1550" s="51">
        <f t="shared" si="146"/>
        <v>7</v>
      </c>
      <c r="I1550" s="51" t="str">
        <f t="shared" si="147"/>
        <v>A</v>
      </c>
      <c r="J1550" s="51" t="str">
        <f t="shared" si="148"/>
        <v>MQ200</v>
      </c>
      <c r="K1550" s="76" t="str">
        <f t="shared" si="149"/>
        <v>PC207A7B</v>
      </c>
      <c r="L1550" s="281" t="e">
        <f>VLOOKUP(K1550,'Planilla de control'!#REF!,2,0)</f>
        <v>#REF!</v>
      </c>
      <c r="M1550" s="29" t="e">
        <f>IF(COUNTIF('Planilla de control'!#REF!,K1550)&gt;0,"SI","NO")</f>
        <v>#REF!</v>
      </c>
    </row>
    <row r="1551" spans="1:13" x14ac:dyDescent="0.3">
      <c r="A1551" s="3" t="s">
        <v>2365</v>
      </c>
      <c r="B1551" s="3" t="s">
        <v>4595</v>
      </c>
      <c r="C1551" s="3"/>
      <c r="D1551" s="3"/>
      <c r="E1551" s="3"/>
      <c r="F1551" s="51" t="str">
        <f t="shared" si="144"/>
        <v>07A7</v>
      </c>
      <c r="G1551" s="51">
        <f t="shared" si="145"/>
        <v>7</v>
      </c>
      <c r="H1551" s="51">
        <f t="shared" si="146"/>
        <v>7</v>
      </c>
      <c r="I1551" s="51" t="str">
        <f t="shared" si="147"/>
        <v>A</v>
      </c>
      <c r="J1551" s="51" t="str">
        <f t="shared" si="148"/>
        <v>MQ200</v>
      </c>
      <c r="K1551" s="76" t="str">
        <f t="shared" si="149"/>
        <v>PC207A7C</v>
      </c>
      <c r="L1551" s="281" t="e">
        <f>VLOOKUP(K1551,'Planilla de control'!#REF!,2,0)</f>
        <v>#REF!</v>
      </c>
      <c r="M1551" s="29" t="e">
        <f>IF(COUNTIF('Planilla de control'!#REF!,K1551)&gt;0,"SI","NO")</f>
        <v>#REF!</v>
      </c>
    </row>
    <row r="1552" spans="1:13" x14ac:dyDescent="0.3">
      <c r="A1552" s="3" t="s">
        <v>2365</v>
      </c>
      <c r="B1552" s="3" t="s">
        <v>4596</v>
      </c>
      <c r="C1552" s="3"/>
      <c r="D1552" s="3"/>
      <c r="E1552" s="3"/>
      <c r="F1552" s="51" t="str">
        <f t="shared" si="144"/>
        <v>07B4</v>
      </c>
      <c r="G1552" s="51">
        <f t="shared" si="145"/>
        <v>4</v>
      </c>
      <c r="H1552" s="51">
        <f t="shared" si="146"/>
        <v>7</v>
      </c>
      <c r="I1552" s="51" t="str">
        <f t="shared" si="147"/>
        <v>B</v>
      </c>
      <c r="J1552" s="51" t="str">
        <f t="shared" si="148"/>
        <v>MQ200</v>
      </c>
      <c r="K1552" s="76" t="str">
        <f t="shared" si="149"/>
        <v>PC207B4A</v>
      </c>
      <c r="L1552" s="281" t="e">
        <f>VLOOKUP(K1552,'Planilla de control'!#REF!,2,0)</f>
        <v>#REF!</v>
      </c>
      <c r="M1552" s="29" t="e">
        <f>IF(COUNTIF('Planilla de control'!#REF!,K1552)&gt;0,"SI","NO")</f>
        <v>#REF!</v>
      </c>
    </row>
    <row r="1553" spans="1:13" x14ac:dyDescent="0.3">
      <c r="A1553" s="3" t="s">
        <v>2365</v>
      </c>
      <c r="B1553" s="3" t="s">
        <v>4597</v>
      </c>
      <c r="C1553" s="3"/>
      <c r="D1553" s="3"/>
      <c r="E1553" s="3"/>
      <c r="F1553" s="51" t="str">
        <f t="shared" si="144"/>
        <v>07B4</v>
      </c>
      <c r="G1553" s="51">
        <f t="shared" si="145"/>
        <v>4</v>
      </c>
      <c r="H1553" s="51">
        <f t="shared" si="146"/>
        <v>7</v>
      </c>
      <c r="I1553" s="51" t="str">
        <f t="shared" si="147"/>
        <v>B</v>
      </c>
      <c r="J1553" s="51" t="str">
        <f t="shared" si="148"/>
        <v>MQ200</v>
      </c>
      <c r="K1553" s="76" t="str">
        <f t="shared" si="149"/>
        <v>PC207B4B</v>
      </c>
      <c r="L1553" s="281" t="e">
        <f>VLOOKUP(K1553,'Planilla de control'!#REF!,2,0)</f>
        <v>#REF!</v>
      </c>
      <c r="M1553" s="29" t="e">
        <f>IF(COUNTIF('Planilla de control'!#REF!,K1553)&gt;0,"SI","NO")</f>
        <v>#REF!</v>
      </c>
    </row>
    <row r="1554" spans="1:13" x14ac:dyDescent="0.3">
      <c r="A1554" s="3" t="s">
        <v>2365</v>
      </c>
      <c r="B1554" s="3" t="s">
        <v>4598</v>
      </c>
      <c r="C1554" s="3"/>
      <c r="D1554" s="3"/>
      <c r="E1554" s="3"/>
      <c r="F1554" s="51" t="str">
        <f t="shared" si="144"/>
        <v>07B4</v>
      </c>
      <c r="G1554" s="51">
        <f t="shared" si="145"/>
        <v>4</v>
      </c>
      <c r="H1554" s="51">
        <f t="shared" si="146"/>
        <v>7</v>
      </c>
      <c r="I1554" s="51" t="str">
        <f t="shared" si="147"/>
        <v>B</v>
      </c>
      <c r="J1554" s="51" t="str">
        <f t="shared" si="148"/>
        <v>MQ200</v>
      </c>
      <c r="K1554" s="76" t="str">
        <f t="shared" si="149"/>
        <v>PC207B4C</v>
      </c>
      <c r="L1554" s="281" t="e">
        <f>VLOOKUP(K1554,'Planilla de control'!#REF!,2,0)</f>
        <v>#REF!</v>
      </c>
      <c r="M1554" s="29" t="e">
        <f>IF(COUNTIF('Planilla de control'!#REF!,K1554)&gt;0,"SI","NO")</f>
        <v>#REF!</v>
      </c>
    </row>
    <row r="1555" spans="1:13" x14ac:dyDescent="0.3">
      <c r="A1555" s="3" t="s">
        <v>2365</v>
      </c>
      <c r="B1555" s="3" t="s">
        <v>4599</v>
      </c>
      <c r="C1555" s="3"/>
      <c r="D1555" s="3"/>
      <c r="E1555" s="3"/>
      <c r="F1555" s="51" t="str">
        <f t="shared" si="144"/>
        <v>07B5</v>
      </c>
      <c r="G1555" s="51">
        <f t="shared" si="145"/>
        <v>5</v>
      </c>
      <c r="H1555" s="51">
        <f t="shared" si="146"/>
        <v>7</v>
      </c>
      <c r="I1555" s="51" t="str">
        <f t="shared" si="147"/>
        <v>B</v>
      </c>
      <c r="J1555" s="51" t="str">
        <f t="shared" si="148"/>
        <v>MQ200</v>
      </c>
      <c r="K1555" s="76" t="str">
        <f t="shared" si="149"/>
        <v>PC207B5A</v>
      </c>
      <c r="L1555" s="281" t="e">
        <f>VLOOKUP(K1555,'Planilla de control'!#REF!,2,0)</f>
        <v>#REF!</v>
      </c>
      <c r="M1555" s="29" t="e">
        <f>IF(COUNTIF('Planilla de control'!#REF!,K1555)&gt;0,"SI","NO")</f>
        <v>#REF!</v>
      </c>
    </row>
    <row r="1556" spans="1:13" x14ac:dyDescent="0.3">
      <c r="A1556" s="3" t="s">
        <v>2365</v>
      </c>
      <c r="B1556" s="3" t="s">
        <v>4600</v>
      </c>
      <c r="C1556" s="3"/>
      <c r="D1556" s="3"/>
      <c r="E1556" s="3"/>
      <c r="F1556" s="51" t="str">
        <f t="shared" si="144"/>
        <v>07B5</v>
      </c>
      <c r="G1556" s="51">
        <f t="shared" si="145"/>
        <v>5</v>
      </c>
      <c r="H1556" s="51">
        <f t="shared" si="146"/>
        <v>7</v>
      </c>
      <c r="I1556" s="51" t="str">
        <f t="shared" si="147"/>
        <v>B</v>
      </c>
      <c r="J1556" s="51" t="str">
        <f t="shared" si="148"/>
        <v>MQ200</v>
      </c>
      <c r="K1556" s="76" t="str">
        <f t="shared" si="149"/>
        <v>PC207B5B</v>
      </c>
      <c r="L1556" s="281" t="e">
        <f>VLOOKUP(K1556,'Planilla de control'!#REF!,2,0)</f>
        <v>#REF!</v>
      </c>
      <c r="M1556" s="29" t="e">
        <f>IF(COUNTIF('Planilla de control'!#REF!,K1556)&gt;0,"SI","NO")</f>
        <v>#REF!</v>
      </c>
    </row>
    <row r="1557" spans="1:13" x14ac:dyDescent="0.3">
      <c r="A1557" s="3" t="s">
        <v>2365</v>
      </c>
      <c r="B1557" s="3" t="s">
        <v>4601</v>
      </c>
      <c r="C1557" s="3"/>
      <c r="D1557" s="3"/>
      <c r="E1557" s="3"/>
      <c r="F1557" s="51" t="str">
        <f t="shared" si="144"/>
        <v>07G2</v>
      </c>
      <c r="G1557" s="51">
        <f t="shared" si="145"/>
        <v>2</v>
      </c>
      <c r="H1557" s="51">
        <f t="shared" si="146"/>
        <v>7</v>
      </c>
      <c r="I1557" s="51" t="str">
        <f t="shared" si="147"/>
        <v>G</v>
      </c>
      <c r="J1557" s="51" t="str">
        <f t="shared" si="148"/>
        <v>MQ200</v>
      </c>
      <c r="K1557" s="76" t="str">
        <f t="shared" si="149"/>
        <v>PC207G2A</v>
      </c>
      <c r="L1557" s="281" t="e">
        <f>VLOOKUP(K1557,'Planilla de control'!#REF!,2,0)</f>
        <v>#REF!</v>
      </c>
      <c r="M1557" s="29" t="e">
        <f>IF(COUNTIF('Planilla de control'!#REF!,K1557)&gt;0,"SI","NO")</f>
        <v>#REF!</v>
      </c>
    </row>
    <row r="1558" spans="1:13" x14ac:dyDescent="0.3">
      <c r="A1558" s="3" t="s">
        <v>2365</v>
      </c>
      <c r="B1558" s="3" t="s">
        <v>4602</v>
      </c>
      <c r="C1558" s="3"/>
      <c r="D1558" s="3"/>
      <c r="E1558" s="3"/>
      <c r="F1558" s="51" t="str">
        <f t="shared" si="144"/>
        <v>07L2</v>
      </c>
      <c r="G1558" s="51">
        <f t="shared" si="145"/>
        <v>2</v>
      </c>
      <c r="H1558" s="51">
        <f t="shared" si="146"/>
        <v>7</v>
      </c>
      <c r="I1558" s="51" t="str">
        <f t="shared" si="147"/>
        <v>L</v>
      </c>
      <c r="J1558" s="51" t="str">
        <f t="shared" si="148"/>
        <v>MQ200</v>
      </c>
      <c r="K1558" s="76" t="str">
        <f t="shared" si="149"/>
        <v>PC207L2A</v>
      </c>
      <c r="L1558" s="281" t="e">
        <f>VLOOKUP(K1558,'Planilla de control'!#REF!,2,0)</f>
        <v>#REF!</v>
      </c>
      <c r="M1558" s="29" t="e">
        <f>IF(COUNTIF('Planilla de control'!#REF!,K1558)&gt;0,"SI","NO")</f>
        <v>#REF!</v>
      </c>
    </row>
    <row r="1559" spans="1:13" x14ac:dyDescent="0.3">
      <c r="A1559" s="3" t="s">
        <v>2365</v>
      </c>
      <c r="B1559" s="3" t="s">
        <v>4603</v>
      </c>
      <c r="C1559" s="3"/>
      <c r="D1559" s="3"/>
      <c r="E1559" s="3"/>
      <c r="F1559" s="51" t="str">
        <f t="shared" si="144"/>
        <v>07L2</v>
      </c>
      <c r="G1559" s="51">
        <f t="shared" si="145"/>
        <v>2</v>
      </c>
      <c r="H1559" s="51">
        <f t="shared" si="146"/>
        <v>7</v>
      </c>
      <c r="I1559" s="51" t="str">
        <f t="shared" si="147"/>
        <v>L</v>
      </c>
      <c r="J1559" s="51" t="str">
        <f t="shared" si="148"/>
        <v>MQ200</v>
      </c>
      <c r="K1559" s="76" t="str">
        <f t="shared" si="149"/>
        <v>PC207L2A BIS</v>
      </c>
      <c r="L1559" s="281" t="e">
        <f>VLOOKUP(K1559,'Planilla de control'!#REF!,2,0)</f>
        <v>#REF!</v>
      </c>
      <c r="M1559" s="29" t="e">
        <f>IF(COUNTIF('Planilla de control'!#REF!,K1559)&gt;0,"SI","NO")</f>
        <v>#REF!</v>
      </c>
    </row>
    <row r="1560" spans="1:13" x14ac:dyDescent="0.3">
      <c r="A1560" s="3" t="s">
        <v>2365</v>
      </c>
      <c r="B1560" s="3" t="s">
        <v>4604</v>
      </c>
      <c r="C1560" s="3"/>
      <c r="D1560" s="3"/>
      <c r="E1560" s="3"/>
      <c r="F1560" s="51" t="str">
        <f t="shared" si="144"/>
        <v>07G2</v>
      </c>
      <c r="G1560" s="51">
        <f t="shared" si="145"/>
        <v>2</v>
      </c>
      <c r="H1560" s="51">
        <f t="shared" si="146"/>
        <v>7</v>
      </c>
      <c r="I1560" s="51" t="str">
        <f t="shared" si="147"/>
        <v>G</v>
      </c>
      <c r="J1560" s="51" t="str">
        <f t="shared" si="148"/>
        <v>MQ200</v>
      </c>
      <c r="K1560" s="76" t="str">
        <f t="shared" si="149"/>
        <v>PC207G2B</v>
      </c>
      <c r="L1560" s="281" t="e">
        <f>VLOOKUP(K1560,'Planilla de control'!#REF!,2,0)</f>
        <v>#REF!</v>
      </c>
      <c r="M1560" s="29" t="e">
        <f>IF(COUNTIF('Planilla de control'!#REF!,K1560)&gt;0,"SI","NO")</f>
        <v>#REF!</v>
      </c>
    </row>
    <row r="1561" spans="1:13" x14ac:dyDescent="0.3">
      <c r="A1561" s="3" t="s">
        <v>2365</v>
      </c>
      <c r="B1561" s="3" t="s">
        <v>4605</v>
      </c>
      <c r="C1561" s="3"/>
      <c r="D1561" s="3"/>
      <c r="E1561" s="3"/>
      <c r="F1561" s="51" t="str">
        <f t="shared" si="144"/>
        <v>07G2</v>
      </c>
      <c r="G1561" s="51">
        <f t="shared" si="145"/>
        <v>2</v>
      </c>
      <c r="H1561" s="51">
        <f t="shared" si="146"/>
        <v>7</v>
      </c>
      <c r="I1561" s="51" t="str">
        <f t="shared" si="147"/>
        <v>G</v>
      </c>
      <c r="J1561" s="51" t="str">
        <f t="shared" si="148"/>
        <v>MQ200</v>
      </c>
      <c r="K1561" s="76" t="str">
        <f t="shared" si="149"/>
        <v>PC207G2B BIS</v>
      </c>
      <c r="L1561" s="281" t="e">
        <f>VLOOKUP(K1561,'Planilla de control'!#REF!,2,0)</f>
        <v>#REF!</v>
      </c>
      <c r="M1561" s="29" t="e">
        <f>IF(COUNTIF('Planilla de control'!#REF!,K1561)&gt;0,"SI","NO")</f>
        <v>#REF!</v>
      </c>
    </row>
    <row r="1562" spans="1:13" x14ac:dyDescent="0.3">
      <c r="A1562" s="3" t="s">
        <v>2365</v>
      </c>
      <c r="B1562" s="3" t="s">
        <v>4606</v>
      </c>
      <c r="C1562" s="3"/>
      <c r="D1562" s="3"/>
      <c r="E1562" s="3"/>
      <c r="F1562" s="51" t="str">
        <f t="shared" si="144"/>
        <v>07G2</v>
      </c>
      <c r="G1562" s="51">
        <f t="shared" si="145"/>
        <v>2</v>
      </c>
      <c r="H1562" s="51">
        <f t="shared" si="146"/>
        <v>7</v>
      </c>
      <c r="I1562" s="51" t="str">
        <f t="shared" si="147"/>
        <v>G</v>
      </c>
      <c r="J1562" s="51" t="str">
        <f t="shared" si="148"/>
        <v>MQ200</v>
      </c>
      <c r="K1562" s="76" t="str">
        <f t="shared" si="149"/>
        <v>PC207G2D</v>
      </c>
      <c r="L1562" s="281" t="e">
        <f>VLOOKUP(K1562,'Planilla de control'!#REF!,2,0)</f>
        <v>#REF!</v>
      </c>
      <c r="M1562" s="29" t="e">
        <f>IF(COUNTIF('Planilla de control'!#REF!,K1562)&gt;0,"SI","NO")</f>
        <v>#REF!</v>
      </c>
    </row>
    <row r="1563" spans="1:13" x14ac:dyDescent="0.3">
      <c r="A1563" s="3" t="s">
        <v>2365</v>
      </c>
      <c r="B1563" s="3" t="s">
        <v>4607</v>
      </c>
      <c r="C1563" s="3"/>
      <c r="D1563" s="3"/>
      <c r="E1563" s="3"/>
      <c r="F1563" s="51" t="str">
        <f t="shared" si="144"/>
        <v>07G2</v>
      </c>
      <c r="G1563" s="51">
        <f t="shared" si="145"/>
        <v>2</v>
      </c>
      <c r="H1563" s="51">
        <f t="shared" si="146"/>
        <v>7</v>
      </c>
      <c r="I1563" s="51" t="str">
        <f t="shared" si="147"/>
        <v>G</v>
      </c>
      <c r="J1563" s="51" t="str">
        <f t="shared" si="148"/>
        <v>MQ200</v>
      </c>
      <c r="K1563" s="76" t="str">
        <f t="shared" si="149"/>
        <v>PC207G2D BIS</v>
      </c>
      <c r="L1563" s="281" t="e">
        <f>VLOOKUP(K1563,'Planilla de control'!#REF!,2,0)</f>
        <v>#REF!</v>
      </c>
      <c r="M1563" s="29" t="e">
        <f>IF(COUNTIF('Planilla de control'!#REF!,K1563)&gt;0,"SI","NO")</f>
        <v>#REF!</v>
      </c>
    </row>
    <row r="1564" spans="1:13" x14ac:dyDescent="0.3">
      <c r="A1564" s="3" t="s">
        <v>2365</v>
      </c>
      <c r="B1564" s="3" t="s">
        <v>4608</v>
      </c>
      <c r="C1564" s="3"/>
      <c r="D1564" s="3"/>
      <c r="E1564" s="3"/>
      <c r="F1564" s="51" t="str">
        <f t="shared" si="144"/>
        <v>07K2</v>
      </c>
      <c r="G1564" s="51">
        <f t="shared" si="145"/>
        <v>2</v>
      </c>
      <c r="H1564" s="51">
        <f t="shared" si="146"/>
        <v>7</v>
      </c>
      <c r="I1564" s="51" t="str">
        <f t="shared" si="147"/>
        <v>K</v>
      </c>
      <c r="J1564" s="51" t="str">
        <f t="shared" si="148"/>
        <v>MQ200</v>
      </c>
      <c r="K1564" s="76" t="str">
        <f t="shared" si="149"/>
        <v>PC207K2A</v>
      </c>
      <c r="L1564" s="281" t="e">
        <f>VLOOKUP(K1564,'Planilla de control'!#REF!,2,0)</f>
        <v>#REF!</v>
      </c>
      <c r="M1564" s="29" t="e">
        <f>IF(COUNTIF('Planilla de control'!#REF!,K1564)&gt;0,"SI","NO")</f>
        <v>#REF!</v>
      </c>
    </row>
    <row r="1565" spans="1:13" x14ac:dyDescent="0.3">
      <c r="A1565" s="3" t="s">
        <v>2365</v>
      </c>
      <c r="B1565" s="3" t="s">
        <v>4609</v>
      </c>
      <c r="C1565" s="3"/>
      <c r="D1565" s="3"/>
      <c r="E1565" s="3"/>
      <c r="F1565" s="51" t="str">
        <f t="shared" si="144"/>
        <v>07K2</v>
      </c>
      <c r="G1565" s="51">
        <f t="shared" si="145"/>
        <v>2</v>
      </c>
      <c r="H1565" s="51">
        <f t="shared" si="146"/>
        <v>7</v>
      </c>
      <c r="I1565" s="51" t="str">
        <f t="shared" si="147"/>
        <v>K</v>
      </c>
      <c r="J1565" s="51" t="str">
        <f t="shared" si="148"/>
        <v>MQ200</v>
      </c>
      <c r="K1565" s="76" t="str">
        <f t="shared" si="149"/>
        <v>PC207K2A BIS</v>
      </c>
      <c r="L1565" s="281" t="e">
        <f>VLOOKUP(K1565,'Planilla de control'!#REF!,2,0)</f>
        <v>#REF!</v>
      </c>
      <c r="M1565" s="29" t="e">
        <f>IF(COUNTIF('Planilla de control'!#REF!,K1565)&gt;0,"SI","NO")</f>
        <v>#REF!</v>
      </c>
    </row>
    <row r="1566" spans="1:13" x14ac:dyDescent="0.3">
      <c r="A1566" s="3" t="s">
        <v>2365</v>
      </c>
      <c r="B1566" s="3" t="s">
        <v>4610</v>
      </c>
      <c r="C1566" s="3"/>
      <c r="D1566" s="3"/>
      <c r="E1566" s="3"/>
      <c r="F1566" s="51" t="str">
        <f t="shared" si="144"/>
        <v>07K2</v>
      </c>
      <c r="G1566" s="51">
        <f t="shared" si="145"/>
        <v>2</v>
      </c>
      <c r="H1566" s="51">
        <f t="shared" si="146"/>
        <v>7</v>
      </c>
      <c r="I1566" s="51" t="str">
        <f t="shared" si="147"/>
        <v>K</v>
      </c>
      <c r="J1566" s="51" t="str">
        <f t="shared" si="148"/>
        <v>MQ200</v>
      </c>
      <c r="K1566" s="76" t="str">
        <f t="shared" si="149"/>
        <v>PC207K2B</v>
      </c>
      <c r="L1566" s="281" t="e">
        <f>VLOOKUP(K1566,'Planilla de control'!#REF!,2,0)</f>
        <v>#REF!</v>
      </c>
      <c r="M1566" s="29" t="e">
        <f>IF(COUNTIF('Planilla de control'!#REF!,K1566)&gt;0,"SI","NO")</f>
        <v>#REF!</v>
      </c>
    </row>
    <row r="1567" spans="1:13" x14ac:dyDescent="0.3">
      <c r="A1567" s="3" t="s">
        <v>2365</v>
      </c>
      <c r="B1567" s="3" t="s">
        <v>4611</v>
      </c>
      <c r="C1567" s="3"/>
      <c r="D1567" s="3"/>
      <c r="E1567" s="3"/>
      <c r="F1567" s="51" t="str">
        <f t="shared" si="144"/>
        <v>07K2</v>
      </c>
      <c r="G1567" s="51">
        <f t="shared" si="145"/>
        <v>2</v>
      </c>
      <c r="H1567" s="51">
        <f t="shared" si="146"/>
        <v>7</v>
      </c>
      <c r="I1567" s="51" t="str">
        <f t="shared" si="147"/>
        <v>K</v>
      </c>
      <c r="J1567" s="51" t="str">
        <f t="shared" si="148"/>
        <v>MQ200</v>
      </c>
      <c r="K1567" s="76" t="str">
        <f t="shared" si="149"/>
        <v>PC207K2B BIS</v>
      </c>
      <c r="L1567" s="281" t="e">
        <f>VLOOKUP(K1567,'Planilla de control'!#REF!,2,0)</f>
        <v>#REF!</v>
      </c>
      <c r="M1567" s="29" t="e">
        <f>IF(COUNTIF('Planilla de control'!#REF!,K1567)&gt;0,"SI","NO")</f>
        <v>#REF!</v>
      </c>
    </row>
    <row r="1568" spans="1:13" x14ac:dyDescent="0.3">
      <c r="A1568" s="3" t="s">
        <v>2365</v>
      </c>
      <c r="B1568" s="3" t="s">
        <v>4612</v>
      </c>
      <c r="C1568" s="3"/>
      <c r="D1568" s="3"/>
      <c r="E1568" s="3"/>
      <c r="F1568" s="51" t="str">
        <f t="shared" si="144"/>
        <v>07K2</v>
      </c>
      <c r="G1568" s="51">
        <f t="shared" si="145"/>
        <v>2</v>
      </c>
      <c r="H1568" s="51">
        <f t="shared" si="146"/>
        <v>7</v>
      </c>
      <c r="I1568" s="51" t="str">
        <f t="shared" si="147"/>
        <v>K</v>
      </c>
      <c r="J1568" s="51" t="str">
        <f t="shared" si="148"/>
        <v>MQ200</v>
      </c>
      <c r="K1568" s="76" t="str">
        <f t="shared" si="149"/>
        <v>PC207K2C BIS</v>
      </c>
      <c r="L1568" s="281" t="e">
        <f>VLOOKUP(K1568,'Planilla de control'!#REF!,2,0)</f>
        <v>#REF!</v>
      </c>
      <c r="M1568" s="29" t="e">
        <f>IF(COUNTIF('Planilla de control'!#REF!,K1568)&gt;0,"SI","NO")</f>
        <v>#REF!</v>
      </c>
    </row>
    <row r="1569" spans="1:13" x14ac:dyDescent="0.3">
      <c r="A1569" s="3" t="s">
        <v>2365</v>
      </c>
      <c r="B1569" s="3" t="s">
        <v>4613</v>
      </c>
      <c r="C1569" s="3"/>
      <c r="D1569" s="3"/>
      <c r="E1569" s="3"/>
      <c r="F1569" s="51" t="str">
        <f t="shared" si="144"/>
        <v>07K2</v>
      </c>
      <c r="G1569" s="51">
        <f t="shared" si="145"/>
        <v>2</v>
      </c>
      <c r="H1569" s="51">
        <f t="shared" si="146"/>
        <v>7</v>
      </c>
      <c r="I1569" s="51" t="str">
        <f t="shared" si="147"/>
        <v>K</v>
      </c>
      <c r="J1569" s="51" t="str">
        <f t="shared" si="148"/>
        <v>MQ200</v>
      </c>
      <c r="K1569" s="76" t="str">
        <f t="shared" si="149"/>
        <v>PC207K2D</v>
      </c>
      <c r="L1569" s="281" t="e">
        <f>VLOOKUP(K1569,'Planilla de control'!#REF!,2,0)</f>
        <v>#REF!</v>
      </c>
      <c r="M1569" s="29" t="e">
        <f>IF(COUNTIF('Planilla de control'!#REF!,K1569)&gt;0,"SI","NO")</f>
        <v>#REF!</v>
      </c>
    </row>
    <row r="1570" spans="1:13" x14ac:dyDescent="0.3">
      <c r="A1570" s="3" t="s">
        <v>2365</v>
      </c>
      <c r="B1570" s="3" t="s">
        <v>4614</v>
      </c>
      <c r="C1570" s="3"/>
      <c r="D1570" s="3"/>
      <c r="E1570" s="3"/>
      <c r="F1570" s="51" t="str">
        <f t="shared" si="144"/>
        <v>07K2</v>
      </c>
      <c r="G1570" s="51">
        <f t="shared" si="145"/>
        <v>2</v>
      </c>
      <c r="H1570" s="51">
        <f t="shared" si="146"/>
        <v>7</v>
      </c>
      <c r="I1570" s="51" t="str">
        <f t="shared" si="147"/>
        <v>K</v>
      </c>
      <c r="J1570" s="51" t="str">
        <f t="shared" si="148"/>
        <v>MQ200</v>
      </c>
      <c r="K1570" s="76" t="str">
        <f t="shared" si="149"/>
        <v>PC207K2D BIS</v>
      </c>
      <c r="L1570" s="281" t="e">
        <f>VLOOKUP(K1570,'Planilla de control'!#REF!,2,0)</f>
        <v>#REF!</v>
      </c>
      <c r="M1570" s="29" t="e">
        <f>IF(COUNTIF('Planilla de control'!#REF!,K1570)&gt;0,"SI","NO")</f>
        <v>#REF!</v>
      </c>
    </row>
    <row r="1571" spans="1:13" x14ac:dyDescent="0.3">
      <c r="A1571" s="3" t="s">
        <v>2365</v>
      </c>
      <c r="B1571" s="3" t="s">
        <v>4615</v>
      </c>
      <c r="C1571" s="3"/>
      <c r="D1571" s="3"/>
      <c r="E1571" s="3"/>
      <c r="F1571" s="51" t="str">
        <f t="shared" si="144"/>
        <v>07L2</v>
      </c>
      <c r="G1571" s="51">
        <f t="shared" si="145"/>
        <v>2</v>
      </c>
      <c r="H1571" s="51">
        <f t="shared" si="146"/>
        <v>7</v>
      </c>
      <c r="I1571" s="51" t="str">
        <f t="shared" si="147"/>
        <v>L</v>
      </c>
      <c r="J1571" s="51" t="str">
        <f t="shared" si="148"/>
        <v>MQ200</v>
      </c>
      <c r="K1571" s="76" t="str">
        <f t="shared" si="149"/>
        <v>PC207L2C</v>
      </c>
      <c r="L1571" s="281" t="e">
        <f>VLOOKUP(K1571,'Planilla de control'!#REF!,2,0)</f>
        <v>#REF!</v>
      </c>
      <c r="M1571" s="29" t="e">
        <f>IF(COUNTIF('Planilla de control'!#REF!,K1571)&gt;0,"SI","NO")</f>
        <v>#REF!</v>
      </c>
    </row>
    <row r="1572" spans="1:13" x14ac:dyDescent="0.3">
      <c r="A1572" s="3" t="s">
        <v>2365</v>
      </c>
      <c r="B1572" s="3" t="s">
        <v>4616</v>
      </c>
      <c r="C1572" s="3"/>
      <c r="D1572" s="3"/>
      <c r="E1572" s="3"/>
      <c r="F1572" s="51" t="str">
        <f t="shared" si="144"/>
        <v>07L2</v>
      </c>
      <c r="G1572" s="51">
        <f t="shared" si="145"/>
        <v>2</v>
      </c>
      <c r="H1572" s="51">
        <f t="shared" si="146"/>
        <v>7</v>
      </c>
      <c r="I1572" s="51" t="str">
        <f t="shared" si="147"/>
        <v>L</v>
      </c>
      <c r="J1572" s="51" t="str">
        <f t="shared" si="148"/>
        <v>MQ200</v>
      </c>
      <c r="K1572" s="76" t="str">
        <f t="shared" si="149"/>
        <v>PC207L2C BIS</v>
      </c>
      <c r="L1572" s="281" t="e">
        <f>VLOOKUP(K1572,'Planilla de control'!#REF!,2,0)</f>
        <v>#REF!</v>
      </c>
      <c r="M1572" s="29" t="e">
        <f>IF(COUNTIF('Planilla de control'!#REF!,K1572)&gt;0,"SI","NO")</f>
        <v>#REF!</v>
      </c>
    </row>
    <row r="1573" spans="1:13" x14ac:dyDescent="0.3">
      <c r="A1573" s="3" t="s">
        <v>2365</v>
      </c>
      <c r="B1573" s="3" t="s">
        <v>4617</v>
      </c>
      <c r="C1573" s="3"/>
      <c r="D1573" s="3"/>
      <c r="E1573" s="3"/>
      <c r="F1573" s="51" t="str">
        <f t="shared" si="144"/>
        <v>07L2</v>
      </c>
      <c r="G1573" s="51">
        <f t="shared" si="145"/>
        <v>2</v>
      </c>
      <c r="H1573" s="51">
        <f t="shared" si="146"/>
        <v>7</v>
      </c>
      <c r="I1573" s="51" t="str">
        <f t="shared" si="147"/>
        <v>L</v>
      </c>
      <c r="J1573" s="51" t="str">
        <f t="shared" si="148"/>
        <v>MQ200</v>
      </c>
      <c r="K1573" s="76" t="str">
        <f t="shared" si="149"/>
        <v>PC207L2D</v>
      </c>
      <c r="L1573" s="281" t="e">
        <f>VLOOKUP(K1573,'Planilla de control'!#REF!,2,0)</f>
        <v>#REF!</v>
      </c>
      <c r="M1573" s="29" t="e">
        <f>IF(COUNTIF('Planilla de control'!#REF!,K1573)&gt;0,"SI","NO")</f>
        <v>#REF!</v>
      </c>
    </row>
    <row r="1574" spans="1:13" x14ac:dyDescent="0.3">
      <c r="A1574" s="3" t="s">
        <v>2365</v>
      </c>
      <c r="B1574" s="3" t="s">
        <v>4618</v>
      </c>
      <c r="C1574" s="3"/>
      <c r="D1574" s="3"/>
      <c r="E1574" s="3"/>
      <c r="F1574" s="51" t="str">
        <f t="shared" si="144"/>
        <v>07L2</v>
      </c>
      <c r="G1574" s="51">
        <f t="shared" si="145"/>
        <v>2</v>
      </c>
      <c r="H1574" s="51">
        <f t="shared" si="146"/>
        <v>7</v>
      </c>
      <c r="I1574" s="51" t="str">
        <f t="shared" si="147"/>
        <v>L</v>
      </c>
      <c r="J1574" s="51" t="str">
        <f t="shared" si="148"/>
        <v>MQ200</v>
      </c>
      <c r="K1574" s="76" t="str">
        <f t="shared" si="149"/>
        <v>PC207L2D BIS</v>
      </c>
      <c r="L1574" s="281" t="e">
        <f>VLOOKUP(K1574,'Planilla de control'!#REF!,2,0)</f>
        <v>#REF!</v>
      </c>
      <c r="M1574" s="29" t="e">
        <f>IF(COUNTIF('Planilla de control'!#REF!,K1574)&gt;0,"SI","NO")</f>
        <v>#REF!</v>
      </c>
    </row>
    <row r="1575" spans="1:13" x14ac:dyDescent="0.3">
      <c r="A1575" s="3" t="s">
        <v>2365</v>
      </c>
      <c r="B1575" s="3" t="s">
        <v>4619</v>
      </c>
      <c r="C1575" s="3"/>
      <c r="D1575" s="3"/>
      <c r="E1575" s="3"/>
      <c r="F1575" s="51" t="str">
        <f t="shared" si="144"/>
        <v>07G2</v>
      </c>
      <c r="G1575" s="51">
        <f t="shared" si="145"/>
        <v>2</v>
      </c>
      <c r="H1575" s="51">
        <f t="shared" si="146"/>
        <v>7</v>
      </c>
      <c r="I1575" s="51" t="str">
        <f t="shared" si="147"/>
        <v>G</v>
      </c>
      <c r="J1575" s="51" t="str">
        <f t="shared" si="148"/>
        <v>MQ200</v>
      </c>
      <c r="K1575" s="76" t="str">
        <f t="shared" si="149"/>
        <v>PC207G2A BIS</v>
      </c>
      <c r="L1575" s="281" t="e">
        <f>VLOOKUP(K1575,'Planilla de control'!#REF!,2,0)</f>
        <v>#REF!</v>
      </c>
      <c r="M1575" s="29" t="e">
        <f>IF(COUNTIF('Planilla de control'!#REF!,K1575)&gt;0,"SI","NO")</f>
        <v>#REF!</v>
      </c>
    </row>
    <row r="1576" spans="1:13" x14ac:dyDescent="0.3">
      <c r="A1576" s="3" t="s">
        <v>2365</v>
      </c>
      <c r="B1576" s="3" t="s">
        <v>4620</v>
      </c>
      <c r="C1576" s="3"/>
      <c r="D1576" s="3"/>
      <c r="E1576" s="3"/>
      <c r="F1576" s="51" t="str">
        <f t="shared" si="144"/>
        <v>07G2</v>
      </c>
      <c r="G1576" s="51">
        <f t="shared" si="145"/>
        <v>2</v>
      </c>
      <c r="H1576" s="51">
        <f t="shared" si="146"/>
        <v>7</v>
      </c>
      <c r="I1576" s="51" t="str">
        <f t="shared" si="147"/>
        <v>G</v>
      </c>
      <c r="J1576" s="51" t="str">
        <f t="shared" si="148"/>
        <v>MQ200</v>
      </c>
      <c r="K1576" s="76" t="str">
        <f t="shared" si="149"/>
        <v>PC207G2C</v>
      </c>
      <c r="L1576" s="281" t="e">
        <f>VLOOKUP(K1576,'Planilla de control'!#REF!,2,0)</f>
        <v>#REF!</v>
      </c>
      <c r="M1576" s="29" t="e">
        <f>IF(COUNTIF('Planilla de control'!#REF!,K1576)&gt;0,"SI","NO")</f>
        <v>#REF!</v>
      </c>
    </row>
    <row r="1577" spans="1:13" x14ac:dyDescent="0.3">
      <c r="A1577" s="3" t="s">
        <v>2365</v>
      </c>
      <c r="B1577" s="3" t="s">
        <v>4621</v>
      </c>
      <c r="C1577" s="3"/>
      <c r="D1577" s="3"/>
      <c r="E1577" s="3"/>
      <c r="F1577" s="51" t="str">
        <f t="shared" si="144"/>
        <v>07G2</v>
      </c>
      <c r="G1577" s="51">
        <f t="shared" si="145"/>
        <v>2</v>
      </c>
      <c r="H1577" s="51">
        <f t="shared" si="146"/>
        <v>7</v>
      </c>
      <c r="I1577" s="51" t="str">
        <f t="shared" si="147"/>
        <v>G</v>
      </c>
      <c r="J1577" s="51" t="str">
        <f t="shared" si="148"/>
        <v>MQ200</v>
      </c>
      <c r="K1577" s="76" t="str">
        <f t="shared" si="149"/>
        <v>PC207G2C BIS</v>
      </c>
      <c r="L1577" s="281" t="e">
        <f>VLOOKUP(K1577,'Planilla de control'!#REF!,2,0)</f>
        <v>#REF!</v>
      </c>
      <c r="M1577" s="29" t="e">
        <f>IF(COUNTIF('Planilla de control'!#REF!,K1577)&gt;0,"SI","NO")</f>
        <v>#REF!</v>
      </c>
    </row>
    <row r="1578" spans="1:13" x14ac:dyDescent="0.3">
      <c r="A1578" s="3" t="s">
        <v>2365</v>
      </c>
      <c r="B1578" s="3" t="s">
        <v>4622</v>
      </c>
      <c r="C1578" s="3"/>
      <c r="D1578" s="3"/>
      <c r="E1578" s="3"/>
      <c r="F1578" s="51" t="str">
        <f t="shared" si="144"/>
        <v>07J2</v>
      </c>
      <c r="G1578" s="51">
        <f t="shared" si="145"/>
        <v>2</v>
      </c>
      <c r="H1578" s="51">
        <f t="shared" si="146"/>
        <v>7</v>
      </c>
      <c r="I1578" s="51" t="str">
        <f t="shared" si="147"/>
        <v>J</v>
      </c>
      <c r="J1578" s="51" t="str">
        <f t="shared" si="148"/>
        <v>MQ200</v>
      </c>
      <c r="K1578" s="76" t="str">
        <f t="shared" si="149"/>
        <v>PC207J2B BIS</v>
      </c>
      <c r="L1578" s="281" t="e">
        <f>VLOOKUP(K1578,'Planilla de control'!#REF!,2,0)</f>
        <v>#REF!</v>
      </c>
      <c r="M1578" s="29" t="e">
        <f>IF(COUNTIF('Planilla de control'!#REF!,K1578)&gt;0,"SI","NO")</f>
        <v>#REF!</v>
      </c>
    </row>
    <row r="1579" spans="1:13" x14ac:dyDescent="0.3">
      <c r="A1579" s="3" t="s">
        <v>2365</v>
      </c>
      <c r="B1579" s="3" t="s">
        <v>4623</v>
      </c>
      <c r="C1579" s="3"/>
      <c r="D1579" s="3"/>
      <c r="E1579" s="3"/>
      <c r="F1579" s="51" t="str">
        <f t="shared" si="144"/>
        <v>07J2</v>
      </c>
      <c r="G1579" s="51">
        <f t="shared" si="145"/>
        <v>2</v>
      </c>
      <c r="H1579" s="51">
        <f t="shared" si="146"/>
        <v>7</v>
      </c>
      <c r="I1579" s="51" t="str">
        <f t="shared" si="147"/>
        <v>J</v>
      </c>
      <c r="J1579" s="51" t="str">
        <f t="shared" si="148"/>
        <v>MQ200</v>
      </c>
      <c r="K1579" s="76" t="str">
        <f t="shared" si="149"/>
        <v>PC207J2C</v>
      </c>
      <c r="L1579" s="281" t="e">
        <f>VLOOKUP(K1579,'Planilla de control'!#REF!,2,0)</f>
        <v>#REF!</v>
      </c>
      <c r="M1579" s="29" t="e">
        <f>IF(COUNTIF('Planilla de control'!#REF!,K1579)&gt;0,"SI","NO")</f>
        <v>#REF!</v>
      </c>
    </row>
    <row r="1580" spans="1:13" x14ac:dyDescent="0.3">
      <c r="A1580" s="3" t="s">
        <v>2365</v>
      </c>
      <c r="B1580" s="3" t="s">
        <v>4624</v>
      </c>
      <c r="C1580" s="3"/>
      <c r="D1580" s="3"/>
      <c r="E1580" s="3"/>
      <c r="F1580" s="51" t="str">
        <f t="shared" si="144"/>
        <v>07J2</v>
      </c>
      <c r="G1580" s="51">
        <f t="shared" si="145"/>
        <v>2</v>
      </c>
      <c r="H1580" s="51">
        <f t="shared" si="146"/>
        <v>7</v>
      </c>
      <c r="I1580" s="51" t="str">
        <f t="shared" si="147"/>
        <v>J</v>
      </c>
      <c r="J1580" s="51" t="str">
        <f t="shared" si="148"/>
        <v>MQ200</v>
      </c>
      <c r="K1580" s="76" t="str">
        <f t="shared" si="149"/>
        <v>PC207J2C BIS</v>
      </c>
      <c r="L1580" s="281" t="e">
        <f>VLOOKUP(K1580,'Planilla de control'!#REF!,2,0)</f>
        <v>#REF!</v>
      </c>
      <c r="M1580" s="29" t="e">
        <f>IF(COUNTIF('Planilla de control'!#REF!,K1580)&gt;0,"SI","NO")</f>
        <v>#REF!</v>
      </c>
    </row>
    <row r="1581" spans="1:13" x14ac:dyDescent="0.3">
      <c r="A1581" s="3" t="s">
        <v>2365</v>
      </c>
      <c r="B1581" s="3" t="s">
        <v>4625</v>
      </c>
      <c r="C1581" s="3"/>
      <c r="D1581" s="3"/>
      <c r="E1581" s="3"/>
      <c r="F1581" s="51" t="str">
        <f t="shared" si="144"/>
        <v>07J2</v>
      </c>
      <c r="G1581" s="51">
        <f t="shared" si="145"/>
        <v>2</v>
      </c>
      <c r="H1581" s="51">
        <f t="shared" si="146"/>
        <v>7</v>
      </c>
      <c r="I1581" s="51" t="str">
        <f t="shared" si="147"/>
        <v>J</v>
      </c>
      <c r="J1581" s="51" t="str">
        <f t="shared" si="148"/>
        <v>MQ200</v>
      </c>
      <c r="K1581" s="76" t="str">
        <f t="shared" si="149"/>
        <v>PC207J2D</v>
      </c>
      <c r="L1581" s="281" t="e">
        <f>VLOOKUP(K1581,'Planilla de control'!#REF!,2,0)</f>
        <v>#REF!</v>
      </c>
      <c r="M1581" s="29" t="e">
        <f>IF(COUNTIF('Planilla de control'!#REF!,K1581)&gt;0,"SI","NO")</f>
        <v>#REF!</v>
      </c>
    </row>
    <row r="1582" spans="1:13" x14ac:dyDescent="0.3">
      <c r="A1582" s="3" t="s">
        <v>2365</v>
      </c>
      <c r="B1582" s="3" t="s">
        <v>4626</v>
      </c>
      <c r="C1582" s="3"/>
      <c r="D1582" s="3"/>
      <c r="E1582" s="3"/>
      <c r="F1582" s="51" t="str">
        <f t="shared" si="144"/>
        <v>07J2</v>
      </c>
      <c r="G1582" s="51">
        <f t="shared" si="145"/>
        <v>2</v>
      </c>
      <c r="H1582" s="51">
        <f t="shared" si="146"/>
        <v>7</v>
      </c>
      <c r="I1582" s="51" t="str">
        <f t="shared" si="147"/>
        <v>J</v>
      </c>
      <c r="J1582" s="51" t="str">
        <f t="shared" si="148"/>
        <v>MQ200</v>
      </c>
      <c r="K1582" s="76" t="str">
        <f t="shared" si="149"/>
        <v>PC207J2D BIS</v>
      </c>
      <c r="L1582" s="281" t="e">
        <f>VLOOKUP(K1582,'Planilla de control'!#REF!,2,0)</f>
        <v>#REF!</v>
      </c>
      <c r="M1582" s="29" t="e">
        <f>IF(COUNTIF('Planilla de control'!#REF!,K1582)&gt;0,"SI","NO")</f>
        <v>#REF!</v>
      </c>
    </row>
    <row r="1583" spans="1:13" x14ac:dyDescent="0.3">
      <c r="A1583" s="3" t="s">
        <v>2365</v>
      </c>
      <c r="B1583" s="3" t="s">
        <v>4627</v>
      </c>
      <c r="C1583" s="3"/>
      <c r="D1583" s="3"/>
      <c r="E1583" s="3"/>
      <c r="F1583" s="51" t="str">
        <f t="shared" si="144"/>
        <v>07K2</v>
      </c>
      <c r="G1583" s="51">
        <f t="shared" si="145"/>
        <v>2</v>
      </c>
      <c r="H1583" s="51">
        <f t="shared" si="146"/>
        <v>7</v>
      </c>
      <c r="I1583" s="51" t="str">
        <f t="shared" si="147"/>
        <v>K</v>
      </c>
      <c r="J1583" s="51" t="str">
        <f t="shared" si="148"/>
        <v>MQ200</v>
      </c>
      <c r="K1583" s="76" t="str">
        <f t="shared" si="149"/>
        <v>PC207K2C</v>
      </c>
      <c r="L1583" s="281" t="e">
        <f>VLOOKUP(K1583,'Planilla de control'!#REF!,2,0)</f>
        <v>#REF!</v>
      </c>
      <c r="M1583" s="29" t="e">
        <f>IF(COUNTIF('Planilla de control'!#REF!,K1583)&gt;0,"SI","NO")</f>
        <v>#REF!</v>
      </c>
    </row>
    <row r="1584" spans="1:13" x14ac:dyDescent="0.3">
      <c r="A1584" s="3" t="s">
        <v>2365</v>
      </c>
      <c r="B1584" s="3" t="s">
        <v>4628</v>
      </c>
      <c r="C1584" s="3"/>
      <c r="D1584" s="3"/>
      <c r="E1584" s="3"/>
      <c r="F1584" s="51" t="str">
        <f t="shared" si="144"/>
        <v>07C4</v>
      </c>
      <c r="G1584" s="51">
        <f t="shared" si="145"/>
        <v>4</v>
      </c>
      <c r="H1584" s="51">
        <f t="shared" si="146"/>
        <v>7</v>
      </c>
      <c r="I1584" s="51" t="str">
        <f t="shared" si="147"/>
        <v>C</v>
      </c>
      <c r="J1584" s="51" t="str">
        <f t="shared" si="148"/>
        <v>MQ200</v>
      </c>
      <c r="K1584" s="76" t="str">
        <f t="shared" si="149"/>
        <v>PC207C4B</v>
      </c>
      <c r="L1584" s="281" t="e">
        <f>VLOOKUP(K1584,'Planilla de control'!#REF!,2,0)</f>
        <v>#REF!</v>
      </c>
      <c r="M1584" s="29" t="e">
        <f>IF(COUNTIF('Planilla de control'!#REF!,K1584)&gt;0,"SI","NO")</f>
        <v>#REF!</v>
      </c>
    </row>
    <row r="1585" spans="1:13" x14ac:dyDescent="0.3">
      <c r="A1585" s="3" t="s">
        <v>2365</v>
      </c>
      <c r="B1585" s="3" t="s">
        <v>4629</v>
      </c>
      <c r="C1585" s="3"/>
      <c r="D1585" s="3"/>
      <c r="E1585" s="3"/>
      <c r="F1585" s="51" t="str">
        <f t="shared" si="144"/>
        <v>07L2</v>
      </c>
      <c r="G1585" s="51">
        <f t="shared" si="145"/>
        <v>2</v>
      </c>
      <c r="H1585" s="51">
        <f t="shared" si="146"/>
        <v>7</v>
      </c>
      <c r="I1585" s="51" t="str">
        <f t="shared" si="147"/>
        <v>L</v>
      </c>
      <c r="J1585" s="51" t="str">
        <f t="shared" si="148"/>
        <v>MQ200</v>
      </c>
      <c r="K1585" s="76" t="str">
        <f t="shared" si="149"/>
        <v>PC207L2B</v>
      </c>
      <c r="L1585" s="281" t="e">
        <f>VLOOKUP(K1585,'Planilla de control'!#REF!,2,0)</f>
        <v>#REF!</v>
      </c>
      <c r="M1585" s="29" t="e">
        <f>IF(COUNTIF('Planilla de control'!#REF!,K1585)&gt;0,"SI","NO")</f>
        <v>#REF!</v>
      </c>
    </row>
    <row r="1586" spans="1:13" x14ac:dyDescent="0.3">
      <c r="A1586" s="3" t="s">
        <v>2365</v>
      </c>
      <c r="B1586" s="3" t="s">
        <v>4630</v>
      </c>
      <c r="C1586" s="3"/>
      <c r="D1586" s="3"/>
      <c r="E1586" s="3"/>
      <c r="F1586" s="51" t="str">
        <f t="shared" si="144"/>
        <v>07D4</v>
      </c>
      <c r="G1586" s="51">
        <f t="shared" si="145"/>
        <v>4</v>
      </c>
      <c r="H1586" s="51">
        <f t="shared" si="146"/>
        <v>7</v>
      </c>
      <c r="I1586" s="51" t="str">
        <f t="shared" si="147"/>
        <v>D</v>
      </c>
      <c r="J1586" s="51" t="str">
        <f t="shared" si="148"/>
        <v>MQ200</v>
      </c>
      <c r="K1586" s="76" t="str">
        <f t="shared" si="149"/>
        <v>PC207D4C</v>
      </c>
      <c r="L1586" s="281" t="e">
        <f>VLOOKUP(K1586,'Planilla de control'!#REF!,2,0)</f>
        <v>#REF!</v>
      </c>
      <c r="M1586" s="29" t="e">
        <f>IF(COUNTIF('Planilla de control'!#REF!,K1586)&gt;0,"SI","NO")</f>
        <v>#REF!</v>
      </c>
    </row>
    <row r="1587" spans="1:13" x14ac:dyDescent="0.3">
      <c r="A1587" s="3" t="s">
        <v>2365</v>
      </c>
      <c r="B1587" s="3" t="s">
        <v>4631</v>
      </c>
      <c r="C1587" s="3"/>
      <c r="D1587" s="3"/>
      <c r="E1587" s="3"/>
      <c r="F1587" s="51" t="str">
        <f t="shared" si="144"/>
        <v>07D7</v>
      </c>
      <c r="G1587" s="51">
        <f t="shared" si="145"/>
        <v>7</v>
      </c>
      <c r="H1587" s="51">
        <f t="shared" si="146"/>
        <v>7</v>
      </c>
      <c r="I1587" s="51" t="str">
        <f t="shared" si="147"/>
        <v>D</v>
      </c>
      <c r="J1587" s="51" t="str">
        <f t="shared" si="148"/>
        <v>MQ200</v>
      </c>
      <c r="K1587" s="76" t="str">
        <f t="shared" si="149"/>
        <v>PC207D7B</v>
      </c>
      <c r="L1587" s="281" t="e">
        <f>VLOOKUP(K1587,'Planilla de control'!#REF!,2,0)</f>
        <v>#REF!</v>
      </c>
      <c r="M1587" s="29" t="e">
        <f>IF(COUNTIF('Planilla de control'!#REF!,K1587)&gt;0,"SI","NO")</f>
        <v>#REF!</v>
      </c>
    </row>
    <row r="1588" spans="1:13" x14ac:dyDescent="0.3">
      <c r="A1588" s="3" t="s">
        <v>2365</v>
      </c>
      <c r="B1588" s="3" t="s">
        <v>4632</v>
      </c>
      <c r="C1588" s="3"/>
      <c r="D1588" s="3"/>
      <c r="E1588" s="3"/>
      <c r="F1588" s="51" t="str">
        <f t="shared" si="144"/>
        <v>07D8</v>
      </c>
      <c r="G1588" s="51">
        <f t="shared" si="145"/>
        <v>8</v>
      </c>
      <c r="H1588" s="51">
        <f t="shared" si="146"/>
        <v>7</v>
      </c>
      <c r="I1588" s="51" t="str">
        <f t="shared" si="147"/>
        <v>D</v>
      </c>
      <c r="J1588" s="51" t="str">
        <f t="shared" si="148"/>
        <v>MQ200</v>
      </c>
      <c r="K1588" s="76" t="str">
        <f t="shared" si="149"/>
        <v>PC207D8B</v>
      </c>
      <c r="L1588" s="281" t="e">
        <f>VLOOKUP(K1588,'Planilla de control'!#REF!,2,0)</f>
        <v>#REF!</v>
      </c>
      <c r="M1588" s="29" t="e">
        <f>IF(COUNTIF('Planilla de control'!#REF!,K1588)&gt;0,"SI","NO")</f>
        <v>#REF!</v>
      </c>
    </row>
    <row r="1589" spans="1:13" x14ac:dyDescent="0.3">
      <c r="A1589" s="3" t="s">
        <v>2365</v>
      </c>
      <c r="B1589" s="3" t="s">
        <v>4633</v>
      </c>
      <c r="C1589" s="3"/>
      <c r="D1589" s="3"/>
      <c r="E1589" s="3"/>
      <c r="F1589" s="51" t="str">
        <f t="shared" si="144"/>
        <v>07E7</v>
      </c>
      <c r="G1589" s="51">
        <f t="shared" si="145"/>
        <v>7</v>
      </c>
      <c r="H1589" s="51">
        <f t="shared" si="146"/>
        <v>7</v>
      </c>
      <c r="I1589" s="51" t="str">
        <f t="shared" si="147"/>
        <v>E</v>
      </c>
      <c r="J1589" s="51" t="str">
        <f t="shared" si="148"/>
        <v>MQ200</v>
      </c>
      <c r="K1589" s="76" t="str">
        <f t="shared" si="149"/>
        <v>PC207E7B</v>
      </c>
      <c r="L1589" s="281" t="e">
        <f>VLOOKUP(K1589,'Planilla de control'!#REF!,2,0)</f>
        <v>#REF!</v>
      </c>
      <c r="M1589" s="29" t="e">
        <f>IF(COUNTIF('Planilla de control'!#REF!,K1589)&gt;0,"SI","NO")</f>
        <v>#REF!</v>
      </c>
    </row>
    <row r="1590" spans="1:13" x14ac:dyDescent="0.3">
      <c r="A1590" s="3" t="s">
        <v>2365</v>
      </c>
      <c r="B1590" s="3" t="s">
        <v>4634</v>
      </c>
      <c r="C1590" s="3"/>
      <c r="D1590" s="3"/>
      <c r="E1590" s="3"/>
      <c r="F1590" s="51" t="str">
        <f t="shared" si="144"/>
        <v>07J2</v>
      </c>
      <c r="G1590" s="51">
        <f t="shared" si="145"/>
        <v>2</v>
      </c>
      <c r="H1590" s="51">
        <f t="shared" si="146"/>
        <v>7</v>
      </c>
      <c r="I1590" s="51" t="str">
        <f t="shared" si="147"/>
        <v>J</v>
      </c>
      <c r="J1590" s="51" t="str">
        <f t="shared" si="148"/>
        <v>MQ200</v>
      </c>
      <c r="K1590" s="76" t="str">
        <f t="shared" si="149"/>
        <v>PC207J2A</v>
      </c>
      <c r="L1590" s="281" t="e">
        <f>VLOOKUP(K1590,'Planilla de control'!#REF!,2,0)</f>
        <v>#REF!</v>
      </c>
      <c r="M1590" s="29" t="e">
        <f>IF(COUNTIF('Planilla de control'!#REF!,K1590)&gt;0,"SI","NO")</f>
        <v>#REF!</v>
      </c>
    </row>
    <row r="1591" spans="1:13" x14ac:dyDescent="0.3">
      <c r="A1591" s="3" t="s">
        <v>2365</v>
      </c>
      <c r="B1591" s="3" t="s">
        <v>4635</v>
      </c>
      <c r="C1591" s="3"/>
      <c r="D1591" s="3"/>
      <c r="E1591" s="3"/>
      <c r="F1591" s="51" t="str">
        <f t="shared" si="144"/>
        <v>07J2</v>
      </c>
      <c r="G1591" s="51">
        <f t="shared" si="145"/>
        <v>2</v>
      </c>
      <c r="H1591" s="51">
        <f t="shared" si="146"/>
        <v>7</v>
      </c>
      <c r="I1591" s="51" t="str">
        <f t="shared" si="147"/>
        <v>J</v>
      </c>
      <c r="J1591" s="51" t="str">
        <f t="shared" si="148"/>
        <v>MQ200</v>
      </c>
      <c r="K1591" s="76" t="str">
        <f t="shared" si="149"/>
        <v>PC207J2A BIS</v>
      </c>
      <c r="L1591" s="281" t="e">
        <f>VLOOKUP(K1591,'Planilla de control'!#REF!,2,0)</f>
        <v>#REF!</v>
      </c>
      <c r="M1591" s="29" t="e">
        <f>IF(COUNTIF('Planilla de control'!#REF!,K1591)&gt;0,"SI","NO")</f>
        <v>#REF!</v>
      </c>
    </row>
    <row r="1592" spans="1:13" x14ac:dyDescent="0.3">
      <c r="A1592" s="3" t="s">
        <v>2365</v>
      </c>
      <c r="B1592" s="3" t="s">
        <v>4636</v>
      </c>
      <c r="C1592" s="3"/>
      <c r="D1592" s="3"/>
      <c r="E1592" s="3"/>
      <c r="F1592" s="51" t="str">
        <f t="shared" si="144"/>
        <v>07L2</v>
      </c>
      <c r="G1592" s="51">
        <f t="shared" si="145"/>
        <v>2</v>
      </c>
      <c r="H1592" s="51">
        <f t="shared" si="146"/>
        <v>7</v>
      </c>
      <c r="I1592" s="51" t="str">
        <f t="shared" si="147"/>
        <v>L</v>
      </c>
      <c r="J1592" s="51" t="str">
        <f t="shared" si="148"/>
        <v>MQ200</v>
      </c>
      <c r="K1592" s="76" t="str">
        <f t="shared" si="149"/>
        <v>PC207L2B BIS</v>
      </c>
      <c r="L1592" s="281" t="e">
        <f>VLOOKUP(K1592,'Planilla de control'!#REF!,2,0)</f>
        <v>#REF!</v>
      </c>
      <c r="M1592" s="29" t="e">
        <f>IF(COUNTIF('Planilla de control'!#REF!,K1592)&gt;0,"SI","NO")</f>
        <v>#REF!</v>
      </c>
    </row>
    <row r="1593" spans="1:13" x14ac:dyDescent="0.3">
      <c r="A1593" s="3" t="s">
        <v>2365</v>
      </c>
      <c r="B1593" s="3" t="s">
        <v>4637</v>
      </c>
      <c r="C1593" s="3"/>
      <c r="D1593" s="3"/>
      <c r="E1593" s="3"/>
      <c r="F1593" s="51" t="str">
        <f t="shared" si="144"/>
        <v>07B5</v>
      </c>
      <c r="G1593" s="51">
        <f t="shared" si="145"/>
        <v>5</v>
      </c>
      <c r="H1593" s="51">
        <f t="shared" si="146"/>
        <v>7</v>
      </c>
      <c r="I1593" s="51" t="str">
        <f t="shared" si="147"/>
        <v>B</v>
      </c>
      <c r="J1593" s="51" t="str">
        <f t="shared" si="148"/>
        <v>MQ200</v>
      </c>
      <c r="K1593" s="76" t="str">
        <f t="shared" si="149"/>
        <v>PC207B5C</v>
      </c>
      <c r="L1593" s="281" t="e">
        <f>VLOOKUP(K1593,'Planilla de control'!#REF!,2,0)</f>
        <v>#REF!</v>
      </c>
      <c r="M1593" s="29" t="e">
        <f>IF(COUNTIF('Planilla de control'!#REF!,K1593)&gt;0,"SI","NO")</f>
        <v>#REF!</v>
      </c>
    </row>
    <row r="1594" spans="1:13" x14ac:dyDescent="0.3">
      <c r="A1594" s="3" t="s">
        <v>2365</v>
      </c>
      <c r="B1594" s="3" t="s">
        <v>4638</v>
      </c>
      <c r="C1594" s="3"/>
      <c r="D1594" s="3"/>
      <c r="E1594" s="3"/>
      <c r="F1594" s="51" t="str">
        <f t="shared" si="144"/>
        <v>07B8</v>
      </c>
      <c r="G1594" s="51">
        <f t="shared" si="145"/>
        <v>8</v>
      </c>
      <c r="H1594" s="51">
        <f t="shared" si="146"/>
        <v>7</v>
      </c>
      <c r="I1594" s="51" t="str">
        <f t="shared" si="147"/>
        <v>B</v>
      </c>
      <c r="J1594" s="51" t="str">
        <f t="shared" si="148"/>
        <v>MQ200</v>
      </c>
      <c r="K1594" s="76" t="str">
        <f t="shared" si="149"/>
        <v>PC207B8B</v>
      </c>
      <c r="L1594" s="281" t="e">
        <f>VLOOKUP(K1594,'Planilla de control'!#REF!,2,0)</f>
        <v>#REF!</v>
      </c>
      <c r="M1594" s="29" t="e">
        <f>IF(COUNTIF('Planilla de control'!#REF!,K1594)&gt;0,"SI","NO")</f>
        <v>#REF!</v>
      </c>
    </row>
    <row r="1595" spans="1:13" x14ac:dyDescent="0.3">
      <c r="A1595" s="3" t="s">
        <v>2365</v>
      </c>
      <c r="B1595" s="3" t="s">
        <v>4639</v>
      </c>
      <c r="C1595" s="3"/>
      <c r="D1595" s="3"/>
      <c r="E1595" s="3"/>
      <c r="F1595" s="51" t="str">
        <f t="shared" si="144"/>
        <v>07D7</v>
      </c>
      <c r="G1595" s="51">
        <f t="shared" si="145"/>
        <v>7</v>
      </c>
      <c r="H1595" s="51">
        <f t="shared" si="146"/>
        <v>7</v>
      </c>
      <c r="I1595" s="51" t="str">
        <f t="shared" si="147"/>
        <v>D</v>
      </c>
      <c r="J1595" s="51" t="str">
        <f t="shared" si="148"/>
        <v>MQ200</v>
      </c>
      <c r="K1595" s="76" t="str">
        <f t="shared" si="149"/>
        <v>PC207D7A</v>
      </c>
      <c r="L1595" s="281" t="e">
        <f>VLOOKUP(K1595,'Planilla de control'!#REF!,2,0)</f>
        <v>#REF!</v>
      </c>
      <c r="M1595" s="29" t="e">
        <f>IF(COUNTIF('Planilla de control'!#REF!,K1595)&gt;0,"SI","NO")</f>
        <v>#REF!</v>
      </c>
    </row>
    <row r="1596" spans="1:13" x14ac:dyDescent="0.3">
      <c r="A1596" s="3" t="s">
        <v>2365</v>
      </c>
      <c r="B1596" s="3" t="s">
        <v>4640</v>
      </c>
      <c r="C1596" s="3"/>
      <c r="D1596" s="3"/>
      <c r="E1596" s="3"/>
      <c r="F1596" s="51" t="str">
        <f t="shared" si="144"/>
        <v>07E8</v>
      </c>
      <c r="G1596" s="51">
        <f t="shared" si="145"/>
        <v>8</v>
      </c>
      <c r="H1596" s="51">
        <f t="shared" si="146"/>
        <v>7</v>
      </c>
      <c r="I1596" s="51" t="str">
        <f t="shared" si="147"/>
        <v>E</v>
      </c>
      <c r="J1596" s="51" t="str">
        <f t="shared" si="148"/>
        <v>MQ200</v>
      </c>
      <c r="K1596" s="76" t="str">
        <f t="shared" si="149"/>
        <v>PC207E8B</v>
      </c>
      <c r="L1596" s="281" t="e">
        <f>VLOOKUP(K1596,'Planilla de control'!#REF!,2,0)</f>
        <v>#REF!</v>
      </c>
      <c r="M1596" s="29" t="e">
        <f>IF(COUNTIF('Planilla de control'!#REF!,K1596)&gt;0,"SI","NO")</f>
        <v>#REF!</v>
      </c>
    </row>
    <row r="1597" spans="1:13" x14ac:dyDescent="0.3">
      <c r="A1597" s="3" t="s">
        <v>2365</v>
      </c>
      <c r="B1597" s="3" t="s">
        <v>4641</v>
      </c>
      <c r="C1597" s="3"/>
      <c r="D1597" s="3"/>
      <c r="E1597" s="3"/>
      <c r="F1597" s="51" t="str">
        <f t="shared" si="144"/>
        <v>07F5</v>
      </c>
      <c r="G1597" s="51">
        <f t="shared" si="145"/>
        <v>5</v>
      </c>
      <c r="H1597" s="51">
        <f t="shared" si="146"/>
        <v>7</v>
      </c>
      <c r="I1597" s="51" t="str">
        <f t="shared" si="147"/>
        <v>F</v>
      </c>
      <c r="J1597" s="51" t="str">
        <f t="shared" si="148"/>
        <v>MQ200</v>
      </c>
      <c r="K1597" s="76" t="str">
        <f t="shared" si="149"/>
        <v>PC207F5A</v>
      </c>
      <c r="L1597" s="281" t="e">
        <f>VLOOKUP(K1597,'Planilla de control'!#REF!,2,0)</f>
        <v>#REF!</v>
      </c>
      <c r="M1597" s="29" t="e">
        <f>IF(COUNTIF('Planilla de control'!#REF!,K1597)&gt;0,"SI","NO")</f>
        <v>#REF!</v>
      </c>
    </row>
    <row r="1598" spans="1:13" x14ac:dyDescent="0.3">
      <c r="A1598" s="3" t="s">
        <v>2365</v>
      </c>
      <c r="B1598" s="3" t="s">
        <v>4642</v>
      </c>
      <c r="C1598" s="3"/>
      <c r="D1598" s="3"/>
      <c r="E1598" s="3"/>
      <c r="F1598" s="51" t="str">
        <f t="shared" si="144"/>
        <v>07F5</v>
      </c>
      <c r="G1598" s="51">
        <f t="shared" si="145"/>
        <v>5</v>
      </c>
      <c r="H1598" s="51">
        <f t="shared" si="146"/>
        <v>7</v>
      </c>
      <c r="I1598" s="51" t="str">
        <f t="shared" si="147"/>
        <v>F</v>
      </c>
      <c r="J1598" s="51" t="str">
        <f t="shared" si="148"/>
        <v>MQ200</v>
      </c>
      <c r="K1598" s="76" t="str">
        <f t="shared" si="149"/>
        <v>PC207F5B</v>
      </c>
      <c r="L1598" s="281" t="e">
        <f>VLOOKUP(K1598,'Planilla de control'!#REF!,2,0)</f>
        <v>#REF!</v>
      </c>
      <c r="M1598" s="29" t="e">
        <f>IF(COUNTIF('Planilla de control'!#REF!,K1598)&gt;0,"SI","NO")</f>
        <v>#REF!</v>
      </c>
    </row>
    <row r="1599" spans="1:13" x14ac:dyDescent="0.3">
      <c r="A1599" s="3" t="s">
        <v>2366</v>
      </c>
      <c r="B1599" s="3" t="s">
        <v>4643</v>
      </c>
      <c r="C1599" s="3"/>
      <c r="D1599" s="3"/>
      <c r="E1599" s="3" t="s">
        <v>81</v>
      </c>
      <c r="F1599" s="51" t="str">
        <f t="shared" si="144"/>
        <v>07C2</v>
      </c>
      <c r="G1599" s="51">
        <f t="shared" si="145"/>
        <v>2</v>
      </c>
      <c r="H1599" s="51">
        <f t="shared" si="146"/>
        <v>7</v>
      </c>
      <c r="I1599" s="51" t="str">
        <f t="shared" si="147"/>
        <v>C</v>
      </c>
      <c r="J1599" s="51" t="str">
        <f t="shared" si="148"/>
        <v>MQ200</v>
      </c>
      <c r="K1599" s="76" t="str">
        <f t="shared" si="149"/>
        <v>RAB07C2A</v>
      </c>
      <c r="L1599" s="281" t="e">
        <f>VLOOKUP(K1599,'Planilla de control'!#REF!,2,0)</f>
        <v>#REF!</v>
      </c>
      <c r="M1599" s="29" t="e">
        <f>IF(COUNTIF('Planilla de control'!#REF!,K1599)&gt;0,"SI","NO")</f>
        <v>#REF!</v>
      </c>
    </row>
    <row r="1600" spans="1:13" x14ac:dyDescent="0.3">
      <c r="A1600" s="3" t="s">
        <v>2366</v>
      </c>
      <c r="B1600" s="3" t="s">
        <v>4644</v>
      </c>
      <c r="C1600" s="3"/>
      <c r="D1600" s="3"/>
      <c r="E1600" s="3" t="s">
        <v>81</v>
      </c>
      <c r="F1600" s="51" t="str">
        <f t="shared" si="144"/>
        <v>07C2</v>
      </c>
      <c r="G1600" s="51">
        <f t="shared" si="145"/>
        <v>2</v>
      </c>
      <c r="H1600" s="51">
        <f t="shared" si="146"/>
        <v>7</v>
      </c>
      <c r="I1600" s="51" t="str">
        <f t="shared" si="147"/>
        <v>C</v>
      </c>
      <c r="J1600" s="51" t="str">
        <f t="shared" si="148"/>
        <v>MQ200</v>
      </c>
      <c r="K1600" s="76" t="str">
        <f t="shared" si="149"/>
        <v>RAB07C2B</v>
      </c>
      <c r="L1600" s="281" t="e">
        <f>VLOOKUP(K1600,'Planilla de control'!#REF!,2,0)</f>
        <v>#REF!</v>
      </c>
      <c r="M1600" s="29" t="e">
        <f>IF(COUNTIF('Planilla de control'!#REF!,K1600)&gt;0,"SI","NO")</f>
        <v>#REF!</v>
      </c>
    </row>
    <row r="1601" spans="1:13" x14ac:dyDescent="0.3">
      <c r="A1601" s="3" t="s">
        <v>2366</v>
      </c>
      <c r="B1601" s="3" t="s">
        <v>4645</v>
      </c>
      <c r="C1601" s="3"/>
      <c r="D1601" s="3"/>
      <c r="E1601" s="3"/>
      <c r="F1601" s="51" t="str">
        <f t="shared" si="144"/>
        <v>07D2</v>
      </c>
      <c r="G1601" s="51">
        <f t="shared" si="145"/>
        <v>2</v>
      </c>
      <c r="H1601" s="51">
        <f t="shared" si="146"/>
        <v>7</v>
      </c>
      <c r="I1601" s="51" t="str">
        <f t="shared" si="147"/>
        <v>D</v>
      </c>
      <c r="J1601" s="51" t="str">
        <f t="shared" si="148"/>
        <v>MQ200</v>
      </c>
      <c r="K1601" s="76" t="str">
        <f t="shared" si="149"/>
        <v>RAB07D2B</v>
      </c>
      <c r="L1601" s="281" t="e">
        <f>VLOOKUP(K1601,'Planilla de control'!#REF!,2,0)</f>
        <v>#REF!</v>
      </c>
      <c r="M1601" s="29" t="e">
        <f>IF(COUNTIF('Planilla de control'!#REF!,K1601)&gt;0,"SI","NO")</f>
        <v>#REF!</v>
      </c>
    </row>
    <row r="1602" spans="1:13" x14ac:dyDescent="0.3">
      <c r="A1602" s="3" t="s">
        <v>2366</v>
      </c>
      <c r="B1602" s="3" t="s">
        <v>4646</v>
      </c>
      <c r="C1602" s="3"/>
      <c r="D1602" s="3"/>
      <c r="E1602" s="3" t="s">
        <v>81</v>
      </c>
      <c r="F1602" s="51" t="str">
        <f t="shared" si="144"/>
        <v>07E2</v>
      </c>
      <c r="G1602" s="51">
        <f t="shared" si="145"/>
        <v>2</v>
      </c>
      <c r="H1602" s="51">
        <f t="shared" si="146"/>
        <v>7</v>
      </c>
      <c r="I1602" s="51" t="str">
        <f t="shared" si="147"/>
        <v>E</v>
      </c>
      <c r="J1602" s="51" t="str">
        <f t="shared" si="148"/>
        <v>MQ200</v>
      </c>
      <c r="K1602" s="76" t="str">
        <f t="shared" si="149"/>
        <v>RAB07E2A</v>
      </c>
      <c r="L1602" s="281" t="e">
        <f>VLOOKUP(K1602,'Planilla de control'!#REF!,2,0)</f>
        <v>#REF!</v>
      </c>
      <c r="M1602" s="29" t="e">
        <f>IF(COUNTIF('Planilla de control'!#REF!,K1602)&gt;0,"SI","NO")</f>
        <v>#REF!</v>
      </c>
    </row>
    <row r="1603" spans="1:13" x14ac:dyDescent="0.3">
      <c r="A1603" s="3" t="s">
        <v>2366</v>
      </c>
      <c r="B1603" s="3" t="s">
        <v>4647</v>
      </c>
      <c r="C1603" s="3"/>
      <c r="D1603" s="3"/>
      <c r="E1603" s="3" t="s">
        <v>81</v>
      </c>
      <c r="F1603" s="51" t="str">
        <f t="shared" ref="F1603:F1666" si="150">IF(OR(LEN(B1603)=9,LEN(B1603)=5),MID(B1603,1,4),MID(B1603,1,5))</f>
        <v>07E2</v>
      </c>
      <c r="G1603" s="51">
        <f t="shared" ref="G1603:G1666" si="151">IF(MID(F1603,5,1)&lt;&gt;"",MID(F1603,4,2),MID(F1603,4,1))*1</f>
        <v>2</v>
      </c>
      <c r="H1603" s="51">
        <f t="shared" ref="H1603:H1666" si="152">+MID(B1603,1,2)*1</f>
        <v>7</v>
      </c>
      <c r="I1603" s="51" t="str">
        <f t="shared" ref="I1603:I1666" si="153">+MID(B1603,3,1)</f>
        <v>E</v>
      </c>
      <c r="J1603" s="51" t="str">
        <f t="shared" ref="J1603:J1666" si="154">HLOOKUP(A1603,$O$1:$U$2,2,0)</f>
        <v>MQ200</v>
      </c>
      <c r="K1603" s="76" t="str">
        <f t="shared" ref="K1603:K1666" si="155">CONCATENATE(A1603,B1603)</f>
        <v>RAB07E2B</v>
      </c>
      <c r="L1603" s="281" t="e">
        <f>VLOOKUP(K1603,'Planilla de control'!#REF!,2,0)</f>
        <v>#REF!</v>
      </c>
      <c r="M1603" s="29" t="e">
        <f>IF(COUNTIF('Planilla de control'!#REF!,K1603)&gt;0,"SI","NO")</f>
        <v>#REF!</v>
      </c>
    </row>
    <row r="1604" spans="1:13" x14ac:dyDescent="0.3">
      <c r="A1604" s="3" t="s">
        <v>2366</v>
      </c>
      <c r="B1604" s="3" t="s">
        <v>4648</v>
      </c>
      <c r="C1604" s="3"/>
      <c r="D1604" s="3"/>
      <c r="E1604" s="3"/>
      <c r="F1604" s="51" t="str">
        <f t="shared" si="150"/>
        <v>07E3</v>
      </c>
      <c r="G1604" s="51">
        <f t="shared" si="151"/>
        <v>3</v>
      </c>
      <c r="H1604" s="51">
        <f t="shared" si="152"/>
        <v>7</v>
      </c>
      <c r="I1604" s="51" t="str">
        <f t="shared" si="153"/>
        <v>E</v>
      </c>
      <c r="J1604" s="51" t="str">
        <f t="shared" si="154"/>
        <v>MQ200</v>
      </c>
      <c r="K1604" s="76" t="str">
        <f t="shared" si="155"/>
        <v>RAB07E3B</v>
      </c>
      <c r="L1604" s="281" t="e">
        <f>VLOOKUP(K1604,'Planilla de control'!#REF!,2,0)</f>
        <v>#REF!</v>
      </c>
      <c r="M1604" s="29" t="e">
        <f>IF(COUNTIF('Planilla de control'!#REF!,K1604)&gt;0,"SI","NO")</f>
        <v>#REF!</v>
      </c>
    </row>
    <row r="1605" spans="1:13" x14ac:dyDescent="0.3">
      <c r="A1605" s="3" t="s">
        <v>2366</v>
      </c>
      <c r="B1605" s="3" t="s">
        <v>4649</v>
      </c>
      <c r="C1605" s="3"/>
      <c r="D1605" s="3"/>
      <c r="E1605" s="3" t="s">
        <v>81</v>
      </c>
      <c r="F1605" s="51" t="str">
        <f t="shared" si="150"/>
        <v>07F2</v>
      </c>
      <c r="G1605" s="51">
        <f t="shared" si="151"/>
        <v>2</v>
      </c>
      <c r="H1605" s="51">
        <f t="shared" si="152"/>
        <v>7</v>
      </c>
      <c r="I1605" s="51" t="str">
        <f t="shared" si="153"/>
        <v>F</v>
      </c>
      <c r="J1605" s="51" t="str">
        <f t="shared" si="154"/>
        <v>MQ200</v>
      </c>
      <c r="K1605" s="76" t="str">
        <f t="shared" si="155"/>
        <v>RAB07F2A</v>
      </c>
      <c r="L1605" s="281" t="e">
        <f>VLOOKUP(K1605,'Planilla de control'!#REF!,2,0)</f>
        <v>#REF!</v>
      </c>
      <c r="M1605" s="29" t="e">
        <f>IF(COUNTIF('Planilla de control'!#REF!,K1605)&gt;0,"SI","NO")</f>
        <v>#REF!</v>
      </c>
    </row>
    <row r="1606" spans="1:13" x14ac:dyDescent="0.3">
      <c r="A1606" s="3" t="s">
        <v>2366</v>
      </c>
      <c r="B1606" s="3" t="s">
        <v>4650</v>
      </c>
      <c r="C1606" s="3"/>
      <c r="D1606" s="3"/>
      <c r="E1606" s="3" t="s">
        <v>81</v>
      </c>
      <c r="F1606" s="51" t="str">
        <f t="shared" si="150"/>
        <v>07F2</v>
      </c>
      <c r="G1606" s="51">
        <f t="shared" si="151"/>
        <v>2</v>
      </c>
      <c r="H1606" s="51">
        <f t="shared" si="152"/>
        <v>7</v>
      </c>
      <c r="I1606" s="51" t="str">
        <f t="shared" si="153"/>
        <v>F</v>
      </c>
      <c r="J1606" s="51" t="str">
        <f t="shared" si="154"/>
        <v>MQ200</v>
      </c>
      <c r="K1606" s="76" t="str">
        <f t="shared" si="155"/>
        <v>RAB07F2B</v>
      </c>
      <c r="L1606" s="281" t="e">
        <f>VLOOKUP(K1606,'Planilla de control'!#REF!,2,0)</f>
        <v>#REF!</v>
      </c>
      <c r="M1606" s="29" t="e">
        <f>IF(COUNTIF('Planilla de control'!#REF!,K1606)&gt;0,"SI","NO")</f>
        <v>#REF!</v>
      </c>
    </row>
    <row r="1607" spans="1:13" x14ac:dyDescent="0.3">
      <c r="A1607" s="3" t="s">
        <v>2366</v>
      </c>
      <c r="B1607" s="3" t="s">
        <v>4651</v>
      </c>
      <c r="C1607" s="3"/>
      <c r="D1607" s="3"/>
      <c r="E1607" s="3" t="s">
        <v>81</v>
      </c>
      <c r="F1607" s="51" t="str">
        <f t="shared" si="150"/>
        <v>07H3</v>
      </c>
      <c r="G1607" s="51">
        <f t="shared" si="151"/>
        <v>3</v>
      </c>
      <c r="H1607" s="51">
        <f t="shared" si="152"/>
        <v>7</v>
      </c>
      <c r="I1607" s="51" t="str">
        <f t="shared" si="153"/>
        <v>H</v>
      </c>
      <c r="J1607" s="51" t="str">
        <f t="shared" si="154"/>
        <v>MQ200</v>
      </c>
      <c r="K1607" s="76" t="str">
        <f t="shared" si="155"/>
        <v>RAB07H3A</v>
      </c>
      <c r="L1607" s="281" t="e">
        <f>VLOOKUP(K1607,'Planilla de control'!#REF!,2,0)</f>
        <v>#REF!</v>
      </c>
      <c r="M1607" s="29" t="e">
        <f>IF(COUNTIF('Planilla de control'!#REF!,K1607)&gt;0,"SI","NO")</f>
        <v>#REF!</v>
      </c>
    </row>
    <row r="1608" spans="1:13" x14ac:dyDescent="0.3">
      <c r="A1608" s="3" t="s">
        <v>2366</v>
      </c>
      <c r="B1608" s="3" t="s">
        <v>4652</v>
      </c>
      <c r="C1608" s="3"/>
      <c r="D1608" s="3"/>
      <c r="E1608" s="3" t="s">
        <v>81</v>
      </c>
      <c r="F1608" s="51" t="str">
        <f t="shared" si="150"/>
        <v>07H3</v>
      </c>
      <c r="G1608" s="51">
        <f t="shared" si="151"/>
        <v>3</v>
      </c>
      <c r="H1608" s="51">
        <f t="shared" si="152"/>
        <v>7</v>
      </c>
      <c r="I1608" s="51" t="str">
        <f t="shared" si="153"/>
        <v>H</v>
      </c>
      <c r="J1608" s="51" t="str">
        <f t="shared" si="154"/>
        <v>MQ200</v>
      </c>
      <c r="K1608" s="76" t="str">
        <f t="shared" si="155"/>
        <v>RAB07H3B</v>
      </c>
      <c r="L1608" s="281" t="e">
        <f>VLOOKUP(K1608,'Planilla de control'!#REF!,2,0)</f>
        <v>#REF!</v>
      </c>
      <c r="M1608" s="29" t="e">
        <f>IF(COUNTIF('Planilla de control'!#REF!,K1608)&gt;0,"SI","NO")</f>
        <v>#REF!</v>
      </c>
    </row>
    <row r="1609" spans="1:13" x14ac:dyDescent="0.3">
      <c r="A1609" s="3" t="s">
        <v>2366</v>
      </c>
      <c r="B1609" s="3" t="s">
        <v>4653</v>
      </c>
      <c r="C1609" s="3"/>
      <c r="D1609" s="3"/>
      <c r="E1609" s="3" t="s">
        <v>81</v>
      </c>
      <c r="F1609" s="51" t="str">
        <f t="shared" si="150"/>
        <v>07H4</v>
      </c>
      <c r="G1609" s="51">
        <f t="shared" si="151"/>
        <v>4</v>
      </c>
      <c r="H1609" s="51">
        <f t="shared" si="152"/>
        <v>7</v>
      </c>
      <c r="I1609" s="51" t="str">
        <f t="shared" si="153"/>
        <v>H</v>
      </c>
      <c r="J1609" s="51" t="str">
        <f t="shared" si="154"/>
        <v>MQ200</v>
      </c>
      <c r="K1609" s="76" t="str">
        <f t="shared" si="155"/>
        <v>RAB07H4A</v>
      </c>
      <c r="L1609" s="281" t="e">
        <f>VLOOKUP(K1609,'Planilla de control'!#REF!,2,0)</f>
        <v>#REF!</v>
      </c>
      <c r="M1609" s="29" t="e">
        <f>IF(COUNTIF('Planilla de control'!#REF!,K1609)&gt;0,"SI","NO")</f>
        <v>#REF!</v>
      </c>
    </row>
    <row r="1610" spans="1:13" x14ac:dyDescent="0.3">
      <c r="A1610" s="3" t="s">
        <v>2366</v>
      </c>
      <c r="B1610" s="3" t="s">
        <v>4654</v>
      </c>
      <c r="C1610" s="3"/>
      <c r="D1610" s="3"/>
      <c r="E1610" s="3" t="s">
        <v>81</v>
      </c>
      <c r="F1610" s="51" t="str">
        <f t="shared" si="150"/>
        <v>07H4</v>
      </c>
      <c r="G1610" s="51">
        <f t="shared" si="151"/>
        <v>4</v>
      </c>
      <c r="H1610" s="51">
        <f t="shared" si="152"/>
        <v>7</v>
      </c>
      <c r="I1610" s="51" t="str">
        <f t="shared" si="153"/>
        <v>H</v>
      </c>
      <c r="J1610" s="51" t="str">
        <f t="shared" si="154"/>
        <v>MQ200</v>
      </c>
      <c r="K1610" s="76" t="str">
        <f t="shared" si="155"/>
        <v>RAB07H4B</v>
      </c>
      <c r="L1610" s="281" t="e">
        <f>VLOOKUP(K1610,'Planilla de control'!#REF!,2,0)</f>
        <v>#REF!</v>
      </c>
      <c r="M1610" s="29" t="e">
        <f>IF(COUNTIF('Planilla de control'!#REF!,K1610)&gt;0,"SI","NO")</f>
        <v>#REF!</v>
      </c>
    </row>
    <row r="1611" spans="1:13" x14ac:dyDescent="0.3">
      <c r="A1611" s="3" t="s">
        <v>2366</v>
      </c>
      <c r="B1611" s="3" t="s">
        <v>4655</v>
      </c>
      <c r="C1611" s="3"/>
      <c r="D1611" s="3"/>
      <c r="E1611" s="3" t="s">
        <v>81</v>
      </c>
      <c r="F1611" s="51" t="str">
        <f t="shared" si="150"/>
        <v>07H5</v>
      </c>
      <c r="G1611" s="51">
        <f t="shared" si="151"/>
        <v>5</v>
      </c>
      <c r="H1611" s="51">
        <f t="shared" si="152"/>
        <v>7</v>
      </c>
      <c r="I1611" s="51" t="str">
        <f t="shared" si="153"/>
        <v>H</v>
      </c>
      <c r="J1611" s="51" t="str">
        <f t="shared" si="154"/>
        <v>MQ200</v>
      </c>
      <c r="K1611" s="76" t="str">
        <f t="shared" si="155"/>
        <v>RAB07H5A</v>
      </c>
      <c r="L1611" s="281" t="e">
        <f>VLOOKUP(K1611,'Planilla de control'!#REF!,2,0)</f>
        <v>#REF!</v>
      </c>
      <c r="M1611" s="29" t="e">
        <f>IF(COUNTIF('Planilla de control'!#REF!,K1611)&gt;0,"SI","NO")</f>
        <v>#REF!</v>
      </c>
    </row>
    <row r="1612" spans="1:13" x14ac:dyDescent="0.3">
      <c r="A1612" s="3" t="s">
        <v>2366</v>
      </c>
      <c r="B1612" s="3" t="s">
        <v>4656</v>
      </c>
      <c r="C1612" s="3"/>
      <c r="D1612" s="3"/>
      <c r="E1612" s="3" t="s">
        <v>81</v>
      </c>
      <c r="F1612" s="51" t="str">
        <f t="shared" si="150"/>
        <v>07H5</v>
      </c>
      <c r="G1612" s="51">
        <f t="shared" si="151"/>
        <v>5</v>
      </c>
      <c r="H1612" s="51">
        <f t="shared" si="152"/>
        <v>7</v>
      </c>
      <c r="I1612" s="51" t="str">
        <f t="shared" si="153"/>
        <v>H</v>
      </c>
      <c r="J1612" s="51" t="str">
        <f t="shared" si="154"/>
        <v>MQ200</v>
      </c>
      <c r="K1612" s="76" t="str">
        <f t="shared" si="155"/>
        <v>RAB07H5B</v>
      </c>
      <c r="L1612" s="281" t="e">
        <f>VLOOKUP(K1612,'Planilla de control'!#REF!,2,0)</f>
        <v>#REF!</v>
      </c>
      <c r="M1612" s="29" t="e">
        <f>IF(COUNTIF('Planilla de control'!#REF!,K1612)&gt;0,"SI","NO")</f>
        <v>#REF!</v>
      </c>
    </row>
    <row r="1613" spans="1:13" x14ac:dyDescent="0.3">
      <c r="A1613" s="3" t="s">
        <v>2366</v>
      </c>
      <c r="B1613" s="3" t="s">
        <v>4657</v>
      </c>
      <c r="C1613" s="3"/>
      <c r="D1613" s="3"/>
      <c r="E1613" s="3" t="s">
        <v>81</v>
      </c>
      <c r="F1613" s="51" t="str">
        <f t="shared" si="150"/>
        <v>07H6</v>
      </c>
      <c r="G1613" s="51">
        <f t="shared" si="151"/>
        <v>6</v>
      </c>
      <c r="H1613" s="51">
        <f t="shared" si="152"/>
        <v>7</v>
      </c>
      <c r="I1613" s="51" t="str">
        <f t="shared" si="153"/>
        <v>H</v>
      </c>
      <c r="J1613" s="51" t="str">
        <f t="shared" si="154"/>
        <v>MQ200</v>
      </c>
      <c r="K1613" s="76" t="str">
        <f t="shared" si="155"/>
        <v>RAB07H6A</v>
      </c>
      <c r="L1613" s="281" t="e">
        <f>VLOOKUP(K1613,'Planilla de control'!#REF!,2,0)</f>
        <v>#REF!</v>
      </c>
      <c r="M1613" s="29" t="e">
        <f>IF(COUNTIF('Planilla de control'!#REF!,K1613)&gt;0,"SI","NO")</f>
        <v>#REF!</v>
      </c>
    </row>
    <row r="1614" spans="1:13" x14ac:dyDescent="0.3">
      <c r="A1614" s="3" t="s">
        <v>2366</v>
      </c>
      <c r="B1614" s="3" t="s">
        <v>4658</v>
      </c>
      <c r="C1614" s="3"/>
      <c r="D1614" s="3"/>
      <c r="E1614" s="3" t="s">
        <v>81</v>
      </c>
      <c r="F1614" s="51" t="str">
        <f t="shared" si="150"/>
        <v>07H6</v>
      </c>
      <c r="G1614" s="51">
        <f t="shared" si="151"/>
        <v>6</v>
      </c>
      <c r="H1614" s="51">
        <f t="shared" si="152"/>
        <v>7</v>
      </c>
      <c r="I1614" s="51" t="str">
        <f t="shared" si="153"/>
        <v>H</v>
      </c>
      <c r="J1614" s="51" t="str">
        <f t="shared" si="154"/>
        <v>MQ200</v>
      </c>
      <c r="K1614" s="76" t="str">
        <f t="shared" si="155"/>
        <v>RAB07H6B</v>
      </c>
      <c r="L1614" s="281" t="e">
        <f>VLOOKUP(K1614,'Planilla de control'!#REF!,2,0)</f>
        <v>#REF!</v>
      </c>
      <c r="M1614" s="29" t="e">
        <f>IF(COUNTIF('Planilla de control'!#REF!,K1614)&gt;0,"SI","NO")</f>
        <v>#REF!</v>
      </c>
    </row>
    <row r="1615" spans="1:13" x14ac:dyDescent="0.3">
      <c r="A1615" s="3" t="s">
        <v>2366</v>
      </c>
      <c r="B1615" s="3" t="s">
        <v>4659</v>
      </c>
      <c r="C1615" s="3"/>
      <c r="D1615" s="3"/>
      <c r="E1615" s="3" t="s">
        <v>81</v>
      </c>
      <c r="F1615" s="51" t="str">
        <f t="shared" si="150"/>
        <v>07I3</v>
      </c>
      <c r="G1615" s="51">
        <f t="shared" si="151"/>
        <v>3</v>
      </c>
      <c r="H1615" s="51">
        <f t="shared" si="152"/>
        <v>7</v>
      </c>
      <c r="I1615" s="51" t="str">
        <f t="shared" si="153"/>
        <v>I</v>
      </c>
      <c r="J1615" s="51" t="str">
        <f t="shared" si="154"/>
        <v>MQ200</v>
      </c>
      <c r="K1615" s="76" t="str">
        <f t="shared" si="155"/>
        <v>RAB07I3A</v>
      </c>
      <c r="L1615" s="281" t="e">
        <f>VLOOKUP(K1615,'Planilla de control'!#REF!,2,0)</f>
        <v>#REF!</v>
      </c>
      <c r="M1615" s="29" t="e">
        <f>IF(COUNTIF('Planilla de control'!#REF!,K1615)&gt;0,"SI","NO")</f>
        <v>#REF!</v>
      </c>
    </row>
    <row r="1616" spans="1:13" x14ac:dyDescent="0.3">
      <c r="A1616" s="3" t="s">
        <v>2366</v>
      </c>
      <c r="B1616" s="3" t="s">
        <v>4660</v>
      </c>
      <c r="C1616" s="3"/>
      <c r="D1616" s="3"/>
      <c r="E1616" s="3" t="s">
        <v>81</v>
      </c>
      <c r="F1616" s="51" t="str">
        <f t="shared" si="150"/>
        <v>07I3</v>
      </c>
      <c r="G1616" s="51">
        <f t="shared" si="151"/>
        <v>3</v>
      </c>
      <c r="H1616" s="51">
        <f t="shared" si="152"/>
        <v>7</v>
      </c>
      <c r="I1616" s="51" t="str">
        <f t="shared" si="153"/>
        <v>I</v>
      </c>
      <c r="J1616" s="51" t="str">
        <f t="shared" si="154"/>
        <v>MQ200</v>
      </c>
      <c r="K1616" s="76" t="str">
        <f t="shared" si="155"/>
        <v>RAB07I3B</v>
      </c>
      <c r="L1616" s="281" t="e">
        <f>VLOOKUP(K1616,'Planilla de control'!#REF!,2,0)</f>
        <v>#REF!</v>
      </c>
      <c r="M1616" s="29" t="e">
        <f>IF(COUNTIF('Planilla de control'!#REF!,K1616)&gt;0,"SI","NO")</f>
        <v>#REF!</v>
      </c>
    </row>
    <row r="1617" spans="1:13" x14ac:dyDescent="0.3">
      <c r="A1617" s="3" t="s">
        <v>2366</v>
      </c>
      <c r="B1617" s="3" t="s">
        <v>4661</v>
      </c>
      <c r="C1617" s="3"/>
      <c r="D1617" s="3"/>
      <c r="E1617" s="3" t="s">
        <v>81</v>
      </c>
      <c r="F1617" s="51" t="str">
        <f t="shared" si="150"/>
        <v>07I4</v>
      </c>
      <c r="G1617" s="51">
        <f t="shared" si="151"/>
        <v>4</v>
      </c>
      <c r="H1617" s="51">
        <f t="shared" si="152"/>
        <v>7</v>
      </c>
      <c r="I1617" s="51" t="str">
        <f t="shared" si="153"/>
        <v>I</v>
      </c>
      <c r="J1617" s="51" t="str">
        <f t="shared" si="154"/>
        <v>MQ200</v>
      </c>
      <c r="K1617" s="76" t="str">
        <f t="shared" si="155"/>
        <v>RAB07I4B</v>
      </c>
      <c r="L1617" s="281" t="e">
        <f>VLOOKUP(K1617,'Planilla de control'!#REF!,2,0)</f>
        <v>#REF!</v>
      </c>
      <c r="M1617" s="29" t="e">
        <f>IF(COUNTIF('Planilla de control'!#REF!,K1617)&gt;0,"SI","NO")</f>
        <v>#REF!</v>
      </c>
    </row>
    <row r="1618" spans="1:13" x14ac:dyDescent="0.3">
      <c r="A1618" s="3" t="s">
        <v>2366</v>
      </c>
      <c r="B1618" s="3" t="s">
        <v>4662</v>
      </c>
      <c r="C1618" s="3"/>
      <c r="D1618" s="3"/>
      <c r="E1618" s="3" t="s">
        <v>81</v>
      </c>
      <c r="F1618" s="51" t="str">
        <f t="shared" si="150"/>
        <v>07I5</v>
      </c>
      <c r="G1618" s="51">
        <f t="shared" si="151"/>
        <v>5</v>
      </c>
      <c r="H1618" s="51">
        <f t="shared" si="152"/>
        <v>7</v>
      </c>
      <c r="I1618" s="51" t="str">
        <f t="shared" si="153"/>
        <v>I</v>
      </c>
      <c r="J1618" s="51" t="str">
        <f t="shared" si="154"/>
        <v>MQ200</v>
      </c>
      <c r="K1618" s="76" t="str">
        <f t="shared" si="155"/>
        <v>RAB07I5A</v>
      </c>
      <c r="L1618" s="281" t="e">
        <f>VLOOKUP(K1618,'Planilla de control'!#REF!,2,0)</f>
        <v>#REF!</v>
      </c>
      <c r="M1618" s="29" t="e">
        <f>IF(COUNTIF('Planilla de control'!#REF!,K1618)&gt;0,"SI","NO")</f>
        <v>#REF!</v>
      </c>
    </row>
    <row r="1619" spans="1:13" x14ac:dyDescent="0.3">
      <c r="A1619" s="3" t="s">
        <v>2366</v>
      </c>
      <c r="B1619" s="3" t="s">
        <v>4663</v>
      </c>
      <c r="C1619" s="3"/>
      <c r="D1619" s="3"/>
      <c r="E1619" s="3" t="s">
        <v>81</v>
      </c>
      <c r="F1619" s="51" t="str">
        <f t="shared" si="150"/>
        <v>07I5</v>
      </c>
      <c r="G1619" s="51">
        <f t="shared" si="151"/>
        <v>5</v>
      </c>
      <c r="H1619" s="51">
        <f t="shared" si="152"/>
        <v>7</v>
      </c>
      <c r="I1619" s="51" t="str">
        <f t="shared" si="153"/>
        <v>I</v>
      </c>
      <c r="J1619" s="51" t="str">
        <f t="shared" si="154"/>
        <v>MQ200</v>
      </c>
      <c r="K1619" s="76" t="str">
        <f t="shared" si="155"/>
        <v>RAB07I5B</v>
      </c>
      <c r="L1619" s="281" t="e">
        <f>VLOOKUP(K1619,'Planilla de control'!#REF!,2,0)</f>
        <v>#REF!</v>
      </c>
      <c r="M1619" s="29" t="e">
        <f>IF(COUNTIF('Planilla de control'!#REF!,K1619)&gt;0,"SI","NO")</f>
        <v>#REF!</v>
      </c>
    </row>
    <row r="1620" spans="1:13" x14ac:dyDescent="0.3">
      <c r="A1620" s="3" t="s">
        <v>2366</v>
      </c>
      <c r="B1620" s="3" t="s">
        <v>4664</v>
      </c>
      <c r="C1620" s="3"/>
      <c r="D1620" s="3"/>
      <c r="E1620" s="3" t="s">
        <v>81</v>
      </c>
      <c r="F1620" s="51" t="str">
        <f t="shared" si="150"/>
        <v>07I6</v>
      </c>
      <c r="G1620" s="51">
        <f t="shared" si="151"/>
        <v>6</v>
      </c>
      <c r="H1620" s="51">
        <f t="shared" si="152"/>
        <v>7</v>
      </c>
      <c r="I1620" s="51" t="str">
        <f t="shared" si="153"/>
        <v>I</v>
      </c>
      <c r="J1620" s="51" t="str">
        <f t="shared" si="154"/>
        <v>MQ200</v>
      </c>
      <c r="K1620" s="76" t="str">
        <f t="shared" si="155"/>
        <v>RAB07I6A</v>
      </c>
      <c r="L1620" s="281" t="e">
        <f>VLOOKUP(K1620,'Planilla de control'!#REF!,2,0)</f>
        <v>#REF!</v>
      </c>
      <c r="M1620" s="29" t="e">
        <f>IF(COUNTIF('Planilla de control'!#REF!,K1620)&gt;0,"SI","NO")</f>
        <v>#REF!</v>
      </c>
    </row>
    <row r="1621" spans="1:13" x14ac:dyDescent="0.3">
      <c r="A1621" s="3" t="s">
        <v>2366</v>
      </c>
      <c r="B1621" s="3" t="s">
        <v>4665</v>
      </c>
      <c r="C1621" s="3"/>
      <c r="D1621" s="3"/>
      <c r="E1621" s="3" t="s">
        <v>81</v>
      </c>
      <c r="F1621" s="51" t="str">
        <f t="shared" si="150"/>
        <v>07I6</v>
      </c>
      <c r="G1621" s="51">
        <f t="shared" si="151"/>
        <v>6</v>
      </c>
      <c r="H1621" s="51">
        <f t="shared" si="152"/>
        <v>7</v>
      </c>
      <c r="I1621" s="51" t="str">
        <f t="shared" si="153"/>
        <v>I</v>
      </c>
      <c r="J1621" s="51" t="str">
        <f t="shared" si="154"/>
        <v>MQ200</v>
      </c>
      <c r="K1621" s="76" t="str">
        <f t="shared" si="155"/>
        <v>RAB07I6B</v>
      </c>
      <c r="L1621" s="281" t="e">
        <f>VLOOKUP(K1621,'Planilla de control'!#REF!,2,0)</f>
        <v>#REF!</v>
      </c>
      <c r="M1621" s="29" t="e">
        <f>IF(COUNTIF('Planilla de control'!#REF!,K1621)&gt;0,"SI","NO")</f>
        <v>#REF!</v>
      </c>
    </row>
    <row r="1622" spans="1:13" x14ac:dyDescent="0.3">
      <c r="A1622" s="3" t="s">
        <v>2366</v>
      </c>
      <c r="B1622" s="3" t="s">
        <v>4666</v>
      </c>
      <c r="C1622" s="3"/>
      <c r="D1622" s="3"/>
      <c r="E1622" s="3"/>
      <c r="F1622" s="51" t="str">
        <f t="shared" si="150"/>
        <v>07J3</v>
      </c>
      <c r="G1622" s="51">
        <f t="shared" si="151"/>
        <v>3</v>
      </c>
      <c r="H1622" s="51">
        <f t="shared" si="152"/>
        <v>7</v>
      </c>
      <c r="I1622" s="51" t="str">
        <f t="shared" si="153"/>
        <v>J</v>
      </c>
      <c r="J1622" s="51" t="str">
        <f t="shared" si="154"/>
        <v>MQ200</v>
      </c>
      <c r="K1622" s="76" t="str">
        <f t="shared" si="155"/>
        <v>RAB07J3B</v>
      </c>
      <c r="L1622" s="281" t="e">
        <f>VLOOKUP(K1622,'Planilla de control'!#REF!,2,0)</f>
        <v>#REF!</v>
      </c>
      <c r="M1622" s="29" t="e">
        <f>IF(COUNTIF('Planilla de control'!#REF!,K1622)&gt;0,"SI","NO")</f>
        <v>#REF!</v>
      </c>
    </row>
    <row r="1623" spans="1:13" x14ac:dyDescent="0.3">
      <c r="A1623" s="3" t="s">
        <v>2366</v>
      </c>
      <c r="B1623" s="3" t="s">
        <v>4667</v>
      </c>
      <c r="C1623" s="3"/>
      <c r="D1623" s="3"/>
      <c r="E1623" s="3"/>
      <c r="F1623" s="51" t="str">
        <f t="shared" si="150"/>
        <v>07L5</v>
      </c>
      <c r="G1623" s="51">
        <f t="shared" si="151"/>
        <v>5</v>
      </c>
      <c r="H1623" s="51">
        <f t="shared" si="152"/>
        <v>7</v>
      </c>
      <c r="I1623" s="51" t="str">
        <f t="shared" si="153"/>
        <v>L</v>
      </c>
      <c r="J1623" s="51" t="str">
        <f t="shared" si="154"/>
        <v>MQ200</v>
      </c>
      <c r="K1623" s="76" t="str">
        <f t="shared" si="155"/>
        <v>RAB07L5B</v>
      </c>
      <c r="L1623" s="281" t="e">
        <f>VLOOKUP(K1623,'Planilla de control'!#REF!,2,0)</f>
        <v>#REF!</v>
      </c>
      <c r="M1623" s="29" t="e">
        <f>IF(COUNTIF('Planilla de control'!#REF!,K1623)&gt;0,"SI","NO")</f>
        <v>#REF!</v>
      </c>
    </row>
    <row r="1624" spans="1:13" x14ac:dyDescent="0.3">
      <c r="A1624" s="3" t="s">
        <v>2366</v>
      </c>
      <c r="B1624" s="3" t="s">
        <v>4668</v>
      </c>
      <c r="C1624" s="3"/>
      <c r="D1624" s="3"/>
      <c r="E1624" s="3" t="s">
        <v>81</v>
      </c>
      <c r="F1624" s="51" t="str">
        <f t="shared" si="150"/>
        <v>07L6</v>
      </c>
      <c r="G1624" s="51">
        <f t="shared" si="151"/>
        <v>6</v>
      </c>
      <c r="H1624" s="51">
        <f t="shared" si="152"/>
        <v>7</v>
      </c>
      <c r="I1624" s="51" t="str">
        <f t="shared" si="153"/>
        <v>L</v>
      </c>
      <c r="J1624" s="51" t="str">
        <f t="shared" si="154"/>
        <v>MQ200</v>
      </c>
      <c r="K1624" s="76" t="str">
        <f t="shared" si="155"/>
        <v>RAB07L6B</v>
      </c>
      <c r="L1624" s="281" t="e">
        <f>VLOOKUP(K1624,'Planilla de control'!#REF!,2,0)</f>
        <v>#REF!</v>
      </c>
      <c r="M1624" s="29" t="e">
        <f>IF(COUNTIF('Planilla de control'!#REF!,K1624)&gt;0,"SI","NO")</f>
        <v>#REF!</v>
      </c>
    </row>
    <row r="1625" spans="1:13" x14ac:dyDescent="0.3">
      <c r="A1625" s="3" t="s">
        <v>2366</v>
      </c>
      <c r="B1625" s="3" t="s">
        <v>4669</v>
      </c>
      <c r="C1625" s="3"/>
      <c r="D1625" s="3"/>
      <c r="E1625" s="3"/>
      <c r="F1625" s="51" t="str">
        <f t="shared" si="150"/>
        <v>07J5</v>
      </c>
      <c r="G1625" s="51">
        <f t="shared" si="151"/>
        <v>5</v>
      </c>
      <c r="H1625" s="51">
        <f t="shared" si="152"/>
        <v>7</v>
      </c>
      <c r="I1625" s="51" t="str">
        <f t="shared" si="153"/>
        <v>J</v>
      </c>
      <c r="J1625" s="51" t="str">
        <f t="shared" si="154"/>
        <v>MQ200</v>
      </c>
      <c r="K1625" s="76" t="str">
        <f t="shared" si="155"/>
        <v>RAB07J5B</v>
      </c>
      <c r="L1625" s="281" t="e">
        <f>VLOOKUP(K1625,'Planilla de control'!#REF!,2,0)</f>
        <v>#REF!</v>
      </c>
      <c r="M1625" s="29" t="e">
        <f>IF(COUNTIF('Planilla de control'!#REF!,K1625)&gt;0,"SI","NO")</f>
        <v>#REF!</v>
      </c>
    </row>
    <row r="1626" spans="1:13" x14ac:dyDescent="0.3">
      <c r="A1626" s="3" t="s">
        <v>2366</v>
      </c>
      <c r="B1626" s="3" t="s">
        <v>4670</v>
      </c>
      <c r="C1626" s="3"/>
      <c r="D1626" s="3"/>
      <c r="E1626" s="3"/>
      <c r="F1626" s="51" t="str">
        <f t="shared" si="150"/>
        <v>07D2</v>
      </c>
      <c r="G1626" s="51">
        <f t="shared" si="151"/>
        <v>2</v>
      </c>
      <c r="H1626" s="51">
        <f t="shared" si="152"/>
        <v>7</v>
      </c>
      <c r="I1626" s="51" t="str">
        <f t="shared" si="153"/>
        <v>D</v>
      </c>
      <c r="J1626" s="51" t="str">
        <f t="shared" si="154"/>
        <v>MQ200</v>
      </c>
      <c r="K1626" s="76" t="str">
        <f t="shared" si="155"/>
        <v>RAB07D2A</v>
      </c>
      <c r="L1626" s="281" t="e">
        <f>VLOOKUP(K1626,'Planilla de control'!#REF!,2,0)</f>
        <v>#REF!</v>
      </c>
      <c r="M1626" s="29" t="e">
        <f>IF(COUNTIF('Planilla de control'!#REF!,K1626)&gt;0,"SI","NO")</f>
        <v>#REF!</v>
      </c>
    </row>
    <row r="1627" spans="1:13" x14ac:dyDescent="0.3">
      <c r="A1627" s="3" t="s">
        <v>2366</v>
      </c>
      <c r="B1627" s="3" t="s">
        <v>4671</v>
      </c>
      <c r="C1627" s="3"/>
      <c r="D1627" s="3"/>
      <c r="E1627" s="3"/>
      <c r="F1627" s="51" t="str">
        <f t="shared" si="150"/>
        <v>07D4</v>
      </c>
      <c r="G1627" s="51">
        <f t="shared" si="151"/>
        <v>4</v>
      </c>
      <c r="H1627" s="51">
        <f t="shared" si="152"/>
        <v>7</v>
      </c>
      <c r="I1627" s="51" t="str">
        <f t="shared" si="153"/>
        <v>D</v>
      </c>
      <c r="J1627" s="51" t="str">
        <f t="shared" si="154"/>
        <v>MQ200</v>
      </c>
      <c r="K1627" s="76" t="str">
        <f t="shared" si="155"/>
        <v>RAB07D4A</v>
      </c>
      <c r="L1627" s="281" t="e">
        <f>VLOOKUP(K1627,'Planilla de control'!#REF!,2,0)</f>
        <v>#REF!</v>
      </c>
      <c r="M1627" s="29" t="e">
        <f>IF(COUNTIF('Planilla de control'!#REF!,K1627)&gt;0,"SI","NO")</f>
        <v>#REF!</v>
      </c>
    </row>
    <row r="1628" spans="1:13" x14ac:dyDescent="0.3">
      <c r="A1628" s="3" t="s">
        <v>2366</v>
      </c>
      <c r="B1628" s="3" t="s">
        <v>4672</v>
      </c>
      <c r="C1628" s="3"/>
      <c r="D1628" s="3"/>
      <c r="E1628" s="3"/>
      <c r="F1628" s="51" t="str">
        <f t="shared" si="150"/>
        <v>07B3</v>
      </c>
      <c r="G1628" s="51">
        <f t="shared" si="151"/>
        <v>3</v>
      </c>
      <c r="H1628" s="51">
        <f t="shared" si="152"/>
        <v>7</v>
      </c>
      <c r="I1628" s="51" t="str">
        <f t="shared" si="153"/>
        <v>B</v>
      </c>
      <c r="J1628" s="51" t="str">
        <f t="shared" si="154"/>
        <v>MQ200</v>
      </c>
      <c r="K1628" s="76" t="str">
        <f t="shared" si="155"/>
        <v>RAB07B3B</v>
      </c>
      <c r="L1628" s="281" t="e">
        <f>VLOOKUP(K1628,'Planilla de control'!#REF!,2,0)</f>
        <v>#REF!</v>
      </c>
      <c r="M1628" s="29" t="e">
        <f>IF(COUNTIF('Planilla de control'!#REF!,K1628)&gt;0,"SI","NO")</f>
        <v>#REF!</v>
      </c>
    </row>
    <row r="1629" spans="1:13" x14ac:dyDescent="0.3">
      <c r="A1629" s="3" t="s">
        <v>2366</v>
      </c>
      <c r="B1629" s="3" t="s">
        <v>4673</v>
      </c>
      <c r="C1629" s="3"/>
      <c r="D1629" s="3"/>
      <c r="E1629" s="3"/>
      <c r="F1629" s="51" t="str">
        <f t="shared" si="150"/>
        <v>07K3</v>
      </c>
      <c r="G1629" s="51">
        <f t="shared" si="151"/>
        <v>3</v>
      </c>
      <c r="H1629" s="51">
        <f t="shared" si="152"/>
        <v>7</v>
      </c>
      <c r="I1629" s="51" t="str">
        <f t="shared" si="153"/>
        <v>K</v>
      </c>
      <c r="J1629" s="51" t="str">
        <f t="shared" si="154"/>
        <v>MQ200</v>
      </c>
      <c r="K1629" s="76" t="str">
        <f t="shared" si="155"/>
        <v>RAB07K3A</v>
      </c>
      <c r="L1629" s="281" t="e">
        <f>VLOOKUP(K1629,'Planilla de control'!#REF!,2,0)</f>
        <v>#REF!</v>
      </c>
      <c r="M1629" s="29" t="e">
        <f>IF(COUNTIF('Planilla de control'!#REF!,K1629)&gt;0,"SI","NO")</f>
        <v>#REF!</v>
      </c>
    </row>
    <row r="1630" spans="1:13" x14ac:dyDescent="0.3">
      <c r="A1630" s="3" t="s">
        <v>2366</v>
      </c>
      <c r="B1630" s="3" t="s">
        <v>4674</v>
      </c>
      <c r="C1630" s="3"/>
      <c r="D1630" s="3"/>
      <c r="E1630" s="3"/>
      <c r="F1630" s="51" t="str">
        <f t="shared" si="150"/>
        <v>07B2</v>
      </c>
      <c r="G1630" s="51">
        <f t="shared" si="151"/>
        <v>2</v>
      </c>
      <c r="H1630" s="51">
        <f t="shared" si="152"/>
        <v>7</v>
      </c>
      <c r="I1630" s="51" t="str">
        <f t="shared" si="153"/>
        <v>B</v>
      </c>
      <c r="J1630" s="51" t="str">
        <f t="shared" si="154"/>
        <v>MQ200</v>
      </c>
      <c r="K1630" s="76" t="str">
        <f t="shared" si="155"/>
        <v>RAB07B2A</v>
      </c>
      <c r="L1630" s="281" t="e">
        <f>VLOOKUP(K1630,'Planilla de control'!#REF!,2,0)</f>
        <v>#REF!</v>
      </c>
      <c r="M1630" s="29" t="e">
        <f>IF(COUNTIF('Planilla de control'!#REF!,K1630)&gt;0,"SI","NO")</f>
        <v>#REF!</v>
      </c>
    </row>
    <row r="1631" spans="1:13" x14ac:dyDescent="0.3">
      <c r="A1631" s="3" t="s">
        <v>2366</v>
      </c>
      <c r="B1631" s="3" t="s">
        <v>4675</v>
      </c>
      <c r="C1631" s="3"/>
      <c r="D1631" s="3"/>
      <c r="E1631" s="3"/>
      <c r="F1631" s="51" t="str">
        <f t="shared" si="150"/>
        <v>07B8</v>
      </c>
      <c r="G1631" s="51">
        <f t="shared" si="151"/>
        <v>8</v>
      </c>
      <c r="H1631" s="51">
        <f t="shared" si="152"/>
        <v>7</v>
      </c>
      <c r="I1631" s="51" t="str">
        <f t="shared" si="153"/>
        <v>B</v>
      </c>
      <c r="J1631" s="51" t="str">
        <f t="shared" si="154"/>
        <v>MQ200</v>
      </c>
      <c r="K1631" s="76" t="str">
        <f t="shared" si="155"/>
        <v>RAB07B8A</v>
      </c>
      <c r="L1631" s="281" t="e">
        <f>VLOOKUP(K1631,'Planilla de control'!#REF!,2,0)</f>
        <v>#REF!</v>
      </c>
      <c r="M1631" s="29" t="e">
        <f>IF(COUNTIF('Planilla de control'!#REF!,K1631)&gt;0,"SI","NO")</f>
        <v>#REF!</v>
      </c>
    </row>
    <row r="1632" spans="1:13" x14ac:dyDescent="0.3">
      <c r="A1632" s="3" t="s">
        <v>2366</v>
      </c>
      <c r="B1632" s="3" t="s">
        <v>4676</v>
      </c>
      <c r="C1632" s="3"/>
      <c r="D1632" s="3"/>
      <c r="E1632" s="3" t="s">
        <v>81</v>
      </c>
      <c r="F1632" s="51" t="str">
        <f t="shared" si="150"/>
        <v>07I4</v>
      </c>
      <c r="G1632" s="51">
        <f t="shared" si="151"/>
        <v>4</v>
      </c>
      <c r="H1632" s="51">
        <f t="shared" si="152"/>
        <v>7</v>
      </c>
      <c r="I1632" s="51" t="str">
        <f t="shared" si="153"/>
        <v>I</v>
      </c>
      <c r="J1632" s="51" t="str">
        <f t="shared" si="154"/>
        <v>MQ200</v>
      </c>
      <c r="K1632" s="76" t="str">
        <f t="shared" si="155"/>
        <v>RAB07I4A</v>
      </c>
      <c r="L1632" s="281" t="e">
        <f>VLOOKUP(K1632,'Planilla de control'!#REF!,2,0)</f>
        <v>#REF!</v>
      </c>
      <c r="M1632" s="29" t="e">
        <f>IF(COUNTIF('Planilla de control'!#REF!,K1632)&gt;0,"SI","NO")</f>
        <v>#REF!</v>
      </c>
    </row>
    <row r="1633" spans="1:13" x14ac:dyDescent="0.3">
      <c r="A1633" s="3" t="s">
        <v>2366</v>
      </c>
      <c r="B1633" s="3" t="s">
        <v>4677</v>
      </c>
      <c r="C1633" s="3"/>
      <c r="D1633" s="3"/>
      <c r="E1633" s="3"/>
      <c r="F1633" s="51" t="str">
        <f t="shared" si="150"/>
        <v>07K4</v>
      </c>
      <c r="G1633" s="51">
        <f t="shared" si="151"/>
        <v>4</v>
      </c>
      <c r="H1633" s="51">
        <f t="shared" si="152"/>
        <v>7</v>
      </c>
      <c r="I1633" s="51" t="str">
        <f t="shared" si="153"/>
        <v>K</v>
      </c>
      <c r="J1633" s="51" t="str">
        <f t="shared" si="154"/>
        <v>MQ200</v>
      </c>
      <c r="K1633" s="76" t="str">
        <f t="shared" si="155"/>
        <v>RAB07K4B</v>
      </c>
      <c r="L1633" s="281" t="e">
        <f>VLOOKUP(K1633,'Planilla de control'!#REF!,2,0)</f>
        <v>#REF!</v>
      </c>
      <c r="M1633" s="29" t="e">
        <f>IF(COUNTIF('Planilla de control'!#REF!,K1633)&gt;0,"SI","NO")</f>
        <v>#REF!</v>
      </c>
    </row>
    <row r="1634" spans="1:13" x14ac:dyDescent="0.3">
      <c r="A1634" s="3" t="s">
        <v>2366</v>
      </c>
      <c r="B1634" s="3" t="s">
        <v>4678</v>
      </c>
      <c r="C1634" s="3"/>
      <c r="D1634" s="3"/>
      <c r="E1634" s="3"/>
      <c r="F1634" s="51" t="str">
        <f t="shared" si="150"/>
        <v>07C4</v>
      </c>
      <c r="G1634" s="51">
        <f t="shared" si="151"/>
        <v>4</v>
      </c>
      <c r="H1634" s="51">
        <f t="shared" si="152"/>
        <v>7</v>
      </c>
      <c r="I1634" s="51" t="str">
        <f t="shared" si="153"/>
        <v>C</v>
      </c>
      <c r="J1634" s="51" t="str">
        <f t="shared" si="154"/>
        <v>MQ200</v>
      </c>
      <c r="K1634" s="76" t="str">
        <f t="shared" si="155"/>
        <v>RAB07C4A</v>
      </c>
      <c r="L1634" s="281" t="e">
        <f>VLOOKUP(K1634,'Planilla de control'!#REF!,2,0)</f>
        <v>#REF!</v>
      </c>
      <c r="M1634" s="29" t="e">
        <f>IF(COUNTIF('Planilla de control'!#REF!,K1634)&gt;0,"SI","NO")</f>
        <v>#REF!</v>
      </c>
    </row>
    <row r="1635" spans="1:13" x14ac:dyDescent="0.3">
      <c r="A1635" s="3" t="s">
        <v>2366</v>
      </c>
      <c r="B1635" s="3" t="s">
        <v>4679</v>
      </c>
      <c r="C1635" s="3"/>
      <c r="D1635" s="3"/>
      <c r="E1635" s="3"/>
      <c r="F1635" s="51" t="str">
        <f t="shared" si="150"/>
        <v>07D4</v>
      </c>
      <c r="G1635" s="51">
        <f t="shared" si="151"/>
        <v>4</v>
      </c>
      <c r="H1635" s="51">
        <f t="shared" si="152"/>
        <v>7</v>
      </c>
      <c r="I1635" s="51" t="str">
        <f t="shared" si="153"/>
        <v>D</v>
      </c>
      <c r="J1635" s="51" t="str">
        <f t="shared" si="154"/>
        <v>MQ200</v>
      </c>
      <c r="K1635" s="76" t="str">
        <f t="shared" si="155"/>
        <v>RAB07D4B</v>
      </c>
      <c r="L1635" s="281" t="e">
        <f>VLOOKUP(K1635,'Planilla de control'!#REF!,2,0)</f>
        <v>#REF!</v>
      </c>
      <c r="M1635" s="29" t="e">
        <f>IF(COUNTIF('Planilla de control'!#REF!,K1635)&gt;0,"SI","NO")</f>
        <v>#REF!</v>
      </c>
    </row>
    <row r="1636" spans="1:13" x14ac:dyDescent="0.3">
      <c r="A1636" s="3" t="s">
        <v>2366</v>
      </c>
      <c r="B1636" s="3" t="s">
        <v>4680</v>
      </c>
      <c r="C1636" s="3"/>
      <c r="D1636" s="3"/>
      <c r="E1636" s="3"/>
      <c r="F1636" s="51" t="str">
        <f t="shared" si="150"/>
        <v>07A1</v>
      </c>
      <c r="G1636" s="51">
        <f t="shared" si="151"/>
        <v>1</v>
      </c>
      <c r="H1636" s="51">
        <f t="shared" si="152"/>
        <v>7</v>
      </c>
      <c r="I1636" s="51" t="str">
        <f t="shared" si="153"/>
        <v>A</v>
      </c>
      <c r="J1636" s="51" t="str">
        <f t="shared" si="154"/>
        <v>MQ200</v>
      </c>
      <c r="K1636" s="76" t="str">
        <f t="shared" si="155"/>
        <v>RAB07A1A</v>
      </c>
      <c r="L1636" s="281" t="e">
        <f>VLOOKUP(K1636,'Planilla de control'!#REF!,2,0)</f>
        <v>#REF!</v>
      </c>
      <c r="M1636" s="29" t="e">
        <f>IF(COUNTIF('Planilla de control'!#REF!,K1636)&gt;0,"SI","NO")</f>
        <v>#REF!</v>
      </c>
    </row>
    <row r="1637" spans="1:13" x14ac:dyDescent="0.3">
      <c r="A1637" s="3" t="s">
        <v>2366</v>
      </c>
      <c r="B1637" s="3" t="s">
        <v>4681</v>
      </c>
      <c r="C1637" s="3"/>
      <c r="D1637" s="3"/>
      <c r="E1637" s="3"/>
      <c r="F1637" s="51" t="str">
        <f t="shared" si="150"/>
        <v>07D6</v>
      </c>
      <c r="G1637" s="51">
        <f t="shared" si="151"/>
        <v>6</v>
      </c>
      <c r="H1637" s="51">
        <f t="shared" si="152"/>
        <v>7</v>
      </c>
      <c r="I1637" s="51" t="str">
        <f t="shared" si="153"/>
        <v>D</v>
      </c>
      <c r="J1637" s="51" t="str">
        <f t="shared" si="154"/>
        <v>MQ200</v>
      </c>
      <c r="K1637" s="76" t="str">
        <f t="shared" si="155"/>
        <v>RAB07D6C</v>
      </c>
      <c r="L1637" s="281" t="e">
        <f>VLOOKUP(K1637,'Planilla de control'!#REF!,2,0)</f>
        <v>#REF!</v>
      </c>
      <c r="M1637" s="29" t="e">
        <f>IF(COUNTIF('Planilla de control'!#REF!,K1637)&gt;0,"SI","NO")</f>
        <v>#REF!</v>
      </c>
    </row>
    <row r="1638" spans="1:13" x14ac:dyDescent="0.3">
      <c r="A1638" s="3" t="s">
        <v>2366</v>
      </c>
      <c r="B1638" s="3" t="s">
        <v>4682</v>
      </c>
      <c r="C1638" s="3"/>
      <c r="D1638" s="3"/>
      <c r="E1638" s="3"/>
      <c r="F1638" s="51" t="str">
        <f t="shared" si="150"/>
        <v>07E5</v>
      </c>
      <c r="G1638" s="51">
        <f t="shared" si="151"/>
        <v>5</v>
      </c>
      <c r="H1638" s="51">
        <f t="shared" si="152"/>
        <v>7</v>
      </c>
      <c r="I1638" s="51" t="str">
        <f t="shared" si="153"/>
        <v>E</v>
      </c>
      <c r="J1638" s="51" t="str">
        <f t="shared" si="154"/>
        <v>MQ200</v>
      </c>
      <c r="K1638" s="76" t="str">
        <f t="shared" si="155"/>
        <v>RAB07E5B</v>
      </c>
      <c r="L1638" s="281" t="e">
        <f>VLOOKUP(K1638,'Planilla de control'!#REF!,2,0)</f>
        <v>#REF!</v>
      </c>
      <c r="M1638" s="29" t="e">
        <f>IF(COUNTIF('Planilla de control'!#REF!,K1638)&gt;0,"SI","NO")</f>
        <v>#REF!</v>
      </c>
    </row>
    <row r="1639" spans="1:13" x14ac:dyDescent="0.3">
      <c r="A1639" s="3" t="s">
        <v>2366</v>
      </c>
      <c r="B1639" s="3" t="s">
        <v>4683</v>
      </c>
      <c r="C1639" s="3"/>
      <c r="D1639" s="3"/>
      <c r="E1639" s="3"/>
      <c r="F1639" s="51" t="str">
        <f t="shared" si="150"/>
        <v>07K5</v>
      </c>
      <c r="G1639" s="51">
        <f t="shared" si="151"/>
        <v>5</v>
      </c>
      <c r="H1639" s="51">
        <f t="shared" si="152"/>
        <v>7</v>
      </c>
      <c r="I1639" s="51" t="str">
        <f t="shared" si="153"/>
        <v>K</v>
      </c>
      <c r="J1639" s="51" t="str">
        <f t="shared" si="154"/>
        <v>MQ200</v>
      </c>
      <c r="K1639" s="76" t="str">
        <f t="shared" si="155"/>
        <v>RAB07K5A</v>
      </c>
      <c r="L1639" s="281" t="e">
        <f>VLOOKUP(K1639,'Planilla de control'!#REF!,2,0)</f>
        <v>#REF!</v>
      </c>
      <c r="M1639" s="29" t="e">
        <f>IF(COUNTIF('Planilla de control'!#REF!,K1639)&gt;0,"SI","NO")</f>
        <v>#REF!</v>
      </c>
    </row>
    <row r="1640" spans="1:13" x14ac:dyDescent="0.3">
      <c r="A1640" s="3" t="s">
        <v>2366</v>
      </c>
      <c r="B1640" s="3" t="s">
        <v>4684</v>
      </c>
      <c r="C1640" s="3"/>
      <c r="D1640" s="3"/>
      <c r="E1640" s="3"/>
      <c r="F1640" s="51" t="str">
        <f t="shared" si="150"/>
        <v>07K3</v>
      </c>
      <c r="G1640" s="51">
        <f t="shared" si="151"/>
        <v>3</v>
      </c>
      <c r="H1640" s="51">
        <f t="shared" si="152"/>
        <v>7</v>
      </c>
      <c r="I1640" s="51" t="str">
        <f t="shared" si="153"/>
        <v>K</v>
      </c>
      <c r="J1640" s="51" t="str">
        <f t="shared" si="154"/>
        <v>MQ200</v>
      </c>
      <c r="K1640" s="76" t="str">
        <f t="shared" si="155"/>
        <v>RAB07K3B</v>
      </c>
      <c r="L1640" s="281" t="e">
        <f>VLOOKUP(K1640,'Planilla de control'!#REF!,2,0)</f>
        <v>#REF!</v>
      </c>
      <c r="M1640" s="29" t="e">
        <f>IF(COUNTIF('Planilla de control'!#REF!,K1640)&gt;0,"SI","NO")</f>
        <v>#REF!</v>
      </c>
    </row>
    <row r="1641" spans="1:13" x14ac:dyDescent="0.3">
      <c r="A1641" s="3" t="s">
        <v>2366</v>
      </c>
      <c r="B1641" s="3" t="s">
        <v>4685</v>
      </c>
      <c r="C1641" s="3"/>
      <c r="D1641" s="3"/>
      <c r="E1641" s="3"/>
      <c r="F1641" s="51" t="str">
        <f t="shared" si="150"/>
        <v>07D3</v>
      </c>
      <c r="G1641" s="51">
        <f t="shared" si="151"/>
        <v>3</v>
      </c>
      <c r="H1641" s="51">
        <f t="shared" si="152"/>
        <v>7</v>
      </c>
      <c r="I1641" s="51" t="str">
        <f t="shared" si="153"/>
        <v>D</v>
      </c>
      <c r="J1641" s="51" t="str">
        <f t="shared" si="154"/>
        <v>MQ200</v>
      </c>
      <c r="K1641" s="76" t="str">
        <f t="shared" si="155"/>
        <v>RAB07D3A</v>
      </c>
      <c r="L1641" s="281" t="e">
        <f>VLOOKUP(K1641,'Planilla de control'!#REF!,2,0)</f>
        <v>#REF!</v>
      </c>
      <c r="M1641" s="29" t="e">
        <f>IF(COUNTIF('Planilla de control'!#REF!,K1641)&gt;0,"SI","NO")</f>
        <v>#REF!</v>
      </c>
    </row>
    <row r="1642" spans="1:13" x14ac:dyDescent="0.3">
      <c r="A1642" s="3" t="s">
        <v>2366</v>
      </c>
      <c r="B1642" s="3" t="s">
        <v>4686</v>
      </c>
      <c r="C1642" s="3"/>
      <c r="D1642" s="3"/>
      <c r="E1642" s="3"/>
      <c r="F1642" s="51" t="str">
        <f t="shared" si="150"/>
        <v>07B7</v>
      </c>
      <c r="G1642" s="51">
        <f t="shared" si="151"/>
        <v>7</v>
      </c>
      <c r="H1642" s="51">
        <f t="shared" si="152"/>
        <v>7</v>
      </c>
      <c r="I1642" s="51" t="str">
        <f t="shared" si="153"/>
        <v>B</v>
      </c>
      <c r="J1642" s="51" t="str">
        <f t="shared" si="154"/>
        <v>MQ200</v>
      </c>
      <c r="K1642" s="76" t="str">
        <f t="shared" si="155"/>
        <v>RAB07B7A</v>
      </c>
      <c r="L1642" s="281" t="e">
        <f>VLOOKUP(K1642,'Planilla de control'!#REF!,2,0)</f>
        <v>#REF!</v>
      </c>
      <c r="M1642" s="29" t="e">
        <f>IF(COUNTIF('Planilla de control'!#REF!,K1642)&gt;0,"SI","NO")</f>
        <v>#REF!</v>
      </c>
    </row>
    <row r="1643" spans="1:13" x14ac:dyDescent="0.3">
      <c r="A1643" s="3" t="s">
        <v>2366</v>
      </c>
      <c r="B1643" s="3" t="s">
        <v>4687</v>
      </c>
      <c r="C1643" s="3"/>
      <c r="D1643" s="3"/>
      <c r="E1643" s="3"/>
      <c r="F1643" s="51" t="str">
        <f t="shared" si="150"/>
        <v>07K4</v>
      </c>
      <c r="G1643" s="51">
        <f t="shared" si="151"/>
        <v>4</v>
      </c>
      <c r="H1643" s="51">
        <f t="shared" si="152"/>
        <v>7</v>
      </c>
      <c r="I1643" s="51" t="str">
        <f t="shared" si="153"/>
        <v>K</v>
      </c>
      <c r="J1643" s="51" t="str">
        <f t="shared" si="154"/>
        <v>MQ200</v>
      </c>
      <c r="K1643" s="76" t="str">
        <f t="shared" si="155"/>
        <v>RAB07K4A</v>
      </c>
      <c r="L1643" s="281" t="e">
        <f>VLOOKUP(K1643,'Planilla de control'!#REF!,2,0)</f>
        <v>#REF!</v>
      </c>
      <c r="M1643" s="29" t="e">
        <f>IF(COUNTIF('Planilla de control'!#REF!,K1643)&gt;0,"SI","NO")</f>
        <v>#REF!</v>
      </c>
    </row>
    <row r="1644" spans="1:13" x14ac:dyDescent="0.3">
      <c r="A1644" s="3" t="s">
        <v>2366</v>
      </c>
      <c r="B1644" s="3" t="s">
        <v>4688</v>
      </c>
      <c r="C1644" s="3"/>
      <c r="D1644" s="3"/>
      <c r="E1644" s="3"/>
      <c r="F1644" s="51" t="str">
        <f t="shared" si="150"/>
        <v>07C8</v>
      </c>
      <c r="G1644" s="51">
        <f t="shared" si="151"/>
        <v>8</v>
      </c>
      <c r="H1644" s="51">
        <f t="shared" si="152"/>
        <v>7</v>
      </c>
      <c r="I1644" s="51" t="str">
        <f t="shared" si="153"/>
        <v>C</v>
      </c>
      <c r="J1644" s="51" t="str">
        <f t="shared" si="154"/>
        <v>MQ200</v>
      </c>
      <c r="K1644" s="76" t="str">
        <f t="shared" si="155"/>
        <v>RAB07C8A</v>
      </c>
      <c r="L1644" s="281" t="e">
        <f>VLOOKUP(K1644,'Planilla de control'!#REF!,2,0)</f>
        <v>#REF!</v>
      </c>
      <c r="M1644" s="29" t="e">
        <f>IF(COUNTIF('Planilla de control'!#REF!,K1644)&gt;0,"SI","NO")</f>
        <v>#REF!</v>
      </c>
    </row>
    <row r="1645" spans="1:13" x14ac:dyDescent="0.3">
      <c r="A1645" s="3" t="s">
        <v>2366</v>
      </c>
      <c r="B1645" s="3" t="s">
        <v>4689</v>
      </c>
      <c r="C1645" s="3"/>
      <c r="D1645" s="3"/>
      <c r="E1645" s="3"/>
      <c r="F1645" s="51" t="str">
        <f t="shared" si="150"/>
        <v>07E1</v>
      </c>
      <c r="G1645" s="51">
        <f t="shared" si="151"/>
        <v>1</v>
      </c>
      <c r="H1645" s="51">
        <f t="shared" si="152"/>
        <v>7</v>
      </c>
      <c r="I1645" s="51" t="str">
        <f t="shared" si="153"/>
        <v>E</v>
      </c>
      <c r="J1645" s="51" t="str">
        <f t="shared" si="154"/>
        <v>MQ200</v>
      </c>
      <c r="K1645" s="76" t="str">
        <f t="shared" si="155"/>
        <v>RAB07E1A</v>
      </c>
      <c r="L1645" s="281" t="e">
        <f>VLOOKUP(K1645,'Planilla de control'!#REF!,2,0)</f>
        <v>#REF!</v>
      </c>
      <c r="M1645" s="29" t="e">
        <f>IF(COUNTIF('Planilla de control'!#REF!,K1645)&gt;0,"SI","NO")</f>
        <v>#REF!</v>
      </c>
    </row>
    <row r="1646" spans="1:13" x14ac:dyDescent="0.3">
      <c r="A1646" s="3" t="s">
        <v>2366</v>
      </c>
      <c r="B1646" s="3" t="s">
        <v>4690</v>
      </c>
      <c r="C1646" s="3"/>
      <c r="D1646" s="3"/>
      <c r="E1646" s="3"/>
      <c r="F1646" s="51" t="str">
        <f t="shared" si="150"/>
        <v>07E3</v>
      </c>
      <c r="G1646" s="51">
        <f t="shared" si="151"/>
        <v>3</v>
      </c>
      <c r="H1646" s="51">
        <f t="shared" si="152"/>
        <v>7</v>
      </c>
      <c r="I1646" s="51" t="str">
        <f t="shared" si="153"/>
        <v>E</v>
      </c>
      <c r="J1646" s="51" t="str">
        <f t="shared" si="154"/>
        <v>MQ200</v>
      </c>
      <c r="K1646" s="76" t="str">
        <f t="shared" si="155"/>
        <v>RAB07E3A</v>
      </c>
      <c r="L1646" s="281" t="e">
        <f>VLOOKUP(K1646,'Planilla de control'!#REF!,2,0)</f>
        <v>#REF!</v>
      </c>
      <c r="M1646" s="29" t="e">
        <f>IF(COUNTIF('Planilla de control'!#REF!,K1646)&gt;0,"SI","NO")</f>
        <v>#REF!</v>
      </c>
    </row>
    <row r="1647" spans="1:13" x14ac:dyDescent="0.3">
      <c r="A1647" s="3" t="s">
        <v>2366</v>
      </c>
      <c r="B1647" s="3" t="s">
        <v>4691</v>
      </c>
      <c r="C1647" s="3"/>
      <c r="D1647" s="3"/>
      <c r="E1647" s="3"/>
      <c r="F1647" s="51" t="str">
        <f t="shared" si="150"/>
        <v>07C3</v>
      </c>
      <c r="G1647" s="51">
        <f t="shared" si="151"/>
        <v>3</v>
      </c>
      <c r="H1647" s="51">
        <f t="shared" si="152"/>
        <v>7</v>
      </c>
      <c r="I1647" s="51" t="str">
        <f t="shared" si="153"/>
        <v>C</v>
      </c>
      <c r="J1647" s="51" t="str">
        <f t="shared" si="154"/>
        <v>MQ200</v>
      </c>
      <c r="K1647" s="76" t="str">
        <f t="shared" si="155"/>
        <v>RAB07C3A</v>
      </c>
      <c r="L1647" s="281" t="e">
        <f>VLOOKUP(K1647,'Planilla de control'!#REF!,2,0)</f>
        <v>#REF!</v>
      </c>
      <c r="M1647" s="29" t="e">
        <f>IF(COUNTIF('Planilla de control'!#REF!,K1647)&gt;0,"SI","NO")</f>
        <v>#REF!</v>
      </c>
    </row>
    <row r="1648" spans="1:13" x14ac:dyDescent="0.3">
      <c r="A1648" s="3" t="s">
        <v>2366</v>
      </c>
      <c r="B1648" s="3" t="s">
        <v>4692</v>
      </c>
      <c r="C1648" s="3"/>
      <c r="D1648" s="3"/>
      <c r="E1648" s="3"/>
      <c r="F1648" s="51" t="str">
        <f t="shared" si="150"/>
        <v>07A2</v>
      </c>
      <c r="G1648" s="51">
        <f t="shared" si="151"/>
        <v>2</v>
      </c>
      <c r="H1648" s="51">
        <f t="shared" si="152"/>
        <v>7</v>
      </c>
      <c r="I1648" s="51" t="str">
        <f t="shared" si="153"/>
        <v>A</v>
      </c>
      <c r="J1648" s="51" t="str">
        <f t="shared" si="154"/>
        <v>MQ200</v>
      </c>
      <c r="K1648" s="76" t="str">
        <f t="shared" si="155"/>
        <v>RAB07A2A</v>
      </c>
      <c r="L1648" s="281" t="e">
        <f>VLOOKUP(K1648,'Planilla de control'!#REF!,2,0)</f>
        <v>#REF!</v>
      </c>
      <c r="M1648" s="29" t="e">
        <f>IF(COUNTIF('Planilla de control'!#REF!,K1648)&gt;0,"SI","NO")</f>
        <v>#REF!</v>
      </c>
    </row>
    <row r="1649" spans="1:13" x14ac:dyDescent="0.3">
      <c r="A1649" s="3" t="s">
        <v>2366</v>
      </c>
      <c r="B1649" s="3" t="s">
        <v>4693</v>
      </c>
      <c r="C1649" s="3"/>
      <c r="D1649" s="3"/>
      <c r="E1649" s="3"/>
      <c r="F1649" s="51" t="str">
        <f t="shared" si="150"/>
        <v>07B1</v>
      </c>
      <c r="G1649" s="51">
        <f t="shared" si="151"/>
        <v>1</v>
      </c>
      <c r="H1649" s="51">
        <f t="shared" si="152"/>
        <v>7</v>
      </c>
      <c r="I1649" s="51" t="str">
        <f t="shared" si="153"/>
        <v>B</v>
      </c>
      <c r="J1649" s="51" t="str">
        <f t="shared" si="154"/>
        <v>MQ200</v>
      </c>
      <c r="K1649" s="76" t="str">
        <f t="shared" si="155"/>
        <v>RAB07B1B</v>
      </c>
      <c r="L1649" s="281" t="e">
        <f>VLOOKUP(K1649,'Planilla de control'!#REF!,2,0)</f>
        <v>#REF!</v>
      </c>
      <c r="M1649" s="29" t="e">
        <f>IF(COUNTIF('Planilla de control'!#REF!,K1649)&gt;0,"SI","NO")</f>
        <v>#REF!</v>
      </c>
    </row>
    <row r="1650" spans="1:13" x14ac:dyDescent="0.3">
      <c r="A1650" s="3" t="s">
        <v>2366</v>
      </c>
      <c r="B1650" s="3" t="s">
        <v>4694</v>
      </c>
      <c r="C1650" s="3"/>
      <c r="D1650" s="3"/>
      <c r="E1650" s="3"/>
      <c r="F1650" s="51" t="str">
        <f t="shared" si="150"/>
        <v>07K1</v>
      </c>
      <c r="G1650" s="51">
        <f t="shared" si="151"/>
        <v>1</v>
      </c>
      <c r="H1650" s="51">
        <f t="shared" si="152"/>
        <v>7</v>
      </c>
      <c r="I1650" s="51" t="str">
        <f t="shared" si="153"/>
        <v>K</v>
      </c>
      <c r="J1650" s="51" t="str">
        <f t="shared" si="154"/>
        <v>MQ200</v>
      </c>
      <c r="K1650" s="76" t="str">
        <f t="shared" si="155"/>
        <v>RAB07K1B</v>
      </c>
      <c r="L1650" s="281" t="e">
        <f>VLOOKUP(K1650,'Planilla de control'!#REF!,2,0)</f>
        <v>#REF!</v>
      </c>
      <c r="M1650" s="29" t="e">
        <f>IF(COUNTIF('Planilla de control'!#REF!,K1650)&gt;0,"SI","NO")</f>
        <v>#REF!</v>
      </c>
    </row>
    <row r="1651" spans="1:13" x14ac:dyDescent="0.3">
      <c r="A1651" s="3" t="s">
        <v>2366</v>
      </c>
      <c r="B1651" s="3" t="s">
        <v>4695</v>
      </c>
      <c r="C1651" s="3"/>
      <c r="D1651" s="3"/>
      <c r="E1651" s="3"/>
      <c r="F1651" s="51" t="str">
        <f t="shared" si="150"/>
        <v>07E1</v>
      </c>
      <c r="G1651" s="51">
        <f t="shared" si="151"/>
        <v>1</v>
      </c>
      <c r="H1651" s="51">
        <f t="shared" si="152"/>
        <v>7</v>
      </c>
      <c r="I1651" s="51" t="str">
        <f t="shared" si="153"/>
        <v>E</v>
      </c>
      <c r="J1651" s="51" t="str">
        <f t="shared" si="154"/>
        <v>MQ200</v>
      </c>
      <c r="K1651" s="76" t="str">
        <f t="shared" si="155"/>
        <v>RAB07E1B</v>
      </c>
      <c r="L1651" s="281" t="e">
        <f>VLOOKUP(K1651,'Planilla de control'!#REF!,2,0)</f>
        <v>#REF!</v>
      </c>
      <c r="M1651" s="29" t="e">
        <f>IF(COUNTIF('Planilla de control'!#REF!,K1651)&gt;0,"SI","NO")</f>
        <v>#REF!</v>
      </c>
    </row>
    <row r="1652" spans="1:13" x14ac:dyDescent="0.3">
      <c r="A1652" s="3" t="s">
        <v>2366</v>
      </c>
      <c r="B1652" s="3" t="s">
        <v>4696</v>
      </c>
      <c r="C1652" s="3"/>
      <c r="D1652" s="3"/>
      <c r="E1652" s="3"/>
      <c r="F1652" s="51" t="str">
        <f t="shared" si="150"/>
        <v>07K1</v>
      </c>
      <c r="G1652" s="51">
        <f t="shared" si="151"/>
        <v>1</v>
      </c>
      <c r="H1652" s="51">
        <f t="shared" si="152"/>
        <v>7</v>
      </c>
      <c r="I1652" s="51" t="str">
        <f t="shared" si="153"/>
        <v>K</v>
      </c>
      <c r="J1652" s="51" t="str">
        <f t="shared" si="154"/>
        <v>MQ200</v>
      </c>
      <c r="K1652" s="76" t="str">
        <f t="shared" si="155"/>
        <v>RAB07K1A</v>
      </c>
      <c r="L1652" s="281" t="e">
        <f>VLOOKUP(K1652,'Planilla de control'!#REF!,2,0)</f>
        <v>#REF!</v>
      </c>
      <c r="M1652" s="29" t="e">
        <f>IF(COUNTIF('Planilla de control'!#REF!,K1652)&gt;0,"SI","NO")</f>
        <v>#REF!</v>
      </c>
    </row>
    <row r="1653" spans="1:13" x14ac:dyDescent="0.3">
      <c r="A1653" s="3" t="s">
        <v>2366</v>
      </c>
      <c r="B1653" s="3" t="s">
        <v>4697</v>
      </c>
      <c r="C1653" s="3"/>
      <c r="D1653" s="3"/>
      <c r="E1653" s="3"/>
      <c r="F1653" s="51" t="str">
        <f t="shared" si="150"/>
        <v>07L4</v>
      </c>
      <c r="G1653" s="51">
        <f t="shared" si="151"/>
        <v>4</v>
      </c>
      <c r="H1653" s="51">
        <f t="shared" si="152"/>
        <v>7</v>
      </c>
      <c r="I1653" s="51" t="str">
        <f t="shared" si="153"/>
        <v>L</v>
      </c>
      <c r="J1653" s="51" t="str">
        <f t="shared" si="154"/>
        <v>MQ200</v>
      </c>
      <c r="K1653" s="76" t="str">
        <f t="shared" si="155"/>
        <v>RAB07L4A</v>
      </c>
      <c r="L1653" s="281" t="e">
        <f>VLOOKUP(K1653,'Planilla de control'!#REF!,2,0)</f>
        <v>#REF!</v>
      </c>
      <c r="M1653" s="29" t="e">
        <f>IF(COUNTIF('Planilla de control'!#REF!,K1653)&gt;0,"SI","NO")</f>
        <v>#REF!</v>
      </c>
    </row>
    <row r="1654" spans="1:13" x14ac:dyDescent="0.3">
      <c r="A1654" s="3" t="s">
        <v>2366</v>
      </c>
      <c r="B1654" s="3" t="s">
        <v>4698</v>
      </c>
      <c r="C1654" s="3"/>
      <c r="D1654" s="3"/>
      <c r="E1654" s="3"/>
      <c r="F1654" s="51" t="str">
        <f t="shared" si="150"/>
        <v>07B2</v>
      </c>
      <c r="G1654" s="51">
        <f t="shared" si="151"/>
        <v>2</v>
      </c>
      <c r="H1654" s="51">
        <f t="shared" si="152"/>
        <v>7</v>
      </c>
      <c r="I1654" s="51" t="str">
        <f t="shared" si="153"/>
        <v>B</v>
      </c>
      <c r="J1654" s="51" t="str">
        <f t="shared" si="154"/>
        <v>MQ200</v>
      </c>
      <c r="K1654" s="76" t="str">
        <f t="shared" si="155"/>
        <v>RAB07B2B</v>
      </c>
      <c r="L1654" s="281" t="e">
        <f>VLOOKUP(K1654,'Planilla de control'!#REF!,2,0)</f>
        <v>#REF!</v>
      </c>
      <c r="M1654" s="29" t="e">
        <f>IF(COUNTIF('Planilla de control'!#REF!,K1654)&gt;0,"SI","NO")</f>
        <v>#REF!</v>
      </c>
    </row>
    <row r="1655" spans="1:13" x14ac:dyDescent="0.3">
      <c r="A1655" s="3" t="s">
        <v>2366</v>
      </c>
      <c r="B1655" s="3" t="s">
        <v>4699</v>
      </c>
      <c r="C1655" s="3"/>
      <c r="D1655" s="3"/>
      <c r="E1655" s="3"/>
      <c r="F1655" s="51" t="str">
        <f t="shared" si="150"/>
        <v>07A3</v>
      </c>
      <c r="G1655" s="51">
        <f t="shared" si="151"/>
        <v>3</v>
      </c>
      <c r="H1655" s="51">
        <f t="shared" si="152"/>
        <v>7</v>
      </c>
      <c r="I1655" s="51" t="str">
        <f t="shared" si="153"/>
        <v>A</v>
      </c>
      <c r="J1655" s="51" t="str">
        <f t="shared" si="154"/>
        <v>MQ200</v>
      </c>
      <c r="K1655" s="76" t="str">
        <f t="shared" si="155"/>
        <v>RAB07A3A</v>
      </c>
      <c r="L1655" s="281" t="e">
        <f>VLOOKUP(K1655,'Planilla de control'!#REF!,2,0)</f>
        <v>#REF!</v>
      </c>
      <c r="M1655" s="29" t="e">
        <f>IF(COUNTIF('Planilla de control'!#REF!,K1655)&gt;0,"SI","NO")</f>
        <v>#REF!</v>
      </c>
    </row>
    <row r="1656" spans="1:13" x14ac:dyDescent="0.3">
      <c r="A1656" s="3" t="s">
        <v>2366</v>
      </c>
      <c r="B1656" s="3" t="s">
        <v>4700</v>
      </c>
      <c r="C1656" s="3"/>
      <c r="D1656" s="3"/>
      <c r="E1656" s="3"/>
      <c r="F1656" s="51" t="str">
        <f t="shared" si="150"/>
        <v>07D1</v>
      </c>
      <c r="G1656" s="51">
        <f t="shared" si="151"/>
        <v>1</v>
      </c>
      <c r="H1656" s="51">
        <f t="shared" si="152"/>
        <v>7</v>
      </c>
      <c r="I1656" s="51" t="str">
        <f t="shared" si="153"/>
        <v>D</v>
      </c>
      <c r="J1656" s="51" t="str">
        <f t="shared" si="154"/>
        <v>MQ200</v>
      </c>
      <c r="K1656" s="76" t="str">
        <f t="shared" si="155"/>
        <v>RAB07D1B</v>
      </c>
      <c r="L1656" s="281" t="e">
        <f>VLOOKUP(K1656,'Planilla de control'!#REF!,2,0)</f>
        <v>#REF!</v>
      </c>
      <c r="M1656" s="29" t="e">
        <f>IF(COUNTIF('Planilla de control'!#REF!,K1656)&gt;0,"SI","NO")</f>
        <v>#REF!</v>
      </c>
    </row>
    <row r="1657" spans="1:13" x14ac:dyDescent="0.3">
      <c r="A1657" s="3" t="s">
        <v>2366</v>
      </c>
      <c r="B1657" s="3" t="s">
        <v>4701</v>
      </c>
      <c r="C1657" s="3"/>
      <c r="D1657" s="3"/>
      <c r="E1657" s="3"/>
      <c r="F1657" s="51" t="str">
        <f t="shared" si="150"/>
        <v>07F3</v>
      </c>
      <c r="G1657" s="51">
        <f t="shared" si="151"/>
        <v>3</v>
      </c>
      <c r="H1657" s="51">
        <f t="shared" si="152"/>
        <v>7</v>
      </c>
      <c r="I1657" s="51" t="str">
        <f t="shared" si="153"/>
        <v>F</v>
      </c>
      <c r="J1657" s="51" t="str">
        <f t="shared" si="154"/>
        <v>MQ200</v>
      </c>
      <c r="K1657" s="76" t="str">
        <f t="shared" si="155"/>
        <v>RAB07F3B</v>
      </c>
      <c r="L1657" s="281" t="e">
        <f>VLOOKUP(K1657,'Planilla de control'!#REF!,2,0)</f>
        <v>#REF!</v>
      </c>
      <c r="M1657" s="29" t="e">
        <f>IF(COUNTIF('Planilla de control'!#REF!,K1657)&gt;0,"SI","NO")</f>
        <v>#REF!</v>
      </c>
    </row>
    <row r="1658" spans="1:13" x14ac:dyDescent="0.3">
      <c r="A1658" s="3" t="s">
        <v>2366</v>
      </c>
      <c r="B1658" s="3" t="s">
        <v>4702</v>
      </c>
      <c r="C1658" s="3"/>
      <c r="D1658" s="3"/>
      <c r="E1658" s="3"/>
      <c r="F1658" s="51" t="str">
        <f t="shared" si="150"/>
        <v>07D6</v>
      </c>
      <c r="G1658" s="51">
        <f t="shared" si="151"/>
        <v>6</v>
      </c>
      <c r="H1658" s="51">
        <f t="shared" si="152"/>
        <v>7</v>
      </c>
      <c r="I1658" s="51" t="str">
        <f t="shared" si="153"/>
        <v>D</v>
      </c>
      <c r="J1658" s="51" t="str">
        <f t="shared" si="154"/>
        <v>MQ200</v>
      </c>
      <c r="K1658" s="76" t="str">
        <f t="shared" si="155"/>
        <v>RAB07D6B</v>
      </c>
      <c r="L1658" s="281" t="e">
        <f>VLOOKUP(K1658,'Planilla de control'!#REF!,2,0)</f>
        <v>#REF!</v>
      </c>
      <c r="M1658" s="29" t="e">
        <f>IF(COUNTIF('Planilla de control'!#REF!,K1658)&gt;0,"SI","NO")</f>
        <v>#REF!</v>
      </c>
    </row>
    <row r="1659" spans="1:13" x14ac:dyDescent="0.3">
      <c r="A1659" s="3" t="s">
        <v>2366</v>
      </c>
      <c r="B1659" s="3" t="s">
        <v>4703</v>
      </c>
      <c r="C1659" s="3"/>
      <c r="D1659" s="3"/>
      <c r="E1659" s="3"/>
      <c r="F1659" s="51" t="str">
        <f t="shared" si="150"/>
        <v>07D7</v>
      </c>
      <c r="G1659" s="51">
        <f t="shared" si="151"/>
        <v>7</v>
      </c>
      <c r="H1659" s="51">
        <f t="shared" si="152"/>
        <v>7</v>
      </c>
      <c r="I1659" s="51" t="str">
        <f t="shared" si="153"/>
        <v>D</v>
      </c>
      <c r="J1659" s="51" t="str">
        <f t="shared" si="154"/>
        <v>MQ200</v>
      </c>
      <c r="K1659" s="76" t="str">
        <f t="shared" si="155"/>
        <v>RAB07D7C</v>
      </c>
      <c r="L1659" s="281" t="e">
        <f>VLOOKUP(K1659,'Planilla de control'!#REF!,2,0)</f>
        <v>#REF!</v>
      </c>
      <c r="M1659" s="29" t="e">
        <f>IF(COUNTIF('Planilla de control'!#REF!,K1659)&gt;0,"SI","NO")</f>
        <v>#REF!</v>
      </c>
    </row>
    <row r="1660" spans="1:13" x14ac:dyDescent="0.3">
      <c r="A1660" s="3" t="s">
        <v>2366</v>
      </c>
      <c r="B1660" s="3" t="s">
        <v>4704</v>
      </c>
      <c r="C1660" s="3"/>
      <c r="D1660" s="3"/>
      <c r="E1660" s="3"/>
      <c r="F1660" s="51" t="str">
        <f t="shared" si="150"/>
        <v>07F3</v>
      </c>
      <c r="G1660" s="51">
        <f t="shared" si="151"/>
        <v>3</v>
      </c>
      <c r="H1660" s="51">
        <f t="shared" si="152"/>
        <v>7</v>
      </c>
      <c r="I1660" s="51" t="str">
        <f t="shared" si="153"/>
        <v>F</v>
      </c>
      <c r="J1660" s="51" t="str">
        <f t="shared" si="154"/>
        <v>MQ200</v>
      </c>
      <c r="K1660" s="76" t="str">
        <f t="shared" si="155"/>
        <v>RAB07F3A</v>
      </c>
      <c r="L1660" s="281" t="e">
        <f>VLOOKUP(K1660,'Planilla de control'!#REF!,2,0)</f>
        <v>#REF!</v>
      </c>
      <c r="M1660" s="29" t="e">
        <f>IF(COUNTIF('Planilla de control'!#REF!,K1660)&gt;0,"SI","NO")</f>
        <v>#REF!</v>
      </c>
    </row>
    <row r="1661" spans="1:13" x14ac:dyDescent="0.3">
      <c r="A1661" s="3" t="s">
        <v>2366</v>
      </c>
      <c r="B1661" s="3" t="s">
        <v>4705</v>
      </c>
      <c r="C1661" s="3"/>
      <c r="D1661" s="3"/>
      <c r="E1661" s="3"/>
      <c r="F1661" s="51" t="str">
        <f t="shared" si="150"/>
        <v>07C5</v>
      </c>
      <c r="G1661" s="51">
        <f t="shared" si="151"/>
        <v>5</v>
      </c>
      <c r="H1661" s="51">
        <f t="shared" si="152"/>
        <v>7</v>
      </c>
      <c r="I1661" s="51" t="str">
        <f t="shared" si="153"/>
        <v>C</v>
      </c>
      <c r="J1661" s="51" t="str">
        <f t="shared" si="154"/>
        <v>MQ200</v>
      </c>
      <c r="K1661" s="76" t="str">
        <f t="shared" si="155"/>
        <v>RAB07C5B</v>
      </c>
      <c r="L1661" s="281" t="e">
        <f>VLOOKUP(K1661,'Planilla de control'!#REF!,2,0)</f>
        <v>#REF!</v>
      </c>
      <c r="M1661" s="29" t="e">
        <f>IF(COUNTIF('Planilla de control'!#REF!,K1661)&gt;0,"SI","NO")</f>
        <v>#REF!</v>
      </c>
    </row>
    <row r="1662" spans="1:13" x14ac:dyDescent="0.3">
      <c r="A1662" s="3" t="s">
        <v>2366</v>
      </c>
      <c r="B1662" s="3" t="s">
        <v>4706</v>
      </c>
      <c r="C1662" s="3"/>
      <c r="D1662" s="3"/>
      <c r="E1662" s="3"/>
      <c r="F1662" s="51" t="str">
        <f t="shared" si="150"/>
        <v>07C3</v>
      </c>
      <c r="G1662" s="51">
        <f t="shared" si="151"/>
        <v>3</v>
      </c>
      <c r="H1662" s="51">
        <f t="shared" si="152"/>
        <v>7</v>
      </c>
      <c r="I1662" s="51" t="str">
        <f t="shared" si="153"/>
        <v>C</v>
      </c>
      <c r="J1662" s="51" t="str">
        <f t="shared" si="154"/>
        <v>MQ200</v>
      </c>
      <c r="K1662" s="76" t="str">
        <f t="shared" si="155"/>
        <v>RAB07C3B</v>
      </c>
      <c r="L1662" s="281" t="e">
        <f>VLOOKUP(K1662,'Planilla de control'!#REF!,2,0)</f>
        <v>#REF!</v>
      </c>
      <c r="M1662" s="29" t="e">
        <f>IF(COUNTIF('Planilla de control'!#REF!,K1662)&gt;0,"SI","NO")</f>
        <v>#REF!</v>
      </c>
    </row>
    <row r="1663" spans="1:13" x14ac:dyDescent="0.3">
      <c r="A1663" s="3" t="s">
        <v>2366</v>
      </c>
      <c r="B1663" s="3" t="s">
        <v>4707</v>
      </c>
      <c r="C1663" s="3"/>
      <c r="D1663" s="3"/>
      <c r="E1663" s="3"/>
      <c r="F1663" s="51" t="str">
        <f t="shared" si="150"/>
        <v>07G3</v>
      </c>
      <c r="G1663" s="51">
        <f t="shared" si="151"/>
        <v>3</v>
      </c>
      <c r="H1663" s="51">
        <f t="shared" si="152"/>
        <v>7</v>
      </c>
      <c r="I1663" s="51" t="str">
        <f t="shared" si="153"/>
        <v>G</v>
      </c>
      <c r="J1663" s="51" t="str">
        <f t="shared" si="154"/>
        <v>MQ200</v>
      </c>
      <c r="K1663" s="76" t="str">
        <f t="shared" si="155"/>
        <v>RAB07G3A</v>
      </c>
      <c r="L1663" s="281" t="e">
        <f>VLOOKUP(K1663,'Planilla de control'!#REF!,2,0)</f>
        <v>#REF!</v>
      </c>
      <c r="M1663" s="29" t="e">
        <f>IF(COUNTIF('Planilla de control'!#REF!,K1663)&gt;0,"SI","NO")</f>
        <v>#REF!</v>
      </c>
    </row>
    <row r="1664" spans="1:13" x14ac:dyDescent="0.3">
      <c r="A1664" s="3" t="s">
        <v>2366</v>
      </c>
      <c r="B1664" s="3" t="s">
        <v>4708</v>
      </c>
      <c r="C1664" s="3"/>
      <c r="D1664" s="3"/>
      <c r="E1664" s="3"/>
      <c r="F1664" s="51" t="str">
        <f t="shared" si="150"/>
        <v>07J1</v>
      </c>
      <c r="G1664" s="51">
        <f t="shared" si="151"/>
        <v>1</v>
      </c>
      <c r="H1664" s="51">
        <f t="shared" si="152"/>
        <v>7</v>
      </c>
      <c r="I1664" s="51" t="str">
        <f t="shared" si="153"/>
        <v>J</v>
      </c>
      <c r="J1664" s="51" t="str">
        <f t="shared" si="154"/>
        <v>MQ200</v>
      </c>
      <c r="K1664" s="76" t="str">
        <f t="shared" si="155"/>
        <v>RAB07J1B</v>
      </c>
      <c r="L1664" s="281" t="e">
        <f>VLOOKUP(K1664,'Planilla de control'!#REF!,2,0)</f>
        <v>#REF!</v>
      </c>
      <c r="M1664" s="29" t="e">
        <f>IF(COUNTIF('Planilla de control'!#REF!,K1664)&gt;0,"SI","NO")</f>
        <v>#REF!</v>
      </c>
    </row>
    <row r="1665" spans="1:13" x14ac:dyDescent="0.3">
      <c r="A1665" s="3" t="s">
        <v>2366</v>
      </c>
      <c r="B1665" s="3" t="s">
        <v>4709</v>
      </c>
      <c r="C1665" s="3"/>
      <c r="D1665" s="3"/>
      <c r="E1665" s="3"/>
      <c r="F1665" s="51" t="str">
        <f t="shared" si="150"/>
        <v>07L3</v>
      </c>
      <c r="G1665" s="51">
        <f t="shared" si="151"/>
        <v>3</v>
      </c>
      <c r="H1665" s="51">
        <f t="shared" si="152"/>
        <v>7</v>
      </c>
      <c r="I1665" s="51" t="str">
        <f t="shared" si="153"/>
        <v>L</v>
      </c>
      <c r="J1665" s="51" t="str">
        <f t="shared" si="154"/>
        <v>MQ200</v>
      </c>
      <c r="K1665" s="76" t="str">
        <f t="shared" si="155"/>
        <v>RAB07L3A</v>
      </c>
      <c r="L1665" s="281" t="e">
        <f>VLOOKUP(K1665,'Planilla de control'!#REF!,2,0)</f>
        <v>#REF!</v>
      </c>
      <c r="M1665" s="29" t="e">
        <f>IF(COUNTIF('Planilla de control'!#REF!,K1665)&gt;0,"SI","NO")</f>
        <v>#REF!</v>
      </c>
    </row>
    <row r="1666" spans="1:13" x14ac:dyDescent="0.3">
      <c r="A1666" s="3" t="s">
        <v>2366</v>
      </c>
      <c r="B1666" s="3" t="s">
        <v>4710</v>
      </c>
      <c r="C1666" s="3"/>
      <c r="D1666" s="3"/>
      <c r="E1666" s="3"/>
      <c r="F1666" s="51" t="str">
        <f t="shared" si="150"/>
        <v>07D1</v>
      </c>
      <c r="G1666" s="51">
        <f t="shared" si="151"/>
        <v>1</v>
      </c>
      <c r="H1666" s="51">
        <f t="shared" si="152"/>
        <v>7</v>
      </c>
      <c r="I1666" s="51" t="str">
        <f t="shared" si="153"/>
        <v>D</v>
      </c>
      <c r="J1666" s="51" t="str">
        <f t="shared" si="154"/>
        <v>MQ200</v>
      </c>
      <c r="K1666" s="76" t="str">
        <f t="shared" si="155"/>
        <v>RAB07D1A</v>
      </c>
      <c r="L1666" s="281" t="e">
        <f>VLOOKUP(K1666,'Planilla de control'!#REF!,2,0)</f>
        <v>#REF!</v>
      </c>
      <c r="M1666" s="29" t="e">
        <f>IF(COUNTIF('Planilla de control'!#REF!,K1666)&gt;0,"SI","NO")</f>
        <v>#REF!</v>
      </c>
    </row>
    <row r="1667" spans="1:13" x14ac:dyDescent="0.3">
      <c r="A1667" s="3" t="s">
        <v>2366</v>
      </c>
      <c r="B1667" s="3" t="s">
        <v>4711</v>
      </c>
      <c r="C1667" s="3"/>
      <c r="D1667" s="3"/>
      <c r="E1667" s="3"/>
      <c r="F1667" s="51" t="str">
        <f t="shared" ref="F1667:F1730" si="156">IF(OR(LEN(B1667)=9,LEN(B1667)=5),MID(B1667,1,4),MID(B1667,1,5))</f>
        <v>07D8</v>
      </c>
      <c r="G1667" s="51">
        <f t="shared" ref="G1667:G1730" si="157">IF(MID(F1667,5,1)&lt;&gt;"",MID(F1667,4,2),MID(F1667,4,1))*1</f>
        <v>8</v>
      </c>
      <c r="H1667" s="51">
        <f t="shared" ref="H1667:H1730" si="158">+MID(B1667,1,2)*1</f>
        <v>7</v>
      </c>
      <c r="I1667" s="51" t="str">
        <f t="shared" ref="I1667:I1730" si="159">+MID(B1667,3,1)</f>
        <v>D</v>
      </c>
      <c r="J1667" s="51" t="str">
        <f t="shared" ref="J1667:J1730" si="160">HLOOKUP(A1667,$O$1:$U$2,2,0)</f>
        <v>MQ200</v>
      </c>
      <c r="K1667" s="76" t="str">
        <f t="shared" ref="K1667:K1730" si="161">CONCATENATE(A1667,B1667)</f>
        <v>RAB07D8A</v>
      </c>
      <c r="L1667" s="281" t="e">
        <f>VLOOKUP(K1667,'Planilla de control'!#REF!,2,0)</f>
        <v>#REF!</v>
      </c>
      <c r="M1667" s="29" t="e">
        <f>IF(COUNTIF('Planilla de control'!#REF!,K1667)&gt;0,"SI","NO")</f>
        <v>#REF!</v>
      </c>
    </row>
    <row r="1668" spans="1:13" x14ac:dyDescent="0.3">
      <c r="A1668" s="3" t="s">
        <v>2366</v>
      </c>
      <c r="B1668" s="3" t="s">
        <v>4712</v>
      </c>
      <c r="C1668" s="3"/>
      <c r="D1668" s="3"/>
      <c r="E1668" s="3"/>
      <c r="F1668" s="51" t="str">
        <f t="shared" si="156"/>
        <v>07A1</v>
      </c>
      <c r="G1668" s="51">
        <f t="shared" si="157"/>
        <v>1</v>
      </c>
      <c r="H1668" s="51">
        <f t="shared" si="158"/>
        <v>7</v>
      </c>
      <c r="I1668" s="51" t="str">
        <f t="shared" si="159"/>
        <v>A</v>
      </c>
      <c r="J1668" s="51" t="str">
        <f t="shared" si="160"/>
        <v>MQ200</v>
      </c>
      <c r="K1668" s="76" t="str">
        <f t="shared" si="161"/>
        <v>RAB07A1B</v>
      </c>
      <c r="L1668" s="281" t="e">
        <f>VLOOKUP(K1668,'Planilla de control'!#REF!,2,0)</f>
        <v>#REF!</v>
      </c>
      <c r="M1668" s="29" t="e">
        <f>IF(COUNTIF('Planilla de control'!#REF!,K1668)&gt;0,"SI","NO")</f>
        <v>#REF!</v>
      </c>
    </row>
    <row r="1669" spans="1:13" x14ac:dyDescent="0.3">
      <c r="A1669" s="3" t="s">
        <v>2366</v>
      </c>
      <c r="B1669" s="3" t="s">
        <v>4713</v>
      </c>
      <c r="C1669" s="3"/>
      <c r="D1669" s="3"/>
      <c r="E1669" s="3"/>
      <c r="F1669" s="51" t="str">
        <f t="shared" si="156"/>
        <v>07K5</v>
      </c>
      <c r="G1669" s="51">
        <f t="shared" si="157"/>
        <v>5</v>
      </c>
      <c r="H1669" s="51">
        <f t="shared" si="158"/>
        <v>7</v>
      </c>
      <c r="I1669" s="51" t="str">
        <f t="shared" si="159"/>
        <v>K</v>
      </c>
      <c r="J1669" s="51" t="str">
        <f t="shared" si="160"/>
        <v>MQ200</v>
      </c>
      <c r="K1669" s="76" t="str">
        <f t="shared" si="161"/>
        <v>RAB07K5B</v>
      </c>
      <c r="L1669" s="281" t="e">
        <f>VLOOKUP(K1669,'Planilla de control'!#REF!,2,0)</f>
        <v>#REF!</v>
      </c>
      <c r="M1669" s="29" t="e">
        <f>IF(COUNTIF('Planilla de control'!#REF!,K1669)&gt;0,"SI","NO")</f>
        <v>#REF!</v>
      </c>
    </row>
    <row r="1670" spans="1:13" x14ac:dyDescent="0.3">
      <c r="A1670" s="3" t="s">
        <v>2366</v>
      </c>
      <c r="B1670" s="3" t="s">
        <v>4714</v>
      </c>
      <c r="C1670" s="3"/>
      <c r="D1670" s="3"/>
      <c r="E1670" s="3"/>
      <c r="F1670" s="51" t="str">
        <f t="shared" si="156"/>
        <v>07F1</v>
      </c>
      <c r="G1670" s="51">
        <f t="shared" si="157"/>
        <v>1</v>
      </c>
      <c r="H1670" s="51">
        <f t="shared" si="158"/>
        <v>7</v>
      </c>
      <c r="I1670" s="51" t="str">
        <f t="shared" si="159"/>
        <v>F</v>
      </c>
      <c r="J1670" s="51" t="str">
        <f t="shared" si="160"/>
        <v>MQ200</v>
      </c>
      <c r="K1670" s="76" t="str">
        <f t="shared" si="161"/>
        <v>RAB07F1A</v>
      </c>
      <c r="L1670" s="281" t="e">
        <f>VLOOKUP(K1670,'Planilla de control'!#REF!,2,0)</f>
        <v>#REF!</v>
      </c>
      <c r="M1670" s="29" t="e">
        <f>IF(COUNTIF('Planilla de control'!#REF!,K1670)&gt;0,"SI","NO")</f>
        <v>#REF!</v>
      </c>
    </row>
    <row r="1671" spans="1:13" x14ac:dyDescent="0.3">
      <c r="A1671" s="3" t="s">
        <v>2366</v>
      </c>
      <c r="B1671" s="3" t="s">
        <v>4715</v>
      </c>
      <c r="C1671" s="3"/>
      <c r="D1671" s="3"/>
      <c r="E1671" s="3"/>
      <c r="F1671" s="51" t="str">
        <f t="shared" si="156"/>
        <v>07C1</v>
      </c>
      <c r="G1671" s="51">
        <f t="shared" si="157"/>
        <v>1</v>
      </c>
      <c r="H1671" s="51">
        <f t="shared" si="158"/>
        <v>7</v>
      </c>
      <c r="I1671" s="51" t="str">
        <f t="shared" si="159"/>
        <v>C</v>
      </c>
      <c r="J1671" s="51" t="str">
        <f t="shared" si="160"/>
        <v>MQ200</v>
      </c>
      <c r="K1671" s="76" t="str">
        <f t="shared" si="161"/>
        <v>RAB07C1A</v>
      </c>
      <c r="L1671" s="281" t="e">
        <f>VLOOKUP(K1671,'Planilla de control'!#REF!,2,0)</f>
        <v>#REF!</v>
      </c>
      <c r="M1671" s="29" t="e">
        <f>IF(COUNTIF('Planilla de control'!#REF!,K1671)&gt;0,"SI","NO")</f>
        <v>#REF!</v>
      </c>
    </row>
    <row r="1672" spans="1:13" x14ac:dyDescent="0.3">
      <c r="A1672" s="3" t="s">
        <v>2366</v>
      </c>
      <c r="B1672" s="3" t="s">
        <v>4716</v>
      </c>
      <c r="C1672" s="3"/>
      <c r="D1672" s="3"/>
      <c r="E1672" s="3"/>
      <c r="F1672" s="51" t="str">
        <f t="shared" si="156"/>
        <v>07H1</v>
      </c>
      <c r="G1672" s="51">
        <f t="shared" si="157"/>
        <v>1</v>
      </c>
      <c r="H1672" s="51">
        <f t="shared" si="158"/>
        <v>7</v>
      </c>
      <c r="I1672" s="51" t="str">
        <f t="shared" si="159"/>
        <v>H</v>
      </c>
      <c r="J1672" s="51" t="str">
        <f t="shared" si="160"/>
        <v>MQ200</v>
      </c>
      <c r="K1672" s="76" t="str">
        <f t="shared" si="161"/>
        <v>RAB07H1B</v>
      </c>
      <c r="L1672" s="281" t="e">
        <f>VLOOKUP(K1672,'Planilla de control'!#REF!,2,0)</f>
        <v>#REF!</v>
      </c>
      <c r="M1672" s="29" t="e">
        <f>IF(COUNTIF('Planilla de control'!#REF!,K1672)&gt;0,"SI","NO")</f>
        <v>#REF!</v>
      </c>
    </row>
    <row r="1673" spans="1:13" x14ac:dyDescent="0.3">
      <c r="A1673" s="3" t="s">
        <v>2366</v>
      </c>
      <c r="B1673" s="3" t="s">
        <v>4717</v>
      </c>
      <c r="C1673" s="3"/>
      <c r="D1673" s="3"/>
      <c r="E1673" s="3"/>
      <c r="F1673" s="51" t="str">
        <f t="shared" si="156"/>
        <v>07G6</v>
      </c>
      <c r="G1673" s="51">
        <f t="shared" si="157"/>
        <v>6</v>
      </c>
      <c r="H1673" s="51">
        <f t="shared" si="158"/>
        <v>7</v>
      </c>
      <c r="I1673" s="51" t="str">
        <f t="shared" si="159"/>
        <v>G</v>
      </c>
      <c r="J1673" s="51" t="str">
        <f t="shared" si="160"/>
        <v>MQ200</v>
      </c>
      <c r="K1673" s="76" t="str">
        <f t="shared" si="161"/>
        <v>RAB07G6B</v>
      </c>
      <c r="L1673" s="281" t="e">
        <f>VLOOKUP(K1673,'Planilla de control'!#REF!,2,0)</f>
        <v>#REF!</v>
      </c>
      <c r="M1673" s="29" t="e">
        <f>IF(COUNTIF('Planilla de control'!#REF!,K1673)&gt;0,"SI","NO")</f>
        <v>#REF!</v>
      </c>
    </row>
    <row r="1674" spans="1:13" x14ac:dyDescent="0.3">
      <c r="A1674" s="3" t="s">
        <v>2366</v>
      </c>
      <c r="B1674" s="3" t="s">
        <v>4718</v>
      </c>
      <c r="C1674" s="3"/>
      <c r="D1674" s="3"/>
      <c r="E1674" s="3"/>
      <c r="F1674" s="51" t="str">
        <f t="shared" si="156"/>
        <v>07A8</v>
      </c>
      <c r="G1674" s="51">
        <f t="shared" si="157"/>
        <v>8</v>
      </c>
      <c r="H1674" s="51">
        <f t="shared" si="158"/>
        <v>7</v>
      </c>
      <c r="I1674" s="51" t="str">
        <f t="shared" si="159"/>
        <v>A</v>
      </c>
      <c r="J1674" s="51" t="str">
        <f t="shared" si="160"/>
        <v>MQ200</v>
      </c>
      <c r="K1674" s="76" t="str">
        <f t="shared" si="161"/>
        <v>RAB07A8A</v>
      </c>
      <c r="L1674" s="281" t="e">
        <f>VLOOKUP(K1674,'Planilla de control'!#REF!,2,0)</f>
        <v>#REF!</v>
      </c>
      <c r="M1674" s="29" t="e">
        <f>IF(COUNTIF('Planilla de control'!#REF!,K1674)&gt;0,"SI","NO")</f>
        <v>#REF!</v>
      </c>
    </row>
    <row r="1675" spans="1:13" x14ac:dyDescent="0.3">
      <c r="A1675" s="3" t="s">
        <v>2366</v>
      </c>
      <c r="B1675" s="3" t="s">
        <v>4719</v>
      </c>
      <c r="C1675" s="3"/>
      <c r="D1675" s="3"/>
      <c r="E1675" s="3"/>
      <c r="F1675" s="51" t="str">
        <f t="shared" si="156"/>
        <v>07G4</v>
      </c>
      <c r="G1675" s="51">
        <f t="shared" si="157"/>
        <v>4</v>
      </c>
      <c r="H1675" s="51">
        <f t="shared" si="158"/>
        <v>7</v>
      </c>
      <c r="I1675" s="51" t="str">
        <f t="shared" si="159"/>
        <v>G</v>
      </c>
      <c r="J1675" s="51" t="str">
        <f t="shared" si="160"/>
        <v>MQ200</v>
      </c>
      <c r="K1675" s="76" t="str">
        <f t="shared" si="161"/>
        <v>RAB07G4A</v>
      </c>
      <c r="L1675" s="281" t="e">
        <f>VLOOKUP(K1675,'Planilla de control'!#REF!,2,0)</f>
        <v>#REF!</v>
      </c>
      <c r="M1675" s="29" t="e">
        <f>IF(COUNTIF('Planilla de control'!#REF!,K1675)&gt;0,"SI","NO")</f>
        <v>#REF!</v>
      </c>
    </row>
    <row r="1676" spans="1:13" x14ac:dyDescent="0.3">
      <c r="A1676" s="3" t="s">
        <v>2366</v>
      </c>
      <c r="B1676" s="3" t="s">
        <v>4720</v>
      </c>
      <c r="C1676" s="3"/>
      <c r="D1676" s="3"/>
      <c r="E1676" s="3"/>
      <c r="F1676" s="51" t="str">
        <f t="shared" si="156"/>
        <v>07A2</v>
      </c>
      <c r="G1676" s="51">
        <f t="shared" si="157"/>
        <v>2</v>
      </c>
      <c r="H1676" s="51">
        <f t="shared" si="158"/>
        <v>7</v>
      </c>
      <c r="I1676" s="51" t="str">
        <f t="shared" si="159"/>
        <v>A</v>
      </c>
      <c r="J1676" s="51" t="str">
        <f t="shared" si="160"/>
        <v>MQ200</v>
      </c>
      <c r="K1676" s="76" t="str">
        <f t="shared" si="161"/>
        <v>RAB07A2B</v>
      </c>
      <c r="L1676" s="281" t="e">
        <f>VLOOKUP(K1676,'Planilla de control'!#REF!,2,0)</f>
        <v>#REF!</v>
      </c>
      <c r="M1676" s="29" t="e">
        <f>IF(COUNTIF('Planilla de control'!#REF!,K1676)&gt;0,"SI","NO")</f>
        <v>#REF!</v>
      </c>
    </row>
    <row r="1677" spans="1:13" x14ac:dyDescent="0.3">
      <c r="A1677" s="3" t="s">
        <v>2366</v>
      </c>
      <c r="B1677" s="3" t="s">
        <v>4721</v>
      </c>
      <c r="C1677" s="3"/>
      <c r="D1677" s="3"/>
      <c r="E1677" s="3"/>
      <c r="F1677" s="51" t="str">
        <f t="shared" si="156"/>
        <v>07B3</v>
      </c>
      <c r="G1677" s="51">
        <f t="shared" si="157"/>
        <v>3</v>
      </c>
      <c r="H1677" s="51">
        <f t="shared" si="158"/>
        <v>7</v>
      </c>
      <c r="I1677" s="51" t="str">
        <f t="shared" si="159"/>
        <v>B</v>
      </c>
      <c r="J1677" s="51" t="str">
        <f t="shared" si="160"/>
        <v>MQ200</v>
      </c>
      <c r="K1677" s="76" t="str">
        <f t="shared" si="161"/>
        <v>RAB07B3A</v>
      </c>
      <c r="L1677" s="281" t="e">
        <f>VLOOKUP(K1677,'Planilla de control'!#REF!,2,0)</f>
        <v>#REF!</v>
      </c>
      <c r="M1677" s="29" t="e">
        <f>IF(COUNTIF('Planilla de control'!#REF!,K1677)&gt;0,"SI","NO")</f>
        <v>#REF!</v>
      </c>
    </row>
    <row r="1678" spans="1:13" x14ac:dyDescent="0.3">
      <c r="A1678" s="3" t="s">
        <v>2366</v>
      </c>
      <c r="B1678" s="3" t="s">
        <v>4722</v>
      </c>
      <c r="C1678" s="3"/>
      <c r="D1678" s="3"/>
      <c r="E1678" s="3"/>
      <c r="F1678" s="51" t="str">
        <f t="shared" si="156"/>
        <v>07G1</v>
      </c>
      <c r="G1678" s="51">
        <f t="shared" si="157"/>
        <v>1</v>
      </c>
      <c r="H1678" s="51">
        <f t="shared" si="158"/>
        <v>7</v>
      </c>
      <c r="I1678" s="51" t="str">
        <f t="shared" si="159"/>
        <v>G</v>
      </c>
      <c r="J1678" s="51" t="str">
        <f t="shared" si="160"/>
        <v>MQ200</v>
      </c>
      <c r="K1678" s="76" t="str">
        <f t="shared" si="161"/>
        <v>RAB07G1B</v>
      </c>
      <c r="L1678" s="281" t="e">
        <f>VLOOKUP(K1678,'Planilla de control'!#REF!,2,0)</f>
        <v>#REF!</v>
      </c>
      <c r="M1678" s="29" t="e">
        <f>IF(COUNTIF('Planilla de control'!#REF!,K1678)&gt;0,"SI","NO")</f>
        <v>#REF!</v>
      </c>
    </row>
    <row r="1679" spans="1:13" x14ac:dyDescent="0.3">
      <c r="A1679" s="3" t="s">
        <v>2366</v>
      </c>
      <c r="B1679" s="3" t="s">
        <v>4723</v>
      </c>
      <c r="C1679" s="3"/>
      <c r="D1679" s="3"/>
      <c r="E1679" s="3"/>
      <c r="F1679" s="51" t="str">
        <f t="shared" si="156"/>
        <v>07G5</v>
      </c>
      <c r="G1679" s="51">
        <f t="shared" si="157"/>
        <v>5</v>
      </c>
      <c r="H1679" s="51">
        <f t="shared" si="158"/>
        <v>7</v>
      </c>
      <c r="I1679" s="51" t="str">
        <f t="shared" si="159"/>
        <v>G</v>
      </c>
      <c r="J1679" s="51" t="str">
        <f t="shared" si="160"/>
        <v>MQ200</v>
      </c>
      <c r="K1679" s="76" t="str">
        <f t="shared" si="161"/>
        <v>RAB07G5A</v>
      </c>
      <c r="L1679" s="281" t="e">
        <f>VLOOKUP(K1679,'Planilla de control'!#REF!,2,0)</f>
        <v>#REF!</v>
      </c>
      <c r="M1679" s="29" t="e">
        <f>IF(COUNTIF('Planilla de control'!#REF!,K1679)&gt;0,"SI","NO")</f>
        <v>#REF!</v>
      </c>
    </row>
    <row r="1680" spans="1:13" x14ac:dyDescent="0.3">
      <c r="A1680" s="3" t="s">
        <v>2366</v>
      </c>
      <c r="B1680" s="3" t="s">
        <v>4724</v>
      </c>
      <c r="C1680" s="3"/>
      <c r="D1680" s="3"/>
      <c r="E1680" s="3"/>
      <c r="F1680" s="51" t="str">
        <f t="shared" si="156"/>
        <v>07G5</v>
      </c>
      <c r="G1680" s="51">
        <f t="shared" si="157"/>
        <v>5</v>
      </c>
      <c r="H1680" s="51">
        <f t="shared" si="158"/>
        <v>7</v>
      </c>
      <c r="I1680" s="51" t="str">
        <f t="shared" si="159"/>
        <v>G</v>
      </c>
      <c r="J1680" s="51" t="str">
        <f t="shared" si="160"/>
        <v>MQ200</v>
      </c>
      <c r="K1680" s="76" t="str">
        <f t="shared" si="161"/>
        <v>RAB07G5B</v>
      </c>
      <c r="L1680" s="281" t="e">
        <f>VLOOKUP(K1680,'Planilla de control'!#REF!,2,0)</f>
        <v>#REF!</v>
      </c>
      <c r="M1680" s="29" t="e">
        <f>IF(COUNTIF('Planilla de control'!#REF!,K1680)&gt;0,"SI","NO")</f>
        <v>#REF!</v>
      </c>
    </row>
    <row r="1681" spans="1:13" x14ac:dyDescent="0.3">
      <c r="A1681" s="3" t="s">
        <v>2366</v>
      </c>
      <c r="B1681" s="3" t="s">
        <v>4725</v>
      </c>
      <c r="C1681" s="3"/>
      <c r="D1681" s="3"/>
      <c r="E1681" s="3"/>
      <c r="F1681" s="51" t="str">
        <f t="shared" si="156"/>
        <v>07J3</v>
      </c>
      <c r="G1681" s="51">
        <f t="shared" si="157"/>
        <v>3</v>
      </c>
      <c r="H1681" s="51">
        <f t="shared" si="158"/>
        <v>7</v>
      </c>
      <c r="I1681" s="51" t="str">
        <f t="shared" si="159"/>
        <v>J</v>
      </c>
      <c r="J1681" s="51" t="str">
        <f t="shared" si="160"/>
        <v>MQ200</v>
      </c>
      <c r="K1681" s="76" t="str">
        <f t="shared" si="161"/>
        <v>RAB07J3A</v>
      </c>
      <c r="L1681" s="281" t="e">
        <f>VLOOKUP(K1681,'Planilla de control'!#REF!,2,0)</f>
        <v>#REF!</v>
      </c>
      <c r="M1681" s="29" t="e">
        <f>IF(COUNTIF('Planilla de control'!#REF!,K1681)&gt;0,"SI","NO")</f>
        <v>#REF!</v>
      </c>
    </row>
    <row r="1682" spans="1:13" x14ac:dyDescent="0.3">
      <c r="A1682" s="3" t="s">
        <v>2366</v>
      </c>
      <c r="B1682" s="3" t="s">
        <v>4726</v>
      </c>
      <c r="C1682" s="3"/>
      <c r="D1682" s="3"/>
      <c r="E1682" s="3"/>
      <c r="F1682" s="51" t="str">
        <f t="shared" si="156"/>
        <v>07J6</v>
      </c>
      <c r="G1682" s="51">
        <f t="shared" si="157"/>
        <v>6</v>
      </c>
      <c r="H1682" s="51">
        <f t="shared" si="158"/>
        <v>7</v>
      </c>
      <c r="I1682" s="51" t="str">
        <f t="shared" si="159"/>
        <v>J</v>
      </c>
      <c r="J1682" s="51" t="str">
        <f t="shared" si="160"/>
        <v>MQ200</v>
      </c>
      <c r="K1682" s="76" t="str">
        <f t="shared" si="161"/>
        <v>RAB07J6B</v>
      </c>
      <c r="L1682" s="281" t="e">
        <f>VLOOKUP(K1682,'Planilla de control'!#REF!,2,0)</f>
        <v>#REF!</v>
      </c>
      <c r="M1682" s="29" t="e">
        <f>IF(COUNTIF('Planilla de control'!#REF!,K1682)&gt;0,"SI","NO")</f>
        <v>#REF!</v>
      </c>
    </row>
    <row r="1683" spans="1:13" x14ac:dyDescent="0.3">
      <c r="A1683" s="3" t="s">
        <v>2366</v>
      </c>
      <c r="B1683" s="3" t="s">
        <v>4727</v>
      </c>
      <c r="C1683" s="3"/>
      <c r="D1683" s="3"/>
      <c r="E1683" s="3"/>
      <c r="F1683" s="51" t="str">
        <f t="shared" si="156"/>
        <v>07K6</v>
      </c>
      <c r="G1683" s="51">
        <f t="shared" si="157"/>
        <v>6</v>
      </c>
      <c r="H1683" s="51">
        <f t="shared" si="158"/>
        <v>7</v>
      </c>
      <c r="I1683" s="51" t="str">
        <f t="shared" si="159"/>
        <v>K</v>
      </c>
      <c r="J1683" s="51" t="str">
        <f t="shared" si="160"/>
        <v>MQ200</v>
      </c>
      <c r="K1683" s="76" t="str">
        <f t="shared" si="161"/>
        <v>RAB07K6B</v>
      </c>
      <c r="L1683" s="281" t="e">
        <f>VLOOKUP(K1683,'Planilla de control'!#REF!,2,0)</f>
        <v>#REF!</v>
      </c>
      <c r="M1683" s="29" t="e">
        <f>IF(COUNTIF('Planilla de control'!#REF!,K1683)&gt;0,"SI","NO")</f>
        <v>#REF!</v>
      </c>
    </row>
    <row r="1684" spans="1:13" x14ac:dyDescent="0.3">
      <c r="A1684" s="3" t="s">
        <v>2366</v>
      </c>
      <c r="B1684" s="3" t="s">
        <v>4728</v>
      </c>
      <c r="C1684" s="3"/>
      <c r="D1684" s="3"/>
      <c r="E1684" s="3"/>
      <c r="F1684" s="51" t="str">
        <f t="shared" si="156"/>
        <v>07L6</v>
      </c>
      <c r="G1684" s="51">
        <f t="shared" si="157"/>
        <v>6</v>
      </c>
      <c r="H1684" s="51">
        <f t="shared" si="158"/>
        <v>7</v>
      </c>
      <c r="I1684" s="51" t="str">
        <f t="shared" si="159"/>
        <v>L</v>
      </c>
      <c r="J1684" s="51" t="str">
        <f t="shared" si="160"/>
        <v>MQ200</v>
      </c>
      <c r="K1684" s="76" t="str">
        <f t="shared" si="161"/>
        <v>RAB07L6A</v>
      </c>
      <c r="L1684" s="281" t="e">
        <f>VLOOKUP(K1684,'Planilla de control'!#REF!,2,0)</f>
        <v>#REF!</v>
      </c>
      <c r="M1684" s="29" t="e">
        <f>IF(COUNTIF('Planilla de control'!#REF!,K1684)&gt;0,"SI","NO")</f>
        <v>#REF!</v>
      </c>
    </row>
    <row r="1685" spans="1:13" x14ac:dyDescent="0.3">
      <c r="A1685" s="3" t="s">
        <v>2366</v>
      </c>
      <c r="B1685" s="3" t="s">
        <v>4729</v>
      </c>
      <c r="C1685" s="3"/>
      <c r="D1685" s="3"/>
      <c r="E1685" s="3"/>
      <c r="F1685" s="51" t="str">
        <f t="shared" si="156"/>
        <v>07F4</v>
      </c>
      <c r="G1685" s="51">
        <f t="shared" si="157"/>
        <v>4</v>
      </c>
      <c r="H1685" s="51">
        <f t="shared" si="158"/>
        <v>7</v>
      </c>
      <c r="I1685" s="51" t="str">
        <f t="shared" si="159"/>
        <v>F</v>
      </c>
      <c r="J1685" s="51" t="str">
        <f t="shared" si="160"/>
        <v>MQ200</v>
      </c>
      <c r="K1685" s="76" t="str">
        <f t="shared" si="161"/>
        <v>RAB07F4C</v>
      </c>
      <c r="L1685" s="281" t="e">
        <f>VLOOKUP(K1685,'Planilla de control'!#REF!,2,0)</f>
        <v>#REF!</v>
      </c>
      <c r="M1685" s="29" t="e">
        <f>IF(COUNTIF('Planilla de control'!#REF!,K1685)&gt;0,"SI","NO")</f>
        <v>#REF!</v>
      </c>
    </row>
    <row r="1686" spans="1:13" x14ac:dyDescent="0.3">
      <c r="A1686" s="3" t="s">
        <v>2366</v>
      </c>
      <c r="B1686" s="3" t="s">
        <v>4730</v>
      </c>
      <c r="C1686" s="3"/>
      <c r="D1686" s="3"/>
      <c r="E1686" s="3"/>
      <c r="F1686" s="51" t="str">
        <f t="shared" si="156"/>
        <v>07E6</v>
      </c>
      <c r="G1686" s="51">
        <f t="shared" si="157"/>
        <v>6</v>
      </c>
      <c r="H1686" s="51">
        <f t="shared" si="158"/>
        <v>7</v>
      </c>
      <c r="I1686" s="51" t="str">
        <f t="shared" si="159"/>
        <v>E</v>
      </c>
      <c r="J1686" s="51" t="str">
        <f t="shared" si="160"/>
        <v>MQ200</v>
      </c>
      <c r="K1686" s="76" t="str">
        <f t="shared" si="161"/>
        <v>RAB07E6C</v>
      </c>
      <c r="L1686" s="281" t="e">
        <f>VLOOKUP(K1686,'Planilla de control'!#REF!,2,0)</f>
        <v>#REF!</v>
      </c>
      <c r="M1686" s="29" t="e">
        <f>IF(COUNTIF('Planilla de control'!#REF!,K1686)&gt;0,"SI","NO")</f>
        <v>#REF!</v>
      </c>
    </row>
    <row r="1687" spans="1:13" x14ac:dyDescent="0.3">
      <c r="A1687" s="3" t="s">
        <v>2366</v>
      </c>
      <c r="B1687" s="3" t="s">
        <v>4731</v>
      </c>
      <c r="C1687" s="3"/>
      <c r="D1687" s="3"/>
      <c r="E1687" s="3"/>
      <c r="F1687" s="51" t="str">
        <f t="shared" si="156"/>
        <v>07G6</v>
      </c>
      <c r="G1687" s="51">
        <f t="shared" si="157"/>
        <v>6</v>
      </c>
      <c r="H1687" s="51">
        <f t="shared" si="158"/>
        <v>7</v>
      </c>
      <c r="I1687" s="51" t="str">
        <f t="shared" si="159"/>
        <v>G</v>
      </c>
      <c r="J1687" s="51" t="str">
        <f t="shared" si="160"/>
        <v>MQ200</v>
      </c>
      <c r="K1687" s="76" t="str">
        <f t="shared" si="161"/>
        <v>RAB07G6A</v>
      </c>
      <c r="L1687" s="281" t="e">
        <f>VLOOKUP(K1687,'Planilla de control'!#REF!,2,0)</f>
        <v>#REF!</v>
      </c>
      <c r="M1687" s="29" t="e">
        <f>IF(COUNTIF('Planilla de control'!#REF!,K1687)&gt;0,"SI","NO")</f>
        <v>#REF!</v>
      </c>
    </row>
    <row r="1688" spans="1:13" x14ac:dyDescent="0.3">
      <c r="A1688" s="3" t="s">
        <v>2366</v>
      </c>
      <c r="B1688" s="3" t="s">
        <v>4732</v>
      </c>
      <c r="C1688" s="3"/>
      <c r="D1688" s="3"/>
      <c r="E1688" s="3"/>
      <c r="F1688" s="51" t="str">
        <f t="shared" si="156"/>
        <v>07F6</v>
      </c>
      <c r="G1688" s="51">
        <f t="shared" si="157"/>
        <v>6</v>
      </c>
      <c r="H1688" s="51">
        <f t="shared" si="158"/>
        <v>7</v>
      </c>
      <c r="I1688" s="51" t="str">
        <f t="shared" si="159"/>
        <v>F</v>
      </c>
      <c r="J1688" s="51" t="str">
        <f t="shared" si="160"/>
        <v>MQ200</v>
      </c>
      <c r="K1688" s="76" t="str">
        <f t="shared" si="161"/>
        <v>RAB07F6B</v>
      </c>
      <c r="L1688" s="281" t="e">
        <f>VLOOKUP(K1688,'Planilla de control'!#REF!,2,0)</f>
        <v>#REF!</v>
      </c>
      <c r="M1688" s="29" t="e">
        <f>IF(COUNTIF('Planilla de control'!#REF!,K1688)&gt;0,"SI","NO")</f>
        <v>#REF!</v>
      </c>
    </row>
    <row r="1689" spans="1:13" x14ac:dyDescent="0.3">
      <c r="A1689" s="3" t="s">
        <v>2366</v>
      </c>
      <c r="B1689" s="3" t="s">
        <v>4733</v>
      </c>
      <c r="C1689" s="3"/>
      <c r="D1689" s="3"/>
      <c r="E1689" s="3"/>
      <c r="F1689" s="51" t="str">
        <f t="shared" si="156"/>
        <v>07F6</v>
      </c>
      <c r="G1689" s="51">
        <f t="shared" si="157"/>
        <v>6</v>
      </c>
      <c r="H1689" s="51">
        <f t="shared" si="158"/>
        <v>7</v>
      </c>
      <c r="I1689" s="51" t="str">
        <f t="shared" si="159"/>
        <v>F</v>
      </c>
      <c r="J1689" s="51" t="str">
        <f t="shared" si="160"/>
        <v>MQ200</v>
      </c>
      <c r="K1689" s="76" t="str">
        <f t="shared" si="161"/>
        <v>RAB07F6C</v>
      </c>
      <c r="L1689" s="281" t="e">
        <f>VLOOKUP(K1689,'Planilla de control'!#REF!,2,0)</f>
        <v>#REF!</v>
      </c>
      <c r="M1689" s="29" t="e">
        <f>IF(COUNTIF('Planilla de control'!#REF!,K1689)&gt;0,"SI","NO")</f>
        <v>#REF!</v>
      </c>
    </row>
    <row r="1690" spans="1:13" x14ac:dyDescent="0.3">
      <c r="A1690" s="3" t="s">
        <v>2366</v>
      </c>
      <c r="B1690" s="3" t="s">
        <v>4734</v>
      </c>
      <c r="C1690" s="3"/>
      <c r="D1690" s="3"/>
      <c r="E1690" s="3"/>
      <c r="F1690" s="51" t="str">
        <f t="shared" si="156"/>
        <v>07H1</v>
      </c>
      <c r="G1690" s="51">
        <f t="shared" si="157"/>
        <v>1</v>
      </c>
      <c r="H1690" s="51">
        <f t="shared" si="158"/>
        <v>7</v>
      </c>
      <c r="I1690" s="51" t="str">
        <f t="shared" si="159"/>
        <v>H</v>
      </c>
      <c r="J1690" s="51" t="str">
        <f t="shared" si="160"/>
        <v>MQ200</v>
      </c>
      <c r="K1690" s="76" t="str">
        <f t="shared" si="161"/>
        <v>RAB07H1A</v>
      </c>
      <c r="L1690" s="281" t="e">
        <f>VLOOKUP(K1690,'Planilla de control'!#REF!,2,0)</f>
        <v>#REF!</v>
      </c>
      <c r="M1690" s="29" t="e">
        <f>IF(COUNTIF('Planilla de control'!#REF!,K1690)&gt;0,"SI","NO")</f>
        <v>#REF!</v>
      </c>
    </row>
    <row r="1691" spans="1:13" x14ac:dyDescent="0.3">
      <c r="A1691" s="3" t="s">
        <v>2366</v>
      </c>
      <c r="B1691" s="3" t="s">
        <v>4735</v>
      </c>
      <c r="C1691" s="3"/>
      <c r="D1691" s="3"/>
      <c r="E1691" s="3"/>
      <c r="F1691" s="51" t="str">
        <f t="shared" si="156"/>
        <v>07C1</v>
      </c>
      <c r="G1691" s="51">
        <f t="shared" si="157"/>
        <v>1</v>
      </c>
      <c r="H1691" s="51">
        <f t="shared" si="158"/>
        <v>7</v>
      </c>
      <c r="I1691" s="51" t="str">
        <f t="shared" si="159"/>
        <v>C</v>
      </c>
      <c r="J1691" s="51" t="str">
        <f t="shared" si="160"/>
        <v>MQ200</v>
      </c>
      <c r="K1691" s="76" t="str">
        <f t="shared" si="161"/>
        <v>RAB07C1B</v>
      </c>
      <c r="L1691" s="281" t="e">
        <f>VLOOKUP(K1691,'Planilla de control'!#REF!,2,0)</f>
        <v>#REF!</v>
      </c>
      <c r="M1691" s="29" t="e">
        <f>IF(COUNTIF('Planilla de control'!#REF!,K1691)&gt;0,"SI","NO")</f>
        <v>#REF!</v>
      </c>
    </row>
    <row r="1692" spans="1:13" x14ac:dyDescent="0.3">
      <c r="A1692" s="3" t="s">
        <v>2366</v>
      </c>
      <c r="B1692" s="3" t="s">
        <v>4736</v>
      </c>
      <c r="C1692" s="3"/>
      <c r="D1692" s="3"/>
      <c r="E1692" s="3"/>
      <c r="F1692" s="51" t="str">
        <f t="shared" si="156"/>
        <v>07F5</v>
      </c>
      <c r="G1692" s="51">
        <f t="shared" si="157"/>
        <v>5</v>
      </c>
      <c r="H1692" s="51">
        <f t="shared" si="158"/>
        <v>7</v>
      </c>
      <c r="I1692" s="51" t="str">
        <f t="shared" si="159"/>
        <v>F</v>
      </c>
      <c r="J1692" s="51" t="str">
        <f t="shared" si="160"/>
        <v>MQ200</v>
      </c>
      <c r="K1692" s="76" t="str">
        <f t="shared" si="161"/>
        <v>RAB07F5C</v>
      </c>
      <c r="L1692" s="281" t="e">
        <f>VLOOKUP(K1692,'Planilla de control'!#REF!,2,0)</f>
        <v>#REF!</v>
      </c>
      <c r="M1692" s="29" t="e">
        <f>IF(COUNTIF('Planilla de control'!#REF!,K1692)&gt;0,"SI","NO")</f>
        <v>#REF!</v>
      </c>
    </row>
    <row r="1693" spans="1:13" x14ac:dyDescent="0.3">
      <c r="A1693" s="3" t="s">
        <v>2366</v>
      </c>
      <c r="B1693" s="3" t="s">
        <v>4737</v>
      </c>
      <c r="C1693" s="3"/>
      <c r="D1693" s="3"/>
      <c r="E1693" s="3"/>
      <c r="F1693" s="51" t="str">
        <f t="shared" si="156"/>
        <v>07G1</v>
      </c>
      <c r="G1693" s="51">
        <f t="shared" si="157"/>
        <v>1</v>
      </c>
      <c r="H1693" s="51">
        <f t="shared" si="158"/>
        <v>7</v>
      </c>
      <c r="I1693" s="51" t="str">
        <f t="shared" si="159"/>
        <v>G</v>
      </c>
      <c r="J1693" s="51" t="str">
        <f t="shared" si="160"/>
        <v>MQ200</v>
      </c>
      <c r="K1693" s="76" t="str">
        <f t="shared" si="161"/>
        <v>RAB07G1A</v>
      </c>
      <c r="L1693" s="281" t="e">
        <f>VLOOKUP(K1693,'Planilla de control'!#REF!,2,0)</f>
        <v>#REF!</v>
      </c>
      <c r="M1693" s="29" t="e">
        <f>IF(COUNTIF('Planilla de control'!#REF!,K1693)&gt;0,"SI","NO")</f>
        <v>#REF!</v>
      </c>
    </row>
    <row r="1694" spans="1:13" x14ac:dyDescent="0.3">
      <c r="A1694" s="3" t="s">
        <v>2366</v>
      </c>
      <c r="B1694" s="3" t="s">
        <v>4738</v>
      </c>
      <c r="C1694" s="3"/>
      <c r="D1694" s="3"/>
      <c r="E1694" s="3"/>
      <c r="F1694" s="51" t="str">
        <f t="shared" si="156"/>
        <v>07J5</v>
      </c>
      <c r="G1694" s="51">
        <f t="shared" si="157"/>
        <v>5</v>
      </c>
      <c r="H1694" s="51">
        <f t="shared" si="158"/>
        <v>7</v>
      </c>
      <c r="I1694" s="51" t="str">
        <f t="shared" si="159"/>
        <v>J</v>
      </c>
      <c r="J1694" s="51" t="str">
        <f t="shared" si="160"/>
        <v>MQ200</v>
      </c>
      <c r="K1694" s="76" t="str">
        <f t="shared" si="161"/>
        <v>RAB07J5A</v>
      </c>
      <c r="L1694" s="281" t="e">
        <f>VLOOKUP(K1694,'Planilla de control'!#REF!,2,0)</f>
        <v>#REF!</v>
      </c>
      <c r="M1694" s="29" t="e">
        <f>IF(COUNTIF('Planilla de control'!#REF!,K1694)&gt;0,"SI","NO")</f>
        <v>#REF!</v>
      </c>
    </row>
    <row r="1695" spans="1:13" x14ac:dyDescent="0.3">
      <c r="A1695" s="3" t="s">
        <v>2366</v>
      </c>
      <c r="B1695" s="3" t="s">
        <v>4739</v>
      </c>
      <c r="C1695" s="3"/>
      <c r="D1695" s="3"/>
      <c r="E1695" s="3"/>
      <c r="F1695" s="51" t="str">
        <f t="shared" si="156"/>
        <v>07J1</v>
      </c>
      <c r="G1695" s="51">
        <f t="shared" si="157"/>
        <v>1</v>
      </c>
      <c r="H1695" s="51">
        <f t="shared" si="158"/>
        <v>7</v>
      </c>
      <c r="I1695" s="51" t="str">
        <f t="shared" si="159"/>
        <v>J</v>
      </c>
      <c r="J1695" s="51" t="str">
        <f t="shared" si="160"/>
        <v>MQ200</v>
      </c>
      <c r="K1695" s="76" t="str">
        <f t="shared" si="161"/>
        <v>RAB07J1A</v>
      </c>
      <c r="L1695" s="281" t="e">
        <f>VLOOKUP(K1695,'Planilla de control'!#REF!,2,0)</f>
        <v>#REF!</v>
      </c>
      <c r="M1695" s="29" t="e">
        <f>IF(COUNTIF('Planilla de control'!#REF!,K1695)&gt;0,"SI","NO")</f>
        <v>#REF!</v>
      </c>
    </row>
    <row r="1696" spans="1:13" x14ac:dyDescent="0.3">
      <c r="A1696" s="3" t="s">
        <v>2366</v>
      </c>
      <c r="B1696" s="3" t="s">
        <v>4740</v>
      </c>
      <c r="C1696" s="3"/>
      <c r="D1696" s="3"/>
      <c r="E1696" s="3"/>
      <c r="F1696" s="51" t="str">
        <f t="shared" si="156"/>
        <v>07A4</v>
      </c>
      <c r="G1696" s="51">
        <f t="shared" si="157"/>
        <v>4</v>
      </c>
      <c r="H1696" s="51">
        <f t="shared" si="158"/>
        <v>7</v>
      </c>
      <c r="I1696" s="51" t="str">
        <f t="shared" si="159"/>
        <v>A</v>
      </c>
      <c r="J1696" s="51" t="str">
        <f t="shared" si="160"/>
        <v>MQ200</v>
      </c>
      <c r="K1696" s="76" t="str">
        <f t="shared" si="161"/>
        <v>RAB07A4B</v>
      </c>
      <c r="L1696" s="281" t="e">
        <f>VLOOKUP(K1696,'Planilla de control'!#REF!,2,0)</f>
        <v>#REF!</v>
      </c>
      <c r="M1696" s="29" t="e">
        <f>IF(COUNTIF('Planilla de control'!#REF!,K1696)&gt;0,"SI","NO")</f>
        <v>#REF!</v>
      </c>
    </row>
    <row r="1697" spans="1:13" x14ac:dyDescent="0.3">
      <c r="A1697" s="3" t="s">
        <v>2366</v>
      </c>
      <c r="B1697" s="3" t="s">
        <v>4741</v>
      </c>
      <c r="C1697" s="3"/>
      <c r="D1697" s="3"/>
      <c r="E1697" s="3"/>
      <c r="F1697" s="51" t="str">
        <f t="shared" si="156"/>
        <v>07A4</v>
      </c>
      <c r="G1697" s="51">
        <f t="shared" si="157"/>
        <v>4</v>
      </c>
      <c r="H1697" s="51">
        <f t="shared" si="158"/>
        <v>7</v>
      </c>
      <c r="I1697" s="51" t="str">
        <f t="shared" si="159"/>
        <v>A</v>
      </c>
      <c r="J1697" s="51" t="str">
        <f t="shared" si="160"/>
        <v>MQ200</v>
      </c>
      <c r="K1697" s="76" t="str">
        <f t="shared" si="161"/>
        <v>RAB07A4C</v>
      </c>
      <c r="L1697" s="281" t="e">
        <f>VLOOKUP(K1697,'Planilla de control'!#REF!,2,0)</f>
        <v>#REF!</v>
      </c>
      <c r="M1697" s="29" t="e">
        <f>IF(COUNTIF('Planilla de control'!#REF!,K1697)&gt;0,"SI","NO")</f>
        <v>#REF!</v>
      </c>
    </row>
    <row r="1698" spans="1:13" x14ac:dyDescent="0.3">
      <c r="A1698" s="3" t="s">
        <v>2366</v>
      </c>
      <c r="B1698" s="3" t="s">
        <v>4742</v>
      </c>
      <c r="C1698" s="3"/>
      <c r="D1698" s="3"/>
      <c r="E1698" s="3"/>
      <c r="F1698" s="51" t="str">
        <f t="shared" si="156"/>
        <v>07A5</v>
      </c>
      <c r="G1698" s="51">
        <f t="shared" si="157"/>
        <v>5</v>
      </c>
      <c r="H1698" s="51">
        <f t="shared" si="158"/>
        <v>7</v>
      </c>
      <c r="I1698" s="51" t="str">
        <f t="shared" si="159"/>
        <v>A</v>
      </c>
      <c r="J1698" s="51" t="str">
        <f t="shared" si="160"/>
        <v>MQ200</v>
      </c>
      <c r="K1698" s="76" t="str">
        <f t="shared" si="161"/>
        <v>RAB07A5A</v>
      </c>
      <c r="L1698" s="281" t="e">
        <f>VLOOKUP(K1698,'Planilla de control'!#REF!,2,0)</f>
        <v>#REF!</v>
      </c>
      <c r="M1698" s="29" t="e">
        <f>IF(COUNTIF('Planilla de control'!#REF!,K1698)&gt;0,"SI","NO")</f>
        <v>#REF!</v>
      </c>
    </row>
    <row r="1699" spans="1:13" x14ac:dyDescent="0.3">
      <c r="A1699" s="3" t="s">
        <v>2366</v>
      </c>
      <c r="B1699" s="3" t="s">
        <v>4743</v>
      </c>
      <c r="C1699" s="3"/>
      <c r="D1699" s="3"/>
      <c r="E1699" s="3"/>
      <c r="F1699" s="51" t="str">
        <f t="shared" si="156"/>
        <v>07A5</v>
      </c>
      <c r="G1699" s="51">
        <f t="shared" si="157"/>
        <v>5</v>
      </c>
      <c r="H1699" s="51">
        <f t="shared" si="158"/>
        <v>7</v>
      </c>
      <c r="I1699" s="51" t="str">
        <f t="shared" si="159"/>
        <v>A</v>
      </c>
      <c r="J1699" s="51" t="str">
        <f t="shared" si="160"/>
        <v>MQ200</v>
      </c>
      <c r="K1699" s="76" t="str">
        <f t="shared" si="161"/>
        <v>RAB07A5B</v>
      </c>
      <c r="L1699" s="281" t="e">
        <f>VLOOKUP(K1699,'Planilla de control'!#REF!,2,0)</f>
        <v>#REF!</v>
      </c>
      <c r="M1699" s="29" t="e">
        <f>IF(COUNTIF('Planilla de control'!#REF!,K1699)&gt;0,"SI","NO")</f>
        <v>#REF!</v>
      </c>
    </row>
    <row r="1700" spans="1:13" x14ac:dyDescent="0.3">
      <c r="A1700" s="3" t="s">
        <v>2366</v>
      </c>
      <c r="B1700" s="3" t="s">
        <v>4744</v>
      </c>
      <c r="C1700" s="3"/>
      <c r="D1700" s="3"/>
      <c r="E1700" s="3"/>
      <c r="F1700" s="51" t="str">
        <f t="shared" si="156"/>
        <v>07A5</v>
      </c>
      <c r="G1700" s="51">
        <f t="shared" si="157"/>
        <v>5</v>
      </c>
      <c r="H1700" s="51">
        <f t="shared" si="158"/>
        <v>7</v>
      </c>
      <c r="I1700" s="51" t="str">
        <f t="shared" si="159"/>
        <v>A</v>
      </c>
      <c r="J1700" s="51" t="str">
        <f t="shared" si="160"/>
        <v>MQ200</v>
      </c>
      <c r="K1700" s="76" t="str">
        <f t="shared" si="161"/>
        <v>RAB07A5C</v>
      </c>
      <c r="L1700" s="281" t="e">
        <f>VLOOKUP(K1700,'Planilla de control'!#REF!,2,0)</f>
        <v>#REF!</v>
      </c>
      <c r="M1700" s="29" t="e">
        <f>IF(COUNTIF('Planilla de control'!#REF!,K1700)&gt;0,"SI","NO")</f>
        <v>#REF!</v>
      </c>
    </row>
    <row r="1701" spans="1:13" x14ac:dyDescent="0.3">
      <c r="A1701" s="3" t="s">
        <v>2366</v>
      </c>
      <c r="B1701" s="3" t="s">
        <v>4745</v>
      </c>
      <c r="C1701" s="3"/>
      <c r="D1701" s="3"/>
      <c r="E1701" s="3"/>
      <c r="F1701" s="51" t="str">
        <f t="shared" si="156"/>
        <v>07A7</v>
      </c>
      <c r="G1701" s="51">
        <f t="shared" si="157"/>
        <v>7</v>
      </c>
      <c r="H1701" s="51">
        <f t="shared" si="158"/>
        <v>7</v>
      </c>
      <c r="I1701" s="51" t="str">
        <f t="shared" si="159"/>
        <v>A</v>
      </c>
      <c r="J1701" s="51" t="str">
        <f t="shared" si="160"/>
        <v>MQ200</v>
      </c>
      <c r="K1701" s="76" t="str">
        <f t="shared" si="161"/>
        <v>RAB07A7A</v>
      </c>
      <c r="L1701" s="281" t="e">
        <f>VLOOKUP(K1701,'Planilla de control'!#REF!,2,0)</f>
        <v>#REF!</v>
      </c>
      <c r="M1701" s="29" t="e">
        <f>IF(COUNTIF('Planilla de control'!#REF!,K1701)&gt;0,"SI","NO")</f>
        <v>#REF!</v>
      </c>
    </row>
    <row r="1702" spans="1:13" x14ac:dyDescent="0.3">
      <c r="A1702" s="3" t="s">
        <v>2366</v>
      </c>
      <c r="B1702" s="3" t="s">
        <v>4746</v>
      </c>
      <c r="C1702" s="3"/>
      <c r="D1702" s="3"/>
      <c r="E1702" s="3"/>
      <c r="F1702" s="51" t="str">
        <f t="shared" si="156"/>
        <v>07A8</v>
      </c>
      <c r="G1702" s="51">
        <f t="shared" si="157"/>
        <v>8</v>
      </c>
      <c r="H1702" s="51">
        <f t="shared" si="158"/>
        <v>7</v>
      </c>
      <c r="I1702" s="51" t="str">
        <f t="shared" si="159"/>
        <v>A</v>
      </c>
      <c r="J1702" s="51" t="str">
        <f t="shared" si="160"/>
        <v>MQ200</v>
      </c>
      <c r="K1702" s="76" t="str">
        <f t="shared" si="161"/>
        <v>RAB07A8B</v>
      </c>
      <c r="L1702" s="281" t="e">
        <f>VLOOKUP(K1702,'Planilla de control'!#REF!,2,0)</f>
        <v>#REF!</v>
      </c>
      <c r="M1702" s="29" t="e">
        <f>IF(COUNTIF('Planilla de control'!#REF!,K1702)&gt;0,"SI","NO")</f>
        <v>#REF!</v>
      </c>
    </row>
    <row r="1703" spans="1:13" x14ac:dyDescent="0.3">
      <c r="A1703" s="3" t="s">
        <v>2366</v>
      </c>
      <c r="B1703" s="3" t="s">
        <v>4747</v>
      </c>
      <c r="C1703" s="3"/>
      <c r="D1703" s="3"/>
      <c r="E1703" s="3"/>
      <c r="F1703" s="51" t="str">
        <f t="shared" si="156"/>
        <v>07B6</v>
      </c>
      <c r="G1703" s="51">
        <f t="shared" si="157"/>
        <v>6</v>
      </c>
      <c r="H1703" s="51">
        <f t="shared" si="158"/>
        <v>7</v>
      </c>
      <c r="I1703" s="51" t="str">
        <f t="shared" si="159"/>
        <v>B</v>
      </c>
      <c r="J1703" s="51" t="str">
        <f t="shared" si="160"/>
        <v>MQ200</v>
      </c>
      <c r="K1703" s="76" t="str">
        <f t="shared" si="161"/>
        <v>RAB07B6A</v>
      </c>
      <c r="L1703" s="281" t="e">
        <f>VLOOKUP(K1703,'Planilla de control'!#REF!,2,0)</f>
        <v>#REF!</v>
      </c>
      <c r="M1703" s="29" t="e">
        <f>IF(COUNTIF('Planilla de control'!#REF!,K1703)&gt;0,"SI","NO")</f>
        <v>#REF!</v>
      </c>
    </row>
    <row r="1704" spans="1:13" x14ac:dyDescent="0.3">
      <c r="A1704" s="3" t="s">
        <v>2366</v>
      </c>
      <c r="B1704" s="3" t="s">
        <v>4748</v>
      </c>
      <c r="C1704" s="3"/>
      <c r="D1704" s="3"/>
      <c r="E1704" s="3"/>
      <c r="F1704" s="51" t="str">
        <f t="shared" si="156"/>
        <v>07B6</v>
      </c>
      <c r="G1704" s="51">
        <f t="shared" si="157"/>
        <v>6</v>
      </c>
      <c r="H1704" s="51">
        <f t="shared" si="158"/>
        <v>7</v>
      </c>
      <c r="I1704" s="51" t="str">
        <f t="shared" si="159"/>
        <v>B</v>
      </c>
      <c r="J1704" s="51" t="str">
        <f t="shared" si="160"/>
        <v>MQ200</v>
      </c>
      <c r="K1704" s="76" t="str">
        <f t="shared" si="161"/>
        <v>RAB07B6B</v>
      </c>
      <c r="L1704" s="281" t="e">
        <f>VLOOKUP(K1704,'Planilla de control'!#REF!,2,0)</f>
        <v>#REF!</v>
      </c>
      <c r="M1704" s="29" t="e">
        <f>IF(COUNTIF('Planilla de control'!#REF!,K1704)&gt;0,"SI","NO")</f>
        <v>#REF!</v>
      </c>
    </row>
    <row r="1705" spans="1:13" x14ac:dyDescent="0.3">
      <c r="A1705" s="3" t="s">
        <v>2366</v>
      </c>
      <c r="B1705" s="3" t="s">
        <v>4749</v>
      </c>
      <c r="C1705" s="3"/>
      <c r="D1705" s="3"/>
      <c r="E1705" s="3"/>
      <c r="F1705" s="51" t="str">
        <f t="shared" si="156"/>
        <v>07B6</v>
      </c>
      <c r="G1705" s="51">
        <f t="shared" si="157"/>
        <v>6</v>
      </c>
      <c r="H1705" s="51">
        <f t="shared" si="158"/>
        <v>7</v>
      </c>
      <c r="I1705" s="51" t="str">
        <f t="shared" si="159"/>
        <v>B</v>
      </c>
      <c r="J1705" s="51" t="str">
        <f t="shared" si="160"/>
        <v>MQ200</v>
      </c>
      <c r="K1705" s="76" t="str">
        <f t="shared" si="161"/>
        <v>RAB07B6C</v>
      </c>
      <c r="L1705" s="281" t="e">
        <f>VLOOKUP(K1705,'Planilla de control'!#REF!,2,0)</f>
        <v>#REF!</v>
      </c>
      <c r="M1705" s="29" t="e">
        <f>IF(COUNTIF('Planilla de control'!#REF!,K1705)&gt;0,"SI","NO")</f>
        <v>#REF!</v>
      </c>
    </row>
    <row r="1706" spans="1:13" x14ac:dyDescent="0.3">
      <c r="A1706" s="3" t="s">
        <v>2366</v>
      </c>
      <c r="B1706" s="3" t="s">
        <v>4750</v>
      </c>
      <c r="C1706" s="3"/>
      <c r="D1706" s="3"/>
      <c r="E1706" s="3"/>
      <c r="F1706" s="51" t="str">
        <f t="shared" si="156"/>
        <v>07B7</v>
      </c>
      <c r="G1706" s="51">
        <f t="shared" si="157"/>
        <v>7</v>
      </c>
      <c r="H1706" s="51">
        <f t="shared" si="158"/>
        <v>7</v>
      </c>
      <c r="I1706" s="51" t="str">
        <f t="shared" si="159"/>
        <v>B</v>
      </c>
      <c r="J1706" s="51" t="str">
        <f t="shared" si="160"/>
        <v>MQ200</v>
      </c>
      <c r="K1706" s="76" t="str">
        <f t="shared" si="161"/>
        <v>RAB07B7B</v>
      </c>
      <c r="L1706" s="281" t="e">
        <f>VLOOKUP(K1706,'Planilla de control'!#REF!,2,0)</f>
        <v>#REF!</v>
      </c>
      <c r="M1706" s="29" t="e">
        <f>IF(COUNTIF('Planilla de control'!#REF!,K1706)&gt;0,"SI","NO")</f>
        <v>#REF!</v>
      </c>
    </row>
    <row r="1707" spans="1:13" x14ac:dyDescent="0.3">
      <c r="A1707" s="3" t="s">
        <v>2366</v>
      </c>
      <c r="B1707" s="3" t="s">
        <v>4751</v>
      </c>
      <c r="C1707" s="3"/>
      <c r="D1707" s="3"/>
      <c r="E1707" s="3"/>
      <c r="F1707" s="51" t="str">
        <f t="shared" si="156"/>
        <v>07B7</v>
      </c>
      <c r="G1707" s="51">
        <f t="shared" si="157"/>
        <v>7</v>
      </c>
      <c r="H1707" s="51">
        <f t="shared" si="158"/>
        <v>7</v>
      </c>
      <c r="I1707" s="51" t="str">
        <f t="shared" si="159"/>
        <v>B</v>
      </c>
      <c r="J1707" s="51" t="str">
        <f t="shared" si="160"/>
        <v>MQ200</v>
      </c>
      <c r="K1707" s="76" t="str">
        <f t="shared" si="161"/>
        <v>RAB07B7C</v>
      </c>
      <c r="L1707" s="281" t="e">
        <f>VLOOKUP(K1707,'Planilla de control'!#REF!,2,0)</f>
        <v>#REF!</v>
      </c>
      <c r="M1707" s="29" t="e">
        <f>IF(COUNTIF('Planilla de control'!#REF!,K1707)&gt;0,"SI","NO")</f>
        <v>#REF!</v>
      </c>
    </row>
    <row r="1708" spans="1:13" x14ac:dyDescent="0.3">
      <c r="A1708" s="3" t="s">
        <v>2366</v>
      </c>
      <c r="B1708" s="3" t="s">
        <v>4752</v>
      </c>
      <c r="C1708" s="3"/>
      <c r="D1708" s="3"/>
      <c r="E1708" s="3"/>
      <c r="F1708" s="51" t="str">
        <f t="shared" si="156"/>
        <v>07C4</v>
      </c>
      <c r="G1708" s="51">
        <f t="shared" si="157"/>
        <v>4</v>
      </c>
      <c r="H1708" s="51">
        <f t="shared" si="158"/>
        <v>7</v>
      </c>
      <c r="I1708" s="51" t="str">
        <f t="shared" si="159"/>
        <v>C</v>
      </c>
      <c r="J1708" s="51" t="str">
        <f t="shared" si="160"/>
        <v>MQ200</v>
      </c>
      <c r="K1708" s="76" t="str">
        <f t="shared" si="161"/>
        <v>RAB07C4C</v>
      </c>
      <c r="L1708" s="281" t="e">
        <f>VLOOKUP(K1708,'Planilla de control'!#REF!,2,0)</f>
        <v>#REF!</v>
      </c>
      <c r="M1708" s="29" t="e">
        <f>IF(COUNTIF('Planilla de control'!#REF!,K1708)&gt;0,"SI","NO")</f>
        <v>#REF!</v>
      </c>
    </row>
    <row r="1709" spans="1:13" x14ac:dyDescent="0.3">
      <c r="A1709" s="3" t="s">
        <v>2366</v>
      </c>
      <c r="B1709" s="3" t="s">
        <v>4753</v>
      </c>
      <c r="C1709" s="3"/>
      <c r="D1709" s="3"/>
      <c r="E1709" s="3"/>
      <c r="F1709" s="51" t="str">
        <f t="shared" si="156"/>
        <v>07C5</v>
      </c>
      <c r="G1709" s="51">
        <f t="shared" si="157"/>
        <v>5</v>
      </c>
      <c r="H1709" s="51">
        <f t="shared" si="158"/>
        <v>7</v>
      </c>
      <c r="I1709" s="51" t="str">
        <f t="shared" si="159"/>
        <v>C</v>
      </c>
      <c r="J1709" s="51" t="str">
        <f t="shared" si="160"/>
        <v>MQ200</v>
      </c>
      <c r="K1709" s="76" t="str">
        <f t="shared" si="161"/>
        <v>RAB07C5C</v>
      </c>
      <c r="L1709" s="281" t="e">
        <f>VLOOKUP(K1709,'Planilla de control'!#REF!,2,0)</f>
        <v>#REF!</v>
      </c>
      <c r="M1709" s="29" t="e">
        <f>IF(COUNTIF('Planilla de control'!#REF!,K1709)&gt;0,"SI","NO")</f>
        <v>#REF!</v>
      </c>
    </row>
    <row r="1710" spans="1:13" x14ac:dyDescent="0.3">
      <c r="A1710" s="3" t="s">
        <v>2366</v>
      </c>
      <c r="B1710" s="3" t="s">
        <v>4754</v>
      </c>
      <c r="C1710" s="3"/>
      <c r="D1710" s="3"/>
      <c r="E1710" s="3"/>
      <c r="F1710" s="51" t="str">
        <f t="shared" si="156"/>
        <v>07C6</v>
      </c>
      <c r="G1710" s="51">
        <f t="shared" si="157"/>
        <v>6</v>
      </c>
      <c r="H1710" s="51">
        <f t="shared" si="158"/>
        <v>7</v>
      </c>
      <c r="I1710" s="51" t="str">
        <f t="shared" si="159"/>
        <v>C</v>
      </c>
      <c r="J1710" s="51" t="str">
        <f t="shared" si="160"/>
        <v>MQ200</v>
      </c>
      <c r="K1710" s="76" t="str">
        <f t="shared" si="161"/>
        <v>RAB07C6A</v>
      </c>
      <c r="L1710" s="281" t="e">
        <f>VLOOKUP(K1710,'Planilla de control'!#REF!,2,0)</f>
        <v>#REF!</v>
      </c>
      <c r="M1710" s="29" t="e">
        <f>IF(COUNTIF('Planilla de control'!#REF!,K1710)&gt;0,"SI","NO")</f>
        <v>#REF!</v>
      </c>
    </row>
    <row r="1711" spans="1:13" x14ac:dyDescent="0.3">
      <c r="A1711" s="3" t="s">
        <v>2366</v>
      </c>
      <c r="B1711" s="3" t="s">
        <v>4755</v>
      </c>
      <c r="C1711" s="3"/>
      <c r="D1711" s="3"/>
      <c r="E1711" s="3"/>
      <c r="F1711" s="51" t="str">
        <f t="shared" si="156"/>
        <v>07C6</v>
      </c>
      <c r="G1711" s="51">
        <f t="shared" si="157"/>
        <v>6</v>
      </c>
      <c r="H1711" s="51">
        <f t="shared" si="158"/>
        <v>7</v>
      </c>
      <c r="I1711" s="51" t="str">
        <f t="shared" si="159"/>
        <v>C</v>
      </c>
      <c r="J1711" s="51" t="str">
        <f t="shared" si="160"/>
        <v>MQ200</v>
      </c>
      <c r="K1711" s="76" t="str">
        <f t="shared" si="161"/>
        <v>RAB07C6B</v>
      </c>
      <c r="L1711" s="281" t="e">
        <f>VLOOKUP(K1711,'Planilla de control'!#REF!,2,0)</f>
        <v>#REF!</v>
      </c>
      <c r="M1711" s="29" t="e">
        <f>IF(COUNTIF('Planilla de control'!#REF!,K1711)&gt;0,"SI","NO")</f>
        <v>#REF!</v>
      </c>
    </row>
    <row r="1712" spans="1:13" x14ac:dyDescent="0.3">
      <c r="A1712" s="3" t="s">
        <v>2366</v>
      </c>
      <c r="B1712" s="3" t="s">
        <v>4756</v>
      </c>
      <c r="C1712" s="3"/>
      <c r="D1712" s="3"/>
      <c r="E1712" s="3"/>
      <c r="F1712" s="51" t="str">
        <f t="shared" si="156"/>
        <v>07C6</v>
      </c>
      <c r="G1712" s="51">
        <f t="shared" si="157"/>
        <v>6</v>
      </c>
      <c r="H1712" s="51">
        <f t="shared" si="158"/>
        <v>7</v>
      </c>
      <c r="I1712" s="51" t="str">
        <f t="shared" si="159"/>
        <v>C</v>
      </c>
      <c r="J1712" s="51" t="str">
        <f t="shared" si="160"/>
        <v>MQ200</v>
      </c>
      <c r="K1712" s="76" t="str">
        <f t="shared" si="161"/>
        <v>RAB07C6C</v>
      </c>
      <c r="L1712" s="281" t="e">
        <f>VLOOKUP(K1712,'Planilla de control'!#REF!,2,0)</f>
        <v>#REF!</v>
      </c>
      <c r="M1712" s="29" t="e">
        <f>IF(COUNTIF('Planilla de control'!#REF!,K1712)&gt;0,"SI","NO")</f>
        <v>#REF!</v>
      </c>
    </row>
    <row r="1713" spans="1:13" x14ac:dyDescent="0.3">
      <c r="A1713" s="3" t="s">
        <v>2366</v>
      </c>
      <c r="B1713" s="3" t="s">
        <v>4757</v>
      </c>
      <c r="C1713" s="3"/>
      <c r="D1713" s="3"/>
      <c r="E1713" s="3"/>
      <c r="F1713" s="51" t="str">
        <f t="shared" si="156"/>
        <v>07C7</v>
      </c>
      <c r="G1713" s="51">
        <f t="shared" si="157"/>
        <v>7</v>
      </c>
      <c r="H1713" s="51">
        <f t="shared" si="158"/>
        <v>7</v>
      </c>
      <c r="I1713" s="51" t="str">
        <f t="shared" si="159"/>
        <v>C</v>
      </c>
      <c r="J1713" s="51" t="str">
        <f t="shared" si="160"/>
        <v>MQ200</v>
      </c>
      <c r="K1713" s="76" t="str">
        <f t="shared" si="161"/>
        <v>RAB07C7A</v>
      </c>
      <c r="L1713" s="281" t="e">
        <f>VLOOKUP(K1713,'Planilla de control'!#REF!,2,0)</f>
        <v>#REF!</v>
      </c>
      <c r="M1713" s="29" t="e">
        <f>IF(COUNTIF('Planilla de control'!#REF!,K1713)&gt;0,"SI","NO")</f>
        <v>#REF!</v>
      </c>
    </row>
    <row r="1714" spans="1:13" x14ac:dyDescent="0.3">
      <c r="A1714" s="3" t="s">
        <v>2366</v>
      </c>
      <c r="B1714" s="3" t="s">
        <v>4758</v>
      </c>
      <c r="C1714" s="3"/>
      <c r="D1714" s="3"/>
      <c r="E1714" s="3"/>
      <c r="F1714" s="51" t="str">
        <f t="shared" si="156"/>
        <v>07C7</v>
      </c>
      <c r="G1714" s="51">
        <f t="shared" si="157"/>
        <v>7</v>
      </c>
      <c r="H1714" s="51">
        <f t="shared" si="158"/>
        <v>7</v>
      </c>
      <c r="I1714" s="51" t="str">
        <f t="shared" si="159"/>
        <v>C</v>
      </c>
      <c r="J1714" s="51" t="str">
        <f t="shared" si="160"/>
        <v>MQ200</v>
      </c>
      <c r="K1714" s="76" t="str">
        <f t="shared" si="161"/>
        <v>RAB07C7B</v>
      </c>
      <c r="L1714" s="281" t="e">
        <f>VLOOKUP(K1714,'Planilla de control'!#REF!,2,0)</f>
        <v>#REF!</v>
      </c>
      <c r="M1714" s="29" t="e">
        <f>IF(COUNTIF('Planilla de control'!#REF!,K1714)&gt;0,"SI","NO")</f>
        <v>#REF!</v>
      </c>
    </row>
    <row r="1715" spans="1:13" x14ac:dyDescent="0.3">
      <c r="A1715" s="3" t="s">
        <v>2366</v>
      </c>
      <c r="B1715" s="3" t="s">
        <v>4759</v>
      </c>
      <c r="C1715" s="3"/>
      <c r="D1715" s="3"/>
      <c r="E1715" s="3"/>
      <c r="F1715" s="51" t="str">
        <f t="shared" si="156"/>
        <v>07I1</v>
      </c>
      <c r="G1715" s="51">
        <f t="shared" si="157"/>
        <v>1</v>
      </c>
      <c r="H1715" s="51">
        <f t="shared" si="158"/>
        <v>7</v>
      </c>
      <c r="I1715" s="51" t="str">
        <f t="shared" si="159"/>
        <v>I</v>
      </c>
      <c r="J1715" s="51" t="str">
        <f t="shared" si="160"/>
        <v>MQ200</v>
      </c>
      <c r="K1715" s="76" t="str">
        <f t="shared" si="161"/>
        <v>RAB07I1A</v>
      </c>
      <c r="L1715" s="281" t="e">
        <f>VLOOKUP(K1715,'Planilla de control'!#REF!,2,0)</f>
        <v>#REF!</v>
      </c>
      <c r="M1715" s="29" t="e">
        <f>IF(COUNTIF('Planilla de control'!#REF!,K1715)&gt;0,"SI","NO")</f>
        <v>#REF!</v>
      </c>
    </row>
    <row r="1716" spans="1:13" x14ac:dyDescent="0.3">
      <c r="A1716" s="3" t="s">
        <v>2366</v>
      </c>
      <c r="B1716" s="3" t="s">
        <v>4760</v>
      </c>
      <c r="C1716" s="3"/>
      <c r="D1716" s="3"/>
      <c r="E1716" s="3"/>
      <c r="F1716" s="51" t="str">
        <f t="shared" si="156"/>
        <v>07C5</v>
      </c>
      <c r="G1716" s="51">
        <f t="shared" si="157"/>
        <v>5</v>
      </c>
      <c r="H1716" s="51">
        <f t="shared" si="158"/>
        <v>7</v>
      </c>
      <c r="I1716" s="51" t="str">
        <f t="shared" si="159"/>
        <v>C</v>
      </c>
      <c r="J1716" s="51" t="str">
        <f t="shared" si="160"/>
        <v>MQ200</v>
      </c>
      <c r="K1716" s="76" t="str">
        <f t="shared" si="161"/>
        <v>RAB07C5A</v>
      </c>
      <c r="L1716" s="281" t="e">
        <f>VLOOKUP(K1716,'Planilla de control'!#REF!,2,0)</f>
        <v>#REF!</v>
      </c>
      <c r="M1716" s="29" t="e">
        <f>IF(COUNTIF('Planilla de control'!#REF!,K1716)&gt;0,"SI","NO")</f>
        <v>#REF!</v>
      </c>
    </row>
    <row r="1717" spans="1:13" x14ac:dyDescent="0.3">
      <c r="A1717" s="3" t="s">
        <v>2366</v>
      </c>
      <c r="B1717" s="3" t="s">
        <v>4761</v>
      </c>
      <c r="C1717" s="3"/>
      <c r="D1717" s="3"/>
      <c r="E1717" s="3"/>
      <c r="F1717" s="51" t="str">
        <f t="shared" si="156"/>
        <v>07K6</v>
      </c>
      <c r="G1717" s="51">
        <f t="shared" si="157"/>
        <v>6</v>
      </c>
      <c r="H1717" s="51">
        <f t="shared" si="158"/>
        <v>7</v>
      </c>
      <c r="I1717" s="51" t="str">
        <f t="shared" si="159"/>
        <v>K</v>
      </c>
      <c r="J1717" s="51" t="str">
        <f t="shared" si="160"/>
        <v>MQ200</v>
      </c>
      <c r="K1717" s="76" t="str">
        <f t="shared" si="161"/>
        <v>RAB07K6A</v>
      </c>
      <c r="L1717" s="281" t="e">
        <f>VLOOKUP(K1717,'Planilla de control'!#REF!,2,0)</f>
        <v>#REF!</v>
      </c>
      <c r="M1717" s="29" t="e">
        <f>IF(COUNTIF('Planilla de control'!#REF!,K1717)&gt;0,"SI","NO")</f>
        <v>#REF!</v>
      </c>
    </row>
    <row r="1718" spans="1:13" x14ac:dyDescent="0.3">
      <c r="A1718" s="3" t="s">
        <v>2366</v>
      </c>
      <c r="B1718" s="3" t="s">
        <v>4762</v>
      </c>
      <c r="C1718" s="3"/>
      <c r="D1718" s="3"/>
      <c r="E1718" s="3"/>
      <c r="F1718" s="51" t="str">
        <f t="shared" si="156"/>
        <v>07D3</v>
      </c>
      <c r="G1718" s="51">
        <f t="shared" si="157"/>
        <v>3</v>
      </c>
      <c r="H1718" s="51">
        <f t="shared" si="158"/>
        <v>7</v>
      </c>
      <c r="I1718" s="51" t="str">
        <f t="shared" si="159"/>
        <v>D</v>
      </c>
      <c r="J1718" s="51" t="str">
        <f t="shared" si="160"/>
        <v>MQ200</v>
      </c>
      <c r="K1718" s="76" t="str">
        <f t="shared" si="161"/>
        <v>RAB07D3B</v>
      </c>
      <c r="L1718" s="281" t="e">
        <f>VLOOKUP(K1718,'Planilla de control'!#REF!,2,0)</f>
        <v>#REF!</v>
      </c>
      <c r="M1718" s="29" t="e">
        <f>IF(COUNTIF('Planilla de control'!#REF!,K1718)&gt;0,"SI","NO")</f>
        <v>#REF!</v>
      </c>
    </row>
    <row r="1719" spans="1:13" x14ac:dyDescent="0.3">
      <c r="A1719" s="3" t="s">
        <v>2366</v>
      </c>
      <c r="B1719" s="3" t="s">
        <v>4763</v>
      </c>
      <c r="C1719" s="3"/>
      <c r="D1719" s="3"/>
      <c r="E1719" s="3"/>
      <c r="F1719" s="51" t="str">
        <f t="shared" si="156"/>
        <v>07B1</v>
      </c>
      <c r="G1719" s="51">
        <f t="shared" si="157"/>
        <v>1</v>
      </c>
      <c r="H1719" s="51">
        <f t="shared" si="158"/>
        <v>7</v>
      </c>
      <c r="I1719" s="51" t="str">
        <f t="shared" si="159"/>
        <v>B</v>
      </c>
      <c r="J1719" s="51" t="str">
        <f t="shared" si="160"/>
        <v>MQ200</v>
      </c>
      <c r="K1719" s="76" t="str">
        <f t="shared" si="161"/>
        <v>RAB07B1A</v>
      </c>
      <c r="L1719" s="281" t="e">
        <f>VLOOKUP(K1719,'Planilla de control'!#REF!,2,0)</f>
        <v>#REF!</v>
      </c>
      <c r="M1719" s="29" t="e">
        <f>IF(COUNTIF('Planilla de control'!#REF!,K1719)&gt;0,"SI","NO")</f>
        <v>#REF!</v>
      </c>
    </row>
    <row r="1720" spans="1:13" x14ac:dyDescent="0.3">
      <c r="A1720" s="3" t="s">
        <v>2366</v>
      </c>
      <c r="B1720" s="3" t="s">
        <v>4764</v>
      </c>
      <c r="C1720" s="3"/>
      <c r="D1720" s="3"/>
      <c r="E1720" s="3"/>
      <c r="F1720" s="51" t="str">
        <f t="shared" si="156"/>
        <v>07E8</v>
      </c>
      <c r="G1720" s="51">
        <f t="shared" si="157"/>
        <v>8</v>
      </c>
      <c r="H1720" s="51">
        <f t="shared" si="158"/>
        <v>7</v>
      </c>
      <c r="I1720" s="51" t="str">
        <f t="shared" si="159"/>
        <v>E</v>
      </c>
      <c r="J1720" s="51" t="str">
        <f t="shared" si="160"/>
        <v>MQ200</v>
      </c>
      <c r="K1720" s="76" t="str">
        <f t="shared" si="161"/>
        <v>RAB07E8A</v>
      </c>
      <c r="L1720" s="281" t="e">
        <f>VLOOKUP(K1720,'Planilla de control'!#REF!,2,0)</f>
        <v>#REF!</v>
      </c>
      <c r="M1720" s="29" t="e">
        <f>IF(COUNTIF('Planilla de control'!#REF!,K1720)&gt;0,"SI","NO")</f>
        <v>#REF!</v>
      </c>
    </row>
    <row r="1721" spans="1:13" x14ac:dyDescent="0.3">
      <c r="A1721" s="3" t="s">
        <v>2366</v>
      </c>
      <c r="B1721" s="3" t="s">
        <v>4765</v>
      </c>
      <c r="C1721" s="3"/>
      <c r="D1721" s="3"/>
      <c r="E1721" s="3"/>
      <c r="F1721" s="51" t="str">
        <f t="shared" si="156"/>
        <v>07G3</v>
      </c>
      <c r="G1721" s="51">
        <f t="shared" si="157"/>
        <v>3</v>
      </c>
      <c r="H1721" s="51">
        <f t="shared" si="158"/>
        <v>7</v>
      </c>
      <c r="I1721" s="51" t="str">
        <f t="shared" si="159"/>
        <v>G</v>
      </c>
      <c r="J1721" s="51" t="str">
        <f t="shared" si="160"/>
        <v>MQ200</v>
      </c>
      <c r="K1721" s="76" t="str">
        <f t="shared" si="161"/>
        <v>RAB07G3B</v>
      </c>
      <c r="L1721" s="281" t="e">
        <f>VLOOKUP(K1721,'Planilla de control'!#REF!,2,0)</f>
        <v>#REF!</v>
      </c>
      <c r="M1721" s="29" t="e">
        <f>IF(COUNTIF('Planilla de control'!#REF!,K1721)&gt;0,"SI","NO")</f>
        <v>#REF!</v>
      </c>
    </row>
    <row r="1722" spans="1:13" x14ac:dyDescent="0.3">
      <c r="A1722" s="3" t="s">
        <v>2366</v>
      </c>
      <c r="B1722" s="3" t="s">
        <v>4766</v>
      </c>
      <c r="C1722" s="3"/>
      <c r="D1722" s="3"/>
      <c r="E1722" s="3"/>
      <c r="F1722" s="51" t="str">
        <f t="shared" si="156"/>
        <v>07G4</v>
      </c>
      <c r="G1722" s="51">
        <f t="shared" si="157"/>
        <v>4</v>
      </c>
      <c r="H1722" s="51">
        <f t="shared" si="158"/>
        <v>7</v>
      </c>
      <c r="I1722" s="51" t="str">
        <f t="shared" si="159"/>
        <v>G</v>
      </c>
      <c r="J1722" s="51" t="str">
        <f t="shared" si="160"/>
        <v>MQ200</v>
      </c>
      <c r="K1722" s="76" t="str">
        <f t="shared" si="161"/>
        <v>RAB07G4B</v>
      </c>
      <c r="L1722" s="281" t="e">
        <f>VLOOKUP(K1722,'Planilla de control'!#REF!,2,0)</f>
        <v>#REF!</v>
      </c>
      <c r="M1722" s="29" t="e">
        <f>IF(COUNTIF('Planilla de control'!#REF!,K1722)&gt;0,"SI","NO")</f>
        <v>#REF!</v>
      </c>
    </row>
    <row r="1723" spans="1:13" x14ac:dyDescent="0.3">
      <c r="A1723" s="3" t="s">
        <v>2366</v>
      </c>
      <c r="B1723" s="3" t="s">
        <v>4767</v>
      </c>
      <c r="C1723" s="3"/>
      <c r="D1723" s="3"/>
      <c r="E1723" s="3"/>
      <c r="F1723" s="51" t="str">
        <f t="shared" si="156"/>
        <v>07J4</v>
      </c>
      <c r="G1723" s="51">
        <f t="shared" si="157"/>
        <v>4</v>
      </c>
      <c r="H1723" s="51">
        <f t="shared" si="158"/>
        <v>7</v>
      </c>
      <c r="I1723" s="51" t="str">
        <f t="shared" si="159"/>
        <v>J</v>
      </c>
      <c r="J1723" s="51" t="str">
        <f t="shared" si="160"/>
        <v>MQ200</v>
      </c>
      <c r="K1723" s="76" t="str">
        <f t="shared" si="161"/>
        <v>RAB07J4B</v>
      </c>
      <c r="L1723" s="281" t="e">
        <f>VLOOKUP(K1723,'Planilla de control'!#REF!,2,0)</f>
        <v>#REF!</v>
      </c>
      <c r="M1723" s="29" t="e">
        <f>IF(COUNTIF('Planilla de control'!#REF!,K1723)&gt;0,"SI","NO")</f>
        <v>#REF!</v>
      </c>
    </row>
    <row r="1724" spans="1:13" x14ac:dyDescent="0.3">
      <c r="A1724" s="3" t="s">
        <v>2366</v>
      </c>
      <c r="B1724" s="3" t="s">
        <v>4768</v>
      </c>
      <c r="C1724" s="3"/>
      <c r="D1724" s="3"/>
      <c r="E1724" s="3"/>
      <c r="F1724" s="51" t="str">
        <f t="shared" si="156"/>
        <v>07J6</v>
      </c>
      <c r="G1724" s="51">
        <f t="shared" si="157"/>
        <v>6</v>
      </c>
      <c r="H1724" s="51">
        <f t="shared" si="158"/>
        <v>7</v>
      </c>
      <c r="I1724" s="51" t="str">
        <f t="shared" si="159"/>
        <v>J</v>
      </c>
      <c r="J1724" s="51" t="str">
        <f t="shared" si="160"/>
        <v>MQ200</v>
      </c>
      <c r="K1724" s="76" t="str">
        <f t="shared" si="161"/>
        <v>RAB07J6A</v>
      </c>
      <c r="L1724" s="281" t="e">
        <f>VLOOKUP(K1724,'Planilla de control'!#REF!,2,0)</f>
        <v>#REF!</v>
      </c>
      <c r="M1724" s="29" t="e">
        <f>IF(COUNTIF('Planilla de control'!#REF!,K1724)&gt;0,"SI","NO")</f>
        <v>#REF!</v>
      </c>
    </row>
    <row r="1725" spans="1:13" x14ac:dyDescent="0.3">
      <c r="A1725" s="3" t="s">
        <v>2366</v>
      </c>
      <c r="B1725" s="3" t="s">
        <v>4769</v>
      </c>
      <c r="C1725" s="3"/>
      <c r="D1725" s="3"/>
      <c r="E1725" s="3"/>
      <c r="F1725" s="51" t="str">
        <f t="shared" si="156"/>
        <v>07L4</v>
      </c>
      <c r="G1725" s="51">
        <f t="shared" si="157"/>
        <v>4</v>
      </c>
      <c r="H1725" s="51">
        <f t="shared" si="158"/>
        <v>7</v>
      </c>
      <c r="I1725" s="51" t="str">
        <f t="shared" si="159"/>
        <v>L</v>
      </c>
      <c r="J1725" s="51" t="str">
        <f t="shared" si="160"/>
        <v>MQ200</v>
      </c>
      <c r="K1725" s="76" t="str">
        <f t="shared" si="161"/>
        <v>RAB07L4B</v>
      </c>
      <c r="L1725" s="281" t="e">
        <f>VLOOKUP(K1725,'Planilla de control'!#REF!,2,0)</f>
        <v>#REF!</v>
      </c>
      <c r="M1725" s="29" t="e">
        <f>IF(COUNTIF('Planilla de control'!#REF!,K1725)&gt;0,"SI","NO")</f>
        <v>#REF!</v>
      </c>
    </row>
    <row r="1726" spans="1:13" x14ac:dyDescent="0.3">
      <c r="A1726" s="3" t="s">
        <v>2366</v>
      </c>
      <c r="B1726" s="3" t="s">
        <v>4770</v>
      </c>
      <c r="C1726" s="3"/>
      <c r="D1726" s="3"/>
      <c r="E1726" s="3"/>
      <c r="F1726" s="51" t="str">
        <f t="shared" si="156"/>
        <v>07L5</v>
      </c>
      <c r="G1726" s="51">
        <f t="shared" si="157"/>
        <v>5</v>
      </c>
      <c r="H1726" s="51">
        <f t="shared" si="158"/>
        <v>7</v>
      </c>
      <c r="I1726" s="51" t="str">
        <f t="shared" si="159"/>
        <v>L</v>
      </c>
      <c r="J1726" s="51" t="str">
        <f t="shared" si="160"/>
        <v>MQ200</v>
      </c>
      <c r="K1726" s="76" t="str">
        <f t="shared" si="161"/>
        <v>RAB07L5A</v>
      </c>
      <c r="L1726" s="281" t="e">
        <f>VLOOKUP(K1726,'Planilla de control'!#REF!,2,0)</f>
        <v>#REF!</v>
      </c>
      <c r="M1726" s="29" t="e">
        <f>IF(COUNTIF('Planilla de control'!#REF!,K1726)&gt;0,"SI","NO")</f>
        <v>#REF!</v>
      </c>
    </row>
    <row r="1727" spans="1:13" x14ac:dyDescent="0.3">
      <c r="A1727" s="3" t="s">
        <v>2366</v>
      </c>
      <c r="B1727" s="3" t="s">
        <v>4771</v>
      </c>
      <c r="C1727" s="3"/>
      <c r="D1727" s="3"/>
      <c r="E1727" s="3"/>
      <c r="F1727" s="51" t="str">
        <f t="shared" si="156"/>
        <v>07E7</v>
      </c>
      <c r="G1727" s="51">
        <f t="shared" si="157"/>
        <v>7</v>
      </c>
      <c r="H1727" s="51">
        <f t="shared" si="158"/>
        <v>7</v>
      </c>
      <c r="I1727" s="51" t="str">
        <f t="shared" si="159"/>
        <v>E</v>
      </c>
      <c r="J1727" s="51" t="str">
        <f t="shared" si="160"/>
        <v>MQ200</v>
      </c>
      <c r="K1727" s="76" t="str">
        <f t="shared" si="161"/>
        <v>RAB07E7C</v>
      </c>
      <c r="L1727" s="281" t="e">
        <f>VLOOKUP(K1727,'Planilla de control'!#REF!,2,0)</f>
        <v>#REF!</v>
      </c>
      <c r="M1727" s="29" t="e">
        <f>IF(COUNTIF('Planilla de control'!#REF!,K1727)&gt;0,"SI","NO")</f>
        <v>#REF!</v>
      </c>
    </row>
    <row r="1728" spans="1:13" x14ac:dyDescent="0.3">
      <c r="A1728" s="3" t="s">
        <v>2366</v>
      </c>
      <c r="B1728" s="3" t="s">
        <v>4772</v>
      </c>
      <c r="C1728" s="3"/>
      <c r="D1728" s="3"/>
      <c r="E1728" s="3"/>
      <c r="F1728" s="51" t="str">
        <f t="shared" si="156"/>
        <v>07F7</v>
      </c>
      <c r="G1728" s="51">
        <f t="shared" si="157"/>
        <v>7</v>
      </c>
      <c r="H1728" s="51">
        <f t="shared" si="158"/>
        <v>7</v>
      </c>
      <c r="I1728" s="51" t="str">
        <f t="shared" si="159"/>
        <v>F</v>
      </c>
      <c r="J1728" s="51" t="str">
        <f t="shared" si="160"/>
        <v>MQ200</v>
      </c>
      <c r="K1728" s="76" t="str">
        <f t="shared" si="161"/>
        <v>RAB07F7A</v>
      </c>
      <c r="L1728" s="281" t="e">
        <f>VLOOKUP(K1728,'Planilla de control'!#REF!,2,0)</f>
        <v>#REF!</v>
      </c>
      <c r="M1728" s="29" t="e">
        <f>IF(COUNTIF('Planilla de control'!#REF!,K1728)&gt;0,"SI","NO")</f>
        <v>#REF!</v>
      </c>
    </row>
    <row r="1729" spans="1:13" x14ac:dyDescent="0.3">
      <c r="A1729" s="3" t="s">
        <v>2366</v>
      </c>
      <c r="B1729" s="3" t="s">
        <v>4773</v>
      </c>
      <c r="C1729" s="3"/>
      <c r="D1729" s="3"/>
      <c r="E1729" s="3"/>
      <c r="F1729" s="51" t="str">
        <f t="shared" si="156"/>
        <v>07F7</v>
      </c>
      <c r="G1729" s="51">
        <f t="shared" si="157"/>
        <v>7</v>
      </c>
      <c r="H1729" s="51">
        <f t="shared" si="158"/>
        <v>7</v>
      </c>
      <c r="I1729" s="51" t="str">
        <f t="shared" si="159"/>
        <v>F</v>
      </c>
      <c r="J1729" s="51" t="str">
        <f t="shared" si="160"/>
        <v>MQ200</v>
      </c>
      <c r="K1729" s="76" t="str">
        <f t="shared" si="161"/>
        <v>RAB07F7B</v>
      </c>
      <c r="L1729" s="281" t="e">
        <f>VLOOKUP(K1729,'Planilla de control'!#REF!,2,0)</f>
        <v>#REF!</v>
      </c>
      <c r="M1729" s="29" t="e">
        <f>IF(COUNTIF('Planilla de control'!#REF!,K1729)&gt;0,"SI","NO")</f>
        <v>#REF!</v>
      </c>
    </row>
    <row r="1730" spans="1:13" x14ac:dyDescent="0.3">
      <c r="A1730" s="3" t="s">
        <v>2366</v>
      </c>
      <c r="B1730" s="3" t="s">
        <v>4774</v>
      </c>
      <c r="C1730" s="3"/>
      <c r="D1730" s="3"/>
      <c r="E1730" s="3"/>
      <c r="F1730" s="51" t="str">
        <f t="shared" si="156"/>
        <v>07F7</v>
      </c>
      <c r="G1730" s="51">
        <f t="shared" si="157"/>
        <v>7</v>
      </c>
      <c r="H1730" s="51">
        <f t="shared" si="158"/>
        <v>7</v>
      </c>
      <c r="I1730" s="51" t="str">
        <f t="shared" si="159"/>
        <v>F</v>
      </c>
      <c r="J1730" s="51" t="str">
        <f t="shared" si="160"/>
        <v>MQ200</v>
      </c>
      <c r="K1730" s="76" t="str">
        <f t="shared" si="161"/>
        <v>RAB07F7C</v>
      </c>
      <c r="L1730" s="281" t="e">
        <f>VLOOKUP(K1730,'Planilla de control'!#REF!,2,0)</f>
        <v>#REF!</v>
      </c>
      <c r="M1730" s="29" t="e">
        <f>IF(COUNTIF('Planilla de control'!#REF!,K1730)&gt;0,"SI","NO")</f>
        <v>#REF!</v>
      </c>
    </row>
    <row r="1731" spans="1:13" x14ac:dyDescent="0.3">
      <c r="A1731" s="3" t="s">
        <v>2366</v>
      </c>
      <c r="B1731" s="3" t="s">
        <v>4775</v>
      </c>
      <c r="C1731" s="3"/>
      <c r="D1731" s="3"/>
      <c r="E1731" s="3"/>
      <c r="F1731" s="51" t="str">
        <f t="shared" ref="F1731:F1794" si="162">IF(OR(LEN(B1731)=9,LEN(B1731)=5),MID(B1731,1,4),MID(B1731,1,5))</f>
        <v>07D5</v>
      </c>
      <c r="G1731" s="51">
        <f t="shared" ref="G1731:G1794" si="163">IF(MID(F1731,5,1)&lt;&gt;"",MID(F1731,4,2),MID(F1731,4,1))*1</f>
        <v>5</v>
      </c>
      <c r="H1731" s="51">
        <f t="shared" ref="H1731:H1794" si="164">+MID(B1731,1,2)*1</f>
        <v>7</v>
      </c>
      <c r="I1731" s="51" t="str">
        <f t="shared" ref="I1731:I1794" si="165">+MID(B1731,3,1)</f>
        <v>D</v>
      </c>
      <c r="J1731" s="51" t="str">
        <f t="shared" ref="J1731:J1794" si="166">HLOOKUP(A1731,$O$1:$U$2,2,0)</f>
        <v>MQ200</v>
      </c>
      <c r="K1731" s="76" t="str">
        <f t="shared" ref="K1731:K1794" si="167">CONCATENATE(A1731,B1731)</f>
        <v>RAB07D5A</v>
      </c>
      <c r="L1731" s="281" t="e">
        <f>VLOOKUP(K1731,'Planilla de control'!#REF!,2,0)</f>
        <v>#REF!</v>
      </c>
      <c r="M1731" s="29" t="e">
        <f>IF(COUNTIF('Planilla de control'!#REF!,K1731)&gt;0,"SI","NO")</f>
        <v>#REF!</v>
      </c>
    </row>
    <row r="1732" spans="1:13" x14ac:dyDescent="0.3">
      <c r="A1732" s="3" t="s">
        <v>2366</v>
      </c>
      <c r="B1732" s="3" t="s">
        <v>4776</v>
      </c>
      <c r="C1732" s="3"/>
      <c r="D1732" s="3"/>
      <c r="E1732" s="3"/>
      <c r="F1732" s="51" t="str">
        <f t="shared" si="162"/>
        <v>07J4</v>
      </c>
      <c r="G1732" s="51">
        <f t="shared" si="163"/>
        <v>4</v>
      </c>
      <c r="H1732" s="51">
        <f t="shared" si="164"/>
        <v>7</v>
      </c>
      <c r="I1732" s="51" t="str">
        <f t="shared" si="165"/>
        <v>J</v>
      </c>
      <c r="J1732" s="51" t="str">
        <f t="shared" si="166"/>
        <v>MQ200</v>
      </c>
      <c r="K1732" s="76" t="str">
        <f t="shared" si="167"/>
        <v>RAB07J4A</v>
      </c>
      <c r="L1732" s="281" t="e">
        <f>VLOOKUP(K1732,'Planilla de control'!#REF!,2,0)</f>
        <v>#REF!</v>
      </c>
      <c r="M1732" s="29" t="e">
        <f>IF(COUNTIF('Planilla de control'!#REF!,K1732)&gt;0,"SI","NO")</f>
        <v>#REF!</v>
      </c>
    </row>
    <row r="1733" spans="1:13" x14ac:dyDescent="0.3">
      <c r="A1733" s="3" t="s">
        <v>2366</v>
      </c>
      <c r="B1733" s="3" t="s">
        <v>4777</v>
      </c>
      <c r="C1733" s="3"/>
      <c r="D1733" s="3"/>
      <c r="E1733" s="3"/>
      <c r="F1733" s="51" t="str">
        <f t="shared" si="162"/>
        <v>07F1</v>
      </c>
      <c r="G1733" s="51">
        <f t="shared" si="163"/>
        <v>1</v>
      </c>
      <c r="H1733" s="51">
        <f t="shared" si="164"/>
        <v>7</v>
      </c>
      <c r="I1733" s="51" t="str">
        <f t="shared" si="165"/>
        <v>F</v>
      </c>
      <c r="J1733" s="51" t="str">
        <f t="shared" si="166"/>
        <v>MQ200</v>
      </c>
      <c r="K1733" s="76" t="str">
        <f t="shared" si="167"/>
        <v>RAB07F1B</v>
      </c>
      <c r="L1733" s="281" t="e">
        <f>VLOOKUP(K1733,'Planilla de control'!#REF!,2,0)</f>
        <v>#REF!</v>
      </c>
      <c r="M1733" s="29" t="e">
        <f>IF(COUNTIF('Planilla de control'!#REF!,K1733)&gt;0,"SI","NO")</f>
        <v>#REF!</v>
      </c>
    </row>
    <row r="1734" spans="1:13" x14ac:dyDescent="0.3">
      <c r="A1734" s="3" t="s">
        <v>2366</v>
      </c>
      <c r="B1734" s="3" t="s">
        <v>4778</v>
      </c>
      <c r="C1734" s="3"/>
      <c r="D1734" s="3"/>
      <c r="E1734" s="3"/>
      <c r="F1734" s="51" t="str">
        <f t="shared" si="162"/>
        <v>07A3</v>
      </c>
      <c r="G1734" s="51">
        <f t="shared" si="163"/>
        <v>3</v>
      </c>
      <c r="H1734" s="51">
        <f t="shared" si="164"/>
        <v>7</v>
      </c>
      <c r="I1734" s="51" t="str">
        <f t="shared" si="165"/>
        <v>A</v>
      </c>
      <c r="J1734" s="51" t="str">
        <f t="shared" si="166"/>
        <v>MQ200</v>
      </c>
      <c r="K1734" s="76" t="str">
        <f t="shared" si="167"/>
        <v>RAB07A3B</v>
      </c>
      <c r="L1734" s="281" t="e">
        <f>VLOOKUP(K1734,'Planilla de control'!#REF!,2,0)</f>
        <v>#REF!</v>
      </c>
      <c r="M1734" s="29" t="e">
        <f>IF(COUNTIF('Planilla de control'!#REF!,K1734)&gt;0,"SI","NO")</f>
        <v>#REF!</v>
      </c>
    </row>
    <row r="1735" spans="1:13" x14ac:dyDescent="0.3">
      <c r="A1735" s="3" t="s">
        <v>2366</v>
      </c>
      <c r="B1735" s="3" t="s">
        <v>4779</v>
      </c>
      <c r="C1735" s="3"/>
      <c r="D1735" s="3"/>
      <c r="E1735" s="3"/>
      <c r="F1735" s="51" t="str">
        <f t="shared" si="162"/>
        <v>07F6</v>
      </c>
      <c r="G1735" s="51">
        <f t="shared" si="163"/>
        <v>6</v>
      </c>
      <c r="H1735" s="51">
        <f t="shared" si="164"/>
        <v>7</v>
      </c>
      <c r="I1735" s="51" t="str">
        <f t="shared" si="165"/>
        <v>F</v>
      </c>
      <c r="J1735" s="51" t="str">
        <f t="shared" si="166"/>
        <v>MQ200</v>
      </c>
      <c r="K1735" s="76" t="str">
        <f t="shared" si="167"/>
        <v>RAB07F6A</v>
      </c>
      <c r="L1735" s="281" t="e">
        <f>VLOOKUP(K1735,'Planilla de control'!#REF!,2,0)</f>
        <v>#REF!</v>
      </c>
      <c r="M1735" s="29" t="e">
        <f>IF(COUNTIF('Planilla de control'!#REF!,K1735)&gt;0,"SI","NO")</f>
        <v>#REF!</v>
      </c>
    </row>
    <row r="1736" spans="1:13" x14ac:dyDescent="0.3">
      <c r="A1736" s="3" t="s">
        <v>2366</v>
      </c>
      <c r="B1736" s="3" t="s">
        <v>4780</v>
      </c>
      <c r="C1736" s="3"/>
      <c r="D1736" s="3"/>
      <c r="E1736" s="3"/>
      <c r="F1736" s="51" t="str">
        <f t="shared" si="162"/>
        <v>07F8</v>
      </c>
      <c r="G1736" s="51">
        <f t="shared" si="163"/>
        <v>8</v>
      </c>
      <c r="H1736" s="51">
        <f t="shared" si="164"/>
        <v>7</v>
      </c>
      <c r="I1736" s="51" t="str">
        <f t="shared" si="165"/>
        <v>F</v>
      </c>
      <c r="J1736" s="51" t="str">
        <f t="shared" si="166"/>
        <v>MQ200</v>
      </c>
      <c r="K1736" s="76" t="str">
        <f t="shared" si="167"/>
        <v>RAB07F8A</v>
      </c>
      <c r="L1736" s="281" t="e">
        <f>VLOOKUP(K1736,'Planilla de control'!#REF!,2,0)</f>
        <v>#REF!</v>
      </c>
      <c r="M1736" s="29" t="e">
        <f>IF(COUNTIF('Planilla de control'!#REF!,K1736)&gt;0,"SI","NO")</f>
        <v>#REF!</v>
      </c>
    </row>
    <row r="1737" spans="1:13" x14ac:dyDescent="0.3">
      <c r="A1737" s="3" t="s">
        <v>2366</v>
      </c>
      <c r="B1737" s="3" t="s">
        <v>4781</v>
      </c>
      <c r="C1737" s="3"/>
      <c r="D1737" s="3"/>
      <c r="E1737" s="3"/>
      <c r="F1737" s="51" t="str">
        <f t="shared" si="162"/>
        <v>07I1</v>
      </c>
      <c r="G1737" s="51">
        <f t="shared" si="163"/>
        <v>1</v>
      </c>
      <c r="H1737" s="51">
        <f t="shared" si="164"/>
        <v>7</v>
      </c>
      <c r="I1737" s="51" t="str">
        <f t="shared" si="165"/>
        <v>I</v>
      </c>
      <c r="J1737" s="51" t="str">
        <f t="shared" si="166"/>
        <v>MQ200</v>
      </c>
      <c r="K1737" s="76" t="str">
        <f t="shared" si="167"/>
        <v>RAB07I1B</v>
      </c>
      <c r="L1737" s="281" t="e">
        <f>VLOOKUP(K1737,'Planilla de control'!#REF!,2,0)</f>
        <v>#REF!</v>
      </c>
      <c r="M1737" s="29" t="e">
        <f>IF(COUNTIF('Planilla de control'!#REF!,K1737)&gt;0,"SI","NO")</f>
        <v>#REF!</v>
      </c>
    </row>
    <row r="1738" spans="1:13" x14ac:dyDescent="0.3">
      <c r="A1738" s="3" t="s">
        <v>2366</v>
      </c>
      <c r="B1738" s="3" t="s">
        <v>4782</v>
      </c>
      <c r="C1738" s="3"/>
      <c r="D1738" s="3"/>
      <c r="E1738" s="3"/>
      <c r="F1738" s="51" t="str">
        <f t="shared" si="162"/>
        <v>07A4</v>
      </c>
      <c r="G1738" s="51">
        <f t="shared" si="163"/>
        <v>4</v>
      </c>
      <c r="H1738" s="51">
        <f t="shared" si="164"/>
        <v>7</v>
      </c>
      <c r="I1738" s="51" t="str">
        <f t="shared" si="165"/>
        <v>A</v>
      </c>
      <c r="J1738" s="51" t="str">
        <f t="shared" si="166"/>
        <v>MQ200</v>
      </c>
      <c r="K1738" s="76" t="str">
        <f t="shared" si="167"/>
        <v>RAB07A4A</v>
      </c>
      <c r="L1738" s="281" t="e">
        <f>VLOOKUP(K1738,'Planilla de control'!#REF!,2,0)</f>
        <v>#REF!</v>
      </c>
      <c r="M1738" s="29" t="e">
        <f>IF(COUNTIF('Planilla de control'!#REF!,K1738)&gt;0,"SI","NO")</f>
        <v>#REF!</v>
      </c>
    </row>
    <row r="1739" spans="1:13" x14ac:dyDescent="0.3">
      <c r="A1739" s="3" t="s">
        <v>2366</v>
      </c>
      <c r="B1739" s="3" t="s">
        <v>4783</v>
      </c>
      <c r="C1739" s="3"/>
      <c r="D1739" s="3"/>
      <c r="E1739" s="3"/>
      <c r="F1739" s="51" t="str">
        <f t="shared" si="162"/>
        <v>07F4</v>
      </c>
      <c r="G1739" s="51">
        <f t="shared" si="163"/>
        <v>4</v>
      </c>
      <c r="H1739" s="51">
        <f t="shared" si="164"/>
        <v>7</v>
      </c>
      <c r="I1739" s="51" t="str">
        <f t="shared" si="165"/>
        <v>F</v>
      </c>
      <c r="J1739" s="51" t="str">
        <f t="shared" si="166"/>
        <v>MQ200</v>
      </c>
      <c r="K1739" s="76" t="str">
        <f t="shared" si="167"/>
        <v>RAB07F4A</v>
      </c>
      <c r="L1739" s="281" t="e">
        <f>VLOOKUP(K1739,'Planilla de control'!#REF!,2,0)</f>
        <v>#REF!</v>
      </c>
      <c r="M1739" s="29" t="e">
        <f>IF(COUNTIF('Planilla de control'!#REF!,K1739)&gt;0,"SI","NO")</f>
        <v>#REF!</v>
      </c>
    </row>
    <row r="1740" spans="1:13" x14ac:dyDescent="0.3">
      <c r="A1740" s="3" t="s">
        <v>2366</v>
      </c>
      <c r="B1740" s="3" t="s">
        <v>4784</v>
      </c>
      <c r="C1740" s="3"/>
      <c r="D1740" s="3"/>
      <c r="E1740" s="3"/>
      <c r="F1740" s="51" t="str">
        <f t="shared" si="162"/>
        <v>07F4</v>
      </c>
      <c r="G1740" s="51">
        <f t="shared" si="163"/>
        <v>4</v>
      </c>
      <c r="H1740" s="51">
        <f t="shared" si="164"/>
        <v>7</v>
      </c>
      <c r="I1740" s="51" t="str">
        <f t="shared" si="165"/>
        <v>F</v>
      </c>
      <c r="J1740" s="51" t="str">
        <f t="shared" si="166"/>
        <v>MQ200</v>
      </c>
      <c r="K1740" s="76" t="str">
        <f t="shared" si="167"/>
        <v>RAB07F4B</v>
      </c>
      <c r="L1740" s="281" t="e">
        <f>VLOOKUP(K1740,'Planilla de control'!#REF!,2,0)</f>
        <v>#REF!</v>
      </c>
      <c r="M1740" s="29" t="e">
        <f>IF(COUNTIF('Planilla de control'!#REF!,K1740)&gt;0,"SI","NO")</f>
        <v>#REF!</v>
      </c>
    </row>
    <row r="1741" spans="1:13" x14ac:dyDescent="0.3">
      <c r="A1741" s="3" t="s">
        <v>2366</v>
      </c>
      <c r="B1741" s="3" t="s">
        <v>4785</v>
      </c>
      <c r="C1741" s="3"/>
      <c r="D1741" s="3"/>
      <c r="E1741" s="3"/>
      <c r="F1741" s="51" t="str">
        <f t="shared" si="162"/>
        <v>07F8</v>
      </c>
      <c r="G1741" s="51">
        <f t="shared" si="163"/>
        <v>8</v>
      </c>
      <c r="H1741" s="51">
        <f t="shared" si="164"/>
        <v>7</v>
      </c>
      <c r="I1741" s="51" t="str">
        <f t="shared" si="165"/>
        <v>F</v>
      </c>
      <c r="J1741" s="51" t="str">
        <f t="shared" si="166"/>
        <v>MQ200</v>
      </c>
      <c r="K1741" s="76" t="str">
        <f t="shared" si="167"/>
        <v>RAB07F8B</v>
      </c>
      <c r="L1741" s="281" t="e">
        <f>VLOOKUP(K1741,'Planilla de control'!#REF!,2,0)</f>
        <v>#REF!</v>
      </c>
      <c r="M1741" s="29" t="e">
        <f>IF(COUNTIF('Planilla de control'!#REF!,K1741)&gt;0,"SI","NO")</f>
        <v>#REF!</v>
      </c>
    </row>
    <row r="1742" spans="1:13" x14ac:dyDescent="0.3">
      <c r="A1742" s="3" t="s">
        <v>2366</v>
      </c>
      <c r="B1742" s="3" t="s">
        <v>4786</v>
      </c>
      <c r="C1742" s="3"/>
      <c r="D1742" s="3"/>
      <c r="E1742" s="3"/>
      <c r="F1742" s="51" t="str">
        <f t="shared" si="162"/>
        <v>07C7</v>
      </c>
      <c r="G1742" s="51">
        <f t="shared" si="163"/>
        <v>7</v>
      </c>
      <c r="H1742" s="51">
        <f t="shared" si="164"/>
        <v>7</v>
      </c>
      <c r="I1742" s="51" t="str">
        <f t="shared" si="165"/>
        <v>C</v>
      </c>
      <c r="J1742" s="51" t="str">
        <f t="shared" si="166"/>
        <v>MQ200</v>
      </c>
      <c r="K1742" s="76" t="str">
        <f t="shared" si="167"/>
        <v>RAB07C7C</v>
      </c>
      <c r="L1742" s="281" t="e">
        <f>VLOOKUP(K1742,'Planilla de control'!#REF!,2,0)</f>
        <v>#REF!</v>
      </c>
      <c r="M1742" s="29" t="e">
        <f>IF(COUNTIF('Planilla de control'!#REF!,K1742)&gt;0,"SI","NO")</f>
        <v>#REF!</v>
      </c>
    </row>
    <row r="1743" spans="1:13" x14ac:dyDescent="0.3">
      <c r="A1743" s="3" t="s">
        <v>2366</v>
      </c>
      <c r="B1743" s="3" t="s">
        <v>4787</v>
      </c>
      <c r="C1743" s="3"/>
      <c r="D1743" s="3"/>
      <c r="E1743" s="3"/>
      <c r="F1743" s="51" t="str">
        <f t="shared" si="162"/>
        <v>07C8</v>
      </c>
      <c r="G1743" s="51">
        <f t="shared" si="163"/>
        <v>8</v>
      </c>
      <c r="H1743" s="51">
        <f t="shared" si="164"/>
        <v>7</v>
      </c>
      <c r="I1743" s="51" t="str">
        <f t="shared" si="165"/>
        <v>C</v>
      </c>
      <c r="J1743" s="51" t="str">
        <f t="shared" si="166"/>
        <v>MQ200</v>
      </c>
      <c r="K1743" s="76" t="str">
        <f t="shared" si="167"/>
        <v>RAB07C8B</v>
      </c>
      <c r="L1743" s="281" t="e">
        <f>VLOOKUP(K1743,'Planilla de control'!#REF!,2,0)</f>
        <v>#REF!</v>
      </c>
      <c r="M1743" s="29" t="e">
        <f>IF(COUNTIF('Planilla de control'!#REF!,K1743)&gt;0,"SI","NO")</f>
        <v>#REF!</v>
      </c>
    </row>
    <row r="1744" spans="1:13" x14ac:dyDescent="0.3">
      <c r="A1744" s="3" t="s">
        <v>2366</v>
      </c>
      <c r="B1744" s="3" t="s">
        <v>4788</v>
      </c>
      <c r="C1744" s="3"/>
      <c r="D1744" s="3"/>
      <c r="E1744" s="3"/>
      <c r="F1744" s="51" t="str">
        <f t="shared" si="162"/>
        <v>07D5</v>
      </c>
      <c r="G1744" s="51">
        <f t="shared" si="163"/>
        <v>5</v>
      </c>
      <c r="H1744" s="51">
        <f t="shared" si="164"/>
        <v>7</v>
      </c>
      <c r="I1744" s="51" t="str">
        <f t="shared" si="165"/>
        <v>D</v>
      </c>
      <c r="J1744" s="51" t="str">
        <f t="shared" si="166"/>
        <v>MQ200</v>
      </c>
      <c r="K1744" s="76" t="str">
        <f t="shared" si="167"/>
        <v>RAB07D5B</v>
      </c>
      <c r="L1744" s="281" t="e">
        <f>VLOOKUP(K1744,'Planilla de control'!#REF!,2,0)</f>
        <v>#REF!</v>
      </c>
      <c r="M1744" s="29" t="e">
        <f>IF(COUNTIF('Planilla de control'!#REF!,K1744)&gt;0,"SI","NO")</f>
        <v>#REF!</v>
      </c>
    </row>
    <row r="1745" spans="1:13" x14ac:dyDescent="0.3">
      <c r="A1745" s="3" t="s">
        <v>2366</v>
      </c>
      <c r="B1745" s="3" t="s">
        <v>4789</v>
      </c>
      <c r="C1745" s="3"/>
      <c r="D1745" s="3"/>
      <c r="E1745" s="3"/>
      <c r="F1745" s="51" t="str">
        <f t="shared" si="162"/>
        <v>07D5</v>
      </c>
      <c r="G1745" s="51">
        <f t="shared" si="163"/>
        <v>5</v>
      </c>
      <c r="H1745" s="51">
        <f t="shared" si="164"/>
        <v>7</v>
      </c>
      <c r="I1745" s="51" t="str">
        <f t="shared" si="165"/>
        <v>D</v>
      </c>
      <c r="J1745" s="51" t="str">
        <f t="shared" si="166"/>
        <v>MQ200</v>
      </c>
      <c r="K1745" s="76" t="str">
        <f t="shared" si="167"/>
        <v>RAB07D5C</v>
      </c>
      <c r="L1745" s="281" t="e">
        <f>VLOOKUP(K1745,'Planilla de control'!#REF!,2,0)</f>
        <v>#REF!</v>
      </c>
      <c r="M1745" s="29" t="e">
        <f>IF(COUNTIF('Planilla de control'!#REF!,K1745)&gt;0,"SI","NO")</f>
        <v>#REF!</v>
      </c>
    </row>
    <row r="1746" spans="1:13" x14ac:dyDescent="0.3">
      <c r="A1746" s="3" t="s">
        <v>2366</v>
      </c>
      <c r="B1746" s="3" t="s">
        <v>4790</v>
      </c>
      <c r="C1746" s="3"/>
      <c r="D1746" s="3"/>
      <c r="E1746" s="3"/>
      <c r="F1746" s="51" t="str">
        <f t="shared" si="162"/>
        <v>07D6</v>
      </c>
      <c r="G1746" s="51">
        <f t="shared" si="163"/>
        <v>6</v>
      </c>
      <c r="H1746" s="51">
        <f t="shared" si="164"/>
        <v>7</v>
      </c>
      <c r="I1746" s="51" t="str">
        <f t="shared" si="165"/>
        <v>D</v>
      </c>
      <c r="J1746" s="51" t="str">
        <f t="shared" si="166"/>
        <v>MQ200</v>
      </c>
      <c r="K1746" s="76" t="str">
        <f t="shared" si="167"/>
        <v>RAB07D6A</v>
      </c>
      <c r="L1746" s="281" t="e">
        <f>VLOOKUP(K1746,'Planilla de control'!#REF!,2,0)</f>
        <v>#REF!</v>
      </c>
      <c r="M1746" s="29" t="e">
        <f>IF(COUNTIF('Planilla de control'!#REF!,K1746)&gt;0,"SI","NO")</f>
        <v>#REF!</v>
      </c>
    </row>
    <row r="1747" spans="1:13" x14ac:dyDescent="0.3">
      <c r="A1747" s="3" t="s">
        <v>2366</v>
      </c>
      <c r="B1747" s="3" t="s">
        <v>4791</v>
      </c>
      <c r="C1747" s="3"/>
      <c r="D1747" s="3"/>
      <c r="E1747" s="3"/>
      <c r="F1747" s="51" t="str">
        <f t="shared" si="162"/>
        <v>07E4</v>
      </c>
      <c r="G1747" s="51">
        <f t="shared" si="163"/>
        <v>4</v>
      </c>
      <c r="H1747" s="51">
        <f t="shared" si="164"/>
        <v>7</v>
      </c>
      <c r="I1747" s="51" t="str">
        <f t="shared" si="165"/>
        <v>E</v>
      </c>
      <c r="J1747" s="51" t="str">
        <f t="shared" si="166"/>
        <v>MQ200</v>
      </c>
      <c r="K1747" s="76" t="str">
        <f t="shared" si="167"/>
        <v>RAB07E4A</v>
      </c>
      <c r="L1747" s="281" t="e">
        <f>VLOOKUP(K1747,'Planilla de control'!#REF!,2,0)</f>
        <v>#REF!</v>
      </c>
      <c r="M1747" s="29" t="e">
        <f>IF(COUNTIF('Planilla de control'!#REF!,K1747)&gt;0,"SI","NO")</f>
        <v>#REF!</v>
      </c>
    </row>
    <row r="1748" spans="1:13" x14ac:dyDescent="0.3">
      <c r="A1748" s="3" t="s">
        <v>2366</v>
      </c>
      <c r="B1748" s="3" t="s">
        <v>4792</v>
      </c>
      <c r="C1748" s="3"/>
      <c r="D1748" s="3"/>
      <c r="E1748" s="3"/>
      <c r="F1748" s="51" t="str">
        <f t="shared" si="162"/>
        <v>07E4</v>
      </c>
      <c r="G1748" s="51">
        <f t="shared" si="163"/>
        <v>4</v>
      </c>
      <c r="H1748" s="51">
        <f t="shared" si="164"/>
        <v>7</v>
      </c>
      <c r="I1748" s="51" t="str">
        <f t="shared" si="165"/>
        <v>E</v>
      </c>
      <c r="J1748" s="51" t="str">
        <f t="shared" si="166"/>
        <v>MQ200</v>
      </c>
      <c r="K1748" s="76" t="str">
        <f t="shared" si="167"/>
        <v>RAB07E4B</v>
      </c>
      <c r="L1748" s="281" t="e">
        <f>VLOOKUP(K1748,'Planilla de control'!#REF!,2,0)</f>
        <v>#REF!</v>
      </c>
      <c r="M1748" s="29" t="e">
        <f>IF(COUNTIF('Planilla de control'!#REF!,K1748)&gt;0,"SI","NO")</f>
        <v>#REF!</v>
      </c>
    </row>
    <row r="1749" spans="1:13" x14ac:dyDescent="0.3">
      <c r="A1749" s="3" t="s">
        <v>2366</v>
      </c>
      <c r="B1749" s="3" t="s">
        <v>4793</v>
      </c>
      <c r="C1749" s="3"/>
      <c r="D1749" s="3"/>
      <c r="E1749" s="3"/>
      <c r="F1749" s="51" t="str">
        <f t="shared" si="162"/>
        <v>07E4</v>
      </c>
      <c r="G1749" s="51">
        <f t="shared" si="163"/>
        <v>4</v>
      </c>
      <c r="H1749" s="51">
        <f t="shared" si="164"/>
        <v>7</v>
      </c>
      <c r="I1749" s="51" t="str">
        <f t="shared" si="165"/>
        <v>E</v>
      </c>
      <c r="J1749" s="51" t="str">
        <f t="shared" si="166"/>
        <v>MQ200</v>
      </c>
      <c r="K1749" s="76" t="str">
        <f t="shared" si="167"/>
        <v>RAB07E4C</v>
      </c>
      <c r="L1749" s="281" t="e">
        <f>VLOOKUP(K1749,'Planilla de control'!#REF!,2,0)</f>
        <v>#REF!</v>
      </c>
      <c r="M1749" s="29" t="e">
        <f>IF(COUNTIF('Planilla de control'!#REF!,K1749)&gt;0,"SI","NO")</f>
        <v>#REF!</v>
      </c>
    </row>
    <row r="1750" spans="1:13" x14ac:dyDescent="0.3">
      <c r="A1750" s="3" t="s">
        <v>2366</v>
      </c>
      <c r="B1750" s="3" t="s">
        <v>4794</v>
      </c>
      <c r="C1750" s="3"/>
      <c r="D1750" s="3"/>
      <c r="E1750" s="3"/>
      <c r="F1750" s="51" t="str">
        <f t="shared" si="162"/>
        <v>07E5</v>
      </c>
      <c r="G1750" s="51">
        <f t="shared" si="163"/>
        <v>5</v>
      </c>
      <c r="H1750" s="51">
        <f t="shared" si="164"/>
        <v>7</v>
      </c>
      <c r="I1750" s="51" t="str">
        <f t="shared" si="165"/>
        <v>E</v>
      </c>
      <c r="J1750" s="51" t="str">
        <f t="shared" si="166"/>
        <v>MQ200</v>
      </c>
      <c r="K1750" s="76" t="str">
        <f t="shared" si="167"/>
        <v>RAB07E5A</v>
      </c>
      <c r="L1750" s="281" t="e">
        <f>VLOOKUP(K1750,'Planilla de control'!#REF!,2,0)</f>
        <v>#REF!</v>
      </c>
      <c r="M1750" s="29" t="e">
        <f>IF(COUNTIF('Planilla de control'!#REF!,K1750)&gt;0,"SI","NO")</f>
        <v>#REF!</v>
      </c>
    </row>
    <row r="1751" spans="1:13" x14ac:dyDescent="0.3">
      <c r="A1751" s="3" t="s">
        <v>2366</v>
      </c>
      <c r="B1751" s="3" t="s">
        <v>4795</v>
      </c>
      <c r="C1751" s="3"/>
      <c r="D1751" s="3"/>
      <c r="E1751" s="3"/>
      <c r="F1751" s="51" t="str">
        <f t="shared" si="162"/>
        <v>07E5</v>
      </c>
      <c r="G1751" s="51">
        <f t="shared" si="163"/>
        <v>5</v>
      </c>
      <c r="H1751" s="51">
        <f t="shared" si="164"/>
        <v>7</v>
      </c>
      <c r="I1751" s="51" t="str">
        <f t="shared" si="165"/>
        <v>E</v>
      </c>
      <c r="J1751" s="51" t="str">
        <f t="shared" si="166"/>
        <v>MQ200</v>
      </c>
      <c r="K1751" s="76" t="str">
        <f t="shared" si="167"/>
        <v>RAB07E5C</v>
      </c>
      <c r="L1751" s="281" t="e">
        <f>VLOOKUP(K1751,'Planilla de control'!#REF!,2,0)</f>
        <v>#REF!</v>
      </c>
      <c r="M1751" s="29" t="e">
        <f>IF(COUNTIF('Planilla de control'!#REF!,K1751)&gt;0,"SI","NO")</f>
        <v>#REF!</v>
      </c>
    </row>
    <row r="1752" spans="1:13" x14ac:dyDescent="0.3">
      <c r="A1752" s="3" t="s">
        <v>2366</v>
      </c>
      <c r="B1752" s="3" t="s">
        <v>4796</v>
      </c>
      <c r="C1752" s="3"/>
      <c r="D1752" s="3"/>
      <c r="E1752" s="3"/>
      <c r="F1752" s="51" t="str">
        <f t="shared" si="162"/>
        <v>07E6</v>
      </c>
      <c r="G1752" s="51">
        <f t="shared" si="163"/>
        <v>6</v>
      </c>
      <c r="H1752" s="51">
        <f t="shared" si="164"/>
        <v>7</v>
      </c>
      <c r="I1752" s="51" t="str">
        <f t="shared" si="165"/>
        <v>E</v>
      </c>
      <c r="J1752" s="51" t="str">
        <f t="shared" si="166"/>
        <v>MQ200</v>
      </c>
      <c r="K1752" s="76" t="str">
        <f t="shared" si="167"/>
        <v>RAB07E6A</v>
      </c>
      <c r="L1752" s="281" t="e">
        <f>VLOOKUP(K1752,'Planilla de control'!#REF!,2,0)</f>
        <v>#REF!</v>
      </c>
      <c r="M1752" s="29" t="e">
        <f>IF(COUNTIF('Planilla de control'!#REF!,K1752)&gt;0,"SI","NO")</f>
        <v>#REF!</v>
      </c>
    </row>
    <row r="1753" spans="1:13" x14ac:dyDescent="0.3">
      <c r="A1753" s="3" t="s">
        <v>2366</v>
      </c>
      <c r="B1753" s="3" t="s">
        <v>4797</v>
      </c>
      <c r="C1753" s="3"/>
      <c r="D1753" s="3"/>
      <c r="E1753" s="3"/>
      <c r="F1753" s="51" t="str">
        <f t="shared" si="162"/>
        <v>07E6</v>
      </c>
      <c r="G1753" s="51">
        <f t="shared" si="163"/>
        <v>6</v>
      </c>
      <c r="H1753" s="51">
        <f t="shared" si="164"/>
        <v>7</v>
      </c>
      <c r="I1753" s="51" t="str">
        <f t="shared" si="165"/>
        <v>E</v>
      </c>
      <c r="J1753" s="51" t="str">
        <f t="shared" si="166"/>
        <v>MQ200</v>
      </c>
      <c r="K1753" s="76" t="str">
        <f t="shared" si="167"/>
        <v>RAB07E6B</v>
      </c>
      <c r="L1753" s="281" t="e">
        <f>VLOOKUP(K1753,'Planilla de control'!#REF!,2,0)</f>
        <v>#REF!</v>
      </c>
      <c r="M1753" s="29" t="e">
        <f>IF(COUNTIF('Planilla de control'!#REF!,K1753)&gt;0,"SI","NO")</f>
        <v>#REF!</v>
      </c>
    </row>
    <row r="1754" spans="1:13" x14ac:dyDescent="0.3">
      <c r="A1754" s="3" t="s">
        <v>2366</v>
      </c>
      <c r="B1754" s="3" t="s">
        <v>4798</v>
      </c>
      <c r="C1754" s="3"/>
      <c r="D1754" s="3"/>
      <c r="E1754" s="3"/>
      <c r="F1754" s="51" t="str">
        <f t="shared" si="162"/>
        <v>07E7</v>
      </c>
      <c r="G1754" s="51">
        <f t="shared" si="163"/>
        <v>7</v>
      </c>
      <c r="H1754" s="51">
        <f t="shared" si="164"/>
        <v>7</v>
      </c>
      <c r="I1754" s="51" t="str">
        <f t="shared" si="165"/>
        <v>E</v>
      </c>
      <c r="J1754" s="51" t="str">
        <f t="shared" si="166"/>
        <v>MQ200</v>
      </c>
      <c r="K1754" s="76" t="str">
        <f t="shared" si="167"/>
        <v>RAB07E7A</v>
      </c>
      <c r="L1754" s="281" t="e">
        <f>VLOOKUP(K1754,'Planilla de control'!#REF!,2,0)</f>
        <v>#REF!</v>
      </c>
      <c r="M1754" s="29" t="e">
        <f>IF(COUNTIF('Planilla de control'!#REF!,K1754)&gt;0,"SI","NO")</f>
        <v>#REF!</v>
      </c>
    </row>
    <row r="1755" spans="1:13" x14ac:dyDescent="0.3">
      <c r="A1755" s="3" t="s">
        <v>2366</v>
      </c>
      <c r="B1755" s="3" t="s">
        <v>4799</v>
      </c>
      <c r="C1755" s="3"/>
      <c r="D1755" s="3"/>
      <c r="E1755" s="3"/>
      <c r="F1755" s="51" t="str">
        <f t="shared" si="162"/>
        <v>07L3</v>
      </c>
      <c r="G1755" s="51">
        <f t="shared" si="163"/>
        <v>3</v>
      </c>
      <c r="H1755" s="51">
        <f t="shared" si="164"/>
        <v>7</v>
      </c>
      <c r="I1755" s="51" t="str">
        <f t="shared" si="165"/>
        <v>L</v>
      </c>
      <c r="J1755" s="51" t="str">
        <f t="shared" si="166"/>
        <v>MQ200</v>
      </c>
      <c r="K1755" s="76" t="str">
        <f t="shared" si="167"/>
        <v>RAB07L3B</v>
      </c>
      <c r="L1755" s="281" t="e">
        <f>VLOOKUP(K1755,'Planilla de control'!#REF!,2,0)</f>
        <v>#REF!</v>
      </c>
      <c r="M1755" s="29" t="e">
        <f>IF(COUNTIF('Planilla de control'!#REF!,K1755)&gt;0,"SI","NO")</f>
        <v>#REF!</v>
      </c>
    </row>
    <row r="1756" spans="1:13" x14ac:dyDescent="0.3">
      <c r="A1756" s="3" t="s">
        <v>2365</v>
      </c>
      <c r="B1756" s="3" t="s">
        <v>4800</v>
      </c>
      <c r="C1756" s="3"/>
      <c r="D1756" s="3"/>
      <c r="E1756" s="3" t="s">
        <v>81</v>
      </c>
      <c r="F1756" s="51" t="str">
        <f t="shared" si="162"/>
        <v>08A2</v>
      </c>
      <c r="G1756" s="51">
        <f t="shared" si="163"/>
        <v>2</v>
      </c>
      <c r="H1756" s="51">
        <f t="shared" si="164"/>
        <v>8</v>
      </c>
      <c r="I1756" s="51" t="str">
        <f t="shared" si="165"/>
        <v>A</v>
      </c>
      <c r="J1756" s="51" t="str">
        <f t="shared" si="166"/>
        <v>MQ200</v>
      </c>
      <c r="K1756" s="76" t="str">
        <f t="shared" si="167"/>
        <v>PC208A2A</v>
      </c>
      <c r="L1756" s="281" t="e">
        <f>VLOOKUP(K1756,'Planilla de control'!#REF!,2,0)</f>
        <v>#REF!</v>
      </c>
      <c r="M1756" s="29" t="e">
        <f>IF(COUNTIF('Planilla de control'!#REF!,K1756)&gt;0,"SI","NO")</f>
        <v>#REF!</v>
      </c>
    </row>
    <row r="1757" spans="1:13" x14ac:dyDescent="0.3">
      <c r="A1757" s="3" t="s">
        <v>2365</v>
      </c>
      <c r="B1757" s="3" t="s">
        <v>4801</v>
      </c>
      <c r="C1757" s="3"/>
      <c r="D1757" s="3"/>
      <c r="E1757" s="3" t="s">
        <v>81</v>
      </c>
      <c r="F1757" s="51" t="str">
        <f t="shared" si="162"/>
        <v>08A2</v>
      </c>
      <c r="G1757" s="51">
        <f t="shared" si="163"/>
        <v>2</v>
      </c>
      <c r="H1757" s="51">
        <f t="shared" si="164"/>
        <v>8</v>
      </c>
      <c r="I1757" s="51" t="str">
        <f t="shared" si="165"/>
        <v>A</v>
      </c>
      <c r="J1757" s="51" t="str">
        <f t="shared" si="166"/>
        <v>MQ200</v>
      </c>
      <c r="K1757" s="76" t="str">
        <f t="shared" si="167"/>
        <v>PC208A2A BIS</v>
      </c>
      <c r="L1757" s="281" t="e">
        <f>VLOOKUP(K1757,'Planilla de control'!#REF!,2,0)</f>
        <v>#REF!</v>
      </c>
      <c r="M1757" s="29" t="e">
        <f>IF(COUNTIF('Planilla de control'!#REF!,K1757)&gt;0,"SI","NO")</f>
        <v>#REF!</v>
      </c>
    </row>
    <row r="1758" spans="1:13" x14ac:dyDescent="0.3">
      <c r="A1758" s="3" t="s">
        <v>2365</v>
      </c>
      <c r="B1758" s="3" t="s">
        <v>4802</v>
      </c>
      <c r="C1758" s="3"/>
      <c r="D1758" s="3"/>
      <c r="E1758" s="3" t="s">
        <v>81</v>
      </c>
      <c r="F1758" s="51" t="str">
        <f t="shared" si="162"/>
        <v>08A2</v>
      </c>
      <c r="G1758" s="51">
        <f t="shared" si="163"/>
        <v>2</v>
      </c>
      <c r="H1758" s="51">
        <f t="shared" si="164"/>
        <v>8</v>
      </c>
      <c r="I1758" s="51" t="str">
        <f t="shared" si="165"/>
        <v>A</v>
      </c>
      <c r="J1758" s="51" t="str">
        <f t="shared" si="166"/>
        <v>MQ200</v>
      </c>
      <c r="K1758" s="76" t="str">
        <f t="shared" si="167"/>
        <v>PC208A2B</v>
      </c>
      <c r="L1758" s="281" t="e">
        <f>VLOOKUP(K1758,'Planilla de control'!#REF!,2,0)</f>
        <v>#REF!</v>
      </c>
      <c r="M1758" s="29" t="e">
        <f>IF(COUNTIF('Planilla de control'!#REF!,K1758)&gt;0,"SI","NO")</f>
        <v>#REF!</v>
      </c>
    </row>
    <row r="1759" spans="1:13" x14ac:dyDescent="0.3">
      <c r="A1759" s="3" t="s">
        <v>2365</v>
      </c>
      <c r="B1759" s="3" t="s">
        <v>4803</v>
      </c>
      <c r="C1759" s="3"/>
      <c r="D1759" s="3"/>
      <c r="E1759" s="3" t="s">
        <v>81</v>
      </c>
      <c r="F1759" s="51" t="str">
        <f t="shared" si="162"/>
        <v>08A2</v>
      </c>
      <c r="G1759" s="51">
        <f t="shared" si="163"/>
        <v>2</v>
      </c>
      <c r="H1759" s="51">
        <f t="shared" si="164"/>
        <v>8</v>
      </c>
      <c r="I1759" s="51" t="str">
        <f t="shared" si="165"/>
        <v>A</v>
      </c>
      <c r="J1759" s="51" t="str">
        <f t="shared" si="166"/>
        <v>MQ200</v>
      </c>
      <c r="K1759" s="76" t="str">
        <f t="shared" si="167"/>
        <v>PC208A2B BIS</v>
      </c>
      <c r="L1759" s="281" t="e">
        <f>VLOOKUP(K1759,'Planilla de control'!#REF!,2,0)</f>
        <v>#REF!</v>
      </c>
      <c r="M1759" s="29" t="e">
        <f>IF(COUNTIF('Planilla de control'!#REF!,K1759)&gt;0,"SI","NO")</f>
        <v>#REF!</v>
      </c>
    </row>
    <row r="1760" spans="1:13" x14ac:dyDescent="0.3">
      <c r="A1760" s="3" t="s">
        <v>2365</v>
      </c>
      <c r="B1760" s="3" t="s">
        <v>4804</v>
      </c>
      <c r="C1760" s="3"/>
      <c r="D1760" s="3"/>
      <c r="E1760" s="3" t="s">
        <v>81</v>
      </c>
      <c r="F1760" s="51" t="str">
        <f t="shared" si="162"/>
        <v>08A2</v>
      </c>
      <c r="G1760" s="51">
        <f t="shared" si="163"/>
        <v>2</v>
      </c>
      <c r="H1760" s="51">
        <f t="shared" si="164"/>
        <v>8</v>
      </c>
      <c r="I1760" s="51" t="str">
        <f t="shared" si="165"/>
        <v>A</v>
      </c>
      <c r="J1760" s="51" t="str">
        <f t="shared" si="166"/>
        <v>MQ200</v>
      </c>
      <c r="K1760" s="76" t="str">
        <f t="shared" si="167"/>
        <v>PC208A2C</v>
      </c>
      <c r="L1760" s="281" t="e">
        <f>VLOOKUP(K1760,'Planilla de control'!#REF!,2,0)</f>
        <v>#REF!</v>
      </c>
      <c r="M1760" s="29" t="e">
        <f>IF(COUNTIF('Planilla de control'!#REF!,K1760)&gt;0,"SI","NO")</f>
        <v>#REF!</v>
      </c>
    </row>
    <row r="1761" spans="1:13" x14ac:dyDescent="0.3">
      <c r="A1761" s="3" t="s">
        <v>2365</v>
      </c>
      <c r="B1761" s="3" t="s">
        <v>4805</v>
      </c>
      <c r="C1761" s="3"/>
      <c r="D1761" s="3"/>
      <c r="E1761" s="3" t="s">
        <v>81</v>
      </c>
      <c r="F1761" s="51" t="str">
        <f t="shared" si="162"/>
        <v>08A2</v>
      </c>
      <c r="G1761" s="51">
        <f t="shared" si="163"/>
        <v>2</v>
      </c>
      <c r="H1761" s="51">
        <f t="shared" si="164"/>
        <v>8</v>
      </c>
      <c r="I1761" s="51" t="str">
        <f t="shared" si="165"/>
        <v>A</v>
      </c>
      <c r="J1761" s="51" t="str">
        <f t="shared" si="166"/>
        <v>MQ200</v>
      </c>
      <c r="K1761" s="76" t="str">
        <f t="shared" si="167"/>
        <v>PC208A2C BIS</v>
      </c>
      <c r="L1761" s="281" t="e">
        <f>VLOOKUP(K1761,'Planilla de control'!#REF!,2,0)</f>
        <v>#REF!</v>
      </c>
      <c r="M1761" s="29" t="e">
        <f>IF(COUNTIF('Planilla de control'!#REF!,K1761)&gt;0,"SI","NO")</f>
        <v>#REF!</v>
      </c>
    </row>
    <row r="1762" spans="1:13" x14ac:dyDescent="0.3">
      <c r="A1762" s="3" t="s">
        <v>2365</v>
      </c>
      <c r="B1762" s="3" t="s">
        <v>4806</v>
      </c>
      <c r="C1762" s="3"/>
      <c r="D1762" s="3"/>
      <c r="E1762" s="3" t="s">
        <v>81</v>
      </c>
      <c r="F1762" s="51" t="str">
        <f t="shared" si="162"/>
        <v>08A2</v>
      </c>
      <c r="G1762" s="51">
        <f t="shared" si="163"/>
        <v>2</v>
      </c>
      <c r="H1762" s="51">
        <f t="shared" si="164"/>
        <v>8</v>
      </c>
      <c r="I1762" s="51" t="str">
        <f t="shared" si="165"/>
        <v>A</v>
      </c>
      <c r="J1762" s="51" t="str">
        <f t="shared" si="166"/>
        <v>MQ200</v>
      </c>
      <c r="K1762" s="76" t="str">
        <f t="shared" si="167"/>
        <v>PC208A2D</v>
      </c>
      <c r="L1762" s="281" t="e">
        <f>VLOOKUP(K1762,'Planilla de control'!#REF!,2,0)</f>
        <v>#REF!</v>
      </c>
      <c r="M1762" s="29" t="e">
        <f>IF(COUNTIF('Planilla de control'!#REF!,K1762)&gt;0,"SI","NO")</f>
        <v>#REF!</v>
      </c>
    </row>
    <row r="1763" spans="1:13" x14ac:dyDescent="0.3">
      <c r="A1763" s="3" t="s">
        <v>2365</v>
      </c>
      <c r="B1763" s="3" t="s">
        <v>4807</v>
      </c>
      <c r="C1763" s="3"/>
      <c r="D1763" s="3"/>
      <c r="E1763" s="3" t="s">
        <v>81</v>
      </c>
      <c r="F1763" s="51" t="str">
        <f t="shared" si="162"/>
        <v>08A2</v>
      </c>
      <c r="G1763" s="51">
        <f t="shared" si="163"/>
        <v>2</v>
      </c>
      <c r="H1763" s="51">
        <f t="shared" si="164"/>
        <v>8</v>
      </c>
      <c r="I1763" s="51" t="str">
        <f t="shared" si="165"/>
        <v>A</v>
      </c>
      <c r="J1763" s="51" t="str">
        <f t="shared" si="166"/>
        <v>MQ200</v>
      </c>
      <c r="K1763" s="76" t="str">
        <f t="shared" si="167"/>
        <v>PC208A2D BIS</v>
      </c>
      <c r="L1763" s="281" t="e">
        <f>VLOOKUP(K1763,'Planilla de control'!#REF!,2,0)</f>
        <v>#REF!</v>
      </c>
      <c r="M1763" s="29" t="e">
        <f>IF(COUNTIF('Planilla de control'!#REF!,K1763)&gt;0,"SI","NO")</f>
        <v>#REF!</v>
      </c>
    </row>
    <row r="1764" spans="1:13" x14ac:dyDescent="0.3">
      <c r="A1764" s="3" t="s">
        <v>2365</v>
      </c>
      <c r="B1764" s="3" t="s">
        <v>4808</v>
      </c>
      <c r="C1764" s="3"/>
      <c r="D1764" s="3"/>
      <c r="E1764" s="3"/>
      <c r="F1764" s="51" t="str">
        <f t="shared" si="162"/>
        <v>08H2</v>
      </c>
      <c r="G1764" s="51">
        <f t="shared" si="163"/>
        <v>2</v>
      </c>
      <c r="H1764" s="51">
        <f t="shared" si="164"/>
        <v>8</v>
      </c>
      <c r="I1764" s="51" t="str">
        <f t="shared" si="165"/>
        <v>H</v>
      </c>
      <c r="J1764" s="51" t="str">
        <f t="shared" si="166"/>
        <v>MQ200</v>
      </c>
      <c r="K1764" s="76" t="str">
        <f t="shared" si="167"/>
        <v>PC208H2C BIS</v>
      </c>
      <c r="L1764" s="281" t="e">
        <f>VLOOKUP(K1764,'Planilla de control'!#REF!,2,0)</f>
        <v>#REF!</v>
      </c>
      <c r="M1764" s="29" t="e">
        <f>IF(COUNTIF('Planilla de control'!#REF!,K1764)&gt;0,"SI","NO")</f>
        <v>#REF!</v>
      </c>
    </row>
    <row r="1765" spans="1:13" x14ac:dyDescent="0.3">
      <c r="A1765" s="3" t="s">
        <v>2365</v>
      </c>
      <c r="B1765" s="3" t="s">
        <v>4809</v>
      </c>
      <c r="C1765" s="3"/>
      <c r="D1765" s="3"/>
      <c r="E1765" s="3"/>
      <c r="F1765" s="51" t="str">
        <f t="shared" si="162"/>
        <v>08H2</v>
      </c>
      <c r="G1765" s="51">
        <f t="shared" si="163"/>
        <v>2</v>
      </c>
      <c r="H1765" s="51">
        <f t="shared" si="164"/>
        <v>8</v>
      </c>
      <c r="I1765" s="51" t="str">
        <f t="shared" si="165"/>
        <v>H</v>
      </c>
      <c r="J1765" s="51" t="str">
        <f t="shared" si="166"/>
        <v>MQ200</v>
      </c>
      <c r="K1765" s="76" t="str">
        <f t="shared" si="167"/>
        <v>PC208H2D</v>
      </c>
      <c r="L1765" s="281" t="e">
        <f>VLOOKUP(K1765,'Planilla de control'!#REF!,2,0)</f>
        <v>#REF!</v>
      </c>
      <c r="M1765" s="29" t="e">
        <f>IF(COUNTIF('Planilla de control'!#REF!,K1765)&gt;0,"SI","NO")</f>
        <v>#REF!</v>
      </c>
    </row>
    <row r="1766" spans="1:13" x14ac:dyDescent="0.3">
      <c r="A1766" s="3" t="s">
        <v>2365</v>
      </c>
      <c r="B1766" s="3" t="s">
        <v>4810</v>
      </c>
      <c r="C1766" s="3"/>
      <c r="D1766" s="3"/>
      <c r="E1766" s="3"/>
      <c r="F1766" s="51" t="str">
        <f t="shared" si="162"/>
        <v>08J2</v>
      </c>
      <c r="G1766" s="51">
        <f t="shared" si="163"/>
        <v>2</v>
      </c>
      <c r="H1766" s="51">
        <f t="shared" si="164"/>
        <v>8</v>
      </c>
      <c r="I1766" s="51" t="str">
        <f t="shared" si="165"/>
        <v>J</v>
      </c>
      <c r="J1766" s="51" t="str">
        <f t="shared" si="166"/>
        <v>MQ200</v>
      </c>
      <c r="K1766" s="76" t="str">
        <f t="shared" si="167"/>
        <v>PC208J2C BIS</v>
      </c>
      <c r="L1766" s="281" t="e">
        <f>VLOOKUP(K1766,'Planilla de control'!#REF!,2,0)</f>
        <v>#REF!</v>
      </c>
      <c r="M1766" s="29" t="e">
        <f>IF(COUNTIF('Planilla de control'!#REF!,K1766)&gt;0,"SI","NO")</f>
        <v>#REF!</v>
      </c>
    </row>
    <row r="1767" spans="1:13" x14ac:dyDescent="0.3">
      <c r="A1767" s="3" t="s">
        <v>2365</v>
      </c>
      <c r="B1767" s="3" t="s">
        <v>4811</v>
      </c>
      <c r="C1767" s="3"/>
      <c r="D1767" s="3"/>
      <c r="E1767" s="3"/>
      <c r="F1767" s="51" t="str">
        <f t="shared" si="162"/>
        <v>08J2</v>
      </c>
      <c r="G1767" s="51">
        <f t="shared" si="163"/>
        <v>2</v>
      </c>
      <c r="H1767" s="51">
        <f t="shared" si="164"/>
        <v>8</v>
      </c>
      <c r="I1767" s="51" t="str">
        <f t="shared" si="165"/>
        <v>J</v>
      </c>
      <c r="J1767" s="51" t="str">
        <f t="shared" si="166"/>
        <v>MQ200</v>
      </c>
      <c r="K1767" s="76" t="str">
        <f t="shared" si="167"/>
        <v>PC208J2D</v>
      </c>
      <c r="L1767" s="281" t="e">
        <f>VLOOKUP(K1767,'Planilla de control'!#REF!,2,0)</f>
        <v>#REF!</v>
      </c>
      <c r="M1767" s="29" t="e">
        <f>IF(COUNTIF('Planilla de control'!#REF!,K1767)&gt;0,"SI","NO")</f>
        <v>#REF!</v>
      </c>
    </row>
    <row r="1768" spans="1:13" x14ac:dyDescent="0.3">
      <c r="A1768" s="3" t="s">
        <v>2365</v>
      </c>
      <c r="B1768" s="3" t="s">
        <v>4812</v>
      </c>
      <c r="C1768" s="3"/>
      <c r="D1768" s="3"/>
      <c r="E1768" s="3"/>
      <c r="F1768" s="51" t="str">
        <f t="shared" si="162"/>
        <v>08K2</v>
      </c>
      <c r="G1768" s="51">
        <f t="shared" si="163"/>
        <v>2</v>
      </c>
      <c r="H1768" s="51">
        <f t="shared" si="164"/>
        <v>8</v>
      </c>
      <c r="I1768" s="51" t="str">
        <f t="shared" si="165"/>
        <v>K</v>
      </c>
      <c r="J1768" s="51" t="str">
        <f t="shared" si="166"/>
        <v>MQ200</v>
      </c>
      <c r="K1768" s="76" t="str">
        <f t="shared" si="167"/>
        <v>PC208K2A BIS</v>
      </c>
      <c r="L1768" s="281" t="e">
        <f>VLOOKUP(K1768,'Planilla de control'!#REF!,2,0)</f>
        <v>#REF!</v>
      </c>
      <c r="M1768" s="29" t="e">
        <f>IF(COUNTIF('Planilla de control'!#REF!,K1768)&gt;0,"SI","NO")</f>
        <v>#REF!</v>
      </c>
    </row>
    <row r="1769" spans="1:13" x14ac:dyDescent="0.3">
      <c r="A1769" s="3" t="s">
        <v>2365</v>
      </c>
      <c r="B1769" s="3" t="s">
        <v>4813</v>
      </c>
      <c r="C1769" s="3"/>
      <c r="D1769" s="3"/>
      <c r="E1769" s="3"/>
      <c r="F1769" s="51" t="str">
        <f t="shared" si="162"/>
        <v>08K2</v>
      </c>
      <c r="G1769" s="51">
        <f t="shared" si="163"/>
        <v>2</v>
      </c>
      <c r="H1769" s="51">
        <f t="shared" si="164"/>
        <v>8</v>
      </c>
      <c r="I1769" s="51" t="str">
        <f t="shared" si="165"/>
        <v>K</v>
      </c>
      <c r="J1769" s="51" t="str">
        <f t="shared" si="166"/>
        <v>MQ200</v>
      </c>
      <c r="K1769" s="76" t="str">
        <f t="shared" si="167"/>
        <v>PC208K2B</v>
      </c>
      <c r="L1769" s="281" t="e">
        <f>VLOOKUP(K1769,'Planilla de control'!#REF!,2,0)</f>
        <v>#REF!</v>
      </c>
      <c r="M1769" s="29" t="e">
        <f>IF(COUNTIF('Planilla de control'!#REF!,K1769)&gt;0,"SI","NO")</f>
        <v>#REF!</v>
      </c>
    </row>
    <row r="1770" spans="1:13" x14ac:dyDescent="0.3">
      <c r="A1770" s="3" t="s">
        <v>2365</v>
      </c>
      <c r="B1770" s="3" t="s">
        <v>4814</v>
      </c>
      <c r="C1770" s="3"/>
      <c r="D1770" s="3"/>
      <c r="E1770" s="3"/>
      <c r="F1770" s="51" t="str">
        <f t="shared" si="162"/>
        <v>08K2</v>
      </c>
      <c r="G1770" s="51">
        <f t="shared" si="163"/>
        <v>2</v>
      </c>
      <c r="H1770" s="51">
        <f t="shared" si="164"/>
        <v>8</v>
      </c>
      <c r="I1770" s="51" t="str">
        <f t="shared" si="165"/>
        <v>K</v>
      </c>
      <c r="J1770" s="51" t="str">
        <f t="shared" si="166"/>
        <v>MQ200</v>
      </c>
      <c r="K1770" s="76" t="str">
        <f t="shared" si="167"/>
        <v>PC208K2B BIS</v>
      </c>
      <c r="L1770" s="281" t="e">
        <f>VLOOKUP(K1770,'Planilla de control'!#REF!,2,0)</f>
        <v>#REF!</v>
      </c>
      <c r="M1770" s="29" t="e">
        <f>IF(COUNTIF('Planilla de control'!#REF!,K1770)&gt;0,"SI","NO")</f>
        <v>#REF!</v>
      </c>
    </row>
    <row r="1771" spans="1:13" x14ac:dyDescent="0.3">
      <c r="A1771" s="3" t="s">
        <v>2365</v>
      </c>
      <c r="B1771" s="3" t="s">
        <v>4815</v>
      </c>
      <c r="C1771" s="3"/>
      <c r="D1771" s="3"/>
      <c r="E1771" s="3"/>
      <c r="F1771" s="51" t="str">
        <f t="shared" si="162"/>
        <v>08K2</v>
      </c>
      <c r="G1771" s="51">
        <f t="shared" si="163"/>
        <v>2</v>
      </c>
      <c r="H1771" s="51">
        <f t="shared" si="164"/>
        <v>8</v>
      </c>
      <c r="I1771" s="51" t="str">
        <f t="shared" si="165"/>
        <v>K</v>
      </c>
      <c r="J1771" s="51" t="str">
        <f t="shared" si="166"/>
        <v>MQ200</v>
      </c>
      <c r="K1771" s="76" t="str">
        <f t="shared" si="167"/>
        <v>PC208K2C</v>
      </c>
      <c r="L1771" s="281" t="e">
        <f>VLOOKUP(K1771,'Planilla de control'!#REF!,2,0)</f>
        <v>#REF!</v>
      </c>
      <c r="M1771" s="29" t="e">
        <f>IF(COUNTIF('Planilla de control'!#REF!,K1771)&gt;0,"SI","NO")</f>
        <v>#REF!</v>
      </c>
    </row>
    <row r="1772" spans="1:13" x14ac:dyDescent="0.3">
      <c r="A1772" s="3" t="s">
        <v>2365</v>
      </c>
      <c r="B1772" s="3" t="s">
        <v>4816</v>
      </c>
      <c r="C1772" s="3"/>
      <c r="D1772" s="3"/>
      <c r="E1772" s="3"/>
      <c r="F1772" s="51" t="str">
        <f t="shared" si="162"/>
        <v>08K2</v>
      </c>
      <c r="G1772" s="51">
        <f t="shared" si="163"/>
        <v>2</v>
      </c>
      <c r="H1772" s="51">
        <f t="shared" si="164"/>
        <v>8</v>
      </c>
      <c r="I1772" s="51" t="str">
        <f t="shared" si="165"/>
        <v>K</v>
      </c>
      <c r="J1772" s="51" t="str">
        <f t="shared" si="166"/>
        <v>MQ200</v>
      </c>
      <c r="K1772" s="76" t="str">
        <f t="shared" si="167"/>
        <v>PC208K2C BIS</v>
      </c>
      <c r="L1772" s="281" t="e">
        <f>VLOOKUP(K1772,'Planilla de control'!#REF!,2,0)</f>
        <v>#REF!</v>
      </c>
      <c r="M1772" s="29" t="e">
        <f>IF(COUNTIF('Planilla de control'!#REF!,K1772)&gt;0,"SI","NO")</f>
        <v>#REF!</v>
      </c>
    </row>
    <row r="1773" spans="1:13" x14ac:dyDescent="0.3">
      <c r="A1773" s="3" t="s">
        <v>2365</v>
      </c>
      <c r="B1773" s="3" t="s">
        <v>4817</v>
      </c>
      <c r="C1773" s="3"/>
      <c r="D1773" s="3"/>
      <c r="E1773" s="3"/>
      <c r="F1773" s="51" t="str">
        <f t="shared" si="162"/>
        <v>08K2</v>
      </c>
      <c r="G1773" s="51">
        <f t="shared" si="163"/>
        <v>2</v>
      </c>
      <c r="H1773" s="51">
        <f t="shared" si="164"/>
        <v>8</v>
      </c>
      <c r="I1773" s="51" t="str">
        <f t="shared" si="165"/>
        <v>K</v>
      </c>
      <c r="J1773" s="51" t="str">
        <f t="shared" si="166"/>
        <v>MQ200</v>
      </c>
      <c r="K1773" s="76" t="str">
        <f t="shared" si="167"/>
        <v>PC208K2D BIS</v>
      </c>
      <c r="L1773" s="281" t="e">
        <f>VLOOKUP(K1773,'Planilla de control'!#REF!,2,0)</f>
        <v>#REF!</v>
      </c>
      <c r="M1773" s="29" t="e">
        <f>IF(COUNTIF('Planilla de control'!#REF!,K1773)&gt;0,"SI","NO")</f>
        <v>#REF!</v>
      </c>
    </row>
    <row r="1774" spans="1:13" x14ac:dyDescent="0.3">
      <c r="A1774" s="3" t="s">
        <v>2365</v>
      </c>
      <c r="B1774" s="3" t="s">
        <v>4818</v>
      </c>
      <c r="C1774" s="3"/>
      <c r="D1774" s="3"/>
      <c r="E1774" s="3" t="s">
        <v>81</v>
      </c>
      <c r="F1774" s="51" t="str">
        <f t="shared" si="162"/>
        <v>08K6</v>
      </c>
      <c r="G1774" s="51">
        <f t="shared" si="163"/>
        <v>6</v>
      </c>
      <c r="H1774" s="51">
        <f t="shared" si="164"/>
        <v>8</v>
      </c>
      <c r="I1774" s="51" t="str">
        <f t="shared" si="165"/>
        <v>K</v>
      </c>
      <c r="J1774" s="51" t="str">
        <f t="shared" si="166"/>
        <v>MQ200</v>
      </c>
      <c r="K1774" s="76" t="str">
        <f t="shared" si="167"/>
        <v>PC208K6B</v>
      </c>
      <c r="L1774" s="281" t="e">
        <f>VLOOKUP(K1774,'Planilla de control'!#REF!,2,0)</f>
        <v>#REF!</v>
      </c>
      <c r="M1774" s="29" t="e">
        <f>IF(COUNTIF('Planilla de control'!#REF!,K1774)&gt;0,"SI","NO")</f>
        <v>#REF!</v>
      </c>
    </row>
    <row r="1775" spans="1:13" x14ac:dyDescent="0.3">
      <c r="A1775" s="3" t="s">
        <v>2365</v>
      </c>
      <c r="B1775" s="3" t="s">
        <v>4819</v>
      </c>
      <c r="C1775" s="3"/>
      <c r="D1775" s="3"/>
      <c r="E1775" s="3" t="s">
        <v>81</v>
      </c>
      <c r="F1775" s="51" t="str">
        <f t="shared" si="162"/>
        <v>08L2</v>
      </c>
      <c r="G1775" s="51">
        <f t="shared" si="163"/>
        <v>2</v>
      </c>
      <c r="H1775" s="51">
        <f t="shared" si="164"/>
        <v>8</v>
      </c>
      <c r="I1775" s="51" t="str">
        <f t="shared" si="165"/>
        <v>L</v>
      </c>
      <c r="J1775" s="51" t="str">
        <f t="shared" si="166"/>
        <v>MQ200</v>
      </c>
      <c r="K1775" s="76" t="str">
        <f t="shared" si="167"/>
        <v>PC208L2A</v>
      </c>
      <c r="L1775" s="281" t="e">
        <f>VLOOKUP(K1775,'Planilla de control'!#REF!,2,0)</f>
        <v>#REF!</v>
      </c>
      <c r="M1775" s="29" t="e">
        <f>IF(COUNTIF('Planilla de control'!#REF!,K1775)&gt;0,"SI","NO")</f>
        <v>#REF!</v>
      </c>
    </row>
    <row r="1776" spans="1:13" x14ac:dyDescent="0.3">
      <c r="A1776" s="3" t="s">
        <v>2365</v>
      </c>
      <c r="B1776" s="3" t="s">
        <v>4820</v>
      </c>
      <c r="C1776" s="3"/>
      <c r="D1776" s="3"/>
      <c r="E1776" s="3" t="s">
        <v>81</v>
      </c>
      <c r="F1776" s="51" t="str">
        <f t="shared" si="162"/>
        <v>08L2</v>
      </c>
      <c r="G1776" s="51">
        <f t="shared" si="163"/>
        <v>2</v>
      </c>
      <c r="H1776" s="51">
        <f t="shared" si="164"/>
        <v>8</v>
      </c>
      <c r="I1776" s="51" t="str">
        <f t="shared" si="165"/>
        <v>L</v>
      </c>
      <c r="J1776" s="51" t="str">
        <f t="shared" si="166"/>
        <v>MQ200</v>
      </c>
      <c r="K1776" s="76" t="str">
        <f t="shared" si="167"/>
        <v>PC208L2A BIS</v>
      </c>
      <c r="L1776" s="281" t="e">
        <f>VLOOKUP(K1776,'Planilla de control'!#REF!,2,0)</f>
        <v>#REF!</v>
      </c>
      <c r="M1776" s="29" t="e">
        <f>IF(COUNTIF('Planilla de control'!#REF!,K1776)&gt;0,"SI","NO")</f>
        <v>#REF!</v>
      </c>
    </row>
    <row r="1777" spans="1:13" x14ac:dyDescent="0.3">
      <c r="A1777" s="3" t="s">
        <v>2365</v>
      </c>
      <c r="B1777" s="3" t="s">
        <v>4821</v>
      </c>
      <c r="C1777" s="3"/>
      <c r="D1777" s="3"/>
      <c r="E1777" s="3" t="s">
        <v>81</v>
      </c>
      <c r="F1777" s="51" t="str">
        <f t="shared" si="162"/>
        <v>08L2</v>
      </c>
      <c r="G1777" s="51">
        <f t="shared" si="163"/>
        <v>2</v>
      </c>
      <c r="H1777" s="51">
        <f t="shared" si="164"/>
        <v>8</v>
      </c>
      <c r="I1777" s="51" t="str">
        <f t="shared" si="165"/>
        <v>L</v>
      </c>
      <c r="J1777" s="51" t="str">
        <f t="shared" si="166"/>
        <v>MQ200</v>
      </c>
      <c r="K1777" s="76" t="str">
        <f t="shared" si="167"/>
        <v>PC208L2B</v>
      </c>
      <c r="L1777" s="281" t="e">
        <f>VLOOKUP(K1777,'Planilla de control'!#REF!,2,0)</f>
        <v>#REF!</v>
      </c>
      <c r="M1777" s="29" t="e">
        <f>IF(COUNTIF('Planilla de control'!#REF!,K1777)&gt;0,"SI","NO")</f>
        <v>#REF!</v>
      </c>
    </row>
    <row r="1778" spans="1:13" x14ac:dyDescent="0.3">
      <c r="A1778" s="3" t="s">
        <v>2365</v>
      </c>
      <c r="B1778" s="3" t="s">
        <v>4822</v>
      </c>
      <c r="C1778" s="3"/>
      <c r="D1778" s="3"/>
      <c r="E1778" s="3" t="s">
        <v>81</v>
      </c>
      <c r="F1778" s="51" t="str">
        <f t="shared" si="162"/>
        <v>08L2</v>
      </c>
      <c r="G1778" s="51">
        <f t="shared" si="163"/>
        <v>2</v>
      </c>
      <c r="H1778" s="51">
        <f t="shared" si="164"/>
        <v>8</v>
      </c>
      <c r="I1778" s="51" t="str">
        <f t="shared" si="165"/>
        <v>L</v>
      </c>
      <c r="J1778" s="51" t="str">
        <f t="shared" si="166"/>
        <v>MQ200</v>
      </c>
      <c r="K1778" s="76" t="str">
        <f t="shared" si="167"/>
        <v>PC208L2B BIS</v>
      </c>
      <c r="L1778" s="281" t="e">
        <f>VLOOKUP(K1778,'Planilla de control'!#REF!,2,0)</f>
        <v>#REF!</v>
      </c>
      <c r="M1778" s="29" t="e">
        <f>IF(COUNTIF('Planilla de control'!#REF!,K1778)&gt;0,"SI","NO")</f>
        <v>#REF!</v>
      </c>
    </row>
    <row r="1779" spans="1:13" x14ac:dyDescent="0.3">
      <c r="A1779" s="3" t="s">
        <v>2365</v>
      </c>
      <c r="B1779" s="3" t="s">
        <v>4823</v>
      </c>
      <c r="C1779" s="3"/>
      <c r="D1779" s="3"/>
      <c r="E1779" s="3" t="s">
        <v>81</v>
      </c>
      <c r="F1779" s="51" t="str">
        <f t="shared" si="162"/>
        <v>08L2</v>
      </c>
      <c r="G1779" s="51">
        <f t="shared" si="163"/>
        <v>2</v>
      </c>
      <c r="H1779" s="51">
        <f t="shared" si="164"/>
        <v>8</v>
      </c>
      <c r="I1779" s="51" t="str">
        <f t="shared" si="165"/>
        <v>L</v>
      </c>
      <c r="J1779" s="51" t="str">
        <f t="shared" si="166"/>
        <v>MQ200</v>
      </c>
      <c r="K1779" s="76" t="str">
        <f t="shared" si="167"/>
        <v>PC208L2C</v>
      </c>
      <c r="L1779" s="281" t="e">
        <f>VLOOKUP(K1779,'Planilla de control'!#REF!,2,0)</f>
        <v>#REF!</v>
      </c>
      <c r="M1779" s="29" t="e">
        <f>IF(COUNTIF('Planilla de control'!#REF!,K1779)&gt;0,"SI","NO")</f>
        <v>#REF!</v>
      </c>
    </row>
    <row r="1780" spans="1:13" x14ac:dyDescent="0.3">
      <c r="A1780" s="3" t="s">
        <v>2365</v>
      </c>
      <c r="B1780" s="3" t="s">
        <v>4824</v>
      </c>
      <c r="C1780" s="3"/>
      <c r="D1780" s="3"/>
      <c r="E1780" s="3" t="s">
        <v>81</v>
      </c>
      <c r="F1780" s="51" t="str">
        <f t="shared" si="162"/>
        <v>08L2</v>
      </c>
      <c r="G1780" s="51">
        <f t="shared" si="163"/>
        <v>2</v>
      </c>
      <c r="H1780" s="51">
        <f t="shared" si="164"/>
        <v>8</v>
      </c>
      <c r="I1780" s="51" t="str">
        <f t="shared" si="165"/>
        <v>L</v>
      </c>
      <c r="J1780" s="51" t="str">
        <f t="shared" si="166"/>
        <v>MQ200</v>
      </c>
      <c r="K1780" s="76" t="str">
        <f t="shared" si="167"/>
        <v>PC208L2C BIS</v>
      </c>
      <c r="L1780" s="281" t="e">
        <f>VLOOKUP(K1780,'Planilla de control'!#REF!,2,0)</f>
        <v>#REF!</v>
      </c>
      <c r="M1780" s="29" t="e">
        <f>IF(COUNTIF('Planilla de control'!#REF!,K1780)&gt;0,"SI","NO")</f>
        <v>#REF!</v>
      </c>
    </row>
    <row r="1781" spans="1:13" x14ac:dyDescent="0.3">
      <c r="A1781" s="3" t="s">
        <v>2365</v>
      </c>
      <c r="B1781" s="3" t="s">
        <v>4825</v>
      </c>
      <c r="C1781" s="3"/>
      <c r="D1781" s="3"/>
      <c r="E1781" s="3" t="s">
        <v>81</v>
      </c>
      <c r="F1781" s="51" t="str">
        <f t="shared" si="162"/>
        <v>08L2</v>
      </c>
      <c r="G1781" s="51">
        <f t="shared" si="163"/>
        <v>2</v>
      </c>
      <c r="H1781" s="51">
        <f t="shared" si="164"/>
        <v>8</v>
      </c>
      <c r="I1781" s="51" t="str">
        <f t="shared" si="165"/>
        <v>L</v>
      </c>
      <c r="J1781" s="51" t="str">
        <f t="shared" si="166"/>
        <v>MQ200</v>
      </c>
      <c r="K1781" s="76" t="str">
        <f t="shared" si="167"/>
        <v>PC208L2D</v>
      </c>
      <c r="L1781" s="281" t="e">
        <f>VLOOKUP(K1781,'Planilla de control'!#REF!,2,0)</f>
        <v>#REF!</v>
      </c>
      <c r="M1781" s="29" t="e">
        <f>IF(COUNTIF('Planilla de control'!#REF!,K1781)&gt;0,"SI","NO")</f>
        <v>#REF!</v>
      </c>
    </row>
    <row r="1782" spans="1:13" x14ac:dyDescent="0.3">
      <c r="A1782" s="3" t="s">
        <v>2365</v>
      </c>
      <c r="B1782" s="3" t="s">
        <v>4826</v>
      </c>
      <c r="C1782" s="3"/>
      <c r="D1782" s="3"/>
      <c r="E1782" s="3" t="s">
        <v>81</v>
      </c>
      <c r="F1782" s="51" t="str">
        <f t="shared" si="162"/>
        <v>08L2</v>
      </c>
      <c r="G1782" s="51">
        <f t="shared" si="163"/>
        <v>2</v>
      </c>
      <c r="H1782" s="51">
        <f t="shared" si="164"/>
        <v>8</v>
      </c>
      <c r="I1782" s="51" t="str">
        <f t="shared" si="165"/>
        <v>L</v>
      </c>
      <c r="J1782" s="51" t="str">
        <f t="shared" si="166"/>
        <v>MQ200</v>
      </c>
      <c r="K1782" s="76" t="str">
        <f t="shared" si="167"/>
        <v>PC208L2D BIS</v>
      </c>
      <c r="L1782" s="281" t="e">
        <f>VLOOKUP(K1782,'Planilla de control'!#REF!,2,0)</f>
        <v>#REF!</v>
      </c>
      <c r="M1782" s="29" t="e">
        <f>IF(COUNTIF('Planilla de control'!#REF!,K1782)&gt;0,"SI","NO")</f>
        <v>#REF!</v>
      </c>
    </row>
    <row r="1783" spans="1:13" x14ac:dyDescent="0.3">
      <c r="A1783" s="3" t="s">
        <v>2365</v>
      </c>
      <c r="B1783" s="3" t="s">
        <v>4827</v>
      </c>
      <c r="C1783" s="3"/>
      <c r="D1783" s="3"/>
      <c r="E1783" s="3" t="s">
        <v>81</v>
      </c>
      <c r="F1783" s="51" t="str">
        <f t="shared" si="162"/>
        <v>08L6</v>
      </c>
      <c r="G1783" s="51">
        <f t="shared" si="163"/>
        <v>6</v>
      </c>
      <c r="H1783" s="51">
        <f t="shared" si="164"/>
        <v>8</v>
      </c>
      <c r="I1783" s="51" t="str">
        <f t="shared" si="165"/>
        <v>L</v>
      </c>
      <c r="J1783" s="51" t="str">
        <f t="shared" si="166"/>
        <v>MQ200</v>
      </c>
      <c r="K1783" s="76" t="str">
        <f t="shared" si="167"/>
        <v>PC208L6B</v>
      </c>
      <c r="L1783" s="281" t="e">
        <f>VLOOKUP(K1783,'Planilla de control'!#REF!,2,0)</f>
        <v>#REF!</v>
      </c>
      <c r="M1783" s="29" t="e">
        <f>IF(COUNTIF('Planilla de control'!#REF!,K1783)&gt;0,"SI","NO")</f>
        <v>#REF!</v>
      </c>
    </row>
    <row r="1784" spans="1:13" x14ac:dyDescent="0.3">
      <c r="A1784" s="3" t="s">
        <v>2365</v>
      </c>
      <c r="B1784" s="3" t="s">
        <v>4828</v>
      </c>
      <c r="C1784" s="3"/>
      <c r="D1784" s="3"/>
      <c r="E1784" s="3"/>
      <c r="F1784" s="51" t="str">
        <f t="shared" si="162"/>
        <v>08D5</v>
      </c>
      <c r="G1784" s="51">
        <f t="shared" si="163"/>
        <v>5</v>
      </c>
      <c r="H1784" s="51">
        <f t="shared" si="164"/>
        <v>8</v>
      </c>
      <c r="I1784" s="51" t="str">
        <f t="shared" si="165"/>
        <v>D</v>
      </c>
      <c r="J1784" s="51" t="str">
        <f t="shared" si="166"/>
        <v>MQ200</v>
      </c>
      <c r="K1784" s="76" t="str">
        <f t="shared" si="167"/>
        <v>PC208D5B</v>
      </c>
      <c r="L1784" s="281" t="e">
        <f>VLOOKUP(K1784,'Planilla de control'!#REF!,2,0)</f>
        <v>#REF!</v>
      </c>
      <c r="M1784" s="29" t="e">
        <f>IF(COUNTIF('Planilla de control'!#REF!,K1784)&gt;0,"SI","NO")</f>
        <v>#REF!</v>
      </c>
    </row>
    <row r="1785" spans="1:13" x14ac:dyDescent="0.3">
      <c r="A1785" s="3" t="s">
        <v>2365</v>
      </c>
      <c r="B1785" s="3" t="s">
        <v>4829</v>
      </c>
      <c r="C1785" s="3"/>
      <c r="D1785" s="3"/>
      <c r="E1785" s="3"/>
      <c r="F1785" s="51" t="str">
        <f t="shared" si="162"/>
        <v>08H2</v>
      </c>
      <c r="G1785" s="51">
        <f t="shared" si="163"/>
        <v>2</v>
      </c>
      <c r="H1785" s="51">
        <f t="shared" si="164"/>
        <v>8</v>
      </c>
      <c r="I1785" s="51" t="str">
        <f t="shared" si="165"/>
        <v>H</v>
      </c>
      <c r="J1785" s="51" t="str">
        <f t="shared" si="166"/>
        <v>MQ200</v>
      </c>
      <c r="K1785" s="76" t="str">
        <f t="shared" si="167"/>
        <v>PC208H2B</v>
      </c>
      <c r="L1785" s="281" t="e">
        <f>VLOOKUP(K1785,'Planilla de control'!#REF!,2,0)</f>
        <v>#REF!</v>
      </c>
      <c r="M1785" s="29" t="e">
        <f>IF(COUNTIF('Planilla de control'!#REF!,K1785)&gt;0,"SI","NO")</f>
        <v>#REF!</v>
      </c>
    </row>
    <row r="1786" spans="1:13" x14ac:dyDescent="0.3">
      <c r="A1786" s="3" t="s">
        <v>2365</v>
      </c>
      <c r="B1786" s="3" t="s">
        <v>4830</v>
      </c>
      <c r="C1786" s="3"/>
      <c r="D1786" s="3"/>
      <c r="E1786" s="3"/>
      <c r="F1786" s="51" t="str">
        <f t="shared" si="162"/>
        <v>08H2</v>
      </c>
      <c r="G1786" s="51">
        <f t="shared" si="163"/>
        <v>2</v>
      </c>
      <c r="H1786" s="51">
        <f t="shared" si="164"/>
        <v>8</v>
      </c>
      <c r="I1786" s="51" t="str">
        <f t="shared" si="165"/>
        <v>H</v>
      </c>
      <c r="J1786" s="51" t="str">
        <f t="shared" si="166"/>
        <v>MQ200</v>
      </c>
      <c r="K1786" s="76" t="str">
        <f t="shared" si="167"/>
        <v>PC208H2B BIS</v>
      </c>
      <c r="L1786" s="281" t="e">
        <f>VLOOKUP(K1786,'Planilla de control'!#REF!,2,0)</f>
        <v>#REF!</v>
      </c>
      <c r="M1786" s="29" t="e">
        <f>IF(COUNTIF('Planilla de control'!#REF!,K1786)&gt;0,"SI","NO")</f>
        <v>#REF!</v>
      </c>
    </row>
    <row r="1787" spans="1:13" x14ac:dyDescent="0.3">
      <c r="A1787" s="3" t="s">
        <v>2365</v>
      </c>
      <c r="B1787" s="3" t="s">
        <v>4831</v>
      </c>
      <c r="C1787" s="3"/>
      <c r="D1787" s="3"/>
      <c r="E1787" s="3"/>
      <c r="F1787" s="51" t="str">
        <f t="shared" si="162"/>
        <v>08H2</v>
      </c>
      <c r="G1787" s="51">
        <f t="shared" si="163"/>
        <v>2</v>
      </c>
      <c r="H1787" s="51">
        <f t="shared" si="164"/>
        <v>8</v>
      </c>
      <c r="I1787" s="51" t="str">
        <f t="shared" si="165"/>
        <v>H</v>
      </c>
      <c r="J1787" s="51" t="str">
        <f t="shared" si="166"/>
        <v>MQ200</v>
      </c>
      <c r="K1787" s="76" t="str">
        <f t="shared" si="167"/>
        <v>PC208H2C</v>
      </c>
      <c r="L1787" s="281" t="e">
        <f>VLOOKUP(K1787,'Planilla de control'!#REF!,2,0)</f>
        <v>#REF!</v>
      </c>
      <c r="M1787" s="29" t="e">
        <f>IF(COUNTIF('Planilla de control'!#REF!,K1787)&gt;0,"SI","NO")</f>
        <v>#REF!</v>
      </c>
    </row>
    <row r="1788" spans="1:13" x14ac:dyDescent="0.3">
      <c r="A1788" s="3" t="s">
        <v>2365</v>
      </c>
      <c r="B1788" s="3" t="s">
        <v>4832</v>
      </c>
      <c r="C1788" s="3"/>
      <c r="D1788" s="3"/>
      <c r="E1788" s="3"/>
      <c r="F1788" s="51" t="str">
        <f t="shared" si="162"/>
        <v>08I2</v>
      </c>
      <c r="G1788" s="51">
        <f t="shared" si="163"/>
        <v>2</v>
      </c>
      <c r="H1788" s="51">
        <f t="shared" si="164"/>
        <v>8</v>
      </c>
      <c r="I1788" s="51" t="str">
        <f t="shared" si="165"/>
        <v>I</v>
      </c>
      <c r="J1788" s="51" t="str">
        <f t="shared" si="166"/>
        <v>MQ200</v>
      </c>
      <c r="K1788" s="76" t="str">
        <f t="shared" si="167"/>
        <v>PC208I2B</v>
      </c>
      <c r="L1788" s="281" t="e">
        <f>VLOOKUP(K1788,'Planilla de control'!#REF!,2,0)</f>
        <v>#REF!</v>
      </c>
      <c r="M1788" s="29" t="e">
        <f>IF(COUNTIF('Planilla de control'!#REF!,K1788)&gt;0,"SI","NO")</f>
        <v>#REF!</v>
      </c>
    </row>
    <row r="1789" spans="1:13" x14ac:dyDescent="0.3">
      <c r="A1789" s="3" t="s">
        <v>2365</v>
      </c>
      <c r="B1789" s="3" t="s">
        <v>4833</v>
      </c>
      <c r="C1789" s="3"/>
      <c r="D1789" s="3"/>
      <c r="E1789" s="3"/>
      <c r="F1789" s="51" t="str">
        <f t="shared" si="162"/>
        <v>08I2</v>
      </c>
      <c r="G1789" s="51">
        <f t="shared" si="163"/>
        <v>2</v>
      </c>
      <c r="H1789" s="51">
        <f t="shared" si="164"/>
        <v>8</v>
      </c>
      <c r="I1789" s="51" t="str">
        <f t="shared" si="165"/>
        <v>I</v>
      </c>
      <c r="J1789" s="51" t="str">
        <f t="shared" si="166"/>
        <v>MQ200</v>
      </c>
      <c r="K1789" s="76" t="str">
        <f t="shared" si="167"/>
        <v>PC208I2C</v>
      </c>
      <c r="L1789" s="281" t="e">
        <f>VLOOKUP(K1789,'Planilla de control'!#REF!,2,0)</f>
        <v>#REF!</v>
      </c>
      <c r="M1789" s="29" t="e">
        <f>IF(COUNTIF('Planilla de control'!#REF!,K1789)&gt;0,"SI","NO")</f>
        <v>#REF!</v>
      </c>
    </row>
    <row r="1790" spans="1:13" x14ac:dyDescent="0.3">
      <c r="A1790" s="3" t="s">
        <v>2365</v>
      </c>
      <c r="B1790" s="3" t="s">
        <v>4834</v>
      </c>
      <c r="C1790" s="3"/>
      <c r="D1790" s="3"/>
      <c r="E1790" s="3"/>
      <c r="F1790" s="51" t="str">
        <f t="shared" si="162"/>
        <v>08I2</v>
      </c>
      <c r="G1790" s="51">
        <f t="shared" si="163"/>
        <v>2</v>
      </c>
      <c r="H1790" s="51">
        <f t="shared" si="164"/>
        <v>8</v>
      </c>
      <c r="I1790" s="51" t="str">
        <f t="shared" si="165"/>
        <v>I</v>
      </c>
      <c r="J1790" s="51" t="str">
        <f t="shared" si="166"/>
        <v>MQ200</v>
      </c>
      <c r="K1790" s="76" t="str">
        <f t="shared" si="167"/>
        <v>PC208I2C BIS</v>
      </c>
      <c r="L1790" s="281" t="e">
        <f>VLOOKUP(K1790,'Planilla de control'!#REF!,2,0)</f>
        <v>#REF!</v>
      </c>
      <c r="M1790" s="29" t="e">
        <f>IF(COUNTIF('Planilla de control'!#REF!,K1790)&gt;0,"SI","NO")</f>
        <v>#REF!</v>
      </c>
    </row>
    <row r="1791" spans="1:13" x14ac:dyDescent="0.3">
      <c r="A1791" s="3" t="s">
        <v>2365</v>
      </c>
      <c r="B1791" s="3" t="s">
        <v>4835</v>
      </c>
      <c r="C1791" s="3"/>
      <c r="D1791" s="3"/>
      <c r="E1791" s="3"/>
      <c r="F1791" s="51" t="str">
        <f t="shared" si="162"/>
        <v>08I2</v>
      </c>
      <c r="G1791" s="51">
        <f t="shared" si="163"/>
        <v>2</v>
      </c>
      <c r="H1791" s="51">
        <f t="shared" si="164"/>
        <v>8</v>
      </c>
      <c r="I1791" s="51" t="str">
        <f t="shared" si="165"/>
        <v>I</v>
      </c>
      <c r="J1791" s="51" t="str">
        <f t="shared" si="166"/>
        <v>MQ200</v>
      </c>
      <c r="K1791" s="76" t="str">
        <f t="shared" si="167"/>
        <v>PC208I2D</v>
      </c>
      <c r="L1791" s="281" t="e">
        <f>VLOOKUP(K1791,'Planilla de control'!#REF!,2,0)</f>
        <v>#REF!</v>
      </c>
      <c r="M1791" s="29" t="e">
        <f>IF(COUNTIF('Planilla de control'!#REF!,K1791)&gt;0,"SI","NO")</f>
        <v>#REF!</v>
      </c>
    </row>
    <row r="1792" spans="1:13" x14ac:dyDescent="0.3">
      <c r="A1792" s="3" t="s">
        <v>2365</v>
      </c>
      <c r="B1792" s="3" t="s">
        <v>4836</v>
      </c>
      <c r="C1792" s="3"/>
      <c r="D1792" s="3"/>
      <c r="E1792" s="3"/>
      <c r="F1792" s="51" t="str">
        <f t="shared" si="162"/>
        <v>08I2</v>
      </c>
      <c r="G1792" s="51">
        <f t="shared" si="163"/>
        <v>2</v>
      </c>
      <c r="H1792" s="51">
        <f t="shared" si="164"/>
        <v>8</v>
      </c>
      <c r="I1792" s="51" t="str">
        <f t="shared" si="165"/>
        <v>I</v>
      </c>
      <c r="J1792" s="51" t="str">
        <f t="shared" si="166"/>
        <v>MQ200</v>
      </c>
      <c r="K1792" s="76" t="str">
        <f t="shared" si="167"/>
        <v>PC208I2D BIS</v>
      </c>
      <c r="L1792" s="281" t="e">
        <f>VLOOKUP(K1792,'Planilla de control'!#REF!,2,0)</f>
        <v>#REF!</v>
      </c>
      <c r="M1792" s="29" t="e">
        <f>IF(COUNTIF('Planilla de control'!#REF!,K1792)&gt;0,"SI","NO")</f>
        <v>#REF!</v>
      </c>
    </row>
    <row r="1793" spans="1:13" x14ac:dyDescent="0.3">
      <c r="A1793" s="3" t="s">
        <v>2365</v>
      </c>
      <c r="B1793" s="3" t="s">
        <v>4837</v>
      </c>
      <c r="C1793" s="3"/>
      <c r="D1793" s="3"/>
      <c r="E1793" s="3"/>
      <c r="F1793" s="51" t="str">
        <f t="shared" si="162"/>
        <v>08J2</v>
      </c>
      <c r="G1793" s="51">
        <f t="shared" si="163"/>
        <v>2</v>
      </c>
      <c r="H1793" s="51">
        <f t="shared" si="164"/>
        <v>8</v>
      </c>
      <c r="I1793" s="51" t="str">
        <f t="shared" si="165"/>
        <v>J</v>
      </c>
      <c r="J1793" s="51" t="str">
        <f t="shared" si="166"/>
        <v>MQ200</v>
      </c>
      <c r="K1793" s="76" t="str">
        <f t="shared" si="167"/>
        <v>PC208J2A</v>
      </c>
      <c r="L1793" s="281" t="e">
        <f>VLOOKUP(K1793,'Planilla de control'!#REF!,2,0)</f>
        <v>#REF!</v>
      </c>
      <c r="M1793" s="29" t="e">
        <f>IF(COUNTIF('Planilla de control'!#REF!,K1793)&gt;0,"SI","NO")</f>
        <v>#REF!</v>
      </c>
    </row>
    <row r="1794" spans="1:13" x14ac:dyDescent="0.3">
      <c r="A1794" s="3" t="s">
        <v>2365</v>
      </c>
      <c r="B1794" s="3" t="s">
        <v>4838</v>
      </c>
      <c r="C1794" s="3"/>
      <c r="D1794" s="3"/>
      <c r="E1794" s="3"/>
      <c r="F1794" s="51" t="str">
        <f t="shared" si="162"/>
        <v>08J2</v>
      </c>
      <c r="G1794" s="51">
        <f t="shared" si="163"/>
        <v>2</v>
      </c>
      <c r="H1794" s="51">
        <f t="shared" si="164"/>
        <v>8</v>
      </c>
      <c r="I1794" s="51" t="str">
        <f t="shared" si="165"/>
        <v>J</v>
      </c>
      <c r="J1794" s="51" t="str">
        <f t="shared" si="166"/>
        <v>MQ200</v>
      </c>
      <c r="K1794" s="76" t="str">
        <f t="shared" si="167"/>
        <v>PC208J2A BIS</v>
      </c>
      <c r="L1794" s="281" t="e">
        <f>VLOOKUP(K1794,'Planilla de control'!#REF!,2,0)</f>
        <v>#REF!</v>
      </c>
      <c r="M1794" s="29" t="e">
        <f>IF(COUNTIF('Planilla de control'!#REF!,K1794)&gt;0,"SI","NO")</f>
        <v>#REF!</v>
      </c>
    </row>
    <row r="1795" spans="1:13" x14ac:dyDescent="0.3">
      <c r="A1795" s="3" t="s">
        <v>2365</v>
      </c>
      <c r="B1795" s="3" t="s">
        <v>4839</v>
      </c>
      <c r="C1795" s="3"/>
      <c r="D1795" s="3"/>
      <c r="E1795" s="3"/>
      <c r="F1795" s="51" t="str">
        <f t="shared" ref="F1795:F1858" si="168">IF(OR(LEN(B1795)=9,LEN(B1795)=5),MID(B1795,1,4),MID(B1795,1,5))</f>
        <v>08J2</v>
      </c>
      <c r="G1795" s="51">
        <f t="shared" ref="G1795:G1858" si="169">IF(MID(F1795,5,1)&lt;&gt;"",MID(F1795,4,2),MID(F1795,4,1))*1</f>
        <v>2</v>
      </c>
      <c r="H1795" s="51">
        <f t="shared" ref="H1795:H1858" si="170">+MID(B1795,1,2)*1</f>
        <v>8</v>
      </c>
      <c r="I1795" s="51" t="str">
        <f t="shared" ref="I1795:I1858" si="171">+MID(B1795,3,1)</f>
        <v>J</v>
      </c>
      <c r="J1795" s="51" t="str">
        <f t="shared" ref="J1795:J1858" si="172">HLOOKUP(A1795,$O$1:$U$2,2,0)</f>
        <v>MQ200</v>
      </c>
      <c r="K1795" s="76" t="str">
        <f t="shared" ref="K1795:K1858" si="173">CONCATENATE(A1795,B1795)</f>
        <v>PC208J2B</v>
      </c>
      <c r="L1795" s="281" t="e">
        <f>VLOOKUP(K1795,'Planilla de control'!#REF!,2,0)</f>
        <v>#REF!</v>
      </c>
      <c r="M1795" s="29" t="e">
        <f>IF(COUNTIF('Planilla de control'!#REF!,K1795)&gt;0,"SI","NO")</f>
        <v>#REF!</v>
      </c>
    </row>
    <row r="1796" spans="1:13" x14ac:dyDescent="0.3">
      <c r="A1796" s="3" t="s">
        <v>2365</v>
      </c>
      <c r="B1796" s="3" t="s">
        <v>4840</v>
      </c>
      <c r="C1796" s="3"/>
      <c r="D1796" s="3"/>
      <c r="E1796" s="3"/>
      <c r="F1796" s="51" t="str">
        <f t="shared" si="168"/>
        <v>08J2</v>
      </c>
      <c r="G1796" s="51">
        <f t="shared" si="169"/>
        <v>2</v>
      </c>
      <c r="H1796" s="51">
        <f t="shared" si="170"/>
        <v>8</v>
      </c>
      <c r="I1796" s="51" t="str">
        <f t="shared" si="171"/>
        <v>J</v>
      </c>
      <c r="J1796" s="51" t="str">
        <f t="shared" si="172"/>
        <v>MQ200</v>
      </c>
      <c r="K1796" s="76" t="str">
        <f t="shared" si="173"/>
        <v>PC208J2B BIS</v>
      </c>
      <c r="L1796" s="281" t="e">
        <f>VLOOKUP(K1796,'Planilla de control'!#REF!,2,0)</f>
        <v>#REF!</v>
      </c>
      <c r="M1796" s="29" t="e">
        <f>IF(COUNTIF('Planilla de control'!#REF!,K1796)&gt;0,"SI","NO")</f>
        <v>#REF!</v>
      </c>
    </row>
    <row r="1797" spans="1:13" x14ac:dyDescent="0.3">
      <c r="A1797" s="3" t="s">
        <v>2365</v>
      </c>
      <c r="B1797" s="3" t="s">
        <v>4841</v>
      </c>
      <c r="C1797" s="3"/>
      <c r="D1797" s="3"/>
      <c r="E1797" s="3"/>
      <c r="F1797" s="51" t="str">
        <f t="shared" si="168"/>
        <v>08J2</v>
      </c>
      <c r="G1797" s="51">
        <f t="shared" si="169"/>
        <v>2</v>
      </c>
      <c r="H1797" s="51">
        <f t="shared" si="170"/>
        <v>8</v>
      </c>
      <c r="I1797" s="51" t="str">
        <f t="shared" si="171"/>
        <v>J</v>
      </c>
      <c r="J1797" s="51" t="str">
        <f t="shared" si="172"/>
        <v>MQ200</v>
      </c>
      <c r="K1797" s="76" t="str">
        <f t="shared" si="173"/>
        <v>PC208J2C</v>
      </c>
      <c r="L1797" s="281" t="e">
        <f>VLOOKUP(K1797,'Planilla de control'!#REF!,2,0)</f>
        <v>#REF!</v>
      </c>
      <c r="M1797" s="29" t="e">
        <f>IF(COUNTIF('Planilla de control'!#REF!,K1797)&gt;0,"SI","NO")</f>
        <v>#REF!</v>
      </c>
    </row>
    <row r="1798" spans="1:13" x14ac:dyDescent="0.3">
      <c r="A1798" s="3" t="s">
        <v>2365</v>
      </c>
      <c r="B1798" s="3" t="s">
        <v>4842</v>
      </c>
      <c r="C1798" s="3"/>
      <c r="D1798" s="3"/>
      <c r="E1798" s="3"/>
      <c r="F1798" s="51" t="str">
        <f t="shared" si="168"/>
        <v>08K2</v>
      </c>
      <c r="G1798" s="51">
        <f t="shared" si="169"/>
        <v>2</v>
      </c>
      <c r="H1798" s="51">
        <f t="shared" si="170"/>
        <v>8</v>
      </c>
      <c r="I1798" s="51" t="str">
        <f t="shared" si="171"/>
        <v>K</v>
      </c>
      <c r="J1798" s="51" t="str">
        <f t="shared" si="172"/>
        <v>MQ200</v>
      </c>
      <c r="K1798" s="76" t="str">
        <f t="shared" si="173"/>
        <v>PC208K2D</v>
      </c>
      <c r="L1798" s="281" t="e">
        <f>VLOOKUP(K1798,'Planilla de control'!#REF!,2,0)</f>
        <v>#REF!</v>
      </c>
      <c r="M1798" s="29" t="e">
        <f>IF(COUNTIF('Planilla de control'!#REF!,K1798)&gt;0,"SI","NO")</f>
        <v>#REF!</v>
      </c>
    </row>
    <row r="1799" spans="1:13" x14ac:dyDescent="0.3">
      <c r="A1799" s="3" t="s">
        <v>2365</v>
      </c>
      <c r="B1799" s="3" t="s">
        <v>4843</v>
      </c>
      <c r="C1799" s="3"/>
      <c r="D1799" s="3"/>
      <c r="E1799" s="3"/>
      <c r="F1799" s="51" t="str">
        <f t="shared" si="168"/>
        <v>08G2</v>
      </c>
      <c r="G1799" s="51">
        <f t="shared" si="169"/>
        <v>2</v>
      </c>
      <c r="H1799" s="51">
        <f t="shared" si="170"/>
        <v>8</v>
      </c>
      <c r="I1799" s="51" t="str">
        <f t="shared" si="171"/>
        <v>G</v>
      </c>
      <c r="J1799" s="51" t="str">
        <f t="shared" si="172"/>
        <v>MQ200</v>
      </c>
      <c r="K1799" s="76" t="str">
        <f t="shared" si="173"/>
        <v>PC208G2D BIS</v>
      </c>
      <c r="L1799" s="281" t="e">
        <f>VLOOKUP(K1799,'Planilla de control'!#REF!,2,0)</f>
        <v>#REF!</v>
      </c>
      <c r="M1799" s="29" t="e">
        <f>IF(COUNTIF('Planilla de control'!#REF!,K1799)&gt;0,"SI","NO")</f>
        <v>#REF!</v>
      </c>
    </row>
    <row r="1800" spans="1:13" x14ac:dyDescent="0.3">
      <c r="A1800" s="3" t="s">
        <v>2365</v>
      </c>
      <c r="B1800" s="3" t="s">
        <v>4844</v>
      </c>
      <c r="C1800" s="3"/>
      <c r="D1800" s="3"/>
      <c r="E1800" s="3"/>
      <c r="F1800" s="51" t="str">
        <f t="shared" si="168"/>
        <v>08H2</v>
      </c>
      <c r="G1800" s="51">
        <f t="shared" si="169"/>
        <v>2</v>
      </c>
      <c r="H1800" s="51">
        <f t="shared" si="170"/>
        <v>8</v>
      </c>
      <c r="I1800" s="51" t="str">
        <f t="shared" si="171"/>
        <v>H</v>
      </c>
      <c r="J1800" s="51" t="str">
        <f t="shared" si="172"/>
        <v>MQ200</v>
      </c>
      <c r="K1800" s="76" t="str">
        <f t="shared" si="173"/>
        <v>PC208H2A</v>
      </c>
      <c r="L1800" s="281" t="e">
        <f>VLOOKUP(K1800,'Planilla de control'!#REF!,2,0)</f>
        <v>#REF!</v>
      </c>
      <c r="M1800" s="29" t="e">
        <f>IF(COUNTIF('Planilla de control'!#REF!,K1800)&gt;0,"SI","NO")</f>
        <v>#REF!</v>
      </c>
    </row>
    <row r="1801" spans="1:13" x14ac:dyDescent="0.3">
      <c r="A1801" s="3" t="s">
        <v>2365</v>
      </c>
      <c r="B1801" s="3" t="s">
        <v>4845</v>
      </c>
      <c r="C1801" s="3"/>
      <c r="D1801" s="3"/>
      <c r="E1801" s="3"/>
      <c r="F1801" s="51" t="str">
        <f t="shared" si="168"/>
        <v>08H2</v>
      </c>
      <c r="G1801" s="51">
        <f t="shared" si="169"/>
        <v>2</v>
      </c>
      <c r="H1801" s="51">
        <f t="shared" si="170"/>
        <v>8</v>
      </c>
      <c r="I1801" s="51" t="str">
        <f t="shared" si="171"/>
        <v>H</v>
      </c>
      <c r="J1801" s="51" t="str">
        <f t="shared" si="172"/>
        <v>MQ200</v>
      </c>
      <c r="K1801" s="76" t="str">
        <f t="shared" si="173"/>
        <v>PC208H2A BIS</v>
      </c>
      <c r="L1801" s="281" t="e">
        <f>VLOOKUP(K1801,'Planilla de control'!#REF!,2,0)</f>
        <v>#REF!</v>
      </c>
      <c r="M1801" s="29" t="e">
        <f>IF(COUNTIF('Planilla de control'!#REF!,K1801)&gt;0,"SI","NO")</f>
        <v>#REF!</v>
      </c>
    </row>
    <row r="1802" spans="1:13" x14ac:dyDescent="0.3">
      <c r="A1802" s="3" t="s">
        <v>2365</v>
      </c>
      <c r="B1802" s="3" t="s">
        <v>4846</v>
      </c>
      <c r="C1802" s="3"/>
      <c r="D1802" s="3"/>
      <c r="E1802" s="3"/>
      <c r="F1802" s="51" t="str">
        <f t="shared" si="168"/>
        <v>08G2</v>
      </c>
      <c r="G1802" s="51">
        <f t="shared" si="169"/>
        <v>2</v>
      </c>
      <c r="H1802" s="51">
        <f t="shared" si="170"/>
        <v>8</v>
      </c>
      <c r="I1802" s="51" t="str">
        <f t="shared" si="171"/>
        <v>G</v>
      </c>
      <c r="J1802" s="51" t="str">
        <f t="shared" si="172"/>
        <v>MQ200</v>
      </c>
      <c r="K1802" s="76" t="str">
        <f t="shared" si="173"/>
        <v>PC208G2A</v>
      </c>
      <c r="L1802" s="281" t="e">
        <f>VLOOKUP(K1802,'Planilla de control'!#REF!,2,0)</f>
        <v>#REF!</v>
      </c>
      <c r="M1802" s="29" t="e">
        <f>IF(COUNTIF('Planilla de control'!#REF!,K1802)&gt;0,"SI","NO")</f>
        <v>#REF!</v>
      </c>
    </row>
    <row r="1803" spans="1:13" x14ac:dyDescent="0.3">
      <c r="A1803" s="3" t="s">
        <v>2365</v>
      </c>
      <c r="B1803" s="3" t="s">
        <v>4847</v>
      </c>
      <c r="C1803" s="3"/>
      <c r="D1803" s="3"/>
      <c r="E1803" s="3"/>
      <c r="F1803" s="51" t="str">
        <f t="shared" si="168"/>
        <v>08I2</v>
      </c>
      <c r="G1803" s="51">
        <f t="shared" si="169"/>
        <v>2</v>
      </c>
      <c r="H1803" s="51">
        <f t="shared" si="170"/>
        <v>8</v>
      </c>
      <c r="I1803" s="51" t="str">
        <f t="shared" si="171"/>
        <v>I</v>
      </c>
      <c r="J1803" s="51" t="str">
        <f t="shared" si="172"/>
        <v>MQ200</v>
      </c>
      <c r="K1803" s="76" t="str">
        <f t="shared" si="173"/>
        <v>PC208I2A</v>
      </c>
      <c r="L1803" s="281" t="e">
        <f>VLOOKUP(K1803,'Planilla de control'!#REF!,2,0)</f>
        <v>#REF!</v>
      </c>
      <c r="M1803" s="29" t="e">
        <f>IF(COUNTIF('Planilla de control'!#REF!,K1803)&gt;0,"SI","NO")</f>
        <v>#REF!</v>
      </c>
    </row>
    <row r="1804" spans="1:13" x14ac:dyDescent="0.3">
      <c r="A1804" s="3" t="s">
        <v>2365</v>
      </c>
      <c r="B1804" s="3" t="s">
        <v>4848</v>
      </c>
      <c r="C1804" s="3"/>
      <c r="D1804" s="3"/>
      <c r="E1804" s="3"/>
      <c r="F1804" s="51" t="str">
        <f t="shared" si="168"/>
        <v>08I2</v>
      </c>
      <c r="G1804" s="51">
        <f t="shared" si="169"/>
        <v>2</v>
      </c>
      <c r="H1804" s="51">
        <f t="shared" si="170"/>
        <v>8</v>
      </c>
      <c r="I1804" s="51" t="str">
        <f t="shared" si="171"/>
        <v>I</v>
      </c>
      <c r="J1804" s="51" t="str">
        <f t="shared" si="172"/>
        <v>MQ200</v>
      </c>
      <c r="K1804" s="76" t="str">
        <f t="shared" si="173"/>
        <v>PC208I2A BIS</v>
      </c>
      <c r="L1804" s="281" t="e">
        <f>VLOOKUP(K1804,'Planilla de control'!#REF!,2,0)</f>
        <v>#REF!</v>
      </c>
      <c r="M1804" s="29" t="e">
        <f>IF(COUNTIF('Planilla de control'!#REF!,K1804)&gt;0,"SI","NO")</f>
        <v>#REF!</v>
      </c>
    </row>
    <row r="1805" spans="1:13" x14ac:dyDescent="0.3">
      <c r="A1805" s="3" t="s">
        <v>2365</v>
      </c>
      <c r="B1805" s="3" t="s">
        <v>4849</v>
      </c>
      <c r="C1805" s="3"/>
      <c r="D1805" s="3"/>
      <c r="E1805" s="3"/>
      <c r="F1805" s="51" t="str">
        <f t="shared" si="168"/>
        <v>08J2</v>
      </c>
      <c r="G1805" s="51">
        <f t="shared" si="169"/>
        <v>2</v>
      </c>
      <c r="H1805" s="51">
        <f t="shared" si="170"/>
        <v>8</v>
      </c>
      <c r="I1805" s="51" t="str">
        <f t="shared" si="171"/>
        <v>J</v>
      </c>
      <c r="J1805" s="51" t="str">
        <f t="shared" si="172"/>
        <v>MQ200</v>
      </c>
      <c r="K1805" s="76" t="str">
        <f t="shared" si="173"/>
        <v>PC208J2D BIS</v>
      </c>
      <c r="L1805" s="281" t="e">
        <f>VLOOKUP(K1805,'Planilla de control'!#REF!,2,0)</f>
        <v>#REF!</v>
      </c>
      <c r="M1805" s="29" t="e">
        <f>IF(COUNTIF('Planilla de control'!#REF!,K1805)&gt;0,"SI","NO")</f>
        <v>#REF!</v>
      </c>
    </row>
    <row r="1806" spans="1:13" x14ac:dyDescent="0.3">
      <c r="A1806" s="3" t="s">
        <v>2365</v>
      </c>
      <c r="B1806" s="3" t="s">
        <v>4850</v>
      </c>
      <c r="C1806" s="3"/>
      <c r="D1806" s="3"/>
      <c r="E1806" s="3"/>
      <c r="F1806" s="51" t="str">
        <f t="shared" si="168"/>
        <v>08K2</v>
      </c>
      <c r="G1806" s="51">
        <f t="shared" si="169"/>
        <v>2</v>
      </c>
      <c r="H1806" s="51">
        <f t="shared" si="170"/>
        <v>8</v>
      </c>
      <c r="I1806" s="51" t="str">
        <f t="shared" si="171"/>
        <v>K</v>
      </c>
      <c r="J1806" s="51" t="str">
        <f t="shared" si="172"/>
        <v>MQ200</v>
      </c>
      <c r="K1806" s="76" t="str">
        <f t="shared" si="173"/>
        <v>PC208K2A</v>
      </c>
      <c r="L1806" s="281" t="e">
        <f>VLOOKUP(K1806,'Planilla de control'!#REF!,2,0)</f>
        <v>#REF!</v>
      </c>
      <c r="M1806" s="29" t="e">
        <f>IF(COUNTIF('Planilla de control'!#REF!,K1806)&gt;0,"SI","NO")</f>
        <v>#REF!</v>
      </c>
    </row>
    <row r="1807" spans="1:13" x14ac:dyDescent="0.3">
      <c r="A1807" s="3" t="s">
        <v>2365</v>
      </c>
      <c r="B1807" s="3" t="s">
        <v>4851</v>
      </c>
      <c r="C1807" s="3"/>
      <c r="D1807" s="3"/>
      <c r="E1807" s="3"/>
      <c r="F1807" s="51" t="str">
        <f t="shared" si="168"/>
        <v>08G2</v>
      </c>
      <c r="G1807" s="51">
        <f t="shared" si="169"/>
        <v>2</v>
      </c>
      <c r="H1807" s="51">
        <f t="shared" si="170"/>
        <v>8</v>
      </c>
      <c r="I1807" s="51" t="str">
        <f t="shared" si="171"/>
        <v>G</v>
      </c>
      <c r="J1807" s="51" t="str">
        <f t="shared" si="172"/>
        <v>MQ200</v>
      </c>
      <c r="K1807" s="76" t="str">
        <f t="shared" si="173"/>
        <v>PC208G2B</v>
      </c>
      <c r="L1807" s="281" t="e">
        <f>VLOOKUP(K1807,'Planilla de control'!#REF!,2,0)</f>
        <v>#REF!</v>
      </c>
      <c r="M1807" s="29" t="e">
        <f>IF(COUNTIF('Planilla de control'!#REF!,K1807)&gt;0,"SI","NO")</f>
        <v>#REF!</v>
      </c>
    </row>
    <row r="1808" spans="1:13" x14ac:dyDescent="0.3">
      <c r="A1808" s="3" t="s">
        <v>2365</v>
      </c>
      <c r="B1808" s="3" t="s">
        <v>4852</v>
      </c>
      <c r="C1808" s="3"/>
      <c r="D1808" s="3"/>
      <c r="E1808" s="3"/>
      <c r="F1808" s="51" t="str">
        <f t="shared" si="168"/>
        <v>08G2</v>
      </c>
      <c r="G1808" s="51">
        <f t="shared" si="169"/>
        <v>2</v>
      </c>
      <c r="H1808" s="51">
        <f t="shared" si="170"/>
        <v>8</v>
      </c>
      <c r="I1808" s="51" t="str">
        <f t="shared" si="171"/>
        <v>G</v>
      </c>
      <c r="J1808" s="51" t="str">
        <f t="shared" si="172"/>
        <v>MQ200</v>
      </c>
      <c r="K1808" s="76" t="str">
        <f t="shared" si="173"/>
        <v>PC208G2A BIS</v>
      </c>
      <c r="L1808" s="281" t="e">
        <f>VLOOKUP(K1808,'Planilla de control'!#REF!,2,0)</f>
        <v>#REF!</v>
      </c>
      <c r="M1808" s="29" t="e">
        <f>IF(COUNTIF('Planilla de control'!#REF!,K1808)&gt;0,"SI","NO")</f>
        <v>#REF!</v>
      </c>
    </row>
    <row r="1809" spans="1:13" x14ac:dyDescent="0.3">
      <c r="A1809" s="3" t="s">
        <v>2365</v>
      </c>
      <c r="B1809" s="3" t="s">
        <v>4853</v>
      </c>
      <c r="C1809" s="3"/>
      <c r="D1809" s="3"/>
      <c r="E1809" s="3"/>
      <c r="F1809" s="51" t="str">
        <f t="shared" si="168"/>
        <v>08G2</v>
      </c>
      <c r="G1809" s="51">
        <f t="shared" si="169"/>
        <v>2</v>
      </c>
      <c r="H1809" s="51">
        <f t="shared" si="170"/>
        <v>8</v>
      </c>
      <c r="I1809" s="51" t="str">
        <f t="shared" si="171"/>
        <v>G</v>
      </c>
      <c r="J1809" s="51" t="str">
        <f t="shared" si="172"/>
        <v>MQ200</v>
      </c>
      <c r="K1809" s="76" t="str">
        <f t="shared" si="173"/>
        <v>PC208G2B BIS</v>
      </c>
      <c r="L1809" s="281" t="e">
        <f>VLOOKUP(K1809,'Planilla de control'!#REF!,2,0)</f>
        <v>#REF!</v>
      </c>
      <c r="M1809" s="29" t="e">
        <f>IF(COUNTIF('Planilla de control'!#REF!,K1809)&gt;0,"SI","NO")</f>
        <v>#REF!</v>
      </c>
    </row>
    <row r="1810" spans="1:13" x14ac:dyDescent="0.3">
      <c r="A1810" s="3" t="s">
        <v>2365</v>
      </c>
      <c r="B1810" s="3" t="s">
        <v>4854</v>
      </c>
      <c r="C1810" s="3"/>
      <c r="D1810" s="3"/>
      <c r="E1810" s="3"/>
      <c r="F1810" s="51" t="str">
        <f t="shared" si="168"/>
        <v>08G2</v>
      </c>
      <c r="G1810" s="51">
        <f t="shared" si="169"/>
        <v>2</v>
      </c>
      <c r="H1810" s="51">
        <f t="shared" si="170"/>
        <v>8</v>
      </c>
      <c r="I1810" s="51" t="str">
        <f t="shared" si="171"/>
        <v>G</v>
      </c>
      <c r="J1810" s="51" t="str">
        <f t="shared" si="172"/>
        <v>MQ200</v>
      </c>
      <c r="K1810" s="76" t="str">
        <f t="shared" si="173"/>
        <v>PC208G2C</v>
      </c>
      <c r="L1810" s="281" t="e">
        <f>VLOOKUP(K1810,'Planilla de control'!#REF!,2,0)</f>
        <v>#REF!</v>
      </c>
      <c r="M1810" s="29" t="e">
        <f>IF(COUNTIF('Planilla de control'!#REF!,K1810)&gt;0,"SI","NO")</f>
        <v>#REF!</v>
      </c>
    </row>
    <row r="1811" spans="1:13" x14ac:dyDescent="0.3">
      <c r="A1811" s="3" t="s">
        <v>2365</v>
      </c>
      <c r="B1811" s="3" t="s">
        <v>4855</v>
      </c>
      <c r="C1811" s="3"/>
      <c r="D1811" s="3"/>
      <c r="E1811" s="3"/>
      <c r="F1811" s="51" t="str">
        <f t="shared" si="168"/>
        <v>08G2</v>
      </c>
      <c r="G1811" s="51">
        <f t="shared" si="169"/>
        <v>2</v>
      </c>
      <c r="H1811" s="51">
        <f t="shared" si="170"/>
        <v>8</v>
      </c>
      <c r="I1811" s="51" t="str">
        <f t="shared" si="171"/>
        <v>G</v>
      </c>
      <c r="J1811" s="51" t="str">
        <f t="shared" si="172"/>
        <v>MQ200</v>
      </c>
      <c r="K1811" s="76" t="str">
        <f t="shared" si="173"/>
        <v>PC208G2C BIS</v>
      </c>
      <c r="L1811" s="281" t="e">
        <f>VLOOKUP(K1811,'Planilla de control'!#REF!,2,0)</f>
        <v>#REF!</v>
      </c>
      <c r="M1811" s="29" t="e">
        <f>IF(COUNTIF('Planilla de control'!#REF!,K1811)&gt;0,"SI","NO")</f>
        <v>#REF!</v>
      </c>
    </row>
    <row r="1812" spans="1:13" x14ac:dyDescent="0.3">
      <c r="A1812" s="3" t="s">
        <v>2365</v>
      </c>
      <c r="B1812" s="3" t="s">
        <v>4856</v>
      </c>
      <c r="C1812" s="3"/>
      <c r="D1812" s="3"/>
      <c r="E1812" s="3"/>
      <c r="F1812" s="51" t="str">
        <f t="shared" si="168"/>
        <v>08G2</v>
      </c>
      <c r="G1812" s="51">
        <f t="shared" si="169"/>
        <v>2</v>
      </c>
      <c r="H1812" s="51">
        <f t="shared" si="170"/>
        <v>8</v>
      </c>
      <c r="I1812" s="51" t="str">
        <f t="shared" si="171"/>
        <v>G</v>
      </c>
      <c r="J1812" s="51" t="str">
        <f t="shared" si="172"/>
        <v>MQ200</v>
      </c>
      <c r="K1812" s="76" t="str">
        <f t="shared" si="173"/>
        <v>PC208G2D</v>
      </c>
      <c r="L1812" s="281" t="e">
        <f>VLOOKUP(K1812,'Planilla de control'!#REF!,2,0)</f>
        <v>#REF!</v>
      </c>
      <c r="M1812" s="29" t="e">
        <f>IF(COUNTIF('Planilla de control'!#REF!,K1812)&gt;0,"SI","NO")</f>
        <v>#REF!</v>
      </c>
    </row>
    <row r="1813" spans="1:13" x14ac:dyDescent="0.3">
      <c r="A1813" s="3" t="s">
        <v>2365</v>
      </c>
      <c r="B1813" s="3" t="s">
        <v>4857</v>
      </c>
      <c r="C1813" s="3"/>
      <c r="D1813" s="3"/>
      <c r="E1813" s="3"/>
      <c r="F1813" s="51" t="str">
        <f t="shared" si="168"/>
        <v>08H2</v>
      </c>
      <c r="G1813" s="51">
        <f t="shared" si="169"/>
        <v>2</v>
      </c>
      <c r="H1813" s="51">
        <f t="shared" si="170"/>
        <v>8</v>
      </c>
      <c r="I1813" s="51" t="str">
        <f t="shared" si="171"/>
        <v>H</v>
      </c>
      <c r="J1813" s="51" t="str">
        <f t="shared" si="172"/>
        <v>MQ200</v>
      </c>
      <c r="K1813" s="76" t="str">
        <f t="shared" si="173"/>
        <v>PC208H2D BIS</v>
      </c>
      <c r="L1813" s="281" t="e">
        <f>VLOOKUP(K1813,'Planilla de control'!#REF!,2,0)</f>
        <v>#REF!</v>
      </c>
      <c r="M1813" s="29" t="e">
        <f>IF(COUNTIF('Planilla de control'!#REF!,K1813)&gt;0,"SI","NO")</f>
        <v>#REF!</v>
      </c>
    </row>
    <row r="1814" spans="1:13" x14ac:dyDescent="0.3">
      <c r="A1814" s="3" t="s">
        <v>2365</v>
      </c>
      <c r="B1814" s="3" t="s">
        <v>4858</v>
      </c>
      <c r="C1814" s="3"/>
      <c r="D1814" s="3"/>
      <c r="E1814" s="3"/>
      <c r="F1814" s="51" t="str">
        <f t="shared" si="168"/>
        <v>08I2</v>
      </c>
      <c r="G1814" s="51">
        <f t="shared" si="169"/>
        <v>2</v>
      </c>
      <c r="H1814" s="51">
        <f t="shared" si="170"/>
        <v>8</v>
      </c>
      <c r="I1814" s="51" t="str">
        <f t="shared" si="171"/>
        <v>I</v>
      </c>
      <c r="J1814" s="51" t="str">
        <f t="shared" si="172"/>
        <v>MQ200</v>
      </c>
      <c r="K1814" s="76" t="str">
        <f t="shared" si="173"/>
        <v>PC208I2B BIS</v>
      </c>
      <c r="L1814" s="281" t="e">
        <f>VLOOKUP(K1814,'Planilla de control'!#REF!,2,0)</f>
        <v>#REF!</v>
      </c>
      <c r="M1814" s="29" t="e">
        <f>IF(COUNTIF('Planilla de control'!#REF!,K1814)&gt;0,"SI","NO")</f>
        <v>#REF!</v>
      </c>
    </row>
    <row r="1815" spans="1:13" x14ac:dyDescent="0.3">
      <c r="A1815" s="3" t="s">
        <v>2365</v>
      </c>
      <c r="B1815" s="3" t="s">
        <v>4859</v>
      </c>
      <c r="C1815" s="3"/>
      <c r="D1815" s="3"/>
      <c r="E1815" s="3"/>
      <c r="F1815" s="51" t="str">
        <f t="shared" si="168"/>
        <v>08E4</v>
      </c>
      <c r="G1815" s="51">
        <f t="shared" si="169"/>
        <v>4</v>
      </c>
      <c r="H1815" s="51">
        <f t="shared" si="170"/>
        <v>8</v>
      </c>
      <c r="I1815" s="51" t="str">
        <f t="shared" si="171"/>
        <v>E</v>
      </c>
      <c r="J1815" s="51" t="str">
        <f t="shared" si="172"/>
        <v>MQ200</v>
      </c>
      <c r="K1815" s="76" t="str">
        <f t="shared" si="173"/>
        <v>PC208E4B</v>
      </c>
      <c r="L1815" s="281" t="e">
        <f>VLOOKUP(K1815,'Planilla de control'!#REF!,2,0)</f>
        <v>#REF!</v>
      </c>
      <c r="M1815" s="29" t="e">
        <f>IF(COUNTIF('Planilla de control'!#REF!,K1815)&gt;0,"SI","NO")</f>
        <v>#REF!</v>
      </c>
    </row>
    <row r="1816" spans="1:13" x14ac:dyDescent="0.3">
      <c r="A1816" s="3" t="s">
        <v>2365</v>
      </c>
      <c r="B1816" s="3" t="s">
        <v>4860</v>
      </c>
      <c r="C1816" s="3"/>
      <c r="D1816" s="3"/>
      <c r="E1816" s="3"/>
      <c r="F1816" s="51" t="str">
        <f t="shared" si="168"/>
        <v>08E5</v>
      </c>
      <c r="G1816" s="51">
        <f t="shared" si="169"/>
        <v>5</v>
      </c>
      <c r="H1816" s="51">
        <f t="shared" si="170"/>
        <v>8</v>
      </c>
      <c r="I1816" s="51" t="str">
        <f t="shared" si="171"/>
        <v>E</v>
      </c>
      <c r="J1816" s="51" t="str">
        <f t="shared" si="172"/>
        <v>MQ200</v>
      </c>
      <c r="K1816" s="76" t="str">
        <f t="shared" si="173"/>
        <v>PC208E5B</v>
      </c>
      <c r="L1816" s="281" t="e">
        <f>VLOOKUP(K1816,'Planilla de control'!#REF!,2,0)</f>
        <v>#REF!</v>
      </c>
      <c r="M1816" s="29" t="e">
        <f>IF(COUNTIF('Planilla de control'!#REF!,K1816)&gt;0,"SI","NO")</f>
        <v>#REF!</v>
      </c>
    </row>
    <row r="1817" spans="1:13" x14ac:dyDescent="0.3">
      <c r="A1817" s="3" t="s">
        <v>2365</v>
      </c>
      <c r="B1817" s="3" t="s">
        <v>4861</v>
      </c>
      <c r="C1817" s="3"/>
      <c r="D1817" s="3"/>
      <c r="E1817" s="3"/>
      <c r="F1817" s="51" t="str">
        <f t="shared" si="168"/>
        <v>08F4</v>
      </c>
      <c r="G1817" s="51">
        <f t="shared" si="169"/>
        <v>4</v>
      </c>
      <c r="H1817" s="51">
        <f t="shared" si="170"/>
        <v>8</v>
      </c>
      <c r="I1817" s="51" t="str">
        <f t="shared" si="171"/>
        <v>F</v>
      </c>
      <c r="J1817" s="51" t="str">
        <f t="shared" si="172"/>
        <v>MQ200</v>
      </c>
      <c r="K1817" s="76" t="str">
        <f t="shared" si="173"/>
        <v>PC208F4B</v>
      </c>
      <c r="L1817" s="281" t="e">
        <f>VLOOKUP(K1817,'Planilla de control'!#REF!,2,0)</f>
        <v>#REF!</v>
      </c>
      <c r="M1817" s="29" t="e">
        <f>IF(COUNTIF('Planilla de control'!#REF!,K1817)&gt;0,"SI","NO")</f>
        <v>#REF!</v>
      </c>
    </row>
    <row r="1818" spans="1:13" x14ac:dyDescent="0.3">
      <c r="A1818" s="3" t="s">
        <v>2365</v>
      </c>
      <c r="B1818" s="3" t="s">
        <v>4862</v>
      </c>
      <c r="C1818" s="3"/>
      <c r="D1818" s="3"/>
      <c r="E1818" s="3"/>
      <c r="F1818" s="51" t="str">
        <f t="shared" si="168"/>
        <v>08J6</v>
      </c>
      <c r="G1818" s="51">
        <f t="shared" si="169"/>
        <v>6</v>
      </c>
      <c r="H1818" s="51">
        <f t="shared" si="170"/>
        <v>8</v>
      </c>
      <c r="I1818" s="51" t="str">
        <f t="shared" si="171"/>
        <v>J</v>
      </c>
      <c r="J1818" s="51" t="str">
        <f t="shared" si="172"/>
        <v>MQ200</v>
      </c>
      <c r="K1818" s="76" t="str">
        <f t="shared" si="173"/>
        <v>PC208J6B</v>
      </c>
      <c r="L1818" s="281" t="e">
        <f>VLOOKUP(K1818,'Planilla de control'!#REF!,2,0)</f>
        <v>#REF!</v>
      </c>
      <c r="M1818" s="29" t="e">
        <f>IF(COUNTIF('Planilla de control'!#REF!,K1818)&gt;0,"SI","NO")</f>
        <v>#REF!</v>
      </c>
    </row>
    <row r="1819" spans="1:13" x14ac:dyDescent="0.3">
      <c r="A1819" s="3" t="s">
        <v>2365</v>
      </c>
      <c r="B1819" s="3" t="s">
        <v>4863</v>
      </c>
      <c r="C1819" s="3"/>
      <c r="D1819" s="3"/>
      <c r="E1819" s="3"/>
      <c r="F1819" s="51" t="str">
        <f t="shared" si="168"/>
        <v>08K5</v>
      </c>
      <c r="G1819" s="51">
        <f t="shared" si="169"/>
        <v>5</v>
      </c>
      <c r="H1819" s="51">
        <f t="shared" si="170"/>
        <v>8</v>
      </c>
      <c r="I1819" s="51" t="str">
        <f t="shared" si="171"/>
        <v>K</v>
      </c>
      <c r="J1819" s="51" t="str">
        <f t="shared" si="172"/>
        <v>MQ200</v>
      </c>
      <c r="K1819" s="76" t="str">
        <f t="shared" si="173"/>
        <v>PC208K5B</v>
      </c>
      <c r="L1819" s="281" t="e">
        <f>VLOOKUP(K1819,'Planilla de control'!#REF!,2,0)</f>
        <v>#REF!</v>
      </c>
      <c r="M1819" s="29" t="e">
        <f>IF(COUNTIF('Planilla de control'!#REF!,K1819)&gt;0,"SI","NO")</f>
        <v>#REF!</v>
      </c>
    </row>
    <row r="1820" spans="1:13" x14ac:dyDescent="0.3">
      <c r="A1820" s="3" t="s">
        <v>2366</v>
      </c>
      <c r="B1820" s="3" t="s">
        <v>4864</v>
      </c>
      <c r="C1820" s="3"/>
      <c r="D1820" s="3"/>
      <c r="E1820" s="3"/>
      <c r="F1820" s="51" t="str">
        <f t="shared" si="168"/>
        <v>08A5</v>
      </c>
      <c r="G1820" s="51">
        <f t="shared" si="169"/>
        <v>5</v>
      </c>
      <c r="H1820" s="51">
        <f t="shared" si="170"/>
        <v>8</v>
      </c>
      <c r="I1820" s="51" t="str">
        <f t="shared" si="171"/>
        <v>A</v>
      </c>
      <c r="J1820" s="51" t="str">
        <f t="shared" si="172"/>
        <v>MQ200</v>
      </c>
      <c r="K1820" s="76" t="str">
        <f t="shared" si="173"/>
        <v>RAB08A5A</v>
      </c>
      <c r="L1820" s="281" t="e">
        <f>VLOOKUP(K1820,'Planilla de control'!#REF!,2,0)</f>
        <v>#REF!</v>
      </c>
      <c r="M1820" s="29" t="e">
        <f>IF(COUNTIF('Planilla de control'!#REF!,K1820)&gt;0,"SI","NO")</f>
        <v>#REF!</v>
      </c>
    </row>
    <row r="1821" spans="1:13" x14ac:dyDescent="0.3">
      <c r="A1821" s="3" t="s">
        <v>2366</v>
      </c>
      <c r="B1821" s="3" t="s">
        <v>4865</v>
      </c>
      <c r="C1821" s="3"/>
      <c r="D1821" s="3"/>
      <c r="E1821" s="3"/>
      <c r="F1821" s="51" t="str">
        <f t="shared" si="168"/>
        <v>08C5</v>
      </c>
      <c r="G1821" s="51">
        <f t="shared" si="169"/>
        <v>5</v>
      </c>
      <c r="H1821" s="51">
        <f t="shared" si="170"/>
        <v>8</v>
      </c>
      <c r="I1821" s="51" t="str">
        <f t="shared" si="171"/>
        <v>C</v>
      </c>
      <c r="J1821" s="51" t="str">
        <f t="shared" si="172"/>
        <v>MQ200</v>
      </c>
      <c r="K1821" s="76" t="str">
        <f t="shared" si="173"/>
        <v>RAB08C5B</v>
      </c>
      <c r="L1821" s="281" t="e">
        <f>VLOOKUP(K1821,'Planilla de control'!#REF!,2,0)</f>
        <v>#REF!</v>
      </c>
      <c r="M1821" s="29" t="e">
        <f>IF(COUNTIF('Planilla de control'!#REF!,K1821)&gt;0,"SI","NO")</f>
        <v>#REF!</v>
      </c>
    </row>
    <row r="1822" spans="1:13" x14ac:dyDescent="0.3">
      <c r="A1822" s="3" t="s">
        <v>2366</v>
      </c>
      <c r="B1822" s="3" t="s">
        <v>4866</v>
      </c>
      <c r="C1822" s="3"/>
      <c r="D1822" s="3"/>
      <c r="E1822" s="3" t="s">
        <v>81</v>
      </c>
      <c r="F1822" s="51" t="str">
        <f t="shared" si="168"/>
        <v>08D6</v>
      </c>
      <c r="G1822" s="51">
        <f t="shared" si="169"/>
        <v>6</v>
      </c>
      <c r="H1822" s="51">
        <f t="shared" si="170"/>
        <v>8</v>
      </c>
      <c r="I1822" s="51" t="str">
        <f t="shared" si="171"/>
        <v>D</v>
      </c>
      <c r="J1822" s="51" t="str">
        <f t="shared" si="172"/>
        <v>MQ200</v>
      </c>
      <c r="K1822" s="76" t="str">
        <f t="shared" si="173"/>
        <v>RAB08D6A</v>
      </c>
      <c r="L1822" s="281" t="e">
        <f>VLOOKUP(K1822,'Planilla de control'!#REF!,2,0)</f>
        <v>#REF!</v>
      </c>
      <c r="M1822" s="29" t="e">
        <f>IF(COUNTIF('Planilla de control'!#REF!,K1822)&gt;0,"SI","NO")</f>
        <v>#REF!</v>
      </c>
    </row>
    <row r="1823" spans="1:13" x14ac:dyDescent="0.3">
      <c r="A1823" s="3" t="s">
        <v>2366</v>
      </c>
      <c r="B1823" s="3" t="s">
        <v>4867</v>
      </c>
      <c r="C1823" s="3"/>
      <c r="D1823" s="3"/>
      <c r="E1823" s="3" t="s">
        <v>81</v>
      </c>
      <c r="F1823" s="51" t="str">
        <f t="shared" si="168"/>
        <v>08D6</v>
      </c>
      <c r="G1823" s="51">
        <f t="shared" si="169"/>
        <v>6</v>
      </c>
      <c r="H1823" s="51">
        <f t="shared" si="170"/>
        <v>8</v>
      </c>
      <c r="I1823" s="51" t="str">
        <f t="shared" si="171"/>
        <v>D</v>
      </c>
      <c r="J1823" s="51" t="str">
        <f t="shared" si="172"/>
        <v>MQ200</v>
      </c>
      <c r="K1823" s="76" t="str">
        <f t="shared" si="173"/>
        <v>RAB08D6B</v>
      </c>
      <c r="L1823" s="281" t="e">
        <f>VLOOKUP(K1823,'Planilla de control'!#REF!,2,0)</f>
        <v>#REF!</v>
      </c>
      <c r="M1823" s="29" t="e">
        <f>IF(COUNTIF('Planilla de control'!#REF!,K1823)&gt;0,"SI","NO")</f>
        <v>#REF!</v>
      </c>
    </row>
    <row r="1824" spans="1:13" x14ac:dyDescent="0.3">
      <c r="A1824" s="3" t="s">
        <v>2366</v>
      </c>
      <c r="B1824" s="3" t="s">
        <v>4868</v>
      </c>
      <c r="C1824" s="3"/>
      <c r="D1824" s="3"/>
      <c r="E1824" s="3"/>
      <c r="F1824" s="51" t="str">
        <f t="shared" si="168"/>
        <v>08G6</v>
      </c>
      <c r="G1824" s="51">
        <f t="shared" si="169"/>
        <v>6</v>
      </c>
      <c r="H1824" s="51">
        <f t="shared" si="170"/>
        <v>8</v>
      </c>
      <c r="I1824" s="51" t="str">
        <f t="shared" si="171"/>
        <v>G</v>
      </c>
      <c r="J1824" s="51" t="str">
        <f t="shared" si="172"/>
        <v>MQ200</v>
      </c>
      <c r="K1824" s="76" t="str">
        <f t="shared" si="173"/>
        <v>RAB08G6B</v>
      </c>
      <c r="L1824" s="281" t="e">
        <f>VLOOKUP(K1824,'Planilla de control'!#REF!,2,0)</f>
        <v>#REF!</v>
      </c>
      <c r="M1824" s="29" t="e">
        <f>IF(COUNTIF('Planilla de control'!#REF!,K1824)&gt;0,"SI","NO")</f>
        <v>#REF!</v>
      </c>
    </row>
    <row r="1825" spans="1:13" x14ac:dyDescent="0.3">
      <c r="A1825" s="3" t="s">
        <v>2366</v>
      </c>
      <c r="B1825" s="3" t="s">
        <v>4869</v>
      </c>
      <c r="C1825" s="3"/>
      <c r="D1825" s="3"/>
      <c r="E1825" s="3" t="s">
        <v>81</v>
      </c>
      <c r="F1825" s="51" t="str">
        <f t="shared" si="168"/>
        <v>08H6</v>
      </c>
      <c r="G1825" s="51">
        <f t="shared" si="169"/>
        <v>6</v>
      </c>
      <c r="H1825" s="51">
        <f t="shared" si="170"/>
        <v>8</v>
      </c>
      <c r="I1825" s="51" t="str">
        <f t="shared" si="171"/>
        <v>H</v>
      </c>
      <c r="J1825" s="51" t="str">
        <f t="shared" si="172"/>
        <v>MQ200</v>
      </c>
      <c r="K1825" s="76" t="str">
        <f t="shared" si="173"/>
        <v>RAB08H6A</v>
      </c>
      <c r="L1825" s="281" t="e">
        <f>VLOOKUP(K1825,'Planilla de control'!#REF!,2,0)</f>
        <v>#REF!</v>
      </c>
      <c r="M1825" s="29" t="e">
        <f>IF(COUNTIF('Planilla de control'!#REF!,K1825)&gt;0,"SI","NO")</f>
        <v>#REF!</v>
      </c>
    </row>
    <row r="1826" spans="1:13" x14ac:dyDescent="0.3">
      <c r="A1826" s="3" t="s">
        <v>2366</v>
      </c>
      <c r="B1826" s="3" t="s">
        <v>4870</v>
      </c>
      <c r="C1826" s="3"/>
      <c r="D1826" s="3"/>
      <c r="E1826" s="3"/>
      <c r="F1826" s="51" t="str">
        <f t="shared" si="168"/>
        <v>08K4</v>
      </c>
      <c r="G1826" s="51">
        <f t="shared" si="169"/>
        <v>4</v>
      </c>
      <c r="H1826" s="51">
        <f t="shared" si="170"/>
        <v>8</v>
      </c>
      <c r="I1826" s="51" t="str">
        <f t="shared" si="171"/>
        <v>K</v>
      </c>
      <c r="J1826" s="51" t="str">
        <f t="shared" si="172"/>
        <v>MQ200</v>
      </c>
      <c r="K1826" s="76" t="str">
        <f t="shared" si="173"/>
        <v>RAB08K4B</v>
      </c>
      <c r="L1826" s="281" t="e">
        <f>VLOOKUP(K1826,'Planilla de control'!#REF!,2,0)</f>
        <v>#REF!</v>
      </c>
      <c r="M1826" s="29" t="e">
        <f>IF(COUNTIF('Planilla de control'!#REF!,K1826)&gt;0,"SI","NO")</f>
        <v>#REF!</v>
      </c>
    </row>
    <row r="1827" spans="1:13" x14ac:dyDescent="0.3">
      <c r="A1827" s="3" t="s">
        <v>2366</v>
      </c>
      <c r="B1827" s="3" t="s">
        <v>4871</v>
      </c>
      <c r="C1827" s="3"/>
      <c r="D1827" s="3"/>
      <c r="E1827" s="3"/>
      <c r="F1827" s="51" t="str">
        <f t="shared" si="168"/>
        <v>08K6</v>
      </c>
      <c r="G1827" s="51">
        <f t="shared" si="169"/>
        <v>6</v>
      </c>
      <c r="H1827" s="51">
        <f t="shared" si="170"/>
        <v>8</v>
      </c>
      <c r="I1827" s="51" t="str">
        <f t="shared" si="171"/>
        <v>K</v>
      </c>
      <c r="J1827" s="51" t="str">
        <f t="shared" si="172"/>
        <v>MQ200</v>
      </c>
      <c r="K1827" s="76" t="str">
        <f t="shared" si="173"/>
        <v>RAB08K6A</v>
      </c>
      <c r="L1827" s="281" t="e">
        <f>VLOOKUP(K1827,'Planilla de control'!#REF!,2,0)</f>
        <v>#REF!</v>
      </c>
      <c r="M1827" s="29" t="e">
        <f>IF(COUNTIF('Planilla de control'!#REF!,K1827)&gt;0,"SI","NO")</f>
        <v>#REF!</v>
      </c>
    </row>
    <row r="1828" spans="1:13" x14ac:dyDescent="0.3">
      <c r="A1828" s="3" t="s">
        <v>2366</v>
      </c>
      <c r="B1828" s="3" t="s">
        <v>4872</v>
      </c>
      <c r="C1828" s="3"/>
      <c r="D1828" s="3"/>
      <c r="E1828" s="3" t="s">
        <v>81</v>
      </c>
      <c r="F1828" s="51" t="str">
        <f t="shared" si="168"/>
        <v>08L3</v>
      </c>
      <c r="G1828" s="51">
        <f t="shared" si="169"/>
        <v>3</v>
      </c>
      <c r="H1828" s="51">
        <f t="shared" si="170"/>
        <v>8</v>
      </c>
      <c r="I1828" s="51" t="str">
        <f t="shared" si="171"/>
        <v>L</v>
      </c>
      <c r="J1828" s="51" t="str">
        <f t="shared" si="172"/>
        <v>MQ200</v>
      </c>
      <c r="K1828" s="76" t="str">
        <f t="shared" si="173"/>
        <v>RAB08L3A</v>
      </c>
      <c r="L1828" s="281" t="e">
        <f>VLOOKUP(K1828,'Planilla de control'!#REF!,2,0)</f>
        <v>#REF!</v>
      </c>
      <c r="M1828" s="29" t="e">
        <f>IF(COUNTIF('Planilla de control'!#REF!,K1828)&gt;0,"SI","NO")</f>
        <v>#REF!</v>
      </c>
    </row>
    <row r="1829" spans="1:13" x14ac:dyDescent="0.3">
      <c r="A1829" s="3" t="s">
        <v>2366</v>
      </c>
      <c r="B1829" s="3" t="s">
        <v>4873</v>
      </c>
      <c r="C1829" s="3"/>
      <c r="D1829" s="3"/>
      <c r="E1829" s="3" t="s">
        <v>81</v>
      </c>
      <c r="F1829" s="51" t="str">
        <f t="shared" si="168"/>
        <v>08L3</v>
      </c>
      <c r="G1829" s="51">
        <f t="shared" si="169"/>
        <v>3</v>
      </c>
      <c r="H1829" s="51">
        <f t="shared" si="170"/>
        <v>8</v>
      </c>
      <c r="I1829" s="51" t="str">
        <f t="shared" si="171"/>
        <v>L</v>
      </c>
      <c r="J1829" s="51" t="str">
        <f t="shared" si="172"/>
        <v>MQ200</v>
      </c>
      <c r="K1829" s="76" t="str">
        <f t="shared" si="173"/>
        <v>RAB08L3B</v>
      </c>
      <c r="L1829" s="281" t="e">
        <f>VLOOKUP(K1829,'Planilla de control'!#REF!,2,0)</f>
        <v>#REF!</v>
      </c>
      <c r="M1829" s="29" t="e">
        <f>IF(COUNTIF('Planilla de control'!#REF!,K1829)&gt;0,"SI","NO")</f>
        <v>#REF!</v>
      </c>
    </row>
    <row r="1830" spans="1:13" x14ac:dyDescent="0.3">
      <c r="A1830" s="3" t="s">
        <v>2366</v>
      </c>
      <c r="B1830" s="3" t="s">
        <v>4874</v>
      </c>
      <c r="C1830" s="3"/>
      <c r="D1830" s="3"/>
      <c r="E1830" s="3" t="s">
        <v>81</v>
      </c>
      <c r="F1830" s="51" t="str">
        <f t="shared" si="168"/>
        <v>08L4</v>
      </c>
      <c r="G1830" s="51">
        <f t="shared" si="169"/>
        <v>4</v>
      </c>
      <c r="H1830" s="51">
        <f t="shared" si="170"/>
        <v>8</v>
      </c>
      <c r="I1830" s="51" t="str">
        <f t="shared" si="171"/>
        <v>L</v>
      </c>
      <c r="J1830" s="51" t="str">
        <f t="shared" si="172"/>
        <v>MQ200</v>
      </c>
      <c r="K1830" s="76" t="str">
        <f t="shared" si="173"/>
        <v>RAB08L4A</v>
      </c>
      <c r="L1830" s="281" t="e">
        <f>VLOOKUP(K1830,'Planilla de control'!#REF!,2,0)</f>
        <v>#REF!</v>
      </c>
      <c r="M1830" s="29" t="e">
        <f>IF(COUNTIF('Planilla de control'!#REF!,K1830)&gt;0,"SI","NO")</f>
        <v>#REF!</v>
      </c>
    </row>
    <row r="1831" spans="1:13" x14ac:dyDescent="0.3">
      <c r="A1831" s="3" t="s">
        <v>2366</v>
      </c>
      <c r="B1831" s="3" t="s">
        <v>4875</v>
      </c>
      <c r="C1831" s="3"/>
      <c r="D1831" s="3"/>
      <c r="E1831" s="3" t="s">
        <v>81</v>
      </c>
      <c r="F1831" s="51" t="str">
        <f t="shared" si="168"/>
        <v>08L5</v>
      </c>
      <c r="G1831" s="51">
        <f t="shared" si="169"/>
        <v>5</v>
      </c>
      <c r="H1831" s="51">
        <f t="shared" si="170"/>
        <v>8</v>
      </c>
      <c r="I1831" s="51" t="str">
        <f t="shared" si="171"/>
        <v>L</v>
      </c>
      <c r="J1831" s="51" t="str">
        <f t="shared" si="172"/>
        <v>MQ200</v>
      </c>
      <c r="K1831" s="76" t="str">
        <f t="shared" si="173"/>
        <v>RAB08L5A</v>
      </c>
      <c r="L1831" s="281" t="e">
        <f>VLOOKUP(K1831,'Planilla de control'!#REF!,2,0)</f>
        <v>#REF!</v>
      </c>
      <c r="M1831" s="29" t="e">
        <f>IF(COUNTIF('Planilla de control'!#REF!,K1831)&gt;0,"SI","NO")</f>
        <v>#REF!</v>
      </c>
    </row>
    <row r="1832" spans="1:13" x14ac:dyDescent="0.3">
      <c r="A1832" s="3" t="s">
        <v>2366</v>
      </c>
      <c r="B1832" s="3" t="s">
        <v>4876</v>
      </c>
      <c r="C1832" s="3"/>
      <c r="D1832" s="3"/>
      <c r="E1832" s="3" t="s">
        <v>81</v>
      </c>
      <c r="F1832" s="51" t="str">
        <f t="shared" si="168"/>
        <v>08L5</v>
      </c>
      <c r="G1832" s="51">
        <f t="shared" si="169"/>
        <v>5</v>
      </c>
      <c r="H1832" s="51">
        <f t="shared" si="170"/>
        <v>8</v>
      </c>
      <c r="I1832" s="51" t="str">
        <f t="shared" si="171"/>
        <v>L</v>
      </c>
      <c r="J1832" s="51" t="str">
        <f t="shared" si="172"/>
        <v>MQ200</v>
      </c>
      <c r="K1832" s="76" t="str">
        <f t="shared" si="173"/>
        <v>RAB08L5B</v>
      </c>
      <c r="L1832" s="281" t="e">
        <f>VLOOKUP(K1832,'Planilla de control'!#REF!,2,0)</f>
        <v>#REF!</v>
      </c>
      <c r="M1832" s="29" t="e">
        <f>IF(COUNTIF('Planilla de control'!#REF!,K1832)&gt;0,"SI","NO")</f>
        <v>#REF!</v>
      </c>
    </row>
    <row r="1833" spans="1:13" x14ac:dyDescent="0.3">
      <c r="A1833" s="3" t="s">
        <v>2366</v>
      </c>
      <c r="B1833" s="3" t="s">
        <v>4877</v>
      </c>
      <c r="C1833" s="3"/>
      <c r="D1833" s="3"/>
      <c r="E1833" s="3" t="s">
        <v>81</v>
      </c>
      <c r="F1833" s="51" t="str">
        <f t="shared" si="168"/>
        <v>08L6</v>
      </c>
      <c r="G1833" s="51">
        <f t="shared" si="169"/>
        <v>6</v>
      </c>
      <c r="H1833" s="51">
        <f t="shared" si="170"/>
        <v>8</v>
      </c>
      <c r="I1833" s="51" t="str">
        <f t="shared" si="171"/>
        <v>L</v>
      </c>
      <c r="J1833" s="51" t="str">
        <f t="shared" si="172"/>
        <v>MQ200</v>
      </c>
      <c r="K1833" s="76" t="str">
        <f t="shared" si="173"/>
        <v>RAB08L6A</v>
      </c>
      <c r="L1833" s="281" t="e">
        <f>VLOOKUP(K1833,'Planilla de control'!#REF!,2,0)</f>
        <v>#REF!</v>
      </c>
      <c r="M1833" s="29" t="e">
        <f>IF(COUNTIF('Planilla de control'!#REF!,K1833)&gt;0,"SI","NO")</f>
        <v>#REF!</v>
      </c>
    </row>
    <row r="1834" spans="1:13" x14ac:dyDescent="0.3">
      <c r="A1834" s="3" t="s">
        <v>2366</v>
      </c>
      <c r="B1834" s="3" t="s">
        <v>4878</v>
      </c>
      <c r="C1834" s="3"/>
      <c r="D1834" s="3"/>
      <c r="E1834" s="3"/>
      <c r="F1834" s="51" t="str">
        <f t="shared" si="168"/>
        <v>08D4</v>
      </c>
      <c r="G1834" s="51">
        <f t="shared" si="169"/>
        <v>4</v>
      </c>
      <c r="H1834" s="51">
        <f t="shared" si="170"/>
        <v>8</v>
      </c>
      <c r="I1834" s="51" t="str">
        <f t="shared" si="171"/>
        <v>D</v>
      </c>
      <c r="J1834" s="51" t="str">
        <f t="shared" si="172"/>
        <v>MQ200</v>
      </c>
      <c r="K1834" s="76" t="str">
        <f t="shared" si="173"/>
        <v>RAB08D4A</v>
      </c>
      <c r="L1834" s="281" t="e">
        <f>VLOOKUP(K1834,'Planilla de control'!#REF!,2,0)</f>
        <v>#REF!</v>
      </c>
      <c r="M1834" s="29" t="e">
        <f>IF(COUNTIF('Planilla de control'!#REF!,K1834)&gt;0,"SI","NO")</f>
        <v>#REF!</v>
      </c>
    </row>
    <row r="1835" spans="1:13" x14ac:dyDescent="0.3">
      <c r="A1835" s="3" t="s">
        <v>2366</v>
      </c>
      <c r="B1835" s="3" t="s">
        <v>4879</v>
      </c>
      <c r="C1835" s="3"/>
      <c r="D1835" s="3"/>
      <c r="E1835" s="3"/>
      <c r="F1835" s="51" t="str">
        <f t="shared" si="168"/>
        <v>08G3</v>
      </c>
      <c r="G1835" s="51">
        <f t="shared" si="169"/>
        <v>3</v>
      </c>
      <c r="H1835" s="51">
        <f t="shared" si="170"/>
        <v>8</v>
      </c>
      <c r="I1835" s="51" t="str">
        <f t="shared" si="171"/>
        <v>G</v>
      </c>
      <c r="J1835" s="51" t="str">
        <f t="shared" si="172"/>
        <v>MQ200</v>
      </c>
      <c r="K1835" s="76" t="str">
        <f t="shared" si="173"/>
        <v>RAB08G3A</v>
      </c>
      <c r="L1835" s="281" t="e">
        <f>VLOOKUP(K1835,'Planilla de control'!#REF!,2,0)</f>
        <v>#REF!</v>
      </c>
      <c r="M1835" s="29" t="e">
        <f>IF(COUNTIF('Planilla de control'!#REF!,K1835)&gt;0,"SI","NO")</f>
        <v>#REF!</v>
      </c>
    </row>
    <row r="1836" spans="1:13" x14ac:dyDescent="0.3">
      <c r="A1836" s="3" t="s">
        <v>2366</v>
      </c>
      <c r="B1836" s="3" t="s">
        <v>4880</v>
      </c>
      <c r="C1836" s="3"/>
      <c r="D1836" s="3"/>
      <c r="E1836" s="3"/>
      <c r="F1836" s="51" t="str">
        <f t="shared" si="168"/>
        <v>08C6</v>
      </c>
      <c r="G1836" s="51">
        <f t="shared" si="169"/>
        <v>6</v>
      </c>
      <c r="H1836" s="51">
        <f t="shared" si="170"/>
        <v>8</v>
      </c>
      <c r="I1836" s="51" t="str">
        <f t="shared" si="171"/>
        <v>C</v>
      </c>
      <c r="J1836" s="51" t="str">
        <f t="shared" si="172"/>
        <v>MQ200</v>
      </c>
      <c r="K1836" s="76" t="str">
        <f t="shared" si="173"/>
        <v>RAB08C6B</v>
      </c>
      <c r="L1836" s="281" t="e">
        <f>VLOOKUP(K1836,'Planilla de control'!#REF!,2,0)</f>
        <v>#REF!</v>
      </c>
      <c r="M1836" s="29" t="e">
        <f>IF(COUNTIF('Planilla de control'!#REF!,K1836)&gt;0,"SI","NO")</f>
        <v>#REF!</v>
      </c>
    </row>
    <row r="1837" spans="1:13" x14ac:dyDescent="0.3">
      <c r="A1837" s="3" t="s">
        <v>2366</v>
      </c>
      <c r="B1837" s="3" t="s">
        <v>4881</v>
      </c>
      <c r="C1837" s="3"/>
      <c r="D1837" s="3"/>
      <c r="E1837" s="3"/>
      <c r="F1837" s="51" t="str">
        <f t="shared" si="168"/>
        <v>08A4</v>
      </c>
      <c r="G1837" s="51">
        <f t="shared" si="169"/>
        <v>4</v>
      </c>
      <c r="H1837" s="51">
        <f t="shared" si="170"/>
        <v>8</v>
      </c>
      <c r="I1837" s="51" t="str">
        <f t="shared" si="171"/>
        <v>A</v>
      </c>
      <c r="J1837" s="51" t="str">
        <f t="shared" si="172"/>
        <v>MQ200</v>
      </c>
      <c r="K1837" s="76" t="str">
        <f t="shared" si="173"/>
        <v>RAB08A4B</v>
      </c>
      <c r="L1837" s="281" t="e">
        <f>VLOOKUP(K1837,'Planilla de control'!#REF!,2,0)</f>
        <v>#REF!</v>
      </c>
      <c r="M1837" s="29" t="e">
        <f>IF(COUNTIF('Planilla de control'!#REF!,K1837)&gt;0,"SI","NO")</f>
        <v>#REF!</v>
      </c>
    </row>
    <row r="1838" spans="1:13" x14ac:dyDescent="0.3">
      <c r="A1838" s="3" t="s">
        <v>2366</v>
      </c>
      <c r="B1838" s="3" t="s">
        <v>4882</v>
      </c>
      <c r="C1838" s="3"/>
      <c r="D1838" s="3"/>
      <c r="E1838" s="3"/>
      <c r="F1838" s="51" t="str">
        <f t="shared" si="168"/>
        <v>08K4</v>
      </c>
      <c r="G1838" s="51">
        <f t="shared" si="169"/>
        <v>4</v>
      </c>
      <c r="H1838" s="51">
        <f t="shared" si="170"/>
        <v>8</v>
      </c>
      <c r="I1838" s="51" t="str">
        <f t="shared" si="171"/>
        <v>K</v>
      </c>
      <c r="J1838" s="51" t="str">
        <f t="shared" si="172"/>
        <v>MQ200</v>
      </c>
      <c r="K1838" s="76" t="str">
        <f t="shared" si="173"/>
        <v>RAB08K4A</v>
      </c>
      <c r="L1838" s="281" t="e">
        <f>VLOOKUP(K1838,'Planilla de control'!#REF!,2,0)</f>
        <v>#REF!</v>
      </c>
      <c r="M1838" s="29" t="e">
        <f>IF(COUNTIF('Planilla de control'!#REF!,K1838)&gt;0,"SI","NO")</f>
        <v>#REF!</v>
      </c>
    </row>
    <row r="1839" spans="1:13" x14ac:dyDescent="0.3">
      <c r="A1839" s="3" t="s">
        <v>2366</v>
      </c>
      <c r="B1839" s="3" t="s">
        <v>4883</v>
      </c>
      <c r="C1839" s="3"/>
      <c r="D1839" s="3"/>
      <c r="E1839" s="3"/>
      <c r="F1839" s="51" t="str">
        <f t="shared" si="168"/>
        <v>08C4</v>
      </c>
      <c r="G1839" s="51">
        <f t="shared" si="169"/>
        <v>4</v>
      </c>
      <c r="H1839" s="51">
        <f t="shared" si="170"/>
        <v>8</v>
      </c>
      <c r="I1839" s="51" t="str">
        <f t="shared" si="171"/>
        <v>C</v>
      </c>
      <c r="J1839" s="51" t="str">
        <f t="shared" si="172"/>
        <v>MQ200</v>
      </c>
      <c r="K1839" s="76" t="str">
        <f t="shared" si="173"/>
        <v>RAB08C4A</v>
      </c>
      <c r="L1839" s="281" t="e">
        <f>VLOOKUP(K1839,'Planilla de control'!#REF!,2,0)</f>
        <v>#REF!</v>
      </c>
      <c r="M1839" s="29" t="e">
        <f>IF(COUNTIF('Planilla de control'!#REF!,K1839)&gt;0,"SI","NO")</f>
        <v>#REF!</v>
      </c>
    </row>
    <row r="1840" spans="1:13" x14ac:dyDescent="0.3">
      <c r="A1840" s="3" t="s">
        <v>2366</v>
      </c>
      <c r="B1840" s="3" t="s">
        <v>4884</v>
      </c>
      <c r="C1840" s="3"/>
      <c r="D1840" s="3"/>
      <c r="E1840" s="3"/>
      <c r="F1840" s="51" t="str">
        <f t="shared" si="168"/>
        <v>08K3</v>
      </c>
      <c r="G1840" s="51">
        <f t="shared" si="169"/>
        <v>3</v>
      </c>
      <c r="H1840" s="51">
        <f t="shared" si="170"/>
        <v>8</v>
      </c>
      <c r="I1840" s="51" t="str">
        <f t="shared" si="171"/>
        <v>K</v>
      </c>
      <c r="J1840" s="51" t="str">
        <f t="shared" si="172"/>
        <v>MQ200</v>
      </c>
      <c r="K1840" s="76" t="str">
        <f t="shared" si="173"/>
        <v>RAB08K3A</v>
      </c>
      <c r="L1840" s="281" t="e">
        <f>VLOOKUP(K1840,'Planilla de control'!#REF!,2,0)</f>
        <v>#REF!</v>
      </c>
      <c r="M1840" s="29" t="e">
        <f>IF(COUNTIF('Planilla de control'!#REF!,K1840)&gt;0,"SI","NO")</f>
        <v>#REF!</v>
      </c>
    </row>
    <row r="1841" spans="1:13" x14ac:dyDescent="0.3">
      <c r="A1841" s="3" t="s">
        <v>2366</v>
      </c>
      <c r="B1841" s="3" t="s">
        <v>4885</v>
      </c>
      <c r="C1841" s="3"/>
      <c r="D1841" s="3"/>
      <c r="E1841" s="3"/>
      <c r="F1841" s="51" t="str">
        <f t="shared" si="168"/>
        <v>08K5</v>
      </c>
      <c r="G1841" s="51">
        <f t="shared" si="169"/>
        <v>5</v>
      </c>
      <c r="H1841" s="51">
        <f t="shared" si="170"/>
        <v>8</v>
      </c>
      <c r="I1841" s="51" t="str">
        <f t="shared" si="171"/>
        <v>K</v>
      </c>
      <c r="J1841" s="51" t="str">
        <f t="shared" si="172"/>
        <v>MQ200</v>
      </c>
      <c r="K1841" s="76" t="str">
        <f t="shared" si="173"/>
        <v>RAB08K5A</v>
      </c>
      <c r="L1841" s="281" t="e">
        <f>VLOOKUP(K1841,'Planilla de control'!#REF!,2,0)</f>
        <v>#REF!</v>
      </c>
      <c r="M1841" s="29" t="e">
        <f>IF(COUNTIF('Planilla de control'!#REF!,K1841)&gt;0,"SI","NO")</f>
        <v>#REF!</v>
      </c>
    </row>
    <row r="1842" spans="1:13" x14ac:dyDescent="0.3">
      <c r="A1842" s="3" t="s">
        <v>2366</v>
      </c>
      <c r="B1842" s="3" t="s">
        <v>4886</v>
      </c>
      <c r="C1842" s="3"/>
      <c r="D1842" s="3"/>
      <c r="E1842" s="3"/>
      <c r="F1842" s="51" t="str">
        <f t="shared" si="168"/>
        <v>08H4</v>
      </c>
      <c r="G1842" s="51">
        <f t="shared" si="169"/>
        <v>4</v>
      </c>
      <c r="H1842" s="51">
        <f t="shared" si="170"/>
        <v>8</v>
      </c>
      <c r="I1842" s="51" t="str">
        <f t="shared" si="171"/>
        <v>H</v>
      </c>
      <c r="J1842" s="51" t="str">
        <f t="shared" si="172"/>
        <v>MQ200</v>
      </c>
      <c r="K1842" s="76" t="str">
        <f t="shared" si="173"/>
        <v>RAB08H4A</v>
      </c>
      <c r="L1842" s="281" t="e">
        <f>VLOOKUP(K1842,'Planilla de control'!#REF!,2,0)</f>
        <v>#REF!</v>
      </c>
      <c r="M1842" s="29" t="e">
        <f>IF(COUNTIF('Planilla de control'!#REF!,K1842)&gt;0,"SI","NO")</f>
        <v>#REF!</v>
      </c>
    </row>
    <row r="1843" spans="1:13" x14ac:dyDescent="0.3">
      <c r="A1843" s="3" t="s">
        <v>2366</v>
      </c>
      <c r="B1843" s="3" t="s">
        <v>4887</v>
      </c>
      <c r="C1843" s="3"/>
      <c r="D1843" s="3"/>
      <c r="E1843" s="3"/>
      <c r="F1843" s="51" t="str">
        <f t="shared" si="168"/>
        <v>08G4</v>
      </c>
      <c r="G1843" s="51">
        <f t="shared" si="169"/>
        <v>4</v>
      </c>
      <c r="H1843" s="51">
        <f t="shared" si="170"/>
        <v>8</v>
      </c>
      <c r="I1843" s="51" t="str">
        <f t="shared" si="171"/>
        <v>G</v>
      </c>
      <c r="J1843" s="51" t="str">
        <f t="shared" si="172"/>
        <v>MQ200</v>
      </c>
      <c r="K1843" s="76" t="str">
        <f t="shared" si="173"/>
        <v>RAB08G4B</v>
      </c>
      <c r="L1843" s="281" t="e">
        <f>VLOOKUP(K1843,'Planilla de control'!#REF!,2,0)</f>
        <v>#REF!</v>
      </c>
      <c r="M1843" s="29" t="e">
        <f>IF(COUNTIF('Planilla de control'!#REF!,K1843)&gt;0,"SI","NO")</f>
        <v>#REF!</v>
      </c>
    </row>
    <row r="1844" spans="1:13" x14ac:dyDescent="0.3">
      <c r="A1844" s="3" t="s">
        <v>2366</v>
      </c>
      <c r="B1844" s="3" t="s">
        <v>4888</v>
      </c>
      <c r="C1844" s="3"/>
      <c r="D1844" s="3"/>
      <c r="E1844" s="3"/>
      <c r="F1844" s="51" t="str">
        <f t="shared" si="168"/>
        <v>08D5</v>
      </c>
      <c r="G1844" s="51">
        <f t="shared" si="169"/>
        <v>5</v>
      </c>
      <c r="H1844" s="51">
        <f t="shared" si="170"/>
        <v>8</v>
      </c>
      <c r="I1844" s="51" t="str">
        <f t="shared" si="171"/>
        <v>D</v>
      </c>
      <c r="J1844" s="51" t="str">
        <f t="shared" si="172"/>
        <v>MQ200</v>
      </c>
      <c r="K1844" s="76" t="str">
        <f t="shared" si="173"/>
        <v>RAB08D5A</v>
      </c>
      <c r="L1844" s="281" t="e">
        <f>VLOOKUP(K1844,'Planilla de control'!#REF!,2,0)</f>
        <v>#REF!</v>
      </c>
      <c r="M1844" s="29" t="e">
        <f>IF(COUNTIF('Planilla de control'!#REF!,K1844)&gt;0,"SI","NO")</f>
        <v>#REF!</v>
      </c>
    </row>
    <row r="1845" spans="1:13" x14ac:dyDescent="0.3">
      <c r="A1845" s="3" t="s">
        <v>2366</v>
      </c>
      <c r="B1845" s="3" t="s">
        <v>4889</v>
      </c>
      <c r="C1845" s="3"/>
      <c r="D1845" s="3"/>
      <c r="E1845" s="3"/>
      <c r="F1845" s="51" t="str">
        <f t="shared" si="168"/>
        <v>08J1</v>
      </c>
      <c r="G1845" s="51">
        <f t="shared" si="169"/>
        <v>1</v>
      </c>
      <c r="H1845" s="51">
        <f t="shared" si="170"/>
        <v>8</v>
      </c>
      <c r="I1845" s="51" t="str">
        <f t="shared" si="171"/>
        <v>J</v>
      </c>
      <c r="J1845" s="51" t="str">
        <f t="shared" si="172"/>
        <v>MQ200</v>
      </c>
      <c r="K1845" s="76" t="str">
        <f t="shared" si="173"/>
        <v>RAB08J1B</v>
      </c>
      <c r="L1845" s="281" t="e">
        <f>VLOOKUP(K1845,'Planilla de control'!#REF!,2,0)</f>
        <v>#REF!</v>
      </c>
      <c r="M1845" s="29" t="e">
        <f>IF(COUNTIF('Planilla de control'!#REF!,K1845)&gt;0,"SI","NO")</f>
        <v>#REF!</v>
      </c>
    </row>
    <row r="1846" spans="1:13" x14ac:dyDescent="0.3">
      <c r="A1846" s="3" t="s">
        <v>2366</v>
      </c>
      <c r="B1846" s="3" t="s">
        <v>4890</v>
      </c>
      <c r="C1846" s="3"/>
      <c r="D1846" s="3"/>
      <c r="E1846" s="3"/>
      <c r="F1846" s="51" t="str">
        <f t="shared" si="168"/>
        <v>08J3</v>
      </c>
      <c r="G1846" s="51">
        <f t="shared" si="169"/>
        <v>3</v>
      </c>
      <c r="H1846" s="51">
        <f t="shared" si="170"/>
        <v>8</v>
      </c>
      <c r="I1846" s="51" t="str">
        <f t="shared" si="171"/>
        <v>J</v>
      </c>
      <c r="J1846" s="51" t="str">
        <f t="shared" si="172"/>
        <v>MQ200</v>
      </c>
      <c r="K1846" s="76" t="str">
        <f t="shared" si="173"/>
        <v>RAB08J3A</v>
      </c>
      <c r="L1846" s="281" t="e">
        <f>VLOOKUP(K1846,'Planilla de control'!#REF!,2,0)</f>
        <v>#REF!</v>
      </c>
      <c r="M1846" s="29" t="e">
        <f>IF(COUNTIF('Planilla de control'!#REF!,K1846)&gt;0,"SI","NO")</f>
        <v>#REF!</v>
      </c>
    </row>
    <row r="1847" spans="1:13" x14ac:dyDescent="0.3">
      <c r="A1847" s="3" t="s">
        <v>2366</v>
      </c>
      <c r="B1847" s="3" t="s">
        <v>4891</v>
      </c>
      <c r="C1847" s="3"/>
      <c r="D1847" s="3"/>
      <c r="E1847" s="3" t="s">
        <v>81</v>
      </c>
      <c r="F1847" s="51" t="str">
        <f t="shared" si="168"/>
        <v>08L4</v>
      </c>
      <c r="G1847" s="51">
        <f t="shared" si="169"/>
        <v>4</v>
      </c>
      <c r="H1847" s="51">
        <f t="shared" si="170"/>
        <v>8</v>
      </c>
      <c r="I1847" s="51" t="str">
        <f t="shared" si="171"/>
        <v>L</v>
      </c>
      <c r="J1847" s="51" t="str">
        <f t="shared" si="172"/>
        <v>MQ200</v>
      </c>
      <c r="K1847" s="76" t="str">
        <f t="shared" si="173"/>
        <v>RAB08L4B</v>
      </c>
      <c r="L1847" s="281" t="e">
        <f>VLOOKUP(K1847,'Planilla de control'!#REF!,2,0)</f>
        <v>#REF!</v>
      </c>
      <c r="M1847" s="29" t="e">
        <f>IF(COUNTIF('Planilla de control'!#REF!,K1847)&gt;0,"SI","NO")</f>
        <v>#REF!</v>
      </c>
    </row>
    <row r="1848" spans="1:13" x14ac:dyDescent="0.3">
      <c r="A1848" s="3" t="s">
        <v>2366</v>
      </c>
      <c r="B1848" s="3" t="s">
        <v>4892</v>
      </c>
      <c r="C1848" s="3"/>
      <c r="D1848" s="3"/>
      <c r="E1848" s="3"/>
      <c r="F1848" s="51" t="str">
        <f t="shared" si="168"/>
        <v>08A5</v>
      </c>
      <c r="G1848" s="51">
        <f t="shared" si="169"/>
        <v>5</v>
      </c>
      <c r="H1848" s="51">
        <f t="shared" si="170"/>
        <v>8</v>
      </c>
      <c r="I1848" s="51" t="str">
        <f t="shared" si="171"/>
        <v>A</v>
      </c>
      <c r="J1848" s="51" t="str">
        <f t="shared" si="172"/>
        <v>MQ200</v>
      </c>
      <c r="K1848" s="76" t="str">
        <f t="shared" si="173"/>
        <v>RAB08A5B</v>
      </c>
      <c r="L1848" s="281" t="e">
        <f>VLOOKUP(K1848,'Planilla de control'!#REF!,2,0)</f>
        <v>#REF!</v>
      </c>
      <c r="M1848" s="29" t="e">
        <f>IF(COUNTIF('Planilla de control'!#REF!,K1848)&gt;0,"SI","NO")</f>
        <v>#REF!</v>
      </c>
    </row>
    <row r="1849" spans="1:13" x14ac:dyDescent="0.3">
      <c r="A1849" s="3" t="s">
        <v>2366</v>
      </c>
      <c r="B1849" s="3" t="s">
        <v>4893</v>
      </c>
      <c r="C1849" s="3"/>
      <c r="D1849" s="3"/>
      <c r="E1849" s="3"/>
      <c r="F1849" s="51" t="str">
        <f t="shared" si="168"/>
        <v>08F1</v>
      </c>
      <c r="G1849" s="51">
        <f t="shared" si="169"/>
        <v>1</v>
      </c>
      <c r="H1849" s="51">
        <f t="shared" si="170"/>
        <v>8</v>
      </c>
      <c r="I1849" s="51" t="str">
        <f t="shared" si="171"/>
        <v>F</v>
      </c>
      <c r="J1849" s="51" t="str">
        <f t="shared" si="172"/>
        <v>MQ200</v>
      </c>
      <c r="K1849" s="76" t="str">
        <f t="shared" si="173"/>
        <v>RAB08F1B</v>
      </c>
      <c r="L1849" s="281" t="e">
        <f>VLOOKUP(K1849,'Planilla de control'!#REF!,2,0)</f>
        <v>#REF!</v>
      </c>
      <c r="M1849" s="29" t="e">
        <f>IF(COUNTIF('Planilla de control'!#REF!,K1849)&gt;0,"SI","NO")</f>
        <v>#REF!</v>
      </c>
    </row>
    <row r="1850" spans="1:13" x14ac:dyDescent="0.3">
      <c r="A1850" s="3" t="s">
        <v>2366</v>
      </c>
      <c r="B1850" s="3" t="s">
        <v>4894</v>
      </c>
      <c r="C1850" s="3"/>
      <c r="D1850" s="3"/>
      <c r="E1850" s="3"/>
      <c r="F1850" s="51" t="str">
        <f t="shared" si="168"/>
        <v>08E1</v>
      </c>
      <c r="G1850" s="51">
        <f t="shared" si="169"/>
        <v>1</v>
      </c>
      <c r="H1850" s="51">
        <f t="shared" si="170"/>
        <v>8</v>
      </c>
      <c r="I1850" s="51" t="str">
        <f t="shared" si="171"/>
        <v>E</v>
      </c>
      <c r="J1850" s="51" t="str">
        <f t="shared" si="172"/>
        <v>MQ200</v>
      </c>
      <c r="K1850" s="76" t="str">
        <f t="shared" si="173"/>
        <v>RAB08E1A</v>
      </c>
      <c r="L1850" s="281" t="e">
        <f>VLOOKUP(K1850,'Planilla de control'!#REF!,2,0)</f>
        <v>#REF!</v>
      </c>
      <c r="M1850" s="29" t="e">
        <f>IF(COUNTIF('Planilla de control'!#REF!,K1850)&gt;0,"SI","NO")</f>
        <v>#REF!</v>
      </c>
    </row>
    <row r="1851" spans="1:13" x14ac:dyDescent="0.3">
      <c r="A1851" s="3" t="s">
        <v>2366</v>
      </c>
      <c r="B1851" s="3" t="s">
        <v>4895</v>
      </c>
      <c r="C1851" s="3"/>
      <c r="D1851" s="3"/>
      <c r="E1851" s="3"/>
      <c r="F1851" s="51" t="str">
        <f t="shared" si="168"/>
        <v>08J1</v>
      </c>
      <c r="G1851" s="51">
        <f t="shared" si="169"/>
        <v>1</v>
      </c>
      <c r="H1851" s="51">
        <f t="shared" si="170"/>
        <v>8</v>
      </c>
      <c r="I1851" s="51" t="str">
        <f t="shared" si="171"/>
        <v>J</v>
      </c>
      <c r="J1851" s="51" t="str">
        <f t="shared" si="172"/>
        <v>MQ200</v>
      </c>
      <c r="K1851" s="76" t="str">
        <f t="shared" si="173"/>
        <v>RAB08J1A</v>
      </c>
      <c r="L1851" s="281" t="e">
        <f>VLOOKUP(K1851,'Planilla de control'!#REF!,2,0)</f>
        <v>#REF!</v>
      </c>
      <c r="M1851" s="29" t="e">
        <f>IF(COUNTIF('Planilla de control'!#REF!,K1851)&gt;0,"SI","NO")</f>
        <v>#REF!</v>
      </c>
    </row>
    <row r="1852" spans="1:13" x14ac:dyDescent="0.3">
      <c r="A1852" s="3" t="s">
        <v>2366</v>
      </c>
      <c r="B1852" s="3" t="s">
        <v>4896</v>
      </c>
      <c r="C1852" s="3"/>
      <c r="D1852" s="3"/>
      <c r="E1852" s="3"/>
      <c r="F1852" s="51" t="str">
        <f t="shared" si="168"/>
        <v>08C2</v>
      </c>
      <c r="G1852" s="51">
        <f t="shared" si="169"/>
        <v>2</v>
      </c>
      <c r="H1852" s="51">
        <f t="shared" si="170"/>
        <v>8</v>
      </c>
      <c r="I1852" s="51" t="str">
        <f t="shared" si="171"/>
        <v>C</v>
      </c>
      <c r="J1852" s="51" t="str">
        <f t="shared" si="172"/>
        <v>MQ200</v>
      </c>
      <c r="K1852" s="76" t="str">
        <f t="shared" si="173"/>
        <v>RAB08C2B</v>
      </c>
      <c r="L1852" s="281" t="e">
        <f>VLOOKUP(K1852,'Planilla de control'!#REF!,2,0)</f>
        <v>#REF!</v>
      </c>
      <c r="M1852" s="29" t="e">
        <f>IF(COUNTIF('Planilla de control'!#REF!,K1852)&gt;0,"SI","NO")</f>
        <v>#REF!</v>
      </c>
    </row>
    <row r="1853" spans="1:13" x14ac:dyDescent="0.3">
      <c r="A1853" s="3" t="s">
        <v>2366</v>
      </c>
      <c r="B1853" s="3" t="s">
        <v>4897</v>
      </c>
      <c r="C1853" s="3"/>
      <c r="D1853" s="3"/>
      <c r="E1853" s="3"/>
      <c r="F1853" s="51" t="str">
        <f t="shared" si="168"/>
        <v>08F2</v>
      </c>
      <c r="G1853" s="51">
        <f t="shared" si="169"/>
        <v>2</v>
      </c>
      <c r="H1853" s="51">
        <f t="shared" si="170"/>
        <v>8</v>
      </c>
      <c r="I1853" s="51" t="str">
        <f t="shared" si="171"/>
        <v>F</v>
      </c>
      <c r="J1853" s="51" t="str">
        <f t="shared" si="172"/>
        <v>MQ200</v>
      </c>
      <c r="K1853" s="76" t="str">
        <f t="shared" si="173"/>
        <v>RAB08F2B</v>
      </c>
      <c r="L1853" s="281" t="e">
        <f>VLOOKUP(K1853,'Planilla de control'!#REF!,2,0)</f>
        <v>#REF!</v>
      </c>
      <c r="M1853" s="29" t="e">
        <f>IF(COUNTIF('Planilla de control'!#REF!,K1853)&gt;0,"SI","NO")</f>
        <v>#REF!</v>
      </c>
    </row>
    <row r="1854" spans="1:13" x14ac:dyDescent="0.3">
      <c r="A1854" s="3" t="s">
        <v>2366</v>
      </c>
      <c r="B1854" s="3" t="s">
        <v>4898</v>
      </c>
      <c r="C1854" s="3"/>
      <c r="D1854" s="3"/>
      <c r="E1854" s="3"/>
      <c r="F1854" s="51" t="str">
        <f t="shared" si="168"/>
        <v>08B1</v>
      </c>
      <c r="G1854" s="51">
        <f t="shared" si="169"/>
        <v>1</v>
      </c>
      <c r="H1854" s="51">
        <f t="shared" si="170"/>
        <v>8</v>
      </c>
      <c r="I1854" s="51" t="str">
        <f t="shared" si="171"/>
        <v>B</v>
      </c>
      <c r="J1854" s="51" t="str">
        <f t="shared" si="172"/>
        <v>MQ200</v>
      </c>
      <c r="K1854" s="76" t="str">
        <f t="shared" si="173"/>
        <v>RAB08B1A</v>
      </c>
      <c r="L1854" s="281" t="e">
        <f>VLOOKUP(K1854,'Planilla de control'!#REF!,2,0)</f>
        <v>#REF!</v>
      </c>
      <c r="M1854" s="29" t="e">
        <f>IF(COUNTIF('Planilla de control'!#REF!,K1854)&gt;0,"SI","NO")</f>
        <v>#REF!</v>
      </c>
    </row>
    <row r="1855" spans="1:13" x14ac:dyDescent="0.3">
      <c r="A1855" s="3" t="s">
        <v>2366</v>
      </c>
      <c r="B1855" s="3" t="s">
        <v>4899</v>
      </c>
      <c r="C1855" s="3"/>
      <c r="D1855" s="3"/>
      <c r="E1855" s="3"/>
      <c r="F1855" s="51" t="str">
        <f t="shared" si="168"/>
        <v>08D2</v>
      </c>
      <c r="G1855" s="51">
        <f t="shared" si="169"/>
        <v>2</v>
      </c>
      <c r="H1855" s="51">
        <f t="shared" si="170"/>
        <v>8</v>
      </c>
      <c r="I1855" s="51" t="str">
        <f t="shared" si="171"/>
        <v>D</v>
      </c>
      <c r="J1855" s="51" t="str">
        <f t="shared" si="172"/>
        <v>MQ200</v>
      </c>
      <c r="K1855" s="76" t="str">
        <f t="shared" si="173"/>
        <v>RAB08D2A</v>
      </c>
      <c r="L1855" s="281" t="e">
        <f>VLOOKUP(K1855,'Planilla de control'!#REF!,2,0)</f>
        <v>#REF!</v>
      </c>
      <c r="M1855" s="29" t="e">
        <f>IF(COUNTIF('Planilla de control'!#REF!,K1855)&gt;0,"SI","NO")</f>
        <v>#REF!</v>
      </c>
    </row>
    <row r="1856" spans="1:13" x14ac:dyDescent="0.3">
      <c r="A1856" s="3" t="s">
        <v>2366</v>
      </c>
      <c r="B1856" s="3" t="s">
        <v>4900</v>
      </c>
      <c r="C1856" s="3"/>
      <c r="D1856" s="3"/>
      <c r="E1856" s="3"/>
      <c r="F1856" s="51" t="str">
        <f t="shared" si="168"/>
        <v>08F1</v>
      </c>
      <c r="G1856" s="51">
        <f t="shared" si="169"/>
        <v>1</v>
      </c>
      <c r="H1856" s="51">
        <f t="shared" si="170"/>
        <v>8</v>
      </c>
      <c r="I1856" s="51" t="str">
        <f t="shared" si="171"/>
        <v>F</v>
      </c>
      <c r="J1856" s="51" t="str">
        <f t="shared" si="172"/>
        <v>MQ200</v>
      </c>
      <c r="K1856" s="76" t="str">
        <f t="shared" si="173"/>
        <v>RAB08F1A</v>
      </c>
      <c r="L1856" s="281" t="e">
        <f>VLOOKUP(K1856,'Planilla de control'!#REF!,2,0)</f>
        <v>#REF!</v>
      </c>
      <c r="M1856" s="29" t="e">
        <f>IF(COUNTIF('Planilla de control'!#REF!,K1856)&gt;0,"SI","NO")</f>
        <v>#REF!</v>
      </c>
    </row>
    <row r="1857" spans="1:13" x14ac:dyDescent="0.3">
      <c r="A1857" s="3" t="s">
        <v>2366</v>
      </c>
      <c r="B1857" s="3" t="s">
        <v>4901</v>
      </c>
      <c r="C1857" s="3"/>
      <c r="D1857" s="3"/>
      <c r="E1857" s="3"/>
      <c r="F1857" s="51" t="str">
        <f t="shared" si="168"/>
        <v>08E2</v>
      </c>
      <c r="G1857" s="51">
        <f t="shared" si="169"/>
        <v>2</v>
      </c>
      <c r="H1857" s="51">
        <f t="shared" si="170"/>
        <v>8</v>
      </c>
      <c r="I1857" s="51" t="str">
        <f t="shared" si="171"/>
        <v>E</v>
      </c>
      <c r="J1857" s="51" t="str">
        <f t="shared" si="172"/>
        <v>MQ200</v>
      </c>
      <c r="K1857" s="76" t="str">
        <f t="shared" si="173"/>
        <v>RAB08E2A</v>
      </c>
      <c r="L1857" s="281" t="e">
        <f>VLOOKUP(K1857,'Planilla de control'!#REF!,2,0)</f>
        <v>#REF!</v>
      </c>
      <c r="M1857" s="29" t="e">
        <f>IF(COUNTIF('Planilla de control'!#REF!,K1857)&gt;0,"SI","NO")</f>
        <v>#REF!</v>
      </c>
    </row>
    <row r="1858" spans="1:13" x14ac:dyDescent="0.3">
      <c r="A1858" s="3" t="s">
        <v>2366</v>
      </c>
      <c r="B1858" s="3" t="s">
        <v>4902</v>
      </c>
      <c r="C1858" s="3"/>
      <c r="D1858" s="3"/>
      <c r="E1858" s="3"/>
      <c r="F1858" s="51" t="str">
        <f t="shared" si="168"/>
        <v>08F5</v>
      </c>
      <c r="G1858" s="51">
        <f t="shared" si="169"/>
        <v>5</v>
      </c>
      <c r="H1858" s="51">
        <f t="shared" si="170"/>
        <v>8</v>
      </c>
      <c r="I1858" s="51" t="str">
        <f t="shared" si="171"/>
        <v>F</v>
      </c>
      <c r="J1858" s="51" t="str">
        <f t="shared" si="172"/>
        <v>MQ200</v>
      </c>
      <c r="K1858" s="76" t="str">
        <f t="shared" si="173"/>
        <v>RAB08F5B</v>
      </c>
      <c r="L1858" s="281" t="e">
        <f>VLOOKUP(K1858,'Planilla de control'!#REF!,2,0)</f>
        <v>#REF!</v>
      </c>
      <c r="M1858" s="29" t="e">
        <f>IF(COUNTIF('Planilla de control'!#REF!,K1858)&gt;0,"SI","NO")</f>
        <v>#REF!</v>
      </c>
    </row>
    <row r="1859" spans="1:13" x14ac:dyDescent="0.3">
      <c r="A1859" s="3" t="s">
        <v>2366</v>
      </c>
      <c r="B1859" s="3" t="s">
        <v>4903</v>
      </c>
      <c r="C1859" s="3"/>
      <c r="D1859" s="3"/>
      <c r="E1859" s="3"/>
      <c r="F1859" s="51" t="str">
        <f t="shared" ref="F1859:F1922" si="174">IF(OR(LEN(B1859)=9,LEN(B1859)=5),MID(B1859,1,4),MID(B1859,1,5))</f>
        <v>08B1</v>
      </c>
      <c r="G1859" s="51">
        <f t="shared" ref="G1859:G1922" si="175">IF(MID(F1859,5,1)&lt;&gt;"",MID(F1859,4,2),MID(F1859,4,1))*1</f>
        <v>1</v>
      </c>
      <c r="H1859" s="51">
        <f t="shared" ref="H1859:H1922" si="176">+MID(B1859,1,2)*1</f>
        <v>8</v>
      </c>
      <c r="I1859" s="51" t="str">
        <f t="shared" ref="I1859:I1922" si="177">+MID(B1859,3,1)</f>
        <v>B</v>
      </c>
      <c r="J1859" s="51" t="str">
        <f t="shared" ref="J1859:J1922" si="178">HLOOKUP(A1859,$O$1:$U$2,2,0)</f>
        <v>MQ200</v>
      </c>
      <c r="K1859" s="76" t="str">
        <f t="shared" ref="K1859:K1922" si="179">CONCATENATE(A1859,B1859)</f>
        <v>RAB08B1B</v>
      </c>
      <c r="L1859" s="281" t="e">
        <f>VLOOKUP(K1859,'Planilla de control'!#REF!,2,0)</f>
        <v>#REF!</v>
      </c>
      <c r="M1859" s="29" t="e">
        <f>IF(COUNTIF('Planilla de control'!#REF!,K1859)&gt;0,"SI","NO")</f>
        <v>#REF!</v>
      </c>
    </row>
    <row r="1860" spans="1:13" x14ac:dyDescent="0.3">
      <c r="A1860" s="3" t="s">
        <v>2366</v>
      </c>
      <c r="B1860" s="3" t="s">
        <v>4904</v>
      </c>
      <c r="C1860" s="3"/>
      <c r="D1860" s="3"/>
      <c r="E1860" s="3"/>
      <c r="F1860" s="51" t="str">
        <f t="shared" si="174"/>
        <v>08E2</v>
      </c>
      <c r="G1860" s="51">
        <f t="shared" si="175"/>
        <v>2</v>
      </c>
      <c r="H1860" s="51">
        <f t="shared" si="176"/>
        <v>8</v>
      </c>
      <c r="I1860" s="51" t="str">
        <f t="shared" si="177"/>
        <v>E</v>
      </c>
      <c r="J1860" s="51" t="str">
        <f t="shared" si="178"/>
        <v>MQ200</v>
      </c>
      <c r="K1860" s="76" t="str">
        <f t="shared" si="179"/>
        <v>RAB08E2B</v>
      </c>
      <c r="L1860" s="281" t="e">
        <f>VLOOKUP(K1860,'Planilla de control'!#REF!,2,0)</f>
        <v>#REF!</v>
      </c>
      <c r="M1860" s="29" t="e">
        <f>IF(COUNTIF('Planilla de control'!#REF!,K1860)&gt;0,"SI","NO")</f>
        <v>#REF!</v>
      </c>
    </row>
    <row r="1861" spans="1:13" x14ac:dyDescent="0.3">
      <c r="A1861" s="3" t="s">
        <v>2366</v>
      </c>
      <c r="B1861" s="3" t="s">
        <v>4905</v>
      </c>
      <c r="C1861" s="3"/>
      <c r="D1861" s="3"/>
      <c r="E1861" s="3"/>
      <c r="F1861" s="51" t="str">
        <f t="shared" si="174"/>
        <v>08F2</v>
      </c>
      <c r="G1861" s="51">
        <f t="shared" si="175"/>
        <v>2</v>
      </c>
      <c r="H1861" s="51">
        <f t="shared" si="176"/>
        <v>8</v>
      </c>
      <c r="I1861" s="51" t="str">
        <f t="shared" si="177"/>
        <v>F</v>
      </c>
      <c r="J1861" s="51" t="str">
        <f t="shared" si="178"/>
        <v>MQ200</v>
      </c>
      <c r="K1861" s="76" t="str">
        <f t="shared" si="179"/>
        <v>RAB08F2A</v>
      </c>
      <c r="L1861" s="281" t="e">
        <f>VLOOKUP(K1861,'Planilla de control'!#REF!,2,0)</f>
        <v>#REF!</v>
      </c>
      <c r="M1861" s="29" t="e">
        <f>IF(COUNTIF('Planilla de control'!#REF!,K1861)&gt;0,"SI","NO")</f>
        <v>#REF!</v>
      </c>
    </row>
    <row r="1862" spans="1:13" x14ac:dyDescent="0.3">
      <c r="A1862" s="3" t="s">
        <v>2366</v>
      </c>
      <c r="B1862" s="3" t="s">
        <v>4906</v>
      </c>
      <c r="C1862" s="3"/>
      <c r="D1862" s="3"/>
      <c r="E1862" s="3"/>
      <c r="F1862" s="51" t="str">
        <f t="shared" si="174"/>
        <v>08G5</v>
      </c>
      <c r="G1862" s="51">
        <f t="shared" si="175"/>
        <v>5</v>
      </c>
      <c r="H1862" s="51">
        <f t="shared" si="176"/>
        <v>8</v>
      </c>
      <c r="I1862" s="51" t="str">
        <f t="shared" si="177"/>
        <v>G</v>
      </c>
      <c r="J1862" s="51" t="str">
        <f t="shared" si="178"/>
        <v>MQ200</v>
      </c>
      <c r="K1862" s="76" t="str">
        <f t="shared" si="179"/>
        <v>RAB08G5A</v>
      </c>
      <c r="L1862" s="281" t="e">
        <f>VLOOKUP(K1862,'Planilla de control'!#REF!,2,0)</f>
        <v>#REF!</v>
      </c>
      <c r="M1862" s="29" t="e">
        <f>IF(COUNTIF('Planilla de control'!#REF!,K1862)&gt;0,"SI","NO")</f>
        <v>#REF!</v>
      </c>
    </row>
    <row r="1863" spans="1:13" x14ac:dyDescent="0.3">
      <c r="A1863" s="3" t="s">
        <v>2366</v>
      </c>
      <c r="B1863" s="3" t="s">
        <v>4907</v>
      </c>
      <c r="C1863" s="3"/>
      <c r="D1863" s="3"/>
      <c r="E1863" s="3"/>
      <c r="F1863" s="51" t="str">
        <f t="shared" si="174"/>
        <v>08G4</v>
      </c>
      <c r="G1863" s="51">
        <f t="shared" si="175"/>
        <v>4</v>
      </c>
      <c r="H1863" s="51">
        <f t="shared" si="176"/>
        <v>8</v>
      </c>
      <c r="I1863" s="51" t="str">
        <f t="shared" si="177"/>
        <v>G</v>
      </c>
      <c r="J1863" s="51" t="str">
        <f t="shared" si="178"/>
        <v>MQ200</v>
      </c>
      <c r="K1863" s="76" t="str">
        <f t="shared" si="179"/>
        <v>RAB08G4A</v>
      </c>
      <c r="L1863" s="281" t="e">
        <f>VLOOKUP(K1863,'Planilla de control'!#REF!,2,0)</f>
        <v>#REF!</v>
      </c>
      <c r="M1863" s="29" t="e">
        <f>IF(COUNTIF('Planilla de control'!#REF!,K1863)&gt;0,"SI","NO")</f>
        <v>#REF!</v>
      </c>
    </row>
    <row r="1864" spans="1:13" x14ac:dyDescent="0.3">
      <c r="A1864" s="3" t="s">
        <v>2366</v>
      </c>
      <c r="B1864" s="3" t="s">
        <v>4908</v>
      </c>
      <c r="C1864" s="3"/>
      <c r="D1864" s="3"/>
      <c r="E1864" s="3"/>
      <c r="F1864" s="51" t="str">
        <f t="shared" si="174"/>
        <v>08C1</v>
      </c>
      <c r="G1864" s="51">
        <f t="shared" si="175"/>
        <v>1</v>
      </c>
      <c r="H1864" s="51">
        <f t="shared" si="176"/>
        <v>8</v>
      </c>
      <c r="I1864" s="51" t="str">
        <f t="shared" si="177"/>
        <v>C</v>
      </c>
      <c r="J1864" s="51" t="str">
        <f t="shared" si="178"/>
        <v>MQ200</v>
      </c>
      <c r="K1864" s="76" t="str">
        <f t="shared" si="179"/>
        <v>RAB08C1B</v>
      </c>
      <c r="L1864" s="281" t="e">
        <f>VLOOKUP(K1864,'Planilla de control'!#REF!,2,0)</f>
        <v>#REF!</v>
      </c>
      <c r="M1864" s="29" t="e">
        <f>IF(COUNTIF('Planilla de control'!#REF!,K1864)&gt;0,"SI","NO")</f>
        <v>#REF!</v>
      </c>
    </row>
    <row r="1865" spans="1:13" x14ac:dyDescent="0.3">
      <c r="A1865" s="3" t="s">
        <v>2366</v>
      </c>
      <c r="B1865" s="3" t="s">
        <v>4909</v>
      </c>
      <c r="C1865" s="3"/>
      <c r="D1865" s="3"/>
      <c r="E1865" s="3"/>
      <c r="F1865" s="51" t="str">
        <f t="shared" si="174"/>
        <v>08G5</v>
      </c>
      <c r="G1865" s="51">
        <f t="shared" si="175"/>
        <v>5</v>
      </c>
      <c r="H1865" s="51">
        <f t="shared" si="176"/>
        <v>8</v>
      </c>
      <c r="I1865" s="51" t="str">
        <f t="shared" si="177"/>
        <v>G</v>
      </c>
      <c r="J1865" s="51" t="str">
        <f t="shared" si="178"/>
        <v>MQ200</v>
      </c>
      <c r="K1865" s="76" t="str">
        <f t="shared" si="179"/>
        <v>RAB08G5B</v>
      </c>
      <c r="L1865" s="281" t="e">
        <f>VLOOKUP(K1865,'Planilla de control'!#REF!,2,0)</f>
        <v>#REF!</v>
      </c>
      <c r="M1865" s="29" t="e">
        <f>IF(COUNTIF('Planilla de control'!#REF!,K1865)&gt;0,"SI","NO")</f>
        <v>#REF!</v>
      </c>
    </row>
    <row r="1866" spans="1:13" x14ac:dyDescent="0.3">
      <c r="A1866" s="3" t="s">
        <v>2366</v>
      </c>
      <c r="B1866" s="3" t="s">
        <v>4910</v>
      </c>
      <c r="C1866" s="3"/>
      <c r="D1866" s="3"/>
      <c r="E1866" s="3"/>
      <c r="F1866" s="51" t="str">
        <f t="shared" si="174"/>
        <v>08D4</v>
      </c>
      <c r="G1866" s="51">
        <f t="shared" si="175"/>
        <v>4</v>
      </c>
      <c r="H1866" s="51">
        <f t="shared" si="176"/>
        <v>8</v>
      </c>
      <c r="I1866" s="51" t="str">
        <f t="shared" si="177"/>
        <v>D</v>
      </c>
      <c r="J1866" s="51" t="str">
        <f t="shared" si="178"/>
        <v>MQ200</v>
      </c>
      <c r="K1866" s="76" t="str">
        <f t="shared" si="179"/>
        <v>RAB08D4B</v>
      </c>
      <c r="L1866" s="281" t="e">
        <f>VLOOKUP(K1866,'Planilla de control'!#REF!,2,0)</f>
        <v>#REF!</v>
      </c>
      <c r="M1866" s="29" t="e">
        <f>IF(COUNTIF('Planilla de control'!#REF!,K1866)&gt;0,"SI","NO")</f>
        <v>#REF!</v>
      </c>
    </row>
    <row r="1867" spans="1:13" x14ac:dyDescent="0.3">
      <c r="A1867" s="3" t="s">
        <v>2366</v>
      </c>
      <c r="B1867" s="3" t="s">
        <v>4911</v>
      </c>
      <c r="C1867" s="3"/>
      <c r="D1867" s="3"/>
      <c r="E1867" s="3"/>
      <c r="F1867" s="51" t="str">
        <f t="shared" si="174"/>
        <v>08D1</v>
      </c>
      <c r="G1867" s="51">
        <f t="shared" si="175"/>
        <v>1</v>
      </c>
      <c r="H1867" s="51">
        <f t="shared" si="176"/>
        <v>8</v>
      </c>
      <c r="I1867" s="51" t="str">
        <f t="shared" si="177"/>
        <v>D</v>
      </c>
      <c r="J1867" s="51" t="str">
        <f t="shared" si="178"/>
        <v>MQ200</v>
      </c>
      <c r="K1867" s="76" t="str">
        <f t="shared" si="179"/>
        <v>RAB08D1B</v>
      </c>
      <c r="L1867" s="281" t="e">
        <f>VLOOKUP(K1867,'Planilla de control'!#REF!,2,0)</f>
        <v>#REF!</v>
      </c>
      <c r="M1867" s="29" t="e">
        <f>IF(COUNTIF('Planilla de control'!#REF!,K1867)&gt;0,"SI","NO")</f>
        <v>#REF!</v>
      </c>
    </row>
    <row r="1868" spans="1:13" x14ac:dyDescent="0.3">
      <c r="A1868" s="3" t="s">
        <v>2366</v>
      </c>
      <c r="B1868" s="3" t="s">
        <v>4912</v>
      </c>
      <c r="C1868" s="3"/>
      <c r="D1868" s="3"/>
      <c r="E1868" s="3"/>
      <c r="F1868" s="51" t="str">
        <f t="shared" si="174"/>
        <v>08C1</v>
      </c>
      <c r="G1868" s="51">
        <f t="shared" si="175"/>
        <v>1</v>
      </c>
      <c r="H1868" s="51">
        <f t="shared" si="176"/>
        <v>8</v>
      </c>
      <c r="I1868" s="51" t="str">
        <f t="shared" si="177"/>
        <v>C</v>
      </c>
      <c r="J1868" s="51" t="str">
        <f t="shared" si="178"/>
        <v>MQ200</v>
      </c>
      <c r="K1868" s="76" t="str">
        <f t="shared" si="179"/>
        <v>RAB08C1A</v>
      </c>
      <c r="L1868" s="281" t="e">
        <f>VLOOKUP(K1868,'Planilla de control'!#REF!,2,0)</f>
        <v>#REF!</v>
      </c>
      <c r="M1868" s="29" t="e">
        <f>IF(COUNTIF('Planilla de control'!#REF!,K1868)&gt;0,"SI","NO")</f>
        <v>#REF!</v>
      </c>
    </row>
    <row r="1869" spans="1:13" x14ac:dyDescent="0.3">
      <c r="A1869" s="3" t="s">
        <v>2366</v>
      </c>
      <c r="B1869" s="3" t="s">
        <v>4913</v>
      </c>
      <c r="C1869" s="3"/>
      <c r="D1869" s="3"/>
      <c r="E1869" s="3"/>
      <c r="F1869" s="51" t="str">
        <f t="shared" si="174"/>
        <v>08A4</v>
      </c>
      <c r="G1869" s="51">
        <f t="shared" si="175"/>
        <v>4</v>
      </c>
      <c r="H1869" s="51">
        <f t="shared" si="176"/>
        <v>8</v>
      </c>
      <c r="I1869" s="51" t="str">
        <f t="shared" si="177"/>
        <v>A</v>
      </c>
      <c r="J1869" s="51" t="str">
        <f t="shared" si="178"/>
        <v>MQ200</v>
      </c>
      <c r="K1869" s="76" t="str">
        <f t="shared" si="179"/>
        <v>RAB08A4A</v>
      </c>
      <c r="L1869" s="281" t="e">
        <f>VLOOKUP(K1869,'Planilla de control'!#REF!,2,0)</f>
        <v>#REF!</v>
      </c>
      <c r="M1869" s="29" t="e">
        <f>IF(COUNTIF('Planilla de control'!#REF!,K1869)&gt;0,"SI","NO")</f>
        <v>#REF!</v>
      </c>
    </row>
    <row r="1870" spans="1:13" x14ac:dyDescent="0.3">
      <c r="A1870" s="3" t="s">
        <v>2366</v>
      </c>
      <c r="B1870" s="3" t="s">
        <v>4914</v>
      </c>
      <c r="C1870" s="3"/>
      <c r="D1870" s="3"/>
      <c r="E1870" s="3"/>
      <c r="F1870" s="51" t="str">
        <f t="shared" si="174"/>
        <v>08E6</v>
      </c>
      <c r="G1870" s="51">
        <f t="shared" si="175"/>
        <v>6</v>
      </c>
      <c r="H1870" s="51">
        <f t="shared" si="176"/>
        <v>8</v>
      </c>
      <c r="I1870" s="51" t="str">
        <f t="shared" si="177"/>
        <v>E</v>
      </c>
      <c r="J1870" s="51" t="str">
        <f t="shared" si="178"/>
        <v>MQ200</v>
      </c>
      <c r="K1870" s="76" t="str">
        <f t="shared" si="179"/>
        <v>RAB08E6A</v>
      </c>
      <c r="L1870" s="281" t="e">
        <f>VLOOKUP(K1870,'Planilla de control'!#REF!,2,0)</f>
        <v>#REF!</v>
      </c>
      <c r="M1870" s="29" t="e">
        <f>IF(COUNTIF('Planilla de control'!#REF!,K1870)&gt;0,"SI","NO")</f>
        <v>#REF!</v>
      </c>
    </row>
    <row r="1871" spans="1:13" x14ac:dyDescent="0.3">
      <c r="A1871" s="3" t="s">
        <v>2366</v>
      </c>
      <c r="B1871" s="3" t="s">
        <v>4915</v>
      </c>
      <c r="C1871" s="3"/>
      <c r="D1871" s="3"/>
      <c r="E1871" s="3"/>
      <c r="F1871" s="51" t="str">
        <f t="shared" si="174"/>
        <v>08G6</v>
      </c>
      <c r="G1871" s="51">
        <f t="shared" si="175"/>
        <v>6</v>
      </c>
      <c r="H1871" s="51">
        <f t="shared" si="176"/>
        <v>8</v>
      </c>
      <c r="I1871" s="51" t="str">
        <f t="shared" si="177"/>
        <v>G</v>
      </c>
      <c r="J1871" s="51" t="str">
        <f t="shared" si="178"/>
        <v>MQ200</v>
      </c>
      <c r="K1871" s="76" t="str">
        <f t="shared" si="179"/>
        <v>RAB08G6A</v>
      </c>
      <c r="L1871" s="281" t="e">
        <f>VLOOKUP(K1871,'Planilla de control'!#REF!,2,0)</f>
        <v>#REF!</v>
      </c>
      <c r="M1871" s="29" t="e">
        <f>IF(COUNTIF('Planilla de control'!#REF!,K1871)&gt;0,"SI","NO")</f>
        <v>#REF!</v>
      </c>
    </row>
    <row r="1872" spans="1:13" x14ac:dyDescent="0.3">
      <c r="A1872" s="3" t="s">
        <v>2366</v>
      </c>
      <c r="B1872" s="3" t="s">
        <v>4916</v>
      </c>
      <c r="C1872" s="3"/>
      <c r="D1872" s="3"/>
      <c r="E1872" s="3"/>
      <c r="F1872" s="51" t="str">
        <f t="shared" si="174"/>
        <v>08K1</v>
      </c>
      <c r="G1872" s="51">
        <f t="shared" si="175"/>
        <v>1</v>
      </c>
      <c r="H1872" s="51">
        <f t="shared" si="176"/>
        <v>8</v>
      </c>
      <c r="I1872" s="51" t="str">
        <f t="shared" si="177"/>
        <v>K</v>
      </c>
      <c r="J1872" s="51" t="str">
        <f t="shared" si="178"/>
        <v>MQ200</v>
      </c>
      <c r="K1872" s="76" t="str">
        <f t="shared" si="179"/>
        <v>RAB08K1A</v>
      </c>
      <c r="L1872" s="281" t="e">
        <f>VLOOKUP(K1872,'Planilla de control'!#REF!,2,0)</f>
        <v>#REF!</v>
      </c>
      <c r="M1872" s="29" t="e">
        <f>IF(COUNTIF('Planilla de control'!#REF!,K1872)&gt;0,"SI","NO")</f>
        <v>#REF!</v>
      </c>
    </row>
    <row r="1873" spans="1:13" x14ac:dyDescent="0.3">
      <c r="A1873" s="3" t="s">
        <v>2366</v>
      </c>
      <c r="B1873" s="3" t="s">
        <v>4917</v>
      </c>
      <c r="C1873" s="3"/>
      <c r="D1873" s="3"/>
      <c r="E1873" s="3"/>
      <c r="F1873" s="51" t="str">
        <f t="shared" si="174"/>
        <v>08F3</v>
      </c>
      <c r="G1873" s="51">
        <f t="shared" si="175"/>
        <v>3</v>
      </c>
      <c r="H1873" s="51">
        <f t="shared" si="176"/>
        <v>8</v>
      </c>
      <c r="I1873" s="51" t="str">
        <f t="shared" si="177"/>
        <v>F</v>
      </c>
      <c r="J1873" s="51" t="str">
        <f t="shared" si="178"/>
        <v>MQ200</v>
      </c>
      <c r="K1873" s="76" t="str">
        <f t="shared" si="179"/>
        <v>RAB08F3B</v>
      </c>
      <c r="L1873" s="281" t="e">
        <f>VLOOKUP(K1873,'Planilla de control'!#REF!,2,0)</f>
        <v>#REF!</v>
      </c>
      <c r="M1873" s="29" t="e">
        <f>IF(COUNTIF('Planilla de control'!#REF!,K1873)&gt;0,"SI","NO")</f>
        <v>#REF!</v>
      </c>
    </row>
    <row r="1874" spans="1:13" x14ac:dyDescent="0.3">
      <c r="A1874" s="3" t="s">
        <v>2366</v>
      </c>
      <c r="B1874" s="3" t="s">
        <v>4918</v>
      </c>
      <c r="C1874" s="3"/>
      <c r="D1874" s="3"/>
      <c r="E1874" s="3"/>
      <c r="F1874" s="51" t="str">
        <f t="shared" si="174"/>
        <v>08A6</v>
      </c>
      <c r="G1874" s="51">
        <f t="shared" si="175"/>
        <v>6</v>
      </c>
      <c r="H1874" s="51">
        <f t="shared" si="176"/>
        <v>8</v>
      </c>
      <c r="I1874" s="51" t="str">
        <f t="shared" si="177"/>
        <v>A</v>
      </c>
      <c r="J1874" s="51" t="str">
        <f t="shared" si="178"/>
        <v>MQ200</v>
      </c>
      <c r="K1874" s="76" t="str">
        <f t="shared" si="179"/>
        <v>RAB08A6A</v>
      </c>
      <c r="L1874" s="281" t="e">
        <f>VLOOKUP(K1874,'Planilla de control'!#REF!,2,0)</f>
        <v>#REF!</v>
      </c>
      <c r="M1874" s="29" t="e">
        <f>IF(COUNTIF('Planilla de control'!#REF!,K1874)&gt;0,"SI","NO")</f>
        <v>#REF!</v>
      </c>
    </row>
    <row r="1875" spans="1:13" x14ac:dyDescent="0.3">
      <c r="A1875" s="3" t="s">
        <v>2366</v>
      </c>
      <c r="B1875" s="3" t="s">
        <v>4919</v>
      </c>
      <c r="C1875" s="3"/>
      <c r="D1875" s="3"/>
      <c r="E1875" s="3"/>
      <c r="F1875" s="51" t="str">
        <f t="shared" si="174"/>
        <v>08F3</v>
      </c>
      <c r="G1875" s="51">
        <f t="shared" si="175"/>
        <v>3</v>
      </c>
      <c r="H1875" s="51">
        <f t="shared" si="176"/>
        <v>8</v>
      </c>
      <c r="I1875" s="51" t="str">
        <f t="shared" si="177"/>
        <v>F</v>
      </c>
      <c r="J1875" s="51" t="str">
        <f t="shared" si="178"/>
        <v>MQ200</v>
      </c>
      <c r="K1875" s="76" t="str">
        <f t="shared" si="179"/>
        <v>RAB08F3A</v>
      </c>
      <c r="L1875" s="281" t="e">
        <f>VLOOKUP(K1875,'Planilla de control'!#REF!,2,0)</f>
        <v>#REF!</v>
      </c>
      <c r="M1875" s="29" t="e">
        <f>IF(COUNTIF('Planilla de control'!#REF!,K1875)&gt;0,"SI","NO")</f>
        <v>#REF!</v>
      </c>
    </row>
    <row r="1876" spans="1:13" x14ac:dyDescent="0.3">
      <c r="A1876" s="3" t="s">
        <v>2366</v>
      </c>
      <c r="B1876" s="3" t="s">
        <v>4920</v>
      </c>
      <c r="C1876" s="3"/>
      <c r="D1876" s="3"/>
      <c r="E1876" s="3"/>
      <c r="F1876" s="51" t="str">
        <f t="shared" si="174"/>
        <v>08F6</v>
      </c>
      <c r="G1876" s="51">
        <f t="shared" si="175"/>
        <v>6</v>
      </c>
      <c r="H1876" s="51">
        <f t="shared" si="176"/>
        <v>8</v>
      </c>
      <c r="I1876" s="51" t="str">
        <f t="shared" si="177"/>
        <v>F</v>
      </c>
      <c r="J1876" s="51" t="str">
        <f t="shared" si="178"/>
        <v>MQ200</v>
      </c>
      <c r="K1876" s="76" t="str">
        <f t="shared" si="179"/>
        <v>RAB08F6A</v>
      </c>
      <c r="L1876" s="281" t="e">
        <f>VLOOKUP(K1876,'Planilla de control'!#REF!,2,0)</f>
        <v>#REF!</v>
      </c>
      <c r="M1876" s="29" t="e">
        <f>IF(COUNTIF('Planilla de control'!#REF!,K1876)&gt;0,"SI","NO")</f>
        <v>#REF!</v>
      </c>
    </row>
    <row r="1877" spans="1:13" x14ac:dyDescent="0.3">
      <c r="A1877" s="3" t="s">
        <v>2366</v>
      </c>
      <c r="B1877" s="3" t="s">
        <v>4921</v>
      </c>
      <c r="C1877" s="3"/>
      <c r="D1877" s="3"/>
      <c r="E1877" s="3"/>
      <c r="F1877" s="51" t="str">
        <f t="shared" si="174"/>
        <v>08G1</v>
      </c>
      <c r="G1877" s="51">
        <f t="shared" si="175"/>
        <v>1</v>
      </c>
      <c r="H1877" s="51">
        <f t="shared" si="176"/>
        <v>8</v>
      </c>
      <c r="I1877" s="51" t="str">
        <f t="shared" si="177"/>
        <v>G</v>
      </c>
      <c r="J1877" s="51" t="str">
        <f t="shared" si="178"/>
        <v>MQ200</v>
      </c>
      <c r="K1877" s="76" t="str">
        <f t="shared" si="179"/>
        <v>RAB08G1B</v>
      </c>
      <c r="L1877" s="281" t="e">
        <f>VLOOKUP(K1877,'Planilla de control'!#REF!,2,0)</f>
        <v>#REF!</v>
      </c>
      <c r="M1877" s="29" t="e">
        <f>IF(COUNTIF('Planilla de control'!#REF!,K1877)&gt;0,"SI","NO")</f>
        <v>#REF!</v>
      </c>
    </row>
    <row r="1878" spans="1:13" x14ac:dyDescent="0.3">
      <c r="A1878" s="3" t="s">
        <v>2366</v>
      </c>
      <c r="B1878" s="3" t="s">
        <v>4922</v>
      </c>
      <c r="C1878" s="3"/>
      <c r="D1878" s="3"/>
      <c r="E1878" s="3"/>
      <c r="F1878" s="51" t="str">
        <f t="shared" si="174"/>
        <v>08G1</v>
      </c>
      <c r="G1878" s="51">
        <f t="shared" si="175"/>
        <v>1</v>
      </c>
      <c r="H1878" s="51">
        <f t="shared" si="176"/>
        <v>8</v>
      </c>
      <c r="I1878" s="51" t="str">
        <f t="shared" si="177"/>
        <v>G</v>
      </c>
      <c r="J1878" s="51" t="str">
        <f t="shared" si="178"/>
        <v>MQ200</v>
      </c>
      <c r="K1878" s="76" t="str">
        <f t="shared" si="179"/>
        <v>RAB08G1A</v>
      </c>
      <c r="L1878" s="281" t="e">
        <f>VLOOKUP(K1878,'Planilla de control'!#REF!,2,0)</f>
        <v>#REF!</v>
      </c>
      <c r="M1878" s="29" t="e">
        <f>IF(COUNTIF('Planilla de control'!#REF!,K1878)&gt;0,"SI","NO")</f>
        <v>#REF!</v>
      </c>
    </row>
    <row r="1879" spans="1:13" x14ac:dyDescent="0.3">
      <c r="A1879" s="3" t="s">
        <v>2366</v>
      </c>
      <c r="B1879" s="3" t="s">
        <v>4923</v>
      </c>
      <c r="C1879" s="3"/>
      <c r="D1879" s="3"/>
      <c r="E1879" s="3"/>
      <c r="F1879" s="51" t="str">
        <f t="shared" si="174"/>
        <v>08K1</v>
      </c>
      <c r="G1879" s="51">
        <f t="shared" si="175"/>
        <v>1</v>
      </c>
      <c r="H1879" s="51">
        <f t="shared" si="176"/>
        <v>8</v>
      </c>
      <c r="I1879" s="51" t="str">
        <f t="shared" si="177"/>
        <v>K</v>
      </c>
      <c r="J1879" s="51" t="str">
        <f t="shared" si="178"/>
        <v>MQ200</v>
      </c>
      <c r="K1879" s="76" t="str">
        <f t="shared" si="179"/>
        <v>RAB08K1B</v>
      </c>
      <c r="L1879" s="281" t="e">
        <f>VLOOKUP(K1879,'Planilla de control'!#REF!,2,0)</f>
        <v>#REF!</v>
      </c>
      <c r="M1879" s="29" t="e">
        <f>IF(COUNTIF('Planilla de control'!#REF!,K1879)&gt;0,"SI","NO")</f>
        <v>#REF!</v>
      </c>
    </row>
    <row r="1880" spans="1:13" x14ac:dyDescent="0.3">
      <c r="A1880" s="3" t="s">
        <v>2366</v>
      </c>
      <c r="B1880" s="3" t="s">
        <v>4924</v>
      </c>
      <c r="C1880" s="3"/>
      <c r="D1880" s="3"/>
      <c r="E1880" s="3"/>
      <c r="F1880" s="51" t="str">
        <f t="shared" si="174"/>
        <v>08I6</v>
      </c>
      <c r="G1880" s="51">
        <f t="shared" si="175"/>
        <v>6</v>
      </c>
      <c r="H1880" s="51">
        <f t="shared" si="176"/>
        <v>8</v>
      </c>
      <c r="I1880" s="51" t="str">
        <f t="shared" si="177"/>
        <v>I</v>
      </c>
      <c r="J1880" s="51" t="str">
        <f t="shared" si="178"/>
        <v>MQ200</v>
      </c>
      <c r="K1880" s="76" t="str">
        <f t="shared" si="179"/>
        <v>RAB08I6A</v>
      </c>
      <c r="L1880" s="281" t="e">
        <f>VLOOKUP(K1880,'Planilla de control'!#REF!,2,0)</f>
        <v>#REF!</v>
      </c>
      <c r="M1880" s="29" t="e">
        <f>IF(COUNTIF('Planilla de control'!#REF!,K1880)&gt;0,"SI","NO")</f>
        <v>#REF!</v>
      </c>
    </row>
    <row r="1881" spans="1:13" x14ac:dyDescent="0.3">
      <c r="A1881" s="3" t="s">
        <v>2366</v>
      </c>
      <c r="B1881" s="3" t="s">
        <v>4925</v>
      </c>
      <c r="C1881" s="3"/>
      <c r="D1881" s="3"/>
      <c r="E1881" s="3"/>
      <c r="F1881" s="51" t="str">
        <f t="shared" si="174"/>
        <v>08D3</v>
      </c>
      <c r="G1881" s="51">
        <f t="shared" si="175"/>
        <v>3</v>
      </c>
      <c r="H1881" s="51">
        <f t="shared" si="176"/>
        <v>8</v>
      </c>
      <c r="I1881" s="51" t="str">
        <f t="shared" si="177"/>
        <v>D</v>
      </c>
      <c r="J1881" s="51" t="str">
        <f t="shared" si="178"/>
        <v>MQ200</v>
      </c>
      <c r="K1881" s="76" t="str">
        <f t="shared" si="179"/>
        <v>RAB08D3A</v>
      </c>
      <c r="L1881" s="281" t="e">
        <f>VLOOKUP(K1881,'Planilla de control'!#REF!,2,0)</f>
        <v>#REF!</v>
      </c>
      <c r="M1881" s="29" t="e">
        <f>IF(COUNTIF('Planilla de control'!#REF!,K1881)&gt;0,"SI","NO")</f>
        <v>#REF!</v>
      </c>
    </row>
    <row r="1882" spans="1:13" x14ac:dyDescent="0.3">
      <c r="A1882" s="3" t="s">
        <v>2366</v>
      </c>
      <c r="B1882" s="3" t="s">
        <v>4926</v>
      </c>
      <c r="C1882" s="3"/>
      <c r="D1882" s="3"/>
      <c r="E1882" s="3"/>
      <c r="F1882" s="51" t="str">
        <f t="shared" si="174"/>
        <v>08I4</v>
      </c>
      <c r="G1882" s="51">
        <f t="shared" si="175"/>
        <v>4</v>
      </c>
      <c r="H1882" s="51">
        <f t="shared" si="176"/>
        <v>8</v>
      </c>
      <c r="I1882" s="51" t="str">
        <f t="shared" si="177"/>
        <v>I</v>
      </c>
      <c r="J1882" s="51" t="str">
        <f t="shared" si="178"/>
        <v>MQ200</v>
      </c>
      <c r="K1882" s="76" t="str">
        <f t="shared" si="179"/>
        <v>RAB08I4B</v>
      </c>
      <c r="L1882" s="281" t="e">
        <f>VLOOKUP(K1882,'Planilla de control'!#REF!,2,0)</f>
        <v>#REF!</v>
      </c>
      <c r="M1882" s="29" t="e">
        <f>IF(COUNTIF('Planilla de control'!#REF!,K1882)&gt;0,"SI","NO")</f>
        <v>#REF!</v>
      </c>
    </row>
    <row r="1883" spans="1:13" x14ac:dyDescent="0.3">
      <c r="A1883" s="3" t="s">
        <v>2366</v>
      </c>
      <c r="B1883" s="3" t="s">
        <v>4927</v>
      </c>
      <c r="C1883" s="3"/>
      <c r="D1883" s="3"/>
      <c r="E1883" s="3"/>
      <c r="F1883" s="51" t="str">
        <f t="shared" si="174"/>
        <v>08E3</v>
      </c>
      <c r="G1883" s="51">
        <f t="shared" si="175"/>
        <v>3</v>
      </c>
      <c r="H1883" s="51">
        <f t="shared" si="176"/>
        <v>8</v>
      </c>
      <c r="I1883" s="51" t="str">
        <f t="shared" si="177"/>
        <v>E</v>
      </c>
      <c r="J1883" s="51" t="str">
        <f t="shared" si="178"/>
        <v>MQ200</v>
      </c>
      <c r="K1883" s="76" t="str">
        <f t="shared" si="179"/>
        <v>RAB08E3B</v>
      </c>
      <c r="L1883" s="281" t="e">
        <f>VLOOKUP(K1883,'Planilla de control'!#REF!,2,0)</f>
        <v>#REF!</v>
      </c>
      <c r="M1883" s="29" t="e">
        <f>IF(COUNTIF('Planilla de control'!#REF!,K1883)&gt;0,"SI","NO")</f>
        <v>#REF!</v>
      </c>
    </row>
    <row r="1884" spans="1:13" x14ac:dyDescent="0.3">
      <c r="A1884" s="3" t="s">
        <v>2366</v>
      </c>
      <c r="B1884" s="3" t="s">
        <v>4928</v>
      </c>
      <c r="C1884" s="3"/>
      <c r="D1884" s="3"/>
      <c r="E1884" s="3"/>
      <c r="F1884" s="51" t="str">
        <f t="shared" si="174"/>
        <v>08C3</v>
      </c>
      <c r="G1884" s="51">
        <f t="shared" si="175"/>
        <v>3</v>
      </c>
      <c r="H1884" s="51">
        <f t="shared" si="176"/>
        <v>8</v>
      </c>
      <c r="I1884" s="51" t="str">
        <f t="shared" si="177"/>
        <v>C</v>
      </c>
      <c r="J1884" s="51" t="str">
        <f t="shared" si="178"/>
        <v>MQ200</v>
      </c>
      <c r="K1884" s="76" t="str">
        <f t="shared" si="179"/>
        <v>RAB08C3B</v>
      </c>
      <c r="L1884" s="281" t="e">
        <f>VLOOKUP(K1884,'Planilla de control'!#REF!,2,0)</f>
        <v>#REF!</v>
      </c>
      <c r="M1884" s="29" t="e">
        <f>IF(COUNTIF('Planilla de control'!#REF!,K1884)&gt;0,"SI","NO")</f>
        <v>#REF!</v>
      </c>
    </row>
    <row r="1885" spans="1:13" x14ac:dyDescent="0.3">
      <c r="A1885" s="3" t="s">
        <v>2366</v>
      </c>
      <c r="B1885" s="3" t="s">
        <v>4929</v>
      </c>
      <c r="C1885" s="3"/>
      <c r="D1885" s="3"/>
      <c r="E1885" s="3"/>
      <c r="F1885" s="51" t="str">
        <f t="shared" si="174"/>
        <v>08C6</v>
      </c>
      <c r="G1885" s="51">
        <f t="shared" si="175"/>
        <v>6</v>
      </c>
      <c r="H1885" s="51">
        <f t="shared" si="176"/>
        <v>8</v>
      </c>
      <c r="I1885" s="51" t="str">
        <f t="shared" si="177"/>
        <v>C</v>
      </c>
      <c r="J1885" s="51" t="str">
        <f t="shared" si="178"/>
        <v>MQ200</v>
      </c>
      <c r="K1885" s="76" t="str">
        <f t="shared" si="179"/>
        <v>RAB08C6A</v>
      </c>
      <c r="L1885" s="281" t="e">
        <f>VLOOKUP(K1885,'Planilla de control'!#REF!,2,0)</f>
        <v>#REF!</v>
      </c>
      <c r="M1885" s="29" t="e">
        <f>IF(COUNTIF('Planilla de control'!#REF!,K1885)&gt;0,"SI","NO")</f>
        <v>#REF!</v>
      </c>
    </row>
    <row r="1886" spans="1:13" x14ac:dyDescent="0.3">
      <c r="A1886" s="3" t="s">
        <v>2366</v>
      </c>
      <c r="B1886" s="3" t="s">
        <v>4930</v>
      </c>
      <c r="C1886" s="3"/>
      <c r="D1886" s="3"/>
      <c r="E1886" s="3"/>
      <c r="F1886" s="51" t="str">
        <f t="shared" si="174"/>
        <v>08H5</v>
      </c>
      <c r="G1886" s="51">
        <f t="shared" si="175"/>
        <v>5</v>
      </c>
      <c r="H1886" s="51">
        <f t="shared" si="176"/>
        <v>8</v>
      </c>
      <c r="I1886" s="51" t="str">
        <f t="shared" si="177"/>
        <v>H</v>
      </c>
      <c r="J1886" s="51" t="str">
        <f t="shared" si="178"/>
        <v>MQ200</v>
      </c>
      <c r="K1886" s="76" t="str">
        <f t="shared" si="179"/>
        <v>RAB08H5A</v>
      </c>
      <c r="L1886" s="281" t="e">
        <f>VLOOKUP(K1886,'Planilla de control'!#REF!,2,0)</f>
        <v>#REF!</v>
      </c>
      <c r="M1886" s="29" t="e">
        <f>IF(COUNTIF('Planilla de control'!#REF!,K1886)&gt;0,"SI","NO")</f>
        <v>#REF!</v>
      </c>
    </row>
    <row r="1887" spans="1:13" x14ac:dyDescent="0.3">
      <c r="A1887" s="3" t="s">
        <v>2366</v>
      </c>
      <c r="B1887" s="3" t="s">
        <v>4931</v>
      </c>
      <c r="C1887" s="3"/>
      <c r="D1887" s="3"/>
      <c r="E1887" s="3"/>
      <c r="F1887" s="51" t="str">
        <f t="shared" si="174"/>
        <v>08H1</v>
      </c>
      <c r="G1887" s="51">
        <f t="shared" si="175"/>
        <v>1</v>
      </c>
      <c r="H1887" s="51">
        <f t="shared" si="176"/>
        <v>8</v>
      </c>
      <c r="I1887" s="51" t="str">
        <f t="shared" si="177"/>
        <v>H</v>
      </c>
      <c r="J1887" s="51" t="str">
        <f t="shared" si="178"/>
        <v>MQ200</v>
      </c>
      <c r="K1887" s="76" t="str">
        <f t="shared" si="179"/>
        <v>RAB08H1A</v>
      </c>
      <c r="L1887" s="281" t="e">
        <f>VLOOKUP(K1887,'Planilla de control'!#REF!,2,0)</f>
        <v>#REF!</v>
      </c>
      <c r="M1887" s="29" t="e">
        <f>IF(COUNTIF('Planilla de control'!#REF!,K1887)&gt;0,"SI","NO")</f>
        <v>#REF!</v>
      </c>
    </row>
    <row r="1888" spans="1:13" x14ac:dyDescent="0.3">
      <c r="A1888" s="3" t="s">
        <v>2366</v>
      </c>
      <c r="B1888" s="3" t="s">
        <v>4932</v>
      </c>
      <c r="C1888" s="3"/>
      <c r="D1888" s="3"/>
      <c r="E1888" s="3"/>
      <c r="F1888" s="51" t="str">
        <f t="shared" si="174"/>
        <v>08A1</v>
      </c>
      <c r="G1888" s="51">
        <f t="shared" si="175"/>
        <v>1</v>
      </c>
      <c r="H1888" s="51">
        <f t="shared" si="176"/>
        <v>8</v>
      </c>
      <c r="I1888" s="51" t="str">
        <f t="shared" si="177"/>
        <v>A</v>
      </c>
      <c r="J1888" s="51" t="str">
        <f t="shared" si="178"/>
        <v>MQ200</v>
      </c>
      <c r="K1888" s="76" t="str">
        <f t="shared" si="179"/>
        <v>RAB08A1A</v>
      </c>
      <c r="L1888" s="281" t="e">
        <f>VLOOKUP(K1888,'Planilla de control'!#REF!,2,0)</f>
        <v>#REF!</v>
      </c>
      <c r="M1888" s="29" t="e">
        <f>IF(COUNTIF('Planilla de control'!#REF!,K1888)&gt;0,"SI","NO")</f>
        <v>#REF!</v>
      </c>
    </row>
    <row r="1889" spans="1:13" x14ac:dyDescent="0.3">
      <c r="A1889" s="3" t="s">
        <v>2366</v>
      </c>
      <c r="B1889" s="3" t="s">
        <v>4933</v>
      </c>
      <c r="C1889" s="3"/>
      <c r="D1889" s="3"/>
      <c r="E1889" s="3"/>
      <c r="F1889" s="51" t="str">
        <f t="shared" si="174"/>
        <v>08A1</v>
      </c>
      <c r="G1889" s="51">
        <f t="shared" si="175"/>
        <v>1</v>
      </c>
      <c r="H1889" s="51">
        <f t="shared" si="176"/>
        <v>8</v>
      </c>
      <c r="I1889" s="51" t="str">
        <f t="shared" si="177"/>
        <v>A</v>
      </c>
      <c r="J1889" s="51" t="str">
        <f t="shared" si="178"/>
        <v>MQ200</v>
      </c>
      <c r="K1889" s="76" t="str">
        <f t="shared" si="179"/>
        <v>RAB08A1B</v>
      </c>
      <c r="L1889" s="281" t="e">
        <f>VLOOKUP(K1889,'Planilla de control'!#REF!,2,0)</f>
        <v>#REF!</v>
      </c>
      <c r="M1889" s="29" t="e">
        <f>IF(COUNTIF('Planilla de control'!#REF!,K1889)&gt;0,"SI","NO")</f>
        <v>#REF!</v>
      </c>
    </row>
    <row r="1890" spans="1:13" x14ac:dyDescent="0.3">
      <c r="A1890" s="3" t="s">
        <v>2366</v>
      </c>
      <c r="B1890" s="3" t="s">
        <v>4934</v>
      </c>
      <c r="C1890" s="3"/>
      <c r="D1890" s="3"/>
      <c r="E1890" s="3"/>
      <c r="F1890" s="51" t="str">
        <f t="shared" si="174"/>
        <v>08E1</v>
      </c>
      <c r="G1890" s="51">
        <f t="shared" si="175"/>
        <v>1</v>
      </c>
      <c r="H1890" s="51">
        <f t="shared" si="176"/>
        <v>8</v>
      </c>
      <c r="I1890" s="51" t="str">
        <f t="shared" si="177"/>
        <v>E</v>
      </c>
      <c r="J1890" s="51" t="str">
        <f t="shared" si="178"/>
        <v>MQ200</v>
      </c>
      <c r="K1890" s="76" t="str">
        <f t="shared" si="179"/>
        <v>RAB08E1B</v>
      </c>
      <c r="L1890" s="281" t="e">
        <f>VLOOKUP(K1890,'Planilla de control'!#REF!,2,0)</f>
        <v>#REF!</v>
      </c>
      <c r="M1890" s="29" t="e">
        <f>IF(COUNTIF('Planilla de control'!#REF!,K1890)&gt;0,"SI","NO")</f>
        <v>#REF!</v>
      </c>
    </row>
    <row r="1891" spans="1:13" x14ac:dyDescent="0.3">
      <c r="A1891" s="3" t="s">
        <v>2366</v>
      </c>
      <c r="B1891" s="3" t="s">
        <v>4935</v>
      </c>
      <c r="C1891" s="3"/>
      <c r="D1891" s="3"/>
      <c r="E1891" s="3"/>
      <c r="F1891" s="51" t="str">
        <f t="shared" si="174"/>
        <v>08B6</v>
      </c>
      <c r="G1891" s="51">
        <f t="shared" si="175"/>
        <v>6</v>
      </c>
      <c r="H1891" s="51">
        <f t="shared" si="176"/>
        <v>8</v>
      </c>
      <c r="I1891" s="51" t="str">
        <f t="shared" si="177"/>
        <v>B</v>
      </c>
      <c r="J1891" s="51" t="str">
        <f t="shared" si="178"/>
        <v>MQ200</v>
      </c>
      <c r="K1891" s="76" t="str">
        <f t="shared" si="179"/>
        <v>RAB08B6B</v>
      </c>
      <c r="L1891" s="281" t="e">
        <f>VLOOKUP(K1891,'Planilla de control'!#REF!,2,0)</f>
        <v>#REF!</v>
      </c>
      <c r="M1891" s="29" t="e">
        <f>IF(COUNTIF('Planilla de control'!#REF!,K1891)&gt;0,"SI","NO")</f>
        <v>#REF!</v>
      </c>
    </row>
    <row r="1892" spans="1:13" x14ac:dyDescent="0.3">
      <c r="A1892" s="3" t="s">
        <v>2366</v>
      </c>
      <c r="B1892" s="3" t="s">
        <v>4936</v>
      </c>
      <c r="C1892" s="3"/>
      <c r="D1892" s="3"/>
      <c r="E1892" s="3"/>
      <c r="F1892" s="51" t="str">
        <f t="shared" si="174"/>
        <v>08E3</v>
      </c>
      <c r="G1892" s="51">
        <f t="shared" si="175"/>
        <v>3</v>
      </c>
      <c r="H1892" s="51">
        <f t="shared" si="176"/>
        <v>8</v>
      </c>
      <c r="I1892" s="51" t="str">
        <f t="shared" si="177"/>
        <v>E</v>
      </c>
      <c r="J1892" s="51" t="str">
        <f t="shared" si="178"/>
        <v>MQ200</v>
      </c>
      <c r="K1892" s="76" t="str">
        <f t="shared" si="179"/>
        <v>RAB08E3A</v>
      </c>
      <c r="L1892" s="281" t="e">
        <f>VLOOKUP(K1892,'Planilla de control'!#REF!,2,0)</f>
        <v>#REF!</v>
      </c>
      <c r="M1892" s="29" t="e">
        <f>IF(COUNTIF('Planilla de control'!#REF!,K1892)&gt;0,"SI","NO")</f>
        <v>#REF!</v>
      </c>
    </row>
    <row r="1893" spans="1:13" x14ac:dyDescent="0.3">
      <c r="A1893" s="3" t="s">
        <v>2366</v>
      </c>
      <c r="B1893" s="3" t="s">
        <v>4937</v>
      </c>
      <c r="C1893" s="3"/>
      <c r="D1893" s="3"/>
      <c r="E1893" s="3"/>
      <c r="F1893" s="51" t="str">
        <f t="shared" si="174"/>
        <v>08B2</v>
      </c>
      <c r="G1893" s="51">
        <f t="shared" si="175"/>
        <v>2</v>
      </c>
      <c r="H1893" s="51">
        <f t="shared" si="176"/>
        <v>8</v>
      </c>
      <c r="I1893" s="51" t="str">
        <f t="shared" si="177"/>
        <v>B</v>
      </c>
      <c r="J1893" s="51" t="str">
        <f t="shared" si="178"/>
        <v>MQ200</v>
      </c>
      <c r="K1893" s="76" t="str">
        <f t="shared" si="179"/>
        <v>RAB08B2B</v>
      </c>
      <c r="L1893" s="281" t="e">
        <f>VLOOKUP(K1893,'Planilla de control'!#REF!,2,0)</f>
        <v>#REF!</v>
      </c>
      <c r="M1893" s="29" t="e">
        <f>IF(COUNTIF('Planilla de control'!#REF!,K1893)&gt;0,"SI","NO")</f>
        <v>#REF!</v>
      </c>
    </row>
    <row r="1894" spans="1:13" x14ac:dyDescent="0.3">
      <c r="A1894" s="3" t="s">
        <v>2366</v>
      </c>
      <c r="B1894" s="3" t="s">
        <v>4938</v>
      </c>
      <c r="C1894" s="3"/>
      <c r="D1894" s="3"/>
      <c r="E1894" s="3"/>
      <c r="F1894" s="51" t="str">
        <f t="shared" si="174"/>
        <v>08J4</v>
      </c>
      <c r="G1894" s="51">
        <f t="shared" si="175"/>
        <v>4</v>
      </c>
      <c r="H1894" s="51">
        <f t="shared" si="176"/>
        <v>8</v>
      </c>
      <c r="I1894" s="51" t="str">
        <f t="shared" si="177"/>
        <v>J</v>
      </c>
      <c r="J1894" s="51" t="str">
        <f t="shared" si="178"/>
        <v>MQ200</v>
      </c>
      <c r="K1894" s="76" t="str">
        <f t="shared" si="179"/>
        <v>RAB08J4A</v>
      </c>
      <c r="L1894" s="281" t="e">
        <f>VLOOKUP(K1894,'Planilla de control'!#REF!,2,0)</f>
        <v>#REF!</v>
      </c>
      <c r="M1894" s="29" t="e">
        <f>IF(COUNTIF('Planilla de control'!#REF!,K1894)&gt;0,"SI","NO")</f>
        <v>#REF!</v>
      </c>
    </row>
    <row r="1895" spans="1:13" x14ac:dyDescent="0.3">
      <c r="A1895" s="3" t="s">
        <v>2366</v>
      </c>
      <c r="B1895" s="3" t="s">
        <v>4939</v>
      </c>
      <c r="C1895" s="3"/>
      <c r="D1895" s="3"/>
      <c r="E1895" s="3"/>
      <c r="F1895" s="51" t="str">
        <f t="shared" si="174"/>
        <v>08B4</v>
      </c>
      <c r="G1895" s="51">
        <f t="shared" si="175"/>
        <v>4</v>
      </c>
      <c r="H1895" s="51">
        <f t="shared" si="176"/>
        <v>8</v>
      </c>
      <c r="I1895" s="51" t="str">
        <f t="shared" si="177"/>
        <v>B</v>
      </c>
      <c r="J1895" s="51" t="str">
        <f t="shared" si="178"/>
        <v>MQ200</v>
      </c>
      <c r="K1895" s="76" t="str">
        <f t="shared" si="179"/>
        <v>RAB08B4A</v>
      </c>
      <c r="L1895" s="281" t="e">
        <f>VLOOKUP(K1895,'Planilla de control'!#REF!,2,0)</f>
        <v>#REF!</v>
      </c>
      <c r="M1895" s="29" t="e">
        <f>IF(COUNTIF('Planilla de control'!#REF!,K1895)&gt;0,"SI","NO")</f>
        <v>#REF!</v>
      </c>
    </row>
    <row r="1896" spans="1:13" x14ac:dyDescent="0.3">
      <c r="A1896" s="3" t="s">
        <v>2366</v>
      </c>
      <c r="B1896" s="3" t="s">
        <v>4940</v>
      </c>
      <c r="C1896" s="3"/>
      <c r="D1896" s="3"/>
      <c r="E1896" s="3"/>
      <c r="F1896" s="51" t="str">
        <f t="shared" si="174"/>
        <v>08C5</v>
      </c>
      <c r="G1896" s="51">
        <f t="shared" si="175"/>
        <v>5</v>
      </c>
      <c r="H1896" s="51">
        <f t="shared" si="176"/>
        <v>8</v>
      </c>
      <c r="I1896" s="51" t="str">
        <f t="shared" si="177"/>
        <v>C</v>
      </c>
      <c r="J1896" s="51" t="str">
        <f t="shared" si="178"/>
        <v>MQ200</v>
      </c>
      <c r="K1896" s="76" t="str">
        <f t="shared" si="179"/>
        <v>RAB08C5A</v>
      </c>
      <c r="L1896" s="281" t="e">
        <f>VLOOKUP(K1896,'Planilla de control'!#REF!,2,0)</f>
        <v>#REF!</v>
      </c>
      <c r="M1896" s="29" t="e">
        <f>IF(COUNTIF('Planilla de control'!#REF!,K1896)&gt;0,"SI","NO")</f>
        <v>#REF!</v>
      </c>
    </row>
    <row r="1897" spans="1:13" x14ac:dyDescent="0.3">
      <c r="A1897" s="3" t="s">
        <v>2366</v>
      </c>
      <c r="B1897" s="3" t="s">
        <v>4941</v>
      </c>
      <c r="C1897" s="3"/>
      <c r="D1897" s="3"/>
      <c r="E1897" s="3"/>
      <c r="F1897" s="51" t="str">
        <f t="shared" si="174"/>
        <v>08F6</v>
      </c>
      <c r="G1897" s="51">
        <f t="shared" si="175"/>
        <v>6</v>
      </c>
      <c r="H1897" s="51">
        <f t="shared" si="176"/>
        <v>8</v>
      </c>
      <c r="I1897" s="51" t="str">
        <f t="shared" si="177"/>
        <v>F</v>
      </c>
      <c r="J1897" s="51" t="str">
        <f t="shared" si="178"/>
        <v>MQ200</v>
      </c>
      <c r="K1897" s="76" t="str">
        <f t="shared" si="179"/>
        <v>RAB08F6B</v>
      </c>
      <c r="L1897" s="281" t="e">
        <f>VLOOKUP(K1897,'Planilla de control'!#REF!,2,0)</f>
        <v>#REF!</v>
      </c>
      <c r="M1897" s="29" t="e">
        <f>IF(COUNTIF('Planilla de control'!#REF!,K1897)&gt;0,"SI","NO")</f>
        <v>#REF!</v>
      </c>
    </row>
    <row r="1898" spans="1:13" x14ac:dyDescent="0.3">
      <c r="A1898" s="3" t="s">
        <v>2366</v>
      </c>
      <c r="B1898" s="3" t="s">
        <v>4942</v>
      </c>
      <c r="C1898" s="3"/>
      <c r="D1898" s="3"/>
      <c r="E1898" s="3"/>
      <c r="F1898" s="51" t="str">
        <f t="shared" si="174"/>
        <v>08I1</v>
      </c>
      <c r="G1898" s="51">
        <f t="shared" si="175"/>
        <v>1</v>
      </c>
      <c r="H1898" s="51">
        <f t="shared" si="176"/>
        <v>8</v>
      </c>
      <c r="I1898" s="51" t="str">
        <f t="shared" si="177"/>
        <v>I</v>
      </c>
      <c r="J1898" s="51" t="str">
        <f t="shared" si="178"/>
        <v>MQ200</v>
      </c>
      <c r="K1898" s="76" t="str">
        <f t="shared" si="179"/>
        <v>RAB08I1A</v>
      </c>
      <c r="L1898" s="281" t="e">
        <f>VLOOKUP(K1898,'Planilla de control'!#REF!,2,0)</f>
        <v>#REF!</v>
      </c>
      <c r="M1898" s="29" t="e">
        <f>IF(COUNTIF('Planilla de control'!#REF!,K1898)&gt;0,"SI","NO")</f>
        <v>#REF!</v>
      </c>
    </row>
    <row r="1899" spans="1:13" x14ac:dyDescent="0.3">
      <c r="A1899" s="3" t="s">
        <v>2366</v>
      </c>
      <c r="B1899" s="3" t="s">
        <v>4943</v>
      </c>
      <c r="C1899" s="3"/>
      <c r="D1899" s="3"/>
      <c r="E1899" s="3"/>
      <c r="F1899" s="51" t="str">
        <f t="shared" si="174"/>
        <v>08E4</v>
      </c>
      <c r="G1899" s="51">
        <f t="shared" si="175"/>
        <v>4</v>
      </c>
      <c r="H1899" s="51">
        <f t="shared" si="176"/>
        <v>8</v>
      </c>
      <c r="I1899" s="51" t="str">
        <f t="shared" si="177"/>
        <v>E</v>
      </c>
      <c r="J1899" s="51" t="str">
        <f t="shared" si="178"/>
        <v>MQ200</v>
      </c>
      <c r="K1899" s="76" t="str">
        <f t="shared" si="179"/>
        <v>RAB08E4A</v>
      </c>
      <c r="L1899" s="281" t="e">
        <f>VLOOKUP(K1899,'Planilla de control'!#REF!,2,0)</f>
        <v>#REF!</v>
      </c>
      <c r="M1899" s="29" t="e">
        <f>IF(COUNTIF('Planilla de control'!#REF!,K1899)&gt;0,"SI","NO")</f>
        <v>#REF!</v>
      </c>
    </row>
    <row r="1900" spans="1:13" x14ac:dyDescent="0.3">
      <c r="A1900" s="3" t="s">
        <v>2366</v>
      </c>
      <c r="B1900" s="3" t="s">
        <v>4944</v>
      </c>
      <c r="C1900" s="3"/>
      <c r="D1900" s="3"/>
      <c r="E1900" s="3"/>
      <c r="F1900" s="51" t="str">
        <f t="shared" si="174"/>
        <v>08F5</v>
      </c>
      <c r="G1900" s="51">
        <f t="shared" si="175"/>
        <v>5</v>
      </c>
      <c r="H1900" s="51">
        <f t="shared" si="176"/>
        <v>8</v>
      </c>
      <c r="I1900" s="51" t="str">
        <f t="shared" si="177"/>
        <v>F</v>
      </c>
      <c r="J1900" s="51" t="str">
        <f t="shared" si="178"/>
        <v>MQ200</v>
      </c>
      <c r="K1900" s="76" t="str">
        <f t="shared" si="179"/>
        <v>RAB08F5A</v>
      </c>
      <c r="L1900" s="281" t="e">
        <f>VLOOKUP(K1900,'Planilla de control'!#REF!,2,0)</f>
        <v>#REF!</v>
      </c>
      <c r="M1900" s="29" t="e">
        <f>IF(COUNTIF('Planilla de control'!#REF!,K1900)&gt;0,"SI","NO")</f>
        <v>#REF!</v>
      </c>
    </row>
    <row r="1901" spans="1:13" x14ac:dyDescent="0.3">
      <c r="A1901" s="3" t="s">
        <v>2366</v>
      </c>
      <c r="B1901" s="3" t="s">
        <v>4945</v>
      </c>
      <c r="C1901" s="3"/>
      <c r="D1901" s="3"/>
      <c r="E1901" s="3"/>
      <c r="F1901" s="51" t="str">
        <f t="shared" si="174"/>
        <v>08I5</v>
      </c>
      <c r="G1901" s="51">
        <f t="shared" si="175"/>
        <v>5</v>
      </c>
      <c r="H1901" s="51">
        <f t="shared" si="176"/>
        <v>8</v>
      </c>
      <c r="I1901" s="51" t="str">
        <f t="shared" si="177"/>
        <v>I</v>
      </c>
      <c r="J1901" s="51" t="str">
        <f t="shared" si="178"/>
        <v>MQ200</v>
      </c>
      <c r="K1901" s="76" t="str">
        <f t="shared" si="179"/>
        <v>RAB08I5A</v>
      </c>
      <c r="L1901" s="281" t="e">
        <f>VLOOKUP(K1901,'Planilla de control'!#REF!,2,0)</f>
        <v>#REF!</v>
      </c>
      <c r="M1901" s="29" t="e">
        <f>IF(COUNTIF('Planilla de control'!#REF!,K1901)&gt;0,"SI","NO")</f>
        <v>#REF!</v>
      </c>
    </row>
    <row r="1902" spans="1:13" x14ac:dyDescent="0.3">
      <c r="A1902" s="3" t="s">
        <v>2366</v>
      </c>
      <c r="B1902" s="3" t="s">
        <v>4946</v>
      </c>
      <c r="C1902" s="3"/>
      <c r="D1902" s="3"/>
      <c r="E1902" s="3"/>
      <c r="F1902" s="51" t="str">
        <f t="shared" si="174"/>
        <v>08B3</v>
      </c>
      <c r="G1902" s="51">
        <f t="shared" si="175"/>
        <v>3</v>
      </c>
      <c r="H1902" s="51">
        <f t="shared" si="176"/>
        <v>8</v>
      </c>
      <c r="I1902" s="51" t="str">
        <f t="shared" si="177"/>
        <v>B</v>
      </c>
      <c r="J1902" s="51" t="str">
        <f t="shared" si="178"/>
        <v>MQ200</v>
      </c>
      <c r="K1902" s="76" t="str">
        <f t="shared" si="179"/>
        <v>RAB08B3A</v>
      </c>
      <c r="L1902" s="281" t="e">
        <f>VLOOKUP(K1902,'Planilla de control'!#REF!,2,0)</f>
        <v>#REF!</v>
      </c>
      <c r="M1902" s="29" t="e">
        <f>IF(COUNTIF('Planilla de control'!#REF!,K1902)&gt;0,"SI","NO")</f>
        <v>#REF!</v>
      </c>
    </row>
    <row r="1903" spans="1:13" x14ac:dyDescent="0.3">
      <c r="A1903" s="3" t="s">
        <v>2366</v>
      </c>
      <c r="B1903" s="3" t="s">
        <v>4947</v>
      </c>
      <c r="C1903" s="3"/>
      <c r="D1903" s="3"/>
      <c r="E1903" s="3"/>
      <c r="F1903" s="51" t="str">
        <f t="shared" si="174"/>
        <v>08H3</v>
      </c>
      <c r="G1903" s="51">
        <f t="shared" si="175"/>
        <v>3</v>
      </c>
      <c r="H1903" s="51">
        <f t="shared" si="176"/>
        <v>8</v>
      </c>
      <c r="I1903" s="51" t="str">
        <f t="shared" si="177"/>
        <v>H</v>
      </c>
      <c r="J1903" s="51" t="str">
        <f t="shared" si="178"/>
        <v>MQ200</v>
      </c>
      <c r="K1903" s="76" t="str">
        <f t="shared" si="179"/>
        <v>RAB08H3A</v>
      </c>
      <c r="L1903" s="281" t="e">
        <f>VLOOKUP(K1903,'Planilla de control'!#REF!,2,0)</f>
        <v>#REF!</v>
      </c>
      <c r="M1903" s="29" t="e">
        <f>IF(COUNTIF('Planilla de control'!#REF!,K1903)&gt;0,"SI","NO")</f>
        <v>#REF!</v>
      </c>
    </row>
    <row r="1904" spans="1:13" x14ac:dyDescent="0.3">
      <c r="A1904" s="3" t="s">
        <v>2366</v>
      </c>
      <c r="B1904" s="3" t="s">
        <v>4948</v>
      </c>
      <c r="C1904" s="3"/>
      <c r="D1904" s="3"/>
      <c r="E1904" s="3"/>
      <c r="F1904" s="51" t="str">
        <f t="shared" si="174"/>
        <v>08H5</v>
      </c>
      <c r="G1904" s="51">
        <f t="shared" si="175"/>
        <v>5</v>
      </c>
      <c r="H1904" s="51">
        <f t="shared" si="176"/>
        <v>8</v>
      </c>
      <c r="I1904" s="51" t="str">
        <f t="shared" si="177"/>
        <v>H</v>
      </c>
      <c r="J1904" s="51" t="str">
        <f t="shared" si="178"/>
        <v>MQ200</v>
      </c>
      <c r="K1904" s="76" t="str">
        <f t="shared" si="179"/>
        <v>RAB08H5B</v>
      </c>
      <c r="L1904" s="281" t="e">
        <f>VLOOKUP(K1904,'Planilla de control'!#REF!,2,0)</f>
        <v>#REF!</v>
      </c>
      <c r="M1904" s="29" t="e">
        <f>IF(COUNTIF('Planilla de control'!#REF!,K1904)&gt;0,"SI","NO")</f>
        <v>#REF!</v>
      </c>
    </row>
    <row r="1905" spans="1:13" x14ac:dyDescent="0.3">
      <c r="A1905" s="3" t="s">
        <v>2366</v>
      </c>
      <c r="B1905" s="3" t="s">
        <v>4949</v>
      </c>
      <c r="C1905" s="3"/>
      <c r="D1905" s="3"/>
      <c r="E1905" s="3"/>
      <c r="F1905" s="51" t="str">
        <f t="shared" si="174"/>
        <v>08J5</v>
      </c>
      <c r="G1905" s="51">
        <f t="shared" si="175"/>
        <v>5</v>
      </c>
      <c r="H1905" s="51">
        <f t="shared" si="176"/>
        <v>8</v>
      </c>
      <c r="I1905" s="51" t="str">
        <f t="shared" si="177"/>
        <v>J</v>
      </c>
      <c r="J1905" s="51" t="str">
        <f t="shared" si="178"/>
        <v>MQ200</v>
      </c>
      <c r="K1905" s="76" t="str">
        <f t="shared" si="179"/>
        <v>RAB08J5A</v>
      </c>
      <c r="L1905" s="281" t="e">
        <f>VLOOKUP(K1905,'Planilla de control'!#REF!,2,0)</f>
        <v>#REF!</v>
      </c>
      <c r="M1905" s="29" t="e">
        <f>IF(COUNTIF('Planilla de control'!#REF!,K1905)&gt;0,"SI","NO")</f>
        <v>#REF!</v>
      </c>
    </row>
    <row r="1906" spans="1:13" x14ac:dyDescent="0.3">
      <c r="A1906" s="3" t="s">
        <v>2366</v>
      </c>
      <c r="B1906" s="3" t="s">
        <v>4950</v>
      </c>
      <c r="C1906" s="3"/>
      <c r="D1906" s="3"/>
      <c r="E1906" s="3"/>
      <c r="F1906" s="51" t="str">
        <f t="shared" si="174"/>
        <v>08B2</v>
      </c>
      <c r="G1906" s="51">
        <f t="shared" si="175"/>
        <v>2</v>
      </c>
      <c r="H1906" s="51">
        <f t="shared" si="176"/>
        <v>8</v>
      </c>
      <c r="I1906" s="51" t="str">
        <f t="shared" si="177"/>
        <v>B</v>
      </c>
      <c r="J1906" s="51" t="str">
        <f t="shared" si="178"/>
        <v>MQ200</v>
      </c>
      <c r="K1906" s="76" t="str">
        <f t="shared" si="179"/>
        <v>RAB08B2A</v>
      </c>
      <c r="L1906" s="281" t="e">
        <f>VLOOKUP(K1906,'Planilla de control'!#REF!,2,0)</f>
        <v>#REF!</v>
      </c>
      <c r="M1906" s="29" t="e">
        <f>IF(COUNTIF('Planilla de control'!#REF!,K1906)&gt;0,"SI","NO")</f>
        <v>#REF!</v>
      </c>
    </row>
    <row r="1907" spans="1:13" x14ac:dyDescent="0.3">
      <c r="A1907" s="3" t="s">
        <v>2366</v>
      </c>
      <c r="B1907" s="3" t="s">
        <v>4951</v>
      </c>
      <c r="C1907" s="3"/>
      <c r="D1907" s="3"/>
      <c r="E1907" s="3"/>
      <c r="F1907" s="51" t="str">
        <f t="shared" si="174"/>
        <v>08D2</v>
      </c>
      <c r="G1907" s="51">
        <f t="shared" si="175"/>
        <v>2</v>
      </c>
      <c r="H1907" s="51">
        <f t="shared" si="176"/>
        <v>8</v>
      </c>
      <c r="I1907" s="51" t="str">
        <f t="shared" si="177"/>
        <v>D</v>
      </c>
      <c r="J1907" s="51" t="str">
        <f t="shared" si="178"/>
        <v>MQ200</v>
      </c>
      <c r="K1907" s="76" t="str">
        <f t="shared" si="179"/>
        <v>RAB08D2B</v>
      </c>
      <c r="L1907" s="281" t="e">
        <f>VLOOKUP(K1907,'Planilla de control'!#REF!,2,0)</f>
        <v>#REF!</v>
      </c>
      <c r="M1907" s="29" t="e">
        <f>IF(COUNTIF('Planilla de control'!#REF!,K1907)&gt;0,"SI","NO")</f>
        <v>#REF!</v>
      </c>
    </row>
    <row r="1908" spans="1:13" x14ac:dyDescent="0.3">
      <c r="A1908" s="3" t="s">
        <v>2366</v>
      </c>
      <c r="B1908" s="3" t="s">
        <v>4952</v>
      </c>
      <c r="C1908" s="3"/>
      <c r="D1908" s="3"/>
      <c r="E1908" s="3"/>
      <c r="F1908" s="51" t="str">
        <f t="shared" si="174"/>
        <v>08H1</v>
      </c>
      <c r="G1908" s="51">
        <f t="shared" si="175"/>
        <v>1</v>
      </c>
      <c r="H1908" s="51">
        <f t="shared" si="176"/>
        <v>8</v>
      </c>
      <c r="I1908" s="51" t="str">
        <f t="shared" si="177"/>
        <v>H</v>
      </c>
      <c r="J1908" s="51" t="str">
        <f t="shared" si="178"/>
        <v>MQ200</v>
      </c>
      <c r="K1908" s="76" t="str">
        <f t="shared" si="179"/>
        <v>RAB08H1B</v>
      </c>
      <c r="L1908" s="281" t="e">
        <f>VLOOKUP(K1908,'Planilla de control'!#REF!,2,0)</f>
        <v>#REF!</v>
      </c>
      <c r="M1908" s="29" t="e">
        <f>IF(COUNTIF('Planilla de control'!#REF!,K1908)&gt;0,"SI","NO")</f>
        <v>#REF!</v>
      </c>
    </row>
    <row r="1909" spans="1:13" x14ac:dyDescent="0.3">
      <c r="A1909" s="3" t="s">
        <v>2366</v>
      </c>
      <c r="B1909" s="3" t="s">
        <v>4953</v>
      </c>
      <c r="C1909" s="3"/>
      <c r="D1909" s="3"/>
      <c r="E1909" s="3"/>
      <c r="F1909" s="51" t="str">
        <f t="shared" si="174"/>
        <v>08B6</v>
      </c>
      <c r="G1909" s="51">
        <f t="shared" si="175"/>
        <v>6</v>
      </c>
      <c r="H1909" s="51">
        <f t="shared" si="176"/>
        <v>8</v>
      </c>
      <c r="I1909" s="51" t="str">
        <f t="shared" si="177"/>
        <v>B</v>
      </c>
      <c r="J1909" s="51" t="str">
        <f t="shared" si="178"/>
        <v>MQ200</v>
      </c>
      <c r="K1909" s="76" t="str">
        <f t="shared" si="179"/>
        <v>RAB08B6A</v>
      </c>
      <c r="L1909" s="281" t="e">
        <f>VLOOKUP(K1909,'Planilla de control'!#REF!,2,0)</f>
        <v>#REF!</v>
      </c>
      <c r="M1909" s="29" t="e">
        <f>IF(COUNTIF('Planilla de control'!#REF!,K1909)&gt;0,"SI","NO")</f>
        <v>#REF!</v>
      </c>
    </row>
    <row r="1910" spans="1:13" x14ac:dyDescent="0.3">
      <c r="A1910" s="3" t="s">
        <v>2366</v>
      </c>
      <c r="B1910" s="3" t="s">
        <v>4954</v>
      </c>
      <c r="C1910" s="3"/>
      <c r="D1910" s="3"/>
      <c r="E1910" s="3"/>
      <c r="F1910" s="51" t="str">
        <f t="shared" si="174"/>
        <v>08F4</v>
      </c>
      <c r="G1910" s="51">
        <f t="shared" si="175"/>
        <v>4</v>
      </c>
      <c r="H1910" s="51">
        <f t="shared" si="176"/>
        <v>8</v>
      </c>
      <c r="I1910" s="51" t="str">
        <f t="shared" si="177"/>
        <v>F</v>
      </c>
      <c r="J1910" s="51" t="str">
        <f t="shared" si="178"/>
        <v>MQ200</v>
      </c>
      <c r="K1910" s="76" t="str">
        <f t="shared" si="179"/>
        <v>RAB08F4A</v>
      </c>
      <c r="L1910" s="281" t="e">
        <f>VLOOKUP(K1910,'Planilla de control'!#REF!,2,0)</f>
        <v>#REF!</v>
      </c>
      <c r="M1910" s="29" t="e">
        <f>IF(COUNTIF('Planilla de control'!#REF!,K1910)&gt;0,"SI","NO")</f>
        <v>#REF!</v>
      </c>
    </row>
    <row r="1911" spans="1:13" x14ac:dyDescent="0.3">
      <c r="A1911" s="3" t="s">
        <v>2366</v>
      </c>
      <c r="B1911" s="3" t="s">
        <v>4955</v>
      </c>
      <c r="C1911" s="3"/>
      <c r="D1911" s="3"/>
      <c r="E1911" s="3"/>
      <c r="F1911" s="51" t="str">
        <f t="shared" si="174"/>
        <v>08H3</v>
      </c>
      <c r="G1911" s="51">
        <f t="shared" si="175"/>
        <v>3</v>
      </c>
      <c r="H1911" s="51">
        <f t="shared" si="176"/>
        <v>8</v>
      </c>
      <c r="I1911" s="51" t="str">
        <f t="shared" si="177"/>
        <v>H</v>
      </c>
      <c r="J1911" s="51" t="str">
        <f t="shared" si="178"/>
        <v>MQ200</v>
      </c>
      <c r="K1911" s="76" t="str">
        <f t="shared" si="179"/>
        <v>RAB08H3B</v>
      </c>
      <c r="L1911" s="281" t="e">
        <f>VLOOKUP(K1911,'Planilla de control'!#REF!,2,0)</f>
        <v>#REF!</v>
      </c>
      <c r="M1911" s="29" t="e">
        <f>IF(COUNTIF('Planilla de control'!#REF!,K1911)&gt;0,"SI","NO")</f>
        <v>#REF!</v>
      </c>
    </row>
    <row r="1912" spans="1:13" x14ac:dyDescent="0.3">
      <c r="A1912" s="3" t="s">
        <v>2366</v>
      </c>
      <c r="B1912" s="3" t="s">
        <v>4956</v>
      </c>
      <c r="C1912" s="3"/>
      <c r="D1912" s="3"/>
      <c r="E1912" s="3"/>
      <c r="F1912" s="51" t="str">
        <f t="shared" si="174"/>
        <v>08D1</v>
      </c>
      <c r="G1912" s="51">
        <f t="shared" si="175"/>
        <v>1</v>
      </c>
      <c r="H1912" s="51">
        <f t="shared" si="176"/>
        <v>8</v>
      </c>
      <c r="I1912" s="51" t="str">
        <f t="shared" si="177"/>
        <v>D</v>
      </c>
      <c r="J1912" s="51" t="str">
        <f t="shared" si="178"/>
        <v>MQ200</v>
      </c>
      <c r="K1912" s="76" t="str">
        <f t="shared" si="179"/>
        <v>RAB08D1A</v>
      </c>
      <c r="L1912" s="281" t="e">
        <f>VLOOKUP(K1912,'Planilla de control'!#REF!,2,0)</f>
        <v>#REF!</v>
      </c>
      <c r="M1912" s="29" t="e">
        <f>IF(COUNTIF('Planilla de control'!#REF!,K1912)&gt;0,"SI","NO")</f>
        <v>#REF!</v>
      </c>
    </row>
    <row r="1913" spans="1:13" x14ac:dyDescent="0.3">
      <c r="A1913" s="3" t="s">
        <v>2366</v>
      </c>
      <c r="B1913" s="3" t="s">
        <v>4957</v>
      </c>
      <c r="C1913" s="3"/>
      <c r="D1913" s="3"/>
      <c r="E1913" s="3"/>
      <c r="F1913" s="51" t="str">
        <f t="shared" si="174"/>
        <v>08A6</v>
      </c>
      <c r="G1913" s="51">
        <f t="shared" si="175"/>
        <v>6</v>
      </c>
      <c r="H1913" s="51">
        <f t="shared" si="176"/>
        <v>8</v>
      </c>
      <c r="I1913" s="51" t="str">
        <f t="shared" si="177"/>
        <v>A</v>
      </c>
      <c r="J1913" s="51" t="str">
        <f t="shared" si="178"/>
        <v>MQ200</v>
      </c>
      <c r="K1913" s="76" t="str">
        <f t="shared" si="179"/>
        <v>RAB08A6B</v>
      </c>
      <c r="L1913" s="281" t="e">
        <f>VLOOKUP(K1913,'Planilla de control'!#REF!,2,0)</f>
        <v>#REF!</v>
      </c>
      <c r="M1913" s="29" t="e">
        <f>IF(COUNTIF('Planilla de control'!#REF!,K1913)&gt;0,"SI","NO")</f>
        <v>#REF!</v>
      </c>
    </row>
    <row r="1914" spans="1:13" x14ac:dyDescent="0.3">
      <c r="A1914" s="3" t="s">
        <v>2366</v>
      </c>
      <c r="B1914" s="3" t="s">
        <v>4958</v>
      </c>
      <c r="C1914" s="3"/>
      <c r="D1914" s="3"/>
      <c r="E1914" s="3"/>
      <c r="F1914" s="51" t="str">
        <f t="shared" si="174"/>
        <v>08B4</v>
      </c>
      <c r="G1914" s="51">
        <f t="shared" si="175"/>
        <v>4</v>
      </c>
      <c r="H1914" s="51">
        <f t="shared" si="176"/>
        <v>8</v>
      </c>
      <c r="I1914" s="51" t="str">
        <f t="shared" si="177"/>
        <v>B</v>
      </c>
      <c r="J1914" s="51" t="str">
        <f t="shared" si="178"/>
        <v>MQ200</v>
      </c>
      <c r="K1914" s="76" t="str">
        <f t="shared" si="179"/>
        <v>RAB08B4B</v>
      </c>
      <c r="L1914" s="281" t="e">
        <f>VLOOKUP(K1914,'Planilla de control'!#REF!,2,0)</f>
        <v>#REF!</v>
      </c>
      <c r="M1914" s="29" t="e">
        <f>IF(COUNTIF('Planilla de control'!#REF!,K1914)&gt;0,"SI","NO")</f>
        <v>#REF!</v>
      </c>
    </row>
    <row r="1915" spans="1:13" x14ac:dyDescent="0.3">
      <c r="A1915" s="3" t="s">
        <v>2366</v>
      </c>
      <c r="B1915" s="3" t="s">
        <v>4959</v>
      </c>
      <c r="C1915" s="3"/>
      <c r="D1915" s="3"/>
      <c r="E1915" s="3"/>
      <c r="F1915" s="51" t="str">
        <f t="shared" si="174"/>
        <v>08B5</v>
      </c>
      <c r="G1915" s="51">
        <f t="shared" si="175"/>
        <v>5</v>
      </c>
      <c r="H1915" s="51">
        <f t="shared" si="176"/>
        <v>8</v>
      </c>
      <c r="I1915" s="51" t="str">
        <f t="shared" si="177"/>
        <v>B</v>
      </c>
      <c r="J1915" s="51" t="str">
        <f t="shared" si="178"/>
        <v>MQ200</v>
      </c>
      <c r="K1915" s="76" t="str">
        <f t="shared" si="179"/>
        <v>RAB08B5A</v>
      </c>
      <c r="L1915" s="281" t="e">
        <f>VLOOKUP(K1915,'Planilla de control'!#REF!,2,0)</f>
        <v>#REF!</v>
      </c>
      <c r="M1915" s="29" t="e">
        <f>IF(COUNTIF('Planilla de control'!#REF!,K1915)&gt;0,"SI","NO")</f>
        <v>#REF!</v>
      </c>
    </row>
    <row r="1916" spans="1:13" x14ac:dyDescent="0.3">
      <c r="A1916" s="3" t="s">
        <v>2366</v>
      </c>
      <c r="B1916" s="3" t="s">
        <v>4960</v>
      </c>
      <c r="C1916" s="3"/>
      <c r="D1916" s="3"/>
      <c r="E1916" s="3"/>
      <c r="F1916" s="51" t="str">
        <f t="shared" si="174"/>
        <v>08B5</v>
      </c>
      <c r="G1916" s="51">
        <f t="shared" si="175"/>
        <v>5</v>
      </c>
      <c r="H1916" s="51">
        <f t="shared" si="176"/>
        <v>8</v>
      </c>
      <c r="I1916" s="51" t="str">
        <f t="shared" si="177"/>
        <v>B</v>
      </c>
      <c r="J1916" s="51" t="str">
        <f t="shared" si="178"/>
        <v>MQ200</v>
      </c>
      <c r="K1916" s="76" t="str">
        <f t="shared" si="179"/>
        <v>RAB08B5B</v>
      </c>
      <c r="L1916" s="281" t="e">
        <f>VLOOKUP(K1916,'Planilla de control'!#REF!,2,0)</f>
        <v>#REF!</v>
      </c>
      <c r="M1916" s="29" t="e">
        <f>IF(COUNTIF('Planilla de control'!#REF!,K1916)&gt;0,"SI","NO")</f>
        <v>#REF!</v>
      </c>
    </row>
    <row r="1917" spans="1:13" x14ac:dyDescent="0.3">
      <c r="A1917" s="3" t="s">
        <v>2366</v>
      </c>
      <c r="B1917" s="3" t="s">
        <v>4961</v>
      </c>
      <c r="C1917" s="3"/>
      <c r="D1917" s="3"/>
      <c r="E1917" s="3"/>
      <c r="F1917" s="51" t="str">
        <f t="shared" si="174"/>
        <v>08C3</v>
      </c>
      <c r="G1917" s="51">
        <f t="shared" si="175"/>
        <v>3</v>
      </c>
      <c r="H1917" s="51">
        <f t="shared" si="176"/>
        <v>8</v>
      </c>
      <c r="I1917" s="51" t="str">
        <f t="shared" si="177"/>
        <v>C</v>
      </c>
      <c r="J1917" s="51" t="str">
        <f t="shared" si="178"/>
        <v>MQ200</v>
      </c>
      <c r="K1917" s="76" t="str">
        <f t="shared" si="179"/>
        <v>RAB08C3A</v>
      </c>
      <c r="L1917" s="281" t="e">
        <f>VLOOKUP(K1917,'Planilla de control'!#REF!,2,0)</f>
        <v>#REF!</v>
      </c>
      <c r="M1917" s="29" t="e">
        <f>IF(COUNTIF('Planilla de control'!#REF!,K1917)&gt;0,"SI","NO")</f>
        <v>#REF!</v>
      </c>
    </row>
    <row r="1918" spans="1:13" x14ac:dyDescent="0.3">
      <c r="A1918" s="3" t="s">
        <v>2366</v>
      </c>
      <c r="B1918" s="3" t="s">
        <v>4962</v>
      </c>
      <c r="C1918" s="3"/>
      <c r="D1918" s="3"/>
      <c r="E1918" s="3"/>
      <c r="F1918" s="51" t="str">
        <f t="shared" si="174"/>
        <v>08C4</v>
      </c>
      <c r="G1918" s="51">
        <f t="shared" si="175"/>
        <v>4</v>
      </c>
      <c r="H1918" s="51">
        <f t="shared" si="176"/>
        <v>8</v>
      </c>
      <c r="I1918" s="51" t="str">
        <f t="shared" si="177"/>
        <v>C</v>
      </c>
      <c r="J1918" s="51" t="str">
        <f t="shared" si="178"/>
        <v>MQ200</v>
      </c>
      <c r="K1918" s="76" t="str">
        <f t="shared" si="179"/>
        <v>RAB08C4B</v>
      </c>
      <c r="L1918" s="281" t="e">
        <f>VLOOKUP(K1918,'Planilla de control'!#REF!,2,0)</f>
        <v>#REF!</v>
      </c>
      <c r="M1918" s="29" t="e">
        <f>IF(COUNTIF('Planilla de control'!#REF!,K1918)&gt;0,"SI","NO")</f>
        <v>#REF!</v>
      </c>
    </row>
    <row r="1919" spans="1:13" x14ac:dyDescent="0.3">
      <c r="A1919" s="3" t="s">
        <v>2366</v>
      </c>
      <c r="B1919" s="3" t="s">
        <v>4963</v>
      </c>
      <c r="C1919" s="3"/>
      <c r="D1919" s="3"/>
      <c r="E1919" s="3"/>
      <c r="F1919" s="51" t="str">
        <f t="shared" si="174"/>
        <v>08D3</v>
      </c>
      <c r="G1919" s="51">
        <f t="shared" si="175"/>
        <v>3</v>
      </c>
      <c r="H1919" s="51">
        <f t="shared" si="176"/>
        <v>8</v>
      </c>
      <c r="I1919" s="51" t="str">
        <f t="shared" si="177"/>
        <v>D</v>
      </c>
      <c r="J1919" s="51" t="str">
        <f t="shared" si="178"/>
        <v>MQ200</v>
      </c>
      <c r="K1919" s="76" t="str">
        <f t="shared" si="179"/>
        <v>RAB08D3B</v>
      </c>
      <c r="L1919" s="281" t="e">
        <f>VLOOKUP(K1919,'Planilla de control'!#REF!,2,0)</f>
        <v>#REF!</v>
      </c>
      <c r="M1919" s="29" t="e">
        <f>IF(COUNTIF('Planilla de control'!#REF!,K1919)&gt;0,"SI","NO")</f>
        <v>#REF!</v>
      </c>
    </row>
    <row r="1920" spans="1:13" x14ac:dyDescent="0.3">
      <c r="A1920" s="3" t="s">
        <v>2366</v>
      </c>
      <c r="B1920" s="3" t="s">
        <v>4964</v>
      </c>
      <c r="C1920" s="3"/>
      <c r="D1920" s="3"/>
      <c r="E1920" s="3"/>
      <c r="F1920" s="51" t="str">
        <f t="shared" si="174"/>
        <v>08E6</v>
      </c>
      <c r="G1920" s="51">
        <f t="shared" si="175"/>
        <v>6</v>
      </c>
      <c r="H1920" s="51">
        <f t="shared" si="176"/>
        <v>8</v>
      </c>
      <c r="I1920" s="51" t="str">
        <f t="shared" si="177"/>
        <v>E</v>
      </c>
      <c r="J1920" s="51" t="str">
        <f t="shared" si="178"/>
        <v>MQ200</v>
      </c>
      <c r="K1920" s="76" t="str">
        <f t="shared" si="179"/>
        <v>RAB08E6B</v>
      </c>
      <c r="L1920" s="281" t="e">
        <f>VLOOKUP(K1920,'Planilla de control'!#REF!,2,0)</f>
        <v>#REF!</v>
      </c>
      <c r="M1920" s="29" t="e">
        <f>IF(COUNTIF('Planilla de control'!#REF!,K1920)&gt;0,"SI","NO")</f>
        <v>#REF!</v>
      </c>
    </row>
    <row r="1921" spans="1:13" x14ac:dyDescent="0.3">
      <c r="A1921" s="3" t="s">
        <v>2366</v>
      </c>
      <c r="B1921" s="3" t="s">
        <v>4965</v>
      </c>
      <c r="C1921" s="3"/>
      <c r="D1921" s="3"/>
      <c r="E1921" s="3"/>
      <c r="F1921" s="51" t="str">
        <f t="shared" si="174"/>
        <v>08G3</v>
      </c>
      <c r="G1921" s="51">
        <f t="shared" si="175"/>
        <v>3</v>
      </c>
      <c r="H1921" s="51">
        <f t="shared" si="176"/>
        <v>8</v>
      </c>
      <c r="I1921" s="51" t="str">
        <f t="shared" si="177"/>
        <v>G</v>
      </c>
      <c r="J1921" s="51" t="str">
        <f t="shared" si="178"/>
        <v>MQ200</v>
      </c>
      <c r="K1921" s="76" t="str">
        <f t="shared" si="179"/>
        <v>RAB08G3B</v>
      </c>
      <c r="L1921" s="281" t="e">
        <f>VLOOKUP(K1921,'Planilla de control'!#REF!,2,0)</f>
        <v>#REF!</v>
      </c>
      <c r="M1921" s="29" t="e">
        <f>IF(COUNTIF('Planilla de control'!#REF!,K1921)&gt;0,"SI","NO")</f>
        <v>#REF!</v>
      </c>
    </row>
    <row r="1922" spans="1:13" x14ac:dyDescent="0.3">
      <c r="A1922" s="3" t="s">
        <v>2366</v>
      </c>
      <c r="B1922" s="3" t="s">
        <v>4966</v>
      </c>
      <c r="C1922" s="3"/>
      <c r="D1922" s="3"/>
      <c r="E1922" s="3"/>
      <c r="F1922" s="51" t="str">
        <f t="shared" si="174"/>
        <v>08I1</v>
      </c>
      <c r="G1922" s="51">
        <f t="shared" si="175"/>
        <v>1</v>
      </c>
      <c r="H1922" s="51">
        <f t="shared" si="176"/>
        <v>8</v>
      </c>
      <c r="I1922" s="51" t="str">
        <f t="shared" si="177"/>
        <v>I</v>
      </c>
      <c r="J1922" s="51" t="str">
        <f t="shared" si="178"/>
        <v>MQ200</v>
      </c>
      <c r="K1922" s="76" t="str">
        <f t="shared" si="179"/>
        <v>RAB08I1B</v>
      </c>
      <c r="L1922" s="281" t="e">
        <f>VLOOKUP(K1922,'Planilla de control'!#REF!,2,0)</f>
        <v>#REF!</v>
      </c>
      <c r="M1922" s="29" t="e">
        <f>IF(COUNTIF('Planilla de control'!#REF!,K1922)&gt;0,"SI","NO")</f>
        <v>#REF!</v>
      </c>
    </row>
    <row r="1923" spans="1:13" x14ac:dyDescent="0.3">
      <c r="A1923" s="3" t="s">
        <v>2366</v>
      </c>
      <c r="B1923" s="3" t="s">
        <v>4967</v>
      </c>
      <c r="C1923" s="3"/>
      <c r="D1923" s="3"/>
      <c r="E1923" s="3"/>
      <c r="F1923" s="51" t="str">
        <f t="shared" ref="F1923:F1986" si="180">IF(OR(LEN(B1923)=9,LEN(B1923)=5),MID(B1923,1,4),MID(B1923,1,5))</f>
        <v>08C2</v>
      </c>
      <c r="G1923" s="51">
        <f t="shared" ref="G1923:G1986" si="181">IF(MID(F1923,5,1)&lt;&gt;"",MID(F1923,4,2),MID(F1923,4,1))*1</f>
        <v>2</v>
      </c>
      <c r="H1923" s="51">
        <f t="shared" ref="H1923:H1986" si="182">+MID(B1923,1,2)*1</f>
        <v>8</v>
      </c>
      <c r="I1923" s="51" t="str">
        <f t="shared" ref="I1923:I1986" si="183">+MID(B1923,3,1)</f>
        <v>C</v>
      </c>
      <c r="J1923" s="51" t="str">
        <f t="shared" ref="J1923:J1986" si="184">HLOOKUP(A1923,$O$1:$U$2,2,0)</f>
        <v>MQ200</v>
      </c>
      <c r="K1923" s="76" t="str">
        <f t="shared" ref="K1923:K1986" si="185">CONCATENATE(A1923,B1923)</f>
        <v>RAB08C2A</v>
      </c>
      <c r="L1923" s="281" t="e">
        <f>VLOOKUP(K1923,'Planilla de control'!#REF!,2,0)</f>
        <v>#REF!</v>
      </c>
      <c r="M1923" s="29" t="e">
        <f>IF(COUNTIF('Planilla de control'!#REF!,K1923)&gt;0,"SI","NO")</f>
        <v>#REF!</v>
      </c>
    </row>
    <row r="1924" spans="1:13" x14ac:dyDescent="0.3">
      <c r="A1924" s="3" t="s">
        <v>2366</v>
      </c>
      <c r="B1924" s="3" t="s">
        <v>4968</v>
      </c>
      <c r="C1924" s="3"/>
      <c r="D1924" s="3"/>
      <c r="E1924" s="3"/>
      <c r="F1924" s="51" t="str">
        <f t="shared" si="180"/>
        <v>08I3</v>
      </c>
      <c r="G1924" s="51">
        <f t="shared" si="181"/>
        <v>3</v>
      </c>
      <c r="H1924" s="51">
        <f t="shared" si="182"/>
        <v>8</v>
      </c>
      <c r="I1924" s="51" t="str">
        <f t="shared" si="183"/>
        <v>I</v>
      </c>
      <c r="J1924" s="51" t="str">
        <f t="shared" si="184"/>
        <v>MQ200</v>
      </c>
      <c r="K1924" s="76" t="str">
        <f t="shared" si="185"/>
        <v>RAB08I3A</v>
      </c>
      <c r="L1924" s="281" t="e">
        <f>VLOOKUP(K1924,'Planilla de control'!#REF!,2,0)</f>
        <v>#REF!</v>
      </c>
      <c r="M1924" s="29" t="e">
        <f>IF(COUNTIF('Planilla de control'!#REF!,K1924)&gt;0,"SI","NO")</f>
        <v>#REF!</v>
      </c>
    </row>
    <row r="1925" spans="1:13" x14ac:dyDescent="0.3">
      <c r="A1925" s="3" t="s">
        <v>2366</v>
      </c>
      <c r="B1925" s="3" t="s">
        <v>4969</v>
      </c>
      <c r="C1925" s="3"/>
      <c r="D1925" s="3"/>
      <c r="E1925" s="3"/>
      <c r="F1925" s="51" t="str">
        <f t="shared" si="180"/>
        <v>08I4</v>
      </c>
      <c r="G1925" s="51">
        <f t="shared" si="181"/>
        <v>4</v>
      </c>
      <c r="H1925" s="51">
        <f t="shared" si="182"/>
        <v>8</v>
      </c>
      <c r="I1925" s="51" t="str">
        <f t="shared" si="183"/>
        <v>I</v>
      </c>
      <c r="J1925" s="51" t="str">
        <f t="shared" si="184"/>
        <v>MQ200</v>
      </c>
      <c r="K1925" s="76" t="str">
        <f t="shared" si="185"/>
        <v>RAB08I4A</v>
      </c>
      <c r="L1925" s="281" t="e">
        <f>VLOOKUP(K1925,'Planilla de control'!#REF!,2,0)</f>
        <v>#REF!</v>
      </c>
      <c r="M1925" s="29" t="e">
        <f>IF(COUNTIF('Planilla de control'!#REF!,K1925)&gt;0,"SI","NO")</f>
        <v>#REF!</v>
      </c>
    </row>
    <row r="1926" spans="1:13" x14ac:dyDescent="0.3">
      <c r="A1926" s="3" t="s">
        <v>2366</v>
      </c>
      <c r="B1926" s="3" t="s">
        <v>4970</v>
      </c>
      <c r="C1926" s="3"/>
      <c r="D1926" s="3"/>
      <c r="E1926" s="3"/>
      <c r="F1926" s="51" t="str">
        <f t="shared" si="180"/>
        <v>08A3</v>
      </c>
      <c r="G1926" s="51">
        <f t="shared" si="181"/>
        <v>3</v>
      </c>
      <c r="H1926" s="51">
        <f t="shared" si="182"/>
        <v>8</v>
      </c>
      <c r="I1926" s="51" t="str">
        <f t="shared" si="183"/>
        <v>A</v>
      </c>
      <c r="J1926" s="51" t="str">
        <f t="shared" si="184"/>
        <v>MQ200</v>
      </c>
      <c r="K1926" s="76" t="str">
        <f t="shared" si="185"/>
        <v>RAB08A3A</v>
      </c>
      <c r="L1926" s="281" t="e">
        <f>VLOOKUP(K1926,'Planilla de control'!#REF!,2,0)</f>
        <v>#REF!</v>
      </c>
      <c r="M1926" s="29" t="e">
        <f>IF(COUNTIF('Planilla de control'!#REF!,K1926)&gt;0,"SI","NO")</f>
        <v>#REF!</v>
      </c>
    </row>
    <row r="1927" spans="1:13" x14ac:dyDescent="0.3">
      <c r="A1927" s="3" t="s">
        <v>2366</v>
      </c>
      <c r="B1927" s="3" t="s">
        <v>4971</v>
      </c>
      <c r="C1927" s="3"/>
      <c r="D1927" s="3"/>
      <c r="E1927" s="3"/>
      <c r="F1927" s="51" t="str">
        <f t="shared" si="180"/>
        <v>08A3</v>
      </c>
      <c r="G1927" s="51">
        <f t="shared" si="181"/>
        <v>3</v>
      </c>
      <c r="H1927" s="51">
        <f t="shared" si="182"/>
        <v>8</v>
      </c>
      <c r="I1927" s="51" t="str">
        <f t="shared" si="183"/>
        <v>A</v>
      </c>
      <c r="J1927" s="51" t="str">
        <f t="shared" si="184"/>
        <v>MQ200</v>
      </c>
      <c r="K1927" s="76" t="str">
        <f t="shared" si="185"/>
        <v>RAB08A3B</v>
      </c>
      <c r="L1927" s="281" t="e">
        <f>VLOOKUP(K1927,'Planilla de control'!#REF!,2,0)</f>
        <v>#REF!</v>
      </c>
      <c r="M1927" s="29" t="e">
        <f>IF(COUNTIF('Planilla de control'!#REF!,K1927)&gt;0,"SI","NO")</f>
        <v>#REF!</v>
      </c>
    </row>
    <row r="1928" spans="1:13" x14ac:dyDescent="0.3">
      <c r="A1928" s="3" t="s">
        <v>2366</v>
      </c>
      <c r="B1928" s="3" t="s">
        <v>4972</v>
      </c>
      <c r="C1928" s="3"/>
      <c r="D1928" s="3"/>
      <c r="E1928" s="3"/>
      <c r="F1928" s="51" t="str">
        <f t="shared" si="180"/>
        <v>08E5</v>
      </c>
      <c r="G1928" s="51">
        <f t="shared" si="181"/>
        <v>5</v>
      </c>
      <c r="H1928" s="51">
        <f t="shared" si="182"/>
        <v>8</v>
      </c>
      <c r="I1928" s="51" t="str">
        <f t="shared" si="183"/>
        <v>E</v>
      </c>
      <c r="J1928" s="51" t="str">
        <f t="shared" si="184"/>
        <v>MQ200</v>
      </c>
      <c r="K1928" s="76" t="str">
        <f t="shared" si="185"/>
        <v>RAB08E5A</v>
      </c>
      <c r="L1928" s="281" t="e">
        <f>VLOOKUP(K1928,'Planilla de control'!#REF!,2,0)</f>
        <v>#REF!</v>
      </c>
      <c r="M1928" s="29" t="e">
        <f>IF(COUNTIF('Planilla de control'!#REF!,K1928)&gt;0,"SI","NO")</f>
        <v>#REF!</v>
      </c>
    </row>
    <row r="1929" spans="1:13" x14ac:dyDescent="0.3">
      <c r="A1929" s="3" t="s">
        <v>2366</v>
      </c>
      <c r="B1929" s="3" t="s">
        <v>4973</v>
      </c>
      <c r="C1929" s="3"/>
      <c r="D1929" s="3"/>
      <c r="E1929" s="3"/>
      <c r="F1929" s="51" t="str">
        <f t="shared" si="180"/>
        <v>08J6</v>
      </c>
      <c r="G1929" s="51">
        <f t="shared" si="181"/>
        <v>6</v>
      </c>
      <c r="H1929" s="51">
        <f t="shared" si="182"/>
        <v>8</v>
      </c>
      <c r="I1929" s="51" t="str">
        <f t="shared" si="183"/>
        <v>J</v>
      </c>
      <c r="J1929" s="51" t="str">
        <f t="shared" si="184"/>
        <v>MQ200</v>
      </c>
      <c r="K1929" s="76" t="str">
        <f t="shared" si="185"/>
        <v>RAB08J6A</v>
      </c>
      <c r="L1929" s="281" t="e">
        <f>VLOOKUP(K1929,'Planilla de control'!#REF!,2,0)</f>
        <v>#REF!</v>
      </c>
      <c r="M1929" s="29" t="e">
        <f>IF(COUNTIF('Planilla de control'!#REF!,K1929)&gt;0,"SI","NO")</f>
        <v>#REF!</v>
      </c>
    </row>
    <row r="1930" spans="1:13" x14ac:dyDescent="0.3">
      <c r="A1930" s="3" t="s">
        <v>2366</v>
      </c>
      <c r="B1930" s="3" t="s">
        <v>4974</v>
      </c>
      <c r="C1930" s="3"/>
      <c r="D1930" s="3"/>
      <c r="E1930" s="3"/>
      <c r="F1930" s="51" t="str">
        <f t="shared" si="180"/>
        <v>08L1</v>
      </c>
      <c r="G1930" s="51">
        <f t="shared" si="181"/>
        <v>1</v>
      </c>
      <c r="H1930" s="51">
        <f t="shared" si="182"/>
        <v>8</v>
      </c>
      <c r="I1930" s="51" t="str">
        <f t="shared" si="183"/>
        <v>L</v>
      </c>
      <c r="J1930" s="51" t="str">
        <f t="shared" si="184"/>
        <v>MQ200</v>
      </c>
      <c r="K1930" s="76" t="str">
        <f t="shared" si="185"/>
        <v>RAB08L1A</v>
      </c>
      <c r="L1930" s="281" t="e">
        <f>VLOOKUP(K1930,'Planilla de control'!#REF!,2,0)</f>
        <v>#REF!</v>
      </c>
      <c r="M1930" s="29" t="e">
        <f>IF(COUNTIF('Planilla de control'!#REF!,K1930)&gt;0,"SI","NO")</f>
        <v>#REF!</v>
      </c>
    </row>
    <row r="1931" spans="1:13" x14ac:dyDescent="0.3">
      <c r="A1931" s="3" t="s">
        <v>2366</v>
      </c>
      <c r="B1931" s="3" t="s">
        <v>4975</v>
      </c>
      <c r="C1931" s="3"/>
      <c r="D1931" s="3"/>
      <c r="E1931" s="3"/>
      <c r="F1931" s="51" t="str">
        <f t="shared" si="180"/>
        <v>08H4</v>
      </c>
      <c r="G1931" s="51">
        <f t="shared" si="181"/>
        <v>4</v>
      </c>
      <c r="H1931" s="51">
        <f t="shared" si="182"/>
        <v>8</v>
      </c>
      <c r="I1931" s="51" t="str">
        <f t="shared" si="183"/>
        <v>H</v>
      </c>
      <c r="J1931" s="51" t="str">
        <f t="shared" si="184"/>
        <v>MQ200</v>
      </c>
      <c r="K1931" s="76" t="str">
        <f t="shared" si="185"/>
        <v>RAB08H4B</v>
      </c>
      <c r="L1931" s="281" t="e">
        <f>VLOOKUP(K1931,'Planilla de control'!#REF!,2,0)</f>
        <v>#REF!</v>
      </c>
      <c r="M1931" s="29" t="e">
        <f>IF(COUNTIF('Planilla de control'!#REF!,K1931)&gt;0,"SI","NO")</f>
        <v>#REF!</v>
      </c>
    </row>
    <row r="1932" spans="1:13" x14ac:dyDescent="0.3">
      <c r="A1932" s="3" t="s">
        <v>2366</v>
      </c>
      <c r="B1932" s="3" t="s">
        <v>4976</v>
      </c>
      <c r="C1932" s="3"/>
      <c r="D1932" s="3"/>
      <c r="E1932" s="3"/>
      <c r="F1932" s="51" t="str">
        <f t="shared" si="180"/>
        <v>08H6</v>
      </c>
      <c r="G1932" s="51">
        <f t="shared" si="181"/>
        <v>6</v>
      </c>
      <c r="H1932" s="51">
        <f t="shared" si="182"/>
        <v>8</v>
      </c>
      <c r="I1932" s="51" t="str">
        <f t="shared" si="183"/>
        <v>H</v>
      </c>
      <c r="J1932" s="51" t="str">
        <f t="shared" si="184"/>
        <v>MQ200</v>
      </c>
      <c r="K1932" s="76" t="str">
        <f t="shared" si="185"/>
        <v>RAB08H6B</v>
      </c>
      <c r="L1932" s="281" t="e">
        <f>VLOOKUP(K1932,'Planilla de control'!#REF!,2,0)</f>
        <v>#REF!</v>
      </c>
      <c r="M1932" s="29" t="e">
        <f>IF(COUNTIF('Planilla de control'!#REF!,K1932)&gt;0,"SI","NO")</f>
        <v>#REF!</v>
      </c>
    </row>
    <row r="1933" spans="1:13" x14ac:dyDescent="0.3">
      <c r="A1933" s="3" t="s">
        <v>2366</v>
      </c>
      <c r="B1933" s="3" t="s">
        <v>4977</v>
      </c>
      <c r="C1933" s="3"/>
      <c r="D1933" s="3"/>
      <c r="E1933" s="3"/>
      <c r="F1933" s="51" t="str">
        <f t="shared" si="180"/>
        <v>08I3</v>
      </c>
      <c r="G1933" s="51">
        <f t="shared" si="181"/>
        <v>3</v>
      </c>
      <c r="H1933" s="51">
        <f t="shared" si="182"/>
        <v>8</v>
      </c>
      <c r="I1933" s="51" t="str">
        <f t="shared" si="183"/>
        <v>I</v>
      </c>
      <c r="J1933" s="51" t="str">
        <f t="shared" si="184"/>
        <v>MQ200</v>
      </c>
      <c r="K1933" s="76" t="str">
        <f t="shared" si="185"/>
        <v>RAB08I3B</v>
      </c>
      <c r="L1933" s="281" t="e">
        <f>VLOOKUP(K1933,'Planilla de control'!#REF!,2,0)</f>
        <v>#REF!</v>
      </c>
      <c r="M1933" s="29" t="e">
        <f>IF(COUNTIF('Planilla de control'!#REF!,K1933)&gt;0,"SI","NO")</f>
        <v>#REF!</v>
      </c>
    </row>
    <row r="1934" spans="1:13" x14ac:dyDescent="0.3">
      <c r="A1934" s="3" t="s">
        <v>2366</v>
      </c>
      <c r="B1934" s="3" t="s">
        <v>4978</v>
      </c>
      <c r="C1934" s="3"/>
      <c r="D1934" s="3"/>
      <c r="E1934" s="3"/>
      <c r="F1934" s="51" t="str">
        <f t="shared" si="180"/>
        <v>08I5</v>
      </c>
      <c r="G1934" s="51">
        <f t="shared" si="181"/>
        <v>5</v>
      </c>
      <c r="H1934" s="51">
        <f t="shared" si="182"/>
        <v>8</v>
      </c>
      <c r="I1934" s="51" t="str">
        <f t="shared" si="183"/>
        <v>I</v>
      </c>
      <c r="J1934" s="51" t="str">
        <f t="shared" si="184"/>
        <v>MQ200</v>
      </c>
      <c r="K1934" s="76" t="str">
        <f t="shared" si="185"/>
        <v>RAB08I5B</v>
      </c>
      <c r="L1934" s="281" t="e">
        <f>VLOOKUP(K1934,'Planilla de control'!#REF!,2,0)</f>
        <v>#REF!</v>
      </c>
      <c r="M1934" s="29" t="e">
        <f>IF(COUNTIF('Planilla de control'!#REF!,K1934)&gt;0,"SI","NO")</f>
        <v>#REF!</v>
      </c>
    </row>
    <row r="1935" spans="1:13" x14ac:dyDescent="0.3">
      <c r="A1935" s="3" t="s">
        <v>2366</v>
      </c>
      <c r="B1935" s="3" t="s">
        <v>4979</v>
      </c>
      <c r="C1935" s="3"/>
      <c r="D1935" s="3"/>
      <c r="E1935" s="3"/>
      <c r="F1935" s="51" t="str">
        <f t="shared" si="180"/>
        <v>08I6</v>
      </c>
      <c r="G1935" s="51">
        <f t="shared" si="181"/>
        <v>6</v>
      </c>
      <c r="H1935" s="51">
        <f t="shared" si="182"/>
        <v>8</v>
      </c>
      <c r="I1935" s="51" t="str">
        <f t="shared" si="183"/>
        <v>I</v>
      </c>
      <c r="J1935" s="51" t="str">
        <f t="shared" si="184"/>
        <v>MQ200</v>
      </c>
      <c r="K1935" s="76" t="str">
        <f t="shared" si="185"/>
        <v>RAB08I6B</v>
      </c>
      <c r="L1935" s="281" t="e">
        <f>VLOOKUP(K1935,'Planilla de control'!#REF!,2,0)</f>
        <v>#REF!</v>
      </c>
      <c r="M1935" s="29" t="e">
        <f>IF(COUNTIF('Planilla de control'!#REF!,K1935)&gt;0,"SI","NO")</f>
        <v>#REF!</v>
      </c>
    </row>
    <row r="1936" spans="1:13" x14ac:dyDescent="0.3">
      <c r="A1936" s="3" t="s">
        <v>2366</v>
      </c>
      <c r="B1936" s="3" t="s">
        <v>4980</v>
      </c>
      <c r="C1936" s="3"/>
      <c r="D1936" s="3"/>
      <c r="E1936" s="3"/>
      <c r="F1936" s="51" t="str">
        <f t="shared" si="180"/>
        <v>08J3</v>
      </c>
      <c r="G1936" s="51">
        <f t="shared" si="181"/>
        <v>3</v>
      </c>
      <c r="H1936" s="51">
        <f t="shared" si="182"/>
        <v>8</v>
      </c>
      <c r="I1936" s="51" t="str">
        <f t="shared" si="183"/>
        <v>J</v>
      </c>
      <c r="J1936" s="51" t="str">
        <f t="shared" si="184"/>
        <v>MQ200</v>
      </c>
      <c r="K1936" s="76" t="str">
        <f t="shared" si="185"/>
        <v>RAB08J3B</v>
      </c>
      <c r="L1936" s="281" t="e">
        <f>VLOOKUP(K1936,'Planilla de control'!#REF!,2,0)</f>
        <v>#REF!</v>
      </c>
      <c r="M1936" s="29" t="e">
        <f>IF(COUNTIF('Planilla de control'!#REF!,K1936)&gt;0,"SI","NO")</f>
        <v>#REF!</v>
      </c>
    </row>
    <row r="1937" spans="1:13" x14ac:dyDescent="0.3">
      <c r="A1937" s="3" t="s">
        <v>2366</v>
      </c>
      <c r="B1937" s="3" t="s">
        <v>4981</v>
      </c>
      <c r="C1937" s="3"/>
      <c r="D1937" s="3"/>
      <c r="E1937" s="3"/>
      <c r="F1937" s="51" t="str">
        <f t="shared" si="180"/>
        <v>08J4</v>
      </c>
      <c r="G1937" s="51">
        <f t="shared" si="181"/>
        <v>4</v>
      </c>
      <c r="H1937" s="51">
        <f t="shared" si="182"/>
        <v>8</v>
      </c>
      <c r="I1937" s="51" t="str">
        <f t="shared" si="183"/>
        <v>J</v>
      </c>
      <c r="J1937" s="51" t="str">
        <f t="shared" si="184"/>
        <v>MQ200</v>
      </c>
      <c r="K1937" s="76" t="str">
        <f t="shared" si="185"/>
        <v>RAB08J4B</v>
      </c>
      <c r="L1937" s="281" t="e">
        <f>VLOOKUP(K1937,'Planilla de control'!#REF!,2,0)</f>
        <v>#REF!</v>
      </c>
      <c r="M1937" s="29" t="e">
        <f>IF(COUNTIF('Planilla de control'!#REF!,K1937)&gt;0,"SI","NO")</f>
        <v>#REF!</v>
      </c>
    </row>
    <row r="1938" spans="1:13" x14ac:dyDescent="0.3">
      <c r="A1938" s="3" t="s">
        <v>2366</v>
      </c>
      <c r="B1938" s="3" t="s">
        <v>4982</v>
      </c>
      <c r="C1938" s="3"/>
      <c r="D1938" s="3"/>
      <c r="E1938" s="3"/>
      <c r="F1938" s="51" t="str">
        <f t="shared" si="180"/>
        <v>08J5</v>
      </c>
      <c r="G1938" s="51">
        <f t="shared" si="181"/>
        <v>5</v>
      </c>
      <c r="H1938" s="51">
        <f t="shared" si="182"/>
        <v>8</v>
      </c>
      <c r="I1938" s="51" t="str">
        <f t="shared" si="183"/>
        <v>J</v>
      </c>
      <c r="J1938" s="51" t="str">
        <f t="shared" si="184"/>
        <v>MQ200</v>
      </c>
      <c r="K1938" s="76" t="str">
        <f t="shared" si="185"/>
        <v>RAB08J5B</v>
      </c>
      <c r="L1938" s="281" t="e">
        <f>VLOOKUP(K1938,'Planilla de control'!#REF!,2,0)</f>
        <v>#REF!</v>
      </c>
      <c r="M1938" s="29" t="e">
        <f>IF(COUNTIF('Planilla de control'!#REF!,K1938)&gt;0,"SI","NO")</f>
        <v>#REF!</v>
      </c>
    </row>
    <row r="1939" spans="1:13" x14ac:dyDescent="0.3">
      <c r="A1939" s="3" t="s">
        <v>2366</v>
      </c>
      <c r="B1939" s="3" t="s">
        <v>4983</v>
      </c>
      <c r="C1939" s="3"/>
      <c r="D1939" s="3"/>
      <c r="E1939" s="3"/>
      <c r="F1939" s="51" t="str">
        <f t="shared" si="180"/>
        <v>08K3</v>
      </c>
      <c r="G1939" s="51">
        <f t="shared" si="181"/>
        <v>3</v>
      </c>
      <c r="H1939" s="51">
        <f t="shared" si="182"/>
        <v>8</v>
      </c>
      <c r="I1939" s="51" t="str">
        <f t="shared" si="183"/>
        <v>K</v>
      </c>
      <c r="J1939" s="51" t="str">
        <f t="shared" si="184"/>
        <v>MQ200</v>
      </c>
      <c r="K1939" s="76" t="str">
        <f t="shared" si="185"/>
        <v>RAB08K3B</v>
      </c>
      <c r="L1939" s="281" t="e">
        <f>VLOOKUP(K1939,'Planilla de control'!#REF!,2,0)</f>
        <v>#REF!</v>
      </c>
      <c r="M1939" s="29" t="e">
        <f>IF(COUNTIF('Planilla de control'!#REF!,K1939)&gt;0,"SI","NO")</f>
        <v>#REF!</v>
      </c>
    </row>
    <row r="1940" spans="1:13" x14ac:dyDescent="0.3">
      <c r="A1940" s="3" t="s">
        <v>2366</v>
      </c>
      <c r="B1940" s="3" t="s">
        <v>4984</v>
      </c>
      <c r="C1940" s="3"/>
      <c r="D1940" s="3"/>
      <c r="E1940" s="3"/>
      <c r="F1940" s="51" t="str">
        <f t="shared" si="180"/>
        <v>08B3</v>
      </c>
      <c r="G1940" s="51">
        <f t="shared" si="181"/>
        <v>3</v>
      </c>
      <c r="H1940" s="51">
        <f t="shared" si="182"/>
        <v>8</v>
      </c>
      <c r="I1940" s="51" t="str">
        <f t="shared" si="183"/>
        <v>B</v>
      </c>
      <c r="J1940" s="51" t="str">
        <f t="shared" si="184"/>
        <v>MQ200</v>
      </c>
      <c r="K1940" s="76" t="str">
        <f t="shared" si="185"/>
        <v>RAB08B3B</v>
      </c>
      <c r="L1940" s="281" t="e">
        <f>VLOOKUP(K1940,'Planilla de control'!#REF!,2,0)</f>
        <v>#REF!</v>
      </c>
      <c r="M1940" s="29" t="e">
        <f>IF(COUNTIF('Planilla de control'!#REF!,K1940)&gt;0,"SI","NO")</f>
        <v>#REF!</v>
      </c>
    </row>
    <row r="1941" spans="1:13" x14ac:dyDescent="0.3">
      <c r="A1941" s="3" t="s">
        <v>2365</v>
      </c>
      <c r="B1941" s="3" t="s">
        <v>4985</v>
      </c>
      <c r="C1941" s="3"/>
      <c r="D1941" s="3"/>
      <c r="E1941" s="3"/>
      <c r="F1941" s="51" t="str">
        <f t="shared" si="180"/>
        <v>09B4</v>
      </c>
      <c r="G1941" s="51">
        <f t="shared" si="181"/>
        <v>4</v>
      </c>
      <c r="H1941" s="51">
        <f t="shared" si="182"/>
        <v>9</v>
      </c>
      <c r="I1941" s="51" t="str">
        <f t="shared" si="183"/>
        <v>B</v>
      </c>
      <c r="J1941" s="51" t="str">
        <f t="shared" si="184"/>
        <v>MQ200</v>
      </c>
      <c r="K1941" s="76" t="str">
        <f t="shared" si="185"/>
        <v>PC209B4B</v>
      </c>
      <c r="L1941" s="281" t="e">
        <f>VLOOKUP(K1941,'Planilla de control'!#REF!,2,0)</f>
        <v>#REF!</v>
      </c>
      <c r="M1941" s="29" t="e">
        <f>IF(COUNTIF('Planilla de control'!#REF!,K1941)&gt;0,"SI","NO")</f>
        <v>#REF!</v>
      </c>
    </row>
    <row r="1942" spans="1:13" x14ac:dyDescent="0.3">
      <c r="A1942" s="3" t="s">
        <v>2365</v>
      </c>
      <c r="B1942" s="3" t="s">
        <v>4986</v>
      </c>
      <c r="C1942" s="3"/>
      <c r="D1942" s="3"/>
      <c r="E1942" s="3" t="s">
        <v>81</v>
      </c>
      <c r="F1942" s="51" t="str">
        <f t="shared" si="180"/>
        <v>09L3</v>
      </c>
      <c r="G1942" s="51">
        <f t="shared" si="181"/>
        <v>3</v>
      </c>
      <c r="H1942" s="51">
        <f t="shared" si="182"/>
        <v>9</v>
      </c>
      <c r="I1942" s="51" t="str">
        <f t="shared" si="183"/>
        <v>L</v>
      </c>
      <c r="J1942" s="51" t="str">
        <f t="shared" si="184"/>
        <v>MQ200</v>
      </c>
      <c r="K1942" s="76" t="str">
        <f t="shared" si="185"/>
        <v>PC209L3C</v>
      </c>
      <c r="L1942" s="281" t="e">
        <f>VLOOKUP(K1942,'Planilla de control'!#REF!,2,0)</f>
        <v>#REF!</v>
      </c>
      <c r="M1942" s="29" t="e">
        <f>IF(COUNTIF('Planilla de control'!#REF!,K1942)&gt;0,"SI","NO")</f>
        <v>#REF!</v>
      </c>
    </row>
    <row r="1943" spans="1:13" x14ac:dyDescent="0.3">
      <c r="A1943" s="3" t="s">
        <v>2365</v>
      </c>
      <c r="B1943" s="3" t="s">
        <v>4987</v>
      </c>
      <c r="C1943" s="3"/>
      <c r="D1943" s="3"/>
      <c r="E1943" s="3" t="s">
        <v>81</v>
      </c>
      <c r="F1943" s="51" t="str">
        <f t="shared" si="180"/>
        <v>09L4</v>
      </c>
      <c r="G1943" s="51">
        <f t="shared" si="181"/>
        <v>4</v>
      </c>
      <c r="H1943" s="51">
        <f t="shared" si="182"/>
        <v>9</v>
      </c>
      <c r="I1943" s="51" t="str">
        <f t="shared" si="183"/>
        <v>L</v>
      </c>
      <c r="J1943" s="51" t="str">
        <f t="shared" si="184"/>
        <v>MQ200</v>
      </c>
      <c r="K1943" s="76" t="str">
        <f t="shared" si="185"/>
        <v>PC209L4A</v>
      </c>
      <c r="L1943" s="281" t="e">
        <f>VLOOKUP(K1943,'Planilla de control'!#REF!,2,0)</f>
        <v>#REF!</v>
      </c>
      <c r="M1943" s="29" t="e">
        <f>IF(COUNTIF('Planilla de control'!#REF!,K1943)&gt;0,"SI","NO")</f>
        <v>#REF!</v>
      </c>
    </row>
    <row r="1944" spans="1:13" x14ac:dyDescent="0.3">
      <c r="A1944" s="3" t="s">
        <v>2365</v>
      </c>
      <c r="B1944" s="3" t="s">
        <v>4988</v>
      </c>
      <c r="C1944" s="3"/>
      <c r="D1944" s="3"/>
      <c r="E1944" s="3" t="s">
        <v>81</v>
      </c>
      <c r="F1944" s="51" t="str">
        <f t="shared" si="180"/>
        <v>09L4</v>
      </c>
      <c r="G1944" s="51">
        <f t="shared" si="181"/>
        <v>4</v>
      </c>
      <c r="H1944" s="51">
        <f t="shared" si="182"/>
        <v>9</v>
      </c>
      <c r="I1944" s="51" t="str">
        <f t="shared" si="183"/>
        <v>L</v>
      </c>
      <c r="J1944" s="51" t="str">
        <f t="shared" si="184"/>
        <v>MQ200</v>
      </c>
      <c r="K1944" s="76" t="str">
        <f t="shared" si="185"/>
        <v>PC209L4B</v>
      </c>
      <c r="L1944" s="281" t="e">
        <f>VLOOKUP(K1944,'Planilla de control'!#REF!,2,0)</f>
        <v>#REF!</v>
      </c>
      <c r="M1944" s="29" t="e">
        <f>IF(COUNTIF('Planilla de control'!#REF!,K1944)&gt;0,"SI","NO")</f>
        <v>#REF!</v>
      </c>
    </row>
    <row r="1945" spans="1:13" x14ac:dyDescent="0.3">
      <c r="A1945" s="3" t="s">
        <v>2365</v>
      </c>
      <c r="B1945" s="3" t="s">
        <v>4989</v>
      </c>
      <c r="C1945" s="3"/>
      <c r="D1945" s="3"/>
      <c r="E1945" s="3" t="s">
        <v>81</v>
      </c>
      <c r="F1945" s="51" t="str">
        <f t="shared" si="180"/>
        <v>09L4</v>
      </c>
      <c r="G1945" s="51">
        <f t="shared" si="181"/>
        <v>4</v>
      </c>
      <c r="H1945" s="51">
        <f t="shared" si="182"/>
        <v>9</v>
      </c>
      <c r="I1945" s="51" t="str">
        <f t="shared" si="183"/>
        <v>L</v>
      </c>
      <c r="J1945" s="51" t="str">
        <f t="shared" si="184"/>
        <v>MQ200</v>
      </c>
      <c r="K1945" s="76" t="str">
        <f t="shared" si="185"/>
        <v>PC209L4C</v>
      </c>
      <c r="L1945" s="281" t="e">
        <f>VLOOKUP(K1945,'Planilla de control'!#REF!,2,0)</f>
        <v>#REF!</v>
      </c>
      <c r="M1945" s="29" t="e">
        <f>IF(COUNTIF('Planilla de control'!#REF!,K1945)&gt;0,"SI","NO")</f>
        <v>#REF!</v>
      </c>
    </row>
    <row r="1946" spans="1:13" x14ac:dyDescent="0.3">
      <c r="A1946" s="3" t="s">
        <v>2365</v>
      </c>
      <c r="B1946" s="3" t="s">
        <v>4990</v>
      </c>
      <c r="C1946" s="3"/>
      <c r="D1946" s="3"/>
      <c r="E1946" s="3" t="s">
        <v>81</v>
      </c>
      <c r="F1946" s="51" t="str">
        <f t="shared" si="180"/>
        <v>09L5</v>
      </c>
      <c r="G1946" s="51">
        <f t="shared" si="181"/>
        <v>5</v>
      </c>
      <c r="H1946" s="51">
        <f t="shared" si="182"/>
        <v>9</v>
      </c>
      <c r="I1946" s="51" t="str">
        <f t="shared" si="183"/>
        <v>L</v>
      </c>
      <c r="J1946" s="51" t="str">
        <f t="shared" si="184"/>
        <v>MQ200</v>
      </c>
      <c r="K1946" s="76" t="str">
        <f t="shared" si="185"/>
        <v>PC209L5A</v>
      </c>
      <c r="L1946" s="281" t="e">
        <f>VLOOKUP(K1946,'Planilla de control'!#REF!,2,0)</f>
        <v>#REF!</v>
      </c>
      <c r="M1946" s="29" t="e">
        <f>IF(COUNTIF('Planilla de control'!#REF!,K1946)&gt;0,"SI","NO")</f>
        <v>#REF!</v>
      </c>
    </row>
    <row r="1947" spans="1:13" x14ac:dyDescent="0.3">
      <c r="A1947" s="3" t="s">
        <v>2365</v>
      </c>
      <c r="B1947" s="3" t="s">
        <v>4991</v>
      </c>
      <c r="C1947" s="3"/>
      <c r="D1947" s="3"/>
      <c r="E1947" s="3" t="s">
        <v>81</v>
      </c>
      <c r="F1947" s="51" t="str">
        <f t="shared" si="180"/>
        <v>09L5</v>
      </c>
      <c r="G1947" s="51">
        <f t="shared" si="181"/>
        <v>5</v>
      </c>
      <c r="H1947" s="51">
        <f t="shared" si="182"/>
        <v>9</v>
      </c>
      <c r="I1947" s="51" t="str">
        <f t="shared" si="183"/>
        <v>L</v>
      </c>
      <c r="J1947" s="51" t="str">
        <f t="shared" si="184"/>
        <v>MQ200</v>
      </c>
      <c r="K1947" s="76" t="str">
        <f t="shared" si="185"/>
        <v>PC209L5B</v>
      </c>
      <c r="L1947" s="281" t="e">
        <f>VLOOKUP(K1947,'Planilla de control'!#REF!,2,0)</f>
        <v>#REF!</v>
      </c>
      <c r="M1947" s="29" t="e">
        <f>IF(COUNTIF('Planilla de control'!#REF!,K1947)&gt;0,"SI","NO")</f>
        <v>#REF!</v>
      </c>
    </row>
    <row r="1948" spans="1:13" x14ac:dyDescent="0.3">
      <c r="A1948" s="3" t="s">
        <v>2365</v>
      </c>
      <c r="B1948" s="3" t="s">
        <v>4992</v>
      </c>
      <c r="C1948" s="3"/>
      <c r="D1948" s="3"/>
      <c r="E1948" s="3" t="s">
        <v>81</v>
      </c>
      <c r="F1948" s="51" t="str">
        <f t="shared" si="180"/>
        <v>09L5</v>
      </c>
      <c r="G1948" s="51">
        <f t="shared" si="181"/>
        <v>5</v>
      </c>
      <c r="H1948" s="51">
        <f t="shared" si="182"/>
        <v>9</v>
      </c>
      <c r="I1948" s="51" t="str">
        <f t="shared" si="183"/>
        <v>L</v>
      </c>
      <c r="J1948" s="51" t="str">
        <f t="shared" si="184"/>
        <v>MQ200</v>
      </c>
      <c r="K1948" s="76" t="str">
        <f t="shared" si="185"/>
        <v>PC209L5C</v>
      </c>
      <c r="L1948" s="281" t="e">
        <f>VLOOKUP(K1948,'Planilla de control'!#REF!,2,0)</f>
        <v>#REF!</v>
      </c>
      <c r="M1948" s="29" t="e">
        <f>IF(COUNTIF('Planilla de control'!#REF!,K1948)&gt;0,"SI","NO")</f>
        <v>#REF!</v>
      </c>
    </row>
    <row r="1949" spans="1:13" x14ac:dyDescent="0.3">
      <c r="A1949" s="3" t="s">
        <v>2365</v>
      </c>
      <c r="B1949" s="3" t="s">
        <v>4993</v>
      </c>
      <c r="C1949" s="3"/>
      <c r="D1949" s="3"/>
      <c r="E1949" s="3"/>
      <c r="F1949" s="51" t="str">
        <f t="shared" si="180"/>
        <v>09I1</v>
      </c>
      <c r="G1949" s="51">
        <f t="shared" si="181"/>
        <v>1</v>
      </c>
      <c r="H1949" s="51">
        <f t="shared" si="182"/>
        <v>9</v>
      </c>
      <c r="I1949" s="51" t="str">
        <f t="shared" si="183"/>
        <v>I</v>
      </c>
      <c r="J1949" s="51" t="str">
        <f t="shared" si="184"/>
        <v>MQ200</v>
      </c>
      <c r="K1949" s="76" t="str">
        <f t="shared" si="185"/>
        <v>PC209I1A</v>
      </c>
      <c r="L1949" s="281" t="e">
        <f>VLOOKUP(K1949,'Planilla de control'!#REF!,2,0)</f>
        <v>#REF!</v>
      </c>
      <c r="M1949" s="29" t="e">
        <f>IF(COUNTIF('Planilla de control'!#REF!,K1949)&gt;0,"SI","NO")</f>
        <v>#REF!</v>
      </c>
    </row>
    <row r="1950" spans="1:13" x14ac:dyDescent="0.3">
      <c r="A1950" s="3" t="s">
        <v>2365</v>
      </c>
      <c r="B1950" s="3" t="s">
        <v>4994</v>
      </c>
      <c r="C1950" s="3"/>
      <c r="D1950" s="3"/>
      <c r="E1950" s="3" t="s">
        <v>81</v>
      </c>
      <c r="F1950" s="51" t="str">
        <f t="shared" si="180"/>
        <v>09H4</v>
      </c>
      <c r="G1950" s="51">
        <f t="shared" si="181"/>
        <v>4</v>
      </c>
      <c r="H1950" s="51">
        <f t="shared" si="182"/>
        <v>9</v>
      </c>
      <c r="I1950" s="51" t="str">
        <f t="shared" si="183"/>
        <v>H</v>
      </c>
      <c r="J1950" s="51" t="str">
        <f t="shared" si="184"/>
        <v>MQ200</v>
      </c>
      <c r="K1950" s="76" t="str">
        <f t="shared" si="185"/>
        <v>PC209H4B</v>
      </c>
      <c r="L1950" s="281" t="e">
        <f>VLOOKUP(K1950,'Planilla de control'!#REF!,2,0)</f>
        <v>#REF!</v>
      </c>
      <c r="M1950" s="29" t="e">
        <f>IF(COUNTIF('Planilla de control'!#REF!,K1950)&gt;0,"SI","NO")</f>
        <v>#REF!</v>
      </c>
    </row>
    <row r="1951" spans="1:13" x14ac:dyDescent="0.3">
      <c r="A1951" s="3" t="s">
        <v>2365</v>
      </c>
      <c r="B1951" s="3" t="s">
        <v>4995</v>
      </c>
      <c r="C1951" s="3"/>
      <c r="D1951" s="3"/>
      <c r="E1951" s="3" t="s">
        <v>81</v>
      </c>
      <c r="F1951" s="51" t="str">
        <f t="shared" si="180"/>
        <v>09H4</v>
      </c>
      <c r="G1951" s="51">
        <f t="shared" si="181"/>
        <v>4</v>
      </c>
      <c r="H1951" s="51">
        <f t="shared" si="182"/>
        <v>9</v>
      </c>
      <c r="I1951" s="51" t="str">
        <f t="shared" si="183"/>
        <v>H</v>
      </c>
      <c r="J1951" s="51" t="str">
        <f t="shared" si="184"/>
        <v>MQ200</v>
      </c>
      <c r="K1951" s="76" t="str">
        <f t="shared" si="185"/>
        <v>PC209H4C</v>
      </c>
      <c r="L1951" s="281" t="e">
        <f>VLOOKUP(K1951,'Planilla de control'!#REF!,2,0)</f>
        <v>#REF!</v>
      </c>
      <c r="M1951" s="29" t="e">
        <f>IF(COUNTIF('Planilla de control'!#REF!,K1951)&gt;0,"SI","NO")</f>
        <v>#REF!</v>
      </c>
    </row>
    <row r="1952" spans="1:13" x14ac:dyDescent="0.3">
      <c r="A1952" s="3" t="s">
        <v>2365</v>
      </c>
      <c r="B1952" s="3" t="s">
        <v>4996</v>
      </c>
      <c r="C1952" s="3"/>
      <c r="D1952" s="3"/>
      <c r="E1952" s="3"/>
      <c r="F1952" s="51" t="str">
        <f t="shared" si="180"/>
        <v>09I1</v>
      </c>
      <c r="G1952" s="51">
        <f t="shared" si="181"/>
        <v>1</v>
      </c>
      <c r="H1952" s="51">
        <f t="shared" si="182"/>
        <v>9</v>
      </c>
      <c r="I1952" s="51" t="str">
        <f t="shared" si="183"/>
        <v>I</v>
      </c>
      <c r="J1952" s="51" t="str">
        <f t="shared" si="184"/>
        <v>MQ200</v>
      </c>
      <c r="K1952" s="76" t="str">
        <f t="shared" si="185"/>
        <v>PC209I1B</v>
      </c>
      <c r="L1952" s="281" t="e">
        <f>VLOOKUP(K1952,'Planilla de control'!#REF!,2,0)</f>
        <v>#REF!</v>
      </c>
      <c r="M1952" s="29" t="e">
        <f>IF(COUNTIF('Planilla de control'!#REF!,K1952)&gt;0,"SI","NO")</f>
        <v>#REF!</v>
      </c>
    </row>
    <row r="1953" spans="1:13" x14ac:dyDescent="0.3">
      <c r="A1953" s="3" t="s">
        <v>2365</v>
      </c>
      <c r="B1953" s="3" t="s">
        <v>4997</v>
      </c>
      <c r="C1953" s="3"/>
      <c r="D1953" s="3"/>
      <c r="E1953" s="3"/>
      <c r="F1953" s="51" t="str">
        <f t="shared" si="180"/>
        <v>09C6</v>
      </c>
      <c r="G1953" s="51">
        <f t="shared" si="181"/>
        <v>6</v>
      </c>
      <c r="H1953" s="51">
        <f t="shared" si="182"/>
        <v>9</v>
      </c>
      <c r="I1953" s="51" t="str">
        <f t="shared" si="183"/>
        <v>C</v>
      </c>
      <c r="J1953" s="51" t="str">
        <f t="shared" si="184"/>
        <v>MQ200</v>
      </c>
      <c r="K1953" s="76" t="str">
        <f t="shared" si="185"/>
        <v>PC209C6B</v>
      </c>
      <c r="L1953" s="281" t="e">
        <f>VLOOKUP(K1953,'Planilla de control'!#REF!,2,0)</f>
        <v>#REF!</v>
      </c>
      <c r="M1953" s="29" t="e">
        <f>IF(COUNTIF('Planilla de control'!#REF!,K1953)&gt;0,"SI","NO")</f>
        <v>#REF!</v>
      </c>
    </row>
    <row r="1954" spans="1:13" x14ac:dyDescent="0.3">
      <c r="A1954" s="3" t="s">
        <v>2365</v>
      </c>
      <c r="B1954" s="3" t="s">
        <v>4998</v>
      </c>
      <c r="C1954" s="3"/>
      <c r="D1954" s="3"/>
      <c r="E1954" s="3"/>
      <c r="F1954" s="51" t="str">
        <f t="shared" si="180"/>
        <v>09D6</v>
      </c>
      <c r="G1954" s="51">
        <f t="shared" si="181"/>
        <v>6</v>
      </c>
      <c r="H1954" s="51">
        <f t="shared" si="182"/>
        <v>9</v>
      </c>
      <c r="I1954" s="51" t="str">
        <f t="shared" si="183"/>
        <v>D</v>
      </c>
      <c r="J1954" s="51" t="str">
        <f t="shared" si="184"/>
        <v>MQ200</v>
      </c>
      <c r="K1954" s="76" t="str">
        <f t="shared" si="185"/>
        <v>PC209D6B</v>
      </c>
      <c r="L1954" s="281" t="e">
        <f>VLOOKUP(K1954,'Planilla de control'!#REF!,2,0)</f>
        <v>#REF!</v>
      </c>
      <c r="M1954" s="29" t="e">
        <f>IF(COUNTIF('Planilla de control'!#REF!,K1954)&gt;0,"SI","NO")</f>
        <v>#REF!</v>
      </c>
    </row>
    <row r="1955" spans="1:13" x14ac:dyDescent="0.3">
      <c r="A1955" s="3" t="s">
        <v>2365</v>
      </c>
      <c r="B1955" s="3" t="s">
        <v>4999</v>
      </c>
      <c r="C1955" s="3"/>
      <c r="D1955" s="3"/>
      <c r="E1955" s="3"/>
      <c r="F1955" s="51" t="str">
        <f t="shared" si="180"/>
        <v>09E6</v>
      </c>
      <c r="G1955" s="51">
        <f t="shared" si="181"/>
        <v>6</v>
      </c>
      <c r="H1955" s="51">
        <f t="shared" si="182"/>
        <v>9</v>
      </c>
      <c r="I1955" s="51" t="str">
        <f t="shared" si="183"/>
        <v>E</v>
      </c>
      <c r="J1955" s="51" t="str">
        <f t="shared" si="184"/>
        <v>MQ200</v>
      </c>
      <c r="K1955" s="76" t="str">
        <f t="shared" si="185"/>
        <v>PC209E6B</v>
      </c>
      <c r="L1955" s="281" t="e">
        <f>VLOOKUP(K1955,'Planilla de control'!#REF!,2,0)</f>
        <v>#REF!</v>
      </c>
      <c r="M1955" s="29" t="e">
        <f>IF(COUNTIF('Planilla de control'!#REF!,K1955)&gt;0,"SI","NO")</f>
        <v>#REF!</v>
      </c>
    </row>
    <row r="1956" spans="1:13" x14ac:dyDescent="0.3">
      <c r="A1956" s="3" t="s">
        <v>2365</v>
      </c>
      <c r="B1956" s="3" t="s">
        <v>5000</v>
      </c>
      <c r="C1956" s="3"/>
      <c r="D1956" s="3"/>
      <c r="E1956" s="3"/>
      <c r="F1956" s="51" t="str">
        <f t="shared" si="180"/>
        <v>09F6</v>
      </c>
      <c r="G1956" s="51">
        <f t="shared" si="181"/>
        <v>6</v>
      </c>
      <c r="H1956" s="51">
        <f t="shared" si="182"/>
        <v>9</v>
      </c>
      <c r="I1956" s="51" t="str">
        <f t="shared" si="183"/>
        <v>F</v>
      </c>
      <c r="J1956" s="51" t="str">
        <f t="shared" si="184"/>
        <v>MQ200</v>
      </c>
      <c r="K1956" s="76" t="str">
        <f t="shared" si="185"/>
        <v>PC209F6B</v>
      </c>
      <c r="L1956" s="281" t="e">
        <f>VLOOKUP(K1956,'Planilla de control'!#REF!,2,0)</f>
        <v>#REF!</v>
      </c>
      <c r="M1956" s="29" t="e">
        <f>IF(COUNTIF('Planilla de control'!#REF!,K1956)&gt;0,"SI","NO")</f>
        <v>#REF!</v>
      </c>
    </row>
    <row r="1957" spans="1:13" x14ac:dyDescent="0.3">
      <c r="A1957" s="3" t="s">
        <v>2365</v>
      </c>
      <c r="B1957" s="3" t="s">
        <v>5001</v>
      </c>
      <c r="C1957" s="3"/>
      <c r="D1957" s="3"/>
      <c r="E1957" s="3"/>
      <c r="F1957" s="51" t="str">
        <f t="shared" si="180"/>
        <v>09G5</v>
      </c>
      <c r="G1957" s="51">
        <f t="shared" si="181"/>
        <v>5</v>
      </c>
      <c r="H1957" s="51">
        <f t="shared" si="182"/>
        <v>9</v>
      </c>
      <c r="I1957" s="51" t="str">
        <f t="shared" si="183"/>
        <v>G</v>
      </c>
      <c r="J1957" s="51" t="str">
        <f t="shared" si="184"/>
        <v>MQ200</v>
      </c>
      <c r="K1957" s="76" t="str">
        <f t="shared" si="185"/>
        <v>PC209G5B</v>
      </c>
      <c r="L1957" s="281" t="e">
        <f>VLOOKUP(K1957,'Planilla de control'!#REF!,2,0)</f>
        <v>#REF!</v>
      </c>
      <c r="M1957" s="29" t="e">
        <f>IF(COUNTIF('Planilla de control'!#REF!,K1957)&gt;0,"SI","NO")</f>
        <v>#REF!</v>
      </c>
    </row>
    <row r="1958" spans="1:13" x14ac:dyDescent="0.3">
      <c r="A1958" s="3" t="s">
        <v>2366</v>
      </c>
      <c r="B1958" s="3" t="s">
        <v>5002</v>
      </c>
      <c r="C1958" s="3"/>
      <c r="D1958" s="3"/>
      <c r="E1958" s="3" t="s">
        <v>81</v>
      </c>
      <c r="F1958" s="51" t="str">
        <f t="shared" si="180"/>
        <v>09A3</v>
      </c>
      <c r="G1958" s="51">
        <f t="shared" si="181"/>
        <v>3</v>
      </c>
      <c r="H1958" s="51">
        <f t="shared" si="182"/>
        <v>9</v>
      </c>
      <c r="I1958" s="51" t="str">
        <f t="shared" si="183"/>
        <v>A</v>
      </c>
      <c r="J1958" s="51" t="str">
        <f t="shared" si="184"/>
        <v>MQ200</v>
      </c>
      <c r="K1958" s="76" t="str">
        <f t="shared" si="185"/>
        <v>RAB09A3A</v>
      </c>
      <c r="L1958" s="281" t="e">
        <f>VLOOKUP(K1958,'Planilla de control'!#REF!,2,0)</f>
        <v>#REF!</v>
      </c>
      <c r="M1958" s="29" t="e">
        <f>IF(COUNTIF('Planilla de control'!#REF!,K1958)&gt;0,"SI","NO")</f>
        <v>#REF!</v>
      </c>
    </row>
    <row r="1959" spans="1:13" x14ac:dyDescent="0.3">
      <c r="A1959" s="3" t="s">
        <v>2366</v>
      </c>
      <c r="B1959" s="3" t="s">
        <v>5003</v>
      </c>
      <c r="C1959" s="3"/>
      <c r="D1959" s="3"/>
      <c r="E1959" s="3" t="s">
        <v>81</v>
      </c>
      <c r="F1959" s="51" t="str">
        <f t="shared" si="180"/>
        <v>09A3</v>
      </c>
      <c r="G1959" s="51">
        <f t="shared" si="181"/>
        <v>3</v>
      </c>
      <c r="H1959" s="51">
        <f t="shared" si="182"/>
        <v>9</v>
      </c>
      <c r="I1959" s="51" t="str">
        <f t="shared" si="183"/>
        <v>A</v>
      </c>
      <c r="J1959" s="51" t="str">
        <f t="shared" si="184"/>
        <v>MQ200</v>
      </c>
      <c r="K1959" s="76" t="str">
        <f t="shared" si="185"/>
        <v>RAB09A3B</v>
      </c>
      <c r="L1959" s="281" t="e">
        <f>VLOOKUP(K1959,'Planilla de control'!#REF!,2,0)</f>
        <v>#REF!</v>
      </c>
      <c r="M1959" s="29" t="e">
        <f>IF(COUNTIF('Planilla de control'!#REF!,K1959)&gt;0,"SI","NO")</f>
        <v>#REF!</v>
      </c>
    </row>
    <row r="1960" spans="1:13" x14ac:dyDescent="0.3">
      <c r="A1960" s="3" t="s">
        <v>2366</v>
      </c>
      <c r="B1960" s="3" t="s">
        <v>5004</v>
      </c>
      <c r="C1960" s="3"/>
      <c r="D1960" s="3"/>
      <c r="E1960" s="3" t="s">
        <v>81</v>
      </c>
      <c r="F1960" s="51" t="str">
        <f t="shared" si="180"/>
        <v>09H3</v>
      </c>
      <c r="G1960" s="51">
        <f t="shared" si="181"/>
        <v>3</v>
      </c>
      <c r="H1960" s="51">
        <f t="shared" si="182"/>
        <v>9</v>
      </c>
      <c r="I1960" s="51" t="str">
        <f t="shared" si="183"/>
        <v>H</v>
      </c>
      <c r="J1960" s="51" t="str">
        <f t="shared" si="184"/>
        <v>MQ200</v>
      </c>
      <c r="K1960" s="76" t="str">
        <f t="shared" si="185"/>
        <v>RAB09H3A</v>
      </c>
      <c r="L1960" s="281" t="e">
        <f>VLOOKUP(K1960,'Planilla de control'!#REF!,2,0)</f>
        <v>#REF!</v>
      </c>
      <c r="M1960" s="29" t="e">
        <f>IF(COUNTIF('Planilla de control'!#REF!,K1960)&gt;0,"SI","NO")</f>
        <v>#REF!</v>
      </c>
    </row>
    <row r="1961" spans="1:13" x14ac:dyDescent="0.3">
      <c r="A1961" s="3" t="s">
        <v>2366</v>
      </c>
      <c r="B1961" s="3" t="s">
        <v>5005</v>
      </c>
      <c r="C1961" s="3"/>
      <c r="D1961" s="3"/>
      <c r="E1961" s="3"/>
      <c r="F1961" s="51" t="str">
        <f t="shared" si="180"/>
        <v>09J2</v>
      </c>
      <c r="G1961" s="51">
        <f t="shared" si="181"/>
        <v>2</v>
      </c>
      <c r="H1961" s="51">
        <f t="shared" si="182"/>
        <v>9</v>
      </c>
      <c r="I1961" s="51" t="str">
        <f t="shared" si="183"/>
        <v>J</v>
      </c>
      <c r="J1961" s="51" t="str">
        <f t="shared" si="184"/>
        <v>MQ200</v>
      </c>
      <c r="K1961" s="76" t="str">
        <f t="shared" si="185"/>
        <v>RAB09J2B</v>
      </c>
      <c r="L1961" s="281" t="e">
        <f>VLOOKUP(K1961,'Planilla de control'!#REF!,2,0)</f>
        <v>#REF!</v>
      </c>
      <c r="M1961" s="29" t="e">
        <f>IF(COUNTIF('Planilla de control'!#REF!,K1961)&gt;0,"SI","NO")</f>
        <v>#REF!</v>
      </c>
    </row>
    <row r="1962" spans="1:13" x14ac:dyDescent="0.3">
      <c r="A1962" s="3" t="s">
        <v>2366</v>
      </c>
      <c r="B1962" s="3" t="s">
        <v>5006</v>
      </c>
      <c r="C1962" s="3"/>
      <c r="D1962" s="3"/>
      <c r="E1962" s="3"/>
      <c r="F1962" s="51" t="str">
        <f t="shared" si="180"/>
        <v>09L1</v>
      </c>
      <c r="G1962" s="51">
        <f t="shared" si="181"/>
        <v>1</v>
      </c>
      <c r="H1962" s="51">
        <f t="shared" si="182"/>
        <v>9</v>
      </c>
      <c r="I1962" s="51" t="str">
        <f t="shared" si="183"/>
        <v>L</v>
      </c>
      <c r="J1962" s="51" t="str">
        <f t="shared" si="184"/>
        <v>MQ200</v>
      </c>
      <c r="K1962" s="76" t="str">
        <f t="shared" si="185"/>
        <v>RAB09L1A</v>
      </c>
      <c r="L1962" s="281" t="e">
        <f>VLOOKUP(K1962,'Planilla de control'!#REF!,2,0)</f>
        <v>#REF!</v>
      </c>
      <c r="M1962" s="29" t="e">
        <f>IF(COUNTIF('Planilla de control'!#REF!,K1962)&gt;0,"SI","NO")</f>
        <v>#REF!</v>
      </c>
    </row>
    <row r="1963" spans="1:13" x14ac:dyDescent="0.3">
      <c r="A1963" s="3" t="s">
        <v>2366</v>
      </c>
      <c r="B1963" s="3" t="s">
        <v>5007</v>
      </c>
      <c r="C1963" s="3"/>
      <c r="D1963" s="3"/>
      <c r="E1963" s="3"/>
      <c r="F1963" s="51" t="str">
        <f t="shared" si="180"/>
        <v>09L1</v>
      </c>
      <c r="G1963" s="51">
        <f t="shared" si="181"/>
        <v>1</v>
      </c>
      <c r="H1963" s="51">
        <f t="shared" si="182"/>
        <v>9</v>
      </c>
      <c r="I1963" s="51" t="str">
        <f t="shared" si="183"/>
        <v>L</v>
      </c>
      <c r="J1963" s="51" t="str">
        <f t="shared" si="184"/>
        <v>MQ200</v>
      </c>
      <c r="K1963" s="76" t="str">
        <f t="shared" si="185"/>
        <v>RAB09L1B</v>
      </c>
      <c r="L1963" s="281" t="e">
        <f>VLOOKUP(K1963,'Planilla de control'!#REF!,2,0)</f>
        <v>#REF!</v>
      </c>
      <c r="M1963" s="29" t="e">
        <f>IF(COUNTIF('Planilla de control'!#REF!,K1963)&gt;0,"SI","NO")</f>
        <v>#REF!</v>
      </c>
    </row>
    <row r="1964" spans="1:13" x14ac:dyDescent="0.3">
      <c r="A1964" s="3" t="s">
        <v>2366</v>
      </c>
      <c r="B1964" s="3" t="s">
        <v>5008</v>
      </c>
      <c r="C1964" s="3"/>
      <c r="D1964" s="3"/>
      <c r="E1964" s="3" t="s">
        <v>81</v>
      </c>
      <c r="F1964" s="51" t="str">
        <f t="shared" si="180"/>
        <v>09L2</v>
      </c>
      <c r="G1964" s="51">
        <f t="shared" si="181"/>
        <v>2</v>
      </c>
      <c r="H1964" s="51">
        <f t="shared" si="182"/>
        <v>9</v>
      </c>
      <c r="I1964" s="51" t="str">
        <f t="shared" si="183"/>
        <v>L</v>
      </c>
      <c r="J1964" s="51" t="str">
        <f t="shared" si="184"/>
        <v>MQ200</v>
      </c>
      <c r="K1964" s="76" t="str">
        <f t="shared" si="185"/>
        <v>RAB09L2A</v>
      </c>
      <c r="L1964" s="281" t="e">
        <f>VLOOKUP(K1964,'Planilla de control'!#REF!,2,0)</f>
        <v>#REF!</v>
      </c>
      <c r="M1964" s="29" t="e">
        <f>IF(COUNTIF('Planilla de control'!#REF!,K1964)&gt;0,"SI","NO")</f>
        <v>#REF!</v>
      </c>
    </row>
    <row r="1965" spans="1:13" x14ac:dyDescent="0.3">
      <c r="A1965" s="3" t="s">
        <v>2366</v>
      </c>
      <c r="B1965" s="3" t="s">
        <v>5009</v>
      </c>
      <c r="C1965" s="3"/>
      <c r="D1965" s="3"/>
      <c r="E1965" s="3" t="s">
        <v>81</v>
      </c>
      <c r="F1965" s="51" t="str">
        <f t="shared" si="180"/>
        <v>09L2</v>
      </c>
      <c r="G1965" s="51">
        <f t="shared" si="181"/>
        <v>2</v>
      </c>
      <c r="H1965" s="51">
        <f t="shared" si="182"/>
        <v>9</v>
      </c>
      <c r="I1965" s="51" t="str">
        <f t="shared" si="183"/>
        <v>L</v>
      </c>
      <c r="J1965" s="51" t="str">
        <f t="shared" si="184"/>
        <v>MQ200</v>
      </c>
      <c r="K1965" s="76" t="str">
        <f t="shared" si="185"/>
        <v>RAB09L2B</v>
      </c>
      <c r="L1965" s="281" t="e">
        <f>VLOOKUP(K1965,'Planilla de control'!#REF!,2,0)</f>
        <v>#REF!</v>
      </c>
      <c r="M1965" s="29" t="e">
        <f>IF(COUNTIF('Planilla de control'!#REF!,K1965)&gt;0,"SI","NO")</f>
        <v>#REF!</v>
      </c>
    </row>
    <row r="1966" spans="1:13" x14ac:dyDescent="0.3">
      <c r="A1966" s="3" t="s">
        <v>2366</v>
      </c>
      <c r="B1966" s="3" t="s">
        <v>5010</v>
      </c>
      <c r="C1966" s="3"/>
      <c r="D1966" s="3"/>
      <c r="E1966" s="3" t="s">
        <v>81</v>
      </c>
      <c r="F1966" s="51" t="str">
        <f t="shared" si="180"/>
        <v>09L3</v>
      </c>
      <c r="G1966" s="51">
        <f t="shared" si="181"/>
        <v>3</v>
      </c>
      <c r="H1966" s="51">
        <f t="shared" si="182"/>
        <v>9</v>
      </c>
      <c r="I1966" s="51" t="str">
        <f t="shared" si="183"/>
        <v>L</v>
      </c>
      <c r="J1966" s="51" t="str">
        <f t="shared" si="184"/>
        <v>MQ200</v>
      </c>
      <c r="K1966" s="76" t="str">
        <f t="shared" si="185"/>
        <v>RAB09L3A</v>
      </c>
      <c r="L1966" s="281" t="e">
        <f>VLOOKUP(K1966,'Planilla de control'!#REF!,2,0)</f>
        <v>#REF!</v>
      </c>
      <c r="M1966" s="29" t="e">
        <f>IF(COUNTIF('Planilla de control'!#REF!,K1966)&gt;0,"SI","NO")</f>
        <v>#REF!</v>
      </c>
    </row>
    <row r="1967" spans="1:13" x14ac:dyDescent="0.3">
      <c r="A1967" s="3" t="s">
        <v>2366</v>
      </c>
      <c r="B1967" s="3" t="s">
        <v>5011</v>
      </c>
      <c r="C1967" s="3"/>
      <c r="D1967" s="3"/>
      <c r="E1967" s="3" t="s">
        <v>81</v>
      </c>
      <c r="F1967" s="51" t="str">
        <f t="shared" si="180"/>
        <v>09L3</v>
      </c>
      <c r="G1967" s="51">
        <f t="shared" si="181"/>
        <v>3</v>
      </c>
      <c r="H1967" s="51">
        <f t="shared" si="182"/>
        <v>9</v>
      </c>
      <c r="I1967" s="51" t="str">
        <f t="shared" si="183"/>
        <v>L</v>
      </c>
      <c r="J1967" s="51" t="str">
        <f t="shared" si="184"/>
        <v>MQ200</v>
      </c>
      <c r="K1967" s="76" t="str">
        <f t="shared" si="185"/>
        <v>RAB09L3B</v>
      </c>
      <c r="L1967" s="281" t="e">
        <f>VLOOKUP(K1967,'Planilla de control'!#REF!,2,0)</f>
        <v>#REF!</v>
      </c>
      <c r="M1967" s="29" t="e">
        <f>IF(COUNTIF('Planilla de control'!#REF!,K1967)&gt;0,"SI","NO")</f>
        <v>#REF!</v>
      </c>
    </row>
    <row r="1968" spans="1:13" x14ac:dyDescent="0.3">
      <c r="A1968" s="3" t="s">
        <v>2366</v>
      </c>
      <c r="B1968" s="3" t="s">
        <v>5012</v>
      </c>
      <c r="C1968" s="3"/>
      <c r="D1968" s="3"/>
      <c r="E1968" s="3" t="s">
        <v>81</v>
      </c>
      <c r="F1968" s="51" t="str">
        <f t="shared" si="180"/>
        <v>09L6</v>
      </c>
      <c r="G1968" s="51">
        <f t="shared" si="181"/>
        <v>6</v>
      </c>
      <c r="H1968" s="51">
        <f t="shared" si="182"/>
        <v>9</v>
      </c>
      <c r="I1968" s="51" t="str">
        <f t="shared" si="183"/>
        <v>L</v>
      </c>
      <c r="J1968" s="51" t="str">
        <f t="shared" si="184"/>
        <v>MQ200</v>
      </c>
      <c r="K1968" s="76" t="str">
        <f t="shared" si="185"/>
        <v>RAB09L6A</v>
      </c>
      <c r="L1968" s="281" t="e">
        <f>VLOOKUP(K1968,'Planilla de control'!#REF!,2,0)</f>
        <v>#REF!</v>
      </c>
      <c r="M1968" s="29" t="e">
        <f>IF(COUNTIF('Planilla de control'!#REF!,K1968)&gt;0,"SI","NO")</f>
        <v>#REF!</v>
      </c>
    </row>
    <row r="1969" spans="1:13" x14ac:dyDescent="0.3">
      <c r="A1969" s="3" t="s">
        <v>2366</v>
      </c>
      <c r="B1969" s="3" t="s">
        <v>5013</v>
      </c>
      <c r="C1969" s="3"/>
      <c r="D1969" s="3"/>
      <c r="E1969" s="3" t="s">
        <v>81</v>
      </c>
      <c r="F1969" s="51" t="str">
        <f t="shared" si="180"/>
        <v>09L6</v>
      </c>
      <c r="G1969" s="51">
        <f t="shared" si="181"/>
        <v>6</v>
      </c>
      <c r="H1969" s="51">
        <f t="shared" si="182"/>
        <v>9</v>
      </c>
      <c r="I1969" s="51" t="str">
        <f t="shared" si="183"/>
        <v>L</v>
      </c>
      <c r="J1969" s="51" t="str">
        <f t="shared" si="184"/>
        <v>MQ200</v>
      </c>
      <c r="K1969" s="76" t="str">
        <f t="shared" si="185"/>
        <v>RAB09L6B</v>
      </c>
      <c r="L1969" s="281" t="e">
        <f>VLOOKUP(K1969,'Planilla de control'!#REF!,2,0)</f>
        <v>#REF!</v>
      </c>
      <c r="M1969" s="29" t="e">
        <f>IF(COUNTIF('Planilla de control'!#REF!,K1969)&gt;0,"SI","NO")</f>
        <v>#REF!</v>
      </c>
    </row>
    <row r="1970" spans="1:13" x14ac:dyDescent="0.3">
      <c r="A1970" s="3" t="s">
        <v>2366</v>
      </c>
      <c r="B1970" s="3" t="s">
        <v>5014</v>
      </c>
      <c r="C1970" s="3"/>
      <c r="D1970" s="3"/>
      <c r="E1970" s="3"/>
      <c r="F1970" s="51" t="str">
        <f t="shared" si="180"/>
        <v>09K6</v>
      </c>
      <c r="G1970" s="51">
        <f t="shared" si="181"/>
        <v>6</v>
      </c>
      <c r="H1970" s="51">
        <f t="shared" si="182"/>
        <v>9</v>
      </c>
      <c r="I1970" s="51" t="str">
        <f t="shared" si="183"/>
        <v>K</v>
      </c>
      <c r="J1970" s="51" t="str">
        <f t="shared" si="184"/>
        <v>MQ200</v>
      </c>
      <c r="K1970" s="76" t="str">
        <f t="shared" si="185"/>
        <v>RAB09K6A</v>
      </c>
      <c r="L1970" s="281" t="e">
        <f>VLOOKUP(K1970,'Planilla de control'!#REF!,2,0)</f>
        <v>#REF!</v>
      </c>
      <c r="M1970" s="29" t="e">
        <f>IF(COUNTIF('Planilla de control'!#REF!,K1970)&gt;0,"SI","NO")</f>
        <v>#REF!</v>
      </c>
    </row>
    <row r="1971" spans="1:13" x14ac:dyDescent="0.3">
      <c r="A1971" s="3" t="s">
        <v>2366</v>
      </c>
      <c r="B1971" s="3" t="s">
        <v>5015</v>
      </c>
      <c r="C1971" s="3"/>
      <c r="D1971" s="3"/>
      <c r="E1971" s="3"/>
      <c r="F1971" s="51" t="str">
        <f t="shared" si="180"/>
        <v>09K5</v>
      </c>
      <c r="G1971" s="51">
        <f t="shared" si="181"/>
        <v>5</v>
      </c>
      <c r="H1971" s="51">
        <f t="shared" si="182"/>
        <v>9</v>
      </c>
      <c r="I1971" s="51" t="str">
        <f t="shared" si="183"/>
        <v>K</v>
      </c>
      <c r="J1971" s="51" t="str">
        <f t="shared" si="184"/>
        <v>MQ200</v>
      </c>
      <c r="K1971" s="76" t="str">
        <f t="shared" si="185"/>
        <v>RAB09K5A</v>
      </c>
      <c r="L1971" s="281" t="e">
        <f>VLOOKUP(K1971,'Planilla de control'!#REF!,2,0)</f>
        <v>#REF!</v>
      </c>
      <c r="M1971" s="29" t="e">
        <f>IF(COUNTIF('Planilla de control'!#REF!,K1971)&gt;0,"SI","NO")</f>
        <v>#REF!</v>
      </c>
    </row>
    <row r="1972" spans="1:13" x14ac:dyDescent="0.3">
      <c r="A1972" s="3" t="s">
        <v>2366</v>
      </c>
      <c r="B1972" s="3" t="s">
        <v>5016</v>
      </c>
      <c r="C1972" s="3"/>
      <c r="D1972" s="3"/>
      <c r="E1972" s="3"/>
      <c r="F1972" s="51" t="str">
        <f t="shared" si="180"/>
        <v>09B5</v>
      </c>
      <c r="G1972" s="51">
        <f t="shared" si="181"/>
        <v>5</v>
      </c>
      <c r="H1972" s="51">
        <f t="shared" si="182"/>
        <v>9</v>
      </c>
      <c r="I1972" s="51" t="str">
        <f t="shared" si="183"/>
        <v>B</v>
      </c>
      <c r="J1972" s="51" t="str">
        <f t="shared" si="184"/>
        <v>MQ200</v>
      </c>
      <c r="K1972" s="76" t="str">
        <f t="shared" si="185"/>
        <v>RAB09B5A</v>
      </c>
      <c r="L1972" s="281" t="e">
        <f>VLOOKUP(K1972,'Planilla de control'!#REF!,2,0)</f>
        <v>#REF!</v>
      </c>
      <c r="M1972" s="29" t="e">
        <f>IF(COUNTIF('Planilla de control'!#REF!,K1972)&gt;0,"SI","NO")</f>
        <v>#REF!</v>
      </c>
    </row>
    <row r="1973" spans="1:13" x14ac:dyDescent="0.3">
      <c r="A1973" s="3" t="s">
        <v>2366</v>
      </c>
      <c r="B1973" s="3" t="s">
        <v>5017</v>
      </c>
      <c r="C1973" s="3"/>
      <c r="D1973" s="3"/>
      <c r="E1973" s="3"/>
      <c r="F1973" s="51" t="str">
        <f t="shared" si="180"/>
        <v>09C3</v>
      </c>
      <c r="G1973" s="51">
        <f t="shared" si="181"/>
        <v>3</v>
      </c>
      <c r="H1973" s="51">
        <f t="shared" si="182"/>
        <v>9</v>
      </c>
      <c r="I1973" s="51" t="str">
        <f t="shared" si="183"/>
        <v>C</v>
      </c>
      <c r="J1973" s="51" t="str">
        <f t="shared" si="184"/>
        <v>MQ200</v>
      </c>
      <c r="K1973" s="76" t="str">
        <f t="shared" si="185"/>
        <v>RAB09C3A</v>
      </c>
      <c r="L1973" s="281" t="e">
        <f>VLOOKUP(K1973,'Planilla de control'!#REF!,2,0)</f>
        <v>#REF!</v>
      </c>
      <c r="M1973" s="29" t="e">
        <f>IF(COUNTIF('Planilla de control'!#REF!,K1973)&gt;0,"SI","NO")</f>
        <v>#REF!</v>
      </c>
    </row>
    <row r="1974" spans="1:13" x14ac:dyDescent="0.3">
      <c r="A1974" s="3" t="s">
        <v>2366</v>
      </c>
      <c r="B1974" s="3" t="s">
        <v>5018</v>
      </c>
      <c r="C1974" s="3"/>
      <c r="D1974" s="3"/>
      <c r="E1974" s="3"/>
      <c r="F1974" s="51" t="str">
        <f t="shared" si="180"/>
        <v>09A5</v>
      </c>
      <c r="G1974" s="51">
        <f t="shared" si="181"/>
        <v>5</v>
      </c>
      <c r="H1974" s="51">
        <f t="shared" si="182"/>
        <v>9</v>
      </c>
      <c r="I1974" s="51" t="str">
        <f t="shared" si="183"/>
        <v>A</v>
      </c>
      <c r="J1974" s="51" t="str">
        <f t="shared" si="184"/>
        <v>MQ200</v>
      </c>
      <c r="K1974" s="76" t="str">
        <f t="shared" si="185"/>
        <v>RAB09A5B</v>
      </c>
      <c r="L1974" s="281" t="e">
        <f>VLOOKUP(K1974,'Planilla de control'!#REF!,2,0)</f>
        <v>#REF!</v>
      </c>
      <c r="M1974" s="29" t="e">
        <f>IF(COUNTIF('Planilla de control'!#REF!,K1974)&gt;0,"SI","NO")</f>
        <v>#REF!</v>
      </c>
    </row>
    <row r="1975" spans="1:13" x14ac:dyDescent="0.3">
      <c r="A1975" s="3" t="s">
        <v>2366</v>
      </c>
      <c r="B1975" s="3" t="s">
        <v>5019</v>
      </c>
      <c r="C1975" s="3"/>
      <c r="D1975" s="3"/>
      <c r="E1975" s="3"/>
      <c r="F1975" s="51" t="str">
        <f t="shared" si="180"/>
        <v>09A4</v>
      </c>
      <c r="G1975" s="51">
        <f t="shared" si="181"/>
        <v>4</v>
      </c>
      <c r="H1975" s="51">
        <f t="shared" si="182"/>
        <v>9</v>
      </c>
      <c r="I1975" s="51" t="str">
        <f t="shared" si="183"/>
        <v>A</v>
      </c>
      <c r="J1975" s="51" t="str">
        <f t="shared" si="184"/>
        <v>MQ200</v>
      </c>
      <c r="K1975" s="76" t="str">
        <f t="shared" si="185"/>
        <v>RAB09A4A</v>
      </c>
      <c r="L1975" s="281" t="e">
        <f>VLOOKUP(K1975,'Planilla de control'!#REF!,2,0)</f>
        <v>#REF!</v>
      </c>
      <c r="M1975" s="29" t="e">
        <f>IF(COUNTIF('Planilla de control'!#REF!,K1975)&gt;0,"SI","NO")</f>
        <v>#REF!</v>
      </c>
    </row>
    <row r="1976" spans="1:13" x14ac:dyDescent="0.3">
      <c r="A1976" s="3" t="s">
        <v>2366</v>
      </c>
      <c r="B1976" s="3" t="s">
        <v>5020</v>
      </c>
      <c r="C1976" s="3"/>
      <c r="D1976" s="3"/>
      <c r="E1976" s="3"/>
      <c r="F1976" s="51" t="str">
        <f t="shared" si="180"/>
        <v>09D4</v>
      </c>
      <c r="G1976" s="51">
        <f t="shared" si="181"/>
        <v>4</v>
      </c>
      <c r="H1976" s="51">
        <f t="shared" si="182"/>
        <v>9</v>
      </c>
      <c r="I1976" s="51" t="str">
        <f t="shared" si="183"/>
        <v>D</v>
      </c>
      <c r="J1976" s="51" t="str">
        <f t="shared" si="184"/>
        <v>MQ200</v>
      </c>
      <c r="K1976" s="76" t="str">
        <f t="shared" si="185"/>
        <v>RAB09D4A</v>
      </c>
      <c r="L1976" s="281" t="e">
        <f>VLOOKUP(K1976,'Planilla de control'!#REF!,2,0)</f>
        <v>#REF!</v>
      </c>
      <c r="M1976" s="29" t="e">
        <f>IF(COUNTIF('Planilla de control'!#REF!,K1976)&gt;0,"SI","NO")</f>
        <v>#REF!</v>
      </c>
    </row>
    <row r="1977" spans="1:13" x14ac:dyDescent="0.3">
      <c r="A1977" s="3" t="s">
        <v>2366</v>
      </c>
      <c r="B1977" s="3" t="s">
        <v>5021</v>
      </c>
      <c r="C1977" s="3"/>
      <c r="D1977" s="3"/>
      <c r="E1977" s="3"/>
      <c r="F1977" s="51" t="str">
        <f t="shared" si="180"/>
        <v>09D4</v>
      </c>
      <c r="G1977" s="51">
        <f t="shared" si="181"/>
        <v>4</v>
      </c>
      <c r="H1977" s="51">
        <f t="shared" si="182"/>
        <v>9</v>
      </c>
      <c r="I1977" s="51" t="str">
        <f t="shared" si="183"/>
        <v>D</v>
      </c>
      <c r="J1977" s="51" t="str">
        <f t="shared" si="184"/>
        <v>MQ200</v>
      </c>
      <c r="K1977" s="76" t="str">
        <f t="shared" si="185"/>
        <v>RAB09D4B</v>
      </c>
      <c r="L1977" s="281" t="e">
        <f>VLOOKUP(K1977,'Planilla de control'!#REF!,2,0)</f>
        <v>#REF!</v>
      </c>
      <c r="M1977" s="29" t="e">
        <f>IF(COUNTIF('Planilla de control'!#REF!,K1977)&gt;0,"SI","NO")</f>
        <v>#REF!</v>
      </c>
    </row>
    <row r="1978" spans="1:13" x14ac:dyDescent="0.3">
      <c r="A1978" s="3" t="s">
        <v>2366</v>
      </c>
      <c r="B1978" s="3" t="s">
        <v>5022</v>
      </c>
      <c r="C1978" s="3"/>
      <c r="D1978" s="3"/>
      <c r="E1978" s="3"/>
      <c r="F1978" s="51" t="str">
        <f t="shared" si="180"/>
        <v>09D5</v>
      </c>
      <c r="G1978" s="51">
        <f t="shared" si="181"/>
        <v>5</v>
      </c>
      <c r="H1978" s="51">
        <f t="shared" si="182"/>
        <v>9</v>
      </c>
      <c r="I1978" s="51" t="str">
        <f t="shared" si="183"/>
        <v>D</v>
      </c>
      <c r="J1978" s="51" t="str">
        <f t="shared" si="184"/>
        <v>MQ200</v>
      </c>
      <c r="K1978" s="76" t="str">
        <f t="shared" si="185"/>
        <v>RAB09D5A</v>
      </c>
      <c r="L1978" s="281" t="e">
        <f>VLOOKUP(K1978,'Planilla de control'!#REF!,2,0)</f>
        <v>#REF!</v>
      </c>
      <c r="M1978" s="29" t="e">
        <f>IF(COUNTIF('Planilla de control'!#REF!,K1978)&gt;0,"SI","NO")</f>
        <v>#REF!</v>
      </c>
    </row>
    <row r="1979" spans="1:13" x14ac:dyDescent="0.3">
      <c r="A1979" s="3" t="s">
        <v>2366</v>
      </c>
      <c r="B1979" s="3" t="s">
        <v>5023</v>
      </c>
      <c r="C1979" s="3"/>
      <c r="D1979" s="3"/>
      <c r="E1979" s="3"/>
      <c r="F1979" s="51" t="str">
        <f t="shared" si="180"/>
        <v>09F4</v>
      </c>
      <c r="G1979" s="51">
        <f t="shared" si="181"/>
        <v>4</v>
      </c>
      <c r="H1979" s="51">
        <f t="shared" si="182"/>
        <v>9</v>
      </c>
      <c r="I1979" s="51" t="str">
        <f t="shared" si="183"/>
        <v>F</v>
      </c>
      <c r="J1979" s="51" t="str">
        <f t="shared" si="184"/>
        <v>MQ200</v>
      </c>
      <c r="K1979" s="76" t="str">
        <f t="shared" si="185"/>
        <v>RAB09F4B</v>
      </c>
      <c r="L1979" s="281" t="e">
        <f>VLOOKUP(K1979,'Planilla de control'!#REF!,2,0)</f>
        <v>#REF!</v>
      </c>
      <c r="M1979" s="29" t="e">
        <f>IF(COUNTIF('Planilla de control'!#REF!,K1979)&gt;0,"SI","NO")</f>
        <v>#REF!</v>
      </c>
    </row>
    <row r="1980" spans="1:13" x14ac:dyDescent="0.3">
      <c r="A1980" s="3" t="s">
        <v>2366</v>
      </c>
      <c r="B1980" s="3" t="s">
        <v>5024</v>
      </c>
      <c r="C1980" s="3"/>
      <c r="D1980" s="3"/>
      <c r="E1980" s="3"/>
      <c r="F1980" s="51" t="str">
        <f t="shared" si="180"/>
        <v>09F1</v>
      </c>
      <c r="G1980" s="51">
        <f t="shared" si="181"/>
        <v>1</v>
      </c>
      <c r="H1980" s="51">
        <f t="shared" si="182"/>
        <v>9</v>
      </c>
      <c r="I1980" s="51" t="str">
        <f t="shared" si="183"/>
        <v>F</v>
      </c>
      <c r="J1980" s="51" t="str">
        <f t="shared" si="184"/>
        <v>MQ200</v>
      </c>
      <c r="K1980" s="76" t="str">
        <f t="shared" si="185"/>
        <v>RAB09F1B</v>
      </c>
      <c r="L1980" s="281" t="e">
        <f>VLOOKUP(K1980,'Planilla de control'!#REF!,2,0)</f>
        <v>#REF!</v>
      </c>
      <c r="M1980" s="29" t="e">
        <f>IF(COUNTIF('Planilla de control'!#REF!,K1980)&gt;0,"SI","NO")</f>
        <v>#REF!</v>
      </c>
    </row>
    <row r="1981" spans="1:13" x14ac:dyDescent="0.3">
      <c r="A1981" s="3" t="s">
        <v>2366</v>
      </c>
      <c r="B1981" s="3" t="s">
        <v>5025</v>
      </c>
      <c r="C1981" s="3"/>
      <c r="D1981" s="3"/>
      <c r="E1981" s="3"/>
      <c r="F1981" s="51" t="str">
        <f t="shared" si="180"/>
        <v>09H2</v>
      </c>
      <c r="G1981" s="51">
        <f t="shared" si="181"/>
        <v>2</v>
      </c>
      <c r="H1981" s="51">
        <f t="shared" si="182"/>
        <v>9</v>
      </c>
      <c r="I1981" s="51" t="str">
        <f t="shared" si="183"/>
        <v>H</v>
      </c>
      <c r="J1981" s="51" t="str">
        <f t="shared" si="184"/>
        <v>MQ200</v>
      </c>
      <c r="K1981" s="76" t="str">
        <f t="shared" si="185"/>
        <v>RAB09H2A</v>
      </c>
      <c r="L1981" s="281" t="e">
        <f>VLOOKUP(K1981,'Planilla de control'!#REF!,2,0)</f>
        <v>#REF!</v>
      </c>
      <c r="M1981" s="29" t="e">
        <f>IF(COUNTIF('Planilla de control'!#REF!,K1981)&gt;0,"SI","NO")</f>
        <v>#REF!</v>
      </c>
    </row>
    <row r="1982" spans="1:13" x14ac:dyDescent="0.3">
      <c r="A1982" s="3" t="s">
        <v>2366</v>
      </c>
      <c r="B1982" s="3" t="s">
        <v>5026</v>
      </c>
      <c r="C1982" s="3"/>
      <c r="D1982" s="3"/>
      <c r="E1982" s="3"/>
      <c r="F1982" s="51" t="str">
        <f t="shared" si="180"/>
        <v>09K1</v>
      </c>
      <c r="G1982" s="51">
        <f t="shared" si="181"/>
        <v>1</v>
      </c>
      <c r="H1982" s="51">
        <f t="shared" si="182"/>
        <v>9</v>
      </c>
      <c r="I1982" s="51" t="str">
        <f t="shared" si="183"/>
        <v>K</v>
      </c>
      <c r="J1982" s="51" t="str">
        <f t="shared" si="184"/>
        <v>MQ200</v>
      </c>
      <c r="K1982" s="76" t="str">
        <f t="shared" si="185"/>
        <v>RAB09K1A</v>
      </c>
      <c r="L1982" s="281" t="e">
        <f>VLOOKUP(K1982,'Planilla de control'!#REF!,2,0)</f>
        <v>#REF!</v>
      </c>
      <c r="M1982" s="29" t="e">
        <f>IF(COUNTIF('Planilla de control'!#REF!,K1982)&gt;0,"SI","NO")</f>
        <v>#REF!</v>
      </c>
    </row>
    <row r="1983" spans="1:13" x14ac:dyDescent="0.3">
      <c r="A1983" s="3" t="s">
        <v>2366</v>
      </c>
      <c r="B1983" s="3" t="s">
        <v>5027</v>
      </c>
      <c r="C1983" s="3"/>
      <c r="D1983" s="3"/>
      <c r="E1983" s="3"/>
      <c r="F1983" s="51" t="str">
        <f t="shared" si="180"/>
        <v>09F4</v>
      </c>
      <c r="G1983" s="51">
        <f t="shared" si="181"/>
        <v>4</v>
      </c>
      <c r="H1983" s="51">
        <f t="shared" si="182"/>
        <v>9</v>
      </c>
      <c r="I1983" s="51" t="str">
        <f t="shared" si="183"/>
        <v>F</v>
      </c>
      <c r="J1983" s="51" t="str">
        <f t="shared" si="184"/>
        <v>MQ200</v>
      </c>
      <c r="K1983" s="76" t="str">
        <f t="shared" si="185"/>
        <v>RAB09F4A</v>
      </c>
      <c r="L1983" s="281" t="e">
        <f>VLOOKUP(K1983,'Planilla de control'!#REF!,2,0)</f>
        <v>#REF!</v>
      </c>
      <c r="M1983" s="29" t="e">
        <f>IF(COUNTIF('Planilla de control'!#REF!,K1983)&gt;0,"SI","NO")</f>
        <v>#REF!</v>
      </c>
    </row>
    <row r="1984" spans="1:13" x14ac:dyDescent="0.3">
      <c r="A1984" s="3" t="s">
        <v>2366</v>
      </c>
      <c r="B1984" s="3" t="s">
        <v>5028</v>
      </c>
      <c r="C1984" s="3"/>
      <c r="D1984" s="3"/>
      <c r="E1984" s="3"/>
      <c r="F1984" s="51" t="str">
        <f t="shared" si="180"/>
        <v>09C1</v>
      </c>
      <c r="G1984" s="51">
        <f t="shared" si="181"/>
        <v>1</v>
      </c>
      <c r="H1984" s="51">
        <f t="shared" si="182"/>
        <v>9</v>
      </c>
      <c r="I1984" s="51" t="str">
        <f t="shared" si="183"/>
        <v>C</v>
      </c>
      <c r="J1984" s="51" t="str">
        <f t="shared" si="184"/>
        <v>MQ200</v>
      </c>
      <c r="K1984" s="76" t="str">
        <f t="shared" si="185"/>
        <v>RAB09C1B</v>
      </c>
      <c r="L1984" s="281" t="e">
        <f>VLOOKUP(K1984,'Planilla de control'!#REF!,2,0)</f>
        <v>#REF!</v>
      </c>
      <c r="M1984" s="29" t="e">
        <f>IF(COUNTIF('Planilla de control'!#REF!,K1984)&gt;0,"SI","NO")</f>
        <v>#REF!</v>
      </c>
    </row>
    <row r="1985" spans="1:13" x14ac:dyDescent="0.3">
      <c r="A1985" s="3" t="s">
        <v>2366</v>
      </c>
      <c r="B1985" s="3" t="s">
        <v>5029</v>
      </c>
      <c r="C1985" s="3"/>
      <c r="D1985" s="3"/>
      <c r="E1985" s="3"/>
      <c r="F1985" s="51" t="str">
        <f t="shared" si="180"/>
        <v>09J3</v>
      </c>
      <c r="G1985" s="51">
        <f t="shared" si="181"/>
        <v>3</v>
      </c>
      <c r="H1985" s="51">
        <f t="shared" si="182"/>
        <v>9</v>
      </c>
      <c r="I1985" s="51" t="str">
        <f t="shared" si="183"/>
        <v>J</v>
      </c>
      <c r="J1985" s="51" t="str">
        <f t="shared" si="184"/>
        <v>MQ200</v>
      </c>
      <c r="K1985" s="76" t="str">
        <f t="shared" si="185"/>
        <v>RAB09J3B</v>
      </c>
      <c r="L1985" s="281" t="e">
        <f>VLOOKUP(K1985,'Planilla de control'!#REF!,2,0)</f>
        <v>#REF!</v>
      </c>
      <c r="M1985" s="29" t="e">
        <f>IF(COUNTIF('Planilla de control'!#REF!,K1985)&gt;0,"SI","NO")</f>
        <v>#REF!</v>
      </c>
    </row>
    <row r="1986" spans="1:13" x14ac:dyDescent="0.3">
      <c r="A1986" s="3" t="s">
        <v>2366</v>
      </c>
      <c r="B1986" s="3" t="s">
        <v>5030</v>
      </c>
      <c r="C1986" s="3"/>
      <c r="D1986" s="3"/>
      <c r="E1986" s="3"/>
      <c r="F1986" s="51" t="str">
        <f t="shared" si="180"/>
        <v>09H6</v>
      </c>
      <c r="G1986" s="51">
        <f t="shared" si="181"/>
        <v>6</v>
      </c>
      <c r="H1986" s="51">
        <f t="shared" si="182"/>
        <v>9</v>
      </c>
      <c r="I1986" s="51" t="str">
        <f t="shared" si="183"/>
        <v>H</v>
      </c>
      <c r="J1986" s="51" t="str">
        <f t="shared" si="184"/>
        <v>MQ200</v>
      </c>
      <c r="K1986" s="76" t="str">
        <f t="shared" si="185"/>
        <v>RAB09H6A</v>
      </c>
      <c r="L1986" s="281" t="e">
        <f>VLOOKUP(K1986,'Planilla de control'!#REF!,2,0)</f>
        <v>#REF!</v>
      </c>
      <c r="M1986" s="29" t="e">
        <f>IF(COUNTIF('Planilla de control'!#REF!,K1986)&gt;0,"SI","NO")</f>
        <v>#REF!</v>
      </c>
    </row>
    <row r="1987" spans="1:13" x14ac:dyDescent="0.3">
      <c r="A1987" s="3" t="s">
        <v>2366</v>
      </c>
      <c r="B1987" s="3" t="s">
        <v>5031</v>
      </c>
      <c r="C1987" s="3"/>
      <c r="D1987" s="3"/>
      <c r="E1987" s="3"/>
      <c r="F1987" s="51" t="str">
        <f t="shared" ref="F1987:F2050" si="186">IF(OR(LEN(B1987)=9,LEN(B1987)=5),MID(B1987,1,4),MID(B1987,1,5))</f>
        <v>09G1</v>
      </c>
      <c r="G1987" s="51">
        <f t="shared" ref="G1987:G2050" si="187">IF(MID(F1987,5,1)&lt;&gt;"",MID(F1987,4,2),MID(F1987,4,1))*1</f>
        <v>1</v>
      </c>
      <c r="H1987" s="51">
        <f t="shared" ref="H1987:H2050" si="188">+MID(B1987,1,2)*1</f>
        <v>9</v>
      </c>
      <c r="I1987" s="51" t="str">
        <f t="shared" ref="I1987:I2050" si="189">+MID(B1987,3,1)</f>
        <v>G</v>
      </c>
      <c r="J1987" s="51" t="str">
        <f t="shared" ref="J1987:J2050" si="190">HLOOKUP(A1987,$O$1:$U$2,2,0)</f>
        <v>MQ200</v>
      </c>
      <c r="K1987" s="76" t="str">
        <f t="shared" ref="K1987:K2050" si="191">CONCATENATE(A1987,B1987)</f>
        <v>RAB09G1A</v>
      </c>
      <c r="L1987" s="281" t="e">
        <f>VLOOKUP(K1987,'Planilla de control'!#REF!,2,0)</f>
        <v>#REF!</v>
      </c>
      <c r="M1987" s="29" t="e">
        <f>IF(COUNTIF('Planilla de control'!#REF!,K1987)&gt;0,"SI","NO")</f>
        <v>#REF!</v>
      </c>
    </row>
    <row r="1988" spans="1:13" x14ac:dyDescent="0.3">
      <c r="A1988" s="3" t="s">
        <v>2366</v>
      </c>
      <c r="B1988" s="3" t="s">
        <v>5032</v>
      </c>
      <c r="C1988" s="3"/>
      <c r="D1988" s="3"/>
      <c r="E1988" s="3"/>
      <c r="F1988" s="51" t="str">
        <f t="shared" si="186"/>
        <v>09A1</v>
      </c>
      <c r="G1988" s="51">
        <f t="shared" si="187"/>
        <v>1</v>
      </c>
      <c r="H1988" s="51">
        <f t="shared" si="188"/>
        <v>9</v>
      </c>
      <c r="I1988" s="51" t="str">
        <f t="shared" si="189"/>
        <v>A</v>
      </c>
      <c r="J1988" s="51" t="str">
        <f t="shared" si="190"/>
        <v>MQ200</v>
      </c>
      <c r="K1988" s="76" t="str">
        <f t="shared" si="191"/>
        <v>RAB09A1A</v>
      </c>
      <c r="L1988" s="281" t="e">
        <f>VLOOKUP(K1988,'Planilla de control'!#REF!,2,0)</f>
        <v>#REF!</v>
      </c>
      <c r="M1988" s="29" t="e">
        <f>IF(COUNTIF('Planilla de control'!#REF!,K1988)&gt;0,"SI","NO")</f>
        <v>#REF!</v>
      </c>
    </row>
    <row r="1989" spans="1:13" x14ac:dyDescent="0.3">
      <c r="A1989" s="3" t="s">
        <v>2366</v>
      </c>
      <c r="B1989" s="3" t="s">
        <v>5033</v>
      </c>
      <c r="C1989" s="3"/>
      <c r="D1989" s="3"/>
      <c r="E1989" s="3"/>
      <c r="F1989" s="51" t="str">
        <f t="shared" si="186"/>
        <v>09H1</v>
      </c>
      <c r="G1989" s="51">
        <f t="shared" si="187"/>
        <v>1</v>
      </c>
      <c r="H1989" s="51">
        <f t="shared" si="188"/>
        <v>9</v>
      </c>
      <c r="I1989" s="51" t="str">
        <f t="shared" si="189"/>
        <v>H</v>
      </c>
      <c r="J1989" s="51" t="str">
        <f t="shared" si="190"/>
        <v>MQ200</v>
      </c>
      <c r="K1989" s="76" t="str">
        <f t="shared" si="191"/>
        <v>RAB09H1A</v>
      </c>
      <c r="L1989" s="281" t="e">
        <f>VLOOKUP(K1989,'Planilla de control'!#REF!,2,0)</f>
        <v>#REF!</v>
      </c>
      <c r="M1989" s="29" t="e">
        <f>IF(COUNTIF('Planilla de control'!#REF!,K1989)&gt;0,"SI","NO")</f>
        <v>#REF!</v>
      </c>
    </row>
    <row r="1990" spans="1:13" x14ac:dyDescent="0.3">
      <c r="A1990" s="3" t="s">
        <v>2366</v>
      </c>
      <c r="B1990" s="3" t="s">
        <v>5034</v>
      </c>
      <c r="C1990" s="3"/>
      <c r="D1990" s="3"/>
      <c r="E1990" s="3"/>
      <c r="F1990" s="51" t="str">
        <f t="shared" si="186"/>
        <v>09A2</v>
      </c>
      <c r="G1990" s="51">
        <f t="shared" si="187"/>
        <v>2</v>
      </c>
      <c r="H1990" s="51">
        <f t="shared" si="188"/>
        <v>9</v>
      </c>
      <c r="I1990" s="51" t="str">
        <f t="shared" si="189"/>
        <v>A</v>
      </c>
      <c r="J1990" s="51" t="str">
        <f t="shared" si="190"/>
        <v>MQ200</v>
      </c>
      <c r="K1990" s="76" t="str">
        <f t="shared" si="191"/>
        <v>RAB09A2A</v>
      </c>
      <c r="L1990" s="281" t="e">
        <f>VLOOKUP(K1990,'Planilla de control'!#REF!,2,0)</f>
        <v>#REF!</v>
      </c>
      <c r="M1990" s="29" t="e">
        <f>IF(COUNTIF('Planilla de control'!#REF!,K1990)&gt;0,"SI","NO")</f>
        <v>#REF!</v>
      </c>
    </row>
    <row r="1991" spans="1:13" x14ac:dyDescent="0.3">
      <c r="A1991" s="3" t="s">
        <v>2366</v>
      </c>
      <c r="B1991" s="3" t="s">
        <v>5035</v>
      </c>
      <c r="C1991" s="3"/>
      <c r="D1991" s="3"/>
      <c r="E1991" s="3"/>
      <c r="F1991" s="51" t="str">
        <f t="shared" si="186"/>
        <v>09G1</v>
      </c>
      <c r="G1991" s="51">
        <f t="shared" si="187"/>
        <v>1</v>
      </c>
      <c r="H1991" s="51">
        <f t="shared" si="188"/>
        <v>9</v>
      </c>
      <c r="I1991" s="51" t="str">
        <f t="shared" si="189"/>
        <v>G</v>
      </c>
      <c r="J1991" s="51" t="str">
        <f t="shared" si="190"/>
        <v>MQ200</v>
      </c>
      <c r="K1991" s="76" t="str">
        <f t="shared" si="191"/>
        <v>RAB09G1B</v>
      </c>
      <c r="L1991" s="281" t="e">
        <f>VLOOKUP(K1991,'Planilla de control'!#REF!,2,0)</f>
        <v>#REF!</v>
      </c>
      <c r="M1991" s="29" t="e">
        <f>IF(COUNTIF('Planilla de control'!#REF!,K1991)&gt;0,"SI","NO")</f>
        <v>#REF!</v>
      </c>
    </row>
    <row r="1992" spans="1:13" x14ac:dyDescent="0.3">
      <c r="A1992" s="3" t="s">
        <v>2366</v>
      </c>
      <c r="B1992" s="3" t="s">
        <v>5036</v>
      </c>
      <c r="C1992" s="3"/>
      <c r="D1992" s="3"/>
      <c r="E1992" s="3"/>
      <c r="F1992" s="51" t="str">
        <f t="shared" si="186"/>
        <v>09E2</v>
      </c>
      <c r="G1992" s="51">
        <f t="shared" si="187"/>
        <v>2</v>
      </c>
      <c r="H1992" s="51">
        <f t="shared" si="188"/>
        <v>9</v>
      </c>
      <c r="I1992" s="51" t="str">
        <f t="shared" si="189"/>
        <v>E</v>
      </c>
      <c r="J1992" s="51" t="str">
        <f t="shared" si="190"/>
        <v>MQ200</v>
      </c>
      <c r="K1992" s="76" t="str">
        <f t="shared" si="191"/>
        <v>RAB09E2B</v>
      </c>
      <c r="L1992" s="281" t="e">
        <f>VLOOKUP(K1992,'Planilla de control'!#REF!,2,0)</f>
        <v>#REF!</v>
      </c>
      <c r="M1992" s="29" t="e">
        <f>IF(COUNTIF('Planilla de control'!#REF!,K1992)&gt;0,"SI","NO")</f>
        <v>#REF!</v>
      </c>
    </row>
    <row r="1993" spans="1:13" x14ac:dyDescent="0.3">
      <c r="A1993" s="3" t="s">
        <v>2366</v>
      </c>
      <c r="B1993" s="3" t="s">
        <v>5037</v>
      </c>
      <c r="C1993" s="3"/>
      <c r="D1993" s="3"/>
      <c r="E1993" s="3"/>
      <c r="F1993" s="51" t="str">
        <f t="shared" si="186"/>
        <v>09C2</v>
      </c>
      <c r="G1993" s="51">
        <f t="shared" si="187"/>
        <v>2</v>
      </c>
      <c r="H1993" s="51">
        <f t="shared" si="188"/>
        <v>9</v>
      </c>
      <c r="I1993" s="51" t="str">
        <f t="shared" si="189"/>
        <v>C</v>
      </c>
      <c r="J1993" s="51" t="str">
        <f t="shared" si="190"/>
        <v>MQ200</v>
      </c>
      <c r="K1993" s="76" t="str">
        <f t="shared" si="191"/>
        <v>RAB09C2A</v>
      </c>
      <c r="L1993" s="281" t="e">
        <f>VLOOKUP(K1993,'Planilla de control'!#REF!,2,0)</f>
        <v>#REF!</v>
      </c>
      <c r="M1993" s="29" t="e">
        <f>IF(COUNTIF('Planilla de control'!#REF!,K1993)&gt;0,"SI","NO")</f>
        <v>#REF!</v>
      </c>
    </row>
    <row r="1994" spans="1:13" x14ac:dyDescent="0.3">
      <c r="A1994" s="3" t="s">
        <v>2366</v>
      </c>
      <c r="B1994" s="3" t="s">
        <v>5038</v>
      </c>
      <c r="C1994" s="3"/>
      <c r="D1994" s="3"/>
      <c r="E1994" s="3"/>
      <c r="F1994" s="51" t="str">
        <f t="shared" si="186"/>
        <v>09F3</v>
      </c>
      <c r="G1994" s="51">
        <f t="shared" si="187"/>
        <v>3</v>
      </c>
      <c r="H1994" s="51">
        <f t="shared" si="188"/>
        <v>9</v>
      </c>
      <c r="I1994" s="51" t="str">
        <f t="shared" si="189"/>
        <v>F</v>
      </c>
      <c r="J1994" s="51" t="str">
        <f t="shared" si="190"/>
        <v>MQ200</v>
      </c>
      <c r="K1994" s="76" t="str">
        <f t="shared" si="191"/>
        <v>RAB09F3A</v>
      </c>
      <c r="L1994" s="281" t="e">
        <f>VLOOKUP(K1994,'Planilla de control'!#REF!,2,0)</f>
        <v>#REF!</v>
      </c>
      <c r="M1994" s="29" t="e">
        <f>IF(COUNTIF('Planilla de control'!#REF!,K1994)&gt;0,"SI","NO")</f>
        <v>#REF!</v>
      </c>
    </row>
    <row r="1995" spans="1:13" x14ac:dyDescent="0.3">
      <c r="A1995" s="3" t="s">
        <v>2366</v>
      </c>
      <c r="B1995" s="3" t="s">
        <v>5039</v>
      </c>
      <c r="C1995" s="3"/>
      <c r="D1995" s="3"/>
      <c r="E1995" s="3"/>
      <c r="F1995" s="51" t="str">
        <f t="shared" si="186"/>
        <v>09F2</v>
      </c>
      <c r="G1995" s="51">
        <f t="shared" si="187"/>
        <v>2</v>
      </c>
      <c r="H1995" s="51">
        <f t="shared" si="188"/>
        <v>9</v>
      </c>
      <c r="I1995" s="51" t="str">
        <f t="shared" si="189"/>
        <v>F</v>
      </c>
      <c r="J1995" s="51" t="str">
        <f t="shared" si="190"/>
        <v>MQ200</v>
      </c>
      <c r="K1995" s="76" t="str">
        <f t="shared" si="191"/>
        <v>RAB09F2B</v>
      </c>
      <c r="L1995" s="281" t="e">
        <f>VLOOKUP(K1995,'Planilla de control'!#REF!,2,0)</f>
        <v>#REF!</v>
      </c>
      <c r="M1995" s="29" t="e">
        <f>IF(COUNTIF('Planilla de control'!#REF!,K1995)&gt;0,"SI","NO")</f>
        <v>#REF!</v>
      </c>
    </row>
    <row r="1996" spans="1:13" x14ac:dyDescent="0.3">
      <c r="A1996" s="3" t="s">
        <v>2366</v>
      </c>
      <c r="B1996" s="3" t="s">
        <v>5040</v>
      </c>
      <c r="C1996" s="3"/>
      <c r="D1996" s="3"/>
      <c r="E1996" s="3"/>
      <c r="F1996" s="51" t="str">
        <f t="shared" si="186"/>
        <v>09C1</v>
      </c>
      <c r="G1996" s="51">
        <f t="shared" si="187"/>
        <v>1</v>
      </c>
      <c r="H1996" s="51">
        <f t="shared" si="188"/>
        <v>9</v>
      </c>
      <c r="I1996" s="51" t="str">
        <f t="shared" si="189"/>
        <v>C</v>
      </c>
      <c r="J1996" s="51" t="str">
        <f t="shared" si="190"/>
        <v>MQ200</v>
      </c>
      <c r="K1996" s="76" t="str">
        <f t="shared" si="191"/>
        <v>RAB09C1A</v>
      </c>
      <c r="L1996" s="281" t="e">
        <f>VLOOKUP(K1996,'Planilla de control'!#REF!,2,0)</f>
        <v>#REF!</v>
      </c>
      <c r="M1996" s="29" t="e">
        <f>IF(COUNTIF('Planilla de control'!#REF!,K1996)&gt;0,"SI","NO")</f>
        <v>#REF!</v>
      </c>
    </row>
    <row r="1997" spans="1:13" x14ac:dyDescent="0.3">
      <c r="A1997" s="3" t="s">
        <v>2366</v>
      </c>
      <c r="B1997" s="3" t="s">
        <v>5041</v>
      </c>
      <c r="C1997" s="3"/>
      <c r="D1997" s="3"/>
      <c r="E1997" s="3"/>
      <c r="F1997" s="51" t="str">
        <f t="shared" si="186"/>
        <v>09D1</v>
      </c>
      <c r="G1997" s="51">
        <f t="shared" si="187"/>
        <v>1</v>
      </c>
      <c r="H1997" s="51">
        <f t="shared" si="188"/>
        <v>9</v>
      </c>
      <c r="I1997" s="51" t="str">
        <f t="shared" si="189"/>
        <v>D</v>
      </c>
      <c r="J1997" s="51" t="str">
        <f t="shared" si="190"/>
        <v>MQ200</v>
      </c>
      <c r="K1997" s="76" t="str">
        <f t="shared" si="191"/>
        <v>RAB09D1B</v>
      </c>
      <c r="L1997" s="281" t="e">
        <f>VLOOKUP(K1997,'Planilla de control'!#REF!,2,0)</f>
        <v>#REF!</v>
      </c>
      <c r="M1997" s="29" t="e">
        <f>IF(COUNTIF('Planilla de control'!#REF!,K1997)&gt;0,"SI","NO")</f>
        <v>#REF!</v>
      </c>
    </row>
    <row r="1998" spans="1:13" x14ac:dyDescent="0.3">
      <c r="A1998" s="3" t="s">
        <v>2366</v>
      </c>
      <c r="B1998" s="3" t="s">
        <v>5042</v>
      </c>
      <c r="C1998" s="3"/>
      <c r="D1998" s="3"/>
      <c r="E1998" s="3"/>
      <c r="F1998" s="51" t="str">
        <f t="shared" si="186"/>
        <v>09D2</v>
      </c>
      <c r="G1998" s="51">
        <f t="shared" si="187"/>
        <v>2</v>
      </c>
      <c r="H1998" s="51">
        <f t="shared" si="188"/>
        <v>9</v>
      </c>
      <c r="I1998" s="51" t="str">
        <f t="shared" si="189"/>
        <v>D</v>
      </c>
      <c r="J1998" s="51" t="str">
        <f t="shared" si="190"/>
        <v>MQ200</v>
      </c>
      <c r="K1998" s="76" t="str">
        <f t="shared" si="191"/>
        <v>RAB09D2B</v>
      </c>
      <c r="L1998" s="281" t="e">
        <f>VLOOKUP(K1998,'Planilla de control'!#REF!,2,0)</f>
        <v>#REF!</v>
      </c>
      <c r="M1998" s="29" t="e">
        <f>IF(COUNTIF('Planilla de control'!#REF!,K1998)&gt;0,"SI","NO")</f>
        <v>#REF!</v>
      </c>
    </row>
    <row r="1999" spans="1:13" x14ac:dyDescent="0.3">
      <c r="A1999" s="3" t="s">
        <v>2366</v>
      </c>
      <c r="B1999" s="3" t="s">
        <v>5043</v>
      </c>
      <c r="C1999" s="3"/>
      <c r="D1999" s="3"/>
      <c r="E1999" s="3"/>
      <c r="F1999" s="51" t="str">
        <f t="shared" si="186"/>
        <v>09H1</v>
      </c>
      <c r="G1999" s="51">
        <f t="shared" si="187"/>
        <v>1</v>
      </c>
      <c r="H1999" s="51">
        <f t="shared" si="188"/>
        <v>9</v>
      </c>
      <c r="I1999" s="51" t="str">
        <f t="shared" si="189"/>
        <v>H</v>
      </c>
      <c r="J1999" s="51" t="str">
        <f t="shared" si="190"/>
        <v>MQ200</v>
      </c>
      <c r="K1999" s="76" t="str">
        <f t="shared" si="191"/>
        <v>RAB09H1B</v>
      </c>
      <c r="L1999" s="281" t="e">
        <f>VLOOKUP(K1999,'Planilla de control'!#REF!,2,0)</f>
        <v>#REF!</v>
      </c>
      <c r="M1999" s="29" t="e">
        <f>IF(COUNTIF('Planilla de control'!#REF!,K1999)&gt;0,"SI","NO")</f>
        <v>#REF!</v>
      </c>
    </row>
    <row r="2000" spans="1:13" x14ac:dyDescent="0.3">
      <c r="A2000" s="3" t="s">
        <v>2366</v>
      </c>
      <c r="B2000" s="3" t="s">
        <v>5044</v>
      </c>
      <c r="C2000" s="3"/>
      <c r="D2000" s="3"/>
      <c r="E2000" s="3"/>
      <c r="F2000" s="51" t="str">
        <f t="shared" si="186"/>
        <v>09K1</v>
      </c>
      <c r="G2000" s="51">
        <f t="shared" si="187"/>
        <v>1</v>
      </c>
      <c r="H2000" s="51">
        <f t="shared" si="188"/>
        <v>9</v>
      </c>
      <c r="I2000" s="51" t="str">
        <f t="shared" si="189"/>
        <v>K</v>
      </c>
      <c r="J2000" s="51" t="str">
        <f t="shared" si="190"/>
        <v>MQ200</v>
      </c>
      <c r="K2000" s="76" t="str">
        <f t="shared" si="191"/>
        <v>RAB09K1B</v>
      </c>
      <c r="L2000" s="281" t="e">
        <f>VLOOKUP(K2000,'Planilla de control'!#REF!,2,0)</f>
        <v>#REF!</v>
      </c>
      <c r="M2000" s="29" t="e">
        <f>IF(COUNTIF('Planilla de control'!#REF!,K2000)&gt;0,"SI","NO")</f>
        <v>#REF!</v>
      </c>
    </row>
    <row r="2001" spans="1:13" x14ac:dyDescent="0.3">
      <c r="A2001" s="3" t="s">
        <v>2366</v>
      </c>
      <c r="B2001" s="3" t="s">
        <v>5045</v>
      </c>
      <c r="C2001" s="3"/>
      <c r="D2001" s="3"/>
      <c r="E2001" s="3"/>
      <c r="F2001" s="51" t="str">
        <f t="shared" si="186"/>
        <v>09F3</v>
      </c>
      <c r="G2001" s="51">
        <f t="shared" si="187"/>
        <v>3</v>
      </c>
      <c r="H2001" s="51">
        <f t="shared" si="188"/>
        <v>9</v>
      </c>
      <c r="I2001" s="51" t="str">
        <f t="shared" si="189"/>
        <v>F</v>
      </c>
      <c r="J2001" s="51" t="str">
        <f t="shared" si="190"/>
        <v>MQ200</v>
      </c>
      <c r="K2001" s="76" t="str">
        <f t="shared" si="191"/>
        <v>RAB09F3B</v>
      </c>
      <c r="L2001" s="281" t="e">
        <f>VLOOKUP(K2001,'Planilla de control'!#REF!,2,0)</f>
        <v>#REF!</v>
      </c>
      <c r="M2001" s="29" t="e">
        <f>IF(COUNTIF('Planilla de control'!#REF!,K2001)&gt;0,"SI","NO")</f>
        <v>#REF!</v>
      </c>
    </row>
    <row r="2002" spans="1:13" x14ac:dyDescent="0.3">
      <c r="A2002" s="3" t="s">
        <v>2366</v>
      </c>
      <c r="B2002" s="3" t="s">
        <v>5046</v>
      </c>
      <c r="C2002" s="3"/>
      <c r="D2002" s="3"/>
      <c r="E2002" s="3"/>
      <c r="F2002" s="51" t="str">
        <f t="shared" si="186"/>
        <v>09G3</v>
      </c>
      <c r="G2002" s="51">
        <f t="shared" si="187"/>
        <v>3</v>
      </c>
      <c r="H2002" s="51">
        <f t="shared" si="188"/>
        <v>9</v>
      </c>
      <c r="I2002" s="51" t="str">
        <f t="shared" si="189"/>
        <v>G</v>
      </c>
      <c r="J2002" s="51" t="str">
        <f t="shared" si="190"/>
        <v>MQ200</v>
      </c>
      <c r="K2002" s="76" t="str">
        <f t="shared" si="191"/>
        <v>RAB09G3A</v>
      </c>
      <c r="L2002" s="281" t="e">
        <f>VLOOKUP(K2002,'Planilla de control'!#REF!,2,0)</f>
        <v>#REF!</v>
      </c>
      <c r="M2002" s="29" t="e">
        <f>IF(COUNTIF('Planilla de control'!#REF!,K2002)&gt;0,"SI","NO")</f>
        <v>#REF!</v>
      </c>
    </row>
    <row r="2003" spans="1:13" x14ac:dyDescent="0.3">
      <c r="A2003" s="3" t="s">
        <v>2366</v>
      </c>
      <c r="B2003" s="3" t="s">
        <v>5047</v>
      </c>
      <c r="C2003" s="3"/>
      <c r="D2003" s="3"/>
      <c r="E2003" s="3"/>
      <c r="F2003" s="51" t="str">
        <f t="shared" si="186"/>
        <v>09H4</v>
      </c>
      <c r="G2003" s="51">
        <f t="shared" si="187"/>
        <v>4</v>
      </c>
      <c r="H2003" s="51">
        <f t="shared" si="188"/>
        <v>9</v>
      </c>
      <c r="I2003" s="51" t="str">
        <f t="shared" si="189"/>
        <v>H</v>
      </c>
      <c r="J2003" s="51" t="str">
        <f t="shared" si="190"/>
        <v>MQ200</v>
      </c>
      <c r="K2003" s="76" t="str">
        <f t="shared" si="191"/>
        <v>RAB09H4A</v>
      </c>
      <c r="L2003" s="281" t="e">
        <f>VLOOKUP(K2003,'Planilla de control'!#REF!,2,0)</f>
        <v>#REF!</v>
      </c>
      <c r="M2003" s="29" t="e">
        <f>IF(COUNTIF('Planilla de control'!#REF!,K2003)&gt;0,"SI","NO")</f>
        <v>#REF!</v>
      </c>
    </row>
    <row r="2004" spans="1:13" x14ac:dyDescent="0.3">
      <c r="A2004" s="3" t="s">
        <v>2366</v>
      </c>
      <c r="B2004" s="3" t="s">
        <v>5048</v>
      </c>
      <c r="C2004" s="3"/>
      <c r="D2004" s="3"/>
      <c r="E2004" s="3"/>
      <c r="F2004" s="51" t="str">
        <f t="shared" si="186"/>
        <v>09H5</v>
      </c>
      <c r="G2004" s="51">
        <f t="shared" si="187"/>
        <v>5</v>
      </c>
      <c r="H2004" s="51">
        <f t="shared" si="188"/>
        <v>9</v>
      </c>
      <c r="I2004" s="51" t="str">
        <f t="shared" si="189"/>
        <v>H</v>
      </c>
      <c r="J2004" s="51" t="str">
        <f t="shared" si="190"/>
        <v>MQ200</v>
      </c>
      <c r="K2004" s="76" t="str">
        <f t="shared" si="191"/>
        <v>RAB09H5B</v>
      </c>
      <c r="L2004" s="281" t="e">
        <f>VLOOKUP(K2004,'Planilla de control'!#REF!,2,0)</f>
        <v>#REF!</v>
      </c>
      <c r="M2004" s="29" t="e">
        <f>IF(COUNTIF('Planilla de control'!#REF!,K2004)&gt;0,"SI","NO")</f>
        <v>#REF!</v>
      </c>
    </row>
    <row r="2005" spans="1:13" x14ac:dyDescent="0.3">
      <c r="A2005" s="3" t="s">
        <v>2366</v>
      </c>
      <c r="B2005" s="3" t="s">
        <v>5049</v>
      </c>
      <c r="C2005" s="3"/>
      <c r="D2005" s="3"/>
      <c r="E2005" s="3"/>
      <c r="F2005" s="51" t="str">
        <f t="shared" si="186"/>
        <v>09B2</v>
      </c>
      <c r="G2005" s="51">
        <f t="shared" si="187"/>
        <v>2</v>
      </c>
      <c r="H2005" s="51">
        <f t="shared" si="188"/>
        <v>9</v>
      </c>
      <c r="I2005" s="51" t="str">
        <f t="shared" si="189"/>
        <v>B</v>
      </c>
      <c r="J2005" s="51" t="str">
        <f t="shared" si="190"/>
        <v>MQ200</v>
      </c>
      <c r="K2005" s="76" t="str">
        <f t="shared" si="191"/>
        <v>RAB09B2B</v>
      </c>
      <c r="L2005" s="281" t="e">
        <f>VLOOKUP(K2005,'Planilla de control'!#REF!,2,0)</f>
        <v>#REF!</v>
      </c>
      <c r="M2005" s="29" t="e">
        <f>IF(COUNTIF('Planilla de control'!#REF!,K2005)&gt;0,"SI","NO")</f>
        <v>#REF!</v>
      </c>
    </row>
    <row r="2006" spans="1:13" x14ac:dyDescent="0.3">
      <c r="A2006" s="3" t="s">
        <v>2366</v>
      </c>
      <c r="B2006" s="3" t="s">
        <v>5050</v>
      </c>
      <c r="C2006" s="3"/>
      <c r="D2006" s="3"/>
      <c r="E2006" s="3"/>
      <c r="F2006" s="51" t="str">
        <f t="shared" si="186"/>
        <v>09E4</v>
      </c>
      <c r="G2006" s="51">
        <f t="shared" si="187"/>
        <v>4</v>
      </c>
      <c r="H2006" s="51">
        <f t="shared" si="188"/>
        <v>9</v>
      </c>
      <c r="I2006" s="51" t="str">
        <f t="shared" si="189"/>
        <v>E</v>
      </c>
      <c r="J2006" s="51" t="str">
        <f t="shared" si="190"/>
        <v>MQ200</v>
      </c>
      <c r="K2006" s="76" t="str">
        <f t="shared" si="191"/>
        <v>RAB09E4B</v>
      </c>
      <c r="L2006" s="281" t="e">
        <f>VLOOKUP(K2006,'Planilla de control'!#REF!,2,0)</f>
        <v>#REF!</v>
      </c>
      <c r="M2006" s="29" t="e">
        <f>IF(COUNTIF('Planilla de control'!#REF!,K2006)&gt;0,"SI","NO")</f>
        <v>#REF!</v>
      </c>
    </row>
    <row r="2007" spans="1:13" x14ac:dyDescent="0.3">
      <c r="A2007" s="3" t="s">
        <v>2366</v>
      </c>
      <c r="B2007" s="3" t="s">
        <v>5051</v>
      </c>
      <c r="C2007" s="3"/>
      <c r="D2007" s="3"/>
      <c r="E2007" s="3"/>
      <c r="F2007" s="51" t="str">
        <f t="shared" si="186"/>
        <v>09F5</v>
      </c>
      <c r="G2007" s="51">
        <f t="shared" si="187"/>
        <v>5</v>
      </c>
      <c r="H2007" s="51">
        <f t="shared" si="188"/>
        <v>9</v>
      </c>
      <c r="I2007" s="51" t="str">
        <f t="shared" si="189"/>
        <v>F</v>
      </c>
      <c r="J2007" s="51" t="str">
        <f t="shared" si="190"/>
        <v>MQ200</v>
      </c>
      <c r="K2007" s="76" t="str">
        <f t="shared" si="191"/>
        <v>RAB09F5B</v>
      </c>
      <c r="L2007" s="281" t="e">
        <f>VLOOKUP(K2007,'Planilla de control'!#REF!,2,0)</f>
        <v>#REF!</v>
      </c>
      <c r="M2007" s="29" t="e">
        <f>IF(COUNTIF('Planilla de control'!#REF!,K2007)&gt;0,"SI","NO")</f>
        <v>#REF!</v>
      </c>
    </row>
    <row r="2008" spans="1:13" x14ac:dyDescent="0.3">
      <c r="A2008" s="3" t="s">
        <v>2366</v>
      </c>
      <c r="B2008" s="3" t="s">
        <v>5052</v>
      </c>
      <c r="C2008" s="3"/>
      <c r="D2008" s="3"/>
      <c r="E2008" s="3"/>
      <c r="F2008" s="51" t="str">
        <f t="shared" si="186"/>
        <v>09I6</v>
      </c>
      <c r="G2008" s="51">
        <f t="shared" si="187"/>
        <v>6</v>
      </c>
      <c r="H2008" s="51">
        <f t="shared" si="188"/>
        <v>9</v>
      </c>
      <c r="I2008" s="51" t="str">
        <f t="shared" si="189"/>
        <v>I</v>
      </c>
      <c r="J2008" s="51" t="str">
        <f t="shared" si="190"/>
        <v>MQ200</v>
      </c>
      <c r="K2008" s="76" t="str">
        <f t="shared" si="191"/>
        <v>RAB09I6B</v>
      </c>
      <c r="L2008" s="281" t="e">
        <f>VLOOKUP(K2008,'Planilla de control'!#REF!,2,0)</f>
        <v>#REF!</v>
      </c>
      <c r="M2008" s="29" t="e">
        <f>IF(COUNTIF('Planilla de control'!#REF!,K2008)&gt;0,"SI","NO")</f>
        <v>#REF!</v>
      </c>
    </row>
    <row r="2009" spans="1:13" x14ac:dyDescent="0.3">
      <c r="A2009" s="3" t="s">
        <v>2366</v>
      </c>
      <c r="B2009" s="3" t="s">
        <v>5053</v>
      </c>
      <c r="C2009" s="3"/>
      <c r="D2009" s="3"/>
      <c r="E2009" s="3"/>
      <c r="F2009" s="51" t="str">
        <f t="shared" si="186"/>
        <v>09F2</v>
      </c>
      <c r="G2009" s="51">
        <f t="shared" si="187"/>
        <v>2</v>
      </c>
      <c r="H2009" s="51">
        <f t="shared" si="188"/>
        <v>9</v>
      </c>
      <c r="I2009" s="51" t="str">
        <f t="shared" si="189"/>
        <v>F</v>
      </c>
      <c r="J2009" s="51" t="str">
        <f t="shared" si="190"/>
        <v>MQ200</v>
      </c>
      <c r="K2009" s="76" t="str">
        <f t="shared" si="191"/>
        <v>RAB09F2A</v>
      </c>
      <c r="L2009" s="281" t="e">
        <f>VLOOKUP(K2009,'Planilla de control'!#REF!,2,0)</f>
        <v>#REF!</v>
      </c>
      <c r="M2009" s="29" t="e">
        <f>IF(COUNTIF('Planilla de control'!#REF!,K2009)&gt;0,"SI","NO")</f>
        <v>#REF!</v>
      </c>
    </row>
    <row r="2010" spans="1:13" x14ac:dyDescent="0.3">
      <c r="A2010" s="3" t="s">
        <v>2366</v>
      </c>
      <c r="B2010" s="3" t="s">
        <v>5054</v>
      </c>
      <c r="C2010" s="3"/>
      <c r="D2010" s="3"/>
      <c r="E2010" s="3"/>
      <c r="F2010" s="51" t="str">
        <f t="shared" si="186"/>
        <v>09G4</v>
      </c>
      <c r="G2010" s="51">
        <f t="shared" si="187"/>
        <v>4</v>
      </c>
      <c r="H2010" s="51">
        <f t="shared" si="188"/>
        <v>9</v>
      </c>
      <c r="I2010" s="51" t="str">
        <f t="shared" si="189"/>
        <v>G</v>
      </c>
      <c r="J2010" s="51" t="str">
        <f t="shared" si="190"/>
        <v>MQ200</v>
      </c>
      <c r="K2010" s="76" t="str">
        <f t="shared" si="191"/>
        <v>RAB09G4B</v>
      </c>
      <c r="L2010" s="281" t="e">
        <f>VLOOKUP(K2010,'Planilla de control'!#REF!,2,0)</f>
        <v>#REF!</v>
      </c>
      <c r="M2010" s="29" t="e">
        <f>IF(COUNTIF('Planilla de control'!#REF!,K2010)&gt;0,"SI","NO")</f>
        <v>#REF!</v>
      </c>
    </row>
    <row r="2011" spans="1:13" x14ac:dyDescent="0.3">
      <c r="A2011" s="3" t="s">
        <v>2366</v>
      </c>
      <c r="B2011" s="3" t="s">
        <v>5055</v>
      </c>
      <c r="C2011" s="3"/>
      <c r="D2011" s="3"/>
      <c r="E2011" s="3"/>
      <c r="F2011" s="51" t="str">
        <f t="shared" si="186"/>
        <v>09D3</v>
      </c>
      <c r="G2011" s="51">
        <f t="shared" si="187"/>
        <v>3</v>
      </c>
      <c r="H2011" s="51">
        <f t="shared" si="188"/>
        <v>9</v>
      </c>
      <c r="I2011" s="51" t="str">
        <f t="shared" si="189"/>
        <v>D</v>
      </c>
      <c r="J2011" s="51" t="str">
        <f t="shared" si="190"/>
        <v>MQ200</v>
      </c>
      <c r="K2011" s="76" t="str">
        <f t="shared" si="191"/>
        <v>RAB09D3B</v>
      </c>
      <c r="L2011" s="281" t="e">
        <f>VLOOKUP(K2011,'Planilla de control'!#REF!,2,0)</f>
        <v>#REF!</v>
      </c>
      <c r="M2011" s="29" t="e">
        <f>IF(COUNTIF('Planilla de control'!#REF!,K2011)&gt;0,"SI","NO")</f>
        <v>#REF!</v>
      </c>
    </row>
    <row r="2012" spans="1:13" x14ac:dyDescent="0.3">
      <c r="A2012" s="3" t="s">
        <v>2366</v>
      </c>
      <c r="B2012" s="3" t="s">
        <v>5056</v>
      </c>
      <c r="C2012" s="3"/>
      <c r="D2012" s="3"/>
      <c r="E2012" s="3"/>
      <c r="F2012" s="51" t="str">
        <f t="shared" si="186"/>
        <v>09K2</v>
      </c>
      <c r="G2012" s="51">
        <f t="shared" si="187"/>
        <v>2</v>
      </c>
      <c r="H2012" s="51">
        <f t="shared" si="188"/>
        <v>9</v>
      </c>
      <c r="I2012" s="51" t="str">
        <f t="shared" si="189"/>
        <v>K</v>
      </c>
      <c r="J2012" s="51" t="str">
        <f t="shared" si="190"/>
        <v>MQ200</v>
      </c>
      <c r="K2012" s="76" t="str">
        <f t="shared" si="191"/>
        <v>RAB09K2B</v>
      </c>
      <c r="L2012" s="281" t="e">
        <f>VLOOKUP(K2012,'Planilla de control'!#REF!,2,0)</f>
        <v>#REF!</v>
      </c>
      <c r="M2012" s="29" t="e">
        <f>IF(COUNTIF('Planilla de control'!#REF!,K2012)&gt;0,"SI","NO")</f>
        <v>#REF!</v>
      </c>
    </row>
    <row r="2013" spans="1:13" x14ac:dyDescent="0.3">
      <c r="A2013" s="3" t="s">
        <v>2366</v>
      </c>
      <c r="B2013" s="3" t="s">
        <v>5057</v>
      </c>
      <c r="C2013" s="3"/>
      <c r="D2013" s="3"/>
      <c r="E2013" s="3"/>
      <c r="F2013" s="51" t="str">
        <f t="shared" si="186"/>
        <v>09B2</v>
      </c>
      <c r="G2013" s="51">
        <f t="shared" si="187"/>
        <v>2</v>
      </c>
      <c r="H2013" s="51">
        <f t="shared" si="188"/>
        <v>9</v>
      </c>
      <c r="I2013" s="51" t="str">
        <f t="shared" si="189"/>
        <v>B</v>
      </c>
      <c r="J2013" s="51" t="str">
        <f t="shared" si="190"/>
        <v>MQ200</v>
      </c>
      <c r="K2013" s="76" t="str">
        <f t="shared" si="191"/>
        <v>RAB09B2A</v>
      </c>
      <c r="L2013" s="281" t="e">
        <f>VLOOKUP(K2013,'Planilla de control'!#REF!,2,0)</f>
        <v>#REF!</v>
      </c>
      <c r="M2013" s="29" t="e">
        <f>IF(COUNTIF('Planilla de control'!#REF!,K2013)&gt;0,"SI","NO")</f>
        <v>#REF!</v>
      </c>
    </row>
    <row r="2014" spans="1:13" x14ac:dyDescent="0.3">
      <c r="A2014" s="3" t="s">
        <v>2366</v>
      </c>
      <c r="B2014" s="3" t="s">
        <v>5058</v>
      </c>
      <c r="C2014" s="3"/>
      <c r="D2014" s="3"/>
      <c r="E2014" s="3"/>
      <c r="F2014" s="51" t="str">
        <f t="shared" si="186"/>
        <v>09J3</v>
      </c>
      <c r="G2014" s="51">
        <f t="shared" si="187"/>
        <v>3</v>
      </c>
      <c r="H2014" s="51">
        <f t="shared" si="188"/>
        <v>9</v>
      </c>
      <c r="I2014" s="51" t="str">
        <f t="shared" si="189"/>
        <v>J</v>
      </c>
      <c r="J2014" s="51" t="str">
        <f t="shared" si="190"/>
        <v>MQ200</v>
      </c>
      <c r="K2014" s="76" t="str">
        <f t="shared" si="191"/>
        <v>RAB09J3A</v>
      </c>
      <c r="L2014" s="281" t="e">
        <f>VLOOKUP(K2014,'Planilla de control'!#REF!,2,0)</f>
        <v>#REF!</v>
      </c>
      <c r="M2014" s="29" t="e">
        <f>IF(COUNTIF('Planilla de control'!#REF!,K2014)&gt;0,"SI","NO")</f>
        <v>#REF!</v>
      </c>
    </row>
    <row r="2015" spans="1:13" x14ac:dyDescent="0.3">
      <c r="A2015" s="3" t="s">
        <v>2366</v>
      </c>
      <c r="B2015" s="3" t="s">
        <v>5059</v>
      </c>
      <c r="C2015" s="3"/>
      <c r="D2015" s="3"/>
      <c r="E2015" s="3"/>
      <c r="F2015" s="51" t="str">
        <f t="shared" si="186"/>
        <v>09B1</v>
      </c>
      <c r="G2015" s="51">
        <f t="shared" si="187"/>
        <v>1</v>
      </c>
      <c r="H2015" s="51">
        <f t="shared" si="188"/>
        <v>9</v>
      </c>
      <c r="I2015" s="51" t="str">
        <f t="shared" si="189"/>
        <v>B</v>
      </c>
      <c r="J2015" s="51" t="str">
        <f t="shared" si="190"/>
        <v>MQ200</v>
      </c>
      <c r="K2015" s="76" t="str">
        <f t="shared" si="191"/>
        <v>RAB09B1B</v>
      </c>
      <c r="L2015" s="281" t="e">
        <f>VLOOKUP(K2015,'Planilla de control'!#REF!,2,0)</f>
        <v>#REF!</v>
      </c>
      <c r="M2015" s="29" t="e">
        <f>IF(COUNTIF('Planilla de control'!#REF!,K2015)&gt;0,"SI","NO")</f>
        <v>#REF!</v>
      </c>
    </row>
    <row r="2016" spans="1:13" x14ac:dyDescent="0.3">
      <c r="A2016" s="3" t="s">
        <v>2366</v>
      </c>
      <c r="B2016" s="3" t="s">
        <v>5060</v>
      </c>
      <c r="C2016" s="3"/>
      <c r="D2016" s="3"/>
      <c r="E2016" s="3"/>
      <c r="F2016" s="51" t="str">
        <f t="shared" si="186"/>
        <v>09B3</v>
      </c>
      <c r="G2016" s="51">
        <f t="shared" si="187"/>
        <v>3</v>
      </c>
      <c r="H2016" s="51">
        <f t="shared" si="188"/>
        <v>9</v>
      </c>
      <c r="I2016" s="51" t="str">
        <f t="shared" si="189"/>
        <v>B</v>
      </c>
      <c r="J2016" s="51" t="str">
        <f t="shared" si="190"/>
        <v>MQ200</v>
      </c>
      <c r="K2016" s="76" t="str">
        <f t="shared" si="191"/>
        <v>RAB09B3B</v>
      </c>
      <c r="L2016" s="281" t="e">
        <f>VLOOKUP(K2016,'Planilla de control'!#REF!,2,0)</f>
        <v>#REF!</v>
      </c>
      <c r="M2016" s="29" t="e">
        <f>IF(COUNTIF('Planilla de control'!#REF!,K2016)&gt;0,"SI","NO")</f>
        <v>#REF!</v>
      </c>
    </row>
    <row r="2017" spans="1:13" x14ac:dyDescent="0.3">
      <c r="A2017" s="3" t="s">
        <v>2366</v>
      </c>
      <c r="B2017" s="3" t="s">
        <v>5061</v>
      </c>
      <c r="C2017" s="3"/>
      <c r="D2017" s="3"/>
      <c r="E2017" s="3"/>
      <c r="F2017" s="51" t="str">
        <f t="shared" si="186"/>
        <v>09D2</v>
      </c>
      <c r="G2017" s="51">
        <f t="shared" si="187"/>
        <v>2</v>
      </c>
      <c r="H2017" s="51">
        <f t="shared" si="188"/>
        <v>9</v>
      </c>
      <c r="I2017" s="51" t="str">
        <f t="shared" si="189"/>
        <v>D</v>
      </c>
      <c r="J2017" s="51" t="str">
        <f t="shared" si="190"/>
        <v>MQ200</v>
      </c>
      <c r="K2017" s="76" t="str">
        <f t="shared" si="191"/>
        <v>RAB09D2A</v>
      </c>
      <c r="L2017" s="281" t="e">
        <f>VLOOKUP(K2017,'Planilla de control'!#REF!,2,0)</f>
        <v>#REF!</v>
      </c>
      <c r="M2017" s="29" t="e">
        <f>IF(COUNTIF('Planilla de control'!#REF!,K2017)&gt;0,"SI","NO")</f>
        <v>#REF!</v>
      </c>
    </row>
    <row r="2018" spans="1:13" x14ac:dyDescent="0.3">
      <c r="A2018" s="3" t="s">
        <v>2366</v>
      </c>
      <c r="B2018" s="3" t="s">
        <v>5062</v>
      </c>
      <c r="C2018" s="3"/>
      <c r="D2018" s="3"/>
      <c r="E2018" s="3"/>
      <c r="F2018" s="51" t="str">
        <f t="shared" si="186"/>
        <v>09E2</v>
      </c>
      <c r="G2018" s="51">
        <f t="shared" si="187"/>
        <v>2</v>
      </c>
      <c r="H2018" s="51">
        <f t="shared" si="188"/>
        <v>9</v>
      </c>
      <c r="I2018" s="51" t="str">
        <f t="shared" si="189"/>
        <v>E</v>
      </c>
      <c r="J2018" s="51" t="str">
        <f t="shared" si="190"/>
        <v>MQ200</v>
      </c>
      <c r="K2018" s="76" t="str">
        <f t="shared" si="191"/>
        <v>RAB09E2A</v>
      </c>
      <c r="L2018" s="281" t="e">
        <f>VLOOKUP(K2018,'Planilla de control'!#REF!,2,0)</f>
        <v>#REF!</v>
      </c>
      <c r="M2018" s="29" t="e">
        <f>IF(COUNTIF('Planilla de control'!#REF!,K2018)&gt;0,"SI","NO")</f>
        <v>#REF!</v>
      </c>
    </row>
    <row r="2019" spans="1:13" x14ac:dyDescent="0.3">
      <c r="A2019" s="3" t="s">
        <v>2366</v>
      </c>
      <c r="B2019" s="3" t="s">
        <v>5063</v>
      </c>
      <c r="C2019" s="3"/>
      <c r="D2019" s="3"/>
      <c r="E2019" s="3"/>
      <c r="F2019" s="51" t="str">
        <f t="shared" si="186"/>
        <v>09E3</v>
      </c>
      <c r="G2019" s="51">
        <f t="shared" si="187"/>
        <v>3</v>
      </c>
      <c r="H2019" s="51">
        <f t="shared" si="188"/>
        <v>9</v>
      </c>
      <c r="I2019" s="51" t="str">
        <f t="shared" si="189"/>
        <v>E</v>
      </c>
      <c r="J2019" s="51" t="str">
        <f t="shared" si="190"/>
        <v>MQ200</v>
      </c>
      <c r="K2019" s="76" t="str">
        <f t="shared" si="191"/>
        <v>RAB09E3B</v>
      </c>
      <c r="L2019" s="281" t="e">
        <f>VLOOKUP(K2019,'Planilla de control'!#REF!,2,0)</f>
        <v>#REF!</v>
      </c>
      <c r="M2019" s="29" t="e">
        <f>IF(COUNTIF('Planilla de control'!#REF!,K2019)&gt;0,"SI","NO")</f>
        <v>#REF!</v>
      </c>
    </row>
    <row r="2020" spans="1:13" x14ac:dyDescent="0.3">
      <c r="A2020" s="3" t="s">
        <v>2366</v>
      </c>
      <c r="B2020" s="3" t="s">
        <v>5064</v>
      </c>
      <c r="C2020" s="3"/>
      <c r="D2020" s="3"/>
      <c r="E2020" s="3"/>
      <c r="F2020" s="51" t="str">
        <f t="shared" si="186"/>
        <v>09G6</v>
      </c>
      <c r="G2020" s="51">
        <f t="shared" si="187"/>
        <v>6</v>
      </c>
      <c r="H2020" s="51">
        <f t="shared" si="188"/>
        <v>9</v>
      </c>
      <c r="I2020" s="51" t="str">
        <f t="shared" si="189"/>
        <v>G</v>
      </c>
      <c r="J2020" s="51" t="str">
        <f t="shared" si="190"/>
        <v>MQ200</v>
      </c>
      <c r="K2020" s="76" t="str">
        <f t="shared" si="191"/>
        <v>RAB09G6B</v>
      </c>
      <c r="L2020" s="281" t="e">
        <f>VLOOKUP(K2020,'Planilla de control'!#REF!,2,0)</f>
        <v>#REF!</v>
      </c>
      <c r="M2020" s="29" t="e">
        <f>IF(COUNTIF('Planilla de control'!#REF!,K2020)&gt;0,"SI","NO")</f>
        <v>#REF!</v>
      </c>
    </row>
    <row r="2021" spans="1:13" x14ac:dyDescent="0.3">
      <c r="A2021" s="3" t="s">
        <v>2366</v>
      </c>
      <c r="B2021" s="3" t="s">
        <v>5065</v>
      </c>
      <c r="C2021" s="3"/>
      <c r="D2021" s="3"/>
      <c r="E2021" s="3"/>
      <c r="F2021" s="51" t="str">
        <f t="shared" si="186"/>
        <v>09K2</v>
      </c>
      <c r="G2021" s="51">
        <f t="shared" si="187"/>
        <v>2</v>
      </c>
      <c r="H2021" s="51">
        <f t="shared" si="188"/>
        <v>9</v>
      </c>
      <c r="I2021" s="51" t="str">
        <f t="shared" si="189"/>
        <v>K</v>
      </c>
      <c r="J2021" s="51" t="str">
        <f t="shared" si="190"/>
        <v>MQ200</v>
      </c>
      <c r="K2021" s="76" t="str">
        <f t="shared" si="191"/>
        <v>RAB09K2A</v>
      </c>
      <c r="L2021" s="281" t="e">
        <f>VLOOKUP(K2021,'Planilla de control'!#REF!,2,0)</f>
        <v>#REF!</v>
      </c>
      <c r="M2021" s="29" t="e">
        <f>IF(COUNTIF('Planilla de control'!#REF!,K2021)&gt;0,"SI","NO")</f>
        <v>#REF!</v>
      </c>
    </row>
    <row r="2022" spans="1:13" x14ac:dyDescent="0.3">
      <c r="A2022" s="3" t="s">
        <v>2366</v>
      </c>
      <c r="B2022" s="3" t="s">
        <v>5066</v>
      </c>
      <c r="C2022" s="3"/>
      <c r="D2022" s="3"/>
      <c r="E2022" s="3"/>
      <c r="F2022" s="51" t="str">
        <f t="shared" si="186"/>
        <v>09D5</v>
      </c>
      <c r="G2022" s="51">
        <f t="shared" si="187"/>
        <v>5</v>
      </c>
      <c r="H2022" s="51">
        <f t="shared" si="188"/>
        <v>9</v>
      </c>
      <c r="I2022" s="51" t="str">
        <f t="shared" si="189"/>
        <v>D</v>
      </c>
      <c r="J2022" s="51" t="str">
        <f t="shared" si="190"/>
        <v>MQ200</v>
      </c>
      <c r="K2022" s="76" t="str">
        <f t="shared" si="191"/>
        <v>RAB09D5B</v>
      </c>
      <c r="L2022" s="281" t="e">
        <f>VLOOKUP(K2022,'Planilla de control'!#REF!,2,0)</f>
        <v>#REF!</v>
      </c>
      <c r="M2022" s="29" t="e">
        <f>IF(COUNTIF('Planilla de control'!#REF!,K2022)&gt;0,"SI","NO")</f>
        <v>#REF!</v>
      </c>
    </row>
    <row r="2023" spans="1:13" x14ac:dyDescent="0.3">
      <c r="A2023" s="3" t="s">
        <v>2366</v>
      </c>
      <c r="B2023" s="3" t="s">
        <v>5067</v>
      </c>
      <c r="C2023" s="3"/>
      <c r="D2023" s="3"/>
      <c r="E2023" s="3"/>
      <c r="F2023" s="51" t="str">
        <f t="shared" si="186"/>
        <v>09G5</v>
      </c>
      <c r="G2023" s="51">
        <f t="shared" si="187"/>
        <v>5</v>
      </c>
      <c r="H2023" s="51">
        <f t="shared" si="188"/>
        <v>9</v>
      </c>
      <c r="I2023" s="51" t="str">
        <f t="shared" si="189"/>
        <v>G</v>
      </c>
      <c r="J2023" s="51" t="str">
        <f t="shared" si="190"/>
        <v>MQ200</v>
      </c>
      <c r="K2023" s="76" t="str">
        <f t="shared" si="191"/>
        <v>RAB09G5A</v>
      </c>
      <c r="L2023" s="281" t="e">
        <f>VLOOKUP(K2023,'Planilla de control'!#REF!,2,0)</f>
        <v>#REF!</v>
      </c>
      <c r="M2023" s="29" t="e">
        <f>IF(COUNTIF('Planilla de control'!#REF!,K2023)&gt;0,"SI","NO")</f>
        <v>#REF!</v>
      </c>
    </row>
    <row r="2024" spans="1:13" x14ac:dyDescent="0.3">
      <c r="A2024" s="3" t="s">
        <v>2366</v>
      </c>
      <c r="B2024" s="3" t="s">
        <v>5068</v>
      </c>
      <c r="C2024" s="3"/>
      <c r="D2024" s="3"/>
      <c r="E2024" s="3"/>
      <c r="F2024" s="51" t="str">
        <f t="shared" si="186"/>
        <v>09H5</v>
      </c>
      <c r="G2024" s="51">
        <f t="shared" si="187"/>
        <v>5</v>
      </c>
      <c r="H2024" s="51">
        <f t="shared" si="188"/>
        <v>9</v>
      </c>
      <c r="I2024" s="51" t="str">
        <f t="shared" si="189"/>
        <v>H</v>
      </c>
      <c r="J2024" s="51" t="str">
        <f t="shared" si="190"/>
        <v>MQ200</v>
      </c>
      <c r="K2024" s="76" t="str">
        <f t="shared" si="191"/>
        <v>RAB09H5A</v>
      </c>
      <c r="L2024" s="281" t="e">
        <f>VLOOKUP(K2024,'Planilla de control'!#REF!,2,0)</f>
        <v>#REF!</v>
      </c>
      <c r="M2024" s="29" t="e">
        <f>IF(COUNTIF('Planilla de control'!#REF!,K2024)&gt;0,"SI","NO")</f>
        <v>#REF!</v>
      </c>
    </row>
    <row r="2025" spans="1:13" x14ac:dyDescent="0.3">
      <c r="A2025" s="3" t="s">
        <v>2366</v>
      </c>
      <c r="B2025" s="3" t="s">
        <v>5069</v>
      </c>
      <c r="C2025" s="3"/>
      <c r="D2025" s="3"/>
      <c r="E2025" s="3"/>
      <c r="F2025" s="51" t="str">
        <f t="shared" si="186"/>
        <v>09A6</v>
      </c>
      <c r="G2025" s="51">
        <f t="shared" si="187"/>
        <v>6</v>
      </c>
      <c r="H2025" s="51">
        <f t="shared" si="188"/>
        <v>9</v>
      </c>
      <c r="I2025" s="51" t="str">
        <f t="shared" si="189"/>
        <v>A</v>
      </c>
      <c r="J2025" s="51" t="str">
        <f t="shared" si="190"/>
        <v>MQ200</v>
      </c>
      <c r="K2025" s="76" t="str">
        <f t="shared" si="191"/>
        <v>RAB09A6A</v>
      </c>
      <c r="L2025" s="281" t="e">
        <f>VLOOKUP(K2025,'Planilla de control'!#REF!,2,0)</f>
        <v>#REF!</v>
      </c>
      <c r="M2025" s="29" t="e">
        <f>IF(COUNTIF('Planilla de control'!#REF!,K2025)&gt;0,"SI","NO")</f>
        <v>#REF!</v>
      </c>
    </row>
    <row r="2026" spans="1:13" x14ac:dyDescent="0.3">
      <c r="A2026" s="3" t="s">
        <v>2366</v>
      </c>
      <c r="B2026" s="3" t="s">
        <v>5070</v>
      </c>
      <c r="C2026" s="3"/>
      <c r="D2026" s="3"/>
      <c r="E2026" s="3"/>
      <c r="F2026" s="51" t="str">
        <f t="shared" si="186"/>
        <v>09H2</v>
      </c>
      <c r="G2026" s="51">
        <f t="shared" si="187"/>
        <v>2</v>
      </c>
      <c r="H2026" s="51">
        <f t="shared" si="188"/>
        <v>9</v>
      </c>
      <c r="I2026" s="51" t="str">
        <f t="shared" si="189"/>
        <v>H</v>
      </c>
      <c r="J2026" s="51" t="str">
        <f t="shared" si="190"/>
        <v>MQ200</v>
      </c>
      <c r="K2026" s="76" t="str">
        <f t="shared" si="191"/>
        <v>RAB09H2B</v>
      </c>
      <c r="L2026" s="281" t="e">
        <f>VLOOKUP(K2026,'Planilla de control'!#REF!,2,0)</f>
        <v>#REF!</v>
      </c>
      <c r="M2026" s="29" t="e">
        <f>IF(COUNTIF('Planilla de control'!#REF!,K2026)&gt;0,"SI","NO")</f>
        <v>#REF!</v>
      </c>
    </row>
    <row r="2027" spans="1:13" x14ac:dyDescent="0.3">
      <c r="A2027" s="3" t="s">
        <v>2366</v>
      </c>
      <c r="B2027" s="3" t="s">
        <v>5071</v>
      </c>
      <c r="C2027" s="3"/>
      <c r="D2027" s="3"/>
      <c r="E2027" s="3"/>
      <c r="F2027" s="51" t="str">
        <f t="shared" si="186"/>
        <v>09H6</v>
      </c>
      <c r="G2027" s="51">
        <f t="shared" si="187"/>
        <v>6</v>
      </c>
      <c r="H2027" s="51">
        <f t="shared" si="188"/>
        <v>9</v>
      </c>
      <c r="I2027" s="51" t="str">
        <f t="shared" si="189"/>
        <v>H</v>
      </c>
      <c r="J2027" s="51" t="str">
        <f t="shared" si="190"/>
        <v>MQ200</v>
      </c>
      <c r="K2027" s="76" t="str">
        <f t="shared" si="191"/>
        <v>RAB09H6B</v>
      </c>
      <c r="L2027" s="281" t="e">
        <f>VLOOKUP(K2027,'Planilla de control'!#REF!,2,0)</f>
        <v>#REF!</v>
      </c>
      <c r="M2027" s="29" t="e">
        <f>IF(COUNTIF('Planilla de control'!#REF!,K2027)&gt;0,"SI","NO")</f>
        <v>#REF!</v>
      </c>
    </row>
    <row r="2028" spans="1:13" x14ac:dyDescent="0.3">
      <c r="A2028" s="3" t="s">
        <v>2366</v>
      </c>
      <c r="B2028" s="3" t="s">
        <v>5072</v>
      </c>
      <c r="C2028" s="3"/>
      <c r="D2028" s="3"/>
      <c r="E2028" s="3"/>
      <c r="F2028" s="51" t="str">
        <f t="shared" si="186"/>
        <v>09I3</v>
      </c>
      <c r="G2028" s="51">
        <f t="shared" si="187"/>
        <v>3</v>
      </c>
      <c r="H2028" s="51">
        <f t="shared" si="188"/>
        <v>9</v>
      </c>
      <c r="I2028" s="51" t="str">
        <f t="shared" si="189"/>
        <v>I</v>
      </c>
      <c r="J2028" s="51" t="str">
        <f t="shared" si="190"/>
        <v>MQ200</v>
      </c>
      <c r="K2028" s="76" t="str">
        <f t="shared" si="191"/>
        <v>RAB09I3B</v>
      </c>
      <c r="L2028" s="281" t="e">
        <f>VLOOKUP(K2028,'Planilla de control'!#REF!,2,0)</f>
        <v>#REF!</v>
      </c>
      <c r="M2028" s="29" t="e">
        <f>IF(COUNTIF('Planilla de control'!#REF!,K2028)&gt;0,"SI","NO")</f>
        <v>#REF!</v>
      </c>
    </row>
    <row r="2029" spans="1:13" x14ac:dyDescent="0.3">
      <c r="A2029" s="3" t="s">
        <v>2366</v>
      </c>
      <c r="B2029" s="3" t="s">
        <v>5073</v>
      </c>
      <c r="C2029" s="3"/>
      <c r="D2029" s="3"/>
      <c r="E2029" s="3"/>
      <c r="F2029" s="51" t="str">
        <f t="shared" si="186"/>
        <v>09C5</v>
      </c>
      <c r="G2029" s="51">
        <f t="shared" si="187"/>
        <v>5</v>
      </c>
      <c r="H2029" s="51">
        <f t="shared" si="188"/>
        <v>9</v>
      </c>
      <c r="I2029" s="51" t="str">
        <f t="shared" si="189"/>
        <v>C</v>
      </c>
      <c r="J2029" s="51" t="str">
        <f t="shared" si="190"/>
        <v>MQ200</v>
      </c>
      <c r="K2029" s="76" t="str">
        <f t="shared" si="191"/>
        <v>RAB09C5A</v>
      </c>
      <c r="L2029" s="281" t="e">
        <f>VLOOKUP(K2029,'Planilla de control'!#REF!,2,0)</f>
        <v>#REF!</v>
      </c>
      <c r="M2029" s="29" t="e">
        <f>IF(COUNTIF('Planilla de control'!#REF!,K2029)&gt;0,"SI","NO")</f>
        <v>#REF!</v>
      </c>
    </row>
    <row r="2030" spans="1:13" x14ac:dyDescent="0.3">
      <c r="A2030" s="3" t="s">
        <v>2366</v>
      </c>
      <c r="B2030" s="3" t="s">
        <v>5074</v>
      </c>
      <c r="C2030" s="3"/>
      <c r="D2030" s="3"/>
      <c r="E2030" s="3"/>
      <c r="F2030" s="51" t="str">
        <f t="shared" si="186"/>
        <v>09J4</v>
      </c>
      <c r="G2030" s="51">
        <f t="shared" si="187"/>
        <v>4</v>
      </c>
      <c r="H2030" s="51">
        <f t="shared" si="188"/>
        <v>9</v>
      </c>
      <c r="I2030" s="51" t="str">
        <f t="shared" si="189"/>
        <v>J</v>
      </c>
      <c r="J2030" s="51" t="str">
        <f t="shared" si="190"/>
        <v>MQ200</v>
      </c>
      <c r="K2030" s="76" t="str">
        <f t="shared" si="191"/>
        <v>RAB09J4C</v>
      </c>
      <c r="L2030" s="281" t="e">
        <f>VLOOKUP(K2030,'Planilla de control'!#REF!,2,0)</f>
        <v>#REF!</v>
      </c>
      <c r="M2030" s="29" t="e">
        <f>IF(COUNTIF('Planilla de control'!#REF!,K2030)&gt;0,"SI","NO")</f>
        <v>#REF!</v>
      </c>
    </row>
    <row r="2031" spans="1:13" x14ac:dyDescent="0.3">
      <c r="A2031" s="3" t="s">
        <v>2366</v>
      </c>
      <c r="B2031" s="3" t="s">
        <v>5075</v>
      </c>
      <c r="C2031" s="3"/>
      <c r="D2031" s="3"/>
      <c r="E2031" s="3"/>
      <c r="F2031" s="51" t="str">
        <f t="shared" si="186"/>
        <v>09J5</v>
      </c>
      <c r="G2031" s="51">
        <f t="shared" si="187"/>
        <v>5</v>
      </c>
      <c r="H2031" s="51">
        <f t="shared" si="188"/>
        <v>9</v>
      </c>
      <c r="I2031" s="51" t="str">
        <f t="shared" si="189"/>
        <v>J</v>
      </c>
      <c r="J2031" s="51" t="str">
        <f t="shared" si="190"/>
        <v>MQ200</v>
      </c>
      <c r="K2031" s="76" t="str">
        <f t="shared" si="191"/>
        <v>RAB09J5B</v>
      </c>
      <c r="L2031" s="281" t="e">
        <f>VLOOKUP(K2031,'Planilla de control'!#REF!,2,0)</f>
        <v>#REF!</v>
      </c>
      <c r="M2031" s="29" t="e">
        <f>IF(COUNTIF('Planilla de control'!#REF!,K2031)&gt;0,"SI","NO")</f>
        <v>#REF!</v>
      </c>
    </row>
    <row r="2032" spans="1:13" x14ac:dyDescent="0.3">
      <c r="A2032" s="3" t="s">
        <v>2366</v>
      </c>
      <c r="B2032" s="3" t="s">
        <v>5076</v>
      </c>
      <c r="C2032" s="3"/>
      <c r="D2032" s="3"/>
      <c r="E2032" s="3"/>
      <c r="F2032" s="51" t="str">
        <f t="shared" si="186"/>
        <v>09D3</v>
      </c>
      <c r="G2032" s="51">
        <f t="shared" si="187"/>
        <v>3</v>
      </c>
      <c r="H2032" s="51">
        <f t="shared" si="188"/>
        <v>9</v>
      </c>
      <c r="I2032" s="51" t="str">
        <f t="shared" si="189"/>
        <v>D</v>
      </c>
      <c r="J2032" s="51" t="str">
        <f t="shared" si="190"/>
        <v>MQ200</v>
      </c>
      <c r="K2032" s="76" t="str">
        <f t="shared" si="191"/>
        <v>RAB09D3A</v>
      </c>
      <c r="L2032" s="281" t="e">
        <f>VLOOKUP(K2032,'Planilla de control'!#REF!,2,0)</f>
        <v>#REF!</v>
      </c>
      <c r="M2032" s="29" t="e">
        <f>IF(COUNTIF('Planilla de control'!#REF!,K2032)&gt;0,"SI","NO")</f>
        <v>#REF!</v>
      </c>
    </row>
    <row r="2033" spans="1:13" x14ac:dyDescent="0.3">
      <c r="A2033" s="3" t="s">
        <v>2366</v>
      </c>
      <c r="B2033" s="3" t="s">
        <v>5077</v>
      </c>
      <c r="C2033" s="3"/>
      <c r="D2033" s="3"/>
      <c r="E2033" s="3"/>
      <c r="F2033" s="51" t="str">
        <f t="shared" si="186"/>
        <v>09D6</v>
      </c>
      <c r="G2033" s="51">
        <f t="shared" si="187"/>
        <v>6</v>
      </c>
      <c r="H2033" s="51">
        <f t="shared" si="188"/>
        <v>9</v>
      </c>
      <c r="I2033" s="51" t="str">
        <f t="shared" si="189"/>
        <v>D</v>
      </c>
      <c r="J2033" s="51" t="str">
        <f t="shared" si="190"/>
        <v>MQ200</v>
      </c>
      <c r="K2033" s="76" t="str">
        <f t="shared" si="191"/>
        <v>RAB09D6A</v>
      </c>
      <c r="L2033" s="281" t="e">
        <f>VLOOKUP(K2033,'Planilla de control'!#REF!,2,0)</f>
        <v>#REF!</v>
      </c>
      <c r="M2033" s="29" t="e">
        <f>IF(COUNTIF('Planilla de control'!#REF!,K2033)&gt;0,"SI","NO")</f>
        <v>#REF!</v>
      </c>
    </row>
    <row r="2034" spans="1:13" x14ac:dyDescent="0.3">
      <c r="A2034" s="3" t="s">
        <v>2366</v>
      </c>
      <c r="B2034" s="3" t="s">
        <v>5078</v>
      </c>
      <c r="C2034" s="3"/>
      <c r="D2034" s="3"/>
      <c r="E2034" s="3"/>
      <c r="F2034" s="51" t="str">
        <f t="shared" si="186"/>
        <v>09J5</v>
      </c>
      <c r="G2034" s="51">
        <f t="shared" si="187"/>
        <v>5</v>
      </c>
      <c r="H2034" s="51">
        <f t="shared" si="188"/>
        <v>9</v>
      </c>
      <c r="I2034" s="51" t="str">
        <f t="shared" si="189"/>
        <v>J</v>
      </c>
      <c r="J2034" s="51" t="str">
        <f t="shared" si="190"/>
        <v>MQ200</v>
      </c>
      <c r="K2034" s="76" t="str">
        <f t="shared" si="191"/>
        <v>RAB09J5A</v>
      </c>
      <c r="L2034" s="281" t="e">
        <f>VLOOKUP(K2034,'Planilla de control'!#REF!,2,0)</f>
        <v>#REF!</v>
      </c>
      <c r="M2034" s="29" t="e">
        <f>IF(COUNTIF('Planilla de control'!#REF!,K2034)&gt;0,"SI","NO")</f>
        <v>#REF!</v>
      </c>
    </row>
    <row r="2035" spans="1:13" x14ac:dyDescent="0.3">
      <c r="A2035" s="3" t="s">
        <v>2366</v>
      </c>
      <c r="B2035" s="3" t="s">
        <v>5079</v>
      </c>
      <c r="C2035" s="3"/>
      <c r="D2035" s="3"/>
      <c r="E2035" s="3"/>
      <c r="F2035" s="51" t="str">
        <f t="shared" si="186"/>
        <v>09D1</v>
      </c>
      <c r="G2035" s="51">
        <f t="shared" si="187"/>
        <v>1</v>
      </c>
      <c r="H2035" s="51">
        <f t="shared" si="188"/>
        <v>9</v>
      </c>
      <c r="I2035" s="51" t="str">
        <f t="shared" si="189"/>
        <v>D</v>
      </c>
      <c r="J2035" s="51" t="str">
        <f t="shared" si="190"/>
        <v>MQ200</v>
      </c>
      <c r="K2035" s="76" t="str">
        <f t="shared" si="191"/>
        <v>RAB09D1A</v>
      </c>
      <c r="L2035" s="281" t="e">
        <f>VLOOKUP(K2035,'Planilla de control'!#REF!,2,0)</f>
        <v>#REF!</v>
      </c>
      <c r="M2035" s="29" t="e">
        <f>IF(COUNTIF('Planilla de control'!#REF!,K2035)&gt;0,"SI","NO")</f>
        <v>#REF!</v>
      </c>
    </row>
    <row r="2036" spans="1:13" x14ac:dyDescent="0.3">
      <c r="A2036" s="3" t="s">
        <v>2366</v>
      </c>
      <c r="B2036" s="3" t="s">
        <v>5080</v>
      </c>
      <c r="C2036" s="3"/>
      <c r="D2036" s="3"/>
      <c r="E2036" s="3"/>
      <c r="F2036" s="51" t="str">
        <f t="shared" si="186"/>
        <v>09G4</v>
      </c>
      <c r="G2036" s="51">
        <f t="shared" si="187"/>
        <v>4</v>
      </c>
      <c r="H2036" s="51">
        <f t="shared" si="188"/>
        <v>9</v>
      </c>
      <c r="I2036" s="51" t="str">
        <f t="shared" si="189"/>
        <v>G</v>
      </c>
      <c r="J2036" s="51" t="str">
        <f t="shared" si="190"/>
        <v>MQ200</v>
      </c>
      <c r="K2036" s="76" t="str">
        <f t="shared" si="191"/>
        <v>RAB09G4A</v>
      </c>
      <c r="L2036" s="281" t="e">
        <f>VLOOKUP(K2036,'Planilla de control'!#REF!,2,0)</f>
        <v>#REF!</v>
      </c>
      <c r="M2036" s="29" t="e">
        <f>IF(COUNTIF('Planilla de control'!#REF!,K2036)&gt;0,"SI","NO")</f>
        <v>#REF!</v>
      </c>
    </row>
    <row r="2037" spans="1:13" x14ac:dyDescent="0.3">
      <c r="A2037" s="3" t="s">
        <v>2366</v>
      </c>
      <c r="B2037" s="3" t="s">
        <v>5081</v>
      </c>
      <c r="C2037" s="3"/>
      <c r="D2037" s="3"/>
      <c r="E2037" s="3"/>
      <c r="F2037" s="51" t="str">
        <f t="shared" si="186"/>
        <v>09C4</v>
      </c>
      <c r="G2037" s="51">
        <f t="shared" si="187"/>
        <v>4</v>
      </c>
      <c r="H2037" s="51">
        <f t="shared" si="188"/>
        <v>9</v>
      </c>
      <c r="I2037" s="51" t="str">
        <f t="shared" si="189"/>
        <v>C</v>
      </c>
      <c r="J2037" s="51" t="str">
        <f t="shared" si="190"/>
        <v>MQ200</v>
      </c>
      <c r="K2037" s="76" t="str">
        <f t="shared" si="191"/>
        <v>RAB09C4A</v>
      </c>
      <c r="L2037" s="281" t="e">
        <f>VLOOKUP(K2037,'Planilla de control'!#REF!,2,0)</f>
        <v>#REF!</v>
      </c>
      <c r="M2037" s="29" t="e">
        <f>IF(COUNTIF('Planilla de control'!#REF!,K2037)&gt;0,"SI","NO")</f>
        <v>#REF!</v>
      </c>
    </row>
    <row r="2038" spans="1:13" x14ac:dyDescent="0.3">
      <c r="A2038" s="3" t="s">
        <v>2366</v>
      </c>
      <c r="B2038" s="3" t="s">
        <v>5082</v>
      </c>
      <c r="C2038" s="3"/>
      <c r="D2038" s="3"/>
      <c r="E2038" s="3"/>
      <c r="F2038" s="51" t="str">
        <f t="shared" si="186"/>
        <v>09E4</v>
      </c>
      <c r="G2038" s="51">
        <f t="shared" si="187"/>
        <v>4</v>
      </c>
      <c r="H2038" s="51">
        <f t="shared" si="188"/>
        <v>9</v>
      </c>
      <c r="I2038" s="51" t="str">
        <f t="shared" si="189"/>
        <v>E</v>
      </c>
      <c r="J2038" s="51" t="str">
        <f t="shared" si="190"/>
        <v>MQ200</v>
      </c>
      <c r="K2038" s="76" t="str">
        <f t="shared" si="191"/>
        <v>RAB09E4A</v>
      </c>
      <c r="L2038" s="281" t="e">
        <f>VLOOKUP(K2038,'Planilla de control'!#REF!,2,0)</f>
        <v>#REF!</v>
      </c>
      <c r="M2038" s="29" t="e">
        <f>IF(COUNTIF('Planilla de control'!#REF!,K2038)&gt;0,"SI","NO")</f>
        <v>#REF!</v>
      </c>
    </row>
    <row r="2039" spans="1:13" x14ac:dyDescent="0.3">
      <c r="A2039" s="3" t="s">
        <v>2366</v>
      </c>
      <c r="B2039" s="3" t="s">
        <v>5083</v>
      </c>
      <c r="C2039" s="3"/>
      <c r="D2039" s="3"/>
      <c r="E2039" s="3"/>
      <c r="F2039" s="51" t="str">
        <f t="shared" si="186"/>
        <v>09G6</v>
      </c>
      <c r="G2039" s="51">
        <f t="shared" si="187"/>
        <v>6</v>
      </c>
      <c r="H2039" s="51">
        <f t="shared" si="188"/>
        <v>9</v>
      </c>
      <c r="I2039" s="51" t="str">
        <f t="shared" si="189"/>
        <v>G</v>
      </c>
      <c r="J2039" s="51" t="str">
        <f t="shared" si="190"/>
        <v>MQ200</v>
      </c>
      <c r="K2039" s="76" t="str">
        <f t="shared" si="191"/>
        <v>RAB09G6A</v>
      </c>
      <c r="L2039" s="281" t="e">
        <f>VLOOKUP(K2039,'Planilla de control'!#REF!,2,0)</f>
        <v>#REF!</v>
      </c>
      <c r="M2039" s="29" t="e">
        <f>IF(COUNTIF('Planilla de control'!#REF!,K2039)&gt;0,"SI","NO")</f>
        <v>#REF!</v>
      </c>
    </row>
    <row r="2040" spans="1:13" x14ac:dyDescent="0.3">
      <c r="A2040" s="3" t="s">
        <v>2366</v>
      </c>
      <c r="B2040" s="3" t="s">
        <v>5084</v>
      </c>
      <c r="C2040" s="3"/>
      <c r="D2040" s="3"/>
      <c r="E2040" s="3"/>
      <c r="F2040" s="51" t="str">
        <f t="shared" si="186"/>
        <v>09B3</v>
      </c>
      <c r="G2040" s="51">
        <f t="shared" si="187"/>
        <v>3</v>
      </c>
      <c r="H2040" s="51">
        <f t="shared" si="188"/>
        <v>9</v>
      </c>
      <c r="I2040" s="51" t="str">
        <f t="shared" si="189"/>
        <v>B</v>
      </c>
      <c r="J2040" s="51" t="str">
        <f t="shared" si="190"/>
        <v>MQ200</v>
      </c>
      <c r="K2040" s="76" t="str">
        <f t="shared" si="191"/>
        <v>RAB09B3A</v>
      </c>
      <c r="L2040" s="281" t="e">
        <f>VLOOKUP(K2040,'Planilla de control'!#REF!,2,0)</f>
        <v>#REF!</v>
      </c>
      <c r="M2040" s="29" t="e">
        <f>IF(COUNTIF('Planilla de control'!#REF!,K2040)&gt;0,"SI","NO")</f>
        <v>#REF!</v>
      </c>
    </row>
    <row r="2041" spans="1:13" x14ac:dyDescent="0.3">
      <c r="A2041" s="3" t="s">
        <v>2366</v>
      </c>
      <c r="B2041" s="3" t="s">
        <v>5085</v>
      </c>
      <c r="C2041" s="3"/>
      <c r="D2041" s="3"/>
      <c r="E2041" s="3"/>
      <c r="F2041" s="51" t="str">
        <f t="shared" si="186"/>
        <v>09G2</v>
      </c>
      <c r="G2041" s="51">
        <f t="shared" si="187"/>
        <v>2</v>
      </c>
      <c r="H2041" s="51">
        <f t="shared" si="188"/>
        <v>9</v>
      </c>
      <c r="I2041" s="51" t="str">
        <f t="shared" si="189"/>
        <v>G</v>
      </c>
      <c r="J2041" s="51" t="str">
        <f t="shared" si="190"/>
        <v>MQ200</v>
      </c>
      <c r="K2041" s="76" t="str">
        <f t="shared" si="191"/>
        <v>RAB09G2A</v>
      </c>
      <c r="L2041" s="281" t="e">
        <f>VLOOKUP(K2041,'Planilla de control'!#REF!,2,0)</f>
        <v>#REF!</v>
      </c>
      <c r="M2041" s="29" t="e">
        <f>IF(COUNTIF('Planilla de control'!#REF!,K2041)&gt;0,"SI","NO")</f>
        <v>#REF!</v>
      </c>
    </row>
    <row r="2042" spans="1:13" x14ac:dyDescent="0.3">
      <c r="A2042" s="3" t="s">
        <v>2366</v>
      </c>
      <c r="B2042" s="3" t="s">
        <v>5086</v>
      </c>
      <c r="C2042" s="3"/>
      <c r="D2042" s="3"/>
      <c r="E2042" s="3"/>
      <c r="F2042" s="51" t="str">
        <f t="shared" si="186"/>
        <v>09G2</v>
      </c>
      <c r="G2042" s="51">
        <f t="shared" si="187"/>
        <v>2</v>
      </c>
      <c r="H2042" s="51">
        <f t="shared" si="188"/>
        <v>9</v>
      </c>
      <c r="I2042" s="51" t="str">
        <f t="shared" si="189"/>
        <v>G</v>
      </c>
      <c r="J2042" s="51" t="str">
        <f t="shared" si="190"/>
        <v>MQ200</v>
      </c>
      <c r="K2042" s="76" t="str">
        <f t="shared" si="191"/>
        <v>RAB09G2B</v>
      </c>
      <c r="L2042" s="281" t="e">
        <f>VLOOKUP(K2042,'Planilla de control'!#REF!,2,0)</f>
        <v>#REF!</v>
      </c>
      <c r="M2042" s="29" t="e">
        <f>IF(COUNTIF('Planilla de control'!#REF!,K2042)&gt;0,"SI","NO")</f>
        <v>#REF!</v>
      </c>
    </row>
    <row r="2043" spans="1:13" x14ac:dyDescent="0.3">
      <c r="A2043" s="3" t="s">
        <v>2366</v>
      </c>
      <c r="B2043" s="3" t="s">
        <v>5087</v>
      </c>
      <c r="C2043" s="3"/>
      <c r="D2043" s="3"/>
      <c r="E2043" s="3"/>
      <c r="F2043" s="51" t="str">
        <f t="shared" si="186"/>
        <v>09I2</v>
      </c>
      <c r="G2043" s="51">
        <f t="shared" si="187"/>
        <v>2</v>
      </c>
      <c r="H2043" s="51">
        <f t="shared" si="188"/>
        <v>9</v>
      </c>
      <c r="I2043" s="51" t="str">
        <f t="shared" si="189"/>
        <v>I</v>
      </c>
      <c r="J2043" s="51" t="str">
        <f t="shared" si="190"/>
        <v>MQ200</v>
      </c>
      <c r="K2043" s="76" t="str">
        <f t="shared" si="191"/>
        <v>RAB09I2A</v>
      </c>
      <c r="L2043" s="281" t="e">
        <f>VLOOKUP(K2043,'Planilla de control'!#REF!,2,0)</f>
        <v>#REF!</v>
      </c>
      <c r="M2043" s="29" t="e">
        <f>IF(COUNTIF('Planilla de control'!#REF!,K2043)&gt;0,"SI","NO")</f>
        <v>#REF!</v>
      </c>
    </row>
    <row r="2044" spans="1:13" x14ac:dyDescent="0.3">
      <c r="A2044" s="3" t="s">
        <v>2366</v>
      </c>
      <c r="B2044" s="3" t="s">
        <v>5088</v>
      </c>
      <c r="C2044" s="3"/>
      <c r="D2044" s="3"/>
      <c r="E2044" s="3"/>
      <c r="F2044" s="51" t="str">
        <f t="shared" si="186"/>
        <v>09J2</v>
      </c>
      <c r="G2044" s="51">
        <f t="shared" si="187"/>
        <v>2</v>
      </c>
      <c r="H2044" s="51">
        <f t="shared" si="188"/>
        <v>9</v>
      </c>
      <c r="I2044" s="51" t="str">
        <f t="shared" si="189"/>
        <v>J</v>
      </c>
      <c r="J2044" s="51" t="str">
        <f t="shared" si="190"/>
        <v>MQ200</v>
      </c>
      <c r="K2044" s="76" t="str">
        <f t="shared" si="191"/>
        <v>RAB09J2A</v>
      </c>
      <c r="L2044" s="281" t="e">
        <f>VLOOKUP(K2044,'Planilla de control'!#REF!,2,0)</f>
        <v>#REF!</v>
      </c>
      <c r="M2044" s="29" t="e">
        <f>IF(COUNTIF('Planilla de control'!#REF!,K2044)&gt;0,"SI","NO")</f>
        <v>#REF!</v>
      </c>
    </row>
    <row r="2045" spans="1:13" x14ac:dyDescent="0.3">
      <c r="A2045" s="3" t="s">
        <v>2366</v>
      </c>
      <c r="B2045" s="3" t="s">
        <v>5089</v>
      </c>
      <c r="C2045" s="3"/>
      <c r="D2045" s="3"/>
      <c r="E2045" s="3"/>
      <c r="F2045" s="51" t="str">
        <f t="shared" si="186"/>
        <v>09C2</v>
      </c>
      <c r="G2045" s="51">
        <f t="shared" si="187"/>
        <v>2</v>
      </c>
      <c r="H2045" s="51">
        <f t="shared" si="188"/>
        <v>9</v>
      </c>
      <c r="I2045" s="51" t="str">
        <f t="shared" si="189"/>
        <v>C</v>
      </c>
      <c r="J2045" s="51" t="str">
        <f t="shared" si="190"/>
        <v>MQ200</v>
      </c>
      <c r="K2045" s="76" t="str">
        <f t="shared" si="191"/>
        <v>RAB09C2B</v>
      </c>
      <c r="L2045" s="281" t="e">
        <f>VLOOKUP(K2045,'Planilla de control'!#REF!,2,0)</f>
        <v>#REF!</v>
      </c>
      <c r="M2045" s="29" t="e">
        <f>IF(COUNTIF('Planilla de control'!#REF!,K2045)&gt;0,"SI","NO")</f>
        <v>#REF!</v>
      </c>
    </row>
    <row r="2046" spans="1:13" x14ac:dyDescent="0.3">
      <c r="A2046" s="3" t="s">
        <v>2366</v>
      </c>
      <c r="B2046" s="3" t="s">
        <v>5090</v>
      </c>
      <c r="C2046" s="3"/>
      <c r="D2046" s="3"/>
      <c r="E2046" s="3"/>
      <c r="F2046" s="51" t="str">
        <f t="shared" si="186"/>
        <v>09C6</v>
      </c>
      <c r="G2046" s="51">
        <f t="shared" si="187"/>
        <v>6</v>
      </c>
      <c r="H2046" s="51">
        <f t="shared" si="188"/>
        <v>9</v>
      </c>
      <c r="I2046" s="51" t="str">
        <f t="shared" si="189"/>
        <v>C</v>
      </c>
      <c r="J2046" s="51" t="str">
        <f t="shared" si="190"/>
        <v>MQ200</v>
      </c>
      <c r="K2046" s="76" t="str">
        <f t="shared" si="191"/>
        <v>RAB09C6A</v>
      </c>
      <c r="L2046" s="281" t="e">
        <f>VLOOKUP(K2046,'Planilla de control'!#REF!,2,0)</f>
        <v>#REF!</v>
      </c>
      <c r="M2046" s="29" t="e">
        <f>IF(COUNTIF('Planilla de control'!#REF!,K2046)&gt;0,"SI","NO")</f>
        <v>#REF!</v>
      </c>
    </row>
    <row r="2047" spans="1:13" x14ac:dyDescent="0.3">
      <c r="A2047" s="3" t="s">
        <v>2366</v>
      </c>
      <c r="B2047" s="3" t="s">
        <v>5091</v>
      </c>
      <c r="C2047" s="3"/>
      <c r="D2047" s="3"/>
      <c r="E2047" s="3"/>
      <c r="F2047" s="51" t="str">
        <f t="shared" si="186"/>
        <v>09E3</v>
      </c>
      <c r="G2047" s="51">
        <f t="shared" si="187"/>
        <v>3</v>
      </c>
      <c r="H2047" s="51">
        <f t="shared" si="188"/>
        <v>9</v>
      </c>
      <c r="I2047" s="51" t="str">
        <f t="shared" si="189"/>
        <v>E</v>
      </c>
      <c r="J2047" s="51" t="str">
        <f t="shared" si="190"/>
        <v>MQ200</v>
      </c>
      <c r="K2047" s="76" t="str">
        <f t="shared" si="191"/>
        <v>RAB09E3A</v>
      </c>
      <c r="L2047" s="281" t="e">
        <f>VLOOKUP(K2047,'Planilla de control'!#REF!,2,0)</f>
        <v>#REF!</v>
      </c>
      <c r="M2047" s="29" t="e">
        <f>IF(COUNTIF('Planilla de control'!#REF!,K2047)&gt;0,"SI","NO")</f>
        <v>#REF!</v>
      </c>
    </row>
    <row r="2048" spans="1:13" x14ac:dyDescent="0.3">
      <c r="A2048" s="3" t="s">
        <v>2366</v>
      </c>
      <c r="B2048" s="3" t="s">
        <v>5092</v>
      </c>
      <c r="C2048" s="3"/>
      <c r="D2048" s="3"/>
      <c r="E2048" s="3"/>
      <c r="F2048" s="51" t="str">
        <f t="shared" si="186"/>
        <v>09A1</v>
      </c>
      <c r="G2048" s="51">
        <f t="shared" si="187"/>
        <v>1</v>
      </c>
      <c r="H2048" s="51">
        <f t="shared" si="188"/>
        <v>9</v>
      </c>
      <c r="I2048" s="51" t="str">
        <f t="shared" si="189"/>
        <v>A</v>
      </c>
      <c r="J2048" s="51" t="str">
        <f t="shared" si="190"/>
        <v>MQ200</v>
      </c>
      <c r="K2048" s="76" t="str">
        <f t="shared" si="191"/>
        <v>RAB09A1B</v>
      </c>
      <c r="L2048" s="281" t="e">
        <f>VLOOKUP(K2048,'Planilla de control'!#REF!,2,0)</f>
        <v>#REF!</v>
      </c>
      <c r="M2048" s="29" t="e">
        <f>IF(COUNTIF('Planilla de control'!#REF!,K2048)&gt;0,"SI","NO")</f>
        <v>#REF!</v>
      </c>
    </row>
    <row r="2049" spans="1:13" x14ac:dyDescent="0.3">
      <c r="A2049" s="3" t="s">
        <v>2366</v>
      </c>
      <c r="B2049" s="3" t="s">
        <v>5093</v>
      </c>
      <c r="C2049" s="3"/>
      <c r="D2049" s="3"/>
      <c r="E2049" s="3"/>
      <c r="F2049" s="51" t="str">
        <f t="shared" si="186"/>
        <v>09B1</v>
      </c>
      <c r="G2049" s="51">
        <f t="shared" si="187"/>
        <v>1</v>
      </c>
      <c r="H2049" s="51">
        <f t="shared" si="188"/>
        <v>9</v>
      </c>
      <c r="I2049" s="51" t="str">
        <f t="shared" si="189"/>
        <v>B</v>
      </c>
      <c r="J2049" s="51" t="str">
        <f t="shared" si="190"/>
        <v>MQ200</v>
      </c>
      <c r="K2049" s="76" t="str">
        <f t="shared" si="191"/>
        <v>RAB09B1A</v>
      </c>
      <c r="L2049" s="281" t="e">
        <f>VLOOKUP(K2049,'Planilla de control'!#REF!,2,0)</f>
        <v>#REF!</v>
      </c>
      <c r="M2049" s="29" t="e">
        <f>IF(COUNTIF('Planilla de control'!#REF!,K2049)&gt;0,"SI","NO")</f>
        <v>#REF!</v>
      </c>
    </row>
    <row r="2050" spans="1:13" x14ac:dyDescent="0.3">
      <c r="A2050" s="3" t="s">
        <v>2366</v>
      </c>
      <c r="B2050" s="3" t="s">
        <v>5094</v>
      </c>
      <c r="C2050" s="3"/>
      <c r="D2050" s="3"/>
      <c r="E2050" s="3"/>
      <c r="F2050" s="51" t="str">
        <f t="shared" si="186"/>
        <v>09E1</v>
      </c>
      <c r="G2050" s="51">
        <f t="shared" si="187"/>
        <v>1</v>
      </c>
      <c r="H2050" s="51">
        <f t="shared" si="188"/>
        <v>9</v>
      </c>
      <c r="I2050" s="51" t="str">
        <f t="shared" si="189"/>
        <v>E</v>
      </c>
      <c r="J2050" s="51" t="str">
        <f t="shared" si="190"/>
        <v>MQ200</v>
      </c>
      <c r="K2050" s="76" t="str">
        <f t="shared" si="191"/>
        <v>RAB09E1A</v>
      </c>
      <c r="L2050" s="281" t="e">
        <f>VLOOKUP(K2050,'Planilla de control'!#REF!,2,0)</f>
        <v>#REF!</v>
      </c>
      <c r="M2050" s="29" t="e">
        <f>IF(COUNTIF('Planilla de control'!#REF!,K2050)&gt;0,"SI","NO")</f>
        <v>#REF!</v>
      </c>
    </row>
    <row r="2051" spans="1:13" x14ac:dyDescent="0.3">
      <c r="A2051" s="3" t="s">
        <v>2366</v>
      </c>
      <c r="B2051" s="3" t="s">
        <v>5095</v>
      </c>
      <c r="C2051" s="3"/>
      <c r="D2051" s="3"/>
      <c r="E2051" s="3"/>
      <c r="F2051" s="51" t="str">
        <f t="shared" ref="F2051:F2114" si="192">IF(OR(LEN(B2051)=9,LEN(B2051)=5),MID(B2051,1,4),MID(B2051,1,5))</f>
        <v>09F6</v>
      </c>
      <c r="G2051" s="51">
        <f t="shared" ref="G2051:G2114" si="193">IF(MID(F2051,5,1)&lt;&gt;"",MID(F2051,4,2),MID(F2051,4,1))*1</f>
        <v>6</v>
      </c>
      <c r="H2051" s="51">
        <f t="shared" ref="H2051:H2114" si="194">+MID(B2051,1,2)*1</f>
        <v>9</v>
      </c>
      <c r="I2051" s="51" t="str">
        <f t="shared" ref="I2051:I2114" si="195">+MID(B2051,3,1)</f>
        <v>F</v>
      </c>
      <c r="J2051" s="51" t="str">
        <f t="shared" ref="J2051:J2114" si="196">HLOOKUP(A2051,$O$1:$U$2,2,0)</f>
        <v>MQ200</v>
      </c>
      <c r="K2051" s="76" t="str">
        <f t="shared" ref="K2051:K2114" si="197">CONCATENATE(A2051,B2051)</f>
        <v>RAB09F6A</v>
      </c>
      <c r="L2051" s="281" t="e">
        <f>VLOOKUP(K2051,'Planilla de control'!#REF!,2,0)</f>
        <v>#REF!</v>
      </c>
      <c r="M2051" s="29" t="e">
        <f>IF(COUNTIF('Planilla de control'!#REF!,K2051)&gt;0,"SI","NO")</f>
        <v>#REF!</v>
      </c>
    </row>
    <row r="2052" spans="1:13" x14ac:dyDescent="0.3">
      <c r="A2052" s="3" t="s">
        <v>2366</v>
      </c>
      <c r="B2052" s="3" t="s">
        <v>5096</v>
      </c>
      <c r="C2052" s="3"/>
      <c r="D2052" s="3"/>
      <c r="E2052" s="3"/>
      <c r="F2052" s="51" t="str">
        <f t="shared" si="192"/>
        <v>09A5</v>
      </c>
      <c r="G2052" s="51">
        <f t="shared" si="193"/>
        <v>5</v>
      </c>
      <c r="H2052" s="51">
        <f t="shared" si="194"/>
        <v>9</v>
      </c>
      <c r="I2052" s="51" t="str">
        <f t="shared" si="195"/>
        <v>A</v>
      </c>
      <c r="J2052" s="51" t="str">
        <f t="shared" si="196"/>
        <v>MQ200</v>
      </c>
      <c r="K2052" s="76" t="str">
        <f t="shared" si="197"/>
        <v>RAB09A5A</v>
      </c>
      <c r="L2052" s="281" t="e">
        <f>VLOOKUP(K2052,'Planilla de control'!#REF!,2,0)</f>
        <v>#REF!</v>
      </c>
      <c r="M2052" s="29" t="e">
        <f>IF(COUNTIF('Planilla de control'!#REF!,K2052)&gt;0,"SI","NO")</f>
        <v>#REF!</v>
      </c>
    </row>
    <row r="2053" spans="1:13" x14ac:dyDescent="0.3">
      <c r="A2053" s="3" t="s">
        <v>2366</v>
      </c>
      <c r="B2053" s="3" t="s">
        <v>5097</v>
      </c>
      <c r="C2053" s="3"/>
      <c r="D2053" s="3"/>
      <c r="E2053" s="3"/>
      <c r="F2053" s="51" t="str">
        <f t="shared" si="192"/>
        <v>09J1</v>
      </c>
      <c r="G2053" s="51">
        <f t="shared" si="193"/>
        <v>1</v>
      </c>
      <c r="H2053" s="51">
        <f t="shared" si="194"/>
        <v>9</v>
      </c>
      <c r="I2053" s="51" t="str">
        <f t="shared" si="195"/>
        <v>J</v>
      </c>
      <c r="J2053" s="51" t="str">
        <f t="shared" si="196"/>
        <v>MQ200</v>
      </c>
      <c r="K2053" s="76" t="str">
        <f t="shared" si="197"/>
        <v>RAB09J1A</v>
      </c>
      <c r="L2053" s="281" t="e">
        <f>VLOOKUP(K2053,'Planilla de control'!#REF!,2,0)</f>
        <v>#REF!</v>
      </c>
      <c r="M2053" s="29" t="e">
        <f>IF(COUNTIF('Planilla de control'!#REF!,K2053)&gt;0,"SI","NO")</f>
        <v>#REF!</v>
      </c>
    </row>
    <row r="2054" spans="1:13" x14ac:dyDescent="0.3">
      <c r="A2054" s="3" t="s">
        <v>2366</v>
      </c>
      <c r="B2054" s="3" t="s">
        <v>5098</v>
      </c>
      <c r="C2054" s="3"/>
      <c r="D2054" s="3"/>
      <c r="E2054" s="3"/>
      <c r="F2054" s="51" t="str">
        <f t="shared" si="192"/>
        <v>09B4</v>
      </c>
      <c r="G2054" s="51">
        <f t="shared" si="193"/>
        <v>4</v>
      </c>
      <c r="H2054" s="51">
        <f t="shared" si="194"/>
        <v>9</v>
      </c>
      <c r="I2054" s="51" t="str">
        <f t="shared" si="195"/>
        <v>B</v>
      </c>
      <c r="J2054" s="51" t="str">
        <f t="shared" si="196"/>
        <v>MQ200</v>
      </c>
      <c r="K2054" s="76" t="str">
        <f t="shared" si="197"/>
        <v>RAB09B4A</v>
      </c>
      <c r="L2054" s="281" t="e">
        <f>VLOOKUP(K2054,'Planilla de control'!#REF!,2,0)</f>
        <v>#REF!</v>
      </c>
      <c r="M2054" s="29" t="e">
        <f>IF(COUNTIF('Planilla de control'!#REF!,K2054)&gt;0,"SI","NO")</f>
        <v>#REF!</v>
      </c>
    </row>
    <row r="2055" spans="1:13" x14ac:dyDescent="0.3">
      <c r="A2055" s="3" t="s">
        <v>2366</v>
      </c>
      <c r="B2055" s="3" t="s">
        <v>5099</v>
      </c>
      <c r="C2055" s="3"/>
      <c r="D2055" s="3"/>
      <c r="E2055" s="3"/>
      <c r="F2055" s="51" t="str">
        <f t="shared" si="192"/>
        <v>09E6</v>
      </c>
      <c r="G2055" s="51">
        <f t="shared" si="193"/>
        <v>6</v>
      </c>
      <c r="H2055" s="51">
        <f t="shared" si="194"/>
        <v>9</v>
      </c>
      <c r="I2055" s="51" t="str">
        <f t="shared" si="195"/>
        <v>E</v>
      </c>
      <c r="J2055" s="51" t="str">
        <f t="shared" si="196"/>
        <v>MQ200</v>
      </c>
      <c r="K2055" s="76" t="str">
        <f t="shared" si="197"/>
        <v>RAB09E6A</v>
      </c>
      <c r="L2055" s="281" t="e">
        <f>VLOOKUP(K2055,'Planilla de control'!#REF!,2,0)</f>
        <v>#REF!</v>
      </c>
      <c r="M2055" s="29" t="e">
        <f>IF(COUNTIF('Planilla de control'!#REF!,K2055)&gt;0,"SI","NO")</f>
        <v>#REF!</v>
      </c>
    </row>
    <row r="2056" spans="1:13" x14ac:dyDescent="0.3">
      <c r="A2056" s="3" t="s">
        <v>2366</v>
      </c>
      <c r="B2056" s="3" t="s">
        <v>5100</v>
      </c>
      <c r="C2056" s="3"/>
      <c r="D2056" s="3"/>
      <c r="E2056" s="3"/>
      <c r="F2056" s="51" t="str">
        <f t="shared" si="192"/>
        <v>09F5</v>
      </c>
      <c r="G2056" s="51">
        <f t="shared" si="193"/>
        <v>5</v>
      </c>
      <c r="H2056" s="51">
        <f t="shared" si="194"/>
        <v>9</v>
      </c>
      <c r="I2056" s="51" t="str">
        <f t="shared" si="195"/>
        <v>F</v>
      </c>
      <c r="J2056" s="51" t="str">
        <f t="shared" si="196"/>
        <v>MQ200</v>
      </c>
      <c r="K2056" s="76" t="str">
        <f t="shared" si="197"/>
        <v>RAB09F5A</v>
      </c>
      <c r="L2056" s="281" t="e">
        <f>VLOOKUP(K2056,'Planilla de control'!#REF!,2,0)</f>
        <v>#REF!</v>
      </c>
      <c r="M2056" s="29" t="e">
        <f>IF(COUNTIF('Planilla de control'!#REF!,K2056)&gt;0,"SI","NO")</f>
        <v>#REF!</v>
      </c>
    </row>
    <row r="2057" spans="1:13" x14ac:dyDescent="0.3">
      <c r="A2057" s="3" t="s">
        <v>2366</v>
      </c>
      <c r="B2057" s="3" t="s">
        <v>5101</v>
      </c>
      <c r="C2057" s="3"/>
      <c r="D2057" s="3"/>
      <c r="E2057" s="3"/>
      <c r="F2057" s="51" t="str">
        <f t="shared" si="192"/>
        <v>09I2</v>
      </c>
      <c r="G2057" s="51">
        <f t="shared" si="193"/>
        <v>2</v>
      </c>
      <c r="H2057" s="51">
        <f t="shared" si="194"/>
        <v>9</v>
      </c>
      <c r="I2057" s="51" t="str">
        <f t="shared" si="195"/>
        <v>I</v>
      </c>
      <c r="J2057" s="51" t="str">
        <f t="shared" si="196"/>
        <v>MQ200</v>
      </c>
      <c r="K2057" s="76" t="str">
        <f t="shared" si="197"/>
        <v>RAB09I2B</v>
      </c>
      <c r="L2057" s="281" t="e">
        <f>VLOOKUP(K2057,'Planilla de control'!#REF!,2,0)</f>
        <v>#REF!</v>
      </c>
      <c r="M2057" s="29" t="e">
        <f>IF(COUNTIF('Planilla de control'!#REF!,K2057)&gt;0,"SI","NO")</f>
        <v>#REF!</v>
      </c>
    </row>
    <row r="2058" spans="1:13" x14ac:dyDescent="0.3">
      <c r="A2058" s="3" t="s">
        <v>2366</v>
      </c>
      <c r="B2058" s="3" t="s">
        <v>5102</v>
      </c>
      <c r="C2058" s="3"/>
      <c r="D2058" s="3"/>
      <c r="E2058" s="3"/>
      <c r="F2058" s="51" t="str">
        <f t="shared" si="192"/>
        <v>09J6</v>
      </c>
      <c r="G2058" s="51">
        <f t="shared" si="193"/>
        <v>6</v>
      </c>
      <c r="H2058" s="51">
        <f t="shared" si="194"/>
        <v>9</v>
      </c>
      <c r="I2058" s="51" t="str">
        <f t="shared" si="195"/>
        <v>J</v>
      </c>
      <c r="J2058" s="51" t="str">
        <f t="shared" si="196"/>
        <v>MQ200</v>
      </c>
      <c r="K2058" s="76" t="str">
        <f t="shared" si="197"/>
        <v>RAB09J6A</v>
      </c>
      <c r="L2058" s="281" t="e">
        <f>VLOOKUP(K2058,'Planilla de control'!#REF!,2,0)</f>
        <v>#REF!</v>
      </c>
      <c r="M2058" s="29" t="e">
        <f>IF(COUNTIF('Planilla de control'!#REF!,K2058)&gt;0,"SI","NO")</f>
        <v>#REF!</v>
      </c>
    </row>
    <row r="2059" spans="1:13" x14ac:dyDescent="0.3">
      <c r="A2059" s="3" t="s">
        <v>2366</v>
      </c>
      <c r="B2059" s="3" t="s">
        <v>5103</v>
      </c>
      <c r="C2059" s="3"/>
      <c r="D2059" s="3"/>
      <c r="E2059" s="3"/>
      <c r="F2059" s="51" t="str">
        <f t="shared" si="192"/>
        <v>09E5</v>
      </c>
      <c r="G2059" s="51">
        <f t="shared" si="193"/>
        <v>5</v>
      </c>
      <c r="H2059" s="51">
        <f t="shared" si="194"/>
        <v>9</v>
      </c>
      <c r="I2059" s="51" t="str">
        <f t="shared" si="195"/>
        <v>E</v>
      </c>
      <c r="J2059" s="51" t="str">
        <f t="shared" si="196"/>
        <v>MQ200</v>
      </c>
      <c r="K2059" s="76" t="str">
        <f t="shared" si="197"/>
        <v>RAB09E5A</v>
      </c>
      <c r="L2059" s="281" t="e">
        <f>VLOOKUP(K2059,'Planilla de control'!#REF!,2,0)</f>
        <v>#REF!</v>
      </c>
      <c r="M2059" s="29" t="e">
        <f>IF(COUNTIF('Planilla de control'!#REF!,K2059)&gt;0,"SI","NO")</f>
        <v>#REF!</v>
      </c>
    </row>
    <row r="2060" spans="1:13" x14ac:dyDescent="0.3">
      <c r="A2060" s="3" t="s">
        <v>2366</v>
      </c>
      <c r="B2060" s="3" t="s">
        <v>5104</v>
      </c>
      <c r="C2060" s="3"/>
      <c r="D2060" s="3"/>
      <c r="E2060" s="3"/>
      <c r="F2060" s="51" t="str">
        <f t="shared" si="192"/>
        <v>09A2</v>
      </c>
      <c r="G2060" s="51">
        <f t="shared" si="193"/>
        <v>2</v>
      </c>
      <c r="H2060" s="51">
        <f t="shared" si="194"/>
        <v>9</v>
      </c>
      <c r="I2060" s="51" t="str">
        <f t="shared" si="195"/>
        <v>A</v>
      </c>
      <c r="J2060" s="51" t="str">
        <f t="shared" si="196"/>
        <v>MQ200</v>
      </c>
      <c r="K2060" s="76" t="str">
        <f t="shared" si="197"/>
        <v>RAB09A2B</v>
      </c>
      <c r="L2060" s="281" t="e">
        <f>VLOOKUP(K2060,'Planilla de control'!#REF!,2,0)</f>
        <v>#REF!</v>
      </c>
      <c r="M2060" s="29" t="e">
        <f>IF(COUNTIF('Planilla de control'!#REF!,K2060)&gt;0,"SI","NO")</f>
        <v>#REF!</v>
      </c>
    </row>
    <row r="2061" spans="1:13" x14ac:dyDescent="0.3">
      <c r="A2061" s="3" t="s">
        <v>2366</v>
      </c>
      <c r="B2061" s="3" t="s">
        <v>5105</v>
      </c>
      <c r="C2061" s="3"/>
      <c r="D2061" s="3"/>
      <c r="E2061" s="3"/>
      <c r="F2061" s="51" t="str">
        <f t="shared" si="192"/>
        <v>09F1</v>
      </c>
      <c r="G2061" s="51">
        <f t="shared" si="193"/>
        <v>1</v>
      </c>
      <c r="H2061" s="51">
        <f t="shared" si="194"/>
        <v>9</v>
      </c>
      <c r="I2061" s="51" t="str">
        <f t="shared" si="195"/>
        <v>F</v>
      </c>
      <c r="J2061" s="51" t="str">
        <f t="shared" si="196"/>
        <v>MQ200</v>
      </c>
      <c r="K2061" s="76" t="str">
        <f t="shared" si="197"/>
        <v>RAB09F1A</v>
      </c>
      <c r="L2061" s="281" t="e">
        <f>VLOOKUP(K2061,'Planilla de control'!#REF!,2,0)</f>
        <v>#REF!</v>
      </c>
      <c r="M2061" s="29" t="e">
        <f>IF(COUNTIF('Planilla de control'!#REF!,K2061)&gt;0,"SI","NO")</f>
        <v>#REF!</v>
      </c>
    </row>
    <row r="2062" spans="1:13" x14ac:dyDescent="0.3">
      <c r="A2062" s="3" t="s">
        <v>2366</v>
      </c>
      <c r="B2062" s="3" t="s">
        <v>5106</v>
      </c>
      <c r="C2062" s="3"/>
      <c r="D2062" s="3"/>
      <c r="E2062" s="3"/>
      <c r="F2062" s="51" t="str">
        <f t="shared" si="192"/>
        <v>09B6</v>
      </c>
      <c r="G2062" s="51">
        <f t="shared" si="193"/>
        <v>6</v>
      </c>
      <c r="H2062" s="51">
        <f t="shared" si="194"/>
        <v>9</v>
      </c>
      <c r="I2062" s="51" t="str">
        <f t="shared" si="195"/>
        <v>B</v>
      </c>
      <c r="J2062" s="51" t="str">
        <f t="shared" si="196"/>
        <v>MQ200</v>
      </c>
      <c r="K2062" s="76" t="str">
        <f t="shared" si="197"/>
        <v>RAB09B6B</v>
      </c>
      <c r="L2062" s="281" t="e">
        <f>VLOOKUP(K2062,'Planilla de control'!#REF!,2,0)</f>
        <v>#REF!</v>
      </c>
      <c r="M2062" s="29" t="e">
        <f>IF(COUNTIF('Planilla de control'!#REF!,K2062)&gt;0,"SI","NO")</f>
        <v>#REF!</v>
      </c>
    </row>
    <row r="2063" spans="1:13" x14ac:dyDescent="0.3">
      <c r="A2063" s="3" t="s">
        <v>2366</v>
      </c>
      <c r="B2063" s="3" t="s">
        <v>5107</v>
      </c>
      <c r="C2063" s="3"/>
      <c r="D2063" s="3"/>
      <c r="E2063" s="3"/>
      <c r="F2063" s="51" t="str">
        <f t="shared" si="192"/>
        <v>09E1</v>
      </c>
      <c r="G2063" s="51">
        <f t="shared" si="193"/>
        <v>1</v>
      </c>
      <c r="H2063" s="51">
        <f t="shared" si="194"/>
        <v>9</v>
      </c>
      <c r="I2063" s="51" t="str">
        <f t="shared" si="195"/>
        <v>E</v>
      </c>
      <c r="J2063" s="51" t="str">
        <f t="shared" si="196"/>
        <v>MQ200</v>
      </c>
      <c r="K2063" s="76" t="str">
        <f t="shared" si="197"/>
        <v>RAB09E1B</v>
      </c>
      <c r="L2063" s="281" t="e">
        <f>VLOOKUP(K2063,'Planilla de control'!#REF!,2,0)</f>
        <v>#REF!</v>
      </c>
      <c r="M2063" s="29" t="e">
        <f>IF(COUNTIF('Planilla de control'!#REF!,K2063)&gt;0,"SI","NO")</f>
        <v>#REF!</v>
      </c>
    </row>
    <row r="2064" spans="1:13" x14ac:dyDescent="0.3">
      <c r="A2064" s="3" t="s">
        <v>2366</v>
      </c>
      <c r="B2064" s="3" t="s">
        <v>5108</v>
      </c>
      <c r="C2064" s="3"/>
      <c r="D2064" s="3"/>
      <c r="E2064" s="3"/>
      <c r="F2064" s="51" t="str">
        <f t="shared" si="192"/>
        <v>09I6</v>
      </c>
      <c r="G2064" s="51">
        <f t="shared" si="193"/>
        <v>6</v>
      </c>
      <c r="H2064" s="51">
        <f t="shared" si="194"/>
        <v>9</v>
      </c>
      <c r="I2064" s="51" t="str">
        <f t="shared" si="195"/>
        <v>I</v>
      </c>
      <c r="J2064" s="51" t="str">
        <f t="shared" si="196"/>
        <v>MQ200</v>
      </c>
      <c r="K2064" s="76" t="str">
        <f t="shared" si="197"/>
        <v>RAB09I6A</v>
      </c>
      <c r="L2064" s="281" t="e">
        <f>VLOOKUP(K2064,'Planilla de control'!#REF!,2,0)</f>
        <v>#REF!</v>
      </c>
      <c r="M2064" s="29" t="e">
        <f>IF(COUNTIF('Planilla de control'!#REF!,K2064)&gt;0,"SI","NO")</f>
        <v>#REF!</v>
      </c>
    </row>
    <row r="2065" spans="1:13" x14ac:dyDescent="0.3">
      <c r="A2065" s="3" t="s">
        <v>2366</v>
      </c>
      <c r="B2065" s="3" t="s">
        <v>5109</v>
      </c>
      <c r="C2065" s="3"/>
      <c r="D2065" s="3"/>
      <c r="E2065" s="3"/>
      <c r="F2065" s="51" t="str">
        <f t="shared" si="192"/>
        <v>09H3</v>
      </c>
      <c r="G2065" s="51">
        <f t="shared" si="193"/>
        <v>3</v>
      </c>
      <c r="H2065" s="51">
        <f t="shared" si="194"/>
        <v>9</v>
      </c>
      <c r="I2065" s="51" t="str">
        <f t="shared" si="195"/>
        <v>H</v>
      </c>
      <c r="J2065" s="51" t="str">
        <f t="shared" si="196"/>
        <v>MQ200</v>
      </c>
      <c r="K2065" s="76" t="str">
        <f t="shared" si="197"/>
        <v>RAB09H3B</v>
      </c>
      <c r="L2065" s="281" t="e">
        <f>VLOOKUP(K2065,'Planilla de control'!#REF!,2,0)</f>
        <v>#REF!</v>
      </c>
      <c r="M2065" s="29" t="e">
        <f>IF(COUNTIF('Planilla de control'!#REF!,K2065)&gt;0,"SI","NO")</f>
        <v>#REF!</v>
      </c>
    </row>
    <row r="2066" spans="1:13" x14ac:dyDescent="0.3">
      <c r="A2066" s="3" t="s">
        <v>2366</v>
      </c>
      <c r="B2066" s="3" t="s">
        <v>5110</v>
      </c>
      <c r="C2066" s="3"/>
      <c r="D2066" s="3"/>
      <c r="E2066" s="3"/>
      <c r="F2066" s="51" t="str">
        <f t="shared" si="192"/>
        <v>09J4</v>
      </c>
      <c r="G2066" s="51">
        <f t="shared" si="193"/>
        <v>4</v>
      </c>
      <c r="H2066" s="51">
        <f t="shared" si="194"/>
        <v>9</v>
      </c>
      <c r="I2066" s="51" t="str">
        <f t="shared" si="195"/>
        <v>J</v>
      </c>
      <c r="J2066" s="51" t="str">
        <f t="shared" si="196"/>
        <v>MQ200</v>
      </c>
      <c r="K2066" s="76" t="str">
        <f t="shared" si="197"/>
        <v>RAB09J4A</v>
      </c>
      <c r="L2066" s="281" t="e">
        <f>VLOOKUP(K2066,'Planilla de control'!#REF!,2,0)</f>
        <v>#REF!</v>
      </c>
      <c r="M2066" s="29" t="e">
        <f>IF(COUNTIF('Planilla de control'!#REF!,K2066)&gt;0,"SI","NO")</f>
        <v>#REF!</v>
      </c>
    </row>
    <row r="2067" spans="1:13" x14ac:dyDescent="0.3">
      <c r="A2067" s="3" t="s">
        <v>2366</v>
      </c>
      <c r="B2067" s="3" t="s">
        <v>5111</v>
      </c>
      <c r="C2067" s="3"/>
      <c r="D2067" s="3"/>
      <c r="E2067" s="3"/>
      <c r="F2067" s="51" t="str">
        <f t="shared" si="192"/>
        <v>09B6</v>
      </c>
      <c r="G2067" s="51">
        <f t="shared" si="193"/>
        <v>6</v>
      </c>
      <c r="H2067" s="51">
        <f t="shared" si="194"/>
        <v>9</v>
      </c>
      <c r="I2067" s="51" t="str">
        <f t="shared" si="195"/>
        <v>B</v>
      </c>
      <c r="J2067" s="51" t="str">
        <f t="shared" si="196"/>
        <v>MQ200</v>
      </c>
      <c r="K2067" s="76" t="str">
        <f t="shared" si="197"/>
        <v>RAB09B6A</v>
      </c>
      <c r="L2067" s="281" t="e">
        <f>VLOOKUP(K2067,'Planilla de control'!#REF!,2,0)</f>
        <v>#REF!</v>
      </c>
      <c r="M2067" s="29" t="e">
        <f>IF(COUNTIF('Planilla de control'!#REF!,K2067)&gt;0,"SI","NO")</f>
        <v>#REF!</v>
      </c>
    </row>
    <row r="2068" spans="1:13" x14ac:dyDescent="0.3">
      <c r="A2068" s="3" t="s">
        <v>2366</v>
      </c>
      <c r="B2068" s="3" t="s">
        <v>5112</v>
      </c>
      <c r="C2068" s="3"/>
      <c r="D2068" s="3"/>
      <c r="E2068" s="3"/>
      <c r="F2068" s="51" t="str">
        <f t="shared" si="192"/>
        <v>09J1</v>
      </c>
      <c r="G2068" s="51">
        <f t="shared" si="193"/>
        <v>1</v>
      </c>
      <c r="H2068" s="51">
        <f t="shared" si="194"/>
        <v>9</v>
      </c>
      <c r="I2068" s="51" t="str">
        <f t="shared" si="195"/>
        <v>J</v>
      </c>
      <c r="J2068" s="51" t="str">
        <f t="shared" si="196"/>
        <v>MQ200</v>
      </c>
      <c r="K2068" s="76" t="str">
        <f t="shared" si="197"/>
        <v>RAB09J1B</v>
      </c>
      <c r="L2068" s="281" t="e">
        <f>VLOOKUP(K2068,'Planilla de control'!#REF!,2,0)</f>
        <v>#REF!</v>
      </c>
      <c r="M2068" s="29" t="e">
        <f>IF(COUNTIF('Planilla de control'!#REF!,K2068)&gt;0,"SI","NO")</f>
        <v>#REF!</v>
      </c>
    </row>
    <row r="2069" spans="1:13" x14ac:dyDescent="0.3">
      <c r="A2069" s="3" t="s">
        <v>2366</v>
      </c>
      <c r="B2069" s="3" t="s">
        <v>5113</v>
      </c>
      <c r="C2069" s="3"/>
      <c r="D2069" s="3"/>
      <c r="E2069" s="3"/>
      <c r="F2069" s="51" t="str">
        <f t="shared" si="192"/>
        <v>09G3</v>
      </c>
      <c r="G2069" s="51">
        <f t="shared" si="193"/>
        <v>3</v>
      </c>
      <c r="H2069" s="51">
        <f t="shared" si="194"/>
        <v>9</v>
      </c>
      <c r="I2069" s="51" t="str">
        <f t="shared" si="195"/>
        <v>G</v>
      </c>
      <c r="J2069" s="51" t="str">
        <f t="shared" si="196"/>
        <v>MQ200</v>
      </c>
      <c r="K2069" s="76" t="str">
        <f t="shared" si="197"/>
        <v>RAB09G3B</v>
      </c>
      <c r="L2069" s="281" t="e">
        <f>VLOOKUP(K2069,'Planilla de control'!#REF!,2,0)</f>
        <v>#REF!</v>
      </c>
      <c r="M2069" s="29" t="e">
        <f>IF(COUNTIF('Planilla de control'!#REF!,K2069)&gt;0,"SI","NO")</f>
        <v>#REF!</v>
      </c>
    </row>
    <row r="2070" spans="1:13" x14ac:dyDescent="0.3">
      <c r="A2070" s="3" t="s">
        <v>2366</v>
      </c>
      <c r="B2070" s="3" t="s">
        <v>5114</v>
      </c>
      <c r="C2070" s="3"/>
      <c r="D2070" s="3"/>
      <c r="E2070" s="3"/>
      <c r="F2070" s="51" t="str">
        <f t="shared" si="192"/>
        <v>09I3</v>
      </c>
      <c r="G2070" s="51">
        <f t="shared" si="193"/>
        <v>3</v>
      </c>
      <c r="H2070" s="51">
        <f t="shared" si="194"/>
        <v>9</v>
      </c>
      <c r="I2070" s="51" t="str">
        <f t="shared" si="195"/>
        <v>I</v>
      </c>
      <c r="J2070" s="51" t="str">
        <f t="shared" si="196"/>
        <v>MQ200</v>
      </c>
      <c r="K2070" s="76" t="str">
        <f t="shared" si="197"/>
        <v>RAB09I3A</v>
      </c>
      <c r="L2070" s="281" t="e">
        <f>VLOOKUP(K2070,'Planilla de control'!#REF!,2,0)</f>
        <v>#REF!</v>
      </c>
      <c r="M2070" s="29" t="e">
        <f>IF(COUNTIF('Planilla de control'!#REF!,K2070)&gt;0,"SI","NO")</f>
        <v>#REF!</v>
      </c>
    </row>
    <row r="2071" spans="1:13" x14ac:dyDescent="0.3">
      <c r="A2071" s="3" t="s">
        <v>2366</v>
      </c>
      <c r="B2071" s="3" t="s">
        <v>5115</v>
      </c>
      <c r="C2071" s="3"/>
      <c r="D2071" s="3"/>
      <c r="E2071" s="3"/>
      <c r="F2071" s="51" t="str">
        <f t="shared" si="192"/>
        <v>09K3</v>
      </c>
      <c r="G2071" s="51">
        <f t="shared" si="193"/>
        <v>3</v>
      </c>
      <c r="H2071" s="51">
        <f t="shared" si="194"/>
        <v>9</v>
      </c>
      <c r="I2071" s="51" t="str">
        <f t="shared" si="195"/>
        <v>K</v>
      </c>
      <c r="J2071" s="51" t="str">
        <f t="shared" si="196"/>
        <v>MQ200</v>
      </c>
      <c r="K2071" s="76" t="str">
        <f t="shared" si="197"/>
        <v>RAB09K3A</v>
      </c>
      <c r="L2071" s="281" t="e">
        <f>VLOOKUP(K2071,'Planilla de control'!#REF!,2,0)</f>
        <v>#REF!</v>
      </c>
      <c r="M2071" s="29" t="e">
        <f>IF(COUNTIF('Planilla de control'!#REF!,K2071)&gt;0,"SI","NO")</f>
        <v>#REF!</v>
      </c>
    </row>
    <row r="2072" spans="1:13" x14ac:dyDescent="0.3">
      <c r="A2072" s="3" t="s">
        <v>2366</v>
      </c>
      <c r="B2072" s="3" t="s">
        <v>5116</v>
      </c>
      <c r="C2072" s="3"/>
      <c r="D2072" s="3"/>
      <c r="E2072" s="3"/>
      <c r="F2072" s="51" t="str">
        <f t="shared" si="192"/>
        <v>09K3</v>
      </c>
      <c r="G2072" s="51">
        <f t="shared" si="193"/>
        <v>3</v>
      </c>
      <c r="H2072" s="51">
        <f t="shared" si="194"/>
        <v>9</v>
      </c>
      <c r="I2072" s="51" t="str">
        <f t="shared" si="195"/>
        <v>K</v>
      </c>
      <c r="J2072" s="51" t="str">
        <f t="shared" si="196"/>
        <v>MQ200</v>
      </c>
      <c r="K2072" s="76" t="str">
        <f t="shared" si="197"/>
        <v>RAB09K3B</v>
      </c>
      <c r="L2072" s="281" t="e">
        <f>VLOOKUP(K2072,'Planilla de control'!#REF!,2,0)</f>
        <v>#REF!</v>
      </c>
      <c r="M2072" s="29" t="e">
        <f>IF(COUNTIF('Planilla de control'!#REF!,K2072)&gt;0,"SI","NO")</f>
        <v>#REF!</v>
      </c>
    </row>
    <row r="2073" spans="1:13" x14ac:dyDescent="0.3">
      <c r="A2073" s="3" t="s">
        <v>2366</v>
      </c>
      <c r="B2073" s="3" t="s">
        <v>5117</v>
      </c>
      <c r="C2073" s="3"/>
      <c r="D2073" s="3"/>
      <c r="E2073" s="3"/>
      <c r="F2073" s="51" t="str">
        <f t="shared" si="192"/>
        <v>09C3</v>
      </c>
      <c r="G2073" s="51">
        <f t="shared" si="193"/>
        <v>3</v>
      </c>
      <c r="H2073" s="51">
        <f t="shared" si="194"/>
        <v>9</v>
      </c>
      <c r="I2073" s="51" t="str">
        <f t="shared" si="195"/>
        <v>C</v>
      </c>
      <c r="J2073" s="51" t="str">
        <f t="shared" si="196"/>
        <v>MQ200</v>
      </c>
      <c r="K2073" s="76" t="str">
        <f t="shared" si="197"/>
        <v>RAB09C3B</v>
      </c>
      <c r="L2073" s="281" t="e">
        <f>VLOOKUP(K2073,'Planilla de control'!#REF!,2,0)</f>
        <v>#REF!</v>
      </c>
      <c r="M2073" s="29" t="e">
        <f>IF(COUNTIF('Planilla de control'!#REF!,K2073)&gt;0,"SI","NO")</f>
        <v>#REF!</v>
      </c>
    </row>
    <row r="2074" spans="1:13" x14ac:dyDescent="0.3">
      <c r="A2074" s="3" t="s">
        <v>2366</v>
      </c>
      <c r="B2074" s="3" t="s">
        <v>5118</v>
      </c>
      <c r="C2074" s="3"/>
      <c r="D2074" s="3"/>
      <c r="E2074" s="3"/>
      <c r="F2074" s="51" t="str">
        <f t="shared" si="192"/>
        <v>09A4</v>
      </c>
      <c r="G2074" s="51">
        <f t="shared" si="193"/>
        <v>4</v>
      </c>
      <c r="H2074" s="51">
        <f t="shared" si="194"/>
        <v>9</v>
      </c>
      <c r="I2074" s="51" t="str">
        <f t="shared" si="195"/>
        <v>A</v>
      </c>
      <c r="J2074" s="51" t="str">
        <f t="shared" si="196"/>
        <v>MQ200</v>
      </c>
      <c r="K2074" s="76" t="str">
        <f t="shared" si="197"/>
        <v>RAB09A4B</v>
      </c>
      <c r="L2074" s="281" t="e">
        <f>VLOOKUP(K2074,'Planilla de control'!#REF!,2,0)</f>
        <v>#REF!</v>
      </c>
      <c r="M2074" s="29" t="e">
        <f>IF(COUNTIF('Planilla de control'!#REF!,K2074)&gt;0,"SI","NO")</f>
        <v>#REF!</v>
      </c>
    </row>
    <row r="2075" spans="1:13" x14ac:dyDescent="0.3">
      <c r="A2075" s="3" t="s">
        <v>2366</v>
      </c>
      <c r="B2075" s="3" t="s">
        <v>5119</v>
      </c>
      <c r="C2075" s="3"/>
      <c r="D2075" s="3"/>
      <c r="E2075" s="3"/>
      <c r="F2075" s="51" t="str">
        <f t="shared" si="192"/>
        <v>09A6</v>
      </c>
      <c r="G2075" s="51">
        <f t="shared" si="193"/>
        <v>6</v>
      </c>
      <c r="H2075" s="51">
        <f t="shared" si="194"/>
        <v>9</v>
      </c>
      <c r="I2075" s="51" t="str">
        <f t="shared" si="195"/>
        <v>A</v>
      </c>
      <c r="J2075" s="51" t="str">
        <f t="shared" si="196"/>
        <v>MQ200</v>
      </c>
      <c r="K2075" s="76" t="str">
        <f t="shared" si="197"/>
        <v>RAB09A6B</v>
      </c>
      <c r="L2075" s="281" t="e">
        <f>VLOOKUP(K2075,'Planilla de control'!#REF!,2,0)</f>
        <v>#REF!</v>
      </c>
      <c r="M2075" s="29" t="e">
        <f>IF(COUNTIF('Planilla de control'!#REF!,K2075)&gt;0,"SI","NO")</f>
        <v>#REF!</v>
      </c>
    </row>
    <row r="2076" spans="1:13" x14ac:dyDescent="0.3">
      <c r="A2076" s="3" t="s">
        <v>2366</v>
      </c>
      <c r="B2076" s="3" t="s">
        <v>5120</v>
      </c>
      <c r="C2076" s="3"/>
      <c r="D2076" s="3"/>
      <c r="E2076" s="3"/>
      <c r="F2076" s="51" t="str">
        <f t="shared" si="192"/>
        <v>09I4</v>
      </c>
      <c r="G2076" s="51">
        <f t="shared" si="193"/>
        <v>4</v>
      </c>
      <c r="H2076" s="51">
        <f t="shared" si="194"/>
        <v>9</v>
      </c>
      <c r="I2076" s="51" t="str">
        <f t="shared" si="195"/>
        <v>I</v>
      </c>
      <c r="J2076" s="51" t="str">
        <f t="shared" si="196"/>
        <v>MQ200</v>
      </c>
      <c r="K2076" s="76" t="str">
        <f t="shared" si="197"/>
        <v>RAB09I4A</v>
      </c>
      <c r="L2076" s="281" t="e">
        <f>VLOOKUP(K2076,'Planilla de control'!#REF!,2,0)</f>
        <v>#REF!</v>
      </c>
      <c r="M2076" s="29" t="e">
        <f>IF(COUNTIF('Planilla de control'!#REF!,K2076)&gt;0,"SI","NO")</f>
        <v>#REF!</v>
      </c>
    </row>
    <row r="2077" spans="1:13" x14ac:dyDescent="0.3">
      <c r="A2077" s="3" t="s">
        <v>2366</v>
      </c>
      <c r="B2077" s="3" t="s">
        <v>5121</v>
      </c>
      <c r="C2077" s="3"/>
      <c r="D2077" s="3"/>
      <c r="E2077" s="3"/>
      <c r="F2077" s="51" t="str">
        <f t="shared" si="192"/>
        <v>09I4</v>
      </c>
      <c r="G2077" s="51">
        <f t="shared" si="193"/>
        <v>4</v>
      </c>
      <c r="H2077" s="51">
        <f t="shared" si="194"/>
        <v>9</v>
      </c>
      <c r="I2077" s="51" t="str">
        <f t="shared" si="195"/>
        <v>I</v>
      </c>
      <c r="J2077" s="51" t="str">
        <f t="shared" si="196"/>
        <v>MQ200</v>
      </c>
      <c r="K2077" s="76" t="str">
        <f t="shared" si="197"/>
        <v>RAB09I4B</v>
      </c>
      <c r="L2077" s="281" t="e">
        <f>VLOOKUP(K2077,'Planilla de control'!#REF!,2,0)</f>
        <v>#REF!</v>
      </c>
      <c r="M2077" s="29" t="e">
        <f>IF(COUNTIF('Planilla de control'!#REF!,K2077)&gt;0,"SI","NO")</f>
        <v>#REF!</v>
      </c>
    </row>
    <row r="2078" spans="1:13" x14ac:dyDescent="0.3">
      <c r="A2078" s="3" t="s">
        <v>2366</v>
      </c>
      <c r="B2078" s="3" t="s">
        <v>5122</v>
      </c>
      <c r="C2078" s="3"/>
      <c r="D2078" s="3"/>
      <c r="E2078" s="3"/>
      <c r="F2078" s="51" t="str">
        <f t="shared" si="192"/>
        <v>09I4</v>
      </c>
      <c r="G2078" s="51">
        <f t="shared" si="193"/>
        <v>4</v>
      </c>
      <c r="H2078" s="51">
        <f t="shared" si="194"/>
        <v>9</v>
      </c>
      <c r="I2078" s="51" t="str">
        <f t="shared" si="195"/>
        <v>I</v>
      </c>
      <c r="J2078" s="51" t="str">
        <f t="shared" si="196"/>
        <v>MQ200</v>
      </c>
      <c r="K2078" s="76" t="str">
        <f t="shared" si="197"/>
        <v>RAB09I4C</v>
      </c>
      <c r="L2078" s="281" t="e">
        <f>VLOOKUP(K2078,'Planilla de control'!#REF!,2,0)</f>
        <v>#REF!</v>
      </c>
      <c r="M2078" s="29" t="e">
        <f>IF(COUNTIF('Planilla de control'!#REF!,K2078)&gt;0,"SI","NO")</f>
        <v>#REF!</v>
      </c>
    </row>
    <row r="2079" spans="1:13" x14ac:dyDescent="0.3">
      <c r="A2079" s="3" t="s">
        <v>2366</v>
      </c>
      <c r="B2079" s="3" t="s">
        <v>5123</v>
      </c>
      <c r="C2079" s="3"/>
      <c r="D2079" s="3"/>
      <c r="E2079" s="3"/>
      <c r="F2079" s="51" t="str">
        <f t="shared" si="192"/>
        <v>09I5</v>
      </c>
      <c r="G2079" s="51">
        <f t="shared" si="193"/>
        <v>5</v>
      </c>
      <c r="H2079" s="51">
        <f t="shared" si="194"/>
        <v>9</v>
      </c>
      <c r="I2079" s="51" t="str">
        <f t="shared" si="195"/>
        <v>I</v>
      </c>
      <c r="J2079" s="51" t="str">
        <f t="shared" si="196"/>
        <v>MQ200</v>
      </c>
      <c r="K2079" s="76" t="str">
        <f t="shared" si="197"/>
        <v>RAB09I5B</v>
      </c>
      <c r="L2079" s="281" t="e">
        <f>VLOOKUP(K2079,'Planilla de control'!#REF!,2,0)</f>
        <v>#REF!</v>
      </c>
      <c r="M2079" s="29" t="e">
        <f>IF(COUNTIF('Planilla de control'!#REF!,K2079)&gt;0,"SI","NO")</f>
        <v>#REF!</v>
      </c>
    </row>
    <row r="2080" spans="1:13" x14ac:dyDescent="0.3">
      <c r="A2080" s="3" t="s">
        <v>2366</v>
      </c>
      <c r="B2080" s="3" t="s">
        <v>5124</v>
      </c>
      <c r="C2080" s="3"/>
      <c r="D2080" s="3"/>
      <c r="E2080" s="3"/>
      <c r="F2080" s="51" t="str">
        <f t="shared" si="192"/>
        <v>09J4</v>
      </c>
      <c r="G2080" s="51">
        <f t="shared" si="193"/>
        <v>4</v>
      </c>
      <c r="H2080" s="51">
        <f t="shared" si="194"/>
        <v>9</v>
      </c>
      <c r="I2080" s="51" t="str">
        <f t="shared" si="195"/>
        <v>J</v>
      </c>
      <c r="J2080" s="51" t="str">
        <f t="shared" si="196"/>
        <v>MQ200</v>
      </c>
      <c r="K2080" s="76" t="str">
        <f t="shared" si="197"/>
        <v>RAB09J4B</v>
      </c>
      <c r="L2080" s="281" t="e">
        <f>VLOOKUP(K2080,'Planilla de control'!#REF!,2,0)</f>
        <v>#REF!</v>
      </c>
      <c r="M2080" s="29" t="e">
        <f>IF(COUNTIF('Planilla de control'!#REF!,K2080)&gt;0,"SI","NO")</f>
        <v>#REF!</v>
      </c>
    </row>
    <row r="2081" spans="1:13" x14ac:dyDescent="0.3">
      <c r="A2081" s="3" t="s">
        <v>2366</v>
      </c>
      <c r="B2081" s="3" t="s">
        <v>5125</v>
      </c>
      <c r="C2081" s="3"/>
      <c r="D2081" s="3"/>
      <c r="E2081" s="3"/>
      <c r="F2081" s="51" t="str">
        <f t="shared" si="192"/>
        <v>09J6</v>
      </c>
      <c r="G2081" s="51">
        <f t="shared" si="193"/>
        <v>6</v>
      </c>
      <c r="H2081" s="51">
        <f t="shared" si="194"/>
        <v>9</v>
      </c>
      <c r="I2081" s="51" t="str">
        <f t="shared" si="195"/>
        <v>J</v>
      </c>
      <c r="J2081" s="51" t="str">
        <f t="shared" si="196"/>
        <v>MQ200</v>
      </c>
      <c r="K2081" s="76" t="str">
        <f t="shared" si="197"/>
        <v>RAB09J6B</v>
      </c>
      <c r="L2081" s="281" t="e">
        <f>VLOOKUP(K2081,'Planilla de control'!#REF!,2,0)</f>
        <v>#REF!</v>
      </c>
      <c r="M2081" s="29" t="e">
        <f>IF(COUNTIF('Planilla de control'!#REF!,K2081)&gt;0,"SI","NO")</f>
        <v>#REF!</v>
      </c>
    </row>
    <row r="2082" spans="1:13" x14ac:dyDescent="0.3">
      <c r="A2082" s="3" t="s">
        <v>2366</v>
      </c>
      <c r="B2082" s="3" t="s">
        <v>5126</v>
      </c>
      <c r="C2082" s="3"/>
      <c r="D2082" s="3"/>
      <c r="E2082" s="3"/>
      <c r="F2082" s="51" t="str">
        <f t="shared" si="192"/>
        <v>09K4</v>
      </c>
      <c r="G2082" s="51">
        <f t="shared" si="193"/>
        <v>4</v>
      </c>
      <c r="H2082" s="51">
        <f t="shared" si="194"/>
        <v>9</v>
      </c>
      <c r="I2082" s="51" t="str">
        <f t="shared" si="195"/>
        <v>K</v>
      </c>
      <c r="J2082" s="51" t="str">
        <f t="shared" si="196"/>
        <v>MQ200</v>
      </c>
      <c r="K2082" s="76" t="str">
        <f t="shared" si="197"/>
        <v>RAB09K4A</v>
      </c>
      <c r="L2082" s="281" t="e">
        <f>VLOOKUP(K2082,'Planilla de control'!#REF!,2,0)</f>
        <v>#REF!</v>
      </c>
      <c r="M2082" s="29" t="e">
        <f>IF(COUNTIF('Planilla de control'!#REF!,K2082)&gt;0,"SI","NO")</f>
        <v>#REF!</v>
      </c>
    </row>
    <row r="2083" spans="1:13" x14ac:dyDescent="0.3">
      <c r="A2083" s="3" t="s">
        <v>2366</v>
      </c>
      <c r="B2083" s="3" t="s">
        <v>5127</v>
      </c>
      <c r="C2083" s="3"/>
      <c r="D2083" s="3"/>
      <c r="E2083" s="3"/>
      <c r="F2083" s="51" t="str">
        <f t="shared" si="192"/>
        <v>09K4</v>
      </c>
      <c r="G2083" s="51">
        <f t="shared" si="193"/>
        <v>4</v>
      </c>
      <c r="H2083" s="51">
        <f t="shared" si="194"/>
        <v>9</v>
      </c>
      <c r="I2083" s="51" t="str">
        <f t="shared" si="195"/>
        <v>K</v>
      </c>
      <c r="J2083" s="51" t="str">
        <f t="shared" si="196"/>
        <v>MQ200</v>
      </c>
      <c r="K2083" s="76" t="str">
        <f t="shared" si="197"/>
        <v>RAB09K4B</v>
      </c>
      <c r="L2083" s="281" t="e">
        <f>VLOOKUP(K2083,'Planilla de control'!#REF!,2,0)</f>
        <v>#REF!</v>
      </c>
      <c r="M2083" s="29" t="e">
        <f>IF(COUNTIF('Planilla de control'!#REF!,K2083)&gt;0,"SI","NO")</f>
        <v>#REF!</v>
      </c>
    </row>
    <row r="2084" spans="1:13" x14ac:dyDescent="0.3">
      <c r="A2084" s="3" t="s">
        <v>2366</v>
      </c>
      <c r="B2084" s="3" t="s">
        <v>5128</v>
      </c>
      <c r="C2084" s="3"/>
      <c r="D2084" s="3"/>
      <c r="E2084" s="3"/>
      <c r="F2084" s="51" t="str">
        <f t="shared" si="192"/>
        <v>09K4</v>
      </c>
      <c r="G2084" s="51">
        <f t="shared" si="193"/>
        <v>4</v>
      </c>
      <c r="H2084" s="51">
        <f t="shared" si="194"/>
        <v>9</v>
      </c>
      <c r="I2084" s="51" t="str">
        <f t="shared" si="195"/>
        <v>K</v>
      </c>
      <c r="J2084" s="51" t="str">
        <f t="shared" si="196"/>
        <v>MQ200</v>
      </c>
      <c r="K2084" s="76" t="str">
        <f t="shared" si="197"/>
        <v>RAB09K4C</v>
      </c>
      <c r="L2084" s="281" t="e">
        <f>VLOOKUP(K2084,'Planilla de control'!#REF!,2,0)</f>
        <v>#REF!</v>
      </c>
      <c r="M2084" s="29" t="e">
        <f>IF(COUNTIF('Planilla de control'!#REF!,K2084)&gt;0,"SI","NO")</f>
        <v>#REF!</v>
      </c>
    </row>
    <row r="2085" spans="1:13" x14ac:dyDescent="0.3">
      <c r="A2085" s="3" t="s">
        <v>2366</v>
      </c>
      <c r="B2085" s="3" t="s">
        <v>5129</v>
      </c>
      <c r="C2085" s="3"/>
      <c r="D2085" s="3"/>
      <c r="E2085" s="3"/>
      <c r="F2085" s="51" t="str">
        <f t="shared" si="192"/>
        <v>09K5</v>
      </c>
      <c r="G2085" s="51">
        <f t="shared" si="193"/>
        <v>5</v>
      </c>
      <c r="H2085" s="51">
        <f t="shared" si="194"/>
        <v>9</v>
      </c>
      <c r="I2085" s="51" t="str">
        <f t="shared" si="195"/>
        <v>K</v>
      </c>
      <c r="J2085" s="51" t="str">
        <f t="shared" si="196"/>
        <v>MQ200</v>
      </c>
      <c r="K2085" s="76" t="str">
        <f t="shared" si="197"/>
        <v>RAB09K5B</v>
      </c>
      <c r="L2085" s="281" t="e">
        <f>VLOOKUP(K2085,'Planilla de control'!#REF!,2,0)</f>
        <v>#REF!</v>
      </c>
      <c r="M2085" s="29" t="e">
        <f>IF(COUNTIF('Planilla de control'!#REF!,K2085)&gt;0,"SI","NO")</f>
        <v>#REF!</v>
      </c>
    </row>
    <row r="2086" spans="1:13" x14ac:dyDescent="0.3">
      <c r="A2086" s="3" t="s">
        <v>2366</v>
      </c>
      <c r="B2086" s="3" t="s">
        <v>5130</v>
      </c>
      <c r="C2086" s="3"/>
      <c r="D2086" s="3"/>
      <c r="E2086" s="3"/>
      <c r="F2086" s="51" t="str">
        <f t="shared" si="192"/>
        <v>09K6</v>
      </c>
      <c r="G2086" s="51">
        <f t="shared" si="193"/>
        <v>6</v>
      </c>
      <c r="H2086" s="51">
        <f t="shared" si="194"/>
        <v>9</v>
      </c>
      <c r="I2086" s="51" t="str">
        <f t="shared" si="195"/>
        <v>K</v>
      </c>
      <c r="J2086" s="51" t="str">
        <f t="shared" si="196"/>
        <v>MQ200</v>
      </c>
      <c r="K2086" s="76" t="str">
        <f t="shared" si="197"/>
        <v>RAB09K6B</v>
      </c>
      <c r="L2086" s="281" t="e">
        <f>VLOOKUP(K2086,'Planilla de control'!#REF!,2,0)</f>
        <v>#REF!</v>
      </c>
      <c r="M2086" s="29" t="e">
        <f>IF(COUNTIF('Planilla de control'!#REF!,K2086)&gt;0,"SI","NO")</f>
        <v>#REF!</v>
      </c>
    </row>
    <row r="2087" spans="1:13" x14ac:dyDescent="0.3">
      <c r="A2087" s="3" t="s">
        <v>2366</v>
      </c>
      <c r="B2087" s="3" t="s">
        <v>5131</v>
      </c>
      <c r="C2087" s="3"/>
      <c r="D2087" s="3"/>
      <c r="E2087" s="3"/>
      <c r="F2087" s="51" t="str">
        <f t="shared" si="192"/>
        <v>09B5</v>
      </c>
      <c r="G2087" s="51">
        <f t="shared" si="193"/>
        <v>5</v>
      </c>
      <c r="H2087" s="51">
        <f t="shared" si="194"/>
        <v>9</v>
      </c>
      <c r="I2087" s="51" t="str">
        <f t="shared" si="195"/>
        <v>B</v>
      </c>
      <c r="J2087" s="51" t="str">
        <f t="shared" si="196"/>
        <v>MQ200</v>
      </c>
      <c r="K2087" s="76" t="str">
        <f t="shared" si="197"/>
        <v>RAB09B5B</v>
      </c>
      <c r="L2087" s="281" t="e">
        <f>VLOOKUP(K2087,'Planilla de control'!#REF!,2,0)</f>
        <v>#REF!</v>
      </c>
      <c r="M2087" s="29" t="e">
        <f>IF(COUNTIF('Planilla de control'!#REF!,K2087)&gt;0,"SI","NO")</f>
        <v>#REF!</v>
      </c>
    </row>
    <row r="2088" spans="1:13" x14ac:dyDescent="0.3">
      <c r="A2088" s="3" t="s">
        <v>2366</v>
      </c>
      <c r="B2088" s="3" t="s">
        <v>5132</v>
      </c>
      <c r="C2088" s="3"/>
      <c r="D2088" s="3"/>
      <c r="E2088" s="3"/>
      <c r="F2088" s="51" t="str">
        <f t="shared" si="192"/>
        <v>09C4</v>
      </c>
      <c r="G2088" s="51">
        <f t="shared" si="193"/>
        <v>4</v>
      </c>
      <c r="H2088" s="51">
        <f t="shared" si="194"/>
        <v>9</v>
      </c>
      <c r="I2088" s="51" t="str">
        <f t="shared" si="195"/>
        <v>C</v>
      </c>
      <c r="J2088" s="51" t="str">
        <f t="shared" si="196"/>
        <v>MQ200</v>
      </c>
      <c r="K2088" s="76" t="str">
        <f t="shared" si="197"/>
        <v>RAB09C4B</v>
      </c>
      <c r="L2088" s="281" t="e">
        <f>VLOOKUP(K2088,'Planilla de control'!#REF!,2,0)</f>
        <v>#REF!</v>
      </c>
      <c r="M2088" s="29" t="e">
        <f>IF(COUNTIF('Planilla de control'!#REF!,K2088)&gt;0,"SI","NO")</f>
        <v>#REF!</v>
      </c>
    </row>
    <row r="2089" spans="1:13" x14ac:dyDescent="0.3">
      <c r="A2089" s="3" t="s">
        <v>2366</v>
      </c>
      <c r="B2089" s="3" t="s">
        <v>5133</v>
      </c>
      <c r="C2089" s="3"/>
      <c r="D2089" s="3"/>
      <c r="E2089" s="3"/>
      <c r="F2089" s="51" t="str">
        <f t="shared" si="192"/>
        <v>09C5</v>
      </c>
      <c r="G2089" s="51">
        <f t="shared" si="193"/>
        <v>5</v>
      </c>
      <c r="H2089" s="51">
        <f t="shared" si="194"/>
        <v>9</v>
      </c>
      <c r="I2089" s="51" t="str">
        <f t="shared" si="195"/>
        <v>C</v>
      </c>
      <c r="J2089" s="51" t="str">
        <f t="shared" si="196"/>
        <v>MQ200</v>
      </c>
      <c r="K2089" s="76" t="str">
        <f t="shared" si="197"/>
        <v>RAB09C5B</v>
      </c>
      <c r="L2089" s="281" t="e">
        <f>VLOOKUP(K2089,'Planilla de control'!#REF!,2,0)</f>
        <v>#REF!</v>
      </c>
      <c r="M2089" s="29" t="e">
        <f>IF(COUNTIF('Planilla de control'!#REF!,K2089)&gt;0,"SI","NO")</f>
        <v>#REF!</v>
      </c>
    </row>
    <row r="2090" spans="1:13" x14ac:dyDescent="0.3">
      <c r="A2090" s="3" t="s">
        <v>2366</v>
      </c>
      <c r="B2090" s="3" t="s">
        <v>5134</v>
      </c>
      <c r="C2090" s="3"/>
      <c r="D2090" s="3"/>
      <c r="E2090" s="3"/>
      <c r="F2090" s="51" t="str">
        <f t="shared" si="192"/>
        <v>09E5</v>
      </c>
      <c r="G2090" s="51">
        <f t="shared" si="193"/>
        <v>5</v>
      </c>
      <c r="H2090" s="51">
        <f t="shared" si="194"/>
        <v>9</v>
      </c>
      <c r="I2090" s="51" t="str">
        <f t="shared" si="195"/>
        <v>E</v>
      </c>
      <c r="J2090" s="51" t="str">
        <f t="shared" si="196"/>
        <v>MQ200</v>
      </c>
      <c r="K2090" s="76" t="str">
        <f t="shared" si="197"/>
        <v>RAB09E5B</v>
      </c>
      <c r="L2090" s="281" t="e">
        <f>VLOOKUP(K2090,'Planilla de control'!#REF!,2,0)</f>
        <v>#REF!</v>
      </c>
      <c r="M2090" s="29" t="e">
        <f>IF(COUNTIF('Planilla de control'!#REF!,K2090)&gt;0,"SI","NO")</f>
        <v>#REF!</v>
      </c>
    </row>
    <row r="2091" spans="1:13" x14ac:dyDescent="0.3">
      <c r="A2091" s="3" t="s">
        <v>2366</v>
      </c>
      <c r="B2091" s="3" t="s">
        <v>5135</v>
      </c>
      <c r="C2091" s="3"/>
      <c r="D2091" s="3"/>
      <c r="E2091" s="3"/>
      <c r="F2091" s="51" t="str">
        <f t="shared" si="192"/>
        <v>09I5</v>
      </c>
      <c r="G2091" s="51">
        <f t="shared" si="193"/>
        <v>5</v>
      </c>
      <c r="H2091" s="51">
        <f t="shared" si="194"/>
        <v>9</v>
      </c>
      <c r="I2091" s="51" t="str">
        <f t="shared" si="195"/>
        <v>I</v>
      </c>
      <c r="J2091" s="51" t="str">
        <f t="shared" si="196"/>
        <v>MQ200</v>
      </c>
      <c r="K2091" s="76" t="str">
        <f t="shared" si="197"/>
        <v>RAB09I5A</v>
      </c>
      <c r="L2091" s="281" t="e">
        <f>VLOOKUP(K2091,'Planilla de control'!#REF!,2,0)</f>
        <v>#REF!</v>
      </c>
      <c r="M2091" s="29" t="e">
        <f>IF(COUNTIF('Planilla de control'!#REF!,K2091)&gt;0,"SI","NO")</f>
        <v>#REF!</v>
      </c>
    </row>
    <row r="2092" spans="1:13" x14ac:dyDescent="0.3">
      <c r="A2092" s="3" t="s">
        <v>2365</v>
      </c>
      <c r="B2092" s="3" t="s">
        <v>5136</v>
      </c>
      <c r="C2092" s="3"/>
      <c r="D2092" s="3"/>
      <c r="E2092" s="3"/>
      <c r="F2092" s="51" t="str">
        <f t="shared" si="192"/>
        <v>10D1</v>
      </c>
      <c r="G2092" s="51">
        <f t="shared" si="193"/>
        <v>1</v>
      </c>
      <c r="H2092" s="51">
        <f t="shared" si="194"/>
        <v>10</v>
      </c>
      <c r="I2092" s="51" t="str">
        <f t="shared" si="195"/>
        <v>D</v>
      </c>
      <c r="J2092" s="51" t="str">
        <f t="shared" si="196"/>
        <v>MQ200</v>
      </c>
      <c r="K2092" s="76" t="str">
        <f t="shared" si="197"/>
        <v>PC210D1C</v>
      </c>
      <c r="L2092" s="281" t="e">
        <f>VLOOKUP(K2092,'Planilla de control'!#REF!,2,0)</f>
        <v>#REF!</v>
      </c>
      <c r="M2092" s="29" t="e">
        <f>IF(COUNTIF('Planilla de control'!#REF!,K2092)&gt;0,"SI","NO")</f>
        <v>#REF!</v>
      </c>
    </row>
    <row r="2093" spans="1:13" x14ac:dyDescent="0.3">
      <c r="A2093" s="3" t="s">
        <v>2365</v>
      </c>
      <c r="B2093" s="3" t="s">
        <v>5137</v>
      </c>
      <c r="C2093" s="3"/>
      <c r="D2093" s="3"/>
      <c r="E2093" s="3"/>
      <c r="F2093" s="51" t="str">
        <f t="shared" si="192"/>
        <v>10E1</v>
      </c>
      <c r="G2093" s="51">
        <f t="shared" si="193"/>
        <v>1</v>
      </c>
      <c r="H2093" s="51">
        <f t="shared" si="194"/>
        <v>10</v>
      </c>
      <c r="I2093" s="51" t="str">
        <f t="shared" si="195"/>
        <v>E</v>
      </c>
      <c r="J2093" s="51" t="str">
        <f t="shared" si="196"/>
        <v>MQ200</v>
      </c>
      <c r="K2093" s="76" t="str">
        <f t="shared" si="197"/>
        <v>PC210E1D</v>
      </c>
      <c r="L2093" s="281" t="e">
        <f>VLOOKUP(K2093,'Planilla de control'!#REF!,2,0)</f>
        <v>#REF!</v>
      </c>
      <c r="M2093" s="29" t="e">
        <f>IF(COUNTIF('Planilla de control'!#REF!,K2093)&gt;0,"SI","NO")</f>
        <v>#REF!</v>
      </c>
    </row>
    <row r="2094" spans="1:13" x14ac:dyDescent="0.3">
      <c r="A2094" s="3" t="s">
        <v>2365</v>
      </c>
      <c r="B2094" s="3" t="s">
        <v>5138</v>
      </c>
      <c r="C2094" s="3"/>
      <c r="D2094" s="3"/>
      <c r="E2094" s="3"/>
      <c r="F2094" s="51" t="str">
        <f t="shared" si="192"/>
        <v>10E2</v>
      </c>
      <c r="G2094" s="51">
        <f t="shared" si="193"/>
        <v>2</v>
      </c>
      <c r="H2094" s="51">
        <f t="shared" si="194"/>
        <v>10</v>
      </c>
      <c r="I2094" s="51" t="str">
        <f t="shared" si="195"/>
        <v>E</v>
      </c>
      <c r="J2094" s="51" t="str">
        <f t="shared" si="196"/>
        <v>MQ200</v>
      </c>
      <c r="K2094" s="76" t="str">
        <f t="shared" si="197"/>
        <v>PC210E2A</v>
      </c>
      <c r="L2094" s="281" t="e">
        <f>VLOOKUP(K2094,'Planilla de control'!#REF!,2,0)</f>
        <v>#REF!</v>
      </c>
      <c r="M2094" s="29" t="e">
        <f>IF(COUNTIF('Planilla de control'!#REF!,K2094)&gt;0,"SI","NO")</f>
        <v>#REF!</v>
      </c>
    </row>
    <row r="2095" spans="1:13" x14ac:dyDescent="0.3">
      <c r="A2095" s="3" t="s">
        <v>2365</v>
      </c>
      <c r="B2095" s="3" t="s">
        <v>5139</v>
      </c>
      <c r="C2095" s="3"/>
      <c r="D2095" s="3"/>
      <c r="E2095" s="3"/>
      <c r="F2095" s="51" t="str">
        <f t="shared" si="192"/>
        <v>10F1</v>
      </c>
      <c r="G2095" s="51">
        <f t="shared" si="193"/>
        <v>1</v>
      </c>
      <c r="H2095" s="51">
        <f t="shared" si="194"/>
        <v>10</v>
      </c>
      <c r="I2095" s="51" t="str">
        <f t="shared" si="195"/>
        <v>F</v>
      </c>
      <c r="J2095" s="51" t="str">
        <f t="shared" si="196"/>
        <v>MQ200</v>
      </c>
      <c r="K2095" s="76" t="str">
        <f t="shared" si="197"/>
        <v>PC210F1D</v>
      </c>
      <c r="L2095" s="281" t="e">
        <f>VLOOKUP(K2095,'Planilla de control'!#REF!,2,0)</f>
        <v>#REF!</v>
      </c>
      <c r="M2095" s="29" t="e">
        <f>IF(COUNTIF('Planilla de control'!#REF!,K2095)&gt;0,"SI","NO")</f>
        <v>#REF!</v>
      </c>
    </row>
    <row r="2096" spans="1:13" x14ac:dyDescent="0.3">
      <c r="A2096" s="3" t="s">
        <v>2365</v>
      </c>
      <c r="B2096" s="3" t="s">
        <v>5140</v>
      </c>
      <c r="C2096" s="3"/>
      <c r="D2096" s="3"/>
      <c r="E2096" s="3"/>
      <c r="F2096" s="51" t="str">
        <f t="shared" si="192"/>
        <v>10G1</v>
      </c>
      <c r="G2096" s="51">
        <f t="shared" si="193"/>
        <v>1</v>
      </c>
      <c r="H2096" s="51">
        <f t="shared" si="194"/>
        <v>10</v>
      </c>
      <c r="I2096" s="51" t="str">
        <f t="shared" si="195"/>
        <v>G</v>
      </c>
      <c r="J2096" s="51" t="str">
        <f t="shared" si="196"/>
        <v>MQ200</v>
      </c>
      <c r="K2096" s="76" t="str">
        <f t="shared" si="197"/>
        <v>PC210G1D</v>
      </c>
      <c r="L2096" s="281" t="e">
        <f>VLOOKUP(K2096,'Planilla de control'!#REF!,2,0)</f>
        <v>#REF!</v>
      </c>
      <c r="M2096" s="29" t="e">
        <f>IF(COUNTIF('Planilla de control'!#REF!,K2096)&gt;0,"SI","NO")</f>
        <v>#REF!</v>
      </c>
    </row>
    <row r="2097" spans="1:13" x14ac:dyDescent="0.3">
      <c r="A2097" s="3" t="s">
        <v>2365</v>
      </c>
      <c r="B2097" s="3" t="s">
        <v>5141</v>
      </c>
      <c r="C2097" s="3"/>
      <c r="D2097" s="3"/>
      <c r="E2097" s="3"/>
      <c r="F2097" s="51" t="str">
        <f t="shared" si="192"/>
        <v>10H1</v>
      </c>
      <c r="G2097" s="51">
        <f t="shared" si="193"/>
        <v>1</v>
      </c>
      <c r="H2097" s="51">
        <f t="shared" si="194"/>
        <v>10</v>
      </c>
      <c r="I2097" s="51" t="str">
        <f t="shared" si="195"/>
        <v>H</v>
      </c>
      <c r="J2097" s="51" t="str">
        <f t="shared" si="196"/>
        <v>MQ200</v>
      </c>
      <c r="K2097" s="76" t="str">
        <f t="shared" si="197"/>
        <v>PC210H1A</v>
      </c>
      <c r="L2097" s="281" t="e">
        <f>VLOOKUP(K2097,'Planilla de control'!#REF!,2,0)</f>
        <v>#REF!</v>
      </c>
      <c r="M2097" s="29" t="e">
        <f>IF(COUNTIF('Planilla de control'!#REF!,K2097)&gt;0,"SI","NO")</f>
        <v>#REF!</v>
      </c>
    </row>
    <row r="2098" spans="1:13" x14ac:dyDescent="0.3">
      <c r="A2098" s="3" t="s">
        <v>2365</v>
      </c>
      <c r="B2098" s="3" t="s">
        <v>5142</v>
      </c>
      <c r="C2098" s="3"/>
      <c r="D2098" s="3"/>
      <c r="E2098" s="3"/>
      <c r="F2098" s="51" t="str">
        <f t="shared" si="192"/>
        <v>10H1</v>
      </c>
      <c r="G2098" s="51">
        <f t="shared" si="193"/>
        <v>1</v>
      </c>
      <c r="H2098" s="51">
        <f t="shared" si="194"/>
        <v>10</v>
      </c>
      <c r="I2098" s="51" t="str">
        <f t="shared" si="195"/>
        <v>H</v>
      </c>
      <c r="J2098" s="51" t="str">
        <f t="shared" si="196"/>
        <v>MQ200</v>
      </c>
      <c r="K2098" s="76" t="str">
        <f t="shared" si="197"/>
        <v>PC210H1B</v>
      </c>
      <c r="L2098" s="281" t="e">
        <f>VLOOKUP(K2098,'Planilla de control'!#REF!,2,0)</f>
        <v>#REF!</v>
      </c>
      <c r="M2098" s="29" t="e">
        <f>IF(COUNTIF('Planilla de control'!#REF!,K2098)&gt;0,"SI","NO")</f>
        <v>#REF!</v>
      </c>
    </row>
    <row r="2099" spans="1:13" x14ac:dyDescent="0.3">
      <c r="A2099" s="3" t="s">
        <v>2365</v>
      </c>
      <c r="B2099" s="3" t="s">
        <v>5143</v>
      </c>
      <c r="C2099" s="3"/>
      <c r="D2099" s="3"/>
      <c r="E2099" s="3"/>
      <c r="F2099" s="51" t="str">
        <f t="shared" si="192"/>
        <v>10H1</v>
      </c>
      <c r="G2099" s="51">
        <f t="shared" si="193"/>
        <v>1</v>
      </c>
      <c r="H2099" s="51">
        <f t="shared" si="194"/>
        <v>10</v>
      </c>
      <c r="I2099" s="51" t="str">
        <f t="shared" si="195"/>
        <v>H</v>
      </c>
      <c r="J2099" s="51" t="str">
        <f t="shared" si="196"/>
        <v>MQ200</v>
      </c>
      <c r="K2099" s="76" t="str">
        <f t="shared" si="197"/>
        <v>PC210H1C</v>
      </c>
      <c r="L2099" s="281" t="e">
        <f>VLOOKUP(K2099,'Planilla de control'!#REF!,2,0)</f>
        <v>#REF!</v>
      </c>
      <c r="M2099" s="29" t="e">
        <f>IF(COUNTIF('Planilla de control'!#REF!,K2099)&gt;0,"SI","NO")</f>
        <v>#REF!</v>
      </c>
    </row>
    <row r="2100" spans="1:13" x14ac:dyDescent="0.3">
      <c r="A2100" s="3" t="s">
        <v>2365</v>
      </c>
      <c r="B2100" s="3" t="s">
        <v>5144</v>
      </c>
      <c r="C2100" s="3"/>
      <c r="D2100" s="3"/>
      <c r="E2100" s="3"/>
      <c r="F2100" s="51" t="str">
        <f t="shared" si="192"/>
        <v>10H1</v>
      </c>
      <c r="G2100" s="51">
        <f t="shared" si="193"/>
        <v>1</v>
      </c>
      <c r="H2100" s="51">
        <f t="shared" si="194"/>
        <v>10</v>
      </c>
      <c r="I2100" s="51" t="str">
        <f t="shared" si="195"/>
        <v>H</v>
      </c>
      <c r="J2100" s="51" t="str">
        <f t="shared" si="196"/>
        <v>MQ200</v>
      </c>
      <c r="K2100" s="76" t="str">
        <f t="shared" si="197"/>
        <v>PC210H1D</v>
      </c>
      <c r="L2100" s="281" t="e">
        <f>VLOOKUP(K2100,'Planilla de control'!#REF!,2,0)</f>
        <v>#REF!</v>
      </c>
      <c r="M2100" s="29" t="e">
        <f>IF(COUNTIF('Planilla de control'!#REF!,K2100)&gt;0,"SI","NO")</f>
        <v>#REF!</v>
      </c>
    </row>
    <row r="2101" spans="1:13" x14ac:dyDescent="0.3">
      <c r="A2101" s="3" t="s">
        <v>2365</v>
      </c>
      <c r="B2101" s="3" t="s">
        <v>5145</v>
      </c>
      <c r="C2101" s="3"/>
      <c r="D2101" s="3"/>
      <c r="E2101" s="3"/>
      <c r="F2101" s="51" t="str">
        <f t="shared" si="192"/>
        <v>10I1</v>
      </c>
      <c r="G2101" s="51">
        <f t="shared" si="193"/>
        <v>1</v>
      </c>
      <c r="H2101" s="51">
        <f t="shared" si="194"/>
        <v>10</v>
      </c>
      <c r="I2101" s="51" t="str">
        <f t="shared" si="195"/>
        <v>I</v>
      </c>
      <c r="J2101" s="51" t="str">
        <f t="shared" si="196"/>
        <v>MQ200</v>
      </c>
      <c r="K2101" s="76" t="str">
        <f t="shared" si="197"/>
        <v>PC210I1A</v>
      </c>
      <c r="L2101" s="281" t="e">
        <f>VLOOKUP(K2101,'Planilla de control'!#REF!,2,0)</f>
        <v>#REF!</v>
      </c>
      <c r="M2101" s="29" t="e">
        <f>IF(COUNTIF('Planilla de control'!#REF!,K2101)&gt;0,"SI","NO")</f>
        <v>#REF!</v>
      </c>
    </row>
    <row r="2102" spans="1:13" x14ac:dyDescent="0.3">
      <c r="A2102" s="3" t="s">
        <v>2365</v>
      </c>
      <c r="B2102" s="3" t="s">
        <v>5146</v>
      </c>
      <c r="C2102" s="3"/>
      <c r="D2102" s="3"/>
      <c r="E2102" s="3"/>
      <c r="F2102" s="51" t="str">
        <f t="shared" si="192"/>
        <v>10L5</v>
      </c>
      <c r="G2102" s="51">
        <f t="shared" si="193"/>
        <v>5</v>
      </c>
      <c r="H2102" s="51">
        <f t="shared" si="194"/>
        <v>10</v>
      </c>
      <c r="I2102" s="51" t="str">
        <f t="shared" si="195"/>
        <v>L</v>
      </c>
      <c r="J2102" s="51" t="str">
        <f t="shared" si="196"/>
        <v>MQ200</v>
      </c>
      <c r="K2102" s="76" t="str">
        <f t="shared" si="197"/>
        <v>PC210L5B</v>
      </c>
      <c r="L2102" s="281" t="e">
        <f>VLOOKUP(K2102,'Planilla de control'!#REF!,2,0)</f>
        <v>#REF!</v>
      </c>
      <c r="M2102" s="29" t="e">
        <f>IF(COUNTIF('Planilla de control'!#REF!,K2102)&gt;0,"SI","NO")</f>
        <v>#REF!</v>
      </c>
    </row>
    <row r="2103" spans="1:13" x14ac:dyDescent="0.3">
      <c r="A2103" s="3" t="s">
        <v>2365</v>
      </c>
      <c r="B2103" s="3" t="s">
        <v>5147</v>
      </c>
      <c r="C2103" s="3"/>
      <c r="D2103" s="3"/>
      <c r="E2103" s="3"/>
      <c r="F2103" s="51" t="str">
        <f t="shared" si="192"/>
        <v>10F1</v>
      </c>
      <c r="G2103" s="51">
        <f t="shared" si="193"/>
        <v>1</v>
      </c>
      <c r="H2103" s="51">
        <f t="shared" si="194"/>
        <v>10</v>
      </c>
      <c r="I2103" s="51" t="str">
        <f t="shared" si="195"/>
        <v>F</v>
      </c>
      <c r="J2103" s="51" t="str">
        <f t="shared" si="196"/>
        <v>MQ200</v>
      </c>
      <c r="K2103" s="76" t="str">
        <f t="shared" si="197"/>
        <v>PC210F1C</v>
      </c>
      <c r="L2103" s="281" t="e">
        <f>VLOOKUP(K2103,'Planilla de control'!#REF!,2,0)</f>
        <v>#REF!</v>
      </c>
      <c r="M2103" s="29" t="e">
        <f>IF(COUNTIF('Planilla de control'!#REF!,K2103)&gt;0,"SI","NO")</f>
        <v>#REF!</v>
      </c>
    </row>
    <row r="2104" spans="1:13" x14ac:dyDescent="0.3">
      <c r="A2104" s="3" t="s">
        <v>2365</v>
      </c>
      <c r="B2104" s="3" t="s">
        <v>5148</v>
      </c>
      <c r="C2104" s="3"/>
      <c r="D2104" s="3"/>
      <c r="E2104" s="3"/>
      <c r="F2104" s="51" t="str">
        <f t="shared" si="192"/>
        <v>10J6</v>
      </c>
      <c r="G2104" s="51">
        <f t="shared" si="193"/>
        <v>6</v>
      </c>
      <c r="H2104" s="51">
        <f t="shared" si="194"/>
        <v>10</v>
      </c>
      <c r="I2104" s="51" t="str">
        <f t="shared" si="195"/>
        <v>J</v>
      </c>
      <c r="J2104" s="51" t="str">
        <f t="shared" si="196"/>
        <v>MQ200</v>
      </c>
      <c r="K2104" s="76" t="str">
        <f t="shared" si="197"/>
        <v>PC210J6B</v>
      </c>
      <c r="L2104" s="281" t="e">
        <f>VLOOKUP(K2104,'Planilla de control'!#REF!,2,0)</f>
        <v>#REF!</v>
      </c>
      <c r="M2104" s="29" t="e">
        <f>IF(COUNTIF('Planilla de control'!#REF!,K2104)&gt;0,"SI","NO")</f>
        <v>#REF!</v>
      </c>
    </row>
    <row r="2105" spans="1:13" x14ac:dyDescent="0.3">
      <c r="A2105" s="3" t="s">
        <v>2365</v>
      </c>
      <c r="B2105" s="3" t="s">
        <v>5149</v>
      </c>
      <c r="C2105" s="3"/>
      <c r="D2105" s="3"/>
      <c r="E2105" s="3"/>
      <c r="F2105" s="51" t="str">
        <f t="shared" si="192"/>
        <v>10E2</v>
      </c>
      <c r="G2105" s="51">
        <f t="shared" si="193"/>
        <v>2</v>
      </c>
      <c r="H2105" s="51">
        <f t="shared" si="194"/>
        <v>10</v>
      </c>
      <c r="I2105" s="51" t="str">
        <f t="shared" si="195"/>
        <v>E</v>
      </c>
      <c r="J2105" s="51" t="str">
        <f t="shared" si="196"/>
        <v>MQ200</v>
      </c>
      <c r="K2105" s="76" t="str">
        <f t="shared" si="197"/>
        <v>PC210E2B</v>
      </c>
      <c r="L2105" s="281" t="e">
        <f>VLOOKUP(K2105,'Planilla de control'!#REF!,2,0)</f>
        <v>#REF!</v>
      </c>
      <c r="M2105" s="29" t="e">
        <f>IF(COUNTIF('Planilla de control'!#REF!,K2105)&gt;0,"SI","NO")</f>
        <v>#REF!</v>
      </c>
    </row>
    <row r="2106" spans="1:13" x14ac:dyDescent="0.3">
      <c r="A2106" s="3" t="s">
        <v>2365</v>
      </c>
      <c r="B2106" s="3" t="s">
        <v>5150</v>
      </c>
      <c r="C2106" s="3"/>
      <c r="D2106" s="3"/>
      <c r="E2106" s="3"/>
      <c r="F2106" s="51" t="str">
        <f t="shared" si="192"/>
        <v>10I1</v>
      </c>
      <c r="G2106" s="51">
        <f t="shared" si="193"/>
        <v>1</v>
      </c>
      <c r="H2106" s="51">
        <f t="shared" si="194"/>
        <v>10</v>
      </c>
      <c r="I2106" s="51" t="str">
        <f t="shared" si="195"/>
        <v>I</v>
      </c>
      <c r="J2106" s="51" t="str">
        <f t="shared" si="196"/>
        <v>MQ200</v>
      </c>
      <c r="K2106" s="76" t="str">
        <f t="shared" si="197"/>
        <v>PC210I1B</v>
      </c>
      <c r="L2106" s="281" t="e">
        <f>VLOOKUP(K2106,'Planilla de control'!#REF!,2,0)</f>
        <v>#REF!</v>
      </c>
      <c r="M2106" s="29" t="e">
        <f>IF(COUNTIF('Planilla de control'!#REF!,K2106)&gt;0,"SI","NO")</f>
        <v>#REF!</v>
      </c>
    </row>
    <row r="2107" spans="1:13" x14ac:dyDescent="0.3">
      <c r="A2107" s="3" t="s">
        <v>2365</v>
      </c>
      <c r="B2107" s="3" t="s">
        <v>5151</v>
      </c>
      <c r="C2107" s="3"/>
      <c r="D2107" s="3"/>
      <c r="E2107" s="3"/>
      <c r="F2107" s="51" t="str">
        <f t="shared" si="192"/>
        <v>10I1</v>
      </c>
      <c r="G2107" s="51">
        <f t="shared" si="193"/>
        <v>1</v>
      </c>
      <c r="H2107" s="51">
        <f t="shared" si="194"/>
        <v>10</v>
      </c>
      <c r="I2107" s="51" t="str">
        <f t="shared" si="195"/>
        <v>I</v>
      </c>
      <c r="J2107" s="51" t="str">
        <f t="shared" si="196"/>
        <v>MQ200</v>
      </c>
      <c r="K2107" s="76" t="str">
        <f t="shared" si="197"/>
        <v>PC210I1C</v>
      </c>
      <c r="L2107" s="281" t="e">
        <f>VLOOKUP(K2107,'Planilla de control'!#REF!,2,0)</f>
        <v>#REF!</v>
      </c>
      <c r="M2107" s="29" t="e">
        <f>IF(COUNTIF('Planilla de control'!#REF!,K2107)&gt;0,"SI","NO")</f>
        <v>#REF!</v>
      </c>
    </row>
    <row r="2108" spans="1:13" x14ac:dyDescent="0.3">
      <c r="A2108" s="3" t="s">
        <v>2365</v>
      </c>
      <c r="B2108" s="3" t="s">
        <v>5152</v>
      </c>
      <c r="C2108" s="3"/>
      <c r="D2108" s="3"/>
      <c r="E2108" s="3"/>
      <c r="F2108" s="51" t="str">
        <f t="shared" si="192"/>
        <v>10I1</v>
      </c>
      <c r="G2108" s="51">
        <f t="shared" si="193"/>
        <v>1</v>
      </c>
      <c r="H2108" s="51">
        <f t="shared" si="194"/>
        <v>10</v>
      </c>
      <c r="I2108" s="51" t="str">
        <f t="shared" si="195"/>
        <v>I</v>
      </c>
      <c r="J2108" s="51" t="str">
        <f t="shared" si="196"/>
        <v>MQ200</v>
      </c>
      <c r="K2108" s="76" t="str">
        <f t="shared" si="197"/>
        <v>PC210I1D</v>
      </c>
      <c r="L2108" s="281" t="e">
        <f>VLOOKUP(K2108,'Planilla de control'!#REF!,2,0)</f>
        <v>#REF!</v>
      </c>
      <c r="M2108" s="29" t="e">
        <f>IF(COUNTIF('Planilla de control'!#REF!,K2108)&gt;0,"SI","NO")</f>
        <v>#REF!</v>
      </c>
    </row>
    <row r="2109" spans="1:13" x14ac:dyDescent="0.3">
      <c r="A2109" s="3" t="s">
        <v>2365</v>
      </c>
      <c r="B2109" s="3" t="s">
        <v>5153</v>
      </c>
      <c r="C2109" s="3"/>
      <c r="D2109" s="3"/>
      <c r="E2109" s="3"/>
      <c r="F2109" s="51" t="str">
        <f t="shared" si="192"/>
        <v>10J1</v>
      </c>
      <c r="G2109" s="51">
        <f t="shared" si="193"/>
        <v>1</v>
      </c>
      <c r="H2109" s="51">
        <f t="shared" si="194"/>
        <v>10</v>
      </c>
      <c r="I2109" s="51" t="str">
        <f t="shared" si="195"/>
        <v>J</v>
      </c>
      <c r="J2109" s="51" t="str">
        <f t="shared" si="196"/>
        <v>MQ200</v>
      </c>
      <c r="K2109" s="76" t="str">
        <f t="shared" si="197"/>
        <v>PC210J1B</v>
      </c>
      <c r="L2109" s="281" t="e">
        <f>VLOOKUP(K2109,'Planilla de control'!#REF!,2,0)</f>
        <v>#REF!</v>
      </c>
      <c r="M2109" s="29" t="e">
        <f>IF(COUNTIF('Planilla de control'!#REF!,K2109)&gt;0,"SI","NO")</f>
        <v>#REF!</v>
      </c>
    </row>
    <row r="2110" spans="1:13" x14ac:dyDescent="0.3">
      <c r="A2110" s="3" t="s">
        <v>2365</v>
      </c>
      <c r="B2110" s="3" t="s">
        <v>5154</v>
      </c>
      <c r="C2110" s="3"/>
      <c r="D2110" s="3"/>
      <c r="E2110" s="3"/>
      <c r="F2110" s="51" t="str">
        <f t="shared" si="192"/>
        <v>10J1</v>
      </c>
      <c r="G2110" s="51">
        <f t="shared" si="193"/>
        <v>1</v>
      </c>
      <c r="H2110" s="51">
        <f t="shared" si="194"/>
        <v>10</v>
      </c>
      <c r="I2110" s="51" t="str">
        <f t="shared" si="195"/>
        <v>J</v>
      </c>
      <c r="J2110" s="51" t="str">
        <f t="shared" si="196"/>
        <v>MQ200</v>
      </c>
      <c r="K2110" s="76" t="str">
        <f t="shared" si="197"/>
        <v>PC210J1C</v>
      </c>
      <c r="L2110" s="281" t="e">
        <f>VLOOKUP(K2110,'Planilla de control'!#REF!,2,0)</f>
        <v>#REF!</v>
      </c>
      <c r="M2110" s="29" t="e">
        <f>IF(COUNTIF('Planilla de control'!#REF!,K2110)&gt;0,"SI","NO")</f>
        <v>#REF!</v>
      </c>
    </row>
    <row r="2111" spans="1:13" x14ac:dyDescent="0.3">
      <c r="A2111" s="3" t="s">
        <v>2365</v>
      </c>
      <c r="B2111" s="3" t="s">
        <v>5155</v>
      </c>
      <c r="C2111" s="3"/>
      <c r="D2111" s="3"/>
      <c r="E2111" s="3"/>
      <c r="F2111" s="51" t="str">
        <f t="shared" si="192"/>
        <v>10J1</v>
      </c>
      <c r="G2111" s="51">
        <f t="shared" si="193"/>
        <v>1</v>
      </c>
      <c r="H2111" s="51">
        <f t="shared" si="194"/>
        <v>10</v>
      </c>
      <c r="I2111" s="51" t="str">
        <f t="shared" si="195"/>
        <v>J</v>
      </c>
      <c r="J2111" s="51" t="str">
        <f t="shared" si="196"/>
        <v>MQ200</v>
      </c>
      <c r="K2111" s="76" t="str">
        <f t="shared" si="197"/>
        <v>PC210J1D</v>
      </c>
      <c r="L2111" s="281" t="e">
        <f>VLOOKUP(K2111,'Planilla de control'!#REF!,2,0)</f>
        <v>#REF!</v>
      </c>
      <c r="M2111" s="29" t="e">
        <f>IF(COUNTIF('Planilla de control'!#REF!,K2111)&gt;0,"SI","NO")</f>
        <v>#REF!</v>
      </c>
    </row>
    <row r="2112" spans="1:13" x14ac:dyDescent="0.3">
      <c r="A2112" s="3" t="s">
        <v>2365</v>
      </c>
      <c r="B2112" s="3" t="s">
        <v>5156</v>
      </c>
      <c r="C2112" s="3"/>
      <c r="D2112" s="3"/>
      <c r="E2112" s="3"/>
      <c r="F2112" s="51" t="str">
        <f t="shared" si="192"/>
        <v>10G2</v>
      </c>
      <c r="G2112" s="51">
        <f t="shared" si="193"/>
        <v>2</v>
      </c>
      <c r="H2112" s="51">
        <f t="shared" si="194"/>
        <v>10</v>
      </c>
      <c r="I2112" s="51" t="str">
        <f t="shared" si="195"/>
        <v>G</v>
      </c>
      <c r="J2112" s="51" t="str">
        <f t="shared" si="196"/>
        <v>MQ200</v>
      </c>
      <c r="K2112" s="76" t="str">
        <f t="shared" si="197"/>
        <v>PC210G2B</v>
      </c>
      <c r="L2112" s="281" t="e">
        <f>VLOOKUP(K2112,'Planilla de control'!#REF!,2,0)</f>
        <v>#REF!</v>
      </c>
      <c r="M2112" s="29" t="e">
        <f>IF(COUNTIF('Planilla de control'!#REF!,K2112)&gt;0,"SI","NO")</f>
        <v>#REF!</v>
      </c>
    </row>
    <row r="2113" spans="1:13" x14ac:dyDescent="0.3">
      <c r="A2113" s="3" t="s">
        <v>2365</v>
      </c>
      <c r="B2113" s="3" t="s">
        <v>5157</v>
      </c>
      <c r="C2113" s="3"/>
      <c r="D2113" s="3"/>
      <c r="E2113" s="3"/>
      <c r="F2113" s="51" t="str">
        <f t="shared" si="192"/>
        <v>10G2</v>
      </c>
      <c r="G2113" s="51">
        <f t="shared" si="193"/>
        <v>2</v>
      </c>
      <c r="H2113" s="51">
        <f t="shared" si="194"/>
        <v>10</v>
      </c>
      <c r="I2113" s="51" t="str">
        <f t="shared" si="195"/>
        <v>G</v>
      </c>
      <c r="J2113" s="51" t="str">
        <f t="shared" si="196"/>
        <v>MQ200</v>
      </c>
      <c r="K2113" s="76" t="str">
        <f t="shared" si="197"/>
        <v>PC210G2C</v>
      </c>
      <c r="L2113" s="281" t="e">
        <f>VLOOKUP(K2113,'Planilla de control'!#REF!,2,0)</f>
        <v>#REF!</v>
      </c>
      <c r="M2113" s="29" t="e">
        <f>IF(COUNTIF('Planilla de control'!#REF!,K2113)&gt;0,"SI","NO")</f>
        <v>#REF!</v>
      </c>
    </row>
    <row r="2114" spans="1:13" x14ac:dyDescent="0.3">
      <c r="A2114" s="3" t="s">
        <v>2365</v>
      </c>
      <c r="B2114" s="3" t="s">
        <v>5158</v>
      </c>
      <c r="C2114" s="3"/>
      <c r="D2114" s="3"/>
      <c r="E2114" s="3"/>
      <c r="F2114" s="51" t="str">
        <f t="shared" si="192"/>
        <v>10E2</v>
      </c>
      <c r="G2114" s="51">
        <f t="shared" si="193"/>
        <v>2</v>
      </c>
      <c r="H2114" s="51">
        <f t="shared" si="194"/>
        <v>10</v>
      </c>
      <c r="I2114" s="51" t="str">
        <f t="shared" si="195"/>
        <v>E</v>
      </c>
      <c r="J2114" s="51" t="str">
        <f t="shared" si="196"/>
        <v>MQ200</v>
      </c>
      <c r="K2114" s="76" t="str">
        <f t="shared" si="197"/>
        <v>PC210E2C</v>
      </c>
      <c r="L2114" s="281" t="e">
        <f>VLOOKUP(K2114,'Planilla de control'!#REF!,2,0)</f>
        <v>#REF!</v>
      </c>
      <c r="M2114" s="29" t="e">
        <f>IF(COUNTIF('Planilla de control'!#REF!,K2114)&gt;0,"SI","NO")</f>
        <v>#REF!</v>
      </c>
    </row>
    <row r="2115" spans="1:13" x14ac:dyDescent="0.3">
      <c r="A2115" s="3" t="s">
        <v>2365</v>
      </c>
      <c r="B2115" s="3" t="s">
        <v>5159</v>
      </c>
      <c r="C2115" s="3"/>
      <c r="D2115" s="3"/>
      <c r="E2115" s="3"/>
      <c r="F2115" s="51" t="str">
        <f t="shared" ref="F2115:F2178" si="198">IF(OR(LEN(B2115)=9,LEN(B2115)=5),MID(B2115,1,4),MID(B2115,1,5))</f>
        <v>10F2</v>
      </c>
      <c r="G2115" s="51">
        <f t="shared" ref="G2115:G2178" si="199">IF(MID(F2115,5,1)&lt;&gt;"",MID(F2115,4,2),MID(F2115,4,1))*1</f>
        <v>2</v>
      </c>
      <c r="H2115" s="51">
        <f t="shared" ref="H2115:H2178" si="200">+MID(B2115,1,2)*1</f>
        <v>10</v>
      </c>
      <c r="I2115" s="51" t="str">
        <f t="shared" ref="I2115:I2178" si="201">+MID(B2115,3,1)</f>
        <v>F</v>
      </c>
      <c r="J2115" s="51" t="str">
        <f t="shared" ref="J2115:J2178" si="202">HLOOKUP(A2115,$O$1:$U$2,2,0)</f>
        <v>MQ200</v>
      </c>
      <c r="K2115" s="76" t="str">
        <f t="shared" ref="K2115:K2178" si="203">CONCATENATE(A2115,B2115)</f>
        <v>PC210F2A</v>
      </c>
      <c r="L2115" s="281" t="e">
        <f>VLOOKUP(K2115,'Planilla de control'!#REF!,2,0)</f>
        <v>#REF!</v>
      </c>
      <c r="M2115" s="29" t="e">
        <f>IF(COUNTIF('Planilla de control'!#REF!,K2115)&gt;0,"SI","NO")</f>
        <v>#REF!</v>
      </c>
    </row>
    <row r="2116" spans="1:13" x14ac:dyDescent="0.3">
      <c r="A2116" s="3" t="s">
        <v>2365</v>
      </c>
      <c r="B2116" s="3" t="s">
        <v>5160</v>
      </c>
      <c r="C2116" s="3"/>
      <c r="D2116" s="3"/>
      <c r="E2116" s="3"/>
      <c r="F2116" s="51" t="str">
        <f t="shared" si="198"/>
        <v>10F2</v>
      </c>
      <c r="G2116" s="51">
        <f t="shared" si="199"/>
        <v>2</v>
      </c>
      <c r="H2116" s="51">
        <f t="shared" si="200"/>
        <v>10</v>
      </c>
      <c r="I2116" s="51" t="str">
        <f t="shared" si="201"/>
        <v>F</v>
      </c>
      <c r="J2116" s="51" t="str">
        <f t="shared" si="202"/>
        <v>MQ200</v>
      </c>
      <c r="K2116" s="76" t="str">
        <f t="shared" si="203"/>
        <v>PC210F2B</v>
      </c>
      <c r="L2116" s="281" t="e">
        <f>VLOOKUP(K2116,'Planilla de control'!#REF!,2,0)</f>
        <v>#REF!</v>
      </c>
      <c r="M2116" s="29" t="e">
        <f>IF(COUNTIF('Planilla de control'!#REF!,K2116)&gt;0,"SI","NO")</f>
        <v>#REF!</v>
      </c>
    </row>
    <row r="2117" spans="1:13" x14ac:dyDescent="0.3">
      <c r="A2117" s="3" t="s">
        <v>2365</v>
      </c>
      <c r="B2117" s="3" t="s">
        <v>5161</v>
      </c>
      <c r="C2117" s="3"/>
      <c r="D2117" s="3"/>
      <c r="E2117" s="3"/>
      <c r="F2117" s="51" t="str">
        <f t="shared" si="198"/>
        <v>10F2</v>
      </c>
      <c r="G2117" s="51">
        <f t="shared" si="199"/>
        <v>2</v>
      </c>
      <c r="H2117" s="51">
        <f t="shared" si="200"/>
        <v>10</v>
      </c>
      <c r="I2117" s="51" t="str">
        <f t="shared" si="201"/>
        <v>F</v>
      </c>
      <c r="J2117" s="51" t="str">
        <f t="shared" si="202"/>
        <v>MQ200</v>
      </c>
      <c r="K2117" s="76" t="str">
        <f t="shared" si="203"/>
        <v>PC210F2C</v>
      </c>
      <c r="L2117" s="281" t="e">
        <f>VLOOKUP(K2117,'Planilla de control'!#REF!,2,0)</f>
        <v>#REF!</v>
      </c>
      <c r="M2117" s="29" t="e">
        <f>IF(COUNTIF('Planilla de control'!#REF!,K2117)&gt;0,"SI","NO")</f>
        <v>#REF!</v>
      </c>
    </row>
    <row r="2118" spans="1:13" x14ac:dyDescent="0.3">
      <c r="A2118" s="3" t="s">
        <v>2365</v>
      </c>
      <c r="B2118" s="3" t="s">
        <v>5162</v>
      </c>
      <c r="C2118" s="3"/>
      <c r="D2118" s="3"/>
      <c r="E2118" s="3"/>
      <c r="F2118" s="51" t="str">
        <f t="shared" si="198"/>
        <v>10G2</v>
      </c>
      <c r="G2118" s="51">
        <f t="shared" si="199"/>
        <v>2</v>
      </c>
      <c r="H2118" s="51">
        <f t="shared" si="200"/>
        <v>10</v>
      </c>
      <c r="I2118" s="51" t="str">
        <f t="shared" si="201"/>
        <v>G</v>
      </c>
      <c r="J2118" s="51" t="str">
        <f t="shared" si="202"/>
        <v>MQ200</v>
      </c>
      <c r="K2118" s="76" t="str">
        <f t="shared" si="203"/>
        <v>PC210G2A</v>
      </c>
      <c r="L2118" s="281" t="e">
        <f>VLOOKUP(K2118,'Planilla de control'!#REF!,2,0)</f>
        <v>#REF!</v>
      </c>
      <c r="M2118" s="29" t="e">
        <f>IF(COUNTIF('Planilla de control'!#REF!,K2118)&gt;0,"SI","NO")</f>
        <v>#REF!</v>
      </c>
    </row>
    <row r="2119" spans="1:13" x14ac:dyDescent="0.3">
      <c r="A2119" s="3" t="s">
        <v>2365</v>
      </c>
      <c r="B2119" s="3" t="s">
        <v>5163</v>
      </c>
      <c r="C2119" s="3"/>
      <c r="D2119" s="3"/>
      <c r="E2119" s="3"/>
      <c r="F2119" s="51" t="str">
        <f t="shared" si="198"/>
        <v>10D1</v>
      </c>
      <c r="G2119" s="51">
        <f t="shared" si="199"/>
        <v>1</v>
      </c>
      <c r="H2119" s="51">
        <f t="shared" si="200"/>
        <v>10</v>
      </c>
      <c r="I2119" s="51" t="str">
        <f t="shared" si="201"/>
        <v>D</v>
      </c>
      <c r="J2119" s="51" t="str">
        <f t="shared" si="202"/>
        <v>MQ200</v>
      </c>
      <c r="K2119" s="76" t="str">
        <f t="shared" si="203"/>
        <v>PC210D1A</v>
      </c>
      <c r="L2119" s="281" t="e">
        <f>VLOOKUP(K2119,'Planilla de control'!#REF!,2,0)</f>
        <v>#REF!</v>
      </c>
      <c r="M2119" s="29" t="e">
        <f>IF(COUNTIF('Planilla de control'!#REF!,K2119)&gt;0,"SI","NO")</f>
        <v>#REF!</v>
      </c>
    </row>
    <row r="2120" spans="1:13" x14ac:dyDescent="0.3">
      <c r="A2120" s="3" t="s">
        <v>2365</v>
      </c>
      <c r="B2120" s="3" t="s">
        <v>5164</v>
      </c>
      <c r="C2120" s="3"/>
      <c r="D2120" s="3"/>
      <c r="E2120" s="3"/>
      <c r="F2120" s="51" t="str">
        <f t="shared" si="198"/>
        <v>10D1</v>
      </c>
      <c r="G2120" s="51">
        <f t="shared" si="199"/>
        <v>1</v>
      </c>
      <c r="H2120" s="51">
        <f t="shared" si="200"/>
        <v>10</v>
      </c>
      <c r="I2120" s="51" t="str">
        <f t="shared" si="201"/>
        <v>D</v>
      </c>
      <c r="J2120" s="51" t="str">
        <f t="shared" si="202"/>
        <v>MQ200</v>
      </c>
      <c r="K2120" s="76" t="str">
        <f t="shared" si="203"/>
        <v>PC210D1B</v>
      </c>
      <c r="L2120" s="281" t="e">
        <f>VLOOKUP(K2120,'Planilla de control'!#REF!,2,0)</f>
        <v>#REF!</v>
      </c>
      <c r="M2120" s="29" t="e">
        <f>IF(COUNTIF('Planilla de control'!#REF!,K2120)&gt;0,"SI","NO")</f>
        <v>#REF!</v>
      </c>
    </row>
    <row r="2121" spans="1:13" x14ac:dyDescent="0.3">
      <c r="A2121" s="3" t="s">
        <v>2365</v>
      </c>
      <c r="B2121" s="3" t="s">
        <v>5165</v>
      </c>
      <c r="C2121" s="3"/>
      <c r="D2121" s="3"/>
      <c r="E2121" s="3"/>
      <c r="F2121" s="51" t="str">
        <f t="shared" si="198"/>
        <v>10E1</v>
      </c>
      <c r="G2121" s="51">
        <f t="shared" si="199"/>
        <v>1</v>
      </c>
      <c r="H2121" s="51">
        <f t="shared" si="200"/>
        <v>10</v>
      </c>
      <c r="I2121" s="51" t="str">
        <f t="shared" si="201"/>
        <v>E</v>
      </c>
      <c r="J2121" s="51" t="str">
        <f t="shared" si="202"/>
        <v>MQ200</v>
      </c>
      <c r="K2121" s="76" t="str">
        <f t="shared" si="203"/>
        <v>PC210E1A</v>
      </c>
      <c r="L2121" s="281" t="e">
        <f>VLOOKUP(K2121,'Planilla de control'!#REF!,2,0)</f>
        <v>#REF!</v>
      </c>
      <c r="M2121" s="29" t="e">
        <f>IF(COUNTIF('Planilla de control'!#REF!,K2121)&gt;0,"SI","NO")</f>
        <v>#REF!</v>
      </c>
    </row>
    <row r="2122" spans="1:13" x14ac:dyDescent="0.3">
      <c r="A2122" s="3" t="s">
        <v>2365</v>
      </c>
      <c r="B2122" s="3" t="s">
        <v>5166</v>
      </c>
      <c r="C2122" s="3"/>
      <c r="D2122" s="3"/>
      <c r="E2122" s="3"/>
      <c r="F2122" s="51" t="str">
        <f t="shared" si="198"/>
        <v>10E1</v>
      </c>
      <c r="G2122" s="51">
        <f t="shared" si="199"/>
        <v>1</v>
      </c>
      <c r="H2122" s="51">
        <f t="shared" si="200"/>
        <v>10</v>
      </c>
      <c r="I2122" s="51" t="str">
        <f t="shared" si="201"/>
        <v>E</v>
      </c>
      <c r="J2122" s="51" t="str">
        <f t="shared" si="202"/>
        <v>MQ200</v>
      </c>
      <c r="K2122" s="76" t="str">
        <f t="shared" si="203"/>
        <v>PC210E1B</v>
      </c>
      <c r="L2122" s="281" t="e">
        <f>VLOOKUP(K2122,'Planilla de control'!#REF!,2,0)</f>
        <v>#REF!</v>
      </c>
      <c r="M2122" s="29" t="e">
        <f>IF(COUNTIF('Planilla de control'!#REF!,K2122)&gt;0,"SI","NO")</f>
        <v>#REF!</v>
      </c>
    </row>
    <row r="2123" spans="1:13" x14ac:dyDescent="0.3">
      <c r="A2123" s="3" t="s">
        <v>2365</v>
      </c>
      <c r="B2123" s="3" t="s">
        <v>5167</v>
      </c>
      <c r="C2123" s="3"/>
      <c r="D2123" s="3"/>
      <c r="E2123" s="3"/>
      <c r="F2123" s="51" t="str">
        <f t="shared" si="198"/>
        <v>10E1</v>
      </c>
      <c r="G2123" s="51">
        <f t="shared" si="199"/>
        <v>1</v>
      </c>
      <c r="H2123" s="51">
        <f t="shared" si="200"/>
        <v>10</v>
      </c>
      <c r="I2123" s="51" t="str">
        <f t="shared" si="201"/>
        <v>E</v>
      </c>
      <c r="J2123" s="51" t="str">
        <f t="shared" si="202"/>
        <v>MQ200</v>
      </c>
      <c r="K2123" s="76" t="str">
        <f t="shared" si="203"/>
        <v>PC210E1C</v>
      </c>
      <c r="L2123" s="281" t="e">
        <f>VLOOKUP(K2123,'Planilla de control'!#REF!,2,0)</f>
        <v>#REF!</v>
      </c>
      <c r="M2123" s="29" t="e">
        <f>IF(COUNTIF('Planilla de control'!#REF!,K2123)&gt;0,"SI","NO")</f>
        <v>#REF!</v>
      </c>
    </row>
    <row r="2124" spans="1:13" x14ac:dyDescent="0.3">
      <c r="A2124" s="3" t="s">
        <v>2365</v>
      </c>
      <c r="B2124" s="3" t="s">
        <v>5168</v>
      </c>
      <c r="C2124" s="3"/>
      <c r="D2124" s="3"/>
      <c r="E2124" s="3"/>
      <c r="F2124" s="51" t="str">
        <f t="shared" si="198"/>
        <v>10F1</v>
      </c>
      <c r="G2124" s="51">
        <f t="shared" si="199"/>
        <v>1</v>
      </c>
      <c r="H2124" s="51">
        <f t="shared" si="200"/>
        <v>10</v>
      </c>
      <c r="I2124" s="51" t="str">
        <f t="shared" si="201"/>
        <v>F</v>
      </c>
      <c r="J2124" s="51" t="str">
        <f t="shared" si="202"/>
        <v>MQ200</v>
      </c>
      <c r="K2124" s="76" t="str">
        <f t="shared" si="203"/>
        <v>PC210F1A</v>
      </c>
      <c r="L2124" s="281" t="e">
        <f>VLOOKUP(K2124,'Planilla de control'!#REF!,2,0)</f>
        <v>#REF!</v>
      </c>
      <c r="M2124" s="29" t="e">
        <f>IF(COUNTIF('Planilla de control'!#REF!,K2124)&gt;0,"SI","NO")</f>
        <v>#REF!</v>
      </c>
    </row>
    <row r="2125" spans="1:13" x14ac:dyDescent="0.3">
      <c r="A2125" s="3" t="s">
        <v>2365</v>
      </c>
      <c r="B2125" s="3" t="s">
        <v>5169</v>
      </c>
      <c r="C2125" s="3"/>
      <c r="D2125" s="3"/>
      <c r="E2125" s="3"/>
      <c r="F2125" s="51" t="str">
        <f t="shared" si="198"/>
        <v>10F1</v>
      </c>
      <c r="G2125" s="51">
        <f t="shared" si="199"/>
        <v>1</v>
      </c>
      <c r="H2125" s="51">
        <f t="shared" si="200"/>
        <v>10</v>
      </c>
      <c r="I2125" s="51" t="str">
        <f t="shared" si="201"/>
        <v>F</v>
      </c>
      <c r="J2125" s="51" t="str">
        <f t="shared" si="202"/>
        <v>MQ200</v>
      </c>
      <c r="K2125" s="76" t="str">
        <f t="shared" si="203"/>
        <v>PC210F1B</v>
      </c>
      <c r="L2125" s="281" t="e">
        <f>VLOOKUP(K2125,'Planilla de control'!#REF!,2,0)</f>
        <v>#REF!</v>
      </c>
      <c r="M2125" s="29" t="e">
        <f>IF(COUNTIF('Planilla de control'!#REF!,K2125)&gt;0,"SI","NO")</f>
        <v>#REF!</v>
      </c>
    </row>
    <row r="2126" spans="1:13" x14ac:dyDescent="0.3">
      <c r="A2126" s="3" t="s">
        <v>2365</v>
      </c>
      <c r="B2126" s="3" t="s">
        <v>5170</v>
      </c>
      <c r="C2126" s="3"/>
      <c r="D2126" s="3"/>
      <c r="E2126" s="3"/>
      <c r="F2126" s="51" t="str">
        <f t="shared" si="198"/>
        <v>10G1</v>
      </c>
      <c r="G2126" s="51">
        <f t="shared" si="199"/>
        <v>1</v>
      </c>
      <c r="H2126" s="51">
        <f t="shared" si="200"/>
        <v>10</v>
      </c>
      <c r="I2126" s="51" t="str">
        <f t="shared" si="201"/>
        <v>G</v>
      </c>
      <c r="J2126" s="51" t="str">
        <f t="shared" si="202"/>
        <v>MQ200</v>
      </c>
      <c r="K2126" s="76" t="str">
        <f t="shared" si="203"/>
        <v>PC210G1A</v>
      </c>
      <c r="L2126" s="281" t="e">
        <f>VLOOKUP(K2126,'Planilla de control'!#REF!,2,0)</f>
        <v>#REF!</v>
      </c>
      <c r="M2126" s="29" t="e">
        <f>IF(COUNTIF('Planilla de control'!#REF!,K2126)&gt;0,"SI","NO")</f>
        <v>#REF!</v>
      </c>
    </row>
    <row r="2127" spans="1:13" x14ac:dyDescent="0.3">
      <c r="A2127" s="3" t="s">
        <v>2365</v>
      </c>
      <c r="B2127" s="3" t="s">
        <v>5171</v>
      </c>
      <c r="C2127" s="3"/>
      <c r="D2127" s="3"/>
      <c r="E2127" s="3"/>
      <c r="F2127" s="51" t="str">
        <f t="shared" si="198"/>
        <v>10G1</v>
      </c>
      <c r="G2127" s="51">
        <f t="shared" si="199"/>
        <v>1</v>
      </c>
      <c r="H2127" s="51">
        <f t="shared" si="200"/>
        <v>10</v>
      </c>
      <c r="I2127" s="51" t="str">
        <f t="shared" si="201"/>
        <v>G</v>
      </c>
      <c r="J2127" s="51" t="str">
        <f t="shared" si="202"/>
        <v>MQ200</v>
      </c>
      <c r="K2127" s="76" t="str">
        <f t="shared" si="203"/>
        <v>PC210G1B</v>
      </c>
      <c r="L2127" s="281" t="e">
        <f>VLOOKUP(K2127,'Planilla de control'!#REF!,2,0)</f>
        <v>#REF!</v>
      </c>
      <c r="M2127" s="29" t="e">
        <f>IF(COUNTIF('Planilla de control'!#REF!,K2127)&gt;0,"SI","NO")</f>
        <v>#REF!</v>
      </c>
    </row>
    <row r="2128" spans="1:13" x14ac:dyDescent="0.3">
      <c r="A2128" s="3" t="s">
        <v>2365</v>
      </c>
      <c r="B2128" s="3" t="s">
        <v>5172</v>
      </c>
      <c r="C2128" s="3"/>
      <c r="D2128" s="3"/>
      <c r="E2128" s="3"/>
      <c r="F2128" s="51" t="str">
        <f t="shared" si="198"/>
        <v>10G1</v>
      </c>
      <c r="G2128" s="51">
        <f t="shared" si="199"/>
        <v>1</v>
      </c>
      <c r="H2128" s="51">
        <f t="shared" si="200"/>
        <v>10</v>
      </c>
      <c r="I2128" s="51" t="str">
        <f t="shared" si="201"/>
        <v>G</v>
      </c>
      <c r="J2128" s="51" t="str">
        <f t="shared" si="202"/>
        <v>MQ200</v>
      </c>
      <c r="K2128" s="76" t="str">
        <f t="shared" si="203"/>
        <v>PC210G1C</v>
      </c>
      <c r="L2128" s="281" t="e">
        <f>VLOOKUP(K2128,'Planilla de control'!#REF!,2,0)</f>
        <v>#REF!</v>
      </c>
      <c r="M2128" s="29" t="e">
        <f>IF(COUNTIF('Planilla de control'!#REF!,K2128)&gt;0,"SI","NO")</f>
        <v>#REF!</v>
      </c>
    </row>
    <row r="2129" spans="1:13" x14ac:dyDescent="0.3">
      <c r="A2129" s="3" t="s">
        <v>2365</v>
      </c>
      <c r="B2129" s="3" t="s">
        <v>5173</v>
      </c>
      <c r="C2129" s="3"/>
      <c r="D2129" s="3"/>
      <c r="E2129" s="3"/>
      <c r="F2129" s="51" t="str">
        <f t="shared" si="198"/>
        <v>10E4</v>
      </c>
      <c r="G2129" s="51">
        <f t="shared" si="199"/>
        <v>4</v>
      </c>
      <c r="H2129" s="51">
        <f t="shared" si="200"/>
        <v>10</v>
      </c>
      <c r="I2129" s="51" t="str">
        <f t="shared" si="201"/>
        <v>E</v>
      </c>
      <c r="J2129" s="51" t="str">
        <f t="shared" si="202"/>
        <v>MQ200</v>
      </c>
      <c r="K2129" s="76" t="str">
        <f t="shared" si="203"/>
        <v>PC210E4B</v>
      </c>
      <c r="L2129" s="281" t="e">
        <f>VLOOKUP(K2129,'Planilla de control'!#REF!,2,0)</f>
        <v>#REF!</v>
      </c>
      <c r="M2129" s="29" t="e">
        <f>IF(COUNTIF('Planilla de control'!#REF!,K2129)&gt;0,"SI","NO")</f>
        <v>#REF!</v>
      </c>
    </row>
    <row r="2130" spans="1:13" x14ac:dyDescent="0.3">
      <c r="A2130" s="3" t="s">
        <v>2365</v>
      </c>
      <c r="B2130" s="3" t="s">
        <v>5174</v>
      </c>
      <c r="C2130" s="3"/>
      <c r="D2130" s="3"/>
      <c r="E2130" s="3"/>
      <c r="F2130" s="51" t="str">
        <f t="shared" si="198"/>
        <v>10J6</v>
      </c>
      <c r="G2130" s="51">
        <f t="shared" si="199"/>
        <v>6</v>
      </c>
      <c r="H2130" s="51">
        <f t="shared" si="200"/>
        <v>10</v>
      </c>
      <c r="I2130" s="51" t="str">
        <f t="shared" si="201"/>
        <v>J</v>
      </c>
      <c r="J2130" s="51" t="str">
        <f t="shared" si="202"/>
        <v>MQ200</v>
      </c>
      <c r="K2130" s="76" t="str">
        <f t="shared" si="203"/>
        <v>PC210J6A</v>
      </c>
      <c r="L2130" s="281" t="e">
        <f>VLOOKUP(K2130,'Planilla de control'!#REF!,2,0)</f>
        <v>#REF!</v>
      </c>
      <c r="M2130" s="29" t="e">
        <f>IF(COUNTIF('Planilla de control'!#REF!,K2130)&gt;0,"SI","NO")</f>
        <v>#REF!</v>
      </c>
    </row>
    <row r="2131" spans="1:13" x14ac:dyDescent="0.3">
      <c r="A2131" s="3" t="s">
        <v>2365</v>
      </c>
      <c r="B2131" s="3" t="s">
        <v>5175</v>
      </c>
      <c r="C2131" s="3"/>
      <c r="D2131" s="3"/>
      <c r="E2131" s="3"/>
      <c r="F2131" s="51" t="str">
        <f t="shared" si="198"/>
        <v>10J7</v>
      </c>
      <c r="G2131" s="51">
        <f t="shared" si="199"/>
        <v>7</v>
      </c>
      <c r="H2131" s="51">
        <f t="shared" si="200"/>
        <v>10</v>
      </c>
      <c r="I2131" s="51" t="str">
        <f t="shared" si="201"/>
        <v>J</v>
      </c>
      <c r="J2131" s="51" t="str">
        <f t="shared" si="202"/>
        <v>MQ200</v>
      </c>
      <c r="K2131" s="76" t="str">
        <f t="shared" si="203"/>
        <v>PC210J7A</v>
      </c>
      <c r="L2131" s="281" t="e">
        <f>VLOOKUP(K2131,'Planilla de control'!#REF!,2,0)</f>
        <v>#REF!</v>
      </c>
      <c r="M2131" s="29" t="e">
        <f>IF(COUNTIF('Planilla de control'!#REF!,K2131)&gt;0,"SI","NO")</f>
        <v>#REF!</v>
      </c>
    </row>
    <row r="2132" spans="1:13" x14ac:dyDescent="0.3">
      <c r="A2132" s="3" t="s">
        <v>2365</v>
      </c>
      <c r="B2132" s="3" t="s">
        <v>5176</v>
      </c>
      <c r="C2132" s="3"/>
      <c r="D2132" s="3"/>
      <c r="E2132" s="3"/>
      <c r="F2132" s="51" t="str">
        <f t="shared" si="198"/>
        <v>10J7</v>
      </c>
      <c r="G2132" s="51">
        <f t="shared" si="199"/>
        <v>7</v>
      </c>
      <c r="H2132" s="51">
        <f t="shared" si="200"/>
        <v>10</v>
      </c>
      <c r="I2132" s="51" t="str">
        <f t="shared" si="201"/>
        <v>J</v>
      </c>
      <c r="J2132" s="51" t="str">
        <f t="shared" si="202"/>
        <v>MQ200</v>
      </c>
      <c r="K2132" s="76" t="str">
        <f t="shared" si="203"/>
        <v>PC210J7B</v>
      </c>
      <c r="L2132" s="281" t="e">
        <f>VLOOKUP(K2132,'Planilla de control'!#REF!,2,0)</f>
        <v>#REF!</v>
      </c>
      <c r="M2132" s="29" t="e">
        <f>IF(COUNTIF('Planilla de control'!#REF!,K2132)&gt;0,"SI","NO")</f>
        <v>#REF!</v>
      </c>
    </row>
    <row r="2133" spans="1:13" x14ac:dyDescent="0.3">
      <c r="A2133" s="3" t="s">
        <v>2365</v>
      </c>
      <c r="B2133" s="3" t="s">
        <v>5177</v>
      </c>
      <c r="C2133" s="3"/>
      <c r="D2133" s="3"/>
      <c r="E2133" s="3"/>
      <c r="F2133" s="51" t="str">
        <f t="shared" si="198"/>
        <v>10L3</v>
      </c>
      <c r="G2133" s="51">
        <f t="shared" si="199"/>
        <v>3</v>
      </c>
      <c r="H2133" s="51">
        <f t="shared" si="200"/>
        <v>10</v>
      </c>
      <c r="I2133" s="51" t="str">
        <f t="shared" si="201"/>
        <v>L</v>
      </c>
      <c r="J2133" s="51" t="str">
        <f t="shared" si="202"/>
        <v>MQ200</v>
      </c>
      <c r="K2133" s="76" t="str">
        <f t="shared" si="203"/>
        <v>PC210L3B</v>
      </c>
      <c r="L2133" s="281" t="e">
        <f>VLOOKUP(K2133,'Planilla de control'!#REF!,2,0)</f>
        <v>#REF!</v>
      </c>
      <c r="M2133" s="29" t="e">
        <f>IF(COUNTIF('Planilla de control'!#REF!,K2133)&gt;0,"SI","NO")</f>
        <v>#REF!</v>
      </c>
    </row>
    <row r="2134" spans="1:13" x14ac:dyDescent="0.3">
      <c r="A2134" s="3" t="s">
        <v>2365</v>
      </c>
      <c r="B2134" s="3" t="s">
        <v>5178</v>
      </c>
      <c r="C2134" s="3"/>
      <c r="D2134" s="3"/>
      <c r="E2134" s="3"/>
      <c r="F2134" s="51" t="str">
        <f t="shared" si="198"/>
        <v>10L4</v>
      </c>
      <c r="G2134" s="51">
        <f t="shared" si="199"/>
        <v>4</v>
      </c>
      <c r="H2134" s="51">
        <f t="shared" si="200"/>
        <v>10</v>
      </c>
      <c r="I2134" s="51" t="str">
        <f t="shared" si="201"/>
        <v>L</v>
      </c>
      <c r="J2134" s="51" t="str">
        <f t="shared" si="202"/>
        <v>MQ200</v>
      </c>
      <c r="K2134" s="76" t="str">
        <f t="shared" si="203"/>
        <v>PC210L4B</v>
      </c>
      <c r="L2134" s="281" t="e">
        <f>VLOOKUP(K2134,'Planilla de control'!#REF!,2,0)</f>
        <v>#REF!</v>
      </c>
      <c r="M2134" s="29" t="e">
        <f>IF(COUNTIF('Planilla de control'!#REF!,K2134)&gt;0,"SI","NO")</f>
        <v>#REF!</v>
      </c>
    </row>
    <row r="2135" spans="1:13" x14ac:dyDescent="0.3">
      <c r="A2135" s="3" t="s">
        <v>2365</v>
      </c>
      <c r="B2135" s="3" t="s">
        <v>5179</v>
      </c>
      <c r="C2135" s="3"/>
      <c r="D2135" s="3"/>
      <c r="E2135" s="3"/>
      <c r="F2135" s="51" t="str">
        <f t="shared" si="198"/>
        <v>10L6</v>
      </c>
      <c r="G2135" s="51">
        <f t="shared" si="199"/>
        <v>6</v>
      </c>
      <c r="H2135" s="51">
        <f t="shared" si="200"/>
        <v>10</v>
      </c>
      <c r="I2135" s="51" t="str">
        <f t="shared" si="201"/>
        <v>L</v>
      </c>
      <c r="J2135" s="51" t="str">
        <f t="shared" si="202"/>
        <v>MQ200</v>
      </c>
      <c r="K2135" s="76" t="str">
        <f t="shared" si="203"/>
        <v>PC210L6B</v>
      </c>
      <c r="L2135" s="281" t="e">
        <f>VLOOKUP(K2135,'Planilla de control'!#REF!,2,0)</f>
        <v>#REF!</v>
      </c>
      <c r="M2135" s="29" t="e">
        <f>IF(COUNTIF('Planilla de control'!#REF!,K2135)&gt;0,"SI","NO")</f>
        <v>#REF!</v>
      </c>
    </row>
    <row r="2136" spans="1:13" x14ac:dyDescent="0.3">
      <c r="A2136" s="3" t="s">
        <v>2366</v>
      </c>
      <c r="B2136" s="3" t="s">
        <v>5180</v>
      </c>
      <c r="C2136" s="3"/>
      <c r="D2136" s="3"/>
      <c r="E2136" s="3" t="s">
        <v>81</v>
      </c>
      <c r="F2136" s="51" t="str">
        <f t="shared" si="198"/>
        <v>10A5</v>
      </c>
      <c r="G2136" s="51">
        <f t="shared" si="199"/>
        <v>5</v>
      </c>
      <c r="H2136" s="51">
        <f t="shared" si="200"/>
        <v>10</v>
      </c>
      <c r="I2136" s="51" t="str">
        <f t="shared" si="201"/>
        <v>A</v>
      </c>
      <c r="J2136" s="51" t="str">
        <f t="shared" si="202"/>
        <v>MQ200</v>
      </c>
      <c r="K2136" s="76" t="str">
        <f t="shared" si="203"/>
        <v>RAB10A5A</v>
      </c>
      <c r="L2136" s="281" t="e">
        <f>VLOOKUP(K2136,'Planilla de control'!#REF!,2,0)</f>
        <v>#REF!</v>
      </c>
      <c r="M2136" s="29" t="e">
        <f>IF(COUNTIF('Planilla de control'!#REF!,K2136)&gt;0,"SI","NO")</f>
        <v>#REF!</v>
      </c>
    </row>
    <row r="2137" spans="1:13" x14ac:dyDescent="0.3">
      <c r="A2137" s="3" t="s">
        <v>2366</v>
      </c>
      <c r="B2137" s="3" t="s">
        <v>5181</v>
      </c>
      <c r="C2137" s="3"/>
      <c r="D2137" s="3"/>
      <c r="E2137" s="3" t="s">
        <v>81</v>
      </c>
      <c r="F2137" s="51" t="str">
        <f t="shared" si="198"/>
        <v>10A5</v>
      </c>
      <c r="G2137" s="51">
        <f t="shared" si="199"/>
        <v>5</v>
      </c>
      <c r="H2137" s="51">
        <f t="shared" si="200"/>
        <v>10</v>
      </c>
      <c r="I2137" s="51" t="str">
        <f t="shared" si="201"/>
        <v>A</v>
      </c>
      <c r="J2137" s="51" t="str">
        <f t="shared" si="202"/>
        <v>MQ200</v>
      </c>
      <c r="K2137" s="76" t="str">
        <f t="shared" si="203"/>
        <v>RAB10A5B</v>
      </c>
      <c r="L2137" s="281" t="e">
        <f>VLOOKUP(K2137,'Planilla de control'!#REF!,2,0)</f>
        <v>#REF!</v>
      </c>
      <c r="M2137" s="29" t="e">
        <f>IF(COUNTIF('Planilla de control'!#REF!,K2137)&gt;0,"SI","NO")</f>
        <v>#REF!</v>
      </c>
    </row>
    <row r="2138" spans="1:13" x14ac:dyDescent="0.3">
      <c r="A2138" s="3" t="s">
        <v>2366</v>
      </c>
      <c r="B2138" s="3" t="s">
        <v>5182</v>
      </c>
      <c r="C2138" s="3"/>
      <c r="D2138" s="3"/>
      <c r="E2138" s="3" t="s">
        <v>81</v>
      </c>
      <c r="F2138" s="51" t="str">
        <f t="shared" si="198"/>
        <v>10A9</v>
      </c>
      <c r="G2138" s="51">
        <f t="shared" si="199"/>
        <v>9</v>
      </c>
      <c r="H2138" s="51">
        <f t="shared" si="200"/>
        <v>10</v>
      </c>
      <c r="I2138" s="51" t="str">
        <f t="shared" si="201"/>
        <v>A</v>
      </c>
      <c r="J2138" s="51" t="str">
        <f t="shared" si="202"/>
        <v>MQ200</v>
      </c>
      <c r="K2138" s="76" t="str">
        <f t="shared" si="203"/>
        <v>RAB10A9B</v>
      </c>
      <c r="L2138" s="281" t="e">
        <f>VLOOKUP(K2138,'Planilla de control'!#REF!,2,0)</f>
        <v>#REF!</v>
      </c>
      <c r="M2138" s="29" t="e">
        <f>IF(COUNTIF('Planilla de control'!#REF!,K2138)&gt;0,"SI","NO")</f>
        <v>#REF!</v>
      </c>
    </row>
    <row r="2139" spans="1:13" x14ac:dyDescent="0.3">
      <c r="A2139" s="3" t="s">
        <v>2366</v>
      </c>
      <c r="B2139" s="3" t="s">
        <v>5183</v>
      </c>
      <c r="C2139" s="3"/>
      <c r="D2139" s="3"/>
      <c r="E2139" s="3" t="s">
        <v>81</v>
      </c>
      <c r="F2139" s="51" t="str">
        <f t="shared" si="198"/>
        <v>10C10</v>
      </c>
      <c r="G2139" s="51">
        <f t="shared" si="199"/>
        <v>10</v>
      </c>
      <c r="H2139" s="51">
        <f t="shared" si="200"/>
        <v>10</v>
      </c>
      <c r="I2139" s="51" t="str">
        <f t="shared" si="201"/>
        <v>C</v>
      </c>
      <c r="J2139" s="51" t="str">
        <f t="shared" si="202"/>
        <v>MQ200</v>
      </c>
      <c r="K2139" s="76" t="str">
        <f t="shared" si="203"/>
        <v>RAB10C10B</v>
      </c>
      <c r="L2139" s="281" t="e">
        <f>VLOOKUP(K2139,'Planilla de control'!#REF!,2,0)</f>
        <v>#REF!</v>
      </c>
      <c r="M2139" s="29" t="e">
        <f>IF(COUNTIF('Planilla de control'!#REF!,K2139)&gt;0,"SI","NO")</f>
        <v>#REF!</v>
      </c>
    </row>
    <row r="2140" spans="1:13" x14ac:dyDescent="0.3">
      <c r="A2140" s="3" t="s">
        <v>2366</v>
      </c>
      <c r="B2140" s="3" t="s">
        <v>5184</v>
      </c>
      <c r="C2140" s="3"/>
      <c r="D2140" s="3"/>
      <c r="E2140" s="3" t="s">
        <v>81</v>
      </c>
      <c r="F2140" s="51" t="str">
        <f t="shared" si="198"/>
        <v>10C10</v>
      </c>
      <c r="G2140" s="51">
        <f t="shared" si="199"/>
        <v>10</v>
      </c>
      <c r="H2140" s="51">
        <f t="shared" si="200"/>
        <v>10</v>
      </c>
      <c r="I2140" s="51" t="str">
        <f t="shared" si="201"/>
        <v>C</v>
      </c>
      <c r="J2140" s="51" t="str">
        <f t="shared" si="202"/>
        <v>MQ200</v>
      </c>
      <c r="K2140" s="76" t="str">
        <f t="shared" si="203"/>
        <v>RAB10C10C</v>
      </c>
      <c r="L2140" s="281" t="e">
        <f>VLOOKUP(K2140,'Planilla de control'!#REF!,2,0)</f>
        <v>#REF!</v>
      </c>
      <c r="M2140" s="29" t="e">
        <f>IF(COUNTIF('Planilla de control'!#REF!,K2140)&gt;0,"SI","NO")</f>
        <v>#REF!</v>
      </c>
    </row>
    <row r="2141" spans="1:13" x14ac:dyDescent="0.3">
      <c r="A2141" s="3" t="s">
        <v>2366</v>
      </c>
      <c r="B2141" s="3" t="s">
        <v>5185</v>
      </c>
      <c r="C2141" s="3"/>
      <c r="D2141" s="3"/>
      <c r="E2141" s="3" t="s">
        <v>81</v>
      </c>
      <c r="F2141" s="51" t="str">
        <f t="shared" si="198"/>
        <v>10D5</v>
      </c>
      <c r="G2141" s="51">
        <f t="shared" si="199"/>
        <v>5</v>
      </c>
      <c r="H2141" s="51">
        <f t="shared" si="200"/>
        <v>10</v>
      </c>
      <c r="I2141" s="51" t="str">
        <f t="shared" si="201"/>
        <v>D</v>
      </c>
      <c r="J2141" s="51" t="str">
        <f t="shared" si="202"/>
        <v>MQ200</v>
      </c>
      <c r="K2141" s="76" t="str">
        <f t="shared" si="203"/>
        <v>RAB10D5A</v>
      </c>
      <c r="L2141" s="281" t="e">
        <f>VLOOKUP(K2141,'Planilla de control'!#REF!,2,0)</f>
        <v>#REF!</v>
      </c>
      <c r="M2141" s="29" t="e">
        <f>IF(COUNTIF('Planilla de control'!#REF!,K2141)&gt;0,"SI","NO")</f>
        <v>#REF!</v>
      </c>
    </row>
    <row r="2142" spans="1:13" x14ac:dyDescent="0.3">
      <c r="A2142" s="3" t="s">
        <v>2366</v>
      </c>
      <c r="B2142" s="3" t="s">
        <v>5186</v>
      </c>
      <c r="C2142" s="3"/>
      <c r="D2142" s="3"/>
      <c r="E2142" s="3" t="s">
        <v>81</v>
      </c>
      <c r="F2142" s="51" t="str">
        <f t="shared" si="198"/>
        <v>10D5</v>
      </c>
      <c r="G2142" s="51">
        <f t="shared" si="199"/>
        <v>5</v>
      </c>
      <c r="H2142" s="51">
        <f t="shared" si="200"/>
        <v>10</v>
      </c>
      <c r="I2142" s="51" t="str">
        <f t="shared" si="201"/>
        <v>D</v>
      </c>
      <c r="J2142" s="51" t="str">
        <f t="shared" si="202"/>
        <v>MQ200</v>
      </c>
      <c r="K2142" s="76" t="str">
        <f t="shared" si="203"/>
        <v>RAB10D5B</v>
      </c>
      <c r="L2142" s="281" t="e">
        <f>VLOOKUP(K2142,'Planilla de control'!#REF!,2,0)</f>
        <v>#REF!</v>
      </c>
      <c r="M2142" s="29" t="e">
        <f>IF(COUNTIF('Planilla de control'!#REF!,K2142)&gt;0,"SI","NO")</f>
        <v>#REF!</v>
      </c>
    </row>
    <row r="2143" spans="1:13" x14ac:dyDescent="0.3">
      <c r="A2143" s="3" t="s">
        <v>2366</v>
      </c>
      <c r="B2143" s="3" t="s">
        <v>5187</v>
      </c>
      <c r="C2143" s="3"/>
      <c r="D2143" s="3"/>
      <c r="E2143" s="3"/>
      <c r="F2143" s="51" t="str">
        <f t="shared" si="198"/>
        <v>10E7</v>
      </c>
      <c r="G2143" s="51">
        <f t="shared" si="199"/>
        <v>7</v>
      </c>
      <c r="H2143" s="51">
        <f t="shared" si="200"/>
        <v>10</v>
      </c>
      <c r="I2143" s="51" t="str">
        <f t="shared" si="201"/>
        <v>E</v>
      </c>
      <c r="J2143" s="51" t="str">
        <f t="shared" si="202"/>
        <v>MQ200</v>
      </c>
      <c r="K2143" s="76" t="str">
        <f t="shared" si="203"/>
        <v>RAB10E7A</v>
      </c>
      <c r="L2143" s="281" t="e">
        <f>VLOOKUP(K2143,'Planilla de control'!#REF!,2,0)</f>
        <v>#REF!</v>
      </c>
      <c r="M2143" s="29" t="e">
        <f>IF(COUNTIF('Planilla de control'!#REF!,K2143)&gt;0,"SI","NO")</f>
        <v>#REF!</v>
      </c>
    </row>
    <row r="2144" spans="1:13" x14ac:dyDescent="0.3">
      <c r="A2144" s="3" t="s">
        <v>2366</v>
      </c>
      <c r="B2144" s="3" t="s">
        <v>5188</v>
      </c>
      <c r="C2144" s="3"/>
      <c r="D2144" s="3"/>
      <c r="E2144" s="3"/>
      <c r="F2144" s="51" t="str">
        <f t="shared" si="198"/>
        <v>10F5</v>
      </c>
      <c r="G2144" s="51">
        <f t="shared" si="199"/>
        <v>5</v>
      </c>
      <c r="H2144" s="51">
        <f t="shared" si="200"/>
        <v>10</v>
      </c>
      <c r="I2144" s="51" t="str">
        <f t="shared" si="201"/>
        <v>F</v>
      </c>
      <c r="J2144" s="51" t="str">
        <f t="shared" si="202"/>
        <v>MQ200</v>
      </c>
      <c r="K2144" s="76" t="str">
        <f t="shared" si="203"/>
        <v>RAB10F5B</v>
      </c>
      <c r="L2144" s="281" t="e">
        <f>VLOOKUP(K2144,'Planilla de control'!#REF!,2,0)</f>
        <v>#REF!</v>
      </c>
      <c r="M2144" s="29" t="e">
        <f>IF(COUNTIF('Planilla de control'!#REF!,K2144)&gt;0,"SI","NO")</f>
        <v>#REF!</v>
      </c>
    </row>
    <row r="2145" spans="1:13" x14ac:dyDescent="0.3">
      <c r="A2145" s="3" t="s">
        <v>2366</v>
      </c>
      <c r="B2145" s="3" t="s">
        <v>5189</v>
      </c>
      <c r="C2145" s="3"/>
      <c r="D2145" s="3"/>
      <c r="E2145" s="3"/>
      <c r="F2145" s="51" t="str">
        <f t="shared" si="198"/>
        <v>10G7</v>
      </c>
      <c r="G2145" s="51">
        <f t="shared" si="199"/>
        <v>7</v>
      </c>
      <c r="H2145" s="51">
        <f t="shared" si="200"/>
        <v>10</v>
      </c>
      <c r="I2145" s="51" t="str">
        <f t="shared" si="201"/>
        <v>G</v>
      </c>
      <c r="J2145" s="51" t="str">
        <f t="shared" si="202"/>
        <v>MQ200</v>
      </c>
      <c r="K2145" s="76" t="str">
        <f t="shared" si="203"/>
        <v>RAB10G7A</v>
      </c>
      <c r="L2145" s="281" t="e">
        <f>VLOOKUP(K2145,'Planilla de control'!#REF!,2,0)</f>
        <v>#REF!</v>
      </c>
      <c r="M2145" s="29" t="e">
        <f>IF(COUNTIF('Planilla de control'!#REF!,K2145)&gt;0,"SI","NO")</f>
        <v>#REF!</v>
      </c>
    </row>
    <row r="2146" spans="1:13" x14ac:dyDescent="0.3">
      <c r="A2146" s="3" t="s">
        <v>2366</v>
      </c>
      <c r="B2146" s="3" t="s">
        <v>5190</v>
      </c>
      <c r="C2146" s="3"/>
      <c r="D2146" s="3"/>
      <c r="E2146" s="3" t="s">
        <v>81</v>
      </c>
      <c r="F2146" s="51" t="str">
        <f t="shared" si="198"/>
        <v>10K7</v>
      </c>
      <c r="G2146" s="51">
        <f t="shared" si="199"/>
        <v>7</v>
      </c>
      <c r="H2146" s="51">
        <f t="shared" si="200"/>
        <v>10</v>
      </c>
      <c r="I2146" s="51" t="str">
        <f t="shared" si="201"/>
        <v>K</v>
      </c>
      <c r="J2146" s="51" t="str">
        <f t="shared" si="202"/>
        <v>MQ200</v>
      </c>
      <c r="K2146" s="76" t="str">
        <f t="shared" si="203"/>
        <v>RAB10K7B</v>
      </c>
      <c r="L2146" s="281" t="e">
        <f>VLOOKUP(K2146,'Planilla de control'!#REF!,2,0)</f>
        <v>#REF!</v>
      </c>
      <c r="M2146" s="29" t="e">
        <f>IF(COUNTIF('Planilla de control'!#REF!,K2146)&gt;0,"SI","NO")</f>
        <v>#REF!</v>
      </c>
    </row>
    <row r="2147" spans="1:13" x14ac:dyDescent="0.3">
      <c r="A2147" s="3" t="s">
        <v>2366</v>
      </c>
      <c r="B2147" s="3" t="s">
        <v>5191</v>
      </c>
      <c r="C2147" s="3"/>
      <c r="D2147" s="3"/>
      <c r="E2147" s="3"/>
      <c r="F2147" s="51" t="str">
        <f t="shared" si="198"/>
        <v>10C4</v>
      </c>
      <c r="G2147" s="51">
        <f t="shared" si="199"/>
        <v>4</v>
      </c>
      <c r="H2147" s="51">
        <f t="shared" si="200"/>
        <v>10</v>
      </c>
      <c r="I2147" s="51" t="str">
        <f t="shared" si="201"/>
        <v>C</v>
      </c>
      <c r="J2147" s="51" t="str">
        <f t="shared" si="202"/>
        <v>MQ200</v>
      </c>
      <c r="K2147" s="76" t="str">
        <f t="shared" si="203"/>
        <v>RAB10C4A</v>
      </c>
      <c r="L2147" s="281" t="e">
        <f>VLOOKUP(K2147,'Planilla de control'!#REF!,2,0)</f>
        <v>#REF!</v>
      </c>
      <c r="M2147" s="29" t="e">
        <f>IF(COUNTIF('Planilla de control'!#REF!,K2147)&gt;0,"SI","NO")</f>
        <v>#REF!</v>
      </c>
    </row>
    <row r="2148" spans="1:13" x14ac:dyDescent="0.3">
      <c r="A2148" s="3" t="s">
        <v>2366</v>
      </c>
      <c r="B2148" s="3" t="s">
        <v>5192</v>
      </c>
      <c r="C2148" s="3"/>
      <c r="D2148" s="3"/>
      <c r="E2148" s="3"/>
      <c r="F2148" s="51" t="str">
        <f t="shared" si="198"/>
        <v>10B4</v>
      </c>
      <c r="G2148" s="51">
        <f t="shared" si="199"/>
        <v>4</v>
      </c>
      <c r="H2148" s="51">
        <f t="shared" si="200"/>
        <v>10</v>
      </c>
      <c r="I2148" s="51" t="str">
        <f t="shared" si="201"/>
        <v>B</v>
      </c>
      <c r="J2148" s="51" t="str">
        <f t="shared" si="202"/>
        <v>MQ200</v>
      </c>
      <c r="K2148" s="76" t="str">
        <f t="shared" si="203"/>
        <v>RAB10B4C</v>
      </c>
      <c r="L2148" s="281" t="e">
        <f>VLOOKUP(K2148,'Planilla de control'!#REF!,2,0)</f>
        <v>#REF!</v>
      </c>
      <c r="M2148" s="29" t="e">
        <f>IF(COUNTIF('Planilla de control'!#REF!,K2148)&gt;0,"SI","NO")</f>
        <v>#REF!</v>
      </c>
    </row>
    <row r="2149" spans="1:13" x14ac:dyDescent="0.3">
      <c r="A2149" s="3" t="s">
        <v>2366</v>
      </c>
      <c r="B2149" s="3" t="s">
        <v>5193</v>
      </c>
      <c r="C2149" s="3"/>
      <c r="D2149" s="3"/>
      <c r="E2149" s="3"/>
      <c r="F2149" s="51" t="str">
        <f t="shared" si="198"/>
        <v>10B9</v>
      </c>
      <c r="G2149" s="51">
        <f t="shared" si="199"/>
        <v>9</v>
      </c>
      <c r="H2149" s="51">
        <f t="shared" si="200"/>
        <v>10</v>
      </c>
      <c r="I2149" s="51" t="str">
        <f t="shared" si="201"/>
        <v>B</v>
      </c>
      <c r="J2149" s="51" t="str">
        <f t="shared" si="202"/>
        <v>MQ200</v>
      </c>
      <c r="K2149" s="76" t="str">
        <f t="shared" si="203"/>
        <v>RAB10B9A</v>
      </c>
      <c r="L2149" s="281" t="e">
        <f>VLOOKUP(K2149,'Planilla de control'!#REF!,2,0)</f>
        <v>#REF!</v>
      </c>
      <c r="M2149" s="29" t="e">
        <f>IF(COUNTIF('Planilla de control'!#REF!,K2149)&gt;0,"SI","NO")</f>
        <v>#REF!</v>
      </c>
    </row>
    <row r="2150" spans="1:13" x14ac:dyDescent="0.3">
      <c r="A2150" s="3" t="s">
        <v>2366</v>
      </c>
      <c r="B2150" s="3" t="s">
        <v>5194</v>
      </c>
      <c r="C2150" s="3"/>
      <c r="D2150" s="3"/>
      <c r="E2150" s="3"/>
      <c r="F2150" s="51" t="str">
        <f t="shared" si="198"/>
        <v>10K2</v>
      </c>
      <c r="G2150" s="51">
        <f t="shared" si="199"/>
        <v>2</v>
      </c>
      <c r="H2150" s="51">
        <f t="shared" si="200"/>
        <v>10</v>
      </c>
      <c r="I2150" s="51" t="str">
        <f t="shared" si="201"/>
        <v>K</v>
      </c>
      <c r="J2150" s="51" t="str">
        <f t="shared" si="202"/>
        <v>MQ200</v>
      </c>
      <c r="K2150" s="76" t="str">
        <f t="shared" si="203"/>
        <v>RAB10K2B</v>
      </c>
      <c r="L2150" s="281" t="e">
        <f>VLOOKUP(K2150,'Planilla de control'!#REF!,2,0)</f>
        <v>#REF!</v>
      </c>
      <c r="M2150" s="29" t="e">
        <f>IF(COUNTIF('Planilla de control'!#REF!,K2150)&gt;0,"SI","NO")</f>
        <v>#REF!</v>
      </c>
    </row>
    <row r="2151" spans="1:13" x14ac:dyDescent="0.3">
      <c r="A2151" s="3" t="s">
        <v>2366</v>
      </c>
      <c r="B2151" s="3" t="s">
        <v>5195</v>
      </c>
      <c r="C2151" s="3"/>
      <c r="D2151" s="3"/>
      <c r="E2151" s="3"/>
      <c r="F2151" s="51" t="str">
        <f t="shared" si="198"/>
        <v>10F4</v>
      </c>
      <c r="G2151" s="51">
        <f t="shared" si="199"/>
        <v>4</v>
      </c>
      <c r="H2151" s="51">
        <f t="shared" si="200"/>
        <v>10</v>
      </c>
      <c r="I2151" s="51" t="str">
        <f t="shared" si="201"/>
        <v>F</v>
      </c>
      <c r="J2151" s="51" t="str">
        <f t="shared" si="202"/>
        <v>MQ200</v>
      </c>
      <c r="K2151" s="76" t="str">
        <f t="shared" si="203"/>
        <v>RAB10F4B</v>
      </c>
      <c r="L2151" s="281" t="e">
        <f>VLOOKUP(K2151,'Planilla de control'!#REF!,2,0)</f>
        <v>#REF!</v>
      </c>
      <c r="M2151" s="29" t="e">
        <f>IF(COUNTIF('Planilla de control'!#REF!,K2151)&gt;0,"SI","NO")</f>
        <v>#REF!</v>
      </c>
    </row>
    <row r="2152" spans="1:13" x14ac:dyDescent="0.3">
      <c r="A2152" s="3" t="s">
        <v>2366</v>
      </c>
      <c r="B2152" s="3" t="s">
        <v>5196</v>
      </c>
      <c r="C2152" s="3"/>
      <c r="D2152" s="3"/>
      <c r="E2152" s="3"/>
      <c r="F2152" s="51" t="str">
        <f t="shared" si="198"/>
        <v>10B8</v>
      </c>
      <c r="G2152" s="51">
        <f t="shared" si="199"/>
        <v>8</v>
      </c>
      <c r="H2152" s="51">
        <f t="shared" si="200"/>
        <v>10</v>
      </c>
      <c r="I2152" s="51" t="str">
        <f t="shared" si="201"/>
        <v>B</v>
      </c>
      <c r="J2152" s="51" t="str">
        <f t="shared" si="202"/>
        <v>MQ200</v>
      </c>
      <c r="K2152" s="76" t="str">
        <f t="shared" si="203"/>
        <v>RAB10B8C</v>
      </c>
      <c r="L2152" s="281" t="e">
        <f>VLOOKUP(K2152,'Planilla de control'!#REF!,2,0)</f>
        <v>#REF!</v>
      </c>
      <c r="M2152" s="29" t="e">
        <f>IF(COUNTIF('Planilla de control'!#REF!,K2152)&gt;0,"SI","NO")</f>
        <v>#REF!</v>
      </c>
    </row>
    <row r="2153" spans="1:13" x14ac:dyDescent="0.3">
      <c r="A2153" s="3" t="s">
        <v>2366</v>
      </c>
      <c r="B2153" s="3" t="s">
        <v>5197</v>
      </c>
      <c r="C2153" s="3"/>
      <c r="D2153" s="3"/>
      <c r="E2153" s="3"/>
      <c r="F2153" s="51" t="str">
        <f t="shared" si="198"/>
        <v>10C5</v>
      </c>
      <c r="G2153" s="51">
        <f t="shared" si="199"/>
        <v>5</v>
      </c>
      <c r="H2153" s="51">
        <f t="shared" si="200"/>
        <v>10</v>
      </c>
      <c r="I2153" s="51" t="str">
        <f t="shared" si="201"/>
        <v>C</v>
      </c>
      <c r="J2153" s="51" t="str">
        <f t="shared" si="202"/>
        <v>MQ200</v>
      </c>
      <c r="K2153" s="76" t="str">
        <f t="shared" si="203"/>
        <v>RAB10C5A</v>
      </c>
      <c r="L2153" s="281" t="e">
        <f>VLOOKUP(K2153,'Planilla de control'!#REF!,2,0)</f>
        <v>#REF!</v>
      </c>
      <c r="M2153" s="29" t="e">
        <f>IF(COUNTIF('Planilla de control'!#REF!,K2153)&gt;0,"SI","NO")</f>
        <v>#REF!</v>
      </c>
    </row>
    <row r="2154" spans="1:13" x14ac:dyDescent="0.3">
      <c r="A2154" s="3" t="s">
        <v>2366</v>
      </c>
      <c r="B2154" s="3" t="s">
        <v>5198</v>
      </c>
      <c r="C2154" s="3"/>
      <c r="D2154" s="3"/>
      <c r="E2154" s="3"/>
      <c r="F2154" s="51" t="str">
        <f t="shared" si="198"/>
        <v>10D4</v>
      </c>
      <c r="G2154" s="51">
        <f t="shared" si="199"/>
        <v>4</v>
      </c>
      <c r="H2154" s="51">
        <f t="shared" si="200"/>
        <v>10</v>
      </c>
      <c r="I2154" s="51" t="str">
        <f t="shared" si="201"/>
        <v>D</v>
      </c>
      <c r="J2154" s="51" t="str">
        <f t="shared" si="202"/>
        <v>MQ200</v>
      </c>
      <c r="K2154" s="76" t="str">
        <f t="shared" si="203"/>
        <v>RAB10D4B</v>
      </c>
      <c r="L2154" s="281" t="e">
        <f>VLOOKUP(K2154,'Planilla de control'!#REF!,2,0)</f>
        <v>#REF!</v>
      </c>
      <c r="M2154" s="29" t="e">
        <f>IF(COUNTIF('Planilla de control'!#REF!,K2154)&gt;0,"SI","NO")</f>
        <v>#REF!</v>
      </c>
    </row>
    <row r="2155" spans="1:13" x14ac:dyDescent="0.3">
      <c r="A2155" s="3" t="s">
        <v>2366</v>
      </c>
      <c r="B2155" s="3" t="s">
        <v>5199</v>
      </c>
      <c r="C2155" s="3"/>
      <c r="D2155" s="3"/>
      <c r="E2155" s="3"/>
      <c r="F2155" s="51" t="str">
        <f t="shared" si="198"/>
        <v>10B1</v>
      </c>
      <c r="G2155" s="51">
        <f t="shared" si="199"/>
        <v>1</v>
      </c>
      <c r="H2155" s="51">
        <f t="shared" si="200"/>
        <v>10</v>
      </c>
      <c r="I2155" s="51" t="str">
        <f t="shared" si="201"/>
        <v>B</v>
      </c>
      <c r="J2155" s="51" t="str">
        <f t="shared" si="202"/>
        <v>MQ200</v>
      </c>
      <c r="K2155" s="76" t="str">
        <f t="shared" si="203"/>
        <v>RAB10B1C</v>
      </c>
      <c r="L2155" s="281" t="e">
        <f>VLOOKUP(K2155,'Planilla de control'!#REF!,2,0)</f>
        <v>#REF!</v>
      </c>
      <c r="M2155" s="29" t="e">
        <f>IF(COUNTIF('Planilla de control'!#REF!,K2155)&gt;0,"SI","NO")</f>
        <v>#REF!</v>
      </c>
    </row>
    <row r="2156" spans="1:13" x14ac:dyDescent="0.3">
      <c r="A2156" s="3" t="s">
        <v>2366</v>
      </c>
      <c r="B2156" s="3" t="s">
        <v>5200</v>
      </c>
      <c r="C2156" s="3"/>
      <c r="D2156" s="3"/>
      <c r="E2156" s="3"/>
      <c r="F2156" s="51" t="str">
        <f t="shared" si="198"/>
        <v>10A9</v>
      </c>
      <c r="G2156" s="51">
        <f t="shared" si="199"/>
        <v>9</v>
      </c>
      <c r="H2156" s="51">
        <f t="shared" si="200"/>
        <v>10</v>
      </c>
      <c r="I2156" s="51" t="str">
        <f t="shared" si="201"/>
        <v>A</v>
      </c>
      <c r="J2156" s="51" t="str">
        <f t="shared" si="202"/>
        <v>MQ200</v>
      </c>
      <c r="K2156" s="76" t="str">
        <f t="shared" si="203"/>
        <v>RAB10A9A</v>
      </c>
      <c r="L2156" s="281" t="e">
        <f>VLOOKUP(K2156,'Planilla de control'!#REF!,2,0)</f>
        <v>#REF!</v>
      </c>
      <c r="M2156" s="29" t="e">
        <f>IF(COUNTIF('Planilla de control'!#REF!,K2156)&gt;0,"SI","NO")</f>
        <v>#REF!</v>
      </c>
    </row>
    <row r="2157" spans="1:13" x14ac:dyDescent="0.3">
      <c r="A2157" s="3" t="s">
        <v>2366</v>
      </c>
      <c r="B2157" s="3" t="s">
        <v>5201</v>
      </c>
      <c r="C2157" s="3"/>
      <c r="D2157" s="3"/>
      <c r="E2157" s="3"/>
      <c r="F2157" s="51" t="str">
        <f t="shared" si="198"/>
        <v>10E6</v>
      </c>
      <c r="G2157" s="51">
        <f t="shared" si="199"/>
        <v>6</v>
      </c>
      <c r="H2157" s="51">
        <f t="shared" si="200"/>
        <v>10</v>
      </c>
      <c r="I2157" s="51" t="str">
        <f t="shared" si="201"/>
        <v>E</v>
      </c>
      <c r="J2157" s="51" t="str">
        <f t="shared" si="202"/>
        <v>MQ200</v>
      </c>
      <c r="K2157" s="76" t="str">
        <f t="shared" si="203"/>
        <v>RAB10E6A</v>
      </c>
      <c r="L2157" s="281" t="e">
        <f>VLOOKUP(K2157,'Planilla de control'!#REF!,2,0)</f>
        <v>#REF!</v>
      </c>
      <c r="M2157" s="29" t="e">
        <f>IF(COUNTIF('Planilla de control'!#REF!,K2157)&gt;0,"SI","NO")</f>
        <v>#REF!</v>
      </c>
    </row>
    <row r="2158" spans="1:13" x14ac:dyDescent="0.3">
      <c r="A2158" s="3" t="s">
        <v>2366</v>
      </c>
      <c r="B2158" s="3" t="s">
        <v>5202</v>
      </c>
      <c r="C2158" s="3"/>
      <c r="D2158" s="3"/>
      <c r="E2158" s="3"/>
      <c r="F2158" s="51" t="str">
        <f t="shared" si="198"/>
        <v>10C6</v>
      </c>
      <c r="G2158" s="51">
        <f t="shared" si="199"/>
        <v>6</v>
      </c>
      <c r="H2158" s="51">
        <f t="shared" si="200"/>
        <v>10</v>
      </c>
      <c r="I2158" s="51" t="str">
        <f t="shared" si="201"/>
        <v>C</v>
      </c>
      <c r="J2158" s="51" t="str">
        <f t="shared" si="202"/>
        <v>MQ200</v>
      </c>
      <c r="K2158" s="76" t="str">
        <f t="shared" si="203"/>
        <v>RAB10C6B</v>
      </c>
      <c r="L2158" s="281" t="e">
        <f>VLOOKUP(K2158,'Planilla de control'!#REF!,2,0)</f>
        <v>#REF!</v>
      </c>
      <c r="M2158" s="29" t="e">
        <f>IF(COUNTIF('Planilla de control'!#REF!,K2158)&gt;0,"SI","NO")</f>
        <v>#REF!</v>
      </c>
    </row>
    <row r="2159" spans="1:13" x14ac:dyDescent="0.3">
      <c r="A2159" s="3" t="s">
        <v>2366</v>
      </c>
      <c r="B2159" s="3" t="s">
        <v>5203</v>
      </c>
      <c r="C2159" s="3"/>
      <c r="D2159" s="3"/>
      <c r="E2159" s="3"/>
      <c r="F2159" s="51" t="str">
        <f t="shared" si="198"/>
        <v>10C9</v>
      </c>
      <c r="G2159" s="51">
        <f t="shared" si="199"/>
        <v>9</v>
      </c>
      <c r="H2159" s="51">
        <f t="shared" si="200"/>
        <v>10</v>
      </c>
      <c r="I2159" s="51" t="str">
        <f t="shared" si="201"/>
        <v>C</v>
      </c>
      <c r="J2159" s="51" t="str">
        <f t="shared" si="202"/>
        <v>MQ200</v>
      </c>
      <c r="K2159" s="76" t="str">
        <f t="shared" si="203"/>
        <v>RAB10C9B</v>
      </c>
      <c r="L2159" s="281" t="e">
        <f>VLOOKUP(K2159,'Planilla de control'!#REF!,2,0)</f>
        <v>#REF!</v>
      </c>
      <c r="M2159" s="29" t="e">
        <f>IF(COUNTIF('Planilla de control'!#REF!,K2159)&gt;0,"SI","NO")</f>
        <v>#REF!</v>
      </c>
    </row>
    <row r="2160" spans="1:13" x14ac:dyDescent="0.3">
      <c r="A2160" s="3" t="s">
        <v>2366</v>
      </c>
      <c r="B2160" s="3" t="s">
        <v>5204</v>
      </c>
      <c r="C2160" s="3"/>
      <c r="D2160" s="3"/>
      <c r="E2160" s="3"/>
      <c r="F2160" s="51" t="str">
        <f t="shared" si="198"/>
        <v>10D3</v>
      </c>
      <c r="G2160" s="51">
        <f t="shared" si="199"/>
        <v>3</v>
      </c>
      <c r="H2160" s="51">
        <f t="shared" si="200"/>
        <v>10</v>
      </c>
      <c r="I2160" s="51" t="str">
        <f t="shared" si="201"/>
        <v>D</v>
      </c>
      <c r="J2160" s="51" t="str">
        <f t="shared" si="202"/>
        <v>MQ200</v>
      </c>
      <c r="K2160" s="76" t="str">
        <f t="shared" si="203"/>
        <v>RAB10D3A</v>
      </c>
      <c r="L2160" s="281" t="e">
        <f>VLOOKUP(K2160,'Planilla de control'!#REF!,2,0)</f>
        <v>#REF!</v>
      </c>
      <c r="M2160" s="29" t="e">
        <f>IF(COUNTIF('Planilla de control'!#REF!,K2160)&gt;0,"SI","NO")</f>
        <v>#REF!</v>
      </c>
    </row>
    <row r="2161" spans="1:13" x14ac:dyDescent="0.3">
      <c r="A2161" s="3" t="s">
        <v>2366</v>
      </c>
      <c r="B2161" s="3" t="s">
        <v>5205</v>
      </c>
      <c r="C2161" s="3"/>
      <c r="D2161" s="3"/>
      <c r="E2161" s="3"/>
      <c r="F2161" s="51" t="str">
        <f t="shared" si="198"/>
        <v>10C10</v>
      </c>
      <c r="G2161" s="51">
        <f t="shared" si="199"/>
        <v>10</v>
      </c>
      <c r="H2161" s="51">
        <f t="shared" si="200"/>
        <v>10</v>
      </c>
      <c r="I2161" s="51" t="str">
        <f t="shared" si="201"/>
        <v>C</v>
      </c>
      <c r="J2161" s="51" t="str">
        <f t="shared" si="202"/>
        <v>MQ200</v>
      </c>
      <c r="K2161" s="76" t="str">
        <f t="shared" si="203"/>
        <v>RAB10C10A</v>
      </c>
      <c r="L2161" s="281" t="e">
        <f>VLOOKUP(K2161,'Planilla de control'!#REF!,2,0)</f>
        <v>#REF!</v>
      </c>
      <c r="M2161" s="29" t="e">
        <f>IF(COUNTIF('Planilla de control'!#REF!,K2161)&gt;0,"SI","NO")</f>
        <v>#REF!</v>
      </c>
    </row>
    <row r="2162" spans="1:13" x14ac:dyDescent="0.3">
      <c r="A2162" s="3" t="s">
        <v>2366</v>
      </c>
      <c r="B2162" s="3" t="s">
        <v>5206</v>
      </c>
      <c r="C2162" s="3"/>
      <c r="D2162" s="3"/>
      <c r="E2162" s="3"/>
      <c r="F2162" s="51" t="str">
        <f t="shared" si="198"/>
        <v>10B6</v>
      </c>
      <c r="G2162" s="51">
        <f t="shared" si="199"/>
        <v>6</v>
      </c>
      <c r="H2162" s="51">
        <f t="shared" si="200"/>
        <v>10</v>
      </c>
      <c r="I2162" s="51" t="str">
        <f t="shared" si="201"/>
        <v>B</v>
      </c>
      <c r="J2162" s="51" t="str">
        <f t="shared" si="202"/>
        <v>MQ200</v>
      </c>
      <c r="K2162" s="76" t="str">
        <f t="shared" si="203"/>
        <v>RAB10B6A</v>
      </c>
      <c r="L2162" s="281" t="e">
        <f>VLOOKUP(K2162,'Planilla de control'!#REF!,2,0)</f>
        <v>#REF!</v>
      </c>
      <c r="M2162" s="29" t="e">
        <f>IF(COUNTIF('Planilla de control'!#REF!,K2162)&gt;0,"SI","NO")</f>
        <v>#REF!</v>
      </c>
    </row>
    <row r="2163" spans="1:13" x14ac:dyDescent="0.3">
      <c r="A2163" s="3" t="s">
        <v>2366</v>
      </c>
      <c r="B2163" s="3" t="s">
        <v>5207</v>
      </c>
      <c r="C2163" s="3"/>
      <c r="D2163" s="3"/>
      <c r="E2163" s="3"/>
      <c r="F2163" s="51" t="str">
        <f t="shared" si="198"/>
        <v>10B10</v>
      </c>
      <c r="G2163" s="51">
        <f t="shared" si="199"/>
        <v>10</v>
      </c>
      <c r="H2163" s="51">
        <f t="shared" si="200"/>
        <v>10</v>
      </c>
      <c r="I2163" s="51" t="str">
        <f t="shared" si="201"/>
        <v>B</v>
      </c>
      <c r="J2163" s="51" t="str">
        <f t="shared" si="202"/>
        <v>MQ200</v>
      </c>
      <c r="K2163" s="76" t="str">
        <f t="shared" si="203"/>
        <v>RAB10B10B</v>
      </c>
      <c r="L2163" s="281" t="e">
        <f>VLOOKUP(K2163,'Planilla de control'!#REF!,2,0)</f>
        <v>#REF!</v>
      </c>
      <c r="M2163" s="29" t="e">
        <f>IF(COUNTIF('Planilla de control'!#REF!,K2163)&gt;0,"SI","NO")</f>
        <v>#REF!</v>
      </c>
    </row>
    <row r="2164" spans="1:13" x14ac:dyDescent="0.3">
      <c r="A2164" s="3" t="s">
        <v>2366</v>
      </c>
      <c r="B2164" s="3" t="s">
        <v>5208</v>
      </c>
      <c r="C2164" s="3"/>
      <c r="D2164" s="3"/>
      <c r="E2164" s="3"/>
      <c r="F2164" s="51" t="str">
        <f t="shared" si="198"/>
        <v>10A6</v>
      </c>
      <c r="G2164" s="51">
        <f t="shared" si="199"/>
        <v>6</v>
      </c>
      <c r="H2164" s="51">
        <f t="shared" si="200"/>
        <v>10</v>
      </c>
      <c r="I2164" s="51" t="str">
        <f t="shared" si="201"/>
        <v>A</v>
      </c>
      <c r="J2164" s="51" t="str">
        <f t="shared" si="202"/>
        <v>MQ200</v>
      </c>
      <c r="K2164" s="76" t="str">
        <f t="shared" si="203"/>
        <v>RAB10A6C</v>
      </c>
      <c r="L2164" s="281" t="e">
        <f>VLOOKUP(K2164,'Planilla de control'!#REF!,2,0)</f>
        <v>#REF!</v>
      </c>
      <c r="M2164" s="29" t="e">
        <f>IF(COUNTIF('Planilla de control'!#REF!,K2164)&gt;0,"SI","NO")</f>
        <v>#REF!</v>
      </c>
    </row>
    <row r="2165" spans="1:13" x14ac:dyDescent="0.3">
      <c r="A2165" s="3" t="s">
        <v>2366</v>
      </c>
      <c r="B2165" s="3" t="s">
        <v>5209</v>
      </c>
      <c r="C2165" s="3"/>
      <c r="D2165" s="3"/>
      <c r="E2165" s="3"/>
      <c r="F2165" s="51" t="str">
        <f t="shared" si="198"/>
        <v>10G4</v>
      </c>
      <c r="G2165" s="51">
        <f t="shared" si="199"/>
        <v>4</v>
      </c>
      <c r="H2165" s="51">
        <f t="shared" si="200"/>
        <v>10</v>
      </c>
      <c r="I2165" s="51" t="str">
        <f t="shared" si="201"/>
        <v>G</v>
      </c>
      <c r="J2165" s="51" t="str">
        <f t="shared" si="202"/>
        <v>MQ200</v>
      </c>
      <c r="K2165" s="76" t="str">
        <f t="shared" si="203"/>
        <v>RAB10G4A</v>
      </c>
      <c r="L2165" s="281" t="e">
        <f>VLOOKUP(K2165,'Planilla de control'!#REF!,2,0)</f>
        <v>#REF!</v>
      </c>
      <c r="M2165" s="29" t="e">
        <f>IF(COUNTIF('Planilla de control'!#REF!,K2165)&gt;0,"SI","NO")</f>
        <v>#REF!</v>
      </c>
    </row>
    <row r="2166" spans="1:13" x14ac:dyDescent="0.3">
      <c r="A2166" s="3" t="s">
        <v>2366</v>
      </c>
      <c r="B2166" s="3" t="s">
        <v>5210</v>
      </c>
      <c r="C2166" s="3"/>
      <c r="D2166" s="3"/>
      <c r="E2166" s="3"/>
      <c r="F2166" s="51" t="str">
        <f t="shared" si="198"/>
        <v>10E4</v>
      </c>
      <c r="G2166" s="51">
        <f t="shared" si="199"/>
        <v>4</v>
      </c>
      <c r="H2166" s="51">
        <f t="shared" si="200"/>
        <v>10</v>
      </c>
      <c r="I2166" s="51" t="str">
        <f t="shared" si="201"/>
        <v>E</v>
      </c>
      <c r="J2166" s="51" t="str">
        <f t="shared" si="202"/>
        <v>MQ200</v>
      </c>
      <c r="K2166" s="76" t="str">
        <f t="shared" si="203"/>
        <v>RAB10E4A</v>
      </c>
      <c r="L2166" s="281" t="e">
        <f>VLOOKUP(K2166,'Planilla de control'!#REF!,2,0)</f>
        <v>#REF!</v>
      </c>
      <c r="M2166" s="29" t="e">
        <f>IF(COUNTIF('Planilla de control'!#REF!,K2166)&gt;0,"SI","NO")</f>
        <v>#REF!</v>
      </c>
    </row>
    <row r="2167" spans="1:13" x14ac:dyDescent="0.3">
      <c r="A2167" s="3" t="s">
        <v>2366</v>
      </c>
      <c r="B2167" s="3" t="s">
        <v>5211</v>
      </c>
      <c r="C2167" s="3"/>
      <c r="D2167" s="3"/>
      <c r="E2167" s="3"/>
      <c r="F2167" s="51" t="str">
        <f t="shared" si="198"/>
        <v>10A7</v>
      </c>
      <c r="G2167" s="51">
        <f t="shared" si="199"/>
        <v>7</v>
      </c>
      <c r="H2167" s="51">
        <f t="shared" si="200"/>
        <v>10</v>
      </c>
      <c r="I2167" s="51" t="str">
        <f t="shared" si="201"/>
        <v>A</v>
      </c>
      <c r="J2167" s="51" t="str">
        <f t="shared" si="202"/>
        <v>MQ200</v>
      </c>
      <c r="K2167" s="76" t="str">
        <f t="shared" si="203"/>
        <v>RAB10A7A</v>
      </c>
      <c r="L2167" s="281" t="e">
        <f>VLOOKUP(K2167,'Planilla de control'!#REF!,2,0)</f>
        <v>#REF!</v>
      </c>
      <c r="M2167" s="29" t="e">
        <f>IF(COUNTIF('Planilla de control'!#REF!,K2167)&gt;0,"SI","NO")</f>
        <v>#REF!</v>
      </c>
    </row>
    <row r="2168" spans="1:13" x14ac:dyDescent="0.3">
      <c r="A2168" s="3" t="s">
        <v>2366</v>
      </c>
      <c r="B2168" s="3" t="s">
        <v>5212</v>
      </c>
      <c r="C2168" s="3"/>
      <c r="D2168" s="3"/>
      <c r="E2168" s="3"/>
      <c r="F2168" s="51" t="str">
        <f t="shared" si="198"/>
        <v>10C3</v>
      </c>
      <c r="G2168" s="51">
        <f t="shared" si="199"/>
        <v>3</v>
      </c>
      <c r="H2168" s="51">
        <f t="shared" si="200"/>
        <v>10</v>
      </c>
      <c r="I2168" s="51" t="str">
        <f t="shared" si="201"/>
        <v>C</v>
      </c>
      <c r="J2168" s="51" t="str">
        <f t="shared" si="202"/>
        <v>MQ200</v>
      </c>
      <c r="K2168" s="76" t="str">
        <f t="shared" si="203"/>
        <v>RAB10C3C</v>
      </c>
      <c r="L2168" s="281" t="e">
        <f>VLOOKUP(K2168,'Planilla de control'!#REF!,2,0)</f>
        <v>#REF!</v>
      </c>
      <c r="M2168" s="29" t="e">
        <f>IF(COUNTIF('Planilla de control'!#REF!,K2168)&gt;0,"SI","NO")</f>
        <v>#REF!</v>
      </c>
    </row>
    <row r="2169" spans="1:13" x14ac:dyDescent="0.3">
      <c r="A2169" s="3" t="s">
        <v>2366</v>
      </c>
      <c r="B2169" s="3" t="s">
        <v>5213</v>
      </c>
      <c r="C2169" s="3"/>
      <c r="D2169" s="3"/>
      <c r="E2169" s="3"/>
      <c r="F2169" s="51" t="str">
        <f t="shared" si="198"/>
        <v>10B9</v>
      </c>
      <c r="G2169" s="51">
        <f t="shared" si="199"/>
        <v>9</v>
      </c>
      <c r="H2169" s="51">
        <f t="shared" si="200"/>
        <v>10</v>
      </c>
      <c r="I2169" s="51" t="str">
        <f t="shared" si="201"/>
        <v>B</v>
      </c>
      <c r="J2169" s="51" t="str">
        <f t="shared" si="202"/>
        <v>MQ200</v>
      </c>
      <c r="K2169" s="76" t="str">
        <f t="shared" si="203"/>
        <v>RAB10B9C</v>
      </c>
      <c r="L2169" s="281" t="e">
        <f>VLOOKUP(K2169,'Planilla de control'!#REF!,2,0)</f>
        <v>#REF!</v>
      </c>
      <c r="M2169" s="29" t="e">
        <f>IF(COUNTIF('Planilla de control'!#REF!,K2169)&gt;0,"SI","NO")</f>
        <v>#REF!</v>
      </c>
    </row>
    <row r="2170" spans="1:13" x14ac:dyDescent="0.3">
      <c r="A2170" s="3" t="s">
        <v>2366</v>
      </c>
      <c r="B2170" s="3" t="s">
        <v>5214</v>
      </c>
      <c r="C2170" s="3"/>
      <c r="D2170" s="3"/>
      <c r="E2170" s="3"/>
      <c r="F2170" s="51" t="str">
        <f t="shared" si="198"/>
        <v>10I6</v>
      </c>
      <c r="G2170" s="51">
        <f t="shared" si="199"/>
        <v>6</v>
      </c>
      <c r="H2170" s="51">
        <f t="shared" si="200"/>
        <v>10</v>
      </c>
      <c r="I2170" s="51" t="str">
        <f t="shared" si="201"/>
        <v>I</v>
      </c>
      <c r="J2170" s="51" t="str">
        <f t="shared" si="202"/>
        <v>MQ200</v>
      </c>
      <c r="K2170" s="76" t="str">
        <f t="shared" si="203"/>
        <v>RAB10I6A</v>
      </c>
      <c r="L2170" s="281" t="e">
        <f>VLOOKUP(K2170,'Planilla de control'!#REF!,2,0)</f>
        <v>#REF!</v>
      </c>
      <c r="M2170" s="29" t="e">
        <f>IF(COUNTIF('Planilla de control'!#REF!,K2170)&gt;0,"SI","NO")</f>
        <v>#REF!</v>
      </c>
    </row>
    <row r="2171" spans="1:13" x14ac:dyDescent="0.3">
      <c r="A2171" s="3" t="s">
        <v>2366</v>
      </c>
      <c r="B2171" s="3" t="s">
        <v>5215</v>
      </c>
      <c r="C2171" s="3"/>
      <c r="D2171" s="3"/>
      <c r="E2171" s="3"/>
      <c r="F2171" s="51" t="str">
        <f t="shared" si="198"/>
        <v>10I3</v>
      </c>
      <c r="G2171" s="51">
        <f t="shared" si="199"/>
        <v>3</v>
      </c>
      <c r="H2171" s="51">
        <f t="shared" si="200"/>
        <v>10</v>
      </c>
      <c r="I2171" s="51" t="str">
        <f t="shared" si="201"/>
        <v>I</v>
      </c>
      <c r="J2171" s="51" t="str">
        <f t="shared" si="202"/>
        <v>MQ200</v>
      </c>
      <c r="K2171" s="76" t="str">
        <f t="shared" si="203"/>
        <v>RAB10I3A</v>
      </c>
      <c r="L2171" s="281" t="e">
        <f>VLOOKUP(K2171,'Planilla de control'!#REF!,2,0)</f>
        <v>#REF!</v>
      </c>
      <c r="M2171" s="29" t="e">
        <f>IF(COUNTIF('Planilla de control'!#REF!,K2171)&gt;0,"SI","NO")</f>
        <v>#REF!</v>
      </c>
    </row>
    <row r="2172" spans="1:13" x14ac:dyDescent="0.3">
      <c r="A2172" s="3" t="s">
        <v>2366</v>
      </c>
      <c r="B2172" s="3" t="s">
        <v>5216</v>
      </c>
      <c r="C2172" s="3"/>
      <c r="D2172" s="3"/>
      <c r="E2172" s="3"/>
      <c r="F2172" s="51" t="str">
        <f t="shared" si="198"/>
        <v>10K3</v>
      </c>
      <c r="G2172" s="51">
        <f t="shared" si="199"/>
        <v>3</v>
      </c>
      <c r="H2172" s="51">
        <f t="shared" si="200"/>
        <v>10</v>
      </c>
      <c r="I2172" s="51" t="str">
        <f t="shared" si="201"/>
        <v>K</v>
      </c>
      <c r="J2172" s="51" t="str">
        <f t="shared" si="202"/>
        <v>MQ200</v>
      </c>
      <c r="K2172" s="76" t="str">
        <f t="shared" si="203"/>
        <v>RAB10K3A</v>
      </c>
      <c r="L2172" s="281" t="e">
        <f>VLOOKUP(K2172,'Planilla de control'!#REF!,2,0)</f>
        <v>#REF!</v>
      </c>
      <c r="M2172" s="29" t="e">
        <f>IF(COUNTIF('Planilla de control'!#REF!,K2172)&gt;0,"SI","NO")</f>
        <v>#REF!</v>
      </c>
    </row>
    <row r="2173" spans="1:13" x14ac:dyDescent="0.3">
      <c r="A2173" s="3" t="s">
        <v>2366</v>
      </c>
      <c r="B2173" s="3" t="s">
        <v>5217</v>
      </c>
      <c r="C2173" s="3"/>
      <c r="D2173" s="3"/>
      <c r="E2173" s="3"/>
      <c r="F2173" s="51" t="str">
        <f t="shared" si="198"/>
        <v>10E5</v>
      </c>
      <c r="G2173" s="51">
        <f t="shared" si="199"/>
        <v>5</v>
      </c>
      <c r="H2173" s="51">
        <f t="shared" si="200"/>
        <v>10</v>
      </c>
      <c r="I2173" s="51" t="str">
        <f t="shared" si="201"/>
        <v>E</v>
      </c>
      <c r="J2173" s="51" t="str">
        <f t="shared" si="202"/>
        <v>MQ200</v>
      </c>
      <c r="K2173" s="76" t="str">
        <f t="shared" si="203"/>
        <v>RAB10E5A</v>
      </c>
      <c r="L2173" s="281" t="e">
        <f>VLOOKUP(K2173,'Planilla de control'!#REF!,2,0)</f>
        <v>#REF!</v>
      </c>
      <c r="M2173" s="29" t="e">
        <f>IF(COUNTIF('Planilla de control'!#REF!,K2173)&gt;0,"SI","NO")</f>
        <v>#REF!</v>
      </c>
    </row>
    <row r="2174" spans="1:13" x14ac:dyDescent="0.3">
      <c r="A2174" s="3" t="s">
        <v>2366</v>
      </c>
      <c r="B2174" s="3" t="s">
        <v>5218</v>
      </c>
      <c r="C2174" s="3"/>
      <c r="D2174" s="3"/>
      <c r="E2174" s="3"/>
      <c r="F2174" s="51" t="str">
        <f t="shared" si="198"/>
        <v>10C5</v>
      </c>
      <c r="G2174" s="51">
        <f t="shared" si="199"/>
        <v>5</v>
      </c>
      <c r="H2174" s="51">
        <f t="shared" si="200"/>
        <v>10</v>
      </c>
      <c r="I2174" s="51" t="str">
        <f t="shared" si="201"/>
        <v>C</v>
      </c>
      <c r="J2174" s="51" t="str">
        <f t="shared" si="202"/>
        <v>MQ200</v>
      </c>
      <c r="K2174" s="76" t="str">
        <f t="shared" si="203"/>
        <v>RAB10C5B</v>
      </c>
      <c r="L2174" s="281" t="e">
        <f>VLOOKUP(K2174,'Planilla de control'!#REF!,2,0)</f>
        <v>#REF!</v>
      </c>
      <c r="M2174" s="29" t="e">
        <f>IF(COUNTIF('Planilla de control'!#REF!,K2174)&gt;0,"SI","NO")</f>
        <v>#REF!</v>
      </c>
    </row>
    <row r="2175" spans="1:13" x14ac:dyDescent="0.3">
      <c r="A2175" s="3" t="s">
        <v>2366</v>
      </c>
      <c r="B2175" s="3" t="s">
        <v>5219</v>
      </c>
      <c r="C2175" s="3"/>
      <c r="D2175" s="3"/>
      <c r="E2175" s="3"/>
      <c r="F2175" s="51" t="str">
        <f t="shared" si="198"/>
        <v>10H4</v>
      </c>
      <c r="G2175" s="51">
        <f t="shared" si="199"/>
        <v>4</v>
      </c>
      <c r="H2175" s="51">
        <f t="shared" si="200"/>
        <v>10</v>
      </c>
      <c r="I2175" s="51" t="str">
        <f t="shared" si="201"/>
        <v>H</v>
      </c>
      <c r="J2175" s="51" t="str">
        <f t="shared" si="202"/>
        <v>MQ200</v>
      </c>
      <c r="K2175" s="76" t="str">
        <f t="shared" si="203"/>
        <v>RAB10H4A</v>
      </c>
      <c r="L2175" s="281" t="e">
        <f>VLOOKUP(K2175,'Planilla de control'!#REF!,2,0)</f>
        <v>#REF!</v>
      </c>
      <c r="M2175" s="29" t="e">
        <f>IF(COUNTIF('Planilla de control'!#REF!,K2175)&gt;0,"SI","NO")</f>
        <v>#REF!</v>
      </c>
    </row>
    <row r="2176" spans="1:13" x14ac:dyDescent="0.3">
      <c r="A2176" s="3" t="s">
        <v>2366</v>
      </c>
      <c r="B2176" s="3" t="s">
        <v>5220</v>
      </c>
      <c r="C2176" s="3"/>
      <c r="D2176" s="3"/>
      <c r="E2176" s="3"/>
      <c r="F2176" s="51" t="str">
        <f t="shared" si="198"/>
        <v>10C11</v>
      </c>
      <c r="G2176" s="51">
        <f t="shared" si="199"/>
        <v>11</v>
      </c>
      <c r="H2176" s="51">
        <f t="shared" si="200"/>
        <v>10</v>
      </c>
      <c r="I2176" s="51" t="str">
        <f t="shared" si="201"/>
        <v>C</v>
      </c>
      <c r="J2176" s="51" t="str">
        <f t="shared" si="202"/>
        <v>MQ200</v>
      </c>
      <c r="K2176" s="76" t="str">
        <f t="shared" si="203"/>
        <v>RAB10C11C</v>
      </c>
      <c r="L2176" s="281" t="e">
        <f>VLOOKUP(K2176,'Planilla de control'!#REF!,2,0)</f>
        <v>#REF!</v>
      </c>
      <c r="M2176" s="29" t="e">
        <f>IF(COUNTIF('Planilla de control'!#REF!,K2176)&gt;0,"SI","NO")</f>
        <v>#REF!</v>
      </c>
    </row>
    <row r="2177" spans="1:13" x14ac:dyDescent="0.3">
      <c r="A2177" s="3" t="s">
        <v>2366</v>
      </c>
      <c r="B2177" s="3" t="s">
        <v>5221</v>
      </c>
      <c r="C2177" s="3"/>
      <c r="D2177" s="3"/>
      <c r="E2177" s="3"/>
      <c r="F2177" s="51" t="str">
        <f t="shared" si="198"/>
        <v>10A8</v>
      </c>
      <c r="G2177" s="51">
        <f t="shared" si="199"/>
        <v>8</v>
      </c>
      <c r="H2177" s="51">
        <f t="shared" si="200"/>
        <v>10</v>
      </c>
      <c r="I2177" s="51" t="str">
        <f t="shared" si="201"/>
        <v>A</v>
      </c>
      <c r="J2177" s="51" t="str">
        <f t="shared" si="202"/>
        <v>MQ200</v>
      </c>
      <c r="K2177" s="76" t="str">
        <f t="shared" si="203"/>
        <v>RAB10A8B</v>
      </c>
      <c r="L2177" s="281" t="e">
        <f>VLOOKUP(K2177,'Planilla de control'!#REF!,2,0)</f>
        <v>#REF!</v>
      </c>
      <c r="M2177" s="29" t="e">
        <f>IF(COUNTIF('Planilla de control'!#REF!,K2177)&gt;0,"SI","NO")</f>
        <v>#REF!</v>
      </c>
    </row>
    <row r="2178" spans="1:13" x14ac:dyDescent="0.3">
      <c r="A2178" s="3" t="s">
        <v>2366</v>
      </c>
      <c r="B2178" s="3" t="s">
        <v>5222</v>
      </c>
      <c r="C2178" s="3"/>
      <c r="D2178" s="3"/>
      <c r="E2178" s="3"/>
      <c r="F2178" s="51" t="str">
        <f t="shared" si="198"/>
        <v>10C1</v>
      </c>
      <c r="G2178" s="51">
        <f t="shared" si="199"/>
        <v>1</v>
      </c>
      <c r="H2178" s="51">
        <f t="shared" si="200"/>
        <v>10</v>
      </c>
      <c r="I2178" s="51" t="str">
        <f t="shared" si="201"/>
        <v>C</v>
      </c>
      <c r="J2178" s="51" t="str">
        <f t="shared" si="202"/>
        <v>MQ200</v>
      </c>
      <c r="K2178" s="76" t="str">
        <f t="shared" si="203"/>
        <v>RAB10C1C</v>
      </c>
      <c r="L2178" s="281" t="e">
        <f>VLOOKUP(K2178,'Planilla de control'!#REF!,2,0)</f>
        <v>#REF!</v>
      </c>
      <c r="M2178" s="29" t="e">
        <f>IF(COUNTIF('Planilla de control'!#REF!,K2178)&gt;0,"SI","NO")</f>
        <v>#REF!</v>
      </c>
    </row>
    <row r="2179" spans="1:13" x14ac:dyDescent="0.3">
      <c r="A2179" s="3" t="s">
        <v>2366</v>
      </c>
      <c r="B2179" s="3" t="s">
        <v>5223</v>
      </c>
      <c r="C2179" s="3"/>
      <c r="D2179" s="3"/>
      <c r="E2179" s="3"/>
      <c r="F2179" s="51" t="str">
        <f t="shared" ref="F2179:F2242" si="204">IF(OR(LEN(B2179)=9,LEN(B2179)=5),MID(B2179,1,4),MID(B2179,1,5))</f>
        <v>10B1</v>
      </c>
      <c r="G2179" s="51">
        <f t="shared" ref="G2179:G2242" si="205">IF(MID(F2179,5,1)&lt;&gt;"",MID(F2179,4,2),MID(F2179,4,1))*1</f>
        <v>1</v>
      </c>
      <c r="H2179" s="51">
        <f t="shared" ref="H2179:H2242" si="206">+MID(B2179,1,2)*1</f>
        <v>10</v>
      </c>
      <c r="I2179" s="51" t="str">
        <f t="shared" ref="I2179:I2242" si="207">+MID(B2179,3,1)</f>
        <v>B</v>
      </c>
      <c r="J2179" s="51" t="str">
        <f t="shared" ref="J2179:J2242" si="208">HLOOKUP(A2179,$O$1:$U$2,2,0)</f>
        <v>MQ200</v>
      </c>
      <c r="K2179" s="76" t="str">
        <f t="shared" ref="K2179:K2242" si="209">CONCATENATE(A2179,B2179)</f>
        <v>RAB10B1B</v>
      </c>
      <c r="L2179" s="281" t="e">
        <f>VLOOKUP(K2179,'Planilla de control'!#REF!,2,0)</f>
        <v>#REF!</v>
      </c>
      <c r="M2179" s="29" t="e">
        <f>IF(COUNTIF('Planilla de control'!#REF!,K2179)&gt;0,"SI","NO")</f>
        <v>#REF!</v>
      </c>
    </row>
    <row r="2180" spans="1:13" x14ac:dyDescent="0.3">
      <c r="A2180" s="3" t="s">
        <v>2366</v>
      </c>
      <c r="B2180" s="3" t="s">
        <v>5224</v>
      </c>
      <c r="C2180" s="3"/>
      <c r="D2180" s="3"/>
      <c r="E2180" s="3"/>
      <c r="F2180" s="51" t="str">
        <f t="shared" si="204"/>
        <v>10A10</v>
      </c>
      <c r="G2180" s="51">
        <f t="shared" si="205"/>
        <v>10</v>
      </c>
      <c r="H2180" s="51">
        <f t="shared" si="206"/>
        <v>10</v>
      </c>
      <c r="I2180" s="51" t="str">
        <f t="shared" si="207"/>
        <v>A</v>
      </c>
      <c r="J2180" s="51" t="str">
        <f t="shared" si="208"/>
        <v>MQ200</v>
      </c>
      <c r="K2180" s="76" t="str">
        <f t="shared" si="209"/>
        <v>RAB10A10C</v>
      </c>
      <c r="L2180" s="281" t="e">
        <f>VLOOKUP(K2180,'Planilla de control'!#REF!,2,0)</f>
        <v>#REF!</v>
      </c>
      <c r="M2180" s="29" t="e">
        <f>IF(COUNTIF('Planilla de control'!#REF!,K2180)&gt;0,"SI","NO")</f>
        <v>#REF!</v>
      </c>
    </row>
    <row r="2181" spans="1:13" x14ac:dyDescent="0.3">
      <c r="A2181" s="3" t="s">
        <v>2366</v>
      </c>
      <c r="B2181" s="3" t="s">
        <v>5225</v>
      </c>
      <c r="C2181" s="3"/>
      <c r="D2181" s="3"/>
      <c r="E2181" s="3"/>
      <c r="F2181" s="51" t="str">
        <f t="shared" si="204"/>
        <v>10C7</v>
      </c>
      <c r="G2181" s="51">
        <f t="shared" si="205"/>
        <v>7</v>
      </c>
      <c r="H2181" s="51">
        <f t="shared" si="206"/>
        <v>10</v>
      </c>
      <c r="I2181" s="51" t="str">
        <f t="shared" si="207"/>
        <v>C</v>
      </c>
      <c r="J2181" s="51" t="str">
        <f t="shared" si="208"/>
        <v>MQ200</v>
      </c>
      <c r="K2181" s="76" t="str">
        <f t="shared" si="209"/>
        <v>RAB10C7B</v>
      </c>
      <c r="L2181" s="281" t="e">
        <f>VLOOKUP(K2181,'Planilla de control'!#REF!,2,0)</f>
        <v>#REF!</v>
      </c>
      <c r="M2181" s="29" t="e">
        <f>IF(COUNTIF('Planilla de control'!#REF!,K2181)&gt;0,"SI","NO")</f>
        <v>#REF!</v>
      </c>
    </row>
    <row r="2182" spans="1:13" x14ac:dyDescent="0.3">
      <c r="A2182" s="3" t="s">
        <v>2366</v>
      </c>
      <c r="B2182" s="3" t="s">
        <v>5226</v>
      </c>
      <c r="C2182" s="3"/>
      <c r="D2182" s="3"/>
      <c r="E2182" s="3"/>
      <c r="F2182" s="51" t="str">
        <f t="shared" si="204"/>
        <v>10A4</v>
      </c>
      <c r="G2182" s="51">
        <f t="shared" si="205"/>
        <v>4</v>
      </c>
      <c r="H2182" s="51">
        <f t="shared" si="206"/>
        <v>10</v>
      </c>
      <c r="I2182" s="51" t="str">
        <f t="shared" si="207"/>
        <v>A</v>
      </c>
      <c r="J2182" s="51" t="str">
        <f t="shared" si="208"/>
        <v>MQ200</v>
      </c>
      <c r="K2182" s="76" t="str">
        <f t="shared" si="209"/>
        <v>RAB10A4A</v>
      </c>
      <c r="L2182" s="281" t="e">
        <f>VLOOKUP(K2182,'Planilla de control'!#REF!,2,0)</f>
        <v>#REF!</v>
      </c>
      <c r="M2182" s="29" t="e">
        <f>IF(COUNTIF('Planilla de control'!#REF!,K2182)&gt;0,"SI","NO")</f>
        <v>#REF!</v>
      </c>
    </row>
    <row r="2183" spans="1:13" x14ac:dyDescent="0.3">
      <c r="A2183" s="3" t="s">
        <v>2366</v>
      </c>
      <c r="B2183" s="3" t="s">
        <v>5227</v>
      </c>
      <c r="C2183" s="3"/>
      <c r="D2183" s="3"/>
      <c r="E2183" s="3"/>
      <c r="F2183" s="51" t="str">
        <f t="shared" si="204"/>
        <v>10B7</v>
      </c>
      <c r="G2183" s="51">
        <f t="shared" si="205"/>
        <v>7</v>
      </c>
      <c r="H2183" s="51">
        <f t="shared" si="206"/>
        <v>10</v>
      </c>
      <c r="I2183" s="51" t="str">
        <f t="shared" si="207"/>
        <v>B</v>
      </c>
      <c r="J2183" s="51" t="str">
        <f t="shared" si="208"/>
        <v>MQ200</v>
      </c>
      <c r="K2183" s="76" t="str">
        <f t="shared" si="209"/>
        <v>RAB10B7A</v>
      </c>
      <c r="L2183" s="281" t="e">
        <f>VLOOKUP(K2183,'Planilla de control'!#REF!,2,0)</f>
        <v>#REF!</v>
      </c>
      <c r="M2183" s="29" t="e">
        <f>IF(COUNTIF('Planilla de control'!#REF!,K2183)&gt;0,"SI","NO")</f>
        <v>#REF!</v>
      </c>
    </row>
    <row r="2184" spans="1:13" x14ac:dyDescent="0.3">
      <c r="A2184" s="3" t="s">
        <v>2366</v>
      </c>
      <c r="B2184" s="3" t="s">
        <v>5228</v>
      </c>
      <c r="C2184" s="3"/>
      <c r="D2184" s="3"/>
      <c r="E2184" s="3"/>
      <c r="F2184" s="51" t="str">
        <f t="shared" si="204"/>
        <v>10A6</v>
      </c>
      <c r="G2184" s="51">
        <f t="shared" si="205"/>
        <v>6</v>
      </c>
      <c r="H2184" s="51">
        <f t="shared" si="206"/>
        <v>10</v>
      </c>
      <c r="I2184" s="51" t="str">
        <f t="shared" si="207"/>
        <v>A</v>
      </c>
      <c r="J2184" s="51" t="str">
        <f t="shared" si="208"/>
        <v>MQ200</v>
      </c>
      <c r="K2184" s="76" t="str">
        <f t="shared" si="209"/>
        <v>RAB10A6A</v>
      </c>
      <c r="L2184" s="281" t="e">
        <f>VLOOKUP(K2184,'Planilla de control'!#REF!,2,0)</f>
        <v>#REF!</v>
      </c>
      <c r="M2184" s="29" t="e">
        <f>IF(COUNTIF('Planilla de control'!#REF!,K2184)&gt;0,"SI","NO")</f>
        <v>#REF!</v>
      </c>
    </row>
    <row r="2185" spans="1:13" x14ac:dyDescent="0.3">
      <c r="A2185" s="3" t="s">
        <v>2366</v>
      </c>
      <c r="B2185" s="3" t="s">
        <v>5229</v>
      </c>
      <c r="C2185" s="3"/>
      <c r="D2185" s="3"/>
      <c r="E2185" s="3"/>
      <c r="F2185" s="51" t="str">
        <f t="shared" si="204"/>
        <v>10H5</v>
      </c>
      <c r="G2185" s="51">
        <f t="shared" si="205"/>
        <v>5</v>
      </c>
      <c r="H2185" s="51">
        <f t="shared" si="206"/>
        <v>10</v>
      </c>
      <c r="I2185" s="51" t="str">
        <f t="shared" si="207"/>
        <v>H</v>
      </c>
      <c r="J2185" s="51" t="str">
        <f t="shared" si="208"/>
        <v>MQ200</v>
      </c>
      <c r="K2185" s="76" t="str">
        <f t="shared" si="209"/>
        <v>RAB10H5A</v>
      </c>
      <c r="L2185" s="281" t="e">
        <f>VLOOKUP(K2185,'Planilla de control'!#REF!,2,0)</f>
        <v>#REF!</v>
      </c>
      <c r="M2185" s="29" t="e">
        <f>IF(COUNTIF('Planilla de control'!#REF!,K2185)&gt;0,"SI","NO")</f>
        <v>#REF!</v>
      </c>
    </row>
    <row r="2186" spans="1:13" x14ac:dyDescent="0.3">
      <c r="A2186" s="3" t="s">
        <v>2366</v>
      </c>
      <c r="B2186" s="3" t="s">
        <v>5230</v>
      </c>
      <c r="C2186" s="3"/>
      <c r="D2186" s="3"/>
      <c r="E2186" s="3"/>
      <c r="F2186" s="51" t="str">
        <f t="shared" si="204"/>
        <v>10F5</v>
      </c>
      <c r="G2186" s="51">
        <f t="shared" si="205"/>
        <v>5</v>
      </c>
      <c r="H2186" s="51">
        <f t="shared" si="206"/>
        <v>10</v>
      </c>
      <c r="I2186" s="51" t="str">
        <f t="shared" si="207"/>
        <v>F</v>
      </c>
      <c r="J2186" s="51" t="str">
        <f t="shared" si="208"/>
        <v>MQ200</v>
      </c>
      <c r="K2186" s="76" t="str">
        <f t="shared" si="209"/>
        <v>RAB10F5A</v>
      </c>
      <c r="L2186" s="281" t="e">
        <f>VLOOKUP(K2186,'Planilla de control'!#REF!,2,0)</f>
        <v>#REF!</v>
      </c>
      <c r="M2186" s="29" t="e">
        <f>IF(COUNTIF('Planilla de control'!#REF!,K2186)&gt;0,"SI","NO")</f>
        <v>#REF!</v>
      </c>
    </row>
    <row r="2187" spans="1:13" x14ac:dyDescent="0.3">
      <c r="A2187" s="3" t="s">
        <v>2366</v>
      </c>
      <c r="B2187" s="3" t="s">
        <v>5231</v>
      </c>
      <c r="C2187" s="3"/>
      <c r="D2187" s="3"/>
      <c r="E2187" s="3"/>
      <c r="F2187" s="51" t="str">
        <f t="shared" si="204"/>
        <v>10B6</v>
      </c>
      <c r="G2187" s="51">
        <f t="shared" si="205"/>
        <v>6</v>
      </c>
      <c r="H2187" s="51">
        <f t="shared" si="206"/>
        <v>10</v>
      </c>
      <c r="I2187" s="51" t="str">
        <f t="shared" si="207"/>
        <v>B</v>
      </c>
      <c r="J2187" s="51" t="str">
        <f t="shared" si="208"/>
        <v>MQ200</v>
      </c>
      <c r="K2187" s="76" t="str">
        <f t="shared" si="209"/>
        <v>RAB10B6B</v>
      </c>
      <c r="L2187" s="281" t="e">
        <f>VLOOKUP(K2187,'Planilla de control'!#REF!,2,0)</f>
        <v>#REF!</v>
      </c>
      <c r="M2187" s="29" t="e">
        <f>IF(COUNTIF('Planilla de control'!#REF!,K2187)&gt;0,"SI","NO")</f>
        <v>#REF!</v>
      </c>
    </row>
    <row r="2188" spans="1:13" x14ac:dyDescent="0.3">
      <c r="A2188" s="3" t="s">
        <v>2366</v>
      </c>
      <c r="B2188" s="3" t="s">
        <v>5232</v>
      </c>
      <c r="C2188" s="3"/>
      <c r="D2188" s="3"/>
      <c r="E2188" s="3"/>
      <c r="F2188" s="51" t="str">
        <f t="shared" si="204"/>
        <v>10B3</v>
      </c>
      <c r="G2188" s="51">
        <f t="shared" si="205"/>
        <v>3</v>
      </c>
      <c r="H2188" s="51">
        <f t="shared" si="206"/>
        <v>10</v>
      </c>
      <c r="I2188" s="51" t="str">
        <f t="shared" si="207"/>
        <v>B</v>
      </c>
      <c r="J2188" s="51" t="str">
        <f t="shared" si="208"/>
        <v>MQ200</v>
      </c>
      <c r="K2188" s="76" t="str">
        <f t="shared" si="209"/>
        <v>RAB10B3B</v>
      </c>
      <c r="L2188" s="281" t="e">
        <f>VLOOKUP(K2188,'Planilla de control'!#REF!,2,0)</f>
        <v>#REF!</v>
      </c>
      <c r="M2188" s="29" t="e">
        <f>IF(COUNTIF('Planilla de control'!#REF!,K2188)&gt;0,"SI","NO")</f>
        <v>#REF!</v>
      </c>
    </row>
    <row r="2189" spans="1:13" x14ac:dyDescent="0.3">
      <c r="A2189" s="3" t="s">
        <v>2366</v>
      </c>
      <c r="B2189" s="3" t="s">
        <v>5233</v>
      </c>
      <c r="C2189" s="3"/>
      <c r="D2189" s="3"/>
      <c r="E2189" s="3"/>
      <c r="F2189" s="51" t="str">
        <f t="shared" si="204"/>
        <v>10D6</v>
      </c>
      <c r="G2189" s="51">
        <f t="shared" si="205"/>
        <v>6</v>
      </c>
      <c r="H2189" s="51">
        <f t="shared" si="206"/>
        <v>10</v>
      </c>
      <c r="I2189" s="51" t="str">
        <f t="shared" si="207"/>
        <v>D</v>
      </c>
      <c r="J2189" s="51" t="str">
        <f t="shared" si="208"/>
        <v>MQ200</v>
      </c>
      <c r="K2189" s="76" t="str">
        <f t="shared" si="209"/>
        <v>RAB10D6B</v>
      </c>
      <c r="L2189" s="281" t="e">
        <f>VLOOKUP(K2189,'Planilla de control'!#REF!,2,0)</f>
        <v>#REF!</v>
      </c>
      <c r="M2189" s="29" t="e">
        <f>IF(COUNTIF('Planilla de control'!#REF!,K2189)&gt;0,"SI","NO")</f>
        <v>#REF!</v>
      </c>
    </row>
    <row r="2190" spans="1:13" x14ac:dyDescent="0.3">
      <c r="A2190" s="3" t="s">
        <v>2366</v>
      </c>
      <c r="B2190" s="3" t="s">
        <v>5234</v>
      </c>
      <c r="C2190" s="3"/>
      <c r="D2190" s="3"/>
      <c r="E2190" s="3"/>
      <c r="F2190" s="51" t="str">
        <f t="shared" si="204"/>
        <v>10C8</v>
      </c>
      <c r="G2190" s="51">
        <f t="shared" si="205"/>
        <v>8</v>
      </c>
      <c r="H2190" s="51">
        <f t="shared" si="206"/>
        <v>10</v>
      </c>
      <c r="I2190" s="51" t="str">
        <f t="shared" si="207"/>
        <v>C</v>
      </c>
      <c r="J2190" s="51" t="str">
        <f t="shared" si="208"/>
        <v>MQ200</v>
      </c>
      <c r="K2190" s="76" t="str">
        <f t="shared" si="209"/>
        <v>RAB10C8A</v>
      </c>
      <c r="L2190" s="281" t="e">
        <f>VLOOKUP(K2190,'Planilla de control'!#REF!,2,0)</f>
        <v>#REF!</v>
      </c>
      <c r="M2190" s="29" t="e">
        <f>IF(COUNTIF('Planilla de control'!#REF!,K2190)&gt;0,"SI","NO")</f>
        <v>#REF!</v>
      </c>
    </row>
    <row r="2191" spans="1:13" x14ac:dyDescent="0.3">
      <c r="A2191" s="3" t="s">
        <v>2366</v>
      </c>
      <c r="B2191" s="3" t="s">
        <v>5235</v>
      </c>
      <c r="C2191" s="3"/>
      <c r="D2191" s="3"/>
      <c r="E2191" s="3"/>
      <c r="F2191" s="51" t="str">
        <f t="shared" si="204"/>
        <v>10C9</v>
      </c>
      <c r="G2191" s="51">
        <f t="shared" si="205"/>
        <v>9</v>
      </c>
      <c r="H2191" s="51">
        <f t="shared" si="206"/>
        <v>10</v>
      </c>
      <c r="I2191" s="51" t="str">
        <f t="shared" si="207"/>
        <v>C</v>
      </c>
      <c r="J2191" s="51" t="str">
        <f t="shared" si="208"/>
        <v>MQ200</v>
      </c>
      <c r="K2191" s="76" t="str">
        <f t="shared" si="209"/>
        <v>RAB10C9A</v>
      </c>
      <c r="L2191" s="281" t="e">
        <f>VLOOKUP(K2191,'Planilla de control'!#REF!,2,0)</f>
        <v>#REF!</v>
      </c>
      <c r="M2191" s="29" t="e">
        <f>IF(COUNTIF('Planilla de control'!#REF!,K2191)&gt;0,"SI","NO")</f>
        <v>#REF!</v>
      </c>
    </row>
    <row r="2192" spans="1:13" x14ac:dyDescent="0.3">
      <c r="A2192" s="3" t="s">
        <v>2366</v>
      </c>
      <c r="B2192" s="3" t="s">
        <v>5236</v>
      </c>
      <c r="C2192" s="3"/>
      <c r="D2192" s="3"/>
      <c r="E2192" s="3"/>
      <c r="F2192" s="51" t="str">
        <f t="shared" si="204"/>
        <v>10A8</v>
      </c>
      <c r="G2192" s="51">
        <f t="shared" si="205"/>
        <v>8</v>
      </c>
      <c r="H2192" s="51">
        <f t="shared" si="206"/>
        <v>10</v>
      </c>
      <c r="I2192" s="51" t="str">
        <f t="shared" si="207"/>
        <v>A</v>
      </c>
      <c r="J2192" s="51" t="str">
        <f t="shared" si="208"/>
        <v>MQ200</v>
      </c>
      <c r="K2192" s="76" t="str">
        <f t="shared" si="209"/>
        <v>RAB10A8C</v>
      </c>
      <c r="L2192" s="281" t="e">
        <f>VLOOKUP(K2192,'Planilla de control'!#REF!,2,0)</f>
        <v>#REF!</v>
      </c>
      <c r="M2192" s="29" t="e">
        <f>IF(COUNTIF('Planilla de control'!#REF!,K2192)&gt;0,"SI","NO")</f>
        <v>#REF!</v>
      </c>
    </row>
    <row r="2193" spans="1:13" x14ac:dyDescent="0.3">
      <c r="A2193" s="3" t="s">
        <v>2366</v>
      </c>
      <c r="B2193" s="3" t="s">
        <v>5237</v>
      </c>
      <c r="C2193" s="3"/>
      <c r="D2193" s="3"/>
      <c r="E2193" s="3"/>
      <c r="F2193" s="51" t="str">
        <f t="shared" si="204"/>
        <v>10C8</v>
      </c>
      <c r="G2193" s="51">
        <f t="shared" si="205"/>
        <v>8</v>
      </c>
      <c r="H2193" s="51">
        <f t="shared" si="206"/>
        <v>10</v>
      </c>
      <c r="I2193" s="51" t="str">
        <f t="shared" si="207"/>
        <v>C</v>
      </c>
      <c r="J2193" s="51" t="str">
        <f t="shared" si="208"/>
        <v>MQ200</v>
      </c>
      <c r="K2193" s="76" t="str">
        <f t="shared" si="209"/>
        <v>RAB10C8B</v>
      </c>
      <c r="L2193" s="281" t="e">
        <f>VLOOKUP(K2193,'Planilla de control'!#REF!,2,0)</f>
        <v>#REF!</v>
      </c>
      <c r="M2193" s="29" t="e">
        <f>IF(COUNTIF('Planilla de control'!#REF!,K2193)&gt;0,"SI","NO")</f>
        <v>#REF!</v>
      </c>
    </row>
    <row r="2194" spans="1:13" x14ac:dyDescent="0.3">
      <c r="A2194" s="3" t="s">
        <v>2366</v>
      </c>
      <c r="B2194" s="3" t="s">
        <v>5238</v>
      </c>
      <c r="C2194" s="3"/>
      <c r="D2194" s="3"/>
      <c r="E2194" s="3"/>
      <c r="F2194" s="51" t="str">
        <f t="shared" si="204"/>
        <v>10H6</v>
      </c>
      <c r="G2194" s="51">
        <f t="shared" si="205"/>
        <v>6</v>
      </c>
      <c r="H2194" s="51">
        <f t="shared" si="206"/>
        <v>10</v>
      </c>
      <c r="I2194" s="51" t="str">
        <f t="shared" si="207"/>
        <v>H</v>
      </c>
      <c r="J2194" s="51" t="str">
        <f t="shared" si="208"/>
        <v>MQ200</v>
      </c>
      <c r="K2194" s="76" t="str">
        <f t="shared" si="209"/>
        <v>RAB10H6B</v>
      </c>
      <c r="L2194" s="281" t="e">
        <f>VLOOKUP(K2194,'Planilla de control'!#REF!,2,0)</f>
        <v>#REF!</v>
      </c>
      <c r="M2194" s="29" t="e">
        <f>IF(COUNTIF('Planilla de control'!#REF!,K2194)&gt;0,"SI","NO")</f>
        <v>#REF!</v>
      </c>
    </row>
    <row r="2195" spans="1:13" x14ac:dyDescent="0.3">
      <c r="A2195" s="3" t="s">
        <v>2366</v>
      </c>
      <c r="B2195" s="3" t="s">
        <v>5239</v>
      </c>
      <c r="C2195" s="3"/>
      <c r="D2195" s="3"/>
      <c r="E2195" s="3"/>
      <c r="F2195" s="51" t="str">
        <f t="shared" si="204"/>
        <v>10D10</v>
      </c>
      <c r="G2195" s="51">
        <f t="shared" si="205"/>
        <v>10</v>
      </c>
      <c r="H2195" s="51">
        <f t="shared" si="206"/>
        <v>10</v>
      </c>
      <c r="I2195" s="51" t="str">
        <f t="shared" si="207"/>
        <v>D</v>
      </c>
      <c r="J2195" s="51" t="str">
        <f t="shared" si="208"/>
        <v>MQ200</v>
      </c>
      <c r="K2195" s="76" t="str">
        <f t="shared" si="209"/>
        <v>RAB10D10A</v>
      </c>
      <c r="L2195" s="281" t="e">
        <f>VLOOKUP(K2195,'Planilla de control'!#REF!,2,0)</f>
        <v>#REF!</v>
      </c>
      <c r="M2195" s="29" t="e">
        <f>IF(COUNTIF('Planilla de control'!#REF!,K2195)&gt;0,"SI","NO")</f>
        <v>#REF!</v>
      </c>
    </row>
    <row r="2196" spans="1:13" x14ac:dyDescent="0.3">
      <c r="A2196" s="3" t="s">
        <v>2366</v>
      </c>
      <c r="B2196" s="3" t="s">
        <v>5240</v>
      </c>
      <c r="C2196" s="3"/>
      <c r="D2196" s="3"/>
      <c r="E2196" s="3"/>
      <c r="F2196" s="51" t="str">
        <f t="shared" si="204"/>
        <v>10H6</v>
      </c>
      <c r="G2196" s="51">
        <f t="shared" si="205"/>
        <v>6</v>
      </c>
      <c r="H2196" s="51">
        <f t="shared" si="206"/>
        <v>10</v>
      </c>
      <c r="I2196" s="51" t="str">
        <f t="shared" si="207"/>
        <v>H</v>
      </c>
      <c r="J2196" s="51" t="str">
        <f t="shared" si="208"/>
        <v>MQ200</v>
      </c>
      <c r="K2196" s="76" t="str">
        <f t="shared" si="209"/>
        <v>RAB10H6A</v>
      </c>
      <c r="L2196" s="281" t="e">
        <f>VLOOKUP(K2196,'Planilla de control'!#REF!,2,0)</f>
        <v>#REF!</v>
      </c>
      <c r="M2196" s="29" t="e">
        <f>IF(COUNTIF('Planilla de control'!#REF!,K2196)&gt;0,"SI","NO")</f>
        <v>#REF!</v>
      </c>
    </row>
    <row r="2197" spans="1:13" x14ac:dyDescent="0.3">
      <c r="A2197" s="3" t="s">
        <v>2366</v>
      </c>
      <c r="B2197" s="3" t="s">
        <v>5241</v>
      </c>
      <c r="C2197" s="3"/>
      <c r="D2197" s="3"/>
      <c r="E2197" s="3"/>
      <c r="F2197" s="51" t="str">
        <f t="shared" si="204"/>
        <v>10B4</v>
      </c>
      <c r="G2197" s="51">
        <f t="shared" si="205"/>
        <v>4</v>
      </c>
      <c r="H2197" s="51">
        <f t="shared" si="206"/>
        <v>10</v>
      </c>
      <c r="I2197" s="51" t="str">
        <f t="shared" si="207"/>
        <v>B</v>
      </c>
      <c r="J2197" s="51" t="str">
        <f t="shared" si="208"/>
        <v>MQ200</v>
      </c>
      <c r="K2197" s="76" t="str">
        <f t="shared" si="209"/>
        <v>RAB10B4A</v>
      </c>
      <c r="L2197" s="281" t="e">
        <f>VLOOKUP(K2197,'Planilla de control'!#REF!,2,0)</f>
        <v>#REF!</v>
      </c>
      <c r="M2197" s="29" t="e">
        <f>IF(COUNTIF('Planilla de control'!#REF!,K2197)&gt;0,"SI","NO")</f>
        <v>#REF!</v>
      </c>
    </row>
    <row r="2198" spans="1:13" x14ac:dyDescent="0.3">
      <c r="A2198" s="3" t="s">
        <v>2366</v>
      </c>
      <c r="B2198" s="3" t="s">
        <v>5242</v>
      </c>
      <c r="C2198" s="3"/>
      <c r="D2198" s="3"/>
      <c r="E2198" s="3"/>
      <c r="F2198" s="51" t="str">
        <f t="shared" si="204"/>
        <v>10B8</v>
      </c>
      <c r="G2198" s="51">
        <f t="shared" si="205"/>
        <v>8</v>
      </c>
      <c r="H2198" s="51">
        <f t="shared" si="206"/>
        <v>10</v>
      </c>
      <c r="I2198" s="51" t="str">
        <f t="shared" si="207"/>
        <v>B</v>
      </c>
      <c r="J2198" s="51" t="str">
        <f t="shared" si="208"/>
        <v>MQ200</v>
      </c>
      <c r="K2198" s="76" t="str">
        <f t="shared" si="209"/>
        <v>RAB10B8B</v>
      </c>
      <c r="L2198" s="281" t="e">
        <f>VLOOKUP(K2198,'Planilla de control'!#REF!,2,0)</f>
        <v>#REF!</v>
      </c>
      <c r="M2198" s="29" t="e">
        <f>IF(COUNTIF('Planilla de control'!#REF!,K2198)&gt;0,"SI","NO")</f>
        <v>#REF!</v>
      </c>
    </row>
    <row r="2199" spans="1:13" x14ac:dyDescent="0.3">
      <c r="A2199" s="3" t="s">
        <v>2366</v>
      </c>
      <c r="B2199" s="3" t="s">
        <v>5243</v>
      </c>
      <c r="C2199" s="3"/>
      <c r="D2199" s="3"/>
      <c r="E2199" s="3"/>
      <c r="F2199" s="51" t="str">
        <f t="shared" si="204"/>
        <v>10G4</v>
      </c>
      <c r="G2199" s="51">
        <f t="shared" si="205"/>
        <v>4</v>
      </c>
      <c r="H2199" s="51">
        <f t="shared" si="206"/>
        <v>10</v>
      </c>
      <c r="I2199" s="51" t="str">
        <f t="shared" si="207"/>
        <v>G</v>
      </c>
      <c r="J2199" s="51" t="str">
        <f t="shared" si="208"/>
        <v>MQ200</v>
      </c>
      <c r="K2199" s="76" t="str">
        <f t="shared" si="209"/>
        <v>RAB10G4B</v>
      </c>
      <c r="L2199" s="281" t="e">
        <f>VLOOKUP(K2199,'Planilla de control'!#REF!,2,0)</f>
        <v>#REF!</v>
      </c>
      <c r="M2199" s="29" t="e">
        <f>IF(COUNTIF('Planilla de control'!#REF!,K2199)&gt;0,"SI","NO")</f>
        <v>#REF!</v>
      </c>
    </row>
    <row r="2200" spans="1:13" x14ac:dyDescent="0.3">
      <c r="A2200" s="3" t="s">
        <v>2366</v>
      </c>
      <c r="B2200" s="3" t="s">
        <v>5244</v>
      </c>
      <c r="C2200" s="3"/>
      <c r="D2200" s="3"/>
      <c r="E2200" s="3"/>
      <c r="F2200" s="51" t="str">
        <f t="shared" si="204"/>
        <v>10D4</v>
      </c>
      <c r="G2200" s="51">
        <f t="shared" si="205"/>
        <v>4</v>
      </c>
      <c r="H2200" s="51">
        <f t="shared" si="206"/>
        <v>10</v>
      </c>
      <c r="I2200" s="51" t="str">
        <f t="shared" si="207"/>
        <v>D</v>
      </c>
      <c r="J2200" s="51" t="str">
        <f t="shared" si="208"/>
        <v>MQ200</v>
      </c>
      <c r="K2200" s="76" t="str">
        <f t="shared" si="209"/>
        <v>RAB10D4A</v>
      </c>
      <c r="L2200" s="281" t="e">
        <f>VLOOKUP(K2200,'Planilla de control'!#REF!,2,0)</f>
        <v>#REF!</v>
      </c>
      <c r="M2200" s="29" t="e">
        <f>IF(COUNTIF('Planilla de control'!#REF!,K2200)&gt;0,"SI","NO")</f>
        <v>#REF!</v>
      </c>
    </row>
    <row r="2201" spans="1:13" x14ac:dyDescent="0.3">
      <c r="A2201" s="3" t="s">
        <v>2366</v>
      </c>
      <c r="B2201" s="3" t="s">
        <v>5245</v>
      </c>
      <c r="C2201" s="3"/>
      <c r="D2201" s="3"/>
      <c r="E2201" s="3"/>
      <c r="F2201" s="51" t="str">
        <f t="shared" si="204"/>
        <v>10C1</v>
      </c>
      <c r="G2201" s="51">
        <f t="shared" si="205"/>
        <v>1</v>
      </c>
      <c r="H2201" s="51">
        <f t="shared" si="206"/>
        <v>10</v>
      </c>
      <c r="I2201" s="51" t="str">
        <f t="shared" si="207"/>
        <v>C</v>
      </c>
      <c r="J2201" s="51" t="str">
        <f t="shared" si="208"/>
        <v>MQ200</v>
      </c>
      <c r="K2201" s="76" t="str">
        <f t="shared" si="209"/>
        <v>RAB10C1A</v>
      </c>
      <c r="L2201" s="281" t="e">
        <f>VLOOKUP(K2201,'Planilla de control'!#REF!,2,0)</f>
        <v>#REF!</v>
      </c>
      <c r="M2201" s="29" t="e">
        <f>IF(COUNTIF('Planilla de control'!#REF!,K2201)&gt;0,"SI","NO")</f>
        <v>#REF!</v>
      </c>
    </row>
    <row r="2202" spans="1:13" x14ac:dyDescent="0.3">
      <c r="A2202" s="3" t="s">
        <v>2366</v>
      </c>
      <c r="B2202" s="3" t="s">
        <v>5246</v>
      </c>
      <c r="C2202" s="3"/>
      <c r="D2202" s="3"/>
      <c r="E2202" s="3"/>
      <c r="F2202" s="51" t="str">
        <f t="shared" si="204"/>
        <v>10D6</v>
      </c>
      <c r="G2202" s="51">
        <f t="shared" si="205"/>
        <v>6</v>
      </c>
      <c r="H2202" s="51">
        <f t="shared" si="206"/>
        <v>10</v>
      </c>
      <c r="I2202" s="51" t="str">
        <f t="shared" si="207"/>
        <v>D</v>
      </c>
      <c r="J2202" s="51" t="str">
        <f t="shared" si="208"/>
        <v>MQ200</v>
      </c>
      <c r="K2202" s="76" t="str">
        <f t="shared" si="209"/>
        <v>RAB10D6A</v>
      </c>
      <c r="L2202" s="281" t="e">
        <f>VLOOKUP(K2202,'Planilla de control'!#REF!,2,0)</f>
        <v>#REF!</v>
      </c>
      <c r="M2202" s="29" t="e">
        <f>IF(COUNTIF('Planilla de control'!#REF!,K2202)&gt;0,"SI","NO")</f>
        <v>#REF!</v>
      </c>
    </row>
    <row r="2203" spans="1:13" x14ac:dyDescent="0.3">
      <c r="A2203" s="3" t="s">
        <v>2366</v>
      </c>
      <c r="B2203" s="3" t="s">
        <v>5247</v>
      </c>
      <c r="C2203" s="3"/>
      <c r="D2203" s="3"/>
      <c r="E2203" s="3"/>
      <c r="F2203" s="51" t="str">
        <f t="shared" si="204"/>
        <v>10C7</v>
      </c>
      <c r="G2203" s="51">
        <f t="shared" si="205"/>
        <v>7</v>
      </c>
      <c r="H2203" s="51">
        <f t="shared" si="206"/>
        <v>10</v>
      </c>
      <c r="I2203" s="51" t="str">
        <f t="shared" si="207"/>
        <v>C</v>
      </c>
      <c r="J2203" s="51" t="str">
        <f t="shared" si="208"/>
        <v>MQ200</v>
      </c>
      <c r="K2203" s="76" t="str">
        <f t="shared" si="209"/>
        <v>RAB10C7A</v>
      </c>
      <c r="L2203" s="281" t="e">
        <f>VLOOKUP(K2203,'Planilla de control'!#REF!,2,0)</f>
        <v>#REF!</v>
      </c>
      <c r="M2203" s="29" t="e">
        <f>IF(COUNTIF('Planilla de control'!#REF!,K2203)&gt;0,"SI","NO")</f>
        <v>#REF!</v>
      </c>
    </row>
    <row r="2204" spans="1:13" x14ac:dyDescent="0.3">
      <c r="A2204" s="3" t="s">
        <v>2366</v>
      </c>
      <c r="B2204" s="3" t="s">
        <v>5248</v>
      </c>
      <c r="C2204" s="3"/>
      <c r="D2204" s="3"/>
      <c r="E2204" s="3"/>
      <c r="F2204" s="51" t="str">
        <f t="shared" si="204"/>
        <v>10B7</v>
      </c>
      <c r="G2204" s="51">
        <f t="shared" si="205"/>
        <v>7</v>
      </c>
      <c r="H2204" s="51">
        <f t="shared" si="206"/>
        <v>10</v>
      </c>
      <c r="I2204" s="51" t="str">
        <f t="shared" si="207"/>
        <v>B</v>
      </c>
      <c r="J2204" s="51" t="str">
        <f t="shared" si="208"/>
        <v>MQ200</v>
      </c>
      <c r="K2204" s="76" t="str">
        <f t="shared" si="209"/>
        <v>RAB10B7C</v>
      </c>
      <c r="L2204" s="281" t="e">
        <f>VLOOKUP(K2204,'Planilla de control'!#REF!,2,0)</f>
        <v>#REF!</v>
      </c>
      <c r="M2204" s="29" t="e">
        <f>IF(COUNTIF('Planilla de control'!#REF!,K2204)&gt;0,"SI","NO")</f>
        <v>#REF!</v>
      </c>
    </row>
    <row r="2205" spans="1:13" x14ac:dyDescent="0.3">
      <c r="A2205" s="3" t="s">
        <v>2366</v>
      </c>
      <c r="B2205" s="3" t="s">
        <v>5249</v>
      </c>
      <c r="C2205" s="3"/>
      <c r="D2205" s="3"/>
      <c r="E2205" s="3"/>
      <c r="F2205" s="51" t="str">
        <f t="shared" si="204"/>
        <v>10A2</v>
      </c>
      <c r="G2205" s="51">
        <f t="shared" si="205"/>
        <v>2</v>
      </c>
      <c r="H2205" s="51">
        <f t="shared" si="206"/>
        <v>10</v>
      </c>
      <c r="I2205" s="51" t="str">
        <f t="shared" si="207"/>
        <v>A</v>
      </c>
      <c r="J2205" s="51" t="str">
        <f t="shared" si="208"/>
        <v>MQ200</v>
      </c>
      <c r="K2205" s="76" t="str">
        <f t="shared" si="209"/>
        <v>RAB10A2A</v>
      </c>
      <c r="L2205" s="281" t="e">
        <f>VLOOKUP(K2205,'Planilla de control'!#REF!,2,0)</f>
        <v>#REF!</v>
      </c>
      <c r="M2205" s="29" t="e">
        <f>IF(COUNTIF('Planilla de control'!#REF!,K2205)&gt;0,"SI","NO")</f>
        <v>#REF!</v>
      </c>
    </row>
    <row r="2206" spans="1:13" x14ac:dyDescent="0.3">
      <c r="A2206" s="3" t="s">
        <v>2366</v>
      </c>
      <c r="B2206" s="3" t="s">
        <v>5250</v>
      </c>
      <c r="C2206" s="3"/>
      <c r="D2206" s="3"/>
      <c r="E2206" s="3"/>
      <c r="F2206" s="51" t="str">
        <f t="shared" si="204"/>
        <v>10C4</v>
      </c>
      <c r="G2206" s="51">
        <f t="shared" si="205"/>
        <v>4</v>
      </c>
      <c r="H2206" s="51">
        <f t="shared" si="206"/>
        <v>10</v>
      </c>
      <c r="I2206" s="51" t="str">
        <f t="shared" si="207"/>
        <v>C</v>
      </c>
      <c r="J2206" s="51" t="str">
        <f t="shared" si="208"/>
        <v>MQ200</v>
      </c>
      <c r="K2206" s="76" t="str">
        <f t="shared" si="209"/>
        <v>RAB10C4B</v>
      </c>
      <c r="L2206" s="281" t="e">
        <f>VLOOKUP(K2206,'Planilla de control'!#REF!,2,0)</f>
        <v>#REF!</v>
      </c>
      <c r="M2206" s="29" t="e">
        <f>IF(COUNTIF('Planilla de control'!#REF!,K2206)&gt;0,"SI","NO")</f>
        <v>#REF!</v>
      </c>
    </row>
    <row r="2207" spans="1:13" x14ac:dyDescent="0.3">
      <c r="A2207" s="3" t="s">
        <v>2366</v>
      </c>
      <c r="B2207" s="3" t="s">
        <v>5251</v>
      </c>
      <c r="C2207" s="3"/>
      <c r="D2207" s="3"/>
      <c r="E2207" s="3"/>
      <c r="F2207" s="51" t="str">
        <f t="shared" si="204"/>
        <v>10A10</v>
      </c>
      <c r="G2207" s="51">
        <f t="shared" si="205"/>
        <v>10</v>
      </c>
      <c r="H2207" s="51">
        <f t="shared" si="206"/>
        <v>10</v>
      </c>
      <c r="I2207" s="51" t="str">
        <f t="shared" si="207"/>
        <v>A</v>
      </c>
      <c r="J2207" s="51" t="str">
        <f t="shared" si="208"/>
        <v>MQ200</v>
      </c>
      <c r="K2207" s="76" t="str">
        <f t="shared" si="209"/>
        <v>RAB10A10A</v>
      </c>
      <c r="L2207" s="281" t="e">
        <f>VLOOKUP(K2207,'Planilla de control'!#REF!,2,0)</f>
        <v>#REF!</v>
      </c>
      <c r="M2207" s="29" t="e">
        <f>IF(COUNTIF('Planilla de control'!#REF!,K2207)&gt;0,"SI","NO")</f>
        <v>#REF!</v>
      </c>
    </row>
    <row r="2208" spans="1:13" x14ac:dyDescent="0.3">
      <c r="A2208" s="3" t="s">
        <v>2366</v>
      </c>
      <c r="B2208" s="3" t="s">
        <v>5252</v>
      </c>
      <c r="C2208" s="3"/>
      <c r="D2208" s="3"/>
      <c r="E2208" s="3"/>
      <c r="F2208" s="51" t="str">
        <f t="shared" si="204"/>
        <v>10B11</v>
      </c>
      <c r="G2208" s="51">
        <f t="shared" si="205"/>
        <v>11</v>
      </c>
      <c r="H2208" s="51">
        <f t="shared" si="206"/>
        <v>10</v>
      </c>
      <c r="I2208" s="51" t="str">
        <f t="shared" si="207"/>
        <v>B</v>
      </c>
      <c r="J2208" s="51" t="str">
        <f t="shared" si="208"/>
        <v>MQ200</v>
      </c>
      <c r="K2208" s="76" t="str">
        <f t="shared" si="209"/>
        <v>RAB10B11A</v>
      </c>
      <c r="L2208" s="281" t="e">
        <f>VLOOKUP(K2208,'Planilla de control'!#REF!,2,0)</f>
        <v>#REF!</v>
      </c>
      <c r="M2208" s="29" t="e">
        <f>IF(COUNTIF('Planilla de control'!#REF!,K2208)&gt;0,"SI","NO")</f>
        <v>#REF!</v>
      </c>
    </row>
    <row r="2209" spans="1:13" x14ac:dyDescent="0.3">
      <c r="A2209" s="3" t="s">
        <v>2366</v>
      </c>
      <c r="B2209" s="3" t="s">
        <v>5253</v>
      </c>
      <c r="C2209" s="3"/>
      <c r="D2209" s="3"/>
      <c r="E2209" s="3"/>
      <c r="F2209" s="51" t="str">
        <f t="shared" si="204"/>
        <v>10F6</v>
      </c>
      <c r="G2209" s="51">
        <f t="shared" si="205"/>
        <v>6</v>
      </c>
      <c r="H2209" s="51">
        <f t="shared" si="206"/>
        <v>10</v>
      </c>
      <c r="I2209" s="51" t="str">
        <f t="shared" si="207"/>
        <v>F</v>
      </c>
      <c r="J2209" s="51" t="str">
        <f t="shared" si="208"/>
        <v>MQ200</v>
      </c>
      <c r="K2209" s="76" t="str">
        <f t="shared" si="209"/>
        <v>RAB10F6A</v>
      </c>
      <c r="L2209" s="281" t="e">
        <f>VLOOKUP(K2209,'Planilla de control'!#REF!,2,0)</f>
        <v>#REF!</v>
      </c>
      <c r="M2209" s="29" t="e">
        <f>IF(COUNTIF('Planilla de control'!#REF!,K2209)&gt;0,"SI","NO")</f>
        <v>#REF!</v>
      </c>
    </row>
    <row r="2210" spans="1:13" x14ac:dyDescent="0.3">
      <c r="A2210" s="3" t="s">
        <v>2366</v>
      </c>
      <c r="B2210" s="3" t="s">
        <v>5254</v>
      </c>
      <c r="C2210" s="3"/>
      <c r="D2210" s="3"/>
      <c r="E2210" s="3"/>
      <c r="F2210" s="51" t="str">
        <f t="shared" si="204"/>
        <v>10G6</v>
      </c>
      <c r="G2210" s="51">
        <f t="shared" si="205"/>
        <v>6</v>
      </c>
      <c r="H2210" s="51">
        <f t="shared" si="206"/>
        <v>10</v>
      </c>
      <c r="I2210" s="51" t="str">
        <f t="shared" si="207"/>
        <v>G</v>
      </c>
      <c r="J2210" s="51" t="str">
        <f t="shared" si="208"/>
        <v>MQ200</v>
      </c>
      <c r="K2210" s="76" t="str">
        <f t="shared" si="209"/>
        <v>RAB10G6A</v>
      </c>
      <c r="L2210" s="281" t="e">
        <f>VLOOKUP(K2210,'Planilla de control'!#REF!,2,0)</f>
        <v>#REF!</v>
      </c>
      <c r="M2210" s="29" t="e">
        <f>IF(COUNTIF('Planilla de control'!#REF!,K2210)&gt;0,"SI","NO")</f>
        <v>#REF!</v>
      </c>
    </row>
    <row r="2211" spans="1:13" x14ac:dyDescent="0.3">
      <c r="A2211" s="3" t="s">
        <v>2366</v>
      </c>
      <c r="B2211" s="3" t="s">
        <v>5255</v>
      </c>
      <c r="C2211" s="3"/>
      <c r="D2211" s="3"/>
      <c r="E2211" s="3"/>
      <c r="F2211" s="51" t="str">
        <f t="shared" si="204"/>
        <v>10A3</v>
      </c>
      <c r="G2211" s="51">
        <f t="shared" si="205"/>
        <v>3</v>
      </c>
      <c r="H2211" s="51">
        <f t="shared" si="206"/>
        <v>10</v>
      </c>
      <c r="I2211" s="51" t="str">
        <f t="shared" si="207"/>
        <v>A</v>
      </c>
      <c r="J2211" s="51" t="str">
        <f t="shared" si="208"/>
        <v>MQ200</v>
      </c>
      <c r="K2211" s="76" t="str">
        <f t="shared" si="209"/>
        <v>RAB10A3B</v>
      </c>
      <c r="L2211" s="281" t="e">
        <f>VLOOKUP(K2211,'Planilla de control'!#REF!,2,0)</f>
        <v>#REF!</v>
      </c>
      <c r="M2211" s="29" t="e">
        <f>IF(COUNTIF('Planilla de control'!#REF!,K2211)&gt;0,"SI","NO")</f>
        <v>#REF!</v>
      </c>
    </row>
    <row r="2212" spans="1:13" x14ac:dyDescent="0.3">
      <c r="A2212" s="3" t="s">
        <v>2366</v>
      </c>
      <c r="B2212" s="3" t="s">
        <v>5256</v>
      </c>
      <c r="C2212" s="3"/>
      <c r="D2212" s="3"/>
      <c r="E2212" s="3"/>
      <c r="F2212" s="51" t="str">
        <f t="shared" si="204"/>
        <v>10L7</v>
      </c>
      <c r="G2212" s="51">
        <f t="shared" si="205"/>
        <v>7</v>
      </c>
      <c r="H2212" s="51">
        <f t="shared" si="206"/>
        <v>10</v>
      </c>
      <c r="I2212" s="51" t="str">
        <f t="shared" si="207"/>
        <v>L</v>
      </c>
      <c r="J2212" s="51" t="str">
        <f t="shared" si="208"/>
        <v>MQ200</v>
      </c>
      <c r="K2212" s="76" t="str">
        <f t="shared" si="209"/>
        <v>RAB10L7A</v>
      </c>
      <c r="L2212" s="281" t="e">
        <f>VLOOKUP(K2212,'Planilla de control'!#REF!,2,0)</f>
        <v>#REF!</v>
      </c>
      <c r="M2212" s="29" t="e">
        <f>IF(COUNTIF('Planilla de control'!#REF!,K2212)&gt;0,"SI","NO")</f>
        <v>#REF!</v>
      </c>
    </row>
    <row r="2213" spans="1:13" x14ac:dyDescent="0.3">
      <c r="A2213" s="3" t="s">
        <v>2366</v>
      </c>
      <c r="B2213" s="3" t="s">
        <v>5257</v>
      </c>
      <c r="C2213" s="3"/>
      <c r="D2213" s="3"/>
      <c r="E2213" s="3"/>
      <c r="F2213" s="51" t="str">
        <f t="shared" si="204"/>
        <v>10A1</v>
      </c>
      <c r="G2213" s="51">
        <f t="shared" si="205"/>
        <v>1</v>
      </c>
      <c r="H2213" s="51">
        <f t="shared" si="206"/>
        <v>10</v>
      </c>
      <c r="I2213" s="51" t="str">
        <f t="shared" si="207"/>
        <v>A</v>
      </c>
      <c r="J2213" s="51" t="str">
        <f t="shared" si="208"/>
        <v>MQ200</v>
      </c>
      <c r="K2213" s="76" t="str">
        <f t="shared" si="209"/>
        <v>RAB10A1C</v>
      </c>
      <c r="L2213" s="281" t="e">
        <f>VLOOKUP(K2213,'Planilla de control'!#REF!,2,0)</f>
        <v>#REF!</v>
      </c>
      <c r="M2213" s="29" t="e">
        <f>IF(COUNTIF('Planilla de control'!#REF!,K2213)&gt;0,"SI","NO")</f>
        <v>#REF!</v>
      </c>
    </row>
    <row r="2214" spans="1:13" x14ac:dyDescent="0.3">
      <c r="A2214" s="3" t="s">
        <v>2366</v>
      </c>
      <c r="B2214" s="3" t="s">
        <v>5258</v>
      </c>
      <c r="C2214" s="3"/>
      <c r="D2214" s="3"/>
      <c r="E2214" s="3"/>
      <c r="F2214" s="51" t="str">
        <f t="shared" si="204"/>
        <v>10B12</v>
      </c>
      <c r="G2214" s="51">
        <f t="shared" si="205"/>
        <v>12</v>
      </c>
      <c r="H2214" s="51">
        <f t="shared" si="206"/>
        <v>10</v>
      </c>
      <c r="I2214" s="51" t="str">
        <f t="shared" si="207"/>
        <v>B</v>
      </c>
      <c r="J2214" s="51" t="str">
        <f t="shared" si="208"/>
        <v>MQ200</v>
      </c>
      <c r="K2214" s="76" t="str">
        <f t="shared" si="209"/>
        <v>RAB10B12C</v>
      </c>
      <c r="L2214" s="281" t="e">
        <f>VLOOKUP(K2214,'Planilla de control'!#REF!,2,0)</f>
        <v>#REF!</v>
      </c>
      <c r="M2214" s="29" t="e">
        <f>IF(COUNTIF('Planilla de control'!#REF!,K2214)&gt;0,"SI","NO")</f>
        <v>#REF!</v>
      </c>
    </row>
    <row r="2215" spans="1:13" x14ac:dyDescent="0.3">
      <c r="A2215" s="3" t="s">
        <v>2366</v>
      </c>
      <c r="B2215" s="3" t="s">
        <v>5259</v>
      </c>
      <c r="C2215" s="3"/>
      <c r="D2215" s="3"/>
      <c r="E2215" s="3"/>
      <c r="F2215" s="51" t="str">
        <f t="shared" si="204"/>
        <v>10D11</v>
      </c>
      <c r="G2215" s="51">
        <f t="shared" si="205"/>
        <v>11</v>
      </c>
      <c r="H2215" s="51">
        <f t="shared" si="206"/>
        <v>10</v>
      </c>
      <c r="I2215" s="51" t="str">
        <f t="shared" si="207"/>
        <v>D</v>
      </c>
      <c r="J2215" s="51" t="str">
        <f t="shared" si="208"/>
        <v>MQ200</v>
      </c>
      <c r="K2215" s="76" t="str">
        <f t="shared" si="209"/>
        <v>RAB10D11B</v>
      </c>
      <c r="L2215" s="281" t="e">
        <f>VLOOKUP(K2215,'Planilla de control'!#REF!,2,0)</f>
        <v>#REF!</v>
      </c>
      <c r="M2215" s="29" t="e">
        <f>IF(COUNTIF('Planilla de control'!#REF!,K2215)&gt;0,"SI","NO")</f>
        <v>#REF!</v>
      </c>
    </row>
    <row r="2216" spans="1:13" x14ac:dyDescent="0.3">
      <c r="A2216" s="3" t="s">
        <v>2366</v>
      </c>
      <c r="B2216" s="3" t="s">
        <v>5260</v>
      </c>
      <c r="C2216" s="3"/>
      <c r="D2216" s="3"/>
      <c r="E2216" s="3"/>
      <c r="F2216" s="51" t="str">
        <f t="shared" si="204"/>
        <v>10A1</v>
      </c>
      <c r="G2216" s="51">
        <f t="shared" si="205"/>
        <v>1</v>
      </c>
      <c r="H2216" s="51">
        <f t="shared" si="206"/>
        <v>10</v>
      </c>
      <c r="I2216" s="51" t="str">
        <f t="shared" si="207"/>
        <v>A</v>
      </c>
      <c r="J2216" s="51" t="str">
        <f t="shared" si="208"/>
        <v>MQ200</v>
      </c>
      <c r="K2216" s="76" t="str">
        <f t="shared" si="209"/>
        <v>RAB10A1A</v>
      </c>
      <c r="L2216" s="281" t="e">
        <f>VLOOKUP(K2216,'Planilla de control'!#REF!,2,0)</f>
        <v>#REF!</v>
      </c>
      <c r="M2216" s="29" t="e">
        <f>IF(COUNTIF('Planilla de control'!#REF!,K2216)&gt;0,"SI","NO")</f>
        <v>#REF!</v>
      </c>
    </row>
    <row r="2217" spans="1:13" x14ac:dyDescent="0.3">
      <c r="A2217" s="3" t="s">
        <v>2366</v>
      </c>
      <c r="B2217" s="3" t="s">
        <v>5261</v>
      </c>
      <c r="C2217" s="3"/>
      <c r="D2217" s="3"/>
      <c r="E2217" s="3"/>
      <c r="F2217" s="51" t="str">
        <f t="shared" si="204"/>
        <v>10A6</v>
      </c>
      <c r="G2217" s="51">
        <f t="shared" si="205"/>
        <v>6</v>
      </c>
      <c r="H2217" s="51">
        <f t="shared" si="206"/>
        <v>10</v>
      </c>
      <c r="I2217" s="51" t="str">
        <f t="shared" si="207"/>
        <v>A</v>
      </c>
      <c r="J2217" s="51" t="str">
        <f t="shared" si="208"/>
        <v>MQ200</v>
      </c>
      <c r="K2217" s="76" t="str">
        <f t="shared" si="209"/>
        <v>RAB10A6B</v>
      </c>
      <c r="L2217" s="281" t="e">
        <f>VLOOKUP(K2217,'Planilla de control'!#REF!,2,0)</f>
        <v>#REF!</v>
      </c>
      <c r="M2217" s="29" t="e">
        <f>IF(COUNTIF('Planilla de control'!#REF!,K2217)&gt;0,"SI","NO")</f>
        <v>#REF!</v>
      </c>
    </row>
    <row r="2218" spans="1:13" x14ac:dyDescent="0.3">
      <c r="A2218" s="3" t="s">
        <v>2366</v>
      </c>
      <c r="B2218" s="3" t="s">
        <v>5262</v>
      </c>
      <c r="C2218" s="3"/>
      <c r="D2218" s="3"/>
      <c r="E2218" s="3"/>
      <c r="F2218" s="51" t="str">
        <f t="shared" si="204"/>
        <v>10A7</v>
      </c>
      <c r="G2218" s="51">
        <f t="shared" si="205"/>
        <v>7</v>
      </c>
      <c r="H2218" s="51">
        <f t="shared" si="206"/>
        <v>10</v>
      </c>
      <c r="I2218" s="51" t="str">
        <f t="shared" si="207"/>
        <v>A</v>
      </c>
      <c r="J2218" s="51" t="str">
        <f t="shared" si="208"/>
        <v>MQ200</v>
      </c>
      <c r="K2218" s="76" t="str">
        <f t="shared" si="209"/>
        <v>RAB10A7B</v>
      </c>
      <c r="L2218" s="281" t="e">
        <f>VLOOKUP(K2218,'Planilla de control'!#REF!,2,0)</f>
        <v>#REF!</v>
      </c>
      <c r="M2218" s="29" t="e">
        <f>IF(COUNTIF('Planilla de control'!#REF!,K2218)&gt;0,"SI","NO")</f>
        <v>#REF!</v>
      </c>
    </row>
    <row r="2219" spans="1:13" x14ac:dyDescent="0.3">
      <c r="A2219" s="3" t="s">
        <v>2366</v>
      </c>
      <c r="B2219" s="3" t="s">
        <v>5263</v>
      </c>
      <c r="C2219" s="3"/>
      <c r="D2219" s="3"/>
      <c r="E2219" s="3"/>
      <c r="F2219" s="51" t="str">
        <f t="shared" si="204"/>
        <v>10C11</v>
      </c>
      <c r="G2219" s="51">
        <f t="shared" si="205"/>
        <v>11</v>
      </c>
      <c r="H2219" s="51">
        <f t="shared" si="206"/>
        <v>10</v>
      </c>
      <c r="I2219" s="51" t="str">
        <f t="shared" si="207"/>
        <v>C</v>
      </c>
      <c r="J2219" s="51" t="str">
        <f t="shared" si="208"/>
        <v>MQ200</v>
      </c>
      <c r="K2219" s="76" t="str">
        <f t="shared" si="209"/>
        <v>RAB10C11B</v>
      </c>
      <c r="L2219" s="281" t="e">
        <f>VLOOKUP(K2219,'Planilla de control'!#REF!,2,0)</f>
        <v>#REF!</v>
      </c>
      <c r="M2219" s="29" t="e">
        <f>IF(COUNTIF('Planilla de control'!#REF!,K2219)&gt;0,"SI","NO")</f>
        <v>#REF!</v>
      </c>
    </row>
    <row r="2220" spans="1:13" x14ac:dyDescent="0.3">
      <c r="A2220" s="3" t="s">
        <v>2366</v>
      </c>
      <c r="B2220" s="3" t="s">
        <v>5264</v>
      </c>
      <c r="C2220" s="3"/>
      <c r="D2220" s="3"/>
      <c r="E2220" s="3"/>
      <c r="F2220" s="51" t="str">
        <f t="shared" si="204"/>
        <v>10I2</v>
      </c>
      <c r="G2220" s="51">
        <f t="shared" si="205"/>
        <v>2</v>
      </c>
      <c r="H2220" s="51">
        <f t="shared" si="206"/>
        <v>10</v>
      </c>
      <c r="I2220" s="51" t="str">
        <f t="shared" si="207"/>
        <v>I</v>
      </c>
      <c r="J2220" s="51" t="str">
        <f t="shared" si="208"/>
        <v>MQ200</v>
      </c>
      <c r="K2220" s="76" t="str">
        <f t="shared" si="209"/>
        <v>RAB10I2C</v>
      </c>
      <c r="L2220" s="281" t="e">
        <f>VLOOKUP(K2220,'Planilla de control'!#REF!,2,0)</f>
        <v>#REF!</v>
      </c>
      <c r="M2220" s="29" t="e">
        <f>IF(COUNTIF('Planilla de control'!#REF!,K2220)&gt;0,"SI","NO")</f>
        <v>#REF!</v>
      </c>
    </row>
    <row r="2221" spans="1:13" x14ac:dyDescent="0.3">
      <c r="A2221" s="3" t="s">
        <v>2366</v>
      </c>
      <c r="B2221" s="3" t="s">
        <v>5265</v>
      </c>
      <c r="C2221" s="3"/>
      <c r="D2221" s="3"/>
      <c r="E2221" s="3"/>
      <c r="F2221" s="51" t="str">
        <f t="shared" si="204"/>
        <v>10C6</v>
      </c>
      <c r="G2221" s="51">
        <f t="shared" si="205"/>
        <v>6</v>
      </c>
      <c r="H2221" s="51">
        <f t="shared" si="206"/>
        <v>10</v>
      </c>
      <c r="I2221" s="51" t="str">
        <f t="shared" si="207"/>
        <v>C</v>
      </c>
      <c r="J2221" s="51" t="str">
        <f t="shared" si="208"/>
        <v>MQ200</v>
      </c>
      <c r="K2221" s="76" t="str">
        <f t="shared" si="209"/>
        <v>RAB10C6C</v>
      </c>
      <c r="L2221" s="281" t="e">
        <f>VLOOKUP(K2221,'Planilla de control'!#REF!,2,0)</f>
        <v>#REF!</v>
      </c>
      <c r="M2221" s="29" t="e">
        <f>IF(COUNTIF('Planilla de control'!#REF!,K2221)&gt;0,"SI","NO")</f>
        <v>#REF!</v>
      </c>
    </row>
    <row r="2222" spans="1:13" x14ac:dyDescent="0.3">
      <c r="A2222" s="3" t="s">
        <v>2366</v>
      </c>
      <c r="B2222" s="3" t="s">
        <v>5266</v>
      </c>
      <c r="C2222" s="3"/>
      <c r="D2222" s="3"/>
      <c r="E2222" s="3"/>
      <c r="F2222" s="51" t="str">
        <f t="shared" si="204"/>
        <v>10F7</v>
      </c>
      <c r="G2222" s="51">
        <f t="shared" si="205"/>
        <v>7</v>
      </c>
      <c r="H2222" s="51">
        <f t="shared" si="206"/>
        <v>10</v>
      </c>
      <c r="I2222" s="51" t="str">
        <f t="shared" si="207"/>
        <v>F</v>
      </c>
      <c r="J2222" s="51" t="str">
        <f t="shared" si="208"/>
        <v>MQ200</v>
      </c>
      <c r="K2222" s="76" t="str">
        <f t="shared" si="209"/>
        <v>RAB10F7A</v>
      </c>
      <c r="L2222" s="281" t="e">
        <f>VLOOKUP(K2222,'Planilla de control'!#REF!,2,0)</f>
        <v>#REF!</v>
      </c>
      <c r="M2222" s="29" t="e">
        <f>IF(COUNTIF('Planilla de control'!#REF!,K2222)&gt;0,"SI","NO")</f>
        <v>#REF!</v>
      </c>
    </row>
    <row r="2223" spans="1:13" x14ac:dyDescent="0.3">
      <c r="A2223" s="3" t="s">
        <v>2366</v>
      </c>
      <c r="B2223" s="3" t="s">
        <v>5267</v>
      </c>
      <c r="C2223" s="3"/>
      <c r="D2223" s="3"/>
      <c r="E2223" s="3"/>
      <c r="F2223" s="51" t="str">
        <f t="shared" si="204"/>
        <v>10A12</v>
      </c>
      <c r="G2223" s="51">
        <f t="shared" si="205"/>
        <v>12</v>
      </c>
      <c r="H2223" s="51">
        <f t="shared" si="206"/>
        <v>10</v>
      </c>
      <c r="I2223" s="51" t="str">
        <f t="shared" si="207"/>
        <v>A</v>
      </c>
      <c r="J2223" s="51" t="str">
        <f t="shared" si="208"/>
        <v>MQ200</v>
      </c>
      <c r="K2223" s="76" t="str">
        <f t="shared" si="209"/>
        <v>RAB10A12A</v>
      </c>
      <c r="L2223" s="281" t="e">
        <f>VLOOKUP(K2223,'Planilla de control'!#REF!,2,0)</f>
        <v>#REF!</v>
      </c>
      <c r="M2223" s="29" t="e">
        <f>IF(COUNTIF('Planilla de control'!#REF!,K2223)&gt;0,"SI","NO")</f>
        <v>#REF!</v>
      </c>
    </row>
    <row r="2224" spans="1:13" x14ac:dyDescent="0.3">
      <c r="A2224" s="3" t="s">
        <v>2366</v>
      </c>
      <c r="B2224" s="3" t="s">
        <v>5268</v>
      </c>
      <c r="C2224" s="3"/>
      <c r="D2224" s="3"/>
      <c r="E2224" s="3"/>
      <c r="F2224" s="51" t="str">
        <f t="shared" si="204"/>
        <v>10E3</v>
      </c>
      <c r="G2224" s="51">
        <f t="shared" si="205"/>
        <v>3</v>
      </c>
      <c r="H2224" s="51">
        <f t="shared" si="206"/>
        <v>10</v>
      </c>
      <c r="I2224" s="51" t="str">
        <f t="shared" si="207"/>
        <v>E</v>
      </c>
      <c r="J2224" s="51" t="str">
        <f t="shared" si="208"/>
        <v>MQ200</v>
      </c>
      <c r="K2224" s="76" t="str">
        <f t="shared" si="209"/>
        <v>RAB10E3B</v>
      </c>
      <c r="L2224" s="281" t="e">
        <f>VLOOKUP(K2224,'Planilla de control'!#REF!,2,0)</f>
        <v>#REF!</v>
      </c>
      <c r="M2224" s="29" t="e">
        <f>IF(COUNTIF('Planilla de control'!#REF!,K2224)&gt;0,"SI","NO")</f>
        <v>#REF!</v>
      </c>
    </row>
    <row r="2225" spans="1:13" x14ac:dyDescent="0.3">
      <c r="A2225" s="3" t="s">
        <v>2366</v>
      </c>
      <c r="B2225" s="3" t="s">
        <v>5269</v>
      </c>
      <c r="C2225" s="3"/>
      <c r="D2225" s="3"/>
      <c r="E2225" s="3"/>
      <c r="F2225" s="51" t="str">
        <f t="shared" si="204"/>
        <v>10I5</v>
      </c>
      <c r="G2225" s="51">
        <f t="shared" si="205"/>
        <v>5</v>
      </c>
      <c r="H2225" s="51">
        <f t="shared" si="206"/>
        <v>10</v>
      </c>
      <c r="I2225" s="51" t="str">
        <f t="shared" si="207"/>
        <v>I</v>
      </c>
      <c r="J2225" s="51" t="str">
        <f t="shared" si="208"/>
        <v>MQ200</v>
      </c>
      <c r="K2225" s="76" t="str">
        <f t="shared" si="209"/>
        <v>RAB10I5B</v>
      </c>
      <c r="L2225" s="281" t="e">
        <f>VLOOKUP(K2225,'Planilla de control'!#REF!,2,0)</f>
        <v>#REF!</v>
      </c>
      <c r="M2225" s="29" t="e">
        <f>IF(COUNTIF('Planilla de control'!#REF!,K2225)&gt;0,"SI","NO")</f>
        <v>#REF!</v>
      </c>
    </row>
    <row r="2226" spans="1:13" x14ac:dyDescent="0.3">
      <c r="A2226" s="3" t="s">
        <v>2366</v>
      </c>
      <c r="B2226" s="3" t="s">
        <v>5270</v>
      </c>
      <c r="C2226" s="3"/>
      <c r="D2226" s="3"/>
      <c r="E2226" s="3"/>
      <c r="F2226" s="51" t="str">
        <f t="shared" si="204"/>
        <v>10J5</v>
      </c>
      <c r="G2226" s="51">
        <f t="shared" si="205"/>
        <v>5</v>
      </c>
      <c r="H2226" s="51">
        <f t="shared" si="206"/>
        <v>10</v>
      </c>
      <c r="I2226" s="51" t="str">
        <f t="shared" si="207"/>
        <v>J</v>
      </c>
      <c r="J2226" s="51" t="str">
        <f t="shared" si="208"/>
        <v>MQ200</v>
      </c>
      <c r="K2226" s="76" t="str">
        <f t="shared" si="209"/>
        <v>RAB10J5B</v>
      </c>
      <c r="L2226" s="281" t="e">
        <f>VLOOKUP(K2226,'Planilla de control'!#REF!,2,0)</f>
        <v>#REF!</v>
      </c>
      <c r="M2226" s="29" t="e">
        <f>IF(COUNTIF('Planilla de control'!#REF!,K2226)&gt;0,"SI","NO")</f>
        <v>#REF!</v>
      </c>
    </row>
    <row r="2227" spans="1:13" x14ac:dyDescent="0.3">
      <c r="A2227" s="3" t="s">
        <v>2366</v>
      </c>
      <c r="B2227" s="3" t="s">
        <v>5271</v>
      </c>
      <c r="C2227" s="3"/>
      <c r="D2227" s="3"/>
      <c r="E2227" s="3"/>
      <c r="F2227" s="51" t="str">
        <f t="shared" si="204"/>
        <v>10A8</v>
      </c>
      <c r="G2227" s="51">
        <f t="shared" si="205"/>
        <v>8</v>
      </c>
      <c r="H2227" s="51">
        <f t="shared" si="206"/>
        <v>10</v>
      </c>
      <c r="I2227" s="51" t="str">
        <f t="shared" si="207"/>
        <v>A</v>
      </c>
      <c r="J2227" s="51" t="str">
        <f t="shared" si="208"/>
        <v>MQ200</v>
      </c>
      <c r="K2227" s="76" t="str">
        <f t="shared" si="209"/>
        <v>RAB10A8A</v>
      </c>
      <c r="L2227" s="281" t="e">
        <f>VLOOKUP(K2227,'Planilla de control'!#REF!,2,0)</f>
        <v>#REF!</v>
      </c>
      <c r="M2227" s="29" t="e">
        <f>IF(COUNTIF('Planilla de control'!#REF!,K2227)&gt;0,"SI","NO")</f>
        <v>#REF!</v>
      </c>
    </row>
    <row r="2228" spans="1:13" x14ac:dyDescent="0.3">
      <c r="A2228" s="3" t="s">
        <v>2366</v>
      </c>
      <c r="B2228" s="3" t="s">
        <v>5272</v>
      </c>
      <c r="C2228" s="3"/>
      <c r="D2228" s="3"/>
      <c r="E2228" s="3"/>
      <c r="F2228" s="51" t="str">
        <f t="shared" si="204"/>
        <v>10D11</v>
      </c>
      <c r="G2228" s="51">
        <f t="shared" si="205"/>
        <v>11</v>
      </c>
      <c r="H2228" s="51">
        <f t="shared" si="206"/>
        <v>10</v>
      </c>
      <c r="I2228" s="51" t="str">
        <f t="shared" si="207"/>
        <v>D</v>
      </c>
      <c r="J2228" s="51" t="str">
        <f t="shared" si="208"/>
        <v>MQ200</v>
      </c>
      <c r="K2228" s="76" t="str">
        <f t="shared" si="209"/>
        <v>RAB10D11A</v>
      </c>
      <c r="L2228" s="281" t="e">
        <f>VLOOKUP(K2228,'Planilla de control'!#REF!,2,0)</f>
        <v>#REF!</v>
      </c>
      <c r="M2228" s="29" t="e">
        <f>IF(COUNTIF('Planilla de control'!#REF!,K2228)&gt;0,"SI","NO")</f>
        <v>#REF!</v>
      </c>
    </row>
    <row r="2229" spans="1:13" x14ac:dyDescent="0.3">
      <c r="A2229" s="3" t="s">
        <v>2366</v>
      </c>
      <c r="B2229" s="3" t="s">
        <v>5273</v>
      </c>
      <c r="C2229" s="3"/>
      <c r="D2229" s="3"/>
      <c r="E2229" s="3"/>
      <c r="F2229" s="51" t="str">
        <f t="shared" si="204"/>
        <v>10A12</v>
      </c>
      <c r="G2229" s="51">
        <f t="shared" si="205"/>
        <v>12</v>
      </c>
      <c r="H2229" s="51">
        <f t="shared" si="206"/>
        <v>10</v>
      </c>
      <c r="I2229" s="51" t="str">
        <f t="shared" si="207"/>
        <v>A</v>
      </c>
      <c r="J2229" s="51" t="str">
        <f t="shared" si="208"/>
        <v>MQ200</v>
      </c>
      <c r="K2229" s="76" t="str">
        <f t="shared" si="209"/>
        <v>RAB10A12B</v>
      </c>
      <c r="L2229" s="281" t="e">
        <f>VLOOKUP(K2229,'Planilla de control'!#REF!,2,0)</f>
        <v>#REF!</v>
      </c>
      <c r="M2229" s="29" t="e">
        <f>IF(COUNTIF('Planilla de control'!#REF!,K2229)&gt;0,"SI","NO")</f>
        <v>#REF!</v>
      </c>
    </row>
    <row r="2230" spans="1:13" x14ac:dyDescent="0.3">
      <c r="A2230" s="3" t="s">
        <v>2366</v>
      </c>
      <c r="B2230" s="3" t="s">
        <v>5274</v>
      </c>
      <c r="C2230" s="3"/>
      <c r="D2230" s="3"/>
      <c r="E2230" s="3"/>
      <c r="F2230" s="51" t="str">
        <f t="shared" si="204"/>
        <v>10B12</v>
      </c>
      <c r="G2230" s="51">
        <f t="shared" si="205"/>
        <v>12</v>
      </c>
      <c r="H2230" s="51">
        <f t="shared" si="206"/>
        <v>10</v>
      </c>
      <c r="I2230" s="51" t="str">
        <f t="shared" si="207"/>
        <v>B</v>
      </c>
      <c r="J2230" s="51" t="str">
        <f t="shared" si="208"/>
        <v>MQ200</v>
      </c>
      <c r="K2230" s="76" t="str">
        <f t="shared" si="209"/>
        <v>RAB10B12A</v>
      </c>
      <c r="L2230" s="281" t="e">
        <f>VLOOKUP(K2230,'Planilla de control'!#REF!,2,0)</f>
        <v>#REF!</v>
      </c>
      <c r="M2230" s="29" t="e">
        <f>IF(COUNTIF('Planilla de control'!#REF!,K2230)&gt;0,"SI","NO")</f>
        <v>#REF!</v>
      </c>
    </row>
    <row r="2231" spans="1:13" x14ac:dyDescent="0.3">
      <c r="A2231" s="3" t="s">
        <v>2366</v>
      </c>
      <c r="B2231" s="3" t="s">
        <v>5275</v>
      </c>
      <c r="C2231" s="3"/>
      <c r="D2231" s="3"/>
      <c r="E2231" s="3"/>
      <c r="F2231" s="51" t="str">
        <f t="shared" si="204"/>
        <v>10E7</v>
      </c>
      <c r="G2231" s="51">
        <f t="shared" si="205"/>
        <v>7</v>
      </c>
      <c r="H2231" s="51">
        <f t="shared" si="206"/>
        <v>10</v>
      </c>
      <c r="I2231" s="51" t="str">
        <f t="shared" si="207"/>
        <v>E</v>
      </c>
      <c r="J2231" s="51" t="str">
        <f t="shared" si="208"/>
        <v>MQ200</v>
      </c>
      <c r="K2231" s="76" t="str">
        <f t="shared" si="209"/>
        <v>RAB10E7B</v>
      </c>
      <c r="L2231" s="281" t="e">
        <f>VLOOKUP(K2231,'Planilla de control'!#REF!,2,0)</f>
        <v>#REF!</v>
      </c>
      <c r="M2231" s="29" t="e">
        <f>IF(COUNTIF('Planilla de control'!#REF!,K2231)&gt;0,"SI","NO")</f>
        <v>#REF!</v>
      </c>
    </row>
    <row r="2232" spans="1:13" x14ac:dyDescent="0.3">
      <c r="A2232" s="3" t="s">
        <v>2366</v>
      </c>
      <c r="B2232" s="3" t="s">
        <v>5276</v>
      </c>
      <c r="C2232" s="3"/>
      <c r="D2232" s="3"/>
      <c r="E2232" s="3"/>
      <c r="F2232" s="51" t="str">
        <f t="shared" si="204"/>
        <v>10F7</v>
      </c>
      <c r="G2232" s="51">
        <f t="shared" si="205"/>
        <v>7</v>
      </c>
      <c r="H2232" s="51">
        <f t="shared" si="206"/>
        <v>10</v>
      </c>
      <c r="I2232" s="51" t="str">
        <f t="shared" si="207"/>
        <v>F</v>
      </c>
      <c r="J2232" s="51" t="str">
        <f t="shared" si="208"/>
        <v>MQ200</v>
      </c>
      <c r="K2232" s="76" t="str">
        <f t="shared" si="209"/>
        <v>RAB10F7B</v>
      </c>
      <c r="L2232" s="281" t="e">
        <f>VLOOKUP(K2232,'Planilla de control'!#REF!,2,0)</f>
        <v>#REF!</v>
      </c>
      <c r="M2232" s="29" t="e">
        <f>IF(COUNTIF('Planilla de control'!#REF!,K2232)&gt;0,"SI","NO")</f>
        <v>#REF!</v>
      </c>
    </row>
    <row r="2233" spans="1:13" x14ac:dyDescent="0.3">
      <c r="A2233" s="3" t="s">
        <v>2366</v>
      </c>
      <c r="B2233" s="3" t="s">
        <v>5277</v>
      </c>
      <c r="C2233" s="3"/>
      <c r="D2233" s="3"/>
      <c r="E2233" s="3"/>
      <c r="F2233" s="51" t="str">
        <f t="shared" si="204"/>
        <v>10B1</v>
      </c>
      <c r="G2233" s="51">
        <f t="shared" si="205"/>
        <v>1</v>
      </c>
      <c r="H2233" s="51">
        <f t="shared" si="206"/>
        <v>10</v>
      </c>
      <c r="I2233" s="51" t="str">
        <f t="shared" si="207"/>
        <v>B</v>
      </c>
      <c r="J2233" s="51" t="str">
        <f t="shared" si="208"/>
        <v>MQ200</v>
      </c>
      <c r="K2233" s="76" t="str">
        <f t="shared" si="209"/>
        <v>RAB10B1A</v>
      </c>
      <c r="L2233" s="281" t="e">
        <f>VLOOKUP(K2233,'Planilla de control'!#REF!,2,0)</f>
        <v>#REF!</v>
      </c>
      <c r="M2233" s="29" t="e">
        <f>IF(COUNTIF('Planilla de control'!#REF!,K2233)&gt;0,"SI","NO")</f>
        <v>#REF!</v>
      </c>
    </row>
    <row r="2234" spans="1:13" x14ac:dyDescent="0.3">
      <c r="A2234" s="3" t="s">
        <v>2366</v>
      </c>
      <c r="B2234" s="3" t="s">
        <v>5278</v>
      </c>
      <c r="C2234" s="3"/>
      <c r="D2234" s="3"/>
      <c r="E2234" s="3"/>
      <c r="F2234" s="51" t="str">
        <f t="shared" si="204"/>
        <v>10I2</v>
      </c>
      <c r="G2234" s="51">
        <f t="shared" si="205"/>
        <v>2</v>
      </c>
      <c r="H2234" s="51">
        <f t="shared" si="206"/>
        <v>10</v>
      </c>
      <c r="I2234" s="51" t="str">
        <f t="shared" si="207"/>
        <v>I</v>
      </c>
      <c r="J2234" s="51" t="str">
        <f t="shared" si="208"/>
        <v>MQ200</v>
      </c>
      <c r="K2234" s="76" t="str">
        <f t="shared" si="209"/>
        <v>RAB10I2A</v>
      </c>
      <c r="L2234" s="281" t="e">
        <f>VLOOKUP(K2234,'Planilla de control'!#REF!,2,0)</f>
        <v>#REF!</v>
      </c>
      <c r="M2234" s="29" t="e">
        <f>IF(COUNTIF('Planilla de control'!#REF!,K2234)&gt;0,"SI","NO")</f>
        <v>#REF!</v>
      </c>
    </row>
    <row r="2235" spans="1:13" x14ac:dyDescent="0.3">
      <c r="A2235" s="3" t="s">
        <v>2366</v>
      </c>
      <c r="B2235" s="3" t="s">
        <v>5279</v>
      </c>
      <c r="C2235" s="3"/>
      <c r="D2235" s="3"/>
      <c r="E2235" s="3"/>
      <c r="F2235" s="51" t="str">
        <f t="shared" si="204"/>
        <v>10I7</v>
      </c>
      <c r="G2235" s="51">
        <f t="shared" si="205"/>
        <v>7</v>
      </c>
      <c r="H2235" s="51">
        <f t="shared" si="206"/>
        <v>10</v>
      </c>
      <c r="I2235" s="51" t="str">
        <f t="shared" si="207"/>
        <v>I</v>
      </c>
      <c r="J2235" s="51" t="str">
        <f t="shared" si="208"/>
        <v>MQ200</v>
      </c>
      <c r="K2235" s="76" t="str">
        <f t="shared" si="209"/>
        <v>RAB10I7A</v>
      </c>
      <c r="L2235" s="281" t="e">
        <f>VLOOKUP(K2235,'Planilla de control'!#REF!,2,0)</f>
        <v>#REF!</v>
      </c>
      <c r="M2235" s="29" t="e">
        <f>IF(COUNTIF('Planilla de control'!#REF!,K2235)&gt;0,"SI","NO")</f>
        <v>#REF!</v>
      </c>
    </row>
    <row r="2236" spans="1:13" x14ac:dyDescent="0.3">
      <c r="A2236" s="3" t="s">
        <v>2366</v>
      </c>
      <c r="B2236" s="3" t="s">
        <v>5280</v>
      </c>
      <c r="C2236" s="3"/>
      <c r="D2236" s="3"/>
      <c r="E2236" s="3"/>
      <c r="F2236" s="51" t="str">
        <f t="shared" si="204"/>
        <v>10K2</v>
      </c>
      <c r="G2236" s="51">
        <f t="shared" si="205"/>
        <v>2</v>
      </c>
      <c r="H2236" s="51">
        <f t="shared" si="206"/>
        <v>10</v>
      </c>
      <c r="I2236" s="51" t="str">
        <f t="shared" si="207"/>
        <v>K</v>
      </c>
      <c r="J2236" s="51" t="str">
        <f t="shared" si="208"/>
        <v>MQ200</v>
      </c>
      <c r="K2236" s="76" t="str">
        <f t="shared" si="209"/>
        <v>RAB10K2A</v>
      </c>
      <c r="L2236" s="281" t="e">
        <f>VLOOKUP(K2236,'Planilla de control'!#REF!,2,0)</f>
        <v>#REF!</v>
      </c>
      <c r="M2236" s="29" t="e">
        <f>IF(COUNTIF('Planilla de control'!#REF!,K2236)&gt;0,"SI","NO")</f>
        <v>#REF!</v>
      </c>
    </row>
    <row r="2237" spans="1:13" x14ac:dyDescent="0.3">
      <c r="A2237" s="3" t="s">
        <v>2366</v>
      </c>
      <c r="B2237" s="3" t="s">
        <v>5281</v>
      </c>
      <c r="C2237" s="3"/>
      <c r="D2237" s="3"/>
      <c r="E2237" s="3"/>
      <c r="F2237" s="51" t="str">
        <f t="shared" si="204"/>
        <v>10K4</v>
      </c>
      <c r="G2237" s="51">
        <f t="shared" si="205"/>
        <v>4</v>
      </c>
      <c r="H2237" s="51">
        <f t="shared" si="206"/>
        <v>10</v>
      </c>
      <c r="I2237" s="51" t="str">
        <f t="shared" si="207"/>
        <v>K</v>
      </c>
      <c r="J2237" s="51" t="str">
        <f t="shared" si="208"/>
        <v>MQ200</v>
      </c>
      <c r="K2237" s="76" t="str">
        <f t="shared" si="209"/>
        <v>RAB10K4A</v>
      </c>
      <c r="L2237" s="281" t="e">
        <f>VLOOKUP(K2237,'Planilla de control'!#REF!,2,0)</f>
        <v>#REF!</v>
      </c>
      <c r="M2237" s="29" t="e">
        <f>IF(COUNTIF('Planilla de control'!#REF!,K2237)&gt;0,"SI","NO")</f>
        <v>#REF!</v>
      </c>
    </row>
    <row r="2238" spans="1:13" x14ac:dyDescent="0.3">
      <c r="A2238" s="3" t="s">
        <v>2366</v>
      </c>
      <c r="B2238" s="3" t="s">
        <v>5282</v>
      </c>
      <c r="C2238" s="3"/>
      <c r="D2238" s="3"/>
      <c r="E2238" s="3"/>
      <c r="F2238" s="51" t="str">
        <f t="shared" si="204"/>
        <v>10B4</v>
      </c>
      <c r="G2238" s="51">
        <f t="shared" si="205"/>
        <v>4</v>
      </c>
      <c r="H2238" s="51">
        <f t="shared" si="206"/>
        <v>10</v>
      </c>
      <c r="I2238" s="51" t="str">
        <f t="shared" si="207"/>
        <v>B</v>
      </c>
      <c r="J2238" s="51" t="str">
        <f t="shared" si="208"/>
        <v>MQ200</v>
      </c>
      <c r="K2238" s="76" t="str">
        <f t="shared" si="209"/>
        <v>RAB10B4B</v>
      </c>
      <c r="L2238" s="281" t="e">
        <f>VLOOKUP(K2238,'Planilla de control'!#REF!,2,0)</f>
        <v>#REF!</v>
      </c>
      <c r="M2238" s="29" t="e">
        <f>IF(COUNTIF('Planilla de control'!#REF!,K2238)&gt;0,"SI","NO")</f>
        <v>#REF!</v>
      </c>
    </row>
    <row r="2239" spans="1:13" x14ac:dyDescent="0.3">
      <c r="A2239" s="3" t="s">
        <v>2366</v>
      </c>
      <c r="B2239" s="3" t="s">
        <v>5283</v>
      </c>
      <c r="C2239" s="3"/>
      <c r="D2239" s="3"/>
      <c r="E2239" s="3"/>
      <c r="F2239" s="51" t="str">
        <f t="shared" si="204"/>
        <v>10C1</v>
      </c>
      <c r="G2239" s="51">
        <f t="shared" si="205"/>
        <v>1</v>
      </c>
      <c r="H2239" s="51">
        <f t="shared" si="206"/>
        <v>10</v>
      </c>
      <c r="I2239" s="51" t="str">
        <f t="shared" si="207"/>
        <v>C</v>
      </c>
      <c r="J2239" s="51" t="str">
        <f t="shared" si="208"/>
        <v>MQ200</v>
      </c>
      <c r="K2239" s="76" t="str">
        <f t="shared" si="209"/>
        <v>RAB10C1B</v>
      </c>
      <c r="L2239" s="281" t="e">
        <f>VLOOKUP(K2239,'Planilla de control'!#REF!,2,0)</f>
        <v>#REF!</v>
      </c>
      <c r="M2239" s="29" t="e">
        <f>IF(COUNTIF('Planilla de control'!#REF!,K2239)&gt;0,"SI","NO")</f>
        <v>#REF!</v>
      </c>
    </row>
    <row r="2240" spans="1:13" x14ac:dyDescent="0.3">
      <c r="A2240" s="3" t="s">
        <v>2366</v>
      </c>
      <c r="B2240" s="3" t="s">
        <v>5284</v>
      </c>
      <c r="C2240" s="3"/>
      <c r="D2240" s="3"/>
      <c r="E2240" s="3"/>
      <c r="F2240" s="51" t="str">
        <f t="shared" si="204"/>
        <v>10F3</v>
      </c>
      <c r="G2240" s="51">
        <f t="shared" si="205"/>
        <v>3</v>
      </c>
      <c r="H2240" s="51">
        <f t="shared" si="206"/>
        <v>10</v>
      </c>
      <c r="I2240" s="51" t="str">
        <f t="shared" si="207"/>
        <v>F</v>
      </c>
      <c r="J2240" s="51" t="str">
        <f t="shared" si="208"/>
        <v>MQ200</v>
      </c>
      <c r="K2240" s="76" t="str">
        <f t="shared" si="209"/>
        <v>RAB10F3A</v>
      </c>
      <c r="L2240" s="281" t="e">
        <f>VLOOKUP(K2240,'Planilla de control'!#REF!,2,0)</f>
        <v>#REF!</v>
      </c>
      <c r="M2240" s="29" t="e">
        <f>IF(COUNTIF('Planilla de control'!#REF!,K2240)&gt;0,"SI","NO")</f>
        <v>#REF!</v>
      </c>
    </row>
    <row r="2241" spans="1:13" x14ac:dyDescent="0.3">
      <c r="A2241" s="3" t="s">
        <v>2366</v>
      </c>
      <c r="B2241" s="3" t="s">
        <v>5285</v>
      </c>
      <c r="C2241" s="3"/>
      <c r="D2241" s="3"/>
      <c r="E2241" s="3"/>
      <c r="F2241" s="51" t="str">
        <f t="shared" si="204"/>
        <v>10F4</v>
      </c>
      <c r="G2241" s="51">
        <f t="shared" si="205"/>
        <v>4</v>
      </c>
      <c r="H2241" s="51">
        <f t="shared" si="206"/>
        <v>10</v>
      </c>
      <c r="I2241" s="51" t="str">
        <f t="shared" si="207"/>
        <v>F</v>
      </c>
      <c r="J2241" s="51" t="str">
        <f t="shared" si="208"/>
        <v>MQ200</v>
      </c>
      <c r="K2241" s="76" t="str">
        <f t="shared" si="209"/>
        <v>RAB10F4A</v>
      </c>
      <c r="L2241" s="281" t="e">
        <f>VLOOKUP(K2241,'Planilla de control'!#REF!,2,0)</f>
        <v>#REF!</v>
      </c>
      <c r="M2241" s="29" t="e">
        <f>IF(COUNTIF('Planilla de control'!#REF!,K2241)&gt;0,"SI","NO")</f>
        <v>#REF!</v>
      </c>
    </row>
    <row r="2242" spans="1:13" x14ac:dyDescent="0.3">
      <c r="A2242" s="3" t="s">
        <v>2366</v>
      </c>
      <c r="B2242" s="3" t="s">
        <v>5286</v>
      </c>
      <c r="C2242" s="3"/>
      <c r="D2242" s="3"/>
      <c r="E2242" s="3"/>
      <c r="F2242" s="51" t="str">
        <f t="shared" si="204"/>
        <v>10G3</v>
      </c>
      <c r="G2242" s="51">
        <f t="shared" si="205"/>
        <v>3</v>
      </c>
      <c r="H2242" s="51">
        <f t="shared" si="206"/>
        <v>10</v>
      </c>
      <c r="I2242" s="51" t="str">
        <f t="shared" si="207"/>
        <v>G</v>
      </c>
      <c r="J2242" s="51" t="str">
        <f t="shared" si="208"/>
        <v>MQ200</v>
      </c>
      <c r="K2242" s="76" t="str">
        <f t="shared" si="209"/>
        <v>RAB10G3A</v>
      </c>
      <c r="L2242" s="281" t="e">
        <f>VLOOKUP(K2242,'Planilla de control'!#REF!,2,0)</f>
        <v>#REF!</v>
      </c>
      <c r="M2242" s="29" t="e">
        <f>IF(COUNTIF('Planilla de control'!#REF!,K2242)&gt;0,"SI","NO")</f>
        <v>#REF!</v>
      </c>
    </row>
    <row r="2243" spans="1:13" x14ac:dyDescent="0.3">
      <c r="A2243" s="3" t="s">
        <v>2366</v>
      </c>
      <c r="B2243" s="3" t="s">
        <v>5287</v>
      </c>
      <c r="C2243" s="3"/>
      <c r="D2243" s="3"/>
      <c r="E2243" s="3"/>
      <c r="F2243" s="51" t="str">
        <f t="shared" ref="F2243:F2306" si="210">IF(OR(LEN(B2243)=9,LEN(B2243)=5),MID(B2243,1,4),MID(B2243,1,5))</f>
        <v>10G5</v>
      </c>
      <c r="G2243" s="51">
        <f t="shared" ref="G2243:G2306" si="211">IF(MID(F2243,5,1)&lt;&gt;"",MID(F2243,4,2),MID(F2243,4,1))*1</f>
        <v>5</v>
      </c>
      <c r="H2243" s="51">
        <f t="shared" ref="H2243:H2306" si="212">+MID(B2243,1,2)*1</f>
        <v>10</v>
      </c>
      <c r="I2243" s="51" t="str">
        <f t="shared" ref="I2243:I2306" si="213">+MID(B2243,3,1)</f>
        <v>G</v>
      </c>
      <c r="J2243" s="51" t="str">
        <f t="shared" ref="J2243:J2306" si="214">HLOOKUP(A2243,$O$1:$U$2,2,0)</f>
        <v>MQ200</v>
      </c>
      <c r="K2243" s="76" t="str">
        <f t="shared" ref="K2243:K2306" si="215">CONCATENATE(A2243,B2243)</f>
        <v>RAB10G5A</v>
      </c>
      <c r="L2243" s="281" t="e">
        <f>VLOOKUP(K2243,'Planilla de control'!#REF!,2,0)</f>
        <v>#REF!</v>
      </c>
      <c r="M2243" s="29" t="e">
        <f>IF(COUNTIF('Planilla de control'!#REF!,K2243)&gt;0,"SI","NO")</f>
        <v>#REF!</v>
      </c>
    </row>
    <row r="2244" spans="1:13" x14ac:dyDescent="0.3">
      <c r="A2244" s="3" t="s">
        <v>2366</v>
      </c>
      <c r="B2244" s="3" t="s">
        <v>5288</v>
      </c>
      <c r="C2244" s="3"/>
      <c r="D2244" s="3"/>
      <c r="E2244" s="3"/>
      <c r="F2244" s="51" t="str">
        <f t="shared" si="210"/>
        <v>10H3</v>
      </c>
      <c r="G2244" s="51">
        <f t="shared" si="211"/>
        <v>3</v>
      </c>
      <c r="H2244" s="51">
        <f t="shared" si="212"/>
        <v>10</v>
      </c>
      <c r="I2244" s="51" t="str">
        <f t="shared" si="213"/>
        <v>H</v>
      </c>
      <c r="J2244" s="51" t="str">
        <f t="shared" si="214"/>
        <v>MQ200</v>
      </c>
      <c r="K2244" s="76" t="str">
        <f t="shared" si="215"/>
        <v>RAB10H3A</v>
      </c>
      <c r="L2244" s="281" t="e">
        <f>VLOOKUP(K2244,'Planilla de control'!#REF!,2,0)</f>
        <v>#REF!</v>
      </c>
      <c r="M2244" s="29" t="e">
        <f>IF(COUNTIF('Planilla de control'!#REF!,K2244)&gt;0,"SI","NO")</f>
        <v>#REF!</v>
      </c>
    </row>
    <row r="2245" spans="1:13" x14ac:dyDescent="0.3">
      <c r="A2245" s="3" t="s">
        <v>2366</v>
      </c>
      <c r="B2245" s="3" t="s">
        <v>5289</v>
      </c>
      <c r="C2245" s="3"/>
      <c r="D2245" s="3"/>
      <c r="E2245" s="3"/>
      <c r="F2245" s="51" t="str">
        <f t="shared" si="210"/>
        <v>10K3</v>
      </c>
      <c r="G2245" s="51">
        <f t="shared" si="211"/>
        <v>3</v>
      </c>
      <c r="H2245" s="51">
        <f t="shared" si="212"/>
        <v>10</v>
      </c>
      <c r="I2245" s="51" t="str">
        <f t="shared" si="213"/>
        <v>K</v>
      </c>
      <c r="J2245" s="51" t="str">
        <f t="shared" si="214"/>
        <v>MQ200</v>
      </c>
      <c r="K2245" s="76" t="str">
        <f t="shared" si="215"/>
        <v>RAB10K3B</v>
      </c>
      <c r="L2245" s="281" t="e">
        <f>VLOOKUP(K2245,'Planilla de control'!#REF!,2,0)</f>
        <v>#REF!</v>
      </c>
      <c r="M2245" s="29" t="e">
        <f>IF(COUNTIF('Planilla de control'!#REF!,K2245)&gt;0,"SI","NO")</f>
        <v>#REF!</v>
      </c>
    </row>
    <row r="2246" spans="1:13" x14ac:dyDescent="0.3">
      <c r="A2246" s="3" t="s">
        <v>2366</v>
      </c>
      <c r="B2246" s="3" t="s">
        <v>5290</v>
      </c>
      <c r="C2246" s="3"/>
      <c r="D2246" s="3"/>
      <c r="E2246" s="3"/>
      <c r="F2246" s="51" t="str">
        <f t="shared" si="210"/>
        <v>10A2</v>
      </c>
      <c r="G2246" s="51">
        <f t="shared" si="211"/>
        <v>2</v>
      </c>
      <c r="H2246" s="51">
        <f t="shared" si="212"/>
        <v>10</v>
      </c>
      <c r="I2246" s="51" t="str">
        <f t="shared" si="213"/>
        <v>A</v>
      </c>
      <c r="J2246" s="51" t="str">
        <f t="shared" si="214"/>
        <v>MQ200</v>
      </c>
      <c r="K2246" s="76" t="str">
        <f t="shared" si="215"/>
        <v>RAB10A2B</v>
      </c>
      <c r="L2246" s="281" t="e">
        <f>VLOOKUP(K2246,'Planilla de control'!#REF!,2,0)</f>
        <v>#REF!</v>
      </c>
      <c r="M2246" s="29" t="e">
        <f>IF(COUNTIF('Planilla de control'!#REF!,K2246)&gt;0,"SI","NO")</f>
        <v>#REF!</v>
      </c>
    </row>
    <row r="2247" spans="1:13" x14ac:dyDescent="0.3">
      <c r="A2247" s="3" t="s">
        <v>2366</v>
      </c>
      <c r="B2247" s="3" t="s">
        <v>5291</v>
      </c>
      <c r="C2247" s="3"/>
      <c r="D2247" s="3"/>
      <c r="E2247" s="3"/>
      <c r="F2247" s="51" t="str">
        <f t="shared" si="210"/>
        <v>10K1</v>
      </c>
      <c r="G2247" s="51">
        <f t="shared" si="211"/>
        <v>1</v>
      </c>
      <c r="H2247" s="51">
        <f t="shared" si="212"/>
        <v>10</v>
      </c>
      <c r="I2247" s="51" t="str">
        <f t="shared" si="213"/>
        <v>K</v>
      </c>
      <c r="J2247" s="51" t="str">
        <f t="shared" si="214"/>
        <v>MQ200</v>
      </c>
      <c r="K2247" s="76" t="str">
        <f t="shared" si="215"/>
        <v>RAB10K1A</v>
      </c>
      <c r="L2247" s="281" t="e">
        <f>VLOOKUP(K2247,'Planilla de control'!#REF!,2,0)</f>
        <v>#REF!</v>
      </c>
      <c r="M2247" s="29" t="e">
        <f>IF(COUNTIF('Planilla de control'!#REF!,K2247)&gt;0,"SI","NO")</f>
        <v>#REF!</v>
      </c>
    </row>
    <row r="2248" spans="1:13" x14ac:dyDescent="0.3">
      <c r="A2248" s="3" t="s">
        <v>2366</v>
      </c>
      <c r="B2248" s="3" t="s">
        <v>5292</v>
      </c>
      <c r="C2248" s="3"/>
      <c r="D2248" s="3"/>
      <c r="E2248" s="3"/>
      <c r="F2248" s="51" t="str">
        <f t="shared" si="210"/>
        <v>10K4</v>
      </c>
      <c r="G2248" s="51">
        <f t="shared" si="211"/>
        <v>4</v>
      </c>
      <c r="H2248" s="51">
        <f t="shared" si="212"/>
        <v>10</v>
      </c>
      <c r="I2248" s="51" t="str">
        <f t="shared" si="213"/>
        <v>K</v>
      </c>
      <c r="J2248" s="51" t="str">
        <f t="shared" si="214"/>
        <v>MQ200</v>
      </c>
      <c r="K2248" s="76" t="str">
        <f t="shared" si="215"/>
        <v>RAB10K4B</v>
      </c>
      <c r="L2248" s="281" t="e">
        <f>VLOOKUP(K2248,'Planilla de control'!#REF!,2,0)</f>
        <v>#REF!</v>
      </c>
      <c r="M2248" s="29" t="e">
        <f>IF(COUNTIF('Planilla de control'!#REF!,K2248)&gt;0,"SI","NO")</f>
        <v>#REF!</v>
      </c>
    </row>
    <row r="2249" spans="1:13" x14ac:dyDescent="0.3">
      <c r="A2249" s="3" t="s">
        <v>2366</v>
      </c>
      <c r="B2249" s="3" t="s">
        <v>5293</v>
      </c>
      <c r="C2249" s="3"/>
      <c r="D2249" s="3"/>
      <c r="E2249" s="3"/>
      <c r="F2249" s="51" t="str">
        <f t="shared" si="210"/>
        <v>10K5</v>
      </c>
      <c r="G2249" s="51">
        <f t="shared" si="211"/>
        <v>5</v>
      </c>
      <c r="H2249" s="51">
        <f t="shared" si="212"/>
        <v>10</v>
      </c>
      <c r="I2249" s="51" t="str">
        <f t="shared" si="213"/>
        <v>K</v>
      </c>
      <c r="J2249" s="51" t="str">
        <f t="shared" si="214"/>
        <v>MQ200</v>
      </c>
      <c r="K2249" s="76" t="str">
        <f t="shared" si="215"/>
        <v>RAB10K5A</v>
      </c>
      <c r="L2249" s="281" t="e">
        <f>VLOOKUP(K2249,'Planilla de control'!#REF!,2,0)</f>
        <v>#REF!</v>
      </c>
      <c r="M2249" s="29" t="e">
        <f>IF(COUNTIF('Planilla de control'!#REF!,K2249)&gt;0,"SI","NO")</f>
        <v>#REF!</v>
      </c>
    </row>
    <row r="2250" spans="1:13" x14ac:dyDescent="0.3">
      <c r="A2250" s="3" t="s">
        <v>2366</v>
      </c>
      <c r="B2250" s="3" t="s">
        <v>5294</v>
      </c>
      <c r="C2250" s="3"/>
      <c r="D2250" s="3"/>
      <c r="E2250" s="3"/>
      <c r="F2250" s="51" t="str">
        <f t="shared" si="210"/>
        <v>10K5</v>
      </c>
      <c r="G2250" s="51">
        <f t="shared" si="211"/>
        <v>5</v>
      </c>
      <c r="H2250" s="51">
        <f t="shared" si="212"/>
        <v>10</v>
      </c>
      <c r="I2250" s="51" t="str">
        <f t="shared" si="213"/>
        <v>K</v>
      </c>
      <c r="J2250" s="51" t="str">
        <f t="shared" si="214"/>
        <v>MQ200</v>
      </c>
      <c r="K2250" s="76" t="str">
        <f t="shared" si="215"/>
        <v>RAB10K5B</v>
      </c>
      <c r="L2250" s="281" t="e">
        <f>VLOOKUP(K2250,'Planilla de control'!#REF!,2,0)</f>
        <v>#REF!</v>
      </c>
      <c r="M2250" s="29" t="e">
        <f>IF(COUNTIF('Planilla de control'!#REF!,K2250)&gt;0,"SI","NO")</f>
        <v>#REF!</v>
      </c>
    </row>
    <row r="2251" spans="1:13" x14ac:dyDescent="0.3">
      <c r="A2251" s="3" t="s">
        <v>2366</v>
      </c>
      <c r="B2251" s="3" t="s">
        <v>5295</v>
      </c>
      <c r="C2251" s="3"/>
      <c r="D2251" s="3"/>
      <c r="E2251" s="3"/>
      <c r="F2251" s="51" t="str">
        <f t="shared" si="210"/>
        <v>10K8</v>
      </c>
      <c r="G2251" s="51">
        <f t="shared" si="211"/>
        <v>8</v>
      </c>
      <c r="H2251" s="51">
        <f t="shared" si="212"/>
        <v>10</v>
      </c>
      <c r="I2251" s="51" t="str">
        <f t="shared" si="213"/>
        <v>K</v>
      </c>
      <c r="J2251" s="51" t="str">
        <f t="shared" si="214"/>
        <v>MQ200</v>
      </c>
      <c r="K2251" s="76" t="str">
        <f t="shared" si="215"/>
        <v>RAB10K8B</v>
      </c>
      <c r="L2251" s="281" t="e">
        <f>VLOOKUP(K2251,'Planilla de control'!#REF!,2,0)</f>
        <v>#REF!</v>
      </c>
      <c r="M2251" s="29" t="e">
        <f>IF(COUNTIF('Planilla de control'!#REF!,K2251)&gt;0,"SI","NO")</f>
        <v>#REF!</v>
      </c>
    </row>
    <row r="2252" spans="1:13" x14ac:dyDescent="0.3">
      <c r="A2252" s="3" t="s">
        <v>2366</v>
      </c>
      <c r="B2252" s="3" t="s">
        <v>5296</v>
      </c>
      <c r="C2252" s="3"/>
      <c r="D2252" s="3"/>
      <c r="E2252" s="3"/>
      <c r="F2252" s="51" t="str">
        <f t="shared" si="210"/>
        <v>10J2</v>
      </c>
      <c r="G2252" s="51">
        <f t="shared" si="211"/>
        <v>2</v>
      </c>
      <c r="H2252" s="51">
        <f t="shared" si="212"/>
        <v>10</v>
      </c>
      <c r="I2252" s="51" t="str">
        <f t="shared" si="213"/>
        <v>J</v>
      </c>
      <c r="J2252" s="51" t="str">
        <f t="shared" si="214"/>
        <v>MQ200</v>
      </c>
      <c r="K2252" s="76" t="str">
        <f t="shared" si="215"/>
        <v>RAB10J2A</v>
      </c>
      <c r="L2252" s="281" t="e">
        <f>VLOOKUP(K2252,'Planilla de control'!#REF!,2,0)</f>
        <v>#REF!</v>
      </c>
      <c r="M2252" s="29" t="e">
        <f>IF(COUNTIF('Planilla de control'!#REF!,K2252)&gt;0,"SI","NO")</f>
        <v>#REF!</v>
      </c>
    </row>
    <row r="2253" spans="1:13" x14ac:dyDescent="0.3">
      <c r="A2253" s="3" t="s">
        <v>2366</v>
      </c>
      <c r="B2253" s="3" t="s">
        <v>5297</v>
      </c>
      <c r="C2253" s="3"/>
      <c r="D2253" s="3"/>
      <c r="E2253" s="3"/>
      <c r="F2253" s="51" t="str">
        <f t="shared" si="210"/>
        <v>10B3</v>
      </c>
      <c r="G2253" s="51">
        <f t="shared" si="211"/>
        <v>3</v>
      </c>
      <c r="H2253" s="51">
        <f t="shared" si="212"/>
        <v>10</v>
      </c>
      <c r="I2253" s="51" t="str">
        <f t="shared" si="213"/>
        <v>B</v>
      </c>
      <c r="J2253" s="51" t="str">
        <f t="shared" si="214"/>
        <v>MQ200</v>
      </c>
      <c r="K2253" s="76" t="str">
        <f t="shared" si="215"/>
        <v>RAB10B3A</v>
      </c>
      <c r="L2253" s="281" t="e">
        <f>VLOOKUP(K2253,'Planilla de control'!#REF!,2,0)</f>
        <v>#REF!</v>
      </c>
      <c r="M2253" s="29" t="e">
        <f>IF(COUNTIF('Planilla de control'!#REF!,K2253)&gt;0,"SI","NO")</f>
        <v>#REF!</v>
      </c>
    </row>
    <row r="2254" spans="1:13" x14ac:dyDescent="0.3">
      <c r="A2254" s="3" t="s">
        <v>2366</v>
      </c>
      <c r="B2254" s="3" t="s">
        <v>5298</v>
      </c>
      <c r="C2254" s="3"/>
      <c r="D2254" s="3"/>
      <c r="E2254" s="3"/>
      <c r="F2254" s="51" t="str">
        <f t="shared" si="210"/>
        <v>10A3</v>
      </c>
      <c r="G2254" s="51">
        <f t="shared" si="211"/>
        <v>3</v>
      </c>
      <c r="H2254" s="51">
        <f t="shared" si="212"/>
        <v>10</v>
      </c>
      <c r="I2254" s="51" t="str">
        <f t="shared" si="213"/>
        <v>A</v>
      </c>
      <c r="J2254" s="51" t="str">
        <f t="shared" si="214"/>
        <v>MQ200</v>
      </c>
      <c r="K2254" s="76" t="str">
        <f t="shared" si="215"/>
        <v>RAB10A3C</v>
      </c>
      <c r="L2254" s="281" t="e">
        <f>VLOOKUP(K2254,'Planilla de control'!#REF!,2,0)</f>
        <v>#REF!</v>
      </c>
      <c r="M2254" s="29" t="e">
        <f>IF(COUNTIF('Planilla de control'!#REF!,K2254)&gt;0,"SI","NO")</f>
        <v>#REF!</v>
      </c>
    </row>
    <row r="2255" spans="1:13" x14ac:dyDescent="0.3">
      <c r="A2255" s="3" t="s">
        <v>2366</v>
      </c>
      <c r="B2255" s="3" t="s">
        <v>5299</v>
      </c>
      <c r="C2255" s="3"/>
      <c r="D2255" s="3"/>
      <c r="E2255" s="3"/>
      <c r="F2255" s="51" t="str">
        <f t="shared" si="210"/>
        <v>10A9</v>
      </c>
      <c r="G2255" s="51">
        <f t="shared" si="211"/>
        <v>9</v>
      </c>
      <c r="H2255" s="51">
        <f t="shared" si="212"/>
        <v>10</v>
      </c>
      <c r="I2255" s="51" t="str">
        <f t="shared" si="213"/>
        <v>A</v>
      </c>
      <c r="J2255" s="51" t="str">
        <f t="shared" si="214"/>
        <v>MQ200</v>
      </c>
      <c r="K2255" s="76" t="str">
        <f t="shared" si="215"/>
        <v>RAB10A9C</v>
      </c>
      <c r="L2255" s="281" t="e">
        <f>VLOOKUP(K2255,'Planilla de control'!#REF!,2,0)</f>
        <v>#REF!</v>
      </c>
      <c r="M2255" s="29" t="e">
        <f>IF(COUNTIF('Planilla de control'!#REF!,K2255)&gt;0,"SI","NO")</f>
        <v>#REF!</v>
      </c>
    </row>
    <row r="2256" spans="1:13" x14ac:dyDescent="0.3">
      <c r="A2256" s="3" t="s">
        <v>2366</v>
      </c>
      <c r="B2256" s="3" t="s">
        <v>5300</v>
      </c>
      <c r="C2256" s="3"/>
      <c r="D2256" s="3"/>
      <c r="E2256" s="3"/>
      <c r="F2256" s="51" t="str">
        <f t="shared" si="210"/>
        <v>10C5</v>
      </c>
      <c r="G2256" s="51">
        <f t="shared" si="211"/>
        <v>5</v>
      </c>
      <c r="H2256" s="51">
        <f t="shared" si="212"/>
        <v>10</v>
      </c>
      <c r="I2256" s="51" t="str">
        <f t="shared" si="213"/>
        <v>C</v>
      </c>
      <c r="J2256" s="51" t="str">
        <f t="shared" si="214"/>
        <v>MQ200</v>
      </c>
      <c r="K2256" s="76" t="str">
        <f t="shared" si="215"/>
        <v>RAB10C5C</v>
      </c>
      <c r="L2256" s="281" t="e">
        <f>VLOOKUP(K2256,'Planilla de control'!#REF!,2,0)</f>
        <v>#REF!</v>
      </c>
      <c r="M2256" s="29" t="e">
        <f>IF(COUNTIF('Planilla de control'!#REF!,K2256)&gt;0,"SI","NO")</f>
        <v>#REF!</v>
      </c>
    </row>
    <row r="2257" spans="1:13" x14ac:dyDescent="0.3">
      <c r="A2257" s="3" t="s">
        <v>2366</v>
      </c>
      <c r="B2257" s="3" t="s">
        <v>5301</v>
      </c>
      <c r="C2257" s="3"/>
      <c r="D2257" s="3"/>
      <c r="E2257" s="3"/>
      <c r="F2257" s="51" t="str">
        <f t="shared" si="210"/>
        <v>10E3</v>
      </c>
      <c r="G2257" s="51">
        <f t="shared" si="211"/>
        <v>3</v>
      </c>
      <c r="H2257" s="51">
        <f t="shared" si="212"/>
        <v>10</v>
      </c>
      <c r="I2257" s="51" t="str">
        <f t="shared" si="213"/>
        <v>E</v>
      </c>
      <c r="J2257" s="51" t="str">
        <f t="shared" si="214"/>
        <v>MQ200</v>
      </c>
      <c r="K2257" s="76" t="str">
        <f t="shared" si="215"/>
        <v>RAB10E3A</v>
      </c>
      <c r="L2257" s="281" t="e">
        <f>VLOOKUP(K2257,'Planilla de control'!#REF!,2,0)</f>
        <v>#REF!</v>
      </c>
      <c r="M2257" s="29" t="e">
        <f>IF(COUNTIF('Planilla de control'!#REF!,K2257)&gt;0,"SI","NO")</f>
        <v>#REF!</v>
      </c>
    </row>
    <row r="2258" spans="1:13" x14ac:dyDescent="0.3">
      <c r="A2258" s="3" t="s">
        <v>2366</v>
      </c>
      <c r="B2258" s="3" t="s">
        <v>5302</v>
      </c>
      <c r="C2258" s="3"/>
      <c r="D2258" s="3"/>
      <c r="E2258" s="3"/>
      <c r="F2258" s="51" t="str">
        <f t="shared" si="210"/>
        <v>10H3</v>
      </c>
      <c r="G2258" s="51">
        <f t="shared" si="211"/>
        <v>3</v>
      </c>
      <c r="H2258" s="51">
        <f t="shared" si="212"/>
        <v>10</v>
      </c>
      <c r="I2258" s="51" t="str">
        <f t="shared" si="213"/>
        <v>H</v>
      </c>
      <c r="J2258" s="51" t="str">
        <f t="shared" si="214"/>
        <v>MQ200</v>
      </c>
      <c r="K2258" s="76" t="str">
        <f t="shared" si="215"/>
        <v>RAB10H3B</v>
      </c>
      <c r="L2258" s="281" t="e">
        <f>VLOOKUP(K2258,'Planilla de control'!#REF!,2,0)</f>
        <v>#REF!</v>
      </c>
      <c r="M2258" s="29" t="e">
        <f>IF(COUNTIF('Planilla de control'!#REF!,K2258)&gt;0,"SI","NO")</f>
        <v>#REF!</v>
      </c>
    </row>
    <row r="2259" spans="1:13" x14ac:dyDescent="0.3">
      <c r="A2259" s="3" t="s">
        <v>2366</v>
      </c>
      <c r="B2259" s="3" t="s">
        <v>5303</v>
      </c>
      <c r="C2259" s="3"/>
      <c r="D2259" s="3"/>
      <c r="E2259" s="3"/>
      <c r="F2259" s="51" t="str">
        <f t="shared" si="210"/>
        <v>10H4</v>
      </c>
      <c r="G2259" s="51">
        <f t="shared" si="211"/>
        <v>4</v>
      </c>
      <c r="H2259" s="51">
        <f t="shared" si="212"/>
        <v>10</v>
      </c>
      <c r="I2259" s="51" t="str">
        <f t="shared" si="213"/>
        <v>H</v>
      </c>
      <c r="J2259" s="51" t="str">
        <f t="shared" si="214"/>
        <v>MQ200</v>
      </c>
      <c r="K2259" s="76" t="str">
        <f t="shared" si="215"/>
        <v>RAB10H4B</v>
      </c>
      <c r="L2259" s="281" t="e">
        <f>VLOOKUP(K2259,'Planilla de control'!#REF!,2,0)</f>
        <v>#REF!</v>
      </c>
      <c r="M2259" s="29" t="e">
        <f>IF(COUNTIF('Planilla de control'!#REF!,K2259)&gt;0,"SI","NO")</f>
        <v>#REF!</v>
      </c>
    </row>
    <row r="2260" spans="1:13" x14ac:dyDescent="0.3">
      <c r="A2260" s="3" t="s">
        <v>2366</v>
      </c>
      <c r="B2260" s="3" t="s">
        <v>5304</v>
      </c>
      <c r="C2260" s="3"/>
      <c r="D2260" s="3"/>
      <c r="E2260" s="3"/>
      <c r="F2260" s="51" t="str">
        <f t="shared" si="210"/>
        <v>10H5</v>
      </c>
      <c r="G2260" s="51">
        <f t="shared" si="211"/>
        <v>5</v>
      </c>
      <c r="H2260" s="51">
        <f t="shared" si="212"/>
        <v>10</v>
      </c>
      <c r="I2260" s="51" t="str">
        <f t="shared" si="213"/>
        <v>H</v>
      </c>
      <c r="J2260" s="51" t="str">
        <f t="shared" si="214"/>
        <v>MQ200</v>
      </c>
      <c r="K2260" s="76" t="str">
        <f t="shared" si="215"/>
        <v>RAB10H5B</v>
      </c>
      <c r="L2260" s="281" t="e">
        <f>VLOOKUP(K2260,'Planilla de control'!#REF!,2,0)</f>
        <v>#REF!</v>
      </c>
      <c r="M2260" s="29" t="e">
        <f>IF(COUNTIF('Planilla de control'!#REF!,K2260)&gt;0,"SI","NO")</f>
        <v>#REF!</v>
      </c>
    </row>
    <row r="2261" spans="1:13" x14ac:dyDescent="0.3">
      <c r="A2261" s="3" t="s">
        <v>2366</v>
      </c>
      <c r="B2261" s="3" t="s">
        <v>5305</v>
      </c>
      <c r="C2261" s="3"/>
      <c r="D2261" s="3"/>
      <c r="E2261" s="3"/>
      <c r="F2261" s="51" t="str">
        <f t="shared" si="210"/>
        <v>10H7</v>
      </c>
      <c r="G2261" s="51">
        <f t="shared" si="211"/>
        <v>7</v>
      </c>
      <c r="H2261" s="51">
        <f t="shared" si="212"/>
        <v>10</v>
      </c>
      <c r="I2261" s="51" t="str">
        <f t="shared" si="213"/>
        <v>H</v>
      </c>
      <c r="J2261" s="51" t="str">
        <f t="shared" si="214"/>
        <v>MQ200</v>
      </c>
      <c r="K2261" s="76" t="str">
        <f t="shared" si="215"/>
        <v>RAB10H7B</v>
      </c>
      <c r="L2261" s="281" t="e">
        <f>VLOOKUP(K2261,'Planilla de control'!#REF!,2,0)</f>
        <v>#REF!</v>
      </c>
      <c r="M2261" s="29" t="e">
        <f>IF(COUNTIF('Planilla de control'!#REF!,K2261)&gt;0,"SI","NO")</f>
        <v>#REF!</v>
      </c>
    </row>
    <row r="2262" spans="1:13" x14ac:dyDescent="0.3">
      <c r="A2262" s="3" t="s">
        <v>2366</v>
      </c>
      <c r="B2262" s="3" t="s">
        <v>5306</v>
      </c>
      <c r="C2262" s="3"/>
      <c r="D2262" s="3"/>
      <c r="E2262" s="3"/>
      <c r="F2262" s="51" t="str">
        <f t="shared" si="210"/>
        <v>10I3</v>
      </c>
      <c r="G2262" s="51">
        <f t="shared" si="211"/>
        <v>3</v>
      </c>
      <c r="H2262" s="51">
        <f t="shared" si="212"/>
        <v>10</v>
      </c>
      <c r="I2262" s="51" t="str">
        <f t="shared" si="213"/>
        <v>I</v>
      </c>
      <c r="J2262" s="51" t="str">
        <f t="shared" si="214"/>
        <v>MQ200</v>
      </c>
      <c r="K2262" s="76" t="str">
        <f t="shared" si="215"/>
        <v>RAB10I3B</v>
      </c>
      <c r="L2262" s="281" t="e">
        <f>VLOOKUP(K2262,'Planilla de control'!#REF!,2,0)</f>
        <v>#REF!</v>
      </c>
      <c r="M2262" s="29" t="e">
        <f>IF(COUNTIF('Planilla de control'!#REF!,K2262)&gt;0,"SI","NO")</f>
        <v>#REF!</v>
      </c>
    </row>
    <row r="2263" spans="1:13" x14ac:dyDescent="0.3">
      <c r="A2263" s="3" t="s">
        <v>2366</v>
      </c>
      <c r="B2263" s="3" t="s">
        <v>5307</v>
      </c>
      <c r="C2263" s="3"/>
      <c r="D2263" s="3"/>
      <c r="E2263" s="3"/>
      <c r="F2263" s="51" t="str">
        <f t="shared" si="210"/>
        <v>10I4</v>
      </c>
      <c r="G2263" s="51">
        <f t="shared" si="211"/>
        <v>4</v>
      </c>
      <c r="H2263" s="51">
        <f t="shared" si="212"/>
        <v>10</v>
      </c>
      <c r="I2263" s="51" t="str">
        <f t="shared" si="213"/>
        <v>I</v>
      </c>
      <c r="J2263" s="51" t="str">
        <f t="shared" si="214"/>
        <v>MQ200</v>
      </c>
      <c r="K2263" s="76" t="str">
        <f t="shared" si="215"/>
        <v>RAB10I4B</v>
      </c>
      <c r="L2263" s="281" t="e">
        <f>VLOOKUP(K2263,'Planilla de control'!#REF!,2,0)</f>
        <v>#REF!</v>
      </c>
      <c r="M2263" s="29" t="e">
        <f>IF(COUNTIF('Planilla de control'!#REF!,K2263)&gt;0,"SI","NO")</f>
        <v>#REF!</v>
      </c>
    </row>
    <row r="2264" spans="1:13" x14ac:dyDescent="0.3">
      <c r="A2264" s="3" t="s">
        <v>2366</v>
      </c>
      <c r="B2264" s="3" t="s">
        <v>5308</v>
      </c>
      <c r="C2264" s="3"/>
      <c r="D2264" s="3"/>
      <c r="E2264" s="3"/>
      <c r="F2264" s="51" t="str">
        <f t="shared" si="210"/>
        <v>10I4</v>
      </c>
      <c r="G2264" s="51">
        <f t="shared" si="211"/>
        <v>4</v>
      </c>
      <c r="H2264" s="51">
        <f t="shared" si="212"/>
        <v>10</v>
      </c>
      <c r="I2264" s="51" t="str">
        <f t="shared" si="213"/>
        <v>I</v>
      </c>
      <c r="J2264" s="51" t="str">
        <f t="shared" si="214"/>
        <v>MQ200</v>
      </c>
      <c r="K2264" s="76" t="str">
        <f t="shared" si="215"/>
        <v>RAB10I4C</v>
      </c>
      <c r="L2264" s="281" t="e">
        <f>VLOOKUP(K2264,'Planilla de control'!#REF!,2,0)</f>
        <v>#REF!</v>
      </c>
      <c r="M2264" s="29" t="e">
        <f>IF(COUNTIF('Planilla de control'!#REF!,K2264)&gt;0,"SI","NO")</f>
        <v>#REF!</v>
      </c>
    </row>
    <row r="2265" spans="1:13" x14ac:dyDescent="0.3">
      <c r="A2265" s="3" t="s">
        <v>2366</v>
      </c>
      <c r="B2265" s="3" t="s">
        <v>5309</v>
      </c>
      <c r="C2265" s="3"/>
      <c r="D2265" s="3"/>
      <c r="E2265" s="3"/>
      <c r="F2265" s="51" t="str">
        <f t="shared" si="210"/>
        <v>10I6</v>
      </c>
      <c r="G2265" s="51">
        <f t="shared" si="211"/>
        <v>6</v>
      </c>
      <c r="H2265" s="51">
        <f t="shared" si="212"/>
        <v>10</v>
      </c>
      <c r="I2265" s="51" t="str">
        <f t="shared" si="213"/>
        <v>I</v>
      </c>
      <c r="J2265" s="51" t="str">
        <f t="shared" si="214"/>
        <v>MQ200</v>
      </c>
      <c r="K2265" s="76" t="str">
        <f t="shared" si="215"/>
        <v>RAB10I6B</v>
      </c>
      <c r="L2265" s="281" t="e">
        <f>VLOOKUP(K2265,'Planilla de control'!#REF!,2,0)</f>
        <v>#REF!</v>
      </c>
      <c r="M2265" s="29" t="e">
        <f>IF(COUNTIF('Planilla de control'!#REF!,K2265)&gt;0,"SI","NO")</f>
        <v>#REF!</v>
      </c>
    </row>
    <row r="2266" spans="1:13" x14ac:dyDescent="0.3">
      <c r="A2266" s="3" t="s">
        <v>2366</v>
      </c>
      <c r="B2266" s="3" t="s">
        <v>5310</v>
      </c>
      <c r="C2266" s="3"/>
      <c r="D2266" s="3"/>
      <c r="E2266" s="3"/>
      <c r="F2266" s="51" t="str">
        <f t="shared" si="210"/>
        <v>10I7</v>
      </c>
      <c r="G2266" s="51">
        <f t="shared" si="211"/>
        <v>7</v>
      </c>
      <c r="H2266" s="51">
        <f t="shared" si="212"/>
        <v>10</v>
      </c>
      <c r="I2266" s="51" t="str">
        <f t="shared" si="213"/>
        <v>I</v>
      </c>
      <c r="J2266" s="51" t="str">
        <f t="shared" si="214"/>
        <v>MQ200</v>
      </c>
      <c r="K2266" s="76" t="str">
        <f t="shared" si="215"/>
        <v>RAB10I7B</v>
      </c>
      <c r="L2266" s="281" t="e">
        <f>VLOOKUP(K2266,'Planilla de control'!#REF!,2,0)</f>
        <v>#REF!</v>
      </c>
      <c r="M2266" s="29" t="e">
        <f>IF(COUNTIF('Planilla de control'!#REF!,K2266)&gt;0,"SI","NO")</f>
        <v>#REF!</v>
      </c>
    </row>
    <row r="2267" spans="1:13" x14ac:dyDescent="0.3">
      <c r="A2267" s="3" t="s">
        <v>2366</v>
      </c>
      <c r="B2267" s="3" t="s">
        <v>5311</v>
      </c>
      <c r="C2267" s="3"/>
      <c r="D2267" s="3"/>
      <c r="E2267" s="3"/>
      <c r="F2267" s="51" t="str">
        <f t="shared" si="210"/>
        <v>10J2</v>
      </c>
      <c r="G2267" s="51">
        <f t="shared" si="211"/>
        <v>2</v>
      </c>
      <c r="H2267" s="51">
        <f t="shared" si="212"/>
        <v>10</v>
      </c>
      <c r="I2267" s="51" t="str">
        <f t="shared" si="213"/>
        <v>J</v>
      </c>
      <c r="J2267" s="51" t="str">
        <f t="shared" si="214"/>
        <v>MQ200</v>
      </c>
      <c r="K2267" s="76" t="str">
        <f t="shared" si="215"/>
        <v>RAB10J2B</v>
      </c>
      <c r="L2267" s="281" t="e">
        <f>VLOOKUP(K2267,'Planilla de control'!#REF!,2,0)</f>
        <v>#REF!</v>
      </c>
      <c r="M2267" s="29" t="e">
        <f>IF(COUNTIF('Planilla de control'!#REF!,K2267)&gt;0,"SI","NO")</f>
        <v>#REF!</v>
      </c>
    </row>
    <row r="2268" spans="1:13" x14ac:dyDescent="0.3">
      <c r="A2268" s="3" t="s">
        <v>2366</v>
      </c>
      <c r="B2268" s="3" t="s">
        <v>5312</v>
      </c>
      <c r="C2268" s="3"/>
      <c r="D2268" s="3"/>
      <c r="E2268" s="3"/>
      <c r="F2268" s="51" t="str">
        <f t="shared" si="210"/>
        <v>10J3</v>
      </c>
      <c r="G2268" s="51">
        <f t="shared" si="211"/>
        <v>3</v>
      </c>
      <c r="H2268" s="51">
        <f t="shared" si="212"/>
        <v>10</v>
      </c>
      <c r="I2268" s="51" t="str">
        <f t="shared" si="213"/>
        <v>J</v>
      </c>
      <c r="J2268" s="51" t="str">
        <f t="shared" si="214"/>
        <v>MQ200</v>
      </c>
      <c r="K2268" s="76" t="str">
        <f t="shared" si="215"/>
        <v>RAB10J3B</v>
      </c>
      <c r="L2268" s="281" t="e">
        <f>VLOOKUP(K2268,'Planilla de control'!#REF!,2,0)</f>
        <v>#REF!</v>
      </c>
      <c r="M2268" s="29" t="e">
        <f>IF(COUNTIF('Planilla de control'!#REF!,K2268)&gt;0,"SI","NO")</f>
        <v>#REF!</v>
      </c>
    </row>
    <row r="2269" spans="1:13" x14ac:dyDescent="0.3">
      <c r="A2269" s="3" t="s">
        <v>2366</v>
      </c>
      <c r="B2269" s="3" t="s">
        <v>5313</v>
      </c>
      <c r="C2269" s="3"/>
      <c r="D2269" s="3"/>
      <c r="E2269" s="3"/>
      <c r="F2269" s="51" t="str">
        <f t="shared" si="210"/>
        <v>10J4</v>
      </c>
      <c r="G2269" s="51">
        <f t="shared" si="211"/>
        <v>4</v>
      </c>
      <c r="H2269" s="51">
        <f t="shared" si="212"/>
        <v>10</v>
      </c>
      <c r="I2269" s="51" t="str">
        <f t="shared" si="213"/>
        <v>J</v>
      </c>
      <c r="J2269" s="51" t="str">
        <f t="shared" si="214"/>
        <v>MQ200</v>
      </c>
      <c r="K2269" s="76" t="str">
        <f t="shared" si="215"/>
        <v>RAB10J4A</v>
      </c>
      <c r="L2269" s="281" t="e">
        <f>VLOOKUP(K2269,'Planilla de control'!#REF!,2,0)</f>
        <v>#REF!</v>
      </c>
      <c r="M2269" s="29" t="e">
        <f>IF(COUNTIF('Planilla de control'!#REF!,K2269)&gt;0,"SI","NO")</f>
        <v>#REF!</v>
      </c>
    </row>
    <row r="2270" spans="1:13" x14ac:dyDescent="0.3">
      <c r="A2270" s="3" t="s">
        <v>2366</v>
      </c>
      <c r="B2270" s="3" t="s">
        <v>5314</v>
      </c>
      <c r="C2270" s="3"/>
      <c r="D2270" s="3"/>
      <c r="E2270" s="3"/>
      <c r="F2270" s="51" t="str">
        <f t="shared" si="210"/>
        <v>10J4</v>
      </c>
      <c r="G2270" s="51">
        <f t="shared" si="211"/>
        <v>4</v>
      </c>
      <c r="H2270" s="51">
        <f t="shared" si="212"/>
        <v>10</v>
      </c>
      <c r="I2270" s="51" t="str">
        <f t="shared" si="213"/>
        <v>J</v>
      </c>
      <c r="J2270" s="51" t="str">
        <f t="shared" si="214"/>
        <v>MQ200</v>
      </c>
      <c r="K2270" s="76" t="str">
        <f t="shared" si="215"/>
        <v>RAB10J4B</v>
      </c>
      <c r="L2270" s="281" t="e">
        <f>VLOOKUP(K2270,'Planilla de control'!#REF!,2,0)</f>
        <v>#REF!</v>
      </c>
      <c r="M2270" s="29" t="e">
        <f>IF(COUNTIF('Planilla de control'!#REF!,K2270)&gt;0,"SI","NO")</f>
        <v>#REF!</v>
      </c>
    </row>
    <row r="2271" spans="1:13" x14ac:dyDescent="0.3">
      <c r="A2271" s="3" t="s">
        <v>2366</v>
      </c>
      <c r="B2271" s="3" t="s">
        <v>5315</v>
      </c>
      <c r="C2271" s="3"/>
      <c r="D2271" s="3"/>
      <c r="E2271" s="3"/>
      <c r="F2271" s="51" t="str">
        <f t="shared" si="210"/>
        <v>10K6</v>
      </c>
      <c r="G2271" s="51">
        <f t="shared" si="211"/>
        <v>6</v>
      </c>
      <c r="H2271" s="51">
        <f t="shared" si="212"/>
        <v>10</v>
      </c>
      <c r="I2271" s="51" t="str">
        <f t="shared" si="213"/>
        <v>K</v>
      </c>
      <c r="J2271" s="51" t="str">
        <f t="shared" si="214"/>
        <v>MQ200</v>
      </c>
      <c r="K2271" s="76" t="str">
        <f t="shared" si="215"/>
        <v>RAB10K6B</v>
      </c>
      <c r="L2271" s="281" t="e">
        <f>VLOOKUP(K2271,'Planilla de control'!#REF!,2,0)</f>
        <v>#REF!</v>
      </c>
      <c r="M2271" s="29" t="e">
        <f>IF(COUNTIF('Planilla de control'!#REF!,K2271)&gt;0,"SI","NO")</f>
        <v>#REF!</v>
      </c>
    </row>
    <row r="2272" spans="1:13" x14ac:dyDescent="0.3">
      <c r="A2272" s="3" t="s">
        <v>2366</v>
      </c>
      <c r="B2272" s="3" t="s">
        <v>5316</v>
      </c>
      <c r="C2272" s="3"/>
      <c r="D2272" s="3"/>
      <c r="E2272" s="3"/>
      <c r="F2272" s="51" t="str">
        <f t="shared" si="210"/>
        <v>10L7</v>
      </c>
      <c r="G2272" s="51">
        <f t="shared" si="211"/>
        <v>7</v>
      </c>
      <c r="H2272" s="51">
        <f t="shared" si="212"/>
        <v>10</v>
      </c>
      <c r="I2272" s="51" t="str">
        <f t="shared" si="213"/>
        <v>L</v>
      </c>
      <c r="J2272" s="51" t="str">
        <f t="shared" si="214"/>
        <v>MQ200</v>
      </c>
      <c r="K2272" s="76" t="str">
        <f t="shared" si="215"/>
        <v>RAB10L7B</v>
      </c>
      <c r="L2272" s="281" t="e">
        <f>VLOOKUP(K2272,'Planilla de control'!#REF!,2,0)</f>
        <v>#REF!</v>
      </c>
      <c r="M2272" s="29" t="e">
        <f>IF(COUNTIF('Planilla de control'!#REF!,K2272)&gt;0,"SI","NO")</f>
        <v>#REF!</v>
      </c>
    </row>
    <row r="2273" spans="1:13" x14ac:dyDescent="0.3">
      <c r="A2273" s="3" t="s">
        <v>2366</v>
      </c>
      <c r="B2273" s="3" t="s">
        <v>5317</v>
      </c>
      <c r="C2273" s="3"/>
      <c r="D2273" s="3"/>
      <c r="E2273" s="3"/>
      <c r="F2273" s="51" t="str">
        <f t="shared" si="210"/>
        <v>10L8</v>
      </c>
      <c r="G2273" s="51">
        <f t="shared" si="211"/>
        <v>8</v>
      </c>
      <c r="H2273" s="51">
        <f t="shared" si="212"/>
        <v>10</v>
      </c>
      <c r="I2273" s="51" t="str">
        <f t="shared" si="213"/>
        <v>L</v>
      </c>
      <c r="J2273" s="51" t="str">
        <f t="shared" si="214"/>
        <v>MQ200</v>
      </c>
      <c r="K2273" s="76" t="str">
        <f t="shared" si="215"/>
        <v>RAB10L8B</v>
      </c>
      <c r="L2273" s="281" t="e">
        <f>VLOOKUP(K2273,'Planilla de control'!#REF!,2,0)</f>
        <v>#REF!</v>
      </c>
      <c r="M2273" s="29" t="e">
        <f>IF(COUNTIF('Planilla de control'!#REF!,K2273)&gt;0,"SI","NO")</f>
        <v>#REF!</v>
      </c>
    </row>
    <row r="2274" spans="1:13" x14ac:dyDescent="0.3">
      <c r="A2274" s="3" t="s">
        <v>2366</v>
      </c>
      <c r="B2274" s="3" t="s">
        <v>5318</v>
      </c>
      <c r="C2274" s="3"/>
      <c r="D2274" s="3"/>
      <c r="E2274" s="3"/>
      <c r="F2274" s="51" t="str">
        <f t="shared" si="210"/>
        <v>10A2</v>
      </c>
      <c r="G2274" s="51">
        <f t="shared" si="211"/>
        <v>2</v>
      </c>
      <c r="H2274" s="51">
        <f t="shared" si="212"/>
        <v>10</v>
      </c>
      <c r="I2274" s="51" t="str">
        <f t="shared" si="213"/>
        <v>A</v>
      </c>
      <c r="J2274" s="51" t="str">
        <f t="shared" si="214"/>
        <v>MQ200</v>
      </c>
      <c r="K2274" s="76" t="str">
        <f t="shared" si="215"/>
        <v>RAB10A2C</v>
      </c>
      <c r="L2274" s="281" t="e">
        <f>VLOOKUP(K2274,'Planilla de control'!#REF!,2,0)</f>
        <v>#REF!</v>
      </c>
      <c r="M2274" s="29" t="e">
        <f>IF(COUNTIF('Planilla de control'!#REF!,K2274)&gt;0,"SI","NO")</f>
        <v>#REF!</v>
      </c>
    </row>
    <row r="2275" spans="1:13" x14ac:dyDescent="0.3">
      <c r="A2275" s="3" t="s">
        <v>2366</v>
      </c>
      <c r="B2275" s="3" t="s">
        <v>5319</v>
      </c>
      <c r="C2275" s="3"/>
      <c r="D2275" s="3"/>
      <c r="E2275" s="3"/>
      <c r="F2275" s="51" t="str">
        <f t="shared" si="210"/>
        <v>10J5</v>
      </c>
      <c r="G2275" s="51">
        <f t="shared" si="211"/>
        <v>5</v>
      </c>
      <c r="H2275" s="51">
        <f t="shared" si="212"/>
        <v>10</v>
      </c>
      <c r="I2275" s="51" t="str">
        <f t="shared" si="213"/>
        <v>J</v>
      </c>
      <c r="J2275" s="51" t="str">
        <f t="shared" si="214"/>
        <v>MQ200</v>
      </c>
      <c r="K2275" s="76" t="str">
        <f t="shared" si="215"/>
        <v>RAB10J5A</v>
      </c>
      <c r="L2275" s="281" t="e">
        <f>VLOOKUP(K2275,'Planilla de control'!#REF!,2,0)</f>
        <v>#REF!</v>
      </c>
      <c r="M2275" s="29" t="e">
        <f>IF(COUNTIF('Planilla de control'!#REF!,K2275)&gt;0,"SI","NO")</f>
        <v>#REF!</v>
      </c>
    </row>
    <row r="2276" spans="1:13" x14ac:dyDescent="0.3">
      <c r="A2276" s="3" t="s">
        <v>2366</v>
      </c>
      <c r="B2276" s="3" t="s">
        <v>5320</v>
      </c>
      <c r="C2276" s="3"/>
      <c r="D2276" s="3"/>
      <c r="E2276" s="3"/>
      <c r="F2276" s="51" t="str">
        <f t="shared" si="210"/>
        <v>10C7</v>
      </c>
      <c r="G2276" s="51">
        <f t="shared" si="211"/>
        <v>7</v>
      </c>
      <c r="H2276" s="51">
        <f t="shared" si="212"/>
        <v>10</v>
      </c>
      <c r="I2276" s="51" t="str">
        <f t="shared" si="213"/>
        <v>C</v>
      </c>
      <c r="J2276" s="51" t="str">
        <f t="shared" si="214"/>
        <v>MQ200</v>
      </c>
      <c r="K2276" s="76" t="str">
        <f t="shared" si="215"/>
        <v>RAB10C7C</v>
      </c>
      <c r="L2276" s="281" t="e">
        <f>VLOOKUP(K2276,'Planilla de control'!#REF!,2,0)</f>
        <v>#REF!</v>
      </c>
      <c r="M2276" s="29" t="e">
        <f>IF(COUNTIF('Planilla de control'!#REF!,K2276)&gt;0,"SI","NO")</f>
        <v>#REF!</v>
      </c>
    </row>
    <row r="2277" spans="1:13" x14ac:dyDescent="0.3">
      <c r="A2277" s="3" t="s">
        <v>2366</v>
      </c>
      <c r="B2277" s="3" t="s">
        <v>5321</v>
      </c>
      <c r="C2277" s="3"/>
      <c r="D2277" s="3"/>
      <c r="E2277" s="3"/>
      <c r="F2277" s="51" t="str">
        <f t="shared" si="210"/>
        <v>10C8</v>
      </c>
      <c r="G2277" s="51">
        <f t="shared" si="211"/>
        <v>8</v>
      </c>
      <c r="H2277" s="51">
        <f t="shared" si="212"/>
        <v>10</v>
      </c>
      <c r="I2277" s="51" t="str">
        <f t="shared" si="213"/>
        <v>C</v>
      </c>
      <c r="J2277" s="51" t="str">
        <f t="shared" si="214"/>
        <v>MQ200</v>
      </c>
      <c r="K2277" s="76" t="str">
        <f t="shared" si="215"/>
        <v>RAB10C8C</v>
      </c>
      <c r="L2277" s="281" t="e">
        <f>VLOOKUP(K2277,'Planilla de control'!#REF!,2,0)</f>
        <v>#REF!</v>
      </c>
      <c r="M2277" s="29" t="e">
        <f>IF(COUNTIF('Planilla de control'!#REF!,K2277)&gt;0,"SI","NO")</f>
        <v>#REF!</v>
      </c>
    </row>
    <row r="2278" spans="1:13" x14ac:dyDescent="0.3">
      <c r="A2278" s="3" t="s">
        <v>2366</v>
      </c>
      <c r="B2278" s="3" t="s">
        <v>5322</v>
      </c>
      <c r="C2278" s="3"/>
      <c r="D2278" s="3"/>
      <c r="E2278" s="3"/>
      <c r="F2278" s="51" t="str">
        <f t="shared" si="210"/>
        <v>10D10</v>
      </c>
      <c r="G2278" s="51">
        <f t="shared" si="211"/>
        <v>10</v>
      </c>
      <c r="H2278" s="51">
        <f t="shared" si="212"/>
        <v>10</v>
      </c>
      <c r="I2278" s="51" t="str">
        <f t="shared" si="213"/>
        <v>D</v>
      </c>
      <c r="J2278" s="51" t="str">
        <f t="shared" si="214"/>
        <v>MQ200</v>
      </c>
      <c r="K2278" s="76" t="str">
        <f t="shared" si="215"/>
        <v>RAB10D10B</v>
      </c>
      <c r="L2278" s="281" t="e">
        <f>VLOOKUP(K2278,'Planilla de control'!#REF!,2,0)</f>
        <v>#REF!</v>
      </c>
      <c r="M2278" s="29" t="e">
        <f>IF(COUNTIF('Planilla de control'!#REF!,K2278)&gt;0,"SI","NO")</f>
        <v>#REF!</v>
      </c>
    </row>
    <row r="2279" spans="1:13" x14ac:dyDescent="0.3">
      <c r="A2279" s="3" t="s">
        <v>2366</v>
      </c>
      <c r="B2279" s="3" t="s">
        <v>5323</v>
      </c>
      <c r="C2279" s="3"/>
      <c r="D2279" s="3"/>
      <c r="E2279" s="3"/>
      <c r="F2279" s="51" t="str">
        <f t="shared" si="210"/>
        <v>10H2</v>
      </c>
      <c r="G2279" s="51">
        <f t="shared" si="211"/>
        <v>2</v>
      </c>
      <c r="H2279" s="51">
        <f t="shared" si="212"/>
        <v>10</v>
      </c>
      <c r="I2279" s="51" t="str">
        <f t="shared" si="213"/>
        <v>H</v>
      </c>
      <c r="J2279" s="51" t="str">
        <f t="shared" si="214"/>
        <v>MQ200</v>
      </c>
      <c r="K2279" s="76" t="str">
        <f t="shared" si="215"/>
        <v>RAB10H2C</v>
      </c>
      <c r="L2279" s="281" t="e">
        <f>VLOOKUP(K2279,'Planilla de control'!#REF!,2,0)</f>
        <v>#REF!</v>
      </c>
      <c r="M2279" s="29" t="e">
        <f>IF(COUNTIF('Planilla de control'!#REF!,K2279)&gt;0,"SI","NO")</f>
        <v>#REF!</v>
      </c>
    </row>
    <row r="2280" spans="1:13" x14ac:dyDescent="0.3">
      <c r="A2280" s="3" t="s">
        <v>2366</v>
      </c>
      <c r="B2280" s="3" t="s">
        <v>5324</v>
      </c>
      <c r="C2280" s="3"/>
      <c r="D2280" s="3"/>
      <c r="E2280" s="3"/>
      <c r="F2280" s="51" t="str">
        <f t="shared" si="210"/>
        <v>10J3</v>
      </c>
      <c r="G2280" s="51">
        <f t="shared" si="211"/>
        <v>3</v>
      </c>
      <c r="H2280" s="51">
        <f t="shared" si="212"/>
        <v>10</v>
      </c>
      <c r="I2280" s="51" t="str">
        <f t="shared" si="213"/>
        <v>J</v>
      </c>
      <c r="J2280" s="51" t="str">
        <f t="shared" si="214"/>
        <v>MQ200</v>
      </c>
      <c r="K2280" s="76" t="str">
        <f t="shared" si="215"/>
        <v>RAB10J3A</v>
      </c>
      <c r="L2280" s="281" t="e">
        <f>VLOOKUP(K2280,'Planilla de control'!#REF!,2,0)</f>
        <v>#REF!</v>
      </c>
      <c r="M2280" s="29" t="e">
        <f>IF(COUNTIF('Planilla de control'!#REF!,K2280)&gt;0,"SI","NO")</f>
        <v>#REF!</v>
      </c>
    </row>
    <row r="2281" spans="1:13" x14ac:dyDescent="0.3">
      <c r="A2281" s="3" t="s">
        <v>2366</v>
      </c>
      <c r="B2281" s="3" t="s">
        <v>5325</v>
      </c>
      <c r="C2281" s="3"/>
      <c r="D2281" s="3"/>
      <c r="E2281" s="3"/>
      <c r="F2281" s="51" t="str">
        <f t="shared" si="210"/>
        <v>10B3</v>
      </c>
      <c r="G2281" s="51">
        <f t="shared" si="211"/>
        <v>3</v>
      </c>
      <c r="H2281" s="51">
        <f t="shared" si="212"/>
        <v>10</v>
      </c>
      <c r="I2281" s="51" t="str">
        <f t="shared" si="213"/>
        <v>B</v>
      </c>
      <c r="J2281" s="51" t="str">
        <f t="shared" si="214"/>
        <v>MQ200</v>
      </c>
      <c r="K2281" s="76" t="str">
        <f t="shared" si="215"/>
        <v>RAB10B3C</v>
      </c>
      <c r="L2281" s="281" t="e">
        <f>VLOOKUP(K2281,'Planilla de control'!#REF!,2,0)</f>
        <v>#REF!</v>
      </c>
      <c r="M2281" s="29" t="e">
        <f>IF(COUNTIF('Planilla de control'!#REF!,K2281)&gt;0,"SI","NO")</f>
        <v>#REF!</v>
      </c>
    </row>
    <row r="2282" spans="1:13" x14ac:dyDescent="0.3">
      <c r="A2282" s="3" t="s">
        <v>2366</v>
      </c>
      <c r="B2282" s="3" t="s">
        <v>5326</v>
      </c>
      <c r="C2282" s="3"/>
      <c r="D2282" s="3"/>
      <c r="E2282" s="3"/>
      <c r="F2282" s="51" t="str">
        <f t="shared" si="210"/>
        <v>10B5</v>
      </c>
      <c r="G2282" s="51">
        <f t="shared" si="211"/>
        <v>5</v>
      </c>
      <c r="H2282" s="51">
        <f t="shared" si="212"/>
        <v>10</v>
      </c>
      <c r="I2282" s="51" t="str">
        <f t="shared" si="213"/>
        <v>B</v>
      </c>
      <c r="J2282" s="51" t="str">
        <f t="shared" si="214"/>
        <v>MQ200</v>
      </c>
      <c r="K2282" s="76" t="str">
        <f t="shared" si="215"/>
        <v>RAB10B5C</v>
      </c>
      <c r="L2282" s="281" t="e">
        <f>VLOOKUP(K2282,'Planilla de control'!#REF!,2,0)</f>
        <v>#REF!</v>
      </c>
      <c r="M2282" s="29" t="e">
        <f>IF(COUNTIF('Planilla de control'!#REF!,K2282)&gt;0,"SI","NO")</f>
        <v>#REF!</v>
      </c>
    </row>
    <row r="2283" spans="1:13" x14ac:dyDescent="0.3">
      <c r="A2283" s="3" t="s">
        <v>2366</v>
      </c>
      <c r="B2283" s="3" t="s">
        <v>5327</v>
      </c>
      <c r="C2283" s="3"/>
      <c r="D2283" s="3"/>
      <c r="E2283" s="3"/>
      <c r="F2283" s="51" t="str">
        <f t="shared" si="210"/>
        <v>10A1</v>
      </c>
      <c r="G2283" s="51">
        <f t="shared" si="211"/>
        <v>1</v>
      </c>
      <c r="H2283" s="51">
        <f t="shared" si="212"/>
        <v>10</v>
      </c>
      <c r="I2283" s="51" t="str">
        <f t="shared" si="213"/>
        <v>A</v>
      </c>
      <c r="J2283" s="51" t="str">
        <f t="shared" si="214"/>
        <v>MQ200</v>
      </c>
      <c r="K2283" s="76" t="str">
        <f t="shared" si="215"/>
        <v>RAB10A1B</v>
      </c>
      <c r="L2283" s="281" t="e">
        <f>VLOOKUP(K2283,'Planilla de control'!#REF!,2,0)</f>
        <v>#REF!</v>
      </c>
      <c r="M2283" s="29" t="e">
        <f>IF(COUNTIF('Planilla de control'!#REF!,K2283)&gt;0,"SI","NO")</f>
        <v>#REF!</v>
      </c>
    </row>
    <row r="2284" spans="1:13" x14ac:dyDescent="0.3">
      <c r="A2284" s="3" t="s">
        <v>2366</v>
      </c>
      <c r="B2284" s="3" t="s">
        <v>5328</v>
      </c>
      <c r="C2284" s="3"/>
      <c r="D2284" s="3"/>
      <c r="E2284" s="3"/>
      <c r="F2284" s="51" t="str">
        <f t="shared" si="210"/>
        <v>10B11</v>
      </c>
      <c r="G2284" s="51">
        <f t="shared" si="211"/>
        <v>11</v>
      </c>
      <c r="H2284" s="51">
        <f t="shared" si="212"/>
        <v>10</v>
      </c>
      <c r="I2284" s="51" t="str">
        <f t="shared" si="213"/>
        <v>B</v>
      </c>
      <c r="J2284" s="51" t="str">
        <f t="shared" si="214"/>
        <v>MQ200</v>
      </c>
      <c r="K2284" s="76" t="str">
        <f t="shared" si="215"/>
        <v>RAB10B11B</v>
      </c>
      <c r="L2284" s="281" t="e">
        <f>VLOOKUP(K2284,'Planilla de control'!#REF!,2,0)</f>
        <v>#REF!</v>
      </c>
      <c r="M2284" s="29" t="e">
        <f>IF(COUNTIF('Planilla de control'!#REF!,K2284)&gt;0,"SI","NO")</f>
        <v>#REF!</v>
      </c>
    </row>
    <row r="2285" spans="1:13" x14ac:dyDescent="0.3">
      <c r="A2285" s="3" t="s">
        <v>2366</v>
      </c>
      <c r="B2285" s="3" t="s">
        <v>5329</v>
      </c>
      <c r="C2285" s="3"/>
      <c r="D2285" s="3"/>
      <c r="E2285" s="3"/>
      <c r="F2285" s="51" t="str">
        <f t="shared" si="210"/>
        <v>10B9</v>
      </c>
      <c r="G2285" s="51">
        <f t="shared" si="211"/>
        <v>9</v>
      </c>
      <c r="H2285" s="51">
        <f t="shared" si="212"/>
        <v>10</v>
      </c>
      <c r="I2285" s="51" t="str">
        <f t="shared" si="213"/>
        <v>B</v>
      </c>
      <c r="J2285" s="51" t="str">
        <f t="shared" si="214"/>
        <v>MQ200</v>
      </c>
      <c r="K2285" s="76" t="str">
        <f t="shared" si="215"/>
        <v>RAB10B9B</v>
      </c>
      <c r="L2285" s="281" t="e">
        <f>VLOOKUP(K2285,'Planilla de control'!#REF!,2,0)</f>
        <v>#REF!</v>
      </c>
      <c r="M2285" s="29" t="e">
        <f>IF(COUNTIF('Planilla de control'!#REF!,K2285)&gt;0,"SI","NO")</f>
        <v>#REF!</v>
      </c>
    </row>
    <row r="2286" spans="1:13" x14ac:dyDescent="0.3">
      <c r="A2286" s="3" t="s">
        <v>2366</v>
      </c>
      <c r="B2286" s="3" t="s">
        <v>5330</v>
      </c>
      <c r="C2286" s="3"/>
      <c r="D2286" s="3"/>
      <c r="E2286" s="3"/>
      <c r="F2286" s="51" t="str">
        <f t="shared" si="210"/>
        <v>10C12</v>
      </c>
      <c r="G2286" s="51">
        <f t="shared" si="211"/>
        <v>12</v>
      </c>
      <c r="H2286" s="51">
        <f t="shared" si="212"/>
        <v>10</v>
      </c>
      <c r="I2286" s="51" t="str">
        <f t="shared" si="213"/>
        <v>C</v>
      </c>
      <c r="J2286" s="51" t="str">
        <f t="shared" si="214"/>
        <v>MQ200</v>
      </c>
      <c r="K2286" s="76" t="str">
        <f t="shared" si="215"/>
        <v>RAB10C12B</v>
      </c>
      <c r="L2286" s="281" t="e">
        <f>VLOOKUP(K2286,'Planilla de control'!#REF!,2,0)</f>
        <v>#REF!</v>
      </c>
      <c r="M2286" s="29" t="e">
        <f>IF(COUNTIF('Planilla de control'!#REF!,K2286)&gt;0,"SI","NO")</f>
        <v>#REF!</v>
      </c>
    </row>
    <row r="2287" spans="1:13" x14ac:dyDescent="0.3">
      <c r="A2287" s="3" t="s">
        <v>2366</v>
      </c>
      <c r="B2287" s="3" t="s">
        <v>5331</v>
      </c>
      <c r="C2287" s="3"/>
      <c r="D2287" s="3"/>
      <c r="E2287" s="3"/>
      <c r="F2287" s="51" t="str">
        <f t="shared" si="210"/>
        <v>10C3</v>
      </c>
      <c r="G2287" s="51">
        <f t="shared" si="211"/>
        <v>3</v>
      </c>
      <c r="H2287" s="51">
        <f t="shared" si="212"/>
        <v>10</v>
      </c>
      <c r="I2287" s="51" t="str">
        <f t="shared" si="213"/>
        <v>C</v>
      </c>
      <c r="J2287" s="51" t="str">
        <f t="shared" si="214"/>
        <v>MQ200</v>
      </c>
      <c r="K2287" s="76" t="str">
        <f t="shared" si="215"/>
        <v>RAB10C3A</v>
      </c>
      <c r="L2287" s="281" t="e">
        <f>VLOOKUP(K2287,'Planilla de control'!#REF!,2,0)</f>
        <v>#REF!</v>
      </c>
      <c r="M2287" s="29" t="e">
        <f>IF(COUNTIF('Planilla de control'!#REF!,K2287)&gt;0,"SI","NO")</f>
        <v>#REF!</v>
      </c>
    </row>
    <row r="2288" spans="1:13" x14ac:dyDescent="0.3">
      <c r="A2288" s="3" t="s">
        <v>2366</v>
      </c>
      <c r="B2288" s="3" t="s">
        <v>5332</v>
      </c>
      <c r="C2288" s="3"/>
      <c r="D2288" s="3"/>
      <c r="E2288" s="3"/>
      <c r="F2288" s="51" t="str">
        <f t="shared" si="210"/>
        <v>10K8</v>
      </c>
      <c r="G2288" s="51">
        <f t="shared" si="211"/>
        <v>8</v>
      </c>
      <c r="H2288" s="51">
        <f t="shared" si="212"/>
        <v>10</v>
      </c>
      <c r="I2288" s="51" t="str">
        <f t="shared" si="213"/>
        <v>K</v>
      </c>
      <c r="J2288" s="51" t="str">
        <f t="shared" si="214"/>
        <v>MQ200</v>
      </c>
      <c r="K2288" s="76" t="str">
        <f t="shared" si="215"/>
        <v>RAB10K8A</v>
      </c>
      <c r="L2288" s="281" t="e">
        <f>VLOOKUP(K2288,'Planilla de control'!#REF!,2,0)</f>
        <v>#REF!</v>
      </c>
      <c r="M2288" s="29" t="e">
        <f>IF(COUNTIF('Planilla de control'!#REF!,K2288)&gt;0,"SI","NO")</f>
        <v>#REF!</v>
      </c>
    </row>
    <row r="2289" spans="1:13" x14ac:dyDescent="0.3">
      <c r="A2289" s="3" t="s">
        <v>2366</v>
      </c>
      <c r="B2289" s="3" t="s">
        <v>5333</v>
      </c>
      <c r="C2289" s="3"/>
      <c r="D2289" s="3"/>
      <c r="E2289" s="3"/>
      <c r="F2289" s="51" t="str">
        <f t="shared" si="210"/>
        <v>10L3</v>
      </c>
      <c r="G2289" s="51">
        <f t="shared" si="211"/>
        <v>3</v>
      </c>
      <c r="H2289" s="51">
        <f t="shared" si="212"/>
        <v>10</v>
      </c>
      <c r="I2289" s="51" t="str">
        <f t="shared" si="213"/>
        <v>L</v>
      </c>
      <c r="J2289" s="51" t="str">
        <f t="shared" si="214"/>
        <v>MQ200</v>
      </c>
      <c r="K2289" s="76" t="str">
        <f t="shared" si="215"/>
        <v>RAB10L3A</v>
      </c>
      <c r="L2289" s="281" t="e">
        <f>VLOOKUP(K2289,'Planilla de control'!#REF!,2,0)</f>
        <v>#REF!</v>
      </c>
      <c r="M2289" s="29" t="e">
        <f>IF(COUNTIF('Planilla de control'!#REF!,K2289)&gt;0,"SI","NO")</f>
        <v>#REF!</v>
      </c>
    </row>
    <row r="2290" spans="1:13" x14ac:dyDescent="0.3">
      <c r="A2290" s="3" t="s">
        <v>2366</v>
      </c>
      <c r="B2290" s="3" t="s">
        <v>5334</v>
      </c>
      <c r="C2290" s="3"/>
      <c r="D2290" s="3"/>
      <c r="E2290" s="3"/>
      <c r="F2290" s="51" t="str">
        <f t="shared" si="210"/>
        <v>10B8</v>
      </c>
      <c r="G2290" s="51">
        <f t="shared" si="211"/>
        <v>8</v>
      </c>
      <c r="H2290" s="51">
        <f t="shared" si="212"/>
        <v>10</v>
      </c>
      <c r="I2290" s="51" t="str">
        <f t="shared" si="213"/>
        <v>B</v>
      </c>
      <c r="J2290" s="51" t="str">
        <f t="shared" si="214"/>
        <v>MQ200</v>
      </c>
      <c r="K2290" s="76" t="str">
        <f t="shared" si="215"/>
        <v>RAB10B8A</v>
      </c>
      <c r="L2290" s="281" t="e">
        <f>VLOOKUP(K2290,'Planilla de control'!#REF!,2,0)</f>
        <v>#REF!</v>
      </c>
      <c r="M2290" s="29" t="e">
        <f>IF(COUNTIF('Planilla de control'!#REF!,K2290)&gt;0,"SI","NO")</f>
        <v>#REF!</v>
      </c>
    </row>
    <row r="2291" spans="1:13" x14ac:dyDescent="0.3">
      <c r="A2291" s="3" t="s">
        <v>2366</v>
      </c>
      <c r="B2291" s="3" t="s">
        <v>5335</v>
      </c>
      <c r="C2291" s="3"/>
      <c r="D2291" s="3"/>
      <c r="E2291" s="3"/>
      <c r="F2291" s="51" t="str">
        <f t="shared" si="210"/>
        <v>10A3</v>
      </c>
      <c r="G2291" s="51">
        <f t="shared" si="211"/>
        <v>3</v>
      </c>
      <c r="H2291" s="51">
        <f t="shared" si="212"/>
        <v>10</v>
      </c>
      <c r="I2291" s="51" t="str">
        <f t="shared" si="213"/>
        <v>A</v>
      </c>
      <c r="J2291" s="51" t="str">
        <f t="shared" si="214"/>
        <v>MQ200</v>
      </c>
      <c r="K2291" s="76" t="str">
        <f t="shared" si="215"/>
        <v>RAB10A3A</v>
      </c>
      <c r="L2291" s="281" t="e">
        <f>VLOOKUP(K2291,'Planilla de control'!#REF!,2,0)</f>
        <v>#REF!</v>
      </c>
      <c r="M2291" s="29" t="e">
        <f>IF(COUNTIF('Planilla de control'!#REF!,K2291)&gt;0,"SI","NO")</f>
        <v>#REF!</v>
      </c>
    </row>
    <row r="2292" spans="1:13" x14ac:dyDescent="0.3">
      <c r="A2292" s="3" t="s">
        <v>2366</v>
      </c>
      <c r="B2292" s="3" t="s">
        <v>5336</v>
      </c>
      <c r="C2292" s="3"/>
      <c r="D2292" s="3"/>
      <c r="E2292" s="3"/>
      <c r="F2292" s="51" t="str">
        <f t="shared" si="210"/>
        <v>10A5</v>
      </c>
      <c r="G2292" s="51">
        <f t="shared" si="211"/>
        <v>5</v>
      </c>
      <c r="H2292" s="51">
        <f t="shared" si="212"/>
        <v>10</v>
      </c>
      <c r="I2292" s="51" t="str">
        <f t="shared" si="213"/>
        <v>A</v>
      </c>
      <c r="J2292" s="51" t="str">
        <f t="shared" si="214"/>
        <v>MQ200</v>
      </c>
      <c r="K2292" s="76" t="str">
        <f t="shared" si="215"/>
        <v>RAB10A5C</v>
      </c>
      <c r="L2292" s="281" t="e">
        <f>VLOOKUP(K2292,'Planilla de control'!#REF!,2,0)</f>
        <v>#REF!</v>
      </c>
      <c r="M2292" s="29" t="e">
        <f>IF(COUNTIF('Planilla de control'!#REF!,K2292)&gt;0,"SI","NO")</f>
        <v>#REF!</v>
      </c>
    </row>
    <row r="2293" spans="1:13" x14ac:dyDescent="0.3">
      <c r="A2293" s="3" t="s">
        <v>2366</v>
      </c>
      <c r="B2293" s="3" t="s">
        <v>5337</v>
      </c>
      <c r="C2293" s="3"/>
      <c r="D2293" s="3"/>
      <c r="E2293" s="3"/>
      <c r="F2293" s="51" t="str">
        <f t="shared" si="210"/>
        <v>10B6</v>
      </c>
      <c r="G2293" s="51">
        <f t="shared" si="211"/>
        <v>6</v>
      </c>
      <c r="H2293" s="51">
        <f t="shared" si="212"/>
        <v>10</v>
      </c>
      <c r="I2293" s="51" t="str">
        <f t="shared" si="213"/>
        <v>B</v>
      </c>
      <c r="J2293" s="51" t="str">
        <f t="shared" si="214"/>
        <v>MQ200</v>
      </c>
      <c r="K2293" s="76" t="str">
        <f t="shared" si="215"/>
        <v>RAB10B6C</v>
      </c>
      <c r="L2293" s="281" t="e">
        <f>VLOOKUP(K2293,'Planilla de control'!#REF!,2,0)</f>
        <v>#REF!</v>
      </c>
      <c r="M2293" s="29" t="e">
        <f>IF(COUNTIF('Planilla de control'!#REF!,K2293)&gt;0,"SI","NO")</f>
        <v>#REF!</v>
      </c>
    </row>
    <row r="2294" spans="1:13" x14ac:dyDescent="0.3">
      <c r="A2294" s="3" t="s">
        <v>2366</v>
      </c>
      <c r="B2294" s="3" t="s">
        <v>5338</v>
      </c>
      <c r="C2294" s="3"/>
      <c r="D2294" s="3"/>
      <c r="E2294" s="3"/>
      <c r="F2294" s="51" t="str">
        <f t="shared" si="210"/>
        <v>10I5</v>
      </c>
      <c r="G2294" s="51">
        <f t="shared" si="211"/>
        <v>5</v>
      </c>
      <c r="H2294" s="51">
        <f t="shared" si="212"/>
        <v>10</v>
      </c>
      <c r="I2294" s="51" t="str">
        <f t="shared" si="213"/>
        <v>I</v>
      </c>
      <c r="J2294" s="51" t="str">
        <f t="shared" si="214"/>
        <v>MQ200</v>
      </c>
      <c r="K2294" s="76" t="str">
        <f t="shared" si="215"/>
        <v>RAB10I5A</v>
      </c>
      <c r="L2294" s="281" t="e">
        <f>VLOOKUP(K2294,'Planilla de control'!#REF!,2,0)</f>
        <v>#REF!</v>
      </c>
      <c r="M2294" s="29" t="e">
        <f>IF(COUNTIF('Planilla de control'!#REF!,K2294)&gt;0,"SI","NO")</f>
        <v>#REF!</v>
      </c>
    </row>
    <row r="2295" spans="1:13" x14ac:dyDescent="0.3">
      <c r="A2295" s="3" t="s">
        <v>2366</v>
      </c>
      <c r="B2295" s="3" t="s">
        <v>5339</v>
      </c>
      <c r="C2295" s="3"/>
      <c r="D2295" s="3"/>
      <c r="E2295" s="3"/>
      <c r="F2295" s="51" t="str">
        <f t="shared" si="210"/>
        <v>10B10</v>
      </c>
      <c r="G2295" s="51">
        <f t="shared" si="211"/>
        <v>10</v>
      </c>
      <c r="H2295" s="51">
        <f t="shared" si="212"/>
        <v>10</v>
      </c>
      <c r="I2295" s="51" t="str">
        <f t="shared" si="213"/>
        <v>B</v>
      </c>
      <c r="J2295" s="51" t="str">
        <f t="shared" si="214"/>
        <v>MQ200</v>
      </c>
      <c r="K2295" s="76" t="str">
        <f t="shared" si="215"/>
        <v>RAB10B10C</v>
      </c>
      <c r="L2295" s="281" t="e">
        <f>VLOOKUP(K2295,'Planilla de control'!#REF!,2,0)</f>
        <v>#REF!</v>
      </c>
      <c r="M2295" s="29" t="e">
        <f>IF(COUNTIF('Planilla de control'!#REF!,K2295)&gt;0,"SI","NO")</f>
        <v>#REF!</v>
      </c>
    </row>
    <row r="2296" spans="1:13" x14ac:dyDescent="0.3">
      <c r="A2296" s="3" t="s">
        <v>2366</v>
      </c>
      <c r="B2296" s="3" t="s">
        <v>5340</v>
      </c>
      <c r="C2296" s="3"/>
      <c r="D2296" s="3"/>
      <c r="E2296" s="3"/>
      <c r="F2296" s="51" t="str">
        <f t="shared" si="210"/>
        <v>10A4</v>
      </c>
      <c r="G2296" s="51">
        <f t="shared" si="211"/>
        <v>4</v>
      </c>
      <c r="H2296" s="51">
        <f t="shared" si="212"/>
        <v>10</v>
      </c>
      <c r="I2296" s="51" t="str">
        <f t="shared" si="213"/>
        <v>A</v>
      </c>
      <c r="J2296" s="51" t="str">
        <f t="shared" si="214"/>
        <v>MQ200</v>
      </c>
      <c r="K2296" s="76" t="str">
        <f t="shared" si="215"/>
        <v>RAB10A4B</v>
      </c>
      <c r="L2296" s="281" t="e">
        <f>VLOOKUP(K2296,'Planilla de control'!#REF!,2,0)</f>
        <v>#REF!</v>
      </c>
      <c r="M2296" s="29" t="e">
        <f>IF(COUNTIF('Planilla de control'!#REF!,K2296)&gt;0,"SI","NO")</f>
        <v>#REF!</v>
      </c>
    </row>
    <row r="2297" spans="1:13" x14ac:dyDescent="0.3">
      <c r="A2297" s="3" t="s">
        <v>2366</v>
      </c>
      <c r="B2297" s="3" t="s">
        <v>5341</v>
      </c>
      <c r="C2297" s="3"/>
      <c r="D2297" s="3"/>
      <c r="E2297" s="3"/>
      <c r="F2297" s="51" t="str">
        <f t="shared" si="210"/>
        <v>10B12</v>
      </c>
      <c r="G2297" s="51">
        <f t="shared" si="211"/>
        <v>12</v>
      </c>
      <c r="H2297" s="51">
        <f t="shared" si="212"/>
        <v>10</v>
      </c>
      <c r="I2297" s="51" t="str">
        <f t="shared" si="213"/>
        <v>B</v>
      </c>
      <c r="J2297" s="51" t="str">
        <f t="shared" si="214"/>
        <v>MQ200</v>
      </c>
      <c r="K2297" s="76" t="str">
        <f t="shared" si="215"/>
        <v>RAB10B12B</v>
      </c>
      <c r="L2297" s="281" t="e">
        <f>VLOOKUP(K2297,'Planilla de control'!#REF!,2,0)</f>
        <v>#REF!</v>
      </c>
      <c r="M2297" s="29" t="e">
        <f>IF(COUNTIF('Planilla de control'!#REF!,K2297)&gt;0,"SI","NO")</f>
        <v>#REF!</v>
      </c>
    </row>
    <row r="2298" spans="1:13" x14ac:dyDescent="0.3">
      <c r="A2298" s="3" t="s">
        <v>2366</v>
      </c>
      <c r="B2298" s="3" t="s">
        <v>5342</v>
      </c>
      <c r="C2298" s="3"/>
      <c r="D2298" s="3"/>
      <c r="E2298" s="3"/>
      <c r="F2298" s="51" t="str">
        <f t="shared" si="210"/>
        <v>10C3</v>
      </c>
      <c r="G2298" s="51">
        <f t="shared" si="211"/>
        <v>3</v>
      </c>
      <c r="H2298" s="51">
        <f t="shared" si="212"/>
        <v>10</v>
      </c>
      <c r="I2298" s="51" t="str">
        <f t="shared" si="213"/>
        <v>C</v>
      </c>
      <c r="J2298" s="51" t="str">
        <f t="shared" si="214"/>
        <v>MQ200</v>
      </c>
      <c r="K2298" s="76" t="str">
        <f t="shared" si="215"/>
        <v>RAB10C3B</v>
      </c>
      <c r="L2298" s="281" t="e">
        <f>VLOOKUP(K2298,'Planilla de control'!#REF!,2,0)</f>
        <v>#REF!</v>
      </c>
      <c r="M2298" s="29" t="e">
        <f>IF(COUNTIF('Planilla de control'!#REF!,K2298)&gt;0,"SI","NO")</f>
        <v>#REF!</v>
      </c>
    </row>
    <row r="2299" spans="1:13" x14ac:dyDescent="0.3">
      <c r="A2299" s="3" t="s">
        <v>2366</v>
      </c>
      <c r="B2299" s="3" t="s">
        <v>5343</v>
      </c>
      <c r="C2299" s="3"/>
      <c r="D2299" s="3"/>
      <c r="E2299" s="3"/>
      <c r="F2299" s="51" t="str">
        <f t="shared" si="210"/>
        <v>10C4</v>
      </c>
      <c r="G2299" s="51">
        <f t="shared" si="211"/>
        <v>4</v>
      </c>
      <c r="H2299" s="51">
        <f t="shared" si="212"/>
        <v>10</v>
      </c>
      <c r="I2299" s="51" t="str">
        <f t="shared" si="213"/>
        <v>C</v>
      </c>
      <c r="J2299" s="51" t="str">
        <f t="shared" si="214"/>
        <v>MQ200</v>
      </c>
      <c r="K2299" s="76" t="str">
        <f t="shared" si="215"/>
        <v>RAB10C4C</v>
      </c>
      <c r="L2299" s="281" t="e">
        <f>VLOOKUP(K2299,'Planilla de control'!#REF!,2,0)</f>
        <v>#REF!</v>
      </c>
      <c r="M2299" s="29" t="e">
        <f>IF(COUNTIF('Planilla de control'!#REF!,K2299)&gt;0,"SI","NO")</f>
        <v>#REF!</v>
      </c>
    </row>
    <row r="2300" spans="1:13" x14ac:dyDescent="0.3">
      <c r="A2300" s="3" t="s">
        <v>2366</v>
      </c>
      <c r="B2300" s="3" t="s">
        <v>5344</v>
      </c>
      <c r="C2300" s="3"/>
      <c r="D2300" s="3"/>
      <c r="E2300" s="3"/>
      <c r="F2300" s="51" t="str">
        <f t="shared" si="210"/>
        <v>10H7</v>
      </c>
      <c r="G2300" s="51">
        <f t="shared" si="211"/>
        <v>7</v>
      </c>
      <c r="H2300" s="51">
        <f t="shared" si="212"/>
        <v>10</v>
      </c>
      <c r="I2300" s="51" t="str">
        <f t="shared" si="213"/>
        <v>H</v>
      </c>
      <c r="J2300" s="51" t="str">
        <f t="shared" si="214"/>
        <v>MQ200</v>
      </c>
      <c r="K2300" s="76" t="str">
        <f t="shared" si="215"/>
        <v>RAB10H7A</v>
      </c>
      <c r="L2300" s="281" t="e">
        <f>VLOOKUP(K2300,'Planilla de control'!#REF!,2,0)</f>
        <v>#REF!</v>
      </c>
      <c r="M2300" s="29" t="e">
        <f>IF(COUNTIF('Planilla de control'!#REF!,K2300)&gt;0,"SI","NO")</f>
        <v>#REF!</v>
      </c>
    </row>
    <row r="2301" spans="1:13" x14ac:dyDescent="0.3">
      <c r="A2301" s="3" t="s">
        <v>2366</v>
      </c>
      <c r="B2301" s="3" t="s">
        <v>5345</v>
      </c>
      <c r="C2301" s="3"/>
      <c r="D2301" s="3"/>
      <c r="E2301" s="3"/>
      <c r="F2301" s="51" t="str">
        <f t="shared" si="210"/>
        <v>10A12</v>
      </c>
      <c r="G2301" s="51">
        <f t="shared" si="211"/>
        <v>12</v>
      </c>
      <c r="H2301" s="51">
        <f t="shared" si="212"/>
        <v>10</v>
      </c>
      <c r="I2301" s="51" t="str">
        <f t="shared" si="213"/>
        <v>A</v>
      </c>
      <c r="J2301" s="51" t="str">
        <f t="shared" si="214"/>
        <v>MQ200</v>
      </c>
      <c r="K2301" s="76" t="str">
        <f t="shared" si="215"/>
        <v>RAB10A12C</v>
      </c>
      <c r="L2301" s="281" t="e">
        <f>VLOOKUP(K2301,'Planilla de control'!#REF!,2,0)</f>
        <v>#REF!</v>
      </c>
      <c r="M2301" s="29" t="e">
        <f>IF(COUNTIF('Planilla de control'!#REF!,K2301)&gt;0,"SI","NO")</f>
        <v>#REF!</v>
      </c>
    </row>
    <row r="2302" spans="1:13" x14ac:dyDescent="0.3">
      <c r="A2302" s="3" t="s">
        <v>2366</v>
      </c>
      <c r="B2302" s="3" t="s">
        <v>5346</v>
      </c>
      <c r="C2302" s="3"/>
      <c r="D2302" s="3"/>
      <c r="E2302" s="3"/>
      <c r="F2302" s="51" t="str">
        <f t="shared" si="210"/>
        <v>10B11</v>
      </c>
      <c r="G2302" s="51">
        <f t="shared" si="211"/>
        <v>11</v>
      </c>
      <c r="H2302" s="51">
        <f t="shared" si="212"/>
        <v>10</v>
      </c>
      <c r="I2302" s="51" t="str">
        <f t="shared" si="213"/>
        <v>B</v>
      </c>
      <c r="J2302" s="51" t="str">
        <f t="shared" si="214"/>
        <v>MQ200</v>
      </c>
      <c r="K2302" s="76" t="str">
        <f t="shared" si="215"/>
        <v>RAB10B11C</v>
      </c>
      <c r="L2302" s="281" t="e">
        <f>VLOOKUP(K2302,'Planilla de control'!#REF!,2,0)</f>
        <v>#REF!</v>
      </c>
      <c r="M2302" s="29" t="e">
        <f>IF(COUNTIF('Planilla de control'!#REF!,K2302)&gt;0,"SI","NO")</f>
        <v>#REF!</v>
      </c>
    </row>
    <row r="2303" spans="1:13" x14ac:dyDescent="0.3">
      <c r="A2303" s="3" t="s">
        <v>2366</v>
      </c>
      <c r="B2303" s="3" t="s">
        <v>5347</v>
      </c>
      <c r="C2303" s="3"/>
      <c r="D2303" s="3"/>
      <c r="E2303" s="3"/>
      <c r="F2303" s="51" t="str">
        <f t="shared" si="210"/>
        <v>10B7</v>
      </c>
      <c r="G2303" s="51">
        <f t="shared" si="211"/>
        <v>7</v>
      </c>
      <c r="H2303" s="51">
        <f t="shared" si="212"/>
        <v>10</v>
      </c>
      <c r="I2303" s="51" t="str">
        <f t="shared" si="213"/>
        <v>B</v>
      </c>
      <c r="J2303" s="51" t="str">
        <f t="shared" si="214"/>
        <v>MQ200</v>
      </c>
      <c r="K2303" s="76" t="str">
        <f t="shared" si="215"/>
        <v>RAB10B7B</v>
      </c>
      <c r="L2303" s="281" t="e">
        <f>VLOOKUP(K2303,'Planilla de control'!#REF!,2,0)</f>
        <v>#REF!</v>
      </c>
      <c r="M2303" s="29" t="e">
        <f>IF(COUNTIF('Planilla de control'!#REF!,K2303)&gt;0,"SI","NO")</f>
        <v>#REF!</v>
      </c>
    </row>
    <row r="2304" spans="1:13" x14ac:dyDescent="0.3">
      <c r="A2304" s="3" t="s">
        <v>2366</v>
      </c>
      <c r="B2304" s="3" t="s">
        <v>5348</v>
      </c>
      <c r="C2304" s="3"/>
      <c r="D2304" s="3"/>
      <c r="E2304" s="3"/>
      <c r="F2304" s="51" t="str">
        <f t="shared" si="210"/>
        <v>10K6</v>
      </c>
      <c r="G2304" s="51">
        <f t="shared" si="211"/>
        <v>6</v>
      </c>
      <c r="H2304" s="51">
        <f t="shared" si="212"/>
        <v>10</v>
      </c>
      <c r="I2304" s="51" t="str">
        <f t="shared" si="213"/>
        <v>K</v>
      </c>
      <c r="J2304" s="51" t="str">
        <f t="shared" si="214"/>
        <v>MQ200</v>
      </c>
      <c r="K2304" s="76" t="str">
        <f t="shared" si="215"/>
        <v>RAB10K6A</v>
      </c>
      <c r="L2304" s="281" t="e">
        <f>VLOOKUP(K2304,'Planilla de control'!#REF!,2,0)</f>
        <v>#REF!</v>
      </c>
      <c r="M2304" s="29" t="e">
        <f>IF(COUNTIF('Planilla de control'!#REF!,K2304)&gt;0,"SI","NO")</f>
        <v>#REF!</v>
      </c>
    </row>
    <row r="2305" spans="1:13" x14ac:dyDescent="0.3">
      <c r="A2305" s="3" t="s">
        <v>2366</v>
      </c>
      <c r="B2305" s="3" t="s">
        <v>5349</v>
      </c>
      <c r="C2305" s="3"/>
      <c r="D2305" s="3"/>
      <c r="E2305" s="3"/>
      <c r="F2305" s="51" t="str">
        <f t="shared" si="210"/>
        <v>10A10</v>
      </c>
      <c r="G2305" s="51">
        <f t="shared" si="211"/>
        <v>10</v>
      </c>
      <c r="H2305" s="51">
        <f t="shared" si="212"/>
        <v>10</v>
      </c>
      <c r="I2305" s="51" t="str">
        <f t="shared" si="213"/>
        <v>A</v>
      </c>
      <c r="J2305" s="51" t="str">
        <f t="shared" si="214"/>
        <v>MQ200</v>
      </c>
      <c r="K2305" s="76" t="str">
        <f t="shared" si="215"/>
        <v>RAB10A10B</v>
      </c>
      <c r="L2305" s="281" t="e">
        <f>VLOOKUP(K2305,'Planilla de control'!#REF!,2,0)</f>
        <v>#REF!</v>
      </c>
      <c r="M2305" s="29" t="e">
        <f>IF(COUNTIF('Planilla de control'!#REF!,K2305)&gt;0,"SI","NO")</f>
        <v>#REF!</v>
      </c>
    </row>
    <row r="2306" spans="1:13" x14ac:dyDescent="0.3">
      <c r="A2306" s="3" t="s">
        <v>2366</v>
      </c>
      <c r="B2306" s="3" t="s">
        <v>5350</v>
      </c>
      <c r="C2306" s="3"/>
      <c r="D2306" s="3"/>
      <c r="E2306" s="3"/>
      <c r="F2306" s="51" t="str">
        <f t="shared" si="210"/>
        <v>10C11</v>
      </c>
      <c r="G2306" s="51">
        <f t="shared" si="211"/>
        <v>11</v>
      </c>
      <c r="H2306" s="51">
        <f t="shared" si="212"/>
        <v>10</v>
      </c>
      <c r="I2306" s="51" t="str">
        <f t="shared" si="213"/>
        <v>C</v>
      </c>
      <c r="J2306" s="51" t="str">
        <f t="shared" si="214"/>
        <v>MQ200</v>
      </c>
      <c r="K2306" s="76" t="str">
        <f t="shared" si="215"/>
        <v>RAB10C11A</v>
      </c>
      <c r="L2306" s="281" t="e">
        <f>VLOOKUP(K2306,'Planilla de control'!#REF!,2,0)</f>
        <v>#REF!</v>
      </c>
      <c r="M2306" s="29" t="e">
        <f>IF(COUNTIF('Planilla de control'!#REF!,K2306)&gt;0,"SI","NO")</f>
        <v>#REF!</v>
      </c>
    </row>
    <row r="2307" spans="1:13" x14ac:dyDescent="0.3">
      <c r="A2307" s="3" t="s">
        <v>2366</v>
      </c>
      <c r="B2307" s="3" t="s">
        <v>5351</v>
      </c>
      <c r="C2307" s="3"/>
      <c r="D2307" s="3"/>
      <c r="E2307" s="3"/>
      <c r="F2307" s="51" t="str">
        <f t="shared" ref="F2307:F2370" si="216">IF(OR(LEN(B2307)=9,LEN(B2307)=5),MID(B2307,1,4),MID(B2307,1,5))</f>
        <v>10C12</v>
      </c>
      <c r="G2307" s="51">
        <f t="shared" ref="G2307:G2370" si="217">IF(MID(F2307,5,1)&lt;&gt;"",MID(F2307,4,2),MID(F2307,4,1))*1</f>
        <v>12</v>
      </c>
      <c r="H2307" s="51">
        <f t="shared" ref="H2307:H2370" si="218">+MID(B2307,1,2)*1</f>
        <v>10</v>
      </c>
      <c r="I2307" s="51" t="str">
        <f t="shared" ref="I2307:I2370" si="219">+MID(B2307,3,1)</f>
        <v>C</v>
      </c>
      <c r="J2307" s="51" t="str">
        <f t="shared" ref="J2307:J2370" si="220">HLOOKUP(A2307,$O$1:$U$2,2,0)</f>
        <v>MQ200</v>
      </c>
      <c r="K2307" s="76" t="str">
        <f t="shared" ref="K2307:K2370" si="221">CONCATENATE(A2307,B2307)</f>
        <v>RAB10C12C</v>
      </c>
      <c r="L2307" s="281" t="e">
        <f>VLOOKUP(K2307,'Planilla de control'!#REF!,2,0)</f>
        <v>#REF!</v>
      </c>
      <c r="M2307" s="29" t="e">
        <f>IF(COUNTIF('Planilla de control'!#REF!,K2307)&gt;0,"SI","NO")</f>
        <v>#REF!</v>
      </c>
    </row>
    <row r="2308" spans="1:13" x14ac:dyDescent="0.3">
      <c r="A2308" s="3" t="s">
        <v>2366</v>
      </c>
      <c r="B2308" s="3" t="s">
        <v>5352</v>
      </c>
      <c r="C2308" s="3"/>
      <c r="D2308" s="3"/>
      <c r="E2308" s="3"/>
      <c r="F2308" s="51" t="str">
        <f t="shared" si="216"/>
        <v>10I4</v>
      </c>
      <c r="G2308" s="51">
        <f t="shared" si="217"/>
        <v>4</v>
      </c>
      <c r="H2308" s="51">
        <f t="shared" si="218"/>
        <v>10</v>
      </c>
      <c r="I2308" s="51" t="str">
        <f t="shared" si="219"/>
        <v>I</v>
      </c>
      <c r="J2308" s="51" t="str">
        <f t="shared" si="220"/>
        <v>MQ200</v>
      </c>
      <c r="K2308" s="76" t="str">
        <f t="shared" si="221"/>
        <v>RAB10I4A</v>
      </c>
      <c r="L2308" s="281" t="e">
        <f>VLOOKUP(K2308,'Planilla de control'!#REF!,2,0)</f>
        <v>#REF!</v>
      </c>
      <c r="M2308" s="29" t="e">
        <f>IF(COUNTIF('Planilla de control'!#REF!,K2308)&gt;0,"SI","NO")</f>
        <v>#REF!</v>
      </c>
    </row>
    <row r="2309" spans="1:13" x14ac:dyDescent="0.3">
      <c r="A2309" s="3" t="s">
        <v>2366</v>
      </c>
      <c r="B2309" s="3" t="s">
        <v>5353</v>
      </c>
      <c r="C2309" s="3"/>
      <c r="D2309" s="3"/>
      <c r="E2309" s="3"/>
      <c r="F2309" s="51" t="str">
        <f t="shared" si="216"/>
        <v>10B5</v>
      </c>
      <c r="G2309" s="51">
        <f t="shared" si="217"/>
        <v>5</v>
      </c>
      <c r="H2309" s="51">
        <f t="shared" si="218"/>
        <v>10</v>
      </c>
      <c r="I2309" s="51" t="str">
        <f t="shared" si="219"/>
        <v>B</v>
      </c>
      <c r="J2309" s="51" t="str">
        <f t="shared" si="220"/>
        <v>MQ200</v>
      </c>
      <c r="K2309" s="76" t="str">
        <f t="shared" si="221"/>
        <v>RAB10B5A</v>
      </c>
      <c r="L2309" s="281" t="e">
        <f>VLOOKUP(K2309,'Planilla de control'!#REF!,2,0)</f>
        <v>#REF!</v>
      </c>
      <c r="M2309" s="29" t="e">
        <f>IF(COUNTIF('Planilla de control'!#REF!,K2309)&gt;0,"SI","NO")</f>
        <v>#REF!</v>
      </c>
    </row>
    <row r="2310" spans="1:13" x14ac:dyDescent="0.3">
      <c r="A2310" s="3" t="s">
        <v>2366</v>
      </c>
      <c r="B2310" s="3" t="s">
        <v>5354</v>
      </c>
      <c r="C2310" s="3"/>
      <c r="D2310" s="3"/>
      <c r="E2310" s="3"/>
      <c r="F2310" s="51" t="str">
        <f t="shared" si="216"/>
        <v>10B5</v>
      </c>
      <c r="G2310" s="51">
        <f t="shared" si="217"/>
        <v>5</v>
      </c>
      <c r="H2310" s="51">
        <f t="shared" si="218"/>
        <v>10</v>
      </c>
      <c r="I2310" s="51" t="str">
        <f t="shared" si="219"/>
        <v>B</v>
      </c>
      <c r="J2310" s="51" t="str">
        <f t="shared" si="220"/>
        <v>MQ200</v>
      </c>
      <c r="K2310" s="76" t="str">
        <f t="shared" si="221"/>
        <v>RAB10B5B</v>
      </c>
      <c r="L2310" s="281" t="e">
        <f>VLOOKUP(K2310,'Planilla de control'!#REF!,2,0)</f>
        <v>#REF!</v>
      </c>
      <c r="M2310" s="29" t="e">
        <f>IF(COUNTIF('Planilla de control'!#REF!,K2310)&gt;0,"SI","NO")</f>
        <v>#REF!</v>
      </c>
    </row>
    <row r="2311" spans="1:13" x14ac:dyDescent="0.3">
      <c r="A2311" s="3" t="s">
        <v>2366</v>
      </c>
      <c r="B2311" s="3" t="s">
        <v>5355</v>
      </c>
      <c r="C2311" s="3"/>
      <c r="D2311" s="3"/>
      <c r="E2311" s="3"/>
      <c r="F2311" s="51" t="str">
        <f t="shared" si="216"/>
        <v>10C9</v>
      </c>
      <c r="G2311" s="51">
        <f t="shared" si="217"/>
        <v>9</v>
      </c>
      <c r="H2311" s="51">
        <f t="shared" si="218"/>
        <v>10</v>
      </c>
      <c r="I2311" s="51" t="str">
        <f t="shared" si="219"/>
        <v>C</v>
      </c>
      <c r="J2311" s="51" t="str">
        <f t="shared" si="220"/>
        <v>MQ200</v>
      </c>
      <c r="K2311" s="76" t="str">
        <f t="shared" si="221"/>
        <v>RAB10C9C</v>
      </c>
      <c r="L2311" s="281" t="e">
        <f>VLOOKUP(K2311,'Planilla de control'!#REF!,2,0)</f>
        <v>#REF!</v>
      </c>
      <c r="M2311" s="29" t="e">
        <f>IF(COUNTIF('Planilla de control'!#REF!,K2311)&gt;0,"SI","NO")</f>
        <v>#REF!</v>
      </c>
    </row>
    <row r="2312" spans="1:13" x14ac:dyDescent="0.3">
      <c r="A2312" s="3" t="s">
        <v>2366</v>
      </c>
      <c r="B2312" s="3" t="s">
        <v>5356</v>
      </c>
      <c r="C2312" s="3"/>
      <c r="D2312" s="3"/>
      <c r="E2312" s="3"/>
      <c r="F2312" s="51" t="str">
        <f t="shared" si="216"/>
        <v>10D3</v>
      </c>
      <c r="G2312" s="51">
        <f t="shared" si="217"/>
        <v>3</v>
      </c>
      <c r="H2312" s="51">
        <f t="shared" si="218"/>
        <v>10</v>
      </c>
      <c r="I2312" s="51" t="str">
        <f t="shared" si="219"/>
        <v>D</v>
      </c>
      <c r="J2312" s="51" t="str">
        <f t="shared" si="220"/>
        <v>MQ200</v>
      </c>
      <c r="K2312" s="76" t="str">
        <f t="shared" si="221"/>
        <v>RAB10D3B</v>
      </c>
      <c r="L2312" s="281" t="e">
        <f>VLOOKUP(K2312,'Planilla de control'!#REF!,2,0)</f>
        <v>#REF!</v>
      </c>
      <c r="M2312" s="29" t="e">
        <f>IF(COUNTIF('Planilla de control'!#REF!,K2312)&gt;0,"SI","NO")</f>
        <v>#REF!</v>
      </c>
    </row>
    <row r="2313" spans="1:13" x14ac:dyDescent="0.3">
      <c r="A2313" s="3" t="s">
        <v>2366</v>
      </c>
      <c r="B2313" s="3" t="s">
        <v>5357</v>
      </c>
      <c r="C2313" s="3"/>
      <c r="D2313" s="3"/>
      <c r="E2313" s="3"/>
      <c r="F2313" s="51" t="str">
        <f t="shared" si="216"/>
        <v>10D7</v>
      </c>
      <c r="G2313" s="51">
        <f t="shared" si="217"/>
        <v>7</v>
      </c>
      <c r="H2313" s="51">
        <f t="shared" si="218"/>
        <v>10</v>
      </c>
      <c r="I2313" s="51" t="str">
        <f t="shared" si="219"/>
        <v>D</v>
      </c>
      <c r="J2313" s="51" t="str">
        <f t="shared" si="220"/>
        <v>MQ200</v>
      </c>
      <c r="K2313" s="76" t="str">
        <f t="shared" si="221"/>
        <v>RAB10D7A</v>
      </c>
      <c r="L2313" s="281" t="e">
        <f>VLOOKUP(K2313,'Planilla de control'!#REF!,2,0)</f>
        <v>#REF!</v>
      </c>
      <c r="M2313" s="29" t="e">
        <f>IF(COUNTIF('Planilla de control'!#REF!,K2313)&gt;0,"SI","NO")</f>
        <v>#REF!</v>
      </c>
    </row>
    <row r="2314" spans="1:13" x14ac:dyDescent="0.3">
      <c r="A2314" s="3" t="s">
        <v>2366</v>
      </c>
      <c r="B2314" s="3" t="s">
        <v>5358</v>
      </c>
      <c r="C2314" s="3"/>
      <c r="D2314" s="3"/>
      <c r="E2314" s="3"/>
      <c r="F2314" s="51" t="str">
        <f t="shared" si="216"/>
        <v>10D7</v>
      </c>
      <c r="G2314" s="51">
        <f t="shared" si="217"/>
        <v>7</v>
      </c>
      <c r="H2314" s="51">
        <f t="shared" si="218"/>
        <v>10</v>
      </c>
      <c r="I2314" s="51" t="str">
        <f t="shared" si="219"/>
        <v>D</v>
      </c>
      <c r="J2314" s="51" t="str">
        <f t="shared" si="220"/>
        <v>MQ200</v>
      </c>
      <c r="K2314" s="76" t="str">
        <f t="shared" si="221"/>
        <v>RAB10D7B</v>
      </c>
      <c r="L2314" s="281" t="e">
        <f>VLOOKUP(K2314,'Planilla de control'!#REF!,2,0)</f>
        <v>#REF!</v>
      </c>
      <c r="M2314" s="29" t="e">
        <f>IF(COUNTIF('Planilla de control'!#REF!,K2314)&gt;0,"SI","NO")</f>
        <v>#REF!</v>
      </c>
    </row>
    <row r="2315" spans="1:13" x14ac:dyDescent="0.3">
      <c r="A2315" s="3" t="s">
        <v>2366</v>
      </c>
      <c r="B2315" s="3" t="s">
        <v>5359</v>
      </c>
      <c r="C2315" s="3"/>
      <c r="D2315" s="3"/>
      <c r="E2315" s="3"/>
      <c r="F2315" s="51" t="str">
        <f t="shared" si="216"/>
        <v>10H2</v>
      </c>
      <c r="G2315" s="51">
        <f t="shared" si="217"/>
        <v>2</v>
      </c>
      <c r="H2315" s="51">
        <f t="shared" si="218"/>
        <v>10</v>
      </c>
      <c r="I2315" s="51" t="str">
        <f t="shared" si="219"/>
        <v>H</v>
      </c>
      <c r="J2315" s="51" t="str">
        <f t="shared" si="220"/>
        <v>MQ200</v>
      </c>
      <c r="K2315" s="76" t="str">
        <f t="shared" si="221"/>
        <v>RAB10H2B</v>
      </c>
      <c r="L2315" s="281" t="e">
        <f>VLOOKUP(K2315,'Planilla de control'!#REF!,2,0)</f>
        <v>#REF!</v>
      </c>
      <c r="M2315" s="29" t="e">
        <f>IF(COUNTIF('Planilla de control'!#REF!,K2315)&gt;0,"SI","NO")</f>
        <v>#REF!</v>
      </c>
    </row>
    <row r="2316" spans="1:13" x14ac:dyDescent="0.3">
      <c r="A2316" s="3" t="s">
        <v>2366</v>
      </c>
      <c r="B2316" s="3" t="s">
        <v>5360</v>
      </c>
      <c r="C2316" s="3"/>
      <c r="D2316" s="3"/>
      <c r="E2316" s="3"/>
      <c r="F2316" s="51" t="str">
        <f t="shared" si="216"/>
        <v>10C12</v>
      </c>
      <c r="G2316" s="51">
        <f t="shared" si="217"/>
        <v>12</v>
      </c>
      <c r="H2316" s="51">
        <f t="shared" si="218"/>
        <v>10</v>
      </c>
      <c r="I2316" s="51" t="str">
        <f t="shared" si="219"/>
        <v>C</v>
      </c>
      <c r="J2316" s="51" t="str">
        <f t="shared" si="220"/>
        <v>MQ200</v>
      </c>
      <c r="K2316" s="76" t="str">
        <f t="shared" si="221"/>
        <v>RAB10C12A</v>
      </c>
      <c r="L2316" s="281" t="e">
        <f>VLOOKUP(K2316,'Planilla de control'!#REF!,2,0)</f>
        <v>#REF!</v>
      </c>
      <c r="M2316" s="29" t="e">
        <f>IF(COUNTIF('Planilla de control'!#REF!,K2316)&gt;0,"SI","NO")</f>
        <v>#REF!</v>
      </c>
    </row>
    <row r="2317" spans="1:13" x14ac:dyDescent="0.3">
      <c r="A2317" s="3" t="s">
        <v>2366</v>
      </c>
      <c r="B2317" s="3" t="s">
        <v>5361</v>
      </c>
      <c r="C2317" s="3"/>
      <c r="D2317" s="3"/>
      <c r="E2317" s="3"/>
      <c r="F2317" s="51" t="str">
        <f t="shared" si="216"/>
        <v>10K7</v>
      </c>
      <c r="G2317" s="51">
        <f t="shared" si="217"/>
        <v>7</v>
      </c>
      <c r="H2317" s="51">
        <f t="shared" si="218"/>
        <v>10</v>
      </c>
      <c r="I2317" s="51" t="str">
        <f t="shared" si="219"/>
        <v>K</v>
      </c>
      <c r="J2317" s="51" t="str">
        <f t="shared" si="220"/>
        <v>MQ200</v>
      </c>
      <c r="K2317" s="76" t="str">
        <f t="shared" si="221"/>
        <v>RAB10K7A</v>
      </c>
      <c r="L2317" s="281" t="e">
        <f>VLOOKUP(K2317,'Planilla de control'!#REF!,2,0)</f>
        <v>#REF!</v>
      </c>
      <c r="M2317" s="29" t="e">
        <f>IF(COUNTIF('Planilla de control'!#REF!,K2317)&gt;0,"SI","NO")</f>
        <v>#REF!</v>
      </c>
    </row>
    <row r="2318" spans="1:13" x14ac:dyDescent="0.3">
      <c r="A2318" s="3" t="s">
        <v>2366</v>
      </c>
      <c r="B2318" s="3" t="s">
        <v>5362</v>
      </c>
      <c r="C2318" s="3"/>
      <c r="D2318" s="3"/>
      <c r="E2318" s="3"/>
      <c r="F2318" s="51" t="str">
        <f t="shared" si="216"/>
        <v>10L4</v>
      </c>
      <c r="G2318" s="51">
        <f t="shared" si="217"/>
        <v>4</v>
      </c>
      <c r="H2318" s="51">
        <f t="shared" si="218"/>
        <v>10</v>
      </c>
      <c r="I2318" s="51" t="str">
        <f t="shared" si="219"/>
        <v>L</v>
      </c>
      <c r="J2318" s="51" t="str">
        <f t="shared" si="220"/>
        <v>MQ200</v>
      </c>
      <c r="K2318" s="76" t="str">
        <f t="shared" si="221"/>
        <v>RAB10L4A</v>
      </c>
      <c r="L2318" s="281" t="e">
        <f>VLOOKUP(K2318,'Planilla de control'!#REF!,2,0)</f>
        <v>#REF!</v>
      </c>
      <c r="M2318" s="29" t="e">
        <f>IF(COUNTIF('Planilla de control'!#REF!,K2318)&gt;0,"SI","NO")</f>
        <v>#REF!</v>
      </c>
    </row>
    <row r="2319" spans="1:13" x14ac:dyDescent="0.3">
      <c r="A2319" s="3" t="s">
        <v>2366</v>
      </c>
      <c r="B2319" s="3" t="s">
        <v>5363</v>
      </c>
      <c r="C2319" s="3"/>
      <c r="D2319" s="3"/>
      <c r="E2319" s="3"/>
      <c r="F2319" s="51" t="str">
        <f t="shared" si="216"/>
        <v>10L6</v>
      </c>
      <c r="G2319" s="51">
        <f t="shared" si="217"/>
        <v>6</v>
      </c>
      <c r="H2319" s="51">
        <f t="shared" si="218"/>
        <v>10</v>
      </c>
      <c r="I2319" s="51" t="str">
        <f t="shared" si="219"/>
        <v>L</v>
      </c>
      <c r="J2319" s="51" t="str">
        <f t="shared" si="220"/>
        <v>MQ200</v>
      </c>
      <c r="K2319" s="76" t="str">
        <f t="shared" si="221"/>
        <v>RAB10L6A</v>
      </c>
      <c r="L2319" s="281" t="e">
        <f>VLOOKUP(K2319,'Planilla de control'!#REF!,2,0)</f>
        <v>#REF!</v>
      </c>
      <c r="M2319" s="29" t="e">
        <f>IF(COUNTIF('Planilla de control'!#REF!,K2319)&gt;0,"SI","NO")</f>
        <v>#REF!</v>
      </c>
    </row>
    <row r="2320" spans="1:13" x14ac:dyDescent="0.3">
      <c r="A2320" s="3" t="s">
        <v>2366</v>
      </c>
      <c r="B2320" s="3" t="s">
        <v>5364</v>
      </c>
      <c r="C2320" s="3"/>
      <c r="D2320" s="3"/>
      <c r="E2320" s="3"/>
      <c r="F2320" s="51" t="str">
        <f t="shared" si="216"/>
        <v>10L8</v>
      </c>
      <c r="G2320" s="51">
        <f t="shared" si="217"/>
        <v>8</v>
      </c>
      <c r="H2320" s="51">
        <f t="shared" si="218"/>
        <v>10</v>
      </c>
      <c r="I2320" s="51" t="str">
        <f t="shared" si="219"/>
        <v>L</v>
      </c>
      <c r="J2320" s="51" t="str">
        <f t="shared" si="220"/>
        <v>MQ200</v>
      </c>
      <c r="K2320" s="76" t="str">
        <f t="shared" si="221"/>
        <v>RAB10L8A</v>
      </c>
      <c r="L2320" s="281" t="e">
        <f>VLOOKUP(K2320,'Planilla de control'!#REF!,2,0)</f>
        <v>#REF!</v>
      </c>
      <c r="M2320" s="29" t="e">
        <f>IF(COUNTIF('Planilla de control'!#REF!,K2320)&gt;0,"SI","NO")</f>
        <v>#REF!</v>
      </c>
    </row>
    <row r="2321" spans="1:13" x14ac:dyDescent="0.3">
      <c r="A2321" s="3" t="s">
        <v>2366</v>
      </c>
      <c r="B2321" s="3" t="s">
        <v>5365</v>
      </c>
      <c r="C2321" s="3"/>
      <c r="D2321" s="3"/>
      <c r="E2321" s="3"/>
      <c r="F2321" s="51" t="str">
        <f t="shared" si="216"/>
        <v>10B10</v>
      </c>
      <c r="G2321" s="51">
        <f t="shared" si="217"/>
        <v>10</v>
      </c>
      <c r="H2321" s="51">
        <f t="shared" si="218"/>
        <v>10</v>
      </c>
      <c r="I2321" s="51" t="str">
        <f t="shared" si="219"/>
        <v>B</v>
      </c>
      <c r="J2321" s="51" t="str">
        <f t="shared" si="220"/>
        <v>MQ200</v>
      </c>
      <c r="K2321" s="76" t="str">
        <f t="shared" si="221"/>
        <v>RAB10B10A</v>
      </c>
      <c r="L2321" s="281" t="e">
        <f>VLOOKUP(K2321,'Planilla de control'!#REF!,2,0)</f>
        <v>#REF!</v>
      </c>
      <c r="M2321" s="29" t="e">
        <f>IF(COUNTIF('Planilla de control'!#REF!,K2321)&gt;0,"SI","NO")</f>
        <v>#REF!</v>
      </c>
    </row>
    <row r="2322" spans="1:13" x14ac:dyDescent="0.3">
      <c r="A2322" s="3" t="s">
        <v>2366</v>
      </c>
      <c r="B2322" s="3" t="s">
        <v>5366</v>
      </c>
      <c r="C2322" s="3"/>
      <c r="D2322" s="3"/>
      <c r="E2322" s="3"/>
      <c r="F2322" s="51" t="str">
        <f t="shared" si="216"/>
        <v>10E5</v>
      </c>
      <c r="G2322" s="51">
        <f t="shared" si="217"/>
        <v>5</v>
      </c>
      <c r="H2322" s="51">
        <f t="shared" si="218"/>
        <v>10</v>
      </c>
      <c r="I2322" s="51" t="str">
        <f t="shared" si="219"/>
        <v>E</v>
      </c>
      <c r="J2322" s="51" t="str">
        <f t="shared" si="220"/>
        <v>MQ200</v>
      </c>
      <c r="K2322" s="76" t="str">
        <f t="shared" si="221"/>
        <v>RAB10E5B</v>
      </c>
      <c r="L2322" s="281" t="e">
        <f>VLOOKUP(K2322,'Planilla de control'!#REF!,2,0)</f>
        <v>#REF!</v>
      </c>
      <c r="M2322" s="29" t="e">
        <f>IF(COUNTIF('Planilla de control'!#REF!,K2322)&gt;0,"SI","NO")</f>
        <v>#REF!</v>
      </c>
    </row>
    <row r="2323" spans="1:13" x14ac:dyDescent="0.3">
      <c r="A2323" s="3" t="s">
        <v>2366</v>
      </c>
      <c r="B2323" s="3" t="s">
        <v>5367</v>
      </c>
      <c r="C2323" s="3"/>
      <c r="D2323" s="3"/>
      <c r="E2323" s="3"/>
      <c r="F2323" s="51" t="str">
        <f t="shared" si="216"/>
        <v>10E6</v>
      </c>
      <c r="G2323" s="51">
        <f t="shared" si="217"/>
        <v>6</v>
      </c>
      <c r="H2323" s="51">
        <f t="shared" si="218"/>
        <v>10</v>
      </c>
      <c r="I2323" s="51" t="str">
        <f t="shared" si="219"/>
        <v>E</v>
      </c>
      <c r="J2323" s="51" t="str">
        <f t="shared" si="220"/>
        <v>MQ200</v>
      </c>
      <c r="K2323" s="76" t="str">
        <f t="shared" si="221"/>
        <v>RAB10E6B</v>
      </c>
      <c r="L2323" s="281" t="e">
        <f>VLOOKUP(K2323,'Planilla de control'!#REF!,2,0)</f>
        <v>#REF!</v>
      </c>
      <c r="M2323" s="29" t="e">
        <f>IF(COUNTIF('Planilla de control'!#REF!,K2323)&gt;0,"SI","NO")</f>
        <v>#REF!</v>
      </c>
    </row>
    <row r="2324" spans="1:13" x14ac:dyDescent="0.3">
      <c r="A2324" s="3" t="s">
        <v>2366</v>
      </c>
      <c r="B2324" s="3" t="s">
        <v>5368</v>
      </c>
      <c r="C2324" s="3"/>
      <c r="D2324" s="3"/>
      <c r="E2324" s="3"/>
      <c r="F2324" s="51" t="str">
        <f t="shared" si="216"/>
        <v>10F3</v>
      </c>
      <c r="G2324" s="51">
        <f t="shared" si="217"/>
        <v>3</v>
      </c>
      <c r="H2324" s="51">
        <f t="shared" si="218"/>
        <v>10</v>
      </c>
      <c r="I2324" s="51" t="str">
        <f t="shared" si="219"/>
        <v>F</v>
      </c>
      <c r="J2324" s="51" t="str">
        <f t="shared" si="220"/>
        <v>MQ200</v>
      </c>
      <c r="K2324" s="76" t="str">
        <f t="shared" si="221"/>
        <v>RAB10F3B</v>
      </c>
      <c r="L2324" s="281" t="e">
        <f>VLOOKUP(K2324,'Planilla de control'!#REF!,2,0)</f>
        <v>#REF!</v>
      </c>
      <c r="M2324" s="29" t="e">
        <f>IF(COUNTIF('Planilla de control'!#REF!,K2324)&gt;0,"SI","NO")</f>
        <v>#REF!</v>
      </c>
    </row>
    <row r="2325" spans="1:13" x14ac:dyDescent="0.3">
      <c r="A2325" s="3" t="s">
        <v>2366</v>
      </c>
      <c r="B2325" s="3" t="s">
        <v>5369</v>
      </c>
      <c r="C2325" s="3"/>
      <c r="D2325" s="3"/>
      <c r="E2325" s="3"/>
      <c r="F2325" s="51" t="str">
        <f t="shared" si="216"/>
        <v>10F6</v>
      </c>
      <c r="G2325" s="51">
        <f t="shared" si="217"/>
        <v>6</v>
      </c>
      <c r="H2325" s="51">
        <f t="shared" si="218"/>
        <v>10</v>
      </c>
      <c r="I2325" s="51" t="str">
        <f t="shared" si="219"/>
        <v>F</v>
      </c>
      <c r="J2325" s="51" t="str">
        <f t="shared" si="220"/>
        <v>MQ200</v>
      </c>
      <c r="K2325" s="76" t="str">
        <f t="shared" si="221"/>
        <v>RAB10F6B</v>
      </c>
      <c r="L2325" s="281" t="e">
        <f>VLOOKUP(K2325,'Planilla de control'!#REF!,2,0)</f>
        <v>#REF!</v>
      </c>
      <c r="M2325" s="29" t="e">
        <f>IF(COUNTIF('Planilla de control'!#REF!,K2325)&gt;0,"SI","NO")</f>
        <v>#REF!</v>
      </c>
    </row>
    <row r="2326" spans="1:13" x14ac:dyDescent="0.3">
      <c r="A2326" s="3" t="s">
        <v>2366</v>
      </c>
      <c r="B2326" s="3" t="s">
        <v>5370</v>
      </c>
      <c r="C2326" s="3"/>
      <c r="D2326" s="3"/>
      <c r="E2326" s="3"/>
      <c r="F2326" s="51" t="str">
        <f t="shared" si="216"/>
        <v>10G3</v>
      </c>
      <c r="G2326" s="51">
        <f t="shared" si="217"/>
        <v>3</v>
      </c>
      <c r="H2326" s="51">
        <f t="shared" si="218"/>
        <v>10</v>
      </c>
      <c r="I2326" s="51" t="str">
        <f t="shared" si="219"/>
        <v>G</v>
      </c>
      <c r="J2326" s="51" t="str">
        <f t="shared" si="220"/>
        <v>MQ200</v>
      </c>
      <c r="K2326" s="76" t="str">
        <f t="shared" si="221"/>
        <v>RAB10G3B</v>
      </c>
      <c r="L2326" s="281" t="e">
        <f>VLOOKUP(K2326,'Planilla de control'!#REF!,2,0)</f>
        <v>#REF!</v>
      </c>
      <c r="M2326" s="29" t="e">
        <f>IF(COUNTIF('Planilla de control'!#REF!,K2326)&gt;0,"SI","NO")</f>
        <v>#REF!</v>
      </c>
    </row>
    <row r="2327" spans="1:13" x14ac:dyDescent="0.3">
      <c r="A2327" s="3" t="s">
        <v>2366</v>
      </c>
      <c r="B2327" s="3" t="s">
        <v>5371</v>
      </c>
      <c r="C2327" s="3"/>
      <c r="D2327" s="3"/>
      <c r="E2327" s="3"/>
      <c r="F2327" s="51" t="str">
        <f t="shared" si="216"/>
        <v>10G5</v>
      </c>
      <c r="G2327" s="51">
        <f t="shared" si="217"/>
        <v>5</v>
      </c>
      <c r="H2327" s="51">
        <f t="shared" si="218"/>
        <v>10</v>
      </c>
      <c r="I2327" s="51" t="str">
        <f t="shared" si="219"/>
        <v>G</v>
      </c>
      <c r="J2327" s="51" t="str">
        <f t="shared" si="220"/>
        <v>MQ200</v>
      </c>
      <c r="K2327" s="76" t="str">
        <f t="shared" si="221"/>
        <v>RAB10G5B</v>
      </c>
      <c r="L2327" s="281" t="e">
        <f>VLOOKUP(K2327,'Planilla de control'!#REF!,2,0)</f>
        <v>#REF!</v>
      </c>
      <c r="M2327" s="29" t="e">
        <f>IF(COUNTIF('Planilla de control'!#REF!,K2327)&gt;0,"SI","NO")</f>
        <v>#REF!</v>
      </c>
    </row>
    <row r="2328" spans="1:13" x14ac:dyDescent="0.3">
      <c r="A2328" s="3" t="s">
        <v>2366</v>
      </c>
      <c r="B2328" s="3" t="s">
        <v>5372</v>
      </c>
      <c r="C2328" s="3"/>
      <c r="D2328" s="3"/>
      <c r="E2328" s="3"/>
      <c r="F2328" s="51" t="str">
        <f t="shared" si="216"/>
        <v>10G6</v>
      </c>
      <c r="G2328" s="51">
        <f t="shared" si="217"/>
        <v>6</v>
      </c>
      <c r="H2328" s="51">
        <f t="shared" si="218"/>
        <v>10</v>
      </c>
      <c r="I2328" s="51" t="str">
        <f t="shared" si="219"/>
        <v>G</v>
      </c>
      <c r="J2328" s="51" t="str">
        <f t="shared" si="220"/>
        <v>MQ200</v>
      </c>
      <c r="K2328" s="76" t="str">
        <f t="shared" si="221"/>
        <v>RAB10G6B</v>
      </c>
      <c r="L2328" s="281" t="e">
        <f>VLOOKUP(K2328,'Planilla de control'!#REF!,2,0)</f>
        <v>#REF!</v>
      </c>
      <c r="M2328" s="29" t="e">
        <f>IF(COUNTIF('Planilla de control'!#REF!,K2328)&gt;0,"SI","NO")</f>
        <v>#REF!</v>
      </c>
    </row>
    <row r="2329" spans="1:13" x14ac:dyDescent="0.3">
      <c r="A2329" s="3" t="s">
        <v>2366</v>
      </c>
      <c r="B2329" s="3" t="s">
        <v>5373</v>
      </c>
      <c r="C2329" s="3"/>
      <c r="D2329" s="3"/>
      <c r="E2329" s="3"/>
      <c r="F2329" s="51" t="str">
        <f t="shared" si="216"/>
        <v>10G7</v>
      </c>
      <c r="G2329" s="51">
        <f t="shared" si="217"/>
        <v>7</v>
      </c>
      <c r="H2329" s="51">
        <f t="shared" si="218"/>
        <v>10</v>
      </c>
      <c r="I2329" s="51" t="str">
        <f t="shared" si="219"/>
        <v>G</v>
      </c>
      <c r="J2329" s="51" t="str">
        <f t="shared" si="220"/>
        <v>MQ200</v>
      </c>
      <c r="K2329" s="76" t="str">
        <f t="shared" si="221"/>
        <v>RAB10G7B</v>
      </c>
      <c r="L2329" s="281" t="e">
        <f>VLOOKUP(K2329,'Planilla de control'!#REF!,2,0)</f>
        <v>#REF!</v>
      </c>
      <c r="M2329" s="29" t="e">
        <f>IF(COUNTIF('Planilla de control'!#REF!,K2329)&gt;0,"SI","NO")</f>
        <v>#REF!</v>
      </c>
    </row>
    <row r="2330" spans="1:13" x14ac:dyDescent="0.3">
      <c r="A2330" s="3" t="s">
        <v>2366</v>
      </c>
      <c r="B2330" s="3" t="s">
        <v>5374</v>
      </c>
      <c r="C2330" s="3"/>
      <c r="D2330" s="3"/>
      <c r="E2330" s="3"/>
      <c r="F2330" s="51" t="str">
        <f t="shared" si="216"/>
        <v>10A4</v>
      </c>
      <c r="G2330" s="51">
        <f t="shared" si="217"/>
        <v>4</v>
      </c>
      <c r="H2330" s="51">
        <f t="shared" si="218"/>
        <v>10</v>
      </c>
      <c r="I2330" s="51" t="str">
        <f t="shared" si="219"/>
        <v>A</v>
      </c>
      <c r="J2330" s="51" t="str">
        <f t="shared" si="220"/>
        <v>MQ200</v>
      </c>
      <c r="K2330" s="76" t="str">
        <f t="shared" si="221"/>
        <v>RAB10A4C</v>
      </c>
      <c r="L2330" s="281" t="e">
        <f>VLOOKUP(K2330,'Planilla de control'!#REF!,2,0)</f>
        <v>#REF!</v>
      </c>
      <c r="M2330" s="29" t="e">
        <f>IF(COUNTIF('Planilla de control'!#REF!,K2330)&gt;0,"SI","NO")</f>
        <v>#REF!</v>
      </c>
    </row>
    <row r="2331" spans="1:13" x14ac:dyDescent="0.3">
      <c r="A2331" s="3" t="s">
        <v>2366</v>
      </c>
      <c r="B2331" s="3" t="s">
        <v>5375</v>
      </c>
      <c r="C2331" s="3"/>
      <c r="D2331" s="3"/>
      <c r="E2331" s="3"/>
      <c r="F2331" s="51" t="str">
        <f t="shared" si="216"/>
        <v>10A7</v>
      </c>
      <c r="G2331" s="51">
        <f t="shared" si="217"/>
        <v>7</v>
      </c>
      <c r="H2331" s="51">
        <f t="shared" si="218"/>
        <v>10</v>
      </c>
      <c r="I2331" s="51" t="str">
        <f t="shared" si="219"/>
        <v>A</v>
      </c>
      <c r="J2331" s="51" t="str">
        <f t="shared" si="220"/>
        <v>MQ200</v>
      </c>
      <c r="K2331" s="76" t="str">
        <f t="shared" si="221"/>
        <v>RAB10A7C</v>
      </c>
      <c r="L2331" s="281" t="e">
        <f>VLOOKUP(K2331,'Planilla de control'!#REF!,2,0)</f>
        <v>#REF!</v>
      </c>
      <c r="M2331" s="29" t="e">
        <f>IF(COUNTIF('Planilla de control'!#REF!,K2331)&gt;0,"SI","NO")</f>
        <v>#REF!</v>
      </c>
    </row>
    <row r="2332" spans="1:13" x14ac:dyDescent="0.3">
      <c r="A2332" s="3" t="s">
        <v>2366</v>
      </c>
      <c r="B2332" s="3" t="s">
        <v>5376</v>
      </c>
      <c r="C2332" s="3"/>
      <c r="D2332" s="3"/>
      <c r="E2332" s="3"/>
      <c r="F2332" s="51" t="str">
        <f t="shared" si="216"/>
        <v>10C6</v>
      </c>
      <c r="G2332" s="51">
        <f t="shared" si="217"/>
        <v>6</v>
      </c>
      <c r="H2332" s="51">
        <f t="shared" si="218"/>
        <v>10</v>
      </c>
      <c r="I2332" s="51" t="str">
        <f t="shared" si="219"/>
        <v>C</v>
      </c>
      <c r="J2332" s="51" t="str">
        <f t="shared" si="220"/>
        <v>MQ200</v>
      </c>
      <c r="K2332" s="76" t="str">
        <f t="shared" si="221"/>
        <v>RAB10C6A</v>
      </c>
      <c r="L2332" s="281" t="e">
        <f>VLOOKUP(K2332,'Planilla de control'!#REF!,2,0)</f>
        <v>#REF!</v>
      </c>
      <c r="M2332" s="29" t="e">
        <f>IF(COUNTIF('Planilla de control'!#REF!,K2332)&gt;0,"SI","NO")</f>
        <v>#REF!</v>
      </c>
    </row>
    <row r="2333" spans="1:13" x14ac:dyDescent="0.3">
      <c r="A2333" s="3" t="s">
        <v>2366</v>
      </c>
      <c r="B2333" s="3" t="s">
        <v>5377</v>
      </c>
      <c r="C2333" s="3"/>
      <c r="D2333" s="3"/>
      <c r="E2333" s="3"/>
      <c r="F2333" s="51" t="str">
        <f t="shared" si="216"/>
        <v>10H2</v>
      </c>
      <c r="G2333" s="51">
        <f t="shared" si="217"/>
        <v>2</v>
      </c>
      <c r="H2333" s="51">
        <f t="shared" si="218"/>
        <v>10</v>
      </c>
      <c r="I2333" s="51" t="str">
        <f t="shared" si="219"/>
        <v>H</v>
      </c>
      <c r="J2333" s="51" t="str">
        <f t="shared" si="220"/>
        <v>MQ200</v>
      </c>
      <c r="K2333" s="76" t="str">
        <f t="shared" si="221"/>
        <v>RAB10H2A</v>
      </c>
      <c r="L2333" s="281" t="e">
        <f>VLOOKUP(K2333,'Planilla de control'!#REF!,2,0)</f>
        <v>#REF!</v>
      </c>
      <c r="M2333" s="29" t="e">
        <f>IF(COUNTIF('Planilla de control'!#REF!,K2333)&gt;0,"SI","NO")</f>
        <v>#REF!</v>
      </c>
    </row>
    <row r="2334" spans="1:13" x14ac:dyDescent="0.3">
      <c r="A2334" s="3" t="s">
        <v>2366</v>
      </c>
      <c r="B2334" s="3" t="s">
        <v>5378</v>
      </c>
      <c r="C2334" s="3"/>
      <c r="D2334" s="3"/>
      <c r="E2334" s="3"/>
      <c r="F2334" s="51" t="str">
        <f t="shared" si="216"/>
        <v>10I2</v>
      </c>
      <c r="G2334" s="51">
        <f t="shared" si="217"/>
        <v>2</v>
      </c>
      <c r="H2334" s="51">
        <f t="shared" si="218"/>
        <v>10</v>
      </c>
      <c r="I2334" s="51" t="str">
        <f t="shared" si="219"/>
        <v>I</v>
      </c>
      <c r="J2334" s="51" t="str">
        <f t="shared" si="220"/>
        <v>MQ200</v>
      </c>
      <c r="K2334" s="76" t="str">
        <f t="shared" si="221"/>
        <v>RAB10I2B</v>
      </c>
      <c r="L2334" s="281" t="e">
        <f>VLOOKUP(K2334,'Planilla de control'!#REF!,2,0)</f>
        <v>#REF!</v>
      </c>
      <c r="M2334" s="29" t="e">
        <f>IF(COUNTIF('Planilla de control'!#REF!,K2334)&gt;0,"SI","NO")</f>
        <v>#REF!</v>
      </c>
    </row>
    <row r="2335" spans="1:13" x14ac:dyDescent="0.3">
      <c r="A2335" s="3" t="s">
        <v>2366</v>
      </c>
      <c r="B2335" s="3" t="s">
        <v>5379</v>
      </c>
      <c r="C2335" s="3"/>
      <c r="D2335" s="3"/>
      <c r="E2335" s="3"/>
      <c r="F2335" s="51" t="str">
        <f t="shared" si="216"/>
        <v>10L5</v>
      </c>
      <c r="G2335" s="51">
        <f t="shared" si="217"/>
        <v>5</v>
      </c>
      <c r="H2335" s="51">
        <f t="shared" si="218"/>
        <v>10</v>
      </c>
      <c r="I2335" s="51" t="str">
        <f t="shared" si="219"/>
        <v>L</v>
      </c>
      <c r="J2335" s="51" t="str">
        <f t="shared" si="220"/>
        <v>MQ200</v>
      </c>
      <c r="K2335" s="76" t="str">
        <f t="shared" si="221"/>
        <v>RAB10L5A</v>
      </c>
      <c r="L2335" s="281" t="e">
        <f>VLOOKUP(K2335,'Planilla de control'!#REF!,2,0)</f>
        <v>#REF!</v>
      </c>
      <c r="M2335" s="29" t="e">
        <f>IF(COUNTIF('Planilla de control'!#REF!,K2335)&gt;0,"SI","NO")</f>
        <v>#REF!</v>
      </c>
    </row>
    <row r="2336" spans="1:13" x14ac:dyDescent="0.3">
      <c r="A2336" s="3" t="s">
        <v>2368</v>
      </c>
      <c r="B2336" s="3" t="s">
        <v>5380</v>
      </c>
      <c r="C2336" s="3"/>
      <c r="D2336" s="3"/>
      <c r="E2336" s="3" t="s">
        <v>81</v>
      </c>
      <c r="F2336" s="51" t="str">
        <f t="shared" si="216"/>
        <v>11A2</v>
      </c>
      <c r="G2336" s="51">
        <f t="shared" si="217"/>
        <v>2</v>
      </c>
      <c r="H2336" s="51">
        <f t="shared" si="218"/>
        <v>11</v>
      </c>
      <c r="I2336" s="51" t="str">
        <f t="shared" si="219"/>
        <v>A</v>
      </c>
      <c r="J2336" s="51" t="str">
        <f t="shared" si="220"/>
        <v>D4</v>
      </c>
      <c r="K2336" s="76" t="str">
        <f t="shared" si="221"/>
        <v>1CT11A2A</v>
      </c>
      <c r="L2336" s="281" t="e">
        <f>VLOOKUP(K2336,'Planilla de control'!#REF!,2,0)</f>
        <v>#REF!</v>
      </c>
      <c r="M2336" s="29" t="e">
        <f>IF(COUNTIF('Planilla de control'!#REF!,K2336)&gt;0,"SI","NO")</f>
        <v>#REF!</v>
      </c>
    </row>
    <row r="2337" spans="1:13" x14ac:dyDescent="0.3">
      <c r="A2337" s="3" t="s">
        <v>2368</v>
      </c>
      <c r="B2337" s="3" t="s">
        <v>5381</v>
      </c>
      <c r="C2337" s="3"/>
      <c r="D2337" s="3"/>
      <c r="E2337" s="3" t="s">
        <v>81</v>
      </c>
      <c r="F2337" s="51" t="str">
        <f t="shared" si="216"/>
        <v>11A2</v>
      </c>
      <c r="G2337" s="51">
        <f t="shared" si="217"/>
        <v>2</v>
      </c>
      <c r="H2337" s="51">
        <f t="shared" si="218"/>
        <v>11</v>
      </c>
      <c r="I2337" s="51" t="str">
        <f t="shared" si="219"/>
        <v>A</v>
      </c>
      <c r="J2337" s="51" t="str">
        <f t="shared" si="220"/>
        <v>D4</v>
      </c>
      <c r="K2337" s="76" t="str">
        <f t="shared" si="221"/>
        <v>1CT11A2B</v>
      </c>
      <c r="L2337" s="281" t="e">
        <f>VLOOKUP(K2337,'Planilla de control'!#REF!,2,0)</f>
        <v>#REF!</v>
      </c>
      <c r="M2337" s="29" t="e">
        <f>IF(COUNTIF('Planilla de control'!#REF!,K2337)&gt;0,"SI","NO")</f>
        <v>#REF!</v>
      </c>
    </row>
    <row r="2338" spans="1:13" x14ac:dyDescent="0.3">
      <c r="A2338" s="3" t="s">
        <v>2368</v>
      </c>
      <c r="B2338" s="3" t="s">
        <v>5382</v>
      </c>
      <c r="C2338" s="3"/>
      <c r="D2338" s="3"/>
      <c r="E2338" s="3" t="s">
        <v>81</v>
      </c>
      <c r="F2338" s="51" t="str">
        <f t="shared" si="216"/>
        <v>11A2</v>
      </c>
      <c r="G2338" s="51">
        <f t="shared" si="217"/>
        <v>2</v>
      </c>
      <c r="H2338" s="51">
        <f t="shared" si="218"/>
        <v>11</v>
      </c>
      <c r="I2338" s="51" t="str">
        <f t="shared" si="219"/>
        <v>A</v>
      </c>
      <c r="J2338" s="51" t="str">
        <f t="shared" si="220"/>
        <v>D4</v>
      </c>
      <c r="K2338" s="76" t="str">
        <f t="shared" si="221"/>
        <v>1CT11A2C</v>
      </c>
      <c r="L2338" s="281" t="e">
        <f>VLOOKUP(K2338,'Planilla de control'!#REF!,2,0)</f>
        <v>#REF!</v>
      </c>
      <c r="M2338" s="29" t="e">
        <f>IF(COUNTIF('Planilla de control'!#REF!,K2338)&gt;0,"SI","NO")</f>
        <v>#REF!</v>
      </c>
    </row>
    <row r="2339" spans="1:13" x14ac:dyDescent="0.3">
      <c r="A2339" s="3" t="s">
        <v>2368</v>
      </c>
      <c r="B2339" s="3" t="s">
        <v>5383</v>
      </c>
      <c r="C2339" s="3"/>
      <c r="D2339" s="3"/>
      <c r="E2339" s="3" t="s">
        <v>81</v>
      </c>
      <c r="F2339" s="51" t="str">
        <f t="shared" si="216"/>
        <v>11A3</v>
      </c>
      <c r="G2339" s="51">
        <f t="shared" si="217"/>
        <v>3</v>
      </c>
      <c r="H2339" s="51">
        <f t="shared" si="218"/>
        <v>11</v>
      </c>
      <c r="I2339" s="51" t="str">
        <f t="shared" si="219"/>
        <v>A</v>
      </c>
      <c r="J2339" s="51" t="str">
        <f t="shared" si="220"/>
        <v>D4</v>
      </c>
      <c r="K2339" s="76" t="str">
        <f t="shared" si="221"/>
        <v>1CT11A3A</v>
      </c>
      <c r="L2339" s="281" t="e">
        <f>VLOOKUP(K2339,'Planilla de control'!#REF!,2,0)</f>
        <v>#REF!</v>
      </c>
      <c r="M2339" s="29" t="e">
        <f>IF(COUNTIF('Planilla de control'!#REF!,K2339)&gt;0,"SI","NO")</f>
        <v>#REF!</v>
      </c>
    </row>
    <row r="2340" spans="1:13" x14ac:dyDescent="0.3">
      <c r="A2340" s="3" t="s">
        <v>2368</v>
      </c>
      <c r="B2340" s="3" t="s">
        <v>5384</v>
      </c>
      <c r="C2340" s="3"/>
      <c r="D2340" s="3"/>
      <c r="E2340" s="3" t="s">
        <v>81</v>
      </c>
      <c r="F2340" s="51" t="str">
        <f t="shared" si="216"/>
        <v>11A3</v>
      </c>
      <c r="G2340" s="51">
        <f t="shared" si="217"/>
        <v>3</v>
      </c>
      <c r="H2340" s="51">
        <f t="shared" si="218"/>
        <v>11</v>
      </c>
      <c r="I2340" s="51" t="str">
        <f t="shared" si="219"/>
        <v>A</v>
      </c>
      <c r="J2340" s="51" t="str">
        <f t="shared" si="220"/>
        <v>D4</v>
      </c>
      <c r="K2340" s="76" t="str">
        <f t="shared" si="221"/>
        <v>1CT11A3B</v>
      </c>
      <c r="L2340" s="281" t="e">
        <f>VLOOKUP(K2340,'Planilla de control'!#REF!,2,0)</f>
        <v>#REF!</v>
      </c>
      <c r="M2340" s="29" t="e">
        <f>IF(COUNTIF('Planilla de control'!#REF!,K2340)&gt;0,"SI","NO")</f>
        <v>#REF!</v>
      </c>
    </row>
    <row r="2341" spans="1:13" x14ac:dyDescent="0.3">
      <c r="A2341" s="3" t="s">
        <v>2368</v>
      </c>
      <c r="B2341" s="3" t="s">
        <v>5385</v>
      </c>
      <c r="C2341" s="3"/>
      <c r="D2341" s="3"/>
      <c r="E2341" s="3" t="s">
        <v>81</v>
      </c>
      <c r="F2341" s="51" t="str">
        <f t="shared" si="216"/>
        <v>11A3</v>
      </c>
      <c r="G2341" s="51">
        <f t="shared" si="217"/>
        <v>3</v>
      </c>
      <c r="H2341" s="51">
        <f t="shared" si="218"/>
        <v>11</v>
      </c>
      <c r="I2341" s="51" t="str">
        <f t="shared" si="219"/>
        <v>A</v>
      </c>
      <c r="J2341" s="51" t="str">
        <f t="shared" si="220"/>
        <v>D4</v>
      </c>
      <c r="K2341" s="76" t="str">
        <f t="shared" si="221"/>
        <v>1CT11A3C</v>
      </c>
      <c r="L2341" s="281" t="e">
        <f>VLOOKUP(K2341,'Planilla de control'!#REF!,2,0)</f>
        <v>#REF!</v>
      </c>
      <c r="M2341" s="29" t="e">
        <f>IF(COUNTIF('Planilla de control'!#REF!,K2341)&gt;0,"SI","NO")</f>
        <v>#REF!</v>
      </c>
    </row>
    <row r="2342" spans="1:13" x14ac:dyDescent="0.3">
      <c r="A2342" s="3" t="s">
        <v>2368</v>
      </c>
      <c r="B2342" s="3" t="s">
        <v>5386</v>
      </c>
      <c r="C2342" s="3"/>
      <c r="D2342" s="3"/>
      <c r="E2342" s="3" t="s">
        <v>81</v>
      </c>
      <c r="F2342" s="51" t="str">
        <f t="shared" si="216"/>
        <v>11A4</v>
      </c>
      <c r="G2342" s="51">
        <f t="shared" si="217"/>
        <v>4</v>
      </c>
      <c r="H2342" s="51">
        <f t="shared" si="218"/>
        <v>11</v>
      </c>
      <c r="I2342" s="51" t="str">
        <f t="shared" si="219"/>
        <v>A</v>
      </c>
      <c r="J2342" s="51" t="str">
        <f t="shared" si="220"/>
        <v>D4</v>
      </c>
      <c r="K2342" s="76" t="str">
        <f t="shared" si="221"/>
        <v>1CT11A4A</v>
      </c>
      <c r="L2342" s="281" t="e">
        <f>VLOOKUP(K2342,'Planilla de control'!#REF!,2,0)</f>
        <v>#REF!</v>
      </c>
      <c r="M2342" s="29" t="e">
        <f>IF(COUNTIF('Planilla de control'!#REF!,K2342)&gt;0,"SI","NO")</f>
        <v>#REF!</v>
      </c>
    </row>
    <row r="2343" spans="1:13" x14ac:dyDescent="0.3">
      <c r="A2343" s="3" t="s">
        <v>2368</v>
      </c>
      <c r="B2343" s="3" t="s">
        <v>5387</v>
      </c>
      <c r="C2343" s="3"/>
      <c r="D2343" s="3"/>
      <c r="E2343" s="3" t="s">
        <v>81</v>
      </c>
      <c r="F2343" s="51" t="str">
        <f t="shared" si="216"/>
        <v>11A4</v>
      </c>
      <c r="G2343" s="51">
        <f t="shared" si="217"/>
        <v>4</v>
      </c>
      <c r="H2343" s="51">
        <f t="shared" si="218"/>
        <v>11</v>
      </c>
      <c r="I2343" s="51" t="str">
        <f t="shared" si="219"/>
        <v>A</v>
      </c>
      <c r="J2343" s="51" t="str">
        <f t="shared" si="220"/>
        <v>D4</v>
      </c>
      <c r="K2343" s="76" t="str">
        <f t="shared" si="221"/>
        <v>1CT11A4B</v>
      </c>
      <c r="L2343" s="281" t="e">
        <f>VLOOKUP(K2343,'Planilla de control'!#REF!,2,0)</f>
        <v>#REF!</v>
      </c>
      <c r="M2343" s="29" t="e">
        <f>IF(COUNTIF('Planilla de control'!#REF!,K2343)&gt;0,"SI","NO")</f>
        <v>#REF!</v>
      </c>
    </row>
    <row r="2344" spans="1:13" x14ac:dyDescent="0.3">
      <c r="A2344" s="3" t="s">
        <v>2368</v>
      </c>
      <c r="B2344" s="3" t="s">
        <v>5388</v>
      </c>
      <c r="C2344" s="3"/>
      <c r="D2344" s="3"/>
      <c r="E2344" s="3" t="s">
        <v>81</v>
      </c>
      <c r="F2344" s="51" t="str">
        <f t="shared" si="216"/>
        <v>11A5</v>
      </c>
      <c r="G2344" s="51">
        <f t="shared" si="217"/>
        <v>5</v>
      </c>
      <c r="H2344" s="51">
        <f t="shared" si="218"/>
        <v>11</v>
      </c>
      <c r="I2344" s="51" t="str">
        <f t="shared" si="219"/>
        <v>A</v>
      </c>
      <c r="J2344" s="51" t="str">
        <f t="shared" si="220"/>
        <v>D4</v>
      </c>
      <c r="K2344" s="76" t="str">
        <f t="shared" si="221"/>
        <v>1CT11A5A</v>
      </c>
      <c r="L2344" s="281" t="e">
        <f>VLOOKUP(K2344,'Planilla de control'!#REF!,2,0)</f>
        <v>#REF!</v>
      </c>
      <c r="M2344" s="29" t="e">
        <f>IF(COUNTIF('Planilla de control'!#REF!,K2344)&gt;0,"SI","NO")</f>
        <v>#REF!</v>
      </c>
    </row>
    <row r="2345" spans="1:13" x14ac:dyDescent="0.3">
      <c r="A2345" s="3" t="s">
        <v>2368</v>
      </c>
      <c r="B2345" s="3" t="s">
        <v>5389</v>
      </c>
      <c r="C2345" s="3"/>
      <c r="D2345" s="3"/>
      <c r="E2345" s="3" t="s">
        <v>81</v>
      </c>
      <c r="F2345" s="51" t="str">
        <f t="shared" si="216"/>
        <v>11A5</v>
      </c>
      <c r="G2345" s="51">
        <f t="shared" si="217"/>
        <v>5</v>
      </c>
      <c r="H2345" s="51">
        <f t="shared" si="218"/>
        <v>11</v>
      </c>
      <c r="I2345" s="51" t="str">
        <f t="shared" si="219"/>
        <v>A</v>
      </c>
      <c r="J2345" s="51" t="str">
        <f t="shared" si="220"/>
        <v>D4</v>
      </c>
      <c r="K2345" s="76" t="str">
        <f t="shared" si="221"/>
        <v>1CT11A5B</v>
      </c>
      <c r="L2345" s="281" t="e">
        <f>VLOOKUP(K2345,'Planilla de control'!#REF!,2,0)</f>
        <v>#REF!</v>
      </c>
      <c r="M2345" s="29" t="e">
        <f>IF(COUNTIF('Planilla de control'!#REF!,K2345)&gt;0,"SI","NO")</f>
        <v>#REF!</v>
      </c>
    </row>
    <row r="2346" spans="1:13" x14ac:dyDescent="0.3">
      <c r="A2346" s="3" t="s">
        <v>2368</v>
      </c>
      <c r="B2346" s="3" t="s">
        <v>5390</v>
      </c>
      <c r="C2346" s="3"/>
      <c r="D2346" s="3"/>
      <c r="E2346" s="3"/>
      <c r="F2346" s="51" t="str">
        <f t="shared" si="216"/>
        <v>11B2</v>
      </c>
      <c r="G2346" s="51">
        <f t="shared" si="217"/>
        <v>2</v>
      </c>
      <c r="H2346" s="51">
        <f t="shared" si="218"/>
        <v>11</v>
      </c>
      <c r="I2346" s="51" t="str">
        <f t="shared" si="219"/>
        <v>B</v>
      </c>
      <c r="J2346" s="51" t="str">
        <f t="shared" si="220"/>
        <v>D4</v>
      </c>
      <c r="K2346" s="76" t="str">
        <f t="shared" si="221"/>
        <v>1CT11B2A</v>
      </c>
      <c r="L2346" s="281" t="e">
        <f>VLOOKUP(K2346,'Planilla de control'!#REF!,2,0)</f>
        <v>#REF!</v>
      </c>
      <c r="M2346" s="29" t="e">
        <f>IF(COUNTIF('Planilla de control'!#REF!,K2346)&gt;0,"SI","NO")</f>
        <v>#REF!</v>
      </c>
    </row>
    <row r="2347" spans="1:13" x14ac:dyDescent="0.3">
      <c r="A2347" s="3" t="s">
        <v>2368</v>
      </c>
      <c r="B2347" s="3" t="s">
        <v>5391</v>
      </c>
      <c r="C2347" s="3"/>
      <c r="D2347" s="3"/>
      <c r="E2347" s="3"/>
      <c r="F2347" s="51" t="str">
        <f t="shared" si="216"/>
        <v>11B2</v>
      </c>
      <c r="G2347" s="51">
        <f t="shared" si="217"/>
        <v>2</v>
      </c>
      <c r="H2347" s="51">
        <f t="shared" si="218"/>
        <v>11</v>
      </c>
      <c r="I2347" s="51" t="str">
        <f t="shared" si="219"/>
        <v>B</v>
      </c>
      <c r="J2347" s="51" t="str">
        <f t="shared" si="220"/>
        <v>D4</v>
      </c>
      <c r="K2347" s="76" t="str">
        <f t="shared" si="221"/>
        <v>1CT11B2B</v>
      </c>
      <c r="L2347" s="281" t="e">
        <f>VLOOKUP(K2347,'Planilla de control'!#REF!,2,0)</f>
        <v>#REF!</v>
      </c>
      <c r="M2347" s="29" t="e">
        <f>IF(COUNTIF('Planilla de control'!#REF!,K2347)&gt;0,"SI","NO")</f>
        <v>#REF!</v>
      </c>
    </row>
    <row r="2348" spans="1:13" x14ac:dyDescent="0.3">
      <c r="A2348" s="3" t="s">
        <v>2368</v>
      </c>
      <c r="B2348" s="3" t="s">
        <v>5392</v>
      </c>
      <c r="C2348" s="3"/>
      <c r="D2348" s="3"/>
      <c r="E2348" s="3"/>
      <c r="F2348" s="51" t="str">
        <f t="shared" si="216"/>
        <v>11B2</v>
      </c>
      <c r="G2348" s="51">
        <f t="shared" si="217"/>
        <v>2</v>
      </c>
      <c r="H2348" s="51">
        <f t="shared" si="218"/>
        <v>11</v>
      </c>
      <c r="I2348" s="51" t="str">
        <f t="shared" si="219"/>
        <v>B</v>
      </c>
      <c r="J2348" s="51" t="str">
        <f t="shared" si="220"/>
        <v>D4</v>
      </c>
      <c r="K2348" s="76" t="str">
        <f t="shared" si="221"/>
        <v>1CT11B2C</v>
      </c>
      <c r="L2348" s="281" t="e">
        <f>VLOOKUP(K2348,'Planilla de control'!#REF!,2,0)</f>
        <v>#REF!</v>
      </c>
      <c r="M2348" s="29" t="e">
        <f>IF(COUNTIF('Planilla de control'!#REF!,K2348)&gt;0,"SI","NO")</f>
        <v>#REF!</v>
      </c>
    </row>
    <row r="2349" spans="1:13" x14ac:dyDescent="0.3">
      <c r="A2349" s="3" t="s">
        <v>2368</v>
      </c>
      <c r="B2349" s="3" t="s">
        <v>5393</v>
      </c>
      <c r="C2349" s="3"/>
      <c r="D2349" s="3"/>
      <c r="E2349" s="3"/>
      <c r="F2349" s="51" t="str">
        <f t="shared" si="216"/>
        <v>11B3</v>
      </c>
      <c r="G2349" s="51">
        <f t="shared" si="217"/>
        <v>3</v>
      </c>
      <c r="H2349" s="51">
        <f t="shared" si="218"/>
        <v>11</v>
      </c>
      <c r="I2349" s="51" t="str">
        <f t="shared" si="219"/>
        <v>B</v>
      </c>
      <c r="J2349" s="51" t="str">
        <f t="shared" si="220"/>
        <v>D4</v>
      </c>
      <c r="K2349" s="76" t="str">
        <f t="shared" si="221"/>
        <v>1CT11B3A</v>
      </c>
      <c r="L2349" s="281" t="e">
        <f>VLOOKUP(K2349,'Planilla de control'!#REF!,2,0)</f>
        <v>#REF!</v>
      </c>
      <c r="M2349" s="29" t="e">
        <f>IF(COUNTIF('Planilla de control'!#REF!,K2349)&gt;0,"SI","NO")</f>
        <v>#REF!</v>
      </c>
    </row>
    <row r="2350" spans="1:13" x14ac:dyDescent="0.3">
      <c r="A2350" s="3" t="s">
        <v>2368</v>
      </c>
      <c r="B2350" s="3" t="s">
        <v>5394</v>
      </c>
      <c r="C2350" s="3"/>
      <c r="D2350" s="3"/>
      <c r="E2350" s="3"/>
      <c r="F2350" s="51" t="str">
        <f t="shared" si="216"/>
        <v>11B3</v>
      </c>
      <c r="G2350" s="51">
        <f t="shared" si="217"/>
        <v>3</v>
      </c>
      <c r="H2350" s="51">
        <f t="shared" si="218"/>
        <v>11</v>
      </c>
      <c r="I2350" s="51" t="str">
        <f t="shared" si="219"/>
        <v>B</v>
      </c>
      <c r="J2350" s="51" t="str">
        <f t="shared" si="220"/>
        <v>D4</v>
      </c>
      <c r="K2350" s="76" t="str">
        <f t="shared" si="221"/>
        <v>1CT11B3B</v>
      </c>
      <c r="L2350" s="281" t="e">
        <f>VLOOKUP(K2350,'Planilla de control'!#REF!,2,0)</f>
        <v>#REF!</v>
      </c>
      <c r="M2350" s="29" t="e">
        <f>IF(COUNTIF('Planilla de control'!#REF!,K2350)&gt;0,"SI","NO")</f>
        <v>#REF!</v>
      </c>
    </row>
    <row r="2351" spans="1:13" x14ac:dyDescent="0.3">
      <c r="A2351" s="3" t="s">
        <v>2368</v>
      </c>
      <c r="B2351" s="3" t="s">
        <v>5395</v>
      </c>
      <c r="C2351" s="3"/>
      <c r="D2351" s="3"/>
      <c r="E2351" s="3"/>
      <c r="F2351" s="51" t="str">
        <f t="shared" si="216"/>
        <v>11B3</v>
      </c>
      <c r="G2351" s="51">
        <f t="shared" si="217"/>
        <v>3</v>
      </c>
      <c r="H2351" s="51">
        <f t="shared" si="218"/>
        <v>11</v>
      </c>
      <c r="I2351" s="51" t="str">
        <f t="shared" si="219"/>
        <v>B</v>
      </c>
      <c r="J2351" s="51" t="str">
        <f t="shared" si="220"/>
        <v>D4</v>
      </c>
      <c r="K2351" s="76" t="str">
        <f t="shared" si="221"/>
        <v>1CT11B3C</v>
      </c>
      <c r="L2351" s="281" t="e">
        <f>VLOOKUP(K2351,'Planilla de control'!#REF!,2,0)</f>
        <v>#REF!</v>
      </c>
      <c r="M2351" s="29" t="e">
        <f>IF(COUNTIF('Planilla de control'!#REF!,K2351)&gt;0,"SI","NO")</f>
        <v>#REF!</v>
      </c>
    </row>
    <row r="2352" spans="1:13" x14ac:dyDescent="0.3">
      <c r="A2352" s="3" t="s">
        <v>2368</v>
      </c>
      <c r="B2352" s="3" t="s">
        <v>5396</v>
      </c>
      <c r="C2352" s="3"/>
      <c r="D2352" s="3"/>
      <c r="E2352" s="3"/>
      <c r="F2352" s="51" t="str">
        <f t="shared" si="216"/>
        <v>11B4</v>
      </c>
      <c r="G2352" s="51">
        <f t="shared" si="217"/>
        <v>4</v>
      </c>
      <c r="H2352" s="51">
        <f t="shared" si="218"/>
        <v>11</v>
      </c>
      <c r="I2352" s="51" t="str">
        <f t="shared" si="219"/>
        <v>B</v>
      </c>
      <c r="J2352" s="51" t="str">
        <f t="shared" si="220"/>
        <v>D4</v>
      </c>
      <c r="K2352" s="76" t="str">
        <f t="shared" si="221"/>
        <v>1CT11B4A</v>
      </c>
      <c r="L2352" s="281" t="e">
        <f>VLOOKUP(K2352,'Planilla de control'!#REF!,2,0)</f>
        <v>#REF!</v>
      </c>
      <c r="M2352" s="29" t="e">
        <f>IF(COUNTIF('Planilla de control'!#REF!,K2352)&gt;0,"SI","NO")</f>
        <v>#REF!</v>
      </c>
    </row>
    <row r="2353" spans="1:13" x14ac:dyDescent="0.3">
      <c r="A2353" s="3" t="s">
        <v>2368</v>
      </c>
      <c r="B2353" s="3" t="s">
        <v>5397</v>
      </c>
      <c r="C2353" s="3"/>
      <c r="D2353" s="3"/>
      <c r="E2353" s="3"/>
      <c r="F2353" s="51" t="str">
        <f t="shared" si="216"/>
        <v>11B4</v>
      </c>
      <c r="G2353" s="51">
        <f t="shared" si="217"/>
        <v>4</v>
      </c>
      <c r="H2353" s="51">
        <f t="shared" si="218"/>
        <v>11</v>
      </c>
      <c r="I2353" s="51" t="str">
        <f t="shared" si="219"/>
        <v>B</v>
      </c>
      <c r="J2353" s="51" t="str">
        <f t="shared" si="220"/>
        <v>D4</v>
      </c>
      <c r="K2353" s="76" t="str">
        <f t="shared" si="221"/>
        <v>1CT11B4B</v>
      </c>
      <c r="L2353" s="281" t="e">
        <f>VLOOKUP(K2353,'Planilla de control'!#REF!,2,0)</f>
        <v>#REF!</v>
      </c>
      <c r="M2353" s="29" t="e">
        <f>IF(COUNTIF('Planilla de control'!#REF!,K2353)&gt;0,"SI","NO")</f>
        <v>#REF!</v>
      </c>
    </row>
    <row r="2354" spans="1:13" x14ac:dyDescent="0.3">
      <c r="A2354" s="3" t="s">
        <v>2368</v>
      </c>
      <c r="B2354" s="3" t="s">
        <v>5398</v>
      </c>
      <c r="C2354" s="3"/>
      <c r="D2354" s="3"/>
      <c r="E2354" s="3"/>
      <c r="F2354" s="51" t="str">
        <f t="shared" si="216"/>
        <v>11C2</v>
      </c>
      <c r="G2354" s="51">
        <f t="shared" si="217"/>
        <v>2</v>
      </c>
      <c r="H2354" s="51">
        <f t="shared" si="218"/>
        <v>11</v>
      </c>
      <c r="I2354" s="51" t="str">
        <f t="shared" si="219"/>
        <v>C</v>
      </c>
      <c r="J2354" s="51" t="str">
        <f t="shared" si="220"/>
        <v>D4</v>
      </c>
      <c r="K2354" s="76" t="str">
        <f t="shared" si="221"/>
        <v>1CT11C2A</v>
      </c>
      <c r="L2354" s="281" t="e">
        <f>VLOOKUP(K2354,'Planilla de control'!#REF!,2,0)</f>
        <v>#REF!</v>
      </c>
      <c r="M2354" s="29" t="e">
        <f>IF(COUNTIF('Planilla de control'!#REF!,K2354)&gt;0,"SI","NO")</f>
        <v>#REF!</v>
      </c>
    </row>
    <row r="2355" spans="1:13" x14ac:dyDescent="0.3">
      <c r="A2355" s="3" t="s">
        <v>2368</v>
      </c>
      <c r="B2355" s="3" t="s">
        <v>5399</v>
      </c>
      <c r="C2355" s="3"/>
      <c r="D2355" s="3"/>
      <c r="E2355" s="3"/>
      <c r="F2355" s="51" t="str">
        <f t="shared" si="216"/>
        <v>11C2</v>
      </c>
      <c r="G2355" s="51">
        <f t="shared" si="217"/>
        <v>2</v>
      </c>
      <c r="H2355" s="51">
        <f t="shared" si="218"/>
        <v>11</v>
      </c>
      <c r="I2355" s="51" t="str">
        <f t="shared" si="219"/>
        <v>C</v>
      </c>
      <c r="J2355" s="51" t="str">
        <f t="shared" si="220"/>
        <v>D4</v>
      </c>
      <c r="K2355" s="76" t="str">
        <f t="shared" si="221"/>
        <v>1CT11C2B</v>
      </c>
      <c r="L2355" s="281" t="e">
        <f>VLOOKUP(K2355,'Planilla de control'!#REF!,2,0)</f>
        <v>#REF!</v>
      </c>
      <c r="M2355" s="29" t="e">
        <f>IF(COUNTIF('Planilla de control'!#REF!,K2355)&gt;0,"SI","NO")</f>
        <v>#REF!</v>
      </c>
    </row>
    <row r="2356" spans="1:13" x14ac:dyDescent="0.3">
      <c r="A2356" s="3" t="s">
        <v>2368</v>
      </c>
      <c r="B2356" s="3" t="s">
        <v>5400</v>
      </c>
      <c r="C2356" s="3"/>
      <c r="D2356" s="3"/>
      <c r="E2356" s="3"/>
      <c r="F2356" s="51" t="str">
        <f t="shared" si="216"/>
        <v>11C2</v>
      </c>
      <c r="G2356" s="51">
        <f t="shared" si="217"/>
        <v>2</v>
      </c>
      <c r="H2356" s="51">
        <f t="shared" si="218"/>
        <v>11</v>
      </c>
      <c r="I2356" s="51" t="str">
        <f t="shared" si="219"/>
        <v>C</v>
      </c>
      <c r="J2356" s="51" t="str">
        <f t="shared" si="220"/>
        <v>D4</v>
      </c>
      <c r="K2356" s="76" t="str">
        <f t="shared" si="221"/>
        <v>1CT11C2C</v>
      </c>
      <c r="L2356" s="281" t="e">
        <f>VLOOKUP(K2356,'Planilla de control'!#REF!,2,0)</f>
        <v>#REF!</v>
      </c>
      <c r="M2356" s="29" t="e">
        <f>IF(COUNTIF('Planilla de control'!#REF!,K2356)&gt;0,"SI","NO")</f>
        <v>#REF!</v>
      </c>
    </row>
    <row r="2357" spans="1:13" x14ac:dyDescent="0.3">
      <c r="A2357" s="3" t="s">
        <v>2368</v>
      </c>
      <c r="B2357" s="3" t="s">
        <v>5401</v>
      </c>
      <c r="C2357" s="3"/>
      <c r="D2357" s="3"/>
      <c r="E2357" s="3"/>
      <c r="F2357" s="51" t="str">
        <f t="shared" si="216"/>
        <v>11C3</v>
      </c>
      <c r="G2357" s="51">
        <f t="shared" si="217"/>
        <v>3</v>
      </c>
      <c r="H2357" s="51">
        <f t="shared" si="218"/>
        <v>11</v>
      </c>
      <c r="I2357" s="51" t="str">
        <f t="shared" si="219"/>
        <v>C</v>
      </c>
      <c r="J2357" s="51" t="str">
        <f t="shared" si="220"/>
        <v>D4</v>
      </c>
      <c r="K2357" s="76" t="str">
        <f t="shared" si="221"/>
        <v>1CT11C3A</v>
      </c>
      <c r="L2357" s="281" t="e">
        <f>VLOOKUP(K2357,'Planilla de control'!#REF!,2,0)</f>
        <v>#REF!</v>
      </c>
      <c r="M2357" s="29" t="e">
        <f>IF(COUNTIF('Planilla de control'!#REF!,K2357)&gt;0,"SI","NO")</f>
        <v>#REF!</v>
      </c>
    </row>
    <row r="2358" spans="1:13" x14ac:dyDescent="0.3">
      <c r="A2358" s="3" t="s">
        <v>2368</v>
      </c>
      <c r="B2358" s="3" t="s">
        <v>5402</v>
      </c>
      <c r="C2358" s="3"/>
      <c r="D2358" s="3"/>
      <c r="E2358" s="3" t="s">
        <v>81</v>
      </c>
      <c r="F2358" s="51" t="str">
        <f t="shared" si="216"/>
        <v>11C3</v>
      </c>
      <c r="G2358" s="51">
        <f t="shared" si="217"/>
        <v>3</v>
      </c>
      <c r="H2358" s="51">
        <f t="shared" si="218"/>
        <v>11</v>
      </c>
      <c r="I2358" s="51" t="str">
        <f t="shared" si="219"/>
        <v>C</v>
      </c>
      <c r="J2358" s="51" t="str">
        <f t="shared" si="220"/>
        <v>D4</v>
      </c>
      <c r="K2358" s="76" t="str">
        <f t="shared" si="221"/>
        <v>1CT11C3B</v>
      </c>
      <c r="L2358" s="281" t="e">
        <f>VLOOKUP(K2358,'Planilla de control'!#REF!,2,0)</f>
        <v>#REF!</v>
      </c>
      <c r="M2358" s="29" t="e">
        <f>IF(COUNTIF('Planilla de control'!#REF!,K2358)&gt;0,"SI","NO")</f>
        <v>#REF!</v>
      </c>
    </row>
    <row r="2359" spans="1:13" x14ac:dyDescent="0.3">
      <c r="A2359" s="3" t="s">
        <v>2368</v>
      </c>
      <c r="B2359" s="3" t="s">
        <v>5403</v>
      </c>
      <c r="C2359" s="3"/>
      <c r="D2359" s="3"/>
      <c r="E2359" s="3" t="s">
        <v>81</v>
      </c>
      <c r="F2359" s="51" t="str">
        <f t="shared" si="216"/>
        <v>11C3</v>
      </c>
      <c r="G2359" s="51">
        <f t="shared" si="217"/>
        <v>3</v>
      </c>
      <c r="H2359" s="51">
        <f t="shared" si="218"/>
        <v>11</v>
      </c>
      <c r="I2359" s="51" t="str">
        <f t="shared" si="219"/>
        <v>C</v>
      </c>
      <c r="J2359" s="51" t="str">
        <f t="shared" si="220"/>
        <v>D4</v>
      </c>
      <c r="K2359" s="76" t="str">
        <f t="shared" si="221"/>
        <v>1CT11C3C</v>
      </c>
      <c r="L2359" s="281" t="e">
        <f>VLOOKUP(K2359,'Planilla de control'!#REF!,2,0)</f>
        <v>#REF!</v>
      </c>
      <c r="M2359" s="29" t="e">
        <f>IF(COUNTIF('Planilla de control'!#REF!,K2359)&gt;0,"SI","NO")</f>
        <v>#REF!</v>
      </c>
    </row>
    <row r="2360" spans="1:13" x14ac:dyDescent="0.3">
      <c r="A2360" s="3" t="s">
        <v>2368</v>
      </c>
      <c r="B2360" s="3" t="s">
        <v>5404</v>
      </c>
      <c r="C2360" s="3"/>
      <c r="D2360" s="3"/>
      <c r="E2360" s="3" t="s">
        <v>81</v>
      </c>
      <c r="F2360" s="51" t="str">
        <f t="shared" si="216"/>
        <v>11C4</v>
      </c>
      <c r="G2360" s="51">
        <f t="shared" si="217"/>
        <v>4</v>
      </c>
      <c r="H2360" s="51">
        <f t="shared" si="218"/>
        <v>11</v>
      </c>
      <c r="I2360" s="51" t="str">
        <f t="shared" si="219"/>
        <v>C</v>
      </c>
      <c r="J2360" s="51" t="str">
        <f t="shared" si="220"/>
        <v>D4</v>
      </c>
      <c r="K2360" s="76" t="str">
        <f t="shared" si="221"/>
        <v>1CT11C4A</v>
      </c>
      <c r="L2360" s="281" t="e">
        <f>VLOOKUP(K2360,'Planilla de control'!#REF!,2,0)</f>
        <v>#REF!</v>
      </c>
      <c r="M2360" s="29" t="e">
        <f>IF(COUNTIF('Planilla de control'!#REF!,K2360)&gt;0,"SI","NO")</f>
        <v>#REF!</v>
      </c>
    </row>
    <row r="2361" spans="1:13" x14ac:dyDescent="0.3">
      <c r="A2361" s="3" t="s">
        <v>2368</v>
      </c>
      <c r="B2361" s="3" t="s">
        <v>5405</v>
      </c>
      <c r="C2361" s="3"/>
      <c r="D2361" s="3"/>
      <c r="E2361" s="3" t="s">
        <v>81</v>
      </c>
      <c r="F2361" s="51" t="str">
        <f t="shared" si="216"/>
        <v>11C4</v>
      </c>
      <c r="G2361" s="51">
        <f t="shared" si="217"/>
        <v>4</v>
      </c>
      <c r="H2361" s="51">
        <f t="shared" si="218"/>
        <v>11</v>
      </c>
      <c r="I2361" s="51" t="str">
        <f t="shared" si="219"/>
        <v>C</v>
      </c>
      <c r="J2361" s="51" t="str">
        <f t="shared" si="220"/>
        <v>D4</v>
      </c>
      <c r="K2361" s="76" t="str">
        <f t="shared" si="221"/>
        <v>1CT11C4B</v>
      </c>
      <c r="L2361" s="281" t="e">
        <f>VLOOKUP(K2361,'Planilla de control'!#REF!,2,0)</f>
        <v>#REF!</v>
      </c>
      <c r="M2361" s="29" t="e">
        <f>IF(COUNTIF('Planilla de control'!#REF!,K2361)&gt;0,"SI","NO")</f>
        <v>#REF!</v>
      </c>
    </row>
    <row r="2362" spans="1:13" x14ac:dyDescent="0.3">
      <c r="A2362" s="3" t="s">
        <v>2368</v>
      </c>
      <c r="B2362" s="3" t="s">
        <v>5406</v>
      </c>
      <c r="C2362" s="3"/>
      <c r="D2362" s="3"/>
      <c r="E2362" s="3" t="s">
        <v>81</v>
      </c>
      <c r="F2362" s="51" t="str">
        <f t="shared" si="216"/>
        <v>11C5</v>
      </c>
      <c r="G2362" s="51">
        <f t="shared" si="217"/>
        <v>5</v>
      </c>
      <c r="H2362" s="51">
        <f t="shared" si="218"/>
        <v>11</v>
      </c>
      <c r="I2362" s="51" t="str">
        <f t="shared" si="219"/>
        <v>C</v>
      </c>
      <c r="J2362" s="51" t="str">
        <f t="shared" si="220"/>
        <v>D4</v>
      </c>
      <c r="K2362" s="76" t="str">
        <f t="shared" si="221"/>
        <v>1CT11C5A</v>
      </c>
      <c r="L2362" s="281" t="e">
        <f>VLOOKUP(K2362,'Planilla de control'!#REF!,2,0)</f>
        <v>#REF!</v>
      </c>
      <c r="M2362" s="29" t="e">
        <f>IF(COUNTIF('Planilla de control'!#REF!,K2362)&gt;0,"SI","NO")</f>
        <v>#REF!</v>
      </c>
    </row>
    <row r="2363" spans="1:13" x14ac:dyDescent="0.3">
      <c r="A2363" s="3" t="s">
        <v>2368</v>
      </c>
      <c r="B2363" s="3" t="s">
        <v>5407</v>
      </c>
      <c r="C2363" s="3"/>
      <c r="D2363" s="3"/>
      <c r="E2363" s="3" t="s">
        <v>81</v>
      </c>
      <c r="F2363" s="51" t="str">
        <f t="shared" si="216"/>
        <v>11C5</v>
      </c>
      <c r="G2363" s="51">
        <f t="shared" si="217"/>
        <v>5</v>
      </c>
      <c r="H2363" s="51">
        <f t="shared" si="218"/>
        <v>11</v>
      </c>
      <c r="I2363" s="51" t="str">
        <f t="shared" si="219"/>
        <v>C</v>
      </c>
      <c r="J2363" s="51" t="str">
        <f t="shared" si="220"/>
        <v>D4</v>
      </c>
      <c r="K2363" s="76" t="str">
        <f t="shared" si="221"/>
        <v>1CT11C5B</v>
      </c>
      <c r="L2363" s="281" t="e">
        <f>VLOOKUP(K2363,'Planilla de control'!#REF!,2,0)</f>
        <v>#REF!</v>
      </c>
      <c r="M2363" s="29" t="e">
        <f>IF(COUNTIF('Planilla de control'!#REF!,K2363)&gt;0,"SI","NO")</f>
        <v>#REF!</v>
      </c>
    </row>
    <row r="2364" spans="1:13" x14ac:dyDescent="0.3">
      <c r="A2364" s="3" t="s">
        <v>2368</v>
      </c>
      <c r="B2364" s="3" t="s">
        <v>5408</v>
      </c>
      <c r="C2364" s="3"/>
      <c r="D2364" s="3"/>
      <c r="E2364" s="3" t="s">
        <v>81</v>
      </c>
      <c r="F2364" s="51" t="str">
        <f t="shared" si="216"/>
        <v>11D2</v>
      </c>
      <c r="G2364" s="51">
        <f t="shared" si="217"/>
        <v>2</v>
      </c>
      <c r="H2364" s="51">
        <f t="shared" si="218"/>
        <v>11</v>
      </c>
      <c r="I2364" s="51" t="str">
        <f t="shared" si="219"/>
        <v>D</v>
      </c>
      <c r="J2364" s="51" t="str">
        <f t="shared" si="220"/>
        <v>D4</v>
      </c>
      <c r="K2364" s="76" t="str">
        <f t="shared" si="221"/>
        <v>1CT11D2A</v>
      </c>
      <c r="L2364" s="281" t="e">
        <f>VLOOKUP(K2364,'Planilla de control'!#REF!,2,0)</f>
        <v>#REF!</v>
      </c>
      <c r="M2364" s="29" t="e">
        <f>IF(COUNTIF('Planilla de control'!#REF!,K2364)&gt;0,"SI","NO")</f>
        <v>#REF!</v>
      </c>
    </row>
    <row r="2365" spans="1:13" x14ac:dyDescent="0.3">
      <c r="A2365" s="3" t="s">
        <v>2368</v>
      </c>
      <c r="B2365" s="3" t="s">
        <v>5409</v>
      </c>
      <c r="C2365" s="3"/>
      <c r="D2365" s="3"/>
      <c r="E2365" s="3" t="s">
        <v>81</v>
      </c>
      <c r="F2365" s="51" t="str">
        <f t="shared" si="216"/>
        <v>11D2</v>
      </c>
      <c r="G2365" s="51">
        <f t="shared" si="217"/>
        <v>2</v>
      </c>
      <c r="H2365" s="51">
        <f t="shared" si="218"/>
        <v>11</v>
      </c>
      <c r="I2365" s="51" t="str">
        <f t="shared" si="219"/>
        <v>D</v>
      </c>
      <c r="J2365" s="51" t="str">
        <f t="shared" si="220"/>
        <v>D4</v>
      </c>
      <c r="K2365" s="76" t="str">
        <f t="shared" si="221"/>
        <v>1CT11D2B</v>
      </c>
      <c r="L2365" s="281" t="e">
        <f>VLOOKUP(K2365,'Planilla de control'!#REF!,2,0)</f>
        <v>#REF!</v>
      </c>
      <c r="M2365" s="29" t="e">
        <f>IF(COUNTIF('Planilla de control'!#REF!,K2365)&gt;0,"SI","NO")</f>
        <v>#REF!</v>
      </c>
    </row>
    <row r="2366" spans="1:13" x14ac:dyDescent="0.3">
      <c r="A2366" s="3" t="s">
        <v>2368</v>
      </c>
      <c r="B2366" s="3" t="s">
        <v>5410</v>
      </c>
      <c r="C2366" s="3"/>
      <c r="D2366" s="3"/>
      <c r="E2366" s="3" t="s">
        <v>81</v>
      </c>
      <c r="F2366" s="51" t="str">
        <f t="shared" si="216"/>
        <v>11D2</v>
      </c>
      <c r="G2366" s="51">
        <f t="shared" si="217"/>
        <v>2</v>
      </c>
      <c r="H2366" s="51">
        <f t="shared" si="218"/>
        <v>11</v>
      </c>
      <c r="I2366" s="51" t="str">
        <f t="shared" si="219"/>
        <v>D</v>
      </c>
      <c r="J2366" s="51" t="str">
        <f t="shared" si="220"/>
        <v>D4</v>
      </c>
      <c r="K2366" s="76" t="str">
        <f t="shared" si="221"/>
        <v>1CT11D2C</v>
      </c>
      <c r="L2366" s="281" t="e">
        <f>VLOOKUP(K2366,'Planilla de control'!#REF!,2,0)</f>
        <v>#REF!</v>
      </c>
      <c r="M2366" s="29" t="e">
        <f>IF(COUNTIF('Planilla de control'!#REF!,K2366)&gt;0,"SI","NO")</f>
        <v>#REF!</v>
      </c>
    </row>
    <row r="2367" spans="1:13" x14ac:dyDescent="0.3">
      <c r="A2367" s="3" t="s">
        <v>2368</v>
      </c>
      <c r="B2367" s="3" t="s">
        <v>5411</v>
      </c>
      <c r="C2367" s="3"/>
      <c r="D2367" s="3"/>
      <c r="E2367" s="3" t="s">
        <v>81</v>
      </c>
      <c r="F2367" s="51" t="str">
        <f t="shared" si="216"/>
        <v>11D3</v>
      </c>
      <c r="G2367" s="51">
        <f t="shared" si="217"/>
        <v>3</v>
      </c>
      <c r="H2367" s="51">
        <f t="shared" si="218"/>
        <v>11</v>
      </c>
      <c r="I2367" s="51" t="str">
        <f t="shared" si="219"/>
        <v>D</v>
      </c>
      <c r="J2367" s="51" t="str">
        <f t="shared" si="220"/>
        <v>D4</v>
      </c>
      <c r="K2367" s="76" t="str">
        <f t="shared" si="221"/>
        <v>1CT11D3A</v>
      </c>
      <c r="L2367" s="281" t="e">
        <f>VLOOKUP(K2367,'Planilla de control'!#REF!,2,0)</f>
        <v>#REF!</v>
      </c>
      <c r="M2367" s="29" t="e">
        <f>IF(COUNTIF('Planilla de control'!#REF!,K2367)&gt;0,"SI","NO")</f>
        <v>#REF!</v>
      </c>
    </row>
    <row r="2368" spans="1:13" x14ac:dyDescent="0.3">
      <c r="A2368" s="3" t="s">
        <v>2368</v>
      </c>
      <c r="B2368" s="3" t="s">
        <v>5412</v>
      </c>
      <c r="C2368" s="3"/>
      <c r="D2368" s="3"/>
      <c r="E2368" s="3" t="s">
        <v>81</v>
      </c>
      <c r="F2368" s="51" t="str">
        <f t="shared" si="216"/>
        <v>11D3</v>
      </c>
      <c r="G2368" s="51">
        <f t="shared" si="217"/>
        <v>3</v>
      </c>
      <c r="H2368" s="51">
        <f t="shared" si="218"/>
        <v>11</v>
      </c>
      <c r="I2368" s="51" t="str">
        <f t="shared" si="219"/>
        <v>D</v>
      </c>
      <c r="J2368" s="51" t="str">
        <f t="shared" si="220"/>
        <v>D4</v>
      </c>
      <c r="K2368" s="76" t="str">
        <f t="shared" si="221"/>
        <v>1CT11D3B</v>
      </c>
      <c r="L2368" s="281" t="e">
        <f>VLOOKUP(K2368,'Planilla de control'!#REF!,2,0)</f>
        <v>#REF!</v>
      </c>
      <c r="M2368" s="29" t="e">
        <f>IF(COUNTIF('Planilla de control'!#REF!,K2368)&gt;0,"SI","NO")</f>
        <v>#REF!</v>
      </c>
    </row>
    <row r="2369" spans="1:13" x14ac:dyDescent="0.3">
      <c r="A2369" s="3" t="s">
        <v>2368</v>
      </c>
      <c r="B2369" s="3" t="s">
        <v>5413</v>
      </c>
      <c r="C2369" s="3"/>
      <c r="D2369" s="3"/>
      <c r="E2369" s="3" t="s">
        <v>81</v>
      </c>
      <c r="F2369" s="51" t="str">
        <f t="shared" si="216"/>
        <v>11D3</v>
      </c>
      <c r="G2369" s="51">
        <f t="shared" si="217"/>
        <v>3</v>
      </c>
      <c r="H2369" s="51">
        <f t="shared" si="218"/>
        <v>11</v>
      </c>
      <c r="I2369" s="51" t="str">
        <f t="shared" si="219"/>
        <v>D</v>
      </c>
      <c r="J2369" s="51" t="str">
        <f t="shared" si="220"/>
        <v>D4</v>
      </c>
      <c r="K2369" s="76" t="str">
        <f t="shared" si="221"/>
        <v>1CT11D3C</v>
      </c>
      <c r="L2369" s="281" t="e">
        <f>VLOOKUP(K2369,'Planilla de control'!#REF!,2,0)</f>
        <v>#REF!</v>
      </c>
      <c r="M2369" s="29" t="e">
        <f>IF(COUNTIF('Planilla de control'!#REF!,K2369)&gt;0,"SI","NO")</f>
        <v>#REF!</v>
      </c>
    </row>
    <row r="2370" spans="1:13" x14ac:dyDescent="0.3">
      <c r="A2370" s="3" t="s">
        <v>2368</v>
      </c>
      <c r="B2370" s="3" t="s">
        <v>5414</v>
      </c>
      <c r="C2370" s="3"/>
      <c r="D2370" s="3"/>
      <c r="E2370" s="3" t="s">
        <v>81</v>
      </c>
      <c r="F2370" s="51" t="str">
        <f t="shared" si="216"/>
        <v>11D4</v>
      </c>
      <c r="G2370" s="51">
        <f t="shared" si="217"/>
        <v>4</v>
      </c>
      <c r="H2370" s="51">
        <f t="shared" si="218"/>
        <v>11</v>
      </c>
      <c r="I2370" s="51" t="str">
        <f t="shared" si="219"/>
        <v>D</v>
      </c>
      <c r="J2370" s="51" t="str">
        <f t="shared" si="220"/>
        <v>D4</v>
      </c>
      <c r="K2370" s="76" t="str">
        <f t="shared" si="221"/>
        <v>1CT11D4A</v>
      </c>
      <c r="L2370" s="281" t="e">
        <f>VLOOKUP(K2370,'Planilla de control'!#REF!,2,0)</f>
        <v>#REF!</v>
      </c>
      <c r="M2370" s="29" t="e">
        <f>IF(COUNTIF('Planilla de control'!#REF!,K2370)&gt;0,"SI","NO")</f>
        <v>#REF!</v>
      </c>
    </row>
    <row r="2371" spans="1:13" x14ac:dyDescent="0.3">
      <c r="A2371" s="3" t="s">
        <v>2368</v>
      </c>
      <c r="B2371" s="3" t="s">
        <v>5415</v>
      </c>
      <c r="C2371" s="3"/>
      <c r="D2371" s="3"/>
      <c r="E2371" s="3" t="s">
        <v>81</v>
      </c>
      <c r="F2371" s="51" t="str">
        <f t="shared" ref="F2371:F2434" si="222">IF(OR(LEN(B2371)=9,LEN(B2371)=5),MID(B2371,1,4),MID(B2371,1,5))</f>
        <v>11D4</v>
      </c>
      <c r="G2371" s="51">
        <f t="shared" ref="G2371:G2434" si="223">IF(MID(F2371,5,1)&lt;&gt;"",MID(F2371,4,2),MID(F2371,4,1))*1</f>
        <v>4</v>
      </c>
      <c r="H2371" s="51">
        <f t="shared" ref="H2371:H2434" si="224">+MID(B2371,1,2)*1</f>
        <v>11</v>
      </c>
      <c r="I2371" s="51" t="str">
        <f t="shared" ref="I2371:I2434" si="225">+MID(B2371,3,1)</f>
        <v>D</v>
      </c>
      <c r="J2371" s="51" t="str">
        <f t="shared" ref="J2371:J2434" si="226">HLOOKUP(A2371,$O$1:$U$2,2,0)</f>
        <v>D4</v>
      </c>
      <c r="K2371" s="76" t="str">
        <f t="shared" ref="K2371:K2434" si="227">CONCATENATE(A2371,B2371)</f>
        <v>1CT11D4B</v>
      </c>
      <c r="L2371" s="281" t="e">
        <f>VLOOKUP(K2371,'Planilla de control'!#REF!,2,0)</f>
        <v>#REF!</v>
      </c>
      <c r="M2371" s="29" t="e">
        <f>IF(COUNTIF('Planilla de control'!#REF!,K2371)&gt;0,"SI","NO")</f>
        <v>#REF!</v>
      </c>
    </row>
    <row r="2372" spans="1:13" x14ac:dyDescent="0.3">
      <c r="A2372" s="3" t="s">
        <v>2368</v>
      </c>
      <c r="B2372" s="3" t="s">
        <v>5416</v>
      </c>
      <c r="C2372" s="3"/>
      <c r="D2372" s="3"/>
      <c r="E2372" s="3" t="s">
        <v>81</v>
      </c>
      <c r="F2372" s="51" t="str">
        <f t="shared" si="222"/>
        <v>11E2</v>
      </c>
      <c r="G2372" s="51">
        <f t="shared" si="223"/>
        <v>2</v>
      </c>
      <c r="H2372" s="51">
        <f t="shared" si="224"/>
        <v>11</v>
      </c>
      <c r="I2372" s="51" t="str">
        <f t="shared" si="225"/>
        <v>E</v>
      </c>
      <c r="J2372" s="51" t="str">
        <f t="shared" si="226"/>
        <v>D4</v>
      </c>
      <c r="K2372" s="76" t="str">
        <f t="shared" si="227"/>
        <v>1CT11E2A</v>
      </c>
      <c r="L2372" s="281" t="e">
        <f>VLOOKUP(K2372,'Planilla de control'!#REF!,2,0)</f>
        <v>#REF!</v>
      </c>
      <c r="M2372" s="29" t="e">
        <f>IF(COUNTIF('Planilla de control'!#REF!,K2372)&gt;0,"SI","NO")</f>
        <v>#REF!</v>
      </c>
    </row>
    <row r="2373" spans="1:13" x14ac:dyDescent="0.3">
      <c r="A2373" s="3" t="s">
        <v>2368</v>
      </c>
      <c r="B2373" s="3" t="s">
        <v>5417</v>
      </c>
      <c r="C2373" s="3"/>
      <c r="D2373" s="3"/>
      <c r="E2373" s="3" t="s">
        <v>81</v>
      </c>
      <c r="F2373" s="51" t="str">
        <f t="shared" si="222"/>
        <v>11E2</v>
      </c>
      <c r="G2373" s="51">
        <f t="shared" si="223"/>
        <v>2</v>
      </c>
      <c r="H2373" s="51">
        <f t="shared" si="224"/>
        <v>11</v>
      </c>
      <c r="I2373" s="51" t="str">
        <f t="shared" si="225"/>
        <v>E</v>
      </c>
      <c r="J2373" s="51" t="str">
        <f t="shared" si="226"/>
        <v>D4</v>
      </c>
      <c r="K2373" s="76" t="str">
        <f t="shared" si="227"/>
        <v>1CT11E2B</v>
      </c>
      <c r="L2373" s="281" t="e">
        <f>VLOOKUP(K2373,'Planilla de control'!#REF!,2,0)</f>
        <v>#REF!</v>
      </c>
      <c r="M2373" s="29" t="e">
        <f>IF(COUNTIF('Planilla de control'!#REF!,K2373)&gt;0,"SI","NO")</f>
        <v>#REF!</v>
      </c>
    </row>
    <row r="2374" spans="1:13" x14ac:dyDescent="0.3">
      <c r="A2374" s="3" t="s">
        <v>2368</v>
      </c>
      <c r="B2374" s="3" t="s">
        <v>5418</v>
      </c>
      <c r="C2374" s="3"/>
      <c r="D2374" s="3"/>
      <c r="E2374" s="3" t="s">
        <v>81</v>
      </c>
      <c r="F2374" s="51" t="str">
        <f t="shared" si="222"/>
        <v>11E2</v>
      </c>
      <c r="G2374" s="51">
        <f t="shared" si="223"/>
        <v>2</v>
      </c>
      <c r="H2374" s="51">
        <f t="shared" si="224"/>
        <v>11</v>
      </c>
      <c r="I2374" s="51" t="str">
        <f t="shared" si="225"/>
        <v>E</v>
      </c>
      <c r="J2374" s="51" t="str">
        <f t="shared" si="226"/>
        <v>D4</v>
      </c>
      <c r="K2374" s="76" t="str">
        <f t="shared" si="227"/>
        <v>1CT11E2C</v>
      </c>
      <c r="L2374" s="281" t="e">
        <f>VLOOKUP(K2374,'Planilla de control'!#REF!,2,0)</f>
        <v>#REF!</v>
      </c>
      <c r="M2374" s="29" t="e">
        <f>IF(COUNTIF('Planilla de control'!#REF!,K2374)&gt;0,"SI","NO")</f>
        <v>#REF!</v>
      </c>
    </row>
    <row r="2375" spans="1:13" x14ac:dyDescent="0.3">
      <c r="A2375" s="3" t="s">
        <v>2368</v>
      </c>
      <c r="B2375" s="3" t="s">
        <v>5419</v>
      </c>
      <c r="C2375" s="3"/>
      <c r="D2375" s="3"/>
      <c r="E2375" s="3" t="s">
        <v>81</v>
      </c>
      <c r="F2375" s="51" t="str">
        <f t="shared" si="222"/>
        <v>11E3</v>
      </c>
      <c r="G2375" s="51">
        <f t="shared" si="223"/>
        <v>3</v>
      </c>
      <c r="H2375" s="51">
        <f t="shared" si="224"/>
        <v>11</v>
      </c>
      <c r="I2375" s="51" t="str">
        <f t="shared" si="225"/>
        <v>E</v>
      </c>
      <c r="J2375" s="51" t="str">
        <f t="shared" si="226"/>
        <v>D4</v>
      </c>
      <c r="K2375" s="76" t="str">
        <f t="shared" si="227"/>
        <v>1CT11E3A</v>
      </c>
      <c r="L2375" s="281" t="e">
        <f>VLOOKUP(K2375,'Planilla de control'!#REF!,2,0)</f>
        <v>#REF!</v>
      </c>
      <c r="M2375" s="29" t="e">
        <f>IF(COUNTIF('Planilla de control'!#REF!,K2375)&gt;0,"SI","NO")</f>
        <v>#REF!</v>
      </c>
    </row>
    <row r="2376" spans="1:13" x14ac:dyDescent="0.3">
      <c r="A2376" s="3" t="s">
        <v>2368</v>
      </c>
      <c r="B2376" s="3" t="s">
        <v>5420</v>
      </c>
      <c r="C2376" s="3"/>
      <c r="D2376" s="3"/>
      <c r="E2376" s="3" t="s">
        <v>81</v>
      </c>
      <c r="F2376" s="51" t="str">
        <f t="shared" si="222"/>
        <v>11E3</v>
      </c>
      <c r="G2376" s="51">
        <f t="shared" si="223"/>
        <v>3</v>
      </c>
      <c r="H2376" s="51">
        <f t="shared" si="224"/>
        <v>11</v>
      </c>
      <c r="I2376" s="51" t="str">
        <f t="shared" si="225"/>
        <v>E</v>
      </c>
      <c r="J2376" s="51" t="str">
        <f t="shared" si="226"/>
        <v>D4</v>
      </c>
      <c r="K2376" s="76" t="str">
        <f t="shared" si="227"/>
        <v>1CT11E3B</v>
      </c>
      <c r="L2376" s="281" t="e">
        <f>VLOOKUP(K2376,'Planilla de control'!#REF!,2,0)</f>
        <v>#REF!</v>
      </c>
      <c r="M2376" s="29" t="e">
        <f>IF(COUNTIF('Planilla de control'!#REF!,K2376)&gt;0,"SI","NO")</f>
        <v>#REF!</v>
      </c>
    </row>
    <row r="2377" spans="1:13" x14ac:dyDescent="0.3">
      <c r="A2377" s="3" t="s">
        <v>2368</v>
      </c>
      <c r="B2377" s="3" t="s">
        <v>5421</v>
      </c>
      <c r="C2377" s="3"/>
      <c r="D2377" s="3"/>
      <c r="E2377" s="3" t="s">
        <v>81</v>
      </c>
      <c r="F2377" s="51" t="str">
        <f t="shared" si="222"/>
        <v>11E4</v>
      </c>
      <c r="G2377" s="51">
        <f t="shared" si="223"/>
        <v>4</v>
      </c>
      <c r="H2377" s="51">
        <f t="shared" si="224"/>
        <v>11</v>
      </c>
      <c r="I2377" s="51" t="str">
        <f t="shared" si="225"/>
        <v>E</v>
      </c>
      <c r="J2377" s="51" t="str">
        <f t="shared" si="226"/>
        <v>D4</v>
      </c>
      <c r="K2377" s="76" t="str">
        <f t="shared" si="227"/>
        <v>1CT11E4A</v>
      </c>
      <c r="L2377" s="281" t="e">
        <f>VLOOKUP(K2377,'Planilla de control'!#REF!,2,0)</f>
        <v>#REF!</v>
      </c>
      <c r="M2377" s="29" t="e">
        <f>IF(COUNTIF('Planilla de control'!#REF!,K2377)&gt;0,"SI","NO")</f>
        <v>#REF!</v>
      </c>
    </row>
    <row r="2378" spans="1:13" x14ac:dyDescent="0.3">
      <c r="A2378" s="3" t="s">
        <v>2368</v>
      </c>
      <c r="B2378" s="3" t="s">
        <v>5422</v>
      </c>
      <c r="C2378" s="3"/>
      <c r="D2378" s="3"/>
      <c r="E2378" s="3" t="s">
        <v>81</v>
      </c>
      <c r="F2378" s="51" t="str">
        <f t="shared" si="222"/>
        <v>11E4</v>
      </c>
      <c r="G2378" s="51">
        <f t="shared" si="223"/>
        <v>4</v>
      </c>
      <c r="H2378" s="51">
        <f t="shared" si="224"/>
        <v>11</v>
      </c>
      <c r="I2378" s="51" t="str">
        <f t="shared" si="225"/>
        <v>E</v>
      </c>
      <c r="J2378" s="51" t="str">
        <f t="shared" si="226"/>
        <v>D4</v>
      </c>
      <c r="K2378" s="76" t="str">
        <f t="shared" si="227"/>
        <v>1CT11E4B</v>
      </c>
      <c r="L2378" s="281" t="e">
        <f>VLOOKUP(K2378,'Planilla de control'!#REF!,2,0)</f>
        <v>#REF!</v>
      </c>
      <c r="M2378" s="29" t="e">
        <f>IF(COUNTIF('Planilla de control'!#REF!,K2378)&gt;0,"SI","NO")</f>
        <v>#REF!</v>
      </c>
    </row>
    <row r="2379" spans="1:13" x14ac:dyDescent="0.3">
      <c r="A2379" s="3" t="s">
        <v>2368</v>
      </c>
      <c r="B2379" s="3" t="s">
        <v>5423</v>
      </c>
      <c r="C2379" s="3"/>
      <c r="D2379" s="3"/>
      <c r="E2379" s="3" t="s">
        <v>81</v>
      </c>
      <c r="F2379" s="51" t="str">
        <f t="shared" si="222"/>
        <v>11E5</v>
      </c>
      <c r="G2379" s="51">
        <f t="shared" si="223"/>
        <v>5</v>
      </c>
      <c r="H2379" s="51">
        <f t="shared" si="224"/>
        <v>11</v>
      </c>
      <c r="I2379" s="51" t="str">
        <f t="shared" si="225"/>
        <v>E</v>
      </c>
      <c r="J2379" s="51" t="str">
        <f t="shared" si="226"/>
        <v>D4</v>
      </c>
      <c r="K2379" s="76" t="str">
        <f t="shared" si="227"/>
        <v>1CT11E5A</v>
      </c>
      <c r="L2379" s="281" t="e">
        <f>VLOOKUP(K2379,'Planilla de control'!#REF!,2,0)</f>
        <v>#REF!</v>
      </c>
      <c r="M2379" s="29" t="e">
        <f>IF(COUNTIF('Planilla de control'!#REF!,K2379)&gt;0,"SI","NO")</f>
        <v>#REF!</v>
      </c>
    </row>
    <row r="2380" spans="1:13" x14ac:dyDescent="0.3">
      <c r="A2380" s="3" t="s">
        <v>2368</v>
      </c>
      <c r="B2380" s="3" t="s">
        <v>5424</v>
      </c>
      <c r="C2380" s="3"/>
      <c r="D2380" s="3"/>
      <c r="E2380" s="3" t="s">
        <v>81</v>
      </c>
      <c r="F2380" s="51" t="str">
        <f t="shared" si="222"/>
        <v>11E5</v>
      </c>
      <c r="G2380" s="51">
        <f t="shared" si="223"/>
        <v>5</v>
      </c>
      <c r="H2380" s="51">
        <f t="shared" si="224"/>
        <v>11</v>
      </c>
      <c r="I2380" s="51" t="str">
        <f t="shared" si="225"/>
        <v>E</v>
      </c>
      <c r="J2380" s="51" t="str">
        <f t="shared" si="226"/>
        <v>D4</v>
      </c>
      <c r="K2380" s="76" t="str">
        <f t="shared" si="227"/>
        <v>1CT11E5B</v>
      </c>
      <c r="L2380" s="281" t="e">
        <f>VLOOKUP(K2380,'Planilla de control'!#REF!,2,0)</f>
        <v>#REF!</v>
      </c>
      <c r="M2380" s="29" t="e">
        <f>IF(COUNTIF('Planilla de control'!#REF!,K2380)&gt;0,"SI","NO")</f>
        <v>#REF!</v>
      </c>
    </row>
    <row r="2381" spans="1:13" x14ac:dyDescent="0.3">
      <c r="A2381" s="3" t="s">
        <v>2368</v>
      </c>
      <c r="B2381" s="3" t="s">
        <v>5425</v>
      </c>
      <c r="C2381" s="3"/>
      <c r="D2381" s="3"/>
      <c r="E2381" s="3" t="s">
        <v>81</v>
      </c>
      <c r="F2381" s="51" t="str">
        <f t="shared" si="222"/>
        <v>12A1</v>
      </c>
      <c r="G2381" s="51">
        <f t="shared" si="223"/>
        <v>1</v>
      </c>
      <c r="H2381" s="51">
        <f t="shared" si="224"/>
        <v>12</v>
      </c>
      <c r="I2381" s="51" t="str">
        <f t="shared" si="225"/>
        <v>A</v>
      </c>
      <c r="J2381" s="51" t="str">
        <f t="shared" si="226"/>
        <v>D4</v>
      </c>
      <c r="K2381" s="76" t="str">
        <f t="shared" si="227"/>
        <v>1CT12A1A</v>
      </c>
      <c r="L2381" s="281" t="e">
        <f>VLOOKUP(K2381,'Planilla de control'!#REF!,2,0)</f>
        <v>#REF!</v>
      </c>
      <c r="M2381" s="29" t="e">
        <f>IF(COUNTIF('Planilla de control'!#REF!,K2381)&gt;0,"SI","NO")</f>
        <v>#REF!</v>
      </c>
    </row>
    <row r="2382" spans="1:13" x14ac:dyDescent="0.3">
      <c r="A2382" s="3" t="s">
        <v>2368</v>
      </c>
      <c r="B2382" s="3" t="s">
        <v>5426</v>
      </c>
      <c r="C2382" s="3"/>
      <c r="D2382" s="3"/>
      <c r="E2382" s="3" t="s">
        <v>81</v>
      </c>
      <c r="F2382" s="51" t="str">
        <f t="shared" si="222"/>
        <v>12A1</v>
      </c>
      <c r="G2382" s="51">
        <f t="shared" si="223"/>
        <v>1</v>
      </c>
      <c r="H2382" s="51">
        <f t="shared" si="224"/>
        <v>12</v>
      </c>
      <c r="I2382" s="51" t="str">
        <f t="shared" si="225"/>
        <v>A</v>
      </c>
      <c r="J2382" s="51" t="str">
        <f t="shared" si="226"/>
        <v>D4</v>
      </c>
      <c r="K2382" s="76" t="str">
        <f t="shared" si="227"/>
        <v>1CT12A1B</v>
      </c>
      <c r="L2382" s="281" t="e">
        <f>VLOOKUP(K2382,'Planilla de control'!#REF!,2,0)</f>
        <v>#REF!</v>
      </c>
      <c r="M2382" s="29" t="e">
        <f>IF(COUNTIF('Planilla de control'!#REF!,K2382)&gt;0,"SI","NO")</f>
        <v>#REF!</v>
      </c>
    </row>
    <row r="2383" spans="1:13" x14ac:dyDescent="0.3">
      <c r="A2383" s="3" t="s">
        <v>2368</v>
      </c>
      <c r="B2383" s="3" t="s">
        <v>5427</v>
      </c>
      <c r="C2383" s="3"/>
      <c r="D2383" s="3"/>
      <c r="E2383" s="3" t="s">
        <v>81</v>
      </c>
      <c r="F2383" s="51" t="str">
        <f t="shared" si="222"/>
        <v>12A1</v>
      </c>
      <c r="G2383" s="51">
        <f t="shared" si="223"/>
        <v>1</v>
      </c>
      <c r="H2383" s="51">
        <f t="shared" si="224"/>
        <v>12</v>
      </c>
      <c r="I2383" s="51" t="str">
        <f t="shared" si="225"/>
        <v>A</v>
      </c>
      <c r="J2383" s="51" t="str">
        <f t="shared" si="226"/>
        <v>D4</v>
      </c>
      <c r="K2383" s="76" t="str">
        <f t="shared" si="227"/>
        <v>1CT12A1C</v>
      </c>
      <c r="L2383" s="281" t="e">
        <f>VLOOKUP(K2383,'Planilla de control'!#REF!,2,0)</f>
        <v>#REF!</v>
      </c>
      <c r="M2383" s="29" t="e">
        <f>IF(COUNTIF('Planilla de control'!#REF!,K2383)&gt;0,"SI","NO")</f>
        <v>#REF!</v>
      </c>
    </row>
    <row r="2384" spans="1:13" x14ac:dyDescent="0.3">
      <c r="A2384" s="3" t="s">
        <v>2368</v>
      </c>
      <c r="B2384" s="3" t="s">
        <v>5428</v>
      </c>
      <c r="C2384" s="3"/>
      <c r="D2384" s="3"/>
      <c r="E2384" s="3" t="s">
        <v>81</v>
      </c>
      <c r="F2384" s="51" t="str">
        <f t="shared" si="222"/>
        <v>12A2</v>
      </c>
      <c r="G2384" s="51">
        <f t="shared" si="223"/>
        <v>2</v>
      </c>
      <c r="H2384" s="51">
        <f t="shared" si="224"/>
        <v>12</v>
      </c>
      <c r="I2384" s="51" t="str">
        <f t="shared" si="225"/>
        <v>A</v>
      </c>
      <c r="J2384" s="51" t="str">
        <f t="shared" si="226"/>
        <v>D4</v>
      </c>
      <c r="K2384" s="76" t="str">
        <f t="shared" si="227"/>
        <v>1CT12A2A</v>
      </c>
      <c r="L2384" s="281" t="e">
        <f>VLOOKUP(K2384,'Planilla de control'!#REF!,2,0)</f>
        <v>#REF!</v>
      </c>
      <c r="M2384" s="29" t="e">
        <f>IF(COUNTIF('Planilla de control'!#REF!,K2384)&gt;0,"SI","NO")</f>
        <v>#REF!</v>
      </c>
    </row>
    <row r="2385" spans="1:13" x14ac:dyDescent="0.3">
      <c r="A2385" s="3" t="s">
        <v>2368</v>
      </c>
      <c r="B2385" s="3" t="s">
        <v>5429</v>
      </c>
      <c r="C2385" s="3"/>
      <c r="D2385" s="3"/>
      <c r="E2385" s="3" t="s">
        <v>81</v>
      </c>
      <c r="F2385" s="51" t="str">
        <f t="shared" si="222"/>
        <v>12A2</v>
      </c>
      <c r="G2385" s="51">
        <f t="shared" si="223"/>
        <v>2</v>
      </c>
      <c r="H2385" s="51">
        <f t="shared" si="224"/>
        <v>12</v>
      </c>
      <c r="I2385" s="51" t="str">
        <f t="shared" si="225"/>
        <v>A</v>
      </c>
      <c r="J2385" s="51" t="str">
        <f t="shared" si="226"/>
        <v>D4</v>
      </c>
      <c r="K2385" s="76" t="str">
        <f t="shared" si="227"/>
        <v>1CT12A2B</v>
      </c>
      <c r="L2385" s="281" t="e">
        <f>VLOOKUP(K2385,'Planilla de control'!#REF!,2,0)</f>
        <v>#REF!</v>
      </c>
      <c r="M2385" s="29" t="e">
        <f>IF(COUNTIF('Planilla de control'!#REF!,K2385)&gt;0,"SI","NO")</f>
        <v>#REF!</v>
      </c>
    </row>
    <row r="2386" spans="1:13" x14ac:dyDescent="0.3">
      <c r="A2386" s="3" t="s">
        <v>2368</v>
      </c>
      <c r="B2386" s="3" t="s">
        <v>5430</v>
      </c>
      <c r="C2386" s="3"/>
      <c r="D2386" s="3"/>
      <c r="E2386" s="3" t="s">
        <v>81</v>
      </c>
      <c r="F2386" s="51" t="str">
        <f t="shared" si="222"/>
        <v>12A2</v>
      </c>
      <c r="G2386" s="51">
        <f t="shared" si="223"/>
        <v>2</v>
      </c>
      <c r="H2386" s="51">
        <f t="shared" si="224"/>
        <v>12</v>
      </c>
      <c r="I2386" s="51" t="str">
        <f t="shared" si="225"/>
        <v>A</v>
      </c>
      <c r="J2386" s="51" t="str">
        <f t="shared" si="226"/>
        <v>D4</v>
      </c>
      <c r="K2386" s="76" t="str">
        <f t="shared" si="227"/>
        <v>1CT12A2C</v>
      </c>
      <c r="L2386" s="281" t="e">
        <f>VLOOKUP(K2386,'Planilla de control'!#REF!,2,0)</f>
        <v>#REF!</v>
      </c>
      <c r="M2386" s="29" t="e">
        <f>IF(COUNTIF('Planilla de control'!#REF!,K2386)&gt;0,"SI","NO")</f>
        <v>#REF!</v>
      </c>
    </row>
    <row r="2387" spans="1:13" x14ac:dyDescent="0.3">
      <c r="A2387" s="3" t="s">
        <v>2368</v>
      </c>
      <c r="B2387" s="3" t="s">
        <v>5431</v>
      </c>
      <c r="C2387" s="3"/>
      <c r="D2387" s="3"/>
      <c r="E2387" s="3" t="s">
        <v>81</v>
      </c>
      <c r="F2387" s="51" t="str">
        <f t="shared" si="222"/>
        <v>12A3</v>
      </c>
      <c r="G2387" s="51">
        <f t="shared" si="223"/>
        <v>3</v>
      </c>
      <c r="H2387" s="51">
        <f t="shared" si="224"/>
        <v>12</v>
      </c>
      <c r="I2387" s="51" t="str">
        <f t="shared" si="225"/>
        <v>A</v>
      </c>
      <c r="J2387" s="51" t="str">
        <f t="shared" si="226"/>
        <v>D4</v>
      </c>
      <c r="K2387" s="76" t="str">
        <f t="shared" si="227"/>
        <v>1CT12A3A</v>
      </c>
      <c r="L2387" s="281" t="e">
        <f>VLOOKUP(K2387,'Planilla de control'!#REF!,2,0)</f>
        <v>#REF!</v>
      </c>
      <c r="M2387" s="29" t="e">
        <f>IF(COUNTIF('Planilla de control'!#REF!,K2387)&gt;0,"SI","NO")</f>
        <v>#REF!</v>
      </c>
    </row>
    <row r="2388" spans="1:13" x14ac:dyDescent="0.3">
      <c r="A2388" s="3" t="s">
        <v>2368</v>
      </c>
      <c r="B2388" s="3" t="s">
        <v>5432</v>
      </c>
      <c r="C2388" s="3"/>
      <c r="D2388" s="3"/>
      <c r="E2388" s="3" t="s">
        <v>81</v>
      </c>
      <c r="F2388" s="51" t="str">
        <f t="shared" si="222"/>
        <v>12A3</v>
      </c>
      <c r="G2388" s="51">
        <f t="shared" si="223"/>
        <v>3</v>
      </c>
      <c r="H2388" s="51">
        <f t="shared" si="224"/>
        <v>12</v>
      </c>
      <c r="I2388" s="51" t="str">
        <f t="shared" si="225"/>
        <v>A</v>
      </c>
      <c r="J2388" s="51" t="str">
        <f t="shared" si="226"/>
        <v>D4</v>
      </c>
      <c r="K2388" s="76" t="str">
        <f t="shared" si="227"/>
        <v>1CT12A3B</v>
      </c>
      <c r="L2388" s="281" t="e">
        <f>VLOOKUP(K2388,'Planilla de control'!#REF!,2,0)</f>
        <v>#REF!</v>
      </c>
      <c r="M2388" s="29" t="e">
        <f>IF(COUNTIF('Planilla de control'!#REF!,K2388)&gt;0,"SI","NO")</f>
        <v>#REF!</v>
      </c>
    </row>
    <row r="2389" spans="1:13" x14ac:dyDescent="0.3">
      <c r="A2389" s="3" t="s">
        <v>2368</v>
      </c>
      <c r="B2389" s="3" t="s">
        <v>5433</v>
      </c>
      <c r="C2389" s="3"/>
      <c r="D2389" s="3"/>
      <c r="E2389" s="3" t="s">
        <v>81</v>
      </c>
      <c r="F2389" s="51" t="str">
        <f t="shared" si="222"/>
        <v>12A4</v>
      </c>
      <c r="G2389" s="51">
        <f t="shared" si="223"/>
        <v>4</v>
      </c>
      <c r="H2389" s="51">
        <f t="shared" si="224"/>
        <v>12</v>
      </c>
      <c r="I2389" s="51" t="str">
        <f t="shared" si="225"/>
        <v>A</v>
      </c>
      <c r="J2389" s="51" t="str">
        <f t="shared" si="226"/>
        <v>D4</v>
      </c>
      <c r="K2389" s="76" t="str">
        <f t="shared" si="227"/>
        <v>1CT12A4A</v>
      </c>
      <c r="L2389" s="281" t="e">
        <f>VLOOKUP(K2389,'Planilla de control'!#REF!,2,0)</f>
        <v>#REF!</v>
      </c>
      <c r="M2389" s="29" t="e">
        <f>IF(COUNTIF('Planilla de control'!#REF!,K2389)&gt;0,"SI","NO")</f>
        <v>#REF!</v>
      </c>
    </row>
    <row r="2390" spans="1:13" x14ac:dyDescent="0.3">
      <c r="A2390" s="3" t="s">
        <v>2368</v>
      </c>
      <c r="B2390" s="3" t="s">
        <v>5434</v>
      </c>
      <c r="C2390" s="3"/>
      <c r="D2390" s="3"/>
      <c r="E2390" s="3" t="s">
        <v>81</v>
      </c>
      <c r="F2390" s="51" t="str">
        <f t="shared" si="222"/>
        <v>12A4</v>
      </c>
      <c r="G2390" s="51">
        <f t="shared" si="223"/>
        <v>4</v>
      </c>
      <c r="H2390" s="51">
        <f t="shared" si="224"/>
        <v>12</v>
      </c>
      <c r="I2390" s="51" t="str">
        <f t="shared" si="225"/>
        <v>A</v>
      </c>
      <c r="J2390" s="51" t="str">
        <f t="shared" si="226"/>
        <v>D4</v>
      </c>
      <c r="K2390" s="76" t="str">
        <f t="shared" si="227"/>
        <v>1CT12A4B</v>
      </c>
      <c r="L2390" s="281" t="e">
        <f>VLOOKUP(K2390,'Planilla de control'!#REF!,2,0)</f>
        <v>#REF!</v>
      </c>
      <c r="M2390" s="29" t="e">
        <f>IF(COUNTIF('Planilla de control'!#REF!,K2390)&gt;0,"SI","NO")</f>
        <v>#REF!</v>
      </c>
    </row>
    <row r="2391" spans="1:13" x14ac:dyDescent="0.3">
      <c r="A2391" s="3" t="s">
        <v>2368</v>
      </c>
      <c r="B2391" s="3" t="s">
        <v>5435</v>
      </c>
      <c r="C2391" s="3"/>
      <c r="D2391" s="3"/>
      <c r="E2391" s="3" t="s">
        <v>81</v>
      </c>
      <c r="F2391" s="51" t="str">
        <f t="shared" si="222"/>
        <v>12B1</v>
      </c>
      <c r="G2391" s="51">
        <f t="shared" si="223"/>
        <v>1</v>
      </c>
      <c r="H2391" s="51">
        <f t="shared" si="224"/>
        <v>12</v>
      </c>
      <c r="I2391" s="51" t="str">
        <f t="shared" si="225"/>
        <v>B</v>
      </c>
      <c r="J2391" s="51" t="str">
        <f t="shared" si="226"/>
        <v>D4</v>
      </c>
      <c r="K2391" s="76" t="str">
        <f t="shared" si="227"/>
        <v>1CT12B1A</v>
      </c>
      <c r="L2391" s="281" t="e">
        <f>VLOOKUP(K2391,'Planilla de control'!#REF!,2,0)</f>
        <v>#REF!</v>
      </c>
      <c r="M2391" s="29" t="e">
        <f>IF(COUNTIF('Planilla de control'!#REF!,K2391)&gt;0,"SI","NO")</f>
        <v>#REF!</v>
      </c>
    </row>
    <row r="2392" spans="1:13" x14ac:dyDescent="0.3">
      <c r="A2392" s="3" t="s">
        <v>2368</v>
      </c>
      <c r="B2392" s="3" t="s">
        <v>5436</v>
      </c>
      <c r="C2392" s="3"/>
      <c r="D2392" s="3"/>
      <c r="E2392" s="3" t="s">
        <v>81</v>
      </c>
      <c r="F2392" s="51" t="str">
        <f t="shared" si="222"/>
        <v>12B1</v>
      </c>
      <c r="G2392" s="51">
        <f t="shared" si="223"/>
        <v>1</v>
      </c>
      <c r="H2392" s="51">
        <f t="shared" si="224"/>
        <v>12</v>
      </c>
      <c r="I2392" s="51" t="str">
        <f t="shared" si="225"/>
        <v>B</v>
      </c>
      <c r="J2392" s="51" t="str">
        <f t="shared" si="226"/>
        <v>D4</v>
      </c>
      <c r="K2392" s="76" t="str">
        <f t="shared" si="227"/>
        <v>1CT12B1B</v>
      </c>
      <c r="L2392" s="281" t="e">
        <f>VLOOKUP(K2392,'Planilla de control'!#REF!,2,0)</f>
        <v>#REF!</v>
      </c>
      <c r="M2392" s="29" t="e">
        <f>IF(COUNTIF('Planilla de control'!#REF!,K2392)&gt;0,"SI","NO")</f>
        <v>#REF!</v>
      </c>
    </row>
    <row r="2393" spans="1:13" x14ac:dyDescent="0.3">
      <c r="A2393" s="3" t="s">
        <v>2368</v>
      </c>
      <c r="B2393" s="3" t="s">
        <v>5437</v>
      </c>
      <c r="C2393" s="3"/>
      <c r="D2393" s="3"/>
      <c r="E2393" s="3" t="s">
        <v>81</v>
      </c>
      <c r="F2393" s="51" t="str">
        <f t="shared" si="222"/>
        <v>12B1</v>
      </c>
      <c r="G2393" s="51">
        <f t="shared" si="223"/>
        <v>1</v>
      </c>
      <c r="H2393" s="51">
        <f t="shared" si="224"/>
        <v>12</v>
      </c>
      <c r="I2393" s="51" t="str">
        <f t="shared" si="225"/>
        <v>B</v>
      </c>
      <c r="J2393" s="51" t="str">
        <f t="shared" si="226"/>
        <v>D4</v>
      </c>
      <c r="K2393" s="76" t="str">
        <f t="shared" si="227"/>
        <v>1CT12B1C</v>
      </c>
      <c r="L2393" s="281" t="e">
        <f>VLOOKUP(K2393,'Planilla de control'!#REF!,2,0)</f>
        <v>#REF!</v>
      </c>
      <c r="M2393" s="29" t="e">
        <f>IF(COUNTIF('Planilla de control'!#REF!,K2393)&gt;0,"SI","NO")</f>
        <v>#REF!</v>
      </c>
    </row>
    <row r="2394" spans="1:13" x14ac:dyDescent="0.3">
      <c r="A2394" s="3" t="s">
        <v>2368</v>
      </c>
      <c r="B2394" s="3" t="s">
        <v>5438</v>
      </c>
      <c r="C2394" s="3"/>
      <c r="D2394" s="3"/>
      <c r="E2394" s="3" t="s">
        <v>81</v>
      </c>
      <c r="F2394" s="51" t="str">
        <f t="shared" si="222"/>
        <v>12B2</v>
      </c>
      <c r="G2394" s="51">
        <f t="shared" si="223"/>
        <v>2</v>
      </c>
      <c r="H2394" s="51">
        <f t="shared" si="224"/>
        <v>12</v>
      </c>
      <c r="I2394" s="51" t="str">
        <f t="shared" si="225"/>
        <v>B</v>
      </c>
      <c r="J2394" s="51" t="str">
        <f t="shared" si="226"/>
        <v>D4</v>
      </c>
      <c r="K2394" s="76" t="str">
        <f t="shared" si="227"/>
        <v>1CT12B2A</v>
      </c>
      <c r="L2394" s="281" t="e">
        <f>VLOOKUP(K2394,'Planilla de control'!#REF!,2,0)</f>
        <v>#REF!</v>
      </c>
      <c r="M2394" s="29" t="e">
        <f>IF(COUNTIF('Planilla de control'!#REF!,K2394)&gt;0,"SI","NO")</f>
        <v>#REF!</v>
      </c>
    </row>
    <row r="2395" spans="1:13" x14ac:dyDescent="0.3">
      <c r="A2395" s="3" t="s">
        <v>2368</v>
      </c>
      <c r="B2395" s="3" t="s">
        <v>5439</v>
      </c>
      <c r="C2395" s="3"/>
      <c r="D2395" s="3"/>
      <c r="E2395" s="3" t="s">
        <v>81</v>
      </c>
      <c r="F2395" s="51" t="str">
        <f t="shared" si="222"/>
        <v>12B2</v>
      </c>
      <c r="G2395" s="51">
        <f t="shared" si="223"/>
        <v>2</v>
      </c>
      <c r="H2395" s="51">
        <f t="shared" si="224"/>
        <v>12</v>
      </c>
      <c r="I2395" s="51" t="str">
        <f t="shared" si="225"/>
        <v>B</v>
      </c>
      <c r="J2395" s="51" t="str">
        <f t="shared" si="226"/>
        <v>D4</v>
      </c>
      <c r="K2395" s="76" t="str">
        <f t="shared" si="227"/>
        <v>1CT12B2B</v>
      </c>
      <c r="L2395" s="281" t="e">
        <f>VLOOKUP(K2395,'Planilla de control'!#REF!,2,0)</f>
        <v>#REF!</v>
      </c>
      <c r="M2395" s="29" t="e">
        <f>IF(COUNTIF('Planilla de control'!#REF!,K2395)&gt;0,"SI","NO")</f>
        <v>#REF!</v>
      </c>
    </row>
    <row r="2396" spans="1:13" x14ac:dyDescent="0.3">
      <c r="A2396" s="3" t="s">
        <v>2368</v>
      </c>
      <c r="B2396" s="3" t="s">
        <v>5440</v>
      </c>
      <c r="C2396" s="3"/>
      <c r="D2396" s="3"/>
      <c r="E2396" s="3" t="s">
        <v>81</v>
      </c>
      <c r="F2396" s="51" t="str">
        <f t="shared" si="222"/>
        <v>12B2</v>
      </c>
      <c r="G2396" s="51">
        <f t="shared" si="223"/>
        <v>2</v>
      </c>
      <c r="H2396" s="51">
        <f t="shared" si="224"/>
        <v>12</v>
      </c>
      <c r="I2396" s="51" t="str">
        <f t="shared" si="225"/>
        <v>B</v>
      </c>
      <c r="J2396" s="51" t="str">
        <f t="shared" si="226"/>
        <v>D4</v>
      </c>
      <c r="K2396" s="76" t="str">
        <f t="shared" si="227"/>
        <v>1CT12B2C</v>
      </c>
      <c r="L2396" s="281" t="e">
        <f>VLOOKUP(K2396,'Planilla de control'!#REF!,2,0)</f>
        <v>#REF!</v>
      </c>
      <c r="M2396" s="29" t="e">
        <f>IF(COUNTIF('Planilla de control'!#REF!,K2396)&gt;0,"SI","NO")</f>
        <v>#REF!</v>
      </c>
    </row>
    <row r="2397" spans="1:13" x14ac:dyDescent="0.3">
      <c r="A2397" s="3" t="s">
        <v>2368</v>
      </c>
      <c r="B2397" s="3" t="s">
        <v>5441</v>
      </c>
      <c r="C2397" s="3"/>
      <c r="D2397" s="3"/>
      <c r="E2397" s="3" t="s">
        <v>81</v>
      </c>
      <c r="F2397" s="51" t="str">
        <f t="shared" si="222"/>
        <v>12B3</v>
      </c>
      <c r="G2397" s="51">
        <f t="shared" si="223"/>
        <v>3</v>
      </c>
      <c r="H2397" s="51">
        <f t="shared" si="224"/>
        <v>12</v>
      </c>
      <c r="I2397" s="51" t="str">
        <f t="shared" si="225"/>
        <v>B</v>
      </c>
      <c r="J2397" s="51" t="str">
        <f t="shared" si="226"/>
        <v>D4</v>
      </c>
      <c r="K2397" s="76" t="str">
        <f t="shared" si="227"/>
        <v>1CT12B3A</v>
      </c>
      <c r="L2397" s="281" t="e">
        <f>VLOOKUP(K2397,'Planilla de control'!#REF!,2,0)</f>
        <v>#REF!</v>
      </c>
      <c r="M2397" s="29" t="e">
        <f>IF(COUNTIF('Planilla de control'!#REF!,K2397)&gt;0,"SI","NO")</f>
        <v>#REF!</v>
      </c>
    </row>
    <row r="2398" spans="1:13" x14ac:dyDescent="0.3">
      <c r="A2398" s="3" t="s">
        <v>2368</v>
      </c>
      <c r="B2398" s="3" t="s">
        <v>5442</v>
      </c>
      <c r="C2398" s="3"/>
      <c r="D2398" s="3"/>
      <c r="E2398" s="3" t="s">
        <v>81</v>
      </c>
      <c r="F2398" s="51" t="str">
        <f t="shared" si="222"/>
        <v>12B3</v>
      </c>
      <c r="G2398" s="51">
        <f t="shared" si="223"/>
        <v>3</v>
      </c>
      <c r="H2398" s="51">
        <f t="shared" si="224"/>
        <v>12</v>
      </c>
      <c r="I2398" s="51" t="str">
        <f t="shared" si="225"/>
        <v>B</v>
      </c>
      <c r="J2398" s="51" t="str">
        <f t="shared" si="226"/>
        <v>D4</v>
      </c>
      <c r="K2398" s="76" t="str">
        <f t="shared" si="227"/>
        <v>1CT12B3B</v>
      </c>
      <c r="L2398" s="281" t="e">
        <f>VLOOKUP(K2398,'Planilla de control'!#REF!,2,0)</f>
        <v>#REF!</v>
      </c>
      <c r="M2398" s="29" t="e">
        <f>IF(COUNTIF('Planilla de control'!#REF!,K2398)&gt;0,"SI","NO")</f>
        <v>#REF!</v>
      </c>
    </row>
    <row r="2399" spans="1:13" x14ac:dyDescent="0.3">
      <c r="A2399" s="3" t="s">
        <v>2368</v>
      </c>
      <c r="B2399" s="3" t="s">
        <v>5443</v>
      </c>
      <c r="C2399" s="3"/>
      <c r="D2399" s="3"/>
      <c r="E2399" s="3" t="s">
        <v>81</v>
      </c>
      <c r="F2399" s="51" t="str">
        <f t="shared" si="222"/>
        <v>12B3</v>
      </c>
      <c r="G2399" s="51">
        <f t="shared" si="223"/>
        <v>3</v>
      </c>
      <c r="H2399" s="51">
        <f t="shared" si="224"/>
        <v>12</v>
      </c>
      <c r="I2399" s="51" t="str">
        <f t="shared" si="225"/>
        <v>B</v>
      </c>
      <c r="J2399" s="51" t="str">
        <f t="shared" si="226"/>
        <v>D4</v>
      </c>
      <c r="K2399" s="76" t="str">
        <f t="shared" si="227"/>
        <v>1CT12B3C</v>
      </c>
      <c r="L2399" s="281" t="e">
        <f>VLOOKUP(K2399,'Planilla de control'!#REF!,2,0)</f>
        <v>#REF!</v>
      </c>
      <c r="M2399" s="29" t="e">
        <f>IF(COUNTIF('Planilla de control'!#REF!,K2399)&gt;0,"SI","NO")</f>
        <v>#REF!</v>
      </c>
    </row>
    <row r="2400" spans="1:13" x14ac:dyDescent="0.3">
      <c r="A2400" s="3" t="s">
        <v>2368</v>
      </c>
      <c r="B2400" s="3" t="s">
        <v>5444</v>
      </c>
      <c r="C2400" s="3"/>
      <c r="D2400" s="3"/>
      <c r="E2400" s="3" t="s">
        <v>81</v>
      </c>
      <c r="F2400" s="51" t="str">
        <f t="shared" si="222"/>
        <v>12B4</v>
      </c>
      <c r="G2400" s="51">
        <f t="shared" si="223"/>
        <v>4</v>
      </c>
      <c r="H2400" s="51">
        <f t="shared" si="224"/>
        <v>12</v>
      </c>
      <c r="I2400" s="51" t="str">
        <f t="shared" si="225"/>
        <v>B</v>
      </c>
      <c r="J2400" s="51" t="str">
        <f t="shared" si="226"/>
        <v>D4</v>
      </c>
      <c r="K2400" s="76" t="str">
        <f t="shared" si="227"/>
        <v>1CT12B4A</v>
      </c>
      <c r="L2400" s="281" t="e">
        <f>VLOOKUP(K2400,'Planilla de control'!#REF!,2,0)</f>
        <v>#REF!</v>
      </c>
      <c r="M2400" s="29" t="e">
        <f>IF(COUNTIF('Planilla de control'!#REF!,K2400)&gt;0,"SI","NO")</f>
        <v>#REF!</v>
      </c>
    </row>
    <row r="2401" spans="1:13" x14ac:dyDescent="0.3">
      <c r="A2401" s="3" t="s">
        <v>2368</v>
      </c>
      <c r="B2401" s="3" t="s">
        <v>5445</v>
      </c>
      <c r="C2401" s="3"/>
      <c r="D2401" s="3"/>
      <c r="E2401" s="3" t="s">
        <v>81</v>
      </c>
      <c r="F2401" s="51" t="str">
        <f t="shared" si="222"/>
        <v>12B4</v>
      </c>
      <c r="G2401" s="51">
        <f t="shared" si="223"/>
        <v>4</v>
      </c>
      <c r="H2401" s="51">
        <f t="shared" si="224"/>
        <v>12</v>
      </c>
      <c r="I2401" s="51" t="str">
        <f t="shared" si="225"/>
        <v>B</v>
      </c>
      <c r="J2401" s="51" t="str">
        <f t="shared" si="226"/>
        <v>D4</v>
      </c>
      <c r="K2401" s="76" t="str">
        <f t="shared" si="227"/>
        <v>1CT12B4B</v>
      </c>
      <c r="L2401" s="281" t="e">
        <f>VLOOKUP(K2401,'Planilla de control'!#REF!,2,0)</f>
        <v>#REF!</v>
      </c>
      <c r="M2401" s="29" t="e">
        <f>IF(COUNTIF('Planilla de control'!#REF!,K2401)&gt;0,"SI","NO")</f>
        <v>#REF!</v>
      </c>
    </row>
    <row r="2402" spans="1:13" x14ac:dyDescent="0.3">
      <c r="A2402" s="3" t="s">
        <v>2368</v>
      </c>
      <c r="B2402" s="3" t="s">
        <v>5446</v>
      </c>
      <c r="C2402" s="3"/>
      <c r="D2402" s="3"/>
      <c r="E2402" s="3" t="s">
        <v>81</v>
      </c>
      <c r="F2402" s="51" t="str">
        <f t="shared" si="222"/>
        <v>12C1</v>
      </c>
      <c r="G2402" s="51">
        <f t="shared" si="223"/>
        <v>1</v>
      </c>
      <c r="H2402" s="51">
        <f t="shared" si="224"/>
        <v>12</v>
      </c>
      <c r="I2402" s="51" t="str">
        <f t="shared" si="225"/>
        <v>C</v>
      </c>
      <c r="J2402" s="51" t="str">
        <f t="shared" si="226"/>
        <v>D4</v>
      </c>
      <c r="K2402" s="76" t="str">
        <f t="shared" si="227"/>
        <v>1CT12C1A</v>
      </c>
      <c r="L2402" s="281" t="e">
        <f>VLOOKUP(K2402,'Planilla de control'!#REF!,2,0)</f>
        <v>#REF!</v>
      </c>
      <c r="M2402" s="29" t="e">
        <f>IF(COUNTIF('Planilla de control'!#REF!,K2402)&gt;0,"SI","NO")</f>
        <v>#REF!</v>
      </c>
    </row>
    <row r="2403" spans="1:13" x14ac:dyDescent="0.3">
      <c r="A2403" s="3" t="s">
        <v>2368</v>
      </c>
      <c r="B2403" s="3" t="s">
        <v>5447</v>
      </c>
      <c r="C2403" s="3"/>
      <c r="D2403" s="3"/>
      <c r="E2403" s="3" t="s">
        <v>81</v>
      </c>
      <c r="F2403" s="51" t="str">
        <f t="shared" si="222"/>
        <v>12C1</v>
      </c>
      <c r="G2403" s="51">
        <f t="shared" si="223"/>
        <v>1</v>
      </c>
      <c r="H2403" s="51">
        <f t="shared" si="224"/>
        <v>12</v>
      </c>
      <c r="I2403" s="51" t="str">
        <f t="shared" si="225"/>
        <v>C</v>
      </c>
      <c r="J2403" s="51" t="str">
        <f t="shared" si="226"/>
        <v>D4</v>
      </c>
      <c r="K2403" s="76" t="str">
        <f t="shared" si="227"/>
        <v>1CT12C1B</v>
      </c>
      <c r="L2403" s="281" t="e">
        <f>VLOOKUP(K2403,'Planilla de control'!#REF!,2,0)</f>
        <v>#REF!</v>
      </c>
      <c r="M2403" s="29" t="e">
        <f>IF(COUNTIF('Planilla de control'!#REF!,K2403)&gt;0,"SI","NO")</f>
        <v>#REF!</v>
      </c>
    </row>
    <row r="2404" spans="1:13" x14ac:dyDescent="0.3">
      <c r="A2404" s="3" t="s">
        <v>2368</v>
      </c>
      <c r="B2404" s="3" t="s">
        <v>5448</v>
      </c>
      <c r="C2404" s="3"/>
      <c r="D2404" s="3"/>
      <c r="E2404" s="3" t="s">
        <v>81</v>
      </c>
      <c r="F2404" s="51" t="str">
        <f t="shared" si="222"/>
        <v>12C1</v>
      </c>
      <c r="G2404" s="51">
        <f t="shared" si="223"/>
        <v>1</v>
      </c>
      <c r="H2404" s="51">
        <f t="shared" si="224"/>
        <v>12</v>
      </c>
      <c r="I2404" s="51" t="str">
        <f t="shared" si="225"/>
        <v>C</v>
      </c>
      <c r="J2404" s="51" t="str">
        <f t="shared" si="226"/>
        <v>D4</v>
      </c>
      <c r="K2404" s="76" t="str">
        <f t="shared" si="227"/>
        <v>1CT12C1C</v>
      </c>
      <c r="L2404" s="281" t="e">
        <f>VLOOKUP(K2404,'Planilla de control'!#REF!,2,0)</f>
        <v>#REF!</v>
      </c>
      <c r="M2404" s="29" t="e">
        <f>IF(COUNTIF('Planilla de control'!#REF!,K2404)&gt;0,"SI","NO")</f>
        <v>#REF!</v>
      </c>
    </row>
    <row r="2405" spans="1:13" x14ac:dyDescent="0.3">
      <c r="A2405" s="3" t="s">
        <v>2368</v>
      </c>
      <c r="B2405" s="3" t="s">
        <v>5449</v>
      </c>
      <c r="C2405" s="3"/>
      <c r="D2405" s="3"/>
      <c r="E2405" s="3" t="s">
        <v>81</v>
      </c>
      <c r="F2405" s="51" t="str">
        <f t="shared" si="222"/>
        <v>12C2</v>
      </c>
      <c r="G2405" s="51">
        <f t="shared" si="223"/>
        <v>2</v>
      </c>
      <c r="H2405" s="51">
        <f t="shared" si="224"/>
        <v>12</v>
      </c>
      <c r="I2405" s="51" t="str">
        <f t="shared" si="225"/>
        <v>C</v>
      </c>
      <c r="J2405" s="51" t="str">
        <f t="shared" si="226"/>
        <v>D4</v>
      </c>
      <c r="K2405" s="76" t="str">
        <f t="shared" si="227"/>
        <v>1CT12C2A</v>
      </c>
      <c r="L2405" s="281" t="e">
        <f>VLOOKUP(K2405,'Planilla de control'!#REF!,2,0)</f>
        <v>#REF!</v>
      </c>
      <c r="M2405" s="29" t="e">
        <f>IF(COUNTIF('Planilla de control'!#REF!,K2405)&gt;0,"SI","NO")</f>
        <v>#REF!</v>
      </c>
    </row>
    <row r="2406" spans="1:13" x14ac:dyDescent="0.3">
      <c r="A2406" s="3" t="s">
        <v>2368</v>
      </c>
      <c r="B2406" s="3" t="s">
        <v>5450</v>
      </c>
      <c r="C2406" s="3"/>
      <c r="D2406" s="3"/>
      <c r="E2406" s="3" t="s">
        <v>81</v>
      </c>
      <c r="F2406" s="51" t="str">
        <f t="shared" si="222"/>
        <v>12C2</v>
      </c>
      <c r="G2406" s="51">
        <f t="shared" si="223"/>
        <v>2</v>
      </c>
      <c r="H2406" s="51">
        <f t="shared" si="224"/>
        <v>12</v>
      </c>
      <c r="I2406" s="51" t="str">
        <f t="shared" si="225"/>
        <v>C</v>
      </c>
      <c r="J2406" s="51" t="str">
        <f t="shared" si="226"/>
        <v>D4</v>
      </c>
      <c r="K2406" s="76" t="str">
        <f t="shared" si="227"/>
        <v>1CT12C2B</v>
      </c>
      <c r="L2406" s="281" t="e">
        <f>VLOOKUP(K2406,'Planilla de control'!#REF!,2,0)</f>
        <v>#REF!</v>
      </c>
      <c r="M2406" s="29" t="e">
        <f>IF(COUNTIF('Planilla de control'!#REF!,K2406)&gt;0,"SI","NO")</f>
        <v>#REF!</v>
      </c>
    </row>
    <row r="2407" spans="1:13" x14ac:dyDescent="0.3">
      <c r="A2407" s="3" t="s">
        <v>2368</v>
      </c>
      <c r="B2407" s="3" t="s">
        <v>5451</v>
      </c>
      <c r="C2407" s="3"/>
      <c r="D2407" s="3"/>
      <c r="E2407" s="3" t="s">
        <v>81</v>
      </c>
      <c r="F2407" s="51" t="str">
        <f t="shared" si="222"/>
        <v>12C2</v>
      </c>
      <c r="G2407" s="51">
        <f t="shared" si="223"/>
        <v>2</v>
      </c>
      <c r="H2407" s="51">
        <f t="shared" si="224"/>
        <v>12</v>
      </c>
      <c r="I2407" s="51" t="str">
        <f t="shared" si="225"/>
        <v>C</v>
      </c>
      <c r="J2407" s="51" t="str">
        <f t="shared" si="226"/>
        <v>D4</v>
      </c>
      <c r="K2407" s="76" t="str">
        <f t="shared" si="227"/>
        <v>1CT12C2C</v>
      </c>
      <c r="L2407" s="281" t="e">
        <f>VLOOKUP(K2407,'Planilla de control'!#REF!,2,0)</f>
        <v>#REF!</v>
      </c>
      <c r="M2407" s="29" t="e">
        <f>IF(COUNTIF('Planilla de control'!#REF!,K2407)&gt;0,"SI","NO")</f>
        <v>#REF!</v>
      </c>
    </row>
    <row r="2408" spans="1:13" x14ac:dyDescent="0.3">
      <c r="A2408" s="3" t="s">
        <v>2368</v>
      </c>
      <c r="B2408" s="3" t="s">
        <v>5452</v>
      </c>
      <c r="C2408" s="3"/>
      <c r="D2408" s="3"/>
      <c r="E2408" s="3" t="s">
        <v>81</v>
      </c>
      <c r="F2408" s="51" t="str">
        <f t="shared" si="222"/>
        <v>12C3</v>
      </c>
      <c r="G2408" s="51">
        <f t="shared" si="223"/>
        <v>3</v>
      </c>
      <c r="H2408" s="51">
        <f t="shared" si="224"/>
        <v>12</v>
      </c>
      <c r="I2408" s="51" t="str">
        <f t="shared" si="225"/>
        <v>C</v>
      </c>
      <c r="J2408" s="51" t="str">
        <f t="shared" si="226"/>
        <v>D4</v>
      </c>
      <c r="K2408" s="76" t="str">
        <f t="shared" si="227"/>
        <v>1CT12C3A</v>
      </c>
      <c r="L2408" s="281" t="e">
        <f>VLOOKUP(K2408,'Planilla de control'!#REF!,2,0)</f>
        <v>#REF!</v>
      </c>
      <c r="M2408" s="29" t="e">
        <f>IF(COUNTIF('Planilla de control'!#REF!,K2408)&gt;0,"SI","NO")</f>
        <v>#REF!</v>
      </c>
    </row>
    <row r="2409" spans="1:13" x14ac:dyDescent="0.3">
      <c r="A2409" s="3" t="s">
        <v>2368</v>
      </c>
      <c r="B2409" s="3" t="s">
        <v>5453</v>
      </c>
      <c r="C2409" s="3"/>
      <c r="D2409" s="3"/>
      <c r="E2409" s="3" t="s">
        <v>81</v>
      </c>
      <c r="F2409" s="51" t="str">
        <f t="shared" si="222"/>
        <v>12C3</v>
      </c>
      <c r="G2409" s="51">
        <f t="shared" si="223"/>
        <v>3</v>
      </c>
      <c r="H2409" s="51">
        <f t="shared" si="224"/>
        <v>12</v>
      </c>
      <c r="I2409" s="51" t="str">
        <f t="shared" si="225"/>
        <v>C</v>
      </c>
      <c r="J2409" s="51" t="str">
        <f t="shared" si="226"/>
        <v>D4</v>
      </c>
      <c r="K2409" s="76" t="str">
        <f t="shared" si="227"/>
        <v>1CT12C3B</v>
      </c>
      <c r="L2409" s="281" t="e">
        <f>VLOOKUP(K2409,'Planilla de control'!#REF!,2,0)</f>
        <v>#REF!</v>
      </c>
      <c r="M2409" s="29" t="e">
        <f>IF(COUNTIF('Planilla de control'!#REF!,K2409)&gt;0,"SI","NO")</f>
        <v>#REF!</v>
      </c>
    </row>
    <row r="2410" spans="1:13" x14ac:dyDescent="0.3">
      <c r="A2410" s="3" t="s">
        <v>2368</v>
      </c>
      <c r="B2410" s="3" t="s">
        <v>5454</v>
      </c>
      <c r="C2410" s="3"/>
      <c r="D2410" s="3"/>
      <c r="E2410" s="3" t="s">
        <v>81</v>
      </c>
      <c r="F2410" s="51" t="str">
        <f t="shared" si="222"/>
        <v>12C4</v>
      </c>
      <c r="G2410" s="51">
        <f t="shared" si="223"/>
        <v>4</v>
      </c>
      <c r="H2410" s="51">
        <f t="shared" si="224"/>
        <v>12</v>
      </c>
      <c r="I2410" s="51" t="str">
        <f t="shared" si="225"/>
        <v>C</v>
      </c>
      <c r="J2410" s="51" t="str">
        <f t="shared" si="226"/>
        <v>D4</v>
      </c>
      <c r="K2410" s="76" t="str">
        <f t="shared" si="227"/>
        <v>1CT12C4A</v>
      </c>
      <c r="L2410" s="281" t="e">
        <f>VLOOKUP(K2410,'Planilla de control'!#REF!,2,0)</f>
        <v>#REF!</v>
      </c>
      <c r="M2410" s="29" t="e">
        <f>IF(COUNTIF('Planilla de control'!#REF!,K2410)&gt;0,"SI","NO")</f>
        <v>#REF!</v>
      </c>
    </row>
    <row r="2411" spans="1:13" x14ac:dyDescent="0.3">
      <c r="A2411" s="3" t="s">
        <v>2368</v>
      </c>
      <c r="B2411" s="3" t="s">
        <v>5455</v>
      </c>
      <c r="C2411" s="3"/>
      <c r="D2411" s="3"/>
      <c r="E2411" s="3" t="s">
        <v>81</v>
      </c>
      <c r="F2411" s="51" t="str">
        <f t="shared" si="222"/>
        <v>12C4</v>
      </c>
      <c r="G2411" s="51">
        <f t="shared" si="223"/>
        <v>4</v>
      </c>
      <c r="H2411" s="51">
        <f t="shared" si="224"/>
        <v>12</v>
      </c>
      <c r="I2411" s="51" t="str">
        <f t="shared" si="225"/>
        <v>C</v>
      </c>
      <c r="J2411" s="51" t="str">
        <f t="shared" si="226"/>
        <v>D4</v>
      </c>
      <c r="K2411" s="76" t="str">
        <f t="shared" si="227"/>
        <v>1CT12C4B</v>
      </c>
      <c r="L2411" s="281" t="e">
        <f>VLOOKUP(K2411,'Planilla de control'!#REF!,2,0)</f>
        <v>#REF!</v>
      </c>
      <c r="M2411" s="29" t="e">
        <f>IF(COUNTIF('Planilla de control'!#REF!,K2411)&gt;0,"SI","NO")</f>
        <v>#REF!</v>
      </c>
    </row>
    <row r="2412" spans="1:13" x14ac:dyDescent="0.3">
      <c r="A2412" s="3" t="s">
        <v>2368</v>
      </c>
      <c r="B2412" s="3" t="s">
        <v>5456</v>
      </c>
      <c r="C2412" s="3"/>
      <c r="D2412" s="3"/>
      <c r="E2412" s="3" t="s">
        <v>81</v>
      </c>
      <c r="F2412" s="51" t="str">
        <f t="shared" si="222"/>
        <v>13A1</v>
      </c>
      <c r="G2412" s="51">
        <f t="shared" si="223"/>
        <v>1</v>
      </c>
      <c r="H2412" s="51">
        <f t="shared" si="224"/>
        <v>13</v>
      </c>
      <c r="I2412" s="51" t="str">
        <f t="shared" si="225"/>
        <v>A</v>
      </c>
      <c r="J2412" s="51" t="str">
        <f t="shared" si="226"/>
        <v>D4</v>
      </c>
      <c r="K2412" s="76" t="str">
        <f t="shared" si="227"/>
        <v>1CT13A1A</v>
      </c>
      <c r="L2412" s="281" t="e">
        <f>VLOOKUP(K2412,'Planilla de control'!#REF!,2,0)</f>
        <v>#REF!</v>
      </c>
      <c r="M2412" s="29" t="e">
        <f>IF(COUNTIF('Planilla de control'!#REF!,K2412)&gt;0,"SI","NO")</f>
        <v>#REF!</v>
      </c>
    </row>
    <row r="2413" spans="1:13" x14ac:dyDescent="0.3">
      <c r="A2413" s="3" t="s">
        <v>2368</v>
      </c>
      <c r="B2413" s="3" t="s">
        <v>5457</v>
      </c>
      <c r="C2413" s="3"/>
      <c r="D2413" s="3"/>
      <c r="E2413" s="3" t="s">
        <v>81</v>
      </c>
      <c r="F2413" s="51" t="str">
        <f t="shared" si="222"/>
        <v>13A1</v>
      </c>
      <c r="G2413" s="51">
        <f t="shared" si="223"/>
        <v>1</v>
      </c>
      <c r="H2413" s="51">
        <f t="shared" si="224"/>
        <v>13</v>
      </c>
      <c r="I2413" s="51" t="str">
        <f t="shared" si="225"/>
        <v>A</v>
      </c>
      <c r="J2413" s="51" t="str">
        <f t="shared" si="226"/>
        <v>D4</v>
      </c>
      <c r="K2413" s="76" t="str">
        <f t="shared" si="227"/>
        <v>1CT13A1B</v>
      </c>
      <c r="L2413" s="281" t="e">
        <f>VLOOKUP(K2413,'Planilla de control'!#REF!,2,0)</f>
        <v>#REF!</v>
      </c>
      <c r="M2413" s="29" t="e">
        <f>IF(COUNTIF('Planilla de control'!#REF!,K2413)&gt;0,"SI","NO")</f>
        <v>#REF!</v>
      </c>
    </row>
    <row r="2414" spans="1:13" x14ac:dyDescent="0.3">
      <c r="A2414" s="3" t="s">
        <v>2368</v>
      </c>
      <c r="B2414" s="3" t="s">
        <v>5458</v>
      </c>
      <c r="C2414" s="3"/>
      <c r="D2414" s="3"/>
      <c r="E2414" s="3" t="s">
        <v>81</v>
      </c>
      <c r="F2414" s="51" t="str">
        <f t="shared" si="222"/>
        <v>13A1</v>
      </c>
      <c r="G2414" s="51">
        <f t="shared" si="223"/>
        <v>1</v>
      </c>
      <c r="H2414" s="51">
        <f t="shared" si="224"/>
        <v>13</v>
      </c>
      <c r="I2414" s="51" t="str">
        <f t="shared" si="225"/>
        <v>A</v>
      </c>
      <c r="J2414" s="51" t="str">
        <f t="shared" si="226"/>
        <v>D4</v>
      </c>
      <c r="K2414" s="76" t="str">
        <f t="shared" si="227"/>
        <v>1CT13A1C</v>
      </c>
      <c r="L2414" s="281" t="e">
        <f>VLOOKUP(K2414,'Planilla de control'!#REF!,2,0)</f>
        <v>#REF!</v>
      </c>
      <c r="M2414" s="29" t="e">
        <f>IF(COUNTIF('Planilla de control'!#REF!,K2414)&gt;0,"SI","NO")</f>
        <v>#REF!</v>
      </c>
    </row>
    <row r="2415" spans="1:13" x14ac:dyDescent="0.3">
      <c r="A2415" s="3" t="s">
        <v>2368</v>
      </c>
      <c r="B2415" s="3" t="s">
        <v>5459</v>
      </c>
      <c r="C2415" s="3"/>
      <c r="D2415" s="3"/>
      <c r="E2415" s="3" t="s">
        <v>81</v>
      </c>
      <c r="F2415" s="51" t="str">
        <f t="shared" si="222"/>
        <v>13A2</v>
      </c>
      <c r="G2415" s="51">
        <f t="shared" si="223"/>
        <v>2</v>
      </c>
      <c r="H2415" s="51">
        <f t="shared" si="224"/>
        <v>13</v>
      </c>
      <c r="I2415" s="51" t="str">
        <f t="shared" si="225"/>
        <v>A</v>
      </c>
      <c r="J2415" s="51" t="str">
        <f t="shared" si="226"/>
        <v>D4</v>
      </c>
      <c r="K2415" s="76" t="str">
        <f t="shared" si="227"/>
        <v>1CT13A2A</v>
      </c>
      <c r="L2415" s="281" t="e">
        <f>VLOOKUP(K2415,'Planilla de control'!#REF!,2,0)</f>
        <v>#REF!</v>
      </c>
      <c r="M2415" s="29" t="e">
        <f>IF(COUNTIF('Planilla de control'!#REF!,K2415)&gt;0,"SI","NO")</f>
        <v>#REF!</v>
      </c>
    </row>
    <row r="2416" spans="1:13" x14ac:dyDescent="0.3">
      <c r="A2416" s="3" t="s">
        <v>2368</v>
      </c>
      <c r="B2416" s="3" t="s">
        <v>5460</v>
      </c>
      <c r="C2416" s="3"/>
      <c r="D2416" s="3"/>
      <c r="E2416" s="3" t="s">
        <v>81</v>
      </c>
      <c r="F2416" s="51" t="str">
        <f t="shared" si="222"/>
        <v>13A2</v>
      </c>
      <c r="G2416" s="51">
        <f t="shared" si="223"/>
        <v>2</v>
      </c>
      <c r="H2416" s="51">
        <f t="shared" si="224"/>
        <v>13</v>
      </c>
      <c r="I2416" s="51" t="str">
        <f t="shared" si="225"/>
        <v>A</v>
      </c>
      <c r="J2416" s="51" t="str">
        <f t="shared" si="226"/>
        <v>D4</v>
      </c>
      <c r="K2416" s="76" t="str">
        <f t="shared" si="227"/>
        <v>1CT13A2B</v>
      </c>
      <c r="L2416" s="281" t="e">
        <f>VLOOKUP(K2416,'Planilla de control'!#REF!,2,0)</f>
        <v>#REF!</v>
      </c>
      <c r="M2416" s="29" t="e">
        <f>IF(COUNTIF('Planilla de control'!#REF!,K2416)&gt;0,"SI","NO")</f>
        <v>#REF!</v>
      </c>
    </row>
    <row r="2417" spans="1:13" x14ac:dyDescent="0.3">
      <c r="A2417" s="3" t="s">
        <v>2368</v>
      </c>
      <c r="B2417" s="3" t="s">
        <v>5461</v>
      </c>
      <c r="C2417" s="3"/>
      <c r="D2417" s="3"/>
      <c r="E2417" s="3" t="s">
        <v>81</v>
      </c>
      <c r="F2417" s="51" t="str">
        <f t="shared" si="222"/>
        <v>13A2</v>
      </c>
      <c r="G2417" s="51">
        <f t="shared" si="223"/>
        <v>2</v>
      </c>
      <c r="H2417" s="51">
        <f t="shared" si="224"/>
        <v>13</v>
      </c>
      <c r="I2417" s="51" t="str">
        <f t="shared" si="225"/>
        <v>A</v>
      </c>
      <c r="J2417" s="51" t="str">
        <f t="shared" si="226"/>
        <v>D4</v>
      </c>
      <c r="K2417" s="76" t="str">
        <f t="shared" si="227"/>
        <v>1CT13A2C</v>
      </c>
      <c r="L2417" s="281" t="e">
        <f>VLOOKUP(K2417,'Planilla de control'!#REF!,2,0)</f>
        <v>#REF!</v>
      </c>
      <c r="M2417" s="29" t="e">
        <f>IF(COUNTIF('Planilla de control'!#REF!,K2417)&gt;0,"SI","NO")</f>
        <v>#REF!</v>
      </c>
    </row>
    <row r="2418" spans="1:13" x14ac:dyDescent="0.3">
      <c r="A2418" s="3" t="s">
        <v>2368</v>
      </c>
      <c r="B2418" s="3" t="s">
        <v>5462</v>
      </c>
      <c r="C2418" s="3"/>
      <c r="D2418" s="3"/>
      <c r="E2418" s="3" t="s">
        <v>81</v>
      </c>
      <c r="F2418" s="51" t="str">
        <f t="shared" si="222"/>
        <v>13A3</v>
      </c>
      <c r="G2418" s="51">
        <f t="shared" si="223"/>
        <v>3</v>
      </c>
      <c r="H2418" s="51">
        <f t="shared" si="224"/>
        <v>13</v>
      </c>
      <c r="I2418" s="51" t="str">
        <f t="shared" si="225"/>
        <v>A</v>
      </c>
      <c r="J2418" s="51" t="str">
        <f t="shared" si="226"/>
        <v>D4</v>
      </c>
      <c r="K2418" s="76" t="str">
        <f t="shared" si="227"/>
        <v>1CT13A3A</v>
      </c>
      <c r="L2418" s="281" t="e">
        <f>VLOOKUP(K2418,'Planilla de control'!#REF!,2,0)</f>
        <v>#REF!</v>
      </c>
      <c r="M2418" s="29" t="e">
        <f>IF(COUNTIF('Planilla de control'!#REF!,K2418)&gt;0,"SI","NO")</f>
        <v>#REF!</v>
      </c>
    </row>
    <row r="2419" spans="1:13" x14ac:dyDescent="0.3">
      <c r="A2419" s="3" t="s">
        <v>2368</v>
      </c>
      <c r="B2419" s="3" t="s">
        <v>5463</v>
      </c>
      <c r="C2419" s="3"/>
      <c r="D2419" s="3"/>
      <c r="E2419" s="3" t="s">
        <v>81</v>
      </c>
      <c r="F2419" s="51" t="str">
        <f t="shared" si="222"/>
        <v>13A3</v>
      </c>
      <c r="G2419" s="51">
        <f t="shared" si="223"/>
        <v>3</v>
      </c>
      <c r="H2419" s="51">
        <f t="shared" si="224"/>
        <v>13</v>
      </c>
      <c r="I2419" s="51" t="str">
        <f t="shared" si="225"/>
        <v>A</v>
      </c>
      <c r="J2419" s="51" t="str">
        <f t="shared" si="226"/>
        <v>D4</v>
      </c>
      <c r="K2419" s="76" t="str">
        <f t="shared" si="227"/>
        <v>1CT13A3B</v>
      </c>
      <c r="L2419" s="281" t="e">
        <f>VLOOKUP(K2419,'Planilla de control'!#REF!,2,0)</f>
        <v>#REF!</v>
      </c>
      <c r="M2419" s="29" t="e">
        <f>IF(COUNTIF('Planilla de control'!#REF!,K2419)&gt;0,"SI","NO")</f>
        <v>#REF!</v>
      </c>
    </row>
    <row r="2420" spans="1:13" x14ac:dyDescent="0.3">
      <c r="A2420" s="3" t="s">
        <v>2368</v>
      </c>
      <c r="B2420" s="3" t="s">
        <v>5464</v>
      </c>
      <c r="C2420" s="3"/>
      <c r="D2420" s="3"/>
      <c r="E2420" s="3" t="s">
        <v>81</v>
      </c>
      <c r="F2420" s="51" t="str">
        <f t="shared" si="222"/>
        <v>13A4</v>
      </c>
      <c r="G2420" s="51">
        <f t="shared" si="223"/>
        <v>4</v>
      </c>
      <c r="H2420" s="51">
        <f t="shared" si="224"/>
        <v>13</v>
      </c>
      <c r="I2420" s="51" t="str">
        <f t="shared" si="225"/>
        <v>A</v>
      </c>
      <c r="J2420" s="51" t="str">
        <f t="shared" si="226"/>
        <v>D4</v>
      </c>
      <c r="K2420" s="76" t="str">
        <f t="shared" si="227"/>
        <v>1CT13A4A</v>
      </c>
      <c r="L2420" s="281" t="e">
        <f>VLOOKUP(K2420,'Planilla de control'!#REF!,2,0)</f>
        <v>#REF!</v>
      </c>
      <c r="M2420" s="29" t="e">
        <f>IF(COUNTIF('Planilla de control'!#REF!,K2420)&gt;0,"SI","NO")</f>
        <v>#REF!</v>
      </c>
    </row>
    <row r="2421" spans="1:13" x14ac:dyDescent="0.3">
      <c r="A2421" s="3" t="s">
        <v>2368</v>
      </c>
      <c r="B2421" s="3" t="s">
        <v>5465</v>
      </c>
      <c r="C2421" s="3"/>
      <c r="D2421" s="3"/>
      <c r="E2421" s="3" t="s">
        <v>81</v>
      </c>
      <c r="F2421" s="51" t="str">
        <f t="shared" si="222"/>
        <v>13A4</v>
      </c>
      <c r="G2421" s="51">
        <f t="shared" si="223"/>
        <v>4</v>
      </c>
      <c r="H2421" s="51">
        <f t="shared" si="224"/>
        <v>13</v>
      </c>
      <c r="I2421" s="51" t="str">
        <f t="shared" si="225"/>
        <v>A</v>
      </c>
      <c r="J2421" s="51" t="str">
        <f t="shared" si="226"/>
        <v>D4</v>
      </c>
      <c r="K2421" s="76" t="str">
        <f t="shared" si="227"/>
        <v>1CT13A4B</v>
      </c>
      <c r="L2421" s="281" t="e">
        <f>VLOOKUP(K2421,'Planilla de control'!#REF!,2,0)</f>
        <v>#REF!</v>
      </c>
      <c r="M2421" s="29" t="e">
        <f>IF(COUNTIF('Planilla de control'!#REF!,K2421)&gt;0,"SI","NO")</f>
        <v>#REF!</v>
      </c>
    </row>
    <row r="2422" spans="1:13" x14ac:dyDescent="0.3">
      <c r="A2422" s="3" t="s">
        <v>2368</v>
      </c>
      <c r="B2422" s="3" t="s">
        <v>5466</v>
      </c>
      <c r="C2422" s="3"/>
      <c r="D2422" s="3"/>
      <c r="E2422" s="3" t="s">
        <v>81</v>
      </c>
      <c r="F2422" s="51" t="str">
        <f t="shared" si="222"/>
        <v>13B1</v>
      </c>
      <c r="G2422" s="51">
        <f t="shared" si="223"/>
        <v>1</v>
      </c>
      <c r="H2422" s="51">
        <f t="shared" si="224"/>
        <v>13</v>
      </c>
      <c r="I2422" s="51" t="str">
        <f t="shared" si="225"/>
        <v>B</v>
      </c>
      <c r="J2422" s="51" t="str">
        <f t="shared" si="226"/>
        <v>D4</v>
      </c>
      <c r="K2422" s="76" t="str">
        <f t="shared" si="227"/>
        <v>1CT13B1A</v>
      </c>
      <c r="L2422" s="281" t="e">
        <f>VLOOKUP(K2422,'Planilla de control'!#REF!,2,0)</f>
        <v>#REF!</v>
      </c>
      <c r="M2422" s="29" t="e">
        <f>IF(COUNTIF('Planilla de control'!#REF!,K2422)&gt;0,"SI","NO")</f>
        <v>#REF!</v>
      </c>
    </row>
    <row r="2423" spans="1:13" x14ac:dyDescent="0.3">
      <c r="A2423" s="3" t="s">
        <v>2368</v>
      </c>
      <c r="B2423" s="3" t="s">
        <v>5467</v>
      </c>
      <c r="C2423" s="3"/>
      <c r="D2423" s="3"/>
      <c r="E2423" s="3" t="s">
        <v>81</v>
      </c>
      <c r="F2423" s="51" t="str">
        <f t="shared" si="222"/>
        <v>13B1</v>
      </c>
      <c r="G2423" s="51">
        <f t="shared" si="223"/>
        <v>1</v>
      </c>
      <c r="H2423" s="51">
        <f t="shared" si="224"/>
        <v>13</v>
      </c>
      <c r="I2423" s="51" t="str">
        <f t="shared" si="225"/>
        <v>B</v>
      </c>
      <c r="J2423" s="51" t="str">
        <f t="shared" si="226"/>
        <v>D4</v>
      </c>
      <c r="K2423" s="76" t="str">
        <f t="shared" si="227"/>
        <v>1CT13B1B</v>
      </c>
      <c r="L2423" s="281" t="e">
        <f>VLOOKUP(K2423,'Planilla de control'!#REF!,2,0)</f>
        <v>#REF!</v>
      </c>
      <c r="M2423" s="29" t="e">
        <f>IF(COUNTIF('Planilla de control'!#REF!,K2423)&gt;0,"SI","NO")</f>
        <v>#REF!</v>
      </c>
    </row>
    <row r="2424" spans="1:13" x14ac:dyDescent="0.3">
      <c r="A2424" s="3" t="s">
        <v>2368</v>
      </c>
      <c r="B2424" s="3" t="s">
        <v>5468</v>
      </c>
      <c r="C2424" s="3"/>
      <c r="D2424" s="3"/>
      <c r="E2424" s="3" t="s">
        <v>81</v>
      </c>
      <c r="F2424" s="51" t="str">
        <f t="shared" si="222"/>
        <v>13B1</v>
      </c>
      <c r="G2424" s="51">
        <f t="shared" si="223"/>
        <v>1</v>
      </c>
      <c r="H2424" s="51">
        <f t="shared" si="224"/>
        <v>13</v>
      </c>
      <c r="I2424" s="51" t="str">
        <f t="shared" si="225"/>
        <v>B</v>
      </c>
      <c r="J2424" s="51" t="str">
        <f t="shared" si="226"/>
        <v>D4</v>
      </c>
      <c r="K2424" s="76" t="str">
        <f t="shared" si="227"/>
        <v>1CT13B1C</v>
      </c>
      <c r="L2424" s="281" t="e">
        <f>VLOOKUP(K2424,'Planilla de control'!#REF!,2,0)</f>
        <v>#REF!</v>
      </c>
      <c r="M2424" s="29" t="e">
        <f>IF(COUNTIF('Planilla de control'!#REF!,K2424)&gt;0,"SI","NO")</f>
        <v>#REF!</v>
      </c>
    </row>
    <row r="2425" spans="1:13" x14ac:dyDescent="0.3">
      <c r="A2425" s="3" t="s">
        <v>2368</v>
      </c>
      <c r="B2425" s="3" t="s">
        <v>5469</v>
      </c>
      <c r="C2425" s="3"/>
      <c r="D2425" s="3"/>
      <c r="E2425" s="3" t="s">
        <v>81</v>
      </c>
      <c r="F2425" s="51" t="str">
        <f t="shared" si="222"/>
        <v>13B2</v>
      </c>
      <c r="G2425" s="51">
        <f t="shared" si="223"/>
        <v>2</v>
      </c>
      <c r="H2425" s="51">
        <f t="shared" si="224"/>
        <v>13</v>
      </c>
      <c r="I2425" s="51" t="str">
        <f t="shared" si="225"/>
        <v>B</v>
      </c>
      <c r="J2425" s="51" t="str">
        <f t="shared" si="226"/>
        <v>D4</v>
      </c>
      <c r="K2425" s="76" t="str">
        <f t="shared" si="227"/>
        <v>1CT13B2A</v>
      </c>
      <c r="L2425" s="281" t="e">
        <f>VLOOKUP(K2425,'Planilla de control'!#REF!,2,0)</f>
        <v>#REF!</v>
      </c>
      <c r="M2425" s="29" t="e">
        <f>IF(COUNTIF('Planilla de control'!#REF!,K2425)&gt;0,"SI","NO")</f>
        <v>#REF!</v>
      </c>
    </row>
    <row r="2426" spans="1:13" x14ac:dyDescent="0.3">
      <c r="A2426" s="3" t="s">
        <v>2368</v>
      </c>
      <c r="B2426" s="3" t="s">
        <v>5470</v>
      </c>
      <c r="C2426" s="3"/>
      <c r="D2426" s="3"/>
      <c r="E2426" s="3" t="s">
        <v>81</v>
      </c>
      <c r="F2426" s="51" t="str">
        <f t="shared" si="222"/>
        <v>13B2</v>
      </c>
      <c r="G2426" s="51">
        <f t="shared" si="223"/>
        <v>2</v>
      </c>
      <c r="H2426" s="51">
        <f t="shared" si="224"/>
        <v>13</v>
      </c>
      <c r="I2426" s="51" t="str">
        <f t="shared" si="225"/>
        <v>B</v>
      </c>
      <c r="J2426" s="51" t="str">
        <f t="shared" si="226"/>
        <v>D4</v>
      </c>
      <c r="K2426" s="76" t="str">
        <f t="shared" si="227"/>
        <v>1CT13B2B</v>
      </c>
      <c r="L2426" s="281" t="e">
        <f>VLOOKUP(K2426,'Planilla de control'!#REF!,2,0)</f>
        <v>#REF!</v>
      </c>
      <c r="M2426" s="29" t="e">
        <f>IF(COUNTIF('Planilla de control'!#REF!,K2426)&gt;0,"SI","NO")</f>
        <v>#REF!</v>
      </c>
    </row>
    <row r="2427" spans="1:13" x14ac:dyDescent="0.3">
      <c r="A2427" s="3" t="s">
        <v>2368</v>
      </c>
      <c r="B2427" s="3" t="s">
        <v>5471</v>
      </c>
      <c r="C2427" s="3"/>
      <c r="D2427" s="3"/>
      <c r="E2427" s="3"/>
      <c r="F2427" s="51" t="str">
        <f t="shared" si="222"/>
        <v>13B2</v>
      </c>
      <c r="G2427" s="51">
        <f t="shared" si="223"/>
        <v>2</v>
      </c>
      <c r="H2427" s="51">
        <f t="shared" si="224"/>
        <v>13</v>
      </c>
      <c r="I2427" s="51" t="str">
        <f t="shared" si="225"/>
        <v>B</v>
      </c>
      <c r="J2427" s="51" t="str">
        <f t="shared" si="226"/>
        <v>D4</v>
      </c>
      <c r="K2427" s="76" t="str">
        <f t="shared" si="227"/>
        <v>1CT13B2C</v>
      </c>
      <c r="L2427" s="281" t="e">
        <f>VLOOKUP(K2427,'Planilla de control'!#REF!,2,0)</f>
        <v>#REF!</v>
      </c>
      <c r="M2427" s="29" t="e">
        <f>IF(COUNTIF('Planilla de control'!#REF!,K2427)&gt;0,"SI","NO")</f>
        <v>#REF!</v>
      </c>
    </row>
    <row r="2428" spans="1:13" x14ac:dyDescent="0.3">
      <c r="A2428" s="3" t="s">
        <v>2368</v>
      </c>
      <c r="B2428" s="3" t="s">
        <v>5472</v>
      </c>
      <c r="C2428" s="3"/>
      <c r="D2428" s="3"/>
      <c r="E2428" s="3"/>
      <c r="F2428" s="51" t="str">
        <f t="shared" si="222"/>
        <v>13B3</v>
      </c>
      <c r="G2428" s="51">
        <f t="shared" si="223"/>
        <v>3</v>
      </c>
      <c r="H2428" s="51">
        <f t="shared" si="224"/>
        <v>13</v>
      </c>
      <c r="I2428" s="51" t="str">
        <f t="shared" si="225"/>
        <v>B</v>
      </c>
      <c r="J2428" s="51" t="str">
        <f t="shared" si="226"/>
        <v>D4</v>
      </c>
      <c r="K2428" s="76" t="str">
        <f t="shared" si="227"/>
        <v>1CT13B3A</v>
      </c>
      <c r="L2428" s="281" t="e">
        <f>VLOOKUP(K2428,'Planilla de control'!#REF!,2,0)</f>
        <v>#REF!</v>
      </c>
      <c r="M2428" s="29" t="e">
        <f>IF(COUNTIF('Planilla de control'!#REF!,K2428)&gt;0,"SI","NO")</f>
        <v>#REF!</v>
      </c>
    </row>
    <row r="2429" spans="1:13" x14ac:dyDescent="0.3">
      <c r="A2429" s="3" t="s">
        <v>2368</v>
      </c>
      <c r="B2429" s="3" t="s">
        <v>5473</v>
      </c>
      <c r="C2429" s="3"/>
      <c r="D2429" s="3"/>
      <c r="E2429" s="3"/>
      <c r="F2429" s="51" t="str">
        <f t="shared" si="222"/>
        <v>13B3</v>
      </c>
      <c r="G2429" s="51">
        <f t="shared" si="223"/>
        <v>3</v>
      </c>
      <c r="H2429" s="51">
        <f t="shared" si="224"/>
        <v>13</v>
      </c>
      <c r="I2429" s="51" t="str">
        <f t="shared" si="225"/>
        <v>B</v>
      </c>
      <c r="J2429" s="51" t="str">
        <f t="shared" si="226"/>
        <v>D4</v>
      </c>
      <c r="K2429" s="76" t="str">
        <f t="shared" si="227"/>
        <v>1CT13B3B</v>
      </c>
      <c r="L2429" s="281" t="e">
        <f>VLOOKUP(K2429,'Planilla de control'!#REF!,2,0)</f>
        <v>#REF!</v>
      </c>
      <c r="M2429" s="29" t="e">
        <f>IF(COUNTIF('Planilla de control'!#REF!,K2429)&gt;0,"SI","NO")</f>
        <v>#REF!</v>
      </c>
    </row>
    <row r="2430" spans="1:13" x14ac:dyDescent="0.3">
      <c r="A2430" s="3" t="s">
        <v>2368</v>
      </c>
      <c r="B2430" s="3" t="s">
        <v>5474</v>
      </c>
      <c r="C2430" s="3"/>
      <c r="D2430" s="3"/>
      <c r="E2430" s="3"/>
      <c r="F2430" s="51" t="str">
        <f t="shared" si="222"/>
        <v>13B3</v>
      </c>
      <c r="G2430" s="51">
        <f t="shared" si="223"/>
        <v>3</v>
      </c>
      <c r="H2430" s="51">
        <f t="shared" si="224"/>
        <v>13</v>
      </c>
      <c r="I2430" s="51" t="str">
        <f t="shared" si="225"/>
        <v>B</v>
      </c>
      <c r="J2430" s="51" t="str">
        <f t="shared" si="226"/>
        <v>D4</v>
      </c>
      <c r="K2430" s="76" t="str">
        <f t="shared" si="227"/>
        <v>1CT13B3C</v>
      </c>
      <c r="L2430" s="281" t="e">
        <f>VLOOKUP(K2430,'Planilla de control'!#REF!,2,0)</f>
        <v>#REF!</v>
      </c>
      <c r="M2430" s="29" t="e">
        <f>IF(COUNTIF('Planilla de control'!#REF!,K2430)&gt;0,"SI","NO")</f>
        <v>#REF!</v>
      </c>
    </row>
    <row r="2431" spans="1:13" x14ac:dyDescent="0.3">
      <c r="A2431" s="3" t="s">
        <v>2368</v>
      </c>
      <c r="B2431" s="3" t="s">
        <v>5475</v>
      </c>
      <c r="C2431" s="3"/>
      <c r="D2431" s="3"/>
      <c r="E2431" s="3"/>
      <c r="F2431" s="51" t="str">
        <f t="shared" si="222"/>
        <v>13B4</v>
      </c>
      <c r="G2431" s="51">
        <f t="shared" si="223"/>
        <v>4</v>
      </c>
      <c r="H2431" s="51">
        <f t="shared" si="224"/>
        <v>13</v>
      </c>
      <c r="I2431" s="51" t="str">
        <f t="shared" si="225"/>
        <v>B</v>
      </c>
      <c r="J2431" s="51" t="str">
        <f t="shared" si="226"/>
        <v>D4</v>
      </c>
      <c r="K2431" s="76" t="str">
        <f t="shared" si="227"/>
        <v>1CT13B4A</v>
      </c>
      <c r="L2431" s="281" t="e">
        <f>VLOOKUP(K2431,'Planilla de control'!#REF!,2,0)</f>
        <v>#REF!</v>
      </c>
      <c r="M2431" s="29" t="e">
        <f>IF(COUNTIF('Planilla de control'!#REF!,K2431)&gt;0,"SI","NO")</f>
        <v>#REF!</v>
      </c>
    </row>
    <row r="2432" spans="1:13" x14ac:dyDescent="0.3">
      <c r="A2432" s="3" t="s">
        <v>2368</v>
      </c>
      <c r="B2432" s="3" t="s">
        <v>5476</v>
      </c>
      <c r="C2432" s="3"/>
      <c r="D2432" s="3"/>
      <c r="E2432" s="3"/>
      <c r="F2432" s="51" t="str">
        <f t="shared" si="222"/>
        <v>13B4</v>
      </c>
      <c r="G2432" s="51">
        <f t="shared" si="223"/>
        <v>4</v>
      </c>
      <c r="H2432" s="51">
        <f t="shared" si="224"/>
        <v>13</v>
      </c>
      <c r="I2432" s="51" t="str">
        <f t="shared" si="225"/>
        <v>B</v>
      </c>
      <c r="J2432" s="51" t="str">
        <f t="shared" si="226"/>
        <v>D4</v>
      </c>
      <c r="K2432" s="76" t="str">
        <f t="shared" si="227"/>
        <v>1CT13B4B</v>
      </c>
      <c r="L2432" s="281" t="e">
        <f>VLOOKUP(K2432,'Planilla de control'!#REF!,2,0)</f>
        <v>#REF!</v>
      </c>
      <c r="M2432" s="29" t="e">
        <f>IF(COUNTIF('Planilla de control'!#REF!,K2432)&gt;0,"SI","NO")</f>
        <v>#REF!</v>
      </c>
    </row>
    <row r="2433" spans="1:13" x14ac:dyDescent="0.3">
      <c r="A2433" s="3" t="s">
        <v>2368</v>
      </c>
      <c r="B2433" s="3" t="s">
        <v>5477</v>
      </c>
      <c r="C2433" s="3"/>
      <c r="D2433" s="3"/>
      <c r="E2433" s="3"/>
      <c r="F2433" s="51" t="str">
        <f t="shared" si="222"/>
        <v>13B5</v>
      </c>
      <c r="G2433" s="51">
        <f t="shared" si="223"/>
        <v>5</v>
      </c>
      <c r="H2433" s="51">
        <f t="shared" si="224"/>
        <v>13</v>
      </c>
      <c r="I2433" s="51" t="str">
        <f t="shared" si="225"/>
        <v>B</v>
      </c>
      <c r="J2433" s="51" t="str">
        <f t="shared" si="226"/>
        <v>D4</v>
      </c>
      <c r="K2433" s="76" t="str">
        <f t="shared" si="227"/>
        <v>1CT13B5A</v>
      </c>
      <c r="L2433" s="281" t="e">
        <f>VLOOKUP(K2433,'Planilla de control'!#REF!,2,0)</f>
        <v>#REF!</v>
      </c>
      <c r="M2433" s="29" t="e">
        <f>IF(COUNTIF('Planilla de control'!#REF!,K2433)&gt;0,"SI","NO")</f>
        <v>#REF!</v>
      </c>
    </row>
    <row r="2434" spans="1:13" x14ac:dyDescent="0.3">
      <c r="A2434" s="3" t="s">
        <v>2368</v>
      </c>
      <c r="B2434" s="3" t="s">
        <v>5478</v>
      </c>
      <c r="C2434" s="3"/>
      <c r="D2434" s="3"/>
      <c r="E2434" s="3"/>
      <c r="F2434" s="51" t="str">
        <f t="shared" si="222"/>
        <v>13B5</v>
      </c>
      <c r="G2434" s="51">
        <f t="shared" si="223"/>
        <v>5</v>
      </c>
      <c r="H2434" s="51">
        <f t="shared" si="224"/>
        <v>13</v>
      </c>
      <c r="I2434" s="51" t="str">
        <f t="shared" si="225"/>
        <v>B</v>
      </c>
      <c r="J2434" s="51" t="str">
        <f t="shared" si="226"/>
        <v>D4</v>
      </c>
      <c r="K2434" s="76" t="str">
        <f t="shared" si="227"/>
        <v>1CT13B5B</v>
      </c>
      <c r="L2434" s="281" t="e">
        <f>VLOOKUP(K2434,'Planilla de control'!#REF!,2,0)</f>
        <v>#REF!</v>
      </c>
      <c r="M2434" s="29" t="e">
        <f>IF(COUNTIF('Planilla de control'!#REF!,K2434)&gt;0,"SI","NO")</f>
        <v>#REF!</v>
      </c>
    </row>
    <row r="2435" spans="1:13" x14ac:dyDescent="0.3">
      <c r="A2435" s="3" t="s">
        <v>2368</v>
      </c>
      <c r="B2435" s="3" t="s">
        <v>5479</v>
      </c>
      <c r="C2435" s="3"/>
      <c r="D2435" s="3"/>
      <c r="E2435" s="3"/>
      <c r="F2435" s="51" t="str">
        <f t="shared" ref="F2435:F2498" si="228">IF(OR(LEN(B2435)=9,LEN(B2435)=5),MID(B2435,1,4),MID(B2435,1,5))</f>
        <v>13C2</v>
      </c>
      <c r="G2435" s="51">
        <f t="shared" ref="G2435:G2498" si="229">IF(MID(F2435,5,1)&lt;&gt;"",MID(F2435,4,2),MID(F2435,4,1))*1</f>
        <v>2</v>
      </c>
      <c r="H2435" s="51">
        <f t="shared" ref="H2435:H2498" si="230">+MID(B2435,1,2)*1</f>
        <v>13</v>
      </c>
      <c r="I2435" s="51" t="str">
        <f t="shared" ref="I2435:I2498" si="231">+MID(B2435,3,1)</f>
        <v>C</v>
      </c>
      <c r="J2435" s="51" t="str">
        <f t="shared" ref="J2435:J2498" si="232">HLOOKUP(A2435,$O$1:$U$2,2,0)</f>
        <v>D4</v>
      </c>
      <c r="K2435" s="76" t="str">
        <f t="shared" ref="K2435:K2498" si="233">CONCATENATE(A2435,B2435)</f>
        <v>1CT13C2A</v>
      </c>
      <c r="L2435" s="281" t="e">
        <f>VLOOKUP(K2435,'Planilla de control'!#REF!,2,0)</f>
        <v>#REF!</v>
      </c>
      <c r="M2435" s="29" t="e">
        <f>IF(COUNTIF('Planilla de control'!#REF!,K2435)&gt;0,"SI","NO")</f>
        <v>#REF!</v>
      </c>
    </row>
    <row r="2436" spans="1:13" x14ac:dyDescent="0.3">
      <c r="A2436" s="3" t="s">
        <v>2368</v>
      </c>
      <c r="B2436" s="3" t="s">
        <v>5480</v>
      </c>
      <c r="C2436" s="3"/>
      <c r="D2436" s="3"/>
      <c r="E2436" s="3"/>
      <c r="F2436" s="51" t="str">
        <f t="shared" si="228"/>
        <v>13C2</v>
      </c>
      <c r="G2436" s="51">
        <f t="shared" si="229"/>
        <v>2</v>
      </c>
      <c r="H2436" s="51">
        <f t="shared" si="230"/>
        <v>13</v>
      </c>
      <c r="I2436" s="51" t="str">
        <f t="shared" si="231"/>
        <v>C</v>
      </c>
      <c r="J2436" s="51" t="str">
        <f t="shared" si="232"/>
        <v>D4</v>
      </c>
      <c r="K2436" s="76" t="str">
        <f t="shared" si="233"/>
        <v>1CT13C2B</v>
      </c>
      <c r="L2436" s="281" t="e">
        <f>VLOOKUP(K2436,'Planilla de control'!#REF!,2,0)</f>
        <v>#REF!</v>
      </c>
      <c r="M2436" s="29" t="e">
        <f>IF(COUNTIF('Planilla de control'!#REF!,K2436)&gt;0,"SI","NO")</f>
        <v>#REF!</v>
      </c>
    </row>
    <row r="2437" spans="1:13" x14ac:dyDescent="0.3">
      <c r="A2437" s="3" t="s">
        <v>2368</v>
      </c>
      <c r="B2437" s="3" t="s">
        <v>5481</v>
      </c>
      <c r="C2437" s="3"/>
      <c r="D2437" s="3"/>
      <c r="E2437" s="3"/>
      <c r="F2437" s="51" t="str">
        <f t="shared" si="228"/>
        <v>13C2</v>
      </c>
      <c r="G2437" s="51">
        <f t="shared" si="229"/>
        <v>2</v>
      </c>
      <c r="H2437" s="51">
        <f t="shared" si="230"/>
        <v>13</v>
      </c>
      <c r="I2437" s="51" t="str">
        <f t="shared" si="231"/>
        <v>C</v>
      </c>
      <c r="J2437" s="51" t="str">
        <f t="shared" si="232"/>
        <v>D4</v>
      </c>
      <c r="K2437" s="76" t="str">
        <f t="shared" si="233"/>
        <v>1CT13C2C</v>
      </c>
      <c r="L2437" s="281" t="e">
        <f>VLOOKUP(K2437,'Planilla de control'!#REF!,2,0)</f>
        <v>#REF!</v>
      </c>
      <c r="M2437" s="29" t="e">
        <f>IF(COUNTIF('Planilla de control'!#REF!,K2437)&gt;0,"SI","NO")</f>
        <v>#REF!</v>
      </c>
    </row>
    <row r="2438" spans="1:13" x14ac:dyDescent="0.3">
      <c r="A2438" s="3" t="s">
        <v>2368</v>
      </c>
      <c r="B2438" s="3" t="s">
        <v>5482</v>
      </c>
      <c r="C2438" s="3"/>
      <c r="D2438" s="3"/>
      <c r="E2438" s="3"/>
      <c r="F2438" s="51" t="str">
        <f t="shared" si="228"/>
        <v>13C3</v>
      </c>
      <c r="G2438" s="51">
        <f t="shared" si="229"/>
        <v>3</v>
      </c>
      <c r="H2438" s="51">
        <f t="shared" si="230"/>
        <v>13</v>
      </c>
      <c r="I2438" s="51" t="str">
        <f t="shared" si="231"/>
        <v>C</v>
      </c>
      <c r="J2438" s="51" t="str">
        <f t="shared" si="232"/>
        <v>D4</v>
      </c>
      <c r="K2438" s="76" t="str">
        <f t="shared" si="233"/>
        <v>1CT13C3A</v>
      </c>
      <c r="L2438" s="281" t="e">
        <f>VLOOKUP(K2438,'Planilla de control'!#REF!,2,0)</f>
        <v>#REF!</v>
      </c>
      <c r="M2438" s="29" t="e">
        <f>IF(COUNTIF('Planilla de control'!#REF!,K2438)&gt;0,"SI","NO")</f>
        <v>#REF!</v>
      </c>
    </row>
    <row r="2439" spans="1:13" x14ac:dyDescent="0.3">
      <c r="A2439" s="3" t="s">
        <v>2368</v>
      </c>
      <c r="B2439" s="3" t="s">
        <v>5483</v>
      </c>
      <c r="C2439" s="3"/>
      <c r="D2439" s="3"/>
      <c r="E2439" s="3"/>
      <c r="F2439" s="51" t="str">
        <f t="shared" si="228"/>
        <v>13C3</v>
      </c>
      <c r="G2439" s="51">
        <f t="shared" si="229"/>
        <v>3</v>
      </c>
      <c r="H2439" s="51">
        <f t="shared" si="230"/>
        <v>13</v>
      </c>
      <c r="I2439" s="51" t="str">
        <f t="shared" si="231"/>
        <v>C</v>
      </c>
      <c r="J2439" s="51" t="str">
        <f t="shared" si="232"/>
        <v>D4</v>
      </c>
      <c r="K2439" s="76" t="str">
        <f t="shared" si="233"/>
        <v>1CT13C3B</v>
      </c>
      <c r="L2439" s="281" t="e">
        <f>VLOOKUP(K2439,'Planilla de control'!#REF!,2,0)</f>
        <v>#REF!</v>
      </c>
      <c r="M2439" s="29" t="e">
        <f>IF(COUNTIF('Planilla de control'!#REF!,K2439)&gt;0,"SI","NO")</f>
        <v>#REF!</v>
      </c>
    </row>
    <row r="2440" spans="1:13" x14ac:dyDescent="0.3">
      <c r="A2440" s="3" t="s">
        <v>2368</v>
      </c>
      <c r="B2440" s="3" t="s">
        <v>5484</v>
      </c>
      <c r="C2440" s="3"/>
      <c r="D2440" s="3"/>
      <c r="E2440" s="3"/>
      <c r="F2440" s="51" t="str">
        <f t="shared" si="228"/>
        <v>13C4</v>
      </c>
      <c r="G2440" s="51">
        <f t="shared" si="229"/>
        <v>4</v>
      </c>
      <c r="H2440" s="51">
        <f t="shared" si="230"/>
        <v>13</v>
      </c>
      <c r="I2440" s="51" t="str">
        <f t="shared" si="231"/>
        <v>C</v>
      </c>
      <c r="J2440" s="51" t="str">
        <f t="shared" si="232"/>
        <v>D4</v>
      </c>
      <c r="K2440" s="76" t="str">
        <f t="shared" si="233"/>
        <v>1CT13C4A</v>
      </c>
      <c r="L2440" s="281" t="e">
        <f>VLOOKUP(K2440,'Planilla de control'!#REF!,2,0)</f>
        <v>#REF!</v>
      </c>
      <c r="M2440" s="29" t="e">
        <f>IF(COUNTIF('Planilla de control'!#REF!,K2440)&gt;0,"SI","NO")</f>
        <v>#REF!</v>
      </c>
    </row>
    <row r="2441" spans="1:13" x14ac:dyDescent="0.3">
      <c r="A2441" s="3" t="s">
        <v>2368</v>
      </c>
      <c r="B2441" s="3" t="s">
        <v>5485</v>
      </c>
      <c r="C2441" s="3"/>
      <c r="D2441" s="3"/>
      <c r="E2441" s="3"/>
      <c r="F2441" s="51" t="str">
        <f t="shared" si="228"/>
        <v>13C4</v>
      </c>
      <c r="G2441" s="51">
        <f t="shared" si="229"/>
        <v>4</v>
      </c>
      <c r="H2441" s="51">
        <f t="shared" si="230"/>
        <v>13</v>
      </c>
      <c r="I2441" s="51" t="str">
        <f t="shared" si="231"/>
        <v>C</v>
      </c>
      <c r="J2441" s="51" t="str">
        <f t="shared" si="232"/>
        <v>D4</v>
      </c>
      <c r="K2441" s="76" t="str">
        <f t="shared" si="233"/>
        <v>1CT13C4B</v>
      </c>
      <c r="L2441" s="281" t="e">
        <f>VLOOKUP(K2441,'Planilla de control'!#REF!,2,0)</f>
        <v>#REF!</v>
      </c>
      <c r="M2441" s="29" t="e">
        <f>IF(COUNTIF('Planilla de control'!#REF!,K2441)&gt;0,"SI","NO")</f>
        <v>#REF!</v>
      </c>
    </row>
    <row r="2442" spans="1:13" x14ac:dyDescent="0.3">
      <c r="A2442" s="3" t="s">
        <v>2368</v>
      </c>
      <c r="B2442" s="3" t="s">
        <v>5486</v>
      </c>
      <c r="C2442" s="3"/>
      <c r="D2442" s="3"/>
      <c r="E2442" s="3"/>
      <c r="F2442" s="51" t="str">
        <f t="shared" si="228"/>
        <v>14A1</v>
      </c>
      <c r="G2442" s="51">
        <f t="shared" si="229"/>
        <v>1</v>
      </c>
      <c r="H2442" s="51">
        <f t="shared" si="230"/>
        <v>14</v>
      </c>
      <c r="I2442" s="51" t="str">
        <f t="shared" si="231"/>
        <v>A</v>
      </c>
      <c r="J2442" s="51" t="str">
        <f t="shared" si="232"/>
        <v>D4</v>
      </c>
      <c r="K2442" s="76" t="str">
        <f t="shared" si="233"/>
        <v>1CT14A1A</v>
      </c>
      <c r="L2442" s="281" t="e">
        <f>VLOOKUP(K2442,'Planilla de control'!#REF!,2,0)</f>
        <v>#REF!</v>
      </c>
      <c r="M2442" s="29" t="e">
        <f>IF(COUNTIF('Planilla de control'!#REF!,K2442)&gt;0,"SI","NO")</f>
        <v>#REF!</v>
      </c>
    </row>
    <row r="2443" spans="1:13" x14ac:dyDescent="0.3">
      <c r="A2443" s="3" t="s">
        <v>2368</v>
      </c>
      <c r="B2443" s="3" t="s">
        <v>5487</v>
      </c>
      <c r="C2443" s="3"/>
      <c r="D2443" s="3"/>
      <c r="E2443" s="3"/>
      <c r="F2443" s="51" t="str">
        <f t="shared" si="228"/>
        <v>14A1</v>
      </c>
      <c r="G2443" s="51">
        <f t="shared" si="229"/>
        <v>1</v>
      </c>
      <c r="H2443" s="51">
        <f t="shared" si="230"/>
        <v>14</v>
      </c>
      <c r="I2443" s="51" t="str">
        <f t="shared" si="231"/>
        <v>A</v>
      </c>
      <c r="J2443" s="51" t="str">
        <f t="shared" si="232"/>
        <v>D4</v>
      </c>
      <c r="K2443" s="76" t="str">
        <f t="shared" si="233"/>
        <v>1CT14A1B</v>
      </c>
      <c r="L2443" s="281" t="e">
        <f>VLOOKUP(K2443,'Planilla de control'!#REF!,2,0)</f>
        <v>#REF!</v>
      </c>
      <c r="M2443" s="29" t="e">
        <f>IF(COUNTIF('Planilla de control'!#REF!,K2443)&gt;0,"SI","NO")</f>
        <v>#REF!</v>
      </c>
    </row>
    <row r="2444" spans="1:13" x14ac:dyDescent="0.3">
      <c r="A2444" s="3" t="s">
        <v>2368</v>
      </c>
      <c r="B2444" s="3" t="s">
        <v>5488</v>
      </c>
      <c r="C2444" s="3"/>
      <c r="D2444" s="3"/>
      <c r="E2444" s="3"/>
      <c r="F2444" s="51" t="str">
        <f t="shared" si="228"/>
        <v>14A1</v>
      </c>
      <c r="G2444" s="51">
        <f t="shared" si="229"/>
        <v>1</v>
      </c>
      <c r="H2444" s="51">
        <f t="shared" si="230"/>
        <v>14</v>
      </c>
      <c r="I2444" s="51" t="str">
        <f t="shared" si="231"/>
        <v>A</v>
      </c>
      <c r="J2444" s="51" t="str">
        <f t="shared" si="232"/>
        <v>D4</v>
      </c>
      <c r="K2444" s="76" t="str">
        <f t="shared" si="233"/>
        <v>1CT14A1C</v>
      </c>
      <c r="L2444" s="281" t="e">
        <f>VLOOKUP(K2444,'Planilla de control'!#REF!,2,0)</f>
        <v>#REF!</v>
      </c>
      <c r="M2444" s="29" t="e">
        <f>IF(COUNTIF('Planilla de control'!#REF!,K2444)&gt;0,"SI","NO")</f>
        <v>#REF!</v>
      </c>
    </row>
    <row r="2445" spans="1:13" x14ac:dyDescent="0.3">
      <c r="A2445" s="3" t="s">
        <v>2368</v>
      </c>
      <c r="B2445" s="3" t="s">
        <v>5489</v>
      </c>
      <c r="C2445" s="3"/>
      <c r="D2445" s="3"/>
      <c r="E2445" s="3"/>
      <c r="F2445" s="51" t="str">
        <f t="shared" si="228"/>
        <v>14A2</v>
      </c>
      <c r="G2445" s="51">
        <f t="shared" si="229"/>
        <v>2</v>
      </c>
      <c r="H2445" s="51">
        <f t="shared" si="230"/>
        <v>14</v>
      </c>
      <c r="I2445" s="51" t="str">
        <f t="shared" si="231"/>
        <v>A</v>
      </c>
      <c r="J2445" s="51" t="str">
        <f t="shared" si="232"/>
        <v>D4</v>
      </c>
      <c r="K2445" s="76" t="str">
        <f t="shared" si="233"/>
        <v>1CT14A2A</v>
      </c>
      <c r="L2445" s="281" t="e">
        <f>VLOOKUP(K2445,'Planilla de control'!#REF!,2,0)</f>
        <v>#REF!</v>
      </c>
      <c r="M2445" s="29" t="e">
        <f>IF(COUNTIF('Planilla de control'!#REF!,K2445)&gt;0,"SI","NO")</f>
        <v>#REF!</v>
      </c>
    </row>
    <row r="2446" spans="1:13" x14ac:dyDescent="0.3">
      <c r="A2446" s="3" t="s">
        <v>2368</v>
      </c>
      <c r="B2446" s="3" t="s">
        <v>5490</v>
      </c>
      <c r="C2446" s="3"/>
      <c r="D2446" s="3"/>
      <c r="E2446" s="3"/>
      <c r="F2446" s="51" t="str">
        <f t="shared" si="228"/>
        <v>14A2</v>
      </c>
      <c r="G2446" s="51">
        <f t="shared" si="229"/>
        <v>2</v>
      </c>
      <c r="H2446" s="51">
        <f t="shared" si="230"/>
        <v>14</v>
      </c>
      <c r="I2446" s="51" t="str">
        <f t="shared" si="231"/>
        <v>A</v>
      </c>
      <c r="J2446" s="51" t="str">
        <f t="shared" si="232"/>
        <v>D4</v>
      </c>
      <c r="K2446" s="76" t="str">
        <f t="shared" si="233"/>
        <v>1CT14A2B</v>
      </c>
      <c r="L2446" s="281" t="e">
        <f>VLOOKUP(K2446,'Planilla de control'!#REF!,2,0)</f>
        <v>#REF!</v>
      </c>
      <c r="M2446" s="29" t="e">
        <f>IF(COUNTIF('Planilla de control'!#REF!,K2446)&gt;0,"SI","NO")</f>
        <v>#REF!</v>
      </c>
    </row>
    <row r="2447" spans="1:13" x14ac:dyDescent="0.3">
      <c r="A2447" s="3" t="s">
        <v>2368</v>
      </c>
      <c r="B2447" s="3" t="s">
        <v>5491</v>
      </c>
      <c r="C2447" s="3"/>
      <c r="D2447" s="3"/>
      <c r="E2447" s="3"/>
      <c r="F2447" s="51" t="str">
        <f t="shared" si="228"/>
        <v>14A2</v>
      </c>
      <c r="G2447" s="51">
        <f t="shared" si="229"/>
        <v>2</v>
      </c>
      <c r="H2447" s="51">
        <f t="shared" si="230"/>
        <v>14</v>
      </c>
      <c r="I2447" s="51" t="str">
        <f t="shared" si="231"/>
        <v>A</v>
      </c>
      <c r="J2447" s="51" t="str">
        <f t="shared" si="232"/>
        <v>D4</v>
      </c>
      <c r="K2447" s="76" t="str">
        <f t="shared" si="233"/>
        <v>1CT14A2C</v>
      </c>
      <c r="L2447" s="281" t="e">
        <f>VLOOKUP(K2447,'Planilla de control'!#REF!,2,0)</f>
        <v>#REF!</v>
      </c>
      <c r="M2447" s="29" t="e">
        <f>IF(COUNTIF('Planilla de control'!#REF!,K2447)&gt;0,"SI","NO")</f>
        <v>#REF!</v>
      </c>
    </row>
    <row r="2448" spans="1:13" x14ac:dyDescent="0.3">
      <c r="A2448" s="3" t="s">
        <v>2368</v>
      </c>
      <c r="B2448" s="3" t="s">
        <v>5492</v>
      </c>
      <c r="C2448" s="3"/>
      <c r="D2448" s="3"/>
      <c r="E2448" s="3"/>
      <c r="F2448" s="51" t="str">
        <f t="shared" si="228"/>
        <v>14A3</v>
      </c>
      <c r="G2448" s="51">
        <f t="shared" si="229"/>
        <v>3</v>
      </c>
      <c r="H2448" s="51">
        <f t="shared" si="230"/>
        <v>14</v>
      </c>
      <c r="I2448" s="51" t="str">
        <f t="shared" si="231"/>
        <v>A</v>
      </c>
      <c r="J2448" s="51" t="str">
        <f t="shared" si="232"/>
        <v>D4</v>
      </c>
      <c r="K2448" s="76" t="str">
        <f t="shared" si="233"/>
        <v>1CT14A3A</v>
      </c>
      <c r="L2448" s="281" t="e">
        <f>VLOOKUP(K2448,'Planilla de control'!#REF!,2,0)</f>
        <v>#REF!</v>
      </c>
      <c r="M2448" s="29" t="e">
        <f>IF(COUNTIF('Planilla de control'!#REF!,K2448)&gt;0,"SI","NO")</f>
        <v>#REF!</v>
      </c>
    </row>
    <row r="2449" spans="1:13" x14ac:dyDescent="0.3">
      <c r="A2449" s="3" t="s">
        <v>2368</v>
      </c>
      <c r="B2449" s="3" t="s">
        <v>5493</v>
      </c>
      <c r="C2449" s="3"/>
      <c r="D2449" s="3"/>
      <c r="E2449" s="3"/>
      <c r="F2449" s="51" t="str">
        <f t="shared" si="228"/>
        <v>14A3</v>
      </c>
      <c r="G2449" s="51">
        <f t="shared" si="229"/>
        <v>3</v>
      </c>
      <c r="H2449" s="51">
        <f t="shared" si="230"/>
        <v>14</v>
      </c>
      <c r="I2449" s="51" t="str">
        <f t="shared" si="231"/>
        <v>A</v>
      </c>
      <c r="J2449" s="51" t="str">
        <f t="shared" si="232"/>
        <v>D4</v>
      </c>
      <c r="K2449" s="76" t="str">
        <f t="shared" si="233"/>
        <v>1CT14A3B</v>
      </c>
      <c r="L2449" s="281" t="e">
        <f>VLOOKUP(K2449,'Planilla de control'!#REF!,2,0)</f>
        <v>#REF!</v>
      </c>
      <c r="M2449" s="29" t="e">
        <f>IF(COUNTIF('Planilla de control'!#REF!,K2449)&gt;0,"SI","NO")</f>
        <v>#REF!</v>
      </c>
    </row>
    <row r="2450" spans="1:13" x14ac:dyDescent="0.3">
      <c r="A2450" s="3" t="s">
        <v>2368</v>
      </c>
      <c r="B2450" s="3" t="s">
        <v>5494</v>
      </c>
      <c r="C2450" s="3"/>
      <c r="D2450" s="3"/>
      <c r="E2450" s="3"/>
      <c r="F2450" s="51" t="str">
        <f t="shared" si="228"/>
        <v>14A4</v>
      </c>
      <c r="G2450" s="51">
        <f t="shared" si="229"/>
        <v>4</v>
      </c>
      <c r="H2450" s="51">
        <f t="shared" si="230"/>
        <v>14</v>
      </c>
      <c r="I2450" s="51" t="str">
        <f t="shared" si="231"/>
        <v>A</v>
      </c>
      <c r="J2450" s="51" t="str">
        <f t="shared" si="232"/>
        <v>D4</v>
      </c>
      <c r="K2450" s="76" t="str">
        <f t="shared" si="233"/>
        <v>1CT14A4A</v>
      </c>
      <c r="L2450" s="281" t="e">
        <f>VLOOKUP(K2450,'Planilla de control'!#REF!,2,0)</f>
        <v>#REF!</v>
      </c>
      <c r="M2450" s="29" t="e">
        <f>IF(COUNTIF('Planilla de control'!#REF!,K2450)&gt;0,"SI","NO")</f>
        <v>#REF!</v>
      </c>
    </row>
    <row r="2451" spans="1:13" x14ac:dyDescent="0.3">
      <c r="A2451" s="3" t="s">
        <v>2368</v>
      </c>
      <c r="B2451" s="3" t="s">
        <v>5495</v>
      </c>
      <c r="C2451" s="3"/>
      <c r="D2451" s="3"/>
      <c r="E2451" s="3"/>
      <c r="F2451" s="51" t="str">
        <f t="shared" si="228"/>
        <v>14A4</v>
      </c>
      <c r="G2451" s="51">
        <f t="shared" si="229"/>
        <v>4</v>
      </c>
      <c r="H2451" s="51">
        <f t="shared" si="230"/>
        <v>14</v>
      </c>
      <c r="I2451" s="51" t="str">
        <f t="shared" si="231"/>
        <v>A</v>
      </c>
      <c r="J2451" s="51" t="str">
        <f t="shared" si="232"/>
        <v>D4</v>
      </c>
      <c r="K2451" s="76" t="str">
        <f t="shared" si="233"/>
        <v>1CT14A4B</v>
      </c>
      <c r="L2451" s="281" t="e">
        <f>VLOOKUP(K2451,'Planilla de control'!#REF!,2,0)</f>
        <v>#REF!</v>
      </c>
      <c r="M2451" s="29" t="e">
        <f>IF(COUNTIF('Planilla de control'!#REF!,K2451)&gt;0,"SI","NO")</f>
        <v>#REF!</v>
      </c>
    </row>
    <row r="2452" spans="1:13" x14ac:dyDescent="0.3">
      <c r="A2452" s="3" t="s">
        <v>2368</v>
      </c>
      <c r="B2452" s="3" t="s">
        <v>5496</v>
      </c>
      <c r="C2452" s="3"/>
      <c r="D2452" s="3"/>
      <c r="E2452" s="3"/>
      <c r="F2452" s="51" t="str">
        <f t="shared" si="228"/>
        <v>14B1</v>
      </c>
      <c r="G2452" s="51">
        <f t="shared" si="229"/>
        <v>1</v>
      </c>
      <c r="H2452" s="51">
        <f t="shared" si="230"/>
        <v>14</v>
      </c>
      <c r="I2452" s="51" t="str">
        <f t="shared" si="231"/>
        <v>B</v>
      </c>
      <c r="J2452" s="51" t="str">
        <f t="shared" si="232"/>
        <v>D4</v>
      </c>
      <c r="K2452" s="76" t="str">
        <f t="shared" si="233"/>
        <v>1CT14B1A</v>
      </c>
      <c r="L2452" s="281" t="e">
        <f>VLOOKUP(K2452,'Planilla de control'!#REF!,2,0)</f>
        <v>#REF!</v>
      </c>
      <c r="M2452" s="29" t="e">
        <f>IF(COUNTIF('Planilla de control'!#REF!,K2452)&gt;0,"SI","NO")</f>
        <v>#REF!</v>
      </c>
    </row>
    <row r="2453" spans="1:13" x14ac:dyDescent="0.3">
      <c r="A2453" s="3" t="s">
        <v>2368</v>
      </c>
      <c r="B2453" s="3" t="s">
        <v>5497</v>
      </c>
      <c r="C2453" s="3"/>
      <c r="D2453" s="3"/>
      <c r="E2453" s="3"/>
      <c r="F2453" s="51" t="str">
        <f t="shared" si="228"/>
        <v>14B1</v>
      </c>
      <c r="G2453" s="51">
        <f t="shared" si="229"/>
        <v>1</v>
      </c>
      <c r="H2453" s="51">
        <f t="shared" si="230"/>
        <v>14</v>
      </c>
      <c r="I2453" s="51" t="str">
        <f t="shared" si="231"/>
        <v>B</v>
      </c>
      <c r="J2453" s="51" t="str">
        <f t="shared" si="232"/>
        <v>D4</v>
      </c>
      <c r="K2453" s="76" t="str">
        <f t="shared" si="233"/>
        <v>1CT14B1B</v>
      </c>
      <c r="L2453" s="281" t="e">
        <f>VLOOKUP(K2453,'Planilla de control'!#REF!,2,0)</f>
        <v>#REF!</v>
      </c>
      <c r="M2453" s="29" t="e">
        <f>IF(COUNTIF('Planilla de control'!#REF!,K2453)&gt;0,"SI","NO")</f>
        <v>#REF!</v>
      </c>
    </row>
    <row r="2454" spans="1:13" x14ac:dyDescent="0.3">
      <c r="A2454" s="3" t="s">
        <v>2368</v>
      </c>
      <c r="B2454" s="3" t="s">
        <v>5498</v>
      </c>
      <c r="C2454" s="3"/>
      <c r="D2454" s="3"/>
      <c r="E2454" s="3"/>
      <c r="F2454" s="51" t="str">
        <f t="shared" si="228"/>
        <v>14B1</v>
      </c>
      <c r="G2454" s="51">
        <f t="shared" si="229"/>
        <v>1</v>
      </c>
      <c r="H2454" s="51">
        <f t="shared" si="230"/>
        <v>14</v>
      </c>
      <c r="I2454" s="51" t="str">
        <f t="shared" si="231"/>
        <v>B</v>
      </c>
      <c r="J2454" s="51" t="str">
        <f t="shared" si="232"/>
        <v>D4</v>
      </c>
      <c r="K2454" s="76" t="str">
        <f t="shared" si="233"/>
        <v>1CT14B1C</v>
      </c>
      <c r="L2454" s="281" t="e">
        <f>VLOOKUP(K2454,'Planilla de control'!#REF!,2,0)</f>
        <v>#REF!</v>
      </c>
      <c r="M2454" s="29" t="e">
        <f>IF(COUNTIF('Planilla de control'!#REF!,K2454)&gt;0,"SI","NO")</f>
        <v>#REF!</v>
      </c>
    </row>
    <row r="2455" spans="1:13" x14ac:dyDescent="0.3">
      <c r="A2455" s="3" t="s">
        <v>2368</v>
      </c>
      <c r="B2455" s="3" t="s">
        <v>5499</v>
      </c>
      <c r="C2455" s="3"/>
      <c r="D2455" s="3"/>
      <c r="E2455" s="3"/>
      <c r="F2455" s="51" t="str">
        <f t="shared" si="228"/>
        <v>14B2</v>
      </c>
      <c r="G2455" s="51">
        <f t="shared" si="229"/>
        <v>2</v>
      </c>
      <c r="H2455" s="51">
        <f t="shared" si="230"/>
        <v>14</v>
      </c>
      <c r="I2455" s="51" t="str">
        <f t="shared" si="231"/>
        <v>B</v>
      </c>
      <c r="J2455" s="51" t="str">
        <f t="shared" si="232"/>
        <v>D4</v>
      </c>
      <c r="K2455" s="76" t="str">
        <f t="shared" si="233"/>
        <v>1CT14B2A</v>
      </c>
      <c r="L2455" s="281" t="e">
        <f>VLOOKUP(K2455,'Planilla de control'!#REF!,2,0)</f>
        <v>#REF!</v>
      </c>
      <c r="M2455" s="29" t="e">
        <f>IF(COUNTIF('Planilla de control'!#REF!,K2455)&gt;0,"SI","NO")</f>
        <v>#REF!</v>
      </c>
    </row>
    <row r="2456" spans="1:13" x14ac:dyDescent="0.3">
      <c r="A2456" s="3" t="s">
        <v>2368</v>
      </c>
      <c r="B2456" s="3" t="s">
        <v>5500</v>
      </c>
      <c r="C2456" s="3"/>
      <c r="D2456" s="3"/>
      <c r="E2456" s="3"/>
      <c r="F2456" s="51" t="str">
        <f t="shared" si="228"/>
        <v>14B2</v>
      </c>
      <c r="G2456" s="51">
        <f t="shared" si="229"/>
        <v>2</v>
      </c>
      <c r="H2456" s="51">
        <f t="shared" si="230"/>
        <v>14</v>
      </c>
      <c r="I2456" s="51" t="str">
        <f t="shared" si="231"/>
        <v>B</v>
      </c>
      <c r="J2456" s="51" t="str">
        <f t="shared" si="232"/>
        <v>D4</v>
      </c>
      <c r="K2456" s="76" t="str">
        <f t="shared" si="233"/>
        <v>1CT14B2B</v>
      </c>
      <c r="L2456" s="281" t="e">
        <f>VLOOKUP(K2456,'Planilla de control'!#REF!,2,0)</f>
        <v>#REF!</v>
      </c>
      <c r="M2456" s="29" t="e">
        <f>IF(COUNTIF('Planilla de control'!#REF!,K2456)&gt;0,"SI","NO")</f>
        <v>#REF!</v>
      </c>
    </row>
    <row r="2457" spans="1:13" x14ac:dyDescent="0.3">
      <c r="A2457" s="3" t="s">
        <v>2368</v>
      </c>
      <c r="B2457" s="3" t="s">
        <v>5501</v>
      </c>
      <c r="C2457" s="3"/>
      <c r="D2457" s="3"/>
      <c r="E2457" s="3"/>
      <c r="F2457" s="51" t="str">
        <f t="shared" si="228"/>
        <v>14B2</v>
      </c>
      <c r="G2457" s="51">
        <f t="shared" si="229"/>
        <v>2</v>
      </c>
      <c r="H2457" s="51">
        <f t="shared" si="230"/>
        <v>14</v>
      </c>
      <c r="I2457" s="51" t="str">
        <f t="shared" si="231"/>
        <v>B</v>
      </c>
      <c r="J2457" s="51" t="str">
        <f t="shared" si="232"/>
        <v>D4</v>
      </c>
      <c r="K2457" s="76" t="str">
        <f t="shared" si="233"/>
        <v>1CT14B2C</v>
      </c>
      <c r="L2457" s="281" t="e">
        <f>VLOOKUP(K2457,'Planilla de control'!#REF!,2,0)</f>
        <v>#REF!</v>
      </c>
      <c r="M2457" s="29" t="e">
        <f>IF(COUNTIF('Planilla de control'!#REF!,K2457)&gt;0,"SI","NO")</f>
        <v>#REF!</v>
      </c>
    </row>
    <row r="2458" spans="1:13" x14ac:dyDescent="0.3">
      <c r="A2458" s="3" t="s">
        <v>2368</v>
      </c>
      <c r="B2458" s="3" t="s">
        <v>5502</v>
      </c>
      <c r="C2458" s="3"/>
      <c r="D2458" s="3"/>
      <c r="E2458" s="3"/>
      <c r="F2458" s="51" t="str">
        <f t="shared" si="228"/>
        <v>14B3</v>
      </c>
      <c r="G2458" s="51">
        <f t="shared" si="229"/>
        <v>3</v>
      </c>
      <c r="H2458" s="51">
        <f t="shared" si="230"/>
        <v>14</v>
      </c>
      <c r="I2458" s="51" t="str">
        <f t="shared" si="231"/>
        <v>B</v>
      </c>
      <c r="J2458" s="51" t="str">
        <f t="shared" si="232"/>
        <v>D4</v>
      </c>
      <c r="K2458" s="76" t="str">
        <f t="shared" si="233"/>
        <v>1CT14B3A</v>
      </c>
      <c r="L2458" s="281" t="e">
        <f>VLOOKUP(K2458,'Planilla de control'!#REF!,2,0)</f>
        <v>#REF!</v>
      </c>
      <c r="M2458" s="29" t="e">
        <f>IF(COUNTIF('Planilla de control'!#REF!,K2458)&gt;0,"SI","NO")</f>
        <v>#REF!</v>
      </c>
    </row>
    <row r="2459" spans="1:13" x14ac:dyDescent="0.3">
      <c r="A2459" s="3" t="s">
        <v>2368</v>
      </c>
      <c r="B2459" s="3" t="s">
        <v>5503</v>
      </c>
      <c r="C2459" s="3"/>
      <c r="D2459" s="3"/>
      <c r="E2459" s="3"/>
      <c r="F2459" s="51" t="str">
        <f t="shared" si="228"/>
        <v>14B3</v>
      </c>
      <c r="G2459" s="51">
        <f t="shared" si="229"/>
        <v>3</v>
      </c>
      <c r="H2459" s="51">
        <f t="shared" si="230"/>
        <v>14</v>
      </c>
      <c r="I2459" s="51" t="str">
        <f t="shared" si="231"/>
        <v>B</v>
      </c>
      <c r="J2459" s="51" t="str">
        <f t="shared" si="232"/>
        <v>D4</v>
      </c>
      <c r="K2459" s="76" t="str">
        <f t="shared" si="233"/>
        <v>1CT14B3B</v>
      </c>
      <c r="L2459" s="281" t="e">
        <f>VLOOKUP(K2459,'Planilla de control'!#REF!,2,0)</f>
        <v>#REF!</v>
      </c>
      <c r="M2459" s="29" t="e">
        <f>IF(COUNTIF('Planilla de control'!#REF!,K2459)&gt;0,"SI","NO")</f>
        <v>#REF!</v>
      </c>
    </row>
    <row r="2460" spans="1:13" x14ac:dyDescent="0.3">
      <c r="A2460" s="3" t="s">
        <v>2368</v>
      </c>
      <c r="B2460" s="3" t="s">
        <v>5504</v>
      </c>
      <c r="C2460" s="3"/>
      <c r="D2460" s="3"/>
      <c r="E2460" s="3"/>
      <c r="F2460" s="51" t="str">
        <f t="shared" si="228"/>
        <v>14B3</v>
      </c>
      <c r="G2460" s="51">
        <f t="shared" si="229"/>
        <v>3</v>
      </c>
      <c r="H2460" s="51">
        <f t="shared" si="230"/>
        <v>14</v>
      </c>
      <c r="I2460" s="51" t="str">
        <f t="shared" si="231"/>
        <v>B</v>
      </c>
      <c r="J2460" s="51" t="str">
        <f t="shared" si="232"/>
        <v>D4</v>
      </c>
      <c r="K2460" s="76" t="str">
        <f t="shared" si="233"/>
        <v>1CT14B3C</v>
      </c>
      <c r="L2460" s="281" t="e">
        <f>VLOOKUP(K2460,'Planilla de control'!#REF!,2,0)</f>
        <v>#REF!</v>
      </c>
      <c r="M2460" s="29" t="e">
        <f>IF(COUNTIF('Planilla de control'!#REF!,K2460)&gt;0,"SI","NO")</f>
        <v>#REF!</v>
      </c>
    </row>
    <row r="2461" spans="1:13" x14ac:dyDescent="0.3">
      <c r="A2461" s="3" t="s">
        <v>2368</v>
      </c>
      <c r="B2461" s="3" t="s">
        <v>5505</v>
      </c>
      <c r="C2461" s="3"/>
      <c r="D2461" s="3"/>
      <c r="E2461" s="3"/>
      <c r="F2461" s="51" t="str">
        <f t="shared" si="228"/>
        <v>14B4</v>
      </c>
      <c r="G2461" s="51">
        <f t="shared" si="229"/>
        <v>4</v>
      </c>
      <c r="H2461" s="51">
        <f t="shared" si="230"/>
        <v>14</v>
      </c>
      <c r="I2461" s="51" t="str">
        <f t="shared" si="231"/>
        <v>B</v>
      </c>
      <c r="J2461" s="51" t="str">
        <f t="shared" si="232"/>
        <v>D4</v>
      </c>
      <c r="K2461" s="76" t="str">
        <f t="shared" si="233"/>
        <v>1CT14B4A</v>
      </c>
      <c r="L2461" s="281" t="e">
        <f>VLOOKUP(K2461,'Planilla de control'!#REF!,2,0)</f>
        <v>#REF!</v>
      </c>
      <c r="M2461" s="29" t="e">
        <f>IF(COUNTIF('Planilla de control'!#REF!,K2461)&gt;0,"SI","NO")</f>
        <v>#REF!</v>
      </c>
    </row>
    <row r="2462" spans="1:13" x14ac:dyDescent="0.3">
      <c r="A2462" s="3" t="s">
        <v>2368</v>
      </c>
      <c r="B2462" s="3" t="s">
        <v>5506</v>
      </c>
      <c r="C2462" s="3"/>
      <c r="D2462" s="3"/>
      <c r="E2462" s="3"/>
      <c r="F2462" s="51" t="str">
        <f t="shared" si="228"/>
        <v>14B4</v>
      </c>
      <c r="G2462" s="51">
        <f t="shared" si="229"/>
        <v>4</v>
      </c>
      <c r="H2462" s="51">
        <f t="shared" si="230"/>
        <v>14</v>
      </c>
      <c r="I2462" s="51" t="str">
        <f t="shared" si="231"/>
        <v>B</v>
      </c>
      <c r="J2462" s="51" t="str">
        <f t="shared" si="232"/>
        <v>D4</v>
      </c>
      <c r="K2462" s="76" t="str">
        <f t="shared" si="233"/>
        <v>1CT14B4B</v>
      </c>
      <c r="L2462" s="281" t="e">
        <f>VLOOKUP(K2462,'Planilla de control'!#REF!,2,0)</f>
        <v>#REF!</v>
      </c>
      <c r="M2462" s="29" t="e">
        <f>IF(COUNTIF('Planilla de control'!#REF!,K2462)&gt;0,"SI","NO")</f>
        <v>#REF!</v>
      </c>
    </row>
    <row r="2463" spans="1:13" x14ac:dyDescent="0.3">
      <c r="A2463" s="3" t="s">
        <v>2368</v>
      </c>
      <c r="B2463" s="3" t="s">
        <v>5507</v>
      </c>
      <c r="C2463" s="3"/>
      <c r="D2463" s="3"/>
      <c r="E2463" s="3"/>
      <c r="F2463" s="51" t="str">
        <f t="shared" si="228"/>
        <v>14B5</v>
      </c>
      <c r="G2463" s="51">
        <f t="shared" si="229"/>
        <v>5</v>
      </c>
      <c r="H2463" s="51">
        <f t="shared" si="230"/>
        <v>14</v>
      </c>
      <c r="I2463" s="51" t="str">
        <f t="shared" si="231"/>
        <v>B</v>
      </c>
      <c r="J2463" s="51" t="str">
        <f t="shared" si="232"/>
        <v>D4</v>
      </c>
      <c r="K2463" s="76" t="str">
        <f t="shared" si="233"/>
        <v>1CT14B5A</v>
      </c>
      <c r="L2463" s="281" t="e">
        <f>VLOOKUP(K2463,'Planilla de control'!#REF!,2,0)</f>
        <v>#REF!</v>
      </c>
      <c r="M2463" s="29" t="e">
        <f>IF(COUNTIF('Planilla de control'!#REF!,K2463)&gt;0,"SI","NO")</f>
        <v>#REF!</v>
      </c>
    </row>
    <row r="2464" spans="1:13" x14ac:dyDescent="0.3">
      <c r="A2464" s="3" t="s">
        <v>2368</v>
      </c>
      <c r="B2464" s="3" t="s">
        <v>5508</v>
      </c>
      <c r="C2464" s="3"/>
      <c r="D2464" s="3"/>
      <c r="E2464" s="3"/>
      <c r="F2464" s="51" t="str">
        <f t="shared" si="228"/>
        <v>14B5</v>
      </c>
      <c r="G2464" s="51">
        <f t="shared" si="229"/>
        <v>5</v>
      </c>
      <c r="H2464" s="51">
        <f t="shared" si="230"/>
        <v>14</v>
      </c>
      <c r="I2464" s="51" t="str">
        <f t="shared" si="231"/>
        <v>B</v>
      </c>
      <c r="J2464" s="51" t="str">
        <f t="shared" si="232"/>
        <v>D4</v>
      </c>
      <c r="K2464" s="76" t="str">
        <f t="shared" si="233"/>
        <v>1CT14B5B</v>
      </c>
      <c r="L2464" s="281" t="e">
        <f>VLOOKUP(K2464,'Planilla de control'!#REF!,2,0)</f>
        <v>#REF!</v>
      </c>
      <c r="M2464" s="29" t="e">
        <f>IF(COUNTIF('Planilla de control'!#REF!,K2464)&gt;0,"SI","NO")</f>
        <v>#REF!</v>
      </c>
    </row>
    <row r="2465" spans="1:13" x14ac:dyDescent="0.3">
      <c r="A2465" s="3" t="s">
        <v>2368</v>
      </c>
      <c r="B2465" s="3" t="s">
        <v>5509</v>
      </c>
      <c r="C2465" s="3"/>
      <c r="D2465" s="3"/>
      <c r="E2465" s="3"/>
      <c r="F2465" s="51" t="str">
        <f t="shared" si="228"/>
        <v>14C1</v>
      </c>
      <c r="G2465" s="51">
        <f t="shared" si="229"/>
        <v>1</v>
      </c>
      <c r="H2465" s="51">
        <f t="shared" si="230"/>
        <v>14</v>
      </c>
      <c r="I2465" s="51" t="str">
        <f t="shared" si="231"/>
        <v>C</v>
      </c>
      <c r="J2465" s="51" t="str">
        <f t="shared" si="232"/>
        <v>D4</v>
      </c>
      <c r="K2465" s="76" t="str">
        <f t="shared" si="233"/>
        <v>1CT14C1A</v>
      </c>
      <c r="L2465" s="281" t="e">
        <f>VLOOKUP(K2465,'Planilla de control'!#REF!,2,0)</f>
        <v>#REF!</v>
      </c>
      <c r="M2465" s="29" t="e">
        <f>IF(COUNTIF('Planilla de control'!#REF!,K2465)&gt;0,"SI","NO")</f>
        <v>#REF!</v>
      </c>
    </row>
    <row r="2466" spans="1:13" x14ac:dyDescent="0.3">
      <c r="A2466" s="3" t="s">
        <v>2368</v>
      </c>
      <c r="B2466" s="3" t="s">
        <v>5510</v>
      </c>
      <c r="C2466" s="3"/>
      <c r="D2466" s="3"/>
      <c r="E2466" s="3"/>
      <c r="F2466" s="51" t="str">
        <f t="shared" si="228"/>
        <v>14C1</v>
      </c>
      <c r="G2466" s="51">
        <f t="shared" si="229"/>
        <v>1</v>
      </c>
      <c r="H2466" s="51">
        <f t="shared" si="230"/>
        <v>14</v>
      </c>
      <c r="I2466" s="51" t="str">
        <f t="shared" si="231"/>
        <v>C</v>
      </c>
      <c r="J2466" s="51" t="str">
        <f t="shared" si="232"/>
        <v>D4</v>
      </c>
      <c r="K2466" s="76" t="str">
        <f t="shared" si="233"/>
        <v>1CT14C1B</v>
      </c>
      <c r="L2466" s="281" t="e">
        <f>VLOOKUP(K2466,'Planilla de control'!#REF!,2,0)</f>
        <v>#REF!</v>
      </c>
      <c r="M2466" s="29" t="e">
        <f>IF(COUNTIF('Planilla de control'!#REF!,K2466)&gt;0,"SI","NO")</f>
        <v>#REF!</v>
      </c>
    </row>
    <row r="2467" spans="1:13" x14ac:dyDescent="0.3">
      <c r="A2467" s="3" t="s">
        <v>2368</v>
      </c>
      <c r="B2467" s="3" t="s">
        <v>5511</v>
      </c>
      <c r="C2467" s="3"/>
      <c r="D2467" s="3"/>
      <c r="E2467" s="3"/>
      <c r="F2467" s="51" t="str">
        <f t="shared" si="228"/>
        <v>14C1</v>
      </c>
      <c r="G2467" s="51">
        <f t="shared" si="229"/>
        <v>1</v>
      </c>
      <c r="H2467" s="51">
        <f t="shared" si="230"/>
        <v>14</v>
      </c>
      <c r="I2467" s="51" t="str">
        <f t="shared" si="231"/>
        <v>C</v>
      </c>
      <c r="J2467" s="51" t="str">
        <f t="shared" si="232"/>
        <v>D4</v>
      </c>
      <c r="K2467" s="76" t="str">
        <f t="shared" si="233"/>
        <v>1CT14C1C</v>
      </c>
      <c r="L2467" s="281" t="e">
        <f>VLOOKUP(K2467,'Planilla de control'!#REF!,2,0)</f>
        <v>#REF!</v>
      </c>
      <c r="M2467" s="29" t="e">
        <f>IF(COUNTIF('Planilla de control'!#REF!,K2467)&gt;0,"SI","NO")</f>
        <v>#REF!</v>
      </c>
    </row>
    <row r="2468" spans="1:13" x14ac:dyDescent="0.3">
      <c r="A2468" s="3" t="s">
        <v>2368</v>
      </c>
      <c r="B2468" s="3" t="s">
        <v>5512</v>
      </c>
      <c r="C2468" s="3"/>
      <c r="D2468" s="3"/>
      <c r="E2468" s="3"/>
      <c r="F2468" s="51" t="str">
        <f t="shared" si="228"/>
        <v>14C2</v>
      </c>
      <c r="G2468" s="51">
        <f t="shared" si="229"/>
        <v>2</v>
      </c>
      <c r="H2468" s="51">
        <f t="shared" si="230"/>
        <v>14</v>
      </c>
      <c r="I2468" s="51" t="str">
        <f t="shared" si="231"/>
        <v>C</v>
      </c>
      <c r="J2468" s="51" t="str">
        <f t="shared" si="232"/>
        <v>D4</v>
      </c>
      <c r="K2468" s="76" t="str">
        <f t="shared" si="233"/>
        <v>1CT14C2A</v>
      </c>
      <c r="L2468" s="281" t="e">
        <f>VLOOKUP(K2468,'Planilla de control'!#REF!,2,0)</f>
        <v>#REF!</v>
      </c>
      <c r="M2468" s="29" t="e">
        <f>IF(COUNTIF('Planilla de control'!#REF!,K2468)&gt;0,"SI","NO")</f>
        <v>#REF!</v>
      </c>
    </row>
    <row r="2469" spans="1:13" x14ac:dyDescent="0.3">
      <c r="A2469" s="3" t="s">
        <v>2368</v>
      </c>
      <c r="B2469" s="3" t="s">
        <v>5513</v>
      </c>
      <c r="C2469" s="3"/>
      <c r="D2469" s="3"/>
      <c r="E2469" s="3"/>
      <c r="F2469" s="51" t="str">
        <f t="shared" si="228"/>
        <v>14C2</v>
      </c>
      <c r="G2469" s="51">
        <f t="shared" si="229"/>
        <v>2</v>
      </c>
      <c r="H2469" s="51">
        <f t="shared" si="230"/>
        <v>14</v>
      </c>
      <c r="I2469" s="51" t="str">
        <f t="shared" si="231"/>
        <v>C</v>
      </c>
      <c r="J2469" s="51" t="str">
        <f t="shared" si="232"/>
        <v>D4</v>
      </c>
      <c r="K2469" s="76" t="str">
        <f t="shared" si="233"/>
        <v>1CT14C2B</v>
      </c>
      <c r="L2469" s="281" t="e">
        <f>VLOOKUP(K2469,'Planilla de control'!#REF!,2,0)</f>
        <v>#REF!</v>
      </c>
      <c r="M2469" s="29" t="e">
        <f>IF(COUNTIF('Planilla de control'!#REF!,K2469)&gt;0,"SI","NO")</f>
        <v>#REF!</v>
      </c>
    </row>
    <row r="2470" spans="1:13" x14ac:dyDescent="0.3">
      <c r="A2470" s="3" t="s">
        <v>2368</v>
      </c>
      <c r="B2470" s="3" t="s">
        <v>5514</v>
      </c>
      <c r="C2470" s="3"/>
      <c r="D2470" s="3"/>
      <c r="E2470" s="3"/>
      <c r="F2470" s="51" t="str">
        <f t="shared" si="228"/>
        <v>14C2</v>
      </c>
      <c r="G2470" s="51">
        <f t="shared" si="229"/>
        <v>2</v>
      </c>
      <c r="H2470" s="51">
        <f t="shared" si="230"/>
        <v>14</v>
      </c>
      <c r="I2470" s="51" t="str">
        <f t="shared" si="231"/>
        <v>C</v>
      </c>
      <c r="J2470" s="51" t="str">
        <f t="shared" si="232"/>
        <v>D4</v>
      </c>
      <c r="K2470" s="76" t="str">
        <f t="shared" si="233"/>
        <v>1CT14C2C</v>
      </c>
      <c r="L2470" s="281" t="e">
        <f>VLOOKUP(K2470,'Planilla de control'!#REF!,2,0)</f>
        <v>#REF!</v>
      </c>
      <c r="M2470" s="29" t="e">
        <f>IF(COUNTIF('Planilla de control'!#REF!,K2470)&gt;0,"SI","NO")</f>
        <v>#REF!</v>
      </c>
    </row>
    <row r="2471" spans="1:13" x14ac:dyDescent="0.3">
      <c r="A2471" s="3" t="s">
        <v>2368</v>
      </c>
      <c r="B2471" s="3" t="s">
        <v>5515</v>
      </c>
      <c r="C2471" s="3"/>
      <c r="D2471" s="3"/>
      <c r="E2471" s="3"/>
      <c r="F2471" s="51" t="str">
        <f t="shared" si="228"/>
        <v>14C3</v>
      </c>
      <c r="G2471" s="51">
        <f t="shared" si="229"/>
        <v>3</v>
      </c>
      <c r="H2471" s="51">
        <f t="shared" si="230"/>
        <v>14</v>
      </c>
      <c r="I2471" s="51" t="str">
        <f t="shared" si="231"/>
        <v>C</v>
      </c>
      <c r="J2471" s="51" t="str">
        <f t="shared" si="232"/>
        <v>D4</v>
      </c>
      <c r="K2471" s="76" t="str">
        <f t="shared" si="233"/>
        <v>1CT14C3A</v>
      </c>
      <c r="L2471" s="281" t="e">
        <f>VLOOKUP(K2471,'Planilla de control'!#REF!,2,0)</f>
        <v>#REF!</v>
      </c>
      <c r="M2471" s="29" t="e">
        <f>IF(COUNTIF('Planilla de control'!#REF!,K2471)&gt;0,"SI","NO")</f>
        <v>#REF!</v>
      </c>
    </row>
    <row r="2472" spans="1:13" x14ac:dyDescent="0.3">
      <c r="A2472" s="3" t="s">
        <v>2368</v>
      </c>
      <c r="B2472" s="3" t="s">
        <v>5516</v>
      </c>
      <c r="C2472" s="3"/>
      <c r="D2472" s="3"/>
      <c r="E2472" s="3"/>
      <c r="F2472" s="51" t="str">
        <f t="shared" si="228"/>
        <v>14C3</v>
      </c>
      <c r="G2472" s="51">
        <f t="shared" si="229"/>
        <v>3</v>
      </c>
      <c r="H2472" s="51">
        <f t="shared" si="230"/>
        <v>14</v>
      </c>
      <c r="I2472" s="51" t="str">
        <f t="shared" si="231"/>
        <v>C</v>
      </c>
      <c r="J2472" s="51" t="str">
        <f t="shared" si="232"/>
        <v>D4</v>
      </c>
      <c r="K2472" s="76" t="str">
        <f t="shared" si="233"/>
        <v>1CT14C3B</v>
      </c>
      <c r="L2472" s="281" t="e">
        <f>VLOOKUP(K2472,'Planilla de control'!#REF!,2,0)</f>
        <v>#REF!</v>
      </c>
      <c r="M2472" s="29" t="e">
        <f>IF(COUNTIF('Planilla de control'!#REF!,K2472)&gt;0,"SI","NO")</f>
        <v>#REF!</v>
      </c>
    </row>
    <row r="2473" spans="1:13" x14ac:dyDescent="0.3">
      <c r="A2473" s="3" t="s">
        <v>2368</v>
      </c>
      <c r="B2473" s="3" t="s">
        <v>5517</v>
      </c>
      <c r="C2473" s="3"/>
      <c r="D2473" s="3"/>
      <c r="E2473" s="3"/>
      <c r="F2473" s="51" t="str">
        <f t="shared" si="228"/>
        <v>14C4</v>
      </c>
      <c r="G2473" s="51">
        <f t="shared" si="229"/>
        <v>4</v>
      </c>
      <c r="H2473" s="51">
        <f t="shared" si="230"/>
        <v>14</v>
      </c>
      <c r="I2473" s="51" t="str">
        <f t="shared" si="231"/>
        <v>C</v>
      </c>
      <c r="J2473" s="51" t="str">
        <f t="shared" si="232"/>
        <v>D4</v>
      </c>
      <c r="K2473" s="76" t="str">
        <f t="shared" si="233"/>
        <v>1CT14C4A</v>
      </c>
      <c r="L2473" s="281" t="e">
        <f>VLOOKUP(K2473,'Planilla de control'!#REF!,2,0)</f>
        <v>#REF!</v>
      </c>
      <c r="M2473" s="29" t="e">
        <f>IF(COUNTIF('Planilla de control'!#REF!,K2473)&gt;0,"SI","NO")</f>
        <v>#REF!</v>
      </c>
    </row>
    <row r="2474" spans="1:13" x14ac:dyDescent="0.3">
      <c r="A2474" s="3" t="s">
        <v>2368</v>
      </c>
      <c r="B2474" s="3" t="s">
        <v>5518</v>
      </c>
      <c r="C2474" s="3"/>
      <c r="D2474" s="3"/>
      <c r="E2474" s="3"/>
      <c r="F2474" s="51" t="str">
        <f t="shared" si="228"/>
        <v>14C4</v>
      </c>
      <c r="G2474" s="51">
        <f t="shared" si="229"/>
        <v>4</v>
      </c>
      <c r="H2474" s="51">
        <f t="shared" si="230"/>
        <v>14</v>
      </c>
      <c r="I2474" s="51" t="str">
        <f t="shared" si="231"/>
        <v>C</v>
      </c>
      <c r="J2474" s="51" t="str">
        <f t="shared" si="232"/>
        <v>D4</v>
      </c>
      <c r="K2474" s="76" t="str">
        <f t="shared" si="233"/>
        <v>1CT14C4B</v>
      </c>
      <c r="L2474" s="281" t="e">
        <f>VLOOKUP(K2474,'Planilla de control'!#REF!,2,0)</f>
        <v>#REF!</v>
      </c>
      <c r="M2474" s="29" t="e">
        <f>IF(COUNTIF('Planilla de control'!#REF!,K2474)&gt;0,"SI","NO")</f>
        <v>#REF!</v>
      </c>
    </row>
    <row r="2475" spans="1:13" x14ac:dyDescent="0.3">
      <c r="A2475" s="3" t="s">
        <v>2368</v>
      </c>
      <c r="B2475" s="3" t="s">
        <v>5519</v>
      </c>
      <c r="C2475" s="3"/>
      <c r="D2475" s="3"/>
      <c r="E2475" s="3"/>
      <c r="F2475" s="51" t="str">
        <f t="shared" si="228"/>
        <v>15A1</v>
      </c>
      <c r="G2475" s="51">
        <f t="shared" si="229"/>
        <v>1</v>
      </c>
      <c r="H2475" s="51">
        <f t="shared" si="230"/>
        <v>15</v>
      </c>
      <c r="I2475" s="51" t="str">
        <f t="shared" si="231"/>
        <v>A</v>
      </c>
      <c r="J2475" s="51" t="str">
        <f t="shared" si="232"/>
        <v>D4</v>
      </c>
      <c r="K2475" s="76" t="str">
        <f t="shared" si="233"/>
        <v>1CT15A1A</v>
      </c>
      <c r="L2475" s="281" t="e">
        <f>VLOOKUP(K2475,'Planilla de control'!#REF!,2,0)</f>
        <v>#REF!</v>
      </c>
      <c r="M2475" s="29" t="e">
        <f>IF(COUNTIF('Planilla de control'!#REF!,K2475)&gt;0,"SI","NO")</f>
        <v>#REF!</v>
      </c>
    </row>
    <row r="2476" spans="1:13" x14ac:dyDescent="0.3">
      <c r="A2476" s="3" t="s">
        <v>2368</v>
      </c>
      <c r="B2476" s="3" t="s">
        <v>5520</v>
      </c>
      <c r="C2476" s="3"/>
      <c r="D2476" s="3"/>
      <c r="E2476" s="3"/>
      <c r="F2476" s="51" t="str">
        <f t="shared" si="228"/>
        <v>15A1</v>
      </c>
      <c r="G2476" s="51">
        <f t="shared" si="229"/>
        <v>1</v>
      </c>
      <c r="H2476" s="51">
        <f t="shared" si="230"/>
        <v>15</v>
      </c>
      <c r="I2476" s="51" t="str">
        <f t="shared" si="231"/>
        <v>A</v>
      </c>
      <c r="J2476" s="51" t="str">
        <f t="shared" si="232"/>
        <v>D4</v>
      </c>
      <c r="K2476" s="76" t="str">
        <f t="shared" si="233"/>
        <v>1CT15A1B</v>
      </c>
      <c r="L2476" s="281" t="e">
        <f>VLOOKUP(K2476,'Planilla de control'!#REF!,2,0)</f>
        <v>#REF!</v>
      </c>
      <c r="M2476" s="29" t="e">
        <f>IF(COUNTIF('Planilla de control'!#REF!,K2476)&gt;0,"SI","NO")</f>
        <v>#REF!</v>
      </c>
    </row>
    <row r="2477" spans="1:13" x14ac:dyDescent="0.3">
      <c r="A2477" s="3" t="s">
        <v>2368</v>
      </c>
      <c r="B2477" s="3" t="s">
        <v>5521</v>
      </c>
      <c r="C2477" s="3"/>
      <c r="D2477" s="3"/>
      <c r="E2477" s="3"/>
      <c r="F2477" s="51" t="str">
        <f t="shared" si="228"/>
        <v>15A1</v>
      </c>
      <c r="G2477" s="51">
        <f t="shared" si="229"/>
        <v>1</v>
      </c>
      <c r="H2477" s="51">
        <f t="shared" si="230"/>
        <v>15</v>
      </c>
      <c r="I2477" s="51" t="str">
        <f t="shared" si="231"/>
        <v>A</v>
      </c>
      <c r="J2477" s="51" t="str">
        <f t="shared" si="232"/>
        <v>D4</v>
      </c>
      <c r="K2477" s="76" t="str">
        <f t="shared" si="233"/>
        <v>1CT15A1C</v>
      </c>
      <c r="L2477" s="281" t="e">
        <f>VLOOKUP(K2477,'Planilla de control'!#REF!,2,0)</f>
        <v>#REF!</v>
      </c>
      <c r="M2477" s="29" t="e">
        <f>IF(COUNTIF('Planilla de control'!#REF!,K2477)&gt;0,"SI","NO")</f>
        <v>#REF!</v>
      </c>
    </row>
    <row r="2478" spans="1:13" x14ac:dyDescent="0.3">
      <c r="A2478" s="3" t="s">
        <v>2368</v>
      </c>
      <c r="B2478" s="3" t="s">
        <v>5522</v>
      </c>
      <c r="C2478" s="3"/>
      <c r="D2478" s="3"/>
      <c r="E2478" s="3"/>
      <c r="F2478" s="51" t="str">
        <f t="shared" si="228"/>
        <v>15A2</v>
      </c>
      <c r="G2478" s="51">
        <f t="shared" si="229"/>
        <v>2</v>
      </c>
      <c r="H2478" s="51">
        <f t="shared" si="230"/>
        <v>15</v>
      </c>
      <c r="I2478" s="51" t="str">
        <f t="shared" si="231"/>
        <v>A</v>
      </c>
      <c r="J2478" s="51" t="str">
        <f t="shared" si="232"/>
        <v>D4</v>
      </c>
      <c r="K2478" s="76" t="str">
        <f t="shared" si="233"/>
        <v>1CT15A2A</v>
      </c>
      <c r="L2478" s="281" t="e">
        <f>VLOOKUP(K2478,'Planilla de control'!#REF!,2,0)</f>
        <v>#REF!</v>
      </c>
      <c r="M2478" s="29" t="e">
        <f>IF(COUNTIF('Planilla de control'!#REF!,K2478)&gt;0,"SI","NO")</f>
        <v>#REF!</v>
      </c>
    </row>
    <row r="2479" spans="1:13" x14ac:dyDescent="0.3">
      <c r="A2479" s="3" t="s">
        <v>2368</v>
      </c>
      <c r="B2479" s="3" t="s">
        <v>5523</v>
      </c>
      <c r="C2479" s="3"/>
      <c r="D2479" s="3"/>
      <c r="E2479" s="3"/>
      <c r="F2479" s="51" t="str">
        <f t="shared" si="228"/>
        <v>15A2</v>
      </c>
      <c r="G2479" s="51">
        <f t="shared" si="229"/>
        <v>2</v>
      </c>
      <c r="H2479" s="51">
        <f t="shared" si="230"/>
        <v>15</v>
      </c>
      <c r="I2479" s="51" t="str">
        <f t="shared" si="231"/>
        <v>A</v>
      </c>
      <c r="J2479" s="51" t="str">
        <f t="shared" si="232"/>
        <v>D4</v>
      </c>
      <c r="K2479" s="76" t="str">
        <f t="shared" si="233"/>
        <v>1CT15A2B</v>
      </c>
      <c r="L2479" s="281" t="e">
        <f>VLOOKUP(K2479,'Planilla de control'!#REF!,2,0)</f>
        <v>#REF!</v>
      </c>
      <c r="M2479" s="29" t="e">
        <f>IF(COUNTIF('Planilla de control'!#REF!,K2479)&gt;0,"SI","NO")</f>
        <v>#REF!</v>
      </c>
    </row>
    <row r="2480" spans="1:13" x14ac:dyDescent="0.3">
      <c r="A2480" s="3" t="s">
        <v>2368</v>
      </c>
      <c r="B2480" s="3" t="s">
        <v>5524</v>
      </c>
      <c r="C2480" s="3"/>
      <c r="D2480" s="3"/>
      <c r="E2480" s="3"/>
      <c r="F2480" s="51" t="str">
        <f t="shared" si="228"/>
        <v>15A2</v>
      </c>
      <c r="G2480" s="51">
        <f t="shared" si="229"/>
        <v>2</v>
      </c>
      <c r="H2480" s="51">
        <f t="shared" si="230"/>
        <v>15</v>
      </c>
      <c r="I2480" s="51" t="str">
        <f t="shared" si="231"/>
        <v>A</v>
      </c>
      <c r="J2480" s="51" t="str">
        <f t="shared" si="232"/>
        <v>D4</v>
      </c>
      <c r="K2480" s="76" t="str">
        <f t="shared" si="233"/>
        <v>1CT15A2C</v>
      </c>
      <c r="L2480" s="281" t="e">
        <f>VLOOKUP(K2480,'Planilla de control'!#REF!,2,0)</f>
        <v>#REF!</v>
      </c>
      <c r="M2480" s="29" t="e">
        <f>IF(COUNTIF('Planilla de control'!#REF!,K2480)&gt;0,"SI","NO")</f>
        <v>#REF!</v>
      </c>
    </row>
    <row r="2481" spans="1:13" x14ac:dyDescent="0.3">
      <c r="A2481" s="3" t="s">
        <v>2368</v>
      </c>
      <c r="B2481" s="3" t="s">
        <v>5525</v>
      </c>
      <c r="C2481" s="3"/>
      <c r="D2481" s="3"/>
      <c r="E2481" s="3"/>
      <c r="F2481" s="51" t="str">
        <f t="shared" si="228"/>
        <v>15A3</v>
      </c>
      <c r="G2481" s="51">
        <f t="shared" si="229"/>
        <v>3</v>
      </c>
      <c r="H2481" s="51">
        <f t="shared" si="230"/>
        <v>15</v>
      </c>
      <c r="I2481" s="51" t="str">
        <f t="shared" si="231"/>
        <v>A</v>
      </c>
      <c r="J2481" s="51" t="str">
        <f t="shared" si="232"/>
        <v>D4</v>
      </c>
      <c r="K2481" s="76" t="str">
        <f t="shared" si="233"/>
        <v>1CT15A3A</v>
      </c>
      <c r="L2481" s="281" t="e">
        <f>VLOOKUP(K2481,'Planilla de control'!#REF!,2,0)</f>
        <v>#REF!</v>
      </c>
      <c r="M2481" s="29" t="e">
        <f>IF(COUNTIF('Planilla de control'!#REF!,K2481)&gt;0,"SI","NO")</f>
        <v>#REF!</v>
      </c>
    </row>
    <row r="2482" spans="1:13" x14ac:dyDescent="0.3">
      <c r="A2482" s="3" t="s">
        <v>2368</v>
      </c>
      <c r="B2482" s="3" t="s">
        <v>5526</v>
      </c>
      <c r="C2482" s="3"/>
      <c r="D2482" s="3"/>
      <c r="E2482" s="3"/>
      <c r="F2482" s="51" t="str">
        <f t="shared" si="228"/>
        <v>15A3</v>
      </c>
      <c r="G2482" s="51">
        <f t="shared" si="229"/>
        <v>3</v>
      </c>
      <c r="H2482" s="51">
        <f t="shared" si="230"/>
        <v>15</v>
      </c>
      <c r="I2482" s="51" t="str">
        <f t="shared" si="231"/>
        <v>A</v>
      </c>
      <c r="J2482" s="51" t="str">
        <f t="shared" si="232"/>
        <v>D4</v>
      </c>
      <c r="K2482" s="76" t="str">
        <f t="shared" si="233"/>
        <v>1CT15A3B</v>
      </c>
      <c r="L2482" s="281" t="e">
        <f>VLOOKUP(K2482,'Planilla de control'!#REF!,2,0)</f>
        <v>#REF!</v>
      </c>
      <c r="M2482" s="29" t="e">
        <f>IF(COUNTIF('Planilla de control'!#REF!,K2482)&gt;0,"SI","NO")</f>
        <v>#REF!</v>
      </c>
    </row>
    <row r="2483" spans="1:13" x14ac:dyDescent="0.3">
      <c r="A2483" s="3" t="s">
        <v>2368</v>
      </c>
      <c r="B2483" s="3" t="s">
        <v>5527</v>
      </c>
      <c r="C2483" s="3"/>
      <c r="D2483" s="3"/>
      <c r="E2483" s="3"/>
      <c r="F2483" s="51" t="str">
        <f t="shared" si="228"/>
        <v>15A4</v>
      </c>
      <c r="G2483" s="51">
        <f t="shared" si="229"/>
        <v>4</v>
      </c>
      <c r="H2483" s="51">
        <f t="shared" si="230"/>
        <v>15</v>
      </c>
      <c r="I2483" s="51" t="str">
        <f t="shared" si="231"/>
        <v>A</v>
      </c>
      <c r="J2483" s="51" t="str">
        <f t="shared" si="232"/>
        <v>D4</v>
      </c>
      <c r="K2483" s="76" t="str">
        <f t="shared" si="233"/>
        <v>1CT15A4A</v>
      </c>
      <c r="L2483" s="281" t="e">
        <f>VLOOKUP(K2483,'Planilla de control'!#REF!,2,0)</f>
        <v>#REF!</v>
      </c>
      <c r="M2483" s="29" t="e">
        <f>IF(COUNTIF('Planilla de control'!#REF!,K2483)&gt;0,"SI","NO")</f>
        <v>#REF!</v>
      </c>
    </row>
    <row r="2484" spans="1:13" x14ac:dyDescent="0.3">
      <c r="A2484" s="3" t="s">
        <v>2368</v>
      </c>
      <c r="B2484" s="3" t="s">
        <v>5528</v>
      </c>
      <c r="C2484" s="3"/>
      <c r="D2484" s="3"/>
      <c r="E2484" s="3"/>
      <c r="F2484" s="51" t="str">
        <f t="shared" si="228"/>
        <v>15A4</v>
      </c>
      <c r="G2484" s="51">
        <f t="shared" si="229"/>
        <v>4</v>
      </c>
      <c r="H2484" s="51">
        <f t="shared" si="230"/>
        <v>15</v>
      </c>
      <c r="I2484" s="51" t="str">
        <f t="shared" si="231"/>
        <v>A</v>
      </c>
      <c r="J2484" s="51" t="str">
        <f t="shared" si="232"/>
        <v>D4</v>
      </c>
      <c r="K2484" s="76" t="str">
        <f t="shared" si="233"/>
        <v>1CT15A4B</v>
      </c>
      <c r="L2484" s="281" t="e">
        <f>VLOOKUP(K2484,'Planilla de control'!#REF!,2,0)</f>
        <v>#REF!</v>
      </c>
      <c r="M2484" s="29" t="e">
        <f>IF(COUNTIF('Planilla de control'!#REF!,K2484)&gt;0,"SI","NO")</f>
        <v>#REF!</v>
      </c>
    </row>
    <row r="2485" spans="1:13" x14ac:dyDescent="0.3">
      <c r="A2485" s="3" t="s">
        <v>2368</v>
      </c>
      <c r="B2485" s="3" t="s">
        <v>5529</v>
      </c>
      <c r="C2485" s="3"/>
      <c r="D2485" s="3"/>
      <c r="E2485" s="3"/>
      <c r="F2485" s="51" t="str">
        <f t="shared" si="228"/>
        <v>15B1</v>
      </c>
      <c r="G2485" s="51">
        <f t="shared" si="229"/>
        <v>1</v>
      </c>
      <c r="H2485" s="51">
        <f t="shared" si="230"/>
        <v>15</v>
      </c>
      <c r="I2485" s="51" t="str">
        <f t="shared" si="231"/>
        <v>B</v>
      </c>
      <c r="J2485" s="51" t="str">
        <f t="shared" si="232"/>
        <v>D4</v>
      </c>
      <c r="K2485" s="76" t="str">
        <f t="shared" si="233"/>
        <v>1CT15B1A</v>
      </c>
      <c r="L2485" s="281" t="e">
        <f>VLOOKUP(K2485,'Planilla de control'!#REF!,2,0)</f>
        <v>#REF!</v>
      </c>
      <c r="M2485" s="29" t="e">
        <f>IF(COUNTIF('Planilla de control'!#REF!,K2485)&gt;0,"SI","NO")</f>
        <v>#REF!</v>
      </c>
    </row>
    <row r="2486" spans="1:13" x14ac:dyDescent="0.3">
      <c r="A2486" s="3" t="s">
        <v>2368</v>
      </c>
      <c r="B2486" s="3" t="s">
        <v>5530</v>
      </c>
      <c r="C2486" s="3"/>
      <c r="D2486" s="3"/>
      <c r="E2486" s="3"/>
      <c r="F2486" s="51" t="str">
        <f t="shared" si="228"/>
        <v>15B1</v>
      </c>
      <c r="G2486" s="51">
        <f t="shared" si="229"/>
        <v>1</v>
      </c>
      <c r="H2486" s="51">
        <f t="shared" si="230"/>
        <v>15</v>
      </c>
      <c r="I2486" s="51" t="str">
        <f t="shared" si="231"/>
        <v>B</v>
      </c>
      <c r="J2486" s="51" t="str">
        <f t="shared" si="232"/>
        <v>D4</v>
      </c>
      <c r="K2486" s="76" t="str">
        <f t="shared" si="233"/>
        <v>1CT15B1B</v>
      </c>
      <c r="L2486" s="281" t="e">
        <f>VLOOKUP(K2486,'Planilla de control'!#REF!,2,0)</f>
        <v>#REF!</v>
      </c>
      <c r="M2486" s="29" t="e">
        <f>IF(COUNTIF('Planilla de control'!#REF!,K2486)&gt;0,"SI","NO")</f>
        <v>#REF!</v>
      </c>
    </row>
    <row r="2487" spans="1:13" x14ac:dyDescent="0.3">
      <c r="A2487" s="3" t="s">
        <v>2368</v>
      </c>
      <c r="B2487" s="3" t="s">
        <v>5531</v>
      </c>
      <c r="C2487" s="3"/>
      <c r="D2487" s="3"/>
      <c r="E2487" s="3"/>
      <c r="F2487" s="51" t="str">
        <f t="shared" si="228"/>
        <v>15B1</v>
      </c>
      <c r="G2487" s="51">
        <f t="shared" si="229"/>
        <v>1</v>
      </c>
      <c r="H2487" s="51">
        <f t="shared" si="230"/>
        <v>15</v>
      </c>
      <c r="I2487" s="51" t="str">
        <f t="shared" si="231"/>
        <v>B</v>
      </c>
      <c r="J2487" s="51" t="str">
        <f t="shared" si="232"/>
        <v>D4</v>
      </c>
      <c r="K2487" s="76" t="str">
        <f t="shared" si="233"/>
        <v>1CT15B1C</v>
      </c>
      <c r="L2487" s="281" t="e">
        <f>VLOOKUP(K2487,'Planilla de control'!#REF!,2,0)</f>
        <v>#REF!</v>
      </c>
      <c r="M2487" s="29" t="e">
        <f>IF(COUNTIF('Planilla de control'!#REF!,K2487)&gt;0,"SI","NO")</f>
        <v>#REF!</v>
      </c>
    </row>
    <row r="2488" spans="1:13" x14ac:dyDescent="0.3">
      <c r="A2488" s="3" t="s">
        <v>2368</v>
      </c>
      <c r="B2488" s="3" t="s">
        <v>5532</v>
      </c>
      <c r="C2488" s="3"/>
      <c r="D2488" s="3"/>
      <c r="E2488" s="3"/>
      <c r="F2488" s="51" t="str">
        <f t="shared" si="228"/>
        <v>15B2</v>
      </c>
      <c r="G2488" s="51">
        <f t="shared" si="229"/>
        <v>2</v>
      </c>
      <c r="H2488" s="51">
        <f t="shared" si="230"/>
        <v>15</v>
      </c>
      <c r="I2488" s="51" t="str">
        <f t="shared" si="231"/>
        <v>B</v>
      </c>
      <c r="J2488" s="51" t="str">
        <f t="shared" si="232"/>
        <v>D4</v>
      </c>
      <c r="K2488" s="76" t="str">
        <f t="shared" si="233"/>
        <v>1CT15B2A</v>
      </c>
      <c r="L2488" s="281" t="e">
        <f>VLOOKUP(K2488,'Planilla de control'!#REF!,2,0)</f>
        <v>#REF!</v>
      </c>
      <c r="M2488" s="29" t="e">
        <f>IF(COUNTIF('Planilla de control'!#REF!,K2488)&gt;0,"SI","NO")</f>
        <v>#REF!</v>
      </c>
    </row>
    <row r="2489" spans="1:13" x14ac:dyDescent="0.3">
      <c r="A2489" s="3" t="s">
        <v>2368</v>
      </c>
      <c r="B2489" s="3" t="s">
        <v>5533</v>
      </c>
      <c r="C2489" s="3"/>
      <c r="D2489" s="3"/>
      <c r="E2489" s="3"/>
      <c r="F2489" s="51" t="str">
        <f t="shared" si="228"/>
        <v>15B2</v>
      </c>
      <c r="G2489" s="51">
        <f t="shared" si="229"/>
        <v>2</v>
      </c>
      <c r="H2489" s="51">
        <f t="shared" si="230"/>
        <v>15</v>
      </c>
      <c r="I2489" s="51" t="str">
        <f t="shared" si="231"/>
        <v>B</v>
      </c>
      <c r="J2489" s="51" t="str">
        <f t="shared" si="232"/>
        <v>D4</v>
      </c>
      <c r="K2489" s="76" t="str">
        <f t="shared" si="233"/>
        <v>1CT15B2B</v>
      </c>
      <c r="L2489" s="281" t="e">
        <f>VLOOKUP(K2489,'Planilla de control'!#REF!,2,0)</f>
        <v>#REF!</v>
      </c>
      <c r="M2489" s="29" t="e">
        <f>IF(COUNTIF('Planilla de control'!#REF!,K2489)&gt;0,"SI","NO")</f>
        <v>#REF!</v>
      </c>
    </row>
    <row r="2490" spans="1:13" x14ac:dyDescent="0.3">
      <c r="A2490" s="3" t="s">
        <v>2368</v>
      </c>
      <c r="B2490" s="3" t="s">
        <v>5534</v>
      </c>
      <c r="C2490" s="3"/>
      <c r="D2490" s="3"/>
      <c r="E2490" s="3"/>
      <c r="F2490" s="51" t="str">
        <f t="shared" si="228"/>
        <v>15B2</v>
      </c>
      <c r="G2490" s="51">
        <f t="shared" si="229"/>
        <v>2</v>
      </c>
      <c r="H2490" s="51">
        <f t="shared" si="230"/>
        <v>15</v>
      </c>
      <c r="I2490" s="51" t="str">
        <f t="shared" si="231"/>
        <v>B</v>
      </c>
      <c r="J2490" s="51" t="str">
        <f t="shared" si="232"/>
        <v>D4</v>
      </c>
      <c r="K2490" s="76" t="str">
        <f t="shared" si="233"/>
        <v>1CT15B2C</v>
      </c>
      <c r="L2490" s="281" t="e">
        <f>VLOOKUP(K2490,'Planilla de control'!#REF!,2,0)</f>
        <v>#REF!</v>
      </c>
      <c r="M2490" s="29" t="e">
        <f>IF(COUNTIF('Planilla de control'!#REF!,K2490)&gt;0,"SI","NO")</f>
        <v>#REF!</v>
      </c>
    </row>
    <row r="2491" spans="1:13" x14ac:dyDescent="0.3">
      <c r="A2491" s="3" t="s">
        <v>2368</v>
      </c>
      <c r="B2491" s="3" t="s">
        <v>5535</v>
      </c>
      <c r="C2491" s="3"/>
      <c r="D2491" s="3"/>
      <c r="E2491" s="3"/>
      <c r="F2491" s="51" t="str">
        <f t="shared" si="228"/>
        <v>15B3</v>
      </c>
      <c r="G2491" s="51">
        <f t="shared" si="229"/>
        <v>3</v>
      </c>
      <c r="H2491" s="51">
        <f t="shared" si="230"/>
        <v>15</v>
      </c>
      <c r="I2491" s="51" t="str">
        <f t="shared" si="231"/>
        <v>B</v>
      </c>
      <c r="J2491" s="51" t="str">
        <f t="shared" si="232"/>
        <v>D4</v>
      </c>
      <c r="K2491" s="76" t="str">
        <f t="shared" si="233"/>
        <v>1CT15B3A</v>
      </c>
      <c r="L2491" s="281" t="e">
        <f>VLOOKUP(K2491,'Planilla de control'!#REF!,2,0)</f>
        <v>#REF!</v>
      </c>
      <c r="M2491" s="29" t="e">
        <f>IF(COUNTIF('Planilla de control'!#REF!,K2491)&gt;0,"SI","NO")</f>
        <v>#REF!</v>
      </c>
    </row>
    <row r="2492" spans="1:13" x14ac:dyDescent="0.3">
      <c r="A2492" s="3" t="s">
        <v>2368</v>
      </c>
      <c r="B2492" s="3" t="s">
        <v>5536</v>
      </c>
      <c r="C2492" s="3"/>
      <c r="D2492" s="3"/>
      <c r="E2492" s="3"/>
      <c r="F2492" s="51" t="str">
        <f t="shared" si="228"/>
        <v>15B3</v>
      </c>
      <c r="G2492" s="51">
        <f t="shared" si="229"/>
        <v>3</v>
      </c>
      <c r="H2492" s="51">
        <f t="shared" si="230"/>
        <v>15</v>
      </c>
      <c r="I2492" s="51" t="str">
        <f t="shared" si="231"/>
        <v>B</v>
      </c>
      <c r="J2492" s="51" t="str">
        <f t="shared" si="232"/>
        <v>D4</v>
      </c>
      <c r="K2492" s="76" t="str">
        <f t="shared" si="233"/>
        <v>1CT15B3B</v>
      </c>
      <c r="L2492" s="281" t="e">
        <f>VLOOKUP(K2492,'Planilla de control'!#REF!,2,0)</f>
        <v>#REF!</v>
      </c>
      <c r="M2492" s="29" t="e">
        <f>IF(COUNTIF('Planilla de control'!#REF!,K2492)&gt;0,"SI","NO")</f>
        <v>#REF!</v>
      </c>
    </row>
    <row r="2493" spans="1:13" x14ac:dyDescent="0.3">
      <c r="A2493" s="3" t="s">
        <v>2368</v>
      </c>
      <c r="B2493" s="3" t="s">
        <v>5537</v>
      </c>
      <c r="C2493" s="3"/>
      <c r="D2493" s="3"/>
      <c r="E2493" s="3"/>
      <c r="F2493" s="51" t="str">
        <f t="shared" si="228"/>
        <v>15B3</v>
      </c>
      <c r="G2493" s="51">
        <f t="shared" si="229"/>
        <v>3</v>
      </c>
      <c r="H2493" s="51">
        <f t="shared" si="230"/>
        <v>15</v>
      </c>
      <c r="I2493" s="51" t="str">
        <f t="shared" si="231"/>
        <v>B</v>
      </c>
      <c r="J2493" s="51" t="str">
        <f t="shared" si="232"/>
        <v>D4</v>
      </c>
      <c r="K2493" s="76" t="str">
        <f t="shared" si="233"/>
        <v>1CT15B3C</v>
      </c>
      <c r="L2493" s="281" t="e">
        <f>VLOOKUP(K2493,'Planilla de control'!#REF!,2,0)</f>
        <v>#REF!</v>
      </c>
      <c r="M2493" s="29" t="e">
        <f>IF(COUNTIF('Planilla de control'!#REF!,K2493)&gt;0,"SI","NO")</f>
        <v>#REF!</v>
      </c>
    </row>
    <row r="2494" spans="1:13" x14ac:dyDescent="0.3">
      <c r="A2494" s="3" t="s">
        <v>2368</v>
      </c>
      <c r="B2494" s="3" t="s">
        <v>5538</v>
      </c>
      <c r="C2494" s="3"/>
      <c r="D2494" s="3"/>
      <c r="E2494" s="3"/>
      <c r="F2494" s="51" t="str">
        <f t="shared" si="228"/>
        <v>15B4</v>
      </c>
      <c r="G2494" s="51">
        <f t="shared" si="229"/>
        <v>4</v>
      </c>
      <c r="H2494" s="51">
        <f t="shared" si="230"/>
        <v>15</v>
      </c>
      <c r="I2494" s="51" t="str">
        <f t="shared" si="231"/>
        <v>B</v>
      </c>
      <c r="J2494" s="51" t="str">
        <f t="shared" si="232"/>
        <v>D4</v>
      </c>
      <c r="K2494" s="76" t="str">
        <f t="shared" si="233"/>
        <v>1CT15B4A</v>
      </c>
      <c r="L2494" s="281" t="e">
        <f>VLOOKUP(K2494,'Planilla de control'!#REF!,2,0)</f>
        <v>#REF!</v>
      </c>
      <c r="M2494" s="29" t="e">
        <f>IF(COUNTIF('Planilla de control'!#REF!,K2494)&gt;0,"SI","NO")</f>
        <v>#REF!</v>
      </c>
    </row>
    <row r="2495" spans="1:13" x14ac:dyDescent="0.3">
      <c r="A2495" s="3" t="s">
        <v>2368</v>
      </c>
      <c r="B2495" s="3" t="s">
        <v>5539</v>
      </c>
      <c r="C2495" s="3"/>
      <c r="D2495" s="3"/>
      <c r="E2495" s="3"/>
      <c r="F2495" s="51" t="str">
        <f t="shared" si="228"/>
        <v>15B4</v>
      </c>
      <c r="G2495" s="51">
        <f t="shared" si="229"/>
        <v>4</v>
      </c>
      <c r="H2495" s="51">
        <f t="shared" si="230"/>
        <v>15</v>
      </c>
      <c r="I2495" s="51" t="str">
        <f t="shared" si="231"/>
        <v>B</v>
      </c>
      <c r="J2495" s="51" t="str">
        <f t="shared" si="232"/>
        <v>D4</v>
      </c>
      <c r="K2495" s="76" t="str">
        <f t="shared" si="233"/>
        <v>1CT15B4B</v>
      </c>
      <c r="L2495" s="281" t="e">
        <f>VLOOKUP(K2495,'Planilla de control'!#REF!,2,0)</f>
        <v>#REF!</v>
      </c>
      <c r="M2495" s="29" t="e">
        <f>IF(COUNTIF('Planilla de control'!#REF!,K2495)&gt;0,"SI","NO")</f>
        <v>#REF!</v>
      </c>
    </row>
    <row r="2496" spans="1:13" x14ac:dyDescent="0.3">
      <c r="A2496" s="3" t="s">
        <v>2368</v>
      </c>
      <c r="B2496" s="3" t="s">
        <v>5540</v>
      </c>
      <c r="C2496" s="3"/>
      <c r="D2496" s="3"/>
      <c r="E2496" s="3"/>
      <c r="F2496" s="51" t="str">
        <f t="shared" si="228"/>
        <v>15C1</v>
      </c>
      <c r="G2496" s="51">
        <f t="shared" si="229"/>
        <v>1</v>
      </c>
      <c r="H2496" s="51">
        <f t="shared" si="230"/>
        <v>15</v>
      </c>
      <c r="I2496" s="51" t="str">
        <f t="shared" si="231"/>
        <v>C</v>
      </c>
      <c r="J2496" s="51" t="str">
        <f t="shared" si="232"/>
        <v>D4</v>
      </c>
      <c r="K2496" s="76" t="str">
        <f t="shared" si="233"/>
        <v>1CT15C1A</v>
      </c>
      <c r="L2496" s="281" t="e">
        <f>VLOOKUP(K2496,'Planilla de control'!#REF!,2,0)</f>
        <v>#REF!</v>
      </c>
      <c r="M2496" s="29" t="e">
        <f>IF(COUNTIF('Planilla de control'!#REF!,K2496)&gt;0,"SI","NO")</f>
        <v>#REF!</v>
      </c>
    </row>
    <row r="2497" spans="1:13" x14ac:dyDescent="0.3">
      <c r="A2497" s="3" t="s">
        <v>2368</v>
      </c>
      <c r="B2497" s="3" t="s">
        <v>5541</v>
      </c>
      <c r="C2497" s="3"/>
      <c r="D2497" s="3"/>
      <c r="E2497" s="3"/>
      <c r="F2497" s="51" t="str">
        <f t="shared" si="228"/>
        <v>15C1</v>
      </c>
      <c r="G2497" s="51">
        <f t="shared" si="229"/>
        <v>1</v>
      </c>
      <c r="H2497" s="51">
        <f t="shared" si="230"/>
        <v>15</v>
      </c>
      <c r="I2497" s="51" t="str">
        <f t="shared" si="231"/>
        <v>C</v>
      </c>
      <c r="J2497" s="51" t="str">
        <f t="shared" si="232"/>
        <v>D4</v>
      </c>
      <c r="K2497" s="76" t="str">
        <f t="shared" si="233"/>
        <v>1CT15C1B</v>
      </c>
      <c r="L2497" s="281" t="e">
        <f>VLOOKUP(K2497,'Planilla de control'!#REF!,2,0)</f>
        <v>#REF!</v>
      </c>
      <c r="M2497" s="29" t="e">
        <f>IF(COUNTIF('Planilla de control'!#REF!,K2497)&gt;0,"SI","NO")</f>
        <v>#REF!</v>
      </c>
    </row>
    <row r="2498" spans="1:13" x14ac:dyDescent="0.3">
      <c r="A2498" s="3" t="s">
        <v>2368</v>
      </c>
      <c r="B2498" s="3" t="s">
        <v>5542</v>
      </c>
      <c r="C2498" s="3"/>
      <c r="D2498" s="3"/>
      <c r="E2498" s="3"/>
      <c r="F2498" s="51" t="str">
        <f t="shared" si="228"/>
        <v>15C1</v>
      </c>
      <c r="G2498" s="51">
        <f t="shared" si="229"/>
        <v>1</v>
      </c>
      <c r="H2498" s="51">
        <f t="shared" si="230"/>
        <v>15</v>
      </c>
      <c r="I2498" s="51" t="str">
        <f t="shared" si="231"/>
        <v>C</v>
      </c>
      <c r="J2498" s="51" t="str">
        <f t="shared" si="232"/>
        <v>D4</v>
      </c>
      <c r="K2498" s="76" t="str">
        <f t="shared" si="233"/>
        <v>1CT15C1C</v>
      </c>
      <c r="L2498" s="281" t="e">
        <f>VLOOKUP(K2498,'Planilla de control'!#REF!,2,0)</f>
        <v>#REF!</v>
      </c>
      <c r="M2498" s="29" t="e">
        <f>IF(COUNTIF('Planilla de control'!#REF!,K2498)&gt;0,"SI","NO")</f>
        <v>#REF!</v>
      </c>
    </row>
    <row r="2499" spans="1:13" x14ac:dyDescent="0.3">
      <c r="A2499" s="3" t="s">
        <v>2368</v>
      </c>
      <c r="B2499" s="3" t="s">
        <v>5543</v>
      </c>
      <c r="C2499" s="3"/>
      <c r="D2499" s="3"/>
      <c r="E2499" s="3"/>
      <c r="F2499" s="51" t="str">
        <f t="shared" ref="F2499:F2562" si="234">IF(OR(LEN(B2499)=9,LEN(B2499)=5),MID(B2499,1,4),MID(B2499,1,5))</f>
        <v>15C2</v>
      </c>
      <c r="G2499" s="51">
        <f t="shared" ref="G2499:G2562" si="235">IF(MID(F2499,5,1)&lt;&gt;"",MID(F2499,4,2),MID(F2499,4,1))*1</f>
        <v>2</v>
      </c>
      <c r="H2499" s="51">
        <f t="shared" ref="H2499:H2562" si="236">+MID(B2499,1,2)*1</f>
        <v>15</v>
      </c>
      <c r="I2499" s="51" t="str">
        <f t="shared" ref="I2499:I2562" si="237">+MID(B2499,3,1)</f>
        <v>C</v>
      </c>
      <c r="J2499" s="51" t="str">
        <f t="shared" ref="J2499:J2562" si="238">HLOOKUP(A2499,$O$1:$U$2,2,0)</f>
        <v>D4</v>
      </c>
      <c r="K2499" s="76" t="str">
        <f t="shared" ref="K2499:K2562" si="239">CONCATENATE(A2499,B2499)</f>
        <v>1CT15C2A</v>
      </c>
      <c r="L2499" s="281" t="e">
        <f>VLOOKUP(K2499,'Planilla de control'!#REF!,2,0)</f>
        <v>#REF!</v>
      </c>
      <c r="M2499" s="29" t="e">
        <f>IF(COUNTIF('Planilla de control'!#REF!,K2499)&gt;0,"SI","NO")</f>
        <v>#REF!</v>
      </c>
    </row>
    <row r="2500" spans="1:13" x14ac:dyDescent="0.3">
      <c r="A2500" s="3" t="s">
        <v>2368</v>
      </c>
      <c r="B2500" s="3" t="s">
        <v>5544</v>
      </c>
      <c r="C2500" s="3"/>
      <c r="D2500" s="3"/>
      <c r="E2500" s="3"/>
      <c r="F2500" s="51" t="str">
        <f t="shared" si="234"/>
        <v>15C2</v>
      </c>
      <c r="G2500" s="51">
        <f t="shared" si="235"/>
        <v>2</v>
      </c>
      <c r="H2500" s="51">
        <f t="shared" si="236"/>
        <v>15</v>
      </c>
      <c r="I2500" s="51" t="str">
        <f t="shared" si="237"/>
        <v>C</v>
      </c>
      <c r="J2500" s="51" t="str">
        <f t="shared" si="238"/>
        <v>D4</v>
      </c>
      <c r="K2500" s="76" t="str">
        <f t="shared" si="239"/>
        <v>1CT15C2B</v>
      </c>
      <c r="L2500" s="281" t="e">
        <f>VLOOKUP(K2500,'Planilla de control'!#REF!,2,0)</f>
        <v>#REF!</v>
      </c>
      <c r="M2500" s="29" t="e">
        <f>IF(COUNTIF('Planilla de control'!#REF!,K2500)&gt;0,"SI","NO")</f>
        <v>#REF!</v>
      </c>
    </row>
    <row r="2501" spans="1:13" x14ac:dyDescent="0.3">
      <c r="A2501" s="3" t="s">
        <v>2368</v>
      </c>
      <c r="B2501" s="3" t="s">
        <v>5545</v>
      </c>
      <c r="C2501" s="3"/>
      <c r="D2501" s="3"/>
      <c r="E2501" s="3"/>
      <c r="F2501" s="51" t="str">
        <f t="shared" si="234"/>
        <v>15C2</v>
      </c>
      <c r="G2501" s="51">
        <f t="shared" si="235"/>
        <v>2</v>
      </c>
      <c r="H2501" s="51">
        <f t="shared" si="236"/>
        <v>15</v>
      </c>
      <c r="I2501" s="51" t="str">
        <f t="shared" si="237"/>
        <v>C</v>
      </c>
      <c r="J2501" s="51" t="str">
        <f t="shared" si="238"/>
        <v>D4</v>
      </c>
      <c r="K2501" s="76" t="str">
        <f t="shared" si="239"/>
        <v>1CT15C2C</v>
      </c>
      <c r="L2501" s="281" t="e">
        <f>VLOOKUP(K2501,'Planilla de control'!#REF!,2,0)</f>
        <v>#REF!</v>
      </c>
      <c r="M2501" s="29" t="e">
        <f>IF(COUNTIF('Planilla de control'!#REF!,K2501)&gt;0,"SI","NO")</f>
        <v>#REF!</v>
      </c>
    </row>
    <row r="2502" spans="1:13" x14ac:dyDescent="0.3">
      <c r="A2502" s="3" t="s">
        <v>2368</v>
      </c>
      <c r="B2502" s="3" t="s">
        <v>5546</v>
      </c>
      <c r="C2502" s="3"/>
      <c r="D2502" s="3"/>
      <c r="E2502" s="3"/>
      <c r="F2502" s="51" t="str">
        <f t="shared" si="234"/>
        <v>15C3</v>
      </c>
      <c r="G2502" s="51">
        <f t="shared" si="235"/>
        <v>3</v>
      </c>
      <c r="H2502" s="51">
        <f t="shared" si="236"/>
        <v>15</v>
      </c>
      <c r="I2502" s="51" t="str">
        <f t="shared" si="237"/>
        <v>C</v>
      </c>
      <c r="J2502" s="51" t="str">
        <f t="shared" si="238"/>
        <v>D4</v>
      </c>
      <c r="K2502" s="76" t="str">
        <f t="shared" si="239"/>
        <v>1CT15C3A</v>
      </c>
      <c r="L2502" s="281" t="e">
        <f>VLOOKUP(K2502,'Planilla de control'!#REF!,2,0)</f>
        <v>#REF!</v>
      </c>
      <c r="M2502" s="29" t="e">
        <f>IF(COUNTIF('Planilla de control'!#REF!,K2502)&gt;0,"SI","NO")</f>
        <v>#REF!</v>
      </c>
    </row>
    <row r="2503" spans="1:13" x14ac:dyDescent="0.3">
      <c r="A2503" s="3" t="s">
        <v>2368</v>
      </c>
      <c r="B2503" s="3" t="s">
        <v>5547</v>
      </c>
      <c r="C2503" s="3"/>
      <c r="D2503" s="3"/>
      <c r="E2503" s="3"/>
      <c r="F2503" s="51" t="str">
        <f t="shared" si="234"/>
        <v>15C3</v>
      </c>
      <c r="G2503" s="51">
        <f t="shared" si="235"/>
        <v>3</v>
      </c>
      <c r="H2503" s="51">
        <f t="shared" si="236"/>
        <v>15</v>
      </c>
      <c r="I2503" s="51" t="str">
        <f t="shared" si="237"/>
        <v>C</v>
      </c>
      <c r="J2503" s="51" t="str">
        <f t="shared" si="238"/>
        <v>D4</v>
      </c>
      <c r="K2503" s="76" t="str">
        <f t="shared" si="239"/>
        <v>1CT15C3B</v>
      </c>
      <c r="L2503" s="281" t="e">
        <f>VLOOKUP(K2503,'Planilla de control'!#REF!,2,0)</f>
        <v>#REF!</v>
      </c>
      <c r="M2503" s="29" t="e">
        <f>IF(COUNTIF('Planilla de control'!#REF!,K2503)&gt;0,"SI","NO")</f>
        <v>#REF!</v>
      </c>
    </row>
    <row r="2504" spans="1:13" x14ac:dyDescent="0.3">
      <c r="A2504" s="3" t="s">
        <v>2368</v>
      </c>
      <c r="B2504" s="3" t="s">
        <v>5548</v>
      </c>
      <c r="C2504" s="3"/>
      <c r="D2504" s="3"/>
      <c r="E2504" s="3"/>
      <c r="F2504" s="51" t="str">
        <f t="shared" si="234"/>
        <v>15C4</v>
      </c>
      <c r="G2504" s="51">
        <f t="shared" si="235"/>
        <v>4</v>
      </c>
      <c r="H2504" s="51">
        <f t="shared" si="236"/>
        <v>15</v>
      </c>
      <c r="I2504" s="51" t="str">
        <f t="shared" si="237"/>
        <v>C</v>
      </c>
      <c r="J2504" s="51" t="str">
        <f t="shared" si="238"/>
        <v>D4</v>
      </c>
      <c r="K2504" s="76" t="str">
        <f t="shared" si="239"/>
        <v>1CT15C4A</v>
      </c>
      <c r="L2504" s="281" t="e">
        <f>VLOOKUP(K2504,'Planilla de control'!#REF!,2,0)</f>
        <v>#REF!</v>
      </c>
      <c r="M2504" s="29" t="e">
        <f>IF(COUNTIF('Planilla de control'!#REF!,K2504)&gt;0,"SI","NO")</f>
        <v>#REF!</v>
      </c>
    </row>
    <row r="2505" spans="1:13" x14ac:dyDescent="0.3">
      <c r="A2505" s="3" t="s">
        <v>2368</v>
      </c>
      <c r="B2505" s="3" t="s">
        <v>5549</v>
      </c>
      <c r="C2505" s="3"/>
      <c r="D2505" s="3"/>
      <c r="E2505" s="3"/>
      <c r="F2505" s="51" t="str">
        <f t="shared" si="234"/>
        <v>15C4</v>
      </c>
      <c r="G2505" s="51">
        <f t="shared" si="235"/>
        <v>4</v>
      </c>
      <c r="H2505" s="51">
        <f t="shared" si="236"/>
        <v>15</v>
      </c>
      <c r="I2505" s="51" t="str">
        <f t="shared" si="237"/>
        <v>C</v>
      </c>
      <c r="J2505" s="51" t="str">
        <f t="shared" si="238"/>
        <v>D4</v>
      </c>
      <c r="K2505" s="76" t="str">
        <f t="shared" si="239"/>
        <v>1CT15C4B</v>
      </c>
      <c r="L2505" s="281" t="e">
        <f>VLOOKUP(K2505,'Planilla de control'!#REF!,2,0)</f>
        <v>#REF!</v>
      </c>
      <c r="M2505" s="29" t="e">
        <f>IF(COUNTIF('Planilla de control'!#REF!,K2505)&gt;0,"SI","NO")</f>
        <v>#REF!</v>
      </c>
    </row>
    <row r="2506" spans="1:13" x14ac:dyDescent="0.3">
      <c r="A2506" s="3" t="s">
        <v>2368</v>
      </c>
      <c r="B2506" s="3" t="s">
        <v>5550</v>
      </c>
      <c r="C2506" s="3"/>
      <c r="D2506" s="3"/>
      <c r="E2506" s="3"/>
      <c r="F2506" s="51" t="str">
        <f t="shared" si="234"/>
        <v>16A1</v>
      </c>
      <c r="G2506" s="51">
        <f t="shared" si="235"/>
        <v>1</v>
      </c>
      <c r="H2506" s="51">
        <f t="shared" si="236"/>
        <v>16</v>
      </c>
      <c r="I2506" s="51" t="str">
        <f t="shared" si="237"/>
        <v>A</v>
      </c>
      <c r="J2506" s="51" t="str">
        <f t="shared" si="238"/>
        <v>D4</v>
      </c>
      <c r="K2506" s="76" t="str">
        <f t="shared" si="239"/>
        <v>1CT16A1A</v>
      </c>
      <c r="L2506" s="281" t="e">
        <f>VLOOKUP(K2506,'Planilla de control'!#REF!,2,0)</f>
        <v>#REF!</v>
      </c>
      <c r="M2506" s="29" t="e">
        <f>IF(COUNTIF('Planilla de control'!#REF!,K2506)&gt;0,"SI","NO")</f>
        <v>#REF!</v>
      </c>
    </row>
    <row r="2507" spans="1:13" x14ac:dyDescent="0.3">
      <c r="A2507" s="3" t="s">
        <v>2368</v>
      </c>
      <c r="B2507" s="3" t="s">
        <v>5551</v>
      </c>
      <c r="C2507" s="3"/>
      <c r="D2507" s="3"/>
      <c r="E2507" s="3"/>
      <c r="F2507" s="51" t="str">
        <f t="shared" si="234"/>
        <v>16A1</v>
      </c>
      <c r="G2507" s="51">
        <f t="shared" si="235"/>
        <v>1</v>
      </c>
      <c r="H2507" s="51">
        <f t="shared" si="236"/>
        <v>16</v>
      </c>
      <c r="I2507" s="51" t="str">
        <f t="shared" si="237"/>
        <v>A</v>
      </c>
      <c r="J2507" s="51" t="str">
        <f t="shared" si="238"/>
        <v>D4</v>
      </c>
      <c r="K2507" s="76" t="str">
        <f t="shared" si="239"/>
        <v>1CT16A1B</v>
      </c>
      <c r="L2507" s="281" t="e">
        <f>VLOOKUP(K2507,'Planilla de control'!#REF!,2,0)</f>
        <v>#REF!</v>
      </c>
      <c r="M2507" s="29" t="e">
        <f>IF(COUNTIF('Planilla de control'!#REF!,K2507)&gt;0,"SI","NO")</f>
        <v>#REF!</v>
      </c>
    </row>
    <row r="2508" spans="1:13" x14ac:dyDescent="0.3">
      <c r="A2508" s="3" t="s">
        <v>2368</v>
      </c>
      <c r="B2508" s="3" t="s">
        <v>5552</v>
      </c>
      <c r="C2508" s="3"/>
      <c r="D2508" s="3"/>
      <c r="E2508" s="3"/>
      <c r="F2508" s="51" t="str">
        <f t="shared" si="234"/>
        <v>16A1</v>
      </c>
      <c r="G2508" s="51">
        <f t="shared" si="235"/>
        <v>1</v>
      </c>
      <c r="H2508" s="51">
        <f t="shared" si="236"/>
        <v>16</v>
      </c>
      <c r="I2508" s="51" t="str">
        <f t="shared" si="237"/>
        <v>A</v>
      </c>
      <c r="J2508" s="51" t="str">
        <f t="shared" si="238"/>
        <v>D4</v>
      </c>
      <c r="K2508" s="76" t="str">
        <f t="shared" si="239"/>
        <v>1CT16A1C</v>
      </c>
      <c r="L2508" s="281" t="e">
        <f>VLOOKUP(K2508,'Planilla de control'!#REF!,2,0)</f>
        <v>#REF!</v>
      </c>
      <c r="M2508" s="29" t="e">
        <f>IF(COUNTIF('Planilla de control'!#REF!,K2508)&gt;0,"SI","NO")</f>
        <v>#REF!</v>
      </c>
    </row>
    <row r="2509" spans="1:13" x14ac:dyDescent="0.3">
      <c r="A2509" s="3" t="s">
        <v>2368</v>
      </c>
      <c r="B2509" s="3" t="s">
        <v>5553</v>
      </c>
      <c r="C2509" s="3"/>
      <c r="D2509" s="3"/>
      <c r="E2509" s="3"/>
      <c r="F2509" s="51" t="str">
        <f t="shared" si="234"/>
        <v>16A2</v>
      </c>
      <c r="G2509" s="51">
        <f t="shared" si="235"/>
        <v>2</v>
      </c>
      <c r="H2509" s="51">
        <f t="shared" si="236"/>
        <v>16</v>
      </c>
      <c r="I2509" s="51" t="str">
        <f t="shared" si="237"/>
        <v>A</v>
      </c>
      <c r="J2509" s="51" t="str">
        <f t="shared" si="238"/>
        <v>D4</v>
      </c>
      <c r="K2509" s="76" t="str">
        <f t="shared" si="239"/>
        <v>1CT16A2A</v>
      </c>
      <c r="L2509" s="281" t="e">
        <f>VLOOKUP(K2509,'Planilla de control'!#REF!,2,0)</f>
        <v>#REF!</v>
      </c>
      <c r="M2509" s="29" t="e">
        <f>IF(COUNTIF('Planilla de control'!#REF!,K2509)&gt;0,"SI","NO")</f>
        <v>#REF!</v>
      </c>
    </row>
    <row r="2510" spans="1:13" x14ac:dyDescent="0.3">
      <c r="A2510" s="3" t="s">
        <v>2368</v>
      </c>
      <c r="B2510" s="3" t="s">
        <v>5554</v>
      </c>
      <c r="C2510" s="3"/>
      <c r="D2510" s="3"/>
      <c r="E2510" s="3"/>
      <c r="F2510" s="51" t="str">
        <f t="shared" si="234"/>
        <v>16A2</v>
      </c>
      <c r="G2510" s="51">
        <f t="shared" si="235"/>
        <v>2</v>
      </c>
      <c r="H2510" s="51">
        <f t="shared" si="236"/>
        <v>16</v>
      </c>
      <c r="I2510" s="51" t="str">
        <f t="shared" si="237"/>
        <v>A</v>
      </c>
      <c r="J2510" s="51" t="str">
        <f t="shared" si="238"/>
        <v>D4</v>
      </c>
      <c r="K2510" s="76" t="str">
        <f t="shared" si="239"/>
        <v>1CT16A2B</v>
      </c>
      <c r="L2510" s="281" t="e">
        <f>VLOOKUP(K2510,'Planilla de control'!#REF!,2,0)</f>
        <v>#REF!</v>
      </c>
      <c r="M2510" s="29" t="e">
        <f>IF(COUNTIF('Planilla de control'!#REF!,K2510)&gt;0,"SI","NO")</f>
        <v>#REF!</v>
      </c>
    </row>
    <row r="2511" spans="1:13" x14ac:dyDescent="0.3">
      <c r="A2511" s="3" t="s">
        <v>2368</v>
      </c>
      <c r="B2511" s="3" t="s">
        <v>5555</v>
      </c>
      <c r="C2511" s="3"/>
      <c r="D2511" s="3"/>
      <c r="E2511" s="3"/>
      <c r="F2511" s="51" t="str">
        <f t="shared" si="234"/>
        <v>16A2</v>
      </c>
      <c r="G2511" s="51">
        <f t="shared" si="235"/>
        <v>2</v>
      </c>
      <c r="H2511" s="51">
        <f t="shared" si="236"/>
        <v>16</v>
      </c>
      <c r="I2511" s="51" t="str">
        <f t="shared" si="237"/>
        <v>A</v>
      </c>
      <c r="J2511" s="51" t="str">
        <f t="shared" si="238"/>
        <v>D4</v>
      </c>
      <c r="K2511" s="76" t="str">
        <f t="shared" si="239"/>
        <v>1CT16A2C</v>
      </c>
      <c r="L2511" s="281" t="e">
        <f>VLOOKUP(K2511,'Planilla de control'!#REF!,2,0)</f>
        <v>#REF!</v>
      </c>
      <c r="M2511" s="29" t="e">
        <f>IF(COUNTIF('Planilla de control'!#REF!,K2511)&gt;0,"SI","NO")</f>
        <v>#REF!</v>
      </c>
    </row>
    <row r="2512" spans="1:13" x14ac:dyDescent="0.3">
      <c r="A2512" s="3" t="s">
        <v>2368</v>
      </c>
      <c r="B2512" s="3" t="s">
        <v>5556</v>
      </c>
      <c r="C2512" s="3"/>
      <c r="D2512" s="3"/>
      <c r="E2512" s="3"/>
      <c r="F2512" s="51" t="str">
        <f t="shared" si="234"/>
        <v>16A3</v>
      </c>
      <c r="G2512" s="51">
        <f t="shared" si="235"/>
        <v>3</v>
      </c>
      <c r="H2512" s="51">
        <f t="shared" si="236"/>
        <v>16</v>
      </c>
      <c r="I2512" s="51" t="str">
        <f t="shared" si="237"/>
        <v>A</v>
      </c>
      <c r="J2512" s="51" t="str">
        <f t="shared" si="238"/>
        <v>D4</v>
      </c>
      <c r="K2512" s="76" t="str">
        <f t="shared" si="239"/>
        <v>1CT16A3A</v>
      </c>
      <c r="L2512" s="281" t="e">
        <f>VLOOKUP(K2512,'Planilla de control'!#REF!,2,0)</f>
        <v>#REF!</v>
      </c>
      <c r="M2512" s="29" t="e">
        <f>IF(COUNTIF('Planilla de control'!#REF!,K2512)&gt;0,"SI","NO")</f>
        <v>#REF!</v>
      </c>
    </row>
    <row r="2513" spans="1:13" x14ac:dyDescent="0.3">
      <c r="A2513" s="3" t="s">
        <v>2368</v>
      </c>
      <c r="B2513" s="3" t="s">
        <v>5557</v>
      </c>
      <c r="C2513" s="3"/>
      <c r="D2513" s="3"/>
      <c r="E2513" s="3"/>
      <c r="F2513" s="51" t="str">
        <f t="shared" si="234"/>
        <v>16A3</v>
      </c>
      <c r="G2513" s="51">
        <f t="shared" si="235"/>
        <v>3</v>
      </c>
      <c r="H2513" s="51">
        <f t="shared" si="236"/>
        <v>16</v>
      </c>
      <c r="I2513" s="51" t="str">
        <f t="shared" si="237"/>
        <v>A</v>
      </c>
      <c r="J2513" s="51" t="str">
        <f t="shared" si="238"/>
        <v>D4</v>
      </c>
      <c r="K2513" s="76" t="str">
        <f t="shared" si="239"/>
        <v>1CT16A3B</v>
      </c>
      <c r="L2513" s="281" t="e">
        <f>VLOOKUP(K2513,'Planilla de control'!#REF!,2,0)</f>
        <v>#REF!</v>
      </c>
      <c r="M2513" s="29" t="e">
        <f>IF(COUNTIF('Planilla de control'!#REF!,K2513)&gt;0,"SI","NO")</f>
        <v>#REF!</v>
      </c>
    </row>
    <row r="2514" spans="1:13" x14ac:dyDescent="0.3">
      <c r="A2514" s="3" t="s">
        <v>2368</v>
      </c>
      <c r="B2514" s="3" t="s">
        <v>5558</v>
      </c>
      <c r="C2514" s="3"/>
      <c r="D2514" s="3"/>
      <c r="E2514" s="3"/>
      <c r="F2514" s="51" t="str">
        <f t="shared" si="234"/>
        <v>16A3</v>
      </c>
      <c r="G2514" s="51">
        <f t="shared" si="235"/>
        <v>3</v>
      </c>
      <c r="H2514" s="51">
        <f t="shared" si="236"/>
        <v>16</v>
      </c>
      <c r="I2514" s="51" t="str">
        <f t="shared" si="237"/>
        <v>A</v>
      </c>
      <c r="J2514" s="51" t="str">
        <f t="shared" si="238"/>
        <v>D4</v>
      </c>
      <c r="K2514" s="76" t="str">
        <f t="shared" si="239"/>
        <v>1CT16A3C</v>
      </c>
      <c r="L2514" s="281" t="e">
        <f>VLOOKUP(K2514,'Planilla de control'!#REF!,2,0)</f>
        <v>#REF!</v>
      </c>
      <c r="M2514" s="29" t="e">
        <f>IF(COUNTIF('Planilla de control'!#REF!,K2514)&gt;0,"SI","NO")</f>
        <v>#REF!</v>
      </c>
    </row>
    <row r="2515" spans="1:13" x14ac:dyDescent="0.3">
      <c r="A2515" s="3" t="s">
        <v>2368</v>
      </c>
      <c r="B2515" s="3" t="s">
        <v>5559</v>
      </c>
      <c r="C2515" s="3"/>
      <c r="D2515" s="3"/>
      <c r="E2515" s="3"/>
      <c r="F2515" s="51" t="str">
        <f t="shared" si="234"/>
        <v>16A4</v>
      </c>
      <c r="G2515" s="51">
        <f t="shared" si="235"/>
        <v>4</v>
      </c>
      <c r="H2515" s="51">
        <f t="shared" si="236"/>
        <v>16</v>
      </c>
      <c r="I2515" s="51" t="str">
        <f t="shared" si="237"/>
        <v>A</v>
      </c>
      <c r="J2515" s="51" t="str">
        <f t="shared" si="238"/>
        <v>D4</v>
      </c>
      <c r="K2515" s="76" t="str">
        <f t="shared" si="239"/>
        <v>1CT16A4A</v>
      </c>
      <c r="L2515" s="281" t="e">
        <f>VLOOKUP(K2515,'Planilla de control'!#REF!,2,0)</f>
        <v>#REF!</v>
      </c>
      <c r="M2515" s="29" t="e">
        <f>IF(COUNTIF('Planilla de control'!#REF!,K2515)&gt;0,"SI","NO")</f>
        <v>#REF!</v>
      </c>
    </row>
    <row r="2516" spans="1:13" x14ac:dyDescent="0.3">
      <c r="A2516" s="3" t="s">
        <v>2368</v>
      </c>
      <c r="B2516" s="3" t="s">
        <v>5560</v>
      </c>
      <c r="C2516" s="3"/>
      <c r="D2516" s="3"/>
      <c r="E2516" s="3"/>
      <c r="F2516" s="51" t="str">
        <f t="shared" si="234"/>
        <v>16A4</v>
      </c>
      <c r="G2516" s="51">
        <f t="shared" si="235"/>
        <v>4</v>
      </c>
      <c r="H2516" s="51">
        <f t="shared" si="236"/>
        <v>16</v>
      </c>
      <c r="I2516" s="51" t="str">
        <f t="shared" si="237"/>
        <v>A</v>
      </c>
      <c r="J2516" s="51" t="str">
        <f t="shared" si="238"/>
        <v>D4</v>
      </c>
      <c r="K2516" s="76" t="str">
        <f t="shared" si="239"/>
        <v>1CT16A4B</v>
      </c>
      <c r="L2516" s="281" t="e">
        <f>VLOOKUP(K2516,'Planilla de control'!#REF!,2,0)</f>
        <v>#REF!</v>
      </c>
      <c r="M2516" s="29" t="e">
        <f>IF(COUNTIF('Planilla de control'!#REF!,K2516)&gt;0,"SI","NO")</f>
        <v>#REF!</v>
      </c>
    </row>
    <row r="2517" spans="1:13" x14ac:dyDescent="0.3">
      <c r="A2517" s="3" t="s">
        <v>2368</v>
      </c>
      <c r="B2517" s="3" t="s">
        <v>5561</v>
      </c>
      <c r="C2517" s="3"/>
      <c r="D2517" s="3"/>
      <c r="E2517" s="3"/>
      <c r="F2517" s="51" t="str">
        <f t="shared" si="234"/>
        <v>16B1</v>
      </c>
      <c r="G2517" s="51">
        <f t="shared" si="235"/>
        <v>1</v>
      </c>
      <c r="H2517" s="51">
        <f t="shared" si="236"/>
        <v>16</v>
      </c>
      <c r="I2517" s="51" t="str">
        <f t="shared" si="237"/>
        <v>B</v>
      </c>
      <c r="J2517" s="51" t="str">
        <f t="shared" si="238"/>
        <v>D4</v>
      </c>
      <c r="K2517" s="76" t="str">
        <f t="shared" si="239"/>
        <v>1CT16B1A</v>
      </c>
      <c r="L2517" s="281" t="e">
        <f>VLOOKUP(K2517,'Planilla de control'!#REF!,2,0)</f>
        <v>#REF!</v>
      </c>
      <c r="M2517" s="29" t="e">
        <f>IF(COUNTIF('Planilla de control'!#REF!,K2517)&gt;0,"SI","NO")</f>
        <v>#REF!</v>
      </c>
    </row>
    <row r="2518" spans="1:13" x14ac:dyDescent="0.3">
      <c r="A2518" s="3" t="s">
        <v>2368</v>
      </c>
      <c r="B2518" s="3" t="s">
        <v>5562</v>
      </c>
      <c r="C2518" s="3"/>
      <c r="D2518" s="3"/>
      <c r="E2518" s="3"/>
      <c r="F2518" s="51" t="str">
        <f t="shared" si="234"/>
        <v>16B1</v>
      </c>
      <c r="G2518" s="51">
        <f t="shared" si="235"/>
        <v>1</v>
      </c>
      <c r="H2518" s="51">
        <f t="shared" si="236"/>
        <v>16</v>
      </c>
      <c r="I2518" s="51" t="str">
        <f t="shared" si="237"/>
        <v>B</v>
      </c>
      <c r="J2518" s="51" t="str">
        <f t="shared" si="238"/>
        <v>D4</v>
      </c>
      <c r="K2518" s="76" t="str">
        <f t="shared" si="239"/>
        <v>1CT16B1B</v>
      </c>
      <c r="L2518" s="281" t="e">
        <f>VLOOKUP(K2518,'Planilla de control'!#REF!,2,0)</f>
        <v>#REF!</v>
      </c>
      <c r="M2518" s="29" t="e">
        <f>IF(COUNTIF('Planilla de control'!#REF!,K2518)&gt;0,"SI","NO")</f>
        <v>#REF!</v>
      </c>
    </row>
    <row r="2519" spans="1:13" x14ac:dyDescent="0.3">
      <c r="A2519" s="3" t="s">
        <v>2368</v>
      </c>
      <c r="B2519" s="3" t="s">
        <v>5563</v>
      </c>
      <c r="C2519" s="3"/>
      <c r="D2519" s="3"/>
      <c r="E2519" s="3"/>
      <c r="F2519" s="51" t="str">
        <f t="shared" si="234"/>
        <v>16B1</v>
      </c>
      <c r="G2519" s="51">
        <f t="shared" si="235"/>
        <v>1</v>
      </c>
      <c r="H2519" s="51">
        <f t="shared" si="236"/>
        <v>16</v>
      </c>
      <c r="I2519" s="51" t="str">
        <f t="shared" si="237"/>
        <v>B</v>
      </c>
      <c r="J2519" s="51" t="str">
        <f t="shared" si="238"/>
        <v>D4</v>
      </c>
      <c r="K2519" s="76" t="str">
        <f t="shared" si="239"/>
        <v>1CT16B1C</v>
      </c>
      <c r="L2519" s="281" t="e">
        <f>VLOOKUP(K2519,'Planilla de control'!#REF!,2,0)</f>
        <v>#REF!</v>
      </c>
      <c r="M2519" s="29" t="e">
        <f>IF(COUNTIF('Planilla de control'!#REF!,K2519)&gt;0,"SI","NO")</f>
        <v>#REF!</v>
      </c>
    </row>
    <row r="2520" spans="1:13" x14ac:dyDescent="0.3">
      <c r="A2520" s="3" t="s">
        <v>2368</v>
      </c>
      <c r="B2520" s="3" t="s">
        <v>5564</v>
      </c>
      <c r="C2520" s="3"/>
      <c r="D2520" s="3"/>
      <c r="E2520" s="3"/>
      <c r="F2520" s="51" t="str">
        <f t="shared" si="234"/>
        <v>16B2</v>
      </c>
      <c r="G2520" s="51">
        <f t="shared" si="235"/>
        <v>2</v>
      </c>
      <c r="H2520" s="51">
        <f t="shared" si="236"/>
        <v>16</v>
      </c>
      <c r="I2520" s="51" t="str">
        <f t="shared" si="237"/>
        <v>B</v>
      </c>
      <c r="J2520" s="51" t="str">
        <f t="shared" si="238"/>
        <v>D4</v>
      </c>
      <c r="K2520" s="76" t="str">
        <f t="shared" si="239"/>
        <v>1CT16B2A</v>
      </c>
      <c r="L2520" s="281" t="e">
        <f>VLOOKUP(K2520,'Planilla de control'!#REF!,2,0)</f>
        <v>#REF!</v>
      </c>
      <c r="M2520" s="29" t="e">
        <f>IF(COUNTIF('Planilla de control'!#REF!,K2520)&gt;0,"SI","NO")</f>
        <v>#REF!</v>
      </c>
    </row>
    <row r="2521" spans="1:13" x14ac:dyDescent="0.3">
      <c r="A2521" s="3" t="s">
        <v>2368</v>
      </c>
      <c r="B2521" s="3" t="s">
        <v>5565</v>
      </c>
      <c r="C2521" s="3"/>
      <c r="D2521" s="3"/>
      <c r="E2521" s="3"/>
      <c r="F2521" s="51" t="str">
        <f t="shared" si="234"/>
        <v>16B2</v>
      </c>
      <c r="G2521" s="51">
        <f t="shared" si="235"/>
        <v>2</v>
      </c>
      <c r="H2521" s="51">
        <f t="shared" si="236"/>
        <v>16</v>
      </c>
      <c r="I2521" s="51" t="str">
        <f t="shared" si="237"/>
        <v>B</v>
      </c>
      <c r="J2521" s="51" t="str">
        <f t="shared" si="238"/>
        <v>D4</v>
      </c>
      <c r="K2521" s="76" t="str">
        <f t="shared" si="239"/>
        <v>1CT16B2B</v>
      </c>
      <c r="L2521" s="281" t="e">
        <f>VLOOKUP(K2521,'Planilla de control'!#REF!,2,0)</f>
        <v>#REF!</v>
      </c>
      <c r="M2521" s="29" t="e">
        <f>IF(COUNTIF('Planilla de control'!#REF!,K2521)&gt;0,"SI","NO")</f>
        <v>#REF!</v>
      </c>
    </row>
    <row r="2522" spans="1:13" x14ac:dyDescent="0.3">
      <c r="A2522" s="3" t="s">
        <v>2368</v>
      </c>
      <c r="B2522" s="3" t="s">
        <v>5566</v>
      </c>
      <c r="C2522" s="3"/>
      <c r="D2522" s="3"/>
      <c r="E2522" s="3"/>
      <c r="F2522" s="51" t="str">
        <f t="shared" si="234"/>
        <v>16B2</v>
      </c>
      <c r="G2522" s="51">
        <f t="shared" si="235"/>
        <v>2</v>
      </c>
      <c r="H2522" s="51">
        <f t="shared" si="236"/>
        <v>16</v>
      </c>
      <c r="I2522" s="51" t="str">
        <f t="shared" si="237"/>
        <v>B</v>
      </c>
      <c r="J2522" s="51" t="str">
        <f t="shared" si="238"/>
        <v>D4</v>
      </c>
      <c r="K2522" s="76" t="str">
        <f t="shared" si="239"/>
        <v>1CT16B2C</v>
      </c>
      <c r="L2522" s="281" t="e">
        <f>VLOOKUP(K2522,'Planilla de control'!#REF!,2,0)</f>
        <v>#REF!</v>
      </c>
      <c r="M2522" s="29" t="e">
        <f>IF(COUNTIF('Planilla de control'!#REF!,K2522)&gt;0,"SI","NO")</f>
        <v>#REF!</v>
      </c>
    </row>
    <row r="2523" spans="1:13" x14ac:dyDescent="0.3">
      <c r="A2523" s="3" t="s">
        <v>2368</v>
      </c>
      <c r="B2523" s="3" t="s">
        <v>5567</v>
      </c>
      <c r="C2523" s="3"/>
      <c r="D2523" s="3"/>
      <c r="E2523" s="3"/>
      <c r="F2523" s="51" t="str">
        <f t="shared" si="234"/>
        <v>16B3</v>
      </c>
      <c r="G2523" s="51">
        <f t="shared" si="235"/>
        <v>3</v>
      </c>
      <c r="H2523" s="51">
        <f t="shared" si="236"/>
        <v>16</v>
      </c>
      <c r="I2523" s="51" t="str">
        <f t="shared" si="237"/>
        <v>B</v>
      </c>
      <c r="J2523" s="51" t="str">
        <f t="shared" si="238"/>
        <v>D4</v>
      </c>
      <c r="K2523" s="76" t="str">
        <f t="shared" si="239"/>
        <v>1CT16B3A</v>
      </c>
      <c r="L2523" s="281" t="e">
        <f>VLOOKUP(K2523,'Planilla de control'!#REF!,2,0)</f>
        <v>#REF!</v>
      </c>
      <c r="M2523" s="29" t="e">
        <f>IF(COUNTIF('Planilla de control'!#REF!,K2523)&gt;0,"SI","NO")</f>
        <v>#REF!</v>
      </c>
    </row>
    <row r="2524" spans="1:13" x14ac:dyDescent="0.3">
      <c r="A2524" s="3" t="s">
        <v>2368</v>
      </c>
      <c r="B2524" s="3" t="s">
        <v>5568</v>
      </c>
      <c r="C2524" s="3"/>
      <c r="D2524" s="3"/>
      <c r="E2524" s="3"/>
      <c r="F2524" s="51" t="str">
        <f t="shared" si="234"/>
        <v>16B3</v>
      </c>
      <c r="G2524" s="51">
        <f t="shared" si="235"/>
        <v>3</v>
      </c>
      <c r="H2524" s="51">
        <f t="shared" si="236"/>
        <v>16</v>
      </c>
      <c r="I2524" s="51" t="str">
        <f t="shared" si="237"/>
        <v>B</v>
      </c>
      <c r="J2524" s="51" t="str">
        <f t="shared" si="238"/>
        <v>D4</v>
      </c>
      <c r="K2524" s="76" t="str">
        <f t="shared" si="239"/>
        <v>1CT16B3B</v>
      </c>
      <c r="L2524" s="281" t="e">
        <f>VLOOKUP(K2524,'Planilla de control'!#REF!,2,0)</f>
        <v>#REF!</v>
      </c>
      <c r="M2524" s="29" t="e">
        <f>IF(COUNTIF('Planilla de control'!#REF!,K2524)&gt;0,"SI","NO")</f>
        <v>#REF!</v>
      </c>
    </row>
    <row r="2525" spans="1:13" x14ac:dyDescent="0.3">
      <c r="A2525" s="3" t="s">
        <v>2368</v>
      </c>
      <c r="B2525" s="3" t="s">
        <v>5569</v>
      </c>
      <c r="C2525" s="3"/>
      <c r="D2525" s="3"/>
      <c r="E2525" s="3"/>
      <c r="F2525" s="51" t="str">
        <f t="shared" si="234"/>
        <v>16B3</v>
      </c>
      <c r="G2525" s="51">
        <f t="shared" si="235"/>
        <v>3</v>
      </c>
      <c r="H2525" s="51">
        <f t="shared" si="236"/>
        <v>16</v>
      </c>
      <c r="I2525" s="51" t="str">
        <f t="shared" si="237"/>
        <v>B</v>
      </c>
      <c r="J2525" s="51" t="str">
        <f t="shared" si="238"/>
        <v>D4</v>
      </c>
      <c r="K2525" s="76" t="str">
        <f t="shared" si="239"/>
        <v>1CT16B3C</v>
      </c>
      <c r="L2525" s="281" t="e">
        <f>VLOOKUP(K2525,'Planilla de control'!#REF!,2,0)</f>
        <v>#REF!</v>
      </c>
      <c r="M2525" s="29" t="e">
        <f>IF(COUNTIF('Planilla de control'!#REF!,K2525)&gt;0,"SI","NO")</f>
        <v>#REF!</v>
      </c>
    </row>
    <row r="2526" spans="1:13" x14ac:dyDescent="0.3">
      <c r="A2526" s="3" t="s">
        <v>2368</v>
      </c>
      <c r="B2526" s="3" t="s">
        <v>5570</v>
      </c>
      <c r="C2526" s="3"/>
      <c r="D2526" s="3"/>
      <c r="E2526" s="3"/>
      <c r="F2526" s="51" t="str">
        <f t="shared" si="234"/>
        <v>16B4</v>
      </c>
      <c r="G2526" s="51">
        <f t="shared" si="235"/>
        <v>4</v>
      </c>
      <c r="H2526" s="51">
        <f t="shared" si="236"/>
        <v>16</v>
      </c>
      <c r="I2526" s="51" t="str">
        <f t="shared" si="237"/>
        <v>B</v>
      </c>
      <c r="J2526" s="51" t="str">
        <f t="shared" si="238"/>
        <v>D4</v>
      </c>
      <c r="K2526" s="76" t="str">
        <f t="shared" si="239"/>
        <v>1CT16B4A</v>
      </c>
      <c r="L2526" s="281" t="e">
        <f>VLOOKUP(K2526,'Planilla de control'!#REF!,2,0)</f>
        <v>#REF!</v>
      </c>
      <c r="M2526" s="29" t="e">
        <f>IF(COUNTIF('Planilla de control'!#REF!,K2526)&gt;0,"SI","NO")</f>
        <v>#REF!</v>
      </c>
    </row>
    <row r="2527" spans="1:13" x14ac:dyDescent="0.3">
      <c r="A2527" s="3" t="s">
        <v>2368</v>
      </c>
      <c r="B2527" s="3" t="s">
        <v>5571</v>
      </c>
      <c r="C2527" s="3"/>
      <c r="D2527" s="3"/>
      <c r="E2527" s="3"/>
      <c r="F2527" s="51" t="str">
        <f t="shared" si="234"/>
        <v>16B4</v>
      </c>
      <c r="G2527" s="51">
        <f t="shared" si="235"/>
        <v>4</v>
      </c>
      <c r="H2527" s="51">
        <f t="shared" si="236"/>
        <v>16</v>
      </c>
      <c r="I2527" s="51" t="str">
        <f t="shared" si="237"/>
        <v>B</v>
      </c>
      <c r="J2527" s="51" t="str">
        <f t="shared" si="238"/>
        <v>D4</v>
      </c>
      <c r="K2527" s="76" t="str">
        <f t="shared" si="239"/>
        <v>1CT16B4B</v>
      </c>
      <c r="L2527" s="281" t="e">
        <f>VLOOKUP(K2527,'Planilla de control'!#REF!,2,0)</f>
        <v>#REF!</v>
      </c>
      <c r="M2527" s="29" t="e">
        <f>IF(COUNTIF('Planilla de control'!#REF!,K2527)&gt;0,"SI","NO")</f>
        <v>#REF!</v>
      </c>
    </row>
    <row r="2528" spans="1:13" x14ac:dyDescent="0.3">
      <c r="A2528" s="3" t="s">
        <v>2368</v>
      </c>
      <c r="B2528" s="3" t="s">
        <v>5572</v>
      </c>
      <c r="C2528" s="3"/>
      <c r="D2528" s="3"/>
      <c r="E2528" s="3"/>
      <c r="F2528" s="51" t="str">
        <f t="shared" si="234"/>
        <v>16C1</v>
      </c>
      <c r="G2528" s="51">
        <f t="shared" si="235"/>
        <v>1</v>
      </c>
      <c r="H2528" s="51">
        <f t="shared" si="236"/>
        <v>16</v>
      </c>
      <c r="I2528" s="51" t="str">
        <f t="shared" si="237"/>
        <v>C</v>
      </c>
      <c r="J2528" s="51" t="str">
        <f t="shared" si="238"/>
        <v>D4</v>
      </c>
      <c r="K2528" s="76" t="str">
        <f t="shared" si="239"/>
        <v>1CT16C1A</v>
      </c>
      <c r="L2528" s="281" t="e">
        <f>VLOOKUP(K2528,'Planilla de control'!#REF!,2,0)</f>
        <v>#REF!</v>
      </c>
      <c r="M2528" s="29" t="e">
        <f>IF(COUNTIF('Planilla de control'!#REF!,K2528)&gt;0,"SI","NO")</f>
        <v>#REF!</v>
      </c>
    </row>
    <row r="2529" spans="1:13" x14ac:dyDescent="0.3">
      <c r="A2529" s="3" t="s">
        <v>2368</v>
      </c>
      <c r="B2529" s="3" t="s">
        <v>5573</v>
      </c>
      <c r="C2529" s="3"/>
      <c r="D2529" s="3"/>
      <c r="E2529" s="3"/>
      <c r="F2529" s="51" t="str">
        <f t="shared" si="234"/>
        <v>16C1</v>
      </c>
      <c r="G2529" s="51">
        <f t="shared" si="235"/>
        <v>1</v>
      </c>
      <c r="H2529" s="51">
        <f t="shared" si="236"/>
        <v>16</v>
      </c>
      <c r="I2529" s="51" t="str">
        <f t="shared" si="237"/>
        <v>C</v>
      </c>
      <c r="J2529" s="51" t="str">
        <f t="shared" si="238"/>
        <v>D4</v>
      </c>
      <c r="K2529" s="76" t="str">
        <f t="shared" si="239"/>
        <v>1CT16C1B</v>
      </c>
      <c r="L2529" s="281" t="e">
        <f>VLOOKUP(K2529,'Planilla de control'!#REF!,2,0)</f>
        <v>#REF!</v>
      </c>
      <c r="M2529" s="29" t="e">
        <f>IF(COUNTIF('Planilla de control'!#REF!,K2529)&gt;0,"SI","NO")</f>
        <v>#REF!</v>
      </c>
    </row>
    <row r="2530" spans="1:13" x14ac:dyDescent="0.3">
      <c r="A2530" s="3" t="s">
        <v>2368</v>
      </c>
      <c r="B2530" s="3" t="s">
        <v>5574</v>
      </c>
      <c r="C2530" s="3"/>
      <c r="D2530" s="3"/>
      <c r="E2530" s="3"/>
      <c r="F2530" s="51" t="str">
        <f t="shared" si="234"/>
        <v>16C1</v>
      </c>
      <c r="G2530" s="51">
        <f t="shared" si="235"/>
        <v>1</v>
      </c>
      <c r="H2530" s="51">
        <f t="shared" si="236"/>
        <v>16</v>
      </c>
      <c r="I2530" s="51" t="str">
        <f t="shared" si="237"/>
        <v>C</v>
      </c>
      <c r="J2530" s="51" t="str">
        <f t="shared" si="238"/>
        <v>D4</v>
      </c>
      <c r="K2530" s="76" t="str">
        <f t="shared" si="239"/>
        <v>1CT16C1C</v>
      </c>
      <c r="L2530" s="281" t="e">
        <f>VLOOKUP(K2530,'Planilla de control'!#REF!,2,0)</f>
        <v>#REF!</v>
      </c>
      <c r="M2530" s="29" t="e">
        <f>IF(COUNTIF('Planilla de control'!#REF!,K2530)&gt;0,"SI","NO")</f>
        <v>#REF!</v>
      </c>
    </row>
    <row r="2531" spans="1:13" x14ac:dyDescent="0.3">
      <c r="A2531" s="3" t="s">
        <v>2368</v>
      </c>
      <c r="B2531" s="3" t="s">
        <v>5575</v>
      </c>
      <c r="C2531" s="3"/>
      <c r="D2531" s="3"/>
      <c r="E2531" s="3"/>
      <c r="F2531" s="51" t="str">
        <f t="shared" si="234"/>
        <v>16C2</v>
      </c>
      <c r="G2531" s="51">
        <f t="shared" si="235"/>
        <v>2</v>
      </c>
      <c r="H2531" s="51">
        <f t="shared" si="236"/>
        <v>16</v>
      </c>
      <c r="I2531" s="51" t="str">
        <f t="shared" si="237"/>
        <v>C</v>
      </c>
      <c r="J2531" s="51" t="str">
        <f t="shared" si="238"/>
        <v>D4</v>
      </c>
      <c r="K2531" s="76" t="str">
        <f t="shared" si="239"/>
        <v>1CT16C2A</v>
      </c>
      <c r="L2531" s="281" t="e">
        <f>VLOOKUP(K2531,'Planilla de control'!#REF!,2,0)</f>
        <v>#REF!</v>
      </c>
      <c r="M2531" s="29" t="e">
        <f>IF(COUNTIF('Planilla de control'!#REF!,K2531)&gt;0,"SI","NO")</f>
        <v>#REF!</v>
      </c>
    </row>
    <row r="2532" spans="1:13" x14ac:dyDescent="0.3">
      <c r="A2532" s="3" t="s">
        <v>2368</v>
      </c>
      <c r="B2532" s="3" t="s">
        <v>5576</v>
      </c>
      <c r="C2532" s="3"/>
      <c r="D2532" s="3"/>
      <c r="E2532" s="3"/>
      <c r="F2532" s="51" t="str">
        <f t="shared" si="234"/>
        <v>16C2</v>
      </c>
      <c r="G2532" s="51">
        <f t="shared" si="235"/>
        <v>2</v>
      </c>
      <c r="H2532" s="51">
        <f t="shared" si="236"/>
        <v>16</v>
      </c>
      <c r="I2532" s="51" t="str">
        <f t="shared" si="237"/>
        <v>C</v>
      </c>
      <c r="J2532" s="51" t="str">
        <f t="shared" si="238"/>
        <v>D4</v>
      </c>
      <c r="K2532" s="76" t="str">
        <f t="shared" si="239"/>
        <v>1CT16C2B</v>
      </c>
      <c r="L2532" s="281" t="e">
        <f>VLOOKUP(K2532,'Planilla de control'!#REF!,2,0)</f>
        <v>#REF!</v>
      </c>
      <c r="M2532" s="29" t="e">
        <f>IF(COUNTIF('Planilla de control'!#REF!,K2532)&gt;0,"SI","NO")</f>
        <v>#REF!</v>
      </c>
    </row>
    <row r="2533" spans="1:13" x14ac:dyDescent="0.3">
      <c r="A2533" s="3" t="s">
        <v>2368</v>
      </c>
      <c r="B2533" s="3" t="s">
        <v>5577</v>
      </c>
      <c r="C2533" s="3"/>
      <c r="D2533" s="3"/>
      <c r="E2533" s="3"/>
      <c r="F2533" s="51" t="str">
        <f t="shared" si="234"/>
        <v>16C2</v>
      </c>
      <c r="G2533" s="51">
        <f t="shared" si="235"/>
        <v>2</v>
      </c>
      <c r="H2533" s="51">
        <f t="shared" si="236"/>
        <v>16</v>
      </c>
      <c r="I2533" s="51" t="str">
        <f t="shared" si="237"/>
        <v>C</v>
      </c>
      <c r="J2533" s="51" t="str">
        <f t="shared" si="238"/>
        <v>D4</v>
      </c>
      <c r="K2533" s="76" t="str">
        <f t="shared" si="239"/>
        <v>1CT16C2C</v>
      </c>
      <c r="L2533" s="281" t="e">
        <f>VLOOKUP(K2533,'Planilla de control'!#REF!,2,0)</f>
        <v>#REF!</v>
      </c>
      <c r="M2533" s="29" t="e">
        <f>IF(COUNTIF('Planilla de control'!#REF!,K2533)&gt;0,"SI","NO")</f>
        <v>#REF!</v>
      </c>
    </row>
    <row r="2534" spans="1:13" x14ac:dyDescent="0.3">
      <c r="A2534" s="3" t="s">
        <v>2368</v>
      </c>
      <c r="B2534" s="3" t="s">
        <v>5578</v>
      </c>
      <c r="C2534" s="3"/>
      <c r="D2534" s="3"/>
      <c r="E2534" s="3"/>
      <c r="F2534" s="51" t="str">
        <f t="shared" si="234"/>
        <v>16C3</v>
      </c>
      <c r="G2534" s="51">
        <f t="shared" si="235"/>
        <v>3</v>
      </c>
      <c r="H2534" s="51">
        <f t="shared" si="236"/>
        <v>16</v>
      </c>
      <c r="I2534" s="51" t="str">
        <f t="shared" si="237"/>
        <v>C</v>
      </c>
      <c r="J2534" s="51" t="str">
        <f t="shared" si="238"/>
        <v>D4</v>
      </c>
      <c r="K2534" s="76" t="str">
        <f t="shared" si="239"/>
        <v>1CT16C3A</v>
      </c>
      <c r="L2534" s="281" t="e">
        <f>VLOOKUP(K2534,'Planilla de control'!#REF!,2,0)</f>
        <v>#REF!</v>
      </c>
      <c r="M2534" s="29" t="e">
        <f>IF(COUNTIF('Planilla de control'!#REF!,K2534)&gt;0,"SI","NO")</f>
        <v>#REF!</v>
      </c>
    </row>
    <row r="2535" spans="1:13" x14ac:dyDescent="0.3">
      <c r="A2535" s="3" t="s">
        <v>2368</v>
      </c>
      <c r="B2535" s="3" t="s">
        <v>5579</v>
      </c>
      <c r="C2535" s="3"/>
      <c r="D2535" s="3"/>
      <c r="E2535" s="3"/>
      <c r="F2535" s="51" t="str">
        <f t="shared" si="234"/>
        <v>16C3</v>
      </c>
      <c r="G2535" s="51">
        <f t="shared" si="235"/>
        <v>3</v>
      </c>
      <c r="H2535" s="51">
        <f t="shared" si="236"/>
        <v>16</v>
      </c>
      <c r="I2535" s="51" t="str">
        <f t="shared" si="237"/>
        <v>C</v>
      </c>
      <c r="J2535" s="51" t="str">
        <f t="shared" si="238"/>
        <v>D4</v>
      </c>
      <c r="K2535" s="76" t="str">
        <f t="shared" si="239"/>
        <v>1CT16C3B</v>
      </c>
      <c r="L2535" s="281" t="e">
        <f>VLOOKUP(K2535,'Planilla de control'!#REF!,2,0)</f>
        <v>#REF!</v>
      </c>
      <c r="M2535" s="29" t="e">
        <f>IF(COUNTIF('Planilla de control'!#REF!,K2535)&gt;0,"SI","NO")</f>
        <v>#REF!</v>
      </c>
    </row>
    <row r="2536" spans="1:13" x14ac:dyDescent="0.3">
      <c r="A2536" s="3" t="s">
        <v>2368</v>
      </c>
      <c r="B2536" s="3" t="s">
        <v>5580</v>
      </c>
      <c r="C2536" s="3"/>
      <c r="D2536" s="3"/>
      <c r="E2536" s="3"/>
      <c r="F2536" s="51" t="str">
        <f t="shared" si="234"/>
        <v>16C3</v>
      </c>
      <c r="G2536" s="51">
        <f t="shared" si="235"/>
        <v>3</v>
      </c>
      <c r="H2536" s="51">
        <f t="shared" si="236"/>
        <v>16</v>
      </c>
      <c r="I2536" s="51" t="str">
        <f t="shared" si="237"/>
        <v>C</v>
      </c>
      <c r="J2536" s="51" t="str">
        <f t="shared" si="238"/>
        <v>D4</v>
      </c>
      <c r="K2536" s="76" t="str">
        <f t="shared" si="239"/>
        <v>1CT16C3C</v>
      </c>
      <c r="L2536" s="281" t="e">
        <f>VLOOKUP(K2536,'Planilla de control'!#REF!,2,0)</f>
        <v>#REF!</v>
      </c>
      <c r="M2536" s="29" t="e">
        <f>IF(COUNTIF('Planilla de control'!#REF!,K2536)&gt;0,"SI","NO")</f>
        <v>#REF!</v>
      </c>
    </row>
    <row r="2537" spans="1:13" x14ac:dyDescent="0.3">
      <c r="A2537" s="3" t="s">
        <v>2368</v>
      </c>
      <c r="B2537" s="3" t="s">
        <v>5581</v>
      </c>
      <c r="C2537" s="3"/>
      <c r="D2537" s="3"/>
      <c r="E2537" s="3"/>
      <c r="F2537" s="51" t="str">
        <f t="shared" si="234"/>
        <v>16C4</v>
      </c>
      <c r="G2537" s="51">
        <f t="shared" si="235"/>
        <v>4</v>
      </c>
      <c r="H2537" s="51">
        <f t="shared" si="236"/>
        <v>16</v>
      </c>
      <c r="I2537" s="51" t="str">
        <f t="shared" si="237"/>
        <v>C</v>
      </c>
      <c r="J2537" s="51" t="str">
        <f t="shared" si="238"/>
        <v>D4</v>
      </c>
      <c r="K2537" s="76" t="str">
        <f t="shared" si="239"/>
        <v>1CT16C4A</v>
      </c>
      <c r="L2537" s="281" t="e">
        <f>VLOOKUP(K2537,'Planilla de control'!#REF!,2,0)</f>
        <v>#REF!</v>
      </c>
      <c r="M2537" s="29" t="e">
        <f>IF(COUNTIF('Planilla de control'!#REF!,K2537)&gt;0,"SI","NO")</f>
        <v>#REF!</v>
      </c>
    </row>
    <row r="2538" spans="1:13" x14ac:dyDescent="0.3">
      <c r="A2538" s="3" t="s">
        <v>2368</v>
      </c>
      <c r="B2538" s="3" t="s">
        <v>5582</v>
      </c>
      <c r="C2538" s="3"/>
      <c r="D2538" s="3"/>
      <c r="E2538" s="3"/>
      <c r="F2538" s="51" t="str">
        <f t="shared" si="234"/>
        <v>16C4</v>
      </c>
      <c r="G2538" s="51">
        <f t="shared" si="235"/>
        <v>4</v>
      </c>
      <c r="H2538" s="51">
        <f t="shared" si="236"/>
        <v>16</v>
      </c>
      <c r="I2538" s="51" t="str">
        <f t="shared" si="237"/>
        <v>C</v>
      </c>
      <c r="J2538" s="51" t="str">
        <f t="shared" si="238"/>
        <v>D4</v>
      </c>
      <c r="K2538" s="76" t="str">
        <f t="shared" si="239"/>
        <v>1CT16C4B</v>
      </c>
      <c r="L2538" s="281" t="e">
        <f>VLOOKUP(K2538,'Planilla de control'!#REF!,2,0)</f>
        <v>#REF!</v>
      </c>
      <c r="M2538" s="29" t="e">
        <f>IF(COUNTIF('Planilla de control'!#REF!,K2538)&gt;0,"SI","NO")</f>
        <v>#REF!</v>
      </c>
    </row>
    <row r="2539" spans="1:13" x14ac:dyDescent="0.3">
      <c r="A2539" s="3" t="s">
        <v>2368</v>
      </c>
      <c r="B2539" s="3" t="s">
        <v>5583</v>
      </c>
      <c r="C2539" s="3"/>
      <c r="D2539" s="3"/>
      <c r="E2539" s="3"/>
      <c r="F2539" s="51" t="str">
        <f t="shared" si="234"/>
        <v>16D1</v>
      </c>
      <c r="G2539" s="51">
        <f t="shared" si="235"/>
        <v>1</v>
      </c>
      <c r="H2539" s="51">
        <f t="shared" si="236"/>
        <v>16</v>
      </c>
      <c r="I2539" s="51" t="str">
        <f t="shared" si="237"/>
        <v>D</v>
      </c>
      <c r="J2539" s="51" t="str">
        <f t="shared" si="238"/>
        <v>D4</v>
      </c>
      <c r="K2539" s="76" t="str">
        <f t="shared" si="239"/>
        <v>1CT16D1A</v>
      </c>
      <c r="L2539" s="281" t="e">
        <f>VLOOKUP(K2539,'Planilla de control'!#REF!,2,0)</f>
        <v>#REF!</v>
      </c>
      <c r="M2539" s="29" t="e">
        <f>IF(COUNTIF('Planilla de control'!#REF!,K2539)&gt;0,"SI","NO")</f>
        <v>#REF!</v>
      </c>
    </row>
    <row r="2540" spans="1:13" x14ac:dyDescent="0.3">
      <c r="A2540" s="3" t="s">
        <v>2368</v>
      </c>
      <c r="B2540" s="3" t="s">
        <v>5584</v>
      </c>
      <c r="C2540" s="3"/>
      <c r="D2540" s="3"/>
      <c r="E2540" s="3"/>
      <c r="F2540" s="51" t="str">
        <f t="shared" si="234"/>
        <v>16D1</v>
      </c>
      <c r="G2540" s="51">
        <f t="shared" si="235"/>
        <v>1</v>
      </c>
      <c r="H2540" s="51">
        <f t="shared" si="236"/>
        <v>16</v>
      </c>
      <c r="I2540" s="51" t="str">
        <f t="shared" si="237"/>
        <v>D</v>
      </c>
      <c r="J2540" s="51" t="str">
        <f t="shared" si="238"/>
        <v>D4</v>
      </c>
      <c r="K2540" s="76" t="str">
        <f t="shared" si="239"/>
        <v>1CT16D1B</v>
      </c>
      <c r="L2540" s="281" t="e">
        <f>VLOOKUP(K2540,'Planilla de control'!#REF!,2,0)</f>
        <v>#REF!</v>
      </c>
      <c r="M2540" s="29" t="e">
        <f>IF(COUNTIF('Planilla de control'!#REF!,K2540)&gt;0,"SI","NO")</f>
        <v>#REF!</v>
      </c>
    </row>
    <row r="2541" spans="1:13" x14ac:dyDescent="0.3">
      <c r="A2541" s="3" t="s">
        <v>2368</v>
      </c>
      <c r="B2541" s="3" t="s">
        <v>5585</v>
      </c>
      <c r="C2541" s="3"/>
      <c r="D2541" s="3"/>
      <c r="E2541" s="3"/>
      <c r="F2541" s="51" t="str">
        <f t="shared" si="234"/>
        <v>16D1</v>
      </c>
      <c r="G2541" s="51">
        <f t="shared" si="235"/>
        <v>1</v>
      </c>
      <c r="H2541" s="51">
        <f t="shared" si="236"/>
        <v>16</v>
      </c>
      <c r="I2541" s="51" t="str">
        <f t="shared" si="237"/>
        <v>D</v>
      </c>
      <c r="J2541" s="51" t="str">
        <f t="shared" si="238"/>
        <v>D4</v>
      </c>
      <c r="K2541" s="76" t="str">
        <f t="shared" si="239"/>
        <v>1CT16D1C</v>
      </c>
      <c r="L2541" s="281" t="e">
        <f>VLOOKUP(K2541,'Planilla de control'!#REF!,2,0)</f>
        <v>#REF!</v>
      </c>
      <c r="M2541" s="29" t="e">
        <f>IF(COUNTIF('Planilla de control'!#REF!,K2541)&gt;0,"SI","NO")</f>
        <v>#REF!</v>
      </c>
    </row>
    <row r="2542" spans="1:13" x14ac:dyDescent="0.3">
      <c r="A2542" s="3" t="s">
        <v>2368</v>
      </c>
      <c r="B2542" s="3" t="s">
        <v>5586</v>
      </c>
      <c r="C2542" s="3"/>
      <c r="D2542" s="3"/>
      <c r="E2542" s="3"/>
      <c r="F2542" s="51" t="str">
        <f t="shared" si="234"/>
        <v>16D2</v>
      </c>
      <c r="G2542" s="51">
        <f t="shared" si="235"/>
        <v>2</v>
      </c>
      <c r="H2542" s="51">
        <f t="shared" si="236"/>
        <v>16</v>
      </c>
      <c r="I2542" s="51" t="str">
        <f t="shared" si="237"/>
        <v>D</v>
      </c>
      <c r="J2542" s="51" t="str">
        <f t="shared" si="238"/>
        <v>D4</v>
      </c>
      <c r="K2542" s="76" t="str">
        <f t="shared" si="239"/>
        <v>1CT16D2A</v>
      </c>
      <c r="L2542" s="281" t="e">
        <f>VLOOKUP(K2542,'Planilla de control'!#REF!,2,0)</f>
        <v>#REF!</v>
      </c>
      <c r="M2542" s="29" t="e">
        <f>IF(COUNTIF('Planilla de control'!#REF!,K2542)&gt;0,"SI","NO")</f>
        <v>#REF!</v>
      </c>
    </row>
    <row r="2543" spans="1:13" x14ac:dyDescent="0.3">
      <c r="A2543" s="3" t="s">
        <v>2368</v>
      </c>
      <c r="B2543" s="3" t="s">
        <v>5587</v>
      </c>
      <c r="C2543" s="3"/>
      <c r="D2543" s="3"/>
      <c r="E2543" s="3"/>
      <c r="F2543" s="51" t="str">
        <f t="shared" si="234"/>
        <v>16D2</v>
      </c>
      <c r="G2543" s="51">
        <f t="shared" si="235"/>
        <v>2</v>
      </c>
      <c r="H2543" s="51">
        <f t="shared" si="236"/>
        <v>16</v>
      </c>
      <c r="I2543" s="51" t="str">
        <f t="shared" si="237"/>
        <v>D</v>
      </c>
      <c r="J2543" s="51" t="str">
        <f t="shared" si="238"/>
        <v>D4</v>
      </c>
      <c r="K2543" s="76" t="str">
        <f t="shared" si="239"/>
        <v>1CT16D2B</v>
      </c>
      <c r="L2543" s="281" t="e">
        <f>VLOOKUP(K2543,'Planilla de control'!#REF!,2,0)</f>
        <v>#REF!</v>
      </c>
      <c r="M2543" s="29" t="e">
        <f>IF(COUNTIF('Planilla de control'!#REF!,K2543)&gt;0,"SI","NO")</f>
        <v>#REF!</v>
      </c>
    </row>
    <row r="2544" spans="1:13" x14ac:dyDescent="0.3">
      <c r="A2544" s="3" t="s">
        <v>2368</v>
      </c>
      <c r="B2544" s="3" t="s">
        <v>5588</v>
      </c>
      <c r="C2544" s="3"/>
      <c r="D2544" s="3"/>
      <c r="E2544" s="3"/>
      <c r="F2544" s="51" t="str">
        <f t="shared" si="234"/>
        <v>16D2</v>
      </c>
      <c r="G2544" s="51">
        <f t="shared" si="235"/>
        <v>2</v>
      </c>
      <c r="H2544" s="51">
        <f t="shared" si="236"/>
        <v>16</v>
      </c>
      <c r="I2544" s="51" t="str">
        <f t="shared" si="237"/>
        <v>D</v>
      </c>
      <c r="J2544" s="51" t="str">
        <f t="shared" si="238"/>
        <v>D4</v>
      </c>
      <c r="K2544" s="76" t="str">
        <f t="shared" si="239"/>
        <v>1CT16D2C</v>
      </c>
      <c r="L2544" s="281" t="e">
        <f>VLOOKUP(K2544,'Planilla de control'!#REF!,2,0)</f>
        <v>#REF!</v>
      </c>
      <c r="M2544" s="29" t="e">
        <f>IF(COUNTIF('Planilla de control'!#REF!,K2544)&gt;0,"SI","NO")</f>
        <v>#REF!</v>
      </c>
    </row>
    <row r="2545" spans="1:13" x14ac:dyDescent="0.3">
      <c r="A2545" s="3" t="s">
        <v>2368</v>
      </c>
      <c r="B2545" s="3" t="s">
        <v>5589</v>
      </c>
      <c r="C2545" s="3"/>
      <c r="D2545" s="3"/>
      <c r="E2545" s="3"/>
      <c r="F2545" s="51" t="str">
        <f t="shared" si="234"/>
        <v>16D3</v>
      </c>
      <c r="G2545" s="51">
        <f t="shared" si="235"/>
        <v>3</v>
      </c>
      <c r="H2545" s="51">
        <f t="shared" si="236"/>
        <v>16</v>
      </c>
      <c r="I2545" s="51" t="str">
        <f t="shared" si="237"/>
        <v>D</v>
      </c>
      <c r="J2545" s="51" t="str">
        <f t="shared" si="238"/>
        <v>D4</v>
      </c>
      <c r="K2545" s="76" t="str">
        <f t="shared" si="239"/>
        <v>1CT16D3A</v>
      </c>
      <c r="L2545" s="281" t="e">
        <f>VLOOKUP(K2545,'Planilla de control'!#REF!,2,0)</f>
        <v>#REF!</v>
      </c>
      <c r="M2545" s="29" t="e">
        <f>IF(COUNTIF('Planilla de control'!#REF!,K2545)&gt;0,"SI","NO")</f>
        <v>#REF!</v>
      </c>
    </row>
    <row r="2546" spans="1:13" x14ac:dyDescent="0.3">
      <c r="A2546" s="3" t="s">
        <v>2368</v>
      </c>
      <c r="B2546" s="3" t="s">
        <v>5590</v>
      </c>
      <c r="C2546" s="3"/>
      <c r="D2546" s="3"/>
      <c r="E2546" s="3"/>
      <c r="F2546" s="51" t="str">
        <f t="shared" si="234"/>
        <v>16D3</v>
      </c>
      <c r="G2546" s="51">
        <f t="shared" si="235"/>
        <v>3</v>
      </c>
      <c r="H2546" s="51">
        <f t="shared" si="236"/>
        <v>16</v>
      </c>
      <c r="I2546" s="51" t="str">
        <f t="shared" si="237"/>
        <v>D</v>
      </c>
      <c r="J2546" s="51" t="str">
        <f t="shared" si="238"/>
        <v>D4</v>
      </c>
      <c r="K2546" s="76" t="str">
        <f t="shared" si="239"/>
        <v>1CT16D3B</v>
      </c>
      <c r="L2546" s="281" t="e">
        <f>VLOOKUP(K2546,'Planilla de control'!#REF!,2,0)</f>
        <v>#REF!</v>
      </c>
      <c r="M2546" s="29" t="e">
        <f>IF(COUNTIF('Planilla de control'!#REF!,K2546)&gt;0,"SI","NO")</f>
        <v>#REF!</v>
      </c>
    </row>
    <row r="2547" spans="1:13" x14ac:dyDescent="0.3">
      <c r="A2547" s="3" t="s">
        <v>2368</v>
      </c>
      <c r="B2547" s="3" t="s">
        <v>5591</v>
      </c>
      <c r="C2547" s="3"/>
      <c r="D2547" s="3"/>
      <c r="E2547" s="3"/>
      <c r="F2547" s="51" t="str">
        <f t="shared" si="234"/>
        <v>16D3</v>
      </c>
      <c r="G2547" s="51">
        <f t="shared" si="235"/>
        <v>3</v>
      </c>
      <c r="H2547" s="51">
        <f t="shared" si="236"/>
        <v>16</v>
      </c>
      <c r="I2547" s="51" t="str">
        <f t="shared" si="237"/>
        <v>D</v>
      </c>
      <c r="J2547" s="51" t="str">
        <f t="shared" si="238"/>
        <v>D4</v>
      </c>
      <c r="K2547" s="76" t="str">
        <f t="shared" si="239"/>
        <v>1CT16D3C</v>
      </c>
      <c r="L2547" s="281" t="e">
        <f>VLOOKUP(K2547,'Planilla de control'!#REF!,2,0)</f>
        <v>#REF!</v>
      </c>
      <c r="M2547" s="29" t="e">
        <f>IF(COUNTIF('Planilla de control'!#REF!,K2547)&gt;0,"SI","NO")</f>
        <v>#REF!</v>
      </c>
    </row>
    <row r="2548" spans="1:13" x14ac:dyDescent="0.3">
      <c r="A2548" s="3" t="s">
        <v>2368</v>
      </c>
      <c r="B2548" s="3" t="s">
        <v>5592</v>
      </c>
      <c r="C2548" s="3"/>
      <c r="D2548" s="3"/>
      <c r="E2548" s="3"/>
      <c r="F2548" s="51" t="str">
        <f t="shared" si="234"/>
        <v>16D4</v>
      </c>
      <c r="G2548" s="51">
        <f t="shared" si="235"/>
        <v>4</v>
      </c>
      <c r="H2548" s="51">
        <f t="shared" si="236"/>
        <v>16</v>
      </c>
      <c r="I2548" s="51" t="str">
        <f t="shared" si="237"/>
        <v>D</v>
      </c>
      <c r="J2548" s="51" t="str">
        <f t="shared" si="238"/>
        <v>D4</v>
      </c>
      <c r="K2548" s="76" t="str">
        <f t="shared" si="239"/>
        <v>1CT16D4A</v>
      </c>
      <c r="L2548" s="281" t="e">
        <f>VLOOKUP(K2548,'Planilla de control'!#REF!,2,0)</f>
        <v>#REF!</v>
      </c>
      <c r="M2548" s="29" t="e">
        <f>IF(COUNTIF('Planilla de control'!#REF!,K2548)&gt;0,"SI","NO")</f>
        <v>#REF!</v>
      </c>
    </row>
    <row r="2549" spans="1:13" x14ac:dyDescent="0.3">
      <c r="A2549" s="3" t="s">
        <v>2368</v>
      </c>
      <c r="B2549" s="3" t="s">
        <v>5593</v>
      </c>
      <c r="C2549" s="3"/>
      <c r="D2549" s="3"/>
      <c r="E2549" s="3"/>
      <c r="F2549" s="51" t="str">
        <f t="shared" si="234"/>
        <v>16D4</v>
      </c>
      <c r="G2549" s="51">
        <f t="shared" si="235"/>
        <v>4</v>
      </c>
      <c r="H2549" s="51">
        <f t="shared" si="236"/>
        <v>16</v>
      </c>
      <c r="I2549" s="51" t="str">
        <f t="shared" si="237"/>
        <v>D</v>
      </c>
      <c r="J2549" s="51" t="str">
        <f t="shared" si="238"/>
        <v>D4</v>
      </c>
      <c r="K2549" s="76" t="str">
        <f t="shared" si="239"/>
        <v>1CT16D4B</v>
      </c>
      <c r="L2549" s="281" t="e">
        <f>VLOOKUP(K2549,'Planilla de control'!#REF!,2,0)</f>
        <v>#REF!</v>
      </c>
      <c r="M2549" s="29" t="e">
        <f>IF(COUNTIF('Planilla de control'!#REF!,K2549)&gt;0,"SI","NO")</f>
        <v>#REF!</v>
      </c>
    </row>
    <row r="2550" spans="1:13" x14ac:dyDescent="0.3">
      <c r="A2550" s="3" t="s">
        <v>2368</v>
      </c>
      <c r="B2550" s="3" t="s">
        <v>5594</v>
      </c>
      <c r="C2550" s="3"/>
      <c r="D2550" s="3"/>
      <c r="E2550" s="3"/>
      <c r="F2550" s="51" t="str">
        <f t="shared" si="234"/>
        <v>17A2</v>
      </c>
      <c r="G2550" s="51">
        <f t="shared" si="235"/>
        <v>2</v>
      </c>
      <c r="H2550" s="51">
        <f t="shared" si="236"/>
        <v>17</v>
      </c>
      <c r="I2550" s="51" t="str">
        <f t="shared" si="237"/>
        <v>A</v>
      </c>
      <c r="J2550" s="51" t="str">
        <f t="shared" si="238"/>
        <v>D4</v>
      </c>
      <c r="K2550" s="76" t="str">
        <f t="shared" si="239"/>
        <v>1CT17A2A</v>
      </c>
      <c r="L2550" s="281" t="e">
        <f>VLOOKUP(K2550,'Planilla de control'!#REF!,2,0)</f>
        <v>#REF!</v>
      </c>
      <c r="M2550" s="29" t="e">
        <f>IF(COUNTIF('Planilla de control'!#REF!,K2550)&gt;0,"SI","NO")</f>
        <v>#REF!</v>
      </c>
    </row>
    <row r="2551" spans="1:13" x14ac:dyDescent="0.3">
      <c r="A2551" s="3" t="s">
        <v>2368</v>
      </c>
      <c r="B2551" s="3" t="s">
        <v>5595</v>
      </c>
      <c r="C2551" s="3"/>
      <c r="D2551" s="3"/>
      <c r="E2551" s="3"/>
      <c r="F2551" s="51" t="str">
        <f t="shared" si="234"/>
        <v>17A2</v>
      </c>
      <c r="G2551" s="51">
        <f t="shared" si="235"/>
        <v>2</v>
      </c>
      <c r="H2551" s="51">
        <f t="shared" si="236"/>
        <v>17</v>
      </c>
      <c r="I2551" s="51" t="str">
        <f t="shared" si="237"/>
        <v>A</v>
      </c>
      <c r="J2551" s="51" t="str">
        <f t="shared" si="238"/>
        <v>D4</v>
      </c>
      <c r="K2551" s="76" t="str">
        <f t="shared" si="239"/>
        <v>1CT17A2B</v>
      </c>
      <c r="L2551" s="281" t="e">
        <f>VLOOKUP(K2551,'Planilla de control'!#REF!,2,0)</f>
        <v>#REF!</v>
      </c>
      <c r="M2551" s="29" t="e">
        <f>IF(COUNTIF('Planilla de control'!#REF!,K2551)&gt;0,"SI","NO")</f>
        <v>#REF!</v>
      </c>
    </row>
    <row r="2552" spans="1:13" x14ac:dyDescent="0.3">
      <c r="A2552" s="3" t="s">
        <v>2368</v>
      </c>
      <c r="B2552" s="3" t="s">
        <v>5596</v>
      </c>
      <c r="C2552" s="3"/>
      <c r="D2552" s="3"/>
      <c r="E2552" s="3"/>
      <c r="F2552" s="51" t="str">
        <f t="shared" si="234"/>
        <v>17A2</v>
      </c>
      <c r="G2552" s="51">
        <f t="shared" si="235"/>
        <v>2</v>
      </c>
      <c r="H2552" s="51">
        <f t="shared" si="236"/>
        <v>17</v>
      </c>
      <c r="I2552" s="51" t="str">
        <f t="shared" si="237"/>
        <v>A</v>
      </c>
      <c r="J2552" s="51" t="str">
        <f t="shared" si="238"/>
        <v>D4</v>
      </c>
      <c r="K2552" s="76" t="str">
        <f t="shared" si="239"/>
        <v>1CT17A2C</v>
      </c>
      <c r="L2552" s="281" t="e">
        <f>VLOOKUP(K2552,'Planilla de control'!#REF!,2,0)</f>
        <v>#REF!</v>
      </c>
      <c r="M2552" s="29" t="e">
        <f>IF(COUNTIF('Planilla de control'!#REF!,K2552)&gt;0,"SI","NO")</f>
        <v>#REF!</v>
      </c>
    </row>
    <row r="2553" spans="1:13" x14ac:dyDescent="0.3">
      <c r="A2553" s="3" t="s">
        <v>2368</v>
      </c>
      <c r="B2553" s="3" t="s">
        <v>5597</v>
      </c>
      <c r="C2553" s="3"/>
      <c r="D2553" s="3"/>
      <c r="E2553" s="3"/>
      <c r="F2553" s="51" t="str">
        <f t="shared" si="234"/>
        <v>17A3</v>
      </c>
      <c r="G2553" s="51">
        <f t="shared" si="235"/>
        <v>3</v>
      </c>
      <c r="H2553" s="51">
        <f t="shared" si="236"/>
        <v>17</v>
      </c>
      <c r="I2553" s="51" t="str">
        <f t="shared" si="237"/>
        <v>A</v>
      </c>
      <c r="J2553" s="51" t="str">
        <f t="shared" si="238"/>
        <v>D4</v>
      </c>
      <c r="K2553" s="76" t="str">
        <f t="shared" si="239"/>
        <v>1CT17A3A</v>
      </c>
      <c r="L2553" s="281" t="e">
        <f>VLOOKUP(K2553,'Planilla de control'!#REF!,2,0)</f>
        <v>#REF!</v>
      </c>
      <c r="M2553" s="29" t="e">
        <f>IF(COUNTIF('Planilla de control'!#REF!,K2553)&gt;0,"SI","NO")</f>
        <v>#REF!</v>
      </c>
    </row>
    <row r="2554" spans="1:13" x14ac:dyDescent="0.3">
      <c r="A2554" s="3" t="s">
        <v>2368</v>
      </c>
      <c r="B2554" s="3" t="s">
        <v>5598</v>
      </c>
      <c r="C2554" s="3"/>
      <c r="D2554" s="3"/>
      <c r="E2554" s="3"/>
      <c r="F2554" s="51" t="str">
        <f t="shared" si="234"/>
        <v>17A3</v>
      </c>
      <c r="G2554" s="51">
        <f t="shared" si="235"/>
        <v>3</v>
      </c>
      <c r="H2554" s="51">
        <f t="shared" si="236"/>
        <v>17</v>
      </c>
      <c r="I2554" s="51" t="str">
        <f t="shared" si="237"/>
        <v>A</v>
      </c>
      <c r="J2554" s="51" t="str">
        <f t="shared" si="238"/>
        <v>D4</v>
      </c>
      <c r="K2554" s="76" t="str">
        <f t="shared" si="239"/>
        <v>1CT17A3B</v>
      </c>
      <c r="L2554" s="281" t="e">
        <f>VLOOKUP(K2554,'Planilla de control'!#REF!,2,0)</f>
        <v>#REF!</v>
      </c>
      <c r="M2554" s="29" t="e">
        <f>IF(COUNTIF('Planilla de control'!#REF!,K2554)&gt;0,"SI","NO")</f>
        <v>#REF!</v>
      </c>
    </row>
    <row r="2555" spans="1:13" x14ac:dyDescent="0.3">
      <c r="A2555" s="3" t="s">
        <v>2368</v>
      </c>
      <c r="B2555" s="3" t="s">
        <v>5599</v>
      </c>
      <c r="C2555" s="3"/>
      <c r="D2555" s="3"/>
      <c r="E2555" s="3"/>
      <c r="F2555" s="51" t="str">
        <f t="shared" si="234"/>
        <v>17B2</v>
      </c>
      <c r="G2555" s="51">
        <f t="shared" si="235"/>
        <v>2</v>
      </c>
      <c r="H2555" s="51">
        <f t="shared" si="236"/>
        <v>17</v>
      </c>
      <c r="I2555" s="51" t="str">
        <f t="shared" si="237"/>
        <v>B</v>
      </c>
      <c r="J2555" s="51" t="str">
        <f t="shared" si="238"/>
        <v>D4</v>
      </c>
      <c r="K2555" s="76" t="str">
        <f t="shared" si="239"/>
        <v>1CT17B2A</v>
      </c>
      <c r="L2555" s="281" t="e">
        <f>VLOOKUP(K2555,'Planilla de control'!#REF!,2,0)</f>
        <v>#REF!</v>
      </c>
      <c r="M2555" s="29" t="e">
        <f>IF(COUNTIF('Planilla de control'!#REF!,K2555)&gt;0,"SI","NO")</f>
        <v>#REF!</v>
      </c>
    </row>
    <row r="2556" spans="1:13" x14ac:dyDescent="0.3">
      <c r="A2556" s="3" t="s">
        <v>2368</v>
      </c>
      <c r="B2556" s="3" t="s">
        <v>5600</v>
      </c>
      <c r="C2556" s="3"/>
      <c r="D2556" s="3"/>
      <c r="E2556" s="3"/>
      <c r="F2556" s="51" t="str">
        <f t="shared" si="234"/>
        <v>17B2</v>
      </c>
      <c r="G2556" s="51">
        <f t="shared" si="235"/>
        <v>2</v>
      </c>
      <c r="H2556" s="51">
        <f t="shared" si="236"/>
        <v>17</v>
      </c>
      <c r="I2556" s="51" t="str">
        <f t="shared" si="237"/>
        <v>B</v>
      </c>
      <c r="J2556" s="51" t="str">
        <f t="shared" si="238"/>
        <v>D4</v>
      </c>
      <c r="K2556" s="76" t="str">
        <f t="shared" si="239"/>
        <v>1CT17B2B</v>
      </c>
      <c r="L2556" s="281" t="e">
        <f>VLOOKUP(K2556,'Planilla de control'!#REF!,2,0)</f>
        <v>#REF!</v>
      </c>
      <c r="M2556" s="29" t="e">
        <f>IF(COUNTIF('Planilla de control'!#REF!,K2556)&gt;0,"SI","NO")</f>
        <v>#REF!</v>
      </c>
    </row>
    <row r="2557" spans="1:13" x14ac:dyDescent="0.3">
      <c r="A2557" s="3" t="s">
        <v>2368</v>
      </c>
      <c r="B2557" s="3" t="s">
        <v>5601</v>
      </c>
      <c r="C2557" s="3"/>
      <c r="D2557" s="3"/>
      <c r="E2557" s="3"/>
      <c r="F2557" s="51" t="str">
        <f t="shared" si="234"/>
        <v>17B2</v>
      </c>
      <c r="G2557" s="51">
        <f t="shared" si="235"/>
        <v>2</v>
      </c>
      <c r="H2557" s="51">
        <f t="shared" si="236"/>
        <v>17</v>
      </c>
      <c r="I2557" s="51" t="str">
        <f t="shared" si="237"/>
        <v>B</v>
      </c>
      <c r="J2557" s="51" t="str">
        <f t="shared" si="238"/>
        <v>D4</v>
      </c>
      <c r="K2557" s="76" t="str">
        <f t="shared" si="239"/>
        <v>1CT17B2C</v>
      </c>
      <c r="L2557" s="281" t="e">
        <f>VLOOKUP(K2557,'Planilla de control'!#REF!,2,0)</f>
        <v>#REF!</v>
      </c>
      <c r="M2557" s="29" t="e">
        <f>IF(COUNTIF('Planilla de control'!#REF!,K2557)&gt;0,"SI","NO")</f>
        <v>#REF!</v>
      </c>
    </row>
    <row r="2558" spans="1:13" x14ac:dyDescent="0.3">
      <c r="A2558" s="3" t="s">
        <v>2368</v>
      </c>
      <c r="B2558" s="3" t="s">
        <v>5602</v>
      </c>
      <c r="C2558" s="3"/>
      <c r="D2558" s="3"/>
      <c r="E2558" s="3"/>
      <c r="F2558" s="51" t="str">
        <f t="shared" si="234"/>
        <v>17B3</v>
      </c>
      <c r="G2558" s="51">
        <f t="shared" si="235"/>
        <v>3</v>
      </c>
      <c r="H2558" s="51">
        <f t="shared" si="236"/>
        <v>17</v>
      </c>
      <c r="I2558" s="51" t="str">
        <f t="shared" si="237"/>
        <v>B</v>
      </c>
      <c r="J2558" s="51" t="str">
        <f t="shared" si="238"/>
        <v>D4</v>
      </c>
      <c r="K2558" s="76" t="str">
        <f t="shared" si="239"/>
        <v>1CT17B3A</v>
      </c>
      <c r="L2558" s="281" t="e">
        <f>VLOOKUP(K2558,'Planilla de control'!#REF!,2,0)</f>
        <v>#REF!</v>
      </c>
      <c r="M2558" s="29" t="e">
        <f>IF(COUNTIF('Planilla de control'!#REF!,K2558)&gt;0,"SI","NO")</f>
        <v>#REF!</v>
      </c>
    </row>
    <row r="2559" spans="1:13" x14ac:dyDescent="0.3">
      <c r="A2559" s="3" t="s">
        <v>2368</v>
      </c>
      <c r="B2559" s="3" t="s">
        <v>5603</v>
      </c>
      <c r="C2559" s="3"/>
      <c r="D2559" s="3"/>
      <c r="E2559" s="3"/>
      <c r="F2559" s="51" t="str">
        <f t="shared" si="234"/>
        <v>17B3</v>
      </c>
      <c r="G2559" s="51">
        <f t="shared" si="235"/>
        <v>3</v>
      </c>
      <c r="H2559" s="51">
        <f t="shared" si="236"/>
        <v>17</v>
      </c>
      <c r="I2559" s="51" t="str">
        <f t="shared" si="237"/>
        <v>B</v>
      </c>
      <c r="J2559" s="51" t="str">
        <f t="shared" si="238"/>
        <v>D4</v>
      </c>
      <c r="K2559" s="76" t="str">
        <f t="shared" si="239"/>
        <v>1CT17B3B</v>
      </c>
      <c r="L2559" s="281" t="e">
        <f>VLOOKUP(K2559,'Planilla de control'!#REF!,2,0)</f>
        <v>#REF!</v>
      </c>
      <c r="M2559" s="29" t="e">
        <f>IF(COUNTIF('Planilla de control'!#REF!,K2559)&gt;0,"SI","NO")</f>
        <v>#REF!</v>
      </c>
    </row>
    <row r="2560" spans="1:13" x14ac:dyDescent="0.3">
      <c r="A2560" s="3" t="s">
        <v>2368</v>
      </c>
      <c r="B2560" s="3" t="s">
        <v>5604</v>
      </c>
      <c r="C2560" s="3"/>
      <c r="D2560" s="3"/>
      <c r="E2560" s="3"/>
      <c r="F2560" s="51" t="str">
        <f t="shared" si="234"/>
        <v>17B4</v>
      </c>
      <c r="G2560" s="51">
        <f t="shared" si="235"/>
        <v>4</v>
      </c>
      <c r="H2560" s="51">
        <f t="shared" si="236"/>
        <v>17</v>
      </c>
      <c r="I2560" s="51" t="str">
        <f t="shared" si="237"/>
        <v>B</v>
      </c>
      <c r="J2560" s="51" t="str">
        <f t="shared" si="238"/>
        <v>D4</v>
      </c>
      <c r="K2560" s="76" t="str">
        <f t="shared" si="239"/>
        <v>1CT17B4A</v>
      </c>
      <c r="L2560" s="281" t="e">
        <f>VLOOKUP(K2560,'Planilla de control'!#REF!,2,0)</f>
        <v>#REF!</v>
      </c>
      <c r="M2560" s="29" t="e">
        <f>IF(COUNTIF('Planilla de control'!#REF!,K2560)&gt;0,"SI","NO")</f>
        <v>#REF!</v>
      </c>
    </row>
    <row r="2561" spans="1:13" x14ac:dyDescent="0.3">
      <c r="A2561" s="3" t="s">
        <v>2368</v>
      </c>
      <c r="B2561" s="3" t="s">
        <v>5605</v>
      </c>
      <c r="C2561" s="3"/>
      <c r="D2561" s="3"/>
      <c r="E2561" s="3"/>
      <c r="F2561" s="51" t="str">
        <f t="shared" si="234"/>
        <v>17B4</v>
      </c>
      <c r="G2561" s="51">
        <f t="shared" si="235"/>
        <v>4</v>
      </c>
      <c r="H2561" s="51">
        <f t="shared" si="236"/>
        <v>17</v>
      </c>
      <c r="I2561" s="51" t="str">
        <f t="shared" si="237"/>
        <v>B</v>
      </c>
      <c r="J2561" s="51" t="str">
        <f t="shared" si="238"/>
        <v>D4</v>
      </c>
      <c r="K2561" s="76" t="str">
        <f t="shared" si="239"/>
        <v>1CT17B4B</v>
      </c>
      <c r="L2561" s="281" t="e">
        <f>VLOOKUP(K2561,'Planilla de control'!#REF!,2,0)</f>
        <v>#REF!</v>
      </c>
      <c r="M2561" s="29" t="e">
        <f>IF(COUNTIF('Planilla de control'!#REF!,K2561)&gt;0,"SI","NO")</f>
        <v>#REF!</v>
      </c>
    </row>
    <row r="2562" spans="1:13" x14ac:dyDescent="0.3">
      <c r="A2562" s="3" t="s">
        <v>2368</v>
      </c>
      <c r="B2562" s="3" t="s">
        <v>5606</v>
      </c>
      <c r="C2562" s="3"/>
      <c r="D2562" s="3"/>
      <c r="E2562" s="3"/>
      <c r="F2562" s="51" t="str">
        <f t="shared" si="234"/>
        <v>17C2</v>
      </c>
      <c r="G2562" s="51">
        <f t="shared" si="235"/>
        <v>2</v>
      </c>
      <c r="H2562" s="51">
        <f t="shared" si="236"/>
        <v>17</v>
      </c>
      <c r="I2562" s="51" t="str">
        <f t="shared" si="237"/>
        <v>C</v>
      </c>
      <c r="J2562" s="51" t="str">
        <f t="shared" si="238"/>
        <v>D4</v>
      </c>
      <c r="K2562" s="76" t="str">
        <f t="shared" si="239"/>
        <v>1CT17C2A</v>
      </c>
      <c r="L2562" s="281" t="e">
        <f>VLOOKUP(K2562,'Planilla de control'!#REF!,2,0)</f>
        <v>#REF!</v>
      </c>
      <c r="M2562" s="29" t="e">
        <f>IF(COUNTIF('Planilla de control'!#REF!,K2562)&gt;0,"SI","NO")</f>
        <v>#REF!</v>
      </c>
    </row>
    <row r="2563" spans="1:13" x14ac:dyDescent="0.3">
      <c r="A2563" s="3" t="s">
        <v>2368</v>
      </c>
      <c r="B2563" s="3" t="s">
        <v>5607</v>
      </c>
      <c r="C2563" s="3"/>
      <c r="D2563" s="3"/>
      <c r="E2563" s="3"/>
      <c r="F2563" s="51" t="str">
        <f t="shared" ref="F2563:F2626" si="240">IF(OR(LEN(B2563)=9,LEN(B2563)=5),MID(B2563,1,4),MID(B2563,1,5))</f>
        <v>17C2</v>
      </c>
      <c r="G2563" s="51">
        <f t="shared" ref="G2563:G2626" si="241">IF(MID(F2563,5,1)&lt;&gt;"",MID(F2563,4,2),MID(F2563,4,1))*1</f>
        <v>2</v>
      </c>
      <c r="H2563" s="51">
        <f t="shared" ref="H2563:H2626" si="242">+MID(B2563,1,2)*1</f>
        <v>17</v>
      </c>
      <c r="I2563" s="51" t="str">
        <f t="shared" ref="I2563:I2626" si="243">+MID(B2563,3,1)</f>
        <v>C</v>
      </c>
      <c r="J2563" s="51" t="str">
        <f t="shared" ref="J2563:J2626" si="244">HLOOKUP(A2563,$O$1:$U$2,2,0)</f>
        <v>D4</v>
      </c>
      <c r="K2563" s="76" t="str">
        <f t="shared" ref="K2563:K2626" si="245">CONCATENATE(A2563,B2563)</f>
        <v>1CT17C2B</v>
      </c>
      <c r="L2563" s="281" t="e">
        <f>VLOOKUP(K2563,'Planilla de control'!#REF!,2,0)</f>
        <v>#REF!</v>
      </c>
      <c r="M2563" s="29" t="e">
        <f>IF(COUNTIF('Planilla de control'!#REF!,K2563)&gt;0,"SI","NO")</f>
        <v>#REF!</v>
      </c>
    </row>
    <row r="2564" spans="1:13" x14ac:dyDescent="0.3">
      <c r="A2564" s="3" t="s">
        <v>2368</v>
      </c>
      <c r="B2564" s="3" t="s">
        <v>5608</v>
      </c>
      <c r="C2564" s="3"/>
      <c r="D2564" s="3"/>
      <c r="E2564" s="3"/>
      <c r="F2564" s="51" t="str">
        <f t="shared" si="240"/>
        <v>17C2</v>
      </c>
      <c r="G2564" s="51">
        <f t="shared" si="241"/>
        <v>2</v>
      </c>
      <c r="H2564" s="51">
        <f t="shared" si="242"/>
        <v>17</v>
      </c>
      <c r="I2564" s="51" t="str">
        <f t="shared" si="243"/>
        <v>C</v>
      </c>
      <c r="J2564" s="51" t="str">
        <f t="shared" si="244"/>
        <v>D4</v>
      </c>
      <c r="K2564" s="76" t="str">
        <f t="shared" si="245"/>
        <v>1CT17C2C</v>
      </c>
      <c r="L2564" s="281" t="e">
        <f>VLOOKUP(K2564,'Planilla de control'!#REF!,2,0)</f>
        <v>#REF!</v>
      </c>
      <c r="M2564" s="29" t="e">
        <f>IF(COUNTIF('Planilla de control'!#REF!,K2564)&gt;0,"SI","NO")</f>
        <v>#REF!</v>
      </c>
    </row>
    <row r="2565" spans="1:13" x14ac:dyDescent="0.3">
      <c r="A2565" s="3" t="s">
        <v>2368</v>
      </c>
      <c r="B2565" s="3" t="s">
        <v>5609</v>
      </c>
      <c r="C2565" s="3"/>
      <c r="D2565" s="3"/>
      <c r="E2565" s="3"/>
      <c r="F2565" s="51" t="str">
        <f t="shared" si="240"/>
        <v>17C3</v>
      </c>
      <c r="G2565" s="51">
        <f t="shared" si="241"/>
        <v>3</v>
      </c>
      <c r="H2565" s="51">
        <f t="shared" si="242"/>
        <v>17</v>
      </c>
      <c r="I2565" s="51" t="str">
        <f t="shared" si="243"/>
        <v>C</v>
      </c>
      <c r="J2565" s="51" t="str">
        <f t="shared" si="244"/>
        <v>D4</v>
      </c>
      <c r="K2565" s="76" t="str">
        <f t="shared" si="245"/>
        <v>1CT17C3A</v>
      </c>
      <c r="L2565" s="281" t="e">
        <f>VLOOKUP(K2565,'Planilla de control'!#REF!,2,0)</f>
        <v>#REF!</v>
      </c>
      <c r="M2565" s="29" t="e">
        <f>IF(COUNTIF('Planilla de control'!#REF!,K2565)&gt;0,"SI","NO")</f>
        <v>#REF!</v>
      </c>
    </row>
    <row r="2566" spans="1:13" x14ac:dyDescent="0.3">
      <c r="A2566" s="3" t="s">
        <v>2368</v>
      </c>
      <c r="B2566" s="3" t="s">
        <v>5610</v>
      </c>
      <c r="C2566" s="3"/>
      <c r="D2566" s="3"/>
      <c r="E2566" s="3"/>
      <c r="F2566" s="51" t="str">
        <f t="shared" si="240"/>
        <v>17C3</v>
      </c>
      <c r="G2566" s="51">
        <f t="shared" si="241"/>
        <v>3</v>
      </c>
      <c r="H2566" s="51">
        <f t="shared" si="242"/>
        <v>17</v>
      </c>
      <c r="I2566" s="51" t="str">
        <f t="shared" si="243"/>
        <v>C</v>
      </c>
      <c r="J2566" s="51" t="str">
        <f t="shared" si="244"/>
        <v>D4</v>
      </c>
      <c r="K2566" s="76" t="str">
        <f t="shared" si="245"/>
        <v>1CT17C3B</v>
      </c>
      <c r="L2566" s="281" t="e">
        <f>VLOOKUP(K2566,'Planilla de control'!#REF!,2,0)</f>
        <v>#REF!</v>
      </c>
      <c r="M2566" s="29" t="e">
        <f>IF(COUNTIF('Planilla de control'!#REF!,K2566)&gt;0,"SI","NO")</f>
        <v>#REF!</v>
      </c>
    </row>
    <row r="2567" spans="1:13" x14ac:dyDescent="0.3">
      <c r="A2567" s="3" t="s">
        <v>2368</v>
      </c>
      <c r="B2567" s="3" t="s">
        <v>5611</v>
      </c>
      <c r="C2567" s="3"/>
      <c r="D2567" s="3"/>
      <c r="E2567" s="3"/>
      <c r="F2567" s="51" t="str">
        <f t="shared" si="240"/>
        <v>17C4</v>
      </c>
      <c r="G2567" s="51">
        <f t="shared" si="241"/>
        <v>4</v>
      </c>
      <c r="H2567" s="51">
        <f t="shared" si="242"/>
        <v>17</v>
      </c>
      <c r="I2567" s="51" t="str">
        <f t="shared" si="243"/>
        <v>C</v>
      </c>
      <c r="J2567" s="51" t="str">
        <f t="shared" si="244"/>
        <v>D4</v>
      </c>
      <c r="K2567" s="76" t="str">
        <f t="shared" si="245"/>
        <v>1CT17C4A</v>
      </c>
      <c r="L2567" s="281" t="e">
        <f>VLOOKUP(K2567,'Planilla de control'!#REF!,2,0)</f>
        <v>#REF!</v>
      </c>
      <c r="M2567" s="29" t="e">
        <f>IF(COUNTIF('Planilla de control'!#REF!,K2567)&gt;0,"SI","NO")</f>
        <v>#REF!</v>
      </c>
    </row>
    <row r="2568" spans="1:13" x14ac:dyDescent="0.3">
      <c r="A2568" s="3" t="s">
        <v>2368</v>
      </c>
      <c r="B2568" s="3" t="s">
        <v>5612</v>
      </c>
      <c r="C2568" s="3"/>
      <c r="D2568" s="3"/>
      <c r="E2568" s="3"/>
      <c r="F2568" s="51" t="str">
        <f t="shared" si="240"/>
        <v>17C4</v>
      </c>
      <c r="G2568" s="51">
        <f t="shared" si="241"/>
        <v>4</v>
      </c>
      <c r="H2568" s="51">
        <f t="shared" si="242"/>
        <v>17</v>
      </c>
      <c r="I2568" s="51" t="str">
        <f t="shared" si="243"/>
        <v>C</v>
      </c>
      <c r="J2568" s="51" t="str">
        <f t="shared" si="244"/>
        <v>D4</v>
      </c>
      <c r="K2568" s="76" t="str">
        <f t="shared" si="245"/>
        <v>1CT17C4B</v>
      </c>
      <c r="L2568" s="281" t="e">
        <f>VLOOKUP(K2568,'Planilla de control'!#REF!,2,0)</f>
        <v>#REF!</v>
      </c>
      <c r="M2568" s="29" t="e">
        <f>IF(COUNTIF('Planilla de control'!#REF!,K2568)&gt;0,"SI","NO")</f>
        <v>#REF!</v>
      </c>
    </row>
    <row r="2569" spans="1:13" x14ac:dyDescent="0.3">
      <c r="A2569" s="3" t="s">
        <v>2368</v>
      </c>
      <c r="B2569" s="3" t="s">
        <v>5613</v>
      </c>
      <c r="C2569" s="3"/>
      <c r="D2569" s="3"/>
      <c r="E2569" s="3"/>
      <c r="F2569" s="51" t="str">
        <f t="shared" si="240"/>
        <v>17D2</v>
      </c>
      <c r="G2569" s="51">
        <f t="shared" si="241"/>
        <v>2</v>
      </c>
      <c r="H2569" s="51">
        <f t="shared" si="242"/>
        <v>17</v>
      </c>
      <c r="I2569" s="51" t="str">
        <f t="shared" si="243"/>
        <v>D</v>
      </c>
      <c r="J2569" s="51" t="str">
        <f t="shared" si="244"/>
        <v>D4</v>
      </c>
      <c r="K2569" s="76" t="str">
        <f t="shared" si="245"/>
        <v>1CT17D2A</v>
      </c>
      <c r="L2569" s="281" t="e">
        <f>VLOOKUP(K2569,'Planilla de control'!#REF!,2,0)</f>
        <v>#REF!</v>
      </c>
      <c r="M2569" s="29" t="e">
        <f>IF(COUNTIF('Planilla de control'!#REF!,K2569)&gt;0,"SI","NO")</f>
        <v>#REF!</v>
      </c>
    </row>
    <row r="2570" spans="1:13" x14ac:dyDescent="0.3">
      <c r="A2570" s="3" t="s">
        <v>2368</v>
      </c>
      <c r="B2570" s="3" t="s">
        <v>5614</v>
      </c>
      <c r="C2570" s="3"/>
      <c r="D2570" s="3"/>
      <c r="E2570" s="3"/>
      <c r="F2570" s="51" t="str">
        <f t="shared" si="240"/>
        <v>17D2</v>
      </c>
      <c r="G2570" s="51">
        <f t="shared" si="241"/>
        <v>2</v>
      </c>
      <c r="H2570" s="51">
        <f t="shared" si="242"/>
        <v>17</v>
      </c>
      <c r="I2570" s="51" t="str">
        <f t="shared" si="243"/>
        <v>D</v>
      </c>
      <c r="J2570" s="51" t="str">
        <f t="shared" si="244"/>
        <v>D4</v>
      </c>
      <c r="K2570" s="76" t="str">
        <f t="shared" si="245"/>
        <v>1CT17D2B</v>
      </c>
      <c r="L2570" s="281" t="e">
        <f>VLOOKUP(K2570,'Planilla de control'!#REF!,2,0)</f>
        <v>#REF!</v>
      </c>
      <c r="M2570" s="29" t="e">
        <f>IF(COUNTIF('Planilla de control'!#REF!,K2570)&gt;0,"SI","NO")</f>
        <v>#REF!</v>
      </c>
    </row>
    <row r="2571" spans="1:13" x14ac:dyDescent="0.3">
      <c r="A2571" s="3" t="s">
        <v>2368</v>
      </c>
      <c r="B2571" s="3" t="s">
        <v>5615</v>
      </c>
      <c r="C2571" s="3"/>
      <c r="D2571" s="3"/>
      <c r="E2571" s="3"/>
      <c r="F2571" s="51" t="str">
        <f t="shared" si="240"/>
        <v>17D2</v>
      </c>
      <c r="G2571" s="51">
        <f t="shared" si="241"/>
        <v>2</v>
      </c>
      <c r="H2571" s="51">
        <f t="shared" si="242"/>
        <v>17</v>
      </c>
      <c r="I2571" s="51" t="str">
        <f t="shared" si="243"/>
        <v>D</v>
      </c>
      <c r="J2571" s="51" t="str">
        <f t="shared" si="244"/>
        <v>D4</v>
      </c>
      <c r="K2571" s="76" t="str">
        <f t="shared" si="245"/>
        <v>1CT17D2C</v>
      </c>
      <c r="L2571" s="281" t="e">
        <f>VLOOKUP(K2571,'Planilla de control'!#REF!,2,0)</f>
        <v>#REF!</v>
      </c>
      <c r="M2571" s="29" t="e">
        <f>IF(COUNTIF('Planilla de control'!#REF!,K2571)&gt;0,"SI","NO")</f>
        <v>#REF!</v>
      </c>
    </row>
    <row r="2572" spans="1:13" x14ac:dyDescent="0.3">
      <c r="A2572" s="3" t="s">
        <v>2368</v>
      </c>
      <c r="B2572" s="3" t="s">
        <v>5616</v>
      </c>
      <c r="C2572" s="3"/>
      <c r="D2572" s="3"/>
      <c r="E2572" s="3"/>
      <c r="F2572" s="51" t="str">
        <f t="shared" si="240"/>
        <v>17D3</v>
      </c>
      <c r="G2572" s="51">
        <f t="shared" si="241"/>
        <v>3</v>
      </c>
      <c r="H2572" s="51">
        <f t="shared" si="242"/>
        <v>17</v>
      </c>
      <c r="I2572" s="51" t="str">
        <f t="shared" si="243"/>
        <v>D</v>
      </c>
      <c r="J2572" s="51" t="str">
        <f t="shared" si="244"/>
        <v>D4</v>
      </c>
      <c r="K2572" s="76" t="str">
        <f t="shared" si="245"/>
        <v>1CT17D3A</v>
      </c>
      <c r="L2572" s="281" t="e">
        <f>VLOOKUP(K2572,'Planilla de control'!#REF!,2,0)</f>
        <v>#REF!</v>
      </c>
      <c r="M2572" s="29" t="e">
        <f>IF(COUNTIF('Planilla de control'!#REF!,K2572)&gt;0,"SI","NO")</f>
        <v>#REF!</v>
      </c>
    </row>
    <row r="2573" spans="1:13" x14ac:dyDescent="0.3">
      <c r="A2573" s="3" t="s">
        <v>2368</v>
      </c>
      <c r="B2573" s="3" t="s">
        <v>5617</v>
      </c>
      <c r="C2573" s="3"/>
      <c r="D2573" s="3"/>
      <c r="E2573" s="3"/>
      <c r="F2573" s="51" t="str">
        <f t="shared" si="240"/>
        <v>17D3</v>
      </c>
      <c r="G2573" s="51">
        <f t="shared" si="241"/>
        <v>3</v>
      </c>
      <c r="H2573" s="51">
        <f t="shared" si="242"/>
        <v>17</v>
      </c>
      <c r="I2573" s="51" t="str">
        <f t="shared" si="243"/>
        <v>D</v>
      </c>
      <c r="J2573" s="51" t="str">
        <f t="shared" si="244"/>
        <v>D4</v>
      </c>
      <c r="K2573" s="76" t="str">
        <f t="shared" si="245"/>
        <v>1CT17D3B</v>
      </c>
      <c r="L2573" s="281" t="e">
        <f>VLOOKUP(K2573,'Planilla de control'!#REF!,2,0)</f>
        <v>#REF!</v>
      </c>
      <c r="M2573" s="29" t="e">
        <f>IF(COUNTIF('Planilla de control'!#REF!,K2573)&gt;0,"SI","NO")</f>
        <v>#REF!</v>
      </c>
    </row>
    <row r="2574" spans="1:13" x14ac:dyDescent="0.3">
      <c r="A2574" s="3" t="s">
        <v>2368</v>
      </c>
      <c r="B2574" s="3" t="s">
        <v>5618</v>
      </c>
      <c r="C2574" s="3"/>
      <c r="D2574" s="3"/>
      <c r="E2574" s="3"/>
      <c r="F2574" s="51" t="str">
        <f t="shared" si="240"/>
        <v>17D4</v>
      </c>
      <c r="G2574" s="51">
        <f t="shared" si="241"/>
        <v>4</v>
      </c>
      <c r="H2574" s="51">
        <f t="shared" si="242"/>
        <v>17</v>
      </c>
      <c r="I2574" s="51" t="str">
        <f t="shared" si="243"/>
        <v>D</v>
      </c>
      <c r="J2574" s="51" t="str">
        <f t="shared" si="244"/>
        <v>D4</v>
      </c>
      <c r="K2574" s="76" t="str">
        <f t="shared" si="245"/>
        <v>1CT17D4A</v>
      </c>
      <c r="L2574" s="281" t="e">
        <f>VLOOKUP(K2574,'Planilla de control'!#REF!,2,0)</f>
        <v>#REF!</v>
      </c>
      <c r="M2574" s="29" t="e">
        <f>IF(COUNTIF('Planilla de control'!#REF!,K2574)&gt;0,"SI","NO")</f>
        <v>#REF!</v>
      </c>
    </row>
    <row r="2575" spans="1:13" x14ac:dyDescent="0.3">
      <c r="A2575" s="3" t="s">
        <v>2368</v>
      </c>
      <c r="B2575" s="3" t="s">
        <v>5619</v>
      </c>
      <c r="C2575" s="3"/>
      <c r="D2575" s="3"/>
      <c r="E2575" s="3"/>
      <c r="F2575" s="51" t="str">
        <f t="shared" si="240"/>
        <v>17D4</v>
      </c>
      <c r="G2575" s="51">
        <f t="shared" si="241"/>
        <v>4</v>
      </c>
      <c r="H2575" s="51">
        <f t="shared" si="242"/>
        <v>17</v>
      </c>
      <c r="I2575" s="51" t="str">
        <f t="shared" si="243"/>
        <v>D</v>
      </c>
      <c r="J2575" s="51" t="str">
        <f t="shared" si="244"/>
        <v>D4</v>
      </c>
      <c r="K2575" s="76" t="str">
        <f t="shared" si="245"/>
        <v>1CT17D4B</v>
      </c>
      <c r="L2575" s="281" t="e">
        <f>VLOOKUP(K2575,'Planilla de control'!#REF!,2,0)</f>
        <v>#REF!</v>
      </c>
      <c r="M2575" s="29" t="e">
        <f>IF(COUNTIF('Planilla de control'!#REF!,K2575)&gt;0,"SI","NO")</f>
        <v>#REF!</v>
      </c>
    </row>
    <row r="2576" spans="1:13" x14ac:dyDescent="0.3">
      <c r="A2576" s="3" t="s">
        <v>2368</v>
      </c>
      <c r="B2576" s="3" t="s">
        <v>5620</v>
      </c>
      <c r="C2576" s="3"/>
      <c r="D2576" s="3"/>
      <c r="E2576" s="3"/>
      <c r="F2576" s="51" t="str">
        <f t="shared" si="240"/>
        <v>17E2</v>
      </c>
      <c r="G2576" s="51">
        <f t="shared" si="241"/>
        <v>2</v>
      </c>
      <c r="H2576" s="51">
        <f t="shared" si="242"/>
        <v>17</v>
      </c>
      <c r="I2576" s="51" t="str">
        <f t="shared" si="243"/>
        <v>E</v>
      </c>
      <c r="J2576" s="51" t="str">
        <f t="shared" si="244"/>
        <v>D4</v>
      </c>
      <c r="K2576" s="76" t="str">
        <f t="shared" si="245"/>
        <v>1CT17E2A</v>
      </c>
      <c r="L2576" s="281" t="e">
        <f>VLOOKUP(K2576,'Planilla de control'!#REF!,2,0)</f>
        <v>#REF!</v>
      </c>
      <c r="M2576" s="29" t="e">
        <f>IF(COUNTIF('Planilla de control'!#REF!,K2576)&gt;0,"SI","NO")</f>
        <v>#REF!</v>
      </c>
    </row>
    <row r="2577" spans="1:13" x14ac:dyDescent="0.3">
      <c r="A2577" s="3" t="s">
        <v>2368</v>
      </c>
      <c r="B2577" s="3" t="s">
        <v>5621</v>
      </c>
      <c r="C2577" s="3"/>
      <c r="D2577" s="3"/>
      <c r="E2577" s="3"/>
      <c r="F2577" s="51" t="str">
        <f t="shared" si="240"/>
        <v>17E2</v>
      </c>
      <c r="G2577" s="51">
        <f t="shared" si="241"/>
        <v>2</v>
      </c>
      <c r="H2577" s="51">
        <f t="shared" si="242"/>
        <v>17</v>
      </c>
      <c r="I2577" s="51" t="str">
        <f t="shared" si="243"/>
        <v>E</v>
      </c>
      <c r="J2577" s="51" t="str">
        <f t="shared" si="244"/>
        <v>D4</v>
      </c>
      <c r="K2577" s="76" t="str">
        <f t="shared" si="245"/>
        <v>1CT17E2B</v>
      </c>
      <c r="L2577" s="281" t="e">
        <f>VLOOKUP(K2577,'Planilla de control'!#REF!,2,0)</f>
        <v>#REF!</v>
      </c>
      <c r="M2577" s="29" t="e">
        <f>IF(COUNTIF('Planilla de control'!#REF!,K2577)&gt;0,"SI","NO")</f>
        <v>#REF!</v>
      </c>
    </row>
    <row r="2578" spans="1:13" x14ac:dyDescent="0.3">
      <c r="A2578" s="3" t="s">
        <v>2368</v>
      </c>
      <c r="B2578" s="3" t="s">
        <v>5622</v>
      </c>
      <c r="C2578" s="3"/>
      <c r="D2578" s="3"/>
      <c r="E2578" s="3"/>
      <c r="F2578" s="51" t="str">
        <f t="shared" si="240"/>
        <v>17E2</v>
      </c>
      <c r="G2578" s="51">
        <f t="shared" si="241"/>
        <v>2</v>
      </c>
      <c r="H2578" s="51">
        <f t="shared" si="242"/>
        <v>17</v>
      </c>
      <c r="I2578" s="51" t="str">
        <f t="shared" si="243"/>
        <v>E</v>
      </c>
      <c r="J2578" s="51" t="str">
        <f t="shared" si="244"/>
        <v>D4</v>
      </c>
      <c r="K2578" s="76" t="str">
        <f t="shared" si="245"/>
        <v>1CT17E2C</v>
      </c>
      <c r="L2578" s="281" t="e">
        <f>VLOOKUP(K2578,'Planilla de control'!#REF!,2,0)</f>
        <v>#REF!</v>
      </c>
      <c r="M2578" s="29" t="e">
        <f>IF(COUNTIF('Planilla de control'!#REF!,K2578)&gt;0,"SI","NO")</f>
        <v>#REF!</v>
      </c>
    </row>
    <row r="2579" spans="1:13" x14ac:dyDescent="0.3">
      <c r="A2579" s="3" t="s">
        <v>2368</v>
      </c>
      <c r="B2579" s="3" t="s">
        <v>5623</v>
      </c>
      <c r="C2579" s="3"/>
      <c r="D2579" s="3"/>
      <c r="E2579" s="3"/>
      <c r="F2579" s="51" t="str">
        <f t="shared" si="240"/>
        <v>17E3</v>
      </c>
      <c r="G2579" s="51">
        <f t="shared" si="241"/>
        <v>3</v>
      </c>
      <c r="H2579" s="51">
        <f t="shared" si="242"/>
        <v>17</v>
      </c>
      <c r="I2579" s="51" t="str">
        <f t="shared" si="243"/>
        <v>E</v>
      </c>
      <c r="J2579" s="51" t="str">
        <f t="shared" si="244"/>
        <v>D4</v>
      </c>
      <c r="K2579" s="76" t="str">
        <f t="shared" si="245"/>
        <v>1CT17E3A</v>
      </c>
      <c r="L2579" s="281" t="e">
        <f>VLOOKUP(K2579,'Planilla de control'!#REF!,2,0)</f>
        <v>#REF!</v>
      </c>
      <c r="M2579" s="29" t="e">
        <f>IF(COUNTIF('Planilla de control'!#REF!,K2579)&gt;0,"SI","NO")</f>
        <v>#REF!</v>
      </c>
    </row>
    <row r="2580" spans="1:13" x14ac:dyDescent="0.3">
      <c r="A2580" s="3" t="s">
        <v>2368</v>
      </c>
      <c r="B2580" s="3" t="s">
        <v>5624</v>
      </c>
      <c r="C2580" s="3"/>
      <c r="D2580" s="3"/>
      <c r="E2580" s="3"/>
      <c r="F2580" s="51" t="str">
        <f t="shared" si="240"/>
        <v>17E3</v>
      </c>
      <c r="G2580" s="51">
        <f t="shared" si="241"/>
        <v>3</v>
      </c>
      <c r="H2580" s="51">
        <f t="shared" si="242"/>
        <v>17</v>
      </c>
      <c r="I2580" s="51" t="str">
        <f t="shared" si="243"/>
        <v>E</v>
      </c>
      <c r="J2580" s="51" t="str">
        <f t="shared" si="244"/>
        <v>D4</v>
      </c>
      <c r="K2580" s="76" t="str">
        <f t="shared" si="245"/>
        <v>1CT17E3B</v>
      </c>
      <c r="L2580" s="281" t="e">
        <f>VLOOKUP(K2580,'Planilla de control'!#REF!,2,0)</f>
        <v>#REF!</v>
      </c>
      <c r="M2580" s="29" t="e">
        <f>IF(COUNTIF('Planilla de control'!#REF!,K2580)&gt;0,"SI","NO")</f>
        <v>#REF!</v>
      </c>
    </row>
    <row r="2581" spans="1:13" x14ac:dyDescent="0.3">
      <c r="A2581" s="3" t="s">
        <v>2368</v>
      </c>
      <c r="B2581" s="3" t="s">
        <v>5625</v>
      </c>
      <c r="C2581" s="3"/>
      <c r="D2581" s="3"/>
      <c r="E2581" s="3"/>
      <c r="F2581" s="51" t="str">
        <f t="shared" si="240"/>
        <v>17E4</v>
      </c>
      <c r="G2581" s="51">
        <f t="shared" si="241"/>
        <v>4</v>
      </c>
      <c r="H2581" s="51">
        <f t="shared" si="242"/>
        <v>17</v>
      </c>
      <c r="I2581" s="51" t="str">
        <f t="shared" si="243"/>
        <v>E</v>
      </c>
      <c r="J2581" s="51" t="str">
        <f t="shared" si="244"/>
        <v>D4</v>
      </c>
      <c r="K2581" s="76" t="str">
        <f t="shared" si="245"/>
        <v>1CT17E4A</v>
      </c>
      <c r="L2581" s="281" t="e">
        <f>VLOOKUP(K2581,'Planilla de control'!#REF!,2,0)</f>
        <v>#REF!</v>
      </c>
      <c r="M2581" s="29" t="e">
        <f>IF(COUNTIF('Planilla de control'!#REF!,K2581)&gt;0,"SI","NO")</f>
        <v>#REF!</v>
      </c>
    </row>
    <row r="2582" spans="1:13" x14ac:dyDescent="0.3">
      <c r="A2582" s="3" t="s">
        <v>2368</v>
      </c>
      <c r="B2582" s="3" t="s">
        <v>5626</v>
      </c>
      <c r="C2582" s="3"/>
      <c r="D2582" s="3"/>
      <c r="E2582" s="3"/>
      <c r="F2582" s="51" t="str">
        <f t="shared" si="240"/>
        <v>17E4</v>
      </c>
      <c r="G2582" s="51">
        <f t="shared" si="241"/>
        <v>4</v>
      </c>
      <c r="H2582" s="51">
        <f t="shared" si="242"/>
        <v>17</v>
      </c>
      <c r="I2582" s="51" t="str">
        <f t="shared" si="243"/>
        <v>E</v>
      </c>
      <c r="J2582" s="51" t="str">
        <f t="shared" si="244"/>
        <v>D4</v>
      </c>
      <c r="K2582" s="76" t="str">
        <f t="shared" si="245"/>
        <v>1CT17E4B</v>
      </c>
      <c r="L2582" s="281" t="e">
        <f>VLOOKUP(K2582,'Planilla de control'!#REF!,2,0)</f>
        <v>#REF!</v>
      </c>
      <c r="M2582" s="29" t="e">
        <f>IF(COUNTIF('Planilla de control'!#REF!,K2582)&gt;0,"SI","NO")</f>
        <v>#REF!</v>
      </c>
    </row>
    <row r="2583" spans="1:13" x14ac:dyDescent="0.3">
      <c r="A2583" s="3" t="s">
        <v>2368</v>
      </c>
      <c r="B2583" s="3" t="s">
        <v>5627</v>
      </c>
      <c r="C2583" s="3"/>
      <c r="D2583" s="3"/>
      <c r="E2583" s="3"/>
      <c r="F2583" s="51" t="str">
        <f t="shared" si="240"/>
        <v>18A3</v>
      </c>
      <c r="G2583" s="51">
        <f t="shared" si="241"/>
        <v>3</v>
      </c>
      <c r="H2583" s="51">
        <f t="shared" si="242"/>
        <v>18</v>
      </c>
      <c r="I2583" s="51" t="str">
        <f t="shared" si="243"/>
        <v>A</v>
      </c>
      <c r="J2583" s="51" t="str">
        <f t="shared" si="244"/>
        <v>D4</v>
      </c>
      <c r="K2583" s="76" t="str">
        <f t="shared" si="245"/>
        <v>1CT18A3A</v>
      </c>
      <c r="L2583" s="281" t="e">
        <f>VLOOKUP(K2583,'Planilla de control'!#REF!,2,0)</f>
        <v>#REF!</v>
      </c>
      <c r="M2583" s="29" t="e">
        <f>IF(COUNTIF('Planilla de control'!#REF!,K2583)&gt;0,"SI","NO")</f>
        <v>#REF!</v>
      </c>
    </row>
    <row r="2584" spans="1:13" x14ac:dyDescent="0.3">
      <c r="A2584" s="3" t="s">
        <v>2368</v>
      </c>
      <c r="B2584" s="3" t="s">
        <v>5628</v>
      </c>
      <c r="C2584" s="3"/>
      <c r="D2584" s="3"/>
      <c r="E2584" s="3"/>
      <c r="F2584" s="51" t="str">
        <f t="shared" si="240"/>
        <v>18A3</v>
      </c>
      <c r="G2584" s="51">
        <f t="shared" si="241"/>
        <v>3</v>
      </c>
      <c r="H2584" s="51">
        <f t="shared" si="242"/>
        <v>18</v>
      </c>
      <c r="I2584" s="51" t="str">
        <f t="shared" si="243"/>
        <v>A</v>
      </c>
      <c r="J2584" s="51" t="str">
        <f t="shared" si="244"/>
        <v>D4</v>
      </c>
      <c r="K2584" s="76" t="str">
        <f t="shared" si="245"/>
        <v>1CT18A3B</v>
      </c>
      <c r="L2584" s="281" t="e">
        <f>VLOOKUP(K2584,'Planilla de control'!#REF!,2,0)</f>
        <v>#REF!</v>
      </c>
      <c r="M2584" s="29" t="e">
        <f>IF(COUNTIF('Planilla de control'!#REF!,K2584)&gt;0,"SI","NO")</f>
        <v>#REF!</v>
      </c>
    </row>
    <row r="2585" spans="1:13" x14ac:dyDescent="0.3">
      <c r="A2585" s="3" t="s">
        <v>2368</v>
      </c>
      <c r="B2585" s="3" t="s">
        <v>5629</v>
      </c>
      <c r="C2585" s="3"/>
      <c r="D2585" s="3"/>
      <c r="E2585" s="3"/>
      <c r="F2585" s="51" t="str">
        <f t="shared" si="240"/>
        <v>18A4</v>
      </c>
      <c r="G2585" s="51">
        <f t="shared" si="241"/>
        <v>4</v>
      </c>
      <c r="H2585" s="51">
        <f t="shared" si="242"/>
        <v>18</v>
      </c>
      <c r="I2585" s="51" t="str">
        <f t="shared" si="243"/>
        <v>A</v>
      </c>
      <c r="J2585" s="51" t="str">
        <f t="shared" si="244"/>
        <v>D4</v>
      </c>
      <c r="K2585" s="76" t="str">
        <f t="shared" si="245"/>
        <v>1CT18A4A</v>
      </c>
      <c r="L2585" s="281" t="e">
        <f>VLOOKUP(K2585,'Planilla de control'!#REF!,2,0)</f>
        <v>#REF!</v>
      </c>
      <c r="M2585" s="29" t="e">
        <f>IF(COUNTIF('Planilla de control'!#REF!,K2585)&gt;0,"SI","NO")</f>
        <v>#REF!</v>
      </c>
    </row>
    <row r="2586" spans="1:13" x14ac:dyDescent="0.3">
      <c r="A2586" s="3" t="s">
        <v>2368</v>
      </c>
      <c r="B2586" s="3" t="s">
        <v>5630</v>
      </c>
      <c r="C2586" s="3"/>
      <c r="D2586" s="3"/>
      <c r="E2586" s="3"/>
      <c r="F2586" s="51" t="str">
        <f t="shared" si="240"/>
        <v>18A4</v>
      </c>
      <c r="G2586" s="51">
        <f t="shared" si="241"/>
        <v>4</v>
      </c>
      <c r="H2586" s="51">
        <f t="shared" si="242"/>
        <v>18</v>
      </c>
      <c r="I2586" s="51" t="str">
        <f t="shared" si="243"/>
        <v>A</v>
      </c>
      <c r="J2586" s="51" t="str">
        <f t="shared" si="244"/>
        <v>D4</v>
      </c>
      <c r="K2586" s="76" t="str">
        <f t="shared" si="245"/>
        <v>1CT18A4B</v>
      </c>
      <c r="L2586" s="281" t="e">
        <f>VLOOKUP(K2586,'Planilla de control'!#REF!,2,0)</f>
        <v>#REF!</v>
      </c>
      <c r="M2586" s="29" t="e">
        <f>IF(COUNTIF('Planilla de control'!#REF!,K2586)&gt;0,"SI","NO")</f>
        <v>#REF!</v>
      </c>
    </row>
    <row r="2587" spans="1:13" x14ac:dyDescent="0.3">
      <c r="A2587" s="3" t="s">
        <v>2368</v>
      </c>
      <c r="B2587" s="3" t="s">
        <v>5631</v>
      </c>
      <c r="C2587" s="3"/>
      <c r="D2587" s="3"/>
      <c r="E2587" s="3"/>
      <c r="F2587" s="51" t="str">
        <f t="shared" si="240"/>
        <v>18A5</v>
      </c>
      <c r="G2587" s="51">
        <f t="shared" si="241"/>
        <v>5</v>
      </c>
      <c r="H2587" s="51">
        <f t="shared" si="242"/>
        <v>18</v>
      </c>
      <c r="I2587" s="51" t="str">
        <f t="shared" si="243"/>
        <v>A</v>
      </c>
      <c r="J2587" s="51" t="str">
        <f t="shared" si="244"/>
        <v>D4</v>
      </c>
      <c r="K2587" s="76" t="str">
        <f t="shared" si="245"/>
        <v>1CT18A5A</v>
      </c>
      <c r="L2587" s="281" t="e">
        <f>VLOOKUP(K2587,'Planilla de control'!#REF!,2,0)</f>
        <v>#REF!</v>
      </c>
      <c r="M2587" s="29" t="e">
        <f>IF(COUNTIF('Planilla de control'!#REF!,K2587)&gt;0,"SI","NO")</f>
        <v>#REF!</v>
      </c>
    </row>
    <row r="2588" spans="1:13" x14ac:dyDescent="0.3">
      <c r="A2588" s="3" t="s">
        <v>2368</v>
      </c>
      <c r="B2588" s="3" t="s">
        <v>5632</v>
      </c>
      <c r="C2588" s="3"/>
      <c r="D2588" s="3"/>
      <c r="E2588" s="3"/>
      <c r="F2588" s="51" t="str">
        <f t="shared" si="240"/>
        <v>18A5</v>
      </c>
      <c r="G2588" s="51">
        <f t="shared" si="241"/>
        <v>5</v>
      </c>
      <c r="H2588" s="51">
        <f t="shared" si="242"/>
        <v>18</v>
      </c>
      <c r="I2588" s="51" t="str">
        <f t="shared" si="243"/>
        <v>A</v>
      </c>
      <c r="J2588" s="51" t="str">
        <f t="shared" si="244"/>
        <v>D4</v>
      </c>
      <c r="K2588" s="76" t="str">
        <f t="shared" si="245"/>
        <v>1CT18A5B</v>
      </c>
      <c r="L2588" s="281" t="e">
        <f>VLOOKUP(K2588,'Planilla de control'!#REF!,2,0)</f>
        <v>#REF!</v>
      </c>
      <c r="M2588" s="29" t="e">
        <f>IF(COUNTIF('Planilla de control'!#REF!,K2588)&gt;0,"SI","NO")</f>
        <v>#REF!</v>
      </c>
    </row>
    <row r="2589" spans="1:13" x14ac:dyDescent="0.3">
      <c r="A2589" s="3" t="s">
        <v>2368</v>
      </c>
      <c r="B2589" s="3" t="s">
        <v>5633</v>
      </c>
      <c r="C2589" s="3"/>
      <c r="D2589" s="3"/>
      <c r="E2589" s="3"/>
      <c r="F2589" s="51" t="str">
        <f t="shared" si="240"/>
        <v>18B2</v>
      </c>
      <c r="G2589" s="51">
        <f t="shared" si="241"/>
        <v>2</v>
      </c>
      <c r="H2589" s="51">
        <f t="shared" si="242"/>
        <v>18</v>
      </c>
      <c r="I2589" s="51" t="str">
        <f t="shared" si="243"/>
        <v>B</v>
      </c>
      <c r="J2589" s="51" t="str">
        <f t="shared" si="244"/>
        <v>D4</v>
      </c>
      <c r="K2589" s="76" t="str">
        <f t="shared" si="245"/>
        <v>1CT18B2A</v>
      </c>
      <c r="L2589" s="281" t="e">
        <f>VLOOKUP(K2589,'Planilla de control'!#REF!,2,0)</f>
        <v>#REF!</v>
      </c>
      <c r="M2589" s="29" t="e">
        <f>IF(COUNTIF('Planilla de control'!#REF!,K2589)&gt;0,"SI","NO")</f>
        <v>#REF!</v>
      </c>
    </row>
    <row r="2590" spans="1:13" x14ac:dyDescent="0.3">
      <c r="A2590" s="3" t="s">
        <v>2368</v>
      </c>
      <c r="B2590" s="3" t="s">
        <v>5634</v>
      </c>
      <c r="C2590" s="3"/>
      <c r="D2590" s="3"/>
      <c r="E2590" s="3"/>
      <c r="F2590" s="51" t="str">
        <f t="shared" si="240"/>
        <v>18B2</v>
      </c>
      <c r="G2590" s="51">
        <f t="shared" si="241"/>
        <v>2</v>
      </c>
      <c r="H2590" s="51">
        <f t="shared" si="242"/>
        <v>18</v>
      </c>
      <c r="I2590" s="51" t="str">
        <f t="shared" si="243"/>
        <v>B</v>
      </c>
      <c r="J2590" s="51" t="str">
        <f t="shared" si="244"/>
        <v>D4</v>
      </c>
      <c r="K2590" s="76" t="str">
        <f t="shared" si="245"/>
        <v>1CT18B2B</v>
      </c>
      <c r="L2590" s="281" t="e">
        <f>VLOOKUP(K2590,'Planilla de control'!#REF!,2,0)</f>
        <v>#REF!</v>
      </c>
      <c r="M2590" s="29" t="e">
        <f>IF(COUNTIF('Planilla de control'!#REF!,K2590)&gt;0,"SI","NO")</f>
        <v>#REF!</v>
      </c>
    </row>
    <row r="2591" spans="1:13" x14ac:dyDescent="0.3">
      <c r="A2591" s="3" t="s">
        <v>2368</v>
      </c>
      <c r="B2591" s="3" t="s">
        <v>5635</v>
      </c>
      <c r="C2591" s="3"/>
      <c r="D2591" s="3"/>
      <c r="E2591" s="3"/>
      <c r="F2591" s="51" t="str">
        <f t="shared" si="240"/>
        <v>18B2</v>
      </c>
      <c r="G2591" s="51">
        <f t="shared" si="241"/>
        <v>2</v>
      </c>
      <c r="H2591" s="51">
        <f t="shared" si="242"/>
        <v>18</v>
      </c>
      <c r="I2591" s="51" t="str">
        <f t="shared" si="243"/>
        <v>B</v>
      </c>
      <c r="J2591" s="51" t="str">
        <f t="shared" si="244"/>
        <v>D4</v>
      </c>
      <c r="K2591" s="76" t="str">
        <f t="shared" si="245"/>
        <v>1CT18B2C</v>
      </c>
      <c r="L2591" s="281" t="e">
        <f>VLOOKUP(K2591,'Planilla de control'!#REF!,2,0)</f>
        <v>#REF!</v>
      </c>
      <c r="M2591" s="29" t="e">
        <f>IF(COUNTIF('Planilla de control'!#REF!,K2591)&gt;0,"SI","NO")</f>
        <v>#REF!</v>
      </c>
    </row>
    <row r="2592" spans="1:13" x14ac:dyDescent="0.3">
      <c r="A2592" s="3" t="s">
        <v>2368</v>
      </c>
      <c r="B2592" s="3" t="s">
        <v>5636</v>
      </c>
      <c r="C2592" s="3"/>
      <c r="D2592" s="3"/>
      <c r="E2592" s="3"/>
      <c r="F2592" s="51" t="str">
        <f t="shared" si="240"/>
        <v>18B3</v>
      </c>
      <c r="G2592" s="51">
        <f t="shared" si="241"/>
        <v>3</v>
      </c>
      <c r="H2592" s="51">
        <f t="shared" si="242"/>
        <v>18</v>
      </c>
      <c r="I2592" s="51" t="str">
        <f t="shared" si="243"/>
        <v>B</v>
      </c>
      <c r="J2592" s="51" t="str">
        <f t="shared" si="244"/>
        <v>D4</v>
      </c>
      <c r="K2592" s="76" t="str">
        <f t="shared" si="245"/>
        <v>1CT18B3A</v>
      </c>
      <c r="L2592" s="281" t="e">
        <f>VLOOKUP(K2592,'Planilla de control'!#REF!,2,0)</f>
        <v>#REF!</v>
      </c>
      <c r="M2592" s="29" t="e">
        <f>IF(COUNTIF('Planilla de control'!#REF!,K2592)&gt;0,"SI","NO")</f>
        <v>#REF!</v>
      </c>
    </row>
    <row r="2593" spans="1:13" x14ac:dyDescent="0.3">
      <c r="A2593" s="3" t="s">
        <v>2368</v>
      </c>
      <c r="B2593" s="3" t="s">
        <v>5637</v>
      </c>
      <c r="C2593" s="3"/>
      <c r="D2593" s="3"/>
      <c r="E2593" s="3"/>
      <c r="F2593" s="51" t="str">
        <f t="shared" si="240"/>
        <v>18B3</v>
      </c>
      <c r="G2593" s="51">
        <f t="shared" si="241"/>
        <v>3</v>
      </c>
      <c r="H2593" s="51">
        <f t="shared" si="242"/>
        <v>18</v>
      </c>
      <c r="I2593" s="51" t="str">
        <f t="shared" si="243"/>
        <v>B</v>
      </c>
      <c r="J2593" s="51" t="str">
        <f t="shared" si="244"/>
        <v>D4</v>
      </c>
      <c r="K2593" s="76" t="str">
        <f t="shared" si="245"/>
        <v>1CT18B3B</v>
      </c>
      <c r="L2593" s="281" t="e">
        <f>VLOOKUP(K2593,'Planilla de control'!#REF!,2,0)</f>
        <v>#REF!</v>
      </c>
      <c r="M2593" s="29" t="e">
        <f>IF(COUNTIF('Planilla de control'!#REF!,K2593)&gt;0,"SI","NO")</f>
        <v>#REF!</v>
      </c>
    </row>
    <row r="2594" spans="1:13" x14ac:dyDescent="0.3">
      <c r="A2594" s="3" t="s">
        <v>2368</v>
      </c>
      <c r="B2594" s="3" t="s">
        <v>5638</v>
      </c>
      <c r="C2594" s="3"/>
      <c r="D2594" s="3"/>
      <c r="E2594" s="3"/>
      <c r="F2594" s="51" t="str">
        <f t="shared" si="240"/>
        <v>18B4</v>
      </c>
      <c r="G2594" s="51">
        <f t="shared" si="241"/>
        <v>4</v>
      </c>
      <c r="H2594" s="51">
        <f t="shared" si="242"/>
        <v>18</v>
      </c>
      <c r="I2594" s="51" t="str">
        <f t="shared" si="243"/>
        <v>B</v>
      </c>
      <c r="J2594" s="51" t="str">
        <f t="shared" si="244"/>
        <v>D4</v>
      </c>
      <c r="K2594" s="76" t="str">
        <f t="shared" si="245"/>
        <v>1CT18B4A</v>
      </c>
      <c r="L2594" s="281" t="e">
        <f>VLOOKUP(K2594,'Planilla de control'!#REF!,2,0)</f>
        <v>#REF!</v>
      </c>
      <c r="M2594" s="29" t="e">
        <f>IF(COUNTIF('Planilla de control'!#REF!,K2594)&gt;0,"SI","NO")</f>
        <v>#REF!</v>
      </c>
    </row>
    <row r="2595" spans="1:13" x14ac:dyDescent="0.3">
      <c r="A2595" s="3" t="s">
        <v>2368</v>
      </c>
      <c r="B2595" s="3" t="s">
        <v>5639</v>
      </c>
      <c r="C2595" s="3"/>
      <c r="D2595" s="3"/>
      <c r="E2595" s="3"/>
      <c r="F2595" s="51" t="str">
        <f t="shared" si="240"/>
        <v>18B4</v>
      </c>
      <c r="G2595" s="51">
        <f t="shared" si="241"/>
        <v>4</v>
      </c>
      <c r="H2595" s="51">
        <f t="shared" si="242"/>
        <v>18</v>
      </c>
      <c r="I2595" s="51" t="str">
        <f t="shared" si="243"/>
        <v>B</v>
      </c>
      <c r="J2595" s="51" t="str">
        <f t="shared" si="244"/>
        <v>D4</v>
      </c>
      <c r="K2595" s="76" t="str">
        <f t="shared" si="245"/>
        <v>1CT18B4B</v>
      </c>
      <c r="L2595" s="281" t="e">
        <f>VLOOKUP(K2595,'Planilla de control'!#REF!,2,0)</f>
        <v>#REF!</v>
      </c>
      <c r="M2595" s="29" t="e">
        <f>IF(COUNTIF('Planilla de control'!#REF!,K2595)&gt;0,"SI","NO")</f>
        <v>#REF!</v>
      </c>
    </row>
    <row r="2596" spans="1:13" x14ac:dyDescent="0.3">
      <c r="A2596" s="3" t="s">
        <v>2368</v>
      </c>
      <c r="B2596" s="3" t="s">
        <v>5640</v>
      </c>
      <c r="C2596" s="3"/>
      <c r="D2596" s="3"/>
      <c r="E2596" s="3"/>
      <c r="F2596" s="51" t="str">
        <f t="shared" si="240"/>
        <v>18C2</v>
      </c>
      <c r="G2596" s="51">
        <f t="shared" si="241"/>
        <v>2</v>
      </c>
      <c r="H2596" s="51">
        <f t="shared" si="242"/>
        <v>18</v>
      </c>
      <c r="I2596" s="51" t="str">
        <f t="shared" si="243"/>
        <v>C</v>
      </c>
      <c r="J2596" s="51" t="str">
        <f t="shared" si="244"/>
        <v>D4</v>
      </c>
      <c r="K2596" s="76" t="str">
        <f t="shared" si="245"/>
        <v>1CT18C2A</v>
      </c>
      <c r="L2596" s="281" t="e">
        <f>VLOOKUP(K2596,'Planilla de control'!#REF!,2,0)</f>
        <v>#REF!</v>
      </c>
      <c r="M2596" s="29" t="e">
        <f>IF(COUNTIF('Planilla de control'!#REF!,K2596)&gt;0,"SI","NO")</f>
        <v>#REF!</v>
      </c>
    </row>
    <row r="2597" spans="1:13" x14ac:dyDescent="0.3">
      <c r="A2597" s="3" t="s">
        <v>2368</v>
      </c>
      <c r="B2597" s="3" t="s">
        <v>5641</v>
      </c>
      <c r="C2597" s="3"/>
      <c r="D2597" s="3"/>
      <c r="E2597" s="3"/>
      <c r="F2597" s="51" t="str">
        <f t="shared" si="240"/>
        <v>18C2</v>
      </c>
      <c r="G2597" s="51">
        <f t="shared" si="241"/>
        <v>2</v>
      </c>
      <c r="H2597" s="51">
        <f t="shared" si="242"/>
        <v>18</v>
      </c>
      <c r="I2597" s="51" t="str">
        <f t="shared" si="243"/>
        <v>C</v>
      </c>
      <c r="J2597" s="51" t="str">
        <f t="shared" si="244"/>
        <v>D4</v>
      </c>
      <c r="K2597" s="76" t="str">
        <f t="shared" si="245"/>
        <v>1CT18C2B</v>
      </c>
      <c r="L2597" s="281" t="e">
        <f>VLOOKUP(K2597,'Planilla de control'!#REF!,2,0)</f>
        <v>#REF!</v>
      </c>
      <c r="M2597" s="29" t="e">
        <f>IF(COUNTIF('Planilla de control'!#REF!,K2597)&gt;0,"SI","NO")</f>
        <v>#REF!</v>
      </c>
    </row>
    <row r="2598" spans="1:13" x14ac:dyDescent="0.3">
      <c r="A2598" s="3" t="s">
        <v>2368</v>
      </c>
      <c r="B2598" s="3" t="s">
        <v>5642</v>
      </c>
      <c r="C2598" s="3"/>
      <c r="D2598" s="3"/>
      <c r="E2598" s="3"/>
      <c r="F2598" s="51" t="str">
        <f t="shared" si="240"/>
        <v>18C2</v>
      </c>
      <c r="G2598" s="51">
        <f t="shared" si="241"/>
        <v>2</v>
      </c>
      <c r="H2598" s="51">
        <f t="shared" si="242"/>
        <v>18</v>
      </c>
      <c r="I2598" s="51" t="str">
        <f t="shared" si="243"/>
        <v>C</v>
      </c>
      <c r="J2598" s="51" t="str">
        <f t="shared" si="244"/>
        <v>D4</v>
      </c>
      <c r="K2598" s="76" t="str">
        <f t="shared" si="245"/>
        <v>1CT18C2C</v>
      </c>
      <c r="L2598" s="281" t="e">
        <f>VLOOKUP(K2598,'Planilla de control'!#REF!,2,0)</f>
        <v>#REF!</v>
      </c>
      <c r="M2598" s="29" t="e">
        <f>IF(COUNTIF('Planilla de control'!#REF!,K2598)&gt;0,"SI","NO")</f>
        <v>#REF!</v>
      </c>
    </row>
    <row r="2599" spans="1:13" x14ac:dyDescent="0.3">
      <c r="A2599" s="3" t="s">
        <v>2368</v>
      </c>
      <c r="B2599" s="3" t="s">
        <v>5643</v>
      </c>
      <c r="C2599" s="3"/>
      <c r="D2599" s="3"/>
      <c r="E2599" s="3"/>
      <c r="F2599" s="51" t="str">
        <f t="shared" si="240"/>
        <v>18C3</v>
      </c>
      <c r="G2599" s="51">
        <f t="shared" si="241"/>
        <v>3</v>
      </c>
      <c r="H2599" s="51">
        <f t="shared" si="242"/>
        <v>18</v>
      </c>
      <c r="I2599" s="51" t="str">
        <f t="shared" si="243"/>
        <v>C</v>
      </c>
      <c r="J2599" s="51" t="str">
        <f t="shared" si="244"/>
        <v>D4</v>
      </c>
      <c r="K2599" s="76" t="str">
        <f t="shared" si="245"/>
        <v>1CT18C3A</v>
      </c>
      <c r="L2599" s="281" t="e">
        <f>VLOOKUP(K2599,'Planilla de control'!#REF!,2,0)</f>
        <v>#REF!</v>
      </c>
      <c r="M2599" s="29" t="e">
        <f>IF(COUNTIF('Planilla de control'!#REF!,K2599)&gt;0,"SI","NO")</f>
        <v>#REF!</v>
      </c>
    </row>
    <row r="2600" spans="1:13" x14ac:dyDescent="0.3">
      <c r="A2600" s="3" t="s">
        <v>2368</v>
      </c>
      <c r="B2600" s="3" t="s">
        <v>5644</v>
      </c>
      <c r="C2600" s="3"/>
      <c r="D2600" s="3"/>
      <c r="E2600" s="3"/>
      <c r="F2600" s="51" t="str">
        <f t="shared" si="240"/>
        <v>18C3</v>
      </c>
      <c r="G2600" s="51">
        <f t="shared" si="241"/>
        <v>3</v>
      </c>
      <c r="H2600" s="51">
        <f t="shared" si="242"/>
        <v>18</v>
      </c>
      <c r="I2600" s="51" t="str">
        <f t="shared" si="243"/>
        <v>C</v>
      </c>
      <c r="J2600" s="51" t="str">
        <f t="shared" si="244"/>
        <v>D4</v>
      </c>
      <c r="K2600" s="76" t="str">
        <f t="shared" si="245"/>
        <v>1CT18C3B</v>
      </c>
      <c r="L2600" s="281" t="e">
        <f>VLOOKUP(K2600,'Planilla de control'!#REF!,2,0)</f>
        <v>#REF!</v>
      </c>
      <c r="M2600" s="29" t="e">
        <f>IF(COUNTIF('Planilla de control'!#REF!,K2600)&gt;0,"SI","NO")</f>
        <v>#REF!</v>
      </c>
    </row>
    <row r="2601" spans="1:13" x14ac:dyDescent="0.3">
      <c r="A2601" s="3" t="s">
        <v>2368</v>
      </c>
      <c r="B2601" s="3" t="s">
        <v>5645</v>
      </c>
      <c r="C2601" s="3"/>
      <c r="D2601" s="3"/>
      <c r="E2601" s="3"/>
      <c r="F2601" s="51" t="str">
        <f t="shared" si="240"/>
        <v>18C4</v>
      </c>
      <c r="G2601" s="51">
        <f t="shared" si="241"/>
        <v>4</v>
      </c>
      <c r="H2601" s="51">
        <f t="shared" si="242"/>
        <v>18</v>
      </c>
      <c r="I2601" s="51" t="str">
        <f t="shared" si="243"/>
        <v>C</v>
      </c>
      <c r="J2601" s="51" t="str">
        <f t="shared" si="244"/>
        <v>D4</v>
      </c>
      <c r="K2601" s="76" t="str">
        <f t="shared" si="245"/>
        <v>1CT18C4A</v>
      </c>
      <c r="L2601" s="281" t="e">
        <f>VLOOKUP(K2601,'Planilla de control'!#REF!,2,0)</f>
        <v>#REF!</v>
      </c>
      <c r="M2601" s="29" t="e">
        <f>IF(COUNTIF('Planilla de control'!#REF!,K2601)&gt;0,"SI","NO")</f>
        <v>#REF!</v>
      </c>
    </row>
    <row r="2602" spans="1:13" x14ac:dyDescent="0.3">
      <c r="A2602" s="3" t="s">
        <v>2368</v>
      </c>
      <c r="B2602" s="3" t="s">
        <v>5646</v>
      </c>
      <c r="C2602" s="3"/>
      <c r="D2602" s="3"/>
      <c r="E2602" s="3"/>
      <c r="F2602" s="51" t="str">
        <f t="shared" si="240"/>
        <v>18C4</v>
      </c>
      <c r="G2602" s="51">
        <f t="shared" si="241"/>
        <v>4</v>
      </c>
      <c r="H2602" s="51">
        <f t="shared" si="242"/>
        <v>18</v>
      </c>
      <c r="I2602" s="51" t="str">
        <f t="shared" si="243"/>
        <v>C</v>
      </c>
      <c r="J2602" s="51" t="str">
        <f t="shared" si="244"/>
        <v>D4</v>
      </c>
      <c r="K2602" s="76" t="str">
        <f t="shared" si="245"/>
        <v>1CT18C4B</v>
      </c>
      <c r="L2602" s="281" t="e">
        <f>VLOOKUP(K2602,'Planilla de control'!#REF!,2,0)</f>
        <v>#REF!</v>
      </c>
      <c r="M2602" s="29" t="e">
        <f>IF(COUNTIF('Planilla de control'!#REF!,K2602)&gt;0,"SI","NO")</f>
        <v>#REF!</v>
      </c>
    </row>
    <row r="2603" spans="1:13" x14ac:dyDescent="0.3">
      <c r="A2603" s="3" t="s">
        <v>2368</v>
      </c>
      <c r="B2603" s="3" t="s">
        <v>5647</v>
      </c>
      <c r="C2603" s="3"/>
      <c r="D2603" s="3"/>
      <c r="E2603" s="3"/>
      <c r="F2603" s="51" t="str">
        <f t="shared" si="240"/>
        <v>18D2</v>
      </c>
      <c r="G2603" s="51">
        <f t="shared" si="241"/>
        <v>2</v>
      </c>
      <c r="H2603" s="51">
        <f t="shared" si="242"/>
        <v>18</v>
      </c>
      <c r="I2603" s="51" t="str">
        <f t="shared" si="243"/>
        <v>D</v>
      </c>
      <c r="J2603" s="51" t="str">
        <f t="shared" si="244"/>
        <v>D4</v>
      </c>
      <c r="K2603" s="76" t="str">
        <f t="shared" si="245"/>
        <v>1CT18D2A</v>
      </c>
      <c r="L2603" s="281" t="e">
        <f>VLOOKUP(K2603,'Planilla de control'!#REF!,2,0)</f>
        <v>#REF!</v>
      </c>
      <c r="M2603" s="29" t="e">
        <f>IF(COUNTIF('Planilla de control'!#REF!,K2603)&gt;0,"SI","NO")</f>
        <v>#REF!</v>
      </c>
    </row>
    <row r="2604" spans="1:13" x14ac:dyDescent="0.3">
      <c r="A2604" s="3" t="s">
        <v>2368</v>
      </c>
      <c r="B2604" s="3" t="s">
        <v>5648</v>
      </c>
      <c r="C2604" s="3"/>
      <c r="D2604" s="3"/>
      <c r="E2604" s="3"/>
      <c r="F2604" s="51" t="str">
        <f t="shared" si="240"/>
        <v>18D2</v>
      </c>
      <c r="G2604" s="51">
        <f t="shared" si="241"/>
        <v>2</v>
      </c>
      <c r="H2604" s="51">
        <f t="shared" si="242"/>
        <v>18</v>
      </c>
      <c r="I2604" s="51" t="str">
        <f t="shared" si="243"/>
        <v>D</v>
      </c>
      <c r="J2604" s="51" t="str">
        <f t="shared" si="244"/>
        <v>D4</v>
      </c>
      <c r="K2604" s="76" t="str">
        <f t="shared" si="245"/>
        <v>1CT18D2B</v>
      </c>
      <c r="L2604" s="281" t="e">
        <f>VLOOKUP(K2604,'Planilla de control'!#REF!,2,0)</f>
        <v>#REF!</v>
      </c>
      <c r="M2604" s="29" t="e">
        <f>IF(COUNTIF('Planilla de control'!#REF!,K2604)&gt;0,"SI","NO")</f>
        <v>#REF!</v>
      </c>
    </row>
    <row r="2605" spans="1:13" x14ac:dyDescent="0.3">
      <c r="A2605" s="3" t="s">
        <v>2368</v>
      </c>
      <c r="B2605" s="3" t="s">
        <v>5649</v>
      </c>
      <c r="C2605" s="3"/>
      <c r="D2605" s="3"/>
      <c r="E2605" s="3"/>
      <c r="F2605" s="51" t="str">
        <f t="shared" si="240"/>
        <v>18D2</v>
      </c>
      <c r="G2605" s="51">
        <f t="shared" si="241"/>
        <v>2</v>
      </c>
      <c r="H2605" s="51">
        <f t="shared" si="242"/>
        <v>18</v>
      </c>
      <c r="I2605" s="51" t="str">
        <f t="shared" si="243"/>
        <v>D</v>
      </c>
      <c r="J2605" s="51" t="str">
        <f t="shared" si="244"/>
        <v>D4</v>
      </c>
      <c r="K2605" s="76" t="str">
        <f t="shared" si="245"/>
        <v>1CT18D2C</v>
      </c>
      <c r="L2605" s="281" t="e">
        <f>VLOOKUP(K2605,'Planilla de control'!#REF!,2,0)</f>
        <v>#REF!</v>
      </c>
      <c r="M2605" s="29" t="e">
        <f>IF(COUNTIF('Planilla de control'!#REF!,K2605)&gt;0,"SI","NO")</f>
        <v>#REF!</v>
      </c>
    </row>
    <row r="2606" spans="1:13" x14ac:dyDescent="0.3">
      <c r="A2606" s="3" t="s">
        <v>2368</v>
      </c>
      <c r="B2606" s="3" t="s">
        <v>5650</v>
      </c>
      <c r="C2606" s="3"/>
      <c r="D2606" s="3"/>
      <c r="E2606" s="3"/>
      <c r="F2606" s="51" t="str">
        <f t="shared" si="240"/>
        <v>18D3</v>
      </c>
      <c r="G2606" s="51">
        <f t="shared" si="241"/>
        <v>3</v>
      </c>
      <c r="H2606" s="51">
        <f t="shared" si="242"/>
        <v>18</v>
      </c>
      <c r="I2606" s="51" t="str">
        <f t="shared" si="243"/>
        <v>D</v>
      </c>
      <c r="J2606" s="51" t="str">
        <f t="shared" si="244"/>
        <v>D4</v>
      </c>
      <c r="K2606" s="76" t="str">
        <f t="shared" si="245"/>
        <v>1CT18D3A</v>
      </c>
      <c r="L2606" s="281" t="e">
        <f>VLOOKUP(K2606,'Planilla de control'!#REF!,2,0)</f>
        <v>#REF!</v>
      </c>
      <c r="M2606" s="29" t="e">
        <f>IF(COUNTIF('Planilla de control'!#REF!,K2606)&gt;0,"SI","NO")</f>
        <v>#REF!</v>
      </c>
    </row>
    <row r="2607" spans="1:13" x14ac:dyDescent="0.3">
      <c r="A2607" s="3" t="s">
        <v>2368</v>
      </c>
      <c r="B2607" s="3" t="s">
        <v>5651</v>
      </c>
      <c r="C2607" s="3"/>
      <c r="D2607" s="3"/>
      <c r="E2607" s="3"/>
      <c r="F2607" s="51" t="str">
        <f t="shared" si="240"/>
        <v>18D3</v>
      </c>
      <c r="G2607" s="51">
        <f t="shared" si="241"/>
        <v>3</v>
      </c>
      <c r="H2607" s="51">
        <f t="shared" si="242"/>
        <v>18</v>
      </c>
      <c r="I2607" s="51" t="str">
        <f t="shared" si="243"/>
        <v>D</v>
      </c>
      <c r="J2607" s="51" t="str">
        <f t="shared" si="244"/>
        <v>D4</v>
      </c>
      <c r="K2607" s="76" t="str">
        <f t="shared" si="245"/>
        <v>1CT18D3B</v>
      </c>
      <c r="L2607" s="281" t="e">
        <f>VLOOKUP(K2607,'Planilla de control'!#REF!,2,0)</f>
        <v>#REF!</v>
      </c>
      <c r="M2607" s="29" t="e">
        <f>IF(COUNTIF('Planilla de control'!#REF!,K2607)&gt;0,"SI","NO")</f>
        <v>#REF!</v>
      </c>
    </row>
    <row r="2608" spans="1:13" x14ac:dyDescent="0.3">
      <c r="A2608" s="3" t="s">
        <v>2368</v>
      </c>
      <c r="B2608" s="3" t="s">
        <v>5652</v>
      </c>
      <c r="C2608" s="3"/>
      <c r="D2608" s="3"/>
      <c r="E2608" s="3"/>
      <c r="F2608" s="51" t="str">
        <f t="shared" si="240"/>
        <v>18E2</v>
      </c>
      <c r="G2608" s="51">
        <f t="shared" si="241"/>
        <v>2</v>
      </c>
      <c r="H2608" s="51">
        <f t="shared" si="242"/>
        <v>18</v>
      </c>
      <c r="I2608" s="51" t="str">
        <f t="shared" si="243"/>
        <v>E</v>
      </c>
      <c r="J2608" s="51" t="str">
        <f t="shared" si="244"/>
        <v>D4</v>
      </c>
      <c r="K2608" s="76" t="str">
        <f t="shared" si="245"/>
        <v>1CT18E2A</v>
      </c>
      <c r="L2608" s="281" t="e">
        <f>VLOOKUP(K2608,'Planilla de control'!#REF!,2,0)</f>
        <v>#REF!</v>
      </c>
      <c r="M2608" s="29" t="e">
        <f>IF(COUNTIF('Planilla de control'!#REF!,K2608)&gt;0,"SI","NO")</f>
        <v>#REF!</v>
      </c>
    </row>
    <row r="2609" spans="1:13" x14ac:dyDescent="0.3">
      <c r="A2609" s="3" t="s">
        <v>2368</v>
      </c>
      <c r="B2609" s="3" t="s">
        <v>5653</v>
      </c>
      <c r="C2609" s="3"/>
      <c r="D2609" s="3"/>
      <c r="E2609" s="3"/>
      <c r="F2609" s="51" t="str">
        <f t="shared" si="240"/>
        <v>18E2</v>
      </c>
      <c r="G2609" s="51">
        <f t="shared" si="241"/>
        <v>2</v>
      </c>
      <c r="H2609" s="51">
        <f t="shared" si="242"/>
        <v>18</v>
      </c>
      <c r="I2609" s="51" t="str">
        <f t="shared" si="243"/>
        <v>E</v>
      </c>
      <c r="J2609" s="51" t="str">
        <f t="shared" si="244"/>
        <v>D4</v>
      </c>
      <c r="K2609" s="76" t="str">
        <f t="shared" si="245"/>
        <v>1CT18E2B</v>
      </c>
      <c r="L2609" s="281" t="e">
        <f>VLOOKUP(K2609,'Planilla de control'!#REF!,2,0)</f>
        <v>#REF!</v>
      </c>
      <c r="M2609" s="29" t="e">
        <f>IF(COUNTIF('Planilla de control'!#REF!,K2609)&gt;0,"SI","NO")</f>
        <v>#REF!</v>
      </c>
    </row>
    <row r="2610" spans="1:13" x14ac:dyDescent="0.3">
      <c r="A2610" s="3" t="s">
        <v>2368</v>
      </c>
      <c r="B2610" s="3" t="s">
        <v>5654</v>
      </c>
      <c r="C2610" s="3"/>
      <c r="D2610" s="3"/>
      <c r="E2610" s="3"/>
      <c r="F2610" s="51" t="str">
        <f t="shared" si="240"/>
        <v>18E2</v>
      </c>
      <c r="G2610" s="51">
        <f t="shared" si="241"/>
        <v>2</v>
      </c>
      <c r="H2610" s="51">
        <f t="shared" si="242"/>
        <v>18</v>
      </c>
      <c r="I2610" s="51" t="str">
        <f t="shared" si="243"/>
        <v>E</v>
      </c>
      <c r="J2610" s="51" t="str">
        <f t="shared" si="244"/>
        <v>D4</v>
      </c>
      <c r="K2610" s="76" t="str">
        <f t="shared" si="245"/>
        <v>1CT18E2C</v>
      </c>
      <c r="L2610" s="281" t="e">
        <f>VLOOKUP(K2610,'Planilla de control'!#REF!,2,0)</f>
        <v>#REF!</v>
      </c>
      <c r="M2610" s="29" t="e">
        <f>IF(COUNTIF('Planilla de control'!#REF!,K2610)&gt;0,"SI","NO")</f>
        <v>#REF!</v>
      </c>
    </row>
    <row r="2611" spans="1:13" x14ac:dyDescent="0.3">
      <c r="A2611" s="3" t="s">
        <v>2368</v>
      </c>
      <c r="B2611" s="3" t="s">
        <v>5655</v>
      </c>
      <c r="C2611" s="3"/>
      <c r="D2611" s="3"/>
      <c r="E2611" s="3"/>
      <c r="F2611" s="51" t="str">
        <f t="shared" si="240"/>
        <v>18E3</v>
      </c>
      <c r="G2611" s="51">
        <f t="shared" si="241"/>
        <v>3</v>
      </c>
      <c r="H2611" s="51">
        <f t="shared" si="242"/>
        <v>18</v>
      </c>
      <c r="I2611" s="51" t="str">
        <f t="shared" si="243"/>
        <v>E</v>
      </c>
      <c r="J2611" s="51" t="str">
        <f t="shared" si="244"/>
        <v>D4</v>
      </c>
      <c r="K2611" s="76" t="str">
        <f t="shared" si="245"/>
        <v>1CT18E3A</v>
      </c>
      <c r="L2611" s="281" t="e">
        <f>VLOOKUP(K2611,'Planilla de control'!#REF!,2,0)</f>
        <v>#REF!</v>
      </c>
      <c r="M2611" s="29" t="e">
        <f>IF(COUNTIF('Planilla de control'!#REF!,K2611)&gt;0,"SI","NO")</f>
        <v>#REF!</v>
      </c>
    </row>
    <row r="2612" spans="1:13" x14ac:dyDescent="0.3">
      <c r="A2612" s="3" t="s">
        <v>2368</v>
      </c>
      <c r="B2612" s="3" t="s">
        <v>5656</v>
      </c>
      <c r="C2612" s="3"/>
      <c r="D2612" s="3"/>
      <c r="E2612" s="3"/>
      <c r="F2612" s="51" t="str">
        <f t="shared" si="240"/>
        <v>18E3</v>
      </c>
      <c r="G2612" s="51">
        <f t="shared" si="241"/>
        <v>3</v>
      </c>
      <c r="H2612" s="51">
        <f t="shared" si="242"/>
        <v>18</v>
      </c>
      <c r="I2612" s="51" t="str">
        <f t="shared" si="243"/>
        <v>E</v>
      </c>
      <c r="J2612" s="51" t="str">
        <f t="shared" si="244"/>
        <v>D4</v>
      </c>
      <c r="K2612" s="76" t="str">
        <f t="shared" si="245"/>
        <v>1CT18E3B</v>
      </c>
      <c r="L2612" s="281" t="e">
        <f>VLOOKUP(K2612,'Planilla de control'!#REF!,2,0)</f>
        <v>#REF!</v>
      </c>
      <c r="M2612" s="29" t="e">
        <f>IF(COUNTIF('Planilla de control'!#REF!,K2612)&gt;0,"SI","NO")</f>
        <v>#REF!</v>
      </c>
    </row>
    <row r="2613" spans="1:13" x14ac:dyDescent="0.3">
      <c r="A2613" s="3" t="s">
        <v>2368</v>
      </c>
      <c r="B2613" s="3" t="s">
        <v>5657</v>
      </c>
      <c r="C2613" s="3"/>
      <c r="D2613" s="3"/>
      <c r="E2613" s="3"/>
      <c r="F2613" s="51" t="str">
        <f t="shared" si="240"/>
        <v>18E4</v>
      </c>
      <c r="G2613" s="51">
        <f t="shared" si="241"/>
        <v>4</v>
      </c>
      <c r="H2613" s="51">
        <f t="shared" si="242"/>
        <v>18</v>
      </c>
      <c r="I2613" s="51" t="str">
        <f t="shared" si="243"/>
        <v>E</v>
      </c>
      <c r="J2613" s="51" t="str">
        <f t="shared" si="244"/>
        <v>D4</v>
      </c>
      <c r="K2613" s="76" t="str">
        <f t="shared" si="245"/>
        <v>1CT18E4A</v>
      </c>
      <c r="L2613" s="281" t="e">
        <f>VLOOKUP(K2613,'Planilla de control'!#REF!,2,0)</f>
        <v>#REF!</v>
      </c>
      <c r="M2613" s="29" t="e">
        <f>IF(COUNTIF('Planilla de control'!#REF!,K2613)&gt;0,"SI","NO")</f>
        <v>#REF!</v>
      </c>
    </row>
    <row r="2614" spans="1:13" x14ac:dyDescent="0.3">
      <c r="A2614" s="3" t="s">
        <v>19</v>
      </c>
      <c r="B2614" s="3" t="s">
        <v>20</v>
      </c>
      <c r="C2614" s="3"/>
      <c r="D2614" s="3"/>
      <c r="E2614" s="3"/>
      <c r="F2614" s="51" t="str">
        <f t="shared" si="240"/>
        <v>21A1</v>
      </c>
      <c r="G2614" s="51">
        <f t="shared" si="241"/>
        <v>1</v>
      </c>
      <c r="H2614" s="51">
        <f t="shared" si="242"/>
        <v>21</v>
      </c>
      <c r="I2614" s="51" t="str">
        <f t="shared" si="243"/>
        <v>A</v>
      </c>
      <c r="J2614" s="51" t="str">
        <f t="shared" si="244"/>
        <v>MQ250</v>
      </c>
      <c r="K2614" s="76" t="str">
        <f t="shared" si="245"/>
        <v>PC521A1A</v>
      </c>
      <c r="L2614" s="281" t="e">
        <f>VLOOKUP(K2614,'Planilla de control'!#REF!,2,0)</f>
        <v>#REF!</v>
      </c>
      <c r="M2614" s="29" t="e">
        <f>IF(COUNTIF('Planilla de control'!#REF!,K2614)&gt;0,"SI","NO")</f>
        <v>#REF!</v>
      </c>
    </row>
    <row r="2615" spans="1:13" x14ac:dyDescent="0.3">
      <c r="A2615" s="3" t="s">
        <v>19</v>
      </c>
      <c r="B2615" s="3" t="s">
        <v>23</v>
      </c>
      <c r="C2615" s="3"/>
      <c r="D2615" s="3"/>
      <c r="E2615" s="3"/>
      <c r="F2615" s="51" t="str">
        <f t="shared" si="240"/>
        <v>21A1</v>
      </c>
      <c r="G2615" s="51">
        <f t="shared" si="241"/>
        <v>1</v>
      </c>
      <c r="H2615" s="51">
        <f t="shared" si="242"/>
        <v>21</v>
      </c>
      <c r="I2615" s="51" t="str">
        <f t="shared" si="243"/>
        <v>A</v>
      </c>
      <c r="J2615" s="51" t="str">
        <f t="shared" si="244"/>
        <v>MQ250</v>
      </c>
      <c r="K2615" s="76" t="str">
        <f t="shared" si="245"/>
        <v>PC521A1B</v>
      </c>
      <c r="L2615" s="281" t="e">
        <f>VLOOKUP(K2615,'Planilla de control'!#REF!,2,0)</f>
        <v>#REF!</v>
      </c>
      <c r="M2615" s="29" t="e">
        <f>IF(COUNTIF('Planilla de control'!#REF!,K2615)&gt;0,"SI","NO")</f>
        <v>#REF!</v>
      </c>
    </row>
    <row r="2616" spans="1:13" x14ac:dyDescent="0.3">
      <c r="A2616" s="3" t="s">
        <v>19</v>
      </c>
      <c r="B2616" s="3" t="s">
        <v>26</v>
      </c>
      <c r="C2616" s="3"/>
      <c r="D2616" s="3"/>
      <c r="E2616" s="3"/>
      <c r="F2616" s="51" t="str">
        <f t="shared" si="240"/>
        <v>21A1</v>
      </c>
      <c r="G2616" s="51">
        <f t="shared" si="241"/>
        <v>1</v>
      </c>
      <c r="H2616" s="51">
        <f t="shared" si="242"/>
        <v>21</v>
      </c>
      <c r="I2616" s="51" t="str">
        <f t="shared" si="243"/>
        <v>A</v>
      </c>
      <c r="J2616" s="51" t="str">
        <f t="shared" si="244"/>
        <v>MQ250</v>
      </c>
      <c r="K2616" s="76" t="str">
        <f t="shared" si="245"/>
        <v>PC521A1C</v>
      </c>
      <c r="L2616" s="281" t="e">
        <f>VLOOKUP(K2616,'Planilla de control'!#REF!,2,0)</f>
        <v>#REF!</v>
      </c>
      <c r="M2616" s="29" t="e">
        <f>IF(COUNTIF('Planilla de control'!#REF!,K2616)&gt;0,"SI","NO")</f>
        <v>#REF!</v>
      </c>
    </row>
    <row r="2617" spans="1:13" x14ac:dyDescent="0.3">
      <c r="A2617" s="3" t="s">
        <v>19</v>
      </c>
      <c r="B2617" s="3" t="s">
        <v>28</v>
      </c>
      <c r="C2617" s="3"/>
      <c r="D2617" s="3"/>
      <c r="E2617" s="3"/>
      <c r="F2617" s="51" t="str">
        <f t="shared" si="240"/>
        <v>21A2</v>
      </c>
      <c r="G2617" s="51">
        <f t="shared" si="241"/>
        <v>2</v>
      </c>
      <c r="H2617" s="51">
        <f t="shared" si="242"/>
        <v>21</v>
      </c>
      <c r="I2617" s="51" t="str">
        <f t="shared" si="243"/>
        <v>A</v>
      </c>
      <c r="J2617" s="51" t="str">
        <f t="shared" si="244"/>
        <v>MQ250</v>
      </c>
      <c r="K2617" s="76" t="str">
        <f t="shared" si="245"/>
        <v>PC521A2A</v>
      </c>
      <c r="L2617" s="281" t="e">
        <f>VLOOKUP(K2617,'Planilla de control'!#REF!,2,0)</f>
        <v>#REF!</v>
      </c>
      <c r="M2617" s="29" t="e">
        <f>IF(COUNTIF('Planilla de control'!#REF!,K2617)&gt;0,"SI","NO")</f>
        <v>#REF!</v>
      </c>
    </row>
    <row r="2618" spans="1:13" x14ac:dyDescent="0.3">
      <c r="A2618" s="3" t="s">
        <v>19</v>
      </c>
      <c r="B2618" s="3" t="s">
        <v>31</v>
      </c>
      <c r="C2618" s="3"/>
      <c r="D2618" s="3"/>
      <c r="E2618" s="3"/>
      <c r="F2618" s="51" t="str">
        <f t="shared" si="240"/>
        <v>21A2</v>
      </c>
      <c r="G2618" s="51">
        <f t="shared" si="241"/>
        <v>2</v>
      </c>
      <c r="H2618" s="51">
        <f t="shared" si="242"/>
        <v>21</v>
      </c>
      <c r="I2618" s="51" t="str">
        <f t="shared" si="243"/>
        <v>A</v>
      </c>
      <c r="J2618" s="51" t="str">
        <f t="shared" si="244"/>
        <v>MQ250</v>
      </c>
      <c r="K2618" s="76" t="str">
        <f t="shared" si="245"/>
        <v>PC521A2B</v>
      </c>
      <c r="L2618" s="281" t="e">
        <f>VLOOKUP(K2618,'Planilla de control'!#REF!,2,0)</f>
        <v>#REF!</v>
      </c>
      <c r="M2618" s="29" t="e">
        <f>IF(COUNTIF('Planilla de control'!#REF!,K2618)&gt;0,"SI","NO")</f>
        <v>#REF!</v>
      </c>
    </row>
    <row r="2619" spans="1:13" x14ac:dyDescent="0.3">
      <c r="A2619" s="3" t="s">
        <v>19</v>
      </c>
      <c r="B2619" s="3" t="s">
        <v>34</v>
      </c>
      <c r="C2619" s="3"/>
      <c r="D2619" s="3"/>
      <c r="E2619" s="3"/>
      <c r="F2619" s="51" t="str">
        <f t="shared" si="240"/>
        <v>21A2</v>
      </c>
      <c r="G2619" s="51">
        <f t="shared" si="241"/>
        <v>2</v>
      </c>
      <c r="H2619" s="51">
        <f t="shared" si="242"/>
        <v>21</v>
      </c>
      <c r="I2619" s="51" t="str">
        <f t="shared" si="243"/>
        <v>A</v>
      </c>
      <c r="J2619" s="51" t="str">
        <f t="shared" si="244"/>
        <v>MQ250</v>
      </c>
      <c r="K2619" s="76" t="str">
        <f t="shared" si="245"/>
        <v>PC521A2C</v>
      </c>
      <c r="L2619" s="281" t="e">
        <f>VLOOKUP(K2619,'Planilla de control'!#REF!,2,0)</f>
        <v>#REF!</v>
      </c>
      <c r="M2619" s="29" t="e">
        <f>IF(COUNTIF('Planilla de control'!#REF!,K2619)&gt;0,"SI","NO")</f>
        <v>#REF!</v>
      </c>
    </row>
    <row r="2620" spans="1:13" x14ac:dyDescent="0.3">
      <c r="A2620" s="3" t="s">
        <v>19</v>
      </c>
      <c r="B2620" s="3" t="s">
        <v>37</v>
      </c>
      <c r="C2620" s="3"/>
      <c r="D2620" s="3"/>
      <c r="E2620" s="3"/>
      <c r="F2620" s="51" t="str">
        <f t="shared" si="240"/>
        <v>21A3</v>
      </c>
      <c r="G2620" s="51">
        <f t="shared" si="241"/>
        <v>3</v>
      </c>
      <c r="H2620" s="51">
        <f t="shared" si="242"/>
        <v>21</v>
      </c>
      <c r="I2620" s="51" t="str">
        <f t="shared" si="243"/>
        <v>A</v>
      </c>
      <c r="J2620" s="51" t="str">
        <f t="shared" si="244"/>
        <v>MQ250</v>
      </c>
      <c r="K2620" s="76" t="str">
        <f t="shared" si="245"/>
        <v>PC521A3A</v>
      </c>
      <c r="L2620" s="281" t="e">
        <f>VLOOKUP(K2620,'Planilla de control'!#REF!,2,0)</f>
        <v>#REF!</v>
      </c>
      <c r="M2620" s="29" t="e">
        <f>IF(COUNTIF('Planilla de control'!#REF!,K2620)&gt;0,"SI","NO")</f>
        <v>#REF!</v>
      </c>
    </row>
    <row r="2621" spans="1:13" x14ac:dyDescent="0.3">
      <c r="A2621" s="3" t="s">
        <v>19</v>
      </c>
      <c r="B2621" s="3" t="s">
        <v>39</v>
      </c>
      <c r="C2621" s="3"/>
      <c r="D2621" s="3"/>
      <c r="E2621" s="3"/>
      <c r="F2621" s="51" t="str">
        <f t="shared" si="240"/>
        <v>21A3</v>
      </c>
      <c r="G2621" s="51">
        <f t="shared" si="241"/>
        <v>3</v>
      </c>
      <c r="H2621" s="51">
        <f t="shared" si="242"/>
        <v>21</v>
      </c>
      <c r="I2621" s="51" t="str">
        <f t="shared" si="243"/>
        <v>A</v>
      </c>
      <c r="J2621" s="51" t="str">
        <f t="shared" si="244"/>
        <v>MQ250</v>
      </c>
      <c r="K2621" s="76" t="str">
        <f t="shared" si="245"/>
        <v>PC521A3B</v>
      </c>
      <c r="L2621" s="281" t="e">
        <f>VLOOKUP(K2621,'Planilla de control'!#REF!,2,0)</f>
        <v>#REF!</v>
      </c>
      <c r="M2621" s="29" t="e">
        <f>IF(COUNTIF('Planilla de control'!#REF!,K2621)&gt;0,"SI","NO")</f>
        <v>#REF!</v>
      </c>
    </row>
    <row r="2622" spans="1:13" x14ac:dyDescent="0.3">
      <c r="A2622" s="3" t="s">
        <v>19</v>
      </c>
      <c r="B2622" s="3" t="s">
        <v>42</v>
      </c>
      <c r="C2622" s="3"/>
      <c r="D2622" s="3"/>
      <c r="E2622" s="3"/>
      <c r="F2622" s="51" t="str">
        <f t="shared" si="240"/>
        <v>21A3</v>
      </c>
      <c r="G2622" s="51">
        <f t="shared" si="241"/>
        <v>3</v>
      </c>
      <c r="H2622" s="51">
        <f t="shared" si="242"/>
        <v>21</v>
      </c>
      <c r="I2622" s="51" t="str">
        <f t="shared" si="243"/>
        <v>A</v>
      </c>
      <c r="J2622" s="51" t="str">
        <f t="shared" si="244"/>
        <v>MQ250</v>
      </c>
      <c r="K2622" s="76" t="str">
        <f t="shared" si="245"/>
        <v>PC521A3C</v>
      </c>
      <c r="L2622" s="281" t="e">
        <f>VLOOKUP(K2622,'Planilla de control'!#REF!,2,0)</f>
        <v>#REF!</v>
      </c>
      <c r="M2622" s="29" t="e">
        <f>IF(COUNTIF('Planilla de control'!#REF!,K2622)&gt;0,"SI","NO")</f>
        <v>#REF!</v>
      </c>
    </row>
    <row r="2623" spans="1:13" x14ac:dyDescent="0.3">
      <c r="A2623" s="3" t="s">
        <v>19</v>
      </c>
      <c r="B2623" s="3" t="s">
        <v>44</v>
      </c>
      <c r="C2623" s="3"/>
      <c r="D2623" s="3"/>
      <c r="E2623" s="3"/>
      <c r="F2623" s="51" t="str">
        <f t="shared" si="240"/>
        <v>21A4</v>
      </c>
      <c r="G2623" s="51">
        <f t="shared" si="241"/>
        <v>4</v>
      </c>
      <c r="H2623" s="51">
        <f t="shared" si="242"/>
        <v>21</v>
      </c>
      <c r="I2623" s="51" t="str">
        <f t="shared" si="243"/>
        <v>A</v>
      </c>
      <c r="J2623" s="51" t="str">
        <f t="shared" si="244"/>
        <v>MQ250</v>
      </c>
      <c r="K2623" s="76" t="str">
        <f t="shared" si="245"/>
        <v>PC521A4A</v>
      </c>
      <c r="L2623" s="281" t="e">
        <f>VLOOKUP(K2623,'Planilla de control'!#REF!,2,0)</f>
        <v>#REF!</v>
      </c>
      <c r="M2623" s="29" t="e">
        <f>IF(COUNTIF('Planilla de control'!#REF!,K2623)&gt;0,"SI","NO")</f>
        <v>#REF!</v>
      </c>
    </row>
    <row r="2624" spans="1:13" x14ac:dyDescent="0.3">
      <c r="A2624" s="3" t="s">
        <v>19</v>
      </c>
      <c r="B2624" s="3" t="s">
        <v>47</v>
      </c>
      <c r="C2624" s="3"/>
      <c r="D2624" s="3"/>
      <c r="E2624" s="3"/>
      <c r="F2624" s="51" t="str">
        <f t="shared" si="240"/>
        <v>21A4</v>
      </c>
      <c r="G2624" s="51">
        <f t="shared" si="241"/>
        <v>4</v>
      </c>
      <c r="H2624" s="51">
        <f t="shared" si="242"/>
        <v>21</v>
      </c>
      <c r="I2624" s="51" t="str">
        <f t="shared" si="243"/>
        <v>A</v>
      </c>
      <c r="J2624" s="51" t="str">
        <f t="shared" si="244"/>
        <v>MQ250</v>
      </c>
      <c r="K2624" s="76" t="str">
        <f t="shared" si="245"/>
        <v>PC521A4B</v>
      </c>
      <c r="L2624" s="281" t="e">
        <f>VLOOKUP(K2624,'Planilla de control'!#REF!,2,0)</f>
        <v>#REF!</v>
      </c>
      <c r="M2624" s="29" t="e">
        <f>IF(COUNTIF('Planilla de control'!#REF!,K2624)&gt;0,"SI","NO")</f>
        <v>#REF!</v>
      </c>
    </row>
    <row r="2625" spans="1:13" x14ac:dyDescent="0.3">
      <c r="A2625" s="3" t="s">
        <v>19</v>
      </c>
      <c r="B2625" s="3" t="s">
        <v>49</v>
      </c>
      <c r="C2625" s="3"/>
      <c r="D2625" s="3"/>
      <c r="E2625" s="3"/>
      <c r="F2625" s="51" t="str">
        <f t="shared" si="240"/>
        <v>21A4</v>
      </c>
      <c r="G2625" s="51">
        <f t="shared" si="241"/>
        <v>4</v>
      </c>
      <c r="H2625" s="51">
        <f t="shared" si="242"/>
        <v>21</v>
      </c>
      <c r="I2625" s="51" t="str">
        <f t="shared" si="243"/>
        <v>A</v>
      </c>
      <c r="J2625" s="51" t="str">
        <f t="shared" si="244"/>
        <v>MQ250</v>
      </c>
      <c r="K2625" s="76" t="str">
        <f t="shared" si="245"/>
        <v>PC521A4C</v>
      </c>
      <c r="L2625" s="281" t="e">
        <f>VLOOKUP(K2625,'Planilla de control'!#REF!,2,0)</f>
        <v>#REF!</v>
      </c>
      <c r="M2625" s="29" t="e">
        <f>IF(COUNTIF('Planilla de control'!#REF!,K2625)&gt;0,"SI","NO")</f>
        <v>#REF!</v>
      </c>
    </row>
    <row r="2626" spans="1:13" x14ac:dyDescent="0.3">
      <c r="A2626" s="3" t="s">
        <v>19</v>
      </c>
      <c r="B2626" s="3" t="s">
        <v>51</v>
      </c>
      <c r="C2626" s="3"/>
      <c r="D2626" s="3"/>
      <c r="E2626" s="3"/>
      <c r="F2626" s="51" t="str">
        <f t="shared" si="240"/>
        <v>21A5</v>
      </c>
      <c r="G2626" s="51">
        <f t="shared" si="241"/>
        <v>5</v>
      </c>
      <c r="H2626" s="51">
        <f t="shared" si="242"/>
        <v>21</v>
      </c>
      <c r="I2626" s="51" t="str">
        <f t="shared" si="243"/>
        <v>A</v>
      </c>
      <c r="J2626" s="51" t="str">
        <f t="shared" si="244"/>
        <v>MQ250</v>
      </c>
      <c r="K2626" s="76" t="str">
        <f t="shared" si="245"/>
        <v>PC521A5A</v>
      </c>
      <c r="L2626" s="281" t="e">
        <f>VLOOKUP(K2626,'Planilla de control'!#REF!,2,0)</f>
        <v>#REF!</v>
      </c>
      <c r="M2626" s="29" t="e">
        <f>IF(COUNTIF('Planilla de control'!#REF!,K2626)&gt;0,"SI","NO")</f>
        <v>#REF!</v>
      </c>
    </row>
    <row r="2627" spans="1:13" x14ac:dyDescent="0.3">
      <c r="A2627" s="3" t="s">
        <v>19</v>
      </c>
      <c r="B2627" s="3" t="s">
        <v>56</v>
      </c>
      <c r="C2627" s="3"/>
      <c r="D2627" s="3"/>
      <c r="E2627" s="3"/>
      <c r="F2627" s="51" t="str">
        <f t="shared" ref="F2627:F2690" si="246">IF(OR(LEN(B2627)=9,LEN(B2627)=5),MID(B2627,1,4),MID(B2627,1,5))</f>
        <v>21A5</v>
      </c>
      <c r="G2627" s="51">
        <f t="shared" ref="G2627:G2690" si="247">IF(MID(F2627,5,1)&lt;&gt;"",MID(F2627,4,2),MID(F2627,4,1))*1</f>
        <v>5</v>
      </c>
      <c r="H2627" s="51">
        <f t="shared" ref="H2627:H2690" si="248">+MID(B2627,1,2)*1</f>
        <v>21</v>
      </c>
      <c r="I2627" s="51" t="str">
        <f t="shared" ref="I2627:I2690" si="249">+MID(B2627,3,1)</f>
        <v>A</v>
      </c>
      <c r="J2627" s="51" t="str">
        <f t="shared" ref="J2627:J2690" si="250">HLOOKUP(A2627,$O$1:$U$2,2,0)</f>
        <v>MQ250</v>
      </c>
      <c r="K2627" s="76" t="str">
        <f t="shared" ref="K2627:K2690" si="251">CONCATENATE(A2627,B2627)</f>
        <v>PC521A5B</v>
      </c>
      <c r="L2627" s="281" t="e">
        <f>VLOOKUP(K2627,'Planilla de control'!#REF!,2,0)</f>
        <v>#REF!</v>
      </c>
      <c r="M2627" s="29" t="e">
        <f>IF(COUNTIF('Planilla de control'!#REF!,K2627)&gt;0,"SI","NO")</f>
        <v>#REF!</v>
      </c>
    </row>
    <row r="2628" spans="1:13" x14ac:dyDescent="0.3">
      <c r="A2628" s="3" t="s">
        <v>19</v>
      </c>
      <c r="B2628" s="3" t="s">
        <v>59</v>
      </c>
      <c r="C2628" s="3"/>
      <c r="D2628" s="3"/>
      <c r="E2628" s="3"/>
      <c r="F2628" s="51" t="str">
        <f t="shared" si="246"/>
        <v>21A5</v>
      </c>
      <c r="G2628" s="51">
        <f t="shared" si="247"/>
        <v>5</v>
      </c>
      <c r="H2628" s="51">
        <f t="shared" si="248"/>
        <v>21</v>
      </c>
      <c r="I2628" s="51" t="str">
        <f t="shared" si="249"/>
        <v>A</v>
      </c>
      <c r="J2628" s="51" t="str">
        <f t="shared" si="250"/>
        <v>MQ250</v>
      </c>
      <c r="K2628" s="76" t="str">
        <f t="shared" si="251"/>
        <v>PC521A5C</v>
      </c>
      <c r="L2628" s="281" t="e">
        <f>VLOOKUP(K2628,'Planilla de control'!#REF!,2,0)</f>
        <v>#REF!</v>
      </c>
      <c r="M2628" s="29" t="e">
        <f>IF(COUNTIF('Planilla de control'!#REF!,K2628)&gt;0,"SI","NO")</f>
        <v>#REF!</v>
      </c>
    </row>
    <row r="2629" spans="1:13" x14ac:dyDescent="0.3">
      <c r="A2629" s="3" t="s">
        <v>19</v>
      </c>
      <c r="B2629" s="3" t="s">
        <v>61</v>
      </c>
      <c r="C2629" s="3"/>
      <c r="D2629" s="3"/>
      <c r="E2629" s="3"/>
      <c r="F2629" s="51" t="str">
        <f t="shared" si="246"/>
        <v>21A6</v>
      </c>
      <c r="G2629" s="51">
        <f t="shared" si="247"/>
        <v>6</v>
      </c>
      <c r="H2629" s="51">
        <f t="shared" si="248"/>
        <v>21</v>
      </c>
      <c r="I2629" s="51" t="str">
        <f t="shared" si="249"/>
        <v>A</v>
      </c>
      <c r="J2629" s="51" t="str">
        <f t="shared" si="250"/>
        <v>MQ250</v>
      </c>
      <c r="K2629" s="76" t="str">
        <f t="shared" si="251"/>
        <v>PC521A6A</v>
      </c>
      <c r="L2629" s="281" t="e">
        <f>VLOOKUP(K2629,'Planilla de control'!#REF!,2,0)</f>
        <v>#REF!</v>
      </c>
      <c r="M2629" s="29" t="e">
        <f>IF(COUNTIF('Planilla de control'!#REF!,K2629)&gt;0,"SI","NO")</f>
        <v>#REF!</v>
      </c>
    </row>
    <row r="2630" spans="1:13" x14ac:dyDescent="0.3">
      <c r="A2630" s="3" t="s">
        <v>19</v>
      </c>
      <c r="B2630" s="3" t="s">
        <v>63</v>
      </c>
      <c r="C2630" s="3"/>
      <c r="D2630" s="3"/>
      <c r="E2630" s="3"/>
      <c r="F2630" s="51" t="str">
        <f t="shared" si="246"/>
        <v>21A6</v>
      </c>
      <c r="G2630" s="51">
        <f t="shared" si="247"/>
        <v>6</v>
      </c>
      <c r="H2630" s="51">
        <f t="shared" si="248"/>
        <v>21</v>
      </c>
      <c r="I2630" s="51" t="str">
        <f t="shared" si="249"/>
        <v>A</v>
      </c>
      <c r="J2630" s="51" t="str">
        <f t="shared" si="250"/>
        <v>MQ250</v>
      </c>
      <c r="K2630" s="76" t="str">
        <f t="shared" si="251"/>
        <v>PC521A6B</v>
      </c>
      <c r="L2630" s="281" t="e">
        <f>VLOOKUP(K2630,'Planilla de control'!#REF!,2,0)</f>
        <v>#REF!</v>
      </c>
      <c r="M2630" s="29" t="e">
        <f>IF(COUNTIF('Planilla de control'!#REF!,K2630)&gt;0,"SI","NO")</f>
        <v>#REF!</v>
      </c>
    </row>
    <row r="2631" spans="1:13" x14ac:dyDescent="0.3">
      <c r="A2631" s="3" t="s">
        <v>19</v>
      </c>
      <c r="B2631" s="3" t="s">
        <v>65</v>
      </c>
      <c r="C2631" s="3"/>
      <c r="D2631" s="3"/>
      <c r="E2631" s="3"/>
      <c r="F2631" s="51" t="str">
        <f t="shared" si="246"/>
        <v>21A6</v>
      </c>
      <c r="G2631" s="51">
        <f t="shared" si="247"/>
        <v>6</v>
      </c>
      <c r="H2631" s="51">
        <f t="shared" si="248"/>
        <v>21</v>
      </c>
      <c r="I2631" s="51" t="str">
        <f t="shared" si="249"/>
        <v>A</v>
      </c>
      <c r="J2631" s="51" t="str">
        <f t="shared" si="250"/>
        <v>MQ250</v>
      </c>
      <c r="K2631" s="76" t="str">
        <f t="shared" si="251"/>
        <v>PC521A6C</v>
      </c>
      <c r="L2631" s="281" t="e">
        <f>VLOOKUP(K2631,'Planilla de control'!#REF!,2,0)</f>
        <v>#REF!</v>
      </c>
      <c r="M2631" s="29" t="e">
        <f>IF(COUNTIF('Planilla de control'!#REF!,K2631)&gt;0,"SI","NO")</f>
        <v>#REF!</v>
      </c>
    </row>
    <row r="2632" spans="1:13" x14ac:dyDescent="0.3">
      <c r="A2632" s="3" t="s">
        <v>19</v>
      </c>
      <c r="B2632" s="3" t="s">
        <v>67</v>
      </c>
      <c r="C2632" s="3"/>
      <c r="D2632" s="3"/>
      <c r="E2632" s="3"/>
      <c r="F2632" s="51" t="str">
        <f t="shared" si="246"/>
        <v>21A7</v>
      </c>
      <c r="G2632" s="51">
        <f t="shared" si="247"/>
        <v>7</v>
      </c>
      <c r="H2632" s="51">
        <f t="shared" si="248"/>
        <v>21</v>
      </c>
      <c r="I2632" s="51" t="str">
        <f t="shared" si="249"/>
        <v>A</v>
      </c>
      <c r="J2632" s="51" t="str">
        <f t="shared" si="250"/>
        <v>MQ250</v>
      </c>
      <c r="K2632" s="76" t="str">
        <f t="shared" si="251"/>
        <v>PC521A7A</v>
      </c>
      <c r="L2632" s="281" t="e">
        <f>VLOOKUP(K2632,'Planilla de control'!#REF!,2,0)</f>
        <v>#REF!</v>
      </c>
      <c r="M2632" s="29" t="e">
        <f>IF(COUNTIF('Planilla de control'!#REF!,K2632)&gt;0,"SI","NO")</f>
        <v>#REF!</v>
      </c>
    </row>
    <row r="2633" spans="1:13" x14ac:dyDescent="0.3">
      <c r="A2633" s="3" t="s">
        <v>19</v>
      </c>
      <c r="B2633" s="3" t="s">
        <v>69</v>
      </c>
      <c r="C2633" s="3"/>
      <c r="D2633" s="3"/>
      <c r="E2633" s="3"/>
      <c r="F2633" s="51" t="str">
        <f t="shared" si="246"/>
        <v>21A7</v>
      </c>
      <c r="G2633" s="51">
        <f t="shared" si="247"/>
        <v>7</v>
      </c>
      <c r="H2633" s="51">
        <f t="shared" si="248"/>
        <v>21</v>
      </c>
      <c r="I2633" s="51" t="str">
        <f t="shared" si="249"/>
        <v>A</v>
      </c>
      <c r="J2633" s="51" t="str">
        <f t="shared" si="250"/>
        <v>MQ250</v>
      </c>
      <c r="K2633" s="76" t="str">
        <f t="shared" si="251"/>
        <v>PC521A7B</v>
      </c>
      <c r="L2633" s="281" t="e">
        <f>VLOOKUP(K2633,'Planilla de control'!#REF!,2,0)</f>
        <v>#REF!</v>
      </c>
      <c r="M2633" s="29" t="e">
        <f>IF(COUNTIF('Planilla de control'!#REF!,K2633)&gt;0,"SI","NO")</f>
        <v>#REF!</v>
      </c>
    </row>
    <row r="2634" spans="1:13" x14ac:dyDescent="0.3">
      <c r="A2634" s="3" t="s">
        <v>19</v>
      </c>
      <c r="B2634" s="3" t="s">
        <v>71</v>
      </c>
      <c r="C2634" s="3"/>
      <c r="D2634" s="3"/>
      <c r="E2634" s="3"/>
      <c r="F2634" s="51" t="str">
        <f t="shared" si="246"/>
        <v>21A7</v>
      </c>
      <c r="G2634" s="51">
        <f t="shared" si="247"/>
        <v>7</v>
      </c>
      <c r="H2634" s="51">
        <f t="shared" si="248"/>
        <v>21</v>
      </c>
      <c r="I2634" s="51" t="str">
        <f t="shared" si="249"/>
        <v>A</v>
      </c>
      <c r="J2634" s="51" t="str">
        <f t="shared" si="250"/>
        <v>MQ250</v>
      </c>
      <c r="K2634" s="76" t="str">
        <f t="shared" si="251"/>
        <v>PC521A7C</v>
      </c>
      <c r="L2634" s="281" t="e">
        <f>VLOOKUP(K2634,'Planilla de control'!#REF!,2,0)</f>
        <v>#REF!</v>
      </c>
      <c r="M2634" s="29" t="e">
        <f>IF(COUNTIF('Planilla de control'!#REF!,K2634)&gt;0,"SI","NO")</f>
        <v>#REF!</v>
      </c>
    </row>
    <row r="2635" spans="1:13" x14ac:dyDescent="0.3">
      <c r="A2635" s="3" t="s">
        <v>19</v>
      </c>
      <c r="B2635" s="3" t="s">
        <v>73</v>
      </c>
      <c r="C2635" s="3"/>
      <c r="D2635" s="3"/>
      <c r="E2635" s="3"/>
      <c r="F2635" s="51" t="str">
        <f t="shared" si="246"/>
        <v>21A8</v>
      </c>
      <c r="G2635" s="51">
        <f t="shared" si="247"/>
        <v>8</v>
      </c>
      <c r="H2635" s="51">
        <f t="shared" si="248"/>
        <v>21</v>
      </c>
      <c r="I2635" s="51" t="str">
        <f t="shared" si="249"/>
        <v>A</v>
      </c>
      <c r="J2635" s="51" t="str">
        <f t="shared" si="250"/>
        <v>MQ250</v>
      </c>
      <c r="K2635" s="76" t="str">
        <f t="shared" si="251"/>
        <v>PC521A8A</v>
      </c>
      <c r="L2635" s="281" t="e">
        <f>VLOOKUP(K2635,'Planilla de control'!#REF!,2,0)</f>
        <v>#REF!</v>
      </c>
      <c r="M2635" s="29" t="e">
        <f>IF(COUNTIF('Planilla de control'!#REF!,K2635)&gt;0,"SI","NO")</f>
        <v>#REF!</v>
      </c>
    </row>
    <row r="2636" spans="1:13" x14ac:dyDescent="0.3">
      <c r="A2636" s="3" t="s">
        <v>19</v>
      </c>
      <c r="B2636" s="3" t="s">
        <v>75</v>
      </c>
      <c r="C2636" s="3"/>
      <c r="D2636" s="3"/>
      <c r="E2636" s="3"/>
      <c r="F2636" s="51" t="str">
        <f t="shared" si="246"/>
        <v>21A8</v>
      </c>
      <c r="G2636" s="51">
        <f t="shared" si="247"/>
        <v>8</v>
      </c>
      <c r="H2636" s="51">
        <f t="shared" si="248"/>
        <v>21</v>
      </c>
      <c r="I2636" s="51" t="str">
        <f t="shared" si="249"/>
        <v>A</v>
      </c>
      <c r="J2636" s="51" t="str">
        <f t="shared" si="250"/>
        <v>MQ250</v>
      </c>
      <c r="K2636" s="76" t="str">
        <f t="shared" si="251"/>
        <v>PC521A8B</v>
      </c>
      <c r="L2636" s="281" t="e">
        <f>VLOOKUP(K2636,'Planilla de control'!#REF!,2,0)</f>
        <v>#REF!</v>
      </c>
      <c r="M2636" s="29" t="e">
        <f>IF(COUNTIF('Planilla de control'!#REF!,K2636)&gt;0,"SI","NO")</f>
        <v>#REF!</v>
      </c>
    </row>
    <row r="2637" spans="1:13" x14ac:dyDescent="0.3">
      <c r="A2637" s="3" t="s">
        <v>19</v>
      </c>
      <c r="B2637" s="3" t="s">
        <v>78</v>
      </c>
      <c r="C2637" s="3"/>
      <c r="D2637" s="3"/>
      <c r="E2637" s="3"/>
      <c r="F2637" s="51" t="str">
        <f t="shared" si="246"/>
        <v>21A8</v>
      </c>
      <c r="G2637" s="51">
        <f t="shared" si="247"/>
        <v>8</v>
      </c>
      <c r="H2637" s="51">
        <f t="shared" si="248"/>
        <v>21</v>
      </c>
      <c r="I2637" s="51" t="str">
        <f t="shared" si="249"/>
        <v>A</v>
      </c>
      <c r="J2637" s="51" t="str">
        <f t="shared" si="250"/>
        <v>MQ250</v>
      </c>
      <c r="K2637" s="76" t="str">
        <f t="shared" si="251"/>
        <v>PC521A8C</v>
      </c>
      <c r="L2637" s="281" t="e">
        <f>VLOOKUP(K2637,'Planilla de control'!#REF!,2,0)</f>
        <v>#REF!</v>
      </c>
      <c r="M2637" s="29" t="e">
        <f>IF(COUNTIF('Planilla de control'!#REF!,K2637)&gt;0,"SI","NO")</f>
        <v>#REF!</v>
      </c>
    </row>
    <row r="2638" spans="1:13" x14ac:dyDescent="0.3">
      <c r="A2638" s="3" t="s">
        <v>19</v>
      </c>
      <c r="B2638" s="3" t="s">
        <v>80</v>
      </c>
      <c r="C2638" s="3"/>
      <c r="D2638" s="3"/>
      <c r="E2638" s="3"/>
      <c r="F2638" s="51" t="str">
        <f t="shared" si="246"/>
        <v>21A9</v>
      </c>
      <c r="G2638" s="51">
        <f t="shared" si="247"/>
        <v>9</v>
      </c>
      <c r="H2638" s="51">
        <f t="shared" si="248"/>
        <v>21</v>
      </c>
      <c r="I2638" s="51" t="str">
        <f t="shared" si="249"/>
        <v>A</v>
      </c>
      <c r="J2638" s="51" t="str">
        <f t="shared" si="250"/>
        <v>MQ250</v>
      </c>
      <c r="K2638" s="76" t="str">
        <f t="shared" si="251"/>
        <v>PC521A9A</v>
      </c>
      <c r="L2638" s="281" t="e">
        <f>VLOOKUP(K2638,'Planilla de control'!#REF!,2,0)</f>
        <v>#REF!</v>
      </c>
      <c r="M2638" s="29" t="e">
        <f>IF(COUNTIF('Planilla de control'!#REF!,K2638)&gt;0,"SI","NO")</f>
        <v>#REF!</v>
      </c>
    </row>
    <row r="2639" spans="1:13" x14ac:dyDescent="0.3">
      <c r="A2639" s="3" t="s">
        <v>19</v>
      </c>
      <c r="B2639" s="3" t="s">
        <v>82</v>
      </c>
      <c r="C2639" s="3"/>
      <c r="D2639" s="3"/>
      <c r="E2639" s="3"/>
      <c r="F2639" s="51" t="str">
        <f t="shared" si="246"/>
        <v>21A9</v>
      </c>
      <c r="G2639" s="51">
        <f t="shared" si="247"/>
        <v>9</v>
      </c>
      <c r="H2639" s="51">
        <f t="shared" si="248"/>
        <v>21</v>
      </c>
      <c r="I2639" s="51" t="str">
        <f t="shared" si="249"/>
        <v>A</v>
      </c>
      <c r="J2639" s="51" t="str">
        <f t="shared" si="250"/>
        <v>MQ250</v>
      </c>
      <c r="K2639" s="76" t="str">
        <f t="shared" si="251"/>
        <v>PC521A9B</v>
      </c>
      <c r="L2639" s="281" t="e">
        <f>VLOOKUP(K2639,'Planilla de control'!#REF!,2,0)</f>
        <v>#REF!</v>
      </c>
      <c r="M2639" s="29" t="e">
        <f>IF(COUNTIF('Planilla de control'!#REF!,K2639)&gt;0,"SI","NO")</f>
        <v>#REF!</v>
      </c>
    </row>
    <row r="2640" spans="1:13" x14ac:dyDescent="0.3">
      <c r="A2640" s="3" t="s">
        <v>19</v>
      </c>
      <c r="B2640" s="3" t="s">
        <v>83</v>
      </c>
      <c r="C2640" s="3"/>
      <c r="D2640" s="3"/>
      <c r="E2640" s="3"/>
      <c r="F2640" s="51" t="str">
        <f t="shared" si="246"/>
        <v>21A9</v>
      </c>
      <c r="G2640" s="51">
        <f t="shared" si="247"/>
        <v>9</v>
      </c>
      <c r="H2640" s="51">
        <f t="shared" si="248"/>
        <v>21</v>
      </c>
      <c r="I2640" s="51" t="str">
        <f t="shared" si="249"/>
        <v>A</v>
      </c>
      <c r="J2640" s="51" t="str">
        <f t="shared" si="250"/>
        <v>MQ250</v>
      </c>
      <c r="K2640" s="76" t="str">
        <f t="shared" si="251"/>
        <v>PC521A9C</v>
      </c>
      <c r="L2640" s="281" t="e">
        <f>VLOOKUP(K2640,'Planilla de control'!#REF!,2,0)</f>
        <v>#REF!</v>
      </c>
      <c r="M2640" s="29" t="e">
        <f>IF(COUNTIF('Planilla de control'!#REF!,K2640)&gt;0,"SI","NO")</f>
        <v>#REF!</v>
      </c>
    </row>
    <row r="2641" spans="1:13" x14ac:dyDescent="0.3">
      <c r="A2641" s="3" t="s">
        <v>19</v>
      </c>
      <c r="B2641" s="3" t="s">
        <v>84</v>
      </c>
      <c r="C2641" s="3"/>
      <c r="D2641" s="3"/>
      <c r="E2641" s="3"/>
      <c r="F2641" s="51" t="str">
        <f t="shared" si="246"/>
        <v>21B1</v>
      </c>
      <c r="G2641" s="51">
        <f t="shared" si="247"/>
        <v>1</v>
      </c>
      <c r="H2641" s="51">
        <f t="shared" si="248"/>
        <v>21</v>
      </c>
      <c r="I2641" s="51" t="str">
        <f t="shared" si="249"/>
        <v>B</v>
      </c>
      <c r="J2641" s="51" t="str">
        <f t="shared" si="250"/>
        <v>MQ250</v>
      </c>
      <c r="K2641" s="76" t="str">
        <f t="shared" si="251"/>
        <v>PC521B1A</v>
      </c>
      <c r="L2641" s="281" t="e">
        <f>VLOOKUP(K2641,'Planilla de control'!#REF!,2,0)</f>
        <v>#REF!</v>
      </c>
      <c r="M2641" s="29" t="e">
        <f>IF(COUNTIF('Planilla de control'!#REF!,K2641)&gt;0,"SI","NO")</f>
        <v>#REF!</v>
      </c>
    </row>
    <row r="2642" spans="1:13" x14ac:dyDescent="0.3">
      <c r="A2642" s="3" t="s">
        <v>19</v>
      </c>
      <c r="B2642" s="3" t="s">
        <v>86</v>
      </c>
      <c r="C2642" s="3"/>
      <c r="D2642" s="3"/>
      <c r="E2642" s="3"/>
      <c r="F2642" s="51" t="str">
        <f t="shared" si="246"/>
        <v>21B1</v>
      </c>
      <c r="G2642" s="51">
        <f t="shared" si="247"/>
        <v>1</v>
      </c>
      <c r="H2642" s="51">
        <f t="shared" si="248"/>
        <v>21</v>
      </c>
      <c r="I2642" s="51" t="str">
        <f t="shared" si="249"/>
        <v>B</v>
      </c>
      <c r="J2642" s="51" t="str">
        <f t="shared" si="250"/>
        <v>MQ250</v>
      </c>
      <c r="K2642" s="76" t="str">
        <f t="shared" si="251"/>
        <v>PC521B1B</v>
      </c>
      <c r="L2642" s="281" t="e">
        <f>VLOOKUP(K2642,'Planilla de control'!#REF!,2,0)</f>
        <v>#REF!</v>
      </c>
      <c r="M2642" s="29" t="e">
        <f>IF(COUNTIF('Planilla de control'!#REF!,K2642)&gt;0,"SI","NO")</f>
        <v>#REF!</v>
      </c>
    </row>
    <row r="2643" spans="1:13" x14ac:dyDescent="0.3">
      <c r="A2643" s="3" t="s">
        <v>19</v>
      </c>
      <c r="B2643" s="3" t="s">
        <v>88</v>
      </c>
      <c r="C2643" s="3"/>
      <c r="D2643" s="3"/>
      <c r="E2643" s="3"/>
      <c r="F2643" s="51" t="str">
        <f t="shared" si="246"/>
        <v>21B1</v>
      </c>
      <c r="G2643" s="51">
        <f t="shared" si="247"/>
        <v>1</v>
      </c>
      <c r="H2643" s="51">
        <f t="shared" si="248"/>
        <v>21</v>
      </c>
      <c r="I2643" s="51" t="str">
        <f t="shared" si="249"/>
        <v>B</v>
      </c>
      <c r="J2643" s="51" t="str">
        <f t="shared" si="250"/>
        <v>MQ250</v>
      </c>
      <c r="K2643" s="76" t="str">
        <f t="shared" si="251"/>
        <v>PC521B1C</v>
      </c>
      <c r="L2643" s="281" t="e">
        <f>VLOOKUP(K2643,'Planilla de control'!#REF!,2,0)</f>
        <v>#REF!</v>
      </c>
      <c r="M2643" s="29" t="e">
        <f>IF(COUNTIF('Planilla de control'!#REF!,K2643)&gt;0,"SI","NO")</f>
        <v>#REF!</v>
      </c>
    </row>
    <row r="2644" spans="1:13" x14ac:dyDescent="0.3">
      <c r="A2644" s="3" t="s">
        <v>19</v>
      </c>
      <c r="B2644" s="3" t="s">
        <v>92</v>
      </c>
      <c r="C2644" s="3"/>
      <c r="D2644" s="3"/>
      <c r="E2644" s="3" t="s">
        <v>81</v>
      </c>
      <c r="F2644" s="51" t="str">
        <f t="shared" si="246"/>
        <v>21B2</v>
      </c>
      <c r="G2644" s="51">
        <f t="shared" si="247"/>
        <v>2</v>
      </c>
      <c r="H2644" s="51">
        <f t="shared" si="248"/>
        <v>21</v>
      </c>
      <c r="I2644" s="51" t="str">
        <f t="shared" si="249"/>
        <v>B</v>
      </c>
      <c r="J2644" s="51" t="str">
        <f t="shared" si="250"/>
        <v>MQ250</v>
      </c>
      <c r="K2644" s="76" t="str">
        <f t="shared" si="251"/>
        <v>PC521B2A</v>
      </c>
      <c r="L2644" s="281" t="e">
        <f>VLOOKUP(K2644,'Planilla de control'!#REF!,2,0)</f>
        <v>#REF!</v>
      </c>
      <c r="M2644" s="29" t="e">
        <f>IF(COUNTIF('Planilla de control'!#REF!,K2644)&gt;0,"SI","NO")</f>
        <v>#REF!</v>
      </c>
    </row>
    <row r="2645" spans="1:13" x14ac:dyDescent="0.3">
      <c r="A2645" s="3" t="s">
        <v>19</v>
      </c>
      <c r="B2645" s="3" t="s">
        <v>93</v>
      </c>
      <c r="C2645" s="3"/>
      <c r="D2645" s="3"/>
      <c r="E2645" s="3" t="s">
        <v>81</v>
      </c>
      <c r="F2645" s="51" t="str">
        <f t="shared" si="246"/>
        <v>21B2</v>
      </c>
      <c r="G2645" s="51">
        <f t="shared" si="247"/>
        <v>2</v>
      </c>
      <c r="H2645" s="51">
        <f t="shared" si="248"/>
        <v>21</v>
      </c>
      <c r="I2645" s="51" t="str">
        <f t="shared" si="249"/>
        <v>B</v>
      </c>
      <c r="J2645" s="51" t="str">
        <f t="shared" si="250"/>
        <v>MQ250</v>
      </c>
      <c r="K2645" s="76" t="str">
        <f t="shared" si="251"/>
        <v>PC521B2B</v>
      </c>
      <c r="L2645" s="281" t="e">
        <f>VLOOKUP(K2645,'Planilla de control'!#REF!,2,0)</f>
        <v>#REF!</v>
      </c>
      <c r="M2645" s="29" t="e">
        <f>IF(COUNTIF('Planilla de control'!#REF!,K2645)&gt;0,"SI","NO")</f>
        <v>#REF!</v>
      </c>
    </row>
    <row r="2646" spans="1:13" x14ac:dyDescent="0.3">
      <c r="A2646" s="3" t="s">
        <v>19</v>
      </c>
      <c r="B2646" s="3" t="s">
        <v>94</v>
      </c>
      <c r="C2646" s="3"/>
      <c r="D2646" s="3"/>
      <c r="E2646" s="3" t="s">
        <v>81</v>
      </c>
      <c r="F2646" s="51" t="str">
        <f t="shared" si="246"/>
        <v>21B2</v>
      </c>
      <c r="G2646" s="51">
        <f t="shared" si="247"/>
        <v>2</v>
      </c>
      <c r="H2646" s="51">
        <f t="shared" si="248"/>
        <v>21</v>
      </c>
      <c r="I2646" s="51" t="str">
        <f t="shared" si="249"/>
        <v>B</v>
      </c>
      <c r="J2646" s="51" t="str">
        <f t="shared" si="250"/>
        <v>MQ250</v>
      </c>
      <c r="K2646" s="76" t="str">
        <f t="shared" si="251"/>
        <v>PC521B2C</v>
      </c>
      <c r="L2646" s="281" t="e">
        <f>VLOOKUP(K2646,'Planilla de control'!#REF!,2,0)</f>
        <v>#REF!</v>
      </c>
      <c r="M2646" s="29" t="e">
        <f>IF(COUNTIF('Planilla de control'!#REF!,K2646)&gt;0,"SI","NO")</f>
        <v>#REF!</v>
      </c>
    </row>
    <row r="2647" spans="1:13" x14ac:dyDescent="0.3">
      <c r="A2647" s="3" t="s">
        <v>19</v>
      </c>
      <c r="B2647" s="3" t="s">
        <v>95</v>
      </c>
      <c r="C2647" s="3"/>
      <c r="D2647" s="3"/>
      <c r="E2647" s="3"/>
      <c r="F2647" s="51" t="str">
        <f t="shared" si="246"/>
        <v>21B3</v>
      </c>
      <c r="G2647" s="51">
        <f t="shared" si="247"/>
        <v>3</v>
      </c>
      <c r="H2647" s="51">
        <f t="shared" si="248"/>
        <v>21</v>
      </c>
      <c r="I2647" s="51" t="str">
        <f t="shared" si="249"/>
        <v>B</v>
      </c>
      <c r="J2647" s="51" t="str">
        <f t="shared" si="250"/>
        <v>MQ250</v>
      </c>
      <c r="K2647" s="76" t="str">
        <f t="shared" si="251"/>
        <v>PC521B3A</v>
      </c>
      <c r="L2647" s="281" t="e">
        <f>VLOOKUP(K2647,'Planilla de control'!#REF!,2,0)</f>
        <v>#REF!</v>
      </c>
      <c r="M2647" s="29" t="e">
        <f>IF(COUNTIF('Planilla de control'!#REF!,K2647)&gt;0,"SI","NO")</f>
        <v>#REF!</v>
      </c>
    </row>
    <row r="2648" spans="1:13" x14ac:dyDescent="0.3">
      <c r="A2648" s="3" t="s">
        <v>19</v>
      </c>
      <c r="B2648" s="3" t="s">
        <v>97</v>
      </c>
      <c r="C2648" s="3"/>
      <c r="D2648" s="3"/>
      <c r="E2648" s="3"/>
      <c r="F2648" s="51" t="str">
        <f t="shared" si="246"/>
        <v>21B3</v>
      </c>
      <c r="G2648" s="51">
        <f t="shared" si="247"/>
        <v>3</v>
      </c>
      <c r="H2648" s="51">
        <f t="shared" si="248"/>
        <v>21</v>
      </c>
      <c r="I2648" s="51" t="str">
        <f t="shared" si="249"/>
        <v>B</v>
      </c>
      <c r="J2648" s="51" t="str">
        <f t="shared" si="250"/>
        <v>MQ250</v>
      </c>
      <c r="K2648" s="76" t="str">
        <f t="shared" si="251"/>
        <v>PC521B3B</v>
      </c>
      <c r="L2648" s="281" t="e">
        <f>VLOOKUP(K2648,'Planilla de control'!#REF!,2,0)</f>
        <v>#REF!</v>
      </c>
      <c r="M2648" s="29" t="e">
        <f>IF(COUNTIF('Planilla de control'!#REF!,K2648)&gt;0,"SI","NO")</f>
        <v>#REF!</v>
      </c>
    </row>
    <row r="2649" spans="1:13" x14ac:dyDescent="0.3">
      <c r="A2649" s="3" t="s">
        <v>19</v>
      </c>
      <c r="B2649" s="3" t="s">
        <v>99</v>
      </c>
      <c r="C2649" s="3"/>
      <c r="D2649" s="3"/>
      <c r="E2649" s="3"/>
      <c r="F2649" s="51" t="str">
        <f t="shared" si="246"/>
        <v>21B3</v>
      </c>
      <c r="G2649" s="51">
        <f t="shared" si="247"/>
        <v>3</v>
      </c>
      <c r="H2649" s="51">
        <f t="shared" si="248"/>
        <v>21</v>
      </c>
      <c r="I2649" s="51" t="str">
        <f t="shared" si="249"/>
        <v>B</v>
      </c>
      <c r="J2649" s="51" t="str">
        <f t="shared" si="250"/>
        <v>MQ250</v>
      </c>
      <c r="K2649" s="76" t="str">
        <f t="shared" si="251"/>
        <v>PC521B3C</v>
      </c>
      <c r="L2649" s="281" t="e">
        <f>VLOOKUP(K2649,'Planilla de control'!#REF!,2,0)</f>
        <v>#REF!</v>
      </c>
      <c r="M2649" s="29" t="e">
        <f>IF(COUNTIF('Planilla de control'!#REF!,K2649)&gt;0,"SI","NO")</f>
        <v>#REF!</v>
      </c>
    </row>
    <row r="2650" spans="1:13" x14ac:dyDescent="0.3">
      <c r="A2650" s="3" t="s">
        <v>19</v>
      </c>
      <c r="B2650" s="3" t="s">
        <v>101</v>
      </c>
      <c r="C2650" s="3"/>
      <c r="D2650" s="3"/>
      <c r="E2650" s="3"/>
      <c r="F2650" s="51" t="str">
        <f t="shared" si="246"/>
        <v>21B4</v>
      </c>
      <c r="G2650" s="51">
        <f t="shared" si="247"/>
        <v>4</v>
      </c>
      <c r="H2650" s="51">
        <f t="shared" si="248"/>
        <v>21</v>
      </c>
      <c r="I2650" s="51" t="str">
        <f t="shared" si="249"/>
        <v>B</v>
      </c>
      <c r="J2650" s="51" t="str">
        <f t="shared" si="250"/>
        <v>MQ250</v>
      </c>
      <c r="K2650" s="76" t="str">
        <f t="shared" si="251"/>
        <v>PC521B4A</v>
      </c>
      <c r="L2650" s="281" t="e">
        <f>VLOOKUP(K2650,'Planilla de control'!#REF!,2,0)</f>
        <v>#REF!</v>
      </c>
      <c r="M2650" s="29" t="e">
        <f>IF(COUNTIF('Planilla de control'!#REF!,K2650)&gt;0,"SI","NO")</f>
        <v>#REF!</v>
      </c>
    </row>
    <row r="2651" spans="1:13" x14ac:dyDescent="0.3">
      <c r="A2651" s="3" t="s">
        <v>19</v>
      </c>
      <c r="B2651" s="3" t="s">
        <v>104</v>
      </c>
      <c r="C2651" s="3"/>
      <c r="D2651" s="3"/>
      <c r="E2651" s="3"/>
      <c r="F2651" s="51" t="str">
        <f t="shared" si="246"/>
        <v>21B4</v>
      </c>
      <c r="G2651" s="51">
        <f t="shared" si="247"/>
        <v>4</v>
      </c>
      <c r="H2651" s="51">
        <f t="shared" si="248"/>
        <v>21</v>
      </c>
      <c r="I2651" s="51" t="str">
        <f t="shared" si="249"/>
        <v>B</v>
      </c>
      <c r="J2651" s="51" t="str">
        <f t="shared" si="250"/>
        <v>MQ250</v>
      </c>
      <c r="K2651" s="76" t="str">
        <f t="shared" si="251"/>
        <v>PC521B4B</v>
      </c>
      <c r="L2651" s="281" t="e">
        <f>VLOOKUP(K2651,'Planilla de control'!#REF!,2,0)</f>
        <v>#REF!</v>
      </c>
      <c r="M2651" s="29" t="e">
        <f>IF(COUNTIF('Planilla de control'!#REF!,K2651)&gt;0,"SI","NO")</f>
        <v>#REF!</v>
      </c>
    </row>
    <row r="2652" spans="1:13" x14ac:dyDescent="0.3">
      <c r="A2652" s="3" t="s">
        <v>19</v>
      </c>
      <c r="B2652" s="3" t="s">
        <v>106</v>
      </c>
      <c r="C2652" s="3"/>
      <c r="D2652" s="3"/>
      <c r="E2652" s="3"/>
      <c r="F2652" s="51" t="str">
        <f t="shared" si="246"/>
        <v>21B4</v>
      </c>
      <c r="G2652" s="51">
        <f t="shared" si="247"/>
        <v>4</v>
      </c>
      <c r="H2652" s="51">
        <f t="shared" si="248"/>
        <v>21</v>
      </c>
      <c r="I2652" s="51" t="str">
        <f t="shared" si="249"/>
        <v>B</v>
      </c>
      <c r="J2652" s="51" t="str">
        <f t="shared" si="250"/>
        <v>MQ250</v>
      </c>
      <c r="K2652" s="76" t="str">
        <f t="shared" si="251"/>
        <v>PC521B4C</v>
      </c>
      <c r="L2652" s="281" t="e">
        <f>VLOOKUP(K2652,'Planilla de control'!#REF!,2,0)</f>
        <v>#REF!</v>
      </c>
      <c r="M2652" s="29" t="e">
        <f>IF(COUNTIF('Planilla de control'!#REF!,K2652)&gt;0,"SI","NO")</f>
        <v>#REF!</v>
      </c>
    </row>
    <row r="2653" spans="1:13" x14ac:dyDescent="0.3">
      <c r="A2653" s="3" t="s">
        <v>19</v>
      </c>
      <c r="B2653" s="3" t="s">
        <v>108</v>
      </c>
      <c r="C2653" s="3"/>
      <c r="D2653" s="3"/>
      <c r="E2653" s="3"/>
      <c r="F2653" s="51" t="str">
        <f t="shared" si="246"/>
        <v>21B5</v>
      </c>
      <c r="G2653" s="51">
        <f t="shared" si="247"/>
        <v>5</v>
      </c>
      <c r="H2653" s="51">
        <f t="shared" si="248"/>
        <v>21</v>
      </c>
      <c r="I2653" s="51" t="str">
        <f t="shared" si="249"/>
        <v>B</v>
      </c>
      <c r="J2653" s="51" t="str">
        <f t="shared" si="250"/>
        <v>MQ250</v>
      </c>
      <c r="K2653" s="76" t="str">
        <f t="shared" si="251"/>
        <v>PC521B5A</v>
      </c>
      <c r="L2653" s="281" t="e">
        <f>VLOOKUP(K2653,'Planilla de control'!#REF!,2,0)</f>
        <v>#REF!</v>
      </c>
      <c r="M2653" s="29" t="e">
        <f>IF(COUNTIF('Planilla de control'!#REF!,K2653)&gt;0,"SI","NO")</f>
        <v>#REF!</v>
      </c>
    </row>
    <row r="2654" spans="1:13" x14ac:dyDescent="0.3">
      <c r="A2654" s="3" t="s">
        <v>19</v>
      </c>
      <c r="B2654" s="3" t="s">
        <v>110</v>
      </c>
      <c r="C2654" s="3"/>
      <c r="D2654" s="3"/>
      <c r="E2654" s="3"/>
      <c r="F2654" s="51" t="str">
        <f t="shared" si="246"/>
        <v>21B5</v>
      </c>
      <c r="G2654" s="51">
        <f t="shared" si="247"/>
        <v>5</v>
      </c>
      <c r="H2654" s="51">
        <f t="shared" si="248"/>
        <v>21</v>
      </c>
      <c r="I2654" s="51" t="str">
        <f t="shared" si="249"/>
        <v>B</v>
      </c>
      <c r="J2654" s="51" t="str">
        <f t="shared" si="250"/>
        <v>MQ250</v>
      </c>
      <c r="K2654" s="76" t="str">
        <f t="shared" si="251"/>
        <v>PC521B5B</v>
      </c>
      <c r="L2654" s="281" t="e">
        <f>VLOOKUP(K2654,'Planilla de control'!#REF!,2,0)</f>
        <v>#REF!</v>
      </c>
      <c r="M2654" s="29" t="e">
        <f>IF(COUNTIF('Planilla de control'!#REF!,K2654)&gt;0,"SI","NO")</f>
        <v>#REF!</v>
      </c>
    </row>
    <row r="2655" spans="1:13" x14ac:dyDescent="0.3">
      <c r="A2655" s="3" t="s">
        <v>19</v>
      </c>
      <c r="B2655" s="3" t="s">
        <v>112</v>
      </c>
      <c r="C2655" s="3"/>
      <c r="D2655" s="3"/>
      <c r="E2655" s="3"/>
      <c r="F2655" s="51" t="str">
        <f t="shared" si="246"/>
        <v>21B5</v>
      </c>
      <c r="G2655" s="51">
        <f t="shared" si="247"/>
        <v>5</v>
      </c>
      <c r="H2655" s="51">
        <f t="shared" si="248"/>
        <v>21</v>
      </c>
      <c r="I2655" s="51" t="str">
        <f t="shared" si="249"/>
        <v>B</v>
      </c>
      <c r="J2655" s="51" t="str">
        <f t="shared" si="250"/>
        <v>MQ250</v>
      </c>
      <c r="K2655" s="76" t="str">
        <f t="shared" si="251"/>
        <v>PC521B5C</v>
      </c>
      <c r="L2655" s="281" t="e">
        <f>VLOOKUP(K2655,'Planilla de control'!#REF!,2,0)</f>
        <v>#REF!</v>
      </c>
      <c r="M2655" s="29" t="e">
        <f>IF(COUNTIF('Planilla de control'!#REF!,K2655)&gt;0,"SI","NO")</f>
        <v>#REF!</v>
      </c>
    </row>
    <row r="2656" spans="1:13" x14ac:dyDescent="0.3">
      <c r="A2656" s="3" t="s">
        <v>19</v>
      </c>
      <c r="B2656" s="3" t="s">
        <v>115</v>
      </c>
      <c r="C2656" s="3"/>
      <c r="D2656" s="3"/>
      <c r="E2656" s="3"/>
      <c r="F2656" s="51" t="str">
        <f t="shared" si="246"/>
        <v>21B6</v>
      </c>
      <c r="G2656" s="51">
        <f t="shared" si="247"/>
        <v>6</v>
      </c>
      <c r="H2656" s="51">
        <f t="shared" si="248"/>
        <v>21</v>
      </c>
      <c r="I2656" s="51" t="str">
        <f t="shared" si="249"/>
        <v>B</v>
      </c>
      <c r="J2656" s="51" t="str">
        <f t="shared" si="250"/>
        <v>MQ250</v>
      </c>
      <c r="K2656" s="76" t="str">
        <f t="shared" si="251"/>
        <v>PC521B6A</v>
      </c>
      <c r="L2656" s="281" t="e">
        <f>VLOOKUP(K2656,'Planilla de control'!#REF!,2,0)</f>
        <v>#REF!</v>
      </c>
      <c r="M2656" s="29" t="e">
        <f>IF(COUNTIF('Planilla de control'!#REF!,K2656)&gt;0,"SI","NO")</f>
        <v>#REF!</v>
      </c>
    </row>
    <row r="2657" spans="1:13" x14ac:dyDescent="0.3">
      <c r="A2657" s="3" t="s">
        <v>19</v>
      </c>
      <c r="B2657" s="3" t="s">
        <v>117</v>
      </c>
      <c r="C2657" s="3"/>
      <c r="D2657" s="3"/>
      <c r="E2657" s="3"/>
      <c r="F2657" s="51" t="str">
        <f t="shared" si="246"/>
        <v>21B6</v>
      </c>
      <c r="G2657" s="51">
        <f t="shared" si="247"/>
        <v>6</v>
      </c>
      <c r="H2657" s="51">
        <f t="shared" si="248"/>
        <v>21</v>
      </c>
      <c r="I2657" s="51" t="str">
        <f t="shared" si="249"/>
        <v>B</v>
      </c>
      <c r="J2657" s="51" t="str">
        <f t="shared" si="250"/>
        <v>MQ250</v>
      </c>
      <c r="K2657" s="76" t="str">
        <f t="shared" si="251"/>
        <v>PC521B6B</v>
      </c>
      <c r="L2657" s="281" t="e">
        <f>VLOOKUP(K2657,'Planilla de control'!#REF!,2,0)</f>
        <v>#REF!</v>
      </c>
      <c r="M2657" s="29" t="e">
        <f>IF(COUNTIF('Planilla de control'!#REF!,K2657)&gt;0,"SI","NO")</f>
        <v>#REF!</v>
      </c>
    </row>
    <row r="2658" spans="1:13" x14ac:dyDescent="0.3">
      <c r="A2658" s="3" t="s">
        <v>19</v>
      </c>
      <c r="B2658" s="3" t="s">
        <v>119</v>
      </c>
      <c r="C2658" s="3"/>
      <c r="D2658" s="3"/>
      <c r="E2658" s="3"/>
      <c r="F2658" s="51" t="str">
        <f t="shared" si="246"/>
        <v>21B6</v>
      </c>
      <c r="G2658" s="51">
        <f t="shared" si="247"/>
        <v>6</v>
      </c>
      <c r="H2658" s="51">
        <f t="shared" si="248"/>
        <v>21</v>
      </c>
      <c r="I2658" s="51" t="str">
        <f t="shared" si="249"/>
        <v>B</v>
      </c>
      <c r="J2658" s="51" t="str">
        <f t="shared" si="250"/>
        <v>MQ250</v>
      </c>
      <c r="K2658" s="76" t="str">
        <f t="shared" si="251"/>
        <v>PC521B6C</v>
      </c>
      <c r="L2658" s="281" t="e">
        <f>VLOOKUP(K2658,'Planilla de control'!#REF!,2,0)</f>
        <v>#REF!</v>
      </c>
      <c r="M2658" s="29" t="e">
        <f>IF(COUNTIF('Planilla de control'!#REF!,K2658)&gt;0,"SI","NO")</f>
        <v>#REF!</v>
      </c>
    </row>
    <row r="2659" spans="1:13" x14ac:dyDescent="0.3">
      <c r="A2659" s="3" t="s">
        <v>19</v>
      </c>
      <c r="B2659" s="3" t="s">
        <v>121</v>
      </c>
      <c r="C2659" s="3"/>
      <c r="D2659" s="3"/>
      <c r="E2659" s="3"/>
      <c r="F2659" s="51" t="str">
        <f t="shared" si="246"/>
        <v>21B7</v>
      </c>
      <c r="G2659" s="51">
        <f t="shared" si="247"/>
        <v>7</v>
      </c>
      <c r="H2659" s="51">
        <f t="shared" si="248"/>
        <v>21</v>
      </c>
      <c r="I2659" s="51" t="str">
        <f t="shared" si="249"/>
        <v>B</v>
      </c>
      <c r="J2659" s="51" t="str">
        <f t="shared" si="250"/>
        <v>MQ250</v>
      </c>
      <c r="K2659" s="76" t="str">
        <f t="shared" si="251"/>
        <v>PC521B7A</v>
      </c>
      <c r="L2659" s="281" t="e">
        <f>VLOOKUP(K2659,'Planilla de control'!#REF!,2,0)</f>
        <v>#REF!</v>
      </c>
      <c r="M2659" s="29" t="e">
        <f>IF(COUNTIF('Planilla de control'!#REF!,K2659)&gt;0,"SI","NO")</f>
        <v>#REF!</v>
      </c>
    </row>
    <row r="2660" spans="1:13" x14ac:dyDescent="0.3">
      <c r="A2660" s="3" t="s">
        <v>19</v>
      </c>
      <c r="B2660" s="3" t="s">
        <v>123</v>
      </c>
      <c r="C2660" s="3"/>
      <c r="D2660" s="3"/>
      <c r="E2660" s="3"/>
      <c r="F2660" s="51" t="str">
        <f t="shared" si="246"/>
        <v>21B7</v>
      </c>
      <c r="G2660" s="51">
        <f t="shared" si="247"/>
        <v>7</v>
      </c>
      <c r="H2660" s="51">
        <f t="shared" si="248"/>
        <v>21</v>
      </c>
      <c r="I2660" s="51" t="str">
        <f t="shared" si="249"/>
        <v>B</v>
      </c>
      <c r="J2660" s="51" t="str">
        <f t="shared" si="250"/>
        <v>MQ250</v>
      </c>
      <c r="K2660" s="76" t="str">
        <f t="shared" si="251"/>
        <v>PC521B7B</v>
      </c>
      <c r="L2660" s="281" t="e">
        <f>VLOOKUP(K2660,'Planilla de control'!#REF!,2,0)</f>
        <v>#REF!</v>
      </c>
      <c r="M2660" s="29" t="e">
        <f>IF(COUNTIF('Planilla de control'!#REF!,K2660)&gt;0,"SI","NO")</f>
        <v>#REF!</v>
      </c>
    </row>
    <row r="2661" spans="1:13" x14ac:dyDescent="0.3">
      <c r="A2661" s="3" t="s">
        <v>19</v>
      </c>
      <c r="B2661" s="3" t="s">
        <v>124</v>
      </c>
      <c r="C2661" s="3"/>
      <c r="D2661" s="3"/>
      <c r="E2661" s="3"/>
      <c r="F2661" s="51" t="str">
        <f t="shared" si="246"/>
        <v>21B7</v>
      </c>
      <c r="G2661" s="51">
        <f t="shared" si="247"/>
        <v>7</v>
      </c>
      <c r="H2661" s="51">
        <f t="shared" si="248"/>
        <v>21</v>
      </c>
      <c r="I2661" s="51" t="str">
        <f t="shared" si="249"/>
        <v>B</v>
      </c>
      <c r="J2661" s="51" t="str">
        <f t="shared" si="250"/>
        <v>MQ250</v>
      </c>
      <c r="K2661" s="76" t="str">
        <f t="shared" si="251"/>
        <v>PC521B7C</v>
      </c>
      <c r="L2661" s="281" t="e">
        <f>VLOOKUP(K2661,'Planilla de control'!#REF!,2,0)</f>
        <v>#REF!</v>
      </c>
      <c r="M2661" s="29" t="e">
        <f>IF(COUNTIF('Planilla de control'!#REF!,K2661)&gt;0,"SI","NO")</f>
        <v>#REF!</v>
      </c>
    </row>
    <row r="2662" spans="1:13" x14ac:dyDescent="0.3">
      <c r="A2662" s="3" t="s">
        <v>19</v>
      </c>
      <c r="B2662" s="3" t="s">
        <v>126</v>
      </c>
      <c r="C2662" s="3"/>
      <c r="D2662" s="3"/>
      <c r="E2662" s="3"/>
      <c r="F2662" s="51" t="str">
        <f t="shared" si="246"/>
        <v>21B8</v>
      </c>
      <c r="G2662" s="51">
        <f t="shared" si="247"/>
        <v>8</v>
      </c>
      <c r="H2662" s="51">
        <f t="shared" si="248"/>
        <v>21</v>
      </c>
      <c r="I2662" s="51" t="str">
        <f t="shared" si="249"/>
        <v>B</v>
      </c>
      <c r="J2662" s="51" t="str">
        <f t="shared" si="250"/>
        <v>MQ250</v>
      </c>
      <c r="K2662" s="76" t="str">
        <f t="shared" si="251"/>
        <v>PC521B8A</v>
      </c>
      <c r="L2662" s="281" t="e">
        <f>VLOOKUP(K2662,'Planilla de control'!#REF!,2,0)</f>
        <v>#REF!</v>
      </c>
      <c r="M2662" s="29" t="e">
        <f>IF(COUNTIF('Planilla de control'!#REF!,K2662)&gt;0,"SI","NO")</f>
        <v>#REF!</v>
      </c>
    </row>
    <row r="2663" spans="1:13" x14ac:dyDescent="0.3">
      <c r="A2663" s="3" t="s">
        <v>19</v>
      </c>
      <c r="B2663" s="3" t="s">
        <v>128</v>
      </c>
      <c r="C2663" s="3"/>
      <c r="D2663" s="3"/>
      <c r="E2663" s="3"/>
      <c r="F2663" s="51" t="str">
        <f t="shared" si="246"/>
        <v>21B8</v>
      </c>
      <c r="G2663" s="51">
        <f t="shared" si="247"/>
        <v>8</v>
      </c>
      <c r="H2663" s="51">
        <f t="shared" si="248"/>
        <v>21</v>
      </c>
      <c r="I2663" s="51" t="str">
        <f t="shared" si="249"/>
        <v>B</v>
      </c>
      <c r="J2663" s="51" t="str">
        <f t="shared" si="250"/>
        <v>MQ250</v>
      </c>
      <c r="K2663" s="76" t="str">
        <f t="shared" si="251"/>
        <v>PC521B8B</v>
      </c>
      <c r="L2663" s="281" t="e">
        <f>VLOOKUP(K2663,'Planilla de control'!#REF!,2,0)</f>
        <v>#REF!</v>
      </c>
      <c r="M2663" s="29" t="e">
        <f>IF(COUNTIF('Planilla de control'!#REF!,K2663)&gt;0,"SI","NO")</f>
        <v>#REF!</v>
      </c>
    </row>
    <row r="2664" spans="1:13" x14ac:dyDescent="0.3">
      <c r="A2664" s="3" t="s">
        <v>19</v>
      </c>
      <c r="B2664" s="3" t="s">
        <v>130</v>
      </c>
      <c r="C2664" s="3"/>
      <c r="D2664" s="3"/>
      <c r="E2664" s="3"/>
      <c r="F2664" s="51" t="str">
        <f t="shared" si="246"/>
        <v>21B8</v>
      </c>
      <c r="G2664" s="51">
        <f t="shared" si="247"/>
        <v>8</v>
      </c>
      <c r="H2664" s="51">
        <f t="shared" si="248"/>
        <v>21</v>
      </c>
      <c r="I2664" s="51" t="str">
        <f t="shared" si="249"/>
        <v>B</v>
      </c>
      <c r="J2664" s="51" t="str">
        <f t="shared" si="250"/>
        <v>MQ250</v>
      </c>
      <c r="K2664" s="76" t="str">
        <f t="shared" si="251"/>
        <v>PC521B8C</v>
      </c>
      <c r="L2664" s="281" t="e">
        <f>VLOOKUP(K2664,'Planilla de control'!#REF!,2,0)</f>
        <v>#REF!</v>
      </c>
      <c r="M2664" s="29" t="e">
        <f>IF(COUNTIF('Planilla de control'!#REF!,K2664)&gt;0,"SI","NO")</f>
        <v>#REF!</v>
      </c>
    </row>
    <row r="2665" spans="1:13" x14ac:dyDescent="0.3">
      <c r="A2665" s="3" t="s">
        <v>19</v>
      </c>
      <c r="B2665" s="3" t="s">
        <v>131</v>
      </c>
      <c r="C2665" s="3"/>
      <c r="D2665" s="3"/>
      <c r="E2665" s="3"/>
      <c r="F2665" s="51" t="str">
        <f t="shared" si="246"/>
        <v>21B9</v>
      </c>
      <c r="G2665" s="51">
        <f t="shared" si="247"/>
        <v>9</v>
      </c>
      <c r="H2665" s="51">
        <f t="shared" si="248"/>
        <v>21</v>
      </c>
      <c r="I2665" s="51" t="str">
        <f t="shared" si="249"/>
        <v>B</v>
      </c>
      <c r="J2665" s="51" t="str">
        <f t="shared" si="250"/>
        <v>MQ250</v>
      </c>
      <c r="K2665" s="76" t="str">
        <f t="shared" si="251"/>
        <v>PC521B9A</v>
      </c>
      <c r="L2665" s="281" t="e">
        <f>VLOOKUP(K2665,'Planilla de control'!#REF!,2,0)</f>
        <v>#REF!</v>
      </c>
      <c r="M2665" s="29" t="e">
        <f>IF(COUNTIF('Planilla de control'!#REF!,K2665)&gt;0,"SI","NO")</f>
        <v>#REF!</v>
      </c>
    </row>
    <row r="2666" spans="1:13" x14ac:dyDescent="0.3">
      <c r="A2666" s="3" t="s">
        <v>19</v>
      </c>
      <c r="B2666" s="3" t="s">
        <v>132</v>
      </c>
      <c r="C2666" s="3"/>
      <c r="D2666" s="3"/>
      <c r="E2666" s="3"/>
      <c r="F2666" s="51" t="str">
        <f t="shared" si="246"/>
        <v>21B9</v>
      </c>
      <c r="G2666" s="51">
        <f t="shared" si="247"/>
        <v>9</v>
      </c>
      <c r="H2666" s="51">
        <f t="shared" si="248"/>
        <v>21</v>
      </c>
      <c r="I2666" s="51" t="str">
        <f t="shared" si="249"/>
        <v>B</v>
      </c>
      <c r="J2666" s="51" t="str">
        <f t="shared" si="250"/>
        <v>MQ250</v>
      </c>
      <c r="K2666" s="76" t="str">
        <f t="shared" si="251"/>
        <v>PC521B9B</v>
      </c>
      <c r="L2666" s="281" t="e">
        <f>VLOOKUP(K2666,'Planilla de control'!#REF!,2,0)</f>
        <v>#REF!</v>
      </c>
      <c r="M2666" s="29" t="e">
        <f>IF(COUNTIF('Planilla de control'!#REF!,K2666)&gt;0,"SI","NO")</f>
        <v>#REF!</v>
      </c>
    </row>
    <row r="2667" spans="1:13" x14ac:dyDescent="0.3">
      <c r="A2667" s="3" t="s">
        <v>19</v>
      </c>
      <c r="B2667" s="3" t="s">
        <v>133</v>
      </c>
      <c r="C2667" s="3"/>
      <c r="D2667" s="3"/>
      <c r="E2667" s="3"/>
      <c r="F2667" s="51" t="str">
        <f t="shared" si="246"/>
        <v>21B9</v>
      </c>
      <c r="G2667" s="51">
        <f t="shared" si="247"/>
        <v>9</v>
      </c>
      <c r="H2667" s="51">
        <f t="shared" si="248"/>
        <v>21</v>
      </c>
      <c r="I2667" s="51" t="str">
        <f t="shared" si="249"/>
        <v>B</v>
      </c>
      <c r="J2667" s="51" t="str">
        <f t="shared" si="250"/>
        <v>MQ250</v>
      </c>
      <c r="K2667" s="76" t="str">
        <f t="shared" si="251"/>
        <v>PC521B9C</v>
      </c>
      <c r="L2667" s="281" t="e">
        <f>VLOOKUP(K2667,'Planilla de control'!#REF!,2,0)</f>
        <v>#REF!</v>
      </c>
      <c r="M2667" s="29" t="e">
        <f>IF(COUNTIF('Planilla de control'!#REF!,K2667)&gt;0,"SI","NO")</f>
        <v>#REF!</v>
      </c>
    </row>
    <row r="2668" spans="1:13" x14ac:dyDescent="0.3">
      <c r="A2668" s="3" t="s">
        <v>19</v>
      </c>
      <c r="B2668" s="3" t="s">
        <v>134</v>
      </c>
      <c r="C2668" s="3"/>
      <c r="D2668" s="3"/>
      <c r="E2668" s="3"/>
      <c r="F2668" s="51" t="str">
        <f t="shared" si="246"/>
        <v>21C10</v>
      </c>
      <c r="G2668" s="51">
        <f t="shared" si="247"/>
        <v>10</v>
      </c>
      <c r="H2668" s="51">
        <f t="shared" si="248"/>
        <v>21</v>
      </c>
      <c r="I2668" s="51" t="str">
        <f t="shared" si="249"/>
        <v>C</v>
      </c>
      <c r="J2668" s="51" t="str">
        <f t="shared" si="250"/>
        <v>MQ250</v>
      </c>
      <c r="K2668" s="76" t="str">
        <f t="shared" si="251"/>
        <v>PC521C10A</v>
      </c>
      <c r="L2668" s="281" t="e">
        <f>VLOOKUP(K2668,'Planilla de control'!#REF!,2,0)</f>
        <v>#REF!</v>
      </c>
      <c r="M2668" s="29" t="e">
        <f>IF(COUNTIF('Planilla de control'!#REF!,K2668)&gt;0,"SI","NO")</f>
        <v>#REF!</v>
      </c>
    </row>
    <row r="2669" spans="1:13" x14ac:dyDescent="0.3">
      <c r="A2669" s="3" t="s">
        <v>19</v>
      </c>
      <c r="B2669" s="3" t="s">
        <v>136</v>
      </c>
      <c r="C2669" s="3"/>
      <c r="D2669" s="3"/>
      <c r="E2669" s="3"/>
      <c r="F2669" s="51" t="str">
        <f t="shared" si="246"/>
        <v>21C10</v>
      </c>
      <c r="G2669" s="51">
        <f t="shared" si="247"/>
        <v>10</v>
      </c>
      <c r="H2669" s="51">
        <f t="shared" si="248"/>
        <v>21</v>
      </c>
      <c r="I2669" s="51" t="str">
        <f t="shared" si="249"/>
        <v>C</v>
      </c>
      <c r="J2669" s="51" t="str">
        <f t="shared" si="250"/>
        <v>MQ250</v>
      </c>
      <c r="K2669" s="76" t="str">
        <f t="shared" si="251"/>
        <v>PC521C10B</v>
      </c>
      <c r="L2669" s="281" t="e">
        <f>VLOOKUP(K2669,'Planilla de control'!#REF!,2,0)</f>
        <v>#REF!</v>
      </c>
      <c r="M2669" s="29" t="e">
        <f>IF(COUNTIF('Planilla de control'!#REF!,K2669)&gt;0,"SI","NO")</f>
        <v>#REF!</v>
      </c>
    </row>
    <row r="2670" spans="1:13" x14ac:dyDescent="0.3">
      <c r="A2670" s="3" t="s">
        <v>19</v>
      </c>
      <c r="B2670" s="3" t="s">
        <v>139</v>
      </c>
      <c r="C2670" s="3"/>
      <c r="D2670" s="3"/>
      <c r="E2670" s="3"/>
      <c r="F2670" s="51" t="str">
        <f t="shared" si="246"/>
        <v>21C10</v>
      </c>
      <c r="G2670" s="51">
        <f t="shared" si="247"/>
        <v>10</v>
      </c>
      <c r="H2670" s="51">
        <f t="shared" si="248"/>
        <v>21</v>
      </c>
      <c r="I2670" s="51" t="str">
        <f t="shared" si="249"/>
        <v>C</v>
      </c>
      <c r="J2670" s="51" t="str">
        <f t="shared" si="250"/>
        <v>MQ250</v>
      </c>
      <c r="K2670" s="76" t="str">
        <f t="shared" si="251"/>
        <v>PC521C10C</v>
      </c>
      <c r="L2670" s="281" t="e">
        <f>VLOOKUP(K2670,'Planilla de control'!#REF!,2,0)</f>
        <v>#REF!</v>
      </c>
      <c r="M2670" s="29" t="e">
        <f>IF(COUNTIF('Planilla de control'!#REF!,K2670)&gt;0,"SI","NO")</f>
        <v>#REF!</v>
      </c>
    </row>
    <row r="2671" spans="1:13" x14ac:dyDescent="0.3">
      <c r="A2671" s="3" t="s">
        <v>19</v>
      </c>
      <c r="B2671" s="3" t="s">
        <v>141</v>
      </c>
      <c r="C2671" s="3"/>
      <c r="D2671" s="3"/>
      <c r="E2671" s="3"/>
      <c r="F2671" s="51" t="str">
        <f t="shared" si="246"/>
        <v>21C11</v>
      </c>
      <c r="G2671" s="51">
        <f t="shared" si="247"/>
        <v>11</v>
      </c>
      <c r="H2671" s="51">
        <f t="shared" si="248"/>
        <v>21</v>
      </c>
      <c r="I2671" s="51" t="str">
        <f t="shared" si="249"/>
        <v>C</v>
      </c>
      <c r="J2671" s="51" t="str">
        <f t="shared" si="250"/>
        <v>MQ250</v>
      </c>
      <c r="K2671" s="76" t="str">
        <f t="shared" si="251"/>
        <v>PC521C11A</v>
      </c>
      <c r="L2671" s="281" t="e">
        <f>VLOOKUP(K2671,'Planilla de control'!#REF!,2,0)</f>
        <v>#REF!</v>
      </c>
      <c r="M2671" s="29" t="e">
        <f>IF(COUNTIF('Planilla de control'!#REF!,K2671)&gt;0,"SI","NO")</f>
        <v>#REF!</v>
      </c>
    </row>
    <row r="2672" spans="1:13" x14ac:dyDescent="0.3">
      <c r="A2672" s="3" t="s">
        <v>19</v>
      </c>
      <c r="B2672" s="3" t="s">
        <v>144</v>
      </c>
      <c r="C2672" s="3"/>
      <c r="D2672" s="3"/>
      <c r="E2672" s="3"/>
      <c r="F2672" s="51" t="str">
        <f t="shared" si="246"/>
        <v>21C11</v>
      </c>
      <c r="G2672" s="51">
        <f t="shared" si="247"/>
        <v>11</v>
      </c>
      <c r="H2672" s="51">
        <f t="shared" si="248"/>
        <v>21</v>
      </c>
      <c r="I2672" s="51" t="str">
        <f t="shared" si="249"/>
        <v>C</v>
      </c>
      <c r="J2672" s="51" t="str">
        <f t="shared" si="250"/>
        <v>MQ250</v>
      </c>
      <c r="K2672" s="76" t="str">
        <f t="shared" si="251"/>
        <v>PC521C11B</v>
      </c>
      <c r="L2672" s="281" t="e">
        <f>VLOOKUP(K2672,'Planilla de control'!#REF!,2,0)</f>
        <v>#REF!</v>
      </c>
      <c r="M2672" s="29" t="e">
        <f>IF(COUNTIF('Planilla de control'!#REF!,K2672)&gt;0,"SI","NO")</f>
        <v>#REF!</v>
      </c>
    </row>
    <row r="2673" spans="1:13" x14ac:dyDescent="0.3">
      <c r="A2673" s="3" t="s">
        <v>19</v>
      </c>
      <c r="B2673" s="3" t="s">
        <v>146</v>
      </c>
      <c r="C2673" s="3"/>
      <c r="D2673" s="3"/>
      <c r="E2673" s="3"/>
      <c r="F2673" s="51" t="str">
        <f t="shared" si="246"/>
        <v>21C11</v>
      </c>
      <c r="G2673" s="51">
        <f t="shared" si="247"/>
        <v>11</v>
      </c>
      <c r="H2673" s="51">
        <f t="shared" si="248"/>
        <v>21</v>
      </c>
      <c r="I2673" s="51" t="str">
        <f t="shared" si="249"/>
        <v>C</v>
      </c>
      <c r="J2673" s="51" t="str">
        <f t="shared" si="250"/>
        <v>MQ250</v>
      </c>
      <c r="K2673" s="76" t="str">
        <f t="shared" si="251"/>
        <v>PC521C11C</v>
      </c>
      <c r="L2673" s="281" t="e">
        <f>VLOOKUP(K2673,'Planilla de control'!#REF!,2,0)</f>
        <v>#REF!</v>
      </c>
      <c r="M2673" s="29" t="e">
        <f>IF(COUNTIF('Planilla de control'!#REF!,K2673)&gt;0,"SI","NO")</f>
        <v>#REF!</v>
      </c>
    </row>
    <row r="2674" spans="1:13" x14ac:dyDescent="0.3">
      <c r="A2674" s="3" t="s">
        <v>19</v>
      </c>
      <c r="B2674" s="3" t="s">
        <v>149</v>
      </c>
      <c r="C2674" s="3"/>
      <c r="D2674" s="3"/>
      <c r="E2674" s="3"/>
      <c r="F2674" s="51" t="str">
        <f t="shared" si="246"/>
        <v>21C12</v>
      </c>
      <c r="G2674" s="51">
        <f t="shared" si="247"/>
        <v>12</v>
      </c>
      <c r="H2674" s="51">
        <f t="shared" si="248"/>
        <v>21</v>
      </c>
      <c r="I2674" s="51" t="str">
        <f t="shared" si="249"/>
        <v>C</v>
      </c>
      <c r="J2674" s="51" t="str">
        <f t="shared" si="250"/>
        <v>MQ250</v>
      </c>
      <c r="K2674" s="76" t="str">
        <f t="shared" si="251"/>
        <v>PC521C12A</v>
      </c>
      <c r="L2674" s="281" t="e">
        <f>VLOOKUP(K2674,'Planilla de control'!#REF!,2,0)</f>
        <v>#REF!</v>
      </c>
      <c r="M2674" s="29" t="e">
        <f>IF(COUNTIF('Planilla de control'!#REF!,K2674)&gt;0,"SI","NO")</f>
        <v>#REF!</v>
      </c>
    </row>
    <row r="2675" spans="1:13" x14ac:dyDescent="0.3">
      <c r="A2675" s="3" t="s">
        <v>19</v>
      </c>
      <c r="B2675" s="3" t="s">
        <v>151</v>
      </c>
      <c r="C2675" s="3"/>
      <c r="D2675" s="3"/>
      <c r="E2675" s="3"/>
      <c r="F2675" s="51" t="str">
        <f t="shared" si="246"/>
        <v>21C12</v>
      </c>
      <c r="G2675" s="51">
        <f t="shared" si="247"/>
        <v>12</v>
      </c>
      <c r="H2675" s="51">
        <f t="shared" si="248"/>
        <v>21</v>
      </c>
      <c r="I2675" s="51" t="str">
        <f t="shared" si="249"/>
        <v>C</v>
      </c>
      <c r="J2675" s="51" t="str">
        <f t="shared" si="250"/>
        <v>MQ250</v>
      </c>
      <c r="K2675" s="76" t="str">
        <f t="shared" si="251"/>
        <v>PC521C12B</v>
      </c>
      <c r="L2675" s="281" t="e">
        <f>VLOOKUP(K2675,'Planilla de control'!#REF!,2,0)</f>
        <v>#REF!</v>
      </c>
      <c r="M2675" s="29" t="e">
        <f>IF(COUNTIF('Planilla de control'!#REF!,K2675)&gt;0,"SI","NO")</f>
        <v>#REF!</v>
      </c>
    </row>
    <row r="2676" spans="1:13" x14ac:dyDescent="0.3">
      <c r="A2676" s="3" t="s">
        <v>19</v>
      </c>
      <c r="B2676" s="3" t="s">
        <v>153</v>
      </c>
      <c r="C2676" s="3"/>
      <c r="D2676" s="3"/>
      <c r="E2676" s="3"/>
      <c r="F2676" s="51" t="str">
        <f t="shared" si="246"/>
        <v>21C12</v>
      </c>
      <c r="G2676" s="51">
        <f t="shared" si="247"/>
        <v>12</v>
      </c>
      <c r="H2676" s="51">
        <f t="shared" si="248"/>
        <v>21</v>
      </c>
      <c r="I2676" s="51" t="str">
        <f t="shared" si="249"/>
        <v>C</v>
      </c>
      <c r="J2676" s="51" t="str">
        <f t="shared" si="250"/>
        <v>MQ250</v>
      </c>
      <c r="K2676" s="76" t="str">
        <f t="shared" si="251"/>
        <v>PC521C12C</v>
      </c>
      <c r="L2676" s="281" t="e">
        <f>VLOOKUP(K2676,'Planilla de control'!#REF!,2,0)</f>
        <v>#REF!</v>
      </c>
      <c r="M2676" s="29" t="e">
        <f>IF(COUNTIF('Planilla de control'!#REF!,K2676)&gt;0,"SI","NO")</f>
        <v>#REF!</v>
      </c>
    </row>
    <row r="2677" spans="1:13" x14ac:dyDescent="0.3">
      <c r="A2677" s="3" t="s">
        <v>19</v>
      </c>
      <c r="B2677" s="3" t="s">
        <v>155</v>
      </c>
      <c r="C2677" s="3"/>
      <c r="D2677" s="3"/>
      <c r="E2677" s="3"/>
      <c r="F2677" s="51" t="str">
        <f t="shared" si="246"/>
        <v>21C13</v>
      </c>
      <c r="G2677" s="51">
        <f t="shared" si="247"/>
        <v>13</v>
      </c>
      <c r="H2677" s="51">
        <f t="shared" si="248"/>
        <v>21</v>
      </c>
      <c r="I2677" s="51" t="str">
        <f t="shared" si="249"/>
        <v>C</v>
      </c>
      <c r="J2677" s="51" t="str">
        <f t="shared" si="250"/>
        <v>MQ250</v>
      </c>
      <c r="K2677" s="76" t="str">
        <f t="shared" si="251"/>
        <v>PC521C13A</v>
      </c>
      <c r="L2677" s="281" t="e">
        <f>VLOOKUP(K2677,'Planilla de control'!#REF!,2,0)</f>
        <v>#REF!</v>
      </c>
      <c r="M2677" s="29" t="e">
        <f>IF(COUNTIF('Planilla de control'!#REF!,K2677)&gt;0,"SI","NO")</f>
        <v>#REF!</v>
      </c>
    </row>
    <row r="2678" spans="1:13" x14ac:dyDescent="0.3">
      <c r="A2678" s="3" t="s">
        <v>19</v>
      </c>
      <c r="B2678" s="3" t="s">
        <v>157</v>
      </c>
      <c r="C2678" s="3"/>
      <c r="D2678" s="3"/>
      <c r="E2678" s="3"/>
      <c r="F2678" s="51" t="str">
        <f t="shared" si="246"/>
        <v>21C13</v>
      </c>
      <c r="G2678" s="51">
        <f t="shared" si="247"/>
        <v>13</v>
      </c>
      <c r="H2678" s="51">
        <f t="shared" si="248"/>
        <v>21</v>
      </c>
      <c r="I2678" s="51" t="str">
        <f t="shared" si="249"/>
        <v>C</v>
      </c>
      <c r="J2678" s="51" t="str">
        <f t="shared" si="250"/>
        <v>MQ250</v>
      </c>
      <c r="K2678" s="76" t="str">
        <f t="shared" si="251"/>
        <v>PC521C13B</v>
      </c>
      <c r="L2678" s="281" t="e">
        <f>VLOOKUP(K2678,'Planilla de control'!#REF!,2,0)</f>
        <v>#REF!</v>
      </c>
      <c r="M2678" s="29" t="e">
        <f>IF(COUNTIF('Planilla de control'!#REF!,K2678)&gt;0,"SI","NO")</f>
        <v>#REF!</v>
      </c>
    </row>
    <row r="2679" spans="1:13" x14ac:dyDescent="0.3">
      <c r="A2679" s="3" t="s">
        <v>19</v>
      </c>
      <c r="B2679" s="3" t="s">
        <v>159</v>
      </c>
      <c r="C2679" s="3"/>
      <c r="D2679" s="3"/>
      <c r="E2679" s="3"/>
      <c r="F2679" s="51" t="str">
        <f t="shared" si="246"/>
        <v>21C13</v>
      </c>
      <c r="G2679" s="51">
        <f t="shared" si="247"/>
        <v>13</v>
      </c>
      <c r="H2679" s="51">
        <f t="shared" si="248"/>
        <v>21</v>
      </c>
      <c r="I2679" s="51" t="str">
        <f t="shared" si="249"/>
        <v>C</v>
      </c>
      <c r="J2679" s="51" t="str">
        <f t="shared" si="250"/>
        <v>MQ250</v>
      </c>
      <c r="K2679" s="76" t="str">
        <f t="shared" si="251"/>
        <v>PC521C13C</v>
      </c>
      <c r="L2679" s="281" t="e">
        <f>VLOOKUP(K2679,'Planilla de control'!#REF!,2,0)</f>
        <v>#REF!</v>
      </c>
      <c r="M2679" s="29" t="e">
        <f>IF(COUNTIF('Planilla de control'!#REF!,K2679)&gt;0,"SI","NO")</f>
        <v>#REF!</v>
      </c>
    </row>
    <row r="2680" spans="1:13" x14ac:dyDescent="0.3">
      <c r="A2680" s="3" t="s">
        <v>19</v>
      </c>
      <c r="B2680" s="3" t="s">
        <v>164</v>
      </c>
      <c r="C2680" s="3"/>
      <c r="D2680" s="3"/>
      <c r="E2680" s="3"/>
      <c r="F2680" s="51" t="str">
        <f t="shared" si="246"/>
        <v>21C1</v>
      </c>
      <c r="G2680" s="51">
        <f t="shared" si="247"/>
        <v>1</v>
      </c>
      <c r="H2680" s="51">
        <f t="shared" si="248"/>
        <v>21</v>
      </c>
      <c r="I2680" s="51" t="str">
        <f t="shared" si="249"/>
        <v>C</v>
      </c>
      <c r="J2680" s="51" t="str">
        <f t="shared" si="250"/>
        <v>MQ250</v>
      </c>
      <c r="K2680" s="76" t="str">
        <f t="shared" si="251"/>
        <v>PC521C1A</v>
      </c>
      <c r="L2680" s="281" t="e">
        <f>VLOOKUP(K2680,'Planilla de control'!#REF!,2,0)</f>
        <v>#REF!</v>
      </c>
      <c r="M2680" s="29" t="e">
        <f>IF(COUNTIF('Planilla de control'!#REF!,K2680)&gt;0,"SI","NO")</f>
        <v>#REF!</v>
      </c>
    </row>
    <row r="2681" spans="1:13" x14ac:dyDescent="0.3">
      <c r="A2681" s="3" t="s">
        <v>19</v>
      </c>
      <c r="B2681" s="3" t="s">
        <v>166</v>
      </c>
      <c r="C2681" s="3"/>
      <c r="D2681" s="3"/>
      <c r="E2681" s="3"/>
      <c r="F2681" s="51" t="str">
        <f t="shared" si="246"/>
        <v>21C1</v>
      </c>
      <c r="G2681" s="51">
        <f t="shared" si="247"/>
        <v>1</v>
      </c>
      <c r="H2681" s="51">
        <f t="shared" si="248"/>
        <v>21</v>
      </c>
      <c r="I2681" s="51" t="str">
        <f t="shared" si="249"/>
        <v>C</v>
      </c>
      <c r="J2681" s="51" t="str">
        <f t="shared" si="250"/>
        <v>MQ250</v>
      </c>
      <c r="K2681" s="76" t="str">
        <f t="shared" si="251"/>
        <v>PC521C1B</v>
      </c>
      <c r="L2681" s="281" t="e">
        <f>VLOOKUP(K2681,'Planilla de control'!#REF!,2,0)</f>
        <v>#REF!</v>
      </c>
      <c r="M2681" s="29" t="e">
        <f>IF(COUNTIF('Planilla de control'!#REF!,K2681)&gt;0,"SI","NO")</f>
        <v>#REF!</v>
      </c>
    </row>
    <row r="2682" spans="1:13" x14ac:dyDescent="0.3">
      <c r="A2682" s="3" t="s">
        <v>19</v>
      </c>
      <c r="B2682" s="3" t="s">
        <v>168</v>
      </c>
      <c r="C2682" s="3"/>
      <c r="D2682" s="3"/>
      <c r="E2682" s="3"/>
      <c r="F2682" s="51" t="str">
        <f t="shared" si="246"/>
        <v>21C1</v>
      </c>
      <c r="G2682" s="51">
        <f t="shared" si="247"/>
        <v>1</v>
      </c>
      <c r="H2682" s="51">
        <f t="shared" si="248"/>
        <v>21</v>
      </c>
      <c r="I2682" s="51" t="str">
        <f t="shared" si="249"/>
        <v>C</v>
      </c>
      <c r="J2682" s="51" t="str">
        <f t="shared" si="250"/>
        <v>MQ250</v>
      </c>
      <c r="K2682" s="76" t="str">
        <f t="shared" si="251"/>
        <v>PC521C1C</v>
      </c>
      <c r="L2682" s="281" t="e">
        <f>VLOOKUP(K2682,'Planilla de control'!#REF!,2,0)</f>
        <v>#REF!</v>
      </c>
      <c r="M2682" s="29" t="e">
        <f>IF(COUNTIF('Planilla de control'!#REF!,K2682)&gt;0,"SI","NO")</f>
        <v>#REF!</v>
      </c>
    </row>
    <row r="2683" spans="1:13" x14ac:dyDescent="0.3">
      <c r="A2683" s="3" t="s">
        <v>19</v>
      </c>
      <c r="B2683" s="3" t="s">
        <v>170</v>
      </c>
      <c r="C2683" s="3"/>
      <c r="D2683" s="3"/>
      <c r="E2683" s="3"/>
      <c r="F2683" s="51" t="str">
        <f t="shared" si="246"/>
        <v>21C2</v>
      </c>
      <c r="G2683" s="51">
        <f t="shared" si="247"/>
        <v>2</v>
      </c>
      <c r="H2683" s="51">
        <f t="shared" si="248"/>
        <v>21</v>
      </c>
      <c r="I2683" s="51" t="str">
        <f t="shared" si="249"/>
        <v>C</v>
      </c>
      <c r="J2683" s="51" t="str">
        <f t="shared" si="250"/>
        <v>MQ250</v>
      </c>
      <c r="K2683" s="76" t="str">
        <f t="shared" si="251"/>
        <v>PC521C2A</v>
      </c>
      <c r="L2683" s="281" t="e">
        <f>VLOOKUP(K2683,'Planilla de control'!#REF!,2,0)</f>
        <v>#REF!</v>
      </c>
      <c r="M2683" s="29" t="e">
        <f>IF(COUNTIF('Planilla de control'!#REF!,K2683)&gt;0,"SI","NO")</f>
        <v>#REF!</v>
      </c>
    </row>
    <row r="2684" spans="1:13" x14ac:dyDescent="0.3">
      <c r="A2684" s="3" t="s">
        <v>19</v>
      </c>
      <c r="B2684" s="3" t="s">
        <v>173</v>
      </c>
      <c r="C2684" s="3"/>
      <c r="D2684" s="3"/>
      <c r="E2684" s="3"/>
      <c r="F2684" s="51" t="str">
        <f t="shared" si="246"/>
        <v>21C2</v>
      </c>
      <c r="G2684" s="51">
        <f t="shared" si="247"/>
        <v>2</v>
      </c>
      <c r="H2684" s="51">
        <f t="shared" si="248"/>
        <v>21</v>
      </c>
      <c r="I2684" s="51" t="str">
        <f t="shared" si="249"/>
        <v>C</v>
      </c>
      <c r="J2684" s="51" t="str">
        <f t="shared" si="250"/>
        <v>MQ250</v>
      </c>
      <c r="K2684" s="76" t="str">
        <f t="shared" si="251"/>
        <v>PC521C2B</v>
      </c>
      <c r="L2684" s="281" t="e">
        <f>VLOOKUP(K2684,'Planilla de control'!#REF!,2,0)</f>
        <v>#REF!</v>
      </c>
      <c r="M2684" s="29" t="e">
        <f>IF(COUNTIF('Planilla de control'!#REF!,K2684)&gt;0,"SI","NO")</f>
        <v>#REF!</v>
      </c>
    </row>
    <row r="2685" spans="1:13" x14ac:dyDescent="0.3">
      <c r="A2685" s="3" t="s">
        <v>19</v>
      </c>
      <c r="B2685" s="3" t="s">
        <v>175</v>
      </c>
      <c r="C2685" s="3"/>
      <c r="D2685" s="3"/>
      <c r="E2685" s="3"/>
      <c r="F2685" s="51" t="str">
        <f t="shared" si="246"/>
        <v>21C2</v>
      </c>
      <c r="G2685" s="51">
        <f t="shared" si="247"/>
        <v>2</v>
      </c>
      <c r="H2685" s="51">
        <f t="shared" si="248"/>
        <v>21</v>
      </c>
      <c r="I2685" s="51" t="str">
        <f t="shared" si="249"/>
        <v>C</v>
      </c>
      <c r="J2685" s="51" t="str">
        <f t="shared" si="250"/>
        <v>MQ250</v>
      </c>
      <c r="K2685" s="76" t="str">
        <f t="shared" si="251"/>
        <v>PC521C2C</v>
      </c>
      <c r="L2685" s="281" t="e">
        <f>VLOOKUP(K2685,'Planilla de control'!#REF!,2,0)</f>
        <v>#REF!</v>
      </c>
      <c r="M2685" s="29" t="e">
        <f>IF(COUNTIF('Planilla de control'!#REF!,K2685)&gt;0,"SI","NO")</f>
        <v>#REF!</v>
      </c>
    </row>
    <row r="2686" spans="1:13" x14ac:dyDescent="0.3">
      <c r="A2686" s="3" t="s">
        <v>19</v>
      </c>
      <c r="B2686" s="3" t="s">
        <v>177</v>
      </c>
      <c r="C2686" s="3"/>
      <c r="D2686" s="3"/>
      <c r="E2686" s="3"/>
      <c r="F2686" s="51" t="str">
        <f t="shared" si="246"/>
        <v>21C3</v>
      </c>
      <c r="G2686" s="51">
        <f t="shared" si="247"/>
        <v>3</v>
      </c>
      <c r="H2686" s="51">
        <f t="shared" si="248"/>
        <v>21</v>
      </c>
      <c r="I2686" s="51" t="str">
        <f t="shared" si="249"/>
        <v>C</v>
      </c>
      <c r="J2686" s="51" t="str">
        <f t="shared" si="250"/>
        <v>MQ250</v>
      </c>
      <c r="K2686" s="76" t="str">
        <f t="shared" si="251"/>
        <v>PC521C3A</v>
      </c>
      <c r="L2686" s="281" t="e">
        <f>VLOOKUP(K2686,'Planilla de control'!#REF!,2,0)</f>
        <v>#REF!</v>
      </c>
      <c r="M2686" s="29" t="e">
        <f>IF(COUNTIF('Planilla de control'!#REF!,K2686)&gt;0,"SI","NO")</f>
        <v>#REF!</v>
      </c>
    </row>
    <row r="2687" spans="1:13" x14ac:dyDescent="0.3">
      <c r="A2687" s="3" t="s">
        <v>19</v>
      </c>
      <c r="B2687" s="3" t="s">
        <v>179</v>
      </c>
      <c r="C2687" s="3"/>
      <c r="D2687" s="3"/>
      <c r="E2687" s="3"/>
      <c r="F2687" s="51" t="str">
        <f t="shared" si="246"/>
        <v>21C3</v>
      </c>
      <c r="G2687" s="51">
        <f t="shared" si="247"/>
        <v>3</v>
      </c>
      <c r="H2687" s="51">
        <f t="shared" si="248"/>
        <v>21</v>
      </c>
      <c r="I2687" s="51" t="str">
        <f t="shared" si="249"/>
        <v>C</v>
      </c>
      <c r="J2687" s="51" t="str">
        <f t="shared" si="250"/>
        <v>MQ250</v>
      </c>
      <c r="K2687" s="76" t="str">
        <f t="shared" si="251"/>
        <v>PC521C3B</v>
      </c>
      <c r="L2687" s="281" t="e">
        <f>VLOOKUP(K2687,'Planilla de control'!#REF!,2,0)</f>
        <v>#REF!</v>
      </c>
      <c r="M2687" s="29" t="e">
        <f>IF(COUNTIF('Planilla de control'!#REF!,K2687)&gt;0,"SI","NO")</f>
        <v>#REF!</v>
      </c>
    </row>
    <row r="2688" spans="1:13" x14ac:dyDescent="0.3">
      <c r="A2688" s="3" t="s">
        <v>19</v>
      </c>
      <c r="B2688" s="3" t="s">
        <v>181</v>
      </c>
      <c r="C2688" s="3"/>
      <c r="D2688" s="3"/>
      <c r="E2688" s="3"/>
      <c r="F2688" s="51" t="str">
        <f t="shared" si="246"/>
        <v>21C3</v>
      </c>
      <c r="G2688" s="51">
        <f t="shared" si="247"/>
        <v>3</v>
      </c>
      <c r="H2688" s="51">
        <f t="shared" si="248"/>
        <v>21</v>
      </c>
      <c r="I2688" s="51" t="str">
        <f t="shared" si="249"/>
        <v>C</v>
      </c>
      <c r="J2688" s="51" t="str">
        <f t="shared" si="250"/>
        <v>MQ250</v>
      </c>
      <c r="K2688" s="76" t="str">
        <f t="shared" si="251"/>
        <v>PC521C3C</v>
      </c>
      <c r="L2688" s="281" t="e">
        <f>VLOOKUP(K2688,'Planilla de control'!#REF!,2,0)</f>
        <v>#REF!</v>
      </c>
      <c r="M2688" s="29" t="e">
        <f>IF(COUNTIF('Planilla de control'!#REF!,K2688)&gt;0,"SI","NO")</f>
        <v>#REF!</v>
      </c>
    </row>
    <row r="2689" spans="1:13" x14ac:dyDescent="0.3">
      <c r="A2689" s="3" t="s">
        <v>19</v>
      </c>
      <c r="B2689" s="3" t="s">
        <v>183</v>
      </c>
      <c r="C2689" s="3"/>
      <c r="D2689" s="3"/>
      <c r="E2689" s="3"/>
      <c r="F2689" s="51" t="str">
        <f t="shared" si="246"/>
        <v>21C4</v>
      </c>
      <c r="G2689" s="51">
        <f t="shared" si="247"/>
        <v>4</v>
      </c>
      <c r="H2689" s="51">
        <f t="shared" si="248"/>
        <v>21</v>
      </c>
      <c r="I2689" s="51" t="str">
        <f t="shared" si="249"/>
        <v>C</v>
      </c>
      <c r="J2689" s="51" t="str">
        <f t="shared" si="250"/>
        <v>MQ250</v>
      </c>
      <c r="K2689" s="76" t="str">
        <f t="shared" si="251"/>
        <v>PC521C4A</v>
      </c>
      <c r="L2689" s="281" t="e">
        <f>VLOOKUP(K2689,'Planilla de control'!#REF!,2,0)</f>
        <v>#REF!</v>
      </c>
      <c r="M2689" s="29" t="e">
        <f>IF(COUNTIF('Planilla de control'!#REF!,K2689)&gt;0,"SI","NO")</f>
        <v>#REF!</v>
      </c>
    </row>
    <row r="2690" spans="1:13" x14ac:dyDescent="0.3">
      <c r="A2690" s="3" t="s">
        <v>19</v>
      </c>
      <c r="B2690" s="3" t="s">
        <v>185</v>
      </c>
      <c r="C2690" s="3"/>
      <c r="D2690" s="3"/>
      <c r="E2690" s="3"/>
      <c r="F2690" s="51" t="str">
        <f t="shared" si="246"/>
        <v>21C4</v>
      </c>
      <c r="G2690" s="51">
        <f t="shared" si="247"/>
        <v>4</v>
      </c>
      <c r="H2690" s="51">
        <f t="shared" si="248"/>
        <v>21</v>
      </c>
      <c r="I2690" s="51" t="str">
        <f t="shared" si="249"/>
        <v>C</v>
      </c>
      <c r="J2690" s="51" t="str">
        <f t="shared" si="250"/>
        <v>MQ250</v>
      </c>
      <c r="K2690" s="76" t="str">
        <f t="shared" si="251"/>
        <v>PC521C4B</v>
      </c>
      <c r="L2690" s="281" t="e">
        <f>VLOOKUP(K2690,'Planilla de control'!#REF!,2,0)</f>
        <v>#REF!</v>
      </c>
      <c r="M2690" s="29" t="e">
        <f>IF(COUNTIF('Planilla de control'!#REF!,K2690)&gt;0,"SI","NO")</f>
        <v>#REF!</v>
      </c>
    </row>
    <row r="2691" spans="1:13" x14ac:dyDescent="0.3">
      <c r="A2691" s="3" t="s">
        <v>19</v>
      </c>
      <c r="B2691" s="3" t="s">
        <v>187</v>
      </c>
      <c r="C2691" s="3"/>
      <c r="D2691" s="3"/>
      <c r="E2691" s="3"/>
      <c r="F2691" s="51" t="str">
        <f t="shared" ref="F2691:F2754" si="252">IF(OR(LEN(B2691)=9,LEN(B2691)=5),MID(B2691,1,4),MID(B2691,1,5))</f>
        <v>21C4</v>
      </c>
      <c r="G2691" s="51">
        <f t="shared" ref="G2691:G2754" si="253">IF(MID(F2691,5,1)&lt;&gt;"",MID(F2691,4,2),MID(F2691,4,1))*1</f>
        <v>4</v>
      </c>
      <c r="H2691" s="51">
        <f t="shared" ref="H2691:H2754" si="254">+MID(B2691,1,2)*1</f>
        <v>21</v>
      </c>
      <c r="I2691" s="51" t="str">
        <f t="shared" ref="I2691:I2754" si="255">+MID(B2691,3,1)</f>
        <v>C</v>
      </c>
      <c r="J2691" s="51" t="str">
        <f t="shared" ref="J2691:J2754" si="256">HLOOKUP(A2691,$O$1:$U$2,2,0)</f>
        <v>MQ250</v>
      </c>
      <c r="K2691" s="76" t="str">
        <f t="shared" ref="K2691:K2754" si="257">CONCATENATE(A2691,B2691)</f>
        <v>PC521C4C</v>
      </c>
      <c r="L2691" s="281" t="e">
        <f>VLOOKUP(K2691,'Planilla de control'!#REF!,2,0)</f>
        <v>#REF!</v>
      </c>
      <c r="M2691" s="29" t="e">
        <f>IF(COUNTIF('Planilla de control'!#REF!,K2691)&gt;0,"SI","NO")</f>
        <v>#REF!</v>
      </c>
    </row>
    <row r="2692" spans="1:13" x14ac:dyDescent="0.3">
      <c r="A2692" s="3" t="s">
        <v>19</v>
      </c>
      <c r="B2692" s="3" t="s">
        <v>189</v>
      </c>
      <c r="C2692" s="3"/>
      <c r="D2692" s="3"/>
      <c r="E2692" s="3"/>
      <c r="F2692" s="51" t="str">
        <f t="shared" si="252"/>
        <v>21C5</v>
      </c>
      <c r="G2692" s="51">
        <f t="shared" si="253"/>
        <v>5</v>
      </c>
      <c r="H2692" s="51">
        <f t="shared" si="254"/>
        <v>21</v>
      </c>
      <c r="I2692" s="51" t="str">
        <f t="shared" si="255"/>
        <v>C</v>
      </c>
      <c r="J2692" s="51" t="str">
        <f t="shared" si="256"/>
        <v>MQ250</v>
      </c>
      <c r="K2692" s="76" t="str">
        <f t="shared" si="257"/>
        <v>PC521C5A</v>
      </c>
      <c r="L2692" s="281" t="e">
        <f>VLOOKUP(K2692,'Planilla de control'!#REF!,2,0)</f>
        <v>#REF!</v>
      </c>
      <c r="M2692" s="29" t="e">
        <f>IF(COUNTIF('Planilla de control'!#REF!,K2692)&gt;0,"SI","NO")</f>
        <v>#REF!</v>
      </c>
    </row>
    <row r="2693" spans="1:13" x14ac:dyDescent="0.3">
      <c r="A2693" s="3" t="s">
        <v>19</v>
      </c>
      <c r="B2693" s="3" t="s">
        <v>191</v>
      </c>
      <c r="C2693" s="3"/>
      <c r="D2693" s="3"/>
      <c r="E2693" s="3"/>
      <c r="F2693" s="51" t="str">
        <f t="shared" si="252"/>
        <v>21C5</v>
      </c>
      <c r="G2693" s="51">
        <f t="shared" si="253"/>
        <v>5</v>
      </c>
      <c r="H2693" s="51">
        <f t="shared" si="254"/>
        <v>21</v>
      </c>
      <c r="I2693" s="51" t="str">
        <f t="shared" si="255"/>
        <v>C</v>
      </c>
      <c r="J2693" s="51" t="str">
        <f t="shared" si="256"/>
        <v>MQ250</v>
      </c>
      <c r="K2693" s="76" t="str">
        <f t="shared" si="257"/>
        <v>PC521C5B</v>
      </c>
      <c r="L2693" s="281" t="e">
        <f>VLOOKUP(K2693,'Planilla de control'!#REF!,2,0)</f>
        <v>#REF!</v>
      </c>
      <c r="M2693" s="29" t="e">
        <f>IF(COUNTIF('Planilla de control'!#REF!,K2693)&gt;0,"SI","NO")</f>
        <v>#REF!</v>
      </c>
    </row>
    <row r="2694" spans="1:13" x14ac:dyDescent="0.3">
      <c r="A2694" s="3" t="s">
        <v>19</v>
      </c>
      <c r="B2694" s="3" t="s">
        <v>193</v>
      </c>
      <c r="C2694" s="3"/>
      <c r="D2694" s="3"/>
      <c r="E2694" s="3"/>
      <c r="F2694" s="51" t="str">
        <f t="shared" si="252"/>
        <v>21C5</v>
      </c>
      <c r="G2694" s="51">
        <f t="shared" si="253"/>
        <v>5</v>
      </c>
      <c r="H2694" s="51">
        <f t="shared" si="254"/>
        <v>21</v>
      </c>
      <c r="I2694" s="51" t="str">
        <f t="shared" si="255"/>
        <v>C</v>
      </c>
      <c r="J2694" s="51" t="str">
        <f t="shared" si="256"/>
        <v>MQ250</v>
      </c>
      <c r="K2694" s="76" t="str">
        <f t="shared" si="257"/>
        <v>PC521C5C</v>
      </c>
      <c r="L2694" s="281" t="e">
        <f>VLOOKUP(K2694,'Planilla de control'!#REF!,2,0)</f>
        <v>#REF!</v>
      </c>
      <c r="M2694" s="29" t="e">
        <f>IF(COUNTIF('Planilla de control'!#REF!,K2694)&gt;0,"SI","NO")</f>
        <v>#REF!</v>
      </c>
    </row>
    <row r="2695" spans="1:13" x14ac:dyDescent="0.3">
      <c r="A2695" s="3" t="s">
        <v>19</v>
      </c>
      <c r="B2695" s="3" t="s">
        <v>195</v>
      </c>
      <c r="C2695" s="3"/>
      <c r="D2695" s="3"/>
      <c r="E2695" s="3"/>
      <c r="F2695" s="51" t="str">
        <f t="shared" si="252"/>
        <v>21C6</v>
      </c>
      <c r="G2695" s="51">
        <f t="shared" si="253"/>
        <v>6</v>
      </c>
      <c r="H2695" s="51">
        <f t="shared" si="254"/>
        <v>21</v>
      </c>
      <c r="I2695" s="51" t="str">
        <f t="shared" si="255"/>
        <v>C</v>
      </c>
      <c r="J2695" s="51" t="str">
        <f t="shared" si="256"/>
        <v>MQ250</v>
      </c>
      <c r="K2695" s="76" t="str">
        <f t="shared" si="257"/>
        <v>PC521C6A</v>
      </c>
      <c r="L2695" s="281" t="e">
        <f>VLOOKUP(K2695,'Planilla de control'!#REF!,2,0)</f>
        <v>#REF!</v>
      </c>
      <c r="M2695" s="29" t="e">
        <f>IF(COUNTIF('Planilla de control'!#REF!,K2695)&gt;0,"SI","NO")</f>
        <v>#REF!</v>
      </c>
    </row>
    <row r="2696" spans="1:13" x14ac:dyDescent="0.3">
      <c r="A2696" s="3" t="s">
        <v>19</v>
      </c>
      <c r="B2696" s="3" t="s">
        <v>197</v>
      </c>
      <c r="C2696" s="3"/>
      <c r="D2696" s="3"/>
      <c r="E2696" s="3"/>
      <c r="F2696" s="51" t="str">
        <f t="shared" si="252"/>
        <v>21C6</v>
      </c>
      <c r="G2696" s="51">
        <f t="shared" si="253"/>
        <v>6</v>
      </c>
      <c r="H2696" s="51">
        <f t="shared" si="254"/>
        <v>21</v>
      </c>
      <c r="I2696" s="51" t="str">
        <f t="shared" si="255"/>
        <v>C</v>
      </c>
      <c r="J2696" s="51" t="str">
        <f t="shared" si="256"/>
        <v>MQ250</v>
      </c>
      <c r="K2696" s="76" t="str">
        <f t="shared" si="257"/>
        <v>PC521C6B</v>
      </c>
      <c r="L2696" s="281" t="e">
        <f>VLOOKUP(K2696,'Planilla de control'!#REF!,2,0)</f>
        <v>#REF!</v>
      </c>
      <c r="M2696" s="29" t="e">
        <f>IF(COUNTIF('Planilla de control'!#REF!,K2696)&gt;0,"SI","NO")</f>
        <v>#REF!</v>
      </c>
    </row>
    <row r="2697" spans="1:13" x14ac:dyDescent="0.3">
      <c r="A2697" s="3" t="s">
        <v>19</v>
      </c>
      <c r="B2697" s="3" t="s">
        <v>199</v>
      </c>
      <c r="C2697" s="3"/>
      <c r="D2697" s="3"/>
      <c r="E2697" s="3"/>
      <c r="F2697" s="51" t="str">
        <f t="shared" si="252"/>
        <v>21C6</v>
      </c>
      <c r="G2697" s="51">
        <f t="shared" si="253"/>
        <v>6</v>
      </c>
      <c r="H2697" s="51">
        <f t="shared" si="254"/>
        <v>21</v>
      </c>
      <c r="I2697" s="51" t="str">
        <f t="shared" si="255"/>
        <v>C</v>
      </c>
      <c r="J2697" s="51" t="str">
        <f t="shared" si="256"/>
        <v>MQ250</v>
      </c>
      <c r="K2697" s="76" t="str">
        <f t="shared" si="257"/>
        <v>PC521C6C</v>
      </c>
      <c r="L2697" s="281" t="e">
        <f>VLOOKUP(K2697,'Planilla de control'!#REF!,2,0)</f>
        <v>#REF!</v>
      </c>
      <c r="M2697" s="29" t="e">
        <f>IF(COUNTIF('Planilla de control'!#REF!,K2697)&gt;0,"SI","NO")</f>
        <v>#REF!</v>
      </c>
    </row>
    <row r="2698" spans="1:13" x14ac:dyDescent="0.3">
      <c r="A2698" s="3" t="s">
        <v>19</v>
      </c>
      <c r="B2698" s="3" t="s">
        <v>201</v>
      </c>
      <c r="C2698" s="3"/>
      <c r="D2698" s="3"/>
      <c r="E2698" s="3"/>
      <c r="F2698" s="51" t="str">
        <f t="shared" si="252"/>
        <v>21C7</v>
      </c>
      <c r="G2698" s="51">
        <f t="shared" si="253"/>
        <v>7</v>
      </c>
      <c r="H2698" s="51">
        <f t="shared" si="254"/>
        <v>21</v>
      </c>
      <c r="I2698" s="51" t="str">
        <f t="shared" si="255"/>
        <v>C</v>
      </c>
      <c r="J2698" s="51" t="str">
        <f t="shared" si="256"/>
        <v>MQ250</v>
      </c>
      <c r="K2698" s="76" t="str">
        <f t="shared" si="257"/>
        <v>PC521C7A</v>
      </c>
      <c r="L2698" s="281" t="e">
        <f>VLOOKUP(K2698,'Planilla de control'!#REF!,2,0)</f>
        <v>#REF!</v>
      </c>
      <c r="M2698" s="29" t="e">
        <f>IF(COUNTIF('Planilla de control'!#REF!,K2698)&gt;0,"SI","NO")</f>
        <v>#REF!</v>
      </c>
    </row>
    <row r="2699" spans="1:13" x14ac:dyDescent="0.3">
      <c r="A2699" s="3" t="s">
        <v>19</v>
      </c>
      <c r="B2699" s="3" t="s">
        <v>203</v>
      </c>
      <c r="C2699" s="3"/>
      <c r="D2699" s="3"/>
      <c r="E2699" s="3"/>
      <c r="F2699" s="51" t="str">
        <f t="shared" si="252"/>
        <v>21C7</v>
      </c>
      <c r="G2699" s="51">
        <f t="shared" si="253"/>
        <v>7</v>
      </c>
      <c r="H2699" s="51">
        <f t="shared" si="254"/>
        <v>21</v>
      </c>
      <c r="I2699" s="51" t="str">
        <f t="shared" si="255"/>
        <v>C</v>
      </c>
      <c r="J2699" s="51" t="str">
        <f t="shared" si="256"/>
        <v>MQ250</v>
      </c>
      <c r="K2699" s="76" t="str">
        <f t="shared" si="257"/>
        <v>PC521C7B</v>
      </c>
      <c r="L2699" s="281" t="e">
        <f>VLOOKUP(K2699,'Planilla de control'!#REF!,2,0)</f>
        <v>#REF!</v>
      </c>
      <c r="M2699" s="29" t="e">
        <f>IF(COUNTIF('Planilla de control'!#REF!,K2699)&gt;0,"SI","NO")</f>
        <v>#REF!</v>
      </c>
    </row>
    <row r="2700" spans="1:13" x14ac:dyDescent="0.3">
      <c r="A2700" s="3" t="s">
        <v>19</v>
      </c>
      <c r="B2700" s="3" t="s">
        <v>205</v>
      </c>
      <c r="C2700" s="3"/>
      <c r="D2700" s="3"/>
      <c r="E2700" s="3"/>
      <c r="F2700" s="51" t="str">
        <f t="shared" si="252"/>
        <v>21C7</v>
      </c>
      <c r="G2700" s="51">
        <f t="shared" si="253"/>
        <v>7</v>
      </c>
      <c r="H2700" s="51">
        <f t="shared" si="254"/>
        <v>21</v>
      </c>
      <c r="I2700" s="51" t="str">
        <f t="shared" si="255"/>
        <v>C</v>
      </c>
      <c r="J2700" s="51" t="str">
        <f t="shared" si="256"/>
        <v>MQ250</v>
      </c>
      <c r="K2700" s="76" t="str">
        <f t="shared" si="257"/>
        <v>PC521C7C</v>
      </c>
      <c r="L2700" s="281" t="e">
        <f>VLOOKUP(K2700,'Planilla de control'!#REF!,2,0)</f>
        <v>#REF!</v>
      </c>
      <c r="M2700" s="29" t="e">
        <f>IF(COUNTIF('Planilla de control'!#REF!,K2700)&gt;0,"SI","NO")</f>
        <v>#REF!</v>
      </c>
    </row>
    <row r="2701" spans="1:13" x14ac:dyDescent="0.3">
      <c r="A2701" s="3" t="s">
        <v>19</v>
      </c>
      <c r="B2701" s="3" t="s">
        <v>207</v>
      </c>
      <c r="C2701" s="3"/>
      <c r="D2701" s="3"/>
      <c r="E2701" s="3"/>
      <c r="F2701" s="51" t="str">
        <f t="shared" si="252"/>
        <v>21C8</v>
      </c>
      <c r="G2701" s="51">
        <f t="shared" si="253"/>
        <v>8</v>
      </c>
      <c r="H2701" s="51">
        <f t="shared" si="254"/>
        <v>21</v>
      </c>
      <c r="I2701" s="51" t="str">
        <f t="shared" si="255"/>
        <v>C</v>
      </c>
      <c r="J2701" s="51" t="str">
        <f t="shared" si="256"/>
        <v>MQ250</v>
      </c>
      <c r="K2701" s="76" t="str">
        <f t="shared" si="257"/>
        <v>PC521C8A</v>
      </c>
      <c r="L2701" s="281" t="e">
        <f>VLOOKUP(K2701,'Planilla de control'!#REF!,2,0)</f>
        <v>#REF!</v>
      </c>
      <c r="M2701" s="29" t="e">
        <f>IF(COUNTIF('Planilla de control'!#REF!,K2701)&gt;0,"SI","NO")</f>
        <v>#REF!</v>
      </c>
    </row>
    <row r="2702" spans="1:13" x14ac:dyDescent="0.3">
      <c r="A2702" s="3" t="s">
        <v>19</v>
      </c>
      <c r="B2702" s="3" t="s">
        <v>210</v>
      </c>
      <c r="C2702" s="3"/>
      <c r="D2702" s="3"/>
      <c r="E2702" s="3"/>
      <c r="F2702" s="51" t="str">
        <f t="shared" si="252"/>
        <v>21C8</v>
      </c>
      <c r="G2702" s="51">
        <f t="shared" si="253"/>
        <v>8</v>
      </c>
      <c r="H2702" s="51">
        <f t="shared" si="254"/>
        <v>21</v>
      </c>
      <c r="I2702" s="51" t="str">
        <f t="shared" si="255"/>
        <v>C</v>
      </c>
      <c r="J2702" s="51" t="str">
        <f t="shared" si="256"/>
        <v>MQ250</v>
      </c>
      <c r="K2702" s="76" t="str">
        <f t="shared" si="257"/>
        <v>PC521C8B</v>
      </c>
      <c r="L2702" s="281" t="e">
        <f>VLOOKUP(K2702,'Planilla de control'!#REF!,2,0)</f>
        <v>#REF!</v>
      </c>
      <c r="M2702" s="29" t="e">
        <f>IF(COUNTIF('Planilla de control'!#REF!,K2702)&gt;0,"SI","NO")</f>
        <v>#REF!</v>
      </c>
    </row>
    <row r="2703" spans="1:13" x14ac:dyDescent="0.3">
      <c r="A2703" s="3" t="s">
        <v>19</v>
      </c>
      <c r="B2703" s="3" t="s">
        <v>213</v>
      </c>
      <c r="C2703" s="3"/>
      <c r="D2703" s="3"/>
      <c r="E2703" s="3"/>
      <c r="F2703" s="51" t="str">
        <f t="shared" si="252"/>
        <v>21C8</v>
      </c>
      <c r="G2703" s="51">
        <f t="shared" si="253"/>
        <v>8</v>
      </c>
      <c r="H2703" s="51">
        <f t="shared" si="254"/>
        <v>21</v>
      </c>
      <c r="I2703" s="51" t="str">
        <f t="shared" si="255"/>
        <v>C</v>
      </c>
      <c r="J2703" s="51" t="str">
        <f t="shared" si="256"/>
        <v>MQ250</v>
      </c>
      <c r="K2703" s="76" t="str">
        <f t="shared" si="257"/>
        <v>PC521C8C</v>
      </c>
      <c r="L2703" s="281" t="e">
        <f>VLOOKUP(K2703,'Planilla de control'!#REF!,2,0)</f>
        <v>#REF!</v>
      </c>
      <c r="M2703" s="29" t="e">
        <f>IF(COUNTIF('Planilla de control'!#REF!,K2703)&gt;0,"SI","NO")</f>
        <v>#REF!</v>
      </c>
    </row>
    <row r="2704" spans="1:13" x14ac:dyDescent="0.3">
      <c r="A2704" s="3" t="s">
        <v>19</v>
      </c>
      <c r="B2704" s="3" t="s">
        <v>215</v>
      </c>
      <c r="C2704" s="3"/>
      <c r="D2704" s="3"/>
      <c r="E2704" s="3"/>
      <c r="F2704" s="51" t="str">
        <f t="shared" si="252"/>
        <v>21C9</v>
      </c>
      <c r="G2704" s="51">
        <f t="shared" si="253"/>
        <v>9</v>
      </c>
      <c r="H2704" s="51">
        <f t="shared" si="254"/>
        <v>21</v>
      </c>
      <c r="I2704" s="51" t="str">
        <f t="shared" si="255"/>
        <v>C</v>
      </c>
      <c r="J2704" s="51" t="str">
        <f t="shared" si="256"/>
        <v>MQ250</v>
      </c>
      <c r="K2704" s="76" t="str">
        <f t="shared" si="257"/>
        <v>PC521C9A</v>
      </c>
      <c r="L2704" s="281" t="e">
        <f>VLOOKUP(K2704,'Planilla de control'!#REF!,2,0)</f>
        <v>#REF!</v>
      </c>
      <c r="M2704" s="29" t="e">
        <f>IF(COUNTIF('Planilla de control'!#REF!,K2704)&gt;0,"SI","NO")</f>
        <v>#REF!</v>
      </c>
    </row>
    <row r="2705" spans="1:13" x14ac:dyDescent="0.3">
      <c r="A2705" s="3" t="s">
        <v>19</v>
      </c>
      <c r="B2705" s="3" t="s">
        <v>217</v>
      </c>
      <c r="C2705" s="3"/>
      <c r="D2705" s="3"/>
      <c r="E2705" s="3"/>
      <c r="F2705" s="51" t="str">
        <f t="shared" si="252"/>
        <v>21C9</v>
      </c>
      <c r="G2705" s="51">
        <f t="shared" si="253"/>
        <v>9</v>
      </c>
      <c r="H2705" s="51">
        <f t="shared" si="254"/>
        <v>21</v>
      </c>
      <c r="I2705" s="51" t="str">
        <f t="shared" si="255"/>
        <v>C</v>
      </c>
      <c r="J2705" s="51" t="str">
        <f t="shared" si="256"/>
        <v>MQ250</v>
      </c>
      <c r="K2705" s="76" t="str">
        <f t="shared" si="257"/>
        <v>PC521C9B</v>
      </c>
      <c r="L2705" s="281" t="e">
        <f>VLOOKUP(K2705,'Planilla de control'!#REF!,2,0)</f>
        <v>#REF!</v>
      </c>
      <c r="M2705" s="29" t="e">
        <f>IF(COUNTIF('Planilla de control'!#REF!,K2705)&gt;0,"SI","NO")</f>
        <v>#REF!</v>
      </c>
    </row>
    <row r="2706" spans="1:13" x14ac:dyDescent="0.3">
      <c r="A2706" s="3" t="s">
        <v>19</v>
      </c>
      <c r="B2706" s="3" t="s">
        <v>219</v>
      </c>
      <c r="C2706" s="3"/>
      <c r="D2706" s="3"/>
      <c r="E2706" s="3"/>
      <c r="F2706" s="51" t="str">
        <f t="shared" si="252"/>
        <v>21C9</v>
      </c>
      <c r="G2706" s="51">
        <f t="shared" si="253"/>
        <v>9</v>
      </c>
      <c r="H2706" s="51">
        <f t="shared" si="254"/>
        <v>21</v>
      </c>
      <c r="I2706" s="51" t="str">
        <f t="shared" si="255"/>
        <v>C</v>
      </c>
      <c r="J2706" s="51" t="str">
        <f t="shared" si="256"/>
        <v>MQ250</v>
      </c>
      <c r="K2706" s="76" t="str">
        <f t="shared" si="257"/>
        <v>PC521C9C</v>
      </c>
      <c r="L2706" s="281" t="e">
        <f>VLOOKUP(K2706,'Planilla de control'!#REF!,2,0)</f>
        <v>#REF!</v>
      </c>
      <c r="M2706" s="29" t="e">
        <f>IF(COUNTIF('Planilla de control'!#REF!,K2706)&gt;0,"SI","NO")</f>
        <v>#REF!</v>
      </c>
    </row>
    <row r="2707" spans="1:13" x14ac:dyDescent="0.3">
      <c r="A2707" s="3" t="s">
        <v>19</v>
      </c>
      <c r="B2707" s="3" t="s">
        <v>221</v>
      </c>
      <c r="C2707" s="3"/>
      <c r="D2707" s="3"/>
      <c r="E2707" s="3"/>
      <c r="F2707" s="51" t="str">
        <f t="shared" si="252"/>
        <v>21D10</v>
      </c>
      <c r="G2707" s="51">
        <f t="shared" si="253"/>
        <v>10</v>
      </c>
      <c r="H2707" s="51">
        <f t="shared" si="254"/>
        <v>21</v>
      </c>
      <c r="I2707" s="51" t="str">
        <f t="shared" si="255"/>
        <v>D</v>
      </c>
      <c r="J2707" s="51" t="str">
        <f t="shared" si="256"/>
        <v>MQ250</v>
      </c>
      <c r="K2707" s="76" t="str">
        <f t="shared" si="257"/>
        <v>PC521D10A</v>
      </c>
      <c r="L2707" s="281" t="e">
        <f>VLOOKUP(K2707,'Planilla de control'!#REF!,2,0)</f>
        <v>#REF!</v>
      </c>
      <c r="M2707" s="29" t="e">
        <f>IF(COUNTIF('Planilla de control'!#REF!,K2707)&gt;0,"SI","NO")</f>
        <v>#REF!</v>
      </c>
    </row>
    <row r="2708" spans="1:13" x14ac:dyDescent="0.3">
      <c r="A2708" s="3" t="s">
        <v>19</v>
      </c>
      <c r="B2708" s="3" t="s">
        <v>223</v>
      </c>
      <c r="C2708" s="3"/>
      <c r="D2708" s="3"/>
      <c r="E2708" s="3"/>
      <c r="F2708" s="51" t="str">
        <f t="shared" si="252"/>
        <v>21D10</v>
      </c>
      <c r="G2708" s="51">
        <f t="shared" si="253"/>
        <v>10</v>
      </c>
      <c r="H2708" s="51">
        <f t="shared" si="254"/>
        <v>21</v>
      </c>
      <c r="I2708" s="51" t="str">
        <f t="shared" si="255"/>
        <v>D</v>
      </c>
      <c r="J2708" s="51" t="str">
        <f t="shared" si="256"/>
        <v>MQ250</v>
      </c>
      <c r="K2708" s="76" t="str">
        <f t="shared" si="257"/>
        <v>PC521D10B</v>
      </c>
      <c r="L2708" s="281" t="e">
        <f>VLOOKUP(K2708,'Planilla de control'!#REF!,2,0)</f>
        <v>#REF!</v>
      </c>
      <c r="M2708" s="29" t="e">
        <f>IF(COUNTIF('Planilla de control'!#REF!,K2708)&gt;0,"SI","NO")</f>
        <v>#REF!</v>
      </c>
    </row>
    <row r="2709" spans="1:13" x14ac:dyDescent="0.3">
      <c r="A2709" s="3" t="s">
        <v>19</v>
      </c>
      <c r="B2709" s="3" t="s">
        <v>226</v>
      </c>
      <c r="C2709" s="3"/>
      <c r="D2709" s="3"/>
      <c r="E2709" s="3"/>
      <c r="F2709" s="51" t="str">
        <f t="shared" si="252"/>
        <v>21D10</v>
      </c>
      <c r="G2709" s="51">
        <f t="shared" si="253"/>
        <v>10</v>
      </c>
      <c r="H2709" s="51">
        <f t="shared" si="254"/>
        <v>21</v>
      </c>
      <c r="I2709" s="51" t="str">
        <f t="shared" si="255"/>
        <v>D</v>
      </c>
      <c r="J2709" s="51" t="str">
        <f t="shared" si="256"/>
        <v>MQ250</v>
      </c>
      <c r="K2709" s="76" t="str">
        <f t="shared" si="257"/>
        <v>PC521D10C</v>
      </c>
      <c r="L2709" s="281" t="e">
        <f>VLOOKUP(K2709,'Planilla de control'!#REF!,2,0)</f>
        <v>#REF!</v>
      </c>
      <c r="M2709" s="29" t="e">
        <f>IF(COUNTIF('Planilla de control'!#REF!,K2709)&gt;0,"SI","NO")</f>
        <v>#REF!</v>
      </c>
    </row>
    <row r="2710" spans="1:13" x14ac:dyDescent="0.3">
      <c r="A2710" s="3" t="s">
        <v>19</v>
      </c>
      <c r="B2710" s="3" t="s">
        <v>229</v>
      </c>
      <c r="C2710" s="3"/>
      <c r="D2710" s="3"/>
      <c r="E2710" s="3"/>
      <c r="F2710" s="51" t="str">
        <f t="shared" si="252"/>
        <v>21D11</v>
      </c>
      <c r="G2710" s="51">
        <f t="shared" si="253"/>
        <v>11</v>
      </c>
      <c r="H2710" s="51">
        <f t="shared" si="254"/>
        <v>21</v>
      </c>
      <c r="I2710" s="51" t="str">
        <f t="shared" si="255"/>
        <v>D</v>
      </c>
      <c r="J2710" s="51" t="str">
        <f t="shared" si="256"/>
        <v>MQ250</v>
      </c>
      <c r="K2710" s="76" t="str">
        <f t="shared" si="257"/>
        <v>PC521D11A</v>
      </c>
      <c r="L2710" s="281" t="e">
        <f>VLOOKUP(K2710,'Planilla de control'!#REF!,2,0)</f>
        <v>#REF!</v>
      </c>
      <c r="M2710" s="29" t="e">
        <f>IF(COUNTIF('Planilla de control'!#REF!,K2710)&gt;0,"SI","NO")</f>
        <v>#REF!</v>
      </c>
    </row>
    <row r="2711" spans="1:13" x14ac:dyDescent="0.3">
      <c r="A2711" s="3" t="s">
        <v>19</v>
      </c>
      <c r="B2711" s="3" t="s">
        <v>231</v>
      </c>
      <c r="C2711" s="3"/>
      <c r="D2711" s="3"/>
      <c r="E2711" s="3"/>
      <c r="F2711" s="51" t="str">
        <f t="shared" si="252"/>
        <v>21D11</v>
      </c>
      <c r="G2711" s="51">
        <f t="shared" si="253"/>
        <v>11</v>
      </c>
      <c r="H2711" s="51">
        <f t="shared" si="254"/>
        <v>21</v>
      </c>
      <c r="I2711" s="51" t="str">
        <f t="shared" si="255"/>
        <v>D</v>
      </c>
      <c r="J2711" s="51" t="str">
        <f t="shared" si="256"/>
        <v>MQ250</v>
      </c>
      <c r="K2711" s="76" t="str">
        <f t="shared" si="257"/>
        <v>PC521D11B</v>
      </c>
      <c r="L2711" s="281" t="e">
        <f>VLOOKUP(K2711,'Planilla de control'!#REF!,2,0)</f>
        <v>#REF!</v>
      </c>
      <c r="M2711" s="29" t="e">
        <f>IF(COUNTIF('Planilla de control'!#REF!,K2711)&gt;0,"SI","NO")</f>
        <v>#REF!</v>
      </c>
    </row>
    <row r="2712" spans="1:13" x14ac:dyDescent="0.3">
      <c r="A2712" s="3" t="s">
        <v>19</v>
      </c>
      <c r="B2712" s="3" t="s">
        <v>233</v>
      </c>
      <c r="C2712" s="3"/>
      <c r="D2712" s="3"/>
      <c r="E2712" s="3"/>
      <c r="F2712" s="51" t="str">
        <f t="shared" si="252"/>
        <v>21D11</v>
      </c>
      <c r="G2712" s="51">
        <f t="shared" si="253"/>
        <v>11</v>
      </c>
      <c r="H2712" s="51">
        <f t="shared" si="254"/>
        <v>21</v>
      </c>
      <c r="I2712" s="51" t="str">
        <f t="shared" si="255"/>
        <v>D</v>
      </c>
      <c r="J2712" s="51" t="str">
        <f t="shared" si="256"/>
        <v>MQ250</v>
      </c>
      <c r="K2712" s="76" t="str">
        <f t="shared" si="257"/>
        <v>PC521D11C</v>
      </c>
      <c r="L2712" s="281" t="e">
        <f>VLOOKUP(K2712,'Planilla de control'!#REF!,2,0)</f>
        <v>#REF!</v>
      </c>
      <c r="M2712" s="29" t="e">
        <f>IF(COUNTIF('Planilla de control'!#REF!,K2712)&gt;0,"SI","NO")</f>
        <v>#REF!</v>
      </c>
    </row>
    <row r="2713" spans="1:13" x14ac:dyDescent="0.3">
      <c r="A2713" s="3" t="s">
        <v>19</v>
      </c>
      <c r="B2713" s="3" t="s">
        <v>235</v>
      </c>
      <c r="C2713" s="3"/>
      <c r="D2713" s="3"/>
      <c r="E2713" s="3"/>
      <c r="F2713" s="51" t="str">
        <f t="shared" si="252"/>
        <v>21D12</v>
      </c>
      <c r="G2713" s="51">
        <f t="shared" si="253"/>
        <v>12</v>
      </c>
      <c r="H2713" s="51">
        <f t="shared" si="254"/>
        <v>21</v>
      </c>
      <c r="I2713" s="51" t="str">
        <f t="shared" si="255"/>
        <v>D</v>
      </c>
      <c r="J2713" s="51" t="str">
        <f t="shared" si="256"/>
        <v>MQ250</v>
      </c>
      <c r="K2713" s="76" t="str">
        <f t="shared" si="257"/>
        <v>PC521D12A</v>
      </c>
      <c r="L2713" s="281" t="e">
        <f>VLOOKUP(K2713,'Planilla de control'!#REF!,2,0)</f>
        <v>#REF!</v>
      </c>
      <c r="M2713" s="29" t="e">
        <f>IF(COUNTIF('Planilla de control'!#REF!,K2713)&gt;0,"SI","NO")</f>
        <v>#REF!</v>
      </c>
    </row>
    <row r="2714" spans="1:13" x14ac:dyDescent="0.3">
      <c r="A2714" s="3" t="s">
        <v>19</v>
      </c>
      <c r="B2714" s="3" t="s">
        <v>237</v>
      </c>
      <c r="C2714" s="3"/>
      <c r="D2714" s="3"/>
      <c r="E2714" s="3"/>
      <c r="F2714" s="51" t="str">
        <f t="shared" si="252"/>
        <v>21D12</v>
      </c>
      <c r="G2714" s="51">
        <f t="shared" si="253"/>
        <v>12</v>
      </c>
      <c r="H2714" s="51">
        <f t="shared" si="254"/>
        <v>21</v>
      </c>
      <c r="I2714" s="51" t="str">
        <f t="shared" si="255"/>
        <v>D</v>
      </c>
      <c r="J2714" s="51" t="str">
        <f t="shared" si="256"/>
        <v>MQ250</v>
      </c>
      <c r="K2714" s="76" t="str">
        <f t="shared" si="257"/>
        <v>PC521D12B</v>
      </c>
      <c r="L2714" s="281" t="e">
        <f>VLOOKUP(K2714,'Planilla de control'!#REF!,2,0)</f>
        <v>#REF!</v>
      </c>
      <c r="M2714" s="29" t="e">
        <f>IF(COUNTIF('Planilla de control'!#REF!,K2714)&gt;0,"SI","NO")</f>
        <v>#REF!</v>
      </c>
    </row>
    <row r="2715" spans="1:13" x14ac:dyDescent="0.3">
      <c r="A2715" s="3" t="s">
        <v>19</v>
      </c>
      <c r="B2715" s="3" t="s">
        <v>239</v>
      </c>
      <c r="C2715" s="3"/>
      <c r="D2715" s="3"/>
      <c r="E2715" s="3"/>
      <c r="F2715" s="51" t="str">
        <f t="shared" si="252"/>
        <v>21D12</v>
      </c>
      <c r="G2715" s="51">
        <f t="shared" si="253"/>
        <v>12</v>
      </c>
      <c r="H2715" s="51">
        <f t="shared" si="254"/>
        <v>21</v>
      </c>
      <c r="I2715" s="51" t="str">
        <f t="shared" si="255"/>
        <v>D</v>
      </c>
      <c r="J2715" s="51" t="str">
        <f t="shared" si="256"/>
        <v>MQ250</v>
      </c>
      <c r="K2715" s="76" t="str">
        <f t="shared" si="257"/>
        <v>PC521D12C</v>
      </c>
      <c r="L2715" s="281" t="e">
        <f>VLOOKUP(K2715,'Planilla de control'!#REF!,2,0)</f>
        <v>#REF!</v>
      </c>
      <c r="M2715" s="29" t="e">
        <f>IF(COUNTIF('Planilla de control'!#REF!,K2715)&gt;0,"SI","NO")</f>
        <v>#REF!</v>
      </c>
    </row>
    <row r="2716" spans="1:13" x14ac:dyDescent="0.3">
      <c r="A2716" s="3" t="s">
        <v>19</v>
      </c>
      <c r="B2716" s="3" t="s">
        <v>241</v>
      </c>
      <c r="C2716" s="3"/>
      <c r="D2716" s="3"/>
      <c r="E2716" s="3"/>
      <c r="F2716" s="51" t="str">
        <f t="shared" si="252"/>
        <v>21D13</v>
      </c>
      <c r="G2716" s="51">
        <f t="shared" si="253"/>
        <v>13</v>
      </c>
      <c r="H2716" s="51">
        <f t="shared" si="254"/>
        <v>21</v>
      </c>
      <c r="I2716" s="51" t="str">
        <f t="shared" si="255"/>
        <v>D</v>
      </c>
      <c r="J2716" s="51" t="str">
        <f t="shared" si="256"/>
        <v>MQ250</v>
      </c>
      <c r="K2716" s="76" t="str">
        <f t="shared" si="257"/>
        <v>PC521D13A</v>
      </c>
      <c r="L2716" s="281" t="e">
        <f>VLOOKUP(K2716,'Planilla de control'!#REF!,2,0)</f>
        <v>#REF!</v>
      </c>
      <c r="M2716" s="29" t="e">
        <f>IF(COUNTIF('Planilla de control'!#REF!,K2716)&gt;0,"SI","NO")</f>
        <v>#REF!</v>
      </c>
    </row>
    <row r="2717" spans="1:13" x14ac:dyDescent="0.3">
      <c r="A2717" s="3" t="s">
        <v>19</v>
      </c>
      <c r="B2717" s="3" t="s">
        <v>244</v>
      </c>
      <c r="C2717" s="3"/>
      <c r="D2717" s="3"/>
      <c r="E2717" s="3"/>
      <c r="F2717" s="51" t="str">
        <f t="shared" si="252"/>
        <v>21D13</v>
      </c>
      <c r="G2717" s="51">
        <f t="shared" si="253"/>
        <v>13</v>
      </c>
      <c r="H2717" s="51">
        <f t="shared" si="254"/>
        <v>21</v>
      </c>
      <c r="I2717" s="51" t="str">
        <f t="shared" si="255"/>
        <v>D</v>
      </c>
      <c r="J2717" s="51" t="str">
        <f t="shared" si="256"/>
        <v>MQ250</v>
      </c>
      <c r="K2717" s="76" t="str">
        <f t="shared" si="257"/>
        <v>PC521D13B</v>
      </c>
      <c r="L2717" s="281" t="e">
        <f>VLOOKUP(K2717,'Planilla de control'!#REF!,2,0)</f>
        <v>#REF!</v>
      </c>
      <c r="M2717" s="29" t="e">
        <f>IF(COUNTIF('Planilla de control'!#REF!,K2717)&gt;0,"SI","NO")</f>
        <v>#REF!</v>
      </c>
    </row>
    <row r="2718" spans="1:13" x14ac:dyDescent="0.3">
      <c r="A2718" s="3" t="s">
        <v>19</v>
      </c>
      <c r="B2718" s="3" t="s">
        <v>247</v>
      </c>
      <c r="C2718" s="3"/>
      <c r="D2718" s="3"/>
      <c r="E2718" s="3"/>
      <c r="F2718" s="51" t="str">
        <f t="shared" si="252"/>
        <v>21D13</v>
      </c>
      <c r="G2718" s="51">
        <f t="shared" si="253"/>
        <v>13</v>
      </c>
      <c r="H2718" s="51">
        <f t="shared" si="254"/>
        <v>21</v>
      </c>
      <c r="I2718" s="51" t="str">
        <f t="shared" si="255"/>
        <v>D</v>
      </c>
      <c r="J2718" s="51" t="str">
        <f t="shared" si="256"/>
        <v>MQ250</v>
      </c>
      <c r="K2718" s="76" t="str">
        <f t="shared" si="257"/>
        <v>PC521D13C</v>
      </c>
      <c r="L2718" s="281" t="e">
        <f>VLOOKUP(K2718,'Planilla de control'!#REF!,2,0)</f>
        <v>#REF!</v>
      </c>
      <c r="M2718" s="29" t="e">
        <f>IF(COUNTIF('Planilla de control'!#REF!,K2718)&gt;0,"SI","NO")</f>
        <v>#REF!</v>
      </c>
    </row>
    <row r="2719" spans="1:13" x14ac:dyDescent="0.3">
      <c r="A2719" s="3" t="s">
        <v>19</v>
      </c>
      <c r="B2719" s="3" t="s">
        <v>252</v>
      </c>
      <c r="C2719" s="3"/>
      <c r="D2719" s="3"/>
      <c r="E2719" s="3"/>
      <c r="F2719" s="51" t="str">
        <f t="shared" si="252"/>
        <v>21D1</v>
      </c>
      <c r="G2719" s="51">
        <f t="shared" si="253"/>
        <v>1</v>
      </c>
      <c r="H2719" s="51">
        <f t="shared" si="254"/>
        <v>21</v>
      </c>
      <c r="I2719" s="51" t="str">
        <f t="shared" si="255"/>
        <v>D</v>
      </c>
      <c r="J2719" s="51" t="str">
        <f t="shared" si="256"/>
        <v>MQ250</v>
      </c>
      <c r="K2719" s="76" t="str">
        <f t="shared" si="257"/>
        <v>PC521D1A</v>
      </c>
      <c r="L2719" s="281" t="e">
        <f>VLOOKUP(K2719,'Planilla de control'!#REF!,2,0)</f>
        <v>#REF!</v>
      </c>
      <c r="M2719" s="29" t="e">
        <f>IF(COUNTIF('Planilla de control'!#REF!,K2719)&gt;0,"SI","NO")</f>
        <v>#REF!</v>
      </c>
    </row>
    <row r="2720" spans="1:13" x14ac:dyDescent="0.3">
      <c r="A2720" s="3" t="s">
        <v>19</v>
      </c>
      <c r="B2720" s="3" t="s">
        <v>254</v>
      </c>
      <c r="C2720" s="3"/>
      <c r="D2720" s="3"/>
      <c r="E2720" s="3"/>
      <c r="F2720" s="51" t="str">
        <f t="shared" si="252"/>
        <v>21D1</v>
      </c>
      <c r="G2720" s="51">
        <f t="shared" si="253"/>
        <v>1</v>
      </c>
      <c r="H2720" s="51">
        <f t="shared" si="254"/>
        <v>21</v>
      </c>
      <c r="I2720" s="51" t="str">
        <f t="shared" si="255"/>
        <v>D</v>
      </c>
      <c r="J2720" s="51" t="str">
        <f t="shared" si="256"/>
        <v>MQ250</v>
      </c>
      <c r="K2720" s="76" t="str">
        <f t="shared" si="257"/>
        <v>PC521D1B</v>
      </c>
      <c r="L2720" s="281" t="e">
        <f>VLOOKUP(K2720,'Planilla de control'!#REF!,2,0)</f>
        <v>#REF!</v>
      </c>
      <c r="M2720" s="29" t="e">
        <f>IF(COUNTIF('Planilla de control'!#REF!,K2720)&gt;0,"SI","NO")</f>
        <v>#REF!</v>
      </c>
    </row>
    <row r="2721" spans="1:13" x14ac:dyDescent="0.3">
      <c r="A2721" s="3" t="s">
        <v>19</v>
      </c>
      <c r="B2721" s="3" t="s">
        <v>256</v>
      </c>
      <c r="C2721" s="3"/>
      <c r="D2721" s="3"/>
      <c r="E2721" s="3"/>
      <c r="F2721" s="51" t="str">
        <f t="shared" si="252"/>
        <v>21D1</v>
      </c>
      <c r="G2721" s="51">
        <f t="shared" si="253"/>
        <v>1</v>
      </c>
      <c r="H2721" s="51">
        <f t="shared" si="254"/>
        <v>21</v>
      </c>
      <c r="I2721" s="51" t="str">
        <f t="shared" si="255"/>
        <v>D</v>
      </c>
      <c r="J2721" s="51" t="str">
        <f t="shared" si="256"/>
        <v>MQ250</v>
      </c>
      <c r="K2721" s="76" t="str">
        <f t="shared" si="257"/>
        <v>PC521D1C</v>
      </c>
      <c r="L2721" s="281" t="e">
        <f>VLOOKUP(K2721,'Planilla de control'!#REF!,2,0)</f>
        <v>#REF!</v>
      </c>
      <c r="M2721" s="29" t="e">
        <f>IF(COUNTIF('Planilla de control'!#REF!,K2721)&gt;0,"SI","NO")</f>
        <v>#REF!</v>
      </c>
    </row>
    <row r="2722" spans="1:13" x14ac:dyDescent="0.3">
      <c r="A2722" s="3" t="s">
        <v>19</v>
      </c>
      <c r="B2722" s="3" t="s">
        <v>259</v>
      </c>
      <c r="C2722" s="3"/>
      <c r="D2722" s="3"/>
      <c r="E2722" s="3"/>
      <c r="F2722" s="51" t="str">
        <f t="shared" si="252"/>
        <v>21D2</v>
      </c>
      <c r="G2722" s="51">
        <f t="shared" si="253"/>
        <v>2</v>
      </c>
      <c r="H2722" s="51">
        <f t="shared" si="254"/>
        <v>21</v>
      </c>
      <c r="I2722" s="51" t="str">
        <f t="shared" si="255"/>
        <v>D</v>
      </c>
      <c r="J2722" s="51" t="str">
        <f t="shared" si="256"/>
        <v>MQ250</v>
      </c>
      <c r="K2722" s="76" t="str">
        <f t="shared" si="257"/>
        <v>PC521D2A</v>
      </c>
      <c r="L2722" s="281" t="e">
        <f>VLOOKUP(K2722,'Planilla de control'!#REF!,2,0)</f>
        <v>#REF!</v>
      </c>
      <c r="M2722" s="29" t="e">
        <f>IF(COUNTIF('Planilla de control'!#REF!,K2722)&gt;0,"SI","NO")</f>
        <v>#REF!</v>
      </c>
    </row>
    <row r="2723" spans="1:13" x14ac:dyDescent="0.3">
      <c r="A2723" s="3" t="s">
        <v>19</v>
      </c>
      <c r="B2723" s="3" t="s">
        <v>261</v>
      </c>
      <c r="C2723" s="3"/>
      <c r="D2723" s="3"/>
      <c r="E2723" s="3"/>
      <c r="F2723" s="51" t="str">
        <f t="shared" si="252"/>
        <v>21D2</v>
      </c>
      <c r="G2723" s="51">
        <f t="shared" si="253"/>
        <v>2</v>
      </c>
      <c r="H2723" s="51">
        <f t="shared" si="254"/>
        <v>21</v>
      </c>
      <c r="I2723" s="51" t="str">
        <f t="shared" si="255"/>
        <v>D</v>
      </c>
      <c r="J2723" s="51" t="str">
        <f t="shared" si="256"/>
        <v>MQ250</v>
      </c>
      <c r="K2723" s="76" t="str">
        <f t="shared" si="257"/>
        <v>PC521D2B</v>
      </c>
      <c r="L2723" s="281" t="e">
        <f>VLOOKUP(K2723,'Planilla de control'!#REF!,2,0)</f>
        <v>#REF!</v>
      </c>
      <c r="M2723" s="29" t="e">
        <f>IF(COUNTIF('Planilla de control'!#REF!,K2723)&gt;0,"SI","NO")</f>
        <v>#REF!</v>
      </c>
    </row>
    <row r="2724" spans="1:13" x14ac:dyDescent="0.3">
      <c r="A2724" s="3" t="s">
        <v>19</v>
      </c>
      <c r="B2724" s="3" t="s">
        <v>263</v>
      </c>
      <c r="C2724" s="3"/>
      <c r="D2724" s="3"/>
      <c r="E2724" s="3"/>
      <c r="F2724" s="51" t="str">
        <f t="shared" si="252"/>
        <v>21D2</v>
      </c>
      <c r="G2724" s="51">
        <f t="shared" si="253"/>
        <v>2</v>
      </c>
      <c r="H2724" s="51">
        <f t="shared" si="254"/>
        <v>21</v>
      </c>
      <c r="I2724" s="51" t="str">
        <f t="shared" si="255"/>
        <v>D</v>
      </c>
      <c r="J2724" s="51" t="str">
        <f t="shared" si="256"/>
        <v>MQ250</v>
      </c>
      <c r="K2724" s="76" t="str">
        <f t="shared" si="257"/>
        <v>PC521D2C</v>
      </c>
      <c r="L2724" s="281" t="e">
        <f>VLOOKUP(K2724,'Planilla de control'!#REF!,2,0)</f>
        <v>#REF!</v>
      </c>
      <c r="M2724" s="29" t="e">
        <f>IF(COUNTIF('Planilla de control'!#REF!,K2724)&gt;0,"SI","NO")</f>
        <v>#REF!</v>
      </c>
    </row>
    <row r="2725" spans="1:13" x14ac:dyDescent="0.3">
      <c r="A2725" s="3" t="s">
        <v>19</v>
      </c>
      <c r="B2725" s="3" t="s">
        <v>266</v>
      </c>
      <c r="C2725" s="3"/>
      <c r="D2725" s="3"/>
      <c r="E2725" s="3"/>
      <c r="F2725" s="51" t="str">
        <f t="shared" si="252"/>
        <v>21D3</v>
      </c>
      <c r="G2725" s="51">
        <f t="shared" si="253"/>
        <v>3</v>
      </c>
      <c r="H2725" s="51">
        <f t="shared" si="254"/>
        <v>21</v>
      </c>
      <c r="I2725" s="51" t="str">
        <f t="shared" si="255"/>
        <v>D</v>
      </c>
      <c r="J2725" s="51" t="str">
        <f t="shared" si="256"/>
        <v>MQ250</v>
      </c>
      <c r="K2725" s="76" t="str">
        <f t="shared" si="257"/>
        <v>PC521D3A</v>
      </c>
      <c r="L2725" s="281" t="e">
        <f>VLOOKUP(K2725,'Planilla de control'!#REF!,2,0)</f>
        <v>#REF!</v>
      </c>
      <c r="M2725" s="29" t="e">
        <f>IF(COUNTIF('Planilla de control'!#REF!,K2725)&gt;0,"SI","NO")</f>
        <v>#REF!</v>
      </c>
    </row>
    <row r="2726" spans="1:13" x14ac:dyDescent="0.3">
      <c r="A2726" s="3" t="s">
        <v>19</v>
      </c>
      <c r="B2726" s="3" t="s">
        <v>268</v>
      </c>
      <c r="C2726" s="3"/>
      <c r="D2726" s="3"/>
      <c r="E2726" s="3"/>
      <c r="F2726" s="51" t="str">
        <f t="shared" si="252"/>
        <v>21D3</v>
      </c>
      <c r="G2726" s="51">
        <f t="shared" si="253"/>
        <v>3</v>
      </c>
      <c r="H2726" s="51">
        <f t="shared" si="254"/>
        <v>21</v>
      </c>
      <c r="I2726" s="51" t="str">
        <f t="shared" si="255"/>
        <v>D</v>
      </c>
      <c r="J2726" s="51" t="str">
        <f t="shared" si="256"/>
        <v>MQ250</v>
      </c>
      <c r="K2726" s="76" t="str">
        <f t="shared" si="257"/>
        <v>PC521D3B</v>
      </c>
      <c r="L2726" s="281" t="e">
        <f>VLOOKUP(K2726,'Planilla de control'!#REF!,2,0)</f>
        <v>#REF!</v>
      </c>
      <c r="M2726" s="29" t="e">
        <f>IF(COUNTIF('Planilla de control'!#REF!,K2726)&gt;0,"SI","NO")</f>
        <v>#REF!</v>
      </c>
    </row>
    <row r="2727" spans="1:13" x14ac:dyDescent="0.3">
      <c r="A2727" s="3" t="s">
        <v>19</v>
      </c>
      <c r="B2727" s="3" t="s">
        <v>270</v>
      </c>
      <c r="C2727" s="3"/>
      <c r="D2727" s="3"/>
      <c r="E2727" s="3"/>
      <c r="F2727" s="51" t="str">
        <f t="shared" si="252"/>
        <v>21D3</v>
      </c>
      <c r="G2727" s="51">
        <f t="shared" si="253"/>
        <v>3</v>
      </c>
      <c r="H2727" s="51">
        <f t="shared" si="254"/>
        <v>21</v>
      </c>
      <c r="I2727" s="51" t="str">
        <f t="shared" si="255"/>
        <v>D</v>
      </c>
      <c r="J2727" s="51" t="str">
        <f t="shared" si="256"/>
        <v>MQ250</v>
      </c>
      <c r="K2727" s="76" t="str">
        <f t="shared" si="257"/>
        <v>PC521D3C</v>
      </c>
      <c r="L2727" s="281" t="e">
        <f>VLOOKUP(K2727,'Planilla de control'!#REF!,2,0)</f>
        <v>#REF!</v>
      </c>
      <c r="M2727" s="29" t="e">
        <f>IF(COUNTIF('Planilla de control'!#REF!,K2727)&gt;0,"SI","NO")</f>
        <v>#REF!</v>
      </c>
    </row>
    <row r="2728" spans="1:13" x14ac:dyDescent="0.3">
      <c r="A2728" s="3" t="s">
        <v>19</v>
      </c>
      <c r="B2728" s="3" t="s">
        <v>272</v>
      </c>
      <c r="C2728" s="3"/>
      <c r="D2728" s="3"/>
      <c r="E2728" s="3"/>
      <c r="F2728" s="51" t="str">
        <f t="shared" si="252"/>
        <v>21D4</v>
      </c>
      <c r="G2728" s="51">
        <f t="shared" si="253"/>
        <v>4</v>
      </c>
      <c r="H2728" s="51">
        <f t="shared" si="254"/>
        <v>21</v>
      </c>
      <c r="I2728" s="51" t="str">
        <f t="shared" si="255"/>
        <v>D</v>
      </c>
      <c r="J2728" s="51" t="str">
        <f t="shared" si="256"/>
        <v>MQ250</v>
      </c>
      <c r="K2728" s="76" t="str">
        <f t="shared" si="257"/>
        <v>PC521D4A</v>
      </c>
      <c r="L2728" s="281" t="e">
        <f>VLOOKUP(K2728,'Planilla de control'!#REF!,2,0)</f>
        <v>#REF!</v>
      </c>
      <c r="M2728" s="29" t="e">
        <f>IF(COUNTIF('Planilla de control'!#REF!,K2728)&gt;0,"SI","NO")</f>
        <v>#REF!</v>
      </c>
    </row>
    <row r="2729" spans="1:13" x14ac:dyDescent="0.3">
      <c r="A2729" s="3" t="s">
        <v>19</v>
      </c>
      <c r="B2729" s="3" t="s">
        <v>273</v>
      </c>
      <c r="C2729" s="3"/>
      <c r="D2729" s="3"/>
      <c r="E2729" s="3"/>
      <c r="F2729" s="51" t="str">
        <f t="shared" si="252"/>
        <v>21D4</v>
      </c>
      <c r="G2729" s="51">
        <f t="shared" si="253"/>
        <v>4</v>
      </c>
      <c r="H2729" s="51">
        <f t="shared" si="254"/>
        <v>21</v>
      </c>
      <c r="I2729" s="51" t="str">
        <f t="shared" si="255"/>
        <v>D</v>
      </c>
      <c r="J2729" s="51" t="str">
        <f t="shared" si="256"/>
        <v>MQ250</v>
      </c>
      <c r="K2729" s="76" t="str">
        <f t="shared" si="257"/>
        <v>PC521D4B</v>
      </c>
      <c r="L2729" s="281" t="e">
        <f>VLOOKUP(K2729,'Planilla de control'!#REF!,2,0)</f>
        <v>#REF!</v>
      </c>
      <c r="M2729" s="29" t="e">
        <f>IF(COUNTIF('Planilla de control'!#REF!,K2729)&gt;0,"SI","NO")</f>
        <v>#REF!</v>
      </c>
    </row>
    <row r="2730" spans="1:13" x14ac:dyDescent="0.3">
      <c r="A2730" s="3" t="s">
        <v>19</v>
      </c>
      <c r="B2730" s="3" t="s">
        <v>275</v>
      </c>
      <c r="C2730" s="3"/>
      <c r="D2730" s="3"/>
      <c r="E2730" s="3"/>
      <c r="F2730" s="51" t="str">
        <f t="shared" si="252"/>
        <v>21D4</v>
      </c>
      <c r="G2730" s="51">
        <f t="shared" si="253"/>
        <v>4</v>
      </c>
      <c r="H2730" s="51">
        <f t="shared" si="254"/>
        <v>21</v>
      </c>
      <c r="I2730" s="51" t="str">
        <f t="shared" si="255"/>
        <v>D</v>
      </c>
      <c r="J2730" s="51" t="str">
        <f t="shared" si="256"/>
        <v>MQ250</v>
      </c>
      <c r="K2730" s="76" t="str">
        <f t="shared" si="257"/>
        <v>PC521D4C</v>
      </c>
      <c r="L2730" s="281" t="e">
        <f>VLOOKUP(K2730,'Planilla de control'!#REF!,2,0)</f>
        <v>#REF!</v>
      </c>
      <c r="M2730" s="29" t="e">
        <f>IF(COUNTIF('Planilla de control'!#REF!,K2730)&gt;0,"SI","NO")</f>
        <v>#REF!</v>
      </c>
    </row>
    <row r="2731" spans="1:13" x14ac:dyDescent="0.3">
      <c r="A2731" s="3" t="s">
        <v>19</v>
      </c>
      <c r="B2731" s="3" t="s">
        <v>277</v>
      </c>
      <c r="C2731" s="3"/>
      <c r="D2731" s="3"/>
      <c r="E2731" s="3"/>
      <c r="F2731" s="51" t="str">
        <f t="shared" si="252"/>
        <v>21D5</v>
      </c>
      <c r="G2731" s="51">
        <f t="shared" si="253"/>
        <v>5</v>
      </c>
      <c r="H2731" s="51">
        <f t="shared" si="254"/>
        <v>21</v>
      </c>
      <c r="I2731" s="51" t="str">
        <f t="shared" si="255"/>
        <v>D</v>
      </c>
      <c r="J2731" s="51" t="str">
        <f t="shared" si="256"/>
        <v>MQ250</v>
      </c>
      <c r="K2731" s="76" t="str">
        <f t="shared" si="257"/>
        <v>PC521D5A</v>
      </c>
      <c r="L2731" s="281" t="e">
        <f>VLOOKUP(K2731,'Planilla de control'!#REF!,2,0)</f>
        <v>#REF!</v>
      </c>
      <c r="M2731" s="29" t="e">
        <f>IF(COUNTIF('Planilla de control'!#REF!,K2731)&gt;0,"SI","NO")</f>
        <v>#REF!</v>
      </c>
    </row>
    <row r="2732" spans="1:13" x14ac:dyDescent="0.3">
      <c r="A2732" s="3" t="s">
        <v>19</v>
      </c>
      <c r="B2732" s="3" t="s">
        <v>279</v>
      </c>
      <c r="C2732" s="3"/>
      <c r="D2732" s="3"/>
      <c r="E2732" s="3"/>
      <c r="F2732" s="51" t="str">
        <f t="shared" si="252"/>
        <v>21D5</v>
      </c>
      <c r="G2732" s="51">
        <f t="shared" si="253"/>
        <v>5</v>
      </c>
      <c r="H2732" s="51">
        <f t="shared" si="254"/>
        <v>21</v>
      </c>
      <c r="I2732" s="51" t="str">
        <f t="shared" si="255"/>
        <v>D</v>
      </c>
      <c r="J2732" s="51" t="str">
        <f t="shared" si="256"/>
        <v>MQ250</v>
      </c>
      <c r="K2732" s="76" t="str">
        <f t="shared" si="257"/>
        <v>PC521D5B</v>
      </c>
      <c r="L2732" s="281" t="e">
        <f>VLOOKUP(K2732,'Planilla de control'!#REF!,2,0)</f>
        <v>#REF!</v>
      </c>
      <c r="M2732" s="29" t="e">
        <f>IF(COUNTIF('Planilla de control'!#REF!,K2732)&gt;0,"SI","NO")</f>
        <v>#REF!</v>
      </c>
    </row>
    <row r="2733" spans="1:13" x14ac:dyDescent="0.3">
      <c r="A2733" s="3" t="s">
        <v>19</v>
      </c>
      <c r="B2733" s="3" t="s">
        <v>281</v>
      </c>
      <c r="C2733" s="3"/>
      <c r="D2733" s="3"/>
      <c r="E2733" s="3"/>
      <c r="F2733" s="51" t="str">
        <f t="shared" si="252"/>
        <v>21D5</v>
      </c>
      <c r="G2733" s="51">
        <f t="shared" si="253"/>
        <v>5</v>
      </c>
      <c r="H2733" s="51">
        <f t="shared" si="254"/>
        <v>21</v>
      </c>
      <c r="I2733" s="51" t="str">
        <f t="shared" si="255"/>
        <v>D</v>
      </c>
      <c r="J2733" s="51" t="str">
        <f t="shared" si="256"/>
        <v>MQ250</v>
      </c>
      <c r="K2733" s="76" t="str">
        <f t="shared" si="257"/>
        <v>PC521D5C</v>
      </c>
      <c r="L2733" s="281" t="e">
        <f>VLOOKUP(K2733,'Planilla de control'!#REF!,2,0)</f>
        <v>#REF!</v>
      </c>
      <c r="M2733" s="29" t="e">
        <f>IF(COUNTIF('Planilla de control'!#REF!,K2733)&gt;0,"SI","NO")</f>
        <v>#REF!</v>
      </c>
    </row>
    <row r="2734" spans="1:13" x14ac:dyDescent="0.3">
      <c r="A2734" s="3" t="s">
        <v>19</v>
      </c>
      <c r="B2734" s="3" t="s">
        <v>283</v>
      </c>
      <c r="C2734" s="3"/>
      <c r="D2734" s="3"/>
      <c r="E2734" s="3"/>
      <c r="F2734" s="51" t="str">
        <f t="shared" si="252"/>
        <v>21D6</v>
      </c>
      <c r="G2734" s="51">
        <f t="shared" si="253"/>
        <v>6</v>
      </c>
      <c r="H2734" s="51">
        <f t="shared" si="254"/>
        <v>21</v>
      </c>
      <c r="I2734" s="51" t="str">
        <f t="shared" si="255"/>
        <v>D</v>
      </c>
      <c r="J2734" s="51" t="str">
        <f t="shared" si="256"/>
        <v>MQ250</v>
      </c>
      <c r="K2734" s="76" t="str">
        <f t="shared" si="257"/>
        <v>PC521D6A</v>
      </c>
      <c r="L2734" s="281" t="e">
        <f>VLOOKUP(K2734,'Planilla de control'!#REF!,2,0)</f>
        <v>#REF!</v>
      </c>
      <c r="M2734" s="29" t="e">
        <f>IF(COUNTIF('Planilla de control'!#REF!,K2734)&gt;0,"SI","NO")</f>
        <v>#REF!</v>
      </c>
    </row>
    <row r="2735" spans="1:13" x14ac:dyDescent="0.3">
      <c r="A2735" s="3" t="s">
        <v>19</v>
      </c>
      <c r="B2735" s="3" t="s">
        <v>285</v>
      </c>
      <c r="C2735" s="3"/>
      <c r="D2735" s="3"/>
      <c r="E2735" s="3"/>
      <c r="F2735" s="51" t="str">
        <f t="shared" si="252"/>
        <v>21D6</v>
      </c>
      <c r="G2735" s="51">
        <f t="shared" si="253"/>
        <v>6</v>
      </c>
      <c r="H2735" s="51">
        <f t="shared" si="254"/>
        <v>21</v>
      </c>
      <c r="I2735" s="51" t="str">
        <f t="shared" si="255"/>
        <v>D</v>
      </c>
      <c r="J2735" s="51" t="str">
        <f t="shared" si="256"/>
        <v>MQ250</v>
      </c>
      <c r="K2735" s="76" t="str">
        <f t="shared" si="257"/>
        <v>PC521D6B</v>
      </c>
      <c r="L2735" s="281" t="e">
        <f>VLOOKUP(K2735,'Planilla de control'!#REF!,2,0)</f>
        <v>#REF!</v>
      </c>
      <c r="M2735" s="29" t="e">
        <f>IF(COUNTIF('Planilla de control'!#REF!,K2735)&gt;0,"SI","NO")</f>
        <v>#REF!</v>
      </c>
    </row>
    <row r="2736" spans="1:13" x14ac:dyDescent="0.3">
      <c r="A2736" s="3" t="s">
        <v>19</v>
      </c>
      <c r="B2736" s="3" t="s">
        <v>287</v>
      </c>
      <c r="C2736" s="3"/>
      <c r="D2736" s="3"/>
      <c r="E2736" s="3"/>
      <c r="F2736" s="51" t="str">
        <f t="shared" si="252"/>
        <v>21D6</v>
      </c>
      <c r="G2736" s="51">
        <f t="shared" si="253"/>
        <v>6</v>
      </c>
      <c r="H2736" s="51">
        <f t="shared" si="254"/>
        <v>21</v>
      </c>
      <c r="I2736" s="51" t="str">
        <f t="shared" si="255"/>
        <v>D</v>
      </c>
      <c r="J2736" s="51" t="str">
        <f t="shared" si="256"/>
        <v>MQ250</v>
      </c>
      <c r="K2736" s="76" t="str">
        <f t="shared" si="257"/>
        <v>PC521D6C</v>
      </c>
      <c r="L2736" s="281" t="e">
        <f>VLOOKUP(K2736,'Planilla de control'!#REF!,2,0)</f>
        <v>#REF!</v>
      </c>
      <c r="M2736" s="29" t="e">
        <f>IF(COUNTIF('Planilla de control'!#REF!,K2736)&gt;0,"SI","NO")</f>
        <v>#REF!</v>
      </c>
    </row>
    <row r="2737" spans="1:13" x14ac:dyDescent="0.3">
      <c r="A2737" s="3" t="s">
        <v>19</v>
      </c>
      <c r="B2737" s="3" t="s">
        <v>289</v>
      </c>
      <c r="C2737" s="3"/>
      <c r="D2737" s="3"/>
      <c r="E2737" s="3"/>
      <c r="F2737" s="51" t="str">
        <f t="shared" si="252"/>
        <v>21D7</v>
      </c>
      <c r="G2737" s="51">
        <f t="shared" si="253"/>
        <v>7</v>
      </c>
      <c r="H2737" s="51">
        <f t="shared" si="254"/>
        <v>21</v>
      </c>
      <c r="I2737" s="51" t="str">
        <f t="shared" si="255"/>
        <v>D</v>
      </c>
      <c r="J2737" s="51" t="str">
        <f t="shared" si="256"/>
        <v>MQ250</v>
      </c>
      <c r="K2737" s="76" t="str">
        <f t="shared" si="257"/>
        <v>PC521D7A</v>
      </c>
      <c r="L2737" s="281" t="e">
        <f>VLOOKUP(K2737,'Planilla de control'!#REF!,2,0)</f>
        <v>#REF!</v>
      </c>
      <c r="M2737" s="29" t="e">
        <f>IF(COUNTIF('Planilla de control'!#REF!,K2737)&gt;0,"SI","NO")</f>
        <v>#REF!</v>
      </c>
    </row>
    <row r="2738" spans="1:13" x14ac:dyDescent="0.3">
      <c r="A2738" s="3" t="s">
        <v>19</v>
      </c>
      <c r="B2738" s="3" t="s">
        <v>291</v>
      </c>
      <c r="C2738" s="3"/>
      <c r="D2738" s="3"/>
      <c r="E2738" s="3"/>
      <c r="F2738" s="51" t="str">
        <f t="shared" si="252"/>
        <v>21D7</v>
      </c>
      <c r="G2738" s="51">
        <f t="shared" si="253"/>
        <v>7</v>
      </c>
      <c r="H2738" s="51">
        <f t="shared" si="254"/>
        <v>21</v>
      </c>
      <c r="I2738" s="51" t="str">
        <f t="shared" si="255"/>
        <v>D</v>
      </c>
      <c r="J2738" s="51" t="str">
        <f t="shared" si="256"/>
        <v>MQ250</v>
      </c>
      <c r="K2738" s="76" t="str">
        <f t="shared" si="257"/>
        <v>PC521D7B</v>
      </c>
      <c r="L2738" s="281" t="e">
        <f>VLOOKUP(K2738,'Planilla de control'!#REF!,2,0)</f>
        <v>#REF!</v>
      </c>
      <c r="M2738" s="29" t="e">
        <f>IF(COUNTIF('Planilla de control'!#REF!,K2738)&gt;0,"SI","NO")</f>
        <v>#REF!</v>
      </c>
    </row>
    <row r="2739" spans="1:13" x14ac:dyDescent="0.3">
      <c r="A2739" s="3" t="s">
        <v>19</v>
      </c>
      <c r="B2739" s="3" t="s">
        <v>293</v>
      </c>
      <c r="C2739" s="3"/>
      <c r="D2739" s="3"/>
      <c r="E2739" s="3"/>
      <c r="F2739" s="51" t="str">
        <f t="shared" si="252"/>
        <v>21D7</v>
      </c>
      <c r="G2739" s="51">
        <f t="shared" si="253"/>
        <v>7</v>
      </c>
      <c r="H2739" s="51">
        <f t="shared" si="254"/>
        <v>21</v>
      </c>
      <c r="I2739" s="51" t="str">
        <f t="shared" si="255"/>
        <v>D</v>
      </c>
      <c r="J2739" s="51" t="str">
        <f t="shared" si="256"/>
        <v>MQ250</v>
      </c>
      <c r="K2739" s="76" t="str">
        <f t="shared" si="257"/>
        <v>PC521D7C</v>
      </c>
      <c r="L2739" s="281" t="e">
        <f>VLOOKUP(K2739,'Planilla de control'!#REF!,2,0)</f>
        <v>#REF!</v>
      </c>
      <c r="M2739" s="29" t="e">
        <f>IF(COUNTIF('Planilla de control'!#REF!,K2739)&gt;0,"SI","NO")</f>
        <v>#REF!</v>
      </c>
    </row>
    <row r="2740" spans="1:13" x14ac:dyDescent="0.3">
      <c r="A2740" s="3" t="s">
        <v>19</v>
      </c>
      <c r="B2740" s="3" t="s">
        <v>295</v>
      </c>
      <c r="C2740" s="3"/>
      <c r="D2740" s="3"/>
      <c r="E2740" s="3"/>
      <c r="F2740" s="51" t="str">
        <f t="shared" si="252"/>
        <v>21D8</v>
      </c>
      <c r="G2740" s="51">
        <f t="shared" si="253"/>
        <v>8</v>
      </c>
      <c r="H2740" s="51">
        <f t="shared" si="254"/>
        <v>21</v>
      </c>
      <c r="I2740" s="51" t="str">
        <f t="shared" si="255"/>
        <v>D</v>
      </c>
      <c r="J2740" s="51" t="str">
        <f t="shared" si="256"/>
        <v>MQ250</v>
      </c>
      <c r="K2740" s="76" t="str">
        <f t="shared" si="257"/>
        <v>PC521D8A</v>
      </c>
      <c r="L2740" s="281" t="e">
        <f>VLOOKUP(K2740,'Planilla de control'!#REF!,2,0)</f>
        <v>#REF!</v>
      </c>
      <c r="M2740" s="29" t="e">
        <f>IF(COUNTIF('Planilla de control'!#REF!,K2740)&gt;0,"SI","NO")</f>
        <v>#REF!</v>
      </c>
    </row>
    <row r="2741" spans="1:13" x14ac:dyDescent="0.3">
      <c r="A2741" s="3" t="s">
        <v>19</v>
      </c>
      <c r="B2741" s="3" t="s">
        <v>297</v>
      </c>
      <c r="C2741" s="3"/>
      <c r="D2741" s="3"/>
      <c r="E2741" s="3"/>
      <c r="F2741" s="51" t="str">
        <f t="shared" si="252"/>
        <v>21D8</v>
      </c>
      <c r="G2741" s="51">
        <f t="shared" si="253"/>
        <v>8</v>
      </c>
      <c r="H2741" s="51">
        <f t="shared" si="254"/>
        <v>21</v>
      </c>
      <c r="I2741" s="51" t="str">
        <f t="shared" si="255"/>
        <v>D</v>
      </c>
      <c r="J2741" s="51" t="str">
        <f t="shared" si="256"/>
        <v>MQ250</v>
      </c>
      <c r="K2741" s="76" t="str">
        <f t="shared" si="257"/>
        <v>PC521D8B</v>
      </c>
      <c r="L2741" s="281" t="e">
        <f>VLOOKUP(K2741,'Planilla de control'!#REF!,2,0)</f>
        <v>#REF!</v>
      </c>
      <c r="M2741" s="29" t="e">
        <f>IF(COUNTIF('Planilla de control'!#REF!,K2741)&gt;0,"SI","NO")</f>
        <v>#REF!</v>
      </c>
    </row>
    <row r="2742" spans="1:13" x14ac:dyDescent="0.3">
      <c r="A2742" s="3" t="s">
        <v>19</v>
      </c>
      <c r="B2742" s="3" t="s">
        <v>299</v>
      </c>
      <c r="C2742" s="3"/>
      <c r="D2742" s="3"/>
      <c r="E2742" s="3"/>
      <c r="F2742" s="51" t="str">
        <f t="shared" si="252"/>
        <v>21D8</v>
      </c>
      <c r="G2742" s="51">
        <f t="shared" si="253"/>
        <v>8</v>
      </c>
      <c r="H2742" s="51">
        <f t="shared" si="254"/>
        <v>21</v>
      </c>
      <c r="I2742" s="51" t="str">
        <f t="shared" si="255"/>
        <v>D</v>
      </c>
      <c r="J2742" s="51" t="str">
        <f t="shared" si="256"/>
        <v>MQ250</v>
      </c>
      <c r="K2742" s="76" t="str">
        <f t="shared" si="257"/>
        <v>PC521D8C</v>
      </c>
      <c r="L2742" s="281" t="e">
        <f>VLOOKUP(K2742,'Planilla de control'!#REF!,2,0)</f>
        <v>#REF!</v>
      </c>
      <c r="M2742" s="29" t="e">
        <f>IF(COUNTIF('Planilla de control'!#REF!,K2742)&gt;0,"SI","NO")</f>
        <v>#REF!</v>
      </c>
    </row>
    <row r="2743" spans="1:13" x14ac:dyDescent="0.3">
      <c r="A2743" s="3" t="s">
        <v>19</v>
      </c>
      <c r="B2743" s="3" t="s">
        <v>301</v>
      </c>
      <c r="C2743" s="3"/>
      <c r="D2743" s="3"/>
      <c r="E2743" s="3"/>
      <c r="F2743" s="51" t="str">
        <f t="shared" si="252"/>
        <v>21D9</v>
      </c>
      <c r="G2743" s="51">
        <f t="shared" si="253"/>
        <v>9</v>
      </c>
      <c r="H2743" s="51">
        <f t="shared" si="254"/>
        <v>21</v>
      </c>
      <c r="I2743" s="51" t="str">
        <f t="shared" si="255"/>
        <v>D</v>
      </c>
      <c r="J2743" s="51" t="str">
        <f t="shared" si="256"/>
        <v>MQ250</v>
      </c>
      <c r="K2743" s="76" t="str">
        <f t="shared" si="257"/>
        <v>PC521D9A</v>
      </c>
      <c r="L2743" s="281" t="e">
        <f>VLOOKUP(K2743,'Planilla de control'!#REF!,2,0)</f>
        <v>#REF!</v>
      </c>
      <c r="M2743" s="29" t="e">
        <f>IF(COUNTIF('Planilla de control'!#REF!,K2743)&gt;0,"SI","NO")</f>
        <v>#REF!</v>
      </c>
    </row>
    <row r="2744" spans="1:13" x14ac:dyDescent="0.3">
      <c r="A2744" s="3" t="s">
        <v>19</v>
      </c>
      <c r="B2744" s="3" t="s">
        <v>303</v>
      </c>
      <c r="C2744" s="3"/>
      <c r="D2744" s="3"/>
      <c r="E2744" s="3"/>
      <c r="F2744" s="51" t="str">
        <f t="shared" si="252"/>
        <v>21D9</v>
      </c>
      <c r="G2744" s="51">
        <f t="shared" si="253"/>
        <v>9</v>
      </c>
      <c r="H2744" s="51">
        <f t="shared" si="254"/>
        <v>21</v>
      </c>
      <c r="I2744" s="51" t="str">
        <f t="shared" si="255"/>
        <v>D</v>
      </c>
      <c r="J2744" s="51" t="str">
        <f t="shared" si="256"/>
        <v>MQ250</v>
      </c>
      <c r="K2744" s="76" t="str">
        <f t="shared" si="257"/>
        <v>PC521D9B</v>
      </c>
      <c r="L2744" s="281" t="e">
        <f>VLOOKUP(K2744,'Planilla de control'!#REF!,2,0)</f>
        <v>#REF!</v>
      </c>
      <c r="M2744" s="29" t="e">
        <f>IF(COUNTIF('Planilla de control'!#REF!,K2744)&gt;0,"SI","NO")</f>
        <v>#REF!</v>
      </c>
    </row>
    <row r="2745" spans="1:13" x14ac:dyDescent="0.3">
      <c r="A2745" s="3" t="s">
        <v>19</v>
      </c>
      <c r="B2745" s="3" t="s">
        <v>305</v>
      </c>
      <c r="C2745" s="3"/>
      <c r="D2745" s="3"/>
      <c r="E2745" s="3"/>
      <c r="F2745" s="51" t="str">
        <f t="shared" si="252"/>
        <v>21D9</v>
      </c>
      <c r="G2745" s="51">
        <f t="shared" si="253"/>
        <v>9</v>
      </c>
      <c r="H2745" s="51">
        <f t="shared" si="254"/>
        <v>21</v>
      </c>
      <c r="I2745" s="51" t="str">
        <f t="shared" si="255"/>
        <v>D</v>
      </c>
      <c r="J2745" s="51" t="str">
        <f t="shared" si="256"/>
        <v>MQ250</v>
      </c>
      <c r="K2745" s="76" t="str">
        <f t="shared" si="257"/>
        <v>PC521D9C</v>
      </c>
      <c r="L2745" s="281" t="e">
        <f>VLOOKUP(K2745,'Planilla de control'!#REF!,2,0)</f>
        <v>#REF!</v>
      </c>
      <c r="M2745" s="29" t="e">
        <f>IF(COUNTIF('Planilla de control'!#REF!,K2745)&gt;0,"SI","NO")</f>
        <v>#REF!</v>
      </c>
    </row>
    <row r="2746" spans="1:13" x14ac:dyDescent="0.3">
      <c r="A2746" s="3" t="s">
        <v>19</v>
      </c>
      <c r="B2746" s="3" t="s">
        <v>307</v>
      </c>
      <c r="C2746" s="3"/>
      <c r="D2746" s="3"/>
      <c r="E2746" s="3"/>
      <c r="F2746" s="51" t="str">
        <f t="shared" si="252"/>
        <v>21E1</v>
      </c>
      <c r="G2746" s="51">
        <f t="shared" si="253"/>
        <v>1</v>
      </c>
      <c r="H2746" s="51">
        <f t="shared" si="254"/>
        <v>21</v>
      </c>
      <c r="I2746" s="51" t="str">
        <f t="shared" si="255"/>
        <v>E</v>
      </c>
      <c r="J2746" s="51" t="str">
        <f t="shared" si="256"/>
        <v>MQ250</v>
      </c>
      <c r="K2746" s="76" t="str">
        <f t="shared" si="257"/>
        <v>PC521E1A</v>
      </c>
      <c r="L2746" s="281" t="e">
        <f>VLOOKUP(K2746,'Planilla de control'!#REF!,2,0)</f>
        <v>#REF!</v>
      </c>
      <c r="M2746" s="29" t="e">
        <f>IF(COUNTIF('Planilla de control'!#REF!,K2746)&gt;0,"SI","NO")</f>
        <v>#REF!</v>
      </c>
    </row>
    <row r="2747" spans="1:13" x14ac:dyDescent="0.3">
      <c r="A2747" s="3" t="s">
        <v>19</v>
      </c>
      <c r="B2747" s="3" t="s">
        <v>309</v>
      </c>
      <c r="C2747" s="3"/>
      <c r="D2747" s="3"/>
      <c r="E2747" s="3"/>
      <c r="F2747" s="51" t="str">
        <f t="shared" si="252"/>
        <v>21E1</v>
      </c>
      <c r="G2747" s="51">
        <f t="shared" si="253"/>
        <v>1</v>
      </c>
      <c r="H2747" s="51">
        <f t="shared" si="254"/>
        <v>21</v>
      </c>
      <c r="I2747" s="51" t="str">
        <f t="shared" si="255"/>
        <v>E</v>
      </c>
      <c r="J2747" s="51" t="str">
        <f t="shared" si="256"/>
        <v>MQ250</v>
      </c>
      <c r="K2747" s="76" t="str">
        <f t="shared" si="257"/>
        <v>PC521E1B</v>
      </c>
      <c r="L2747" s="281" t="e">
        <f>VLOOKUP(K2747,'Planilla de control'!#REF!,2,0)</f>
        <v>#REF!</v>
      </c>
      <c r="M2747" s="29" t="e">
        <f>IF(COUNTIF('Planilla de control'!#REF!,K2747)&gt;0,"SI","NO")</f>
        <v>#REF!</v>
      </c>
    </row>
    <row r="2748" spans="1:13" x14ac:dyDescent="0.3">
      <c r="A2748" s="3" t="s">
        <v>19</v>
      </c>
      <c r="B2748" s="3" t="s">
        <v>312</v>
      </c>
      <c r="C2748" s="3"/>
      <c r="D2748" s="3"/>
      <c r="E2748" s="3"/>
      <c r="F2748" s="51" t="str">
        <f t="shared" si="252"/>
        <v>21E2</v>
      </c>
      <c r="G2748" s="51">
        <f t="shared" si="253"/>
        <v>2</v>
      </c>
      <c r="H2748" s="51">
        <f t="shared" si="254"/>
        <v>21</v>
      </c>
      <c r="I2748" s="51" t="str">
        <f t="shared" si="255"/>
        <v>E</v>
      </c>
      <c r="J2748" s="51" t="str">
        <f t="shared" si="256"/>
        <v>MQ250</v>
      </c>
      <c r="K2748" s="76" t="str">
        <f t="shared" si="257"/>
        <v>PC521E2A</v>
      </c>
      <c r="L2748" s="281" t="e">
        <f>VLOOKUP(K2748,'Planilla de control'!#REF!,2,0)</f>
        <v>#REF!</v>
      </c>
      <c r="M2748" s="29" t="e">
        <f>IF(COUNTIF('Planilla de control'!#REF!,K2748)&gt;0,"SI","NO")</f>
        <v>#REF!</v>
      </c>
    </row>
    <row r="2749" spans="1:13" x14ac:dyDescent="0.3">
      <c r="A2749" s="3" t="s">
        <v>19</v>
      </c>
      <c r="B2749" s="3" t="s">
        <v>315</v>
      </c>
      <c r="C2749" s="3"/>
      <c r="D2749" s="3"/>
      <c r="E2749" s="3"/>
      <c r="F2749" s="51" t="str">
        <f t="shared" si="252"/>
        <v>21E2</v>
      </c>
      <c r="G2749" s="51">
        <f t="shared" si="253"/>
        <v>2</v>
      </c>
      <c r="H2749" s="51">
        <f t="shared" si="254"/>
        <v>21</v>
      </c>
      <c r="I2749" s="51" t="str">
        <f t="shared" si="255"/>
        <v>E</v>
      </c>
      <c r="J2749" s="51" t="str">
        <f t="shared" si="256"/>
        <v>MQ250</v>
      </c>
      <c r="K2749" s="76" t="str">
        <f t="shared" si="257"/>
        <v>PC521E2B</v>
      </c>
      <c r="L2749" s="281" t="e">
        <f>VLOOKUP(K2749,'Planilla de control'!#REF!,2,0)</f>
        <v>#REF!</v>
      </c>
      <c r="M2749" s="29" t="e">
        <f>IF(COUNTIF('Planilla de control'!#REF!,K2749)&gt;0,"SI","NO")</f>
        <v>#REF!</v>
      </c>
    </row>
    <row r="2750" spans="1:13" x14ac:dyDescent="0.3">
      <c r="A2750" s="3" t="s">
        <v>19</v>
      </c>
      <c r="B2750" s="3" t="s">
        <v>317</v>
      </c>
      <c r="C2750" s="3"/>
      <c r="D2750" s="3"/>
      <c r="E2750" s="3"/>
      <c r="F2750" s="51" t="str">
        <f t="shared" si="252"/>
        <v>21E3</v>
      </c>
      <c r="G2750" s="51">
        <f t="shared" si="253"/>
        <v>3</v>
      </c>
      <c r="H2750" s="51">
        <f t="shared" si="254"/>
        <v>21</v>
      </c>
      <c r="I2750" s="51" t="str">
        <f t="shared" si="255"/>
        <v>E</v>
      </c>
      <c r="J2750" s="51" t="str">
        <f t="shared" si="256"/>
        <v>MQ250</v>
      </c>
      <c r="K2750" s="76" t="str">
        <f t="shared" si="257"/>
        <v>PC521E3A</v>
      </c>
      <c r="L2750" s="281" t="e">
        <f>VLOOKUP(K2750,'Planilla de control'!#REF!,2,0)</f>
        <v>#REF!</v>
      </c>
      <c r="M2750" s="29" t="e">
        <f>IF(COUNTIF('Planilla de control'!#REF!,K2750)&gt;0,"SI","NO")</f>
        <v>#REF!</v>
      </c>
    </row>
    <row r="2751" spans="1:13" x14ac:dyDescent="0.3">
      <c r="A2751" s="3" t="s">
        <v>19</v>
      </c>
      <c r="B2751" s="3" t="s">
        <v>320</v>
      </c>
      <c r="C2751" s="3"/>
      <c r="D2751" s="3"/>
      <c r="E2751" s="3"/>
      <c r="F2751" s="51" t="str">
        <f t="shared" si="252"/>
        <v>21E3</v>
      </c>
      <c r="G2751" s="51">
        <f t="shared" si="253"/>
        <v>3</v>
      </c>
      <c r="H2751" s="51">
        <f t="shared" si="254"/>
        <v>21</v>
      </c>
      <c r="I2751" s="51" t="str">
        <f t="shared" si="255"/>
        <v>E</v>
      </c>
      <c r="J2751" s="51" t="str">
        <f t="shared" si="256"/>
        <v>MQ250</v>
      </c>
      <c r="K2751" s="76" t="str">
        <f t="shared" si="257"/>
        <v>PC521E3B</v>
      </c>
      <c r="L2751" s="281" t="e">
        <f>VLOOKUP(K2751,'Planilla de control'!#REF!,2,0)</f>
        <v>#REF!</v>
      </c>
      <c r="M2751" s="29" t="e">
        <f>IF(COUNTIF('Planilla de control'!#REF!,K2751)&gt;0,"SI","NO")</f>
        <v>#REF!</v>
      </c>
    </row>
    <row r="2752" spans="1:13" x14ac:dyDescent="0.3">
      <c r="A2752" s="3" t="s">
        <v>19</v>
      </c>
      <c r="B2752" s="3" t="s">
        <v>322</v>
      </c>
      <c r="C2752" s="3"/>
      <c r="D2752" s="3"/>
      <c r="E2752" s="3"/>
      <c r="F2752" s="51" t="str">
        <f t="shared" si="252"/>
        <v>21E4</v>
      </c>
      <c r="G2752" s="51">
        <f t="shared" si="253"/>
        <v>4</v>
      </c>
      <c r="H2752" s="51">
        <f t="shared" si="254"/>
        <v>21</v>
      </c>
      <c r="I2752" s="51" t="str">
        <f t="shared" si="255"/>
        <v>E</v>
      </c>
      <c r="J2752" s="51" t="str">
        <f t="shared" si="256"/>
        <v>MQ250</v>
      </c>
      <c r="K2752" s="76" t="str">
        <f t="shared" si="257"/>
        <v>PC521E4A</v>
      </c>
      <c r="L2752" s="281" t="e">
        <f>VLOOKUP(K2752,'Planilla de control'!#REF!,2,0)</f>
        <v>#REF!</v>
      </c>
      <c r="M2752" s="29" t="e">
        <f>IF(COUNTIF('Planilla de control'!#REF!,K2752)&gt;0,"SI","NO")</f>
        <v>#REF!</v>
      </c>
    </row>
    <row r="2753" spans="1:13" x14ac:dyDescent="0.3">
      <c r="A2753" s="3" t="s">
        <v>19</v>
      </c>
      <c r="B2753" s="3" t="s">
        <v>324</v>
      </c>
      <c r="C2753" s="3"/>
      <c r="D2753" s="3"/>
      <c r="E2753" s="3"/>
      <c r="F2753" s="51" t="str">
        <f t="shared" si="252"/>
        <v>21E4</v>
      </c>
      <c r="G2753" s="51">
        <f t="shared" si="253"/>
        <v>4</v>
      </c>
      <c r="H2753" s="51">
        <f t="shared" si="254"/>
        <v>21</v>
      </c>
      <c r="I2753" s="51" t="str">
        <f t="shared" si="255"/>
        <v>E</v>
      </c>
      <c r="J2753" s="51" t="str">
        <f t="shared" si="256"/>
        <v>MQ250</v>
      </c>
      <c r="K2753" s="76" t="str">
        <f t="shared" si="257"/>
        <v>PC521E4B</v>
      </c>
      <c r="L2753" s="281" t="e">
        <f>VLOOKUP(K2753,'Planilla de control'!#REF!,2,0)</f>
        <v>#REF!</v>
      </c>
      <c r="M2753" s="29" t="e">
        <f>IF(COUNTIF('Planilla de control'!#REF!,K2753)&gt;0,"SI","NO")</f>
        <v>#REF!</v>
      </c>
    </row>
    <row r="2754" spans="1:13" x14ac:dyDescent="0.3">
      <c r="A2754" s="3" t="s">
        <v>19</v>
      </c>
      <c r="B2754" s="3" t="s">
        <v>327</v>
      </c>
      <c r="C2754" s="3"/>
      <c r="D2754" s="3"/>
      <c r="E2754" s="3"/>
      <c r="F2754" s="51" t="str">
        <f t="shared" si="252"/>
        <v>21E5</v>
      </c>
      <c r="G2754" s="51">
        <f t="shared" si="253"/>
        <v>5</v>
      </c>
      <c r="H2754" s="51">
        <f t="shared" si="254"/>
        <v>21</v>
      </c>
      <c r="I2754" s="51" t="str">
        <f t="shared" si="255"/>
        <v>E</v>
      </c>
      <c r="J2754" s="51" t="str">
        <f t="shared" si="256"/>
        <v>MQ250</v>
      </c>
      <c r="K2754" s="76" t="str">
        <f t="shared" si="257"/>
        <v>PC521E5A</v>
      </c>
      <c r="L2754" s="281" t="e">
        <f>VLOOKUP(K2754,'Planilla de control'!#REF!,2,0)</f>
        <v>#REF!</v>
      </c>
      <c r="M2754" s="29" t="e">
        <f>IF(COUNTIF('Planilla de control'!#REF!,K2754)&gt;0,"SI","NO")</f>
        <v>#REF!</v>
      </c>
    </row>
    <row r="2755" spans="1:13" x14ac:dyDescent="0.3">
      <c r="A2755" s="3" t="s">
        <v>19</v>
      </c>
      <c r="B2755" s="3" t="s">
        <v>331</v>
      </c>
      <c r="C2755" s="3"/>
      <c r="D2755" s="3"/>
      <c r="E2755" s="3"/>
      <c r="F2755" s="51" t="str">
        <f t="shared" ref="F2755:F2818" si="258">IF(OR(LEN(B2755)=9,LEN(B2755)=5),MID(B2755,1,4),MID(B2755,1,5))</f>
        <v>21E5</v>
      </c>
      <c r="G2755" s="51">
        <f t="shared" ref="G2755:G2818" si="259">IF(MID(F2755,5,1)&lt;&gt;"",MID(F2755,4,2),MID(F2755,4,1))*1</f>
        <v>5</v>
      </c>
      <c r="H2755" s="51">
        <f t="shared" ref="H2755:H2818" si="260">+MID(B2755,1,2)*1</f>
        <v>21</v>
      </c>
      <c r="I2755" s="51" t="str">
        <f t="shared" ref="I2755:I2818" si="261">+MID(B2755,3,1)</f>
        <v>E</v>
      </c>
      <c r="J2755" s="51" t="str">
        <f t="shared" ref="J2755:J2818" si="262">HLOOKUP(A2755,$O$1:$U$2,2,0)</f>
        <v>MQ250</v>
      </c>
      <c r="K2755" s="76" t="str">
        <f t="shared" ref="K2755:K2818" si="263">CONCATENATE(A2755,B2755)</f>
        <v>PC521E5B</v>
      </c>
      <c r="L2755" s="281" t="e">
        <f>VLOOKUP(K2755,'Planilla de control'!#REF!,2,0)</f>
        <v>#REF!</v>
      </c>
      <c r="M2755" s="29" t="e">
        <f>IF(COUNTIF('Planilla de control'!#REF!,K2755)&gt;0,"SI","NO")</f>
        <v>#REF!</v>
      </c>
    </row>
    <row r="2756" spans="1:13" x14ac:dyDescent="0.3">
      <c r="A2756" s="3" t="s">
        <v>19</v>
      </c>
      <c r="B2756" s="3" t="s">
        <v>333</v>
      </c>
      <c r="C2756" s="3"/>
      <c r="D2756" s="3"/>
      <c r="E2756" s="3"/>
      <c r="F2756" s="51" t="str">
        <f t="shared" si="258"/>
        <v>21E6</v>
      </c>
      <c r="G2756" s="51">
        <f t="shared" si="259"/>
        <v>6</v>
      </c>
      <c r="H2756" s="51">
        <f t="shared" si="260"/>
        <v>21</v>
      </c>
      <c r="I2756" s="51" t="str">
        <f t="shared" si="261"/>
        <v>E</v>
      </c>
      <c r="J2756" s="51" t="str">
        <f t="shared" si="262"/>
        <v>MQ250</v>
      </c>
      <c r="K2756" s="76" t="str">
        <f t="shared" si="263"/>
        <v>PC521E6A</v>
      </c>
      <c r="L2756" s="281" t="e">
        <f>VLOOKUP(K2756,'Planilla de control'!#REF!,2,0)</f>
        <v>#REF!</v>
      </c>
      <c r="M2756" s="29" t="e">
        <f>IF(COUNTIF('Planilla de control'!#REF!,K2756)&gt;0,"SI","NO")</f>
        <v>#REF!</v>
      </c>
    </row>
    <row r="2757" spans="1:13" x14ac:dyDescent="0.3">
      <c r="A2757" s="3" t="s">
        <v>19</v>
      </c>
      <c r="B2757" s="3" t="s">
        <v>335</v>
      </c>
      <c r="C2757" s="3"/>
      <c r="D2757" s="3"/>
      <c r="E2757" s="3"/>
      <c r="F2757" s="51" t="str">
        <f t="shared" si="258"/>
        <v>21E6</v>
      </c>
      <c r="G2757" s="51">
        <f t="shared" si="259"/>
        <v>6</v>
      </c>
      <c r="H2757" s="51">
        <f t="shared" si="260"/>
        <v>21</v>
      </c>
      <c r="I2757" s="51" t="str">
        <f t="shared" si="261"/>
        <v>E</v>
      </c>
      <c r="J2757" s="51" t="str">
        <f t="shared" si="262"/>
        <v>MQ250</v>
      </c>
      <c r="K2757" s="76" t="str">
        <f t="shared" si="263"/>
        <v>PC521E6B</v>
      </c>
      <c r="L2757" s="281" t="e">
        <f>VLOOKUP(K2757,'Planilla de control'!#REF!,2,0)</f>
        <v>#REF!</v>
      </c>
      <c r="M2757" s="29" t="e">
        <f>IF(COUNTIF('Planilla de control'!#REF!,K2757)&gt;0,"SI","NO")</f>
        <v>#REF!</v>
      </c>
    </row>
    <row r="2758" spans="1:13" x14ac:dyDescent="0.3">
      <c r="A2758" s="3" t="s">
        <v>19</v>
      </c>
      <c r="B2758" s="3" t="s">
        <v>337</v>
      </c>
      <c r="C2758" s="3"/>
      <c r="D2758" s="3"/>
      <c r="E2758" s="3"/>
      <c r="F2758" s="51" t="str">
        <f t="shared" si="258"/>
        <v>21E6</v>
      </c>
      <c r="G2758" s="51">
        <f t="shared" si="259"/>
        <v>6</v>
      </c>
      <c r="H2758" s="51">
        <f t="shared" si="260"/>
        <v>21</v>
      </c>
      <c r="I2758" s="51" t="str">
        <f t="shared" si="261"/>
        <v>E</v>
      </c>
      <c r="J2758" s="51" t="str">
        <f t="shared" si="262"/>
        <v>MQ250</v>
      </c>
      <c r="K2758" s="76" t="str">
        <f t="shared" si="263"/>
        <v>PC521E6C</v>
      </c>
      <c r="L2758" s="281" t="e">
        <f>VLOOKUP(K2758,'Planilla de control'!#REF!,2,0)</f>
        <v>#REF!</v>
      </c>
      <c r="M2758" s="29" t="e">
        <f>IF(COUNTIF('Planilla de control'!#REF!,K2758)&gt;0,"SI","NO")</f>
        <v>#REF!</v>
      </c>
    </row>
    <row r="2759" spans="1:13" x14ac:dyDescent="0.3">
      <c r="A2759" s="3" t="s">
        <v>19</v>
      </c>
      <c r="B2759" s="3" t="s">
        <v>339</v>
      </c>
      <c r="C2759" s="3"/>
      <c r="D2759" s="3"/>
      <c r="E2759" s="3"/>
      <c r="F2759" s="51" t="str">
        <f t="shared" si="258"/>
        <v>21F1</v>
      </c>
      <c r="G2759" s="51">
        <f t="shared" si="259"/>
        <v>1</v>
      </c>
      <c r="H2759" s="51">
        <f t="shared" si="260"/>
        <v>21</v>
      </c>
      <c r="I2759" s="51" t="str">
        <f t="shared" si="261"/>
        <v>F</v>
      </c>
      <c r="J2759" s="51" t="str">
        <f t="shared" si="262"/>
        <v>MQ250</v>
      </c>
      <c r="K2759" s="76" t="str">
        <f t="shared" si="263"/>
        <v>PC521F1A</v>
      </c>
      <c r="L2759" s="281" t="e">
        <f>VLOOKUP(K2759,'Planilla de control'!#REF!,2,0)</f>
        <v>#REF!</v>
      </c>
      <c r="M2759" s="29" t="e">
        <f>IF(COUNTIF('Planilla de control'!#REF!,K2759)&gt;0,"SI","NO")</f>
        <v>#REF!</v>
      </c>
    </row>
    <row r="2760" spans="1:13" x14ac:dyDescent="0.3">
      <c r="A2760" s="3" t="s">
        <v>19</v>
      </c>
      <c r="B2760" s="3" t="s">
        <v>342</v>
      </c>
      <c r="C2760" s="3"/>
      <c r="D2760" s="3"/>
      <c r="E2760" s="3"/>
      <c r="F2760" s="51" t="str">
        <f t="shared" si="258"/>
        <v>21F1</v>
      </c>
      <c r="G2760" s="51">
        <f t="shared" si="259"/>
        <v>1</v>
      </c>
      <c r="H2760" s="51">
        <f t="shared" si="260"/>
        <v>21</v>
      </c>
      <c r="I2760" s="51" t="str">
        <f t="shared" si="261"/>
        <v>F</v>
      </c>
      <c r="J2760" s="51" t="str">
        <f t="shared" si="262"/>
        <v>MQ250</v>
      </c>
      <c r="K2760" s="76" t="str">
        <f t="shared" si="263"/>
        <v>PC521F1B</v>
      </c>
      <c r="L2760" s="281" t="e">
        <f>VLOOKUP(K2760,'Planilla de control'!#REF!,2,0)</f>
        <v>#REF!</v>
      </c>
      <c r="M2760" s="29" t="e">
        <f>IF(COUNTIF('Planilla de control'!#REF!,K2760)&gt;0,"SI","NO")</f>
        <v>#REF!</v>
      </c>
    </row>
    <row r="2761" spans="1:13" x14ac:dyDescent="0.3">
      <c r="A2761" s="3" t="s">
        <v>19</v>
      </c>
      <c r="B2761" s="3" t="s">
        <v>345</v>
      </c>
      <c r="C2761" s="3"/>
      <c r="D2761" s="3"/>
      <c r="E2761" s="3" t="s">
        <v>81</v>
      </c>
      <c r="F2761" s="51" t="str">
        <f t="shared" si="258"/>
        <v>21F2</v>
      </c>
      <c r="G2761" s="51">
        <f t="shared" si="259"/>
        <v>2</v>
      </c>
      <c r="H2761" s="51">
        <f t="shared" si="260"/>
        <v>21</v>
      </c>
      <c r="I2761" s="51" t="str">
        <f t="shared" si="261"/>
        <v>F</v>
      </c>
      <c r="J2761" s="51" t="str">
        <f t="shared" si="262"/>
        <v>MQ250</v>
      </c>
      <c r="K2761" s="76" t="str">
        <f t="shared" si="263"/>
        <v>PC521F2A</v>
      </c>
      <c r="L2761" s="281" t="e">
        <f>VLOOKUP(K2761,'Planilla de control'!#REF!,2,0)</f>
        <v>#REF!</v>
      </c>
      <c r="M2761" s="29" t="e">
        <f>IF(COUNTIF('Planilla de control'!#REF!,K2761)&gt;0,"SI","NO")</f>
        <v>#REF!</v>
      </c>
    </row>
    <row r="2762" spans="1:13" x14ac:dyDescent="0.3">
      <c r="A2762" s="3" t="s">
        <v>19</v>
      </c>
      <c r="B2762" s="3" t="s">
        <v>346</v>
      </c>
      <c r="C2762" s="3"/>
      <c r="D2762" s="3"/>
      <c r="E2762" s="3" t="s">
        <v>81</v>
      </c>
      <c r="F2762" s="51" t="str">
        <f t="shared" si="258"/>
        <v>21F2</v>
      </c>
      <c r="G2762" s="51">
        <f t="shared" si="259"/>
        <v>2</v>
      </c>
      <c r="H2762" s="51">
        <f t="shared" si="260"/>
        <v>21</v>
      </c>
      <c r="I2762" s="51" t="str">
        <f t="shared" si="261"/>
        <v>F</v>
      </c>
      <c r="J2762" s="51" t="str">
        <f t="shared" si="262"/>
        <v>MQ250</v>
      </c>
      <c r="K2762" s="76" t="str">
        <f t="shared" si="263"/>
        <v>PC521F2B</v>
      </c>
      <c r="L2762" s="281" t="e">
        <f>VLOOKUP(K2762,'Planilla de control'!#REF!,2,0)</f>
        <v>#REF!</v>
      </c>
      <c r="M2762" s="29" t="e">
        <f>IF(COUNTIF('Planilla de control'!#REF!,K2762)&gt;0,"SI","NO")</f>
        <v>#REF!</v>
      </c>
    </row>
    <row r="2763" spans="1:13" x14ac:dyDescent="0.3">
      <c r="A2763" s="3" t="s">
        <v>19</v>
      </c>
      <c r="B2763" s="3" t="s">
        <v>347</v>
      </c>
      <c r="C2763" s="3"/>
      <c r="D2763" s="3"/>
      <c r="E2763" s="3"/>
      <c r="F2763" s="51" t="str">
        <f t="shared" si="258"/>
        <v>21F3</v>
      </c>
      <c r="G2763" s="51">
        <f t="shared" si="259"/>
        <v>3</v>
      </c>
      <c r="H2763" s="51">
        <f t="shared" si="260"/>
        <v>21</v>
      </c>
      <c r="I2763" s="51" t="str">
        <f t="shared" si="261"/>
        <v>F</v>
      </c>
      <c r="J2763" s="51" t="str">
        <f t="shared" si="262"/>
        <v>MQ250</v>
      </c>
      <c r="K2763" s="76" t="str">
        <f t="shared" si="263"/>
        <v>PC521F3A</v>
      </c>
      <c r="L2763" s="281" t="e">
        <f>VLOOKUP(K2763,'Planilla de control'!#REF!,2,0)</f>
        <v>#REF!</v>
      </c>
      <c r="M2763" s="29" t="e">
        <f>IF(COUNTIF('Planilla de control'!#REF!,K2763)&gt;0,"SI","NO")</f>
        <v>#REF!</v>
      </c>
    </row>
    <row r="2764" spans="1:13" x14ac:dyDescent="0.3">
      <c r="A2764" s="3" t="s">
        <v>19</v>
      </c>
      <c r="B2764" s="3" t="s">
        <v>349</v>
      </c>
      <c r="C2764" s="3"/>
      <c r="D2764" s="3"/>
      <c r="E2764" s="3"/>
      <c r="F2764" s="51" t="str">
        <f t="shared" si="258"/>
        <v>21F3</v>
      </c>
      <c r="G2764" s="51">
        <f t="shared" si="259"/>
        <v>3</v>
      </c>
      <c r="H2764" s="51">
        <f t="shared" si="260"/>
        <v>21</v>
      </c>
      <c r="I2764" s="51" t="str">
        <f t="shared" si="261"/>
        <v>F</v>
      </c>
      <c r="J2764" s="51" t="str">
        <f t="shared" si="262"/>
        <v>MQ250</v>
      </c>
      <c r="K2764" s="76" t="str">
        <f t="shared" si="263"/>
        <v>PC521F3B</v>
      </c>
      <c r="L2764" s="281" t="e">
        <f>VLOOKUP(K2764,'Planilla de control'!#REF!,2,0)</f>
        <v>#REF!</v>
      </c>
      <c r="M2764" s="29" t="e">
        <f>IF(COUNTIF('Planilla de control'!#REF!,K2764)&gt;0,"SI","NO")</f>
        <v>#REF!</v>
      </c>
    </row>
    <row r="2765" spans="1:13" x14ac:dyDescent="0.3">
      <c r="A2765" s="3" t="s">
        <v>19</v>
      </c>
      <c r="B2765" s="3" t="s">
        <v>351</v>
      </c>
      <c r="C2765" s="3"/>
      <c r="D2765" s="3"/>
      <c r="E2765" s="3"/>
      <c r="F2765" s="51" t="str">
        <f t="shared" si="258"/>
        <v>21F4</v>
      </c>
      <c r="G2765" s="51">
        <f t="shared" si="259"/>
        <v>4</v>
      </c>
      <c r="H2765" s="51">
        <f t="shared" si="260"/>
        <v>21</v>
      </c>
      <c r="I2765" s="51" t="str">
        <f t="shared" si="261"/>
        <v>F</v>
      </c>
      <c r="J2765" s="51" t="str">
        <f t="shared" si="262"/>
        <v>MQ250</v>
      </c>
      <c r="K2765" s="76" t="str">
        <f t="shared" si="263"/>
        <v>PC521F4A</v>
      </c>
      <c r="L2765" s="281" t="e">
        <f>VLOOKUP(K2765,'Planilla de control'!#REF!,2,0)</f>
        <v>#REF!</v>
      </c>
      <c r="M2765" s="29" t="e">
        <f>IF(COUNTIF('Planilla de control'!#REF!,K2765)&gt;0,"SI","NO")</f>
        <v>#REF!</v>
      </c>
    </row>
    <row r="2766" spans="1:13" x14ac:dyDescent="0.3">
      <c r="A2766" s="3" t="s">
        <v>19</v>
      </c>
      <c r="B2766" s="3" t="s">
        <v>353</v>
      </c>
      <c r="C2766" s="3"/>
      <c r="D2766" s="3"/>
      <c r="E2766" s="3"/>
      <c r="F2766" s="51" t="str">
        <f t="shared" si="258"/>
        <v>21F4</v>
      </c>
      <c r="G2766" s="51">
        <f t="shared" si="259"/>
        <v>4</v>
      </c>
      <c r="H2766" s="51">
        <f t="shared" si="260"/>
        <v>21</v>
      </c>
      <c r="I2766" s="51" t="str">
        <f t="shared" si="261"/>
        <v>F</v>
      </c>
      <c r="J2766" s="51" t="str">
        <f t="shared" si="262"/>
        <v>MQ250</v>
      </c>
      <c r="K2766" s="76" t="str">
        <f t="shared" si="263"/>
        <v>PC521F4B</v>
      </c>
      <c r="L2766" s="281" t="e">
        <f>VLOOKUP(K2766,'Planilla de control'!#REF!,2,0)</f>
        <v>#REF!</v>
      </c>
      <c r="M2766" s="29" t="e">
        <f>IF(COUNTIF('Planilla de control'!#REF!,K2766)&gt;0,"SI","NO")</f>
        <v>#REF!</v>
      </c>
    </row>
    <row r="2767" spans="1:13" x14ac:dyDescent="0.3">
      <c r="A2767" s="3" t="s">
        <v>19</v>
      </c>
      <c r="B2767" s="3" t="s">
        <v>355</v>
      </c>
      <c r="C2767" s="3"/>
      <c r="D2767" s="3"/>
      <c r="E2767" s="3"/>
      <c r="F2767" s="51" t="str">
        <f t="shared" si="258"/>
        <v>21F5</v>
      </c>
      <c r="G2767" s="51">
        <f t="shared" si="259"/>
        <v>5</v>
      </c>
      <c r="H2767" s="51">
        <f t="shared" si="260"/>
        <v>21</v>
      </c>
      <c r="I2767" s="51" t="str">
        <f t="shared" si="261"/>
        <v>F</v>
      </c>
      <c r="J2767" s="51" t="str">
        <f t="shared" si="262"/>
        <v>MQ250</v>
      </c>
      <c r="K2767" s="76" t="str">
        <f t="shared" si="263"/>
        <v>PC521F5A</v>
      </c>
      <c r="L2767" s="281" t="e">
        <f>VLOOKUP(K2767,'Planilla de control'!#REF!,2,0)</f>
        <v>#REF!</v>
      </c>
      <c r="M2767" s="29" t="e">
        <f>IF(COUNTIF('Planilla de control'!#REF!,K2767)&gt;0,"SI","NO")</f>
        <v>#REF!</v>
      </c>
    </row>
    <row r="2768" spans="1:13" x14ac:dyDescent="0.3">
      <c r="A2768" s="3" t="s">
        <v>19</v>
      </c>
      <c r="B2768" s="3" t="s">
        <v>358</v>
      </c>
      <c r="C2768" s="3"/>
      <c r="D2768" s="3"/>
      <c r="E2768" s="3"/>
      <c r="F2768" s="51" t="str">
        <f t="shared" si="258"/>
        <v>21F5</v>
      </c>
      <c r="G2768" s="51">
        <f t="shared" si="259"/>
        <v>5</v>
      </c>
      <c r="H2768" s="51">
        <f t="shared" si="260"/>
        <v>21</v>
      </c>
      <c r="I2768" s="51" t="str">
        <f t="shared" si="261"/>
        <v>F</v>
      </c>
      <c r="J2768" s="51" t="str">
        <f t="shared" si="262"/>
        <v>MQ250</v>
      </c>
      <c r="K2768" s="76" t="str">
        <f t="shared" si="263"/>
        <v>PC521F5B</v>
      </c>
      <c r="L2768" s="281" t="e">
        <f>VLOOKUP(K2768,'Planilla de control'!#REF!,2,0)</f>
        <v>#REF!</v>
      </c>
      <c r="M2768" s="29" t="e">
        <f>IF(COUNTIF('Planilla de control'!#REF!,K2768)&gt;0,"SI","NO")</f>
        <v>#REF!</v>
      </c>
    </row>
    <row r="2769" spans="1:13" x14ac:dyDescent="0.3">
      <c r="A2769" s="3" t="s">
        <v>19</v>
      </c>
      <c r="B2769" s="3" t="s">
        <v>360</v>
      </c>
      <c r="C2769" s="3"/>
      <c r="D2769" s="3"/>
      <c r="E2769" s="3"/>
      <c r="F2769" s="51" t="str">
        <f t="shared" si="258"/>
        <v>21F6</v>
      </c>
      <c r="G2769" s="51">
        <f t="shared" si="259"/>
        <v>6</v>
      </c>
      <c r="H2769" s="51">
        <f t="shared" si="260"/>
        <v>21</v>
      </c>
      <c r="I2769" s="51" t="str">
        <f t="shared" si="261"/>
        <v>F</v>
      </c>
      <c r="J2769" s="51" t="str">
        <f t="shared" si="262"/>
        <v>MQ250</v>
      </c>
      <c r="K2769" s="76" t="str">
        <f t="shared" si="263"/>
        <v>PC521F6A</v>
      </c>
      <c r="L2769" s="281" t="e">
        <f>VLOOKUP(K2769,'Planilla de control'!#REF!,2,0)</f>
        <v>#REF!</v>
      </c>
      <c r="M2769" s="29" t="e">
        <f>IF(COUNTIF('Planilla de control'!#REF!,K2769)&gt;0,"SI","NO")</f>
        <v>#REF!</v>
      </c>
    </row>
    <row r="2770" spans="1:13" x14ac:dyDescent="0.3">
      <c r="A2770" s="3" t="s">
        <v>19</v>
      </c>
      <c r="B2770" s="3" t="s">
        <v>362</v>
      </c>
      <c r="C2770" s="3"/>
      <c r="D2770" s="3"/>
      <c r="E2770" s="3"/>
      <c r="F2770" s="51" t="str">
        <f t="shared" si="258"/>
        <v>21F6</v>
      </c>
      <c r="G2770" s="51">
        <f t="shared" si="259"/>
        <v>6</v>
      </c>
      <c r="H2770" s="51">
        <f t="shared" si="260"/>
        <v>21</v>
      </c>
      <c r="I2770" s="51" t="str">
        <f t="shared" si="261"/>
        <v>F</v>
      </c>
      <c r="J2770" s="51" t="str">
        <f t="shared" si="262"/>
        <v>MQ250</v>
      </c>
      <c r="K2770" s="76" t="str">
        <f t="shared" si="263"/>
        <v>PC521F6B</v>
      </c>
      <c r="L2770" s="281" t="e">
        <f>VLOOKUP(K2770,'Planilla de control'!#REF!,2,0)</f>
        <v>#REF!</v>
      </c>
      <c r="M2770" s="29" t="e">
        <f>IF(COUNTIF('Planilla de control'!#REF!,K2770)&gt;0,"SI","NO")</f>
        <v>#REF!</v>
      </c>
    </row>
    <row r="2771" spans="1:13" x14ac:dyDescent="0.3">
      <c r="A2771" s="3" t="s">
        <v>19</v>
      </c>
      <c r="B2771" s="3" t="s">
        <v>364</v>
      </c>
      <c r="C2771" s="3"/>
      <c r="D2771" s="3"/>
      <c r="E2771" s="3"/>
      <c r="F2771" s="51" t="str">
        <f t="shared" si="258"/>
        <v>21F6</v>
      </c>
      <c r="G2771" s="51">
        <f t="shared" si="259"/>
        <v>6</v>
      </c>
      <c r="H2771" s="51">
        <f t="shared" si="260"/>
        <v>21</v>
      </c>
      <c r="I2771" s="51" t="str">
        <f t="shared" si="261"/>
        <v>F</v>
      </c>
      <c r="J2771" s="51" t="str">
        <f t="shared" si="262"/>
        <v>MQ250</v>
      </c>
      <c r="K2771" s="76" t="str">
        <f t="shared" si="263"/>
        <v>PC521F6C</v>
      </c>
      <c r="L2771" s="281" t="e">
        <f>VLOOKUP(K2771,'Planilla de control'!#REF!,2,0)</f>
        <v>#REF!</v>
      </c>
      <c r="M2771" s="29" t="e">
        <f>IF(COUNTIF('Planilla de control'!#REF!,K2771)&gt;0,"SI","NO")</f>
        <v>#REF!</v>
      </c>
    </row>
    <row r="2772" spans="1:13" x14ac:dyDescent="0.3">
      <c r="A2772" s="3" t="s">
        <v>19</v>
      </c>
      <c r="B2772" s="3" t="s">
        <v>366</v>
      </c>
      <c r="C2772" s="3"/>
      <c r="D2772" s="3"/>
      <c r="E2772" s="3"/>
      <c r="F2772" s="51" t="str">
        <f t="shared" si="258"/>
        <v>21F7</v>
      </c>
      <c r="G2772" s="51">
        <f t="shared" si="259"/>
        <v>7</v>
      </c>
      <c r="H2772" s="51">
        <f t="shared" si="260"/>
        <v>21</v>
      </c>
      <c r="I2772" s="51" t="str">
        <f t="shared" si="261"/>
        <v>F</v>
      </c>
      <c r="J2772" s="51" t="str">
        <f t="shared" si="262"/>
        <v>MQ250</v>
      </c>
      <c r="K2772" s="76" t="str">
        <f t="shared" si="263"/>
        <v>PC521F7A</v>
      </c>
      <c r="L2772" s="281" t="e">
        <f>VLOOKUP(K2772,'Planilla de control'!#REF!,2,0)</f>
        <v>#REF!</v>
      </c>
      <c r="M2772" s="29" t="e">
        <f>IF(COUNTIF('Planilla de control'!#REF!,K2772)&gt;0,"SI","NO")</f>
        <v>#REF!</v>
      </c>
    </row>
    <row r="2773" spans="1:13" x14ac:dyDescent="0.3">
      <c r="A2773" s="3" t="s">
        <v>19</v>
      </c>
      <c r="B2773" s="3" t="s">
        <v>368</v>
      </c>
      <c r="C2773" s="3"/>
      <c r="D2773" s="3"/>
      <c r="E2773" s="3"/>
      <c r="F2773" s="51" t="str">
        <f t="shared" si="258"/>
        <v>21F7</v>
      </c>
      <c r="G2773" s="51">
        <f t="shared" si="259"/>
        <v>7</v>
      </c>
      <c r="H2773" s="51">
        <f t="shared" si="260"/>
        <v>21</v>
      </c>
      <c r="I2773" s="51" t="str">
        <f t="shared" si="261"/>
        <v>F</v>
      </c>
      <c r="J2773" s="51" t="str">
        <f t="shared" si="262"/>
        <v>MQ250</v>
      </c>
      <c r="K2773" s="76" t="str">
        <f t="shared" si="263"/>
        <v>PC521F7B</v>
      </c>
      <c r="L2773" s="281" t="e">
        <f>VLOOKUP(K2773,'Planilla de control'!#REF!,2,0)</f>
        <v>#REF!</v>
      </c>
      <c r="M2773" s="29" t="e">
        <f>IF(COUNTIF('Planilla de control'!#REF!,K2773)&gt;0,"SI","NO")</f>
        <v>#REF!</v>
      </c>
    </row>
    <row r="2774" spans="1:13" x14ac:dyDescent="0.3">
      <c r="A2774" s="3" t="s">
        <v>19</v>
      </c>
      <c r="B2774" s="3" t="s">
        <v>370</v>
      </c>
      <c r="C2774" s="3"/>
      <c r="D2774" s="3"/>
      <c r="E2774" s="3"/>
      <c r="F2774" s="51" t="str">
        <f t="shared" si="258"/>
        <v>21F7</v>
      </c>
      <c r="G2774" s="51">
        <f t="shared" si="259"/>
        <v>7</v>
      </c>
      <c r="H2774" s="51">
        <f t="shared" si="260"/>
        <v>21</v>
      </c>
      <c r="I2774" s="51" t="str">
        <f t="shared" si="261"/>
        <v>F</v>
      </c>
      <c r="J2774" s="51" t="str">
        <f t="shared" si="262"/>
        <v>MQ250</v>
      </c>
      <c r="K2774" s="76" t="str">
        <f t="shared" si="263"/>
        <v>PC521F7C</v>
      </c>
      <c r="L2774" s="281" t="e">
        <f>VLOOKUP(K2774,'Planilla de control'!#REF!,2,0)</f>
        <v>#REF!</v>
      </c>
      <c r="M2774" s="29" t="e">
        <f>IF(COUNTIF('Planilla de control'!#REF!,K2774)&gt;0,"SI","NO")</f>
        <v>#REF!</v>
      </c>
    </row>
    <row r="2775" spans="1:13" x14ac:dyDescent="0.3">
      <c r="A2775" s="3" t="s">
        <v>19</v>
      </c>
      <c r="B2775" s="3" t="s">
        <v>376</v>
      </c>
      <c r="C2775" s="3"/>
      <c r="D2775" s="3"/>
      <c r="E2775" s="3"/>
      <c r="F2775" s="51" t="str">
        <f t="shared" si="258"/>
        <v>21F9</v>
      </c>
      <c r="G2775" s="51">
        <f t="shared" si="259"/>
        <v>9</v>
      </c>
      <c r="H2775" s="51">
        <f t="shared" si="260"/>
        <v>21</v>
      </c>
      <c r="I2775" s="51" t="str">
        <f t="shared" si="261"/>
        <v>F</v>
      </c>
      <c r="J2775" s="51" t="str">
        <f t="shared" si="262"/>
        <v>MQ250</v>
      </c>
      <c r="K2775" s="76" t="str">
        <f t="shared" si="263"/>
        <v>PC521F9A</v>
      </c>
      <c r="L2775" s="281" t="e">
        <f>VLOOKUP(K2775,'Planilla de control'!#REF!,2,0)</f>
        <v>#REF!</v>
      </c>
      <c r="M2775" s="29" t="e">
        <f>IF(COUNTIF('Planilla de control'!#REF!,K2775)&gt;0,"SI","NO")</f>
        <v>#REF!</v>
      </c>
    </row>
    <row r="2776" spans="1:13" x14ac:dyDescent="0.3">
      <c r="A2776" s="3" t="s">
        <v>19</v>
      </c>
      <c r="B2776" s="3" t="s">
        <v>377</v>
      </c>
      <c r="C2776" s="3"/>
      <c r="D2776" s="3"/>
      <c r="E2776" s="3"/>
      <c r="F2776" s="51" t="str">
        <f t="shared" si="258"/>
        <v>21F9</v>
      </c>
      <c r="G2776" s="51">
        <f t="shared" si="259"/>
        <v>9</v>
      </c>
      <c r="H2776" s="51">
        <f t="shared" si="260"/>
        <v>21</v>
      </c>
      <c r="I2776" s="51" t="str">
        <f t="shared" si="261"/>
        <v>F</v>
      </c>
      <c r="J2776" s="51" t="str">
        <f t="shared" si="262"/>
        <v>MQ250</v>
      </c>
      <c r="K2776" s="76" t="str">
        <f t="shared" si="263"/>
        <v>PC521F9B</v>
      </c>
      <c r="L2776" s="281" t="e">
        <f>VLOOKUP(K2776,'Planilla de control'!#REF!,2,0)</f>
        <v>#REF!</v>
      </c>
      <c r="M2776" s="29" t="e">
        <f>IF(COUNTIF('Planilla de control'!#REF!,K2776)&gt;0,"SI","NO")</f>
        <v>#REF!</v>
      </c>
    </row>
    <row r="2777" spans="1:13" x14ac:dyDescent="0.3">
      <c r="A2777" s="3" t="s">
        <v>19</v>
      </c>
      <c r="B2777" s="3" t="s">
        <v>378</v>
      </c>
      <c r="C2777" s="3"/>
      <c r="D2777" s="3"/>
      <c r="E2777" s="3"/>
      <c r="F2777" s="51" t="str">
        <f t="shared" si="258"/>
        <v>21F9</v>
      </c>
      <c r="G2777" s="51">
        <f t="shared" si="259"/>
        <v>9</v>
      </c>
      <c r="H2777" s="51">
        <f t="shared" si="260"/>
        <v>21</v>
      </c>
      <c r="I2777" s="51" t="str">
        <f t="shared" si="261"/>
        <v>F</v>
      </c>
      <c r="J2777" s="51" t="str">
        <f t="shared" si="262"/>
        <v>MQ250</v>
      </c>
      <c r="K2777" s="76" t="str">
        <f t="shared" si="263"/>
        <v>PC521F9C</v>
      </c>
      <c r="L2777" s="281" t="e">
        <f>VLOOKUP(K2777,'Planilla de control'!#REF!,2,0)</f>
        <v>#REF!</v>
      </c>
      <c r="M2777" s="29" t="e">
        <f>IF(COUNTIF('Planilla de control'!#REF!,K2777)&gt;0,"SI","NO")</f>
        <v>#REF!</v>
      </c>
    </row>
    <row r="2778" spans="1:13" x14ac:dyDescent="0.3">
      <c r="A2778" s="3" t="s">
        <v>19</v>
      </c>
      <c r="B2778" s="3" t="s">
        <v>379</v>
      </c>
      <c r="C2778" s="3"/>
      <c r="D2778" s="3"/>
      <c r="E2778" s="3"/>
      <c r="F2778" s="51" t="str">
        <f t="shared" si="258"/>
        <v>21G1</v>
      </c>
      <c r="G2778" s="51">
        <f t="shared" si="259"/>
        <v>1</v>
      </c>
      <c r="H2778" s="51">
        <f t="shared" si="260"/>
        <v>21</v>
      </c>
      <c r="I2778" s="51" t="str">
        <f t="shared" si="261"/>
        <v>G</v>
      </c>
      <c r="J2778" s="51" t="str">
        <f t="shared" si="262"/>
        <v>MQ250</v>
      </c>
      <c r="K2778" s="76" t="str">
        <f t="shared" si="263"/>
        <v>PC521G1A</v>
      </c>
      <c r="L2778" s="281" t="e">
        <f>VLOOKUP(K2778,'Planilla de control'!#REF!,2,0)</f>
        <v>#REF!</v>
      </c>
      <c r="M2778" s="29" t="e">
        <f>IF(COUNTIF('Planilla de control'!#REF!,K2778)&gt;0,"SI","NO")</f>
        <v>#REF!</v>
      </c>
    </row>
    <row r="2779" spans="1:13" x14ac:dyDescent="0.3">
      <c r="A2779" s="3" t="s">
        <v>19</v>
      </c>
      <c r="B2779" s="3" t="s">
        <v>381</v>
      </c>
      <c r="C2779" s="3"/>
      <c r="D2779" s="3"/>
      <c r="E2779" s="3"/>
      <c r="F2779" s="51" t="str">
        <f t="shared" si="258"/>
        <v>21G1</v>
      </c>
      <c r="G2779" s="51">
        <f t="shared" si="259"/>
        <v>1</v>
      </c>
      <c r="H2779" s="51">
        <f t="shared" si="260"/>
        <v>21</v>
      </c>
      <c r="I2779" s="51" t="str">
        <f t="shared" si="261"/>
        <v>G</v>
      </c>
      <c r="J2779" s="51" t="str">
        <f t="shared" si="262"/>
        <v>MQ250</v>
      </c>
      <c r="K2779" s="76" t="str">
        <f t="shared" si="263"/>
        <v>PC521G1B</v>
      </c>
      <c r="L2779" s="281" t="e">
        <f>VLOOKUP(K2779,'Planilla de control'!#REF!,2,0)</f>
        <v>#REF!</v>
      </c>
      <c r="M2779" s="29" t="e">
        <f>IF(COUNTIF('Planilla de control'!#REF!,K2779)&gt;0,"SI","NO")</f>
        <v>#REF!</v>
      </c>
    </row>
    <row r="2780" spans="1:13" x14ac:dyDescent="0.3">
      <c r="A2780" s="3" t="s">
        <v>19</v>
      </c>
      <c r="B2780" s="3" t="s">
        <v>383</v>
      </c>
      <c r="C2780" s="3"/>
      <c r="D2780" s="3"/>
      <c r="E2780" s="3"/>
      <c r="F2780" s="51" t="str">
        <f t="shared" si="258"/>
        <v>21G2</v>
      </c>
      <c r="G2780" s="51">
        <f t="shared" si="259"/>
        <v>2</v>
      </c>
      <c r="H2780" s="51">
        <f t="shared" si="260"/>
        <v>21</v>
      </c>
      <c r="I2780" s="51" t="str">
        <f t="shared" si="261"/>
        <v>G</v>
      </c>
      <c r="J2780" s="51" t="str">
        <f t="shared" si="262"/>
        <v>MQ250</v>
      </c>
      <c r="K2780" s="76" t="str">
        <f t="shared" si="263"/>
        <v>PC521G2A</v>
      </c>
      <c r="L2780" s="281" t="e">
        <f>VLOOKUP(K2780,'Planilla de control'!#REF!,2,0)</f>
        <v>#REF!</v>
      </c>
      <c r="M2780" s="29" t="e">
        <f>IF(COUNTIF('Planilla de control'!#REF!,K2780)&gt;0,"SI","NO")</f>
        <v>#REF!</v>
      </c>
    </row>
    <row r="2781" spans="1:13" x14ac:dyDescent="0.3">
      <c r="A2781" s="3" t="s">
        <v>19</v>
      </c>
      <c r="B2781" s="3" t="s">
        <v>385</v>
      </c>
      <c r="C2781" s="3"/>
      <c r="D2781" s="3"/>
      <c r="E2781" s="3"/>
      <c r="F2781" s="51" t="str">
        <f t="shared" si="258"/>
        <v>21G2</v>
      </c>
      <c r="G2781" s="51">
        <f t="shared" si="259"/>
        <v>2</v>
      </c>
      <c r="H2781" s="51">
        <f t="shared" si="260"/>
        <v>21</v>
      </c>
      <c r="I2781" s="51" t="str">
        <f t="shared" si="261"/>
        <v>G</v>
      </c>
      <c r="J2781" s="51" t="str">
        <f t="shared" si="262"/>
        <v>MQ250</v>
      </c>
      <c r="K2781" s="76" t="str">
        <f t="shared" si="263"/>
        <v>PC521G2B</v>
      </c>
      <c r="L2781" s="281" t="e">
        <f>VLOOKUP(K2781,'Planilla de control'!#REF!,2,0)</f>
        <v>#REF!</v>
      </c>
      <c r="M2781" s="29" t="e">
        <f>IF(COUNTIF('Planilla de control'!#REF!,K2781)&gt;0,"SI","NO")</f>
        <v>#REF!</v>
      </c>
    </row>
    <row r="2782" spans="1:13" x14ac:dyDescent="0.3">
      <c r="A2782" s="3" t="s">
        <v>19</v>
      </c>
      <c r="B2782" s="3" t="s">
        <v>387</v>
      </c>
      <c r="C2782" s="3"/>
      <c r="D2782" s="3"/>
      <c r="E2782" s="3"/>
      <c r="F2782" s="51" t="str">
        <f t="shared" si="258"/>
        <v>21G3</v>
      </c>
      <c r="G2782" s="51">
        <f t="shared" si="259"/>
        <v>3</v>
      </c>
      <c r="H2782" s="51">
        <f t="shared" si="260"/>
        <v>21</v>
      </c>
      <c r="I2782" s="51" t="str">
        <f t="shared" si="261"/>
        <v>G</v>
      </c>
      <c r="J2782" s="51" t="str">
        <f t="shared" si="262"/>
        <v>MQ250</v>
      </c>
      <c r="K2782" s="76" t="str">
        <f t="shared" si="263"/>
        <v>PC521G3A</v>
      </c>
      <c r="L2782" s="281" t="e">
        <f>VLOOKUP(K2782,'Planilla de control'!#REF!,2,0)</f>
        <v>#REF!</v>
      </c>
      <c r="M2782" s="29" t="e">
        <f>IF(COUNTIF('Planilla de control'!#REF!,K2782)&gt;0,"SI","NO")</f>
        <v>#REF!</v>
      </c>
    </row>
    <row r="2783" spans="1:13" x14ac:dyDescent="0.3">
      <c r="A2783" s="3" t="s">
        <v>19</v>
      </c>
      <c r="B2783" s="3" t="s">
        <v>389</v>
      </c>
      <c r="C2783" s="3"/>
      <c r="D2783" s="3"/>
      <c r="E2783" s="3"/>
      <c r="F2783" s="51" t="str">
        <f t="shared" si="258"/>
        <v>21G3</v>
      </c>
      <c r="G2783" s="51">
        <f t="shared" si="259"/>
        <v>3</v>
      </c>
      <c r="H2783" s="51">
        <f t="shared" si="260"/>
        <v>21</v>
      </c>
      <c r="I2783" s="51" t="str">
        <f t="shared" si="261"/>
        <v>G</v>
      </c>
      <c r="J2783" s="51" t="str">
        <f t="shared" si="262"/>
        <v>MQ250</v>
      </c>
      <c r="K2783" s="76" t="str">
        <f t="shared" si="263"/>
        <v>PC521G3B</v>
      </c>
      <c r="L2783" s="281" t="e">
        <f>VLOOKUP(K2783,'Planilla de control'!#REF!,2,0)</f>
        <v>#REF!</v>
      </c>
      <c r="M2783" s="29" t="e">
        <f>IF(COUNTIF('Planilla de control'!#REF!,K2783)&gt;0,"SI","NO")</f>
        <v>#REF!</v>
      </c>
    </row>
    <row r="2784" spans="1:13" x14ac:dyDescent="0.3">
      <c r="A2784" s="3" t="s">
        <v>19</v>
      </c>
      <c r="B2784" s="3" t="s">
        <v>391</v>
      </c>
      <c r="C2784" s="3"/>
      <c r="D2784" s="3"/>
      <c r="E2784" s="3"/>
      <c r="F2784" s="51" t="str">
        <f t="shared" si="258"/>
        <v>21G4</v>
      </c>
      <c r="G2784" s="51">
        <f t="shared" si="259"/>
        <v>4</v>
      </c>
      <c r="H2784" s="51">
        <f t="shared" si="260"/>
        <v>21</v>
      </c>
      <c r="I2784" s="51" t="str">
        <f t="shared" si="261"/>
        <v>G</v>
      </c>
      <c r="J2784" s="51" t="str">
        <f t="shared" si="262"/>
        <v>MQ250</v>
      </c>
      <c r="K2784" s="76" t="str">
        <f t="shared" si="263"/>
        <v>PC521G4A</v>
      </c>
      <c r="L2784" s="281" t="e">
        <f>VLOOKUP(K2784,'Planilla de control'!#REF!,2,0)</f>
        <v>#REF!</v>
      </c>
      <c r="M2784" s="29" t="e">
        <f>IF(COUNTIF('Planilla de control'!#REF!,K2784)&gt;0,"SI","NO")</f>
        <v>#REF!</v>
      </c>
    </row>
    <row r="2785" spans="1:13" x14ac:dyDescent="0.3">
      <c r="A2785" s="3" t="s">
        <v>19</v>
      </c>
      <c r="B2785" s="3" t="s">
        <v>394</v>
      </c>
      <c r="C2785" s="3"/>
      <c r="D2785" s="3"/>
      <c r="E2785" s="3"/>
      <c r="F2785" s="51" t="str">
        <f t="shared" si="258"/>
        <v>21G4</v>
      </c>
      <c r="G2785" s="51">
        <f t="shared" si="259"/>
        <v>4</v>
      </c>
      <c r="H2785" s="51">
        <f t="shared" si="260"/>
        <v>21</v>
      </c>
      <c r="I2785" s="51" t="str">
        <f t="shared" si="261"/>
        <v>G</v>
      </c>
      <c r="J2785" s="51" t="str">
        <f t="shared" si="262"/>
        <v>MQ250</v>
      </c>
      <c r="K2785" s="76" t="str">
        <f t="shared" si="263"/>
        <v>PC521G4B</v>
      </c>
      <c r="L2785" s="281" t="e">
        <f>VLOOKUP(K2785,'Planilla de control'!#REF!,2,0)</f>
        <v>#REF!</v>
      </c>
      <c r="M2785" s="29" t="e">
        <f>IF(COUNTIF('Planilla de control'!#REF!,K2785)&gt;0,"SI","NO")</f>
        <v>#REF!</v>
      </c>
    </row>
    <row r="2786" spans="1:13" x14ac:dyDescent="0.3">
      <c r="A2786" s="3" t="s">
        <v>19</v>
      </c>
      <c r="B2786" s="3" t="s">
        <v>396</v>
      </c>
      <c r="C2786" s="3"/>
      <c r="D2786" s="3"/>
      <c r="E2786" s="3" t="s">
        <v>81</v>
      </c>
      <c r="F2786" s="51" t="str">
        <f t="shared" si="258"/>
        <v>21G5</v>
      </c>
      <c r="G2786" s="51">
        <f t="shared" si="259"/>
        <v>5</v>
      </c>
      <c r="H2786" s="51">
        <f t="shared" si="260"/>
        <v>21</v>
      </c>
      <c r="I2786" s="51" t="str">
        <f t="shared" si="261"/>
        <v>G</v>
      </c>
      <c r="J2786" s="51" t="str">
        <f t="shared" si="262"/>
        <v>MQ250</v>
      </c>
      <c r="K2786" s="76" t="str">
        <f t="shared" si="263"/>
        <v>PC521G5A</v>
      </c>
      <c r="L2786" s="281" t="e">
        <f>VLOOKUP(K2786,'Planilla de control'!#REF!,2,0)</f>
        <v>#REF!</v>
      </c>
      <c r="M2786" s="29" t="e">
        <f>IF(COUNTIF('Planilla de control'!#REF!,K2786)&gt;0,"SI","NO")</f>
        <v>#REF!</v>
      </c>
    </row>
    <row r="2787" spans="1:13" x14ac:dyDescent="0.3">
      <c r="A2787" s="3" t="s">
        <v>19</v>
      </c>
      <c r="B2787" s="3" t="s">
        <v>397</v>
      </c>
      <c r="C2787" s="3"/>
      <c r="D2787" s="3"/>
      <c r="E2787" s="3"/>
      <c r="F2787" s="51" t="str">
        <f t="shared" si="258"/>
        <v>21G5</v>
      </c>
      <c r="G2787" s="51">
        <f t="shared" si="259"/>
        <v>5</v>
      </c>
      <c r="H2787" s="51">
        <f t="shared" si="260"/>
        <v>21</v>
      </c>
      <c r="I2787" s="51" t="str">
        <f t="shared" si="261"/>
        <v>G</v>
      </c>
      <c r="J2787" s="51" t="str">
        <f t="shared" si="262"/>
        <v>MQ250</v>
      </c>
      <c r="K2787" s="76" t="str">
        <f t="shared" si="263"/>
        <v>PC521G5B</v>
      </c>
      <c r="L2787" s="281" t="e">
        <f>VLOOKUP(K2787,'Planilla de control'!#REF!,2,0)</f>
        <v>#REF!</v>
      </c>
      <c r="M2787" s="29" t="e">
        <f>IF(COUNTIF('Planilla de control'!#REF!,K2787)&gt;0,"SI","NO")</f>
        <v>#REF!</v>
      </c>
    </row>
    <row r="2788" spans="1:13" x14ac:dyDescent="0.3">
      <c r="A2788" s="3" t="s">
        <v>19</v>
      </c>
      <c r="B2788" s="3" t="s">
        <v>399</v>
      </c>
      <c r="C2788" s="3"/>
      <c r="D2788" s="3"/>
      <c r="E2788" s="3"/>
      <c r="F2788" s="51" t="str">
        <f t="shared" si="258"/>
        <v>21G6</v>
      </c>
      <c r="G2788" s="51">
        <f t="shared" si="259"/>
        <v>6</v>
      </c>
      <c r="H2788" s="51">
        <f t="shared" si="260"/>
        <v>21</v>
      </c>
      <c r="I2788" s="51" t="str">
        <f t="shared" si="261"/>
        <v>G</v>
      </c>
      <c r="J2788" s="51" t="str">
        <f t="shared" si="262"/>
        <v>MQ250</v>
      </c>
      <c r="K2788" s="76" t="str">
        <f t="shared" si="263"/>
        <v>PC521G6A</v>
      </c>
      <c r="L2788" s="281" t="e">
        <f>VLOOKUP(K2788,'Planilla de control'!#REF!,2,0)</f>
        <v>#REF!</v>
      </c>
      <c r="M2788" s="29" t="e">
        <f>IF(COUNTIF('Planilla de control'!#REF!,K2788)&gt;0,"SI","NO")</f>
        <v>#REF!</v>
      </c>
    </row>
    <row r="2789" spans="1:13" x14ac:dyDescent="0.3">
      <c r="A2789" s="3" t="s">
        <v>19</v>
      </c>
      <c r="B2789" s="3" t="s">
        <v>401</v>
      </c>
      <c r="C2789" s="3"/>
      <c r="D2789" s="3"/>
      <c r="E2789" s="3"/>
      <c r="F2789" s="51" t="str">
        <f t="shared" si="258"/>
        <v>21G6</v>
      </c>
      <c r="G2789" s="51">
        <f t="shared" si="259"/>
        <v>6</v>
      </c>
      <c r="H2789" s="51">
        <f t="shared" si="260"/>
        <v>21</v>
      </c>
      <c r="I2789" s="51" t="str">
        <f t="shared" si="261"/>
        <v>G</v>
      </c>
      <c r="J2789" s="51" t="str">
        <f t="shared" si="262"/>
        <v>MQ250</v>
      </c>
      <c r="K2789" s="76" t="str">
        <f t="shared" si="263"/>
        <v>PC521G6B</v>
      </c>
      <c r="L2789" s="281" t="e">
        <f>VLOOKUP(K2789,'Planilla de control'!#REF!,2,0)</f>
        <v>#REF!</v>
      </c>
      <c r="M2789" s="29" t="e">
        <f>IF(COUNTIF('Planilla de control'!#REF!,K2789)&gt;0,"SI","NO")</f>
        <v>#REF!</v>
      </c>
    </row>
    <row r="2790" spans="1:13" x14ac:dyDescent="0.3">
      <c r="A2790" s="3" t="s">
        <v>19</v>
      </c>
      <c r="B2790" s="3" t="s">
        <v>404</v>
      </c>
      <c r="C2790" s="3"/>
      <c r="D2790" s="3"/>
      <c r="E2790" s="3"/>
      <c r="F2790" s="51" t="str">
        <f t="shared" si="258"/>
        <v>21G6</v>
      </c>
      <c r="G2790" s="51">
        <f t="shared" si="259"/>
        <v>6</v>
      </c>
      <c r="H2790" s="51">
        <f t="shared" si="260"/>
        <v>21</v>
      </c>
      <c r="I2790" s="51" t="str">
        <f t="shared" si="261"/>
        <v>G</v>
      </c>
      <c r="J2790" s="51" t="str">
        <f t="shared" si="262"/>
        <v>MQ250</v>
      </c>
      <c r="K2790" s="76" t="str">
        <f t="shared" si="263"/>
        <v>PC521G6C</v>
      </c>
      <c r="L2790" s="281" t="e">
        <f>VLOOKUP(K2790,'Planilla de control'!#REF!,2,0)</f>
        <v>#REF!</v>
      </c>
      <c r="M2790" s="29" t="e">
        <f>IF(COUNTIF('Planilla de control'!#REF!,K2790)&gt;0,"SI","NO")</f>
        <v>#REF!</v>
      </c>
    </row>
    <row r="2791" spans="1:13" x14ac:dyDescent="0.3">
      <c r="A2791" s="3" t="s">
        <v>19</v>
      </c>
      <c r="B2791" s="3" t="s">
        <v>405</v>
      </c>
      <c r="C2791" s="3"/>
      <c r="D2791" s="3"/>
      <c r="E2791" s="3"/>
      <c r="F2791" s="51" t="str">
        <f t="shared" si="258"/>
        <v>21G7</v>
      </c>
      <c r="G2791" s="51">
        <f t="shared" si="259"/>
        <v>7</v>
      </c>
      <c r="H2791" s="51">
        <f t="shared" si="260"/>
        <v>21</v>
      </c>
      <c r="I2791" s="51" t="str">
        <f t="shared" si="261"/>
        <v>G</v>
      </c>
      <c r="J2791" s="51" t="str">
        <f t="shared" si="262"/>
        <v>MQ250</v>
      </c>
      <c r="K2791" s="76" t="str">
        <f t="shared" si="263"/>
        <v>PC521G7A</v>
      </c>
      <c r="L2791" s="281" t="e">
        <f>VLOOKUP(K2791,'Planilla de control'!#REF!,2,0)</f>
        <v>#REF!</v>
      </c>
      <c r="M2791" s="29" t="e">
        <f>IF(COUNTIF('Planilla de control'!#REF!,K2791)&gt;0,"SI","NO")</f>
        <v>#REF!</v>
      </c>
    </row>
    <row r="2792" spans="1:13" x14ac:dyDescent="0.3">
      <c r="A2792" s="3" t="s">
        <v>19</v>
      </c>
      <c r="B2792" s="3" t="s">
        <v>407</v>
      </c>
      <c r="C2792" s="3"/>
      <c r="D2792" s="3"/>
      <c r="E2792" s="3"/>
      <c r="F2792" s="51" t="str">
        <f t="shared" si="258"/>
        <v>21G7</v>
      </c>
      <c r="G2792" s="51">
        <f t="shared" si="259"/>
        <v>7</v>
      </c>
      <c r="H2792" s="51">
        <f t="shared" si="260"/>
        <v>21</v>
      </c>
      <c r="I2792" s="51" t="str">
        <f t="shared" si="261"/>
        <v>G</v>
      </c>
      <c r="J2792" s="51" t="str">
        <f t="shared" si="262"/>
        <v>MQ250</v>
      </c>
      <c r="K2792" s="76" t="str">
        <f t="shared" si="263"/>
        <v>PC521G7B</v>
      </c>
      <c r="L2792" s="281" t="e">
        <f>VLOOKUP(K2792,'Planilla de control'!#REF!,2,0)</f>
        <v>#REF!</v>
      </c>
      <c r="M2792" s="29" t="e">
        <f>IF(COUNTIF('Planilla de control'!#REF!,K2792)&gt;0,"SI","NO")</f>
        <v>#REF!</v>
      </c>
    </row>
    <row r="2793" spans="1:13" x14ac:dyDescent="0.3">
      <c r="A2793" s="3" t="s">
        <v>19</v>
      </c>
      <c r="B2793" s="3" t="s">
        <v>409</v>
      </c>
      <c r="C2793" s="3"/>
      <c r="D2793" s="3"/>
      <c r="E2793" s="3"/>
      <c r="F2793" s="51" t="str">
        <f t="shared" si="258"/>
        <v>21G7</v>
      </c>
      <c r="G2793" s="51">
        <f t="shared" si="259"/>
        <v>7</v>
      </c>
      <c r="H2793" s="51">
        <f t="shared" si="260"/>
        <v>21</v>
      </c>
      <c r="I2793" s="51" t="str">
        <f t="shared" si="261"/>
        <v>G</v>
      </c>
      <c r="J2793" s="51" t="str">
        <f t="shared" si="262"/>
        <v>MQ250</v>
      </c>
      <c r="K2793" s="76" t="str">
        <f t="shared" si="263"/>
        <v>PC521G7C</v>
      </c>
      <c r="L2793" s="281" t="e">
        <f>VLOOKUP(K2793,'Planilla de control'!#REF!,2,0)</f>
        <v>#REF!</v>
      </c>
      <c r="M2793" s="29" t="e">
        <f>IF(COUNTIF('Planilla de control'!#REF!,K2793)&gt;0,"SI","NO")</f>
        <v>#REF!</v>
      </c>
    </row>
    <row r="2794" spans="1:13" x14ac:dyDescent="0.3">
      <c r="A2794" s="3" t="s">
        <v>19</v>
      </c>
      <c r="B2794" s="3" t="s">
        <v>411</v>
      </c>
      <c r="C2794" s="3"/>
      <c r="D2794" s="3"/>
      <c r="E2794" s="3"/>
      <c r="F2794" s="51" t="str">
        <f t="shared" si="258"/>
        <v>21G8</v>
      </c>
      <c r="G2794" s="51">
        <f t="shared" si="259"/>
        <v>8</v>
      </c>
      <c r="H2794" s="51">
        <f t="shared" si="260"/>
        <v>21</v>
      </c>
      <c r="I2794" s="51" t="str">
        <f t="shared" si="261"/>
        <v>G</v>
      </c>
      <c r="J2794" s="51" t="str">
        <f t="shared" si="262"/>
        <v>MQ250</v>
      </c>
      <c r="K2794" s="76" t="str">
        <f t="shared" si="263"/>
        <v>PC521G8A</v>
      </c>
      <c r="L2794" s="281" t="e">
        <f>VLOOKUP(K2794,'Planilla de control'!#REF!,2,0)</f>
        <v>#REF!</v>
      </c>
      <c r="M2794" s="29" t="e">
        <f>IF(COUNTIF('Planilla de control'!#REF!,K2794)&gt;0,"SI","NO")</f>
        <v>#REF!</v>
      </c>
    </row>
    <row r="2795" spans="1:13" x14ac:dyDescent="0.3">
      <c r="A2795" s="3" t="s">
        <v>19</v>
      </c>
      <c r="B2795" s="3" t="s">
        <v>413</v>
      </c>
      <c r="C2795" s="3"/>
      <c r="D2795" s="3"/>
      <c r="E2795" s="3"/>
      <c r="F2795" s="51" t="str">
        <f t="shared" si="258"/>
        <v>21G8</v>
      </c>
      <c r="G2795" s="51">
        <f t="shared" si="259"/>
        <v>8</v>
      </c>
      <c r="H2795" s="51">
        <f t="shared" si="260"/>
        <v>21</v>
      </c>
      <c r="I2795" s="51" t="str">
        <f t="shared" si="261"/>
        <v>G</v>
      </c>
      <c r="J2795" s="51" t="str">
        <f t="shared" si="262"/>
        <v>MQ250</v>
      </c>
      <c r="K2795" s="76" t="str">
        <f t="shared" si="263"/>
        <v>PC521G8B</v>
      </c>
      <c r="L2795" s="281" t="e">
        <f>VLOOKUP(K2795,'Planilla de control'!#REF!,2,0)</f>
        <v>#REF!</v>
      </c>
      <c r="M2795" s="29" t="e">
        <f>IF(COUNTIF('Planilla de control'!#REF!,K2795)&gt;0,"SI","NO")</f>
        <v>#REF!</v>
      </c>
    </row>
    <row r="2796" spans="1:13" x14ac:dyDescent="0.3">
      <c r="A2796" s="3" t="s">
        <v>19</v>
      </c>
      <c r="B2796" s="3" t="s">
        <v>415</v>
      </c>
      <c r="C2796" s="3"/>
      <c r="D2796" s="3"/>
      <c r="E2796" s="3"/>
      <c r="F2796" s="51" t="str">
        <f t="shared" si="258"/>
        <v>21G8</v>
      </c>
      <c r="G2796" s="51">
        <f t="shared" si="259"/>
        <v>8</v>
      </c>
      <c r="H2796" s="51">
        <f t="shared" si="260"/>
        <v>21</v>
      </c>
      <c r="I2796" s="51" t="str">
        <f t="shared" si="261"/>
        <v>G</v>
      </c>
      <c r="J2796" s="51" t="str">
        <f t="shared" si="262"/>
        <v>MQ250</v>
      </c>
      <c r="K2796" s="76" t="str">
        <f t="shared" si="263"/>
        <v>PC521G8C</v>
      </c>
      <c r="L2796" s="281" t="e">
        <f>VLOOKUP(K2796,'Planilla de control'!#REF!,2,0)</f>
        <v>#REF!</v>
      </c>
      <c r="M2796" s="29" t="e">
        <f>IF(COUNTIF('Planilla de control'!#REF!,K2796)&gt;0,"SI","NO")</f>
        <v>#REF!</v>
      </c>
    </row>
    <row r="2797" spans="1:13" x14ac:dyDescent="0.3">
      <c r="A2797" s="3" t="s">
        <v>19</v>
      </c>
      <c r="B2797" s="3" t="s">
        <v>417</v>
      </c>
      <c r="C2797" s="3"/>
      <c r="D2797" s="3"/>
      <c r="E2797" s="3"/>
      <c r="F2797" s="51" t="str">
        <f t="shared" si="258"/>
        <v>21G9</v>
      </c>
      <c r="G2797" s="51">
        <f t="shared" si="259"/>
        <v>9</v>
      </c>
      <c r="H2797" s="51">
        <f t="shared" si="260"/>
        <v>21</v>
      </c>
      <c r="I2797" s="51" t="str">
        <f t="shared" si="261"/>
        <v>G</v>
      </c>
      <c r="J2797" s="51" t="str">
        <f t="shared" si="262"/>
        <v>MQ250</v>
      </c>
      <c r="K2797" s="76" t="str">
        <f t="shared" si="263"/>
        <v>PC521G9A</v>
      </c>
      <c r="L2797" s="281" t="e">
        <f>VLOOKUP(K2797,'Planilla de control'!#REF!,2,0)</f>
        <v>#REF!</v>
      </c>
      <c r="M2797" s="29" t="e">
        <f>IF(COUNTIF('Planilla de control'!#REF!,K2797)&gt;0,"SI","NO")</f>
        <v>#REF!</v>
      </c>
    </row>
    <row r="2798" spans="1:13" x14ac:dyDescent="0.3">
      <c r="A2798" s="3" t="s">
        <v>19</v>
      </c>
      <c r="B2798" s="3" t="s">
        <v>418</v>
      </c>
      <c r="C2798" s="3"/>
      <c r="D2798" s="3"/>
      <c r="E2798" s="3"/>
      <c r="F2798" s="51" t="str">
        <f t="shared" si="258"/>
        <v>21G9</v>
      </c>
      <c r="G2798" s="51">
        <f t="shared" si="259"/>
        <v>9</v>
      </c>
      <c r="H2798" s="51">
        <f t="shared" si="260"/>
        <v>21</v>
      </c>
      <c r="I2798" s="51" t="str">
        <f t="shared" si="261"/>
        <v>G</v>
      </c>
      <c r="J2798" s="51" t="str">
        <f t="shared" si="262"/>
        <v>MQ250</v>
      </c>
      <c r="K2798" s="76" t="str">
        <f t="shared" si="263"/>
        <v>PC521G9B</v>
      </c>
      <c r="L2798" s="281" t="e">
        <f>VLOOKUP(K2798,'Planilla de control'!#REF!,2,0)</f>
        <v>#REF!</v>
      </c>
      <c r="M2798" s="29" t="e">
        <f>IF(COUNTIF('Planilla de control'!#REF!,K2798)&gt;0,"SI","NO")</f>
        <v>#REF!</v>
      </c>
    </row>
    <row r="2799" spans="1:13" x14ac:dyDescent="0.3">
      <c r="A2799" s="3" t="s">
        <v>19</v>
      </c>
      <c r="B2799" s="3" t="s">
        <v>419</v>
      </c>
      <c r="C2799" s="3"/>
      <c r="D2799" s="3"/>
      <c r="E2799" s="3"/>
      <c r="F2799" s="51" t="str">
        <f t="shared" si="258"/>
        <v>21G9</v>
      </c>
      <c r="G2799" s="51">
        <f t="shared" si="259"/>
        <v>9</v>
      </c>
      <c r="H2799" s="51">
        <f t="shared" si="260"/>
        <v>21</v>
      </c>
      <c r="I2799" s="51" t="str">
        <f t="shared" si="261"/>
        <v>G</v>
      </c>
      <c r="J2799" s="51" t="str">
        <f t="shared" si="262"/>
        <v>MQ250</v>
      </c>
      <c r="K2799" s="76" t="str">
        <f t="shared" si="263"/>
        <v>PC521G9C</v>
      </c>
      <c r="L2799" s="281" t="e">
        <f>VLOOKUP(K2799,'Planilla de control'!#REF!,2,0)</f>
        <v>#REF!</v>
      </c>
      <c r="M2799" s="29" t="e">
        <f>IF(COUNTIF('Planilla de control'!#REF!,K2799)&gt;0,"SI","NO")</f>
        <v>#REF!</v>
      </c>
    </row>
    <row r="2800" spans="1:13" x14ac:dyDescent="0.3">
      <c r="A2800" s="3" t="s">
        <v>19</v>
      </c>
      <c r="B2800" s="3" t="s">
        <v>420</v>
      </c>
      <c r="C2800" s="3"/>
      <c r="D2800" s="3"/>
      <c r="E2800" s="3"/>
      <c r="F2800" s="51" t="str">
        <f t="shared" si="258"/>
        <v>21H1</v>
      </c>
      <c r="G2800" s="51">
        <f t="shared" si="259"/>
        <v>1</v>
      </c>
      <c r="H2800" s="51">
        <f t="shared" si="260"/>
        <v>21</v>
      </c>
      <c r="I2800" s="51" t="str">
        <f t="shared" si="261"/>
        <v>H</v>
      </c>
      <c r="J2800" s="51" t="str">
        <f t="shared" si="262"/>
        <v>MQ250</v>
      </c>
      <c r="K2800" s="76" t="str">
        <f t="shared" si="263"/>
        <v>PC521H1A</v>
      </c>
      <c r="L2800" s="281" t="e">
        <f>VLOOKUP(K2800,'Planilla de control'!#REF!,2,0)</f>
        <v>#REF!</v>
      </c>
      <c r="M2800" s="29" t="e">
        <f>IF(COUNTIF('Planilla de control'!#REF!,K2800)&gt;0,"SI","NO")</f>
        <v>#REF!</v>
      </c>
    </row>
    <row r="2801" spans="1:13" x14ac:dyDescent="0.3">
      <c r="A2801" s="3" t="s">
        <v>19</v>
      </c>
      <c r="B2801" s="3" t="s">
        <v>422</v>
      </c>
      <c r="C2801" s="3"/>
      <c r="D2801" s="3"/>
      <c r="E2801" s="3"/>
      <c r="F2801" s="51" t="str">
        <f t="shared" si="258"/>
        <v>21H1</v>
      </c>
      <c r="G2801" s="51">
        <f t="shared" si="259"/>
        <v>1</v>
      </c>
      <c r="H2801" s="51">
        <f t="shared" si="260"/>
        <v>21</v>
      </c>
      <c r="I2801" s="51" t="str">
        <f t="shared" si="261"/>
        <v>H</v>
      </c>
      <c r="J2801" s="51" t="str">
        <f t="shared" si="262"/>
        <v>MQ250</v>
      </c>
      <c r="K2801" s="76" t="str">
        <f t="shared" si="263"/>
        <v>PC521H1B</v>
      </c>
      <c r="L2801" s="281" t="e">
        <f>VLOOKUP(K2801,'Planilla de control'!#REF!,2,0)</f>
        <v>#REF!</v>
      </c>
      <c r="M2801" s="29" t="e">
        <f>IF(COUNTIF('Planilla de control'!#REF!,K2801)&gt;0,"SI","NO")</f>
        <v>#REF!</v>
      </c>
    </row>
    <row r="2802" spans="1:13" x14ac:dyDescent="0.3">
      <c r="A2802" s="3" t="s">
        <v>19</v>
      </c>
      <c r="B2802" s="3" t="s">
        <v>424</v>
      </c>
      <c r="C2802" s="3"/>
      <c r="D2802" s="3"/>
      <c r="E2802" s="3"/>
      <c r="F2802" s="51" t="str">
        <f t="shared" si="258"/>
        <v>21H2</v>
      </c>
      <c r="G2802" s="51">
        <f t="shared" si="259"/>
        <v>2</v>
      </c>
      <c r="H2802" s="51">
        <f t="shared" si="260"/>
        <v>21</v>
      </c>
      <c r="I2802" s="51" t="str">
        <f t="shared" si="261"/>
        <v>H</v>
      </c>
      <c r="J2802" s="51" t="str">
        <f t="shared" si="262"/>
        <v>MQ250</v>
      </c>
      <c r="K2802" s="76" t="str">
        <f t="shared" si="263"/>
        <v>PC521H2A</v>
      </c>
      <c r="L2802" s="281" t="e">
        <f>VLOOKUP(K2802,'Planilla de control'!#REF!,2,0)</f>
        <v>#REF!</v>
      </c>
      <c r="M2802" s="29" t="e">
        <f>IF(COUNTIF('Planilla de control'!#REF!,K2802)&gt;0,"SI","NO")</f>
        <v>#REF!</v>
      </c>
    </row>
    <row r="2803" spans="1:13" x14ac:dyDescent="0.3">
      <c r="A2803" s="3" t="s">
        <v>19</v>
      </c>
      <c r="B2803" s="3" t="s">
        <v>427</v>
      </c>
      <c r="C2803" s="3"/>
      <c r="D2803" s="3"/>
      <c r="E2803" s="3"/>
      <c r="F2803" s="51" t="str">
        <f t="shared" si="258"/>
        <v>21H2</v>
      </c>
      <c r="G2803" s="51">
        <f t="shared" si="259"/>
        <v>2</v>
      </c>
      <c r="H2803" s="51">
        <f t="shared" si="260"/>
        <v>21</v>
      </c>
      <c r="I2803" s="51" t="str">
        <f t="shared" si="261"/>
        <v>H</v>
      </c>
      <c r="J2803" s="51" t="str">
        <f t="shared" si="262"/>
        <v>MQ250</v>
      </c>
      <c r="K2803" s="76" t="str">
        <f t="shared" si="263"/>
        <v>PC521H2B</v>
      </c>
      <c r="L2803" s="281" t="e">
        <f>VLOOKUP(K2803,'Planilla de control'!#REF!,2,0)</f>
        <v>#REF!</v>
      </c>
      <c r="M2803" s="29" t="e">
        <f>IF(COUNTIF('Planilla de control'!#REF!,K2803)&gt;0,"SI","NO")</f>
        <v>#REF!</v>
      </c>
    </row>
    <row r="2804" spans="1:13" x14ac:dyDescent="0.3">
      <c r="A2804" s="3" t="s">
        <v>19</v>
      </c>
      <c r="B2804" s="3" t="s">
        <v>429</v>
      </c>
      <c r="C2804" s="3"/>
      <c r="D2804" s="3"/>
      <c r="E2804" s="3"/>
      <c r="F2804" s="51" t="str">
        <f t="shared" si="258"/>
        <v>21H3</v>
      </c>
      <c r="G2804" s="51">
        <f t="shared" si="259"/>
        <v>3</v>
      </c>
      <c r="H2804" s="51">
        <f t="shared" si="260"/>
        <v>21</v>
      </c>
      <c r="I2804" s="51" t="str">
        <f t="shared" si="261"/>
        <v>H</v>
      </c>
      <c r="J2804" s="51" t="str">
        <f t="shared" si="262"/>
        <v>MQ250</v>
      </c>
      <c r="K2804" s="76" t="str">
        <f t="shared" si="263"/>
        <v>PC521H3A</v>
      </c>
      <c r="L2804" s="281" t="e">
        <f>VLOOKUP(K2804,'Planilla de control'!#REF!,2,0)</f>
        <v>#REF!</v>
      </c>
      <c r="M2804" s="29" t="e">
        <f>IF(COUNTIF('Planilla de control'!#REF!,K2804)&gt;0,"SI","NO")</f>
        <v>#REF!</v>
      </c>
    </row>
    <row r="2805" spans="1:13" x14ac:dyDescent="0.3">
      <c r="A2805" s="3" t="s">
        <v>19</v>
      </c>
      <c r="B2805" s="3" t="s">
        <v>431</v>
      </c>
      <c r="C2805" s="3"/>
      <c r="D2805" s="3"/>
      <c r="E2805" s="3"/>
      <c r="F2805" s="51" t="str">
        <f t="shared" si="258"/>
        <v>21H3</v>
      </c>
      <c r="G2805" s="51">
        <f t="shared" si="259"/>
        <v>3</v>
      </c>
      <c r="H2805" s="51">
        <f t="shared" si="260"/>
        <v>21</v>
      </c>
      <c r="I2805" s="51" t="str">
        <f t="shared" si="261"/>
        <v>H</v>
      </c>
      <c r="J2805" s="51" t="str">
        <f t="shared" si="262"/>
        <v>MQ250</v>
      </c>
      <c r="K2805" s="76" t="str">
        <f t="shared" si="263"/>
        <v>PC521H3B</v>
      </c>
      <c r="L2805" s="281" t="e">
        <f>VLOOKUP(K2805,'Planilla de control'!#REF!,2,0)</f>
        <v>#REF!</v>
      </c>
      <c r="M2805" s="29" t="e">
        <f>IF(COUNTIF('Planilla de control'!#REF!,K2805)&gt;0,"SI","NO")</f>
        <v>#REF!</v>
      </c>
    </row>
    <row r="2806" spans="1:13" x14ac:dyDescent="0.3">
      <c r="A2806" s="3" t="s">
        <v>19</v>
      </c>
      <c r="B2806" s="3" t="s">
        <v>433</v>
      </c>
      <c r="C2806" s="3"/>
      <c r="D2806" s="3"/>
      <c r="E2806" s="3"/>
      <c r="F2806" s="51" t="str">
        <f t="shared" si="258"/>
        <v>21H4</v>
      </c>
      <c r="G2806" s="51">
        <f t="shared" si="259"/>
        <v>4</v>
      </c>
      <c r="H2806" s="51">
        <f t="shared" si="260"/>
        <v>21</v>
      </c>
      <c r="I2806" s="51" t="str">
        <f t="shared" si="261"/>
        <v>H</v>
      </c>
      <c r="J2806" s="51" t="str">
        <f t="shared" si="262"/>
        <v>MQ250</v>
      </c>
      <c r="K2806" s="76" t="str">
        <f t="shared" si="263"/>
        <v>PC521H4A</v>
      </c>
      <c r="L2806" s="281" t="e">
        <f>VLOOKUP(K2806,'Planilla de control'!#REF!,2,0)</f>
        <v>#REF!</v>
      </c>
      <c r="M2806" s="29" t="e">
        <f>IF(COUNTIF('Planilla de control'!#REF!,K2806)&gt;0,"SI","NO")</f>
        <v>#REF!</v>
      </c>
    </row>
    <row r="2807" spans="1:13" x14ac:dyDescent="0.3">
      <c r="A2807" s="3" t="s">
        <v>19</v>
      </c>
      <c r="B2807" s="3" t="s">
        <v>435</v>
      </c>
      <c r="C2807" s="3"/>
      <c r="D2807" s="3"/>
      <c r="E2807" s="3"/>
      <c r="F2807" s="51" t="str">
        <f t="shared" si="258"/>
        <v>21H4</v>
      </c>
      <c r="G2807" s="51">
        <f t="shared" si="259"/>
        <v>4</v>
      </c>
      <c r="H2807" s="51">
        <f t="shared" si="260"/>
        <v>21</v>
      </c>
      <c r="I2807" s="51" t="str">
        <f t="shared" si="261"/>
        <v>H</v>
      </c>
      <c r="J2807" s="51" t="str">
        <f t="shared" si="262"/>
        <v>MQ250</v>
      </c>
      <c r="K2807" s="76" t="str">
        <f t="shared" si="263"/>
        <v>PC521H4B</v>
      </c>
      <c r="L2807" s="281" t="e">
        <f>VLOOKUP(K2807,'Planilla de control'!#REF!,2,0)</f>
        <v>#REF!</v>
      </c>
      <c r="M2807" s="29" t="e">
        <f>IF(COUNTIF('Planilla de control'!#REF!,K2807)&gt;0,"SI","NO")</f>
        <v>#REF!</v>
      </c>
    </row>
    <row r="2808" spans="1:13" x14ac:dyDescent="0.3">
      <c r="A2808" s="3" t="s">
        <v>19</v>
      </c>
      <c r="B2808" s="3" t="s">
        <v>437</v>
      </c>
      <c r="C2808" s="3"/>
      <c r="D2808" s="3"/>
      <c r="E2808" s="3"/>
      <c r="F2808" s="51" t="str">
        <f t="shared" si="258"/>
        <v>21H5</v>
      </c>
      <c r="G2808" s="51">
        <f t="shared" si="259"/>
        <v>5</v>
      </c>
      <c r="H2808" s="51">
        <f t="shared" si="260"/>
        <v>21</v>
      </c>
      <c r="I2808" s="51" t="str">
        <f t="shared" si="261"/>
        <v>H</v>
      </c>
      <c r="J2808" s="51" t="str">
        <f t="shared" si="262"/>
        <v>MQ250</v>
      </c>
      <c r="K2808" s="76" t="str">
        <f t="shared" si="263"/>
        <v>PC521H5A</v>
      </c>
      <c r="L2808" s="281" t="e">
        <f>VLOOKUP(K2808,'Planilla de control'!#REF!,2,0)</f>
        <v>#REF!</v>
      </c>
      <c r="M2808" s="29" t="e">
        <f>IF(COUNTIF('Planilla de control'!#REF!,K2808)&gt;0,"SI","NO")</f>
        <v>#REF!</v>
      </c>
    </row>
    <row r="2809" spans="1:13" x14ac:dyDescent="0.3">
      <c r="A2809" s="3" t="s">
        <v>19</v>
      </c>
      <c r="B2809" s="3" t="s">
        <v>439</v>
      </c>
      <c r="C2809" s="3"/>
      <c r="D2809" s="3"/>
      <c r="E2809" s="3"/>
      <c r="F2809" s="51" t="str">
        <f t="shared" si="258"/>
        <v>21H5</v>
      </c>
      <c r="G2809" s="51">
        <f t="shared" si="259"/>
        <v>5</v>
      </c>
      <c r="H2809" s="51">
        <f t="shared" si="260"/>
        <v>21</v>
      </c>
      <c r="I2809" s="51" t="str">
        <f t="shared" si="261"/>
        <v>H</v>
      </c>
      <c r="J2809" s="51" t="str">
        <f t="shared" si="262"/>
        <v>MQ250</v>
      </c>
      <c r="K2809" s="76" t="str">
        <f t="shared" si="263"/>
        <v>PC521H5B</v>
      </c>
      <c r="L2809" s="281" t="e">
        <f>VLOOKUP(K2809,'Planilla de control'!#REF!,2,0)</f>
        <v>#REF!</v>
      </c>
      <c r="M2809" s="29" t="e">
        <f>IF(COUNTIF('Planilla de control'!#REF!,K2809)&gt;0,"SI","NO")</f>
        <v>#REF!</v>
      </c>
    </row>
    <row r="2810" spans="1:13" x14ac:dyDescent="0.3">
      <c r="A2810" s="3" t="s">
        <v>19</v>
      </c>
      <c r="B2810" s="3" t="s">
        <v>441</v>
      </c>
      <c r="C2810" s="3"/>
      <c r="D2810" s="3"/>
      <c r="E2810" s="3"/>
      <c r="F2810" s="51" t="str">
        <f t="shared" si="258"/>
        <v>21H6</v>
      </c>
      <c r="G2810" s="51">
        <f t="shared" si="259"/>
        <v>6</v>
      </c>
      <c r="H2810" s="51">
        <f t="shared" si="260"/>
        <v>21</v>
      </c>
      <c r="I2810" s="51" t="str">
        <f t="shared" si="261"/>
        <v>H</v>
      </c>
      <c r="J2810" s="51" t="str">
        <f t="shared" si="262"/>
        <v>MQ250</v>
      </c>
      <c r="K2810" s="76" t="str">
        <f t="shared" si="263"/>
        <v>PC521H6A</v>
      </c>
      <c r="L2810" s="281" t="e">
        <f>VLOOKUP(K2810,'Planilla de control'!#REF!,2,0)</f>
        <v>#REF!</v>
      </c>
      <c r="M2810" s="29" t="e">
        <f>IF(COUNTIF('Planilla de control'!#REF!,K2810)&gt;0,"SI","NO")</f>
        <v>#REF!</v>
      </c>
    </row>
    <row r="2811" spans="1:13" x14ac:dyDescent="0.3">
      <c r="A2811" s="3" t="s">
        <v>19</v>
      </c>
      <c r="B2811" s="3" t="s">
        <v>443</v>
      </c>
      <c r="C2811" s="3"/>
      <c r="D2811" s="3"/>
      <c r="E2811" s="3"/>
      <c r="F2811" s="51" t="str">
        <f t="shared" si="258"/>
        <v>21H6</v>
      </c>
      <c r="G2811" s="51">
        <f t="shared" si="259"/>
        <v>6</v>
      </c>
      <c r="H2811" s="51">
        <f t="shared" si="260"/>
        <v>21</v>
      </c>
      <c r="I2811" s="51" t="str">
        <f t="shared" si="261"/>
        <v>H</v>
      </c>
      <c r="J2811" s="51" t="str">
        <f t="shared" si="262"/>
        <v>MQ250</v>
      </c>
      <c r="K2811" s="76" t="str">
        <f t="shared" si="263"/>
        <v>PC521H6B</v>
      </c>
      <c r="L2811" s="281" t="e">
        <f>VLOOKUP(K2811,'Planilla de control'!#REF!,2,0)</f>
        <v>#REF!</v>
      </c>
      <c r="M2811" s="29" t="e">
        <f>IF(COUNTIF('Planilla de control'!#REF!,K2811)&gt;0,"SI","NO")</f>
        <v>#REF!</v>
      </c>
    </row>
    <row r="2812" spans="1:13" x14ac:dyDescent="0.3">
      <c r="A2812" s="3" t="s">
        <v>19</v>
      </c>
      <c r="B2812" s="3" t="s">
        <v>444</v>
      </c>
      <c r="C2812" s="3"/>
      <c r="D2812" s="3"/>
      <c r="E2812" s="3"/>
      <c r="F2812" s="51" t="str">
        <f t="shared" si="258"/>
        <v>21H6</v>
      </c>
      <c r="G2812" s="51">
        <f t="shared" si="259"/>
        <v>6</v>
      </c>
      <c r="H2812" s="51">
        <f t="shared" si="260"/>
        <v>21</v>
      </c>
      <c r="I2812" s="51" t="str">
        <f t="shared" si="261"/>
        <v>H</v>
      </c>
      <c r="J2812" s="51" t="str">
        <f t="shared" si="262"/>
        <v>MQ250</v>
      </c>
      <c r="K2812" s="76" t="str">
        <f t="shared" si="263"/>
        <v>PC521H6C</v>
      </c>
      <c r="L2812" s="281" t="e">
        <f>VLOOKUP(K2812,'Planilla de control'!#REF!,2,0)</f>
        <v>#REF!</v>
      </c>
      <c r="M2812" s="29" t="e">
        <f>IF(COUNTIF('Planilla de control'!#REF!,K2812)&gt;0,"SI","NO")</f>
        <v>#REF!</v>
      </c>
    </row>
    <row r="2813" spans="1:13" x14ac:dyDescent="0.3">
      <c r="A2813" s="3" t="s">
        <v>19</v>
      </c>
      <c r="B2813" s="3" t="s">
        <v>446</v>
      </c>
      <c r="C2813" s="3"/>
      <c r="D2813" s="3"/>
      <c r="E2813" s="3"/>
      <c r="F2813" s="51" t="str">
        <f t="shared" si="258"/>
        <v>21H7</v>
      </c>
      <c r="G2813" s="51">
        <f t="shared" si="259"/>
        <v>7</v>
      </c>
      <c r="H2813" s="51">
        <f t="shared" si="260"/>
        <v>21</v>
      </c>
      <c r="I2813" s="51" t="str">
        <f t="shared" si="261"/>
        <v>H</v>
      </c>
      <c r="J2813" s="51" t="str">
        <f t="shared" si="262"/>
        <v>MQ250</v>
      </c>
      <c r="K2813" s="76" t="str">
        <f t="shared" si="263"/>
        <v>PC521H7A</v>
      </c>
      <c r="L2813" s="281" t="e">
        <f>VLOOKUP(K2813,'Planilla de control'!#REF!,2,0)</f>
        <v>#REF!</v>
      </c>
      <c r="M2813" s="29" t="e">
        <f>IF(COUNTIF('Planilla de control'!#REF!,K2813)&gt;0,"SI","NO")</f>
        <v>#REF!</v>
      </c>
    </row>
    <row r="2814" spans="1:13" x14ac:dyDescent="0.3">
      <c r="A2814" s="3" t="s">
        <v>19</v>
      </c>
      <c r="B2814" s="3" t="s">
        <v>447</v>
      </c>
      <c r="C2814" s="3"/>
      <c r="D2814" s="3"/>
      <c r="E2814" s="3"/>
      <c r="F2814" s="51" t="str">
        <f t="shared" si="258"/>
        <v>21H7</v>
      </c>
      <c r="G2814" s="51">
        <f t="shared" si="259"/>
        <v>7</v>
      </c>
      <c r="H2814" s="51">
        <f t="shared" si="260"/>
        <v>21</v>
      </c>
      <c r="I2814" s="51" t="str">
        <f t="shared" si="261"/>
        <v>H</v>
      </c>
      <c r="J2814" s="51" t="str">
        <f t="shared" si="262"/>
        <v>MQ250</v>
      </c>
      <c r="K2814" s="76" t="str">
        <f t="shared" si="263"/>
        <v>PC521H7B</v>
      </c>
      <c r="L2814" s="281" t="e">
        <f>VLOOKUP(K2814,'Planilla de control'!#REF!,2,0)</f>
        <v>#REF!</v>
      </c>
      <c r="M2814" s="29" t="e">
        <f>IF(COUNTIF('Planilla de control'!#REF!,K2814)&gt;0,"SI","NO")</f>
        <v>#REF!</v>
      </c>
    </row>
    <row r="2815" spans="1:13" x14ac:dyDescent="0.3">
      <c r="A2815" s="3" t="s">
        <v>19</v>
      </c>
      <c r="B2815" s="3" t="s">
        <v>449</v>
      </c>
      <c r="C2815" s="3"/>
      <c r="D2815" s="3"/>
      <c r="E2815" s="3"/>
      <c r="F2815" s="51" t="str">
        <f t="shared" si="258"/>
        <v>21H7</v>
      </c>
      <c r="G2815" s="51">
        <f t="shared" si="259"/>
        <v>7</v>
      </c>
      <c r="H2815" s="51">
        <f t="shared" si="260"/>
        <v>21</v>
      </c>
      <c r="I2815" s="51" t="str">
        <f t="shared" si="261"/>
        <v>H</v>
      </c>
      <c r="J2815" s="51" t="str">
        <f t="shared" si="262"/>
        <v>MQ250</v>
      </c>
      <c r="K2815" s="76" t="str">
        <f t="shared" si="263"/>
        <v>PC521H7C</v>
      </c>
      <c r="L2815" s="281" t="e">
        <f>VLOOKUP(K2815,'Planilla de control'!#REF!,2,0)</f>
        <v>#REF!</v>
      </c>
      <c r="M2815" s="29" t="e">
        <f>IF(COUNTIF('Planilla de control'!#REF!,K2815)&gt;0,"SI","NO")</f>
        <v>#REF!</v>
      </c>
    </row>
    <row r="2816" spans="1:13" x14ac:dyDescent="0.3">
      <c r="A2816" s="3" t="s">
        <v>19</v>
      </c>
      <c r="B2816" s="3" t="s">
        <v>451</v>
      </c>
      <c r="C2816" s="3"/>
      <c r="D2816" s="3"/>
      <c r="E2816" s="3"/>
      <c r="F2816" s="51" t="str">
        <f t="shared" si="258"/>
        <v>21H8</v>
      </c>
      <c r="G2816" s="51">
        <f t="shared" si="259"/>
        <v>8</v>
      </c>
      <c r="H2816" s="51">
        <f t="shared" si="260"/>
        <v>21</v>
      </c>
      <c r="I2816" s="51" t="str">
        <f t="shared" si="261"/>
        <v>H</v>
      </c>
      <c r="J2816" s="51" t="str">
        <f t="shared" si="262"/>
        <v>MQ250</v>
      </c>
      <c r="K2816" s="76" t="str">
        <f t="shared" si="263"/>
        <v>PC521H8A</v>
      </c>
      <c r="L2816" s="281" t="e">
        <f>VLOOKUP(K2816,'Planilla de control'!#REF!,2,0)</f>
        <v>#REF!</v>
      </c>
      <c r="M2816" s="29" t="e">
        <f>IF(COUNTIF('Planilla de control'!#REF!,K2816)&gt;0,"SI","NO")</f>
        <v>#REF!</v>
      </c>
    </row>
    <row r="2817" spans="1:13" x14ac:dyDescent="0.3">
      <c r="A2817" s="3" t="s">
        <v>19</v>
      </c>
      <c r="B2817" s="3" t="s">
        <v>452</v>
      </c>
      <c r="C2817" s="3"/>
      <c r="D2817" s="3"/>
      <c r="E2817" s="3"/>
      <c r="F2817" s="51" t="str">
        <f t="shared" si="258"/>
        <v>21H8</v>
      </c>
      <c r="G2817" s="51">
        <f t="shared" si="259"/>
        <v>8</v>
      </c>
      <c r="H2817" s="51">
        <f t="shared" si="260"/>
        <v>21</v>
      </c>
      <c r="I2817" s="51" t="str">
        <f t="shared" si="261"/>
        <v>H</v>
      </c>
      <c r="J2817" s="51" t="str">
        <f t="shared" si="262"/>
        <v>MQ250</v>
      </c>
      <c r="K2817" s="76" t="str">
        <f t="shared" si="263"/>
        <v>PC521H8B</v>
      </c>
      <c r="L2817" s="281" t="e">
        <f>VLOOKUP(K2817,'Planilla de control'!#REF!,2,0)</f>
        <v>#REF!</v>
      </c>
      <c r="M2817" s="29" t="e">
        <f>IF(COUNTIF('Planilla de control'!#REF!,K2817)&gt;0,"SI","NO")</f>
        <v>#REF!</v>
      </c>
    </row>
    <row r="2818" spans="1:13" x14ac:dyDescent="0.3">
      <c r="A2818" s="3" t="s">
        <v>19</v>
      </c>
      <c r="B2818" s="3" t="s">
        <v>454</v>
      </c>
      <c r="C2818" s="3"/>
      <c r="D2818" s="3"/>
      <c r="E2818" s="3"/>
      <c r="F2818" s="51" t="str">
        <f t="shared" si="258"/>
        <v>21H8</v>
      </c>
      <c r="G2818" s="51">
        <f t="shared" si="259"/>
        <v>8</v>
      </c>
      <c r="H2818" s="51">
        <f t="shared" si="260"/>
        <v>21</v>
      </c>
      <c r="I2818" s="51" t="str">
        <f t="shared" si="261"/>
        <v>H</v>
      </c>
      <c r="J2818" s="51" t="str">
        <f t="shared" si="262"/>
        <v>MQ250</v>
      </c>
      <c r="K2818" s="76" t="str">
        <f t="shared" si="263"/>
        <v>PC521H8C</v>
      </c>
      <c r="L2818" s="281" t="e">
        <f>VLOOKUP(K2818,'Planilla de control'!#REF!,2,0)</f>
        <v>#REF!</v>
      </c>
      <c r="M2818" s="29" t="e">
        <f>IF(COUNTIF('Planilla de control'!#REF!,K2818)&gt;0,"SI","NO")</f>
        <v>#REF!</v>
      </c>
    </row>
    <row r="2819" spans="1:13" x14ac:dyDescent="0.3">
      <c r="A2819" s="3" t="s">
        <v>19</v>
      </c>
      <c r="B2819" s="3" t="s">
        <v>456</v>
      </c>
      <c r="C2819" s="3"/>
      <c r="D2819" s="3"/>
      <c r="E2819" s="3"/>
      <c r="F2819" s="51" t="str">
        <f t="shared" ref="F2819:F2882" si="264">IF(OR(LEN(B2819)=9,LEN(B2819)=5),MID(B2819,1,4),MID(B2819,1,5))</f>
        <v>21H9</v>
      </c>
      <c r="G2819" s="51">
        <f t="shared" ref="G2819:G2882" si="265">IF(MID(F2819,5,1)&lt;&gt;"",MID(F2819,4,2),MID(F2819,4,1))*1</f>
        <v>9</v>
      </c>
      <c r="H2819" s="51">
        <f t="shared" ref="H2819:H2882" si="266">+MID(B2819,1,2)*1</f>
        <v>21</v>
      </c>
      <c r="I2819" s="51" t="str">
        <f t="shared" ref="I2819:I2882" si="267">+MID(B2819,3,1)</f>
        <v>H</v>
      </c>
      <c r="J2819" s="51" t="str">
        <f t="shared" ref="J2819:J2882" si="268">HLOOKUP(A2819,$O$1:$U$2,2,0)</f>
        <v>MQ250</v>
      </c>
      <c r="K2819" s="76" t="str">
        <f t="shared" ref="K2819:K2882" si="269">CONCATENATE(A2819,B2819)</f>
        <v>PC521H9A</v>
      </c>
      <c r="L2819" s="281" t="e">
        <f>VLOOKUP(K2819,'Planilla de control'!#REF!,2,0)</f>
        <v>#REF!</v>
      </c>
      <c r="M2819" s="29" t="e">
        <f>IF(COUNTIF('Planilla de control'!#REF!,K2819)&gt;0,"SI","NO")</f>
        <v>#REF!</v>
      </c>
    </row>
    <row r="2820" spans="1:13" x14ac:dyDescent="0.3">
      <c r="A2820" s="3" t="s">
        <v>19</v>
      </c>
      <c r="B2820" s="3" t="s">
        <v>457</v>
      </c>
      <c r="C2820" s="3"/>
      <c r="D2820" s="3"/>
      <c r="E2820" s="3"/>
      <c r="F2820" s="51" t="str">
        <f t="shared" si="264"/>
        <v>21H9</v>
      </c>
      <c r="G2820" s="51">
        <f t="shared" si="265"/>
        <v>9</v>
      </c>
      <c r="H2820" s="51">
        <f t="shared" si="266"/>
        <v>21</v>
      </c>
      <c r="I2820" s="51" t="str">
        <f t="shared" si="267"/>
        <v>H</v>
      </c>
      <c r="J2820" s="51" t="str">
        <f t="shared" si="268"/>
        <v>MQ250</v>
      </c>
      <c r="K2820" s="76" t="str">
        <f t="shared" si="269"/>
        <v>PC521H9B</v>
      </c>
      <c r="L2820" s="281" t="e">
        <f>VLOOKUP(K2820,'Planilla de control'!#REF!,2,0)</f>
        <v>#REF!</v>
      </c>
      <c r="M2820" s="29" t="e">
        <f>IF(COUNTIF('Planilla de control'!#REF!,K2820)&gt;0,"SI","NO")</f>
        <v>#REF!</v>
      </c>
    </row>
    <row r="2821" spans="1:13" x14ac:dyDescent="0.3">
      <c r="A2821" s="3" t="s">
        <v>19</v>
      </c>
      <c r="B2821" s="3" t="s">
        <v>458</v>
      </c>
      <c r="C2821" s="3"/>
      <c r="D2821" s="3"/>
      <c r="E2821" s="3"/>
      <c r="F2821" s="51" t="str">
        <f t="shared" si="264"/>
        <v>21H9</v>
      </c>
      <c r="G2821" s="51">
        <f t="shared" si="265"/>
        <v>9</v>
      </c>
      <c r="H2821" s="51">
        <f t="shared" si="266"/>
        <v>21</v>
      </c>
      <c r="I2821" s="51" t="str">
        <f t="shared" si="267"/>
        <v>H</v>
      </c>
      <c r="J2821" s="51" t="str">
        <f t="shared" si="268"/>
        <v>MQ250</v>
      </c>
      <c r="K2821" s="76" t="str">
        <f t="shared" si="269"/>
        <v>PC521H9C</v>
      </c>
      <c r="L2821" s="281" t="e">
        <f>VLOOKUP(K2821,'Planilla de control'!#REF!,2,0)</f>
        <v>#REF!</v>
      </c>
      <c r="M2821" s="29" t="e">
        <f>IF(COUNTIF('Planilla de control'!#REF!,K2821)&gt;0,"SI","NO")</f>
        <v>#REF!</v>
      </c>
    </row>
    <row r="2822" spans="1:13" x14ac:dyDescent="0.3">
      <c r="A2822" s="3" t="s">
        <v>19</v>
      </c>
      <c r="B2822" s="3" t="s">
        <v>459</v>
      </c>
      <c r="C2822" s="3"/>
      <c r="D2822" s="3"/>
      <c r="E2822" s="3"/>
      <c r="F2822" s="51" t="str">
        <f t="shared" si="264"/>
        <v>21I1</v>
      </c>
      <c r="G2822" s="51">
        <f t="shared" si="265"/>
        <v>1</v>
      </c>
      <c r="H2822" s="51">
        <f t="shared" si="266"/>
        <v>21</v>
      </c>
      <c r="I2822" s="51" t="str">
        <f t="shared" si="267"/>
        <v>I</v>
      </c>
      <c r="J2822" s="51" t="str">
        <f t="shared" si="268"/>
        <v>MQ250</v>
      </c>
      <c r="K2822" s="76" t="str">
        <f t="shared" si="269"/>
        <v>PC521I1A</v>
      </c>
      <c r="L2822" s="281" t="e">
        <f>VLOOKUP(K2822,'Planilla de control'!#REF!,2,0)</f>
        <v>#REF!</v>
      </c>
      <c r="M2822" s="29" t="e">
        <f>IF(COUNTIF('Planilla de control'!#REF!,K2822)&gt;0,"SI","NO")</f>
        <v>#REF!</v>
      </c>
    </row>
    <row r="2823" spans="1:13" x14ac:dyDescent="0.3">
      <c r="A2823" s="3" t="s">
        <v>19</v>
      </c>
      <c r="B2823" s="3" t="s">
        <v>461</v>
      </c>
      <c r="C2823" s="3"/>
      <c r="D2823" s="3"/>
      <c r="E2823" s="3"/>
      <c r="F2823" s="51" t="str">
        <f t="shared" si="264"/>
        <v>21I1</v>
      </c>
      <c r="G2823" s="51">
        <f t="shared" si="265"/>
        <v>1</v>
      </c>
      <c r="H2823" s="51">
        <f t="shared" si="266"/>
        <v>21</v>
      </c>
      <c r="I2823" s="51" t="str">
        <f t="shared" si="267"/>
        <v>I</v>
      </c>
      <c r="J2823" s="51" t="str">
        <f t="shared" si="268"/>
        <v>MQ250</v>
      </c>
      <c r="K2823" s="76" t="str">
        <f t="shared" si="269"/>
        <v>PC521I1B</v>
      </c>
      <c r="L2823" s="281" t="e">
        <f>VLOOKUP(K2823,'Planilla de control'!#REF!,2,0)</f>
        <v>#REF!</v>
      </c>
      <c r="M2823" s="29" t="e">
        <f>IF(COUNTIF('Planilla de control'!#REF!,K2823)&gt;0,"SI","NO")</f>
        <v>#REF!</v>
      </c>
    </row>
    <row r="2824" spans="1:13" x14ac:dyDescent="0.3">
      <c r="A2824" s="3" t="s">
        <v>19</v>
      </c>
      <c r="B2824" s="3" t="s">
        <v>463</v>
      </c>
      <c r="C2824" s="3"/>
      <c r="D2824" s="3"/>
      <c r="E2824" s="3"/>
      <c r="F2824" s="51" t="str">
        <f t="shared" si="264"/>
        <v>21I2</v>
      </c>
      <c r="G2824" s="51">
        <f t="shared" si="265"/>
        <v>2</v>
      </c>
      <c r="H2824" s="51">
        <f t="shared" si="266"/>
        <v>21</v>
      </c>
      <c r="I2824" s="51" t="str">
        <f t="shared" si="267"/>
        <v>I</v>
      </c>
      <c r="J2824" s="51" t="str">
        <f t="shared" si="268"/>
        <v>MQ250</v>
      </c>
      <c r="K2824" s="76" t="str">
        <f t="shared" si="269"/>
        <v>PC521I2A</v>
      </c>
      <c r="L2824" s="281" t="e">
        <f>VLOOKUP(K2824,'Planilla de control'!#REF!,2,0)</f>
        <v>#REF!</v>
      </c>
      <c r="M2824" s="29" t="e">
        <f>IF(COUNTIF('Planilla de control'!#REF!,K2824)&gt;0,"SI","NO")</f>
        <v>#REF!</v>
      </c>
    </row>
    <row r="2825" spans="1:13" x14ac:dyDescent="0.3">
      <c r="A2825" s="3" t="s">
        <v>19</v>
      </c>
      <c r="B2825" s="3" t="s">
        <v>465</v>
      </c>
      <c r="C2825" s="3"/>
      <c r="D2825" s="3"/>
      <c r="E2825" s="3"/>
      <c r="F2825" s="51" t="str">
        <f t="shared" si="264"/>
        <v>21I2</v>
      </c>
      <c r="G2825" s="51">
        <f t="shared" si="265"/>
        <v>2</v>
      </c>
      <c r="H2825" s="51">
        <f t="shared" si="266"/>
        <v>21</v>
      </c>
      <c r="I2825" s="51" t="str">
        <f t="shared" si="267"/>
        <v>I</v>
      </c>
      <c r="J2825" s="51" t="str">
        <f t="shared" si="268"/>
        <v>MQ250</v>
      </c>
      <c r="K2825" s="76" t="str">
        <f t="shared" si="269"/>
        <v>PC521I2B</v>
      </c>
      <c r="L2825" s="281" t="e">
        <f>VLOOKUP(K2825,'Planilla de control'!#REF!,2,0)</f>
        <v>#REF!</v>
      </c>
      <c r="M2825" s="29" t="e">
        <f>IF(COUNTIF('Planilla de control'!#REF!,K2825)&gt;0,"SI","NO")</f>
        <v>#REF!</v>
      </c>
    </row>
    <row r="2826" spans="1:13" x14ac:dyDescent="0.3">
      <c r="A2826" s="3" t="s">
        <v>19</v>
      </c>
      <c r="B2826" s="3" t="s">
        <v>467</v>
      </c>
      <c r="C2826" s="3"/>
      <c r="D2826" s="3"/>
      <c r="E2826" s="3"/>
      <c r="F2826" s="51" t="str">
        <f t="shared" si="264"/>
        <v>21I3</v>
      </c>
      <c r="G2826" s="51">
        <f t="shared" si="265"/>
        <v>3</v>
      </c>
      <c r="H2826" s="51">
        <f t="shared" si="266"/>
        <v>21</v>
      </c>
      <c r="I2826" s="51" t="str">
        <f t="shared" si="267"/>
        <v>I</v>
      </c>
      <c r="J2826" s="51" t="str">
        <f t="shared" si="268"/>
        <v>MQ250</v>
      </c>
      <c r="K2826" s="76" t="str">
        <f t="shared" si="269"/>
        <v>PC521I3A</v>
      </c>
      <c r="L2826" s="281" t="e">
        <f>VLOOKUP(K2826,'Planilla de control'!#REF!,2,0)</f>
        <v>#REF!</v>
      </c>
      <c r="M2826" s="29" t="e">
        <f>IF(COUNTIF('Planilla de control'!#REF!,K2826)&gt;0,"SI","NO")</f>
        <v>#REF!</v>
      </c>
    </row>
    <row r="2827" spans="1:13" x14ac:dyDescent="0.3">
      <c r="A2827" s="3" t="s">
        <v>19</v>
      </c>
      <c r="B2827" s="3" t="s">
        <v>470</v>
      </c>
      <c r="C2827" s="3"/>
      <c r="D2827" s="3"/>
      <c r="E2827" s="3"/>
      <c r="F2827" s="51" t="str">
        <f t="shared" si="264"/>
        <v>21I3</v>
      </c>
      <c r="G2827" s="51">
        <f t="shared" si="265"/>
        <v>3</v>
      </c>
      <c r="H2827" s="51">
        <f t="shared" si="266"/>
        <v>21</v>
      </c>
      <c r="I2827" s="51" t="str">
        <f t="shared" si="267"/>
        <v>I</v>
      </c>
      <c r="J2827" s="51" t="str">
        <f t="shared" si="268"/>
        <v>MQ250</v>
      </c>
      <c r="K2827" s="76" t="str">
        <f t="shared" si="269"/>
        <v>PC521I3B</v>
      </c>
      <c r="L2827" s="281" t="e">
        <f>VLOOKUP(K2827,'Planilla de control'!#REF!,2,0)</f>
        <v>#REF!</v>
      </c>
      <c r="M2827" s="29" t="e">
        <f>IF(COUNTIF('Planilla de control'!#REF!,K2827)&gt;0,"SI","NO")</f>
        <v>#REF!</v>
      </c>
    </row>
    <row r="2828" spans="1:13" x14ac:dyDescent="0.3">
      <c r="A2828" s="3" t="s">
        <v>19</v>
      </c>
      <c r="B2828" s="3" t="s">
        <v>472</v>
      </c>
      <c r="C2828" s="3"/>
      <c r="D2828" s="3"/>
      <c r="E2828" s="3"/>
      <c r="F2828" s="51" t="str">
        <f t="shared" si="264"/>
        <v>21I4</v>
      </c>
      <c r="G2828" s="51">
        <f t="shared" si="265"/>
        <v>4</v>
      </c>
      <c r="H2828" s="51">
        <f t="shared" si="266"/>
        <v>21</v>
      </c>
      <c r="I2828" s="51" t="str">
        <f t="shared" si="267"/>
        <v>I</v>
      </c>
      <c r="J2828" s="51" t="str">
        <f t="shared" si="268"/>
        <v>MQ250</v>
      </c>
      <c r="K2828" s="76" t="str">
        <f t="shared" si="269"/>
        <v>PC521I4A</v>
      </c>
      <c r="L2828" s="281" t="e">
        <f>VLOOKUP(K2828,'Planilla de control'!#REF!,2,0)</f>
        <v>#REF!</v>
      </c>
      <c r="M2828" s="29" t="e">
        <f>IF(COUNTIF('Planilla de control'!#REF!,K2828)&gt;0,"SI","NO")</f>
        <v>#REF!</v>
      </c>
    </row>
    <row r="2829" spans="1:13" x14ac:dyDescent="0.3">
      <c r="A2829" s="3" t="s">
        <v>19</v>
      </c>
      <c r="B2829" s="3" t="s">
        <v>474</v>
      </c>
      <c r="C2829" s="3"/>
      <c r="D2829" s="3"/>
      <c r="E2829" s="3"/>
      <c r="F2829" s="51" t="str">
        <f t="shared" si="264"/>
        <v>21I4</v>
      </c>
      <c r="G2829" s="51">
        <f t="shared" si="265"/>
        <v>4</v>
      </c>
      <c r="H2829" s="51">
        <f t="shared" si="266"/>
        <v>21</v>
      </c>
      <c r="I2829" s="51" t="str">
        <f t="shared" si="267"/>
        <v>I</v>
      </c>
      <c r="J2829" s="51" t="str">
        <f t="shared" si="268"/>
        <v>MQ250</v>
      </c>
      <c r="K2829" s="76" t="str">
        <f t="shared" si="269"/>
        <v>PC521I4B</v>
      </c>
      <c r="L2829" s="281" t="e">
        <f>VLOOKUP(K2829,'Planilla de control'!#REF!,2,0)</f>
        <v>#REF!</v>
      </c>
      <c r="M2829" s="29" t="e">
        <f>IF(COUNTIF('Planilla de control'!#REF!,K2829)&gt;0,"SI","NO")</f>
        <v>#REF!</v>
      </c>
    </row>
    <row r="2830" spans="1:13" x14ac:dyDescent="0.3">
      <c r="A2830" s="3" t="s">
        <v>19</v>
      </c>
      <c r="B2830" s="3" t="s">
        <v>476</v>
      </c>
      <c r="C2830" s="3"/>
      <c r="D2830" s="3"/>
      <c r="E2830" s="3"/>
      <c r="F2830" s="51" t="str">
        <f t="shared" si="264"/>
        <v>21I5</v>
      </c>
      <c r="G2830" s="51">
        <f t="shared" si="265"/>
        <v>5</v>
      </c>
      <c r="H2830" s="51">
        <f t="shared" si="266"/>
        <v>21</v>
      </c>
      <c r="I2830" s="51" t="str">
        <f t="shared" si="267"/>
        <v>I</v>
      </c>
      <c r="J2830" s="51" t="str">
        <f t="shared" si="268"/>
        <v>MQ250</v>
      </c>
      <c r="K2830" s="76" t="str">
        <f t="shared" si="269"/>
        <v>PC521I5A</v>
      </c>
      <c r="L2830" s="281" t="e">
        <f>VLOOKUP(K2830,'Planilla de control'!#REF!,2,0)</f>
        <v>#REF!</v>
      </c>
      <c r="M2830" s="29" t="e">
        <f>IF(COUNTIF('Planilla de control'!#REF!,K2830)&gt;0,"SI","NO")</f>
        <v>#REF!</v>
      </c>
    </row>
    <row r="2831" spans="1:13" x14ac:dyDescent="0.3">
      <c r="A2831" s="3" t="s">
        <v>19</v>
      </c>
      <c r="B2831" s="3" t="s">
        <v>478</v>
      </c>
      <c r="C2831" s="3"/>
      <c r="D2831" s="3"/>
      <c r="E2831" s="3"/>
      <c r="F2831" s="51" t="str">
        <f t="shared" si="264"/>
        <v>21I5</v>
      </c>
      <c r="G2831" s="51">
        <f t="shared" si="265"/>
        <v>5</v>
      </c>
      <c r="H2831" s="51">
        <f t="shared" si="266"/>
        <v>21</v>
      </c>
      <c r="I2831" s="51" t="str">
        <f t="shared" si="267"/>
        <v>I</v>
      </c>
      <c r="J2831" s="51" t="str">
        <f t="shared" si="268"/>
        <v>MQ250</v>
      </c>
      <c r="K2831" s="76" t="str">
        <f t="shared" si="269"/>
        <v>PC521I5B</v>
      </c>
      <c r="L2831" s="281" t="e">
        <f>VLOOKUP(K2831,'Planilla de control'!#REF!,2,0)</f>
        <v>#REF!</v>
      </c>
      <c r="M2831" s="29" t="e">
        <f>IF(COUNTIF('Planilla de control'!#REF!,K2831)&gt;0,"SI","NO")</f>
        <v>#REF!</v>
      </c>
    </row>
    <row r="2832" spans="1:13" x14ac:dyDescent="0.3">
      <c r="A2832" s="3" t="s">
        <v>19</v>
      </c>
      <c r="B2832" s="3" t="s">
        <v>480</v>
      </c>
      <c r="C2832" s="3"/>
      <c r="D2832" s="3"/>
      <c r="E2832" s="3"/>
      <c r="F2832" s="51" t="str">
        <f t="shared" si="264"/>
        <v>21I6</v>
      </c>
      <c r="G2832" s="51">
        <f t="shared" si="265"/>
        <v>6</v>
      </c>
      <c r="H2832" s="51">
        <f t="shared" si="266"/>
        <v>21</v>
      </c>
      <c r="I2832" s="51" t="str">
        <f t="shared" si="267"/>
        <v>I</v>
      </c>
      <c r="J2832" s="51" t="str">
        <f t="shared" si="268"/>
        <v>MQ250</v>
      </c>
      <c r="K2832" s="76" t="str">
        <f t="shared" si="269"/>
        <v>PC521I6A</v>
      </c>
      <c r="L2832" s="281" t="e">
        <f>VLOOKUP(K2832,'Planilla de control'!#REF!,2,0)</f>
        <v>#REF!</v>
      </c>
      <c r="M2832" s="29" t="e">
        <f>IF(COUNTIF('Planilla de control'!#REF!,K2832)&gt;0,"SI","NO")</f>
        <v>#REF!</v>
      </c>
    </row>
    <row r="2833" spans="1:13" x14ac:dyDescent="0.3">
      <c r="A2833" s="3" t="s">
        <v>19</v>
      </c>
      <c r="B2833" s="3" t="s">
        <v>482</v>
      </c>
      <c r="C2833" s="3"/>
      <c r="D2833" s="3"/>
      <c r="E2833" s="3"/>
      <c r="F2833" s="51" t="str">
        <f t="shared" si="264"/>
        <v>21I6</v>
      </c>
      <c r="G2833" s="51">
        <f t="shared" si="265"/>
        <v>6</v>
      </c>
      <c r="H2833" s="51">
        <f t="shared" si="266"/>
        <v>21</v>
      </c>
      <c r="I2833" s="51" t="str">
        <f t="shared" si="267"/>
        <v>I</v>
      </c>
      <c r="J2833" s="51" t="str">
        <f t="shared" si="268"/>
        <v>MQ250</v>
      </c>
      <c r="K2833" s="76" t="str">
        <f t="shared" si="269"/>
        <v>PC521I6B</v>
      </c>
      <c r="L2833" s="281" t="e">
        <f>VLOOKUP(K2833,'Planilla de control'!#REF!,2,0)</f>
        <v>#REF!</v>
      </c>
      <c r="M2833" s="29" t="e">
        <f>IF(COUNTIF('Planilla de control'!#REF!,K2833)&gt;0,"SI","NO")</f>
        <v>#REF!</v>
      </c>
    </row>
    <row r="2834" spans="1:13" x14ac:dyDescent="0.3">
      <c r="A2834" s="3" t="s">
        <v>19</v>
      </c>
      <c r="B2834" s="3" t="s">
        <v>484</v>
      </c>
      <c r="C2834" s="3"/>
      <c r="D2834" s="3"/>
      <c r="E2834" s="3"/>
      <c r="F2834" s="51" t="str">
        <f t="shared" si="264"/>
        <v>21I6</v>
      </c>
      <c r="G2834" s="51">
        <f t="shared" si="265"/>
        <v>6</v>
      </c>
      <c r="H2834" s="51">
        <f t="shared" si="266"/>
        <v>21</v>
      </c>
      <c r="I2834" s="51" t="str">
        <f t="shared" si="267"/>
        <v>I</v>
      </c>
      <c r="J2834" s="51" t="str">
        <f t="shared" si="268"/>
        <v>MQ250</v>
      </c>
      <c r="K2834" s="76" t="str">
        <f t="shared" si="269"/>
        <v>PC521I6C</v>
      </c>
      <c r="L2834" s="281" t="e">
        <f>VLOOKUP(K2834,'Planilla de control'!#REF!,2,0)</f>
        <v>#REF!</v>
      </c>
      <c r="M2834" s="29" t="e">
        <f>IF(COUNTIF('Planilla de control'!#REF!,K2834)&gt;0,"SI","NO")</f>
        <v>#REF!</v>
      </c>
    </row>
    <row r="2835" spans="1:13" x14ac:dyDescent="0.3">
      <c r="A2835" s="3" t="s">
        <v>19</v>
      </c>
      <c r="B2835" s="3" t="s">
        <v>486</v>
      </c>
      <c r="C2835" s="3"/>
      <c r="D2835" s="3"/>
      <c r="E2835" s="3"/>
      <c r="F2835" s="51" t="str">
        <f t="shared" si="264"/>
        <v>21I7</v>
      </c>
      <c r="G2835" s="51">
        <f t="shared" si="265"/>
        <v>7</v>
      </c>
      <c r="H2835" s="51">
        <f t="shared" si="266"/>
        <v>21</v>
      </c>
      <c r="I2835" s="51" t="str">
        <f t="shared" si="267"/>
        <v>I</v>
      </c>
      <c r="J2835" s="51" t="str">
        <f t="shared" si="268"/>
        <v>MQ250</v>
      </c>
      <c r="K2835" s="76" t="str">
        <f t="shared" si="269"/>
        <v>PC521I7A</v>
      </c>
      <c r="L2835" s="281" t="e">
        <f>VLOOKUP(K2835,'Planilla de control'!#REF!,2,0)</f>
        <v>#REF!</v>
      </c>
      <c r="M2835" s="29" t="e">
        <f>IF(COUNTIF('Planilla de control'!#REF!,K2835)&gt;0,"SI","NO")</f>
        <v>#REF!</v>
      </c>
    </row>
    <row r="2836" spans="1:13" x14ac:dyDescent="0.3">
      <c r="A2836" s="3" t="s">
        <v>19</v>
      </c>
      <c r="B2836" s="3" t="s">
        <v>488</v>
      </c>
      <c r="C2836" s="3"/>
      <c r="D2836" s="3"/>
      <c r="E2836" s="3"/>
      <c r="F2836" s="51" t="str">
        <f t="shared" si="264"/>
        <v>21I7</v>
      </c>
      <c r="G2836" s="51">
        <f t="shared" si="265"/>
        <v>7</v>
      </c>
      <c r="H2836" s="51">
        <f t="shared" si="266"/>
        <v>21</v>
      </c>
      <c r="I2836" s="51" t="str">
        <f t="shared" si="267"/>
        <v>I</v>
      </c>
      <c r="J2836" s="51" t="str">
        <f t="shared" si="268"/>
        <v>MQ250</v>
      </c>
      <c r="K2836" s="76" t="str">
        <f t="shared" si="269"/>
        <v>PC521I7B</v>
      </c>
      <c r="L2836" s="281" t="e">
        <f>VLOOKUP(K2836,'Planilla de control'!#REF!,2,0)</f>
        <v>#REF!</v>
      </c>
      <c r="M2836" s="29" t="e">
        <f>IF(COUNTIF('Planilla de control'!#REF!,K2836)&gt;0,"SI","NO")</f>
        <v>#REF!</v>
      </c>
    </row>
    <row r="2837" spans="1:13" x14ac:dyDescent="0.3">
      <c r="A2837" s="3" t="s">
        <v>19</v>
      </c>
      <c r="B2837" s="3" t="s">
        <v>489</v>
      </c>
      <c r="C2837" s="3"/>
      <c r="D2837" s="3"/>
      <c r="E2837" s="3"/>
      <c r="F2837" s="51" t="str">
        <f t="shared" si="264"/>
        <v>21I7</v>
      </c>
      <c r="G2837" s="51">
        <f t="shared" si="265"/>
        <v>7</v>
      </c>
      <c r="H2837" s="51">
        <f t="shared" si="266"/>
        <v>21</v>
      </c>
      <c r="I2837" s="51" t="str">
        <f t="shared" si="267"/>
        <v>I</v>
      </c>
      <c r="J2837" s="51" t="str">
        <f t="shared" si="268"/>
        <v>MQ250</v>
      </c>
      <c r="K2837" s="76" t="str">
        <f t="shared" si="269"/>
        <v>PC521I7C</v>
      </c>
      <c r="L2837" s="281" t="e">
        <f>VLOOKUP(K2837,'Planilla de control'!#REF!,2,0)</f>
        <v>#REF!</v>
      </c>
      <c r="M2837" s="29" t="e">
        <f>IF(COUNTIF('Planilla de control'!#REF!,K2837)&gt;0,"SI","NO")</f>
        <v>#REF!</v>
      </c>
    </row>
    <row r="2838" spans="1:13" x14ac:dyDescent="0.3">
      <c r="A2838" s="3" t="s">
        <v>19</v>
      </c>
      <c r="B2838" s="3" t="s">
        <v>491</v>
      </c>
      <c r="C2838" s="3"/>
      <c r="D2838" s="3"/>
      <c r="E2838" s="3"/>
      <c r="F2838" s="51" t="str">
        <f t="shared" si="264"/>
        <v>21I8</v>
      </c>
      <c r="G2838" s="51">
        <f t="shared" si="265"/>
        <v>8</v>
      </c>
      <c r="H2838" s="51">
        <f t="shared" si="266"/>
        <v>21</v>
      </c>
      <c r="I2838" s="51" t="str">
        <f t="shared" si="267"/>
        <v>I</v>
      </c>
      <c r="J2838" s="51" t="str">
        <f t="shared" si="268"/>
        <v>MQ250</v>
      </c>
      <c r="K2838" s="76" t="str">
        <f t="shared" si="269"/>
        <v>PC521I8A</v>
      </c>
      <c r="L2838" s="281" t="e">
        <f>VLOOKUP(K2838,'Planilla de control'!#REF!,2,0)</f>
        <v>#REF!</v>
      </c>
      <c r="M2838" s="29" t="e">
        <f>IF(COUNTIF('Planilla de control'!#REF!,K2838)&gt;0,"SI","NO")</f>
        <v>#REF!</v>
      </c>
    </row>
    <row r="2839" spans="1:13" x14ac:dyDescent="0.3">
      <c r="A2839" s="3" t="s">
        <v>19</v>
      </c>
      <c r="B2839" s="3" t="s">
        <v>494</v>
      </c>
      <c r="C2839" s="3"/>
      <c r="D2839" s="3"/>
      <c r="E2839" s="3"/>
      <c r="F2839" s="51" t="str">
        <f t="shared" si="264"/>
        <v>21I8</v>
      </c>
      <c r="G2839" s="51">
        <f t="shared" si="265"/>
        <v>8</v>
      </c>
      <c r="H2839" s="51">
        <f t="shared" si="266"/>
        <v>21</v>
      </c>
      <c r="I2839" s="51" t="str">
        <f t="shared" si="267"/>
        <v>I</v>
      </c>
      <c r="J2839" s="51" t="str">
        <f t="shared" si="268"/>
        <v>MQ250</v>
      </c>
      <c r="K2839" s="76" t="str">
        <f t="shared" si="269"/>
        <v>PC521I8B</v>
      </c>
      <c r="L2839" s="281" t="e">
        <f>VLOOKUP(K2839,'Planilla de control'!#REF!,2,0)</f>
        <v>#REF!</v>
      </c>
      <c r="M2839" s="29" t="e">
        <f>IF(COUNTIF('Planilla de control'!#REF!,K2839)&gt;0,"SI","NO")</f>
        <v>#REF!</v>
      </c>
    </row>
    <row r="2840" spans="1:13" x14ac:dyDescent="0.3">
      <c r="A2840" s="3" t="s">
        <v>19</v>
      </c>
      <c r="B2840" s="3" t="s">
        <v>496</v>
      </c>
      <c r="C2840" s="3"/>
      <c r="D2840" s="3"/>
      <c r="E2840" s="3"/>
      <c r="F2840" s="51" t="str">
        <f t="shared" si="264"/>
        <v>21I8</v>
      </c>
      <c r="G2840" s="51">
        <f t="shared" si="265"/>
        <v>8</v>
      </c>
      <c r="H2840" s="51">
        <f t="shared" si="266"/>
        <v>21</v>
      </c>
      <c r="I2840" s="51" t="str">
        <f t="shared" si="267"/>
        <v>I</v>
      </c>
      <c r="J2840" s="51" t="str">
        <f t="shared" si="268"/>
        <v>MQ250</v>
      </c>
      <c r="K2840" s="76" t="str">
        <f t="shared" si="269"/>
        <v>PC521I8C</v>
      </c>
      <c r="L2840" s="281" t="e">
        <f>VLOOKUP(K2840,'Planilla de control'!#REF!,2,0)</f>
        <v>#REF!</v>
      </c>
      <c r="M2840" s="29" t="e">
        <f>IF(COUNTIF('Planilla de control'!#REF!,K2840)&gt;0,"SI","NO")</f>
        <v>#REF!</v>
      </c>
    </row>
    <row r="2841" spans="1:13" x14ac:dyDescent="0.3">
      <c r="A2841" s="3" t="s">
        <v>19</v>
      </c>
      <c r="B2841" s="3" t="s">
        <v>498</v>
      </c>
      <c r="C2841" s="3"/>
      <c r="D2841" s="3"/>
      <c r="E2841" s="3"/>
      <c r="F2841" s="51" t="str">
        <f t="shared" si="264"/>
        <v>21I9</v>
      </c>
      <c r="G2841" s="51">
        <f t="shared" si="265"/>
        <v>9</v>
      </c>
      <c r="H2841" s="51">
        <f t="shared" si="266"/>
        <v>21</v>
      </c>
      <c r="I2841" s="51" t="str">
        <f t="shared" si="267"/>
        <v>I</v>
      </c>
      <c r="J2841" s="51" t="str">
        <f t="shared" si="268"/>
        <v>MQ250</v>
      </c>
      <c r="K2841" s="76" t="str">
        <f t="shared" si="269"/>
        <v>PC521I9A</v>
      </c>
      <c r="L2841" s="281" t="e">
        <f>VLOOKUP(K2841,'Planilla de control'!#REF!,2,0)</f>
        <v>#REF!</v>
      </c>
      <c r="M2841" s="29" t="e">
        <f>IF(COUNTIF('Planilla de control'!#REF!,K2841)&gt;0,"SI","NO")</f>
        <v>#REF!</v>
      </c>
    </row>
    <row r="2842" spans="1:13" x14ac:dyDescent="0.3">
      <c r="A2842" s="3" t="s">
        <v>19</v>
      </c>
      <c r="B2842" s="3" t="s">
        <v>499</v>
      </c>
      <c r="C2842" s="3"/>
      <c r="D2842" s="3"/>
      <c r="E2842" s="3"/>
      <c r="F2842" s="51" t="str">
        <f t="shared" si="264"/>
        <v>21I9</v>
      </c>
      <c r="G2842" s="51">
        <f t="shared" si="265"/>
        <v>9</v>
      </c>
      <c r="H2842" s="51">
        <f t="shared" si="266"/>
        <v>21</v>
      </c>
      <c r="I2842" s="51" t="str">
        <f t="shared" si="267"/>
        <v>I</v>
      </c>
      <c r="J2842" s="51" t="str">
        <f t="shared" si="268"/>
        <v>MQ250</v>
      </c>
      <c r="K2842" s="76" t="str">
        <f t="shared" si="269"/>
        <v>PC521I9B</v>
      </c>
      <c r="L2842" s="281" t="e">
        <f>VLOOKUP(K2842,'Planilla de control'!#REF!,2,0)</f>
        <v>#REF!</v>
      </c>
      <c r="M2842" s="29" t="e">
        <f>IF(COUNTIF('Planilla de control'!#REF!,K2842)&gt;0,"SI","NO")</f>
        <v>#REF!</v>
      </c>
    </row>
    <row r="2843" spans="1:13" x14ac:dyDescent="0.3">
      <c r="A2843" s="3" t="s">
        <v>19</v>
      </c>
      <c r="B2843" s="3" t="s">
        <v>500</v>
      </c>
      <c r="C2843" s="3"/>
      <c r="D2843" s="3"/>
      <c r="E2843" s="3"/>
      <c r="F2843" s="51" t="str">
        <f t="shared" si="264"/>
        <v>21I9</v>
      </c>
      <c r="G2843" s="51">
        <f t="shared" si="265"/>
        <v>9</v>
      </c>
      <c r="H2843" s="51">
        <f t="shared" si="266"/>
        <v>21</v>
      </c>
      <c r="I2843" s="51" t="str">
        <f t="shared" si="267"/>
        <v>I</v>
      </c>
      <c r="J2843" s="51" t="str">
        <f t="shared" si="268"/>
        <v>MQ250</v>
      </c>
      <c r="K2843" s="76" t="str">
        <f t="shared" si="269"/>
        <v>PC521I9C</v>
      </c>
      <c r="L2843" s="281" t="e">
        <f>VLOOKUP(K2843,'Planilla de control'!#REF!,2,0)</f>
        <v>#REF!</v>
      </c>
      <c r="M2843" s="29" t="e">
        <f>IF(COUNTIF('Planilla de control'!#REF!,K2843)&gt;0,"SI","NO")</f>
        <v>#REF!</v>
      </c>
    </row>
    <row r="2844" spans="1:13" x14ac:dyDescent="0.3">
      <c r="A2844" s="3" t="s">
        <v>19</v>
      </c>
      <c r="B2844" s="3" t="s">
        <v>501</v>
      </c>
      <c r="C2844" s="3"/>
      <c r="D2844" s="3"/>
      <c r="E2844" s="3"/>
      <c r="F2844" s="51" t="str">
        <f t="shared" si="264"/>
        <v>21J1</v>
      </c>
      <c r="G2844" s="51">
        <f t="shared" si="265"/>
        <v>1</v>
      </c>
      <c r="H2844" s="51">
        <f t="shared" si="266"/>
        <v>21</v>
      </c>
      <c r="I2844" s="51" t="str">
        <f t="shared" si="267"/>
        <v>J</v>
      </c>
      <c r="J2844" s="51" t="str">
        <f t="shared" si="268"/>
        <v>MQ250</v>
      </c>
      <c r="K2844" s="76" t="str">
        <f t="shared" si="269"/>
        <v>PC521J1A</v>
      </c>
      <c r="L2844" s="281" t="e">
        <f>VLOOKUP(K2844,'Planilla de control'!#REF!,2,0)</f>
        <v>#REF!</v>
      </c>
      <c r="M2844" s="29" t="e">
        <f>IF(COUNTIF('Planilla de control'!#REF!,K2844)&gt;0,"SI","NO")</f>
        <v>#REF!</v>
      </c>
    </row>
    <row r="2845" spans="1:13" x14ac:dyDescent="0.3">
      <c r="A2845" s="3" t="s">
        <v>19</v>
      </c>
      <c r="B2845" s="3" t="s">
        <v>503</v>
      </c>
      <c r="C2845" s="3"/>
      <c r="D2845" s="3"/>
      <c r="E2845" s="3"/>
      <c r="F2845" s="51" t="str">
        <f t="shared" si="264"/>
        <v>21J1</v>
      </c>
      <c r="G2845" s="51">
        <f t="shared" si="265"/>
        <v>1</v>
      </c>
      <c r="H2845" s="51">
        <f t="shared" si="266"/>
        <v>21</v>
      </c>
      <c r="I2845" s="51" t="str">
        <f t="shared" si="267"/>
        <v>J</v>
      </c>
      <c r="J2845" s="51" t="str">
        <f t="shared" si="268"/>
        <v>MQ250</v>
      </c>
      <c r="K2845" s="76" t="str">
        <f t="shared" si="269"/>
        <v>PC521J1B</v>
      </c>
      <c r="L2845" s="281" t="e">
        <f>VLOOKUP(K2845,'Planilla de control'!#REF!,2,0)</f>
        <v>#REF!</v>
      </c>
      <c r="M2845" s="29" t="e">
        <f>IF(COUNTIF('Planilla de control'!#REF!,K2845)&gt;0,"SI","NO")</f>
        <v>#REF!</v>
      </c>
    </row>
    <row r="2846" spans="1:13" x14ac:dyDescent="0.3">
      <c r="A2846" s="3" t="s">
        <v>19</v>
      </c>
      <c r="B2846" s="3" t="s">
        <v>505</v>
      </c>
      <c r="C2846" s="3"/>
      <c r="D2846" s="3"/>
      <c r="E2846" s="3"/>
      <c r="F2846" s="51" t="str">
        <f t="shared" si="264"/>
        <v>21J2</v>
      </c>
      <c r="G2846" s="51">
        <f t="shared" si="265"/>
        <v>2</v>
      </c>
      <c r="H2846" s="51">
        <f t="shared" si="266"/>
        <v>21</v>
      </c>
      <c r="I2846" s="51" t="str">
        <f t="shared" si="267"/>
        <v>J</v>
      </c>
      <c r="J2846" s="51" t="str">
        <f t="shared" si="268"/>
        <v>MQ250</v>
      </c>
      <c r="K2846" s="76" t="str">
        <f t="shared" si="269"/>
        <v>PC521J2A</v>
      </c>
      <c r="L2846" s="281" t="e">
        <f>VLOOKUP(K2846,'Planilla de control'!#REF!,2,0)</f>
        <v>#REF!</v>
      </c>
      <c r="M2846" s="29" t="e">
        <f>IF(COUNTIF('Planilla de control'!#REF!,K2846)&gt;0,"SI","NO")</f>
        <v>#REF!</v>
      </c>
    </row>
    <row r="2847" spans="1:13" x14ac:dyDescent="0.3">
      <c r="A2847" s="3" t="s">
        <v>19</v>
      </c>
      <c r="B2847" s="3" t="s">
        <v>507</v>
      </c>
      <c r="C2847" s="3"/>
      <c r="D2847" s="3"/>
      <c r="E2847" s="3"/>
      <c r="F2847" s="51" t="str">
        <f t="shared" si="264"/>
        <v>21J2</v>
      </c>
      <c r="G2847" s="51">
        <f t="shared" si="265"/>
        <v>2</v>
      </c>
      <c r="H2847" s="51">
        <f t="shared" si="266"/>
        <v>21</v>
      </c>
      <c r="I2847" s="51" t="str">
        <f t="shared" si="267"/>
        <v>J</v>
      </c>
      <c r="J2847" s="51" t="str">
        <f t="shared" si="268"/>
        <v>MQ250</v>
      </c>
      <c r="K2847" s="76" t="str">
        <f t="shared" si="269"/>
        <v>PC521J2B</v>
      </c>
      <c r="L2847" s="281" t="e">
        <f>VLOOKUP(K2847,'Planilla de control'!#REF!,2,0)</f>
        <v>#REF!</v>
      </c>
      <c r="M2847" s="29" t="e">
        <f>IF(COUNTIF('Planilla de control'!#REF!,K2847)&gt;0,"SI","NO")</f>
        <v>#REF!</v>
      </c>
    </row>
    <row r="2848" spans="1:13" x14ac:dyDescent="0.3">
      <c r="A2848" s="3" t="s">
        <v>19</v>
      </c>
      <c r="B2848" s="3" t="s">
        <v>509</v>
      </c>
      <c r="C2848" s="3"/>
      <c r="D2848" s="3"/>
      <c r="E2848" s="3"/>
      <c r="F2848" s="51" t="str">
        <f t="shared" si="264"/>
        <v>21J3</v>
      </c>
      <c r="G2848" s="51">
        <f t="shared" si="265"/>
        <v>3</v>
      </c>
      <c r="H2848" s="51">
        <f t="shared" si="266"/>
        <v>21</v>
      </c>
      <c r="I2848" s="51" t="str">
        <f t="shared" si="267"/>
        <v>J</v>
      </c>
      <c r="J2848" s="51" t="str">
        <f t="shared" si="268"/>
        <v>MQ250</v>
      </c>
      <c r="K2848" s="76" t="str">
        <f t="shared" si="269"/>
        <v>PC521J3A</v>
      </c>
      <c r="L2848" s="281" t="e">
        <f>VLOOKUP(K2848,'Planilla de control'!#REF!,2,0)</f>
        <v>#REF!</v>
      </c>
      <c r="M2848" s="29" t="e">
        <f>IF(COUNTIF('Planilla de control'!#REF!,K2848)&gt;0,"SI","NO")</f>
        <v>#REF!</v>
      </c>
    </row>
    <row r="2849" spans="1:13" x14ac:dyDescent="0.3">
      <c r="A2849" s="3" t="s">
        <v>19</v>
      </c>
      <c r="B2849" s="3" t="s">
        <v>511</v>
      </c>
      <c r="C2849" s="3"/>
      <c r="D2849" s="3"/>
      <c r="E2849" s="3"/>
      <c r="F2849" s="51" t="str">
        <f t="shared" si="264"/>
        <v>21J3</v>
      </c>
      <c r="G2849" s="51">
        <f t="shared" si="265"/>
        <v>3</v>
      </c>
      <c r="H2849" s="51">
        <f t="shared" si="266"/>
        <v>21</v>
      </c>
      <c r="I2849" s="51" t="str">
        <f t="shared" si="267"/>
        <v>J</v>
      </c>
      <c r="J2849" s="51" t="str">
        <f t="shared" si="268"/>
        <v>MQ250</v>
      </c>
      <c r="K2849" s="76" t="str">
        <f t="shared" si="269"/>
        <v>PC521J3B</v>
      </c>
      <c r="L2849" s="281" t="e">
        <f>VLOOKUP(K2849,'Planilla de control'!#REF!,2,0)</f>
        <v>#REF!</v>
      </c>
      <c r="M2849" s="29" t="e">
        <f>IF(COUNTIF('Planilla de control'!#REF!,K2849)&gt;0,"SI","NO")</f>
        <v>#REF!</v>
      </c>
    </row>
    <row r="2850" spans="1:13" x14ac:dyDescent="0.3">
      <c r="A2850" s="3" t="s">
        <v>19</v>
      </c>
      <c r="B2850" s="3" t="s">
        <v>513</v>
      </c>
      <c r="C2850" s="3"/>
      <c r="D2850" s="3"/>
      <c r="E2850" s="3"/>
      <c r="F2850" s="51" t="str">
        <f t="shared" si="264"/>
        <v>21J4</v>
      </c>
      <c r="G2850" s="51">
        <f t="shared" si="265"/>
        <v>4</v>
      </c>
      <c r="H2850" s="51">
        <f t="shared" si="266"/>
        <v>21</v>
      </c>
      <c r="I2850" s="51" t="str">
        <f t="shared" si="267"/>
        <v>J</v>
      </c>
      <c r="J2850" s="51" t="str">
        <f t="shared" si="268"/>
        <v>MQ250</v>
      </c>
      <c r="K2850" s="76" t="str">
        <f t="shared" si="269"/>
        <v>PC521J4A</v>
      </c>
      <c r="L2850" s="281" t="e">
        <f>VLOOKUP(K2850,'Planilla de control'!#REF!,2,0)</f>
        <v>#REF!</v>
      </c>
      <c r="M2850" s="29" t="e">
        <f>IF(COUNTIF('Planilla de control'!#REF!,K2850)&gt;0,"SI","NO")</f>
        <v>#REF!</v>
      </c>
    </row>
    <row r="2851" spans="1:13" x14ac:dyDescent="0.3">
      <c r="A2851" s="3" t="s">
        <v>19</v>
      </c>
      <c r="B2851" s="3" t="s">
        <v>515</v>
      </c>
      <c r="C2851" s="3"/>
      <c r="D2851" s="3"/>
      <c r="E2851" s="3"/>
      <c r="F2851" s="51" t="str">
        <f t="shared" si="264"/>
        <v>21J4</v>
      </c>
      <c r="G2851" s="51">
        <f t="shared" si="265"/>
        <v>4</v>
      </c>
      <c r="H2851" s="51">
        <f t="shared" si="266"/>
        <v>21</v>
      </c>
      <c r="I2851" s="51" t="str">
        <f t="shared" si="267"/>
        <v>J</v>
      </c>
      <c r="J2851" s="51" t="str">
        <f t="shared" si="268"/>
        <v>MQ250</v>
      </c>
      <c r="K2851" s="76" t="str">
        <f t="shared" si="269"/>
        <v>PC521J4B</v>
      </c>
      <c r="L2851" s="281" t="e">
        <f>VLOOKUP(K2851,'Planilla de control'!#REF!,2,0)</f>
        <v>#REF!</v>
      </c>
      <c r="M2851" s="29" t="e">
        <f>IF(COUNTIF('Planilla de control'!#REF!,K2851)&gt;0,"SI","NO")</f>
        <v>#REF!</v>
      </c>
    </row>
    <row r="2852" spans="1:13" x14ac:dyDescent="0.3">
      <c r="A2852" s="3" t="s">
        <v>19</v>
      </c>
      <c r="B2852" s="3" t="s">
        <v>517</v>
      </c>
      <c r="C2852" s="3"/>
      <c r="D2852" s="3"/>
      <c r="E2852" s="3"/>
      <c r="F2852" s="51" t="str">
        <f t="shared" si="264"/>
        <v>21J5</v>
      </c>
      <c r="G2852" s="51">
        <f t="shared" si="265"/>
        <v>5</v>
      </c>
      <c r="H2852" s="51">
        <f t="shared" si="266"/>
        <v>21</v>
      </c>
      <c r="I2852" s="51" t="str">
        <f t="shared" si="267"/>
        <v>J</v>
      </c>
      <c r="J2852" s="51" t="str">
        <f t="shared" si="268"/>
        <v>MQ250</v>
      </c>
      <c r="K2852" s="76" t="str">
        <f t="shared" si="269"/>
        <v>PC521J5A</v>
      </c>
      <c r="L2852" s="281" t="e">
        <f>VLOOKUP(K2852,'Planilla de control'!#REF!,2,0)</f>
        <v>#REF!</v>
      </c>
      <c r="M2852" s="29" t="e">
        <f>IF(COUNTIF('Planilla de control'!#REF!,K2852)&gt;0,"SI","NO")</f>
        <v>#REF!</v>
      </c>
    </row>
    <row r="2853" spans="1:13" x14ac:dyDescent="0.3">
      <c r="A2853" s="3" t="s">
        <v>19</v>
      </c>
      <c r="B2853" s="3" t="s">
        <v>519</v>
      </c>
      <c r="C2853" s="3"/>
      <c r="D2853" s="3"/>
      <c r="E2853" s="3"/>
      <c r="F2853" s="51" t="str">
        <f t="shared" si="264"/>
        <v>21J5</v>
      </c>
      <c r="G2853" s="51">
        <f t="shared" si="265"/>
        <v>5</v>
      </c>
      <c r="H2853" s="51">
        <f t="shared" si="266"/>
        <v>21</v>
      </c>
      <c r="I2853" s="51" t="str">
        <f t="shared" si="267"/>
        <v>J</v>
      </c>
      <c r="J2853" s="51" t="str">
        <f t="shared" si="268"/>
        <v>MQ250</v>
      </c>
      <c r="K2853" s="76" t="str">
        <f t="shared" si="269"/>
        <v>PC521J5B</v>
      </c>
      <c r="L2853" s="281" t="e">
        <f>VLOOKUP(K2853,'Planilla de control'!#REF!,2,0)</f>
        <v>#REF!</v>
      </c>
      <c r="M2853" s="29" t="e">
        <f>IF(COUNTIF('Planilla de control'!#REF!,K2853)&gt;0,"SI","NO")</f>
        <v>#REF!</v>
      </c>
    </row>
    <row r="2854" spans="1:13" x14ac:dyDescent="0.3">
      <c r="A2854" s="3" t="s">
        <v>19</v>
      </c>
      <c r="B2854" s="3" t="s">
        <v>521</v>
      </c>
      <c r="C2854" s="3"/>
      <c r="D2854" s="3"/>
      <c r="E2854" s="3"/>
      <c r="F2854" s="51" t="str">
        <f t="shared" si="264"/>
        <v>21J6</v>
      </c>
      <c r="G2854" s="51">
        <f t="shared" si="265"/>
        <v>6</v>
      </c>
      <c r="H2854" s="51">
        <f t="shared" si="266"/>
        <v>21</v>
      </c>
      <c r="I2854" s="51" t="str">
        <f t="shared" si="267"/>
        <v>J</v>
      </c>
      <c r="J2854" s="51" t="str">
        <f t="shared" si="268"/>
        <v>MQ250</v>
      </c>
      <c r="K2854" s="76" t="str">
        <f t="shared" si="269"/>
        <v>PC521J6A</v>
      </c>
      <c r="L2854" s="281" t="e">
        <f>VLOOKUP(K2854,'Planilla de control'!#REF!,2,0)</f>
        <v>#REF!</v>
      </c>
      <c r="M2854" s="29" t="e">
        <f>IF(COUNTIF('Planilla de control'!#REF!,K2854)&gt;0,"SI","NO")</f>
        <v>#REF!</v>
      </c>
    </row>
    <row r="2855" spans="1:13" x14ac:dyDescent="0.3">
      <c r="A2855" s="3" t="s">
        <v>19</v>
      </c>
      <c r="B2855" s="3" t="s">
        <v>523</v>
      </c>
      <c r="C2855" s="3"/>
      <c r="D2855" s="3"/>
      <c r="E2855" s="3"/>
      <c r="F2855" s="51" t="str">
        <f t="shared" si="264"/>
        <v>21J6</v>
      </c>
      <c r="G2855" s="51">
        <f t="shared" si="265"/>
        <v>6</v>
      </c>
      <c r="H2855" s="51">
        <f t="shared" si="266"/>
        <v>21</v>
      </c>
      <c r="I2855" s="51" t="str">
        <f t="shared" si="267"/>
        <v>J</v>
      </c>
      <c r="J2855" s="51" t="str">
        <f t="shared" si="268"/>
        <v>MQ250</v>
      </c>
      <c r="K2855" s="76" t="str">
        <f t="shared" si="269"/>
        <v>PC521J6B</v>
      </c>
      <c r="L2855" s="281" t="e">
        <f>VLOOKUP(K2855,'Planilla de control'!#REF!,2,0)</f>
        <v>#REF!</v>
      </c>
      <c r="M2855" s="29" t="e">
        <f>IF(COUNTIF('Planilla de control'!#REF!,K2855)&gt;0,"SI","NO")</f>
        <v>#REF!</v>
      </c>
    </row>
    <row r="2856" spans="1:13" x14ac:dyDescent="0.3">
      <c r="A2856" s="3" t="s">
        <v>19</v>
      </c>
      <c r="B2856" s="3" t="s">
        <v>525</v>
      </c>
      <c r="C2856" s="3"/>
      <c r="D2856" s="3"/>
      <c r="E2856" s="3"/>
      <c r="F2856" s="51" t="str">
        <f t="shared" si="264"/>
        <v>21J6</v>
      </c>
      <c r="G2856" s="51">
        <f t="shared" si="265"/>
        <v>6</v>
      </c>
      <c r="H2856" s="51">
        <f t="shared" si="266"/>
        <v>21</v>
      </c>
      <c r="I2856" s="51" t="str">
        <f t="shared" si="267"/>
        <v>J</v>
      </c>
      <c r="J2856" s="51" t="str">
        <f t="shared" si="268"/>
        <v>MQ250</v>
      </c>
      <c r="K2856" s="76" t="str">
        <f t="shared" si="269"/>
        <v>PC521J6C</v>
      </c>
      <c r="L2856" s="281" t="e">
        <f>VLOOKUP(K2856,'Planilla de control'!#REF!,2,0)</f>
        <v>#REF!</v>
      </c>
      <c r="M2856" s="29" t="e">
        <f>IF(COUNTIF('Planilla de control'!#REF!,K2856)&gt;0,"SI","NO")</f>
        <v>#REF!</v>
      </c>
    </row>
    <row r="2857" spans="1:13" x14ac:dyDescent="0.3">
      <c r="A2857" s="3" t="s">
        <v>19</v>
      </c>
      <c r="B2857" s="3" t="s">
        <v>526</v>
      </c>
      <c r="C2857" s="3"/>
      <c r="D2857" s="3"/>
      <c r="E2857" s="3"/>
      <c r="F2857" s="51" t="str">
        <f t="shared" si="264"/>
        <v>21J7</v>
      </c>
      <c r="G2857" s="51">
        <f t="shared" si="265"/>
        <v>7</v>
      </c>
      <c r="H2857" s="51">
        <f t="shared" si="266"/>
        <v>21</v>
      </c>
      <c r="I2857" s="51" t="str">
        <f t="shared" si="267"/>
        <v>J</v>
      </c>
      <c r="J2857" s="51" t="str">
        <f t="shared" si="268"/>
        <v>MQ250</v>
      </c>
      <c r="K2857" s="76" t="str">
        <f t="shared" si="269"/>
        <v>PC521J7A</v>
      </c>
      <c r="L2857" s="281" t="e">
        <f>VLOOKUP(K2857,'Planilla de control'!#REF!,2,0)</f>
        <v>#REF!</v>
      </c>
      <c r="M2857" s="29" t="e">
        <f>IF(COUNTIF('Planilla de control'!#REF!,K2857)&gt;0,"SI","NO")</f>
        <v>#REF!</v>
      </c>
    </row>
    <row r="2858" spans="1:13" x14ac:dyDescent="0.3">
      <c r="A2858" s="3" t="s">
        <v>19</v>
      </c>
      <c r="B2858" s="3" t="s">
        <v>528</v>
      </c>
      <c r="C2858" s="3"/>
      <c r="D2858" s="3"/>
      <c r="E2858" s="3"/>
      <c r="F2858" s="51" t="str">
        <f t="shared" si="264"/>
        <v>21J7</v>
      </c>
      <c r="G2858" s="51">
        <f t="shared" si="265"/>
        <v>7</v>
      </c>
      <c r="H2858" s="51">
        <f t="shared" si="266"/>
        <v>21</v>
      </c>
      <c r="I2858" s="51" t="str">
        <f t="shared" si="267"/>
        <v>J</v>
      </c>
      <c r="J2858" s="51" t="str">
        <f t="shared" si="268"/>
        <v>MQ250</v>
      </c>
      <c r="K2858" s="76" t="str">
        <f t="shared" si="269"/>
        <v>PC521J7B</v>
      </c>
      <c r="L2858" s="281" t="e">
        <f>VLOOKUP(K2858,'Planilla de control'!#REF!,2,0)</f>
        <v>#REF!</v>
      </c>
      <c r="M2858" s="29" t="e">
        <f>IF(COUNTIF('Planilla de control'!#REF!,K2858)&gt;0,"SI","NO")</f>
        <v>#REF!</v>
      </c>
    </row>
    <row r="2859" spans="1:13" x14ac:dyDescent="0.3">
      <c r="A2859" s="3" t="s">
        <v>19</v>
      </c>
      <c r="B2859" s="3" t="s">
        <v>530</v>
      </c>
      <c r="C2859" s="3"/>
      <c r="D2859" s="3"/>
      <c r="E2859" s="3"/>
      <c r="F2859" s="51" t="str">
        <f t="shared" si="264"/>
        <v>21J7</v>
      </c>
      <c r="G2859" s="51">
        <f t="shared" si="265"/>
        <v>7</v>
      </c>
      <c r="H2859" s="51">
        <f t="shared" si="266"/>
        <v>21</v>
      </c>
      <c r="I2859" s="51" t="str">
        <f t="shared" si="267"/>
        <v>J</v>
      </c>
      <c r="J2859" s="51" t="str">
        <f t="shared" si="268"/>
        <v>MQ250</v>
      </c>
      <c r="K2859" s="76" t="str">
        <f t="shared" si="269"/>
        <v>PC521J7C</v>
      </c>
      <c r="L2859" s="281" t="e">
        <f>VLOOKUP(K2859,'Planilla de control'!#REF!,2,0)</f>
        <v>#REF!</v>
      </c>
      <c r="M2859" s="29" t="e">
        <f>IF(COUNTIF('Planilla de control'!#REF!,K2859)&gt;0,"SI","NO")</f>
        <v>#REF!</v>
      </c>
    </row>
    <row r="2860" spans="1:13" x14ac:dyDescent="0.3">
      <c r="A2860" s="3" t="s">
        <v>19</v>
      </c>
      <c r="B2860" s="3" t="s">
        <v>531</v>
      </c>
      <c r="C2860" s="3"/>
      <c r="D2860" s="3"/>
      <c r="E2860" s="3"/>
      <c r="F2860" s="51" t="str">
        <f t="shared" si="264"/>
        <v>21J8</v>
      </c>
      <c r="G2860" s="51">
        <f t="shared" si="265"/>
        <v>8</v>
      </c>
      <c r="H2860" s="51">
        <f t="shared" si="266"/>
        <v>21</v>
      </c>
      <c r="I2860" s="51" t="str">
        <f t="shared" si="267"/>
        <v>J</v>
      </c>
      <c r="J2860" s="51" t="str">
        <f t="shared" si="268"/>
        <v>MQ250</v>
      </c>
      <c r="K2860" s="76" t="str">
        <f t="shared" si="269"/>
        <v>PC521J8A</v>
      </c>
      <c r="L2860" s="281" t="e">
        <f>VLOOKUP(K2860,'Planilla de control'!#REF!,2,0)</f>
        <v>#REF!</v>
      </c>
      <c r="M2860" s="29" t="e">
        <f>IF(COUNTIF('Planilla de control'!#REF!,K2860)&gt;0,"SI","NO")</f>
        <v>#REF!</v>
      </c>
    </row>
    <row r="2861" spans="1:13" x14ac:dyDescent="0.3">
      <c r="A2861" s="3" t="s">
        <v>19</v>
      </c>
      <c r="B2861" s="3" t="s">
        <v>533</v>
      </c>
      <c r="C2861" s="3"/>
      <c r="D2861" s="3"/>
      <c r="E2861" s="3"/>
      <c r="F2861" s="51" t="str">
        <f t="shared" si="264"/>
        <v>21J8</v>
      </c>
      <c r="G2861" s="51">
        <f t="shared" si="265"/>
        <v>8</v>
      </c>
      <c r="H2861" s="51">
        <f t="shared" si="266"/>
        <v>21</v>
      </c>
      <c r="I2861" s="51" t="str">
        <f t="shared" si="267"/>
        <v>J</v>
      </c>
      <c r="J2861" s="51" t="str">
        <f t="shared" si="268"/>
        <v>MQ250</v>
      </c>
      <c r="K2861" s="76" t="str">
        <f t="shared" si="269"/>
        <v>PC521J8B</v>
      </c>
      <c r="L2861" s="281" t="e">
        <f>VLOOKUP(K2861,'Planilla de control'!#REF!,2,0)</f>
        <v>#REF!</v>
      </c>
      <c r="M2861" s="29" t="e">
        <f>IF(COUNTIF('Planilla de control'!#REF!,K2861)&gt;0,"SI","NO")</f>
        <v>#REF!</v>
      </c>
    </row>
    <row r="2862" spans="1:13" x14ac:dyDescent="0.3">
      <c r="A2862" s="3" t="s">
        <v>19</v>
      </c>
      <c r="B2862" s="3" t="s">
        <v>535</v>
      </c>
      <c r="C2862" s="3"/>
      <c r="D2862" s="3"/>
      <c r="E2862" s="3"/>
      <c r="F2862" s="51" t="str">
        <f t="shared" si="264"/>
        <v>21J8</v>
      </c>
      <c r="G2862" s="51">
        <f t="shared" si="265"/>
        <v>8</v>
      </c>
      <c r="H2862" s="51">
        <f t="shared" si="266"/>
        <v>21</v>
      </c>
      <c r="I2862" s="51" t="str">
        <f t="shared" si="267"/>
        <v>J</v>
      </c>
      <c r="J2862" s="51" t="str">
        <f t="shared" si="268"/>
        <v>MQ250</v>
      </c>
      <c r="K2862" s="76" t="str">
        <f t="shared" si="269"/>
        <v>PC521J8C</v>
      </c>
      <c r="L2862" s="281" t="e">
        <f>VLOOKUP(K2862,'Planilla de control'!#REF!,2,0)</f>
        <v>#REF!</v>
      </c>
      <c r="M2862" s="29" t="e">
        <f>IF(COUNTIF('Planilla de control'!#REF!,K2862)&gt;0,"SI","NO")</f>
        <v>#REF!</v>
      </c>
    </row>
    <row r="2863" spans="1:13" x14ac:dyDescent="0.3">
      <c r="A2863" s="3" t="s">
        <v>19</v>
      </c>
      <c r="B2863" s="3" t="s">
        <v>537</v>
      </c>
      <c r="C2863" s="3"/>
      <c r="D2863" s="3"/>
      <c r="E2863" s="3"/>
      <c r="F2863" s="51" t="str">
        <f t="shared" si="264"/>
        <v>21J9</v>
      </c>
      <c r="G2863" s="51">
        <f t="shared" si="265"/>
        <v>9</v>
      </c>
      <c r="H2863" s="51">
        <f t="shared" si="266"/>
        <v>21</v>
      </c>
      <c r="I2863" s="51" t="str">
        <f t="shared" si="267"/>
        <v>J</v>
      </c>
      <c r="J2863" s="51" t="str">
        <f t="shared" si="268"/>
        <v>MQ250</v>
      </c>
      <c r="K2863" s="76" t="str">
        <f t="shared" si="269"/>
        <v>PC521J9A</v>
      </c>
      <c r="L2863" s="281" t="e">
        <f>VLOOKUP(K2863,'Planilla de control'!#REF!,2,0)</f>
        <v>#REF!</v>
      </c>
      <c r="M2863" s="29" t="e">
        <f>IF(COUNTIF('Planilla de control'!#REF!,K2863)&gt;0,"SI","NO")</f>
        <v>#REF!</v>
      </c>
    </row>
    <row r="2864" spans="1:13" x14ac:dyDescent="0.3">
      <c r="A2864" s="3" t="s">
        <v>19</v>
      </c>
      <c r="B2864" s="3" t="s">
        <v>538</v>
      </c>
      <c r="C2864" s="3"/>
      <c r="D2864" s="3"/>
      <c r="E2864" s="3"/>
      <c r="F2864" s="51" t="str">
        <f t="shared" si="264"/>
        <v>21J9</v>
      </c>
      <c r="G2864" s="51">
        <f t="shared" si="265"/>
        <v>9</v>
      </c>
      <c r="H2864" s="51">
        <f t="shared" si="266"/>
        <v>21</v>
      </c>
      <c r="I2864" s="51" t="str">
        <f t="shared" si="267"/>
        <v>J</v>
      </c>
      <c r="J2864" s="51" t="str">
        <f t="shared" si="268"/>
        <v>MQ250</v>
      </c>
      <c r="K2864" s="76" t="str">
        <f t="shared" si="269"/>
        <v>PC521J9B</v>
      </c>
      <c r="L2864" s="281" t="e">
        <f>VLOOKUP(K2864,'Planilla de control'!#REF!,2,0)</f>
        <v>#REF!</v>
      </c>
      <c r="M2864" s="29" t="e">
        <f>IF(COUNTIF('Planilla de control'!#REF!,K2864)&gt;0,"SI","NO")</f>
        <v>#REF!</v>
      </c>
    </row>
    <row r="2865" spans="1:13" x14ac:dyDescent="0.3">
      <c r="A2865" s="3" t="s">
        <v>19</v>
      </c>
      <c r="B2865" s="3" t="s">
        <v>539</v>
      </c>
      <c r="C2865" s="3"/>
      <c r="D2865" s="3"/>
      <c r="E2865" s="3"/>
      <c r="F2865" s="51" t="str">
        <f t="shared" si="264"/>
        <v>21J9</v>
      </c>
      <c r="G2865" s="51">
        <f t="shared" si="265"/>
        <v>9</v>
      </c>
      <c r="H2865" s="51">
        <f t="shared" si="266"/>
        <v>21</v>
      </c>
      <c r="I2865" s="51" t="str">
        <f t="shared" si="267"/>
        <v>J</v>
      </c>
      <c r="J2865" s="51" t="str">
        <f t="shared" si="268"/>
        <v>MQ250</v>
      </c>
      <c r="K2865" s="76" t="str">
        <f t="shared" si="269"/>
        <v>PC521J9C</v>
      </c>
      <c r="L2865" s="281" t="e">
        <f>VLOOKUP(K2865,'Planilla de control'!#REF!,2,0)</f>
        <v>#REF!</v>
      </c>
      <c r="M2865" s="29" t="e">
        <f>IF(COUNTIF('Planilla de control'!#REF!,K2865)&gt;0,"SI","NO")</f>
        <v>#REF!</v>
      </c>
    </row>
    <row r="2866" spans="1:13" x14ac:dyDescent="0.3">
      <c r="A2866" s="3" t="s">
        <v>19</v>
      </c>
      <c r="B2866" s="3" t="s">
        <v>540</v>
      </c>
      <c r="C2866" s="3"/>
      <c r="D2866" s="3"/>
      <c r="E2866" s="3"/>
      <c r="F2866" s="51" t="str">
        <f t="shared" si="264"/>
        <v>22A1</v>
      </c>
      <c r="G2866" s="51">
        <f t="shared" si="265"/>
        <v>1</v>
      </c>
      <c r="H2866" s="51">
        <f t="shared" si="266"/>
        <v>22</v>
      </c>
      <c r="I2866" s="51" t="str">
        <f t="shared" si="267"/>
        <v>A</v>
      </c>
      <c r="J2866" s="51" t="str">
        <f t="shared" si="268"/>
        <v>MQ250</v>
      </c>
      <c r="K2866" s="76" t="str">
        <f t="shared" si="269"/>
        <v>PC522A1A</v>
      </c>
      <c r="L2866" s="281" t="e">
        <f>VLOOKUP(K2866,'Planilla de control'!#REF!,2,0)</f>
        <v>#REF!</v>
      </c>
      <c r="M2866" s="29" t="e">
        <f>IF(COUNTIF('Planilla de control'!#REF!,K2866)&gt;0,"SI","NO")</f>
        <v>#REF!</v>
      </c>
    </row>
    <row r="2867" spans="1:13" x14ac:dyDescent="0.3">
      <c r="A2867" s="3" t="s">
        <v>19</v>
      </c>
      <c r="B2867" s="3" t="s">
        <v>541</v>
      </c>
      <c r="C2867" s="3"/>
      <c r="D2867" s="3"/>
      <c r="E2867" s="3"/>
      <c r="F2867" s="51" t="str">
        <f t="shared" si="264"/>
        <v>22A1</v>
      </c>
      <c r="G2867" s="51">
        <f t="shared" si="265"/>
        <v>1</v>
      </c>
      <c r="H2867" s="51">
        <f t="shared" si="266"/>
        <v>22</v>
      </c>
      <c r="I2867" s="51" t="str">
        <f t="shared" si="267"/>
        <v>A</v>
      </c>
      <c r="J2867" s="51" t="str">
        <f t="shared" si="268"/>
        <v>MQ250</v>
      </c>
      <c r="K2867" s="76" t="str">
        <f t="shared" si="269"/>
        <v>PC522A1B</v>
      </c>
      <c r="L2867" s="281" t="e">
        <f>VLOOKUP(K2867,'Planilla de control'!#REF!,2,0)</f>
        <v>#REF!</v>
      </c>
      <c r="M2867" s="29" t="e">
        <f>IF(COUNTIF('Planilla de control'!#REF!,K2867)&gt;0,"SI","NO")</f>
        <v>#REF!</v>
      </c>
    </row>
    <row r="2868" spans="1:13" x14ac:dyDescent="0.3">
      <c r="A2868" s="3" t="s">
        <v>19</v>
      </c>
      <c r="B2868" s="3" t="s">
        <v>542</v>
      </c>
      <c r="C2868" s="3"/>
      <c r="D2868" s="3"/>
      <c r="E2868" s="3"/>
      <c r="F2868" s="51" t="str">
        <f t="shared" si="264"/>
        <v>22A1</v>
      </c>
      <c r="G2868" s="51">
        <f t="shared" si="265"/>
        <v>1</v>
      </c>
      <c r="H2868" s="51">
        <f t="shared" si="266"/>
        <v>22</v>
      </c>
      <c r="I2868" s="51" t="str">
        <f t="shared" si="267"/>
        <v>A</v>
      </c>
      <c r="J2868" s="51" t="str">
        <f t="shared" si="268"/>
        <v>MQ250</v>
      </c>
      <c r="K2868" s="76" t="str">
        <f t="shared" si="269"/>
        <v>PC522A1C</v>
      </c>
      <c r="L2868" s="281" t="e">
        <f>VLOOKUP(K2868,'Planilla de control'!#REF!,2,0)</f>
        <v>#REF!</v>
      </c>
      <c r="M2868" s="29" t="e">
        <f>IF(COUNTIF('Planilla de control'!#REF!,K2868)&gt;0,"SI","NO")</f>
        <v>#REF!</v>
      </c>
    </row>
    <row r="2869" spans="1:13" x14ac:dyDescent="0.3">
      <c r="A2869" s="3" t="s">
        <v>19</v>
      </c>
      <c r="B2869" s="3" t="s">
        <v>543</v>
      </c>
      <c r="C2869" s="3"/>
      <c r="D2869" s="3"/>
      <c r="E2869" s="3"/>
      <c r="F2869" s="51" t="str">
        <f t="shared" si="264"/>
        <v>22A2</v>
      </c>
      <c r="G2869" s="51">
        <f t="shared" si="265"/>
        <v>2</v>
      </c>
      <c r="H2869" s="51">
        <f t="shared" si="266"/>
        <v>22</v>
      </c>
      <c r="I2869" s="51" t="str">
        <f t="shared" si="267"/>
        <v>A</v>
      </c>
      <c r="J2869" s="51" t="str">
        <f t="shared" si="268"/>
        <v>MQ250</v>
      </c>
      <c r="K2869" s="76" t="str">
        <f t="shared" si="269"/>
        <v>PC522A2A</v>
      </c>
      <c r="L2869" s="281" t="e">
        <f>VLOOKUP(K2869,'Planilla de control'!#REF!,2,0)</f>
        <v>#REF!</v>
      </c>
      <c r="M2869" s="29" t="e">
        <f>IF(COUNTIF('Planilla de control'!#REF!,K2869)&gt;0,"SI","NO")</f>
        <v>#REF!</v>
      </c>
    </row>
    <row r="2870" spans="1:13" x14ac:dyDescent="0.3">
      <c r="A2870" s="3" t="s">
        <v>19</v>
      </c>
      <c r="B2870" s="3" t="s">
        <v>546</v>
      </c>
      <c r="C2870" s="3"/>
      <c r="D2870" s="3"/>
      <c r="E2870" s="3"/>
      <c r="F2870" s="51" t="str">
        <f t="shared" si="264"/>
        <v>22A2</v>
      </c>
      <c r="G2870" s="51">
        <f t="shared" si="265"/>
        <v>2</v>
      </c>
      <c r="H2870" s="51">
        <f t="shared" si="266"/>
        <v>22</v>
      </c>
      <c r="I2870" s="51" t="str">
        <f t="shared" si="267"/>
        <v>A</v>
      </c>
      <c r="J2870" s="51" t="str">
        <f t="shared" si="268"/>
        <v>MQ250</v>
      </c>
      <c r="K2870" s="76" t="str">
        <f t="shared" si="269"/>
        <v>PC522A2B</v>
      </c>
      <c r="L2870" s="281" t="e">
        <f>VLOOKUP(K2870,'Planilla de control'!#REF!,2,0)</f>
        <v>#REF!</v>
      </c>
      <c r="M2870" s="29" t="e">
        <f>IF(COUNTIF('Planilla de control'!#REF!,K2870)&gt;0,"SI","NO")</f>
        <v>#REF!</v>
      </c>
    </row>
    <row r="2871" spans="1:13" x14ac:dyDescent="0.3">
      <c r="A2871" s="3" t="s">
        <v>19</v>
      </c>
      <c r="B2871" s="3" t="s">
        <v>548</v>
      </c>
      <c r="C2871" s="3"/>
      <c r="D2871" s="3"/>
      <c r="E2871" s="3"/>
      <c r="F2871" s="51" t="str">
        <f t="shared" si="264"/>
        <v>22A2</v>
      </c>
      <c r="G2871" s="51">
        <f t="shared" si="265"/>
        <v>2</v>
      </c>
      <c r="H2871" s="51">
        <f t="shared" si="266"/>
        <v>22</v>
      </c>
      <c r="I2871" s="51" t="str">
        <f t="shared" si="267"/>
        <v>A</v>
      </c>
      <c r="J2871" s="51" t="str">
        <f t="shared" si="268"/>
        <v>MQ250</v>
      </c>
      <c r="K2871" s="76" t="str">
        <f t="shared" si="269"/>
        <v>PC522A2C</v>
      </c>
      <c r="L2871" s="281" t="e">
        <f>VLOOKUP(K2871,'Planilla de control'!#REF!,2,0)</f>
        <v>#REF!</v>
      </c>
      <c r="M2871" s="29" t="e">
        <f>IF(COUNTIF('Planilla de control'!#REF!,K2871)&gt;0,"SI","NO")</f>
        <v>#REF!</v>
      </c>
    </row>
    <row r="2872" spans="1:13" x14ac:dyDescent="0.3">
      <c r="A2872" s="3" t="s">
        <v>19</v>
      </c>
      <c r="B2872" s="3" t="s">
        <v>549</v>
      </c>
      <c r="C2872" s="3"/>
      <c r="D2872" s="3"/>
      <c r="E2872" s="3"/>
      <c r="F2872" s="51" t="str">
        <f t="shared" si="264"/>
        <v>22A3</v>
      </c>
      <c r="G2872" s="51">
        <f t="shared" si="265"/>
        <v>3</v>
      </c>
      <c r="H2872" s="51">
        <f t="shared" si="266"/>
        <v>22</v>
      </c>
      <c r="I2872" s="51" t="str">
        <f t="shared" si="267"/>
        <v>A</v>
      </c>
      <c r="J2872" s="51" t="str">
        <f t="shared" si="268"/>
        <v>MQ250</v>
      </c>
      <c r="K2872" s="76" t="str">
        <f t="shared" si="269"/>
        <v>PC522A3A</v>
      </c>
      <c r="L2872" s="281" t="e">
        <f>VLOOKUP(K2872,'Planilla de control'!#REF!,2,0)</f>
        <v>#REF!</v>
      </c>
      <c r="M2872" s="29" t="e">
        <f>IF(COUNTIF('Planilla de control'!#REF!,K2872)&gt;0,"SI","NO")</f>
        <v>#REF!</v>
      </c>
    </row>
    <row r="2873" spans="1:13" x14ac:dyDescent="0.3">
      <c r="A2873" s="3" t="s">
        <v>19</v>
      </c>
      <c r="B2873" s="3" t="s">
        <v>552</v>
      </c>
      <c r="C2873" s="3"/>
      <c r="D2873" s="3"/>
      <c r="E2873" s="3"/>
      <c r="F2873" s="51" t="str">
        <f t="shared" si="264"/>
        <v>22A3</v>
      </c>
      <c r="G2873" s="51">
        <f t="shared" si="265"/>
        <v>3</v>
      </c>
      <c r="H2873" s="51">
        <f t="shared" si="266"/>
        <v>22</v>
      </c>
      <c r="I2873" s="51" t="str">
        <f t="shared" si="267"/>
        <v>A</v>
      </c>
      <c r="J2873" s="51" t="str">
        <f t="shared" si="268"/>
        <v>MQ250</v>
      </c>
      <c r="K2873" s="76" t="str">
        <f t="shared" si="269"/>
        <v>PC522A3B</v>
      </c>
      <c r="L2873" s="281" t="e">
        <f>VLOOKUP(K2873,'Planilla de control'!#REF!,2,0)</f>
        <v>#REF!</v>
      </c>
      <c r="M2873" s="29" t="e">
        <f>IF(COUNTIF('Planilla de control'!#REF!,K2873)&gt;0,"SI","NO")</f>
        <v>#REF!</v>
      </c>
    </row>
    <row r="2874" spans="1:13" x14ac:dyDescent="0.3">
      <c r="A2874" s="3" t="s">
        <v>19</v>
      </c>
      <c r="B2874" s="3" t="s">
        <v>555</v>
      </c>
      <c r="C2874" s="3"/>
      <c r="D2874" s="3"/>
      <c r="E2874" s="3"/>
      <c r="F2874" s="51" t="str">
        <f t="shared" si="264"/>
        <v>22A4</v>
      </c>
      <c r="G2874" s="51">
        <f t="shared" si="265"/>
        <v>4</v>
      </c>
      <c r="H2874" s="51">
        <f t="shared" si="266"/>
        <v>22</v>
      </c>
      <c r="I2874" s="51" t="str">
        <f t="shared" si="267"/>
        <v>A</v>
      </c>
      <c r="J2874" s="51" t="str">
        <f t="shared" si="268"/>
        <v>MQ250</v>
      </c>
      <c r="K2874" s="76" t="str">
        <f t="shared" si="269"/>
        <v>PC522A4A</v>
      </c>
      <c r="L2874" s="281" t="e">
        <f>VLOOKUP(K2874,'Planilla de control'!#REF!,2,0)</f>
        <v>#REF!</v>
      </c>
      <c r="M2874" s="29" t="e">
        <f>IF(COUNTIF('Planilla de control'!#REF!,K2874)&gt;0,"SI","NO")</f>
        <v>#REF!</v>
      </c>
    </row>
    <row r="2875" spans="1:13" x14ac:dyDescent="0.3">
      <c r="A2875" s="3" t="s">
        <v>19</v>
      </c>
      <c r="B2875" s="3" t="s">
        <v>556</v>
      </c>
      <c r="C2875" s="3"/>
      <c r="D2875" s="3"/>
      <c r="E2875" s="3"/>
      <c r="F2875" s="51" t="str">
        <f t="shared" si="264"/>
        <v>22A4</v>
      </c>
      <c r="G2875" s="51">
        <f t="shared" si="265"/>
        <v>4</v>
      </c>
      <c r="H2875" s="51">
        <f t="shared" si="266"/>
        <v>22</v>
      </c>
      <c r="I2875" s="51" t="str">
        <f t="shared" si="267"/>
        <v>A</v>
      </c>
      <c r="J2875" s="51" t="str">
        <f t="shared" si="268"/>
        <v>MQ250</v>
      </c>
      <c r="K2875" s="76" t="str">
        <f t="shared" si="269"/>
        <v>PC522A4B</v>
      </c>
      <c r="L2875" s="281" t="e">
        <f>VLOOKUP(K2875,'Planilla de control'!#REF!,2,0)</f>
        <v>#REF!</v>
      </c>
      <c r="M2875" s="29" t="e">
        <f>IF(COUNTIF('Planilla de control'!#REF!,K2875)&gt;0,"SI","NO")</f>
        <v>#REF!</v>
      </c>
    </row>
    <row r="2876" spans="1:13" x14ac:dyDescent="0.3">
      <c r="A2876" s="3" t="s">
        <v>19</v>
      </c>
      <c r="B2876" s="3" t="s">
        <v>557</v>
      </c>
      <c r="C2876" s="3"/>
      <c r="D2876" s="3"/>
      <c r="E2876" s="3"/>
      <c r="F2876" s="51" t="str">
        <f t="shared" si="264"/>
        <v>22A4</v>
      </c>
      <c r="G2876" s="51">
        <f t="shared" si="265"/>
        <v>4</v>
      </c>
      <c r="H2876" s="51">
        <f t="shared" si="266"/>
        <v>22</v>
      </c>
      <c r="I2876" s="51" t="str">
        <f t="shared" si="267"/>
        <v>A</v>
      </c>
      <c r="J2876" s="51" t="str">
        <f t="shared" si="268"/>
        <v>MQ250</v>
      </c>
      <c r="K2876" s="76" t="str">
        <f t="shared" si="269"/>
        <v>PC522A4C</v>
      </c>
      <c r="L2876" s="281" t="e">
        <f>VLOOKUP(K2876,'Planilla de control'!#REF!,2,0)</f>
        <v>#REF!</v>
      </c>
      <c r="M2876" s="29" t="e">
        <f>IF(COUNTIF('Planilla de control'!#REF!,K2876)&gt;0,"SI","NO")</f>
        <v>#REF!</v>
      </c>
    </row>
    <row r="2877" spans="1:13" x14ac:dyDescent="0.3">
      <c r="A2877" s="3" t="s">
        <v>19</v>
      </c>
      <c r="B2877" s="3" t="s">
        <v>558</v>
      </c>
      <c r="C2877" s="3"/>
      <c r="D2877" s="3"/>
      <c r="E2877" s="3"/>
      <c r="F2877" s="51" t="str">
        <f t="shared" si="264"/>
        <v>22A5</v>
      </c>
      <c r="G2877" s="51">
        <f t="shared" si="265"/>
        <v>5</v>
      </c>
      <c r="H2877" s="51">
        <f t="shared" si="266"/>
        <v>22</v>
      </c>
      <c r="I2877" s="51" t="str">
        <f t="shared" si="267"/>
        <v>A</v>
      </c>
      <c r="J2877" s="51" t="str">
        <f t="shared" si="268"/>
        <v>MQ250</v>
      </c>
      <c r="K2877" s="76" t="str">
        <f t="shared" si="269"/>
        <v>PC522A5A</v>
      </c>
      <c r="L2877" s="281" t="e">
        <f>VLOOKUP(K2877,'Planilla de control'!#REF!,2,0)</f>
        <v>#REF!</v>
      </c>
      <c r="M2877" s="29" t="e">
        <f>IF(COUNTIF('Planilla de control'!#REF!,K2877)&gt;0,"SI","NO")</f>
        <v>#REF!</v>
      </c>
    </row>
    <row r="2878" spans="1:13" x14ac:dyDescent="0.3">
      <c r="A2878" s="3" t="s">
        <v>19</v>
      </c>
      <c r="B2878" s="3" t="s">
        <v>559</v>
      </c>
      <c r="C2878" s="3"/>
      <c r="D2878" s="3"/>
      <c r="E2878" s="3"/>
      <c r="F2878" s="51" t="str">
        <f t="shared" si="264"/>
        <v>22A5</v>
      </c>
      <c r="G2878" s="51">
        <f t="shared" si="265"/>
        <v>5</v>
      </c>
      <c r="H2878" s="51">
        <f t="shared" si="266"/>
        <v>22</v>
      </c>
      <c r="I2878" s="51" t="str">
        <f t="shared" si="267"/>
        <v>A</v>
      </c>
      <c r="J2878" s="51" t="str">
        <f t="shared" si="268"/>
        <v>MQ250</v>
      </c>
      <c r="K2878" s="76" t="str">
        <f t="shared" si="269"/>
        <v>PC522A5B</v>
      </c>
      <c r="L2878" s="281" t="e">
        <f>VLOOKUP(K2878,'Planilla de control'!#REF!,2,0)</f>
        <v>#REF!</v>
      </c>
      <c r="M2878" s="29" t="e">
        <f>IF(COUNTIF('Planilla de control'!#REF!,K2878)&gt;0,"SI","NO")</f>
        <v>#REF!</v>
      </c>
    </row>
    <row r="2879" spans="1:13" x14ac:dyDescent="0.3">
      <c r="A2879" s="3" t="s">
        <v>19</v>
      </c>
      <c r="B2879" s="3" t="s">
        <v>560</v>
      </c>
      <c r="C2879" s="3"/>
      <c r="D2879" s="3"/>
      <c r="E2879" s="3"/>
      <c r="F2879" s="51" t="str">
        <f t="shared" si="264"/>
        <v>22A5</v>
      </c>
      <c r="G2879" s="51">
        <f t="shared" si="265"/>
        <v>5</v>
      </c>
      <c r="H2879" s="51">
        <f t="shared" si="266"/>
        <v>22</v>
      </c>
      <c r="I2879" s="51" t="str">
        <f t="shared" si="267"/>
        <v>A</v>
      </c>
      <c r="J2879" s="51" t="str">
        <f t="shared" si="268"/>
        <v>MQ250</v>
      </c>
      <c r="K2879" s="76" t="str">
        <f t="shared" si="269"/>
        <v>PC522A5C</v>
      </c>
      <c r="L2879" s="281" t="e">
        <f>VLOOKUP(K2879,'Planilla de control'!#REF!,2,0)</f>
        <v>#REF!</v>
      </c>
      <c r="M2879" s="29" t="e">
        <f>IF(COUNTIF('Planilla de control'!#REF!,K2879)&gt;0,"SI","NO")</f>
        <v>#REF!</v>
      </c>
    </row>
    <row r="2880" spans="1:13" x14ac:dyDescent="0.3">
      <c r="A2880" s="3" t="s">
        <v>19</v>
      </c>
      <c r="B2880" s="3" t="s">
        <v>561</v>
      </c>
      <c r="C2880" s="3"/>
      <c r="D2880" s="3"/>
      <c r="E2880" s="3"/>
      <c r="F2880" s="51" t="str">
        <f t="shared" si="264"/>
        <v>22A6</v>
      </c>
      <c r="G2880" s="51">
        <f t="shared" si="265"/>
        <v>6</v>
      </c>
      <c r="H2880" s="51">
        <f t="shared" si="266"/>
        <v>22</v>
      </c>
      <c r="I2880" s="51" t="str">
        <f t="shared" si="267"/>
        <v>A</v>
      </c>
      <c r="J2880" s="51" t="str">
        <f t="shared" si="268"/>
        <v>MQ250</v>
      </c>
      <c r="K2880" s="76" t="str">
        <f t="shared" si="269"/>
        <v>PC522A6A</v>
      </c>
      <c r="L2880" s="281" t="e">
        <f>VLOOKUP(K2880,'Planilla de control'!#REF!,2,0)</f>
        <v>#REF!</v>
      </c>
      <c r="M2880" s="29" t="e">
        <f>IF(COUNTIF('Planilla de control'!#REF!,K2880)&gt;0,"SI","NO")</f>
        <v>#REF!</v>
      </c>
    </row>
    <row r="2881" spans="1:13" x14ac:dyDescent="0.3">
      <c r="A2881" s="3" t="s">
        <v>19</v>
      </c>
      <c r="B2881" s="3" t="s">
        <v>562</v>
      </c>
      <c r="C2881" s="3"/>
      <c r="D2881" s="3"/>
      <c r="E2881" s="3"/>
      <c r="F2881" s="51" t="str">
        <f t="shared" si="264"/>
        <v>22A6</v>
      </c>
      <c r="G2881" s="51">
        <f t="shared" si="265"/>
        <v>6</v>
      </c>
      <c r="H2881" s="51">
        <f t="shared" si="266"/>
        <v>22</v>
      </c>
      <c r="I2881" s="51" t="str">
        <f t="shared" si="267"/>
        <v>A</v>
      </c>
      <c r="J2881" s="51" t="str">
        <f t="shared" si="268"/>
        <v>MQ250</v>
      </c>
      <c r="K2881" s="76" t="str">
        <f t="shared" si="269"/>
        <v>PC522A6B</v>
      </c>
      <c r="L2881" s="281" t="e">
        <f>VLOOKUP(K2881,'Planilla de control'!#REF!,2,0)</f>
        <v>#REF!</v>
      </c>
      <c r="M2881" s="29" t="e">
        <f>IF(COUNTIF('Planilla de control'!#REF!,K2881)&gt;0,"SI","NO")</f>
        <v>#REF!</v>
      </c>
    </row>
    <row r="2882" spans="1:13" x14ac:dyDescent="0.3">
      <c r="A2882" s="3" t="s">
        <v>19</v>
      </c>
      <c r="B2882" s="3" t="s">
        <v>563</v>
      </c>
      <c r="C2882" s="3"/>
      <c r="D2882" s="3"/>
      <c r="E2882" s="3"/>
      <c r="F2882" s="51" t="str">
        <f t="shared" si="264"/>
        <v>22A6</v>
      </c>
      <c r="G2882" s="51">
        <f t="shared" si="265"/>
        <v>6</v>
      </c>
      <c r="H2882" s="51">
        <f t="shared" si="266"/>
        <v>22</v>
      </c>
      <c r="I2882" s="51" t="str">
        <f t="shared" si="267"/>
        <v>A</v>
      </c>
      <c r="J2882" s="51" t="str">
        <f t="shared" si="268"/>
        <v>MQ250</v>
      </c>
      <c r="K2882" s="76" t="str">
        <f t="shared" si="269"/>
        <v>PC522A6C</v>
      </c>
      <c r="L2882" s="281" t="e">
        <f>VLOOKUP(K2882,'Planilla de control'!#REF!,2,0)</f>
        <v>#REF!</v>
      </c>
      <c r="M2882" s="29" t="e">
        <f>IF(COUNTIF('Planilla de control'!#REF!,K2882)&gt;0,"SI","NO")</f>
        <v>#REF!</v>
      </c>
    </row>
    <row r="2883" spans="1:13" x14ac:dyDescent="0.3">
      <c r="A2883" s="3" t="s">
        <v>19</v>
      </c>
      <c r="B2883" s="3" t="s">
        <v>564</v>
      </c>
      <c r="C2883" s="3"/>
      <c r="D2883" s="3"/>
      <c r="E2883" s="3"/>
      <c r="F2883" s="51" t="str">
        <f t="shared" ref="F2883:F2946" si="270">IF(OR(LEN(B2883)=9,LEN(B2883)=5),MID(B2883,1,4),MID(B2883,1,5))</f>
        <v>22A7</v>
      </c>
      <c r="G2883" s="51">
        <f t="shared" ref="G2883:G2946" si="271">IF(MID(F2883,5,1)&lt;&gt;"",MID(F2883,4,2),MID(F2883,4,1))*1</f>
        <v>7</v>
      </c>
      <c r="H2883" s="51">
        <f t="shared" ref="H2883:H2946" si="272">+MID(B2883,1,2)*1</f>
        <v>22</v>
      </c>
      <c r="I2883" s="51" t="str">
        <f t="shared" ref="I2883:I2946" si="273">+MID(B2883,3,1)</f>
        <v>A</v>
      </c>
      <c r="J2883" s="51" t="str">
        <f t="shared" ref="J2883:J2946" si="274">HLOOKUP(A2883,$O$1:$U$2,2,0)</f>
        <v>MQ250</v>
      </c>
      <c r="K2883" s="76" t="str">
        <f t="shared" ref="K2883:K2946" si="275">CONCATENATE(A2883,B2883)</f>
        <v>PC522A7A</v>
      </c>
      <c r="L2883" s="281" t="e">
        <f>VLOOKUP(K2883,'Planilla de control'!#REF!,2,0)</f>
        <v>#REF!</v>
      </c>
      <c r="M2883" s="29" t="e">
        <f>IF(COUNTIF('Planilla de control'!#REF!,K2883)&gt;0,"SI","NO")</f>
        <v>#REF!</v>
      </c>
    </row>
    <row r="2884" spans="1:13" x14ac:dyDescent="0.3">
      <c r="A2884" s="3" t="s">
        <v>19</v>
      </c>
      <c r="B2884" s="3" t="s">
        <v>565</v>
      </c>
      <c r="C2884" s="3"/>
      <c r="D2884" s="3"/>
      <c r="E2884" s="3"/>
      <c r="F2884" s="51" t="str">
        <f t="shared" si="270"/>
        <v>22A7</v>
      </c>
      <c r="G2884" s="51">
        <f t="shared" si="271"/>
        <v>7</v>
      </c>
      <c r="H2884" s="51">
        <f t="shared" si="272"/>
        <v>22</v>
      </c>
      <c r="I2884" s="51" t="str">
        <f t="shared" si="273"/>
        <v>A</v>
      </c>
      <c r="J2884" s="51" t="str">
        <f t="shared" si="274"/>
        <v>MQ250</v>
      </c>
      <c r="K2884" s="76" t="str">
        <f t="shared" si="275"/>
        <v>PC522A7B</v>
      </c>
      <c r="L2884" s="281" t="e">
        <f>VLOOKUP(K2884,'Planilla de control'!#REF!,2,0)</f>
        <v>#REF!</v>
      </c>
      <c r="M2884" s="29" t="e">
        <f>IF(COUNTIF('Planilla de control'!#REF!,K2884)&gt;0,"SI","NO")</f>
        <v>#REF!</v>
      </c>
    </row>
    <row r="2885" spans="1:13" x14ac:dyDescent="0.3">
      <c r="A2885" s="3" t="s">
        <v>19</v>
      </c>
      <c r="B2885" s="3" t="s">
        <v>566</v>
      </c>
      <c r="C2885" s="3"/>
      <c r="D2885" s="3"/>
      <c r="E2885" s="3"/>
      <c r="F2885" s="51" t="str">
        <f t="shared" si="270"/>
        <v>22A7</v>
      </c>
      <c r="G2885" s="51">
        <f t="shared" si="271"/>
        <v>7</v>
      </c>
      <c r="H2885" s="51">
        <f t="shared" si="272"/>
        <v>22</v>
      </c>
      <c r="I2885" s="51" t="str">
        <f t="shared" si="273"/>
        <v>A</v>
      </c>
      <c r="J2885" s="51" t="str">
        <f t="shared" si="274"/>
        <v>MQ250</v>
      </c>
      <c r="K2885" s="76" t="str">
        <f t="shared" si="275"/>
        <v>PC522A7C</v>
      </c>
      <c r="L2885" s="281" t="e">
        <f>VLOOKUP(K2885,'Planilla de control'!#REF!,2,0)</f>
        <v>#REF!</v>
      </c>
      <c r="M2885" s="29" t="e">
        <f>IF(COUNTIF('Planilla de control'!#REF!,K2885)&gt;0,"SI","NO")</f>
        <v>#REF!</v>
      </c>
    </row>
    <row r="2886" spans="1:13" x14ac:dyDescent="0.3">
      <c r="A2886" s="3" t="s">
        <v>19</v>
      </c>
      <c r="B2886" s="3" t="s">
        <v>569</v>
      </c>
      <c r="C2886" s="3"/>
      <c r="D2886" s="3"/>
      <c r="E2886" s="3"/>
      <c r="F2886" s="51" t="str">
        <f t="shared" si="270"/>
        <v>22A8</v>
      </c>
      <c r="G2886" s="51">
        <f t="shared" si="271"/>
        <v>8</v>
      </c>
      <c r="H2886" s="51">
        <f t="shared" si="272"/>
        <v>22</v>
      </c>
      <c r="I2886" s="51" t="str">
        <f t="shared" si="273"/>
        <v>A</v>
      </c>
      <c r="J2886" s="51" t="str">
        <f t="shared" si="274"/>
        <v>MQ250</v>
      </c>
      <c r="K2886" s="76" t="str">
        <f t="shared" si="275"/>
        <v>PC522A8A</v>
      </c>
      <c r="L2886" s="281" t="e">
        <f>VLOOKUP(K2886,'Planilla de control'!#REF!,2,0)</f>
        <v>#REF!</v>
      </c>
      <c r="M2886" s="29" t="e">
        <f>IF(COUNTIF('Planilla de control'!#REF!,K2886)&gt;0,"SI","NO")</f>
        <v>#REF!</v>
      </c>
    </row>
    <row r="2887" spans="1:13" x14ac:dyDescent="0.3">
      <c r="A2887" s="3" t="s">
        <v>19</v>
      </c>
      <c r="B2887" s="3" t="s">
        <v>570</v>
      </c>
      <c r="C2887" s="3"/>
      <c r="D2887" s="3"/>
      <c r="E2887" s="3"/>
      <c r="F2887" s="51" t="str">
        <f t="shared" si="270"/>
        <v>22A8</v>
      </c>
      <c r="G2887" s="51">
        <f t="shared" si="271"/>
        <v>8</v>
      </c>
      <c r="H2887" s="51">
        <f t="shared" si="272"/>
        <v>22</v>
      </c>
      <c r="I2887" s="51" t="str">
        <f t="shared" si="273"/>
        <v>A</v>
      </c>
      <c r="J2887" s="51" t="str">
        <f t="shared" si="274"/>
        <v>MQ250</v>
      </c>
      <c r="K2887" s="76" t="str">
        <f t="shared" si="275"/>
        <v>PC522A8B</v>
      </c>
      <c r="L2887" s="281" t="e">
        <f>VLOOKUP(K2887,'Planilla de control'!#REF!,2,0)</f>
        <v>#REF!</v>
      </c>
      <c r="M2887" s="29" t="e">
        <f>IF(COUNTIF('Planilla de control'!#REF!,K2887)&gt;0,"SI","NO")</f>
        <v>#REF!</v>
      </c>
    </row>
    <row r="2888" spans="1:13" x14ac:dyDescent="0.3">
      <c r="A2888" s="3" t="s">
        <v>19</v>
      </c>
      <c r="B2888" s="3" t="s">
        <v>571</v>
      </c>
      <c r="C2888" s="3"/>
      <c r="D2888" s="3"/>
      <c r="E2888" s="3"/>
      <c r="F2888" s="51" t="str">
        <f t="shared" si="270"/>
        <v>22A8</v>
      </c>
      <c r="G2888" s="51">
        <f t="shared" si="271"/>
        <v>8</v>
      </c>
      <c r="H2888" s="51">
        <f t="shared" si="272"/>
        <v>22</v>
      </c>
      <c r="I2888" s="51" t="str">
        <f t="shared" si="273"/>
        <v>A</v>
      </c>
      <c r="J2888" s="51" t="str">
        <f t="shared" si="274"/>
        <v>MQ250</v>
      </c>
      <c r="K2888" s="76" t="str">
        <f t="shared" si="275"/>
        <v>PC522A8C</v>
      </c>
      <c r="L2888" s="281" t="e">
        <f>VLOOKUP(K2888,'Planilla de control'!#REF!,2,0)</f>
        <v>#REF!</v>
      </c>
      <c r="M2888" s="29" t="e">
        <f>IF(COUNTIF('Planilla de control'!#REF!,K2888)&gt;0,"SI","NO")</f>
        <v>#REF!</v>
      </c>
    </row>
    <row r="2889" spans="1:13" x14ac:dyDescent="0.3">
      <c r="A2889" s="3" t="s">
        <v>19</v>
      </c>
      <c r="B2889" s="3" t="s">
        <v>572</v>
      </c>
      <c r="C2889" s="3"/>
      <c r="D2889" s="3"/>
      <c r="E2889" s="3"/>
      <c r="F2889" s="51" t="str">
        <f t="shared" si="270"/>
        <v>22A9</v>
      </c>
      <c r="G2889" s="51">
        <f t="shared" si="271"/>
        <v>9</v>
      </c>
      <c r="H2889" s="51">
        <f t="shared" si="272"/>
        <v>22</v>
      </c>
      <c r="I2889" s="51" t="str">
        <f t="shared" si="273"/>
        <v>A</v>
      </c>
      <c r="J2889" s="51" t="str">
        <f t="shared" si="274"/>
        <v>MQ250</v>
      </c>
      <c r="K2889" s="76" t="str">
        <f t="shared" si="275"/>
        <v>PC522A9A</v>
      </c>
      <c r="L2889" s="281" t="e">
        <f>VLOOKUP(K2889,'Planilla de control'!#REF!,2,0)</f>
        <v>#REF!</v>
      </c>
      <c r="M2889" s="29" t="e">
        <f>IF(COUNTIF('Planilla de control'!#REF!,K2889)&gt;0,"SI","NO")</f>
        <v>#REF!</v>
      </c>
    </row>
    <row r="2890" spans="1:13" x14ac:dyDescent="0.3">
      <c r="A2890" s="3" t="s">
        <v>19</v>
      </c>
      <c r="B2890" s="3" t="s">
        <v>573</v>
      </c>
      <c r="C2890" s="3"/>
      <c r="D2890" s="3"/>
      <c r="E2890" s="3"/>
      <c r="F2890" s="51" t="str">
        <f t="shared" si="270"/>
        <v>22A9</v>
      </c>
      <c r="G2890" s="51">
        <f t="shared" si="271"/>
        <v>9</v>
      </c>
      <c r="H2890" s="51">
        <f t="shared" si="272"/>
        <v>22</v>
      </c>
      <c r="I2890" s="51" t="str">
        <f t="shared" si="273"/>
        <v>A</v>
      </c>
      <c r="J2890" s="51" t="str">
        <f t="shared" si="274"/>
        <v>MQ250</v>
      </c>
      <c r="K2890" s="76" t="str">
        <f t="shared" si="275"/>
        <v>PC522A9B</v>
      </c>
      <c r="L2890" s="281" t="e">
        <f>VLOOKUP(K2890,'Planilla de control'!#REF!,2,0)</f>
        <v>#REF!</v>
      </c>
      <c r="M2890" s="29" t="e">
        <f>IF(COUNTIF('Planilla de control'!#REF!,K2890)&gt;0,"SI","NO")</f>
        <v>#REF!</v>
      </c>
    </row>
    <row r="2891" spans="1:13" x14ac:dyDescent="0.3">
      <c r="A2891" s="3" t="s">
        <v>19</v>
      </c>
      <c r="B2891" s="3" t="s">
        <v>574</v>
      </c>
      <c r="C2891" s="3"/>
      <c r="D2891" s="3"/>
      <c r="E2891" s="3"/>
      <c r="F2891" s="51" t="str">
        <f t="shared" si="270"/>
        <v>22A9</v>
      </c>
      <c r="G2891" s="51">
        <f t="shared" si="271"/>
        <v>9</v>
      </c>
      <c r="H2891" s="51">
        <f t="shared" si="272"/>
        <v>22</v>
      </c>
      <c r="I2891" s="51" t="str">
        <f t="shared" si="273"/>
        <v>A</v>
      </c>
      <c r="J2891" s="51" t="str">
        <f t="shared" si="274"/>
        <v>MQ250</v>
      </c>
      <c r="K2891" s="76" t="str">
        <f t="shared" si="275"/>
        <v>PC522A9C</v>
      </c>
      <c r="L2891" s="281" t="e">
        <f>VLOOKUP(K2891,'Planilla de control'!#REF!,2,0)</f>
        <v>#REF!</v>
      </c>
      <c r="M2891" s="29" t="e">
        <f>IF(COUNTIF('Planilla de control'!#REF!,K2891)&gt;0,"SI","NO")</f>
        <v>#REF!</v>
      </c>
    </row>
    <row r="2892" spans="1:13" x14ac:dyDescent="0.3">
      <c r="A2892" s="3" t="s">
        <v>19</v>
      </c>
      <c r="B2892" s="3" t="s">
        <v>575</v>
      </c>
      <c r="C2892" s="3"/>
      <c r="D2892" s="3"/>
      <c r="E2892" s="3"/>
      <c r="F2892" s="51" t="str">
        <f t="shared" si="270"/>
        <v>22B1</v>
      </c>
      <c r="G2892" s="51">
        <f t="shared" si="271"/>
        <v>1</v>
      </c>
      <c r="H2892" s="51">
        <f t="shared" si="272"/>
        <v>22</v>
      </c>
      <c r="I2892" s="51" t="str">
        <f t="shared" si="273"/>
        <v>B</v>
      </c>
      <c r="J2892" s="51" t="str">
        <f t="shared" si="274"/>
        <v>MQ250</v>
      </c>
      <c r="K2892" s="76" t="str">
        <f t="shared" si="275"/>
        <v>PC522B1A</v>
      </c>
      <c r="L2892" s="281" t="e">
        <f>VLOOKUP(K2892,'Planilla de control'!#REF!,2,0)</f>
        <v>#REF!</v>
      </c>
      <c r="M2892" s="29" t="e">
        <f>IF(COUNTIF('Planilla de control'!#REF!,K2892)&gt;0,"SI","NO")</f>
        <v>#REF!</v>
      </c>
    </row>
    <row r="2893" spans="1:13" x14ac:dyDescent="0.3">
      <c r="A2893" s="3" t="s">
        <v>19</v>
      </c>
      <c r="B2893" s="3" t="s">
        <v>576</v>
      </c>
      <c r="C2893" s="3"/>
      <c r="D2893" s="3"/>
      <c r="E2893" s="3"/>
      <c r="F2893" s="51" t="str">
        <f t="shared" si="270"/>
        <v>22B1</v>
      </c>
      <c r="G2893" s="51">
        <f t="shared" si="271"/>
        <v>1</v>
      </c>
      <c r="H2893" s="51">
        <f t="shared" si="272"/>
        <v>22</v>
      </c>
      <c r="I2893" s="51" t="str">
        <f t="shared" si="273"/>
        <v>B</v>
      </c>
      <c r="J2893" s="51" t="str">
        <f t="shared" si="274"/>
        <v>MQ250</v>
      </c>
      <c r="K2893" s="76" t="str">
        <f t="shared" si="275"/>
        <v>PC522B1B</v>
      </c>
      <c r="L2893" s="281" t="e">
        <f>VLOOKUP(K2893,'Planilla de control'!#REF!,2,0)</f>
        <v>#REF!</v>
      </c>
      <c r="M2893" s="29" t="e">
        <f>IF(COUNTIF('Planilla de control'!#REF!,K2893)&gt;0,"SI","NO")</f>
        <v>#REF!</v>
      </c>
    </row>
    <row r="2894" spans="1:13" x14ac:dyDescent="0.3">
      <c r="A2894" s="3" t="s">
        <v>19</v>
      </c>
      <c r="B2894" s="3" t="s">
        <v>577</v>
      </c>
      <c r="C2894" s="3"/>
      <c r="D2894" s="3"/>
      <c r="E2894" s="3"/>
      <c r="F2894" s="51" t="str">
        <f t="shared" si="270"/>
        <v>22B2</v>
      </c>
      <c r="G2894" s="51">
        <f t="shared" si="271"/>
        <v>2</v>
      </c>
      <c r="H2894" s="51">
        <f t="shared" si="272"/>
        <v>22</v>
      </c>
      <c r="I2894" s="51" t="str">
        <f t="shared" si="273"/>
        <v>B</v>
      </c>
      <c r="J2894" s="51" t="str">
        <f t="shared" si="274"/>
        <v>MQ250</v>
      </c>
      <c r="K2894" s="76" t="str">
        <f t="shared" si="275"/>
        <v>PC522B2A</v>
      </c>
      <c r="L2894" s="281" t="e">
        <f>VLOOKUP(K2894,'Planilla de control'!#REF!,2,0)</f>
        <v>#REF!</v>
      </c>
      <c r="M2894" s="29" t="e">
        <f>IF(COUNTIF('Planilla de control'!#REF!,K2894)&gt;0,"SI","NO")</f>
        <v>#REF!</v>
      </c>
    </row>
    <row r="2895" spans="1:13" x14ac:dyDescent="0.3">
      <c r="A2895" s="3" t="s">
        <v>19</v>
      </c>
      <c r="B2895" s="3" t="s">
        <v>578</v>
      </c>
      <c r="C2895" s="3"/>
      <c r="D2895" s="3"/>
      <c r="E2895" s="3"/>
      <c r="F2895" s="51" t="str">
        <f t="shared" si="270"/>
        <v>22B2</v>
      </c>
      <c r="G2895" s="51">
        <f t="shared" si="271"/>
        <v>2</v>
      </c>
      <c r="H2895" s="51">
        <f t="shared" si="272"/>
        <v>22</v>
      </c>
      <c r="I2895" s="51" t="str">
        <f t="shared" si="273"/>
        <v>B</v>
      </c>
      <c r="J2895" s="51" t="str">
        <f t="shared" si="274"/>
        <v>MQ250</v>
      </c>
      <c r="K2895" s="76" t="str">
        <f t="shared" si="275"/>
        <v>PC522B2B</v>
      </c>
      <c r="L2895" s="281" t="e">
        <f>VLOOKUP(K2895,'Planilla de control'!#REF!,2,0)</f>
        <v>#REF!</v>
      </c>
      <c r="M2895" s="29" t="e">
        <f>IF(COUNTIF('Planilla de control'!#REF!,K2895)&gt;0,"SI","NO")</f>
        <v>#REF!</v>
      </c>
    </row>
    <row r="2896" spans="1:13" x14ac:dyDescent="0.3">
      <c r="A2896" s="3" t="s">
        <v>19</v>
      </c>
      <c r="B2896" s="3" t="s">
        <v>579</v>
      </c>
      <c r="C2896" s="3"/>
      <c r="D2896" s="3"/>
      <c r="E2896" s="3"/>
      <c r="F2896" s="51" t="str">
        <f t="shared" si="270"/>
        <v>22B3</v>
      </c>
      <c r="G2896" s="51">
        <f t="shared" si="271"/>
        <v>3</v>
      </c>
      <c r="H2896" s="51">
        <f t="shared" si="272"/>
        <v>22</v>
      </c>
      <c r="I2896" s="51" t="str">
        <f t="shared" si="273"/>
        <v>B</v>
      </c>
      <c r="J2896" s="51" t="str">
        <f t="shared" si="274"/>
        <v>MQ250</v>
      </c>
      <c r="K2896" s="76" t="str">
        <f t="shared" si="275"/>
        <v>PC522B3A</v>
      </c>
      <c r="L2896" s="281" t="e">
        <f>VLOOKUP(K2896,'Planilla de control'!#REF!,2,0)</f>
        <v>#REF!</v>
      </c>
      <c r="M2896" s="29" t="e">
        <f>IF(COUNTIF('Planilla de control'!#REF!,K2896)&gt;0,"SI","NO")</f>
        <v>#REF!</v>
      </c>
    </row>
    <row r="2897" spans="1:13" x14ac:dyDescent="0.3">
      <c r="A2897" s="3" t="s">
        <v>19</v>
      </c>
      <c r="B2897" s="3" t="s">
        <v>580</v>
      </c>
      <c r="C2897" s="3"/>
      <c r="D2897" s="3"/>
      <c r="E2897" s="3"/>
      <c r="F2897" s="51" t="str">
        <f t="shared" si="270"/>
        <v>22B3</v>
      </c>
      <c r="G2897" s="51">
        <f t="shared" si="271"/>
        <v>3</v>
      </c>
      <c r="H2897" s="51">
        <f t="shared" si="272"/>
        <v>22</v>
      </c>
      <c r="I2897" s="51" t="str">
        <f t="shared" si="273"/>
        <v>B</v>
      </c>
      <c r="J2897" s="51" t="str">
        <f t="shared" si="274"/>
        <v>MQ250</v>
      </c>
      <c r="K2897" s="76" t="str">
        <f t="shared" si="275"/>
        <v>PC522B3B</v>
      </c>
      <c r="L2897" s="281" t="e">
        <f>VLOOKUP(K2897,'Planilla de control'!#REF!,2,0)</f>
        <v>#REF!</v>
      </c>
      <c r="M2897" s="29" t="e">
        <f>IF(COUNTIF('Planilla de control'!#REF!,K2897)&gt;0,"SI","NO")</f>
        <v>#REF!</v>
      </c>
    </row>
    <row r="2898" spans="1:13" x14ac:dyDescent="0.3">
      <c r="A2898" s="3" t="s">
        <v>19</v>
      </c>
      <c r="B2898" s="3" t="s">
        <v>582</v>
      </c>
      <c r="C2898" s="3"/>
      <c r="D2898" s="3"/>
      <c r="E2898" s="3"/>
      <c r="F2898" s="51" t="str">
        <f t="shared" si="270"/>
        <v>22B4</v>
      </c>
      <c r="G2898" s="51">
        <f t="shared" si="271"/>
        <v>4</v>
      </c>
      <c r="H2898" s="51">
        <f t="shared" si="272"/>
        <v>22</v>
      </c>
      <c r="I2898" s="51" t="str">
        <f t="shared" si="273"/>
        <v>B</v>
      </c>
      <c r="J2898" s="51" t="str">
        <f t="shared" si="274"/>
        <v>MQ250</v>
      </c>
      <c r="K2898" s="76" t="str">
        <f t="shared" si="275"/>
        <v>PC522B4A</v>
      </c>
      <c r="L2898" s="281" t="e">
        <f>VLOOKUP(K2898,'Planilla de control'!#REF!,2,0)</f>
        <v>#REF!</v>
      </c>
      <c r="M2898" s="29" t="e">
        <f>IF(COUNTIF('Planilla de control'!#REF!,K2898)&gt;0,"SI","NO")</f>
        <v>#REF!</v>
      </c>
    </row>
    <row r="2899" spans="1:13" x14ac:dyDescent="0.3">
      <c r="A2899" s="3" t="s">
        <v>19</v>
      </c>
      <c r="B2899" s="3" t="s">
        <v>583</v>
      </c>
      <c r="C2899" s="3"/>
      <c r="D2899" s="3"/>
      <c r="E2899" s="3"/>
      <c r="F2899" s="51" t="str">
        <f t="shared" si="270"/>
        <v>22B5</v>
      </c>
      <c r="G2899" s="51">
        <f t="shared" si="271"/>
        <v>5</v>
      </c>
      <c r="H2899" s="51">
        <f t="shared" si="272"/>
        <v>22</v>
      </c>
      <c r="I2899" s="51" t="str">
        <f t="shared" si="273"/>
        <v>B</v>
      </c>
      <c r="J2899" s="51" t="str">
        <f t="shared" si="274"/>
        <v>MQ250</v>
      </c>
      <c r="K2899" s="76" t="str">
        <f t="shared" si="275"/>
        <v>PC522B5A</v>
      </c>
      <c r="L2899" s="281" t="e">
        <f>VLOOKUP(K2899,'Planilla de control'!#REF!,2,0)</f>
        <v>#REF!</v>
      </c>
      <c r="M2899" s="29" t="e">
        <f>IF(COUNTIF('Planilla de control'!#REF!,K2899)&gt;0,"SI","NO")</f>
        <v>#REF!</v>
      </c>
    </row>
    <row r="2900" spans="1:13" x14ac:dyDescent="0.3">
      <c r="A2900" s="3" t="s">
        <v>19</v>
      </c>
      <c r="B2900" s="3" t="s">
        <v>584</v>
      </c>
      <c r="C2900" s="3"/>
      <c r="D2900" s="3"/>
      <c r="E2900" s="3"/>
      <c r="F2900" s="51" t="str">
        <f t="shared" si="270"/>
        <v>22B6</v>
      </c>
      <c r="G2900" s="51">
        <f t="shared" si="271"/>
        <v>6</v>
      </c>
      <c r="H2900" s="51">
        <f t="shared" si="272"/>
        <v>22</v>
      </c>
      <c r="I2900" s="51" t="str">
        <f t="shared" si="273"/>
        <v>B</v>
      </c>
      <c r="J2900" s="51" t="str">
        <f t="shared" si="274"/>
        <v>MQ250</v>
      </c>
      <c r="K2900" s="76" t="str">
        <f t="shared" si="275"/>
        <v>PC522B6A</v>
      </c>
      <c r="L2900" s="281" t="e">
        <f>VLOOKUP(K2900,'Planilla de control'!#REF!,2,0)</f>
        <v>#REF!</v>
      </c>
      <c r="M2900" s="29" t="e">
        <f>IF(COUNTIF('Planilla de control'!#REF!,K2900)&gt;0,"SI","NO")</f>
        <v>#REF!</v>
      </c>
    </row>
    <row r="2901" spans="1:13" x14ac:dyDescent="0.3">
      <c r="A2901" s="3" t="s">
        <v>19</v>
      </c>
      <c r="B2901" s="3" t="s">
        <v>585</v>
      </c>
      <c r="C2901" s="3"/>
      <c r="D2901" s="3"/>
      <c r="E2901" s="3"/>
      <c r="F2901" s="51" t="str">
        <f t="shared" si="270"/>
        <v>22B7</v>
      </c>
      <c r="G2901" s="51">
        <f t="shared" si="271"/>
        <v>7</v>
      </c>
      <c r="H2901" s="51">
        <f t="shared" si="272"/>
        <v>22</v>
      </c>
      <c r="I2901" s="51" t="str">
        <f t="shared" si="273"/>
        <v>B</v>
      </c>
      <c r="J2901" s="51" t="str">
        <f t="shared" si="274"/>
        <v>MQ250</v>
      </c>
      <c r="K2901" s="76" t="str">
        <f t="shared" si="275"/>
        <v>PC522B7A</v>
      </c>
      <c r="L2901" s="281" t="e">
        <f>VLOOKUP(K2901,'Planilla de control'!#REF!,2,0)</f>
        <v>#REF!</v>
      </c>
      <c r="M2901" s="29" t="e">
        <f>IF(COUNTIF('Planilla de control'!#REF!,K2901)&gt;0,"SI","NO")</f>
        <v>#REF!</v>
      </c>
    </row>
    <row r="2902" spans="1:13" x14ac:dyDescent="0.3">
      <c r="A2902" s="3" t="s">
        <v>19</v>
      </c>
      <c r="B2902" s="3" t="s">
        <v>588</v>
      </c>
      <c r="C2902" s="3"/>
      <c r="D2902" s="3"/>
      <c r="E2902" s="3"/>
      <c r="F2902" s="51" t="str">
        <f t="shared" si="270"/>
        <v>22B8</v>
      </c>
      <c r="G2902" s="51">
        <f t="shared" si="271"/>
        <v>8</v>
      </c>
      <c r="H2902" s="51">
        <f t="shared" si="272"/>
        <v>22</v>
      </c>
      <c r="I2902" s="51" t="str">
        <f t="shared" si="273"/>
        <v>B</v>
      </c>
      <c r="J2902" s="51" t="str">
        <f t="shared" si="274"/>
        <v>MQ250</v>
      </c>
      <c r="K2902" s="76" t="str">
        <f t="shared" si="275"/>
        <v>PC522B8A</v>
      </c>
      <c r="L2902" s="281" t="e">
        <f>VLOOKUP(K2902,'Planilla de control'!#REF!,2,0)</f>
        <v>#REF!</v>
      </c>
      <c r="M2902" s="29" t="e">
        <f>IF(COUNTIF('Planilla de control'!#REF!,K2902)&gt;0,"SI","NO")</f>
        <v>#REF!</v>
      </c>
    </row>
    <row r="2903" spans="1:13" x14ac:dyDescent="0.3">
      <c r="A2903" s="3" t="s">
        <v>19</v>
      </c>
      <c r="B2903" s="3" t="s">
        <v>589</v>
      </c>
      <c r="C2903" s="3"/>
      <c r="D2903" s="3"/>
      <c r="E2903" s="3"/>
      <c r="F2903" s="51" t="str">
        <f t="shared" si="270"/>
        <v>22B9</v>
      </c>
      <c r="G2903" s="51">
        <f t="shared" si="271"/>
        <v>9</v>
      </c>
      <c r="H2903" s="51">
        <f t="shared" si="272"/>
        <v>22</v>
      </c>
      <c r="I2903" s="51" t="str">
        <f t="shared" si="273"/>
        <v>B</v>
      </c>
      <c r="J2903" s="51" t="str">
        <f t="shared" si="274"/>
        <v>MQ250</v>
      </c>
      <c r="K2903" s="76" t="str">
        <f t="shared" si="275"/>
        <v>PC522B9A</v>
      </c>
      <c r="L2903" s="281" t="e">
        <f>VLOOKUP(K2903,'Planilla de control'!#REF!,2,0)</f>
        <v>#REF!</v>
      </c>
      <c r="M2903" s="29" t="e">
        <f>IF(COUNTIF('Planilla de control'!#REF!,K2903)&gt;0,"SI","NO")</f>
        <v>#REF!</v>
      </c>
    </row>
    <row r="2904" spans="1:13" x14ac:dyDescent="0.3">
      <c r="A2904" s="3" t="s">
        <v>19</v>
      </c>
      <c r="B2904" s="3" t="s">
        <v>591</v>
      </c>
      <c r="C2904" s="3"/>
      <c r="D2904" s="3"/>
      <c r="E2904" s="3"/>
      <c r="F2904" s="51" t="str">
        <f t="shared" si="270"/>
        <v>22B9</v>
      </c>
      <c r="G2904" s="51">
        <f t="shared" si="271"/>
        <v>9</v>
      </c>
      <c r="H2904" s="51">
        <f t="shared" si="272"/>
        <v>22</v>
      </c>
      <c r="I2904" s="51" t="str">
        <f t="shared" si="273"/>
        <v>B</v>
      </c>
      <c r="J2904" s="51" t="str">
        <f t="shared" si="274"/>
        <v>MQ250</v>
      </c>
      <c r="K2904" s="76" t="str">
        <f t="shared" si="275"/>
        <v>PC522B9B</v>
      </c>
      <c r="L2904" s="281" t="e">
        <f>VLOOKUP(K2904,'Planilla de control'!#REF!,2,0)</f>
        <v>#REF!</v>
      </c>
      <c r="M2904" s="29" t="e">
        <f>IF(COUNTIF('Planilla de control'!#REF!,K2904)&gt;0,"SI","NO")</f>
        <v>#REF!</v>
      </c>
    </row>
    <row r="2905" spans="1:13" x14ac:dyDescent="0.3">
      <c r="A2905" s="3" t="s">
        <v>19</v>
      </c>
      <c r="B2905" s="3" t="s">
        <v>593</v>
      </c>
      <c r="C2905" s="3"/>
      <c r="D2905" s="3"/>
      <c r="E2905" s="3"/>
      <c r="F2905" s="51" t="str">
        <f t="shared" si="270"/>
        <v>22B9</v>
      </c>
      <c r="G2905" s="51">
        <f t="shared" si="271"/>
        <v>9</v>
      </c>
      <c r="H2905" s="51">
        <f t="shared" si="272"/>
        <v>22</v>
      </c>
      <c r="I2905" s="51" t="str">
        <f t="shared" si="273"/>
        <v>B</v>
      </c>
      <c r="J2905" s="51" t="str">
        <f t="shared" si="274"/>
        <v>MQ250</v>
      </c>
      <c r="K2905" s="76" t="str">
        <f t="shared" si="275"/>
        <v>PC522B9C</v>
      </c>
      <c r="L2905" s="281" t="e">
        <f>VLOOKUP(K2905,'Planilla de control'!#REF!,2,0)</f>
        <v>#REF!</v>
      </c>
      <c r="M2905" s="29" t="e">
        <f>IF(COUNTIF('Planilla de control'!#REF!,K2905)&gt;0,"SI","NO")</f>
        <v>#REF!</v>
      </c>
    </row>
    <row r="2906" spans="1:13" x14ac:dyDescent="0.3">
      <c r="A2906" s="3" t="s">
        <v>19</v>
      </c>
      <c r="B2906" s="3" t="s">
        <v>594</v>
      </c>
      <c r="C2906" s="3"/>
      <c r="D2906" s="3"/>
      <c r="E2906" s="3"/>
      <c r="F2906" s="51" t="str">
        <f t="shared" si="270"/>
        <v>22C1</v>
      </c>
      <c r="G2906" s="51">
        <f t="shared" si="271"/>
        <v>1</v>
      </c>
      <c r="H2906" s="51">
        <f t="shared" si="272"/>
        <v>22</v>
      </c>
      <c r="I2906" s="51" t="str">
        <f t="shared" si="273"/>
        <v>C</v>
      </c>
      <c r="J2906" s="51" t="str">
        <f t="shared" si="274"/>
        <v>MQ250</v>
      </c>
      <c r="K2906" s="76" t="str">
        <f t="shared" si="275"/>
        <v>PC522C1A</v>
      </c>
      <c r="L2906" s="281" t="e">
        <f>VLOOKUP(K2906,'Planilla de control'!#REF!,2,0)</f>
        <v>#REF!</v>
      </c>
      <c r="M2906" s="29" t="e">
        <f>IF(COUNTIF('Planilla de control'!#REF!,K2906)&gt;0,"SI","NO")</f>
        <v>#REF!</v>
      </c>
    </row>
    <row r="2907" spans="1:13" x14ac:dyDescent="0.3">
      <c r="A2907" s="3" t="s">
        <v>19</v>
      </c>
      <c r="B2907" s="3" t="s">
        <v>595</v>
      </c>
      <c r="C2907" s="3"/>
      <c r="D2907" s="3"/>
      <c r="E2907" s="3"/>
      <c r="F2907" s="51" t="str">
        <f t="shared" si="270"/>
        <v>22C1</v>
      </c>
      <c r="G2907" s="51">
        <f t="shared" si="271"/>
        <v>1</v>
      </c>
      <c r="H2907" s="51">
        <f t="shared" si="272"/>
        <v>22</v>
      </c>
      <c r="I2907" s="51" t="str">
        <f t="shared" si="273"/>
        <v>C</v>
      </c>
      <c r="J2907" s="51" t="str">
        <f t="shared" si="274"/>
        <v>MQ250</v>
      </c>
      <c r="K2907" s="76" t="str">
        <f t="shared" si="275"/>
        <v>PC522C1B</v>
      </c>
      <c r="L2907" s="281" t="e">
        <f>VLOOKUP(K2907,'Planilla de control'!#REF!,2,0)</f>
        <v>#REF!</v>
      </c>
      <c r="M2907" s="29" t="e">
        <f>IF(COUNTIF('Planilla de control'!#REF!,K2907)&gt;0,"SI","NO")</f>
        <v>#REF!</v>
      </c>
    </row>
    <row r="2908" spans="1:13" x14ac:dyDescent="0.3">
      <c r="A2908" s="3" t="s">
        <v>19</v>
      </c>
      <c r="B2908" s="3" t="s">
        <v>596</v>
      </c>
      <c r="C2908" s="3"/>
      <c r="D2908" s="3"/>
      <c r="E2908" s="3"/>
      <c r="F2908" s="51" t="str">
        <f t="shared" si="270"/>
        <v>22C1</v>
      </c>
      <c r="G2908" s="51">
        <f t="shared" si="271"/>
        <v>1</v>
      </c>
      <c r="H2908" s="51">
        <f t="shared" si="272"/>
        <v>22</v>
      </c>
      <c r="I2908" s="51" t="str">
        <f t="shared" si="273"/>
        <v>C</v>
      </c>
      <c r="J2908" s="51" t="str">
        <f t="shared" si="274"/>
        <v>MQ250</v>
      </c>
      <c r="K2908" s="76" t="str">
        <f t="shared" si="275"/>
        <v>PC522C1C</v>
      </c>
      <c r="L2908" s="281" t="e">
        <f>VLOOKUP(K2908,'Planilla de control'!#REF!,2,0)</f>
        <v>#REF!</v>
      </c>
      <c r="M2908" s="29" t="e">
        <f>IF(COUNTIF('Planilla de control'!#REF!,K2908)&gt;0,"SI","NO")</f>
        <v>#REF!</v>
      </c>
    </row>
    <row r="2909" spans="1:13" x14ac:dyDescent="0.3">
      <c r="A2909" s="3" t="s">
        <v>19</v>
      </c>
      <c r="B2909" s="3" t="s">
        <v>597</v>
      </c>
      <c r="C2909" s="3"/>
      <c r="D2909" s="3"/>
      <c r="E2909" s="3"/>
      <c r="F2909" s="51" t="str">
        <f t="shared" si="270"/>
        <v>22C2</v>
      </c>
      <c r="G2909" s="51">
        <f t="shared" si="271"/>
        <v>2</v>
      </c>
      <c r="H2909" s="51">
        <f t="shared" si="272"/>
        <v>22</v>
      </c>
      <c r="I2909" s="51" t="str">
        <f t="shared" si="273"/>
        <v>C</v>
      </c>
      <c r="J2909" s="51" t="str">
        <f t="shared" si="274"/>
        <v>MQ250</v>
      </c>
      <c r="K2909" s="76" t="str">
        <f t="shared" si="275"/>
        <v>PC522C2A</v>
      </c>
      <c r="L2909" s="281" t="e">
        <f>VLOOKUP(K2909,'Planilla de control'!#REF!,2,0)</f>
        <v>#REF!</v>
      </c>
      <c r="M2909" s="29" t="e">
        <f>IF(COUNTIF('Planilla de control'!#REF!,K2909)&gt;0,"SI","NO")</f>
        <v>#REF!</v>
      </c>
    </row>
    <row r="2910" spans="1:13" x14ac:dyDescent="0.3">
      <c r="A2910" s="3" t="s">
        <v>19</v>
      </c>
      <c r="B2910" s="3" t="s">
        <v>600</v>
      </c>
      <c r="C2910" s="3"/>
      <c r="D2910" s="3"/>
      <c r="E2910" s="3"/>
      <c r="F2910" s="51" t="str">
        <f t="shared" si="270"/>
        <v>22C2</v>
      </c>
      <c r="G2910" s="51">
        <f t="shared" si="271"/>
        <v>2</v>
      </c>
      <c r="H2910" s="51">
        <f t="shared" si="272"/>
        <v>22</v>
      </c>
      <c r="I2910" s="51" t="str">
        <f t="shared" si="273"/>
        <v>C</v>
      </c>
      <c r="J2910" s="51" t="str">
        <f t="shared" si="274"/>
        <v>MQ250</v>
      </c>
      <c r="K2910" s="76" t="str">
        <f t="shared" si="275"/>
        <v>PC522C2B</v>
      </c>
      <c r="L2910" s="281" t="e">
        <f>VLOOKUP(K2910,'Planilla de control'!#REF!,2,0)</f>
        <v>#REF!</v>
      </c>
      <c r="M2910" s="29" t="e">
        <f>IF(COUNTIF('Planilla de control'!#REF!,K2910)&gt;0,"SI","NO")</f>
        <v>#REF!</v>
      </c>
    </row>
    <row r="2911" spans="1:13" x14ac:dyDescent="0.3">
      <c r="A2911" s="3" t="s">
        <v>19</v>
      </c>
      <c r="B2911" s="3" t="s">
        <v>601</v>
      </c>
      <c r="C2911" s="3"/>
      <c r="D2911" s="3"/>
      <c r="E2911" s="3"/>
      <c r="F2911" s="51" t="str">
        <f t="shared" si="270"/>
        <v>22C2</v>
      </c>
      <c r="G2911" s="51">
        <f t="shared" si="271"/>
        <v>2</v>
      </c>
      <c r="H2911" s="51">
        <f t="shared" si="272"/>
        <v>22</v>
      </c>
      <c r="I2911" s="51" t="str">
        <f t="shared" si="273"/>
        <v>C</v>
      </c>
      <c r="J2911" s="51" t="str">
        <f t="shared" si="274"/>
        <v>MQ250</v>
      </c>
      <c r="K2911" s="76" t="str">
        <f t="shared" si="275"/>
        <v>PC522C2C</v>
      </c>
      <c r="L2911" s="281" t="e">
        <f>VLOOKUP(K2911,'Planilla de control'!#REF!,2,0)</f>
        <v>#REF!</v>
      </c>
      <c r="M2911" s="29" t="e">
        <f>IF(COUNTIF('Planilla de control'!#REF!,K2911)&gt;0,"SI","NO")</f>
        <v>#REF!</v>
      </c>
    </row>
    <row r="2912" spans="1:13" x14ac:dyDescent="0.3">
      <c r="A2912" s="3" t="s">
        <v>19</v>
      </c>
      <c r="B2912" s="3" t="s">
        <v>602</v>
      </c>
      <c r="C2912" s="3"/>
      <c r="D2912" s="3"/>
      <c r="E2912" s="3"/>
      <c r="F2912" s="51" t="str">
        <f t="shared" si="270"/>
        <v>22C3</v>
      </c>
      <c r="G2912" s="51">
        <f t="shared" si="271"/>
        <v>3</v>
      </c>
      <c r="H2912" s="51">
        <f t="shared" si="272"/>
        <v>22</v>
      </c>
      <c r="I2912" s="51" t="str">
        <f t="shared" si="273"/>
        <v>C</v>
      </c>
      <c r="J2912" s="51" t="str">
        <f t="shared" si="274"/>
        <v>MQ250</v>
      </c>
      <c r="K2912" s="76" t="str">
        <f t="shared" si="275"/>
        <v>PC522C3A</v>
      </c>
      <c r="L2912" s="281" t="e">
        <f>VLOOKUP(K2912,'Planilla de control'!#REF!,2,0)</f>
        <v>#REF!</v>
      </c>
      <c r="M2912" s="29" t="e">
        <f>IF(COUNTIF('Planilla de control'!#REF!,K2912)&gt;0,"SI","NO")</f>
        <v>#REF!</v>
      </c>
    </row>
    <row r="2913" spans="1:13" x14ac:dyDescent="0.3">
      <c r="A2913" s="3" t="s">
        <v>19</v>
      </c>
      <c r="B2913" s="3" t="s">
        <v>605</v>
      </c>
      <c r="C2913" s="3"/>
      <c r="D2913" s="3"/>
      <c r="E2913" s="3"/>
      <c r="F2913" s="51" t="str">
        <f t="shared" si="270"/>
        <v>22C3</v>
      </c>
      <c r="G2913" s="51">
        <f t="shared" si="271"/>
        <v>3</v>
      </c>
      <c r="H2913" s="51">
        <f t="shared" si="272"/>
        <v>22</v>
      </c>
      <c r="I2913" s="51" t="str">
        <f t="shared" si="273"/>
        <v>C</v>
      </c>
      <c r="J2913" s="51" t="str">
        <f t="shared" si="274"/>
        <v>MQ250</v>
      </c>
      <c r="K2913" s="76" t="str">
        <f t="shared" si="275"/>
        <v>PC522C3B</v>
      </c>
      <c r="L2913" s="281" t="e">
        <f>VLOOKUP(K2913,'Planilla de control'!#REF!,2,0)</f>
        <v>#REF!</v>
      </c>
      <c r="M2913" s="29" t="e">
        <f>IF(COUNTIF('Planilla de control'!#REF!,K2913)&gt;0,"SI","NO")</f>
        <v>#REF!</v>
      </c>
    </row>
    <row r="2914" spans="1:13" x14ac:dyDescent="0.3">
      <c r="A2914" s="3" t="s">
        <v>19</v>
      </c>
      <c r="B2914" s="3" t="s">
        <v>606</v>
      </c>
      <c r="C2914" s="3"/>
      <c r="D2914" s="3"/>
      <c r="E2914" s="3"/>
      <c r="F2914" s="51" t="str">
        <f t="shared" si="270"/>
        <v>22C3</v>
      </c>
      <c r="G2914" s="51">
        <f t="shared" si="271"/>
        <v>3</v>
      </c>
      <c r="H2914" s="51">
        <f t="shared" si="272"/>
        <v>22</v>
      </c>
      <c r="I2914" s="51" t="str">
        <f t="shared" si="273"/>
        <v>C</v>
      </c>
      <c r="J2914" s="51" t="str">
        <f t="shared" si="274"/>
        <v>MQ250</v>
      </c>
      <c r="K2914" s="76" t="str">
        <f t="shared" si="275"/>
        <v>PC522C3C</v>
      </c>
      <c r="L2914" s="281" t="e">
        <f>VLOOKUP(K2914,'Planilla de control'!#REF!,2,0)</f>
        <v>#REF!</v>
      </c>
      <c r="M2914" s="29" t="e">
        <f>IF(COUNTIF('Planilla de control'!#REF!,K2914)&gt;0,"SI","NO")</f>
        <v>#REF!</v>
      </c>
    </row>
    <row r="2915" spans="1:13" x14ac:dyDescent="0.3">
      <c r="A2915" s="3" t="s">
        <v>19</v>
      </c>
      <c r="B2915" s="3" t="s">
        <v>607</v>
      </c>
      <c r="C2915" s="3"/>
      <c r="D2915" s="3"/>
      <c r="E2915" s="3"/>
      <c r="F2915" s="51" t="str">
        <f t="shared" si="270"/>
        <v>22C4</v>
      </c>
      <c r="G2915" s="51">
        <f t="shared" si="271"/>
        <v>4</v>
      </c>
      <c r="H2915" s="51">
        <f t="shared" si="272"/>
        <v>22</v>
      </c>
      <c r="I2915" s="51" t="str">
        <f t="shared" si="273"/>
        <v>C</v>
      </c>
      <c r="J2915" s="51" t="str">
        <f t="shared" si="274"/>
        <v>MQ250</v>
      </c>
      <c r="K2915" s="76" t="str">
        <f t="shared" si="275"/>
        <v>PC522C4A</v>
      </c>
      <c r="L2915" s="281" t="e">
        <f>VLOOKUP(K2915,'Planilla de control'!#REF!,2,0)</f>
        <v>#REF!</v>
      </c>
      <c r="M2915" s="29" t="e">
        <f>IF(COUNTIF('Planilla de control'!#REF!,K2915)&gt;0,"SI","NO")</f>
        <v>#REF!</v>
      </c>
    </row>
    <row r="2916" spans="1:13" x14ac:dyDescent="0.3">
      <c r="A2916" s="3" t="s">
        <v>19</v>
      </c>
      <c r="B2916" s="3" t="s">
        <v>608</v>
      </c>
      <c r="C2916" s="3"/>
      <c r="D2916" s="3"/>
      <c r="E2916" s="3"/>
      <c r="F2916" s="51" t="str">
        <f t="shared" si="270"/>
        <v>22C4</v>
      </c>
      <c r="G2916" s="51">
        <f t="shared" si="271"/>
        <v>4</v>
      </c>
      <c r="H2916" s="51">
        <f t="shared" si="272"/>
        <v>22</v>
      </c>
      <c r="I2916" s="51" t="str">
        <f t="shared" si="273"/>
        <v>C</v>
      </c>
      <c r="J2916" s="51" t="str">
        <f t="shared" si="274"/>
        <v>MQ250</v>
      </c>
      <c r="K2916" s="76" t="str">
        <f t="shared" si="275"/>
        <v>PC522C4B</v>
      </c>
      <c r="L2916" s="281" t="e">
        <f>VLOOKUP(K2916,'Planilla de control'!#REF!,2,0)</f>
        <v>#REF!</v>
      </c>
      <c r="M2916" s="29" t="e">
        <f>IF(COUNTIF('Planilla de control'!#REF!,K2916)&gt;0,"SI","NO")</f>
        <v>#REF!</v>
      </c>
    </row>
    <row r="2917" spans="1:13" x14ac:dyDescent="0.3">
      <c r="A2917" s="3" t="s">
        <v>19</v>
      </c>
      <c r="B2917" s="3" t="s">
        <v>609</v>
      </c>
      <c r="C2917" s="3"/>
      <c r="D2917" s="3"/>
      <c r="E2917" s="3"/>
      <c r="F2917" s="51" t="str">
        <f t="shared" si="270"/>
        <v>22C4</v>
      </c>
      <c r="G2917" s="51">
        <f t="shared" si="271"/>
        <v>4</v>
      </c>
      <c r="H2917" s="51">
        <f t="shared" si="272"/>
        <v>22</v>
      </c>
      <c r="I2917" s="51" t="str">
        <f t="shared" si="273"/>
        <v>C</v>
      </c>
      <c r="J2917" s="51" t="str">
        <f t="shared" si="274"/>
        <v>MQ250</v>
      </c>
      <c r="K2917" s="76" t="str">
        <f t="shared" si="275"/>
        <v>PC522C4C</v>
      </c>
      <c r="L2917" s="281" t="e">
        <f>VLOOKUP(K2917,'Planilla de control'!#REF!,2,0)</f>
        <v>#REF!</v>
      </c>
      <c r="M2917" s="29" t="e">
        <f>IF(COUNTIF('Planilla de control'!#REF!,K2917)&gt;0,"SI","NO")</f>
        <v>#REF!</v>
      </c>
    </row>
    <row r="2918" spans="1:13" x14ac:dyDescent="0.3">
      <c r="A2918" s="3" t="s">
        <v>19</v>
      </c>
      <c r="B2918" s="3" t="s">
        <v>610</v>
      </c>
      <c r="C2918" s="3"/>
      <c r="D2918" s="3"/>
      <c r="E2918" s="3"/>
      <c r="F2918" s="51" t="str">
        <f t="shared" si="270"/>
        <v>22C5</v>
      </c>
      <c r="G2918" s="51">
        <f t="shared" si="271"/>
        <v>5</v>
      </c>
      <c r="H2918" s="51">
        <f t="shared" si="272"/>
        <v>22</v>
      </c>
      <c r="I2918" s="51" t="str">
        <f t="shared" si="273"/>
        <v>C</v>
      </c>
      <c r="J2918" s="51" t="str">
        <f t="shared" si="274"/>
        <v>MQ250</v>
      </c>
      <c r="K2918" s="76" t="str">
        <f t="shared" si="275"/>
        <v>PC522C5A</v>
      </c>
      <c r="L2918" s="281" t="e">
        <f>VLOOKUP(K2918,'Planilla de control'!#REF!,2,0)</f>
        <v>#REF!</v>
      </c>
      <c r="M2918" s="29" t="e">
        <f>IF(COUNTIF('Planilla de control'!#REF!,K2918)&gt;0,"SI","NO")</f>
        <v>#REF!</v>
      </c>
    </row>
    <row r="2919" spans="1:13" x14ac:dyDescent="0.3">
      <c r="A2919" s="3" t="s">
        <v>19</v>
      </c>
      <c r="B2919" s="3" t="s">
        <v>611</v>
      </c>
      <c r="C2919" s="3"/>
      <c r="D2919" s="3"/>
      <c r="E2919" s="3"/>
      <c r="F2919" s="51" t="str">
        <f t="shared" si="270"/>
        <v>22C5</v>
      </c>
      <c r="G2919" s="51">
        <f t="shared" si="271"/>
        <v>5</v>
      </c>
      <c r="H2919" s="51">
        <f t="shared" si="272"/>
        <v>22</v>
      </c>
      <c r="I2919" s="51" t="str">
        <f t="shared" si="273"/>
        <v>C</v>
      </c>
      <c r="J2919" s="51" t="str">
        <f t="shared" si="274"/>
        <v>MQ250</v>
      </c>
      <c r="K2919" s="76" t="str">
        <f t="shared" si="275"/>
        <v>PC522C5B</v>
      </c>
      <c r="L2919" s="281" t="e">
        <f>VLOOKUP(K2919,'Planilla de control'!#REF!,2,0)</f>
        <v>#REF!</v>
      </c>
      <c r="M2919" s="29" t="e">
        <f>IF(COUNTIF('Planilla de control'!#REF!,K2919)&gt;0,"SI","NO")</f>
        <v>#REF!</v>
      </c>
    </row>
    <row r="2920" spans="1:13" x14ac:dyDescent="0.3">
      <c r="A2920" s="3" t="s">
        <v>19</v>
      </c>
      <c r="B2920" s="3" t="s">
        <v>612</v>
      </c>
      <c r="C2920" s="3"/>
      <c r="D2920" s="3"/>
      <c r="E2920" s="3"/>
      <c r="F2920" s="51" t="str">
        <f t="shared" si="270"/>
        <v>22C5</v>
      </c>
      <c r="G2920" s="51">
        <f t="shared" si="271"/>
        <v>5</v>
      </c>
      <c r="H2920" s="51">
        <f t="shared" si="272"/>
        <v>22</v>
      </c>
      <c r="I2920" s="51" t="str">
        <f t="shared" si="273"/>
        <v>C</v>
      </c>
      <c r="J2920" s="51" t="str">
        <f t="shared" si="274"/>
        <v>MQ250</v>
      </c>
      <c r="K2920" s="76" t="str">
        <f t="shared" si="275"/>
        <v>PC522C5C</v>
      </c>
      <c r="L2920" s="281" t="e">
        <f>VLOOKUP(K2920,'Planilla de control'!#REF!,2,0)</f>
        <v>#REF!</v>
      </c>
      <c r="M2920" s="29" t="e">
        <f>IF(COUNTIF('Planilla de control'!#REF!,K2920)&gt;0,"SI","NO")</f>
        <v>#REF!</v>
      </c>
    </row>
    <row r="2921" spans="1:13" x14ac:dyDescent="0.3">
      <c r="A2921" s="3" t="s">
        <v>19</v>
      </c>
      <c r="B2921" s="3" t="s">
        <v>613</v>
      </c>
      <c r="C2921" s="3"/>
      <c r="D2921" s="3"/>
      <c r="E2921" s="3"/>
      <c r="F2921" s="51" t="str">
        <f t="shared" si="270"/>
        <v>22C6</v>
      </c>
      <c r="G2921" s="51">
        <f t="shared" si="271"/>
        <v>6</v>
      </c>
      <c r="H2921" s="51">
        <f t="shared" si="272"/>
        <v>22</v>
      </c>
      <c r="I2921" s="51" t="str">
        <f t="shared" si="273"/>
        <v>C</v>
      </c>
      <c r="J2921" s="51" t="str">
        <f t="shared" si="274"/>
        <v>MQ250</v>
      </c>
      <c r="K2921" s="76" t="str">
        <f t="shared" si="275"/>
        <v>PC522C6A</v>
      </c>
      <c r="L2921" s="281" t="e">
        <f>VLOOKUP(K2921,'Planilla de control'!#REF!,2,0)</f>
        <v>#REF!</v>
      </c>
      <c r="M2921" s="29" t="e">
        <f>IF(COUNTIF('Planilla de control'!#REF!,K2921)&gt;0,"SI","NO")</f>
        <v>#REF!</v>
      </c>
    </row>
    <row r="2922" spans="1:13" x14ac:dyDescent="0.3">
      <c r="A2922" s="3" t="s">
        <v>19</v>
      </c>
      <c r="B2922" s="3" t="s">
        <v>616</v>
      </c>
      <c r="C2922" s="3"/>
      <c r="D2922" s="3"/>
      <c r="E2922" s="3"/>
      <c r="F2922" s="51" t="str">
        <f t="shared" si="270"/>
        <v>22C6</v>
      </c>
      <c r="G2922" s="51">
        <f t="shared" si="271"/>
        <v>6</v>
      </c>
      <c r="H2922" s="51">
        <f t="shared" si="272"/>
        <v>22</v>
      </c>
      <c r="I2922" s="51" t="str">
        <f t="shared" si="273"/>
        <v>C</v>
      </c>
      <c r="J2922" s="51" t="str">
        <f t="shared" si="274"/>
        <v>MQ250</v>
      </c>
      <c r="K2922" s="76" t="str">
        <f t="shared" si="275"/>
        <v>PC522C6B</v>
      </c>
      <c r="L2922" s="281" t="e">
        <f>VLOOKUP(K2922,'Planilla de control'!#REF!,2,0)</f>
        <v>#REF!</v>
      </c>
      <c r="M2922" s="29" t="e">
        <f>IF(COUNTIF('Planilla de control'!#REF!,K2922)&gt;0,"SI","NO")</f>
        <v>#REF!</v>
      </c>
    </row>
    <row r="2923" spans="1:13" x14ac:dyDescent="0.3">
      <c r="A2923" s="3" t="s">
        <v>19</v>
      </c>
      <c r="B2923" s="3" t="s">
        <v>618</v>
      </c>
      <c r="C2923" s="3"/>
      <c r="D2923" s="3"/>
      <c r="E2923" s="3"/>
      <c r="F2923" s="51" t="str">
        <f t="shared" si="270"/>
        <v>22C6</v>
      </c>
      <c r="G2923" s="51">
        <f t="shared" si="271"/>
        <v>6</v>
      </c>
      <c r="H2923" s="51">
        <f t="shared" si="272"/>
        <v>22</v>
      </c>
      <c r="I2923" s="51" t="str">
        <f t="shared" si="273"/>
        <v>C</v>
      </c>
      <c r="J2923" s="51" t="str">
        <f t="shared" si="274"/>
        <v>MQ250</v>
      </c>
      <c r="K2923" s="76" t="str">
        <f t="shared" si="275"/>
        <v>PC522C6C</v>
      </c>
      <c r="L2923" s="281" t="e">
        <f>VLOOKUP(K2923,'Planilla de control'!#REF!,2,0)</f>
        <v>#REF!</v>
      </c>
      <c r="M2923" s="29" t="e">
        <f>IF(COUNTIF('Planilla de control'!#REF!,K2923)&gt;0,"SI","NO")</f>
        <v>#REF!</v>
      </c>
    </row>
    <row r="2924" spans="1:13" x14ac:dyDescent="0.3">
      <c r="A2924" s="3" t="s">
        <v>19</v>
      </c>
      <c r="B2924" s="3" t="s">
        <v>620</v>
      </c>
      <c r="C2924" s="3"/>
      <c r="D2924" s="3"/>
      <c r="E2924" s="3"/>
      <c r="F2924" s="51" t="str">
        <f t="shared" si="270"/>
        <v>22C7</v>
      </c>
      <c r="G2924" s="51">
        <f t="shared" si="271"/>
        <v>7</v>
      </c>
      <c r="H2924" s="51">
        <f t="shared" si="272"/>
        <v>22</v>
      </c>
      <c r="I2924" s="51" t="str">
        <f t="shared" si="273"/>
        <v>C</v>
      </c>
      <c r="J2924" s="51" t="str">
        <f t="shared" si="274"/>
        <v>MQ250</v>
      </c>
      <c r="K2924" s="76" t="str">
        <f t="shared" si="275"/>
        <v>PC522C7A</v>
      </c>
      <c r="L2924" s="281" t="e">
        <f>VLOOKUP(K2924,'Planilla de control'!#REF!,2,0)</f>
        <v>#REF!</v>
      </c>
      <c r="M2924" s="29" t="e">
        <f>IF(COUNTIF('Planilla de control'!#REF!,K2924)&gt;0,"SI","NO")</f>
        <v>#REF!</v>
      </c>
    </row>
    <row r="2925" spans="1:13" x14ac:dyDescent="0.3">
      <c r="A2925" s="3" t="s">
        <v>19</v>
      </c>
      <c r="B2925" s="3" t="s">
        <v>621</v>
      </c>
      <c r="C2925" s="3"/>
      <c r="D2925" s="3"/>
      <c r="E2925" s="3"/>
      <c r="F2925" s="51" t="str">
        <f t="shared" si="270"/>
        <v>22C7</v>
      </c>
      <c r="G2925" s="51">
        <f t="shared" si="271"/>
        <v>7</v>
      </c>
      <c r="H2925" s="51">
        <f t="shared" si="272"/>
        <v>22</v>
      </c>
      <c r="I2925" s="51" t="str">
        <f t="shared" si="273"/>
        <v>C</v>
      </c>
      <c r="J2925" s="51" t="str">
        <f t="shared" si="274"/>
        <v>MQ250</v>
      </c>
      <c r="K2925" s="76" t="str">
        <f t="shared" si="275"/>
        <v>PC522C7B</v>
      </c>
      <c r="L2925" s="281" t="e">
        <f>VLOOKUP(K2925,'Planilla de control'!#REF!,2,0)</f>
        <v>#REF!</v>
      </c>
      <c r="M2925" s="29" t="e">
        <f>IF(COUNTIF('Planilla de control'!#REF!,K2925)&gt;0,"SI","NO")</f>
        <v>#REF!</v>
      </c>
    </row>
    <row r="2926" spans="1:13" x14ac:dyDescent="0.3">
      <c r="A2926" s="3" t="s">
        <v>19</v>
      </c>
      <c r="B2926" s="3" t="s">
        <v>624</v>
      </c>
      <c r="C2926" s="3"/>
      <c r="D2926" s="3"/>
      <c r="E2926" s="3"/>
      <c r="F2926" s="51" t="str">
        <f t="shared" si="270"/>
        <v>22C7</v>
      </c>
      <c r="G2926" s="51">
        <f t="shared" si="271"/>
        <v>7</v>
      </c>
      <c r="H2926" s="51">
        <f t="shared" si="272"/>
        <v>22</v>
      </c>
      <c r="I2926" s="51" t="str">
        <f t="shared" si="273"/>
        <v>C</v>
      </c>
      <c r="J2926" s="51" t="str">
        <f t="shared" si="274"/>
        <v>MQ250</v>
      </c>
      <c r="K2926" s="76" t="str">
        <f t="shared" si="275"/>
        <v>PC522C7C</v>
      </c>
      <c r="L2926" s="281" t="e">
        <f>VLOOKUP(K2926,'Planilla de control'!#REF!,2,0)</f>
        <v>#REF!</v>
      </c>
      <c r="M2926" s="29" t="e">
        <f>IF(COUNTIF('Planilla de control'!#REF!,K2926)&gt;0,"SI","NO")</f>
        <v>#REF!</v>
      </c>
    </row>
    <row r="2927" spans="1:13" x14ac:dyDescent="0.3">
      <c r="A2927" s="3" t="s">
        <v>19</v>
      </c>
      <c r="B2927" s="3" t="s">
        <v>626</v>
      </c>
      <c r="C2927" s="3"/>
      <c r="D2927" s="3"/>
      <c r="E2927" s="3"/>
      <c r="F2927" s="51" t="str">
        <f t="shared" si="270"/>
        <v>22C8</v>
      </c>
      <c r="G2927" s="51">
        <f t="shared" si="271"/>
        <v>8</v>
      </c>
      <c r="H2927" s="51">
        <f t="shared" si="272"/>
        <v>22</v>
      </c>
      <c r="I2927" s="51" t="str">
        <f t="shared" si="273"/>
        <v>C</v>
      </c>
      <c r="J2927" s="51" t="str">
        <f t="shared" si="274"/>
        <v>MQ250</v>
      </c>
      <c r="K2927" s="76" t="str">
        <f t="shared" si="275"/>
        <v>PC522C8A</v>
      </c>
      <c r="L2927" s="281" t="e">
        <f>VLOOKUP(K2927,'Planilla de control'!#REF!,2,0)</f>
        <v>#REF!</v>
      </c>
      <c r="M2927" s="29" t="e">
        <f>IF(COUNTIF('Planilla de control'!#REF!,K2927)&gt;0,"SI","NO")</f>
        <v>#REF!</v>
      </c>
    </row>
    <row r="2928" spans="1:13" x14ac:dyDescent="0.3">
      <c r="A2928" s="3" t="s">
        <v>19</v>
      </c>
      <c r="B2928" s="3" t="s">
        <v>628</v>
      </c>
      <c r="C2928" s="3"/>
      <c r="D2928" s="3"/>
      <c r="E2928" s="3"/>
      <c r="F2928" s="51" t="str">
        <f t="shared" si="270"/>
        <v>22C8</v>
      </c>
      <c r="G2928" s="51">
        <f t="shared" si="271"/>
        <v>8</v>
      </c>
      <c r="H2928" s="51">
        <f t="shared" si="272"/>
        <v>22</v>
      </c>
      <c r="I2928" s="51" t="str">
        <f t="shared" si="273"/>
        <v>C</v>
      </c>
      <c r="J2928" s="51" t="str">
        <f t="shared" si="274"/>
        <v>MQ250</v>
      </c>
      <c r="K2928" s="76" t="str">
        <f t="shared" si="275"/>
        <v>PC522C8B</v>
      </c>
      <c r="L2928" s="281" t="e">
        <f>VLOOKUP(K2928,'Planilla de control'!#REF!,2,0)</f>
        <v>#REF!</v>
      </c>
      <c r="M2928" s="29" t="e">
        <f>IF(COUNTIF('Planilla de control'!#REF!,K2928)&gt;0,"SI","NO")</f>
        <v>#REF!</v>
      </c>
    </row>
    <row r="2929" spans="1:13" x14ac:dyDescent="0.3">
      <c r="A2929" s="3" t="s">
        <v>19</v>
      </c>
      <c r="B2929" s="3" t="s">
        <v>630</v>
      </c>
      <c r="C2929" s="3"/>
      <c r="D2929" s="3"/>
      <c r="E2929" s="3"/>
      <c r="F2929" s="51" t="str">
        <f t="shared" si="270"/>
        <v>22C8</v>
      </c>
      <c r="G2929" s="51">
        <f t="shared" si="271"/>
        <v>8</v>
      </c>
      <c r="H2929" s="51">
        <f t="shared" si="272"/>
        <v>22</v>
      </c>
      <c r="I2929" s="51" t="str">
        <f t="shared" si="273"/>
        <v>C</v>
      </c>
      <c r="J2929" s="51" t="str">
        <f t="shared" si="274"/>
        <v>MQ250</v>
      </c>
      <c r="K2929" s="76" t="str">
        <f t="shared" si="275"/>
        <v>PC522C8C</v>
      </c>
      <c r="L2929" s="281" t="e">
        <f>VLOOKUP(K2929,'Planilla de control'!#REF!,2,0)</f>
        <v>#REF!</v>
      </c>
      <c r="M2929" s="29" t="e">
        <f>IF(COUNTIF('Planilla de control'!#REF!,K2929)&gt;0,"SI","NO")</f>
        <v>#REF!</v>
      </c>
    </row>
    <row r="2930" spans="1:13" x14ac:dyDescent="0.3">
      <c r="A2930" s="3" t="s">
        <v>19</v>
      </c>
      <c r="B2930" s="3" t="s">
        <v>632</v>
      </c>
      <c r="C2930" s="3"/>
      <c r="D2930" s="3"/>
      <c r="E2930" s="3"/>
      <c r="F2930" s="51" t="str">
        <f t="shared" si="270"/>
        <v>22C9</v>
      </c>
      <c r="G2930" s="51">
        <f t="shared" si="271"/>
        <v>9</v>
      </c>
      <c r="H2930" s="51">
        <f t="shared" si="272"/>
        <v>22</v>
      </c>
      <c r="I2930" s="51" t="str">
        <f t="shared" si="273"/>
        <v>C</v>
      </c>
      <c r="J2930" s="51" t="str">
        <f t="shared" si="274"/>
        <v>MQ250</v>
      </c>
      <c r="K2930" s="76" t="str">
        <f t="shared" si="275"/>
        <v>PC522C9A</v>
      </c>
      <c r="L2930" s="281" t="e">
        <f>VLOOKUP(K2930,'Planilla de control'!#REF!,2,0)</f>
        <v>#REF!</v>
      </c>
      <c r="M2930" s="29" t="e">
        <f>IF(COUNTIF('Planilla de control'!#REF!,K2930)&gt;0,"SI","NO")</f>
        <v>#REF!</v>
      </c>
    </row>
    <row r="2931" spans="1:13" x14ac:dyDescent="0.3">
      <c r="A2931" s="3" t="s">
        <v>19</v>
      </c>
      <c r="B2931" s="3" t="s">
        <v>633</v>
      </c>
      <c r="C2931" s="3"/>
      <c r="D2931" s="3"/>
      <c r="E2931" s="3"/>
      <c r="F2931" s="51" t="str">
        <f t="shared" si="270"/>
        <v>22C9</v>
      </c>
      <c r="G2931" s="51">
        <f t="shared" si="271"/>
        <v>9</v>
      </c>
      <c r="H2931" s="51">
        <f t="shared" si="272"/>
        <v>22</v>
      </c>
      <c r="I2931" s="51" t="str">
        <f t="shared" si="273"/>
        <v>C</v>
      </c>
      <c r="J2931" s="51" t="str">
        <f t="shared" si="274"/>
        <v>MQ250</v>
      </c>
      <c r="K2931" s="76" t="str">
        <f t="shared" si="275"/>
        <v>PC522C9B</v>
      </c>
      <c r="L2931" s="281" t="e">
        <f>VLOOKUP(K2931,'Planilla de control'!#REF!,2,0)</f>
        <v>#REF!</v>
      </c>
      <c r="M2931" s="29" t="e">
        <f>IF(COUNTIF('Planilla de control'!#REF!,K2931)&gt;0,"SI","NO")</f>
        <v>#REF!</v>
      </c>
    </row>
    <row r="2932" spans="1:13" x14ac:dyDescent="0.3">
      <c r="A2932" s="3" t="s">
        <v>19</v>
      </c>
      <c r="B2932" s="3" t="s">
        <v>634</v>
      </c>
      <c r="C2932" s="3"/>
      <c r="D2932" s="3"/>
      <c r="E2932" s="3"/>
      <c r="F2932" s="51" t="str">
        <f t="shared" si="270"/>
        <v>22C9</v>
      </c>
      <c r="G2932" s="51">
        <f t="shared" si="271"/>
        <v>9</v>
      </c>
      <c r="H2932" s="51">
        <f t="shared" si="272"/>
        <v>22</v>
      </c>
      <c r="I2932" s="51" t="str">
        <f t="shared" si="273"/>
        <v>C</v>
      </c>
      <c r="J2932" s="51" t="str">
        <f t="shared" si="274"/>
        <v>MQ250</v>
      </c>
      <c r="K2932" s="76" t="str">
        <f t="shared" si="275"/>
        <v>PC522C9C</v>
      </c>
      <c r="L2932" s="281" t="e">
        <f>VLOOKUP(K2932,'Planilla de control'!#REF!,2,0)</f>
        <v>#REF!</v>
      </c>
      <c r="M2932" s="29" t="e">
        <f>IF(COUNTIF('Planilla de control'!#REF!,K2932)&gt;0,"SI","NO")</f>
        <v>#REF!</v>
      </c>
    </row>
    <row r="2933" spans="1:13" x14ac:dyDescent="0.3">
      <c r="A2933" s="3" t="s">
        <v>19</v>
      </c>
      <c r="B2933" s="3" t="s">
        <v>635</v>
      </c>
      <c r="C2933" s="3"/>
      <c r="D2933" s="3"/>
      <c r="E2933" s="3"/>
      <c r="F2933" s="51" t="str">
        <f t="shared" si="270"/>
        <v>22D1</v>
      </c>
      <c r="G2933" s="51">
        <f t="shared" si="271"/>
        <v>1</v>
      </c>
      <c r="H2933" s="51">
        <f t="shared" si="272"/>
        <v>22</v>
      </c>
      <c r="I2933" s="51" t="str">
        <f t="shared" si="273"/>
        <v>D</v>
      </c>
      <c r="J2933" s="51" t="str">
        <f t="shared" si="274"/>
        <v>MQ250</v>
      </c>
      <c r="K2933" s="76" t="str">
        <f t="shared" si="275"/>
        <v>PC522D1A</v>
      </c>
      <c r="L2933" s="281" t="e">
        <f>VLOOKUP(K2933,'Planilla de control'!#REF!,2,0)</f>
        <v>#REF!</v>
      </c>
      <c r="M2933" s="29" t="e">
        <f>IF(COUNTIF('Planilla de control'!#REF!,K2933)&gt;0,"SI","NO")</f>
        <v>#REF!</v>
      </c>
    </row>
    <row r="2934" spans="1:13" x14ac:dyDescent="0.3">
      <c r="A2934" s="3" t="s">
        <v>19</v>
      </c>
      <c r="B2934" s="3" t="s">
        <v>636</v>
      </c>
      <c r="C2934" s="3"/>
      <c r="D2934" s="3"/>
      <c r="E2934" s="3"/>
      <c r="F2934" s="51" t="str">
        <f t="shared" si="270"/>
        <v>22D1</v>
      </c>
      <c r="G2934" s="51">
        <f t="shared" si="271"/>
        <v>1</v>
      </c>
      <c r="H2934" s="51">
        <f t="shared" si="272"/>
        <v>22</v>
      </c>
      <c r="I2934" s="51" t="str">
        <f t="shared" si="273"/>
        <v>D</v>
      </c>
      <c r="J2934" s="51" t="str">
        <f t="shared" si="274"/>
        <v>MQ250</v>
      </c>
      <c r="K2934" s="76" t="str">
        <f t="shared" si="275"/>
        <v>PC522D1B</v>
      </c>
      <c r="L2934" s="281" t="e">
        <f>VLOOKUP(K2934,'Planilla de control'!#REF!,2,0)</f>
        <v>#REF!</v>
      </c>
      <c r="M2934" s="29" t="e">
        <f>IF(COUNTIF('Planilla de control'!#REF!,K2934)&gt;0,"SI","NO")</f>
        <v>#REF!</v>
      </c>
    </row>
    <row r="2935" spans="1:13" x14ac:dyDescent="0.3">
      <c r="A2935" s="3" t="s">
        <v>19</v>
      </c>
      <c r="B2935" s="3" t="s">
        <v>637</v>
      </c>
      <c r="C2935" s="3"/>
      <c r="D2935" s="3"/>
      <c r="E2935" s="3"/>
      <c r="F2935" s="51" t="str">
        <f t="shared" si="270"/>
        <v>22D1</v>
      </c>
      <c r="G2935" s="51">
        <f t="shared" si="271"/>
        <v>1</v>
      </c>
      <c r="H2935" s="51">
        <f t="shared" si="272"/>
        <v>22</v>
      </c>
      <c r="I2935" s="51" t="str">
        <f t="shared" si="273"/>
        <v>D</v>
      </c>
      <c r="J2935" s="51" t="str">
        <f t="shared" si="274"/>
        <v>MQ250</v>
      </c>
      <c r="K2935" s="76" t="str">
        <f t="shared" si="275"/>
        <v>PC522D1C</v>
      </c>
      <c r="L2935" s="281" t="e">
        <f>VLOOKUP(K2935,'Planilla de control'!#REF!,2,0)</f>
        <v>#REF!</v>
      </c>
      <c r="M2935" s="29" t="e">
        <f>IF(COUNTIF('Planilla de control'!#REF!,K2935)&gt;0,"SI","NO")</f>
        <v>#REF!</v>
      </c>
    </row>
    <row r="2936" spans="1:13" x14ac:dyDescent="0.3">
      <c r="A2936" s="3" t="s">
        <v>19</v>
      </c>
      <c r="B2936" s="3" t="s">
        <v>638</v>
      </c>
      <c r="C2936" s="3"/>
      <c r="D2936" s="3"/>
      <c r="E2936" s="3"/>
      <c r="F2936" s="51" t="str">
        <f t="shared" si="270"/>
        <v>22D2</v>
      </c>
      <c r="G2936" s="51">
        <f t="shared" si="271"/>
        <v>2</v>
      </c>
      <c r="H2936" s="51">
        <f t="shared" si="272"/>
        <v>22</v>
      </c>
      <c r="I2936" s="51" t="str">
        <f t="shared" si="273"/>
        <v>D</v>
      </c>
      <c r="J2936" s="51" t="str">
        <f t="shared" si="274"/>
        <v>MQ250</v>
      </c>
      <c r="K2936" s="76" t="str">
        <f t="shared" si="275"/>
        <v>PC522D2A</v>
      </c>
      <c r="L2936" s="281" t="e">
        <f>VLOOKUP(K2936,'Planilla de control'!#REF!,2,0)</f>
        <v>#REF!</v>
      </c>
      <c r="M2936" s="29" t="e">
        <f>IF(COUNTIF('Planilla de control'!#REF!,K2936)&gt;0,"SI","NO")</f>
        <v>#REF!</v>
      </c>
    </row>
    <row r="2937" spans="1:13" x14ac:dyDescent="0.3">
      <c r="A2937" s="3" t="s">
        <v>19</v>
      </c>
      <c r="B2937" s="3" t="s">
        <v>641</v>
      </c>
      <c r="C2937" s="3"/>
      <c r="D2937" s="3"/>
      <c r="E2937" s="3"/>
      <c r="F2937" s="51" t="str">
        <f t="shared" si="270"/>
        <v>22D2</v>
      </c>
      <c r="G2937" s="51">
        <f t="shared" si="271"/>
        <v>2</v>
      </c>
      <c r="H2937" s="51">
        <f t="shared" si="272"/>
        <v>22</v>
      </c>
      <c r="I2937" s="51" t="str">
        <f t="shared" si="273"/>
        <v>D</v>
      </c>
      <c r="J2937" s="51" t="str">
        <f t="shared" si="274"/>
        <v>MQ250</v>
      </c>
      <c r="K2937" s="76" t="str">
        <f t="shared" si="275"/>
        <v>PC522D2B</v>
      </c>
      <c r="L2937" s="281" t="e">
        <f>VLOOKUP(K2937,'Planilla de control'!#REF!,2,0)</f>
        <v>#REF!</v>
      </c>
      <c r="M2937" s="29" t="e">
        <f>IF(COUNTIF('Planilla de control'!#REF!,K2937)&gt;0,"SI","NO")</f>
        <v>#REF!</v>
      </c>
    </row>
    <row r="2938" spans="1:13" x14ac:dyDescent="0.3">
      <c r="A2938" s="3" t="s">
        <v>19</v>
      </c>
      <c r="B2938" s="3" t="s">
        <v>643</v>
      </c>
      <c r="C2938" s="3"/>
      <c r="D2938" s="3"/>
      <c r="E2938" s="3"/>
      <c r="F2938" s="51" t="str">
        <f t="shared" si="270"/>
        <v>22D2</v>
      </c>
      <c r="G2938" s="51">
        <f t="shared" si="271"/>
        <v>2</v>
      </c>
      <c r="H2938" s="51">
        <f t="shared" si="272"/>
        <v>22</v>
      </c>
      <c r="I2938" s="51" t="str">
        <f t="shared" si="273"/>
        <v>D</v>
      </c>
      <c r="J2938" s="51" t="str">
        <f t="shared" si="274"/>
        <v>MQ250</v>
      </c>
      <c r="K2938" s="76" t="str">
        <f t="shared" si="275"/>
        <v>PC522D2C</v>
      </c>
      <c r="L2938" s="281" t="e">
        <f>VLOOKUP(K2938,'Planilla de control'!#REF!,2,0)</f>
        <v>#REF!</v>
      </c>
      <c r="M2938" s="29" t="e">
        <f>IF(COUNTIF('Planilla de control'!#REF!,K2938)&gt;0,"SI","NO")</f>
        <v>#REF!</v>
      </c>
    </row>
    <row r="2939" spans="1:13" x14ac:dyDescent="0.3">
      <c r="A2939" s="3" t="s">
        <v>19</v>
      </c>
      <c r="B2939" s="3" t="s">
        <v>645</v>
      </c>
      <c r="C2939" s="3"/>
      <c r="D2939" s="3"/>
      <c r="E2939" s="3"/>
      <c r="F2939" s="51" t="str">
        <f t="shared" si="270"/>
        <v>22D3</v>
      </c>
      <c r="G2939" s="51">
        <f t="shared" si="271"/>
        <v>3</v>
      </c>
      <c r="H2939" s="51">
        <f t="shared" si="272"/>
        <v>22</v>
      </c>
      <c r="I2939" s="51" t="str">
        <f t="shared" si="273"/>
        <v>D</v>
      </c>
      <c r="J2939" s="51" t="str">
        <f t="shared" si="274"/>
        <v>MQ250</v>
      </c>
      <c r="K2939" s="76" t="str">
        <f t="shared" si="275"/>
        <v>PC522D3A</v>
      </c>
      <c r="L2939" s="281" t="e">
        <f>VLOOKUP(K2939,'Planilla de control'!#REF!,2,0)</f>
        <v>#REF!</v>
      </c>
      <c r="M2939" s="29" t="e">
        <f>IF(COUNTIF('Planilla de control'!#REF!,K2939)&gt;0,"SI","NO")</f>
        <v>#REF!</v>
      </c>
    </row>
    <row r="2940" spans="1:13" x14ac:dyDescent="0.3">
      <c r="A2940" s="3" t="s">
        <v>19</v>
      </c>
      <c r="B2940" s="3" t="s">
        <v>647</v>
      </c>
      <c r="C2940" s="3"/>
      <c r="D2940" s="3"/>
      <c r="E2940" s="3"/>
      <c r="F2940" s="51" t="str">
        <f t="shared" si="270"/>
        <v>22D3</v>
      </c>
      <c r="G2940" s="51">
        <f t="shared" si="271"/>
        <v>3</v>
      </c>
      <c r="H2940" s="51">
        <f t="shared" si="272"/>
        <v>22</v>
      </c>
      <c r="I2940" s="51" t="str">
        <f t="shared" si="273"/>
        <v>D</v>
      </c>
      <c r="J2940" s="51" t="str">
        <f t="shared" si="274"/>
        <v>MQ250</v>
      </c>
      <c r="K2940" s="76" t="str">
        <f t="shared" si="275"/>
        <v>PC522D3B</v>
      </c>
      <c r="L2940" s="281" t="e">
        <f>VLOOKUP(K2940,'Planilla de control'!#REF!,2,0)</f>
        <v>#REF!</v>
      </c>
      <c r="M2940" s="29" t="e">
        <f>IF(COUNTIF('Planilla de control'!#REF!,K2940)&gt;0,"SI","NO")</f>
        <v>#REF!</v>
      </c>
    </row>
    <row r="2941" spans="1:13" x14ac:dyDescent="0.3">
      <c r="A2941" s="3" t="s">
        <v>19</v>
      </c>
      <c r="B2941" s="3" t="s">
        <v>648</v>
      </c>
      <c r="C2941" s="3"/>
      <c r="D2941" s="3"/>
      <c r="E2941" s="3"/>
      <c r="F2941" s="51" t="str">
        <f t="shared" si="270"/>
        <v>22D3</v>
      </c>
      <c r="G2941" s="51">
        <f t="shared" si="271"/>
        <v>3</v>
      </c>
      <c r="H2941" s="51">
        <f t="shared" si="272"/>
        <v>22</v>
      </c>
      <c r="I2941" s="51" t="str">
        <f t="shared" si="273"/>
        <v>D</v>
      </c>
      <c r="J2941" s="51" t="str">
        <f t="shared" si="274"/>
        <v>MQ250</v>
      </c>
      <c r="K2941" s="76" t="str">
        <f t="shared" si="275"/>
        <v>PC522D3C</v>
      </c>
      <c r="L2941" s="281" t="e">
        <f>VLOOKUP(K2941,'Planilla de control'!#REF!,2,0)</f>
        <v>#REF!</v>
      </c>
      <c r="M2941" s="29" t="e">
        <f>IF(COUNTIF('Planilla de control'!#REF!,K2941)&gt;0,"SI","NO")</f>
        <v>#REF!</v>
      </c>
    </row>
    <row r="2942" spans="1:13" x14ac:dyDescent="0.3">
      <c r="A2942" s="3" t="s">
        <v>19</v>
      </c>
      <c r="B2942" s="3" t="s">
        <v>650</v>
      </c>
      <c r="C2942" s="3"/>
      <c r="D2942" s="3"/>
      <c r="E2942" s="3"/>
      <c r="F2942" s="51" t="str">
        <f t="shared" si="270"/>
        <v>22D4</v>
      </c>
      <c r="G2942" s="51">
        <f t="shared" si="271"/>
        <v>4</v>
      </c>
      <c r="H2942" s="51">
        <f t="shared" si="272"/>
        <v>22</v>
      </c>
      <c r="I2942" s="51" t="str">
        <f t="shared" si="273"/>
        <v>D</v>
      </c>
      <c r="J2942" s="51" t="str">
        <f t="shared" si="274"/>
        <v>MQ250</v>
      </c>
      <c r="K2942" s="76" t="str">
        <f t="shared" si="275"/>
        <v>PC522D4A</v>
      </c>
      <c r="L2942" s="281" t="e">
        <f>VLOOKUP(K2942,'Planilla de control'!#REF!,2,0)</f>
        <v>#REF!</v>
      </c>
      <c r="M2942" s="29" t="e">
        <f>IF(COUNTIF('Planilla de control'!#REF!,K2942)&gt;0,"SI","NO")</f>
        <v>#REF!</v>
      </c>
    </row>
    <row r="2943" spans="1:13" x14ac:dyDescent="0.3">
      <c r="A2943" s="3" t="s">
        <v>19</v>
      </c>
      <c r="B2943" s="3" t="s">
        <v>652</v>
      </c>
      <c r="C2943" s="3"/>
      <c r="D2943" s="3"/>
      <c r="E2943" s="3"/>
      <c r="F2943" s="51" t="str">
        <f t="shared" si="270"/>
        <v>22D4</v>
      </c>
      <c r="G2943" s="51">
        <f t="shared" si="271"/>
        <v>4</v>
      </c>
      <c r="H2943" s="51">
        <f t="shared" si="272"/>
        <v>22</v>
      </c>
      <c r="I2943" s="51" t="str">
        <f t="shared" si="273"/>
        <v>D</v>
      </c>
      <c r="J2943" s="51" t="str">
        <f t="shared" si="274"/>
        <v>MQ250</v>
      </c>
      <c r="K2943" s="76" t="str">
        <f t="shared" si="275"/>
        <v>PC522D4B</v>
      </c>
      <c r="L2943" s="281" t="e">
        <f>VLOOKUP(K2943,'Planilla de control'!#REF!,2,0)</f>
        <v>#REF!</v>
      </c>
      <c r="M2943" s="29" t="e">
        <f>IF(COUNTIF('Planilla de control'!#REF!,K2943)&gt;0,"SI","NO")</f>
        <v>#REF!</v>
      </c>
    </row>
    <row r="2944" spans="1:13" x14ac:dyDescent="0.3">
      <c r="A2944" s="3" t="s">
        <v>19</v>
      </c>
      <c r="B2944" s="3" t="s">
        <v>654</v>
      </c>
      <c r="C2944" s="3"/>
      <c r="D2944" s="3"/>
      <c r="E2944" s="3"/>
      <c r="F2944" s="51" t="str">
        <f t="shared" si="270"/>
        <v>22D4</v>
      </c>
      <c r="G2944" s="51">
        <f t="shared" si="271"/>
        <v>4</v>
      </c>
      <c r="H2944" s="51">
        <f t="shared" si="272"/>
        <v>22</v>
      </c>
      <c r="I2944" s="51" t="str">
        <f t="shared" si="273"/>
        <v>D</v>
      </c>
      <c r="J2944" s="51" t="str">
        <f t="shared" si="274"/>
        <v>MQ250</v>
      </c>
      <c r="K2944" s="76" t="str">
        <f t="shared" si="275"/>
        <v>PC522D4C</v>
      </c>
      <c r="L2944" s="281" t="e">
        <f>VLOOKUP(K2944,'Planilla de control'!#REF!,2,0)</f>
        <v>#REF!</v>
      </c>
      <c r="M2944" s="29" t="e">
        <f>IF(COUNTIF('Planilla de control'!#REF!,K2944)&gt;0,"SI","NO")</f>
        <v>#REF!</v>
      </c>
    </row>
    <row r="2945" spans="1:13" x14ac:dyDescent="0.3">
      <c r="A2945" s="3" t="s">
        <v>19</v>
      </c>
      <c r="B2945" s="3" t="s">
        <v>656</v>
      </c>
      <c r="C2945" s="3"/>
      <c r="D2945" s="3"/>
      <c r="E2945" s="3"/>
      <c r="F2945" s="51" t="str">
        <f t="shared" si="270"/>
        <v>22D5</v>
      </c>
      <c r="G2945" s="51">
        <f t="shared" si="271"/>
        <v>5</v>
      </c>
      <c r="H2945" s="51">
        <f t="shared" si="272"/>
        <v>22</v>
      </c>
      <c r="I2945" s="51" t="str">
        <f t="shared" si="273"/>
        <v>D</v>
      </c>
      <c r="J2945" s="51" t="str">
        <f t="shared" si="274"/>
        <v>MQ250</v>
      </c>
      <c r="K2945" s="76" t="str">
        <f t="shared" si="275"/>
        <v>PC522D5A</v>
      </c>
      <c r="L2945" s="281" t="e">
        <f>VLOOKUP(K2945,'Planilla de control'!#REF!,2,0)</f>
        <v>#REF!</v>
      </c>
      <c r="M2945" s="29" t="e">
        <f>IF(COUNTIF('Planilla de control'!#REF!,K2945)&gt;0,"SI","NO")</f>
        <v>#REF!</v>
      </c>
    </row>
    <row r="2946" spans="1:13" x14ac:dyDescent="0.3">
      <c r="A2946" s="3" t="s">
        <v>19</v>
      </c>
      <c r="B2946" s="3" t="s">
        <v>658</v>
      </c>
      <c r="C2946" s="3"/>
      <c r="D2946" s="3"/>
      <c r="E2946" s="3"/>
      <c r="F2946" s="51" t="str">
        <f t="shared" si="270"/>
        <v>22D5</v>
      </c>
      <c r="G2946" s="51">
        <f t="shared" si="271"/>
        <v>5</v>
      </c>
      <c r="H2946" s="51">
        <f t="shared" si="272"/>
        <v>22</v>
      </c>
      <c r="I2946" s="51" t="str">
        <f t="shared" si="273"/>
        <v>D</v>
      </c>
      <c r="J2946" s="51" t="str">
        <f t="shared" si="274"/>
        <v>MQ250</v>
      </c>
      <c r="K2946" s="76" t="str">
        <f t="shared" si="275"/>
        <v>PC522D5B</v>
      </c>
      <c r="L2946" s="281" t="e">
        <f>VLOOKUP(K2946,'Planilla de control'!#REF!,2,0)</f>
        <v>#REF!</v>
      </c>
      <c r="M2946" s="29" t="e">
        <f>IF(COUNTIF('Planilla de control'!#REF!,K2946)&gt;0,"SI","NO")</f>
        <v>#REF!</v>
      </c>
    </row>
    <row r="2947" spans="1:13" x14ac:dyDescent="0.3">
      <c r="A2947" s="3" t="s">
        <v>19</v>
      </c>
      <c r="B2947" s="3" t="s">
        <v>659</v>
      </c>
      <c r="C2947" s="3"/>
      <c r="D2947" s="3"/>
      <c r="E2947" s="3"/>
      <c r="F2947" s="51" t="str">
        <f t="shared" ref="F2947:F3010" si="276">IF(OR(LEN(B2947)=9,LEN(B2947)=5),MID(B2947,1,4),MID(B2947,1,5))</f>
        <v>22D5</v>
      </c>
      <c r="G2947" s="51">
        <f t="shared" ref="G2947:G3010" si="277">IF(MID(F2947,5,1)&lt;&gt;"",MID(F2947,4,2),MID(F2947,4,1))*1</f>
        <v>5</v>
      </c>
      <c r="H2947" s="51">
        <f t="shared" ref="H2947:H3010" si="278">+MID(B2947,1,2)*1</f>
        <v>22</v>
      </c>
      <c r="I2947" s="51" t="str">
        <f t="shared" ref="I2947:I3010" si="279">+MID(B2947,3,1)</f>
        <v>D</v>
      </c>
      <c r="J2947" s="51" t="str">
        <f t="shared" ref="J2947:J3010" si="280">HLOOKUP(A2947,$O$1:$U$2,2,0)</f>
        <v>MQ250</v>
      </c>
      <c r="K2947" s="76" t="str">
        <f t="shared" ref="K2947:K3010" si="281">CONCATENATE(A2947,B2947)</f>
        <v>PC522D5C</v>
      </c>
      <c r="L2947" s="281" t="e">
        <f>VLOOKUP(K2947,'Planilla de control'!#REF!,2,0)</f>
        <v>#REF!</v>
      </c>
      <c r="M2947" s="29" t="e">
        <f>IF(COUNTIF('Planilla de control'!#REF!,K2947)&gt;0,"SI","NO")</f>
        <v>#REF!</v>
      </c>
    </row>
    <row r="2948" spans="1:13" x14ac:dyDescent="0.3">
      <c r="A2948" s="3" t="s">
        <v>19</v>
      </c>
      <c r="B2948" s="3" t="s">
        <v>660</v>
      </c>
      <c r="C2948" s="3"/>
      <c r="D2948" s="3"/>
      <c r="E2948" s="3"/>
      <c r="F2948" s="51" t="str">
        <f t="shared" si="276"/>
        <v>22D6</v>
      </c>
      <c r="G2948" s="51">
        <f t="shared" si="277"/>
        <v>6</v>
      </c>
      <c r="H2948" s="51">
        <f t="shared" si="278"/>
        <v>22</v>
      </c>
      <c r="I2948" s="51" t="str">
        <f t="shared" si="279"/>
        <v>D</v>
      </c>
      <c r="J2948" s="51" t="str">
        <f t="shared" si="280"/>
        <v>MQ250</v>
      </c>
      <c r="K2948" s="76" t="str">
        <f t="shared" si="281"/>
        <v>PC522D6A</v>
      </c>
      <c r="L2948" s="281" t="e">
        <f>VLOOKUP(K2948,'Planilla de control'!#REF!,2,0)</f>
        <v>#REF!</v>
      </c>
      <c r="M2948" s="29" t="e">
        <f>IF(COUNTIF('Planilla de control'!#REF!,K2948)&gt;0,"SI","NO")</f>
        <v>#REF!</v>
      </c>
    </row>
    <row r="2949" spans="1:13" x14ac:dyDescent="0.3">
      <c r="A2949" s="3" t="s">
        <v>19</v>
      </c>
      <c r="B2949" s="3" t="s">
        <v>661</v>
      </c>
      <c r="C2949" s="3"/>
      <c r="D2949" s="3"/>
      <c r="E2949" s="3"/>
      <c r="F2949" s="51" t="str">
        <f t="shared" si="276"/>
        <v>22D6</v>
      </c>
      <c r="G2949" s="51">
        <f t="shared" si="277"/>
        <v>6</v>
      </c>
      <c r="H2949" s="51">
        <f t="shared" si="278"/>
        <v>22</v>
      </c>
      <c r="I2949" s="51" t="str">
        <f t="shared" si="279"/>
        <v>D</v>
      </c>
      <c r="J2949" s="51" t="str">
        <f t="shared" si="280"/>
        <v>MQ250</v>
      </c>
      <c r="K2949" s="76" t="str">
        <f t="shared" si="281"/>
        <v>PC522D6B</v>
      </c>
      <c r="L2949" s="281" t="e">
        <f>VLOOKUP(K2949,'Planilla de control'!#REF!,2,0)</f>
        <v>#REF!</v>
      </c>
      <c r="M2949" s="29" t="e">
        <f>IF(COUNTIF('Planilla de control'!#REF!,K2949)&gt;0,"SI","NO")</f>
        <v>#REF!</v>
      </c>
    </row>
    <row r="2950" spans="1:13" x14ac:dyDescent="0.3">
      <c r="A2950" s="3" t="s">
        <v>19</v>
      </c>
      <c r="B2950" s="3" t="s">
        <v>662</v>
      </c>
      <c r="C2950" s="3"/>
      <c r="D2950" s="3"/>
      <c r="E2950" s="3"/>
      <c r="F2950" s="51" t="str">
        <f t="shared" si="276"/>
        <v>22D6</v>
      </c>
      <c r="G2950" s="51">
        <f t="shared" si="277"/>
        <v>6</v>
      </c>
      <c r="H2950" s="51">
        <f t="shared" si="278"/>
        <v>22</v>
      </c>
      <c r="I2950" s="51" t="str">
        <f t="shared" si="279"/>
        <v>D</v>
      </c>
      <c r="J2950" s="51" t="str">
        <f t="shared" si="280"/>
        <v>MQ250</v>
      </c>
      <c r="K2950" s="76" t="str">
        <f t="shared" si="281"/>
        <v>PC522D6C</v>
      </c>
      <c r="L2950" s="281" t="e">
        <f>VLOOKUP(K2950,'Planilla de control'!#REF!,2,0)</f>
        <v>#REF!</v>
      </c>
      <c r="M2950" s="29" t="e">
        <f>IF(COUNTIF('Planilla de control'!#REF!,K2950)&gt;0,"SI","NO")</f>
        <v>#REF!</v>
      </c>
    </row>
    <row r="2951" spans="1:13" x14ac:dyDescent="0.3">
      <c r="A2951" s="3" t="s">
        <v>19</v>
      </c>
      <c r="B2951" s="3" t="s">
        <v>663</v>
      </c>
      <c r="C2951" s="3"/>
      <c r="D2951" s="3"/>
      <c r="E2951" s="3"/>
      <c r="F2951" s="51" t="str">
        <f t="shared" si="276"/>
        <v>22D7</v>
      </c>
      <c r="G2951" s="51">
        <f t="shared" si="277"/>
        <v>7</v>
      </c>
      <c r="H2951" s="51">
        <f t="shared" si="278"/>
        <v>22</v>
      </c>
      <c r="I2951" s="51" t="str">
        <f t="shared" si="279"/>
        <v>D</v>
      </c>
      <c r="J2951" s="51" t="str">
        <f t="shared" si="280"/>
        <v>MQ250</v>
      </c>
      <c r="K2951" s="76" t="str">
        <f t="shared" si="281"/>
        <v>PC522D7A</v>
      </c>
      <c r="L2951" s="281" t="e">
        <f>VLOOKUP(K2951,'Planilla de control'!#REF!,2,0)</f>
        <v>#REF!</v>
      </c>
      <c r="M2951" s="29" t="e">
        <f>IF(COUNTIF('Planilla de control'!#REF!,K2951)&gt;0,"SI","NO")</f>
        <v>#REF!</v>
      </c>
    </row>
    <row r="2952" spans="1:13" x14ac:dyDescent="0.3">
      <c r="A2952" s="3" t="s">
        <v>19</v>
      </c>
      <c r="B2952" s="3" t="s">
        <v>665</v>
      </c>
      <c r="C2952" s="3"/>
      <c r="D2952" s="3"/>
      <c r="E2952" s="3"/>
      <c r="F2952" s="51" t="str">
        <f t="shared" si="276"/>
        <v>22D7</v>
      </c>
      <c r="G2952" s="51">
        <f t="shared" si="277"/>
        <v>7</v>
      </c>
      <c r="H2952" s="51">
        <f t="shared" si="278"/>
        <v>22</v>
      </c>
      <c r="I2952" s="51" t="str">
        <f t="shared" si="279"/>
        <v>D</v>
      </c>
      <c r="J2952" s="51" t="str">
        <f t="shared" si="280"/>
        <v>MQ250</v>
      </c>
      <c r="K2952" s="76" t="str">
        <f t="shared" si="281"/>
        <v>PC522D7B</v>
      </c>
      <c r="L2952" s="281" t="e">
        <f>VLOOKUP(K2952,'Planilla de control'!#REF!,2,0)</f>
        <v>#REF!</v>
      </c>
      <c r="M2952" s="29" t="e">
        <f>IF(COUNTIF('Planilla de control'!#REF!,K2952)&gt;0,"SI","NO")</f>
        <v>#REF!</v>
      </c>
    </row>
    <row r="2953" spans="1:13" x14ac:dyDescent="0.3">
      <c r="A2953" s="3" t="s">
        <v>19</v>
      </c>
      <c r="B2953" s="3" t="s">
        <v>667</v>
      </c>
      <c r="C2953" s="3"/>
      <c r="D2953" s="3"/>
      <c r="E2953" s="3"/>
      <c r="F2953" s="51" t="str">
        <f t="shared" si="276"/>
        <v>22D7</v>
      </c>
      <c r="G2953" s="51">
        <f t="shared" si="277"/>
        <v>7</v>
      </c>
      <c r="H2953" s="51">
        <f t="shared" si="278"/>
        <v>22</v>
      </c>
      <c r="I2953" s="51" t="str">
        <f t="shared" si="279"/>
        <v>D</v>
      </c>
      <c r="J2953" s="51" t="str">
        <f t="shared" si="280"/>
        <v>MQ250</v>
      </c>
      <c r="K2953" s="76" t="str">
        <f t="shared" si="281"/>
        <v>PC522D7C</v>
      </c>
      <c r="L2953" s="281" t="e">
        <f>VLOOKUP(K2953,'Planilla de control'!#REF!,2,0)</f>
        <v>#REF!</v>
      </c>
      <c r="M2953" s="29" t="e">
        <f>IF(COUNTIF('Planilla de control'!#REF!,K2953)&gt;0,"SI","NO")</f>
        <v>#REF!</v>
      </c>
    </row>
    <row r="2954" spans="1:13" x14ac:dyDescent="0.3">
      <c r="A2954" s="3" t="s">
        <v>19</v>
      </c>
      <c r="B2954" s="3" t="s">
        <v>669</v>
      </c>
      <c r="C2954" s="3"/>
      <c r="D2954" s="3"/>
      <c r="E2954" s="3"/>
      <c r="F2954" s="51" t="str">
        <f t="shared" si="276"/>
        <v>22D8</v>
      </c>
      <c r="G2954" s="51">
        <f t="shared" si="277"/>
        <v>8</v>
      </c>
      <c r="H2954" s="51">
        <f t="shared" si="278"/>
        <v>22</v>
      </c>
      <c r="I2954" s="51" t="str">
        <f t="shared" si="279"/>
        <v>D</v>
      </c>
      <c r="J2954" s="51" t="str">
        <f t="shared" si="280"/>
        <v>MQ250</v>
      </c>
      <c r="K2954" s="76" t="str">
        <f t="shared" si="281"/>
        <v>PC522D8A</v>
      </c>
      <c r="L2954" s="281" t="e">
        <f>VLOOKUP(K2954,'Planilla de control'!#REF!,2,0)</f>
        <v>#REF!</v>
      </c>
      <c r="M2954" s="29" t="e">
        <f>IF(COUNTIF('Planilla de control'!#REF!,K2954)&gt;0,"SI","NO")</f>
        <v>#REF!</v>
      </c>
    </row>
    <row r="2955" spans="1:13" x14ac:dyDescent="0.3">
      <c r="A2955" s="3" t="s">
        <v>19</v>
      </c>
      <c r="B2955" s="3" t="s">
        <v>671</v>
      </c>
      <c r="C2955" s="3"/>
      <c r="D2955" s="3"/>
      <c r="E2955" s="3"/>
      <c r="F2955" s="51" t="str">
        <f t="shared" si="276"/>
        <v>22D8</v>
      </c>
      <c r="G2955" s="51">
        <f t="shared" si="277"/>
        <v>8</v>
      </c>
      <c r="H2955" s="51">
        <f t="shared" si="278"/>
        <v>22</v>
      </c>
      <c r="I2955" s="51" t="str">
        <f t="shared" si="279"/>
        <v>D</v>
      </c>
      <c r="J2955" s="51" t="str">
        <f t="shared" si="280"/>
        <v>MQ250</v>
      </c>
      <c r="K2955" s="76" t="str">
        <f t="shared" si="281"/>
        <v>PC522D8B</v>
      </c>
      <c r="L2955" s="281" t="e">
        <f>VLOOKUP(K2955,'Planilla de control'!#REF!,2,0)</f>
        <v>#REF!</v>
      </c>
      <c r="M2955" s="29" t="e">
        <f>IF(COUNTIF('Planilla de control'!#REF!,K2955)&gt;0,"SI","NO")</f>
        <v>#REF!</v>
      </c>
    </row>
    <row r="2956" spans="1:13" x14ac:dyDescent="0.3">
      <c r="A2956" s="3" t="s">
        <v>19</v>
      </c>
      <c r="B2956" s="3" t="s">
        <v>672</v>
      </c>
      <c r="C2956" s="3"/>
      <c r="D2956" s="3"/>
      <c r="E2956" s="3"/>
      <c r="F2956" s="51" t="str">
        <f t="shared" si="276"/>
        <v>22D8</v>
      </c>
      <c r="G2956" s="51">
        <f t="shared" si="277"/>
        <v>8</v>
      </c>
      <c r="H2956" s="51">
        <f t="shared" si="278"/>
        <v>22</v>
      </c>
      <c r="I2956" s="51" t="str">
        <f t="shared" si="279"/>
        <v>D</v>
      </c>
      <c r="J2956" s="51" t="str">
        <f t="shared" si="280"/>
        <v>MQ250</v>
      </c>
      <c r="K2956" s="76" t="str">
        <f t="shared" si="281"/>
        <v>PC522D8C</v>
      </c>
      <c r="L2956" s="281" t="e">
        <f>VLOOKUP(K2956,'Planilla de control'!#REF!,2,0)</f>
        <v>#REF!</v>
      </c>
      <c r="M2956" s="29" t="e">
        <f>IF(COUNTIF('Planilla de control'!#REF!,K2956)&gt;0,"SI","NO")</f>
        <v>#REF!</v>
      </c>
    </row>
    <row r="2957" spans="1:13" x14ac:dyDescent="0.3">
      <c r="A2957" s="3" t="s">
        <v>19</v>
      </c>
      <c r="B2957" s="3" t="s">
        <v>674</v>
      </c>
      <c r="C2957" s="3"/>
      <c r="D2957" s="3"/>
      <c r="E2957" s="3"/>
      <c r="F2957" s="51" t="str">
        <f t="shared" si="276"/>
        <v>22D9</v>
      </c>
      <c r="G2957" s="51">
        <f t="shared" si="277"/>
        <v>9</v>
      </c>
      <c r="H2957" s="51">
        <f t="shared" si="278"/>
        <v>22</v>
      </c>
      <c r="I2957" s="51" t="str">
        <f t="shared" si="279"/>
        <v>D</v>
      </c>
      <c r="J2957" s="51" t="str">
        <f t="shared" si="280"/>
        <v>MQ250</v>
      </c>
      <c r="K2957" s="76" t="str">
        <f t="shared" si="281"/>
        <v>PC522D9A</v>
      </c>
      <c r="L2957" s="281" t="e">
        <f>VLOOKUP(K2957,'Planilla de control'!#REF!,2,0)</f>
        <v>#REF!</v>
      </c>
      <c r="M2957" s="29" t="e">
        <f>IF(COUNTIF('Planilla de control'!#REF!,K2957)&gt;0,"SI","NO")</f>
        <v>#REF!</v>
      </c>
    </row>
    <row r="2958" spans="1:13" x14ac:dyDescent="0.3">
      <c r="A2958" s="3" t="s">
        <v>19</v>
      </c>
      <c r="B2958" s="3" t="s">
        <v>675</v>
      </c>
      <c r="C2958" s="3"/>
      <c r="D2958" s="3"/>
      <c r="E2958" s="3"/>
      <c r="F2958" s="51" t="str">
        <f t="shared" si="276"/>
        <v>22D9</v>
      </c>
      <c r="G2958" s="51">
        <f t="shared" si="277"/>
        <v>9</v>
      </c>
      <c r="H2958" s="51">
        <f t="shared" si="278"/>
        <v>22</v>
      </c>
      <c r="I2958" s="51" t="str">
        <f t="shared" si="279"/>
        <v>D</v>
      </c>
      <c r="J2958" s="51" t="str">
        <f t="shared" si="280"/>
        <v>MQ250</v>
      </c>
      <c r="K2958" s="76" t="str">
        <f t="shared" si="281"/>
        <v>PC522D9B</v>
      </c>
      <c r="L2958" s="281" t="e">
        <f>VLOOKUP(K2958,'Planilla de control'!#REF!,2,0)</f>
        <v>#REF!</v>
      </c>
      <c r="M2958" s="29" t="e">
        <f>IF(COUNTIF('Planilla de control'!#REF!,K2958)&gt;0,"SI","NO")</f>
        <v>#REF!</v>
      </c>
    </row>
    <row r="2959" spans="1:13" x14ac:dyDescent="0.3">
      <c r="A2959" s="3" t="s">
        <v>19</v>
      </c>
      <c r="B2959" s="3" t="s">
        <v>676</v>
      </c>
      <c r="C2959" s="3"/>
      <c r="D2959" s="3"/>
      <c r="E2959" s="3"/>
      <c r="F2959" s="51" t="str">
        <f t="shared" si="276"/>
        <v>22D9</v>
      </c>
      <c r="G2959" s="51">
        <f t="shared" si="277"/>
        <v>9</v>
      </c>
      <c r="H2959" s="51">
        <f t="shared" si="278"/>
        <v>22</v>
      </c>
      <c r="I2959" s="51" t="str">
        <f t="shared" si="279"/>
        <v>D</v>
      </c>
      <c r="J2959" s="51" t="str">
        <f t="shared" si="280"/>
        <v>MQ250</v>
      </c>
      <c r="K2959" s="76" t="str">
        <f t="shared" si="281"/>
        <v>PC522D9C</v>
      </c>
      <c r="L2959" s="281" t="e">
        <f>VLOOKUP(K2959,'Planilla de control'!#REF!,2,0)</f>
        <v>#REF!</v>
      </c>
      <c r="M2959" s="29" t="e">
        <f>IF(COUNTIF('Planilla de control'!#REF!,K2959)&gt;0,"SI","NO")</f>
        <v>#REF!</v>
      </c>
    </row>
    <row r="2960" spans="1:13" x14ac:dyDescent="0.3">
      <c r="A2960" s="3" t="s">
        <v>19</v>
      </c>
      <c r="B2960" s="3" t="s">
        <v>677</v>
      </c>
      <c r="C2960" s="3"/>
      <c r="D2960" s="3"/>
      <c r="E2960" s="3"/>
      <c r="F2960" s="51" t="str">
        <f t="shared" si="276"/>
        <v>22E1</v>
      </c>
      <c r="G2960" s="51">
        <f t="shared" si="277"/>
        <v>1</v>
      </c>
      <c r="H2960" s="51">
        <f t="shared" si="278"/>
        <v>22</v>
      </c>
      <c r="I2960" s="51" t="str">
        <f t="shared" si="279"/>
        <v>E</v>
      </c>
      <c r="J2960" s="51" t="str">
        <f t="shared" si="280"/>
        <v>MQ250</v>
      </c>
      <c r="K2960" s="76" t="str">
        <f t="shared" si="281"/>
        <v>PC522E1A</v>
      </c>
      <c r="L2960" s="281" t="e">
        <f>VLOOKUP(K2960,'Planilla de control'!#REF!,2,0)</f>
        <v>#REF!</v>
      </c>
      <c r="M2960" s="29" t="e">
        <f>IF(COUNTIF('Planilla de control'!#REF!,K2960)&gt;0,"SI","NO")</f>
        <v>#REF!</v>
      </c>
    </row>
    <row r="2961" spans="1:13" x14ac:dyDescent="0.3">
      <c r="A2961" s="3" t="s">
        <v>19</v>
      </c>
      <c r="B2961" s="3" t="s">
        <v>678</v>
      </c>
      <c r="C2961" s="3"/>
      <c r="D2961" s="3"/>
      <c r="E2961" s="3"/>
      <c r="F2961" s="51" t="str">
        <f t="shared" si="276"/>
        <v>22E1</v>
      </c>
      <c r="G2961" s="51">
        <f t="shared" si="277"/>
        <v>1</v>
      </c>
      <c r="H2961" s="51">
        <f t="shared" si="278"/>
        <v>22</v>
      </c>
      <c r="I2961" s="51" t="str">
        <f t="shared" si="279"/>
        <v>E</v>
      </c>
      <c r="J2961" s="51" t="str">
        <f t="shared" si="280"/>
        <v>MQ250</v>
      </c>
      <c r="K2961" s="76" t="str">
        <f t="shared" si="281"/>
        <v>PC522E1B</v>
      </c>
      <c r="L2961" s="281" t="e">
        <f>VLOOKUP(K2961,'Planilla de control'!#REF!,2,0)</f>
        <v>#REF!</v>
      </c>
      <c r="M2961" s="29" t="e">
        <f>IF(COUNTIF('Planilla de control'!#REF!,K2961)&gt;0,"SI","NO")</f>
        <v>#REF!</v>
      </c>
    </row>
    <row r="2962" spans="1:13" x14ac:dyDescent="0.3">
      <c r="A2962" s="3" t="s">
        <v>19</v>
      </c>
      <c r="B2962" s="3" t="s">
        <v>679</v>
      </c>
      <c r="C2962" s="3"/>
      <c r="D2962" s="3"/>
      <c r="E2962" s="3"/>
      <c r="F2962" s="51" t="str">
        <f t="shared" si="276"/>
        <v>22E1</v>
      </c>
      <c r="G2962" s="51">
        <f t="shared" si="277"/>
        <v>1</v>
      </c>
      <c r="H2962" s="51">
        <f t="shared" si="278"/>
        <v>22</v>
      </c>
      <c r="I2962" s="51" t="str">
        <f t="shared" si="279"/>
        <v>E</v>
      </c>
      <c r="J2962" s="51" t="str">
        <f t="shared" si="280"/>
        <v>MQ250</v>
      </c>
      <c r="K2962" s="76" t="str">
        <f t="shared" si="281"/>
        <v>PC522E1C</v>
      </c>
      <c r="L2962" s="281" t="e">
        <f>VLOOKUP(K2962,'Planilla de control'!#REF!,2,0)</f>
        <v>#REF!</v>
      </c>
      <c r="M2962" s="29" t="e">
        <f>IF(COUNTIF('Planilla de control'!#REF!,K2962)&gt;0,"SI","NO")</f>
        <v>#REF!</v>
      </c>
    </row>
    <row r="2963" spans="1:13" x14ac:dyDescent="0.3">
      <c r="A2963" s="3" t="s">
        <v>19</v>
      </c>
      <c r="B2963" s="3" t="s">
        <v>680</v>
      </c>
      <c r="C2963" s="3"/>
      <c r="D2963" s="3"/>
      <c r="E2963" s="3"/>
      <c r="F2963" s="51" t="str">
        <f t="shared" si="276"/>
        <v>22E2</v>
      </c>
      <c r="G2963" s="51">
        <f t="shared" si="277"/>
        <v>2</v>
      </c>
      <c r="H2963" s="51">
        <f t="shared" si="278"/>
        <v>22</v>
      </c>
      <c r="I2963" s="51" t="str">
        <f t="shared" si="279"/>
        <v>E</v>
      </c>
      <c r="J2963" s="51" t="str">
        <f t="shared" si="280"/>
        <v>MQ250</v>
      </c>
      <c r="K2963" s="76" t="str">
        <f t="shared" si="281"/>
        <v>PC522E2A</v>
      </c>
      <c r="L2963" s="281" t="e">
        <f>VLOOKUP(K2963,'Planilla de control'!#REF!,2,0)</f>
        <v>#REF!</v>
      </c>
      <c r="M2963" s="29" t="e">
        <f>IF(COUNTIF('Planilla de control'!#REF!,K2963)&gt;0,"SI","NO")</f>
        <v>#REF!</v>
      </c>
    </row>
    <row r="2964" spans="1:13" x14ac:dyDescent="0.3">
      <c r="A2964" s="3" t="s">
        <v>19</v>
      </c>
      <c r="B2964" s="3" t="s">
        <v>681</v>
      </c>
      <c r="C2964" s="3"/>
      <c r="D2964" s="3"/>
      <c r="E2964" s="3"/>
      <c r="F2964" s="51" t="str">
        <f t="shared" si="276"/>
        <v>22E2</v>
      </c>
      <c r="G2964" s="51">
        <f t="shared" si="277"/>
        <v>2</v>
      </c>
      <c r="H2964" s="51">
        <f t="shared" si="278"/>
        <v>22</v>
      </c>
      <c r="I2964" s="51" t="str">
        <f t="shared" si="279"/>
        <v>E</v>
      </c>
      <c r="J2964" s="51" t="str">
        <f t="shared" si="280"/>
        <v>MQ250</v>
      </c>
      <c r="K2964" s="76" t="str">
        <f t="shared" si="281"/>
        <v>PC522E2B</v>
      </c>
      <c r="L2964" s="281" t="e">
        <f>VLOOKUP(K2964,'Planilla de control'!#REF!,2,0)</f>
        <v>#REF!</v>
      </c>
      <c r="M2964" s="29" t="e">
        <f>IF(COUNTIF('Planilla de control'!#REF!,K2964)&gt;0,"SI","NO")</f>
        <v>#REF!</v>
      </c>
    </row>
    <row r="2965" spans="1:13" x14ac:dyDescent="0.3">
      <c r="A2965" s="3" t="s">
        <v>19</v>
      </c>
      <c r="B2965" s="3" t="s">
        <v>682</v>
      </c>
      <c r="C2965" s="3"/>
      <c r="D2965" s="3"/>
      <c r="E2965" s="3"/>
      <c r="F2965" s="51" t="str">
        <f t="shared" si="276"/>
        <v>22E2</v>
      </c>
      <c r="G2965" s="51">
        <f t="shared" si="277"/>
        <v>2</v>
      </c>
      <c r="H2965" s="51">
        <f t="shared" si="278"/>
        <v>22</v>
      </c>
      <c r="I2965" s="51" t="str">
        <f t="shared" si="279"/>
        <v>E</v>
      </c>
      <c r="J2965" s="51" t="str">
        <f t="shared" si="280"/>
        <v>MQ250</v>
      </c>
      <c r="K2965" s="76" t="str">
        <f t="shared" si="281"/>
        <v>PC522E2C</v>
      </c>
      <c r="L2965" s="281" t="e">
        <f>VLOOKUP(K2965,'Planilla de control'!#REF!,2,0)</f>
        <v>#REF!</v>
      </c>
      <c r="M2965" s="29" t="e">
        <f>IF(COUNTIF('Planilla de control'!#REF!,K2965)&gt;0,"SI","NO")</f>
        <v>#REF!</v>
      </c>
    </row>
    <row r="2966" spans="1:13" x14ac:dyDescent="0.3">
      <c r="A2966" s="3" t="s">
        <v>19</v>
      </c>
      <c r="B2966" s="3" t="s">
        <v>684</v>
      </c>
      <c r="C2966" s="3"/>
      <c r="D2966" s="3"/>
      <c r="E2966" s="3"/>
      <c r="F2966" s="51" t="str">
        <f t="shared" si="276"/>
        <v>22E3</v>
      </c>
      <c r="G2966" s="51">
        <f t="shared" si="277"/>
        <v>3</v>
      </c>
      <c r="H2966" s="51">
        <f t="shared" si="278"/>
        <v>22</v>
      </c>
      <c r="I2966" s="51" t="str">
        <f t="shared" si="279"/>
        <v>E</v>
      </c>
      <c r="J2966" s="51" t="str">
        <f t="shared" si="280"/>
        <v>MQ250</v>
      </c>
      <c r="K2966" s="76" t="str">
        <f t="shared" si="281"/>
        <v>PC522E3A</v>
      </c>
      <c r="L2966" s="281" t="e">
        <f>VLOOKUP(K2966,'Planilla de control'!#REF!,2,0)</f>
        <v>#REF!</v>
      </c>
      <c r="M2966" s="29" t="e">
        <f>IF(COUNTIF('Planilla de control'!#REF!,K2966)&gt;0,"SI","NO")</f>
        <v>#REF!</v>
      </c>
    </row>
    <row r="2967" spans="1:13" x14ac:dyDescent="0.3">
      <c r="A2967" s="3" t="s">
        <v>19</v>
      </c>
      <c r="B2967" s="3" t="s">
        <v>686</v>
      </c>
      <c r="C2967" s="3"/>
      <c r="D2967" s="3"/>
      <c r="E2967" s="3"/>
      <c r="F2967" s="51" t="str">
        <f t="shared" si="276"/>
        <v>22E3</v>
      </c>
      <c r="G2967" s="51">
        <f t="shared" si="277"/>
        <v>3</v>
      </c>
      <c r="H2967" s="51">
        <f t="shared" si="278"/>
        <v>22</v>
      </c>
      <c r="I2967" s="51" t="str">
        <f t="shared" si="279"/>
        <v>E</v>
      </c>
      <c r="J2967" s="51" t="str">
        <f t="shared" si="280"/>
        <v>MQ250</v>
      </c>
      <c r="K2967" s="76" t="str">
        <f t="shared" si="281"/>
        <v>PC522E3B</v>
      </c>
      <c r="L2967" s="281" t="e">
        <f>VLOOKUP(K2967,'Planilla de control'!#REF!,2,0)</f>
        <v>#REF!</v>
      </c>
      <c r="M2967" s="29" t="e">
        <f>IF(COUNTIF('Planilla de control'!#REF!,K2967)&gt;0,"SI","NO")</f>
        <v>#REF!</v>
      </c>
    </row>
    <row r="2968" spans="1:13" x14ac:dyDescent="0.3">
      <c r="A2968" s="3" t="s">
        <v>19</v>
      </c>
      <c r="B2968" s="3" t="s">
        <v>688</v>
      </c>
      <c r="C2968" s="3"/>
      <c r="D2968" s="3"/>
      <c r="E2968" s="3"/>
      <c r="F2968" s="51" t="str">
        <f t="shared" si="276"/>
        <v>22E3</v>
      </c>
      <c r="G2968" s="51">
        <f t="shared" si="277"/>
        <v>3</v>
      </c>
      <c r="H2968" s="51">
        <f t="shared" si="278"/>
        <v>22</v>
      </c>
      <c r="I2968" s="51" t="str">
        <f t="shared" si="279"/>
        <v>E</v>
      </c>
      <c r="J2968" s="51" t="str">
        <f t="shared" si="280"/>
        <v>MQ250</v>
      </c>
      <c r="K2968" s="76" t="str">
        <f t="shared" si="281"/>
        <v>PC522E3C</v>
      </c>
      <c r="L2968" s="281" t="e">
        <f>VLOOKUP(K2968,'Planilla de control'!#REF!,2,0)</f>
        <v>#REF!</v>
      </c>
      <c r="M2968" s="29" t="e">
        <f>IF(COUNTIF('Planilla de control'!#REF!,K2968)&gt;0,"SI","NO")</f>
        <v>#REF!</v>
      </c>
    </row>
    <row r="2969" spans="1:13" x14ac:dyDescent="0.3">
      <c r="A2969" s="3" t="s">
        <v>19</v>
      </c>
      <c r="B2969" s="3" t="s">
        <v>690</v>
      </c>
      <c r="C2969" s="3"/>
      <c r="D2969" s="3"/>
      <c r="E2969" s="3"/>
      <c r="F2969" s="51" t="str">
        <f t="shared" si="276"/>
        <v>22E4</v>
      </c>
      <c r="G2969" s="51">
        <f t="shared" si="277"/>
        <v>4</v>
      </c>
      <c r="H2969" s="51">
        <f t="shared" si="278"/>
        <v>22</v>
      </c>
      <c r="I2969" s="51" t="str">
        <f t="shared" si="279"/>
        <v>E</v>
      </c>
      <c r="J2969" s="51" t="str">
        <f t="shared" si="280"/>
        <v>MQ250</v>
      </c>
      <c r="K2969" s="76" t="str">
        <f t="shared" si="281"/>
        <v>PC522E4A</v>
      </c>
      <c r="L2969" s="281" t="e">
        <f>VLOOKUP(K2969,'Planilla de control'!#REF!,2,0)</f>
        <v>#REF!</v>
      </c>
      <c r="M2969" s="29" t="e">
        <f>IF(COUNTIF('Planilla de control'!#REF!,K2969)&gt;0,"SI","NO")</f>
        <v>#REF!</v>
      </c>
    </row>
    <row r="2970" spans="1:13" x14ac:dyDescent="0.3">
      <c r="A2970" s="3" t="s">
        <v>19</v>
      </c>
      <c r="B2970" s="3" t="s">
        <v>693</v>
      </c>
      <c r="C2970" s="3"/>
      <c r="D2970" s="3"/>
      <c r="E2970" s="3"/>
      <c r="F2970" s="51" t="str">
        <f t="shared" si="276"/>
        <v>22E4</v>
      </c>
      <c r="G2970" s="51">
        <f t="shared" si="277"/>
        <v>4</v>
      </c>
      <c r="H2970" s="51">
        <f t="shared" si="278"/>
        <v>22</v>
      </c>
      <c r="I2970" s="51" t="str">
        <f t="shared" si="279"/>
        <v>E</v>
      </c>
      <c r="J2970" s="51" t="str">
        <f t="shared" si="280"/>
        <v>MQ250</v>
      </c>
      <c r="K2970" s="76" t="str">
        <f t="shared" si="281"/>
        <v>PC522E4B</v>
      </c>
      <c r="L2970" s="281" t="e">
        <f>VLOOKUP(K2970,'Planilla de control'!#REF!,2,0)</f>
        <v>#REF!</v>
      </c>
      <c r="M2970" s="29" t="e">
        <f>IF(COUNTIF('Planilla de control'!#REF!,K2970)&gt;0,"SI","NO")</f>
        <v>#REF!</v>
      </c>
    </row>
    <row r="2971" spans="1:13" x14ac:dyDescent="0.3">
      <c r="A2971" s="3" t="s">
        <v>19</v>
      </c>
      <c r="B2971" s="3" t="s">
        <v>696</v>
      </c>
      <c r="C2971" s="3"/>
      <c r="D2971" s="3"/>
      <c r="E2971" s="3"/>
      <c r="F2971" s="51" t="str">
        <f t="shared" si="276"/>
        <v>22E4</v>
      </c>
      <c r="G2971" s="51">
        <f t="shared" si="277"/>
        <v>4</v>
      </c>
      <c r="H2971" s="51">
        <f t="shared" si="278"/>
        <v>22</v>
      </c>
      <c r="I2971" s="51" t="str">
        <f t="shared" si="279"/>
        <v>E</v>
      </c>
      <c r="J2971" s="51" t="str">
        <f t="shared" si="280"/>
        <v>MQ250</v>
      </c>
      <c r="K2971" s="76" t="str">
        <f t="shared" si="281"/>
        <v>PC522E4C</v>
      </c>
      <c r="L2971" s="281" t="e">
        <f>VLOOKUP(K2971,'Planilla de control'!#REF!,2,0)</f>
        <v>#REF!</v>
      </c>
      <c r="M2971" s="29" t="e">
        <f>IF(COUNTIF('Planilla de control'!#REF!,K2971)&gt;0,"SI","NO")</f>
        <v>#REF!</v>
      </c>
    </row>
    <row r="2972" spans="1:13" x14ac:dyDescent="0.3">
      <c r="A2972" s="3" t="s">
        <v>19</v>
      </c>
      <c r="B2972" s="3" t="s">
        <v>699</v>
      </c>
      <c r="C2972" s="3"/>
      <c r="D2972" s="3"/>
      <c r="E2972" s="3"/>
      <c r="F2972" s="51" t="str">
        <f t="shared" si="276"/>
        <v>22E5</v>
      </c>
      <c r="G2972" s="51">
        <f t="shared" si="277"/>
        <v>5</v>
      </c>
      <c r="H2972" s="51">
        <f t="shared" si="278"/>
        <v>22</v>
      </c>
      <c r="I2972" s="51" t="str">
        <f t="shared" si="279"/>
        <v>E</v>
      </c>
      <c r="J2972" s="51" t="str">
        <f t="shared" si="280"/>
        <v>MQ250</v>
      </c>
      <c r="K2972" s="76" t="str">
        <f t="shared" si="281"/>
        <v>PC522E5A</v>
      </c>
      <c r="L2972" s="281" t="e">
        <f>VLOOKUP(K2972,'Planilla de control'!#REF!,2,0)</f>
        <v>#REF!</v>
      </c>
      <c r="M2972" s="29" t="e">
        <f>IF(COUNTIF('Planilla de control'!#REF!,K2972)&gt;0,"SI","NO")</f>
        <v>#REF!</v>
      </c>
    </row>
    <row r="2973" spans="1:13" x14ac:dyDescent="0.3">
      <c r="A2973" s="3" t="s">
        <v>19</v>
      </c>
      <c r="B2973" s="3" t="s">
        <v>701</v>
      </c>
      <c r="C2973" s="3"/>
      <c r="D2973" s="3"/>
      <c r="E2973" s="3"/>
      <c r="F2973" s="51" t="str">
        <f t="shared" si="276"/>
        <v>22E5</v>
      </c>
      <c r="G2973" s="51">
        <f t="shared" si="277"/>
        <v>5</v>
      </c>
      <c r="H2973" s="51">
        <f t="shared" si="278"/>
        <v>22</v>
      </c>
      <c r="I2973" s="51" t="str">
        <f t="shared" si="279"/>
        <v>E</v>
      </c>
      <c r="J2973" s="51" t="str">
        <f t="shared" si="280"/>
        <v>MQ250</v>
      </c>
      <c r="K2973" s="76" t="str">
        <f t="shared" si="281"/>
        <v>PC522E5B</v>
      </c>
      <c r="L2973" s="281" t="e">
        <f>VLOOKUP(K2973,'Planilla de control'!#REF!,2,0)</f>
        <v>#REF!</v>
      </c>
      <c r="M2973" s="29" t="e">
        <f>IF(COUNTIF('Planilla de control'!#REF!,K2973)&gt;0,"SI","NO")</f>
        <v>#REF!</v>
      </c>
    </row>
    <row r="2974" spans="1:13" x14ac:dyDescent="0.3">
      <c r="A2974" s="3" t="s">
        <v>19</v>
      </c>
      <c r="B2974" s="3" t="s">
        <v>704</v>
      </c>
      <c r="C2974" s="3"/>
      <c r="D2974" s="3"/>
      <c r="E2974" s="3"/>
      <c r="F2974" s="51" t="str">
        <f t="shared" si="276"/>
        <v>22E5</v>
      </c>
      <c r="G2974" s="51">
        <f t="shared" si="277"/>
        <v>5</v>
      </c>
      <c r="H2974" s="51">
        <f t="shared" si="278"/>
        <v>22</v>
      </c>
      <c r="I2974" s="51" t="str">
        <f t="shared" si="279"/>
        <v>E</v>
      </c>
      <c r="J2974" s="51" t="str">
        <f t="shared" si="280"/>
        <v>MQ250</v>
      </c>
      <c r="K2974" s="76" t="str">
        <f t="shared" si="281"/>
        <v>PC522E5C</v>
      </c>
      <c r="L2974" s="281" t="e">
        <f>VLOOKUP(K2974,'Planilla de control'!#REF!,2,0)</f>
        <v>#REF!</v>
      </c>
      <c r="M2974" s="29" t="e">
        <f>IF(COUNTIF('Planilla de control'!#REF!,K2974)&gt;0,"SI","NO")</f>
        <v>#REF!</v>
      </c>
    </row>
    <row r="2975" spans="1:13" x14ac:dyDescent="0.3">
      <c r="A2975" s="3" t="s">
        <v>19</v>
      </c>
      <c r="B2975" s="3" t="s">
        <v>706</v>
      </c>
      <c r="C2975" s="3"/>
      <c r="D2975" s="3"/>
      <c r="E2975" s="3"/>
      <c r="F2975" s="51" t="str">
        <f t="shared" si="276"/>
        <v>22E6</v>
      </c>
      <c r="G2975" s="51">
        <f t="shared" si="277"/>
        <v>6</v>
      </c>
      <c r="H2975" s="51">
        <f t="shared" si="278"/>
        <v>22</v>
      </c>
      <c r="I2975" s="51" t="str">
        <f t="shared" si="279"/>
        <v>E</v>
      </c>
      <c r="J2975" s="51" t="str">
        <f t="shared" si="280"/>
        <v>MQ250</v>
      </c>
      <c r="K2975" s="76" t="str">
        <f t="shared" si="281"/>
        <v>PC522E6A</v>
      </c>
      <c r="L2975" s="281" t="e">
        <f>VLOOKUP(K2975,'Planilla de control'!#REF!,2,0)</f>
        <v>#REF!</v>
      </c>
      <c r="M2975" s="29" t="e">
        <f>IF(COUNTIF('Planilla de control'!#REF!,K2975)&gt;0,"SI","NO")</f>
        <v>#REF!</v>
      </c>
    </row>
    <row r="2976" spans="1:13" x14ac:dyDescent="0.3">
      <c r="A2976" s="3" t="s">
        <v>19</v>
      </c>
      <c r="B2976" s="3" t="s">
        <v>707</v>
      </c>
      <c r="C2976" s="3"/>
      <c r="D2976" s="3"/>
      <c r="E2976" s="3"/>
      <c r="F2976" s="51" t="str">
        <f t="shared" si="276"/>
        <v>22E6</v>
      </c>
      <c r="G2976" s="51">
        <f t="shared" si="277"/>
        <v>6</v>
      </c>
      <c r="H2976" s="51">
        <f t="shared" si="278"/>
        <v>22</v>
      </c>
      <c r="I2976" s="51" t="str">
        <f t="shared" si="279"/>
        <v>E</v>
      </c>
      <c r="J2976" s="51" t="str">
        <f t="shared" si="280"/>
        <v>MQ250</v>
      </c>
      <c r="K2976" s="76" t="str">
        <f t="shared" si="281"/>
        <v>PC522E6B</v>
      </c>
      <c r="L2976" s="281" t="e">
        <f>VLOOKUP(K2976,'Planilla de control'!#REF!,2,0)</f>
        <v>#REF!</v>
      </c>
      <c r="M2976" s="29" t="e">
        <f>IF(COUNTIF('Planilla de control'!#REF!,K2976)&gt;0,"SI","NO")</f>
        <v>#REF!</v>
      </c>
    </row>
    <row r="2977" spans="1:13" x14ac:dyDescent="0.3">
      <c r="A2977" s="3" t="s">
        <v>19</v>
      </c>
      <c r="B2977" s="3" t="s">
        <v>709</v>
      </c>
      <c r="C2977" s="3"/>
      <c r="D2977" s="3"/>
      <c r="E2977" s="3"/>
      <c r="F2977" s="51" t="str">
        <f t="shared" si="276"/>
        <v>22E6</v>
      </c>
      <c r="G2977" s="51">
        <f t="shared" si="277"/>
        <v>6</v>
      </c>
      <c r="H2977" s="51">
        <f t="shared" si="278"/>
        <v>22</v>
      </c>
      <c r="I2977" s="51" t="str">
        <f t="shared" si="279"/>
        <v>E</v>
      </c>
      <c r="J2977" s="51" t="str">
        <f t="shared" si="280"/>
        <v>MQ250</v>
      </c>
      <c r="K2977" s="76" t="str">
        <f t="shared" si="281"/>
        <v>PC522E6C</v>
      </c>
      <c r="L2977" s="281" t="e">
        <f>VLOOKUP(K2977,'Planilla de control'!#REF!,2,0)</f>
        <v>#REF!</v>
      </c>
      <c r="M2977" s="29" t="e">
        <f>IF(COUNTIF('Planilla de control'!#REF!,K2977)&gt;0,"SI","NO")</f>
        <v>#REF!</v>
      </c>
    </row>
    <row r="2978" spans="1:13" x14ac:dyDescent="0.3">
      <c r="A2978" s="3" t="s">
        <v>19</v>
      </c>
      <c r="B2978" s="3" t="s">
        <v>710</v>
      </c>
      <c r="C2978" s="3"/>
      <c r="D2978" s="3"/>
      <c r="E2978" s="3"/>
      <c r="F2978" s="51" t="str">
        <f t="shared" si="276"/>
        <v>22E7</v>
      </c>
      <c r="G2978" s="51">
        <f t="shared" si="277"/>
        <v>7</v>
      </c>
      <c r="H2978" s="51">
        <f t="shared" si="278"/>
        <v>22</v>
      </c>
      <c r="I2978" s="51" t="str">
        <f t="shared" si="279"/>
        <v>E</v>
      </c>
      <c r="J2978" s="51" t="str">
        <f t="shared" si="280"/>
        <v>MQ250</v>
      </c>
      <c r="K2978" s="76" t="str">
        <f t="shared" si="281"/>
        <v>PC522E7A</v>
      </c>
      <c r="L2978" s="281" t="e">
        <f>VLOOKUP(K2978,'Planilla de control'!#REF!,2,0)</f>
        <v>#REF!</v>
      </c>
      <c r="M2978" s="29" t="e">
        <f>IF(COUNTIF('Planilla de control'!#REF!,K2978)&gt;0,"SI","NO")</f>
        <v>#REF!</v>
      </c>
    </row>
    <row r="2979" spans="1:13" x14ac:dyDescent="0.3">
      <c r="A2979" s="3" t="s">
        <v>19</v>
      </c>
      <c r="B2979" s="3" t="s">
        <v>711</v>
      </c>
      <c r="C2979" s="3"/>
      <c r="D2979" s="3"/>
      <c r="E2979" s="3"/>
      <c r="F2979" s="51" t="str">
        <f t="shared" si="276"/>
        <v>22E7</v>
      </c>
      <c r="G2979" s="51">
        <f t="shared" si="277"/>
        <v>7</v>
      </c>
      <c r="H2979" s="51">
        <f t="shared" si="278"/>
        <v>22</v>
      </c>
      <c r="I2979" s="51" t="str">
        <f t="shared" si="279"/>
        <v>E</v>
      </c>
      <c r="J2979" s="51" t="str">
        <f t="shared" si="280"/>
        <v>MQ250</v>
      </c>
      <c r="K2979" s="76" t="str">
        <f t="shared" si="281"/>
        <v>PC522E7B</v>
      </c>
      <c r="L2979" s="281" t="e">
        <f>VLOOKUP(K2979,'Planilla de control'!#REF!,2,0)</f>
        <v>#REF!</v>
      </c>
      <c r="M2979" s="29" t="e">
        <f>IF(COUNTIF('Planilla de control'!#REF!,K2979)&gt;0,"SI","NO")</f>
        <v>#REF!</v>
      </c>
    </row>
    <row r="2980" spans="1:13" x14ac:dyDescent="0.3">
      <c r="A2980" s="3" t="s">
        <v>19</v>
      </c>
      <c r="B2980" s="3" t="s">
        <v>712</v>
      </c>
      <c r="C2980" s="3"/>
      <c r="D2980" s="3"/>
      <c r="E2980" s="3"/>
      <c r="F2980" s="51" t="str">
        <f t="shared" si="276"/>
        <v>22E7</v>
      </c>
      <c r="G2980" s="51">
        <f t="shared" si="277"/>
        <v>7</v>
      </c>
      <c r="H2980" s="51">
        <f t="shared" si="278"/>
        <v>22</v>
      </c>
      <c r="I2980" s="51" t="str">
        <f t="shared" si="279"/>
        <v>E</v>
      </c>
      <c r="J2980" s="51" t="str">
        <f t="shared" si="280"/>
        <v>MQ250</v>
      </c>
      <c r="K2980" s="76" t="str">
        <f t="shared" si="281"/>
        <v>PC522E7C</v>
      </c>
      <c r="L2980" s="281" t="e">
        <f>VLOOKUP(K2980,'Planilla de control'!#REF!,2,0)</f>
        <v>#REF!</v>
      </c>
      <c r="M2980" s="29" t="e">
        <f>IF(COUNTIF('Planilla de control'!#REF!,K2980)&gt;0,"SI","NO")</f>
        <v>#REF!</v>
      </c>
    </row>
    <row r="2981" spans="1:13" x14ac:dyDescent="0.3">
      <c r="A2981" s="3" t="s">
        <v>19</v>
      </c>
      <c r="B2981" s="3" t="s">
        <v>713</v>
      </c>
      <c r="C2981" s="3"/>
      <c r="D2981" s="3"/>
      <c r="E2981" s="3"/>
      <c r="F2981" s="51" t="str">
        <f t="shared" si="276"/>
        <v>22E8</v>
      </c>
      <c r="G2981" s="51">
        <f t="shared" si="277"/>
        <v>8</v>
      </c>
      <c r="H2981" s="51">
        <f t="shared" si="278"/>
        <v>22</v>
      </c>
      <c r="I2981" s="51" t="str">
        <f t="shared" si="279"/>
        <v>E</v>
      </c>
      <c r="J2981" s="51" t="str">
        <f t="shared" si="280"/>
        <v>MQ250</v>
      </c>
      <c r="K2981" s="76" t="str">
        <f t="shared" si="281"/>
        <v>PC522E8A</v>
      </c>
      <c r="L2981" s="281" t="e">
        <f>VLOOKUP(K2981,'Planilla de control'!#REF!,2,0)</f>
        <v>#REF!</v>
      </c>
      <c r="M2981" s="29" t="e">
        <f>IF(COUNTIF('Planilla de control'!#REF!,K2981)&gt;0,"SI","NO")</f>
        <v>#REF!</v>
      </c>
    </row>
    <row r="2982" spans="1:13" x14ac:dyDescent="0.3">
      <c r="A2982" s="3" t="s">
        <v>19</v>
      </c>
      <c r="B2982" s="3" t="s">
        <v>714</v>
      </c>
      <c r="C2982" s="3"/>
      <c r="D2982" s="3"/>
      <c r="E2982" s="3"/>
      <c r="F2982" s="51" t="str">
        <f t="shared" si="276"/>
        <v>22E8</v>
      </c>
      <c r="G2982" s="51">
        <f t="shared" si="277"/>
        <v>8</v>
      </c>
      <c r="H2982" s="51">
        <f t="shared" si="278"/>
        <v>22</v>
      </c>
      <c r="I2982" s="51" t="str">
        <f t="shared" si="279"/>
        <v>E</v>
      </c>
      <c r="J2982" s="51" t="str">
        <f t="shared" si="280"/>
        <v>MQ250</v>
      </c>
      <c r="K2982" s="76" t="str">
        <f t="shared" si="281"/>
        <v>PC522E8B</v>
      </c>
      <c r="L2982" s="281" t="e">
        <f>VLOOKUP(K2982,'Planilla de control'!#REF!,2,0)</f>
        <v>#REF!</v>
      </c>
      <c r="M2982" s="29" t="e">
        <f>IF(COUNTIF('Planilla de control'!#REF!,K2982)&gt;0,"SI","NO")</f>
        <v>#REF!</v>
      </c>
    </row>
    <row r="2983" spans="1:13" x14ac:dyDescent="0.3">
      <c r="A2983" s="3" t="s">
        <v>19</v>
      </c>
      <c r="B2983" s="3" t="s">
        <v>715</v>
      </c>
      <c r="C2983" s="3"/>
      <c r="D2983" s="3"/>
      <c r="E2983" s="3"/>
      <c r="F2983" s="51" t="str">
        <f t="shared" si="276"/>
        <v>22E8</v>
      </c>
      <c r="G2983" s="51">
        <f t="shared" si="277"/>
        <v>8</v>
      </c>
      <c r="H2983" s="51">
        <f t="shared" si="278"/>
        <v>22</v>
      </c>
      <c r="I2983" s="51" t="str">
        <f t="shared" si="279"/>
        <v>E</v>
      </c>
      <c r="J2983" s="51" t="str">
        <f t="shared" si="280"/>
        <v>MQ250</v>
      </c>
      <c r="K2983" s="76" t="str">
        <f t="shared" si="281"/>
        <v>PC522E8C</v>
      </c>
      <c r="L2983" s="281" t="e">
        <f>VLOOKUP(K2983,'Planilla de control'!#REF!,2,0)</f>
        <v>#REF!</v>
      </c>
      <c r="M2983" s="29" t="e">
        <f>IF(COUNTIF('Planilla de control'!#REF!,K2983)&gt;0,"SI","NO")</f>
        <v>#REF!</v>
      </c>
    </row>
    <row r="2984" spans="1:13" x14ac:dyDescent="0.3">
      <c r="A2984" s="3" t="s">
        <v>19</v>
      </c>
      <c r="B2984" s="3" t="s">
        <v>716</v>
      </c>
      <c r="C2984" s="3"/>
      <c r="D2984" s="3"/>
      <c r="E2984" s="3"/>
      <c r="F2984" s="51" t="str">
        <f t="shared" si="276"/>
        <v>22E9</v>
      </c>
      <c r="G2984" s="51">
        <f t="shared" si="277"/>
        <v>9</v>
      </c>
      <c r="H2984" s="51">
        <f t="shared" si="278"/>
        <v>22</v>
      </c>
      <c r="I2984" s="51" t="str">
        <f t="shared" si="279"/>
        <v>E</v>
      </c>
      <c r="J2984" s="51" t="str">
        <f t="shared" si="280"/>
        <v>MQ250</v>
      </c>
      <c r="K2984" s="76" t="str">
        <f t="shared" si="281"/>
        <v>PC522E9A</v>
      </c>
      <c r="L2984" s="281" t="e">
        <f>VLOOKUP(K2984,'Planilla de control'!#REF!,2,0)</f>
        <v>#REF!</v>
      </c>
      <c r="M2984" s="29" t="e">
        <f>IF(COUNTIF('Planilla de control'!#REF!,K2984)&gt;0,"SI","NO")</f>
        <v>#REF!</v>
      </c>
    </row>
    <row r="2985" spans="1:13" x14ac:dyDescent="0.3">
      <c r="A2985" s="3" t="s">
        <v>19</v>
      </c>
      <c r="B2985" s="3" t="s">
        <v>719</v>
      </c>
      <c r="C2985" s="3"/>
      <c r="D2985" s="3"/>
      <c r="E2985" s="3"/>
      <c r="F2985" s="51" t="str">
        <f t="shared" si="276"/>
        <v>22E9</v>
      </c>
      <c r="G2985" s="51">
        <f t="shared" si="277"/>
        <v>9</v>
      </c>
      <c r="H2985" s="51">
        <f t="shared" si="278"/>
        <v>22</v>
      </c>
      <c r="I2985" s="51" t="str">
        <f t="shared" si="279"/>
        <v>E</v>
      </c>
      <c r="J2985" s="51" t="str">
        <f t="shared" si="280"/>
        <v>MQ250</v>
      </c>
      <c r="K2985" s="76" t="str">
        <f t="shared" si="281"/>
        <v>PC522E9B</v>
      </c>
      <c r="L2985" s="281" t="e">
        <f>VLOOKUP(K2985,'Planilla de control'!#REF!,2,0)</f>
        <v>#REF!</v>
      </c>
      <c r="M2985" s="29" t="e">
        <f>IF(COUNTIF('Planilla de control'!#REF!,K2985)&gt;0,"SI","NO")</f>
        <v>#REF!</v>
      </c>
    </row>
    <row r="2986" spans="1:13" x14ac:dyDescent="0.3">
      <c r="A2986" s="3" t="s">
        <v>19</v>
      </c>
      <c r="B2986" s="3" t="s">
        <v>721</v>
      </c>
      <c r="C2986" s="3"/>
      <c r="D2986" s="3"/>
      <c r="E2986" s="3"/>
      <c r="F2986" s="51" t="str">
        <f t="shared" si="276"/>
        <v>22E9</v>
      </c>
      <c r="G2986" s="51">
        <f t="shared" si="277"/>
        <v>9</v>
      </c>
      <c r="H2986" s="51">
        <f t="shared" si="278"/>
        <v>22</v>
      </c>
      <c r="I2986" s="51" t="str">
        <f t="shared" si="279"/>
        <v>E</v>
      </c>
      <c r="J2986" s="51" t="str">
        <f t="shared" si="280"/>
        <v>MQ250</v>
      </c>
      <c r="K2986" s="76" t="str">
        <f t="shared" si="281"/>
        <v>PC522E9C</v>
      </c>
      <c r="L2986" s="281" t="e">
        <f>VLOOKUP(K2986,'Planilla de control'!#REF!,2,0)</f>
        <v>#REF!</v>
      </c>
      <c r="M2986" s="29" t="e">
        <f>IF(COUNTIF('Planilla de control'!#REF!,K2986)&gt;0,"SI","NO")</f>
        <v>#REF!</v>
      </c>
    </row>
    <row r="2987" spans="1:13" x14ac:dyDescent="0.3">
      <c r="A2987" s="3" t="s">
        <v>19</v>
      </c>
      <c r="B2987" s="3" t="s">
        <v>723</v>
      </c>
      <c r="C2987" s="3"/>
      <c r="D2987" s="3"/>
      <c r="E2987" s="3"/>
      <c r="F2987" s="51" t="str">
        <f t="shared" si="276"/>
        <v>22F1</v>
      </c>
      <c r="G2987" s="51">
        <f t="shared" si="277"/>
        <v>1</v>
      </c>
      <c r="H2987" s="51">
        <f t="shared" si="278"/>
        <v>22</v>
      </c>
      <c r="I2987" s="51" t="str">
        <f t="shared" si="279"/>
        <v>F</v>
      </c>
      <c r="J2987" s="51" t="str">
        <f t="shared" si="280"/>
        <v>MQ250</v>
      </c>
      <c r="K2987" s="76" t="str">
        <f t="shared" si="281"/>
        <v>PC522F1A</v>
      </c>
      <c r="L2987" s="281" t="e">
        <f>VLOOKUP(K2987,'Planilla de control'!#REF!,2,0)</f>
        <v>#REF!</v>
      </c>
      <c r="M2987" s="29" t="e">
        <f>IF(COUNTIF('Planilla de control'!#REF!,K2987)&gt;0,"SI","NO")</f>
        <v>#REF!</v>
      </c>
    </row>
    <row r="2988" spans="1:13" x14ac:dyDescent="0.3">
      <c r="A2988" s="3" t="s">
        <v>19</v>
      </c>
      <c r="B2988" s="3" t="s">
        <v>724</v>
      </c>
      <c r="C2988" s="3"/>
      <c r="D2988" s="3"/>
      <c r="E2988" s="3"/>
      <c r="F2988" s="51" t="str">
        <f t="shared" si="276"/>
        <v>22F1</v>
      </c>
      <c r="G2988" s="51">
        <f t="shared" si="277"/>
        <v>1</v>
      </c>
      <c r="H2988" s="51">
        <f t="shared" si="278"/>
        <v>22</v>
      </c>
      <c r="I2988" s="51" t="str">
        <f t="shared" si="279"/>
        <v>F</v>
      </c>
      <c r="J2988" s="51" t="str">
        <f t="shared" si="280"/>
        <v>MQ250</v>
      </c>
      <c r="K2988" s="76" t="str">
        <f t="shared" si="281"/>
        <v>PC522F1B</v>
      </c>
      <c r="L2988" s="281" t="e">
        <f>VLOOKUP(K2988,'Planilla de control'!#REF!,2,0)</f>
        <v>#REF!</v>
      </c>
      <c r="M2988" s="29" t="e">
        <f>IF(COUNTIF('Planilla de control'!#REF!,K2988)&gt;0,"SI","NO")</f>
        <v>#REF!</v>
      </c>
    </row>
    <row r="2989" spans="1:13" x14ac:dyDescent="0.3">
      <c r="A2989" s="3" t="s">
        <v>19</v>
      </c>
      <c r="B2989" s="3" t="s">
        <v>725</v>
      </c>
      <c r="C2989" s="3"/>
      <c r="D2989" s="3"/>
      <c r="E2989" s="3"/>
      <c r="F2989" s="51" t="str">
        <f t="shared" si="276"/>
        <v>22F1</v>
      </c>
      <c r="G2989" s="51">
        <f t="shared" si="277"/>
        <v>1</v>
      </c>
      <c r="H2989" s="51">
        <f t="shared" si="278"/>
        <v>22</v>
      </c>
      <c r="I2989" s="51" t="str">
        <f t="shared" si="279"/>
        <v>F</v>
      </c>
      <c r="J2989" s="51" t="str">
        <f t="shared" si="280"/>
        <v>MQ250</v>
      </c>
      <c r="K2989" s="76" t="str">
        <f t="shared" si="281"/>
        <v>PC522F1C</v>
      </c>
      <c r="L2989" s="281" t="e">
        <f>VLOOKUP(K2989,'Planilla de control'!#REF!,2,0)</f>
        <v>#REF!</v>
      </c>
      <c r="M2989" s="29" t="e">
        <f>IF(COUNTIF('Planilla de control'!#REF!,K2989)&gt;0,"SI","NO")</f>
        <v>#REF!</v>
      </c>
    </row>
    <row r="2990" spans="1:13" x14ac:dyDescent="0.3">
      <c r="A2990" s="3" t="s">
        <v>19</v>
      </c>
      <c r="B2990" s="3" t="s">
        <v>726</v>
      </c>
      <c r="C2990" s="3"/>
      <c r="D2990" s="3"/>
      <c r="E2990" s="3"/>
      <c r="F2990" s="51" t="str">
        <f t="shared" si="276"/>
        <v>22F2</v>
      </c>
      <c r="G2990" s="51">
        <f t="shared" si="277"/>
        <v>2</v>
      </c>
      <c r="H2990" s="51">
        <f t="shared" si="278"/>
        <v>22</v>
      </c>
      <c r="I2990" s="51" t="str">
        <f t="shared" si="279"/>
        <v>F</v>
      </c>
      <c r="J2990" s="51" t="str">
        <f t="shared" si="280"/>
        <v>MQ250</v>
      </c>
      <c r="K2990" s="76" t="str">
        <f t="shared" si="281"/>
        <v>PC522F2A</v>
      </c>
      <c r="L2990" s="281" t="e">
        <f>VLOOKUP(K2990,'Planilla de control'!#REF!,2,0)</f>
        <v>#REF!</v>
      </c>
      <c r="M2990" s="29" t="e">
        <f>IF(COUNTIF('Planilla de control'!#REF!,K2990)&gt;0,"SI","NO")</f>
        <v>#REF!</v>
      </c>
    </row>
    <row r="2991" spans="1:13" x14ac:dyDescent="0.3">
      <c r="A2991" s="3" t="s">
        <v>19</v>
      </c>
      <c r="B2991" s="3" t="s">
        <v>727</v>
      </c>
      <c r="C2991" s="3"/>
      <c r="D2991" s="3"/>
      <c r="E2991" s="3"/>
      <c r="F2991" s="51" t="str">
        <f t="shared" si="276"/>
        <v>22F2</v>
      </c>
      <c r="G2991" s="51">
        <f t="shared" si="277"/>
        <v>2</v>
      </c>
      <c r="H2991" s="51">
        <f t="shared" si="278"/>
        <v>22</v>
      </c>
      <c r="I2991" s="51" t="str">
        <f t="shared" si="279"/>
        <v>F</v>
      </c>
      <c r="J2991" s="51" t="str">
        <f t="shared" si="280"/>
        <v>MQ250</v>
      </c>
      <c r="K2991" s="76" t="str">
        <f t="shared" si="281"/>
        <v>PC522F2B</v>
      </c>
      <c r="L2991" s="281" t="e">
        <f>VLOOKUP(K2991,'Planilla de control'!#REF!,2,0)</f>
        <v>#REF!</v>
      </c>
      <c r="M2991" s="29" t="e">
        <f>IF(COUNTIF('Planilla de control'!#REF!,K2991)&gt;0,"SI","NO")</f>
        <v>#REF!</v>
      </c>
    </row>
    <row r="2992" spans="1:13" x14ac:dyDescent="0.3">
      <c r="A2992" s="3" t="s">
        <v>19</v>
      </c>
      <c r="B2992" s="3" t="s">
        <v>729</v>
      </c>
      <c r="C2992" s="3"/>
      <c r="D2992" s="3"/>
      <c r="E2992" s="3"/>
      <c r="F2992" s="51" t="str">
        <f t="shared" si="276"/>
        <v>22F2</v>
      </c>
      <c r="G2992" s="51">
        <f t="shared" si="277"/>
        <v>2</v>
      </c>
      <c r="H2992" s="51">
        <f t="shared" si="278"/>
        <v>22</v>
      </c>
      <c r="I2992" s="51" t="str">
        <f t="shared" si="279"/>
        <v>F</v>
      </c>
      <c r="J2992" s="51" t="str">
        <f t="shared" si="280"/>
        <v>MQ250</v>
      </c>
      <c r="K2992" s="76" t="str">
        <f t="shared" si="281"/>
        <v>PC522F2C</v>
      </c>
      <c r="L2992" s="281" t="e">
        <f>VLOOKUP(K2992,'Planilla de control'!#REF!,2,0)</f>
        <v>#REF!</v>
      </c>
      <c r="M2992" s="29" t="e">
        <f>IF(COUNTIF('Planilla de control'!#REF!,K2992)&gt;0,"SI","NO")</f>
        <v>#REF!</v>
      </c>
    </row>
    <row r="2993" spans="1:13" x14ac:dyDescent="0.3">
      <c r="A2993" s="3" t="s">
        <v>19</v>
      </c>
      <c r="B2993" s="3" t="s">
        <v>730</v>
      </c>
      <c r="C2993" s="3"/>
      <c r="D2993" s="3"/>
      <c r="E2993" s="3"/>
      <c r="F2993" s="51" t="str">
        <f t="shared" si="276"/>
        <v>22F3</v>
      </c>
      <c r="G2993" s="51">
        <f t="shared" si="277"/>
        <v>3</v>
      </c>
      <c r="H2993" s="51">
        <f t="shared" si="278"/>
        <v>22</v>
      </c>
      <c r="I2993" s="51" t="str">
        <f t="shared" si="279"/>
        <v>F</v>
      </c>
      <c r="J2993" s="51" t="str">
        <f t="shared" si="280"/>
        <v>MQ250</v>
      </c>
      <c r="K2993" s="76" t="str">
        <f t="shared" si="281"/>
        <v>PC522F3A</v>
      </c>
      <c r="L2993" s="281" t="e">
        <f>VLOOKUP(K2993,'Planilla de control'!#REF!,2,0)</f>
        <v>#REF!</v>
      </c>
      <c r="M2993" s="29" t="e">
        <f>IF(COUNTIF('Planilla de control'!#REF!,K2993)&gt;0,"SI","NO")</f>
        <v>#REF!</v>
      </c>
    </row>
    <row r="2994" spans="1:13" x14ac:dyDescent="0.3">
      <c r="A2994" s="3" t="s">
        <v>19</v>
      </c>
      <c r="B2994" s="3" t="s">
        <v>731</v>
      </c>
      <c r="C2994" s="3"/>
      <c r="D2994" s="3"/>
      <c r="E2994" s="3"/>
      <c r="F2994" s="51" t="str">
        <f t="shared" si="276"/>
        <v>22F3</v>
      </c>
      <c r="G2994" s="51">
        <f t="shared" si="277"/>
        <v>3</v>
      </c>
      <c r="H2994" s="51">
        <f t="shared" si="278"/>
        <v>22</v>
      </c>
      <c r="I2994" s="51" t="str">
        <f t="shared" si="279"/>
        <v>F</v>
      </c>
      <c r="J2994" s="51" t="str">
        <f t="shared" si="280"/>
        <v>MQ250</v>
      </c>
      <c r="K2994" s="76" t="str">
        <f t="shared" si="281"/>
        <v>PC522F3B</v>
      </c>
      <c r="L2994" s="281" t="e">
        <f>VLOOKUP(K2994,'Planilla de control'!#REF!,2,0)</f>
        <v>#REF!</v>
      </c>
      <c r="M2994" s="29" t="e">
        <f>IF(COUNTIF('Planilla de control'!#REF!,K2994)&gt;0,"SI","NO")</f>
        <v>#REF!</v>
      </c>
    </row>
    <row r="2995" spans="1:13" x14ac:dyDescent="0.3">
      <c r="A2995" s="3" t="s">
        <v>19</v>
      </c>
      <c r="B2995" s="3" t="s">
        <v>734</v>
      </c>
      <c r="C2995" s="3"/>
      <c r="D2995" s="3"/>
      <c r="E2995" s="3"/>
      <c r="F2995" s="51" t="str">
        <f t="shared" si="276"/>
        <v>22F3</v>
      </c>
      <c r="G2995" s="51">
        <f t="shared" si="277"/>
        <v>3</v>
      </c>
      <c r="H2995" s="51">
        <f t="shared" si="278"/>
        <v>22</v>
      </c>
      <c r="I2995" s="51" t="str">
        <f t="shared" si="279"/>
        <v>F</v>
      </c>
      <c r="J2995" s="51" t="str">
        <f t="shared" si="280"/>
        <v>MQ250</v>
      </c>
      <c r="K2995" s="76" t="str">
        <f t="shared" si="281"/>
        <v>PC522F3C</v>
      </c>
      <c r="L2995" s="281" t="e">
        <f>VLOOKUP(K2995,'Planilla de control'!#REF!,2,0)</f>
        <v>#REF!</v>
      </c>
      <c r="M2995" s="29" t="e">
        <f>IF(COUNTIF('Planilla de control'!#REF!,K2995)&gt;0,"SI","NO")</f>
        <v>#REF!</v>
      </c>
    </row>
    <row r="2996" spans="1:13" x14ac:dyDescent="0.3">
      <c r="A2996" s="3" t="s">
        <v>19</v>
      </c>
      <c r="B2996" s="3" t="s">
        <v>735</v>
      </c>
      <c r="C2996" s="3"/>
      <c r="D2996" s="3"/>
      <c r="E2996" s="3"/>
      <c r="F2996" s="51" t="str">
        <f t="shared" si="276"/>
        <v>22F4</v>
      </c>
      <c r="G2996" s="51">
        <f t="shared" si="277"/>
        <v>4</v>
      </c>
      <c r="H2996" s="51">
        <f t="shared" si="278"/>
        <v>22</v>
      </c>
      <c r="I2996" s="51" t="str">
        <f t="shared" si="279"/>
        <v>F</v>
      </c>
      <c r="J2996" s="51" t="str">
        <f t="shared" si="280"/>
        <v>MQ250</v>
      </c>
      <c r="K2996" s="76" t="str">
        <f t="shared" si="281"/>
        <v>PC522F4A</v>
      </c>
      <c r="L2996" s="281" t="e">
        <f>VLOOKUP(K2996,'Planilla de control'!#REF!,2,0)</f>
        <v>#REF!</v>
      </c>
      <c r="M2996" s="29" t="e">
        <f>IF(COUNTIF('Planilla de control'!#REF!,K2996)&gt;0,"SI","NO")</f>
        <v>#REF!</v>
      </c>
    </row>
    <row r="2997" spans="1:13" x14ac:dyDescent="0.3">
      <c r="A2997" s="3" t="s">
        <v>19</v>
      </c>
      <c r="B2997" s="3" t="s">
        <v>736</v>
      </c>
      <c r="C2997" s="3"/>
      <c r="D2997" s="3"/>
      <c r="E2997" s="3"/>
      <c r="F2997" s="51" t="str">
        <f t="shared" si="276"/>
        <v>22F4</v>
      </c>
      <c r="G2997" s="51">
        <f t="shared" si="277"/>
        <v>4</v>
      </c>
      <c r="H2997" s="51">
        <f t="shared" si="278"/>
        <v>22</v>
      </c>
      <c r="I2997" s="51" t="str">
        <f t="shared" si="279"/>
        <v>F</v>
      </c>
      <c r="J2997" s="51" t="str">
        <f t="shared" si="280"/>
        <v>MQ250</v>
      </c>
      <c r="K2997" s="76" t="str">
        <f t="shared" si="281"/>
        <v>PC522F4B</v>
      </c>
      <c r="L2997" s="281" t="e">
        <f>VLOOKUP(K2997,'Planilla de control'!#REF!,2,0)</f>
        <v>#REF!</v>
      </c>
      <c r="M2997" s="29" t="e">
        <f>IF(COUNTIF('Planilla de control'!#REF!,K2997)&gt;0,"SI","NO")</f>
        <v>#REF!</v>
      </c>
    </row>
    <row r="2998" spans="1:13" x14ac:dyDescent="0.3">
      <c r="A2998" s="3" t="s">
        <v>19</v>
      </c>
      <c r="B2998" s="3" t="s">
        <v>739</v>
      </c>
      <c r="C2998" s="3"/>
      <c r="D2998" s="3"/>
      <c r="E2998" s="3"/>
      <c r="F2998" s="51" t="str">
        <f t="shared" si="276"/>
        <v>22F4</v>
      </c>
      <c r="G2998" s="51">
        <f t="shared" si="277"/>
        <v>4</v>
      </c>
      <c r="H2998" s="51">
        <f t="shared" si="278"/>
        <v>22</v>
      </c>
      <c r="I2998" s="51" t="str">
        <f t="shared" si="279"/>
        <v>F</v>
      </c>
      <c r="J2998" s="51" t="str">
        <f t="shared" si="280"/>
        <v>MQ250</v>
      </c>
      <c r="K2998" s="76" t="str">
        <f t="shared" si="281"/>
        <v>PC522F4C</v>
      </c>
      <c r="L2998" s="281" t="e">
        <f>VLOOKUP(K2998,'Planilla de control'!#REF!,2,0)</f>
        <v>#REF!</v>
      </c>
      <c r="M2998" s="29" t="e">
        <f>IF(COUNTIF('Planilla de control'!#REF!,K2998)&gt;0,"SI","NO")</f>
        <v>#REF!</v>
      </c>
    </row>
    <row r="2999" spans="1:13" x14ac:dyDescent="0.3">
      <c r="A2999" s="3" t="s">
        <v>19</v>
      </c>
      <c r="B2999" s="3" t="s">
        <v>741</v>
      </c>
      <c r="C2999" s="3"/>
      <c r="D2999" s="3"/>
      <c r="E2999" s="3"/>
      <c r="F2999" s="51" t="str">
        <f t="shared" si="276"/>
        <v>22F5</v>
      </c>
      <c r="G2999" s="51">
        <f t="shared" si="277"/>
        <v>5</v>
      </c>
      <c r="H2999" s="51">
        <f t="shared" si="278"/>
        <v>22</v>
      </c>
      <c r="I2999" s="51" t="str">
        <f t="shared" si="279"/>
        <v>F</v>
      </c>
      <c r="J2999" s="51" t="str">
        <f t="shared" si="280"/>
        <v>MQ250</v>
      </c>
      <c r="K2999" s="76" t="str">
        <f t="shared" si="281"/>
        <v>PC522F5A</v>
      </c>
      <c r="L2999" s="281" t="e">
        <f>VLOOKUP(K2999,'Planilla de control'!#REF!,2,0)</f>
        <v>#REF!</v>
      </c>
      <c r="M2999" s="29" t="e">
        <f>IF(COUNTIF('Planilla de control'!#REF!,K2999)&gt;0,"SI","NO")</f>
        <v>#REF!</v>
      </c>
    </row>
    <row r="3000" spans="1:13" x14ac:dyDescent="0.3">
      <c r="A3000" s="3" t="s">
        <v>19</v>
      </c>
      <c r="B3000" s="3" t="s">
        <v>743</v>
      </c>
      <c r="C3000" s="3"/>
      <c r="D3000" s="3"/>
      <c r="E3000" s="3"/>
      <c r="F3000" s="51" t="str">
        <f t="shared" si="276"/>
        <v>22F5</v>
      </c>
      <c r="G3000" s="51">
        <f t="shared" si="277"/>
        <v>5</v>
      </c>
      <c r="H3000" s="51">
        <f t="shared" si="278"/>
        <v>22</v>
      </c>
      <c r="I3000" s="51" t="str">
        <f t="shared" si="279"/>
        <v>F</v>
      </c>
      <c r="J3000" s="51" t="str">
        <f t="shared" si="280"/>
        <v>MQ250</v>
      </c>
      <c r="K3000" s="76" t="str">
        <f t="shared" si="281"/>
        <v>PC522F5B</v>
      </c>
      <c r="L3000" s="281" t="e">
        <f>VLOOKUP(K3000,'Planilla de control'!#REF!,2,0)</f>
        <v>#REF!</v>
      </c>
      <c r="M3000" s="29" t="e">
        <f>IF(COUNTIF('Planilla de control'!#REF!,K3000)&gt;0,"SI","NO")</f>
        <v>#REF!</v>
      </c>
    </row>
    <row r="3001" spans="1:13" x14ac:dyDescent="0.3">
      <c r="A3001" s="3" t="s">
        <v>19</v>
      </c>
      <c r="B3001" s="3" t="s">
        <v>745</v>
      </c>
      <c r="C3001" s="3"/>
      <c r="D3001" s="3"/>
      <c r="E3001" s="3"/>
      <c r="F3001" s="51" t="str">
        <f t="shared" si="276"/>
        <v>22F5</v>
      </c>
      <c r="G3001" s="51">
        <f t="shared" si="277"/>
        <v>5</v>
      </c>
      <c r="H3001" s="51">
        <f t="shared" si="278"/>
        <v>22</v>
      </c>
      <c r="I3001" s="51" t="str">
        <f t="shared" si="279"/>
        <v>F</v>
      </c>
      <c r="J3001" s="51" t="str">
        <f t="shared" si="280"/>
        <v>MQ250</v>
      </c>
      <c r="K3001" s="76" t="str">
        <f t="shared" si="281"/>
        <v>PC522F5C</v>
      </c>
      <c r="L3001" s="281" t="e">
        <f>VLOOKUP(K3001,'Planilla de control'!#REF!,2,0)</f>
        <v>#REF!</v>
      </c>
      <c r="M3001" s="29" t="e">
        <f>IF(COUNTIF('Planilla de control'!#REF!,K3001)&gt;0,"SI","NO")</f>
        <v>#REF!</v>
      </c>
    </row>
    <row r="3002" spans="1:13" x14ac:dyDescent="0.3">
      <c r="A3002" s="3" t="s">
        <v>19</v>
      </c>
      <c r="B3002" s="3" t="s">
        <v>747</v>
      </c>
      <c r="C3002" s="3"/>
      <c r="D3002" s="3"/>
      <c r="E3002" s="3"/>
      <c r="F3002" s="51" t="str">
        <f t="shared" si="276"/>
        <v>22F6</v>
      </c>
      <c r="G3002" s="51">
        <f t="shared" si="277"/>
        <v>6</v>
      </c>
      <c r="H3002" s="51">
        <f t="shared" si="278"/>
        <v>22</v>
      </c>
      <c r="I3002" s="51" t="str">
        <f t="shared" si="279"/>
        <v>F</v>
      </c>
      <c r="J3002" s="51" t="str">
        <f t="shared" si="280"/>
        <v>MQ250</v>
      </c>
      <c r="K3002" s="76" t="str">
        <f t="shared" si="281"/>
        <v>PC522F6A</v>
      </c>
      <c r="L3002" s="281" t="e">
        <f>VLOOKUP(K3002,'Planilla de control'!#REF!,2,0)</f>
        <v>#REF!</v>
      </c>
      <c r="M3002" s="29" t="e">
        <f>IF(COUNTIF('Planilla de control'!#REF!,K3002)&gt;0,"SI","NO")</f>
        <v>#REF!</v>
      </c>
    </row>
    <row r="3003" spans="1:13" x14ac:dyDescent="0.3">
      <c r="A3003" s="3" t="s">
        <v>19</v>
      </c>
      <c r="B3003" s="3" t="s">
        <v>749</v>
      </c>
      <c r="C3003" s="3"/>
      <c r="D3003" s="3"/>
      <c r="E3003" s="3"/>
      <c r="F3003" s="51" t="str">
        <f t="shared" si="276"/>
        <v>22F6</v>
      </c>
      <c r="G3003" s="51">
        <f t="shared" si="277"/>
        <v>6</v>
      </c>
      <c r="H3003" s="51">
        <f t="shared" si="278"/>
        <v>22</v>
      </c>
      <c r="I3003" s="51" t="str">
        <f t="shared" si="279"/>
        <v>F</v>
      </c>
      <c r="J3003" s="51" t="str">
        <f t="shared" si="280"/>
        <v>MQ250</v>
      </c>
      <c r="K3003" s="76" t="str">
        <f t="shared" si="281"/>
        <v>PC522F6B</v>
      </c>
      <c r="L3003" s="281" t="e">
        <f>VLOOKUP(K3003,'Planilla de control'!#REF!,2,0)</f>
        <v>#REF!</v>
      </c>
      <c r="M3003" s="29" t="e">
        <f>IF(COUNTIF('Planilla de control'!#REF!,K3003)&gt;0,"SI","NO")</f>
        <v>#REF!</v>
      </c>
    </row>
    <row r="3004" spans="1:13" x14ac:dyDescent="0.3">
      <c r="A3004" s="3" t="s">
        <v>19</v>
      </c>
      <c r="B3004" s="3" t="s">
        <v>751</v>
      </c>
      <c r="C3004" s="3"/>
      <c r="D3004" s="3"/>
      <c r="E3004" s="3"/>
      <c r="F3004" s="51" t="str">
        <f t="shared" si="276"/>
        <v>22F6</v>
      </c>
      <c r="G3004" s="51">
        <f t="shared" si="277"/>
        <v>6</v>
      </c>
      <c r="H3004" s="51">
        <f t="shared" si="278"/>
        <v>22</v>
      </c>
      <c r="I3004" s="51" t="str">
        <f t="shared" si="279"/>
        <v>F</v>
      </c>
      <c r="J3004" s="51" t="str">
        <f t="shared" si="280"/>
        <v>MQ250</v>
      </c>
      <c r="K3004" s="76" t="str">
        <f t="shared" si="281"/>
        <v>PC522F6C</v>
      </c>
      <c r="L3004" s="281" t="e">
        <f>VLOOKUP(K3004,'Planilla de control'!#REF!,2,0)</f>
        <v>#REF!</v>
      </c>
      <c r="M3004" s="29" t="e">
        <f>IF(COUNTIF('Planilla de control'!#REF!,K3004)&gt;0,"SI","NO")</f>
        <v>#REF!</v>
      </c>
    </row>
    <row r="3005" spans="1:13" x14ac:dyDescent="0.3">
      <c r="A3005" s="3" t="s">
        <v>19</v>
      </c>
      <c r="B3005" s="3" t="s">
        <v>753</v>
      </c>
      <c r="C3005" s="3"/>
      <c r="D3005" s="3"/>
      <c r="E3005" s="3"/>
      <c r="F3005" s="51" t="str">
        <f t="shared" si="276"/>
        <v>22F7</v>
      </c>
      <c r="G3005" s="51">
        <f t="shared" si="277"/>
        <v>7</v>
      </c>
      <c r="H3005" s="51">
        <f t="shared" si="278"/>
        <v>22</v>
      </c>
      <c r="I3005" s="51" t="str">
        <f t="shared" si="279"/>
        <v>F</v>
      </c>
      <c r="J3005" s="51" t="str">
        <f t="shared" si="280"/>
        <v>MQ250</v>
      </c>
      <c r="K3005" s="76" t="str">
        <f t="shared" si="281"/>
        <v>PC522F7A</v>
      </c>
      <c r="L3005" s="281" t="e">
        <f>VLOOKUP(K3005,'Planilla de control'!#REF!,2,0)</f>
        <v>#REF!</v>
      </c>
      <c r="M3005" s="29" t="e">
        <f>IF(COUNTIF('Planilla de control'!#REF!,K3005)&gt;0,"SI","NO")</f>
        <v>#REF!</v>
      </c>
    </row>
    <row r="3006" spans="1:13" x14ac:dyDescent="0.3">
      <c r="A3006" s="3" t="s">
        <v>19</v>
      </c>
      <c r="B3006" s="3" t="s">
        <v>754</v>
      </c>
      <c r="C3006" s="3"/>
      <c r="D3006" s="3"/>
      <c r="E3006" s="3"/>
      <c r="F3006" s="51" t="str">
        <f t="shared" si="276"/>
        <v>22F7</v>
      </c>
      <c r="G3006" s="51">
        <f t="shared" si="277"/>
        <v>7</v>
      </c>
      <c r="H3006" s="51">
        <f t="shared" si="278"/>
        <v>22</v>
      </c>
      <c r="I3006" s="51" t="str">
        <f t="shared" si="279"/>
        <v>F</v>
      </c>
      <c r="J3006" s="51" t="str">
        <f t="shared" si="280"/>
        <v>MQ250</v>
      </c>
      <c r="K3006" s="76" t="str">
        <f t="shared" si="281"/>
        <v>PC522F7B</v>
      </c>
      <c r="L3006" s="281" t="e">
        <f>VLOOKUP(K3006,'Planilla de control'!#REF!,2,0)</f>
        <v>#REF!</v>
      </c>
      <c r="M3006" s="29" t="e">
        <f>IF(COUNTIF('Planilla de control'!#REF!,K3006)&gt;0,"SI","NO")</f>
        <v>#REF!</v>
      </c>
    </row>
    <row r="3007" spans="1:13" x14ac:dyDescent="0.3">
      <c r="A3007" s="3" t="s">
        <v>19</v>
      </c>
      <c r="B3007" s="3" t="s">
        <v>755</v>
      </c>
      <c r="C3007" s="3"/>
      <c r="D3007" s="3"/>
      <c r="E3007" s="3"/>
      <c r="F3007" s="51" t="str">
        <f t="shared" si="276"/>
        <v>22F7</v>
      </c>
      <c r="G3007" s="51">
        <f t="shared" si="277"/>
        <v>7</v>
      </c>
      <c r="H3007" s="51">
        <f t="shared" si="278"/>
        <v>22</v>
      </c>
      <c r="I3007" s="51" t="str">
        <f t="shared" si="279"/>
        <v>F</v>
      </c>
      <c r="J3007" s="51" t="str">
        <f t="shared" si="280"/>
        <v>MQ250</v>
      </c>
      <c r="K3007" s="76" t="str">
        <f t="shared" si="281"/>
        <v>PC522F7C</v>
      </c>
      <c r="L3007" s="281" t="e">
        <f>VLOOKUP(K3007,'Planilla de control'!#REF!,2,0)</f>
        <v>#REF!</v>
      </c>
      <c r="M3007" s="29" t="e">
        <f>IF(COUNTIF('Planilla de control'!#REF!,K3007)&gt;0,"SI","NO")</f>
        <v>#REF!</v>
      </c>
    </row>
    <row r="3008" spans="1:13" x14ac:dyDescent="0.3">
      <c r="A3008" s="3" t="s">
        <v>19</v>
      </c>
      <c r="B3008" s="3" t="s">
        <v>756</v>
      </c>
      <c r="C3008" s="3"/>
      <c r="D3008" s="3"/>
      <c r="E3008" s="3"/>
      <c r="F3008" s="51" t="str">
        <f t="shared" si="276"/>
        <v>22F8</v>
      </c>
      <c r="G3008" s="51">
        <f t="shared" si="277"/>
        <v>8</v>
      </c>
      <c r="H3008" s="51">
        <f t="shared" si="278"/>
        <v>22</v>
      </c>
      <c r="I3008" s="51" t="str">
        <f t="shared" si="279"/>
        <v>F</v>
      </c>
      <c r="J3008" s="51" t="str">
        <f t="shared" si="280"/>
        <v>MQ250</v>
      </c>
      <c r="K3008" s="76" t="str">
        <f t="shared" si="281"/>
        <v>PC522F8A</v>
      </c>
      <c r="L3008" s="281" t="e">
        <f>VLOOKUP(K3008,'Planilla de control'!#REF!,2,0)</f>
        <v>#REF!</v>
      </c>
      <c r="M3008" s="29" t="e">
        <f>IF(COUNTIF('Planilla de control'!#REF!,K3008)&gt;0,"SI","NO")</f>
        <v>#REF!</v>
      </c>
    </row>
    <row r="3009" spans="1:13" x14ac:dyDescent="0.3">
      <c r="A3009" s="3" t="s">
        <v>19</v>
      </c>
      <c r="B3009" s="3" t="s">
        <v>757</v>
      </c>
      <c r="C3009" s="3"/>
      <c r="D3009" s="3"/>
      <c r="E3009" s="3"/>
      <c r="F3009" s="51" t="str">
        <f t="shared" si="276"/>
        <v>22F8</v>
      </c>
      <c r="G3009" s="51">
        <f t="shared" si="277"/>
        <v>8</v>
      </c>
      <c r="H3009" s="51">
        <f t="shared" si="278"/>
        <v>22</v>
      </c>
      <c r="I3009" s="51" t="str">
        <f t="shared" si="279"/>
        <v>F</v>
      </c>
      <c r="J3009" s="51" t="str">
        <f t="shared" si="280"/>
        <v>MQ250</v>
      </c>
      <c r="K3009" s="76" t="str">
        <f t="shared" si="281"/>
        <v>PC522F8B</v>
      </c>
      <c r="L3009" s="281" t="e">
        <f>VLOOKUP(K3009,'Planilla de control'!#REF!,2,0)</f>
        <v>#REF!</v>
      </c>
      <c r="M3009" s="29" t="e">
        <f>IF(COUNTIF('Planilla de control'!#REF!,K3009)&gt;0,"SI","NO")</f>
        <v>#REF!</v>
      </c>
    </row>
    <row r="3010" spans="1:13" x14ac:dyDescent="0.3">
      <c r="A3010" s="3" t="s">
        <v>19</v>
      </c>
      <c r="B3010" s="3" t="s">
        <v>758</v>
      </c>
      <c r="C3010" s="3"/>
      <c r="D3010" s="3"/>
      <c r="E3010" s="3"/>
      <c r="F3010" s="51" t="str">
        <f t="shared" si="276"/>
        <v>22F8</v>
      </c>
      <c r="G3010" s="51">
        <f t="shared" si="277"/>
        <v>8</v>
      </c>
      <c r="H3010" s="51">
        <f t="shared" si="278"/>
        <v>22</v>
      </c>
      <c r="I3010" s="51" t="str">
        <f t="shared" si="279"/>
        <v>F</v>
      </c>
      <c r="J3010" s="51" t="str">
        <f t="shared" si="280"/>
        <v>MQ250</v>
      </c>
      <c r="K3010" s="76" t="str">
        <f t="shared" si="281"/>
        <v>PC522F8C</v>
      </c>
      <c r="L3010" s="281" t="e">
        <f>VLOOKUP(K3010,'Planilla de control'!#REF!,2,0)</f>
        <v>#REF!</v>
      </c>
      <c r="M3010" s="29" t="e">
        <f>IF(COUNTIF('Planilla de control'!#REF!,K3010)&gt;0,"SI","NO")</f>
        <v>#REF!</v>
      </c>
    </row>
    <row r="3011" spans="1:13" x14ac:dyDescent="0.3">
      <c r="A3011" s="3" t="s">
        <v>19</v>
      </c>
      <c r="B3011" s="3" t="s">
        <v>759</v>
      </c>
      <c r="C3011" s="3"/>
      <c r="D3011" s="3"/>
      <c r="E3011" s="3"/>
      <c r="F3011" s="51" t="str">
        <f t="shared" ref="F3011:F3074" si="282">IF(OR(LEN(B3011)=9,LEN(B3011)=5),MID(B3011,1,4),MID(B3011,1,5))</f>
        <v>22F9</v>
      </c>
      <c r="G3011" s="51">
        <f t="shared" ref="G3011:G3074" si="283">IF(MID(F3011,5,1)&lt;&gt;"",MID(F3011,4,2),MID(F3011,4,1))*1</f>
        <v>9</v>
      </c>
      <c r="H3011" s="51">
        <f t="shared" ref="H3011:H3074" si="284">+MID(B3011,1,2)*1</f>
        <v>22</v>
      </c>
      <c r="I3011" s="51" t="str">
        <f t="shared" ref="I3011:I3074" si="285">+MID(B3011,3,1)</f>
        <v>F</v>
      </c>
      <c r="J3011" s="51" t="str">
        <f t="shared" ref="J3011:J3074" si="286">HLOOKUP(A3011,$O$1:$U$2,2,0)</f>
        <v>MQ250</v>
      </c>
      <c r="K3011" s="76" t="str">
        <f t="shared" ref="K3011:K3074" si="287">CONCATENATE(A3011,B3011)</f>
        <v>PC522F9A</v>
      </c>
      <c r="L3011" s="281" t="e">
        <f>VLOOKUP(K3011,'Planilla de control'!#REF!,2,0)</f>
        <v>#REF!</v>
      </c>
      <c r="M3011" s="29" t="e">
        <f>IF(COUNTIF('Planilla de control'!#REF!,K3011)&gt;0,"SI","NO")</f>
        <v>#REF!</v>
      </c>
    </row>
    <row r="3012" spans="1:13" x14ac:dyDescent="0.3">
      <c r="A3012" s="3" t="s">
        <v>19</v>
      </c>
      <c r="B3012" s="3" t="s">
        <v>761</v>
      </c>
      <c r="C3012" s="3"/>
      <c r="D3012" s="3"/>
      <c r="E3012" s="3"/>
      <c r="F3012" s="51" t="str">
        <f t="shared" si="282"/>
        <v>22F9</v>
      </c>
      <c r="G3012" s="51">
        <f t="shared" si="283"/>
        <v>9</v>
      </c>
      <c r="H3012" s="51">
        <f t="shared" si="284"/>
        <v>22</v>
      </c>
      <c r="I3012" s="51" t="str">
        <f t="shared" si="285"/>
        <v>F</v>
      </c>
      <c r="J3012" s="51" t="str">
        <f t="shared" si="286"/>
        <v>MQ250</v>
      </c>
      <c r="K3012" s="76" t="str">
        <f t="shared" si="287"/>
        <v>PC522F9B</v>
      </c>
      <c r="L3012" s="281" t="e">
        <f>VLOOKUP(K3012,'Planilla de control'!#REF!,2,0)</f>
        <v>#REF!</v>
      </c>
      <c r="M3012" s="29" t="e">
        <f>IF(COUNTIF('Planilla de control'!#REF!,K3012)&gt;0,"SI","NO")</f>
        <v>#REF!</v>
      </c>
    </row>
    <row r="3013" spans="1:13" x14ac:dyDescent="0.3">
      <c r="A3013" s="3" t="s">
        <v>19</v>
      </c>
      <c r="B3013" s="3" t="s">
        <v>763</v>
      </c>
      <c r="C3013" s="3"/>
      <c r="D3013" s="3"/>
      <c r="E3013" s="3"/>
      <c r="F3013" s="51" t="str">
        <f t="shared" si="282"/>
        <v>22F9</v>
      </c>
      <c r="G3013" s="51">
        <f t="shared" si="283"/>
        <v>9</v>
      </c>
      <c r="H3013" s="51">
        <f t="shared" si="284"/>
        <v>22</v>
      </c>
      <c r="I3013" s="51" t="str">
        <f t="shared" si="285"/>
        <v>F</v>
      </c>
      <c r="J3013" s="51" t="str">
        <f t="shared" si="286"/>
        <v>MQ250</v>
      </c>
      <c r="K3013" s="76" t="str">
        <f t="shared" si="287"/>
        <v>PC522F9C</v>
      </c>
      <c r="L3013" s="281" t="e">
        <f>VLOOKUP(K3013,'Planilla de control'!#REF!,2,0)</f>
        <v>#REF!</v>
      </c>
      <c r="M3013" s="29" t="e">
        <f>IF(COUNTIF('Planilla de control'!#REF!,K3013)&gt;0,"SI","NO")</f>
        <v>#REF!</v>
      </c>
    </row>
    <row r="3014" spans="1:13" x14ac:dyDescent="0.3">
      <c r="A3014" s="3" t="s">
        <v>19</v>
      </c>
      <c r="B3014" s="3" t="s">
        <v>765</v>
      </c>
      <c r="C3014" s="3"/>
      <c r="D3014" s="3"/>
      <c r="E3014" s="3"/>
      <c r="F3014" s="51" t="str">
        <f t="shared" si="282"/>
        <v>22G1</v>
      </c>
      <c r="G3014" s="51">
        <f t="shared" si="283"/>
        <v>1</v>
      </c>
      <c r="H3014" s="51">
        <f t="shared" si="284"/>
        <v>22</v>
      </c>
      <c r="I3014" s="51" t="str">
        <f t="shared" si="285"/>
        <v>G</v>
      </c>
      <c r="J3014" s="51" t="str">
        <f t="shared" si="286"/>
        <v>MQ250</v>
      </c>
      <c r="K3014" s="76" t="str">
        <f t="shared" si="287"/>
        <v>PC522G1A</v>
      </c>
      <c r="L3014" s="281" t="e">
        <f>VLOOKUP(K3014,'Planilla de control'!#REF!,2,0)</f>
        <v>#REF!</v>
      </c>
      <c r="M3014" s="29" t="e">
        <f>IF(COUNTIF('Planilla de control'!#REF!,K3014)&gt;0,"SI","NO")</f>
        <v>#REF!</v>
      </c>
    </row>
    <row r="3015" spans="1:13" x14ac:dyDescent="0.3">
      <c r="A3015" s="3" t="s">
        <v>19</v>
      </c>
      <c r="B3015" s="3" t="s">
        <v>766</v>
      </c>
      <c r="C3015" s="3"/>
      <c r="D3015" s="3"/>
      <c r="E3015" s="3"/>
      <c r="F3015" s="51" t="str">
        <f t="shared" si="282"/>
        <v>22G2</v>
      </c>
      <c r="G3015" s="51">
        <f t="shared" si="283"/>
        <v>2</v>
      </c>
      <c r="H3015" s="51">
        <f t="shared" si="284"/>
        <v>22</v>
      </c>
      <c r="I3015" s="51" t="str">
        <f t="shared" si="285"/>
        <v>G</v>
      </c>
      <c r="J3015" s="51" t="str">
        <f t="shared" si="286"/>
        <v>MQ250</v>
      </c>
      <c r="K3015" s="76" t="str">
        <f t="shared" si="287"/>
        <v>PC522G2A</v>
      </c>
      <c r="L3015" s="281" t="e">
        <f>VLOOKUP(K3015,'Planilla de control'!#REF!,2,0)</f>
        <v>#REF!</v>
      </c>
      <c r="M3015" s="29" t="e">
        <f>IF(COUNTIF('Planilla de control'!#REF!,K3015)&gt;0,"SI","NO")</f>
        <v>#REF!</v>
      </c>
    </row>
    <row r="3016" spans="1:13" x14ac:dyDescent="0.3">
      <c r="A3016" s="3" t="s">
        <v>19</v>
      </c>
      <c r="B3016" s="3" t="s">
        <v>767</v>
      </c>
      <c r="C3016" s="3"/>
      <c r="D3016" s="3"/>
      <c r="E3016" s="3"/>
      <c r="F3016" s="51" t="str">
        <f t="shared" si="282"/>
        <v>22G3</v>
      </c>
      <c r="G3016" s="51">
        <f t="shared" si="283"/>
        <v>3</v>
      </c>
      <c r="H3016" s="51">
        <f t="shared" si="284"/>
        <v>22</v>
      </c>
      <c r="I3016" s="51" t="str">
        <f t="shared" si="285"/>
        <v>G</v>
      </c>
      <c r="J3016" s="51" t="str">
        <f t="shared" si="286"/>
        <v>MQ250</v>
      </c>
      <c r="K3016" s="76" t="str">
        <f t="shared" si="287"/>
        <v>PC522G3A</v>
      </c>
      <c r="L3016" s="281" t="e">
        <f>VLOOKUP(K3016,'Planilla de control'!#REF!,2,0)</f>
        <v>#REF!</v>
      </c>
      <c r="M3016" s="29" t="e">
        <f>IF(COUNTIF('Planilla de control'!#REF!,K3016)&gt;0,"SI","NO")</f>
        <v>#REF!</v>
      </c>
    </row>
    <row r="3017" spans="1:13" x14ac:dyDescent="0.3">
      <c r="A3017" s="3" t="s">
        <v>19</v>
      </c>
      <c r="B3017" s="3" t="s">
        <v>770</v>
      </c>
      <c r="C3017" s="3"/>
      <c r="D3017" s="3"/>
      <c r="E3017" s="3"/>
      <c r="F3017" s="51" t="str">
        <f t="shared" si="282"/>
        <v>22G4</v>
      </c>
      <c r="G3017" s="51">
        <f t="shared" si="283"/>
        <v>4</v>
      </c>
      <c r="H3017" s="51">
        <f t="shared" si="284"/>
        <v>22</v>
      </c>
      <c r="I3017" s="51" t="str">
        <f t="shared" si="285"/>
        <v>G</v>
      </c>
      <c r="J3017" s="51" t="str">
        <f t="shared" si="286"/>
        <v>MQ250</v>
      </c>
      <c r="K3017" s="76" t="str">
        <f t="shared" si="287"/>
        <v>PC522G4A</v>
      </c>
      <c r="L3017" s="281" t="e">
        <f>VLOOKUP(K3017,'Planilla de control'!#REF!,2,0)</f>
        <v>#REF!</v>
      </c>
      <c r="M3017" s="29" t="e">
        <f>IF(COUNTIF('Planilla de control'!#REF!,K3017)&gt;0,"SI","NO")</f>
        <v>#REF!</v>
      </c>
    </row>
    <row r="3018" spans="1:13" x14ac:dyDescent="0.3">
      <c r="A3018" s="3" t="s">
        <v>19</v>
      </c>
      <c r="B3018" s="3" t="s">
        <v>771</v>
      </c>
      <c r="C3018" s="3"/>
      <c r="D3018" s="3"/>
      <c r="E3018" s="3"/>
      <c r="F3018" s="51" t="str">
        <f t="shared" si="282"/>
        <v>22G5</v>
      </c>
      <c r="G3018" s="51">
        <f t="shared" si="283"/>
        <v>5</v>
      </c>
      <c r="H3018" s="51">
        <f t="shared" si="284"/>
        <v>22</v>
      </c>
      <c r="I3018" s="51" t="str">
        <f t="shared" si="285"/>
        <v>G</v>
      </c>
      <c r="J3018" s="51" t="str">
        <f t="shared" si="286"/>
        <v>MQ250</v>
      </c>
      <c r="K3018" s="76" t="str">
        <f t="shared" si="287"/>
        <v>PC522G5A</v>
      </c>
      <c r="L3018" s="281" t="e">
        <f>VLOOKUP(K3018,'Planilla de control'!#REF!,2,0)</f>
        <v>#REF!</v>
      </c>
      <c r="M3018" s="29" t="e">
        <f>IF(COUNTIF('Planilla de control'!#REF!,K3018)&gt;0,"SI","NO")</f>
        <v>#REF!</v>
      </c>
    </row>
    <row r="3019" spans="1:13" x14ac:dyDescent="0.3">
      <c r="A3019" s="3" t="s">
        <v>19</v>
      </c>
      <c r="B3019" s="3" t="s">
        <v>772</v>
      </c>
      <c r="C3019" s="3"/>
      <c r="D3019" s="3"/>
      <c r="E3019" s="3"/>
      <c r="F3019" s="51" t="str">
        <f t="shared" si="282"/>
        <v>22G6</v>
      </c>
      <c r="G3019" s="51">
        <f t="shared" si="283"/>
        <v>6</v>
      </c>
      <c r="H3019" s="51">
        <f t="shared" si="284"/>
        <v>22</v>
      </c>
      <c r="I3019" s="51" t="str">
        <f t="shared" si="285"/>
        <v>G</v>
      </c>
      <c r="J3019" s="51" t="str">
        <f t="shared" si="286"/>
        <v>MQ250</v>
      </c>
      <c r="K3019" s="76" t="str">
        <f t="shared" si="287"/>
        <v>PC522G6A</v>
      </c>
      <c r="L3019" s="281" t="e">
        <f>VLOOKUP(K3019,'Planilla de control'!#REF!,2,0)</f>
        <v>#REF!</v>
      </c>
      <c r="M3019" s="29" t="e">
        <f>IF(COUNTIF('Planilla de control'!#REF!,K3019)&gt;0,"SI","NO")</f>
        <v>#REF!</v>
      </c>
    </row>
    <row r="3020" spans="1:13" x14ac:dyDescent="0.3">
      <c r="A3020" s="3" t="s">
        <v>19</v>
      </c>
      <c r="B3020" s="3" t="s">
        <v>773</v>
      </c>
      <c r="C3020" s="3"/>
      <c r="D3020" s="3"/>
      <c r="E3020" s="3"/>
      <c r="F3020" s="51" t="str">
        <f t="shared" si="282"/>
        <v>22G7</v>
      </c>
      <c r="G3020" s="51">
        <f t="shared" si="283"/>
        <v>7</v>
      </c>
      <c r="H3020" s="51">
        <f t="shared" si="284"/>
        <v>22</v>
      </c>
      <c r="I3020" s="51" t="str">
        <f t="shared" si="285"/>
        <v>G</v>
      </c>
      <c r="J3020" s="51" t="str">
        <f t="shared" si="286"/>
        <v>MQ250</v>
      </c>
      <c r="K3020" s="76" t="str">
        <f t="shared" si="287"/>
        <v>PC522G7A</v>
      </c>
      <c r="L3020" s="281" t="e">
        <f>VLOOKUP(K3020,'Planilla de control'!#REF!,2,0)</f>
        <v>#REF!</v>
      </c>
      <c r="M3020" s="29" t="e">
        <f>IF(COUNTIF('Planilla de control'!#REF!,K3020)&gt;0,"SI","NO")</f>
        <v>#REF!</v>
      </c>
    </row>
    <row r="3021" spans="1:13" x14ac:dyDescent="0.3">
      <c r="A3021" s="3" t="s">
        <v>19</v>
      </c>
      <c r="B3021" s="3" t="s">
        <v>776</v>
      </c>
      <c r="C3021" s="3"/>
      <c r="D3021" s="3"/>
      <c r="E3021" s="3"/>
      <c r="F3021" s="51" t="str">
        <f t="shared" si="282"/>
        <v>22G8</v>
      </c>
      <c r="G3021" s="51">
        <f t="shared" si="283"/>
        <v>8</v>
      </c>
      <c r="H3021" s="51">
        <f t="shared" si="284"/>
        <v>22</v>
      </c>
      <c r="I3021" s="51" t="str">
        <f t="shared" si="285"/>
        <v>G</v>
      </c>
      <c r="J3021" s="51" t="str">
        <f t="shared" si="286"/>
        <v>MQ250</v>
      </c>
      <c r="K3021" s="76" t="str">
        <f t="shared" si="287"/>
        <v>PC522G8A</v>
      </c>
      <c r="L3021" s="281" t="e">
        <f>VLOOKUP(K3021,'Planilla de control'!#REF!,2,0)</f>
        <v>#REF!</v>
      </c>
      <c r="M3021" s="29" t="e">
        <f>IF(COUNTIF('Planilla de control'!#REF!,K3021)&gt;0,"SI","NO")</f>
        <v>#REF!</v>
      </c>
    </row>
    <row r="3022" spans="1:13" x14ac:dyDescent="0.3">
      <c r="A3022" s="3" t="s">
        <v>19</v>
      </c>
      <c r="B3022" s="3" t="s">
        <v>778</v>
      </c>
      <c r="C3022" s="3"/>
      <c r="D3022" s="3"/>
      <c r="E3022" s="3" t="s">
        <v>81</v>
      </c>
      <c r="F3022" s="51" t="str">
        <f t="shared" si="282"/>
        <v>22G9</v>
      </c>
      <c r="G3022" s="51">
        <f t="shared" si="283"/>
        <v>9</v>
      </c>
      <c r="H3022" s="51">
        <f t="shared" si="284"/>
        <v>22</v>
      </c>
      <c r="I3022" s="51" t="str">
        <f t="shared" si="285"/>
        <v>G</v>
      </c>
      <c r="J3022" s="51" t="str">
        <f t="shared" si="286"/>
        <v>MQ250</v>
      </c>
      <c r="K3022" s="76" t="str">
        <f t="shared" si="287"/>
        <v>PC522G9A</v>
      </c>
      <c r="L3022" s="281" t="e">
        <f>VLOOKUP(K3022,'Planilla de control'!#REF!,2,0)</f>
        <v>#REF!</v>
      </c>
      <c r="M3022" s="29" t="e">
        <f>IF(COUNTIF('Planilla de control'!#REF!,K3022)&gt;0,"SI","NO")</f>
        <v>#REF!</v>
      </c>
    </row>
    <row r="3023" spans="1:13" x14ac:dyDescent="0.3">
      <c r="A3023" s="3" t="s">
        <v>19</v>
      </c>
      <c r="B3023" s="3" t="s">
        <v>779</v>
      </c>
      <c r="C3023" s="3"/>
      <c r="D3023" s="3"/>
      <c r="E3023" s="3"/>
      <c r="F3023" s="51" t="str">
        <f t="shared" si="282"/>
        <v>22G9</v>
      </c>
      <c r="G3023" s="51">
        <f t="shared" si="283"/>
        <v>9</v>
      </c>
      <c r="H3023" s="51">
        <f t="shared" si="284"/>
        <v>22</v>
      </c>
      <c r="I3023" s="51" t="str">
        <f t="shared" si="285"/>
        <v>G</v>
      </c>
      <c r="J3023" s="51" t="str">
        <f t="shared" si="286"/>
        <v>MQ250</v>
      </c>
      <c r="K3023" s="76" t="str">
        <f t="shared" si="287"/>
        <v>PC522G9B</v>
      </c>
      <c r="L3023" s="281" t="e">
        <f>VLOOKUP(K3023,'Planilla de control'!#REF!,2,0)</f>
        <v>#REF!</v>
      </c>
      <c r="M3023" s="29" t="e">
        <f>IF(COUNTIF('Planilla de control'!#REF!,K3023)&gt;0,"SI","NO")</f>
        <v>#REF!</v>
      </c>
    </row>
    <row r="3024" spans="1:13" x14ac:dyDescent="0.3">
      <c r="A3024" s="3" t="s">
        <v>19</v>
      </c>
      <c r="B3024" s="3" t="s">
        <v>781</v>
      </c>
      <c r="C3024" s="3"/>
      <c r="D3024" s="3"/>
      <c r="E3024" s="3"/>
      <c r="F3024" s="51" t="str">
        <f t="shared" si="282"/>
        <v>22G9</v>
      </c>
      <c r="G3024" s="51">
        <f t="shared" si="283"/>
        <v>9</v>
      </c>
      <c r="H3024" s="51">
        <f t="shared" si="284"/>
        <v>22</v>
      </c>
      <c r="I3024" s="51" t="str">
        <f t="shared" si="285"/>
        <v>G</v>
      </c>
      <c r="J3024" s="51" t="str">
        <f t="shared" si="286"/>
        <v>MQ250</v>
      </c>
      <c r="K3024" s="76" t="str">
        <f t="shared" si="287"/>
        <v>PC522G9C</v>
      </c>
      <c r="L3024" s="281" t="e">
        <f>VLOOKUP(K3024,'Planilla de control'!#REF!,2,0)</f>
        <v>#REF!</v>
      </c>
      <c r="M3024" s="29" t="e">
        <f>IF(COUNTIF('Planilla de control'!#REF!,K3024)&gt;0,"SI","NO")</f>
        <v>#REF!</v>
      </c>
    </row>
    <row r="3025" spans="1:13" x14ac:dyDescent="0.3">
      <c r="A3025" s="3" t="s">
        <v>19</v>
      </c>
      <c r="B3025" s="3" t="s">
        <v>783</v>
      </c>
      <c r="C3025" s="3"/>
      <c r="D3025" s="3"/>
      <c r="E3025" s="3"/>
      <c r="F3025" s="51" t="str">
        <f t="shared" si="282"/>
        <v>22H1</v>
      </c>
      <c r="G3025" s="51">
        <f t="shared" si="283"/>
        <v>1</v>
      </c>
      <c r="H3025" s="51">
        <f t="shared" si="284"/>
        <v>22</v>
      </c>
      <c r="I3025" s="51" t="str">
        <f t="shared" si="285"/>
        <v>H</v>
      </c>
      <c r="J3025" s="51" t="str">
        <f t="shared" si="286"/>
        <v>MQ250</v>
      </c>
      <c r="K3025" s="76" t="str">
        <f t="shared" si="287"/>
        <v>PC522H1A</v>
      </c>
      <c r="L3025" s="281" t="e">
        <f>VLOOKUP(K3025,'Planilla de control'!#REF!,2,0)</f>
        <v>#REF!</v>
      </c>
      <c r="M3025" s="29" t="e">
        <f>IF(COUNTIF('Planilla de control'!#REF!,K3025)&gt;0,"SI","NO")</f>
        <v>#REF!</v>
      </c>
    </row>
    <row r="3026" spans="1:13" x14ac:dyDescent="0.3">
      <c r="A3026" s="3" t="s">
        <v>19</v>
      </c>
      <c r="B3026" s="3" t="s">
        <v>784</v>
      </c>
      <c r="C3026" s="3"/>
      <c r="D3026" s="3"/>
      <c r="E3026" s="3"/>
      <c r="F3026" s="51" t="str">
        <f t="shared" si="282"/>
        <v>22H1</v>
      </c>
      <c r="G3026" s="51">
        <f t="shared" si="283"/>
        <v>1</v>
      </c>
      <c r="H3026" s="51">
        <f t="shared" si="284"/>
        <v>22</v>
      </c>
      <c r="I3026" s="51" t="str">
        <f t="shared" si="285"/>
        <v>H</v>
      </c>
      <c r="J3026" s="51" t="str">
        <f t="shared" si="286"/>
        <v>MQ250</v>
      </c>
      <c r="K3026" s="76" t="str">
        <f t="shared" si="287"/>
        <v>PC522H1B</v>
      </c>
      <c r="L3026" s="281" t="e">
        <f>VLOOKUP(K3026,'Planilla de control'!#REF!,2,0)</f>
        <v>#REF!</v>
      </c>
      <c r="M3026" s="29" t="e">
        <f>IF(COUNTIF('Planilla de control'!#REF!,K3026)&gt;0,"SI","NO")</f>
        <v>#REF!</v>
      </c>
    </row>
    <row r="3027" spans="1:13" x14ac:dyDescent="0.3">
      <c r="A3027" s="3" t="s">
        <v>19</v>
      </c>
      <c r="B3027" s="3" t="s">
        <v>785</v>
      </c>
      <c r="C3027" s="3"/>
      <c r="D3027" s="3"/>
      <c r="E3027" s="3"/>
      <c r="F3027" s="51" t="str">
        <f t="shared" si="282"/>
        <v>22H1</v>
      </c>
      <c r="G3027" s="51">
        <f t="shared" si="283"/>
        <v>1</v>
      </c>
      <c r="H3027" s="51">
        <f t="shared" si="284"/>
        <v>22</v>
      </c>
      <c r="I3027" s="51" t="str">
        <f t="shared" si="285"/>
        <v>H</v>
      </c>
      <c r="J3027" s="51" t="str">
        <f t="shared" si="286"/>
        <v>MQ250</v>
      </c>
      <c r="K3027" s="76" t="str">
        <f t="shared" si="287"/>
        <v>PC522H1C</v>
      </c>
      <c r="L3027" s="281" t="e">
        <f>VLOOKUP(K3027,'Planilla de control'!#REF!,2,0)</f>
        <v>#REF!</v>
      </c>
      <c r="M3027" s="29" t="e">
        <f>IF(COUNTIF('Planilla de control'!#REF!,K3027)&gt;0,"SI","NO")</f>
        <v>#REF!</v>
      </c>
    </row>
    <row r="3028" spans="1:13" x14ac:dyDescent="0.3">
      <c r="A3028" s="3" t="s">
        <v>19</v>
      </c>
      <c r="B3028" s="3" t="s">
        <v>786</v>
      </c>
      <c r="C3028" s="3"/>
      <c r="D3028" s="3"/>
      <c r="E3028" s="3"/>
      <c r="F3028" s="51" t="str">
        <f t="shared" si="282"/>
        <v>22H2</v>
      </c>
      <c r="G3028" s="51">
        <f t="shared" si="283"/>
        <v>2</v>
      </c>
      <c r="H3028" s="51">
        <f t="shared" si="284"/>
        <v>22</v>
      </c>
      <c r="I3028" s="51" t="str">
        <f t="shared" si="285"/>
        <v>H</v>
      </c>
      <c r="J3028" s="51" t="str">
        <f t="shared" si="286"/>
        <v>MQ250</v>
      </c>
      <c r="K3028" s="76" t="str">
        <f t="shared" si="287"/>
        <v>PC522H2A</v>
      </c>
      <c r="L3028" s="281" t="e">
        <f>VLOOKUP(K3028,'Planilla de control'!#REF!,2,0)</f>
        <v>#REF!</v>
      </c>
      <c r="M3028" s="29" t="e">
        <f>IF(COUNTIF('Planilla de control'!#REF!,K3028)&gt;0,"SI","NO")</f>
        <v>#REF!</v>
      </c>
    </row>
    <row r="3029" spans="1:13" x14ac:dyDescent="0.3">
      <c r="A3029" s="3" t="s">
        <v>19</v>
      </c>
      <c r="B3029" s="3" t="s">
        <v>788</v>
      </c>
      <c r="C3029" s="3"/>
      <c r="D3029" s="3"/>
      <c r="E3029" s="3"/>
      <c r="F3029" s="51" t="str">
        <f t="shared" si="282"/>
        <v>22H2</v>
      </c>
      <c r="G3029" s="51">
        <f t="shared" si="283"/>
        <v>2</v>
      </c>
      <c r="H3029" s="51">
        <f t="shared" si="284"/>
        <v>22</v>
      </c>
      <c r="I3029" s="51" t="str">
        <f t="shared" si="285"/>
        <v>H</v>
      </c>
      <c r="J3029" s="51" t="str">
        <f t="shared" si="286"/>
        <v>MQ250</v>
      </c>
      <c r="K3029" s="76" t="str">
        <f t="shared" si="287"/>
        <v>PC522H2B</v>
      </c>
      <c r="L3029" s="281" t="e">
        <f>VLOOKUP(K3029,'Planilla de control'!#REF!,2,0)</f>
        <v>#REF!</v>
      </c>
      <c r="M3029" s="29" t="e">
        <f>IF(COUNTIF('Planilla de control'!#REF!,K3029)&gt;0,"SI","NO")</f>
        <v>#REF!</v>
      </c>
    </row>
    <row r="3030" spans="1:13" x14ac:dyDescent="0.3">
      <c r="A3030" s="3" t="s">
        <v>19</v>
      </c>
      <c r="B3030" s="3" t="s">
        <v>790</v>
      </c>
      <c r="C3030" s="3"/>
      <c r="D3030" s="3"/>
      <c r="E3030" s="3"/>
      <c r="F3030" s="51" t="str">
        <f t="shared" si="282"/>
        <v>22H2</v>
      </c>
      <c r="G3030" s="51">
        <f t="shared" si="283"/>
        <v>2</v>
      </c>
      <c r="H3030" s="51">
        <f t="shared" si="284"/>
        <v>22</v>
      </c>
      <c r="I3030" s="51" t="str">
        <f t="shared" si="285"/>
        <v>H</v>
      </c>
      <c r="J3030" s="51" t="str">
        <f t="shared" si="286"/>
        <v>MQ250</v>
      </c>
      <c r="K3030" s="76" t="str">
        <f t="shared" si="287"/>
        <v>PC522H2C</v>
      </c>
      <c r="L3030" s="281" t="e">
        <f>VLOOKUP(K3030,'Planilla de control'!#REF!,2,0)</f>
        <v>#REF!</v>
      </c>
      <c r="M3030" s="29" t="e">
        <f>IF(COUNTIF('Planilla de control'!#REF!,K3030)&gt;0,"SI","NO")</f>
        <v>#REF!</v>
      </c>
    </row>
    <row r="3031" spans="1:13" x14ac:dyDescent="0.3">
      <c r="A3031" s="3" t="s">
        <v>19</v>
      </c>
      <c r="B3031" s="3" t="s">
        <v>792</v>
      </c>
      <c r="C3031" s="3"/>
      <c r="D3031" s="3"/>
      <c r="E3031" s="3"/>
      <c r="F3031" s="51" t="str">
        <f t="shared" si="282"/>
        <v>22H3</v>
      </c>
      <c r="G3031" s="51">
        <f t="shared" si="283"/>
        <v>3</v>
      </c>
      <c r="H3031" s="51">
        <f t="shared" si="284"/>
        <v>22</v>
      </c>
      <c r="I3031" s="51" t="str">
        <f t="shared" si="285"/>
        <v>H</v>
      </c>
      <c r="J3031" s="51" t="str">
        <f t="shared" si="286"/>
        <v>MQ250</v>
      </c>
      <c r="K3031" s="76" t="str">
        <f t="shared" si="287"/>
        <v>PC522H3A</v>
      </c>
      <c r="L3031" s="281" t="e">
        <f>VLOOKUP(K3031,'Planilla de control'!#REF!,2,0)</f>
        <v>#REF!</v>
      </c>
      <c r="M3031" s="29" t="e">
        <f>IF(COUNTIF('Planilla de control'!#REF!,K3031)&gt;0,"SI","NO")</f>
        <v>#REF!</v>
      </c>
    </row>
    <row r="3032" spans="1:13" x14ac:dyDescent="0.3">
      <c r="A3032" s="3" t="s">
        <v>19</v>
      </c>
      <c r="B3032" s="3" t="s">
        <v>794</v>
      </c>
      <c r="C3032" s="3"/>
      <c r="D3032" s="3"/>
      <c r="E3032" s="3"/>
      <c r="F3032" s="51" t="str">
        <f t="shared" si="282"/>
        <v>22H3</v>
      </c>
      <c r="G3032" s="51">
        <f t="shared" si="283"/>
        <v>3</v>
      </c>
      <c r="H3032" s="51">
        <f t="shared" si="284"/>
        <v>22</v>
      </c>
      <c r="I3032" s="51" t="str">
        <f t="shared" si="285"/>
        <v>H</v>
      </c>
      <c r="J3032" s="51" t="str">
        <f t="shared" si="286"/>
        <v>MQ250</v>
      </c>
      <c r="K3032" s="76" t="str">
        <f t="shared" si="287"/>
        <v>PC522H3B</v>
      </c>
      <c r="L3032" s="281" t="e">
        <f>VLOOKUP(K3032,'Planilla de control'!#REF!,2,0)</f>
        <v>#REF!</v>
      </c>
      <c r="M3032" s="29" t="e">
        <f>IF(COUNTIF('Planilla de control'!#REF!,K3032)&gt;0,"SI","NO")</f>
        <v>#REF!</v>
      </c>
    </row>
    <row r="3033" spans="1:13" x14ac:dyDescent="0.3">
      <c r="A3033" s="3" t="s">
        <v>19</v>
      </c>
      <c r="B3033" s="3" t="s">
        <v>796</v>
      </c>
      <c r="C3033" s="3"/>
      <c r="D3033" s="3"/>
      <c r="E3033" s="3"/>
      <c r="F3033" s="51" t="str">
        <f t="shared" si="282"/>
        <v>22H3</v>
      </c>
      <c r="G3033" s="51">
        <f t="shared" si="283"/>
        <v>3</v>
      </c>
      <c r="H3033" s="51">
        <f t="shared" si="284"/>
        <v>22</v>
      </c>
      <c r="I3033" s="51" t="str">
        <f t="shared" si="285"/>
        <v>H</v>
      </c>
      <c r="J3033" s="51" t="str">
        <f t="shared" si="286"/>
        <v>MQ250</v>
      </c>
      <c r="K3033" s="76" t="str">
        <f t="shared" si="287"/>
        <v>PC522H3C</v>
      </c>
      <c r="L3033" s="281" t="e">
        <f>VLOOKUP(K3033,'Planilla de control'!#REF!,2,0)</f>
        <v>#REF!</v>
      </c>
      <c r="M3033" s="29" t="e">
        <f>IF(COUNTIF('Planilla de control'!#REF!,K3033)&gt;0,"SI","NO")</f>
        <v>#REF!</v>
      </c>
    </row>
    <row r="3034" spans="1:13" x14ac:dyDescent="0.3">
      <c r="A3034" s="3" t="s">
        <v>19</v>
      </c>
      <c r="B3034" s="3" t="s">
        <v>798</v>
      </c>
      <c r="C3034" s="3"/>
      <c r="D3034" s="3"/>
      <c r="E3034" s="3" t="s">
        <v>81</v>
      </c>
      <c r="F3034" s="51" t="str">
        <f t="shared" si="282"/>
        <v>22H4</v>
      </c>
      <c r="G3034" s="51">
        <f t="shared" si="283"/>
        <v>4</v>
      </c>
      <c r="H3034" s="51">
        <f t="shared" si="284"/>
        <v>22</v>
      </c>
      <c r="I3034" s="51" t="str">
        <f t="shared" si="285"/>
        <v>H</v>
      </c>
      <c r="J3034" s="51" t="str">
        <f t="shared" si="286"/>
        <v>MQ250</v>
      </c>
      <c r="K3034" s="76" t="str">
        <f t="shared" si="287"/>
        <v>PC522H4A</v>
      </c>
      <c r="L3034" s="281" t="e">
        <f>VLOOKUP(K3034,'Planilla de control'!#REF!,2,0)</f>
        <v>#REF!</v>
      </c>
      <c r="M3034" s="29" t="e">
        <f>IF(COUNTIF('Planilla de control'!#REF!,K3034)&gt;0,"SI","NO")</f>
        <v>#REF!</v>
      </c>
    </row>
    <row r="3035" spans="1:13" x14ac:dyDescent="0.3">
      <c r="A3035" s="3" t="s">
        <v>19</v>
      </c>
      <c r="B3035" s="3" t="s">
        <v>799</v>
      </c>
      <c r="C3035" s="3"/>
      <c r="D3035" s="3"/>
      <c r="E3035" s="3"/>
      <c r="F3035" s="51" t="str">
        <f t="shared" si="282"/>
        <v>22H4</v>
      </c>
      <c r="G3035" s="51">
        <f t="shared" si="283"/>
        <v>4</v>
      </c>
      <c r="H3035" s="51">
        <f t="shared" si="284"/>
        <v>22</v>
      </c>
      <c r="I3035" s="51" t="str">
        <f t="shared" si="285"/>
        <v>H</v>
      </c>
      <c r="J3035" s="51" t="str">
        <f t="shared" si="286"/>
        <v>MQ250</v>
      </c>
      <c r="K3035" s="76" t="str">
        <f t="shared" si="287"/>
        <v>PC522H4B</v>
      </c>
      <c r="L3035" s="281" t="e">
        <f>VLOOKUP(K3035,'Planilla de control'!#REF!,2,0)</f>
        <v>#REF!</v>
      </c>
      <c r="M3035" s="29" t="e">
        <f>IF(COUNTIF('Planilla de control'!#REF!,K3035)&gt;0,"SI","NO")</f>
        <v>#REF!</v>
      </c>
    </row>
    <row r="3036" spans="1:13" x14ac:dyDescent="0.3">
      <c r="A3036" s="3" t="s">
        <v>19</v>
      </c>
      <c r="B3036" s="3" t="s">
        <v>800</v>
      </c>
      <c r="C3036" s="3"/>
      <c r="D3036" s="3"/>
      <c r="E3036" s="3"/>
      <c r="F3036" s="51" t="str">
        <f t="shared" si="282"/>
        <v>22H4</v>
      </c>
      <c r="G3036" s="51">
        <f t="shared" si="283"/>
        <v>4</v>
      </c>
      <c r="H3036" s="51">
        <f t="shared" si="284"/>
        <v>22</v>
      </c>
      <c r="I3036" s="51" t="str">
        <f t="shared" si="285"/>
        <v>H</v>
      </c>
      <c r="J3036" s="51" t="str">
        <f t="shared" si="286"/>
        <v>MQ250</v>
      </c>
      <c r="K3036" s="76" t="str">
        <f t="shared" si="287"/>
        <v>PC522H4C</v>
      </c>
      <c r="L3036" s="281" t="e">
        <f>VLOOKUP(K3036,'Planilla de control'!#REF!,2,0)</f>
        <v>#REF!</v>
      </c>
      <c r="M3036" s="29" t="e">
        <f>IF(COUNTIF('Planilla de control'!#REF!,K3036)&gt;0,"SI","NO")</f>
        <v>#REF!</v>
      </c>
    </row>
    <row r="3037" spans="1:13" x14ac:dyDescent="0.3">
      <c r="A3037" s="3" t="s">
        <v>19</v>
      </c>
      <c r="B3037" s="3" t="s">
        <v>802</v>
      </c>
      <c r="C3037" s="3"/>
      <c r="D3037" s="3"/>
      <c r="E3037" s="3"/>
      <c r="F3037" s="51" t="str">
        <f t="shared" si="282"/>
        <v>22H5</v>
      </c>
      <c r="G3037" s="51">
        <f t="shared" si="283"/>
        <v>5</v>
      </c>
      <c r="H3037" s="51">
        <f t="shared" si="284"/>
        <v>22</v>
      </c>
      <c r="I3037" s="51" t="str">
        <f t="shared" si="285"/>
        <v>H</v>
      </c>
      <c r="J3037" s="51" t="str">
        <f t="shared" si="286"/>
        <v>MQ250</v>
      </c>
      <c r="K3037" s="76" t="str">
        <f t="shared" si="287"/>
        <v>PC522H5A</v>
      </c>
      <c r="L3037" s="281" t="e">
        <f>VLOOKUP(K3037,'Planilla de control'!#REF!,2,0)</f>
        <v>#REF!</v>
      </c>
      <c r="M3037" s="29" t="e">
        <f>IF(COUNTIF('Planilla de control'!#REF!,K3037)&gt;0,"SI","NO")</f>
        <v>#REF!</v>
      </c>
    </row>
    <row r="3038" spans="1:13" x14ac:dyDescent="0.3">
      <c r="A3038" s="3" t="s">
        <v>19</v>
      </c>
      <c r="B3038" s="3" t="s">
        <v>804</v>
      </c>
      <c r="C3038" s="3"/>
      <c r="D3038" s="3"/>
      <c r="E3038" s="3"/>
      <c r="F3038" s="51" t="str">
        <f t="shared" si="282"/>
        <v>22H5</v>
      </c>
      <c r="G3038" s="51">
        <f t="shared" si="283"/>
        <v>5</v>
      </c>
      <c r="H3038" s="51">
        <f t="shared" si="284"/>
        <v>22</v>
      </c>
      <c r="I3038" s="51" t="str">
        <f t="shared" si="285"/>
        <v>H</v>
      </c>
      <c r="J3038" s="51" t="str">
        <f t="shared" si="286"/>
        <v>MQ250</v>
      </c>
      <c r="K3038" s="76" t="str">
        <f t="shared" si="287"/>
        <v>PC522H5B</v>
      </c>
      <c r="L3038" s="281" t="e">
        <f>VLOOKUP(K3038,'Planilla de control'!#REF!,2,0)</f>
        <v>#REF!</v>
      </c>
      <c r="M3038" s="29" t="e">
        <f>IF(COUNTIF('Planilla de control'!#REF!,K3038)&gt;0,"SI","NO")</f>
        <v>#REF!</v>
      </c>
    </row>
    <row r="3039" spans="1:13" x14ac:dyDescent="0.3">
      <c r="A3039" s="3" t="s">
        <v>19</v>
      </c>
      <c r="B3039" s="3" t="s">
        <v>806</v>
      </c>
      <c r="C3039" s="3"/>
      <c r="D3039" s="3"/>
      <c r="E3039" s="3"/>
      <c r="F3039" s="51" t="str">
        <f t="shared" si="282"/>
        <v>22H5</v>
      </c>
      <c r="G3039" s="51">
        <f t="shared" si="283"/>
        <v>5</v>
      </c>
      <c r="H3039" s="51">
        <f t="shared" si="284"/>
        <v>22</v>
      </c>
      <c r="I3039" s="51" t="str">
        <f t="shared" si="285"/>
        <v>H</v>
      </c>
      <c r="J3039" s="51" t="str">
        <f t="shared" si="286"/>
        <v>MQ250</v>
      </c>
      <c r="K3039" s="76" t="str">
        <f t="shared" si="287"/>
        <v>PC522H5C</v>
      </c>
      <c r="L3039" s="281" t="e">
        <f>VLOOKUP(K3039,'Planilla de control'!#REF!,2,0)</f>
        <v>#REF!</v>
      </c>
      <c r="M3039" s="29" t="e">
        <f>IF(COUNTIF('Planilla de control'!#REF!,K3039)&gt;0,"SI","NO")</f>
        <v>#REF!</v>
      </c>
    </row>
    <row r="3040" spans="1:13" x14ac:dyDescent="0.3">
      <c r="A3040" s="3" t="s">
        <v>19</v>
      </c>
      <c r="B3040" s="3" t="s">
        <v>808</v>
      </c>
      <c r="C3040" s="3"/>
      <c r="D3040" s="3"/>
      <c r="E3040" s="3"/>
      <c r="F3040" s="51" t="str">
        <f t="shared" si="282"/>
        <v>22H6</v>
      </c>
      <c r="G3040" s="51">
        <f t="shared" si="283"/>
        <v>6</v>
      </c>
      <c r="H3040" s="51">
        <f t="shared" si="284"/>
        <v>22</v>
      </c>
      <c r="I3040" s="51" t="str">
        <f t="shared" si="285"/>
        <v>H</v>
      </c>
      <c r="J3040" s="51" t="str">
        <f t="shared" si="286"/>
        <v>MQ250</v>
      </c>
      <c r="K3040" s="76" t="str">
        <f t="shared" si="287"/>
        <v>PC522H6A</v>
      </c>
      <c r="L3040" s="281" t="e">
        <f>VLOOKUP(K3040,'Planilla de control'!#REF!,2,0)</f>
        <v>#REF!</v>
      </c>
      <c r="M3040" s="29" t="e">
        <f>IF(COUNTIF('Planilla de control'!#REF!,K3040)&gt;0,"SI","NO")</f>
        <v>#REF!</v>
      </c>
    </row>
    <row r="3041" spans="1:13" x14ac:dyDescent="0.3">
      <c r="A3041" s="3" t="s">
        <v>19</v>
      </c>
      <c r="B3041" s="3" t="s">
        <v>810</v>
      </c>
      <c r="C3041" s="3"/>
      <c r="D3041" s="3"/>
      <c r="E3041" s="3"/>
      <c r="F3041" s="51" t="str">
        <f t="shared" si="282"/>
        <v>22H6</v>
      </c>
      <c r="G3041" s="51">
        <f t="shared" si="283"/>
        <v>6</v>
      </c>
      <c r="H3041" s="51">
        <f t="shared" si="284"/>
        <v>22</v>
      </c>
      <c r="I3041" s="51" t="str">
        <f t="shared" si="285"/>
        <v>H</v>
      </c>
      <c r="J3041" s="51" t="str">
        <f t="shared" si="286"/>
        <v>MQ250</v>
      </c>
      <c r="K3041" s="76" t="str">
        <f t="shared" si="287"/>
        <v>PC522H6B</v>
      </c>
      <c r="L3041" s="281" t="e">
        <f>VLOOKUP(K3041,'Planilla de control'!#REF!,2,0)</f>
        <v>#REF!</v>
      </c>
      <c r="M3041" s="29" t="e">
        <f>IF(COUNTIF('Planilla de control'!#REF!,K3041)&gt;0,"SI","NO")</f>
        <v>#REF!</v>
      </c>
    </row>
    <row r="3042" spans="1:13" x14ac:dyDescent="0.3">
      <c r="A3042" s="3" t="s">
        <v>19</v>
      </c>
      <c r="B3042" s="3" t="s">
        <v>812</v>
      </c>
      <c r="C3042" s="3"/>
      <c r="D3042" s="3"/>
      <c r="E3042" s="3"/>
      <c r="F3042" s="51" t="str">
        <f t="shared" si="282"/>
        <v>22H6</v>
      </c>
      <c r="G3042" s="51">
        <f t="shared" si="283"/>
        <v>6</v>
      </c>
      <c r="H3042" s="51">
        <f t="shared" si="284"/>
        <v>22</v>
      </c>
      <c r="I3042" s="51" t="str">
        <f t="shared" si="285"/>
        <v>H</v>
      </c>
      <c r="J3042" s="51" t="str">
        <f t="shared" si="286"/>
        <v>MQ250</v>
      </c>
      <c r="K3042" s="76" t="str">
        <f t="shared" si="287"/>
        <v>PC522H6C</v>
      </c>
      <c r="L3042" s="281" t="e">
        <f>VLOOKUP(K3042,'Planilla de control'!#REF!,2,0)</f>
        <v>#REF!</v>
      </c>
      <c r="M3042" s="29" t="e">
        <f>IF(COUNTIF('Planilla de control'!#REF!,K3042)&gt;0,"SI","NO")</f>
        <v>#REF!</v>
      </c>
    </row>
    <row r="3043" spans="1:13" x14ac:dyDescent="0.3">
      <c r="A3043" s="3" t="s">
        <v>19</v>
      </c>
      <c r="B3043" s="3" t="s">
        <v>814</v>
      </c>
      <c r="C3043" s="3"/>
      <c r="D3043" s="3"/>
      <c r="E3043" s="3"/>
      <c r="F3043" s="51" t="str">
        <f t="shared" si="282"/>
        <v>22H7</v>
      </c>
      <c r="G3043" s="51">
        <f t="shared" si="283"/>
        <v>7</v>
      </c>
      <c r="H3043" s="51">
        <f t="shared" si="284"/>
        <v>22</v>
      </c>
      <c r="I3043" s="51" t="str">
        <f t="shared" si="285"/>
        <v>H</v>
      </c>
      <c r="J3043" s="51" t="str">
        <f t="shared" si="286"/>
        <v>MQ250</v>
      </c>
      <c r="K3043" s="76" t="str">
        <f t="shared" si="287"/>
        <v>PC522H7A</v>
      </c>
      <c r="L3043" s="281" t="e">
        <f>VLOOKUP(K3043,'Planilla de control'!#REF!,2,0)</f>
        <v>#REF!</v>
      </c>
      <c r="M3043" s="29" t="e">
        <f>IF(COUNTIF('Planilla de control'!#REF!,K3043)&gt;0,"SI","NO")</f>
        <v>#REF!</v>
      </c>
    </row>
    <row r="3044" spans="1:13" x14ac:dyDescent="0.3">
      <c r="A3044" s="3" t="s">
        <v>19</v>
      </c>
      <c r="B3044" s="3" t="s">
        <v>816</v>
      </c>
      <c r="C3044" s="3"/>
      <c r="D3044" s="3"/>
      <c r="E3044" s="3"/>
      <c r="F3044" s="51" t="str">
        <f t="shared" si="282"/>
        <v>22H7</v>
      </c>
      <c r="G3044" s="51">
        <f t="shared" si="283"/>
        <v>7</v>
      </c>
      <c r="H3044" s="51">
        <f t="shared" si="284"/>
        <v>22</v>
      </c>
      <c r="I3044" s="51" t="str">
        <f t="shared" si="285"/>
        <v>H</v>
      </c>
      <c r="J3044" s="51" t="str">
        <f t="shared" si="286"/>
        <v>MQ250</v>
      </c>
      <c r="K3044" s="76" t="str">
        <f t="shared" si="287"/>
        <v>PC522H7B</v>
      </c>
      <c r="L3044" s="281" t="e">
        <f>VLOOKUP(K3044,'Planilla de control'!#REF!,2,0)</f>
        <v>#REF!</v>
      </c>
      <c r="M3044" s="29" t="e">
        <f>IF(COUNTIF('Planilla de control'!#REF!,K3044)&gt;0,"SI","NO")</f>
        <v>#REF!</v>
      </c>
    </row>
    <row r="3045" spans="1:13" x14ac:dyDescent="0.3">
      <c r="A3045" s="3" t="s">
        <v>19</v>
      </c>
      <c r="B3045" s="3" t="s">
        <v>817</v>
      </c>
      <c r="C3045" s="3"/>
      <c r="D3045" s="3"/>
      <c r="E3045" s="3"/>
      <c r="F3045" s="51" t="str">
        <f t="shared" si="282"/>
        <v>22H7</v>
      </c>
      <c r="G3045" s="51">
        <f t="shared" si="283"/>
        <v>7</v>
      </c>
      <c r="H3045" s="51">
        <f t="shared" si="284"/>
        <v>22</v>
      </c>
      <c r="I3045" s="51" t="str">
        <f t="shared" si="285"/>
        <v>H</v>
      </c>
      <c r="J3045" s="51" t="str">
        <f t="shared" si="286"/>
        <v>MQ250</v>
      </c>
      <c r="K3045" s="76" t="str">
        <f t="shared" si="287"/>
        <v>PC522H7C</v>
      </c>
      <c r="L3045" s="281" t="e">
        <f>VLOOKUP(K3045,'Planilla de control'!#REF!,2,0)</f>
        <v>#REF!</v>
      </c>
      <c r="M3045" s="29" t="e">
        <f>IF(COUNTIF('Planilla de control'!#REF!,K3045)&gt;0,"SI","NO")</f>
        <v>#REF!</v>
      </c>
    </row>
    <row r="3046" spans="1:13" x14ac:dyDescent="0.3">
      <c r="A3046" s="3" t="s">
        <v>19</v>
      </c>
      <c r="B3046" s="3" t="s">
        <v>818</v>
      </c>
      <c r="C3046" s="3"/>
      <c r="D3046" s="3"/>
      <c r="E3046" s="3"/>
      <c r="F3046" s="51" t="str">
        <f t="shared" si="282"/>
        <v>22H8</v>
      </c>
      <c r="G3046" s="51">
        <f t="shared" si="283"/>
        <v>8</v>
      </c>
      <c r="H3046" s="51">
        <f t="shared" si="284"/>
        <v>22</v>
      </c>
      <c r="I3046" s="51" t="str">
        <f t="shared" si="285"/>
        <v>H</v>
      </c>
      <c r="J3046" s="51" t="str">
        <f t="shared" si="286"/>
        <v>MQ250</v>
      </c>
      <c r="K3046" s="76" t="str">
        <f t="shared" si="287"/>
        <v>PC522H8A</v>
      </c>
      <c r="L3046" s="281" t="e">
        <f>VLOOKUP(K3046,'Planilla de control'!#REF!,2,0)</f>
        <v>#REF!</v>
      </c>
      <c r="M3046" s="29" t="e">
        <f>IF(COUNTIF('Planilla de control'!#REF!,K3046)&gt;0,"SI","NO")</f>
        <v>#REF!</v>
      </c>
    </row>
    <row r="3047" spans="1:13" x14ac:dyDescent="0.3">
      <c r="A3047" s="3" t="s">
        <v>19</v>
      </c>
      <c r="B3047" s="3" t="s">
        <v>819</v>
      </c>
      <c r="C3047" s="3"/>
      <c r="D3047" s="3"/>
      <c r="E3047" s="3"/>
      <c r="F3047" s="51" t="str">
        <f t="shared" si="282"/>
        <v>22H8</v>
      </c>
      <c r="G3047" s="51">
        <f t="shared" si="283"/>
        <v>8</v>
      </c>
      <c r="H3047" s="51">
        <f t="shared" si="284"/>
        <v>22</v>
      </c>
      <c r="I3047" s="51" t="str">
        <f t="shared" si="285"/>
        <v>H</v>
      </c>
      <c r="J3047" s="51" t="str">
        <f t="shared" si="286"/>
        <v>MQ250</v>
      </c>
      <c r="K3047" s="76" t="str">
        <f t="shared" si="287"/>
        <v>PC522H8B</v>
      </c>
      <c r="L3047" s="281" t="e">
        <f>VLOOKUP(K3047,'Planilla de control'!#REF!,2,0)</f>
        <v>#REF!</v>
      </c>
      <c r="M3047" s="29" t="e">
        <f>IF(COUNTIF('Planilla de control'!#REF!,K3047)&gt;0,"SI","NO")</f>
        <v>#REF!</v>
      </c>
    </row>
    <row r="3048" spans="1:13" x14ac:dyDescent="0.3">
      <c r="A3048" s="3" t="s">
        <v>19</v>
      </c>
      <c r="B3048" s="3" t="s">
        <v>821</v>
      </c>
      <c r="C3048" s="3"/>
      <c r="D3048" s="3"/>
      <c r="E3048" s="3"/>
      <c r="F3048" s="51" t="str">
        <f t="shared" si="282"/>
        <v>22H8</v>
      </c>
      <c r="G3048" s="51">
        <f t="shared" si="283"/>
        <v>8</v>
      </c>
      <c r="H3048" s="51">
        <f t="shared" si="284"/>
        <v>22</v>
      </c>
      <c r="I3048" s="51" t="str">
        <f t="shared" si="285"/>
        <v>H</v>
      </c>
      <c r="J3048" s="51" t="str">
        <f t="shared" si="286"/>
        <v>MQ250</v>
      </c>
      <c r="K3048" s="76" t="str">
        <f t="shared" si="287"/>
        <v>PC522H8C</v>
      </c>
      <c r="L3048" s="281" t="e">
        <f>VLOOKUP(K3048,'Planilla de control'!#REF!,2,0)</f>
        <v>#REF!</v>
      </c>
      <c r="M3048" s="29" t="e">
        <f>IF(COUNTIF('Planilla de control'!#REF!,K3048)&gt;0,"SI","NO")</f>
        <v>#REF!</v>
      </c>
    </row>
    <row r="3049" spans="1:13" x14ac:dyDescent="0.3">
      <c r="A3049" s="3" t="s">
        <v>19</v>
      </c>
      <c r="B3049" s="3" t="s">
        <v>822</v>
      </c>
      <c r="C3049" s="3"/>
      <c r="D3049" s="3"/>
      <c r="E3049" s="3"/>
      <c r="F3049" s="51" t="str">
        <f t="shared" si="282"/>
        <v>22H9</v>
      </c>
      <c r="G3049" s="51">
        <f t="shared" si="283"/>
        <v>9</v>
      </c>
      <c r="H3049" s="51">
        <f t="shared" si="284"/>
        <v>22</v>
      </c>
      <c r="I3049" s="51" t="str">
        <f t="shared" si="285"/>
        <v>H</v>
      </c>
      <c r="J3049" s="51" t="str">
        <f t="shared" si="286"/>
        <v>MQ250</v>
      </c>
      <c r="K3049" s="76" t="str">
        <f t="shared" si="287"/>
        <v>PC522H9A</v>
      </c>
      <c r="L3049" s="281" t="e">
        <f>VLOOKUP(K3049,'Planilla de control'!#REF!,2,0)</f>
        <v>#REF!</v>
      </c>
      <c r="M3049" s="29" t="e">
        <f>IF(COUNTIF('Planilla de control'!#REF!,K3049)&gt;0,"SI","NO")</f>
        <v>#REF!</v>
      </c>
    </row>
    <row r="3050" spans="1:13" x14ac:dyDescent="0.3">
      <c r="A3050" s="3" t="s">
        <v>19</v>
      </c>
      <c r="B3050" s="3" t="s">
        <v>824</v>
      </c>
      <c r="C3050" s="3"/>
      <c r="D3050" s="3"/>
      <c r="E3050" s="3"/>
      <c r="F3050" s="51" t="str">
        <f t="shared" si="282"/>
        <v>22H9</v>
      </c>
      <c r="G3050" s="51">
        <f t="shared" si="283"/>
        <v>9</v>
      </c>
      <c r="H3050" s="51">
        <f t="shared" si="284"/>
        <v>22</v>
      </c>
      <c r="I3050" s="51" t="str">
        <f t="shared" si="285"/>
        <v>H</v>
      </c>
      <c r="J3050" s="51" t="str">
        <f t="shared" si="286"/>
        <v>MQ250</v>
      </c>
      <c r="K3050" s="76" t="str">
        <f t="shared" si="287"/>
        <v>PC522H9B</v>
      </c>
      <c r="L3050" s="281" t="e">
        <f>VLOOKUP(K3050,'Planilla de control'!#REF!,2,0)</f>
        <v>#REF!</v>
      </c>
      <c r="M3050" s="29" t="e">
        <f>IF(COUNTIF('Planilla de control'!#REF!,K3050)&gt;0,"SI","NO")</f>
        <v>#REF!</v>
      </c>
    </row>
    <row r="3051" spans="1:13" x14ac:dyDescent="0.3">
      <c r="A3051" s="3" t="s">
        <v>19</v>
      </c>
      <c r="B3051" s="3" t="s">
        <v>826</v>
      </c>
      <c r="C3051" s="3"/>
      <c r="D3051" s="3"/>
      <c r="E3051" s="3"/>
      <c r="F3051" s="51" t="str">
        <f t="shared" si="282"/>
        <v>22H9</v>
      </c>
      <c r="G3051" s="51">
        <f t="shared" si="283"/>
        <v>9</v>
      </c>
      <c r="H3051" s="51">
        <f t="shared" si="284"/>
        <v>22</v>
      </c>
      <c r="I3051" s="51" t="str">
        <f t="shared" si="285"/>
        <v>H</v>
      </c>
      <c r="J3051" s="51" t="str">
        <f t="shared" si="286"/>
        <v>MQ250</v>
      </c>
      <c r="K3051" s="76" t="str">
        <f t="shared" si="287"/>
        <v>PC522H9C</v>
      </c>
      <c r="L3051" s="281" t="e">
        <f>VLOOKUP(K3051,'Planilla de control'!#REF!,2,0)</f>
        <v>#REF!</v>
      </c>
      <c r="M3051" s="29" t="e">
        <f>IF(COUNTIF('Planilla de control'!#REF!,K3051)&gt;0,"SI","NO")</f>
        <v>#REF!</v>
      </c>
    </row>
    <row r="3052" spans="1:13" x14ac:dyDescent="0.3">
      <c r="A3052" s="3" t="s">
        <v>19</v>
      </c>
      <c r="B3052" s="3" t="s">
        <v>828</v>
      </c>
      <c r="C3052" s="3"/>
      <c r="D3052" s="3"/>
      <c r="E3052" s="3"/>
      <c r="F3052" s="51" t="str">
        <f t="shared" si="282"/>
        <v>22I1</v>
      </c>
      <c r="G3052" s="51">
        <f t="shared" si="283"/>
        <v>1</v>
      </c>
      <c r="H3052" s="51">
        <f t="shared" si="284"/>
        <v>22</v>
      </c>
      <c r="I3052" s="51" t="str">
        <f t="shared" si="285"/>
        <v>I</v>
      </c>
      <c r="J3052" s="51" t="str">
        <f t="shared" si="286"/>
        <v>MQ250</v>
      </c>
      <c r="K3052" s="76" t="str">
        <f t="shared" si="287"/>
        <v>PC522I1A</v>
      </c>
      <c r="L3052" s="281" t="e">
        <f>VLOOKUP(K3052,'Planilla de control'!#REF!,2,0)</f>
        <v>#REF!</v>
      </c>
      <c r="M3052" s="29" t="e">
        <f>IF(COUNTIF('Planilla de control'!#REF!,K3052)&gt;0,"SI","NO")</f>
        <v>#REF!</v>
      </c>
    </row>
    <row r="3053" spans="1:13" x14ac:dyDescent="0.3">
      <c r="A3053" s="3" t="s">
        <v>19</v>
      </c>
      <c r="B3053" s="3" t="s">
        <v>829</v>
      </c>
      <c r="C3053" s="3"/>
      <c r="D3053" s="3"/>
      <c r="E3053" s="3"/>
      <c r="F3053" s="51" t="str">
        <f t="shared" si="282"/>
        <v>22I1</v>
      </c>
      <c r="G3053" s="51">
        <f t="shared" si="283"/>
        <v>1</v>
      </c>
      <c r="H3053" s="51">
        <f t="shared" si="284"/>
        <v>22</v>
      </c>
      <c r="I3053" s="51" t="str">
        <f t="shared" si="285"/>
        <v>I</v>
      </c>
      <c r="J3053" s="51" t="str">
        <f t="shared" si="286"/>
        <v>MQ250</v>
      </c>
      <c r="K3053" s="76" t="str">
        <f t="shared" si="287"/>
        <v>PC522I1B</v>
      </c>
      <c r="L3053" s="281" t="e">
        <f>VLOOKUP(K3053,'Planilla de control'!#REF!,2,0)</f>
        <v>#REF!</v>
      </c>
      <c r="M3053" s="29" t="e">
        <f>IF(COUNTIF('Planilla de control'!#REF!,K3053)&gt;0,"SI","NO")</f>
        <v>#REF!</v>
      </c>
    </row>
    <row r="3054" spans="1:13" x14ac:dyDescent="0.3">
      <c r="A3054" s="3" t="s">
        <v>19</v>
      </c>
      <c r="B3054" s="3" t="s">
        <v>830</v>
      </c>
      <c r="C3054" s="3"/>
      <c r="D3054" s="3"/>
      <c r="E3054" s="3"/>
      <c r="F3054" s="51" t="str">
        <f t="shared" si="282"/>
        <v>22I1</v>
      </c>
      <c r="G3054" s="51">
        <f t="shared" si="283"/>
        <v>1</v>
      </c>
      <c r="H3054" s="51">
        <f t="shared" si="284"/>
        <v>22</v>
      </c>
      <c r="I3054" s="51" t="str">
        <f t="shared" si="285"/>
        <v>I</v>
      </c>
      <c r="J3054" s="51" t="str">
        <f t="shared" si="286"/>
        <v>MQ250</v>
      </c>
      <c r="K3054" s="76" t="str">
        <f t="shared" si="287"/>
        <v>PC522I1C</v>
      </c>
      <c r="L3054" s="281" t="e">
        <f>VLOOKUP(K3054,'Planilla de control'!#REF!,2,0)</f>
        <v>#REF!</v>
      </c>
      <c r="M3054" s="29" t="e">
        <f>IF(COUNTIF('Planilla de control'!#REF!,K3054)&gt;0,"SI","NO")</f>
        <v>#REF!</v>
      </c>
    </row>
    <row r="3055" spans="1:13" x14ac:dyDescent="0.3">
      <c r="A3055" s="3" t="s">
        <v>19</v>
      </c>
      <c r="B3055" s="3" t="s">
        <v>831</v>
      </c>
      <c r="C3055" s="3"/>
      <c r="D3055" s="3"/>
      <c r="E3055" s="3"/>
      <c r="F3055" s="51" t="str">
        <f t="shared" si="282"/>
        <v>22I2</v>
      </c>
      <c r="G3055" s="51">
        <f t="shared" si="283"/>
        <v>2</v>
      </c>
      <c r="H3055" s="51">
        <f t="shared" si="284"/>
        <v>22</v>
      </c>
      <c r="I3055" s="51" t="str">
        <f t="shared" si="285"/>
        <v>I</v>
      </c>
      <c r="J3055" s="51" t="str">
        <f t="shared" si="286"/>
        <v>MQ250</v>
      </c>
      <c r="K3055" s="76" t="str">
        <f t="shared" si="287"/>
        <v>PC522I2A</v>
      </c>
      <c r="L3055" s="281" t="e">
        <f>VLOOKUP(K3055,'Planilla de control'!#REF!,2,0)</f>
        <v>#REF!</v>
      </c>
      <c r="M3055" s="29" t="e">
        <f>IF(COUNTIF('Planilla de control'!#REF!,K3055)&gt;0,"SI","NO")</f>
        <v>#REF!</v>
      </c>
    </row>
    <row r="3056" spans="1:13" x14ac:dyDescent="0.3">
      <c r="A3056" s="3" t="s">
        <v>19</v>
      </c>
      <c r="B3056" s="3" t="s">
        <v>832</v>
      </c>
      <c r="C3056" s="3"/>
      <c r="D3056" s="3"/>
      <c r="E3056" s="3"/>
      <c r="F3056" s="51" t="str">
        <f t="shared" si="282"/>
        <v>22I2</v>
      </c>
      <c r="G3056" s="51">
        <f t="shared" si="283"/>
        <v>2</v>
      </c>
      <c r="H3056" s="51">
        <f t="shared" si="284"/>
        <v>22</v>
      </c>
      <c r="I3056" s="51" t="str">
        <f t="shared" si="285"/>
        <v>I</v>
      </c>
      <c r="J3056" s="51" t="str">
        <f t="shared" si="286"/>
        <v>MQ250</v>
      </c>
      <c r="K3056" s="76" t="str">
        <f t="shared" si="287"/>
        <v>PC522I2B</v>
      </c>
      <c r="L3056" s="281" t="e">
        <f>VLOOKUP(K3056,'Planilla de control'!#REF!,2,0)</f>
        <v>#REF!</v>
      </c>
      <c r="M3056" s="29" t="e">
        <f>IF(COUNTIF('Planilla de control'!#REF!,K3056)&gt;0,"SI","NO")</f>
        <v>#REF!</v>
      </c>
    </row>
    <row r="3057" spans="1:13" x14ac:dyDescent="0.3">
      <c r="A3057" s="3" t="s">
        <v>19</v>
      </c>
      <c r="B3057" s="3" t="s">
        <v>833</v>
      </c>
      <c r="C3057" s="3"/>
      <c r="D3057" s="3"/>
      <c r="E3057" s="3"/>
      <c r="F3057" s="51" t="str">
        <f t="shared" si="282"/>
        <v>22I2</v>
      </c>
      <c r="G3057" s="51">
        <f t="shared" si="283"/>
        <v>2</v>
      </c>
      <c r="H3057" s="51">
        <f t="shared" si="284"/>
        <v>22</v>
      </c>
      <c r="I3057" s="51" t="str">
        <f t="shared" si="285"/>
        <v>I</v>
      </c>
      <c r="J3057" s="51" t="str">
        <f t="shared" si="286"/>
        <v>MQ250</v>
      </c>
      <c r="K3057" s="76" t="str">
        <f t="shared" si="287"/>
        <v>PC522I2C</v>
      </c>
      <c r="L3057" s="281" t="e">
        <f>VLOOKUP(K3057,'Planilla de control'!#REF!,2,0)</f>
        <v>#REF!</v>
      </c>
      <c r="M3057" s="29" t="e">
        <f>IF(COUNTIF('Planilla de control'!#REF!,K3057)&gt;0,"SI","NO")</f>
        <v>#REF!</v>
      </c>
    </row>
    <row r="3058" spans="1:13" x14ac:dyDescent="0.3">
      <c r="A3058" s="3" t="s">
        <v>19</v>
      </c>
      <c r="B3058" s="3" t="s">
        <v>835</v>
      </c>
      <c r="C3058" s="3"/>
      <c r="D3058" s="3"/>
      <c r="E3058" s="3"/>
      <c r="F3058" s="51" t="str">
        <f t="shared" si="282"/>
        <v>22I3</v>
      </c>
      <c r="G3058" s="51">
        <f t="shared" si="283"/>
        <v>3</v>
      </c>
      <c r="H3058" s="51">
        <f t="shared" si="284"/>
        <v>22</v>
      </c>
      <c r="I3058" s="51" t="str">
        <f t="shared" si="285"/>
        <v>I</v>
      </c>
      <c r="J3058" s="51" t="str">
        <f t="shared" si="286"/>
        <v>MQ250</v>
      </c>
      <c r="K3058" s="76" t="str">
        <f t="shared" si="287"/>
        <v>PC522I3A</v>
      </c>
      <c r="L3058" s="281" t="e">
        <f>VLOOKUP(K3058,'Planilla de control'!#REF!,2,0)</f>
        <v>#REF!</v>
      </c>
      <c r="M3058" s="29" t="e">
        <f>IF(COUNTIF('Planilla de control'!#REF!,K3058)&gt;0,"SI","NO")</f>
        <v>#REF!</v>
      </c>
    </row>
    <row r="3059" spans="1:13" x14ac:dyDescent="0.3">
      <c r="A3059" s="3" t="s">
        <v>19</v>
      </c>
      <c r="B3059" s="3" t="s">
        <v>836</v>
      </c>
      <c r="C3059" s="3"/>
      <c r="D3059" s="3"/>
      <c r="E3059" s="3"/>
      <c r="F3059" s="51" t="str">
        <f t="shared" si="282"/>
        <v>22I3</v>
      </c>
      <c r="G3059" s="51">
        <f t="shared" si="283"/>
        <v>3</v>
      </c>
      <c r="H3059" s="51">
        <f t="shared" si="284"/>
        <v>22</v>
      </c>
      <c r="I3059" s="51" t="str">
        <f t="shared" si="285"/>
        <v>I</v>
      </c>
      <c r="J3059" s="51" t="str">
        <f t="shared" si="286"/>
        <v>MQ250</v>
      </c>
      <c r="K3059" s="76" t="str">
        <f t="shared" si="287"/>
        <v>PC522I3B</v>
      </c>
      <c r="L3059" s="281" t="e">
        <f>VLOOKUP(K3059,'Planilla de control'!#REF!,2,0)</f>
        <v>#REF!</v>
      </c>
      <c r="M3059" s="29" t="e">
        <f>IF(COUNTIF('Planilla de control'!#REF!,K3059)&gt;0,"SI","NO")</f>
        <v>#REF!</v>
      </c>
    </row>
    <row r="3060" spans="1:13" x14ac:dyDescent="0.3">
      <c r="A3060" s="3" t="s">
        <v>19</v>
      </c>
      <c r="B3060" s="3" t="s">
        <v>837</v>
      </c>
      <c r="C3060" s="3"/>
      <c r="D3060" s="3"/>
      <c r="E3060" s="3"/>
      <c r="F3060" s="51" t="str">
        <f t="shared" si="282"/>
        <v>22I3</v>
      </c>
      <c r="G3060" s="51">
        <f t="shared" si="283"/>
        <v>3</v>
      </c>
      <c r="H3060" s="51">
        <f t="shared" si="284"/>
        <v>22</v>
      </c>
      <c r="I3060" s="51" t="str">
        <f t="shared" si="285"/>
        <v>I</v>
      </c>
      <c r="J3060" s="51" t="str">
        <f t="shared" si="286"/>
        <v>MQ250</v>
      </c>
      <c r="K3060" s="76" t="str">
        <f t="shared" si="287"/>
        <v>PC522I3C</v>
      </c>
      <c r="L3060" s="281" t="e">
        <f>VLOOKUP(K3060,'Planilla de control'!#REF!,2,0)</f>
        <v>#REF!</v>
      </c>
      <c r="M3060" s="29" t="e">
        <f>IF(COUNTIF('Planilla de control'!#REF!,K3060)&gt;0,"SI","NO")</f>
        <v>#REF!</v>
      </c>
    </row>
    <row r="3061" spans="1:13" x14ac:dyDescent="0.3">
      <c r="A3061" s="3" t="s">
        <v>19</v>
      </c>
      <c r="B3061" s="3" t="s">
        <v>838</v>
      </c>
      <c r="C3061" s="3"/>
      <c r="D3061" s="3"/>
      <c r="E3061" s="3"/>
      <c r="F3061" s="51" t="str">
        <f t="shared" si="282"/>
        <v>22I4</v>
      </c>
      <c r="G3061" s="51">
        <f t="shared" si="283"/>
        <v>4</v>
      </c>
      <c r="H3061" s="51">
        <f t="shared" si="284"/>
        <v>22</v>
      </c>
      <c r="I3061" s="51" t="str">
        <f t="shared" si="285"/>
        <v>I</v>
      </c>
      <c r="J3061" s="51" t="str">
        <f t="shared" si="286"/>
        <v>MQ250</v>
      </c>
      <c r="K3061" s="76" t="str">
        <f t="shared" si="287"/>
        <v>PC522I4A</v>
      </c>
      <c r="L3061" s="281" t="e">
        <f>VLOOKUP(K3061,'Planilla de control'!#REF!,2,0)</f>
        <v>#REF!</v>
      </c>
      <c r="M3061" s="29" t="e">
        <f>IF(COUNTIF('Planilla de control'!#REF!,K3061)&gt;0,"SI","NO")</f>
        <v>#REF!</v>
      </c>
    </row>
    <row r="3062" spans="1:13" x14ac:dyDescent="0.3">
      <c r="A3062" s="3" t="s">
        <v>19</v>
      </c>
      <c r="B3062" s="3" t="s">
        <v>839</v>
      </c>
      <c r="C3062" s="3"/>
      <c r="D3062" s="3"/>
      <c r="E3062" s="3"/>
      <c r="F3062" s="51" t="str">
        <f t="shared" si="282"/>
        <v>22I4</v>
      </c>
      <c r="G3062" s="51">
        <f t="shared" si="283"/>
        <v>4</v>
      </c>
      <c r="H3062" s="51">
        <f t="shared" si="284"/>
        <v>22</v>
      </c>
      <c r="I3062" s="51" t="str">
        <f t="shared" si="285"/>
        <v>I</v>
      </c>
      <c r="J3062" s="51" t="str">
        <f t="shared" si="286"/>
        <v>MQ250</v>
      </c>
      <c r="K3062" s="76" t="str">
        <f t="shared" si="287"/>
        <v>PC522I4B</v>
      </c>
      <c r="L3062" s="281" t="e">
        <f>VLOOKUP(K3062,'Planilla de control'!#REF!,2,0)</f>
        <v>#REF!</v>
      </c>
      <c r="M3062" s="29" t="e">
        <f>IF(COUNTIF('Planilla de control'!#REF!,K3062)&gt;0,"SI","NO")</f>
        <v>#REF!</v>
      </c>
    </row>
    <row r="3063" spans="1:13" x14ac:dyDescent="0.3">
      <c r="A3063" s="3" t="s">
        <v>19</v>
      </c>
      <c r="B3063" s="3" t="s">
        <v>840</v>
      </c>
      <c r="C3063" s="3"/>
      <c r="D3063" s="3"/>
      <c r="E3063" s="3"/>
      <c r="F3063" s="51" t="str">
        <f t="shared" si="282"/>
        <v>22I4</v>
      </c>
      <c r="G3063" s="51">
        <f t="shared" si="283"/>
        <v>4</v>
      </c>
      <c r="H3063" s="51">
        <f t="shared" si="284"/>
        <v>22</v>
      </c>
      <c r="I3063" s="51" t="str">
        <f t="shared" si="285"/>
        <v>I</v>
      </c>
      <c r="J3063" s="51" t="str">
        <f t="shared" si="286"/>
        <v>MQ250</v>
      </c>
      <c r="K3063" s="76" t="str">
        <f t="shared" si="287"/>
        <v>PC522I4C</v>
      </c>
      <c r="L3063" s="281" t="e">
        <f>VLOOKUP(K3063,'Planilla de control'!#REF!,2,0)</f>
        <v>#REF!</v>
      </c>
      <c r="M3063" s="29" t="e">
        <f>IF(COUNTIF('Planilla de control'!#REF!,K3063)&gt;0,"SI","NO")</f>
        <v>#REF!</v>
      </c>
    </row>
    <row r="3064" spans="1:13" x14ac:dyDescent="0.3">
      <c r="A3064" s="3" t="s">
        <v>19</v>
      </c>
      <c r="B3064" s="3" t="s">
        <v>841</v>
      </c>
      <c r="C3064" s="3"/>
      <c r="D3064" s="3"/>
      <c r="E3064" s="3"/>
      <c r="F3064" s="51" t="str">
        <f t="shared" si="282"/>
        <v>22I5</v>
      </c>
      <c r="G3064" s="51">
        <f t="shared" si="283"/>
        <v>5</v>
      </c>
      <c r="H3064" s="51">
        <f t="shared" si="284"/>
        <v>22</v>
      </c>
      <c r="I3064" s="51" t="str">
        <f t="shared" si="285"/>
        <v>I</v>
      </c>
      <c r="J3064" s="51" t="str">
        <f t="shared" si="286"/>
        <v>MQ250</v>
      </c>
      <c r="K3064" s="76" t="str">
        <f t="shared" si="287"/>
        <v>PC522I5A</v>
      </c>
      <c r="L3064" s="281" t="e">
        <f>VLOOKUP(K3064,'Planilla de control'!#REF!,2,0)</f>
        <v>#REF!</v>
      </c>
      <c r="M3064" s="29" t="e">
        <f>IF(COUNTIF('Planilla de control'!#REF!,K3064)&gt;0,"SI","NO")</f>
        <v>#REF!</v>
      </c>
    </row>
    <row r="3065" spans="1:13" x14ac:dyDescent="0.3">
      <c r="A3065" s="3" t="s">
        <v>19</v>
      </c>
      <c r="B3065" s="3" t="s">
        <v>842</v>
      </c>
      <c r="C3065" s="3"/>
      <c r="D3065" s="3"/>
      <c r="E3065" s="3"/>
      <c r="F3065" s="51" t="str">
        <f t="shared" si="282"/>
        <v>22I5</v>
      </c>
      <c r="G3065" s="51">
        <f t="shared" si="283"/>
        <v>5</v>
      </c>
      <c r="H3065" s="51">
        <f t="shared" si="284"/>
        <v>22</v>
      </c>
      <c r="I3065" s="51" t="str">
        <f t="shared" si="285"/>
        <v>I</v>
      </c>
      <c r="J3065" s="51" t="str">
        <f t="shared" si="286"/>
        <v>MQ250</v>
      </c>
      <c r="K3065" s="76" t="str">
        <f t="shared" si="287"/>
        <v>PC522I5B</v>
      </c>
      <c r="L3065" s="281" t="e">
        <f>VLOOKUP(K3065,'Planilla de control'!#REF!,2,0)</f>
        <v>#REF!</v>
      </c>
      <c r="M3065" s="29" t="e">
        <f>IF(COUNTIF('Planilla de control'!#REF!,K3065)&gt;0,"SI","NO")</f>
        <v>#REF!</v>
      </c>
    </row>
    <row r="3066" spans="1:13" x14ac:dyDescent="0.3">
      <c r="A3066" s="3" t="s">
        <v>19</v>
      </c>
      <c r="B3066" s="3" t="s">
        <v>843</v>
      </c>
      <c r="C3066" s="3"/>
      <c r="D3066" s="3"/>
      <c r="E3066" s="3"/>
      <c r="F3066" s="51" t="str">
        <f t="shared" si="282"/>
        <v>22I5</v>
      </c>
      <c r="G3066" s="51">
        <f t="shared" si="283"/>
        <v>5</v>
      </c>
      <c r="H3066" s="51">
        <f t="shared" si="284"/>
        <v>22</v>
      </c>
      <c r="I3066" s="51" t="str">
        <f t="shared" si="285"/>
        <v>I</v>
      </c>
      <c r="J3066" s="51" t="str">
        <f t="shared" si="286"/>
        <v>MQ250</v>
      </c>
      <c r="K3066" s="76" t="str">
        <f t="shared" si="287"/>
        <v>PC522I5C</v>
      </c>
      <c r="L3066" s="281" t="e">
        <f>VLOOKUP(K3066,'Planilla de control'!#REF!,2,0)</f>
        <v>#REF!</v>
      </c>
      <c r="M3066" s="29" t="e">
        <f>IF(COUNTIF('Planilla de control'!#REF!,K3066)&gt;0,"SI","NO")</f>
        <v>#REF!</v>
      </c>
    </row>
    <row r="3067" spans="1:13" x14ac:dyDescent="0.3">
      <c r="A3067" s="3" t="s">
        <v>19</v>
      </c>
      <c r="B3067" s="3" t="s">
        <v>845</v>
      </c>
      <c r="C3067" s="3"/>
      <c r="D3067" s="3"/>
      <c r="E3067" s="3" t="s">
        <v>81</v>
      </c>
      <c r="F3067" s="51" t="str">
        <f t="shared" si="282"/>
        <v>22I6</v>
      </c>
      <c r="G3067" s="51">
        <f t="shared" si="283"/>
        <v>6</v>
      </c>
      <c r="H3067" s="51">
        <f t="shared" si="284"/>
        <v>22</v>
      </c>
      <c r="I3067" s="51" t="str">
        <f t="shared" si="285"/>
        <v>I</v>
      </c>
      <c r="J3067" s="51" t="str">
        <f t="shared" si="286"/>
        <v>MQ250</v>
      </c>
      <c r="K3067" s="76" t="str">
        <f t="shared" si="287"/>
        <v>PC522I6A</v>
      </c>
      <c r="L3067" s="281" t="e">
        <f>VLOOKUP(K3067,'Planilla de control'!#REF!,2,0)</f>
        <v>#REF!</v>
      </c>
      <c r="M3067" s="29" t="e">
        <f>IF(COUNTIF('Planilla de control'!#REF!,K3067)&gt;0,"SI","NO")</f>
        <v>#REF!</v>
      </c>
    </row>
    <row r="3068" spans="1:13" x14ac:dyDescent="0.3">
      <c r="A3068" s="3" t="s">
        <v>19</v>
      </c>
      <c r="B3068" s="3" t="s">
        <v>846</v>
      </c>
      <c r="C3068" s="3"/>
      <c r="D3068" s="3"/>
      <c r="E3068" s="3" t="s">
        <v>81</v>
      </c>
      <c r="F3068" s="51" t="str">
        <f t="shared" si="282"/>
        <v>22I6</v>
      </c>
      <c r="G3068" s="51">
        <f t="shared" si="283"/>
        <v>6</v>
      </c>
      <c r="H3068" s="51">
        <f t="shared" si="284"/>
        <v>22</v>
      </c>
      <c r="I3068" s="51" t="str">
        <f t="shared" si="285"/>
        <v>I</v>
      </c>
      <c r="J3068" s="51" t="str">
        <f t="shared" si="286"/>
        <v>MQ250</v>
      </c>
      <c r="K3068" s="76" t="str">
        <f t="shared" si="287"/>
        <v>PC522I6B</v>
      </c>
      <c r="L3068" s="281" t="e">
        <f>VLOOKUP(K3068,'Planilla de control'!#REF!,2,0)</f>
        <v>#REF!</v>
      </c>
      <c r="M3068" s="29" t="e">
        <f>IF(COUNTIF('Planilla de control'!#REF!,K3068)&gt;0,"SI","NO")</f>
        <v>#REF!</v>
      </c>
    </row>
    <row r="3069" spans="1:13" x14ac:dyDescent="0.3">
      <c r="A3069" s="3" t="s">
        <v>19</v>
      </c>
      <c r="B3069" s="3" t="s">
        <v>847</v>
      </c>
      <c r="C3069" s="3"/>
      <c r="D3069" s="3"/>
      <c r="E3069" s="3" t="s">
        <v>81</v>
      </c>
      <c r="F3069" s="51" t="str">
        <f t="shared" si="282"/>
        <v>22I6</v>
      </c>
      <c r="G3069" s="51">
        <f t="shared" si="283"/>
        <v>6</v>
      </c>
      <c r="H3069" s="51">
        <f t="shared" si="284"/>
        <v>22</v>
      </c>
      <c r="I3069" s="51" t="str">
        <f t="shared" si="285"/>
        <v>I</v>
      </c>
      <c r="J3069" s="51" t="str">
        <f t="shared" si="286"/>
        <v>MQ250</v>
      </c>
      <c r="K3069" s="76" t="str">
        <f t="shared" si="287"/>
        <v>PC522I6C</v>
      </c>
      <c r="L3069" s="281" t="e">
        <f>VLOOKUP(K3069,'Planilla de control'!#REF!,2,0)</f>
        <v>#REF!</v>
      </c>
      <c r="M3069" s="29" t="e">
        <f>IF(COUNTIF('Planilla de control'!#REF!,K3069)&gt;0,"SI","NO")</f>
        <v>#REF!</v>
      </c>
    </row>
    <row r="3070" spans="1:13" x14ac:dyDescent="0.3">
      <c r="A3070" s="3" t="s">
        <v>19</v>
      </c>
      <c r="B3070" s="3" t="s">
        <v>848</v>
      </c>
      <c r="C3070" s="3"/>
      <c r="D3070" s="3"/>
      <c r="E3070" s="3" t="s">
        <v>81</v>
      </c>
      <c r="F3070" s="51" t="str">
        <f t="shared" si="282"/>
        <v>22I7</v>
      </c>
      <c r="G3070" s="51">
        <f t="shared" si="283"/>
        <v>7</v>
      </c>
      <c r="H3070" s="51">
        <f t="shared" si="284"/>
        <v>22</v>
      </c>
      <c r="I3070" s="51" t="str">
        <f t="shared" si="285"/>
        <v>I</v>
      </c>
      <c r="J3070" s="51" t="str">
        <f t="shared" si="286"/>
        <v>MQ250</v>
      </c>
      <c r="K3070" s="76" t="str">
        <f t="shared" si="287"/>
        <v>PC522I7A</v>
      </c>
      <c r="L3070" s="281" t="e">
        <f>VLOOKUP(K3070,'Planilla de control'!#REF!,2,0)</f>
        <v>#REF!</v>
      </c>
      <c r="M3070" s="29" t="e">
        <f>IF(COUNTIF('Planilla de control'!#REF!,K3070)&gt;0,"SI","NO")</f>
        <v>#REF!</v>
      </c>
    </row>
    <row r="3071" spans="1:13" x14ac:dyDescent="0.3">
      <c r="A3071" s="3" t="s">
        <v>19</v>
      </c>
      <c r="B3071" s="3" t="s">
        <v>849</v>
      </c>
      <c r="C3071" s="3"/>
      <c r="D3071" s="3"/>
      <c r="E3071" s="3" t="s">
        <v>81</v>
      </c>
      <c r="F3071" s="51" t="str">
        <f t="shared" si="282"/>
        <v>22I7</v>
      </c>
      <c r="G3071" s="51">
        <f t="shared" si="283"/>
        <v>7</v>
      </c>
      <c r="H3071" s="51">
        <f t="shared" si="284"/>
        <v>22</v>
      </c>
      <c r="I3071" s="51" t="str">
        <f t="shared" si="285"/>
        <v>I</v>
      </c>
      <c r="J3071" s="51" t="str">
        <f t="shared" si="286"/>
        <v>MQ250</v>
      </c>
      <c r="K3071" s="76" t="str">
        <f t="shared" si="287"/>
        <v>PC522I7B</v>
      </c>
      <c r="L3071" s="281" t="e">
        <f>VLOOKUP(K3071,'Planilla de control'!#REF!,2,0)</f>
        <v>#REF!</v>
      </c>
      <c r="M3071" s="29" t="e">
        <f>IF(COUNTIF('Planilla de control'!#REF!,K3071)&gt;0,"SI","NO")</f>
        <v>#REF!</v>
      </c>
    </row>
    <row r="3072" spans="1:13" x14ac:dyDescent="0.3">
      <c r="A3072" s="3" t="s">
        <v>19</v>
      </c>
      <c r="B3072" s="3" t="s">
        <v>850</v>
      </c>
      <c r="C3072" s="3"/>
      <c r="D3072" s="3"/>
      <c r="E3072" s="3" t="s">
        <v>81</v>
      </c>
      <c r="F3072" s="51" t="str">
        <f t="shared" si="282"/>
        <v>22I7</v>
      </c>
      <c r="G3072" s="51">
        <f t="shared" si="283"/>
        <v>7</v>
      </c>
      <c r="H3072" s="51">
        <f t="shared" si="284"/>
        <v>22</v>
      </c>
      <c r="I3072" s="51" t="str">
        <f t="shared" si="285"/>
        <v>I</v>
      </c>
      <c r="J3072" s="51" t="str">
        <f t="shared" si="286"/>
        <v>MQ250</v>
      </c>
      <c r="K3072" s="76" t="str">
        <f t="shared" si="287"/>
        <v>PC522I7C</v>
      </c>
      <c r="L3072" s="281" t="e">
        <f>VLOOKUP(K3072,'Planilla de control'!#REF!,2,0)</f>
        <v>#REF!</v>
      </c>
      <c r="M3072" s="29" t="e">
        <f>IF(COUNTIF('Planilla de control'!#REF!,K3072)&gt;0,"SI","NO")</f>
        <v>#REF!</v>
      </c>
    </row>
    <row r="3073" spans="1:13" x14ac:dyDescent="0.3">
      <c r="A3073" s="3" t="s">
        <v>19</v>
      </c>
      <c r="B3073" s="3" t="s">
        <v>851</v>
      </c>
      <c r="C3073" s="3"/>
      <c r="D3073" s="3"/>
      <c r="E3073" s="3"/>
      <c r="F3073" s="51" t="str">
        <f t="shared" si="282"/>
        <v>22I8</v>
      </c>
      <c r="G3073" s="51">
        <f t="shared" si="283"/>
        <v>8</v>
      </c>
      <c r="H3073" s="51">
        <f t="shared" si="284"/>
        <v>22</v>
      </c>
      <c r="I3073" s="51" t="str">
        <f t="shared" si="285"/>
        <v>I</v>
      </c>
      <c r="J3073" s="51" t="str">
        <f t="shared" si="286"/>
        <v>MQ250</v>
      </c>
      <c r="K3073" s="76" t="str">
        <f t="shared" si="287"/>
        <v>PC522I8A</v>
      </c>
      <c r="L3073" s="281" t="e">
        <f>VLOOKUP(K3073,'Planilla de control'!#REF!,2,0)</f>
        <v>#REF!</v>
      </c>
      <c r="M3073" s="29" t="e">
        <f>IF(COUNTIF('Planilla de control'!#REF!,K3073)&gt;0,"SI","NO")</f>
        <v>#REF!</v>
      </c>
    </row>
    <row r="3074" spans="1:13" x14ac:dyDescent="0.3">
      <c r="A3074" s="3" t="s">
        <v>19</v>
      </c>
      <c r="B3074" s="3" t="s">
        <v>853</v>
      </c>
      <c r="C3074" s="3"/>
      <c r="D3074" s="3"/>
      <c r="E3074" s="3"/>
      <c r="F3074" s="51" t="str">
        <f t="shared" si="282"/>
        <v>22I8</v>
      </c>
      <c r="G3074" s="51">
        <f t="shared" si="283"/>
        <v>8</v>
      </c>
      <c r="H3074" s="51">
        <f t="shared" si="284"/>
        <v>22</v>
      </c>
      <c r="I3074" s="51" t="str">
        <f t="shared" si="285"/>
        <v>I</v>
      </c>
      <c r="J3074" s="51" t="str">
        <f t="shared" si="286"/>
        <v>MQ250</v>
      </c>
      <c r="K3074" s="76" t="str">
        <f t="shared" si="287"/>
        <v>PC522I8B</v>
      </c>
      <c r="L3074" s="281" t="e">
        <f>VLOOKUP(K3074,'Planilla de control'!#REF!,2,0)</f>
        <v>#REF!</v>
      </c>
      <c r="M3074" s="29" t="e">
        <f>IF(COUNTIF('Planilla de control'!#REF!,K3074)&gt;0,"SI","NO")</f>
        <v>#REF!</v>
      </c>
    </row>
    <row r="3075" spans="1:13" x14ac:dyDescent="0.3">
      <c r="A3075" s="3" t="s">
        <v>19</v>
      </c>
      <c r="B3075" s="3" t="s">
        <v>855</v>
      </c>
      <c r="C3075" s="3"/>
      <c r="D3075" s="3"/>
      <c r="E3075" s="3"/>
      <c r="F3075" s="51" t="str">
        <f t="shared" ref="F3075:F3138" si="288">IF(OR(LEN(B3075)=9,LEN(B3075)=5),MID(B3075,1,4),MID(B3075,1,5))</f>
        <v>22I8</v>
      </c>
      <c r="G3075" s="51">
        <f t="shared" ref="G3075:G3138" si="289">IF(MID(F3075,5,1)&lt;&gt;"",MID(F3075,4,2),MID(F3075,4,1))*1</f>
        <v>8</v>
      </c>
      <c r="H3075" s="51">
        <f t="shared" ref="H3075:H3138" si="290">+MID(B3075,1,2)*1</f>
        <v>22</v>
      </c>
      <c r="I3075" s="51" t="str">
        <f t="shared" ref="I3075:I3138" si="291">+MID(B3075,3,1)</f>
        <v>I</v>
      </c>
      <c r="J3075" s="51" t="str">
        <f t="shared" ref="J3075:J3138" si="292">HLOOKUP(A3075,$O$1:$U$2,2,0)</f>
        <v>MQ250</v>
      </c>
      <c r="K3075" s="76" t="str">
        <f t="shared" ref="K3075:K3138" si="293">CONCATENATE(A3075,B3075)</f>
        <v>PC522I8C</v>
      </c>
      <c r="L3075" s="281" t="e">
        <f>VLOOKUP(K3075,'Planilla de control'!#REF!,2,0)</f>
        <v>#REF!</v>
      </c>
      <c r="M3075" s="29" t="e">
        <f>IF(COUNTIF('Planilla de control'!#REF!,K3075)&gt;0,"SI","NO")</f>
        <v>#REF!</v>
      </c>
    </row>
    <row r="3076" spans="1:13" x14ac:dyDescent="0.3">
      <c r="A3076" s="3" t="s">
        <v>19</v>
      </c>
      <c r="B3076" s="3" t="s">
        <v>858</v>
      </c>
      <c r="C3076" s="3"/>
      <c r="D3076" s="3"/>
      <c r="E3076" s="3"/>
      <c r="F3076" s="51" t="str">
        <f t="shared" si="288"/>
        <v>22I9</v>
      </c>
      <c r="G3076" s="51">
        <f t="shared" si="289"/>
        <v>9</v>
      </c>
      <c r="H3076" s="51">
        <f t="shared" si="290"/>
        <v>22</v>
      </c>
      <c r="I3076" s="51" t="str">
        <f t="shared" si="291"/>
        <v>I</v>
      </c>
      <c r="J3076" s="51" t="str">
        <f t="shared" si="292"/>
        <v>MQ250</v>
      </c>
      <c r="K3076" s="76" t="str">
        <f t="shared" si="293"/>
        <v>PC522I9A</v>
      </c>
      <c r="L3076" s="281" t="e">
        <f>VLOOKUP(K3076,'Planilla de control'!#REF!,2,0)</f>
        <v>#REF!</v>
      </c>
      <c r="M3076" s="29" t="e">
        <f>IF(COUNTIF('Planilla de control'!#REF!,K3076)&gt;0,"SI","NO")</f>
        <v>#REF!</v>
      </c>
    </row>
    <row r="3077" spans="1:13" x14ac:dyDescent="0.3">
      <c r="A3077" s="3" t="s">
        <v>19</v>
      </c>
      <c r="B3077" s="3" t="s">
        <v>860</v>
      </c>
      <c r="C3077" s="3"/>
      <c r="D3077" s="3"/>
      <c r="E3077" s="3"/>
      <c r="F3077" s="51" t="str">
        <f t="shared" si="288"/>
        <v>22I9</v>
      </c>
      <c r="G3077" s="51">
        <f t="shared" si="289"/>
        <v>9</v>
      </c>
      <c r="H3077" s="51">
        <f t="shared" si="290"/>
        <v>22</v>
      </c>
      <c r="I3077" s="51" t="str">
        <f t="shared" si="291"/>
        <v>I</v>
      </c>
      <c r="J3077" s="51" t="str">
        <f t="shared" si="292"/>
        <v>MQ250</v>
      </c>
      <c r="K3077" s="76" t="str">
        <f t="shared" si="293"/>
        <v>PC522I9B</v>
      </c>
      <c r="L3077" s="281" t="e">
        <f>VLOOKUP(K3077,'Planilla de control'!#REF!,2,0)</f>
        <v>#REF!</v>
      </c>
      <c r="M3077" s="29" t="e">
        <f>IF(COUNTIF('Planilla de control'!#REF!,K3077)&gt;0,"SI","NO")</f>
        <v>#REF!</v>
      </c>
    </row>
    <row r="3078" spans="1:13" x14ac:dyDescent="0.3">
      <c r="A3078" s="3" t="s">
        <v>19</v>
      </c>
      <c r="B3078" s="3" t="s">
        <v>862</v>
      </c>
      <c r="C3078" s="3"/>
      <c r="D3078" s="3"/>
      <c r="E3078" s="3"/>
      <c r="F3078" s="51" t="str">
        <f t="shared" si="288"/>
        <v>22I9</v>
      </c>
      <c r="G3078" s="51">
        <f t="shared" si="289"/>
        <v>9</v>
      </c>
      <c r="H3078" s="51">
        <f t="shared" si="290"/>
        <v>22</v>
      </c>
      <c r="I3078" s="51" t="str">
        <f t="shared" si="291"/>
        <v>I</v>
      </c>
      <c r="J3078" s="51" t="str">
        <f t="shared" si="292"/>
        <v>MQ250</v>
      </c>
      <c r="K3078" s="76" t="str">
        <f t="shared" si="293"/>
        <v>PC522I9C</v>
      </c>
      <c r="L3078" s="281" t="e">
        <f>VLOOKUP(K3078,'Planilla de control'!#REF!,2,0)</f>
        <v>#REF!</v>
      </c>
      <c r="M3078" s="29" t="e">
        <f>IF(COUNTIF('Planilla de control'!#REF!,K3078)&gt;0,"SI","NO")</f>
        <v>#REF!</v>
      </c>
    </row>
    <row r="3079" spans="1:13" x14ac:dyDescent="0.3">
      <c r="A3079" s="3" t="s">
        <v>19</v>
      </c>
      <c r="B3079" s="3" t="s">
        <v>864</v>
      </c>
      <c r="C3079" s="3"/>
      <c r="D3079" s="3"/>
      <c r="E3079" s="3"/>
      <c r="F3079" s="51" t="str">
        <f t="shared" si="288"/>
        <v>22J1</v>
      </c>
      <c r="G3079" s="51">
        <f t="shared" si="289"/>
        <v>1</v>
      </c>
      <c r="H3079" s="51">
        <f t="shared" si="290"/>
        <v>22</v>
      </c>
      <c r="I3079" s="51" t="str">
        <f t="shared" si="291"/>
        <v>J</v>
      </c>
      <c r="J3079" s="51" t="str">
        <f t="shared" si="292"/>
        <v>MQ250</v>
      </c>
      <c r="K3079" s="76" t="str">
        <f t="shared" si="293"/>
        <v>PC522J1A</v>
      </c>
      <c r="L3079" s="281" t="e">
        <f>VLOOKUP(K3079,'Planilla de control'!#REF!,2,0)</f>
        <v>#REF!</v>
      </c>
      <c r="M3079" s="29" t="e">
        <f>IF(COUNTIF('Planilla de control'!#REF!,K3079)&gt;0,"SI","NO")</f>
        <v>#REF!</v>
      </c>
    </row>
    <row r="3080" spans="1:13" x14ac:dyDescent="0.3">
      <c r="A3080" s="3" t="s">
        <v>19</v>
      </c>
      <c r="B3080" s="3" t="s">
        <v>865</v>
      </c>
      <c r="C3080" s="3"/>
      <c r="D3080" s="3"/>
      <c r="E3080" s="3"/>
      <c r="F3080" s="51" t="str">
        <f t="shared" si="288"/>
        <v>22J1</v>
      </c>
      <c r="G3080" s="51">
        <f t="shared" si="289"/>
        <v>1</v>
      </c>
      <c r="H3080" s="51">
        <f t="shared" si="290"/>
        <v>22</v>
      </c>
      <c r="I3080" s="51" t="str">
        <f t="shared" si="291"/>
        <v>J</v>
      </c>
      <c r="J3080" s="51" t="str">
        <f t="shared" si="292"/>
        <v>MQ250</v>
      </c>
      <c r="K3080" s="76" t="str">
        <f t="shared" si="293"/>
        <v>PC522J1B</v>
      </c>
      <c r="L3080" s="281" t="e">
        <f>VLOOKUP(K3080,'Planilla de control'!#REF!,2,0)</f>
        <v>#REF!</v>
      </c>
      <c r="M3080" s="29" t="e">
        <f>IF(COUNTIF('Planilla de control'!#REF!,K3080)&gt;0,"SI","NO")</f>
        <v>#REF!</v>
      </c>
    </row>
    <row r="3081" spans="1:13" x14ac:dyDescent="0.3">
      <c r="A3081" s="3" t="s">
        <v>19</v>
      </c>
      <c r="B3081" s="3" t="s">
        <v>866</v>
      </c>
      <c r="C3081" s="3"/>
      <c r="D3081" s="3"/>
      <c r="E3081" s="3"/>
      <c r="F3081" s="51" t="str">
        <f t="shared" si="288"/>
        <v>22J1</v>
      </c>
      <c r="G3081" s="51">
        <f t="shared" si="289"/>
        <v>1</v>
      </c>
      <c r="H3081" s="51">
        <f t="shared" si="290"/>
        <v>22</v>
      </c>
      <c r="I3081" s="51" t="str">
        <f t="shared" si="291"/>
        <v>J</v>
      </c>
      <c r="J3081" s="51" t="str">
        <f t="shared" si="292"/>
        <v>MQ250</v>
      </c>
      <c r="K3081" s="76" t="str">
        <f t="shared" si="293"/>
        <v>PC522J1C</v>
      </c>
      <c r="L3081" s="281" t="e">
        <f>VLOOKUP(K3081,'Planilla de control'!#REF!,2,0)</f>
        <v>#REF!</v>
      </c>
      <c r="M3081" s="29" t="e">
        <f>IF(COUNTIF('Planilla de control'!#REF!,K3081)&gt;0,"SI","NO")</f>
        <v>#REF!</v>
      </c>
    </row>
    <row r="3082" spans="1:13" x14ac:dyDescent="0.3">
      <c r="A3082" s="3" t="s">
        <v>19</v>
      </c>
      <c r="B3082" s="3" t="s">
        <v>867</v>
      </c>
      <c r="C3082" s="3"/>
      <c r="D3082" s="3"/>
      <c r="E3082" s="3"/>
      <c r="F3082" s="51" t="str">
        <f t="shared" si="288"/>
        <v>22J2</v>
      </c>
      <c r="G3082" s="51">
        <f t="shared" si="289"/>
        <v>2</v>
      </c>
      <c r="H3082" s="51">
        <f t="shared" si="290"/>
        <v>22</v>
      </c>
      <c r="I3082" s="51" t="str">
        <f t="shared" si="291"/>
        <v>J</v>
      </c>
      <c r="J3082" s="51" t="str">
        <f t="shared" si="292"/>
        <v>MQ250</v>
      </c>
      <c r="K3082" s="76" t="str">
        <f t="shared" si="293"/>
        <v>PC522J2A</v>
      </c>
      <c r="L3082" s="281" t="e">
        <f>VLOOKUP(K3082,'Planilla de control'!#REF!,2,0)</f>
        <v>#REF!</v>
      </c>
      <c r="M3082" s="29" t="e">
        <f>IF(COUNTIF('Planilla de control'!#REF!,K3082)&gt;0,"SI","NO")</f>
        <v>#REF!</v>
      </c>
    </row>
    <row r="3083" spans="1:13" x14ac:dyDescent="0.3">
      <c r="A3083" s="3" t="s">
        <v>19</v>
      </c>
      <c r="B3083" s="3" t="s">
        <v>869</v>
      </c>
      <c r="C3083" s="3"/>
      <c r="D3083" s="3"/>
      <c r="E3083" s="3"/>
      <c r="F3083" s="51" t="str">
        <f t="shared" si="288"/>
        <v>22J2</v>
      </c>
      <c r="G3083" s="51">
        <f t="shared" si="289"/>
        <v>2</v>
      </c>
      <c r="H3083" s="51">
        <f t="shared" si="290"/>
        <v>22</v>
      </c>
      <c r="I3083" s="51" t="str">
        <f t="shared" si="291"/>
        <v>J</v>
      </c>
      <c r="J3083" s="51" t="str">
        <f t="shared" si="292"/>
        <v>MQ250</v>
      </c>
      <c r="K3083" s="76" t="str">
        <f t="shared" si="293"/>
        <v>PC522J2B</v>
      </c>
      <c r="L3083" s="281" t="e">
        <f>VLOOKUP(K3083,'Planilla de control'!#REF!,2,0)</f>
        <v>#REF!</v>
      </c>
      <c r="M3083" s="29" t="e">
        <f>IF(COUNTIF('Planilla de control'!#REF!,K3083)&gt;0,"SI","NO")</f>
        <v>#REF!</v>
      </c>
    </row>
    <row r="3084" spans="1:13" x14ac:dyDescent="0.3">
      <c r="A3084" s="3" t="s">
        <v>19</v>
      </c>
      <c r="B3084" s="3" t="s">
        <v>871</v>
      </c>
      <c r="C3084" s="3"/>
      <c r="D3084" s="3"/>
      <c r="E3084" s="3"/>
      <c r="F3084" s="51" t="str">
        <f t="shared" si="288"/>
        <v>22J2</v>
      </c>
      <c r="G3084" s="51">
        <f t="shared" si="289"/>
        <v>2</v>
      </c>
      <c r="H3084" s="51">
        <f t="shared" si="290"/>
        <v>22</v>
      </c>
      <c r="I3084" s="51" t="str">
        <f t="shared" si="291"/>
        <v>J</v>
      </c>
      <c r="J3084" s="51" t="str">
        <f t="shared" si="292"/>
        <v>MQ250</v>
      </c>
      <c r="K3084" s="76" t="str">
        <f t="shared" si="293"/>
        <v>PC522J2C</v>
      </c>
      <c r="L3084" s="281" t="e">
        <f>VLOOKUP(K3084,'Planilla de control'!#REF!,2,0)</f>
        <v>#REF!</v>
      </c>
      <c r="M3084" s="29" t="e">
        <f>IF(COUNTIF('Planilla de control'!#REF!,K3084)&gt;0,"SI","NO")</f>
        <v>#REF!</v>
      </c>
    </row>
    <row r="3085" spans="1:13" x14ac:dyDescent="0.3">
      <c r="A3085" s="3" t="s">
        <v>19</v>
      </c>
      <c r="B3085" s="3" t="s">
        <v>873</v>
      </c>
      <c r="C3085" s="3"/>
      <c r="D3085" s="3"/>
      <c r="E3085" s="3"/>
      <c r="F3085" s="51" t="str">
        <f t="shared" si="288"/>
        <v>22J3</v>
      </c>
      <c r="G3085" s="51">
        <f t="shared" si="289"/>
        <v>3</v>
      </c>
      <c r="H3085" s="51">
        <f t="shared" si="290"/>
        <v>22</v>
      </c>
      <c r="I3085" s="51" t="str">
        <f t="shared" si="291"/>
        <v>J</v>
      </c>
      <c r="J3085" s="51" t="str">
        <f t="shared" si="292"/>
        <v>MQ250</v>
      </c>
      <c r="K3085" s="76" t="str">
        <f t="shared" si="293"/>
        <v>PC522J3A</v>
      </c>
      <c r="L3085" s="281" t="e">
        <f>VLOOKUP(K3085,'Planilla de control'!#REF!,2,0)</f>
        <v>#REF!</v>
      </c>
      <c r="M3085" s="29" t="e">
        <f>IF(COUNTIF('Planilla de control'!#REF!,K3085)&gt;0,"SI","NO")</f>
        <v>#REF!</v>
      </c>
    </row>
    <row r="3086" spans="1:13" x14ac:dyDescent="0.3">
      <c r="A3086" s="3" t="s">
        <v>19</v>
      </c>
      <c r="B3086" s="3" t="s">
        <v>875</v>
      </c>
      <c r="C3086" s="3"/>
      <c r="D3086" s="3"/>
      <c r="E3086" s="3"/>
      <c r="F3086" s="51" t="str">
        <f t="shared" si="288"/>
        <v>22J3</v>
      </c>
      <c r="G3086" s="51">
        <f t="shared" si="289"/>
        <v>3</v>
      </c>
      <c r="H3086" s="51">
        <f t="shared" si="290"/>
        <v>22</v>
      </c>
      <c r="I3086" s="51" t="str">
        <f t="shared" si="291"/>
        <v>J</v>
      </c>
      <c r="J3086" s="51" t="str">
        <f t="shared" si="292"/>
        <v>MQ250</v>
      </c>
      <c r="K3086" s="76" t="str">
        <f t="shared" si="293"/>
        <v>PC522J3B</v>
      </c>
      <c r="L3086" s="281" t="e">
        <f>VLOOKUP(K3086,'Planilla de control'!#REF!,2,0)</f>
        <v>#REF!</v>
      </c>
      <c r="M3086" s="29" t="e">
        <f>IF(COUNTIF('Planilla de control'!#REF!,K3086)&gt;0,"SI","NO")</f>
        <v>#REF!</v>
      </c>
    </row>
    <row r="3087" spans="1:13" x14ac:dyDescent="0.3">
      <c r="A3087" s="3" t="s">
        <v>19</v>
      </c>
      <c r="B3087" s="3" t="s">
        <v>877</v>
      </c>
      <c r="C3087" s="3"/>
      <c r="D3087" s="3"/>
      <c r="E3087" s="3"/>
      <c r="F3087" s="51" t="str">
        <f t="shared" si="288"/>
        <v>22J3</v>
      </c>
      <c r="G3087" s="51">
        <f t="shared" si="289"/>
        <v>3</v>
      </c>
      <c r="H3087" s="51">
        <f t="shared" si="290"/>
        <v>22</v>
      </c>
      <c r="I3087" s="51" t="str">
        <f t="shared" si="291"/>
        <v>J</v>
      </c>
      <c r="J3087" s="51" t="str">
        <f t="shared" si="292"/>
        <v>MQ250</v>
      </c>
      <c r="K3087" s="76" t="str">
        <f t="shared" si="293"/>
        <v>PC522J3C</v>
      </c>
      <c r="L3087" s="281" t="e">
        <f>VLOOKUP(K3087,'Planilla de control'!#REF!,2,0)</f>
        <v>#REF!</v>
      </c>
      <c r="M3087" s="29" t="e">
        <f>IF(COUNTIF('Planilla de control'!#REF!,K3087)&gt;0,"SI","NO")</f>
        <v>#REF!</v>
      </c>
    </row>
    <row r="3088" spans="1:13" x14ac:dyDescent="0.3">
      <c r="A3088" s="3" t="s">
        <v>19</v>
      </c>
      <c r="B3088" s="3" t="s">
        <v>878</v>
      </c>
      <c r="C3088" s="3"/>
      <c r="D3088" s="3"/>
      <c r="E3088" s="3"/>
      <c r="F3088" s="51" t="str">
        <f t="shared" si="288"/>
        <v>22J4</v>
      </c>
      <c r="G3088" s="51">
        <f t="shared" si="289"/>
        <v>4</v>
      </c>
      <c r="H3088" s="51">
        <f t="shared" si="290"/>
        <v>22</v>
      </c>
      <c r="I3088" s="51" t="str">
        <f t="shared" si="291"/>
        <v>J</v>
      </c>
      <c r="J3088" s="51" t="str">
        <f t="shared" si="292"/>
        <v>MQ250</v>
      </c>
      <c r="K3088" s="76" t="str">
        <f t="shared" si="293"/>
        <v>PC522J4A</v>
      </c>
      <c r="L3088" s="281" t="e">
        <f>VLOOKUP(K3088,'Planilla de control'!#REF!,2,0)</f>
        <v>#REF!</v>
      </c>
      <c r="M3088" s="29" t="e">
        <f>IF(COUNTIF('Planilla de control'!#REF!,K3088)&gt;0,"SI","NO")</f>
        <v>#REF!</v>
      </c>
    </row>
    <row r="3089" spans="1:13" x14ac:dyDescent="0.3">
      <c r="A3089" s="3" t="s">
        <v>19</v>
      </c>
      <c r="B3089" s="3" t="s">
        <v>880</v>
      </c>
      <c r="C3089" s="3"/>
      <c r="D3089" s="3"/>
      <c r="E3089" s="3"/>
      <c r="F3089" s="51" t="str">
        <f t="shared" si="288"/>
        <v>22J4</v>
      </c>
      <c r="G3089" s="51">
        <f t="shared" si="289"/>
        <v>4</v>
      </c>
      <c r="H3089" s="51">
        <f t="shared" si="290"/>
        <v>22</v>
      </c>
      <c r="I3089" s="51" t="str">
        <f t="shared" si="291"/>
        <v>J</v>
      </c>
      <c r="J3089" s="51" t="str">
        <f t="shared" si="292"/>
        <v>MQ250</v>
      </c>
      <c r="K3089" s="76" t="str">
        <f t="shared" si="293"/>
        <v>PC522J4B</v>
      </c>
      <c r="L3089" s="281" t="e">
        <f>VLOOKUP(K3089,'Planilla de control'!#REF!,2,0)</f>
        <v>#REF!</v>
      </c>
      <c r="M3089" s="29" t="e">
        <f>IF(COUNTIF('Planilla de control'!#REF!,K3089)&gt;0,"SI","NO")</f>
        <v>#REF!</v>
      </c>
    </row>
    <row r="3090" spans="1:13" x14ac:dyDescent="0.3">
      <c r="A3090" s="3" t="s">
        <v>19</v>
      </c>
      <c r="B3090" s="3" t="s">
        <v>882</v>
      </c>
      <c r="C3090" s="3"/>
      <c r="D3090" s="3"/>
      <c r="E3090" s="3"/>
      <c r="F3090" s="51" t="str">
        <f t="shared" si="288"/>
        <v>22J4</v>
      </c>
      <c r="G3090" s="51">
        <f t="shared" si="289"/>
        <v>4</v>
      </c>
      <c r="H3090" s="51">
        <f t="shared" si="290"/>
        <v>22</v>
      </c>
      <c r="I3090" s="51" t="str">
        <f t="shared" si="291"/>
        <v>J</v>
      </c>
      <c r="J3090" s="51" t="str">
        <f t="shared" si="292"/>
        <v>MQ250</v>
      </c>
      <c r="K3090" s="76" t="str">
        <f t="shared" si="293"/>
        <v>PC522J4C</v>
      </c>
      <c r="L3090" s="281" t="e">
        <f>VLOOKUP(K3090,'Planilla de control'!#REF!,2,0)</f>
        <v>#REF!</v>
      </c>
      <c r="M3090" s="29" t="e">
        <f>IF(COUNTIF('Planilla de control'!#REF!,K3090)&gt;0,"SI","NO")</f>
        <v>#REF!</v>
      </c>
    </row>
    <row r="3091" spans="1:13" x14ac:dyDescent="0.3">
      <c r="A3091" s="3" t="s">
        <v>19</v>
      </c>
      <c r="B3091" s="3" t="s">
        <v>884</v>
      </c>
      <c r="C3091" s="3"/>
      <c r="D3091" s="3"/>
      <c r="E3091" s="3"/>
      <c r="F3091" s="51" t="str">
        <f t="shared" si="288"/>
        <v>22J5</v>
      </c>
      <c r="G3091" s="51">
        <f t="shared" si="289"/>
        <v>5</v>
      </c>
      <c r="H3091" s="51">
        <f t="shared" si="290"/>
        <v>22</v>
      </c>
      <c r="I3091" s="51" t="str">
        <f t="shared" si="291"/>
        <v>J</v>
      </c>
      <c r="J3091" s="51" t="str">
        <f t="shared" si="292"/>
        <v>MQ250</v>
      </c>
      <c r="K3091" s="76" t="str">
        <f t="shared" si="293"/>
        <v>PC522J5A</v>
      </c>
      <c r="L3091" s="281" t="e">
        <f>VLOOKUP(K3091,'Planilla de control'!#REF!,2,0)</f>
        <v>#REF!</v>
      </c>
      <c r="M3091" s="29" t="e">
        <f>IF(COUNTIF('Planilla de control'!#REF!,K3091)&gt;0,"SI","NO")</f>
        <v>#REF!</v>
      </c>
    </row>
    <row r="3092" spans="1:13" x14ac:dyDescent="0.3">
      <c r="A3092" s="3" t="s">
        <v>19</v>
      </c>
      <c r="B3092" s="3" t="s">
        <v>886</v>
      </c>
      <c r="C3092" s="3"/>
      <c r="D3092" s="3"/>
      <c r="E3092" s="3"/>
      <c r="F3092" s="51" t="str">
        <f t="shared" si="288"/>
        <v>22J5</v>
      </c>
      <c r="G3092" s="51">
        <f t="shared" si="289"/>
        <v>5</v>
      </c>
      <c r="H3092" s="51">
        <f t="shared" si="290"/>
        <v>22</v>
      </c>
      <c r="I3092" s="51" t="str">
        <f t="shared" si="291"/>
        <v>J</v>
      </c>
      <c r="J3092" s="51" t="str">
        <f t="shared" si="292"/>
        <v>MQ250</v>
      </c>
      <c r="K3092" s="76" t="str">
        <f t="shared" si="293"/>
        <v>PC522J5B</v>
      </c>
      <c r="L3092" s="281" t="e">
        <f>VLOOKUP(K3092,'Planilla de control'!#REF!,2,0)</f>
        <v>#REF!</v>
      </c>
      <c r="M3092" s="29" t="e">
        <f>IF(COUNTIF('Planilla de control'!#REF!,K3092)&gt;0,"SI","NO")</f>
        <v>#REF!</v>
      </c>
    </row>
    <row r="3093" spans="1:13" x14ac:dyDescent="0.3">
      <c r="A3093" s="3" t="s">
        <v>19</v>
      </c>
      <c r="B3093" s="3" t="s">
        <v>888</v>
      </c>
      <c r="C3093" s="3"/>
      <c r="D3093" s="3"/>
      <c r="E3093" s="3"/>
      <c r="F3093" s="51" t="str">
        <f t="shared" si="288"/>
        <v>22J5</v>
      </c>
      <c r="G3093" s="51">
        <f t="shared" si="289"/>
        <v>5</v>
      </c>
      <c r="H3093" s="51">
        <f t="shared" si="290"/>
        <v>22</v>
      </c>
      <c r="I3093" s="51" t="str">
        <f t="shared" si="291"/>
        <v>J</v>
      </c>
      <c r="J3093" s="51" t="str">
        <f t="shared" si="292"/>
        <v>MQ250</v>
      </c>
      <c r="K3093" s="76" t="str">
        <f t="shared" si="293"/>
        <v>PC522J5C</v>
      </c>
      <c r="L3093" s="281" t="e">
        <f>VLOOKUP(K3093,'Planilla de control'!#REF!,2,0)</f>
        <v>#REF!</v>
      </c>
      <c r="M3093" s="29" t="e">
        <f>IF(COUNTIF('Planilla de control'!#REF!,K3093)&gt;0,"SI","NO")</f>
        <v>#REF!</v>
      </c>
    </row>
    <row r="3094" spans="1:13" x14ac:dyDescent="0.3">
      <c r="A3094" s="3" t="s">
        <v>19</v>
      </c>
      <c r="B3094" s="3" t="s">
        <v>890</v>
      </c>
      <c r="C3094" s="3"/>
      <c r="D3094" s="3"/>
      <c r="E3094" s="3"/>
      <c r="F3094" s="51" t="str">
        <f t="shared" si="288"/>
        <v>22J6</v>
      </c>
      <c r="G3094" s="51">
        <f t="shared" si="289"/>
        <v>6</v>
      </c>
      <c r="H3094" s="51">
        <f t="shared" si="290"/>
        <v>22</v>
      </c>
      <c r="I3094" s="51" t="str">
        <f t="shared" si="291"/>
        <v>J</v>
      </c>
      <c r="J3094" s="51" t="str">
        <f t="shared" si="292"/>
        <v>MQ250</v>
      </c>
      <c r="K3094" s="76" t="str">
        <f t="shared" si="293"/>
        <v>PC522J6A</v>
      </c>
      <c r="L3094" s="281" t="e">
        <f>VLOOKUP(K3094,'Planilla de control'!#REF!,2,0)</f>
        <v>#REF!</v>
      </c>
      <c r="M3094" s="29" t="e">
        <f>IF(COUNTIF('Planilla de control'!#REF!,K3094)&gt;0,"SI","NO")</f>
        <v>#REF!</v>
      </c>
    </row>
    <row r="3095" spans="1:13" x14ac:dyDescent="0.3">
      <c r="A3095" s="3" t="s">
        <v>19</v>
      </c>
      <c r="B3095" s="3" t="s">
        <v>892</v>
      </c>
      <c r="C3095" s="3"/>
      <c r="D3095" s="3"/>
      <c r="E3095" s="3"/>
      <c r="F3095" s="51" t="str">
        <f t="shared" si="288"/>
        <v>22J6</v>
      </c>
      <c r="G3095" s="51">
        <f t="shared" si="289"/>
        <v>6</v>
      </c>
      <c r="H3095" s="51">
        <f t="shared" si="290"/>
        <v>22</v>
      </c>
      <c r="I3095" s="51" t="str">
        <f t="shared" si="291"/>
        <v>J</v>
      </c>
      <c r="J3095" s="51" t="str">
        <f t="shared" si="292"/>
        <v>MQ250</v>
      </c>
      <c r="K3095" s="76" t="str">
        <f t="shared" si="293"/>
        <v>PC522J6B</v>
      </c>
      <c r="L3095" s="281" t="e">
        <f>VLOOKUP(K3095,'Planilla de control'!#REF!,2,0)</f>
        <v>#REF!</v>
      </c>
      <c r="M3095" s="29" t="e">
        <f>IF(COUNTIF('Planilla de control'!#REF!,K3095)&gt;0,"SI","NO")</f>
        <v>#REF!</v>
      </c>
    </row>
    <row r="3096" spans="1:13" x14ac:dyDescent="0.3">
      <c r="A3096" s="3" t="s">
        <v>19</v>
      </c>
      <c r="B3096" s="3" t="s">
        <v>894</v>
      </c>
      <c r="C3096" s="3"/>
      <c r="D3096" s="3"/>
      <c r="E3096" s="3"/>
      <c r="F3096" s="51" t="str">
        <f t="shared" si="288"/>
        <v>22J6</v>
      </c>
      <c r="G3096" s="51">
        <f t="shared" si="289"/>
        <v>6</v>
      </c>
      <c r="H3096" s="51">
        <f t="shared" si="290"/>
        <v>22</v>
      </c>
      <c r="I3096" s="51" t="str">
        <f t="shared" si="291"/>
        <v>J</v>
      </c>
      <c r="J3096" s="51" t="str">
        <f t="shared" si="292"/>
        <v>MQ250</v>
      </c>
      <c r="K3096" s="76" t="str">
        <f t="shared" si="293"/>
        <v>PC522J6C</v>
      </c>
      <c r="L3096" s="281" t="e">
        <f>VLOOKUP(K3096,'Planilla de control'!#REF!,2,0)</f>
        <v>#REF!</v>
      </c>
      <c r="M3096" s="29" t="e">
        <f>IF(COUNTIF('Planilla de control'!#REF!,K3096)&gt;0,"SI","NO")</f>
        <v>#REF!</v>
      </c>
    </row>
    <row r="3097" spans="1:13" x14ac:dyDescent="0.3">
      <c r="A3097" s="3" t="s">
        <v>19</v>
      </c>
      <c r="B3097" s="3" t="s">
        <v>896</v>
      </c>
      <c r="C3097" s="3"/>
      <c r="D3097" s="3"/>
      <c r="E3097" s="3"/>
      <c r="F3097" s="51" t="str">
        <f t="shared" si="288"/>
        <v>22J7</v>
      </c>
      <c r="G3097" s="51">
        <f t="shared" si="289"/>
        <v>7</v>
      </c>
      <c r="H3097" s="51">
        <f t="shared" si="290"/>
        <v>22</v>
      </c>
      <c r="I3097" s="51" t="str">
        <f t="shared" si="291"/>
        <v>J</v>
      </c>
      <c r="J3097" s="51" t="str">
        <f t="shared" si="292"/>
        <v>MQ250</v>
      </c>
      <c r="K3097" s="76" t="str">
        <f t="shared" si="293"/>
        <v>PC522J7A</v>
      </c>
      <c r="L3097" s="281" t="e">
        <f>VLOOKUP(K3097,'Planilla de control'!#REF!,2,0)</f>
        <v>#REF!</v>
      </c>
      <c r="M3097" s="29" t="e">
        <f>IF(COUNTIF('Planilla de control'!#REF!,K3097)&gt;0,"SI","NO")</f>
        <v>#REF!</v>
      </c>
    </row>
    <row r="3098" spans="1:13" x14ac:dyDescent="0.3">
      <c r="A3098" s="3" t="s">
        <v>19</v>
      </c>
      <c r="B3098" s="3" t="s">
        <v>898</v>
      </c>
      <c r="C3098" s="3"/>
      <c r="D3098" s="3"/>
      <c r="E3098" s="3"/>
      <c r="F3098" s="51" t="str">
        <f t="shared" si="288"/>
        <v>22J7</v>
      </c>
      <c r="G3098" s="51">
        <f t="shared" si="289"/>
        <v>7</v>
      </c>
      <c r="H3098" s="51">
        <f t="shared" si="290"/>
        <v>22</v>
      </c>
      <c r="I3098" s="51" t="str">
        <f t="shared" si="291"/>
        <v>J</v>
      </c>
      <c r="J3098" s="51" t="str">
        <f t="shared" si="292"/>
        <v>MQ250</v>
      </c>
      <c r="K3098" s="76" t="str">
        <f t="shared" si="293"/>
        <v>PC522J7B</v>
      </c>
      <c r="L3098" s="281" t="e">
        <f>VLOOKUP(K3098,'Planilla de control'!#REF!,2,0)</f>
        <v>#REF!</v>
      </c>
      <c r="M3098" s="29" t="e">
        <f>IF(COUNTIF('Planilla de control'!#REF!,K3098)&gt;0,"SI","NO")</f>
        <v>#REF!</v>
      </c>
    </row>
    <row r="3099" spans="1:13" x14ac:dyDescent="0.3">
      <c r="A3099" s="3" t="s">
        <v>19</v>
      </c>
      <c r="B3099" s="3" t="s">
        <v>900</v>
      </c>
      <c r="C3099" s="3"/>
      <c r="D3099" s="3"/>
      <c r="E3099" s="3"/>
      <c r="F3099" s="51" t="str">
        <f t="shared" si="288"/>
        <v>22J7</v>
      </c>
      <c r="G3099" s="51">
        <f t="shared" si="289"/>
        <v>7</v>
      </c>
      <c r="H3099" s="51">
        <f t="shared" si="290"/>
        <v>22</v>
      </c>
      <c r="I3099" s="51" t="str">
        <f t="shared" si="291"/>
        <v>J</v>
      </c>
      <c r="J3099" s="51" t="str">
        <f t="shared" si="292"/>
        <v>MQ250</v>
      </c>
      <c r="K3099" s="76" t="str">
        <f t="shared" si="293"/>
        <v>PC522J7C</v>
      </c>
      <c r="L3099" s="281" t="e">
        <f>VLOOKUP(K3099,'Planilla de control'!#REF!,2,0)</f>
        <v>#REF!</v>
      </c>
      <c r="M3099" s="29" t="e">
        <f>IF(COUNTIF('Planilla de control'!#REF!,K3099)&gt;0,"SI","NO")</f>
        <v>#REF!</v>
      </c>
    </row>
    <row r="3100" spans="1:13" x14ac:dyDescent="0.3">
      <c r="A3100" s="3" t="s">
        <v>19</v>
      </c>
      <c r="B3100" s="3" t="s">
        <v>902</v>
      </c>
      <c r="C3100" s="3"/>
      <c r="D3100" s="3"/>
      <c r="E3100" s="3"/>
      <c r="F3100" s="51" t="str">
        <f t="shared" si="288"/>
        <v>22J8</v>
      </c>
      <c r="G3100" s="51">
        <f t="shared" si="289"/>
        <v>8</v>
      </c>
      <c r="H3100" s="51">
        <f t="shared" si="290"/>
        <v>22</v>
      </c>
      <c r="I3100" s="51" t="str">
        <f t="shared" si="291"/>
        <v>J</v>
      </c>
      <c r="J3100" s="51" t="str">
        <f t="shared" si="292"/>
        <v>MQ250</v>
      </c>
      <c r="K3100" s="76" t="str">
        <f t="shared" si="293"/>
        <v>PC522J8A</v>
      </c>
      <c r="L3100" s="281" t="e">
        <f>VLOOKUP(K3100,'Planilla de control'!#REF!,2,0)</f>
        <v>#REF!</v>
      </c>
      <c r="M3100" s="29" t="e">
        <f>IF(COUNTIF('Planilla de control'!#REF!,K3100)&gt;0,"SI","NO")</f>
        <v>#REF!</v>
      </c>
    </row>
    <row r="3101" spans="1:13" x14ac:dyDescent="0.3">
      <c r="A3101" s="3" t="s">
        <v>19</v>
      </c>
      <c r="B3101" s="3" t="s">
        <v>904</v>
      </c>
      <c r="C3101" s="3"/>
      <c r="D3101" s="3"/>
      <c r="E3101" s="3"/>
      <c r="F3101" s="51" t="str">
        <f t="shared" si="288"/>
        <v>22J8</v>
      </c>
      <c r="G3101" s="51">
        <f t="shared" si="289"/>
        <v>8</v>
      </c>
      <c r="H3101" s="51">
        <f t="shared" si="290"/>
        <v>22</v>
      </c>
      <c r="I3101" s="51" t="str">
        <f t="shared" si="291"/>
        <v>J</v>
      </c>
      <c r="J3101" s="51" t="str">
        <f t="shared" si="292"/>
        <v>MQ250</v>
      </c>
      <c r="K3101" s="76" t="str">
        <f t="shared" si="293"/>
        <v>PC522J8B</v>
      </c>
      <c r="L3101" s="281" t="e">
        <f>VLOOKUP(K3101,'Planilla de control'!#REF!,2,0)</f>
        <v>#REF!</v>
      </c>
      <c r="M3101" s="29" t="e">
        <f>IF(COUNTIF('Planilla de control'!#REF!,K3101)&gt;0,"SI","NO")</f>
        <v>#REF!</v>
      </c>
    </row>
    <row r="3102" spans="1:13" x14ac:dyDescent="0.3">
      <c r="A3102" s="3" t="s">
        <v>19</v>
      </c>
      <c r="B3102" s="3" t="s">
        <v>906</v>
      </c>
      <c r="C3102" s="3"/>
      <c r="D3102" s="3"/>
      <c r="E3102" s="3"/>
      <c r="F3102" s="51" t="str">
        <f t="shared" si="288"/>
        <v>22J8</v>
      </c>
      <c r="G3102" s="51">
        <f t="shared" si="289"/>
        <v>8</v>
      </c>
      <c r="H3102" s="51">
        <f t="shared" si="290"/>
        <v>22</v>
      </c>
      <c r="I3102" s="51" t="str">
        <f t="shared" si="291"/>
        <v>J</v>
      </c>
      <c r="J3102" s="51" t="str">
        <f t="shared" si="292"/>
        <v>MQ250</v>
      </c>
      <c r="K3102" s="76" t="str">
        <f t="shared" si="293"/>
        <v>PC522J8C</v>
      </c>
      <c r="L3102" s="281" t="e">
        <f>VLOOKUP(K3102,'Planilla de control'!#REF!,2,0)</f>
        <v>#REF!</v>
      </c>
      <c r="M3102" s="29" t="e">
        <f>IF(COUNTIF('Planilla de control'!#REF!,K3102)&gt;0,"SI","NO")</f>
        <v>#REF!</v>
      </c>
    </row>
    <row r="3103" spans="1:13" x14ac:dyDescent="0.3">
      <c r="A3103" s="3" t="s">
        <v>19</v>
      </c>
      <c r="B3103" s="3" t="s">
        <v>908</v>
      </c>
      <c r="C3103" s="3"/>
      <c r="D3103" s="3"/>
      <c r="E3103" s="3"/>
      <c r="F3103" s="51" t="str">
        <f t="shared" si="288"/>
        <v>22J9</v>
      </c>
      <c r="G3103" s="51">
        <f t="shared" si="289"/>
        <v>9</v>
      </c>
      <c r="H3103" s="51">
        <f t="shared" si="290"/>
        <v>22</v>
      </c>
      <c r="I3103" s="51" t="str">
        <f t="shared" si="291"/>
        <v>J</v>
      </c>
      <c r="J3103" s="51" t="str">
        <f t="shared" si="292"/>
        <v>MQ250</v>
      </c>
      <c r="K3103" s="76" t="str">
        <f t="shared" si="293"/>
        <v>PC522J9A</v>
      </c>
      <c r="L3103" s="281" t="e">
        <f>VLOOKUP(K3103,'Planilla de control'!#REF!,2,0)</f>
        <v>#REF!</v>
      </c>
      <c r="M3103" s="29" t="e">
        <f>IF(COUNTIF('Planilla de control'!#REF!,K3103)&gt;0,"SI","NO")</f>
        <v>#REF!</v>
      </c>
    </row>
    <row r="3104" spans="1:13" x14ac:dyDescent="0.3">
      <c r="A3104" s="3" t="s">
        <v>19</v>
      </c>
      <c r="B3104" s="3" t="s">
        <v>910</v>
      </c>
      <c r="C3104" s="3"/>
      <c r="D3104" s="3"/>
      <c r="E3104" s="3"/>
      <c r="F3104" s="51" t="str">
        <f t="shared" si="288"/>
        <v>22J9</v>
      </c>
      <c r="G3104" s="51">
        <f t="shared" si="289"/>
        <v>9</v>
      </c>
      <c r="H3104" s="51">
        <f t="shared" si="290"/>
        <v>22</v>
      </c>
      <c r="I3104" s="51" t="str">
        <f t="shared" si="291"/>
        <v>J</v>
      </c>
      <c r="J3104" s="51" t="str">
        <f t="shared" si="292"/>
        <v>MQ250</v>
      </c>
      <c r="K3104" s="76" t="str">
        <f t="shared" si="293"/>
        <v>PC522J9B</v>
      </c>
      <c r="L3104" s="281" t="e">
        <f>VLOOKUP(K3104,'Planilla de control'!#REF!,2,0)</f>
        <v>#REF!</v>
      </c>
      <c r="M3104" s="29" t="e">
        <f>IF(COUNTIF('Planilla de control'!#REF!,K3104)&gt;0,"SI","NO")</f>
        <v>#REF!</v>
      </c>
    </row>
    <row r="3105" spans="1:13" x14ac:dyDescent="0.3">
      <c r="A3105" s="3" t="s">
        <v>19</v>
      </c>
      <c r="B3105" s="3" t="s">
        <v>912</v>
      </c>
      <c r="C3105" s="3"/>
      <c r="D3105" s="3"/>
      <c r="E3105" s="3"/>
      <c r="F3105" s="51" t="str">
        <f t="shared" si="288"/>
        <v>22J9</v>
      </c>
      <c r="G3105" s="51">
        <f t="shared" si="289"/>
        <v>9</v>
      </c>
      <c r="H3105" s="51">
        <f t="shared" si="290"/>
        <v>22</v>
      </c>
      <c r="I3105" s="51" t="str">
        <f t="shared" si="291"/>
        <v>J</v>
      </c>
      <c r="J3105" s="51" t="str">
        <f t="shared" si="292"/>
        <v>MQ250</v>
      </c>
      <c r="K3105" s="76" t="str">
        <f t="shared" si="293"/>
        <v>PC522J9C</v>
      </c>
      <c r="L3105" s="281" t="e">
        <f>VLOOKUP(K3105,'Planilla de control'!#REF!,2,0)</f>
        <v>#REF!</v>
      </c>
      <c r="M3105" s="29" t="e">
        <f>IF(COUNTIF('Planilla de control'!#REF!,K3105)&gt;0,"SI","NO")</f>
        <v>#REF!</v>
      </c>
    </row>
    <row r="3106" spans="1:13" x14ac:dyDescent="0.3">
      <c r="A3106" s="3" t="s">
        <v>19</v>
      </c>
      <c r="B3106" s="3" t="s">
        <v>5658</v>
      </c>
      <c r="C3106" s="3"/>
      <c r="D3106" s="3"/>
      <c r="E3106" s="3"/>
      <c r="F3106" s="51" t="str">
        <f t="shared" si="288"/>
        <v>239G</v>
      </c>
      <c r="G3106" s="51" t="e">
        <f t="shared" si="289"/>
        <v>#VALUE!</v>
      </c>
      <c r="H3106" s="51">
        <f t="shared" si="290"/>
        <v>23</v>
      </c>
      <c r="I3106" s="51" t="str">
        <f t="shared" si="291"/>
        <v>9</v>
      </c>
      <c r="J3106" s="51" t="str">
        <f t="shared" si="292"/>
        <v>MQ250</v>
      </c>
      <c r="K3106" s="76" t="str">
        <f t="shared" si="293"/>
        <v>PC5239GC</v>
      </c>
      <c r="L3106" s="281" t="e">
        <f>VLOOKUP(K3106,'Planilla de control'!#REF!,2,0)</f>
        <v>#REF!</v>
      </c>
      <c r="M3106" s="29" t="e">
        <f>IF(COUNTIF('Planilla de control'!#REF!,K3106)&gt;0,"SI","NO")</f>
        <v>#REF!</v>
      </c>
    </row>
    <row r="3107" spans="1:13" x14ac:dyDescent="0.3">
      <c r="A3107" s="3" t="s">
        <v>19</v>
      </c>
      <c r="B3107" s="3" t="s">
        <v>5659</v>
      </c>
      <c r="C3107" s="3"/>
      <c r="D3107" s="3"/>
      <c r="E3107" s="3"/>
      <c r="F3107" s="51" t="str">
        <f t="shared" si="288"/>
        <v>23A1</v>
      </c>
      <c r="G3107" s="51">
        <f t="shared" si="289"/>
        <v>1</v>
      </c>
      <c r="H3107" s="51">
        <f t="shared" si="290"/>
        <v>23</v>
      </c>
      <c r="I3107" s="51" t="str">
        <f t="shared" si="291"/>
        <v>A</v>
      </c>
      <c r="J3107" s="51" t="str">
        <f t="shared" si="292"/>
        <v>MQ250</v>
      </c>
      <c r="K3107" s="76" t="str">
        <f t="shared" si="293"/>
        <v>PC523A1A</v>
      </c>
      <c r="L3107" s="281" t="e">
        <f>VLOOKUP(K3107,'Planilla de control'!#REF!,2,0)</f>
        <v>#REF!</v>
      </c>
      <c r="M3107" s="29" t="e">
        <f>IF(COUNTIF('Planilla de control'!#REF!,K3107)&gt;0,"SI","NO")</f>
        <v>#REF!</v>
      </c>
    </row>
    <row r="3108" spans="1:13" x14ac:dyDescent="0.3">
      <c r="A3108" s="3" t="s">
        <v>19</v>
      </c>
      <c r="B3108" s="3" t="s">
        <v>3020</v>
      </c>
      <c r="C3108" s="3"/>
      <c r="D3108" s="3"/>
      <c r="E3108" s="3"/>
      <c r="F3108" s="51" t="str">
        <f t="shared" si="288"/>
        <v>23A1</v>
      </c>
      <c r="G3108" s="51">
        <f t="shared" si="289"/>
        <v>1</v>
      </c>
      <c r="H3108" s="51">
        <f t="shared" si="290"/>
        <v>23</v>
      </c>
      <c r="I3108" s="51" t="str">
        <f t="shared" si="291"/>
        <v>A</v>
      </c>
      <c r="J3108" s="51" t="str">
        <f t="shared" si="292"/>
        <v>MQ250</v>
      </c>
      <c r="K3108" s="76" t="str">
        <f t="shared" si="293"/>
        <v>PC523A1B</v>
      </c>
      <c r="L3108" s="281" t="e">
        <f>VLOOKUP(K3108,'Planilla de control'!#REF!,2,0)</f>
        <v>#REF!</v>
      </c>
      <c r="M3108" s="29" t="e">
        <f>IF(COUNTIF('Planilla de control'!#REF!,K3108)&gt;0,"SI","NO")</f>
        <v>#REF!</v>
      </c>
    </row>
    <row r="3109" spans="1:13" x14ac:dyDescent="0.3">
      <c r="A3109" s="3" t="s">
        <v>19</v>
      </c>
      <c r="B3109" s="3" t="s">
        <v>5660</v>
      </c>
      <c r="C3109" s="3"/>
      <c r="D3109" s="3"/>
      <c r="E3109" s="3"/>
      <c r="F3109" s="51" t="str">
        <f t="shared" si="288"/>
        <v>23A1</v>
      </c>
      <c r="G3109" s="51">
        <f t="shared" si="289"/>
        <v>1</v>
      </c>
      <c r="H3109" s="51">
        <f t="shared" si="290"/>
        <v>23</v>
      </c>
      <c r="I3109" s="51" t="str">
        <f t="shared" si="291"/>
        <v>A</v>
      </c>
      <c r="J3109" s="51" t="str">
        <f t="shared" si="292"/>
        <v>MQ250</v>
      </c>
      <c r="K3109" s="76" t="str">
        <f t="shared" si="293"/>
        <v>PC523A1C</v>
      </c>
      <c r="L3109" s="281" t="e">
        <f>VLOOKUP(K3109,'Planilla de control'!#REF!,2,0)</f>
        <v>#REF!</v>
      </c>
      <c r="M3109" s="29" t="e">
        <f>IF(COUNTIF('Planilla de control'!#REF!,K3109)&gt;0,"SI","NO")</f>
        <v>#REF!</v>
      </c>
    </row>
    <row r="3110" spans="1:13" x14ac:dyDescent="0.3">
      <c r="A3110" s="3" t="s">
        <v>19</v>
      </c>
      <c r="B3110" s="3" t="s">
        <v>5661</v>
      </c>
      <c r="C3110" s="3"/>
      <c r="D3110" s="3"/>
      <c r="E3110" s="3"/>
      <c r="F3110" s="51" t="str">
        <f t="shared" si="288"/>
        <v>23A2</v>
      </c>
      <c r="G3110" s="51">
        <f t="shared" si="289"/>
        <v>2</v>
      </c>
      <c r="H3110" s="51">
        <f t="shared" si="290"/>
        <v>23</v>
      </c>
      <c r="I3110" s="51" t="str">
        <f t="shared" si="291"/>
        <v>A</v>
      </c>
      <c r="J3110" s="51" t="str">
        <f t="shared" si="292"/>
        <v>MQ250</v>
      </c>
      <c r="K3110" s="76" t="str">
        <f t="shared" si="293"/>
        <v>PC523A2A</v>
      </c>
      <c r="L3110" s="281" t="e">
        <f>VLOOKUP(K3110,'Planilla de control'!#REF!,2,0)</f>
        <v>#REF!</v>
      </c>
      <c r="M3110" s="29" t="e">
        <f>IF(COUNTIF('Planilla de control'!#REF!,K3110)&gt;0,"SI","NO")</f>
        <v>#REF!</v>
      </c>
    </row>
    <row r="3111" spans="1:13" x14ac:dyDescent="0.3">
      <c r="A3111" s="3" t="s">
        <v>19</v>
      </c>
      <c r="B3111" s="3" t="s">
        <v>5662</v>
      </c>
      <c r="C3111" s="3"/>
      <c r="D3111" s="3"/>
      <c r="E3111" s="3"/>
      <c r="F3111" s="51" t="str">
        <f t="shared" si="288"/>
        <v>23A2</v>
      </c>
      <c r="G3111" s="51">
        <f t="shared" si="289"/>
        <v>2</v>
      </c>
      <c r="H3111" s="51">
        <f t="shared" si="290"/>
        <v>23</v>
      </c>
      <c r="I3111" s="51" t="str">
        <f t="shared" si="291"/>
        <v>A</v>
      </c>
      <c r="J3111" s="51" t="str">
        <f t="shared" si="292"/>
        <v>MQ250</v>
      </c>
      <c r="K3111" s="76" t="str">
        <f t="shared" si="293"/>
        <v>PC523A2B</v>
      </c>
      <c r="L3111" s="281" t="e">
        <f>VLOOKUP(K3111,'Planilla de control'!#REF!,2,0)</f>
        <v>#REF!</v>
      </c>
      <c r="M3111" s="29" t="e">
        <f>IF(COUNTIF('Planilla de control'!#REF!,K3111)&gt;0,"SI","NO")</f>
        <v>#REF!</v>
      </c>
    </row>
    <row r="3112" spans="1:13" x14ac:dyDescent="0.3">
      <c r="A3112" s="3" t="s">
        <v>19</v>
      </c>
      <c r="B3112" s="3" t="s">
        <v>5663</v>
      </c>
      <c r="C3112" s="3"/>
      <c r="D3112" s="3"/>
      <c r="E3112" s="3"/>
      <c r="F3112" s="51" t="str">
        <f t="shared" si="288"/>
        <v>23A2</v>
      </c>
      <c r="G3112" s="51">
        <f t="shared" si="289"/>
        <v>2</v>
      </c>
      <c r="H3112" s="51">
        <f t="shared" si="290"/>
        <v>23</v>
      </c>
      <c r="I3112" s="51" t="str">
        <f t="shared" si="291"/>
        <v>A</v>
      </c>
      <c r="J3112" s="51" t="str">
        <f t="shared" si="292"/>
        <v>MQ250</v>
      </c>
      <c r="K3112" s="76" t="str">
        <f t="shared" si="293"/>
        <v>PC523A2C</v>
      </c>
      <c r="L3112" s="281" t="e">
        <f>VLOOKUP(K3112,'Planilla de control'!#REF!,2,0)</f>
        <v>#REF!</v>
      </c>
      <c r="M3112" s="29" t="e">
        <f>IF(COUNTIF('Planilla de control'!#REF!,K3112)&gt;0,"SI","NO")</f>
        <v>#REF!</v>
      </c>
    </row>
    <row r="3113" spans="1:13" x14ac:dyDescent="0.3">
      <c r="A3113" s="3" t="s">
        <v>19</v>
      </c>
      <c r="B3113" s="3" t="s">
        <v>5664</v>
      </c>
      <c r="C3113" s="3"/>
      <c r="D3113" s="3"/>
      <c r="E3113" s="3"/>
      <c r="F3113" s="51" t="str">
        <f t="shared" si="288"/>
        <v>23A3</v>
      </c>
      <c r="G3113" s="51">
        <f t="shared" si="289"/>
        <v>3</v>
      </c>
      <c r="H3113" s="51">
        <f t="shared" si="290"/>
        <v>23</v>
      </c>
      <c r="I3113" s="51" t="str">
        <f t="shared" si="291"/>
        <v>A</v>
      </c>
      <c r="J3113" s="51" t="str">
        <f t="shared" si="292"/>
        <v>MQ250</v>
      </c>
      <c r="K3113" s="76" t="str">
        <f t="shared" si="293"/>
        <v>PC523A3A</v>
      </c>
      <c r="L3113" s="281" t="e">
        <f>VLOOKUP(K3113,'Planilla de control'!#REF!,2,0)</f>
        <v>#REF!</v>
      </c>
      <c r="M3113" s="29" t="e">
        <f>IF(COUNTIF('Planilla de control'!#REF!,K3113)&gt;0,"SI","NO")</f>
        <v>#REF!</v>
      </c>
    </row>
    <row r="3114" spans="1:13" x14ac:dyDescent="0.3">
      <c r="A3114" s="3" t="s">
        <v>19</v>
      </c>
      <c r="B3114" s="3" t="s">
        <v>5665</v>
      </c>
      <c r="C3114" s="3"/>
      <c r="D3114" s="3"/>
      <c r="E3114" s="3"/>
      <c r="F3114" s="51" t="str">
        <f t="shared" si="288"/>
        <v>23A3</v>
      </c>
      <c r="G3114" s="51">
        <f t="shared" si="289"/>
        <v>3</v>
      </c>
      <c r="H3114" s="51">
        <f t="shared" si="290"/>
        <v>23</v>
      </c>
      <c r="I3114" s="51" t="str">
        <f t="shared" si="291"/>
        <v>A</v>
      </c>
      <c r="J3114" s="51" t="str">
        <f t="shared" si="292"/>
        <v>MQ250</v>
      </c>
      <c r="K3114" s="76" t="str">
        <f t="shared" si="293"/>
        <v>PC523A3B</v>
      </c>
      <c r="L3114" s="281" t="e">
        <f>VLOOKUP(K3114,'Planilla de control'!#REF!,2,0)</f>
        <v>#REF!</v>
      </c>
      <c r="M3114" s="29" t="e">
        <f>IF(COUNTIF('Planilla de control'!#REF!,K3114)&gt;0,"SI","NO")</f>
        <v>#REF!</v>
      </c>
    </row>
    <row r="3115" spans="1:13" x14ac:dyDescent="0.3">
      <c r="A3115" s="3" t="s">
        <v>19</v>
      </c>
      <c r="B3115" s="3" t="s">
        <v>5666</v>
      </c>
      <c r="C3115" s="3"/>
      <c r="D3115" s="3"/>
      <c r="E3115" s="3"/>
      <c r="F3115" s="51" t="str">
        <f t="shared" si="288"/>
        <v>23A3</v>
      </c>
      <c r="G3115" s="51">
        <f t="shared" si="289"/>
        <v>3</v>
      </c>
      <c r="H3115" s="51">
        <f t="shared" si="290"/>
        <v>23</v>
      </c>
      <c r="I3115" s="51" t="str">
        <f t="shared" si="291"/>
        <v>A</v>
      </c>
      <c r="J3115" s="51" t="str">
        <f t="shared" si="292"/>
        <v>MQ250</v>
      </c>
      <c r="K3115" s="76" t="str">
        <f t="shared" si="293"/>
        <v>PC523A3C</v>
      </c>
      <c r="L3115" s="281" t="e">
        <f>VLOOKUP(K3115,'Planilla de control'!#REF!,2,0)</f>
        <v>#REF!</v>
      </c>
      <c r="M3115" s="29" t="e">
        <f>IF(COUNTIF('Planilla de control'!#REF!,K3115)&gt;0,"SI","NO")</f>
        <v>#REF!</v>
      </c>
    </row>
    <row r="3116" spans="1:13" x14ac:dyDescent="0.3">
      <c r="A3116" s="3" t="s">
        <v>19</v>
      </c>
      <c r="B3116" s="3" t="s">
        <v>5667</v>
      </c>
      <c r="C3116" s="3"/>
      <c r="D3116" s="3"/>
      <c r="E3116" s="3"/>
      <c r="F3116" s="51" t="str">
        <f t="shared" si="288"/>
        <v>23A4</v>
      </c>
      <c r="G3116" s="51">
        <f t="shared" si="289"/>
        <v>4</v>
      </c>
      <c r="H3116" s="51">
        <f t="shared" si="290"/>
        <v>23</v>
      </c>
      <c r="I3116" s="51" t="str">
        <f t="shared" si="291"/>
        <v>A</v>
      </c>
      <c r="J3116" s="51" t="str">
        <f t="shared" si="292"/>
        <v>MQ250</v>
      </c>
      <c r="K3116" s="76" t="str">
        <f t="shared" si="293"/>
        <v>PC523A4A</v>
      </c>
      <c r="L3116" s="281" t="e">
        <f>VLOOKUP(K3116,'Planilla de control'!#REF!,2,0)</f>
        <v>#REF!</v>
      </c>
      <c r="M3116" s="29" t="e">
        <f>IF(COUNTIF('Planilla de control'!#REF!,K3116)&gt;0,"SI","NO")</f>
        <v>#REF!</v>
      </c>
    </row>
    <row r="3117" spans="1:13" x14ac:dyDescent="0.3">
      <c r="A3117" s="3" t="s">
        <v>19</v>
      </c>
      <c r="B3117" s="3" t="s">
        <v>5668</v>
      </c>
      <c r="C3117" s="3"/>
      <c r="D3117" s="3"/>
      <c r="E3117" s="3"/>
      <c r="F3117" s="51" t="str">
        <f t="shared" si="288"/>
        <v>23A4</v>
      </c>
      <c r="G3117" s="51">
        <f t="shared" si="289"/>
        <v>4</v>
      </c>
      <c r="H3117" s="51">
        <f t="shared" si="290"/>
        <v>23</v>
      </c>
      <c r="I3117" s="51" t="str">
        <f t="shared" si="291"/>
        <v>A</v>
      </c>
      <c r="J3117" s="51" t="str">
        <f t="shared" si="292"/>
        <v>MQ250</v>
      </c>
      <c r="K3117" s="76" t="str">
        <f t="shared" si="293"/>
        <v>PC523A4B</v>
      </c>
      <c r="L3117" s="281" t="e">
        <f>VLOOKUP(K3117,'Planilla de control'!#REF!,2,0)</f>
        <v>#REF!</v>
      </c>
      <c r="M3117" s="29" t="e">
        <f>IF(COUNTIF('Planilla de control'!#REF!,K3117)&gt;0,"SI","NO")</f>
        <v>#REF!</v>
      </c>
    </row>
    <row r="3118" spans="1:13" x14ac:dyDescent="0.3">
      <c r="A3118" s="3" t="s">
        <v>19</v>
      </c>
      <c r="B3118" s="3" t="s">
        <v>5669</v>
      </c>
      <c r="C3118" s="3"/>
      <c r="D3118" s="3"/>
      <c r="E3118" s="3"/>
      <c r="F3118" s="51" t="str">
        <f t="shared" si="288"/>
        <v>23A4</v>
      </c>
      <c r="G3118" s="51">
        <f t="shared" si="289"/>
        <v>4</v>
      </c>
      <c r="H3118" s="51">
        <f t="shared" si="290"/>
        <v>23</v>
      </c>
      <c r="I3118" s="51" t="str">
        <f t="shared" si="291"/>
        <v>A</v>
      </c>
      <c r="J3118" s="51" t="str">
        <f t="shared" si="292"/>
        <v>MQ250</v>
      </c>
      <c r="K3118" s="76" t="str">
        <f t="shared" si="293"/>
        <v>PC523A4C</v>
      </c>
      <c r="L3118" s="281" t="e">
        <f>VLOOKUP(K3118,'Planilla de control'!#REF!,2,0)</f>
        <v>#REF!</v>
      </c>
      <c r="M3118" s="29" t="e">
        <f>IF(COUNTIF('Planilla de control'!#REF!,K3118)&gt;0,"SI","NO")</f>
        <v>#REF!</v>
      </c>
    </row>
    <row r="3119" spans="1:13" x14ac:dyDescent="0.3">
      <c r="A3119" s="3" t="s">
        <v>19</v>
      </c>
      <c r="B3119" s="3" t="s">
        <v>5670</v>
      </c>
      <c r="C3119" s="3"/>
      <c r="D3119" s="3"/>
      <c r="E3119" s="3"/>
      <c r="F3119" s="51" t="str">
        <f t="shared" si="288"/>
        <v>23A5</v>
      </c>
      <c r="G3119" s="51">
        <f t="shared" si="289"/>
        <v>5</v>
      </c>
      <c r="H3119" s="51">
        <f t="shared" si="290"/>
        <v>23</v>
      </c>
      <c r="I3119" s="51" t="str">
        <f t="shared" si="291"/>
        <v>A</v>
      </c>
      <c r="J3119" s="51" t="str">
        <f t="shared" si="292"/>
        <v>MQ250</v>
      </c>
      <c r="K3119" s="76" t="str">
        <f t="shared" si="293"/>
        <v>PC523A5A</v>
      </c>
      <c r="L3119" s="281" t="e">
        <f>VLOOKUP(K3119,'Planilla de control'!#REF!,2,0)</f>
        <v>#REF!</v>
      </c>
      <c r="M3119" s="29" t="e">
        <f>IF(COUNTIF('Planilla de control'!#REF!,K3119)&gt;0,"SI","NO")</f>
        <v>#REF!</v>
      </c>
    </row>
    <row r="3120" spans="1:13" x14ac:dyDescent="0.3">
      <c r="A3120" s="3" t="s">
        <v>19</v>
      </c>
      <c r="B3120" s="3" t="s">
        <v>5671</v>
      </c>
      <c r="C3120" s="3"/>
      <c r="D3120" s="3"/>
      <c r="E3120" s="3"/>
      <c r="F3120" s="51" t="str">
        <f t="shared" si="288"/>
        <v>23A5</v>
      </c>
      <c r="G3120" s="51">
        <f t="shared" si="289"/>
        <v>5</v>
      </c>
      <c r="H3120" s="51">
        <f t="shared" si="290"/>
        <v>23</v>
      </c>
      <c r="I3120" s="51" t="str">
        <f t="shared" si="291"/>
        <v>A</v>
      </c>
      <c r="J3120" s="51" t="str">
        <f t="shared" si="292"/>
        <v>MQ250</v>
      </c>
      <c r="K3120" s="76" t="str">
        <f t="shared" si="293"/>
        <v>PC523A5B</v>
      </c>
      <c r="L3120" s="281" t="e">
        <f>VLOOKUP(K3120,'Planilla de control'!#REF!,2,0)</f>
        <v>#REF!</v>
      </c>
      <c r="M3120" s="29" t="e">
        <f>IF(COUNTIF('Planilla de control'!#REF!,K3120)&gt;0,"SI","NO")</f>
        <v>#REF!</v>
      </c>
    </row>
    <row r="3121" spans="1:13" x14ac:dyDescent="0.3">
      <c r="A3121" s="3" t="s">
        <v>19</v>
      </c>
      <c r="B3121" s="3" t="s">
        <v>5672</v>
      </c>
      <c r="C3121" s="3"/>
      <c r="D3121" s="3"/>
      <c r="E3121" s="3"/>
      <c r="F3121" s="51" t="str">
        <f t="shared" si="288"/>
        <v>23A5</v>
      </c>
      <c r="G3121" s="51">
        <f t="shared" si="289"/>
        <v>5</v>
      </c>
      <c r="H3121" s="51">
        <f t="shared" si="290"/>
        <v>23</v>
      </c>
      <c r="I3121" s="51" t="str">
        <f t="shared" si="291"/>
        <v>A</v>
      </c>
      <c r="J3121" s="51" t="str">
        <f t="shared" si="292"/>
        <v>MQ250</v>
      </c>
      <c r="K3121" s="76" t="str">
        <f t="shared" si="293"/>
        <v>PC523A5C</v>
      </c>
      <c r="L3121" s="281" t="e">
        <f>VLOOKUP(K3121,'Planilla de control'!#REF!,2,0)</f>
        <v>#REF!</v>
      </c>
      <c r="M3121" s="29" t="e">
        <f>IF(COUNTIF('Planilla de control'!#REF!,K3121)&gt;0,"SI","NO")</f>
        <v>#REF!</v>
      </c>
    </row>
    <row r="3122" spans="1:13" x14ac:dyDescent="0.3">
      <c r="A3122" s="3" t="s">
        <v>19</v>
      </c>
      <c r="B3122" s="3" t="s">
        <v>5673</v>
      </c>
      <c r="C3122" s="3"/>
      <c r="D3122" s="3"/>
      <c r="E3122" s="3"/>
      <c r="F3122" s="51" t="str">
        <f t="shared" si="288"/>
        <v>23A6</v>
      </c>
      <c r="G3122" s="51">
        <f t="shared" si="289"/>
        <v>6</v>
      </c>
      <c r="H3122" s="51">
        <f t="shared" si="290"/>
        <v>23</v>
      </c>
      <c r="I3122" s="51" t="str">
        <f t="shared" si="291"/>
        <v>A</v>
      </c>
      <c r="J3122" s="51" t="str">
        <f t="shared" si="292"/>
        <v>MQ250</v>
      </c>
      <c r="K3122" s="76" t="str">
        <f t="shared" si="293"/>
        <v>PC523A6A</v>
      </c>
      <c r="L3122" s="281" t="e">
        <f>VLOOKUP(K3122,'Planilla de control'!#REF!,2,0)</f>
        <v>#REF!</v>
      </c>
      <c r="M3122" s="29" t="e">
        <f>IF(COUNTIF('Planilla de control'!#REF!,K3122)&gt;0,"SI","NO")</f>
        <v>#REF!</v>
      </c>
    </row>
    <row r="3123" spans="1:13" x14ac:dyDescent="0.3">
      <c r="A3123" s="3" t="s">
        <v>19</v>
      </c>
      <c r="B3123" s="3" t="s">
        <v>5674</v>
      </c>
      <c r="C3123" s="3"/>
      <c r="D3123" s="3"/>
      <c r="E3123" s="3"/>
      <c r="F3123" s="51" t="str">
        <f t="shared" si="288"/>
        <v>23A6</v>
      </c>
      <c r="G3123" s="51">
        <f t="shared" si="289"/>
        <v>6</v>
      </c>
      <c r="H3123" s="51">
        <f t="shared" si="290"/>
        <v>23</v>
      </c>
      <c r="I3123" s="51" t="str">
        <f t="shared" si="291"/>
        <v>A</v>
      </c>
      <c r="J3123" s="51" t="str">
        <f t="shared" si="292"/>
        <v>MQ250</v>
      </c>
      <c r="K3123" s="76" t="str">
        <f t="shared" si="293"/>
        <v>PC523A6B</v>
      </c>
      <c r="L3123" s="281" t="e">
        <f>VLOOKUP(K3123,'Planilla de control'!#REF!,2,0)</f>
        <v>#REF!</v>
      </c>
      <c r="M3123" s="29" t="e">
        <f>IF(COUNTIF('Planilla de control'!#REF!,K3123)&gt;0,"SI","NO")</f>
        <v>#REF!</v>
      </c>
    </row>
    <row r="3124" spans="1:13" x14ac:dyDescent="0.3">
      <c r="A3124" s="3" t="s">
        <v>19</v>
      </c>
      <c r="B3124" s="3" t="s">
        <v>5675</v>
      </c>
      <c r="C3124" s="3"/>
      <c r="D3124" s="3"/>
      <c r="E3124" s="3"/>
      <c r="F3124" s="51" t="str">
        <f t="shared" si="288"/>
        <v>23A6</v>
      </c>
      <c r="G3124" s="51">
        <f t="shared" si="289"/>
        <v>6</v>
      </c>
      <c r="H3124" s="51">
        <f t="shared" si="290"/>
        <v>23</v>
      </c>
      <c r="I3124" s="51" t="str">
        <f t="shared" si="291"/>
        <v>A</v>
      </c>
      <c r="J3124" s="51" t="str">
        <f t="shared" si="292"/>
        <v>MQ250</v>
      </c>
      <c r="K3124" s="76" t="str">
        <f t="shared" si="293"/>
        <v>PC523A6C</v>
      </c>
      <c r="L3124" s="281" t="e">
        <f>VLOOKUP(K3124,'Planilla de control'!#REF!,2,0)</f>
        <v>#REF!</v>
      </c>
      <c r="M3124" s="29" t="e">
        <f>IF(COUNTIF('Planilla de control'!#REF!,K3124)&gt;0,"SI","NO")</f>
        <v>#REF!</v>
      </c>
    </row>
    <row r="3125" spans="1:13" x14ac:dyDescent="0.3">
      <c r="A3125" s="3" t="s">
        <v>19</v>
      </c>
      <c r="B3125" s="3" t="s">
        <v>5676</v>
      </c>
      <c r="C3125" s="3"/>
      <c r="D3125" s="3"/>
      <c r="E3125" s="3"/>
      <c r="F3125" s="51" t="str">
        <f t="shared" si="288"/>
        <v>23A7</v>
      </c>
      <c r="G3125" s="51">
        <f t="shared" si="289"/>
        <v>7</v>
      </c>
      <c r="H3125" s="51">
        <f t="shared" si="290"/>
        <v>23</v>
      </c>
      <c r="I3125" s="51" t="str">
        <f t="shared" si="291"/>
        <v>A</v>
      </c>
      <c r="J3125" s="51" t="str">
        <f t="shared" si="292"/>
        <v>MQ250</v>
      </c>
      <c r="K3125" s="76" t="str">
        <f t="shared" si="293"/>
        <v>PC523A7A</v>
      </c>
      <c r="L3125" s="281" t="e">
        <f>VLOOKUP(K3125,'Planilla de control'!#REF!,2,0)</f>
        <v>#REF!</v>
      </c>
      <c r="M3125" s="29" t="e">
        <f>IF(COUNTIF('Planilla de control'!#REF!,K3125)&gt;0,"SI","NO")</f>
        <v>#REF!</v>
      </c>
    </row>
    <row r="3126" spans="1:13" x14ac:dyDescent="0.3">
      <c r="A3126" s="3" t="s">
        <v>19</v>
      </c>
      <c r="B3126" s="3" t="s">
        <v>5677</v>
      </c>
      <c r="C3126" s="3"/>
      <c r="D3126" s="3"/>
      <c r="E3126" s="3"/>
      <c r="F3126" s="51" t="str">
        <f t="shared" si="288"/>
        <v>23A7</v>
      </c>
      <c r="G3126" s="51">
        <f t="shared" si="289"/>
        <v>7</v>
      </c>
      <c r="H3126" s="51">
        <f t="shared" si="290"/>
        <v>23</v>
      </c>
      <c r="I3126" s="51" t="str">
        <f t="shared" si="291"/>
        <v>A</v>
      </c>
      <c r="J3126" s="51" t="str">
        <f t="shared" si="292"/>
        <v>MQ250</v>
      </c>
      <c r="K3126" s="76" t="str">
        <f t="shared" si="293"/>
        <v>PC523A7B</v>
      </c>
      <c r="L3126" s="281" t="e">
        <f>VLOOKUP(K3126,'Planilla de control'!#REF!,2,0)</f>
        <v>#REF!</v>
      </c>
      <c r="M3126" s="29" t="e">
        <f>IF(COUNTIF('Planilla de control'!#REF!,K3126)&gt;0,"SI","NO")</f>
        <v>#REF!</v>
      </c>
    </row>
    <row r="3127" spans="1:13" x14ac:dyDescent="0.3">
      <c r="A3127" s="3" t="s">
        <v>19</v>
      </c>
      <c r="B3127" s="3" t="s">
        <v>5678</v>
      </c>
      <c r="C3127" s="3"/>
      <c r="D3127" s="3"/>
      <c r="E3127" s="3"/>
      <c r="F3127" s="51" t="str">
        <f t="shared" si="288"/>
        <v>23A7</v>
      </c>
      <c r="G3127" s="51">
        <f t="shared" si="289"/>
        <v>7</v>
      </c>
      <c r="H3127" s="51">
        <f t="shared" si="290"/>
        <v>23</v>
      </c>
      <c r="I3127" s="51" t="str">
        <f t="shared" si="291"/>
        <v>A</v>
      </c>
      <c r="J3127" s="51" t="str">
        <f t="shared" si="292"/>
        <v>MQ250</v>
      </c>
      <c r="K3127" s="76" t="str">
        <f t="shared" si="293"/>
        <v>PC523A7C</v>
      </c>
      <c r="L3127" s="281" t="e">
        <f>VLOOKUP(K3127,'Planilla de control'!#REF!,2,0)</f>
        <v>#REF!</v>
      </c>
      <c r="M3127" s="29" t="e">
        <f>IF(COUNTIF('Planilla de control'!#REF!,K3127)&gt;0,"SI","NO")</f>
        <v>#REF!</v>
      </c>
    </row>
    <row r="3128" spans="1:13" x14ac:dyDescent="0.3">
      <c r="A3128" s="3" t="s">
        <v>19</v>
      </c>
      <c r="B3128" s="3" t="s">
        <v>5679</v>
      </c>
      <c r="C3128" s="3"/>
      <c r="D3128" s="3"/>
      <c r="E3128" s="3"/>
      <c r="F3128" s="51" t="str">
        <f t="shared" si="288"/>
        <v>23A8</v>
      </c>
      <c r="G3128" s="51">
        <f t="shared" si="289"/>
        <v>8</v>
      </c>
      <c r="H3128" s="51">
        <f t="shared" si="290"/>
        <v>23</v>
      </c>
      <c r="I3128" s="51" t="str">
        <f t="shared" si="291"/>
        <v>A</v>
      </c>
      <c r="J3128" s="51" t="str">
        <f t="shared" si="292"/>
        <v>MQ250</v>
      </c>
      <c r="K3128" s="76" t="str">
        <f t="shared" si="293"/>
        <v>PC523A8A</v>
      </c>
      <c r="L3128" s="281" t="e">
        <f>VLOOKUP(K3128,'Planilla de control'!#REF!,2,0)</f>
        <v>#REF!</v>
      </c>
      <c r="M3128" s="29" t="e">
        <f>IF(COUNTIF('Planilla de control'!#REF!,K3128)&gt;0,"SI","NO")</f>
        <v>#REF!</v>
      </c>
    </row>
    <row r="3129" spans="1:13" x14ac:dyDescent="0.3">
      <c r="A3129" s="3" t="s">
        <v>19</v>
      </c>
      <c r="B3129" s="3" t="s">
        <v>5680</v>
      </c>
      <c r="C3129" s="3"/>
      <c r="D3129" s="3"/>
      <c r="E3129" s="3"/>
      <c r="F3129" s="51" t="str">
        <f t="shared" si="288"/>
        <v>23A8</v>
      </c>
      <c r="G3129" s="51">
        <f t="shared" si="289"/>
        <v>8</v>
      </c>
      <c r="H3129" s="51">
        <f t="shared" si="290"/>
        <v>23</v>
      </c>
      <c r="I3129" s="51" t="str">
        <f t="shared" si="291"/>
        <v>A</v>
      </c>
      <c r="J3129" s="51" t="str">
        <f t="shared" si="292"/>
        <v>MQ250</v>
      </c>
      <c r="K3129" s="76" t="str">
        <f t="shared" si="293"/>
        <v>PC523A8B</v>
      </c>
      <c r="L3129" s="281" t="e">
        <f>VLOOKUP(K3129,'Planilla de control'!#REF!,2,0)</f>
        <v>#REF!</v>
      </c>
      <c r="M3129" s="29" t="e">
        <f>IF(COUNTIF('Planilla de control'!#REF!,K3129)&gt;0,"SI","NO")</f>
        <v>#REF!</v>
      </c>
    </row>
    <row r="3130" spans="1:13" x14ac:dyDescent="0.3">
      <c r="A3130" s="3" t="s">
        <v>19</v>
      </c>
      <c r="B3130" s="3" t="s">
        <v>5681</v>
      </c>
      <c r="C3130" s="3"/>
      <c r="D3130" s="3"/>
      <c r="E3130" s="3"/>
      <c r="F3130" s="51" t="str">
        <f t="shared" si="288"/>
        <v>23A8</v>
      </c>
      <c r="G3130" s="51">
        <f t="shared" si="289"/>
        <v>8</v>
      </c>
      <c r="H3130" s="51">
        <f t="shared" si="290"/>
        <v>23</v>
      </c>
      <c r="I3130" s="51" t="str">
        <f t="shared" si="291"/>
        <v>A</v>
      </c>
      <c r="J3130" s="51" t="str">
        <f t="shared" si="292"/>
        <v>MQ250</v>
      </c>
      <c r="K3130" s="76" t="str">
        <f t="shared" si="293"/>
        <v>PC523A8C</v>
      </c>
      <c r="L3130" s="281" t="e">
        <f>VLOOKUP(K3130,'Planilla de control'!#REF!,2,0)</f>
        <v>#REF!</v>
      </c>
      <c r="M3130" s="29" t="e">
        <f>IF(COUNTIF('Planilla de control'!#REF!,K3130)&gt;0,"SI","NO")</f>
        <v>#REF!</v>
      </c>
    </row>
    <row r="3131" spans="1:13" x14ac:dyDescent="0.3">
      <c r="A3131" s="3" t="s">
        <v>19</v>
      </c>
      <c r="B3131" s="3" t="s">
        <v>5682</v>
      </c>
      <c r="C3131" s="3"/>
      <c r="D3131" s="3"/>
      <c r="E3131" s="3"/>
      <c r="F3131" s="51" t="str">
        <f t="shared" si="288"/>
        <v>23A9</v>
      </c>
      <c r="G3131" s="51">
        <f t="shared" si="289"/>
        <v>9</v>
      </c>
      <c r="H3131" s="51">
        <f t="shared" si="290"/>
        <v>23</v>
      </c>
      <c r="I3131" s="51" t="str">
        <f t="shared" si="291"/>
        <v>A</v>
      </c>
      <c r="J3131" s="51" t="str">
        <f t="shared" si="292"/>
        <v>MQ250</v>
      </c>
      <c r="K3131" s="76" t="str">
        <f t="shared" si="293"/>
        <v>PC523A9A</v>
      </c>
      <c r="L3131" s="281" t="e">
        <f>VLOOKUP(K3131,'Planilla de control'!#REF!,2,0)</f>
        <v>#REF!</v>
      </c>
      <c r="M3131" s="29" t="e">
        <f>IF(COUNTIF('Planilla de control'!#REF!,K3131)&gt;0,"SI","NO")</f>
        <v>#REF!</v>
      </c>
    </row>
    <row r="3132" spans="1:13" x14ac:dyDescent="0.3">
      <c r="A3132" s="3" t="s">
        <v>19</v>
      </c>
      <c r="B3132" s="3" t="s">
        <v>5683</v>
      </c>
      <c r="C3132" s="3"/>
      <c r="D3132" s="3"/>
      <c r="E3132" s="3"/>
      <c r="F3132" s="51" t="str">
        <f t="shared" si="288"/>
        <v>23A9</v>
      </c>
      <c r="G3132" s="51">
        <f t="shared" si="289"/>
        <v>9</v>
      </c>
      <c r="H3132" s="51">
        <f t="shared" si="290"/>
        <v>23</v>
      </c>
      <c r="I3132" s="51" t="str">
        <f t="shared" si="291"/>
        <v>A</v>
      </c>
      <c r="J3132" s="51" t="str">
        <f t="shared" si="292"/>
        <v>MQ250</v>
      </c>
      <c r="K3132" s="76" t="str">
        <f t="shared" si="293"/>
        <v>PC523A9B</v>
      </c>
      <c r="L3132" s="281" t="e">
        <f>VLOOKUP(K3132,'Planilla de control'!#REF!,2,0)</f>
        <v>#REF!</v>
      </c>
      <c r="M3132" s="29" t="e">
        <f>IF(COUNTIF('Planilla de control'!#REF!,K3132)&gt;0,"SI","NO")</f>
        <v>#REF!</v>
      </c>
    </row>
    <row r="3133" spans="1:13" x14ac:dyDescent="0.3">
      <c r="A3133" s="3" t="s">
        <v>19</v>
      </c>
      <c r="B3133" s="3" t="s">
        <v>5684</v>
      </c>
      <c r="C3133" s="3"/>
      <c r="D3133" s="3"/>
      <c r="E3133" s="3"/>
      <c r="F3133" s="51" t="str">
        <f t="shared" si="288"/>
        <v>23A9</v>
      </c>
      <c r="G3133" s="51">
        <f t="shared" si="289"/>
        <v>9</v>
      </c>
      <c r="H3133" s="51">
        <f t="shared" si="290"/>
        <v>23</v>
      </c>
      <c r="I3133" s="51" t="str">
        <f t="shared" si="291"/>
        <v>A</v>
      </c>
      <c r="J3133" s="51" t="str">
        <f t="shared" si="292"/>
        <v>MQ250</v>
      </c>
      <c r="K3133" s="76" t="str">
        <f t="shared" si="293"/>
        <v>PC523A9C</v>
      </c>
      <c r="L3133" s="281" t="e">
        <f>VLOOKUP(K3133,'Planilla de control'!#REF!,2,0)</f>
        <v>#REF!</v>
      </c>
      <c r="M3133" s="29" t="e">
        <f>IF(COUNTIF('Planilla de control'!#REF!,K3133)&gt;0,"SI","NO")</f>
        <v>#REF!</v>
      </c>
    </row>
    <row r="3134" spans="1:13" x14ac:dyDescent="0.3">
      <c r="A3134" s="3" t="s">
        <v>19</v>
      </c>
      <c r="B3134" s="3" t="s">
        <v>5685</v>
      </c>
      <c r="C3134" s="3"/>
      <c r="D3134" s="3"/>
      <c r="E3134" s="3"/>
      <c r="F3134" s="51" t="str">
        <f t="shared" si="288"/>
        <v>23B1</v>
      </c>
      <c r="G3134" s="51">
        <f t="shared" si="289"/>
        <v>1</v>
      </c>
      <c r="H3134" s="51">
        <f t="shared" si="290"/>
        <v>23</v>
      </c>
      <c r="I3134" s="51" t="str">
        <f t="shared" si="291"/>
        <v>B</v>
      </c>
      <c r="J3134" s="51" t="str">
        <f t="shared" si="292"/>
        <v>MQ250</v>
      </c>
      <c r="K3134" s="76" t="str">
        <f t="shared" si="293"/>
        <v>PC523B1A</v>
      </c>
      <c r="L3134" s="281" t="e">
        <f>VLOOKUP(K3134,'Planilla de control'!#REF!,2,0)</f>
        <v>#REF!</v>
      </c>
      <c r="M3134" s="29" t="e">
        <f>IF(COUNTIF('Planilla de control'!#REF!,K3134)&gt;0,"SI","NO")</f>
        <v>#REF!</v>
      </c>
    </row>
    <row r="3135" spans="1:13" x14ac:dyDescent="0.3">
      <c r="A3135" s="3" t="s">
        <v>19</v>
      </c>
      <c r="B3135" s="3" t="s">
        <v>5686</v>
      </c>
      <c r="C3135" s="3"/>
      <c r="D3135" s="3"/>
      <c r="E3135" s="3"/>
      <c r="F3135" s="51" t="str">
        <f t="shared" si="288"/>
        <v>23B1</v>
      </c>
      <c r="G3135" s="51">
        <f t="shared" si="289"/>
        <v>1</v>
      </c>
      <c r="H3135" s="51">
        <f t="shared" si="290"/>
        <v>23</v>
      </c>
      <c r="I3135" s="51" t="str">
        <f t="shared" si="291"/>
        <v>B</v>
      </c>
      <c r="J3135" s="51" t="str">
        <f t="shared" si="292"/>
        <v>MQ250</v>
      </c>
      <c r="K3135" s="76" t="str">
        <f t="shared" si="293"/>
        <v>PC523B1B</v>
      </c>
      <c r="L3135" s="281" t="e">
        <f>VLOOKUP(K3135,'Planilla de control'!#REF!,2,0)</f>
        <v>#REF!</v>
      </c>
      <c r="M3135" s="29" t="e">
        <f>IF(COUNTIF('Planilla de control'!#REF!,K3135)&gt;0,"SI","NO")</f>
        <v>#REF!</v>
      </c>
    </row>
    <row r="3136" spans="1:13" x14ac:dyDescent="0.3">
      <c r="A3136" s="3" t="s">
        <v>19</v>
      </c>
      <c r="B3136" s="3" t="s">
        <v>5687</v>
      </c>
      <c r="C3136" s="3"/>
      <c r="D3136" s="3"/>
      <c r="E3136" s="3"/>
      <c r="F3136" s="51" t="str">
        <f t="shared" si="288"/>
        <v>23B1</v>
      </c>
      <c r="G3136" s="51">
        <f t="shared" si="289"/>
        <v>1</v>
      </c>
      <c r="H3136" s="51">
        <f t="shared" si="290"/>
        <v>23</v>
      </c>
      <c r="I3136" s="51" t="str">
        <f t="shared" si="291"/>
        <v>B</v>
      </c>
      <c r="J3136" s="51" t="str">
        <f t="shared" si="292"/>
        <v>MQ250</v>
      </c>
      <c r="K3136" s="76" t="str">
        <f t="shared" si="293"/>
        <v>PC523B1C</v>
      </c>
      <c r="L3136" s="281" t="e">
        <f>VLOOKUP(K3136,'Planilla de control'!#REF!,2,0)</f>
        <v>#REF!</v>
      </c>
      <c r="M3136" s="29" t="e">
        <f>IF(COUNTIF('Planilla de control'!#REF!,K3136)&gt;0,"SI","NO")</f>
        <v>#REF!</v>
      </c>
    </row>
    <row r="3137" spans="1:13" x14ac:dyDescent="0.3">
      <c r="A3137" s="3" t="s">
        <v>19</v>
      </c>
      <c r="B3137" s="3" t="s">
        <v>5688</v>
      </c>
      <c r="C3137" s="3"/>
      <c r="D3137" s="3"/>
      <c r="E3137" s="3"/>
      <c r="F3137" s="51" t="str">
        <f t="shared" si="288"/>
        <v>23B2</v>
      </c>
      <c r="G3137" s="51">
        <f t="shared" si="289"/>
        <v>2</v>
      </c>
      <c r="H3137" s="51">
        <f t="shared" si="290"/>
        <v>23</v>
      </c>
      <c r="I3137" s="51" t="str">
        <f t="shared" si="291"/>
        <v>B</v>
      </c>
      <c r="J3137" s="51" t="str">
        <f t="shared" si="292"/>
        <v>MQ250</v>
      </c>
      <c r="K3137" s="76" t="str">
        <f t="shared" si="293"/>
        <v>PC523B2A</v>
      </c>
      <c r="L3137" s="281" t="e">
        <f>VLOOKUP(K3137,'Planilla de control'!#REF!,2,0)</f>
        <v>#REF!</v>
      </c>
      <c r="M3137" s="29" t="e">
        <f>IF(COUNTIF('Planilla de control'!#REF!,K3137)&gt;0,"SI","NO")</f>
        <v>#REF!</v>
      </c>
    </row>
    <row r="3138" spans="1:13" x14ac:dyDescent="0.3">
      <c r="A3138" s="3" t="s">
        <v>19</v>
      </c>
      <c r="B3138" s="3" t="s">
        <v>5689</v>
      </c>
      <c r="C3138" s="3"/>
      <c r="D3138" s="3"/>
      <c r="E3138" s="3"/>
      <c r="F3138" s="51" t="str">
        <f t="shared" si="288"/>
        <v>23B2</v>
      </c>
      <c r="G3138" s="51">
        <f t="shared" si="289"/>
        <v>2</v>
      </c>
      <c r="H3138" s="51">
        <f t="shared" si="290"/>
        <v>23</v>
      </c>
      <c r="I3138" s="51" t="str">
        <f t="shared" si="291"/>
        <v>B</v>
      </c>
      <c r="J3138" s="51" t="str">
        <f t="shared" si="292"/>
        <v>MQ250</v>
      </c>
      <c r="K3138" s="76" t="str">
        <f t="shared" si="293"/>
        <v>PC523B2B</v>
      </c>
      <c r="L3138" s="281" t="e">
        <f>VLOOKUP(K3138,'Planilla de control'!#REF!,2,0)</f>
        <v>#REF!</v>
      </c>
      <c r="M3138" s="29" t="e">
        <f>IF(COUNTIF('Planilla de control'!#REF!,K3138)&gt;0,"SI","NO")</f>
        <v>#REF!</v>
      </c>
    </row>
    <row r="3139" spans="1:13" x14ac:dyDescent="0.3">
      <c r="A3139" s="3" t="s">
        <v>19</v>
      </c>
      <c r="B3139" s="3" t="s">
        <v>5690</v>
      </c>
      <c r="C3139" s="3"/>
      <c r="D3139" s="3"/>
      <c r="E3139" s="3"/>
      <c r="F3139" s="51" t="str">
        <f t="shared" ref="F3139:F3202" si="294">IF(OR(LEN(B3139)=9,LEN(B3139)=5),MID(B3139,1,4),MID(B3139,1,5))</f>
        <v>23B2</v>
      </c>
      <c r="G3139" s="51">
        <f t="shared" ref="G3139:G3202" si="295">IF(MID(F3139,5,1)&lt;&gt;"",MID(F3139,4,2),MID(F3139,4,1))*1</f>
        <v>2</v>
      </c>
      <c r="H3139" s="51">
        <f t="shared" ref="H3139:H3202" si="296">+MID(B3139,1,2)*1</f>
        <v>23</v>
      </c>
      <c r="I3139" s="51" t="str">
        <f t="shared" ref="I3139:I3202" si="297">+MID(B3139,3,1)</f>
        <v>B</v>
      </c>
      <c r="J3139" s="51" t="str">
        <f t="shared" ref="J3139:J3202" si="298">HLOOKUP(A3139,$O$1:$U$2,2,0)</f>
        <v>MQ250</v>
      </c>
      <c r="K3139" s="76" t="str">
        <f t="shared" ref="K3139:K3202" si="299">CONCATENATE(A3139,B3139)</f>
        <v>PC523B2C</v>
      </c>
      <c r="L3139" s="281" t="e">
        <f>VLOOKUP(K3139,'Planilla de control'!#REF!,2,0)</f>
        <v>#REF!</v>
      </c>
      <c r="M3139" s="29" t="e">
        <f>IF(COUNTIF('Planilla de control'!#REF!,K3139)&gt;0,"SI","NO")</f>
        <v>#REF!</v>
      </c>
    </row>
    <row r="3140" spans="1:13" x14ac:dyDescent="0.3">
      <c r="A3140" s="3" t="s">
        <v>19</v>
      </c>
      <c r="B3140" s="3" t="s">
        <v>5691</v>
      </c>
      <c r="C3140" s="3"/>
      <c r="D3140" s="3"/>
      <c r="E3140" s="3"/>
      <c r="F3140" s="51" t="str">
        <f t="shared" si="294"/>
        <v>23B3</v>
      </c>
      <c r="G3140" s="51">
        <f t="shared" si="295"/>
        <v>3</v>
      </c>
      <c r="H3140" s="51">
        <f t="shared" si="296"/>
        <v>23</v>
      </c>
      <c r="I3140" s="51" t="str">
        <f t="shared" si="297"/>
        <v>B</v>
      </c>
      <c r="J3140" s="51" t="str">
        <f t="shared" si="298"/>
        <v>MQ250</v>
      </c>
      <c r="K3140" s="76" t="str">
        <f t="shared" si="299"/>
        <v>PC523B3A</v>
      </c>
      <c r="L3140" s="281" t="e">
        <f>VLOOKUP(K3140,'Planilla de control'!#REF!,2,0)</f>
        <v>#REF!</v>
      </c>
      <c r="M3140" s="29" t="e">
        <f>IF(COUNTIF('Planilla de control'!#REF!,K3140)&gt;0,"SI","NO")</f>
        <v>#REF!</v>
      </c>
    </row>
    <row r="3141" spans="1:13" x14ac:dyDescent="0.3">
      <c r="A3141" s="3" t="s">
        <v>19</v>
      </c>
      <c r="B3141" s="3" t="s">
        <v>5692</v>
      </c>
      <c r="C3141" s="3"/>
      <c r="D3141" s="3"/>
      <c r="E3141" s="3"/>
      <c r="F3141" s="51" t="str">
        <f t="shared" si="294"/>
        <v>23B3</v>
      </c>
      <c r="G3141" s="51">
        <f t="shared" si="295"/>
        <v>3</v>
      </c>
      <c r="H3141" s="51">
        <f t="shared" si="296"/>
        <v>23</v>
      </c>
      <c r="I3141" s="51" t="str">
        <f t="shared" si="297"/>
        <v>B</v>
      </c>
      <c r="J3141" s="51" t="str">
        <f t="shared" si="298"/>
        <v>MQ250</v>
      </c>
      <c r="K3141" s="76" t="str">
        <f t="shared" si="299"/>
        <v>PC523B3B</v>
      </c>
      <c r="L3141" s="281" t="e">
        <f>VLOOKUP(K3141,'Planilla de control'!#REF!,2,0)</f>
        <v>#REF!</v>
      </c>
      <c r="M3141" s="29" t="e">
        <f>IF(COUNTIF('Planilla de control'!#REF!,K3141)&gt;0,"SI","NO")</f>
        <v>#REF!</v>
      </c>
    </row>
    <row r="3142" spans="1:13" x14ac:dyDescent="0.3">
      <c r="A3142" s="3" t="s">
        <v>19</v>
      </c>
      <c r="B3142" s="3" t="s">
        <v>5693</v>
      </c>
      <c r="C3142" s="3"/>
      <c r="D3142" s="3"/>
      <c r="E3142" s="3"/>
      <c r="F3142" s="51" t="str">
        <f t="shared" si="294"/>
        <v>23B3</v>
      </c>
      <c r="G3142" s="51">
        <f t="shared" si="295"/>
        <v>3</v>
      </c>
      <c r="H3142" s="51">
        <f t="shared" si="296"/>
        <v>23</v>
      </c>
      <c r="I3142" s="51" t="str">
        <f t="shared" si="297"/>
        <v>B</v>
      </c>
      <c r="J3142" s="51" t="str">
        <f t="shared" si="298"/>
        <v>MQ250</v>
      </c>
      <c r="K3142" s="76" t="str">
        <f t="shared" si="299"/>
        <v>PC523B3C</v>
      </c>
      <c r="L3142" s="281" t="e">
        <f>VLOOKUP(K3142,'Planilla de control'!#REF!,2,0)</f>
        <v>#REF!</v>
      </c>
      <c r="M3142" s="29" t="e">
        <f>IF(COUNTIF('Planilla de control'!#REF!,K3142)&gt;0,"SI","NO")</f>
        <v>#REF!</v>
      </c>
    </row>
    <row r="3143" spans="1:13" x14ac:dyDescent="0.3">
      <c r="A3143" s="3" t="s">
        <v>19</v>
      </c>
      <c r="B3143" s="3" t="s">
        <v>5694</v>
      </c>
      <c r="C3143" s="3"/>
      <c r="D3143" s="3"/>
      <c r="E3143" s="3"/>
      <c r="F3143" s="51" t="str">
        <f t="shared" si="294"/>
        <v>23B4</v>
      </c>
      <c r="G3143" s="51">
        <f t="shared" si="295"/>
        <v>4</v>
      </c>
      <c r="H3143" s="51">
        <f t="shared" si="296"/>
        <v>23</v>
      </c>
      <c r="I3143" s="51" t="str">
        <f t="shared" si="297"/>
        <v>B</v>
      </c>
      <c r="J3143" s="51" t="str">
        <f t="shared" si="298"/>
        <v>MQ250</v>
      </c>
      <c r="K3143" s="76" t="str">
        <f t="shared" si="299"/>
        <v>PC523B4A</v>
      </c>
      <c r="L3143" s="281" t="e">
        <f>VLOOKUP(K3143,'Planilla de control'!#REF!,2,0)</f>
        <v>#REF!</v>
      </c>
      <c r="M3143" s="29" t="e">
        <f>IF(COUNTIF('Planilla de control'!#REF!,K3143)&gt;0,"SI","NO")</f>
        <v>#REF!</v>
      </c>
    </row>
    <row r="3144" spans="1:13" x14ac:dyDescent="0.3">
      <c r="A3144" s="3" t="s">
        <v>19</v>
      </c>
      <c r="B3144" s="3" t="s">
        <v>5695</v>
      </c>
      <c r="C3144" s="3"/>
      <c r="D3144" s="3"/>
      <c r="E3144" s="3"/>
      <c r="F3144" s="51" t="str">
        <f t="shared" si="294"/>
        <v>23B4</v>
      </c>
      <c r="G3144" s="51">
        <f t="shared" si="295"/>
        <v>4</v>
      </c>
      <c r="H3144" s="51">
        <f t="shared" si="296"/>
        <v>23</v>
      </c>
      <c r="I3144" s="51" t="str">
        <f t="shared" si="297"/>
        <v>B</v>
      </c>
      <c r="J3144" s="51" t="str">
        <f t="shared" si="298"/>
        <v>MQ250</v>
      </c>
      <c r="K3144" s="76" t="str">
        <f t="shared" si="299"/>
        <v>PC523B4B</v>
      </c>
      <c r="L3144" s="281" t="e">
        <f>VLOOKUP(K3144,'Planilla de control'!#REF!,2,0)</f>
        <v>#REF!</v>
      </c>
      <c r="M3144" s="29" t="e">
        <f>IF(COUNTIF('Planilla de control'!#REF!,K3144)&gt;0,"SI","NO")</f>
        <v>#REF!</v>
      </c>
    </row>
    <row r="3145" spans="1:13" x14ac:dyDescent="0.3">
      <c r="A3145" s="3" t="s">
        <v>19</v>
      </c>
      <c r="B3145" s="3" t="s">
        <v>5696</v>
      </c>
      <c r="C3145" s="3"/>
      <c r="D3145" s="3"/>
      <c r="E3145" s="3"/>
      <c r="F3145" s="51" t="str">
        <f t="shared" si="294"/>
        <v>23B4</v>
      </c>
      <c r="G3145" s="51">
        <f t="shared" si="295"/>
        <v>4</v>
      </c>
      <c r="H3145" s="51">
        <f t="shared" si="296"/>
        <v>23</v>
      </c>
      <c r="I3145" s="51" t="str">
        <f t="shared" si="297"/>
        <v>B</v>
      </c>
      <c r="J3145" s="51" t="str">
        <f t="shared" si="298"/>
        <v>MQ250</v>
      </c>
      <c r="K3145" s="76" t="str">
        <f t="shared" si="299"/>
        <v>PC523B4C</v>
      </c>
      <c r="L3145" s="281" t="e">
        <f>VLOOKUP(K3145,'Planilla de control'!#REF!,2,0)</f>
        <v>#REF!</v>
      </c>
      <c r="M3145" s="29" t="e">
        <f>IF(COUNTIF('Planilla de control'!#REF!,K3145)&gt;0,"SI","NO")</f>
        <v>#REF!</v>
      </c>
    </row>
    <row r="3146" spans="1:13" x14ac:dyDescent="0.3">
      <c r="A3146" s="3" t="s">
        <v>19</v>
      </c>
      <c r="B3146" s="3" t="s">
        <v>5697</v>
      </c>
      <c r="C3146" s="3"/>
      <c r="D3146" s="3"/>
      <c r="E3146" s="3"/>
      <c r="F3146" s="51" t="str">
        <f t="shared" si="294"/>
        <v>23B5</v>
      </c>
      <c r="G3146" s="51">
        <f t="shared" si="295"/>
        <v>5</v>
      </c>
      <c r="H3146" s="51">
        <f t="shared" si="296"/>
        <v>23</v>
      </c>
      <c r="I3146" s="51" t="str">
        <f t="shared" si="297"/>
        <v>B</v>
      </c>
      <c r="J3146" s="51" t="str">
        <f t="shared" si="298"/>
        <v>MQ250</v>
      </c>
      <c r="K3146" s="76" t="str">
        <f t="shared" si="299"/>
        <v>PC523B5A</v>
      </c>
      <c r="L3146" s="281" t="e">
        <f>VLOOKUP(K3146,'Planilla de control'!#REF!,2,0)</f>
        <v>#REF!</v>
      </c>
      <c r="M3146" s="29" t="e">
        <f>IF(COUNTIF('Planilla de control'!#REF!,K3146)&gt;0,"SI","NO")</f>
        <v>#REF!</v>
      </c>
    </row>
    <row r="3147" spans="1:13" x14ac:dyDescent="0.3">
      <c r="A3147" s="3" t="s">
        <v>19</v>
      </c>
      <c r="B3147" s="3" t="s">
        <v>5698</v>
      </c>
      <c r="C3147" s="3"/>
      <c r="D3147" s="3"/>
      <c r="E3147" s="3"/>
      <c r="F3147" s="51" t="str">
        <f t="shared" si="294"/>
        <v>23B5</v>
      </c>
      <c r="G3147" s="51">
        <f t="shared" si="295"/>
        <v>5</v>
      </c>
      <c r="H3147" s="51">
        <f t="shared" si="296"/>
        <v>23</v>
      </c>
      <c r="I3147" s="51" t="str">
        <f t="shared" si="297"/>
        <v>B</v>
      </c>
      <c r="J3147" s="51" t="str">
        <f t="shared" si="298"/>
        <v>MQ250</v>
      </c>
      <c r="K3147" s="76" t="str">
        <f t="shared" si="299"/>
        <v>PC523B5B</v>
      </c>
      <c r="L3147" s="281" t="e">
        <f>VLOOKUP(K3147,'Planilla de control'!#REF!,2,0)</f>
        <v>#REF!</v>
      </c>
      <c r="M3147" s="29" t="e">
        <f>IF(COUNTIF('Planilla de control'!#REF!,K3147)&gt;0,"SI","NO")</f>
        <v>#REF!</v>
      </c>
    </row>
    <row r="3148" spans="1:13" x14ac:dyDescent="0.3">
      <c r="A3148" s="3" t="s">
        <v>19</v>
      </c>
      <c r="B3148" s="3" t="s">
        <v>5699</v>
      </c>
      <c r="C3148" s="3"/>
      <c r="D3148" s="3"/>
      <c r="E3148" s="3"/>
      <c r="F3148" s="51" t="str">
        <f t="shared" si="294"/>
        <v>23B5</v>
      </c>
      <c r="G3148" s="51">
        <f t="shared" si="295"/>
        <v>5</v>
      </c>
      <c r="H3148" s="51">
        <f t="shared" si="296"/>
        <v>23</v>
      </c>
      <c r="I3148" s="51" t="str">
        <f t="shared" si="297"/>
        <v>B</v>
      </c>
      <c r="J3148" s="51" t="str">
        <f t="shared" si="298"/>
        <v>MQ250</v>
      </c>
      <c r="K3148" s="76" t="str">
        <f t="shared" si="299"/>
        <v>PC523B5C</v>
      </c>
      <c r="L3148" s="281" t="e">
        <f>VLOOKUP(K3148,'Planilla de control'!#REF!,2,0)</f>
        <v>#REF!</v>
      </c>
      <c r="M3148" s="29" t="e">
        <f>IF(COUNTIF('Planilla de control'!#REF!,K3148)&gt;0,"SI","NO")</f>
        <v>#REF!</v>
      </c>
    </row>
    <row r="3149" spans="1:13" x14ac:dyDescent="0.3">
      <c r="A3149" s="3" t="s">
        <v>19</v>
      </c>
      <c r="B3149" s="3" t="s">
        <v>5700</v>
      </c>
      <c r="C3149" s="3"/>
      <c r="D3149" s="3"/>
      <c r="E3149" s="3"/>
      <c r="F3149" s="51" t="str">
        <f t="shared" si="294"/>
        <v>23B6</v>
      </c>
      <c r="G3149" s="51">
        <f t="shared" si="295"/>
        <v>6</v>
      </c>
      <c r="H3149" s="51">
        <f t="shared" si="296"/>
        <v>23</v>
      </c>
      <c r="I3149" s="51" t="str">
        <f t="shared" si="297"/>
        <v>B</v>
      </c>
      <c r="J3149" s="51" t="str">
        <f t="shared" si="298"/>
        <v>MQ250</v>
      </c>
      <c r="K3149" s="76" t="str">
        <f t="shared" si="299"/>
        <v>PC523B6A</v>
      </c>
      <c r="L3149" s="281" t="e">
        <f>VLOOKUP(K3149,'Planilla de control'!#REF!,2,0)</f>
        <v>#REF!</v>
      </c>
      <c r="M3149" s="29" t="e">
        <f>IF(COUNTIF('Planilla de control'!#REF!,K3149)&gt;0,"SI","NO")</f>
        <v>#REF!</v>
      </c>
    </row>
    <row r="3150" spans="1:13" x14ac:dyDescent="0.3">
      <c r="A3150" s="3" t="s">
        <v>19</v>
      </c>
      <c r="B3150" s="3" t="s">
        <v>5701</v>
      </c>
      <c r="C3150" s="3"/>
      <c r="D3150" s="3"/>
      <c r="E3150" s="3"/>
      <c r="F3150" s="51" t="str">
        <f t="shared" si="294"/>
        <v>23B6</v>
      </c>
      <c r="G3150" s="51">
        <f t="shared" si="295"/>
        <v>6</v>
      </c>
      <c r="H3150" s="51">
        <f t="shared" si="296"/>
        <v>23</v>
      </c>
      <c r="I3150" s="51" t="str">
        <f t="shared" si="297"/>
        <v>B</v>
      </c>
      <c r="J3150" s="51" t="str">
        <f t="shared" si="298"/>
        <v>MQ250</v>
      </c>
      <c r="K3150" s="76" t="str">
        <f t="shared" si="299"/>
        <v>PC523B6B</v>
      </c>
      <c r="L3150" s="281" t="e">
        <f>VLOOKUP(K3150,'Planilla de control'!#REF!,2,0)</f>
        <v>#REF!</v>
      </c>
      <c r="M3150" s="29" t="e">
        <f>IF(COUNTIF('Planilla de control'!#REF!,K3150)&gt;0,"SI","NO")</f>
        <v>#REF!</v>
      </c>
    </row>
    <row r="3151" spans="1:13" x14ac:dyDescent="0.3">
      <c r="A3151" s="3" t="s">
        <v>19</v>
      </c>
      <c r="B3151" s="3" t="s">
        <v>5702</v>
      </c>
      <c r="C3151" s="3"/>
      <c r="D3151" s="3"/>
      <c r="E3151" s="3"/>
      <c r="F3151" s="51" t="str">
        <f t="shared" si="294"/>
        <v>23B6</v>
      </c>
      <c r="G3151" s="51">
        <f t="shared" si="295"/>
        <v>6</v>
      </c>
      <c r="H3151" s="51">
        <f t="shared" si="296"/>
        <v>23</v>
      </c>
      <c r="I3151" s="51" t="str">
        <f t="shared" si="297"/>
        <v>B</v>
      </c>
      <c r="J3151" s="51" t="str">
        <f t="shared" si="298"/>
        <v>MQ250</v>
      </c>
      <c r="K3151" s="76" t="str">
        <f t="shared" si="299"/>
        <v>PC523B6C</v>
      </c>
      <c r="L3151" s="281" t="e">
        <f>VLOOKUP(K3151,'Planilla de control'!#REF!,2,0)</f>
        <v>#REF!</v>
      </c>
      <c r="M3151" s="29" t="e">
        <f>IF(COUNTIF('Planilla de control'!#REF!,K3151)&gt;0,"SI","NO")</f>
        <v>#REF!</v>
      </c>
    </row>
    <row r="3152" spans="1:13" x14ac:dyDescent="0.3">
      <c r="A3152" s="3" t="s">
        <v>19</v>
      </c>
      <c r="B3152" s="3" t="s">
        <v>5703</v>
      </c>
      <c r="C3152" s="3"/>
      <c r="D3152" s="3"/>
      <c r="E3152" s="3"/>
      <c r="F3152" s="51" t="str">
        <f t="shared" si="294"/>
        <v>23B7</v>
      </c>
      <c r="G3152" s="51">
        <f t="shared" si="295"/>
        <v>7</v>
      </c>
      <c r="H3152" s="51">
        <f t="shared" si="296"/>
        <v>23</v>
      </c>
      <c r="I3152" s="51" t="str">
        <f t="shared" si="297"/>
        <v>B</v>
      </c>
      <c r="J3152" s="51" t="str">
        <f t="shared" si="298"/>
        <v>MQ250</v>
      </c>
      <c r="K3152" s="76" t="str">
        <f t="shared" si="299"/>
        <v>PC523B7A</v>
      </c>
      <c r="L3152" s="281" t="e">
        <f>VLOOKUP(K3152,'Planilla de control'!#REF!,2,0)</f>
        <v>#REF!</v>
      </c>
      <c r="M3152" s="29" t="e">
        <f>IF(COUNTIF('Planilla de control'!#REF!,K3152)&gt;0,"SI","NO")</f>
        <v>#REF!</v>
      </c>
    </row>
    <row r="3153" spans="1:13" x14ac:dyDescent="0.3">
      <c r="A3153" s="3" t="s">
        <v>19</v>
      </c>
      <c r="B3153" s="3" t="s">
        <v>5704</v>
      </c>
      <c r="C3153" s="3"/>
      <c r="D3153" s="3"/>
      <c r="E3153" s="3"/>
      <c r="F3153" s="51" t="str">
        <f t="shared" si="294"/>
        <v>23B7</v>
      </c>
      <c r="G3153" s="51">
        <f t="shared" si="295"/>
        <v>7</v>
      </c>
      <c r="H3153" s="51">
        <f t="shared" si="296"/>
        <v>23</v>
      </c>
      <c r="I3153" s="51" t="str">
        <f t="shared" si="297"/>
        <v>B</v>
      </c>
      <c r="J3153" s="51" t="str">
        <f t="shared" si="298"/>
        <v>MQ250</v>
      </c>
      <c r="K3153" s="76" t="str">
        <f t="shared" si="299"/>
        <v>PC523B7B</v>
      </c>
      <c r="L3153" s="281" t="e">
        <f>VLOOKUP(K3153,'Planilla de control'!#REF!,2,0)</f>
        <v>#REF!</v>
      </c>
      <c r="M3153" s="29" t="e">
        <f>IF(COUNTIF('Planilla de control'!#REF!,K3153)&gt;0,"SI","NO")</f>
        <v>#REF!</v>
      </c>
    </row>
    <row r="3154" spans="1:13" x14ac:dyDescent="0.3">
      <c r="A3154" s="3" t="s">
        <v>19</v>
      </c>
      <c r="B3154" s="3" t="s">
        <v>5705</v>
      </c>
      <c r="C3154" s="3"/>
      <c r="D3154" s="3"/>
      <c r="E3154" s="3"/>
      <c r="F3154" s="51" t="str">
        <f t="shared" si="294"/>
        <v>23B7</v>
      </c>
      <c r="G3154" s="51">
        <f t="shared" si="295"/>
        <v>7</v>
      </c>
      <c r="H3154" s="51">
        <f t="shared" si="296"/>
        <v>23</v>
      </c>
      <c r="I3154" s="51" t="str">
        <f t="shared" si="297"/>
        <v>B</v>
      </c>
      <c r="J3154" s="51" t="str">
        <f t="shared" si="298"/>
        <v>MQ250</v>
      </c>
      <c r="K3154" s="76" t="str">
        <f t="shared" si="299"/>
        <v>PC523B7C</v>
      </c>
      <c r="L3154" s="281" t="e">
        <f>VLOOKUP(K3154,'Planilla de control'!#REF!,2,0)</f>
        <v>#REF!</v>
      </c>
      <c r="M3154" s="29" t="e">
        <f>IF(COUNTIF('Planilla de control'!#REF!,K3154)&gt;0,"SI","NO")</f>
        <v>#REF!</v>
      </c>
    </row>
    <row r="3155" spans="1:13" x14ac:dyDescent="0.3">
      <c r="A3155" s="3" t="s">
        <v>19</v>
      </c>
      <c r="B3155" s="3" t="s">
        <v>5706</v>
      </c>
      <c r="C3155" s="3"/>
      <c r="D3155" s="3"/>
      <c r="E3155" s="3"/>
      <c r="F3155" s="51" t="str">
        <f t="shared" si="294"/>
        <v>23B8</v>
      </c>
      <c r="G3155" s="51">
        <f t="shared" si="295"/>
        <v>8</v>
      </c>
      <c r="H3155" s="51">
        <f t="shared" si="296"/>
        <v>23</v>
      </c>
      <c r="I3155" s="51" t="str">
        <f t="shared" si="297"/>
        <v>B</v>
      </c>
      <c r="J3155" s="51" t="str">
        <f t="shared" si="298"/>
        <v>MQ250</v>
      </c>
      <c r="K3155" s="76" t="str">
        <f t="shared" si="299"/>
        <v>PC523B8A</v>
      </c>
      <c r="L3155" s="281" t="e">
        <f>VLOOKUP(K3155,'Planilla de control'!#REF!,2,0)</f>
        <v>#REF!</v>
      </c>
      <c r="M3155" s="29" t="e">
        <f>IF(COUNTIF('Planilla de control'!#REF!,K3155)&gt;0,"SI","NO")</f>
        <v>#REF!</v>
      </c>
    </row>
    <row r="3156" spans="1:13" x14ac:dyDescent="0.3">
      <c r="A3156" s="3" t="s">
        <v>19</v>
      </c>
      <c r="B3156" s="3" t="s">
        <v>5707</v>
      </c>
      <c r="C3156" s="3"/>
      <c r="D3156" s="3"/>
      <c r="E3156" s="3"/>
      <c r="F3156" s="51" t="str">
        <f t="shared" si="294"/>
        <v>23B8</v>
      </c>
      <c r="G3156" s="51">
        <f t="shared" si="295"/>
        <v>8</v>
      </c>
      <c r="H3156" s="51">
        <f t="shared" si="296"/>
        <v>23</v>
      </c>
      <c r="I3156" s="51" t="str">
        <f t="shared" si="297"/>
        <v>B</v>
      </c>
      <c r="J3156" s="51" t="str">
        <f t="shared" si="298"/>
        <v>MQ250</v>
      </c>
      <c r="K3156" s="76" t="str">
        <f t="shared" si="299"/>
        <v>PC523B8B</v>
      </c>
      <c r="L3156" s="281" t="e">
        <f>VLOOKUP(K3156,'Planilla de control'!#REF!,2,0)</f>
        <v>#REF!</v>
      </c>
      <c r="M3156" s="29" t="e">
        <f>IF(COUNTIF('Planilla de control'!#REF!,K3156)&gt;0,"SI","NO")</f>
        <v>#REF!</v>
      </c>
    </row>
    <row r="3157" spans="1:13" x14ac:dyDescent="0.3">
      <c r="A3157" s="3" t="s">
        <v>19</v>
      </c>
      <c r="B3157" s="3" t="s">
        <v>5708</v>
      </c>
      <c r="C3157" s="3"/>
      <c r="D3157" s="3"/>
      <c r="E3157" s="3"/>
      <c r="F3157" s="51" t="str">
        <f t="shared" si="294"/>
        <v>23B8</v>
      </c>
      <c r="G3157" s="51">
        <f t="shared" si="295"/>
        <v>8</v>
      </c>
      <c r="H3157" s="51">
        <f t="shared" si="296"/>
        <v>23</v>
      </c>
      <c r="I3157" s="51" t="str">
        <f t="shared" si="297"/>
        <v>B</v>
      </c>
      <c r="J3157" s="51" t="str">
        <f t="shared" si="298"/>
        <v>MQ250</v>
      </c>
      <c r="K3157" s="76" t="str">
        <f t="shared" si="299"/>
        <v>PC523B8C</v>
      </c>
      <c r="L3157" s="281" t="e">
        <f>VLOOKUP(K3157,'Planilla de control'!#REF!,2,0)</f>
        <v>#REF!</v>
      </c>
      <c r="M3157" s="29" t="e">
        <f>IF(COUNTIF('Planilla de control'!#REF!,K3157)&gt;0,"SI","NO")</f>
        <v>#REF!</v>
      </c>
    </row>
    <row r="3158" spans="1:13" x14ac:dyDescent="0.3">
      <c r="A3158" s="3" t="s">
        <v>19</v>
      </c>
      <c r="B3158" s="3" t="s">
        <v>5709</v>
      </c>
      <c r="C3158" s="3"/>
      <c r="D3158" s="3"/>
      <c r="E3158" s="3"/>
      <c r="F3158" s="51" t="str">
        <f t="shared" si="294"/>
        <v>23B9</v>
      </c>
      <c r="G3158" s="51">
        <f t="shared" si="295"/>
        <v>9</v>
      </c>
      <c r="H3158" s="51">
        <f t="shared" si="296"/>
        <v>23</v>
      </c>
      <c r="I3158" s="51" t="str">
        <f t="shared" si="297"/>
        <v>B</v>
      </c>
      <c r="J3158" s="51" t="str">
        <f t="shared" si="298"/>
        <v>MQ250</v>
      </c>
      <c r="K3158" s="76" t="str">
        <f t="shared" si="299"/>
        <v>PC523B9A</v>
      </c>
      <c r="L3158" s="281" t="e">
        <f>VLOOKUP(K3158,'Planilla de control'!#REF!,2,0)</f>
        <v>#REF!</v>
      </c>
      <c r="M3158" s="29" t="e">
        <f>IF(COUNTIF('Planilla de control'!#REF!,K3158)&gt;0,"SI","NO")</f>
        <v>#REF!</v>
      </c>
    </row>
    <row r="3159" spans="1:13" x14ac:dyDescent="0.3">
      <c r="A3159" s="3" t="s">
        <v>19</v>
      </c>
      <c r="B3159" s="3" t="s">
        <v>5710</v>
      </c>
      <c r="C3159" s="3"/>
      <c r="D3159" s="3"/>
      <c r="E3159" s="3"/>
      <c r="F3159" s="51" t="str">
        <f t="shared" si="294"/>
        <v>23B9</v>
      </c>
      <c r="G3159" s="51">
        <f t="shared" si="295"/>
        <v>9</v>
      </c>
      <c r="H3159" s="51">
        <f t="shared" si="296"/>
        <v>23</v>
      </c>
      <c r="I3159" s="51" t="str">
        <f t="shared" si="297"/>
        <v>B</v>
      </c>
      <c r="J3159" s="51" t="str">
        <f t="shared" si="298"/>
        <v>MQ250</v>
      </c>
      <c r="K3159" s="76" t="str">
        <f t="shared" si="299"/>
        <v>PC523B9B</v>
      </c>
      <c r="L3159" s="281" t="e">
        <f>VLOOKUP(K3159,'Planilla de control'!#REF!,2,0)</f>
        <v>#REF!</v>
      </c>
      <c r="M3159" s="29" t="e">
        <f>IF(COUNTIF('Planilla de control'!#REF!,K3159)&gt;0,"SI","NO")</f>
        <v>#REF!</v>
      </c>
    </row>
    <row r="3160" spans="1:13" x14ac:dyDescent="0.3">
      <c r="A3160" s="3" t="s">
        <v>19</v>
      </c>
      <c r="B3160" s="3" t="s">
        <v>5711</v>
      </c>
      <c r="C3160" s="3"/>
      <c r="D3160" s="3"/>
      <c r="E3160" s="3"/>
      <c r="F3160" s="51" t="str">
        <f t="shared" si="294"/>
        <v>23B9</v>
      </c>
      <c r="G3160" s="51">
        <f t="shared" si="295"/>
        <v>9</v>
      </c>
      <c r="H3160" s="51">
        <f t="shared" si="296"/>
        <v>23</v>
      </c>
      <c r="I3160" s="51" t="str">
        <f t="shared" si="297"/>
        <v>B</v>
      </c>
      <c r="J3160" s="51" t="str">
        <f t="shared" si="298"/>
        <v>MQ250</v>
      </c>
      <c r="K3160" s="76" t="str">
        <f t="shared" si="299"/>
        <v>PC523B9C</v>
      </c>
      <c r="L3160" s="281" t="e">
        <f>VLOOKUP(K3160,'Planilla de control'!#REF!,2,0)</f>
        <v>#REF!</v>
      </c>
      <c r="M3160" s="29" t="e">
        <f>IF(COUNTIF('Planilla de control'!#REF!,K3160)&gt;0,"SI","NO")</f>
        <v>#REF!</v>
      </c>
    </row>
    <row r="3161" spans="1:13" x14ac:dyDescent="0.3">
      <c r="A3161" s="3" t="s">
        <v>19</v>
      </c>
      <c r="B3161" s="3" t="s">
        <v>5712</v>
      </c>
      <c r="C3161" s="3"/>
      <c r="D3161" s="3"/>
      <c r="E3161" s="3"/>
      <c r="F3161" s="51" t="str">
        <f t="shared" si="294"/>
        <v>23C1</v>
      </c>
      <c r="G3161" s="51">
        <f t="shared" si="295"/>
        <v>1</v>
      </c>
      <c r="H3161" s="51">
        <f t="shared" si="296"/>
        <v>23</v>
      </c>
      <c r="I3161" s="51" t="str">
        <f t="shared" si="297"/>
        <v>C</v>
      </c>
      <c r="J3161" s="51" t="str">
        <f t="shared" si="298"/>
        <v>MQ250</v>
      </c>
      <c r="K3161" s="76" t="str">
        <f t="shared" si="299"/>
        <v>PC523C1A</v>
      </c>
      <c r="L3161" s="281" t="e">
        <f>VLOOKUP(K3161,'Planilla de control'!#REF!,2,0)</f>
        <v>#REF!</v>
      </c>
      <c r="M3161" s="29" t="e">
        <f>IF(COUNTIF('Planilla de control'!#REF!,K3161)&gt;0,"SI","NO")</f>
        <v>#REF!</v>
      </c>
    </row>
    <row r="3162" spans="1:13" x14ac:dyDescent="0.3">
      <c r="A3162" s="3" t="s">
        <v>19</v>
      </c>
      <c r="B3162" s="3" t="s">
        <v>5713</v>
      </c>
      <c r="C3162" s="3"/>
      <c r="D3162" s="3"/>
      <c r="E3162" s="3"/>
      <c r="F3162" s="51" t="str">
        <f t="shared" si="294"/>
        <v>23C1</v>
      </c>
      <c r="G3162" s="51">
        <f t="shared" si="295"/>
        <v>1</v>
      </c>
      <c r="H3162" s="51">
        <f t="shared" si="296"/>
        <v>23</v>
      </c>
      <c r="I3162" s="51" t="str">
        <f t="shared" si="297"/>
        <v>C</v>
      </c>
      <c r="J3162" s="51" t="str">
        <f t="shared" si="298"/>
        <v>MQ250</v>
      </c>
      <c r="K3162" s="76" t="str">
        <f t="shared" si="299"/>
        <v>PC523C1B</v>
      </c>
      <c r="L3162" s="281" t="e">
        <f>VLOOKUP(K3162,'Planilla de control'!#REF!,2,0)</f>
        <v>#REF!</v>
      </c>
      <c r="M3162" s="29" t="e">
        <f>IF(COUNTIF('Planilla de control'!#REF!,K3162)&gt;0,"SI","NO")</f>
        <v>#REF!</v>
      </c>
    </row>
    <row r="3163" spans="1:13" x14ac:dyDescent="0.3">
      <c r="A3163" s="3" t="s">
        <v>19</v>
      </c>
      <c r="B3163" s="3" t="s">
        <v>5714</v>
      </c>
      <c r="C3163" s="3"/>
      <c r="D3163" s="3"/>
      <c r="E3163" s="3"/>
      <c r="F3163" s="51" t="str">
        <f t="shared" si="294"/>
        <v>23C1</v>
      </c>
      <c r="G3163" s="51">
        <f t="shared" si="295"/>
        <v>1</v>
      </c>
      <c r="H3163" s="51">
        <f t="shared" si="296"/>
        <v>23</v>
      </c>
      <c r="I3163" s="51" t="str">
        <f t="shared" si="297"/>
        <v>C</v>
      </c>
      <c r="J3163" s="51" t="str">
        <f t="shared" si="298"/>
        <v>MQ250</v>
      </c>
      <c r="K3163" s="76" t="str">
        <f t="shared" si="299"/>
        <v>PC523C1C</v>
      </c>
      <c r="L3163" s="281" t="e">
        <f>VLOOKUP(K3163,'Planilla de control'!#REF!,2,0)</f>
        <v>#REF!</v>
      </c>
      <c r="M3163" s="29" t="e">
        <f>IF(COUNTIF('Planilla de control'!#REF!,K3163)&gt;0,"SI","NO")</f>
        <v>#REF!</v>
      </c>
    </row>
    <row r="3164" spans="1:13" x14ac:dyDescent="0.3">
      <c r="A3164" s="3" t="s">
        <v>19</v>
      </c>
      <c r="B3164" s="3" t="s">
        <v>5715</v>
      </c>
      <c r="C3164" s="3"/>
      <c r="D3164" s="3"/>
      <c r="E3164" s="3" t="s">
        <v>81</v>
      </c>
      <c r="F3164" s="51" t="str">
        <f t="shared" si="294"/>
        <v>23C2</v>
      </c>
      <c r="G3164" s="51">
        <f t="shared" si="295"/>
        <v>2</v>
      </c>
      <c r="H3164" s="51">
        <f t="shared" si="296"/>
        <v>23</v>
      </c>
      <c r="I3164" s="51" t="str">
        <f t="shared" si="297"/>
        <v>C</v>
      </c>
      <c r="J3164" s="51" t="str">
        <f t="shared" si="298"/>
        <v>MQ250</v>
      </c>
      <c r="K3164" s="76" t="str">
        <f t="shared" si="299"/>
        <v>PC523C2A</v>
      </c>
      <c r="L3164" s="281" t="e">
        <f>VLOOKUP(K3164,'Planilla de control'!#REF!,2,0)</f>
        <v>#REF!</v>
      </c>
      <c r="M3164" s="29" t="e">
        <f>IF(COUNTIF('Planilla de control'!#REF!,K3164)&gt;0,"SI","NO")</f>
        <v>#REF!</v>
      </c>
    </row>
    <row r="3165" spans="1:13" x14ac:dyDescent="0.3">
      <c r="A3165" s="3" t="s">
        <v>19</v>
      </c>
      <c r="B3165" s="3" t="s">
        <v>5716</v>
      </c>
      <c r="C3165" s="3"/>
      <c r="D3165" s="3"/>
      <c r="E3165" s="3" t="s">
        <v>81</v>
      </c>
      <c r="F3165" s="51" t="str">
        <f t="shared" si="294"/>
        <v>23C2</v>
      </c>
      <c r="G3165" s="51">
        <f t="shared" si="295"/>
        <v>2</v>
      </c>
      <c r="H3165" s="51">
        <f t="shared" si="296"/>
        <v>23</v>
      </c>
      <c r="I3165" s="51" t="str">
        <f t="shared" si="297"/>
        <v>C</v>
      </c>
      <c r="J3165" s="51" t="str">
        <f t="shared" si="298"/>
        <v>MQ250</v>
      </c>
      <c r="K3165" s="76" t="str">
        <f t="shared" si="299"/>
        <v>PC523C2B</v>
      </c>
      <c r="L3165" s="281" t="e">
        <f>VLOOKUP(K3165,'Planilla de control'!#REF!,2,0)</f>
        <v>#REF!</v>
      </c>
      <c r="M3165" s="29" t="e">
        <f>IF(COUNTIF('Planilla de control'!#REF!,K3165)&gt;0,"SI","NO")</f>
        <v>#REF!</v>
      </c>
    </row>
    <row r="3166" spans="1:13" x14ac:dyDescent="0.3">
      <c r="A3166" s="3" t="s">
        <v>19</v>
      </c>
      <c r="B3166" s="3" t="s">
        <v>3021</v>
      </c>
      <c r="C3166" s="3"/>
      <c r="D3166" s="3"/>
      <c r="E3166" s="3"/>
      <c r="F3166" s="51" t="str">
        <f t="shared" si="294"/>
        <v>23C2</v>
      </c>
      <c r="G3166" s="51">
        <f t="shared" si="295"/>
        <v>2</v>
      </c>
      <c r="H3166" s="51">
        <f t="shared" si="296"/>
        <v>23</v>
      </c>
      <c r="I3166" s="51" t="str">
        <f t="shared" si="297"/>
        <v>C</v>
      </c>
      <c r="J3166" s="51" t="str">
        <f t="shared" si="298"/>
        <v>MQ250</v>
      </c>
      <c r="K3166" s="76" t="str">
        <f t="shared" si="299"/>
        <v>PC523C2C</v>
      </c>
      <c r="L3166" s="281" t="e">
        <f>VLOOKUP(K3166,'Planilla de control'!#REF!,2,0)</f>
        <v>#REF!</v>
      </c>
      <c r="M3166" s="29" t="e">
        <f>IF(COUNTIF('Planilla de control'!#REF!,K3166)&gt;0,"SI","NO")</f>
        <v>#REF!</v>
      </c>
    </row>
    <row r="3167" spans="1:13" x14ac:dyDescent="0.3">
      <c r="A3167" s="3" t="s">
        <v>19</v>
      </c>
      <c r="B3167" s="3" t="s">
        <v>5717</v>
      </c>
      <c r="C3167" s="3"/>
      <c r="D3167" s="3"/>
      <c r="E3167" s="3"/>
      <c r="F3167" s="51" t="str">
        <f t="shared" si="294"/>
        <v>23C3</v>
      </c>
      <c r="G3167" s="51">
        <f t="shared" si="295"/>
        <v>3</v>
      </c>
      <c r="H3167" s="51">
        <f t="shared" si="296"/>
        <v>23</v>
      </c>
      <c r="I3167" s="51" t="str">
        <f t="shared" si="297"/>
        <v>C</v>
      </c>
      <c r="J3167" s="51" t="str">
        <f t="shared" si="298"/>
        <v>MQ250</v>
      </c>
      <c r="K3167" s="76" t="str">
        <f t="shared" si="299"/>
        <v>PC523C3A</v>
      </c>
      <c r="L3167" s="281" t="e">
        <f>VLOOKUP(K3167,'Planilla de control'!#REF!,2,0)</f>
        <v>#REF!</v>
      </c>
      <c r="M3167" s="29" t="e">
        <f>IF(COUNTIF('Planilla de control'!#REF!,K3167)&gt;0,"SI","NO")</f>
        <v>#REF!</v>
      </c>
    </row>
    <row r="3168" spans="1:13" x14ac:dyDescent="0.3">
      <c r="A3168" s="3" t="s">
        <v>19</v>
      </c>
      <c r="B3168" s="3" t="s">
        <v>5718</v>
      </c>
      <c r="C3168" s="3"/>
      <c r="D3168" s="3"/>
      <c r="E3168" s="3"/>
      <c r="F3168" s="51" t="str">
        <f t="shared" si="294"/>
        <v>23C3</v>
      </c>
      <c r="G3168" s="51">
        <f t="shared" si="295"/>
        <v>3</v>
      </c>
      <c r="H3168" s="51">
        <f t="shared" si="296"/>
        <v>23</v>
      </c>
      <c r="I3168" s="51" t="str">
        <f t="shared" si="297"/>
        <v>C</v>
      </c>
      <c r="J3168" s="51" t="str">
        <f t="shared" si="298"/>
        <v>MQ250</v>
      </c>
      <c r="K3168" s="76" t="str">
        <f t="shared" si="299"/>
        <v>PC523C3B</v>
      </c>
      <c r="L3168" s="281" t="e">
        <f>VLOOKUP(K3168,'Planilla de control'!#REF!,2,0)</f>
        <v>#REF!</v>
      </c>
      <c r="M3168" s="29" t="e">
        <f>IF(COUNTIF('Planilla de control'!#REF!,K3168)&gt;0,"SI","NO")</f>
        <v>#REF!</v>
      </c>
    </row>
    <row r="3169" spans="1:13" x14ac:dyDescent="0.3">
      <c r="A3169" s="3" t="s">
        <v>19</v>
      </c>
      <c r="B3169" s="3" t="s">
        <v>5719</v>
      </c>
      <c r="C3169" s="3"/>
      <c r="D3169" s="3"/>
      <c r="E3169" s="3"/>
      <c r="F3169" s="51" t="str">
        <f t="shared" si="294"/>
        <v>23C3</v>
      </c>
      <c r="G3169" s="51">
        <f t="shared" si="295"/>
        <v>3</v>
      </c>
      <c r="H3169" s="51">
        <f t="shared" si="296"/>
        <v>23</v>
      </c>
      <c r="I3169" s="51" t="str">
        <f t="shared" si="297"/>
        <v>C</v>
      </c>
      <c r="J3169" s="51" t="str">
        <f t="shared" si="298"/>
        <v>MQ250</v>
      </c>
      <c r="K3169" s="76" t="str">
        <f t="shared" si="299"/>
        <v>PC523C3C</v>
      </c>
      <c r="L3169" s="281" t="e">
        <f>VLOOKUP(K3169,'Planilla de control'!#REF!,2,0)</f>
        <v>#REF!</v>
      </c>
      <c r="M3169" s="29" t="e">
        <f>IF(COUNTIF('Planilla de control'!#REF!,K3169)&gt;0,"SI","NO")</f>
        <v>#REF!</v>
      </c>
    </row>
    <row r="3170" spans="1:13" x14ac:dyDescent="0.3">
      <c r="A3170" s="3" t="s">
        <v>19</v>
      </c>
      <c r="B3170" s="3" t="s">
        <v>5720</v>
      </c>
      <c r="C3170" s="3"/>
      <c r="D3170" s="3"/>
      <c r="E3170" s="3"/>
      <c r="F3170" s="51" t="str">
        <f t="shared" si="294"/>
        <v>23C4</v>
      </c>
      <c r="G3170" s="51">
        <f t="shared" si="295"/>
        <v>4</v>
      </c>
      <c r="H3170" s="51">
        <f t="shared" si="296"/>
        <v>23</v>
      </c>
      <c r="I3170" s="51" t="str">
        <f t="shared" si="297"/>
        <v>C</v>
      </c>
      <c r="J3170" s="51" t="str">
        <f t="shared" si="298"/>
        <v>MQ250</v>
      </c>
      <c r="K3170" s="76" t="str">
        <f t="shared" si="299"/>
        <v>PC523C4A</v>
      </c>
      <c r="L3170" s="281" t="e">
        <f>VLOOKUP(K3170,'Planilla de control'!#REF!,2,0)</f>
        <v>#REF!</v>
      </c>
      <c r="M3170" s="29" t="e">
        <f>IF(COUNTIF('Planilla de control'!#REF!,K3170)&gt;0,"SI","NO")</f>
        <v>#REF!</v>
      </c>
    </row>
    <row r="3171" spans="1:13" x14ac:dyDescent="0.3">
      <c r="A3171" s="3" t="s">
        <v>19</v>
      </c>
      <c r="B3171" s="3" t="s">
        <v>5721</v>
      </c>
      <c r="C3171" s="3"/>
      <c r="D3171" s="3"/>
      <c r="E3171" s="3"/>
      <c r="F3171" s="51" t="str">
        <f t="shared" si="294"/>
        <v>23C4</v>
      </c>
      <c r="G3171" s="51">
        <f t="shared" si="295"/>
        <v>4</v>
      </c>
      <c r="H3171" s="51">
        <f t="shared" si="296"/>
        <v>23</v>
      </c>
      <c r="I3171" s="51" t="str">
        <f t="shared" si="297"/>
        <v>C</v>
      </c>
      <c r="J3171" s="51" t="str">
        <f t="shared" si="298"/>
        <v>MQ250</v>
      </c>
      <c r="K3171" s="76" t="str">
        <f t="shared" si="299"/>
        <v>PC523C4B</v>
      </c>
      <c r="L3171" s="281" t="e">
        <f>VLOOKUP(K3171,'Planilla de control'!#REF!,2,0)</f>
        <v>#REF!</v>
      </c>
      <c r="M3171" s="29" t="e">
        <f>IF(COUNTIF('Planilla de control'!#REF!,K3171)&gt;0,"SI","NO")</f>
        <v>#REF!</v>
      </c>
    </row>
    <row r="3172" spans="1:13" x14ac:dyDescent="0.3">
      <c r="A3172" s="3" t="s">
        <v>19</v>
      </c>
      <c r="B3172" s="3" t="s">
        <v>5722</v>
      </c>
      <c r="C3172" s="3"/>
      <c r="D3172" s="3"/>
      <c r="E3172" s="3"/>
      <c r="F3172" s="51" t="str">
        <f t="shared" si="294"/>
        <v>23C4</v>
      </c>
      <c r="G3172" s="51">
        <f t="shared" si="295"/>
        <v>4</v>
      </c>
      <c r="H3172" s="51">
        <f t="shared" si="296"/>
        <v>23</v>
      </c>
      <c r="I3172" s="51" t="str">
        <f t="shared" si="297"/>
        <v>C</v>
      </c>
      <c r="J3172" s="51" t="str">
        <f t="shared" si="298"/>
        <v>MQ250</v>
      </c>
      <c r="K3172" s="76" t="str">
        <f t="shared" si="299"/>
        <v>PC523C4C</v>
      </c>
      <c r="L3172" s="281" t="e">
        <f>VLOOKUP(K3172,'Planilla de control'!#REF!,2,0)</f>
        <v>#REF!</v>
      </c>
      <c r="M3172" s="29" t="e">
        <f>IF(COUNTIF('Planilla de control'!#REF!,K3172)&gt;0,"SI","NO")</f>
        <v>#REF!</v>
      </c>
    </row>
    <row r="3173" spans="1:13" x14ac:dyDescent="0.3">
      <c r="A3173" s="3" t="s">
        <v>19</v>
      </c>
      <c r="B3173" s="3" t="s">
        <v>5723</v>
      </c>
      <c r="C3173" s="3"/>
      <c r="D3173" s="3"/>
      <c r="E3173" s="3"/>
      <c r="F3173" s="51" t="str">
        <f t="shared" si="294"/>
        <v>23C5</v>
      </c>
      <c r="G3173" s="51">
        <f t="shared" si="295"/>
        <v>5</v>
      </c>
      <c r="H3173" s="51">
        <f t="shared" si="296"/>
        <v>23</v>
      </c>
      <c r="I3173" s="51" t="str">
        <f t="shared" si="297"/>
        <v>C</v>
      </c>
      <c r="J3173" s="51" t="str">
        <f t="shared" si="298"/>
        <v>MQ250</v>
      </c>
      <c r="K3173" s="76" t="str">
        <f t="shared" si="299"/>
        <v>PC523C5A</v>
      </c>
      <c r="L3173" s="281" t="e">
        <f>VLOOKUP(K3173,'Planilla de control'!#REF!,2,0)</f>
        <v>#REF!</v>
      </c>
      <c r="M3173" s="29" t="e">
        <f>IF(COUNTIF('Planilla de control'!#REF!,K3173)&gt;0,"SI","NO")</f>
        <v>#REF!</v>
      </c>
    </row>
    <row r="3174" spans="1:13" x14ac:dyDescent="0.3">
      <c r="A3174" s="3" t="s">
        <v>19</v>
      </c>
      <c r="B3174" s="3" t="s">
        <v>5724</v>
      </c>
      <c r="C3174" s="3"/>
      <c r="D3174" s="3"/>
      <c r="E3174" s="3"/>
      <c r="F3174" s="51" t="str">
        <f t="shared" si="294"/>
        <v>23C5</v>
      </c>
      <c r="G3174" s="51">
        <f t="shared" si="295"/>
        <v>5</v>
      </c>
      <c r="H3174" s="51">
        <f t="shared" si="296"/>
        <v>23</v>
      </c>
      <c r="I3174" s="51" t="str">
        <f t="shared" si="297"/>
        <v>C</v>
      </c>
      <c r="J3174" s="51" t="str">
        <f t="shared" si="298"/>
        <v>MQ250</v>
      </c>
      <c r="K3174" s="76" t="str">
        <f t="shared" si="299"/>
        <v>PC523C5B</v>
      </c>
      <c r="L3174" s="281" t="e">
        <f>VLOOKUP(K3174,'Planilla de control'!#REF!,2,0)</f>
        <v>#REF!</v>
      </c>
      <c r="M3174" s="29" t="e">
        <f>IF(COUNTIF('Planilla de control'!#REF!,K3174)&gt;0,"SI","NO")</f>
        <v>#REF!</v>
      </c>
    </row>
    <row r="3175" spans="1:13" x14ac:dyDescent="0.3">
      <c r="A3175" s="3" t="s">
        <v>19</v>
      </c>
      <c r="B3175" s="3" t="s">
        <v>5725</v>
      </c>
      <c r="C3175" s="3"/>
      <c r="D3175" s="3"/>
      <c r="E3175" s="3"/>
      <c r="F3175" s="51" t="str">
        <f t="shared" si="294"/>
        <v>23C5</v>
      </c>
      <c r="G3175" s="51">
        <f t="shared" si="295"/>
        <v>5</v>
      </c>
      <c r="H3175" s="51">
        <f t="shared" si="296"/>
        <v>23</v>
      </c>
      <c r="I3175" s="51" t="str">
        <f t="shared" si="297"/>
        <v>C</v>
      </c>
      <c r="J3175" s="51" t="str">
        <f t="shared" si="298"/>
        <v>MQ250</v>
      </c>
      <c r="K3175" s="76" t="str">
        <f t="shared" si="299"/>
        <v>PC523C5C</v>
      </c>
      <c r="L3175" s="281" t="e">
        <f>VLOOKUP(K3175,'Planilla de control'!#REF!,2,0)</f>
        <v>#REF!</v>
      </c>
      <c r="M3175" s="29" t="e">
        <f>IF(COUNTIF('Planilla de control'!#REF!,K3175)&gt;0,"SI","NO")</f>
        <v>#REF!</v>
      </c>
    </row>
    <row r="3176" spans="1:13" x14ac:dyDescent="0.3">
      <c r="A3176" s="3" t="s">
        <v>19</v>
      </c>
      <c r="B3176" s="3" t="s">
        <v>5726</v>
      </c>
      <c r="C3176" s="3"/>
      <c r="D3176" s="3"/>
      <c r="E3176" s="3"/>
      <c r="F3176" s="51" t="str">
        <f t="shared" si="294"/>
        <v>23C6</v>
      </c>
      <c r="G3176" s="51">
        <f t="shared" si="295"/>
        <v>6</v>
      </c>
      <c r="H3176" s="51">
        <f t="shared" si="296"/>
        <v>23</v>
      </c>
      <c r="I3176" s="51" t="str">
        <f t="shared" si="297"/>
        <v>C</v>
      </c>
      <c r="J3176" s="51" t="str">
        <f t="shared" si="298"/>
        <v>MQ250</v>
      </c>
      <c r="K3176" s="76" t="str">
        <f t="shared" si="299"/>
        <v>PC523C6A</v>
      </c>
      <c r="L3176" s="281" t="e">
        <f>VLOOKUP(K3176,'Planilla de control'!#REF!,2,0)</f>
        <v>#REF!</v>
      </c>
      <c r="M3176" s="29" t="e">
        <f>IF(COUNTIF('Planilla de control'!#REF!,K3176)&gt;0,"SI","NO")</f>
        <v>#REF!</v>
      </c>
    </row>
    <row r="3177" spans="1:13" x14ac:dyDescent="0.3">
      <c r="A3177" s="3" t="s">
        <v>19</v>
      </c>
      <c r="B3177" s="3" t="s">
        <v>5727</v>
      </c>
      <c r="C3177" s="3"/>
      <c r="D3177" s="3"/>
      <c r="E3177" s="3"/>
      <c r="F3177" s="51" t="str">
        <f t="shared" si="294"/>
        <v>23C6</v>
      </c>
      <c r="G3177" s="51">
        <f t="shared" si="295"/>
        <v>6</v>
      </c>
      <c r="H3177" s="51">
        <f t="shared" si="296"/>
        <v>23</v>
      </c>
      <c r="I3177" s="51" t="str">
        <f t="shared" si="297"/>
        <v>C</v>
      </c>
      <c r="J3177" s="51" t="str">
        <f t="shared" si="298"/>
        <v>MQ250</v>
      </c>
      <c r="K3177" s="76" t="str">
        <f t="shared" si="299"/>
        <v>PC523C6B</v>
      </c>
      <c r="L3177" s="281" t="e">
        <f>VLOOKUP(K3177,'Planilla de control'!#REF!,2,0)</f>
        <v>#REF!</v>
      </c>
      <c r="M3177" s="29" t="e">
        <f>IF(COUNTIF('Planilla de control'!#REF!,K3177)&gt;0,"SI","NO")</f>
        <v>#REF!</v>
      </c>
    </row>
    <row r="3178" spans="1:13" x14ac:dyDescent="0.3">
      <c r="A3178" s="3" t="s">
        <v>19</v>
      </c>
      <c r="B3178" s="3" t="s">
        <v>5728</v>
      </c>
      <c r="C3178" s="3"/>
      <c r="D3178" s="3"/>
      <c r="E3178" s="3"/>
      <c r="F3178" s="51" t="str">
        <f t="shared" si="294"/>
        <v>23C6</v>
      </c>
      <c r="G3178" s="51">
        <f t="shared" si="295"/>
        <v>6</v>
      </c>
      <c r="H3178" s="51">
        <f t="shared" si="296"/>
        <v>23</v>
      </c>
      <c r="I3178" s="51" t="str">
        <f t="shared" si="297"/>
        <v>C</v>
      </c>
      <c r="J3178" s="51" t="str">
        <f t="shared" si="298"/>
        <v>MQ250</v>
      </c>
      <c r="K3178" s="76" t="str">
        <f t="shared" si="299"/>
        <v>PC523C6C</v>
      </c>
      <c r="L3178" s="281" t="e">
        <f>VLOOKUP(K3178,'Planilla de control'!#REF!,2,0)</f>
        <v>#REF!</v>
      </c>
      <c r="M3178" s="29" t="e">
        <f>IF(COUNTIF('Planilla de control'!#REF!,K3178)&gt;0,"SI","NO")</f>
        <v>#REF!</v>
      </c>
    </row>
    <row r="3179" spans="1:13" x14ac:dyDescent="0.3">
      <c r="A3179" s="3" t="s">
        <v>19</v>
      </c>
      <c r="B3179" s="3" t="s">
        <v>5729</v>
      </c>
      <c r="C3179" s="3"/>
      <c r="D3179" s="3"/>
      <c r="E3179" s="3"/>
      <c r="F3179" s="51" t="str">
        <f t="shared" si="294"/>
        <v>23C7</v>
      </c>
      <c r="G3179" s="51">
        <f t="shared" si="295"/>
        <v>7</v>
      </c>
      <c r="H3179" s="51">
        <f t="shared" si="296"/>
        <v>23</v>
      </c>
      <c r="I3179" s="51" t="str">
        <f t="shared" si="297"/>
        <v>C</v>
      </c>
      <c r="J3179" s="51" t="str">
        <f t="shared" si="298"/>
        <v>MQ250</v>
      </c>
      <c r="K3179" s="76" t="str">
        <f t="shared" si="299"/>
        <v>PC523C7A</v>
      </c>
      <c r="L3179" s="281" t="e">
        <f>VLOOKUP(K3179,'Planilla de control'!#REF!,2,0)</f>
        <v>#REF!</v>
      </c>
      <c r="M3179" s="29" t="e">
        <f>IF(COUNTIF('Planilla de control'!#REF!,K3179)&gt;0,"SI","NO")</f>
        <v>#REF!</v>
      </c>
    </row>
    <row r="3180" spans="1:13" x14ac:dyDescent="0.3">
      <c r="A3180" s="3" t="s">
        <v>19</v>
      </c>
      <c r="B3180" s="3" t="s">
        <v>5730</v>
      </c>
      <c r="C3180" s="3"/>
      <c r="D3180" s="3"/>
      <c r="E3180" s="3"/>
      <c r="F3180" s="51" t="str">
        <f t="shared" si="294"/>
        <v>23C7</v>
      </c>
      <c r="G3180" s="51">
        <f t="shared" si="295"/>
        <v>7</v>
      </c>
      <c r="H3180" s="51">
        <f t="shared" si="296"/>
        <v>23</v>
      </c>
      <c r="I3180" s="51" t="str">
        <f t="shared" si="297"/>
        <v>C</v>
      </c>
      <c r="J3180" s="51" t="str">
        <f t="shared" si="298"/>
        <v>MQ250</v>
      </c>
      <c r="K3180" s="76" t="str">
        <f t="shared" si="299"/>
        <v>PC523C7B</v>
      </c>
      <c r="L3180" s="281" t="e">
        <f>VLOOKUP(K3180,'Planilla de control'!#REF!,2,0)</f>
        <v>#REF!</v>
      </c>
      <c r="M3180" s="29" t="e">
        <f>IF(COUNTIF('Planilla de control'!#REF!,K3180)&gt;0,"SI","NO")</f>
        <v>#REF!</v>
      </c>
    </row>
    <row r="3181" spans="1:13" x14ac:dyDescent="0.3">
      <c r="A3181" s="3" t="s">
        <v>19</v>
      </c>
      <c r="B3181" s="3" t="s">
        <v>5731</v>
      </c>
      <c r="C3181" s="3"/>
      <c r="D3181" s="3"/>
      <c r="E3181" s="3"/>
      <c r="F3181" s="51" t="str">
        <f t="shared" si="294"/>
        <v>23C7</v>
      </c>
      <c r="G3181" s="51">
        <f t="shared" si="295"/>
        <v>7</v>
      </c>
      <c r="H3181" s="51">
        <f t="shared" si="296"/>
        <v>23</v>
      </c>
      <c r="I3181" s="51" t="str">
        <f t="shared" si="297"/>
        <v>C</v>
      </c>
      <c r="J3181" s="51" t="str">
        <f t="shared" si="298"/>
        <v>MQ250</v>
      </c>
      <c r="K3181" s="76" t="str">
        <f t="shared" si="299"/>
        <v>PC523C7C</v>
      </c>
      <c r="L3181" s="281" t="e">
        <f>VLOOKUP(K3181,'Planilla de control'!#REF!,2,0)</f>
        <v>#REF!</v>
      </c>
      <c r="M3181" s="29" t="e">
        <f>IF(COUNTIF('Planilla de control'!#REF!,K3181)&gt;0,"SI","NO")</f>
        <v>#REF!</v>
      </c>
    </row>
    <row r="3182" spans="1:13" x14ac:dyDescent="0.3">
      <c r="A3182" s="3" t="s">
        <v>19</v>
      </c>
      <c r="B3182" s="3" t="s">
        <v>5732</v>
      </c>
      <c r="C3182" s="3"/>
      <c r="D3182" s="3"/>
      <c r="E3182" s="3"/>
      <c r="F3182" s="51" t="str">
        <f t="shared" si="294"/>
        <v>23C8</v>
      </c>
      <c r="G3182" s="51">
        <f t="shared" si="295"/>
        <v>8</v>
      </c>
      <c r="H3182" s="51">
        <f t="shared" si="296"/>
        <v>23</v>
      </c>
      <c r="I3182" s="51" t="str">
        <f t="shared" si="297"/>
        <v>C</v>
      </c>
      <c r="J3182" s="51" t="str">
        <f t="shared" si="298"/>
        <v>MQ250</v>
      </c>
      <c r="K3182" s="76" t="str">
        <f t="shared" si="299"/>
        <v>PC523C8A</v>
      </c>
      <c r="L3182" s="281" t="e">
        <f>VLOOKUP(K3182,'Planilla de control'!#REF!,2,0)</f>
        <v>#REF!</v>
      </c>
      <c r="M3182" s="29" t="e">
        <f>IF(COUNTIF('Planilla de control'!#REF!,K3182)&gt;0,"SI","NO")</f>
        <v>#REF!</v>
      </c>
    </row>
    <row r="3183" spans="1:13" x14ac:dyDescent="0.3">
      <c r="A3183" s="3" t="s">
        <v>19</v>
      </c>
      <c r="B3183" s="3" t="s">
        <v>5733</v>
      </c>
      <c r="C3183" s="3"/>
      <c r="D3183" s="3"/>
      <c r="E3183" s="3"/>
      <c r="F3183" s="51" t="str">
        <f t="shared" si="294"/>
        <v>23C8</v>
      </c>
      <c r="G3183" s="51">
        <f t="shared" si="295"/>
        <v>8</v>
      </c>
      <c r="H3183" s="51">
        <f t="shared" si="296"/>
        <v>23</v>
      </c>
      <c r="I3183" s="51" t="str">
        <f t="shared" si="297"/>
        <v>C</v>
      </c>
      <c r="J3183" s="51" t="str">
        <f t="shared" si="298"/>
        <v>MQ250</v>
      </c>
      <c r="K3183" s="76" t="str">
        <f t="shared" si="299"/>
        <v>PC523C8B</v>
      </c>
      <c r="L3183" s="281" t="e">
        <f>VLOOKUP(K3183,'Planilla de control'!#REF!,2,0)</f>
        <v>#REF!</v>
      </c>
      <c r="M3183" s="29" t="e">
        <f>IF(COUNTIF('Planilla de control'!#REF!,K3183)&gt;0,"SI","NO")</f>
        <v>#REF!</v>
      </c>
    </row>
    <row r="3184" spans="1:13" x14ac:dyDescent="0.3">
      <c r="A3184" s="3" t="s">
        <v>19</v>
      </c>
      <c r="B3184" s="3" t="s">
        <v>5734</v>
      </c>
      <c r="C3184" s="3"/>
      <c r="D3184" s="3"/>
      <c r="E3184" s="3"/>
      <c r="F3184" s="51" t="str">
        <f t="shared" si="294"/>
        <v>23C8</v>
      </c>
      <c r="G3184" s="51">
        <f t="shared" si="295"/>
        <v>8</v>
      </c>
      <c r="H3184" s="51">
        <f t="shared" si="296"/>
        <v>23</v>
      </c>
      <c r="I3184" s="51" t="str">
        <f t="shared" si="297"/>
        <v>C</v>
      </c>
      <c r="J3184" s="51" t="str">
        <f t="shared" si="298"/>
        <v>MQ250</v>
      </c>
      <c r="K3184" s="76" t="str">
        <f t="shared" si="299"/>
        <v>PC523C8C</v>
      </c>
      <c r="L3184" s="281" t="e">
        <f>VLOOKUP(K3184,'Planilla de control'!#REF!,2,0)</f>
        <v>#REF!</v>
      </c>
      <c r="M3184" s="29" t="e">
        <f>IF(COUNTIF('Planilla de control'!#REF!,K3184)&gt;0,"SI","NO")</f>
        <v>#REF!</v>
      </c>
    </row>
    <row r="3185" spans="1:13" x14ac:dyDescent="0.3">
      <c r="A3185" s="3" t="s">
        <v>19</v>
      </c>
      <c r="B3185" s="3" t="s">
        <v>5735</v>
      </c>
      <c r="C3185" s="3"/>
      <c r="D3185" s="3"/>
      <c r="E3185" s="3"/>
      <c r="F3185" s="51" t="str">
        <f t="shared" si="294"/>
        <v>23C9</v>
      </c>
      <c r="G3185" s="51">
        <f t="shared" si="295"/>
        <v>9</v>
      </c>
      <c r="H3185" s="51">
        <f t="shared" si="296"/>
        <v>23</v>
      </c>
      <c r="I3185" s="51" t="str">
        <f t="shared" si="297"/>
        <v>C</v>
      </c>
      <c r="J3185" s="51" t="str">
        <f t="shared" si="298"/>
        <v>MQ250</v>
      </c>
      <c r="K3185" s="76" t="str">
        <f t="shared" si="299"/>
        <v>PC523C9A</v>
      </c>
      <c r="L3185" s="281" t="e">
        <f>VLOOKUP(K3185,'Planilla de control'!#REF!,2,0)</f>
        <v>#REF!</v>
      </c>
      <c r="M3185" s="29" t="e">
        <f>IF(COUNTIF('Planilla de control'!#REF!,K3185)&gt;0,"SI","NO")</f>
        <v>#REF!</v>
      </c>
    </row>
    <row r="3186" spans="1:13" x14ac:dyDescent="0.3">
      <c r="A3186" s="3" t="s">
        <v>19</v>
      </c>
      <c r="B3186" s="3" t="s">
        <v>5736</v>
      </c>
      <c r="C3186" s="3"/>
      <c r="D3186" s="3"/>
      <c r="E3186" s="3"/>
      <c r="F3186" s="51" t="str">
        <f t="shared" si="294"/>
        <v>23C9</v>
      </c>
      <c r="G3186" s="51">
        <f t="shared" si="295"/>
        <v>9</v>
      </c>
      <c r="H3186" s="51">
        <f t="shared" si="296"/>
        <v>23</v>
      </c>
      <c r="I3186" s="51" t="str">
        <f t="shared" si="297"/>
        <v>C</v>
      </c>
      <c r="J3186" s="51" t="str">
        <f t="shared" si="298"/>
        <v>MQ250</v>
      </c>
      <c r="K3186" s="76" t="str">
        <f t="shared" si="299"/>
        <v>PC523C9B</v>
      </c>
      <c r="L3186" s="281" t="e">
        <f>VLOOKUP(K3186,'Planilla de control'!#REF!,2,0)</f>
        <v>#REF!</v>
      </c>
      <c r="M3186" s="29" t="e">
        <f>IF(COUNTIF('Planilla de control'!#REF!,K3186)&gt;0,"SI","NO")</f>
        <v>#REF!</v>
      </c>
    </row>
    <row r="3187" spans="1:13" x14ac:dyDescent="0.3">
      <c r="A3187" s="3" t="s">
        <v>19</v>
      </c>
      <c r="B3187" s="3" t="s">
        <v>5737</v>
      </c>
      <c r="C3187" s="3"/>
      <c r="D3187" s="3"/>
      <c r="E3187" s="3"/>
      <c r="F3187" s="51" t="str">
        <f t="shared" si="294"/>
        <v>23C9</v>
      </c>
      <c r="G3187" s="51">
        <f t="shared" si="295"/>
        <v>9</v>
      </c>
      <c r="H3187" s="51">
        <f t="shared" si="296"/>
        <v>23</v>
      </c>
      <c r="I3187" s="51" t="str">
        <f t="shared" si="297"/>
        <v>C</v>
      </c>
      <c r="J3187" s="51" t="str">
        <f t="shared" si="298"/>
        <v>MQ250</v>
      </c>
      <c r="K3187" s="76" t="str">
        <f t="shared" si="299"/>
        <v>PC523C9C</v>
      </c>
      <c r="L3187" s="281" t="e">
        <f>VLOOKUP(K3187,'Planilla de control'!#REF!,2,0)</f>
        <v>#REF!</v>
      </c>
      <c r="M3187" s="29" t="e">
        <f>IF(COUNTIF('Planilla de control'!#REF!,K3187)&gt;0,"SI","NO")</f>
        <v>#REF!</v>
      </c>
    </row>
    <row r="3188" spans="1:13" x14ac:dyDescent="0.3">
      <c r="A3188" s="3" t="s">
        <v>19</v>
      </c>
      <c r="B3188" s="3" t="s">
        <v>5738</v>
      </c>
      <c r="C3188" s="3"/>
      <c r="D3188" s="3"/>
      <c r="E3188" s="3"/>
      <c r="F3188" s="51" t="str">
        <f t="shared" si="294"/>
        <v>23D1</v>
      </c>
      <c r="G3188" s="51">
        <f t="shared" si="295"/>
        <v>1</v>
      </c>
      <c r="H3188" s="51">
        <f t="shared" si="296"/>
        <v>23</v>
      </c>
      <c r="I3188" s="51" t="str">
        <f t="shared" si="297"/>
        <v>D</v>
      </c>
      <c r="J3188" s="51" t="str">
        <f t="shared" si="298"/>
        <v>MQ250</v>
      </c>
      <c r="K3188" s="76" t="str">
        <f t="shared" si="299"/>
        <v>PC523D1A</v>
      </c>
      <c r="L3188" s="281" t="e">
        <f>VLOOKUP(K3188,'Planilla de control'!#REF!,2,0)</f>
        <v>#REF!</v>
      </c>
      <c r="M3188" s="29" t="e">
        <f>IF(COUNTIF('Planilla de control'!#REF!,K3188)&gt;0,"SI","NO")</f>
        <v>#REF!</v>
      </c>
    </row>
    <row r="3189" spans="1:13" x14ac:dyDescent="0.3">
      <c r="A3189" s="3" t="s">
        <v>19</v>
      </c>
      <c r="B3189" s="3" t="s">
        <v>5739</v>
      </c>
      <c r="C3189" s="3"/>
      <c r="D3189" s="3"/>
      <c r="E3189" s="3"/>
      <c r="F3189" s="51" t="str">
        <f t="shared" si="294"/>
        <v>23D1</v>
      </c>
      <c r="G3189" s="51">
        <f t="shared" si="295"/>
        <v>1</v>
      </c>
      <c r="H3189" s="51">
        <f t="shared" si="296"/>
        <v>23</v>
      </c>
      <c r="I3189" s="51" t="str">
        <f t="shared" si="297"/>
        <v>D</v>
      </c>
      <c r="J3189" s="51" t="str">
        <f t="shared" si="298"/>
        <v>MQ250</v>
      </c>
      <c r="K3189" s="76" t="str">
        <f t="shared" si="299"/>
        <v>PC523D1B</v>
      </c>
      <c r="L3189" s="281" t="e">
        <f>VLOOKUP(K3189,'Planilla de control'!#REF!,2,0)</f>
        <v>#REF!</v>
      </c>
      <c r="M3189" s="29" t="e">
        <f>IF(COUNTIF('Planilla de control'!#REF!,K3189)&gt;0,"SI","NO")</f>
        <v>#REF!</v>
      </c>
    </row>
    <row r="3190" spans="1:13" x14ac:dyDescent="0.3">
      <c r="A3190" s="3" t="s">
        <v>19</v>
      </c>
      <c r="B3190" s="3" t="s">
        <v>5740</v>
      </c>
      <c r="C3190" s="3"/>
      <c r="D3190" s="3"/>
      <c r="E3190" s="3"/>
      <c r="F3190" s="51" t="str">
        <f t="shared" si="294"/>
        <v>23D1</v>
      </c>
      <c r="G3190" s="51">
        <f t="shared" si="295"/>
        <v>1</v>
      </c>
      <c r="H3190" s="51">
        <f t="shared" si="296"/>
        <v>23</v>
      </c>
      <c r="I3190" s="51" t="str">
        <f t="shared" si="297"/>
        <v>D</v>
      </c>
      <c r="J3190" s="51" t="str">
        <f t="shared" si="298"/>
        <v>MQ250</v>
      </c>
      <c r="K3190" s="76" t="str">
        <f t="shared" si="299"/>
        <v>PC523D1C</v>
      </c>
      <c r="L3190" s="281" t="e">
        <f>VLOOKUP(K3190,'Planilla de control'!#REF!,2,0)</f>
        <v>#REF!</v>
      </c>
      <c r="M3190" s="29" t="e">
        <f>IF(COUNTIF('Planilla de control'!#REF!,K3190)&gt;0,"SI","NO")</f>
        <v>#REF!</v>
      </c>
    </row>
    <row r="3191" spans="1:13" x14ac:dyDescent="0.3">
      <c r="A3191" s="3" t="s">
        <v>19</v>
      </c>
      <c r="B3191" s="3" t="s">
        <v>5741</v>
      </c>
      <c r="C3191" s="3"/>
      <c r="D3191" s="3"/>
      <c r="E3191" s="3"/>
      <c r="F3191" s="51" t="str">
        <f t="shared" si="294"/>
        <v>23D2</v>
      </c>
      <c r="G3191" s="51">
        <f t="shared" si="295"/>
        <v>2</v>
      </c>
      <c r="H3191" s="51">
        <f t="shared" si="296"/>
        <v>23</v>
      </c>
      <c r="I3191" s="51" t="str">
        <f t="shared" si="297"/>
        <v>D</v>
      </c>
      <c r="J3191" s="51" t="str">
        <f t="shared" si="298"/>
        <v>MQ250</v>
      </c>
      <c r="K3191" s="76" t="str">
        <f t="shared" si="299"/>
        <v>PC523D2A</v>
      </c>
      <c r="L3191" s="281" t="e">
        <f>VLOOKUP(K3191,'Planilla de control'!#REF!,2,0)</f>
        <v>#REF!</v>
      </c>
      <c r="M3191" s="29" t="e">
        <f>IF(COUNTIF('Planilla de control'!#REF!,K3191)&gt;0,"SI","NO")</f>
        <v>#REF!</v>
      </c>
    </row>
    <row r="3192" spans="1:13" x14ac:dyDescent="0.3">
      <c r="A3192" s="3" t="s">
        <v>19</v>
      </c>
      <c r="B3192" s="3" t="s">
        <v>5742</v>
      </c>
      <c r="C3192" s="3"/>
      <c r="D3192" s="3"/>
      <c r="E3192" s="3"/>
      <c r="F3192" s="51" t="str">
        <f t="shared" si="294"/>
        <v>23D2</v>
      </c>
      <c r="G3192" s="51">
        <f t="shared" si="295"/>
        <v>2</v>
      </c>
      <c r="H3192" s="51">
        <f t="shared" si="296"/>
        <v>23</v>
      </c>
      <c r="I3192" s="51" t="str">
        <f t="shared" si="297"/>
        <v>D</v>
      </c>
      <c r="J3192" s="51" t="str">
        <f t="shared" si="298"/>
        <v>MQ250</v>
      </c>
      <c r="K3192" s="76" t="str">
        <f t="shared" si="299"/>
        <v>PC523D2B</v>
      </c>
      <c r="L3192" s="281" t="e">
        <f>VLOOKUP(K3192,'Planilla de control'!#REF!,2,0)</f>
        <v>#REF!</v>
      </c>
      <c r="M3192" s="29" t="e">
        <f>IF(COUNTIF('Planilla de control'!#REF!,K3192)&gt;0,"SI","NO")</f>
        <v>#REF!</v>
      </c>
    </row>
    <row r="3193" spans="1:13" x14ac:dyDescent="0.3">
      <c r="A3193" s="3" t="s">
        <v>19</v>
      </c>
      <c r="B3193" s="3" t="s">
        <v>5743</v>
      </c>
      <c r="C3193" s="3"/>
      <c r="D3193" s="3"/>
      <c r="E3193" s="3"/>
      <c r="F3193" s="51" t="str">
        <f t="shared" si="294"/>
        <v>23D2</v>
      </c>
      <c r="G3193" s="51">
        <f t="shared" si="295"/>
        <v>2</v>
      </c>
      <c r="H3193" s="51">
        <f t="shared" si="296"/>
        <v>23</v>
      </c>
      <c r="I3193" s="51" t="str">
        <f t="shared" si="297"/>
        <v>D</v>
      </c>
      <c r="J3193" s="51" t="str">
        <f t="shared" si="298"/>
        <v>MQ250</v>
      </c>
      <c r="K3193" s="76" t="str">
        <f t="shared" si="299"/>
        <v>PC523D2C</v>
      </c>
      <c r="L3193" s="281" t="e">
        <f>VLOOKUP(K3193,'Planilla de control'!#REF!,2,0)</f>
        <v>#REF!</v>
      </c>
      <c r="M3193" s="29" t="e">
        <f>IF(COUNTIF('Planilla de control'!#REF!,K3193)&gt;0,"SI","NO")</f>
        <v>#REF!</v>
      </c>
    </row>
    <row r="3194" spans="1:13" x14ac:dyDescent="0.3">
      <c r="A3194" s="3" t="s">
        <v>19</v>
      </c>
      <c r="B3194" s="3" t="s">
        <v>5744</v>
      </c>
      <c r="C3194" s="3"/>
      <c r="D3194" s="3"/>
      <c r="E3194" s="3"/>
      <c r="F3194" s="51" t="str">
        <f t="shared" si="294"/>
        <v>23D3</v>
      </c>
      <c r="G3194" s="51">
        <f t="shared" si="295"/>
        <v>3</v>
      </c>
      <c r="H3194" s="51">
        <f t="shared" si="296"/>
        <v>23</v>
      </c>
      <c r="I3194" s="51" t="str">
        <f t="shared" si="297"/>
        <v>D</v>
      </c>
      <c r="J3194" s="51" t="str">
        <f t="shared" si="298"/>
        <v>MQ250</v>
      </c>
      <c r="K3194" s="76" t="str">
        <f t="shared" si="299"/>
        <v>PC523D3A</v>
      </c>
      <c r="L3194" s="281" t="e">
        <f>VLOOKUP(K3194,'Planilla de control'!#REF!,2,0)</f>
        <v>#REF!</v>
      </c>
      <c r="M3194" s="29" t="e">
        <f>IF(COUNTIF('Planilla de control'!#REF!,K3194)&gt;0,"SI","NO")</f>
        <v>#REF!</v>
      </c>
    </row>
    <row r="3195" spans="1:13" x14ac:dyDescent="0.3">
      <c r="A3195" s="3" t="s">
        <v>19</v>
      </c>
      <c r="B3195" s="3" t="s">
        <v>5745</v>
      </c>
      <c r="C3195" s="3"/>
      <c r="D3195" s="3"/>
      <c r="E3195" s="3"/>
      <c r="F3195" s="51" t="str">
        <f t="shared" si="294"/>
        <v>23D3</v>
      </c>
      <c r="G3195" s="51">
        <f t="shared" si="295"/>
        <v>3</v>
      </c>
      <c r="H3195" s="51">
        <f t="shared" si="296"/>
        <v>23</v>
      </c>
      <c r="I3195" s="51" t="str">
        <f t="shared" si="297"/>
        <v>D</v>
      </c>
      <c r="J3195" s="51" t="str">
        <f t="shared" si="298"/>
        <v>MQ250</v>
      </c>
      <c r="K3195" s="76" t="str">
        <f t="shared" si="299"/>
        <v>PC523D3B</v>
      </c>
      <c r="L3195" s="281" t="e">
        <f>VLOOKUP(K3195,'Planilla de control'!#REF!,2,0)</f>
        <v>#REF!</v>
      </c>
      <c r="M3195" s="29" t="e">
        <f>IF(COUNTIF('Planilla de control'!#REF!,K3195)&gt;0,"SI","NO")</f>
        <v>#REF!</v>
      </c>
    </row>
    <row r="3196" spans="1:13" x14ac:dyDescent="0.3">
      <c r="A3196" s="3" t="s">
        <v>19</v>
      </c>
      <c r="B3196" s="3" t="s">
        <v>5746</v>
      </c>
      <c r="C3196" s="3"/>
      <c r="D3196" s="3"/>
      <c r="E3196" s="3"/>
      <c r="F3196" s="51" t="str">
        <f t="shared" si="294"/>
        <v>23D3</v>
      </c>
      <c r="G3196" s="51">
        <f t="shared" si="295"/>
        <v>3</v>
      </c>
      <c r="H3196" s="51">
        <f t="shared" si="296"/>
        <v>23</v>
      </c>
      <c r="I3196" s="51" t="str">
        <f t="shared" si="297"/>
        <v>D</v>
      </c>
      <c r="J3196" s="51" t="str">
        <f t="shared" si="298"/>
        <v>MQ250</v>
      </c>
      <c r="K3196" s="76" t="str">
        <f t="shared" si="299"/>
        <v>PC523D3C</v>
      </c>
      <c r="L3196" s="281" t="e">
        <f>VLOOKUP(K3196,'Planilla de control'!#REF!,2,0)</f>
        <v>#REF!</v>
      </c>
      <c r="M3196" s="29" t="e">
        <f>IF(COUNTIF('Planilla de control'!#REF!,K3196)&gt;0,"SI","NO")</f>
        <v>#REF!</v>
      </c>
    </row>
    <row r="3197" spans="1:13" x14ac:dyDescent="0.3">
      <c r="A3197" s="3" t="s">
        <v>19</v>
      </c>
      <c r="B3197" s="3" t="s">
        <v>5747</v>
      </c>
      <c r="C3197" s="3"/>
      <c r="D3197" s="3"/>
      <c r="E3197" s="3"/>
      <c r="F3197" s="51" t="str">
        <f t="shared" si="294"/>
        <v>23D4</v>
      </c>
      <c r="G3197" s="51">
        <f t="shared" si="295"/>
        <v>4</v>
      </c>
      <c r="H3197" s="51">
        <f t="shared" si="296"/>
        <v>23</v>
      </c>
      <c r="I3197" s="51" t="str">
        <f t="shared" si="297"/>
        <v>D</v>
      </c>
      <c r="J3197" s="51" t="str">
        <f t="shared" si="298"/>
        <v>MQ250</v>
      </c>
      <c r="K3197" s="76" t="str">
        <f t="shared" si="299"/>
        <v>PC523D4A</v>
      </c>
      <c r="L3197" s="281" t="e">
        <f>VLOOKUP(K3197,'Planilla de control'!#REF!,2,0)</f>
        <v>#REF!</v>
      </c>
      <c r="M3197" s="29" t="e">
        <f>IF(COUNTIF('Planilla de control'!#REF!,K3197)&gt;0,"SI","NO")</f>
        <v>#REF!</v>
      </c>
    </row>
    <row r="3198" spans="1:13" x14ac:dyDescent="0.3">
      <c r="A3198" s="3" t="s">
        <v>19</v>
      </c>
      <c r="B3198" s="3" t="s">
        <v>5748</v>
      </c>
      <c r="C3198" s="3"/>
      <c r="D3198" s="3"/>
      <c r="E3198" s="3"/>
      <c r="F3198" s="51" t="str">
        <f t="shared" si="294"/>
        <v>23D4</v>
      </c>
      <c r="G3198" s="51">
        <f t="shared" si="295"/>
        <v>4</v>
      </c>
      <c r="H3198" s="51">
        <f t="shared" si="296"/>
        <v>23</v>
      </c>
      <c r="I3198" s="51" t="str">
        <f t="shared" si="297"/>
        <v>D</v>
      </c>
      <c r="J3198" s="51" t="str">
        <f t="shared" si="298"/>
        <v>MQ250</v>
      </c>
      <c r="K3198" s="76" t="str">
        <f t="shared" si="299"/>
        <v>PC523D4B</v>
      </c>
      <c r="L3198" s="281" t="e">
        <f>VLOOKUP(K3198,'Planilla de control'!#REF!,2,0)</f>
        <v>#REF!</v>
      </c>
      <c r="M3198" s="29" t="e">
        <f>IF(COUNTIF('Planilla de control'!#REF!,K3198)&gt;0,"SI","NO")</f>
        <v>#REF!</v>
      </c>
    </row>
    <row r="3199" spans="1:13" x14ac:dyDescent="0.3">
      <c r="A3199" s="3" t="s">
        <v>19</v>
      </c>
      <c r="B3199" s="3" t="s">
        <v>5749</v>
      </c>
      <c r="C3199" s="3"/>
      <c r="D3199" s="3"/>
      <c r="E3199" s="3"/>
      <c r="F3199" s="51" t="str">
        <f t="shared" si="294"/>
        <v>23D4</v>
      </c>
      <c r="G3199" s="51">
        <f t="shared" si="295"/>
        <v>4</v>
      </c>
      <c r="H3199" s="51">
        <f t="shared" si="296"/>
        <v>23</v>
      </c>
      <c r="I3199" s="51" t="str">
        <f t="shared" si="297"/>
        <v>D</v>
      </c>
      <c r="J3199" s="51" t="str">
        <f t="shared" si="298"/>
        <v>MQ250</v>
      </c>
      <c r="K3199" s="76" t="str">
        <f t="shared" si="299"/>
        <v>PC523D4C</v>
      </c>
      <c r="L3199" s="281" t="e">
        <f>VLOOKUP(K3199,'Planilla de control'!#REF!,2,0)</f>
        <v>#REF!</v>
      </c>
      <c r="M3199" s="29" t="e">
        <f>IF(COUNTIF('Planilla de control'!#REF!,K3199)&gt;0,"SI","NO")</f>
        <v>#REF!</v>
      </c>
    </row>
    <row r="3200" spans="1:13" x14ac:dyDescent="0.3">
      <c r="A3200" s="3" t="s">
        <v>19</v>
      </c>
      <c r="B3200" s="3" t="s">
        <v>5750</v>
      </c>
      <c r="C3200" s="3"/>
      <c r="D3200" s="3"/>
      <c r="E3200" s="3"/>
      <c r="F3200" s="51" t="str">
        <f t="shared" si="294"/>
        <v>23D5</v>
      </c>
      <c r="G3200" s="51">
        <f t="shared" si="295"/>
        <v>5</v>
      </c>
      <c r="H3200" s="51">
        <f t="shared" si="296"/>
        <v>23</v>
      </c>
      <c r="I3200" s="51" t="str">
        <f t="shared" si="297"/>
        <v>D</v>
      </c>
      <c r="J3200" s="51" t="str">
        <f t="shared" si="298"/>
        <v>MQ250</v>
      </c>
      <c r="K3200" s="76" t="str">
        <f t="shared" si="299"/>
        <v>PC523D5A</v>
      </c>
      <c r="L3200" s="281" t="e">
        <f>VLOOKUP(K3200,'Planilla de control'!#REF!,2,0)</f>
        <v>#REF!</v>
      </c>
      <c r="M3200" s="29" t="e">
        <f>IF(COUNTIF('Planilla de control'!#REF!,K3200)&gt;0,"SI","NO")</f>
        <v>#REF!</v>
      </c>
    </row>
    <row r="3201" spans="1:13" x14ac:dyDescent="0.3">
      <c r="A3201" s="3" t="s">
        <v>19</v>
      </c>
      <c r="B3201" s="3" t="s">
        <v>5751</v>
      </c>
      <c r="C3201" s="3"/>
      <c r="D3201" s="3"/>
      <c r="E3201" s="3"/>
      <c r="F3201" s="51" t="str">
        <f t="shared" si="294"/>
        <v>23D5</v>
      </c>
      <c r="G3201" s="51">
        <f t="shared" si="295"/>
        <v>5</v>
      </c>
      <c r="H3201" s="51">
        <f t="shared" si="296"/>
        <v>23</v>
      </c>
      <c r="I3201" s="51" t="str">
        <f t="shared" si="297"/>
        <v>D</v>
      </c>
      <c r="J3201" s="51" t="str">
        <f t="shared" si="298"/>
        <v>MQ250</v>
      </c>
      <c r="K3201" s="76" t="str">
        <f t="shared" si="299"/>
        <v>PC523D5B</v>
      </c>
      <c r="L3201" s="281" t="e">
        <f>VLOOKUP(K3201,'Planilla de control'!#REF!,2,0)</f>
        <v>#REF!</v>
      </c>
      <c r="M3201" s="29" t="e">
        <f>IF(COUNTIF('Planilla de control'!#REF!,K3201)&gt;0,"SI","NO")</f>
        <v>#REF!</v>
      </c>
    </row>
    <row r="3202" spans="1:13" x14ac:dyDescent="0.3">
      <c r="A3202" s="3" t="s">
        <v>19</v>
      </c>
      <c r="B3202" s="3" t="s">
        <v>5752</v>
      </c>
      <c r="C3202" s="3"/>
      <c r="D3202" s="3"/>
      <c r="E3202" s="3"/>
      <c r="F3202" s="51" t="str">
        <f t="shared" si="294"/>
        <v>23D5</v>
      </c>
      <c r="G3202" s="51">
        <f t="shared" si="295"/>
        <v>5</v>
      </c>
      <c r="H3202" s="51">
        <f t="shared" si="296"/>
        <v>23</v>
      </c>
      <c r="I3202" s="51" t="str">
        <f t="shared" si="297"/>
        <v>D</v>
      </c>
      <c r="J3202" s="51" t="str">
        <f t="shared" si="298"/>
        <v>MQ250</v>
      </c>
      <c r="K3202" s="76" t="str">
        <f t="shared" si="299"/>
        <v>PC523D5C</v>
      </c>
      <c r="L3202" s="281" t="e">
        <f>VLOOKUP(K3202,'Planilla de control'!#REF!,2,0)</f>
        <v>#REF!</v>
      </c>
      <c r="M3202" s="29" t="e">
        <f>IF(COUNTIF('Planilla de control'!#REF!,K3202)&gt;0,"SI","NO")</f>
        <v>#REF!</v>
      </c>
    </row>
    <row r="3203" spans="1:13" x14ac:dyDescent="0.3">
      <c r="A3203" s="3" t="s">
        <v>19</v>
      </c>
      <c r="B3203" s="3" t="s">
        <v>5753</v>
      </c>
      <c r="C3203" s="3"/>
      <c r="D3203" s="3"/>
      <c r="E3203" s="3"/>
      <c r="F3203" s="51" t="str">
        <f t="shared" ref="F3203:F3266" si="300">IF(OR(LEN(B3203)=9,LEN(B3203)=5),MID(B3203,1,4),MID(B3203,1,5))</f>
        <v>23D6</v>
      </c>
      <c r="G3203" s="51">
        <f t="shared" ref="G3203:G3266" si="301">IF(MID(F3203,5,1)&lt;&gt;"",MID(F3203,4,2),MID(F3203,4,1))*1</f>
        <v>6</v>
      </c>
      <c r="H3203" s="51">
        <f t="shared" ref="H3203:H3266" si="302">+MID(B3203,1,2)*1</f>
        <v>23</v>
      </c>
      <c r="I3203" s="51" t="str">
        <f t="shared" ref="I3203:I3266" si="303">+MID(B3203,3,1)</f>
        <v>D</v>
      </c>
      <c r="J3203" s="51" t="str">
        <f t="shared" ref="J3203:J3266" si="304">HLOOKUP(A3203,$O$1:$U$2,2,0)</f>
        <v>MQ250</v>
      </c>
      <c r="K3203" s="76" t="str">
        <f t="shared" ref="K3203:K3266" si="305">CONCATENATE(A3203,B3203)</f>
        <v>PC523D6A</v>
      </c>
      <c r="L3203" s="281" t="e">
        <f>VLOOKUP(K3203,'Planilla de control'!#REF!,2,0)</f>
        <v>#REF!</v>
      </c>
      <c r="M3203" s="29" t="e">
        <f>IF(COUNTIF('Planilla de control'!#REF!,K3203)&gt;0,"SI","NO")</f>
        <v>#REF!</v>
      </c>
    </row>
    <row r="3204" spans="1:13" x14ac:dyDescent="0.3">
      <c r="A3204" s="3" t="s">
        <v>19</v>
      </c>
      <c r="B3204" s="3" t="s">
        <v>5754</v>
      </c>
      <c r="C3204" s="3"/>
      <c r="D3204" s="3"/>
      <c r="E3204" s="3"/>
      <c r="F3204" s="51" t="str">
        <f t="shared" si="300"/>
        <v>23D6</v>
      </c>
      <c r="G3204" s="51">
        <f t="shared" si="301"/>
        <v>6</v>
      </c>
      <c r="H3204" s="51">
        <f t="shared" si="302"/>
        <v>23</v>
      </c>
      <c r="I3204" s="51" t="str">
        <f t="shared" si="303"/>
        <v>D</v>
      </c>
      <c r="J3204" s="51" t="str">
        <f t="shared" si="304"/>
        <v>MQ250</v>
      </c>
      <c r="K3204" s="76" t="str">
        <f t="shared" si="305"/>
        <v>PC523D6B</v>
      </c>
      <c r="L3204" s="281" t="e">
        <f>VLOOKUP(K3204,'Planilla de control'!#REF!,2,0)</f>
        <v>#REF!</v>
      </c>
      <c r="M3204" s="29" t="e">
        <f>IF(COUNTIF('Planilla de control'!#REF!,K3204)&gt;0,"SI","NO")</f>
        <v>#REF!</v>
      </c>
    </row>
    <row r="3205" spans="1:13" x14ac:dyDescent="0.3">
      <c r="A3205" s="3" t="s">
        <v>19</v>
      </c>
      <c r="B3205" s="3" t="s">
        <v>5755</v>
      </c>
      <c r="C3205" s="3"/>
      <c r="D3205" s="3"/>
      <c r="E3205" s="3"/>
      <c r="F3205" s="51" t="str">
        <f t="shared" si="300"/>
        <v>23D6</v>
      </c>
      <c r="G3205" s="51">
        <f t="shared" si="301"/>
        <v>6</v>
      </c>
      <c r="H3205" s="51">
        <f t="shared" si="302"/>
        <v>23</v>
      </c>
      <c r="I3205" s="51" t="str">
        <f t="shared" si="303"/>
        <v>D</v>
      </c>
      <c r="J3205" s="51" t="str">
        <f t="shared" si="304"/>
        <v>MQ250</v>
      </c>
      <c r="K3205" s="76" t="str">
        <f t="shared" si="305"/>
        <v>PC523D6C</v>
      </c>
      <c r="L3205" s="281" t="e">
        <f>VLOOKUP(K3205,'Planilla de control'!#REF!,2,0)</f>
        <v>#REF!</v>
      </c>
      <c r="M3205" s="29" t="e">
        <f>IF(COUNTIF('Planilla de control'!#REF!,K3205)&gt;0,"SI","NO")</f>
        <v>#REF!</v>
      </c>
    </row>
    <row r="3206" spans="1:13" x14ac:dyDescent="0.3">
      <c r="A3206" s="3" t="s">
        <v>19</v>
      </c>
      <c r="B3206" s="3" t="s">
        <v>5756</v>
      </c>
      <c r="C3206" s="3"/>
      <c r="D3206" s="3"/>
      <c r="E3206" s="3"/>
      <c r="F3206" s="51" t="str">
        <f t="shared" si="300"/>
        <v>23D7</v>
      </c>
      <c r="G3206" s="51">
        <f t="shared" si="301"/>
        <v>7</v>
      </c>
      <c r="H3206" s="51">
        <f t="shared" si="302"/>
        <v>23</v>
      </c>
      <c r="I3206" s="51" t="str">
        <f t="shared" si="303"/>
        <v>D</v>
      </c>
      <c r="J3206" s="51" t="str">
        <f t="shared" si="304"/>
        <v>MQ250</v>
      </c>
      <c r="K3206" s="76" t="str">
        <f t="shared" si="305"/>
        <v>PC523D7A</v>
      </c>
      <c r="L3206" s="281" t="e">
        <f>VLOOKUP(K3206,'Planilla de control'!#REF!,2,0)</f>
        <v>#REF!</v>
      </c>
      <c r="M3206" s="29" t="e">
        <f>IF(COUNTIF('Planilla de control'!#REF!,K3206)&gt;0,"SI","NO")</f>
        <v>#REF!</v>
      </c>
    </row>
    <row r="3207" spans="1:13" x14ac:dyDescent="0.3">
      <c r="A3207" s="3" t="s">
        <v>19</v>
      </c>
      <c r="B3207" s="3" t="s">
        <v>5757</v>
      </c>
      <c r="C3207" s="3"/>
      <c r="D3207" s="3"/>
      <c r="E3207" s="3"/>
      <c r="F3207" s="51" t="str">
        <f t="shared" si="300"/>
        <v>23D7</v>
      </c>
      <c r="G3207" s="51">
        <f t="shared" si="301"/>
        <v>7</v>
      </c>
      <c r="H3207" s="51">
        <f t="shared" si="302"/>
        <v>23</v>
      </c>
      <c r="I3207" s="51" t="str">
        <f t="shared" si="303"/>
        <v>D</v>
      </c>
      <c r="J3207" s="51" t="str">
        <f t="shared" si="304"/>
        <v>MQ250</v>
      </c>
      <c r="K3207" s="76" t="str">
        <f t="shared" si="305"/>
        <v>PC523D7B</v>
      </c>
      <c r="L3207" s="281" t="e">
        <f>VLOOKUP(K3207,'Planilla de control'!#REF!,2,0)</f>
        <v>#REF!</v>
      </c>
      <c r="M3207" s="29" t="e">
        <f>IF(COUNTIF('Planilla de control'!#REF!,K3207)&gt;0,"SI","NO")</f>
        <v>#REF!</v>
      </c>
    </row>
    <row r="3208" spans="1:13" x14ac:dyDescent="0.3">
      <c r="A3208" s="3" t="s">
        <v>19</v>
      </c>
      <c r="B3208" s="3" t="s">
        <v>5758</v>
      </c>
      <c r="C3208" s="3"/>
      <c r="D3208" s="3"/>
      <c r="E3208" s="3"/>
      <c r="F3208" s="51" t="str">
        <f t="shared" si="300"/>
        <v>23D7</v>
      </c>
      <c r="G3208" s="51">
        <f t="shared" si="301"/>
        <v>7</v>
      </c>
      <c r="H3208" s="51">
        <f t="shared" si="302"/>
        <v>23</v>
      </c>
      <c r="I3208" s="51" t="str">
        <f t="shared" si="303"/>
        <v>D</v>
      </c>
      <c r="J3208" s="51" t="str">
        <f t="shared" si="304"/>
        <v>MQ250</v>
      </c>
      <c r="K3208" s="76" t="str">
        <f t="shared" si="305"/>
        <v>PC523D7C</v>
      </c>
      <c r="L3208" s="281" t="e">
        <f>VLOOKUP(K3208,'Planilla de control'!#REF!,2,0)</f>
        <v>#REF!</v>
      </c>
      <c r="M3208" s="29" t="e">
        <f>IF(COUNTIF('Planilla de control'!#REF!,K3208)&gt;0,"SI","NO")</f>
        <v>#REF!</v>
      </c>
    </row>
    <row r="3209" spans="1:13" x14ac:dyDescent="0.3">
      <c r="A3209" s="3" t="s">
        <v>19</v>
      </c>
      <c r="B3209" s="3" t="s">
        <v>5759</v>
      </c>
      <c r="C3209" s="3"/>
      <c r="D3209" s="3"/>
      <c r="E3209" s="3"/>
      <c r="F3209" s="51" t="str">
        <f t="shared" si="300"/>
        <v>23D8</v>
      </c>
      <c r="G3209" s="51">
        <f t="shared" si="301"/>
        <v>8</v>
      </c>
      <c r="H3209" s="51">
        <f t="shared" si="302"/>
        <v>23</v>
      </c>
      <c r="I3209" s="51" t="str">
        <f t="shared" si="303"/>
        <v>D</v>
      </c>
      <c r="J3209" s="51" t="str">
        <f t="shared" si="304"/>
        <v>MQ250</v>
      </c>
      <c r="K3209" s="76" t="str">
        <f t="shared" si="305"/>
        <v>PC523D8A</v>
      </c>
      <c r="L3209" s="281" t="e">
        <f>VLOOKUP(K3209,'Planilla de control'!#REF!,2,0)</f>
        <v>#REF!</v>
      </c>
      <c r="M3209" s="29" t="e">
        <f>IF(COUNTIF('Planilla de control'!#REF!,K3209)&gt;0,"SI","NO")</f>
        <v>#REF!</v>
      </c>
    </row>
    <row r="3210" spans="1:13" x14ac:dyDescent="0.3">
      <c r="A3210" s="3" t="s">
        <v>19</v>
      </c>
      <c r="B3210" s="3" t="s">
        <v>5760</v>
      </c>
      <c r="C3210" s="3"/>
      <c r="D3210" s="3"/>
      <c r="E3210" s="3"/>
      <c r="F3210" s="51" t="str">
        <f t="shared" si="300"/>
        <v>23D8</v>
      </c>
      <c r="G3210" s="51">
        <f t="shared" si="301"/>
        <v>8</v>
      </c>
      <c r="H3210" s="51">
        <f t="shared" si="302"/>
        <v>23</v>
      </c>
      <c r="I3210" s="51" t="str">
        <f t="shared" si="303"/>
        <v>D</v>
      </c>
      <c r="J3210" s="51" t="str">
        <f t="shared" si="304"/>
        <v>MQ250</v>
      </c>
      <c r="K3210" s="76" t="str">
        <f t="shared" si="305"/>
        <v>PC523D8B</v>
      </c>
      <c r="L3210" s="281" t="e">
        <f>VLOOKUP(K3210,'Planilla de control'!#REF!,2,0)</f>
        <v>#REF!</v>
      </c>
      <c r="M3210" s="29" t="e">
        <f>IF(COUNTIF('Planilla de control'!#REF!,K3210)&gt;0,"SI","NO")</f>
        <v>#REF!</v>
      </c>
    </row>
    <row r="3211" spans="1:13" x14ac:dyDescent="0.3">
      <c r="A3211" s="3" t="s">
        <v>19</v>
      </c>
      <c r="B3211" s="3" t="s">
        <v>5761</v>
      </c>
      <c r="C3211" s="3"/>
      <c r="D3211" s="3"/>
      <c r="E3211" s="3"/>
      <c r="F3211" s="51" t="str">
        <f t="shared" si="300"/>
        <v>23D8</v>
      </c>
      <c r="G3211" s="51">
        <f t="shared" si="301"/>
        <v>8</v>
      </c>
      <c r="H3211" s="51">
        <f t="shared" si="302"/>
        <v>23</v>
      </c>
      <c r="I3211" s="51" t="str">
        <f t="shared" si="303"/>
        <v>D</v>
      </c>
      <c r="J3211" s="51" t="str">
        <f t="shared" si="304"/>
        <v>MQ250</v>
      </c>
      <c r="K3211" s="76" t="str">
        <f t="shared" si="305"/>
        <v>PC523D8C</v>
      </c>
      <c r="L3211" s="281" t="e">
        <f>VLOOKUP(K3211,'Planilla de control'!#REF!,2,0)</f>
        <v>#REF!</v>
      </c>
      <c r="M3211" s="29" t="e">
        <f>IF(COUNTIF('Planilla de control'!#REF!,K3211)&gt;0,"SI","NO")</f>
        <v>#REF!</v>
      </c>
    </row>
    <row r="3212" spans="1:13" x14ac:dyDescent="0.3">
      <c r="A3212" s="3" t="s">
        <v>19</v>
      </c>
      <c r="B3212" s="3" t="s">
        <v>5762</v>
      </c>
      <c r="C3212" s="3"/>
      <c r="D3212" s="3"/>
      <c r="E3212" s="3"/>
      <c r="F3212" s="51" t="str">
        <f t="shared" si="300"/>
        <v>23D9</v>
      </c>
      <c r="G3212" s="51">
        <f t="shared" si="301"/>
        <v>9</v>
      </c>
      <c r="H3212" s="51">
        <f t="shared" si="302"/>
        <v>23</v>
      </c>
      <c r="I3212" s="51" t="str">
        <f t="shared" si="303"/>
        <v>D</v>
      </c>
      <c r="J3212" s="51" t="str">
        <f t="shared" si="304"/>
        <v>MQ250</v>
      </c>
      <c r="K3212" s="76" t="str">
        <f t="shared" si="305"/>
        <v>PC523D9A</v>
      </c>
      <c r="L3212" s="281" t="e">
        <f>VLOOKUP(K3212,'Planilla de control'!#REF!,2,0)</f>
        <v>#REF!</v>
      </c>
      <c r="M3212" s="29" t="e">
        <f>IF(COUNTIF('Planilla de control'!#REF!,K3212)&gt;0,"SI","NO")</f>
        <v>#REF!</v>
      </c>
    </row>
    <row r="3213" spans="1:13" x14ac:dyDescent="0.3">
      <c r="A3213" s="3" t="s">
        <v>19</v>
      </c>
      <c r="B3213" s="3" t="s">
        <v>5763</v>
      </c>
      <c r="C3213" s="3"/>
      <c r="D3213" s="3"/>
      <c r="E3213" s="3"/>
      <c r="F3213" s="51" t="str">
        <f t="shared" si="300"/>
        <v>23D9</v>
      </c>
      <c r="G3213" s="51">
        <f t="shared" si="301"/>
        <v>9</v>
      </c>
      <c r="H3213" s="51">
        <f t="shared" si="302"/>
        <v>23</v>
      </c>
      <c r="I3213" s="51" t="str">
        <f t="shared" si="303"/>
        <v>D</v>
      </c>
      <c r="J3213" s="51" t="str">
        <f t="shared" si="304"/>
        <v>MQ250</v>
      </c>
      <c r="K3213" s="76" t="str">
        <f t="shared" si="305"/>
        <v>PC523D9B</v>
      </c>
      <c r="L3213" s="281" t="e">
        <f>VLOOKUP(K3213,'Planilla de control'!#REF!,2,0)</f>
        <v>#REF!</v>
      </c>
      <c r="M3213" s="29" t="e">
        <f>IF(COUNTIF('Planilla de control'!#REF!,K3213)&gt;0,"SI","NO")</f>
        <v>#REF!</v>
      </c>
    </row>
    <row r="3214" spans="1:13" x14ac:dyDescent="0.3">
      <c r="A3214" s="3" t="s">
        <v>19</v>
      </c>
      <c r="B3214" s="3" t="s">
        <v>5764</v>
      </c>
      <c r="C3214" s="3"/>
      <c r="D3214" s="3"/>
      <c r="E3214" s="3"/>
      <c r="F3214" s="51" t="str">
        <f t="shared" si="300"/>
        <v>23D9</v>
      </c>
      <c r="G3214" s="51">
        <f t="shared" si="301"/>
        <v>9</v>
      </c>
      <c r="H3214" s="51">
        <f t="shared" si="302"/>
        <v>23</v>
      </c>
      <c r="I3214" s="51" t="str">
        <f t="shared" si="303"/>
        <v>D</v>
      </c>
      <c r="J3214" s="51" t="str">
        <f t="shared" si="304"/>
        <v>MQ250</v>
      </c>
      <c r="K3214" s="76" t="str">
        <f t="shared" si="305"/>
        <v>PC523D9C</v>
      </c>
      <c r="L3214" s="281" t="e">
        <f>VLOOKUP(K3214,'Planilla de control'!#REF!,2,0)</f>
        <v>#REF!</v>
      </c>
      <c r="M3214" s="29" t="e">
        <f>IF(COUNTIF('Planilla de control'!#REF!,K3214)&gt;0,"SI","NO")</f>
        <v>#REF!</v>
      </c>
    </row>
    <row r="3215" spans="1:13" x14ac:dyDescent="0.3">
      <c r="A3215" s="3" t="s">
        <v>19</v>
      </c>
      <c r="B3215" s="3" t="s">
        <v>5765</v>
      </c>
      <c r="C3215" s="3"/>
      <c r="D3215" s="3"/>
      <c r="E3215" s="3"/>
      <c r="F3215" s="51" t="str">
        <f t="shared" si="300"/>
        <v>23E1</v>
      </c>
      <c r="G3215" s="51">
        <f t="shared" si="301"/>
        <v>1</v>
      </c>
      <c r="H3215" s="51">
        <f t="shared" si="302"/>
        <v>23</v>
      </c>
      <c r="I3215" s="51" t="str">
        <f t="shared" si="303"/>
        <v>E</v>
      </c>
      <c r="J3215" s="51" t="str">
        <f t="shared" si="304"/>
        <v>MQ250</v>
      </c>
      <c r="K3215" s="76" t="str">
        <f t="shared" si="305"/>
        <v>PC523E1A</v>
      </c>
      <c r="L3215" s="281" t="e">
        <f>VLOOKUP(K3215,'Planilla de control'!#REF!,2,0)</f>
        <v>#REF!</v>
      </c>
      <c r="M3215" s="29" t="e">
        <f>IF(COUNTIF('Planilla de control'!#REF!,K3215)&gt;0,"SI","NO")</f>
        <v>#REF!</v>
      </c>
    </row>
    <row r="3216" spans="1:13" x14ac:dyDescent="0.3">
      <c r="A3216" s="3" t="s">
        <v>19</v>
      </c>
      <c r="B3216" s="3" t="s">
        <v>5766</v>
      </c>
      <c r="C3216" s="3"/>
      <c r="D3216" s="3"/>
      <c r="E3216" s="3"/>
      <c r="F3216" s="51" t="str">
        <f t="shared" si="300"/>
        <v>23E1</v>
      </c>
      <c r="G3216" s="51">
        <f t="shared" si="301"/>
        <v>1</v>
      </c>
      <c r="H3216" s="51">
        <f t="shared" si="302"/>
        <v>23</v>
      </c>
      <c r="I3216" s="51" t="str">
        <f t="shared" si="303"/>
        <v>E</v>
      </c>
      <c r="J3216" s="51" t="str">
        <f t="shared" si="304"/>
        <v>MQ250</v>
      </c>
      <c r="K3216" s="76" t="str">
        <f t="shared" si="305"/>
        <v>PC523E1B</v>
      </c>
      <c r="L3216" s="281" t="e">
        <f>VLOOKUP(K3216,'Planilla de control'!#REF!,2,0)</f>
        <v>#REF!</v>
      </c>
      <c r="M3216" s="29" t="e">
        <f>IF(COUNTIF('Planilla de control'!#REF!,K3216)&gt;0,"SI","NO")</f>
        <v>#REF!</v>
      </c>
    </row>
    <row r="3217" spans="1:13" x14ac:dyDescent="0.3">
      <c r="A3217" s="3" t="s">
        <v>19</v>
      </c>
      <c r="B3217" s="3" t="s">
        <v>5767</v>
      </c>
      <c r="C3217" s="3"/>
      <c r="D3217" s="3"/>
      <c r="E3217" s="3"/>
      <c r="F3217" s="51" t="str">
        <f t="shared" si="300"/>
        <v>23E1</v>
      </c>
      <c r="G3217" s="51">
        <f t="shared" si="301"/>
        <v>1</v>
      </c>
      <c r="H3217" s="51">
        <f t="shared" si="302"/>
        <v>23</v>
      </c>
      <c r="I3217" s="51" t="str">
        <f t="shared" si="303"/>
        <v>E</v>
      </c>
      <c r="J3217" s="51" t="str">
        <f t="shared" si="304"/>
        <v>MQ250</v>
      </c>
      <c r="K3217" s="76" t="str">
        <f t="shared" si="305"/>
        <v>PC523E1C</v>
      </c>
      <c r="L3217" s="281" t="e">
        <f>VLOOKUP(K3217,'Planilla de control'!#REF!,2,0)</f>
        <v>#REF!</v>
      </c>
      <c r="M3217" s="29" t="e">
        <f>IF(COUNTIF('Planilla de control'!#REF!,K3217)&gt;0,"SI","NO")</f>
        <v>#REF!</v>
      </c>
    </row>
    <row r="3218" spans="1:13" x14ac:dyDescent="0.3">
      <c r="A3218" s="3" t="s">
        <v>19</v>
      </c>
      <c r="B3218" s="3" t="s">
        <v>5768</v>
      </c>
      <c r="C3218" s="3"/>
      <c r="D3218" s="3"/>
      <c r="E3218" s="3"/>
      <c r="F3218" s="51" t="str">
        <f t="shared" si="300"/>
        <v>23E2</v>
      </c>
      <c r="G3218" s="51">
        <f t="shared" si="301"/>
        <v>2</v>
      </c>
      <c r="H3218" s="51">
        <f t="shared" si="302"/>
        <v>23</v>
      </c>
      <c r="I3218" s="51" t="str">
        <f t="shared" si="303"/>
        <v>E</v>
      </c>
      <c r="J3218" s="51" t="str">
        <f t="shared" si="304"/>
        <v>MQ250</v>
      </c>
      <c r="K3218" s="76" t="str">
        <f t="shared" si="305"/>
        <v>PC523E2A</v>
      </c>
      <c r="L3218" s="281" t="e">
        <f>VLOOKUP(K3218,'Planilla de control'!#REF!,2,0)</f>
        <v>#REF!</v>
      </c>
      <c r="M3218" s="29" t="e">
        <f>IF(COUNTIF('Planilla de control'!#REF!,K3218)&gt;0,"SI","NO")</f>
        <v>#REF!</v>
      </c>
    </row>
    <row r="3219" spans="1:13" x14ac:dyDescent="0.3">
      <c r="A3219" s="3" t="s">
        <v>19</v>
      </c>
      <c r="B3219" s="3" t="s">
        <v>5769</v>
      </c>
      <c r="C3219" s="3"/>
      <c r="D3219" s="3"/>
      <c r="E3219" s="3"/>
      <c r="F3219" s="51" t="str">
        <f t="shared" si="300"/>
        <v>23E2</v>
      </c>
      <c r="G3219" s="51">
        <f t="shared" si="301"/>
        <v>2</v>
      </c>
      <c r="H3219" s="51">
        <f t="shared" si="302"/>
        <v>23</v>
      </c>
      <c r="I3219" s="51" t="str">
        <f t="shared" si="303"/>
        <v>E</v>
      </c>
      <c r="J3219" s="51" t="str">
        <f t="shared" si="304"/>
        <v>MQ250</v>
      </c>
      <c r="K3219" s="76" t="str">
        <f t="shared" si="305"/>
        <v>PC523E2B</v>
      </c>
      <c r="L3219" s="281" t="e">
        <f>VLOOKUP(K3219,'Planilla de control'!#REF!,2,0)</f>
        <v>#REF!</v>
      </c>
      <c r="M3219" s="29" t="e">
        <f>IF(COUNTIF('Planilla de control'!#REF!,K3219)&gt;0,"SI","NO")</f>
        <v>#REF!</v>
      </c>
    </row>
    <row r="3220" spans="1:13" x14ac:dyDescent="0.3">
      <c r="A3220" s="3" t="s">
        <v>19</v>
      </c>
      <c r="B3220" s="3" t="s">
        <v>3022</v>
      </c>
      <c r="C3220" s="3"/>
      <c r="D3220" s="3"/>
      <c r="E3220" s="3"/>
      <c r="F3220" s="51" t="str">
        <f t="shared" si="300"/>
        <v>23E2</v>
      </c>
      <c r="G3220" s="51">
        <f t="shared" si="301"/>
        <v>2</v>
      </c>
      <c r="H3220" s="51">
        <f t="shared" si="302"/>
        <v>23</v>
      </c>
      <c r="I3220" s="51" t="str">
        <f t="shared" si="303"/>
        <v>E</v>
      </c>
      <c r="J3220" s="51" t="str">
        <f t="shared" si="304"/>
        <v>MQ250</v>
      </c>
      <c r="K3220" s="76" t="str">
        <f t="shared" si="305"/>
        <v>PC523E2C</v>
      </c>
      <c r="L3220" s="281" t="e">
        <f>VLOOKUP(K3220,'Planilla de control'!#REF!,2,0)</f>
        <v>#REF!</v>
      </c>
      <c r="M3220" s="29" t="e">
        <f>IF(COUNTIF('Planilla de control'!#REF!,K3220)&gt;0,"SI","NO")</f>
        <v>#REF!</v>
      </c>
    </row>
    <row r="3221" spans="1:13" x14ac:dyDescent="0.3">
      <c r="A3221" s="3" t="s">
        <v>19</v>
      </c>
      <c r="B3221" s="3" t="s">
        <v>5770</v>
      </c>
      <c r="C3221" s="3"/>
      <c r="D3221" s="3"/>
      <c r="E3221" s="3"/>
      <c r="F3221" s="51" t="str">
        <f t="shared" si="300"/>
        <v>23E3</v>
      </c>
      <c r="G3221" s="51">
        <f t="shared" si="301"/>
        <v>3</v>
      </c>
      <c r="H3221" s="51">
        <f t="shared" si="302"/>
        <v>23</v>
      </c>
      <c r="I3221" s="51" t="str">
        <f t="shared" si="303"/>
        <v>E</v>
      </c>
      <c r="J3221" s="51" t="str">
        <f t="shared" si="304"/>
        <v>MQ250</v>
      </c>
      <c r="K3221" s="76" t="str">
        <f t="shared" si="305"/>
        <v>PC523E3A</v>
      </c>
      <c r="L3221" s="281" t="e">
        <f>VLOOKUP(K3221,'Planilla de control'!#REF!,2,0)</f>
        <v>#REF!</v>
      </c>
      <c r="M3221" s="29" t="e">
        <f>IF(COUNTIF('Planilla de control'!#REF!,K3221)&gt;0,"SI","NO")</f>
        <v>#REF!</v>
      </c>
    </row>
    <row r="3222" spans="1:13" x14ac:dyDescent="0.3">
      <c r="A3222" s="3" t="s">
        <v>19</v>
      </c>
      <c r="B3222" s="3" t="s">
        <v>5771</v>
      </c>
      <c r="C3222" s="3"/>
      <c r="D3222" s="3"/>
      <c r="E3222" s="3"/>
      <c r="F3222" s="51" t="str">
        <f t="shared" si="300"/>
        <v>23E3</v>
      </c>
      <c r="G3222" s="51">
        <f t="shared" si="301"/>
        <v>3</v>
      </c>
      <c r="H3222" s="51">
        <f t="shared" si="302"/>
        <v>23</v>
      </c>
      <c r="I3222" s="51" t="str">
        <f t="shared" si="303"/>
        <v>E</v>
      </c>
      <c r="J3222" s="51" t="str">
        <f t="shared" si="304"/>
        <v>MQ250</v>
      </c>
      <c r="K3222" s="76" t="str">
        <f t="shared" si="305"/>
        <v>PC523E3B</v>
      </c>
      <c r="L3222" s="281" t="e">
        <f>VLOOKUP(K3222,'Planilla de control'!#REF!,2,0)</f>
        <v>#REF!</v>
      </c>
      <c r="M3222" s="29" t="e">
        <f>IF(COUNTIF('Planilla de control'!#REF!,K3222)&gt;0,"SI","NO")</f>
        <v>#REF!</v>
      </c>
    </row>
    <row r="3223" spans="1:13" x14ac:dyDescent="0.3">
      <c r="A3223" s="3" t="s">
        <v>19</v>
      </c>
      <c r="B3223" s="3" t="s">
        <v>5772</v>
      </c>
      <c r="C3223" s="3"/>
      <c r="D3223" s="3"/>
      <c r="E3223" s="3"/>
      <c r="F3223" s="51" t="str">
        <f t="shared" si="300"/>
        <v>23E3</v>
      </c>
      <c r="G3223" s="51">
        <f t="shared" si="301"/>
        <v>3</v>
      </c>
      <c r="H3223" s="51">
        <f t="shared" si="302"/>
        <v>23</v>
      </c>
      <c r="I3223" s="51" t="str">
        <f t="shared" si="303"/>
        <v>E</v>
      </c>
      <c r="J3223" s="51" t="str">
        <f t="shared" si="304"/>
        <v>MQ250</v>
      </c>
      <c r="K3223" s="76" t="str">
        <f t="shared" si="305"/>
        <v>PC523E3C</v>
      </c>
      <c r="L3223" s="281" t="e">
        <f>VLOOKUP(K3223,'Planilla de control'!#REF!,2,0)</f>
        <v>#REF!</v>
      </c>
      <c r="M3223" s="29" t="e">
        <f>IF(COUNTIF('Planilla de control'!#REF!,K3223)&gt;0,"SI","NO")</f>
        <v>#REF!</v>
      </c>
    </row>
    <row r="3224" spans="1:13" x14ac:dyDescent="0.3">
      <c r="A3224" s="3" t="s">
        <v>19</v>
      </c>
      <c r="B3224" s="3" t="s">
        <v>5773</v>
      </c>
      <c r="C3224" s="3"/>
      <c r="D3224" s="3"/>
      <c r="E3224" s="3"/>
      <c r="F3224" s="51" t="str">
        <f t="shared" si="300"/>
        <v>23E4</v>
      </c>
      <c r="G3224" s="51">
        <f t="shared" si="301"/>
        <v>4</v>
      </c>
      <c r="H3224" s="51">
        <f t="shared" si="302"/>
        <v>23</v>
      </c>
      <c r="I3224" s="51" t="str">
        <f t="shared" si="303"/>
        <v>E</v>
      </c>
      <c r="J3224" s="51" t="str">
        <f t="shared" si="304"/>
        <v>MQ250</v>
      </c>
      <c r="K3224" s="76" t="str">
        <f t="shared" si="305"/>
        <v>PC523E4A</v>
      </c>
      <c r="L3224" s="281" t="e">
        <f>VLOOKUP(K3224,'Planilla de control'!#REF!,2,0)</f>
        <v>#REF!</v>
      </c>
      <c r="M3224" s="29" t="e">
        <f>IF(COUNTIF('Planilla de control'!#REF!,K3224)&gt;0,"SI","NO")</f>
        <v>#REF!</v>
      </c>
    </row>
    <row r="3225" spans="1:13" x14ac:dyDescent="0.3">
      <c r="A3225" s="3" t="s">
        <v>19</v>
      </c>
      <c r="B3225" s="3" t="s">
        <v>5774</v>
      </c>
      <c r="C3225" s="3"/>
      <c r="D3225" s="3"/>
      <c r="E3225" s="3"/>
      <c r="F3225" s="51" t="str">
        <f t="shared" si="300"/>
        <v>23E4</v>
      </c>
      <c r="G3225" s="51">
        <f t="shared" si="301"/>
        <v>4</v>
      </c>
      <c r="H3225" s="51">
        <f t="shared" si="302"/>
        <v>23</v>
      </c>
      <c r="I3225" s="51" t="str">
        <f t="shared" si="303"/>
        <v>E</v>
      </c>
      <c r="J3225" s="51" t="str">
        <f t="shared" si="304"/>
        <v>MQ250</v>
      </c>
      <c r="K3225" s="76" t="str">
        <f t="shared" si="305"/>
        <v>PC523E4B</v>
      </c>
      <c r="L3225" s="281" t="e">
        <f>VLOOKUP(K3225,'Planilla de control'!#REF!,2,0)</f>
        <v>#REF!</v>
      </c>
      <c r="M3225" s="29" t="e">
        <f>IF(COUNTIF('Planilla de control'!#REF!,K3225)&gt;0,"SI","NO")</f>
        <v>#REF!</v>
      </c>
    </row>
    <row r="3226" spans="1:13" x14ac:dyDescent="0.3">
      <c r="A3226" s="3" t="s">
        <v>19</v>
      </c>
      <c r="B3226" s="3" t="s">
        <v>5775</v>
      </c>
      <c r="C3226" s="3"/>
      <c r="D3226" s="3"/>
      <c r="E3226" s="3"/>
      <c r="F3226" s="51" t="str">
        <f t="shared" si="300"/>
        <v>23E4</v>
      </c>
      <c r="G3226" s="51">
        <f t="shared" si="301"/>
        <v>4</v>
      </c>
      <c r="H3226" s="51">
        <f t="shared" si="302"/>
        <v>23</v>
      </c>
      <c r="I3226" s="51" t="str">
        <f t="shared" si="303"/>
        <v>E</v>
      </c>
      <c r="J3226" s="51" t="str">
        <f t="shared" si="304"/>
        <v>MQ250</v>
      </c>
      <c r="K3226" s="76" t="str">
        <f t="shared" si="305"/>
        <v>PC523E4C</v>
      </c>
      <c r="L3226" s="281" t="e">
        <f>VLOOKUP(K3226,'Planilla de control'!#REF!,2,0)</f>
        <v>#REF!</v>
      </c>
      <c r="M3226" s="29" t="e">
        <f>IF(COUNTIF('Planilla de control'!#REF!,K3226)&gt;0,"SI","NO")</f>
        <v>#REF!</v>
      </c>
    </row>
    <row r="3227" spans="1:13" x14ac:dyDescent="0.3">
      <c r="A3227" s="3" t="s">
        <v>19</v>
      </c>
      <c r="B3227" s="3" t="s">
        <v>5776</v>
      </c>
      <c r="C3227" s="3"/>
      <c r="D3227" s="3"/>
      <c r="E3227" s="3"/>
      <c r="F3227" s="51" t="str">
        <f t="shared" si="300"/>
        <v>23E5</v>
      </c>
      <c r="G3227" s="51">
        <f t="shared" si="301"/>
        <v>5</v>
      </c>
      <c r="H3227" s="51">
        <f t="shared" si="302"/>
        <v>23</v>
      </c>
      <c r="I3227" s="51" t="str">
        <f t="shared" si="303"/>
        <v>E</v>
      </c>
      <c r="J3227" s="51" t="str">
        <f t="shared" si="304"/>
        <v>MQ250</v>
      </c>
      <c r="K3227" s="76" t="str">
        <f t="shared" si="305"/>
        <v>PC523E5A</v>
      </c>
      <c r="L3227" s="281" t="e">
        <f>VLOOKUP(K3227,'Planilla de control'!#REF!,2,0)</f>
        <v>#REF!</v>
      </c>
      <c r="M3227" s="29" t="e">
        <f>IF(COUNTIF('Planilla de control'!#REF!,K3227)&gt;0,"SI","NO")</f>
        <v>#REF!</v>
      </c>
    </row>
    <row r="3228" spans="1:13" x14ac:dyDescent="0.3">
      <c r="A3228" s="3" t="s">
        <v>19</v>
      </c>
      <c r="B3228" s="3" t="s">
        <v>5777</v>
      </c>
      <c r="C3228" s="3"/>
      <c r="D3228" s="3"/>
      <c r="E3228" s="3"/>
      <c r="F3228" s="51" t="str">
        <f t="shared" si="300"/>
        <v>23E5</v>
      </c>
      <c r="G3228" s="51">
        <f t="shared" si="301"/>
        <v>5</v>
      </c>
      <c r="H3228" s="51">
        <f t="shared" si="302"/>
        <v>23</v>
      </c>
      <c r="I3228" s="51" t="str">
        <f t="shared" si="303"/>
        <v>E</v>
      </c>
      <c r="J3228" s="51" t="str">
        <f t="shared" si="304"/>
        <v>MQ250</v>
      </c>
      <c r="K3228" s="76" t="str">
        <f t="shared" si="305"/>
        <v>PC523E5B</v>
      </c>
      <c r="L3228" s="281" t="e">
        <f>VLOOKUP(K3228,'Planilla de control'!#REF!,2,0)</f>
        <v>#REF!</v>
      </c>
      <c r="M3228" s="29" t="e">
        <f>IF(COUNTIF('Planilla de control'!#REF!,K3228)&gt;0,"SI","NO")</f>
        <v>#REF!</v>
      </c>
    </row>
    <row r="3229" spans="1:13" x14ac:dyDescent="0.3">
      <c r="A3229" s="3" t="s">
        <v>19</v>
      </c>
      <c r="B3229" s="3" t="s">
        <v>5778</v>
      </c>
      <c r="C3229" s="3"/>
      <c r="D3229" s="3"/>
      <c r="E3229" s="3"/>
      <c r="F3229" s="51" t="str">
        <f t="shared" si="300"/>
        <v>23E5</v>
      </c>
      <c r="G3229" s="51">
        <f t="shared" si="301"/>
        <v>5</v>
      </c>
      <c r="H3229" s="51">
        <f t="shared" si="302"/>
        <v>23</v>
      </c>
      <c r="I3229" s="51" t="str">
        <f t="shared" si="303"/>
        <v>E</v>
      </c>
      <c r="J3229" s="51" t="str">
        <f t="shared" si="304"/>
        <v>MQ250</v>
      </c>
      <c r="K3229" s="76" t="str">
        <f t="shared" si="305"/>
        <v>PC523E5C</v>
      </c>
      <c r="L3229" s="281" t="e">
        <f>VLOOKUP(K3229,'Planilla de control'!#REF!,2,0)</f>
        <v>#REF!</v>
      </c>
      <c r="M3229" s="29" t="e">
        <f>IF(COUNTIF('Planilla de control'!#REF!,K3229)&gt;0,"SI","NO")</f>
        <v>#REF!</v>
      </c>
    </row>
    <row r="3230" spans="1:13" x14ac:dyDescent="0.3">
      <c r="A3230" s="3" t="s">
        <v>19</v>
      </c>
      <c r="B3230" s="3" t="s">
        <v>5779</v>
      </c>
      <c r="C3230" s="3"/>
      <c r="D3230" s="3"/>
      <c r="E3230" s="3"/>
      <c r="F3230" s="51" t="str">
        <f t="shared" si="300"/>
        <v>23E6</v>
      </c>
      <c r="G3230" s="51">
        <f t="shared" si="301"/>
        <v>6</v>
      </c>
      <c r="H3230" s="51">
        <f t="shared" si="302"/>
        <v>23</v>
      </c>
      <c r="I3230" s="51" t="str">
        <f t="shared" si="303"/>
        <v>E</v>
      </c>
      <c r="J3230" s="51" t="str">
        <f t="shared" si="304"/>
        <v>MQ250</v>
      </c>
      <c r="K3230" s="76" t="str">
        <f t="shared" si="305"/>
        <v>PC523E6A</v>
      </c>
      <c r="L3230" s="281" t="e">
        <f>VLOOKUP(K3230,'Planilla de control'!#REF!,2,0)</f>
        <v>#REF!</v>
      </c>
      <c r="M3230" s="29" t="e">
        <f>IF(COUNTIF('Planilla de control'!#REF!,K3230)&gt;0,"SI","NO")</f>
        <v>#REF!</v>
      </c>
    </row>
    <row r="3231" spans="1:13" x14ac:dyDescent="0.3">
      <c r="A3231" s="3" t="s">
        <v>19</v>
      </c>
      <c r="B3231" s="3" t="s">
        <v>5780</v>
      </c>
      <c r="C3231" s="3"/>
      <c r="D3231" s="3"/>
      <c r="E3231" s="3"/>
      <c r="F3231" s="51" t="str">
        <f t="shared" si="300"/>
        <v>23E6</v>
      </c>
      <c r="G3231" s="51">
        <f t="shared" si="301"/>
        <v>6</v>
      </c>
      <c r="H3231" s="51">
        <f t="shared" si="302"/>
        <v>23</v>
      </c>
      <c r="I3231" s="51" t="str">
        <f t="shared" si="303"/>
        <v>E</v>
      </c>
      <c r="J3231" s="51" t="str">
        <f t="shared" si="304"/>
        <v>MQ250</v>
      </c>
      <c r="K3231" s="76" t="str">
        <f t="shared" si="305"/>
        <v>PC523E6B</v>
      </c>
      <c r="L3231" s="281" t="e">
        <f>VLOOKUP(K3231,'Planilla de control'!#REF!,2,0)</f>
        <v>#REF!</v>
      </c>
      <c r="M3231" s="29" t="e">
        <f>IF(COUNTIF('Planilla de control'!#REF!,K3231)&gt;0,"SI","NO")</f>
        <v>#REF!</v>
      </c>
    </row>
    <row r="3232" spans="1:13" x14ac:dyDescent="0.3">
      <c r="A3232" s="3" t="s">
        <v>19</v>
      </c>
      <c r="B3232" s="3" t="s">
        <v>5781</v>
      </c>
      <c r="C3232" s="3"/>
      <c r="D3232" s="3"/>
      <c r="E3232" s="3"/>
      <c r="F3232" s="51" t="str">
        <f t="shared" si="300"/>
        <v>23E6</v>
      </c>
      <c r="G3232" s="51">
        <f t="shared" si="301"/>
        <v>6</v>
      </c>
      <c r="H3232" s="51">
        <f t="shared" si="302"/>
        <v>23</v>
      </c>
      <c r="I3232" s="51" t="str">
        <f t="shared" si="303"/>
        <v>E</v>
      </c>
      <c r="J3232" s="51" t="str">
        <f t="shared" si="304"/>
        <v>MQ250</v>
      </c>
      <c r="K3232" s="76" t="str">
        <f t="shared" si="305"/>
        <v>PC523E6C</v>
      </c>
      <c r="L3232" s="281" t="e">
        <f>VLOOKUP(K3232,'Planilla de control'!#REF!,2,0)</f>
        <v>#REF!</v>
      </c>
      <c r="M3232" s="29" t="e">
        <f>IF(COUNTIF('Planilla de control'!#REF!,K3232)&gt;0,"SI","NO")</f>
        <v>#REF!</v>
      </c>
    </row>
    <row r="3233" spans="1:13" x14ac:dyDescent="0.3">
      <c r="A3233" s="3" t="s">
        <v>19</v>
      </c>
      <c r="B3233" s="3" t="s">
        <v>5782</v>
      </c>
      <c r="C3233" s="3"/>
      <c r="D3233" s="3"/>
      <c r="E3233" s="3"/>
      <c r="F3233" s="51" t="str">
        <f t="shared" si="300"/>
        <v>23E7</v>
      </c>
      <c r="G3233" s="51">
        <f t="shared" si="301"/>
        <v>7</v>
      </c>
      <c r="H3233" s="51">
        <f t="shared" si="302"/>
        <v>23</v>
      </c>
      <c r="I3233" s="51" t="str">
        <f t="shared" si="303"/>
        <v>E</v>
      </c>
      <c r="J3233" s="51" t="str">
        <f t="shared" si="304"/>
        <v>MQ250</v>
      </c>
      <c r="K3233" s="76" t="str">
        <f t="shared" si="305"/>
        <v>PC523E7A</v>
      </c>
      <c r="L3233" s="281" t="e">
        <f>VLOOKUP(K3233,'Planilla de control'!#REF!,2,0)</f>
        <v>#REF!</v>
      </c>
      <c r="M3233" s="29" t="e">
        <f>IF(COUNTIF('Planilla de control'!#REF!,K3233)&gt;0,"SI","NO")</f>
        <v>#REF!</v>
      </c>
    </row>
    <row r="3234" spans="1:13" x14ac:dyDescent="0.3">
      <c r="A3234" s="3" t="s">
        <v>19</v>
      </c>
      <c r="B3234" s="3" t="s">
        <v>5783</v>
      </c>
      <c r="C3234" s="3"/>
      <c r="D3234" s="3"/>
      <c r="E3234" s="3"/>
      <c r="F3234" s="51" t="str">
        <f t="shared" si="300"/>
        <v>23E7</v>
      </c>
      <c r="G3234" s="51">
        <f t="shared" si="301"/>
        <v>7</v>
      </c>
      <c r="H3234" s="51">
        <f t="shared" si="302"/>
        <v>23</v>
      </c>
      <c r="I3234" s="51" t="str">
        <f t="shared" si="303"/>
        <v>E</v>
      </c>
      <c r="J3234" s="51" t="str">
        <f t="shared" si="304"/>
        <v>MQ250</v>
      </c>
      <c r="K3234" s="76" t="str">
        <f t="shared" si="305"/>
        <v>PC523E7B</v>
      </c>
      <c r="L3234" s="281" t="e">
        <f>VLOOKUP(K3234,'Planilla de control'!#REF!,2,0)</f>
        <v>#REF!</v>
      </c>
      <c r="M3234" s="29" t="e">
        <f>IF(COUNTIF('Planilla de control'!#REF!,K3234)&gt;0,"SI","NO")</f>
        <v>#REF!</v>
      </c>
    </row>
    <row r="3235" spans="1:13" x14ac:dyDescent="0.3">
      <c r="A3235" s="3" t="s">
        <v>19</v>
      </c>
      <c r="B3235" s="3" t="s">
        <v>5784</v>
      </c>
      <c r="C3235" s="3"/>
      <c r="D3235" s="3"/>
      <c r="E3235" s="3"/>
      <c r="F3235" s="51" t="str">
        <f t="shared" si="300"/>
        <v>23E7</v>
      </c>
      <c r="G3235" s="51">
        <f t="shared" si="301"/>
        <v>7</v>
      </c>
      <c r="H3235" s="51">
        <f t="shared" si="302"/>
        <v>23</v>
      </c>
      <c r="I3235" s="51" t="str">
        <f t="shared" si="303"/>
        <v>E</v>
      </c>
      <c r="J3235" s="51" t="str">
        <f t="shared" si="304"/>
        <v>MQ250</v>
      </c>
      <c r="K3235" s="76" t="str">
        <f t="shared" si="305"/>
        <v>PC523E7C</v>
      </c>
      <c r="L3235" s="281" t="e">
        <f>VLOOKUP(K3235,'Planilla de control'!#REF!,2,0)</f>
        <v>#REF!</v>
      </c>
      <c r="M3235" s="29" t="e">
        <f>IF(COUNTIF('Planilla de control'!#REF!,K3235)&gt;0,"SI","NO")</f>
        <v>#REF!</v>
      </c>
    </row>
    <row r="3236" spans="1:13" x14ac:dyDescent="0.3">
      <c r="A3236" s="3" t="s">
        <v>19</v>
      </c>
      <c r="B3236" s="3" t="s">
        <v>5785</v>
      </c>
      <c r="C3236" s="3"/>
      <c r="D3236" s="3"/>
      <c r="E3236" s="3"/>
      <c r="F3236" s="51" t="str">
        <f t="shared" si="300"/>
        <v>23E8</v>
      </c>
      <c r="G3236" s="51">
        <f t="shared" si="301"/>
        <v>8</v>
      </c>
      <c r="H3236" s="51">
        <f t="shared" si="302"/>
        <v>23</v>
      </c>
      <c r="I3236" s="51" t="str">
        <f t="shared" si="303"/>
        <v>E</v>
      </c>
      <c r="J3236" s="51" t="str">
        <f t="shared" si="304"/>
        <v>MQ250</v>
      </c>
      <c r="K3236" s="76" t="str">
        <f t="shared" si="305"/>
        <v>PC523E8A</v>
      </c>
      <c r="L3236" s="281" t="e">
        <f>VLOOKUP(K3236,'Planilla de control'!#REF!,2,0)</f>
        <v>#REF!</v>
      </c>
      <c r="M3236" s="29" t="e">
        <f>IF(COUNTIF('Planilla de control'!#REF!,K3236)&gt;0,"SI","NO")</f>
        <v>#REF!</v>
      </c>
    </row>
    <row r="3237" spans="1:13" x14ac:dyDescent="0.3">
      <c r="A3237" s="3" t="s">
        <v>19</v>
      </c>
      <c r="B3237" s="3" t="s">
        <v>5786</v>
      </c>
      <c r="C3237" s="3"/>
      <c r="D3237" s="3"/>
      <c r="E3237" s="3"/>
      <c r="F3237" s="51" t="str">
        <f t="shared" si="300"/>
        <v>23E8</v>
      </c>
      <c r="G3237" s="51">
        <f t="shared" si="301"/>
        <v>8</v>
      </c>
      <c r="H3237" s="51">
        <f t="shared" si="302"/>
        <v>23</v>
      </c>
      <c r="I3237" s="51" t="str">
        <f t="shared" si="303"/>
        <v>E</v>
      </c>
      <c r="J3237" s="51" t="str">
        <f t="shared" si="304"/>
        <v>MQ250</v>
      </c>
      <c r="K3237" s="76" t="str">
        <f t="shared" si="305"/>
        <v>PC523E8B</v>
      </c>
      <c r="L3237" s="281" t="e">
        <f>VLOOKUP(K3237,'Planilla de control'!#REF!,2,0)</f>
        <v>#REF!</v>
      </c>
      <c r="M3237" s="29" t="e">
        <f>IF(COUNTIF('Planilla de control'!#REF!,K3237)&gt;0,"SI","NO")</f>
        <v>#REF!</v>
      </c>
    </row>
    <row r="3238" spans="1:13" x14ac:dyDescent="0.3">
      <c r="A3238" s="3" t="s">
        <v>19</v>
      </c>
      <c r="B3238" s="3" t="s">
        <v>5787</v>
      </c>
      <c r="C3238" s="3"/>
      <c r="D3238" s="3"/>
      <c r="E3238" s="3"/>
      <c r="F3238" s="51" t="str">
        <f t="shared" si="300"/>
        <v>23E8</v>
      </c>
      <c r="G3238" s="51">
        <f t="shared" si="301"/>
        <v>8</v>
      </c>
      <c r="H3238" s="51">
        <f t="shared" si="302"/>
        <v>23</v>
      </c>
      <c r="I3238" s="51" t="str">
        <f t="shared" si="303"/>
        <v>E</v>
      </c>
      <c r="J3238" s="51" t="str">
        <f t="shared" si="304"/>
        <v>MQ250</v>
      </c>
      <c r="K3238" s="76" t="str">
        <f t="shared" si="305"/>
        <v>PC523E8C</v>
      </c>
      <c r="L3238" s="281" t="e">
        <f>VLOOKUP(K3238,'Planilla de control'!#REF!,2,0)</f>
        <v>#REF!</v>
      </c>
      <c r="M3238" s="29" t="e">
        <f>IF(COUNTIF('Planilla de control'!#REF!,K3238)&gt;0,"SI","NO")</f>
        <v>#REF!</v>
      </c>
    </row>
    <row r="3239" spans="1:13" x14ac:dyDescent="0.3">
      <c r="A3239" s="3" t="s">
        <v>19</v>
      </c>
      <c r="B3239" s="3" t="s">
        <v>5788</v>
      </c>
      <c r="C3239" s="3"/>
      <c r="D3239" s="3"/>
      <c r="E3239" s="3"/>
      <c r="F3239" s="51" t="str">
        <f t="shared" si="300"/>
        <v>23E9</v>
      </c>
      <c r="G3239" s="51">
        <f t="shared" si="301"/>
        <v>9</v>
      </c>
      <c r="H3239" s="51">
        <f t="shared" si="302"/>
        <v>23</v>
      </c>
      <c r="I3239" s="51" t="str">
        <f t="shared" si="303"/>
        <v>E</v>
      </c>
      <c r="J3239" s="51" t="str">
        <f t="shared" si="304"/>
        <v>MQ250</v>
      </c>
      <c r="K3239" s="76" t="str">
        <f t="shared" si="305"/>
        <v>PC523E9A</v>
      </c>
      <c r="L3239" s="281" t="e">
        <f>VLOOKUP(K3239,'Planilla de control'!#REF!,2,0)</f>
        <v>#REF!</v>
      </c>
      <c r="M3239" s="29" t="e">
        <f>IF(COUNTIF('Planilla de control'!#REF!,K3239)&gt;0,"SI","NO")</f>
        <v>#REF!</v>
      </c>
    </row>
    <row r="3240" spans="1:13" x14ac:dyDescent="0.3">
      <c r="A3240" s="3" t="s">
        <v>19</v>
      </c>
      <c r="B3240" s="3" t="s">
        <v>5789</v>
      </c>
      <c r="C3240" s="3"/>
      <c r="D3240" s="3"/>
      <c r="E3240" s="3"/>
      <c r="F3240" s="51" t="str">
        <f t="shared" si="300"/>
        <v>23E9</v>
      </c>
      <c r="G3240" s="51">
        <f t="shared" si="301"/>
        <v>9</v>
      </c>
      <c r="H3240" s="51">
        <f t="shared" si="302"/>
        <v>23</v>
      </c>
      <c r="I3240" s="51" t="str">
        <f t="shared" si="303"/>
        <v>E</v>
      </c>
      <c r="J3240" s="51" t="str">
        <f t="shared" si="304"/>
        <v>MQ250</v>
      </c>
      <c r="K3240" s="76" t="str">
        <f t="shared" si="305"/>
        <v>PC523E9B</v>
      </c>
      <c r="L3240" s="281" t="e">
        <f>VLOOKUP(K3240,'Planilla de control'!#REF!,2,0)</f>
        <v>#REF!</v>
      </c>
      <c r="M3240" s="29" t="e">
        <f>IF(COUNTIF('Planilla de control'!#REF!,K3240)&gt;0,"SI","NO")</f>
        <v>#REF!</v>
      </c>
    </row>
    <row r="3241" spans="1:13" x14ac:dyDescent="0.3">
      <c r="A3241" s="3" t="s">
        <v>19</v>
      </c>
      <c r="B3241" s="3" t="s">
        <v>5790</v>
      </c>
      <c r="C3241" s="3"/>
      <c r="D3241" s="3"/>
      <c r="E3241" s="3"/>
      <c r="F3241" s="51" t="str">
        <f t="shared" si="300"/>
        <v>23E9</v>
      </c>
      <c r="G3241" s="51">
        <f t="shared" si="301"/>
        <v>9</v>
      </c>
      <c r="H3241" s="51">
        <f t="shared" si="302"/>
        <v>23</v>
      </c>
      <c r="I3241" s="51" t="str">
        <f t="shared" si="303"/>
        <v>E</v>
      </c>
      <c r="J3241" s="51" t="str">
        <f t="shared" si="304"/>
        <v>MQ250</v>
      </c>
      <c r="K3241" s="76" t="str">
        <f t="shared" si="305"/>
        <v>PC523E9C</v>
      </c>
      <c r="L3241" s="281" t="e">
        <f>VLOOKUP(K3241,'Planilla de control'!#REF!,2,0)</f>
        <v>#REF!</v>
      </c>
      <c r="M3241" s="29" t="e">
        <f>IF(COUNTIF('Planilla de control'!#REF!,K3241)&gt;0,"SI","NO")</f>
        <v>#REF!</v>
      </c>
    </row>
    <row r="3242" spans="1:13" x14ac:dyDescent="0.3">
      <c r="A3242" s="3" t="s">
        <v>19</v>
      </c>
      <c r="B3242" s="3" t="s">
        <v>5791</v>
      </c>
      <c r="C3242" s="3"/>
      <c r="D3242" s="3"/>
      <c r="E3242" s="3"/>
      <c r="F3242" s="51" t="str">
        <f t="shared" si="300"/>
        <v>23F1</v>
      </c>
      <c r="G3242" s="51">
        <f t="shared" si="301"/>
        <v>1</v>
      </c>
      <c r="H3242" s="51">
        <f t="shared" si="302"/>
        <v>23</v>
      </c>
      <c r="I3242" s="51" t="str">
        <f t="shared" si="303"/>
        <v>F</v>
      </c>
      <c r="J3242" s="51" t="str">
        <f t="shared" si="304"/>
        <v>MQ250</v>
      </c>
      <c r="K3242" s="76" t="str">
        <f t="shared" si="305"/>
        <v>PC523F1A</v>
      </c>
      <c r="L3242" s="281" t="e">
        <f>VLOOKUP(K3242,'Planilla de control'!#REF!,2,0)</f>
        <v>#REF!</v>
      </c>
      <c r="M3242" s="29" t="e">
        <f>IF(COUNTIF('Planilla de control'!#REF!,K3242)&gt;0,"SI","NO")</f>
        <v>#REF!</v>
      </c>
    </row>
    <row r="3243" spans="1:13" x14ac:dyDescent="0.3">
      <c r="A3243" s="3" t="s">
        <v>19</v>
      </c>
      <c r="B3243" s="3" t="s">
        <v>5792</v>
      </c>
      <c r="C3243" s="3"/>
      <c r="D3243" s="3"/>
      <c r="E3243" s="3"/>
      <c r="F3243" s="51" t="str">
        <f t="shared" si="300"/>
        <v>23F1</v>
      </c>
      <c r="G3243" s="51">
        <f t="shared" si="301"/>
        <v>1</v>
      </c>
      <c r="H3243" s="51">
        <f t="shared" si="302"/>
        <v>23</v>
      </c>
      <c r="I3243" s="51" t="str">
        <f t="shared" si="303"/>
        <v>F</v>
      </c>
      <c r="J3243" s="51" t="str">
        <f t="shared" si="304"/>
        <v>MQ250</v>
      </c>
      <c r="K3243" s="76" t="str">
        <f t="shared" si="305"/>
        <v>PC523F1B</v>
      </c>
      <c r="L3243" s="281" t="e">
        <f>VLOOKUP(K3243,'Planilla de control'!#REF!,2,0)</f>
        <v>#REF!</v>
      </c>
      <c r="M3243" s="29" t="e">
        <f>IF(COUNTIF('Planilla de control'!#REF!,K3243)&gt;0,"SI","NO")</f>
        <v>#REF!</v>
      </c>
    </row>
    <row r="3244" spans="1:13" x14ac:dyDescent="0.3">
      <c r="A3244" s="3" t="s">
        <v>19</v>
      </c>
      <c r="B3244" s="3" t="s">
        <v>5793</v>
      </c>
      <c r="C3244" s="3"/>
      <c r="D3244" s="3"/>
      <c r="E3244" s="3"/>
      <c r="F3244" s="51" t="str">
        <f t="shared" si="300"/>
        <v>23F1</v>
      </c>
      <c r="G3244" s="51">
        <f t="shared" si="301"/>
        <v>1</v>
      </c>
      <c r="H3244" s="51">
        <f t="shared" si="302"/>
        <v>23</v>
      </c>
      <c r="I3244" s="51" t="str">
        <f t="shared" si="303"/>
        <v>F</v>
      </c>
      <c r="J3244" s="51" t="str">
        <f t="shared" si="304"/>
        <v>MQ250</v>
      </c>
      <c r="K3244" s="76" t="str">
        <f t="shared" si="305"/>
        <v>PC523F1C</v>
      </c>
      <c r="L3244" s="281" t="e">
        <f>VLOOKUP(K3244,'Planilla de control'!#REF!,2,0)</f>
        <v>#REF!</v>
      </c>
      <c r="M3244" s="29" t="e">
        <f>IF(COUNTIF('Planilla de control'!#REF!,K3244)&gt;0,"SI","NO")</f>
        <v>#REF!</v>
      </c>
    </row>
    <row r="3245" spans="1:13" x14ac:dyDescent="0.3">
      <c r="A3245" s="3" t="s">
        <v>19</v>
      </c>
      <c r="B3245" s="3" t="s">
        <v>5794</v>
      </c>
      <c r="C3245" s="3"/>
      <c r="D3245" s="3"/>
      <c r="E3245" s="3"/>
      <c r="F3245" s="51" t="str">
        <f t="shared" si="300"/>
        <v>23F2</v>
      </c>
      <c r="G3245" s="51">
        <f t="shared" si="301"/>
        <v>2</v>
      </c>
      <c r="H3245" s="51">
        <f t="shared" si="302"/>
        <v>23</v>
      </c>
      <c r="I3245" s="51" t="str">
        <f t="shared" si="303"/>
        <v>F</v>
      </c>
      <c r="J3245" s="51" t="str">
        <f t="shared" si="304"/>
        <v>MQ250</v>
      </c>
      <c r="K3245" s="76" t="str">
        <f t="shared" si="305"/>
        <v>PC523F2A</v>
      </c>
      <c r="L3245" s="281" t="e">
        <f>VLOOKUP(K3245,'Planilla de control'!#REF!,2,0)</f>
        <v>#REF!</v>
      </c>
      <c r="M3245" s="29" t="e">
        <f>IF(COUNTIF('Planilla de control'!#REF!,K3245)&gt;0,"SI","NO")</f>
        <v>#REF!</v>
      </c>
    </row>
    <row r="3246" spans="1:13" x14ac:dyDescent="0.3">
      <c r="A3246" s="3" t="s">
        <v>19</v>
      </c>
      <c r="B3246" s="3" t="s">
        <v>5795</v>
      </c>
      <c r="C3246" s="3"/>
      <c r="D3246" s="3"/>
      <c r="E3246" s="3"/>
      <c r="F3246" s="51" t="str">
        <f t="shared" si="300"/>
        <v>23F2</v>
      </c>
      <c r="G3246" s="51">
        <f t="shared" si="301"/>
        <v>2</v>
      </c>
      <c r="H3246" s="51">
        <f t="shared" si="302"/>
        <v>23</v>
      </c>
      <c r="I3246" s="51" t="str">
        <f t="shared" si="303"/>
        <v>F</v>
      </c>
      <c r="J3246" s="51" t="str">
        <f t="shared" si="304"/>
        <v>MQ250</v>
      </c>
      <c r="K3246" s="76" t="str">
        <f t="shared" si="305"/>
        <v>PC523F2B</v>
      </c>
      <c r="L3246" s="281" t="e">
        <f>VLOOKUP(K3246,'Planilla de control'!#REF!,2,0)</f>
        <v>#REF!</v>
      </c>
      <c r="M3246" s="29" t="e">
        <f>IF(COUNTIF('Planilla de control'!#REF!,K3246)&gt;0,"SI","NO")</f>
        <v>#REF!</v>
      </c>
    </row>
    <row r="3247" spans="1:13" x14ac:dyDescent="0.3">
      <c r="A3247" s="3" t="s">
        <v>19</v>
      </c>
      <c r="B3247" s="3" t="s">
        <v>5796</v>
      </c>
      <c r="C3247" s="3"/>
      <c r="D3247" s="3"/>
      <c r="E3247" s="3"/>
      <c r="F3247" s="51" t="str">
        <f t="shared" si="300"/>
        <v>23F2</v>
      </c>
      <c r="G3247" s="51">
        <f t="shared" si="301"/>
        <v>2</v>
      </c>
      <c r="H3247" s="51">
        <f t="shared" si="302"/>
        <v>23</v>
      </c>
      <c r="I3247" s="51" t="str">
        <f t="shared" si="303"/>
        <v>F</v>
      </c>
      <c r="J3247" s="51" t="str">
        <f t="shared" si="304"/>
        <v>MQ250</v>
      </c>
      <c r="K3247" s="76" t="str">
        <f t="shared" si="305"/>
        <v>PC523F2C</v>
      </c>
      <c r="L3247" s="281" t="e">
        <f>VLOOKUP(K3247,'Planilla de control'!#REF!,2,0)</f>
        <v>#REF!</v>
      </c>
      <c r="M3247" s="29" t="e">
        <f>IF(COUNTIF('Planilla de control'!#REF!,K3247)&gt;0,"SI","NO")</f>
        <v>#REF!</v>
      </c>
    </row>
    <row r="3248" spans="1:13" x14ac:dyDescent="0.3">
      <c r="A3248" s="3" t="s">
        <v>19</v>
      </c>
      <c r="B3248" s="3" t="s">
        <v>5797</v>
      </c>
      <c r="C3248" s="3"/>
      <c r="D3248" s="3"/>
      <c r="E3248" s="3"/>
      <c r="F3248" s="51" t="str">
        <f t="shared" si="300"/>
        <v>23F3</v>
      </c>
      <c r="G3248" s="51">
        <f t="shared" si="301"/>
        <v>3</v>
      </c>
      <c r="H3248" s="51">
        <f t="shared" si="302"/>
        <v>23</v>
      </c>
      <c r="I3248" s="51" t="str">
        <f t="shared" si="303"/>
        <v>F</v>
      </c>
      <c r="J3248" s="51" t="str">
        <f t="shared" si="304"/>
        <v>MQ250</v>
      </c>
      <c r="K3248" s="76" t="str">
        <f t="shared" si="305"/>
        <v>PC523F3A</v>
      </c>
      <c r="L3248" s="281" t="e">
        <f>VLOOKUP(K3248,'Planilla de control'!#REF!,2,0)</f>
        <v>#REF!</v>
      </c>
      <c r="M3248" s="29" t="e">
        <f>IF(COUNTIF('Planilla de control'!#REF!,K3248)&gt;0,"SI","NO")</f>
        <v>#REF!</v>
      </c>
    </row>
    <row r="3249" spans="1:13" x14ac:dyDescent="0.3">
      <c r="A3249" s="3" t="s">
        <v>19</v>
      </c>
      <c r="B3249" s="3" t="s">
        <v>5798</v>
      </c>
      <c r="C3249" s="3"/>
      <c r="D3249" s="3"/>
      <c r="E3249" s="3"/>
      <c r="F3249" s="51" t="str">
        <f t="shared" si="300"/>
        <v>23F3</v>
      </c>
      <c r="G3249" s="51">
        <f t="shared" si="301"/>
        <v>3</v>
      </c>
      <c r="H3249" s="51">
        <f t="shared" si="302"/>
        <v>23</v>
      </c>
      <c r="I3249" s="51" t="str">
        <f t="shared" si="303"/>
        <v>F</v>
      </c>
      <c r="J3249" s="51" t="str">
        <f t="shared" si="304"/>
        <v>MQ250</v>
      </c>
      <c r="K3249" s="76" t="str">
        <f t="shared" si="305"/>
        <v>PC523F3B</v>
      </c>
      <c r="L3249" s="281" t="e">
        <f>VLOOKUP(K3249,'Planilla de control'!#REF!,2,0)</f>
        <v>#REF!</v>
      </c>
      <c r="M3249" s="29" t="e">
        <f>IF(COUNTIF('Planilla de control'!#REF!,K3249)&gt;0,"SI","NO")</f>
        <v>#REF!</v>
      </c>
    </row>
    <row r="3250" spans="1:13" x14ac:dyDescent="0.3">
      <c r="A3250" s="3" t="s">
        <v>19</v>
      </c>
      <c r="B3250" s="3" t="s">
        <v>5799</v>
      </c>
      <c r="C3250" s="3"/>
      <c r="D3250" s="3"/>
      <c r="E3250" s="3"/>
      <c r="F3250" s="51" t="str">
        <f t="shared" si="300"/>
        <v>23F3</v>
      </c>
      <c r="G3250" s="51">
        <f t="shared" si="301"/>
        <v>3</v>
      </c>
      <c r="H3250" s="51">
        <f t="shared" si="302"/>
        <v>23</v>
      </c>
      <c r="I3250" s="51" t="str">
        <f t="shared" si="303"/>
        <v>F</v>
      </c>
      <c r="J3250" s="51" t="str">
        <f t="shared" si="304"/>
        <v>MQ250</v>
      </c>
      <c r="K3250" s="76" t="str">
        <f t="shared" si="305"/>
        <v>PC523F3C</v>
      </c>
      <c r="L3250" s="281" t="e">
        <f>VLOOKUP(K3250,'Planilla de control'!#REF!,2,0)</f>
        <v>#REF!</v>
      </c>
      <c r="M3250" s="29" t="e">
        <f>IF(COUNTIF('Planilla de control'!#REF!,K3250)&gt;0,"SI","NO")</f>
        <v>#REF!</v>
      </c>
    </row>
    <row r="3251" spans="1:13" x14ac:dyDescent="0.3">
      <c r="A3251" s="3" t="s">
        <v>19</v>
      </c>
      <c r="B3251" s="3" t="s">
        <v>5800</v>
      </c>
      <c r="C3251" s="3"/>
      <c r="D3251" s="3"/>
      <c r="E3251" s="3"/>
      <c r="F3251" s="51" t="str">
        <f t="shared" si="300"/>
        <v>23F4</v>
      </c>
      <c r="G3251" s="51">
        <f t="shared" si="301"/>
        <v>4</v>
      </c>
      <c r="H3251" s="51">
        <f t="shared" si="302"/>
        <v>23</v>
      </c>
      <c r="I3251" s="51" t="str">
        <f t="shared" si="303"/>
        <v>F</v>
      </c>
      <c r="J3251" s="51" t="str">
        <f t="shared" si="304"/>
        <v>MQ250</v>
      </c>
      <c r="K3251" s="76" t="str">
        <f t="shared" si="305"/>
        <v>PC523F4A</v>
      </c>
      <c r="L3251" s="281" t="e">
        <f>VLOOKUP(K3251,'Planilla de control'!#REF!,2,0)</f>
        <v>#REF!</v>
      </c>
      <c r="M3251" s="29" t="e">
        <f>IF(COUNTIF('Planilla de control'!#REF!,K3251)&gt;0,"SI","NO")</f>
        <v>#REF!</v>
      </c>
    </row>
    <row r="3252" spans="1:13" x14ac:dyDescent="0.3">
      <c r="A3252" s="3" t="s">
        <v>19</v>
      </c>
      <c r="B3252" s="3" t="s">
        <v>5801</v>
      </c>
      <c r="C3252" s="3"/>
      <c r="D3252" s="3"/>
      <c r="E3252" s="3"/>
      <c r="F3252" s="51" t="str">
        <f t="shared" si="300"/>
        <v>23F4</v>
      </c>
      <c r="G3252" s="51">
        <f t="shared" si="301"/>
        <v>4</v>
      </c>
      <c r="H3252" s="51">
        <f t="shared" si="302"/>
        <v>23</v>
      </c>
      <c r="I3252" s="51" t="str">
        <f t="shared" si="303"/>
        <v>F</v>
      </c>
      <c r="J3252" s="51" t="str">
        <f t="shared" si="304"/>
        <v>MQ250</v>
      </c>
      <c r="K3252" s="76" t="str">
        <f t="shared" si="305"/>
        <v>PC523F4B</v>
      </c>
      <c r="L3252" s="281" t="e">
        <f>VLOOKUP(K3252,'Planilla de control'!#REF!,2,0)</f>
        <v>#REF!</v>
      </c>
      <c r="M3252" s="29" t="e">
        <f>IF(COUNTIF('Planilla de control'!#REF!,K3252)&gt;0,"SI","NO")</f>
        <v>#REF!</v>
      </c>
    </row>
    <row r="3253" spans="1:13" x14ac:dyDescent="0.3">
      <c r="A3253" s="3" t="s">
        <v>19</v>
      </c>
      <c r="B3253" s="3" t="s">
        <v>5802</v>
      </c>
      <c r="C3253" s="3"/>
      <c r="D3253" s="3"/>
      <c r="E3253" s="3"/>
      <c r="F3253" s="51" t="str">
        <f t="shared" si="300"/>
        <v>23F4</v>
      </c>
      <c r="G3253" s="51">
        <f t="shared" si="301"/>
        <v>4</v>
      </c>
      <c r="H3253" s="51">
        <f t="shared" si="302"/>
        <v>23</v>
      </c>
      <c r="I3253" s="51" t="str">
        <f t="shared" si="303"/>
        <v>F</v>
      </c>
      <c r="J3253" s="51" t="str">
        <f t="shared" si="304"/>
        <v>MQ250</v>
      </c>
      <c r="K3253" s="76" t="str">
        <f t="shared" si="305"/>
        <v>PC523F4C</v>
      </c>
      <c r="L3253" s="281" t="e">
        <f>VLOOKUP(K3253,'Planilla de control'!#REF!,2,0)</f>
        <v>#REF!</v>
      </c>
      <c r="M3253" s="29" t="e">
        <f>IF(COUNTIF('Planilla de control'!#REF!,K3253)&gt;0,"SI","NO")</f>
        <v>#REF!</v>
      </c>
    </row>
    <row r="3254" spans="1:13" x14ac:dyDescent="0.3">
      <c r="A3254" s="3" t="s">
        <v>19</v>
      </c>
      <c r="B3254" s="3" t="s">
        <v>5803</v>
      </c>
      <c r="C3254" s="3"/>
      <c r="D3254" s="3"/>
      <c r="E3254" s="3"/>
      <c r="F3254" s="51" t="str">
        <f t="shared" si="300"/>
        <v>23F5</v>
      </c>
      <c r="G3254" s="51">
        <f t="shared" si="301"/>
        <v>5</v>
      </c>
      <c r="H3254" s="51">
        <f t="shared" si="302"/>
        <v>23</v>
      </c>
      <c r="I3254" s="51" t="str">
        <f t="shared" si="303"/>
        <v>F</v>
      </c>
      <c r="J3254" s="51" t="str">
        <f t="shared" si="304"/>
        <v>MQ250</v>
      </c>
      <c r="K3254" s="76" t="str">
        <f t="shared" si="305"/>
        <v>PC523F5A</v>
      </c>
      <c r="L3254" s="281" t="e">
        <f>VLOOKUP(K3254,'Planilla de control'!#REF!,2,0)</f>
        <v>#REF!</v>
      </c>
      <c r="M3254" s="29" t="e">
        <f>IF(COUNTIF('Planilla de control'!#REF!,K3254)&gt;0,"SI","NO")</f>
        <v>#REF!</v>
      </c>
    </row>
    <row r="3255" spans="1:13" x14ac:dyDescent="0.3">
      <c r="A3255" s="3" t="s">
        <v>19</v>
      </c>
      <c r="B3255" s="3" t="s">
        <v>5804</v>
      </c>
      <c r="C3255" s="3"/>
      <c r="D3255" s="3"/>
      <c r="E3255" s="3"/>
      <c r="F3255" s="51" t="str">
        <f t="shared" si="300"/>
        <v>23F5</v>
      </c>
      <c r="G3255" s="51">
        <f t="shared" si="301"/>
        <v>5</v>
      </c>
      <c r="H3255" s="51">
        <f t="shared" si="302"/>
        <v>23</v>
      </c>
      <c r="I3255" s="51" t="str">
        <f t="shared" si="303"/>
        <v>F</v>
      </c>
      <c r="J3255" s="51" t="str">
        <f t="shared" si="304"/>
        <v>MQ250</v>
      </c>
      <c r="K3255" s="76" t="str">
        <f t="shared" si="305"/>
        <v>PC523F5B</v>
      </c>
      <c r="L3255" s="281" t="e">
        <f>VLOOKUP(K3255,'Planilla de control'!#REF!,2,0)</f>
        <v>#REF!</v>
      </c>
      <c r="M3255" s="29" t="e">
        <f>IF(COUNTIF('Planilla de control'!#REF!,K3255)&gt;0,"SI","NO")</f>
        <v>#REF!</v>
      </c>
    </row>
    <row r="3256" spans="1:13" x14ac:dyDescent="0.3">
      <c r="A3256" s="3" t="s">
        <v>19</v>
      </c>
      <c r="B3256" s="3" t="s">
        <v>5805</v>
      </c>
      <c r="C3256" s="3"/>
      <c r="D3256" s="3"/>
      <c r="E3256" s="3"/>
      <c r="F3256" s="51" t="str">
        <f t="shared" si="300"/>
        <v>23F5</v>
      </c>
      <c r="G3256" s="51">
        <f t="shared" si="301"/>
        <v>5</v>
      </c>
      <c r="H3256" s="51">
        <f t="shared" si="302"/>
        <v>23</v>
      </c>
      <c r="I3256" s="51" t="str">
        <f t="shared" si="303"/>
        <v>F</v>
      </c>
      <c r="J3256" s="51" t="str">
        <f t="shared" si="304"/>
        <v>MQ250</v>
      </c>
      <c r="K3256" s="76" t="str">
        <f t="shared" si="305"/>
        <v>PC523F5C</v>
      </c>
      <c r="L3256" s="281" t="e">
        <f>VLOOKUP(K3256,'Planilla de control'!#REF!,2,0)</f>
        <v>#REF!</v>
      </c>
      <c r="M3256" s="29" t="e">
        <f>IF(COUNTIF('Planilla de control'!#REF!,K3256)&gt;0,"SI","NO")</f>
        <v>#REF!</v>
      </c>
    </row>
    <row r="3257" spans="1:13" x14ac:dyDescent="0.3">
      <c r="A3257" s="3" t="s">
        <v>19</v>
      </c>
      <c r="B3257" s="3" t="s">
        <v>5806</v>
      </c>
      <c r="C3257" s="3"/>
      <c r="D3257" s="3"/>
      <c r="E3257" s="3"/>
      <c r="F3257" s="51" t="str">
        <f t="shared" si="300"/>
        <v>23F6</v>
      </c>
      <c r="G3257" s="51">
        <f t="shared" si="301"/>
        <v>6</v>
      </c>
      <c r="H3257" s="51">
        <f t="shared" si="302"/>
        <v>23</v>
      </c>
      <c r="I3257" s="51" t="str">
        <f t="shared" si="303"/>
        <v>F</v>
      </c>
      <c r="J3257" s="51" t="str">
        <f t="shared" si="304"/>
        <v>MQ250</v>
      </c>
      <c r="K3257" s="76" t="str">
        <f t="shared" si="305"/>
        <v>PC523F6A</v>
      </c>
      <c r="L3257" s="281" t="e">
        <f>VLOOKUP(K3257,'Planilla de control'!#REF!,2,0)</f>
        <v>#REF!</v>
      </c>
      <c r="M3257" s="29" t="e">
        <f>IF(COUNTIF('Planilla de control'!#REF!,K3257)&gt;0,"SI","NO")</f>
        <v>#REF!</v>
      </c>
    </row>
    <row r="3258" spans="1:13" x14ac:dyDescent="0.3">
      <c r="A3258" s="3" t="s">
        <v>19</v>
      </c>
      <c r="B3258" s="3" t="s">
        <v>5807</v>
      </c>
      <c r="C3258" s="3"/>
      <c r="D3258" s="3"/>
      <c r="E3258" s="3"/>
      <c r="F3258" s="51" t="str">
        <f t="shared" si="300"/>
        <v>23F6</v>
      </c>
      <c r="G3258" s="51">
        <f t="shared" si="301"/>
        <v>6</v>
      </c>
      <c r="H3258" s="51">
        <f t="shared" si="302"/>
        <v>23</v>
      </c>
      <c r="I3258" s="51" t="str">
        <f t="shared" si="303"/>
        <v>F</v>
      </c>
      <c r="J3258" s="51" t="str">
        <f t="shared" si="304"/>
        <v>MQ250</v>
      </c>
      <c r="K3258" s="76" t="str">
        <f t="shared" si="305"/>
        <v>PC523F6B</v>
      </c>
      <c r="L3258" s="281" t="e">
        <f>VLOOKUP(K3258,'Planilla de control'!#REF!,2,0)</f>
        <v>#REF!</v>
      </c>
      <c r="M3258" s="29" t="e">
        <f>IF(COUNTIF('Planilla de control'!#REF!,K3258)&gt;0,"SI","NO")</f>
        <v>#REF!</v>
      </c>
    </row>
    <row r="3259" spans="1:13" x14ac:dyDescent="0.3">
      <c r="A3259" s="3" t="s">
        <v>19</v>
      </c>
      <c r="B3259" s="3" t="s">
        <v>5808</v>
      </c>
      <c r="C3259" s="3"/>
      <c r="D3259" s="3"/>
      <c r="E3259" s="3"/>
      <c r="F3259" s="51" t="str">
        <f t="shared" si="300"/>
        <v>23F6</v>
      </c>
      <c r="G3259" s="51">
        <f t="shared" si="301"/>
        <v>6</v>
      </c>
      <c r="H3259" s="51">
        <f t="shared" si="302"/>
        <v>23</v>
      </c>
      <c r="I3259" s="51" t="str">
        <f t="shared" si="303"/>
        <v>F</v>
      </c>
      <c r="J3259" s="51" t="str">
        <f t="shared" si="304"/>
        <v>MQ250</v>
      </c>
      <c r="K3259" s="76" t="str">
        <f t="shared" si="305"/>
        <v>PC523F6C</v>
      </c>
      <c r="L3259" s="281" t="e">
        <f>VLOOKUP(K3259,'Planilla de control'!#REF!,2,0)</f>
        <v>#REF!</v>
      </c>
      <c r="M3259" s="29" t="e">
        <f>IF(COUNTIF('Planilla de control'!#REF!,K3259)&gt;0,"SI","NO")</f>
        <v>#REF!</v>
      </c>
    </row>
    <row r="3260" spans="1:13" x14ac:dyDescent="0.3">
      <c r="A3260" s="3" t="s">
        <v>19</v>
      </c>
      <c r="B3260" s="3" t="s">
        <v>5809</v>
      </c>
      <c r="C3260" s="3"/>
      <c r="D3260" s="3"/>
      <c r="E3260" s="3"/>
      <c r="F3260" s="51" t="str">
        <f t="shared" si="300"/>
        <v>23F7</v>
      </c>
      <c r="G3260" s="51">
        <f t="shared" si="301"/>
        <v>7</v>
      </c>
      <c r="H3260" s="51">
        <f t="shared" si="302"/>
        <v>23</v>
      </c>
      <c r="I3260" s="51" t="str">
        <f t="shared" si="303"/>
        <v>F</v>
      </c>
      <c r="J3260" s="51" t="str">
        <f t="shared" si="304"/>
        <v>MQ250</v>
      </c>
      <c r="K3260" s="76" t="str">
        <f t="shared" si="305"/>
        <v>PC523F7A</v>
      </c>
      <c r="L3260" s="281" t="e">
        <f>VLOOKUP(K3260,'Planilla de control'!#REF!,2,0)</f>
        <v>#REF!</v>
      </c>
      <c r="M3260" s="29" t="e">
        <f>IF(COUNTIF('Planilla de control'!#REF!,K3260)&gt;0,"SI","NO")</f>
        <v>#REF!</v>
      </c>
    </row>
    <row r="3261" spans="1:13" x14ac:dyDescent="0.3">
      <c r="A3261" s="3" t="s">
        <v>19</v>
      </c>
      <c r="B3261" s="3" t="s">
        <v>5810</v>
      </c>
      <c r="C3261" s="3"/>
      <c r="D3261" s="3"/>
      <c r="E3261" s="3"/>
      <c r="F3261" s="51" t="str">
        <f t="shared" si="300"/>
        <v>23F7</v>
      </c>
      <c r="G3261" s="51">
        <f t="shared" si="301"/>
        <v>7</v>
      </c>
      <c r="H3261" s="51">
        <f t="shared" si="302"/>
        <v>23</v>
      </c>
      <c r="I3261" s="51" t="str">
        <f t="shared" si="303"/>
        <v>F</v>
      </c>
      <c r="J3261" s="51" t="str">
        <f t="shared" si="304"/>
        <v>MQ250</v>
      </c>
      <c r="K3261" s="76" t="str">
        <f t="shared" si="305"/>
        <v>PC523F7B</v>
      </c>
      <c r="L3261" s="281" t="e">
        <f>VLOOKUP(K3261,'Planilla de control'!#REF!,2,0)</f>
        <v>#REF!</v>
      </c>
      <c r="M3261" s="29" t="e">
        <f>IF(COUNTIF('Planilla de control'!#REF!,K3261)&gt;0,"SI","NO")</f>
        <v>#REF!</v>
      </c>
    </row>
    <row r="3262" spans="1:13" x14ac:dyDescent="0.3">
      <c r="A3262" s="3" t="s">
        <v>19</v>
      </c>
      <c r="B3262" s="3" t="s">
        <v>5811</v>
      </c>
      <c r="C3262" s="3"/>
      <c r="D3262" s="3"/>
      <c r="E3262" s="3"/>
      <c r="F3262" s="51" t="str">
        <f t="shared" si="300"/>
        <v>23F7</v>
      </c>
      <c r="G3262" s="51">
        <f t="shared" si="301"/>
        <v>7</v>
      </c>
      <c r="H3262" s="51">
        <f t="shared" si="302"/>
        <v>23</v>
      </c>
      <c r="I3262" s="51" t="str">
        <f t="shared" si="303"/>
        <v>F</v>
      </c>
      <c r="J3262" s="51" t="str">
        <f t="shared" si="304"/>
        <v>MQ250</v>
      </c>
      <c r="K3262" s="76" t="str">
        <f t="shared" si="305"/>
        <v>PC523F7C</v>
      </c>
      <c r="L3262" s="281" t="e">
        <f>VLOOKUP(K3262,'Planilla de control'!#REF!,2,0)</f>
        <v>#REF!</v>
      </c>
      <c r="M3262" s="29" t="e">
        <f>IF(COUNTIF('Planilla de control'!#REF!,K3262)&gt;0,"SI","NO")</f>
        <v>#REF!</v>
      </c>
    </row>
    <row r="3263" spans="1:13" x14ac:dyDescent="0.3">
      <c r="A3263" s="3" t="s">
        <v>19</v>
      </c>
      <c r="B3263" s="3" t="s">
        <v>5812</v>
      </c>
      <c r="C3263" s="3"/>
      <c r="D3263" s="3"/>
      <c r="E3263" s="3"/>
      <c r="F3263" s="51" t="str">
        <f t="shared" si="300"/>
        <v>23F8</v>
      </c>
      <c r="G3263" s="51">
        <f t="shared" si="301"/>
        <v>8</v>
      </c>
      <c r="H3263" s="51">
        <f t="shared" si="302"/>
        <v>23</v>
      </c>
      <c r="I3263" s="51" t="str">
        <f t="shared" si="303"/>
        <v>F</v>
      </c>
      <c r="J3263" s="51" t="str">
        <f t="shared" si="304"/>
        <v>MQ250</v>
      </c>
      <c r="K3263" s="76" t="str">
        <f t="shared" si="305"/>
        <v>PC523F8A</v>
      </c>
      <c r="L3263" s="281" t="e">
        <f>VLOOKUP(K3263,'Planilla de control'!#REF!,2,0)</f>
        <v>#REF!</v>
      </c>
      <c r="M3263" s="29" t="e">
        <f>IF(COUNTIF('Planilla de control'!#REF!,K3263)&gt;0,"SI","NO")</f>
        <v>#REF!</v>
      </c>
    </row>
    <row r="3264" spans="1:13" x14ac:dyDescent="0.3">
      <c r="A3264" s="3" t="s">
        <v>19</v>
      </c>
      <c r="B3264" s="3" t="s">
        <v>5813</v>
      </c>
      <c r="C3264" s="3"/>
      <c r="D3264" s="3"/>
      <c r="E3264" s="3"/>
      <c r="F3264" s="51" t="str">
        <f t="shared" si="300"/>
        <v>23F8</v>
      </c>
      <c r="G3264" s="51">
        <f t="shared" si="301"/>
        <v>8</v>
      </c>
      <c r="H3264" s="51">
        <f t="shared" si="302"/>
        <v>23</v>
      </c>
      <c r="I3264" s="51" t="str">
        <f t="shared" si="303"/>
        <v>F</v>
      </c>
      <c r="J3264" s="51" t="str">
        <f t="shared" si="304"/>
        <v>MQ250</v>
      </c>
      <c r="K3264" s="76" t="str">
        <f t="shared" si="305"/>
        <v>PC523F8B</v>
      </c>
      <c r="L3264" s="281" t="e">
        <f>VLOOKUP(K3264,'Planilla de control'!#REF!,2,0)</f>
        <v>#REF!</v>
      </c>
      <c r="M3264" s="29" t="e">
        <f>IF(COUNTIF('Planilla de control'!#REF!,K3264)&gt;0,"SI","NO")</f>
        <v>#REF!</v>
      </c>
    </row>
    <row r="3265" spans="1:13" x14ac:dyDescent="0.3">
      <c r="A3265" s="3" t="s">
        <v>19</v>
      </c>
      <c r="B3265" s="3" t="s">
        <v>5814</v>
      </c>
      <c r="C3265" s="3"/>
      <c r="D3265" s="3"/>
      <c r="E3265" s="3"/>
      <c r="F3265" s="51" t="str">
        <f t="shared" si="300"/>
        <v>23F8</v>
      </c>
      <c r="G3265" s="51">
        <f t="shared" si="301"/>
        <v>8</v>
      </c>
      <c r="H3265" s="51">
        <f t="shared" si="302"/>
        <v>23</v>
      </c>
      <c r="I3265" s="51" t="str">
        <f t="shared" si="303"/>
        <v>F</v>
      </c>
      <c r="J3265" s="51" t="str">
        <f t="shared" si="304"/>
        <v>MQ250</v>
      </c>
      <c r="K3265" s="76" t="str">
        <f t="shared" si="305"/>
        <v>PC523F8C</v>
      </c>
      <c r="L3265" s="281" t="e">
        <f>VLOOKUP(K3265,'Planilla de control'!#REF!,2,0)</f>
        <v>#REF!</v>
      </c>
      <c r="M3265" s="29" t="e">
        <f>IF(COUNTIF('Planilla de control'!#REF!,K3265)&gt;0,"SI","NO")</f>
        <v>#REF!</v>
      </c>
    </row>
    <row r="3266" spans="1:13" x14ac:dyDescent="0.3">
      <c r="A3266" s="3" t="s">
        <v>19</v>
      </c>
      <c r="B3266" s="3" t="s">
        <v>5815</v>
      </c>
      <c r="C3266" s="3"/>
      <c r="D3266" s="3"/>
      <c r="E3266" s="3"/>
      <c r="F3266" s="51" t="str">
        <f t="shared" si="300"/>
        <v>23F9</v>
      </c>
      <c r="G3266" s="51">
        <f t="shared" si="301"/>
        <v>9</v>
      </c>
      <c r="H3266" s="51">
        <f t="shared" si="302"/>
        <v>23</v>
      </c>
      <c r="I3266" s="51" t="str">
        <f t="shared" si="303"/>
        <v>F</v>
      </c>
      <c r="J3266" s="51" t="str">
        <f t="shared" si="304"/>
        <v>MQ250</v>
      </c>
      <c r="K3266" s="76" t="str">
        <f t="shared" si="305"/>
        <v>PC523F9A</v>
      </c>
      <c r="L3266" s="281" t="e">
        <f>VLOOKUP(K3266,'Planilla de control'!#REF!,2,0)</f>
        <v>#REF!</v>
      </c>
      <c r="M3266" s="29" t="e">
        <f>IF(COUNTIF('Planilla de control'!#REF!,K3266)&gt;0,"SI","NO")</f>
        <v>#REF!</v>
      </c>
    </row>
    <row r="3267" spans="1:13" x14ac:dyDescent="0.3">
      <c r="A3267" s="3" t="s">
        <v>19</v>
      </c>
      <c r="B3267" s="3" t="s">
        <v>5816</v>
      </c>
      <c r="C3267" s="3"/>
      <c r="D3267" s="3"/>
      <c r="E3267" s="3"/>
      <c r="F3267" s="51" t="str">
        <f t="shared" ref="F3267:F3330" si="306">IF(OR(LEN(B3267)=9,LEN(B3267)=5),MID(B3267,1,4),MID(B3267,1,5))</f>
        <v>23F9</v>
      </c>
      <c r="G3267" s="51">
        <f t="shared" ref="G3267:G3330" si="307">IF(MID(F3267,5,1)&lt;&gt;"",MID(F3267,4,2),MID(F3267,4,1))*1</f>
        <v>9</v>
      </c>
      <c r="H3267" s="51">
        <f t="shared" ref="H3267:H3330" si="308">+MID(B3267,1,2)*1</f>
        <v>23</v>
      </c>
      <c r="I3267" s="51" t="str">
        <f t="shared" ref="I3267:I3330" si="309">+MID(B3267,3,1)</f>
        <v>F</v>
      </c>
      <c r="J3267" s="51" t="str">
        <f t="shared" ref="J3267:J3330" si="310">HLOOKUP(A3267,$O$1:$U$2,2,0)</f>
        <v>MQ250</v>
      </c>
      <c r="K3267" s="76" t="str">
        <f t="shared" ref="K3267:K3330" si="311">CONCATENATE(A3267,B3267)</f>
        <v>PC523F9B</v>
      </c>
      <c r="L3267" s="281" t="e">
        <f>VLOOKUP(K3267,'Planilla de control'!#REF!,2,0)</f>
        <v>#REF!</v>
      </c>
      <c r="M3267" s="29" t="e">
        <f>IF(COUNTIF('Planilla de control'!#REF!,K3267)&gt;0,"SI","NO")</f>
        <v>#REF!</v>
      </c>
    </row>
    <row r="3268" spans="1:13" x14ac:dyDescent="0.3">
      <c r="A3268" s="3" t="s">
        <v>19</v>
      </c>
      <c r="B3268" s="3" t="s">
        <v>5817</v>
      </c>
      <c r="C3268" s="3"/>
      <c r="D3268" s="3"/>
      <c r="E3268" s="3"/>
      <c r="F3268" s="51" t="str">
        <f t="shared" si="306"/>
        <v>23F9</v>
      </c>
      <c r="G3268" s="51">
        <f t="shared" si="307"/>
        <v>9</v>
      </c>
      <c r="H3268" s="51">
        <f t="shared" si="308"/>
        <v>23</v>
      </c>
      <c r="I3268" s="51" t="str">
        <f t="shared" si="309"/>
        <v>F</v>
      </c>
      <c r="J3268" s="51" t="str">
        <f t="shared" si="310"/>
        <v>MQ250</v>
      </c>
      <c r="K3268" s="76" t="str">
        <f t="shared" si="311"/>
        <v>PC523F9C</v>
      </c>
      <c r="L3268" s="281" t="e">
        <f>VLOOKUP(K3268,'Planilla de control'!#REF!,2,0)</f>
        <v>#REF!</v>
      </c>
      <c r="M3268" s="29" t="e">
        <f>IF(COUNTIF('Planilla de control'!#REF!,K3268)&gt;0,"SI","NO")</f>
        <v>#REF!</v>
      </c>
    </row>
    <row r="3269" spans="1:13" x14ac:dyDescent="0.3">
      <c r="A3269" s="3" t="s">
        <v>19</v>
      </c>
      <c r="B3269" s="3" t="s">
        <v>5818</v>
      </c>
      <c r="C3269" s="3"/>
      <c r="D3269" s="3"/>
      <c r="E3269" s="3"/>
      <c r="F3269" s="51" t="str">
        <f t="shared" si="306"/>
        <v>23G1</v>
      </c>
      <c r="G3269" s="51">
        <f t="shared" si="307"/>
        <v>1</v>
      </c>
      <c r="H3269" s="51">
        <f t="shared" si="308"/>
        <v>23</v>
      </c>
      <c r="I3269" s="51" t="str">
        <f t="shared" si="309"/>
        <v>G</v>
      </c>
      <c r="J3269" s="51" t="str">
        <f t="shared" si="310"/>
        <v>MQ250</v>
      </c>
      <c r="K3269" s="76" t="str">
        <f t="shared" si="311"/>
        <v>PC523G1A</v>
      </c>
      <c r="L3269" s="281" t="e">
        <f>VLOOKUP(K3269,'Planilla de control'!#REF!,2,0)</f>
        <v>#REF!</v>
      </c>
      <c r="M3269" s="29" t="e">
        <f>IF(COUNTIF('Planilla de control'!#REF!,K3269)&gt;0,"SI","NO")</f>
        <v>#REF!</v>
      </c>
    </row>
    <row r="3270" spans="1:13" x14ac:dyDescent="0.3">
      <c r="A3270" s="3" t="s">
        <v>19</v>
      </c>
      <c r="B3270" s="3" t="s">
        <v>5819</v>
      </c>
      <c r="C3270" s="3"/>
      <c r="D3270" s="3"/>
      <c r="E3270" s="3"/>
      <c r="F3270" s="51" t="str">
        <f t="shared" si="306"/>
        <v>23G1</v>
      </c>
      <c r="G3270" s="51">
        <f t="shared" si="307"/>
        <v>1</v>
      </c>
      <c r="H3270" s="51">
        <f t="shared" si="308"/>
        <v>23</v>
      </c>
      <c r="I3270" s="51" t="str">
        <f t="shared" si="309"/>
        <v>G</v>
      </c>
      <c r="J3270" s="51" t="str">
        <f t="shared" si="310"/>
        <v>MQ250</v>
      </c>
      <c r="K3270" s="76" t="str">
        <f t="shared" si="311"/>
        <v>PC523G1B</v>
      </c>
      <c r="L3270" s="281" t="e">
        <f>VLOOKUP(K3270,'Planilla de control'!#REF!,2,0)</f>
        <v>#REF!</v>
      </c>
      <c r="M3270" s="29" t="e">
        <f>IF(COUNTIF('Planilla de control'!#REF!,K3270)&gt;0,"SI","NO")</f>
        <v>#REF!</v>
      </c>
    </row>
    <row r="3271" spans="1:13" x14ac:dyDescent="0.3">
      <c r="A3271" s="3" t="s">
        <v>19</v>
      </c>
      <c r="B3271" s="3" t="s">
        <v>5820</v>
      </c>
      <c r="C3271" s="3"/>
      <c r="D3271" s="3"/>
      <c r="E3271" s="3"/>
      <c r="F3271" s="51" t="str">
        <f t="shared" si="306"/>
        <v>23G1</v>
      </c>
      <c r="G3271" s="51">
        <f t="shared" si="307"/>
        <v>1</v>
      </c>
      <c r="H3271" s="51">
        <f t="shared" si="308"/>
        <v>23</v>
      </c>
      <c r="I3271" s="51" t="str">
        <f t="shared" si="309"/>
        <v>G</v>
      </c>
      <c r="J3271" s="51" t="str">
        <f t="shared" si="310"/>
        <v>MQ250</v>
      </c>
      <c r="K3271" s="76" t="str">
        <f t="shared" si="311"/>
        <v>PC523G1C</v>
      </c>
      <c r="L3271" s="281" t="e">
        <f>VLOOKUP(K3271,'Planilla de control'!#REF!,2,0)</f>
        <v>#REF!</v>
      </c>
      <c r="M3271" s="29" t="e">
        <f>IF(COUNTIF('Planilla de control'!#REF!,K3271)&gt;0,"SI","NO")</f>
        <v>#REF!</v>
      </c>
    </row>
    <row r="3272" spans="1:13" x14ac:dyDescent="0.3">
      <c r="A3272" s="3" t="s">
        <v>19</v>
      </c>
      <c r="B3272" s="3" t="s">
        <v>5821</v>
      </c>
      <c r="C3272" s="3"/>
      <c r="D3272" s="3"/>
      <c r="E3272" s="3"/>
      <c r="F3272" s="51" t="str">
        <f t="shared" si="306"/>
        <v>23G2</v>
      </c>
      <c r="G3272" s="51">
        <f t="shared" si="307"/>
        <v>2</v>
      </c>
      <c r="H3272" s="51">
        <f t="shared" si="308"/>
        <v>23</v>
      </c>
      <c r="I3272" s="51" t="str">
        <f t="shared" si="309"/>
        <v>G</v>
      </c>
      <c r="J3272" s="51" t="str">
        <f t="shared" si="310"/>
        <v>MQ250</v>
      </c>
      <c r="K3272" s="76" t="str">
        <f t="shared" si="311"/>
        <v>PC523G2A</v>
      </c>
      <c r="L3272" s="281" t="e">
        <f>VLOOKUP(K3272,'Planilla de control'!#REF!,2,0)</f>
        <v>#REF!</v>
      </c>
      <c r="M3272" s="29" t="e">
        <f>IF(COUNTIF('Planilla de control'!#REF!,K3272)&gt;0,"SI","NO")</f>
        <v>#REF!</v>
      </c>
    </row>
    <row r="3273" spans="1:13" x14ac:dyDescent="0.3">
      <c r="A3273" s="3" t="s">
        <v>19</v>
      </c>
      <c r="B3273" s="3" t="s">
        <v>5822</v>
      </c>
      <c r="C3273" s="3"/>
      <c r="D3273" s="3"/>
      <c r="E3273" s="3"/>
      <c r="F3273" s="51" t="str">
        <f t="shared" si="306"/>
        <v>23G2</v>
      </c>
      <c r="G3273" s="51">
        <f t="shared" si="307"/>
        <v>2</v>
      </c>
      <c r="H3273" s="51">
        <f t="shared" si="308"/>
        <v>23</v>
      </c>
      <c r="I3273" s="51" t="str">
        <f t="shared" si="309"/>
        <v>G</v>
      </c>
      <c r="J3273" s="51" t="str">
        <f t="shared" si="310"/>
        <v>MQ250</v>
      </c>
      <c r="K3273" s="76" t="str">
        <f t="shared" si="311"/>
        <v>PC523G2B</v>
      </c>
      <c r="L3273" s="281" t="e">
        <f>VLOOKUP(K3273,'Planilla de control'!#REF!,2,0)</f>
        <v>#REF!</v>
      </c>
      <c r="M3273" s="29" t="e">
        <f>IF(COUNTIF('Planilla de control'!#REF!,K3273)&gt;0,"SI","NO")</f>
        <v>#REF!</v>
      </c>
    </row>
    <row r="3274" spans="1:13" x14ac:dyDescent="0.3">
      <c r="A3274" s="3" t="s">
        <v>19</v>
      </c>
      <c r="B3274" s="3" t="s">
        <v>5823</v>
      </c>
      <c r="C3274" s="3"/>
      <c r="D3274" s="3"/>
      <c r="E3274" s="3"/>
      <c r="F3274" s="51" t="str">
        <f t="shared" si="306"/>
        <v>23G2</v>
      </c>
      <c r="G3274" s="51">
        <f t="shared" si="307"/>
        <v>2</v>
      </c>
      <c r="H3274" s="51">
        <f t="shared" si="308"/>
        <v>23</v>
      </c>
      <c r="I3274" s="51" t="str">
        <f t="shared" si="309"/>
        <v>G</v>
      </c>
      <c r="J3274" s="51" t="str">
        <f t="shared" si="310"/>
        <v>MQ250</v>
      </c>
      <c r="K3274" s="76" t="str">
        <f t="shared" si="311"/>
        <v>PC523G2C</v>
      </c>
      <c r="L3274" s="281" t="e">
        <f>VLOOKUP(K3274,'Planilla de control'!#REF!,2,0)</f>
        <v>#REF!</v>
      </c>
      <c r="M3274" s="29" t="e">
        <f>IF(COUNTIF('Planilla de control'!#REF!,K3274)&gt;0,"SI","NO")</f>
        <v>#REF!</v>
      </c>
    </row>
    <row r="3275" spans="1:13" x14ac:dyDescent="0.3">
      <c r="A3275" s="3" t="s">
        <v>19</v>
      </c>
      <c r="B3275" s="3" t="s">
        <v>5824</v>
      </c>
      <c r="C3275" s="3"/>
      <c r="D3275" s="3"/>
      <c r="E3275" s="3"/>
      <c r="F3275" s="51" t="str">
        <f t="shared" si="306"/>
        <v>23G3</v>
      </c>
      <c r="G3275" s="51">
        <f t="shared" si="307"/>
        <v>3</v>
      </c>
      <c r="H3275" s="51">
        <f t="shared" si="308"/>
        <v>23</v>
      </c>
      <c r="I3275" s="51" t="str">
        <f t="shared" si="309"/>
        <v>G</v>
      </c>
      <c r="J3275" s="51" t="str">
        <f t="shared" si="310"/>
        <v>MQ250</v>
      </c>
      <c r="K3275" s="76" t="str">
        <f t="shared" si="311"/>
        <v>PC523G3A</v>
      </c>
      <c r="L3275" s="281" t="e">
        <f>VLOOKUP(K3275,'Planilla de control'!#REF!,2,0)</f>
        <v>#REF!</v>
      </c>
      <c r="M3275" s="29" t="e">
        <f>IF(COUNTIF('Planilla de control'!#REF!,K3275)&gt;0,"SI","NO")</f>
        <v>#REF!</v>
      </c>
    </row>
    <row r="3276" spans="1:13" x14ac:dyDescent="0.3">
      <c r="A3276" s="3" t="s">
        <v>19</v>
      </c>
      <c r="B3276" s="3" t="s">
        <v>5825</v>
      </c>
      <c r="C3276" s="3"/>
      <c r="D3276" s="3"/>
      <c r="E3276" s="3"/>
      <c r="F3276" s="51" t="str">
        <f t="shared" si="306"/>
        <v>23G3</v>
      </c>
      <c r="G3276" s="51">
        <f t="shared" si="307"/>
        <v>3</v>
      </c>
      <c r="H3276" s="51">
        <f t="shared" si="308"/>
        <v>23</v>
      </c>
      <c r="I3276" s="51" t="str">
        <f t="shared" si="309"/>
        <v>G</v>
      </c>
      <c r="J3276" s="51" t="str">
        <f t="shared" si="310"/>
        <v>MQ250</v>
      </c>
      <c r="K3276" s="76" t="str">
        <f t="shared" si="311"/>
        <v>PC523G3B</v>
      </c>
      <c r="L3276" s="281" t="e">
        <f>VLOOKUP(K3276,'Planilla de control'!#REF!,2,0)</f>
        <v>#REF!</v>
      </c>
      <c r="M3276" s="29" t="e">
        <f>IF(COUNTIF('Planilla de control'!#REF!,K3276)&gt;0,"SI","NO")</f>
        <v>#REF!</v>
      </c>
    </row>
    <row r="3277" spans="1:13" x14ac:dyDescent="0.3">
      <c r="A3277" s="3" t="s">
        <v>19</v>
      </c>
      <c r="B3277" s="3" t="s">
        <v>5826</v>
      </c>
      <c r="C3277" s="3"/>
      <c r="D3277" s="3"/>
      <c r="E3277" s="3"/>
      <c r="F3277" s="51" t="str">
        <f t="shared" si="306"/>
        <v>23G3</v>
      </c>
      <c r="G3277" s="51">
        <f t="shared" si="307"/>
        <v>3</v>
      </c>
      <c r="H3277" s="51">
        <f t="shared" si="308"/>
        <v>23</v>
      </c>
      <c r="I3277" s="51" t="str">
        <f t="shared" si="309"/>
        <v>G</v>
      </c>
      <c r="J3277" s="51" t="str">
        <f t="shared" si="310"/>
        <v>MQ250</v>
      </c>
      <c r="K3277" s="76" t="str">
        <f t="shared" si="311"/>
        <v>PC523G3C</v>
      </c>
      <c r="L3277" s="281" t="e">
        <f>VLOOKUP(K3277,'Planilla de control'!#REF!,2,0)</f>
        <v>#REF!</v>
      </c>
      <c r="M3277" s="29" t="e">
        <f>IF(COUNTIF('Planilla de control'!#REF!,K3277)&gt;0,"SI","NO")</f>
        <v>#REF!</v>
      </c>
    </row>
    <row r="3278" spans="1:13" x14ac:dyDescent="0.3">
      <c r="A3278" s="3" t="s">
        <v>19</v>
      </c>
      <c r="B3278" s="3" t="s">
        <v>5827</v>
      </c>
      <c r="C3278" s="3"/>
      <c r="D3278" s="3"/>
      <c r="E3278" s="3"/>
      <c r="F3278" s="51" t="str">
        <f t="shared" si="306"/>
        <v>23G4</v>
      </c>
      <c r="G3278" s="51">
        <f t="shared" si="307"/>
        <v>4</v>
      </c>
      <c r="H3278" s="51">
        <f t="shared" si="308"/>
        <v>23</v>
      </c>
      <c r="I3278" s="51" t="str">
        <f t="shared" si="309"/>
        <v>G</v>
      </c>
      <c r="J3278" s="51" t="str">
        <f t="shared" si="310"/>
        <v>MQ250</v>
      </c>
      <c r="K3278" s="76" t="str">
        <f t="shared" si="311"/>
        <v>PC523G4A</v>
      </c>
      <c r="L3278" s="281" t="e">
        <f>VLOOKUP(K3278,'Planilla de control'!#REF!,2,0)</f>
        <v>#REF!</v>
      </c>
      <c r="M3278" s="29" t="e">
        <f>IF(COUNTIF('Planilla de control'!#REF!,K3278)&gt;0,"SI","NO")</f>
        <v>#REF!</v>
      </c>
    </row>
    <row r="3279" spans="1:13" x14ac:dyDescent="0.3">
      <c r="A3279" s="3" t="s">
        <v>19</v>
      </c>
      <c r="B3279" s="3" t="s">
        <v>5828</v>
      </c>
      <c r="C3279" s="3"/>
      <c r="D3279" s="3"/>
      <c r="E3279" s="3"/>
      <c r="F3279" s="51" t="str">
        <f t="shared" si="306"/>
        <v>23G4</v>
      </c>
      <c r="G3279" s="51">
        <f t="shared" si="307"/>
        <v>4</v>
      </c>
      <c r="H3279" s="51">
        <f t="shared" si="308"/>
        <v>23</v>
      </c>
      <c r="I3279" s="51" t="str">
        <f t="shared" si="309"/>
        <v>G</v>
      </c>
      <c r="J3279" s="51" t="str">
        <f t="shared" si="310"/>
        <v>MQ250</v>
      </c>
      <c r="K3279" s="76" t="str">
        <f t="shared" si="311"/>
        <v>PC523G4B</v>
      </c>
      <c r="L3279" s="281" t="e">
        <f>VLOOKUP(K3279,'Planilla de control'!#REF!,2,0)</f>
        <v>#REF!</v>
      </c>
      <c r="M3279" s="29" t="e">
        <f>IF(COUNTIF('Planilla de control'!#REF!,K3279)&gt;0,"SI","NO")</f>
        <v>#REF!</v>
      </c>
    </row>
    <row r="3280" spans="1:13" x14ac:dyDescent="0.3">
      <c r="A3280" s="3" t="s">
        <v>19</v>
      </c>
      <c r="B3280" s="3" t="s">
        <v>5829</v>
      </c>
      <c r="C3280" s="3"/>
      <c r="D3280" s="3"/>
      <c r="E3280" s="3"/>
      <c r="F3280" s="51" t="str">
        <f t="shared" si="306"/>
        <v>23G4</v>
      </c>
      <c r="G3280" s="51">
        <f t="shared" si="307"/>
        <v>4</v>
      </c>
      <c r="H3280" s="51">
        <f t="shared" si="308"/>
        <v>23</v>
      </c>
      <c r="I3280" s="51" t="str">
        <f t="shared" si="309"/>
        <v>G</v>
      </c>
      <c r="J3280" s="51" t="str">
        <f t="shared" si="310"/>
        <v>MQ250</v>
      </c>
      <c r="K3280" s="76" t="str">
        <f t="shared" si="311"/>
        <v>PC523G4C</v>
      </c>
      <c r="L3280" s="281" t="e">
        <f>VLOOKUP(K3280,'Planilla de control'!#REF!,2,0)</f>
        <v>#REF!</v>
      </c>
      <c r="M3280" s="29" t="e">
        <f>IF(COUNTIF('Planilla de control'!#REF!,K3280)&gt;0,"SI","NO")</f>
        <v>#REF!</v>
      </c>
    </row>
    <row r="3281" spans="1:13" x14ac:dyDescent="0.3">
      <c r="A3281" s="3" t="s">
        <v>19</v>
      </c>
      <c r="B3281" s="3" t="s">
        <v>5830</v>
      </c>
      <c r="C3281" s="3"/>
      <c r="D3281" s="3"/>
      <c r="E3281" s="3"/>
      <c r="F3281" s="51" t="str">
        <f t="shared" si="306"/>
        <v>23G5</v>
      </c>
      <c r="G3281" s="51">
        <f t="shared" si="307"/>
        <v>5</v>
      </c>
      <c r="H3281" s="51">
        <f t="shared" si="308"/>
        <v>23</v>
      </c>
      <c r="I3281" s="51" t="str">
        <f t="shared" si="309"/>
        <v>G</v>
      </c>
      <c r="J3281" s="51" t="str">
        <f t="shared" si="310"/>
        <v>MQ250</v>
      </c>
      <c r="K3281" s="76" t="str">
        <f t="shared" si="311"/>
        <v>PC523G5A</v>
      </c>
      <c r="L3281" s="281" t="e">
        <f>VLOOKUP(K3281,'Planilla de control'!#REF!,2,0)</f>
        <v>#REF!</v>
      </c>
      <c r="M3281" s="29" t="e">
        <f>IF(COUNTIF('Planilla de control'!#REF!,K3281)&gt;0,"SI","NO")</f>
        <v>#REF!</v>
      </c>
    </row>
    <row r="3282" spans="1:13" x14ac:dyDescent="0.3">
      <c r="A3282" s="3" t="s">
        <v>19</v>
      </c>
      <c r="B3282" s="3" t="s">
        <v>5831</v>
      </c>
      <c r="C3282" s="3"/>
      <c r="D3282" s="3"/>
      <c r="E3282" s="3"/>
      <c r="F3282" s="51" t="str">
        <f t="shared" si="306"/>
        <v>23G5</v>
      </c>
      <c r="G3282" s="51">
        <f t="shared" si="307"/>
        <v>5</v>
      </c>
      <c r="H3282" s="51">
        <f t="shared" si="308"/>
        <v>23</v>
      </c>
      <c r="I3282" s="51" t="str">
        <f t="shared" si="309"/>
        <v>G</v>
      </c>
      <c r="J3282" s="51" t="str">
        <f t="shared" si="310"/>
        <v>MQ250</v>
      </c>
      <c r="K3282" s="76" t="str">
        <f t="shared" si="311"/>
        <v>PC523G5B</v>
      </c>
      <c r="L3282" s="281" t="e">
        <f>VLOOKUP(K3282,'Planilla de control'!#REF!,2,0)</f>
        <v>#REF!</v>
      </c>
      <c r="M3282" s="29" t="e">
        <f>IF(COUNTIF('Planilla de control'!#REF!,K3282)&gt;0,"SI","NO")</f>
        <v>#REF!</v>
      </c>
    </row>
    <row r="3283" spans="1:13" x14ac:dyDescent="0.3">
      <c r="A3283" s="3" t="s">
        <v>19</v>
      </c>
      <c r="B3283" s="3" t="s">
        <v>5832</v>
      </c>
      <c r="C3283" s="3"/>
      <c r="D3283" s="3"/>
      <c r="E3283" s="3"/>
      <c r="F3283" s="51" t="str">
        <f t="shared" si="306"/>
        <v>23G5</v>
      </c>
      <c r="G3283" s="51">
        <f t="shared" si="307"/>
        <v>5</v>
      </c>
      <c r="H3283" s="51">
        <f t="shared" si="308"/>
        <v>23</v>
      </c>
      <c r="I3283" s="51" t="str">
        <f t="shared" si="309"/>
        <v>G</v>
      </c>
      <c r="J3283" s="51" t="str">
        <f t="shared" si="310"/>
        <v>MQ250</v>
      </c>
      <c r="K3283" s="76" t="str">
        <f t="shared" si="311"/>
        <v>PC523G5C</v>
      </c>
      <c r="L3283" s="281" t="e">
        <f>VLOOKUP(K3283,'Planilla de control'!#REF!,2,0)</f>
        <v>#REF!</v>
      </c>
      <c r="M3283" s="29" t="e">
        <f>IF(COUNTIF('Planilla de control'!#REF!,K3283)&gt;0,"SI","NO")</f>
        <v>#REF!</v>
      </c>
    </row>
    <row r="3284" spans="1:13" x14ac:dyDescent="0.3">
      <c r="A3284" s="3" t="s">
        <v>19</v>
      </c>
      <c r="B3284" s="3" t="s">
        <v>5833</v>
      </c>
      <c r="C3284" s="3"/>
      <c r="D3284" s="3"/>
      <c r="E3284" s="3"/>
      <c r="F3284" s="51" t="str">
        <f t="shared" si="306"/>
        <v>23G6</v>
      </c>
      <c r="G3284" s="51">
        <f t="shared" si="307"/>
        <v>6</v>
      </c>
      <c r="H3284" s="51">
        <f t="shared" si="308"/>
        <v>23</v>
      </c>
      <c r="I3284" s="51" t="str">
        <f t="shared" si="309"/>
        <v>G</v>
      </c>
      <c r="J3284" s="51" t="str">
        <f t="shared" si="310"/>
        <v>MQ250</v>
      </c>
      <c r="K3284" s="76" t="str">
        <f t="shared" si="311"/>
        <v>PC523G6A</v>
      </c>
      <c r="L3284" s="281" t="e">
        <f>VLOOKUP(K3284,'Planilla de control'!#REF!,2,0)</f>
        <v>#REF!</v>
      </c>
      <c r="M3284" s="29" t="e">
        <f>IF(COUNTIF('Planilla de control'!#REF!,K3284)&gt;0,"SI","NO")</f>
        <v>#REF!</v>
      </c>
    </row>
    <row r="3285" spans="1:13" x14ac:dyDescent="0.3">
      <c r="A3285" s="3" t="s">
        <v>19</v>
      </c>
      <c r="B3285" s="3" t="s">
        <v>5834</v>
      </c>
      <c r="C3285" s="3"/>
      <c r="D3285" s="3"/>
      <c r="E3285" s="3"/>
      <c r="F3285" s="51" t="str">
        <f t="shared" si="306"/>
        <v>23G6</v>
      </c>
      <c r="G3285" s="51">
        <f t="shared" si="307"/>
        <v>6</v>
      </c>
      <c r="H3285" s="51">
        <f t="shared" si="308"/>
        <v>23</v>
      </c>
      <c r="I3285" s="51" t="str">
        <f t="shared" si="309"/>
        <v>G</v>
      </c>
      <c r="J3285" s="51" t="str">
        <f t="shared" si="310"/>
        <v>MQ250</v>
      </c>
      <c r="K3285" s="76" t="str">
        <f t="shared" si="311"/>
        <v>PC523G6B</v>
      </c>
      <c r="L3285" s="281" t="e">
        <f>VLOOKUP(K3285,'Planilla de control'!#REF!,2,0)</f>
        <v>#REF!</v>
      </c>
      <c r="M3285" s="29" t="e">
        <f>IF(COUNTIF('Planilla de control'!#REF!,K3285)&gt;0,"SI","NO")</f>
        <v>#REF!</v>
      </c>
    </row>
    <row r="3286" spans="1:13" x14ac:dyDescent="0.3">
      <c r="A3286" s="3" t="s">
        <v>19</v>
      </c>
      <c r="B3286" s="3" t="s">
        <v>5835</v>
      </c>
      <c r="C3286" s="3"/>
      <c r="D3286" s="3"/>
      <c r="E3286" s="3"/>
      <c r="F3286" s="51" t="str">
        <f t="shared" si="306"/>
        <v>23G6</v>
      </c>
      <c r="G3286" s="51">
        <f t="shared" si="307"/>
        <v>6</v>
      </c>
      <c r="H3286" s="51">
        <f t="shared" si="308"/>
        <v>23</v>
      </c>
      <c r="I3286" s="51" t="str">
        <f t="shared" si="309"/>
        <v>G</v>
      </c>
      <c r="J3286" s="51" t="str">
        <f t="shared" si="310"/>
        <v>MQ250</v>
      </c>
      <c r="K3286" s="76" t="str">
        <f t="shared" si="311"/>
        <v>PC523G6C</v>
      </c>
      <c r="L3286" s="281" t="e">
        <f>VLOOKUP(K3286,'Planilla de control'!#REF!,2,0)</f>
        <v>#REF!</v>
      </c>
      <c r="M3286" s="29" t="e">
        <f>IF(COUNTIF('Planilla de control'!#REF!,K3286)&gt;0,"SI","NO")</f>
        <v>#REF!</v>
      </c>
    </row>
    <row r="3287" spans="1:13" x14ac:dyDescent="0.3">
      <c r="A3287" s="3" t="s">
        <v>19</v>
      </c>
      <c r="B3287" s="3" t="s">
        <v>5836</v>
      </c>
      <c r="C3287" s="3"/>
      <c r="D3287" s="3"/>
      <c r="E3287" s="3"/>
      <c r="F3287" s="51" t="str">
        <f t="shared" si="306"/>
        <v>23G7</v>
      </c>
      <c r="G3287" s="51">
        <f t="shared" si="307"/>
        <v>7</v>
      </c>
      <c r="H3287" s="51">
        <f t="shared" si="308"/>
        <v>23</v>
      </c>
      <c r="I3287" s="51" t="str">
        <f t="shared" si="309"/>
        <v>G</v>
      </c>
      <c r="J3287" s="51" t="str">
        <f t="shared" si="310"/>
        <v>MQ250</v>
      </c>
      <c r="K3287" s="76" t="str">
        <f t="shared" si="311"/>
        <v>PC523G7A</v>
      </c>
      <c r="L3287" s="281" t="e">
        <f>VLOOKUP(K3287,'Planilla de control'!#REF!,2,0)</f>
        <v>#REF!</v>
      </c>
      <c r="M3287" s="29" t="e">
        <f>IF(COUNTIF('Planilla de control'!#REF!,K3287)&gt;0,"SI","NO")</f>
        <v>#REF!</v>
      </c>
    </row>
    <row r="3288" spans="1:13" x14ac:dyDescent="0.3">
      <c r="A3288" s="3" t="s">
        <v>19</v>
      </c>
      <c r="B3288" s="3" t="s">
        <v>5837</v>
      </c>
      <c r="C3288" s="3"/>
      <c r="D3288" s="3"/>
      <c r="E3288" s="3"/>
      <c r="F3288" s="51" t="str">
        <f t="shared" si="306"/>
        <v>23G7</v>
      </c>
      <c r="G3288" s="51">
        <f t="shared" si="307"/>
        <v>7</v>
      </c>
      <c r="H3288" s="51">
        <f t="shared" si="308"/>
        <v>23</v>
      </c>
      <c r="I3288" s="51" t="str">
        <f t="shared" si="309"/>
        <v>G</v>
      </c>
      <c r="J3288" s="51" t="str">
        <f t="shared" si="310"/>
        <v>MQ250</v>
      </c>
      <c r="K3288" s="76" t="str">
        <f t="shared" si="311"/>
        <v>PC523G7B</v>
      </c>
      <c r="L3288" s="281" t="e">
        <f>VLOOKUP(K3288,'Planilla de control'!#REF!,2,0)</f>
        <v>#REF!</v>
      </c>
      <c r="M3288" s="29" t="e">
        <f>IF(COUNTIF('Planilla de control'!#REF!,K3288)&gt;0,"SI","NO")</f>
        <v>#REF!</v>
      </c>
    </row>
    <row r="3289" spans="1:13" x14ac:dyDescent="0.3">
      <c r="A3289" s="3" t="s">
        <v>19</v>
      </c>
      <c r="B3289" s="3" t="s">
        <v>5838</v>
      </c>
      <c r="C3289" s="3"/>
      <c r="D3289" s="3"/>
      <c r="E3289" s="3"/>
      <c r="F3289" s="51" t="str">
        <f t="shared" si="306"/>
        <v>23G7</v>
      </c>
      <c r="G3289" s="51">
        <f t="shared" si="307"/>
        <v>7</v>
      </c>
      <c r="H3289" s="51">
        <f t="shared" si="308"/>
        <v>23</v>
      </c>
      <c r="I3289" s="51" t="str">
        <f t="shared" si="309"/>
        <v>G</v>
      </c>
      <c r="J3289" s="51" t="str">
        <f t="shared" si="310"/>
        <v>MQ250</v>
      </c>
      <c r="K3289" s="76" t="str">
        <f t="shared" si="311"/>
        <v>PC523G7C</v>
      </c>
      <c r="L3289" s="281" t="e">
        <f>VLOOKUP(K3289,'Planilla de control'!#REF!,2,0)</f>
        <v>#REF!</v>
      </c>
      <c r="M3289" s="29" t="e">
        <f>IF(COUNTIF('Planilla de control'!#REF!,K3289)&gt;0,"SI","NO")</f>
        <v>#REF!</v>
      </c>
    </row>
    <row r="3290" spans="1:13" x14ac:dyDescent="0.3">
      <c r="A3290" s="3" t="s">
        <v>19</v>
      </c>
      <c r="B3290" s="3" t="s">
        <v>5839</v>
      </c>
      <c r="C3290" s="3"/>
      <c r="D3290" s="3"/>
      <c r="E3290" s="3"/>
      <c r="F3290" s="51" t="str">
        <f t="shared" si="306"/>
        <v>23G8</v>
      </c>
      <c r="G3290" s="51">
        <f t="shared" si="307"/>
        <v>8</v>
      </c>
      <c r="H3290" s="51">
        <f t="shared" si="308"/>
        <v>23</v>
      </c>
      <c r="I3290" s="51" t="str">
        <f t="shared" si="309"/>
        <v>G</v>
      </c>
      <c r="J3290" s="51" t="str">
        <f t="shared" si="310"/>
        <v>MQ250</v>
      </c>
      <c r="K3290" s="76" t="str">
        <f t="shared" si="311"/>
        <v>PC523G8A</v>
      </c>
      <c r="L3290" s="281" t="e">
        <f>VLOOKUP(K3290,'Planilla de control'!#REF!,2,0)</f>
        <v>#REF!</v>
      </c>
      <c r="M3290" s="29" t="e">
        <f>IF(COUNTIF('Planilla de control'!#REF!,K3290)&gt;0,"SI","NO")</f>
        <v>#REF!</v>
      </c>
    </row>
    <row r="3291" spans="1:13" x14ac:dyDescent="0.3">
      <c r="A3291" s="3" t="s">
        <v>19</v>
      </c>
      <c r="B3291" s="3" t="s">
        <v>5840</v>
      </c>
      <c r="C3291" s="3"/>
      <c r="D3291" s="3"/>
      <c r="E3291" s="3"/>
      <c r="F3291" s="51" t="str">
        <f t="shared" si="306"/>
        <v>23G8</v>
      </c>
      <c r="G3291" s="51">
        <f t="shared" si="307"/>
        <v>8</v>
      </c>
      <c r="H3291" s="51">
        <f t="shared" si="308"/>
        <v>23</v>
      </c>
      <c r="I3291" s="51" t="str">
        <f t="shared" si="309"/>
        <v>G</v>
      </c>
      <c r="J3291" s="51" t="str">
        <f t="shared" si="310"/>
        <v>MQ250</v>
      </c>
      <c r="K3291" s="76" t="str">
        <f t="shared" si="311"/>
        <v>PC523G8B</v>
      </c>
      <c r="L3291" s="281" t="e">
        <f>VLOOKUP(K3291,'Planilla de control'!#REF!,2,0)</f>
        <v>#REF!</v>
      </c>
      <c r="M3291" s="29" t="e">
        <f>IF(COUNTIF('Planilla de control'!#REF!,K3291)&gt;0,"SI","NO")</f>
        <v>#REF!</v>
      </c>
    </row>
    <row r="3292" spans="1:13" x14ac:dyDescent="0.3">
      <c r="A3292" s="3" t="s">
        <v>19</v>
      </c>
      <c r="B3292" s="3" t="s">
        <v>5841</v>
      </c>
      <c r="C3292" s="3"/>
      <c r="D3292" s="3"/>
      <c r="E3292" s="3"/>
      <c r="F3292" s="51" t="str">
        <f t="shared" si="306"/>
        <v>23G8</v>
      </c>
      <c r="G3292" s="51">
        <f t="shared" si="307"/>
        <v>8</v>
      </c>
      <c r="H3292" s="51">
        <f t="shared" si="308"/>
        <v>23</v>
      </c>
      <c r="I3292" s="51" t="str">
        <f t="shared" si="309"/>
        <v>G</v>
      </c>
      <c r="J3292" s="51" t="str">
        <f t="shared" si="310"/>
        <v>MQ250</v>
      </c>
      <c r="K3292" s="76" t="str">
        <f t="shared" si="311"/>
        <v>PC523G8C</v>
      </c>
      <c r="L3292" s="281" t="e">
        <f>VLOOKUP(K3292,'Planilla de control'!#REF!,2,0)</f>
        <v>#REF!</v>
      </c>
      <c r="M3292" s="29" t="e">
        <f>IF(COUNTIF('Planilla de control'!#REF!,K3292)&gt;0,"SI","NO")</f>
        <v>#REF!</v>
      </c>
    </row>
    <row r="3293" spans="1:13" x14ac:dyDescent="0.3">
      <c r="A3293" s="3" t="s">
        <v>19</v>
      </c>
      <c r="B3293" s="3" t="s">
        <v>5842</v>
      </c>
      <c r="C3293" s="3"/>
      <c r="D3293" s="3"/>
      <c r="E3293" s="3"/>
      <c r="F3293" s="51" t="str">
        <f t="shared" si="306"/>
        <v>23G9</v>
      </c>
      <c r="G3293" s="51">
        <f t="shared" si="307"/>
        <v>9</v>
      </c>
      <c r="H3293" s="51">
        <f t="shared" si="308"/>
        <v>23</v>
      </c>
      <c r="I3293" s="51" t="str">
        <f t="shared" si="309"/>
        <v>G</v>
      </c>
      <c r="J3293" s="51" t="str">
        <f t="shared" si="310"/>
        <v>MQ250</v>
      </c>
      <c r="K3293" s="76" t="str">
        <f t="shared" si="311"/>
        <v>PC523G9A</v>
      </c>
      <c r="L3293" s="281" t="e">
        <f>VLOOKUP(K3293,'Planilla de control'!#REF!,2,0)</f>
        <v>#REF!</v>
      </c>
      <c r="M3293" s="29" t="e">
        <f>IF(COUNTIF('Planilla de control'!#REF!,K3293)&gt;0,"SI","NO")</f>
        <v>#REF!</v>
      </c>
    </row>
    <row r="3294" spans="1:13" x14ac:dyDescent="0.3">
      <c r="A3294" s="3" t="s">
        <v>19</v>
      </c>
      <c r="B3294" s="3" t="s">
        <v>5843</v>
      </c>
      <c r="C3294" s="3"/>
      <c r="D3294" s="3"/>
      <c r="E3294" s="3"/>
      <c r="F3294" s="51" t="str">
        <f t="shared" si="306"/>
        <v>23G9</v>
      </c>
      <c r="G3294" s="51">
        <f t="shared" si="307"/>
        <v>9</v>
      </c>
      <c r="H3294" s="51">
        <f t="shared" si="308"/>
        <v>23</v>
      </c>
      <c r="I3294" s="51" t="str">
        <f t="shared" si="309"/>
        <v>G</v>
      </c>
      <c r="J3294" s="51" t="str">
        <f t="shared" si="310"/>
        <v>MQ250</v>
      </c>
      <c r="K3294" s="76" t="str">
        <f t="shared" si="311"/>
        <v>PC523G9B</v>
      </c>
      <c r="L3294" s="281" t="e">
        <f>VLOOKUP(K3294,'Planilla de control'!#REF!,2,0)</f>
        <v>#REF!</v>
      </c>
      <c r="M3294" s="29" t="e">
        <f>IF(COUNTIF('Planilla de control'!#REF!,K3294)&gt;0,"SI","NO")</f>
        <v>#REF!</v>
      </c>
    </row>
    <row r="3295" spans="1:13" x14ac:dyDescent="0.3">
      <c r="A3295" s="3" t="s">
        <v>19</v>
      </c>
      <c r="B3295" s="3" t="s">
        <v>5844</v>
      </c>
      <c r="C3295" s="3"/>
      <c r="D3295" s="3"/>
      <c r="E3295" s="3"/>
      <c r="F3295" s="51" t="str">
        <f t="shared" si="306"/>
        <v>23H1</v>
      </c>
      <c r="G3295" s="51">
        <f t="shared" si="307"/>
        <v>1</v>
      </c>
      <c r="H3295" s="51">
        <f t="shared" si="308"/>
        <v>23</v>
      </c>
      <c r="I3295" s="51" t="str">
        <f t="shared" si="309"/>
        <v>H</v>
      </c>
      <c r="J3295" s="51" t="str">
        <f t="shared" si="310"/>
        <v>MQ250</v>
      </c>
      <c r="K3295" s="76" t="str">
        <f t="shared" si="311"/>
        <v>PC523H1A</v>
      </c>
      <c r="L3295" s="281" t="e">
        <f>VLOOKUP(K3295,'Planilla de control'!#REF!,2,0)</f>
        <v>#REF!</v>
      </c>
      <c r="M3295" s="29" t="e">
        <f>IF(COUNTIF('Planilla de control'!#REF!,K3295)&gt;0,"SI","NO")</f>
        <v>#REF!</v>
      </c>
    </row>
    <row r="3296" spans="1:13" x14ac:dyDescent="0.3">
      <c r="A3296" s="3" t="s">
        <v>19</v>
      </c>
      <c r="B3296" s="3" t="s">
        <v>5845</v>
      </c>
      <c r="C3296" s="3"/>
      <c r="D3296" s="3"/>
      <c r="E3296" s="3"/>
      <c r="F3296" s="51" t="str">
        <f t="shared" si="306"/>
        <v>23H1</v>
      </c>
      <c r="G3296" s="51">
        <f t="shared" si="307"/>
        <v>1</v>
      </c>
      <c r="H3296" s="51">
        <f t="shared" si="308"/>
        <v>23</v>
      </c>
      <c r="I3296" s="51" t="str">
        <f t="shared" si="309"/>
        <v>H</v>
      </c>
      <c r="J3296" s="51" t="str">
        <f t="shared" si="310"/>
        <v>MQ250</v>
      </c>
      <c r="K3296" s="76" t="str">
        <f t="shared" si="311"/>
        <v>PC523H1B</v>
      </c>
      <c r="L3296" s="281" t="e">
        <f>VLOOKUP(K3296,'Planilla de control'!#REF!,2,0)</f>
        <v>#REF!</v>
      </c>
      <c r="M3296" s="29" t="e">
        <f>IF(COUNTIF('Planilla de control'!#REF!,K3296)&gt;0,"SI","NO")</f>
        <v>#REF!</v>
      </c>
    </row>
    <row r="3297" spans="1:13" x14ac:dyDescent="0.3">
      <c r="A3297" s="3" t="s">
        <v>19</v>
      </c>
      <c r="B3297" s="3" t="s">
        <v>5846</v>
      </c>
      <c r="C3297" s="3"/>
      <c r="D3297" s="3"/>
      <c r="E3297" s="3"/>
      <c r="F3297" s="51" t="str">
        <f t="shared" si="306"/>
        <v>23H1</v>
      </c>
      <c r="G3297" s="51">
        <f t="shared" si="307"/>
        <v>1</v>
      </c>
      <c r="H3297" s="51">
        <f t="shared" si="308"/>
        <v>23</v>
      </c>
      <c r="I3297" s="51" t="str">
        <f t="shared" si="309"/>
        <v>H</v>
      </c>
      <c r="J3297" s="51" t="str">
        <f t="shared" si="310"/>
        <v>MQ250</v>
      </c>
      <c r="K3297" s="76" t="str">
        <f t="shared" si="311"/>
        <v>PC523H1C</v>
      </c>
      <c r="L3297" s="281" t="e">
        <f>VLOOKUP(K3297,'Planilla de control'!#REF!,2,0)</f>
        <v>#REF!</v>
      </c>
      <c r="M3297" s="29" t="e">
        <f>IF(COUNTIF('Planilla de control'!#REF!,K3297)&gt;0,"SI","NO")</f>
        <v>#REF!</v>
      </c>
    </row>
    <row r="3298" spans="1:13" x14ac:dyDescent="0.3">
      <c r="A3298" s="3" t="s">
        <v>19</v>
      </c>
      <c r="B3298" s="3" t="s">
        <v>5847</v>
      </c>
      <c r="C3298" s="3"/>
      <c r="D3298" s="3"/>
      <c r="E3298" s="3"/>
      <c r="F3298" s="51" t="str">
        <f t="shared" si="306"/>
        <v>23H2</v>
      </c>
      <c r="G3298" s="51">
        <f t="shared" si="307"/>
        <v>2</v>
      </c>
      <c r="H3298" s="51">
        <f t="shared" si="308"/>
        <v>23</v>
      </c>
      <c r="I3298" s="51" t="str">
        <f t="shared" si="309"/>
        <v>H</v>
      </c>
      <c r="J3298" s="51" t="str">
        <f t="shared" si="310"/>
        <v>MQ250</v>
      </c>
      <c r="K3298" s="76" t="str">
        <f t="shared" si="311"/>
        <v>PC523H2A</v>
      </c>
      <c r="L3298" s="281" t="e">
        <f>VLOOKUP(K3298,'Planilla de control'!#REF!,2,0)</f>
        <v>#REF!</v>
      </c>
      <c r="M3298" s="29" t="e">
        <f>IF(COUNTIF('Planilla de control'!#REF!,K3298)&gt;0,"SI","NO")</f>
        <v>#REF!</v>
      </c>
    </row>
    <row r="3299" spans="1:13" x14ac:dyDescent="0.3">
      <c r="A3299" s="3" t="s">
        <v>19</v>
      </c>
      <c r="B3299" s="3" t="s">
        <v>5848</v>
      </c>
      <c r="C3299" s="3"/>
      <c r="D3299" s="3"/>
      <c r="E3299" s="3"/>
      <c r="F3299" s="51" t="str">
        <f t="shared" si="306"/>
        <v>23H2</v>
      </c>
      <c r="G3299" s="51">
        <f t="shared" si="307"/>
        <v>2</v>
      </c>
      <c r="H3299" s="51">
        <f t="shared" si="308"/>
        <v>23</v>
      </c>
      <c r="I3299" s="51" t="str">
        <f t="shared" si="309"/>
        <v>H</v>
      </c>
      <c r="J3299" s="51" t="str">
        <f t="shared" si="310"/>
        <v>MQ250</v>
      </c>
      <c r="K3299" s="76" t="str">
        <f t="shared" si="311"/>
        <v>PC523H2B</v>
      </c>
      <c r="L3299" s="281" t="e">
        <f>VLOOKUP(K3299,'Planilla de control'!#REF!,2,0)</f>
        <v>#REF!</v>
      </c>
      <c r="M3299" s="29" t="e">
        <f>IF(COUNTIF('Planilla de control'!#REF!,K3299)&gt;0,"SI","NO")</f>
        <v>#REF!</v>
      </c>
    </row>
    <row r="3300" spans="1:13" x14ac:dyDescent="0.3">
      <c r="A3300" s="3" t="s">
        <v>19</v>
      </c>
      <c r="B3300" s="3" t="s">
        <v>3023</v>
      </c>
      <c r="C3300" s="3"/>
      <c r="D3300" s="3"/>
      <c r="E3300" s="3"/>
      <c r="F3300" s="51" t="str">
        <f t="shared" si="306"/>
        <v>23H2</v>
      </c>
      <c r="G3300" s="51">
        <f t="shared" si="307"/>
        <v>2</v>
      </c>
      <c r="H3300" s="51">
        <f t="shared" si="308"/>
        <v>23</v>
      </c>
      <c r="I3300" s="51" t="str">
        <f t="shared" si="309"/>
        <v>H</v>
      </c>
      <c r="J3300" s="51" t="str">
        <f t="shared" si="310"/>
        <v>MQ250</v>
      </c>
      <c r="K3300" s="76" t="str">
        <f t="shared" si="311"/>
        <v>PC523H2C</v>
      </c>
      <c r="L3300" s="281" t="e">
        <f>VLOOKUP(K3300,'Planilla de control'!#REF!,2,0)</f>
        <v>#REF!</v>
      </c>
      <c r="M3300" s="29" t="e">
        <f>IF(COUNTIF('Planilla de control'!#REF!,K3300)&gt;0,"SI","NO")</f>
        <v>#REF!</v>
      </c>
    </row>
    <row r="3301" spans="1:13" x14ac:dyDescent="0.3">
      <c r="A3301" s="3" t="s">
        <v>19</v>
      </c>
      <c r="B3301" s="3" t="s">
        <v>5849</v>
      </c>
      <c r="C3301" s="3"/>
      <c r="D3301" s="3"/>
      <c r="E3301" s="3"/>
      <c r="F3301" s="51" t="str">
        <f t="shared" si="306"/>
        <v>23H3</v>
      </c>
      <c r="G3301" s="51">
        <f t="shared" si="307"/>
        <v>3</v>
      </c>
      <c r="H3301" s="51">
        <f t="shared" si="308"/>
        <v>23</v>
      </c>
      <c r="I3301" s="51" t="str">
        <f t="shared" si="309"/>
        <v>H</v>
      </c>
      <c r="J3301" s="51" t="str">
        <f t="shared" si="310"/>
        <v>MQ250</v>
      </c>
      <c r="K3301" s="76" t="str">
        <f t="shared" si="311"/>
        <v>PC523H3A</v>
      </c>
      <c r="L3301" s="281" t="e">
        <f>VLOOKUP(K3301,'Planilla de control'!#REF!,2,0)</f>
        <v>#REF!</v>
      </c>
      <c r="M3301" s="29" t="e">
        <f>IF(COUNTIF('Planilla de control'!#REF!,K3301)&gt;0,"SI","NO")</f>
        <v>#REF!</v>
      </c>
    </row>
    <row r="3302" spans="1:13" x14ac:dyDescent="0.3">
      <c r="A3302" s="3" t="s">
        <v>19</v>
      </c>
      <c r="B3302" s="3" t="s">
        <v>5850</v>
      </c>
      <c r="C3302" s="3"/>
      <c r="D3302" s="3"/>
      <c r="E3302" s="3"/>
      <c r="F3302" s="51" t="str">
        <f t="shared" si="306"/>
        <v>23H3</v>
      </c>
      <c r="G3302" s="51">
        <f t="shared" si="307"/>
        <v>3</v>
      </c>
      <c r="H3302" s="51">
        <f t="shared" si="308"/>
        <v>23</v>
      </c>
      <c r="I3302" s="51" t="str">
        <f t="shared" si="309"/>
        <v>H</v>
      </c>
      <c r="J3302" s="51" t="str">
        <f t="shared" si="310"/>
        <v>MQ250</v>
      </c>
      <c r="K3302" s="76" t="str">
        <f t="shared" si="311"/>
        <v>PC523H3B</v>
      </c>
      <c r="L3302" s="281" t="e">
        <f>VLOOKUP(K3302,'Planilla de control'!#REF!,2,0)</f>
        <v>#REF!</v>
      </c>
      <c r="M3302" s="29" t="e">
        <f>IF(COUNTIF('Planilla de control'!#REF!,K3302)&gt;0,"SI","NO")</f>
        <v>#REF!</v>
      </c>
    </row>
    <row r="3303" spans="1:13" x14ac:dyDescent="0.3">
      <c r="A3303" s="3" t="s">
        <v>19</v>
      </c>
      <c r="B3303" s="3" t="s">
        <v>3024</v>
      </c>
      <c r="C3303" s="3"/>
      <c r="D3303" s="3"/>
      <c r="E3303" s="3"/>
      <c r="F3303" s="51" t="str">
        <f t="shared" si="306"/>
        <v>23H3</v>
      </c>
      <c r="G3303" s="51">
        <f t="shared" si="307"/>
        <v>3</v>
      </c>
      <c r="H3303" s="51">
        <f t="shared" si="308"/>
        <v>23</v>
      </c>
      <c r="I3303" s="51" t="str">
        <f t="shared" si="309"/>
        <v>H</v>
      </c>
      <c r="J3303" s="51" t="str">
        <f t="shared" si="310"/>
        <v>MQ250</v>
      </c>
      <c r="K3303" s="76" t="str">
        <f t="shared" si="311"/>
        <v>PC523H3C</v>
      </c>
      <c r="L3303" s="281" t="e">
        <f>VLOOKUP(K3303,'Planilla de control'!#REF!,2,0)</f>
        <v>#REF!</v>
      </c>
      <c r="M3303" s="29" t="e">
        <f>IF(COUNTIF('Planilla de control'!#REF!,K3303)&gt;0,"SI","NO")</f>
        <v>#REF!</v>
      </c>
    </row>
    <row r="3304" spans="1:13" x14ac:dyDescent="0.3">
      <c r="A3304" s="3" t="s">
        <v>19</v>
      </c>
      <c r="B3304" s="3" t="s">
        <v>5851</v>
      </c>
      <c r="C3304" s="3"/>
      <c r="D3304" s="3"/>
      <c r="E3304" s="3"/>
      <c r="F3304" s="51" t="str">
        <f t="shared" si="306"/>
        <v>23H4</v>
      </c>
      <c r="G3304" s="51">
        <f t="shared" si="307"/>
        <v>4</v>
      </c>
      <c r="H3304" s="51">
        <f t="shared" si="308"/>
        <v>23</v>
      </c>
      <c r="I3304" s="51" t="str">
        <f t="shared" si="309"/>
        <v>H</v>
      </c>
      <c r="J3304" s="51" t="str">
        <f t="shared" si="310"/>
        <v>MQ250</v>
      </c>
      <c r="K3304" s="76" t="str">
        <f t="shared" si="311"/>
        <v>PC523H4A</v>
      </c>
      <c r="L3304" s="281" t="e">
        <f>VLOOKUP(K3304,'Planilla de control'!#REF!,2,0)</f>
        <v>#REF!</v>
      </c>
      <c r="M3304" s="29" t="e">
        <f>IF(COUNTIF('Planilla de control'!#REF!,K3304)&gt;0,"SI","NO")</f>
        <v>#REF!</v>
      </c>
    </row>
    <row r="3305" spans="1:13" x14ac:dyDescent="0.3">
      <c r="A3305" s="3" t="s">
        <v>19</v>
      </c>
      <c r="B3305" s="3" t="s">
        <v>5852</v>
      </c>
      <c r="C3305" s="3"/>
      <c r="D3305" s="3"/>
      <c r="E3305" s="3"/>
      <c r="F3305" s="51" t="str">
        <f t="shared" si="306"/>
        <v>23H4</v>
      </c>
      <c r="G3305" s="51">
        <f t="shared" si="307"/>
        <v>4</v>
      </c>
      <c r="H3305" s="51">
        <f t="shared" si="308"/>
        <v>23</v>
      </c>
      <c r="I3305" s="51" t="str">
        <f t="shared" si="309"/>
        <v>H</v>
      </c>
      <c r="J3305" s="51" t="str">
        <f t="shared" si="310"/>
        <v>MQ250</v>
      </c>
      <c r="K3305" s="76" t="str">
        <f t="shared" si="311"/>
        <v>PC523H4B</v>
      </c>
      <c r="L3305" s="281" t="e">
        <f>VLOOKUP(K3305,'Planilla de control'!#REF!,2,0)</f>
        <v>#REF!</v>
      </c>
      <c r="M3305" s="29" t="e">
        <f>IF(COUNTIF('Planilla de control'!#REF!,K3305)&gt;0,"SI","NO")</f>
        <v>#REF!</v>
      </c>
    </row>
    <row r="3306" spans="1:13" x14ac:dyDescent="0.3">
      <c r="A3306" s="3" t="s">
        <v>19</v>
      </c>
      <c r="B3306" s="3" t="s">
        <v>5853</v>
      </c>
      <c r="C3306" s="3"/>
      <c r="D3306" s="3"/>
      <c r="E3306" s="3"/>
      <c r="F3306" s="51" t="str">
        <f t="shared" si="306"/>
        <v>23H4</v>
      </c>
      <c r="G3306" s="51">
        <f t="shared" si="307"/>
        <v>4</v>
      </c>
      <c r="H3306" s="51">
        <f t="shared" si="308"/>
        <v>23</v>
      </c>
      <c r="I3306" s="51" t="str">
        <f t="shared" si="309"/>
        <v>H</v>
      </c>
      <c r="J3306" s="51" t="str">
        <f t="shared" si="310"/>
        <v>MQ250</v>
      </c>
      <c r="K3306" s="76" t="str">
        <f t="shared" si="311"/>
        <v>PC523H4C</v>
      </c>
      <c r="L3306" s="281" t="e">
        <f>VLOOKUP(K3306,'Planilla de control'!#REF!,2,0)</f>
        <v>#REF!</v>
      </c>
      <c r="M3306" s="29" t="e">
        <f>IF(COUNTIF('Planilla de control'!#REF!,K3306)&gt;0,"SI","NO")</f>
        <v>#REF!</v>
      </c>
    </row>
    <row r="3307" spans="1:13" x14ac:dyDescent="0.3">
      <c r="A3307" s="3" t="s">
        <v>19</v>
      </c>
      <c r="B3307" s="3" t="s">
        <v>5854</v>
      </c>
      <c r="C3307" s="3"/>
      <c r="D3307" s="3"/>
      <c r="E3307" s="3"/>
      <c r="F3307" s="51" t="str">
        <f t="shared" si="306"/>
        <v>23H5</v>
      </c>
      <c r="G3307" s="51">
        <f t="shared" si="307"/>
        <v>5</v>
      </c>
      <c r="H3307" s="51">
        <f t="shared" si="308"/>
        <v>23</v>
      </c>
      <c r="I3307" s="51" t="str">
        <f t="shared" si="309"/>
        <v>H</v>
      </c>
      <c r="J3307" s="51" t="str">
        <f t="shared" si="310"/>
        <v>MQ250</v>
      </c>
      <c r="K3307" s="76" t="str">
        <f t="shared" si="311"/>
        <v>PC523H5A</v>
      </c>
      <c r="L3307" s="281" t="e">
        <f>VLOOKUP(K3307,'Planilla de control'!#REF!,2,0)</f>
        <v>#REF!</v>
      </c>
      <c r="M3307" s="29" t="e">
        <f>IF(COUNTIF('Planilla de control'!#REF!,K3307)&gt;0,"SI","NO")</f>
        <v>#REF!</v>
      </c>
    </row>
    <row r="3308" spans="1:13" x14ac:dyDescent="0.3">
      <c r="A3308" s="3" t="s">
        <v>19</v>
      </c>
      <c r="B3308" s="3" t="s">
        <v>5855</v>
      </c>
      <c r="C3308" s="3"/>
      <c r="D3308" s="3"/>
      <c r="E3308" s="3"/>
      <c r="F3308" s="51" t="str">
        <f t="shared" si="306"/>
        <v>23H5</v>
      </c>
      <c r="G3308" s="51">
        <f t="shared" si="307"/>
        <v>5</v>
      </c>
      <c r="H3308" s="51">
        <f t="shared" si="308"/>
        <v>23</v>
      </c>
      <c r="I3308" s="51" t="str">
        <f t="shared" si="309"/>
        <v>H</v>
      </c>
      <c r="J3308" s="51" t="str">
        <f t="shared" si="310"/>
        <v>MQ250</v>
      </c>
      <c r="K3308" s="76" t="str">
        <f t="shared" si="311"/>
        <v>PC523H5B</v>
      </c>
      <c r="L3308" s="281" t="e">
        <f>VLOOKUP(K3308,'Planilla de control'!#REF!,2,0)</f>
        <v>#REF!</v>
      </c>
      <c r="M3308" s="29" t="e">
        <f>IF(COUNTIF('Planilla de control'!#REF!,K3308)&gt;0,"SI","NO")</f>
        <v>#REF!</v>
      </c>
    </row>
    <row r="3309" spans="1:13" x14ac:dyDescent="0.3">
      <c r="A3309" s="3" t="s">
        <v>19</v>
      </c>
      <c r="B3309" s="3" t="s">
        <v>5856</v>
      </c>
      <c r="C3309" s="3"/>
      <c r="D3309" s="3"/>
      <c r="E3309" s="3"/>
      <c r="F3309" s="51" t="str">
        <f t="shared" si="306"/>
        <v>23H5</v>
      </c>
      <c r="G3309" s="51">
        <f t="shared" si="307"/>
        <v>5</v>
      </c>
      <c r="H3309" s="51">
        <f t="shared" si="308"/>
        <v>23</v>
      </c>
      <c r="I3309" s="51" t="str">
        <f t="shared" si="309"/>
        <v>H</v>
      </c>
      <c r="J3309" s="51" t="str">
        <f t="shared" si="310"/>
        <v>MQ250</v>
      </c>
      <c r="K3309" s="76" t="str">
        <f t="shared" si="311"/>
        <v>PC523H5C</v>
      </c>
      <c r="L3309" s="281" t="e">
        <f>VLOOKUP(K3309,'Planilla de control'!#REF!,2,0)</f>
        <v>#REF!</v>
      </c>
      <c r="M3309" s="29" t="e">
        <f>IF(COUNTIF('Planilla de control'!#REF!,K3309)&gt;0,"SI","NO")</f>
        <v>#REF!</v>
      </c>
    </row>
    <row r="3310" spans="1:13" x14ac:dyDescent="0.3">
      <c r="A3310" s="3" t="s">
        <v>19</v>
      </c>
      <c r="B3310" s="3" t="s">
        <v>5857</v>
      </c>
      <c r="C3310" s="3"/>
      <c r="D3310" s="3"/>
      <c r="E3310" s="3"/>
      <c r="F3310" s="51" t="str">
        <f t="shared" si="306"/>
        <v>23H6</v>
      </c>
      <c r="G3310" s="51">
        <f t="shared" si="307"/>
        <v>6</v>
      </c>
      <c r="H3310" s="51">
        <f t="shared" si="308"/>
        <v>23</v>
      </c>
      <c r="I3310" s="51" t="str">
        <f t="shared" si="309"/>
        <v>H</v>
      </c>
      <c r="J3310" s="51" t="str">
        <f t="shared" si="310"/>
        <v>MQ250</v>
      </c>
      <c r="K3310" s="76" t="str">
        <f t="shared" si="311"/>
        <v>PC523H6A</v>
      </c>
      <c r="L3310" s="281" t="e">
        <f>VLOOKUP(K3310,'Planilla de control'!#REF!,2,0)</f>
        <v>#REF!</v>
      </c>
      <c r="M3310" s="29" t="e">
        <f>IF(COUNTIF('Planilla de control'!#REF!,K3310)&gt;0,"SI","NO")</f>
        <v>#REF!</v>
      </c>
    </row>
    <row r="3311" spans="1:13" x14ac:dyDescent="0.3">
      <c r="A3311" s="3" t="s">
        <v>19</v>
      </c>
      <c r="B3311" s="3" t="s">
        <v>5858</v>
      </c>
      <c r="C3311" s="3"/>
      <c r="D3311" s="3"/>
      <c r="E3311" s="3"/>
      <c r="F3311" s="51" t="str">
        <f t="shared" si="306"/>
        <v>23H6</v>
      </c>
      <c r="G3311" s="51">
        <f t="shared" si="307"/>
        <v>6</v>
      </c>
      <c r="H3311" s="51">
        <f t="shared" si="308"/>
        <v>23</v>
      </c>
      <c r="I3311" s="51" t="str">
        <f t="shared" si="309"/>
        <v>H</v>
      </c>
      <c r="J3311" s="51" t="str">
        <f t="shared" si="310"/>
        <v>MQ250</v>
      </c>
      <c r="K3311" s="76" t="str">
        <f t="shared" si="311"/>
        <v>PC523H6B</v>
      </c>
      <c r="L3311" s="281" t="e">
        <f>VLOOKUP(K3311,'Planilla de control'!#REF!,2,0)</f>
        <v>#REF!</v>
      </c>
      <c r="M3311" s="29" t="e">
        <f>IF(COUNTIF('Planilla de control'!#REF!,K3311)&gt;0,"SI","NO")</f>
        <v>#REF!</v>
      </c>
    </row>
    <row r="3312" spans="1:13" x14ac:dyDescent="0.3">
      <c r="A3312" s="3" t="s">
        <v>19</v>
      </c>
      <c r="B3312" s="3" t="s">
        <v>5859</v>
      </c>
      <c r="C3312" s="3"/>
      <c r="D3312" s="3"/>
      <c r="E3312" s="3"/>
      <c r="F3312" s="51" t="str">
        <f t="shared" si="306"/>
        <v>23H6</v>
      </c>
      <c r="G3312" s="51">
        <f t="shared" si="307"/>
        <v>6</v>
      </c>
      <c r="H3312" s="51">
        <f t="shared" si="308"/>
        <v>23</v>
      </c>
      <c r="I3312" s="51" t="str">
        <f t="shared" si="309"/>
        <v>H</v>
      </c>
      <c r="J3312" s="51" t="str">
        <f t="shared" si="310"/>
        <v>MQ250</v>
      </c>
      <c r="K3312" s="76" t="str">
        <f t="shared" si="311"/>
        <v>PC523H6C</v>
      </c>
      <c r="L3312" s="281" t="e">
        <f>VLOOKUP(K3312,'Planilla de control'!#REF!,2,0)</f>
        <v>#REF!</v>
      </c>
      <c r="M3312" s="29" t="e">
        <f>IF(COUNTIF('Planilla de control'!#REF!,K3312)&gt;0,"SI","NO")</f>
        <v>#REF!</v>
      </c>
    </row>
    <row r="3313" spans="1:13" x14ac:dyDescent="0.3">
      <c r="A3313" s="3" t="s">
        <v>19</v>
      </c>
      <c r="B3313" s="3" t="s">
        <v>5860</v>
      </c>
      <c r="C3313" s="3"/>
      <c r="D3313" s="3"/>
      <c r="E3313" s="3"/>
      <c r="F3313" s="51" t="str">
        <f t="shared" si="306"/>
        <v>23H7</v>
      </c>
      <c r="G3313" s="51">
        <f t="shared" si="307"/>
        <v>7</v>
      </c>
      <c r="H3313" s="51">
        <f t="shared" si="308"/>
        <v>23</v>
      </c>
      <c r="I3313" s="51" t="str">
        <f t="shared" si="309"/>
        <v>H</v>
      </c>
      <c r="J3313" s="51" t="str">
        <f t="shared" si="310"/>
        <v>MQ250</v>
      </c>
      <c r="K3313" s="76" t="str">
        <f t="shared" si="311"/>
        <v>PC523H7A</v>
      </c>
      <c r="L3313" s="281" t="e">
        <f>VLOOKUP(K3313,'Planilla de control'!#REF!,2,0)</f>
        <v>#REF!</v>
      </c>
      <c r="M3313" s="29" t="e">
        <f>IF(COUNTIF('Planilla de control'!#REF!,K3313)&gt;0,"SI","NO")</f>
        <v>#REF!</v>
      </c>
    </row>
    <row r="3314" spans="1:13" x14ac:dyDescent="0.3">
      <c r="A3314" s="3" t="s">
        <v>19</v>
      </c>
      <c r="B3314" s="3" t="s">
        <v>5861</v>
      </c>
      <c r="C3314" s="3"/>
      <c r="D3314" s="3"/>
      <c r="E3314" s="3"/>
      <c r="F3314" s="51" t="str">
        <f t="shared" si="306"/>
        <v>23H7</v>
      </c>
      <c r="G3314" s="51">
        <f t="shared" si="307"/>
        <v>7</v>
      </c>
      <c r="H3314" s="51">
        <f t="shared" si="308"/>
        <v>23</v>
      </c>
      <c r="I3314" s="51" t="str">
        <f t="shared" si="309"/>
        <v>H</v>
      </c>
      <c r="J3314" s="51" t="str">
        <f t="shared" si="310"/>
        <v>MQ250</v>
      </c>
      <c r="K3314" s="76" t="str">
        <f t="shared" si="311"/>
        <v>PC523H7B</v>
      </c>
      <c r="L3314" s="281" t="e">
        <f>VLOOKUP(K3314,'Planilla de control'!#REF!,2,0)</f>
        <v>#REF!</v>
      </c>
      <c r="M3314" s="29" t="e">
        <f>IF(COUNTIF('Planilla de control'!#REF!,K3314)&gt;0,"SI","NO")</f>
        <v>#REF!</v>
      </c>
    </row>
    <row r="3315" spans="1:13" x14ac:dyDescent="0.3">
      <c r="A3315" s="3" t="s">
        <v>19</v>
      </c>
      <c r="B3315" s="3" t="s">
        <v>5862</v>
      </c>
      <c r="C3315" s="3"/>
      <c r="D3315" s="3"/>
      <c r="E3315" s="3"/>
      <c r="F3315" s="51" t="str">
        <f t="shared" si="306"/>
        <v>23H7</v>
      </c>
      <c r="G3315" s="51">
        <f t="shared" si="307"/>
        <v>7</v>
      </c>
      <c r="H3315" s="51">
        <f t="shared" si="308"/>
        <v>23</v>
      </c>
      <c r="I3315" s="51" t="str">
        <f t="shared" si="309"/>
        <v>H</v>
      </c>
      <c r="J3315" s="51" t="str">
        <f t="shared" si="310"/>
        <v>MQ250</v>
      </c>
      <c r="K3315" s="76" t="str">
        <f t="shared" si="311"/>
        <v>PC523H7C</v>
      </c>
      <c r="L3315" s="281" t="e">
        <f>VLOOKUP(K3315,'Planilla de control'!#REF!,2,0)</f>
        <v>#REF!</v>
      </c>
      <c r="M3315" s="29" t="e">
        <f>IF(COUNTIF('Planilla de control'!#REF!,K3315)&gt;0,"SI","NO")</f>
        <v>#REF!</v>
      </c>
    </row>
    <row r="3316" spans="1:13" x14ac:dyDescent="0.3">
      <c r="A3316" s="3" t="s">
        <v>19</v>
      </c>
      <c r="B3316" s="3" t="s">
        <v>5863</v>
      </c>
      <c r="C3316" s="3"/>
      <c r="D3316" s="3"/>
      <c r="E3316" s="3"/>
      <c r="F3316" s="51" t="str">
        <f t="shared" si="306"/>
        <v>23H8</v>
      </c>
      <c r="G3316" s="51">
        <f t="shared" si="307"/>
        <v>8</v>
      </c>
      <c r="H3316" s="51">
        <f t="shared" si="308"/>
        <v>23</v>
      </c>
      <c r="I3316" s="51" t="str">
        <f t="shared" si="309"/>
        <v>H</v>
      </c>
      <c r="J3316" s="51" t="str">
        <f t="shared" si="310"/>
        <v>MQ250</v>
      </c>
      <c r="K3316" s="76" t="str">
        <f t="shared" si="311"/>
        <v>PC523H8A</v>
      </c>
      <c r="L3316" s="281" t="e">
        <f>VLOOKUP(K3316,'Planilla de control'!#REF!,2,0)</f>
        <v>#REF!</v>
      </c>
      <c r="M3316" s="29" t="e">
        <f>IF(COUNTIF('Planilla de control'!#REF!,K3316)&gt;0,"SI","NO")</f>
        <v>#REF!</v>
      </c>
    </row>
    <row r="3317" spans="1:13" x14ac:dyDescent="0.3">
      <c r="A3317" s="3" t="s">
        <v>19</v>
      </c>
      <c r="B3317" s="3" t="s">
        <v>5864</v>
      </c>
      <c r="C3317" s="3"/>
      <c r="D3317" s="3"/>
      <c r="E3317" s="3"/>
      <c r="F3317" s="51" t="str">
        <f t="shared" si="306"/>
        <v>23H8</v>
      </c>
      <c r="G3317" s="51">
        <f t="shared" si="307"/>
        <v>8</v>
      </c>
      <c r="H3317" s="51">
        <f t="shared" si="308"/>
        <v>23</v>
      </c>
      <c r="I3317" s="51" t="str">
        <f t="shared" si="309"/>
        <v>H</v>
      </c>
      <c r="J3317" s="51" t="str">
        <f t="shared" si="310"/>
        <v>MQ250</v>
      </c>
      <c r="K3317" s="76" t="str">
        <f t="shared" si="311"/>
        <v>PC523H8B</v>
      </c>
      <c r="L3317" s="281" t="e">
        <f>VLOOKUP(K3317,'Planilla de control'!#REF!,2,0)</f>
        <v>#REF!</v>
      </c>
      <c r="M3317" s="29" t="e">
        <f>IF(COUNTIF('Planilla de control'!#REF!,K3317)&gt;0,"SI","NO")</f>
        <v>#REF!</v>
      </c>
    </row>
    <row r="3318" spans="1:13" x14ac:dyDescent="0.3">
      <c r="A3318" s="3" t="s">
        <v>19</v>
      </c>
      <c r="B3318" s="3" t="s">
        <v>5865</v>
      </c>
      <c r="C3318" s="3"/>
      <c r="D3318" s="3"/>
      <c r="E3318" s="3"/>
      <c r="F3318" s="51" t="str">
        <f t="shared" si="306"/>
        <v>23H8</v>
      </c>
      <c r="G3318" s="51">
        <f t="shared" si="307"/>
        <v>8</v>
      </c>
      <c r="H3318" s="51">
        <f t="shared" si="308"/>
        <v>23</v>
      </c>
      <c r="I3318" s="51" t="str">
        <f t="shared" si="309"/>
        <v>H</v>
      </c>
      <c r="J3318" s="51" t="str">
        <f t="shared" si="310"/>
        <v>MQ250</v>
      </c>
      <c r="K3318" s="76" t="str">
        <f t="shared" si="311"/>
        <v>PC523H8C</v>
      </c>
      <c r="L3318" s="281" t="e">
        <f>VLOOKUP(K3318,'Planilla de control'!#REF!,2,0)</f>
        <v>#REF!</v>
      </c>
      <c r="M3318" s="29" t="e">
        <f>IF(COUNTIF('Planilla de control'!#REF!,K3318)&gt;0,"SI","NO")</f>
        <v>#REF!</v>
      </c>
    </row>
    <row r="3319" spans="1:13" x14ac:dyDescent="0.3">
      <c r="A3319" s="3" t="s">
        <v>19</v>
      </c>
      <c r="B3319" s="3" t="s">
        <v>5866</v>
      </c>
      <c r="C3319" s="3"/>
      <c r="D3319" s="3"/>
      <c r="E3319" s="3"/>
      <c r="F3319" s="51" t="str">
        <f t="shared" si="306"/>
        <v>23H9</v>
      </c>
      <c r="G3319" s="51">
        <f t="shared" si="307"/>
        <v>9</v>
      </c>
      <c r="H3319" s="51">
        <f t="shared" si="308"/>
        <v>23</v>
      </c>
      <c r="I3319" s="51" t="str">
        <f t="shared" si="309"/>
        <v>H</v>
      </c>
      <c r="J3319" s="51" t="str">
        <f t="shared" si="310"/>
        <v>MQ250</v>
      </c>
      <c r="K3319" s="76" t="str">
        <f t="shared" si="311"/>
        <v>PC523H9A</v>
      </c>
      <c r="L3319" s="281" t="e">
        <f>VLOOKUP(K3319,'Planilla de control'!#REF!,2,0)</f>
        <v>#REF!</v>
      </c>
      <c r="M3319" s="29" t="e">
        <f>IF(COUNTIF('Planilla de control'!#REF!,K3319)&gt;0,"SI","NO")</f>
        <v>#REF!</v>
      </c>
    </row>
    <row r="3320" spans="1:13" x14ac:dyDescent="0.3">
      <c r="A3320" s="3" t="s">
        <v>19</v>
      </c>
      <c r="B3320" s="3" t="s">
        <v>5867</v>
      </c>
      <c r="C3320" s="3"/>
      <c r="D3320" s="3"/>
      <c r="E3320" s="3"/>
      <c r="F3320" s="51" t="str">
        <f t="shared" si="306"/>
        <v>23H9</v>
      </c>
      <c r="G3320" s="51">
        <f t="shared" si="307"/>
        <v>9</v>
      </c>
      <c r="H3320" s="51">
        <f t="shared" si="308"/>
        <v>23</v>
      </c>
      <c r="I3320" s="51" t="str">
        <f t="shared" si="309"/>
        <v>H</v>
      </c>
      <c r="J3320" s="51" t="str">
        <f t="shared" si="310"/>
        <v>MQ250</v>
      </c>
      <c r="K3320" s="76" t="str">
        <f t="shared" si="311"/>
        <v>PC523H9B</v>
      </c>
      <c r="L3320" s="281" t="e">
        <f>VLOOKUP(K3320,'Planilla de control'!#REF!,2,0)</f>
        <v>#REF!</v>
      </c>
      <c r="M3320" s="29" t="e">
        <f>IF(COUNTIF('Planilla de control'!#REF!,K3320)&gt;0,"SI","NO")</f>
        <v>#REF!</v>
      </c>
    </row>
    <row r="3321" spans="1:13" x14ac:dyDescent="0.3">
      <c r="A3321" s="3" t="s">
        <v>19</v>
      </c>
      <c r="B3321" s="3" t="s">
        <v>5868</v>
      </c>
      <c r="C3321" s="3"/>
      <c r="D3321" s="3"/>
      <c r="E3321" s="3"/>
      <c r="F3321" s="51" t="str">
        <f t="shared" si="306"/>
        <v>23H9</v>
      </c>
      <c r="G3321" s="51">
        <f t="shared" si="307"/>
        <v>9</v>
      </c>
      <c r="H3321" s="51">
        <f t="shared" si="308"/>
        <v>23</v>
      </c>
      <c r="I3321" s="51" t="str">
        <f t="shared" si="309"/>
        <v>H</v>
      </c>
      <c r="J3321" s="51" t="str">
        <f t="shared" si="310"/>
        <v>MQ250</v>
      </c>
      <c r="K3321" s="76" t="str">
        <f t="shared" si="311"/>
        <v>PC523H9C</v>
      </c>
      <c r="L3321" s="281" t="e">
        <f>VLOOKUP(K3321,'Planilla de control'!#REF!,2,0)</f>
        <v>#REF!</v>
      </c>
      <c r="M3321" s="29" t="e">
        <f>IF(COUNTIF('Planilla de control'!#REF!,K3321)&gt;0,"SI","NO")</f>
        <v>#REF!</v>
      </c>
    </row>
    <row r="3322" spans="1:13" x14ac:dyDescent="0.3">
      <c r="A3322" s="3" t="s">
        <v>19</v>
      </c>
      <c r="B3322" s="3" t="s">
        <v>5869</v>
      </c>
      <c r="C3322" s="3"/>
      <c r="D3322" s="3"/>
      <c r="E3322" s="3"/>
      <c r="F3322" s="51" t="str">
        <f t="shared" si="306"/>
        <v>23I1</v>
      </c>
      <c r="G3322" s="51">
        <f t="shared" si="307"/>
        <v>1</v>
      </c>
      <c r="H3322" s="51">
        <f t="shared" si="308"/>
        <v>23</v>
      </c>
      <c r="I3322" s="51" t="str">
        <f t="shared" si="309"/>
        <v>I</v>
      </c>
      <c r="J3322" s="51" t="str">
        <f t="shared" si="310"/>
        <v>MQ250</v>
      </c>
      <c r="K3322" s="76" t="str">
        <f t="shared" si="311"/>
        <v>PC523I1A</v>
      </c>
      <c r="L3322" s="281" t="e">
        <f>VLOOKUP(K3322,'Planilla de control'!#REF!,2,0)</f>
        <v>#REF!</v>
      </c>
      <c r="M3322" s="29" t="e">
        <f>IF(COUNTIF('Planilla de control'!#REF!,K3322)&gt;0,"SI","NO")</f>
        <v>#REF!</v>
      </c>
    </row>
    <row r="3323" spans="1:13" x14ac:dyDescent="0.3">
      <c r="A3323" s="3" t="s">
        <v>19</v>
      </c>
      <c r="B3323" s="3" t="s">
        <v>5870</v>
      </c>
      <c r="C3323" s="3"/>
      <c r="D3323" s="3"/>
      <c r="E3323" s="3"/>
      <c r="F3323" s="51" t="str">
        <f t="shared" si="306"/>
        <v>23I1</v>
      </c>
      <c r="G3323" s="51">
        <f t="shared" si="307"/>
        <v>1</v>
      </c>
      <c r="H3323" s="51">
        <f t="shared" si="308"/>
        <v>23</v>
      </c>
      <c r="I3323" s="51" t="str">
        <f t="shared" si="309"/>
        <v>I</v>
      </c>
      <c r="J3323" s="51" t="str">
        <f t="shared" si="310"/>
        <v>MQ250</v>
      </c>
      <c r="K3323" s="76" t="str">
        <f t="shared" si="311"/>
        <v>PC523I1B</v>
      </c>
      <c r="L3323" s="281" t="e">
        <f>VLOOKUP(K3323,'Planilla de control'!#REF!,2,0)</f>
        <v>#REF!</v>
      </c>
      <c r="M3323" s="29" t="e">
        <f>IF(COUNTIF('Planilla de control'!#REF!,K3323)&gt;0,"SI","NO")</f>
        <v>#REF!</v>
      </c>
    </row>
    <row r="3324" spans="1:13" x14ac:dyDescent="0.3">
      <c r="A3324" s="3" t="s">
        <v>19</v>
      </c>
      <c r="B3324" s="3" t="s">
        <v>3025</v>
      </c>
      <c r="C3324" s="3"/>
      <c r="D3324" s="3"/>
      <c r="E3324" s="3"/>
      <c r="F3324" s="51" t="str">
        <f t="shared" si="306"/>
        <v>23I1</v>
      </c>
      <c r="G3324" s="51">
        <f t="shared" si="307"/>
        <v>1</v>
      </c>
      <c r="H3324" s="51">
        <f t="shared" si="308"/>
        <v>23</v>
      </c>
      <c r="I3324" s="51" t="str">
        <f t="shared" si="309"/>
        <v>I</v>
      </c>
      <c r="J3324" s="51" t="str">
        <f t="shared" si="310"/>
        <v>MQ250</v>
      </c>
      <c r="K3324" s="76" t="str">
        <f t="shared" si="311"/>
        <v>PC523I1C</v>
      </c>
      <c r="L3324" s="281" t="e">
        <f>VLOOKUP(K3324,'Planilla de control'!#REF!,2,0)</f>
        <v>#REF!</v>
      </c>
      <c r="M3324" s="29" t="e">
        <f>IF(COUNTIF('Planilla de control'!#REF!,K3324)&gt;0,"SI","NO")</f>
        <v>#REF!</v>
      </c>
    </row>
    <row r="3325" spans="1:13" x14ac:dyDescent="0.3">
      <c r="A3325" s="3" t="s">
        <v>19</v>
      </c>
      <c r="B3325" s="3" t="s">
        <v>5871</v>
      </c>
      <c r="C3325" s="3"/>
      <c r="D3325" s="3"/>
      <c r="E3325" s="3"/>
      <c r="F3325" s="51" t="str">
        <f t="shared" si="306"/>
        <v>23I2</v>
      </c>
      <c r="G3325" s="51">
        <f t="shared" si="307"/>
        <v>2</v>
      </c>
      <c r="H3325" s="51">
        <f t="shared" si="308"/>
        <v>23</v>
      </c>
      <c r="I3325" s="51" t="str">
        <f t="shared" si="309"/>
        <v>I</v>
      </c>
      <c r="J3325" s="51" t="str">
        <f t="shared" si="310"/>
        <v>MQ250</v>
      </c>
      <c r="K3325" s="76" t="str">
        <f t="shared" si="311"/>
        <v>PC523I2A</v>
      </c>
      <c r="L3325" s="281" t="e">
        <f>VLOOKUP(K3325,'Planilla de control'!#REF!,2,0)</f>
        <v>#REF!</v>
      </c>
      <c r="M3325" s="29" t="e">
        <f>IF(COUNTIF('Planilla de control'!#REF!,K3325)&gt;0,"SI","NO")</f>
        <v>#REF!</v>
      </c>
    </row>
    <row r="3326" spans="1:13" x14ac:dyDescent="0.3">
      <c r="A3326" s="3" t="s">
        <v>19</v>
      </c>
      <c r="B3326" s="3" t="s">
        <v>5872</v>
      </c>
      <c r="C3326" s="3"/>
      <c r="D3326" s="3"/>
      <c r="E3326" s="3"/>
      <c r="F3326" s="51" t="str">
        <f t="shared" si="306"/>
        <v>23I2</v>
      </c>
      <c r="G3326" s="51">
        <f t="shared" si="307"/>
        <v>2</v>
      </c>
      <c r="H3326" s="51">
        <f t="shared" si="308"/>
        <v>23</v>
      </c>
      <c r="I3326" s="51" t="str">
        <f t="shared" si="309"/>
        <v>I</v>
      </c>
      <c r="J3326" s="51" t="str">
        <f t="shared" si="310"/>
        <v>MQ250</v>
      </c>
      <c r="K3326" s="76" t="str">
        <f t="shared" si="311"/>
        <v>PC523I2B</v>
      </c>
      <c r="L3326" s="281" t="e">
        <f>VLOOKUP(K3326,'Planilla de control'!#REF!,2,0)</f>
        <v>#REF!</v>
      </c>
      <c r="M3326" s="29" t="e">
        <f>IF(COUNTIF('Planilla de control'!#REF!,K3326)&gt;0,"SI","NO")</f>
        <v>#REF!</v>
      </c>
    </row>
    <row r="3327" spans="1:13" x14ac:dyDescent="0.3">
      <c r="A3327" s="3" t="s">
        <v>19</v>
      </c>
      <c r="B3327" s="3" t="s">
        <v>5873</v>
      </c>
      <c r="C3327" s="3"/>
      <c r="D3327" s="3"/>
      <c r="E3327" s="3"/>
      <c r="F3327" s="51" t="str">
        <f t="shared" si="306"/>
        <v>23I2</v>
      </c>
      <c r="G3327" s="51">
        <f t="shared" si="307"/>
        <v>2</v>
      </c>
      <c r="H3327" s="51">
        <f t="shared" si="308"/>
        <v>23</v>
      </c>
      <c r="I3327" s="51" t="str">
        <f t="shared" si="309"/>
        <v>I</v>
      </c>
      <c r="J3327" s="51" t="str">
        <f t="shared" si="310"/>
        <v>MQ250</v>
      </c>
      <c r="K3327" s="76" t="str">
        <f t="shared" si="311"/>
        <v>PC523I2C</v>
      </c>
      <c r="L3327" s="281" t="e">
        <f>VLOOKUP(K3327,'Planilla de control'!#REF!,2,0)</f>
        <v>#REF!</v>
      </c>
      <c r="M3327" s="29" t="e">
        <f>IF(COUNTIF('Planilla de control'!#REF!,K3327)&gt;0,"SI","NO")</f>
        <v>#REF!</v>
      </c>
    </row>
    <row r="3328" spans="1:13" x14ac:dyDescent="0.3">
      <c r="A3328" s="3" t="s">
        <v>19</v>
      </c>
      <c r="B3328" s="3" t="s">
        <v>5874</v>
      </c>
      <c r="C3328" s="3"/>
      <c r="D3328" s="3"/>
      <c r="E3328" s="3"/>
      <c r="F3328" s="51" t="str">
        <f t="shared" si="306"/>
        <v>23I3</v>
      </c>
      <c r="G3328" s="51">
        <f t="shared" si="307"/>
        <v>3</v>
      </c>
      <c r="H3328" s="51">
        <f t="shared" si="308"/>
        <v>23</v>
      </c>
      <c r="I3328" s="51" t="str">
        <f t="shared" si="309"/>
        <v>I</v>
      </c>
      <c r="J3328" s="51" t="str">
        <f t="shared" si="310"/>
        <v>MQ250</v>
      </c>
      <c r="K3328" s="76" t="str">
        <f t="shared" si="311"/>
        <v>PC523I3A</v>
      </c>
      <c r="L3328" s="281" t="e">
        <f>VLOOKUP(K3328,'Planilla de control'!#REF!,2,0)</f>
        <v>#REF!</v>
      </c>
      <c r="M3328" s="29" t="e">
        <f>IF(COUNTIF('Planilla de control'!#REF!,K3328)&gt;0,"SI","NO")</f>
        <v>#REF!</v>
      </c>
    </row>
    <row r="3329" spans="1:13" x14ac:dyDescent="0.3">
      <c r="A3329" s="3" t="s">
        <v>19</v>
      </c>
      <c r="B3329" s="3" t="s">
        <v>5875</v>
      </c>
      <c r="C3329" s="3"/>
      <c r="D3329" s="3"/>
      <c r="E3329" s="3"/>
      <c r="F3329" s="51" t="str">
        <f t="shared" si="306"/>
        <v>23I3</v>
      </c>
      <c r="G3329" s="51">
        <f t="shared" si="307"/>
        <v>3</v>
      </c>
      <c r="H3329" s="51">
        <f t="shared" si="308"/>
        <v>23</v>
      </c>
      <c r="I3329" s="51" t="str">
        <f t="shared" si="309"/>
        <v>I</v>
      </c>
      <c r="J3329" s="51" t="str">
        <f t="shared" si="310"/>
        <v>MQ250</v>
      </c>
      <c r="K3329" s="76" t="str">
        <f t="shared" si="311"/>
        <v>PC523I3B</v>
      </c>
      <c r="L3329" s="281" t="e">
        <f>VLOOKUP(K3329,'Planilla de control'!#REF!,2,0)</f>
        <v>#REF!</v>
      </c>
      <c r="M3329" s="29" t="e">
        <f>IF(COUNTIF('Planilla de control'!#REF!,K3329)&gt;0,"SI","NO")</f>
        <v>#REF!</v>
      </c>
    </row>
    <row r="3330" spans="1:13" x14ac:dyDescent="0.3">
      <c r="A3330" s="3" t="s">
        <v>19</v>
      </c>
      <c r="B3330" s="3" t="s">
        <v>5876</v>
      </c>
      <c r="C3330" s="3"/>
      <c r="D3330" s="3"/>
      <c r="E3330" s="3"/>
      <c r="F3330" s="51" t="str">
        <f t="shared" si="306"/>
        <v>23I3</v>
      </c>
      <c r="G3330" s="51">
        <f t="shared" si="307"/>
        <v>3</v>
      </c>
      <c r="H3330" s="51">
        <f t="shared" si="308"/>
        <v>23</v>
      </c>
      <c r="I3330" s="51" t="str">
        <f t="shared" si="309"/>
        <v>I</v>
      </c>
      <c r="J3330" s="51" t="str">
        <f t="shared" si="310"/>
        <v>MQ250</v>
      </c>
      <c r="K3330" s="76" t="str">
        <f t="shared" si="311"/>
        <v>PC523I3C</v>
      </c>
      <c r="L3330" s="281" t="e">
        <f>VLOOKUP(K3330,'Planilla de control'!#REF!,2,0)</f>
        <v>#REF!</v>
      </c>
      <c r="M3330" s="29" t="e">
        <f>IF(COUNTIF('Planilla de control'!#REF!,K3330)&gt;0,"SI","NO")</f>
        <v>#REF!</v>
      </c>
    </row>
    <row r="3331" spans="1:13" x14ac:dyDescent="0.3">
      <c r="A3331" s="3" t="s">
        <v>19</v>
      </c>
      <c r="B3331" s="3" t="s">
        <v>5877</v>
      </c>
      <c r="C3331" s="3"/>
      <c r="D3331" s="3"/>
      <c r="E3331" s="3"/>
      <c r="F3331" s="51" t="str">
        <f t="shared" ref="F3331:F3394" si="312">IF(OR(LEN(B3331)=9,LEN(B3331)=5),MID(B3331,1,4),MID(B3331,1,5))</f>
        <v>23I4</v>
      </c>
      <c r="G3331" s="51">
        <f t="shared" ref="G3331:G3394" si="313">IF(MID(F3331,5,1)&lt;&gt;"",MID(F3331,4,2),MID(F3331,4,1))*1</f>
        <v>4</v>
      </c>
      <c r="H3331" s="51">
        <f t="shared" ref="H3331:H3394" si="314">+MID(B3331,1,2)*1</f>
        <v>23</v>
      </c>
      <c r="I3331" s="51" t="str">
        <f t="shared" ref="I3331:I3394" si="315">+MID(B3331,3,1)</f>
        <v>I</v>
      </c>
      <c r="J3331" s="51" t="str">
        <f t="shared" ref="J3331:J3394" si="316">HLOOKUP(A3331,$O$1:$U$2,2,0)</f>
        <v>MQ250</v>
      </c>
      <c r="K3331" s="76" t="str">
        <f t="shared" ref="K3331:K3394" si="317">CONCATENATE(A3331,B3331)</f>
        <v>PC523I4A</v>
      </c>
      <c r="L3331" s="281" t="e">
        <f>VLOOKUP(K3331,'Planilla de control'!#REF!,2,0)</f>
        <v>#REF!</v>
      </c>
      <c r="M3331" s="29" t="e">
        <f>IF(COUNTIF('Planilla de control'!#REF!,K3331)&gt;0,"SI","NO")</f>
        <v>#REF!</v>
      </c>
    </row>
    <row r="3332" spans="1:13" x14ac:dyDescent="0.3">
      <c r="A3332" s="3" t="s">
        <v>19</v>
      </c>
      <c r="B3332" s="3" t="s">
        <v>5878</v>
      </c>
      <c r="C3332" s="3"/>
      <c r="D3332" s="3"/>
      <c r="E3332" s="3"/>
      <c r="F3332" s="51" t="str">
        <f t="shared" si="312"/>
        <v>23I4</v>
      </c>
      <c r="G3332" s="51">
        <f t="shared" si="313"/>
        <v>4</v>
      </c>
      <c r="H3332" s="51">
        <f t="shared" si="314"/>
        <v>23</v>
      </c>
      <c r="I3332" s="51" t="str">
        <f t="shared" si="315"/>
        <v>I</v>
      </c>
      <c r="J3332" s="51" t="str">
        <f t="shared" si="316"/>
        <v>MQ250</v>
      </c>
      <c r="K3332" s="76" t="str">
        <f t="shared" si="317"/>
        <v>PC523I4B</v>
      </c>
      <c r="L3332" s="281" t="e">
        <f>VLOOKUP(K3332,'Planilla de control'!#REF!,2,0)</f>
        <v>#REF!</v>
      </c>
      <c r="M3332" s="29" t="e">
        <f>IF(COUNTIF('Planilla de control'!#REF!,K3332)&gt;0,"SI","NO")</f>
        <v>#REF!</v>
      </c>
    </row>
    <row r="3333" spans="1:13" x14ac:dyDescent="0.3">
      <c r="A3333" s="3" t="s">
        <v>19</v>
      </c>
      <c r="B3333" s="3" t="s">
        <v>5879</v>
      </c>
      <c r="C3333" s="3"/>
      <c r="D3333" s="3"/>
      <c r="E3333" s="3"/>
      <c r="F3333" s="51" t="str">
        <f t="shared" si="312"/>
        <v>23I4</v>
      </c>
      <c r="G3333" s="51">
        <f t="shared" si="313"/>
        <v>4</v>
      </c>
      <c r="H3333" s="51">
        <f t="shared" si="314"/>
        <v>23</v>
      </c>
      <c r="I3333" s="51" t="str">
        <f t="shared" si="315"/>
        <v>I</v>
      </c>
      <c r="J3333" s="51" t="str">
        <f t="shared" si="316"/>
        <v>MQ250</v>
      </c>
      <c r="K3333" s="76" t="str">
        <f t="shared" si="317"/>
        <v>PC523I4C</v>
      </c>
      <c r="L3333" s="281" t="e">
        <f>VLOOKUP(K3333,'Planilla de control'!#REF!,2,0)</f>
        <v>#REF!</v>
      </c>
      <c r="M3333" s="29" t="e">
        <f>IF(COUNTIF('Planilla de control'!#REF!,K3333)&gt;0,"SI","NO")</f>
        <v>#REF!</v>
      </c>
    </row>
    <row r="3334" spans="1:13" x14ac:dyDescent="0.3">
      <c r="A3334" s="3" t="s">
        <v>19</v>
      </c>
      <c r="B3334" s="3" t="s">
        <v>5880</v>
      </c>
      <c r="C3334" s="3"/>
      <c r="D3334" s="3"/>
      <c r="E3334" s="3"/>
      <c r="F3334" s="51" t="str">
        <f t="shared" si="312"/>
        <v>23I5</v>
      </c>
      <c r="G3334" s="51">
        <f t="shared" si="313"/>
        <v>5</v>
      </c>
      <c r="H3334" s="51">
        <f t="shared" si="314"/>
        <v>23</v>
      </c>
      <c r="I3334" s="51" t="str">
        <f t="shared" si="315"/>
        <v>I</v>
      </c>
      <c r="J3334" s="51" t="str">
        <f t="shared" si="316"/>
        <v>MQ250</v>
      </c>
      <c r="K3334" s="76" t="str">
        <f t="shared" si="317"/>
        <v>PC523I5A</v>
      </c>
      <c r="L3334" s="281" t="e">
        <f>VLOOKUP(K3334,'Planilla de control'!#REF!,2,0)</f>
        <v>#REF!</v>
      </c>
      <c r="M3334" s="29" t="e">
        <f>IF(COUNTIF('Planilla de control'!#REF!,K3334)&gt;0,"SI","NO")</f>
        <v>#REF!</v>
      </c>
    </row>
    <row r="3335" spans="1:13" x14ac:dyDescent="0.3">
      <c r="A3335" s="3" t="s">
        <v>19</v>
      </c>
      <c r="B3335" s="3" t="s">
        <v>5881</v>
      </c>
      <c r="C3335" s="3"/>
      <c r="D3335" s="3"/>
      <c r="E3335" s="3"/>
      <c r="F3335" s="51" t="str">
        <f t="shared" si="312"/>
        <v>23I5</v>
      </c>
      <c r="G3335" s="51">
        <f t="shared" si="313"/>
        <v>5</v>
      </c>
      <c r="H3335" s="51">
        <f t="shared" si="314"/>
        <v>23</v>
      </c>
      <c r="I3335" s="51" t="str">
        <f t="shared" si="315"/>
        <v>I</v>
      </c>
      <c r="J3335" s="51" t="str">
        <f t="shared" si="316"/>
        <v>MQ250</v>
      </c>
      <c r="K3335" s="76" t="str">
        <f t="shared" si="317"/>
        <v>PC523I5B</v>
      </c>
      <c r="L3335" s="281" t="e">
        <f>VLOOKUP(K3335,'Planilla de control'!#REF!,2,0)</f>
        <v>#REF!</v>
      </c>
      <c r="M3335" s="29" t="e">
        <f>IF(COUNTIF('Planilla de control'!#REF!,K3335)&gt;0,"SI","NO")</f>
        <v>#REF!</v>
      </c>
    </row>
    <row r="3336" spans="1:13" x14ac:dyDescent="0.3">
      <c r="A3336" s="3" t="s">
        <v>19</v>
      </c>
      <c r="B3336" s="3" t="s">
        <v>5882</v>
      </c>
      <c r="C3336" s="3"/>
      <c r="D3336" s="3"/>
      <c r="E3336" s="3"/>
      <c r="F3336" s="51" t="str">
        <f t="shared" si="312"/>
        <v>23I5</v>
      </c>
      <c r="G3336" s="51">
        <f t="shared" si="313"/>
        <v>5</v>
      </c>
      <c r="H3336" s="51">
        <f t="shared" si="314"/>
        <v>23</v>
      </c>
      <c r="I3336" s="51" t="str">
        <f t="shared" si="315"/>
        <v>I</v>
      </c>
      <c r="J3336" s="51" t="str">
        <f t="shared" si="316"/>
        <v>MQ250</v>
      </c>
      <c r="K3336" s="76" t="str">
        <f t="shared" si="317"/>
        <v>PC523I5C</v>
      </c>
      <c r="L3336" s="281" t="e">
        <f>VLOOKUP(K3336,'Planilla de control'!#REF!,2,0)</f>
        <v>#REF!</v>
      </c>
      <c r="M3336" s="29" t="e">
        <f>IF(COUNTIF('Planilla de control'!#REF!,K3336)&gt;0,"SI","NO")</f>
        <v>#REF!</v>
      </c>
    </row>
    <row r="3337" spans="1:13" x14ac:dyDescent="0.3">
      <c r="A3337" s="3" t="s">
        <v>19</v>
      </c>
      <c r="B3337" s="3" t="s">
        <v>5883</v>
      </c>
      <c r="C3337" s="3"/>
      <c r="D3337" s="3"/>
      <c r="E3337" s="3"/>
      <c r="F3337" s="51" t="str">
        <f t="shared" si="312"/>
        <v>23I6</v>
      </c>
      <c r="G3337" s="51">
        <f t="shared" si="313"/>
        <v>6</v>
      </c>
      <c r="H3337" s="51">
        <f t="shared" si="314"/>
        <v>23</v>
      </c>
      <c r="I3337" s="51" t="str">
        <f t="shared" si="315"/>
        <v>I</v>
      </c>
      <c r="J3337" s="51" t="str">
        <f t="shared" si="316"/>
        <v>MQ250</v>
      </c>
      <c r="K3337" s="76" t="str">
        <f t="shared" si="317"/>
        <v>PC523I6A</v>
      </c>
      <c r="L3337" s="281" t="e">
        <f>VLOOKUP(K3337,'Planilla de control'!#REF!,2,0)</f>
        <v>#REF!</v>
      </c>
      <c r="M3337" s="29" t="e">
        <f>IF(COUNTIF('Planilla de control'!#REF!,K3337)&gt;0,"SI","NO")</f>
        <v>#REF!</v>
      </c>
    </row>
    <row r="3338" spans="1:13" x14ac:dyDescent="0.3">
      <c r="A3338" s="3" t="s">
        <v>19</v>
      </c>
      <c r="B3338" s="3" t="s">
        <v>5884</v>
      </c>
      <c r="C3338" s="3"/>
      <c r="D3338" s="3"/>
      <c r="E3338" s="3"/>
      <c r="F3338" s="51" t="str">
        <f t="shared" si="312"/>
        <v>23I6</v>
      </c>
      <c r="G3338" s="51">
        <f t="shared" si="313"/>
        <v>6</v>
      </c>
      <c r="H3338" s="51">
        <f t="shared" si="314"/>
        <v>23</v>
      </c>
      <c r="I3338" s="51" t="str">
        <f t="shared" si="315"/>
        <v>I</v>
      </c>
      <c r="J3338" s="51" t="str">
        <f t="shared" si="316"/>
        <v>MQ250</v>
      </c>
      <c r="K3338" s="76" t="str">
        <f t="shared" si="317"/>
        <v>PC523I6B</v>
      </c>
      <c r="L3338" s="281" t="e">
        <f>VLOOKUP(K3338,'Planilla de control'!#REF!,2,0)</f>
        <v>#REF!</v>
      </c>
      <c r="M3338" s="29" t="e">
        <f>IF(COUNTIF('Planilla de control'!#REF!,K3338)&gt;0,"SI","NO")</f>
        <v>#REF!</v>
      </c>
    </row>
    <row r="3339" spans="1:13" x14ac:dyDescent="0.3">
      <c r="A3339" s="3" t="s">
        <v>19</v>
      </c>
      <c r="B3339" s="3" t="s">
        <v>5885</v>
      </c>
      <c r="C3339" s="3"/>
      <c r="D3339" s="3"/>
      <c r="E3339" s="3"/>
      <c r="F3339" s="51" t="str">
        <f t="shared" si="312"/>
        <v>23I6</v>
      </c>
      <c r="G3339" s="51">
        <f t="shared" si="313"/>
        <v>6</v>
      </c>
      <c r="H3339" s="51">
        <f t="shared" si="314"/>
        <v>23</v>
      </c>
      <c r="I3339" s="51" t="str">
        <f t="shared" si="315"/>
        <v>I</v>
      </c>
      <c r="J3339" s="51" t="str">
        <f t="shared" si="316"/>
        <v>MQ250</v>
      </c>
      <c r="K3339" s="76" t="str">
        <f t="shared" si="317"/>
        <v>PC523I6C</v>
      </c>
      <c r="L3339" s="281" t="e">
        <f>VLOOKUP(K3339,'Planilla de control'!#REF!,2,0)</f>
        <v>#REF!</v>
      </c>
      <c r="M3339" s="29" t="e">
        <f>IF(COUNTIF('Planilla de control'!#REF!,K3339)&gt;0,"SI","NO")</f>
        <v>#REF!</v>
      </c>
    </row>
    <row r="3340" spans="1:13" x14ac:dyDescent="0.3">
      <c r="A3340" s="3" t="s">
        <v>19</v>
      </c>
      <c r="B3340" s="3" t="s">
        <v>5886</v>
      </c>
      <c r="C3340" s="3"/>
      <c r="D3340" s="3"/>
      <c r="E3340" s="3"/>
      <c r="F3340" s="51" t="str">
        <f t="shared" si="312"/>
        <v>23I7</v>
      </c>
      <c r="G3340" s="51">
        <f t="shared" si="313"/>
        <v>7</v>
      </c>
      <c r="H3340" s="51">
        <f t="shared" si="314"/>
        <v>23</v>
      </c>
      <c r="I3340" s="51" t="str">
        <f t="shared" si="315"/>
        <v>I</v>
      </c>
      <c r="J3340" s="51" t="str">
        <f t="shared" si="316"/>
        <v>MQ250</v>
      </c>
      <c r="K3340" s="76" t="str">
        <f t="shared" si="317"/>
        <v>PC523I7A</v>
      </c>
      <c r="L3340" s="281" t="e">
        <f>VLOOKUP(K3340,'Planilla de control'!#REF!,2,0)</f>
        <v>#REF!</v>
      </c>
      <c r="M3340" s="29" t="e">
        <f>IF(COUNTIF('Planilla de control'!#REF!,K3340)&gt;0,"SI","NO")</f>
        <v>#REF!</v>
      </c>
    </row>
    <row r="3341" spans="1:13" x14ac:dyDescent="0.3">
      <c r="A3341" s="3" t="s">
        <v>19</v>
      </c>
      <c r="B3341" s="3" t="s">
        <v>5887</v>
      </c>
      <c r="C3341" s="3"/>
      <c r="D3341" s="3"/>
      <c r="E3341" s="3"/>
      <c r="F3341" s="51" t="str">
        <f t="shared" si="312"/>
        <v>23I7</v>
      </c>
      <c r="G3341" s="51">
        <f t="shared" si="313"/>
        <v>7</v>
      </c>
      <c r="H3341" s="51">
        <f t="shared" si="314"/>
        <v>23</v>
      </c>
      <c r="I3341" s="51" t="str">
        <f t="shared" si="315"/>
        <v>I</v>
      </c>
      <c r="J3341" s="51" t="str">
        <f t="shared" si="316"/>
        <v>MQ250</v>
      </c>
      <c r="K3341" s="76" t="str">
        <f t="shared" si="317"/>
        <v>PC523I7B</v>
      </c>
      <c r="L3341" s="281" t="e">
        <f>VLOOKUP(K3341,'Planilla de control'!#REF!,2,0)</f>
        <v>#REF!</v>
      </c>
      <c r="M3341" s="29" t="e">
        <f>IF(COUNTIF('Planilla de control'!#REF!,K3341)&gt;0,"SI","NO")</f>
        <v>#REF!</v>
      </c>
    </row>
    <row r="3342" spans="1:13" x14ac:dyDescent="0.3">
      <c r="A3342" s="3" t="s">
        <v>19</v>
      </c>
      <c r="B3342" s="3" t="s">
        <v>5888</v>
      </c>
      <c r="C3342" s="3"/>
      <c r="D3342" s="3"/>
      <c r="E3342" s="3"/>
      <c r="F3342" s="51" t="str">
        <f t="shared" si="312"/>
        <v>23I7</v>
      </c>
      <c r="G3342" s="51">
        <f t="shared" si="313"/>
        <v>7</v>
      </c>
      <c r="H3342" s="51">
        <f t="shared" si="314"/>
        <v>23</v>
      </c>
      <c r="I3342" s="51" t="str">
        <f t="shared" si="315"/>
        <v>I</v>
      </c>
      <c r="J3342" s="51" t="str">
        <f t="shared" si="316"/>
        <v>MQ250</v>
      </c>
      <c r="K3342" s="76" t="str">
        <f t="shared" si="317"/>
        <v>PC523I7C</v>
      </c>
      <c r="L3342" s="281" t="e">
        <f>VLOOKUP(K3342,'Planilla de control'!#REF!,2,0)</f>
        <v>#REF!</v>
      </c>
      <c r="M3342" s="29" t="e">
        <f>IF(COUNTIF('Planilla de control'!#REF!,K3342)&gt;0,"SI","NO")</f>
        <v>#REF!</v>
      </c>
    </row>
    <row r="3343" spans="1:13" x14ac:dyDescent="0.3">
      <c r="A3343" s="3" t="s">
        <v>19</v>
      </c>
      <c r="B3343" s="3" t="s">
        <v>5889</v>
      </c>
      <c r="C3343" s="3"/>
      <c r="D3343" s="3"/>
      <c r="E3343" s="3"/>
      <c r="F3343" s="51" t="str">
        <f t="shared" si="312"/>
        <v>23I8</v>
      </c>
      <c r="G3343" s="51">
        <f t="shared" si="313"/>
        <v>8</v>
      </c>
      <c r="H3343" s="51">
        <f t="shared" si="314"/>
        <v>23</v>
      </c>
      <c r="I3343" s="51" t="str">
        <f t="shared" si="315"/>
        <v>I</v>
      </c>
      <c r="J3343" s="51" t="str">
        <f t="shared" si="316"/>
        <v>MQ250</v>
      </c>
      <c r="K3343" s="76" t="str">
        <f t="shared" si="317"/>
        <v>PC523I8A</v>
      </c>
      <c r="L3343" s="281" t="e">
        <f>VLOOKUP(K3343,'Planilla de control'!#REF!,2,0)</f>
        <v>#REF!</v>
      </c>
      <c r="M3343" s="29" t="e">
        <f>IF(COUNTIF('Planilla de control'!#REF!,K3343)&gt;0,"SI","NO")</f>
        <v>#REF!</v>
      </c>
    </row>
    <row r="3344" spans="1:13" x14ac:dyDescent="0.3">
      <c r="A3344" s="3" t="s">
        <v>19</v>
      </c>
      <c r="B3344" s="3" t="s">
        <v>5890</v>
      </c>
      <c r="C3344" s="3"/>
      <c r="D3344" s="3"/>
      <c r="E3344" s="3"/>
      <c r="F3344" s="51" t="str">
        <f t="shared" si="312"/>
        <v>23I8</v>
      </c>
      <c r="G3344" s="51">
        <f t="shared" si="313"/>
        <v>8</v>
      </c>
      <c r="H3344" s="51">
        <f t="shared" si="314"/>
        <v>23</v>
      </c>
      <c r="I3344" s="51" t="str">
        <f t="shared" si="315"/>
        <v>I</v>
      </c>
      <c r="J3344" s="51" t="str">
        <f t="shared" si="316"/>
        <v>MQ250</v>
      </c>
      <c r="K3344" s="76" t="str">
        <f t="shared" si="317"/>
        <v>PC523I8B</v>
      </c>
      <c r="L3344" s="281" t="e">
        <f>VLOOKUP(K3344,'Planilla de control'!#REF!,2,0)</f>
        <v>#REF!</v>
      </c>
      <c r="M3344" s="29" t="e">
        <f>IF(COUNTIF('Planilla de control'!#REF!,K3344)&gt;0,"SI","NO")</f>
        <v>#REF!</v>
      </c>
    </row>
    <row r="3345" spans="1:13" x14ac:dyDescent="0.3">
      <c r="A3345" s="3" t="s">
        <v>19</v>
      </c>
      <c r="B3345" s="3" t="s">
        <v>5891</v>
      </c>
      <c r="C3345" s="3"/>
      <c r="D3345" s="3"/>
      <c r="E3345" s="3"/>
      <c r="F3345" s="51" t="str">
        <f t="shared" si="312"/>
        <v>23I8</v>
      </c>
      <c r="G3345" s="51">
        <f t="shared" si="313"/>
        <v>8</v>
      </c>
      <c r="H3345" s="51">
        <f t="shared" si="314"/>
        <v>23</v>
      </c>
      <c r="I3345" s="51" t="str">
        <f t="shared" si="315"/>
        <v>I</v>
      </c>
      <c r="J3345" s="51" t="str">
        <f t="shared" si="316"/>
        <v>MQ250</v>
      </c>
      <c r="K3345" s="76" t="str">
        <f t="shared" si="317"/>
        <v>PC523I8C</v>
      </c>
      <c r="L3345" s="281" t="e">
        <f>VLOOKUP(K3345,'Planilla de control'!#REF!,2,0)</f>
        <v>#REF!</v>
      </c>
      <c r="M3345" s="29" t="e">
        <f>IF(COUNTIF('Planilla de control'!#REF!,K3345)&gt;0,"SI","NO")</f>
        <v>#REF!</v>
      </c>
    </row>
    <row r="3346" spans="1:13" x14ac:dyDescent="0.3">
      <c r="A3346" s="3" t="s">
        <v>19</v>
      </c>
      <c r="B3346" s="3" t="s">
        <v>5892</v>
      </c>
      <c r="C3346" s="3"/>
      <c r="D3346" s="3"/>
      <c r="E3346" s="3"/>
      <c r="F3346" s="51" t="str">
        <f t="shared" si="312"/>
        <v>23I9</v>
      </c>
      <c r="G3346" s="51">
        <f t="shared" si="313"/>
        <v>9</v>
      </c>
      <c r="H3346" s="51">
        <f t="shared" si="314"/>
        <v>23</v>
      </c>
      <c r="I3346" s="51" t="str">
        <f t="shared" si="315"/>
        <v>I</v>
      </c>
      <c r="J3346" s="51" t="str">
        <f t="shared" si="316"/>
        <v>MQ250</v>
      </c>
      <c r="K3346" s="76" t="str">
        <f t="shared" si="317"/>
        <v>PC523I9A</v>
      </c>
      <c r="L3346" s="281" t="e">
        <f>VLOOKUP(K3346,'Planilla de control'!#REF!,2,0)</f>
        <v>#REF!</v>
      </c>
      <c r="M3346" s="29" t="e">
        <f>IF(COUNTIF('Planilla de control'!#REF!,K3346)&gt;0,"SI","NO")</f>
        <v>#REF!</v>
      </c>
    </row>
    <row r="3347" spans="1:13" x14ac:dyDescent="0.3">
      <c r="A3347" s="3" t="s">
        <v>19</v>
      </c>
      <c r="B3347" s="3" t="s">
        <v>5893</v>
      </c>
      <c r="C3347" s="3"/>
      <c r="D3347" s="3"/>
      <c r="E3347" s="3"/>
      <c r="F3347" s="51" t="str">
        <f t="shared" si="312"/>
        <v>23I9</v>
      </c>
      <c r="G3347" s="51">
        <f t="shared" si="313"/>
        <v>9</v>
      </c>
      <c r="H3347" s="51">
        <f t="shared" si="314"/>
        <v>23</v>
      </c>
      <c r="I3347" s="51" t="str">
        <f t="shared" si="315"/>
        <v>I</v>
      </c>
      <c r="J3347" s="51" t="str">
        <f t="shared" si="316"/>
        <v>MQ250</v>
      </c>
      <c r="K3347" s="76" t="str">
        <f t="shared" si="317"/>
        <v>PC523I9B</v>
      </c>
      <c r="L3347" s="281" t="e">
        <f>VLOOKUP(K3347,'Planilla de control'!#REF!,2,0)</f>
        <v>#REF!</v>
      </c>
      <c r="M3347" s="29" t="e">
        <f>IF(COUNTIF('Planilla de control'!#REF!,K3347)&gt;0,"SI","NO")</f>
        <v>#REF!</v>
      </c>
    </row>
    <row r="3348" spans="1:13" x14ac:dyDescent="0.3">
      <c r="A3348" s="3" t="s">
        <v>19</v>
      </c>
      <c r="B3348" s="3" t="s">
        <v>5894</v>
      </c>
      <c r="C3348" s="3"/>
      <c r="D3348" s="3"/>
      <c r="E3348" s="3"/>
      <c r="F3348" s="51" t="str">
        <f t="shared" si="312"/>
        <v>23I9</v>
      </c>
      <c r="G3348" s="51">
        <f t="shared" si="313"/>
        <v>9</v>
      </c>
      <c r="H3348" s="51">
        <f t="shared" si="314"/>
        <v>23</v>
      </c>
      <c r="I3348" s="51" t="str">
        <f t="shared" si="315"/>
        <v>I</v>
      </c>
      <c r="J3348" s="51" t="str">
        <f t="shared" si="316"/>
        <v>MQ250</v>
      </c>
      <c r="K3348" s="76" t="str">
        <f t="shared" si="317"/>
        <v>PC523I9C</v>
      </c>
      <c r="L3348" s="281" t="e">
        <f>VLOOKUP(K3348,'Planilla de control'!#REF!,2,0)</f>
        <v>#REF!</v>
      </c>
      <c r="M3348" s="29" t="e">
        <f>IF(COUNTIF('Planilla de control'!#REF!,K3348)&gt;0,"SI","NO")</f>
        <v>#REF!</v>
      </c>
    </row>
    <row r="3349" spans="1:13" x14ac:dyDescent="0.3">
      <c r="A3349" s="3" t="s">
        <v>19</v>
      </c>
      <c r="B3349" s="3" t="s">
        <v>5895</v>
      </c>
      <c r="C3349" s="3"/>
      <c r="D3349" s="3"/>
      <c r="E3349" s="3"/>
      <c r="F3349" s="51" t="str">
        <f t="shared" si="312"/>
        <v>23J1</v>
      </c>
      <c r="G3349" s="51">
        <f t="shared" si="313"/>
        <v>1</v>
      </c>
      <c r="H3349" s="51">
        <f t="shared" si="314"/>
        <v>23</v>
      </c>
      <c r="I3349" s="51" t="str">
        <f t="shared" si="315"/>
        <v>J</v>
      </c>
      <c r="J3349" s="51" t="str">
        <f t="shared" si="316"/>
        <v>MQ250</v>
      </c>
      <c r="K3349" s="76" t="str">
        <f t="shared" si="317"/>
        <v>PC523J1A</v>
      </c>
      <c r="L3349" s="281" t="e">
        <f>VLOOKUP(K3349,'Planilla de control'!#REF!,2,0)</f>
        <v>#REF!</v>
      </c>
      <c r="M3349" s="29" t="e">
        <f>IF(COUNTIF('Planilla de control'!#REF!,K3349)&gt;0,"SI","NO")</f>
        <v>#REF!</v>
      </c>
    </row>
    <row r="3350" spans="1:13" x14ac:dyDescent="0.3">
      <c r="A3350" s="3" t="s">
        <v>19</v>
      </c>
      <c r="B3350" s="3" t="s">
        <v>5896</v>
      </c>
      <c r="C3350" s="3"/>
      <c r="D3350" s="3"/>
      <c r="E3350" s="3"/>
      <c r="F3350" s="51" t="str">
        <f t="shared" si="312"/>
        <v>23J1</v>
      </c>
      <c r="G3350" s="51">
        <f t="shared" si="313"/>
        <v>1</v>
      </c>
      <c r="H3350" s="51">
        <f t="shared" si="314"/>
        <v>23</v>
      </c>
      <c r="I3350" s="51" t="str">
        <f t="shared" si="315"/>
        <v>J</v>
      </c>
      <c r="J3350" s="51" t="str">
        <f t="shared" si="316"/>
        <v>MQ250</v>
      </c>
      <c r="K3350" s="76" t="str">
        <f t="shared" si="317"/>
        <v>PC523J1B</v>
      </c>
      <c r="L3350" s="281" t="e">
        <f>VLOOKUP(K3350,'Planilla de control'!#REF!,2,0)</f>
        <v>#REF!</v>
      </c>
      <c r="M3350" s="29" t="e">
        <f>IF(COUNTIF('Planilla de control'!#REF!,K3350)&gt;0,"SI","NO")</f>
        <v>#REF!</v>
      </c>
    </row>
    <row r="3351" spans="1:13" x14ac:dyDescent="0.3">
      <c r="A3351" s="3" t="s">
        <v>19</v>
      </c>
      <c r="B3351" s="3" t="s">
        <v>5897</v>
      </c>
      <c r="C3351" s="3"/>
      <c r="D3351" s="3"/>
      <c r="E3351" s="3"/>
      <c r="F3351" s="51" t="str">
        <f t="shared" si="312"/>
        <v>23J1</v>
      </c>
      <c r="G3351" s="51">
        <f t="shared" si="313"/>
        <v>1</v>
      </c>
      <c r="H3351" s="51">
        <f t="shared" si="314"/>
        <v>23</v>
      </c>
      <c r="I3351" s="51" t="str">
        <f t="shared" si="315"/>
        <v>J</v>
      </c>
      <c r="J3351" s="51" t="str">
        <f t="shared" si="316"/>
        <v>MQ250</v>
      </c>
      <c r="K3351" s="76" t="str">
        <f t="shared" si="317"/>
        <v>PC523J1C</v>
      </c>
      <c r="L3351" s="281" t="e">
        <f>VLOOKUP(K3351,'Planilla de control'!#REF!,2,0)</f>
        <v>#REF!</v>
      </c>
      <c r="M3351" s="29" t="e">
        <f>IF(COUNTIF('Planilla de control'!#REF!,K3351)&gt;0,"SI","NO")</f>
        <v>#REF!</v>
      </c>
    </row>
    <row r="3352" spans="1:13" x14ac:dyDescent="0.3">
      <c r="A3352" s="3" t="s">
        <v>19</v>
      </c>
      <c r="B3352" s="3" t="s">
        <v>3026</v>
      </c>
      <c r="C3352" s="3"/>
      <c r="D3352" s="3"/>
      <c r="E3352" s="3"/>
      <c r="F3352" s="51" t="str">
        <f t="shared" si="312"/>
        <v>23J2</v>
      </c>
      <c r="G3352" s="51">
        <f t="shared" si="313"/>
        <v>2</v>
      </c>
      <c r="H3352" s="51">
        <f t="shared" si="314"/>
        <v>23</v>
      </c>
      <c r="I3352" s="51" t="str">
        <f t="shared" si="315"/>
        <v>J</v>
      </c>
      <c r="J3352" s="51" t="str">
        <f t="shared" si="316"/>
        <v>MQ250</v>
      </c>
      <c r="K3352" s="76" t="str">
        <f t="shared" si="317"/>
        <v>PC523J2A</v>
      </c>
      <c r="L3352" s="281" t="e">
        <f>VLOOKUP(K3352,'Planilla de control'!#REF!,2,0)</f>
        <v>#REF!</v>
      </c>
      <c r="M3352" s="29" t="e">
        <f>IF(COUNTIF('Planilla de control'!#REF!,K3352)&gt;0,"SI","NO")</f>
        <v>#REF!</v>
      </c>
    </row>
    <row r="3353" spans="1:13" x14ac:dyDescent="0.3">
      <c r="A3353" s="3" t="s">
        <v>19</v>
      </c>
      <c r="B3353" s="3" t="s">
        <v>5898</v>
      </c>
      <c r="C3353" s="3"/>
      <c r="D3353" s="3"/>
      <c r="E3353" s="3"/>
      <c r="F3353" s="51" t="str">
        <f t="shared" si="312"/>
        <v>23J2</v>
      </c>
      <c r="G3353" s="51">
        <f t="shared" si="313"/>
        <v>2</v>
      </c>
      <c r="H3353" s="51">
        <f t="shared" si="314"/>
        <v>23</v>
      </c>
      <c r="I3353" s="51" t="str">
        <f t="shared" si="315"/>
        <v>J</v>
      </c>
      <c r="J3353" s="51" t="str">
        <f t="shared" si="316"/>
        <v>MQ250</v>
      </c>
      <c r="K3353" s="76" t="str">
        <f t="shared" si="317"/>
        <v>PC523J2B</v>
      </c>
      <c r="L3353" s="281" t="e">
        <f>VLOOKUP(K3353,'Planilla de control'!#REF!,2,0)</f>
        <v>#REF!</v>
      </c>
      <c r="M3353" s="29" t="e">
        <f>IF(COUNTIF('Planilla de control'!#REF!,K3353)&gt;0,"SI","NO")</f>
        <v>#REF!</v>
      </c>
    </row>
    <row r="3354" spans="1:13" x14ac:dyDescent="0.3">
      <c r="A3354" s="3" t="s">
        <v>19</v>
      </c>
      <c r="B3354" s="3" t="s">
        <v>5899</v>
      </c>
      <c r="C3354" s="3"/>
      <c r="D3354" s="3"/>
      <c r="E3354" s="3"/>
      <c r="F3354" s="51" t="str">
        <f t="shared" si="312"/>
        <v>23J2</v>
      </c>
      <c r="G3354" s="51">
        <f t="shared" si="313"/>
        <v>2</v>
      </c>
      <c r="H3354" s="51">
        <f t="shared" si="314"/>
        <v>23</v>
      </c>
      <c r="I3354" s="51" t="str">
        <f t="shared" si="315"/>
        <v>J</v>
      </c>
      <c r="J3354" s="51" t="str">
        <f t="shared" si="316"/>
        <v>MQ250</v>
      </c>
      <c r="K3354" s="76" t="str">
        <f t="shared" si="317"/>
        <v>PC523J2C</v>
      </c>
      <c r="L3354" s="281" t="e">
        <f>VLOOKUP(K3354,'Planilla de control'!#REF!,2,0)</f>
        <v>#REF!</v>
      </c>
      <c r="M3354" s="29" t="e">
        <f>IF(COUNTIF('Planilla de control'!#REF!,K3354)&gt;0,"SI","NO")</f>
        <v>#REF!</v>
      </c>
    </row>
    <row r="3355" spans="1:13" x14ac:dyDescent="0.3">
      <c r="A3355" s="3" t="s">
        <v>19</v>
      </c>
      <c r="B3355" s="3" t="s">
        <v>5900</v>
      </c>
      <c r="C3355" s="3"/>
      <c r="D3355" s="3"/>
      <c r="E3355" s="3"/>
      <c r="F3355" s="51" t="str">
        <f t="shared" si="312"/>
        <v>23J3</v>
      </c>
      <c r="G3355" s="51">
        <f t="shared" si="313"/>
        <v>3</v>
      </c>
      <c r="H3355" s="51">
        <f t="shared" si="314"/>
        <v>23</v>
      </c>
      <c r="I3355" s="51" t="str">
        <f t="shared" si="315"/>
        <v>J</v>
      </c>
      <c r="J3355" s="51" t="str">
        <f t="shared" si="316"/>
        <v>MQ250</v>
      </c>
      <c r="K3355" s="76" t="str">
        <f t="shared" si="317"/>
        <v>PC523J3A</v>
      </c>
      <c r="L3355" s="281" t="e">
        <f>VLOOKUP(K3355,'Planilla de control'!#REF!,2,0)</f>
        <v>#REF!</v>
      </c>
      <c r="M3355" s="29" t="e">
        <f>IF(COUNTIF('Planilla de control'!#REF!,K3355)&gt;0,"SI","NO")</f>
        <v>#REF!</v>
      </c>
    </row>
    <row r="3356" spans="1:13" x14ac:dyDescent="0.3">
      <c r="A3356" s="3" t="s">
        <v>19</v>
      </c>
      <c r="B3356" s="3" t="s">
        <v>5901</v>
      </c>
      <c r="C3356" s="3"/>
      <c r="D3356" s="3"/>
      <c r="E3356" s="3"/>
      <c r="F3356" s="51" t="str">
        <f t="shared" si="312"/>
        <v>23J3</v>
      </c>
      <c r="G3356" s="51">
        <f t="shared" si="313"/>
        <v>3</v>
      </c>
      <c r="H3356" s="51">
        <f t="shared" si="314"/>
        <v>23</v>
      </c>
      <c r="I3356" s="51" t="str">
        <f t="shared" si="315"/>
        <v>J</v>
      </c>
      <c r="J3356" s="51" t="str">
        <f t="shared" si="316"/>
        <v>MQ250</v>
      </c>
      <c r="K3356" s="76" t="str">
        <f t="shared" si="317"/>
        <v>PC523J3B</v>
      </c>
      <c r="L3356" s="281" t="e">
        <f>VLOOKUP(K3356,'Planilla de control'!#REF!,2,0)</f>
        <v>#REF!</v>
      </c>
      <c r="M3356" s="29" t="e">
        <f>IF(COUNTIF('Planilla de control'!#REF!,K3356)&gt;0,"SI","NO")</f>
        <v>#REF!</v>
      </c>
    </row>
    <row r="3357" spans="1:13" x14ac:dyDescent="0.3">
      <c r="A3357" s="3" t="s">
        <v>19</v>
      </c>
      <c r="B3357" s="3" t="s">
        <v>5902</v>
      </c>
      <c r="C3357" s="3"/>
      <c r="D3357" s="3"/>
      <c r="E3357" s="3"/>
      <c r="F3357" s="51" t="str">
        <f t="shared" si="312"/>
        <v>23J3</v>
      </c>
      <c r="G3357" s="51">
        <f t="shared" si="313"/>
        <v>3</v>
      </c>
      <c r="H3357" s="51">
        <f t="shared" si="314"/>
        <v>23</v>
      </c>
      <c r="I3357" s="51" t="str">
        <f t="shared" si="315"/>
        <v>J</v>
      </c>
      <c r="J3357" s="51" t="str">
        <f t="shared" si="316"/>
        <v>MQ250</v>
      </c>
      <c r="K3357" s="76" t="str">
        <f t="shared" si="317"/>
        <v>PC523J3C</v>
      </c>
      <c r="L3357" s="281" t="e">
        <f>VLOOKUP(K3357,'Planilla de control'!#REF!,2,0)</f>
        <v>#REF!</v>
      </c>
      <c r="M3357" s="29" t="e">
        <f>IF(COUNTIF('Planilla de control'!#REF!,K3357)&gt;0,"SI","NO")</f>
        <v>#REF!</v>
      </c>
    </row>
    <row r="3358" spans="1:13" x14ac:dyDescent="0.3">
      <c r="A3358" s="3" t="s">
        <v>19</v>
      </c>
      <c r="B3358" s="3" t="s">
        <v>5903</v>
      </c>
      <c r="C3358" s="3"/>
      <c r="D3358" s="3"/>
      <c r="E3358" s="3" t="s">
        <v>81</v>
      </c>
      <c r="F3358" s="51" t="str">
        <f t="shared" si="312"/>
        <v>23J4</v>
      </c>
      <c r="G3358" s="51">
        <f t="shared" si="313"/>
        <v>4</v>
      </c>
      <c r="H3358" s="51">
        <f t="shared" si="314"/>
        <v>23</v>
      </c>
      <c r="I3358" s="51" t="str">
        <f t="shared" si="315"/>
        <v>J</v>
      </c>
      <c r="J3358" s="51" t="str">
        <f t="shared" si="316"/>
        <v>MQ250</v>
      </c>
      <c r="K3358" s="76" t="str">
        <f t="shared" si="317"/>
        <v>PC523J4A</v>
      </c>
      <c r="L3358" s="281" t="e">
        <f>VLOOKUP(K3358,'Planilla de control'!#REF!,2,0)</f>
        <v>#REF!</v>
      </c>
      <c r="M3358" s="29" t="e">
        <f>IF(COUNTIF('Planilla de control'!#REF!,K3358)&gt;0,"SI","NO")</f>
        <v>#REF!</v>
      </c>
    </row>
    <row r="3359" spans="1:13" x14ac:dyDescent="0.3">
      <c r="A3359" s="3" t="s">
        <v>19</v>
      </c>
      <c r="B3359" s="3" t="s">
        <v>5904</v>
      </c>
      <c r="C3359" s="3"/>
      <c r="D3359" s="3"/>
      <c r="E3359" s="3"/>
      <c r="F3359" s="51" t="str">
        <f t="shared" si="312"/>
        <v>23J4</v>
      </c>
      <c r="G3359" s="51">
        <f t="shared" si="313"/>
        <v>4</v>
      </c>
      <c r="H3359" s="51">
        <f t="shared" si="314"/>
        <v>23</v>
      </c>
      <c r="I3359" s="51" t="str">
        <f t="shared" si="315"/>
        <v>J</v>
      </c>
      <c r="J3359" s="51" t="str">
        <f t="shared" si="316"/>
        <v>MQ250</v>
      </c>
      <c r="K3359" s="76" t="str">
        <f t="shared" si="317"/>
        <v>PC523J4B</v>
      </c>
      <c r="L3359" s="281" t="e">
        <f>VLOOKUP(K3359,'Planilla de control'!#REF!,2,0)</f>
        <v>#REF!</v>
      </c>
      <c r="M3359" s="29" t="e">
        <f>IF(COUNTIF('Planilla de control'!#REF!,K3359)&gt;0,"SI","NO")</f>
        <v>#REF!</v>
      </c>
    </row>
    <row r="3360" spans="1:13" x14ac:dyDescent="0.3">
      <c r="A3360" s="3" t="s">
        <v>19</v>
      </c>
      <c r="B3360" s="3" t="s">
        <v>5905</v>
      </c>
      <c r="C3360" s="3"/>
      <c r="D3360" s="3"/>
      <c r="E3360" s="3"/>
      <c r="F3360" s="51" t="str">
        <f t="shared" si="312"/>
        <v>23J4</v>
      </c>
      <c r="G3360" s="51">
        <f t="shared" si="313"/>
        <v>4</v>
      </c>
      <c r="H3360" s="51">
        <f t="shared" si="314"/>
        <v>23</v>
      </c>
      <c r="I3360" s="51" t="str">
        <f t="shared" si="315"/>
        <v>J</v>
      </c>
      <c r="J3360" s="51" t="str">
        <f t="shared" si="316"/>
        <v>MQ250</v>
      </c>
      <c r="K3360" s="76" t="str">
        <f t="shared" si="317"/>
        <v>PC523J4C</v>
      </c>
      <c r="L3360" s="281" t="e">
        <f>VLOOKUP(K3360,'Planilla de control'!#REF!,2,0)</f>
        <v>#REF!</v>
      </c>
      <c r="M3360" s="29" t="e">
        <f>IF(COUNTIF('Planilla de control'!#REF!,K3360)&gt;0,"SI","NO")</f>
        <v>#REF!</v>
      </c>
    </row>
    <row r="3361" spans="1:13" x14ac:dyDescent="0.3">
      <c r="A3361" s="3" t="s">
        <v>19</v>
      </c>
      <c r="B3361" s="3" t="s">
        <v>5906</v>
      </c>
      <c r="C3361" s="3"/>
      <c r="D3361" s="3"/>
      <c r="E3361" s="3"/>
      <c r="F3361" s="51" t="str">
        <f t="shared" si="312"/>
        <v>23J5</v>
      </c>
      <c r="G3361" s="51">
        <f t="shared" si="313"/>
        <v>5</v>
      </c>
      <c r="H3361" s="51">
        <f t="shared" si="314"/>
        <v>23</v>
      </c>
      <c r="I3361" s="51" t="str">
        <f t="shared" si="315"/>
        <v>J</v>
      </c>
      <c r="J3361" s="51" t="str">
        <f t="shared" si="316"/>
        <v>MQ250</v>
      </c>
      <c r="K3361" s="76" t="str">
        <f t="shared" si="317"/>
        <v>PC523J5A</v>
      </c>
      <c r="L3361" s="281" t="e">
        <f>VLOOKUP(K3361,'Planilla de control'!#REF!,2,0)</f>
        <v>#REF!</v>
      </c>
      <c r="M3361" s="29" t="e">
        <f>IF(COUNTIF('Planilla de control'!#REF!,K3361)&gt;0,"SI","NO")</f>
        <v>#REF!</v>
      </c>
    </row>
    <row r="3362" spans="1:13" x14ac:dyDescent="0.3">
      <c r="A3362" s="3" t="s">
        <v>19</v>
      </c>
      <c r="B3362" s="3" t="s">
        <v>5907</v>
      </c>
      <c r="C3362" s="3"/>
      <c r="D3362" s="3"/>
      <c r="E3362" s="3"/>
      <c r="F3362" s="51" t="str">
        <f t="shared" si="312"/>
        <v>23J5</v>
      </c>
      <c r="G3362" s="51">
        <f t="shared" si="313"/>
        <v>5</v>
      </c>
      <c r="H3362" s="51">
        <f t="shared" si="314"/>
        <v>23</v>
      </c>
      <c r="I3362" s="51" t="str">
        <f t="shared" si="315"/>
        <v>J</v>
      </c>
      <c r="J3362" s="51" t="str">
        <f t="shared" si="316"/>
        <v>MQ250</v>
      </c>
      <c r="K3362" s="76" t="str">
        <f t="shared" si="317"/>
        <v>PC523J5B</v>
      </c>
      <c r="L3362" s="281" t="e">
        <f>VLOOKUP(K3362,'Planilla de control'!#REF!,2,0)</f>
        <v>#REF!</v>
      </c>
      <c r="M3362" s="29" t="e">
        <f>IF(COUNTIF('Planilla de control'!#REF!,K3362)&gt;0,"SI","NO")</f>
        <v>#REF!</v>
      </c>
    </row>
    <row r="3363" spans="1:13" x14ac:dyDescent="0.3">
      <c r="A3363" s="3" t="s">
        <v>19</v>
      </c>
      <c r="B3363" s="3" t="s">
        <v>5908</v>
      </c>
      <c r="C3363" s="3"/>
      <c r="D3363" s="3"/>
      <c r="E3363" s="3"/>
      <c r="F3363" s="51" t="str">
        <f t="shared" si="312"/>
        <v>23J5</v>
      </c>
      <c r="G3363" s="51">
        <f t="shared" si="313"/>
        <v>5</v>
      </c>
      <c r="H3363" s="51">
        <f t="shared" si="314"/>
        <v>23</v>
      </c>
      <c r="I3363" s="51" t="str">
        <f t="shared" si="315"/>
        <v>J</v>
      </c>
      <c r="J3363" s="51" t="str">
        <f t="shared" si="316"/>
        <v>MQ250</v>
      </c>
      <c r="K3363" s="76" t="str">
        <f t="shared" si="317"/>
        <v>PC523J5C</v>
      </c>
      <c r="L3363" s="281" t="e">
        <f>VLOOKUP(K3363,'Planilla de control'!#REF!,2,0)</f>
        <v>#REF!</v>
      </c>
      <c r="M3363" s="29" t="e">
        <f>IF(COUNTIF('Planilla de control'!#REF!,K3363)&gt;0,"SI","NO")</f>
        <v>#REF!</v>
      </c>
    </row>
    <row r="3364" spans="1:13" x14ac:dyDescent="0.3">
      <c r="A3364" s="3" t="s">
        <v>19</v>
      </c>
      <c r="B3364" s="3" t="s">
        <v>5909</v>
      </c>
      <c r="C3364" s="3"/>
      <c r="D3364" s="3"/>
      <c r="E3364" s="3"/>
      <c r="F3364" s="51" t="str">
        <f t="shared" si="312"/>
        <v>23J6</v>
      </c>
      <c r="G3364" s="51">
        <f t="shared" si="313"/>
        <v>6</v>
      </c>
      <c r="H3364" s="51">
        <f t="shared" si="314"/>
        <v>23</v>
      </c>
      <c r="I3364" s="51" t="str">
        <f t="shared" si="315"/>
        <v>J</v>
      </c>
      <c r="J3364" s="51" t="str">
        <f t="shared" si="316"/>
        <v>MQ250</v>
      </c>
      <c r="K3364" s="76" t="str">
        <f t="shared" si="317"/>
        <v>PC523J6A</v>
      </c>
      <c r="L3364" s="281" t="e">
        <f>VLOOKUP(K3364,'Planilla de control'!#REF!,2,0)</f>
        <v>#REF!</v>
      </c>
      <c r="M3364" s="29" t="e">
        <f>IF(COUNTIF('Planilla de control'!#REF!,K3364)&gt;0,"SI","NO")</f>
        <v>#REF!</v>
      </c>
    </row>
    <row r="3365" spans="1:13" x14ac:dyDescent="0.3">
      <c r="A3365" s="3" t="s">
        <v>19</v>
      </c>
      <c r="B3365" s="3" t="s">
        <v>5910</v>
      </c>
      <c r="C3365" s="3"/>
      <c r="D3365" s="3"/>
      <c r="E3365" s="3"/>
      <c r="F3365" s="51" t="str">
        <f t="shared" si="312"/>
        <v>23J6</v>
      </c>
      <c r="G3365" s="51">
        <f t="shared" si="313"/>
        <v>6</v>
      </c>
      <c r="H3365" s="51">
        <f t="shared" si="314"/>
        <v>23</v>
      </c>
      <c r="I3365" s="51" t="str">
        <f t="shared" si="315"/>
        <v>J</v>
      </c>
      <c r="J3365" s="51" t="str">
        <f t="shared" si="316"/>
        <v>MQ250</v>
      </c>
      <c r="K3365" s="76" t="str">
        <f t="shared" si="317"/>
        <v>PC523J6B</v>
      </c>
      <c r="L3365" s="281" t="e">
        <f>VLOOKUP(K3365,'Planilla de control'!#REF!,2,0)</f>
        <v>#REF!</v>
      </c>
      <c r="M3365" s="29" t="e">
        <f>IF(COUNTIF('Planilla de control'!#REF!,K3365)&gt;0,"SI","NO")</f>
        <v>#REF!</v>
      </c>
    </row>
    <row r="3366" spans="1:13" x14ac:dyDescent="0.3">
      <c r="A3366" s="3" t="s">
        <v>19</v>
      </c>
      <c r="B3366" s="3" t="s">
        <v>5911</v>
      </c>
      <c r="C3366" s="3"/>
      <c r="D3366" s="3"/>
      <c r="E3366" s="3"/>
      <c r="F3366" s="51" t="str">
        <f t="shared" si="312"/>
        <v>23J6</v>
      </c>
      <c r="G3366" s="51">
        <f t="shared" si="313"/>
        <v>6</v>
      </c>
      <c r="H3366" s="51">
        <f t="shared" si="314"/>
        <v>23</v>
      </c>
      <c r="I3366" s="51" t="str">
        <f t="shared" si="315"/>
        <v>J</v>
      </c>
      <c r="J3366" s="51" t="str">
        <f t="shared" si="316"/>
        <v>MQ250</v>
      </c>
      <c r="K3366" s="76" t="str">
        <f t="shared" si="317"/>
        <v>PC523J6C</v>
      </c>
      <c r="L3366" s="281" t="e">
        <f>VLOOKUP(K3366,'Planilla de control'!#REF!,2,0)</f>
        <v>#REF!</v>
      </c>
      <c r="M3366" s="29" t="e">
        <f>IF(COUNTIF('Planilla de control'!#REF!,K3366)&gt;0,"SI","NO")</f>
        <v>#REF!</v>
      </c>
    </row>
    <row r="3367" spans="1:13" x14ac:dyDescent="0.3">
      <c r="A3367" s="3" t="s">
        <v>19</v>
      </c>
      <c r="B3367" s="3" t="s">
        <v>5912</v>
      </c>
      <c r="C3367" s="3"/>
      <c r="D3367" s="3"/>
      <c r="E3367" s="3"/>
      <c r="F3367" s="51" t="str">
        <f t="shared" si="312"/>
        <v>23J7</v>
      </c>
      <c r="G3367" s="51">
        <f t="shared" si="313"/>
        <v>7</v>
      </c>
      <c r="H3367" s="51">
        <f t="shared" si="314"/>
        <v>23</v>
      </c>
      <c r="I3367" s="51" t="str">
        <f t="shared" si="315"/>
        <v>J</v>
      </c>
      <c r="J3367" s="51" t="str">
        <f t="shared" si="316"/>
        <v>MQ250</v>
      </c>
      <c r="K3367" s="76" t="str">
        <f t="shared" si="317"/>
        <v>PC523J7A</v>
      </c>
      <c r="L3367" s="281" t="e">
        <f>VLOOKUP(K3367,'Planilla de control'!#REF!,2,0)</f>
        <v>#REF!</v>
      </c>
      <c r="M3367" s="29" t="e">
        <f>IF(COUNTIF('Planilla de control'!#REF!,K3367)&gt;0,"SI","NO")</f>
        <v>#REF!</v>
      </c>
    </row>
    <row r="3368" spans="1:13" x14ac:dyDescent="0.3">
      <c r="A3368" s="3" t="s">
        <v>19</v>
      </c>
      <c r="B3368" s="3" t="s">
        <v>5913</v>
      </c>
      <c r="C3368" s="3"/>
      <c r="D3368" s="3"/>
      <c r="E3368" s="3"/>
      <c r="F3368" s="51" t="str">
        <f t="shared" si="312"/>
        <v>23J7</v>
      </c>
      <c r="G3368" s="51">
        <f t="shared" si="313"/>
        <v>7</v>
      </c>
      <c r="H3368" s="51">
        <f t="shared" si="314"/>
        <v>23</v>
      </c>
      <c r="I3368" s="51" t="str">
        <f t="shared" si="315"/>
        <v>J</v>
      </c>
      <c r="J3368" s="51" t="str">
        <f t="shared" si="316"/>
        <v>MQ250</v>
      </c>
      <c r="K3368" s="76" t="str">
        <f t="shared" si="317"/>
        <v>PC523J7B</v>
      </c>
      <c r="L3368" s="281" t="e">
        <f>VLOOKUP(K3368,'Planilla de control'!#REF!,2,0)</f>
        <v>#REF!</v>
      </c>
      <c r="M3368" s="29" t="e">
        <f>IF(COUNTIF('Planilla de control'!#REF!,K3368)&gt;0,"SI","NO")</f>
        <v>#REF!</v>
      </c>
    </row>
    <row r="3369" spans="1:13" x14ac:dyDescent="0.3">
      <c r="A3369" s="3" t="s">
        <v>19</v>
      </c>
      <c r="B3369" s="3" t="s">
        <v>5914</v>
      </c>
      <c r="C3369" s="3"/>
      <c r="D3369" s="3"/>
      <c r="E3369" s="3"/>
      <c r="F3369" s="51" t="str">
        <f t="shared" si="312"/>
        <v>23J7</v>
      </c>
      <c r="G3369" s="51">
        <f t="shared" si="313"/>
        <v>7</v>
      </c>
      <c r="H3369" s="51">
        <f t="shared" si="314"/>
        <v>23</v>
      </c>
      <c r="I3369" s="51" t="str">
        <f t="shared" si="315"/>
        <v>J</v>
      </c>
      <c r="J3369" s="51" t="str">
        <f t="shared" si="316"/>
        <v>MQ250</v>
      </c>
      <c r="K3369" s="76" t="str">
        <f t="shared" si="317"/>
        <v>PC523J7C</v>
      </c>
      <c r="L3369" s="281" t="e">
        <f>VLOOKUP(K3369,'Planilla de control'!#REF!,2,0)</f>
        <v>#REF!</v>
      </c>
      <c r="M3369" s="29" t="e">
        <f>IF(COUNTIF('Planilla de control'!#REF!,K3369)&gt;0,"SI","NO")</f>
        <v>#REF!</v>
      </c>
    </row>
    <row r="3370" spans="1:13" x14ac:dyDescent="0.3">
      <c r="A3370" s="3" t="s">
        <v>19</v>
      </c>
      <c r="B3370" s="3" t="s">
        <v>5915</v>
      </c>
      <c r="C3370" s="3"/>
      <c r="D3370" s="3"/>
      <c r="E3370" s="3"/>
      <c r="F3370" s="51" t="str">
        <f t="shared" si="312"/>
        <v>23J8</v>
      </c>
      <c r="G3370" s="51">
        <f t="shared" si="313"/>
        <v>8</v>
      </c>
      <c r="H3370" s="51">
        <f t="shared" si="314"/>
        <v>23</v>
      </c>
      <c r="I3370" s="51" t="str">
        <f t="shared" si="315"/>
        <v>J</v>
      </c>
      <c r="J3370" s="51" t="str">
        <f t="shared" si="316"/>
        <v>MQ250</v>
      </c>
      <c r="K3370" s="76" t="str">
        <f t="shared" si="317"/>
        <v>PC523J8A</v>
      </c>
      <c r="L3370" s="281" t="e">
        <f>VLOOKUP(K3370,'Planilla de control'!#REF!,2,0)</f>
        <v>#REF!</v>
      </c>
      <c r="M3370" s="29" t="e">
        <f>IF(COUNTIF('Planilla de control'!#REF!,K3370)&gt;0,"SI","NO")</f>
        <v>#REF!</v>
      </c>
    </row>
    <row r="3371" spans="1:13" x14ac:dyDescent="0.3">
      <c r="A3371" s="3" t="s">
        <v>19</v>
      </c>
      <c r="B3371" s="3" t="s">
        <v>5916</v>
      </c>
      <c r="C3371" s="3"/>
      <c r="D3371" s="3"/>
      <c r="E3371" s="3"/>
      <c r="F3371" s="51" t="str">
        <f t="shared" si="312"/>
        <v>23J8</v>
      </c>
      <c r="G3371" s="51">
        <f t="shared" si="313"/>
        <v>8</v>
      </c>
      <c r="H3371" s="51">
        <f t="shared" si="314"/>
        <v>23</v>
      </c>
      <c r="I3371" s="51" t="str">
        <f t="shared" si="315"/>
        <v>J</v>
      </c>
      <c r="J3371" s="51" t="str">
        <f t="shared" si="316"/>
        <v>MQ250</v>
      </c>
      <c r="K3371" s="76" t="str">
        <f t="shared" si="317"/>
        <v>PC523J8B</v>
      </c>
      <c r="L3371" s="281" t="e">
        <f>VLOOKUP(K3371,'Planilla de control'!#REF!,2,0)</f>
        <v>#REF!</v>
      </c>
      <c r="M3371" s="29" t="e">
        <f>IF(COUNTIF('Planilla de control'!#REF!,K3371)&gt;0,"SI","NO")</f>
        <v>#REF!</v>
      </c>
    </row>
    <row r="3372" spans="1:13" x14ac:dyDescent="0.3">
      <c r="A3372" s="3" t="s">
        <v>19</v>
      </c>
      <c r="B3372" s="3" t="s">
        <v>5917</v>
      </c>
      <c r="C3372" s="3"/>
      <c r="D3372" s="3"/>
      <c r="E3372" s="3"/>
      <c r="F3372" s="51" t="str">
        <f t="shared" si="312"/>
        <v>23J8</v>
      </c>
      <c r="G3372" s="51">
        <f t="shared" si="313"/>
        <v>8</v>
      </c>
      <c r="H3372" s="51">
        <f t="shared" si="314"/>
        <v>23</v>
      </c>
      <c r="I3372" s="51" t="str">
        <f t="shared" si="315"/>
        <v>J</v>
      </c>
      <c r="J3372" s="51" t="str">
        <f t="shared" si="316"/>
        <v>MQ250</v>
      </c>
      <c r="K3372" s="76" t="str">
        <f t="shared" si="317"/>
        <v>PC523J8C</v>
      </c>
      <c r="L3372" s="281" t="e">
        <f>VLOOKUP(K3372,'Planilla de control'!#REF!,2,0)</f>
        <v>#REF!</v>
      </c>
      <c r="M3372" s="29" t="e">
        <f>IF(COUNTIF('Planilla de control'!#REF!,K3372)&gt;0,"SI","NO")</f>
        <v>#REF!</v>
      </c>
    </row>
    <row r="3373" spans="1:13" x14ac:dyDescent="0.3">
      <c r="A3373" s="3" t="s">
        <v>19</v>
      </c>
      <c r="B3373" s="3" t="s">
        <v>5918</v>
      </c>
      <c r="C3373" s="3"/>
      <c r="D3373" s="3"/>
      <c r="E3373" s="3"/>
      <c r="F3373" s="51" t="str">
        <f t="shared" si="312"/>
        <v>23J9</v>
      </c>
      <c r="G3373" s="51">
        <f t="shared" si="313"/>
        <v>9</v>
      </c>
      <c r="H3373" s="51">
        <f t="shared" si="314"/>
        <v>23</v>
      </c>
      <c r="I3373" s="51" t="str">
        <f t="shared" si="315"/>
        <v>J</v>
      </c>
      <c r="J3373" s="51" t="str">
        <f t="shared" si="316"/>
        <v>MQ250</v>
      </c>
      <c r="K3373" s="76" t="str">
        <f t="shared" si="317"/>
        <v>PC523J9A</v>
      </c>
      <c r="L3373" s="281" t="e">
        <f>VLOOKUP(K3373,'Planilla de control'!#REF!,2,0)</f>
        <v>#REF!</v>
      </c>
      <c r="M3373" s="29" t="e">
        <f>IF(COUNTIF('Planilla de control'!#REF!,K3373)&gt;0,"SI","NO")</f>
        <v>#REF!</v>
      </c>
    </row>
    <row r="3374" spans="1:13" x14ac:dyDescent="0.3">
      <c r="A3374" s="3" t="s">
        <v>19</v>
      </c>
      <c r="B3374" s="3" t="s">
        <v>5919</v>
      </c>
      <c r="C3374" s="3"/>
      <c r="D3374" s="3"/>
      <c r="E3374" s="3"/>
      <c r="F3374" s="51" t="str">
        <f t="shared" si="312"/>
        <v>23J9</v>
      </c>
      <c r="G3374" s="51">
        <f t="shared" si="313"/>
        <v>9</v>
      </c>
      <c r="H3374" s="51">
        <f t="shared" si="314"/>
        <v>23</v>
      </c>
      <c r="I3374" s="51" t="str">
        <f t="shared" si="315"/>
        <v>J</v>
      </c>
      <c r="J3374" s="51" t="str">
        <f t="shared" si="316"/>
        <v>MQ250</v>
      </c>
      <c r="K3374" s="76" t="str">
        <f t="shared" si="317"/>
        <v>PC523J9B</v>
      </c>
      <c r="L3374" s="281" t="e">
        <f>VLOOKUP(K3374,'Planilla de control'!#REF!,2,0)</f>
        <v>#REF!</v>
      </c>
      <c r="M3374" s="29" t="e">
        <f>IF(COUNTIF('Planilla de control'!#REF!,K3374)&gt;0,"SI","NO")</f>
        <v>#REF!</v>
      </c>
    </row>
    <row r="3375" spans="1:13" x14ac:dyDescent="0.3">
      <c r="A3375" s="3" t="s">
        <v>19</v>
      </c>
      <c r="B3375" s="3" t="s">
        <v>5920</v>
      </c>
      <c r="C3375" s="3"/>
      <c r="D3375" s="3"/>
      <c r="E3375" s="3"/>
      <c r="F3375" s="51" t="str">
        <f t="shared" si="312"/>
        <v>23J9</v>
      </c>
      <c r="G3375" s="51">
        <f t="shared" si="313"/>
        <v>9</v>
      </c>
      <c r="H3375" s="51">
        <f t="shared" si="314"/>
        <v>23</v>
      </c>
      <c r="I3375" s="51" t="str">
        <f t="shared" si="315"/>
        <v>J</v>
      </c>
      <c r="J3375" s="51" t="str">
        <f t="shared" si="316"/>
        <v>MQ250</v>
      </c>
      <c r="K3375" s="76" t="str">
        <f t="shared" si="317"/>
        <v>PC523J9C</v>
      </c>
      <c r="L3375" s="281" t="e">
        <f>VLOOKUP(K3375,'Planilla de control'!#REF!,2,0)</f>
        <v>#REF!</v>
      </c>
      <c r="M3375" s="29" t="e">
        <f>IF(COUNTIF('Planilla de control'!#REF!,K3375)&gt;0,"SI","NO")</f>
        <v>#REF!</v>
      </c>
    </row>
    <row r="3376" spans="1:13" x14ac:dyDescent="0.3">
      <c r="A3376" s="3" t="s">
        <v>19</v>
      </c>
      <c r="B3376" s="3" t="s">
        <v>5921</v>
      </c>
      <c r="C3376" s="3"/>
      <c r="D3376" s="3"/>
      <c r="E3376" s="3"/>
      <c r="F3376" s="51" t="str">
        <f t="shared" si="312"/>
        <v>24A1</v>
      </c>
      <c r="G3376" s="51">
        <f t="shared" si="313"/>
        <v>1</v>
      </c>
      <c r="H3376" s="51">
        <f t="shared" si="314"/>
        <v>24</v>
      </c>
      <c r="I3376" s="51" t="str">
        <f t="shared" si="315"/>
        <v>A</v>
      </c>
      <c r="J3376" s="51" t="str">
        <f t="shared" si="316"/>
        <v>MQ250</v>
      </c>
      <c r="K3376" s="76" t="str">
        <f t="shared" si="317"/>
        <v>PC524A1A</v>
      </c>
      <c r="L3376" s="281" t="e">
        <f>VLOOKUP(K3376,'Planilla de control'!#REF!,2,0)</f>
        <v>#REF!</v>
      </c>
      <c r="M3376" s="29" t="e">
        <f>IF(COUNTIF('Planilla de control'!#REF!,K3376)&gt;0,"SI","NO")</f>
        <v>#REF!</v>
      </c>
    </row>
    <row r="3377" spans="1:13" x14ac:dyDescent="0.3">
      <c r="A3377" s="3" t="s">
        <v>19</v>
      </c>
      <c r="B3377" s="3" t="s">
        <v>5922</v>
      </c>
      <c r="C3377" s="3"/>
      <c r="D3377" s="3"/>
      <c r="E3377" s="3"/>
      <c r="F3377" s="51" t="str">
        <f t="shared" si="312"/>
        <v>24A1</v>
      </c>
      <c r="G3377" s="51">
        <f t="shared" si="313"/>
        <v>1</v>
      </c>
      <c r="H3377" s="51">
        <f t="shared" si="314"/>
        <v>24</v>
      </c>
      <c r="I3377" s="51" t="str">
        <f t="shared" si="315"/>
        <v>A</v>
      </c>
      <c r="J3377" s="51" t="str">
        <f t="shared" si="316"/>
        <v>MQ250</v>
      </c>
      <c r="K3377" s="76" t="str">
        <f t="shared" si="317"/>
        <v>PC524A1B</v>
      </c>
      <c r="L3377" s="281" t="e">
        <f>VLOOKUP(K3377,'Planilla de control'!#REF!,2,0)</f>
        <v>#REF!</v>
      </c>
      <c r="M3377" s="29" t="e">
        <f>IF(COUNTIF('Planilla de control'!#REF!,K3377)&gt;0,"SI","NO")</f>
        <v>#REF!</v>
      </c>
    </row>
    <row r="3378" spans="1:13" x14ac:dyDescent="0.3">
      <c r="A3378" s="3" t="s">
        <v>19</v>
      </c>
      <c r="B3378" s="3" t="s">
        <v>5923</v>
      </c>
      <c r="C3378" s="3"/>
      <c r="D3378" s="3"/>
      <c r="E3378" s="3"/>
      <c r="F3378" s="51" t="str">
        <f t="shared" si="312"/>
        <v>24A2</v>
      </c>
      <c r="G3378" s="51">
        <f t="shared" si="313"/>
        <v>2</v>
      </c>
      <c r="H3378" s="51">
        <f t="shared" si="314"/>
        <v>24</v>
      </c>
      <c r="I3378" s="51" t="str">
        <f t="shared" si="315"/>
        <v>A</v>
      </c>
      <c r="J3378" s="51" t="str">
        <f t="shared" si="316"/>
        <v>MQ250</v>
      </c>
      <c r="K3378" s="76" t="str">
        <f t="shared" si="317"/>
        <v>PC524A2A</v>
      </c>
      <c r="L3378" s="281" t="e">
        <f>VLOOKUP(K3378,'Planilla de control'!#REF!,2,0)</f>
        <v>#REF!</v>
      </c>
      <c r="M3378" s="29" t="e">
        <f>IF(COUNTIF('Planilla de control'!#REF!,K3378)&gt;0,"SI","NO")</f>
        <v>#REF!</v>
      </c>
    </row>
    <row r="3379" spans="1:13" x14ac:dyDescent="0.3">
      <c r="A3379" s="3" t="s">
        <v>19</v>
      </c>
      <c r="B3379" s="3" t="s">
        <v>5924</v>
      </c>
      <c r="C3379" s="3"/>
      <c r="D3379" s="3"/>
      <c r="E3379" s="3"/>
      <c r="F3379" s="51" t="str">
        <f t="shared" si="312"/>
        <v>24A2</v>
      </c>
      <c r="G3379" s="51">
        <f t="shared" si="313"/>
        <v>2</v>
      </c>
      <c r="H3379" s="51">
        <f t="shared" si="314"/>
        <v>24</v>
      </c>
      <c r="I3379" s="51" t="str">
        <f t="shared" si="315"/>
        <v>A</v>
      </c>
      <c r="J3379" s="51" t="str">
        <f t="shared" si="316"/>
        <v>MQ250</v>
      </c>
      <c r="K3379" s="76" t="str">
        <f t="shared" si="317"/>
        <v>PC524A2B</v>
      </c>
      <c r="L3379" s="281" t="e">
        <f>VLOOKUP(K3379,'Planilla de control'!#REF!,2,0)</f>
        <v>#REF!</v>
      </c>
      <c r="M3379" s="29" t="e">
        <f>IF(COUNTIF('Planilla de control'!#REF!,K3379)&gt;0,"SI","NO")</f>
        <v>#REF!</v>
      </c>
    </row>
    <row r="3380" spans="1:13" x14ac:dyDescent="0.3">
      <c r="A3380" s="3" t="s">
        <v>19</v>
      </c>
      <c r="B3380" s="3" t="s">
        <v>5925</v>
      </c>
      <c r="C3380" s="3"/>
      <c r="D3380" s="3"/>
      <c r="E3380" s="3"/>
      <c r="F3380" s="51" t="str">
        <f t="shared" si="312"/>
        <v>24A3</v>
      </c>
      <c r="G3380" s="51">
        <f t="shared" si="313"/>
        <v>3</v>
      </c>
      <c r="H3380" s="51">
        <f t="shared" si="314"/>
        <v>24</v>
      </c>
      <c r="I3380" s="51" t="str">
        <f t="shared" si="315"/>
        <v>A</v>
      </c>
      <c r="J3380" s="51" t="str">
        <f t="shared" si="316"/>
        <v>MQ250</v>
      </c>
      <c r="K3380" s="76" t="str">
        <f t="shared" si="317"/>
        <v>PC524A3A</v>
      </c>
      <c r="L3380" s="281" t="e">
        <f>VLOOKUP(K3380,'Planilla de control'!#REF!,2,0)</f>
        <v>#REF!</v>
      </c>
      <c r="M3380" s="29" t="e">
        <f>IF(COUNTIF('Planilla de control'!#REF!,K3380)&gt;0,"SI","NO")</f>
        <v>#REF!</v>
      </c>
    </row>
    <row r="3381" spans="1:13" x14ac:dyDescent="0.3">
      <c r="A3381" s="3" t="s">
        <v>19</v>
      </c>
      <c r="B3381" s="3" t="s">
        <v>5926</v>
      </c>
      <c r="C3381" s="3"/>
      <c r="D3381" s="3"/>
      <c r="E3381" s="3"/>
      <c r="F3381" s="51" t="str">
        <f t="shared" si="312"/>
        <v>24A3</v>
      </c>
      <c r="G3381" s="51">
        <f t="shared" si="313"/>
        <v>3</v>
      </c>
      <c r="H3381" s="51">
        <f t="shared" si="314"/>
        <v>24</v>
      </c>
      <c r="I3381" s="51" t="str">
        <f t="shared" si="315"/>
        <v>A</v>
      </c>
      <c r="J3381" s="51" t="str">
        <f t="shared" si="316"/>
        <v>MQ250</v>
      </c>
      <c r="K3381" s="76" t="str">
        <f t="shared" si="317"/>
        <v>PC524A3B</v>
      </c>
      <c r="L3381" s="281" t="e">
        <f>VLOOKUP(K3381,'Planilla de control'!#REF!,2,0)</f>
        <v>#REF!</v>
      </c>
      <c r="M3381" s="29" t="e">
        <f>IF(COUNTIF('Planilla de control'!#REF!,K3381)&gt;0,"SI","NO")</f>
        <v>#REF!</v>
      </c>
    </row>
    <row r="3382" spans="1:13" x14ac:dyDescent="0.3">
      <c r="A3382" s="3" t="s">
        <v>19</v>
      </c>
      <c r="B3382" s="3" t="s">
        <v>5927</v>
      </c>
      <c r="C3382" s="3"/>
      <c r="D3382" s="3"/>
      <c r="E3382" s="3"/>
      <c r="F3382" s="51" t="str">
        <f t="shared" si="312"/>
        <v>24A4</v>
      </c>
      <c r="G3382" s="51">
        <f t="shared" si="313"/>
        <v>4</v>
      </c>
      <c r="H3382" s="51">
        <f t="shared" si="314"/>
        <v>24</v>
      </c>
      <c r="I3382" s="51" t="str">
        <f t="shared" si="315"/>
        <v>A</v>
      </c>
      <c r="J3382" s="51" t="str">
        <f t="shared" si="316"/>
        <v>MQ250</v>
      </c>
      <c r="K3382" s="76" t="str">
        <f t="shared" si="317"/>
        <v>PC524A4A</v>
      </c>
      <c r="L3382" s="281" t="e">
        <f>VLOOKUP(K3382,'Planilla de control'!#REF!,2,0)</f>
        <v>#REF!</v>
      </c>
      <c r="M3382" s="29" t="e">
        <f>IF(COUNTIF('Planilla de control'!#REF!,K3382)&gt;0,"SI","NO")</f>
        <v>#REF!</v>
      </c>
    </row>
    <row r="3383" spans="1:13" x14ac:dyDescent="0.3">
      <c r="A3383" s="3" t="s">
        <v>19</v>
      </c>
      <c r="B3383" s="3" t="s">
        <v>5928</v>
      </c>
      <c r="C3383" s="3"/>
      <c r="D3383" s="3"/>
      <c r="E3383" s="3"/>
      <c r="F3383" s="51" t="str">
        <f t="shared" si="312"/>
        <v>24A4</v>
      </c>
      <c r="G3383" s="51">
        <f t="shared" si="313"/>
        <v>4</v>
      </c>
      <c r="H3383" s="51">
        <f t="shared" si="314"/>
        <v>24</v>
      </c>
      <c r="I3383" s="51" t="str">
        <f t="shared" si="315"/>
        <v>A</v>
      </c>
      <c r="J3383" s="51" t="str">
        <f t="shared" si="316"/>
        <v>MQ250</v>
      </c>
      <c r="K3383" s="76" t="str">
        <f t="shared" si="317"/>
        <v>PC524A4B</v>
      </c>
      <c r="L3383" s="281" t="e">
        <f>VLOOKUP(K3383,'Planilla de control'!#REF!,2,0)</f>
        <v>#REF!</v>
      </c>
      <c r="M3383" s="29" t="e">
        <f>IF(COUNTIF('Planilla de control'!#REF!,K3383)&gt;0,"SI","NO")</f>
        <v>#REF!</v>
      </c>
    </row>
    <row r="3384" spans="1:13" x14ac:dyDescent="0.3">
      <c r="A3384" s="3" t="s">
        <v>19</v>
      </c>
      <c r="B3384" s="3" t="s">
        <v>5929</v>
      </c>
      <c r="C3384" s="3"/>
      <c r="D3384" s="3"/>
      <c r="E3384" s="3"/>
      <c r="F3384" s="51" t="str">
        <f t="shared" si="312"/>
        <v>24A5</v>
      </c>
      <c r="G3384" s="51">
        <f t="shared" si="313"/>
        <v>5</v>
      </c>
      <c r="H3384" s="51">
        <f t="shared" si="314"/>
        <v>24</v>
      </c>
      <c r="I3384" s="51" t="str">
        <f t="shared" si="315"/>
        <v>A</v>
      </c>
      <c r="J3384" s="51" t="str">
        <f t="shared" si="316"/>
        <v>MQ250</v>
      </c>
      <c r="K3384" s="76" t="str">
        <f t="shared" si="317"/>
        <v>PC524A5A</v>
      </c>
      <c r="L3384" s="281" t="e">
        <f>VLOOKUP(K3384,'Planilla de control'!#REF!,2,0)</f>
        <v>#REF!</v>
      </c>
      <c r="M3384" s="29" t="e">
        <f>IF(COUNTIF('Planilla de control'!#REF!,K3384)&gt;0,"SI","NO")</f>
        <v>#REF!</v>
      </c>
    </row>
    <row r="3385" spans="1:13" x14ac:dyDescent="0.3">
      <c r="A3385" s="3" t="s">
        <v>19</v>
      </c>
      <c r="B3385" s="3" t="s">
        <v>5930</v>
      </c>
      <c r="C3385" s="3"/>
      <c r="D3385" s="3"/>
      <c r="E3385" s="3"/>
      <c r="F3385" s="51" t="str">
        <f t="shared" si="312"/>
        <v>24A5</v>
      </c>
      <c r="G3385" s="51">
        <f t="shared" si="313"/>
        <v>5</v>
      </c>
      <c r="H3385" s="51">
        <f t="shared" si="314"/>
        <v>24</v>
      </c>
      <c r="I3385" s="51" t="str">
        <f t="shared" si="315"/>
        <v>A</v>
      </c>
      <c r="J3385" s="51" t="str">
        <f t="shared" si="316"/>
        <v>MQ250</v>
      </c>
      <c r="K3385" s="76" t="str">
        <f t="shared" si="317"/>
        <v>PC524A5B</v>
      </c>
      <c r="L3385" s="281" t="e">
        <f>VLOOKUP(K3385,'Planilla de control'!#REF!,2,0)</f>
        <v>#REF!</v>
      </c>
      <c r="M3385" s="29" t="e">
        <f>IF(COUNTIF('Planilla de control'!#REF!,K3385)&gt;0,"SI","NO")</f>
        <v>#REF!</v>
      </c>
    </row>
    <row r="3386" spans="1:13" x14ac:dyDescent="0.3">
      <c r="A3386" s="3" t="s">
        <v>19</v>
      </c>
      <c r="B3386" s="3" t="s">
        <v>5931</v>
      </c>
      <c r="C3386" s="3"/>
      <c r="D3386" s="3"/>
      <c r="E3386" s="3"/>
      <c r="F3386" s="51" t="str">
        <f t="shared" si="312"/>
        <v>24A6</v>
      </c>
      <c r="G3386" s="51">
        <f t="shared" si="313"/>
        <v>6</v>
      </c>
      <c r="H3386" s="51">
        <f t="shared" si="314"/>
        <v>24</v>
      </c>
      <c r="I3386" s="51" t="str">
        <f t="shared" si="315"/>
        <v>A</v>
      </c>
      <c r="J3386" s="51" t="str">
        <f t="shared" si="316"/>
        <v>MQ250</v>
      </c>
      <c r="K3386" s="76" t="str">
        <f t="shared" si="317"/>
        <v>PC524A6A</v>
      </c>
      <c r="L3386" s="281" t="e">
        <f>VLOOKUP(K3386,'Planilla de control'!#REF!,2,0)</f>
        <v>#REF!</v>
      </c>
      <c r="M3386" s="29" t="e">
        <f>IF(COUNTIF('Planilla de control'!#REF!,K3386)&gt;0,"SI","NO")</f>
        <v>#REF!</v>
      </c>
    </row>
    <row r="3387" spans="1:13" x14ac:dyDescent="0.3">
      <c r="A3387" s="3" t="s">
        <v>19</v>
      </c>
      <c r="B3387" s="3" t="s">
        <v>5932</v>
      </c>
      <c r="C3387" s="3"/>
      <c r="D3387" s="3"/>
      <c r="E3387" s="3"/>
      <c r="F3387" s="51" t="str">
        <f t="shared" si="312"/>
        <v>24A6</v>
      </c>
      <c r="G3387" s="51">
        <f t="shared" si="313"/>
        <v>6</v>
      </c>
      <c r="H3387" s="51">
        <f t="shared" si="314"/>
        <v>24</v>
      </c>
      <c r="I3387" s="51" t="str">
        <f t="shared" si="315"/>
        <v>A</v>
      </c>
      <c r="J3387" s="51" t="str">
        <f t="shared" si="316"/>
        <v>MQ250</v>
      </c>
      <c r="K3387" s="76" t="str">
        <f t="shared" si="317"/>
        <v>PC524A6B</v>
      </c>
      <c r="L3387" s="281" t="e">
        <f>VLOOKUP(K3387,'Planilla de control'!#REF!,2,0)</f>
        <v>#REF!</v>
      </c>
      <c r="M3387" s="29" t="e">
        <f>IF(COUNTIF('Planilla de control'!#REF!,K3387)&gt;0,"SI","NO")</f>
        <v>#REF!</v>
      </c>
    </row>
    <row r="3388" spans="1:13" x14ac:dyDescent="0.3">
      <c r="A3388" s="3" t="s">
        <v>19</v>
      </c>
      <c r="B3388" s="3" t="s">
        <v>5933</v>
      </c>
      <c r="C3388" s="3"/>
      <c r="D3388" s="3"/>
      <c r="E3388" s="3"/>
      <c r="F3388" s="51" t="str">
        <f t="shared" si="312"/>
        <v>24A7</v>
      </c>
      <c r="G3388" s="51">
        <f t="shared" si="313"/>
        <v>7</v>
      </c>
      <c r="H3388" s="51">
        <f t="shared" si="314"/>
        <v>24</v>
      </c>
      <c r="I3388" s="51" t="str">
        <f t="shared" si="315"/>
        <v>A</v>
      </c>
      <c r="J3388" s="51" t="str">
        <f t="shared" si="316"/>
        <v>MQ250</v>
      </c>
      <c r="K3388" s="76" t="str">
        <f t="shared" si="317"/>
        <v>PC524A7A</v>
      </c>
      <c r="L3388" s="281" t="e">
        <f>VLOOKUP(K3388,'Planilla de control'!#REF!,2,0)</f>
        <v>#REF!</v>
      </c>
      <c r="M3388" s="29" t="e">
        <f>IF(COUNTIF('Planilla de control'!#REF!,K3388)&gt;0,"SI","NO")</f>
        <v>#REF!</v>
      </c>
    </row>
    <row r="3389" spans="1:13" x14ac:dyDescent="0.3">
      <c r="A3389" s="3" t="s">
        <v>19</v>
      </c>
      <c r="B3389" s="3" t="s">
        <v>5934</v>
      </c>
      <c r="C3389" s="3"/>
      <c r="D3389" s="3"/>
      <c r="E3389" s="3"/>
      <c r="F3389" s="51" t="str">
        <f t="shared" si="312"/>
        <v>24A7</v>
      </c>
      <c r="G3389" s="51">
        <f t="shared" si="313"/>
        <v>7</v>
      </c>
      <c r="H3389" s="51">
        <f t="shared" si="314"/>
        <v>24</v>
      </c>
      <c r="I3389" s="51" t="str">
        <f t="shared" si="315"/>
        <v>A</v>
      </c>
      <c r="J3389" s="51" t="str">
        <f t="shared" si="316"/>
        <v>MQ250</v>
      </c>
      <c r="K3389" s="76" t="str">
        <f t="shared" si="317"/>
        <v>PC524A7B</v>
      </c>
      <c r="L3389" s="281" t="e">
        <f>VLOOKUP(K3389,'Planilla de control'!#REF!,2,0)</f>
        <v>#REF!</v>
      </c>
      <c r="M3389" s="29" t="e">
        <f>IF(COUNTIF('Planilla de control'!#REF!,K3389)&gt;0,"SI","NO")</f>
        <v>#REF!</v>
      </c>
    </row>
    <row r="3390" spans="1:13" x14ac:dyDescent="0.3">
      <c r="A3390" s="3" t="s">
        <v>19</v>
      </c>
      <c r="B3390" s="3" t="s">
        <v>5935</v>
      </c>
      <c r="C3390" s="3"/>
      <c r="D3390" s="3"/>
      <c r="E3390" s="3"/>
      <c r="F3390" s="51" t="str">
        <f t="shared" si="312"/>
        <v>24A8</v>
      </c>
      <c r="G3390" s="51">
        <f t="shared" si="313"/>
        <v>8</v>
      </c>
      <c r="H3390" s="51">
        <f t="shared" si="314"/>
        <v>24</v>
      </c>
      <c r="I3390" s="51" t="str">
        <f t="shared" si="315"/>
        <v>A</v>
      </c>
      <c r="J3390" s="51" t="str">
        <f t="shared" si="316"/>
        <v>MQ250</v>
      </c>
      <c r="K3390" s="76" t="str">
        <f t="shared" si="317"/>
        <v>PC524A8A</v>
      </c>
      <c r="L3390" s="281" t="e">
        <f>VLOOKUP(K3390,'Planilla de control'!#REF!,2,0)</f>
        <v>#REF!</v>
      </c>
      <c r="M3390" s="29" t="e">
        <f>IF(COUNTIF('Planilla de control'!#REF!,K3390)&gt;0,"SI","NO")</f>
        <v>#REF!</v>
      </c>
    </row>
    <row r="3391" spans="1:13" x14ac:dyDescent="0.3">
      <c r="A3391" s="3" t="s">
        <v>19</v>
      </c>
      <c r="B3391" s="3" t="s">
        <v>5936</v>
      </c>
      <c r="C3391" s="3"/>
      <c r="D3391" s="3"/>
      <c r="E3391" s="3"/>
      <c r="F3391" s="51" t="str">
        <f t="shared" si="312"/>
        <v>24A8</v>
      </c>
      <c r="G3391" s="51">
        <f t="shared" si="313"/>
        <v>8</v>
      </c>
      <c r="H3391" s="51">
        <f t="shared" si="314"/>
        <v>24</v>
      </c>
      <c r="I3391" s="51" t="str">
        <f t="shared" si="315"/>
        <v>A</v>
      </c>
      <c r="J3391" s="51" t="str">
        <f t="shared" si="316"/>
        <v>MQ250</v>
      </c>
      <c r="K3391" s="76" t="str">
        <f t="shared" si="317"/>
        <v>PC524A8B</v>
      </c>
      <c r="L3391" s="281" t="e">
        <f>VLOOKUP(K3391,'Planilla de control'!#REF!,2,0)</f>
        <v>#REF!</v>
      </c>
      <c r="M3391" s="29" t="e">
        <f>IF(COUNTIF('Planilla de control'!#REF!,K3391)&gt;0,"SI","NO")</f>
        <v>#REF!</v>
      </c>
    </row>
    <row r="3392" spans="1:13" x14ac:dyDescent="0.3">
      <c r="A3392" s="3" t="s">
        <v>19</v>
      </c>
      <c r="B3392" s="3" t="s">
        <v>5937</v>
      </c>
      <c r="C3392" s="3"/>
      <c r="D3392" s="3"/>
      <c r="E3392" s="3"/>
      <c r="F3392" s="51" t="str">
        <f t="shared" si="312"/>
        <v>24A9</v>
      </c>
      <c r="G3392" s="51">
        <f t="shared" si="313"/>
        <v>9</v>
      </c>
      <c r="H3392" s="51">
        <f t="shared" si="314"/>
        <v>24</v>
      </c>
      <c r="I3392" s="51" t="str">
        <f t="shared" si="315"/>
        <v>A</v>
      </c>
      <c r="J3392" s="51" t="str">
        <f t="shared" si="316"/>
        <v>MQ250</v>
      </c>
      <c r="K3392" s="76" t="str">
        <f t="shared" si="317"/>
        <v>PC524A9A</v>
      </c>
      <c r="L3392" s="281" t="e">
        <f>VLOOKUP(K3392,'Planilla de control'!#REF!,2,0)</f>
        <v>#REF!</v>
      </c>
      <c r="M3392" s="29" t="e">
        <f>IF(COUNTIF('Planilla de control'!#REF!,K3392)&gt;0,"SI","NO")</f>
        <v>#REF!</v>
      </c>
    </row>
    <row r="3393" spans="1:13" x14ac:dyDescent="0.3">
      <c r="A3393" s="3" t="s">
        <v>19</v>
      </c>
      <c r="B3393" s="3" t="s">
        <v>5938</v>
      </c>
      <c r="C3393" s="3"/>
      <c r="D3393" s="3"/>
      <c r="E3393" s="3"/>
      <c r="F3393" s="51" t="str">
        <f t="shared" si="312"/>
        <v>24A9</v>
      </c>
      <c r="G3393" s="51">
        <f t="shared" si="313"/>
        <v>9</v>
      </c>
      <c r="H3393" s="51">
        <f t="shared" si="314"/>
        <v>24</v>
      </c>
      <c r="I3393" s="51" t="str">
        <f t="shared" si="315"/>
        <v>A</v>
      </c>
      <c r="J3393" s="51" t="str">
        <f t="shared" si="316"/>
        <v>MQ250</v>
      </c>
      <c r="K3393" s="76" t="str">
        <f t="shared" si="317"/>
        <v>PC524A9B</v>
      </c>
      <c r="L3393" s="281" t="e">
        <f>VLOOKUP(K3393,'Planilla de control'!#REF!,2,0)</f>
        <v>#REF!</v>
      </c>
      <c r="M3393" s="29" t="e">
        <f>IF(COUNTIF('Planilla de control'!#REF!,K3393)&gt;0,"SI","NO")</f>
        <v>#REF!</v>
      </c>
    </row>
    <row r="3394" spans="1:13" x14ac:dyDescent="0.3">
      <c r="A3394" s="3" t="s">
        <v>19</v>
      </c>
      <c r="B3394" s="3" t="s">
        <v>5939</v>
      </c>
      <c r="C3394" s="3"/>
      <c r="D3394" s="3"/>
      <c r="E3394" s="3"/>
      <c r="F3394" s="51" t="str">
        <f t="shared" si="312"/>
        <v>24A9</v>
      </c>
      <c r="G3394" s="51">
        <f t="shared" si="313"/>
        <v>9</v>
      </c>
      <c r="H3394" s="51">
        <f t="shared" si="314"/>
        <v>24</v>
      </c>
      <c r="I3394" s="51" t="str">
        <f t="shared" si="315"/>
        <v>A</v>
      </c>
      <c r="J3394" s="51" t="str">
        <f t="shared" si="316"/>
        <v>MQ250</v>
      </c>
      <c r="K3394" s="76" t="str">
        <f t="shared" si="317"/>
        <v>PC524A9C</v>
      </c>
      <c r="L3394" s="281" t="e">
        <f>VLOOKUP(K3394,'Planilla de control'!#REF!,2,0)</f>
        <v>#REF!</v>
      </c>
      <c r="M3394" s="29" t="e">
        <f>IF(COUNTIF('Planilla de control'!#REF!,K3394)&gt;0,"SI","NO")</f>
        <v>#REF!</v>
      </c>
    </row>
    <row r="3395" spans="1:13" x14ac:dyDescent="0.3">
      <c r="A3395" s="3" t="s">
        <v>19</v>
      </c>
      <c r="B3395" s="3" t="s">
        <v>5940</v>
      </c>
      <c r="C3395" s="3"/>
      <c r="D3395" s="3"/>
      <c r="E3395" s="3"/>
      <c r="F3395" s="51" t="str">
        <f t="shared" ref="F3395:F3458" si="318">IF(OR(LEN(B3395)=9,LEN(B3395)=5),MID(B3395,1,4),MID(B3395,1,5))</f>
        <v>24B1</v>
      </c>
      <c r="G3395" s="51">
        <f t="shared" ref="G3395:G3458" si="319">IF(MID(F3395,5,1)&lt;&gt;"",MID(F3395,4,2),MID(F3395,4,1))*1</f>
        <v>1</v>
      </c>
      <c r="H3395" s="51">
        <f t="shared" ref="H3395:H3458" si="320">+MID(B3395,1,2)*1</f>
        <v>24</v>
      </c>
      <c r="I3395" s="51" t="str">
        <f t="shared" ref="I3395:I3458" si="321">+MID(B3395,3,1)</f>
        <v>B</v>
      </c>
      <c r="J3395" s="51" t="str">
        <f t="shared" ref="J3395:J3458" si="322">HLOOKUP(A3395,$O$1:$U$2,2,0)</f>
        <v>MQ250</v>
      </c>
      <c r="K3395" s="76" t="str">
        <f t="shared" ref="K3395:K3458" si="323">CONCATENATE(A3395,B3395)</f>
        <v>PC524B1A</v>
      </c>
      <c r="L3395" s="281" t="e">
        <f>VLOOKUP(K3395,'Planilla de control'!#REF!,2,0)</f>
        <v>#REF!</v>
      </c>
      <c r="M3395" s="29" t="e">
        <f>IF(COUNTIF('Planilla de control'!#REF!,K3395)&gt;0,"SI","NO")</f>
        <v>#REF!</v>
      </c>
    </row>
    <row r="3396" spans="1:13" x14ac:dyDescent="0.3">
      <c r="A3396" s="3" t="s">
        <v>19</v>
      </c>
      <c r="B3396" s="3" t="s">
        <v>5941</v>
      </c>
      <c r="C3396" s="3"/>
      <c r="D3396" s="3"/>
      <c r="E3396" s="3"/>
      <c r="F3396" s="51" t="str">
        <f t="shared" si="318"/>
        <v>24B1</v>
      </c>
      <c r="G3396" s="51">
        <f t="shared" si="319"/>
        <v>1</v>
      </c>
      <c r="H3396" s="51">
        <f t="shared" si="320"/>
        <v>24</v>
      </c>
      <c r="I3396" s="51" t="str">
        <f t="shared" si="321"/>
        <v>B</v>
      </c>
      <c r="J3396" s="51" t="str">
        <f t="shared" si="322"/>
        <v>MQ250</v>
      </c>
      <c r="K3396" s="76" t="str">
        <f t="shared" si="323"/>
        <v>PC524B1B</v>
      </c>
      <c r="L3396" s="281" t="e">
        <f>VLOOKUP(K3396,'Planilla de control'!#REF!,2,0)</f>
        <v>#REF!</v>
      </c>
      <c r="M3396" s="29" t="e">
        <f>IF(COUNTIF('Planilla de control'!#REF!,K3396)&gt;0,"SI","NO")</f>
        <v>#REF!</v>
      </c>
    </row>
    <row r="3397" spans="1:13" x14ac:dyDescent="0.3">
      <c r="A3397" s="3" t="s">
        <v>19</v>
      </c>
      <c r="B3397" s="3" t="s">
        <v>5942</v>
      </c>
      <c r="C3397" s="3"/>
      <c r="D3397" s="3"/>
      <c r="E3397" s="3"/>
      <c r="F3397" s="51" t="str">
        <f t="shared" si="318"/>
        <v>24B2</v>
      </c>
      <c r="G3397" s="51">
        <f t="shared" si="319"/>
        <v>2</v>
      </c>
      <c r="H3397" s="51">
        <f t="shared" si="320"/>
        <v>24</v>
      </c>
      <c r="I3397" s="51" t="str">
        <f t="shared" si="321"/>
        <v>B</v>
      </c>
      <c r="J3397" s="51" t="str">
        <f t="shared" si="322"/>
        <v>MQ250</v>
      </c>
      <c r="K3397" s="76" t="str">
        <f t="shared" si="323"/>
        <v>PC524B2A</v>
      </c>
      <c r="L3397" s="281" t="e">
        <f>VLOOKUP(K3397,'Planilla de control'!#REF!,2,0)</f>
        <v>#REF!</v>
      </c>
      <c r="M3397" s="29" t="e">
        <f>IF(COUNTIF('Planilla de control'!#REF!,K3397)&gt;0,"SI","NO")</f>
        <v>#REF!</v>
      </c>
    </row>
    <row r="3398" spans="1:13" x14ac:dyDescent="0.3">
      <c r="A3398" s="3" t="s">
        <v>19</v>
      </c>
      <c r="B3398" s="3" t="s">
        <v>5943</v>
      </c>
      <c r="C3398" s="3"/>
      <c r="D3398" s="3"/>
      <c r="E3398" s="3"/>
      <c r="F3398" s="51" t="str">
        <f t="shared" si="318"/>
        <v>24B2</v>
      </c>
      <c r="G3398" s="51">
        <f t="shared" si="319"/>
        <v>2</v>
      </c>
      <c r="H3398" s="51">
        <f t="shared" si="320"/>
        <v>24</v>
      </c>
      <c r="I3398" s="51" t="str">
        <f t="shared" si="321"/>
        <v>B</v>
      </c>
      <c r="J3398" s="51" t="str">
        <f t="shared" si="322"/>
        <v>MQ250</v>
      </c>
      <c r="K3398" s="76" t="str">
        <f t="shared" si="323"/>
        <v>PC524B2B</v>
      </c>
      <c r="L3398" s="281" t="e">
        <f>VLOOKUP(K3398,'Planilla de control'!#REF!,2,0)</f>
        <v>#REF!</v>
      </c>
      <c r="M3398" s="29" t="e">
        <f>IF(COUNTIF('Planilla de control'!#REF!,K3398)&gt;0,"SI","NO")</f>
        <v>#REF!</v>
      </c>
    </row>
    <row r="3399" spans="1:13" x14ac:dyDescent="0.3">
      <c r="A3399" s="3" t="s">
        <v>19</v>
      </c>
      <c r="B3399" s="3" t="s">
        <v>5944</v>
      </c>
      <c r="C3399" s="3"/>
      <c r="D3399" s="3"/>
      <c r="E3399" s="3"/>
      <c r="F3399" s="51" t="str">
        <f t="shared" si="318"/>
        <v>24B3</v>
      </c>
      <c r="G3399" s="51">
        <f t="shared" si="319"/>
        <v>3</v>
      </c>
      <c r="H3399" s="51">
        <f t="shared" si="320"/>
        <v>24</v>
      </c>
      <c r="I3399" s="51" t="str">
        <f t="shared" si="321"/>
        <v>B</v>
      </c>
      <c r="J3399" s="51" t="str">
        <f t="shared" si="322"/>
        <v>MQ250</v>
      </c>
      <c r="K3399" s="76" t="str">
        <f t="shared" si="323"/>
        <v>PC524B3A</v>
      </c>
      <c r="L3399" s="281" t="e">
        <f>VLOOKUP(K3399,'Planilla de control'!#REF!,2,0)</f>
        <v>#REF!</v>
      </c>
      <c r="M3399" s="29" t="e">
        <f>IF(COUNTIF('Planilla de control'!#REF!,K3399)&gt;0,"SI","NO")</f>
        <v>#REF!</v>
      </c>
    </row>
    <row r="3400" spans="1:13" x14ac:dyDescent="0.3">
      <c r="A3400" s="3" t="s">
        <v>19</v>
      </c>
      <c r="B3400" s="3" t="s">
        <v>5945</v>
      </c>
      <c r="C3400" s="3"/>
      <c r="D3400" s="3"/>
      <c r="E3400" s="3"/>
      <c r="F3400" s="51" t="str">
        <f t="shared" si="318"/>
        <v>24B3</v>
      </c>
      <c r="G3400" s="51">
        <f t="shared" si="319"/>
        <v>3</v>
      </c>
      <c r="H3400" s="51">
        <f t="shared" si="320"/>
        <v>24</v>
      </c>
      <c r="I3400" s="51" t="str">
        <f t="shared" si="321"/>
        <v>B</v>
      </c>
      <c r="J3400" s="51" t="str">
        <f t="shared" si="322"/>
        <v>MQ250</v>
      </c>
      <c r="K3400" s="76" t="str">
        <f t="shared" si="323"/>
        <v>PC524B3B</v>
      </c>
      <c r="L3400" s="281" t="e">
        <f>VLOOKUP(K3400,'Planilla de control'!#REF!,2,0)</f>
        <v>#REF!</v>
      </c>
      <c r="M3400" s="29" t="e">
        <f>IF(COUNTIF('Planilla de control'!#REF!,K3400)&gt;0,"SI","NO")</f>
        <v>#REF!</v>
      </c>
    </row>
    <row r="3401" spans="1:13" x14ac:dyDescent="0.3">
      <c r="A3401" s="3" t="s">
        <v>19</v>
      </c>
      <c r="B3401" s="3" t="s">
        <v>5946</v>
      </c>
      <c r="C3401" s="3"/>
      <c r="D3401" s="3"/>
      <c r="E3401" s="3"/>
      <c r="F3401" s="51" t="str">
        <f t="shared" si="318"/>
        <v>24B4</v>
      </c>
      <c r="G3401" s="51">
        <f t="shared" si="319"/>
        <v>4</v>
      </c>
      <c r="H3401" s="51">
        <f t="shared" si="320"/>
        <v>24</v>
      </c>
      <c r="I3401" s="51" t="str">
        <f t="shared" si="321"/>
        <v>B</v>
      </c>
      <c r="J3401" s="51" t="str">
        <f t="shared" si="322"/>
        <v>MQ250</v>
      </c>
      <c r="K3401" s="76" t="str">
        <f t="shared" si="323"/>
        <v>PC524B4A</v>
      </c>
      <c r="L3401" s="281" t="e">
        <f>VLOOKUP(K3401,'Planilla de control'!#REF!,2,0)</f>
        <v>#REF!</v>
      </c>
      <c r="M3401" s="29" t="e">
        <f>IF(COUNTIF('Planilla de control'!#REF!,K3401)&gt;0,"SI","NO")</f>
        <v>#REF!</v>
      </c>
    </row>
    <row r="3402" spans="1:13" x14ac:dyDescent="0.3">
      <c r="A3402" s="3" t="s">
        <v>19</v>
      </c>
      <c r="B3402" s="3" t="s">
        <v>5947</v>
      </c>
      <c r="C3402" s="3"/>
      <c r="D3402" s="3"/>
      <c r="E3402" s="3"/>
      <c r="F3402" s="51" t="str">
        <f t="shared" si="318"/>
        <v>24B4</v>
      </c>
      <c r="G3402" s="51">
        <f t="shared" si="319"/>
        <v>4</v>
      </c>
      <c r="H3402" s="51">
        <f t="shared" si="320"/>
        <v>24</v>
      </c>
      <c r="I3402" s="51" t="str">
        <f t="shared" si="321"/>
        <v>B</v>
      </c>
      <c r="J3402" s="51" t="str">
        <f t="shared" si="322"/>
        <v>MQ250</v>
      </c>
      <c r="K3402" s="76" t="str">
        <f t="shared" si="323"/>
        <v>PC524B4B</v>
      </c>
      <c r="L3402" s="281" t="e">
        <f>VLOOKUP(K3402,'Planilla de control'!#REF!,2,0)</f>
        <v>#REF!</v>
      </c>
      <c r="M3402" s="29" t="e">
        <f>IF(COUNTIF('Planilla de control'!#REF!,K3402)&gt;0,"SI","NO")</f>
        <v>#REF!</v>
      </c>
    </row>
    <row r="3403" spans="1:13" x14ac:dyDescent="0.3">
      <c r="A3403" s="3" t="s">
        <v>19</v>
      </c>
      <c r="B3403" s="3" t="s">
        <v>5948</v>
      </c>
      <c r="C3403" s="3"/>
      <c r="D3403" s="3"/>
      <c r="E3403" s="3"/>
      <c r="F3403" s="51" t="str">
        <f t="shared" si="318"/>
        <v>24B5</v>
      </c>
      <c r="G3403" s="51">
        <f t="shared" si="319"/>
        <v>5</v>
      </c>
      <c r="H3403" s="51">
        <f t="shared" si="320"/>
        <v>24</v>
      </c>
      <c r="I3403" s="51" t="str">
        <f t="shared" si="321"/>
        <v>B</v>
      </c>
      <c r="J3403" s="51" t="str">
        <f t="shared" si="322"/>
        <v>MQ250</v>
      </c>
      <c r="K3403" s="76" t="str">
        <f t="shared" si="323"/>
        <v>PC524B5A</v>
      </c>
      <c r="L3403" s="281" t="e">
        <f>VLOOKUP(K3403,'Planilla de control'!#REF!,2,0)</f>
        <v>#REF!</v>
      </c>
      <c r="M3403" s="29" t="e">
        <f>IF(COUNTIF('Planilla de control'!#REF!,K3403)&gt;0,"SI","NO")</f>
        <v>#REF!</v>
      </c>
    </row>
    <row r="3404" spans="1:13" x14ac:dyDescent="0.3">
      <c r="A3404" s="3" t="s">
        <v>19</v>
      </c>
      <c r="B3404" s="3" t="s">
        <v>5949</v>
      </c>
      <c r="C3404" s="3"/>
      <c r="D3404" s="3"/>
      <c r="E3404" s="3"/>
      <c r="F3404" s="51" t="str">
        <f t="shared" si="318"/>
        <v>24B5</v>
      </c>
      <c r="G3404" s="51">
        <f t="shared" si="319"/>
        <v>5</v>
      </c>
      <c r="H3404" s="51">
        <f t="shared" si="320"/>
        <v>24</v>
      </c>
      <c r="I3404" s="51" t="str">
        <f t="shared" si="321"/>
        <v>B</v>
      </c>
      <c r="J3404" s="51" t="str">
        <f t="shared" si="322"/>
        <v>MQ250</v>
      </c>
      <c r="K3404" s="76" t="str">
        <f t="shared" si="323"/>
        <v>PC524B5B</v>
      </c>
      <c r="L3404" s="281" t="e">
        <f>VLOOKUP(K3404,'Planilla de control'!#REF!,2,0)</f>
        <v>#REF!</v>
      </c>
      <c r="M3404" s="29" t="e">
        <f>IF(COUNTIF('Planilla de control'!#REF!,K3404)&gt;0,"SI","NO")</f>
        <v>#REF!</v>
      </c>
    </row>
    <row r="3405" spans="1:13" x14ac:dyDescent="0.3">
      <c r="A3405" s="3" t="s">
        <v>19</v>
      </c>
      <c r="B3405" s="3" t="s">
        <v>5950</v>
      </c>
      <c r="C3405" s="3"/>
      <c r="D3405" s="3"/>
      <c r="E3405" s="3"/>
      <c r="F3405" s="51" t="str">
        <f t="shared" si="318"/>
        <v>24B6</v>
      </c>
      <c r="G3405" s="51">
        <f t="shared" si="319"/>
        <v>6</v>
      </c>
      <c r="H3405" s="51">
        <f t="shared" si="320"/>
        <v>24</v>
      </c>
      <c r="I3405" s="51" t="str">
        <f t="shared" si="321"/>
        <v>B</v>
      </c>
      <c r="J3405" s="51" t="str">
        <f t="shared" si="322"/>
        <v>MQ250</v>
      </c>
      <c r="K3405" s="76" t="str">
        <f t="shared" si="323"/>
        <v>PC524B6A</v>
      </c>
      <c r="L3405" s="281" t="e">
        <f>VLOOKUP(K3405,'Planilla de control'!#REF!,2,0)</f>
        <v>#REF!</v>
      </c>
      <c r="M3405" s="29" t="e">
        <f>IF(COUNTIF('Planilla de control'!#REF!,K3405)&gt;0,"SI","NO")</f>
        <v>#REF!</v>
      </c>
    </row>
    <row r="3406" spans="1:13" x14ac:dyDescent="0.3">
      <c r="A3406" s="3" t="s">
        <v>19</v>
      </c>
      <c r="B3406" s="3" t="s">
        <v>5951</v>
      </c>
      <c r="C3406" s="3"/>
      <c r="D3406" s="3"/>
      <c r="E3406" s="3"/>
      <c r="F3406" s="51" t="str">
        <f t="shared" si="318"/>
        <v>24B6</v>
      </c>
      <c r="G3406" s="51">
        <f t="shared" si="319"/>
        <v>6</v>
      </c>
      <c r="H3406" s="51">
        <f t="shared" si="320"/>
        <v>24</v>
      </c>
      <c r="I3406" s="51" t="str">
        <f t="shared" si="321"/>
        <v>B</v>
      </c>
      <c r="J3406" s="51" t="str">
        <f t="shared" si="322"/>
        <v>MQ250</v>
      </c>
      <c r="K3406" s="76" t="str">
        <f t="shared" si="323"/>
        <v>PC524B6B</v>
      </c>
      <c r="L3406" s="281" t="e">
        <f>VLOOKUP(K3406,'Planilla de control'!#REF!,2,0)</f>
        <v>#REF!</v>
      </c>
      <c r="M3406" s="29" t="e">
        <f>IF(COUNTIF('Planilla de control'!#REF!,K3406)&gt;0,"SI","NO")</f>
        <v>#REF!</v>
      </c>
    </row>
    <row r="3407" spans="1:13" x14ac:dyDescent="0.3">
      <c r="A3407" s="3" t="s">
        <v>19</v>
      </c>
      <c r="B3407" s="3" t="s">
        <v>5952</v>
      </c>
      <c r="C3407" s="3"/>
      <c r="D3407" s="3"/>
      <c r="E3407" s="3"/>
      <c r="F3407" s="51" t="str">
        <f t="shared" si="318"/>
        <v>24B7</v>
      </c>
      <c r="G3407" s="51">
        <f t="shared" si="319"/>
        <v>7</v>
      </c>
      <c r="H3407" s="51">
        <f t="shared" si="320"/>
        <v>24</v>
      </c>
      <c r="I3407" s="51" t="str">
        <f t="shared" si="321"/>
        <v>B</v>
      </c>
      <c r="J3407" s="51" t="str">
        <f t="shared" si="322"/>
        <v>MQ250</v>
      </c>
      <c r="K3407" s="76" t="str">
        <f t="shared" si="323"/>
        <v>PC524B7A</v>
      </c>
      <c r="L3407" s="281" t="e">
        <f>VLOOKUP(K3407,'Planilla de control'!#REF!,2,0)</f>
        <v>#REF!</v>
      </c>
      <c r="M3407" s="29" t="e">
        <f>IF(COUNTIF('Planilla de control'!#REF!,K3407)&gt;0,"SI","NO")</f>
        <v>#REF!</v>
      </c>
    </row>
    <row r="3408" spans="1:13" x14ac:dyDescent="0.3">
      <c r="A3408" s="3" t="s">
        <v>19</v>
      </c>
      <c r="B3408" s="3" t="s">
        <v>5953</v>
      </c>
      <c r="C3408" s="3"/>
      <c r="D3408" s="3"/>
      <c r="E3408" s="3"/>
      <c r="F3408" s="51" t="str">
        <f t="shared" si="318"/>
        <v>24B7</v>
      </c>
      <c r="G3408" s="51">
        <f t="shared" si="319"/>
        <v>7</v>
      </c>
      <c r="H3408" s="51">
        <f t="shared" si="320"/>
        <v>24</v>
      </c>
      <c r="I3408" s="51" t="str">
        <f t="shared" si="321"/>
        <v>B</v>
      </c>
      <c r="J3408" s="51" t="str">
        <f t="shared" si="322"/>
        <v>MQ250</v>
      </c>
      <c r="K3408" s="76" t="str">
        <f t="shared" si="323"/>
        <v>PC524B7B</v>
      </c>
      <c r="L3408" s="281" t="e">
        <f>VLOOKUP(K3408,'Planilla de control'!#REF!,2,0)</f>
        <v>#REF!</v>
      </c>
      <c r="M3408" s="29" t="e">
        <f>IF(COUNTIF('Planilla de control'!#REF!,K3408)&gt;0,"SI","NO")</f>
        <v>#REF!</v>
      </c>
    </row>
    <row r="3409" spans="1:13" x14ac:dyDescent="0.3">
      <c r="A3409" s="3" t="s">
        <v>19</v>
      </c>
      <c r="B3409" s="3" t="s">
        <v>5954</v>
      </c>
      <c r="C3409" s="3"/>
      <c r="D3409" s="3"/>
      <c r="E3409" s="3"/>
      <c r="F3409" s="51" t="str">
        <f t="shared" si="318"/>
        <v>24B8</v>
      </c>
      <c r="G3409" s="51">
        <f t="shared" si="319"/>
        <v>8</v>
      </c>
      <c r="H3409" s="51">
        <f t="shared" si="320"/>
        <v>24</v>
      </c>
      <c r="I3409" s="51" t="str">
        <f t="shared" si="321"/>
        <v>B</v>
      </c>
      <c r="J3409" s="51" t="str">
        <f t="shared" si="322"/>
        <v>MQ250</v>
      </c>
      <c r="K3409" s="76" t="str">
        <f t="shared" si="323"/>
        <v>PC524B8A</v>
      </c>
      <c r="L3409" s="281" t="e">
        <f>VLOOKUP(K3409,'Planilla de control'!#REF!,2,0)</f>
        <v>#REF!</v>
      </c>
      <c r="M3409" s="29" t="e">
        <f>IF(COUNTIF('Planilla de control'!#REF!,K3409)&gt;0,"SI","NO")</f>
        <v>#REF!</v>
      </c>
    </row>
    <row r="3410" spans="1:13" x14ac:dyDescent="0.3">
      <c r="A3410" s="3" t="s">
        <v>19</v>
      </c>
      <c r="B3410" s="3" t="s">
        <v>5955</v>
      </c>
      <c r="C3410" s="3"/>
      <c r="D3410" s="3"/>
      <c r="E3410" s="3"/>
      <c r="F3410" s="51" t="str">
        <f t="shared" si="318"/>
        <v>24B8</v>
      </c>
      <c r="G3410" s="51">
        <f t="shared" si="319"/>
        <v>8</v>
      </c>
      <c r="H3410" s="51">
        <f t="shared" si="320"/>
        <v>24</v>
      </c>
      <c r="I3410" s="51" t="str">
        <f t="shared" si="321"/>
        <v>B</v>
      </c>
      <c r="J3410" s="51" t="str">
        <f t="shared" si="322"/>
        <v>MQ250</v>
      </c>
      <c r="K3410" s="76" t="str">
        <f t="shared" si="323"/>
        <v>PC524B8B</v>
      </c>
      <c r="L3410" s="281" t="e">
        <f>VLOOKUP(K3410,'Planilla de control'!#REF!,2,0)</f>
        <v>#REF!</v>
      </c>
      <c r="M3410" s="29" t="e">
        <f>IF(COUNTIF('Planilla de control'!#REF!,K3410)&gt;0,"SI","NO")</f>
        <v>#REF!</v>
      </c>
    </row>
    <row r="3411" spans="1:13" x14ac:dyDescent="0.3">
      <c r="A3411" s="3" t="s">
        <v>19</v>
      </c>
      <c r="B3411" s="3" t="s">
        <v>5956</v>
      </c>
      <c r="C3411" s="3"/>
      <c r="D3411" s="3"/>
      <c r="E3411" s="3"/>
      <c r="F3411" s="51" t="str">
        <f t="shared" si="318"/>
        <v>24B9</v>
      </c>
      <c r="G3411" s="51">
        <f t="shared" si="319"/>
        <v>9</v>
      </c>
      <c r="H3411" s="51">
        <f t="shared" si="320"/>
        <v>24</v>
      </c>
      <c r="I3411" s="51" t="str">
        <f t="shared" si="321"/>
        <v>B</v>
      </c>
      <c r="J3411" s="51" t="str">
        <f t="shared" si="322"/>
        <v>MQ250</v>
      </c>
      <c r="K3411" s="76" t="str">
        <f t="shared" si="323"/>
        <v>PC524B9A</v>
      </c>
      <c r="L3411" s="281" t="e">
        <f>VLOOKUP(K3411,'Planilla de control'!#REF!,2,0)</f>
        <v>#REF!</v>
      </c>
      <c r="M3411" s="29" t="e">
        <f>IF(COUNTIF('Planilla de control'!#REF!,K3411)&gt;0,"SI","NO")</f>
        <v>#REF!</v>
      </c>
    </row>
    <row r="3412" spans="1:13" x14ac:dyDescent="0.3">
      <c r="A3412" s="3" t="s">
        <v>19</v>
      </c>
      <c r="B3412" s="3" t="s">
        <v>5957</v>
      </c>
      <c r="C3412" s="3"/>
      <c r="D3412" s="3"/>
      <c r="E3412" s="3"/>
      <c r="F3412" s="51" t="str">
        <f t="shared" si="318"/>
        <v>24B9</v>
      </c>
      <c r="G3412" s="51">
        <f t="shared" si="319"/>
        <v>9</v>
      </c>
      <c r="H3412" s="51">
        <f t="shared" si="320"/>
        <v>24</v>
      </c>
      <c r="I3412" s="51" t="str">
        <f t="shared" si="321"/>
        <v>B</v>
      </c>
      <c r="J3412" s="51" t="str">
        <f t="shared" si="322"/>
        <v>MQ250</v>
      </c>
      <c r="K3412" s="76" t="str">
        <f t="shared" si="323"/>
        <v>PC524B9B</v>
      </c>
      <c r="L3412" s="281" t="e">
        <f>VLOOKUP(K3412,'Planilla de control'!#REF!,2,0)</f>
        <v>#REF!</v>
      </c>
      <c r="M3412" s="29" t="e">
        <f>IF(COUNTIF('Planilla de control'!#REF!,K3412)&gt;0,"SI","NO")</f>
        <v>#REF!</v>
      </c>
    </row>
    <row r="3413" spans="1:13" x14ac:dyDescent="0.3">
      <c r="A3413" s="3" t="s">
        <v>19</v>
      </c>
      <c r="B3413" s="3" t="s">
        <v>5958</v>
      </c>
      <c r="C3413" s="3"/>
      <c r="D3413" s="3"/>
      <c r="E3413" s="3"/>
      <c r="F3413" s="51" t="str">
        <f t="shared" si="318"/>
        <v>24B9</v>
      </c>
      <c r="G3413" s="51">
        <f t="shared" si="319"/>
        <v>9</v>
      </c>
      <c r="H3413" s="51">
        <f t="shared" si="320"/>
        <v>24</v>
      </c>
      <c r="I3413" s="51" t="str">
        <f t="shared" si="321"/>
        <v>B</v>
      </c>
      <c r="J3413" s="51" t="str">
        <f t="shared" si="322"/>
        <v>MQ250</v>
      </c>
      <c r="K3413" s="76" t="str">
        <f t="shared" si="323"/>
        <v>PC524B9C</v>
      </c>
      <c r="L3413" s="281" t="e">
        <f>VLOOKUP(K3413,'Planilla de control'!#REF!,2,0)</f>
        <v>#REF!</v>
      </c>
      <c r="M3413" s="29" t="e">
        <f>IF(COUNTIF('Planilla de control'!#REF!,K3413)&gt;0,"SI","NO")</f>
        <v>#REF!</v>
      </c>
    </row>
    <row r="3414" spans="1:13" x14ac:dyDescent="0.3">
      <c r="A3414" s="3" t="s">
        <v>19</v>
      </c>
      <c r="B3414" s="3" t="s">
        <v>5959</v>
      </c>
      <c r="C3414" s="3"/>
      <c r="D3414" s="3"/>
      <c r="E3414" s="3"/>
      <c r="F3414" s="51" t="str">
        <f t="shared" si="318"/>
        <v>24C1</v>
      </c>
      <c r="G3414" s="51">
        <f t="shared" si="319"/>
        <v>1</v>
      </c>
      <c r="H3414" s="51">
        <f t="shared" si="320"/>
        <v>24</v>
      </c>
      <c r="I3414" s="51" t="str">
        <f t="shared" si="321"/>
        <v>C</v>
      </c>
      <c r="J3414" s="51" t="str">
        <f t="shared" si="322"/>
        <v>MQ250</v>
      </c>
      <c r="K3414" s="76" t="str">
        <f t="shared" si="323"/>
        <v>PC524C1A</v>
      </c>
      <c r="L3414" s="281" t="e">
        <f>VLOOKUP(K3414,'Planilla de control'!#REF!,2,0)</f>
        <v>#REF!</v>
      </c>
      <c r="M3414" s="29" t="e">
        <f>IF(COUNTIF('Planilla de control'!#REF!,K3414)&gt;0,"SI","NO")</f>
        <v>#REF!</v>
      </c>
    </row>
    <row r="3415" spans="1:13" x14ac:dyDescent="0.3">
      <c r="A3415" s="3" t="s">
        <v>19</v>
      </c>
      <c r="B3415" s="3" t="s">
        <v>5960</v>
      </c>
      <c r="C3415" s="3"/>
      <c r="D3415" s="3"/>
      <c r="E3415" s="3"/>
      <c r="F3415" s="51" t="str">
        <f t="shared" si="318"/>
        <v>24C1</v>
      </c>
      <c r="G3415" s="51">
        <f t="shared" si="319"/>
        <v>1</v>
      </c>
      <c r="H3415" s="51">
        <f t="shared" si="320"/>
        <v>24</v>
      </c>
      <c r="I3415" s="51" t="str">
        <f t="shared" si="321"/>
        <v>C</v>
      </c>
      <c r="J3415" s="51" t="str">
        <f t="shared" si="322"/>
        <v>MQ250</v>
      </c>
      <c r="K3415" s="76" t="str">
        <f t="shared" si="323"/>
        <v>PC524C1B</v>
      </c>
      <c r="L3415" s="281" t="e">
        <f>VLOOKUP(K3415,'Planilla de control'!#REF!,2,0)</f>
        <v>#REF!</v>
      </c>
      <c r="M3415" s="29" t="e">
        <f>IF(COUNTIF('Planilla de control'!#REF!,K3415)&gt;0,"SI","NO")</f>
        <v>#REF!</v>
      </c>
    </row>
    <row r="3416" spans="1:13" x14ac:dyDescent="0.3">
      <c r="A3416" s="3" t="s">
        <v>19</v>
      </c>
      <c r="B3416" s="3" t="s">
        <v>5961</v>
      </c>
      <c r="C3416" s="3"/>
      <c r="D3416" s="3"/>
      <c r="E3416" s="3"/>
      <c r="F3416" s="51" t="str">
        <f t="shared" si="318"/>
        <v>24C2</v>
      </c>
      <c r="G3416" s="51">
        <f t="shared" si="319"/>
        <v>2</v>
      </c>
      <c r="H3416" s="51">
        <f t="shared" si="320"/>
        <v>24</v>
      </c>
      <c r="I3416" s="51" t="str">
        <f t="shared" si="321"/>
        <v>C</v>
      </c>
      <c r="J3416" s="51" t="str">
        <f t="shared" si="322"/>
        <v>MQ250</v>
      </c>
      <c r="K3416" s="76" t="str">
        <f t="shared" si="323"/>
        <v>PC524C2A</v>
      </c>
      <c r="L3416" s="281" t="e">
        <f>VLOOKUP(K3416,'Planilla de control'!#REF!,2,0)</f>
        <v>#REF!</v>
      </c>
      <c r="M3416" s="29" t="e">
        <f>IF(COUNTIF('Planilla de control'!#REF!,K3416)&gt;0,"SI","NO")</f>
        <v>#REF!</v>
      </c>
    </row>
    <row r="3417" spans="1:13" x14ac:dyDescent="0.3">
      <c r="A3417" s="3" t="s">
        <v>19</v>
      </c>
      <c r="B3417" s="3" t="s">
        <v>5962</v>
      </c>
      <c r="C3417" s="3"/>
      <c r="D3417" s="3"/>
      <c r="E3417" s="3"/>
      <c r="F3417" s="51" t="str">
        <f t="shared" si="318"/>
        <v>24C2</v>
      </c>
      <c r="G3417" s="51">
        <f t="shared" si="319"/>
        <v>2</v>
      </c>
      <c r="H3417" s="51">
        <f t="shared" si="320"/>
        <v>24</v>
      </c>
      <c r="I3417" s="51" t="str">
        <f t="shared" si="321"/>
        <v>C</v>
      </c>
      <c r="J3417" s="51" t="str">
        <f t="shared" si="322"/>
        <v>MQ250</v>
      </c>
      <c r="K3417" s="76" t="str">
        <f t="shared" si="323"/>
        <v>PC524C2B</v>
      </c>
      <c r="L3417" s="281" t="e">
        <f>VLOOKUP(K3417,'Planilla de control'!#REF!,2,0)</f>
        <v>#REF!</v>
      </c>
      <c r="M3417" s="29" t="e">
        <f>IF(COUNTIF('Planilla de control'!#REF!,K3417)&gt;0,"SI","NO")</f>
        <v>#REF!</v>
      </c>
    </row>
    <row r="3418" spans="1:13" x14ac:dyDescent="0.3">
      <c r="A3418" s="3" t="s">
        <v>19</v>
      </c>
      <c r="B3418" s="3" t="s">
        <v>5963</v>
      </c>
      <c r="C3418" s="3"/>
      <c r="D3418" s="3"/>
      <c r="E3418" s="3"/>
      <c r="F3418" s="51" t="str">
        <f t="shared" si="318"/>
        <v>24C3</v>
      </c>
      <c r="G3418" s="51">
        <f t="shared" si="319"/>
        <v>3</v>
      </c>
      <c r="H3418" s="51">
        <f t="shared" si="320"/>
        <v>24</v>
      </c>
      <c r="I3418" s="51" t="str">
        <f t="shared" si="321"/>
        <v>C</v>
      </c>
      <c r="J3418" s="51" t="str">
        <f t="shared" si="322"/>
        <v>MQ250</v>
      </c>
      <c r="K3418" s="76" t="str">
        <f t="shared" si="323"/>
        <v>PC524C3A</v>
      </c>
      <c r="L3418" s="281" t="e">
        <f>VLOOKUP(K3418,'Planilla de control'!#REF!,2,0)</f>
        <v>#REF!</v>
      </c>
      <c r="M3418" s="29" t="e">
        <f>IF(COUNTIF('Planilla de control'!#REF!,K3418)&gt;0,"SI","NO")</f>
        <v>#REF!</v>
      </c>
    </row>
    <row r="3419" spans="1:13" x14ac:dyDescent="0.3">
      <c r="A3419" s="3" t="s">
        <v>19</v>
      </c>
      <c r="B3419" s="3" t="s">
        <v>5964</v>
      </c>
      <c r="C3419" s="3"/>
      <c r="D3419" s="3"/>
      <c r="E3419" s="3"/>
      <c r="F3419" s="51" t="str">
        <f t="shared" si="318"/>
        <v>24C3</v>
      </c>
      <c r="G3419" s="51">
        <f t="shared" si="319"/>
        <v>3</v>
      </c>
      <c r="H3419" s="51">
        <f t="shared" si="320"/>
        <v>24</v>
      </c>
      <c r="I3419" s="51" t="str">
        <f t="shared" si="321"/>
        <v>C</v>
      </c>
      <c r="J3419" s="51" t="str">
        <f t="shared" si="322"/>
        <v>MQ250</v>
      </c>
      <c r="K3419" s="76" t="str">
        <f t="shared" si="323"/>
        <v>PC524C3B</v>
      </c>
      <c r="L3419" s="281" t="e">
        <f>VLOOKUP(K3419,'Planilla de control'!#REF!,2,0)</f>
        <v>#REF!</v>
      </c>
      <c r="M3419" s="29" t="e">
        <f>IF(COUNTIF('Planilla de control'!#REF!,K3419)&gt;0,"SI","NO")</f>
        <v>#REF!</v>
      </c>
    </row>
    <row r="3420" spans="1:13" x14ac:dyDescent="0.3">
      <c r="A3420" s="3" t="s">
        <v>19</v>
      </c>
      <c r="B3420" s="3" t="s">
        <v>5965</v>
      </c>
      <c r="C3420" s="3"/>
      <c r="D3420" s="3"/>
      <c r="E3420" s="3"/>
      <c r="F3420" s="51" t="str">
        <f t="shared" si="318"/>
        <v>24C4</v>
      </c>
      <c r="G3420" s="51">
        <f t="shared" si="319"/>
        <v>4</v>
      </c>
      <c r="H3420" s="51">
        <f t="shared" si="320"/>
        <v>24</v>
      </c>
      <c r="I3420" s="51" t="str">
        <f t="shared" si="321"/>
        <v>C</v>
      </c>
      <c r="J3420" s="51" t="str">
        <f t="shared" si="322"/>
        <v>MQ250</v>
      </c>
      <c r="K3420" s="76" t="str">
        <f t="shared" si="323"/>
        <v>PC524C4A</v>
      </c>
      <c r="L3420" s="281" t="e">
        <f>VLOOKUP(K3420,'Planilla de control'!#REF!,2,0)</f>
        <v>#REF!</v>
      </c>
      <c r="M3420" s="29" t="e">
        <f>IF(COUNTIF('Planilla de control'!#REF!,K3420)&gt;0,"SI","NO")</f>
        <v>#REF!</v>
      </c>
    </row>
    <row r="3421" spans="1:13" x14ac:dyDescent="0.3">
      <c r="A3421" s="3" t="s">
        <v>19</v>
      </c>
      <c r="B3421" s="3" t="s">
        <v>5966</v>
      </c>
      <c r="C3421" s="3"/>
      <c r="D3421" s="3"/>
      <c r="E3421" s="3"/>
      <c r="F3421" s="51" t="str">
        <f t="shared" si="318"/>
        <v>24C4</v>
      </c>
      <c r="G3421" s="51">
        <f t="shared" si="319"/>
        <v>4</v>
      </c>
      <c r="H3421" s="51">
        <f t="shared" si="320"/>
        <v>24</v>
      </c>
      <c r="I3421" s="51" t="str">
        <f t="shared" si="321"/>
        <v>C</v>
      </c>
      <c r="J3421" s="51" t="str">
        <f t="shared" si="322"/>
        <v>MQ250</v>
      </c>
      <c r="K3421" s="76" t="str">
        <f t="shared" si="323"/>
        <v>PC524C4B</v>
      </c>
      <c r="L3421" s="281" t="e">
        <f>VLOOKUP(K3421,'Planilla de control'!#REF!,2,0)</f>
        <v>#REF!</v>
      </c>
      <c r="M3421" s="29" t="e">
        <f>IF(COUNTIF('Planilla de control'!#REF!,K3421)&gt;0,"SI","NO")</f>
        <v>#REF!</v>
      </c>
    </row>
    <row r="3422" spans="1:13" x14ac:dyDescent="0.3">
      <c r="A3422" s="3" t="s">
        <v>19</v>
      </c>
      <c r="B3422" s="3" t="s">
        <v>5967</v>
      </c>
      <c r="C3422" s="3"/>
      <c r="D3422" s="3"/>
      <c r="E3422" s="3"/>
      <c r="F3422" s="51" t="str">
        <f t="shared" si="318"/>
        <v>24C5</v>
      </c>
      <c r="G3422" s="51">
        <f t="shared" si="319"/>
        <v>5</v>
      </c>
      <c r="H3422" s="51">
        <f t="shared" si="320"/>
        <v>24</v>
      </c>
      <c r="I3422" s="51" t="str">
        <f t="shared" si="321"/>
        <v>C</v>
      </c>
      <c r="J3422" s="51" t="str">
        <f t="shared" si="322"/>
        <v>MQ250</v>
      </c>
      <c r="K3422" s="76" t="str">
        <f t="shared" si="323"/>
        <v>PC524C5A</v>
      </c>
      <c r="L3422" s="281" t="e">
        <f>VLOOKUP(K3422,'Planilla de control'!#REF!,2,0)</f>
        <v>#REF!</v>
      </c>
      <c r="M3422" s="29" t="e">
        <f>IF(COUNTIF('Planilla de control'!#REF!,K3422)&gt;0,"SI","NO")</f>
        <v>#REF!</v>
      </c>
    </row>
    <row r="3423" spans="1:13" x14ac:dyDescent="0.3">
      <c r="A3423" s="3" t="s">
        <v>19</v>
      </c>
      <c r="B3423" s="3" t="s">
        <v>5968</v>
      </c>
      <c r="C3423" s="3"/>
      <c r="D3423" s="3"/>
      <c r="E3423" s="3"/>
      <c r="F3423" s="51" t="str">
        <f t="shared" si="318"/>
        <v>24C5</v>
      </c>
      <c r="G3423" s="51">
        <f t="shared" si="319"/>
        <v>5</v>
      </c>
      <c r="H3423" s="51">
        <f t="shared" si="320"/>
        <v>24</v>
      </c>
      <c r="I3423" s="51" t="str">
        <f t="shared" si="321"/>
        <v>C</v>
      </c>
      <c r="J3423" s="51" t="str">
        <f t="shared" si="322"/>
        <v>MQ250</v>
      </c>
      <c r="K3423" s="76" t="str">
        <f t="shared" si="323"/>
        <v>PC524C5B</v>
      </c>
      <c r="L3423" s="281" t="e">
        <f>VLOOKUP(K3423,'Planilla de control'!#REF!,2,0)</f>
        <v>#REF!</v>
      </c>
      <c r="M3423" s="29" t="e">
        <f>IF(COUNTIF('Planilla de control'!#REF!,K3423)&gt;0,"SI","NO")</f>
        <v>#REF!</v>
      </c>
    </row>
    <row r="3424" spans="1:13" x14ac:dyDescent="0.3">
      <c r="A3424" s="3" t="s">
        <v>19</v>
      </c>
      <c r="B3424" s="3" t="s">
        <v>5969</v>
      </c>
      <c r="C3424" s="3"/>
      <c r="D3424" s="3"/>
      <c r="E3424" s="3"/>
      <c r="F3424" s="51" t="str">
        <f t="shared" si="318"/>
        <v>24C6</v>
      </c>
      <c r="G3424" s="51">
        <f t="shared" si="319"/>
        <v>6</v>
      </c>
      <c r="H3424" s="51">
        <f t="shared" si="320"/>
        <v>24</v>
      </c>
      <c r="I3424" s="51" t="str">
        <f t="shared" si="321"/>
        <v>C</v>
      </c>
      <c r="J3424" s="51" t="str">
        <f t="shared" si="322"/>
        <v>MQ250</v>
      </c>
      <c r="K3424" s="76" t="str">
        <f t="shared" si="323"/>
        <v>PC524C6A</v>
      </c>
      <c r="L3424" s="281" t="e">
        <f>VLOOKUP(K3424,'Planilla de control'!#REF!,2,0)</f>
        <v>#REF!</v>
      </c>
      <c r="M3424" s="29" t="e">
        <f>IF(COUNTIF('Planilla de control'!#REF!,K3424)&gt;0,"SI","NO")</f>
        <v>#REF!</v>
      </c>
    </row>
    <row r="3425" spans="1:13" x14ac:dyDescent="0.3">
      <c r="A3425" s="3" t="s">
        <v>19</v>
      </c>
      <c r="B3425" s="3" t="s">
        <v>5970</v>
      </c>
      <c r="C3425" s="3"/>
      <c r="D3425" s="3"/>
      <c r="E3425" s="3"/>
      <c r="F3425" s="51" t="str">
        <f t="shared" si="318"/>
        <v>24C6</v>
      </c>
      <c r="G3425" s="51">
        <f t="shared" si="319"/>
        <v>6</v>
      </c>
      <c r="H3425" s="51">
        <f t="shared" si="320"/>
        <v>24</v>
      </c>
      <c r="I3425" s="51" t="str">
        <f t="shared" si="321"/>
        <v>C</v>
      </c>
      <c r="J3425" s="51" t="str">
        <f t="shared" si="322"/>
        <v>MQ250</v>
      </c>
      <c r="K3425" s="76" t="str">
        <f t="shared" si="323"/>
        <v>PC524C6B</v>
      </c>
      <c r="L3425" s="281" t="e">
        <f>VLOOKUP(K3425,'Planilla de control'!#REF!,2,0)</f>
        <v>#REF!</v>
      </c>
      <c r="M3425" s="29" t="e">
        <f>IF(COUNTIF('Planilla de control'!#REF!,K3425)&gt;0,"SI","NO")</f>
        <v>#REF!</v>
      </c>
    </row>
    <row r="3426" spans="1:13" x14ac:dyDescent="0.3">
      <c r="A3426" s="3" t="s">
        <v>19</v>
      </c>
      <c r="B3426" s="3" t="s">
        <v>5971</v>
      </c>
      <c r="C3426" s="3"/>
      <c r="D3426" s="3"/>
      <c r="E3426" s="3"/>
      <c r="F3426" s="51" t="str">
        <f t="shared" si="318"/>
        <v>24C7</v>
      </c>
      <c r="G3426" s="51">
        <f t="shared" si="319"/>
        <v>7</v>
      </c>
      <c r="H3426" s="51">
        <f t="shared" si="320"/>
        <v>24</v>
      </c>
      <c r="I3426" s="51" t="str">
        <f t="shared" si="321"/>
        <v>C</v>
      </c>
      <c r="J3426" s="51" t="str">
        <f t="shared" si="322"/>
        <v>MQ250</v>
      </c>
      <c r="K3426" s="76" t="str">
        <f t="shared" si="323"/>
        <v>PC524C7A</v>
      </c>
      <c r="L3426" s="281" t="e">
        <f>VLOOKUP(K3426,'Planilla de control'!#REF!,2,0)</f>
        <v>#REF!</v>
      </c>
      <c r="M3426" s="29" t="e">
        <f>IF(COUNTIF('Planilla de control'!#REF!,K3426)&gt;0,"SI","NO")</f>
        <v>#REF!</v>
      </c>
    </row>
    <row r="3427" spans="1:13" x14ac:dyDescent="0.3">
      <c r="A3427" s="3" t="s">
        <v>19</v>
      </c>
      <c r="B3427" s="3" t="s">
        <v>5972</v>
      </c>
      <c r="C3427" s="3"/>
      <c r="D3427" s="3"/>
      <c r="E3427" s="3"/>
      <c r="F3427" s="51" t="str">
        <f t="shared" si="318"/>
        <v>24C7</v>
      </c>
      <c r="G3427" s="51">
        <f t="shared" si="319"/>
        <v>7</v>
      </c>
      <c r="H3427" s="51">
        <f t="shared" si="320"/>
        <v>24</v>
      </c>
      <c r="I3427" s="51" t="str">
        <f t="shared" si="321"/>
        <v>C</v>
      </c>
      <c r="J3427" s="51" t="str">
        <f t="shared" si="322"/>
        <v>MQ250</v>
      </c>
      <c r="K3427" s="76" t="str">
        <f t="shared" si="323"/>
        <v>PC524C7B</v>
      </c>
      <c r="L3427" s="281" t="e">
        <f>VLOOKUP(K3427,'Planilla de control'!#REF!,2,0)</f>
        <v>#REF!</v>
      </c>
      <c r="M3427" s="29" t="e">
        <f>IF(COUNTIF('Planilla de control'!#REF!,K3427)&gt;0,"SI","NO")</f>
        <v>#REF!</v>
      </c>
    </row>
    <row r="3428" spans="1:13" x14ac:dyDescent="0.3">
      <c r="A3428" s="3" t="s">
        <v>19</v>
      </c>
      <c r="B3428" s="3" t="s">
        <v>5973</v>
      </c>
      <c r="C3428" s="3"/>
      <c r="D3428" s="3"/>
      <c r="E3428" s="3"/>
      <c r="F3428" s="51" t="str">
        <f t="shared" si="318"/>
        <v>24C8</v>
      </c>
      <c r="G3428" s="51">
        <f t="shared" si="319"/>
        <v>8</v>
      </c>
      <c r="H3428" s="51">
        <f t="shared" si="320"/>
        <v>24</v>
      </c>
      <c r="I3428" s="51" t="str">
        <f t="shared" si="321"/>
        <v>C</v>
      </c>
      <c r="J3428" s="51" t="str">
        <f t="shared" si="322"/>
        <v>MQ250</v>
      </c>
      <c r="K3428" s="76" t="str">
        <f t="shared" si="323"/>
        <v>PC524C8A</v>
      </c>
      <c r="L3428" s="281" t="e">
        <f>VLOOKUP(K3428,'Planilla de control'!#REF!,2,0)</f>
        <v>#REF!</v>
      </c>
      <c r="M3428" s="29" t="e">
        <f>IF(COUNTIF('Planilla de control'!#REF!,K3428)&gt;0,"SI","NO")</f>
        <v>#REF!</v>
      </c>
    </row>
    <row r="3429" spans="1:13" x14ac:dyDescent="0.3">
      <c r="A3429" s="3" t="s">
        <v>19</v>
      </c>
      <c r="B3429" s="3" t="s">
        <v>5974</v>
      </c>
      <c r="C3429" s="3"/>
      <c r="D3429" s="3"/>
      <c r="E3429" s="3"/>
      <c r="F3429" s="51" t="str">
        <f t="shared" si="318"/>
        <v>24C8</v>
      </c>
      <c r="G3429" s="51">
        <f t="shared" si="319"/>
        <v>8</v>
      </c>
      <c r="H3429" s="51">
        <f t="shared" si="320"/>
        <v>24</v>
      </c>
      <c r="I3429" s="51" t="str">
        <f t="shared" si="321"/>
        <v>C</v>
      </c>
      <c r="J3429" s="51" t="str">
        <f t="shared" si="322"/>
        <v>MQ250</v>
      </c>
      <c r="K3429" s="76" t="str">
        <f t="shared" si="323"/>
        <v>PC524C8B</v>
      </c>
      <c r="L3429" s="281" t="e">
        <f>VLOOKUP(K3429,'Planilla de control'!#REF!,2,0)</f>
        <v>#REF!</v>
      </c>
      <c r="M3429" s="29" t="e">
        <f>IF(COUNTIF('Planilla de control'!#REF!,K3429)&gt;0,"SI","NO")</f>
        <v>#REF!</v>
      </c>
    </row>
    <row r="3430" spans="1:13" x14ac:dyDescent="0.3">
      <c r="A3430" s="3" t="s">
        <v>19</v>
      </c>
      <c r="B3430" s="3" t="s">
        <v>5975</v>
      </c>
      <c r="C3430" s="3"/>
      <c r="D3430" s="3"/>
      <c r="E3430" s="3"/>
      <c r="F3430" s="51" t="str">
        <f t="shared" si="318"/>
        <v>24C9</v>
      </c>
      <c r="G3430" s="51">
        <f t="shared" si="319"/>
        <v>9</v>
      </c>
      <c r="H3430" s="51">
        <f t="shared" si="320"/>
        <v>24</v>
      </c>
      <c r="I3430" s="51" t="str">
        <f t="shared" si="321"/>
        <v>C</v>
      </c>
      <c r="J3430" s="51" t="str">
        <f t="shared" si="322"/>
        <v>MQ250</v>
      </c>
      <c r="K3430" s="76" t="str">
        <f t="shared" si="323"/>
        <v>PC524C9A</v>
      </c>
      <c r="L3430" s="281" t="e">
        <f>VLOOKUP(K3430,'Planilla de control'!#REF!,2,0)</f>
        <v>#REF!</v>
      </c>
      <c r="M3430" s="29" t="e">
        <f>IF(COUNTIF('Planilla de control'!#REF!,K3430)&gt;0,"SI","NO")</f>
        <v>#REF!</v>
      </c>
    </row>
    <row r="3431" spans="1:13" x14ac:dyDescent="0.3">
      <c r="A3431" s="3" t="s">
        <v>19</v>
      </c>
      <c r="B3431" s="3" t="s">
        <v>5976</v>
      </c>
      <c r="C3431" s="3"/>
      <c r="D3431" s="3"/>
      <c r="E3431" s="3"/>
      <c r="F3431" s="51" t="str">
        <f t="shared" si="318"/>
        <v>24C9</v>
      </c>
      <c r="G3431" s="51">
        <f t="shared" si="319"/>
        <v>9</v>
      </c>
      <c r="H3431" s="51">
        <f t="shared" si="320"/>
        <v>24</v>
      </c>
      <c r="I3431" s="51" t="str">
        <f t="shared" si="321"/>
        <v>C</v>
      </c>
      <c r="J3431" s="51" t="str">
        <f t="shared" si="322"/>
        <v>MQ250</v>
      </c>
      <c r="K3431" s="76" t="str">
        <f t="shared" si="323"/>
        <v>PC524C9B</v>
      </c>
      <c r="L3431" s="281" t="e">
        <f>VLOOKUP(K3431,'Planilla de control'!#REF!,2,0)</f>
        <v>#REF!</v>
      </c>
      <c r="M3431" s="29" t="e">
        <f>IF(COUNTIF('Planilla de control'!#REF!,K3431)&gt;0,"SI","NO")</f>
        <v>#REF!</v>
      </c>
    </row>
    <row r="3432" spans="1:13" x14ac:dyDescent="0.3">
      <c r="A3432" s="3" t="s">
        <v>19</v>
      </c>
      <c r="B3432" s="3" t="s">
        <v>5977</v>
      </c>
      <c r="C3432" s="3"/>
      <c r="D3432" s="3"/>
      <c r="E3432" s="3"/>
      <c r="F3432" s="51" t="str">
        <f t="shared" si="318"/>
        <v>24C9</v>
      </c>
      <c r="G3432" s="51">
        <f t="shared" si="319"/>
        <v>9</v>
      </c>
      <c r="H3432" s="51">
        <f t="shared" si="320"/>
        <v>24</v>
      </c>
      <c r="I3432" s="51" t="str">
        <f t="shared" si="321"/>
        <v>C</v>
      </c>
      <c r="J3432" s="51" t="str">
        <f t="shared" si="322"/>
        <v>MQ250</v>
      </c>
      <c r="K3432" s="76" t="str">
        <f t="shared" si="323"/>
        <v>PC524C9C</v>
      </c>
      <c r="L3432" s="281" t="e">
        <f>VLOOKUP(K3432,'Planilla de control'!#REF!,2,0)</f>
        <v>#REF!</v>
      </c>
      <c r="M3432" s="29" t="e">
        <f>IF(COUNTIF('Planilla de control'!#REF!,K3432)&gt;0,"SI","NO")</f>
        <v>#REF!</v>
      </c>
    </row>
    <row r="3433" spans="1:13" x14ac:dyDescent="0.3">
      <c r="A3433" s="3" t="s">
        <v>19</v>
      </c>
      <c r="B3433" s="3" t="s">
        <v>5978</v>
      </c>
      <c r="C3433" s="3"/>
      <c r="D3433" s="3"/>
      <c r="E3433" s="3"/>
      <c r="F3433" s="51" t="str">
        <f t="shared" si="318"/>
        <v>24D1</v>
      </c>
      <c r="G3433" s="51">
        <f t="shared" si="319"/>
        <v>1</v>
      </c>
      <c r="H3433" s="51">
        <f t="shared" si="320"/>
        <v>24</v>
      </c>
      <c r="I3433" s="51" t="str">
        <f t="shared" si="321"/>
        <v>D</v>
      </c>
      <c r="J3433" s="51" t="str">
        <f t="shared" si="322"/>
        <v>MQ250</v>
      </c>
      <c r="K3433" s="76" t="str">
        <f t="shared" si="323"/>
        <v>PC524D1A</v>
      </c>
      <c r="L3433" s="281" t="e">
        <f>VLOOKUP(K3433,'Planilla de control'!#REF!,2,0)</f>
        <v>#REF!</v>
      </c>
      <c r="M3433" s="29" t="e">
        <f>IF(COUNTIF('Planilla de control'!#REF!,K3433)&gt;0,"SI","NO")</f>
        <v>#REF!</v>
      </c>
    </row>
    <row r="3434" spans="1:13" x14ac:dyDescent="0.3">
      <c r="A3434" s="3" t="s">
        <v>19</v>
      </c>
      <c r="B3434" s="3" t="s">
        <v>5979</v>
      </c>
      <c r="C3434" s="3"/>
      <c r="D3434" s="3"/>
      <c r="E3434" s="3"/>
      <c r="F3434" s="51" t="str">
        <f t="shared" si="318"/>
        <v>24D1</v>
      </c>
      <c r="G3434" s="51">
        <f t="shared" si="319"/>
        <v>1</v>
      </c>
      <c r="H3434" s="51">
        <f t="shared" si="320"/>
        <v>24</v>
      </c>
      <c r="I3434" s="51" t="str">
        <f t="shared" si="321"/>
        <v>D</v>
      </c>
      <c r="J3434" s="51" t="str">
        <f t="shared" si="322"/>
        <v>MQ250</v>
      </c>
      <c r="K3434" s="76" t="str">
        <f t="shared" si="323"/>
        <v>PC524D1B</v>
      </c>
      <c r="L3434" s="281" t="e">
        <f>VLOOKUP(K3434,'Planilla de control'!#REF!,2,0)</f>
        <v>#REF!</v>
      </c>
      <c r="M3434" s="29" t="e">
        <f>IF(COUNTIF('Planilla de control'!#REF!,K3434)&gt;0,"SI","NO")</f>
        <v>#REF!</v>
      </c>
    </row>
    <row r="3435" spans="1:13" x14ac:dyDescent="0.3">
      <c r="A3435" s="3" t="s">
        <v>19</v>
      </c>
      <c r="B3435" s="3" t="s">
        <v>5980</v>
      </c>
      <c r="C3435" s="3"/>
      <c r="D3435" s="3"/>
      <c r="E3435" s="3"/>
      <c r="F3435" s="51" t="str">
        <f t="shared" si="318"/>
        <v>24D2</v>
      </c>
      <c r="G3435" s="51">
        <f t="shared" si="319"/>
        <v>2</v>
      </c>
      <c r="H3435" s="51">
        <f t="shared" si="320"/>
        <v>24</v>
      </c>
      <c r="I3435" s="51" t="str">
        <f t="shared" si="321"/>
        <v>D</v>
      </c>
      <c r="J3435" s="51" t="str">
        <f t="shared" si="322"/>
        <v>MQ250</v>
      </c>
      <c r="K3435" s="76" t="str">
        <f t="shared" si="323"/>
        <v>PC524D2A</v>
      </c>
      <c r="L3435" s="281" t="e">
        <f>VLOOKUP(K3435,'Planilla de control'!#REF!,2,0)</f>
        <v>#REF!</v>
      </c>
      <c r="M3435" s="29" t="e">
        <f>IF(COUNTIF('Planilla de control'!#REF!,K3435)&gt;0,"SI","NO")</f>
        <v>#REF!</v>
      </c>
    </row>
    <row r="3436" spans="1:13" x14ac:dyDescent="0.3">
      <c r="A3436" s="3" t="s">
        <v>19</v>
      </c>
      <c r="B3436" s="3" t="s">
        <v>5981</v>
      </c>
      <c r="C3436" s="3"/>
      <c r="D3436" s="3"/>
      <c r="E3436" s="3"/>
      <c r="F3436" s="51" t="str">
        <f t="shared" si="318"/>
        <v>24D2</v>
      </c>
      <c r="G3436" s="51">
        <f t="shared" si="319"/>
        <v>2</v>
      </c>
      <c r="H3436" s="51">
        <f t="shared" si="320"/>
        <v>24</v>
      </c>
      <c r="I3436" s="51" t="str">
        <f t="shared" si="321"/>
        <v>D</v>
      </c>
      <c r="J3436" s="51" t="str">
        <f t="shared" si="322"/>
        <v>MQ250</v>
      </c>
      <c r="K3436" s="76" t="str">
        <f t="shared" si="323"/>
        <v>PC524D2B</v>
      </c>
      <c r="L3436" s="281" t="e">
        <f>VLOOKUP(K3436,'Planilla de control'!#REF!,2,0)</f>
        <v>#REF!</v>
      </c>
      <c r="M3436" s="29" t="e">
        <f>IF(COUNTIF('Planilla de control'!#REF!,K3436)&gt;0,"SI","NO")</f>
        <v>#REF!</v>
      </c>
    </row>
    <row r="3437" spans="1:13" x14ac:dyDescent="0.3">
      <c r="A3437" s="3" t="s">
        <v>19</v>
      </c>
      <c r="B3437" s="3" t="s">
        <v>5982</v>
      </c>
      <c r="C3437" s="3"/>
      <c r="D3437" s="3"/>
      <c r="E3437" s="3"/>
      <c r="F3437" s="51" t="str">
        <f t="shared" si="318"/>
        <v>24D3</v>
      </c>
      <c r="G3437" s="51">
        <f t="shared" si="319"/>
        <v>3</v>
      </c>
      <c r="H3437" s="51">
        <f t="shared" si="320"/>
        <v>24</v>
      </c>
      <c r="I3437" s="51" t="str">
        <f t="shared" si="321"/>
        <v>D</v>
      </c>
      <c r="J3437" s="51" t="str">
        <f t="shared" si="322"/>
        <v>MQ250</v>
      </c>
      <c r="K3437" s="76" t="str">
        <f t="shared" si="323"/>
        <v>PC524D3A</v>
      </c>
      <c r="L3437" s="281" t="e">
        <f>VLOOKUP(K3437,'Planilla de control'!#REF!,2,0)</f>
        <v>#REF!</v>
      </c>
      <c r="M3437" s="29" t="e">
        <f>IF(COUNTIF('Planilla de control'!#REF!,K3437)&gt;0,"SI","NO")</f>
        <v>#REF!</v>
      </c>
    </row>
    <row r="3438" spans="1:13" x14ac:dyDescent="0.3">
      <c r="A3438" s="3" t="s">
        <v>19</v>
      </c>
      <c r="B3438" s="3" t="s">
        <v>5983</v>
      </c>
      <c r="C3438" s="3"/>
      <c r="D3438" s="3"/>
      <c r="E3438" s="3"/>
      <c r="F3438" s="51" t="str">
        <f t="shared" si="318"/>
        <v>24D3</v>
      </c>
      <c r="G3438" s="51">
        <f t="shared" si="319"/>
        <v>3</v>
      </c>
      <c r="H3438" s="51">
        <f t="shared" si="320"/>
        <v>24</v>
      </c>
      <c r="I3438" s="51" t="str">
        <f t="shared" si="321"/>
        <v>D</v>
      </c>
      <c r="J3438" s="51" t="str">
        <f t="shared" si="322"/>
        <v>MQ250</v>
      </c>
      <c r="K3438" s="76" t="str">
        <f t="shared" si="323"/>
        <v>PC524D3B</v>
      </c>
      <c r="L3438" s="281" t="e">
        <f>VLOOKUP(K3438,'Planilla de control'!#REF!,2,0)</f>
        <v>#REF!</v>
      </c>
      <c r="M3438" s="29" t="e">
        <f>IF(COUNTIF('Planilla de control'!#REF!,K3438)&gt;0,"SI","NO")</f>
        <v>#REF!</v>
      </c>
    </row>
    <row r="3439" spans="1:13" x14ac:dyDescent="0.3">
      <c r="A3439" s="3" t="s">
        <v>19</v>
      </c>
      <c r="B3439" s="3" t="s">
        <v>5984</v>
      </c>
      <c r="C3439" s="3"/>
      <c r="D3439" s="3"/>
      <c r="E3439" s="3"/>
      <c r="F3439" s="51" t="str">
        <f t="shared" si="318"/>
        <v>24D4</v>
      </c>
      <c r="G3439" s="51">
        <f t="shared" si="319"/>
        <v>4</v>
      </c>
      <c r="H3439" s="51">
        <f t="shared" si="320"/>
        <v>24</v>
      </c>
      <c r="I3439" s="51" t="str">
        <f t="shared" si="321"/>
        <v>D</v>
      </c>
      <c r="J3439" s="51" t="str">
        <f t="shared" si="322"/>
        <v>MQ250</v>
      </c>
      <c r="K3439" s="76" t="str">
        <f t="shared" si="323"/>
        <v>PC524D4A</v>
      </c>
      <c r="L3439" s="281" t="e">
        <f>VLOOKUP(K3439,'Planilla de control'!#REF!,2,0)</f>
        <v>#REF!</v>
      </c>
      <c r="M3439" s="29" t="e">
        <f>IF(COUNTIF('Planilla de control'!#REF!,K3439)&gt;0,"SI","NO")</f>
        <v>#REF!</v>
      </c>
    </row>
    <row r="3440" spans="1:13" x14ac:dyDescent="0.3">
      <c r="A3440" s="3" t="s">
        <v>19</v>
      </c>
      <c r="B3440" s="3" t="s">
        <v>5985</v>
      </c>
      <c r="C3440" s="3"/>
      <c r="D3440" s="3"/>
      <c r="E3440" s="3"/>
      <c r="F3440" s="51" t="str">
        <f t="shared" si="318"/>
        <v>24D4</v>
      </c>
      <c r="G3440" s="51">
        <f t="shared" si="319"/>
        <v>4</v>
      </c>
      <c r="H3440" s="51">
        <f t="shared" si="320"/>
        <v>24</v>
      </c>
      <c r="I3440" s="51" t="str">
        <f t="shared" si="321"/>
        <v>D</v>
      </c>
      <c r="J3440" s="51" t="str">
        <f t="shared" si="322"/>
        <v>MQ250</v>
      </c>
      <c r="K3440" s="76" t="str">
        <f t="shared" si="323"/>
        <v>PC524D4B</v>
      </c>
      <c r="L3440" s="281" t="e">
        <f>VLOOKUP(K3440,'Planilla de control'!#REF!,2,0)</f>
        <v>#REF!</v>
      </c>
      <c r="M3440" s="29" t="e">
        <f>IF(COUNTIF('Planilla de control'!#REF!,K3440)&gt;0,"SI","NO")</f>
        <v>#REF!</v>
      </c>
    </row>
    <row r="3441" spans="1:13" x14ac:dyDescent="0.3">
      <c r="A3441" s="3" t="s">
        <v>19</v>
      </c>
      <c r="B3441" s="3" t="s">
        <v>5986</v>
      </c>
      <c r="C3441" s="3"/>
      <c r="D3441" s="3"/>
      <c r="E3441" s="3"/>
      <c r="F3441" s="51" t="str">
        <f t="shared" si="318"/>
        <v>24D5</v>
      </c>
      <c r="G3441" s="51">
        <f t="shared" si="319"/>
        <v>5</v>
      </c>
      <c r="H3441" s="51">
        <f t="shared" si="320"/>
        <v>24</v>
      </c>
      <c r="I3441" s="51" t="str">
        <f t="shared" si="321"/>
        <v>D</v>
      </c>
      <c r="J3441" s="51" t="str">
        <f t="shared" si="322"/>
        <v>MQ250</v>
      </c>
      <c r="K3441" s="76" t="str">
        <f t="shared" si="323"/>
        <v>PC524D5A</v>
      </c>
      <c r="L3441" s="281" t="e">
        <f>VLOOKUP(K3441,'Planilla de control'!#REF!,2,0)</f>
        <v>#REF!</v>
      </c>
      <c r="M3441" s="29" t="e">
        <f>IF(COUNTIF('Planilla de control'!#REF!,K3441)&gt;0,"SI","NO")</f>
        <v>#REF!</v>
      </c>
    </row>
    <row r="3442" spans="1:13" x14ac:dyDescent="0.3">
      <c r="A3442" s="3" t="s">
        <v>19</v>
      </c>
      <c r="B3442" s="3" t="s">
        <v>5987</v>
      </c>
      <c r="C3442" s="3"/>
      <c r="D3442" s="3"/>
      <c r="E3442" s="3"/>
      <c r="F3442" s="51" t="str">
        <f t="shared" si="318"/>
        <v>24D5</v>
      </c>
      <c r="G3442" s="51">
        <f t="shared" si="319"/>
        <v>5</v>
      </c>
      <c r="H3442" s="51">
        <f t="shared" si="320"/>
        <v>24</v>
      </c>
      <c r="I3442" s="51" t="str">
        <f t="shared" si="321"/>
        <v>D</v>
      </c>
      <c r="J3442" s="51" t="str">
        <f t="shared" si="322"/>
        <v>MQ250</v>
      </c>
      <c r="K3442" s="76" t="str">
        <f t="shared" si="323"/>
        <v>PC524D5B</v>
      </c>
      <c r="L3442" s="281" t="e">
        <f>VLOOKUP(K3442,'Planilla de control'!#REF!,2,0)</f>
        <v>#REF!</v>
      </c>
      <c r="M3442" s="29" t="e">
        <f>IF(COUNTIF('Planilla de control'!#REF!,K3442)&gt;0,"SI","NO")</f>
        <v>#REF!</v>
      </c>
    </row>
    <row r="3443" spans="1:13" x14ac:dyDescent="0.3">
      <c r="A3443" s="3" t="s">
        <v>19</v>
      </c>
      <c r="B3443" s="3" t="s">
        <v>5988</v>
      </c>
      <c r="C3443" s="3"/>
      <c r="D3443" s="3"/>
      <c r="E3443" s="3" t="s">
        <v>81</v>
      </c>
      <c r="F3443" s="51" t="str">
        <f t="shared" si="318"/>
        <v>24D6</v>
      </c>
      <c r="G3443" s="51">
        <f t="shared" si="319"/>
        <v>6</v>
      </c>
      <c r="H3443" s="51">
        <f t="shared" si="320"/>
        <v>24</v>
      </c>
      <c r="I3443" s="51" t="str">
        <f t="shared" si="321"/>
        <v>D</v>
      </c>
      <c r="J3443" s="51" t="str">
        <f t="shared" si="322"/>
        <v>MQ250</v>
      </c>
      <c r="K3443" s="76" t="str">
        <f t="shared" si="323"/>
        <v>PC524D6A</v>
      </c>
      <c r="L3443" s="281" t="e">
        <f>VLOOKUP(K3443,'Planilla de control'!#REF!,2,0)</f>
        <v>#REF!</v>
      </c>
      <c r="M3443" s="29" t="e">
        <f>IF(COUNTIF('Planilla de control'!#REF!,K3443)&gt;0,"SI","NO")</f>
        <v>#REF!</v>
      </c>
    </row>
    <row r="3444" spans="1:13" x14ac:dyDescent="0.3">
      <c r="A3444" s="3" t="s">
        <v>19</v>
      </c>
      <c r="B3444" s="3" t="s">
        <v>5989</v>
      </c>
      <c r="C3444" s="3"/>
      <c r="D3444" s="3"/>
      <c r="E3444" s="3" t="s">
        <v>81</v>
      </c>
      <c r="F3444" s="51" t="str">
        <f t="shared" si="318"/>
        <v>24D6</v>
      </c>
      <c r="G3444" s="51">
        <f t="shared" si="319"/>
        <v>6</v>
      </c>
      <c r="H3444" s="51">
        <f t="shared" si="320"/>
        <v>24</v>
      </c>
      <c r="I3444" s="51" t="str">
        <f t="shared" si="321"/>
        <v>D</v>
      </c>
      <c r="J3444" s="51" t="str">
        <f t="shared" si="322"/>
        <v>MQ250</v>
      </c>
      <c r="K3444" s="76" t="str">
        <f t="shared" si="323"/>
        <v>PC524D6B</v>
      </c>
      <c r="L3444" s="281" t="e">
        <f>VLOOKUP(K3444,'Planilla de control'!#REF!,2,0)</f>
        <v>#REF!</v>
      </c>
      <c r="M3444" s="29" t="e">
        <f>IF(COUNTIF('Planilla de control'!#REF!,K3444)&gt;0,"SI","NO")</f>
        <v>#REF!</v>
      </c>
    </row>
    <row r="3445" spans="1:13" x14ac:dyDescent="0.3">
      <c r="A3445" s="3" t="s">
        <v>19</v>
      </c>
      <c r="B3445" s="3" t="s">
        <v>5990</v>
      </c>
      <c r="C3445" s="3"/>
      <c r="D3445" s="3"/>
      <c r="E3445" s="3"/>
      <c r="F3445" s="51" t="str">
        <f t="shared" si="318"/>
        <v>24D7</v>
      </c>
      <c r="G3445" s="51">
        <f t="shared" si="319"/>
        <v>7</v>
      </c>
      <c r="H3445" s="51">
        <f t="shared" si="320"/>
        <v>24</v>
      </c>
      <c r="I3445" s="51" t="str">
        <f t="shared" si="321"/>
        <v>D</v>
      </c>
      <c r="J3445" s="51" t="str">
        <f t="shared" si="322"/>
        <v>MQ250</v>
      </c>
      <c r="K3445" s="76" t="str">
        <f t="shared" si="323"/>
        <v>PC524D7A</v>
      </c>
      <c r="L3445" s="281" t="e">
        <f>VLOOKUP(K3445,'Planilla de control'!#REF!,2,0)</f>
        <v>#REF!</v>
      </c>
      <c r="M3445" s="29" t="e">
        <f>IF(COUNTIF('Planilla de control'!#REF!,K3445)&gt;0,"SI","NO")</f>
        <v>#REF!</v>
      </c>
    </row>
    <row r="3446" spans="1:13" x14ac:dyDescent="0.3">
      <c r="A3446" s="3" t="s">
        <v>19</v>
      </c>
      <c r="B3446" s="3" t="s">
        <v>5991</v>
      </c>
      <c r="C3446" s="3"/>
      <c r="D3446" s="3"/>
      <c r="E3446" s="3"/>
      <c r="F3446" s="51" t="str">
        <f t="shared" si="318"/>
        <v>24D7</v>
      </c>
      <c r="G3446" s="51">
        <f t="shared" si="319"/>
        <v>7</v>
      </c>
      <c r="H3446" s="51">
        <f t="shared" si="320"/>
        <v>24</v>
      </c>
      <c r="I3446" s="51" t="str">
        <f t="shared" si="321"/>
        <v>D</v>
      </c>
      <c r="J3446" s="51" t="str">
        <f t="shared" si="322"/>
        <v>MQ250</v>
      </c>
      <c r="K3446" s="76" t="str">
        <f t="shared" si="323"/>
        <v>PC524D7B</v>
      </c>
      <c r="L3446" s="281" t="e">
        <f>VLOOKUP(K3446,'Planilla de control'!#REF!,2,0)</f>
        <v>#REF!</v>
      </c>
      <c r="M3446" s="29" t="e">
        <f>IF(COUNTIF('Planilla de control'!#REF!,K3446)&gt;0,"SI","NO")</f>
        <v>#REF!</v>
      </c>
    </row>
    <row r="3447" spans="1:13" x14ac:dyDescent="0.3">
      <c r="A3447" s="3" t="s">
        <v>19</v>
      </c>
      <c r="B3447" s="3" t="s">
        <v>5992</v>
      </c>
      <c r="C3447" s="3"/>
      <c r="D3447" s="3"/>
      <c r="E3447" s="3"/>
      <c r="F3447" s="51" t="str">
        <f t="shared" si="318"/>
        <v>24D8</v>
      </c>
      <c r="G3447" s="51">
        <f t="shared" si="319"/>
        <v>8</v>
      </c>
      <c r="H3447" s="51">
        <f t="shared" si="320"/>
        <v>24</v>
      </c>
      <c r="I3447" s="51" t="str">
        <f t="shared" si="321"/>
        <v>D</v>
      </c>
      <c r="J3447" s="51" t="str">
        <f t="shared" si="322"/>
        <v>MQ250</v>
      </c>
      <c r="K3447" s="76" t="str">
        <f t="shared" si="323"/>
        <v>PC524D8A</v>
      </c>
      <c r="L3447" s="281" t="e">
        <f>VLOOKUP(K3447,'Planilla de control'!#REF!,2,0)</f>
        <v>#REF!</v>
      </c>
      <c r="M3447" s="29" t="e">
        <f>IF(COUNTIF('Planilla de control'!#REF!,K3447)&gt;0,"SI","NO")</f>
        <v>#REF!</v>
      </c>
    </row>
    <row r="3448" spans="1:13" x14ac:dyDescent="0.3">
      <c r="A3448" s="3" t="s">
        <v>19</v>
      </c>
      <c r="B3448" s="3" t="s">
        <v>5993</v>
      </c>
      <c r="C3448" s="3"/>
      <c r="D3448" s="3"/>
      <c r="E3448" s="3"/>
      <c r="F3448" s="51" t="str">
        <f t="shared" si="318"/>
        <v>24D8</v>
      </c>
      <c r="G3448" s="51">
        <f t="shared" si="319"/>
        <v>8</v>
      </c>
      <c r="H3448" s="51">
        <f t="shared" si="320"/>
        <v>24</v>
      </c>
      <c r="I3448" s="51" t="str">
        <f t="shared" si="321"/>
        <v>D</v>
      </c>
      <c r="J3448" s="51" t="str">
        <f t="shared" si="322"/>
        <v>MQ250</v>
      </c>
      <c r="K3448" s="76" t="str">
        <f t="shared" si="323"/>
        <v>PC524D8B</v>
      </c>
      <c r="L3448" s="281" t="e">
        <f>VLOOKUP(K3448,'Planilla de control'!#REF!,2,0)</f>
        <v>#REF!</v>
      </c>
      <c r="M3448" s="29" t="e">
        <f>IF(COUNTIF('Planilla de control'!#REF!,K3448)&gt;0,"SI","NO")</f>
        <v>#REF!</v>
      </c>
    </row>
    <row r="3449" spans="1:13" x14ac:dyDescent="0.3">
      <c r="A3449" s="3" t="s">
        <v>19</v>
      </c>
      <c r="B3449" s="3" t="s">
        <v>5994</v>
      </c>
      <c r="C3449" s="3"/>
      <c r="D3449" s="3"/>
      <c r="E3449" s="3"/>
      <c r="F3449" s="51" t="str">
        <f t="shared" si="318"/>
        <v>24D9</v>
      </c>
      <c r="G3449" s="51">
        <f t="shared" si="319"/>
        <v>9</v>
      </c>
      <c r="H3449" s="51">
        <f t="shared" si="320"/>
        <v>24</v>
      </c>
      <c r="I3449" s="51" t="str">
        <f t="shared" si="321"/>
        <v>D</v>
      </c>
      <c r="J3449" s="51" t="str">
        <f t="shared" si="322"/>
        <v>MQ250</v>
      </c>
      <c r="K3449" s="76" t="str">
        <f t="shared" si="323"/>
        <v>PC524D9A</v>
      </c>
      <c r="L3449" s="281" t="e">
        <f>VLOOKUP(K3449,'Planilla de control'!#REF!,2,0)</f>
        <v>#REF!</v>
      </c>
      <c r="M3449" s="29" t="e">
        <f>IF(COUNTIF('Planilla de control'!#REF!,K3449)&gt;0,"SI","NO")</f>
        <v>#REF!</v>
      </c>
    </row>
    <row r="3450" spans="1:13" x14ac:dyDescent="0.3">
      <c r="A3450" s="3" t="s">
        <v>19</v>
      </c>
      <c r="B3450" s="3" t="s">
        <v>5995</v>
      </c>
      <c r="C3450" s="3"/>
      <c r="D3450" s="3"/>
      <c r="E3450" s="3"/>
      <c r="F3450" s="51" t="str">
        <f t="shared" si="318"/>
        <v>24D9</v>
      </c>
      <c r="G3450" s="51">
        <f t="shared" si="319"/>
        <v>9</v>
      </c>
      <c r="H3450" s="51">
        <f t="shared" si="320"/>
        <v>24</v>
      </c>
      <c r="I3450" s="51" t="str">
        <f t="shared" si="321"/>
        <v>D</v>
      </c>
      <c r="J3450" s="51" t="str">
        <f t="shared" si="322"/>
        <v>MQ250</v>
      </c>
      <c r="K3450" s="76" t="str">
        <f t="shared" si="323"/>
        <v>PC524D9B</v>
      </c>
      <c r="L3450" s="281" t="e">
        <f>VLOOKUP(K3450,'Planilla de control'!#REF!,2,0)</f>
        <v>#REF!</v>
      </c>
      <c r="M3450" s="29" t="e">
        <f>IF(COUNTIF('Planilla de control'!#REF!,K3450)&gt;0,"SI","NO")</f>
        <v>#REF!</v>
      </c>
    </row>
    <row r="3451" spans="1:13" x14ac:dyDescent="0.3">
      <c r="A3451" s="3" t="s">
        <v>19</v>
      </c>
      <c r="B3451" s="3" t="s">
        <v>5996</v>
      </c>
      <c r="C3451" s="3"/>
      <c r="D3451" s="3"/>
      <c r="E3451" s="3"/>
      <c r="F3451" s="51" t="str">
        <f t="shared" si="318"/>
        <v>24D9</v>
      </c>
      <c r="G3451" s="51">
        <f t="shared" si="319"/>
        <v>9</v>
      </c>
      <c r="H3451" s="51">
        <f t="shared" si="320"/>
        <v>24</v>
      </c>
      <c r="I3451" s="51" t="str">
        <f t="shared" si="321"/>
        <v>D</v>
      </c>
      <c r="J3451" s="51" t="str">
        <f t="shared" si="322"/>
        <v>MQ250</v>
      </c>
      <c r="K3451" s="76" t="str">
        <f t="shared" si="323"/>
        <v>PC524D9C</v>
      </c>
      <c r="L3451" s="281" t="e">
        <f>VLOOKUP(K3451,'Planilla de control'!#REF!,2,0)</f>
        <v>#REF!</v>
      </c>
      <c r="M3451" s="29" t="e">
        <f>IF(COUNTIF('Planilla de control'!#REF!,K3451)&gt;0,"SI","NO")</f>
        <v>#REF!</v>
      </c>
    </row>
    <row r="3452" spans="1:13" x14ac:dyDescent="0.3">
      <c r="A3452" s="3" t="s">
        <v>19</v>
      </c>
      <c r="B3452" s="3" t="s">
        <v>5997</v>
      </c>
      <c r="C3452" s="3"/>
      <c r="D3452" s="3"/>
      <c r="E3452" s="3"/>
      <c r="F3452" s="51" t="str">
        <f t="shared" si="318"/>
        <v>24E1</v>
      </c>
      <c r="G3452" s="51">
        <f t="shared" si="319"/>
        <v>1</v>
      </c>
      <c r="H3452" s="51">
        <f t="shared" si="320"/>
        <v>24</v>
      </c>
      <c r="I3452" s="51" t="str">
        <f t="shared" si="321"/>
        <v>E</v>
      </c>
      <c r="J3452" s="51" t="str">
        <f t="shared" si="322"/>
        <v>MQ250</v>
      </c>
      <c r="K3452" s="76" t="str">
        <f t="shared" si="323"/>
        <v>PC524E1A</v>
      </c>
      <c r="L3452" s="281" t="e">
        <f>VLOOKUP(K3452,'Planilla de control'!#REF!,2,0)</f>
        <v>#REF!</v>
      </c>
      <c r="M3452" s="29" t="e">
        <f>IF(COUNTIF('Planilla de control'!#REF!,K3452)&gt;0,"SI","NO")</f>
        <v>#REF!</v>
      </c>
    </row>
    <row r="3453" spans="1:13" x14ac:dyDescent="0.3">
      <c r="A3453" s="3" t="s">
        <v>19</v>
      </c>
      <c r="B3453" s="3" t="s">
        <v>5998</v>
      </c>
      <c r="C3453" s="3"/>
      <c r="D3453" s="3"/>
      <c r="E3453" s="3"/>
      <c r="F3453" s="51" t="str">
        <f t="shared" si="318"/>
        <v>24E1</v>
      </c>
      <c r="G3453" s="51">
        <f t="shared" si="319"/>
        <v>1</v>
      </c>
      <c r="H3453" s="51">
        <f t="shared" si="320"/>
        <v>24</v>
      </c>
      <c r="I3453" s="51" t="str">
        <f t="shared" si="321"/>
        <v>E</v>
      </c>
      <c r="J3453" s="51" t="str">
        <f t="shared" si="322"/>
        <v>MQ250</v>
      </c>
      <c r="K3453" s="76" t="str">
        <f t="shared" si="323"/>
        <v>PC524E1B</v>
      </c>
      <c r="L3453" s="281" t="e">
        <f>VLOOKUP(K3453,'Planilla de control'!#REF!,2,0)</f>
        <v>#REF!</v>
      </c>
      <c r="M3453" s="29" t="e">
        <f>IF(COUNTIF('Planilla de control'!#REF!,K3453)&gt;0,"SI","NO")</f>
        <v>#REF!</v>
      </c>
    </row>
    <row r="3454" spans="1:13" x14ac:dyDescent="0.3">
      <c r="A3454" s="3" t="s">
        <v>19</v>
      </c>
      <c r="B3454" s="3" t="s">
        <v>5999</v>
      </c>
      <c r="C3454" s="3"/>
      <c r="D3454" s="3"/>
      <c r="E3454" s="3"/>
      <c r="F3454" s="51" t="str">
        <f t="shared" si="318"/>
        <v>24E2</v>
      </c>
      <c r="G3454" s="51">
        <f t="shared" si="319"/>
        <v>2</v>
      </c>
      <c r="H3454" s="51">
        <f t="shared" si="320"/>
        <v>24</v>
      </c>
      <c r="I3454" s="51" t="str">
        <f t="shared" si="321"/>
        <v>E</v>
      </c>
      <c r="J3454" s="51" t="str">
        <f t="shared" si="322"/>
        <v>MQ250</v>
      </c>
      <c r="K3454" s="76" t="str">
        <f t="shared" si="323"/>
        <v>PC524E2A</v>
      </c>
      <c r="L3454" s="281" t="e">
        <f>VLOOKUP(K3454,'Planilla de control'!#REF!,2,0)</f>
        <v>#REF!</v>
      </c>
      <c r="M3454" s="29" t="e">
        <f>IF(COUNTIF('Planilla de control'!#REF!,K3454)&gt;0,"SI","NO")</f>
        <v>#REF!</v>
      </c>
    </row>
    <row r="3455" spans="1:13" x14ac:dyDescent="0.3">
      <c r="A3455" s="3" t="s">
        <v>19</v>
      </c>
      <c r="B3455" s="3" t="s">
        <v>6000</v>
      </c>
      <c r="C3455" s="3"/>
      <c r="D3455" s="3"/>
      <c r="E3455" s="3"/>
      <c r="F3455" s="51" t="str">
        <f t="shared" si="318"/>
        <v>24E2</v>
      </c>
      <c r="G3455" s="51">
        <f t="shared" si="319"/>
        <v>2</v>
      </c>
      <c r="H3455" s="51">
        <f t="shared" si="320"/>
        <v>24</v>
      </c>
      <c r="I3455" s="51" t="str">
        <f t="shared" si="321"/>
        <v>E</v>
      </c>
      <c r="J3455" s="51" t="str">
        <f t="shared" si="322"/>
        <v>MQ250</v>
      </c>
      <c r="K3455" s="76" t="str">
        <f t="shared" si="323"/>
        <v>PC524E2B</v>
      </c>
      <c r="L3455" s="281" t="e">
        <f>VLOOKUP(K3455,'Planilla de control'!#REF!,2,0)</f>
        <v>#REF!</v>
      </c>
      <c r="M3455" s="29" t="e">
        <f>IF(COUNTIF('Planilla de control'!#REF!,K3455)&gt;0,"SI","NO")</f>
        <v>#REF!</v>
      </c>
    </row>
    <row r="3456" spans="1:13" x14ac:dyDescent="0.3">
      <c r="A3456" s="3" t="s">
        <v>19</v>
      </c>
      <c r="B3456" s="3" t="s">
        <v>6001</v>
      </c>
      <c r="C3456" s="3"/>
      <c r="D3456" s="3"/>
      <c r="E3456" s="3"/>
      <c r="F3456" s="51" t="str">
        <f t="shared" si="318"/>
        <v>24E3</v>
      </c>
      <c r="G3456" s="51">
        <f t="shared" si="319"/>
        <v>3</v>
      </c>
      <c r="H3456" s="51">
        <f t="shared" si="320"/>
        <v>24</v>
      </c>
      <c r="I3456" s="51" t="str">
        <f t="shared" si="321"/>
        <v>E</v>
      </c>
      <c r="J3456" s="51" t="str">
        <f t="shared" si="322"/>
        <v>MQ250</v>
      </c>
      <c r="K3456" s="76" t="str">
        <f t="shared" si="323"/>
        <v>PC524E3A</v>
      </c>
      <c r="L3456" s="281" t="e">
        <f>VLOOKUP(K3456,'Planilla de control'!#REF!,2,0)</f>
        <v>#REF!</v>
      </c>
      <c r="M3456" s="29" t="e">
        <f>IF(COUNTIF('Planilla de control'!#REF!,K3456)&gt;0,"SI","NO")</f>
        <v>#REF!</v>
      </c>
    </row>
    <row r="3457" spans="1:13" x14ac:dyDescent="0.3">
      <c r="A3457" s="3" t="s">
        <v>19</v>
      </c>
      <c r="B3457" s="3" t="s">
        <v>6002</v>
      </c>
      <c r="C3457" s="3"/>
      <c r="D3457" s="3"/>
      <c r="E3457" s="3"/>
      <c r="F3457" s="51" t="str">
        <f t="shared" si="318"/>
        <v>24E3</v>
      </c>
      <c r="G3457" s="51">
        <f t="shared" si="319"/>
        <v>3</v>
      </c>
      <c r="H3457" s="51">
        <f t="shared" si="320"/>
        <v>24</v>
      </c>
      <c r="I3457" s="51" t="str">
        <f t="shared" si="321"/>
        <v>E</v>
      </c>
      <c r="J3457" s="51" t="str">
        <f t="shared" si="322"/>
        <v>MQ250</v>
      </c>
      <c r="K3457" s="76" t="str">
        <f t="shared" si="323"/>
        <v>PC524E3B</v>
      </c>
      <c r="L3457" s="281" t="e">
        <f>VLOOKUP(K3457,'Planilla de control'!#REF!,2,0)</f>
        <v>#REF!</v>
      </c>
      <c r="M3457" s="29" t="e">
        <f>IF(COUNTIF('Planilla de control'!#REF!,K3457)&gt;0,"SI","NO")</f>
        <v>#REF!</v>
      </c>
    </row>
    <row r="3458" spans="1:13" x14ac:dyDescent="0.3">
      <c r="A3458" s="3" t="s">
        <v>19</v>
      </c>
      <c r="B3458" s="3" t="s">
        <v>6003</v>
      </c>
      <c r="C3458" s="3"/>
      <c r="D3458" s="3"/>
      <c r="E3458" s="3"/>
      <c r="F3458" s="51" t="str">
        <f t="shared" si="318"/>
        <v>24E4</v>
      </c>
      <c r="G3458" s="51">
        <f t="shared" si="319"/>
        <v>4</v>
      </c>
      <c r="H3458" s="51">
        <f t="shared" si="320"/>
        <v>24</v>
      </c>
      <c r="I3458" s="51" t="str">
        <f t="shared" si="321"/>
        <v>E</v>
      </c>
      <c r="J3458" s="51" t="str">
        <f t="shared" si="322"/>
        <v>MQ250</v>
      </c>
      <c r="K3458" s="76" t="str">
        <f t="shared" si="323"/>
        <v>PC524E4A</v>
      </c>
      <c r="L3458" s="281" t="e">
        <f>VLOOKUP(K3458,'Planilla de control'!#REF!,2,0)</f>
        <v>#REF!</v>
      </c>
      <c r="M3458" s="29" t="e">
        <f>IF(COUNTIF('Planilla de control'!#REF!,K3458)&gt;0,"SI","NO")</f>
        <v>#REF!</v>
      </c>
    </row>
    <row r="3459" spans="1:13" x14ac:dyDescent="0.3">
      <c r="A3459" s="3" t="s">
        <v>19</v>
      </c>
      <c r="B3459" s="3" t="s">
        <v>6004</v>
      </c>
      <c r="C3459" s="3"/>
      <c r="D3459" s="3"/>
      <c r="E3459" s="3"/>
      <c r="F3459" s="51" t="str">
        <f t="shared" ref="F3459:F3522" si="324">IF(OR(LEN(B3459)=9,LEN(B3459)=5),MID(B3459,1,4),MID(B3459,1,5))</f>
        <v>24E4</v>
      </c>
      <c r="G3459" s="51">
        <f t="shared" ref="G3459:G3522" si="325">IF(MID(F3459,5,1)&lt;&gt;"",MID(F3459,4,2),MID(F3459,4,1))*1</f>
        <v>4</v>
      </c>
      <c r="H3459" s="51">
        <f t="shared" ref="H3459:H3522" si="326">+MID(B3459,1,2)*1</f>
        <v>24</v>
      </c>
      <c r="I3459" s="51" t="str">
        <f t="shared" ref="I3459:I3522" si="327">+MID(B3459,3,1)</f>
        <v>E</v>
      </c>
      <c r="J3459" s="51" t="str">
        <f t="shared" ref="J3459:J3522" si="328">HLOOKUP(A3459,$O$1:$U$2,2,0)</f>
        <v>MQ250</v>
      </c>
      <c r="K3459" s="76" t="str">
        <f t="shared" ref="K3459:K3522" si="329">CONCATENATE(A3459,B3459)</f>
        <v>PC524E4B</v>
      </c>
      <c r="L3459" s="281" t="e">
        <f>VLOOKUP(K3459,'Planilla de control'!#REF!,2,0)</f>
        <v>#REF!</v>
      </c>
      <c r="M3459" s="29" t="e">
        <f>IF(COUNTIF('Planilla de control'!#REF!,K3459)&gt;0,"SI","NO")</f>
        <v>#REF!</v>
      </c>
    </row>
    <row r="3460" spans="1:13" x14ac:dyDescent="0.3">
      <c r="A3460" s="3" t="s">
        <v>19</v>
      </c>
      <c r="B3460" s="3" t="s">
        <v>6005</v>
      </c>
      <c r="C3460" s="3"/>
      <c r="D3460" s="3"/>
      <c r="E3460" s="3"/>
      <c r="F3460" s="51" t="str">
        <f t="shared" si="324"/>
        <v>24E5</v>
      </c>
      <c r="G3460" s="51">
        <f t="shared" si="325"/>
        <v>5</v>
      </c>
      <c r="H3460" s="51">
        <f t="shared" si="326"/>
        <v>24</v>
      </c>
      <c r="I3460" s="51" t="str">
        <f t="shared" si="327"/>
        <v>E</v>
      </c>
      <c r="J3460" s="51" t="str">
        <f t="shared" si="328"/>
        <v>MQ250</v>
      </c>
      <c r="K3460" s="76" t="str">
        <f t="shared" si="329"/>
        <v>PC524E5A</v>
      </c>
      <c r="L3460" s="281" t="e">
        <f>VLOOKUP(K3460,'Planilla de control'!#REF!,2,0)</f>
        <v>#REF!</v>
      </c>
      <c r="M3460" s="29" t="e">
        <f>IF(COUNTIF('Planilla de control'!#REF!,K3460)&gt;0,"SI","NO")</f>
        <v>#REF!</v>
      </c>
    </row>
    <row r="3461" spans="1:13" x14ac:dyDescent="0.3">
      <c r="A3461" s="3" t="s">
        <v>19</v>
      </c>
      <c r="B3461" s="3" t="s">
        <v>6006</v>
      </c>
      <c r="C3461" s="3"/>
      <c r="D3461" s="3"/>
      <c r="E3461" s="3"/>
      <c r="F3461" s="51" t="str">
        <f t="shared" si="324"/>
        <v>24E5</v>
      </c>
      <c r="G3461" s="51">
        <f t="shared" si="325"/>
        <v>5</v>
      </c>
      <c r="H3461" s="51">
        <f t="shared" si="326"/>
        <v>24</v>
      </c>
      <c r="I3461" s="51" t="str">
        <f t="shared" si="327"/>
        <v>E</v>
      </c>
      <c r="J3461" s="51" t="str">
        <f t="shared" si="328"/>
        <v>MQ250</v>
      </c>
      <c r="K3461" s="76" t="str">
        <f t="shared" si="329"/>
        <v>PC524E5B</v>
      </c>
      <c r="L3461" s="281" t="e">
        <f>VLOOKUP(K3461,'Planilla de control'!#REF!,2,0)</f>
        <v>#REF!</v>
      </c>
      <c r="M3461" s="29" t="e">
        <f>IF(COUNTIF('Planilla de control'!#REF!,K3461)&gt;0,"SI","NO")</f>
        <v>#REF!</v>
      </c>
    </row>
    <row r="3462" spans="1:13" x14ac:dyDescent="0.3">
      <c r="A3462" s="3" t="s">
        <v>19</v>
      </c>
      <c r="B3462" s="3" t="s">
        <v>6007</v>
      </c>
      <c r="C3462" s="3"/>
      <c r="D3462" s="3"/>
      <c r="E3462" s="3"/>
      <c r="F3462" s="51" t="str">
        <f t="shared" si="324"/>
        <v>24E6</v>
      </c>
      <c r="G3462" s="51">
        <f t="shared" si="325"/>
        <v>6</v>
      </c>
      <c r="H3462" s="51">
        <f t="shared" si="326"/>
        <v>24</v>
      </c>
      <c r="I3462" s="51" t="str">
        <f t="shared" si="327"/>
        <v>E</v>
      </c>
      <c r="J3462" s="51" t="str">
        <f t="shared" si="328"/>
        <v>MQ250</v>
      </c>
      <c r="K3462" s="76" t="str">
        <f t="shared" si="329"/>
        <v>PC524E6A</v>
      </c>
      <c r="L3462" s="281" t="e">
        <f>VLOOKUP(K3462,'Planilla de control'!#REF!,2,0)</f>
        <v>#REF!</v>
      </c>
      <c r="M3462" s="29" t="e">
        <f>IF(COUNTIF('Planilla de control'!#REF!,K3462)&gt;0,"SI","NO")</f>
        <v>#REF!</v>
      </c>
    </row>
    <row r="3463" spans="1:13" x14ac:dyDescent="0.3">
      <c r="A3463" s="3" t="s">
        <v>19</v>
      </c>
      <c r="B3463" s="3" t="s">
        <v>6008</v>
      </c>
      <c r="C3463" s="3"/>
      <c r="D3463" s="3"/>
      <c r="E3463" s="3" t="s">
        <v>81</v>
      </c>
      <c r="F3463" s="51" t="str">
        <f t="shared" si="324"/>
        <v>24E6</v>
      </c>
      <c r="G3463" s="51">
        <f t="shared" si="325"/>
        <v>6</v>
      </c>
      <c r="H3463" s="51">
        <f t="shared" si="326"/>
        <v>24</v>
      </c>
      <c r="I3463" s="51" t="str">
        <f t="shared" si="327"/>
        <v>E</v>
      </c>
      <c r="J3463" s="51" t="str">
        <f t="shared" si="328"/>
        <v>MQ250</v>
      </c>
      <c r="K3463" s="76" t="str">
        <f t="shared" si="329"/>
        <v>PC524E6B</v>
      </c>
      <c r="L3463" s="281" t="e">
        <f>VLOOKUP(K3463,'Planilla de control'!#REF!,2,0)</f>
        <v>#REF!</v>
      </c>
      <c r="M3463" s="29" t="e">
        <f>IF(COUNTIF('Planilla de control'!#REF!,K3463)&gt;0,"SI","NO")</f>
        <v>#REF!</v>
      </c>
    </row>
    <row r="3464" spans="1:13" x14ac:dyDescent="0.3">
      <c r="A3464" s="3" t="s">
        <v>19</v>
      </c>
      <c r="B3464" s="3" t="s">
        <v>6009</v>
      </c>
      <c r="C3464" s="3"/>
      <c r="D3464" s="3"/>
      <c r="E3464" s="3"/>
      <c r="F3464" s="51" t="str">
        <f t="shared" si="324"/>
        <v>24E7</v>
      </c>
      <c r="G3464" s="51">
        <f t="shared" si="325"/>
        <v>7</v>
      </c>
      <c r="H3464" s="51">
        <f t="shared" si="326"/>
        <v>24</v>
      </c>
      <c r="I3464" s="51" t="str">
        <f t="shared" si="327"/>
        <v>E</v>
      </c>
      <c r="J3464" s="51" t="str">
        <f t="shared" si="328"/>
        <v>MQ250</v>
      </c>
      <c r="K3464" s="76" t="str">
        <f t="shared" si="329"/>
        <v>PC524E7A</v>
      </c>
      <c r="L3464" s="281" t="e">
        <f>VLOOKUP(K3464,'Planilla de control'!#REF!,2,0)</f>
        <v>#REF!</v>
      </c>
      <c r="M3464" s="29" t="e">
        <f>IF(COUNTIF('Planilla de control'!#REF!,K3464)&gt;0,"SI","NO")</f>
        <v>#REF!</v>
      </c>
    </row>
    <row r="3465" spans="1:13" x14ac:dyDescent="0.3">
      <c r="A3465" s="3" t="s">
        <v>19</v>
      </c>
      <c r="B3465" s="3" t="s">
        <v>6010</v>
      </c>
      <c r="C3465" s="3"/>
      <c r="D3465" s="3"/>
      <c r="E3465" s="3"/>
      <c r="F3465" s="51" t="str">
        <f t="shared" si="324"/>
        <v>24E7</v>
      </c>
      <c r="G3465" s="51">
        <f t="shared" si="325"/>
        <v>7</v>
      </c>
      <c r="H3465" s="51">
        <f t="shared" si="326"/>
        <v>24</v>
      </c>
      <c r="I3465" s="51" t="str">
        <f t="shared" si="327"/>
        <v>E</v>
      </c>
      <c r="J3465" s="51" t="str">
        <f t="shared" si="328"/>
        <v>MQ250</v>
      </c>
      <c r="K3465" s="76" t="str">
        <f t="shared" si="329"/>
        <v>PC524E7B</v>
      </c>
      <c r="L3465" s="281" t="e">
        <f>VLOOKUP(K3465,'Planilla de control'!#REF!,2,0)</f>
        <v>#REF!</v>
      </c>
      <c r="M3465" s="29" t="e">
        <f>IF(COUNTIF('Planilla de control'!#REF!,K3465)&gt;0,"SI","NO")</f>
        <v>#REF!</v>
      </c>
    </row>
    <row r="3466" spans="1:13" x14ac:dyDescent="0.3">
      <c r="A3466" s="3" t="s">
        <v>19</v>
      </c>
      <c r="B3466" s="3" t="s">
        <v>6011</v>
      </c>
      <c r="C3466" s="3"/>
      <c r="D3466" s="3"/>
      <c r="E3466" s="3"/>
      <c r="F3466" s="51" t="str">
        <f t="shared" si="324"/>
        <v>24E8</v>
      </c>
      <c r="G3466" s="51">
        <f t="shared" si="325"/>
        <v>8</v>
      </c>
      <c r="H3466" s="51">
        <f t="shared" si="326"/>
        <v>24</v>
      </c>
      <c r="I3466" s="51" t="str">
        <f t="shared" si="327"/>
        <v>E</v>
      </c>
      <c r="J3466" s="51" t="str">
        <f t="shared" si="328"/>
        <v>MQ250</v>
      </c>
      <c r="K3466" s="76" t="str">
        <f t="shared" si="329"/>
        <v>PC524E8A</v>
      </c>
      <c r="L3466" s="281" t="e">
        <f>VLOOKUP(K3466,'Planilla de control'!#REF!,2,0)</f>
        <v>#REF!</v>
      </c>
      <c r="M3466" s="29" t="e">
        <f>IF(COUNTIF('Planilla de control'!#REF!,K3466)&gt;0,"SI","NO")</f>
        <v>#REF!</v>
      </c>
    </row>
    <row r="3467" spans="1:13" x14ac:dyDescent="0.3">
      <c r="A3467" s="3" t="s">
        <v>19</v>
      </c>
      <c r="B3467" s="3" t="s">
        <v>6012</v>
      </c>
      <c r="C3467" s="3"/>
      <c r="D3467" s="3"/>
      <c r="E3467" s="3"/>
      <c r="F3467" s="51" t="str">
        <f t="shared" si="324"/>
        <v>24E8</v>
      </c>
      <c r="G3467" s="51">
        <f t="shared" si="325"/>
        <v>8</v>
      </c>
      <c r="H3467" s="51">
        <f t="shared" si="326"/>
        <v>24</v>
      </c>
      <c r="I3467" s="51" t="str">
        <f t="shared" si="327"/>
        <v>E</v>
      </c>
      <c r="J3467" s="51" t="str">
        <f t="shared" si="328"/>
        <v>MQ250</v>
      </c>
      <c r="K3467" s="76" t="str">
        <f t="shared" si="329"/>
        <v>PC524E8B</v>
      </c>
      <c r="L3467" s="281" t="e">
        <f>VLOOKUP(K3467,'Planilla de control'!#REF!,2,0)</f>
        <v>#REF!</v>
      </c>
      <c r="M3467" s="29" t="e">
        <f>IF(COUNTIF('Planilla de control'!#REF!,K3467)&gt;0,"SI","NO")</f>
        <v>#REF!</v>
      </c>
    </row>
    <row r="3468" spans="1:13" x14ac:dyDescent="0.3">
      <c r="A3468" s="3" t="s">
        <v>19</v>
      </c>
      <c r="B3468" s="3" t="s">
        <v>6013</v>
      </c>
      <c r="C3468" s="3"/>
      <c r="D3468" s="3"/>
      <c r="E3468" s="3"/>
      <c r="F3468" s="51" t="str">
        <f t="shared" si="324"/>
        <v>24E9</v>
      </c>
      <c r="G3468" s="51">
        <f t="shared" si="325"/>
        <v>9</v>
      </c>
      <c r="H3468" s="51">
        <f t="shared" si="326"/>
        <v>24</v>
      </c>
      <c r="I3468" s="51" t="str">
        <f t="shared" si="327"/>
        <v>E</v>
      </c>
      <c r="J3468" s="51" t="str">
        <f t="shared" si="328"/>
        <v>MQ250</v>
      </c>
      <c r="K3468" s="76" t="str">
        <f t="shared" si="329"/>
        <v>PC524E9A</v>
      </c>
      <c r="L3468" s="281" t="e">
        <f>VLOOKUP(K3468,'Planilla de control'!#REF!,2,0)</f>
        <v>#REF!</v>
      </c>
      <c r="M3468" s="29" t="e">
        <f>IF(COUNTIF('Planilla de control'!#REF!,K3468)&gt;0,"SI","NO")</f>
        <v>#REF!</v>
      </c>
    </row>
    <row r="3469" spans="1:13" x14ac:dyDescent="0.3">
      <c r="A3469" s="3" t="s">
        <v>19</v>
      </c>
      <c r="B3469" s="3" t="s">
        <v>6014</v>
      </c>
      <c r="C3469" s="3"/>
      <c r="D3469" s="3"/>
      <c r="E3469" s="3"/>
      <c r="F3469" s="51" t="str">
        <f t="shared" si="324"/>
        <v>24E9</v>
      </c>
      <c r="G3469" s="51">
        <f t="shared" si="325"/>
        <v>9</v>
      </c>
      <c r="H3469" s="51">
        <f t="shared" si="326"/>
        <v>24</v>
      </c>
      <c r="I3469" s="51" t="str">
        <f t="shared" si="327"/>
        <v>E</v>
      </c>
      <c r="J3469" s="51" t="str">
        <f t="shared" si="328"/>
        <v>MQ250</v>
      </c>
      <c r="K3469" s="76" t="str">
        <f t="shared" si="329"/>
        <v>PC524E9B</v>
      </c>
      <c r="L3469" s="281" t="e">
        <f>VLOOKUP(K3469,'Planilla de control'!#REF!,2,0)</f>
        <v>#REF!</v>
      </c>
      <c r="M3469" s="29" t="e">
        <f>IF(COUNTIF('Planilla de control'!#REF!,K3469)&gt;0,"SI","NO")</f>
        <v>#REF!</v>
      </c>
    </row>
    <row r="3470" spans="1:13" x14ac:dyDescent="0.3">
      <c r="A3470" s="3" t="s">
        <v>19</v>
      </c>
      <c r="B3470" s="3" t="s">
        <v>6015</v>
      </c>
      <c r="C3470" s="3"/>
      <c r="D3470" s="3"/>
      <c r="E3470" s="3"/>
      <c r="F3470" s="51" t="str">
        <f t="shared" si="324"/>
        <v>24E9</v>
      </c>
      <c r="G3470" s="51">
        <f t="shared" si="325"/>
        <v>9</v>
      </c>
      <c r="H3470" s="51">
        <f t="shared" si="326"/>
        <v>24</v>
      </c>
      <c r="I3470" s="51" t="str">
        <f t="shared" si="327"/>
        <v>E</v>
      </c>
      <c r="J3470" s="51" t="str">
        <f t="shared" si="328"/>
        <v>MQ250</v>
      </c>
      <c r="K3470" s="76" t="str">
        <f t="shared" si="329"/>
        <v>PC524E9C</v>
      </c>
      <c r="L3470" s="281" t="e">
        <f>VLOOKUP(K3470,'Planilla de control'!#REF!,2,0)</f>
        <v>#REF!</v>
      </c>
      <c r="M3470" s="29" t="e">
        <f>IF(COUNTIF('Planilla de control'!#REF!,K3470)&gt;0,"SI","NO")</f>
        <v>#REF!</v>
      </c>
    </row>
    <row r="3471" spans="1:13" x14ac:dyDescent="0.3">
      <c r="A3471" s="3" t="s">
        <v>19</v>
      </c>
      <c r="B3471" s="3" t="s">
        <v>6016</v>
      </c>
      <c r="C3471" s="3"/>
      <c r="D3471" s="3"/>
      <c r="E3471" s="3"/>
      <c r="F3471" s="51" t="str">
        <f t="shared" si="324"/>
        <v>24F1</v>
      </c>
      <c r="G3471" s="51">
        <f t="shared" si="325"/>
        <v>1</v>
      </c>
      <c r="H3471" s="51">
        <f t="shared" si="326"/>
        <v>24</v>
      </c>
      <c r="I3471" s="51" t="str">
        <f t="shared" si="327"/>
        <v>F</v>
      </c>
      <c r="J3471" s="51" t="str">
        <f t="shared" si="328"/>
        <v>MQ250</v>
      </c>
      <c r="K3471" s="76" t="str">
        <f t="shared" si="329"/>
        <v>PC524F1A</v>
      </c>
      <c r="L3471" s="281" t="e">
        <f>VLOOKUP(K3471,'Planilla de control'!#REF!,2,0)</f>
        <v>#REF!</v>
      </c>
      <c r="M3471" s="29" t="e">
        <f>IF(COUNTIF('Planilla de control'!#REF!,K3471)&gt;0,"SI","NO")</f>
        <v>#REF!</v>
      </c>
    </row>
    <row r="3472" spans="1:13" x14ac:dyDescent="0.3">
      <c r="A3472" s="3" t="s">
        <v>19</v>
      </c>
      <c r="B3472" s="3" t="s">
        <v>6017</v>
      </c>
      <c r="C3472" s="3"/>
      <c r="D3472" s="3"/>
      <c r="E3472" s="3"/>
      <c r="F3472" s="51" t="str">
        <f t="shared" si="324"/>
        <v>24F1</v>
      </c>
      <c r="G3472" s="51">
        <f t="shared" si="325"/>
        <v>1</v>
      </c>
      <c r="H3472" s="51">
        <f t="shared" si="326"/>
        <v>24</v>
      </c>
      <c r="I3472" s="51" t="str">
        <f t="shared" si="327"/>
        <v>F</v>
      </c>
      <c r="J3472" s="51" t="str">
        <f t="shared" si="328"/>
        <v>MQ250</v>
      </c>
      <c r="K3472" s="76" t="str">
        <f t="shared" si="329"/>
        <v>PC524F1B</v>
      </c>
      <c r="L3472" s="281" t="e">
        <f>VLOOKUP(K3472,'Planilla de control'!#REF!,2,0)</f>
        <v>#REF!</v>
      </c>
      <c r="M3472" s="29" t="e">
        <f>IF(COUNTIF('Planilla de control'!#REF!,K3472)&gt;0,"SI","NO")</f>
        <v>#REF!</v>
      </c>
    </row>
    <row r="3473" spans="1:13" x14ac:dyDescent="0.3">
      <c r="A3473" s="3" t="s">
        <v>19</v>
      </c>
      <c r="B3473" s="3" t="s">
        <v>6018</v>
      </c>
      <c r="C3473" s="3"/>
      <c r="D3473" s="3"/>
      <c r="E3473" s="3"/>
      <c r="F3473" s="51" t="str">
        <f t="shared" si="324"/>
        <v>24F2</v>
      </c>
      <c r="G3473" s="51">
        <f t="shared" si="325"/>
        <v>2</v>
      </c>
      <c r="H3473" s="51">
        <f t="shared" si="326"/>
        <v>24</v>
      </c>
      <c r="I3473" s="51" t="str">
        <f t="shared" si="327"/>
        <v>F</v>
      </c>
      <c r="J3473" s="51" t="str">
        <f t="shared" si="328"/>
        <v>MQ250</v>
      </c>
      <c r="K3473" s="76" t="str">
        <f t="shared" si="329"/>
        <v>PC524F2A</v>
      </c>
      <c r="L3473" s="281" t="e">
        <f>VLOOKUP(K3473,'Planilla de control'!#REF!,2,0)</f>
        <v>#REF!</v>
      </c>
      <c r="M3473" s="29" t="e">
        <f>IF(COUNTIF('Planilla de control'!#REF!,K3473)&gt;0,"SI","NO")</f>
        <v>#REF!</v>
      </c>
    </row>
    <row r="3474" spans="1:13" x14ac:dyDescent="0.3">
      <c r="A3474" s="3" t="s">
        <v>19</v>
      </c>
      <c r="B3474" s="3" t="s">
        <v>6019</v>
      </c>
      <c r="C3474" s="3"/>
      <c r="D3474" s="3"/>
      <c r="E3474" s="3"/>
      <c r="F3474" s="51" t="str">
        <f t="shared" si="324"/>
        <v>24F2</v>
      </c>
      <c r="G3474" s="51">
        <f t="shared" si="325"/>
        <v>2</v>
      </c>
      <c r="H3474" s="51">
        <f t="shared" si="326"/>
        <v>24</v>
      </c>
      <c r="I3474" s="51" t="str">
        <f t="shared" si="327"/>
        <v>F</v>
      </c>
      <c r="J3474" s="51" t="str">
        <f t="shared" si="328"/>
        <v>MQ250</v>
      </c>
      <c r="K3474" s="76" t="str">
        <f t="shared" si="329"/>
        <v>PC524F2B</v>
      </c>
      <c r="L3474" s="281" t="e">
        <f>VLOOKUP(K3474,'Planilla de control'!#REF!,2,0)</f>
        <v>#REF!</v>
      </c>
      <c r="M3474" s="29" t="e">
        <f>IF(COUNTIF('Planilla de control'!#REF!,K3474)&gt;0,"SI","NO")</f>
        <v>#REF!</v>
      </c>
    </row>
    <row r="3475" spans="1:13" x14ac:dyDescent="0.3">
      <c r="A3475" s="3" t="s">
        <v>19</v>
      </c>
      <c r="B3475" s="3" t="s">
        <v>6020</v>
      </c>
      <c r="C3475" s="3"/>
      <c r="D3475" s="3"/>
      <c r="E3475" s="3"/>
      <c r="F3475" s="51" t="str">
        <f t="shared" si="324"/>
        <v>24F3</v>
      </c>
      <c r="G3475" s="51">
        <f t="shared" si="325"/>
        <v>3</v>
      </c>
      <c r="H3475" s="51">
        <f t="shared" si="326"/>
        <v>24</v>
      </c>
      <c r="I3475" s="51" t="str">
        <f t="shared" si="327"/>
        <v>F</v>
      </c>
      <c r="J3475" s="51" t="str">
        <f t="shared" si="328"/>
        <v>MQ250</v>
      </c>
      <c r="K3475" s="76" t="str">
        <f t="shared" si="329"/>
        <v>PC524F3A</v>
      </c>
      <c r="L3475" s="281" t="e">
        <f>VLOOKUP(K3475,'Planilla de control'!#REF!,2,0)</f>
        <v>#REF!</v>
      </c>
      <c r="M3475" s="29" t="e">
        <f>IF(COUNTIF('Planilla de control'!#REF!,K3475)&gt;0,"SI","NO")</f>
        <v>#REF!</v>
      </c>
    </row>
    <row r="3476" spans="1:13" x14ac:dyDescent="0.3">
      <c r="A3476" s="3" t="s">
        <v>19</v>
      </c>
      <c r="B3476" s="3" t="s">
        <v>6021</v>
      </c>
      <c r="C3476" s="3"/>
      <c r="D3476" s="3"/>
      <c r="E3476" s="3"/>
      <c r="F3476" s="51" t="str">
        <f t="shared" si="324"/>
        <v>24F3</v>
      </c>
      <c r="G3476" s="51">
        <f t="shared" si="325"/>
        <v>3</v>
      </c>
      <c r="H3476" s="51">
        <f t="shared" si="326"/>
        <v>24</v>
      </c>
      <c r="I3476" s="51" t="str">
        <f t="shared" si="327"/>
        <v>F</v>
      </c>
      <c r="J3476" s="51" t="str">
        <f t="shared" si="328"/>
        <v>MQ250</v>
      </c>
      <c r="K3476" s="76" t="str">
        <f t="shared" si="329"/>
        <v>PC524F3B</v>
      </c>
      <c r="L3476" s="281" t="e">
        <f>VLOOKUP(K3476,'Planilla de control'!#REF!,2,0)</f>
        <v>#REF!</v>
      </c>
      <c r="M3476" s="29" t="e">
        <f>IF(COUNTIF('Planilla de control'!#REF!,K3476)&gt;0,"SI","NO")</f>
        <v>#REF!</v>
      </c>
    </row>
    <row r="3477" spans="1:13" x14ac:dyDescent="0.3">
      <c r="A3477" s="3" t="s">
        <v>19</v>
      </c>
      <c r="B3477" s="3" t="s">
        <v>6022</v>
      </c>
      <c r="C3477" s="3"/>
      <c r="D3477" s="3"/>
      <c r="E3477" s="3"/>
      <c r="F3477" s="51" t="str">
        <f t="shared" si="324"/>
        <v>24F4</v>
      </c>
      <c r="G3477" s="51">
        <f t="shared" si="325"/>
        <v>4</v>
      </c>
      <c r="H3477" s="51">
        <f t="shared" si="326"/>
        <v>24</v>
      </c>
      <c r="I3477" s="51" t="str">
        <f t="shared" si="327"/>
        <v>F</v>
      </c>
      <c r="J3477" s="51" t="str">
        <f t="shared" si="328"/>
        <v>MQ250</v>
      </c>
      <c r="K3477" s="76" t="str">
        <f t="shared" si="329"/>
        <v>PC524F4A</v>
      </c>
      <c r="L3477" s="281" t="e">
        <f>VLOOKUP(K3477,'Planilla de control'!#REF!,2,0)</f>
        <v>#REF!</v>
      </c>
      <c r="M3477" s="29" t="e">
        <f>IF(COUNTIF('Planilla de control'!#REF!,K3477)&gt;0,"SI","NO")</f>
        <v>#REF!</v>
      </c>
    </row>
    <row r="3478" spans="1:13" x14ac:dyDescent="0.3">
      <c r="A3478" s="3" t="s">
        <v>19</v>
      </c>
      <c r="B3478" s="3" t="s">
        <v>6023</v>
      </c>
      <c r="C3478" s="3"/>
      <c r="D3478" s="3"/>
      <c r="E3478" s="3"/>
      <c r="F3478" s="51" t="str">
        <f t="shared" si="324"/>
        <v>24F4</v>
      </c>
      <c r="G3478" s="51">
        <f t="shared" si="325"/>
        <v>4</v>
      </c>
      <c r="H3478" s="51">
        <f t="shared" si="326"/>
        <v>24</v>
      </c>
      <c r="I3478" s="51" t="str">
        <f t="shared" si="327"/>
        <v>F</v>
      </c>
      <c r="J3478" s="51" t="str">
        <f t="shared" si="328"/>
        <v>MQ250</v>
      </c>
      <c r="K3478" s="76" t="str">
        <f t="shared" si="329"/>
        <v>PC524F4B</v>
      </c>
      <c r="L3478" s="281" t="e">
        <f>VLOOKUP(K3478,'Planilla de control'!#REF!,2,0)</f>
        <v>#REF!</v>
      </c>
      <c r="M3478" s="29" t="e">
        <f>IF(COUNTIF('Planilla de control'!#REF!,K3478)&gt;0,"SI","NO")</f>
        <v>#REF!</v>
      </c>
    </row>
    <row r="3479" spans="1:13" x14ac:dyDescent="0.3">
      <c r="A3479" s="3" t="s">
        <v>19</v>
      </c>
      <c r="B3479" s="3" t="s">
        <v>6024</v>
      </c>
      <c r="C3479" s="3"/>
      <c r="D3479" s="3"/>
      <c r="E3479" s="3"/>
      <c r="F3479" s="51" t="str">
        <f t="shared" si="324"/>
        <v>24F5</v>
      </c>
      <c r="G3479" s="51">
        <f t="shared" si="325"/>
        <v>5</v>
      </c>
      <c r="H3479" s="51">
        <f t="shared" si="326"/>
        <v>24</v>
      </c>
      <c r="I3479" s="51" t="str">
        <f t="shared" si="327"/>
        <v>F</v>
      </c>
      <c r="J3479" s="51" t="str">
        <f t="shared" si="328"/>
        <v>MQ250</v>
      </c>
      <c r="K3479" s="76" t="str">
        <f t="shared" si="329"/>
        <v>PC524F5A</v>
      </c>
      <c r="L3479" s="281" t="e">
        <f>VLOOKUP(K3479,'Planilla de control'!#REF!,2,0)</f>
        <v>#REF!</v>
      </c>
      <c r="M3479" s="29" t="e">
        <f>IF(COUNTIF('Planilla de control'!#REF!,K3479)&gt;0,"SI","NO")</f>
        <v>#REF!</v>
      </c>
    </row>
    <row r="3480" spans="1:13" x14ac:dyDescent="0.3">
      <c r="A3480" s="3" t="s">
        <v>19</v>
      </c>
      <c r="B3480" s="3" t="s">
        <v>6025</v>
      </c>
      <c r="C3480" s="3"/>
      <c r="D3480" s="3"/>
      <c r="E3480" s="3"/>
      <c r="F3480" s="51" t="str">
        <f t="shared" si="324"/>
        <v>24F5</v>
      </c>
      <c r="G3480" s="51">
        <f t="shared" si="325"/>
        <v>5</v>
      </c>
      <c r="H3480" s="51">
        <f t="shared" si="326"/>
        <v>24</v>
      </c>
      <c r="I3480" s="51" t="str">
        <f t="shared" si="327"/>
        <v>F</v>
      </c>
      <c r="J3480" s="51" t="str">
        <f t="shared" si="328"/>
        <v>MQ250</v>
      </c>
      <c r="K3480" s="76" t="str">
        <f t="shared" si="329"/>
        <v>PC524F5B</v>
      </c>
      <c r="L3480" s="281" t="e">
        <f>VLOOKUP(K3480,'Planilla de control'!#REF!,2,0)</f>
        <v>#REF!</v>
      </c>
      <c r="M3480" s="29" t="e">
        <f>IF(COUNTIF('Planilla de control'!#REF!,K3480)&gt;0,"SI","NO")</f>
        <v>#REF!</v>
      </c>
    </row>
    <row r="3481" spans="1:13" x14ac:dyDescent="0.3">
      <c r="A3481" s="3" t="s">
        <v>19</v>
      </c>
      <c r="B3481" s="3" t="s">
        <v>6026</v>
      </c>
      <c r="C3481" s="3"/>
      <c r="D3481" s="3"/>
      <c r="E3481" s="3"/>
      <c r="F3481" s="51" t="str">
        <f t="shared" si="324"/>
        <v>24F6</v>
      </c>
      <c r="G3481" s="51">
        <f t="shared" si="325"/>
        <v>6</v>
      </c>
      <c r="H3481" s="51">
        <f t="shared" si="326"/>
        <v>24</v>
      </c>
      <c r="I3481" s="51" t="str">
        <f t="shared" si="327"/>
        <v>F</v>
      </c>
      <c r="J3481" s="51" t="str">
        <f t="shared" si="328"/>
        <v>MQ250</v>
      </c>
      <c r="K3481" s="76" t="str">
        <f t="shared" si="329"/>
        <v>PC524F6A</v>
      </c>
      <c r="L3481" s="281" t="e">
        <f>VLOOKUP(K3481,'Planilla de control'!#REF!,2,0)</f>
        <v>#REF!</v>
      </c>
      <c r="M3481" s="29" t="e">
        <f>IF(COUNTIF('Planilla de control'!#REF!,K3481)&gt;0,"SI","NO")</f>
        <v>#REF!</v>
      </c>
    </row>
    <row r="3482" spans="1:13" x14ac:dyDescent="0.3">
      <c r="A3482" s="3" t="s">
        <v>19</v>
      </c>
      <c r="B3482" s="3" t="s">
        <v>6027</v>
      </c>
      <c r="C3482" s="3"/>
      <c r="D3482" s="3"/>
      <c r="E3482" s="3"/>
      <c r="F3482" s="51" t="str">
        <f t="shared" si="324"/>
        <v>24F6</v>
      </c>
      <c r="G3482" s="51">
        <f t="shared" si="325"/>
        <v>6</v>
      </c>
      <c r="H3482" s="51">
        <f t="shared" si="326"/>
        <v>24</v>
      </c>
      <c r="I3482" s="51" t="str">
        <f t="shared" si="327"/>
        <v>F</v>
      </c>
      <c r="J3482" s="51" t="str">
        <f t="shared" si="328"/>
        <v>MQ250</v>
      </c>
      <c r="K3482" s="76" t="str">
        <f t="shared" si="329"/>
        <v>PC524F6B</v>
      </c>
      <c r="L3482" s="281" t="e">
        <f>VLOOKUP(K3482,'Planilla de control'!#REF!,2,0)</f>
        <v>#REF!</v>
      </c>
      <c r="M3482" s="29" t="e">
        <f>IF(COUNTIF('Planilla de control'!#REF!,K3482)&gt;0,"SI","NO")</f>
        <v>#REF!</v>
      </c>
    </row>
    <row r="3483" spans="1:13" x14ac:dyDescent="0.3">
      <c r="A3483" s="3" t="s">
        <v>19</v>
      </c>
      <c r="B3483" s="3" t="s">
        <v>6028</v>
      </c>
      <c r="C3483" s="3"/>
      <c r="D3483" s="3"/>
      <c r="E3483" s="3"/>
      <c r="F3483" s="51" t="str">
        <f t="shared" si="324"/>
        <v>24F7</v>
      </c>
      <c r="G3483" s="51">
        <f t="shared" si="325"/>
        <v>7</v>
      </c>
      <c r="H3483" s="51">
        <f t="shared" si="326"/>
        <v>24</v>
      </c>
      <c r="I3483" s="51" t="str">
        <f t="shared" si="327"/>
        <v>F</v>
      </c>
      <c r="J3483" s="51" t="str">
        <f t="shared" si="328"/>
        <v>MQ250</v>
      </c>
      <c r="K3483" s="76" t="str">
        <f t="shared" si="329"/>
        <v>PC524F7A</v>
      </c>
      <c r="L3483" s="281" t="e">
        <f>VLOOKUP(K3483,'Planilla de control'!#REF!,2,0)</f>
        <v>#REF!</v>
      </c>
      <c r="M3483" s="29" t="e">
        <f>IF(COUNTIF('Planilla de control'!#REF!,K3483)&gt;0,"SI","NO")</f>
        <v>#REF!</v>
      </c>
    </row>
    <row r="3484" spans="1:13" x14ac:dyDescent="0.3">
      <c r="A3484" s="3" t="s">
        <v>19</v>
      </c>
      <c r="B3484" s="3" t="s">
        <v>6029</v>
      </c>
      <c r="C3484" s="3"/>
      <c r="D3484" s="3"/>
      <c r="E3484" s="3"/>
      <c r="F3484" s="51" t="str">
        <f t="shared" si="324"/>
        <v>24F7</v>
      </c>
      <c r="G3484" s="51">
        <f t="shared" si="325"/>
        <v>7</v>
      </c>
      <c r="H3484" s="51">
        <f t="shared" si="326"/>
        <v>24</v>
      </c>
      <c r="I3484" s="51" t="str">
        <f t="shared" si="327"/>
        <v>F</v>
      </c>
      <c r="J3484" s="51" t="str">
        <f t="shared" si="328"/>
        <v>MQ250</v>
      </c>
      <c r="K3484" s="76" t="str">
        <f t="shared" si="329"/>
        <v>PC524F7B</v>
      </c>
      <c r="L3484" s="281" t="e">
        <f>VLOOKUP(K3484,'Planilla de control'!#REF!,2,0)</f>
        <v>#REF!</v>
      </c>
      <c r="M3484" s="29" t="e">
        <f>IF(COUNTIF('Planilla de control'!#REF!,K3484)&gt;0,"SI","NO")</f>
        <v>#REF!</v>
      </c>
    </row>
    <row r="3485" spans="1:13" x14ac:dyDescent="0.3">
      <c r="A3485" s="3" t="s">
        <v>19</v>
      </c>
      <c r="B3485" s="3" t="s">
        <v>6030</v>
      </c>
      <c r="C3485" s="3"/>
      <c r="D3485" s="3"/>
      <c r="E3485" s="3"/>
      <c r="F3485" s="51" t="str">
        <f t="shared" si="324"/>
        <v>24F8</v>
      </c>
      <c r="G3485" s="51">
        <f t="shared" si="325"/>
        <v>8</v>
      </c>
      <c r="H3485" s="51">
        <f t="shared" si="326"/>
        <v>24</v>
      </c>
      <c r="I3485" s="51" t="str">
        <f t="shared" si="327"/>
        <v>F</v>
      </c>
      <c r="J3485" s="51" t="str">
        <f t="shared" si="328"/>
        <v>MQ250</v>
      </c>
      <c r="K3485" s="76" t="str">
        <f t="shared" si="329"/>
        <v>PC524F8A</v>
      </c>
      <c r="L3485" s="281" t="e">
        <f>VLOOKUP(K3485,'Planilla de control'!#REF!,2,0)</f>
        <v>#REF!</v>
      </c>
      <c r="M3485" s="29" t="e">
        <f>IF(COUNTIF('Planilla de control'!#REF!,K3485)&gt;0,"SI","NO")</f>
        <v>#REF!</v>
      </c>
    </row>
    <row r="3486" spans="1:13" x14ac:dyDescent="0.3">
      <c r="A3486" s="3" t="s">
        <v>19</v>
      </c>
      <c r="B3486" s="3" t="s">
        <v>6031</v>
      </c>
      <c r="C3486" s="3"/>
      <c r="D3486" s="3"/>
      <c r="E3486" s="3"/>
      <c r="F3486" s="51" t="str">
        <f t="shared" si="324"/>
        <v>24F8</v>
      </c>
      <c r="G3486" s="51">
        <f t="shared" si="325"/>
        <v>8</v>
      </c>
      <c r="H3486" s="51">
        <f t="shared" si="326"/>
        <v>24</v>
      </c>
      <c r="I3486" s="51" t="str">
        <f t="shared" si="327"/>
        <v>F</v>
      </c>
      <c r="J3486" s="51" t="str">
        <f t="shared" si="328"/>
        <v>MQ250</v>
      </c>
      <c r="K3486" s="76" t="str">
        <f t="shared" si="329"/>
        <v>PC524F8B</v>
      </c>
      <c r="L3486" s="281" t="e">
        <f>VLOOKUP(K3486,'Planilla de control'!#REF!,2,0)</f>
        <v>#REF!</v>
      </c>
      <c r="M3486" s="29" t="e">
        <f>IF(COUNTIF('Planilla de control'!#REF!,K3486)&gt;0,"SI","NO")</f>
        <v>#REF!</v>
      </c>
    </row>
    <row r="3487" spans="1:13" x14ac:dyDescent="0.3">
      <c r="A3487" s="3" t="s">
        <v>19</v>
      </c>
      <c r="B3487" s="3" t="s">
        <v>6032</v>
      </c>
      <c r="C3487" s="3"/>
      <c r="D3487" s="3"/>
      <c r="E3487" s="3"/>
      <c r="F3487" s="51" t="str">
        <f t="shared" si="324"/>
        <v>24F9</v>
      </c>
      <c r="G3487" s="51">
        <f t="shared" si="325"/>
        <v>9</v>
      </c>
      <c r="H3487" s="51">
        <f t="shared" si="326"/>
        <v>24</v>
      </c>
      <c r="I3487" s="51" t="str">
        <f t="shared" si="327"/>
        <v>F</v>
      </c>
      <c r="J3487" s="51" t="str">
        <f t="shared" si="328"/>
        <v>MQ250</v>
      </c>
      <c r="K3487" s="76" t="str">
        <f t="shared" si="329"/>
        <v>PC524F9A</v>
      </c>
      <c r="L3487" s="281" t="e">
        <f>VLOOKUP(K3487,'Planilla de control'!#REF!,2,0)</f>
        <v>#REF!</v>
      </c>
      <c r="M3487" s="29" t="e">
        <f>IF(COUNTIF('Planilla de control'!#REF!,K3487)&gt;0,"SI","NO")</f>
        <v>#REF!</v>
      </c>
    </row>
    <row r="3488" spans="1:13" x14ac:dyDescent="0.3">
      <c r="A3488" s="3" t="s">
        <v>19</v>
      </c>
      <c r="B3488" s="3" t="s">
        <v>6033</v>
      </c>
      <c r="C3488" s="3"/>
      <c r="D3488" s="3"/>
      <c r="E3488" s="3"/>
      <c r="F3488" s="51" t="str">
        <f t="shared" si="324"/>
        <v>24F9</v>
      </c>
      <c r="G3488" s="51">
        <f t="shared" si="325"/>
        <v>9</v>
      </c>
      <c r="H3488" s="51">
        <f t="shared" si="326"/>
        <v>24</v>
      </c>
      <c r="I3488" s="51" t="str">
        <f t="shared" si="327"/>
        <v>F</v>
      </c>
      <c r="J3488" s="51" t="str">
        <f t="shared" si="328"/>
        <v>MQ250</v>
      </c>
      <c r="K3488" s="76" t="str">
        <f t="shared" si="329"/>
        <v>PC524F9B</v>
      </c>
      <c r="L3488" s="281" t="e">
        <f>VLOOKUP(K3488,'Planilla de control'!#REF!,2,0)</f>
        <v>#REF!</v>
      </c>
      <c r="M3488" s="29" t="e">
        <f>IF(COUNTIF('Planilla de control'!#REF!,K3488)&gt;0,"SI","NO")</f>
        <v>#REF!</v>
      </c>
    </row>
    <row r="3489" spans="1:13" x14ac:dyDescent="0.3">
      <c r="A3489" s="3" t="s">
        <v>19</v>
      </c>
      <c r="B3489" s="3" t="s">
        <v>6034</v>
      </c>
      <c r="C3489" s="3"/>
      <c r="D3489" s="3"/>
      <c r="E3489" s="3"/>
      <c r="F3489" s="51" t="str">
        <f t="shared" si="324"/>
        <v>24F9</v>
      </c>
      <c r="G3489" s="51">
        <f t="shared" si="325"/>
        <v>9</v>
      </c>
      <c r="H3489" s="51">
        <f t="shared" si="326"/>
        <v>24</v>
      </c>
      <c r="I3489" s="51" t="str">
        <f t="shared" si="327"/>
        <v>F</v>
      </c>
      <c r="J3489" s="51" t="str">
        <f t="shared" si="328"/>
        <v>MQ250</v>
      </c>
      <c r="K3489" s="76" t="str">
        <f t="shared" si="329"/>
        <v>PC524F9C</v>
      </c>
      <c r="L3489" s="281" t="e">
        <f>VLOOKUP(K3489,'Planilla de control'!#REF!,2,0)</f>
        <v>#REF!</v>
      </c>
      <c r="M3489" s="29" t="e">
        <f>IF(COUNTIF('Planilla de control'!#REF!,K3489)&gt;0,"SI","NO")</f>
        <v>#REF!</v>
      </c>
    </row>
    <row r="3490" spans="1:13" x14ac:dyDescent="0.3">
      <c r="A3490" s="3" t="s">
        <v>19</v>
      </c>
      <c r="B3490" s="3" t="s">
        <v>6035</v>
      </c>
      <c r="C3490" s="3"/>
      <c r="D3490" s="3"/>
      <c r="E3490" s="3"/>
      <c r="F3490" s="51" t="str">
        <f t="shared" si="324"/>
        <v>24G1</v>
      </c>
      <c r="G3490" s="51">
        <f t="shared" si="325"/>
        <v>1</v>
      </c>
      <c r="H3490" s="51">
        <f t="shared" si="326"/>
        <v>24</v>
      </c>
      <c r="I3490" s="51" t="str">
        <f t="shared" si="327"/>
        <v>G</v>
      </c>
      <c r="J3490" s="51" t="str">
        <f t="shared" si="328"/>
        <v>MQ250</v>
      </c>
      <c r="K3490" s="76" t="str">
        <f t="shared" si="329"/>
        <v>PC524G1A</v>
      </c>
      <c r="L3490" s="281" t="e">
        <f>VLOOKUP(K3490,'Planilla de control'!#REF!,2,0)</f>
        <v>#REF!</v>
      </c>
      <c r="M3490" s="29" t="e">
        <f>IF(COUNTIF('Planilla de control'!#REF!,K3490)&gt;0,"SI","NO")</f>
        <v>#REF!</v>
      </c>
    </row>
    <row r="3491" spans="1:13" x14ac:dyDescent="0.3">
      <c r="A3491" s="3" t="s">
        <v>19</v>
      </c>
      <c r="B3491" s="3" t="s">
        <v>6036</v>
      </c>
      <c r="C3491" s="3"/>
      <c r="D3491" s="3"/>
      <c r="E3491" s="3"/>
      <c r="F3491" s="51" t="str">
        <f t="shared" si="324"/>
        <v>24G1</v>
      </c>
      <c r="G3491" s="51">
        <f t="shared" si="325"/>
        <v>1</v>
      </c>
      <c r="H3491" s="51">
        <f t="shared" si="326"/>
        <v>24</v>
      </c>
      <c r="I3491" s="51" t="str">
        <f t="shared" si="327"/>
        <v>G</v>
      </c>
      <c r="J3491" s="51" t="str">
        <f t="shared" si="328"/>
        <v>MQ250</v>
      </c>
      <c r="K3491" s="76" t="str">
        <f t="shared" si="329"/>
        <v>PC524G1B</v>
      </c>
      <c r="L3491" s="281" t="e">
        <f>VLOOKUP(K3491,'Planilla de control'!#REF!,2,0)</f>
        <v>#REF!</v>
      </c>
      <c r="M3491" s="29" t="e">
        <f>IF(COUNTIF('Planilla de control'!#REF!,K3491)&gt;0,"SI","NO")</f>
        <v>#REF!</v>
      </c>
    </row>
    <row r="3492" spans="1:13" x14ac:dyDescent="0.3">
      <c r="A3492" s="3" t="s">
        <v>19</v>
      </c>
      <c r="B3492" s="3" t="s">
        <v>6037</v>
      </c>
      <c r="C3492" s="3"/>
      <c r="D3492" s="3"/>
      <c r="E3492" s="3"/>
      <c r="F3492" s="51" t="str">
        <f t="shared" si="324"/>
        <v>24G2</v>
      </c>
      <c r="G3492" s="51">
        <f t="shared" si="325"/>
        <v>2</v>
      </c>
      <c r="H3492" s="51">
        <f t="shared" si="326"/>
        <v>24</v>
      </c>
      <c r="I3492" s="51" t="str">
        <f t="shared" si="327"/>
        <v>G</v>
      </c>
      <c r="J3492" s="51" t="str">
        <f t="shared" si="328"/>
        <v>MQ250</v>
      </c>
      <c r="K3492" s="76" t="str">
        <f t="shared" si="329"/>
        <v>PC524G2A</v>
      </c>
      <c r="L3492" s="281" t="e">
        <f>VLOOKUP(K3492,'Planilla de control'!#REF!,2,0)</f>
        <v>#REF!</v>
      </c>
      <c r="M3492" s="29" t="e">
        <f>IF(COUNTIF('Planilla de control'!#REF!,K3492)&gt;0,"SI","NO")</f>
        <v>#REF!</v>
      </c>
    </row>
    <row r="3493" spans="1:13" x14ac:dyDescent="0.3">
      <c r="A3493" s="3" t="s">
        <v>19</v>
      </c>
      <c r="B3493" s="3" t="s">
        <v>6038</v>
      </c>
      <c r="C3493" s="3"/>
      <c r="D3493" s="3"/>
      <c r="E3493" s="3"/>
      <c r="F3493" s="51" t="str">
        <f t="shared" si="324"/>
        <v>24G2</v>
      </c>
      <c r="G3493" s="51">
        <f t="shared" si="325"/>
        <v>2</v>
      </c>
      <c r="H3493" s="51">
        <f t="shared" si="326"/>
        <v>24</v>
      </c>
      <c r="I3493" s="51" t="str">
        <f t="shared" si="327"/>
        <v>G</v>
      </c>
      <c r="J3493" s="51" t="str">
        <f t="shared" si="328"/>
        <v>MQ250</v>
      </c>
      <c r="K3493" s="76" t="str">
        <f t="shared" si="329"/>
        <v>PC524G2B</v>
      </c>
      <c r="L3493" s="281" t="e">
        <f>VLOOKUP(K3493,'Planilla de control'!#REF!,2,0)</f>
        <v>#REF!</v>
      </c>
      <c r="M3493" s="29" t="e">
        <f>IF(COUNTIF('Planilla de control'!#REF!,K3493)&gt;0,"SI","NO")</f>
        <v>#REF!</v>
      </c>
    </row>
    <row r="3494" spans="1:13" x14ac:dyDescent="0.3">
      <c r="A3494" s="3" t="s">
        <v>19</v>
      </c>
      <c r="B3494" s="3" t="s">
        <v>6039</v>
      </c>
      <c r="C3494" s="3"/>
      <c r="D3494" s="3"/>
      <c r="E3494" s="3"/>
      <c r="F3494" s="51" t="str">
        <f t="shared" si="324"/>
        <v>24G3</v>
      </c>
      <c r="G3494" s="51">
        <f t="shared" si="325"/>
        <v>3</v>
      </c>
      <c r="H3494" s="51">
        <f t="shared" si="326"/>
        <v>24</v>
      </c>
      <c r="I3494" s="51" t="str">
        <f t="shared" si="327"/>
        <v>G</v>
      </c>
      <c r="J3494" s="51" t="str">
        <f t="shared" si="328"/>
        <v>MQ250</v>
      </c>
      <c r="K3494" s="76" t="str">
        <f t="shared" si="329"/>
        <v>PC524G3A</v>
      </c>
      <c r="L3494" s="281" t="e">
        <f>VLOOKUP(K3494,'Planilla de control'!#REF!,2,0)</f>
        <v>#REF!</v>
      </c>
      <c r="M3494" s="29" t="e">
        <f>IF(COUNTIF('Planilla de control'!#REF!,K3494)&gt;0,"SI","NO")</f>
        <v>#REF!</v>
      </c>
    </row>
    <row r="3495" spans="1:13" x14ac:dyDescent="0.3">
      <c r="A3495" s="3" t="s">
        <v>19</v>
      </c>
      <c r="B3495" s="3" t="s">
        <v>6040</v>
      </c>
      <c r="C3495" s="3"/>
      <c r="D3495" s="3"/>
      <c r="E3495" s="3"/>
      <c r="F3495" s="51" t="str">
        <f t="shared" si="324"/>
        <v>24G3</v>
      </c>
      <c r="G3495" s="51">
        <f t="shared" si="325"/>
        <v>3</v>
      </c>
      <c r="H3495" s="51">
        <f t="shared" si="326"/>
        <v>24</v>
      </c>
      <c r="I3495" s="51" t="str">
        <f t="shared" si="327"/>
        <v>G</v>
      </c>
      <c r="J3495" s="51" t="str">
        <f t="shared" si="328"/>
        <v>MQ250</v>
      </c>
      <c r="K3495" s="76" t="str">
        <f t="shared" si="329"/>
        <v>PC524G3B</v>
      </c>
      <c r="L3495" s="281" t="e">
        <f>VLOOKUP(K3495,'Planilla de control'!#REF!,2,0)</f>
        <v>#REF!</v>
      </c>
      <c r="M3495" s="29" t="e">
        <f>IF(COUNTIF('Planilla de control'!#REF!,K3495)&gt;0,"SI","NO")</f>
        <v>#REF!</v>
      </c>
    </row>
    <row r="3496" spans="1:13" x14ac:dyDescent="0.3">
      <c r="A3496" s="3" t="s">
        <v>19</v>
      </c>
      <c r="B3496" s="3" t="s">
        <v>6041</v>
      </c>
      <c r="C3496" s="3"/>
      <c r="D3496" s="3"/>
      <c r="E3496" s="3"/>
      <c r="F3496" s="51" t="str">
        <f t="shared" si="324"/>
        <v>24G4</v>
      </c>
      <c r="G3496" s="51">
        <f t="shared" si="325"/>
        <v>4</v>
      </c>
      <c r="H3496" s="51">
        <f t="shared" si="326"/>
        <v>24</v>
      </c>
      <c r="I3496" s="51" t="str">
        <f t="shared" si="327"/>
        <v>G</v>
      </c>
      <c r="J3496" s="51" t="str">
        <f t="shared" si="328"/>
        <v>MQ250</v>
      </c>
      <c r="K3496" s="76" t="str">
        <f t="shared" si="329"/>
        <v>PC524G4A</v>
      </c>
      <c r="L3496" s="281" t="e">
        <f>VLOOKUP(K3496,'Planilla de control'!#REF!,2,0)</f>
        <v>#REF!</v>
      </c>
      <c r="M3496" s="29" t="e">
        <f>IF(COUNTIF('Planilla de control'!#REF!,K3496)&gt;0,"SI","NO")</f>
        <v>#REF!</v>
      </c>
    </row>
    <row r="3497" spans="1:13" x14ac:dyDescent="0.3">
      <c r="A3497" s="3" t="s">
        <v>19</v>
      </c>
      <c r="B3497" s="3" t="s">
        <v>6042</v>
      </c>
      <c r="C3497" s="3"/>
      <c r="D3497" s="3"/>
      <c r="E3497" s="3"/>
      <c r="F3497" s="51" t="str">
        <f t="shared" si="324"/>
        <v>24G4</v>
      </c>
      <c r="G3497" s="51">
        <f t="shared" si="325"/>
        <v>4</v>
      </c>
      <c r="H3497" s="51">
        <f t="shared" si="326"/>
        <v>24</v>
      </c>
      <c r="I3497" s="51" t="str">
        <f t="shared" si="327"/>
        <v>G</v>
      </c>
      <c r="J3497" s="51" t="str">
        <f t="shared" si="328"/>
        <v>MQ250</v>
      </c>
      <c r="K3497" s="76" t="str">
        <f t="shared" si="329"/>
        <v>PC524G4B</v>
      </c>
      <c r="L3497" s="281" t="e">
        <f>VLOOKUP(K3497,'Planilla de control'!#REF!,2,0)</f>
        <v>#REF!</v>
      </c>
      <c r="M3497" s="29" t="e">
        <f>IF(COUNTIF('Planilla de control'!#REF!,K3497)&gt;0,"SI","NO")</f>
        <v>#REF!</v>
      </c>
    </row>
    <row r="3498" spans="1:13" x14ac:dyDescent="0.3">
      <c r="A3498" s="3" t="s">
        <v>19</v>
      </c>
      <c r="B3498" s="3" t="s">
        <v>6043</v>
      </c>
      <c r="C3498" s="3"/>
      <c r="D3498" s="3"/>
      <c r="E3498" s="3"/>
      <c r="F3498" s="51" t="str">
        <f t="shared" si="324"/>
        <v>24G5</v>
      </c>
      <c r="G3498" s="51">
        <f t="shared" si="325"/>
        <v>5</v>
      </c>
      <c r="H3498" s="51">
        <f t="shared" si="326"/>
        <v>24</v>
      </c>
      <c r="I3498" s="51" t="str">
        <f t="shared" si="327"/>
        <v>G</v>
      </c>
      <c r="J3498" s="51" t="str">
        <f t="shared" si="328"/>
        <v>MQ250</v>
      </c>
      <c r="K3498" s="76" t="str">
        <f t="shared" si="329"/>
        <v>PC524G5A</v>
      </c>
      <c r="L3498" s="281" t="e">
        <f>VLOOKUP(K3498,'Planilla de control'!#REF!,2,0)</f>
        <v>#REF!</v>
      </c>
      <c r="M3498" s="29" t="e">
        <f>IF(COUNTIF('Planilla de control'!#REF!,K3498)&gt;0,"SI","NO")</f>
        <v>#REF!</v>
      </c>
    </row>
    <row r="3499" spans="1:13" x14ac:dyDescent="0.3">
      <c r="A3499" s="3" t="s">
        <v>19</v>
      </c>
      <c r="B3499" s="3" t="s">
        <v>6044</v>
      </c>
      <c r="C3499" s="3"/>
      <c r="D3499" s="3"/>
      <c r="E3499" s="3"/>
      <c r="F3499" s="51" t="str">
        <f t="shared" si="324"/>
        <v>24G5</v>
      </c>
      <c r="G3499" s="51">
        <f t="shared" si="325"/>
        <v>5</v>
      </c>
      <c r="H3499" s="51">
        <f t="shared" si="326"/>
        <v>24</v>
      </c>
      <c r="I3499" s="51" t="str">
        <f t="shared" si="327"/>
        <v>G</v>
      </c>
      <c r="J3499" s="51" t="str">
        <f t="shared" si="328"/>
        <v>MQ250</v>
      </c>
      <c r="K3499" s="76" t="str">
        <f t="shared" si="329"/>
        <v>PC524G5B</v>
      </c>
      <c r="L3499" s="281" t="e">
        <f>VLOOKUP(K3499,'Planilla de control'!#REF!,2,0)</f>
        <v>#REF!</v>
      </c>
      <c r="M3499" s="29" t="e">
        <f>IF(COUNTIF('Planilla de control'!#REF!,K3499)&gt;0,"SI","NO")</f>
        <v>#REF!</v>
      </c>
    </row>
    <row r="3500" spans="1:13" x14ac:dyDescent="0.3">
      <c r="A3500" s="3" t="s">
        <v>19</v>
      </c>
      <c r="B3500" s="3" t="s">
        <v>6045</v>
      </c>
      <c r="C3500" s="3"/>
      <c r="D3500" s="3"/>
      <c r="E3500" s="3"/>
      <c r="F3500" s="51" t="str">
        <f t="shared" si="324"/>
        <v>24G6</v>
      </c>
      <c r="G3500" s="51">
        <f t="shared" si="325"/>
        <v>6</v>
      </c>
      <c r="H3500" s="51">
        <f t="shared" si="326"/>
        <v>24</v>
      </c>
      <c r="I3500" s="51" t="str">
        <f t="shared" si="327"/>
        <v>G</v>
      </c>
      <c r="J3500" s="51" t="str">
        <f t="shared" si="328"/>
        <v>MQ250</v>
      </c>
      <c r="K3500" s="76" t="str">
        <f t="shared" si="329"/>
        <v>PC524G6A</v>
      </c>
      <c r="L3500" s="281" t="e">
        <f>VLOOKUP(K3500,'Planilla de control'!#REF!,2,0)</f>
        <v>#REF!</v>
      </c>
      <c r="M3500" s="29" t="e">
        <f>IF(COUNTIF('Planilla de control'!#REF!,K3500)&gt;0,"SI","NO")</f>
        <v>#REF!</v>
      </c>
    </row>
    <row r="3501" spans="1:13" x14ac:dyDescent="0.3">
      <c r="A3501" s="3" t="s">
        <v>19</v>
      </c>
      <c r="B3501" s="3" t="s">
        <v>6046</v>
      </c>
      <c r="C3501" s="3"/>
      <c r="D3501" s="3"/>
      <c r="E3501" s="3"/>
      <c r="F3501" s="51" t="str">
        <f t="shared" si="324"/>
        <v>24G6</v>
      </c>
      <c r="G3501" s="51">
        <f t="shared" si="325"/>
        <v>6</v>
      </c>
      <c r="H3501" s="51">
        <f t="shared" si="326"/>
        <v>24</v>
      </c>
      <c r="I3501" s="51" t="str">
        <f t="shared" si="327"/>
        <v>G</v>
      </c>
      <c r="J3501" s="51" t="str">
        <f t="shared" si="328"/>
        <v>MQ250</v>
      </c>
      <c r="K3501" s="76" t="str">
        <f t="shared" si="329"/>
        <v>PC524G6B</v>
      </c>
      <c r="L3501" s="281" t="e">
        <f>VLOOKUP(K3501,'Planilla de control'!#REF!,2,0)</f>
        <v>#REF!</v>
      </c>
      <c r="M3501" s="29" t="e">
        <f>IF(COUNTIF('Planilla de control'!#REF!,K3501)&gt;0,"SI","NO")</f>
        <v>#REF!</v>
      </c>
    </row>
    <row r="3502" spans="1:13" x14ac:dyDescent="0.3">
      <c r="A3502" s="3" t="s">
        <v>19</v>
      </c>
      <c r="B3502" s="3" t="s">
        <v>6047</v>
      </c>
      <c r="C3502" s="3"/>
      <c r="D3502" s="3"/>
      <c r="E3502" s="3"/>
      <c r="F3502" s="51" t="str">
        <f t="shared" si="324"/>
        <v>24G7</v>
      </c>
      <c r="G3502" s="51">
        <f t="shared" si="325"/>
        <v>7</v>
      </c>
      <c r="H3502" s="51">
        <f t="shared" si="326"/>
        <v>24</v>
      </c>
      <c r="I3502" s="51" t="str">
        <f t="shared" si="327"/>
        <v>G</v>
      </c>
      <c r="J3502" s="51" t="str">
        <f t="shared" si="328"/>
        <v>MQ250</v>
      </c>
      <c r="K3502" s="76" t="str">
        <f t="shared" si="329"/>
        <v>PC524G7A</v>
      </c>
      <c r="L3502" s="281" t="e">
        <f>VLOOKUP(K3502,'Planilla de control'!#REF!,2,0)</f>
        <v>#REF!</v>
      </c>
      <c r="M3502" s="29" t="e">
        <f>IF(COUNTIF('Planilla de control'!#REF!,K3502)&gt;0,"SI","NO")</f>
        <v>#REF!</v>
      </c>
    </row>
    <row r="3503" spans="1:13" x14ac:dyDescent="0.3">
      <c r="A3503" s="3" t="s">
        <v>19</v>
      </c>
      <c r="B3503" s="3" t="s">
        <v>6048</v>
      </c>
      <c r="C3503" s="3"/>
      <c r="D3503" s="3"/>
      <c r="E3503" s="3"/>
      <c r="F3503" s="51" t="str">
        <f t="shared" si="324"/>
        <v>24G7</v>
      </c>
      <c r="G3503" s="51">
        <f t="shared" si="325"/>
        <v>7</v>
      </c>
      <c r="H3503" s="51">
        <f t="shared" si="326"/>
        <v>24</v>
      </c>
      <c r="I3503" s="51" t="str">
        <f t="shared" si="327"/>
        <v>G</v>
      </c>
      <c r="J3503" s="51" t="str">
        <f t="shared" si="328"/>
        <v>MQ250</v>
      </c>
      <c r="K3503" s="76" t="str">
        <f t="shared" si="329"/>
        <v>PC524G7B</v>
      </c>
      <c r="L3503" s="281" t="e">
        <f>VLOOKUP(K3503,'Planilla de control'!#REF!,2,0)</f>
        <v>#REF!</v>
      </c>
      <c r="M3503" s="29" t="e">
        <f>IF(COUNTIF('Planilla de control'!#REF!,K3503)&gt;0,"SI","NO")</f>
        <v>#REF!</v>
      </c>
    </row>
    <row r="3504" spans="1:13" x14ac:dyDescent="0.3">
      <c r="A3504" s="3" t="s">
        <v>19</v>
      </c>
      <c r="B3504" s="3" t="s">
        <v>6049</v>
      </c>
      <c r="C3504" s="3"/>
      <c r="D3504" s="3"/>
      <c r="E3504" s="3"/>
      <c r="F3504" s="51" t="str">
        <f t="shared" si="324"/>
        <v>24G8</v>
      </c>
      <c r="G3504" s="51">
        <f t="shared" si="325"/>
        <v>8</v>
      </c>
      <c r="H3504" s="51">
        <f t="shared" si="326"/>
        <v>24</v>
      </c>
      <c r="I3504" s="51" t="str">
        <f t="shared" si="327"/>
        <v>G</v>
      </c>
      <c r="J3504" s="51" t="str">
        <f t="shared" si="328"/>
        <v>MQ250</v>
      </c>
      <c r="K3504" s="76" t="str">
        <f t="shared" si="329"/>
        <v>PC524G8A</v>
      </c>
      <c r="L3504" s="281" t="e">
        <f>VLOOKUP(K3504,'Planilla de control'!#REF!,2,0)</f>
        <v>#REF!</v>
      </c>
      <c r="M3504" s="29" t="e">
        <f>IF(COUNTIF('Planilla de control'!#REF!,K3504)&gt;0,"SI","NO")</f>
        <v>#REF!</v>
      </c>
    </row>
    <row r="3505" spans="1:13" x14ac:dyDescent="0.3">
      <c r="A3505" s="3" t="s">
        <v>19</v>
      </c>
      <c r="B3505" s="3" t="s">
        <v>6050</v>
      </c>
      <c r="C3505" s="3"/>
      <c r="D3505" s="3"/>
      <c r="E3505" s="3"/>
      <c r="F3505" s="51" t="str">
        <f t="shared" si="324"/>
        <v>24G8</v>
      </c>
      <c r="G3505" s="51">
        <f t="shared" si="325"/>
        <v>8</v>
      </c>
      <c r="H3505" s="51">
        <f t="shared" si="326"/>
        <v>24</v>
      </c>
      <c r="I3505" s="51" t="str">
        <f t="shared" si="327"/>
        <v>G</v>
      </c>
      <c r="J3505" s="51" t="str">
        <f t="shared" si="328"/>
        <v>MQ250</v>
      </c>
      <c r="K3505" s="76" t="str">
        <f t="shared" si="329"/>
        <v>PC524G8B</v>
      </c>
      <c r="L3505" s="281" t="e">
        <f>VLOOKUP(K3505,'Planilla de control'!#REF!,2,0)</f>
        <v>#REF!</v>
      </c>
      <c r="M3505" s="29" t="e">
        <f>IF(COUNTIF('Planilla de control'!#REF!,K3505)&gt;0,"SI","NO")</f>
        <v>#REF!</v>
      </c>
    </row>
    <row r="3506" spans="1:13" x14ac:dyDescent="0.3">
      <c r="A3506" s="3" t="s">
        <v>19</v>
      </c>
      <c r="B3506" s="3" t="s">
        <v>6051</v>
      </c>
      <c r="C3506" s="3"/>
      <c r="D3506" s="3"/>
      <c r="E3506" s="3"/>
      <c r="F3506" s="51" t="str">
        <f t="shared" si="324"/>
        <v>24G9</v>
      </c>
      <c r="G3506" s="51">
        <f t="shared" si="325"/>
        <v>9</v>
      </c>
      <c r="H3506" s="51">
        <f t="shared" si="326"/>
        <v>24</v>
      </c>
      <c r="I3506" s="51" t="str">
        <f t="shared" si="327"/>
        <v>G</v>
      </c>
      <c r="J3506" s="51" t="str">
        <f t="shared" si="328"/>
        <v>MQ250</v>
      </c>
      <c r="K3506" s="76" t="str">
        <f t="shared" si="329"/>
        <v>PC524G9A</v>
      </c>
      <c r="L3506" s="281" t="e">
        <f>VLOOKUP(K3506,'Planilla de control'!#REF!,2,0)</f>
        <v>#REF!</v>
      </c>
      <c r="M3506" s="29" t="e">
        <f>IF(COUNTIF('Planilla de control'!#REF!,K3506)&gt;0,"SI","NO")</f>
        <v>#REF!</v>
      </c>
    </row>
    <row r="3507" spans="1:13" x14ac:dyDescent="0.3">
      <c r="A3507" s="3" t="s">
        <v>19</v>
      </c>
      <c r="B3507" s="3" t="s">
        <v>6052</v>
      </c>
      <c r="C3507" s="3"/>
      <c r="D3507" s="3"/>
      <c r="E3507" s="3"/>
      <c r="F3507" s="51" t="str">
        <f t="shared" si="324"/>
        <v>24G9</v>
      </c>
      <c r="G3507" s="51">
        <f t="shared" si="325"/>
        <v>9</v>
      </c>
      <c r="H3507" s="51">
        <f t="shared" si="326"/>
        <v>24</v>
      </c>
      <c r="I3507" s="51" t="str">
        <f t="shared" si="327"/>
        <v>G</v>
      </c>
      <c r="J3507" s="51" t="str">
        <f t="shared" si="328"/>
        <v>MQ250</v>
      </c>
      <c r="K3507" s="76" t="str">
        <f t="shared" si="329"/>
        <v>PC524G9B</v>
      </c>
      <c r="L3507" s="281" t="e">
        <f>VLOOKUP(K3507,'Planilla de control'!#REF!,2,0)</f>
        <v>#REF!</v>
      </c>
      <c r="M3507" s="29" t="e">
        <f>IF(COUNTIF('Planilla de control'!#REF!,K3507)&gt;0,"SI","NO")</f>
        <v>#REF!</v>
      </c>
    </row>
    <row r="3508" spans="1:13" x14ac:dyDescent="0.3">
      <c r="A3508" s="3" t="s">
        <v>19</v>
      </c>
      <c r="B3508" s="3" t="s">
        <v>6053</v>
      </c>
      <c r="C3508" s="3"/>
      <c r="D3508" s="3"/>
      <c r="E3508" s="3"/>
      <c r="F3508" s="51" t="str">
        <f t="shared" si="324"/>
        <v>24G9</v>
      </c>
      <c r="G3508" s="51">
        <f t="shared" si="325"/>
        <v>9</v>
      </c>
      <c r="H3508" s="51">
        <f t="shared" si="326"/>
        <v>24</v>
      </c>
      <c r="I3508" s="51" t="str">
        <f t="shared" si="327"/>
        <v>G</v>
      </c>
      <c r="J3508" s="51" t="str">
        <f t="shared" si="328"/>
        <v>MQ250</v>
      </c>
      <c r="K3508" s="76" t="str">
        <f t="shared" si="329"/>
        <v>PC524G9C</v>
      </c>
      <c r="L3508" s="281" t="e">
        <f>VLOOKUP(K3508,'Planilla de control'!#REF!,2,0)</f>
        <v>#REF!</v>
      </c>
      <c r="M3508" s="29" t="e">
        <f>IF(COUNTIF('Planilla de control'!#REF!,K3508)&gt;0,"SI","NO")</f>
        <v>#REF!</v>
      </c>
    </row>
    <row r="3509" spans="1:13" x14ac:dyDescent="0.3">
      <c r="A3509" s="3" t="s">
        <v>19</v>
      </c>
      <c r="B3509" s="3" t="s">
        <v>6054</v>
      </c>
      <c r="C3509" s="3"/>
      <c r="D3509" s="3"/>
      <c r="E3509" s="3"/>
      <c r="F3509" s="51" t="str">
        <f t="shared" si="324"/>
        <v>24H1</v>
      </c>
      <c r="G3509" s="51">
        <f t="shared" si="325"/>
        <v>1</v>
      </c>
      <c r="H3509" s="51">
        <f t="shared" si="326"/>
        <v>24</v>
      </c>
      <c r="I3509" s="51" t="str">
        <f t="shared" si="327"/>
        <v>H</v>
      </c>
      <c r="J3509" s="51" t="str">
        <f t="shared" si="328"/>
        <v>MQ250</v>
      </c>
      <c r="K3509" s="76" t="str">
        <f t="shared" si="329"/>
        <v>PC524H1A</v>
      </c>
      <c r="L3509" s="281" t="e">
        <f>VLOOKUP(K3509,'Planilla de control'!#REF!,2,0)</f>
        <v>#REF!</v>
      </c>
      <c r="M3509" s="29" t="e">
        <f>IF(COUNTIF('Planilla de control'!#REF!,K3509)&gt;0,"SI","NO")</f>
        <v>#REF!</v>
      </c>
    </row>
    <row r="3510" spans="1:13" x14ac:dyDescent="0.3">
      <c r="A3510" s="3" t="s">
        <v>19</v>
      </c>
      <c r="B3510" s="3" t="s">
        <v>6055</v>
      </c>
      <c r="C3510" s="3"/>
      <c r="D3510" s="3"/>
      <c r="E3510" s="3"/>
      <c r="F3510" s="51" t="str">
        <f t="shared" si="324"/>
        <v>24H1</v>
      </c>
      <c r="G3510" s="51">
        <f t="shared" si="325"/>
        <v>1</v>
      </c>
      <c r="H3510" s="51">
        <f t="shared" si="326"/>
        <v>24</v>
      </c>
      <c r="I3510" s="51" t="str">
        <f t="shared" si="327"/>
        <v>H</v>
      </c>
      <c r="J3510" s="51" t="str">
        <f t="shared" si="328"/>
        <v>MQ250</v>
      </c>
      <c r="K3510" s="76" t="str">
        <f t="shared" si="329"/>
        <v>PC524H1B</v>
      </c>
      <c r="L3510" s="281" t="e">
        <f>VLOOKUP(K3510,'Planilla de control'!#REF!,2,0)</f>
        <v>#REF!</v>
      </c>
      <c r="M3510" s="29" t="e">
        <f>IF(COUNTIF('Planilla de control'!#REF!,K3510)&gt;0,"SI","NO")</f>
        <v>#REF!</v>
      </c>
    </row>
    <row r="3511" spans="1:13" x14ac:dyDescent="0.3">
      <c r="A3511" s="3" t="s">
        <v>19</v>
      </c>
      <c r="B3511" s="3" t="s">
        <v>6056</v>
      </c>
      <c r="C3511" s="3"/>
      <c r="D3511" s="3"/>
      <c r="E3511" s="3"/>
      <c r="F3511" s="51" t="str">
        <f t="shared" si="324"/>
        <v>24H2</v>
      </c>
      <c r="G3511" s="51">
        <f t="shared" si="325"/>
        <v>2</v>
      </c>
      <c r="H3511" s="51">
        <f t="shared" si="326"/>
        <v>24</v>
      </c>
      <c r="I3511" s="51" t="str">
        <f t="shared" si="327"/>
        <v>H</v>
      </c>
      <c r="J3511" s="51" t="str">
        <f t="shared" si="328"/>
        <v>MQ250</v>
      </c>
      <c r="K3511" s="76" t="str">
        <f t="shared" si="329"/>
        <v>PC524H2A</v>
      </c>
      <c r="L3511" s="281" t="e">
        <f>VLOOKUP(K3511,'Planilla de control'!#REF!,2,0)</f>
        <v>#REF!</v>
      </c>
      <c r="M3511" s="29" t="e">
        <f>IF(COUNTIF('Planilla de control'!#REF!,K3511)&gt;0,"SI","NO")</f>
        <v>#REF!</v>
      </c>
    </row>
    <row r="3512" spans="1:13" x14ac:dyDescent="0.3">
      <c r="A3512" s="3" t="s">
        <v>19</v>
      </c>
      <c r="B3512" s="3" t="s">
        <v>6057</v>
      </c>
      <c r="C3512" s="3"/>
      <c r="D3512" s="3"/>
      <c r="E3512" s="3"/>
      <c r="F3512" s="51" t="str">
        <f t="shared" si="324"/>
        <v>24H2</v>
      </c>
      <c r="G3512" s="51">
        <f t="shared" si="325"/>
        <v>2</v>
      </c>
      <c r="H3512" s="51">
        <f t="shared" si="326"/>
        <v>24</v>
      </c>
      <c r="I3512" s="51" t="str">
        <f t="shared" si="327"/>
        <v>H</v>
      </c>
      <c r="J3512" s="51" t="str">
        <f t="shared" si="328"/>
        <v>MQ250</v>
      </c>
      <c r="K3512" s="76" t="str">
        <f t="shared" si="329"/>
        <v>PC524H2B</v>
      </c>
      <c r="L3512" s="281" t="e">
        <f>VLOOKUP(K3512,'Planilla de control'!#REF!,2,0)</f>
        <v>#REF!</v>
      </c>
      <c r="M3512" s="29" t="e">
        <f>IF(COUNTIF('Planilla de control'!#REF!,K3512)&gt;0,"SI","NO")</f>
        <v>#REF!</v>
      </c>
    </row>
    <row r="3513" spans="1:13" x14ac:dyDescent="0.3">
      <c r="A3513" s="3" t="s">
        <v>19</v>
      </c>
      <c r="B3513" s="3" t="s">
        <v>6058</v>
      </c>
      <c r="C3513" s="3"/>
      <c r="D3513" s="3"/>
      <c r="E3513" s="3"/>
      <c r="F3513" s="51" t="str">
        <f t="shared" si="324"/>
        <v>24H3</v>
      </c>
      <c r="G3513" s="51">
        <f t="shared" si="325"/>
        <v>3</v>
      </c>
      <c r="H3513" s="51">
        <f t="shared" si="326"/>
        <v>24</v>
      </c>
      <c r="I3513" s="51" t="str">
        <f t="shared" si="327"/>
        <v>H</v>
      </c>
      <c r="J3513" s="51" t="str">
        <f t="shared" si="328"/>
        <v>MQ250</v>
      </c>
      <c r="K3513" s="76" t="str">
        <f t="shared" si="329"/>
        <v>PC524H3A</v>
      </c>
      <c r="L3513" s="281" t="e">
        <f>VLOOKUP(K3513,'Planilla de control'!#REF!,2,0)</f>
        <v>#REF!</v>
      </c>
      <c r="M3513" s="29" t="e">
        <f>IF(COUNTIF('Planilla de control'!#REF!,K3513)&gt;0,"SI","NO")</f>
        <v>#REF!</v>
      </c>
    </row>
    <row r="3514" spans="1:13" x14ac:dyDescent="0.3">
      <c r="A3514" s="3" t="s">
        <v>19</v>
      </c>
      <c r="B3514" s="3" t="s">
        <v>6059</v>
      </c>
      <c r="C3514" s="3"/>
      <c r="D3514" s="3"/>
      <c r="E3514" s="3"/>
      <c r="F3514" s="51" t="str">
        <f t="shared" si="324"/>
        <v>24H3</v>
      </c>
      <c r="G3514" s="51">
        <f t="shared" si="325"/>
        <v>3</v>
      </c>
      <c r="H3514" s="51">
        <f t="shared" si="326"/>
        <v>24</v>
      </c>
      <c r="I3514" s="51" t="str">
        <f t="shared" si="327"/>
        <v>H</v>
      </c>
      <c r="J3514" s="51" t="str">
        <f t="shared" si="328"/>
        <v>MQ250</v>
      </c>
      <c r="K3514" s="76" t="str">
        <f t="shared" si="329"/>
        <v>PC524H3B</v>
      </c>
      <c r="L3514" s="281" t="e">
        <f>VLOOKUP(K3514,'Planilla de control'!#REF!,2,0)</f>
        <v>#REF!</v>
      </c>
      <c r="M3514" s="29" t="e">
        <f>IF(COUNTIF('Planilla de control'!#REF!,K3514)&gt;0,"SI","NO")</f>
        <v>#REF!</v>
      </c>
    </row>
    <row r="3515" spans="1:13" x14ac:dyDescent="0.3">
      <c r="A3515" s="3" t="s">
        <v>19</v>
      </c>
      <c r="B3515" s="3" t="s">
        <v>6060</v>
      </c>
      <c r="C3515" s="3"/>
      <c r="D3515" s="3"/>
      <c r="E3515" s="3"/>
      <c r="F3515" s="51" t="str">
        <f t="shared" si="324"/>
        <v>24H4</v>
      </c>
      <c r="G3515" s="51">
        <f t="shared" si="325"/>
        <v>4</v>
      </c>
      <c r="H3515" s="51">
        <f t="shared" si="326"/>
        <v>24</v>
      </c>
      <c r="I3515" s="51" t="str">
        <f t="shared" si="327"/>
        <v>H</v>
      </c>
      <c r="J3515" s="51" t="str">
        <f t="shared" si="328"/>
        <v>MQ250</v>
      </c>
      <c r="K3515" s="76" t="str">
        <f t="shared" si="329"/>
        <v>PC524H4A</v>
      </c>
      <c r="L3515" s="281" t="e">
        <f>VLOOKUP(K3515,'Planilla de control'!#REF!,2,0)</f>
        <v>#REF!</v>
      </c>
      <c r="M3515" s="29" t="e">
        <f>IF(COUNTIF('Planilla de control'!#REF!,K3515)&gt;0,"SI","NO")</f>
        <v>#REF!</v>
      </c>
    </row>
    <row r="3516" spans="1:13" x14ac:dyDescent="0.3">
      <c r="A3516" s="3" t="s">
        <v>19</v>
      </c>
      <c r="B3516" s="3" t="s">
        <v>6061</v>
      </c>
      <c r="C3516" s="3"/>
      <c r="D3516" s="3"/>
      <c r="E3516" s="3"/>
      <c r="F3516" s="51" t="str">
        <f t="shared" si="324"/>
        <v>24H4</v>
      </c>
      <c r="G3516" s="51">
        <f t="shared" si="325"/>
        <v>4</v>
      </c>
      <c r="H3516" s="51">
        <f t="shared" si="326"/>
        <v>24</v>
      </c>
      <c r="I3516" s="51" t="str">
        <f t="shared" si="327"/>
        <v>H</v>
      </c>
      <c r="J3516" s="51" t="str">
        <f t="shared" si="328"/>
        <v>MQ250</v>
      </c>
      <c r="K3516" s="76" t="str">
        <f t="shared" si="329"/>
        <v>PC524H4B</v>
      </c>
      <c r="L3516" s="281" t="e">
        <f>VLOOKUP(K3516,'Planilla de control'!#REF!,2,0)</f>
        <v>#REF!</v>
      </c>
      <c r="M3516" s="29" t="e">
        <f>IF(COUNTIF('Planilla de control'!#REF!,K3516)&gt;0,"SI","NO")</f>
        <v>#REF!</v>
      </c>
    </row>
    <row r="3517" spans="1:13" x14ac:dyDescent="0.3">
      <c r="A3517" s="3" t="s">
        <v>19</v>
      </c>
      <c r="B3517" s="3" t="s">
        <v>6062</v>
      </c>
      <c r="C3517" s="3"/>
      <c r="D3517" s="3"/>
      <c r="E3517" s="3"/>
      <c r="F3517" s="51" t="str">
        <f t="shared" si="324"/>
        <v>24H5</v>
      </c>
      <c r="G3517" s="51">
        <f t="shared" si="325"/>
        <v>5</v>
      </c>
      <c r="H3517" s="51">
        <f t="shared" si="326"/>
        <v>24</v>
      </c>
      <c r="I3517" s="51" t="str">
        <f t="shared" si="327"/>
        <v>H</v>
      </c>
      <c r="J3517" s="51" t="str">
        <f t="shared" si="328"/>
        <v>MQ250</v>
      </c>
      <c r="K3517" s="76" t="str">
        <f t="shared" si="329"/>
        <v>PC524H5A</v>
      </c>
      <c r="L3517" s="281" t="e">
        <f>VLOOKUP(K3517,'Planilla de control'!#REF!,2,0)</f>
        <v>#REF!</v>
      </c>
      <c r="M3517" s="29" t="e">
        <f>IF(COUNTIF('Planilla de control'!#REF!,K3517)&gt;0,"SI","NO")</f>
        <v>#REF!</v>
      </c>
    </row>
    <row r="3518" spans="1:13" x14ac:dyDescent="0.3">
      <c r="A3518" s="3" t="s">
        <v>19</v>
      </c>
      <c r="B3518" s="3" t="s">
        <v>6063</v>
      </c>
      <c r="C3518" s="3"/>
      <c r="D3518" s="3"/>
      <c r="E3518" s="3"/>
      <c r="F3518" s="51" t="str">
        <f t="shared" si="324"/>
        <v>24H5</v>
      </c>
      <c r="G3518" s="51">
        <f t="shared" si="325"/>
        <v>5</v>
      </c>
      <c r="H3518" s="51">
        <f t="shared" si="326"/>
        <v>24</v>
      </c>
      <c r="I3518" s="51" t="str">
        <f t="shared" si="327"/>
        <v>H</v>
      </c>
      <c r="J3518" s="51" t="str">
        <f t="shared" si="328"/>
        <v>MQ250</v>
      </c>
      <c r="K3518" s="76" t="str">
        <f t="shared" si="329"/>
        <v>PC524H5B</v>
      </c>
      <c r="L3518" s="281" t="e">
        <f>VLOOKUP(K3518,'Planilla de control'!#REF!,2,0)</f>
        <v>#REF!</v>
      </c>
      <c r="M3518" s="29" t="e">
        <f>IF(COUNTIF('Planilla de control'!#REF!,K3518)&gt;0,"SI","NO")</f>
        <v>#REF!</v>
      </c>
    </row>
    <row r="3519" spans="1:13" x14ac:dyDescent="0.3">
      <c r="A3519" s="3" t="s">
        <v>19</v>
      </c>
      <c r="B3519" s="3" t="s">
        <v>6064</v>
      </c>
      <c r="C3519" s="3"/>
      <c r="D3519" s="3"/>
      <c r="E3519" s="3"/>
      <c r="F3519" s="51" t="str">
        <f t="shared" si="324"/>
        <v>24H6</v>
      </c>
      <c r="G3519" s="51">
        <f t="shared" si="325"/>
        <v>6</v>
      </c>
      <c r="H3519" s="51">
        <f t="shared" si="326"/>
        <v>24</v>
      </c>
      <c r="I3519" s="51" t="str">
        <f t="shared" si="327"/>
        <v>H</v>
      </c>
      <c r="J3519" s="51" t="str">
        <f t="shared" si="328"/>
        <v>MQ250</v>
      </c>
      <c r="K3519" s="76" t="str">
        <f t="shared" si="329"/>
        <v>PC524H6A</v>
      </c>
      <c r="L3519" s="281" t="e">
        <f>VLOOKUP(K3519,'Planilla de control'!#REF!,2,0)</f>
        <v>#REF!</v>
      </c>
      <c r="M3519" s="29" t="e">
        <f>IF(COUNTIF('Planilla de control'!#REF!,K3519)&gt;0,"SI","NO")</f>
        <v>#REF!</v>
      </c>
    </row>
    <row r="3520" spans="1:13" x14ac:dyDescent="0.3">
      <c r="A3520" s="3" t="s">
        <v>19</v>
      </c>
      <c r="B3520" s="3" t="s">
        <v>6065</v>
      </c>
      <c r="C3520" s="3"/>
      <c r="D3520" s="3"/>
      <c r="E3520" s="3"/>
      <c r="F3520" s="51" t="str">
        <f t="shared" si="324"/>
        <v>24H6</v>
      </c>
      <c r="G3520" s="51">
        <f t="shared" si="325"/>
        <v>6</v>
      </c>
      <c r="H3520" s="51">
        <f t="shared" si="326"/>
        <v>24</v>
      </c>
      <c r="I3520" s="51" t="str">
        <f t="shared" si="327"/>
        <v>H</v>
      </c>
      <c r="J3520" s="51" t="str">
        <f t="shared" si="328"/>
        <v>MQ250</v>
      </c>
      <c r="K3520" s="76" t="str">
        <f t="shared" si="329"/>
        <v>PC524H6B</v>
      </c>
      <c r="L3520" s="281" t="e">
        <f>VLOOKUP(K3520,'Planilla de control'!#REF!,2,0)</f>
        <v>#REF!</v>
      </c>
      <c r="M3520" s="29" t="e">
        <f>IF(COUNTIF('Planilla de control'!#REF!,K3520)&gt;0,"SI","NO")</f>
        <v>#REF!</v>
      </c>
    </row>
    <row r="3521" spans="1:13" x14ac:dyDescent="0.3">
      <c r="A3521" s="3" t="s">
        <v>19</v>
      </c>
      <c r="B3521" s="3" t="s">
        <v>6066</v>
      </c>
      <c r="C3521" s="3"/>
      <c r="D3521" s="3"/>
      <c r="E3521" s="3" t="s">
        <v>81</v>
      </c>
      <c r="F3521" s="51" t="str">
        <f t="shared" si="324"/>
        <v>24H7</v>
      </c>
      <c r="G3521" s="51">
        <f t="shared" si="325"/>
        <v>7</v>
      </c>
      <c r="H3521" s="51">
        <f t="shared" si="326"/>
        <v>24</v>
      </c>
      <c r="I3521" s="51" t="str">
        <f t="shared" si="327"/>
        <v>H</v>
      </c>
      <c r="J3521" s="51" t="str">
        <f t="shared" si="328"/>
        <v>MQ250</v>
      </c>
      <c r="K3521" s="76" t="str">
        <f t="shared" si="329"/>
        <v>PC524H7A</v>
      </c>
      <c r="L3521" s="281" t="e">
        <f>VLOOKUP(K3521,'Planilla de control'!#REF!,2,0)</f>
        <v>#REF!</v>
      </c>
      <c r="M3521" s="29" t="e">
        <f>IF(COUNTIF('Planilla de control'!#REF!,K3521)&gt;0,"SI","NO")</f>
        <v>#REF!</v>
      </c>
    </row>
    <row r="3522" spans="1:13" x14ac:dyDescent="0.3">
      <c r="A3522" s="3" t="s">
        <v>19</v>
      </c>
      <c r="B3522" s="3" t="s">
        <v>6067</v>
      </c>
      <c r="C3522" s="3"/>
      <c r="D3522" s="3"/>
      <c r="E3522" s="3" t="s">
        <v>81</v>
      </c>
      <c r="F3522" s="51" t="str">
        <f t="shared" si="324"/>
        <v>24H7</v>
      </c>
      <c r="G3522" s="51">
        <f t="shared" si="325"/>
        <v>7</v>
      </c>
      <c r="H3522" s="51">
        <f t="shared" si="326"/>
        <v>24</v>
      </c>
      <c r="I3522" s="51" t="str">
        <f t="shared" si="327"/>
        <v>H</v>
      </c>
      <c r="J3522" s="51" t="str">
        <f t="shared" si="328"/>
        <v>MQ250</v>
      </c>
      <c r="K3522" s="76" t="str">
        <f t="shared" si="329"/>
        <v>PC524H7B</v>
      </c>
      <c r="L3522" s="281" t="e">
        <f>VLOOKUP(K3522,'Planilla de control'!#REF!,2,0)</f>
        <v>#REF!</v>
      </c>
      <c r="M3522" s="29" t="e">
        <f>IF(COUNTIF('Planilla de control'!#REF!,K3522)&gt;0,"SI","NO")</f>
        <v>#REF!</v>
      </c>
    </row>
    <row r="3523" spans="1:13" x14ac:dyDescent="0.3">
      <c r="A3523" s="3" t="s">
        <v>19</v>
      </c>
      <c r="B3523" s="3" t="s">
        <v>6068</v>
      </c>
      <c r="C3523" s="3"/>
      <c r="D3523" s="3"/>
      <c r="E3523" s="3"/>
      <c r="F3523" s="51" t="str">
        <f t="shared" ref="F3523:F3586" si="330">IF(OR(LEN(B3523)=9,LEN(B3523)=5),MID(B3523,1,4),MID(B3523,1,5))</f>
        <v>24H8</v>
      </c>
      <c r="G3523" s="51">
        <f t="shared" ref="G3523:G3586" si="331">IF(MID(F3523,5,1)&lt;&gt;"",MID(F3523,4,2),MID(F3523,4,1))*1</f>
        <v>8</v>
      </c>
      <c r="H3523" s="51">
        <f t="shared" ref="H3523:H3586" si="332">+MID(B3523,1,2)*1</f>
        <v>24</v>
      </c>
      <c r="I3523" s="51" t="str">
        <f t="shared" ref="I3523:I3586" si="333">+MID(B3523,3,1)</f>
        <v>H</v>
      </c>
      <c r="J3523" s="51" t="str">
        <f t="shared" ref="J3523:J3586" si="334">HLOOKUP(A3523,$O$1:$U$2,2,0)</f>
        <v>MQ250</v>
      </c>
      <c r="K3523" s="76" t="str">
        <f t="shared" ref="K3523:K3586" si="335">CONCATENATE(A3523,B3523)</f>
        <v>PC524H8A</v>
      </c>
      <c r="L3523" s="281" t="e">
        <f>VLOOKUP(K3523,'Planilla de control'!#REF!,2,0)</f>
        <v>#REF!</v>
      </c>
      <c r="M3523" s="29" t="e">
        <f>IF(COUNTIF('Planilla de control'!#REF!,K3523)&gt;0,"SI","NO")</f>
        <v>#REF!</v>
      </c>
    </row>
    <row r="3524" spans="1:13" x14ac:dyDescent="0.3">
      <c r="A3524" s="3" t="s">
        <v>19</v>
      </c>
      <c r="B3524" s="3" t="s">
        <v>6069</v>
      </c>
      <c r="C3524" s="3"/>
      <c r="D3524" s="3"/>
      <c r="E3524" s="3"/>
      <c r="F3524" s="51" t="str">
        <f t="shared" si="330"/>
        <v>24H8</v>
      </c>
      <c r="G3524" s="51">
        <f t="shared" si="331"/>
        <v>8</v>
      </c>
      <c r="H3524" s="51">
        <f t="shared" si="332"/>
        <v>24</v>
      </c>
      <c r="I3524" s="51" t="str">
        <f t="shared" si="333"/>
        <v>H</v>
      </c>
      <c r="J3524" s="51" t="str">
        <f t="shared" si="334"/>
        <v>MQ250</v>
      </c>
      <c r="K3524" s="76" t="str">
        <f t="shared" si="335"/>
        <v>PC524H8B</v>
      </c>
      <c r="L3524" s="281" t="e">
        <f>VLOOKUP(K3524,'Planilla de control'!#REF!,2,0)</f>
        <v>#REF!</v>
      </c>
      <c r="M3524" s="29" t="e">
        <f>IF(COUNTIF('Planilla de control'!#REF!,K3524)&gt;0,"SI","NO")</f>
        <v>#REF!</v>
      </c>
    </row>
    <row r="3525" spans="1:13" x14ac:dyDescent="0.3">
      <c r="A3525" s="3" t="s">
        <v>19</v>
      </c>
      <c r="B3525" s="3" t="s">
        <v>6070</v>
      </c>
      <c r="C3525" s="3"/>
      <c r="D3525" s="3"/>
      <c r="E3525" s="3"/>
      <c r="F3525" s="51" t="str">
        <f t="shared" si="330"/>
        <v>24H9</v>
      </c>
      <c r="G3525" s="51">
        <f t="shared" si="331"/>
        <v>9</v>
      </c>
      <c r="H3525" s="51">
        <f t="shared" si="332"/>
        <v>24</v>
      </c>
      <c r="I3525" s="51" t="str">
        <f t="shared" si="333"/>
        <v>H</v>
      </c>
      <c r="J3525" s="51" t="str">
        <f t="shared" si="334"/>
        <v>MQ250</v>
      </c>
      <c r="K3525" s="76" t="str">
        <f t="shared" si="335"/>
        <v>PC524H9A</v>
      </c>
      <c r="L3525" s="281" t="e">
        <f>VLOOKUP(K3525,'Planilla de control'!#REF!,2,0)</f>
        <v>#REF!</v>
      </c>
      <c r="M3525" s="29" t="e">
        <f>IF(COUNTIF('Planilla de control'!#REF!,K3525)&gt;0,"SI","NO")</f>
        <v>#REF!</v>
      </c>
    </row>
    <row r="3526" spans="1:13" x14ac:dyDescent="0.3">
      <c r="A3526" s="3" t="s">
        <v>19</v>
      </c>
      <c r="B3526" s="3" t="s">
        <v>6071</v>
      </c>
      <c r="C3526" s="3"/>
      <c r="D3526" s="3"/>
      <c r="E3526" s="3"/>
      <c r="F3526" s="51" t="str">
        <f t="shared" si="330"/>
        <v>24H9</v>
      </c>
      <c r="G3526" s="51">
        <f t="shared" si="331"/>
        <v>9</v>
      </c>
      <c r="H3526" s="51">
        <f t="shared" si="332"/>
        <v>24</v>
      </c>
      <c r="I3526" s="51" t="str">
        <f t="shared" si="333"/>
        <v>H</v>
      </c>
      <c r="J3526" s="51" t="str">
        <f t="shared" si="334"/>
        <v>MQ250</v>
      </c>
      <c r="K3526" s="76" t="str">
        <f t="shared" si="335"/>
        <v>PC524H9B</v>
      </c>
      <c r="L3526" s="281" t="e">
        <f>VLOOKUP(K3526,'Planilla de control'!#REF!,2,0)</f>
        <v>#REF!</v>
      </c>
      <c r="M3526" s="29" t="e">
        <f>IF(COUNTIF('Planilla de control'!#REF!,K3526)&gt;0,"SI","NO")</f>
        <v>#REF!</v>
      </c>
    </row>
    <row r="3527" spans="1:13" x14ac:dyDescent="0.3">
      <c r="A3527" s="3" t="s">
        <v>19</v>
      </c>
      <c r="B3527" s="3" t="s">
        <v>6072</v>
      </c>
      <c r="C3527" s="3"/>
      <c r="D3527" s="3"/>
      <c r="E3527" s="3"/>
      <c r="F3527" s="51" t="str">
        <f t="shared" si="330"/>
        <v>24H9</v>
      </c>
      <c r="G3527" s="51">
        <f t="shared" si="331"/>
        <v>9</v>
      </c>
      <c r="H3527" s="51">
        <f t="shared" si="332"/>
        <v>24</v>
      </c>
      <c r="I3527" s="51" t="str">
        <f t="shared" si="333"/>
        <v>H</v>
      </c>
      <c r="J3527" s="51" t="str">
        <f t="shared" si="334"/>
        <v>MQ250</v>
      </c>
      <c r="K3527" s="76" t="str">
        <f t="shared" si="335"/>
        <v>PC524H9C</v>
      </c>
      <c r="L3527" s="281" t="e">
        <f>VLOOKUP(K3527,'Planilla de control'!#REF!,2,0)</f>
        <v>#REF!</v>
      </c>
      <c r="M3527" s="29" t="e">
        <f>IF(COUNTIF('Planilla de control'!#REF!,K3527)&gt;0,"SI","NO")</f>
        <v>#REF!</v>
      </c>
    </row>
    <row r="3528" spans="1:13" x14ac:dyDescent="0.3">
      <c r="A3528" s="3" t="s">
        <v>19</v>
      </c>
      <c r="B3528" s="3" t="s">
        <v>6073</v>
      </c>
      <c r="C3528" s="3"/>
      <c r="D3528" s="3"/>
      <c r="E3528" s="3"/>
      <c r="F3528" s="51" t="str">
        <f t="shared" si="330"/>
        <v>24I1</v>
      </c>
      <c r="G3528" s="51">
        <f t="shared" si="331"/>
        <v>1</v>
      </c>
      <c r="H3528" s="51">
        <f t="shared" si="332"/>
        <v>24</v>
      </c>
      <c r="I3528" s="51" t="str">
        <f t="shared" si="333"/>
        <v>I</v>
      </c>
      <c r="J3528" s="51" t="str">
        <f t="shared" si="334"/>
        <v>MQ250</v>
      </c>
      <c r="K3528" s="76" t="str">
        <f t="shared" si="335"/>
        <v>PC524I1A</v>
      </c>
      <c r="L3528" s="281" t="e">
        <f>VLOOKUP(K3528,'Planilla de control'!#REF!,2,0)</f>
        <v>#REF!</v>
      </c>
      <c r="M3528" s="29" t="e">
        <f>IF(COUNTIF('Planilla de control'!#REF!,K3528)&gt;0,"SI","NO")</f>
        <v>#REF!</v>
      </c>
    </row>
    <row r="3529" spans="1:13" x14ac:dyDescent="0.3">
      <c r="A3529" s="3" t="s">
        <v>19</v>
      </c>
      <c r="B3529" s="3" t="s">
        <v>6074</v>
      </c>
      <c r="C3529" s="3"/>
      <c r="D3529" s="3"/>
      <c r="E3529" s="3"/>
      <c r="F3529" s="51" t="str">
        <f t="shared" si="330"/>
        <v>24I1</v>
      </c>
      <c r="G3529" s="51">
        <f t="shared" si="331"/>
        <v>1</v>
      </c>
      <c r="H3529" s="51">
        <f t="shared" si="332"/>
        <v>24</v>
      </c>
      <c r="I3529" s="51" t="str">
        <f t="shared" si="333"/>
        <v>I</v>
      </c>
      <c r="J3529" s="51" t="str">
        <f t="shared" si="334"/>
        <v>MQ250</v>
      </c>
      <c r="K3529" s="76" t="str">
        <f t="shared" si="335"/>
        <v>PC524I1B</v>
      </c>
      <c r="L3529" s="281" t="e">
        <f>VLOOKUP(K3529,'Planilla de control'!#REF!,2,0)</f>
        <v>#REF!</v>
      </c>
      <c r="M3529" s="29" t="e">
        <f>IF(COUNTIF('Planilla de control'!#REF!,K3529)&gt;0,"SI","NO")</f>
        <v>#REF!</v>
      </c>
    </row>
    <row r="3530" spans="1:13" x14ac:dyDescent="0.3">
      <c r="A3530" s="3" t="s">
        <v>19</v>
      </c>
      <c r="B3530" s="3" t="s">
        <v>6075</v>
      </c>
      <c r="C3530" s="3"/>
      <c r="D3530" s="3"/>
      <c r="E3530" s="3"/>
      <c r="F3530" s="51" t="str">
        <f t="shared" si="330"/>
        <v>24I2</v>
      </c>
      <c r="G3530" s="51">
        <f t="shared" si="331"/>
        <v>2</v>
      </c>
      <c r="H3530" s="51">
        <f t="shared" si="332"/>
        <v>24</v>
      </c>
      <c r="I3530" s="51" t="str">
        <f t="shared" si="333"/>
        <v>I</v>
      </c>
      <c r="J3530" s="51" t="str">
        <f t="shared" si="334"/>
        <v>MQ250</v>
      </c>
      <c r="K3530" s="76" t="str">
        <f t="shared" si="335"/>
        <v>PC524I2A</v>
      </c>
      <c r="L3530" s="281" t="e">
        <f>VLOOKUP(K3530,'Planilla de control'!#REF!,2,0)</f>
        <v>#REF!</v>
      </c>
      <c r="M3530" s="29" t="e">
        <f>IF(COUNTIF('Planilla de control'!#REF!,K3530)&gt;0,"SI","NO")</f>
        <v>#REF!</v>
      </c>
    </row>
    <row r="3531" spans="1:13" x14ac:dyDescent="0.3">
      <c r="A3531" s="3" t="s">
        <v>19</v>
      </c>
      <c r="B3531" s="3" t="s">
        <v>6076</v>
      </c>
      <c r="C3531" s="3"/>
      <c r="D3531" s="3"/>
      <c r="E3531" s="3"/>
      <c r="F3531" s="51" t="str">
        <f t="shared" si="330"/>
        <v>24I2</v>
      </c>
      <c r="G3531" s="51">
        <f t="shared" si="331"/>
        <v>2</v>
      </c>
      <c r="H3531" s="51">
        <f t="shared" si="332"/>
        <v>24</v>
      </c>
      <c r="I3531" s="51" t="str">
        <f t="shared" si="333"/>
        <v>I</v>
      </c>
      <c r="J3531" s="51" t="str">
        <f t="shared" si="334"/>
        <v>MQ250</v>
      </c>
      <c r="K3531" s="76" t="str">
        <f t="shared" si="335"/>
        <v>PC524I2B</v>
      </c>
      <c r="L3531" s="281" t="e">
        <f>VLOOKUP(K3531,'Planilla de control'!#REF!,2,0)</f>
        <v>#REF!</v>
      </c>
      <c r="M3531" s="29" t="e">
        <f>IF(COUNTIF('Planilla de control'!#REF!,K3531)&gt;0,"SI","NO")</f>
        <v>#REF!</v>
      </c>
    </row>
    <row r="3532" spans="1:13" x14ac:dyDescent="0.3">
      <c r="A3532" s="3" t="s">
        <v>19</v>
      </c>
      <c r="B3532" s="3" t="s">
        <v>6077</v>
      </c>
      <c r="C3532" s="3"/>
      <c r="D3532" s="3"/>
      <c r="E3532" s="3"/>
      <c r="F3532" s="51" t="str">
        <f t="shared" si="330"/>
        <v>24I3</v>
      </c>
      <c r="G3532" s="51">
        <f t="shared" si="331"/>
        <v>3</v>
      </c>
      <c r="H3532" s="51">
        <f t="shared" si="332"/>
        <v>24</v>
      </c>
      <c r="I3532" s="51" t="str">
        <f t="shared" si="333"/>
        <v>I</v>
      </c>
      <c r="J3532" s="51" t="str">
        <f t="shared" si="334"/>
        <v>MQ250</v>
      </c>
      <c r="K3532" s="76" t="str">
        <f t="shared" si="335"/>
        <v>PC524I3A</v>
      </c>
      <c r="L3532" s="281" t="e">
        <f>VLOOKUP(K3532,'Planilla de control'!#REF!,2,0)</f>
        <v>#REF!</v>
      </c>
      <c r="M3532" s="29" t="e">
        <f>IF(COUNTIF('Planilla de control'!#REF!,K3532)&gt;0,"SI","NO")</f>
        <v>#REF!</v>
      </c>
    </row>
    <row r="3533" spans="1:13" x14ac:dyDescent="0.3">
      <c r="A3533" s="3" t="s">
        <v>19</v>
      </c>
      <c r="B3533" s="3" t="s">
        <v>6078</v>
      </c>
      <c r="C3533" s="3"/>
      <c r="D3533" s="3"/>
      <c r="E3533" s="3"/>
      <c r="F3533" s="51" t="str">
        <f t="shared" si="330"/>
        <v>24I3</v>
      </c>
      <c r="G3533" s="51">
        <f t="shared" si="331"/>
        <v>3</v>
      </c>
      <c r="H3533" s="51">
        <f t="shared" si="332"/>
        <v>24</v>
      </c>
      <c r="I3533" s="51" t="str">
        <f t="shared" si="333"/>
        <v>I</v>
      </c>
      <c r="J3533" s="51" t="str">
        <f t="shared" si="334"/>
        <v>MQ250</v>
      </c>
      <c r="K3533" s="76" t="str">
        <f t="shared" si="335"/>
        <v>PC524I3B</v>
      </c>
      <c r="L3533" s="281" t="e">
        <f>VLOOKUP(K3533,'Planilla de control'!#REF!,2,0)</f>
        <v>#REF!</v>
      </c>
      <c r="M3533" s="29" t="e">
        <f>IF(COUNTIF('Planilla de control'!#REF!,K3533)&gt;0,"SI","NO")</f>
        <v>#REF!</v>
      </c>
    </row>
    <row r="3534" spans="1:13" x14ac:dyDescent="0.3">
      <c r="A3534" s="3" t="s">
        <v>19</v>
      </c>
      <c r="B3534" s="3" t="s">
        <v>6079</v>
      </c>
      <c r="C3534" s="3"/>
      <c r="D3534" s="3"/>
      <c r="E3534" s="3"/>
      <c r="F3534" s="51" t="str">
        <f t="shared" si="330"/>
        <v>24I4</v>
      </c>
      <c r="G3534" s="51">
        <f t="shared" si="331"/>
        <v>4</v>
      </c>
      <c r="H3534" s="51">
        <f t="shared" si="332"/>
        <v>24</v>
      </c>
      <c r="I3534" s="51" t="str">
        <f t="shared" si="333"/>
        <v>I</v>
      </c>
      <c r="J3534" s="51" t="str">
        <f t="shared" si="334"/>
        <v>MQ250</v>
      </c>
      <c r="K3534" s="76" t="str">
        <f t="shared" si="335"/>
        <v>PC524I4A</v>
      </c>
      <c r="L3534" s="281" t="e">
        <f>VLOOKUP(K3534,'Planilla de control'!#REF!,2,0)</f>
        <v>#REF!</v>
      </c>
      <c r="M3534" s="29" t="e">
        <f>IF(COUNTIF('Planilla de control'!#REF!,K3534)&gt;0,"SI","NO")</f>
        <v>#REF!</v>
      </c>
    </row>
    <row r="3535" spans="1:13" x14ac:dyDescent="0.3">
      <c r="A3535" s="3" t="s">
        <v>19</v>
      </c>
      <c r="B3535" s="3" t="s">
        <v>6080</v>
      </c>
      <c r="C3535" s="3"/>
      <c r="D3535" s="3"/>
      <c r="E3535" s="3"/>
      <c r="F3535" s="51" t="str">
        <f t="shared" si="330"/>
        <v>24I4</v>
      </c>
      <c r="G3535" s="51">
        <f t="shared" si="331"/>
        <v>4</v>
      </c>
      <c r="H3535" s="51">
        <f t="shared" si="332"/>
        <v>24</v>
      </c>
      <c r="I3535" s="51" t="str">
        <f t="shared" si="333"/>
        <v>I</v>
      </c>
      <c r="J3535" s="51" t="str">
        <f t="shared" si="334"/>
        <v>MQ250</v>
      </c>
      <c r="K3535" s="76" t="str">
        <f t="shared" si="335"/>
        <v>PC524I4B</v>
      </c>
      <c r="L3535" s="281" t="e">
        <f>VLOOKUP(K3535,'Planilla de control'!#REF!,2,0)</f>
        <v>#REF!</v>
      </c>
      <c r="M3535" s="29" t="e">
        <f>IF(COUNTIF('Planilla de control'!#REF!,K3535)&gt;0,"SI","NO")</f>
        <v>#REF!</v>
      </c>
    </row>
    <row r="3536" spans="1:13" x14ac:dyDescent="0.3">
      <c r="A3536" s="3" t="s">
        <v>19</v>
      </c>
      <c r="B3536" s="3" t="s">
        <v>6081</v>
      </c>
      <c r="C3536" s="3"/>
      <c r="D3536" s="3"/>
      <c r="E3536" s="3"/>
      <c r="F3536" s="51" t="str">
        <f t="shared" si="330"/>
        <v>24I5</v>
      </c>
      <c r="G3536" s="51">
        <f t="shared" si="331"/>
        <v>5</v>
      </c>
      <c r="H3536" s="51">
        <f t="shared" si="332"/>
        <v>24</v>
      </c>
      <c r="I3536" s="51" t="str">
        <f t="shared" si="333"/>
        <v>I</v>
      </c>
      <c r="J3536" s="51" t="str">
        <f t="shared" si="334"/>
        <v>MQ250</v>
      </c>
      <c r="K3536" s="76" t="str">
        <f t="shared" si="335"/>
        <v>PC524I5A</v>
      </c>
      <c r="L3536" s="281" t="e">
        <f>VLOOKUP(K3536,'Planilla de control'!#REF!,2,0)</f>
        <v>#REF!</v>
      </c>
      <c r="M3536" s="29" t="e">
        <f>IF(COUNTIF('Planilla de control'!#REF!,K3536)&gt;0,"SI","NO")</f>
        <v>#REF!</v>
      </c>
    </row>
    <row r="3537" spans="1:13" x14ac:dyDescent="0.3">
      <c r="A3537" s="3" t="s">
        <v>19</v>
      </c>
      <c r="B3537" s="3" t="s">
        <v>6082</v>
      </c>
      <c r="C3537" s="3"/>
      <c r="D3537" s="3"/>
      <c r="E3537" s="3"/>
      <c r="F3537" s="51" t="str">
        <f t="shared" si="330"/>
        <v>24I5</v>
      </c>
      <c r="G3537" s="51">
        <f t="shared" si="331"/>
        <v>5</v>
      </c>
      <c r="H3537" s="51">
        <f t="shared" si="332"/>
        <v>24</v>
      </c>
      <c r="I3537" s="51" t="str">
        <f t="shared" si="333"/>
        <v>I</v>
      </c>
      <c r="J3537" s="51" t="str">
        <f t="shared" si="334"/>
        <v>MQ250</v>
      </c>
      <c r="K3537" s="76" t="str">
        <f t="shared" si="335"/>
        <v>PC524I5B</v>
      </c>
      <c r="L3537" s="281" t="e">
        <f>VLOOKUP(K3537,'Planilla de control'!#REF!,2,0)</f>
        <v>#REF!</v>
      </c>
      <c r="M3537" s="29" t="e">
        <f>IF(COUNTIF('Planilla de control'!#REF!,K3537)&gt;0,"SI","NO")</f>
        <v>#REF!</v>
      </c>
    </row>
    <row r="3538" spans="1:13" x14ac:dyDescent="0.3">
      <c r="A3538" s="3" t="s">
        <v>19</v>
      </c>
      <c r="B3538" s="3" t="s">
        <v>6083</v>
      </c>
      <c r="C3538" s="3"/>
      <c r="D3538" s="3"/>
      <c r="E3538" s="3"/>
      <c r="F3538" s="51" t="str">
        <f t="shared" si="330"/>
        <v>24I6</v>
      </c>
      <c r="G3538" s="51">
        <f t="shared" si="331"/>
        <v>6</v>
      </c>
      <c r="H3538" s="51">
        <f t="shared" si="332"/>
        <v>24</v>
      </c>
      <c r="I3538" s="51" t="str">
        <f t="shared" si="333"/>
        <v>I</v>
      </c>
      <c r="J3538" s="51" t="str">
        <f t="shared" si="334"/>
        <v>MQ250</v>
      </c>
      <c r="K3538" s="76" t="str">
        <f t="shared" si="335"/>
        <v>PC524I6A</v>
      </c>
      <c r="L3538" s="281" t="e">
        <f>VLOOKUP(K3538,'Planilla de control'!#REF!,2,0)</f>
        <v>#REF!</v>
      </c>
      <c r="M3538" s="29" t="e">
        <f>IF(COUNTIF('Planilla de control'!#REF!,K3538)&gt;0,"SI","NO")</f>
        <v>#REF!</v>
      </c>
    </row>
    <row r="3539" spans="1:13" x14ac:dyDescent="0.3">
      <c r="A3539" s="3" t="s">
        <v>19</v>
      </c>
      <c r="B3539" s="3" t="s">
        <v>6084</v>
      </c>
      <c r="C3539" s="3"/>
      <c r="D3539" s="3"/>
      <c r="E3539" s="3"/>
      <c r="F3539" s="51" t="str">
        <f t="shared" si="330"/>
        <v>24I6</v>
      </c>
      <c r="G3539" s="51">
        <f t="shared" si="331"/>
        <v>6</v>
      </c>
      <c r="H3539" s="51">
        <f t="shared" si="332"/>
        <v>24</v>
      </c>
      <c r="I3539" s="51" t="str">
        <f t="shared" si="333"/>
        <v>I</v>
      </c>
      <c r="J3539" s="51" t="str">
        <f t="shared" si="334"/>
        <v>MQ250</v>
      </c>
      <c r="K3539" s="76" t="str">
        <f t="shared" si="335"/>
        <v>PC524I6B</v>
      </c>
      <c r="L3539" s="281" t="e">
        <f>VLOOKUP(K3539,'Planilla de control'!#REF!,2,0)</f>
        <v>#REF!</v>
      </c>
      <c r="M3539" s="29" t="e">
        <f>IF(COUNTIF('Planilla de control'!#REF!,K3539)&gt;0,"SI","NO")</f>
        <v>#REF!</v>
      </c>
    </row>
    <row r="3540" spans="1:13" x14ac:dyDescent="0.3">
      <c r="A3540" s="3" t="s">
        <v>19</v>
      </c>
      <c r="B3540" s="3" t="s">
        <v>6085</v>
      </c>
      <c r="C3540" s="3"/>
      <c r="D3540" s="3"/>
      <c r="E3540" s="3"/>
      <c r="F3540" s="51" t="str">
        <f t="shared" si="330"/>
        <v>24I7</v>
      </c>
      <c r="G3540" s="51">
        <f t="shared" si="331"/>
        <v>7</v>
      </c>
      <c r="H3540" s="51">
        <f t="shared" si="332"/>
        <v>24</v>
      </c>
      <c r="I3540" s="51" t="str">
        <f t="shared" si="333"/>
        <v>I</v>
      </c>
      <c r="J3540" s="51" t="str">
        <f t="shared" si="334"/>
        <v>MQ250</v>
      </c>
      <c r="K3540" s="76" t="str">
        <f t="shared" si="335"/>
        <v>PC524I7A</v>
      </c>
      <c r="L3540" s="281" t="e">
        <f>VLOOKUP(K3540,'Planilla de control'!#REF!,2,0)</f>
        <v>#REF!</v>
      </c>
      <c r="M3540" s="29" t="e">
        <f>IF(COUNTIF('Planilla de control'!#REF!,K3540)&gt;0,"SI","NO")</f>
        <v>#REF!</v>
      </c>
    </row>
    <row r="3541" spans="1:13" x14ac:dyDescent="0.3">
      <c r="A3541" s="3" t="s">
        <v>19</v>
      </c>
      <c r="B3541" s="3" t="s">
        <v>6086</v>
      </c>
      <c r="C3541" s="3"/>
      <c r="D3541" s="3"/>
      <c r="E3541" s="3"/>
      <c r="F3541" s="51" t="str">
        <f t="shared" si="330"/>
        <v>24I7</v>
      </c>
      <c r="G3541" s="51">
        <f t="shared" si="331"/>
        <v>7</v>
      </c>
      <c r="H3541" s="51">
        <f t="shared" si="332"/>
        <v>24</v>
      </c>
      <c r="I3541" s="51" t="str">
        <f t="shared" si="333"/>
        <v>I</v>
      </c>
      <c r="J3541" s="51" t="str">
        <f t="shared" si="334"/>
        <v>MQ250</v>
      </c>
      <c r="K3541" s="76" t="str">
        <f t="shared" si="335"/>
        <v>PC524I7B</v>
      </c>
      <c r="L3541" s="281" t="e">
        <f>VLOOKUP(K3541,'Planilla de control'!#REF!,2,0)</f>
        <v>#REF!</v>
      </c>
      <c r="M3541" s="29" t="e">
        <f>IF(COUNTIF('Planilla de control'!#REF!,K3541)&gt;0,"SI","NO")</f>
        <v>#REF!</v>
      </c>
    </row>
    <row r="3542" spans="1:13" x14ac:dyDescent="0.3">
      <c r="A3542" s="3" t="s">
        <v>19</v>
      </c>
      <c r="B3542" s="3" t="s">
        <v>6087</v>
      </c>
      <c r="C3542" s="3"/>
      <c r="D3542" s="3"/>
      <c r="E3542" s="3"/>
      <c r="F3542" s="51" t="str">
        <f t="shared" si="330"/>
        <v>24I8</v>
      </c>
      <c r="G3542" s="51">
        <f t="shared" si="331"/>
        <v>8</v>
      </c>
      <c r="H3542" s="51">
        <f t="shared" si="332"/>
        <v>24</v>
      </c>
      <c r="I3542" s="51" t="str">
        <f t="shared" si="333"/>
        <v>I</v>
      </c>
      <c r="J3542" s="51" t="str">
        <f t="shared" si="334"/>
        <v>MQ250</v>
      </c>
      <c r="K3542" s="76" t="str">
        <f t="shared" si="335"/>
        <v>PC524I8A</v>
      </c>
      <c r="L3542" s="281" t="e">
        <f>VLOOKUP(K3542,'Planilla de control'!#REF!,2,0)</f>
        <v>#REF!</v>
      </c>
      <c r="M3542" s="29" t="e">
        <f>IF(COUNTIF('Planilla de control'!#REF!,K3542)&gt;0,"SI","NO")</f>
        <v>#REF!</v>
      </c>
    </row>
    <row r="3543" spans="1:13" x14ac:dyDescent="0.3">
      <c r="A3543" s="3" t="s">
        <v>19</v>
      </c>
      <c r="B3543" s="3" t="s">
        <v>6088</v>
      </c>
      <c r="C3543" s="3"/>
      <c r="D3543" s="3"/>
      <c r="E3543" s="3"/>
      <c r="F3543" s="51" t="str">
        <f t="shared" si="330"/>
        <v>24I8</v>
      </c>
      <c r="G3543" s="51">
        <f t="shared" si="331"/>
        <v>8</v>
      </c>
      <c r="H3543" s="51">
        <f t="shared" si="332"/>
        <v>24</v>
      </c>
      <c r="I3543" s="51" t="str">
        <f t="shared" si="333"/>
        <v>I</v>
      </c>
      <c r="J3543" s="51" t="str">
        <f t="shared" si="334"/>
        <v>MQ250</v>
      </c>
      <c r="K3543" s="76" t="str">
        <f t="shared" si="335"/>
        <v>PC524I8B</v>
      </c>
      <c r="L3543" s="281" t="e">
        <f>VLOOKUP(K3543,'Planilla de control'!#REF!,2,0)</f>
        <v>#REF!</v>
      </c>
      <c r="M3543" s="29" t="e">
        <f>IF(COUNTIF('Planilla de control'!#REF!,K3543)&gt;0,"SI","NO")</f>
        <v>#REF!</v>
      </c>
    </row>
    <row r="3544" spans="1:13" x14ac:dyDescent="0.3">
      <c r="A3544" s="3" t="s">
        <v>19</v>
      </c>
      <c r="B3544" s="3" t="s">
        <v>6089</v>
      </c>
      <c r="C3544" s="3"/>
      <c r="D3544" s="3"/>
      <c r="E3544" s="3"/>
      <c r="F3544" s="51" t="str">
        <f t="shared" si="330"/>
        <v>24I9</v>
      </c>
      <c r="G3544" s="51">
        <f t="shared" si="331"/>
        <v>9</v>
      </c>
      <c r="H3544" s="51">
        <f t="shared" si="332"/>
        <v>24</v>
      </c>
      <c r="I3544" s="51" t="str">
        <f t="shared" si="333"/>
        <v>I</v>
      </c>
      <c r="J3544" s="51" t="str">
        <f t="shared" si="334"/>
        <v>MQ250</v>
      </c>
      <c r="K3544" s="76" t="str">
        <f t="shared" si="335"/>
        <v>PC524I9A</v>
      </c>
      <c r="L3544" s="281" t="e">
        <f>VLOOKUP(K3544,'Planilla de control'!#REF!,2,0)</f>
        <v>#REF!</v>
      </c>
      <c r="M3544" s="29" t="e">
        <f>IF(COUNTIF('Planilla de control'!#REF!,K3544)&gt;0,"SI","NO")</f>
        <v>#REF!</v>
      </c>
    </row>
    <row r="3545" spans="1:13" x14ac:dyDescent="0.3">
      <c r="A3545" s="3" t="s">
        <v>19</v>
      </c>
      <c r="B3545" s="3" t="s">
        <v>6090</v>
      </c>
      <c r="C3545" s="3"/>
      <c r="D3545" s="3"/>
      <c r="E3545" s="3"/>
      <c r="F3545" s="51" t="str">
        <f t="shared" si="330"/>
        <v>24I9</v>
      </c>
      <c r="G3545" s="51">
        <f t="shared" si="331"/>
        <v>9</v>
      </c>
      <c r="H3545" s="51">
        <f t="shared" si="332"/>
        <v>24</v>
      </c>
      <c r="I3545" s="51" t="str">
        <f t="shared" si="333"/>
        <v>I</v>
      </c>
      <c r="J3545" s="51" t="str">
        <f t="shared" si="334"/>
        <v>MQ250</v>
      </c>
      <c r="K3545" s="76" t="str">
        <f t="shared" si="335"/>
        <v>PC524I9B</v>
      </c>
      <c r="L3545" s="281" t="e">
        <f>VLOOKUP(K3545,'Planilla de control'!#REF!,2,0)</f>
        <v>#REF!</v>
      </c>
      <c r="M3545" s="29" t="e">
        <f>IF(COUNTIF('Planilla de control'!#REF!,K3545)&gt;0,"SI","NO")</f>
        <v>#REF!</v>
      </c>
    </row>
    <row r="3546" spans="1:13" x14ac:dyDescent="0.3">
      <c r="A3546" s="3" t="s">
        <v>19</v>
      </c>
      <c r="B3546" s="3" t="s">
        <v>6091</v>
      </c>
      <c r="C3546" s="3"/>
      <c r="D3546" s="3"/>
      <c r="E3546" s="3"/>
      <c r="F3546" s="51" t="str">
        <f t="shared" si="330"/>
        <v>24I9</v>
      </c>
      <c r="G3546" s="51">
        <f t="shared" si="331"/>
        <v>9</v>
      </c>
      <c r="H3546" s="51">
        <f t="shared" si="332"/>
        <v>24</v>
      </c>
      <c r="I3546" s="51" t="str">
        <f t="shared" si="333"/>
        <v>I</v>
      </c>
      <c r="J3546" s="51" t="str">
        <f t="shared" si="334"/>
        <v>MQ250</v>
      </c>
      <c r="K3546" s="76" t="str">
        <f t="shared" si="335"/>
        <v>PC524I9C</v>
      </c>
      <c r="L3546" s="281" t="e">
        <f>VLOOKUP(K3546,'Planilla de control'!#REF!,2,0)</f>
        <v>#REF!</v>
      </c>
      <c r="M3546" s="29" t="e">
        <f>IF(COUNTIF('Planilla de control'!#REF!,K3546)&gt;0,"SI","NO")</f>
        <v>#REF!</v>
      </c>
    </row>
    <row r="3547" spans="1:13" x14ac:dyDescent="0.3">
      <c r="A3547" s="3" t="s">
        <v>19</v>
      </c>
      <c r="B3547" s="3" t="s">
        <v>6092</v>
      </c>
      <c r="C3547" s="3"/>
      <c r="D3547" s="3"/>
      <c r="E3547" s="3"/>
      <c r="F3547" s="51" t="str">
        <f t="shared" si="330"/>
        <v>24J1</v>
      </c>
      <c r="G3547" s="51">
        <f t="shared" si="331"/>
        <v>1</v>
      </c>
      <c r="H3547" s="51">
        <f t="shared" si="332"/>
        <v>24</v>
      </c>
      <c r="I3547" s="51" t="str">
        <f t="shared" si="333"/>
        <v>J</v>
      </c>
      <c r="J3547" s="51" t="str">
        <f t="shared" si="334"/>
        <v>MQ250</v>
      </c>
      <c r="K3547" s="76" t="str">
        <f t="shared" si="335"/>
        <v>PC524J1A</v>
      </c>
      <c r="L3547" s="281" t="e">
        <f>VLOOKUP(K3547,'Planilla de control'!#REF!,2,0)</f>
        <v>#REF!</v>
      </c>
      <c r="M3547" s="29" t="e">
        <f>IF(COUNTIF('Planilla de control'!#REF!,K3547)&gt;0,"SI","NO")</f>
        <v>#REF!</v>
      </c>
    </row>
    <row r="3548" spans="1:13" x14ac:dyDescent="0.3">
      <c r="A3548" s="3" t="s">
        <v>19</v>
      </c>
      <c r="B3548" s="3" t="s">
        <v>6093</v>
      </c>
      <c r="C3548" s="3"/>
      <c r="D3548" s="3"/>
      <c r="E3548" s="3"/>
      <c r="F3548" s="51" t="str">
        <f t="shared" si="330"/>
        <v>24J1</v>
      </c>
      <c r="G3548" s="51">
        <f t="shared" si="331"/>
        <v>1</v>
      </c>
      <c r="H3548" s="51">
        <f t="shared" si="332"/>
        <v>24</v>
      </c>
      <c r="I3548" s="51" t="str">
        <f t="shared" si="333"/>
        <v>J</v>
      </c>
      <c r="J3548" s="51" t="str">
        <f t="shared" si="334"/>
        <v>MQ250</v>
      </c>
      <c r="K3548" s="76" t="str">
        <f t="shared" si="335"/>
        <v>PC524J1B</v>
      </c>
      <c r="L3548" s="281" t="e">
        <f>VLOOKUP(K3548,'Planilla de control'!#REF!,2,0)</f>
        <v>#REF!</v>
      </c>
      <c r="M3548" s="29" t="e">
        <f>IF(COUNTIF('Planilla de control'!#REF!,K3548)&gt;0,"SI","NO")</f>
        <v>#REF!</v>
      </c>
    </row>
    <row r="3549" spans="1:13" x14ac:dyDescent="0.3">
      <c r="A3549" s="3" t="s">
        <v>19</v>
      </c>
      <c r="B3549" s="3" t="s">
        <v>6094</v>
      </c>
      <c r="C3549" s="3"/>
      <c r="D3549" s="3"/>
      <c r="E3549" s="3"/>
      <c r="F3549" s="51" t="str">
        <f t="shared" si="330"/>
        <v>24J2</v>
      </c>
      <c r="G3549" s="51">
        <f t="shared" si="331"/>
        <v>2</v>
      </c>
      <c r="H3549" s="51">
        <f t="shared" si="332"/>
        <v>24</v>
      </c>
      <c r="I3549" s="51" t="str">
        <f t="shared" si="333"/>
        <v>J</v>
      </c>
      <c r="J3549" s="51" t="str">
        <f t="shared" si="334"/>
        <v>MQ250</v>
      </c>
      <c r="K3549" s="76" t="str">
        <f t="shared" si="335"/>
        <v>PC524J2A</v>
      </c>
      <c r="L3549" s="281" t="e">
        <f>VLOOKUP(K3549,'Planilla de control'!#REF!,2,0)</f>
        <v>#REF!</v>
      </c>
      <c r="M3549" s="29" t="e">
        <f>IF(COUNTIF('Planilla de control'!#REF!,K3549)&gt;0,"SI","NO")</f>
        <v>#REF!</v>
      </c>
    </row>
    <row r="3550" spans="1:13" x14ac:dyDescent="0.3">
      <c r="A3550" s="3" t="s">
        <v>19</v>
      </c>
      <c r="B3550" s="3" t="s">
        <v>6095</v>
      </c>
      <c r="C3550" s="3"/>
      <c r="D3550" s="3"/>
      <c r="E3550" s="3"/>
      <c r="F3550" s="51" t="str">
        <f t="shared" si="330"/>
        <v>24J2</v>
      </c>
      <c r="G3550" s="51">
        <f t="shared" si="331"/>
        <v>2</v>
      </c>
      <c r="H3550" s="51">
        <f t="shared" si="332"/>
        <v>24</v>
      </c>
      <c r="I3550" s="51" t="str">
        <f t="shared" si="333"/>
        <v>J</v>
      </c>
      <c r="J3550" s="51" t="str">
        <f t="shared" si="334"/>
        <v>MQ250</v>
      </c>
      <c r="K3550" s="76" t="str">
        <f t="shared" si="335"/>
        <v>PC524J2B</v>
      </c>
      <c r="L3550" s="281" t="e">
        <f>VLOOKUP(K3550,'Planilla de control'!#REF!,2,0)</f>
        <v>#REF!</v>
      </c>
      <c r="M3550" s="29" t="e">
        <f>IF(COUNTIF('Planilla de control'!#REF!,K3550)&gt;0,"SI","NO")</f>
        <v>#REF!</v>
      </c>
    </row>
    <row r="3551" spans="1:13" x14ac:dyDescent="0.3">
      <c r="A3551" s="3" t="s">
        <v>19</v>
      </c>
      <c r="B3551" s="3" t="s">
        <v>6096</v>
      </c>
      <c r="C3551" s="3"/>
      <c r="D3551" s="3"/>
      <c r="E3551" s="3"/>
      <c r="F3551" s="51" t="str">
        <f t="shared" si="330"/>
        <v>24J3</v>
      </c>
      <c r="G3551" s="51">
        <f t="shared" si="331"/>
        <v>3</v>
      </c>
      <c r="H3551" s="51">
        <f t="shared" si="332"/>
        <v>24</v>
      </c>
      <c r="I3551" s="51" t="str">
        <f t="shared" si="333"/>
        <v>J</v>
      </c>
      <c r="J3551" s="51" t="str">
        <f t="shared" si="334"/>
        <v>MQ250</v>
      </c>
      <c r="K3551" s="76" t="str">
        <f t="shared" si="335"/>
        <v>PC524J3A</v>
      </c>
      <c r="L3551" s="281" t="e">
        <f>VLOOKUP(K3551,'Planilla de control'!#REF!,2,0)</f>
        <v>#REF!</v>
      </c>
      <c r="M3551" s="29" t="e">
        <f>IF(COUNTIF('Planilla de control'!#REF!,K3551)&gt;0,"SI","NO")</f>
        <v>#REF!</v>
      </c>
    </row>
    <row r="3552" spans="1:13" x14ac:dyDescent="0.3">
      <c r="A3552" s="3" t="s">
        <v>19</v>
      </c>
      <c r="B3552" s="3" t="s">
        <v>6097</v>
      </c>
      <c r="C3552" s="3"/>
      <c r="D3552" s="3"/>
      <c r="E3552" s="3"/>
      <c r="F3552" s="51" t="str">
        <f t="shared" si="330"/>
        <v>24J3</v>
      </c>
      <c r="G3552" s="51">
        <f t="shared" si="331"/>
        <v>3</v>
      </c>
      <c r="H3552" s="51">
        <f t="shared" si="332"/>
        <v>24</v>
      </c>
      <c r="I3552" s="51" t="str">
        <f t="shared" si="333"/>
        <v>J</v>
      </c>
      <c r="J3552" s="51" t="str">
        <f t="shared" si="334"/>
        <v>MQ250</v>
      </c>
      <c r="K3552" s="76" t="str">
        <f t="shared" si="335"/>
        <v>PC524J3B</v>
      </c>
      <c r="L3552" s="281" t="e">
        <f>VLOOKUP(K3552,'Planilla de control'!#REF!,2,0)</f>
        <v>#REF!</v>
      </c>
      <c r="M3552" s="29" t="e">
        <f>IF(COUNTIF('Planilla de control'!#REF!,K3552)&gt;0,"SI","NO")</f>
        <v>#REF!</v>
      </c>
    </row>
    <row r="3553" spans="1:13" x14ac:dyDescent="0.3">
      <c r="A3553" s="3" t="s">
        <v>19</v>
      </c>
      <c r="B3553" s="3" t="s">
        <v>6098</v>
      </c>
      <c r="C3553" s="3"/>
      <c r="D3553" s="3"/>
      <c r="E3553" s="3"/>
      <c r="F3553" s="51" t="str">
        <f t="shared" si="330"/>
        <v>24J5</v>
      </c>
      <c r="G3553" s="51">
        <f t="shared" si="331"/>
        <v>5</v>
      </c>
      <c r="H3553" s="51">
        <f t="shared" si="332"/>
        <v>24</v>
      </c>
      <c r="I3553" s="51" t="str">
        <f t="shared" si="333"/>
        <v>J</v>
      </c>
      <c r="J3553" s="51" t="str">
        <f t="shared" si="334"/>
        <v>MQ250</v>
      </c>
      <c r="K3553" s="76" t="str">
        <f t="shared" si="335"/>
        <v>PC524J5A</v>
      </c>
      <c r="L3553" s="281" t="e">
        <f>VLOOKUP(K3553,'Planilla de control'!#REF!,2,0)</f>
        <v>#REF!</v>
      </c>
      <c r="M3553" s="29" t="e">
        <f>IF(COUNTIF('Planilla de control'!#REF!,K3553)&gt;0,"SI","NO")</f>
        <v>#REF!</v>
      </c>
    </row>
    <row r="3554" spans="1:13" x14ac:dyDescent="0.3">
      <c r="A3554" s="3" t="s">
        <v>19</v>
      </c>
      <c r="B3554" s="3" t="s">
        <v>6099</v>
      </c>
      <c r="C3554" s="3"/>
      <c r="D3554" s="3"/>
      <c r="E3554" s="3"/>
      <c r="F3554" s="51" t="str">
        <f t="shared" si="330"/>
        <v>24J5</v>
      </c>
      <c r="G3554" s="51">
        <f t="shared" si="331"/>
        <v>5</v>
      </c>
      <c r="H3554" s="51">
        <f t="shared" si="332"/>
        <v>24</v>
      </c>
      <c r="I3554" s="51" t="str">
        <f t="shared" si="333"/>
        <v>J</v>
      </c>
      <c r="J3554" s="51" t="str">
        <f t="shared" si="334"/>
        <v>MQ250</v>
      </c>
      <c r="K3554" s="76" t="str">
        <f t="shared" si="335"/>
        <v>PC524J5B</v>
      </c>
      <c r="L3554" s="281" t="e">
        <f>VLOOKUP(K3554,'Planilla de control'!#REF!,2,0)</f>
        <v>#REF!</v>
      </c>
      <c r="M3554" s="29" t="e">
        <f>IF(COUNTIF('Planilla de control'!#REF!,K3554)&gt;0,"SI","NO")</f>
        <v>#REF!</v>
      </c>
    </row>
    <row r="3555" spans="1:13" x14ac:dyDescent="0.3">
      <c r="A3555" s="3" t="s">
        <v>19</v>
      </c>
      <c r="B3555" s="3" t="s">
        <v>6100</v>
      </c>
      <c r="C3555" s="3"/>
      <c r="D3555" s="3"/>
      <c r="E3555" s="3"/>
      <c r="F3555" s="51" t="str">
        <f t="shared" si="330"/>
        <v>24J6</v>
      </c>
      <c r="G3555" s="51">
        <f t="shared" si="331"/>
        <v>6</v>
      </c>
      <c r="H3555" s="51">
        <f t="shared" si="332"/>
        <v>24</v>
      </c>
      <c r="I3555" s="51" t="str">
        <f t="shared" si="333"/>
        <v>J</v>
      </c>
      <c r="J3555" s="51" t="str">
        <f t="shared" si="334"/>
        <v>MQ250</v>
      </c>
      <c r="K3555" s="76" t="str">
        <f t="shared" si="335"/>
        <v>PC524J6A</v>
      </c>
      <c r="L3555" s="281" t="e">
        <f>VLOOKUP(K3555,'Planilla de control'!#REF!,2,0)</f>
        <v>#REF!</v>
      </c>
      <c r="M3555" s="29" t="e">
        <f>IF(COUNTIF('Planilla de control'!#REF!,K3555)&gt;0,"SI","NO")</f>
        <v>#REF!</v>
      </c>
    </row>
    <row r="3556" spans="1:13" x14ac:dyDescent="0.3">
      <c r="A3556" s="3" t="s">
        <v>19</v>
      </c>
      <c r="B3556" s="3" t="s">
        <v>6101</v>
      </c>
      <c r="C3556" s="3"/>
      <c r="D3556" s="3"/>
      <c r="E3556" s="3"/>
      <c r="F3556" s="51" t="str">
        <f t="shared" si="330"/>
        <v>24J6</v>
      </c>
      <c r="G3556" s="51">
        <f t="shared" si="331"/>
        <v>6</v>
      </c>
      <c r="H3556" s="51">
        <f t="shared" si="332"/>
        <v>24</v>
      </c>
      <c r="I3556" s="51" t="str">
        <f t="shared" si="333"/>
        <v>J</v>
      </c>
      <c r="J3556" s="51" t="str">
        <f t="shared" si="334"/>
        <v>MQ250</v>
      </c>
      <c r="K3556" s="76" t="str">
        <f t="shared" si="335"/>
        <v>PC524J6B</v>
      </c>
      <c r="L3556" s="281" t="e">
        <f>VLOOKUP(K3556,'Planilla de control'!#REF!,2,0)</f>
        <v>#REF!</v>
      </c>
      <c r="M3556" s="29" t="e">
        <f>IF(COUNTIF('Planilla de control'!#REF!,K3556)&gt;0,"SI","NO")</f>
        <v>#REF!</v>
      </c>
    </row>
    <row r="3557" spans="1:13" x14ac:dyDescent="0.3">
      <c r="A3557" s="3" t="s">
        <v>19</v>
      </c>
      <c r="B3557" s="3" t="s">
        <v>6102</v>
      </c>
      <c r="C3557" s="3"/>
      <c r="D3557" s="3"/>
      <c r="E3557" s="3"/>
      <c r="F3557" s="51" t="str">
        <f t="shared" si="330"/>
        <v>24J7</v>
      </c>
      <c r="G3557" s="51">
        <f t="shared" si="331"/>
        <v>7</v>
      </c>
      <c r="H3557" s="51">
        <f t="shared" si="332"/>
        <v>24</v>
      </c>
      <c r="I3557" s="51" t="str">
        <f t="shared" si="333"/>
        <v>J</v>
      </c>
      <c r="J3557" s="51" t="str">
        <f t="shared" si="334"/>
        <v>MQ250</v>
      </c>
      <c r="K3557" s="76" t="str">
        <f t="shared" si="335"/>
        <v>PC524J7A</v>
      </c>
      <c r="L3557" s="281" t="e">
        <f>VLOOKUP(K3557,'Planilla de control'!#REF!,2,0)</f>
        <v>#REF!</v>
      </c>
      <c r="M3557" s="29" t="e">
        <f>IF(COUNTIF('Planilla de control'!#REF!,K3557)&gt;0,"SI","NO")</f>
        <v>#REF!</v>
      </c>
    </row>
    <row r="3558" spans="1:13" x14ac:dyDescent="0.3">
      <c r="A3558" s="3" t="s">
        <v>19</v>
      </c>
      <c r="B3558" s="3" t="s">
        <v>6103</v>
      </c>
      <c r="C3558" s="3"/>
      <c r="D3558" s="3"/>
      <c r="E3558" s="3"/>
      <c r="F3558" s="51" t="str">
        <f t="shared" si="330"/>
        <v>24J7</v>
      </c>
      <c r="G3558" s="51">
        <f t="shared" si="331"/>
        <v>7</v>
      </c>
      <c r="H3558" s="51">
        <f t="shared" si="332"/>
        <v>24</v>
      </c>
      <c r="I3558" s="51" t="str">
        <f t="shared" si="333"/>
        <v>J</v>
      </c>
      <c r="J3558" s="51" t="str">
        <f t="shared" si="334"/>
        <v>MQ250</v>
      </c>
      <c r="K3558" s="76" t="str">
        <f t="shared" si="335"/>
        <v>PC524J7B</v>
      </c>
      <c r="L3558" s="281" t="e">
        <f>VLOOKUP(K3558,'Planilla de control'!#REF!,2,0)</f>
        <v>#REF!</v>
      </c>
      <c r="M3558" s="29" t="e">
        <f>IF(COUNTIF('Planilla de control'!#REF!,K3558)&gt;0,"SI","NO")</f>
        <v>#REF!</v>
      </c>
    </row>
    <row r="3559" spans="1:13" x14ac:dyDescent="0.3">
      <c r="A3559" s="3" t="s">
        <v>19</v>
      </c>
      <c r="B3559" s="3" t="s">
        <v>6104</v>
      </c>
      <c r="C3559" s="3"/>
      <c r="D3559" s="3"/>
      <c r="E3559" s="3"/>
      <c r="F3559" s="51" t="str">
        <f t="shared" si="330"/>
        <v>24J8</v>
      </c>
      <c r="G3559" s="51">
        <f t="shared" si="331"/>
        <v>8</v>
      </c>
      <c r="H3559" s="51">
        <f t="shared" si="332"/>
        <v>24</v>
      </c>
      <c r="I3559" s="51" t="str">
        <f t="shared" si="333"/>
        <v>J</v>
      </c>
      <c r="J3559" s="51" t="str">
        <f t="shared" si="334"/>
        <v>MQ250</v>
      </c>
      <c r="K3559" s="76" t="str">
        <f t="shared" si="335"/>
        <v>PC524J8A</v>
      </c>
      <c r="L3559" s="281" t="e">
        <f>VLOOKUP(K3559,'Planilla de control'!#REF!,2,0)</f>
        <v>#REF!</v>
      </c>
      <c r="M3559" s="29" t="e">
        <f>IF(COUNTIF('Planilla de control'!#REF!,K3559)&gt;0,"SI","NO")</f>
        <v>#REF!</v>
      </c>
    </row>
    <row r="3560" spans="1:13" x14ac:dyDescent="0.3">
      <c r="A3560" s="3" t="s">
        <v>19</v>
      </c>
      <c r="B3560" s="3" t="s">
        <v>6105</v>
      </c>
      <c r="C3560" s="3"/>
      <c r="D3560" s="3"/>
      <c r="E3560" s="3"/>
      <c r="F3560" s="51" t="str">
        <f t="shared" si="330"/>
        <v>24J8</v>
      </c>
      <c r="G3560" s="51">
        <f t="shared" si="331"/>
        <v>8</v>
      </c>
      <c r="H3560" s="51">
        <f t="shared" si="332"/>
        <v>24</v>
      </c>
      <c r="I3560" s="51" t="str">
        <f t="shared" si="333"/>
        <v>J</v>
      </c>
      <c r="J3560" s="51" t="str">
        <f t="shared" si="334"/>
        <v>MQ250</v>
      </c>
      <c r="K3560" s="76" t="str">
        <f t="shared" si="335"/>
        <v>PC524J8B</v>
      </c>
      <c r="L3560" s="281" t="e">
        <f>VLOOKUP(K3560,'Planilla de control'!#REF!,2,0)</f>
        <v>#REF!</v>
      </c>
      <c r="M3560" s="29" t="e">
        <f>IF(COUNTIF('Planilla de control'!#REF!,K3560)&gt;0,"SI","NO")</f>
        <v>#REF!</v>
      </c>
    </row>
    <row r="3561" spans="1:13" x14ac:dyDescent="0.3">
      <c r="A3561" s="3" t="s">
        <v>19</v>
      </c>
      <c r="B3561" s="3" t="s">
        <v>6106</v>
      </c>
      <c r="C3561" s="3"/>
      <c r="D3561" s="3"/>
      <c r="E3561" s="3"/>
      <c r="F3561" s="51" t="str">
        <f t="shared" si="330"/>
        <v>24J9</v>
      </c>
      <c r="G3561" s="51">
        <f t="shared" si="331"/>
        <v>9</v>
      </c>
      <c r="H3561" s="51">
        <f t="shared" si="332"/>
        <v>24</v>
      </c>
      <c r="I3561" s="51" t="str">
        <f t="shared" si="333"/>
        <v>J</v>
      </c>
      <c r="J3561" s="51" t="str">
        <f t="shared" si="334"/>
        <v>MQ250</v>
      </c>
      <c r="K3561" s="76" t="str">
        <f t="shared" si="335"/>
        <v>PC524J9A</v>
      </c>
      <c r="L3561" s="281" t="e">
        <f>VLOOKUP(K3561,'Planilla de control'!#REF!,2,0)</f>
        <v>#REF!</v>
      </c>
      <c r="M3561" s="29" t="e">
        <f>IF(COUNTIF('Planilla de control'!#REF!,K3561)&gt;0,"SI","NO")</f>
        <v>#REF!</v>
      </c>
    </row>
    <row r="3562" spans="1:13" x14ac:dyDescent="0.3">
      <c r="A3562" s="3" t="s">
        <v>19</v>
      </c>
      <c r="B3562" s="3" t="s">
        <v>6107</v>
      </c>
      <c r="C3562" s="3"/>
      <c r="D3562" s="3"/>
      <c r="E3562" s="3"/>
      <c r="F3562" s="51" t="str">
        <f t="shared" si="330"/>
        <v>24J9</v>
      </c>
      <c r="G3562" s="51">
        <f t="shared" si="331"/>
        <v>9</v>
      </c>
      <c r="H3562" s="51">
        <f t="shared" si="332"/>
        <v>24</v>
      </c>
      <c r="I3562" s="51" t="str">
        <f t="shared" si="333"/>
        <v>J</v>
      </c>
      <c r="J3562" s="51" t="str">
        <f t="shared" si="334"/>
        <v>MQ250</v>
      </c>
      <c r="K3562" s="76" t="str">
        <f t="shared" si="335"/>
        <v>PC524J9B</v>
      </c>
      <c r="L3562" s="281" t="e">
        <f>VLOOKUP(K3562,'Planilla de control'!#REF!,2,0)</f>
        <v>#REF!</v>
      </c>
      <c r="M3562" s="29" t="e">
        <f>IF(COUNTIF('Planilla de control'!#REF!,K3562)&gt;0,"SI","NO")</f>
        <v>#REF!</v>
      </c>
    </row>
    <row r="3563" spans="1:13" x14ac:dyDescent="0.3">
      <c r="A3563" s="3" t="s">
        <v>19</v>
      </c>
      <c r="B3563" s="3" t="s">
        <v>6108</v>
      </c>
      <c r="C3563" s="3"/>
      <c r="D3563" s="3"/>
      <c r="E3563" s="3"/>
      <c r="F3563" s="51" t="str">
        <f t="shared" si="330"/>
        <v>24J9</v>
      </c>
      <c r="G3563" s="51">
        <f t="shared" si="331"/>
        <v>9</v>
      </c>
      <c r="H3563" s="51">
        <f t="shared" si="332"/>
        <v>24</v>
      </c>
      <c r="I3563" s="51" t="str">
        <f t="shared" si="333"/>
        <v>J</v>
      </c>
      <c r="J3563" s="51" t="str">
        <f t="shared" si="334"/>
        <v>MQ250</v>
      </c>
      <c r="K3563" s="76" t="str">
        <f t="shared" si="335"/>
        <v>PC524J9C</v>
      </c>
      <c r="L3563" s="281" t="e">
        <f>VLOOKUP(K3563,'Planilla de control'!#REF!,2,0)</f>
        <v>#REF!</v>
      </c>
      <c r="M3563" s="29" t="e">
        <f>IF(COUNTIF('Planilla de control'!#REF!,K3563)&gt;0,"SI","NO")</f>
        <v>#REF!</v>
      </c>
    </row>
    <row r="3564" spans="1:13" x14ac:dyDescent="0.3">
      <c r="A3564" s="3" t="s">
        <v>19</v>
      </c>
      <c r="B3564" s="3" t="s">
        <v>6109</v>
      </c>
      <c r="C3564" s="3"/>
      <c r="D3564" s="3"/>
      <c r="E3564" s="3"/>
      <c r="F3564" s="51" t="str">
        <f t="shared" si="330"/>
        <v>25A1</v>
      </c>
      <c r="G3564" s="51">
        <f t="shared" si="331"/>
        <v>1</v>
      </c>
      <c r="H3564" s="51">
        <f t="shared" si="332"/>
        <v>25</v>
      </c>
      <c r="I3564" s="51" t="str">
        <f t="shared" si="333"/>
        <v>A</v>
      </c>
      <c r="J3564" s="51" t="str">
        <f t="shared" si="334"/>
        <v>MQ250</v>
      </c>
      <c r="K3564" s="76" t="str">
        <f t="shared" si="335"/>
        <v>PC525A1A</v>
      </c>
      <c r="L3564" s="281" t="e">
        <f>VLOOKUP(K3564,'Planilla de control'!#REF!,2,0)</f>
        <v>#REF!</v>
      </c>
      <c r="M3564" s="29" t="e">
        <f>IF(COUNTIF('Planilla de control'!#REF!,K3564)&gt;0,"SI","NO")</f>
        <v>#REF!</v>
      </c>
    </row>
    <row r="3565" spans="1:13" x14ac:dyDescent="0.3">
      <c r="A3565" s="3" t="s">
        <v>19</v>
      </c>
      <c r="B3565" s="3" t="s">
        <v>6110</v>
      </c>
      <c r="C3565" s="3"/>
      <c r="D3565" s="3"/>
      <c r="E3565" s="3"/>
      <c r="F3565" s="51" t="str">
        <f t="shared" si="330"/>
        <v>25A1</v>
      </c>
      <c r="G3565" s="51">
        <f t="shared" si="331"/>
        <v>1</v>
      </c>
      <c r="H3565" s="51">
        <f t="shared" si="332"/>
        <v>25</v>
      </c>
      <c r="I3565" s="51" t="str">
        <f t="shared" si="333"/>
        <v>A</v>
      </c>
      <c r="J3565" s="51" t="str">
        <f t="shared" si="334"/>
        <v>MQ250</v>
      </c>
      <c r="K3565" s="76" t="str">
        <f t="shared" si="335"/>
        <v>PC525A1B</v>
      </c>
      <c r="L3565" s="281" t="e">
        <f>VLOOKUP(K3565,'Planilla de control'!#REF!,2,0)</f>
        <v>#REF!</v>
      </c>
      <c r="M3565" s="29" t="e">
        <f>IF(COUNTIF('Planilla de control'!#REF!,K3565)&gt;0,"SI","NO")</f>
        <v>#REF!</v>
      </c>
    </row>
    <row r="3566" spans="1:13" x14ac:dyDescent="0.3">
      <c r="A3566" s="3" t="s">
        <v>19</v>
      </c>
      <c r="B3566" s="3" t="s">
        <v>6111</v>
      </c>
      <c r="C3566" s="3"/>
      <c r="D3566" s="3"/>
      <c r="E3566" s="3"/>
      <c r="F3566" s="51" t="str">
        <f t="shared" si="330"/>
        <v>25A1</v>
      </c>
      <c r="G3566" s="51">
        <f t="shared" si="331"/>
        <v>1</v>
      </c>
      <c r="H3566" s="51">
        <f t="shared" si="332"/>
        <v>25</v>
      </c>
      <c r="I3566" s="51" t="str">
        <f t="shared" si="333"/>
        <v>A</v>
      </c>
      <c r="J3566" s="51" t="str">
        <f t="shared" si="334"/>
        <v>MQ250</v>
      </c>
      <c r="K3566" s="76" t="str">
        <f t="shared" si="335"/>
        <v>PC525A1C</v>
      </c>
      <c r="L3566" s="281" t="e">
        <f>VLOOKUP(K3566,'Planilla de control'!#REF!,2,0)</f>
        <v>#REF!</v>
      </c>
      <c r="M3566" s="29" t="e">
        <f>IF(COUNTIF('Planilla de control'!#REF!,K3566)&gt;0,"SI","NO")</f>
        <v>#REF!</v>
      </c>
    </row>
    <row r="3567" spans="1:13" x14ac:dyDescent="0.3">
      <c r="A3567" s="3" t="s">
        <v>19</v>
      </c>
      <c r="B3567" s="3" t="s">
        <v>6112</v>
      </c>
      <c r="C3567" s="3"/>
      <c r="D3567" s="3"/>
      <c r="E3567" s="3"/>
      <c r="F3567" s="51" t="str">
        <f t="shared" si="330"/>
        <v>25A1</v>
      </c>
      <c r="G3567" s="51">
        <f t="shared" si="331"/>
        <v>1</v>
      </c>
      <c r="H3567" s="51">
        <f t="shared" si="332"/>
        <v>25</v>
      </c>
      <c r="I3567" s="51" t="str">
        <f t="shared" si="333"/>
        <v>A</v>
      </c>
      <c r="J3567" s="51" t="str">
        <f t="shared" si="334"/>
        <v>MQ250</v>
      </c>
      <c r="K3567" s="76" t="str">
        <f t="shared" si="335"/>
        <v>PC525A1D</v>
      </c>
      <c r="L3567" s="281" t="e">
        <f>VLOOKUP(K3567,'Planilla de control'!#REF!,2,0)</f>
        <v>#REF!</v>
      </c>
      <c r="M3567" s="29" t="e">
        <f>IF(COUNTIF('Planilla de control'!#REF!,K3567)&gt;0,"SI","NO")</f>
        <v>#REF!</v>
      </c>
    </row>
    <row r="3568" spans="1:13" x14ac:dyDescent="0.3">
      <c r="A3568" s="3" t="s">
        <v>19</v>
      </c>
      <c r="B3568" s="3" t="s">
        <v>6113</v>
      </c>
      <c r="C3568" s="3"/>
      <c r="D3568" s="3"/>
      <c r="E3568" s="3" t="s">
        <v>81</v>
      </c>
      <c r="F3568" s="51" t="str">
        <f t="shared" si="330"/>
        <v>25A2</v>
      </c>
      <c r="G3568" s="51">
        <f t="shared" si="331"/>
        <v>2</v>
      </c>
      <c r="H3568" s="51">
        <f t="shared" si="332"/>
        <v>25</v>
      </c>
      <c r="I3568" s="51" t="str">
        <f t="shared" si="333"/>
        <v>A</v>
      </c>
      <c r="J3568" s="51" t="str">
        <f t="shared" si="334"/>
        <v>MQ250</v>
      </c>
      <c r="K3568" s="76" t="str">
        <f t="shared" si="335"/>
        <v>PC525A2A</v>
      </c>
      <c r="L3568" s="281" t="e">
        <f>VLOOKUP(K3568,'Planilla de control'!#REF!,2,0)</f>
        <v>#REF!</v>
      </c>
      <c r="M3568" s="29" t="e">
        <f>IF(COUNTIF('Planilla de control'!#REF!,K3568)&gt;0,"SI","NO")</f>
        <v>#REF!</v>
      </c>
    </row>
    <row r="3569" spans="1:13" x14ac:dyDescent="0.3">
      <c r="A3569" s="3" t="s">
        <v>19</v>
      </c>
      <c r="B3569" s="3" t="s">
        <v>6114</v>
      </c>
      <c r="C3569" s="3"/>
      <c r="D3569" s="3"/>
      <c r="E3569" s="3" t="s">
        <v>81</v>
      </c>
      <c r="F3569" s="51" t="str">
        <f t="shared" si="330"/>
        <v>25A2</v>
      </c>
      <c r="G3569" s="51">
        <f t="shared" si="331"/>
        <v>2</v>
      </c>
      <c r="H3569" s="51">
        <f t="shared" si="332"/>
        <v>25</v>
      </c>
      <c r="I3569" s="51" t="str">
        <f t="shared" si="333"/>
        <v>A</v>
      </c>
      <c r="J3569" s="51" t="str">
        <f t="shared" si="334"/>
        <v>MQ250</v>
      </c>
      <c r="K3569" s="76" t="str">
        <f t="shared" si="335"/>
        <v>PC525A2B</v>
      </c>
      <c r="L3569" s="281" t="e">
        <f>VLOOKUP(K3569,'Planilla de control'!#REF!,2,0)</f>
        <v>#REF!</v>
      </c>
      <c r="M3569" s="29" t="e">
        <f>IF(COUNTIF('Planilla de control'!#REF!,K3569)&gt;0,"SI","NO")</f>
        <v>#REF!</v>
      </c>
    </row>
    <row r="3570" spans="1:13" x14ac:dyDescent="0.3">
      <c r="A3570" s="3" t="s">
        <v>19</v>
      </c>
      <c r="B3570" s="3" t="s">
        <v>6115</v>
      </c>
      <c r="C3570" s="3"/>
      <c r="D3570" s="3"/>
      <c r="E3570" s="3" t="s">
        <v>81</v>
      </c>
      <c r="F3570" s="51" t="str">
        <f t="shared" si="330"/>
        <v>25A2</v>
      </c>
      <c r="G3570" s="51">
        <f t="shared" si="331"/>
        <v>2</v>
      </c>
      <c r="H3570" s="51">
        <f t="shared" si="332"/>
        <v>25</v>
      </c>
      <c r="I3570" s="51" t="str">
        <f t="shared" si="333"/>
        <v>A</v>
      </c>
      <c r="J3570" s="51" t="str">
        <f t="shared" si="334"/>
        <v>MQ250</v>
      </c>
      <c r="K3570" s="76" t="str">
        <f t="shared" si="335"/>
        <v>PC525A2C</v>
      </c>
      <c r="L3570" s="281" t="e">
        <f>VLOOKUP(K3570,'Planilla de control'!#REF!,2,0)</f>
        <v>#REF!</v>
      </c>
      <c r="M3570" s="29" t="e">
        <f>IF(COUNTIF('Planilla de control'!#REF!,K3570)&gt;0,"SI","NO")</f>
        <v>#REF!</v>
      </c>
    </row>
    <row r="3571" spans="1:13" x14ac:dyDescent="0.3">
      <c r="A3571" s="3" t="s">
        <v>19</v>
      </c>
      <c r="B3571" s="3" t="s">
        <v>6116</v>
      </c>
      <c r="C3571" s="3"/>
      <c r="D3571" s="3"/>
      <c r="E3571" s="3" t="s">
        <v>81</v>
      </c>
      <c r="F3571" s="51" t="str">
        <f t="shared" si="330"/>
        <v>25A2</v>
      </c>
      <c r="G3571" s="51">
        <f t="shared" si="331"/>
        <v>2</v>
      </c>
      <c r="H3571" s="51">
        <f t="shared" si="332"/>
        <v>25</v>
      </c>
      <c r="I3571" s="51" t="str">
        <f t="shared" si="333"/>
        <v>A</v>
      </c>
      <c r="J3571" s="51" t="str">
        <f t="shared" si="334"/>
        <v>MQ250</v>
      </c>
      <c r="K3571" s="76" t="str">
        <f t="shared" si="335"/>
        <v>PC525A2D</v>
      </c>
      <c r="L3571" s="281" t="e">
        <f>VLOOKUP(K3571,'Planilla de control'!#REF!,2,0)</f>
        <v>#REF!</v>
      </c>
      <c r="M3571" s="29" t="e">
        <f>IF(COUNTIF('Planilla de control'!#REF!,K3571)&gt;0,"SI","NO")</f>
        <v>#REF!</v>
      </c>
    </row>
    <row r="3572" spans="1:13" x14ac:dyDescent="0.3">
      <c r="A3572" s="3" t="s">
        <v>19</v>
      </c>
      <c r="B3572" s="3" t="s">
        <v>6117</v>
      </c>
      <c r="C3572" s="3"/>
      <c r="D3572" s="3"/>
      <c r="E3572" s="3" t="s">
        <v>81</v>
      </c>
      <c r="F3572" s="51" t="str">
        <f t="shared" si="330"/>
        <v>25A3</v>
      </c>
      <c r="G3572" s="51">
        <f t="shared" si="331"/>
        <v>3</v>
      </c>
      <c r="H3572" s="51">
        <f t="shared" si="332"/>
        <v>25</v>
      </c>
      <c r="I3572" s="51" t="str">
        <f t="shared" si="333"/>
        <v>A</v>
      </c>
      <c r="J3572" s="51" t="str">
        <f t="shared" si="334"/>
        <v>MQ250</v>
      </c>
      <c r="K3572" s="76" t="str">
        <f t="shared" si="335"/>
        <v>PC525A3A</v>
      </c>
      <c r="L3572" s="281" t="e">
        <f>VLOOKUP(K3572,'Planilla de control'!#REF!,2,0)</f>
        <v>#REF!</v>
      </c>
      <c r="M3572" s="29" t="e">
        <f>IF(COUNTIF('Planilla de control'!#REF!,K3572)&gt;0,"SI","NO")</f>
        <v>#REF!</v>
      </c>
    </row>
    <row r="3573" spans="1:13" x14ac:dyDescent="0.3">
      <c r="A3573" s="3" t="s">
        <v>19</v>
      </c>
      <c r="B3573" s="3" t="s">
        <v>6118</v>
      </c>
      <c r="C3573" s="3"/>
      <c r="D3573" s="3"/>
      <c r="E3573" s="3" t="s">
        <v>81</v>
      </c>
      <c r="F3573" s="51" t="str">
        <f t="shared" si="330"/>
        <v>25A3</v>
      </c>
      <c r="G3573" s="51">
        <f t="shared" si="331"/>
        <v>3</v>
      </c>
      <c r="H3573" s="51">
        <f t="shared" si="332"/>
        <v>25</v>
      </c>
      <c r="I3573" s="51" t="str">
        <f t="shared" si="333"/>
        <v>A</v>
      </c>
      <c r="J3573" s="51" t="str">
        <f t="shared" si="334"/>
        <v>MQ250</v>
      </c>
      <c r="K3573" s="76" t="str">
        <f t="shared" si="335"/>
        <v>PC525A3B</v>
      </c>
      <c r="L3573" s="281" t="e">
        <f>VLOOKUP(K3573,'Planilla de control'!#REF!,2,0)</f>
        <v>#REF!</v>
      </c>
      <c r="M3573" s="29" t="e">
        <f>IF(COUNTIF('Planilla de control'!#REF!,K3573)&gt;0,"SI","NO")</f>
        <v>#REF!</v>
      </c>
    </row>
    <row r="3574" spans="1:13" x14ac:dyDescent="0.3">
      <c r="A3574" s="3" t="s">
        <v>19</v>
      </c>
      <c r="B3574" s="3" t="s">
        <v>6119</v>
      </c>
      <c r="C3574" s="3"/>
      <c r="D3574" s="3"/>
      <c r="E3574" s="3" t="s">
        <v>81</v>
      </c>
      <c r="F3574" s="51" t="str">
        <f t="shared" si="330"/>
        <v>25A3</v>
      </c>
      <c r="G3574" s="51">
        <f t="shared" si="331"/>
        <v>3</v>
      </c>
      <c r="H3574" s="51">
        <f t="shared" si="332"/>
        <v>25</v>
      </c>
      <c r="I3574" s="51" t="str">
        <f t="shared" si="333"/>
        <v>A</v>
      </c>
      <c r="J3574" s="51" t="str">
        <f t="shared" si="334"/>
        <v>MQ250</v>
      </c>
      <c r="K3574" s="76" t="str">
        <f t="shared" si="335"/>
        <v>PC525A3C</v>
      </c>
      <c r="L3574" s="281" t="e">
        <f>VLOOKUP(K3574,'Planilla de control'!#REF!,2,0)</f>
        <v>#REF!</v>
      </c>
      <c r="M3574" s="29" t="e">
        <f>IF(COUNTIF('Planilla de control'!#REF!,K3574)&gt;0,"SI","NO")</f>
        <v>#REF!</v>
      </c>
    </row>
    <row r="3575" spans="1:13" x14ac:dyDescent="0.3">
      <c r="A3575" s="3" t="s">
        <v>19</v>
      </c>
      <c r="B3575" s="3" t="s">
        <v>6120</v>
      </c>
      <c r="C3575" s="3"/>
      <c r="D3575" s="3"/>
      <c r="E3575" s="3" t="s">
        <v>81</v>
      </c>
      <c r="F3575" s="51" t="str">
        <f t="shared" si="330"/>
        <v>25A3</v>
      </c>
      <c r="G3575" s="51">
        <f t="shared" si="331"/>
        <v>3</v>
      </c>
      <c r="H3575" s="51">
        <f t="shared" si="332"/>
        <v>25</v>
      </c>
      <c r="I3575" s="51" t="str">
        <f t="shared" si="333"/>
        <v>A</v>
      </c>
      <c r="J3575" s="51" t="str">
        <f t="shared" si="334"/>
        <v>MQ250</v>
      </c>
      <c r="K3575" s="76" t="str">
        <f t="shared" si="335"/>
        <v>PC525A3D</v>
      </c>
      <c r="L3575" s="281" t="e">
        <f>VLOOKUP(K3575,'Planilla de control'!#REF!,2,0)</f>
        <v>#REF!</v>
      </c>
      <c r="M3575" s="29" t="e">
        <f>IF(COUNTIF('Planilla de control'!#REF!,K3575)&gt;0,"SI","NO")</f>
        <v>#REF!</v>
      </c>
    </row>
    <row r="3576" spans="1:13" x14ac:dyDescent="0.3">
      <c r="A3576" s="3" t="s">
        <v>19</v>
      </c>
      <c r="B3576" s="3" t="s">
        <v>6121</v>
      </c>
      <c r="C3576" s="3"/>
      <c r="D3576" s="3"/>
      <c r="E3576" s="3" t="s">
        <v>81</v>
      </c>
      <c r="F3576" s="51" t="str">
        <f t="shared" si="330"/>
        <v>25A4</v>
      </c>
      <c r="G3576" s="51">
        <f t="shared" si="331"/>
        <v>4</v>
      </c>
      <c r="H3576" s="51">
        <f t="shared" si="332"/>
        <v>25</v>
      </c>
      <c r="I3576" s="51" t="str">
        <f t="shared" si="333"/>
        <v>A</v>
      </c>
      <c r="J3576" s="51" t="str">
        <f t="shared" si="334"/>
        <v>MQ250</v>
      </c>
      <c r="K3576" s="76" t="str">
        <f t="shared" si="335"/>
        <v>PC525A4A</v>
      </c>
      <c r="L3576" s="281" t="e">
        <f>VLOOKUP(K3576,'Planilla de control'!#REF!,2,0)</f>
        <v>#REF!</v>
      </c>
      <c r="M3576" s="29" t="e">
        <f>IF(COUNTIF('Planilla de control'!#REF!,K3576)&gt;0,"SI","NO")</f>
        <v>#REF!</v>
      </c>
    </row>
    <row r="3577" spans="1:13" x14ac:dyDescent="0.3">
      <c r="A3577" s="3" t="s">
        <v>19</v>
      </c>
      <c r="B3577" s="3" t="s">
        <v>6122</v>
      </c>
      <c r="C3577" s="3"/>
      <c r="D3577" s="3"/>
      <c r="E3577" s="3" t="s">
        <v>81</v>
      </c>
      <c r="F3577" s="51" t="str">
        <f t="shared" si="330"/>
        <v>25A4</v>
      </c>
      <c r="G3577" s="51">
        <f t="shared" si="331"/>
        <v>4</v>
      </c>
      <c r="H3577" s="51">
        <f t="shared" si="332"/>
        <v>25</v>
      </c>
      <c r="I3577" s="51" t="str">
        <f t="shared" si="333"/>
        <v>A</v>
      </c>
      <c r="J3577" s="51" t="str">
        <f t="shared" si="334"/>
        <v>MQ250</v>
      </c>
      <c r="K3577" s="76" t="str">
        <f t="shared" si="335"/>
        <v>PC525A4B</v>
      </c>
      <c r="L3577" s="281" t="e">
        <f>VLOOKUP(K3577,'Planilla de control'!#REF!,2,0)</f>
        <v>#REF!</v>
      </c>
      <c r="M3577" s="29" t="e">
        <f>IF(COUNTIF('Planilla de control'!#REF!,K3577)&gt;0,"SI","NO")</f>
        <v>#REF!</v>
      </c>
    </row>
    <row r="3578" spans="1:13" x14ac:dyDescent="0.3">
      <c r="A3578" s="3" t="s">
        <v>19</v>
      </c>
      <c r="B3578" s="3" t="s">
        <v>6123</v>
      </c>
      <c r="C3578" s="3"/>
      <c r="D3578" s="3"/>
      <c r="E3578" s="3" t="s">
        <v>81</v>
      </c>
      <c r="F3578" s="51" t="str">
        <f t="shared" si="330"/>
        <v>25A4</v>
      </c>
      <c r="G3578" s="51">
        <f t="shared" si="331"/>
        <v>4</v>
      </c>
      <c r="H3578" s="51">
        <f t="shared" si="332"/>
        <v>25</v>
      </c>
      <c r="I3578" s="51" t="str">
        <f t="shared" si="333"/>
        <v>A</v>
      </c>
      <c r="J3578" s="51" t="str">
        <f t="shared" si="334"/>
        <v>MQ250</v>
      </c>
      <c r="K3578" s="76" t="str">
        <f t="shared" si="335"/>
        <v>PC525A4C</v>
      </c>
      <c r="L3578" s="281" t="e">
        <f>VLOOKUP(K3578,'Planilla de control'!#REF!,2,0)</f>
        <v>#REF!</v>
      </c>
      <c r="M3578" s="29" t="e">
        <f>IF(COUNTIF('Planilla de control'!#REF!,K3578)&gt;0,"SI","NO")</f>
        <v>#REF!</v>
      </c>
    </row>
    <row r="3579" spans="1:13" x14ac:dyDescent="0.3">
      <c r="A3579" s="3" t="s">
        <v>19</v>
      </c>
      <c r="B3579" s="3" t="s">
        <v>6124</v>
      </c>
      <c r="C3579" s="3"/>
      <c r="D3579" s="3"/>
      <c r="E3579" s="3" t="s">
        <v>81</v>
      </c>
      <c r="F3579" s="51" t="str">
        <f t="shared" si="330"/>
        <v>25A4</v>
      </c>
      <c r="G3579" s="51">
        <f t="shared" si="331"/>
        <v>4</v>
      </c>
      <c r="H3579" s="51">
        <f t="shared" si="332"/>
        <v>25</v>
      </c>
      <c r="I3579" s="51" t="str">
        <f t="shared" si="333"/>
        <v>A</v>
      </c>
      <c r="J3579" s="51" t="str">
        <f t="shared" si="334"/>
        <v>MQ250</v>
      </c>
      <c r="K3579" s="76" t="str">
        <f t="shared" si="335"/>
        <v>PC525A4D</v>
      </c>
      <c r="L3579" s="281" t="e">
        <f>VLOOKUP(K3579,'Planilla de control'!#REF!,2,0)</f>
        <v>#REF!</v>
      </c>
      <c r="M3579" s="29" t="e">
        <f>IF(COUNTIF('Planilla de control'!#REF!,K3579)&gt;0,"SI","NO")</f>
        <v>#REF!</v>
      </c>
    </row>
    <row r="3580" spans="1:13" x14ac:dyDescent="0.3">
      <c r="A3580" s="3" t="s">
        <v>19</v>
      </c>
      <c r="B3580" s="3" t="s">
        <v>6125</v>
      </c>
      <c r="C3580" s="3"/>
      <c r="D3580" s="3"/>
      <c r="E3580" s="3" t="s">
        <v>81</v>
      </c>
      <c r="F3580" s="51" t="str">
        <f t="shared" si="330"/>
        <v>25A5</v>
      </c>
      <c r="G3580" s="51">
        <f t="shared" si="331"/>
        <v>5</v>
      </c>
      <c r="H3580" s="51">
        <f t="shared" si="332"/>
        <v>25</v>
      </c>
      <c r="I3580" s="51" t="str">
        <f t="shared" si="333"/>
        <v>A</v>
      </c>
      <c r="J3580" s="51" t="str">
        <f t="shared" si="334"/>
        <v>MQ250</v>
      </c>
      <c r="K3580" s="76" t="str">
        <f t="shared" si="335"/>
        <v>PC525A5A</v>
      </c>
      <c r="L3580" s="281" t="e">
        <f>VLOOKUP(K3580,'Planilla de control'!#REF!,2,0)</f>
        <v>#REF!</v>
      </c>
      <c r="M3580" s="29" t="e">
        <f>IF(COUNTIF('Planilla de control'!#REF!,K3580)&gt;0,"SI","NO")</f>
        <v>#REF!</v>
      </c>
    </row>
    <row r="3581" spans="1:13" x14ac:dyDescent="0.3">
      <c r="A3581" s="3" t="s">
        <v>19</v>
      </c>
      <c r="B3581" s="3" t="s">
        <v>6126</v>
      </c>
      <c r="C3581" s="3"/>
      <c r="D3581" s="3"/>
      <c r="E3581" s="3" t="s">
        <v>81</v>
      </c>
      <c r="F3581" s="51" t="str">
        <f t="shared" si="330"/>
        <v>25A5</v>
      </c>
      <c r="G3581" s="51">
        <f t="shared" si="331"/>
        <v>5</v>
      </c>
      <c r="H3581" s="51">
        <f t="shared" si="332"/>
        <v>25</v>
      </c>
      <c r="I3581" s="51" t="str">
        <f t="shared" si="333"/>
        <v>A</v>
      </c>
      <c r="J3581" s="51" t="str">
        <f t="shared" si="334"/>
        <v>MQ250</v>
      </c>
      <c r="K3581" s="76" t="str">
        <f t="shared" si="335"/>
        <v>PC525A5B</v>
      </c>
      <c r="L3581" s="281" t="e">
        <f>VLOOKUP(K3581,'Planilla de control'!#REF!,2,0)</f>
        <v>#REF!</v>
      </c>
      <c r="M3581" s="29" t="e">
        <f>IF(COUNTIF('Planilla de control'!#REF!,K3581)&gt;0,"SI","NO")</f>
        <v>#REF!</v>
      </c>
    </row>
    <row r="3582" spans="1:13" x14ac:dyDescent="0.3">
      <c r="A3582" s="3" t="s">
        <v>19</v>
      </c>
      <c r="B3582" s="3" t="s">
        <v>6127</v>
      </c>
      <c r="C3582" s="3"/>
      <c r="D3582" s="3"/>
      <c r="E3582" s="3" t="s">
        <v>81</v>
      </c>
      <c r="F3582" s="51" t="str">
        <f t="shared" si="330"/>
        <v>25A5</v>
      </c>
      <c r="G3582" s="51">
        <f t="shared" si="331"/>
        <v>5</v>
      </c>
      <c r="H3582" s="51">
        <f t="shared" si="332"/>
        <v>25</v>
      </c>
      <c r="I3582" s="51" t="str">
        <f t="shared" si="333"/>
        <v>A</v>
      </c>
      <c r="J3582" s="51" t="str">
        <f t="shared" si="334"/>
        <v>MQ250</v>
      </c>
      <c r="K3582" s="76" t="str">
        <f t="shared" si="335"/>
        <v>PC525A5C</v>
      </c>
      <c r="L3582" s="281" t="e">
        <f>VLOOKUP(K3582,'Planilla de control'!#REF!,2,0)</f>
        <v>#REF!</v>
      </c>
      <c r="M3582" s="29" t="e">
        <f>IF(COUNTIF('Planilla de control'!#REF!,K3582)&gt;0,"SI","NO")</f>
        <v>#REF!</v>
      </c>
    </row>
    <row r="3583" spans="1:13" x14ac:dyDescent="0.3">
      <c r="A3583" s="3" t="s">
        <v>19</v>
      </c>
      <c r="B3583" s="3" t="s">
        <v>6128</v>
      </c>
      <c r="C3583" s="3"/>
      <c r="D3583" s="3"/>
      <c r="E3583" s="3" t="s">
        <v>81</v>
      </c>
      <c r="F3583" s="51" t="str">
        <f t="shared" si="330"/>
        <v>25A5</v>
      </c>
      <c r="G3583" s="51">
        <f t="shared" si="331"/>
        <v>5</v>
      </c>
      <c r="H3583" s="51">
        <f t="shared" si="332"/>
        <v>25</v>
      </c>
      <c r="I3583" s="51" t="str">
        <f t="shared" si="333"/>
        <v>A</v>
      </c>
      <c r="J3583" s="51" t="str">
        <f t="shared" si="334"/>
        <v>MQ250</v>
      </c>
      <c r="K3583" s="76" t="str">
        <f t="shared" si="335"/>
        <v>PC525A5D</v>
      </c>
      <c r="L3583" s="281" t="e">
        <f>VLOOKUP(K3583,'Planilla de control'!#REF!,2,0)</f>
        <v>#REF!</v>
      </c>
      <c r="M3583" s="29" t="e">
        <f>IF(COUNTIF('Planilla de control'!#REF!,K3583)&gt;0,"SI","NO")</f>
        <v>#REF!</v>
      </c>
    </row>
    <row r="3584" spans="1:13" x14ac:dyDescent="0.3">
      <c r="A3584" s="3" t="s">
        <v>19</v>
      </c>
      <c r="B3584" s="3" t="s">
        <v>6129</v>
      </c>
      <c r="C3584" s="3"/>
      <c r="D3584" s="3"/>
      <c r="E3584" s="3" t="s">
        <v>81</v>
      </c>
      <c r="F3584" s="51" t="str">
        <f t="shared" si="330"/>
        <v>25A6</v>
      </c>
      <c r="G3584" s="51">
        <f t="shared" si="331"/>
        <v>6</v>
      </c>
      <c r="H3584" s="51">
        <f t="shared" si="332"/>
        <v>25</v>
      </c>
      <c r="I3584" s="51" t="str">
        <f t="shared" si="333"/>
        <v>A</v>
      </c>
      <c r="J3584" s="51" t="str">
        <f t="shared" si="334"/>
        <v>MQ250</v>
      </c>
      <c r="K3584" s="76" t="str">
        <f t="shared" si="335"/>
        <v>PC525A6A</v>
      </c>
      <c r="L3584" s="281" t="e">
        <f>VLOOKUP(K3584,'Planilla de control'!#REF!,2,0)</f>
        <v>#REF!</v>
      </c>
      <c r="M3584" s="29" t="e">
        <f>IF(COUNTIF('Planilla de control'!#REF!,K3584)&gt;0,"SI","NO")</f>
        <v>#REF!</v>
      </c>
    </row>
    <row r="3585" spans="1:13" x14ac:dyDescent="0.3">
      <c r="A3585" s="3" t="s">
        <v>19</v>
      </c>
      <c r="B3585" s="3" t="s">
        <v>6130</v>
      </c>
      <c r="C3585" s="3"/>
      <c r="D3585" s="3"/>
      <c r="E3585" s="3" t="s">
        <v>81</v>
      </c>
      <c r="F3585" s="51" t="str">
        <f t="shared" si="330"/>
        <v>25A6</v>
      </c>
      <c r="G3585" s="51">
        <f t="shared" si="331"/>
        <v>6</v>
      </c>
      <c r="H3585" s="51">
        <f t="shared" si="332"/>
        <v>25</v>
      </c>
      <c r="I3585" s="51" t="str">
        <f t="shared" si="333"/>
        <v>A</v>
      </c>
      <c r="J3585" s="51" t="str">
        <f t="shared" si="334"/>
        <v>MQ250</v>
      </c>
      <c r="K3585" s="76" t="str">
        <f t="shared" si="335"/>
        <v>PC525A6B</v>
      </c>
      <c r="L3585" s="281" t="e">
        <f>VLOOKUP(K3585,'Planilla de control'!#REF!,2,0)</f>
        <v>#REF!</v>
      </c>
      <c r="M3585" s="29" t="e">
        <f>IF(COUNTIF('Planilla de control'!#REF!,K3585)&gt;0,"SI","NO")</f>
        <v>#REF!</v>
      </c>
    </row>
    <row r="3586" spans="1:13" x14ac:dyDescent="0.3">
      <c r="A3586" s="3" t="s">
        <v>19</v>
      </c>
      <c r="B3586" s="3" t="s">
        <v>6131</v>
      </c>
      <c r="C3586" s="3"/>
      <c r="D3586" s="3"/>
      <c r="E3586" s="3" t="s">
        <v>81</v>
      </c>
      <c r="F3586" s="51" t="str">
        <f t="shared" si="330"/>
        <v>25A6</v>
      </c>
      <c r="G3586" s="51">
        <f t="shared" si="331"/>
        <v>6</v>
      </c>
      <c r="H3586" s="51">
        <f t="shared" si="332"/>
        <v>25</v>
      </c>
      <c r="I3586" s="51" t="str">
        <f t="shared" si="333"/>
        <v>A</v>
      </c>
      <c r="J3586" s="51" t="str">
        <f t="shared" si="334"/>
        <v>MQ250</v>
      </c>
      <c r="K3586" s="76" t="str">
        <f t="shared" si="335"/>
        <v>PC525A6C</v>
      </c>
      <c r="L3586" s="281" t="e">
        <f>VLOOKUP(K3586,'Planilla de control'!#REF!,2,0)</f>
        <v>#REF!</v>
      </c>
      <c r="M3586" s="29" t="e">
        <f>IF(COUNTIF('Planilla de control'!#REF!,K3586)&gt;0,"SI","NO")</f>
        <v>#REF!</v>
      </c>
    </row>
    <row r="3587" spans="1:13" x14ac:dyDescent="0.3">
      <c r="A3587" s="3" t="s">
        <v>19</v>
      </c>
      <c r="B3587" s="3" t="s">
        <v>6132</v>
      </c>
      <c r="C3587" s="3"/>
      <c r="D3587" s="3"/>
      <c r="E3587" s="3" t="s">
        <v>81</v>
      </c>
      <c r="F3587" s="51" t="str">
        <f t="shared" ref="F3587:F3650" si="336">IF(OR(LEN(B3587)=9,LEN(B3587)=5),MID(B3587,1,4),MID(B3587,1,5))</f>
        <v>25A6</v>
      </c>
      <c r="G3587" s="51">
        <f t="shared" ref="G3587:G3650" si="337">IF(MID(F3587,5,1)&lt;&gt;"",MID(F3587,4,2),MID(F3587,4,1))*1</f>
        <v>6</v>
      </c>
      <c r="H3587" s="51">
        <f t="shared" ref="H3587:H3650" si="338">+MID(B3587,1,2)*1</f>
        <v>25</v>
      </c>
      <c r="I3587" s="51" t="str">
        <f t="shared" ref="I3587:I3650" si="339">+MID(B3587,3,1)</f>
        <v>A</v>
      </c>
      <c r="J3587" s="51" t="str">
        <f t="shared" ref="J3587:J3650" si="340">HLOOKUP(A3587,$O$1:$U$2,2,0)</f>
        <v>MQ250</v>
      </c>
      <c r="K3587" s="76" t="str">
        <f t="shared" ref="K3587:K3650" si="341">CONCATENATE(A3587,B3587)</f>
        <v>PC525A6D</v>
      </c>
      <c r="L3587" s="281" t="e">
        <f>VLOOKUP(K3587,'Planilla de control'!#REF!,2,0)</f>
        <v>#REF!</v>
      </c>
      <c r="M3587" s="29" t="e">
        <f>IF(COUNTIF('Planilla de control'!#REF!,K3587)&gt;0,"SI","NO")</f>
        <v>#REF!</v>
      </c>
    </row>
    <row r="3588" spans="1:13" x14ac:dyDescent="0.3">
      <c r="A3588" s="3" t="s">
        <v>19</v>
      </c>
      <c r="B3588" s="3" t="s">
        <v>6133</v>
      </c>
      <c r="C3588" s="3"/>
      <c r="D3588" s="3"/>
      <c r="E3588" s="3"/>
      <c r="F3588" s="51" t="str">
        <f t="shared" si="336"/>
        <v>25B1</v>
      </c>
      <c r="G3588" s="51">
        <f t="shared" si="337"/>
        <v>1</v>
      </c>
      <c r="H3588" s="51">
        <f t="shared" si="338"/>
        <v>25</v>
      </c>
      <c r="I3588" s="51" t="str">
        <f t="shared" si="339"/>
        <v>B</v>
      </c>
      <c r="J3588" s="51" t="str">
        <f t="shared" si="340"/>
        <v>MQ250</v>
      </c>
      <c r="K3588" s="76" t="str">
        <f t="shared" si="341"/>
        <v>PC525B1A</v>
      </c>
      <c r="L3588" s="281" t="e">
        <f>VLOOKUP(K3588,'Planilla de control'!#REF!,2,0)</f>
        <v>#REF!</v>
      </c>
      <c r="M3588" s="29" t="e">
        <f>IF(COUNTIF('Planilla de control'!#REF!,K3588)&gt;0,"SI","NO")</f>
        <v>#REF!</v>
      </c>
    </row>
    <row r="3589" spans="1:13" x14ac:dyDescent="0.3">
      <c r="A3589" s="3" t="s">
        <v>19</v>
      </c>
      <c r="B3589" s="3" t="s">
        <v>6134</v>
      </c>
      <c r="C3589" s="3"/>
      <c r="D3589" s="3"/>
      <c r="E3589" s="3"/>
      <c r="F3589" s="51" t="str">
        <f t="shared" si="336"/>
        <v>25B1</v>
      </c>
      <c r="G3589" s="51">
        <f t="shared" si="337"/>
        <v>1</v>
      </c>
      <c r="H3589" s="51">
        <f t="shared" si="338"/>
        <v>25</v>
      </c>
      <c r="I3589" s="51" t="str">
        <f t="shared" si="339"/>
        <v>B</v>
      </c>
      <c r="J3589" s="51" t="str">
        <f t="shared" si="340"/>
        <v>MQ250</v>
      </c>
      <c r="K3589" s="76" t="str">
        <f t="shared" si="341"/>
        <v>PC525B1B</v>
      </c>
      <c r="L3589" s="281" t="e">
        <f>VLOOKUP(K3589,'Planilla de control'!#REF!,2,0)</f>
        <v>#REF!</v>
      </c>
      <c r="M3589" s="29" t="e">
        <f>IF(COUNTIF('Planilla de control'!#REF!,K3589)&gt;0,"SI","NO")</f>
        <v>#REF!</v>
      </c>
    </row>
    <row r="3590" spans="1:13" x14ac:dyDescent="0.3">
      <c r="A3590" s="3" t="s">
        <v>19</v>
      </c>
      <c r="B3590" s="3" t="s">
        <v>6135</v>
      </c>
      <c r="C3590" s="3"/>
      <c r="D3590" s="3"/>
      <c r="E3590" s="3"/>
      <c r="F3590" s="51" t="str">
        <f t="shared" si="336"/>
        <v>25B1</v>
      </c>
      <c r="G3590" s="51">
        <f t="shared" si="337"/>
        <v>1</v>
      </c>
      <c r="H3590" s="51">
        <f t="shared" si="338"/>
        <v>25</v>
      </c>
      <c r="I3590" s="51" t="str">
        <f t="shared" si="339"/>
        <v>B</v>
      </c>
      <c r="J3590" s="51" t="str">
        <f t="shared" si="340"/>
        <v>MQ250</v>
      </c>
      <c r="K3590" s="76" t="str">
        <f t="shared" si="341"/>
        <v>PC525B1C</v>
      </c>
      <c r="L3590" s="281" t="e">
        <f>VLOOKUP(K3590,'Planilla de control'!#REF!,2,0)</f>
        <v>#REF!</v>
      </c>
      <c r="M3590" s="29" t="e">
        <f>IF(COUNTIF('Planilla de control'!#REF!,K3590)&gt;0,"SI","NO")</f>
        <v>#REF!</v>
      </c>
    </row>
    <row r="3591" spans="1:13" x14ac:dyDescent="0.3">
      <c r="A3591" s="3" t="s">
        <v>19</v>
      </c>
      <c r="B3591" s="3" t="s">
        <v>6136</v>
      </c>
      <c r="C3591" s="3"/>
      <c r="D3591" s="3"/>
      <c r="E3591" s="3"/>
      <c r="F3591" s="51" t="str">
        <f t="shared" si="336"/>
        <v>25B1</v>
      </c>
      <c r="G3591" s="51">
        <f t="shared" si="337"/>
        <v>1</v>
      </c>
      <c r="H3591" s="51">
        <f t="shared" si="338"/>
        <v>25</v>
      </c>
      <c r="I3591" s="51" t="str">
        <f t="shared" si="339"/>
        <v>B</v>
      </c>
      <c r="J3591" s="51" t="str">
        <f t="shared" si="340"/>
        <v>MQ250</v>
      </c>
      <c r="K3591" s="76" t="str">
        <f t="shared" si="341"/>
        <v>PC525B1D</v>
      </c>
      <c r="L3591" s="281" t="e">
        <f>VLOOKUP(K3591,'Planilla de control'!#REF!,2,0)</f>
        <v>#REF!</v>
      </c>
      <c r="M3591" s="29" t="e">
        <f>IF(COUNTIF('Planilla de control'!#REF!,K3591)&gt;0,"SI","NO")</f>
        <v>#REF!</v>
      </c>
    </row>
    <row r="3592" spans="1:13" x14ac:dyDescent="0.3">
      <c r="A3592" s="3" t="s">
        <v>19</v>
      </c>
      <c r="B3592" s="3" t="s">
        <v>6137</v>
      </c>
      <c r="C3592" s="3"/>
      <c r="D3592" s="3"/>
      <c r="E3592" s="3"/>
      <c r="F3592" s="51" t="str">
        <f t="shared" si="336"/>
        <v>25B2</v>
      </c>
      <c r="G3592" s="51">
        <f t="shared" si="337"/>
        <v>2</v>
      </c>
      <c r="H3592" s="51">
        <f t="shared" si="338"/>
        <v>25</v>
      </c>
      <c r="I3592" s="51" t="str">
        <f t="shared" si="339"/>
        <v>B</v>
      </c>
      <c r="J3592" s="51" t="str">
        <f t="shared" si="340"/>
        <v>MQ250</v>
      </c>
      <c r="K3592" s="76" t="str">
        <f t="shared" si="341"/>
        <v>PC525B2A</v>
      </c>
      <c r="L3592" s="281" t="e">
        <f>VLOOKUP(K3592,'Planilla de control'!#REF!,2,0)</f>
        <v>#REF!</v>
      </c>
      <c r="M3592" s="29" t="e">
        <f>IF(COUNTIF('Planilla de control'!#REF!,K3592)&gt;0,"SI","NO")</f>
        <v>#REF!</v>
      </c>
    </row>
    <row r="3593" spans="1:13" x14ac:dyDescent="0.3">
      <c r="A3593" s="3" t="s">
        <v>19</v>
      </c>
      <c r="B3593" s="3" t="s">
        <v>6138</v>
      </c>
      <c r="C3593" s="3"/>
      <c r="D3593" s="3"/>
      <c r="E3593" s="3"/>
      <c r="F3593" s="51" t="str">
        <f t="shared" si="336"/>
        <v>25B2</v>
      </c>
      <c r="G3593" s="51">
        <f t="shared" si="337"/>
        <v>2</v>
      </c>
      <c r="H3593" s="51">
        <f t="shared" si="338"/>
        <v>25</v>
      </c>
      <c r="I3593" s="51" t="str">
        <f t="shared" si="339"/>
        <v>B</v>
      </c>
      <c r="J3593" s="51" t="str">
        <f t="shared" si="340"/>
        <v>MQ250</v>
      </c>
      <c r="K3593" s="76" t="str">
        <f t="shared" si="341"/>
        <v>PC525B2B</v>
      </c>
      <c r="L3593" s="281" t="e">
        <f>VLOOKUP(K3593,'Planilla de control'!#REF!,2,0)</f>
        <v>#REF!</v>
      </c>
      <c r="M3593" s="29" t="e">
        <f>IF(COUNTIF('Planilla de control'!#REF!,K3593)&gt;0,"SI","NO")</f>
        <v>#REF!</v>
      </c>
    </row>
    <row r="3594" spans="1:13" x14ac:dyDescent="0.3">
      <c r="A3594" s="3" t="s">
        <v>19</v>
      </c>
      <c r="B3594" s="3" t="s">
        <v>6139</v>
      </c>
      <c r="C3594" s="3"/>
      <c r="D3594" s="3"/>
      <c r="E3594" s="3"/>
      <c r="F3594" s="51" t="str">
        <f t="shared" si="336"/>
        <v>25B2</v>
      </c>
      <c r="G3594" s="51">
        <f t="shared" si="337"/>
        <v>2</v>
      </c>
      <c r="H3594" s="51">
        <f t="shared" si="338"/>
        <v>25</v>
      </c>
      <c r="I3594" s="51" t="str">
        <f t="shared" si="339"/>
        <v>B</v>
      </c>
      <c r="J3594" s="51" t="str">
        <f t="shared" si="340"/>
        <v>MQ250</v>
      </c>
      <c r="K3594" s="76" t="str">
        <f t="shared" si="341"/>
        <v>PC525B2C</v>
      </c>
      <c r="L3594" s="281" t="e">
        <f>VLOOKUP(K3594,'Planilla de control'!#REF!,2,0)</f>
        <v>#REF!</v>
      </c>
      <c r="M3594" s="29" t="e">
        <f>IF(COUNTIF('Planilla de control'!#REF!,K3594)&gt;0,"SI","NO")</f>
        <v>#REF!</v>
      </c>
    </row>
    <row r="3595" spans="1:13" x14ac:dyDescent="0.3">
      <c r="A3595" s="3" t="s">
        <v>19</v>
      </c>
      <c r="B3595" s="3" t="s">
        <v>6140</v>
      </c>
      <c r="C3595" s="3"/>
      <c r="D3595" s="3"/>
      <c r="E3595" s="3"/>
      <c r="F3595" s="51" t="str">
        <f t="shared" si="336"/>
        <v>25B2</v>
      </c>
      <c r="G3595" s="51">
        <f t="shared" si="337"/>
        <v>2</v>
      </c>
      <c r="H3595" s="51">
        <f t="shared" si="338"/>
        <v>25</v>
      </c>
      <c r="I3595" s="51" t="str">
        <f t="shared" si="339"/>
        <v>B</v>
      </c>
      <c r="J3595" s="51" t="str">
        <f t="shared" si="340"/>
        <v>MQ250</v>
      </c>
      <c r="K3595" s="76" t="str">
        <f t="shared" si="341"/>
        <v>PC525B2D</v>
      </c>
      <c r="L3595" s="281" t="e">
        <f>VLOOKUP(K3595,'Planilla de control'!#REF!,2,0)</f>
        <v>#REF!</v>
      </c>
      <c r="M3595" s="29" t="e">
        <f>IF(COUNTIF('Planilla de control'!#REF!,K3595)&gt;0,"SI","NO")</f>
        <v>#REF!</v>
      </c>
    </row>
    <row r="3596" spans="1:13" x14ac:dyDescent="0.3">
      <c r="A3596" s="3" t="s">
        <v>19</v>
      </c>
      <c r="B3596" s="3" t="s">
        <v>6141</v>
      </c>
      <c r="C3596" s="3"/>
      <c r="D3596" s="3"/>
      <c r="E3596" s="3"/>
      <c r="F3596" s="51" t="str">
        <f t="shared" si="336"/>
        <v>25B3</v>
      </c>
      <c r="G3596" s="51">
        <f t="shared" si="337"/>
        <v>3</v>
      </c>
      <c r="H3596" s="51">
        <f t="shared" si="338"/>
        <v>25</v>
      </c>
      <c r="I3596" s="51" t="str">
        <f t="shared" si="339"/>
        <v>B</v>
      </c>
      <c r="J3596" s="51" t="str">
        <f t="shared" si="340"/>
        <v>MQ250</v>
      </c>
      <c r="K3596" s="76" t="str">
        <f t="shared" si="341"/>
        <v>PC525B3A</v>
      </c>
      <c r="L3596" s="281" t="e">
        <f>VLOOKUP(K3596,'Planilla de control'!#REF!,2,0)</f>
        <v>#REF!</v>
      </c>
      <c r="M3596" s="29" t="e">
        <f>IF(COUNTIF('Planilla de control'!#REF!,K3596)&gt;0,"SI","NO")</f>
        <v>#REF!</v>
      </c>
    </row>
    <row r="3597" spans="1:13" x14ac:dyDescent="0.3">
      <c r="A3597" s="3" t="s">
        <v>19</v>
      </c>
      <c r="B3597" s="3" t="s">
        <v>6142</v>
      </c>
      <c r="C3597" s="3"/>
      <c r="D3597" s="3"/>
      <c r="E3597" s="3"/>
      <c r="F3597" s="51" t="str">
        <f t="shared" si="336"/>
        <v>25B3</v>
      </c>
      <c r="G3597" s="51">
        <f t="shared" si="337"/>
        <v>3</v>
      </c>
      <c r="H3597" s="51">
        <f t="shared" si="338"/>
        <v>25</v>
      </c>
      <c r="I3597" s="51" t="str">
        <f t="shared" si="339"/>
        <v>B</v>
      </c>
      <c r="J3597" s="51" t="str">
        <f t="shared" si="340"/>
        <v>MQ250</v>
      </c>
      <c r="K3597" s="76" t="str">
        <f t="shared" si="341"/>
        <v>PC525B3B</v>
      </c>
      <c r="L3597" s="281" t="e">
        <f>VLOOKUP(K3597,'Planilla de control'!#REF!,2,0)</f>
        <v>#REF!</v>
      </c>
      <c r="M3597" s="29" t="e">
        <f>IF(COUNTIF('Planilla de control'!#REF!,K3597)&gt;0,"SI","NO")</f>
        <v>#REF!</v>
      </c>
    </row>
    <row r="3598" spans="1:13" x14ac:dyDescent="0.3">
      <c r="A3598" s="3" t="s">
        <v>19</v>
      </c>
      <c r="B3598" s="3" t="s">
        <v>6143</v>
      </c>
      <c r="C3598" s="3"/>
      <c r="D3598" s="3"/>
      <c r="E3598" s="3"/>
      <c r="F3598" s="51" t="str">
        <f t="shared" si="336"/>
        <v>25B3</v>
      </c>
      <c r="G3598" s="51">
        <f t="shared" si="337"/>
        <v>3</v>
      </c>
      <c r="H3598" s="51">
        <f t="shared" si="338"/>
        <v>25</v>
      </c>
      <c r="I3598" s="51" t="str">
        <f t="shared" si="339"/>
        <v>B</v>
      </c>
      <c r="J3598" s="51" t="str">
        <f t="shared" si="340"/>
        <v>MQ250</v>
      </c>
      <c r="K3598" s="76" t="str">
        <f t="shared" si="341"/>
        <v>PC525B3C</v>
      </c>
      <c r="L3598" s="281" t="e">
        <f>VLOOKUP(K3598,'Planilla de control'!#REF!,2,0)</f>
        <v>#REF!</v>
      </c>
      <c r="M3598" s="29" t="e">
        <f>IF(COUNTIF('Planilla de control'!#REF!,K3598)&gt;0,"SI","NO")</f>
        <v>#REF!</v>
      </c>
    </row>
    <row r="3599" spans="1:13" x14ac:dyDescent="0.3">
      <c r="A3599" s="3" t="s">
        <v>19</v>
      </c>
      <c r="B3599" s="3" t="s">
        <v>6144</v>
      </c>
      <c r="C3599" s="3"/>
      <c r="D3599" s="3"/>
      <c r="E3599" s="3"/>
      <c r="F3599" s="51" t="str">
        <f t="shared" si="336"/>
        <v>25B3</v>
      </c>
      <c r="G3599" s="51">
        <f t="shared" si="337"/>
        <v>3</v>
      </c>
      <c r="H3599" s="51">
        <f t="shared" si="338"/>
        <v>25</v>
      </c>
      <c r="I3599" s="51" t="str">
        <f t="shared" si="339"/>
        <v>B</v>
      </c>
      <c r="J3599" s="51" t="str">
        <f t="shared" si="340"/>
        <v>MQ250</v>
      </c>
      <c r="K3599" s="76" t="str">
        <f t="shared" si="341"/>
        <v>PC525B3D</v>
      </c>
      <c r="L3599" s="281" t="e">
        <f>VLOOKUP(K3599,'Planilla de control'!#REF!,2,0)</f>
        <v>#REF!</v>
      </c>
      <c r="M3599" s="29" t="e">
        <f>IF(COUNTIF('Planilla de control'!#REF!,K3599)&gt;0,"SI","NO")</f>
        <v>#REF!</v>
      </c>
    </row>
    <row r="3600" spans="1:13" x14ac:dyDescent="0.3">
      <c r="A3600" s="3" t="s">
        <v>19</v>
      </c>
      <c r="B3600" s="3" t="s">
        <v>6145</v>
      </c>
      <c r="C3600" s="3"/>
      <c r="D3600" s="3"/>
      <c r="E3600" s="3"/>
      <c r="F3600" s="51" t="str">
        <f t="shared" si="336"/>
        <v>25B4</v>
      </c>
      <c r="G3600" s="51">
        <f t="shared" si="337"/>
        <v>4</v>
      </c>
      <c r="H3600" s="51">
        <f t="shared" si="338"/>
        <v>25</v>
      </c>
      <c r="I3600" s="51" t="str">
        <f t="shared" si="339"/>
        <v>B</v>
      </c>
      <c r="J3600" s="51" t="str">
        <f t="shared" si="340"/>
        <v>MQ250</v>
      </c>
      <c r="K3600" s="76" t="str">
        <f t="shared" si="341"/>
        <v>PC525B4A</v>
      </c>
      <c r="L3600" s="281" t="e">
        <f>VLOOKUP(K3600,'Planilla de control'!#REF!,2,0)</f>
        <v>#REF!</v>
      </c>
      <c r="M3600" s="29" t="e">
        <f>IF(COUNTIF('Planilla de control'!#REF!,K3600)&gt;0,"SI","NO")</f>
        <v>#REF!</v>
      </c>
    </row>
    <row r="3601" spans="1:13" x14ac:dyDescent="0.3">
      <c r="A3601" s="3" t="s">
        <v>19</v>
      </c>
      <c r="B3601" s="3" t="s">
        <v>6146</v>
      </c>
      <c r="C3601" s="3"/>
      <c r="D3601" s="3"/>
      <c r="E3601" s="3"/>
      <c r="F3601" s="51" t="str">
        <f t="shared" si="336"/>
        <v>25B4</v>
      </c>
      <c r="G3601" s="51">
        <f t="shared" si="337"/>
        <v>4</v>
      </c>
      <c r="H3601" s="51">
        <f t="shared" si="338"/>
        <v>25</v>
      </c>
      <c r="I3601" s="51" t="str">
        <f t="shared" si="339"/>
        <v>B</v>
      </c>
      <c r="J3601" s="51" t="str">
        <f t="shared" si="340"/>
        <v>MQ250</v>
      </c>
      <c r="K3601" s="76" t="str">
        <f t="shared" si="341"/>
        <v>PC525B4B</v>
      </c>
      <c r="L3601" s="281" t="e">
        <f>VLOOKUP(K3601,'Planilla de control'!#REF!,2,0)</f>
        <v>#REF!</v>
      </c>
      <c r="M3601" s="29" t="e">
        <f>IF(COUNTIF('Planilla de control'!#REF!,K3601)&gt;0,"SI","NO")</f>
        <v>#REF!</v>
      </c>
    </row>
    <row r="3602" spans="1:13" x14ac:dyDescent="0.3">
      <c r="A3602" s="3" t="s">
        <v>19</v>
      </c>
      <c r="B3602" s="3" t="s">
        <v>6147</v>
      </c>
      <c r="C3602" s="3"/>
      <c r="D3602" s="3"/>
      <c r="E3602" s="3"/>
      <c r="F3602" s="51" t="str">
        <f t="shared" si="336"/>
        <v>25B4</v>
      </c>
      <c r="G3602" s="51">
        <f t="shared" si="337"/>
        <v>4</v>
      </c>
      <c r="H3602" s="51">
        <f t="shared" si="338"/>
        <v>25</v>
      </c>
      <c r="I3602" s="51" t="str">
        <f t="shared" si="339"/>
        <v>B</v>
      </c>
      <c r="J3602" s="51" t="str">
        <f t="shared" si="340"/>
        <v>MQ250</v>
      </c>
      <c r="K3602" s="76" t="str">
        <f t="shared" si="341"/>
        <v>PC525B4C</v>
      </c>
      <c r="L3602" s="281" t="e">
        <f>VLOOKUP(K3602,'Planilla de control'!#REF!,2,0)</f>
        <v>#REF!</v>
      </c>
      <c r="M3602" s="29" t="e">
        <f>IF(COUNTIF('Planilla de control'!#REF!,K3602)&gt;0,"SI","NO")</f>
        <v>#REF!</v>
      </c>
    </row>
    <row r="3603" spans="1:13" x14ac:dyDescent="0.3">
      <c r="A3603" s="3" t="s">
        <v>19</v>
      </c>
      <c r="B3603" s="3" t="s">
        <v>6148</v>
      </c>
      <c r="C3603" s="3"/>
      <c r="D3603" s="3"/>
      <c r="E3603" s="3"/>
      <c r="F3603" s="51" t="str">
        <f t="shared" si="336"/>
        <v>25B4</v>
      </c>
      <c r="G3603" s="51">
        <f t="shared" si="337"/>
        <v>4</v>
      </c>
      <c r="H3603" s="51">
        <f t="shared" si="338"/>
        <v>25</v>
      </c>
      <c r="I3603" s="51" t="str">
        <f t="shared" si="339"/>
        <v>B</v>
      </c>
      <c r="J3603" s="51" t="str">
        <f t="shared" si="340"/>
        <v>MQ250</v>
      </c>
      <c r="K3603" s="76" t="str">
        <f t="shared" si="341"/>
        <v>PC525B4D</v>
      </c>
      <c r="L3603" s="281" t="e">
        <f>VLOOKUP(K3603,'Planilla de control'!#REF!,2,0)</f>
        <v>#REF!</v>
      </c>
      <c r="M3603" s="29" t="e">
        <f>IF(COUNTIF('Planilla de control'!#REF!,K3603)&gt;0,"SI","NO")</f>
        <v>#REF!</v>
      </c>
    </row>
    <row r="3604" spans="1:13" x14ac:dyDescent="0.3">
      <c r="A3604" s="3" t="s">
        <v>19</v>
      </c>
      <c r="B3604" s="3" t="s">
        <v>6149</v>
      </c>
      <c r="C3604" s="3"/>
      <c r="D3604" s="3"/>
      <c r="E3604" s="3"/>
      <c r="F3604" s="51" t="str">
        <f t="shared" si="336"/>
        <v>25B5</v>
      </c>
      <c r="G3604" s="51">
        <f t="shared" si="337"/>
        <v>5</v>
      </c>
      <c r="H3604" s="51">
        <f t="shared" si="338"/>
        <v>25</v>
      </c>
      <c r="I3604" s="51" t="str">
        <f t="shared" si="339"/>
        <v>B</v>
      </c>
      <c r="J3604" s="51" t="str">
        <f t="shared" si="340"/>
        <v>MQ250</v>
      </c>
      <c r="K3604" s="76" t="str">
        <f t="shared" si="341"/>
        <v>PC525B5A</v>
      </c>
      <c r="L3604" s="281" t="e">
        <f>VLOOKUP(K3604,'Planilla de control'!#REF!,2,0)</f>
        <v>#REF!</v>
      </c>
      <c r="M3604" s="29" t="e">
        <f>IF(COUNTIF('Planilla de control'!#REF!,K3604)&gt;0,"SI","NO")</f>
        <v>#REF!</v>
      </c>
    </row>
    <row r="3605" spans="1:13" x14ac:dyDescent="0.3">
      <c r="A3605" s="3" t="s">
        <v>19</v>
      </c>
      <c r="B3605" s="3" t="s">
        <v>6150</v>
      </c>
      <c r="C3605" s="3"/>
      <c r="D3605" s="3"/>
      <c r="E3605" s="3"/>
      <c r="F3605" s="51" t="str">
        <f t="shared" si="336"/>
        <v>25B5</v>
      </c>
      <c r="G3605" s="51">
        <f t="shared" si="337"/>
        <v>5</v>
      </c>
      <c r="H3605" s="51">
        <f t="shared" si="338"/>
        <v>25</v>
      </c>
      <c r="I3605" s="51" t="str">
        <f t="shared" si="339"/>
        <v>B</v>
      </c>
      <c r="J3605" s="51" t="str">
        <f t="shared" si="340"/>
        <v>MQ250</v>
      </c>
      <c r="K3605" s="76" t="str">
        <f t="shared" si="341"/>
        <v>PC525B5B</v>
      </c>
      <c r="L3605" s="281" t="e">
        <f>VLOOKUP(K3605,'Planilla de control'!#REF!,2,0)</f>
        <v>#REF!</v>
      </c>
      <c r="M3605" s="29" t="e">
        <f>IF(COUNTIF('Planilla de control'!#REF!,K3605)&gt;0,"SI","NO")</f>
        <v>#REF!</v>
      </c>
    </row>
    <row r="3606" spans="1:13" x14ac:dyDescent="0.3">
      <c r="A3606" s="3" t="s">
        <v>19</v>
      </c>
      <c r="B3606" s="3" t="s">
        <v>6151</v>
      </c>
      <c r="C3606" s="3"/>
      <c r="D3606" s="3"/>
      <c r="E3606" s="3"/>
      <c r="F3606" s="51" t="str">
        <f t="shared" si="336"/>
        <v>25B5</v>
      </c>
      <c r="G3606" s="51">
        <f t="shared" si="337"/>
        <v>5</v>
      </c>
      <c r="H3606" s="51">
        <f t="shared" si="338"/>
        <v>25</v>
      </c>
      <c r="I3606" s="51" t="str">
        <f t="shared" si="339"/>
        <v>B</v>
      </c>
      <c r="J3606" s="51" t="str">
        <f t="shared" si="340"/>
        <v>MQ250</v>
      </c>
      <c r="K3606" s="76" t="str">
        <f t="shared" si="341"/>
        <v>PC525B5C</v>
      </c>
      <c r="L3606" s="281" t="e">
        <f>VLOOKUP(K3606,'Planilla de control'!#REF!,2,0)</f>
        <v>#REF!</v>
      </c>
      <c r="M3606" s="29" t="e">
        <f>IF(COUNTIF('Planilla de control'!#REF!,K3606)&gt;0,"SI","NO")</f>
        <v>#REF!</v>
      </c>
    </row>
    <row r="3607" spans="1:13" x14ac:dyDescent="0.3">
      <c r="A3607" s="3" t="s">
        <v>19</v>
      </c>
      <c r="B3607" s="3" t="s">
        <v>6152</v>
      </c>
      <c r="C3607" s="3"/>
      <c r="D3607" s="3"/>
      <c r="E3607" s="3"/>
      <c r="F3607" s="51" t="str">
        <f t="shared" si="336"/>
        <v>25B5</v>
      </c>
      <c r="G3607" s="51">
        <f t="shared" si="337"/>
        <v>5</v>
      </c>
      <c r="H3607" s="51">
        <f t="shared" si="338"/>
        <v>25</v>
      </c>
      <c r="I3607" s="51" t="str">
        <f t="shared" si="339"/>
        <v>B</v>
      </c>
      <c r="J3607" s="51" t="str">
        <f t="shared" si="340"/>
        <v>MQ250</v>
      </c>
      <c r="K3607" s="76" t="str">
        <f t="shared" si="341"/>
        <v>PC525B5D</v>
      </c>
      <c r="L3607" s="281" t="e">
        <f>VLOOKUP(K3607,'Planilla de control'!#REF!,2,0)</f>
        <v>#REF!</v>
      </c>
      <c r="M3607" s="29" t="e">
        <f>IF(COUNTIF('Planilla de control'!#REF!,K3607)&gt;0,"SI","NO")</f>
        <v>#REF!</v>
      </c>
    </row>
    <row r="3608" spans="1:13" x14ac:dyDescent="0.3">
      <c r="A3608" s="3" t="s">
        <v>19</v>
      </c>
      <c r="B3608" s="3" t="s">
        <v>6153</v>
      </c>
      <c r="C3608" s="3"/>
      <c r="D3608" s="3"/>
      <c r="E3608" s="3"/>
      <c r="F3608" s="51" t="str">
        <f t="shared" si="336"/>
        <v>25B6</v>
      </c>
      <c r="G3608" s="51">
        <f t="shared" si="337"/>
        <v>6</v>
      </c>
      <c r="H3608" s="51">
        <f t="shared" si="338"/>
        <v>25</v>
      </c>
      <c r="I3608" s="51" t="str">
        <f t="shared" si="339"/>
        <v>B</v>
      </c>
      <c r="J3608" s="51" t="str">
        <f t="shared" si="340"/>
        <v>MQ250</v>
      </c>
      <c r="K3608" s="76" t="str">
        <f t="shared" si="341"/>
        <v>PC525B6A</v>
      </c>
      <c r="L3608" s="281" t="e">
        <f>VLOOKUP(K3608,'Planilla de control'!#REF!,2,0)</f>
        <v>#REF!</v>
      </c>
      <c r="M3608" s="29" t="e">
        <f>IF(COUNTIF('Planilla de control'!#REF!,K3608)&gt;0,"SI","NO")</f>
        <v>#REF!</v>
      </c>
    </row>
    <row r="3609" spans="1:13" x14ac:dyDescent="0.3">
      <c r="A3609" s="3" t="s">
        <v>19</v>
      </c>
      <c r="B3609" s="3" t="s">
        <v>6154</v>
      </c>
      <c r="C3609" s="3"/>
      <c r="D3609" s="3"/>
      <c r="E3609" s="3"/>
      <c r="F3609" s="51" t="str">
        <f t="shared" si="336"/>
        <v>25B6</v>
      </c>
      <c r="G3609" s="51">
        <f t="shared" si="337"/>
        <v>6</v>
      </c>
      <c r="H3609" s="51">
        <f t="shared" si="338"/>
        <v>25</v>
      </c>
      <c r="I3609" s="51" t="str">
        <f t="shared" si="339"/>
        <v>B</v>
      </c>
      <c r="J3609" s="51" t="str">
        <f t="shared" si="340"/>
        <v>MQ250</v>
      </c>
      <c r="K3609" s="76" t="str">
        <f t="shared" si="341"/>
        <v>PC525B6B</v>
      </c>
      <c r="L3609" s="281" t="e">
        <f>VLOOKUP(K3609,'Planilla de control'!#REF!,2,0)</f>
        <v>#REF!</v>
      </c>
      <c r="M3609" s="29" t="e">
        <f>IF(COUNTIF('Planilla de control'!#REF!,K3609)&gt;0,"SI","NO")</f>
        <v>#REF!</v>
      </c>
    </row>
    <row r="3610" spans="1:13" x14ac:dyDescent="0.3">
      <c r="A3610" s="3" t="s">
        <v>19</v>
      </c>
      <c r="B3610" s="3" t="s">
        <v>6155</v>
      </c>
      <c r="C3610" s="3"/>
      <c r="D3610" s="3"/>
      <c r="E3610" s="3"/>
      <c r="F3610" s="51" t="str">
        <f t="shared" si="336"/>
        <v>25B6</v>
      </c>
      <c r="G3610" s="51">
        <f t="shared" si="337"/>
        <v>6</v>
      </c>
      <c r="H3610" s="51">
        <f t="shared" si="338"/>
        <v>25</v>
      </c>
      <c r="I3610" s="51" t="str">
        <f t="shared" si="339"/>
        <v>B</v>
      </c>
      <c r="J3610" s="51" t="str">
        <f t="shared" si="340"/>
        <v>MQ250</v>
      </c>
      <c r="K3610" s="76" t="str">
        <f t="shared" si="341"/>
        <v>PC525B6C</v>
      </c>
      <c r="L3610" s="281" t="e">
        <f>VLOOKUP(K3610,'Planilla de control'!#REF!,2,0)</f>
        <v>#REF!</v>
      </c>
      <c r="M3610" s="29" t="e">
        <f>IF(COUNTIF('Planilla de control'!#REF!,K3610)&gt;0,"SI","NO")</f>
        <v>#REF!</v>
      </c>
    </row>
    <row r="3611" spans="1:13" x14ac:dyDescent="0.3">
      <c r="A3611" s="3" t="s">
        <v>19</v>
      </c>
      <c r="B3611" s="3" t="s">
        <v>6156</v>
      </c>
      <c r="C3611" s="3"/>
      <c r="D3611" s="3"/>
      <c r="E3611" s="3"/>
      <c r="F3611" s="51" t="str">
        <f t="shared" si="336"/>
        <v>25B6</v>
      </c>
      <c r="G3611" s="51">
        <f t="shared" si="337"/>
        <v>6</v>
      </c>
      <c r="H3611" s="51">
        <f t="shared" si="338"/>
        <v>25</v>
      </c>
      <c r="I3611" s="51" t="str">
        <f t="shared" si="339"/>
        <v>B</v>
      </c>
      <c r="J3611" s="51" t="str">
        <f t="shared" si="340"/>
        <v>MQ250</v>
      </c>
      <c r="K3611" s="76" t="str">
        <f t="shared" si="341"/>
        <v>PC525B6D</v>
      </c>
      <c r="L3611" s="281" t="e">
        <f>VLOOKUP(K3611,'Planilla de control'!#REF!,2,0)</f>
        <v>#REF!</v>
      </c>
      <c r="M3611" s="29" t="e">
        <f>IF(COUNTIF('Planilla de control'!#REF!,K3611)&gt;0,"SI","NO")</f>
        <v>#REF!</v>
      </c>
    </row>
    <row r="3612" spans="1:13" x14ac:dyDescent="0.3">
      <c r="A3612" s="3" t="s">
        <v>19</v>
      </c>
      <c r="B3612" s="3" t="s">
        <v>6157</v>
      </c>
      <c r="C3612" s="3"/>
      <c r="D3612" s="3"/>
      <c r="E3612" s="3"/>
      <c r="F3612" s="51" t="str">
        <f t="shared" si="336"/>
        <v>25B7</v>
      </c>
      <c r="G3612" s="51">
        <f t="shared" si="337"/>
        <v>7</v>
      </c>
      <c r="H3612" s="51">
        <f t="shared" si="338"/>
        <v>25</v>
      </c>
      <c r="I3612" s="51" t="str">
        <f t="shared" si="339"/>
        <v>B</v>
      </c>
      <c r="J3612" s="51" t="str">
        <f t="shared" si="340"/>
        <v>MQ250</v>
      </c>
      <c r="K3612" s="76" t="str">
        <f t="shared" si="341"/>
        <v>PC525B7A</v>
      </c>
      <c r="L3612" s="281" t="e">
        <f>VLOOKUP(K3612,'Planilla de control'!#REF!,2,0)</f>
        <v>#REF!</v>
      </c>
      <c r="M3612" s="29" t="e">
        <f>IF(COUNTIF('Planilla de control'!#REF!,K3612)&gt;0,"SI","NO")</f>
        <v>#REF!</v>
      </c>
    </row>
    <row r="3613" spans="1:13" x14ac:dyDescent="0.3">
      <c r="A3613" s="3" t="s">
        <v>19</v>
      </c>
      <c r="B3613" s="3" t="s">
        <v>6158</v>
      </c>
      <c r="C3613" s="3"/>
      <c r="D3613" s="3"/>
      <c r="E3613" s="3"/>
      <c r="F3613" s="51" t="str">
        <f t="shared" si="336"/>
        <v>25B7</v>
      </c>
      <c r="G3613" s="51">
        <f t="shared" si="337"/>
        <v>7</v>
      </c>
      <c r="H3613" s="51">
        <f t="shared" si="338"/>
        <v>25</v>
      </c>
      <c r="I3613" s="51" t="str">
        <f t="shared" si="339"/>
        <v>B</v>
      </c>
      <c r="J3613" s="51" t="str">
        <f t="shared" si="340"/>
        <v>MQ250</v>
      </c>
      <c r="K3613" s="76" t="str">
        <f t="shared" si="341"/>
        <v>PC525B7B</v>
      </c>
      <c r="L3613" s="281" t="e">
        <f>VLOOKUP(K3613,'Planilla de control'!#REF!,2,0)</f>
        <v>#REF!</v>
      </c>
      <c r="M3613" s="29" t="e">
        <f>IF(COUNTIF('Planilla de control'!#REF!,K3613)&gt;0,"SI","NO")</f>
        <v>#REF!</v>
      </c>
    </row>
    <row r="3614" spans="1:13" x14ac:dyDescent="0.3">
      <c r="A3614" s="3" t="s">
        <v>19</v>
      </c>
      <c r="B3614" s="3" t="s">
        <v>6159</v>
      </c>
      <c r="C3614" s="3"/>
      <c r="D3614" s="3"/>
      <c r="E3614" s="3"/>
      <c r="F3614" s="51" t="str">
        <f t="shared" si="336"/>
        <v>25B7</v>
      </c>
      <c r="G3614" s="51">
        <f t="shared" si="337"/>
        <v>7</v>
      </c>
      <c r="H3614" s="51">
        <f t="shared" si="338"/>
        <v>25</v>
      </c>
      <c r="I3614" s="51" t="str">
        <f t="shared" si="339"/>
        <v>B</v>
      </c>
      <c r="J3614" s="51" t="str">
        <f t="shared" si="340"/>
        <v>MQ250</v>
      </c>
      <c r="K3614" s="76" t="str">
        <f t="shared" si="341"/>
        <v>PC525B7C</v>
      </c>
      <c r="L3614" s="281" t="e">
        <f>VLOOKUP(K3614,'Planilla de control'!#REF!,2,0)</f>
        <v>#REF!</v>
      </c>
      <c r="M3614" s="29" t="e">
        <f>IF(COUNTIF('Planilla de control'!#REF!,K3614)&gt;0,"SI","NO")</f>
        <v>#REF!</v>
      </c>
    </row>
    <row r="3615" spans="1:13" x14ac:dyDescent="0.3">
      <c r="A3615" s="3" t="s">
        <v>19</v>
      </c>
      <c r="B3615" s="3" t="s">
        <v>6160</v>
      </c>
      <c r="C3615" s="3"/>
      <c r="D3615" s="3"/>
      <c r="E3615" s="3"/>
      <c r="F3615" s="51" t="str">
        <f t="shared" si="336"/>
        <v>25B7</v>
      </c>
      <c r="G3615" s="51">
        <f t="shared" si="337"/>
        <v>7</v>
      </c>
      <c r="H3615" s="51">
        <f t="shared" si="338"/>
        <v>25</v>
      </c>
      <c r="I3615" s="51" t="str">
        <f t="shared" si="339"/>
        <v>B</v>
      </c>
      <c r="J3615" s="51" t="str">
        <f t="shared" si="340"/>
        <v>MQ250</v>
      </c>
      <c r="K3615" s="76" t="str">
        <f t="shared" si="341"/>
        <v>PC525B7D</v>
      </c>
      <c r="L3615" s="281" t="e">
        <f>VLOOKUP(K3615,'Planilla de control'!#REF!,2,0)</f>
        <v>#REF!</v>
      </c>
      <c r="M3615" s="29" t="e">
        <f>IF(COUNTIF('Planilla de control'!#REF!,K3615)&gt;0,"SI","NO")</f>
        <v>#REF!</v>
      </c>
    </row>
    <row r="3616" spans="1:13" x14ac:dyDescent="0.3">
      <c r="A3616" s="3" t="s">
        <v>19</v>
      </c>
      <c r="B3616" s="3" t="s">
        <v>6161</v>
      </c>
      <c r="C3616" s="3"/>
      <c r="D3616" s="3"/>
      <c r="E3616" s="3"/>
      <c r="F3616" s="51" t="str">
        <f t="shared" si="336"/>
        <v>25B8</v>
      </c>
      <c r="G3616" s="51">
        <f t="shared" si="337"/>
        <v>8</v>
      </c>
      <c r="H3616" s="51">
        <f t="shared" si="338"/>
        <v>25</v>
      </c>
      <c r="I3616" s="51" t="str">
        <f t="shared" si="339"/>
        <v>B</v>
      </c>
      <c r="J3616" s="51" t="str">
        <f t="shared" si="340"/>
        <v>MQ250</v>
      </c>
      <c r="K3616" s="76" t="str">
        <f t="shared" si="341"/>
        <v>PC525B8A</v>
      </c>
      <c r="L3616" s="281" t="e">
        <f>VLOOKUP(K3616,'Planilla de control'!#REF!,2,0)</f>
        <v>#REF!</v>
      </c>
      <c r="M3616" s="29" t="e">
        <f>IF(COUNTIF('Planilla de control'!#REF!,K3616)&gt;0,"SI","NO")</f>
        <v>#REF!</v>
      </c>
    </row>
    <row r="3617" spans="1:13" x14ac:dyDescent="0.3">
      <c r="A3617" s="3" t="s">
        <v>19</v>
      </c>
      <c r="B3617" s="3" t="s">
        <v>6162</v>
      </c>
      <c r="C3617" s="3"/>
      <c r="D3617" s="3"/>
      <c r="E3617" s="3"/>
      <c r="F3617" s="51" t="str">
        <f t="shared" si="336"/>
        <v>25B8</v>
      </c>
      <c r="G3617" s="51">
        <f t="shared" si="337"/>
        <v>8</v>
      </c>
      <c r="H3617" s="51">
        <f t="shared" si="338"/>
        <v>25</v>
      </c>
      <c r="I3617" s="51" t="str">
        <f t="shared" si="339"/>
        <v>B</v>
      </c>
      <c r="J3617" s="51" t="str">
        <f t="shared" si="340"/>
        <v>MQ250</v>
      </c>
      <c r="K3617" s="76" t="str">
        <f t="shared" si="341"/>
        <v>PC525B8B</v>
      </c>
      <c r="L3617" s="281" t="e">
        <f>VLOOKUP(K3617,'Planilla de control'!#REF!,2,0)</f>
        <v>#REF!</v>
      </c>
      <c r="M3617" s="29" t="e">
        <f>IF(COUNTIF('Planilla de control'!#REF!,K3617)&gt;0,"SI","NO")</f>
        <v>#REF!</v>
      </c>
    </row>
    <row r="3618" spans="1:13" x14ac:dyDescent="0.3">
      <c r="A3618" s="3" t="s">
        <v>19</v>
      </c>
      <c r="B3618" s="3" t="s">
        <v>6163</v>
      </c>
      <c r="C3618" s="3"/>
      <c r="D3618" s="3"/>
      <c r="E3618" s="3"/>
      <c r="F3618" s="51" t="str">
        <f t="shared" si="336"/>
        <v>25B8</v>
      </c>
      <c r="G3618" s="51">
        <f t="shared" si="337"/>
        <v>8</v>
      </c>
      <c r="H3618" s="51">
        <f t="shared" si="338"/>
        <v>25</v>
      </c>
      <c r="I3618" s="51" t="str">
        <f t="shared" si="339"/>
        <v>B</v>
      </c>
      <c r="J3618" s="51" t="str">
        <f t="shared" si="340"/>
        <v>MQ250</v>
      </c>
      <c r="K3618" s="76" t="str">
        <f t="shared" si="341"/>
        <v>PC525B8C</v>
      </c>
      <c r="L3618" s="281" t="e">
        <f>VLOOKUP(K3618,'Planilla de control'!#REF!,2,0)</f>
        <v>#REF!</v>
      </c>
      <c r="M3618" s="29" t="e">
        <f>IF(COUNTIF('Planilla de control'!#REF!,K3618)&gt;0,"SI","NO")</f>
        <v>#REF!</v>
      </c>
    </row>
    <row r="3619" spans="1:13" x14ac:dyDescent="0.3">
      <c r="A3619" s="3" t="s">
        <v>19</v>
      </c>
      <c r="B3619" s="3" t="s">
        <v>6164</v>
      </c>
      <c r="C3619" s="3"/>
      <c r="D3619" s="3"/>
      <c r="E3619" s="3"/>
      <c r="F3619" s="51" t="str">
        <f t="shared" si="336"/>
        <v>25B8</v>
      </c>
      <c r="G3619" s="51">
        <f t="shared" si="337"/>
        <v>8</v>
      </c>
      <c r="H3619" s="51">
        <f t="shared" si="338"/>
        <v>25</v>
      </c>
      <c r="I3619" s="51" t="str">
        <f t="shared" si="339"/>
        <v>B</v>
      </c>
      <c r="J3619" s="51" t="str">
        <f t="shared" si="340"/>
        <v>MQ250</v>
      </c>
      <c r="K3619" s="76" t="str">
        <f t="shared" si="341"/>
        <v>PC525B8D</v>
      </c>
      <c r="L3619" s="281" t="e">
        <f>VLOOKUP(K3619,'Planilla de control'!#REF!,2,0)</f>
        <v>#REF!</v>
      </c>
      <c r="M3619" s="29" t="e">
        <f>IF(COUNTIF('Planilla de control'!#REF!,K3619)&gt;0,"SI","NO")</f>
        <v>#REF!</v>
      </c>
    </row>
    <row r="3620" spans="1:13" x14ac:dyDescent="0.3">
      <c r="A3620" s="3" t="s">
        <v>19</v>
      </c>
      <c r="B3620" s="3" t="s">
        <v>6165</v>
      </c>
      <c r="C3620" s="3"/>
      <c r="D3620" s="3"/>
      <c r="E3620" s="3"/>
      <c r="F3620" s="51" t="str">
        <f t="shared" si="336"/>
        <v>25B9</v>
      </c>
      <c r="G3620" s="51">
        <f t="shared" si="337"/>
        <v>9</v>
      </c>
      <c r="H3620" s="51">
        <f t="shared" si="338"/>
        <v>25</v>
      </c>
      <c r="I3620" s="51" t="str">
        <f t="shared" si="339"/>
        <v>B</v>
      </c>
      <c r="J3620" s="51" t="str">
        <f t="shared" si="340"/>
        <v>MQ250</v>
      </c>
      <c r="K3620" s="76" t="str">
        <f t="shared" si="341"/>
        <v>PC525B9A</v>
      </c>
      <c r="L3620" s="281" t="e">
        <f>VLOOKUP(K3620,'Planilla de control'!#REF!,2,0)</f>
        <v>#REF!</v>
      </c>
      <c r="M3620" s="29" t="e">
        <f>IF(COUNTIF('Planilla de control'!#REF!,K3620)&gt;0,"SI","NO")</f>
        <v>#REF!</v>
      </c>
    </row>
    <row r="3621" spans="1:13" x14ac:dyDescent="0.3">
      <c r="A3621" s="3" t="s">
        <v>19</v>
      </c>
      <c r="B3621" s="3" t="s">
        <v>6166</v>
      </c>
      <c r="C3621" s="3"/>
      <c r="D3621" s="3"/>
      <c r="E3621" s="3"/>
      <c r="F3621" s="51" t="str">
        <f t="shared" si="336"/>
        <v>25B9</v>
      </c>
      <c r="G3621" s="51">
        <f t="shared" si="337"/>
        <v>9</v>
      </c>
      <c r="H3621" s="51">
        <f t="shared" si="338"/>
        <v>25</v>
      </c>
      <c r="I3621" s="51" t="str">
        <f t="shared" si="339"/>
        <v>B</v>
      </c>
      <c r="J3621" s="51" t="str">
        <f t="shared" si="340"/>
        <v>MQ250</v>
      </c>
      <c r="K3621" s="76" t="str">
        <f t="shared" si="341"/>
        <v>PC525B9B</v>
      </c>
      <c r="L3621" s="281" t="e">
        <f>VLOOKUP(K3621,'Planilla de control'!#REF!,2,0)</f>
        <v>#REF!</v>
      </c>
      <c r="M3621" s="29" t="e">
        <f>IF(COUNTIF('Planilla de control'!#REF!,K3621)&gt;0,"SI","NO")</f>
        <v>#REF!</v>
      </c>
    </row>
    <row r="3622" spans="1:13" x14ac:dyDescent="0.3">
      <c r="A3622" s="3" t="s">
        <v>19</v>
      </c>
      <c r="B3622" s="3" t="s">
        <v>6167</v>
      </c>
      <c r="C3622" s="3"/>
      <c r="D3622" s="3"/>
      <c r="E3622" s="3"/>
      <c r="F3622" s="51" t="str">
        <f t="shared" si="336"/>
        <v>25B9</v>
      </c>
      <c r="G3622" s="51">
        <f t="shared" si="337"/>
        <v>9</v>
      </c>
      <c r="H3622" s="51">
        <f t="shared" si="338"/>
        <v>25</v>
      </c>
      <c r="I3622" s="51" t="str">
        <f t="shared" si="339"/>
        <v>B</v>
      </c>
      <c r="J3622" s="51" t="str">
        <f t="shared" si="340"/>
        <v>MQ250</v>
      </c>
      <c r="K3622" s="76" t="str">
        <f t="shared" si="341"/>
        <v>PC525B9C</v>
      </c>
      <c r="L3622" s="281" t="e">
        <f>VLOOKUP(K3622,'Planilla de control'!#REF!,2,0)</f>
        <v>#REF!</v>
      </c>
      <c r="M3622" s="29" t="e">
        <f>IF(COUNTIF('Planilla de control'!#REF!,K3622)&gt;0,"SI","NO")</f>
        <v>#REF!</v>
      </c>
    </row>
    <row r="3623" spans="1:13" x14ac:dyDescent="0.3">
      <c r="A3623" s="3" t="s">
        <v>19</v>
      </c>
      <c r="B3623" s="3" t="s">
        <v>6168</v>
      </c>
      <c r="C3623" s="3"/>
      <c r="D3623" s="3"/>
      <c r="E3623" s="3"/>
      <c r="F3623" s="51" t="str">
        <f t="shared" si="336"/>
        <v>25B9</v>
      </c>
      <c r="G3623" s="51">
        <f t="shared" si="337"/>
        <v>9</v>
      </c>
      <c r="H3623" s="51">
        <f t="shared" si="338"/>
        <v>25</v>
      </c>
      <c r="I3623" s="51" t="str">
        <f t="shared" si="339"/>
        <v>B</v>
      </c>
      <c r="J3623" s="51" t="str">
        <f t="shared" si="340"/>
        <v>MQ250</v>
      </c>
      <c r="K3623" s="76" t="str">
        <f t="shared" si="341"/>
        <v>PC525B9D</v>
      </c>
      <c r="L3623" s="281" t="e">
        <f>VLOOKUP(K3623,'Planilla de control'!#REF!,2,0)</f>
        <v>#REF!</v>
      </c>
      <c r="M3623" s="29" t="e">
        <f>IF(COUNTIF('Planilla de control'!#REF!,K3623)&gt;0,"SI","NO")</f>
        <v>#REF!</v>
      </c>
    </row>
    <row r="3624" spans="1:13" x14ac:dyDescent="0.3">
      <c r="A3624" s="3" t="s">
        <v>19</v>
      </c>
      <c r="B3624" s="3" t="s">
        <v>6169</v>
      </c>
      <c r="C3624" s="3"/>
      <c r="D3624" s="3"/>
      <c r="E3624" s="3"/>
      <c r="F3624" s="51" t="str">
        <f t="shared" si="336"/>
        <v>25C1</v>
      </c>
      <c r="G3624" s="51">
        <f t="shared" si="337"/>
        <v>1</v>
      </c>
      <c r="H3624" s="51">
        <f t="shared" si="338"/>
        <v>25</v>
      </c>
      <c r="I3624" s="51" t="str">
        <f t="shared" si="339"/>
        <v>C</v>
      </c>
      <c r="J3624" s="51" t="str">
        <f t="shared" si="340"/>
        <v>MQ250</v>
      </c>
      <c r="K3624" s="76" t="str">
        <f t="shared" si="341"/>
        <v>PC525C1A</v>
      </c>
      <c r="L3624" s="281" t="e">
        <f>VLOOKUP(K3624,'Planilla de control'!#REF!,2,0)</f>
        <v>#REF!</v>
      </c>
      <c r="M3624" s="29" t="e">
        <f>IF(COUNTIF('Planilla de control'!#REF!,K3624)&gt;0,"SI","NO")</f>
        <v>#REF!</v>
      </c>
    </row>
    <row r="3625" spans="1:13" x14ac:dyDescent="0.3">
      <c r="A3625" s="3" t="s">
        <v>19</v>
      </c>
      <c r="B3625" s="3" t="s">
        <v>6170</v>
      </c>
      <c r="C3625" s="3"/>
      <c r="D3625" s="3"/>
      <c r="E3625" s="3"/>
      <c r="F3625" s="51" t="str">
        <f t="shared" si="336"/>
        <v>25C1</v>
      </c>
      <c r="G3625" s="51">
        <f t="shared" si="337"/>
        <v>1</v>
      </c>
      <c r="H3625" s="51">
        <f t="shared" si="338"/>
        <v>25</v>
      </c>
      <c r="I3625" s="51" t="str">
        <f t="shared" si="339"/>
        <v>C</v>
      </c>
      <c r="J3625" s="51" t="str">
        <f t="shared" si="340"/>
        <v>MQ250</v>
      </c>
      <c r="K3625" s="76" t="str">
        <f t="shared" si="341"/>
        <v>PC525C1B</v>
      </c>
      <c r="L3625" s="281" t="e">
        <f>VLOOKUP(K3625,'Planilla de control'!#REF!,2,0)</f>
        <v>#REF!</v>
      </c>
      <c r="M3625" s="29" t="e">
        <f>IF(COUNTIF('Planilla de control'!#REF!,K3625)&gt;0,"SI","NO")</f>
        <v>#REF!</v>
      </c>
    </row>
    <row r="3626" spans="1:13" x14ac:dyDescent="0.3">
      <c r="A3626" s="3" t="s">
        <v>19</v>
      </c>
      <c r="B3626" s="3" t="s">
        <v>6171</v>
      </c>
      <c r="C3626" s="3"/>
      <c r="D3626" s="3"/>
      <c r="E3626" s="3"/>
      <c r="F3626" s="51" t="str">
        <f t="shared" si="336"/>
        <v>25C1</v>
      </c>
      <c r="G3626" s="51">
        <f t="shared" si="337"/>
        <v>1</v>
      </c>
      <c r="H3626" s="51">
        <f t="shared" si="338"/>
        <v>25</v>
      </c>
      <c r="I3626" s="51" t="str">
        <f t="shared" si="339"/>
        <v>C</v>
      </c>
      <c r="J3626" s="51" t="str">
        <f t="shared" si="340"/>
        <v>MQ250</v>
      </c>
      <c r="K3626" s="76" t="str">
        <f t="shared" si="341"/>
        <v>PC525C1C</v>
      </c>
      <c r="L3626" s="281" t="e">
        <f>VLOOKUP(K3626,'Planilla de control'!#REF!,2,0)</f>
        <v>#REF!</v>
      </c>
      <c r="M3626" s="29" t="e">
        <f>IF(COUNTIF('Planilla de control'!#REF!,K3626)&gt;0,"SI","NO")</f>
        <v>#REF!</v>
      </c>
    </row>
    <row r="3627" spans="1:13" x14ac:dyDescent="0.3">
      <c r="A3627" s="3" t="s">
        <v>19</v>
      </c>
      <c r="B3627" s="3" t="s">
        <v>6172</v>
      </c>
      <c r="C3627" s="3"/>
      <c r="D3627" s="3"/>
      <c r="E3627" s="3"/>
      <c r="F3627" s="51" t="str">
        <f t="shared" si="336"/>
        <v>25C1</v>
      </c>
      <c r="G3627" s="51">
        <f t="shared" si="337"/>
        <v>1</v>
      </c>
      <c r="H3627" s="51">
        <f t="shared" si="338"/>
        <v>25</v>
      </c>
      <c r="I3627" s="51" t="str">
        <f t="shared" si="339"/>
        <v>C</v>
      </c>
      <c r="J3627" s="51" t="str">
        <f t="shared" si="340"/>
        <v>MQ250</v>
      </c>
      <c r="K3627" s="76" t="str">
        <f t="shared" si="341"/>
        <v>PC525C1D</v>
      </c>
      <c r="L3627" s="281" t="e">
        <f>VLOOKUP(K3627,'Planilla de control'!#REF!,2,0)</f>
        <v>#REF!</v>
      </c>
      <c r="M3627" s="29" t="e">
        <f>IF(COUNTIF('Planilla de control'!#REF!,K3627)&gt;0,"SI","NO")</f>
        <v>#REF!</v>
      </c>
    </row>
    <row r="3628" spans="1:13" x14ac:dyDescent="0.3">
      <c r="A3628" s="3" t="s">
        <v>19</v>
      </c>
      <c r="B3628" s="3" t="s">
        <v>6173</v>
      </c>
      <c r="C3628" s="3"/>
      <c r="D3628" s="3"/>
      <c r="E3628" s="3"/>
      <c r="F3628" s="51" t="str">
        <f t="shared" si="336"/>
        <v>25C2</v>
      </c>
      <c r="G3628" s="51">
        <f t="shared" si="337"/>
        <v>2</v>
      </c>
      <c r="H3628" s="51">
        <f t="shared" si="338"/>
        <v>25</v>
      </c>
      <c r="I3628" s="51" t="str">
        <f t="shared" si="339"/>
        <v>C</v>
      </c>
      <c r="J3628" s="51" t="str">
        <f t="shared" si="340"/>
        <v>MQ250</v>
      </c>
      <c r="K3628" s="76" t="str">
        <f t="shared" si="341"/>
        <v>PC525C2A</v>
      </c>
      <c r="L3628" s="281" t="e">
        <f>VLOOKUP(K3628,'Planilla de control'!#REF!,2,0)</f>
        <v>#REF!</v>
      </c>
      <c r="M3628" s="29" t="e">
        <f>IF(COUNTIF('Planilla de control'!#REF!,K3628)&gt;0,"SI","NO")</f>
        <v>#REF!</v>
      </c>
    </row>
    <row r="3629" spans="1:13" x14ac:dyDescent="0.3">
      <c r="A3629" s="3" t="s">
        <v>19</v>
      </c>
      <c r="B3629" s="3" t="s">
        <v>6174</v>
      </c>
      <c r="C3629" s="3"/>
      <c r="D3629" s="3"/>
      <c r="E3629" s="3"/>
      <c r="F3629" s="51" t="str">
        <f t="shared" si="336"/>
        <v>25C2</v>
      </c>
      <c r="G3629" s="51">
        <f t="shared" si="337"/>
        <v>2</v>
      </c>
      <c r="H3629" s="51">
        <f t="shared" si="338"/>
        <v>25</v>
      </c>
      <c r="I3629" s="51" t="str">
        <f t="shared" si="339"/>
        <v>C</v>
      </c>
      <c r="J3629" s="51" t="str">
        <f t="shared" si="340"/>
        <v>MQ250</v>
      </c>
      <c r="K3629" s="76" t="str">
        <f t="shared" si="341"/>
        <v>PC525C2B</v>
      </c>
      <c r="L3629" s="281" t="e">
        <f>VLOOKUP(K3629,'Planilla de control'!#REF!,2,0)</f>
        <v>#REF!</v>
      </c>
      <c r="M3629" s="29" t="e">
        <f>IF(COUNTIF('Planilla de control'!#REF!,K3629)&gt;0,"SI","NO")</f>
        <v>#REF!</v>
      </c>
    </row>
    <row r="3630" spans="1:13" x14ac:dyDescent="0.3">
      <c r="A3630" s="3" t="s">
        <v>19</v>
      </c>
      <c r="B3630" s="3" t="s">
        <v>6175</v>
      </c>
      <c r="C3630" s="3"/>
      <c r="D3630" s="3"/>
      <c r="E3630" s="3"/>
      <c r="F3630" s="51" t="str">
        <f t="shared" si="336"/>
        <v>25C2</v>
      </c>
      <c r="G3630" s="51">
        <f t="shared" si="337"/>
        <v>2</v>
      </c>
      <c r="H3630" s="51">
        <f t="shared" si="338"/>
        <v>25</v>
      </c>
      <c r="I3630" s="51" t="str">
        <f t="shared" si="339"/>
        <v>C</v>
      </c>
      <c r="J3630" s="51" t="str">
        <f t="shared" si="340"/>
        <v>MQ250</v>
      </c>
      <c r="K3630" s="76" t="str">
        <f t="shared" si="341"/>
        <v>PC525C2C</v>
      </c>
      <c r="L3630" s="281" t="e">
        <f>VLOOKUP(K3630,'Planilla de control'!#REF!,2,0)</f>
        <v>#REF!</v>
      </c>
      <c r="M3630" s="29" t="e">
        <f>IF(COUNTIF('Planilla de control'!#REF!,K3630)&gt;0,"SI","NO")</f>
        <v>#REF!</v>
      </c>
    </row>
    <row r="3631" spans="1:13" x14ac:dyDescent="0.3">
      <c r="A3631" s="3" t="s">
        <v>19</v>
      </c>
      <c r="B3631" s="3" t="s">
        <v>6176</v>
      </c>
      <c r="C3631" s="3"/>
      <c r="D3631" s="3"/>
      <c r="E3631" s="3"/>
      <c r="F3631" s="51" t="str">
        <f t="shared" si="336"/>
        <v>25C2</v>
      </c>
      <c r="G3631" s="51">
        <f t="shared" si="337"/>
        <v>2</v>
      </c>
      <c r="H3631" s="51">
        <f t="shared" si="338"/>
        <v>25</v>
      </c>
      <c r="I3631" s="51" t="str">
        <f t="shared" si="339"/>
        <v>C</v>
      </c>
      <c r="J3631" s="51" t="str">
        <f t="shared" si="340"/>
        <v>MQ250</v>
      </c>
      <c r="K3631" s="76" t="str">
        <f t="shared" si="341"/>
        <v>PC525C2D</v>
      </c>
      <c r="L3631" s="281" t="e">
        <f>VLOOKUP(K3631,'Planilla de control'!#REF!,2,0)</f>
        <v>#REF!</v>
      </c>
      <c r="M3631" s="29" t="e">
        <f>IF(COUNTIF('Planilla de control'!#REF!,K3631)&gt;0,"SI","NO")</f>
        <v>#REF!</v>
      </c>
    </row>
    <row r="3632" spans="1:13" x14ac:dyDescent="0.3">
      <c r="A3632" s="3" t="s">
        <v>19</v>
      </c>
      <c r="B3632" s="3" t="s">
        <v>6177</v>
      </c>
      <c r="C3632" s="3"/>
      <c r="D3632" s="3"/>
      <c r="E3632" s="3"/>
      <c r="F3632" s="51" t="str">
        <f t="shared" si="336"/>
        <v>25C3</v>
      </c>
      <c r="G3632" s="51">
        <f t="shared" si="337"/>
        <v>3</v>
      </c>
      <c r="H3632" s="51">
        <f t="shared" si="338"/>
        <v>25</v>
      </c>
      <c r="I3632" s="51" t="str">
        <f t="shared" si="339"/>
        <v>C</v>
      </c>
      <c r="J3632" s="51" t="str">
        <f t="shared" si="340"/>
        <v>MQ250</v>
      </c>
      <c r="K3632" s="76" t="str">
        <f t="shared" si="341"/>
        <v>PC525C3A</v>
      </c>
      <c r="L3632" s="281" t="e">
        <f>VLOOKUP(K3632,'Planilla de control'!#REF!,2,0)</f>
        <v>#REF!</v>
      </c>
      <c r="M3632" s="29" t="e">
        <f>IF(COUNTIF('Planilla de control'!#REF!,K3632)&gt;0,"SI","NO")</f>
        <v>#REF!</v>
      </c>
    </row>
    <row r="3633" spans="1:13" x14ac:dyDescent="0.3">
      <c r="A3633" s="3" t="s">
        <v>19</v>
      </c>
      <c r="B3633" s="3" t="s">
        <v>6178</v>
      </c>
      <c r="C3633" s="3"/>
      <c r="D3633" s="3"/>
      <c r="E3633" s="3"/>
      <c r="F3633" s="51" t="str">
        <f t="shared" si="336"/>
        <v>25C3</v>
      </c>
      <c r="G3633" s="51">
        <f t="shared" si="337"/>
        <v>3</v>
      </c>
      <c r="H3633" s="51">
        <f t="shared" si="338"/>
        <v>25</v>
      </c>
      <c r="I3633" s="51" t="str">
        <f t="shared" si="339"/>
        <v>C</v>
      </c>
      <c r="J3633" s="51" t="str">
        <f t="shared" si="340"/>
        <v>MQ250</v>
      </c>
      <c r="K3633" s="76" t="str">
        <f t="shared" si="341"/>
        <v>PC525C3B</v>
      </c>
      <c r="L3633" s="281" t="e">
        <f>VLOOKUP(K3633,'Planilla de control'!#REF!,2,0)</f>
        <v>#REF!</v>
      </c>
      <c r="M3633" s="29" t="e">
        <f>IF(COUNTIF('Planilla de control'!#REF!,K3633)&gt;0,"SI","NO")</f>
        <v>#REF!</v>
      </c>
    </row>
    <row r="3634" spans="1:13" x14ac:dyDescent="0.3">
      <c r="A3634" s="3" t="s">
        <v>19</v>
      </c>
      <c r="B3634" s="3" t="s">
        <v>6179</v>
      </c>
      <c r="C3634" s="3"/>
      <c r="D3634" s="3"/>
      <c r="E3634" s="3"/>
      <c r="F3634" s="51" t="str">
        <f t="shared" si="336"/>
        <v>25C3</v>
      </c>
      <c r="G3634" s="51">
        <f t="shared" si="337"/>
        <v>3</v>
      </c>
      <c r="H3634" s="51">
        <f t="shared" si="338"/>
        <v>25</v>
      </c>
      <c r="I3634" s="51" t="str">
        <f t="shared" si="339"/>
        <v>C</v>
      </c>
      <c r="J3634" s="51" t="str">
        <f t="shared" si="340"/>
        <v>MQ250</v>
      </c>
      <c r="K3634" s="76" t="str">
        <f t="shared" si="341"/>
        <v>PC525C3C</v>
      </c>
      <c r="L3634" s="281" t="e">
        <f>VLOOKUP(K3634,'Planilla de control'!#REF!,2,0)</f>
        <v>#REF!</v>
      </c>
      <c r="M3634" s="29" t="e">
        <f>IF(COUNTIF('Planilla de control'!#REF!,K3634)&gt;0,"SI","NO")</f>
        <v>#REF!</v>
      </c>
    </row>
    <row r="3635" spans="1:13" x14ac:dyDescent="0.3">
      <c r="A3635" s="3" t="s">
        <v>19</v>
      </c>
      <c r="B3635" s="3" t="s">
        <v>6180</v>
      </c>
      <c r="C3635" s="3"/>
      <c r="D3635" s="3"/>
      <c r="E3635" s="3"/>
      <c r="F3635" s="51" t="str">
        <f t="shared" si="336"/>
        <v>25C3</v>
      </c>
      <c r="G3635" s="51">
        <f t="shared" si="337"/>
        <v>3</v>
      </c>
      <c r="H3635" s="51">
        <f t="shared" si="338"/>
        <v>25</v>
      </c>
      <c r="I3635" s="51" t="str">
        <f t="shared" si="339"/>
        <v>C</v>
      </c>
      <c r="J3635" s="51" t="str">
        <f t="shared" si="340"/>
        <v>MQ250</v>
      </c>
      <c r="K3635" s="76" t="str">
        <f t="shared" si="341"/>
        <v>PC525C3D</v>
      </c>
      <c r="L3635" s="281" t="e">
        <f>VLOOKUP(K3635,'Planilla de control'!#REF!,2,0)</f>
        <v>#REF!</v>
      </c>
      <c r="M3635" s="29" t="e">
        <f>IF(COUNTIF('Planilla de control'!#REF!,K3635)&gt;0,"SI","NO")</f>
        <v>#REF!</v>
      </c>
    </row>
    <row r="3636" spans="1:13" x14ac:dyDescent="0.3">
      <c r="A3636" s="3" t="s">
        <v>19</v>
      </c>
      <c r="B3636" s="3" t="s">
        <v>6181</v>
      </c>
      <c r="C3636" s="3"/>
      <c r="D3636" s="3"/>
      <c r="E3636" s="3"/>
      <c r="F3636" s="51" t="str">
        <f t="shared" si="336"/>
        <v>25C4</v>
      </c>
      <c r="G3636" s="51">
        <f t="shared" si="337"/>
        <v>4</v>
      </c>
      <c r="H3636" s="51">
        <f t="shared" si="338"/>
        <v>25</v>
      </c>
      <c r="I3636" s="51" t="str">
        <f t="shared" si="339"/>
        <v>C</v>
      </c>
      <c r="J3636" s="51" t="str">
        <f t="shared" si="340"/>
        <v>MQ250</v>
      </c>
      <c r="K3636" s="76" t="str">
        <f t="shared" si="341"/>
        <v>PC525C4A</v>
      </c>
      <c r="L3636" s="281" t="e">
        <f>VLOOKUP(K3636,'Planilla de control'!#REF!,2,0)</f>
        <v>#REF!</v>
      </c>
      <c r="M3636" s="29" t="e">
        <f>IF(COUNTIF('Planilla de control'!#REF!,K3636)&gt;0,"SI","NO")</f>
        <v>#REF!</v>
      </c>
    </row>
    <row r="3637" spans="1:13" x14ac:dyDescent="0.3">
      <c r="A3637" s="3" t="s">
        <v>19</v>
      </c>
      <c r="B3637" s="3" t="s">
        <v>6182</v>
      </c>
      <c r="C3637" s="3"/>
      <c r="D3637" s="3"/>
      <c r="E3637" s="3"/>
      <c r="F3637" s="51" t="str">
        <f t="shared" si="336"/>
        <v>25C4</v>
      </c>
      <c r="G3637" s="51">
        <f t="shared" si="337"/>
        <v>4</v>
      </c>
      <c r="H3637" s="51">
        <f t="shared" si="338"/>
        <v>25</v>
      </c>
      <c r="I3637" s="51" t="str">
        <f t="shared" si="339"/>
        <v>C</v>
      </c>
      <c r="J3637" s="51" t="str">
        <f t="shared" si="340"/>
        <v>MQ250</v>
      </c>
      <c r="K3637" s="76" t="str">
        <f t="shared" si="341"/>
        <v>PC525C4B</v>
      </c>
      <c r="L3637" s="281" t="e">
        <f>VLOOKUP(K3637,'Planilla de control'!#REF!,2,0)</f>
        <v>#REF!</v>
      </c>
      <c r="M3637" s="29" t="e">
        <f>IF(COUNTIF('Planilla de control'!#REF!,K3637)&gt;0,"SI","NO")</f>
        <v>#REF!</v>
      </c>
    </row>
    <row r="3638" spans="1:13" x14ac:dyDescent="0.3">
      <c r="A3638" s="3" t="s">
        <v>19</v>
      </c>
      <c r="B3638" s="3" t="s">
        <v>6183</v>
      </c>
      <c r="C3638" s="3"/>
      <c r="D3638" s="3"/>
      <c r="E3638" s="3"/>
      <c r="F3638" s="51" t="str">
        <f t="shared" si="336"/>
        <v>25C4</v>
      </c>
      <c r="G3638" s="51">
        <f t="shared" si="337"/>
        <v>4</v>
      </c>
      <c r="H3638" s="51">
        <f t="shared" si="338"/>
        <v>25</v>
      </c>
      <c r="I3638" s="51" t="str">
        <f t="shared" si="339"/>
        <v>C</v>
      </c>
      <c r="J3638" s="51" t="str">
        <f t="shared" si="340"/>
        <v>MQ250</v>
      </c>
      <c r="K3638" s="76" t="str">
        <f t="shared" si="341"/>
        <v>PC525C4C</v>
      </c>
      <c r="L3638" s="281" t="e">
        <f>VLOOKUP(K3638,'Planilla de control'!#REF!,2,0)</f>
        <v>#REF!</v>
      </c>
      <c r="M3638" s="29" t="e">
        <f>IF(COUNTIF('Planilla de control'!#REF!,K3638)&gt;0,"SI","NO")</f>
        <v>#REF!</v>
      </c>
    </row>
    <row r="3639" spans="1:13" x14ac:dyDescent="0.3">
      <c r="A3639" s="3" t="s">
        <v>19</v>
      </c>
      <c r="B3639" s="3" t="s">
        <v>6184</v>
      </c>
      <c r="C3639" s="3"/>
      <c r="D3639" s="3"/>
      <c r="E3639" s="3"/>
      <c r="F3639" s="51" t="str">
        <f t="shared" si="336"/>
        <v>25C4</v>
      </c>
      <c r="G3639" s="51">
        <f t="shared" si="337"/>
        <v>4</v>
      </c>
      <c r="H3639" s="51">
        <f t="shared" si="338"/>
        <v>25</v>
      </c>
      <c r="I3639" s="51" t="str">
        <f t="shared" si="339"/>
        <v>C</v>
      </c>
      <c r="J3639" s="51" t="str">
        <f t="shared" si="340"/>
        <v>MQ250</v>
      </c>
      <c r="K3639" s="76" t="str">
        <f t="shared" si="341"/>
        <v>PC525C4D</v>
      </c>
      <c r="L3639" s="281" t="e">
        <f>VLOOKUP(K3639,'Planilla de control'!#REF!,2,0)</f>
        <v>#REF!</v>
      </c>
      <c r="M3639" s="29" t="e">
        <f>IF(COUNTIF('Planilla de control'!#REF!,K3639)&gt;0,"SI","NO")</f>
        <v>#REF!</v>
      </c>
    </row>
    <row r="3640" spans="1:13" x14ac:dyDescent="0.3">
      <c r="A3640" s="3" t="s">
        <v>19</v>
      </c>
      <c r="B3640" s="3" t="s">
        <v>6185</v>
      </c>
      <c r="C3640" s="3"/>
      <c r="D3640" s="3"/>
      <c r="E3640" s="3"/>
      <c r="F3640" s="51" t="str">
        <f t="shared" si="336"/>
        <v>25C5</v>
      </c>
      <c r="G3640" s="51">
        <f t="shared" si="337"/>
        <v>5</v>
      </c>
      <c r="H3640" s="51">
        <f t="shared" si="338"/>
        <v>25</v>
      </c>
      <c r="I3640" s="51" t="str">
        <f t="shared" si="339"/>
        <v>C</v>
      </c>
      <c r="J3640" s="51" t="str">
        <f t="shared" si="340"/>
        <v>MQ250</v>
      </c>
      <c r="K3640" s="76" t="str">
        <f t="shared" si="341"/>
        <v>PC525C5A</v>
      </c>
      <c r="L3640" s="281" t="e">
        <f>VLOOKUP(K3640,'Planilla de control'!#REF!,2,0)</f>
        <v>#REF!</v>
      </c>
      <c r="M3640" s="29" t="e">
        <f>IF(COUNTIF('Planilla de control'!#REF!,K3640)&gt;0,"SI","NO")</f>
        <v>#REF!</v>
      </c>
    </row>
    <row r="3641" spans="1:13" x14ac:dyDescent="0.3">
      <c r="A3641" s="3" t="s">
        <v>19</v>
      </c>
      <c r="B3641" s="3" t="s">
        <v>6186</v>
      </c>
      <c r="C3641" s="3"/>
      <c r="D3641" s="3"/>
      <c r="E3641" s="3"/>
      <c r="F3641" s="51" t="str">
        <f t="shared" si="336"/>
        <v>25C5</v>
      </c>
      <c r="G3641" s="51">
        <f t="shared" si="337"/>
        <v>5</v>
      </c>
      <c r="H3641" s="51">
        <f t="shared" si="338"/>
        <v>25</v>
      </c>
      <c r="I3641" s="51" t="str">
        <f t="shared" si="339"/>
        <v>C</v>
      </c>
      <c r="J3641" s="51" t="str">
        <f t="shared" si="340"/>
        <v>MQ250</v>
      </c>
      <c r="K3641" s="76" t="str">
        <f t="shared" si="341"/>
        <v>PC525C5B</v>
      </c>
      <c r="L3641" s="281" t="e">
        <f>VLOOKUP(K3641,'Planilla de control'!#REF!,2,0)</f>
        <v>#REF!</v>
      </c>
      <c r="M3641" s="29" t="e">
        <f>IF(COUNTIF('Planilla de control'!#REF!,K3641)&gt;0,"SI","NO")</f>
        <v>#REF!</v>
      </c>
    </row>
    <row r="3642" spans="1:13" x14ac:dyDescent="0.3">
      <c r="A3642" s="3" t="s">
        <v>19</v>
      </c>
      <c r="B3642" s="3" t="s">
        <v>6187</v>
      </c>
      <c r="C3642" s="3"/>
      <c r="D3642" s="3"/>
      <c r="E3642" s="3"/>
      <c r="F3642" s="51" t="str">
        <f t="shared" si="336"/>
        <v>25C5</v>
      </c>
      <c r="G3642" s="51">
        <f t="shared" si="337"/>
        <v>5</v>
      </c>
      <c r="H3642" s="51">
        <f t="shared" si="338"/>
        <v>25</v>
      </c>
      <c r="I3642" s="51" t="str">
        <f t="shared" si="339"/>
        <v>C</v>
      </c>
      <c r="J3642" s="51" t="str">
        <f t="shared" si="340"/>
        <v>MQ250</v>
      </c>
      <c r="K3642" s="76" t="str">
        <f t="shared" si="341"/>
        <v>PC525C5C</v>
      </c>
      <c r="L3642" s="281" t="e">
        <f>VLOOKUP(K3642,'Planilla de control'!#REF!,2,0)</f>
        <v>#REF!</v>
      </c>
      <c r="M3642" s="29" t="e">
        <f>IF(COUNTIF('Planilla de control'!#REF!,K3642)&gt;0,"SI","NO")</f>
        <v>#REF!</v>
      </c>
    </row>
    <row r="3643" spans="1:13" x14ac:dyDescent="0.3">
      <c r="A3643" s="3" t="s">
        <v>19</v>
      </c>
      <c r="B3643" s="3" t="s">
        <v>6188</v>
      </c>
      <c r="C3643" s="3"/>
      <c r="D3643" s="3"/>
      <c r="E3643" s="3"/>
      <c r="F3643" s="51" t="str">
        <f t="shared" si="336"/>
        <v>25C5</v>
      </c>
      <c r="G3643" s="51">
        <f t="shared" si="337"/>
        <v>5</v>
      </c>
      <c r="H3643" s="51">
        <f t="shared" si="338"/>
        <v>25</v>
      </c>
      <c r="I3643" s="51" t="str">
        <f t="shared" si="339"/>
        <v>C</v>
      </c>
      <c r="J3643" s="51" t="str">
        <f t="shared" si="340"/>
        <v>MQ250</v>
      </c>
      <c r="K3643" s="76" t="str">
        <f t="shared" si="341"/>
        <v>PC525C5D</v>
      </c>
      <c r="L3643" s="281" t="e">
        <f>VLOOKUP(K3643,'Planilla de control'!#REF!,2,0)</f>
        <v>#REF!</v>
      </c>
      <c r="M3643" s="29" t="e">
        <f>IF(COUNTIF('Planilla de control'!#REF!,K3643)&gt;0,"SI","NO")</f>
        <v>#REF!</v>
      </c>
    </row>
    <row r="3644" spans="1:13" x14ac:dyDescent="0.3">
      <c r="A3644" s="3" t="s">
        <v>19</v>
      </c>
      <c r="B3644" s="3" t="s">
        <v>6189</v>
      </c>
      <c r="C3644" s="3"/>
      <c r="D3644" s="3"/>
      <c r="E3644" s="3"/>
      <c r="F3644" s="51" t="str">
        <f t="shared" si="336"/>
        <v>25C6</v>
      </c>
      <c r="G3644" s="51">
        <f t="shared" si="337"/>
        <v>6</v>
      </c>
      <c r="H3644" s="51">
        <f t="shared" si="338"/>
        <v>25</v>
      </c>
      <c r="I3644" s="51" t="str">
        <f t="shared" si="339"/>
        <v>C</v>
      </c>
      <c r="J3644" s="51" t="str">
        <f t="shared" si="340"/>
        <v>MQ250</v>
      </c>
      <c r="K3644" s="76" t="str">
        <f t="shared" si="341"/>
        <v>PC525C6A</v>
      </c>
      <c r="L3644" s="281" t="e">
        <f>VLOOKUP(K3644,'Planilla de control'!#REF!,2,0)</f>
        <v>#REF!</v>
      </c>
      <c r="M3644" s="29" t="e">
        <f>IF(COUNTIF('Planilla de control'!#REF!,K3644)&gt;0,"SI","NO")</f>
        <v>#REF!</v>
      </c>
    </row>
    <row r="3645" spans="1:13" x14ac:dyDescent="0.3">
      <c r="A3645" s="3" t="s">
        <v>19</v>
      </c>
      <c r="B3645" s="3" t="s">
        <v>6190</v>
      </c>
      <c r="C3645" s="3"/>
      <c r="D3645" s="3"/>
      <c r="E3645" s="3"/>
      <c r="F3645" s="51" t="str">
        <f t="shared" si="336"/>
        <v>25C6</v>
      </c>
      <c r="G3645" s="51">
        <f t="shared" si="337"/>
        <v>6</v>
      </c>
      <c r="H3645" s="51">
        <f t="shared" si="338"/>
        <v>25</v>
      </c>
      <c r="I3645" s="51" t="str">
        <f t="shared" si="339"/>
        <v>C</v>
      </c>
      <c r="J3645" s="51" t="str">
        <f t="shared" si="340"/>
        <v>MQ250</v>
      </c>
      <c r="K3645" s="76" t="str">
        <f t="shared" si="341"/>
        <v>PC525C6B</v>
      </c>
      <c r="L3645" s="281" t="e">
        <f>VLOOKUP(K3645,'Planilla de control'!#REF!,2,0)</f>
        <v>#REF!</v>
      </c>
      <c r="M3645" s="29" t="e">
        <f>IF(COUNTIF('Planilla de control'!#REF!,K3645)&gt;0,"SI","NO")</f>
        <v>#REF!</v>
      </c>
    </row>
    <row r="3646" spans="1:13" x14ac:dyDescent="0.3">
      <c r="A3646" s="3" t="s">
        <v>19</v>
      </c>
      <c r="B3646" s="3" t="s">
        <v>6191</v>
      </c>
      <c r="C3646" s="3"/>
      <c r="D3646" s="3"/>
      <c r="E3646" s="3"/>
      <c r="F3646" s="51" t="str">
        <f t="shared" si="336"/>
        <v>25C6</v>
      </c>
      <c r="G3646" s="51">
        <f t="shared" si="337"/>
        <v>6</v>
      </c>
      <c r="H3646" s="51">
        <f t="shared" si="338"/>
        <v>25</v>
      </c>
      <c r="I3646" s="51" t="str">
        <f t="shared" si="339"/>
        <v>C</v>
      </c>
      <c r="J3646" s="51" t="str">
        <f t="shared" si="340"/>
        <v>MQ250</v>
      </c>
      <c r="K3646" s="76" t="str">
        <f t="shared" si="341"/>
        <v>PC525C6C</v>
      </c>
      <c r="L3646" s="281" t="e">
        <f>VLOOKUP(K3646,'Planilla de control'!#REF!,2,0)</f>
        <v>#REF!</v>
      </c>
      <c r="M3646" s="29" t="e">
        <f>IF(COUNTIF('Planilla de control'!#REF!,K3646)&gt;0,"SI","NO")</f>
        <v>#REF!</v>
      </c>
    </row>
    <row r="3647" spans="1:13" x14ac:dyDescent="0.3">
      <c r="A3647" s="3" t="s">
        <v>19</v>
      </c>
      <c r="B3647" s="3" t="s">
        <v>6192</v>
      </c>
      <c r="C3647" s="3"/>
      <c r="D3647" s="3"/>
      <c r="E3647" s="3"/>
      <c r="F3647" s="51" t="str">
        <f t="shared" si="336"/>
        <v>25C6</v>
      </c>
      <c r="G3647" s="51">
        <f t="shared" si="337"/>
        <v>6</v>
      </c>
      <c r="H3647" s="51">
        <f t="shared" si="338"/>
        <v>25</v>
      </c>
      <c r="I3647" s="51" t="str">
        <f t="shared" si="339"/>
        <v>C</v>
      </c>
      <c r="J3647" s="51" t="str">
        <f t="shared" si="340"/>
        <v>MQ250</v>
      </c>
      <c r="K3647" s="76" t="str">
        <f t="shared" si="341"/>
        <v>PC525C6D</v>
      </c>
      <c r="L3647" s="281" t="e">
        <f>VLOOKUP(K3647,'Planilla de control'!#REF!,2,0)</f>
        <v>#REF!</v>
      </c>
      <c r="M3647" s="29" t="e">
        <f>IF(COUNTIF('Planilla de control'!#REF!,K3647)&gt;0,"SI","NO")</f>
        <v>#REF!</v>
      </c>
    </row>
    <row r="3648" spans="1:13" x14ac:dyDescent="0.3">
      <c r="A3648" s="3" t="s">
        <v>19</v>
      </c>
      <c r="B3648" s="3" t="s">
        <v>6193</v>
      </c>
      <c r="C3648" s="3"/>
      <c r="D3648" s="3"/>
      <c r="E3648" s="3"/>
      <c r="F3648" s="51" t="str">
        <f t="shared" si="336"/>
        <v>25C7</v>
      </c>
      <c r="G3648" s="51">
        <f t="shared" si="337"/>
        <v>7</v>
      </c>
      <c r="H3648" s="51">
        <f t="shared" si="338"/>
        <v>25</v>
      </c>
      <c r="I3648" s="51" t="str">
        <f t="shared" si="339"/>
        <v>C</v>
      </c>
      <c r="J3648" s="51" t="str">
        <f t="shared" si="340"/>
        <v>MQ250</v>
      </c>
      <c r="K3648" s="76" t="str">
        <f t="shared" si="341"/>
        <v>PC525C7A</v>
      </c>
      <c r="L3648" s="281" t="e">
        <f>VLOOKUP(K3648,'Planilla de control'!#REF!,2,0)</f>
        <v>#REF!</v>
      </c>
      <c r="M3648" s="29" t="e">
        <f>IF(COUNTIF('Planilla de control'!#REF!,K3648)&gt;0,"SI","NO")</f>
        <v>#REF!</v>
      </c>
    </row>
    <row r="3649" spans="1:13" x14ac:dyDescent="0.3">
      <c r="A3649" s="3" t="s">
        <v>19</v>
      </c>
      <c r="B3649" s="3" t="s">
        <v>6194</v>
      </c>
      <c r="C3649" s="3"/>
      <c r="D3649" s="3"/>
      <c r="E3649" s="3"/>
      <c r="F3649" s="51" t="str">
        <f t="shared" si="336"/>
        <v>25C7</v>
      </c>
      <c r="G3649" s="51">
        <f t="shared" si="337"/>
        <v>7</v>
      </c>
      <c r="H3649" s="51">
        <f t="shared" si="338"/>
        <v>25</v>
      </c>
      <c r="I3649" s="51" t="str">
        <f t="shared" si="339"/>
        <v>C</v>
      </c>
      <c r="J3649" s="51" t="str">
        <f t="shared" si="340"/>
        <v>MQ250</v>
      </c>
      <c r="K3649" s="76" t="str">
        <f t="shared" si="341"/>
        <v>PC525C7B</v>
      </c>
      <c r="L3649" s="281" t="e">
        <f>VLOOKUP(K3649,'Planilla de control'!#REF!,2,0)</f>
        <v>#REF!</v>
      </c>
      <c r="M3649" s="29" t="e">
        <f>IF(COUNTIF('Planilla de control'!#REF!,K3649)&gt;0,"SI","NO")</f>
        <v>#REF!</v>
      </c>
    </row>
    <row r="3650" spans="1:13" x14ac:dyDescent="0.3">
      <c r="A3650" s="3" t="s">
        <v>19</v>
      </c>
      <c r="B3650" s="3" t="s">
        <v>6195</v>
      </c>
      <c r="C3650" s="3"/>
      <c r="D3650" s="3"/>
      <c r="E3650" s="3"/>
      <c r="F3650" s="51" t="str">
        <f t="shared" si="336"/>
        <v>25C7</v>
      </c>
      <c r="G3650" s="51">
        <f t="shared" si="337"/>
        <v>7</v>
      </c>
      <c r="H3650" s="51">
        <f t="shared" si="338"/>
        <v>25</v>
      </c>
      <c r="I3650" s="51" t="str">
        <f t="shared" si="339"/>
        <v>C</v>
      </c>
      <c r="J3650" s="51" t="str">
        <f t="shared" si="340"/>
        <v>MQ250</v>
      </c>
      <c r="K3650" s="76" t="str">
        <f t="shared" si="341"/>
        <v>PC525C7C</v>
      </c>
      <c r="L3650" s="281" t="e">
        <f>VLOOKUP(K3650,'Planilla de control'!#REF!,2,0)</f>
        <v>#REF!</v>
      </c>
      <c r="M3650" s="29" t="e">
        <f>IF(COUNTIF('Planilla de control'!#REF!,K3650)&gt;0,"SI","NO")</f>
        <v>#REF!</v>
      </c>
    </row>
    <row r="3651" spans="1:13" x14ac:dyDescent="0.3">
      <c r="A3651" s="3" t="s">
        <v>19</v>
      </c>
      <c r="B3651" s="3" t="s">
        <v>6196</v>
      </c>
      <c r="C3651" s="3"/>
      <c r="D3651" s="3"/>
      <c r="E3651" s="3"/>
      <c r="F3651" s="51" t="str">
        <f t="shared" ref="F3651:F3714" si="342">IF(OR(LEN(B3651)=9,LEN(B3651)=5),MID(B3651,1,4),MID(B3651,1,5))</f>
        <v>25C7</v>
      </c>
      <c r="G3651" s="51">
        <f t="shared" ref="G3651:G3714" si="343">IF(MID(F3651,5,1)&lt;&gt;"",MID(F3651,4,2),MID(F3651,4,1))*1</f>
        <v>7</v>
      </c>
      <c r="H3651" s="51">
        <f t="shared" ref="H3651:H3714" si="344">+MID(B3651,1,2)*1</f>
        <v>25</v>
      </c>
      <c r="I3651" s="51" t="str">
        <f t="shared" ref="I3651:I3714" si="345">+MID(B3651,3,1)</f>
        <v>C</v>
      </c>
      <c r="J3651" s="51" t="str">
        <f t="shared" ref="J3651:J3714" si="346">HLOOKUP(A3651,$O$1:$U$2,2,0)</f>
        <v>MQ250</v>
      </c>
      <c r="K3651" s="76" t="str">
        <f t="shared" ref="K3651:K3714" si="347">CONCATENATE(A3651,B3651)</f>
        <v>PC525C7D</v>
      </c>
      <c r="L3651" s="281" t="e">
        <f>VLOOKUP(K3651,'Planilla de control'!#REF!,2,0)</f>
        <v>#REF!</v>
      </c>
      <c r="M3651" s="29" t="e">
        <f>IF(COUNTIF('Planilla de control'!#REF!,K3651)&gt;0,"SI","NO")</f>
        <v>#REF!</v>
      </c>
    </row>
    <row r="3652" spans="1:13" x14ac:dyDescent="0.3">
      <c r="A3652" s="3" t="s">
        <v>19</v>
      </c>
      <c r="B3652" s="3" t="s">
        <v>6197</v>
      </c>
      <c r="C3652" s="3"/>
      <c r="D3652" s="3"/>
      <c r="E3652" s="3"/>
      <c r="F3652" s="51" t="str">
        <f t="shared" si="342"/>
        <v>25C8</v>
      </c>
      <c r="G3652" s="51">
        <f t="shared" si="343"/>
        <v>8</v>
      </c>
      <c r="H3652" s="51">
        <f t="shared" si="344"/>
        <v>25</v>
      </c>
      <c r="I3652" s="51" t="str">
        <f t="shared" si="345"/>
        <v>C</v>
      </c>
      <c r="J3652" s="51" t="str">
        <f t="shared" si="346"/>
        <v>MQ250</v>
      </c>
      <c r="K3652" s="76" t="str">
        <f t="shared" si="347"/>
        <v>PC525C8A</v>
      </c>
      <c r="L3652" s="281" t="e">
        <f>VLOOKUP(K3652,'Planilla de control'!#REF!,2,0)</f>
        <v>#REF!</v>
      </c>
      <c r="M3652" s="29" t="e">
        <f>IF(COUNTIF('Planilla de control'!#REF!,K3652)&gt;0,"SI","NO")</f>
        <v>#REF!</v>
      </c>
    </row>
    <row r="3653" spans="1:13" x14ac:dyDescent="0.3">
      <c r="A3653" s="3" t="s">
        <v>19</v>
      </c>
      <c r="B3653" s="3" t="s">
        <v>6198</v>
      </c>
      <c r="C3653" s="3"/>
      <c r="D3653" s="3"/>
      <c r="E3653" s="3"/>
      <c r="F3653" s="51" t="str">
        <f t="shared" si="342"/>
        <v>25C8</v>
      </c>
      <c r="G3653" s="51">
        <f t="shared" si="343"/>
        <v>8</v>
      </c>
      <c r="H3653" s="51">
        <f t="shared" si="344"/>
        <v>25</v>
      </c>
      <c r="I3653" s="51" t="str">
        <f t="shared" si="345"/>
        <v>C</v>
      </c>
      <c r="J3653" s="51" t="str">
        <f t="shared" si="346"/>
        <v>MQ250</v>
      </c>
      <c r="K3653" s="76" t="str">
        <f t="shared" si="347"/>
        <v>PC525C8B</v>
      </c>
      <c r="L3653" s="281" t="e">
        <f>VLOOKUP(K3653,'Planilla de control'!#REF!,2,0)</f>
        <v>#REF!</v>
      </c>
      <c r="M3653" s="29" t="e">
        <f>IF(COUNTIF('Planilla de control'!#REF!,K3653)&gt;0,"SI","NO")</f>
        <v>#REF!</v>
      </c>
    </row>
    <row r="3654" spans="1:13" x14ac:dyDescent="0.3">
      <c r="A3654" s="3" t="s">
        <v>19</v>
      </c>
      <c r="B3654" s="3" t="s">
        <v>6199</v>
      </c>
      <c r="C3654" s="3"/>
      <c r="D3654" s="3"/>
      <c r="E3654" s="3"/>
      <c r="F3654" s="51" t="str">
        <f t="shared" si="342"/>
        <v>25C8</v>
      </c>
      <c r="G3654" s="51">
        <f t="shared" si="343"/>
        <v>8</v>
      </c>
      <c r="H3654" s="51">
        <f t="shared" si="344"/>
        <v>25</v>
      </c>
      <c r="I3654" s="51" t="str">
        <f t="shared" si="345"/>
        <v>C</v>
      </c>
      <c r="J3654" s="51" t="str">
        <f t="shared" si="346"/>
        <v>MQ250</v>
      </c>
      <c r="K3654" s="76" t="str">
        <f t="shared" si="347"/>
        <v>PC525C8C</v>
      </c>
      <c r="L3654" s="281" t="e">
        <f>VLOOKUP(K3654,'Planilla de control'!#REF!,2,0)</f>
        <v>#REF!</v>
      </c>
      <c r="M3654" s="29" t="e">
        <f>IF(COUNTIF('Planilla de control'!#REF!,K3654)&gt;0,"SI","NO")</f>
        <v>#REF!</v>
      </c>
    </row>
    <row r="3655" spans="1:13" x14ac:dyDescent="0.3">
      <c r="A3655" s="3" t="s">
        <v>19</v>
      </c>
      <c r="B3655" s="3" t="s">
        <v>6200</v>
      </c>
      <c r="C3655" s="3"/>
      <c r="D3655" s="3"/>
      <c r="E3655" s="3"/>
      <c r="F3655" s="51" t="str">
        <f t="shared" si="342"/>
        <v>25C8</v>
      </c>
      <c r="G3655" s="51">
        <f t="shared" si="343"/>
        <v>8</v>
      </c>
      <c r="H3655" s="51">
        <f t="shared" si="344"/>
        <v>25</v>
      </c>
      <c r="I3655" s="51" t="str">
        <f t="shared" si="345"/>
        <v>C</v>
      </c>
      <c r="J3655" s="51" t="str">
        <f t="shared" si="346"/>
        <v>MQ250</v>
      </c>
      <c r="K3655" s="76" t="str">
        <f t="shared" si="347"/>
        <v>PC525C8D</v>
      </c>
      <c r="L3655" s="281" t="e">
        <f>VLOOKUP(K3655,'Planilla de control'!#REF!,2,0)</f>
        <v>#REF!</v>
      </c>
      <c r="M3655" s="29" t="e">
        <f>IF(COUNTIF('Planilla de control'!#REF!,K3655)&gt;0,"SI","NO")</f>
        <v>#REF!</v>
      </c>
    </row>
    <row r="3656" spans="1:13" x14ac:dyDescent="0.3">
      <c r="A3656" s="3" t="s">
        <v>19</v>
      </c>
      <c r="B3656" s="3" t="s">
        <v>6201</v>
      </c>
      <c r="C3656" s="3"/>
      <c r="D3656" s="3"/>
      <c r="E3656" s="3"/>
      <c r="F3656" s="51" t="str">
        <f t="shared" si="342"/>
        <v>25C9</v>
      </c>
      <c r="G3656" s="51">
        <f t="shared" si="343"/>
        <v>9</v>
      </c>
      <c r="H3656" s="51">
        <f t="shared" si="344"/>
        <v>25</v>
      </c>
      <c r="I3656" s="51" t="str">
        <f t="shared" si="345"/>
        <v>C</v>
      </c>
      <c r="J3656" s="51" t="str">
        <f t="shared" si="346"/>
        <v>MQ250</v>
      </c>
      <c r="K3656" s="76" t="str">
        <f t="shared" si="347"/>
        <v>PC525C9A</v>
      </c>
      <c r="L3656" s="281" t="e">
        <f>VLOOKUP(K3656,'Planilla de control'!#REF!,2,0)</f>
        <v>#REF!</v>
      </c>
      <c r="M3656" s="29" t="e">
        <f>IF(COUNTIF('Planilla de control'!#REF!,K3656)&gt;0,"SI","NO")</f>
        <v>#REF!</v>
      </c>
    </row>
    <row r="3657" spans="1:13" x14ac:dyDescent="0.3">
      <c r="A3657" s="3" t="s">
        <v>19</v>
      </c>
      <c r="B3657" s="3" t="s">
        <v>6202</v>
      </c>
      <c r="C3657" s="3"/>
      <c r="D3657" s="3"/>
      <c r="E3657" s="3"/>
      <c r="F3657" s="51" t="str">
        <f t="shared" si="342"/>
        <v>25C9</v>
      </c>
      <c r="G3657" s="51">
        <f t="shared" si="343"/>
        <v>9</v>
      </c>
      <c r="H3657" s="51">
        <f t="shared" si="344"/>
        <v>25</v>
      </c>
      <c r="I3657" s="51" t="str">
        <f t="shared" si="345"/>
        <v>C</v>
      </c>
      <c r="J3657" s="51" t="str">
        <f t="shared" si="346"/>
        <v>MQ250</v>
      </c>
      <c r="K3657" s="76" t="str">
        <f t="shared" si="347"/>
        <v>PC525C9B</v>
      </c>
      <c r="L3657" s="281" t="e">
        <f>VLOOKUP(K3657,'Planilla de control'!#REF!,2,0)</f>
        <v>#REF!</v>
      </c>
      <c r="M3657" s="29" t="e">
        <f>IF(COUNTIF('Planilla de control'!#REF!,K3657)&gt;0,"SI","NO")</f>
        <v>#REF!</v>
      </c>
    </row>
    <row r="3658" spans="1:13" x14ac:dyDescent="0.3">
      <c r="A3658" s="3" t="s">
        <v>19</v>
      </c>
      <c r="B3658" s="3" t="s">
        <v>6203</v>
      </c>
      <c r="C3658" s="3"/>
      <c r="D3658" s="3"/>
      <c r="E3658" s="3"/>
      <c r="F3658" s="51" t="str">
        <f t="shared" si="342"/>
        <v>25C9</v>
      </c>
      <c r="G3658" s="51">
        <f t="shared" si="343"/>
        <v>9</v>
      </c>
      <c r="H3658" s="51">
        <f t="shared" si="344"/>
        <v>25</v>
      </c>
      <c r="I3658" s="51" t="str">
        <f t="shared" si="345"/>
        <v>C</v>
      </c>
      <c r="J3658" s="51" t="str">
        <f t="shared" si="346"/>
        <v>MQ250</v>
      </c>
      <c r="K3658" s="76" t="str">
        <f t="shared" si="347"/>
        <v>PC525C9C</v>
      </c>
      <c r="L3658" s="281" t="e">
        <f>VLOOKUP(K3658,'Planilla de control'!#REF!,2,0)</f>
        <v>#REF!</v>
      </c>
      <c r="M3658" s="29" t="e">
        <f>IF(COUNTIF('Planilla de control'!#REF!,K3658)&gt;0,"SI","NO")</f>
        <v>#REF!</v>
      </c>
    </row>
    <row r="3659" spans="1:13" x14ac:dyDescent="0.3">
      <c r="A3659" s="3" t="s">
        <v>19</v>
      </c>
      <c r="B3659" s="3" t="s">
        <v>6204</v>
      </c>
      <c r="C3659" s="3"/>
      <c r="D3659" s="3"/>
      <c r="E3659" s="3"/>
      <c r="F3659" s="51" t="str">
        <f t="shared" si="342"/>
        <v>25C9</v>
      </c>
      <c r="G3659" s="51">
        <f t="shared" si="343"/>
        <v>9</v>
      </c>
      <c r="H3659" s="51">
        <f t="shared" si="344"/>
        <v>25</v>
      </c>
      <c r="I3659" s="51" t="str">
        <f t="shared" si="345"/>
        <v>C</v>
      </c>
      <c r="J3659" s="51" t="str">
        <f t="shared" si="346"/>
        <v>MQ250</v>
      </c>
      <c r="K3659" s="76" t="str">
        <f t="shared" si="347"/>
        <v>PC525C9D</v>
      </c>
      <c r="L3659" s="281" t="e">
        <f>VLOOKUP(K3659,'Planilla de control'!#REF!,2,0)</f>
        <v>#REF!</v>
      </c>
      <c r="M3659" s="29" t="e">
        <f>IF(COUNTIF('Planilla de control'!#REF!,K3659)&gt;0,"SI","NO")</f>
        <v>#REF!</v>
      </c>
    </row>
    <row r="3660" spans="1:13" x14ac:dyDescent="0.3">
      <c r="A3660" s="3" t="s">
        <v>19</v>
      </c>
      <c r="B3660" s="3" t="s">
        <v>6205</v>
      </c>
      <c r="C3660" s="3"/>
      <c r="D3660" s="3"/>
      <c r="E3660" s="3"/>
      <c r="F3660" s="51" t="str">
        <f t="shared" si="342"/>
        <v>25D1</v>
      </c>
      <c r="G3660" s="51">
        <f t="shared" si="343"/>
        <v>1</v>
      </c>
      <c r="H3660" s="51">
        <f t="shared" si="344"/>
        <v>25</v>
      </c>
      <c r="I3660" s="51" t="str">
        <f t="shared" si="345"/>
        <v>D</v>
      </c>
      <c r="J3660" s="51" t="str">
        <f t="shared" si="346"/>
        <v>MQ250</v>
      </c>
      <c r="K3660" s="76" t="str">
        <f t="shared" si="347"/>
        <v>PC525D1A</v>
      </c>
      <c r="L3660" s="281" t="e">
        <f>VLOOKUP(K3660,'Planilla de control'!#REF!,2,0)</f>
        <v>#REF!</v>
      </c>
      <c r="M3660" s="29" t="e">
        <f>IF(COUNTIF('Planilla de control'!#REF!,K3660)&gt;0,"SI","NO")</f>
        <v>#REF!</v>
      </c>
    </row>
    <row r="3661" spans="1:13" x14ac:dyDescent="0.3">
      <c r="A3661" s="3" t="s">
        <v>19</v>
      </c>
      <c r="B3661" s="3" t="s">
        <v>6206</v>
      </c>
      <c r="C3661" s="3"/>
      <c r="D3661" s="3"/>
      <c r="E3661" s="3"/>
      <c r="F3661" s="51" t="str">
        <f t="shared" si="342"/>
        <v>25D1</v>
      </c>
      <c r="G3661" s="51">
        <f t="shared" si="343"/>
        <v>1</v>
      </c>
      <c r="H3661" s="51">
        <f t="shared" si="344"/>
        <v>25</v>
      </c>
      <c r="I3661" s="51" t="str">
        <f t="shared" si="345"/>
        <v>D</v>
      </c>
      <c r="J3661" s="51" t="str">
        <f t="shared" si="346"/>
        <v>MQ250</v>
      </c>
      <c r="K3661" s="76" t="str">
        <f t="shared" si="347"/>
        <v>PC525D1B</v>
      </c>
      <c r="L3661" s="281" t="e">
        <f>VLOOKUP(K3661,'Planilla de control'!#REF!,2,0)</f>
        <v>#REF!</v>
      </c>
      <c r="M3661" s="29" t="e">
        <f>IF(COUNTIF('Planilla de control'!#REF!,K3661)&gt;0,"SI","NO")</f>
        <v>#REF!</v>
      </c>
    </row>
    <row r="3662" spans="1:13" x14ac:dyDescent="0.3">
      <c r="A3662" s="3" t="s">
        <v>19</v>
      </c>
      <c r="B3662" s="3" t="s">
        <v>6207</v>
      </c>
      <c r="C3662" s="3"/>
      <c r="D3662" s="3"/>
      <c r="E3662" s="3"/>
      <c r="F3662" s="51" t="str">
        <f t="shared" si="342"/>
        <v>25D1</v>
      </c>
      <c r="G3662" s="51">
        <f t="shared" si="343"/>
        <v>1</v>
      </c>
      <c r="H3662" s="51">
        <f t="shared" si="344"/>
        <v>25</v>
      </c>
      <c r="I3662" s="51" t="str">
        <f t="shared" si="345"/>
        <v>D</v>
      </c>
      <c r="J3662" s="51" t="str">
        <f t="shared" si="346"/>
        <v>MQ250</v>
      </c>
      <c r="K3662" s="76" t="str">
        <f t="shared" si="347"/>
        <v>PC525D1C</v>
      </c>
      <c r="L3662" s="281" t="e">
        <f>VLOOKUP(K3662,'Planilla de control'!#REF!,2,0)</f>
        <v>#REF!</v>
      </c>
      <c r="M3662" s="29" t="e">
        <f>IF(COUNTIF('Planilla de control'!#REF!,K3662)&gt;0,"SI","NO")</f>
        <v>#REF!</v>
      </c>
    </row>
    <row r="3663" spans="1:13" x14ac:dyDescent="0.3">
      <c r="A3663" s="3" t="s">
        <v>19</v>
      </c>
      <c r="B3663" s="3" t="s">
        <v>6208</v>
      </c>
      <c r="C3663" s="3"/>
      <c r="D3663" s="3"/>
      <c r="E3663" s="3"/>
      <c r="F3663" s="51" t="str">
        <f t="shared" si="342"/>
        <v>25D1</v>
      </c>
      <c r="G3663" s="51">
        <f t="shared" si="343"/>
        <v>1</v>
      </c>
      <c r="H3663" s="51">
        <f t="shared" si="344"/>
        <v>25</v>
      </c>
      <c r="I3663" s="51" t="str">
        <f t="shared" si="345"/>
        <v>D</v>
      </c>
      <c r="J3663" s="51" t="str">
        <f t="shared" si="346"/>
        <v>MQ250</v>
      </c>
      <c r="K3663" s="76" t="str">
        <f t="shared" si="347"/>
        <v>PC525D1D</v>
      </c>
      <c r="L3663" s="281" t="e">
        <f>VLOOKUP(K3663,'Planilla de control'!#REF!,2,0)</f>
        <v>#REF!</v>
      </c>
      <c r="M3663" s="29" t="e">
        <f>IF(COUNTIF('Planilla de control'!#REF!,K3663)&gt;0,"SI","NO")</f>
        <v>#REF!</v>
      </c>
    </row>
    <row r="3664" spans="1:13" x14ac:dyDescent="0.3">
      <c r="A3664" s="3" t="s">
        <v>19</v>
      </c>
      <c r="B3664" s="3" t="s">
        <v>6209</v>
      </c>
      <c r="C3664" s="3"/>
      <c r="D3664" s="3"/>
      <c r="E3664" s="3"/>
      <c r="F3664" s="51" t="str">
        <f t="shared" si="342"/>
        <v>25D2</v>
      </c>
      <c r="G3664" s="51">
        <f t="shared" si="343"/>
        <v>2</v>
      </c>
      <c r="H3664" s="51">
        <f t="shared" si="344"/>
        <v>25</v>
      </c>
      <c r="I3664" s="51" t="str">
        <f t="shared" si="345"/>
        <v>D</v>
      </c>
      <c r="J3664" s="51" t="str">
        <f t="shared" si="346"/>
        <v>MQ250</v>
      </c>
      <c r="K3664" s="76" t="str">
        <f t="shared" si="347"/>
        <v>PC525D2A</v>
      </c>
      <c r="L3664" s="281" t="e">
        <f>VLOOKUP(K3664,'Planilla de control'!#REF!,2,0)</f>
        <v>#REF!</v>
      </c>
      <c r="M3664" s="29" t="e">
        <f>IF(COUNTIF('Planilla de control'!#REF!,K3664)&gt;0,"SI","NO")</f>
        <v>#REF!</v>
      </c>
    </row>
    <row r="3665" spans="1:13" x14ac:dyDescent="0.3">
      <c r="A3665" s="3" t="s">
        <v>19</v>
      </c>
      <c r="B3665" s="3" t="s">
        <v>6210</v>
      </c>
      <c r="C3665" s="3"/>
      <c r="D3665" s="3"/>
      <c r="E3665" s="3"/>
      <c r="F3665" s="51" t="str">
        <f t="shared" si="342"/>
        <v>25D2</v>
      </c>
      <c r="G3665" s="51">
        <f t="shared" si="343"/>
        <v>2</v>
      </c>
      <c r="H3665" s="51">
        <f t="shared" si="344"/>
        <v>25</v>
      </c>
      <c r="I3665" s="51" t="str">
        <f t="shared" si="345"/>
        <v>D</v>
      </c>
      <c r="J3665" s="51" t="str">
        <f t="shared" si="346"/>
        <v>MQ250</v>
      </c>
      <c r="K3665" s="76" t="str">
        <f t="shared" si="347"/>
        <v>PC525D2B</v>
      </c>
      <c r="L3665" s="281" t="e">
        <f>VLOOKUP(K3665,'Planilla de control'!#REF!,2,0)</f>
        <v>#REF!</v>
      </c>
      <c r="M3665" s="29" t="e">
        <f>IF(COUNTIF('Planilla de control'!#REF!,K3665)&gt;0,"SI","NO")</f>
        <v>#REF!</v>
      </c>
    </row>
    <row r="3666" spans="1:13" x14ac:dyDescent="0.3">
      <c r="A3666" s="3" t="s">
        <v>19</v>
      </c>
      <c r="B3666" s="3" t="s">
        <v>6211</v>
      </c>
      <c r="C3666" s="3"/>
      <c r="D3666" s="3"/>
      <c r="E3666" s="3"/>
      <c r="F3666" s="51" t="str">
        <f t="shared" si="342"/>
        <v>25D2</v>
      </c>
      <c r="G3666" s="51">
        <f t="shared" si="343"/>
        <v>2</v>
      </c>
      <c r="H3666" s="51">
        <f t="shared" si="344"/>
        <v>25</v>
      </c>
      <c r="I3666" s="51" t="str">
        <f t="shared" si="345"/>
        <v>D</v>
      </c>
      <c r="J3666" s="51" t="str">
        <f t="shared" si="346"/>
        <v>MQ250</v>
      </c>
      <c r="K3666" s="76" t="str">
        <f t="shared" si="347"/>
        <v>PC525D2C</v>
      </c>
      <c r="L3666" s="281" t="e">
        <f>VLOOKUP(K3666,'Planilla de control'!#REF!,2,0)</f>
        <v>#REF!</v>
      </c>
      <c r="M3666" s="29" t="e">
        <f>IF(COUNTIF('Planilla de control'!#REF!,K3666)&gt;0,"SI","NO")</f>
        <v>#REF!</v>
      </c>
    </row>
    <row r="3667" spans="1:13" x14ac:dyDescent="0.3">
      <c r="A3667" s="3" t="s">
        <v>19</v>
      </c>
      <c r="B3667" s="3" t="s">
        <v>6212</v>
      </c>
      <c r="C3667" s="3"/>
      <c r="D3667" s="3"/>
      <c r="E3667" s="3"/>
      <c r="F3667" s="51" t="str">
        <f t="shared" si="342"/>
        <v>25D2</v>
      </c>
      <c r="G3667" s="51">
        <f t="shared" si="343"/>
        <v>2</v>
      </c>
      <c r="H3667" s="51">
        <f t="shared" si="344"/>
        <v>25</v>
      </c>
      <c r="I3667" s="51" t="str">
        <f t="shared" si="345"/>
        <v>D</v>
      </c>
      <c r="J3667" s="51" t="str">
        <f t="shared" si="346"/>
        <v>MQ250</v>
      </c>
      <c r="K3667" s="76" t="str">
        <f t="shared" si="347"/>
        <v>PC525D2D</v>
      </c>
      <c r="L3667" s="281" t="e">
        <f>VLOOKUP(K3667,'Planilla de control'!#REF!,2,0)</f>
        <v>#REF!</v>
      </c>
      <c r="M3667" s="29" t="e">
        <f>IF(COUNTIF('Planilla de control'!#REF!,K3667)&gt;0,"SI","NO")</f>
        <v>#REF!</v>
      </c>
    </row>
    <row r="3668" spans="1:13" x14ac:dyDescent="0.3">
      <c r="A3668" s="3" t="s">
        <v>19</v>
      </c>
      <c r="B3668" s="3" t="s">
        <v>6213</v>
      </c>
      <c r="C3668" s="3"/>
      <c r="D3668" s="3"/>
      <c r="E3668" s="3"/>
      <c r="F3668" s="51" t="str">
        <f t="shared" si="342"/>
        <v>25D3</v>
      </c>
      <c r="G3668" s="51">
        <f t="shared" si="343"/>
        <v>3</v>
      </c>
      <c r="H3668" s="51">
        <f t="shared" si="344"/>
        <v>25</v>
      </c>
      <c r="I3668" s="51" t="str">
        <f t="shared" si="345"/>
        <v>D</v>
      </c>
      <c r="J3668" s="51" t="str">
        <f t="shared" si="346"/>
        <v>MQ250</v>
      </c>
      <c r="K3668" s="76" t="str">
        <f t="shared" si="347"/>
        <v>PC525D3A</v>
      </c>
      <c r="L3668" s="281" t="e">
        <f>VLOOKUP(K3668,'Planilla de control'!#REF!,2,0)</f>
        <v>#REF!</v>
      </c>
      <c r="M3668" s="29" t="e">
        <f>IF(COUNTIF('Planilla de control'!#REF!,K3668)&gt;0,"SI","NO")</f>
        <v>#REF!</v>
      </c>
    </row>
    <row r="3669" spans="1:13" x14ac:dyDescent="0.3">
      <c r="A3669" s="3" t="s">
        <v>19</v>
      </c>
      <c r="B3669" s="3" t="s">
        <v>6214</v>
      </c>
      <c r="C3669" s="3"/>
      <c r="D3669" s="3"/>
      <c r="E3669" s="3"/>
      <c r="F3669" s="51" t="str">
        <f t="shared" si="342"/>
        <v>25D3</v>
      </c>
      <c r="G3669" s="51">
        <f t="shared" si="343"/>
        <v>3</v>
      </c>
      <c r="H3669" s="51">
        <f t="shared" si="344"/>
        <v>25</v>
      </c>
      <c r="I3669" s="51" t="str">
        <f t="shared" si="345"/>
        <v>D</v>
      </c>
      <c r="J3669" s="51" t="str">
        <f t="shared" si="346"/>
        <v>MQ250</v>
      </c>
      <c r="K3669" s="76" t="str">
        <f t="shared" si="347"/>
        <v>PC525D3B</v>
      </c>
      <c r="L3669" s="281" t="e">
        <f>VLOOKUP(K3669,'Planilla de control'!#REF!,2,0)</f>
        <v>#REF!</v>
      </c>
      <c r="M3669" s="29" t="e">
        <f>IF(COUNTIF('Planilla de control'!#REF!,K3669)&gt;0,"SI","NO")</f>
        <v>#REF!</v>
      </c>
    </row>
    <row r="3670" spans="1:13" x14ac:dyDescent="0.3">
      <c r="A3670" s="3" t="s">
        <v>19</v>
      </c>
      <c r="B3670" s="3" t="s">
        <v>6215</v>
      </c>
      <c r="C3670" s="3"/>
      <c r="D3670" s="3"/>
      <c r="E3670" s="3"/>
      <c r="F3670" s="51" t="str">
        <f t="shared" si="342"/>
        <v>25D3</v>
      </c>
      <c r="G3670" s="51">
        <f t="shared" si="343"/>
        <v>3</v>
      </c>
      <c r="H3670" s="51">
        <f t="shared" si="344"/>
        <v>25</v>
      </c>
      <c r="I3670" s="51" t="str">
        <f t="shared" si="345"/>
        <v>D</v>
      </c>
      <c r="J3670" s="51" t="str">
        <f t="shared" si="346"/>
        <v>MQ250</v>
      </c>
      <c r="K3670" s="76" t="str">
        <f t="shared" si="347"/>
        <v>PC525D3C</v>
      </c>
      <c r="L3670" s="281" t="e">
        <f>VLOOKUP(K3670,'Planilla de control'!#REF!,2,0)</f>
        <v>#REF!</v>
      </c>
      <c r="M3670" s="29" t="e">
        <f>IF(COUNTIF('Planilla de control'!#REF!,K3670)&gt;0,"SI","NO")</f>
        <v>#REF!</v>
      </c>
    </row>
    <row r="3671" spans="1:13" x14ac:dyDescent="0.3">
      <c r="A3671" s="3" t="s">
        <v>19</v>
      </c>
      <c r="B3671" s="3" t="s">
        <v>6216</v>
      </c>
      <c r="C3671" s="3"/>
      <c r="D3671" s="3"/>
      <c r="E3671" s="3"/>
      <c r="F3671" s="51" t="str">
        <f t="shared" si="342"/>
        <v>25D3</v>
      </c>
      <c r="G3671" s="51">
        <f t="shared" si="343"/>
        <v>3</v>
      </c>
      <c r="H3671" s="51">
        <f t="shared" si="344"/>
        <v>25</v>
      </c>
      <c r="I3671" s="51" t="str">
        <f t="shared" si="345"/>
        <v>D</v>
      </c>
      <c r="J3671" s="51" t="str">
        <f t="shared" si="346"/>
        <v>MQ250</v>
      </c>
      <c r="K3671" s="76" t="str">
        <f t="shared" si="347"/>
        <v>PC525D3D</v>
      </c>
      <c r="L3671" s="281" t="e">
        <f>VLOOKUP(K3671,'Planilla de control'!#REF!,2,0)</f>
        <v>#REF!</v>
      </c>
      <c r="M3671" s="29" t="e">
        <f>IF(COUNTIF('Planilla de control'!#REF!,K3671)&gt;0,"SI","NO")</f>
        <v>#REF!</v>
      </c>
    </row>
    <row r="3672" spans="1:13" x14ac:dyDescent="0.3">
      <c r="A3672" s="3" t="s">
        <v>19</v>
      </c>
      <c r="B3672" s="3" t="s">
        <v>6217</v>
      </c>
      <c r="C3672" s="3"/>
      <c r="D3672" s="3"/>
      <c r="E3672" s="3"/>
      <c r="F3672" s="51" t="str">
        <f t="shared" si="342"/>
        <v>25D4</v>
      </c>
      <c r="G3672" s="51">
        <f t="shared" si="343"/>
        <v>4</v>
      </c>
      <c r="H3672" s="51">
        <f t="shared" si="344"/>
        <v>25</v>
      </c>
      <c r="I3672" s="51" t="str">
        <f t="shared" si="345"/>
        <v>D</v>
      </c>
      <c r="J3672" s="51" t="str">
        <f t="shared" si="346"/>
        <v>MQ250</v>
      </c>
      <c r="K3672" s="76" t="str">
        <f t="shared" si="347"/>
        <v>PC525D4A</v>
      </c>
      <c r="L3672" s="281" t="e">
        <f>VLOOKUP(K3672,'Planilla de control'!#REF!,2,0)</f>
        <v>#REF!</v>
      </c>
      <c r="M3672" s="29" t="e">
        <f>IF(COUNTIF('Planilla de control'!#REF!,K3672)&gt;0,"SI","NO")</f>
        <v>#REF!</v>
      </c>
    </row>
    <row r="3673" spans="1:13" x14ac:dyDescent="0.3">
      <c r="A3673" s="3" t="s">
        <v>19</v>
      </c>
      <c r="B3673" s="3" t="s">
        <v>6218</v>
      </c>
      <c r="C3673" s="3"/>
      <c r="D3673" s="3"/>
      <c r="E3673" s="3"/>
      <c r="F3673" s="51" t="str">
        <f t="shared" si="342"/>
        <v>25D4</v>
      </c>
      <c r="G3673" s="51">
        <f t="shared" si="343"/>
        <v>4</v>
      </c>
      <c r="H3673" s="51">
        <f t="shared" si="344"/>
        <v>25</v>
      </c>
      <c r="I3673" s="51" t="str">
        <f t="shared" si="345"/>
        <v>D</v>
      </c>
      <c r="J3673" s="51" t="str">
        <f t="shared" si="346"/>
        <v>MQ250</v>
      </c>
      <c r="K3673" s="76" t="str">
        <f t="shared" si="347"/>
        <v>PC525D4B</v>
      </c>
      <c r="L3673" s="281" t="e">
        <f>VLOOKUP(K3673,'Planilla de control'!#REF!,2,0)</f>
        <v>#REF!</v>
      </c>
      <c r="M3673" s="29" t="e">
        <f>IF(COUNTIF('Planilla de control'!#REF!,K3673)&gt;0,"SI","NO")</f>
        <v>#REF!</v>
      </c>
    </row>
    <row r="3674" spans="1:13" x14ac:dyDescent="0.3">
      <c r="A3674" s="3" t="s">
        <v>19</v>
      </c>
      <c r="B3674" s="3" t="s">
        <v>6219</v>
      </c>
      <c r="C3674" s="3"/>
      <c r="D3674" s="3"/>
      <c r="E3674" s="3"/>
      <c r="F3674" s="51" t="str">
        <f t="shared" si="342"/>
        <v>25D4</v>
      </c>
      <c r="G3674" s="51">
        <f t="shared" si="343"/>
        <v>4</v>
      </c>
      <c r="H3674" s="51">
        <f t="shared" si="344"/>
        <v>25</v>
      </c>
      <c r="I3674" s="51" t="str">
        <f t="shared" si="345"/>
        <v>D</v>
      </c>
      <c r="J3674" s="51" t="str">
        <f t="shared" si="346"/>
        <v>MQ250</v>
      </c>
      <c r="K3674" s="76" t="str">
        <f t="shared" si="347"/>
        <v>PC525D4C</v>
      </c>
      <c r="L3674" s="281" t="e">
        <f>VLOOKUP(K3674,'Planilla de control'!#REF!,2,0)</f>
        <v>#REF!</v>
      </c>
      <c r="M3674" s="29" t="e">
        <f>IF(COUNTIF('Planilla de control'!#REF!,K3674)&gt;0,"SI","NO")</f>
        <v>#REF!</v>
      </c>
    </row>
    <row r="3675" spans="1:13" x14ac:dyDescent="0.3">
      <c r="A3675" s="3" t="s">
        <v>19</v>
      </c>
      <c r="B3675" s="3" t="s">
        <v>6220</v>
      </c>
      <c r="C3675" s="3"/>
      <c r="D3675" s="3"/>
      <c r="E3675" s="3"/>
      <c r="F3675" s="51" t="str">
        <f t="shared" si="342"/>
        <v>25D4</v>
      </c>
      <c r="G3675" s="51">
        <f t="shared" si="343"/>
        <v>4</v>
      </c>
      <c r="H3675" s="51">
        <f t="shared" si="344"/>
        <v>25</v>
      </c>
      <c r="I3675" s="51" t="str">
        <f t="shared" si="345"/>
        <v>D</v>
      </c>
      <c r="J3675" s="51" t="str">
        <f t="shared" si="346"/>
        <v>MQ250</v>
      </c>
      <c r="K3675" s="76" t="str">
        <f t="shared" si="347"/>
        <v>PC525D4D</v>
      </c>
      <c r="L3675" s="281" t="e">
        <f>VLOOKUP(K3675,'Planilla de control'!#REF!,2,0)</f>
        <v>#REF!</v>
      </c>
      <c r="M3675" s="29" t="e">
        <f>IF(COUNTIF('Planilla de control'!#REF!,K3675)&gt;0,"SI","NO")</f>
        <v>#REF!</v>
      </c>
    </row>
    <row r="3676" spans="1:13" x14ac:dyDescent="0.3">
      <c r="A3676" s="3" t="s">
        <v>19</v>
      </c>
      <c r="B3676" s="3" t="s">
        <v>6221</v>
      </c>
      <c r="C3676" s="3"/>
      <c r="D3676" s="3"/>
      <c r="E3676" s="3"/>
      <c r="F3676" s="51" t="str">
        <f t="shared" si="342"/>
        <v>25D5</v>
      </c>
      <c r="G3676" s="51">
        <f t="shared" si="343"/>
        <v>5</v>
      </c>
      <c r="H3676" s="51">
        <f t="shared" si="344"/>
        <v>25</v>
      </c>
      <c r="I3676" s="51" t="str">
        <f t="shared" si="345"/>
        <v>D</v>
      </c>
      <c r="J3676" s="51" t="str">
        <f t="shared" si="346"/>
        <v>MQ250</v>
      </c>
      <c r="K3676" s="76" t="str">
        <f t="shared" si="347"/>
        <v>PC525D5A</v>
      </c>
      <c r="L3676" s="281" t="e">
        <f>VLOOKUP(K3676,'Planilla de control'!#REF!,2,0)</f>
        <v>#REF!</v>
      </c>
      <c r="M3676" s="29" t="e">
        <f>IF(COUNTIF('Planilla de control'!#REF!,K3676)&gt;0,"SI","NO")</f>
        <v>#REF!</v>
      </c>
    </row>
    <row r="3677" spans="1:13" x14ac:dyDescent="0.3">
      <c r="A3677" s="3" t="s">
        <v>19</v>
      </c>
      <c r="B3677" s="3" t="s">
        <v>6222</v>
      </c>
      <c r="C3677" s="3"/>
      <c r="D3677" s="3"/>
      <c r="E3677" s="3"/>
      <c r="F3677" s="51" t="str">
        <f t="shared" si="342"/>
        <v>25D5</v>
      </c>
      <c r="G3677" s="51">
        <f t="shared" si="343"/>
        <v>5</v>
      </c>
      <c r="H3677" s="51">
        <f t="shared" si="344"/>
        <v>25</v>
      </c>
      <c r="I3677" s="51" t="str">
        <f t="shared" si="345"/>
        <v>D</v>
      </c>
      <c r="J3677" s="51" t="str">
        <f t="shared" si="346"/>
        <v>MQ250</v>
      </c>
      <c r="K3677" s="76" t="str">
        <f t="shared" si="347"/>
        <v>PC525D5B</v>
      </c>
      <c r="L3677" s="281" t="e">
        <f>VLOOKUP(K3677,'Planilla de control'!#REF!,2,0)</f>
        <v>#REF!</v>
      </c>
      <c r="M3677" s="29" t="e">
        <f>IF(COUNTIF('Planilla de control'!#REF!,K3677)&gt;0,"SI","NO")</f>
        <v>#REF!</v>
      </c>
    </row>
    <row r="3678" spans="1:13" x14ac:dyDescent="0.3">
      <c r="A3678" s="3" t="s">
        <v>19</v>
      </c>
      <c r="B3678" s="3" t="s">
        <v>6223</v>
      </c>
      <c r="C3678" s="3"/>
      <c r="D3678" s="3"/>
      <c r="E3678" s="3"/>
      <c r="F3678" s="51" t="str">
        <f t="shared" si="342"/>
        <v>25D5</v>
      </c>
      <c r="G3678" s="51">
        <f t="shared" si="343"/>
        <v>5</v>
      </c>
      <c r="H3678" s="51">
        <f t="shared" si="344"/>
        <v>25</v>
      </c>
      <c r="I3678" s="51" t="str">
        <f t="shared" si="345"/>
        <v>D</v>
      </c>
      <c r="J3678" s="51" t="str">
        <f t="shared" si="346"/>
        <v>MQ250</v>
      </c>
      <c r="K3678" s="76" t="str">
        <f t="shared" si="347"/>
        <v>PC525D5C</v>
      </c>
      <c r="L3678" s="281" t="e">
        <f>VLOOKUP(K3678,'Planilla de control'!#REF!,2,0)</f>
        <v>#REF!</v>
      </c>
      <c r="M3678" s="29" t="e">
        <f>IF(COUNTIF('Planilla de control'!#REF!,K3678)&gt;0,"SI","NO")</f>
        <v>#REF!</v>
      </c>
    </row>
    <row r="3679" spans="1:13" x14ac:dyDescent="0.3">
      <c r="A3679" s="3" t="s">
        <v>19</v>
      </c>
      <c r="B3679" s="3" t="s">
        <v>6224</v>
      </c>
      <c r="C3679" s="3"/>
      <c r="D3679" s="3"/>
      <c r="E3679" s="3"/>
      <c r="F3679" s="51" t="str">
        <f t="shared" si="342"/>
        <v>25D5</v>
      </c>
      <c r="G3679" s="51">
        <f t="shared" si="343"/>
        <v>5</v>
      </c>
      <c r="H3679" s="51">
        <f t="shared" si="344"/>
        <v>25</v>
      </c>
      <c r="I3679" s="51" t="str">
        <f t="shared" si="345"/>
        <v>D</v>
      </c>
      <c r="J3679" s="51" t="str">
        <f t="shared" si="346"/>
        <v>MQ250</v>
      </c>
      <c r="K3679" s="76" t="str">
        <f t="shared" si="347"/>
        <v>PC525D5D</v>
      </c>
      <c r="L3679" s="281" t="e">
        <f>VLOOKUP(K3679,'Planilla de control'!#REF!,2,0)</f>
        <v>#REF!</v>
      </c>
      <c r="M3679" s="29" t="e">
        <f>IF(COUNTIF('Planilla de control'!#REF!,K3679)&gt;0,"SI","NO")</f>
        <v>#REF!</v>
      </c>
    </row>
    <row r="3680" spans="1:13" x14ac:dyDescent="0.3">
      <c r="A3680" s="3" t="s">
        <v>19</v>
      </c>
      <c r="B3680" s="3" t="s">
        <v>6225</v>
      </c>
      <c r="C3680" s="3"/>
      <c r="D3680" s="3"/>
      <c r="E3680" s="3"/>
      <c r="F3680" s="51" t="str">
        <f t="shared" si="342"/>
        <v>25D6</v>
      </c>
      <c r="G3680" s="51">
        <f t="shared" si="343"/>
        <v>6</v>
      </c>
      <c r="H3680" s="51">
        <f t="shared" si="344"/>
        <v>25</v>
      </c>
      <c r="I3680" s="51" t="str">
        <f t="shared" si="345"/>
        <v>D</v>
      </c>
      <c r="J3680" s="51" t="str">
        <f t="shared" si="346"/>
        <v>MQ250</v>
      </c>
      <c r="K3680" s="76" t="str">
        <f t="shared" si="347"/>
        <v>PC525D6A</v>
      </c>
      <c r="L3680" s="281" t="e">
        <f>VLOOKUP(K3680,'Planilla de control'!#REF!,2,0)</f>
        <v>#REF!</v>
      </c>
      <c r="M3680" s="29" t="e">
        <f>IF(COUNTIF('Planilla de control'!#REF!,K3680)&gt;0,"SI","NO")</f>
        <v>#REF!</v>
      </c>
    </row>
    <row r="3681" spans="1:13" x14ac:dyDescent="0.3">
      <c r="A3681" s="3" t="s">
        <v>19</v>
      </c>
      <c r="B3681" s="3" t="s">
        <v>6226</v>
      </c>
      <c r="C3681" s="3"/>
      <c r="D3681" s="3"/>
      <c r="E3681" s="3"/>
      <c r="F3681" s="51" t="str">
        <f t="shared" si="342"/>
        <v>25D6</v>
      </c>
      <c r="G3681" s="51">
        <f t="shared" si="343"/>
        <v>6</v>
      </c>
      <c r="H3681" s="51">
        <f t="shared" si="344"/>
        <v>25</v>
      </c>
      <c r="I3681" s="51" t="str">
        <f t="shared" si="345"/>
        <v>D</v>
      </c>
      <c r="J3681" s="51" t="str">
        <f t="shared" si="346"/>
        <v>MQ250</v>
      </c>
      <c r="K3681" s="76" t="str">
        <f t="shared" si="347"/>
        <v>PC525D6B</v>
      </c>
      <c r="L3681" s="281" t="e">
        <f>VLOOKUP(K3681,'Planilla de control'!#REF!,2,0)</f>
        <v>#REF!</v>
      </c>
      <c r="M3681" s="29" t="e">
        <f>IF(COUNTIF('Planilla de control'!#REF!,K3681)&gt;0,"SI","NO")</f>
        <v>#REF!</v>
      </c>
    </row>
    <row r="3682" spans="1:13" x14ac:dyDescent="0.3">
      <c r="A3682" s="3" t="s">
        <v>19</v>
      </c>
      <c r="B3682" s="3" t="s">
        <v>6227</v>
      </c>
      <c r="C3682" s="3"/>
      <c r="D3682" s="3"/>
      <c r="E3682" s="3"/>
      <c r="F3682" s="51" t="str">
        <f t="shared" si="342"/>
        <v>25D6</v>
      </c>
      <c r="G3682" s="51">
        <f t="shared" si="343"/>
        <v>6</v>
      </c>
      <c r="H3682" s="51">
        <f t="shared" si="344"/>
        <v>25</v>
      </c>
      <c r="I3682" s="51" t="str">
        <f t="shared" si="345"/>
        <v>D</v>
      </c>
      <c r="J3682" s="51" t="str">
        <f t="shared" si="346"/>
        <v>MQ250</v>
      </c>
      <c r="K3682" s="76" t="str">
        <f t="shared" si="347"/>
        <v>PC525D6C</v>
      </c>
      <c r="L3682" s="281" t="e">
        <f>VLOOKUP(K3682,'Planilla de control'!#REF!,2,0)</f>
        <v>#REF!</v>
      </c>
      <c r="M3682" s="29" t="e">
        <f>IF(COUNTIF('Planilla de control'!#REF!,K3682)&gt;0,"SI","NO")</f>
        <v>#REF!</v>
      </c>
    </row>
    <row r="3683" spans="1:13" x14ac:dyDescent="0.3">
      <c r="A3683" s="3" t="s">
        <v>19</v>
      </c>
      <c r="B3683" s="3" t="s">
        <v>6228</v>
      </c>
      <c r="C3683" s="3"/>
      <c r="D3683" s="3"/>
      <c r="E3683" s="3"/>
      <c r="F3683" s="51" t="str">
        <f t="shared" si="342"/>
        <v>25D6</v>
      </c>
      <c r="G3683" s="51">
        <f t="shared" si="343"/>
        <v>6</v>
      </c>
      <c r="H3683" s="51">
        <f t="shared" si="344"/>
        <v>25</v>
      </c>
      <c r="I3683" s="51" t="str">
        <f t="shared" si="345"/>
        <v>D</v>
      </c>
      <c r="J3683" s="51" t="str">
        <f t="shared" si="346"/>
        <v>MQ250</v>
      </c>
      <c r="K3683" s="76" t="str">
        <f t="shared" si="347"/>
        <v>PC525D6D</v>
      </c>
      <c r="L3683" s="281" t="e">
        <f>VLOOKUP(K3683,'Planilla de control'!#REF!,2,0)</f>
        <v>#REF!</v>
      </c>
      <c r="M3683" s="29" t="e">
        <f>IF(COUNTIF('Planilla de control'!#REF!,K3683)&gt;0,"SI","NO")</f>
        <v>#REF!</v>
      </c>
    </row>
    <row r="3684" spans="1:13" x14ac:dyDescent="0.3">
      <c r="A3684" s="3" t="s">
        <v>19</v>
      </c>
      <c r="B3684" s="3" t="s">
        <v>6229</v>
      </c>
      <c r="C3684" s="3"/>
      <c r="D3684" s="3"/>
      <c r="E3684" s="3"/>
      <c r="F3684" s="51" t="str">
        <f t="shared" si="342"/>
        <v>25D7</v>
      </c>
      <c r="G3684" s="51">
        <f t="shared" si="343"/>
        <v>7</v>
      </c>
      <c r="H3684" s="51">
        <f t="shared" si="344"/>
        <v>25</v>
      </c>
      <c r="I3684" s="51" t="str">
        <f t="shared" si="345"/>
        <v>D</v>
      </c>
      <c r="J3684" s="51" t="str">
        <f t="shared" si="346"/>
        <v>MQ250</v>
      </c>
      <c r="K3684" s="76" t="str">
        <f t="shared" si="347"/>
        <v>PC525D7A</v>
      </c>
      <c r="L3684" s="281" t="e">
        <f>VLOOKUP(K3684,'Planilla de control'!#REF!,2,0)</f>
        <v>#REF!</v>
      </c>
      <c r="M3684" s="29" t="e">
        <f>IF(COUNTIF('Planilla de control'!#REF!,K3684)&gt;0,"SI","NO")</f>
        <v>#REF!</v>
      </c>
    </row>
    <row r="3685" spans="1:13" x14ac:dyDescent="0.3">
      <c r="A3685" s="3" t="s">
        <v>19</v>
      </c>
      <c r="B3685" s="3" t="s">
        <v>6230</v>
      </c>
      <c r="C3685" s="3"/>
      <c r="D3685" s="3"/>
      <c r="E3685" s="3"/>
      <c r="F3685" s="51" t="str">
        <f t="shared" si="342"/>
        <v>25D7</v>
      </c>
      <c r="G3685" s="51">
        <f t="shared" si="343"/>
        <v>7</v>
      </c>
      <c r="H3685" s="51">
        <f t="shared" si="344"/>
        <v>25</v>
      </c>
      <c r="I3685" s="51" t="str">
        <f t="shared" si="345"/>
        <v>D</v>
      </c>
      <c r="J3685" s="51" t="str">
        <f t="shared" si="346"/>
        <v>MQ250</v>
      </c>
      <c r="K3685" s="76" t="str">
        <f t="shared" si="347"/>
        <v>PC525D7B</v>
      </c>
      <c r="L3685" s="281" t="e">
        <f>VLOOKUP(K3685,'Planilla de control'!#REF!,2,0)</f>
        <v>#REF!</v>
      </c>
      <c r="M3685" s="29" t="e">
        <f>IF(COUNTIF('Planilla de control'!#REF!,K3685)&gt;0,"SI","NO")</f>
        <v>#REF!</v>
      </c>
    </row>
    <row r="3686" spans="1:13" x14ac:dyDescent="0.3">
      <c r="A3686" s="3" t="s">
        <v>19</v>
      </c>
      <c r="B3686" s="3" t="s">
        <v>6231</v>
      </c>
      <c r="C3686" s="3"/>
      <c r="D3686" s="3"/>
      <c r="E3686" s="3"/>
      <c r="F3686" s="51" t="str">
        <f t="shared" si="342"/>
        <v>25D7</v>
      </c>
      <c r="G3686" s="51">
        <f t="shared" si="343"/>
        <v>7</v>
      </c>
      <c r="H3686" s="51">
        <f t="shared" si="344"/>
        <v>25</v>
      </c>
      <c r="I3686" s="51" t="str">
        <f t="shared" si="345"/>
        <v>D</v>
      </c>
      <c r="J3686" s="51" t="str">
        <f t="shared" si="346"/>
        <v>MQ250</v>
      </c>
      <c r="K3686" s="76" t="str">
        <f t="shared" si="347"/>
        <v>PC525D7C</v>
      </c>
      <c r="L3686" s="281" t="e">
        <f>VLOOKUP(K3686,'Planilla de control'!#REF!,2,0)</f>
        <v>#REF!</v>
      </c>
      <c r="M3686" s="29" t="e">
        <f>IF(COUNTIF('Planilla de control'!#REF!,K3686)&gt;0,"SI","NO")</f>
        <v>#REF!</v>
      </c>
    </row>
    <row r="3687" spans="1:13" x14ac:dyDescent="0.3">
      <c r="A3687" s="3" t="s">
        <v>19</v>
      </c>
      <c r="B3687" s="3" t="s">
        <v>6232</v>
      </c>
      <c r="C3687" s="3"/>
      <c r="D3687" s="3"/>
      <c r="E3687" s="3"/>
      <c r="F3687" s="51" t="str">
        <f t="shared" si="342"/>
        <v>25D7</v>
      </c>
      <c r="G3687" s="51">
        <f t="shared" si="343"/>
        <v>7</v>
      </c>
      <c r="H3687" s="51">
        <f t="shared" si="344"/>
        <v>25</v>
      </c>
      <c r="I3687" s="51" t="str">
        <f t="shared" si="345"/>
        <v>D</v>
      </c>
      <c r="J3687" s="51" t="str">
        <f t="shared" si="346"/>
        <v>MQ250</v>
      </c>
      <c r="K3687" s="76" t="str">
        <f t="shared" si="347"/>
        <v>PC525D7D</v>
      </c>
      <c r="L3687" s="281" t="e">
        <f>VLOOKUP(K3687,'Planilla de control'!#REF!,2,0)</f>
        <v>#REF!</v>
      </c>
      <c r="M3687" s="29" t="e">
        <f>IF(COUNTIF('Planilla de control'!#REF!,K3687)&gt;0,"SI","NO")</f>
        <v>#REF!</v>
      </c>
    </row>
    <row r="3688" spans="1:13" x14ac:dyDescent="0.3">
      <c r="A3688" s="3" t="s">
        <v>19</v>
      </c>
      <c r="B3688" s="3" t="s">
        <v>6233</v>
      </c>
      <c r="C3688" s="3"/>
      <c r="D3688" s="3"/>
      <c r="E3688" s="3"/>
      <c r="F3688" s="51" t="str">
        <f t="shared" si="342"/>
        <v>25D8</v>
      </c>
      <c r="G3688" s="51">
        <f t="shared" si="343"/>
        <v>8</v>
      </c>
      <c r="H3688" s="51">
        <f t="shared" si="344"/>
        <v>25</v>
      </c>
      <c r="I3688" s="51" t="str">
        <f t="shared" si="345"/>
        <v>D</v>
      </c>
      <c r="J3688" s="51" t="str">
        <f t="shared" si="346"/>
        <v>MQ250</v>
      </c>
      <c r="K3688" s="76" t="str">
        <f t="shared" si="347"/>
        <v>PC525D8A</v>
      </c>
      <c r="L3688" s="281" t="e">
        <f>VLOOKUP(K3688,'Planilla de control'!#REF!,2,0)</f>
        <v>#REF!</v>
      </c>
      <c r="M3688" s="29" t="e">
        <f>IF(COUNTIF('Planilla de control'!#REF!,K3688)&gt;0,"SI","NO")</f>
        <v>#REF!</v>
      </c>
    </row>
    <row r="3689" spans="1:13" x14ac:dyDescent="0.3">
      <c r="A3689" s="3" t="s">
        <v>19</v>
      </c>
      <c r="B3689" s="3" t="s">
        <v>6234</v>
      </c>
      <c r="C3689" s="3"/>
      <c r="D3689" s="3"/>
      <c r="E3689" s="3"/>
      <c r="F3689" s="51" t="str">
        <f t="shared" si="342"/>
        <v>25D8</v>
      </c>
      <c r="G3689" s="51">
        <f t="shared" si="343"/>
        <v>8</v>
      </c>
      <c r="H3689" s="51">
        <f t="shared" si="344"/>
        <v>25</v>
      </c>
      <c r="I3689" s="51" t="str">
        <f t="shared" si="345"/>
        <v>D</v>
      </c>
      <c r="J3689" s="51" t="str">
        <f t="shared" si="346"/>
        <v>MQ250</v>
      </c>
      <c r="K3689" s="76" t="str">
        <f t="shared" si="347"/>
        <v>PC525D8B</v>
      </c>
      <c r="L3689" s="281" t="e">
        <f>VLOOKUP(K3689,'Planilla de control'!#REF!,2,0)</f>
        <v>#REF!</v>
      </c>
      <c r="M3689" s="29" t="e">
        <f>IF(COUNTIF('Planilla de control'!#REF!,K3689)&gt;0,"SI","NO")</f>
        <v>#REF!</v>
      </c>
    </row>
    <row r="3690" spans="1:13" x14ac:dyDescent="0.3">
      <c r="A3690" s="3" t="s">
        <v>19</v>
      </c>
      <c r="B3690" s="3" t="s">
        <v>6235</v>
      </c>
      <c r="C3690" s="3"/>
      <c r="D3690" s="3"/>
      <c r="E3690" s="3"/>
      <c r="F3690" s="51" t="str">
        <f t="shared" si="342"/>
        <v>25D8</v>
      </c>
      <c r="G3690" s="51">
        <f t="shared" si="343"/>
        <v>8</v>
      </c>
      <c r="H3690" s="51">
        <f t="shared" si="344"/>
        <v>25</v>
      </c>
      <c r="I3690" s="51" t="str">
        <f t="shared" si="345"/>
        <v>D</v>
      </c>
      <c r="J3690" s="51" t="str">
        <f t="shared" si="346"/>
        <v>MQ250</v>
      </c>
      <c r="K3690" s="76" t="str">
        <f t="shared" si="347"/>
        <v>PC525D8C</v>
      </c>
      <c r="L3690" s="281" t="e">
        <f>VLOOKUP(K3690,'Planilla de control'!#REF!,2,0)</f>
        <v>#REF!</v>
      </c>
      <c r="M3690" s="29" t="e">
        <f>IF(COUNTIF('Planilla de control'!#REF!,K3690)&gt;0,"SI","NO")</f>
        <v>#REF!</v>
      </c>
    </row>
    <row r="3691" spans="1:13" x14ac:dyDescent="0.3">
      <c r="A3691" s="3" t="s">
        <v>19</v>
      </c>
      <c r="B3691" s="3" t="s">
        <v>6236</v>
      </c>
      <c r="C3691" s="3"/>
      <c r="D3691" s="3"/>
      <c r="E3691" s="3"/>
      <c r="F3691" s="51" t="str">
        <f t="shared" si="342"/>
        <v>25D8</v>
      </c>
      <c r="G3691" s="51">
        <f t="shared" si="343"/>
        <v>8</v>
      </c>
      <c r="H3691" s="51">
        <f t="shared" si="344"/>
        <v>25</v>
      </c>
      <c r="I3691" s="51" t="str">
        <f t="shared" si="345"/>
        <v>D</v>
      </c>
      <c r="J3691" s="51" t="str">
        <f t="shared" si="346"/>
        <v>MQ250</v>
      </c>
      <c r="K3691" s="76" t="str">
        <f t="shared" si="347"/>
        <v>PC525D8D</v>
      </c>
      <c r="L3691" s="281" t="e">
        <f>VLOOKUP(K3691,'Planilla de control'!#REF!,2,0)</f>
        <v>#REF!</v>
      </c>
      <c r="M3691" s="29" t="e">
        <f>IF(COUNTIF('Planilla de control'!#REF!,K3691)&gt;0,"SI","NO")</f>
        <v>#REF!</v>
      </c>
    </row>
    <row r="3692" spans="1:13" x14ac:dyDescent="0.3">
      <c r="A3692" s="3" t="s">
        <v>19</v>
      </c>
      <c r="B3692" s="3" t="s">
        <v>6237</v>
      </c>
      <c r="C3692" s="3"/>
      <c r="D3692" s="3"/>
      <c r="E3692" s="3"/>
      <c r="F3692" s="51" t="str">
        <f t="shared" si="342"/>
        <v>25D9</v>
      </c>
      <c r="G3692" s="51">
        <f t="shared" si="343"/>
        <v>9</v>
      </c>
      <c r="H3692" s="51">
        <f t="shared" si="344"/>
        <v>25</v>
      </c>
      <c r="I3692" s="51" t="str">
        <f t="shared" si="345"/>
        <v>D</v>
      </c>
      <c r="J3692" s="51" t="str">
        <f t="shared" si="346"/>
        <v>MQ250</v>
      </c>
      <c r="K3692" s="76" t="str">
        <f t="shared" si="347"/>
        <v>PC525D9A</v>
      </c>
      <c r="L3692" s="281" t="e">
        <f>VLOOKUP(K3692,'Planilla de control'!#REF!,2,0)</f>
        <v>#REF!</v>
      </c>
      <c r="M3692" s="29" t="e">
        <f>IF(COUNTIF('Planilla de control'!#REF!,K3692)&gt;0,"SI","NO")</f>
        <v>#REF!</v>
      </c>
    </row>
    <row r="3693" spans="1:13" x14ac:dyDescent="0.3">
      <c r="A3693" s="3" t="s">
        <v>19</v>
      </c>
      <c r="B3693" s="3" t="s">
        <v>6238</v>
      </c>
      <c r="C3693" s="3"/>
      <c r="D3693" s="3"/>
      <c r="E3693" s="3"/>
      <c r="F3693" s="51" t="str">
        <f t="shared" si="342"/>
        <v>25D9</v>
      </c>
      <c r="G3693" s="51">
        <f t="shared" si="343"/>
        <v>9</v>
      </c>
      <c r="H3693" s="51">
        <f t="shared" si="344"/>
        <v>25</v>
      </c>
      <c r="I3693" s="51" t="str">
        <f t="shared" si="345"/>
        <v>D</v>
      </c>
      <c r="J3693" s="51" t="str">
        <f t="shared" si="346"/>
        <v>MQ250</v>
      </c>
      <c r="K3693" s="76" t="str">
        <f t="shared" si="347"/>
        <v>PC525D9B</v>
      </c>
      <c r="L3693" s="281" t="e">
        <f>VLOOKUP(K3693,'Planilla de control'!#REF!,2,0)</f>
        <v>#REF!</v>
      </c>
      <c r="M3693" s="29" t="e">
        <f>IF(COUNTIF('Planilla de control'!#REF!,K3693)&gt;0,"SI","NO")</f>
        <v>#REF!</v>
      </c>
    </row>
    <row r="3694" spans="1:13" x14ac:dyDescent="0.3">
      <c r="A3694" s="3" t="s">
        <v>19</v>
      </c>
      <c r="B3694" s="3" t="s">
        <v>6239</v>
      </c>
      <c r="C3694" s="3"/>
      <c r="D3694" s="3"/>
      <c r="E3694" s="3"/>
      <c r="F3694" s="51" t="str">
        <f t="shared" si="342"/>
        <v>25D9</v>
      </c>
      <c r="G3694" s="51">
        <f t="shared" si="343"/>
        <v>9</v>
      </c>
      <c r="H3694" s="51">
        <f t="shared" si="344"/>
        <v>25</v>
      </c>
      <c r="I3694" s="51" t="str">
        <f t="shared" si="345"/>
        <v>D</v>
      </c>
      <c r="J3694" s="51" t="str">
        <f t="shared" si="346"/>
        <v>MQ250</v>
      </c>
      <c r="K3694" s="76" t="str">
        <f t="shared" si="347"/>
        <v>PC525D9C</v>
      </c>
      <c r="L3694" s="281" t="e">
        <f>VLOOKUP(K3694,'Planilla de control'!#REF!,2,0)</f>
        <v>#REF!</v>
      </c>
      <c r="M3694" s="29" t="e">
        <f>IF(COUNTIF('Planilla de control'!#REF!,K3694)&gt;0,"SI","NO")</f>
        <v>#REF!</v>
      </c>
    </row>
    <row r="3695" spans="1:13" x14ac:dyDescent="0.3">
      <c r="A3695" s="3" t="s">
        <v>19</v>
      </c>
      <c r="B3695" s="3" t="s">
        <v>6240</v>
      </c>
      <c r="C3695" s="3"/>
      <c r="D3695" s="3"/>
      <c r="E3695" s="3"/>
      <c r="F3695" s="51" t="str">
        <f t="shared" si="342"/>
        <v>25D9</v>
      </c>
      <c r="G3695" s="51">
        <f t="shared" si="343"/>
        <v>9</v>
      </c>
      <c r="H3695" s="51">
        <f t="shared" si="344"/>
        <v>25</v>
      </c>
      <c r="I3695" s="51" t="str">
        <f t="shared" si="345"/>
        <v>D</v>
      </c>
      <c r="J3695" s="51" t="str">
        <f t="shared" si="346"/>
        <v>MQ250</v>
      </c>
      <c r="K3695" s="76" t="str">
        <f t="shared" si="347"/>
        <v>PC525D9D</v>
      </c>
      <c r="L3695" s="281" t="e">
        <f>VLOOKUP(K3695,'Planilla de control'!#REF!,2,0)</f>
        <v>#REF!</v>
      </c>
      <c r="M3695" s="29" t="e">
        <f>IF(COUNTIF('Planilla de control'!#REF!,K3695)&gt;0,"SI","NO")</f>
        <v>#REF!</v>
      </c>
    </row>
    <row r="3696" spans="1:13" x14ac:dyDescent="0.3">
      <c r="A3696" s="3" t="s">
        <v>19</v>
      </c>
      <c r="B3696" s="3" t="s">
        <v>6241</v>
      </c>
      <c r="C3696" s="3"/>
      <c r="D3696" s="3"/>
      <c r="E3696" s="3"/>
      <c r="F3696" s="51" t="str">
        <f t="shared" si="342"/>
        <v>25E1</v>
      </c>
      <c r="G3696" s="51">
        <f t="shared" si="343"/>
        <v>1</v>
      </c>
      <c r="H3696" s="51">
        <f t="shared" si="344"/>
        <v>25</v>
      </c>
      <c r="I3696" s="51" t="str">
        <f t="shared" si="345"/>
        <v>E</v>
      </c>
      <c r="J3696" s="51" t="str">
        <f t="shared" si="346"/>
        <v>MQ250</v>
      </c>
      <c r="K3696" s="76" t="str">
        <f t="shared" si="347"/>
        <v>PC525E1A</v>
      </c>
      <c r="L3696" s="281" t="e">
        <f>VLOOKUP(K3696,'Planilla de control'!#REF!,2,0)</f>
        <v>#REF!</v>
      </c>
      <c r="M3696" s="29" t="e">
        <f>IF(COUNTIF('Planilla de control'!#REF!,K3696)&gt;0,"SI","NO")</f>
        <v>#REF!</v>
      </c>
    </row>
    <row r="3697" spans="1:13" x14ac:dyDescent="0.3">
      <c r="A3697" s="3" t="s">
        <v>19</v>
      </c>
      <c r="B3697" s="3" t="s">
        <v>6242</v>
      </c>
      <c r="C3697" s="3"/>
      <c r="D3697" s="3"/>
      <c r="E3697" s="3"/>
      <c r="F3697" s="51" t="str">
        <f t="shared" si="342"/>
        <v>25E1</v>
      </c>
      <c r="G3697" s="51">
        <f t="shared" si="343"/>
        <v>1</v>
      </c>
      <c r="H3697" s="51">
        <f t="shared" si="344"/>
        <v>25</v>
      </c>
      <c r="I3697" s="51" t="str">
        <f t="shared" si="345"/>
        <v>E</v>
      </c>
      <c r="J3697" s="51" t="str">
        <f t="shared" si="346"/>
        <v>MQ250</v>
      </c>
      <c r="K3697" s="76" t="str">
        <f t="shared" si="347"/>
        <v>PC525E1B</v>
      </c>
      <c r="L3697" s="281" t="e">
        <f>VLOOKUP(K3697,'Planilla de control'!#REF!,2,0)</f>
        <v>#REF!</v>
      </c>
      <c r="M3697" s="29" t="e">
        <f>IF(COUNTIF('Planilla de control'!#REF!,K3697)&gt;0,"SI","NO")</f>
        <v>#REF!</v>
      </c>
    </row>
    <row r="3698" spans="1:13" x14ac:dyDescent="0.3">
      <c r="A3698" s="3" t="s">
        <v>19</v>
      </c>
      <c r="B3698" s="3" t="s">
        <v>6243</v>
      </c>
      <c r="C3698" s="3"/>
      <c r="D3698" s="3"/>
      <c r="E3698" s="3"/>
      <c r="F3698" s="51" t="str">
        <f t="shared" si="342"/>
        <v>25E1</v>
      </c>
      <c r="G3698" s="51">
        <f t="shared" si="343"/>
        <v>1</v>
      </c>
      <c r="H3698" s="51">
        <f t="shared" si="344"/>
        <v>25</v>
      </c>
      <c r="I3698" s="51" t="str">
        <f t="shared" si="345"/>
        <v>E</v>
      </c>
      <c r="J3698" s="51" t="str">
        <f t="shared" si="346"/>
        <v>MQ250</v>
      </c>
      <c r="K3698" s="76" t="str">
        <f t="shared" si="347"/>
        <v>PC525E1C</v>
      </c>
      <c r="L3698" s="281" t="e">
        <f>VLOOKUP(K3698,'Planilla de control'!#REF!,2,0)</f>
        <v>#REF!</v>
      </c>
      <c r="M3698" s="29" t="e">
        <f>IF(COUNTIF('Planilla de control'!#REF!,K3698)&gt;0,"SI","NO")</f>
        <v>#REF!</v>
      </c>
    </row>
    <row r="3699" spans="1:13" x14ac:dyDescent="0.3">
      <c r="A3699" s="3" t="s">
        <v>19</v>
      </c>
      <c r="B3699" s="3" t="s">
        <v>6244</v>
      </c>
      <c r="C3699" s="3"/>
      <c r="D3699" s="3"/>
      <c r="E3699" s="3"/>
      <c r="F3699" s="51" t="str">
        <f t="shared" si="342"/>
        <v>25E1</v>
      </c>
      <c r="G3699" s="51">
        <f t="shared" si="343"/>
        <v>1</v>
      </c>
      <c r="H3699" s="51">
        <f t="shared" si="344"/>
        <v>25</v>
      </c>
      <c r="I3699" s="51" t="str">
        <f t="shared" si="345"/>
        <v>E</v>
      </c>
      <c r="J3699" s="51" t="str">
        <f t="shared" si="346"/>
        <v>MQ250</v>
      </c>
      <c r="K3699" s="76" t="str">
        <f t="shared" si="347"/>
        <v>PC525E1D</v>
      </c>
      <c r="L3699" s="281" t="e">
        <f>VLOOKUP(K3699,'Planilla de control'!#REF!,2,0)</f>
        <v>#REF!</v>
      </c>
      <c r="M3699" s="29" t="e">
        <f>IF(COUNTIF('Planilla de control'!#REF!,K3699)&gt;0,"SI","NO")</f>
        <v>#REF!</v>
      </c>
    </row>
    <row r="3700" spans="1:13" x14ac:dyDescent="0.3">
      <c r="A3700" s="3" t="s">
        <v>19</v>
      </c>
      <c r="B3700" s="3" t="s">
        <v>6245</v>
      </c>
      <c r="C3700" s="3"/>
      <c r="D3700" s="3"/>
      <c r="E3700" s="3"/>
      <c r="F3700" s="51" t="str">
        <f t="shared" si="342"/>
        <v>25E2</v>
      </c>
      <c r="G3700" s="51">
        <f t="shared" si="343"/>
        <v>2</v>
      </c>
      <c r="H3700" s="51">
        <f t="shared" si="344"/>
        <v>25</v>
      </c>
      <c r="I3700" s="51" t="str">
        <f t="shared" si="345"/>
        <v>E</v>
      </c>
      <c r="J3700" s="51" t="str">
        <f t="shared" si="346"/>
        <v>MQ250</v>
      </c>
      <c r="K3700" s="76" t="str">
        <f t="shared" si="347"/>
        <v>PC525E2A</v>
      </c>
      <c r="L3700" s="281" t="e">
        <f>VLOOKUP(K3700,'Planilla de control'!#REF!,2,0)</f>
        <v>#REF!</v>
      </c>
      <c r="M3700" s="29" t="e">
        <f>IF(COUNTIF('Planilla de control'!#REF!,K3700)&gt;0,"SI","NO")</f>
        <v>#REF!</v>
      </c>
    </row>
    <row r="3701" spans="1:13" x14ac:dyDescent="0.3">
      <c r="A3701" s="3" t="s">
        <v>19</v>
      </c>
      <c r="B3701" s="3" t="s">
        <v>6246</v>
      </c>
      <c r="C3701" s="3"/>
      <c r="D3701" s="3"/>
      <c r="E3701" s="3"/>
      <c r="F3701" s="51" t="str">
        <f t="shared" si="342"/>
        <v>25E2</v>
      </c>
      <c r="G3701" s="51">
        <f t="shared" si="343"/>
        <v>2</v>
      </c>
      <c r="H3701" s="51">
        <f t="shared" si="344"/>
        <v>25</v>
      </c>
      <c r="I3701" s="51" t="str">
        <f t="shared" si="345"/>
        <v>E</v>
      </c>
      <c r="J3701" s="51" t="str">
        <f t="shared" si="346"/>
        <v>MQ250</v>
      </c>
      <c r="K3701" s="76" t="str">
        <f t="shared" si="347"/>
        <v>PC525E2B</v>
      </c>
      <c r="L3701" s="281" t="e">
        <f>VLOOKUP(K3701,'Planilla de control'!#REF!,2,0)</f>
        <v>#REF!</v>
      </c>
      <c r="M3701" s="29" t="e">
        <f>IF(COUNTIF('Planilla de control'!#REF!,K3701)&gt;0,"SI","NO")</f>
        <v>#REF!</v>
      </c>
    </row>
    <row r="3702" spans="1:13" x14ac:dyDescent="0.3">
      <c r="A3702" s="3" t="s">
        <v>19</v>
      </c>
      <c r="B3702" s="3" t="s">
        <v>6247</v>
      </c>
      <c r="C3702" s="3"/>
      <c r="D3702" s="3"/>
      <c r="E3702" s="3"/>
      <c r="F3702" s="51" t="str">
        <f t="shared" si="342"/>
        <v>25E2</v>
      </c>
      <c r="G3702" s="51">
        <f t="shared" si="343"/>
        <v>2</v>
      </c>
      <c r="H3702" s="51">
        <f t="shared" si="344"/>
        <v>25</v>
      </c>
      <c r="I3702" s="51" t="str">
        <f t="shared" si="345"/>
        <v>E</v>
      </c>
      <c r="J3702" s="51" t="str">
        <f t="shared" si="346"/>
        <v>MQ250</v>
      </c>
      <c r="K3702" s="76" t="str">
        <f t="shared" si="347"/>
        <v>PC525E2C</v>
      </c>
      <c r="L3702" s="281" t="e">
        <f>VLOOKUP(K3702,'Planilla de control'!#REF!,2,0)</f>
        <v>#REF!</v>
      </c>
      <c r="M3702" s="29" t="e">
        <f>IF(COUNTIF('Planilla de control'!#REF!,K3702)&gt;0,"SI","NO")</f>
        <v>#REF!</v>
      </c>
    </row>
    <row r="3703" spans="1:13" x14ac:dyDescent="0.3">
      <c r="A3703" s="3" t="s">
        <v>19</v>
      </c>
      <c r="B3703" s="3" t="s">
        <v>6248</v>
      </c>
      <c r="C3703" s="3"/>
      <c r="D3703" s="3"/>
      <c r="E3703" s="3"/>
      <c r="F3703" s="51" t="str">
        <f t="shared" si="342"/>
        <v>25E2</v>
      </c>
      <c r="G3703" s="51">
        <f t="shared" si="343"/>
        <v>2</v>
      </c>
      <c r="H3703" s="51">
        <f t="shared" si="344"/>
        <v>25</v>
      </c>
      <c r="I3703" s="51" t="str">
        <f t="shared" si="345"/>
        <v>E</v>
      </c>
      <c r="J3703" s="51" t="str">
        <f t="shared" si="346"/>
        <v>MQ250</v>
      </c>
      <c r="K3703" s="76" t="str">
        <f t="shared" si="347"/>
        <v>PC525E2D</v>
      </c>
      <c r="L3703" s="281" t="e">
        <f>VLOOKUP(K3703,'Planilla de control'!#REF!,2,0)</f>
        <v>#REF!</v>
      </c>
      <c r="M3703" s="29" t="e">
        <f>IF(COUNTIF('Planilla de control'!#REF!,K3703)&gt;0,"SI","NO")</f>
        <v>#REF!</v>
      </c>
    </row>
    <row r="3704" spans="1:13" x14ac:dyDescent="0.3">
      <c r="A3704" s="3" t="s">
        <v>19</v>
      </c>
      <c r="B3704" s="3" t="s">
        <v>6249</v>
      </c>
      <c r="C3704" s="3"/>
      <c r="D3704" s="3"/>
      <c r="E3704" s="3"/>
      <c r="F3704" s="51" t="str">
        <f t="shared" si="342"/>
        <v>25E3</v>
      </c>
      <c r="G3704" s="51">
        <f t="shared" si="343"/>
        <v>3</v>
      </c>
      <c r="H3704" s="51">
        <f t="shared" si="344"/>
        <v>25</v>
      </c>
      <c r="I3704" s="51" t="str">
        <f t="shared" si="345"/>
        <v>E</v>
      </c>
      <c r="J3704" s="51" t="str">
        <f t="shared" si="346"/>
        <v>MQ250</v>
      </c>
      <c r="K3704" s="76" t="str">
        <f t="shared" si="347"/>
        <v>PC525E3A</v>
      </c>
      <c r="L3704" s="281" t="e">
        <f>VLOOKUP(K3704,'Planilla de control'!#REF!,2,0)</f>
        <v>#REF!</v>
      </c>
      <c r="M3704" s="29" t="e">
        <f>IF(COUNTIF('Planilla de control'!#REF!,K3704)&gt;0,"SI","NO")</f>
        <v>#REF!</v>
      </c>
    </row>
    <row r="3705" spans="1:13" x14ac:dyDescent="0.3">
      <c r="A3705" s="3" t="s">
        <v>19</v>
      </c>
      <c r="B3705" s="3" t="s">
        <v>6250</v>
      </c>
      <c r="C3705" s="3"/>
      <c r="D3705" s="3"/>
      <c r="E3705" s="3"/>
      <c r="F3705" s="51" t="str">
        <f t="shared" si="342"/>
        <v>25E3</v>
      </c>
      <c r="G3705" s="51">
        <f t="shared" si="343"/>
        <v>3</v>
      </c>
      <c r="H3705" s="51">
        <f t="shared" si="344"/>
        <v>25</v>
      </c>
      <c r="I3705" s="51" t="str">
        <f t="shared" si="345"/>
        <v>E</v>
      </c>
      <c r="J3705" s="51" t="str">
        <f t="shared" si="346"/>
        <v>MQ250</v>
      </c>
      <c r="K3705" s="76" t="str">
        <f t="shared" si="347"/>
        <v>PC525E3B</v>
      </c>
      <c r="L3705" s="281" t="e">
        <f>VLOOKUP(K3705,'Planilla de control'!#REF!,2,0)</f>
        <v>#REF!</v>
      </c>
      <c r="M3705" s="29" t="e">
        <f>IF(COUNTIF('Planilla de control'!#REF!,K3705)&gt;0,"SI","NO")</f>
        <v>#REF!</v>
      </c>
    </row>
    <row r="3706" spans="1:13" x14ac:dyDescent="0.3">
      <c r="A3706" s="3" t="s">
        <v>19</v>
      </c>
      <c r="B3706" s="3" t="s">
        <v>6251</v>
      </c>
      <c r="C3706" s="3"/>
      <c r="D3706" s="3"/>
      <c r="E3706" s="3"/>
      <c r="F3706" s="51" t="str">
        <f t="shared" si="342"/>
        <v>25E3</v>
      </c>
      <c r="G3706" s="51">
        <f t="shared" si="343"/>
        <v>3</v>
      </c>
      <c r="H3706" s="51">
        <f t="shared" si="344"/>
        <v>25</v>
      </c>
      <c r="I3706" s="51" t="str">
        <f t="shared" si="345"/>
        <v>E</v>
      </c>
      <c r="J3706" s="51" t="str">
        <f t="shared" si="346"/>
        <v>MQ250</v>
      </c>
      <c r="K3706" s="76" t="str">
        <f t="shared" si="347"/>
        <v>PC525E3C</v>
      </c>
      <c r="L3706" s="281" t="e">
        <f>VLOOKUP(K3706,'Planilla de control'!#REF!,2,0)</f>
        <v>#REF!</v>
      </c>
      <c r="M3706" s="29" t="e">
        <f>IF(COUNTIF('Planilla de control'!#REF!,K3706)&gt;0,"SI","NO")</f>
        <v>#REF!</v>
      </c>
    </row>
    <row r="3707" spans="1:13" x14ac:dyDescent="0.3">
      <c r="A3707" s="3" t="s">
        <v>19</v>
      </c>
      <c r="B3707" s="3" t="s">
        <v>6252</v>
      </c>
      <c r="C3707" s="3"/>
      <c r="D3707" s="3"/>
      <c r="E3707" s="3"/>
      <c r="F3707" s="51" t="str">
        <f t="shared" si="342"/>
        <v>25E3</v>
      </c>
      <c r="G3707" s="51">
        <f t="shared" si="343"/>
        <v>3</v>
      </c>
      <c r="H3707" s="51">
        <f t="shared" si="344"/>
        <v>25</v>
      </c>
      <c r="I3707" s="51" t="str">
        <f t="shared" si="345"/>
        <v>E</v>
      </c>
      <c r="J3707" s="51" t="str">
        <f t="shared" si="346"/>
        <v>MQ250</v>
      </c>
      <c r="K3707" s="76" t="str">
        <f t="shared" si="347"/>
        <v>PC525E3D</v>
      </c>
      <c r="L3707" s="281" t="e">
        <f>VLOOKUP(K3707,'Planilla de control'!#REF!,2,0)</f>
        <v>#REF!</v>
      </c>
      <c r="M3707" s="29" t="e">
        <f>IF(COUNTIF('Planilla de control'!#REF!,K3707)&gt;0,"SI","NO")</f>
        <v>#REF!</v>
      </c>
    </row>
    <row r="3708" spans="1:13" x14ac:dyDescent="0.3">
      <c r="A3708" s="3" t="s">
        <v>19</v>
      </c>
      <c r="B3708" s="3" t="s">
        <v>6253</v>
      </c>
      <c r="C3708" s="3"/>
      <c r="D3708" s="3"/>
      <c r="E3708" s="3"/>
      <c r="F3708" s="51" t="str">
        <f t="shared" si="342"/>
        <v>25E4</v>
      </c>
      <c r="G3708" s="51">
        <f t="shared" si="343"/>
        <v>4</v>
      </c>
      <c r="H3708" s="51">
        <f t="shared" si="344"/>
        <v>25</v>
      </c>
      <c r="I3708" s="51" t="str">
        <f t="shared" si="345"/>
        <v>E</v>
      </c>
      <c r="J3708" s="51" t="str">
        <f t="shared" si="346"/>
        <v>MQ250</v>
      </c>
      <c r="K3708" s="76" t="str">
        <f t="shared" si="347"/>
        <v>PC525E4A</v>
      </c>
      <c r="L3708" s="281" t="e">
        <f>VLOOKUP(K3708,'Planilla de control'!#REF!,2,0)</f>
        <v>#REF!</v>
      </c>
      <c r="M3708" s="29" t="e">
        <f>IF(COUNTIF('Planilla de control'!#REF!,K3708)&gt;0,"SI","NO")</f>
        <v>#REF!</v>
      </c>
    </row>
    <row r="3709" spans="1:13" x14ac:dyDescent="0.3">
      <c r="A3709" s="3" t="s">
        <v>19</v>
      </c>
      <c r="B3709" s="3" t="s">
        <v>6254</v>
      </c>
      <c r="C3709" s="3"/>
      <c r="D3709" s="3"/>
      <c r="E3709" s="3"/>
      <c r="F3709" s="51" t="str">
        <f t="shared" si="342"/>
        <v>25E4</v>
      </c>
      <c r="G3709" s="51">
        <f t="shared" si="343"/>
        <v>4</v>
      </c>
      <c r="H3709" s="51">
        <f t="shared" si="344"/>
        <v>25</v>
      </c>
      <c r="I3709" s="51" t="str">
        <f t="shared" si="345"/>
        <v>E</v>
      </c>
      <c r="J3709" s="51" t="str">
        <f t="shared" si="346"/>
        <v>MQ250</v>
      </c>
      <c r="K3709" s="76" t="str">
        <f t="shared" si="347"/>
        <v>PC525E4B</v>
      </c>
      <c r="L3709" s="281" t="e">
        <f>VLOOKUP(K3709,'Planilla de control'!#REF!,2,0)</f>
        <v>#REF!</v>
      </c>
      <c r="M3709" s="29" t="e">
        <f>IF(COUNTIF('Planilla de control'!#REF!,K3709)&gt;0,"SI","NO")</f>
        <v>#REF!</v>
      </c>
    </row>
    <row r="3710" spans="1:13" x14ac:dyDescent="0.3">
      <c r="A3710" s="3" t="s">
        <v>19</v>
      </c>
      <c r="B3710" s="3" t="s">
        <v>6255</v>
      </c>
      <c r="C3710" s="3"/>
      <c r="D3710" s="3"/>
      <c r="E3710" s="3"/>
      <c r="F3710" s="51" t="str">
        <f t="shared" si="342"/>
        <v>25E4</v>
      </c>
      <c r="G3710" s="51">
        <f t="shared" si="343"/>
        <v>4</v>
      </c>
      <c r="H3710" s="51">
        <f t="shared" si="344"/>
        <v>25</v>
      </c>
      <c r="I3710" s="51" t="str">
        <f t="shared" si="345"/>
        <v>E</v>
      </c>
      <c r="J3710" s="51" t="str">
        <f t="shared" si="346"/>
        <v>MQ250</v>
      </c>
      <c r="K3710" s="76" t="str">
        <f t="shared" si="347"/>
        <v>PC525E4C</v>
      </c>
      <c r="L3710" s="281" t="e">
        <f>VLOOKUP(K3710,'Planilla de control'!#REF!,2,0)</f>
        <v>#REF!</v>
      </c>
      <c r="M3710" s="29" t="e">
        <f>IF(COUNTIF('Planilla de control'!#REF!,K3710)&gt;0,"SI","NO")</f>
        <v>#REF!</v>
      </c>
    </row>
    <row r="3711" spans="1:13" x14ac:dyDescent="0.3">
      <c r="A3711" s="3" t="s">
        <v>19</v>
      </c>
      <c r="B3711" s="3" t="s">
        <v>6256</v>
      </c>
      <c r="C3711" s="3"/>
      <c r="D3711" s="3"/>
      <c r="E3711" s="3"/>
      <c r="F3711" s="51" t="str">
        <f t="shared" si="342"/>
        <v>25E4</v>
      </c>
      <c r="G3711" s="51">
        <f t="shared" si="343"/>
        <v>4</v>
      </c>
      <c r="H3711" s="51">
        <f t="shared" si="344"/>
        <v>25</v>
      </c>
      <c r="I3711" s="51" t="str">
        <f t="shared" si="345"/>
        <v>E</v>
      </c>
      <c r="J3711" s="51" t="str">
        <f t="shared" si="346"/>
        <v>MQ250</v>
      </c>
      <c r="K3711" s="76" t="str">
        <f t="shared" si="347"/>
        <v>PC525E4D</v>
      </c>
      <c r="L3711" s="281" t="e">
        <f>VLOOKUP(K3711,'Planilla de control'!#REF!,2,0)</f>
        <v>#REF!</v>
      </c>
      <c r="M3711" s="29" t="e">
        <f>IF(COUNTIF('Planilla de control'!#REF!,K3711)&gt;0,"SI","NO")</f>
        <v>#REF!</v>
      </c>
    </row>
    <row r="3712" spans="1:13" x14ac:dyDescent="0.3">
      <c r="A3712" s="3" t="s">
        <v>19</v>
      </c>
      <c r="B3712" s="3" t="s">
        <v>6257</v>
      </c>
      <c r="C3712" s="3"/>
      <c r="D3712" s="3"/>
      <c r="E3712" s="3"/>
      <c r="F3712" s="51" t="str">
        <f t="shared" si="342"/>
        <v>25E5</v>
      </c>
      <c r="G3712" s="51">
        <f t="shared" si="343"/>
        <v>5</v>
      </c>
      <c r="H3712" s="51">
        <f t="shared" si="344"/>
        <v>25</v>
      </c>
      <c r="I3712" s="51" t="str">
        <f t="shared" si="345"/>
        <v>E</v>
      </c>
      <c r="J3712" s="51" t="str">
        <f t="shared" si="346"/>
        <v>MQ250</v>
      </c>
      <c r="K3712" s="76" t="str">
        <f t="shared" si="347"/>
        <v>PC525E5A</v>
      </c>
      <c r="L3712" s="281" t="e">
        <f>VLOOKUP(K3712,'Planilla de control'!#REF!,2,0)</f>
        <v>#REF!</v>
      </c>
      <c r="M3712" s="29" t="e">
        <f>IF(COUNTIF('Planilla de control'!#REF!,K3712)&gt;0,"SI","NO")</f>
        <v>#REF!</v>
      </c>
    </row>
    <row r="3713" spans="1:13" x14ac:dyDescent="0.3">
      <c r="A3713" s="3" t="s">
        <v>19</v>
      </c>
      <c r="B3713" s="3" t="s">
        <v>6258</v>
      </c>
      <c r="C3713" s="3"/>
      <c r="D3713" s="3"/>
      <c r="E3713" s="3"/>
      <c r="F3713" s="51" t="str">
        <f t="shared" si="342"/>
        <v>25E5</v>
      </c>
      <c r="G3713" s="51">
        <f t="shared" si="343"/>
        <v>5</v>
      </c>
      <c r="H3713" s="51">
        <f t="shared" si="344"/>
        <v>25</v>
      </c>
      <c r="I3713" s="51" t="str">
        <f t="shared" si="345"/>
        <v>E</v>
      </c>
      <c r="J3713" s="51" t="str">
        <f t="shared" si="346"/>
        <v>MQ250</v>
      </c>
      <c r="K3713" s="76" t="str">
        <f t="shared" si="347"/>
        <v>PC525E5B</v>
      </c>
      <c r="L3713" s="281" t="e">
        <f>VLOOKUP(K3713,'Planilla de control'!#REF!,2,0)</f>
        <v>#REF!</v>
      </c>
      <c r="M3713" s="29" t="e">
        <f>IF(COUNTIF('Planilla de control'!#REF!,K3713)&gt;0,"SI","NO")</f>
        <v>#REF!</v>
      </c>
    </row>
    <row r="3714" spans="1:13" x14ac:dyDescent="0.3">
      <c r="A3714" s="3" t="s">
        <v>19</v>
      </c>
      <c r="B3714" s="3" t="s">
        <v>6259</v>
      </c>
      <c r="C3714" s="3"/>
      <c r="D3714" s="3"/>
      <c r="E3714" s="3"/>
      <c r="F3714" s="51" t="str">
        <f t="shared" si="342"/>
        <v>25E5</v>
      </c>
      <c r="G3714" s="51">
        <f t="shared" si="343"/>
        <v>5</v>
      </c>
      <c r="H3714" s="51">
        <f t="shared" si="344"/>
        <v>25</v>
      </c>
      <c r="I3714" s="51" t="str">
        <f t="shared" si="345"/>
        <v>E</v>
      </c>
      <c r="J3714" s="51" t="str">
        <f t="shared" si="346"/>
        <v>MQ250</v>
      </c>
      <c r="K3714" s="76" t="str">
        <f t="shared" si="347"/>
        <v>PC525E5C</v>
      </c>
      <c r="L3714" s="281" t="e">
        <f>VLOOKUP(K3714,'Planilla de control'!#REF!,2,0)</f>
        <v>#REF!</v>
      </c>
      <c r="M3714" s="29" t="e">
        <f>IF(COUNTIF('Planilla de control'!#REF!,K3714)&gt;0,"SI","NO")</f>
        <v>#REF!</v>
      </c>
    </row>
    <row r="3715" spans="1:13" x14ac:dyDescent="0.3">
      <c r="A3715" s="3" t="s">
        <v>19</v>
      </c>
      <c r="B3715" s="3" t="s">
        <v>6260</v>
      </c>
      <c r="C3715" s="3"/>
      <c r="D3715" s="3"/>
      <c r="E3715" s="3"/>
      <c r="F3715" s="51" t="str">
        <f t="shared" ref="F3715:F3778" si="348">IF(OR(LEN(B3715)=9,LEN(B3715)=5),MID(B3715,1,4),MID(B3715,1,5))</f>
        <v>25E5</v>
      </c>
      <c r="G3715" s="51">
        <f t="shared" ref="G3715:G3778" si="349">IF(MID(F3715,5,1)&lt;&gt;"",MID(F3715,4,2),MID(F3715,4,1))*1</f>
        <v>5</v>
      </c>
      <c r="H3715" s="51">
        <f t="shared" ref="H3715:H3778" si="350">+MID(B3715,1,2)*1</f>
        <v>25</v>
      </c>
      <c r="I3715" s="51" t="str">
        <f t="shared" ref="I3715:I3778" si="351">+MID(B3715,3,1)</f>
        <v>E</v>
      </c>
      <c r="J3715" s="51" t="str">
        <f t="shared" ref="J3715:J3778" si="352">HLOOKUP(A3715,$O$1:$U$2,2,0)</f>
        <v>MQ250</v>
      </c>
      <c r="K3715" s="76" t="str">
        <f t="shared" ref="K3715:K3778" si="353">CONCATENATE(A3715,B3715)</f>
        <v>PC525E5D</v>
      </c>
      <c r="L3715" s="281" t="e">
        <f>VLOOKUP(K3715,'Planilla de control'!#REF!,2,0)</f>
        <v>#REF!</v>
      </c>
      <c r="M3715" s="29" t="e">
        <f>IF(COUNTIF('Planilla de control'!#REF!,K3715)&gt;0,"SI","NO")</f>
        <v>#REF!</v>
      </c>
    </row>
    <row r="3716" spans="1:13" x14ac:dyDescent="0.3">
      <c r="A3716" s="3" t="s">
        <v>19</v>
      </c>
      <c r="B3716" s="3" t="s">
        <v>6261</v>
      </c>
      <c r="C3716" s="3"/>
      <c r="D3716" s="3"/>
      <c r="E3716" s="3"/>
      <c r="F3716" s="51" t="str">
        <f t="shared" si="348"/>
        <v>25E6</v>
      </c>
      <c r="G3716" s="51">
        <f t="shared" si="349"/>
        <v>6</v>
      </c>
      <c r="H3716" s="51">
        <f t="shared" si="350"/>
        <v>25</v>
      </c>
      <c r="I3716" s="51" t="str">
        <f t="shared" si="351"/>
        <v>E</v>
      </c>
      <c r="J3716" s="51" t="str">
        <f t="shared" si="352"/>
        <v>MQ250</v>
      </c>
      <c r="K3716" s="76" t="str">
        <f t="shared" si="353"/>
        <v>PC525E6A</v>
      </c>
      <c r="L3716" s="281" t="e">
        <f>VLOOKUP(K3716,'Planilla de control'!#REF!,2,0)</f>
        <v>#REF!</v>
      </c>
      <c r="M3716" s="29" t="e">
        <f>IF(COUNTIF('Planilla de control'!#REF!,K3716)&gt;0,"SI","NO")</f>
        <v>#REF!</v>
      </c>
    </row>
    <row r="3717" spans="1:13" x14ac:dyDescent="0.3">
      <c r="A3717" s="3" t="s">
        <v>19</v>
      </c>
      <c r="B3717" s="3" t="s">
        <v>6262</v>
      </c>
      <c r="C3717" s="3"/>
      <c r="D3717" s="3"/>
      <c r="E3717" s="3"/>
      <c r="F3717" s="51" t="str">
        <f t="shared" si="348"/>
        <v>25E6</v>
      </c>
      <c r="G3717" s="51">
        <f t="shared" si="349"/>
        <v>6</v>
      </c>
      <c r="H3717" s="51">
        <f t="shared" si="350"/>
        <v>25</v>
      </c>
      <c r="I3717" s="51" t="str">
        <f t="shared" si="351"/>
        <v>E</v>
      </c>
      <c r="J3717" s="51" t="str">
        <f t="shared" si="352"/>
        <v>MQ250</v>
      </c>
      <c r="K3717" s="76" t="str">
        <f t="shared" si="353"/>
        <v>PC525E6B</v>
      </c>
      <c r="L3717" s="281" t="e">
        <f>VLOOKUP(K3717,'Planilla de control'!#REF!,2,0)</f>
        <v>#REF!</v>
      </c>
      <c r="M3717" s="29" t="e">
        <f>IF(COUNTIF('Planilla de control'!#REF!,K3717)&gt;0,"SI","NO")</f>
        <v>#REF!</v>
      </c>
    </row>
    <row r="3718" spans="1:13" x14ac:dyDescent="0.3">
      <c r="A3718" s="3" t="s">
        <v>19</v>
      </c>
      <c r="B3718" s="3" t="s">
        <v>6263</v>
      </c>
      <c r="C3718" s="3"/>
      <c r="D3718" s="3"/>
      <c r="E3718" s="3"/>
      <c r="F3718" s="51" t="str">
        <f t="shared" si="348"/>
        <v>25E6</v>
      </c>
      <c r="G3718" s="51">
        <f t="shared" si="349"/>
        <v>6</v>
      </c>
      <c r="H3718" s="51">
        <f t="shared" si="350"/>
        <v>25</v>
      </c>
      <c r="I3718" s="51" t="str">
        <f t="shared" si="351"/>
        <v>E</v>
      </c>
      <c r="J3718" s="51" t="str">
        <f t="shared" si="352"/>
        <v>MQ250</v>
      </c>
      <c r="K3718" s="76" t="str">
        <f t="shared" si="353"/>
        <v>PC525E6C</v>
      </c>
      <c r="L3718" s="281" t="e">
        <f>VLOOKUP(K3718,'Planilla de control'!#REF!,2,0)</f>
        <v>#REF!</v>
      </c>
      <c r="M3718" s="29" t="e">
        <f>IF(COUNTIF('Planilla de control'!#REF!,K3718)&gt;0,"SI","NO")</f>
        <v>#REF!</v>
      </c>
    </row>
    <row r="3719" spans="1:13" x14ac:dyDescent="0.3">
      <c r="A3719" s="3" t="s">
        <v>19</v>
      </c>
      <c r="B3719" s="3" t="s">
        <v>6264</v>
      </c>
      <c r="C3719" s="3"/>
      <c r="D3719" s="3"/>
      <c r="E3719" s="3"/>
      <c r="F3719" s="51" t="str">
        <f t="shared" si="348"/>
        <v>25E6</v>
      </c>
      <c r="G3719" s="51">
        <f t="shared" si="349"/>
        <v>6</v>
      </c>
      <c r="H3719" s="51">
        <f t="shared" si="350"/>
        <v>25</v>
      </c>
      <c r="I3719" s="51" t="str">
        <f t="shared" si="351"/>
        <v>E</v>
      </c>
      <c r="J3719" s="51" t="str">
        <f t="shared" si="352"/>
        <v>MQ250</v>
      </c>
      <c r="K3719" s="76" t="str">
        <f t="shared" si="353"/>
        <v>PC525E6D</v>
      </c>
      <c r="L3719" s="281" t="e">
        <f>VLOOKUP(K3719,'Planilla de control'!#REF!,2,0)</f>
        <v>#REF!</v>
      </c>
      <c r="M3719" s="29" t="e">
        <f>IF(COUNTIF('Planilla de control'!#REF!,K3719)&gt;0,"SI","NO")</f>
        <v>#REF!</v>
      </c>
    </row>
    <row r="3720" spans="1:13" x14ac:dyDescent="0.3">
      <c r="A3720" s="3" t="s">
        <v>19</v>
      </c>
      <c r="B3720" s="3" t="s">
        <v>6265</v>
      </c>
      <c r="C3720" s="3"/>
      <c r="D3720" s="3"/>
      <c r="E3720" s="3"/>
      <c r="F3720" s="51" t="str">
        <f t="shared" si="348"/>
        <v>25E7</v>
      </c>
      <c r="G3720" s="51">
        <f t="shared" si="349"/>
        <v>7</v>
      </c>
      <c r="H3720" s="51">
        <f t="shared" si="350"/>
        <v>25</v>
      </c>
      <c r="I3720" s="51" t="str">
        <f t="shared" si="351"/>
        <v>E</v>
      </c>
      <c r="J3720" s="51" t="str">
        <f t="shared" si="352"/>
        <v>MQ250</v>
      </c>
      <c r="K3720" s="76" t="str">
        <f t="shared" si="353"/>
        <v>PC525E7A</v>
      </c>
      <c r="L3720" s="281" t="e">
        <f>VLOOKUP(K3720,'Planilla de control'!#REF!,2,0)</f>
        <v>#REF!</v>
      </c>
      <c r="M3720" s="29" t="e">
        <f>IF(COUNTIF('Planilla de control'!#REF!,K3720)&gt;0,"SI","NO")</f>
        <v>#REF!</v>
      </c>
    </row>
    <row r="3721" spans="1:13" x14ac:dyDescent="0.3">
      <c r="A3721" s="3" t="s">
        <v>19</v>
      </c>
      <c r="B3721" s="3" t="s">
        <v>6266</v>
      </c>
      <c r="C3721" s="3"/>
      <c r="D3721" s="3"/>
      <c r="E3721" s="3"/>
      <c r="F3721" s="51" t="str">
        <f t="shared" si="348"/>
        <v>25E7</v>
      </c>
      <c r="G3721" s="51">
        <f t="shared" si="349"/>
        <v>7</v>
      </c>
      <c r="H3721" s="51">
        <f t="shared" si="350"/>
        <v>25</v>
      </c>
      <c r="I3721" s="51" t="str">
        <f t="shared" si="351"/>
        <v>E</v>
      </c>
      <c r="J3721" s="51" t="str">
        <f t="shared" si="352"/>
        <v>MQ250</v>
      </c>
      <c r="K3721" s="76" t="str">
        <f t="shared" si="353"/>
        <v>PC525E7B</v>
      </c>
      <c r="L3721" s="281" t="e">
        <f>VLOOKUP(K3721,'Planilla de control'!#REF!,2,0)</f>
        <v>#REF!</v>
      </c>
      <c r="M3721" s="29" t="e">
        <f>IF(COUNTIF('Planilla de control'!#REF!,K3721)&gt;0,"SI","NO")</f>
        <v>#REF!</v>
      </c>
    </row>
    <row r="3722" spans="1:13" x14ac:dyDescent="0.3">
      <c r="A3722" s="3" t="s">
        <v>19</v>
      </c>
      <c r="B3722" s="3" t="s">
        <v>6267</v>
      </c>
      <c r="C3722" s="3"/>
      <c r="D3722" s="3"/>
      <c r="E3722" s="3"/>
      <c r="F3722" s="51" t="str">
        <f t="shared" si="348"/>
        <v>25E7</v>
      </c>
      <c r="G3722" s="51">
        <f t="shared" si="349"/>
        <v>7</v>
      </c>
      <c r="H3722" s="51">
        <f t="shared" si="350"/>
        <v>25</v>
      </c>
      <c r="I3722" s="51" t="str">
        <f t="shared" si="351"/>
        <v>E</v>
      </c>
      <c r="J3722" s="51" t="str">
        <f t="shared" si="352"/>
        <v>MQ250</v>
      </c>
      <c r="K3722" s="76" t="str">
        <f t="shared" si="353"/>
        <v>PC525E7C</v>
      </c>
      <c r="L3722" s="281" t="e">
        <f>VLOOKUP(K3722,'Planilla de control'!#REF!,2,0)</f>
        <v>#REF!</v>
      </c>
      <c r="M3722" s="29" t="e">
        <f>IF(COUNTIF('Planilla de control'!#REF!,K3722)&gt;0,"SI","NO")</f>
        <v>#REF!</v>
      </c>
    </row>
    <row r="3723" spans="1:13" x14ac:dyDescent="0.3">
      <c r="A3723" s="3" t="s">
        <v>19</v>
      </c>
      <c r="B3723" s="3" t="s">
        <v>6268</v>
      </c>
      <c r="C3723" s="3"/>
      <c r="D3723" s="3"/>
      <c r="E3723" s="3"/>
      <c r="F3723" s="51" t="str">
        <f t="shared" si="348"/>
        <v>25E7</v>
      </c>
      <c r="G3723" s="51">
        <f t="shared" si="349"/>
        <v>7</v>
      </c>
      <c r="H3723" s="51">
        <f t="shared" si="350"/>
        <v>25</v>
      </c>
      <c r="I3723" s="51" t="str">
        <f t="shared" si="351"/>
        <v>E</v>
      </c>
      <c r="J3723" s="51" t="str">
        <f t="shared" si="352"/>
        <v>MQ250</v>
      </c>
      <c r="K3723" s="76" t="str">
        <f t="shared" si="353"/>
        <v>PC525E7D</v>
      </c>
      <c r="L3723" s="281" t="e">
        <f>VLOOKUP(K3723,'Planilla de control'!#REF!,2,0)</f>
        <v>#REF!</v>
      </c>
      <c r="M3723" s="29" t="e">
        <f>IF(COUNTIF('Planilla de control'!#REF!,K3723)&gt;0,"SI","NO")</f>
        <v>#REF!</v>
      </c>
    </row>
    <row r="3724" spans="1:13" x14ac:dyDescent="0.3">
      <c r="A3724" s="3" t="s">
        <v>19</v>
      </c>
      <c r="B3724" s="3" t="s">
        <v>6269</v>
      </c>
      <c r="C3724" s="3"/>
      <c r="D3724" s="3"/>
      <c r="E3724" s="3"/>
      <c r="F3724" s="51" t="str">
        <f t="shared" si="348"/>
        <v>25E8</v>
      </c>
      <c r="G3724" s="51">
        <f t="shared" si="349"/>
        <v>8</v>
      </c>
      <c r="H3724" s="51">
        <f t="shared" si="350"/>
        <v>25</v>
      </c>
      <c r="I3724" s="51" t="str">
        <f t="shared" si="351"/>
        <v>E</v>
      </c>
      <c r="J3724" s="51" t="str">
        <f t="shared" si="352"/>
        <v>MQ250</v>
      </c>
      <c r="K3724" s="76" t="str">
        <f t="shared" si="353"/>
        <v>PC525E8A</v>
      </c>
      <c r="L3724" s="281" t="e">
        <f>VLOOKUP(K3724,'Planilla de control'!#REF!,2,0)</f>
        <v>#REF!</v>
      </c>
      <c r="M3724" s="29" t="e">
        <f>IF(COUNTIF('Planilla de control'!#REF!,K3724)&gt;0,"SI","NO")</f>
        <v>#REF!</v>
      </c>
    </row>
    <row r="3725" spans="1:13" x14ac:dyDescent="0.3">
      <c r="A3725" s="3" t="s">
        <v>19</v>
      </c>
      <c r="B3725" s="3" t="s">
        <v>6270</v>
      </c>
      <c r="C3725" s="3"/>
      <c r="D3725" s="3"/>
      <c r="E3725" s="3"/>
      <c r="F3725" s="51" t="str">
        <f t="shared" si="348"/>
        <v>25E8</v>
      </c>
      <c r="G3725" s="51">
        <f t="shared" si="349"/>
        <v>8</v>
      </c>
      <c r="H3725" s="51">
        <f t="shared" si="350"/>
        <v>25</v>
      </c>
      <c r="I3725" s="51" t="str">
        <f t="shared" si="351"/>
        <v>E</v>
      </c>
      <c r="J3725" s="51" t="str">
        <f t="shared" si="352"/>
        <v>MQ250</v>
      </c>
      <c r="K3725" s="76" t="str">
        <f t="shared" si="353"/>
        <v>PC525E8B</v>
      </c>
      <c r="L3725" s="281" t="e">
        <f>VLOOKUP(K3725,'Planilla de control'!#REF!,2,0)</f>
        <v>#REF!</v>
      </c>
      <c r="M3725" s="29" t="e">
        <f>IF(COUNTIF('Planilla de control'!#REF!,K3725)&gt;0,"SI","NO")</f>
        <v>#REF!</v>
      </c>
    </row>
    <row r="3726" spans="1:13" x14ac:dyDescent="0.3">
      <c r="A3726" s="3" t="s">
        <v>19</v>
      </c>
      <c r="B3726" s="3" t="s">
        <v>6271</v>
      </c>
      <c r="C3726" s="3"/>
      <c r="D3726" s="3"/>
      <c r="E3726" s="3"/>
      <c r="F3726" s="51" t="str">
        <f t="shared" si="348"/>
        <v>25E8</v>
      </c>
      <c r="G3726" s="51">
        <f t="shared" si="349"/>
        <v>8</v>
      </c>
      <c r="H3726" s="51">
        <f t="shared" si="350"/>
        <v>25</v>
      </c>
      <c r="I3726" s="51" t="str">
        <f t="shared" si="351"/>
        <v>E</v>
      </c>
      <c r="J3726" s="51" t="str">
        <f t="shared" si="352"/>
        <v>MQ250</v>
      </c>
      <c r="K3726" s="76" t="str">
        <f t="shared" si="353"/>
        <v>PC525E8C</v>
      </c>
      <c r="L3726" s="281" t="e">
        <f>VLOOKUP(K3726,'Planilla de control'!#REF!,2,0)</f>
        <v>#REF!</v>
      </c>
      <c r="M3726" s="29" t="e">
        <f>IF(COUNTIF('Planilla de control'!#REF!,K3726)&gt;0,"SI","NO")</f>
        <v>#REF!</v>
      </c>
    </row>
    <row r="3727" spans="1:13" x14ac:dyDescent="0.3">
      <c r="A3727" s="3" t="s">
        <v>19</v>
      </c>
      <c r="B3727" s="3" t="s">
        <v>6272</v>
      </c>
      <c r="C3727" s="3"/>
      <c r="D3727" s="3"/>
      <c r="E3727" s="3"/>
      <c r="F3727" s="51" t="str">
        <f t="shared" si="348"/>
        <v>25E8</v>
      </c>
      <c r="G3727" s="51">
        <f t="shared" si="349"/>
        <v>8</v>
      </c>
      <c r="H3727" s="51">
        <f t="shared" si="350"/>
        <v>25</v>
      </c>
      <c r="I3727" s="51" t="str">
        <f t="shared" si="351"/>
        <v>E</v>
      </c>
      <c r="J3727" s="51" t="str">
        <f t="shared" si="352"/>
        <v>MQ250</v>
      </c>
      <c r="K3727" s="76" t="str">
        <f t="shared" si="353"/>
        <v>PC525E8D</v>
      </c>
      <c r="L3727" s="281" t="e">
        <f>VLOOKUP(K3727,'Planilla de control'!#REF!,2,0)</f>
        <v>#REF!</v>
      </c>
      <c r="M3727" s="29" t="e">
        <f>IF(COUNTIF('Planilla de control'!#REF!,K3727)&gt;0,"SI","NO")</f>
        <v>#REF!</v>
      </c>
    </row>
    <row r="3728" spans="1:13" x14ac:dyDescent="0.3">
      <c r="A3728" s="3" t="s">
        <v>19</v>
      </c>
      <c r="B3728" s="3" t="s">
        <v>6273</v>
      </c>
      <c r="C3728" s="3"/>
      <c r="D3728" s="3"/>
      <c r="E3728" s="3"/>
      <c r="F3728" s="51" t="str">
        <f t="shared" si="348"/>
        <v>25E9</v>
      </c>
      <c r="G3728" s="51">
        <f t="shared" si="349"/>
        <v>9</v>
      </c>
      <c r="H3728" s="51">
        <f t="shared" si="350"/>
        <v>25</v>
      </c>
      <c r="I3728" s="51" t="str">
        <f t="shared" si="351"/>
        <v>E</v>
      </c>
      <c r="J3728" s="51" t="str">
        <f t="shared" si="352"/>
        <v>MQ250</v>
      </c>
      <c r="K3728" s="76" t="str">
        <f t="shared" si="353"/>
        <v>PC525E9A</v>
      </c>
      <c r="L3728" s="281" t="e">
        <f>VLOOKUP(K3728,'Planilla de control'!#REF!,2,0)</f>
        <v>#REF!</v>
      </c>
      <c r="M3728" s="29" t="e">
        <f>IF(COUNTIF('Planilla de control'!#REF!,K3728)&gt;0,"SI","NO")</f>
        <v>#REF!</v>
      </c>
    </row>
    <row r="3729" spans="1:13" x14ac:dyDescent="0.3">
      <c r="A3729" s="3" t="s">
        <v>19</v>
      </c>
      <c r="B3729" s="3" t="s">
        <v>6274</v>
      </c>
      <c r="C3729" s="3"/>
      <c r="D3729" s="3"/>
      <c r="E3729" s="3"/>
      <c r="F3729" s="51" t="str">
        <f t="shared" si="348"/>
        <v>25E9</v>
      </c>
      <c r="G3729" s="51">
        <f t="shared" si="349"/>
        <v>9</v>
      </c>
      <c r="H3729" s="51">
        <f t="shared" si="350"/>
        <v>25</v>
      </c>
      <c r="I3729" s="51" t="str">
        <f t="shared" si="351"/>
        <v>E</v>
      </c>
      <c r="J3729" s="51" t="str">
        <f t="shared" si="352"/>
        <v>MQ250</v>
      </c>
      <c r="K3729" s="76" t="str">
        <f t="shared" si="353"/>
        <v>PC525E9B</v>
      </c>
      <c r="L3729" s="281" t="e">
        <f>VLOOKUP(K3729,'Planilla de control'!#REF!,2,0)</f>
        <v>#REF!</v>
      </c>
      <c r="M3729" s="29" t="e">
        <f>IF(COUNTIF('Planilla de control'!#REF!,K3729)&gt;0,"SI","NO")</f>
        <v>#REF!</v>
      </c>
    </row>
    <row r="3730" spans="1:13" x14ac:dyDescent="0.3">
      <c r="A3730" s="3" t="s">
        <v>19</v>
      </c>
      <c r="B3730" s="3" t="s">
        <v>6275</v>
      </c>
      <c r="C3730" s="3"/>
      <c r="D3730" s="3"/>
      <c r="E3730" s="3"/>
      <c r="F3730" s="51" t="str">
        <f t="shared" si="348"/>
        <v>25E9</v>
      </c>
      <c r="G3730" s="51">
        <f t="shared" si="349"/>
        <v>9</v>
      </c>
      <c r="H3730" s="51">
        <f t="shared" si="350"/>
        <v>25</v>
      </c>
      <c r="I3730" s="51" t="str">
        <f t="shared" si="351"/>
        <v>E</v>
      </c>
      <c r="J3730" s="51" t="str">
        <f t="shared" si="352"/>
        <v>MQ250</v>
      </c>
      <c r="K3730" s="76" t="str">
        <f t="shared" si="353"/>
        <v>PC525E9C</v>
      </c>
      <c r="L3730" s="281" t="e">
        <f>VLOOKUP(K3730,'Planilla de control'!#REF!,2,0)</f>
        <v>#REF!</v>
      </c>
      <c r="M3730" s="29" t="e">
        <f>IF(COUNTIF('Planilla de control'!#REF!,K3730)&gt;0,"SI","NO")</f>
        <v>#REF!</v>
      </c>
    </row>
    <row r="3731" spans="1:13" x14ac:dyDescent="0.3">
      <c r="A3731" s="3" t="s">
        <v>19</v>
      </c>
      <c r="B3731" s="3" t="s">
        <v>6276</v>
      </c>
      <c r="C3731" s="3"/>
      <c r="D3731" s="3"/>
      <c r="E3731" s="3"/>
      <c r="F3731" s="51" t="str">
        <f t="shared" si="348"/>
        <v>25E9</v>
      </c>
      <c r="G3731" s="51">
        <f t="shared" si="349"/>
        <v>9</v>
      </c>
      <c r="H3731" s="51">
        <f t="shared" si="350"/>
        <v>25</v>
      </c>
      <c r="I3731" s="51" t="str">
        <f t="shared" si="351"/>
        <v>E</v>
      </c>
      <c r="J3731" s="51" t="str">
        <f t="shared" si="352"/>
        <v>MQ250</v>
      </c>
      <c r="K3731" s="76" t="str">
        <f t="shared" si="353"/>
        <v>PC525E9D</v>
      </c>
      <c r="L3731" s="281" t="e">
        <f>VLOOKUP(K3731,'Planilla de control'!#REF!,2,0)</f>
        <v>#REF!</v>
      </c>
      <c r="M3731" s="29" t="e">
        <f>IF(COUNTIF('Planilla de control'!#REF!,K3731)&gt;0,"SI","NO")</f>
        <v>#REF!</v>
      </c>
    </row>
    <row r="3732" spans="1:13" x14ac:dyDescent="0.3">
      <c r="A3732" s="3" t="s">
        <v>19</v>
      </c>
      <c r="B3732" s="3" t="s">
        <v>6277</v>
      </c>
      <c r="C3732" s="3"/>
      <c r="D3732" s="3"/>
      <c r="E3732" s="3"/>
      <c r="F3732" s="51" t="str">
        <f t="shared" si="348"/>
        <v>25F1</v>
      </c>
      <c r="G3732" s="51">
        <f t="shared" si="349"/>
        <v>1</v>
      </c>
      <c r="H3732" s="51">
        <f t="shared" si="350"/>
        <v>25</v>
      </c>
      <c r="I3732" s="51" t="str">
        <f t="shared" si="351"/>
        <v>F</v>
      </c>
      <c r="J3732" s="51" t="str">
        <f t="shared" si="352"/>
        <v>MQ250</v>
      </c>
      <c r="K3732" s="76" t="str">
        <f t="shared" si="353"/>
        <v>PC525F1A</v>
      </c>
      <c r="L3732" s="281" t="e">
        <f>VLOOKUP(K3732,'Planilla de control'!#REF!,2,0)</f>
        <v>#REF!</v>
      </c>
      <c r="M3732" s="29" t="e">
        <f>IF(COUNTIF('Planilla de control'!#REF!,K3732)&gt;0,"SI","NO")</f>
        <v>#REF!</v>
      </c>
    </row>
    <row r="3733" spans="1:13" x14ac:dyDescent="0.3">
      <c r="A3733" s="3" t="s">
        <v>19</v>
      </c>
      <c r="B3733" s="3" t="s">
        <v>6278</v>
      </c>
      <c r="C3733" s="3"/>
      <c r="D3733" s="3"/>
      <c r="E3733" s="3"/>
      <c r="F3733" s="51" t="str">
        <f t="shared" si="348"/>
        <v>25F1</v>
      </c>
      <c r="G3733" s="51">
        <f t="shared" si="349"/>
        <v>1</v>
      </c>
      <c r="H3733" s="51">
        <f t="shared" si="350"/>
        <v>25</v>
      </c>
      <c r="I3733" s="51" t="str">
        <f t="shared" si="351"/>
        <v>F</v>
      </c>
      <c r="J3733" s="51" t="str">
        <f t="shared" si="352"/>
        <v>MQ250</v>
      </c>
      <c r="K3733" s="76" t="str">
        <f t="shared" si="353"/>
        <v>PC525F1B</v>
      </c>
      <c r="L3733" s="281" t="e">
        <f>VLOOKUP(K3733,'Planilla de control'!#REF!,2,0)</f>
        <v>#REF!</v>
      </c>
      <c r="M3733" s="29" t="e">
        <f>IF(COUNTIF('Planilla de control'!#REF!,K3733)&gt;0,"SI","NO")</f>
        <v>#REF!</v>
      </c>
    </row>
    <row r="3734" spans="1:13" x14ac:dyDescent="0.3">
      <c r="A3734" s="3" t="s">
        <v>19</v>
      </c>
      <c r="B3734" s="3" t="s">
        <v>6279</v>
      </c>
      <c r="C3734" s="3"/>
      <c r="D3734" s="3"/>
      <c r="E3734" s="3"/>
      <c r="F3734" s="51" t="str">
        <f t="shared" si="348"/>
        <v>25F1</v>
      </c>
      <c r="G3734" s="51">
        <f t="shared" si="349"/>
        <v>1</v>
      </c>
      <c r="H3734" s="51">
        <f t="shared" si="350"/>
        <v>25</v>
      </c>
      <c r="I3734" s="51" t="str">
        <f t="shared" si="351"/>
        <v>F</v>
      </c>
      <c r="J3734" s="51" t="str">
        <f t="shared" si="352"/>
        <v>MQ250</v>
      </c>
      <c r="K3734" s="76" t="str">
        <f t="shared" si="353"/>
        <v>PC525F1C</v>
      </c>
      <c r="L3734" s="281" t="e">
        <f>VLOOKUP(K3734,'Planilla de control'!#REF!,2,0)</f>
        <v>#REF!</v>
      </c>
      <c r="M3734" s="29" t="e">
        <f>IF(COUNTIF('Planilla de control'!#REF!,K3734)&gt;0,"SI","NO")</f>
        <v>#REF!</v>
      </c>
    </row>
    <row r="3735" spans="1:13" x14ac:dyDescent="0.3">
      <c r="A3735" s="3" t="s">
        <v>19</v>
      </c>
      <c r="B3735" s="3" t="s">
        <v>6280</v>
      </c>
      <c r="C3735" s="3"/>
      <c r="D3735" s="3"/>
      <c r="E3735" s="3"/>
      <c r="F3735" s="51" t="str">
        <f t="shared" si="348"/>
        <v>25F1</v>
      </c>
      <c r="G3735" s="51">
        <f t="shared" si="349"/>
        <v>1</v>
      </c>
      <c r="H3735" s="51">
        <f t="shared" si="350"/>
        <v>25</v>
      </c>
      <c r="I3735" s="51" t="str">
        <f t="shared" si="351"/>
        <v>F</v>
      </c>
      <c r="J3735" s="51" t="str">
        <f t="shared" si="352"/>
        <v>MQ250</v>
      </c>
      <c r="K3735" s="76" t="str">
        <f t="shared" si="353"/>
        <v>PC525F1D</v>
      </c>
      <c r="L3735" s="281" t="e">
        <f>VLOOKUP(K3735,'Planilla de control'!#REF!,2,0)</f>
        <v>#REF!</v>
      </c>
      <c r="M3735" s="29" t="e">
        <f>IF(COUNTIF('Planilla de control'!#REF!,K3735)&gt;0,"SI","NO")</f>
        <v>#REF!</v>
      </c>
    </row>
    <row r="3736" spans="1:13" x14ac:dyDescent="0.3">
      <c r="A3736" s="3" t="s">
        <v>19</v>
      </c>
      <c r="B3736" s="3" t="s">
        <v>6281</v>
      </c>
      <c r="C3736" s="3"/>
      <c r="D3736" s="3"/>
      <c r="E3736" s="3"/>
      <c r="F3736" s="51" t="str">
        <f t="shared" si="348"/>
        <v>25F2</v>
      </c>
      <c r="G3736" s="51">
        <f t="shared" si="349"/>
        <v>2</v>
      </c>
      <c r="H3736" s="51">
        <f t="shared" si="350"/>
        <v>25</v>
      </c>
      <c r="I3736" s="51" t="str">
        <f t="shared" si="351"/>
        <v>F</v>
      </c>
      <c r="J3736" s="51" t="str">
        <f t="shared" si="352"/>
        <v>MQ250</v>
      </c>
      <c r="K3736" s="76" t="str">
        <f t="shared" si="353"/>
        <v>PC525F2A</v>
      </c>
      <c r="L3736" s="281" t="e">
        <f>VLOOKUP(K3736,'Planilla de control'!#REF!,2,0)</f>
        <v>#REF!</v>
      </c>
      <c r="M3736" s="29" t="e">
        <f>IF(COUNTIF('Planilla de control'!#REF!,K3736)&gt;0,"SI","NO")</f>
        <v>#REF!</v>
      </c>
    </row>
    <row r="3737" spans="1:13" x14ac:dyDescent="0.3">
      <c r="A3737" s="3" t="s">
        <v>19</v>
      </c>
      <c r="B3737" s="3" t="s">
        <v>6282</v>
      </c>
      <c r="C3737" s="3"/>
      <c r="D3737" s="3"/>
      <c r="E3737" s="3"/>
      <c r="F3737" s="51" t="str">
        <f t="shared" si="348"/>
        <v>25F2</v>
      </c>
      <c r="G3737" s="51">
        <f t="shared" si="349"/>
        <v>2</v>
      </c>
      <c r="H3737" s="51">
        <f t="shared" si="350"/>
        <v>25</v>
      </c>
      <c r="I3737" s="51" t="str">
        <f t="shared" si="351"/>
        <v>F</v>
      </c>
      <c r="J3737" s="51" t="str">
        <f t="shared" si="352"/>
        <v>MQ250</v>
      </c>
      <c r="K3737" s="76" t="str">
        <f t="shared" si="353"/>
        <v>PC525F2B</v>
      </c>
      <c r="L3737" s="281" t="e">
        <f>VLOOKUP(K3737,'Planilla de control'!#REF!,2,0)</f>
        <v>#REF!</v>
      </c>
      <c r="M3737" s="29" t="e">
        <f>IF(COUNTIF('Planilla de control'!#REF!,K3737)&gt;0,"SI","NO")</f>
        <v>#REF!</v>
      </c>
    </row>
    <row r="3738" spans="1:13" x14ac:dyDescent="0.3">
      <c r="A3738" s="3" t="s">
        <v>19</v>
      </c>
      <c r="B3738" s="3" t="s">
        <v>6283</v>
      </c>
      <c r="C3738" s="3"/>
      <c r="D3738" s="3"/>
      <c r="E3738" s="3"/>
      <c r="F3738" s="51" t="str">
        <f t="shared" si="348"/>
        <v>25F2</v>
      </c>
      <c r="G3738" s="51">
        <f t="shared" si="349"/>
        <v>2</v>
      </c>
      <c r="H3738" s="51">
        <f t="shared" si="350"/>
        <v>25</v>
      </c>
      <c r="I3738" s="51" t="str">
        <f t="shared" si="351"/>
        <v>F</v>
      </c>
      <c r="J3738" s="51" t="str">
        <f t="shared" si="352"/>
        <v>MQ250</v>
      </c>
      <c r="K3738" s="76" t="str">
        <f t="shared" si="353"/>
        <v>PC525F2C</v>
      </c>
      <c r="L3738" s="281" t="e">
        <f>VLOOKUP(K3738,'Planilla de control'!#REF!,2,0)</f>
        <v>#REF!</v>
      </c>
      <c r="M3738" s="29" t="e">
        <f>IF(COUNTIF('Planilla de control'!#REF!,K3738)&gt;0,"SI","NO")</f>
        <v>#REF!</v>
      </c>
    </row>
    <row r="3739" spans="1:13" x14ac:dyDescent="0.3">
      <c r="A3739" s="3" t="s">
        <v>19</v>
      </c>
      <c r="B3739" s="3" t="s">
        <v>6284</v>
      </c>
      <c r="C3739" s="3"/>
      <c r="D3739" s="3"/>
      <c r="E3739" s="3"/>
      <c r="F3739" s="51" t="str">
        <f t="shared" si="348"/>
        <v>25F2</v>
      </c>
      <c r="G3739" s="51">
        <f t="shared" si="349"/>
        <v>2</v>
      </c>
      <c r="H3739" s="51">
        <f t="shared" si="350"/>
        <v>25</v>
      </c>
      <c r="I3739" s="51" t="str">
        <f t="shared" si="351"/>
        <v>F</v>
      </c>
      <c r="J3739" s="51" t="str">
        <f t="shared" si="352"/>
        <v>MQ250</v>
      </c>
      <c r="K3739" s="76" t="str">
        <f t="shared" si="353"/>
        <v>PC525F2D</v>
      </c>
      <c r="L3739" s="281" t="e">
        <f>VLOOKUP(K3739,'Planilla de control'!#REF!,2,0)</f>
        <v>#REF!</v>
      </c>
      <c r="M3739" s="29" t="e">
        <f>IF(COUNTIF('Planilla de control'!#REF!,K3739)&gt;0,"SI","NO")</f>
        <v>#REF!</v>
      </c>
    </row>
    <row r="3740" spans="1:13" x14ac:dyDescent="0.3">
      <c r="A3740" s="3" t="s">
        <v>19</v>
      </c>
      <c r="B3740" s="3" t="s">
        <v>6285</v>
      </c>
      <c r="C3740" s="3"/>
      <c r="D3740" s="3"/>
      <c r="E3740" s="3"/>
      <c r="F3740" s="51" t="str">
        <f t="shared" si="348"/>
        <v>25F3</v>
      </c>
      <c r="G3740" s="51">
        <f t="shared" si="349"/>
        <v>3</v>
      </c>
      <c r="H3740" s="51">
        <f t="shared" si="350"/>
        <v>25</v>
      </c>
      <c r="I3740" s="51" t="str">
        <f t="shared" si="351"/>
        <v>F</v>
      </c>
      <c r="J3740" s="51" t="str">
        <f t="shared" si="352"/>
        <v>MQ250</v>
      </c>
      <c r="K3740" s="76" t="str">
        <f t="shared" si="353"/>
        <v>PC525F3A</v>
      </c>
      <c r="L3740" s="281" t="e">
        <f>VLOOKUP(K3740,'Planilla de control'!#REF!,2,0)</f>
        <v>#REF!</v>
      </c>
      <c r="M3740" s="29" t="e">
        <f>IF(COUNTIF('Planilla de control'!#REF!,K3740)&gt;0,"SI","NO")</f>
        <v>#REF!</v>
      </c>
    </row>
    <row r="3741" spans="1:13" x14ac:dyDescent="0.3">
      <c r="A3741" s="3" t="s">
        <v>19</v>
      </c>
      <c r="B3741" s="3" t="s">
        <v>6286</v>
      </c>
      <c r="C3741" s="3"/>
      <c r="D3741" s="3"/>
      <c r="E3741" s="3"/>
      <c r="F3741" s="51" t="str">
        <f t="shared" si="348"/>
        <v>25F3</v>
      </c>
      <c r="G3741" s="51">
        <f t="shared" si="349"/>
        <v>3</v>
      </c>
      <c r="H3741" s="51">
        <f t="shared" si="350"/>
        <v>25</v>
      </c>
      <c r="I3741" s="51" t="str">
        <f t="shared" si="351"/>
        <v>F</v>
      </c>
      <c r="J3741" s="51" t="str">
        <f t="shared" si="352"/>
        <v>MQ250</v>
      </c>
      <c r="K3741" s="76" t="str">
        <f t="shared" si="353"/>
        <v>PC525F3B</v>
      </c>
      <c r="L3741" s="281" t="e">
        <f>VLOOKUP(K3741,'Planilla de control'!#REF!,2,0)</f>
        <v>#REF!</v>
      </c>
      <c r="M3741" s="29" t="e">
        <f>IF(COUNTIF('Planilla de control'!#REF!,K3741)&gt;0,"SI","NO")</f>
        <v>#REF!</v>
      </c>
    </row>
    <row r="3742" spans="1:13" x14ac:dyDescent="0.3">
      <c r="A3742" s="3" t="s">
        <v>19</v>
      </c>
      <c r="B3742" s="3" t="s">
        <v>6287</v>
      </c>
      <c r="C3742" s="3"/>
      <c r="D3742" s="3"/>
      <c r="E3742" s="3"/>
      <c r="F3742" s="51" t="str">
        <f t="shared" si="348"/>
        <v>25F3</v>
      </c>
      <c r="G3742" s="51">
        <f t="shared" si="349"/>
        <v>3</v>
      </c>
      <c r="H3742" s="51">
        <f t="shared" si="350"/>
        <v>25</v>
      </c>
      <c r="I3742" s="51" t="str">
        <f t="shared" si="351"/>
        <v>F</v>
      </c>
      <c r="J3742" s="51" t="str">
        <f t="shared" si="352"/>
        <v>MQ250</v>
      </c>
      <c r="K3742" s="76" t="str">
        <f t="shared" si="353"/>
        <v>PC525F3C</v>
      </c>
      <c r="L3742" s="281" t="e">
        <f>VLOOKUP(K3742,'Planilla de control'!#REF!,2,0)</f>
        <v>#REF!</v>
      </c>
      <c r="M3742" s="29" t="e">
        <f>IF(COUNTIF('Planilla de control'!#REF!,K3742)&gt;0,"SI","NO")</f>
        <v>#REF!</v>
      </c>
    </row>
    <row r="3743" spans="1:13" x14ac:dyDescent="0.3">
      <c r="A3743" s="3" t="s">
        <v>19</v>
      </c>
      <c r="B3743" s="3" t="s">
        <v>6288</v>
      </c>
      <c r="C3743" s="3"/>
      <c r="D3743" s="3"/>
      <c r="E3743" s="3"/>
      <c r="F3743" s="51" t="str">
        <f t="shared" si="348"/>
        <v>25F3</v>
      </c>
      <c r="G3743" s="51">
        <f t="shared" si="349"/>
        <v>3</v>
      </c>
      <c r="H3743" s="51">
        <f t="shared" si="350"/>
        <v>25</v>
      </c>
      <c r="I3743" s="51" t="str">
        <f t="shared" si="351"/>
        <v>F</v>
      </c>
      <c r="J3743" s="51" t="str">
        <f t="shared" si="352"/>
        <v>MQ250</v>
      </c>
      <c r="K3743" s="76" t="str">
        <f t="shared" si="353"/>
        <v>PC525F3D</v>
      </c>
      <c r="L3743" s="281" t="e">
        <f>VLOOKUP(K3743,'Planilla de control'!#REF!,2,0)</f>
        <v>#REF!</v>
      </c>
      <c r="M3743" s="29" t="e">
        <f>IF(COUNTIF('Planilla de control'!#REF!,K3743)&gt;0,"SI","NO")</f>
        <v>#REF!</v>
      </c>
    </row>
    <row r="3744" spans="1:13" x14ac:dyDescent="0.3">
      <c r="A3744" s="3" t="s">
        <v>19</v>
      </c>
      <c r="B3744" s="3" t="s">
        <v>6289</v>
      </c>
      <c r="C3744" s="3"/>
      <c r="D3744" s="3"/>
      <c r="E3744" s="3"/>
      <c r="F3744" s="51" t="str">
        <f t="shared" si="348"/>
        <v>25F4</v>
      </c>
      <c r="G3744" s="51">
        <f t="shared" si="349"/>
        <v>4</v>
      </c>
      <c r="H3744" s="51">
        <f t="shared" si="350"/>
        <v>25</v>
      </c>
      <c r="I3744" s="51" t="str">
        <f t="shared" si="351"/>
        <v>F</v>
      </c>
      <c r="J3744" s="51" t="str">
        <f t="shared" si="352"/>
        <v>MQ250</v>
      </c>
      <c r="K3744" s="76" t="str">
        <f t="shared" si="353"/>
        <v>PC525F4A</v>
      </c>
      <c r="L3744" s="281" t="e">
        <f>VLOOKUP(K3744,'Planilla de control'!#REF!,2,0)</f>
        <v>#REF!</v>
      </c>
      <c r="M3744" s="29" t="e">
        <f>IF(COUNTIF('Planilla de control'!#REF!,K3744)&gt;0,"SI","NO")</f>
        <v>#REF!</v>
      </c>
    </row>
    <row r="3745" spans="1:13" x14ac:dyDescent="0.3">
      <c r="A3745" s="3" t="s">
        <v>19</v>
      </c>
      <c r="B3745" s="3" t="s">
        <v>6290</v>
      </c>
      <c r="C3745" s="3"/>
      <c r="D3745" s="3"/>
      <c r="E3745" s="3"/>
      <c r="F3745" s="51" t="str">
        <f t="shared" si="348"/>
        <v>25F4</v>
      </c>
      <c r="G3745" s="51">
        <f t="shared" si="349"/>
        <v>4</v>
      </c>
      <c r="H3745" s="51">
        <f t="shared" si="350"/>
        <v>25</v>
      </c>
      <c r="I3745" s="51" t="str">
        <f t="shared" si="351"/>
        <v>F</v>
      </c>
      <c r="J3745" s="51" t="str">
        <f t="shared" si="352"/>
        <v>MQ250</v>
      </c>
      <c r="K3745" s="76" t="str">
        <f t="shared" si="353"/>
        <v>PC525F4B</v>
      </c>
      <c r="L3745" s="281" t="e">
        <f>VLOOKUP(K3745,'Planilla de control'!#REF!,2,0)</f>
        <v>#REF!</v>
      </c>
      <c r="M3745" s="29" t="e">
        <f>IF(COUNTIF('Planilla de control'!#REF!,K3745)&gt;0,"SI","NO")</f>
        <v>#REF!</v>
      </c>
    </row>
    <row r="3746" spans="1:13" x14ac:dyDescent="0.3">
      <c r="A3746" s="3" t="s">
        <v>19</v>
      </c>
      <c r="B3746" s="3" t="s">
        <v>6291</v>
      </c>
      <c r="C3746" s="3"/>
      <c r="D3746" s="3"/>
      <c r="E3746" s="3"/>
      <c r="F3746" s="51" t="str">
        <f t="shared" si="348"/>
        <v>25F4</v>
      </c>
      <c r="G3746" s="51">
        <f t="shared" si="349"/>
        <v>4</v>
      </c>
      <c r="H3746" s="51">
        <f t="shared" si="350"/>
        <v>25</v>
      </c>
      <c r="I3746" s="51" t="str">
        <f t="shared" si="351"/>
        <v>F</v>
      </c>
      <c r="J3746" s="51" t="str">
        <f t="shared" si="352"/>
        <v>MQ250</v>
      </c>
      <c r="K3746" s="76" t="str">
        <f t="shared" si="353"/>
        <v>PC525F4C</v>
      </c>
      <c r="L3746" s="281" t="e">
        <f>VLOOKUP(K3746,'Planilla de control'!#REF!,2,0)</f>
        <v>#REF!</v>
      </c>
      <c r="M3746" s="29" t="e">
        <f>IF(COUNTIF('Planilla de control'!#REF!,K3746)&gt;0,"SI","NO")</f>
        <v>#REF!</v>
      </c>
    </row>
    <row r="3747" spans="1:13" x14ac:dyDescent="0.3">
      <c r="A3747" s="3" t="s">
        <v>19</v>
      </c>
      <c r="B3747" s="3" t="s">
        <v>6292</v>
      </c>
      <c r="C3747" s="3"/>
      <c r="D3747" s="3"/>
      <c r="E3747" s="3"/>
      <c r="F3747" s="51" t="str">
        <f t="shared" si="348"/>
        <v>25F4</v>
      </c>
      <c r="G3747" s="51">
        <f t="shared" si="349"/>
        <v>4</v>
      </c>
      <c r="H3747" s="51">
        <f t="shared" si="350"/>
        <v>25</v>
      </c>
      <c r="I3747" s="51" t="str">
        <f t="shared" si="351"/>
        <v>F</v>
      </c>
      <c r="J3747" s="51" t="str">
        <f t="shared" si="352"/>
        <v>MQ250</v>
      </c>
      <c r="K3747" s="76" t="str">
        <f t="shared" si="353"/>
        <v>PC525F4D</v>
      </c>
      <c r="L3747" s="281" t="e">
        <f>VLOOKUP(K3747,'Planilla de control'!#REF!,2,0)</f>
        <v>#REF!</v>
      </c>
      <c r="M3747" s="29" t="e">
        <f>IF(COUNTIF('Planilla de control'!#REF!,K3747)&gt;0,"SI","NO")</f>
        <v>#REF!</v>
      </c>
    </row>
    <row r="3748" spans="1:13" x14ac:dyDescent="0.3">
      <c r="A3748" s="3" t="s">
        <v>19</v>
      </c>
      <c r="B3748" s="3" t="s">
        <v>6293</v>
      </c>
      <c r="C3748" s="3"/>
      <c r="D3748" s="3"/>
      <c r="E3748" s="3"/>
      <c r="F3748" s="51" t="str">
        <f t="shared" si="348"/>
        <v>25F6</v>
      </c>
      <c r="G3748" s="51">
        <f t="shared" si="349"/>
        <v>6</v>
      </c>
      <c r="H3748" s="51">
        <f t="shared" si="350"/>
        <v>25</v>
      </c>
      <c r="I3748" s="51" t="str">
        <f t="shared" si="351"/>
        <v>F</v>
      </c>
      <c r="J3748" s="51" t="str">
        <f t="shared" si="352"/>
        <v>MQ250</v>
      </c>
      <c r="K3748" s="76" t="str">
        <f t="shared" si="353"/>
        <v>PC525F6A</v>
      </c>
      <c r="L3748" s="281" t="e">
        <f>VLOOKUP(K3748,'Planilla de control'!#REF!,2,0)</f>
        <v>#REF!</v>
      </c>
      <c r="M3748" s="29" t="e">
        <f>IF(COUNTIF('Planilla de control'!#REF!,K3748)&gt;0,"SI","NO")</f>
        <v>#REF!</v>
      </c>
    </row>
    <row r="3749" spans="1:13" x14ac:dyDescent="0.3">
      <c r="A3749" s="3" t="s">
        <v>19</v>
      </c>
      <c r="B3749" s="3" t="s">
        <v>6294</v>
      </c>
      <c r="C3749" s="3"/>
      <c r="D3749" s="3"/>
      <c r="E3749" s="3"/>
      <c r="F3749" s="51" t="str">
        <f t="shared" si="348"/>
        <v>25F6</v>
      </c>
      <c r="G3749" s="51">
        <f t="shared" si="349"/>
        <v>6</v>
      </c>
      <c r="H3749" s="51">
        <f t="shared" si="350"/>
        <v>25</v>
      </c>
      <c r="I3749" s="51" t="str">
        <f t="shared" si="351"/>
        <v>F</v>
      </c>
      <c r="J3749" s="51" t="str">
        <f t="shared" si="352"/>
        <v>MQ250</v>
      </c>
      <c r="K3749" s="76" t="str">
        <f t="shared" si="353"/>
        <v>PC525F6B</v>
      </c>
      <c r="L3749" s="281" t="e">
        <f>VLOOKUP(K3749,'Planilla de control'!#REF!,2,0)</f>
        <v>#REF!</v>
      </c>
      <c r="M3749" s="29" t="e">
        <f>IF(COUNTIF('Planilla de control'!#REF!,K3749)&gt;0,"SI","NO")</f>
        <v>#REF!</v>
      </c>
    </row>
    <row r="3750" spans="1:13" x14ac:dyDescent="0.3">
      <c r="A3750" s="3" t="s">
        <v>19</v>
      </c>
      <c r="B3750" s="3" t="s">
        <v>6295</v>
      </c>
      <c r="C3750" s="3"/>
      <c r="D3750" s="3"/>
      <c r="E3750" s="3"/>
      <c r="F3750" s="51" t="str">
        <f t="shared" si="348"/>
        <v>25F6</v>
      </c>
      <c r="G3750" s="51">
        <f t="shared" si="349"/>
        <v>6</v>
      </c>
      <c r="H3750" s="51">
        <f t="shared" si="350"/>
        <v>25</v>
      </c>
      <c r="I3750" s="51" t="str">
        <f t="shared" si="351"/>
        <v>F</v>
      </c>
      <c r="J3750" s="51" t="str">
        <f t="shared" si="352"/>
        <v>MQ250</v>
      </c>
      <c r="K3750" s="76" t="str">
        <f t="shared" si="353"/>
        <v>PC525F6C</v>
      </c>
      <c r="L3750" s="281" t="e">
        <f>VLOOKUP(K3750,'Planilla de control'!#REF!,2,0)</f>
        <v>#REF!</v>
      </c>
      <c r="M3750" s="29" t="e">
        <f>IF(COUNTIF('Planilla de control'!#REF!,K3750)&gt;0,"SI","NO")</f>
        <v>#REF!</v>
      </c>
    </row>
    <row r="3751" spans="1:13" x14ac:dyDescent="0.3">
      <c r="A3751" s="3" t="s">
        <v>19</v>
      </c>
      <c r="B3751" s="3" t="s">
        <v>6296</v>
      </c>
      <c r="C3751" s="3"/>
      <c r="D3751" s="3"/>
      <c r="E3751" s="3"/>
      <c r="F3751" s="51" t="str">
        <f t="shared" si="348"/>
        <v>25F6</v>
      </c>
      <c r="G3751" s="51">
        <f t="shared" si="349"/>
        <v>6</v>
      </c>
      <c r="H3751" s="51">
        <f t="shared" si="350"/>
        <v>25</v>
      </c>
      <c r="I3751" s="51" t="str">
        <f t="shared" si="351"/>
        <v>F</v>
      </c>
      <c r="J3751" s="51" t="str">
        <f t="shared" si="352"/>
        <v>MQ250</v>
      </c>
      <c r="K3751" s="76" t="str">
        <f t="shared" si="353"/>
        <v>PC525F6D</v>
      </c>
      <c r="L3751" s="281" t="e">
        <f>VLOOKUP(K3751,'Planilla de control'!#REF!,2,0)</f>
        <v>#REF!</v>
      </c>
      <c r="M3751" s="29" t="e">
        <f>IF(COUNTIF('Planilla de control'!#REF!,K3751)&gt;0,"SI","NO")</f>
        <v>#REF!</v>
      </c>
    </row>
    <row r="3752" spans="1:13" x14ac:dyDescent="0.3">
      <c r="A3752" s="3" t="s">
        <v>19</v>
      </c>
      <c r="B3752" s="3" t="s">
        <v>6297</v>
      </c>
      <c r="C3752" s="3"/>
      <c r="D3752" s="3"/>
      <c r="E3752" s="3"/>
      <c r="F3752" s="51" t="str">
        <f t="shared" si="348"/>
        <v>25F7</v>
      </c>
      <c r="G3752" s="51">
        <f t="shared" si="349"/>
        <v>7</v>
      </c>
      <c r="H3752" s="51">
        <f t="shared" si="350"/>
        <v>25</v>
      </c>
      <c r="I3752" s="51" t="str">
        <f t="shared" si="351"/>
        <v>F</v>
      </c>
      <c r="J3752" s="51" t="str">
        <f t="shared" si="352"/>
        <v>MQ250</v>
      </c>
      <c r="K3752" s="76" t="str">
        <f t="shared" si="353"/>
        <v>PC525F7A</v>
      </c>
      <c r="L3752" s="281" t="e">
        <f>VLOOKUP(K3752,'Planilla de control'!#REF!,2,0)</f>
        <v>#REF!</v>
      </c>
      <c r="M3752" s="29" t="e">
        <f>IF(COUNTIF('Planilla de control'!#REF!,K3752)&gt;0,"SI","NO")</f>
        <v>#REF!</v>
      </c>
    </row>
    <row r="3753" spans="1:13" x14ac:dyDescent="0.3">
      <c r="A3753" s="3" t="s">
        <v>19</v>
      </c>
      <c r="B3753" s="3" t="s">
        <v>6298</v>
      </c>
      <c r="C3753" s="3"/>
      <c r="D3753" s="3"/>
      <c r="E3753" s="3"/>
      <c r="F3753" s="51" t="str">
        <f t="shared" si="348"/>
        <v>25F7</v>
      </c>
      <c r="G3753" s="51">
        <f t="shared" si="349"/>
        <v>7</v>
      </c>
      <c r="H3753" s="51">
        <f t="shared" si="350"/>
        <v>25</v>
      </c>
      <c r="I3753" s="51" t="str">
        <f t="shared" si="351"/>
        <v>F</v>
      </c>
      <c r="J3753" s="51" t="str">
        <f t="shared" si="352"/>
        <v>MQ250</v>
      </c>
      <c r="K3753" s="76" t="str">
        <f t="shared" si="353"/>
        <v>PC525F7B</v>
      </c>
      <c r="L3753" s="281" t="e">
        <f>VLOOKUP(K3753,'Planilla de control'!#REF!,2,0)</f>
        <v>#REF!</v>
      </c>
      <c r="M3753" s="29" t="e">
        <f>IF(COUNTIF('Planilla de control'!#REF!,K3753)&gt;0,"SI","NO")</f>
        <v>#REF!</v>
      </c>
    </row>
    <row r="3754" spans="1:13" x14ac:dyDescent="0.3">
      <c r="A3754" s="3" t="s">
        <v>19</v>
      </c>
      <c r="B3754" s="3" t="s">
        <v>6299</v>
      </c>
      <c r="C3754" s="3"/>
      <c r="D3754" s="3"/>
      <c r="E3754" s="3"/>
      <c r="F3754" s="51" t="str">
        <f t="shared" si="348"/>
        <v>25F7</v>
      </c>
      <c r="G3754" s="51">
        <f t="shared" si="349"/>
        <v>7</v>
      </c>
      <c r="H3754" s="51">
        <f t="shared" si="350"/>
        <v>25</v>
      </c>
      <c r="I3754" s="51" t="str">
        <f t="shared" si="351"/>
        <v>F</v>
      </c>
      <c r="J3754" s="51" t="str">
        <f t="shared" si="352"/>
        <v>MQ250</v>
      </c>
      <c r="K3754" s="76" t="str">
        <f t="shared" si="353"/>
        <v>PC525F7C</v>
      </c>
      <c r="L3754" s="281" t="e">
        <f>VLOOKUP(K3754,'Planilla de control'!#REF!,2,0)</f>
        <v>#REF!</v>
      </c>
      <c r="M3754" s="29" t="e">
        <f>IF(COUNTIF('Planilla de control'!#REF!,K3754)&gt;0,"SI","NO")</f>
        <v>#REF!</v>
      </c>
    </row>
    <row r="3755" spans="1:13" x14ac:dyDescent="0.3">
      <c r="A3755" s="3" t="s">
        <v>19</v>
      </c>
      <c r="B3755" s="3" t="s">
        <v>6300</v>
      </c>
      <c r="C3755" s="3"/>
      <c r="D3755" s="3"/>
      <c r="E3755" s="3"/>
      <c r="F3755" s="51" t="str">
        <f t="shared" si="348"/>
        <v>25F7</v>
      </c>
      <c r="G3755" s="51">
        <f t="shared" si="349"/>
        <v>7</v>
      </c>
      <c r="H3755" s="51">
        <f t="shared" si="350"/>
        <v>25</v>
      </c>
      <c r="I3755" s="51" t="str">
        <f t="shared" si="351"/>
        <v>F</v>
      </c>
      <c r="J3755" s="51" t="str">
        <f t="shared" si="352"/>
        <v>MQ250</v>
      </c>
      <c r="K3755" s="76" t="str">
        <f t="shared" si="353"/>
        <v>PC525F7D</v>
      </c>
      <c r="L3755" s="281" t="e">
        <f>VLOOKUP(K3755,'Planilla de control'!#REF!,2,0)</f>
        <v>#REF!</v>
      </c>
      <c r="M3755" s="29" t="e">
        <f>IF(COUNTIF('Planilla de control'!#REF!,K3755)&gt;0,"SI","NO")</f>
        <v>#REF!</v>
      </c>
    </row>
    <row r="3756" spans="1:13" x14ac:dyDescent="0.3">
      <c r="A3756" s="3" t="s">
        <v>19</v>
      </c>
      <c r="B3756" s="3" t="s">
        <v>6301</v>
      </c>
      <c r="C3756" s="3"/>
      <c r="D3756" s="3"/>
      <c r="E3756" s="3"/>
      <c r="F3756" s="51" t="str">
        <f t="shared" si="348"/>
        <v>25F8</v>
      </c>
      <c r="G3756" s="51">
        <f t="shared" si="349"/>
        <v>8</v>
      </c>
      <c r="H3756" s="51">
        <f t="shared" si="350"/>
        <v>25</v>
      </c>
      <c r="I3756" s="51" t="str">
        <f t="shared" si="351"/>
        <v>F</v>
      </c>
      <c r="J3756" s="51" t="str">
        <f t="shared" si="352"/>
        <v>MQ250</v>
      </c>
      <c r="K3756" s="76" t="str">
        <f t="shared" si="353"/>
        <v>PC525F8A</v>
      </c>
      <c r="L3756" s="281" t="e">
        <f>VLOOKUP(K3756,'Planilla de control'!#REF!,2,0)</f>
        <v>#REF!</v>
      </c>
      <c r="M3756" s="29" t="e">
        <f>IF(COUNTIF('Planilla de control'!#REF!,K3756)&gt;0,"SI","NO")</f>
        <v>#REF!</v>
      </c>
    </row>
    <row r="3757" spans="1:13" x14ac:dyDescent="0.3">
      <c r="A3757" s="3" t="s">
        <v>19</v>
      </c>
      <c r="B3757" s="3" t="s">
        <v>6302</v>
      </c>
      <c r="C3757" s="3"/>
      <c r="D3757" s="3"/>
      <c r="E3757" s="3"/>
      <c r="F3757" s="51" t="str">
        <f t="shared" si="348"/>
        <v>25F8</v>
      </c>
      <c r="G3757" s="51">
        <f t="shared" si="349"/>
        <v>8</v>
      </c>
      <c r="H3757" s="51">
        <f t="shared" si="350"/>
        <v>25</v>
      </c>
      <c r="I3757" s="51" t="str">
        <f t="shared" si="351"/>
        <v>F</v>
      </c>
      <c r="J3757" s="51" t="str">
        <f t="shared" si="352"/>
        <v>MQ250</v>
      </c>
      <c r="K3757" s="76" t="str">
        <f t="shared" si="353"/>
        <v>PC525F8B</v>
      </c>
      <c r="L3757" s="281" t="e">
        <f>VLOOKUP(K3757,'Planilla de control'!#REF!,2,0)</f>
        <v>#REF!</v>
      </c>
      <c r="M3757" s="29" t="e">
        <f>IF(COUNTIF('Planilla de control'!#REF!,K3757)&gt;0,"SI","NO")</f>
        <v>#REF!</v>
      </c>
    </row>
    <row r="3758" spans="1:13" x14ac:dyDescent="0.3">
      <c r="A3758" s="3" t="s">
        <v>19</v>
      </c>
      <c r="B3758" s="3" t="s">
        <v>6303</v>
      </c>
      <c r="C3758" s="3"/>
      <c r="D3758" s="3"/>
      <c r="E3758" s="3"/>
      <c r="F3758" s="51" t="str">
        <f t="shared" si="348"/>
        <v>25F8</v>
      </c>
      <c r="G3758" s="51">
        <f t="shared" si="349"/>
        <v>8</v>
      </c>
      <c r="H3758" s="51">
        <f t="shared" si="350"/>
        <v>25</v>
      </c>
      <c r="I3758" s="51" t="str">
        <f t="shared" si="351"/>
        <v>F</v>
      </c>
      <c r="J3758" s="51" t="str">
        <f t="shared" si="352"/>
        <v>MQ250</v>
      </c>
      <c r="K3758" s="76" t="str">
        <f t="shared" si="353"/>
        <v>PC525F8C</v>
      </c>
      <c r="L3758" s="281" t="e">
        <f>VLOOKUP(K3758,'Planilla de control'!#REF!,2,0)</f>
        <v>#REF!</v>
      </c>
      <c r="M3758" s="29" t="e">
        <f>IF(COUNTIF('Planilla de control'!#REF!,K3758)&gt;0,"SI","NO")</f>
        <v>#REF!</v>
      </c>
    </row>
    <row r="3759" spans="1:13" x14ac:dyDescent="0.3">
      <c r="A3759" s="3" t="s">
        <v>19</v>
      </c>
      <c r="B3759" s="3" t="s">
        <v>6304</v>
      </c>
      <c r="C3759" s="3"/>
      <c r="D3759" s="3"/>
      <c r="E3759" s="3"/>
      <c r="F3759" s="51" t="str">
        <f t="shared" si="348"/>
        <v>25F8</v>
      </c>
      <c r="G3759" s="51">
        <f t="shared" si="349"/>
        <v>8</v>
      </c>
      <c r="H3759" s="51">
        <f t="shared" si="350"/>
        <v>25</v>
      </c>
      <c r="I3759" s="51" t="str">
        <f t="shared" si="351"/>
        <v>F</v>
      </c>
      <c r="J3759" s="51" t="str">
        <f t="shared" si="352"/>
        <v>MQ250</v>
      </c>
      <c r="K3759" s="76" t="str">
        <f t="shared" si="353"/>
        <v>PC525F8D</v>
      </c>
      <c r="L3759" s="281" t="e">
        <f>VLOOKUP(K3759,'Planilla de control'!#REF!,2,0)</f>
        <v>#REF!</v>
      </c>
      <c r="M3759" s="29" t="e">
        <f>IF(COUNTIF('Planilla de control'!#REF!,K3759)&gt;0,"SI","NO")</f>
        <v>#REF!</v>
      </c>
    </row>
    <row r="3760" spans="1:13" x14ac:dyDescent="0.3">
      <c r="A3760" s="3" t="s">
        <v>19</v>
      </c>
      <c r="B3760" s="3" t="s">
        <v>6305</v>
      </c>
      <c r="C3760" s="3"/>
      <c r="D3760" s="3"/>
      <c r="E3760" s="3"/>
      <c r="F3760" s="51" t="str">
        <f t="shared" si="348"/>
        <v>25F9</v>
      </c>
      <c r="G3760" s="51">
        <f t="shared" si="349"/>
        <v>9</v>
      </c>
      <c r="H3760" s="51">
        <f t="shared" si="350"/>
        <v>25</v>
      </c>
      <c r="I3760" s="51" t="str">
        <f t="shared" si="351"/>
        <v>F</v>
      </c>
      <c r="J3760" s="51" t="str">
        <f t="shared" si="352"/>
        <v>MQ250</v>
      </c>
      <c r="K3760" s="76" t="str">
        <f t="shared" si="353"/>
        <v>PC525F9A</v>
      </c>
      <c r="L3760" s="281" t="e">
        <f>VLOOKUP(K3760,'Planilla de control'!#REF!,2,0)</f>
        <v>#REF!</v>
      </c>
      <c r="M3760" s="29" t="e">
        <f>IF(COUNTIF('Planilla de control'!#REF!,K3760)&gt;0,"SI","NO")</f>
        <v>#REF!</v>
      </c>
    </row>
    <row r="3761" spans="1:13" x14ac:dyDescent="0.3">
      <c r="A3761" s="3" t="s">
        <v>19</v>
      </c>
      <c r="B3761" s="3" t="s">
        <v>6306</v>
      </c>
      <c r="C3761" s="3"/>
      <c r="D3761" s="3"/>
      <c r="E3761" s="3"/>
      <c r="F3761" s="51" t="str">
        <f t="shared" si="348"/>
        <v>25F9</v>
      </c>
      <c r="G3761" s="51">
        <f t="shared" si="349"/>
        <v>9</v>
      </c>
      <c r="H3761" s="51">
        <f t="shared" si="350"/>
        <v>25</v>
      </c>
      <c r="I3761" s="51" t="str">
        <f t="shared" si="351"/>
        <v>F</v>
      </c>
      <c r="J3761" s="51" t="str">
        <f t="shared" si="352"/>
        <v>MQ250</v>
      </c>
      <c r="K3761" s="76" t="str">
        <f t="shared" si="353"/>
        <v>PC525F9B</v>
      </c>
      <c r="L3761" s="281" t="e">
        <f>VLOOKUP(K3761,'Planilla de control'!#REF!,2,0)</f>
        <v>#REF!</v>
      </c>
      <c r="M3761" s="29" t="e">
        <f>IF(COUNTIF('Planilla de control'!#REF!,K3761)&gt;0,"SI","NO")</f>
        <v>#REF!</v>
      </c>
    </row>
    <row r="3762" spans="1:13" x14ac:dyDescent="0.3">
      <c r="A3762" s="3" t="s">
        <v>19</v>
      </c>
      <c r="B3762" s="3" t="s">
        <v>6307</v>
      </c>
      <c r="C3762" s="3"/>
      <c r="D3762" s="3"/>
      <c r="E3762" s="3"/>
      <c r="F3762" s="51" t="str">
        <f t="shared" si="348"/>
        <v>25F9</v>
      </c>
      <c r="G3762" s="51">
        <f t="shared" si="349"/>
        <v>9</v>
      </c>
      <c r="H3762" s="51">
        <f t="shared" si="350"/>
        <v>25</v>
      </c>
      <c r="I3762" s="51" t="str">
        <f t="shared" si="351"/>
        <v>F</v>
      </c>
      <c r="J3762" s="51" t="str">
        <f t="shared" si="352"/>
        <v>MQ250</v>
      </c>
      <c r="K3762" s="76" t="str">
        <f t="shared" si="353"/>
        <v>PC525F9C</v>
      </c>
      <c r="L3762" s="281" t="e">
        <f>VLOOKUP(K3762,'Planilla de control'!#REF!,2,0)</f>
        <v>#REF!</v>
      </c>
      <c r="M3762" s="29" t="e">
        <f>IF(COUNTIF('Planilla de control'!#REF!,K3762)&gt;0,"SI","NO")</f>
        <v>#REF!</v>
      </c>
    </row>
    <row r="3763" spans="1:13" x14ac:dyDescent="0.3">
      <c r="A3763" s="3" t="s">
        <v>19</v>
      </c>
      <c r="B3763" s="3" t="s">
        <v>6308</v>
      </c>
      <c r="C3763" s="3"/>
      <c r="D3763" s="3"/>
      <c r="E3763" s="3"/>
      <c r="F3763" s="51" t="str">
        <f t="shared" si="348"/>
        <v>25F9</v>
      </c>
      <c r="G3763" s="51">
        <f t="shared" si="349"/>
        <v>9</v>
      </c>
      <c r="H3763" s="51">
        <f t="shared" si="350"/>
        <v>25</v>
      </c>
      <c r="I3763" s="51" t="str">
        <f t="shared" si="351"/>
        <v>F</v>
      </c>
      <c r="J3763" s="51" t="str">
        <f t="shared" si="352"/>
        <v>MQ250</v>
      </c>
      <c r="K3763" s="76" t="str">
        <f t="shared" si="353"/>
        <v>PC525F9D</v>
      </c>
      <c r="L3763" s="281" t="e">
        <f>VLOOKUP(K3763,'Planilla de control'!#REF!,2,0)</f>
        <v>#REF!</v>
      </c>
      <c r="M3763" s="29" t="e">
        <f>IF(COUNTIF('Planilla de control'!#REF!,K3763)&gt;0,"SI","NO")</f>
        <v>#REF!</v>
      </c>
    </row>
    <row r="3764" spans="1:13" x14ac:dyDescent="0.3">
      <c r="A3764" s="3" t="s">
        <v>19</v>
      </c>
      <c r="B3764" s="3" t="s">
        <v>6309</v>
      </c>
      <c r="C3764" s="3"/>
      <c r="D3764" s="3"/>
      <c r="E3764" s="3"/>
      <c r="F3764" s="51" t="str">
        <f t="shared" si="348"/>
        <v>25G1</v>
      </c>
      <c r="G3764" s="51">
        <f t="shared" si="349"/>
        <v>1</v>
      </c>
      <c r="H3764" s="51">
        <f t="shared" si="350"/>
        <v>25</v>
      </c>
      <c r="I3764" s="51" t="str">
        <f t="shared" si="351"/>
        <v>G</v>
      </c>
      <c r="J3764" s="51" t="str">
        <f t="shared" si="352"/>
        <v>MQ250</v>
      </c>
      <c r="K3764" s="76" t="str">
        <f t="shared" si="353"/>
        <v>PC525G1A</v>
      </c>
      <c r="L3764" s="281" t="e">
        <f>VLOOKUP(K3764,'Planilla de control'!#REF!,2,0)</f>
        <v>#REF!</v>
      </c>
      <c r="M3764" s="29" t="e">
        <f>IF(COUNTIF('Planilla de control'!#REF!,K3764)&gt;0,"SI","NO")</f>
        <v>#REF!</v>
      </c>
    </row>
    <row r="3765" spans="1:13" x14ac:dyDescent="0.3">
      <c r="A3765" s="3" t="s">
        <v>19</v>
      </c>
      <c r="B3765" s="3" t="s">
        <v>6310</v>
      </c>
      <c r="C3765" s="3"/>
      <c r="D3765" s="3"/>
      <c r="E3765" s="3"/>
      <c r="F3765" s="51" t="str">
        <f t="shared" si="348"/>
        <v>25G1</v>
      </c>
      <c r="G3765" s="51">
        <f t="shared" si="349"/>
        <v>1</v>
      </c>
      <c r="H3765" s="51">
        <f t="shared" si="350"/>
        <v>25</v>
      </c>
      <c r="I3765" s="51" t="str">
        <f t="shared" si="351"/>
        <v>G</v>
      </c>
      <c r="J3765" s="51" t="str">
        <f t="shared" si="352"/>
        <v>MQ250</v>
      </c>
      <c r="K3765" s="76" t="str">
        <f t="shared" si="353"/>
        <v>PC525G1B</v>
      </c>
      <c r="L3765" s="281" t="e">
        <f>VLOOKUP(K3765,'Planilla de control'!#REF!,2,0)</f>
        <v>#REF!</v>
      </c>
      <c r="M3765" s="29" t="e">
        <f>IF(COUNTIF('Planilla de control'!#REF!,K3765)&gt;0,"SI","NO")</f>
        <v>#REF!</v>
      </c>
    </row>
    <row r="3766" spans="1:13" x14ac:dyDescent="0.3">
      <c r="A3766" s="3" t="s">
        <v>19</v>
      </c>
      <c r="B3766" s="3" t="s">
        <v>6311</v>
      </c>
      <c r="C3766" s="3"/>
      <c r="D3766" s="3"/>
      <c r="E3766" s="3"/>
      <c r="F3766" s="51" t="str">
        <f t="shared" si="348"/>
        <v>25G1</v>
      </c>
      <c r="G3766" s="51">
        <f t="shared" si="349"/>
        <v>1</v>
      </c>
      <c r="H3766" s="51">
        <f t="shared" si="350"/>
        <v>25</v>
      </c>
      <c r="I3766" s="51" t="str">
        <f t="shared" si="351"/>
        <v>G</v>
      </c>
      <c r="J3766" s="51" t="str">
        <f t="shared" si="352"/>
        <v>MQ250</v>
      </c>
      <c r="K3766" s="76" t="str">
        <f t="shared" si="353"/>
        <v>PC525G1C</v>
      </c>
      <c r="L3766" s="281" t="e">
        <f>VLOOKUP(K3766,'Planilla de control'!#REF!,2,0)</f>
        <v>#REF!</v>
      </c>
      <c r="M3766" s="29" t="e">
        <f>IF(COUNTIF('Planilla de control'!#REF!,K3766)&gt;0,"SI","NO")</f>
        <v>#REF!</v>
      </c>
    </row>
    <row r="3767" spans="1:13" x14ac:dyDescent="0.3">
      <c r="A3767" s="3" t="s">
        <v>19</v>
      </c>
      <c r="B3767" s="3" t="s">
        <v>6312</v>
      </c>
      <c r="C3767" s="3"/>
      <c r="D3767" s="3"/>
      <c r="E3767" s="3"/>
      <c r="F3767" s="51" t="str">
        <f t="shared" si="348"/>
        <v>25G1</v>
      </c>
      <c r="G3767" s="51">
        <f t="shared" si="349"/>
        <v>1</v>
      </c>
      <c r="H3767" s="51">
        <f t="shared" si="350"/>
        <v>25</v>
      </c>
      <c r="I3767" s="51" t="str">
        <f t="shared" si="351"/>
        <v>G</v>
      </c>
      <c r="J3767" s="51" t="str">
        <f t="shared" si="352"/>
        <v>MQ250</v>
      </c>
      <c r="K3767" s="76" t="str">
        <f t="shared" si="353"/>
        <v>PC525G1D</v>
      </c>
      <c r="L3767" s="281" t="e">
        <f>VLOOKUP(K3767,'Planilla de control'!#REF!,2,0)</f>
        <v>#REF!</v>
      </c>
      <c r="M3767" s="29" t="e">
        <f>IF(COUNTIF('Planilla de control'!#REF!,K3767)&gt;0,"SI","NO")</f>
        <v>#REF!</v>
      </c>
    </row>
    <row r="3768" spans="1:13" x14ac:dyDescent="0.3">
      <c r="A3768" s="3" t="s">
        <v>19</v>
      </c>
      <c r="B3768" s="3" t="s">
        <v>6313</v>
      </c>
      <c r="C3768" s="3"/>
      <c r="D3768" s="3"/>
      <c r="E3768" s="3"/>
      <c r="F3768" s="51" t="str">
        <f t="shared" si="348"/>
        <v>25G2</v>
      </c>
      <c r="G3768" s="51">
        <f t="shared" si="349"/>
        <v>2</v>
      </c>
      <c r="H3768" s="51">
        <f t="shared" si="350"/>
        <v>25</v>
      </c>
      <c r="I3768" s="51" t="str">
        <f t="shared" si="351"/>
        <v>G</v>
      </c>
      <c r="J3768" s="51" t="str">
        <f t="shared" si="352"/>
        <v>MQ250</v>
      </c>
      <c r="K3768" s="76" t="str">
        <f t="shared" si="353"/>
        <v>PC525G2A</v>
      </c>
      <c r="L3768" s="281" t="e">
        <f>VLOOKUP(K3768,'Planilla de control'!#REF!,2,0)</f>
        <v>#REF!</v>
      </c>
      <c r="M3768" s="29" t="e">
        <f>IF(COUNTIF('Planilla de control'!#REF!,K3768)&gt;0,"SI","NO")</f>
        <v>#REF!</v>
      </c>
    </row>
    <row r="3769" spans="1:13" x14ac:dyDescent="0.3">
      <c r="A3769" s="3" t="s">
        <v>19</v>
      </c>
      <c r="B3769" s="3" t="s">
        <v>6314</v>
      </c>
      <c r="C3769" s="3"/>
      <c r="D3769" s="3"/>
      <c r="E3769" s="3"/>
      <c r="F3769" s="51" t="str">
        <f t="shared" si="348"/>
        <v>25G2</v>
      </c>
      <c r="G3769" s="51">
        <f t="shared" si="349"/>
        <v>2</v>
      </c>
      <c r="H3769" s="51">
        <f t="shared" si="350"/>
        <v>25</v>
      </c>
      <c r="I3769" s="51" t="str">
        <f t="shared" si="351"/>
        <v>G</v>
      </c>
      <c r="J3769" s="51" t="str">
        <f t="shared" si="352"/>
        <v>MQ250</v>
      </c>
      <c r="K3769" s="76" t="str">
        <f t="shared" si="353"/>
        <v>PC525G2B</v>
      </c>
      <c r="L3769" s="281" t="e">
        <f>VLOOKUP(K3769,'Planilla de control'!#REF!,2,0)</f>
        <v>#REF!</v>
      </c>
      <c r="M3769" s="29" t="e">
        <f>IF(COUNTIF('Planilla de control'!#REF!,K3769)&gt;0,"SI","NO")</f>
        <v>#REF!</v>
      </c>
    </row>
    <row r="3770" spans="1:13" x14ac:dyDescent="0.3">
      <c r="A3770" s="3" t="s">
        <v>19</v>
      </c>
      <c r="B3770" s="3" t="s">
        <v>6315</v>
      </c>
      <c r="C3770" s="3"/>
      <c r="D3770" s="3"/>
      <c r="E3770" s="3"/>
      <c r="F3770" s="51" t="str">
        <f t="shared" si="348"/>
        <v>25G2</v>
      </c>
      <c r="G3770" s="51">
        <f t="shared" si="349"/>
        <v>2</v>
      </c>
      <c r="H3770" s="51">
        <f t="shared" si="350"/>
        <v>25</v>
      </c>
      <c r="I3770" s="51" t="str">
        <f t="shared" si="351"/>
        <v>G</v>
      </c>
      <c r="J3770" s="51" t="str">
        <f t="shared" si="352"/>
        <v>MQ250</v>
      </c>
      <c r="K3770" s="76" t="str">
        <f t="shared" si="353"/>
        <v>PC525G2C</v>
      </c>
      <c r="L3770" s="281" t="e">
        <f>VLOOKUP(K3770,'Planilla de control'!#REF!,2,0)</f>
        <v>#REF!</v>
      </c>
      <c r="M3770" s="29" t="e">
        <f>IF(COUNTIF('Planilla de control'!#REF!,K3770)&gt;0,"SI","NO")</f>
        <v>#REF!</v>
      </c>
    </row>
    <row r="3771" spans="1:13" x14ac:dyDescent="0.3">
      <c r="A3771" s="3" t="s">
        <v>19</v>
      </c>
      <c r="B3771" s="3" t="s">
        <v>6316</v>
      </c>
      <c r="C3771" s="3"/>
      <c r="D3771" s="3"/>
      <c r="E3771" s="3"/>
      <c r="F3771" s="51" t="str">
        <f t="shared" si="348"/>
        <v>25G2</v>
      </c>
      <c r="G3771" s="51">
        <f t="shared" si="349"/>
        <v>2</v>
      </c>
      <c r="H3771" s="51">
        <f t="shared" si="350"/>
        <v>25</v>
      </c>
      <c r="I3771" s="51" t="str">
        <f t="shared" si="351"/>
        <v>G</v>
      </c>
      <c r="J3771" s="51" t="str">
        <f t="shared" si="352"/>
        <v>MQ250</v>
      </c>
      <c r="K3771" s="76" t="str">
        <f t="shared" si="353"/>
        <v>PC525G2D</v>
      </c>
      <c r="L3771" s="281" t="e">
        <f>VLOOKUP(K3771,'Planilla de control'!#REF!,2,0)</f>
        <v>#REF!</v>
      </c>
      <c r="M3771" s="29" t="e">
        <f>IF(COUNTIF('Planilla de control'!#REF!,K3771)&gt;0,"SI","NO")</f>
        <v>#REF!</v>
      </c>
    </row>
    <row r="3772" spans="1:13" x14ac:dyDescent="0.3">
      <c r="A3772" s="3" t="s">
        <v>19</v>
      </c>
      <c r="B3772" s="3" t="s">
        <v>6317</v>
      </c>
      <c r="C3772" s="3"/>
      <c r="D3772" s="3"/>
      <c r="E3772" s="3"/>
      <c r="F3772" s="51" t="str">
        <f t="shared" si="348"/>
        <v>25G3</v>
      </c>
      <c r="G3772" s="51">
        <f t="shared" si="349"/>
        <v>3</v>
      </c>
      <c r="H3772" s="51">
        <f t="shared" si="350"/>
        <v>25</v>
      </c>
      <c r="I3772" s="51" t="str">
        <f t="shared" si="351"/>
        <v>G</v>
      </c>
      <c r="J3772" s="51" t="str">
        <f t="shared" si="352"/>
        <v>MQ250</v>
      </c>
      <c r="K3772" s="76" t="str">
        <f t="shared" si="353"/>
        <v>PC525G3A</v>
      </c>
      <c r="L3772" s="281" t="e">
        <f>VLOOKUP(K3772,'Planilla de control'!#REF!,2,0)</f>
        <v>#REF!</v>
      </c>
      <c r="M3772" s="29" t="e">
        <f>IF(COUNTIF('Planilla de control'!#REF!,K3772)&gt;0,"SI","NO")</f>
        <v>#REF!</v>
      </c>
    </row>
    <row r="3773" spans="1:13" x14ac:dyDescent="0.3">
      <c r="A3773" s="3" t="s">
        <v>19</v>
      </c>
      <c r="B3773" s="3" t="s">
        <v>6318</v>
      </c>
      <c r="C3773" s="3"/>
      <c r="D3773" s="3"/>
      <c r="E3773" s="3"/>
      <c r="F3773" s="51" t="str">
        <f t="shared" si="348"/>
        <v>25G3</v>
      </c>
      <c r="G3773" s="51">
        <f t="shared" si="349"/>
        <v>3</v>
      </c>
      <c r="H3773" s="51">
        <f t="shared" si="350"/>
        <v>25</v>
      </c>
      <c r="I3773" s="51" t="str">
        <f t="shared" si="351"/>
        <v>G</v>
      </c>
      <c r="J3773" s="51" t="str">
        <f t="shared" si="352"/>
        <v>MQ250</v>
      </c>
      <c r="K3773" s="76" t="str">
        <f t="shared" si="353"/>
        <v>PC525G3B</v>
      </c>
      <c r="L3773" s="281" t="e">
        <f>VLOOKUP(K3773,'Planilla de control'!#REF!,2,0)</f>
        <v>#REF!</v>
      </c>
      <c r="M3773" s="29" t="e">
        <f>IF(COUNTIF('Planilla de control'!#REF!,K3773)&gt;0,"SI","NO")</f>
        <v>#REF!</v>
      </c>
    </row>
    <row r="3774" spans="1:13" x14ac:dyDescent="0.3">
      <c r="A3774" s="3" t="s">
        <v>19</v>
      </c>
      <c r="B3774" s="3" t="s">
        <v>6319</v>
      </c>
      <c r="C3774" s="3"/>
      <c r="D3774" s="3"/>
      <c r="E3774" s="3"/>
      <c r="F3774" s="51" t="str">
        <f t="shared" si="348"/>
        <v>25G3</v>
      </c>
      <c r="G3774" s="51">
        <f t="shared" si="349"/>
        <v>3</v>
      </c>
      <c r="H3774" s="51">
        <f t="shared" si="350"/>
        <v>25</v>
      </c>
      <c r="I3774" s="51" t="str">
        <f t="shared" si="351"/>
        <v>G</v>
      </c>
      <c r="J3774" s="51" t="str">
        <f t="shared" si="352"/>
        <v>MQ250</v>
      </c>
      <c r="K3774" s="76" t="str">
        <f t="shared" si="353"/>
        <v>PC525G3C</v>
      </c>
      <c r="L3774" s="281" t="e">
        <f>VLOOKUP(K3774,'Planilla de control'!#REF!,2,0)</f>
        <v>#REF!</v>
      </c>
      <c r="M3774" s="29" t="e">
        <f>IF(COUNTIF('Planilla de control'!#REF!,K3774)&gt;0,"SI","NO")</f>
        <v>#REF!</v>
      </c>
    </row>
    <row r="3775" spans="1:13" x14ac:dyDescent="0.3">
      <c r="A3775" s="3" t="s">
        <v>19</v>
      </c>
      <c r="B3775" s="3" t="s">
        <v>6320</v>
      </c>
      <c r="C3775" s="3"/>
      <c r="D3775" s="3"/>
      <c r="E3775" s="3"/>
      <c r="F3775" s="51" t="str">
        <f t="shared" si="348"/>
        <v>25G3</v>
      </c>
      <c r="G3775" s="51">
        <f t="shared" si="349"/>
        <v>3</v>
      </c>
      <c r="H3775" s="51">
        <f t="shared" si="350"/>
        <v>25</v>
      </c>
      <c r="I3775" s="51" t="str">
        <f t="shared" si="351"/>
        <v>G</v>
      </c>
      <c r="J3775" s="51" t="str">
        <f t="shared" si="352"/>
        <v>MQ250</v>
      </c>
      <c r="K3775" s="76" t="str">
        <f t="shared" si="353"/>
        <v>PC525G3D</v>
      </c>
      <c r="L3775" s="281" t="e">
        <f>VLOOKUP(K3775,'Planilla de control'!#REF!,2,0)</f>
        <v>#REF!</v>
      </c>
      <c r="M3775" s="29" t="e">
        <f>IF(COUNTIF('Planilla de control'!#REF!,K3775)&gt;0,"SI","NO")</f>
        <v>#REF!</v>
      </c>
    </row>
    <row r="3776" spans="1:13" x14ac:dyDescent="0.3">
      <c r="A3776" s="3" t="s">
        <v>19</v>
      </c>
      <c r="B3776" s="3" t="s">
        <v>6321</v>
      </c>
      <c r="C3776" s="3"/>
      <c r="D3776" s="3"/>
      <c r="E3776" s="3"/>
      <c r="F3776" s="51" t="str">
        <f t="shared" si="348"/>
        <v>25G4</v>
      </c>
      <c r="G3776" s="51">
        <f t="shared" si="349"/>
        <v>4</v>
      </c>
      <c r="H3776" s="51">
        <f t="shared" si="350"/>
        <v>25</v>
      </c>
      <c r="I3776" s="51" t="str">
        <f t="shared" si="351"/>
        <v>G</v>
      </c>
      <c r="J3776" s="51" t="str">
        <f t="shared" si="352"/>
        <v>MQ250</v>
      </c>
      <c r="K3776" s="76" t="str">
        <f t="shared" si="353"/>
        <v>PC525G4A</v>
      </c>
      <c r="L3776" s="281" t="e">
        <f>VLOOKUP(K3776,'Planilla de control'!#REF!,2,0)</f>
        <v>#REF!</v>
      </c>
      <c r="M3776" s="29" t="e">
        <f>IF(COUNTIF('Planilla de control'!#REF!,K3776)&gt;0,"SI","NO")</f>
        <v>#REF!</v>
      </c>
    </row>
    <row r="3777" spans="1:13" x14ac:dyDescent="0.3">
      <c r="A3777" s="3" t="s">
        <v>19</v>
      </c>
      <c r="B3777" s="3" t="s">
        <v>6322</v>
      </c>
      <c r="C3777" s="3"/>
      <c r="D3777" s="3"/>
      <c r="E3777" s="3"/>
      <c r="F3777" s="51" t="str">
        <f t="shared" si="348"/>
        <v>25G4</v>
      </c>
      <c r="G3777" s="51">
        <f t="shared" si="349"/>
        <v>4</v>
      </c>
      <c r="H3777" s="51">
        <f t="shared" si="350"/>
        <v>25</v>
      </c>
      <c r="I3777" s="51" t="str">
        <f t="shared" si="351"/>
        <v>G</v>
      </c>
      <c r="J3777" s="51" t="str">
        <f t="shared" si="352"/>
        <v>MQ250</v>
      </c>
      <c r="K3777" s="76" t="str">
        <f t="shared" si="353"/>
        <v>PC525G4B</v>
      </c>
      <c r="L3777" s="281" t="e">
        <f>VLOOKUP(K3777,'Planilla de control'!#REF!,2,0)</f>
        <v>#REF!</v>
      </c>
      <c r="M3777" s="29" t="e">
        <f>IF(COUNTIF('Planilla de control'!#REF!,K3777)&gt;0,"SI","NO")</f>
        <v>#REF!</v>
      </c>
    </row>
    <row r="3778" spans="1:13" x14ac:dyDescent="0.3">
      <c r="A3778" s="3" t="s">
        <v>19</v>
      </c>
      <c r="B3778" s="3" t="s">
        <v>6323</v>
      </c>
      <c r="C3778" s="3"/>
      <c r="D3778" s="3"/>
      <c r="E3778" s="3"/>
      <c r="F3778" s="51" t="str">
        <f t="shared" si="348"/>
        <v>25G4</v>
      </c>
      <c r="G3778" s="51">
        <f t="shared" si="349"/>
        <v>4</v>
      </c>
      <c r="H3778" s="51">
        <f t="shared" si="350"/>
        <v>25</v>
      </c>
      <c r="I3778" s="51" t="str">
        <f t="shared" si="351"/>
        <v>G</v>
      </c>
      <c r="J3778" s="51" t="str">
        <f t="shared" si="352"/>
        <v>MQ250</v>
      </c>
      <c r="K3778" s="76" t="str">
        <f t="shared" si="353"/>
        <v>PC525G4C</v>
      </c>
      <c r="L3778" s="281" t="e">
        <f>VLOOKUP(K3778,'Planilla de control'!#REF!,2,0)</f>
        <v>#REF!</v>
      </c>
      <c r="M3778" s="29" t="e">
        <f>IF(COUNTIF('Planilla de control'!#REF!,K3778)&gt;0,"SI","NO")</f>
        <v>#REF!</v>
      </c>
    </row>
    <row r="3779" spans="1:13" x14ac:dyDescent="0.3">
      <c r="A3779" s="3" t="s">
        <v>19</v>
      </c>
      <c r="B3779" s="3" t="s">
        <v>6324</v>
      </c>
      <c r="C3779" s="3"/>
      <c r="D3779" s="3"/>
      <c r="E3779" s="3"/>
      <c r="F3779" s="51" t="str">
        <f t="shared" ref="F3779:F3842" si="354">IF(OR(LEN(B3779)=9,LEN(B3779)=5),MID(B3779,1,4),MID(B3779,1,5))</f>
        <v>25G4</v>
      </c>
      <c r="G3779" s="51">
        <f t="shared" ref="G3779:G3842" si="355">IF(MID(F3779,5,1)&lt;&gt;"",MID(F3779,4,2),MID(F3779,4,1))*1</f>
        <v>4</v>
      </c>
      <c r="H3779" s="51">
        <f t="shared" ref="H3779:H3842" si="356">+MID(B3779,1,2)*1</f>
        <v>25</v>
      </c>
      <c r="I3779" s="51" t="str">
        <f t="shared" ref="I3779:I3842" si="357">+MID(B3779,3,1)</f>
        <v>G</v>
      </c>
      <c r="J3779" s="51" t="str">
        <f t="shared" ref="J3779:J3842" si="358">HLOOKUP(A3779,$O$1:$U$2,2,0)</f>
        <v>MQ250</v>
      </c>
      <c r="K3779" s="76" t="str">
        <f t="shared" ref="K3779:K3842" si="359">CONCATENATE(A3779,B3779)</f>
        <v>PC525G4D</v>
      </c>
      <c r="L3779" s="281" t="e">
        <f>VLOOKUP(K3779,'Planilla de control'!#REF!,2,0)</f>
        <v>#REF!</v>
      </c>
      <c r="M3779" s="29" t="e">
        <f>IF(COUNTIF('Planilla de control'!#REF!,K3779)&gt;0,"SI","NO")</f>
        <v>#REF!</v>
      </c>
    </row>
    <row r="3780" spans="1:13" x14ac:dyDescent="0.3">
      <c r="A3780" s="3" t="s">
        <v>19</v>
      </c>
      <c r="B3780" s="3" t="s">
        <v>6325</v>
      </c>
      <c r="C3780" s="3"/>
      <c r="D3780" s="3"/>
      <c r="E3780" s="3"/>
      <c r="F3780" s="51" t="str">
        <f t="shared" si="354"/>
        <v>25G5</v>
      </c>
      <c r="G3780" s="51">
        <f t="shared" si="355"/>
        <v>5</v>
      </c>
      <c r="H3780" s="51">
        <f t="shared" si="356"/>
        <v>25</v>
      </c>
      <c r="I3780" s="51" t="str">
        <f t="shared" si="357"/>
        <v>G</v>
      </c>
      <c r="J3780" s="51" t="str">
        <f t="shared" si="358"/>
        <v>MQ250</v>
      </c>
      <c r="K3780" s="76" t="str">
        <f t="shared" si="359"/>
        <v>PC525G5A</v>
      </c>
      <c r="L3780" s="281" t="e">
        <f>VLOOKUP(K3780,'Planilla de control'!#REF!,2,0)</f>
        <v>#REF!</v>
      </c>
      <c r="M3780" s="29" t="e">
        <f>IF(COUNTIF('Planilla de control'!#REF!,K3780)&gt;0,"SI","NO")</f>
        <v>#REF!</v>
      </c>
    </row>
    <row r="3781" spans="1:13" x14ac:dyDescent="0.3">
      <c r="A3781" s="3" t="s">
        <v>19</v>
      </c>
      <c r="B3781" s="3" t="s">
        <v>6326</v>
      </c>
      <c r="C3781" s="3"/>
      <c r="D3781" s="3"/>
      <c r="E3781" s="3"/>
      <c r="F3781" s="51" t="str">
        <f t="shared" si="354"/>
        <v>25G5</v>
      </c>
      <c r="G3781" s="51">
        <f t="shared" si="355"/>
        <v>5</v>
      </c>
      <c r="H3781" s="51">
        <f t="shared" si="356"/>
        <v>25</v>
      </c>
      <c r="I3781" s="51" t="str">
        <f t="shared" si="357"/>
        <v>G</v>
      </c>
      <c r="J3781" s="51" t="str">
        <f t="shared" si="358"/>
        <v>MQ250</v>
      </c>
      <c r="K3781" s="76" t="str">
        <f t="shared" si="359"/>
        <v>PC525G5B</v>
      </c>
      <c r="L3781" s="281" t="e">
        <f>VLOOKUP(K3781,'Planilla de control'!#REF!,2,0)</f>
        <v>#REF!</v>
      </c>
      <c r="M3781" s="29" t="e">
        <f>IF(COUNTIF('Planilla de control'!#REF!,K3781)&gt;0,"SI","NO")</f>
        <v>#REF!</v>
      </c>
    </row>
    <row r="3782" spans="1:13" x14ac:dyDescent="0.3">
      <c r="A3782" s="3" t="s">
        <v>19</v>
      </c>
      <c r="B3782" s="3" t="s">
        <v>6327</v>
      </c>
      <c r="C3782" s="3"/>
      <c r="D3782" s="3"/>
      <c r="E3782" s="3"/>
      <c r="F3782" s="51" t="str">
        <f t="shared" si="354"/>
        <v>25G5</v>
      </c>
      <c r="G3782" s="51">
        <f t="shared" si="355"/>
        <v>5</v>
      </c>
      <c r="H3782" s="51">
        <f t="shared" si="356"/>
        <v>25</v>
      </c>
      <c r="I3782" s="51" t="str">
        <f t="shared" si="357"/>
        <v>G</v>
      </c>
      <c r="J3782" s="51" t="str">
        <f t="shared" si="358"/>
        <v>MQ250</v>
      </c>
      <c r="K3782" s="76" t="str">
        <f t="shared" si="359"/>
        <v>PC525G5C</v>
      </c>
      <c r="L3782" s="281" t="e">
        <f>VLOOKUP(K3782,'Planilla de control'!#REF!,2,0)</f>
        <v>#REF!</v>
      </c>
      <c r="M3782" s="29" t="e">
        <f>IF(COUNTIF('Planilla de control'!#REF!,K3782)&gt;0,"SI","NO")</f>
        <v>#REF!</v>
      </c>
    </row>
    <row r="3783" spans="1:13" x14ac:dyDescent="0.3">
      <c r="A3783" s="3" t="s">
        <v>19</v>
      </c>
      <c r="B3783" s="3" t="s">
        <v>6328</v>
      </c>
      <c r="C3783" s="3"/>
      <c r="D3783" s="3"/>
      <c r="E3783" s="3"/>
      <c r="F3783" s="51" t="str">
        <f t="shared" si="354"/>
        <v>25G5</v>
      </c>
      <c r="G3783" s="51">
        <f t="shared" si="355"/>
        <v>5</v>
      </c>
      <c r="H3783" s="51">
        <f t="shared" si="356"/>
        <v>25</v>
      </c>
      <c r="I3783" s="51" t="str">
        <f t="shared" si="357"/>
        <v>G</v>
      </c>
      <c r="J3783" s="51" t="str">
        <f t="shared" si="358"/>
        <v>MQ250</v>
      </c>
      <c r="K3783" s="76" t="str">
        <f t="shared" si="359"/>
        <v>PC525G5D</v>
      </c>
      <c r="L3783" s="281" t="e">
        <f>VLOOKUP(K3783,'Planilla de control'!#REF!,2,0)</f>
        <v>#REF!</v>
      </c>
      <c r="M3783" s="29" t="e">
        <f>IF(COUNTIF('Planilla de control'!#REF!,K3783)&gt;0,"SI","NO")</f>
        <v>#REF!</v>
      </c>
    </row>
    <row r="3784" spans="1:13" x14ac:dyDescent="0.3">
      <c r="A3784" s="3" t="s">
        <v>19</v>
      </c>
      <c r="B3784" s="3" t="s">
        <v>6329</v>
      </c>
      <c r="C3784" s="3"/>
      <c r="D3784" s="3"/>
      <c r="E3784" s="3"/>
      <c r="F3784" s="51" t="str">
        <f t="shared" si="354"/>
        <v>25G6</v>
      </c>
      <c r="G3784" s="51">
        <f t="shared" si="355"/>
        <v>6</v>
      </c>
      <c r="H3784" s="51">
        <f t="shared" si="356"/>
        <v>25</v>
      </c>
      <c r="I3784" s="51" t="str">
        <f t="shared" si="357"/>
        <v>G</v>
      </c>
      <c r="J3784" s="51" t="str">
        <f t="shared" si="358"/>
        <v>MQ250</v>
      </c>
      <c r="K3784" s="76" t="str">
        <f t="shared" si="359"/>
        <v>PC525G6A</v>
      </c>
      <c r="L3784" s="281" t="e">
        <f>VLOOKUP(K3784,'Planilla de control'!#REF!,2,0)</f>
        <v>#REF!</v>
      </c>
      <c r="M3784" s="29" t="e">
        <f>IF(COUNTIF('Planilla de control'!#REF!,K3784)&gt;0,"SI","NO")</f>
        <v>#REF!</v>
      </c>
    </row>
    <row r="3785" spans="1:13" x14ac:dyDescent="0.3">
      <c r="A3785" s="3" t="s">
        <v>19</v>
      </c>
      <c r="B3785" s="3" t="s">
        <v>6330</v>
      </c>
      <c r="C3785" s="3"/>
      <c r="D3785" s="3"/>
      <c r="E3785" s="3"/>
      <c r="F3785" s="51" t="str">
        <f t="shared" si="354"/>
        <v>25G6</v>
      </c>
      <c r="G3785" s="51">
        <f t="shared" si="355"/>
        <v>6</v>
      </c>
      <c r="H3785" s="51">
        <f t="shared" si="356"/>
        <v>25</v>
      </c>
      <c r="I3785" s="51" t="str">
        <f t="shared" si="357"/>
        <v>G</v>
      </c>
      <c r="J3785" s="51" t="str">
        <f t="shared" si="358"/>
        <v>MQ250</v>
      </c>
      <c r="K3785" s="76" t="str">
        <f t="shared" si="359"/>
        <v>PC525G6B</v>
      </c>
      <c r="L3785" s="281" t="e">
        <f>VLOOKUP(K3785,'Planilla de control'!#REF!,2,0)</f>
        <v>#REF!</v>
      </c>
      <c r="M3785" s="29" t="e">
        <f>IF(COUNTIF('Planilla de control'!#REF!,K3785)&gt;0,"SI","NO")</f>
        <v>#REF!</v>
      </c>
    </row>
    <row r="3786" spans="1:13" x14ac:dyDescent="0.3">
      <c r="A3786" s="3" t="s">
        <v>19</v>
      </c>
      <c r="B3786" s="3" t="s">
        <v>6331</v>
      </c>
      <c r="C3786" s="3"/>
      <c r="D3786" s="3"/>
      <c r="E3786" s="3"/>
      <c r="F3786" s="51" t="str">
        <f t="shared" si="354"/>
        <v>25G6</v>
      </c>
      <c r="G3786" s="51">
        <f t="shared" si="355"/>
        <v>6</v>
      </c>
      <c r="H3786" s="51">
        <f t="shared" si="356"/>
        <v>25</v>
      </c>
      <c r="I3786" s="51" t="str">
        <f t="shared" si="357"/>
        <v>G</v>
      </c>
      <c r="J3786" s="51" t="str">
        <f t="shared" si="358"/>
        <v>MQ250</v>
      </c>
      <c r="K3786" s="76" t="str">
        <f t="shared" si="359"/>
        <v>PC525G6C</v>
      </c>
      <c r="L3786" s="281" t="e">
        <f>VLOOKUP(K3786,'Planilla de control'!#REF!,2,0)</f>
        <v>#REF!</v>
      </c>
      <c r="M3786" s="29" t="e">
        <f>IF(COUNTIF('Planilla de control'!#REF!,K3786)&gt;0,"SI","NO")</f>
        <v>#REF!</v>
      </c>
    </row>
    <row r="3787" spans="1:13" x14ac:dyDescent="0.3">
      <c r="A3787" s="3" t="s">
        <v>19</v>
      </c>
      <c r="B3787" s="3" t="s">
        <v>6332</v>
      </c>
      <c r="C3787" s="3"/>
      <c r="D3787" s="3"/>
      <c r="E3787" s="3"/>
      <c r="F3787" s="51" t="str">
        <f t="shared" si="354"/>
        <v>25G6</v>
      </c>
      <c r="G3787" s="51">
        <f t="shared" si="355"/>
        <v>6</v>
      </c>
      <c r="H3787" s="51">
        <f t="shared" si="356"/>
        <v>25</v>
      </c>
      <c r="I3787" s="51" t="str">
        <f t="shared" si="357"/>
        <v>G</v>
      </c>
      <c r="J3787" s="51" t="str">
        <f t="shared" si="358"/>
        <v>MQ250</v>
      </c>
      <c r="K3787" s="76" t="str">
        <f t="shared" si="359"/>
        <v>PC525G6D</v>
      </c>
      <c r="L3787" s="281" t="e">
        <f>VLOOKUP(K3787,'Planilla de control'!#REF!,2,0)</f>
        <v>#REF!</v>
      </c>
      <c r="M3787" s="29" t="e">
        <f>IF(COUNTIF('Planilla de control'!#REF!,K3787)&gt;0,"SI","NO")</f>
        <v>#REF!</v>
      </c>
    </row>
    <row r="3788" spans="1:13" x14ac:dyDescent="0.3">
      <c r="A3788" s="3" t="s">
        <v>19</v>
      </c>
      <c r="B3788" s="3" t="s">
        <v>6333</v>
      </c>
      <c r="C3788" s="3"/>
      <c r="D3788" s="3"/>
      <c r="E3788" s="3"/>
      <c r="F3788" s="51" t="str">
        <f t="shared" si="354"/>
        <v>25G7</v>
      </c>
      <c r="G3788" s="51">
        <f t="shared" si="355"/>
        <v>7</v>
      </c>
      <c r="H3788" s="51">
        <f t="shared" si="356"/>
        <v>25</v>
      </c>
      <c r="I3788" s="51" t="str">
        <f t="shared" si="357"/>
        <v>G</v>
      </c>
      <c r="J3788" s="51" t="str">
        <f t="shared" si="358"/>
        <v>MQ250</v>
      </c>
      <c r="K3788" s="76" t="str">
        <f t="shared" si="359"/>
        <v>PC525G7A</v>
      </c>
      <c r="L3788" s="281" t="e">
        <f>VLOOKUP(K3788,'Planilla de control'!#REF!,2,0)</f>
        <v>#REF!</v>
      </c>
      <c r="M3788" s="29" t="e">
        <f>IF(COUNTIF('Planilla de control'!#REF!,K3788)&gt;0,"SI","NO")</f>
        <v>#REF!</v>
      </c>
    </row>
    <row r="3789" spans="1:13" x14ac:dyDescent="0.3">
      <c r="A3789" s="3" t="s">
        <v>19</v>
      </c>
      <c r="B3789" s="3" t="s">
        <v>6334</v>
      </c>
      <c r="C3789" s="3"/>
      <c r="D3789" s="3"/>
      <c r="E3789" s="3"/>
      <c r="F3789" s="51" t="str">
        <f t="shared" si="354"/>
        <v>25G7</v>
      </c>
      <c r="G3789" s="51">
        <f t="shared" si="355"/>
        <v>7</v>
      </c>
      <c r="H3789" s="51">
        <f t="shared" si="356"/>
        <v>25</v>
      </c>
      <c r="I3789" s="51" t="str">
        <f t="shared" si="357"/>
        <v>G</v>
      </c>
      <c r="J3789" s="51" t="str">
        <f t="shared" si="358"/>
        <v>MQ250</v>
      </c>
      <c r="K3789" s="76" t="str">
        <f t="shared" si="359"/>
        <v>PC525G7B</v>
      </c>
      <c r="L3789" s="281" t="e">
        <f>VLOOKUP(K3789,'Planilla de control'!#REF!,2,0)</f>
        <v>#REF!</v>
      </c>
      <c r="M3789" s="29" t="e">
        <f>IF(COUNTIF('Planilla de control'!#REF!,K3789)&gt;0,"SI","NO")</f>
        <v>#REF!</v>
      </c>
    </row>
    <row r="3790" spans="1:13" x14ac:dyDescent="0.3">
      <c r="A3790" s="3" t="s">
        <v>19</v>
      </c>
      <c r="B3790" s="3" t="s">
        <v>6335</v>
      </c>
      <c r="C3790" s="3"/>
      <c r="D3790" s="3"/>
      <c r="E3790" s="3" t="s">
        <v>81</v>
      </c>
      <c r="F3790" s="51" t="str">
        <f t="shared" si="354"/>
        <v>25G7</v>
      </c>
      <c r="G3790" s="51">
        <f t="shared" si="355"/>
        <v>7</v>
      </c>
      <c r="H3790" s="51">
        <f t="shared" si="356"/>
        <v>25</v>
      </c>
      <c r="I3790" s="51" t="str">
        <f t="shared" si="357"/>
        <v>G</v>
      </c>
      <c r="J3790" s="51" t="str">
        <f t="shared" si="358"/>
        <v>MQ250</v>
      </c>
      <c r="K3790" s="76" t="str">
        <f t="shared" si="359"/>
        <v>PC525G7C</v>
      </c>
      <c r="L3790" s="281" t="e">
        <f>VLOOKUP(K3790,'Planilla de control'!#REF!,2,0)</f>
        <v>#REF!</v>
      </c>
      <c r="M3790" s="29" t="e">
        <f>IF(COUNTIF('Planilla de control'!#REF!,K3790)&gt;0,"SI","NO")</f>
        <v>#REF!</v>
      </c>
    </row>
    <row r="3791" spans="1:13" x14ac:dyDescent="0.3">
      <c r="A3791" s="3" t="s">
        <v>19</v>
      </c>
      <c r="B3791" s="3" t="s">
        <v>6336</v>
      </c>
      <c r="C3791" s="3"/>
      <c r="D3791" s="3"/>
      <c r="E3791" s="3" t="s">
        <v>81</v>
      </c>
      <c r="F3791" s="51" t="str">
        <f t="shared" si="354"/>
        <v>25G7</v>
      </c>
      <c r="G3791" s="51">
        <f t="shared" si="355"/>
        <v>7</v>
      </c>
      <c r="H3791" s="51">
        <f t="shared" si="356"/>
        <v>25</v>
      </c>
      <c r="I3791" s="51" t="str">
        <f t="shared" si="357"/>
        <v>G</v>
      </c>
      <c r="J3791" s="51" t="str">
        <f t="shared" si="358"/>
        <v>MQ250</v>
      </c>
      <c r="K3791" s="76" t="str">
        <f t="shared" si="359"/>
        <v>PC525G7D</v>
      </c>
      <c r="L3791" s="281" t="e">
        <f>VLOOKUP(K3791,'Planilla de control'!#REF!,2,0)</f>
        <v>#REF!</v>
      </c>
      <c r="M3791" s="29" t="e">
        <f>IF(COUNTIF('Planilla de control'!#REF!,K3791)&gt;0,"SI","NO")</f>
        <v>#REF!</v>
      </c>
    </row>
    <row r="3792" spans="1:13" x14ac:dyDescent="0.3">
      <c r="A3792" s="3" t="s">
        <v>19</v>
      </c>
      <c r="B3792" s="3" t="s">
        <v>6337</v>
      </c>
      <c r="C3792" s="3"/>
      <c r="D3792" s="3"/>
      <c r="E3792" s="3"/>
      <c r="F3792" s="51" t="str">
        <f t="shared" si="354"/>
        <v>25G8</v>
      </c>
      <c r="G3792" s="51">
        <f t="shared" si="355"/>
        <v>8</v>
      </c>
      <c r="H3792" s="51">
        <f t="shared" si="356"/>
        <v>25</v>
      </c>
      <c r="I3792" s="51" t="str">
        <f t="shared" si="357"/>
        <v>G</v>
      </c>
      <c r="J3792" s="51" t="str">
        <f t="shared" si="358"/>
        <v>MQ250</v>
      </c>
      <c r="K3792" s="76" t="str">
        <f t="shared" si="359"/>
        <v>PC525G8A</v>
      </c>
      <c r="L3792" s="281" t="e">
        <f>VLOOKUP(K3792,'Planilla de control'!#REF!,2,0)</f>
        <v>#REF!</v>
      </c>
      <c r="M3792" s="29" t="e">
        <f>IF(COUNTIF('Planilla de control'!#REF!,K3792)&gt;0,"SI","NO")</f>
        <v>#REF!</v>
      </c>
    </row>
    <row r="3793" spans="1:13" x14ac:dyDescent="0.3">
      <c r="A3793" s="3" t="s">
        <v>19</v>
      </c>
      <c r="B3793" s="3" t="s">
        <v>6338</v>
      </c>
      <c r="C3793" s="3"/>
      <c r="D3793" s="3"/>
      <c r="E3793" s="3"/>
      <c r="F3793" s="51" t="str">
        <f t="shared" si="354"/>
        <v>25G8</v>
      </c>
      <c r="G3793" s="51">
        <f t="shared" si="355"/>
        <v>8</v>
      </c>
      <c r="H3793" s="51">
        <f t="shared" si="356"/>
        <v>25</v>
      </c>
      <c r="I3793" s="51" t="str">
        <f t="shared" si="357"/>
        <v>G</v>
      </c>
      <c r="J3793" s="51" t="str">
        <f t="shared" si="358"/>
        <v>MQ250</v>
      </c>
      <c r="K3793" s="76" t="str">
        <f t="shared" si="359"/>
        <v>PC525G8B</v>
      </c>
      <c r="L3793" s="281" t="e">
        <f>VLOOKUP(K3793,'Planilla de control'!#REF!,2,0)</f>
        <v>#REF!</v>
      </c>
      <c r="M3793" s="29" t="e">
        <f>IF(COUNTIF('Planilla de control'!#REF!,K3793)&gt;0,"SI","NO")</f>
        <v>#REF!</v>
      </c>
    </row>
    <row r="3794" spans="1:13" x14ac:dyDescent="0.3">
      <c r="A3794" s="3" t="s">
        <v>19</v>
      </c>
      <c r="B3794" s="3" t="s">
        <v>6339</v>
      </c>
      <c r="C3794" s="3"/>
      <c r="D3794" s="3"/>
      <c r="E3794" s="3"/>
      <c r="F3794" s="51" t="str">
        <f t="shared" si="354"/>
        <v>25G8</v>
      </c>
      <c r="G3794" s="51">
        <f t="shared" si="355"/>
        <v>8</v>
      </c>
      <c r="H3794" s="51">
        <f t="shared" si="356"/>
        <v>25</v>
      </c>
      <c r="I3794" s="51" t="str">
        <f t="shared" si="357"/>
        <v>G</v>
      </c>
      <c r="J3794" s="51" t="str">
        <f t="shared" si="358"/>
        <v>MQ250</v>
      </c>
      <c r="K3794" s="76" t="str">
        <f t="shared" si="359"/>
        <v>PC525G8C</v>
      </c>
      <c r="L3794" s="281" t="e">
        <f>VLOOKUP(K3794,'Planilla de control'!#REF!,2,0)</f>
        <v>#REF!</v>
      </c>
      <c r="M3794" s="29" t="e">
        <f>IF(COUNTIF('Planilla de control'!#REF!,K3794)&gt;0,"SI","NO")</f>
        <v>#REF!</v>
      </c>
    </row>
    <row r="3795" spans="1:13" x14ac:dyDescent="0.3">
      <c r="A3795" s="3" t="s">
        <v>19</v>
      </c>
      <c r="B3795" s="3" t="s">
        <v>6340</v>
      </c>
      <c r="C3795" s="3"/>
      <c r="D3795" s="3"/>
      <c r="E3795" s="3"/>
      <c r="F3795" s="51" t="str">
        <f t="shared" si="354"/>
        <v>25G8</v>
      </c>
      <c r="G3795" s="51">
        <f t="shared" si="355"/>
        <v>8</v>
      </c>
      <c r="H3795" s="51">
        <f t="shared" si="356"/>
        <v>25</v>
      </c>
      <c r="I3795" s="51" t="str">
        <f t="shared" si="357"/>
        <v>G</v>
      </c>
      <c r="J3795" s="51" t="str">
        <f t="shared" si="358"/>
        <v>MQ250</v>
      </c>
      <c r="K3795" s="76" t="str">
        <f t="shared" si="359"/>
        <v>PC525G8D</v>
      </c>
      <c r="L3795" s="281" t="e">
        <f>VLOOKUP(K3795,'Planilla de control'!#REF!,2,0)</f>
        <v>#REF!</v>
      </c>
      <c r="M3795" s="29" t="e">
        <f>IF(COUNTIF('Planilla de control'!#REF!,K3795)&gt;0,"SI","NO")</f>
        <v>#REF!</v>
      </c>
    </row>
    <row r="3796" spans="1:13" x14ac:dyDescent="0.3">
      <c r="A3796" s="3" t="s">
        <v>19</v>
      </c>
      <c r="B3796" s="3" t="s">
        <v>6341</v>
      </c>
      <c r="C3796" s="3"/>
      <c r="D3796" s="3"/>
      <c r="E3796" s="3"/>
      <c r="F3796" s="51" t="str">
        <f t="shared" si="354"/>
        <v>25G9</v>
      </c>
      <c r="G3796" s="51">
        <f t="shared" si="355"/>
        <v>9</v>
      </c>
      <c r="H3796" s="51">
        <f t="shared" si="356"/>
        <v>25</v>
      </c>
      <c r="I3796" s="51" t="str">
        <f t="shared" si="357"/>
        <v>G</v>
      </c>
      <c r="J3796" s="51" t="str">
        <f t="shared" si="358"/>
        <v>MQ250</v>
      </c>
      <c r="K3796" s="76" t="str">
        <f t="shared" si="359"/>
        <v>PC525G9A</v>
      </c>
      <c r="L3796" s="281" t="e">
        <f>VLOOKUP(K3796,'Planilla de control'!#REF!,2,0)</f>
        <v>#REF!</v>
      </c>
      <c r="M3796" s="29" t="e">
        <f>IF(COUNTIF('Planilla de control'!#REF!,K3796)&gt;0,"SI","NO")</f>
        <v>#REF!</v>
      </c>
    </row>
    <row r="3797" spans="1:13" x14ac:dyDescent="0.3">
      <c r="A3797" s="3" t="s">
        <v>19</v>
      </c>
      <c r="B3797" s="3" t="s">
        <v>6342</v>
      </c>
      <c r="C3797" s="3"/>
      <c r="D3797" s="3"/>
      <c r="E3797" s="3"/>
      <c r="F3797" s="51" t="str">
        <f t="shared" si="354"/>
        <v>25G9</v>
      </c>
      <c r="G3797" s="51">
        <f t="shared" si="355"/>
        <v>9</v>
      </c>
      <c r="H3797" s="51">
        <f t="shared" si="356"/>
        <v>25</v>
      </c>
      <c r="I3797" s="51" t="str">
        <f t="shared" si="357"/>
        <v>G</v>
      </c>
      <c r="J3797" s="51" t="str">
        <f t="shared" si="358"/>
        <v>MQ250</v>
      </c>
      <c r="K3797" s="76" t="str">
        <f t="shared" si="359"/>
        <v>PC525G9B</v>
      </c>
      <c r="L3797" s="281" t="e">
        <f>VLOOKUP(K3797,'Planilla de control'!#REF!,2,0)</f>
        <v>#REF!</v>
      </c>
      <c r="M3797" s="29" t="e">
        <f>IF(COUNTIF('Planilla de control'!#REF!,K3797)&gt;0,"SI","NO")</f>
        <v>#REF!</v>
      </c>
    </row>
    <row r="3798" spans="1:13" x14ac:dyDescent="0.3">
      <c r="A3798" s="3" t="s">
        <v>19</v>
      </c>
      <c r="B3798" s="3" t="s">
        <v>6343</v>
      </c>
      <c r="C3798" s="3"/>
      <c r="D3798" s="3"/>
      <c r="E3798" s="3"/>
      <c r="F3798" s="51" t="str">
        <f t="shared" si="354"/>
        <v>25G9</v>
      </c>
      <c r="G3798" s="51">
        <f t="shared" si="355"/>
        <v>9</v>
      </c>
      <c r="H3798" s="51">
        <f t="shared" si="356"/>
        <v>25</v>
      </c>
      <c r="I3798" s="51" t="str">
        <f t="shared" si="357"/>
        <v>G</v>
      </c>
      <c r="J3798" s="51" t="str">
        <f t="shared" si="358"/>
        <v>MQ250</v>
      </c>
      <c r="K3798" s="76" t="str">
        <f t="shared" si="359"/>
        <v>PC525G9C</v>
      </c>
      <c r="L3798" s="281" t="e">
        <f>VLOOKUP(K3798,'Planilla de control'!#REF!,2,0)</f>
        <v>#REF!</v>
      </c>
      <c r="M3798" s="29" t="e">
        <f>IF(COUNTIF('Planilla de control'!#REF!,K3798)&gt;0,"SI","NO")</f>
        <v>#REF!</v>
      </c>
    </row>
    <row r="3799" spans="1:13" x14ac:dyDescent="0.3">
      <c r="A3799" s="3" t="s">
        <v>19</v>
      </c>
      <c r="B3799" s="3" t="s">
        <v>6344</v>
      </c>
      <c r="C3799" s="3"/>
      <c r="D3799" s="3"/>
      <c r="E3799" s="3"/>
      <c r="F3799" s="51" t="str">
        <f t="shared" si="354"/>
        <v>25G9</v>
      </c>
      <c r="G3799" s="51">
        <f t="shared" si="355"/>
        <v>9</v>
      </c>
      <c r="H3799" s="51">
        <f t="shared" si="356"/>
        <v>25</v>
      </c>
      <c r="I3799" s="51" t="str">
        <f t="shared" si="357"/>
        <v>G</v>
      </c>
      <c r="J3799" s="51" t="str">
        <f t="shared" si="358"/>
        <v>MQ250</v>
      </c>
      <c r="K3799" s="76" t="str">
        <f t="shared" si="359"/>
        <v>PC525G9D</v>
      </c>
      <c r="L3799" s="281" t="e">
        <f>VLOOKUP(K3799,'Planilla de control'!#REF!,2,0)</f>
        <v>#REF!</v>
      </c>
      <c r="M3799" s="29" t="e">
        <f>IF(COUNTIF('Planilla de control'!#REF!,K3799)&gt;0,"SI","NO")</f>
        <v>#REF!</v>
      </c>
    </row>
    <row r="3800" spans="1:13" x14ac:dyDescent="0.3">
      <c r="A3800" s="3" t="s">
        <v>19</v>
      </c>
      <c r="B3800" s="3" t="s">
        <v>6345</v>
      </c>
      <c r="C3800" s="3"/>
      <c r="D3800" s="3"/>
      <c r="E3800" s="3"/>
      <c r="F3800" s="51" t="str">
        <f t="shared" si="354"/>
        <v>25H1</v>
      </c>
      <c r="G3800" s="51">
        <f t="shared" si="355"/>
        <v>1</v>
      </c>
      <c r="H3800" s="51">
        <f t="shared" si="356"/>
        <v>25</v>
      </c>
      <c r="I3800" s="51" t="str">
        <f t="shared" si="357"/>
        <v>H</v>
      </c>
      <c r="J3800" s="51" t="str">
        <f t="shared" si="358"/>
        <v>MQ250</v>
      </c>
      <c r="K3800" s="76" t="str">
        <f t="shared" si="359"/>
        <v>PC525H1A</v>
      </c>
      <c r="L3800" s="281" t="e">
        <f>VLOOKUP(K3800,'Planilla de control'!#REF!,2,0)</f>
        <v>#REF!</v>
      </c>
      <c r="M3800" s="29" t="e">
        <f>IF(COUNTIF('Planilla de control'!#REF!,K3800)&gt;0,"SI","NO")</f>
        <v>#REF!</v>
      </c>
    </row>
    <row r="3801" spans="1:13" x14ac:dyDescent="0.3">
      <c r="A3801" s="3" t="s">
        <v>19</v>
      </c>
      <c r="B3801" s="3" t="s">
        <v>6346</v>
      </c>
      <c r="C3801" s="3"/>
      <c r="D3801" s="3"/>
      <c r="E3801" s="3"/>
      <c r="F3801" s="51" t="str">
        <f t="shared" si="354"/>
        <v>25H1</v>
      </c>
      <c r="G3801" s="51">
        <f t="shared" si="355"/>
        <v>1</v>
      </c>
      <c r="H3801" s="51">
        <f t="shared" si="356"/>
        <v>25</v>
      </c>
      <c r="I3801" s="51" t="str">
        <f t="shared" si="357"/>
        <v>H</v>
      </c>
      <c r="J3801" s="51" t="str">
        <f t="shared" si="358"/>
        <v>MQ250</v>
      </c>
      <c r="K3801" s="76" t="str">
        <f t="shared" si="359"/>
        <v>PC525H1B</v>
      </c>
      <c r="L3801" s="281" t="e">
        <f>VLOOKUP(K3801,'Planilla de control'!#REF!,2,0)</f>
        <v>#REF!</v>
      </c>
      <c r="M3801" s="29" t="e">
        <f>IF(COUNTIF('Planilla de control'!#REF!,K3801)&gt;0,"SI","NO")</f>
        <v>#REF!</v>
      </c>
    </row>
    <row r="3802" spans="1:13" x14ac:dyDescent="0.3">
      <c r="A3802" s="3" t="s">
        <v>19</v>
      </c>
      <c r="B3802" s="3" t="s">
        <v>6347</v>
      </c>
      <c r="C3802" s="3"/>
      <c r="D3802" s="3"/>
      <c r="E3802" s="3"/>
      <c r="F3802" s="51" t="str">
        <f t="shared" si="354"/>
        <v>25H1</v>
      </c>
      <c r="G3802" s="51">
        <f t="shared" si="355"/>
        <v>1</v>
      </c>
      <c r="H3802" s="51">
        <f t="shared" si="356"/>
        <v>25</v>
      </c>
      <c r="I3802" s="51" t="str">
        <f t="shared" si="357"/>
        <v>H</v>
      </c>
      <c r="J3802" s="51" t="str">
        <f t="shared" si="358"/>
        <v>MQ250</v>
      </c>
      <c r="K3802" s="76" t="str">
        <f t="shared" si="359"/>
        <v>PC525H1C</v>
      </c>
      <c r="L3802" s="281" t="e">
        <f>VLOOKUP(K3802,'Planilla de control'!#REF!,2,0)</f>
        <v>#REF!</v>
      </c>
      <c r="M3802" s="29" t="e">
        <f>IF(COUNTIF('Planilla de control'!#REF!,K3802)&gt;0,"SI","NO")</f>
        <v>#REF!</v>
      </c>
    </row>
    <row r="3803" spans="1:13" x14ac:dyDescent="0.3">
      <c r="A3803" s="3" t="s">
        <v>19</v>
      </c>
      <c r="B3803" s="3" t="s">
        <v>6348</v>
      </c>
      <c r="C3803" s="3"/>
      <c r="D3803" s="3"/>
      <c r="E3803" s="3"/>
      <c r="F3803" s="51" t="str">
        <f t="shared" si="354"/>
        <v>25H1</v>
      </c>
      <c r="G3803" s="51">
        <f t="shared" si="355"/>
        <v>1</v>
      </c>
      <c r="H3803" s="51">
        <f t="shared" si="356"/>
        <v>25</v>
      </c>
      <c r="I3803" s="51" t="str">
        <f t="shared" si="357"/>
        <v>H</v>
      </c>
      <c r="J3803" s="51" t="str">
        <f t="shared" si="358"/>
        <v>MQ250</v>
      </c>
      <c r="K3803" s="76" t="str">
        <f t="shared" si="359"/>
        <v>PC525H1D</v>
      </c>
      <c r="L3803" s="281" t="e">
        <f>VLOOKUP(K3803,'Planilla de control'!#REF!,2,0)</f>
        <v>#REF!</v>
      </c>
      <c r="M3803" s="29" t="e">
        <f>IF(COUNTIF('Planilla de control'!#REF!,K3803)&gt;0,"SI","NO")</f>
        <v>#REF!</v>
      </c>
    </row>
    <row r="3804" spans="1:13" x14ac:dyDescent="0.3">
      <c r="A3804" s="3" t="s">
        <v>19</v>
      </c>
      <c r="B3804" s="3" t="s">
        <v>6349</v>
      </c>
      <c r="C3804" s="3"/>
      <c r="D3804" s="3"/>
      <c r="E3804" s="3"/>
      <c r="F3804" s="51" t="str">
        <f t="shared" si="354"/>
        <v>25H2</v>
      </c>
      <c r="G3804" s="51">
        <f t="shared" si="355"/>
        <v>2</v>
      </c>
      <c r="H3804" s="51">
        <f t="shared" si="356"/>
        <v>25</v>
      </c>
      <c r="I3804" s="51" t="str">
        <f t="shared" si="357"/>
        <v>H</v>
      </c>
      <c r="J3804" s="51" t="str">
        <f t="shared" si="358"/>
        <v>MQ250</v>
      </c>
      <c r="K3804" s="76" t="str">
        <f t="shared" si="359"/>
        <v>PC525H2A</v>
      </c>
      <c r="L3804" s="281" t="e">
        <f>VLOOKUP(K3804,'Planilla de control'!#REF!,2,0)</f>
        <v>#REF!</v>
      </c>
      <c r="M3804" s="29" t="e">
        <f>IF(COUNTIF('Planilla de control'!#REF!,K3804)&gt;0,"SI","NO")</f>
        <v>#REF!</v>
      </c>
    </row>
    <row r="3805" spans="1:13" x14ac:dyDescent="0.3">
      <c r="A3805" s="3" t="s">
        <v>19</v>
      </c>
      <c r="B3805" s="3" t="s">
        <v>6350</v>
      </c>
      <c r="C3805" s="3"/>
      <c r="D3805" s="3"/>
      <c r="E3805" s="3"/>
      <c r="F3805" s="51" t="str">
        <f t="shared" si="354"/>
        <v>25H2</v>
      </c>
      <c r="G3805" s="51">
        <f t="shared" si="355"/>
        <v>2</v>
      </c>
      <c r="H3805" s="51">
        <f t="shared" si="356"/>
        <v>25</v>
      </c>
      <c r="I3805" s="51" t="str">
        <f t="shared" si="357"/>
        <v>H</v>
      </c>
      <c r="J3805" s="51" t="str">
        <f t="shared" si="358"/>
        <v>MQ250</v>
      </c>
      <c r="K3805" s="76" t="str">
        <f t="shared" si="359"/>
        <v>PC525H2B</v>
      </c>
      <c r="L3805" s="281" t="e">
        <f>VLOOKUP(K3805,'Planilla de control'!#REF!,2,0)</f>
        <v>#REF!</v>
      </c>
      <c r="M3805" s="29" t="e">
        <f>IF(COUNTIF('Planilla de control'!#REF!,K3805)&gt;0,"SI","NO")</f>
        <v>#REF!</v>
      </c>
    </row>
    <row r="3806" spans="1:13" x14ac:dyDescent="0.3">
      <c r="A3806" s="3" t="s">
        <v>19</v>
      </c>
      <c r="B3806" s="3" t="s">
        <v>6351</v>
      </c>
      <c r="C3806" s="3"/>
      <c r="D3806" s="3"/>
      <c r="E3806" s="3"/>
      <c r="F3806" s="51" t="str">
        <f t="shared" si="354"/>
        <v>25H2</v>
      </c>
      <c r="G3806" s="51">
        <f t="shared" si="355"/>
        <v>2</v>
      </c>
      <c r="H3806" s="51">
        <f t="shared" si="356"/>
        <v>25</v>
      </c>
      <c r="I3806" s="51" t="str">
        <f t="shared" si="357"/>
        <v>H</v>
      </c>
      <c r="J3806" s="51" t="str">
        <f t="shared" si="358"/>
        <v>MQ250</v>
      </c>
      <c r="K3806" s="76" t="str">
        <f t="shared" si="359"/>
        <v>PC525H2C</v>
      </c>
      <c r="L3806" s="281" t="e">
        <f>VLOOKUP(K3806,'Planilla de control'!#REF!,2,0)</f>
        <v>#REF!</v>
      </c>
      <c r="M3806" s="29" t="e">
        <f>IF(COUNTIF('Planilla de control'!#REF!,K3806)&gt;0,"SI","NO")</f>
        <v>#REF!</v>
      </c>
    </row>
    <row r="3807" spans="1:13" x14ac:dyDescent="0.3">
      <c r="A3807" s="3" t="s">
        <v>19</v>
      </c>
      <c r="B3807" s="3" t="s">
        <v>6352</v>
      </c>
      <c r="C3807" s="3"/>
      <c r="D3807" s="3"/>
      <c r="E3807" s="3"/>
      <c r="F3807" s="51" t="str">
        <f t="shared" si="354"/>
        <v>25H2</v>
      </c>
      <c r="G3807" s="51">
        <f t="shared" si="355"/>
        <v>2</v>
      </c>
      <c r="H3807" s="51">
        <f t="shared" si="356"/>
        <v>25</v>
      </c>
      <c r="I3807" s="51" t="str">
        <f t="shared" si="357"/>
        <v>H</v>
      </c>
      <c r="J3807" s="51" t="str">
        <f t="shared" si="358"/>
        <v>MQ250</v>
      </c>
      <c r="K3807" s="76" t="str">
        <f t="shared" si="359"/>
        <v>PC525H2D</v>
      </c>
      <c r="L3807" s="281" t="e">
        <f>VLOOKUP(K3807,'Planilla de control'!#REF!,2,0)</f>
        <v>#REF!</v>
      </c>
      <c r="M3807" s="29" t="e">
        <f>IF(COUNTIF('Planilla de control'!#REF!,K3807)&gt;0,"SI","NO")</f>
        <v>#REF!</v>
      </c>
    </row>
    <row r="3808" spans="1:13" x14ac:dyDescent="0.3">
      <c r="A3808" s="3" t="s">
        <v>19</v>
      </c>
      <c r="B3808" s="3" t="s">
        <v>6353</v>
      </c>
      <c r="C3808" s="3"/>
      <c r="D3808" s="3"/>
      <c r="E3808" s="3"/>
      <c r="F3808" s="51" t="str">
        <f t="shared" si="354"/>
        <v>25H3</v>
      </c>
      <c r="G3808" s="51">
        <f t="shared" si="355"/>
        <v>3</v>
      </c>
      <c r="H3808" s="51">
        <f t="shared" si="356"/>
        <v>25</v>
      </c>
      <c r="I3808" s="51" t="str">
        <f t="shared" si="357"/>
        <v>H</v>
      </c>
      <c r="J3808" s="51" t="str">
        <f t="shared" si="358"/>
        <v>MQ250</v>
      </c>
      <c r="K3808" s="76" t="str">
        <f t="shared" si="359"/>
        <v>PC525H3A</v>
      </c>
      <c r="L3808" s="281" t="e">
        <f>VLOOKUP(K3808,'Planilla de control'!#REF!,2,0)</f>
        <v>#REF!</v>
      </c>
      <c r="M3808" s="29" t="e">
        <f>IF(COUNTIF('Planilla de control'!#REF!,K3808)&gt;0,"SI","NO")</f>
        <v>#REF!</v>
      </c>
    </row>
    <row r="3809" spans="1:13" x14ac:dyDescent="0.3">
      <c r="A3809" s="3" t="s">
        <v>19</v>
      </c>
      <c r="B3809" s="3" t="s">
        <v>6354</v>
      </c>
      <c r="C3809" s="3"/>
      <c r="D3809" s="3"/>
      <c r="E3809" s="3"/>
      <c r="F3809" s="51" t="str">
        <f t="shared" si="354"/>
        <v>25H3</v>
      </c>
      <c r="G3809" s="51">
        <f t="shared" si="355"/>
        <v>3</v>
      </c>
      <c r="H3809" s="51">
        <f t="shared" si="356"/>
        <v>25</v>
      </c>
      <c r="I3809" s="51" t="str">
        <f t="shared" si="357"/>
        <v>H</v>
      </c>
      <c r="J3809" s="51" t="str">
        <f t="shared" si="358"/>
        <v>MQ250</v>
      </c>
      <c r="K3809" s="76" t="str">
        <f t="shared" si="359"/>
        <v>PC525H3B</v>
      </c>
      <c r="L3809" s="281" t="e">
        <f>VLOOKUP(K3809,'Planilla de control'!#REF!,2,0)</f>
        <v>#REF!</v>
      </c>
      <c r="M3809" s="29" t="e">
        <f>IF(COUNTIF('Planilla de control'!#REF!,K3809)&gt;0,"SI","NO")</f>
        <v>#REF!</v>
      </c>
    </row>
    <row r="3810" spans="1:13" x14ac:dyDescent="0.3">
      <c r="A3810" s="3" t="s">
        <v>19</v>
      </c>
      <c r="B3810" s="3" t="s">
        <v>6355</v>
      </c>
      <c r="C3810" s="3"/>
      <c r="D3810" s="3"/>
      <c r="E3810" s="3"/>
      <c r="F3810" s="51" t="str">
        <f t="shared" si="354"/>
        <v>25H3</v>
      </c>
      <c r="G3810" s="51">
        <f t="shared" si="355"/>
        <v>3</v>
      </c>
      <c r="H3810" s="51">
        <f t="shared" si="356"/>
        <v>25</v>
      </c>
      <c r="I3810" s="51" t="str">
        <f t="shared" si="357"/>
        <v>H</v>
      </c>
      <c r="J3810" s="51" t="str">
        <f t="shared" si="358"/>
        <v>MQ250</v>
      </c>
      <c r="K3810" s="76" t="str">
        <f t="shared" si="359"/>
        <v>PC525H3C</v>
      </c>
      <c r="L3810" s="281" t="e">
        <f>VLOOKUP(K3810,'Planilla de control'!#REF!,2,0)</f>
        <v>#REF!</v>
      </c>
      <c r="M3810" s="29" t="e">
        <f>IF(COUNTIF('Planilla de control'!#REF!,K3810)&gt;0,"SI","NO")</f>
        <v>#REF!</v>
      </c>
    </row>
    <row r="3811" spans="1:13" x14ac:dyDescent="0.3">
      <c r="A3811" s="3" t="s">
        <v>19</v>
      </c>
      <c r="B3811" s="3" t="s">
        <v>6356</v>
      </c>
      <c r="C3811" s="3"/>
      <c r="D3811" s="3"/>
      <c r="E3811" s="3"/>
      <c r="F3811" s="51" t="str">
        <f t="shared" si="354"/>
        <v>25H3</v>
      </c>
      <c r="G3811" s="51">
        <f t="shared" si="355"/>
        <v>3</v>
      </c>
      <c r="H3811" s="51">
        <f t="shared" si="356"/>
        <v>25</v>
      </c>
      <c r="I3811" s="51" t="str">
        <f t="shared" si="357"/>
        <v>H</v>
      </c>
      <c r="J3811" s="51" t="str">
        <f t="shared" si="358"/>
        <v>MQ250</v>
      </c>
      <c r="K3811" s="76" t="str">
        <f t="shared" si="359"/>
        <v>PC525H3D</v>
      </c>
      <c r="L3811" s="281" t="e">
        <f>VLOOKUP(K3811,'Planilla de control'!#REF!,2,0)</f>
        <v>#REF!</v>
      </c>
      <c r="M3811" s="29" t="e">
        <f>IF(COUNTIF('Planilla de control'!#REF!,K3811)&gt;0,"SI","NO")</f>
        <v>#REF!</v>
      </c>
    </row>
    <row r="3812" spans="1:13" x14ac:dyDescent="0.3">
      <c r="A3812" s="3" t="s">
        <v>19</v>
      </c>
      <c r="B3812" s="3" t="s">
        <v>6357</v>
      </c>
      <c r="C3812" s="3"/>
      <c r="D3812" s="3"/>
      <c r="E3812" s="3"/>
      <c r="F3812" s="51" t="str">
        <f t="shared" si="354"/>
        <v>25H4</v>
      </c>
      <c r="G3812" s="51">
        <f t="shared" si="355"/>
        <v>4</v>
      </c>
      <c r="H3812" s="51">
        <f t="shared" si="356"/>
        <v>25</v>
      </c>
      <c r="I3812" s="51" t="str">
        <f t="shared" si="357"/>
        <v>H</v>
      </c>
      <c r="J3812" s="51" t="str">
        <f t="shared" si="358"/>
        <v>MQ250</v>
      </c>
      <c r="K3812" s="76" t="str">
        <f t="shared" si="359"/>
        <v>PC525H4A</v>
      </c>
      <c r="L3812" s="281" t="e">
        <f>VLOOKUP(K3812,'Planilla de control'!#REF!,2,0)</f>
        <v>#REF!</v>
      </c>
      <c r="M3812" s="29" t="e">
        <f>IF(COUNTIF('Planilla de control'!#REF!,K3812)&gt;0,"SI","NO")</f>
        <v>#REF!</v>
      </c>
    </row>
    <row r="3813" spans="1:13" x14ac:dyDescent="0.3">
      <c r="A3813" s="3" t="s">
        <v>19</v>
      </c>
      <c r="B3813" s="3" t="s">
        <v>6358</v>
      </c>
      <c r="C3813" s="3"/>
      <c r="D3813" s="3"/>
      <c r="E3813" s="3"/>
      <c r="F3813" s="51" t="str">
        <f t="shared" si="354"/>
        <v>25H4</v>
      </c>
      <c r="G3813" s="51">
        <f t="shared" si="355"/>
        <v>4</v>
      </c>
      <c r="H3813" s="51">
        <f t="shared" si="356"/>
        <v>25</v>
      </c>
      <c r="I3813" s="51" t="str">
        <f t="shared" si="357"/>
        <v>H</v>
      </c>
      <c r="J3813" s="51" t="str">
        <f t="shared" si="358"/>
        <v>MQ250</v>
      </c>
      <c r="K3813" s="76" t="str">
        <f t="shared" si="359"/>
        <v>PC525H4B</v>
      </c>
      <c r="L3813" s="281" t="e">
        <f>VLOOKUP(K3813,'Planilla de control'!#REF!,2,0)</f>
        <v>#REF!</v>
      </c>
      <c r="M3813" s="29" t="e">
        <f>IF(COUNTIF('Planilla de control'!#REF!,K3813)&gt;0,"SI","NO")</f>
        <v>#REF!</v>
      </c>
    </row>
    <row r="3814" spans="1:13" x14ac:dyDescent="0.3">
      <c r="A3814" s="3" t="s">
        <v>19</v>
      </c>
      <c r="B3814" s="3" t="s">
        <v>6359</v>
      </c>
      <c r="C3814" s="3"/>
      <c r="D3814" s="3"/>
      <c r="E3814" s="3"/>
      <c r="F3814" s="51" t="str">
        <f t="shared" si="354"/>
        <v>25H4</v>
      </c>
      <c r="G3814" s="51">
        <f t="shared" si="355"/>
        <v>4</v>
      </c>
      <c r="H3814" s="51">
        <f t="shared" si="356"/>
        <v>25</v>
      </c>
      <c r="I3814" s="51" t="str">
        <f t="shared" si="357"/>
        <v>H</v>
      </c>
      <c r="J3814" s="51" t="str">
        <f t="shared" si="358"/>
        <v>MQ250</v>
      </c>
      <c r="K3814" s="76" t="str">
        <f t="shared" si="359"/>
        <v>PC525H4C</v>
      </c>
      <c r="L3814" s="281" t="e">
        <f>VLOOKUP(K3814,'Planilla de control'!#REF!,2,0)</f>
        <v>#REF!</v>
      </c>
      <c r="M3814" s="29" t="e">
        <f>IF(COUNTIF('Planilla de control'!#REF!,K3814)&gt;0,"SI","NO")</f>
        <v>#REF!</v>
      </c>
    </row>
    <row r="3815" spans="1:13" x14ac:dyDescent="0.3">
      <c r="A3815" s="3" t="s">
        <v>19</v>
      </c>
      <c r="B3815" s="3" t="s">
        <v>6360</v>
      </c>
      <c r="C3815" s="3"/>
      <c r="D3815" s="3"/>
      <c r="E3815" s="3"/>
      <c r="F3815" s="51" t="str">
        <f t="shared" si="354"/>
        <v>25H4</v>
      </c>
      <c r="G3815" s="51">
        <f t="shared" si="355"/>
        <v>4</v>
      </c>
      <c r="H3815" s="51">
        <f t="shared" si="356"/>
        <v>25</v>
      </c>
      <c r="I3815" s="51" t="str">
        <f t="shared" si="357"/>
        <v>H</v>
      </c>
      <c r="J3815" s="51" t="str">
        <f t="shared" si="358"/>
        <v>MQ250</v>
      </c>
      <c r="K3815" s="76" t="str">
        <f t="shared" si="359"/>
        <v>PC525H4D</v>
      </c>
      <c r="L3815" s="281" t="e">
        <f>VLOOKUP(K3815,'Planilla de control'!#REF!,2,0)</f>
        <v>#REF!</v>
      </c>
      <c r="M3815" s="29" t="e">
        <f>IF(COUNTIF('Planilla de control'!#REF!,K3815)&gt;0,"SI","NO")</f>
        <v>#REF!</v>
      </c>
    </row>
    <row r="3816" spans="1:13" x14ac:dyDescent="0.3">
      <c r="A3816" s="3" t="s">
        <v>19</v>
      </c>
      <c r="B3816" s="3" t="s">
        <v>6361</v>
      </c>
      <c r="C3816" s="3"/>
      <c r="D3816" s="3"/>
      <c r="E3816" s="3"/>
      <c r="F3816" s="51" t="str">
        <f t="shared" si="354"/>
        <v>25H5</v>
      </c>
      <c r="G3816" s="51">
        <f t="shared" si="355"/>
        <v>5</v>
      </c>
      <c r="H3816" s="51">
        <f t="shared" si="356"/>
        <v>25</v>
      </c>
      <c r="I3816" s="51" t="str">
        <f t="shared" si="357"/>
        <v>H</v>
      </c>
      <c r="J3816" s="51" t="str">
        <f t="shared" si="358"/>
        <v>MQ250</v>
      </c>
      <c r="K3816" s="76" t="str">
        <f t="shared" si="359"/>
        <v>PC525H5A</v>
      </c>
      <c r="L3816" s="281" t="e">
        <f>VLOOKUP(K3816,'Planilla de control'!#REF!,2,0)</f>
        <v>#REF!</v>
      </c>
      <c r="M3816" s="29" t="e">
        <f>IF(COUNTIF('Planilla de control'!#REF!,K3816)&gt;0,"SI","NO")</f>
        <v>#REF!</v>
      </c>
    </row>
    <row r="3817" spans="1:13" x14ac:dyDescent="0.3">
      <c r="A3817" s="3" t="s">
        <v>19</v>
      </c>
      <c r="B3817" s="3" t="s">
        <v>6362</v>
      </c>
      <c r="C3817" s="3"/>
      <c r="D3817" s="3"/>
      <c r="E3817" s="3"/>
      <c r="F3817" s="51" t="str">
        <f t="shared" si="354"/>
        <v>25H5</v>
      </c>
      <c r="G3817" s="51">
        <f t="shared" si="355"/>
        <v>5</v>
      </c>
      <c r="H3817" s="51">
        <f t="shared" si="356"/>
        <v>25</v>
      </c>
      <c r="I3817" s="51" t="str">
        <f t="shared" si="357"/>
        <v>H</v>
      </c>
      <c r="J3817" s="51" t="str">
        <f t="shared" si="358"/>
        <v>MQ250</v>
      </c>
      <c r="K3817" s="76" t="str">
        <f t="shared" si="359"/>
        <v>PC525H5B</v>
      </c>
      <c r="L3817" s="281" t="e">
        <f>VLOOKUP(K3817,'Planilla de control'!#REF!,2,0)</f>
        <v>#REF!</v>
      </c>
      <c r="M3817" s="29" t="e">
        <f>IF(COUNTIF('Planilla de control'!#REF!,K3817)&gt;0,"SI","NO")</f>
        <v>#REF!</v>
      </c>
    </row>
    <row r="3818" spans="1:13" x14ac:dyDescent="0.3">
      <c r="A3818" s="3" t="s">
        <v>19</v>
      </c>
      <c r="B3818" s="3" t="s">
        <v>6363</v>
      </c>
      <c r="C3818" s="3"/>
      <c r="D3818" s="3"/>
      <c r="E3818" s="3"/>
      <c r="F3818" s="51" t="str">
        <f t="shared" si="354"/>
        <v>25H5</v>
      </c>
      <c r="G3818" s="51">
        <f t="shared" si="355"/>
        <v>5</v>
      </c>
      <c r="H3818" s="51">
        <f t="shared" si="356"/>
        <v>25</v>
      </c>
      <c r="I3818" s="51" t="str">
        <f t="shared" si="357"/>
        <v>H</v>
      </c>
      <c r="J3818" s="51" t="str">
        <f t="shared" si="358"/>
        <v>MQ250</v>
      </c>
      <c r="K3818" s="76" t="str">
        <f t="shared" si="359"/>
        <v>PC525H5C</v>
      </c>
      <c r="L3818" s="281" t="e">
        <f>VLOOKUP(K3818,'Planilla de control'!#REF!,2,0)</f>
        <v>#REF!</v>
      </c>
      <c r="M3818" s="29" t="e">
        <f>IF(COUNTIF('Planilla de control'!#REF!,K3818)&gt;0,"SI","NO")</f>
        <v>#REF!</v>
      </c>
    </row>
    <row r="3819" spans="1:13" x14ac:dyDescent="0.3">
      <c r="A3819" s="3" t="s">
        <v>19</v>
      </c>
      <c r="B3819" s="3" t="s">
        <v>6364</v>
      </c>
      <c r="C3819" s="3"/>
      <c r="D3819" s="3"/>
      <c r="E3819" s="3"/>
      <c r="F3819" s="51" t="str">
        <f t="shared" si="354"/>
        <v>25H5</v>
      </c>
      <c r="G3819" s="51">
        <f t="shared" si="355"/>
        <v>5</v>
      </c>
      <c r="H3819" s="51">
        <f t="shared" si="356"/>
        <v>25</v>
      </c>
      <c r="I3819" s="51" t="str">
        <f t="shared" si="357"/>
        <v>H</v>
      </c>
      <c r="J3819" s="51" t="str">
        <f t="shared" si="358"/>
        <v>MQ250</v>
      </c>
      <c r="K3819" s="76" t="str">
        <f t="shared" si="359"/>
        <v>PC525H5D</v>
      </c>
      <c r="L3819" s="281" t="e">
        <f>VLOOKUP(K3819,'Planilla de control'!#REF!,2,0)</f>
        <v>#REF!</v>
      </c>
      <c r="M3819" s="29" t="e">
        <f>IF(COUNTIF('Planilla de control'!#REF!,K3819)&gt;0,"SI","NO")</f>
        <v>#REF!</v>
      </c>
    </row>
    <row r="3820" spans="1:13" x14ac:dyDescent="0.3">
      <c r="A3820" s="3" t="s">
        <v>19</v>
      </c>
      <c r="B3820" s="3" t="s">
        <v>6365</v>
      </c>
      <c r="C3820" s="3"/>
      <c r="D3820" s="3"/>
      <c r="E3820" s="3"/>
      <c r="F3820" s="51" t="str">
        <f t="shared" si="354"/>
        <v>25H6</v>
      </c>
      <c r="G3820" s="51">
        <f t="shared" si="355"/>
        <v>6</v>
      </c>
      <c r="H3820" s="51">
        <f t="shared" si="356"/>
        <v>25</v>
      </c>
      <c r="I3820" s="51" t="str">
        <f t="shared" si="357"/>
        <v>H</v>
      </c>
      <c r="J3820" s="51" t="str">
        <f t="shared" si="358"/>
        <v>MQ250</v>
      </c>
      <c r="K3820" s="76" t="str">
        <f t="shared" si="359"/>
        <v>PC525H6A</v>
      </c>
      <c r="L3820" s="281" t="e">
        <f>VLOOKUP(K3820,'Planilla de control'!#REF!,2,0)</f>
        <v>#REF!</v>
      </c>
      <c r="M3820" s="29" t="e">
        <f>IF(COUNTIF('Planilla de control'!#REF!,K3820)&gt;0,"SI","NO")</f>
        <v>#REF!</v>
      </c>
    </row>
    <row r="3821" spans="1:13" x14ac:dyDescent="0.3">
      <c r="A3821" s="3" t="s">
        <v>19</v>
      </c>
      <c r="B3821" s="3" t="s">
        <v>6366</v>
      </c>
      <c r="C3821" s="3"/>
      <c r="D3821" s="3"/>
      <c r="E3821" s="3"/>
      <c r="F3821" s="51" t="str">
        <f t="shared" si="354"/>
        <v>25H6</v>
      </c>
      <c r="G3821" s="51">
        <f t="shared" si="355"/>
        <v>6</v>
      </c>
      <c r="H3821" s="51">
        <f t="shared" si="356"/>
        <v>25</v>
      </c>
      <c r="I3821" s="51" t="str">
        <f t="shared" si="357"/>
        <v>H</v>
      </c>
      <c r="J3821" s="51" t="str">
        <f t="shared" si="358"/>
        <v>MQ250</v>
      </c>
      <c r="K3821" s="76" t="str">
        <f t="shared" si="359"/>
        <v>PC525H6B</v>
      </c>
      <c r="L3821" s="281" t="e">
        <f>VLOOKUP(K3821,'Planilla de control'!#REF!,2,0)</f>
        <v>#REF!</v>
      </c>
      <c r="M3821" s="29" t="e">
        <f>IF(COUNTIF('Planilla de control'!#REF!,K3821)&gt;0,"SI","NO")</f>
        <v>#REF!</v>
      </c>
    </row>
    <row r="3822" spans="1:13" x14ac:dyDescent="0.3">
      <c r="A3822" s="3" t="s">
        <v>19</v>
      </c>
      <c r="B3822" s="3" t="s">
        <v>6367</v>
      </c>
      <c r="C3822" s="3"/>
      <c r="D3822" s="3"/>
      <c r="E3822" s="3"/>
      <c r="F3822" s="51" t="str">
        <f t="shared" si="354"/>
        <v>25H6</v>
      </c>
      <c r="G3822" s="51">
        <f t="shared" si="355"/>
        <v>6</v>
      </c>
      <c r="H3822" s="51">
        <f t="shared" si="356"/>
        <v>25</v>
      </c>
      <c r="I3822" s="51" t="str">
        <f t="shared" si="357"/>
        <v>H</v>
      </c>
      <c r="J3822" s="51" t="str">
        <f t="shared" si="358"/>
        <v>MQ250</v>
      </c>
      <c r="K3822" s="76" t="str">
        <f t="shared" si="359"/>
        <v>PC525H6C</v>
      </c>
      <c r="L3822" s="281" t="e">
        <f>VLOOKUP(K3822,'Planilla de control'!#REF!,2,0)</f>
        <v>#REF!</v>
      </c>
      <c r="M3822" s="29" t="e">
        <f>IF(COUNTIF('Planilla de control'!#REF!,K3822)&gt;0,"SI","NO")</f>
        <v>#REF!</v>
      </c>
    </row>
    <row r="3823" spans="1:13" x14ac:dyDescent="0.3">
      <c r="A3823" s="3" t="s">
        <v>19</v>
      </c>
      <c r="B3823" s="3" t="s">
        <v>6368</v>
      </c>
      <c r="C3823" s="3"/>
      <c r="D3823" s="3"/>
      <c r="E3823" s="3"/>
      <c r="F3823" s="51" t="str">
        <f t="shared" si="354"/>
        <v>25H6</v>
      </c>
      <c r="G3823" s="51">
        <f t="shared" si="355"/>
        <v>6</v>
      </c>
      <c r="H3823" s="51">
        <f t="shared" si="356"/>
        <v>25</v>
      </c>
      <c r="I3823" s="51" t="str">
        <f t="shared" si="357"/>
        <v>H</v>
      </c>
      <c r="J3823" s="51" t="str">
        <f t="shared" si="358"/>
        <v>MQ250</v>
      </c>
      <c r="K3823" s="76" t="str">
        <f t="shared" si="359"/>
        <v>PC525H6D</v>
      </c>
      <c r="L3823" s="281" t="e">
        <f>VLOOKUP(K3823,'Planilla de control'!#REF!,2,0)</f>
        <v>#REF!</v>
      </c>
      <c r="M3823" s="29" t="e">
        <f>IF(COUNTIF('Planilla de control'!#REF!,K3823)&gt;0,"SI","NO")</f>
        <v>#REF!</v>
      </c>
    </row>
    <row r="3824" spans="1:13" x14ac:dyDescent="0.3">
      <c r="A3824" s="3" t="s">
        <v>19</v>
      </c>
      <c r="B3824" s="3" t="s">
        <v>6369</v>
      </c>
      <c r="C3824" s="3"/>
      <c r="D3824" s="3"/>
      <c r="E3824" s="3"/>
      <c r="F3824" s="51" t="str">
        <f t="shared" si="354"/>
        <v>25H7</v>
      </c>
      <c r="G3824" s="51">
        <f t="shared" si="355"/>
        <v>7</v>
      </c>
      <c r="H3824" s="51">
        <f t="shared" si="356"/>
        <v>25</v>
      </c>
      <c r="I3824" s="51" t="str">
        <f t="shared" si="357"/>
        <v>H</v>
      </c>
      <c r="J3824" s="51" t="str">
        <f t="shared" si="358"/>
        <v>MQ250</v>
      </c>
      <c r="K3824" s="76" t="str">
        <f t="shared" si="359"/>
        <v>PC525H7A</v>
      </c>
      <c r="L3824" s="281" t="e">
        <f>VLOOKUP(K3824,'Planilla de control'!#REF!,2,0)</f>
        <v>#REF!</v>
      </c>
      <c r="M3824" s="29" t="e">
        <f>IF(COUNTIF('Planilla de control'!#REF!,K3824)&gt;0,"SI","NO")</f>
        <v>#REF!</v>
      </c>
    </row>
    <row r="3825" spans="1:13" x14ac:dyDescent="0.3">
      <c r="A3825" s="3" t="s">
        <v>19</v>
      </c>
      <c r="B3825" s="3" t="s">
        <v>6370</v>
      </c>
      <c r="C3825" s="3"/>
      <c r="D3825" s="3"/>
      <c r="E3825" s="3"/>
      <c r="F3825" s="51" t="str">
        <f t="shared" si="354"/>
        <v>25H7</v>
      </c>
      <c r="G3825" s="51">
        <f t="shared" si="355"/>
        <v>7</v>
      </c>
      <c r="H3825" s="51">
        <f t="shared" si="356"/>
        <v>25</v>
      </c>
      <c r="I3825" s="51" t="str">
        <f t="shared" si="357"/>
        <v>H</v>
      </c>
      <c r="J3825" s="51" t="str">
        <f t="shared" si="358"/>
        <v>MQ250</v>
      </c>
      <c r="K3825" s="76" t="str">
        <f t="shared" si="359"/>
        <v>PC525H7B</v>
      </c>
      <c r="L3825" s="281" t="e">
        <f>VLOOKUP(K3825,'Planilla de control'!#REF!,2,0)</f>
        <v>#REF!</v>
      </c>
      <c r="M3825" s="29" t="e">
        <f>IF(COUNTIF('Planilla de control'!#REF!,K3825)&gt;0,"SI","NO")</f>
        <v>#REF!</v>
      </c>
    </row>
    <row r="3826" spans="1:13" x14ac:dyDescent="0.3">
      <c r="A3826" s="3" t="s">
        <v>19</v>
      </c>
      <c r="B3826" s="3" t="s">
        <v>6371</v>
      </c>
      <c r="C3826" s="3"/>
      <c r="D3826" s="3"/>
      <c r="E3826" s="3"/>
      <c r="F3826" s="51" t="str">
        <f t="shared" si="354"/>
        <v>25H7</v>
      </c>
      <c r="G3826" s="51">
        <f t="shared" si="355"/>
        <v>7</v>
      </c>
      <c r="H3826" s="51">
        <f t="shared" si="356"/>
        <v>25</v>
      </c>
      <c r="I3826" s="51" t="str">
        <f t="shared" si="357"/>
        <v>H</v>
      </c>
      <c r="J3826" s="51" t="str">
        <f t="shared" si="358"/>
        <v>MQ250</v>
      </c>
      <c r="K3826" s="76" t="str">
        <f t="shared" si="359"/>
        <v>PC525H7C</v>
      </c>
      <c r="L3826" s="281" t="e">
        <f>VLOOKUP(K3826,'Planilla de control'!#REF!,2,0)</f>
        <v>#REF!</v>
      </c>
      <c r="M3826" s="29" t="e">
        <f>IF(COUNTIF('Planilla de control'!#REF!,K3826)&gt;0,"SI","NO")</f>
        <v>#REF!</v>
      </c>
    </row>
    <row r="3827" spans="1:13" x14ac:dyDescent="0.3">
      <c r="A3827" s="3" t="s">
        <v>19</v>
      </c>
      <c r="B3827" s="3" t="s">
        <v>6372</v>
      </c>
      <c r="C3827" s="3"/>
      <c r="D3827" s="3"/>
      <c r="E3827" s="3"/>
      <c r="F3827" s="51" t="str">
        <f t="shared" si="354"/>
        <v>25H7</v>
      </c>
      <c r="G3827" s="51">
        <f t="shared" si="355"/>
        <v>7</v>
      </c>
      <c r="H3827" s="51">
        <f t="shared" si="356"/>
        <v>25</v>
      </c>
      <c r="I3827" s="51" t="str">
        <f t="shared" si="357"/>
        <v>H</v>
      </c>
      <c r="J3827" s="51" t="str">
        <f t="shared" si="358"/>
        <v>MQ250</v>
      </c>
      <c r="K3827" s="76" t="str">
        <f t="shared" si="359"/>
        <v>PC525H7D</v>
      </c>
      <c r="L3827" s="281" t="e">
        <f>VLOOKUP(K3827,'Planilla de control'!#REF!,2,0)</f>
        <v>#REF!</v>
      </c>
      <c r="M3827" s="29" t="e">
        <f>IF(COUNTIF('Planilla de control'!#REF!,K3827)&gt;0,"SI","NO")</f>
        <v>#REF!</v>
      </c>
    </row>
    <row r="3828" spans="1:13" x14ac:dyDescent="0.3">
      <c r="A3828" s="3" t="s">
        <v>19</v>
      </c>
      <c r="B3828" s="3" t="s">
        <v>6373</v>
      </c>
      <c r="C3828" s="3"/>
      <c r="D3828" s="3"/>
      <c r="E3828" s="3"/>
      <c r="F3828" s="51" t="str">
        <f t="shared" si="354"/>
        <v>25H8</v>
      </c>
      <c r="G3828" s="51">
        <f t="shared" si="355"/>
        <v>8</v>
      </c>
      <c r="H3828" s="51">
        <f t="shared" si="356"/>
        <v>25</v>
      </c>
      <c r="I3828" s="51" t="str">
        <f t="shared" si="357"/>
        <v>H</v>
      </c>
      <c r="J3828" s="51" t="str">
        <f t="shared" si="358"/>
        <v>MQ250</v>
      </c>
      <c r="K3828" s="76" t="str">
        <f t="shared" si="359"/>
        <v>PC525H8A</v>
      </c>
      <c r="L3828" s="281" t="e">
        <f>VLOOKUP(K3828,'Planilla de control'!#REF!,2,0)</f>
        <v>#REF!</v>
      </c>
      <c r="M3828" s="29" t="e">
        <f>IF(COUNTIF('Planilla de control'!#REF!,K3828)&gt;0,"SI","NO")</f>
        <v>#REF!</v>
      </c>
    </row>
    <row r="3829" spans="1:13" x14ac:dyDescent="0.3">
      <c r="A3829" s="3" t="s">
        <v>19</v>
      </c>
      <c r="B3829" s="3" t="s">
        <v>6374</v>
      </c>
      <c r="C3829" s="3"/>
      <c r="D3829" s="3"/>
      <c r="E3829" s="3"/>
      <c r="F3829" s="51" t="str">
        <f t="shared" si="354"/>
        <v>25H8</v>
      </c>
      <c r="G3829" s="51">
        <f t="shared" si="355"/>
        <v>8</v>
      </c>
      <c r="H3829" s="51">
        <f t="shared" si="356"/>
        <v>25</v>
      </c>
      <c r="I3829" s="51" t="str">
        <f t="shared" si="357"/>
        <v>H</v>
      </c>
      <c r="J3829" s="51" t="str">
        <f t="shared" si="358"/>
        <v>MQ250</v>
      </c>
      <c r="K3829" s="76" t="str">
        <f t="shared" si="359"/>
        <v>PC525H8B</v>
      </c>
      <c r="L3829" s="281" t="e">
        <f>VLOOKUP(K3829,'Planilla de control'!#REF!,2,0)</f>
        <v>#REF!</v>
      </c>
      <c r="M3829" s="29" t="e">
        <f>IF(COUNTIF('Planilla de control'!#REF!,K3829)&gt;0,"SI","NO")</f>
        <v>#REF!</v>
      </c>
    </row>
    <row r="3830" spans="1:13" x14ac:dyDescent="0.3">
      <c r="A3830" s="3" t="s">
        <v>19</v>
      </c>
      <c r="B3830" s="3" t="s">
        <v>6375</v>
      </c>
      <c r="C3830" s="3"/>
      <c r="D3830" s="3"/>
      <c r="E3830" s="3"/>
      <c r="F3830" s="51" t="str">
        <f t="shared" si="354"/>
        <v>25H8</v>
      </c>
      <c r="G3830" s="51">
        <f t="shared" si="355"/>
        <v>8</v>
      </c>
      <c r="H3830" s="51">
        <f t="shared" si="356"/>
        <v>25</v>
      </c>
      <c r="I3830" s="51" t="str">
        <f t="shared" si="357"/>
        <v>H</v>
      </c>
      <c r="J3830" s="51" t="str">
        <f t="shared" si="358"/>
        <v>MQ250</v>
      </c>
      <c r="K3830" s="76" t="str">
        <f t="shared" si="359"/>
        <v>PC525H8C</v>
      </c>
      <c r="L3830" s="281" t="e">
        <f>VLOOKUP(K3830,'Planilla de control'!#REF!,2,0)</f>
        <v>#REF!</v>
      </c>
      <c r="M3830" s="29" t="e">
        <f>IF(COUNTIF('Planilla de control'!#REF!,K3830)&gt;0,"SI","NO")</f>
        <v>#REF!</v>
      </c>
    </row>
    <row r="3831" spans="1:13" x14ac:dyDescent="0.3">
      <c r="A3831" s="3" t="s">
        <v>19</v>
      </c>
      <c r="B3831" s="3" t="s">
        <v>6376</v>
      </c>
      <c r="C3831" s="3"/>
      <c r="D3831" s="3"/>
      <c r="E3831" s="3"/>
      <c r="F3831" s="51" t="str">
        <f t="shared" si="354"/>
        <v>25H8</v>
      </c>
      <c r="G3831" s="51">
        <f t="shared" si="355"/>
        <v>8</v>
      </c>
      <c r="H3831" s="51">
        <f t="shared" si="356"/>
        <v>25</v>
      </c>
      <c r="I3831" s="51" t="str">
        <f t="shared" si="357"/>
        <v>H</v>
      </c>
      <c r="J3831" s="51" t="str">
        <f t="shared" si="358"/>
        <v>MQ250</v>
      </c>
      <c r="K3831" s="76" t="str">
        <f t="shared" si="359"/>
        <v>PC525H8D</v>
      </c>
      <c r="L3831" s="281" t="e">
        <f>VLOOKUP(K3831,'Planilla de control'!#REF!,2,0)</f>
        <v>#REF!</v>
      </c>
      <c r="M3831" s="29" t="e">
        <f>IF(COUNTIF('Planilla de control'!#REF!,K3831)&gt;0,"SI","NO")</f>
        <v>#REF!</v>
      </c>
    </row>
    <row r="3832" spans="1:13" x14ac:dyDescent="0.3">
      <c r="A3832" s="3" t="s">
        <v>19</v>
      </c>
      <c r="B3832" s="3" t="s">
        <v>6377</v>
      </c>
      <c r="C3832" s="3"/>
      <c r="D3832" s="3"/>
      <c r="E3832" s="3"/>
      <c r="F3832" s="51" t="str">
        <f t="shared" si="354"/>
        <v>25H9</v>
      </c>
      <c r="G3832" s="51">
        <f t="shared" si="355"/>
        <v>9</v>
      </c>
      <c r="H3832" s="51">
        <f t="shared" si="356"/>
        <v>25</v>
      </c>
      <c r="I3832" s="51" t="str">
        <f t="shared" si="357"/>
        <v>H</v>
      </c>
      <c r="J3832" s="51" t="str">
        <f t="shared" si="358"/>
        <v>MQ250</v>
      </c>
      <c r="K3832" s="76" t="str">
        <f t="shared" si="359"/>
        <v>PC525H9A</v>
      </c>
      <c r="L3832" s="281" t="e">
        <f>VLOOKUP(K3832,'Planilla de control'!#REF!,2,0)</f>
        <v>#REF!</v>
      </c>
      <c r="M3832" s="29" t="e">
        <f>IF(COUNTIF('Planilla de control'!#REF!,K3832)&gt;0,"SI","NO")</f>
        <v>#REF!</v>
      </c>
    </row>
    <row r="3833" spans="1:13" x14ac:dyDescent="0.3">
      <c r="A3833" s="3" t="s">
        <v>19</v>
      </c>
      <c r="B3833" s="3" t="s">
        <v>6378</v>
      </c>
      <c r="C3833" s="3"/>
      <c r="D3833" s="3"/>
      <c r="E3833" s="3"/>
      <c r="F3833" s="51" t="str">
        <f t="shared" si="354"/>
        <v>25H9</v>
      </c>
      <c r="G3833" s="51">
        <f t="shared" si="355"/>
        <v>9</v>
      </c>
      <c r="H3833" s="51">
        <f t="shared" si="356"/>
        <v>25</v>
      </c>
      <c r="I3833" s="51" t="str">
        <f t="shared" si="357"/>
        <v>H</v>
      </c>
      <c r="J3833" s="51" t="str">
        <f t="shared" si="358"/>
        <v>MQ250</v>
      </c>
      <c r="K3833" s="76" t="str">
        <f t="shared" si="359"/>
        <v>PC525H9B</v>
      </c>
      <c r="L3833" s="281" t="e">
        <f>VLOOKUP(K3833,'Planilla de control'!#REF!,2,0)</f>
        <v>#REF!</v>
      </c>
      <c r="M3833" s="29" t="e">
        <f>IF(COUNTIF('Planilla de control'!#REF!,K3833)&gt;0,"SI","NO")</f>
        <v>#REF!</v>
      </c>
    </row>
    <row r="3834" spans="1:13" x14ac:dyDescent="0.3">
      <c r="A3834" s="3" t="s">
        <v>19</v>
      </c>
      <c r="B3834" s="3" t="s">
        <v>6379</v>
      </c>
      <c r="C3834" s="3"/>
      <c r="D3834" s="3"/>
      <c r="E3834" s="3"/>
      <c r="F3834" s="51" t="str">
        <f t="shared" si="354"/>
        <v>25H9</v>
      </c>
      <c r="G3834" s="51">
        <f t="shared" si="355"/>
        <v>9</v>
      </c>
      <c r="H3834" s="51">
        <f t="shared" si="356"/>
        <v>25</v>
      </c>
      <c r="I3834" s="51" t="str">
        <f t="shared" si="357"/>
        <v>H</v>
      </c>
      <c r="J3834" s="51" t="str">
        <f t="shared" si="358"/>
        <v>MQ250</v>
      </c>
      <c r="K3834" s="76" t="str">
        <f t="shared" si="359"/>
        <v>PC525H9C</v>
      </c>
      <c r="L3834" s="281" t="e">
        <f>VLOOKUP(K3834,'Planilla de control'!#REF!,2,0)</f>
        <v>#REF!</v>
      </c>
      <c r="M3834" s="29" t="e">
        <f>IF(COUNTIF('Planilla de control'!#REF!,K3834)&gt;0,"SI","NO")</f>
        <v>#REF!</v>
      </c>
    </row>
    <row r="3835" spans="1:13" x14ac:dyDescent="0.3">
      <c r="A3835" s="3" t="s">
        <v>19</v>
      </c>
      <c r="B3835" s="3" t="s">
        <v>6380</v>
      </c>
      <c r="C3835" s="3"/>
      <c r="D3835" s="3"/>
      <c r="E3835" s="3"/>
      <c r="F3835" s="51" t="str">
        <f t="shared" si="354"/>
        <v>25H9</v>
      </c>
      <c r="G3835" s="51">
        <f t="shared" si="355"/>
        <v>9</v>
      </c>
      <c r="H3835" s="51">
        <f t="shared" si="356"/>
        <v>25</v>
      </c>
      <c r="I3835" s="51" t="str">
        <f t="shared" si="357"/>
        <v>H</v>
      </c>
      <c r="J3835" s="51" t="str">
        <f t="shared" si="358"/>
        <v>MQ250</v>
      </c>
      <c r="K3835" s="76" t="str">
        <f t="shared" si="359"/>
        <v>PC525H9D</v>
      </c>
      <c r="L3835" s="281" t="e">
        <f>VLOOKUP(K3835,'Planilla de control'!#REF!,2,0)</f>
        <v>#REF!</v>
      </c>
      <c r="M3835" s="29" t="e">
        <f>IF(COUNTIF('Planilla de control'!#REF!,K3835)&gt;0,"SI","NO")</f>
        <v>#REF!</v>
      </c>
    </row>
    <row r="3836" spans="1:13" x14ac:dyDescent="0.3">
      <c r="A3836" s="3" t="s">
        <v>19</v>
      </c>
      <c r="B3836" s="3" t="s">
        <v>6381</v>
      </c>
      <c r="C3836" s="3"/>
      <c r="D3836" s="3"/>
      <c r="E3836" s="3"/>
      <c r="F3836" s="51" t="str">
        <f t="shared" si="354"/>
        <v>25I1</v>
      </c>
      <c r="G3836" s="51">
        <f t="shared" si="355"/>
        <v>1</v>
      </c>
      <c r="H3836" s="51">
        <f t="shared" si="356"/>
        <v>25</v>
      </c>
      <c r="I3836" s="51" t="str">
        <f t="shared" si="357"/>
        <v>I</v>
      </c>
      <c r="J3836" s="51" t="str">
        <f t="shared" si="358"/>
        <v>MQ250</v>
      </c>
      <c r="K3836" s="76" t="str">
        <f t="shared" si="359"/>
        <v>PC525I1A</v>
      </c>
      <c r="L3836" s="281" t="e">
        <f>VLOOKUP(K3836,'Planilla de control'!#REF!,2,0)</f>
        <v>#REF!</v>
      </c>
      <c r="M3836" s="29" t="e">
        <f>IF(COUNTIF('Planilla de control'!#REF!,K3836)&gt;0,"SI","NO")</f>
        <v>#REF!</v>
      </c>
    </row>
    <row r="3837" spans="1:13" x14ac:dyDescent="0.3">
      <c r="A3837" s="3" t="s">
        <v>19</v>
      </c>
      <c r="B3837" s="3" t="s">
        <v>6382</v>
      </c>
      <c r="C3837" s="3"/>
      <c r="D3837" s="3"/>
      <c r="E3837" s="3"/>
      <c r="F3837" s="51" t="str">
        <f t="shared" si="354"/>
        <v>25I1</v>
      </c>
      <c r="G3837" s="51">
        <f t="shared" si="355"/>
        <v>1</v>
      </c>
      <c r="H3837" s="51">
        <f t="shared" si="356"/>
        <v>25</v>
      </c>
      <c r="I3837" s="51" t="str">
        <f t="shared" si="357"/>
        <v>I</v>
      </c>
      <c r="J3837" s="51" t="str">
        <f t="shared" si="358"/>
        <v>MQ250</v>
      </c>
      <c r="K3837" s="76" t="str">
        <f t="shared" si="359"/>
        <v>PC525I1B</v>
      </c>
      <c r="L3837" s="281" t="e">
        <f>VLOOKUP(K3837,'Planilla de control'!#REF!,2,0)</f>
        <v>#REF!</v>
      </c>
      <c r="M3837" s="29" t="e">
        <f>IF(COUNTIF('Planilla de control'!#REF!,K3837)&gt;0,"SI","NO")</f>
        <v>#REF!</v>
      </c>
    </row>
    <row r="3838" spans="1:13" x14ac:dyDescent="0.3">
      <c r="A3838" s="3" t="s">
        <v>19</v>
      </c>
      <c r="B3838" s="3" t="s">
        <v>3027</v>
      </c>
      <c r="C3838" s="3"/>
      <c r="D3838" s="3"/>
      <c r="E3838" s="3"/>
      <c r="F3838" s="51" t="str">
        <f t="shared" si="354"/>
        <v>25I1</v>
      </c>
      <c r="G3838" s="51">
        <f t="shared" si="355"/>
        <v>1</v>
      </c>
      <c r="H3838" s="51">
        <f t="shared" si="356"/>
        <v>25</v>
      </c>
      <c r="I3838" s="51" t="str">
        <f t="shared" si="357"/>
        <v>I</v>
      </c>
      <c r="J3838" s="51" t="str">
        <f t="shared" si="358"/>
        <v>MQ250</v>
      </c>
      <c r="K3838" s="76" t="str">
        <f t="shared" si="359"/>
        <v>PC525I1C</v>
      </c>
      <c r="L3838" s="281" t="e">
        <f>VLOOKUP(K3838,'Planilla de control'!#REF!,2,0)</f>
        <v>#REF!</v>
      </c>
      <c r="M3838" s="29" t="e">
        <f>IF(COUNTIF('Planilla de control'!#REF!,K3838)&gt;0,"SI","NO")</f>
        <v>#REF!</v>
      </c>
    </row>
    <row r="3839" spans="1:13" x14ac:dyDescent="0.3">
      <c r="A3839" s="3" t="s">
        <v>19</v>
      </c>
      <c r="B3839" s="3" t="s">
        <v>6383</v>
      </c>
      <c r="C3839" s="3"/>
      <c r="D3839" s="3"/>
      <c r="E3839" s="3"/>
      <c r="F3839" s="51" t="str">
        <f t="shared" si="354"/>
        <v>25I1</v>
      </c>
      <c r="G3839" s="51">
        <f t="shared" si="355"/>
        <v>1</v>
      </c>
      <c r="H3839" s="51">
        <f t="shared" si="356"/>
        <v>25</v>
      </c>
      <c r="I3839" s="51" t="str">
        <f t="shared" si="357"/>
        <v>I</v>
      </c>
      <c r="J3839" s="51" t="str">
        <f t="shared" si="358"/>
        <v>MQ250</v>
      </c>
      <c r="K3839" s="76" t="str">
        <f t="shared" si="359"/>
        <v>PC525I1D</v>
      </c>
      <c r="L3839" s="281" t="e">
        <f>VLOOKUP(K3839,'Planilla de control'!#REF!,2,0)</f>
        <v>#REF!</v>
      </c>
      <c r="M3839" s="29" t="e">
        <f>IF(COUNTIF('Planilla de control'!#REF!,K3839)&gt;0,"SI","NO")</f>
        <v>#REF!</v>
      </c>
    </row>
    <row r="3840" spans="1:13" x14ac:dyDescent="0.3">
      <c r="A3840" s="3" t="s">
        <v>19</v>
      </c>
      <c r="B3840" s="3" t="s">
        <v>6384</v>
      </c>
      <c r="C3840" s="3"/>
      <c r="D3840" s="3"/>
      <c r="E3840" s="3"/>
      <c r="F3840" s="51" t="str">
        <f t="shared" si="354"/>
        <v>25I2</v>
      </c>
      <c r="G3840" s="51">
        <f t="shared" si="355"/>
        <v>2</v>
      </c>
      <c r="H3840" s="51">
        <f t="shared" si="356"/>
        <v>25</v>
      </c>
      <c r="I3840" s="51" t="str">
        <f t="shared" si="357"/>
        <v>I</v>
      </c>
      <c r="J3840" s="51" t="str">
        <f t="shared" si="358"/>
        <v>MQ250</v>
      </c>
      <c r="K3840" s="76" t="str">
        <f t="shared" si="359"/>
        <v>PC525I2A</v>
      </c>
      <c r="L3840" s="281" t="e">
        <f>VLOOKUP(K3840,'Planilla de control'!#REF!,2,0)</f>
        <v>#REF!</v>
      </c>
      <c r="M3840" s="29" t="e">
        <f>IF(COUNTIF('Planilla de control'!#REF!,K3840)&gt;0,"SI","NO")</f>
        <v>#REF!</v>
      </c>
    </row>
    <row r="3841" spans="1:13" x14ac:dyDescent="0.3">
      <c r="A3841" s="3" t="s">
        <v>19</v>
      </c>
      <c r="B3841" s="3" t="s">
        <v>6385</v>
      </c>
      <c r="C3841" s="3"/>
      <c r="D3841" s="3"/>
      <c r="E3841" s="3"/>
      <c r="F3841" s="51" t="str">
        <f t="shared" si="354"/>
        <v>25I2</v>
      </c>
      <c r="G3841" s="51">
        <f t="shared" si="355"/>
        <v>2</v>
      </c>
      <c r="H3841" s="51">
        <f t="shared" si="356"/>
        <v>25</v>
      </c>
      <c r="I3841" s="51" t="str">
        <f t="shared" si="357"/>
        <v>I</v>
      </c>
      <c r="J3841" s="51" t="str">
        <f t="shared" si="358"/>
        <v>MQ250</v>
      </c>
      <c r="K3841" s="76" t="str">
        <f t="shared" si="359"/>
        <v>PC525I2B</v>
      </c>
      <c r="L3841" s="281" t="e">
        <f>VLOOKUP(K3841,'Planilla de control'!#REF!,2,0)</f>
        <v>#REF!</v>
      </c>
      <c r="M3841" s="29" t="e">
        <f>IF(COUNTIF('Planilla de control'!#REF!,K3841)&gt;0,"SI","NO")</f>
        <v>#REF!</v>
      </c>
    </row>
    <row r="3842" spans="1:13" x14ac:dyDescent="0.3">
      <c r="A3842" s="3" t="s">
        <v>19</v>
      </c>
      <c r="B3842" s="3" t="s">
        <v>3028</v>
      </c>
      <c r="C3842" s="3"/>
      <c r="D3842" s="3"/>
      <c r="E3842" s="3"/>
      <c r="F3842" s="51" t="str">
        <f t="shared" si="354"/>
        <v>25I2</v>
      </c>
      <c r="G3842" s="51">
        <f t="shared" si="355"/>
        <v>2</v>
      </c>
      <c r="H3842" s="51">
        <f t="shared" si="356"/>
        <v>25</v>
      </c>
      <c r="I3842" s="51" t="str">
        <f t="shared" si="357"/>
        <v>I</v>
      </c>
      <c r="J3842" s="51" t="str">
        <f t="shared" si="358"/>
        <v>MQ250</v>
      </c>
      <c r="K3842" s="76" t="str">
        <f t="shared" si="359"/>
        <v>PC525I2C</v>
      </c>
      <c r="L3842" s="281" t="e">
        <f>VLOOKUP(K3842,'Planilla de control'!#REF!,2,0)</f>
        <v>#REF!</v>
      </c>
      <c r="M3842" s="29" t="e">
        <f>IF(COUNTIF('Planilla de control'!#REF!,K3842)&gt;0,"SI","NO")</f>
        <v>#REF!</v>
      </c>
    </row>
    <row r="3843" spans="1:13" x14ac:dyDescent="0.3">
      <c r="A3843" s="3" t="s">
        <v>19</v>
      </c>
      <c r="B3843" s="3" t="s">
        <v>6386</v>
      </c>
      <c r="C3843" s="3"/>
      <c r="D3843" s="3"/>
      <c r="E3843" s="3"/>
      <c r="F3843" s="51" t="str">
        <f t="shared" ref="F3843:F3906" si="360">IF(OR(LEN(B3843)=9,LEN(B3843)=5),MID(B3843,1,4),MID(B3843,1,5))</f>
        <v>25I2</v>
      </c>
      <c r="G3843" s="51">
        <f t="shared" ref="G3843:G3906" si="361">IF(MID(F3843,5,1)&lt;&gt;"",MID(F3843,4,2),MID(F3843,4,1))*1</f>
        <v>2</v>
      </c>
      <c r="H3843" s="51">
        <f t="shared" ref="H3843:H3906" si="362">+MID(B3843,1,2)*1</f>
        <v>25</v>
      </c>
      <c r="I3843" s="51" t="str">
        <f t="shared" ref="I3843:I3906" si="363">+MID(B3843,3,1)</f>
        <v>I</v>
      </c>
      <c r="J3843" s="51" t="str">
        <f t="shared" ref="J3843:J3906" si="364">HLOOKUP(A3843,$O$1:$U$2,2,0)</f>
        <v>MQ250</v>
      </c>
      <c r="K3843" s="76" t="str">
        <f t="shared" ref="K3843:K3906" si="365">CONCATENATE(A3843,B3843)</f>
        <v>PC525I2D</v>
      </c>
      <c r="L3843" s="281" t="e">
        <f>VLOOKUP(K3843,'Planilla de control'!#REF!,2,0)</f>
        <v>#REF!</v>
      </c>
      <c r="M3843" s="29" t="e">
        <f>IF(COUNTIF('Planilla de control'!#REF!,K3843)&gt;0,"SI","NO")</f>
        <v>#REF!</v>
      </c>
    </row>
    <row r="3844" spans="1:13" x14ac:dyDescent="0.3">
      <c r="A3844" s="3" t="s">
        <v>19</v>
      </c>
      <c r="B3844" s="3" t="s">
        <v>6387</v>
      </c>
      <c r="C3844" s="3"/>
      <c r="D3844" s="3"/>
      <c r="E3844" s="3"/>
      <c r="F3844" s="51" t="str">
        <f t="shared" si="360"/>
        <v>25I3</v>
      </c>
      <c r="G3844" s="51">
        <f t="shared" si="361"/>
        <v>3</v>
      </c>
      <c r="H3844" s="51">
        <f t="shared" si="362"/>
        <v>25</v>
      </c>
      <c r="I3844" s="51" t="str">
        <f t="shared" si="363"/>
        <v>I</v>
      </c>
      <c r="J3844" s="51" t="str">
        <f t="shared" si="364"/>
        <v>MQ250</v>
      </c>
      <c r="K3844" s="76" t="str">
        <f t="shared" si="365"/>
        <v>PC525I3A</v>
      </c>
      <c r="L3844" s="281" t="e">
        <f>VLOOKUP(K3844,'Planilla de control'!#REF!,2,0)</f>
        <v>#REF!</v>
      </c>
      <c r="M3844" s="29" t="e">
        <f>IF(COUNTIF('Planilla de control'!#REF!,K3844)&gt;0,"SI","NO")</f>
        <v>#REF!</v>
      </c>
    </row>
    <row r="3845" spans="1:13" x14ac:dyDescent="0.3">
      <c r="A3845" s="3" t="s">
        <v>19</v>
      </c>
      <c r="B3845" s="3" t="s">
        <v>6388</v>
      </c>
      <c r="C3845" s="3"/>
      <c r="D3845" s="3"/>
      <c r="E3845" s="3"/>
      <c r="F3845" s="51" t="str">
        <f t="shared" si="360"/>
        <v>25I3</v>
      </c>
      <c r="G3845" s="51">
        <f t="shared" si="361"/>
        <v>3</v>
      </c>
      <c r="H3845" s="51">
        <f t="shared" si="362"/>
        <v>25</v>
      </c>
      <c r="I3845" s="51" t="str">
        <f t="shared" si="363"/>
        <v>I</v>
      </c>
      <c r="J3845" s="51" t="str">
        <f t="shared" si="364"/>
        <v>MQ250</v>
      </c>
      <c r="K3845" s="76" t="str">
        <f t="shared" si="365"/>
        <v>PC525I3B</v>
      </c>
      <c r="L3845" s="281" t="e">
        <f>VLOOKUP(K3845,'Planilla de control'!#REF!,2,0)</f>
        <v>#REF!</v>
      </c>
      <c r="M3845" s="29" t="e">
        <f>IF(COUNTIF('Planilla de control'!#REF!,K3845)&gt;0,"SI","NO")</f>
        <v>#REF!</v>
      </c>
    </row>
    <row r="3846" spans="1:13" x14ac:dyDescent="0.3">
      <c r="A3846" s="3" t="s">
        <v>19</v>
      </c>
      <c r="B3846" s="3" t="s">
        <v>6389</v>
      </c>
      <c r="C3846" s="3"/>
      <c r="D3846" s="3"/>
      <c r="E3846" s="3"/>
      <c r="F3846" s="51" t="str">
        <f t="shared" si="360"/>
        <v>25I3</v>
      </c>
      <c r="G3846" s="51">
        <f t="shared" si="361"/>
        <v>3</v>
      </c>
      <c r="H3846" s="51">
        <f t="shared" si="362"/>
        <v>25</v>
      </c>
      <c r="I3846" s="51" t="str">
        <f t="shared" si="363"/>
        <v>I</v>
      </c>
      <c r="J3846" s="51" t="str">
        <f t="shared" si="364"/>
        <v>MQ250</v>
      </c>
      <c r="K3846" s="76" t="str">
        <f t="shared" si="365"/>
        <v>PC525I3C</v>
      </c>
      <c r="L3846" s="281" t="e">
        <f>VLOOKUP(K3846,'Planilla de control'!#REF!,2,0)</f>
        <v>#REF!</v>
      </c>
      <c r="M3846" s="29" t="e">
        <f>IF(COUNTIF('Planilla de control'!#REF!,K3846)&gt;0,"SI","NO")</f>
        <v>#REF!</v>
      </c>
    </row>
    <row r="3847" spans="1:13" x14ac:dyDescent="0.3">
      <c r="A3847" s="3" t="s">
        <v>19</v>
      </c>
      <c r="B3847" s="3" t="s">
        <v>6390</v>
      </c>
      <c r="C3847" s="3"/>
      <c r="D3847" s="3"/>
      <c r="E3847" s="3"/>
      <c r="F3847" s="51" t="str">
        <f t="shared" si="360"/>
        <v>25I3</v>
      </c>
      <c r="G3847" s="51">
        <f t="shared" si="361"/>
        <v>3</v>
      </c>
      <c r="H3847" s="51">
        <f t="shared" si="362"/>
        <v>25</v>
      </c>
      <c r="I3847" s="51" t="str">
        <f t="shared" si="363"/>
        <v>I</v>
      </c>
      <c r="J3847" s="51" t="str">
        <f t="shared" si="364"/>
        <v>MQ250</v>
      </c>
      <c r="K3847" s="76" t="str">
        <f t="shared" si="365"/>
        <v>PC525I3D</v>
      </c>
      <c r="L3847" s="281" t="e">
        <f>VLOOKUP(K3847,'Planilla de control'!#REF!,2,0)</f>
        <v>#REF!</v>
      </c>
      <c r="M3847" s="29" t="e">
        <f>IF(COUNTIF('Planilla de control'!#REF!,K3847)&gt;0,"SI","NO")</f>
        <v>#REF!</v>
      </c>
    </row>
    <row r="3848" spans="1:13" x14ac:dyDescent="0.3">
      <c r="A3848" s="3" t="s">
        <v>19</v>
      </c>
      <c r="B3848" s="3" t="s">
        <v>6391</v>
      </c>
      <c r="C3848" s="3"/>
      <c r="D3848" s="3"/>
      <c r="E3848" s="3"/>
      <c r="F3848" s="51" t="str">
        <f t="shared" si="360"/>
        <v>25I4</v>
      </c>
      <c r="G3848" s="51">
        <f t="shared" si="361"/>
        <v>4</v>
      </c>
      <c r="H3848" s="51">
        <f t="shared" si="362"/>
        <v>25</v>
      </c>
      <c r="I3848" s="51" t="str">
        <f t="shared" si="363"/>
        <v>I</v>
      </c>
      <c r="J3848" s="51" t="str">
        <f t="shared" si="364"/>
        <v>MQ250</v>
      </c>
      <c r="K3848" s="76" t="str">
        <f t="shared" si="365"/>
        <v>PC525I4A</v>
      </c>
      <c r="L3848" s="281" t="e">
        <f>VLOOKUP(K3848,'Planilla de control'!#REF!,2,0)</f>
        <v>#REF!</v>
      </c>
      <c r="M3848" s="29" t="e">
        <f>IF(COUNTIF('Planilla de control'!#REF!,K3848)&gt;0,"SI","NO")</f>
        <v>#REF!</v>
      </c>
    </row>
    <row r="3849" spans="1:13" x14ac:dyDescent="0.3">
      <c r="A3849" s="3" t="s">
        <v>19</v>
      </c>
      <c r="B3849" s="3" t="s">
        <v>6392</v>
      </c>
      <c r="C3849" s="3"/>
      <c r="D3849" s="3"/>
      <c r="E3849" s="3"/>
      <c r="F3849" s="51" t="str">
        <f t="shared" si="360"/>
        <v>25I4</v>
      </c>
      <c r="G3849" s="51">
        <f t="shared" si="361"/>
        <v>4</v>
      </c>
      <c r="H3849" s="51">
        <f t="shared" si="362"/>
        <v>25</v>
      </c>
      <c r="I3849" s="51" t="str">
        <f t="shared" si="363"/>
        <v>I</v>
      </c>
      <c r="J3849" s="51" t="str">
        <f t="shared" si="364"/>
        <v>MQ250</v>
      </c>
      <c r="K3849" s="76" t="str">
        <f t="shared" si="365"/>
        <v>PC525I4B</v>
      </c>
      <c r="L3849" s="281" t="e">
        <f>VLOOKUP(K3849,'Planilla de control'!#REF!,2,0)</f>
        <v>#REF!</v>
      </c>
      <c r="M3849" s="29" t="e">
        <f>IF(COUNTIF('Planilla de control'!#REF!,K3849)&gt;0,"SI","NO")</f>
        <v>#REF!</v>
      </c>
    </row>
    <row r="3850" spans="1:13" x14ac:dyDescent="0.3">
      <c r="A3850" s="3" t="s">
        <v>19</v>
      </c>
      <c r="B3850" s="3" t="s">
        <v>6393</v>
      </c>
      <c r="C3850" s="3"/>
      <c r="D3850" s="3"/>
      <c r="E3850" s="3"/>
      <c r="F3850" s="51" t="str">
        <f t="shared" si="360"/>
        <v>25I4</v>
      </c>
      <c r="G3850" s="51">
        <f t="shared" si="361"/>
        <v>4</v>
      </c>
      <c r="H3850" s="51">
        <f t="shared" si="362"/>
        <v>25</v>
      </c>
      <c r="I3850" s="51" t="str">
        <f t="shared" si="363"/>
        <v>I</v>
      </c>
      <c r="J3850" s="51" t="str">
        <f t="shared" si="364"/>
        <v>MQ250</v>
      </c>
      <c r="K3850" s="76" t="str">
        <f t="shared" si="365"/>
        <v>PC525I4C</v>
      </c>
      <c r="L3850" s="281" t="e">
        <f>VLOOKUP(K3850,'Planilla de control'!#REF!,2,0)</f>
        <v>#REF!</v>
      </c>
      <c r="M3850" s="29" t="e">
        <f>IF(COUNTIF('Planilla de control'!#REF!,K3850)&gt;0,"SI","NO")</f>
        <v>#REF!</v>
      </c>
    </row>
    <row r="3851" spans="1:13" x14ac:dyDescent="0.3">
      <c r="A3851" s="3" t="s">
        <v>19</v>
      </c>
      <c r="B3851" s="3" t="s">
        <v>6394</v>
      </c>
      <c r="C3851" s="3"/>
      <c r="D3851" s="3"/>
      <c r="E3851" s="3"/>
      <c r="F3851" s="51" t="str">
        <f t="shared" si="360"/>
        <v>25I4</v>
      </c>
      <c r="G3851" s="51">
        <f t="shared" si="361"/>
        <v>4</v>
      </c>
      <c r="H3851" s="51">
        <f t="shared" si="362"/>
        <v>25</v>
      </c>
      <c r="I3851" s="51" t="str">
        <f t="shared" si="363"/>
        <v>I</v>
      </c>
      <c r="J3851" s="51" t="str">
        <f t="shared" si="364"/>
        <v>MQ250</v>
      </c>
      <c r="K3851" s="76" t="str">
        <f t="shared" si="365"/>
        <v>PC525I4D</v>
      </c>
      <c r="L3851" s="281" t="e">
        <f>VLOOKUP(K3851,'Planilla de control'!#REF!,2,0)</f>
        <v>#REF!</v>
      </c>
      <c r="M3851" s="29" t="e">
        <f>IF(COUNTIF('Planilla de control'!#REF!,K3851)&gt;0,"SI","NO")</f>
        <v>#REF!</v>
      </c>
    </row>
    <row r="3852" spans="1:13" x14ac:dyDescent="0.3">
      <c r="A3852" s="3" t="s">
        <v>19</v>
      </c>
      <c r="B3852" s="3" t="s">
        <v>6395</v>
      </c>
      <c r="C3852" s="3"/>
      <c r="D3852" s="3"/>
      <c r="E3852" s="3"/>
      <c r="F3852" s="51" t="str">
        <f t="shared" si="360"/>
        <v>25I5</v>
      </c>
      <c r="G3852" s="51">
        <f t="shared" si="361"/>
        <v>5</v>
      </c>
      <c r="H3852" s="51">
        <f t="shared" si="362"/>
        <v>25</v>
      </c>
      <c r="I3852" s="51" t="str">
        <f t="shared" si="363"/>
        <v>I</v>
      </c>
      <c r="J3852" s="51" t="str">
        <f t="shared" si="364"/>
        <v>MQ250</v>
      </c>
      <c r="K3852" s="76" t="str">
        <f t="shared" si="365"/>
        <v>PC525I5A</v>
      </c>
      <c r="L3852" s="281" t="e">
        <f>VLOOKUP(K3852,'Planilla de control'!#REF!,2,0)</f>
        <v>#REF!</v>
      </c>
      <c r="M3852" s="29" t="e">
        <f>IF(COUNTIF('Planilla de control'!#REF!,K3852)&gt;0,"SI","NO")</f>
        <v>#REF!</v>
      </c>
    </row>
    <row r="3853" spans="1:13" x14ac:dyDescent="0.3">
      <c r="A3853" s="3" t="s">
        <v>19</v>
      </c>
      <c r="B3853" s="3" t="s">
        <v>6396</v>
      </c>
      <c r="C3853" s="3"/>
      <c r="D3853" s="3"/>
      <c r="E3853" s="3"/>
      <c r="F3853" s="51" t="str">
        <f t="shared" si="360"/>
        <v>25I5</v>
      </c>
      <c r="G3853" s="51">
        <f t="shared" si="361"/>
        <v>5</v>
      </c>
      <c r="H3853" s="51">
        <f t="shared" si="362"/>
        <v>25</v>
      </c>
      <c r="I3853" s="51" t="str">
        <f t="shared" si="363"/>
        <v>I</v>
      </c>
      <c r="J3853" s="51" t="str">
        <f t="shared" si="364"/>
        <v>MQ250</v>
      </c>
      <c r="K3853" s="76" t="str">
        <f t="shared" si="365"/>
        <v>PC525I5B</v>
      </c>
      <c r="L3853" s="281" t="e">
        <f>VLOOKUP(K3853,'Planilla de control'!#REF!,2,0)</f>
        <v>#REF!</v>
      </c>
      <c r="M3853" s="29" t="e">
        <f>IF(COUNTIF('Planilla de control'!#REF!,K3853)&gt;0,"SI","NO")</f>
        <v>#REF!</v>
      </c>
    </row>
    <row r="3854" spans="1:13" x14ac:dyDescent="0.3">
      <c r="A3854" s="3" t="s">
        <v>19</v>
      </c>
      <c r="B3854" s="3" t="s">
        <v>6397</v>
      </c>
      <c r="C3854" s="3"/>
      <c r="D3854" s="3"/>
      <c r="E3854" s="3"/>
      <c r="F3854" s="51" t="str">
        <f t="shared" si="360"/>
        <v>25I5</v>
      </c>
      <c r="G3854" s="51">
        <f t="shared" si="361"/>
        <v>5</v>
      </c>
      <c r="H3854" s="51">
        <f t="shared" si="362"/>
        <v>25</v>
      </c>
      <c r="I3854" s="51" t="str">
        <f t="shared" si="363"/>
        <v>I</v>
      </c>
      <c r="J3854" s="51" t="str">
        <f t="shared" si="364"/>
        <v>MQ250</v>
      </c>
      <c r="K3854" s="76" t="str">
        <f t="shared" si="365"/>
        <v>PC525I5C</v>
      </c>
      <c r="L3854" s="281" t="e">
        <f>VLOOKUP(K3854,'Planilla de control'!#REF!,2,0)</f>
        <v>#REF!</v>
      </c>
      <c r="M3854" s="29" t="e">
        <f>IF(COUNTIF('Planilla de control'!#REF!,K3854)&gt;0,"SI","NO")</f>
        <v>#REF!</v>
      </c>
    </row>
    <row r="3855" spans="1:13" x14ac:dyDescent="0.3">
      <c r="A3855" s="3" t="s">
        <v>19</v>
      </c>
      <c r="B3855" s="3" t="s">
        <v>6398</v>
      </c>
      <c r="C3855" s="3"/>
      <c r="D3855" s="3"/>
      <c r="E3855" s="3"/>
      <c r="F3855" s="51" t="str">
        <f t="shared" si="360"/>
        <v>25I5</v>
      </c>
      <c r="G3855" s="51">
        <f t="shared" si="361"/>
        <v>5</v>
      </c>
      <c r="H3855" s="51">
        <f t="shared" si="362"/>
        <v>25</v>
      </c>
      <c r="I3855" s="51" t="str">
        <f t="shared" si="363"/>
        <v>I</v>
      </c>
      <c r="J3855" s="51" t="str">
        <f t="shared" si="364"/>
        <v>MQ250</v>
      </c>
      <c r="K3855" s="76" t="str">
        <f t="shared" si="365"/>
        <v>PC525I5D</v>
      </c>
      <c r="L3855" s="281" t="e">
        <f>VLOOKUP(K3855,'Planilla de control'!#REF!,2,0)</f>
        <v>#REF!</v>
      </c>
      <c r="M3855" s="29" t="e">
        <f>IF(COUNTIF('Planilla de control'!#REF!,K3855)&gt;0,"SI","NO")</f>
        <v>#REF!</v>
      </c>
    </row>
    <row r="3856" spans="1:13" x14ac:dyDescent="0.3">
      <c r="A3856" s="3" t="s">
        <v>19</v>
      </c>
      <c r="B3856" s="3" t="s">
        <v>6399</v>
      </c>
      <c r="C3856" s="3"/>
      <c r="D3856" s="3"/>
      <c r="E3856" s="3"/>
      <c r="F3856" s="51" t="str">
        <f t="shared" si="360"/>
        <v>25I6</v>
      </c>
      <c r="G3856" s="51">
        <f t="shared" si="361"/>
        <v>6</v>
      </c>
      <c r="H3856" s="51">
        <f t="shared" si="362"/>
        <v>25</v>
      </c>
      <c r="I3856" s="51" t="str">
        <f t="shared" si="363"/>
        <v>I</v>
      </c>
      <c r="J3856" s="51" t="str">
        <f t="shared" si="364"/>
        <v>MQ250</v>
      </c>
      <c r="K3856" s="76" t="str">
        <f t="shared" si="365"/>
        <v>PC525I6A</v>
      </c>
      <c r="L3856" s="281" t="e">
        <f>VLOOKUP(K3856,'Planilla de control'!#REF!,2,0)</f>
        <v>#REF!</v>
      </c>
      <c r="M3856" s="29" t="e">
        <f>IF(COUNTIF('Planilla de control'!#REF!,K3856)&gt;0,"SI","NO")</f>
        <v>#REF!</v>
      </c>
    </row>
    <row r="3857" spans="1:13" x14ac:dyDescent="0.3">
      <c r="A3857" s="3" t="s">
        <v>19</v>
      </c>
      <c r="B3857" s="3" t="s">
        <v>6400</v>
      </c>
      <c r="C3857" s="3"/>
      <c r="D3857" s="3"/>
      <c r="E3857" s="3"/>
      <c r="F3857" s="51" t="str">
        <f t="shared" si="360"/>
        <v>25I6</v>
      </c>
      <c r="G3857" s="51">
        <f t="shared" si="361"/>
        <v>6</v>
      </c>
      <c r="H3857" s="51">
        <f t="shared" si="362"/>
        <v>25</v>
      </c>
      <c r="I3857" s="51" t="str">
        <f t="shared" si="363"/>
        <v>I</v>
      </c>
      <c r="J3857" s="51" t="str">
        <f t="shared" si="364"/>
        <v>MQ250</v>
      </c>
      <c r="K3857" s="76" t="str">
        <f t="shared" si="365"/>
        <v>PC525I6B</v>
      </c>
      <c r="L3857" s="281" t="e">
        <f>VLOOKUP(K3857,'Planilla de control'!#REF!,2,0)</f>
        <v>#REF!</v>
      </c>
      <c r="M3857" s="29" t="e">
        <f>IF(COUNTIF('Planilla de control'!#REF!,K3857)&gt;0,"SI","NO")</f>
        <v>#REF!</v>
      </c>
    </row>
    <row r="3858" spans="1:13" x14ac:dyDescent="0.3">
      <c r="A3858" s="3" t="s">
        <v>19</v>
      </c>
      <c r="B3858" s="3" t="s">
        <v>6401</v>
      </c>
      <c r="C3858" s="3"/>
      <c r="D3858" s="3"/>
      <c r="E3858" s="3"/>
      <c r="F3858" s="51" t="str">
        <f t="shared" si="360"/>
        <v>25I6</v>
      </c>
      <c r="G3858" s="51">
        <f t="shared" si="361"/>
        <v>6</v>
      </c>
      <c r="H3858" s="51">
        <f t="shared" si="362"/>
        <v>25</v>
      </c>
      <c r="I3858" s="51" t="str">
        <f t="shared" si="363"/>
        <v>I</v>
      </c>
      <c r="J3858" s="51" t="str">
        <f t="shared" si="364"/>
        <v>MQ250</v>
      </c>
      <c r="K3858" s="76" t="str">
        <f t="shared" si="365"/>
        <v>PC525I6C</v>
      </c>
      <c r="L3858" s="281" t="e">
        <f>VLOOKUP(K3858,'Planilla de control'!#REF!,2,0)</f>
        <v>#REF!</v>
      </c>
      <c r="M3858" s="29" t="e">
        <f>IF(COUNTIF('Planilla de control'!#REF!,K3858)&gt;0,"SI","NO")</f>
        <v>#REF!</v>
      </c>
    </row>
    <row r="3859" spans="1:13" x14ac:dyDescent="0.3">
      <c r="A3859" s="3" t="s">
        <v>19</v>
      </c>
      <c r="B3859" s="3" t="s">
        <v>6402</v>
      </c>
      <c r="C3859" s="3"/>
      <c r="D3859" s="3"/>
      <c r="E3859" s="3"/>
      <c r="F3859" s="51" t="str">
        <f t="shared" si="360"/>
        <v>25I6</v>
      </c>
      <c r="G3859" s="51">
        <f t="shared" si="361"/>
        <v>6</v>
      </c>
      <c r="H3859" s="51">
        <f t="shared" si="362"/>
        <v>25</v>
      </c>
      <c r="I3859" s="51" t="str">
        <f t="shared" si="363"/>
        <v>I</v>
      </c>
      <c r="J3859" s="51" t="str">
        <f t="shared" si="364"/>
        <v>MQ250</v>
      </c>
      <c r="K3859" s="76" t="str">
        <f t="shared" si="365"/>
        <v>PC525I6D</v>
      </c>
      <c r="L3859" s="281" t="e">
        <f>VLOOKUP(K3859,'Planilla de control'!#REF!,2,0)</f>
        <v>#REF!</v>
      </c>
      <c r="M3859" s="29" t="e">
        <f>IF(COUNTIF('Planilla de control'!#REF!,K3859)&gt;0,"SI","NO")</f>
        <v>#REF!</v>
      </c>
    </row>
    <row r="3860" spans="1:13" x14ac:dyDescent="0.3">
      <c r="A3860" s="3" t="s">
        <v>19</v>
      </c>
      <c r="B3860" s="3" t="s">
        <v>6403</v>
      </c>
      <c r="C3860" s="3"/>
      <c r="D3860" s="3"/>
      <c r="E3860" s="3"/>
      <c r="F3860" s="51" t="str">
        <f t="shared" si="360"/>
        <v>25I7</v>
      </c>
      <c r="G3860" s="51">
        <f t="shared" si="361"/>
        <v>7</v>
      </c>
      <c r="H3860" s="51">
        <f t="shared" si="362"/>
        <v>25</v>
      </c>
      <c r="I3860" s="51" t="str">
        <f t="shared" si="363"/>
        <v>I</v>
      </c>
      <c r="J3860" s="51" t="str">
        <f t="shared" si="364"/>
        <v>MQ250</v>
      </c>
      <c r="K3860" s="76" t="str">
        <f t="shared" si="365"/>
        <v>PC525I7A</v>
      </c>
      <c r="L3860" s="281" t="e">
        <f>VLOOKUP(K3860,'Planilla de control'!#REF!,2,0)</f>
        <v>#REF!</v>
      </c>
      <c r="M3860" s="29" t="e">
        <f>IF(COUNTIF('Planilla de control'!#REF!,K3860)&gt;0,"SI","NO")</f>
        <v>#REF!</v>
      </c>
    </row>
    <row r="3861" spans="1:13" x14ac:dyDescent="0.3">
      <c r="A3861" s="3" t="s">
        <v>19</v>
      </c>
      <c r="B3861" s="3" t="s">
        <v>6404</v>
      </c>
      <c r="C3861" s="3"/>
      <c r="D3861" s="3"/>
      <c r="E3861" s="3"/>
      <c r="F3861" s="51" t="str">
        <f t="shared" si="360"/>
        <v>25I7</v>
      </c>
      <c r="G3861" s="51">
        <f t="shared" si="361"/>
        <v>7</v>
      </c>
      <c r="H3861" s="51">
        <f t="shared" si="362"/>
        <v>25</v>
      </c>
      <c r="I3861" s="51" t="str">
        <f t="shared" si="363"/>
        <v>I</v>
      </c>
      <c r="J3861" s="51" t="str">
        <f t="shared" si="364"/>
        <v>MQ250</v>
      </c>
      <c r="K3861" s="76" t="str">
        <f t="shared" si="365"/>
        <v>PC525I7B</v>
      </c>
      <c r="L3861" s="281" t="e">
        <f>VLOOKUP(K3861,'Planilla de control'!#REF!,2,0)</f>
        <v>#REF!</v>
      </c>
      <c r="M3861" s="29" t="e">
        <f>IF(COUNTIF('Planilla de control'!#REF!,K3861)&gt;0,"SI","NO")</f>
        <v>#REF!</v>
      </c>
    </row>
    <row r="3862" spans="1:13" x14ac:dyDescent="0.3">
      <c r="A3862" s="3" t="s">
        <v>19</v>
      </c>
      <c r="B3862" s="3" t="s">
        <v>6405</v>
      </c>
      <c r="C3862" s="3"/>
      <c r="D3862" s="3"/>
      <c r="E3862" s="3"/>
      <c r="F3862" s="51" t="str">
        <f t="shared" si="360"/>
        <v>25I7</v>
      </c>
      <c r="G3862" s="51">
        <f t="shared" si="361"/>
        <v>7</v>
      </c>
      <c r="H3862" s="51">
        <f t="shared" si="362"/>
        <v>25</v>
      </c>
      <c r="I3862" s="51" t="str">
        <f t="shared" si="363"/>
        <v>I</v>
      </c>
      <c r="J3862" s="51" t="str">
        <f t="shared" si="364"/>
        <v>MQ250</v>
      </c>
      <c r="K3862" s="76" t="str">
        <f t="shared" si="365"/>
        <v>PC525I7C</v>
      </c>
      <c r="L3862" s="281" t="e">
        <f>VLOOKUP(K3862,'Planilla de control'!#REF!,2,0)</f>
        <v>#REF!</v>
      </c>
      <c r="M3862" s="29" t="e">
        <f>IF(COUNTIF('Planilla de control'!#REF!,K3862)&gt;0,"SI","NO")</f>
        <v>#REF!</v>
      </c>
    </row>
    <row r="3863" spans="1:13" x14ac:dyDescent="0.3">
      <c r="A3863" s="3" t="s">
        <v>19</v>
      </c>
      <c r="B3863" s="3" t="s">
        <v>6406</v>
      </c>
      <c r="C3863" s="3"/>
      <c r="D3863" s="3"/>
      <c r="E3863" s="3"/>
      <c r="F3863" s="51" t="str">
        <f t="shared" si="360"/>
        <v>25I7</v>
      </c>
      <c r="G3863" s="51">
        <f t="shared" si="361"/>
        <v>7</v>
      </c>
      <c r="H3863" s="51">
        <f t="shared" si="362"/>
        <v>25</v>
      </c>
      <c r="I3863" s="51" t="str">
        <f t="shared" si="363"/>
        <v>I</v>
      </c>
      <c r="J3863" s="51" t="str">
        <f t="shared" si="364"/>
        <v>MQ250</v>
      </c>
      <c r="K3863" s="76" t="str">
        <f t="shared" si="365"/>
        <v>PC525I7D</v>
      </c>
      <c r="L3863" s="281" t="e">
        <f>VLOOKUP(K3863,'Planilla de control'!#REF!,2,0)</f>
        <v>#REF!</v>
      </c>
      <c r="M3863" s="29" t="e">
        <f>IF(COUNTIF('Planilla de control'!#REF!,K3863)&gt;0,"SI","NO")</f>
        <v>#REF!</v>
      </c>
    </row>
    <row r="3864" spans="1:13" x14ac:dyDescent="0.3">
      <c r="A3864" s="3" t="s">
        <v>19</v>
      </c>
      <c r="B3864" s="3" t="s">
        <v>6407</v>
      </c>
      <c r="C3864" s="3"/>
      <c r="D3864" s="3"/>
      <c r="E3864" s="3"/>
      <c r="F3864" s="51" t="str">
        <f t="shared" si="360"/>
        <v>25I8</v>
      </c>
      <c r="G3864" s="51">
        <f t="shared" si="361"/>
        <v>8</v>
      </c>
      <c r="H3864" s="51">
        <f t="shared" si="362"/>
        <v>25</v>
      </c>
      <c r="I3864" s="51" t="str">
        <f t="shared" si="363"/>
        <v>I</v>
      </c>
      <c r="J3864" s="51" t="str">
        <f t="shared" si="364"/>
        <v>MQ250</v>
      </c>
      <c r="K3864" s="76" t="str">
        <f t="shared" si="365"/>
        <v>PC525I8A</v>
      </c>
      <c r="L3864" s="281" t="e">
        <f>VLOOKUP(K3864,'Planilla de control'!#REF!,2,0)</f>
        <v>#REF!</v>
      </c>
      <c r="M3864" s="29" t="e">
        <f>IF(COUNTIF('Planilla de control'!#REF!,K3864)&gt;0,"SI","NO")</f>
        <v>#REF!</v>
      </c>
    </row>
    <row r="3865" spans="1:13" x14ac:dyDescent="0.3">
      <c r="A3865" s="3" t="s">
        <v>19</v>
      </c>
      <c r="B3865" s="3" t="s">
        <v>6408</v>
      </c>
      <c r="C3865" s="3"/>
      <c r="D3865" s="3"/>
      <c r="E3865" s="3"/>
      <c r="F3865" s="51" t="str">
        <f t="shared" si="360"/>
        <v>25I8</v>
      </c>
      <c r="G3865" s="51">
        <f t="shared" si="361"/>
        <v>8</v>
      </c>
      <c r="H3865" s="51">
        <f t="shared" si="362"/>
        <v>25</v>
      </c>
      <c r="I3865" s="51" t="str">
        <f t="shared" si="363"/>
        <v>I</v>
      </c>
      <c r="J3865" s="51" t="str">
        <f t="shared" si="364"/>
        <v>MQ250</v>
      </c>
      <c r="K3865" s="76" t="str">
        <f t="shared" si="365"/>
        <v>PC525I8B</v>
      </c>
      <c r="L3865" s="281" t="e">
        <f>VLOOKUP(K3865,'Planilla de control'!#REF!,2,0)</f>
        <v>#REF!</v>
      </c>
      <c r="M3865" s="29" t="e">
        <f>IF(COUNTIF('Planilla de control'!#REF!,K3865)&gt;0,"SI","NO")</f>
        <v>#REF!</v>
      </c>
    </row>
    <row r="3866" spans="1:13" x14ac:dyDescent="0.3">
      <c r="A3866" s="3" t="s">
        <v>19</v>
      </c>
      <c r="B3866" s="3" t="s">
        <v>6409</v>
      </c>
      <c r="C3866" s="3"/>
      <c r="D3866" s="3"/>
      <c r="E3866" s="3"/>
      <c r="F3866" s="51" t="str">
        <f t="shared" si="360"/>
        <v>25I8</v>
      </c>
      <c r="G3866" s="51">
        <f t="shared" si="361"/>
        <v>8</v>
      </c>
      <c r="H3866" s="51">
        <f t="shared" si="362"/>
        <v>25</v>
      </c>
      <c r="I3866" s="51" t="str">
        <f t="shared" si="363"/>
        <v>I</v>
      </c>
      <c r="J3866" s="51" t="str">
        <f t="shared" si="364"/>
        <v>MQ250</v>
      </c>
      <c r="K3866" s="76" t="str">
        <f t="shared" si="365"/>
        <v>PC525I8C</v>
      </c>
      <c r="L3866" s="281" t="e">
        <f>VLOOKUP(K3866,'Planilla de control'!#REF!,2,0)</f>
        <v>#REF!</v>
      </c>
      <c r="M3866" s="29" t="e">
        <f>IF(COUNTIF('Planilla de control'!#REF!,K3866)&gt;0,"SI","NO")</f>
        <v>#REF!</v>
      </c>
    </row>
    <row r="3867" spans="1:13" x14ac:dyDescent="0.3">
      <c r="A3867" s="3" t="s">
        <v>19</v>
      </c>
      <c r="B3867" s="3" t="s">
        <v>6410</v>
      </c>
      <c r="C3867" s="3"/>
      <c r="D3867" s="3"/>
      <c r="E3867" s="3"/>
      <c r="F3867" s="51" t="str">
        <f t="shared" si="360"/>
        <v>25I8</v>
      </c>
      <c r="G3867" s="51">
        <f t="shared" si="361"/>
        <v>8</v>
      </c>
      <c r="H3867" s="51">
        <f t="shared" si="362"/>
        <v>25</v>
      </c>
      <c r="I3867" s="51" t="str">
        <f t="shared" si="363"/>
        <v>I</v>
      </c>
      <c r="J3867" s="51" t="str">
        <f t="shared" si="364"/>
        <v>MQ250</v>
      </c>
      <c r="K3867" s="76" t="str">
        <f t="shared" si="365"/>
        <v>PC525I8D</v>
      </c>
      <c r="L3867" s="281" t="e">
        <f>VLOOKUP(K3867,'Planilla de control'!#REF!,2,0)</f>
        <v>#REF!</v>
      </c>
      <c r="M3867" s="29" t="e">
        <f>IF(COUNTIF('Planilla de control'!#REF!,K3867)&gt;0,"SI","NO")</f>
        <v>#REF!</v>
      </c>
    </row>
    <row r="3868" spans="1:13" x14ac:dyDescent="0.3">
      <c r="A3868" s="3" t="s">
        <v>19</v>
      </c>
      <c r="B3868" s="3" t="s">
        <v>6411</v>
      </c>
      <c r="C3868" s="3"/>
      <c r="D3868" s="3"/>
      <c r="E3868" s="3"/>
      <c r="F3868" s="51" t="str">
        <f t="shared" si="360"/>
        <v>25I9</v>
      </c>
      <c r="G3868" s="51">
        <f t="shared" si="361"/>
        <v>9</v>
      </c>
      <c r="H3868" s="51">
        <f t="shared" si="362"/>
        <v>25</v>
      </c>
      <c r="I3868" s="51" t="str">
        <f t="shared" si="363"/>
        <v>I</v>
      </c>
      <c r="J3868" s="51" t="str">
        <f t="shared" si="364"/>
        <v>MQ250</v>
      </c>
      <c r="K3868" s="76" t="str">
        <f t="shared" si="365"/>
        <v>PC525I9A</v>
      </c>
      <c r="L3868" s="281" t="e">
        <f>VLOOKUP(K3868,'Planilla de control'!#REF!,2,0)</f>
        <v>#REF!</v>
      </c>
      <c r="M3868" s="29" t="e">
        <f>IF(COUNTIF('Planilla de control'!#REF!,K3868)&gt;0,"SI","NO")</f>
        <v>#REF!</v>
      </c>
    </row>
    <row r="3869" spans="1:13" x14ac:dyDescent="0.3">
      <c r="A3869" s="3" t="s">
        <v>19</v>
      </c>
      <c r="B3869" s="3" t="s">
        <v>6412</v>
      </c>
      <c r="C3869" s="3"/>
      <c r="D3869" s="3"/>
      <c r="E3869" s="3"/>
      <c r="F3869" s="51" t="str">
        <f t="shared" si="360"/>
        <v>25I9</v>
      </c>
      <c r="G3869" s="51">
        <f t="shared" si="361"/>
        <v>9</v>
      </c>
      <c r="H3869" s="51">
        <f t="shared" si="362"/>
        <v>25</v>
      </c>
      <c r="I3869" s="51" t="str">
        <f t="shared" si="363"/>
        <v>I</v>
      </c>
      <c r="J3869" s="51" t="str">
        <f t="shared" si="364"/>
        <v>MQ250</v>
      </c>
      <c r="K3869" s="76" t="str">
        <f t="shared" si="365"/>
        <v>PC525I9B</v>
      </c>
      <c r="L3869" s="281" t="e">
        <f>VLOOKUP(K3869,'Planilla de control'!#REF!,2,0)</f>
        <v>#REF!</v>
      </c>
      <c r="M3869" s="29" t="e">
        <f>IF(COUNTIF('Planilla de control'!#REF!,K3869)&gt;0,"SI","NO")</f>
        <v>#REF!</v>
      </c>
    </row>
    <row r="3870" spans="1:13" x14ac:dyDescent="0.3">
      <c r="A3870" s="3" t="s">
        <v>19</v>
      </c>
      <c r="B3870" s="3" t="s">
        <v>6413</v>
      </c>
      <c r="C3870" s="3"/>
      <c r="D3870" s="3"/>
      <c r="E3870" s="3"/>
      <c r="F3870" s="51" t="str">
        <f t="shared" si="360"/>
        <v>25I9</v>
      </c>
      <c r="G3870" s="51">
        <f t="shared" si="361"/>
        <v>9</v>
      </c>
      <c r="H3870" s="51">
        <f t="shared" si="362"/>
        <v>25</v>
      </c>
      <c r="I3870" s="51" t="str">
        <f t="shared" si="363"/>
        <v>I</v>
      </c>
      <c r="J3870" s="51" t="str">
        <f t="shared" si="364"/>
        <v>MQ250</v>
      </c>
      <c r="K3870" s="76" t="str">
        <f t="shared" si="365"/>
        <v>PC525I9C</v>
      </c>
      <c r="L3870" s="281" t="e">
        <f>VLOOKUP(K3870,'Planilla de control'!#REF!,2,0)</f>
        <v>#REF!</v>
      </c>
      <c r="M3870" s="29" t="e">
        <f>IF(COUNTIF('Planilla de control'!#REF!,K3870)&gt;0,"SI","NO")</f>
        <v>#REF!</v>
      </c>
    </row>
    <row r="3871" spans="1:13" x14ac:dyDescent="0.3">
      <c r="A3871" s="3" t="s">
        <v>19</v>
      </c>
      <c r="B3871" s="3" t="s">
        <v>6414</v>
      </c>
      <c r="C3871" s="3"/>
      <c r="D3871" s="3"/>
      <c r="E3871" s="3"/>
      <c r="F3871" s="51" t="str">
        <f t="shared" si="360"/>
        <v>25I9</v>
      </c>
      <c r="G3871" s="51">
        <f t="shared" si="361"/>
        <v>9</v>
      </c>
      <c r="H3871" s="51">
        <f t="shared" si="362"/>
        <v>25</v>
      </c>
      <c r="I3871" s="51" t="str">
        <f t="shared" si="363"/>
        <v>I</v>
      </c>
      <c r="J3871" s="51" t="str">
        <f t="shared" si="364"/>
        <v>MQ250</v>
      </c>
      <c r="K3871" s="76" t="str">
        <f t="shared" si="365"/>
        <v>PC525I9D</v>
      </c>
      <c r="L3871" s="281" t="e">
        <f>VLOOKUP(K3871,'Planilla de control'!#REF!,2,0)</f>
        <v>#REF!</v>
      </c>
      <c r="M3871" s="29" t="e">
        <f>IF(COUNTIF('Planilla de control'!#REF!,K3871)&gt;0,"SI","NO")</f>
        <v>#REF!</v>
      </c>
    </row>
    <row r="3872" spans="1:13" x14ac:dyDescent="0.3">
      <c r="A3872" s="3" t="s">
        <v>19</v>
      </c>
      <c r="B3872" s="3" t="s">
        <v>6415</v>
      </c>
      <c r="C3872" s="3"/>
      <c r="D3872" s="3"/>
      <c r="E3872" s="3"/>
      <c r="F3872" s="51" t="str">
        <f t="shared" si="360"/>
        <v>25J1</v>
      </c>
      <c r="G3872" s="51">
        <f t="shared" si="361"/>
        <v>1</v>
      </c>
      <c r="H3872" s="51">
        <f t="shared" si="362"/>
        <v>25</v>
      </c>
      <c r="I3872" s="51" t="str">
        <f t="shared" si="363"/>
        <v>J</v>
      </c>
      <c r="J3872" s="51" t="str">
        <f t="shared" si="364"/>
        <v>MQ250</v>
      </c>
      <c r="K3872" s="76" t="str">
        <f t="shared" si="365"/>
        <v>PC525J1A</v>
      </c>
      <c r="L3872" s="281" t="e">
        <f>VLOOKUP(K3872,'Planilla de control'!#REF!,2,0)</f>
        <v>#REF!</v>
      </c>
      <c r="M3872" s="29" t="e">
        <f>IF(COUNTIF('Planilla de control'!#REF!,K3872)&gt;0,"SI","NO")</f>
        <v>#REF!</v>
      </c>
    </row>
    <row r="3873" spans="1:13" x14ac:dyDescent="0.3">
      <c r="A3873" s="3" t="s">
        <v>19</v>
      </c>
      <c r="B3873" s="3" t="s">
        <v>6416</v>
      </c>
      <c r="C3873" s="3"/>
      <c r="D3873" s="3"/>
      <c r="E3873" s="3"/>
      <c r="F3873" s="51" t="str">
        <f t="shared" si="360"/>
        <v>25J1</v>
      </c>
      <c r="G3873" s="51">
        <f t="shared" si="361"/>
        <v>1</v>
      </c>
      <c r="H3873" s="51">
        <f t="shared" si="362"/>
        <v>25</v>
      </c>
      <c r="I3873" s="51" t="str">
        <f t="shared" si="363"/>
        <v>J</v>
      </c>
      <c r="J3873" s="51" t="str">
        <f t="shared" si="364"/>
        <v>MQ250</v>
      </c>
      <c r="K3873" s="76" t="str">
        <f t="shared" si="365"/>
        <v>PC525J1B</v>
      </c>
      <c r="L3873" s="281" t="e">
        <f>VLOOKUP(K3873,'Planilla de control'!#REF!,2,0)</f>
        <v>#REF!</v>
      </c>
      <c r="M3873" s="29" t="e">
        <f>IF(COUNTIF('Planilla de control'!#REF!,K3873)&gt;0,"SI","NO")</f>
        <v>#REF!</v>
      </c>
    </row>
    <row r="3874" spans="1:13" x14ac:dyDescent="0.3">
      <c r="A3874" s="3" t="s">
        <v>19</v>
      </c>
      <c r="B3874" s="3" t="s">
        <v>6417</v>
      </c>
      <c r="C3874" s="3"/>
      <c r="D3874" s="3"/>
      <c r="E3874" s="3"/>
      <c r="F3874" s="51" t="str">
        <f t="shared" si="360"/>
        <v>25J1</v>
      </c>
      <c r="G3874" s="51">
        <f t="shared" si="361"/>
        <v>1</v>
      </c>
      <c r="H3874" s="51">
        <f t="shared" si="362"/>
        <v>25</v>
      </c>
      <c r="I3874" s="51" t="str">
        <f t="shared" si="363"/>
        <v>J</v>
      </c>
      <c r="J3874" s="51" t="str">
        <f t="shared" si="364"/>
        <v>MQ250</v>
      </c>
      <c r="K3874" s="76" t="str">
        <f t="shared" si="365"/>
        <v>PC525J1C</v>
      </c>
      <c r="L3874" s="281" t="e">
        <f>VLOOKUP(K3874,'Planilla de control'!#REF!,2,0)</f>
        <v>#REF!</v>
      </c>
      <c r="M3874" s="29" t="e">
        <f>IF(COUNTIF('Planilla de control'!#REF!,K3874)&gt;0,"SI","NO")</f>
        <v>#REF!</v>
      </c>
    </row>
    <row r="3875" spans="1:13" x14ac:dyDescent="0.3">
      <c r="A3875" s="3" t="s">
        <v>19</v>
      </c>
      <c r="B3875" s="3" t="s">
        <v>6418</v>
      </c>
      <c r="C3875" s="3"/>
      <c r="D3875" s="3"/>
      <c r="E3875" s="3"/>
      <c r="F3875" s="51" t="str">
        <f t="shared" si="360"/>
        <v>25J1</v>
      </c>
      <c r="G3875" s="51">
        <f t="shared" si="361"/>
        <v>1</v>
      </c>
      <c r="H3875" s="51">
        <f t="shared" si="362"/>
        <v>25</v>
      </c>
      <c r="I3875" s="51" t="str">
        <f t="shared" si="363"/>
        <v>J</v>
      </c>
      <c r="J3875" s="51" t="str">
        <f t="shared" si="364"/>
        <v>MQ250</v>
      </c>
      <c r="K3875" s="76" t="str">
        <f t="shared" si="365"/>
        <v>PC525J1D</v>
      </c>
      <c r="L3875" s="281" t="e">
        <f>VLOOKUP(K3875,'Planilla de control'!#REF!,2,0)</f>
        <v>#REF!</v>
      </c>
      <c r="M3875" s="29" t="e">
        <f>IF(COUNTIF('Planilla de control'!#REF!,K3875)&gt;0,"SI","NO")</f>
        <v>#REF!</v>
      </c>
    </row>
    <row r="3876" spans="1:13" x14ac:dyDescent="0.3">
      <c r="A3876" s="3" t="s">
        <v>19</v>
      </c>
      <c r="B3876" s="3" t="s">
        <v>6419</v>
      </c>
      <c r="C3876" s="3"/>
      <c r="D3876" s="3"/>
      <c r="E3876" s="3" t="s">
        <v>81</v>
      </c>
      <c r="F3876" s="51" t="str">
        <f t="shared" si="360"/>
        <v>25J2</v>
      </c>
      <c r="G3876" s="51">
        <f t="shared" si="361"/>
        <v>2</v>
      </c>
      <c r="H3876" s="51">
        <f t="shared" si="362"/>
        <v>25</v>
      </c>
      <c r="I3876" s="51" t="str">
        <f t="shared" si="363"/>
        <v>J</v>
      </c>
      <c r="J3876" s="51" t="str">
        <f t="shared" si="364"/>
        <v>MQ250</v>
      </c>
      <c r="K3876" s="76" t="str">
        <f t="shared" si="365"/>
        <v>PC525J2A</v>
      </c>
      <c r="L3876" s="281" t="e">
        <f>VLOOKUP(K3876,'Planilla de control'!#REF!,2,0)</f>
        <v>#REF!</v>
      </c>
      <c r="M3876" s="29" t="e">
        <f>IF(COUNTIF('Planilla de control'!#REF!,K3876)&gt;0,"SI","NO")</f>
        <v>#REF!</v>
      </c>
    </row>
    <row r="3877" spans="1:13" x14ac:dyDescent="0.3">
      <c r="A3877" s="3" t="s">
        <v>19</v>
      </c>
      <c r="B3877" s="3" t="s">
        <v>6420</v>
      </c>
      <c r="C3877" s="3"/>
      <c r="D3877" s="3"/>
      <c r="E3877" s="3" t="s">
        <v>81</v>
      </c>
      <c r="F3877" s="51" t="str">
        <f t="shared" si="360"/>
        <v>25J2</v>
      </c>
      <c r="G3877" s="51">
        <f t="shared" si="361"/>
        <v>2</v>
      </c>
      <c r="H3877" s="51">
        <f t="shared" si="362"/>
        <v>25</v>
      </c>
      <c r="I3877" s="51" t="str">
        <f t="shared" si="363"/>
        <v>J</v>
      </c>
      <c r="J3877" s="51" t="str">
        <f t="shared" si="364"/>
        <v>MQ250</v>
      </c>
      <c r="K3877" s="76" t="str">
        <f t="shared" si="365"/>
        <v>PC525J2B</v>
      </c>
      <c r="L3877" s="281" t="e">
        <f>VLOOKUP(K3877,'Planilla de control'!#REF!,2,0)</f>
        <v>#REF!</v>
      </c>
      <c r="M3877" s="29" t="e">
        <f>IF(COUNTIF('Planilla de control'!#REF!,K3877)&gt;0,"SI","NO")</f>
        <v>#REF!</v>
      </c>
    </row>
    <row r="3878" spans="1:13" x14ac:dyDescent="0.3">
      <c r="A3878" s="3" t="s">
        <v>19</v>
      </c>
      <c r="B3878" s="3" t="s">
        <v>6421</v>
      </c>
      <c r="C3878" s="3"/>
      <c r="D3878" s="3"/>
      <c r="E3878" s="3" t="s">
        <v>81</v>
      </c>
      <c r="F3878" s="51" t="str">
        <f t="shared" si="360"/>
        <v>25J2</v>
      </c>
      <c r="G3878" s="51">
        <f t="shared" si="361"/>
        <v>2</v>
      </c>
      <c r="H3878" s="51">
        <f t="shared" si="362"/>
        <v>25</v>
      </c>
      <c r="I3878" s="51" t="str">
        <f t="shared" si="363"/>
        <v>J</v>
      </c>
      <c r="J3878" s="51" t="str">
        <f t="shared" si="364"/>
        <v>MQ250</v>
      </c>
      <c r="K3878" s="76" t="str">
        <f t="shared" si="365"/>
        <v>PC525J2C</v>
      </c>
      <c r="L3878" s="281" t="e">
        <f>VLOOKUP(K3878,'Planilla de control'!#REF!,2,0)</f>
        <v>#REF!</v>
      </c>
      <c r="M3878" s="29" t="e">
        <f>IF(COUNTIF('Planilla de control'!#REF!,K3878)&gt;0,"SI","NO")</f>
        <v>#REF!</v>
      </c>
    </row>
    <row r="3879" spans="1:13" x14ac:dyDescent="0.3">
      <c r="A3879" s="3" t="s">
        <v>19</v>
      </c>
      <c r="B3879" s="3" t="s">
        <v>6422</v>
      </c>
      <c r="C3879" s="3"/>
      <c r="D3879" s="3"/>
      <c r="E3879" s="3" t="s">
        <v>81</v>
      </c>
      <c r="F3879" s="51" t="str">
        <f t="shared" si="360"/>
        <v>25J2</v>
      </c>
      <c r="G3879" s="51">
        <f t="shared" si="361"/>
        <v>2</v>
      </c>
      <c r="H3879" s="51">
        <f t="shared" si="362"/>
        <v>25</v>
      </c>
      <c r="I3879" s="51" t="str">
        <f t="shared" si="363"/>
        <v>J</v>
      </c>
      <c r="J3879" s="51" t="str">
        <f t="shared" si="364"/>
        <v>MQ250</v>
      </c>
      <c r="K3879" s="76" t="str">
        <f t="shared" si="365"/>
        <v>PC525J2D</v>
      </c>
      <c r="L3879" s="281" t="e">
        <f>VLOOKUP(K3879,'Planilla de control'!#REF!,2,0)</f>
        <v>#REF!</v>
      </c>
      <c r="M3879" s="29" t="e">
        <f>IF(COUNTIF('Planilla de control'!#REF!,K3879)&gt;0,"SI","NO")</f>
        <v>#REF!</v>
      </c>
    </row>
    <row r="3880" spans="1:13" x14ac:dyDescent="0.3">
      <c r="A3880" s="3" t="s">
        <v>19</v>
      </c>
      <c r="B3880" s="3" t="s">
        <v>6423</v>
      </c>
      <c r="C3880" s="3"/>
      <c r="D3880" s="3"/>
      <c r="E3880" s="3" t="s">
        <v>81</v>
      </c>
      <c r="F3880" s="51" t="str">
        <f t="shared" si="360"/>
        <v>25J3</v>
      </c>
      <c r="G3880" s="51">
        <f t="shared" si="361"/>
        <v>3</v>
      </c>
      <c r="H3880" s="51">
        <f t="shared" si="362"/>
        <v>25</v>
      </c>
      <c r="I3880" s="51" t="str">
        <f t="shared" si="363"/>
        <v>J</v>
      </c>
      <c r="J3880" s="51" t="str">
        <f t="shared" si="364"/>
        <v>MQ250</v>
      </c>
      <c r="K3880" s="76" t="str">
        <f t="shared" si="365"/>
        <v>PC525J3A</v>
      </c>
      <c r="L3880" s="281" t="e">
        <f>VLOOKUP(K3880,'Planilla de control'!#REF!,2,0)</f>
        <v>#REF!</v>
      </c>
      <c r="M3880" s="29" t="e">
        <f>IF(COUNTIF('Planilla de control'!#REF!,K3880)&gt;0,"SI","NO")</f>
        <v>#REF!</v>
      </c>
    </row>
    <row r="3881" spans="1:13" x14ac:dyDescent="0.3">
      <c r="A3881" s="3" t="s">
        <v>19</v>
      </c>
      <c r="B3881" s="3" t="s">
        <v>6424</v>
      </c>
      <c r="C3881" s="3"/>
      <c r="D3881" s="3"/>
      <c r="E3881" s="3" t="s">
        <v>81</v>
      </c>
      <c r="F3881" s="51" t="str">
        <f t="shared" si="360"/>
        <v>25J3</v>
      </c>
      <c r="G3881" s="51">
        <f t="shared" si="361"/>
        <v>3</v>
      </c>
      <c r="H3881" s="51">
        <f t="shared" si="362"/>
        <v>25</v>
      </c>
      <c r="I3881" s="51" t="str">
        <f t="shared" si="363"/>
        <v>J</v>
      </c>
      <c r="J3881" s="51" t="str">
        <f t="shared" si="364"/>
        <v>MQ250</v>
      </c>
      <c r="K3881" s="76" t="str">
        <f t="shared" si="365"/>
        <v>PC525J3B</v>
      </c>
      <c r="L3881" s="281" t="e">
        <f>VLOOKUP(K3881,'Planilla de control'!#REF!,2,0)</f>
        <v>#REF!</v>
      </c>
      <c r="M3881" s="29" t="e">
        <f>IF(COUNTIF('Planilla de control'!#REF!,K3881)&gt;0,"SI","NO")</f>
        <v>#REF!</v>
      </c>
    </row>
    <row r="3882" spans="1:13" x14ac:dyDescent="0.3">
      <c r="A3882" s="3" t="s">
        <v>19</v>
      </c>
      <c r="B3882" s="3" t="s">
        <v>6425</v>
      </c>
      <c r="C3882" s="3"/>
      <c r="D3882" s="3"/>
      <c r="E3882" s="3" t="s">
        <v>81</v>
      </c>
      <c r="F3882" s="51" t="str">
        <f t="shared" si="360"/>
        <v>25J3</v>
      </c>
      <c r="G3882" s="51">
        <f t="shared" si="361"/>
        <v>3</v>
      </c>
      <c r="H3882" s="51">
        <f t="shared" si="362"/>
        <v>25</v>
      </c>
      <c r="I3882" s="51" t="str">
        <f t="shared" si="363"/>
        <v>J</v>
      </c>
      <c r="J3882" s="51" t="str">
        <f t="shared" si="364"/>
        <v>MQ250</v>
      </c>
      <c r="K3882" s="76" t="str">
        <f t="shared" si="365"/>
        <v>PC525J3C</v>
      </c>
      <c r="L3882" s="281" t="e">
        <f>VLOOKUP(K3882,'Planilla de control'!#REF!,2,0)</f>
        <v>#REF!</v>
      </c>
      <c r="M3882" s="29" t="e">
        <f>IF(COUNTIF('Planilla de control'!#REF!,K3882)&gt;0,"SI","NO")</f>
        <v>#REF!</v>
      </c>
    </row>
    <row r="3883" spans="1:13" x14ac:dyDescent="0.3">
      <c r="A3883" s="3" t="s">
        <v>19</v>
      </c>
      <c r="B3883" s="3" t="s">
        <v>6426</v>
      </c>
      <c r="C3883" s="3"/>
      <c r="D3883" s="3"/>
      <c r="E3883" s="3" t="s">
        <v>81</v>
      </c>
      <c r="F3883" s="51" t="str">
        <f t="shared" si="360"/>
        <v>25J3</v>
      </c>
      <c r="G3883" s="51">
        <f t="shared" si="361"/>
        <v>3</v>
      </c>
      <c r="H3883" s="51">
        <f t="shared" si="362"/>
        <v>25</v>
      </c>
      <c r="I3883" s="51" t="str">
        <f t="shared" si="363"/>
        <v>J</v>
      </c>
      <c r="J3883" s="51" t="str">
        <f t="shared" si="364"/>
        <v>MQ250</v>
      </c>
      <c r="K3883" s="76" t="str">
        <f t="shared" si="365"/>
        <v>PC525J3D</v>
      </c>
      <c r="L3883" s="281" t="e">
        <f>VLOOKUP(K3883,'Planilla de control'!#REF!,2,0)</f>
        <v>#REF!</v>
      </c>
      <c r="M3883" s="29" t="e">
        <f>IF(COUNTIF('Planilla de control'!#REF!,K3883)&gt;0,"SI","NO")</f>
        <v>#REF!</v>
      </c>
    </row>
    <row r="3884" spans="1:13" x14ac:dyDescent="0.3">
      <c r="A3884" s="3" t="s">
        <v>19</v>
      </c>
      <c r="B3884" s="3" t="s">
        <v>6427</v>
      </c>
      <c r="C3884" s="3"/>
      <c r="D3884" s="3"/>
      <c r="E3884" s="3" t="s">
        <v>81</v>
      </c>
      <c r="F3884" s="51" t="str">
        <f t="shared" si="360"/>
        <v>25J4</v>
      </c>
      <c r="G3884" s="51">
        <f t="shared" si="361"/>
        <v>4</v>
      </c>
      <c r="H3884" s="51">
        <f t="shared" si="362"/>
        <v>25</v>
      </c>
      <c r="I3884" s="51" t="str">
        <f t="shared" si="363"/>
        <v>J</v>
      </c>
      <c r="J3884" s="51" t="str">
        <f t="shared" si="364"/>
        <v>MQ250</v>
      </c>
      <c r="K3884" s="76" t="str">
        <f t="shared" si="365"/>
        <v>PC525J4A</v>
      </c>
      <c r="L3884" s="281" t="e">
        <f>VLOOKUP(K3884,'Planilla de control'!#REF!,2,0)</f>
        <v>#REF!</v>
      </c>
      <c r="M3884" s="29" t="e">
        <f>IF(COUNTIF('Planilla de control'!#REF!,K3884)&gt;0,"SI","NO")</f>
        <v>#REF!</v>
      </c>
    </row>
    <row r="3885" spans="1:13" x14ac:dyDescent="0.3">
      <c r="A3885" s="3" t="s">
        <v>19</v>
      </c>
      <c r="B3885" s="3" t="s">
        <v>6428</v>
      </c>
      <c r="C3885" s="3"/>
      <c r="D3885" s="3"/>
      <c r="E3885" s="3" t="s">
        <v>81</v>
      </c>
      <c r="F3885" s="51" t="str">
        <f t="shared" si="360"/>
        <v>25J4</v>
      </c>
      <c r="G3885" s="51">
        <f t="shared" si="361"/>
        <v>4</v>
      </c>
      <c r="H3885" s="51">
        <f t="shared" si="362"/>
        <v>25</v>
      </c>
      <c r="I3885" s="51" t="str">
        <f t="shared" si="363"/>
        <v>J</v>
      </c>
      <c r="J3885" s="51" t="str">
        <f t="shared" si="364"/>
        <v>MQ250</v>
      </c>
      <c r="K3885" s="76" t="str">
        <f t="shared" si="365"/>
        <v>PC525J4B</v>
      </c>
      <c r="L3885" s="281" t="e">
        <f>VLOOKUP(K3885,'Planilla de control'!#REF!,2,0)</f>
        <v>#REF!</v>
      </c>
      <c r="M3885" s="29" t="e">
        <f>IF(COUNTIF('Planilla de control'!#REF!,K3885)&gt;0,"SI","NO")</f>
        <v>#REF!</v>
      </c>
    </row>
    <row r="3886" spans="1:13" x14ac:dyDescent="0.3">
      <c r="A3886" s="3" t="s">
        <v>19</v>
      </c>
      <c r="B3886" s="3" t="s">
        <v>6429</v>
      </c>
      <c r="C3886" s="3"/>
      <c r="D3886" s="3"/>
      <c r="E3886" s="3" t="s">
        <v>81</v>
      </c>
      <c r="F3886" s="51" t="str">
        <f t="shared" si="360"/>
        <v>25J4</v>
      </c>
      <c r="G3886" s="51">
        <f t="shared" si="361"/>
        <v>4</v>
      </c>
      <c r="H3886" s="51">
        <f t="shared" si="362"/>
        <v>25</v>
      </c>
      <c r="I3886" s="51" t="str">
        <f t="shared" si="363"/>
        <v>J</v>
      </c>
      <c r="J3886" s="51" t="str">
        <f t="shared" si="364"/>
        <v>MQ250</v>
      </c>
      <c r="K3886" s="76" t="str">
        <f t="shared" si="365"/>
        <v>PC525J4C</v>
      </c>
      <c r="L3886" s="281" t="e">
        <f>VLOOKUP(K3886,'Planilla de control'!#REF!,2,0)</f>
        <v>#REF!</v>
      </c>
      <c r="M3886" s="29" t="e">
        <f>IF(COUNTIF('Planilla de control'!#REF!,K3886)&gt;0,"SI","NO")</f>
        <v>#REF!</v>
      </c>
    </row>
    <row r="3887" spans="1:13" x14ac:dyDescent="0.3">
      <c r="A3887" s="3" t="s">
        <v>19</v>
      </c>
      <c r="B3887" s="3" t="s">
        <v>6430</v>
      </c>
      <c r="C3887" s="3"/>
      <c r="D3887" s="3"/>
      <c r="E3887" s="3" t="s">
        <v>81</v>
      </c>
      <c r="F3887" s="51" t="str">
        <f t="shared" si="360"/>
        <v>25J4</v>
      </c>
      <c r="G3887" s="51">
        <f t="shared" si="361"/>
        <v>4</v>
      </c>
      <c r="H3887" s="51">
        <f t="shared" si="362"/>
        <v>25</v>
      </c>
      <c r="I3887" s="51" t="str">
        <f t="shared" si="363"/>
        <v>J</v>
      </c>
      <c r="J3887" s="51" t="str">
        <f t="shared" si="364"/>
        <v>MQ250</v>
      </c>
      <c r="K3887" s="76" t="str">
        <f t="shared" si="365"/>
        <v>PC525J4D</v>
      </c>
      <c r="L3887" s="281" t="e">
        <f>VLOOKUP(K3887,'Planilla de control'!#REF!,2,0)</f>
        <v>#REF!</v>
      </c>
      <c r="M3887" s="29" t="e">
        <f>IF(COUNTIF('Planilla de control'!#REF!,K3887)&gt;0,"SI","NO")</f>
        <v>#REF!</v>
      </c>
    </row>
    <row r="3888" spans="1:13" x14ac:dyDescent="0.3">
      <c r="A3888" s="3" t="s">
        <v>19</v>
      </c>
      <c r="B3888" s="3" t="s">
        <v>6431</v>
      </c>
      <c r="C3888" s="3"/>
      <c r="D3888" s="3"/>
      <c r="E3888" s="3" t="s">
        <v>81</v>
      </c>
      <c r="F3888" s="51" t="str">
        <f t="shared" si="360"/>
        <v>25J5</v>
      </c>
      <c r="G3888" s="51">
        <f t="shared" si="361"/>
        <v>5</v>
      </c>
      <c r="H3888" s="51">
        <f t="shared" si="362"/>
        <v>25</v>
      </c>
      <c r="I3888" s="51" t="str">
        <f t="shared" si="363"/>
        <v>J</v>
      </c>
      <c r="J3888" s="51" t="str">
        <f t="shared" si="364"/>
        <v>MQ250</v>
      </c>
      <c r="K3888" s="76" t="str">
        <f t="shared" si="365"/>
        <v>PC525J5A</v>
      </c>
      <c r="L3888" s="281" t="e">
        <f>VLOOKUP(K3888,'Planilla de control'!#REF!,2,0)</f>
        <v>#REF!</v>
      </c>
      <c r="M3888" s="29" t="e">
        <f>IF(COUNTIF('Planilla de control'!#REF!,K3888)&gt;0,"SI","NO")</f>
        <v>#REF!</v>
      </c>
    </row>
    <row r="3889" spans="1:13" x14ac:dyDescent="0.3">
      <c r="A3889" s="3" t="s">
        <v>19</v>
      </c>
      <c r="B3889" s="3" t="s">
        <v>6432</v>
      </c>
      <c r="C3889" s="3"/>
      <c r="D3889" s="3"/>
      <c r="E3889" s="3" t="s">
        <v>81</v>
      </c>
      <c r="F3889" s="51" t="str">
        <f t="shared" si="360"/>
        <v>25J5</v>
      </c>
      <c r="G3889" s="51">
        <f t="shared" si="361"/>
        <v>5</v>
      </c>
      <c r="H3889" s="51">
        <f t="shared" si="362"/>
        <v>25</v>
      </c>
      <c r="I3889" s="51" t="str">
        <f t="shared" si="363"/>
        <v>J</v>
      </c>
      <c r="J3889" s="51" t="str">
        <f t="shared" si="364"/>
        <v>MQ250</v>
      </c>
      <c r="K3889" s="76" t="str">
        <f t="shared" si="365"/>
        <v>PC525J5B</v>
      </c>
      <c r="L3889" s="281" t="e">
        <f>VLOOKUP(K3889,'Planilla de control'!#REF!,2,0)</f>
        <v>#REF!</v>
      </c>
      <c r="M3889" s="29" t="e">
        <f>IF(COUNTIF('Planilla de control'!#REF!,K3889)&gt;0,"SI","NO")</f>
        <v>#REF!</v>
      </c>
    </row>
    <row r="3890" spans="1:13" x14ac:dyDescent="0.3">
      <c r="A3890" s="3" t="s">
        <v>19</v>
      </c>
      <c r="B3890" s="3" t="s">
        <v>6433</v>
      </c>
      <c r="C3890" s="3"/>
      <c r="D3890" s="3"/>
      <c r="E3890" s="3" t="s">
        <v>81</v>
      </c>
      <c r="F3890" s="51" t="str">
        <f t="shared" si="360"/>
        <v>25J5</v>
      </c>
      <c r="G3890" s="51">
        <f t="shared" si="361"/>
        <v>5</v>
      </c>
      <c r="H3890" s="51">
        <f t="shared" si="362"/>
        <v>25</v>
      </c>
      <c r="I3890" s="51" t="str">
        <f t="shared" si="363"/>
        <v>J</v>
      </c>
      <c r="J3890" s="51" t="str">
        <f t="shared" si="364"/>
        <v>MQ250</v>
      </c>
      <c r="K3890" s="76" t="str">
        <f t="shared" si="365"/>
        <v>PC525J5C</v>
      </c>
      <c r="L3890" s="281" t="e">
        <f>VLOOKUP(K3890,'Planilla de control'!#REF!,2,0)</f>
        <v>#REF!</v>
      </c>
      <c r="M3890" s="29" t="e">
        <f>IF(COUNTIF('Planilla de control'!#REF!,K3890)&gt;0,"SI","NO")</f>
        <v>#REF!</v>
      </c>
    </row>
    <row r="3891" spans="1:13" x14ac:dyDescent="0.3">
      <c r="A3891" s="3" t="s">
        <v>19</v>
      </c>
      <c r="B3891" s="3" t="s">
        <v>6434</v>
      </c>
      <c r="C3891" s="3"/>
      <c r="D3891" s="3"/>
      <c r="E3891" s="3" t="s">
        <v>81</v>
      </c>
      <c r="F3891" s="51" t="str">
        <f t="shared" si="360"/>
        <v>25J5</v>
      </c>
      <c r="G3891" s="51">
        <f t="shared" si="361"/>
        <v>5</v>
      </c>
      <c r="H3891" s="51">
        <f t="shared" si="362"/>
        <v>25</v>
      </c>
      <c r="I3891" s="51" t="str">
        <f t="shared" si="363"/>
        <v>J</v>
      </c>
      <c r="J3891" s="51" t="str">
        <f t="shared" si="364"/>
        <v>MQ250</v>
      </c>
      <c r="K3891" s="76" t="str">
        <f t="shared" si="365"/>
        <v>PC525J5D</v>
      </c>
      <c r="L3891" s="281" t="e">
        <f>VLOOKUP(K3891,'Planilla de control'!#REF!,2,0)</f>
        <v>#REF!</v>
      </c>
      <c r="M3891" s="29" t="e">
        <f>IF(COUNTIF('Planilla de control'!#REF!,K3891)&gt;0,"SI","NO")</f>
        <v>#REF!</v>
      </c>
    </row>
    <row r="3892" spans="1:13" x14ac:dyDescent="0.3">
      <c r="A3892" s="3" t="s">
        <v>19</v>
      </c>
      <c r="B3892" s="3" t="s">
        <v>6435</v>
      </c>
      <c r="C3892" s="3"/>
      <c r="D3892" s="3"/>
      <c r="E3892" s="3" t="s">
        <v>81</v>
      </c>
      <c r="F3892" s="51" t="str">
        <f t="shared" si="360"/>
        <v>25J6</v>
      </c>
      <c r="G3892" s="51">
        <f t="shared" si="361"/>
        <v>6</v>
      </c>
      <c r="H3892" s="51">
        <f t="shared" si="362"/>
        <v>25</v>
      </c>
      <c r="I3892" s="51" t="str">
        <f t="shared" si="363"/>
        <v>J</v>
      </c>
      <c r="J3892" s="51" t="str">
        <f t="shared" si="364"/>
        <v>MQ250</v>
      </c>
      <c r="K3892" s="76" t="str">
        <f t="shared" si="365"/>
        <v>PC525J6A</v>
      </c>
      <c r="L3892" s="281" t="e">
        <f>VLOOKUP(K3892,'Planilla de control'!#REF!,2,0)</f>
        <v>#REF!</v>
      </c>
      <c r="M3892" s="29" t="e">
        <f>IF(COUNTIF('Planilla de control'!#REF!,K3892)&gt;0,"SI","NO")</f>
        <v>#REF!</v>
      </c>
    </row>
    <row r="3893" spans="1:13" x14ac:dyDescent="0.3">
      <c r="A3893" s="3" t="s">
        <v>19</v>
      </c>
      <c r="B3893" s="3" t="s">
        <v>6436</v>
      </c>
      <c r="C3893" s="3"/>
      <c r="D3893" s="3"/>
      <c r="E3893" s="3" t="s">
        <v>81</v>
      </c>
      <c r="F3893" s="51" t="str">
        <f t="shared" si="360"/>
        <v>25J6</v>
      </c>
      <c r="G3893" s="51">
        <f t="shared" si="361"/>
        <v>6</v>
      </c>
      <c r="H3893" s="51">
        <f t="shared" si="362"/>
        <v>25</v>
      </c>
      <c r="I3893" s="51" t="str">
        <f t="shared" si="363"/>
        <v>J</v>
      </c>
      <c r="J3893" s="51" t="str">
        <f t="shared" si="364"/>
        <v>MQ250</v>
      </c>
      <c r="K3893" s="76" t="str">
        <f t="shared" si="365"/>
        <v>PC525J6B</v>
      </c>
      <c r="L3893" s="281" t="e">
        <f>VLOOKUP(K3893,'Planilla de control'!#REF!,2,0)</f>
        <v>#REF!</v>
      </c>
      <c r="M3893" s="29" t="e">
        <f>IF(COUNTIF('Planilla de control'!#REF!,K3893)&gt;0,"SI","NO")</f>
        <v>#REF!</v>
      </c>
    </row>
    <row r="3894" spans="1:13" x14ac:dyDescent="0.3">
      <c r="A3894" s="3" t="s">
        <v>19</v>
      </c>
      <c r="B3894" s="3" t="s">
        <v>6437</v>
      </c>
      <c r="C3894" s="3"/>
      <c r="D3894" s="3"/>
      <c r="E3894" s="3" t="s">
        <v>81</v>
      </c>
      <c r="F3894" s="51" t="str">
        <f t="shared" si="360"/>
        <v>25J6</v>
      </c>
      <c r="G3894" s="51">
        <f t="shared" si="361"/>
        <v>6</v>
      </c>
      <c r="H3894" s="51">
        <f t="shared" si="362"/>
        <v>25</v>
      </c>
      <c r="I3894" s="51" t="str">
        <f t="shared" si="363"/>
        <v>J</v>
      </c>
      <c r="J3894" s="51" t="str">
        <f t="shared" si="364"/>
        <v>MQ250</v>
      </c>
      <c r="K3894" s="76" t="str">
        <f t="shared" si="365"/>
        <v>PC525J6C</v>
      </c>
      <c r="L3894" s="281" t="e">
        <f>VLOOKUP(K3894,'Planilla de control'!#REF!,2,0)</f>
        <v>#REF!</v>
      </c>
      <c r="M3894" s="29" t="e">
        <f>IF(COUNTIF('Planilla de control'!#REF!,K3894)&gt;0,"SI","NO")</f>
        <v>#REF!</v>
      </c>
    </row>
    <row r="3895" spans="1:13" x14ac:dyDescent="0.3">
      <c r="A3895" s="3" t="s">
        <v>19</v>
      </c>
      <c r="B3895" s="3" t="s">
        <v>6438</v>
      </c>
      <c r="C3895" s="3"/>
      <c r="D3895" s="3"/>
      <c r="E3895" s="3" t="s">
        <v>81</v>
      </c>
      <c r="F3895" s="51" t="str">
        <f t="shared" si="360"/>
        <v>25J6</v>
      </c>
      <c r="G3895" s="51">
        <f t="shared" si="361"/>
        <v>6</v>
      </c>
      <c r="H3895" s="51">
        <f t="shared" si="362"/>
        <v>25</v>
      </c>
      <c r="I3895" s="51" t="str">
        <f t="shared" si="363"/>
        <v>J</v>
      </c>
      <c r="J3895" s="51" t="str">
        <f t="shared" si="364"/>
        <v>MQ250</v>
      </c>
      <c r="K3895" s="76" t="str">
        <f t="shared" si="365"/>
        <v>PC525J6D</v>
      </c>
      <c r="L3895" s="281" t="e">
        <f>VLOOKUP(K3895,'Planilla de control'!#REF!,2,0)</f>
        <v>#REF!</v>
      </c>
      <c r="M3895" s="29" t="e">
        <f>IF(COUNTIF('Planilla de control'!#REF!,K3895)&gt;0,"SI","NO")</f>
        <v>#REF!</v>
      </c>
    </row>
    <row r="3896" spans="1:13" x14ac:dyDescent="0.3">
      <c r="A3896" s="3" t="s">
        <v>19</v>
      </c>
      <c r="B3896" s="3" t="s">
        <v>6439</v>
      </c>
      <c r="C3896" s="3"/>
      <c r="D3896" s="3"/>
      <c r="E3896" s="3" t="s">
        <v>81</v>
      </c>
      <c r="F3896" s="51" t="str">
        <f t="shared" si="360"/>
        <v>25J7</v>
      </c>
      <c r="G3896" s="51">
        <f t="shared" si="361"/>
        <v>7</v>
      </c>
      <c r="H3896" s="51">
        <f t="shared" si="362"/>
        <v>25</v>
      </c>
      <c r="I3896" s="51" t="str">
        <f t="shared" si="363"/>
        <v>J</v>
      </c>
      <c r="J3896" s="51" t="str">
        <f t="shared" si="364"/>
        <v>MQ250</v>
      </c>
      <c r="K3896" s="76" t="str">
        <f t="shared" si="365"/>
        <v>PC525J7A</v>
      </c>
      <c r="L3896" s="281" t="e">
        <f>VLOOKUP(K3896,'Planilla de control'!#REF!,2,0)</f>
        <v>#REF!</v>
      </c>
      <c r="M3896" s="29" t="e">
        <f>IF(COUNTIF('Planilla de control'!#REF!,K3896)&gt;0,"SI","NO")</f>
        <v>#REF!</v>
      </c>
    </row>
    <row r="3897" spans="1:13" x14ac:dyDescent="0.3">
      <c r="A3897" s="3" t="s">
        <v>19</v>
      </c>
      <c r="B3897" s="3" t="s">
        <v>6440</v>
      </c>
      <c r="C3897" s="3"/>
      <c r="D3897" s="3"/>
      <c r="E3897" s="3" t="s">
        <v>81</v>
      </c>
      <c r="F3897" s="51" t="str">
        <f t="shared" si="360"/>
        <v>25J7</v>
      </c>
      <c r="G3897" s="51">
        <f t="shared" si="361"/>
        <v>7</v>
      </c>
      <c r="H3897" s="51">
        <f t="shared" si="362"/>
        <v>25</v>
      </c>
      <c r="I3897" s="51" t="str">
        <f t="shared" si="363"/>
        <v>J</v>
      </c>
      <c r="J3897" s="51" t="str">
        <f t="shared" si="364"/>
        <v>MQ250</v>
      </c>
      <c r="K3897" s="76" t="str">
        <f t="shared" si="365"/>
        <v>PC525J7B</v>
      </c>
      <c r="L3897" s="281" t="e">
        <f>VLOOKUP(K3897,'Planilla de control'!#REF!,2,0)</f>
        <v>#REF!</v>
      </c>
      <c r="M3897" s="29" t="e">
        <f>IF(COUNTIF('Planilla de control'!#REF!,K3897)&gt;0,"SI","NO")</f>
        <v>#REF!</v>
      </c>
    </row>
    <row r="3898" spans="1:13" x14ac:dyDescent="0.3">
      <c r="A3898" s="3" t="s">
        <v>19</v>
      </c>
      <c r="B3898" s="3" t="s">
        <v>6441</v>
      </c>
      <c r="C3898" s="3"/>
      <c r="D3898" s="3"/>
      <c r="E3898" s="3" t="s">
        <v>81</v>
      </c>
      <c r="F3898" s="51" t="str">
        <f t="shared" si="360"/>
        <v>25J7</v>
      </c>
      <c r="G3898" s="51">
        <f t="shared" si="361"/>
        <v>7</v>
      </c>
      <c r="H3898" s="51">
        <f t="shared" si="362"/>
        <v>25</v>
      </c>
      <c r="I3898" s="51" t="str">
        <f t="shared" si="363"/>
        <v>J</v>
      </c>
      <c r="J3898" s="51" t="str">
        <f t="shared" si="364"/>
        <v>MQ250</v>
      </c>
      <c r="K3898" s="76" t="str">
        <f t="shared" si="365"/>
        <v>PC525J7C</v>
      </c>
      <c r="L3898" s="281" t="e">
        <f>VLOOKUP(K3898,'Planilla de control'!#REF!,2,0)</f>
        <v>#REF!</v>
      </c>
      <c r="M3898" s="29" t="e">
        <f>IF(COUNTIF('Planilla de control'!#REF!,K3898)&gt;0,"SI","NO")</f>
        <v>#REF!</v>
      </c>
    </row>
    <row r="3899" spans="1:13" x14ac:dyDescent="0.3">
      <c r="A3899" s="3" t="s">
        <v>19</v>
      </c>
      <c r="B3899" s="3" t="s">
        <v>6442</v>
      </c>
      <c r="C3899" s="3"/>
      <c r="D3899" s="3"/>
      <c r="E3899" s="3" t="s">
        <v>81</v>
      </c>
      <c r="F3899" s="51" t="str">
        <f t="shared" si="360"/>
        <v>25J7</v>
      </c>
      <c r="G3899" s="51">
        <f t="shared" si="361"/>
        <v>7</v>
      </c>
      <c r="H3899" s="51">
        <f t="shared" si="362"/>
        <v>25</v>
      </c>
      <c r="I3899" s="51" t="str">
        <f t="shared" si="363"/>
        <v>J</v>
      </c>
      <c r="J3899" s="51" t="str">
        <f t="shared" si="364"/>
        <v>MQ250</v>
      </c>
      <c r="K3899" s="76" t="str">
        <f t="shared" si="365"/>
        <v>PC525J7D</v>
      </c>
      <c r="L3899" s="281" t="e">
        <f>VLOOKUP(K3899,'Planilla de control'!#REF!,2,0)</f>
        <v>#REF!</v>
      </c>
      <c r="M3899" s="29" t="e">
        <f>IF(COUNTIF('Planilla de control'!#REF!,K3899)&gt;0,"SI","NO")</f>
        <v>#REF!</v>
      </c>
    </row>
    <row r="3900" spans="1:13" x14ac:dyDescent="0.3">
      <c r="A3900" s="3" t="s">
        <v>19</v>
      </c>
      <c r="B3900" s="3" t="s">
        <v>6443</v>
      </c>
      <c r="C3900" s="3"/>
      <c r="D3900" s="3"/>
      <c r="E3900" s="3" t="s">
        <v>81</v>
      </c>
      <c r="F3900" s="51" t="str">
        <f t="shared" si="360"/>
        <v>25J8</v>
      </c>
      <c r="G3900" s="51">
        <f t="shared" si="361"/>
        <v>8</v>
      </c>
      <c r="H3900" s="51">
        <f t="shared" si="362"/>
        <v>25</v>
      </c>
      <c r="I3900" s="51" t="str">
        <f t="shared" si="363"/>
        <v>J</v>
      </c>
      <c r="J3900" s="51" t="str">
        <f t="shared" si="364"/>
        <v>MQ250</v>
      </c>
      <c r="K3900" s="76" t="str">
        <f t="shared" si="365"/>
        <v>PC525J8A</v>
      </c>
      <c r="L3900" s="281" t="e">
        <f>VLOOKUP(K3900,'Planilla de control'!#REF!,2,0)</f>
        <v>#REF!</v>
      </c>
      <c r="M3900" s="29" t="e">
        <f>IF(COUNTIF('Planilla de control'!#REF!,K3900)&gt;0,"SI","NO")</f>
        <v>#REF!</v>
      </c>
    </row>
    <row r="3901" spans="1:13" x14ac:dyDescent="0.3">
      <c r="A3901" s="3" t="s">
        <v>19</v>
      </c>
      <c r="B3901" s="3" t="s">
        <v>6444</v>
      </c>
      <c r="C3901" s="3"/>
      <c r="D3901" s="3"/>
      <c r="E3901" s="3" t="s">
        <v>81</v>
      </c>
      <c r="F3901" s="51" t="str">
        <f t="shared" si="360"/>
        <v>25J8</v>
      </c>
      <c r="G3901" s="51">
        <f t="shared" si="361"/>
        <v>8</v>
      </c>
      <c r="H3901" s="51">
        <f t="shared" si="362"/>
        <v>25</v>
      </c>
      <c r="I3901" s="51" t="str">
        <f t="shared" si="363"/>
        <v>J</v>
      </c>
      <c r="J3901" s="51" t="str">
        <f t="shared" si="364"/>
        <v>MQ250</v>
      </c>
      <c r="K3901" s="76" t="str">
        <f t="shared" si="365"/>
        <v>PC525J8B</v>
      </c>
      <c r="L3901" s="281" t="e">
        <f>VLOOKUP(K3901,'Planilla de control'!#REF!,2,0)</f>
        <v>#REF!</v>
      </c>
      <c r="M3901" s="29" t="e">
        <f>IF(COUNTIF('Planilla de control'!#REF!,K3901)&gt;0,"SI","NO")</f>
        <v>#REF!</v>
      </c>
    </row>
    <row r="3902" spans="1:13" x14ac:dyDescent="0.3">
      <c r="A3902" s="3" t="s">
        <v>19</v>
      </c>
      <c r="B3902" s="3" t="s">
        <v>6445</v>
      </c>
      <c r="C3902" s="3"/>
      <c r="D3902" s="3"/>
      <c r="E3902" s="3" t="s">
        <v>81</v>
      </c>
      <c r="F3902" s="51" t="str">
        <f t="shared" si="360"/>
        <v>25J8</v>
      </c>
      <c r="G3902" s="51">
        <f t="shared" si="361"/>
        <v>8</v>
      </c>
      <c r="H3902" s="51">
        <f t="shared" si="362"/>
        <v>25</v>
      </c>
      <c r="I3902" s="51" t="str">
        <f t="shared" si="363"/>
        <v>J</v>
      </c>
      <c r="J3902" s="51" t="str">
        <f t="shared" si="364"/>
        <v>MQ250</v>
      </c>
      <c r="K3902" s="76" t="str">
        <f t="shared" si="365"/>
        <v>PC525J8C</v>
      </c>
      <c r="L3902" s="281" t="e">
        <f>VLOOKUP(K3902,'Planilla de control'!#REF!,2,0)</f>
        <v>#REF!</v>
      </c>
      <c r="M3902" s="29" t="e">
        <f>IF(COUNTIF('Planilla de control'!#REF!,K3902)&gt;0,"SI","NO")</f>
        <v>#REF!</v>
      </c>
    </row>
    <row r="3903" spans="1:13" x14ac:dyDescent="0.3">
      <c r="A3903" s="3" t="s">
        <v>19</v>
      </c>
      <c r="B3903" s="3" t="s">
        <v>6446</v>
      </c>
      <c r="C3903" s="3"/>
      <c r="D3903" s="3"/>
      <c r="E3903" s="3" t="s">
        <v>81</v>
      </c>
      <c r="F3903" s="51" t="str">
        <f t="shared" si="360"/>
        <v>25J8</v>
      </c>
      <c r="G3903" s="51">
        <f t="shared" si="361"/>
        <v>8</v>
      </c>
      <c r="H3903" s="51">
        <f t="shared" si="362"/>
        <v>25</v>
      </c>
      <c r="I3903" s="51" t="str">
        <f t="shared" si="363"/>
        <v>J</v>
      </c>
      <c r="J3903" s="51" t="str">
        <f t="shared" si="364"/>
        <v>MQ250</v>
      </c>
      <c r="K3903" s="76" t="str">
        <f t="shared" si="365"/>
        <v>PC525J8D</v>
      </c>
      <c r="L3903" s="281" t="e">
        <f>VLOOKUP(K3903,'Planilla de control'!#REF!,2,0)</f>
        <v>#REF!</v>
      </c>
      <c r="M3903" s="29" t="e">
        <f>IF(COUNTIF('Planilla de control'!#REF!,K3903)&gt;0,"SI","NO")</f>
        <v>#REF!</v>
      </c>
    </row>
    <row r="3904" spans="1:13" x14ac:dyDescent="0.3">
      <c r="A3904" s="3" t="s">
        <v>19</v>
      </c>
      <c r="B3904" s="3" t="s">
        <v>6447</v>
      </c>
      <c r="C3904" s="3"/>
      <c r="D3904" s="3"/>
      <c r="E3904" s="3" t="s">
        <v>81</v>
      </c>
      <c r="F3904" s="51" t="str">
        <f t="shared" si="360"/>
        <v>25J9</v>
      </c>
      <c r="G3904" s="51">
        <f t="shared" si="361"/>
        <v>9</v>
      </c>
      <c r="H3904" s="51">
        <f t="shared" si="362"/>
        <v>25</v>
      </c>
      <c r="I3904" s="51" t="str">
        <f t="shared" si="363"/>
        <v>J</v>
      </c>
      <c r="J3904" s="51" t="str">
        <f t="shared" si="364"/>
        <v>MQ250</v>
      </c>
      <c r="K3904" s="76" t="str">
        <f t="shared" si="365"/>
        <v>PC525J9A</v>
      </c>
      <c r="L3904" s="281" t="e">
        <f>VLOOKUP(K3904,'Planilla de control'!#REF!,2,0)</f>
        <v>#REF!</v>
      </c>
      <c r="M3904" s="29" t="e">
        <f>IF(COUNTIF('Planilla de control'!#REF!,K3904)&gt;0,"SI","NO")</f>
        <v>#REF!</v>
      </c>
    </row>
    <row r="3905" spans="1:13" x14ac:dyDescent="0.3">
      <c r="A3905" s="3" t="s">
        <v>19</v>
      </c>
      <c r="B3905" s="3" t="s">
        <v>6448</v>
      </c>
      <c r="C3905" s="3"/>
      <c r="D3905" s="3"/>
      <c r="E3905" s="3" t="s">
        <v>81</v>
      </c>
      <c r="F3905" s="51" t="str">
        <f t="shared" si="360"/>
        <v>25J9</v>
      </c>
      <c r="G3905" s="51">
        <f t="shared" si="361"/>
        <v>9</v>
      </c>
      <c r="H3905" s="51">
        <f t="shared" si="362"/>
        <v>25</v>
      </c>
      <c r="I3905" s="51" t="str">
        <f t="shared" si="363"/>
        <v>J</v>
      </c>
      <c r="J3905" s="51" t="str">
        <f t="shared" si="364"/>
        <v>MQ250</v>
      </c>
      <c r="K3905" s="76" t="str">
        <f t="shared" si="365"/>
        <v>PC525J9B</v>
      </c>
      <c r="L3905" s="281" t="e">
        <f>VLOOKUP(K3905,'Planilla de control'!#REF!,2,0)</f>
        <v>#REF!</v>
      </c>
      <c r="M3905" s="29" t="e">
        <f>IF(COUNTIF('Planilla de control'!#REF!,K3905)&gt;0,"SI","NO")</f>
        <v>#REF!</v>
      </c>
    </row>
    <row r="3906" spans="1:13" x14ac:dyDescent="0.3">
      <c r="A3906" s="3" t="s">
        <v>19</v>
      </c>
      <c r="B3906" s="3" t="s">
        <v>6449</v>
      </c>
      <c r="C3906" s="3"/>
      <c r="D3906" s="3"/>
      <c r="E3906" s="3"/>
      <c r="F3906" s="51" t="str">
        <f t="shared" si="360"/>
        <v>25J9</v>
      </c>
      <c r="G3906" s="51">
        <f t="shared" si="361"/>
        <v>9</v>
      </c>
      <c r="H3906" s="51">
        <f t="shared" si="362"/>
        <v>25</v>
      </c>
      <c r="I3906" s="51" t="str">
        <f t="shared" si="363"/>
        <v>J</v>
      </c>
      <c r="J3906" s="51" t="str">
        <f t="shared" si="364"/>
        <v>MQ250</v>
      </c>
      <c r="K3906" s="76" t="str">
        <f t="shared" si="365"/>
        <v>PC525J9C</v>
      </c>
      <c r="L3906" s="281" t="e">
        <f>VLOOKUP(K3906,'Planilla de control'!#REF!,2,0)</f>
        <v>#REF!</v>
      </c>
      <c r="M3906" s="29" t="e">
        <f>IF(COUNTIF('Planilla de control'!#REF!,K3906)&gt;0,"SI","NO")</f>
        <v>#REF!</v>
      </c>
    </row>
    <row r="3907" spans="1:13" x14ac:dyDescent="0.3">
      <c r="A3907" s="3" t="s">
        <v>19</v>
      </c>
      <c r="B3907" s="3" t="s">
        <v>6450</v>
      </c>
      <c r="C3907" s="3"/>
      <c r="D3907" s="3"/>
      <c r="E3907" s="3"/>
      <c r="F3907" s="51" t="str">
        <f t="shared" ref="F3907:F3970" si="366">IF(OR(LEN(B3907)=9,LEN(B3907)=5),MID(B3907,1,4),MID(B3907,1,5))</f>
        <v>25J9</v>
      </c>
      <c r="G3907" s="51">
        <f t="shared" ref="G3907:G3970" si="367">IF(MID(F3907,5,1)&lt;&gt;"",MID(F3907,4,2),MID(F3907,4,1))*1</f>
        <v>9</v>
      </c>
      <c r="H3907" s="51">
        <f t="shared" ref="H3907:H3970" si="368">+MID(B3907,1,2)*1</f>
        <v>25</v>
      </c>
      <c r="I3907" s="51" t="str">
        <f t="shared" ref="I3907:I3970" si="369">+MID(B3907,3,1)</f>
        <v>J</v>
      </c>
      <c r="J3907" s="51" t="str">
        <f t="shared" ref="J3907:J3970" si="370">HLOOKUP(A3907,$O$1:$U$2,2,0)</f>
        <v>MQ250</v>
      </c>
      <c r="K3907" s="76" t="str">
        <f t="shared" ref="K3907:K3970" si="371">CONCATENATE(A3907,B3907)</f>
        <v>PC525J9D</v>
      </c>
      <c r="L3907" s="281" t="e">
        <f>VLOOKUP(K3907,'Planilla de control'!#REF!,2,0)</f>
        <v>#REF!</v>
      </c>
      <c r="M3907" s="29" t="e">
        <f>IF(COUNTIF('Planilla de control'!#REF!,K3907)&gt;0,"SI","NO")</f>
        <v>#REF!</v>
      </c>
    </row>
    <row r="3908" spans="1:13" x14ac:dyDescent="0.3">
      <c r="A3908" s="3" t="s">
        <v>19</v>
      </c>
      <c r="B3908" s="3" t="s">
        <v>6451</v>
      </c>
      <c r="C3908" s="3"/>
      <c r="D3908" s="3"/>
      <c r="E3908" s="3"/>
      <c r="F3908" s="51" t="str">
        <f t="shared" si="366"/>
        <v>26A1</v>
      </c>
      <c r="G3908" s="51">
        <f t="shared" si="367"/>
        <v>1</v>
      </c>
      <c r="H3908" s="51">
        <f t="shared" si="368"/>
        <v>26</v>
      </c>
      <c r="I3908" s="51" t="str">
        <f t="shared" si="369"/>
        <v>A</v>
      </c>
      <c r="J3908" s="51" t="str">
        <f t="shared" si="370"/>
        <v>MQ250</v>
      </c>
      <c r="K3908" s="76" t="str">
        <f t="shared" si="371"/>
        <v>PC526A1A</v>
      </c>
      <c r="L3908" s="281" t="e">
        <f>VLOOKUP(K3908,'Planilla de control'!#REF!,2,0)</f>
        <v>#REF!</v>
      </c>
      <c r="M3908" s="29" t="e">
        <f>IF(COUNTIF('Planilla de control'!#REF!,K3908)&gt;0,"SI","NO")</f>
        <v>#REF!</v>
      </c>
    </row>
    <row r="3909" spans="1:13" x14ac:dyDescent="0.3">
      <c r="A3909" s="3" t="s">
        <v>19</v>
      </c>
      <c r="B3909" s="3" t="s">
        <v>6452</v>
      </c>
      <c r="C3909" s="3"/>
      <c r="D3909" s="3"/>
      <c r="E3909" s="3"/>
      <c r="F3909" s="51" t="str">
        <f t="shared" si="366"/>
        <v>26A1</v>
      </c>
      <c r="G3909" s="51">
        <f t="shared" si="367"/>
        <v>1</v>
      </c>
      <c r="H3909" s="51">
        <f t="shared" si="368"/>
        <v>26</v>
      </c>
      <c r="I3909" s="51" t="str">
        <f t="shared" si="369"/>
        <v>A</v>
      </c>
      <c r="J3909" s="51" t="str">
        <f t="shared" si="370"/>
        <v>MQ250</v>
      </c>
      <c r="K3909" s="76" t="str">
        <f t="shared" si="371"/>
        <v>PC526A1B</v>
      </c>
      <c r="L3909" s="281" t="e">
        <f>VLOOKUP(K3909,'Planilla de control'!#REF!,2,0)</f>
        <v>#REF!</v>
      </c>
      <c r="M3909" s="29" t="e">
        <f>IF(COUNTIF('Planilla de control'!#REF!,K3909)&gt;0,"SI","NO")</f>
        <v>#REF!</v>
      </c>
    </row>
    <row r="3910" spans="1:13" x14ac:dyDescent="0.3">
      <c r="A3910" s="3" t="s">
        <v>19</v>
      </c>
      <c r="B3910" s="3" t="s">
        <v>6453</v>
      </c>
      <c r="C3910" s="3"/>
      <c r="D3910" s="3"/>
      <c r="E3910" s="3"/>
      <c r="F3910" s="51" t="str">
        <f t="shared" si="366"/>
        <v>26A1</v>
      </c>
      <c r="G3910" s="51">
        <f t="shared" si="367"/>
        <v>1</v>
      </c>
      <c r="H3910" s="51">
        <f t="shared" si="368"/>
        <v>26</v>
      </c>
      <c r="I3910" s="51" t="str">
        <f t="shared" si="369"/>
        <v>A</v>
      </c>
      <c r="J3910" s="51" t="str">
        <f t="shared" si="370"/>
        <v>MQ250</v>
      </c>
      <c r="K3910" s="76" t="str">
        <f t="shared" si="371"/>
        <v>PC526A1C</v>
      </c>
      <c r="L3910" s="281" t="e">
        <f>VLOOKUP(K3910,'Planilla de control'!#REF!,2,0)</f>
        <v>#REF!</v>
      </c>
      <c r="M3910" s="29" t="e">
        <f>IF(COUNTIF('Planilla de control'!#REF!,K3910)&gt;0,"SI","NO")</f>
        <v>#REF!</v>
      </c>
    </row>
    <row r="3911" spans="1:13" x14ac:dyDescent="0.3">
      <c r="A3911" s="3" t="s">
        <v>19</v>
      </c>
      <c r="B3911" s="3" t="s">
        <v>6454</v>
      </c>
      <c r="C3911" s="3"/>
      <c r="D3911" s="3"/>
      <c r="E3911" s="3"/>
      <c r="F3911" s="51" t="str">
        <f t="shared" si="366"/>
        <v>26A1</v>
      </c>
      <c r="G3911" s="51">
        <f t="shared" si="367"/>
        <v>1</v>
      </c>
      <c r="H3911" s="51">
        <f t="shared" si="368"/>
        <v>26</v>
      </c>
      <c r="I3911" s="51" t="str">
        <f t="shared" si="369"/>
        <v>A</v>
      </c>
      <c r="J3911" s="51" t="str">
        <f t="shared" si="370"/>
        <v>MQ250</v>
      </c>
      <c r="K3911" s="76" t="str">
        <f t="shared" si="371"/>
        <v>PC526A1D</v>
      </c>
      <c r="L3911" s="281" t="e">
        <f>VLOOKUP(K3911,'Planilla de control'!#REF!,2,0)</f>
        <v>#REF!</v>
      </c>
      <c r="M3911" s="29" t="e">
        <f>IF(COUNTIF('Planilla de control'!#REF!,K3911)&gt;0,"SI","NO")</f>
        <v>#REF!</v>
      </c>
    </row>
    <row r="3912" spans="1:13" x14ac:dyDescent="0.3">
      <c r="A3912" s="3" t="s">
        <v>19</v>
      </c>
      <c r="B3912" s="3" t="s">
        <v>6455</v>
      </c>
      <c r="C3912" s="3"/>
      <c r="D3912" s="3"/>
      <c r="E3912" s="3" t="s">
        <v>81</v>
      </c>
      <c r="F3912" s="51" t="str">
        <f t="shared" si="366"/>
        <v>26A2</v>
      </c>
      <c r="G3912" s="51">
        <f t="shared" si="367"/>
        <v>2</v>
      </c>
      <c r="H3912" s="51">
        <f t="shared" si="368"/>
        <v>26</v>
      </c>
      <c r="I3912" s="51" t="str">
        <f t="shared" si="369"/>
        <v>A</v>
      </c>
      <c r="J3912" s="51" t="str">
        <f t="shared" si="370"/>
        <v>MQ250</v>
      </c>
      <c r="K3912" s="76" t="str">
        <f t="shared" si="371"/>
        <v>PC526A2A</v>
      </c>
      <c r="L3912" s="281" t="e">
        <f>VLOOKUP(K3912,'Planilla de control'!#REF!,2,0)</f>
        <v>#REF!</v>
      </c>
      <c r="M3912" s="29" t="e">
        <f>IF(COUNTIF('Planilla de control'!#REF!,K3912)&gt;0,"SI","NO")</f>
        <v>#REF!</v>
      </c>
    </row>
    <row r="3913" spans="1:13" x14ac:dyDescent="0.3">
      <c r="A3913" s="3" t="s">
        <v>19</v>
      </c>
      <c r="B3913" s="3" t="s">
        <v>6456</v>
      </c>
      <c r="C3913" s="3"/>
      <c r="D3913" s="3"/>
      <c r="E3913" s="3" t="s">
        <v>81</v>
      </c>
      <c r="F3913" s="51" t="str">
        <f t="shared" si="366"/>
        <v>26A2</v>
      </c>
      <c r="G3913" s="51">
        <f t="shared" si="367"/>
        <v>2</v>
      </c>
      <c r="H3913" s="51">
        <f t="shared" si="368"/>
        <v>26</v>
      </c>
      <c r="I3913" s="51" t="str">
        <f t="shared" si="369"/>
        <v>A</v>
      </c>
      <c r="J3913" s="51" t="str">
        <f t="shared" si="370"/>
        <v>MQ250</v>
      </c>
      <c r="K3913" s="76" t="str">
        <f t="shared" si="371"/>
        <v>PC526A2B</v>
      </c>
      <c r="L3913" s="281" t="e">
        <f>VLOOKUP(K3913,'Planilla de control'!#REF!,2,0)</f>
        <v>#REF!</v>
      </c>
      <c r="M3913" s="29" t="e">
        <f>IF(COUNTIF('Planilla de control'!#REF!,K3913)&gt;0,"SI","NO")</f>
        <v>#REF!</v>
      </c>
    </row>
    <row r="3914" spans="1:13" x14ac:dyDescent="0.3">
      <c r="A3914" s="3" t="s">
        <v>19</v>
      </c>
      <c r="B3914" s="3" t="s">
        <v>6457</v>
      </c>
      <c r="C3914" s="3"/>
      <c r="D3914" s="3"/>
      <c r="E3914" s="3" t="s">
        <v>81</v>
      </c>
      <c r="F3914" s="51" t="str">
        <f t="shared" si="366"/>
        <v>26A2</v>
      </c>
      <c r="G3914" s="51">
        <f t="shared" si="367"/>
        <v>2</v>
      </c>
      <c r="H3914" s="51">
        <f t="shared" si="368"/>
        <v>26</v>
      </c>
      <c r="I3914" s="51" t="str">
        <f t="shared" si="369"/>
        <v>A</v>
      </c>
      <c r="J3914" s="51" t="str">
        <f t="shared" si="370"/>
        <v>MQ250</v>
      </c>
      <c r="K3914" s="76" t="str">
        <f t="shared" si="371"/>
        <v>PC526A2C</v>
      </c>
      <c r="L3914" s="281" t="e">
        <f>VLOOKUP(K3914,'Planilla de control'!#REF!,2,0)</f>
        <v>#REF!</v>
      </c>
      <c r="M3914" s="29" t="e">
        <f>IF(COUNTIF('Planilla de control'!#REF!,K3914)&gt;0,"SI","NO")</f>
        <v>#REF!</v>
      </c>
    </row>
    <row r="3915" spans="1:13" x14ac:dyDescent="0.3">
      <c r="A3915" s="3" t="s">
        <v>19</v>
      </c>
      <c r="B3915" s="3" t="s">
        <v>6458</v>
      </c>
      <c r="C3915" s="3"/>
      <c r="D3915" s="3"/>
      <c r="E3915" s="3" t="s">
        <v>81</v>
      </c>
      <c r="F3915" s="51" t="str">
        <f t="shared" si="366"/>
        <v>26A2</v>
      </c>
      <c r="G3915" s="51">
        <f t="shared" si="367"/>
        <v>2</v>
      </c>
      <c r="H3915" s="51">
        <f t="shared" si="368"/>
        <v>26</v>
      </c>
      <c r="I3915" s="51" t="str">
        <f t="shared" si="369"/>
        <v>A</v>
      </c>
      <c r="J3915" s="51" t="str">
        <f t="shared" si="370"/>
        <v>MQ250</v>
      </c>
      <c r="K3915" s="76" t="str">
        <f t="shared" si="371"/>
        <v>PC526A2D</v>
      </c>
      <c r="L3915" s="281" t="e">
        <f>VLOOKUP(K3915,'Planilla de control'!#REF!,2,0)</f>
        <v>#REF!</v>
      </c>
      <c r="M3915" s="29" t="e">
        <f>IF(COUNTIF('Planilla de control'!#REF!,K3915)&gt;0,"SI","NO")</f>
        <v>#REF!</v>
      </c>
    </row>
    <row r="3916" spans="1:13" x14ac:dyDescent="0.3">
      <c r="A3916" s="3" t="s">
        <v>19</v>
      </c>
      <c r="B3916" s="3" t="s">
        <v>6459</v>
      </c>
      <c r="C3916" s="3"/>
      <c r="D3916" s="3"/>
      <c r="E3916" s="3" t="s">
        <v>81</v>
      </c>
      <c r="F3916" s="51" t="str">
        <f t="shared" si="366"/>
        <v>26A3</v>
      </c>
      <c r="G3916" s="51">
        <f t="shared" si="367"/>
        <v>3</v>
      </c>
      <c r="H3916" s="51">
        <f t="shared" si="368"/>
        <v>26</v>
      </c>
      <c r="I3916" s="51" t="str">
        <f t="shared" si="369"/>
        <v>A</v>
      </c>
      <c r="J3916" s="51" t="str">
        <f t="shared" si="370"/>
        <v>MQ250</v>
      </c>
      <c r="K3916" s="76" t="str">
        <f t="shared" si="371"/>
        <v>PC526A3A</v>
      </c>
      <c r="L3916" s="281" t="e">
        <f>VLOOKUP(K3916,'Planilla de control'!#REF!,2,0)</f>
        <v>#REF!</v>
      </c>
      <c r="M3916" s="29" t="e">
        <f>IF(COUNTIF('Planilla de control'!#REF!,K3916)&gt;0,"SI","NO")</f>
        <v>#REF!</v>
      </c>
    </row>
    <row r="3917" spans="1:13" x14ac:dyDescent="0.3">
      <c r="A3917" s="3" t="s">
        <v>19</v>
      </c>
      <c r="B3917" s="3" t="s">
        <v>6460</v>
      </c>
      <c r="C3917" s="3"/>
      <c r="D3917" s="3"/>
      <c r="E3917" s="3" t="s">
        <v>81</v>
      </c>
      <c r="F3917" s="51" t="str">
        <f t="shared" si="366"/>
        <v>26A3</v>
      </c>
      <c r="G3917" s="51">
        <f t="shared" si="367"/>
        <v>3</v>
      </c>
      <c r="H3917" s="51">
        <f t="shared" si="368"/>
        <v>26</v>
      </c>
      <c r="I3917" s="51" t="str">
        <f t="shared" si="369"/>
        <v>A</v>
      </c>
      <c r="J3917" s="51" t="str">
        <f t="shared" si="370"/>
        <v>MQ250</v>
      </c>
      <c r="K3917" s="76" t="str">
        <f t="shared" si="371"/>
        <v>PC526A3B</v>
      </c>
      <c r="L3917" s="281" t="e">
        <f>VLOOKUP(K3917,'Planilla de control'!#REF!,2,0)</f>
        <v>#REF!</v>
      </c>
      <c r="M3917" s="29" t="e">
        <f>IF(COUNTIF('Planilla de control'!#REF!,K3917)&gt;0,"SI","NO")</f>
        <v>#REF!</v>
      </c>
    </row>
    <row r="3918" spans="1:13" x14ac:dyDescent="0.3">
      <c r="A3918" s="3" t="s">
        <v>19</v>
      </c>
      <c r="B3918" s="3" t="s">
        <v>6461</v>
      </c>
      <c r="C3918" s="3"/>
      <c r="D3918" s="3"/>
      <c r="E3918" s="3" t="s">
        <v>81</v>
      </c>
      <c r="F3918" s="51" t="str">
        <f t="shared" si="366"/>
        <v>26A3</v>
      </c>
      <c r="G3918" s="51">
        <f t="shared" si="367"/>
        <v>3</v>
      </c>
      <c r="H3918" s="51">
        <f t="shared" si="368"/>
        <v>26</v>
      </c>
      <c r="I3918" s="51" t="str">
        <f t="shared" si="369"/>
        <v>A</v>
      </c>
      <c r="J3918" s="51" t="str">
        <f t="shared" si="370"/>
        <v>MQ250</v>
      </c>
      <c r="K3918" s="76" t="str">
        <f t="shared" si="371"/>
        <v>PC526A3C</v>
      </c>
      <c r="L3918" s="281" t="e">
        <f>VLOOKUP(K3918,'Planilla de control'!#REF!,2,0)</f>
        <v>#REF!</v>
      </c>
      <c r="M3918" s="29" t="e">
        <f>IF(COUNTIF('Planilla de control'!#REF!,K3918)&gt;0,"SI","NO")</f>
        <v>#REF!</v>
      </c>
    </row>
    <row r="3919" spans="1:13" x14ac:dyDescent="0.3">
      <c r="A3919" s="3" t="s">
        <v>19</v>
      </c>
      <c r="B3919" s="3" t="s">
        <v>6462</v>
      </c>
      <c r="C3919" s="3"/>
      <c r="D3919" s="3"/>
      <c r="E3919" s="3" t="s">
        <v>81</v>
      </c>
      <c r="F3919" s="51" t="str">
        <f t="shared" si="366"/>
        <v>26A4</v>
      </c>
      <c r="G3919" s="51">
        <f t="shared" si="367"/>
        <v>4</v>
      </c>
      <c r="H3919" s="51">
        <f t="shared" si="368"/>
        <v>26</v>
      </c>
      <c r="I3919" s="51" t="str">
        <f t="shared" si="369"/>
        <v>A</v>
      </c>
      <c r="J3919" s="51" t="str">
        <f t="shared" si="370"/>
        <v>MQ250</v>
      </c>
      <c r="K3919" s="76" t="str">
        <f t="shared" si="371"/>
        <v>PC526A4A</v>
      </c>
      <c r="L3919" s="281" t="e">
        <f>VLOOKUP(K3919,'Planilla de control'!#REF!,2,0)</f>
        <v>#REF!</v>
      </c>
      <c r="M3919" s="29" t="e">
        <f>IF(COUNTIF('Planilla de control'!#REF!,K3919)&gt;0,"SI","NO")</f>
        <v>#REF!</v>
      </c>
    </row>
    <row r="3920" spans="1:13" x14ac:dyDescent="0.3">
      <c r="A3920" s="3" t="s">
        <v>19</v>
      </c>
      <c r="B3920" s="3" t="s">
        <v>6463</v>
      </c>
      <c r="C3920" s="3"/>
      <c r="D3920" s="3"/>
      <c r="E3920" s="3" t="s">
        <v>81</v>
      </c>
      <c r="F3920" s="51" t="str">
        <f t="shared" si="366"/>
        <v>26A4</v>
      </c>
      <c r="G3920" s="51">
        <f t="shared" si="367"/>
        <v>4</v>
      </c>
      <c r="H3920" s="51">
        <f t="shared" si="368"/>
        <v>26</v>
      </c>
      <c r="I3920" s="51" t="str">
        <f t="shared" si="369"/>
        <v>A</v>
      </c>
      <c r="J3920" s="51" t="str">
        <f t="shared" si="370"/>
        <v>MQ250</v>
      </c>
      <c r="K3920" s="76" t="str">
        <f t="shared" si="371"/>
        <v>PC526A4B</v>
      </c>
      <c r="L3920" s="281" t="e">
        <f>VLOOKUP(K3920,'Planilla de control'!#REF!,2,0)</f>
        <v>#REF!</v>
      </c>
      <c r="M3920" s="29" t="e">
        <f>IF(COUNTIF('Planilla de control'!#REF!,K3920)&gt;0,"SI","NO")</f>
        <v>#REF!</v>
      </c>
    </row>
    <row r="3921" spans="1:13" x14ac:dyDescent="0.3">
      <c r="A3921" s="3" t="s">
        <v>19</v>
      </c>
      <c r="B3921" s="3" t="s">
        <v>6464</v>
      </c>
      <c r="C3921" s="3"/>
      <c r="D3921" s="3"/>
      <c r="E3921" s="3" t="s">
        <v>81</v>
      </c>
      <c r="F3921" s="51" t="str">
        <f t="shared" si="366"/>
        <v>26A4</v>
      </c>
      <c r="G3921" s="51">
        <f t="shared" si="367"/>
        <v>4</v>
      </c>
      <c r="H3921" s="51">
        <f t="shared" si="368"/>
        <v>26</v>
      </c>
      <c r="I3921" s="51" t="str">
        <f t="shared" si="369"/>
        <v>A</v>
      </c>
      <c r="J3921" s="51" t="str">
        <f t="shared" si="370"/>
        <v>MQ250</v>
      </c>
      <c r="K3921" s="76" t="str">
        <f t="shared" si="371"/>
        <v>PC526A4C</v>
      </c>
      <c r="L3921" s="281" t="e">
        <f>VLOOKUP(K3921,'Planilla de control'!#REF!,2,0)</f>
        <v>#REF!</v>
      </c>
      <c r="M3921" s="29" t="e">
        <f>IF(COUNTIF('Planilla de control'!#REF!,K3921)&gt;0,"SI","NO")</f>
        <v>#REF!</v>
      </c>
    </row>
    <row r="3922" spans="1:13" x14ac:dyDescent="0.3">
      <c r="A3922" s="3" t="s">
        <v>19</v>
      </c>
      <c r="B3922" s="3" t="s">
        <v>6465</v>
      </c>
      <c r="C3922" s="3"/>
      <c r="D3922" s="3"/>
      <c r="E3922" s="3" t="s">
        <v>81</v>
      </c>
      <c r="F3922" s="51" t="str">
        <f t="shared" si="366"/>
        <v>26A5</v>
      </c>
      <c r="G3922" s="51">
        <f t="shared" si="367"/>
        <v>5</v>
      </c>
      <c r="H3922" s="51">
        <f t="shared" si="368"/>
        <v>26</v>
      </c>
      <c r="I3922" s="51" t="str">
        <f t="shared" si="369"/>
        <v>A</v>
      </c>
      <c r="J3922" s="51" t="str">
        <f t="shared" si="370"/>
        <v>MQ250</v>
      </c>
      <c r="K3922" s="76" t="str">
        <f t="shared" si="371"/>
        <v>PC526A5A</v>
      </c>
      <c r="L3922" s="281" t="e">
        <f>VLOOKUP(K3922,'Planilla de control'!#REF!,2,0)</f>
        <v>#REF!</v>
      </c>
      <c r="M3922" s="29" t="e">
        <f>IF(COUNTIF('Planilla de control'!#REF!,K3922)&gt;0,"SI","NO")</f>
        <v>#REF!</v>
      </c>
    </row>
    <row r="3923" spans="1:13" x14ac:dyDescent="0.3">
      <c r="A3923" s="3" t="s">
        <v>19</v>
      </c>
      <c r="B3923" s="3" t="s">
        <v>6466</v>
      </c>
      <c r="C3923" s="3"/>
      <c r="D3923" s="3"/>
      <c r="E3923" s="3" t="s">
        <v>81</v>
      </c>
      <c r="F3923" s="51" t="str">
        <f t="shared" si="366"/>
        <v>26A5</v>
      </c>
      <c r="G3923" s="51">
        <f t="shared" si="367"/>
        <v>5</v>
      </c>
      <c r="H3923" s="51">
        <f t="shared" si="368"/>
        <v>26</v>
      </c>
      <c r="I3923" s="51" t="str">
        <f t="shared" si="369"/>
        <v>A</v>
      </c>
      <c r="J3923" s="51" t="str">
        <f t="shared" si="370"/>
        <v>MQ250</v>
      </c>
      <c r="K3923" s="76" t="str">
        <f t="shared" si="371"/>
        <v>PC526A5B</v>
      </c>
      <c r="L3923" s="281" t="e">
        <f>VLOOKUP(K3923,'Planilla de control'!#REF!,2,0)</f>
        <v>#REF!</v>
      </c>
      <c r="M3923" s="29" t="e">
        <f>IF(COUNTIF('Planilla de control'!#REF!,K3923)&gt;0,"SI","NO")</f>
        <v>#REF!</v>
      </c>
    </row>
    <row r="3924" spans="1:13" x14ac:dyDescent="0.3">
      <c r="A3924" s="3" t="s">
        <v>19</v>
      </c>
      <c r="B3924" s="3" t="s">
        <v>6467</v>
      </c>
      <c r="C3924" s="3"/>
      <c r="D3924" s="3"/>
      <c r="E3924" s="3" t="s">
        <v>81</v>
      </c>
      <c r="F3924" s="51" t="str">
        <f t="shared" si="366"/>
        <v>26A5</v>
      </c>
      <c r="G3924" s="51">
        <f t="shared" si="367"/>
        <v>5</v>
      </c>
      <c r="H3924" s="51">
        <f t="shared" si="368"/>
        <v>26</v>
      </c>
      <c r="I3924" s="51" t="str">
        <f t="shared" si="369"/>
        <v>A</v>
      </c>
      <c r="J3924" s="51" t="str">
        <f t="shared" si="370"/>
        <v>MQ250</v>
      </c>
      <c r="K3924" s="76" t="str">
        <f t="shared" si="371"/>
        <v>PC526A5C</v>
      </c>
      <c r="L3924" s="281" t="e">
        <f>VLOOKUP(K3924,'Planilla de control'!#REF!,2,0)</f>
        <v>#REF!</v>
      </c>
      <c r="M3924" s="29" t="e">
        <f>IF(COUNTIF('Planilla de control'!#REF!,K3924)&gt;0,"SI","NO")</f>
        <v>#REF!</v>
      </c>
    </row>
    <row r="3925" spans="1:13" x14ac:dyDescent="0.3">
      <c r="A3925" s="3" t="s">
        <v>19</v>
      </c>
      <c r="B3925" s="3" t="s">
        <v>6468</v>
      </c>
      <c r="C3925" s="3"/>
      <c r="D3925" s="3"/>
      <c r="E3925" s="3" t="s">
        <v>81</v>
      </c>
      <c r="F3925" s="51" t="str">
        <f t="shared" si="366"/>
        <v>26A6</v>
      </c>
      <c r="G3925" s="51">
        <f t="shared" si="367"/>
        <v>6</v>
      </c>
      <c r="H3925" s="51">
        <f t="shared" si="368"/>
        <v>26</v>
      </c>
      <c r="I3925" s="51" t="str">
        <f t="shared" si="369"/>
        <v>A</v>
      </c>
      <c r="J3925" s="51" t="str">
        <f t="shared" si="370"/>
        <v>MQ250</v>
      </c>
      <c r="K3925" s="76" t="str">
        <f t="shared" si="371"/>
        <v>PC526A6A</v>
      </c>
      <c r="L3925" s="281" t="e">
        <f>VLOOKUP(K3925,'Planilla de control'!#REF!,2,0)</f>
        <v>#REF!</v>
      </c>
      <c r="M3925" s="29" t="e">
        <f>IF(COUNTIF('Planilla de control'!#REF!,K3925)&gt;0,"SI","NO")</f>
        <v>#REF!</v>
      </c>
    </row>
    <row r="3926" spans="1:13" x14ac:dyDescent="0.3">
      <c r="A3926" s="3" t="s">
        <v>19</v>
      </c>
      <c r="B3926" s="3" t="s">
        <v>6469</v>
      </c>
      <c r="C3926" s="3"/>
      <c r="D3926" s="3"/>
      <c r="E3926" s="3" t="s">
        <v>81</v>
      </c>
      <c r="F3926" s="51" t="str">
        <f t="shared" si="366"/>
        <v>26A6</v>
      </c>
      <c r="G3926" s="51">
        <f t="shared" si="367"/>
        <v>6</v>
      </c>
      <c r="H3926" s="51">
        <f t="shared" si="368"/>
        <v>26</v>
      </c>
      <c r="I3926" s="51" t="str">
        <f t="shared" si="369"/>
        <v>A</v>
      </c>
      <c r="J3926" s="51" t="str">
        <f t="shared" si="370"/>
        <v>MQ250</v>
      </c>
      <c r="K3926" s="76" t="str">
        <f t="shared" si="371"/>
        <v>PC526A6B</v>
      </c>
      <c r="L3926" s="281" t="e">
        <f>VLOOKUP(K3926,'Planilla de control'!#REF!,2,0)</f>
        <v>#REF!</v>
      </c>
      <c r="M3926" s="29" t="e">
        <f>IF(COUNTIF('Planilla de control'!#REF!,K3926)&gt;0,"SI","NO")</f>
        <v>#REF!</v>
      </c>
    </row>
    <row r="3927" spans="1:13" x14ac:dyDescent="0.3">
      <c r="A3927" s="3" t="s">
        <v>19</v>
      </c>
      <c r="B3927" s="3" t="s">
        <v>6470</v>
      </c>
      <c r="C3927" s="3"/>
      <c r="D3927" s="3"/>
      <c r="E3927" s="3" t="s">
        <v>81</v>
      </c>
      <c r="F3927" s="51" t="str">
        <f t="shared" si="366"/>
        <v>26A6</v>
      </c>
      <c r="G3927" s="51">
        <f t="shared" si="367"/>
        <v>6</v>
      </c>
      <c r="H3927" s="51">
        <f t="shared" si="368"/>
        <v>26</v>
      </c>
      <c r="I3927" s="51" t="str">
        <f t="shared" si="369"/>
        <v>A</v>
      </c>
      <c r="J3927" s="51" t="str">
        <f t="shared" si="370"/>
        <v>MQ250</v>
      </c>
      <c r="K3927" s="76" t="str">
        <f t="shared" si="371"/>
        <v>PC526A6C</v>
      </c>
      <c r="L3927" s="281" t="e">
        <f>VLOOKUP(K3927,'Planilla de control'!#REF!,2,0)</f>
        <v>#REF!</v>
      </c>
      <c r="M3927" s="29" t="e">
        <f>IF(COUNTIF('Planilla de control'!#REF!,K3927)&gt;0,"SI","NO")</f>
        <v>#REF!</v>
      </c>
    </row>
    <row r="3928" spans="1:13" x14ac:dyDescent="0.3">
      <c r="A3928" s="3" t="s">
        <v>19</v>
      </c>
      <c r="B3928" s="3" t="s">
        <v>6471</v>
      </c>
      <c r="C3928" s="3"/>
      <c r="D3928" s="3"/>
      <c r="E3928" s="3"/>
      <c r="F3928" s="51" t="str">
        <f t="shared" si="366"/>
        <v>26B1</v>
      </c>
      <c r="G3928" s="51">
        <f t="shared" si="367"/>
        <v>1</v>
      </c>
      <c r="H3928" s="51">
        <f t="shared" si="368"/>
        <v>26</v>
      </c>
      <c r="I3928" s="51" t="str">
        <f t="shared" si="369"/>
        <v>B</v>
      </c>
      <c r="J3928" s="51" t="str">
        <f t="shared" si="370"/>
        <v>MQ250</v>
      </c>
      <c r="K3928" s="76" t="str">
        <f t="shared" si="371"/>
        <v>PC526B1A</v>
      </c>
      <c r="L3928" s="281" t="e">
        <f>VLOOKUP(K3928,'Planilla de control'!#REF!,2,0)</f>
        <v>#REF!</v>
      </c>
      <c r="M3928" s="29" t="e">
        <f>IF(COUNTIF('Planilla de control'!#REF!,K3928)&gt;0,"SI","NO")</f>
        <v>#REF!</v>
      </c>
    </row>
    <row r="3929" spans="1:13" x14ac:dyDescent="0.3">
      <c r="A3929" s="3" t="s">
        <v>19</v>
      </c>
      <c r="B3929" s="3" t="s">
        <v>6472</v>
      </c>
      <c r="C3929" s="3"/>
      <c r="D3929" s="3"/>
      <c r="E3929" s="3"/>
      <c r="F3929" s="51" t="str">
        <f t="shared" si="366"/>
        <v>26B1</v>
      </c>
      <c r="G3929" s="51">
        <f t="shared" si="367"/>
        <v>1</v>
      </c>
      <c r="H3929" s="51">
        <f t="shared" si="368"/>
        <v>26</v>
      </c>
      <c r="I3929" s="51" t="str">
        <f t="shared" si="369"/>
        <v>B</v>
      </c>
      <c r="J3929" s="51" t="str">
        <f t="shared" si="370"/>
        <v>MQ250</v>
      </c>
      <c r="K3929" s="76" t="str">
        <f t="shared" si="371"/>
        <v>PC526B1B</v>
      </c>
      <c r="L3929" s="281" t="e">
        <f>VLOOKUP(K3929,'Planilla de control'!#REF!,2,0)</f>
        <v>#REF!</v>
      </c>
      <c r="M3929" s="29" t="e">
        <f>IF(COUNTIF('Planilla de control'!#REF!,K3929)&gt;0,"SI","NO")</f>
        <v>#REF!</v>
      </c>
    </row>
    <row r="3930" spans="1:13" x14ac:dyDescent="0.3">
      <c r="A3930" s="3" t="s">
        <v>19</v>
      </c>
      <c r="B3930" s="3" t="s">
        <v>6473</v>
      </c>
      <c r="C3930" s="3"/>
      <c r="D3930" s="3"/>
      <c r="E3930" s="3"/>
      <c r="F3930" s="51" t="str">
        <f t="shared" si="366"/>
        <v>26B1</v>
      </c>
      <c r="G3930" s="51">
        <f t="shared" si="367"/>
        <v>1</v>
      </c>
      <c r="H3930" s="51">
        <f t="shared" si="368"/>
        <v>26</v>
      </c>
      <c r="I3930" s="51" t="str">
        <f t="shared" si="369"/>
        <v>B</v>
      </c>
      <c r="J3930" s="51" t="str">
        <f t="shared" si="370"/>
        <v>MQ250</v>
      </c>
      <c r="K3930" s="76" t="str">
        <f t="shared" si="371"/>
        <v>PC526B1C</v>
      </c>
      <c r="L3930" s="281" t="e">
        <f>VLOOKUP(K3930,'Planilla de control'!#REF!,2,0)</f>
        <v>#REF!</v>
      </c>
      <c r="M3930" s="29" t="e">
        <f>IF(COUNTIF('Planilla de control'!#REF!,K3930)&gt;0,"SI","NO")</f>
        <v>#REF!</v>
      </c>
    </row>
    <row r="3931" spans="1:13" x14ac:dyDescent="0.3">
      <c r="A3931" s="3" t="s">
        <v>19</v>
      </c>
      <c r="B3931" s="3" t="s">
        <v>6474</v>
      </c>
      <c r="C3931" s="3"/>
      <c r="D3931" s="3"/>
      <c r="E3931" s="3"/>
      <c r="F3931" s="51" t="str">
        <f t="shared" si="366"/>
        <v>26B1</v>
      </c>
      <c r="G3931" s="51">
        <f t="shared" si="367"/>
        <v>1</v>
      </c>
      <c r="H3931" s="51">
        <f t="shared" si="368"/>
        <v>26</v>
      </c>
      <c r="I3931" s="51" t="str">
        <f t="shared" si="369"/>
        <v>B</v>
      </c>
      <c r="J3931" s="51" t="str">
        <f t="shared" si="370"/>
        <v>MQ250</v>
      </c>
      <c r="K3931" s="76" t="str">
        <f t="shared" si="371"/>
        <v>PC526B1D</v>
      </c>
      <c r="L3931" s="281" t="e">
        <f>VLOOKUP(K3931,'Planilla de control'!#REF!,2,0)</f>
        <v>#REF!</v>
      </c>
      <c r="M3931" s="29" t="e">
        <f>IF(COUNTIF('Planilla de control'!#REF!,K3931)&gt;0,"SI","NO")</f>
        <v>#REF!</v>
      </c>
    </row>
    <row r="3932" spans="1:13" x14ac:dyDescent="0.3">
      <c r="A3932" s="3" t="s">
        <v>19</v>
      </c>
      <c r="B3932" s="3" t="s">
        <v>6475</v>
      </c>
      <c r="C3932" s="3"/>
      <c r="D3932" s="3"/>
      <c r="E3932" s="3"/>
      <c r="F3932" s="51" t="str">
        <f t="shared" si="366"/>
        <v>26B2</v>
      </c>
      <c r="G3932" s="51">
        <f t="shared" si="367"/>
        <v>2</v>
      </c>
      <c r="H3932" s="51">
        <f t="shared" si="368"/>
        <v>26</v>
      </c>
      <c r="I3932" s="51" t="str">
        <f t="shared" si="369"/>
        <v>B</v>
      </c>
      <c r="J3932" s="51" t="str">
        <f t="shared" si="370"/>
        <v>MQ250</v>
      </c>
      <c r="K3932" s="76" t="str">
        <f t="shared" si="371"/>
        <v>PC526B2A</v>
      </c>
      <c r="L3932" s="281" t="e">
        <f>VLOOKUP(K3932,'Planilla de control'!#REF!,2,0)</f>
        <v>#REF!</v>
      </c>
      <c r="M3932" s="29" t="e">
        <f>IF(COUNTIF('Planilla de control'!#REF!,K3932)&gt;0,"SI","NO")</f>
        <v>#REF!</v>
      </c>
    </row>
    <row r="3933" spans="1:13" x14ac:dyDescent="0.3">
      <c r="A3933" s="3" t="s">
        <v>19</v>
      </c>
      <c r="B3933" s="3" t="s">
        <v>6476</v>
      </c>
      <c r="C3933" s="3"/>
      <c r="D3933" s="3"/>
      <c r="E3933" s="3"/>
      <c r="F3933" s="51" t="str">
        <f t="shared" si="366"/>
        <v>26B2</v>
      </c>
      <c r="G3933" s="51">
        <f t="shared" si="367"/>
        <v>2</v>
      </c>
      <c r="H3933" s="51">
        <f t="shared" si="368"/>
        <v>26</v>
      </c>
      <c r="I3933" s="51" t="str">
        <f t="shared" si="369"/>
        <v>B</v>
      </c>
      <c r="J3933" s="51" t="str">
        <f t="shared" si="370"/>
        <v>MQ250</v>
      </c>
      <c r="K3933" s="76" t="str">
        <f t="shared" si="371"/>
        <v>PC526B2B</v>
      </c>
      <c r="L3933" s="281" t="e">
        <f>VLOOKUP(K3933,'Planilla de control'!#REF!,2,0)</f>
        <v>#REF!</v>
      </c>
      <c r="M3933" s="29" t="e">
        <f>IF(COUNTIF('Planilla de control'!#REF!,K3933)&gt;0,"SI","NO")</f>
        <v>#REF!</v>
      </c>
    </row>
    <row r="3934" spans="1:13" x14ac:dyDescent="0.3">
      <c r="A3934" s="3" t="s">
        <v>19</v>
      </c>
      <c r="B3934" s="3" t="s">
        <v>6477</v>
      </c>
      <c r="C3934" s="3"/>
      <c r="D3934" s="3"/>
      <c r="E3934" s="3"/>
      <c r="F3934" s="51" t="str">
        <f t="shared" si="366"/>
        <v>26B2</v>
      </c>
      <c r="G3934" s="51">
        <f t="shared" si="367"/>
        <v>2</v>
      </c>
      <c r="H3934" s="51">
        <f t="shared" si="368"/>
        <v>26</v>
      </c>
      <c r="I3934" s="51" t="str">
        <f t="shared" si="369"/>
        <v>B</v>
      </c>
      <c r="J3934" s="51" t="str">
        <f t="shared" si="370"/>
        <v>MQ250</v>
      </c>
      <c r="K3934" s="76" t="str">
        <f t="shared" si="371"/>
        <v>PC526B2C</v>
      </c>
      <c r="L3934" s="281" t="e">
        <f>VLOOKUP(K3934,'Planilla de control'!#REF!,2,0)</f>
        <v>#REF!</v>
      </c>
      <c r="M3934" s="29" t="e">
        <f>IF(COUNTIF('Planilla de control'!#REF!,K3934)&gt;0,"SI","NO")</f>
        <v>#REF!</v>
      </c>
    </row>
    <row r="3935" spans="1:13" x14ac:dyDescent="0.3">
      <c r="A3935" s="3" t="s">
        <v>19</v>
      </c>
      <c r="B3935" s="3" t="s">
        <v>6478</v>
      </c>
      <c r="C3935" s="3"/>
      <c r="D3935" s="3"/>
      <c r="E3935" s="3"/>
      <c r="F3935" s="51" t="str">
        <f t="shared" si="366"/>
        <v>26B2</v>
      </c>
      <c r="G3935" s="51">
        <f t="shared" si="367"/>
        <v>2</v>
      </c>
      <c r="H3935" s="51">
        <f t="shared" si="368"/>
        <v>26</v>
      </c>
      <c r="I3935" s="51" t="str">
        <f t="shared" si="369"/>
        <v>B</v>
      </c>
      <c r="J3935" s="51" t="str">
        <f t="shared" si="370"/>
        <v>MQ250</v>
      </c>
      <c r="K3935" s="76" t="str">
        <f t="shared" si="371"/>
        <v>PC526B2D</v>
      </c>
      <c r="L3935" s="281" t="e">
        <f>VLOOKUP(K3935,'Planilla de control'!#REF!,2,0)</f>
        <v>#REF!</v>
      </c>
      <c r="M3935" s="29" t="e">
        <f>IF(COUNTIF('Planilla de control'!#REF!,K3935)&gt;0,"SI","NO")</f>
        <v>#REF!</v>
      </c>
    </row>
    <row r="3936" spans="1:13" x14ac:dyDescent="0.3">
      <c r="A3936" s="3" t="s">
        <v>19</v>
      </c>
      <c r="B3936" s="3" t="s">
        <v>6479</v>
      </c>
      <c r="C3936" s="3"/>
      <c r="D3936" s="3"/>
      <c r="E3936" s="3"/>
      <c r="F3936" s="51" t="str">
        <f t="shared" si="366"/>
        <v>26B3</v>
      </c>
      <c r="G3936" s="51">
        <f t="shared" si="367"/>
        <v>3</v>
      </c>
      <c r="H3936" s="51">
        <f t="shared" si="368"/>
        <v>26</v>
      </c>
      <c r="I3936" s="51" t="str">
        <f t="shared" si="369"/>
        <v>B</v>
      </c>
      <c r="J3936" s="51" t="str">
        <f t="shared" si="370"/>
        <v>MQ250</v>
      </c>
      <c r="K3936" s="76" t="str">
        <f t="shared" si="371"/>
        <v>PC526B3A</v>
      </c>
      <c r="L3936" s="281" t="e">
        <f>VLOOKUP(K3936,'Planilla de control'!#REF!,2,0)</f>
        <v>#REF!</v>
      </c>
      <c r="M3936" s="29" t="e">
        <f>IF(COUNTIF('Planilla de control'!#REF!,K3936)&gt;0,"SI","NO")</f>
        <v>#REF!</v>
      </c>
    </row>
    <row r="3937" spans="1:13" x14ac:dyDescent="0.3">
      <c r="A3937" s="3" t="s">
        <v>19</v>
      </c>
      <c r="B3937" s="3" t="s">
        <v>6480</v>
      </c>
      <c r="C3937" s="3"/>
      <c r="D3937" s="3"/>
      <c r="E3937" s="3"/>
      <c r="F3937" s="51" t="str">
        <f t="shared" si="366"/>
        <v>26B3</v>
      </c>
      <c r="G3937" s="51">
        <f t="shared" si="367"/>
        <v>3</v>
      </c>
      <c r="H3937" s="51">
        <f t="shared" si="368"/>
        <v>26</v>
      </c>
      <c r="I3937" s="51" t="str">
        <f t="shared" si="369"/>
        <v>B</v>
      </c>
      <c r="J3937" s="51" t="str">
        <f t="shared" si="370"/>
        <v>MQ250</v>
      </c>
      <c r="K3937" s="76" t="str">
        <f t="shared" si="371"/>
        <v>PC526B3B</v>
      </c>
      <c r="L3937" s="281" t="e">
        <f>VLOOKUP(K3937,'Planilla de control'!#REF!,2,0)</f>
        <v>#REF!</v>
      </c>
      <c r="M3937" s="29" t="e">
        <f>IF(COUNTIF('Planilla de control'!#REF!,K3937)&gt;0,"SI","NO")</f>
        <v>#REF!</v>
      </c>
    </row>
    <row r="3938" spans="1:13" x14ac:dyDescent="0.3">
      <c r="A3938" s="3" t="s">
        <v>19</v>
      </c>
      <c r="B3938" s="3" t="s">
        <v>6481</v>
      </c>
      <c r="C3938" s="3"/>
      <c r="D3938" s="3"/>
      <c r="E3938" s="3"/>
      <c r="F3938" s="51" t="str">
        <f t="shared" si="366"/>
        <v>26B3</v>
      </c>
      <c r="G3938" s="51">
        <f t="shared" si="367"/>
        <v>3</v>
      </c>
      <c r="H3938" s="51">
        <f t="shared" si="368"/>
        <v>26</v>
      </c>
      <c r="I3938" s="51" t="str">
        <f t="shared" si="369"/>
        <v>B</v>
      </c>
      <c r="J3938" s="51" t="str">
        <f t="shared" si="370"/>
        <v>MQ250</v>
      </c>
      <c r="K3938" s="76" t="str">
        <f t="shared" si="371"/>
        <v>PC526B3C</v>
      </c>
      <c r="L3938" s="281" t="e">
        <f>VLOOKUP(K3938,'Planilla de control'!#REF!,2,0)</f>
        <v>#REF!</v>
      </c>
      <c r="M3938" s="29" t="e">
        <f>IF(COUNTIF('Planilla de control'!#REF!,K3938)&gt;0,"SI","NO")</f>
        <v>#REF!</v>
      </c>
    </row>
    <row r="3939" spans="1:13" x14ac:dyDescent="0.3">
      <c r="A3939" s="3" t="s">
        <v>19</v>
      </c>
      <c r="B3939" s="3" t="s">
        <v>6482</v>
      </c>
      <c r="C3939" s="3"/>
      <c r="D3939" s="3"/>
      <c r="E3939" s="3"/>
      <c r="F3939" s="51" t="str">
        <f t="shared" si="366"/>
        <v>26B4</v>
      </c>
      <c r="G3939" s="51">
        <f t="shared" si="367"/>
        <v>4</v>
      </c>
      <c r="H3939" s="51">
        <f t="shared" si="368"/>
        <v>26</v>
      </c>
      <c r="I3939" s="51" t="str">
        <f t="shared" si="369"/>
        <v>B</v>
      </c>
      <c r="J3939" s="51" t="str">
        <f t="shared" si="370"/>
        <v>MQ250</v>
      </c>
      <c r="K3939" s="76" t="str">
        <f t="shared" si="371"/>
        <v>PC526B4A</v>
      </c>
      <c r="L3939" s="281" t="e">
        <f>VLOOKUP(K3939,'Planilla de control'!#REF!,2,0)</f>
        <v>#REF!</v>
      </c>
      <c r="M3939" s="29" t="e">
        <f>IF(COUNTIF('Planilla de control'!#REF!,K3939)&gt;0,"SI","NO")</f>
        <v>#REF!</v>
      </c>
    </row>
    <row r="3940" spans="1:13" x14ac:dyDescent="0.3">
      <c r="A3940" s="3" t="s">
        <v>19</v>
      </c>
      <c r="B3940" s="3" t="s">
        <v>6483</v>
      </c>
      <c r="C3940" s="3"/>
      <c r="D3940" s="3"/>
      <c r="E3940" s="3"/>
      <c r="F3940" s="51" t="str">
        <f t="shared" si="366"/>
        <v>26B4</v>
      </c>
      <c r="G3940" s="51">
        <f t="shared" si="367"/>
        <v>4</v>
      </c>
      <c r="H3940" s="51">
        <f t="shared" si="368"/>
        <v>26</v>
      </c>
      <c r="I3940" s="51" t="str">
        <f t="shared" si="369"/>
        <v>B</v>
      </c>
      <c r="J3940" s="51" t="str">
        <f t="shared" si="370"/>
        <v>MQ250</v>
      </c>
      <c r="K3940" s="76" t="str">
        <f t="shared" si="371"/>
        <v>PC526B4B</v>
      </c>
      <c r="L3940" s="281" t="e">
        <f>VLOOKUP(K3940,'Planilla de control'!#REF!,2,0)</f>
        <v>#REF!</v>
      </c>
      <c r="M3940" s="29" t="e">
        <f>IF(COUNTIF('Planilla de control'!#REF!,K3940)&gt;0,"SI","NO")</f>
        <v>#REF!</v>
      </c>
    </row>
    <row r="3941" spans="1:13" x14ac:dyDescent="0.3">
      <c r="A3941" s="3" t="s">
        <v>19</v>
      </c>
      <c r="B3941" s="3" t="s">
        <v>6484</v>
      </c>
      <c r="C3941" s="3"/>
      <c r="D3941" s="3"/>
      <c r="E3941" s="3"/>
      <c r="F3941" s="51" t="str">
        <f t="shared" si="366"/>
        <v>26B4</v>
      </c>
      <c r="G3941" s="51">
        <f t="shared" si="367"/>
        <v>4</v>
      </c>
      <c r="H3941" s="51">
        <f t="shared" si="368"/>
        <v>26</v>
      </c>
      <c r="I3941" s="51" t="str">
        <f t="shared" si="369"/>
        <v>B</v>
      </c>
      <c r="J3941" s="51" t="str">
        <f t="shared" si="370"/>
        <v>MQ250</v>
      </c>
      <c r="K3941" s="76" t="str">
        <f t="shared" si="371"/>
        <v>PC526B4C</v>
      </c>
      <c r="L3941" s="281" t="e">
        <f>VLOOKUP(K3941,'Planilla de control'!#REF!,2,0)</f>
        <v>#REF!</v>
      </c>
      <c r="M3941" s="29" t="e">
        <f>IF(COUNTIF('Planilla de control'!#REF!,K3941)&gt;0,"SI","NO")</f>
        <v>#REF!</v>
      </c>
    </row>
    <row r="3942" spans="1:13" x14ac:dyDescent="0.3">
      <c r="A3942" s="3" t="s">
        <v>19</v>
      </c>
      <c r="B3942" s="3" t="s">
        <v>6485</v>
      </c>
      <c r="C3942" s="3"/>
      <c r="D3942" s="3"/>
      <c r="E3942" s="3"/>
      <c r="F3942" s="51" t="str">
        <f t="shared" si="366"/>
        <v>26B5</v>
      </c>
      <c r="G3942" s="51">
        <f t="shared" si="367"/>
        <v>5</v>
      </c>
      <c r="H3942" s="51">
        <f t="shared" si="368"/>
        <v>26</v>
      </c>
      <c r="I3942" s="51" t="str">
        <f t="shared" si="369"/>
        <v>B</v>
      </c>
      <c r="J3942" s="51" t="str">
        <f t="shared" si="370"/>
        <v>MQ250</v>
      </c>
      <c r="K3942" s="76" t="str">
        <f t="shared" si="371"/>
        <v>PC526B5A</v>
      </c>
      <c r="L3942" s="281" t="e">
        <f>VLOOKUP(K3942,'Planilla de control'!#REF!,2,0)</f>
        <v>#REF!</v>
      </c>
      <c r="M3942" s="29" t="e">
        <f>IF(COUNTIF('Planilla de control'!#REF!,K3942)&gt;0,"SI","NO")</f>
        <v>#REF!</v>
      </c>
    </row>
    <row r="3943" spans="1:13" x14ac:dyDescent="0.3">
      <c r="A3943" s="3" t="s">
        <v>19</v>
      </c>
      <c r="B3943" s="3" t="s">
        <v>6486</v>
      </c>
      <c r="C3943" s="3"/>
      <c r="D3943" s="3"/>
      <c r="E3943" s="3"/>
      <c r="F3943" s="51" t="str">
        <f t="shared" si="366"/>
        <v>26B5</v>
      </c>
      <c r="G3943" s="51">
        <f t="shared" si="367"/>
        <v>5</v>
      </c>
      <c r="H3943" s="51">
        <f t="shared" si="368"/>
        <v>26</v>
      </c>
      <c r="I3943" s="51" t="str">
        <f t="shared" si="369"/>
        <v>B</v>
      </c>
      <c r="J3943" s="51" t="str">
        <f t="shared" si="370"/>
        <v>MQ250</v>
      </c>
      <c r="K3943" s="76" t="str">
        <f t="shared" si="371"/>
        <v>PC526B5B</v>
      </c>
      <c r="L3943" s="281" t="e">
        <f>VLOOKUP(K3943,'Planilla de control'!#REF!,2,0)</f>
        <v>#REF!</v>
      </c>
      <c r="M3943" s="29" t="e">
        <f>IF(COUNTIF('Planilla de control'!#REF!,K3943)&gt;0,"SI","NO")</f>
        <v>#REF!</v>
      </c>
    </row>
    <row r="3944" spans="1:13" x14ac:dyDescent="0.3">
      <c r="A3944" s="3" t="s">
        <v>19</v>
      </c>
      <c r="B3944" s="3" t="s">
        <v>6487</v>
      </c>
      <c r="C3944" s="3"/>
      <c r="D3944" s="3"/>
      <c r="E3944" s="3"/>
      <c r="F3944" s="51" t="str">
        <f t="shared" si="366"/>
        <v>26B5</v>
      </c>
      <c r="G3944" s="51">
        <f t="shared" si="367"/>
        <v>5</v>
      </c>
      <c r="H3944" s="51">
        <f t="shared" si="368"/>
        <v>26</v>
      </c>
      <c r="I3944" s="51" t="str">
        <f t="shared" si="369"/>
        <v>B</v>
      </c>
      <c r="J3944" s="51" t="str">
        <f t="shared" si="370"/>
        <v>MQ250</v>
      </c>
      <c r="K3944" s="76" t="str">
        <f t="shared" si="371"/>
        <v>PC526B5C</v>
      </c>
      <c r="L3944" s="281" t="e">
        <f>VLOOKUP(K3944,'Planilla de control'!#REF!,2,0)</f>
        <v>#REF!</v>
      </c>
      <c r="M3944" s="29" t="e">
        <f>IF(COUNTIF('Planilla de control'!#REF!,K3944)&gt;0,"SI","NO")</f>
        <v>#REF!</v>
      </c>
    </row>
    <row r="3945" spans="1:13" x14ac:dyDescent="0.3">
      <c r="A3945" s="3" t="s">
        <v>19</v>
      </c>
      <c r="B3945" s="3" t="s">
        <v>6488</v>
      </c>
      <c r="C3945" s="3"/>
      <c r="D3945" s="3"/>
      <c r="E3945" s="3"/>
      <c r="F3945" s="51" t="str">
        <f t="shared" si="366"/>
        <v>26B6</v>
      </c>
      <c r="G3945" s="51">
        <f t="shared" si="367"/>
        <v>6</v>
      </c>
      <c r="H3945" s="51">
        <f t="shared" si="368"/>
        <v>26</v>
      </c>
      <c r="I3945" s="51" t="str">
        <f t="shared" si="369"/>
        <v>B</v>
      </c>
      <c r="J3945" s="51" t="str">
        <f t="shared" si="370"/>
        <v>MQ250</v>
      </c>
      <c r="K3945" s="76" t="str">
        <f t="shared" si="371"/>
        <v>PC526B6A</v>
      </c>
      <c r="L3945" s="281" t="e">
        <f>VLOOKUP(K3945,'Planilla de control'!#REF!,2,0)</f>
        <v>#REF!</v>
      </c>
      <c r="M3945" s="29" t="e">
        <f>IF(COUNTIF('Planilla de control'!#REF!,K3945)&gt;0,"SI","NO")</f>
        <v>#REF!</v>
      </c>
    </row>
    <row r="3946" spans="1:13" x14ac:dyDescent="0.3">
      <c r="A3946" s="3" t="s">
        <v>19</v>
      </c>
      <c r="B3946" s="3" t="s">
        <v>6489</v>
      </c>
      <c r="C3946" s="3"/>
      <c r="D3946" s="3"/>
      <c r="E3946" s="3"/>
      <c r="F3946" s="51" t="str">
        <f t="shared" si="366"/>
        <v>26B6</v>
      </c>
      <c r="G3946" s="51">
        <f t="shared" si="367"/>
        <v>6</v>
      </c>
      <c r="H3946" s="51">
        <f t="shared" si="368"/>
        <v>26</v>
      </c>
      <c r="I3946" s="51" t="str">
        <f t="shared" si="369"/>
        <v>B</v>
      </c>
      <c r="J3946" s="51" t="str">
        <f t="shared" si="370"/>
        <v>MQ250</v>
      </c>
      <c r="K3946" s="76" t="str">
        <f t="shared" si="371"/>
        <v>PC526B6B</v>
      </c>
      <c r="L3946" s="281" t="e">
        <f>VLOOKUP(K3946,'Planilla de control'!#REF!,2,0)</f>
        <v>#REF!</v>
      </c>
      <c r="M3946" s="29" t="e">
        <f>IF(COUNTIF('Planilla de control'!#REF!,K3946)&gt;0,"SI","NO")</f>
        <v>#REF!</v>
      </c>
    </row>
    <row r="3947" spans="1:13" x14ac:dyDescent="0.3">
      <c r="A3947" s="3" t="s">
        <v>19</v>
      </c>
      <c r="B3947" s="3" t="s">
        <v>6490</v>
      </c>
      <c r="C3947" s="3"/>
      <c r="D3947" s="3"/>
      <c r="E3947" s="3"/>
      <c r="F3947" s="51" t="str">
        <f t="shared" si="366"/>
        <v>26C1</v>
      </c>
      <c r="G3947" s="51">
        <f t="shared" si="367"/>
        <v>1</v>
      </c>
      <c r="H3947" s="51">
        <f t="shared" si="368"/>
        <v>26</v>
      </c>
      <c r="I3947" s="51" t="str">
        <f t="shared" si="369"/>
        <v>C</v>
      </c>
      <c r="J3947" s="51" t="str">
        <f t="shared" si="370"/>
        <v>MQ250</v>
      </c>
      <c r="K3947" s="76" t="str">
        <f t="shared" si="371"/>
        <v>PC526C1A</v>
      </c>
      <c r="L3947" s="281" t="e">
        <f>VLOOKUP(K3947,'Planilla de control'!#REF!,2,0)</f>
        <v>#REF!</v>
      </c>
      <c r="M3947" s="29" t="e">
        <f>IF(COUNTIF('Planilla de control'!#REF!,K3947)&gt;0,"SI","NO")</f>
        <v>#REF!</v>
      </c>
    </row>
    <row r="3948" spans="1:13" x14ac:dyDescent="0.3">
      <c r="A3948" s="3" t="s">
        <v>19</v>
      </c>
      <c r="B3948" s="3" t="s">
        <v>6491</v>
      </c>
      <c r="C3948" s="3"/>
      <c r="D3948" s="3"/>
      <c r="E3948" s="3"/>
      <c r="F3948" s="51" t="str">
        <f t="shared" si="366"/>
        <v>26C1</v>
      </c>
      <c r="G3948" s="51">
        <f t="shared" si="367"/>
        <v>1</v>
      </c>
      <c r="H3948" s="51">
        <f t="shared" si="368"/>
        <v>26</v>
      </c>
      <c r="I3948" s="51" t="str">
        <f t="shared" si="369"/>
        <v>C</v>
      </c>
      <c r="J3948" s="51" t="str">
        <f t="shared" si="370"/>
        <v>MQ250</v>
      </c>
      <c r="K3948" s="76" t="str">
        <f t="shared" si="371"/>
        <v>PC526C1B</v>
      </c>
      <c r="L3948" s="281" t="e">
        <f>VLOOKUP(K3948,'Planilla de control'!#REF!,2,0)</f>
        <v>#REF!</v>
      </c>
      <c r="M3948" s="29" t="e">
        <f>IF(COUNTIF('Planilla de control'!#REF!,K3948)&gt;0,"SI","NO")</f>
        <v>#REF!</v>
      </c>
    </row>
    <row r="3949" spans="1:13" x14ac:dyDescent="0.3">
      <c r="A3949" s="3" t="s">
        <v>19</v>
      </c>
      <c r="B3949" s="3" t="s">
        <v>6492</v>
      </c>
      <c r="C3949" s="3"/>
      <c r="D3949" s="3"/>
      <c r="E3949" s="3"/>
      <c r="F3949" s="51" t="str">
        <f t="shared" si="366"/>
        <v>26C1</v>
      </c>
      <c r="G3949" s="51">
        <f t="shared" si="367"/>
        <v>1</v>
      </c>
      <c r="H3949" s="51">
        <f t="shared" si="368"/>
        <v>26</v>
      </c>
      <c r="I3949" s="51" t="str">
        <f t="shared" si="369"/>
        <v>C</v>
      </c>
      <c r="J3949" s="51" t="str">
        <f t="shared" si="370"/>
        <v>MQ250</v>
      </c>
      <c r="K3949" s="76" t="str">
        <f t="shared" si="371"/>
        <v>PC526C1C</v>
      </c>
      <c r="L3949" s="281" t="e">
        <f>VLOOKUP(K3949,'Planilla de control'!#REF!,2,0)</f>
        <v>#REF!</v>
      </c>
      <c r="M3949" s="29" t="e">
        <f>IF(COUNTIF('Planilla de control'!#REF!,K3949)&gt;0,"SI","NO")</f>
        <v>#REF!</v>
      </c>
    </row>
    <row r="3950" spans="1:13" x14ac:dyDescent="0.3">
      <c r="A3950" s="3" t="s">
        <v>19</v>
      </c>
      <c r="B3950" s="3" t="s">
        <v>6493</v>
      </c>
      <c r="C3950" s="3"/>
      <c r="D3950" s="3"/>
      <c r="E3950" s="3"/>
      <c r="F3950" s="51" t="str">
        <f t="shared" si="366"/>
        <v>26C1</v>
      </c>
      <c r="G3950" s="51">
        <f t="shared" si="367"/>
        <v>1</v>
      </c>
      <c r="H3950" s="51">
        <f t="shared" si="368"/>
        <v>26</v>
      </c>
      <c r="I3950" s="51" t="str">
        <f t="shared" si="369"/>
        <v>C</v>
      </c>
      <c r="J3950" s="51" t="str">
        <f t="shared" si="370"/>
        <v>MQ250</v>
      </c>
      <c r="K3950" s="76" t="str">
        <f t="shared" si="371"/>
        <v>PC526C1D</v>
      </c>
      <c r="L3950" s="281" t="e">
        <f>VLOOKUP(K3950,'Planilla de control'!#REF!,2,0)</f>
        <v>#REF!</v>
      </c>
      <c r="M3950" s="29" t="e">
        <f>IF(COUNTIF('Planilla de control'!#REF!,K3950)&gt;0,"SI","NO")</f>
        <v>#REF!</v>
      </c>
    </row>
    <row r="3951" spans="1:13" x14ac:dyDescent="0.3">
      <c r="A3951" s="3" t="s">
        <v>19</v>
      </c>
      <c r="B3951" s="3" t="s">
        <v>6494</v>
      </c>
      <c r="C3951" s="3"/>
      <c r="D3951" s="3"/>
      <c r="E3951" s="3"/>
      <c r="F3951" s="51" t="str">
        <f t="shared" si="366"/>
        <v>26C2</v>
      </c>
      <c r="G3951" s="51">
        <f t="shared" si="367"/>
        <v>2</v>
      </c>
      <c r="H3951" s="51">
        <f t="shared" si="368"/>
        <v>26</v>
      </c>
      <c r="I3951" s="51" t="str">
        <f t="shared" si="369"/>
        <v>C</v>
      </c>
      <c r="J3951" s="51" t="str">
        <f t="shared" si="370"/>
        <v>MQ250</v>
      </c>
      <c r="K3951" s="76" t="str">
        <f t="shared" si="371"/>
        <v>PC526C2A</v>
      </c>
      <c r="L3951" s="281" t="e">
        <f>VLOOKUP(K3951,'Planilla de control'!#REF!,2,0)</f>
        <v>#REF!</v>
      </c>
      <c r="M3951" s="29" t="e">
        <f>IF(COUNTIF('Planilla de control'!#REF!,K3951)&gt;0,"SI","NO")</f>
        <v>#REF!</v>
      </c>
    </row>
    <row r="3952" spans="1:13" x14ac:dyDescent="0.3">
      <c r="A3952" s="3" t="s">
        <v>19</v>
      </c>
      <c r="B3952" s="3" t="s">
        <v>6495</v>
      </c>
      <c r="C3952" s="3"/>
      <c r="D3952" s="3"/>
      <c r="E3952" s="3"/>
      <c r="F3952" s="51" t="str">
        <f t="shared" si="366"/>
        <v>26C2</v>
      </c>
      <c r="G3952" s="51">
        <f t="shared" si="367"/>
        <v>2</v>
      </c>
      <c r="H3952" s="51">
        <f t="shared" si="368"/>
        <v>26</v>
      </c>
      <c r="I3952" s="51" t="str">
        <f t="shared" si="369"/>
        <v>C</v>
      </c>
      <c r="J3952" s="51" t="str">
        <f t="shared" si="370"/>
        <v>MQ250</v>
      </c>
      <c r="K3952" s="76" t="str">
        <f t="shared" si="371"/>
        <v>PC526C2B</v>
      </c>
      <c r="L3952" s="281" t="e">
        <f>VLOOKUP(K3952,'Planilla de control'!#REF!,2,0)</f>
        <v>#REF!</v>
      </c>
      <c r="M3952" s="29" t="e">
        <f>IF(COUNTIF('Planilla de control'!#REF!,K3952)&gt;0,"SI","NO")</f>
        <v>#REF!</v>
      </c>
    </row>
    <row r="3953" spans="1:13" x14ac:dyDescent="0.3">
      <c r="A3953" s="3" t="s">
        <v>19</v>
      </c>
      <c r="B3953" s="3" t="s">
        <v>6496</v>
      </c>
      <c r="C3953" s="3"/>
      <c r="D3953" s="3"/>
      <c r="E3953" s="3"/>
      <c r="F3953" s="51" t="str">
        <f t="shared" si="366"/>
        <v>26C2</v>
      </c>
      <c r="G3953" s="51">
        <f t="shared" si="367"/>
        <v>2</v>
      </c>
      <c r="H3953" s="51">
        <f t="shared" si="368"/>
        <v>26</v>
      </c>
      <c r="I3953" s="51" t="str">
        <f t="shared" si="369"/>
        <v>C</v>
      </c>
      <c r="J3953" s="51" t="str">
        <f t="shared" si="370"/>
        <v>MQ250</v>
      </c>
      <c r="K3953" s="76" t="str">
        <f t="shared" si="371"/>
        <v>PC526C2C</v>
      </c>
      <c r="L3953" s="281" t="e">
        <f>VLOOKUP(K3953,'Planilla de control'!#REF!,2,0)</f>
        <v>#REF!</v>
      </c>
      <c r="M3953" s="29" t="e">
        <f>IF(COUNTIF('Planilla de control'!#REF!,K3953)&gt;0,"SI","NO")</f>
        <v>#REF!</v>
      </c>
    </row>
    <row r="3954" spans="1:13" x14ac:dyDescent="0.3">
      <c r="A3954" s="3" t="s">
        <v>19</v>
      </c>
      <c r="B3954" s="3" t="s">
        <v>6497</v>
      </c>
      <c r="C3954" s="3"/>
      <c r="D3954" s="3"/>
      <c r="E3954" s="3"/>
      <c r="F3954" s="51" t="str">
        <f t="shared" si="366"/>
        <v>26C2</v>
      </c>
      <c r="G3954" s="51">
        <f t="shared" si="367"/>
        <v>2</v>
      </c>
      <c r="H3954" s="51">
        <f t="shared" si="368"/>
        <v>26</v>
      </c>
      <c r="I3954" s="51" t="str">
        <f t="shared" si="369"/>
        <v>C</v>
      </c>
      <c r="J3954" s="51" t="str">
        <f t="shared" si="370"/>
        <v>MQ250</v>
      </c>
      <c r="K3954" s="76" t="str">
        <f t="shared" si="371"/>
        <v>PC526C2D</v>
      </c>
      <c r="L3954" s="281" t="e">
        <f>VLOOKUP(K3954,'Planilla de control'!#REF!,2,0)</f>
        <v>#REF!</v>
      </c>
      <c r="M3954" s="29" t="e">
        <f>IF(COUNTIF('Planilla de control'!#REF!,K3954)&gt;0,"SI","NO")</f>
        <v>#REF!</v>
      </c>
    </row>
    <row r="3955" spans="1:13" x14ac:dyDescent="0.3">
      <c r="A3955" s="3" t="s">
        <v>19</v>
      </c>
      <c r="B3955" s="3" t="s">
        <v>6498</v>
      </c>
      <c r="C3955" s="3"/>
      <c r="D3955" s="3"/>
      <c r="E3955" s="3"/>
      <c r="F3955" s="51" t="str">
        <f t="shared" si="366"/>
        <v>26C3</v>
      </c>
      <c r="G3955" s="51">
        <f t="shared" si="367"/>
        <v>3</v>
      </c>
      <c r="H3955" s="51">
        <f t="shared" si="368"/>
        <v>26</v>
      </c>
      <c r="I3955" s="51" t="str">
        <f t="shared" si="369"/>
        <v>C</v>
      </c>
      <c r="J3955" s="51" t="str">
        <f t="shared" si="370"/>
        <v>MQ250</v>
      </c>
      <c r="K3955" s="76" t="str">
        <f t="shared" si="371"/>
        <v>PC526C3A</v>
      </c>
      <c r="L3955" s="281" t="e">
        <f>VLOOKUP(K3955,'Planilla de control'!#REF!,2,0)</f>
        <v>#REF!</v>
      </c>
      <c r="M3955" s="29" t="e">
        <f>IF(COUNTIF('Planilla de control'!#REF!,K3955)&gt;0,"SI","NO")</f>
        <v>#REF!</v>
      </c>
    </row>
    <row r="3956" spans="1:13" x14ac:dyDescent="0.3">
      <c r="A3956" s="3" t="s">
        <v>19</v>
      </c>
      <c r="B3956" s="3" t="s">
        <v>6499</v>
      </c>
      <c r="C3956" s="3"/>
      <c r="D3956" s="3"/>
      <c r="E3956" s="3"/>
      <c r="F3956" s="51" t="str">
        <f t="shared" si="366"/>
        <v>26C3</v>
      </c>
      <c r="G3956" s="51">
        <f t="shared" si="367"/>
        <v>3</v>
      </c>
      <c r="H3956" s="51">
        <f t="shared" si="368"/>
        <v>26</v>
      </c>
      <c r="I3956" s="51" t="str">
        <f t="shared" si="369"/>
        <v>C</v>
      </c>
      <c r="J3956" s="51" t="str">
        <f t="shared" si="370"/>
        <v>MQ250</v>
      </c>
      <c r="K3956" s="76" t="str">
        <f t="shared" si="371"/>
        <v>PC526C3B</v>
      </c>
      <c r="L3956" s="281" t="e">
        <f>VLOOKUP(K3956,'Planilla de control'!#REF!,2,0)</f>
        <v>#REF!</v>
      </c>
      <c r="M3956" s="29" t="e">
        <f>IF(COUNTIF('Planilla de control'!#REF!,K3956)&gt;0,"SI","NO")</f>
        <v>#REF!</v>
      </c>
    </row>
    <row r="3957" spans="1:13" x14ac:dyDescent="0.3">
      <c r="A3957" s="3" t="s">
        <v>19</v>
      </c>
      <c r="B3957" s="3" t="s">
        <v>6500</v>
      </c>
      <c r="C3957" s="3"/>
      <c r="D3957" s="3"/>
      <c r="E3957" s="3"/>
      <c r="F3957" s="51" t="str">
        <f t="shared" si="366"/>
        <v>26C3</v>
      </c>
      <c r="G3957" s="51">
        <f t="shared" si="367"/>
        <v>3</v>
      </c>
      <c r="H3957" s="51">
        <f t="shared" si="368"/>
        <v>26</v>
      </c>
      <c r="I3957" s="51" t="str">
        <f t="shared" si="369"/>
        <v>C</v>
      </c>
      <c r="J3957" s="51" t="str">
        <f t="shared" si="370"/>
        <v>MQ250</v>
      </c>
      <c r="K3957" s="76" t="str">
        <f t="shared" si="371"/>
        <v>PC526C3C</v>
      </c>
      <c r="L3957" s="281" t="e">
        <f>VLOOKUP(K3957,'Planilla de control'!#REF!,2,0)</f>
        <v>#REF!</v>
      </c>
      <c r="M3957" s="29" t="e">
        <f>IF(COUNTIF('Planilla de control'!#REF!,K3957)&gt;0,"SI","NO")</f>
        <v>#REF!</v>
      </c>
    </row>
    <row r="3958" spans="1:13" x14ac:dyDescent="0.3">
      <c r="A3958" s="3" t="s">
        <v>19</v>
      </c>
      <c r="B3958" s="3" t="s">
        <v>6501</v>
      </c>
      <c r="C3958" s="3"/>
      <c r="D3958" s="3"/>
      <c r="E3958" s="3"/>
      <c r="F3958" s="51" t="str">
        <f t="shared" si="366"/>
        <v>26C4</v>
      </c>
      <c r="G3958" s="51">
        <f t="shared" si="367"/>
        <v>4</v>
      </c>
      <c r="H3958" s="51">
        <f t="shared" si="368"/>
        <v>26</v>
      </c>
      <c r="I3958" s="51" t="str">
        <f t="shared" si="369"/>
        <v>C</v>
      </c>
      <c r="J3958" s="51" t="str">
        <f t="shared" si="370"/>
        <v>MQ250</v>
      </c>
      <c r="K3958" s="76" t="str">
        <f t="shared" si="371"/>
        <v>PC526C4A</v>
      </c>
      <c r="L3958" s="281" t="e">
        <f>VLOOKUP(K3958,'Planilla de control'!#REF!,2,0)</f>
        <v>#REF!</v>
      </c>
      <c r="M3958" s="29" t="e">
        <f>IF(COUNTIF('Planilla de control'!#REF!,K3958)&gt;0,"SI","NO")</f>
        <v>#REF!</v>
      </c>
    </row>
    <row r="3959" spans="1:13" x14ac:dyDescent="0.3">
      <c r="A3959" s="3" t="s">
        <v>19</v>
      </c>
      <c r="B3959" s="3" t="s">
        <v>6502</v>
      </c>
      <c r="C3959" s="3"/>
      <c r="D3959" s="3"/>
      <c r="E3959" s="3"/>
      <c r="F3959" s="51" t="str">
        <f t="shared" si="366"/>
        <v>26C4</v>
      </c>
      <c r="G3959" s="51">
        <f t="shared" si="367"/>
        <v>4</v>
      </c>
      <c r="H3959" s="51">
        <f t="shared" si="368"/>
        <v>26</v>
      </c>
      <c r="I3959" s="51" t="str">
        <f t="shared" si="369"/>
        <v>C</v>
      </c>
      <c r="J3959" s="51" t="str">
        <f t="shared" si="370"/>
        <v>MQ250</v>
      </c>
      <c r="K3959" s="76" t="str">
        <f t="shared" si="371"/>
        <v>PC526C4B</v>
      </c>
      <c r="L3959" s="281" t="e">
        <f>VLOOKUP(K3959,'Planilla de control'!#REF!,2,0)</f>
        <v>#REF!</v>
      </c>
      <c r="M3959" s="29" t="e">
        <f>IF(COUNTIF('Planilla de control'!#REF!,K3959)&gt;0,"SI","NO")</f>
        <v>#REF!</v>
      </c>
    </row>
    <row r="3960" spans="1:13" x14ac:dyDescent="0.3">
      <c r="A3960" s="3" t="s">
        <v>19</v>
      </c>
      <c r="B3960" s="3" t="s">
        <v>6503</v>
      </c>
      <c r="C3960" s="3"/>
      <c r="D3960" s="3"/>
      <c r="E3960" s="3"/>
      <c r="F3960" s="51" t="str">
        <f t="shared" si="366"/>
        <v>26C4</v>
      </c>
      <c r="G3960" s="51">
        <f t="shared" si="367"/>
        <v>4</v>
      </c>
      <c r="H3960" s="51">
        <f t="shared" si="368"/>
        <v>26</v>
      </c>
      <c r="I3960" s="51" t="str">
        <f t="shared" si="369"/>
        <v>C</v>
      </c>
      <c r="J3960" s="51" t="str">
        <f t="shared" si="370"/>
        <v>MQ250</v>
      </c>
      <c r="K3960" s="76" t="str">
        <f t="shared" si="371"/>
        <v>PC526C4C</v>
      </c>
      <c r="L3960" s="281" t="e">
        <f>VLOOKUP(K3960,'Planilla de control'!#REF!,2,0)</f>
        <v>#REF!</v>
      </c>
      <c r="M3960" s="29" t="e">
        <f>IF(COUNTIF('Planilla de control'!#REF!,K3960)&gt;0,"SI","NO")</f>
        <v>#REF!</v>
      </c>
    </row>
    <row r="3961" spans="1:13" x14ac:dyDescent="0.3">
      <c r="A3961" s="3" t="s">
        <v>19</v>
      </c>
      <c r="B3961" s="3" t="s">
        <v>6504</v>
      </c>
      <c r="C3961" s="3"/>
      <c r="D3961" s="3"/>
      <c r="E3961" s="3"/>
      <c r="F3961" s="51" t="str">
        <f t="shared" si="366"/>
        <v>26C5</v>
      </c>
      <c r="G3961" s="51">
        <f t="shared" si="367"/>
        <v>5</v>
      </c>
      <c r="H3961" s="51">
        <f t="shared" si="368"/>
        <v>26</v>
      </c>
      <c r="I3961" s="51" t="str">
        <f t="shared" si="369"/>
        <v>C</v>
      </c>
      <c r="J3961" s="51" t="str">
        <f t="shared" si="370"/>
        <v>MQ250</v>
      </c>
      <c r="K3961" s="76" t="str">
        <f t="shared" si="371"/>
        <v>PC526C5A</v>
      </c>
      <c r="L3961" s="281" t="e">
        <f>VLOOKUP(K3961,'Planilla de control'!#REF!,2,0)</f>
        <v>#REF!</v>
      </c>
      <c r="M3961" s="29" t="e">
        <f>IF(COUNTIF('Planilla de control'!#REF!,K3961)&gt;0,"SI","NO")</f>
        <v>#REF!</v>
      </c>
    </row>
    <row r="3962" spans="1:13" x14ac:dyDescent="0.3">
      <c r="A3962" s="3" t="s">
        <v>19</v>
      </c>
      <c r="B3962" s="3" t="s">
        <v>6505</v>
      </c>
      <c r="C3962" s="3"/>
      <c r="D3962" s="3"/>
      <c r="E3962" s="3"/>
      <c r="F3962" s="51" t="str">
        <f t="shared" si="366"/>
        <v>26C5</v>
      </c>
      <c r="G3962" s="51">
        <f t="shared" si="367"/>
        <v>5</v>
      </c>
      <c r="H3962" s="51">
        <f t="shared" si="368"/>
        <v>26</v>
      </c>
      <c r="I3962" s="51" t="str">
        <f t="shared" si="369"/>
        <v>C</v>
      </c>
      <c r="J3962" s="51" t="str">
        <f t="shared" si="370"/>
        <v>MQ250</v>
      </c>
      <c r="K3962" s="76" t="str">
        <f t="shared" si="371"/>
        <v>PC526C5B</v>
      </c>
      <c r="L3962" s="281" t="e">
        <f>VLOOKUP(K3962,'Planilla de control'!#REF!,2,0)</f>
        <v>#REF!</v>
      </c>
      <c r="M3962" s="29" t="e">
        <f>IF(COUNTIF('Planilla de control'!#REF!,K3962)&gt;0,"SI","NO")</f>
        <v>#REF!</v>
      </c>
    </row>
    <row r="3963" spans="1:13" x14ac:dyDescent="0.3">
      <c r="A3963" s="3" t="s">
        <v>19</v>
      </c>
      <c r="B3963" s="3" t="s">
        <v>6506</v>
      </c>
      <c r="C3963" s="3"/>
      <c r="D3963" s="3"/>
      <c r="E3963" s="3"/>
      <c r="F3963" s="51" t="str">
        <f t="shared" si="366"/>
        <v>26C5</v>
      </c>
      <c r="G3963" s="51">
        <f t="shared" si="367"/>
        <v>5</v>
      </c>
      <c r="H3963" s="51">
        <f t="shared" si="368"/>
        <v>26</v>
      </c>
      <c r="I3963" s="51" t="str">
        <f t="shared" si="369"/>
        <v>C</v>
      </c>
      <c r="J3963" s="51" t="str">
        <f t="shared" si="370"/>
        <v>MQ250</v>
      </c>
      <c r="K3963" s="76" t="str">
        <f t="shared" si="371"/>
        <v>PC526C5C</v>
      </c>
      <c r="L3963" s="281" t="e">
        <f>VLOOKUP(K3963,'Planilla de control'!#REF!,2,0)</f>
        <v>#REF!</v>
      </c>
      <c r="M3963" s="29" t="e">
        <f>IF(COUNTIF('Planilla de control'!#REF!,K3963)&gt;0,"SI","NO")</f>
        <v>#REF!</v>
      </c>
    </row>
    <row r="3964" spans="1:13" x14ac:dyDescent="0.3">
      <c r="A3964" s="3" t="s">
        <v>19</v>
      </c>
      <c r="B3964" s="3" t="s">
        <v>6507</v>
      </c>
      <c r="C3964" s="3"/>
      <c r="D3964" s="3"/>
      <c r="E3964" s="3"/>
      <c r="F3964" s="51" t="str">
        <f t="shared" si="366"/>
        <v>26C6</v>
      </c>
      <c r="G3964" s="51">
        <f t="shared" si="367"/>
        <v>6</v>
      </c>
      <c r="H3964" s="51">
        <f t="shared" si="368"/>
        <v>26</v>
      </c>
      <c r="I3964" s="51" t="str">
        <f t="shared" si="369"/>
        <v>C</v>
      </c>
      <c r="J3964" s="51" t="str">
        <f t="shared" si="370"/>
        <v>MQ250</v>
      </c>
      <c r="K3964" s="76" t="str">
        <f t="shared" si="371"/>
        <v>PC526C6A</v>
      </c>
      <c r="L3964" s="281" t="e">
        <f>VLOOKUP(K3964,'Planilla de control'!#REF!,2,0)</f>
        <v>#REF!</v>
      </c>
      <c r="M3964" s="29" t="e">
        <f>IF(COUNTIF('Planilla de control'!#REF!,K3964)&gt;0,"SI","NO")</f>
        <v>#REF!</v>
      </c>
    </row>
    <row r="3965" spans="1:13" x14ac:dyDescent="0.3">
      <c r="A3965" s="3" t="s">
        <v>19</v>
      </c>
      <c r="B3965" s="3" t="s">
        <v>6508</v>
      </c>
      <c r="C3965" s="3"/>
      <c r="D3965" s="3"/>
      <c r="E3965" s="3"/>
      <c r="F3965" s="51" t="str">
        <f t="shared" si="366"/>
        <v>26C6</v>
      </c>
      <c r="G3965" s="51">
        <f t="shared" si="367"/>
        <v>6</v>
      </c>
      <c r="H3965" s="51">
        <f t="shared" si="368"/>
        <v>26</v>
      </c>
      <c r="I3965" s="51" t="str">
        <f t="shared" si="369"/>
        <v>C</v>
      </c>
      <c r="J3965" s="51" t="str">
        <f t="shared" si="370"/>
        <v>MQ250</v>
      </c>
      <c r="K3965" s="76" t="str">
        <f t="shared" si="371"/>
        <v>PC526C6B</v>
      </c>
      <c r="L3965" s="281" t="e">
        <f>VLOOKUP(K3965,'Planilla de control'!#REF!,2,0)</f>
        <v>#REF!</v>
      </c>
      <c r="M3965" s="29" t="e">
        <f>IF(COUNTIF('Planilla de control'!#REF!,K3965)&gt;0,"SI","NO")</f>
        <v>#REF!</v>
      </c>
    </row>
    <row r="3966" spans="1:13" x14ac:dyDescent="0.3">
      <c r="A3966" s="3" t="s">
        <v>19</v>
      </c>
      <c r="B3966" s="3" t="s">
        <v>6509</v>
      </c>
      <c r="C3966" s="3"/>
      <c r="D3966" s="3"/>
      <c r="E3966" s="3"/>
      <c r="F3966" s="51" t="str">
        <f t="shared" si="366"/>
        <v>26C6</v>
      </c>
      <c r="G3966" s="51">
        <f t="shared" si="367"/>
        <v>6</v>
      </c>
      <c r="H3966" s="51">
        <f t="shared" si="368"/>
        <v>26</v>
      </c>
      <c r="I3966" s="51" t="str">
        <f t="shared" si="369"/>
        <v>C</v>
      </c>
      <c r="J3966" s="51" t="str">
        <f t="shared" si="370"/>
        <v>MQ250</v>
      </c>
      <c r="K3966" s="76" t="str">
        <f t="shared" si="371"/>
        <v>PC526C6C</v>
      </c>
      <c r="L3966" s="281" t="e">
        <f>VLOOKUP(K3966,'Planilla de control'!#REF!,2,0)</f>
        <v>#REF!</v>
      </c>
      <c r="M3966" s="29" t="e">
        <f>IF(COUNTIF('Planilla de control'!#REF!,K3966)&gt;0,"SI","NO")</f>
        <v>#REF!</v>
      </c>
    </row>
    <row r="3967" spans="1:13" x14ac:dyDescent="0.3">
      <c r="A3967" s="3" t="s">
        <v>19</v>
      </c>
      <c r="B3967" s="3" t="s">
        <v>6510</v>
      </c>
      <c r="C3967" s="3"/>
      <c r="D3967" s="3"/>
      <c r="E3967" s="3"/>
      <c r="F3967" s="51" t="str">
        <f t="shared" si="366"/>
        <v>26D1</v>
      </c>
      <c r="G3967" s="51">
        <f t="shared" si="367"/>
        <v>1</v>
      </c>
      <c r="H3967" s="51">
        <f t="shared" si="368"/>
        <v>26</v>
      </c>
      <c r="I3967" s="51" t="str">
        <f t="shared" si="369"/>
        <v>D</v>
      </c>
      <c r="J3967" s="51" t="str">
        <f t="shared" si="370"/>
        <v>MQ250</v>
      </c>
      <c r="K3967" s="76" t="str">
        <f t="shared" si="371"/>
        <v>PC526D1A</v>
      </c>
      <c r="L3967" s="281" t="e">
        <f>VLOOKUP(K3967,'Planilla de control'!#REF!,2,0)</f>
        <v>#REF!</v>
      </c>
      <c r="M3967" s="29" t="e">
        <f>IF(COUNTIF('Planilla de control'!#REF!,K3967)&gt;0,"SI","NO")</f>
        <v>#REF!</v>
      </c>
    </row>
    <row r="3968" spans="1:13" x14ac:dyDescent="0.3">
      <c r="A3968" s="3" t="s">
        <v>19</v>
      </c>
      <c r="B3968" s="3" t="s">
        <v>6511</v>
      </c>
      <c r="C3968" s="3"/>
      <c r="D3968" s="3"/>
      <c r="E3968" s="3"/>
      <c r="F3968" s="51" t="str">
        <f t="shared" si="366"/>
        <v>26D1</v>
      </c>
      <c r="G3968" s="51">
        <f t="shared" si="367"/>
        <v>1</v>
      </c>
      <c r="H3968" s="51">
        <f t="shared" si="368"/>
        <v>26</v>
      </c>
      <c r="I3968" s="51" t="str">
        <f t="shared" si="369"/>
        <v>D</v>
      </c>
      <c r="J3968" s="51" t="str">
        <f t="shared" si="370"/>
        <v>MQ250</v>
      </c>
      <c r="K3968" s="76" t="str">
        <f t="shared" si="371"/>
        <v>PC526D1B</v>
      </c>
      <c r="L3968" s="281" t="e">
        <f>VLOOKUP(K3968,'Planilla de control'!#REF!,2,0)</f>
        <v>#REF!</v>
      </c>
      <c r="M3968" s="29" t="e">
        <f>IF(COUNTIF('Planilla de control'!#REF!,K3968)&gt;0,"SI","NO")</f>
        <v>#REF!</v>
      </c>
    </row>
    <row r="3969" spans="1:13" x14ac:dyDescent="0.3">
      <c r="A3969" s="3" t="s">
        <v>19</v>
      </c>
      <c r="B3969" s="3" t="s">
        <v>3029</v>
      </c>
      <c r="C3969" s="3"/>
      <c r="D3969" s="3"/>
      <c r="E3969" s="3"/>
      <c r="F3969" s="51" t="str">
        <f t="shared" si="366"/>
        <v>26D1</v>
      </c>
      <c r="G3969" s="51">
        <f t="shared" si="367"/>
        <v>1</v>
      </c>
      <c r="H3969" s="51">
        <f t="shared" si="368"/>
        <v>26</v>
      </c>
      <c r="I3969" s="51" t="str">
        <f t="shared" si="369"/>
        <v>D</v>
      </c>
      <c r="J3969" s="51" t="str">
        <f t="shared" si="370"/>
        <v>MQ250</v>
      </c>
      <c r="K3969" s="76" t="str">
        <f t="shared" si="371"/>
        <v>PC526D1C</v>
      </c>
      <c r="L3969" s="281" t="e">
        <f>VLOOKUP(K3969,'Planilla de control'!#REF!,2,0)</f>
        <v>#REF!</v>
      </c>
      <c r="M3969" s="29" t="e">
        <f>IF(COUNTIF('Planilla de control'!#REF!,K3969)&gt;0,"SI","NO")</f>
        <v>#REF!</v>
      </c>
    </row>
    <row r="3970" spans="1:13" x14ac:dyDescent="0.3">
      <c r="A3970" s="3" t="s">
        <v>19</v>
      </c>
      <c r="B3970" s="3" t="s">
        <v>3030</v>
      </c>
      <c r="C3970" s="3"/>
      <c r="D3970" s="3"/>
      <c r="E3970" s="3"/>
      <c r="F3970" s="51" t="str">
        <f t="shared" si="366"/>
        <v>26D1</v>
      </c>
      <c r="G3970" s="51">
        <f t="shared" si="367"/>
        <v>1</v>
      </c>
      <c r="H3970" s="51">
        <f t="shared" si="368"/>
        <v>26</v>
      </c>
      <c r="I3970" s="51" t="str">
        <f t="shared" si="369"/>
        <v>D</v>
      </c>
      <c r="J3970" s="51" t="str">
        <f t="shared" si="370"/>
        <v>MQ250</v>
      </c>
      <c r="K3970" s="76" t="str">
        <f t="shared" si="371"/>
        <v>PC526D1D</v>
      </c>
      <c r="L3970" s="281" t="e">
        <f>VLOOKUP(K3970,'Planilla de control'!#REF!,2,0)</f>
        <v>#REF!</v>
      </c>
      <c r="M3970" s="29" t="e">
        <f>IF(COUNTIF('Planilla de control'!#REF!,K3970)&gt;0,"SI","NO")</f>
        <v>#REF!</v>
      </c>
    </row>
    <row r="3971" spans="1:13" x14ac:dyDescent="0.3">
      <c r="A3971" s="3" t="s">
        <v>19</v>
      </c>
      <c r="B3971" s="3" t="s">
        <v>6512</v>
      </c>
      <c r="C3971" s="3"/>
      <c r="D3971" s="3"/>
      <c r="E3971" s="3"/>
      <c r="F3971" s="51" t="str">
        <f t="shared" ref="F3971:F4034" si="372">IF(OR(LEN(B3971)=9,LEN(B3971)=5),MID(B3971,1,4),MID(B3971,1,5))</f>
        <v>26D2</v>
      </c>
      <c r="G3971" s="51">
        <f t="shared" ref="G3971:G4034" si="373">IF(MID(F3971,5,1)&lt;&gt;"",MID(F3971,4,2),MID(F3971,4,1))*1</f>
        <v>2</v>
      </c>
      <c r="H3971" s="51">
        <f t="shared" ref="H3971:H4034" si="374">+MID(B3971,1,2)*1</f>
        <v>26</v>
      </c>
      <c r="I3971" s="51" t="str">
        <f t="shared" ref="I3971:I4034" si="375">+MID(B3971,3,1)</f>
        <v>D</v>
      </c>
      <c r="J3971" s="51" t="str">
        <f t="shared" ref="J3971:J4034" si="376">HLOOKUP(A3971,$O$1:$U$2,2,0)</f>
        <v>MQ250</v>
      </c>
      <c r="K3971" s="76" t="str">
        <f t="shared" ref="K3971:K4034" si="377">CONCATENATE(A3971,B3971)</f>
        <v>PC526D2A</v>
      </c>
      <c r="L3971" s="281" t="e">
        <f>VLOOKUP(K3971,'Planilla de control'!#REF!,2,0)</f>
        <v>#REF!</v>
      </c>
      <c r="M3971" s="29" t="e">
        <f>IF(COUNTIF('Planilla de control'!#REF!,K3971)&gt;0,"SI","NO")</f>
        <v>#REF!</v>
      </c>
    </row>
    <row r="3972" spans="1:13" x14ac:dyDescent="0.3">
      <c r="A3972" s="3" t="s">
        <v>19</v>
      </c>
      <c r="B3972" s="3" t="s">
        <v>6513</v>
      </c>
      <c r="C3972" s="3"/>
      <c r="D3972" s="3"/>
      <c r="E3972" s="3"/>
      <c r="F3972" s="51" t="str">
        <f t="shared" si="372"/>
        <v>26D2</v>
      </c>
      <c r="G3972" s="51">
        <f t="shared" si="373"/>
        <v>2</v>
      </c>
      <c r="H3972" s="51">
        <f t="shared" si="374"/>
        <v>26</v>
      </c>
      <c r="I3972" s="51" t="str">
        <f t="shared" si="375"/>
        <v>D</v>
      </c>
      <c r="J3972" s="51" t="str">
        <f t="shared" si="376"/>
        <v>MQ250</v>
      </c>
      <c r="K3972" s="76" t="str">
        <f t="shared" si="377"/>
        <v>PC526D2B</v>
      </c>
      <c r="L3972" s="281" t="e">
        <f>VLOOKUP(K3972,'Planilla de control'!#REF!,2,0)</f>
        <v>#REF!</v>
      </c>
      <c r="M3972" s="29" t="e">
        <f>IF(COUNTIF('Planilla de control'!#REF!,K3972)&gt;0,"SI","NO")</f>
        <v>#REF!</v>
      </c>
    </row>
    <row r="3973" spans="1:13" x14ac:dyDescent="0.3">
      <c r="A3973" s="3" t="s">
        <v>19</v>
      </c>
      <c r="B3973" s="3" t="s">
        <v>6514</v>
      </c>
      <c r="C3973" s="3"/>
      <c r="D3973" s="3"/>
      <c r="E3973" s="3"/>
      <c r="F3973" s="51" t="str">
        <f t="shared" si="372"/>
        <v>26D2</v>
      </c>
      <c r="G3973" s="51">
        <f t="shared" si="373"/>
        <v>2</v>
      </c>
      <c r="H3973" s="51">
        <f t="shared" si="374"/>
        <v>26</v>
      </c>
      <c r="I3973" s="51" t="str">
        <f t="shared" si="375"/>
        <v>D</v>
      </c>
      <c r="J3973" s="51" t="str">
        <f t="shared" si="376"/>
        <v>MQ250</v>
      </c>
      <c r="K3973" s="76" t="str">
        <f t="shared" si="377"/>
        <v>PC526D2C</v>
      </c>
      <c r="L3973" s="281" t="e">
        <f>VLOOKUP(K3973,'Planilla de control'!#REF!,2,0)</f>
        <v>#REF!</v>
      </c>
      <c r="M3973" s="29" t="e">
        <f>IF(COUNTIF('Planilla de control'!#REF!,K3973)&gt;0,"SI","NO")</f>
        <v>#REF!</v>
      </c>
    </row>
    <row r="3974" spans="1:13" x14ac:dyDescent="0.3">
      <c r="A3974" s="3" t="s">
        <v>19</v>
      </c>
      <c r="B3974" s="3" t="s">
        <v>6515</v>
      </c>
      <c r="C3974" s="3"/>
      <c r="D3974" s="3"/>
      <c r="E3974" s="3"/>
      <c r="F3974" s="51" t="str">
        <f t="shared" si="372"/>
        <v>26D2</v>
      </c>
      <c r="G3974" s="51">
        <f t="shared" si="373"/>
        <v>2</v>
      </c>
      <c r="H3974" s="51">
        <f t="shared" si="374"/>
        <v>26</v>
      </c>
      <c r="I3974" s="51" t="str">
        <f t="shared" si="375"/>
        <v>D</v>
      </c>
      <c r="J3974" s="51" t="str">
        <f t="shared" si="376"/>
        <v>MQ250</v>
      </c>
      <c r="K3974" s="76" t="str">
        <f t="shared" si="377"/>
        <v>PC526D2D</v>
      </c>
      <c r="L3974" s="281" t="e">
        <f>VLOOKUP(K3974,'Planilla de control'!#REF!,2,0)</f>
        <v>#REF!</v>
      </c>
      <c r="M3974" s="29" t="e">
        <f>IF(COUNTIF('Planilla de control'!#REF!,K3974)&gt;0,"SI","NO")</f>
        <v>#REF!</v>
      </c>
    </row>
    <row r="3975" spans="1:13" x14ac:dyDescent="0.3">
      <c r="A3975" s="3" t="s">
        <v>19</v>
      </c>
      <c r="B3975" s="3" t="s">
        <v>6516</v>
      </c>
      <c r="C3975" s="3"/>
      <c r="D3975" s="3"/>
      <c r="E3975" s="3"/>
      <c r="F3975" s="51" t="str">
        <f t="shared" si="372"/>
        <v>26D3</v>
      </c>
      <c r="G3975" s="51">
        <f t="shared" si="373"/>
        <v>3</v>
      </c>
      <c r="H3975" s="51">
        <f t="shared" si="374"/>
        <v>26</v>
      </c>
      <c r="I3975" s="51" t="str">
        <f t="shared" si="375"/>
        <v>D</v>
      </c>
      <c r="J3975" s="51" t="str">
        <f t="shared" si="376"/>
        <v>MQ250</v>
      </c>
      <c r="K3975" s="76" t="str">
        <f t="shared" si="377"/>
        <v>PC526D3A</v>
      </c>
      <c r="L3975" s="281" t="e">
        <f>VLOOKUP(K3975,'Planilla de control'!#REF!,2,0)</f>
        <v>#REF!</v>
      </c>
      <c r="M3975" s="29" t="e">
        <f>IF(COUNTIF('Planilla de control'!#REF!,K3975)&gt;0,"SI","NO")</f>
        <v>#REF!</v>
      </c>
    </row>
    <row r="3976" spans="1:13" x14ac:dyDescent="0.3">
      <c r="A3976" s="3" t="s">
        <v>19</v>
      </c>
      <c r="B3976" s="3" t="s">
        <v>6517</v>
      </c>
      <c r="C3976" s="3"/>
      <c r="D3976" s="3"/>
      <c r="E3976" s="3"/>
      <c r="F3976" s="51" t="str">
        <f t="shared" si="372"/>
        <v>26D3</v>
      </c>
      <c r="G3976" s="51">
        <f t="shared" si="373"/>
        <v>3</v>
      </c>
      <c r="H3976" s="51">
        <f t="shared" si="374"/>
        <v>26</v>
      </c>
      <c r="I3976" s="51" t="str">
        <f t="shared" si="375"/>
        <v>D</v>
      </c>
      <c r="J3976" s="51" t="str">
        <f t="shared" si="376"/>
        <v>MQ250</v>
      </c>
      <c r="K3976" s="76" t="str">
        <f t="shared" si="377"/>
        <v>PC526D3B</v>
      </c>
      <c r="L3976" s="281" t="e">
        <f>VLOOKUP(K3976,'Planilla de control'!#REF!,2,0)</f>
        <v>#REF!</v>
      </c>
      <c r="M3976" s="29" t="e">
        <f>IF(COUNTIF('Planilla de control'!#REF!,K3976)&gt;0,"SI","NO")</f>
        <v>#REF!</v>
      </c>
    </row>
    <row r="3977" spans="1:13" x14ac:dyDescent="0.3">
      <c r="A3977" s="3" t="s">
        <v>19</v>
      </c>
      <c r="B3977" s="3" t="s">
        <v>6518</v>
      </c>
      <c r="C3977" s="3"/>
      <c r="D3977" s="3"/>
      <c r="E3977" s="3"/>
      <c r="F3977" s="51" t="str">
        <f t="shared" si="372"/>
        <v>26D3</v>
      </c>
      <c r="G3977" s="51">
        <f t="shared" si="373"/>
        <v>3</v>
      </c>
      <c r="H3977" s="51">
        <f t="shared" si="374"/>
        <v>26</v>
      </c>
      <c r="I3977" s="51" t="str">
        <f t="shared" si="375"/>
        <v>D</v>
      </c>
      <c r="J3977" s="51" t="str">
        <f t="shared" si="376"/>
        <v>MQ250</v>
      </c>
      <c r="K3977" s="76" t="str">
        <f t="shared" si="377"/>
        <v>PC526D3C</v>
      </c>
      <c r="L3977" s="281" t="e">
        <f>VLOOKUP(K3977,'Planilla de control'!#REF!,2,0)</f>
        <v>#REF!</v>
      </c>
      <c r="M3977" s="29" t="e">
        <f>IF(COUNTIF('Planilla de control'!#REF!,K3977)&gt;0,"SI","NO")</f>
        <v>#REF!</v>
      </c>
    </row>
    <row r="3978" spans="1:13" x14ac:dyDescent="0.3">
      <c r="A3978" s="3" t="s">
        <v>19</v>
      </c>
      <c r="B3978" s="3" t="s">
        <v>6519</v>
      </c>
      <c r="C3978" s="3"/>
      <c r="D3978" s="3"/>
      <c r="E3978" s="3"/>
      <c r="F3978" s="51" t="str">
        <f t="shared" si="372"/>
        <v>26D4</v>
      </c>
      <c r="G3978" s="51">
        <f t="shared" si="373"/>
        <v>4</v>
      </c>
      <c r="H3978" s="51">
        <f t="shared" si="374"/>
        <v>26</v>
      </c>
      <c r="I3978" s="51" t="str">
        <f t="shared" si="375"/>
        <v>D</v>
      </c>
      <c r="J3978" s="51" t="str">
        <f t="shared" si="376"/>
        <v>MQ250</v>
      </c>
      <c r="K3978" s="76" t="str">
        <f t="shared" si="377"/>
        <v>PC526D4A</v>
      </c>
      <c r="L3978" s="281" t="e">
        <f>VLOOKUP(K3978,'Planilla de control'!#REF!,2,0)</f>
        <v>#REF!</v>
      </c>
      <c r="M3978" s="29" t="e">
        <f>IF(COUNTIF('Planilla de control'!#REF!,K3978)&gt;0,"SI","NO")</f>
        <v>#REF!</v>
      </c>
    </row>
    <row r="3979" spans="1:13" x14ac:dyDescent="0.3">
      <c r="A3979" s="3" t="s">
        <v>19</v>
      </c>
      <c r="B3979" s="3" t="s">
        <v>6520</v>
      </c>
      <c r="C3979" s="3"/>
      <c r="D3979" s="3"/>
      <c r="E3979" s="3"/>
      <c r="F3979" s="51" t="str">
        <f t="shared" si="372"/>
        <v>26D4</v>
      </c>
      <c r="G3979" s="51">
        <f t="shared" si="373"/>
        <v>4</v>
      </c>
      <c r="H3979" s="51">
        <f t="shared" si="374"/>
        <v>26</v>
      </c>
      <c r="I3979" s="51" t="str">
        <f t="shared" si="375"/>
        <v>D</v>
      </c>
      <c r="J3979" s="51" t="str">
        <f t="shared" si="376"/>
        <v>MQ250</v>
      </c>
      <c r="K3979" s="76" t="str">
        <f t="shared" si="377"/>
        <v>PC526D4B</v>
      </c>
      <c r="L3979" s="281" t="e">
        <f>VLOOKUP(K3979,'Planilla de control'!#REF!,2,0)</f>
        <v>#REF!</v>
      </c>
      <c r="M3979" s="29" t="e">
        <f>IF(COUNTIF('Planilla de control'!#REF!,K3979)&gt;0,"SI","NO")</f>
        <v>#REF!</v>
      </c>
    </row>
    <row r="3980" spans="1:13" x14ac:dyDescent="0.3">
      <c r="A3980" s="3" t="s">
        <v>19</v>
      </c>
      <c r="B3980" s="3" t="s">
        <v>6521</v>
      </c>
      <c r="C3980" s="3"/>
      <c r="D3980" s="3"/>
      <c r="E3980" s="3"/>
      <c r="F3980" s="51" t="str">
        <f t="shared" si="372"/>
        <v>26D4</v>
      </c>
      <c r="G3980" s="51">
        <f t="shared" si="373"/>
        <v>4</v>
      </c>
      <c r="H3980" s="51">
        <f t="shared" si="374"/>
        <v>26</v>
      </c>
      <c r="I3980" s="51" t="str">
        <f t="shared" si="375"/>
        <v>D</v>
      </c>
      <c r="J3980" s="51" t="str">
        <f t="shared" si="376"/>
        <v>MQ250</v>
      </c>
      <c r="K3980" s="76" t="str">
        <f t="shared" si="377"/>
        <v>PC526D4C</v>
      </c>
      <c r="L3980" s="281" t="e">
        <f>VLOOKUP(K3980,'Planilla de control'!#REF!,2,0)</f>
        <v>#REF!</v>
      </c>
      <c r="M3980" s="29" t="e">
        <f>IF(COUNTIF('Planilla de control'!#REF!,K3980)&gt;0,"SI","NO")</f>
        <v>#REF!</v>
      </c>
    </row>
    <row r="3981" spans="1:13" x14ac:dyDescent="0.3">
      <c r="A3981" s="3" t="s">
        <v>19</v>
      </c>
      <c r="B3981" s="3" t="s">
        <v>6522</v>
      </c>
      <c r="C3981" s="3"/>
      <c r="D3981" s="3"/>
      <c r="E3981" s="3"/>
      <c r="F3981" s="51" t="str">
        <f t="shared" si="372"/>
        <v>26D5</v>
      </c>
      <c r="G3981" s="51">
        <f t="shared" si="373"/>
        <v>5</v>
      </c>
      <c r="H3981" s="51">
        <f t="shared" si="374"/>
        <v>26</v>
      </c>
      <c r="I3981" s="51" t="str">
        <f t="shared" si="375"/>
        <v>D</v>
      </c>
      <c r="J3981" s="51" t="str">
        <f t="shared" si="376"/>
        <v>MQ250</v>
      </c>
      <c r="K3981" s="76" t="str">
        <f t="shared" si="377"/>
        <v>PC526D5A</v>
      </c>
      <c r="L3981" s="281" t="e">
        <f>VLOOKUP(K3981,'Planilla de control'!#REF!,2,0)</f>
        <v>#REF!</v>
      </c>
      <c r="M3981" s="29" t="e">
        <f>IF(COUNTIF('Planilla de control'!#REF!,K3981)&gt;0,"SI","NO")</f>
        <v>#REF!</v>
      </c>
    </row>
    <row r="3982" spans="1:13" x14ac:dyDescent="0.3">
      <c r="A3982" s="3" t="s">
        <v>19</v>
      </c>
      <c r="B3982" s="3" t="s">
        <v>6523</v>
      </c>
      <c r="C3982" s="3"/>
      <c r="D3982" s="3"/>
      <c r="E3982" s="3"/>
      <c r="F3982" s="51" t="str">
        <f t="shared" si="372"/>
        <v>26D5</v>
      </c>
      <c r="G3982" s="51">
        <f t="shared" si="373"/>
        <v>5</v>
      </c>
      <c r="H3982" s="51">
        <f t="shared" si="374"/>
        <v>26</v>
      </c>
      <c r="I3982" s="51" t="str">
        <f t="shared" si="375"/>
        <v>D</v>
      </c>
      <c r="J3982" s="51" t="str">
        <f t="shared" si="376"/>
        <v>MQ250</v>
      </c>
      <c r="K3982" s="76" t="str">
        <f t="shared" si="377"/>
        <v>PC526D5B</v>
      </c>
      <c r="L3982" s="281" t="e">
        <f>VLOOKUP(K3982,'Planilla de control'!#REF!,2,0)</f>
        <v>#REF!</v>
      </c>
      <c r="M3982" s="29" t="e">
        <f>IF(COUNTIF('Planilla de control'!#REF!,K3982)&gt;0,"SI","NO")</f>
        <v>#REF!</v>
      </c>
    </row>
    <row r="3983" spans="1:13" x14ac:dyDescent="0.3">
      <c r="A3983" s="3" t="s">
        <v>19</v>
      </c>
      <c r="B3983" s="3" t="s">
        <v>6524</v>
      </c>
      <c r="C3983" s="3"/>
      <c r="D3983" s="3"/>
      <c r="E3983" s="3"/>
      <c r="F3983" s="51" t="str">
        <f t="shared" si="372"/>
        <v>26D5</v>
      </c>
      <c r="G3983" s="51">
        <f t="shared" si="373"/>
        <v>5</v>
      </c>
      <c r="H3983" s="51">
        <f t="shared" si="374"/>
        <v>26</v>
      </c>
      <c r="I3983" s="51" t="str">
        <f t="shared" si="375"/>
        <v>D</v>
      </c>
      <c r="J3983" s="51" t="str">
        <f t="shared" si="376"/>
        <v>MQ250</v>
      </c>
      <c r="K3983" s="76" t="str">
        <f t="shared" si="377"/>
        <v>PC526D5C</v>
      </c>
      <c r="L3983" s="281" t="e">
        <f>VLOOKUP(K3983,'Planilla de control'!#REF!,2,0)</f>
        <v>#REF!</v>
      </c>
      <c r="M3983" s="29" t="e">
        <f>IF(COUNTIF('Planilla de control'!#REF!,K3983)&gt;0,"SI","NO")</f>
        <v>#REF!</v>
      </c>
    </row>
    <row r="3984" spans="1:13" x14ac:dyDescent="0.3">
      <c r="A3984" s="3" t="s">
        <v>19</v>
      </c>
      <c r="B3984" s="3" t="s">
        <v>6525</v>
      </c>
      <c r="C3984" s="3"/>
      <c r="D3984" s="3"/>
      <c r="E3984" s="3"/>
      <c r="F3984" s="51" t="str">
        <f t="shared" si="372"/>
        <v>26D6</v>
      </c>
      <c r="G3984" s="51">
        <f t="shared" si="373"/>
        <v>6</v>
      </c>
      <c r="H3984" s="51">
        <f t="shared" si="374"/>
        <v>26</v>
      </c>
      <c r="I3984" s="51" t="str">
        <f t="shared" si="375"/>
        <v>D</v>
      </c>
      <c r="J3984" s="51" t="str">
        <f t="shared" si="376"/>
        <v>MQ250</v>
      </c>
      <c r="K3984" s="76" t="str">
        <f t="shared" si="377"/>
        <v>PC526D6A</v>
      </c>
      <c r="L3984" s="281" t="e">
        <f>VLOOKUP(K3984,'Planilla de control'!#REF!,2,0)</f>
        <v>#REF!</v>
      </c>
      <c r="M3984" s="29" t="e">
        <f>IF(COUNTIF('Planilla de control'!#REF!,K3984)&gt;0,"SI","NO")</f>
        <v>#REF!</v>
      </c>
    </row>
    <row r="3985" spans="1:13" x14ac:dyDescent="0.3">
      <c r="A3985" s="3" t="s">
        <v>19</v>
      </c>
      <c r="B3985" s="3" t="s">
        <v>6526</v>
      </c>
      <c r="C3985" s="3"/>
      <c r="D3985" s="3"/>
      <c r="E3985" s="3"/>
      <c r="F3985" s="51" t="str">
        <f t="shared" si="372"/>
        <v>26D6</v>
      </c>
      <c r="G3985" s="51">
        <f t="shared" si="373"/>
        <v>6</v>
      </c>
      <c r="H3985" s="51">
        <f t="shared" si="374"/>
        <v>26</v>
      </c>
      <c r="I3985" s="51" t="str">
        <f t="shared" si="375"/>
        <v>D</v>
      </c>
      <c r="J3985" s="51" t="str">
        <f t="shared" si="376"/>
        <v>MQ250</v>
      </c>
      <c r="K3985" s="76" t="str">
        <f t="shared" si="377"/>
        <v>PC526D6B</v>
      </c>
      <c r="L3985" s="281" t="e">
        <f>VLOOKUP(K3985,'Planilla de control'!#REF!,2,0)</f>
        <v>#REF!</v>
      </c>
      <c r="M3985" s="29" t="e">
        <f>IF(COUNTIF('Planilla de control'!#REF!,K3985)&gt;0,"SI","NO")</f>
        <v>#REF!</v>
      </c>
    </row>
    <row r="3986" spans="1:13" x14ac:dyDescent="0.3">
      <c r="A3986" s="3" t="s">
        <v>19</v>
      </c>
      <c r="B3986" s="3" t="s">
        <v>3031</v>
      </c>
      <c r="C3986" s="3"/>
      <c r="D3986" s="3"/>
      <c r="E3986" s="3"/>
      <c r="F3986" s="51" t="str">
        <f t="shared" si="372"/>
        <v>26E1</v>
      </c>
      <c r="G3986" s="51">
        <f t="shared" si="373"/>
        <v>1</v>
      </c>
      <c r="H3986" s="51">
        <f t="shared" si="374"/>
        <v>26</v>
      </c>
      <c r="I3986" s="51" t="str">
        <f t="shared" si="375"/>
        <v>E</v>
      </c>
      <c r="J3986" s="51" t="str">
        <f t="shared" si="376"/>
        <v>MQ250</v>
      </c>
      <c r="K3986" s="76" t="str">
        <f t="shared" si="377"/>
        <v>PC526E1A</v>
      </c>
      <c r="L3986" s="281" t="e">
        <f>VLOOKUP(K3986,'Planilla de control'!#REF!,2,0)</f>
        <v>#REF!</v>
      </c>
      <c r="M3986" s="29" t="e">
        <f>IF(COUNTIF('Planilla de control'!#REF!,K3986)&gt;0,"SI","NO")</f>
        <v>#REF!</v>
      </c>
    </row>
    <row r="3987" spans="1:13" x14ac:dyDescent="0.3">
      <c r="A3987" s="3" t="s">
        <v>19</v>
      </c>
      <c r="B3987" s="3" t="s">
        <v>6527</v>
      </c>
      <c r="C3987" s="3"/>
      <c r="D3987" s="3"/>
      <c r="E3987" s="3"/>
      <c r="F3987" s="51" t="str">
        <f t="shared" si="372"/>
        <v>26E1</v>
      </c>
      <c r="G3987" s="51">
        <f t="shared" si="373"/>
        <v>1</v>
      </c>
      <c r="H3987" s="51">
        <f t="shared" si="374"/>
        <v>26</v>
      </c>
      <c r="I3987" s="51" t="str">
        <f t="shared" si="375"/>
        <v>E</v>
      </c>
      <c r="J3987" s="51" t="str">
        <f t="shared" si="376"/>
        <v>MQ250</v>
      </c>
      <c r="K3987" s="76" t="str">
        <f t="shared" si="377"/>
        <v>PC526E1B</v>
      </c>
      <c r="L3987" s="281" t="e">
        <f>VLOOKUP(K3987,'Planilla de control'!#REF!,2,0)</f>
        <v>#REF!</v>
      </c>
      <c r="M3987" s="29" t="e">
        <f>IF(COUNTIF('Planilla de control'!#REF!,K3987)&gt;0,"SI","NO")</f>
        <v>#REF!</v>
      </c>
    </row>
    <row r="3988" spans="1:13" x14ac:dyDescent="0.3">
      <c r="A3988" s="3" t="s">
        <v>19</v>
      </c>
      <c r="B3988" s="3" t="s">
        <v>6528</v>
      </c>
      <c r="C3988" s="3"/>
      <c r="D3988" s="3"/>
      <c r="E3988" s="3"/>
      <c r="F3988" s="51" t="str">
        <f t="shared" si="372"/>
        <v>26E1</v>
      </c>
      <c r="G3988" s="51">
        <f t="shared" si="373"/>
        <v>1</v>
      </c>
      <c r="H3988" s="51">
        <f t="shared" si="374"/>
        <v>26</v>
      </c>
      <c r="I3988" s="51" t="str">
        <f t="shared" si="375"/>
        <v>E</v>
      </c>
      <c r="J3988" s="51" t="str">
        <f t="shared" si="376"/>
        <v>MQ250</v>
      </c>
      <c r="K3988" s="76" t="str">
        <f t="shared" si="377"/>
        <v>PC526E1C</v>
      </c>
      <c r="L3988" s="281" t="e">
        <f>VLOOKUP(K3988,'Planilla de control'!#REF!,2,0)</f>
        <v>#REF!</v>
      </c>
      <c r="M3988" s="29" t="e">
        <f>IF(COUNTIF('Planilla de control'!#REF!,K3988)&gt;0,"SI","NO")</f>
        <v>#REF!</v>
      </c>
    </row>
    <row r="3989" spans="1:13" x14ac:dyDescent="0.3">
      <c r="A3989" s="3" t="s">
        <v>19</v>
      </c>
      <c r="B3989" s="3" t="s">
        <v>6529</v>
      </c>
      <c r="C3989" s="3"/>
      <c r="D3989" s="3"/>
      <c r="E3989" s="3"/>
      <c r="F3989" s="51" t="str">
        <f t="shared" si="372"/>
        <v>26E1</v>
      </c>
      <c r="G3989" s="51">
        <f t="shared" si="373"/>
        <v>1</v>
      </c>
      <c r="H3989" s="51">
        <f t="shared" si="374"/>
        <v>26</v>
      </c>
      <c r="I3989" s="51" t="str">
        <f t="shared" si="375"/>
        <v>E</v>
      </c>
      <c r="J3989" s="51" t="str">
        <f t="shared" si="376"/>
        <v>MQ250</v>
      </c>
      <c r="K3989" s="76" t="str">
        <f t="shared" si="377"/>
        <v>PC526E1D</v>
      </c>
      <c r="L3989" s="281" t="e">
        <f>VLOOKUP(K3989,'Planilla de control'!#REF!,2,0)</f>
        <v>#REF!</v>
      </c>
      <c r="M3989" s="29" t="e">
        <f>IF(COUNTIF('Planilla de control'!#REF!,K3989)&gt;0,"SI","NO")</f>
        <v>#REF!</v>
      </c>
    </row>
    <row r="3990" spans="1:13" x14ac:dyDescent="0.3">
      <c r="A3990" s="3" t="s">
        <v>19</v>
      </c>
      <c r="B3990" s="3" t="s">
        <v>6530</v>
      </c>
      <c r="C3990" s="3"/>
      <c r="D3990" s="3"/>
      <c r="E3990" s="3"/>
      <c r="F3990" s="51" t="str">
        <f t="shared" si="372"/>
        <v>26E2</v>
      </c>
      <c r="G3990" s="51">
        <f t="shared" si="373"/>
        <v>2</v>
      </c>
      <c r="H3990" s="51">
        <f t="shared" si="374"/>
        <v>26</v>
      </c>
      <c r="I3990" s="51" t="str">
        <f t="shared" si="375"/>
        <v>E</v>
      </c>
      <c r="J3990" s="51" t="str">
        <f t="shared" si="376"/>
        <v>MQ250</v>
      </c>
      <c r="K3990" s="76" t="str">
        <f t="shared" si="377"/>
        <v>PC526E2A</v>
      </c>
      <c r="L3990" s="281" t="e">
        <f>VLOOKUP(K3990,'Planilla de control'!#REF!,2,0)</f>
        <v>#REF!</v>
      </c>
      <c r="M3990" s="29" t="e">
        <f>IF(COUNTIF('Planilla de control'!#REF!,K3990)&gt;0,"SI","NO")</f>
        <v>#REF!</v>
      </c>
    </row>
    <row r="3991" spans="1:13" x14ac:dyDescent="0.3">
      <c r="A3991" s="3" t="s">
        <v>19</v>
      </c>
      <c r="B3991" s="3" t="s">
        <v>6531</v>
      </c>
      <c r="C3991" s="3"/>
      <c r="D3991" s="3"/>
      <c r="E3991" s="3"/>
      <c r="F3991" s="51" t="str">
        <f t="shared" si="372"/>
        <v>26E2</v>
      </c>
      <c r="G3991" s="51">
        <f t="shared" si="373"/>
        <v>2</v>
      </c>
      <c r="H3991" s="51">
        <f t="shared" si="374"/>
        <v>26</v>
      </c>
      <c r="I3991" s="51" t="str">
        <f t="shared" si="375"/>
        <v>E</v>
      </c>
      <c r="J3991" s="51" t="str">
        <f t="shared" si="376"/>
        <v>MQ250</v>
      </c>
      <c r="K3991" s="76" t="str">
        <f t="shared" si="377"/>
        <v>PC526E2B</v>
      </c>
      <c r="L3991" s="281" t="e">
        <f>VLOOKUP(K3991,'Planilla de control'!#REF!,2,0)</f>
        <v>#REF!</v>
      </c>
      <c r="M3991" s="29" t="e">
        <f>IF(COUNTIF('Planilla de control'!#REF!,K3991)&gt;0,"SI","NO")</f>
        <v>#REF!</v>
      </c>
    </row>
    <row r="3992" spans="1:13" x14ac:dyDescent="0.3">
      <c r="A3992" s="3" t="s">
        <v>19</v>
      </c>
      <c r="B3992" s="3" t="s">
        <v>6532</v>
      </c>
      <c r="C3992" s="3"/>
      <c r="D3992" s="3"/>
      <c r="E3992" s="3"/>
      <c r="F3992" s="51" t="str">
        <f t="shared" si="372"/>
        <v>26E2</v>
      </c>
      <c r="G3992" s="51">
        <f t="shared" si="373"/>
        <v>2</v>
      </c>
      <c r="H3992" s="51">
        <f t="shared" si="374"/>
        <v>26</v>
      </c>
      <c r="I3992" s="51" t="str">
        <f t="shared" si="375"/>
        <v>E</v>
      </c>
      <c r="J3992" s="51" t="str">
        <f t="shared" si="376"/>
        <v>MQ250</v>
      </c>
      <c r="K3992" s="76" t="str">
        <f t="shared" si="377"/>
        <v>PC526E2C</v>
      </c>
      <c r="L3992" s="281" t="e">
        <f>VLOOKUP(K3992,'Planilla de control'!#REF!,2,0)</f>
        <v>#REF!</v>
      </c>
      <c r="M3992" s="29" t="e">
        <f>IF(COUNTIF('Planilla de control'!#REF!,K3992)&gt;0,"SI","NO")</f>
        <v>#REF!</v>
      </c>
    </row>
    <row r="3993" spans="1:13" x14ac:dyDescent="0.3">
      <c r="A3993" s="3" t="s">
        <v>19</v>
      </c>
      <c r="B3993" s="3" t="s">
        <v>6533</v>
      </c>
      <c r="C3993" s="3"/>
      <c r="D3993" s="3"/>
      <c r="E3993" s="3"/>
      <c r="F3993" s="51" t="str">
        <f t="shared" si="372"/>
        <v>26E2</v>
      </c>
      <c r="G3993" s="51">
        <f t="shared" si="373"/>
        <v>2</v>
      </c>
      <c r="H3993" s="51">
        <f t="shared" si="374"/>
        <v>26</v>
      </c>
      <c r="I3993" s="51" t="str">
        <f t="shared" si="375"/>
        <v>E</v>
      </c>
      <c r="J3993" s="51" t="str">
        <f t="shared" si="376"/>
        <v>MQ250</v>
      </c>
      <c r="K3993" s="76" t="str">
        <f t="shared" si="377"/>
        <v>PC526E2D</v>
      </c>
      <c r="L3993" s="281" t="e">
        <f>VLOOKUP(K3993,'Planilla de control'!#REF!,2,0)</f>
        <v>#REF!</v>
      </c>
      <c r="M3993" s="29" t="e">
        <f>IF(COUNTIF('Planilla de control'!#REF!,K3993)&gt;0,"SI","NO")</f>
        <v>#REF!</v>
      </c>
    </row>
    <row r="3994" spans="1:13" x14ac:dyDescent="0.3">
      <c r="A3994" s="3" t="s">
        <v>19</v>
      </c>
      <c r="B3994" s="3" t="s">
        <v>6534</v>
      </c>
      <c r="C3994" s="3"/>
      <c r="D3994" s="3"/>
      <c r="E3994" s="3"/>
      <c r="F3994" s="51" t="str">
        <f t="shared" si="372"/>
        <v>26E3</v>
      </c>
      <c r="G3994" s="51">
        <f t="shared" si="373"/>
        <v>3</v>
      </c>
      <c r="H3994" s="51">
        <f t="shared" si="374"/>
        <v>26</v>
      </c>
      <c r="I3994" s="51" t="str">
        <f t="shared" si="375"/>
        <v>E</v>
      </c>
      <c r="J3994" s="51" t="str">
        <f t="shared" si="376"/>
        <v>MQ250</v>
      </c>
      <c r="K3994" s="76" t="str">
        <f t="shared" si="377"/>
        <v>PC526E3A</v>
      </c>
      <c r="L3994" s="281" t="e">
        <f>VLOOKUP(K3994,'Planilla de control'!#REF!,2,0)</f>
        <v>#REF!</v>
      </c>
      <c r="M3994" s="29" t="e">
        <f>IF(COUNTIF('Planilla de control'!#REF!,K3994)&gt;0,"SI","NO")</f>
        <v>#REF!</v>
      </c>
    </row>
    <row r="3995" spans="1:13" x14ac:dyDescent="0.3">
      <c r="A3995" s="3" t="s">
        <v>19</v>
      </c>
      <c r="B3995" s="3" t="s">
        <v>6535</v>
      </c>
      <c r="C3995" s="3"/>
      <c r="D3995" s="3"/>
      <c r="E3995" s="3"/>
      <c r="F3995" s="51" t="str">
        <f t="shared" si="372"/>
        <v>26E3</v>
      </c>
      <c r="G3995" s="51">
        <f t="shared" si="373"/>
        <v>3</v>
      </c>
      <c r="H3995" s="51">
        <f t="shared" si="374"/>
        <v>26</v>
      </c>
      <c r="I3995" s="51" t="str">
        <f t="shared" si="375"/>
        <v>E</v>
      </c>
      <c r="J3995" s="51" t="str">
        <f t="shared" si="376"/>
        <v>MQ250</v>
      </c>
      <c r="K3995" s="76" t="str">
        <f t="shared" si="377"/>
        <v>PC526E3B</v>
      </c>
      <c r="L3995" s="281" t="e">
        <f>VLOOKUP(K3995,'Planilla de control'!#REF!,2,0)</f>
        <v>#REF!</v>
      </c>
      <c r="M3995" s="29" t="e">
        <f>IF(COUNTIF('Planilla de control'!#REF!,K3995)&gt;0,"SI","NO")</f>
        <v>#REF!</v>
      </c>
    </row>
    <row r="3996" spans="1:13" x14ac:dyDescent="0.3">
      <c r="A3996" s="3" t="s">
        <v>19</v>
      </c>
      <c r="B3996" s="3" t="s">
        <v>6536</v>
      </c>
      <c r="C3996" s="3"/>
      <c r="D3996" s="3"/>
      <c r="E3996" s="3"/>
      <c r="F3996" s="51" t="str">
        <f t="shared" si="372"/>
        <v>26E3</v>
      </c>
      <c r="G3996" s="51">
        <f t="shared" si="373"/>
        <v>3</v>
      </c>
      <c r="H3996" s="51">
        <f t="shared" si="374"/>
        <v>26</v>
      </c>
      <c r="I3996" s="51" t="str">
        <f t="shared" si="375"/>
        <v>E</v>
      </c>
      <c r="J3996" s="51" t="str">
        <f t="shared" si="376"/>
        <v>MQ250</v>
      </c>
      <c r="K3996" s="76" t="str">
        <f t="shared" si="377"/>
        <v>PC526E3C</v>
      </c>
      <c r="L3996" s="281" t="e">
        <f>VLOOKUP(K3996,'Planilla de control'!#REF!,2,0)</f>
        <v>#REF!</v>
      </c>
      <c r="M3996" s="29" t="e">
        <f>IF(COUNTIF('Planilla de control'!#REF!,K3996)&gt;0,"SI","NO")</f>
        <v>#REF!</v>
      </c>
    </row>
    <row r="3997" spans="1:13" x14ac:dyDescent="0.3">
      <c r="A3997" s="3" t="s">
        <v>19</v>
      </c>
      <c r="B3997" s="3" t="s">
        <v>6537</v>
      </c>
      <c r="C3997" s="3"/>
      <c r="D3997" s="3"/>
      <c r="E3997" s="3"/>
      <c r="F3997" s="51" t="str">
        <f t="shared" si="372"/>
        <v>26E4</v>
      </c>
      <c r="G3997" s="51">
        <f t="shared" si="373"/>
        <v>4</v>
      </c>
      <c r="H3997" s="51">
        <f t="shared" si="374"/>
        <v>26</v>
      </c>
      <c r="I3997" s="51" t="str">
        <f t="shared" si="375"/>
        <v>E</v>
      </c>
      <c r="J3997" s="51" t="str">
        <f t="shared" si="376"/>
        <v>MQ250</v>
      </c>
      <c r="K3997" s="76" t="str">
        <f t="shared" si="377"/>
        <v>PC526E4A</v>
      </c>
      <c r="L3997" s="281" t="e">
        <f>VLOOKUP(K3997,'Planilla de control'!#REF!,2,0)</f>
        <v>#REF!</v>
      </c>
      <c r="M3997" s="29" t="e">
        <f>IF(COUNTIF('Planilla de control'!#REF!,K3997)&gt;0,"SI","NO")</f>
        <v>#REF!</v>
      </c>
    </row>
    <row r="3998" spans="1:13" x14ac:dyDescent="0.3">
      <c r="A3998" s="3" t="s">
        <v>19</v>
      </c>
      <c r="B3998" s="3" t="s">
        <v>6538</v>
      </c>
      <c r="C3998" s="3"/>
      <c r="D3998" s="3"/>
      <c r="E3998" s="3"/>
      <c r="F3998" s="51" t="str">
        <f t="shared" si="372"/>
        <v>26E4</v>
      </c>
      <c r="G3998" s="51">
        <f t="shared" si="373"/>
        <v>4</v>
      </c>
      <c r="H3998" s="51">
        <f t="shared" si="374"/>
        <v>26</v>
      </c>
      <c r="I3998" s="51" t="str">
        <f t="shared" si="375"/>
        <v>E</v>
      </c>
      <c r="J3998" s="51" t="str">
        <f t="shared" si="376"/>
        <v>MQ250</v>
      </c>
      <c r="K3998" s="76" t="str">
        <f t="shared" si="377"/>
        <v>PC526E4B</v>
      </c>
      <c r="L3998" s="281" t="e">
        <f>VLOOKUP(K3998,'Planilla de control'!#REF!,2,0)</f>
        <v>#REF!</v>
      </c>
      <c r="M3998" s="29" t="e">
        <f>IF(COUNTIF('Planilla de control'!#REF!,K3998)&gt;0,"SI","NO")</f>
        <v>#REF!</v>
      </c>
    </row>
    <row r="3999" spans="1:13" x14ac:dyDescent="0.3">
      <c r="A3999" s="3" t="s">
        <v>19</v>
      </c>
      <c r="B3999" s="3" t="s">
        <v>6539</v>
      </c>
      <c r="C3999" s="3"/>
      <c r="D3999" s="3"/>
      <c r="E3999" s="3"/>
      <c r="F3999" s="51" t="str">
        <f t="shared" si="372"/>
        <v>26E4</v>
      </c>
      <c r="G3999" s="51">
        <f t="shared" si="373"/>
        <v>4</v>
      </c>
      <c r="H3999" s="51">
        <f t="shared" si="374"/>
        <v>26</v>
      </c>
      <c r="I3999" s="51" t="str">
        <f t="shared" si="375"/>
        <v>E</v>
      </c>
      <c r="J3999" s="51" t="str">
        <f t="shared" si="376"/>
        <v>MQ250</v>
      </c>
      <c r="K3999" s="76" t="str">
        <f t="shared" si="377"/>
        <v>PC526E4C</v>
      </c>
      <c r="L3999" s="281" t="e">
        <f>VLOOKUP(K3999,'Planilla de control'!#REF!,2,0)</f>
        <v>#REF!</v>
      </c>
      <c r="M3999" s="29" t="e">
        <f>IF(COUNTIF('Planilla de control'!#REF!,K3999)&gt;0,"SI","NO")</f>
        <v>#REF!</v>
      </c>
    </row>
    <row r="4000" spans="1:13" x14ac:dyDescent="0.3">
      <c r="A4000" s="3" t="s">
        <v>19</v>
      </c>
      <c r="B4000" s="3" t="s">
        <v>6540</v>
      </c>
      <c r="C4000" s="3"/>
      <c r="D4000" s="3"/>
      <c r="E4000" s="3"/>
      <c r="F4000" s="51" t="str">
        <f t="shared" si="372"/>
        <v>26E5</v>
      </c>
      <c r="G4000" s="51">
        <f t="shared" si="373"/>
        <v>5</v>
      </c>
      <c r="H4000" s="51">
        <f t="shared" si="374"/>
        <v>26</v>
      </c>
      <c r="I4000" s="51" t="str">
        <f t="shared" si="375"/>
        <v>E</v>
      </c>
      <c r="J4000" s="51" t="str">
        <f t="shared" si="376"/>
        <v>MQ250</v>
      </c>
      <c r="K4000" s="76" t="str">
        <f t="shared" si="377"/>
        <v>PC526E5A</v>
      </c>
      <c r="L4000" s="281" t="e">
        <f>VLOOKUP(K4000,'Planilla de control'!#REF!,2,0)</f>
        <v>#REF!</v>
      </c>
      <c r="M4000" s="29" t="e">
        <f>IF(COUNTIF('Planilla de control'!#REF!,K4000)&gt;0,"SI","NO")</f>
        <v>#REF!</v>
      </c>
    </row>
    <row r="4001" spans="1:13" x14ac:dyDescent="0.3">
      <c r="A4001" s="3" t="s">
        <v>19</v>
      </c>
      <c r="B4001" s="3" t="s">
        <v>6541</v>
      </c>
      <c r="C4001" s="3"/>
      <c r="D4001" s="3"/>
      <c r="E4001" s="3"/>
      <c r="F4001" s="51" t="str">
        <f t="shared" si="372"/>
        <v>26E5</v>
      </c>
      <c r="G4001" s="51">
        <f t="shared" si="373"/>
        <v>5</v>
      </c>
      <c r="H4001" s="51">
        <f t="shared" si="374"/>
        <v>26</v>
      </c>
      <c r="I4001" s="51" t="str">
        <f t="shared" si="375"/>
        <v>E</v>
      </c>
      <c r="J4001" s="51" t="str">
        <f t="shared" si="376"/>
        <v>MQ250</v>
      </c>
      <c r="K4001" s="76" t="str">
        <f t="shared" si="377"/>
        <v>PC526E5B</v>
      </c>
      <c r="L4001" s="281" t="e">
        <f>VLOOKUP(K4001,'Planilla de control'!#REF!,2,0)</f>
        <v>#REF!</v>
      </c>
      <c r="M4001" s="29" t="e">
        <f>IF(COUNTIF('Planilla de control'!#REF!,K4001)&gt;0,"SI","NO")</f>
        <v>#REF!</v>
      </c>
    </row>
    <row r="4002" spans="1:13" x14ac:dyDescent="0.3">
      <c r="A4002" s="3" t="s">
        <v>19</v>
      </c>
      <c r="B4002" s="3" t="s">
        <v>6542</v>
      </c>
      <c r="C4002" s="3"/>
      <c r="D4002" s="3"/>
      <c r="E4002" s="3"/>
      <c r="F4002" s="51" t="str">
        <f t="shared" si="372"/>
        <v>26E5</v>
      </c>
      <c r="G4002" s="51">
        <f t="shared" si="373"/>
        <v>5</v>
      </c>
      <c r="H4002" s="51">
        <f t="shared" si="374"/>
        <v>26</v>
      </c>
      <c r="I4002" s="51" t="str">
        <f t="shared" si="375"/>
        <v>E</v>
      </c>
      <c r="J4002" s="51" t="str">
        <f t="shared" si="376"/>
        <v>MQ250</v>
      </c>
      <c r="K4002" s="76" t="str">
        <f t="shared" si="377"/>
        <v>PC526E5C</v>
      </c>
      <c r="L4002" s="281" t="e">
        <f>VLOOKUP(K4002,'Planilla de control'!#REF!,2,0)</f>
        <v>#REF!</v>
      </c>
      <c r="M4002" s="29" t="e">
        <f>IF(COUNTIF('Planilla de control'!#REF!,K4002)&gt;0,"SI","NO")</f>
        <v>#REF!</v>
      </c>
    </row>
    <row r="4003" spans="1:13" x14ac:dyDescent="0.3">
      <c r="A4003" s="3" t="s">
        <v>19</v>
      </c>
      <c r="B4003" s="3" t="s">
        <v>6543</v>
      </c>
      <c r="C4003" s="3"/>
      <c r="D4003" s="3"/>
      <c r="E4003" s="3"/>
      <c r="F4003" s="51" t="str">
        <f t="shared" si="372"/>
        <v>26E6</v>
      </c>
      <c r="G4003" s="51">
        <f t="shared" si="373"/>
        <v>6</v>
      </c>
      <c r="H4003" s="51">
        <f t="shared" si="374"/>
        <v>26</v>
      </c>
      <c r="I4003" s="51" t="str">
        <f t="shared" si="375"/>
        <v>E</v>
      </c>
      <c r="J4003" s="51" t="str">
        <f t="shared" si="376"/>
        <v>MQ250</v>
      </c>
      <c r="K4003" s="76" t="str">
        <f t="shared" si="377"/>
        <v>PC526E6A</v>
      </c>
      <c r="L4003" s="281" t="e">
        <f>VLOOKUP(K4003,'Planilla de control'!#REF!,2,0)</f>
        <v>#REF!</v>
      </c>
      <c r="M4003" s="29" t="e">
        <f>IF(COUNTIF('Planilla de control'!#REF!,K4003)&gt;0,"SI","NO")</f>
        <v>#REF!</v>
      </c>
    </row>
    <row r="4004" spans="1:13" x14ac:dyDescent="0.3">
      <c r="A4004" s="3" t="s">
        <v>19</v>
      </c>
      <c r="B4004" s="3" t="s">
        <v>6544</v>
      </c>
      <c r="C4004" s="3"/>
      <c r="D4004" s="3"/>
      <c r="E4004" s="3"/>
      <c r="F4004" s="51" t="str">
        <f t="shared" si="372"/>
        <v>26E6</v>
      </c>
      <c r="G4004" s="51">
        <f t="shared" si="373"/>
        <v>6</v>
      </c>
      <c r="H4004" s="51">
        <f t="shared" si="374"/>
        <v>26</v>
      </c>
      <c r="I4004" s="51" t="str">
        <f t="shared" si="375"/>
        <v>E</v>
      </c>
      <c r="J4004" s="51" t="str">
        <f t="shared" si="376"/>
        <v>MQ250</v>
      </c>
      <c r="K4004" s="76" t="str">
        <f t="shared" si="377"/>
        <v>PC526E6B</v>
      </c>
      <c r="L4004" s="281" t="e">
        <f>VLOOKUP(K4004,'Planilla de control'!#REF!,2,0)</f>
        <v>#REF!</v>
      </c>
      <c r="M4004" s="29" t="e">
        <f>IF(COUNTIF('Planilla de control'!#REF!,K4004)&gt;0,"SI","NO")</f>
        <v>#REF!</v>
      </c>
    </row>
    <row r="4005" spans="1:13" x14ac:dyDescent="0.3">
      <c r="A4005" s="3" t="s">
        <v>19</v>
      </c>
      <c r="B4005" s="3" t="s">
        <v>6545</v>
      </c>
      <c r="C4005" s="3"/>
      <c r="D4005" s="3"/>
      <c r="E4005" s="3"/>
      <c r="F4005" s="51" t="str">
        <f t="shared" si="372"/>
        <v>26F1</v>
      </c>
      <c r="G4005" s="51">
        <f t="shared" si="373"/>
        <v>1</v>
      </c>
      <c r="H4005" s="51">
        <f t="shared" si="374"/>
        <v>26</v>
      </c>
      <c r="I4005" s="51" t="str">
        <f t="shared" si="375"/>
        <v>F</v>
      </c>
      <c r="J4005" s="51" t="str">
        <f t="shared" si="376"/>
        <v>MQ250</v>
      </c>
      <c r="K4005" s="76" t="str">
        <f t="shared" si="377"/>
        <v>PC526F1A</v>
      </c>
      <c r="L4005" s="281" t="e">
        <f>VLOOKUP(K4005,'Planilla de control'!#REF!,2,0)</f>
        <v>#REF!</v>
      </c>
      <c r="M4005" s="29" t="e">
        <f>IF(COUNTIF('Planilla de control'!#REF!,K4005)&gt;0,"SI","NO")</f>
        <v>#REF!</v>
      </c>
    </row>
    <row r="4006" spans="1:13" x14ac:dyDescent="0.3">
      <c r="A4006" s="3" t="s">
        <v>19</v>
      </c>
      <c r="B4006" s="3" t="s">
        <v>6546</v>
      </c>
      <c r="C4006" s="3"/>
      <c r="D4006" s="3"/>
      <c r="E4006" s="3"/>
      <c r="F4006" s="51" t="str">
        <f t="shared" si="372"/>
        <v>26F1</v>
      </c>
      <c r="G4006" s="51">
        <f t="shared" si="373"/>
        <v>1</v>
      </c>
      <c r="H4006" s="51">
        <f t="shared" si="374"/>
        <v>26</v>
      </c>
      <c r="I4006" s="51" t="str">
        <f t="shared" si="375"/>
        <v>F</v>
      </c>
      <c r="J4006" s="51" t="str">
        <f t="shared" si="376"/>
        <v>MQ250</v>
      </c>
      <c r="K4006" s="76" t="str">
        <f t="shared" si="377"/>
        <v>PC526F1B</v>
      </c>
      <c r="L4006" s="281" t="e">
        <f>VLOOKUP(K4006,'Planilla de control'!#REF!,2,0)</f>
        <v>#REF!</v>
      </c>
      <c r="M4006" s="29" t="e">
        <f>IF(COUNTIF('Planilla de control'!#REF!,K4006)&gt;0,"SI","NO")</f>
        <v>#REF!</v>
      </c>
    </row>
    <row r="4007" spans="1:13" x14ac:dyDescent="0.3">
      <c r="A4007" s="3" t="s">
        <v>19</v>
      </c>
      <c r="B4007" s="3" t="s">
        <v>6547</v>
      </c>
      <c r="C4007" s="3"/>
      <c r="D4007" s="3"/>
      <c r="E4007" s="3"/>
      <c r="F4007" s="51" t="str">
        <f t="shared" si="372"/>
        <v>26F1</v>
      </c>
      <c r="G4007" s="51">
        <f t="shared" si="373"/>
        <v>1</v>
      </c>
      <c r="H4007" s="51">
        <f t="shared" si="374"/>
        <v>26</v>
      </c>
      <c r="I4007" s="51" t="str">
        <f t="shared" si="375"/>
        <v>F</v>
      </c>
      <c r="J4007" s="51" t="str">
        <f t="shared" si="376"/>
        <v>MQ250</v>
      </c>
      <c r="K4007" s="76" t="str">
        <f t="shared" si="377"/>
        <v>PC526F1C</v>
      </c>
      <c r="L4007" s="281" t="e">
        <f>VLOOKUP(K4007,'Planilla de control'!#REF!,2,0)</f>
        <v>#REF!</v>
      </c>
      <c r="M4007" s="29" t="e">
        <f>IF(COUNTIF('Planilla de control'!#REF!,K4007)&gt;0,"SI","NO")</f>
        <v>#REF!</v>
      </c>
    </row>
    <row r="4008" spans="1:13" x14ac:dyDescent="0.3">
      <c r="A4008" s="3" t="s">
        <v>19</v>
      </c>
      <c r="B4008" s="3" t="s">
        <v>6548</v>
      </c>
      <c r="C4008" s="3"/>
      <c r="D4008" s="3"/>
      <c r="E4008" s="3"/>
      <c r="F4008" s="51" t="str">
        <f t="shared" si="372"/>
        <v>26F1</v>
      </c>
      <c r="G4008" s="51">
        <f t="shared" si="373"/>
        <v>1</v>
      </c>
      <c r="H4008" s="51">
        <f t="shared" si="374"/>
        <v>26</v>
      </c>
      <c r="I4008" s="51" t="str">
        <f t="shared" si="375"/>
        <v>F</v>
      </c>
      <c r="J4008" s="51" t="str">
        <f t="shared" si="376"/>
        <v>MQ250</v>
      </c>
      <c r="K4008" s="76" t="str">
        <f t="shared" si="377"/>
        <v>PC526F1D</v>
      </c>
      <c r="L4008" s="281" t="e">
        <f>VLOOKUP(K4008,'Planilla de control'!#REF!,2,0)</f>
        <v>#REF!</v>
      </c>
      <c r="M4008" s="29" t="e">
        <f>IF(COUNTIF('Planilla de control'!#REF!,K4008)&gt;0,"SI","NO")</f>
        <v>#REF!</v>
      </c>
    </row>
    <row r="4009" spans="1:13" x14ac:dyDescent="0.3">
      <c r="A4009" s="3" t="s">
        <v>19</v>
      </c>
      <c r="B4009" s="3" t="s">
        <v>6549</v>
      </c>
      <c r="C4009" s="3"/>
      <c r="D4009" s="3"/>
      <c r="E4009" s="3"/>
      <c r="F4009" s="51" t="str">
        <f t="shared" si="372"/>
        <v>26F2</v>
      </c>
      <c r="G4009" s="51">
        <f t="shared" si="373"/>
        <v>2</v>
      </c>
      <c r="H4009" s="51">
        <f t="shared" si="374"/>
        <v>26</v>
      </c>
      <c r="I4009" s="51" t="str">
        <f t="shared" si="375"/>
        <v>F</v>
      </c>
      <c r="J4009" s="51" t="str">
        <f t="shared" si="376"/>
        <v>MQ250</v>
      </c>
      <c r="K4009" s="76" t="str">
        <f t="shared" si="377"/>
        <v>PC526F2A</v>
      </c>
      <c r="L4009" s="281" t="e">
        <f>VLOOKUP(K4009,'Planilla de control'!#REF!,2,0)</f>
        <v>#REF!</v>
      </c>
      <c r="M4009" s="29" t="e">
        <f>IF(COUNTIF('Planilla de control'!#REF!,K4009)&gt;0,"SI","NO")</f>
        <v>#REF!</v>
      </c>
    </row>
    <row r="4010" spans="1:13" x14ac:dyDescent="0.3">
      <c r="A4010" s="3" t="s">
        <v>19</v>
      </c>
      <c r="B4010" s="3" t="s">
        <v>6550</v>
      </c>
      <c r="C4010" s="3"/>
      <c r="D4010" s="3"/>
      <c r="E4010" s="3"/>
      <c r="F4010" s="51" t="str">
        <f t="shared" si="372"/>
        <v>26F2</v>
      </c>
      <c r="G4010" s="51">
        <f t="shared" si="373"/>
        <v>2</v>
      </c>
      <c r="H4010" s="51">
        <f t="shared" si="374"/>
        <v>26</v>
      </c>
      <c r="I4010" s="51" t="str">
        <f t="shared" si="375"/>
        <v>F</v>
      </c>
      <c r="J4010" s="51" t="str">
        <f t="shared" si="376"/>
        <v>MQ250</v>
      </c>
      <c r="K4010" s="76" t="str">
        <f t="shared" si="377"/>
        <v>PC526F2B</v>
      </c>
      <c r="L4010" s="281" t="e">
        <f>VLOOKUP(K4010,'Planilla de control'!#REF!,2,0)</f>
        <v>#REF!</v>
      </c>
      <c r="M4010" s="29" t="e">
        <f>IF(COUNTIF('Planilla de control'!#REF!,K4010)&gt;0,"SI","NO")</f>
        <v>#REF!</v>
      </c>
    </row>
    <row r="4011" spans="1:13" x14ac:dyDescent="0.3">
      <c r="A4011" s="3" t="s">
        <v>19</v>
      </c>
      <c r="B4011" s="3" t="s">
        <v>6551</v>
      </c>
      <c r="C4011" s="3"/>
      <c r="D4011" s="3"/>
      <c r="E4011" s="3"/>
      <c r="F4011" s="51" t="str">
        <f t="shared" si="372"/>
        <v>26F2</v>
      </c>
      <c r="G4011" s="51">
        <f t="shared" si="373"/>
        <v>2</v>
      </c>
      <c r="H4011" s="51">
        <f t="shared" si="374"/>
        <v>26</v>
      </c>
      <c r="I4011" s="51" t="str">
        <f t="shared" si="375"/>
        <v>F</v>
      </c>
      <c r="J4011" s="51" t="str">
        <f t="shared" si="376"/>
        <v>MQ250</v>
      </c>
      <c r="K4011" s="76" t="str">
        <f t="shared" si="377"/>
        <v>PC526F2C</v>
      </c>
      <c r="L4011" s="281" t="e">
        <f>VLOOKUP(K4011,'Planilla de control'!#REF!,2,0)</f>
        <v>#REF!</v>
      </c>
      <c r="M4011" s="29" t="e">
        <f>IF(COUNTIF('Planilla de control'!#REF!,K4011)&gt;0,"SI","NO")</f>
        <v>#REF!</v>
      </c>
    </row>
    <row r="4012" spans="1:13" x14ac:dyDescent="0.3">
      <c r="A4012" s="3" t="s">
        <v>19</v>
      </c>
      <c r="B4012" s="3" t="s">
        <v>6552</v>
      </c>
      <c r="C4012" s="3"/>
      <c r="D4012" s="3"/>
      <c r="E4012" s="3"/>
      <c r="F4012" s="51" t="str">
        <f t="shared" si="372"/>
        <v>26F2</v>
      </c>
      <c r="G4012" s="51">
        <f t="shared" si="373"/>
        <v>2</v>
      </c>
      <c r="H4012" s="51">
        <f t="shared" si="374"/>
        <v>26</v>
      </c>
      <c r="I4012" s="51" t="str">
        <f t="shared" si="375"/>
        <v>F</v>
      </c>
      <c r="J4012" s="51" t="str">
        <f t="shared" si="376"/>
        <v>MQ250</v>
      </c>
      <c r="K4012" s="76" t="str">
        <f t="shared" si="377"/>
        <v>PC526F2D</v>
      </c>
      <c r="L4012" s="281" t="e">
        <f>VLOOKUP(K4012,'Planilla de control'!#REF!,2,0)</f>
        <v>#REF!</v>
      </c>
      <c r="M4012" s="29" t="e">
        <f>IF(COUNTIF('Planilla de control'!#REF!,K4012)&gt;0,"SI","NO")</f>
        <v>#REF!</v>
      </c>
    </row>
    <row r="4013" spans="1:13" x14ac:dyDescent="0.3">
      <c r="A4013" s="3" t="s">
        <v>19</v>
      </c>
      <c r="B4013" s="3" t="s">
        <v>6553</v>
      </c>
      <c r="C4013" s="3"/>
      <c r="D4013" s="3"/>
      <c r="E4013" s="3"/>
      <c r="F4013" s="51" t="str">
        <f t="shared" si="372"/>
        <v>26F3</v>
      </c>
      <c r="G4013" s="51">
        <f t="shared" si="373"/>
        <v>3</v>
      </c>
      <c r="H4013" s="51">
        <f t="shared" si="374"/>
        <v>26</v>
      </c>
      <c r="I4013" s="51" t="str">
        <f t="shared" si="375"/>
        <v>F</v>
      </c>
      <c r="J4013" s="51" t="str">
        <f t="shared" si="376"/>
        <v>MQ250</v>
      </c>
      <c r="K4013" s="76" t="str">
        <f t="shared" si="377"/>
        <v>PC526F3A</v>
      </c>
      <c r="L4013" s="281" t="e">
        <f>VLOOKUP(K4013,'Planilla de control'!#REF!,2,0)</f>
        <v>#REF!</v>
      </c>
      <c r="M4013" s="29" t="e">
        <f>IF(COUNTIF('Planilla de control'!#REF!,K4013)&gt;0,"SI","NO")</f>
        <v>#REF!</v>
      </c>
    </row>
    <row r="4014" spans="1:13" x14ac:dyDescent="0.3">
      <c r="A4014" s="3" t="s">
        <v>19</v>
      </c>
      <c r="B4014" s="3" t="s">
        <v>6554</v>
      </c>
      <c r="C4014" s="3"/>
      <c r="D4014" s="3"/>
      <c r="E4014" s="3"/>
      <c r="F4014" s="51" t="str">
        <f t="shared" si="372"/>
        <v>26F3</v>
      </c>
      <c r="G4014" s="51">
        <f t="shared" si="373"/>
        <v>3</v>
      </c>
      <c r="H4014" s="51">
        <f t="shared" si="374"/>
        <v>26</v>
      </c>
      <c r="I4014" s="51" t="str">
        <f t="shared" si="375"/>
        <v>F</v>
      </c>
      <c r="J4014" s="51" t="str">
        <f t="shared" si="376"/>
        <v>MQ250</v>
      </c>
      <c r="K4014" s="76" t="str">
        <f t="shared" si="377"/>
        <v>PC526F3B</v>
      </c>
      <c r="L4014" s="281" t="e">
        <f>VLOOKUP(K4014,'Planilla de control'!#REF!,2,0)</f>
        <v>#REF!</v>
      </c>
      <c r="M4014" s="29" t="e">
        <f>IF(COUNTIF('Planilla de control'!#REF!,K4014)&gt;0,"SI","NO")</f>
        <v>#REF!</v>
      </c>
    </row>
    <row r="4015" spans="1:13" x14ac:dyDescent="0.3">
      <c r="A4015" s="3" t="s">
        <v>19</v>
      </c>
      <c r="B4015" s="3" t="s">
        <v>6555</v>
      </c>
      <c r="C4015" s="3"/>
      <c r="D4015" s="3"/>
      <c r="E4015" s="3"/>
      <c r="F4015" s="51" t="str">
        <f t="shared" si="372"/>
        <v>26F3</v>
      </c>
      <c r="G4015" s="51">
        <f t="shared" si="373"/>
        <v>3</v>
      </c>
      <c r="H4015" s="51">
        <f t="shared" si="374"/>
        <v>26</v>
      </c>
      <c r="I4015" s="51" t="str">
        <f t="shared" si="375"/>
        <v>F</v>
      </c>
      <c r="J4015" s="51" t="str">
        <f t="shared" si="376"/>
        <v>MQ250</v>
      </c>
      <c r="K4015" s="76" t="str">
        <f t="shared" si="377"/>
        <v>PC526F3C</v>
      </c>
      <c r="L4015" s="281" t="e">
        <f>VLOOKUP(K4015,'Planilla de control'!#REF!,2,0)</f>
        <v>#REF!</v>
      </c>
      <c r="M4015" s="29" t="e">
        <f>IF(COUNTIF('Planilla de control'!#REF!,K4015)&gt;0,"SI","NO")</f>
        <v>#REF!</v>
      </c>
    </row>
    <row r="4016" spans="1:13" x14ac:dyDescent="0.3">
      <c r="A4016" s="3" t="s">
        <v>19</v>
      </c>
      <c r="B4016" s="3" t="s">
        <v>6556</v>
      </c>
      <c r="C4016" s="3"/>
      <c r="D4016" s="3"/>
      <c r="E4016" s="3"/>
      <c r="F4016" s="51" t="str">
        <f t="shared" si="372"/>
        <v>26F4</v>
      </c>
      <c r="G4016" s="51">
        <f t="shared" si="373"/>
        <v>4</v>
      </c>
      <c r="H4016" s="51">
        <f t="shared" si="374"/>
        <v>26</v>
      </c>
      <c r="I4016" s="51" t="str">
        <f t="shared" si="375"/>
        <v>F</v>
      </c>
      <c r="J4016" s="51" t="str">
        <f t="shared" si="376"/>
        <v>MQ250</v>
      </c>
      <c r="K4016" s="76" t="str">
        <f t="shared" si="377"/>
        <v>PC526F4A</v>
      </c>
      <c r="L4016" s="281" t="e">
        <f>VLOOKUP(K4016,'Planilla de control'!#REF!,2,0)</f>
        <v>#REF!</v>
      </c>
      <c r="M4016" s="29" t="e">
        <f>IF(COUNTIF('Planilla de control'!#REF!,K4016)&gt;0,"SI","NO")</f>
        <v>#REF!</v>
      </c>
    </row>
    <row r="4017" spans="1:13" x14ac:dyDescent="0.3">
      <c r="A4017" s="3" t="s">
        <v>19</v>
      </c>
      <c r="B4017" s="3" t="s">
        <v>6557</v>
      </c>
      <c r="C4017" s="3"/>
      <c r="D4017" s="3"/>
      <c r="E4017" s="3"/>
      <c r="F4017" s="51" t="str">
        <f t="shared" si="372"/>
        <v>26F4</v>
      </c>
      <c r="G4017" s="51">
        <f t="shared" si="373"/>
        <v>4</v>
      </c>
      <c r="H4017" s="51">
        <f t="shared" si="374"/>
        <v>26</v>
      </c>
      <c r="I4017" s="51" t="str">
        <f t="shared" si="375"/>
        <v>F</v>
      </c>
      <c r="J4017" s="51" t="str">
        <f t="shared" si="376"/>
        <v>MQ250</v>
      </c>
      <c r="K4017" s="76" t="str">
        <f t="shared" si="377"/>
        <v>PC526F4B</v>
      </c>
      <c r="L4017" s="281" t="e">
        <f>VLOOKUP(K4017,'Planilla de control'!#REF!,2,0)</f>
        <v>#REF!</v>
      </c>
      <c r="M4017" s="29" t="e">
        <f>IF(COUNTIF('Planilla de control'!#REF!,K4017)&gt;0,"SI","NO")</f>
        <v>#REF!</v>
      </c>
    </row>
    <row r="4018" spans="1:13" x14ac:dyDescent="0.3">
      <c r="A4018" s="3" t="s">
        <v>19</v>
      </c>
      <c r="B4018" s="3" t="s">
        <v>6558</v>
      </c>
      <c r="C4018" s="3"/>
      <c r="D4018" s="3"/>
      <c r="E4018" s="3"/>
      <c r="F4018" s="51" t="str">
        <f t="shared" si="372"/>
        <v>26F4</v>
      </c>
      <c r="G4018" s="51">
        <f t="shared" si="373"/>
        <v>4</v>
      </c>
      <c r="H4018" s="51">
        <f t="shared" si="374"/>
        <v>26</v>
      </c>
      <c r="I4018" s="51" t="str">
        <f t="shared" si="375"/>
        <v>F</v>
      </c>
      <c r="J4018" s="51" t="str">
        <f t="shared" si="376"/>
        <v>MQ250</v>
      </c>
      <c r="K4018" s="76" t="str">
        <f t="shared" si="377"/>
        <v>PC526F4C</v>
      </c>
      <c r="L4018" s="281" t="e">
        <f>VLOOKUP(K4018,'Planilla de control'!#REF!,2,0)</f>
        <v>#REF!</v>
      </c>
      <c r="M4018" s="29" t="e">
        <f>IF(COUNTIF('Planilla de control'!#REF!,K4018)&gt;0,"SI","NO")</f>
        <v>#REF!</v>
      </c>
    </row>
    <row r="4019" spans="1:13" x14ac:dyDescent="0.3">
      <c r="A4019" s="3" t="s">
        <v>19</v>
      </c>
      <c r="B4019" s="3" t="s">
        <v>6559</v>
      </c>
      <c r="C4019" s="3"/>
      <c r="D4019" s="3"/>
      <c r="E4019" s="3"/>
      <c r="F4019" s="51" t="str">
        <f t="shared" si="372"/>
        <v>26F5</v>
      </c>
      <c r="G4019" s="51">
        <f t="shared" si="373"/>
        <v>5</v>
      </c>
      <c r="H4019" s="51">
        <f t="shared" si="374"/>
        <v>26</v>
      </c>
      <c r="I4019" s="51" t="str">
        <f t="shared" si="375"/>
        <v>F</v>
      </c>
      <c r="J4019" s="51" t="str">
        <f t="shared" si="376"/>
        <v>MQ250</v>
      </c>
      <c r="K4019" s="76" t="str">
        <f t="shared" si="377"/>
        <v>PC526F5A</v>
      </c>
      <c r="L4019" s="281" t="e">
        <f>VLOOKUP(K4019,'Planilla de control'!#REF!,2,0)</f>
        <v>#REF!</v>
      </c>
      <c r="M4019" s="29" t="e">
        <f>IF(COUNTIF('Planilla de control'!#REF!,K4019)&gt;0,"SI","NO")</f>
        <v>#REF!</v>
      </c>
    </row>
    <row r="4020" spans="1:13" x14ac:dyDescent="0.3">
      <c r="A4020" s="3" t="s">
        <v>19</v>
      </c>
      <c r="B4020" s="3" t="s">
        <v>6560</v>
      </c>
      <c r="C4020" s="3"/>
      <c r="D4020" s="3"/>
      <c r="E4020" s="3"/>
      <c r="F4020" s="51" t="str">
        <f t="shared" si="372"/>
        <v>26F5</v>
      </c>
      <c r="G4020" s="51">
        <f t="shared" si="373"/>
        <v>5</v>
      </c>
      <c r="H4020" s="51">
        <f t="shared" si="374"/>
        <v>26</v>
      </c>
      <c r="I4020" s="51" t="str">
        <f t="shared" si="375"/>
        <v>F</v>
      </c>
      <c r="J4020" s="51" t="str">
        <f t="shared" si="376"/>
        <v>MQ250</v>
      </c>
      <c r="K4020" s="76" t="str">
        <f t="shared" si="377"/>
        <v>PC526F5B</v>
      </c>
      <c r="L4020" s="281" t="e">
        <f>VLOOKUP(K4020,'Planilla de control'!#REF!,2,0)</f>
        <v>#REF!</v>
      </c>
      <c r="M4020" s="29" t="e">
        <f>IF(COUNTIF('Planilla de control'!#REF!,K4020)&gt;0,"SI","NO")</f>
        <v>#REF!</v>
      </c>
    </row>
    <row r="4021" spans="1:13" x14ac:dyDescent="0.3">
      <c r="A4021" s="3" t="s">
        <v>19</v>
      </c>
      <c r="B4021" s="3" t="s">
        <v>6561</v>
      </c>
      <c r="C4021" s="3"/>
      <c r="D4021" s="3"/>
      <c r="E4021" s="3"/>
      <c r="F4021" s="51" t="str">
        <f t="shared" si="372"/>
        <v>26F5</v>
      </c>
      <c r="G4021" s="51">
        <f t="shared" si="373"/>
        <v>5</v>
      </c>
      <c r="H4021" s="51">
        <f t="shared" si="374"/>
        <v>26</v>
      </c>
      <c r="I4021" s="51" t="str">
        <f t="shared" si="375"/>
        <v>F</v>
      </c>
      <c r="J4021" s="51" t="str">
        <f t="shared" si="376"/>
        <v>MQ250</v>
      </c>
      <c r="K4021" s="76" t="str">
        <f t="shared" si="377"/>
        <v>PC526F5C</v>
      </c>
      <c r="L4021" s="281" t="e">
        <f>VLOOKUP(K4021,'Planilla de control'!#REF!,2,0)</f>
        <v>#REF!</v>
      </c>
      <c r="M4021" s="29" t="e">
        <f>IF(COUNTIF('Planilla de control'!#REF!,K4021)&gt;0,"SI","NO")</f>
        <v>#REF!</v>
      </c>
    </row>
    <row r="4022" spans="1:13" x14ac:dyDescent="0.3">
      <c r="A4022" s="3" t="s">
        <v>19</v>
      </c>
      <c r="B4022" s="3" t="s">
        <v>6562</v>
      </c>
      <c r="C4022" s="3"/>
      <c r="D4022" s="3"/>
      <c r="E4022" s="3"/>
      <c r="F4022" s="51" t="str">
        <f t="shared" si="372"/>
        <v>26F6</v>
      </c>
      <c r="G4022" s="51">
        <f t="shared" si="373"/>
        <v>6</v>
      </c>
      <c r="H4022" s="51">
        <f t="shared" si="374"/>
        <v>26</v>
      </c>
      <c r="I4022" s="51" t="str">
        <f t="shared" si="375"/>
        <v>F</v>
      </c>
      <c r="J4022" s="51" t="str">
        <f t="shared" si="376"/>
        <v>MQ250</v>
      </c>
      <c r="K4022" s="76" t="str">
        <f t="shared" si="377"/>
        <v>PC526F6A</v>
      </c>
      <c r="L4022" s="281" t="e">
        <f>VLOOKUP(K4022,'Planilla de control'!#REF!,2,0)</f>
        <v>#REF!</v>
      </c>
      <c r="M4022" s="29" t="e">
        <f>IF(COUNTIF('Planilla de control'!#REF!,K4022)&gt;0,"SI","NO")</f>
        <v>#REF!</v>
      </c>
    </row>
    <row r="4023" spans="1:13" x14ac:dyDescent="0.3">
      <c r="A4023" s="3" t="s">
        <v>19</v>
      </c>
      <c r="B4023" s="3" t="s">
        <v>6563</v>
      </c>
      <c r="C4023" s="3"/>
      <c r="D4023" s="3"/>
      <c r="E4023" s="3"/>
      <c r="F4023" s="51" t="str">
        <f t="shared" si="372"/>
        <v>26F6</v>
      </c>
      <c r="G4023" s="51">
        <f t="shared" si="373"/>
        <v>6</v>
      </c>
      <c r="H4023" s="51">
        <f t="shared" si="374"/>
        <v>26</v>
      </c>
      <c r="I4023" s="51" t="str">
        <f t="shared" si="375"/>
        <v>F</v>
      </c>
      <c r="J4023" s="51" t="str">
        <f t="shared" si="376"/>
        <v>MQ250</v>
      </c>
      <c r="K4023" s="76" t="str">
        <f t="shared" si="377"/>
        <v>PC526F6B</v>
      </c>
      <c r="L4023" s="281" t="e">
        <f>VLOOKUP(K4023,'Planilla de control'!#REF!,2,0)</f>
        <v>#REF!</v>
      </c>
      <c r="M4023" s="29" t="e">
        <f>IF(COUNTIF('Planilla de control'!#REF!,K4023)&gt;0,"SI","NO")</f>
        <v>#REF!</v>
      </c>
    </row>
    <row r="4024" spans="1:13" x14ac:dyDescent="0.3">
      <c r="A4024" s="3" t="s">
        <v>19</v>
      </c>
      <c r="B4024" s="3" t="s">
        <v>6564</v>
      </c>
      <c r="C4024" s="3"/>
      <c r="D4024" s="3"/>
      <c r="E4024" s="3"/>
      <c r="F4024" s="51" t="str">
        <f t="shared" si="372"/>
        <v>26G1</v>
      </c>
      <c r="G4024" s="51">
        <f t="shared" si="373"/>
        <v>1</v>
      </c>
      <c r="H4024" s="51">
        <f t="shared" si="374"/>
        <v>26</v>
      </c>
      <c r="I4024" s="51" t="str">
        <f t="shared" si="375"/>
        <v>G</v>
      </c>
      <c r="J4024" s="51" t="str">
        <f t="shared" si="376"/>
        <v>MQ250</v>
      </c>
      <c r="K4024" s="76" t="str">
        <f t="shared" si="377"/>
        <v>PC526G1A</v>
      </c>
      <c r="L4024" s="281" t="e">
        <f>VLOOKUP(K4024,'Planilla de control'!#REF!,2,0)</f>
        <v>#REF!</v>
      </c>
      <c r="M4024" s="29" t="e">
        <f>IF(COUNTIF('Planilla de control'!#REF!,K4024)&gt;0,"SI","NO")</f>
        <v>#REF!</v>
      </c>
    </row>
    <row r="4025" spans="1:13" x14ac:dyDescent="0.3">
      <c r="A4025" s="3" t="s">
        <v>19</v>
      </c>
      <c r="B4025" s="3" t="s">
        <v>6565</v>
      </c>
      <c r="C4025" s="3"/>
      <c r="D4025" s="3"/>
      <c r="E4025" s="3"/>
      <c r="F4025" s="51" t="str">
        <f t="shared" si="372"/>
        <v>26G1</v>
      </c>
      <c r="G4025" s="51">
        <f t="shared" si="373"/>
        <v>1</v>
      </c>
      <c r="H4025" s="51">
        <f t="shared" si="374"/>
        <v>26</v>
      </c>
      <c r="I4025" s="51" t="str">
        <f t="shared" si="375"/>
        <v>G</v>
      </c>
      <c r="J4025" s="51" t="str">
        <f t="shared" si="376"/>
        <v>MQ250</v>
      </c>
      <c r="K4025" s="76" t="str">
        <f t="shared" si="377"/>
        <v>PC526G1B</v>
      </c>
      <c r="L4025" s="281" t="e">
        <f>VLOOKUP(K4025,'Planilla de control'!#REF!,2,0)</f>
        <v>#REF!</v>
      </c>
      <c r="M4025" s="29" t="e">
        <f>IF(COUNTIF('Planilla de control'!#REF!,K4025)&gt;0,"SI","NO")</f>
        <v>#REF!</v>
      </c>
    </row>
    <row r="4026" spans="1:13" x14ac:dyDescent="0.3">
      <c r="A4026" s="3" t="s">
        <v>19</v>
      </c>
      <c r="B4026" s="3" t="s">
        <v>6566</v>
      </c>
      <c r="C4026" s="3"/>
      <c r="D4026" s="3"/>
      <c r="E4026" s="3"/>
      <c r="F4026" s="51" t="str">
        <f t="shared" si="372"/>
        <v>26G1</v>
      </c>
      <c r="G4026" s="51">
        <f t="shared" si="373"/>
        <v>1</v>
      </c>
      <c r="H4026" s="51">
        <f t="shared" si="374"/>
        <v>26</v>
      </c>
      <c r="I4026" s="51" t="str">
        <f t="shared" si="375"/>
        <v>G</v>
      </c>
      <c r="J4026" s="51" t="str">
        <f t="shared" si="376"/>
        <v>MQ250</v>
      </c>
      <c r="K4026" s="76" t="str">
        <f t="shared" si="377"/>
        <v>PC526G1C</v>
      </c>
      <c r="L4026" s="281" t="e">
        <f>VLOOKUP(K4026,'Planilla de control'!#REF!,2,0)</f>
        <v>#REF!</v>
      </c>
      <c r="M4026" s="29" t="e">
        <f>IF(COUNTIF('Planilla de control'!#REF!,K4026)&gt;0,"SI","NO")</f>
        <v>#REF!</v>
      </c>
    </row>
    <row r="4027" spans="1:13" x14ac:dyDescent="0.3">
      <c r="A4027" s="3" t="s">
        <v>19</v>
      </c>
      <c r="B4027" s="3" t="s">
        <v>6567</v>
      </c>
      <c r="C4027" s="3"/>
      <c r="D4027" s="3"/>
      <c r="E4027" s="3"/>
      <c r="F4027" s="51" t="str">
        <f t="shared" si="372"/>
        <v>26G1</v>
      </c>
      <c r="G4027" s="51">
        <f t="shared" si="373"/>
        <v>1</v>
      </c>
      <c r="H4027" s="51">
        <f t="shared" si="374"/>
        <v>26</v>
      </c>
      <c r="I4027" s="51" t="str">
        <f t="shared" si="375"/>
        <v>G</v>
      </c>
      <c r="J4027" s="51" t="str">
        <f t="shared" si="376"/>
        <v>MQ250</v>
      </c>
      <c r="K4027" s="76" t="str">
        <f t="shared" si="377"/>
        <v>PC526G1D</v>
      </c>
      <c r="L4027" s="281" t="e">
        <f>VLOOKUP(K4027,'Planilla de control'!#REF!,2,0)</f>
        <v>#REF!</v>
      </c>
      <c r="M4027" s="29" t="e">
        <f>IF(COUNTIF('Planilla de control'!#REF!,K4027)&gt;0,"SI","NO")</f>
        <v>#REF!</v>
      </c>
    </row>
    <row r="4028" spans="1:13" x14ac:dyDescent="0.3">
      <c r="A4028" s="3" t="s">
        <v>19</v>
      </c>
      <c r="B4028" s="3" t="s">
        <v>6568</v>
      </c>
      <c r="C4028" s="3"/>
      <c r="D4028" s="3"/>
      <c r="E4028" s="3" t="s">
        <v>81</v>
      </c>
      <c r="F4028" s="51" t="str">
        <f t="shared" si="372"/>
        <v>26G2</v>
      </c>
      <c r="G4028" s="51">
        <f t="shared" si="373"/>
        <v>2</v>
      </c>
      <c r="H4028" s="51">
        <f t="shared" si="374"/>
        <v>26</v>
      </c>
      <c r="I4028" s="51" t="str">
        <f t="shared" si="375"/>
        <v>G</v>
      </c>
      <c r="J4028" s="51" t="str">
        <f t="shared" si="376"/>
        <v>MQ250</v>
      </c>
      <c r="K4028" s="76" t="str">
        <f t="shared" si="377"/>
        <v>PC526G2A</v>
      </c>
      <c r="L4028" s="281" t="e">
        <f>VLOOKUP(K4028,'Planilla de control'!#REF!,2,0)</f>
        <v>#REF!</v>
      </c>
      <c r="M4028" s="29" t="e">
        <f>IF(COUNTIF('Planilla de control'!#REF!,K4028)&gt;0,"SI","NO")</f>
        <v>#REF!</v>
      </c>
    </row>
    <row r="4029" spans="1:13" x14ac:dyDescent="0.3">
      <c r="A4029" s="3" t="s">
        <v>19</v>
      </c>
      <c r="B4029" s="3" t="s">
        <v>6569</v>
      </c>
      <c r="C4029" s="3"/>
      <c r="D4029" s="3"/>
      <c r="E4029" s="3" t="s">
        <v>81</v>
      </c>
      <c r="F4029" s="51" t="str">
        <f t="shared" si="372"/>
        <v>26G2</v>
      </c>
      <c r="G4029" s="51">
        <f t="shared" si="373"/>
        <v>2</v>
      </c>
      <c r="H4029" s="51">
        <f t="shared" si="374"/>
        <v>26</v>
      </c>
      <c r="I4029" s="51" t="str">
        <f t="shared" si="375"/>
        <v>G</v>
      </c>
      <c r="J4029" s="51" t="str">
        <f t="shared" si="376"/>
        <v>MQ250</v>
      </c>
      <c r="K4029" s="76" t="str">
        <f t="shared" si="377"/>
        <v>PC526G2B</v>
      </c>
      <c r="L4029" s="281" t="e">
        <f>VLOOKUP(K4029,'Planilla de control'!#REF!,2,0)</f>
        <v>#REF!</v>
      </c>
      <c r="M4029" s="29" t="e">
        <f>IF(COUNTIF('Planilla de control'!#REF!,K4029)&gt;0,"SI","NO")</f>
        <v>#REF!</v>
      </c>
    </row>
    <row r="4030" spans="1:13" x14ac:dyDescent="0.3">
      <c r="A4030" s="3" t="s">
        <v>19</v>
      </c>
      <c r="B4030" s="3" t="s">
        <v>6570</v>
      </c>
      <c r="C4030" s="3"/>
      <c r="D4030" s="3"/>
      <c r="E4030" s="3" t="s">
        <v>81</v>
      </c>
      <c r="F4030" s="51" t="str">
        <f t="shared" si="372"/>
        <v>26G2</v>
      </c>
      <c r="G4030" s="51">
        <f t="shared" si="373"/>
        <v>2</v>
      </c>
      <c r="H4030" s="51">
        <f t="shared" si="374"/>
        <v>26</v>
      </c>
      <c r="I4030" s="51" t="str">
        <f t="shared" si="375"/>
        <v>G</v>
      </c>
      <c r="J4030" s="51" t="str">
        <f t="shared" si="376"/>
        <v>MQ250</v>
      </c>
      <c r="K4030" s="76" t="str">
        <f t="shared" si="377"/>
        <v>PC526G2C</v>
      </c>
      <c r="L4030" s="281" t="e">
        <f>VLOOKUP(K4030,'Planilla de control'!#REF!,2,0)</f>
        <v>#REF!</v>
      </c>
      <c r="M4030" s="29" t="e">
        <f>IF(COUNTIF('Planilla de control'!#REF!,K4030)&gt;0,"SI","NO")</f>
        <v>#REF!</v>
      </c>
    </row>
    <row r="4031" spans="1:13" x14ac:dyDescent="0.3">
      <c r="A4031" s="3" t="s">
        <v>19</v>
      </c>
      <c r="B4031" s="3" t="s">
        <v>6571</v>
      </c>
      <c r="C4031" s="3"/>
      <c r="D4031" s="3"/>
      <c r="E4031" s="3" t="s">
        <v>81</v>
      </c>
      <c r="F4031" s="51" t="str">
        <f t="shared" si="372"/>
        <v>26G2</v>
      </c>
      <c r="G4031" s="51">
        <f t="shared" si="373"/>
        <v>2</v>
      </c>
      <c r="H4031" s="51">
        <f t="shared" si="374"/>
        <v>26</v>
      </c>
      <c r="I4031" s="51" t="str">
        <f t="shared" si="375"/>
        <v>G</v>
      </c>
      <c r="J4031" s="51" t="str">
        <f t="shared" si="376"/>
        <v>MQ250</v>
      </c>
      <c r="K4031" s="76" t="str">
        <f t="shared" si="377"/>
        <v>PC526G2D</v>
      </c>
      <c r="L4031" s="281" t="e">
        <f>VLOOKUP(K4031,'Planilla de control'!#REF!,2,0)</f>
        <v>#REF!</v>
      </c>
      <c r="M4031" s="29" t="e">
        <f>IF(COUNTIF('Planilla de control'!#REF!,K4031)&gt;0,"SI","NO")</f>
        <v>#REF!</v>
      </c>
    </row>
    <row r="4032" spans="1:13" x14ac:dyDescent="0.3">
      <c r="A4032" s="3" t="s">
        <v>19</v>
      </c>
      <c r="B4032" s="3" t="s">
        <v>6572</v>
      </c>
      <c r="C4032" s="3"/>
      <c r="D4032" s="3"/>
      <c r="E4032" s="3" t="s">
        <v>81</v>
      </c>
      <c r="F4032" s="51" t="str">
        <f t="shared" si="372"/>
        <v>26G3</v>
      </c>
      <c r="G4032" s="51">
        <f t="shared" si="373"/>
        <v>3</v>
      </c>
      <c r="H4032" s="51">
        <f t="shared" si="374"/>
        <v>26</v>
      </c>
      <c r="I4032" s="51" t="str">
        <f t="shared" si="375"/>
        <v>G</v>
      </c>
      <c r="J4032" s="51" t="str">
        <f t="shared" si="376"/>
        <v>MQ250</v>
      </c>
      <c r="K4032" s="76" t="str">
        <f t="shared" si="377"/>
        <v>PC526G3A</v>
      </c>
      <c r="L4032" s="281" t="e">
        <f>VLOOKUP(K4032,'Planilla de control'!#REF!,2,0)</f>
        <v>#REF!</v>
      </c>
      <c r="M4032" s="29" t="e">
        <f>IF(COUNTIF('Planilla de control'!#REF!,K4032)&gt;0,"SI","NO")</f>
        <v>#REF!</v>
      </c>
    </row>
    <row r="4033" spans="1:13" x14ac:dyDescent="0.3">
      <c r="A4033" s="3" t="s">
        <v>19</v>
      </c>
      <c r="B4033" s="3" t="s">
        <v>6573</v>
      </c>
      <c r="C4033" s="3"/>
      <c r="D4033" s="3"/>
      <c r="E4033" s="3" t="s">
        <v>81</v>
      </c>
      <c r="F4033" s="51" t="str">
        <f t="shared" si="372"/>
        <v>26G3</v>
      </c>
      <c r="G4033" s="51">
        <f t="shared" si="373"/>
        <v>3</v>
      </c>
      <c r="H4033" s="51">
        <f t="shared" si="374"/>
        <v>26</v>
      </c>
      <c r="I4033" s="51" t="str">
        <f t="shared" si="375"/>
        <v>G</v>
      </c>
      <c r="J4033" s="51" t="str">
        <f t="shared" si="376"/>
        <v>MQ250</v>
      </c>
      <c r="K4033" s="76" t="str">
        <f t="shared" si="377"/>
        <v>PC526G3B</v>
      </c>
      <c r="L4033" s="281" t="e">
        <f>VLOOKUP(K4033,'Planilla de control'!#REF!,2,0)</f>
        <v>#REF!</v>
      </c>
      <c r="M4033" s="29" t="e">
        <f>IF(COUNTIF('Planilla de control'!#REF!,K4033)&gt;0,"SI","NO")</f>
        <v>#REF!</v>
      </c>
    </row>
    <row r="4034" spans="1:13" x14ac:dyDescent="0.3">
      <c r="A4034" s="3" t="s">
        <v>19</v>
      </c>
      <c r="B4034" s="3" t="s">
        <v>6574</v>
      </c>
      <c r="C4034" s="3"/>
      <c r="D4034" s="3"/>
      <c r="E4034" s="3" t="s">
        <v>81</v>
      </c>
      <c r="F4034" s="51" t="str">
        <f t="shared" si="372"/>
        <v>26G3</v>
      </c>
      <c r="G4034" s="51">
        <f t="shared" si="373"/>
        <v>3</v>
      </c>
      <c r="H4034" s="51">
        <f t="shared" si="374"/>
        <v>26</v>
      </c>
      <c r="I4034" s="51" t="str">
        <f t="shared" si="375"/>
        <v>G</v>
      </c>
      <c r="J4034" s="51" t="str">
        <f t="shared" si="376"/>
        <v>MQ250</v>
      </c>
      <c r="K4034" s="76" t="str">
        <f t="shared" si="377"/>
        <v>PC526G3C</v>
      </c>
      <c r="L4034" s="281" t="e">
        <f>VLOOKUP(K4034,'Planilla de control'!#REF!,2,0)</f>
        <v>#REF!</v>
      </c>
      <c r="M4034" s="29" t="e">
        <f>IF(COUNTIF('Planilla de control'!#REF!,K4034)&gt;0,"SI","NO")</f>
        <v>#REF!</v>
      </c>
    </row>
    <row r="4035" spans="1:13" x14ac:dyDescent="0.3">
      <c r="A4035" s="3" t="s">
        <v>19</v>
      </c>
      <c r="B4035" s="3" t="s">
        <v>6575</v>
      </c>
      <c r="C4035" s="3"/>
      <c r="D4035" s="3"/>
      <c r="E4035" s="3" t="s">
        <v>81</v>
      </c>
      <c r="F4035" s="51" t="str">
        <f t="shared" ref="F4035:F4098" si="378">IF(OR(LEN(B4035)=9,LEN(B4035)=5),MID(B4035,1,4),MID(B4035,1,5))</f>
        <v>26G4</v>
      </c>
      <c r="G4035" s="51">
        <f t="shared" ref="G4035:G4098" si="379">IF(MID(F4035,5,1)&lt;&gt;"",MID(F4035,4,2),MID(F4035,4,1))*1</f>
        <v>4</v>
      </c>
      <c r="H4035" s="51">
        <f t="shared" ref="H4035:H4098" si="380">+MID(B4035,1,2)*1</f>
        <v>26</v>
      </c>
      <c r="I4035" s="51" t="str">
        <f t="shared" ref="I4035:I4098" si="381">+MID(B4035,3,1)</f>
        <v>G</v>
      </c>
      <c r="J4035" s="51" t="str">
        <f t="shared" ref="J4035:J4098" si="382">HLOOKUP(A4035,$O$1:$U$2,2,0)</f>
        <v>MQ250</v>
      </c>
      <c r="K4035" s="76" t="str">
        <f t="shared" ref="K4035:K4098" si="383">CONCATENATE(A4035,B4035)</f>
        <v>PC526G4A</v>
      </c>
      <c r="L4035" s="281" t="e">
        <f>VLOOKUP(K4035,'Planilla de control'!#REF!,2,0)</f>
        <v>#REF!</v>
      </c>
      <c r="M4035" s="29" t="e">
        <f>IF(COUNTIF('Planilla de control'!#REF!,K4035)&gt;0,"SI","NO")</f>
        <v>#REF!</v>
      </c>
    </row>
    <row r="4036" spans="1:13" x14ac:dyDescent="0.3">
      <c r="A4036" s="3" t="s">
        <v>19</v>
      </c>
      <c r="B4036" s="3" t="s">
        <v>6576</v>
      </c>
      <c r="C4036" s="3"/>
      <c r="D4036" s="3"/>
      <c r="E4036" s="3" t="s">
        <v>81</v>
      </c>
      <c r="F4036" s="51" t="str">
        <f t="shared" si="378"/>
        <v>26G4</v>
      </c>
      <c r="G4036" s="51">
        <f t="shared" si="379"/>
        <v>4</v>
      </c>
      <c r="H4036" s="51">
        <f t="shared" si="380"/>
        <v>26</v>
      </c>
      <c r="I4036" s="51" t="str">
        <f t="shared" si="381"/>
        <v>G</v>
      </c>
      <c r="J4036" s="51" t="str">
        <f t="shared" si="382"/>
        <v>MQ250</v>
      </c>
      <c r="K4036" s="76" t="str">
        <f t="shared" si="383"/>
        <v>PC526G4B</v>
      </c>
      <c r="L4036" s="281" t="e">
        <f>VLOOKUP(K4036,'Planilla de control'!#REF!,2,0)</f>
        <v>#REF!</v>
      </c>
      <c r="M4036" s="29" t="e">
        <f>IF(COUNTIF('Planilla de control'!#REF!,K4036)&gt;0,"SI","NO")</f>
        <v>#REF!</v>
      </c>
    </row>
    <row r="4037" spans="1:13" x14ac:dyDescent="0.3">
      <c r="A4037" s="3" t="s">
        <v>19</v>
      </c>
      <c r="B4037" s="3" t="s">
        <v>6577</v>
      </c>
      <c r="C4037" s="3"/>
      <c r="D4037" s="3"/>
      <c r="E4037" s="3" t="s">
        <v>81</v>
      </c>
      <c r="F4037" s="51" t="str">
        <f t="shared" si="378"/>
        <v>26G4</v>
      </c>
      <c r="G4037" s="51">
        <f t="shared" si="379"/>
        <v>4</v>
      </c>
      <c r="H4037" s="51">
        <f t="shared" si="380"/>
        <v>26</v>
      </c>
      <c r="I4037" s="51" t="str">
        <f t="shared" si="381"/>
        <v>G</v>
      </c>
      <c r="J4037" s="51" t="str">
        <f t="shared" si="382"/>
        <v>MQ250</v>
      </c>
      <c r="K4037" s="76" t="str">
        <f t="shared" si="383"/>
        <v>PC526G4C</v>
      </c>
      <c r="L4037" s="281" t="e">
        <f>VLOOKUP(K4037,'Planilla de control'!#REF!,2,0)</f>
        <v>#REF!</v>
      </c>
      <c r="M4037" s="29" t="e">
        <f>IF(COUNTIF('Planilla de control'!#REF!,K4037)&gt;0,"SI","NO")</f>
        <v>#REF!</v>
      </c>
    </row>
    <row r="4038" spans="1:13" x14ac:dyDescent="0.3">
      <c r="A4038" s="3" t="s">
        <v>19</v>
      </c>
      <c r="B4038" s="3" t="s">
        <v>6578</v>
      </c>
      <c r="C4038" s="3"/>
      <c r="D4038" s="3"/>
      <c r="E4038" s="3" t="s">
        <v>81</v>
      </c>
      <c r="F4038" s="51" t="str">
        <f t="shared" si="378"/>
        <v>26G5</v>
      </c>
      <c r="G4038" s="51">
        <f t="shared" si="379"/>
        <v>5</v>
      </c>
      <c r="H4038" s="51">
        <f t="shared" si="380"/>
        <v>26</v>
      </c>
      <c r="I4038" s="51" t="str">
        <f t="shared" si="381"/>
        <v>G</v>
      </c>
      <c r="J4038" s="51" t="str">
        <f t="shared" si="382"/>
        <v>MQ250</v>
      </c>
      <c r="K4038" s="76" t="str">
        <f t="shared" si="383"/>
        <v>PC526G5A</v>
      </c>
      <c r="L4038" s="281" t="e">
        <f>VLOOKUP(K4038,'Planilla de control'!#REF!,2,0)</f>
        <v>#REF!</v>
      </c>
      <c r="M4038" s="29" t="e">
        <f>IF(COUNTIF('Planilla de control'!#REF!,K4038)&gt;0,"SI","NO")</f>
        <v>#REF!</v>
      </c>
    </row>
    <row r="4039" spans="1:13" x14ac:dyDescent="0.3">
      <c r="A4039" s="3" t="s">
        <v>19</v>
      </c>
      <c r="B4039" s="3" t="s">
        <v>6579</v>
      </c>
      <c r="C4039" s="3"/>
      <c r="D4039" s="3"/>
      <c r="E4039" s="3" t="s">
        <v>81</v>
      </c>
      <c r="F4039" s="51" t="str">
        <f t="shared" si="378"/>
        <v>26G5</v>
      </c>
      <c r="G4039" s="51">
        <f t="shared" si="379"/>
        <v>5</v>
      </c>
      <c r="H4039" s="51">
        <f t="shared" si="380"/>
        <v>26</v>
      </c>
      <c r="I4039" s="51" t="str">
        <f t="shared" si="381"/>
        <v>G</v>
      </c>
      <c r="J4039" s="51" t="str">
        <f t="shared" si="382"/>
        <v>MQ250</v>
      </c>
      <c r="K4039" s="76" t="str">
        <f t="shared" si="383"/>
        <v>PC526G5B</v>
      </c>
      <c r="L4039" s="281" t="e">
        <f>VLOOKUP(K4039,'Planilla de control'!#REF!,2,0)</f>
        <v>#REF!</v>
      </c>
      <c r="M4039" s="29" t="e">
        <f>IF(COUNTIF('Planilla de control'!#REF!,K4039)&gt;0,"SI","NO")</f>
        <v>#REF!</v>
      </c>
    </row>
    <row r="4040" spans="1:13" x14ac:dyDescent="0.3">
      <c r="A4040" s="3" t="s">
        <v>19</v>
      </c>
      <c r="B4040" s="3" t="s">
        <v>6580</v>
      </c>
      <c r="C4040" s="3"/>
      <c r="D4040" s="3"/>
      <c r="E4040" s="3" t="s">
        <v>81</v>
      </c>
      <c r="F4040" s="51" t="str">
        <f t="shared" si="378"/>
        <v>26G5</v>
      </c>
      <c r="G4040" s="51">
        <f t="shared" si="379"/>
        <v>5</v>
      </c>
      <c r="H4040" s="51">
        <f t="shared" si="380"/>
        <v>26</v>
      </c>
      <c r="I4040" s="51" t="str">
        <f t="shared" si="381"/>
        <v>G</v>
      </c>
      <c r="J4040" s="51" t="str">
        <f t="shared" si="382"/>
        <v>MQ250</v>
      </c>
      <c r="K4040" s="76" t="str">
        <f t="shared" si="383"/>
        <v>PC526G5C</v>
      </c>
      <c r="L4040" s="281" t="e">
        <f>VLOOKUP(K4040,'Planilla de control'!#REF!,2,0)</f>
        <v>#REF!</v>
      </c>
      <c r="M4040" s="29" t="e">
        <f>IF(COUNTIF('Planilla de control'!#REF!,K4040)&gt;0,"SI","NO")</f>
        <v>#REF!</v>
      </c>
    </row>
    <row r="4041" spans="1:13" x14ac:dyDescent="0.3">
      <c r="A4041" s="3" t="s">
        <v>19</v>
      </c>
      <c r="B4041" s="3" t="s">
        <v>6581</v>
      </c>
      <c r="C4041" s="3"/>
      <c r="D4041" s="3"/>
      <c r="E4041" s="3" t="s">
        <v>81</v>
      </c>
      <c r="F4041" s="51" t="str">
        <f t="shared" si="378"/>
        <v>26G6</v>
      </c>
      <c r="G4041" s="51">
        <f t="shared" si="379"/>
        <v>6</v>
      </c>
      <c r="H4041" s="51">
        <f t="shared" si="380"/>
        <v>26</v>
      </c>
      <c r="I4041" s="51" t="str">
        <f t="shared" si="381"/>
        <v>G</v>
      </c>
      <c r="J4041" s="51" t="str">
        <f t="shared" si="382"/>
        <v>MQ250</v>
      </c>
      <c r="K4041" s="76" t="str">
        <f t="shared" si="383"/>
        <v>PC526G6A</v>
      </c>
      <c r="L4041" s="281" t="e">
        <f>VLOOKUP(K4041,'Planilla de control'!#REF!,2,0)</f>
        <v>#REF!</v>
      </c>
      <c r="M4041" s="29" t="e">
        <f>IF(COUNTIF('Planilla de control'!#REF!,K4041)&gt;0,"SI","NO")</f>
        <v>#REF!</v>
      </c>
    </row>
    <row r="4042" spans="1:13" x14ac:dyDescent="0.3">
      <c r="A4042" s="3" t="s">
        <v>19</v>
      </c>
      <c r="B4042" s="3" t="s">
        <v>6582</v>
      </c>
      <c r="C4042" s="3"/>
      <c r="D4042" s="3"/>
      <c r="E4042" s="3" t="s">
        <v>81</v>
      </c>
      <c r="F4042" s="51" t="str">
        <f t="shared" si="378"/>
        <v>26G6</v>
      </c>
      <c r="G4042" s="51">
        <f t="shared" si="379"/>
        <v>6</v>
      </c>
      <c r="H4042" s="51">
        <f t="shared" si="380"/>
        <v>26</v>
      </c>
      <c r="I4042" s="51" t="str">
        <f t="shared" si="381"/>
        <v>G</v>
      </c>
      <c r="J4042" s="51" t="str">
        <f t="shared" si="382"/>
        <v>MQ250</v>
      </c>
      <c r="K4042" s="76" t="str">
        <f t="shared" si="383"/>
        <v>PC526G6B</v>
      </c>
      <c r="L4042" s="281" t="e">
        <f>VLOOKUP(K4042,'Planilla de control'!#REF!,2,0)</f>
        <v>#REF!</v>
      </c>
      <c r="M4042" s="29" t="e">
        <f>IF(COUNTIF('Planilla de control'!#REF!,K4042)&gt;0,"SI","NO")</f>
        <v>#REF!</v>
      </c>
    </row>
    <row r="4043" spans="1:13" x14ac:dyDescent="0.3">
      <c r="A4043" s="3" t="s">
        <v>19</v>
      </c>
      <c r="B4043" s="3" t="s">
        <v>6583</v>
      </c>
      <c r="C4043" s="3"/>
      <c r="D4043" s="3"/>
      <c r="E4043" s="3"/>
      <c r="F4043" s="51" t="str">
        <f t="shared" si="378"/>
        <v>26H1</v>
      </c>
      <c r="G4043" s="51">
        <f t="shared" si="379"/>
        <v>1</v>
      </c>
      <c r="H4043" s="51">
        <f t="shared" si="380"/>
        <v>26</v>
      </c>
      <c r="I4043" s="51" t="str">
        <f t="shared" si="381"/>
        <v>H</v>
      </c>
      <c r="J4043" s="51" t="str">
        <f t="shared" si="382"/>
        <v>MQ250</v>
      </c>
      <c r="K4043" s="76" t="str">
        <f t="shared" si="383"/>
        <v>PC526H1A</v>
      </c>
      <c r="L4043" s="281" t="e">
        <f>VLOOKUP(K4043,'Planilla de control'!#REF!,2,0)</f>
        <v>#REF!</v>
      </c>
      <c r="M4043" s="29" t="e">
        <f>IF(COUNTIF('Planilla de control'!#REF!,K4043)&gt;0,"SI","NO")</f>
        <v>#REF!</v>
      </c>
    </row>
    <row r="4044" spans="1:13" x14ac:dyDescent="0.3">
      <c r="A4044" s="3" t="s">
        <v>19</v>
      </c>
      <c r="B4044" s="3" t="s">
        <v>6584</v>
      </c>
      <c r="C4044" s="3"/>
      <c r="D4044" s="3"/>
      <c r="E4044" s="3"/>
      <c r="F4044" s="51" t="str">
        <f t="shared" si="378"/>
        <v>26H1</v>
      </c>
      <c r="G4044" s="51">
        <f t="shared" si="379"/>
        <v>1</v>
      </c>
      <c r="H4044" s="51">
        <f t="shared" si="380"/>
        <v>26</v>
      </c>
      <c r="I4044" s="51" t="str">
        <f t="shared" si="381"/>
        <v>H</v>
      </c>
      <c r="J4044" s="51" t="str">
        <f t="shared" si="382"/>
        <v>MQ250</v>
      </c>
      <c r="K4044" s="76" t="str">
        <f t="shared" si="383"/>
        <v>PC526H1B</v>
      </c>
      <c r="L4044" s="281" t="e">
        <f>VLOOKUP(K4044,'Planilla de control'!#REF!,2,0)</f>
        <v>#REF!</v>
      </c>
      <c r="M4044" s="29" t="e">
        <f>IF(COUNTIF('Planilla de control'!#REF!,K4044)&gt;0,"SI","NO")</f>
        <v>#REF!</v>
      </c>
    </row>
    <row r="4045" spans="1:13" x14ac:dyDescent="0.3">
      <c r="A4045" s="3" t="s">
        <v>19</v>
      </c>
      <c r="B4045" s="3" t="s">
        <v>6585</v>
      </c>
      <c r="C4045" s="3"/>
      <c r="D4045" s="3"/>
      <c r="E4045" s="3"/>
      <c r="F4045" s="51" t="str">
        <f t="shared" si="378"/>
        <v>26H1</v>
      </c>
      <c r="G4045" s="51">
        <f t="shared" si="379"/>
        <v>1</v>
      </c>
      <c r="H4045" s="51">
        <f t="shared" si="380"/>
        <v>26</v>
      </c>
      <c r="I4045" s="51" t="str">
        <f t="shared" si="381"/>
        <v>H</v>
      </c>
      <c r="J4045" s="51" t="str">
        <f t="shared" si="382"/>
        <v>MQ250</v>
      </c>
      <c r="K4045" s="76" t="str">
        <f t="shared" si="383"/>
        <v>PC526H1C</v>
      </c>
      <c r="L4045" s="281" t="e">
        <f>VLOOKUP(K4045,'Planilla de control'!#REF!,2,0)</f>
        <v>#REF!</v>
      </c>
      <c r="M4045" s="29" t="e">
        <f>IF(COUNTIF('Planilla de control'!#REF!,K4045)&gt;0,"SI","NO")</f>
        <v>#REF!</v>
      </c>
    </row>
    <row r="4046" spans="1:13" x14ac:dyDescent="0.3">
      <c r="A4046" s="3" t="s">
        <v>19</v>
      </c>
      <c r="B4046" s="3" t="s">
        <v>6586</v>
      </c>
      <c r="C4046" s="3"/>
      <c r="D4046" s="3"/>
      <c r="E4046" s="3"/>
      <c r="F4046" s="51" t="str">
        <f t="shared" si="378"/>
        <v>26H1</v>
      </c>
      <c r="G4046" s="51">
        <f t="shared" si="379"/>
        <v>1</v>
      </c>
      <c r="H4046" s="51">
        <f t="shared" si="380"/>
        <v>26</v>
      </c>
      <c r="I4046" s="51" t="str">
        <f t="shared" si="381"/>
        <v>H</v>
      </c>
      <c r="J4046" s="51" t="str">
        <f t="shared" si="382"/>
        <v>MQ250</v>
      </c>
      <c r="K4046" s="76" t="str">
        <f t="shared" si="383"/>
        <v>PC526H1D</v>
      </c>
      <c r="L4046" s="281" t="e">
        <f>VLOOKUP(K4046,'Planilla de control'!#REF!,2,0)</f>
        <v>#REF!</v>
      </c>
      <c r="M4046" s="29" t="e">
        <f>IF(COUNTIF('Planilla de control'!#REF!,K4046)&gt;0,"SI","NO")</f>
        <v>#REF!</v>
      </c>
    </row>
    <row r="4047" spans="1:13" x14ac:dyDescent="0.3">
      <c r="A4047" s="3" t="s">
        <v>19</v>
      </c>
      <c r="B4047" s="3" t="s">
        <v>6587</v>
      </c>
      <c r="C4047" s="3"/>
      <c r="D4047" s="3"/>
      <c r="E4047" s="3" t="s">
        <v>81</v>
      </c>
      <c r="F4047" s="51" t="str">
        <f t="shared" si="378"/>
        <v>26H2</v>
      </c>
      <c r="G4047" s="51">
        <f t="shared" si="379"/>
        <v>2</v>
      </c>
      <c r="H4047" s="51">
        <f t="shared" si="380"/>
        <v>26</v>
      </c>
      <c r="I4047" s="51" t="str">
        <f t="shared" si="381"/>
        <v>H</v>
      </c>
      <c r="J4047" s="51" t="str">
        <f t="shared" si="382"/>
        <v>MQ250</v>
      </c>
      <c r="K4047" s="76" t="str">
        <f t="shared" si="383"/>
        <v>PC526H2A</v>
      </c>
      <c r="L4047" s="281" t="e">
        <f>VLOOKUP(K4047,'Planilla de control'!#REF!,2,0)</f>
        <v>#REF!</v>
      </c>
      <c r="M4047" s="29" t="e">
        <f>IF(COUNTIF('Planilla de control'!#REF!,K4047)&gt;0,"SI","NO")</f>
        <v>#REF!</v>
      </c>
    </row>
    <row r="4048" spans="1:13" x14ac:dyDescent="0.3">
      <c r="A4048" s="3" t="s">
        <v>19</v>
      </c>
      <c r="B4048" s="3" t="s">
        <v>6588</v>
      </c>
      <c r="C4048" s="3"/>
      <c r="D4048" s="3"/>
      <c r="E4048" s="3" t="s">
        <v>81</v>
      </c>
      <c r="F4048" s="51" t="str">
        <f t="shared" si="378"/>
        <v>26H2</v>
      </c>
      <c r="G4048" s="51">
        <f t="shared" si="379"/>
        <v>2</v>
      </c>
      <c r="H4048" s="51">
        <f t="shared" si="380"/>
        <v>26</v>
      </c>
      <c r="I4048" s="51" t="str">
        <f t="shared" si="381"/>
        <v>H</v>
      </c>
      <c r="J4048" s="51" t="str">
        <f t="shared" si="382"/>
        <v>MQ250</v>
      </c>
      <c r="K4048" s="76" t="str">
        <f t="shared" si="383"/>
        <v>PC526H2B</v>
      </c>
      <c r="L4048" s="281" t="e">
        <f>VLOOKUP(K4048,'Planilla de control'!#REF!,2,0)</f>
        <v>#REF!</v>
      </c>
      <c r="M4048" s="29" t="e">
        <f>IF(COUNTIF('Planilla de control'!#REF!,K4048)&gt;0,"SI","NO")</f>
        <v>#REF!</v>
      </c>
    </row>
    <row r="4049" spans="1:13" x14ac:dyDescent="0.3">
      <c r="A4049" s="3" t="s">
        <v>19</v>
      </c>
      <c r="B4049" s="3" t="s">
        <v>6589</v>
      </c>
      <c r="C4049" s="3"/>
      <c r="D4049" s="3"/>
      <c r="E4049" s="3" t="s">
        <v>81</v>
      </c>
      <c r="F4049" s="51" t="str">
        <f t="shared" si="378"/>
        <v>26H2</v>
      </c>
      <c r="G4049" s="51">
        <f t="shared" si="379"/>
        <v>2</v>
      </c>
      <c r="H4049" s="51">
        <f t="shared" si="380"/>
        <v>26</v>
      </c>
      <c r="I4049" s="51" t="str">
        <f t="shared" si="381"/>
        <v>H</v>
      </c>
      <c r="J4049" s="51" t="str">
        <f t="shared" si="382"/>
        <v>MQ250</v>
      </c>
      <c r="K4049" s="76" t="str">
        <f t="shared" si="383"/>
        <v>PC526H2C</v>
      </c>
      <c r="L4049" s="281" t="e">
        <f>VLOOKUP(K4049,'Planilla de control'!#REF!,2,0)</f>
        <v>#REF!</v>
      </c>
      <c r="M4049" s="29" t="e">
        <f>IF(COUNTIF('Planilla de control'!#REF!,K4049)&gt;0,"SI","NO")</f>
        <v>#REF!</v>
      </c>
    </row>
    <row r="4050" spans="1:13" x14ac:dyDescent="0.3">
      <c r="A4050" s="3" t="s">
        <v>19</v>
      </c>
      <c r="B4050" s="3" t="s">
        <v>6590</v>
      </c>
      <c r="C4050" s="3"/>
      <c r="D4050" s="3"/>
      <c r="E4050" s="3" t="s">
        <v>81</v>
      </c>
      <c r="F4050" s="51" t="str">
        <f t="shared" si="378"/>
        <v>26H2</v>
      </c>
      <c r="G4050" s="51">
        <f t="shared" si="379"/>
        <v>2</v>
      </c>
      <c r="H4050" s="51">
        <f t="shared" si="380"/>
        <v>26</v>
      </c>
      <c r="I4050" s="51" t="str">
        <f t="shared" si="381"/>
        <v>H</v>
      </c>
      <c r="J4050" s="51" t="str">
        <f t="shared" si="382"/>
        <v>MQ250</v>
      </c>
      <c r="K4050" s="76" t="str">
        <f t="shared" si="383"/>
        <v>PC526H2D</v>
      </c>
      <c r="L4050" s="281" t="e">
        <f>VLOOKUP(K4050,'Planilla de control'!#REF!,2,0)</f>
        <v>#REF!</v>
      </c>
      <c r="M4050" s="29" t="e">
        <f>IF(COUNTIF('Planilla de control'!#REF!,K4050)&gt;0,"SI","NO")</f>
        <v>#REF!</v>
      </c>
    </row>
    <row r="4051" spans="1:13" x14ac:dyDescent="0.3">
      <c r="A4051" s="3" t="s">
        <v>19</v>
      </c>
      <c r="B4051" s="3" t="s">
        <v>6591</v>
      </c>
      <c r="C4051" s="3"/>
      <c r="D4051" s="3"/>
      <c r="E4051" s="3" t="s">
        <v>81</v>
      </c>
      <c r="F4051" s="51" t="str">
        <f t="shared" si="378"/>
        <v>26H3</v>
      </c>
      <c r="G4051" s="51">
        <f t="shared" si="379"/>
        <v>3</v>
      </c>
      <c r="H4051" s="51">
        <f t="shared" si="380"/>
        <v>26</v>
      </c>
      <c r="I4051" s="51" t="str">
        <f t="shared" si="381"/>
        <v>H</v>
      </c>
      <c r="J4051" s="51" t="str">
        <f t="shared" si="382"/>
        <v>MQ250</v>
      </c>
      <c r="K4051" s="76" t="str">
        <f t="shared" si="383"/>
        <v>PC526H3A</v>
      </c>
      <c r="L4051" s="281" t="e">
        <f>VLOOKUP(K4051,'Planilla de control'!#REF!,2,0)</f>
        <v>#REF!</v>
      </c>
      <c r="M4051" s="29" t="e">
        <f>IF(COUNTIF('Planilla de control'!#REF!,K4051)&gt;0,"SI","NO")</f>
        <v>#REF!</v>
      </c>
    </row>
    <row r="4052" spans="1:13" x14ac:dyDescent="0.3">
      <c r="A4052" s="3" t="s">
        <v>19</v>
      </c>
      <c r="B4052" s="3" t="s">
        <v>6592</v>
      </c>
      <c r="C4052" s="3"/>
      <c r="D4052" s="3"/>
      <c r="E4052" s="3" t="s">
        <v>81</v>
      </c>
      <c r="F4052" s="51" t="str">
        <f t="shared" si="378"/>
        <v>26H3</v>
      </c>
      <c r="G4052" s="51">
        <f t="shared" si="379"/>
        <v>3</v>
      </c>
      <c r="H4052" s="51">
        <f t="shared" si="380"/>
        <v>26</v>
      </c>
      <c r="I4052" s="51" t="str">
        <f t="shared" si="381"/>
        <v>H</v>
      </c>
      <c r="J4052" s="51" t="str">
        <f t="shared" si="382"/>
        <v>MQ250</v>
      </c>
      <c r="K4052" s="76" t="str">
        <f t="shared" si="383"/>
        <v>PC526H3B</v>
      </c>
      <c r="L4052" s="281" t="e">
        <f>VLOOKUP(K4052,'Planilla de control'!#REF!,2,0)</f>
        <v>#REF!</v>
      </c>
      <c r="M4052" s="29" t="e">
        <f>IF(COUNTIF('Planilla de control'!#REF!,K4052)&gt;0,"SI","NO")</f>
        <v>#REF!</v>
      </c>
    </row>
    <row r="4053" spans="1:13" x14ac:dyDescent="0.3">
      <c r="A4053" s="3" t="s">
        <v>19</v>
      </c>
      <c r="B4053" s="3" t="s">
        <v>6593</v>
      </c>
      <c r="C4053" s="3"/>
      <c r="D4053" s="3"/>
      <c r="E4053" s="3" t="s">
        <v>81</v>
      </c>
      <c r="F4053" s="51" t="str">
        <f t="shared" si="378"/>
        <v>26H3</v>
      </c>
      <c r="G4053" s="51">
        <f t="shared" si="379"/>
        <v>3</v>
      </c>
      <c r="H4053" s="51">
        <f t="shared" si="380"/>
        <v>26</v>
      </c>
      <c r="I4053" s="51" t="str">
        <f t="shared" si="381"/>
        <v>H</v>
      </c>
      <c r="J4053" s="51" t="str">
        <f t="shared" si="382"/>
        <v>MQ250</v>
      </c>
      <c r="K4053" s="76" t="str">
        <f t="shared" si="383"/>
        <v>PC526H3C</v>
      </c>
      <c r="L4053" s="281" t="e">
        <f>VLOOKUP(K4053,'Planilla de control'!#REF!,2,0)</f>
        <v>#REF!</v>
      </c>
      <c r="M4053" s="29" t="e">
        <f>IF(COUNTIF('Planilla de control'!#REF!,K4053)&gt;0,"SI","NO")</f>
        <v>#REF!</v>
      </c>
    </row>
    <row r="4054" spans="1:13" x14ac:dyDescent="0.3">
      <c r="A4054" s="3" t="s">
        <v>19</v>
      </c>
      <c r="B4054" s="3" t="s">
        <v>6594</v>
      </c>
      <c r="C4054" s="3"/>
      <c r="D4054" s="3"/>
      <c r="E4054" s="3" t="s">
        <v>81</v>
      </c>
      <c r="F4054" s="51" t="str">
        <f t="shared" si="378"/>
        <v>26H4</v>
      </c>
      <c r="G4054" s="51">
        <f t="shared" si="379"/>
        <v>4</v>
      </c>
      <c r="H4054" s="51">
        <f t="shared" si="380"/>
        <v>26</v>
      </c>
      <c r="I4054" s="51" t="str">
        <f t="shared" si="381"/>
        <v>H</v>
      </c>
      <c r="J4054" s="51" t="str">
        <f t="shared" si="382"/>
        <v>MQ250</v>
      </c>
      <c r="K4054" s="76" t="str">
        <f t="shared" si="383"/>
        <v>PC526H4A</v>
      </c>
      <c r="L4054" s="281" t="e">
        <f>VLOOKUP(K4054,'Planilla de control'!#REF!,2,0)</f>
        <v>#REF!</v>
      </c>
      <c r="M4054" s="29" t="e">
        <f>IF(COUNTIF('Planilla de control'!#REF!,K4054)&gt;0,"SI","NO")</f>
        <v>#REF!</v>
      </c>
    </row>
    <row r="4055" spans="1:13" x14ac:dyDescent="0.3">
      <c r="A4055" s="3" t="s">
        <v>19</v>
      </c>
      <c r="B4055" s="3" t="s">
        <v>6595</v>
      </c>
      <c r="C4055" s="3"/>
      <c r="D4055" s="3"/>
      <c r="E4055" s="3" t="s">
        <v>81</v>
      </c>
      <c r="F4055" s="51" t="str">
        <f t="shared" si="378"/>
        <v>26H4</v>
      </c>
      <c r="G4055" s="51">
        <f t="shared" si="379"/>
        <v>4</v>
      </c>
      <c r="H4055" s="51">
        <f t="shared" si="380"/>
        <v>26</v>
      </c>
      <c r="I4055" s="51" t="str">
        <f t="shared" si="381"/>
        <v>H</v>
      </c>
      <c r="J4055" s="51" t="str">
        <f t="shared" si="382"/>
        <v>MQ250</v>
      </c>
      <c r="K4055" s="76" t="str">
        <f t="shared" si="383"/>
        <v>PC526H4B</v>
      </c>
      <c r="L4055" s="281" t="e">
        <f>VLOOKUP(K4055,'Planilla de control'!#REF!,2,0)</f>
        <v>#REF!</v>
      </c>
      <c r="M4055" s="29" t="e">
        <f>IF(COUNTIF('Planilla de control'!#REF!,K4055)&gt;0,"SI","NO")</f>
        <v>#REF!</v>
      </c>
    </row>
    <row r="4056" spans="1:13" x14ac:dyDescent="0.3">
      <c r="A4056" s="3" t="s">
        <v>19</v>
      </c>
      <c r="B4056" s="3" t="s">
        <v>6596</v>
      </c>
      <c r="C4056" s="3"/>
      <c r="D4056" s="3"/>
      <c r="E4056" s="3" t="s">
        <v>81</v>
      </c>
      <c r="F4056" s="51" t="str">
        <f t="shared" si="378"/>
        <v>26H4</v>
      </c>
      <c r="G4056" s="51">
        <f t="shared" si="379"/>
        <v>4</v>
      </c>
      <c r="H4056" s="51">
        <f t="shared" si="380"/>
        <v>26</v>
      </c>
      <c r="I4056" s="51" t="str">
        <f t="shared" si="381"/>
        <v>H</v>
      </c>
      <c r="J4056" s="51" t="str">
        <f t="shared" si="382"/>
        <v>MQ250</v>
      </c>
      <c r="K4056" s="76" t="str">
        <f t="shared" si="383"/>
        <v>PC526H4C</v>
      </c>
      <c r="L4056" s="281" t="e">
        <f>VLOOKUP(K4056,'Planilla de control'!#REF!,2,0)</f>
        <v>#REF!</v>
      </c>
      <c r="M4056" s="29" t="e">
        <f>IF(COUNTIF('Planilla de control'!#REF!,K4056)&gt;0,"SI","NO")</f>
        <v>#REF!</v>
      </c>
    </row>
    <row r="4057" spans="1:13" x14ac:dyDescent="0.3">
      <c r="A4057" s="3" t="s">
        <v>19</v>
      </c>
      <c r="B4057" s="3" t="s">
        <v>6597</v>
      </c>
      <c r="C4057" s="3"/>
      <c r="D4057" s="3"/>
      <c r="E4057" s="3" t="s">
        <v>81</v>
      </c>
      <c r="F4057" s="51" t="str">
        <f t="shared" si="378"/>
        <v>26H5</v>
      </c>
      <c r="G4057" s="51">
        <f t="shared" si="379"/>
        <v>5</v>
      </c>
      <c r="H4057" s="51">
        <f t="shared" si="380"/>
        <v>26</v>
      </c>
      <c r="I4057" s="51" t="str">
        <f t="shared" si="381"/>
        <v>H</v>
      </c>
      <c r="J4057" s="51" t="str">
        <f t="shared" si="382"/>
        <v>MQ250</v>
      </c>
      <c r="K4057" s="76" t="str">
        <f t="shared" si="383"/>
        <v>PC526H5A</v>
      </c>
      <c r="L4057" s="281" t="e">
        <f>VLOOKUP(K4057,'Planilla de control'!#REF!,2,0)</f>
        <v>#REF!</v>
      </c>
      <c r="M4057" s="29" t="e">
        <f>IF(COUNTIF('Planilla de control'!#REF!,K4057)&gt;0,"SI","NO")</f>
        <v>#REF!</v>
      </c>
    </row>
    <row r="4058" spans="1:13" x14ac:dyDescent="0.3">
      <c r="A4058" s="3" t="s">
        <v>19</v>
      </c>
      <c r="B4058" s="3" t="s">
        <v>6598</v>
      </c>
      <c r="C4058" s="3"/>
      <c r="D4058" s="3"/>
      <c r="E4058" s="3" t="s">
        <v>81</v>
      </c>
      <c r="F4058" s="51" t="str">
        <f t="shared" si="378"/>
        <v>26H5</v>
      </c>
      <c r="G4058" s="51">
        <f t="shared" si="379"/>
        <v>5</v>
      </c>
      <c r="H4058" s="51">
        <f t="shared" si="380"/>
        <v>26</v>
      </c>
      <c r="I4058" s="51" t="str">
        <f t="shared" si="381"/>
        <v>H</v>
      </c>
      <c r="J4058" s="51" t="str">
        <f t="shared" si="382"/>
        <v>MQ250</v>
      </c>
      <c r="K4058" s="76" t="str">
        <f t="shared" si="383"/>
        <v>PC526H5B</v>
      </c>
      <c r="L4058" s="281" t="e">
        <f>VLOOKUP(K4058,'Planilla de control'!#REF!,2,0)</f>
        <v>#REF!</v>
      </c>
      <c r="M4058" s="29" t="e">
        <f>IF(COUNTIF('Planilla de control'!#REF!,K4058)&gt;0,"SI","NO")</f>
        <v>#REF!</v>
      </c>
    </row>
    <row r="4059" spans="1:13" x14ac:dyDescent="0.3">
      <c r="A4059" s="3" t="s">
        <v>19</v>
      </c>
      <c r="B4059" s="3" t="s">
        <v>6599</v>
      </c>
      <c r="C4059" s="3"/>
      <c r="D4059" s="3"/>
      <c r="E4059" s="3" t="s">
        <v>81</v>
      </c>
      <c r="F4059" s="51" t="str">
        <f t="shared" si="378"/>
        <v>26H5</v>
      </c>
      <c r="G4059" s="51">
        <f t="shared" si="379"/>
        <v>5</v>
      </c>
      <c r="H4059" s="51">
        <f t="shared" si="380"/>
        <v>26</v>
      </c>
      <c r="I4059" s="51" t="str">
        <f t="shared" si="381"/>
        <v>H</v>
      </c>
      <c r="J4059" s="51" t="str">
        <f t="shared" si="382"/>
        <v>MQ250</v>
      </c>
      <c r="K4059" s="76" t="str">
        <f t="shared" si="383"/>
        <v>PC526H5C</v>
      </c>
      <c r="L4059" s="281" t="e">
        <f>VLOOKUP(K4059,'Planilla de control'!#REF!,2,0)</f>
        <v>#REF!</v>
      </c>
      <c r="M4059" s="29" t="e">
        <f>IF(COUNTIF('Planilla de control'!#REF!,K4059)&gt;0,"SI","NO")</f>
        <v>#REF!</v>
      </c>
    </row>
    <row r="4060" spans="1:13" x14ac:dyDescent="0.3">
      <c r="A4060" s="3" t="s">
        <v>19</v>
      </c>
      <c r="B4060" s="3" t="s">
        <v>6600</v>
      </c>
      <c r="C4060" s="3"/>
      <c r="D4060" s="3"/>
      <c r="E4060" s="3" t="s">
        <v>81</v>
      </c>
      <c r="F4060" s="51" t="str">
        <f t="shared" si="378"/>
        <v>26H6</v>
      </c>
      <c r="G4060" s="51">
        <f t="shared" si="379"/>
        <v>6</v>
      </c>
      <c r="H4060" s="51">
        <f t="shared" si="380"/>
        <v>26</v>
      </c>
      <c r="I4060" s="51" t="str">
        <f t="shared" si="381"/>
        <v>H</v>
      </c>
      <c r="J4060" s="51" t="str">
        <f t="shared" si="382"/>
        <v>MQ250</v>
      </c>
      <c r="K4060" s="76" t="str">
        <f t="shared" si="383"/>
        <v>PC526H6A</v>
      </c>
      <c r="L4060" s="281" t="e">
        <f>VLOOKUP(K4060,'Planilla de control'!#REF!,2,0)</f>
        <v>#REF!</v>
      </c>
      <c r="M4060" s="29" t="e">
        <f>IF(COUNTIF('Planilla de control'!#REF!,K4060)&gt;0,"SI","NO")</f>
        <v>#REF!</v>
      </c>
    </row>
    <row r="4061" spans="1:13" x14ac:dyDescent="0.3">
      <c r="A4061" s="3" t="s">
        <v>19</v>
      </c>
      <c r="B4061" s="3" t="s">
        <v>6601</v>
      </c>
      <c r="C4061" s="3"/>
      <c r="D4061" s="3"/>
      <c r="E4061" s="3" t="s">
        <v>81</v>
      </c>
      <c r="F4061" s="51" t="str">
        <f t="shared" si="378"/>
        <v>26H6</v>
      </c>
      <c r="G4061" s="51">
        <f t="shared" si="379"/>
        <v>6</v>
      </c>
      <c r="H4061" s="51">
        <f t="shared" si="380"/>
        <v>26</v>
      </c>
      <c r="I4061" s="51" t="str">
        <f t="shared" si="381"/>
        <v>H</v>
      </c>
      <c r="J4061" s="51" t="str">
        <f t="shared" si="382"/>
        <v>MQ250</v>
      </c>
      <c r="K4061" s="76" t="str">
        <f t="shared" si="383"/>
        <v>PC526H6B</v>
      </c>
      <c r="L4061" s="281" t="e">
        <f>VLOOKUP(K4061,'Planilla de control'!#REF!,2,0)</f>
        <v>#REF!</v>
      </c>
      <c r="M4061" s="29" t="e">
        <f>IF(COUNTIF('Planilla de control'!#REF!,K4061)&gt;0,"SI","NO")</f>
        <v>#REF!</v>
      </c>
    </row>
    <row r="4062" spans="1:13" x14ac:dyDescent="0.3">
      <c r="A4062" s="3" t="s">
        <v>19</v>
      </c>
      <c r="B4062" s="3" t="s">
        <v>6602</v>
      </c>
      <c r="C4062" s="3"/>
      <c r="D4062" s="3"/>
      <c r="E4062" s="3"/>
      <c r="F4062" s="51" t="str">
        <f t="shared" si="378"/>
        <v>26I1</v>
      </c>
      <c r="G4062" s="51">
        <f t="shared" si="379"/>
        <v>1</v>
      </c>
      <c r="H4062" s="51">
        <f t="shared" si="380"/>
        <v>26</v>
      </c>
      <c r="I4062" s="51" t="str">
        <f t="shared" si="381"/>
        <v>I</v>
      </c>
      <c r="J4062" s="51" t="str">
        <f t="shared" si="382"/>
        <v>MQ250</v>
      </c>
      <c r="K4062" s="76" t="str">
        <f t="shared" si="383"/>
        <v>PC526I1A</v>
      </c>
      <c r="L4062" s="281" t="e">
        <f>VLOOKUP(K4062,'Planilla de control'!#REF!,2,0)</f>
        <v>#REF!</v>
      </c>
      <c r="M4062" s="29" t="e">
        <f>IF(COUNTIF('Planilla de control'!#REF!,K4062)&gt;0,"SI","NO")</f>
        <v>#REF!</v>
      </c>
    </row>
    <row r="4063" spans="1:13" x14ac:dyDescent="0.3">
      <c r="A4063" s="3" t="s">
        <v>19</v>
      </c>
      <c r="B4063" s="3" t="s">
        <v>6603</v>
      </c>
      <c r="C4063" s="3"/>
      <c r="D4063" s="3"/>
      <c r="E4063" s="3"/>
      <c r="F4063" s="51" t="str">
        <f t="shared" si="378"/>
        <v>26I1</v>
      </c>
      <c r="G4063" s="51">
        <f t="shared" si="379"/>
        <v>1</v>
      </c>
      <c r="H4063" s="51">
        <f t="shared" si="380"/>
        <v>26</v>
      </c>
      <c r="I4063" s="51" t="str">
        <f t="shared" si="381"/>
        <v>I</v>
      </c>
      <c r="J4063" s="51" t="str">
        <f t="shared" si="382"/>
        <v>MQ250</v>
      </c>
      <c r="K4063" s="76" t="str">
        <f t="shared" si="383"/>
        <v>PC526I1B</v>
      </c>
      <c r="L4063" s="281" t="e">
        <f>VLOOKUP(K4063,'Planilla de control'!#REF!,2,0)</f>
        <v>#REF!</v>
      </c>
      <c r="M4063" s="29" t="e">
        <f>IF(COUNTIF('Planilla de control'!#REF!,K4063)&gt;0,"SI","NO")</f>
        <v>#REF!</v>
      </c>
    </row>
    <row r="4064" spans="1:13" x14ac:dyDescent="0.3">
      <c r="A4064" s="3" t="s">
        <v>19</v>
      </c>
      <c r="B4064" s="3" t="s">
        <v>6604</v>
      </c>
      <c r="C4064" s="3"/>
      <c r="D4064" s="3"/>
      <c r="E4064" s="3"/>
      <c r="F4064" s="51" t="str">
        <f t="shared" si="378"/>
        <v>26I1</v>
      </c>
      <c r="G4064" s="51">
        <f t="shared" si="379"/>
        <v>1</v>
      </c>
      <c r="H4064" s="51">
        <f t="shared" si="380"/>
        <v>26</v>
      </c>
      <c r="I4064" s="51" t="str">
        <f t="shared" si="381"/>
        <v>I</v>
      </c>
      <c r="J4064" s="51" t="str">
        <f t="shared" si="382"/>
        <v>MQ250</v>
      </c>
      <c r="K4064" s="76" t="str">
        <f t="shared" si="383"/>
        <v>PC526I1C</v>
      </c>
      <c r="L4064" s="281" t="e">
        <f>VLOOKUP(K4064,'Planilla de control'!#REF!,2,0)</f>
        <v>#REF!</v>
      </c>
      <c r="M4064" s="29" t="e">
        <f>IF(COUNTIF('Planilla de control'!#REF!,K4064)&gt;0,"SI","NO")</f>
        <v>#REF!</v>
      </c>
    </row>
    <row r="4065" spans="1:13" x14ac:dyDescent="0.3">
      <c r="A4065" s="3" t="s">
        <v>19</v>
      </c>
      <c r="B4065" s="3" t="s">
        <v>6605</v>
      </c>
      <c r="C4065" s="3"/>
      <c r="D4065" s="3"/>
      <c r="E4065" s="3"/>
      <c r="F4065" s="51" t="str">
        <f t="shared" si="378"/>
        <v>26I1</v>
      </c>
      <c r="G4065" s="51">
        <f t="shared" si="379"/>
        <v>1</v>
      </c>
      <c r="H4065" s="51">
        <f t="shared" si="380"/>
        <v>26</v>
      </c>
      <c r="I4065" s="51" t="str">
        <f t="shared" si="381"/>
        <v>I</v>
      </c>
      <c r="J4065" s="51" t="str">
        <f t="shared" si="382"/>
        <v>MQ250</v>
      </c>
      <c r="K4065" s="76" t="str">
        <f t="shared" si="383"/>
        <v>PC526I1D</v>
      </c>
      <c r="L4065" s="281" t="e">
        <f>VLOOKUP(K4065,'Planilla de control'!#REF!,2,0)</f>
        <v>#REF!</v>
      </c>
      <c r="M4065" s="29" t="e">
        <f>IF(COUNTIF('Planilla de control'!#REF!,K4065)&gt;0,"SI","NO")</f>
        <v>#REF!</v>
      </c>
    </row>
    <row r="4066" spans="1:13" x14ac:dyDescent="0.3">
      <c r="A4066" s="3" t="s">
        <v>19</v>
      </c>
      <c r="B4066" s="3" t="s">
        <v>6606</v>
      </c>
      <c r="C4066" s="3"/>
      <c r="D4066" s="3"/>
      <c r="E4066" s="3"/>
      <c r="F4066" s="51" t="str">
        <f t="shared" si="378"/>
        <v>26I2</v>
      </c>
      <c r="G4066" s="51">
        <f t="shared" si="379"/>
        <v>2</v>
      </c>
      <c r="H4066" s="51">
        <f t="shared" si="380"/>
        <v>26</v>
      </c>
      <c r="I4066" s="51" t="str">
        <f t="shared" si="381"/>
        <v>I</v>
      </c>
      <c r="J4066" s="51" t="str">
        <f t="shared" si="382"/>
        <v>MQ250</v>
      </c>
      <c r="K4066" s="76" t="str">
        <f t="shared" si="383"/>
        <v>PC526I2A</v>
      </c>
      <c r="L4066" s="281" t="e">
        <f>VLOOKUP(K4066,'Planilla de control'!#REF!,2,0)</f>
        <v>#REF!</v>
      </c>
      <c r="M4066" s="29" t="e">
        <f>IF(COUNTIF('Planilla de control'!#REF!,K4066)&gt;0,"SI","NO")</f>
        <v>#REF!</v>
      </c>
    </row>
    <row r="4067" spans="1:13" x14ac:dyDescent="0.3">
      <c r="A4067" s="3" t="s">
        <v>19</v>
      </c>
      <c r="B4067" s="3" t="s">
        <v>6607</v>
      </c>
      <c r="C4067" s="3"/>
      <c r="D4067" s="3"/>
      <c r="E4067" s="3"/>
      <c r="F4067" s="51" t="str">
        <f t="shared" si="378"/>
        <v>26I2</v>
      </c>
      <c r="G4067" s="51">
        <f t="shared" si="379"/>
        <v>2</v>
      </c>
      <c r="H4067" s="51">
        <f t="shared" si="380"/>
        <v>26</v>
      </c>
      <c r="I4067" s="51" t="str">
        <f t="shared" si="381"/>
        <v>I</v>
      </c>
      <c r="J4067" s="51" t="str">
        <f t="shared" si="382"/>
        <v>MQ250</v>
      </c>
      <c r="K4067" s="76" t="str">
        <f t="shared" si="383"/>
        <v>PC526I2B</v>
      </c>
      <c r="L4067" s="281" t="e">
        <f>VLOOKUP(K4067,'Planilla de control'!#REF!,2,0)</f>
        <v>#REF!</v>
      </c>
      <c r="M4067" s="29" t="e">
        <f>IF(COUNTIF('Planilla de control'!#REF!,K4067)&gt;0,"SI","NO")</f>
        <v>#REF!</v>
      </c>
    </row>
    <row r="4068" spans="1:13" x14ac:dyDescent="0.3">
      <c r="A4068" s="3" t="s">
        <v>19</v>
      </c>
      <c r="B4068" s="3" t="s">
        <v>6608</v>
      </c>
      <c r="C4068" s="3"/>
      <c r="D4068" s="3"/>
      <c r="E4068" s="3"/>
      <c r="F4068" s="51" t="str">
        <f t="shared" si="378"/>
        <v>26I2</v>
      </c>
      <c r="G4068" s="51">
        <f t="shared" si="379"/>
        <v>2</v>
      </c>
      <c r="H4068" s="51">
        <f t="shared" si="380"/>
        <v>26</v>
      </c>
      <c r="I4068" s="51" t="str">
        <f t="shared" si="381"/>
        <v>I</v>
      </c>
      <c r="J4068" s="51" t="str">
        <f t="shared" si="382"/>
        <v>MQ250</v>
      </c>
      <c r="K4068" s="76" t="str">
        <f t="shared" si="383"/>
        <v>PC526I2C</v>
      </c>
      <c r="L4068" s="281" t="e">
        <f>VLOOKUP(K4068,'Planilla de control'!#REF!,2,0)</f>
        <v>#REF!</v>
      </c>
      <c r="M4068" s="29" t="e">
        <f>IF(COUNTIF('Planilla de control'!#REF!,K4068)&gt;0,"SI","NO")</f>
        <v>#REF!</v>
      </c>
    </row>
    <row r="4069" spans="1:13" x14ac:dyDescent="0.3">
      <c r="A4069" s="3" t="s">
        <v>19</v>
      </c>
      <c r="B4069" s="3" t="s">
        <v>6609</v>
      </c>
      <c r="C4069" s="3"/>
      <c r="D4069" s="3"/>
      <c r="E4069" s="3"/>
      <c r="F4069" s="51" t="str">
        <f t="shared" si="378"/>
        <v>26I2</v>
      </c>
      <c r="G4069" s="51">
        <f t="shared" si="379"/>
        <v>2</v>
      </c>
      <c r="H4069" s="51">
        <f t="shared" si="380"/>
        <v>26</v>
      </c>
      <c r="I4069" s="51" t="str">
        <f t="shared" si="381"/>
        <v>I</v>
      </c>
      <c r="J4069" s="51" t="str">
        <f t="shared" si="382"/>
        <v>MQ250</v>
      </c>
      <c r="K4069" s="76" t="str">
        <f t="shared" si="383"/>
        <v>PC526I2D</v>
      </c>
      <c r="L4069" s="281" t="e">
        <f>VLOOKUP(K4069,'Planilla de control'!#REF!,2,0)</f>
        <v>#REF!</v>
      </c>
      <c r="M4069" s="29" t="e">
        <f>IF(COUNTIF('Planilla de control'!#REF!,K4069)&gt;0,"SI","NO")</f>
        <v>#REF!</v>
      </c>
    </row>
    <row r="4070" spans="1:13" x14ac:dyDescent="0.3">
      <c r="A4070" s="3" t="s">
        <v>19</v>
      </c>
      <c r="B4070" s="3" t="s">
        <v>6610</v>
      </c>
      <c r="C4070" s="3"/>
      <c r="D4070" s="3"/>
      <c r="E4070" s="3"/>
      <c r="F4070" s="51" t="str">
        <f t="shared" si="378"/>
        <v>26I3</v>
      </c>
      <c r="G4070" s="51">
        <f t="shared" si="379"/>
        <v>3</v>
      </c>
      <c r="H4070" s="51">
        <f t="shared" si="380"/>
        <v>26</v>
      </c>
      <c r="I4070" s="51" t="str">
        <f t="shared" si="381"/>
        <v>I</v>
      </c>
      <c r="J4070" s="51" t="str">
        <f t="shared" si="382"/>
        <v>MQ250</v>
      </c>
      <c r="K4070" s="76" t="str">
        <f t="shared" si="383"/>
        <v>PC526I3A</v>
      </c>
      <c r="L4070" s="281" t="e">
        <f>VLOOKUP(K4070,'Planilla de control'!#REF!,2,0)</f>
        <v>#REF!</v>
      </c>
      <c r="M4070" s="29" t="e">
        <f>IF(COUNTIF('Planilla de control'!#REF!,K4070)&gt;0,"SI","NO")</f>
        <v>#REF!</v>
      </c>
    </row>
    <row r="4071" spans="1:13" x14ac:dyDescent="0.3">
      <c r="A4071" s="3" t="s">
        <v>19</v>
      </c>
      <c r="B4071" s="3" t="s">
        <v>6611</v>
      </c>
      <c r="C4071" s="3"/>
      <c r="D4071" s="3"/>
      <c r="E4071" s="3"/>
      <c r="F4071" s="51" t="str">
        <f t="shared" si="378"/>
        <v>26I3</v>
      </c>
      <c r="G4071" s="51">
        <f t="shared" si="379"/>
        <v>3</v>
      </c>
      <c r="H4071" s="51">
        <f t="shared" si="380"/>
        <v>26</v>
      </c>
      <c r="I4071" s="51" t="str">
        <f t="shared" si="381"/>
        <v>I</v>
      </c>
      <c r="J4071" s="51" t="str">
        <f t="shared" si="382"/>
        <v>MQ250</v>
      </c>
      <c r="K4071" s="76" t="str">
        <f t="shared" si="383"/>
        <v>PC526I3B</v>
      </c>
      <c r="L4071" s="281" t="e">
        <f>VLOOKUP(K4071,'Planilla de control'!#REF!,2,0)</f>
        <v>#REF!</v>
      </c>
      <c r="M4071" s="29" t="e">
        <f>IF(COUNTIF('Planilla de control'!#REF!,K4071)&gt;0,"SI","NO")</f>
        <v>#REF!</v>
      </c>
    </row>
    <row r="4072" spans="1:13" x14ac:dyDescent="0.3">
      <c r="A4072" s="3" t="s">
        <v>19</v>
      </c>
      <c r="B4072" s="3" t="s">
        <v>6612</v>
      </c>
      <c r="C4072" s="3"/>
      <c r="D4072" s="3"/>
      <c r="E4072" s="3"/>
      <c r="F4072" s="51" t="str">
        <f t="shared" si="378"/>
        <v>26I3</v>
      </c>
      <c r="G4072" s="51">
        <f t="shared" si="379"/>
        <v>3</v>
      </c>
      <c r="H4072" s="51">
        <f t="shared" si="380"/>
        <v>26</v>
      </c>
      <c r="I4072" s="51" t="str">
        <f t="shared" si="381"/>
        <v>I</v>
      </c>
      <c r="J4072" s="51" t="str">
        <f t="shared" si="382"/>
        <v>MQ250</v>
      </c>
      <c r="K4072" s="76" t="str">
        <f t="shared" si="383"/>
        <v>PC526I3C</v>
      </c>
      <c r="L4072" s="281" t="e">
        <f>VLOOKUP(K4072,'Planilla de control'!#REF!,2,0)</f>
        <v>#REF!</v>
      </c>
      <c r="M4072" s="29" t="e">
        <f>IF(COUNTIF('Planilla de control'!#REF!,K4072)&gt;0,"SI","NO")</f>
        <v>#REF!</v>
      </c>
    </row>
    <row r="4073" spans="1:13" x14ac:dyDescent="0.3">
      <c r="A4073" s="3" t="s">
        <v>19</v>
      </c>
      <c r="B4073" s="3" t="s">
        <v>6613</v>
      </c>
      <c r="C4073" s="3"/>
      <c r="D4073" s="3"/>
      <c r="E4073" s="3"/>
      <c r="F4073" s="51" t="str">
        <f t="shared" si="378"/>
        <v>26I4</v>
      </c>
      <c r="G4073" s="51">
        <f t="shared" si="379"/>
        <v>4</v>
      </c>
      <c r="H4073" s="51">
        <f t="shared" si="380"/>
        <v>26</v>
      </c>
      <c r="I4073" s="51" t="str">
        <f t="shared" si="381"/>
        <v>I</v>
      </c>
      <c r="J4073" s="51" t="str">
        <f t="shared" si="382"/>
        <v>MQ250</v>
      </c>
      <c r="K4073" s="76" t="str">
        <f t="shared" si="383"/>
        <v>PC526I4A</v>
      </c>
      <c r="L4073" s="281" t="e">
        <f>VLOOKUP(K4073,'Planilla de control'!#REF!,2,0)</f>
        <v>#REF!</v>
      </c>
      <c r="M4073" s="29" t="e">
        <f>IF(COUNTIF('Planilla de control'!#REF!,K4073)&gt;0,"SI","NO")</f>
        <v>#REF!</v>
      </c>
    </row>
    <row r="4074" spans="1:13" x14ac:dyDescent="0.3">
      <c r="A4074" s="3" t="s">
        <v>19</v>
      </c>
      <c r="B4074" s="3" t="s">
        <v>6614</v>
      </c>
      <c r="C4074" s="3"/>
      <c r="D4074" s="3"/>
      <c r="E4074" s="3"/>
      <c r="F4074" s="51" t="str">
        <f t="shared" si="378"/>
        <v>26I4</v>
      </c>
      <c r="G4074" s="51">
        <f t="shared" si="379"/>
        <v>4</v>
      </c>
      <c r="H4074" s="51">
        <f t="shared" si="380"/>
        <v>26</v>
      </c>
      <c r="I4074" s="51" t="str">
        <f t="shared" si="381"/>
        <v>I</v>
      </c>
      <c r="J4074" s="51" t="str">
        <f t="shared" si="382"/>
        <v>MQ250</v>
      </c>
      <c r="K4074" s="76" t="str">
        <f t="shared" si="383"/>
        <v>PC526I4B</v>
      </c>
      <c r="L4074" s="281" t="e">
        <f>VLOOKUP(K4074,'Planilla de control'!#REF!,2,0)</f>
        <v>#REF!</v>
      </c>
      <c r="M4074" s="29" t="e">
        <f>IF(COUNTIF('Planilla de control'!#REF!,K4074)&gt;0,"SI","NO")</f>
        <v>#REF!</v>
      </c>
    </row>
    <row r="4075" spans="1:13" x14ac:dyDescent="0.3">
      <c r="A4075" s="3" t="s">
        <v>19</v>
      </c>
      <c r="B4075" s="3" t="s">
        <v>6615</v>
      </c>
      <c r="C4075" s="3"/>
      <c r="D4075" s="3"/>
      <c r="E4075" s="3"/>
      <c r="F4075" s="51" t="str">
        <f t="shared" si="378"/>
        <v>26I4</v>
      </c>
      <c r="G4075" s="51">
        <f t="shared" si="379"/>
        <v>4</v>
      </c>
      <c r="H4075" s="51">
        <f t="shared" si="380"/>
        <v>26</v>
      </c>
      <c r="I4075" s="51" t="str">
        <f t="shared" si="381"/>
        <v>I</v>
      </c>
      <c r="J4075" s="51" t="str">
        <f t="shared" si="382"/>
        <v>MQ250</v>
      </c>
      <c r="K4075" s="76" t="str">
        <f t="shared" si="383"/>
        <v>PC526I4C</v>
      </c>
      <c r="L4075" s="281" t="e">
        <f>VLOOKUP(K4075,'Planilla de control'!#REF!,2,0)</f>
        <v>#REF!</v>
      </c>
      <c r="M4075" s="29" t="e">
        <f>IF(COUNTIF('Planilla de control'!#REF!,K4075)&gt;0,"SI","NO")</f>
        <v>#REF!</v>
      </c>
    </row>
    <row r="4076" spans="1:13" x14ac:dyDescent="0.3">
      <c r="A4076" s="3" t="s">
        <v>19</v>
      </c>
      <c r="B4076" s="3" t="s">
        <v>6616</v>
      </c>
      <c r="C4076" s="3"/>
      <c r="D4076" s="3"/>
      <c r="E4076" s="3"/>
      <c r="F4076" s="51" t="str">
        <f t="shared" si="378"/>
        <v>26I5</v>
      </c>
      <c r="G4076" s="51">
        <f t="shared" si="379"/>
        <v>5</v>
      </c>
      <c r="H4076" s="51">
        <f t="shared" si="380"/>
        <v>26</v>
      </c>
      <c r="I4076" s="51" t="str">
        <f t="shared" si="381"/>
        <v>I</v>
      </c>
      <c r="J4076" s="51" t="str">
        <f t="shared" si="382"/>
        <v>MQ250</v>
      </c>
      <c r="K4076" s="76" t="str">
        <f t="shared" si="383"/>
        <v>PC526I5A</v>
      </c>
      <c r="L4076" s="281" t="e">
        <f>VLOOKUP(K4076,'Planilla de control'!#REF!,2,0)</f>
        <v>#REF!</v>
      </c>
      <c r="M4076" s="29" t="e">
        <f>IF(COUNTIF('Planilla de control'!#REF!,K4076)&gt;0,"SI","NO")</f>
        <v>#REF!</v>
      </c>
    </row>
    <row r="4077" spans="1:13" x14ac:dyDescent="0.3">
      <c r="A4077" s="3" t="s">
        <v>19</v>
      </c>
      <c r="B4077" s="3" t="s">
        <v>6617</v>
      </c>
      <c r="C4077" s="3"/>
      <c r="D4077" s="3"/>
      <c r="E4077" s="3"/>
      <c r="F4077" s="51" t="str">
        <f t="shared" si="378"/>
        <v>26I5</v>
      </c>
      <c r="G4077" s="51">
        <f t="shared" si="379"/>
        <v>5</v>
      </c>
      <c r="H4077" s="51">
        <f t="shared" si="380"/>
        <v>26</v>
      </c>
      <c r="I4077" s="51" t="str">
        <f t="shared" si="381"/>
        <v>I</v>
      </c>
      <c r="J4077" s="51" t="str">
        <f t="shared" si="382"/>
        <v>MQ250</v>
      </c>
      <c r="K4077" s="76" t="str">
        <f t="shared" si="383"/>
        <v>PC526I5B</v>
      </c>
      <c r="L4077" s="281" t="e">
        <f>VLOOKUP(K4077,'Planilla de control'!#REF!,2,0)</f>
        <v>#REF!</v>
      </c>
      <c r="M4077" s="29" t="e">
        <f>IF(COUNTIF('Planilla de control'!#REF!,K4077)&gt;0,"SI","NO")</f>
        <v>#REF!</v>
      </c>
    </row>
    <row r="4078" spans="1:13" x14ac:dyDescent="0.3">
      <c r="A4078" s="3" t="s">
        <v>19</v>
      </c>
      <c r="B4078" s="3" t="s">
        <v>6618</v>
      </c>
      <c r="C4078" s="3"/>
      <c r="D4078" s="3"/>
      <c r="E4078" s="3"/>
      <c r="F4078" s="51" t="str">
        <f t="shared" si="378"/>
        <v>26I5</v>
      </c>
      <c r="G4078" s="51">
        <f t="shared" si="379"/>
        <v>5</v>
      </c>
      <c r="H4078" s="51">
        <f t="shared" si="380"/>
        <v>26</v>
      </c>
      <c r="I4078" s="51" t="str">
        <f t="shared" si="381"/>
        <v>I</v>
      </c>
      <c r="J4078" s="51" t="str">
        <f t="shared" si="382"/>
        <v>MQ250</v>
      </c>
      <c r="K4078" s="76" t="str">
        <f t="shared" si="383"/>
        <v>PC526I5C</v>
      </c>
      <c r="L4078" s="281" t="e">
        <f>VLOOKUP(K4078,'Planilla de control'!#REF!,2,0)</f>
        <v>#REF!</v>
      </c>
      <c r="M4078" s="29" t="e">
        <f>IF(COUNTIF('Planilla de control'!#REF!,K4078)&gt;0,"SI","NO")</f>
        <v>#REF!</v>
      </c>
    </row>
    <row r="4079" spans="1:13" x14ac:dyDescent="0.3">
      <c r="A4079" s="3" t="s">
        <v>19</v>
      </c>
      <c r="B4079" s="3" t="s">
        <v>6619</v>
      </c>
      <c r="C4079" s="3"/>
      <c r="D4079" s="3"/>
      <c r="E4079" s="3"/>
      <c r="F4079" s="51" t="str">
        <f t="shared" si="378"/>
        <v>26I6</v>
      </c>
      <c r="G4079" s="51">
        <f t="shared" si="379"/>
        <v>6</v>
      </c>
      <c r="H4079" s="51">
        <f t="shared" si="380"/>
        <v>26</v>
      </c>
      <c r="I4079" s="51" t="str">
        <f t="shared" si="381"/>
        <v>I</v>
      </c>
      <c r="J4079" s="51" t="str">
        <f t="shared" si="382"/>
        <v>MQ250</v>
      </c>
      <c r="K4079" s="76" t="str">
        <f t="shared" si="383"/>
        <v>PC526I6A</v>
      </c>
      <c r="L4079" s="281" t="e">
        <f>VLOOKUP(K4079,'Planilla de control'!#REF!,2,0)</f>
        <v>#REF!</v>
      </c>
      <c r="M4079" s="29" t="e">
        <f>IF(COUNTIF('Planilla de control'!#REF!,K4079)&gt;0,"SI","NO")</f>
        <v>#REF!</v>
      </c>
    </row>
    <row r="4080" spans="1:13" x14ac:dyDescent="0.3">
      <c r="A4080" s="3" t="s">
        <v>19</v>
      </c>
      <c r="B4080" s="3" t="s">
        <v>6620</v>
      </c>
      <c r="C4080" s="3"/>
      <c r="D4080" s="3"/>
      <c r="E4080" s="3"/>
      <c r="F4080" s="51" t="str">
        <f t="shared" si="378"/>
        <v>26I6</v>
      </c>
      <c r="G4080" s="51">
        <f t="shared" si="379"/>
        <v>6</v>
      </c>
      <c r="H4080" s="51">
        <f t="shared" si="380"/>
        <v>26</v>
      </c>
      <c r="I4080" s="51" t="str">
        <f t="shared" si="381"/>
        <v>I</v>
      </c>
      <c r="J4080" s="51" t="str">
        <f t="shared" si="382"/>
        <v>MQ250</v>
      </c>
      <c r="K4080" s="76" t="str">
        <f t="shared" si="383"/>
        <v>PC526I6B</v>
      </c>
      <c r="L4080" s="281" t="e">
        <f>VLOOKUP(K4080,'Planilla de control'!#REF!,2,0)</f>
        <v>#REF!</v>
      </c>
      <c r="M4080" s="29" t="e">
        <f>IF(COUNTIF('Planilla de control'!#REF!,K4080)&gt;0,"SI","NO")</f>
        <v>#REF!</v>
      </c>
    </row>
    <row r="4081" spans="1:13" x14ac:dyDescent="0.3">
      <c r="A4081" s="3" t="s">
        <v>19</v>
      </c>
      <c r="B4081" s="3" t="s">
        <v>3032</v>
      </c>
      <c r="C4081" s="3"/>
      <c r="D4081" s="3"/>
      <c r="E4081" s="3"/>
      <c r="F4081" s="51" t="str">
        <f t="shared" si="378"/>
        <v>26J1</v>
      </c>
      <c r="G4081" s="51">
        <f t="shared" si="379"/>
        <v>1</v>
      </c>
      <c r="H4081" s="51">
        <f t="shared" si="380"/>
        <v>26</v>
      </c>
      <c r="I4081" s="51" t="str">
        <f t="shared" si="381"/>
        <v>J</v>
      </c>
      <c r="J4081" s="51" t="str">
        <f t="shared" si="382"/>
        <v>MQ250</v>
      </c>
      <c r="K4081" s="76" t="str">
        <f t="shared" si="383"/>
        <v>PC526J1A</v>
      </c>
      <c r="L4081" s="281" t="e">
        <f>VLOOKUP(K4081,'Planilla de control'!#REF!,2,0)</f>
        <v>#REF!</v>
      </c>
      <c r="M4081" s="29" t="e">
        <f>IF(COUNTIF('Planilla de control'!#REF!,K4081)&gt;0,"SI","NO")</f>
        <v>#REF!</v>
      </c>
    </row>
    <row r="4082" spans="1:13" x14ac:dyDescent="0.3">
      <c r="A4082" s="3" t="s">
        <v>19</v>
      </c>
      <c r="B4082" s="3" t="s">
        <v>3033</v>
      </c>
      <c r="C4082" s="3"/>
      <c r="D4082" s="3"/>
      <c r="E4082" s="3"/>
      <c r="F4082" s="51" t="str">
        <f t="shared" si="378"/>
        <v>26J1</v>
      </c>
      <c r="G4082" s="51">
        <f t="shared" si="379"/>
        <v>1</v>
      </c>
      <c r="H4082" s="51">
        <f t="shared" si="380"/>
        <v>26</v>
      </c>
      <c r="I4082" s="51" t="str">
        <f t="shared" si="381"/>
        <v>J</v>
      </c>
      <c r="J4082" s="51" t="str">
        <f t="shared" si="382"/>
        <v>MQ250</v>
      </c>
      <c r="K4082" s="76" t="str">
        <f t="shared" si="383"/>
        <v>PC526J1B</v>
      </c>
      <c r="L4082" s="281" t="e">
        <f>VLOOKUP(K4082,'Planilla de control'!#REF!,2,0)</f>
        <v>#REF!</v>
      </c>
      <c r="M4082" s="29" t="e">
        <f>IF(COUNTIF('Planilla de control'!#REF!,K4082)&gt;0,"SI","NO")</f>
        <v>#REF!</v>
      </c>
    </row>
    <row r="4083" spans="1:13" x14ac:dyDescent="0.3">
      <c r="A4083" s="3" t="s">
        <v>19</v>
      </c>
      <c r="B4083" s="3" t="s">
        <v>3034</v>
      </c>
      <c r="C4083" s="3"/>
      <c r="D4083" s="3"/>
      <c r="E4083" s="3"/>
      <c r="F4083" s="51" t="str">
        <f t="shared" si="378"/>
        <v>26J1</v>
      </c>
      <c r="G4083" s="51">
        <f t="shared" si="379"/>
        <v>1</v>
      </c>
      <c r="H4083" s="51">
        <f t="shared" si="380"/>
        <v>26</v>
      </c>
      <c r="I4083" s="51" t="str">
        <f t="shared" si="381"/>
        <v>J</v>
      </c>
      <c r="J4083" s="51" t="str">
        <f t="shared" si="382"/>
        <v>MQ250</v>
      </c>
      <c r="K4083" s="76" t="str">
        <f t="shared" si="383"/>
        <v>PC526J1C</v>
      </c>
      <c r="L4083" s="281" t="e">
        <f>VLOOKUP(K4083,'Planilla de control'!#REF!,2,0)</f>
        <v>#REF!</v>
      </c>
      <c r="M4083" s="29" t="e">
        <f>IF(COUNTIF('Planilla de control'!#REF!,K4083)&gt;0,"SI","NO")</f>
        <v>#REF!</v>
      </c>
    </row>
    <row r="4084" spans="1:13" x14ac:dyDescent="0.3">
      <c r="A4084" s="3" t="s">
        <v>19</v>
      </c>
      <c r="B4084" s="3" t="s">
        <v>3035</v>
      </c>
      <c r="C4084" s="3"/>
      <c r="D4084" s="3"/>
      <c r="E4084" s="3"/>
      <c r="F4084" s="51" t="str">
        <f t="shared" si="378"/>
        <v>26J1</v>
      </c>
      <c r="G4084" s="51">
        <f t="shared" si="379"/>
        <v>1</v>
      </c>
      <c r="H4084" s="51">
        <f t="shared" si="380"/>
        <v>26</v>
      </c>
      <c r="I4084" s="51" t="str">
        <f t="shared" si="381"/>
        <v>J</v>
      </c>
      <c r="J4084" s="51" t="str">
        <f t="shared" si="382"/>
        <v>MQ250</v>
      </c>
      <c r="K4084" s="76" t="str">
        <f t="shared" si="383"/>
        <v>PC526J1D</v>
      </c>
      <c r="L4084" s="281" t="e">
        <f>VLOOKUP(K4084,'Planilla de control'!#REF!,2,0)</f>
        <v>#REF!</v>
      </c>
      <c r="M4084" s="29" t="e">
        <f>IF(COUNTIF('Planilla de control'!#REF!,K4084)&gt;0,"SI","NO")</f>
        <v>#REF!</v>
      </c>
    </row>
    <row r="4085" spans="1:13" x14ac:dyDescent="0.3">
      <c r="A4085" s="3" t="s">
        <v>19</v>
      </c>
      <c r="B4085" s="3" t="s">
        <v>3036</v>
      </c>
      <c r="C4085" s="3"/>
      <c r="D4085" s="3"/>
      <c r="E4085" s="3"/>
      <c r="F4085" s="51" t="str">
        <f t="shared" si="378"/>
        <v>26J2</v>
      </c>
      <c r="G4085" s="51">
        <f t="shared" si="379"/>
        <v>2</v>
      </c>
      <c r="H4085" s="51">
        <f t="shared" si="380"/>
        <v>26</v>
      </c>
      <c r="I4085" s="51" t="str">
        <f t="shared" si="381"/>
        <v>J</v>
      </c>
      <c r="J4085" s="51" t="str">
        <f t="shared" si="382"/>
        <v>MQ250</v>
      </c>
      <c r="K4085" s="76" t="str">
        <f t="shared" si="383"/>
        <v>PC526J2A</v>
      </c>
      <c r="L4085" s="281" t="e">
        <f>VLOOKUP(K4085,'Planilla de control'!#REF!,2,0)</f>
        <v>#REF!</v>
      </c>
      <c r="M4085" s="29" t="e">
        <f>IF(COUNTIF('Planilla de control'!#REF!,K4085)&gt;0,"SI","NO")</f>
        <v>#REF!</v>
      </c>
    </row>
    <row r="4086" spans="1:13" x14ac:dyDescent="0.3">
      <c r="A4086" s="3" t="s">
        <v>19</v>
      </c>
      <c r="B4086" s="3" t="s">
        <v>3037</v>
      </c>
      <c r="C4086" s="3"/>
      <c r="D4086" s="3"/>
      <c r="E4086" s="3"/>
      <c r="F4086" s="51" t="str">
        <f t="shared" si="378"/>
        <v>26J2</v>
      </c>
      <c r="G4086" s="51">
        <f t="shared" si="379"/>
        <v>2</v>
      </c>
      <c r="H4086" s="51">
        <f t="shared" si="380"/>
        <v>26</v>
      </c>
      <c r="I4086" s="51" t="str">
        <f t="shared" si="381"/>
        <v>J</v>
      </c>
      <c r="J4086" s="51" t="str">
        <f t="shared" si="382"/>
        <v>MQ250</v>
      </c>
      <c r="K4086" s="76" t="str">
        <f t="shared" si="383"/>
        <v>PC526J2B</v>
      </c>
      <c r="L4086" s="281" t="e">
        <f>VLOOKUP(K4086,'Planilla de control'!#REF!,2,0)</f>
        <v>#REF!</v>
      </c>
      <c r="M4086" s="29" t="e">
        <f>IF(COUNTIF('Planilla de control'!#REF!,K4086)&gt;0,"SI","NO")</f>
        <v>#REF!</v>
      </c>
    </row>
    <row r="4087" spans="1:13" x14ac:dyDescent="0.3">
      <c r="A4087" s="3" t="s">
        <v>19</v>
      </c>
      <c r="B4087" s="3" t="s">
        <v>3038</v>
      </c>
      <c r="C4087" s="3"/>
      <c r="D4087" s="3"/>
      <c r="E4087" s="3"/>
      <c r="F4087" s="51" t="str">
        <f t="shared" si="378"/>
        <v>26J2</v>
      </c>
      <c r="G4087" s="51">
        <f t="shared" si="379"/>
        <v>2</v>
      </c>
      <c r="H4087" s="51">
        <f t="shared" si="380"/>
        <v>26</v>
      </c>
      <c r="I4087" s="51" t="str">
        <f t="shared" si="381"/>
        <v>J</v>
      </c>
      <c r="J4087" s="51" t="str">
        <f t="shared" si="382"/>
        <v>MQ250</v>
      </c>
      <c r="K4087" s="76" t="str">
        <f t="shared" si="383"/>
        <v>PC526J2C</v>
      </c>
      <c r="L4087" s="281" t="e">
        <f>VLOOKUP(K4087,'Planilla de control'!#REF!,2,0)</f>
        <v>#REF!</v>
      </c>
      <c r="M4087" s="29" t="e">
        <f>IF(COUNTIF('Planilla de control'!#REF!,K4087)&gt;0,"SI","NO")</f>
        <v>#REF!</v>
      </c>
    </row>
    <row r="4088" spans="1:13" x14ac:dyDescent="0.3">
      <c r="A4088" s="3" t="s">
        <v>19</v>
      </c>
      <c r="B4088" s="3" t="s">
        <v>3039</v>
      </c>
      <c r="C4088" s="3"/>
      <c r="D4088" s="3"/>
      <c r="E4088" s="3"/>
      <c r="F4088" s="51" t="str">
        <f t="shared" si="378"/>
        <v>26J2</v>
      </c>
      <c r="G4088" s="51">
        <f t="shared" si="379"/>
        <v>2</v>
      </c>
      <c r="H4088" s="51">
        <f t="shared" si="380"/>
        <v>26</v>
      </c>
      <c r="I4088" s="51" t="str">
        <f t="shared" si="381"/>
        <v>J</v>
      </c>
      <c r="J4088" s="51" t="str">
        <f t="shared" si="382"/>
        <v>MQ250</v>
      </c>
      <c r="K4088" s="76" t="str">
        <f t="shared" si="383"/>
        <v>PC526J2D</v>
      </c>
      <c r="L4088" s="281" t="e">
        <f>VLOOKUP(K4088,'Planilla de control'!#REF!,2,0)</f>
        <v>#REF!</v>
      </c>
      <c r="M4088" s="29" t="e">
        <f>IF(COUNTIF('Planilla de control'!#REF!,K4088)&gt;0,"SI","NO")</f>
        <v>#REF!</v>
      </c>
    </row>
    <row r="4089" spans="1:13" x14ac:dyDescent="0.3">
      <c r="A4089" s="3" t="s">
        <v>19</v>
      </c>
      <c r="B4089" s="3" t="s">
        <v>3040</v>
      </c>
      <c r="C4089" s="3"/>
      <c r="D4089" s="3"/>
      <c r="E4089" s="3"/>
      <c r="F4089" s="51" t="str">
        <f t="shared" si="378"/>
        <v>26J3</v>
      </c>
      <c r="G4089" s="51">
        <f t="shared" si="379"/>
        <v>3</v>
      </c>
      <c r="H4089" s="51">
        <f t="shared" si="380"/>
        <v>26</v>
      </c>
      <c r="I4089" s="51" t="str">
        <f t="shared" si="381"/>
        <v>J</v>
      </c>
      <c r="J4089" s="51" t="str">
        <f t="shared" si="382"/>
        <v>MQ250</v>
      </c>
      <c r="K4089" s="76" t="str">
        <f t="shared" si="383"/>
        <v>PC526J3A</v>
      </c>
      <c r="L4089" s="281" t="e">
        <f>VLOOKUP(K4089,'Planilla de control'!#REF!,2,0)</f>
        <v>#REF!</v>
      </c>
      <c r="M4089" s="29" t="e">
        <f>IF(COUNTIF('Planilla de control'!#REF!,K4089)&gt;0,"SI","NO")</f>
        <v>#REF!</v>
      </c>
    </row>
    <row r="4090" spans="1:13" x14ac:dyDescent="0.3">
      <c r="A4090" s="3" t="s">
        <v>19</v>
      </c>
      <c r="B4090" s="3" t="s">
        <v>3041</v>
      </c>
      <c r="C4090" s="3"/>
      <c r="D4090" s="3"/>
      <c r="E4090" s="3"/>
      <c r="F4090" s="51" t="str">
        <f t="shared" si="378"/>
        <v>26J3</v>
      </c>
      <c r="G4090" s="51">
        <f t="shared" si="379"/>
        <v>3</v>
      </c>
      <c r="H4090" s="51">
        <f t="shared" si="380"/>
        <v>26</v>
      </c>
      <c r="I4090" s="51" t="str">
        <f t="shared" si="381"/>
        <v>J</v>
      </c>
      <c r="J4090" s="51" t="str">
        <f t="shared" si="382"/>
        <v>MQ250</v>
      </c>
      <c r="K4090" s="76" t="str">
        <f t="shared" si="383"/>
        <v>PC526J3B</v>
      </c>
      <c r="L4090" s="281" t="e">
        <f>VLOOKUP(K4090,'Planilla de control'!#REF!,2,0)</f>
        <v>#REF!</v>
      </c>
      <c r="M4090" s="29" t="e">
        <f>IF(COUNTIF('Planilla de control'!#REF!,K4090)&gt;0,"SI","NO")</f>
        <v>#REF!</v>
      </c>
    </row>
    <row r="4091" spans="1:13" x14ac:dyDescent="0.3">
      <c r="A4091" s="3" t="s">
        <v>19</v>
      </c>
      <c r="B4091" s="3" t="s">
        <v>3042</v>
      </c>
      <c r="C4091" s="3"/>
      <c r="D4091" s="3"/>
      <c r="E4091" s="3"/>
      <c r="F4091" s="51" t="str">
        <f t="shared" si="378"/>
        <v>26J3</v>
      </c>
      <c r="G4091" s="51">
        <f t="shared" si="379"/>
        <v>3</v>
      </c>
      <c r="H4091" s="51">
        <f t="shared" si="380"/>
        <v>26</v>
      </c>
      <c r="I4091" s="51" t="str">
        <f t="shared" si="381"/>
        <v>J</v>
      </c>
      <c r="J4091" s="51" t="str">
        <f t="shared" si="382"/>
        <v>MQ250</v>
      </c>
      <c r="K4091" s="76" t="str">
        <f t="shared" si="383"/>
        <v>PC526J3C</v>
      </c>
      <c r="L4091" s="281" t="e">
        <f>VLOOKUP(K4091,'Planilla de control'!#REF!,2,0)</f>
        <v>#REF!</v>
      </c>
      <c r="M4091" s="29" t="e">
        <f>IF(COUNTIF('Planilla de control'!#REF!,K4091)&gt;0,"SI","NO")</f>
        <v>#REF!</v>
      </c>
    </row>
    <row r="4092" spans="1:13" x14ac:dyDescent="0.3">
      <c r="A4092" s="3" t="s">
        <v>19</v>
      </c>
      <c r="B4092" s="3" t="s">
        <v>6621</v>
      </c>
      <c r="C4092" s="3"/>
      <c r="D4092" s="3"/>
      <c r="E4092" s="3"/>
      <c r="F4092" s="51" t="str">
        <f t="shared" si="378"/>
        <v>26J4</v>
      </c>
      <c r="G4092" s="51">
        <f t="shared" si="379"/>
        <v>4</v>
      </c>
      <c r="H4092" s="51">
        <f t="shared" si="380"/>
        <v>26</v>
      </c>
      <c r="I4092" s="51" t="str">
        <f t="shared" si="381"/>
        <v>J</v>
      </c>
      <c r="J4092" s="51" t="str">
        <f t="shared" si="382"/>
        <v>MQ250</v>
      </c>
      <c r="K4092" s="76" t="str">
        <f t="shared" si="383"/>
        <v>PC526J4A</v>
      </c>
      <c r="L4092" s="281" t="e">
        <f>VLOOKUP(K4092,'Planilla de control'!#REF!,2,0)</f>
        <v>#REF!</v>
      </c>
      <c r="M4092" s="29" t="e">
        <f>IF(COUNTIF('Planilla de control'!#REF!,K4092)&gt;0,"SI","NO")</f>
        <v>#REF!</v>
      </c>
    </row>
    <row r="4093" spans="1:13" x14ac:dyDescent="0.3">
      <c r="A4093" s="3" t="s">
        <v>19</v>
      </c>
      <c r="B4093" s="3" t="s">
        <v>6622</v>
      </c>
      <c r="C4093" s="3"/>
      <c r="D4093" s="3"/>
      <c r="E4093" s="3"/>
      <c r="F4093" s="51" t="str">
        <f t="shared" si="378"/>
        <v>26J4</v>
      </c>
      <c r="G4093" s="51">
        <f t="shared" si="379"/>
        <v>4</v>
      </c>
      <c r="H4093" s="51">
        <f t="shared" si="380"/>
        <v>26</v>
      </c>
      <c r="I4093" s="51" t="str">
        <f t="shared" si="381"/>
        <v>J</v>
      </c>
      <c r="J4093" s="51" t="str">
        <f t="shared" si="382"/>
        <v>MQ250</v>
      </c>
      <c r="K4093" s="76" t="str">
        <f t="shared" si="383"/>
        <v>PC526J4B</v>
      </c>
      <c r="L4093" s="281" t="e">
        <f>VLOOKUP(K4093,'Planilla de control'!#REF!,2,0)</f>
        <v>#REF!</v>
      </c>
      <c r="M4093" s="29" t="e">
        <f>IF(COUNTIF('Planilla de control'!#REF!,K4093)&gt;0,"SI","NO")</f>
        <v>#REF!</v>
      </c>
    </row>
    <row r="4094" spans="1:13" x14ac:dyDescent="0.3">
      <c r="A4094" s="3" t="s">
        <v>19</v>
      </c>
      <c r="B4094" s="3" t="s">
        <v>6623</v>
      </c>
      <c r="C4094" s="3"/>
      <c r="D4094" s="3"/>
      <c r="E4094" s="3"/>
      <c r="F4094" s="51" t="str">
        <f t="shared" si="378"/>
        <v>26J4</v>
      </c>
      <c r="G4094" s="51">
        <f t="shared" si="379"/>
        <v>4</v>
      </c>
      <c r="H4094" s="51">
        <f t="shared" si="380"/>
        <v>26</v>
      </c>
      <c r="I4094" s="51" t="str">
        <f t="shared" si="381"/>
        <v>J</v>
      </c>
      <c r="J4094" s="51" t="str">
        <f t="shared" si="382"/>
        <v>MQ250</v>
      </c>
      <c r="K4094" s="76" t="str">
        <f t="shared" si="383"/>
        <v>PC526J4C</v>
      </c>
      <c r="L4094" s="281" t="e">
        <f>VLOOKUP(K4094,'Planilla de control'!#REF!,2,0)</f>
        <v>#REF!</v>
      </c>
      <c r="M4094" s="29" t="e">
        <f>IF(COUNTIF('Planilla de control'!#REF!,K4094)&gt;0,"SI","NO")</f>
        <v>#REF!</v>
      </c>
    </row>
    <row r="4095" spans="1:13" x14ac:dyDescent="0.3">
      <c r="A4095" s="3" t="s">
        <v>19</v>
      </c>
      <c r="B4095" s="3" t="s">
        <v>6624</v>
      </c>
      <c r="C4095" s="3"/>
      <c r="D4095" s="3"/>
      <c r="E4095" s="3"/>
      <c r="F4095" s="51" t="str">
        <f t="shared" si="378"/>
        <v>26J5</v>
      </c>
      <c r="G4095" s="51">
        <f t="shared" si="379"/>
        <v>5</v>
      </c>
      <c r="H4095" s="51">
        <f t="shared" si="380"/>
        <v>26</v>
      </c>
      <c r="I4095" s="51" t="str">
        <f t="shared" si="381"/>
        <v>J</v>
      </c>
      <c r="J4095" s="51" t="str">
        <f t="shared" si="382"/>
        <v>MQ250</v>
      </c>
      <c r="K4095" s="76" t="str">
        <f t="shared" si="383"/>
        <v>PC526J5A</v>
      </c>
      <c r="L4095" s="281" t="e">
        <f>VLOOKUP(K4095,'Planilla de control'!#REF!,2,0)</f>
        <v>#REF!</v>
      </c>
      <c r="M4095" s="29" t="e">
        <f>IF(COUNTIF('Planilla de control'!#REF!,K4095)&gt;0,"SI","NO")</f>
        <v>#REF!</v>
      </c>
    </row>
    <row r="4096" spans="1:13" x14ac:dyDescent="0.3">
      <c r="A4096" s="3" t="s">
        <v>19</v>
      </c>
      <c r="B4096" s="3" t="s">
        <v>6625</v>
      </c>
      <c r="C4096" s="3"/>
      <c r="D4096" s="3"/>
      <c r="E4096" s="3"/>
      <c r="F4096" s="51" t="str">
        <f t="shared" si="378"/>
        <v>26J5</v>
      </c>
      <c r="G4096" s="51">
        <f t="shared" si="379"/>
        <v>5</v>
      </c>
      <c r="H4096" s="51">
        <f t="shared" si="380"/>
        <v>26</v>
      </c>
      <c r="I4096" s="51" t="str">
        <f t="shared" si="381"/>
        <v>J</v>
      </c>
      <c r="J4096" s="51" t="str">
        <f t="shared" si="382"/>
        <v>MQ250</v>
      </c>
      <c r="K4096" s="76" t="str">
        <f t="shared" si="383"/>
        <v>PC526J5B</v>
      </c>
      <c r="L4096" s="281" t="e">
        <f>VLOOKUP(K4096,'Planilla de control'!#REF!,2,0)</f>
        <v>#REF!</v>
      </c>
      <c r="M4096" s="29" t="e">
        <f>IF(COUNTIF('Planilla de control'!#REF!,K4096)&gt;0,"SI","NO")</f>
        <v>#REF!</v>
      </c>
    </row>
    <row r="4097" spans="1:13" x14ac:dyDescent="0.3">
      <c r="A4097" s="3" t="s">
        <v>19</v>
      </c>
      <c r="B4097" s="3" t="s">
        <v>6626</v>
      </c>
      <c r="C4097" s="3"/>
      <c r="D4097" s="3"/>
      <c r="E4097" s="3"/>
      <c r="F4097" s="51" t="str">
        <f t="shared" si="378"/>
        <v>26J5</v>
      </c>
      <c r="G4097" s="51">
        <f t="shared" si="379"/>
        <v>5</v>
      </c>
      <c r="H4097" s="51">
        <f t="shared" si="380"/>
        <v>26</v>
      </c>
      <c r="I4097" s="51" t="str">
        <f t="shared" si="381"/>
        <v>J</v>
      </c>
      <c r="J4097" s="51" t="str">
        <f t="shared" si="382"/>
        <v>MQ250</v>
      </c>
      <c r="K4097" s="76" t="str">
        <f t="shared" si="383"/>
        <v>PC526J5C</v>
      </c>
      <c r="L4097" s="281" t="e">
        <f>VLOOKUP(K4097,'Planilla de control'!#REF!,2,0)</f>
        <v>#REF!</v>
      </c>
      <c r="M4097" s="29" t="e">
        <f>IF(COUNTIF('Planilla de control'!#REF!,K4097)&gt;0,"SI","NO")</f>
        <v>#REF!</v>
      </c>
    </row>
    <row r="4098" spans="1:13" x14ac:dyDescent="0.3">
      <c r="A4098" s="3" t="s">
        <v>19</v>
      </c>
      <c r="B4098" s="3" t="s">
        <v>6627</v>
      </c>
      <c r="C4098" s="3"/>
      <c r="D4098" s="3"/>
      <c r="E4098" s="3"/>
      <c r="F4098" s="51" t="str">
        <f t="shared" si="378"/>
        <v>26J6</v>
      </c>
      <c r="G4098" s="51">
        <f t="shared" si="379"/>
        <v>6</v>
      </c>
      <c r="H4098" s="51">
        <f t="shared" si="380"/>
        <v>26</v>
      </c>
      <c r="I4098" s="51" t="str">
        <f t="shared" si="381"/>
        <v>J</v>
      </c>
      <c r="J4098" s="51" t="str">
        <f t="shared" si="382"/>
        <v>MQ250</v>
      </c>
      <c r="K4098" s="76" t="str">
        <f t="shared" si="383"/>
        <v>PC526J6A</v>
      </c>
      <c r="L4098" s="281" t="e">
        <f>VLOOKUP(K4098,'Planilla de control'!#REF!,2,0)</f>
        <v>#REF!</v>
      </c>
      <c r="M4098" s="29" t="e">
        <f>IF(COUNTIF('Planilla de control'!#REF!,K4098)&gt;0,"SI","NO")</f>
        <v>#REF!</v>
      </c>
    </row>
    <row r="4099" spans="1:13" x14ac:dyDescent="0.3">
      <c r="A4099" s="3" t="s">
        <v>19</v>
      </c>
      <c r="B4099" s="3" t="s">
        <v>6628</v>
      </c>
      <c r="C4099" s="3"/>
      <c r="D4099" s="3"/>
      <c r="E4099" s="3"/>
      <c r="F4099" s="51" t="str">
        <f t="shared" ref="F4099:F4162" si="384">IF(OR(LEN(B4099)=9,LEN(B4099)=5),MID(B4099,1,4),MID(B4099,1,5))</f>
        <v>26J6</v>
      </c>
      <c r="G4099" s="51">
        <f t="shared" ref="G4099:G4162" si="385">IF(MID(F4099,5,1)&lt;&gt;"",MID(F4099,4,2),MID(F4099,4,1))*1</f>
        <v>6</v>
      </c>
      <c r="H4099" s="51">
        <f t="shared" ref="H4099:H4162" si="386">+MID(B4099,1,2)*1</f>
        <v>26</v>
      </c>
      <c r="I4099" s="51" t="str">
        <f t="shared" ref="I4099:I4162" si="387">+MID(B4099,3,1)</f>
        <v>J</v>
      </c>
      <c r="J4099" s="51" t="str">
        <f t="shared" ref="J4099:J4162" si="388">HLOOKUP(A4099,$O$1:$U$2,2,0)</f>
        <v>MQ250</v>
      </c>
      <c r="K4099" s="76" t="str">
        <f t="shared" ref="K4099:K4162" si="389">CONCATENATE(A4099,B4099)</f>
        <v>PC526J6B</v>
      </c>
      <c r="L4099" s="281" t="e">
        <f>VLOOKUP(K4099,'Planilla de control'!#REF!,2,0)</f>
        <v>#REF!</v>
      </c>
      <c r="M4099" s="29" t="e">
        <f>IF(COUNTIF('Planilla de control'!#REF!,K4099)&gt;0,"SI","NO")</f>
        <v>#REF!</v>
      </c>
    </row>
    <row r="4100" spans="1:13" x14ac:dyDescent="0.3">
      <c r="A4100" s="3" t="s">
        <v>19</v>
      </c>
      <c r="B4100" s="3" t="s">
        <v>6629</v>
      </c>
      <c r="C4100" s="3"/>
      <c r="D4100" s="3"/>
      <c r="E4100" s="3"/>
      <c r="F4100" s="51" t="str">
        <f t="shared" si="384"/>
        <v>27A1</v>
      </c>
      <c r="G4100" s="51">
        <f t="shared" si="385"/>
        <v>1</v>
      </c>
      <c r="H4100" s="51">
        <f t="shared" si="386"/>
        <v>27</v>
      </c>
      <c r="I4100" s="51" t="str">
        <f t="shared" si="387"/>
        <v>A</v>
      </c>
      <c r="J4100" s="51" t="str">
        <f t="shared" si="388"/>
        <v>MQ250</v>
      </c>
      <c r="K4100" s="76" t="str">
        <f t="shared" si="389"/>
        <v>PC527A1A</v>
      </c>
      <c r="L4100" s="281" t="e">
        <f>VLOOKUP(K4100,'Planilla de control'!#REF!,2,0)</f>
        <v>#REF!</v>
      </c>
      <c r="M4100" s="29" t="e">
        <f>IF(COUNTIF('Planilla de control'!#REF!,K4100)&gt;0,"SI","NO")</f>
        <v>#REF!</v>
      </c>
    </row>
    <row r="4101" spans="1:13" x14ac:dyDescent="0.3">
      <c r="A4101" s="3" t="s">
        <v>19</v>
      </c>
      <c r="B4101" s="3" t="s">
        <v>6630</v>
      </c>
      <c r="C4101" s="3"/>
      <c r="D4101" s="3"/>
      <c r="E4101" s="3"/>
      <c r="F4101" s="51" t="str">
        <f t="shared" si="384"/>
        <v>27A1</v>
      </c>
      <c r="G4101" s="51">
        <f t="shared" si="385"/>
        <v>1</v>
      </c>
      <c r="H4101" s="51">
        <f t="shared" si="386"/>
        <v>27</v>
      </c>
      <c r="I4101" s="51" t="str">
        <f t="shared" si="387"/>
        <v>A</v>
      </c>
      <c r="J4101" s="51" t="str">
        <f t="shared" si="388"/>
        <v>MQ250</v>
      </c>
      <c r="K4101" s="76" t="str">
        <f t="shared" si="389"/>
        <v>PC527A1B</v>
      </c>
      <c r="L4101" s="281" t="e">
        <f>VLOOKUP(K4101,'Planilla de control'!#REF!,2,0)</f>
        <v>#REF!</v>
      </c>
      <c r="M4101" s="29" t="e">
        <f>IF(COUNTIF('Planilla de control'!#REF!,K4101)&gt;0,"SI","NO")</f>
        <v>#REF!</v>
      </c>
    </row>
    <row r="4102" spans="1:13" x14ac:dyDescent="0.3">
      <c r="A4102" s="3" t="s">
        <v>19</v>
      </c>
      <c r="B4102" s="3" t="s">
        <v>6631</v>
      </c>
      <c r="C4102" s="3"/>
      <c r="D4102" s="3"/>
      <c r="E4102" s="3" t="s">
        <v>81</v>
      </c>
      <c r="F4102" s="51" t="str">
        <f t="shared" si="384"/>
        <v>27A2</v>
      </c>
      <c r="G4102" s="51">
        <f t="shared" si="385"/>
        <v>2</v>
      </c>
      <c r="H4102" s="51">
        <f t="shared" si="386"/>
        <v>27</v>
      </c>
      <c r="I4102" s="51" t="str">
        <f t="shared" si="387"/>
        <v>A</v>
      </c>
      <c r="J4102" s="51" t="str">
        <f t="shared" si="388"/>
        <v>MQ250</v>
      </c>
      <c r="K4102" s="76" t="str">
        <f t="shared" si="389"/>
        <v>PC527A2A</v>
      </c>
      <c r="L4102" s="281" t="e">
        <f>VLOOKUP(K4102,'Planilla de control'!#REF!,2,0)</f>
        <v>#REF!</v>
      </c>
      <c r="M4102" s="29" t="e">
        <f>IF(COUNTIF('Planilla de control'!#REF!,K4102)&gt;0,"SI","NO")</f>
        <v>#REF!</v>
      </c>
    </row>
    <row r="4103" spans="1:13" x14ac:dyDescent="0.3">
      <c r="A4103" s="3" t="s">
        <v>19</v>
      </c>
      <c r="B4103" s="3" t="s">
        <v>6632</v>
      </c>
      <c r="C4103" s="3"/>
      <c r="D4103" s="3"/>
      <c r="E4103" s="3" t="s">
        <v>81</v>
      </c>
      <c r="F4103" s="51" t="str">
        <f t="shared" si="384"/>
        <v>27A2</v>
      </c>
      <c r="G4103" s="51">
        <f t="shared" si="385"/>
        <v>2</v>
      </c>
      <c r="H4103" s="51">
        <f t="shared" si="386"/>
        <v>27</v>
      </c>
      <c r="I4103" s="51" t="str">
        <f t="shared" si="387"/>
        <v>A</v>
      </c>
      <c r="J4103" s="51" t="str">
        <f t="shared" si="388"/>
        <v>MQ250</v>
      </c>
      <c r="K4103" s="76" t="str">
        <f t="shared" si="389"/>
        <v>PC527A2B</v>
      </c>
      <c r="L4103" s="281" t="e">
        <f>VLOOKUP(K4103,'Planilla de control'!#REF!,2,0)</f>
        <v>#REF!</v>
      </c>
      <c r="M4103" s="29" t="e">
        <f>IF(COUNTIF('Planilla de control'!#REF!,K4103)&gt;0,"SI","NO")</f>
        <v>#REF!</v>
      </c>
    </row>
    <row r="4104" spans="1:13" x14ac:dyDescent="0.3">
      <c r="A4104" s="3" t="s">
        <v>19</v>
      </c>
      <c r="B4104" s="3" t="s">
        <v>6633</v>
      </c>
      <c r="C4104" s="3"/>
      <c r="D4104" s="3"/>
      <c r="E4104" s="3" t="s">
        <v>81</v>
      </c>
      <c r="F4104" s="51" t="str">
        <f t="shared" si="384"/>
        <v>27A3</v>
      </c>
      <c r="G4104" s="51">
        <f t="shared" si="385"/>
        <v>3</v>
      </c>
      <c r="H4104" s="51">
        <f t="shared" si="386"/>
        <v>27</v>
      </c>
      <c r="I4104" s="51" t="str">
        <f t="shared" si="387"/>
        <v>A</v>
      </c>
      <c r="J4104" s="51" t="str">
        <f t="shared" si="388"/>
        <v>MQ250</v>
      </c>
      <c r="K4104" s="76" t="str">
        <f t="shared" si="389"/>
        <v>PC527A3A</v>
      </c>
      <c r="L4104" s="281" t="e">
        <f>VLOOKUP(K4104,'Planilla de control'!#REF!,2,0)</f>
        <v>#REF!</v>
      </c>
      <c r="M4104" s="29" t="e">
        <f>IF(COUNTIF('Planilla de control'!#REF!,K4104)&gt;0,"SI","NO")</f>
        <v>#REF!</v>
      </c>
    </row>
    <row r="4105" spans="1:13" x14ac:dyDescent="0.3">
      <c r="A4105" s="3" t="s">
        <v>19</v>
      </c>
      <c r="B4105" s="3" t="s">
        <v>6634</v>
      </c>
      <c r="C4105" s="3"/>
      <c r="D4105" s="3"/>
      <c r="E4105" s="3" t="s">
        <v>81</v>
      </c>
      <c r="F4105" s="51" t="str">
        <f t="shared" si="384"/>
        <v>27A3</v>
      </c>
      <c r="G4105" s="51">
        <f t="shared" si="385"/>
        <v>3</v>
      </c>
      <c r="H4105" s="51">
        <f t="shared" si="386"/>
        <v>27</v>
      </c>
      <c r="I4105" s="51" t="str">
        <f t="shared" si="387"/>
        <v>A</v>
      </c>
      <c r="J4105" s="51" t="str">
        <f t="shared" si="388"/>
        <v>MQ250</v>
      </c>
      <c r="K4105" s="76" t="str">
        <f t="shared" si="389"/>
        <v>PC527A3B</v>
      </c>
      <c r="L4105" s="281" t="e">
        <f>VLOOKUP(K4105,'Planilla de control'!#REF!,2,0)</f>
        <v>#REF!</v>
      </c>
      <c r="M4105" s="29" t="e">
        <f>IF(COUNTIF('Planilla de control'!#REF!,K4105)&gt;0,"SI","NO")</f>
        <v>#REF!</v>
      </c>
    </row>
    <row r="4106" spans="1:13" x14ac:dyDescent="0.3">
      <c r="A4106" s="3" t="s">
        <v>19</v>
      </c>
      <c r="B4106" s="3" t="s">
        <v>6635</v>
      </c>
      <c r="C4106" s="3"/>
      <c r="D4106" s="3"/>
      <c r="E4106" s="3" t="s">
        <v>81</v>
      </c>
      <c r="F4106" s="51" t="str">
        <f t="shared" si="384"/>
        <v>27A4</v>
      </c>
      <c r="G4106" s="51">
        <f t="shared" si="385"/>
        <v>4</v>
      </c>
      <c r="H4106" s="51">
        <f t="shared" si="386"/>
        <v>27</v>
      </c>
      <c r="I4106" s="51" t="str">
        <f t="shared" si="387"/>
        <v>A</v>
      </c>
      <c r="J4106" s="51" t="str">
        <f t="shared" si="388"/>
        <v>MQ250</v>
      </c>
      <c r="K4106" s="76" t="str">
        <f t="shared" si="389"/>
        <v>PC527A4A</v>
      </c>
      <c r="L4106" s="281" t="e">
        <f>VLOOKUP(K4106,'Planilla de control'!#REF!,2,0)</f>
        <v>#REF!</v>
      </c>
      <c r="M4106" s="29" t="e">
        <f>IF(COUNTIF('Planilla de control'!#REF!,K4106)&gt;0,"SI","NO")</f>
        <v>#REF!</v>
      </c>
    </row>
    <row r="4107" spans="1:13" x14ac:dyDescent="0.3">
      <c r="A4107" s="3" t="s">
        <v>19</v>
      </c>
      <c r="B4107" s="3" t="s">
        <v>6636</v>
      </c>
      <c r="C4107" s="3"/>
      <c r="D4107" s="3"/>
      <c r="E4107" s="3" t="s">
        <v>81</v>
      </c>
      <c r="F4107" s="51" t="str">
        <f t="shared" si="384"/>
        <v>27A4</v>
      </c>
      <c r="G4107" s="51">
        <f t="shared" si="385"/>
        <v>4</v>
      </c>
      <c r="H4107" s="51">
        <f t="shared" si="386"/>
        <v>27</v>
      </c>
      <c r="I4107" s="51" t="str">
        <f t="shared" si="387"/>
        <v>A</v>
      </c>
      <c r="J4107" s="51" t="str">
        <f t="shared" si="388"/>
        <v>MQ250</v>
      </c>
      <c r="K4107" s="76" t="str">
        <f t="shared" si="389"/>
        <v>PC527A4B</v>
      </c>
      <c r="L4107" s="281" t="e">
        <f>VLOOKUP(K4107,'Planilla de control'!#REF!,2,0)</f>
        <v>#REF!</v>
      </c>
      <c r="M4107" s="29" t="e">
        <f>IF(COUNTIF('Planilla de control'!#REF!,K4107)&gt;0,"SI","NO")</f>
        <v>#REF!</v>
      </c>
    </row>
    <row r="4108" spans="1:13" x14ac:dyDescent="0.3">
      <c r="A4108" s="3" t="s">
        <v>19</v>
      </c>
      <c r="B4108" s="3" t="s">
        <v>6637</v>
      </c>
      <c r="C4108" s="3"/>
      <c r="D4108" s="3"/>
      <c r="E4108" s="3" t="s">
        <v>81</v>
      </c>
      <c r="F4108" s="51" t="str">
        <f t="shared" si="384"/>
        <v>27A5</v>
      </c>
      <c r="G4108" s="51">
        <f t="shared" si="385"/>
        <v>5</v>
      </c>
      <c r="H4108" s="51">
        <f t="shared" si="386"/>
        <v>27</v>
      </c>
      <c r="I4108" s="51" t="str">
        <f t="shared" si="387"/>
        <v>A</v>
      </c>
      <c r="J4108" s="51" t="str">
        <f t="shared" si="388"/>
        <v>MQ250</v>
      </c>
      <c r="K4108" s="76" t="str">
        <f t="shared" si="389"/>
        <v>PC527A5A</v>
      </c>
      <c r="L4108" s="281" t="e">
        <f>VLOOKUP(K4108,'Planilla de control'!#REF!,2,0)</f>
        <v>#REF!</v>
      </c>
      <c r="M4108" s="29" t="e">
        <f>IF(COUNTIF('Planilla de control'!#REF!,K4108)&gt;0,"SI","NO")</f>
        <v>#REF!</v>
      </c>
    </row>
    <row r="4109" spans="1:13" x14ac:dyDescent="0.3">
      <c r="A4109" s="3" t="s">
        <v>19</v>
      </c>
      <c r="B4109" s="3" t="s">
        <v>6638</v>
      </c>
      <c r="C4109" s="3"/>
      <c r="D4109" s="3"/>
      <c r="E4109" s="3" t="s">
        <v>81</v>
      </c>
      <c r="F4109" s="51" t="str">
        <f t="shared" si="384"/>
        <v>27A5</v>
      </c>
      <c r="G4109" s="51">
        <f t="shared" si="385"/>
        <v>5</v>
      </c>
      <c r="H4109" s="51">
        <f t="shared" si="386"/>
        <v>27</v>
      </c>
      <c r="I4109" s="51" t="str">
        <f t="shared" si="387"/>
        <v>A</v>
      </c>
      <c r="J4109" s="51" t="str">
        <f t="shared" si="388"/>
        <v>MQ250</v>
      </c>
      <c r="K4109" s="76" t="str">
        <f t="shared" si="389"/>
        <v>PC527A5B</v>
      </c>
      <c r="L4109" s="281" t="e">
        <f>VLOOKUP(K4109,'Planilla de control'!#REF!,2,0)</f>
        <v>#REF!</v>
      </c>
      <c r="M4109" s="29" t="e">
        <f>IF(COUNTIF('Planilla de control'!#REF!,K4109)&gt;0,"SI","NO")</f>
        <v>#REF!</v>
      </c>
    </row>
    <row r="4110" spans="1:13" x14ac:dyDescent="0.3">
      <c r="A4110" s="3" t="s">
        <v>19</v>
      </c>
      <c r="B4110" s="3" t="s">
        <v>6639</v>
      </c>
      <c r="C4110" s="3"/>
      <c r="D4110" s="3"/>
      <c r="E4110" s="3" t="s">
        <v>81</v>
      </c>
      <c r="F4110" s="51" t="str">
        <f t="shared" si="384"/>
        <v>27A6</v>
      </c>
      <c r="G4110" s="51">
        <f t="shared" si="385"/>
        <v>6</v>
      </c>
      <c r="H4110" s="51">
        <f t="shared" si="386"/>
        <v>27</v>
      </c>
      <c r="I4110" s="51" t="str">
        <f t="shared" si="387"/>
        <v>A</v>
      </c>
      <c r="J4110" s="51" t="str">
        <f t="shared" si="388"/>
        <v>MQ250</v>
      </c>
      <c r="K4110" s="76" t="str">
        <f t="shared" si="389"/>
        <v>PC527A6A</v>
      </c>
      <c r="L4110" s="281" t="e">
        <f>VLOOKUP(K4110,'Planilla de control'!#REF!,2,0)</f>
        <v>#REF!</v>
      </c>
      <c r="M4110" s="29" t="e">
        <f>IF(COUNTIF('Planilla de control'!#REF!,K4110)&gt;0,"SI","NO")</f>
        <v>#REF!</v>
      </c>
    </row>
    <row r="4111" spans="1:13" x14ac:dyDescent="0.3">
      <c r="A4111" s="3" t="s">
        <v>19</v>
      </c>
      <c r="B4111" s="3" t="s">
        <v>6640</v>
      </c>
      <c r="C4111" s="3"/>
      <c r="D4111" s="3"/>
      <c r="E4111" s="3" t="s">
        <v>81</v>
      </c>
      <c r="F4111" s="51" t="str">
        <f t="shared" si="384"/>
        <v>27A6</v>
      </c>
      <c r="G4111" s="51">
        <f t="shared" si="385"/>
        <v>6</v>
      </c>
      <c r="H4111" s="51">
        <f t="shared" si="386"/>
        <v>27</v>
      </c>
      <c r="I4111" s="51" t="str">
        <f t="shared" si="387"/>
        <v>A</v>
      </c>
      <c r="J4111" s="51" t="str">
        <f t="shared" si="388"/>
        <v>MQ250</v>
      </c>
      <c r="K4111" s="76" t="str">
        <f t="shared" si="389"/>
        <v>PC527A6B</v>
      </c>
      <c r="L4111" s="281" t="e">
        <f>VLOOKUP(K4111,'Planilla de control'!#REF!,2,0)</f>
        <v>#REF!</v>
      </c>
      <c r="M4111" s="29" t="e">
        <f>IF(COUNTIF('Planilla de control'!#REF!,K4111)&gt;0,"SI","NO")</f>
        <v>#REF!</v>
      </c>
    </row>
    <row r="4112" spans="1:13" x14ac:dyDescent="0.3">
      <c r="A4112" s="3" t="s">
        <v>19</v>
      </c>
      <c r="B4112" s="3" t="s">
        <v>6641</v>
      </c>
      <c r="C4112" s="3"/>
      <c r="D4112" s="3"/>
      <c r="E4112" s="3"/>
      <c r="F4112" s="51" t="str">
        <f t="shared" si="384"/>
        <v>27B1</v>
      </c>
      <c r="G4112" s="51">
        <f t="shared" si="385"/>
        <v>1</v>
      </c>
      <c r="H4112" s="51">
        <f t="shared" si="386"/>
        <v>27</v>
      </c>
      <c r="I4112" s="51" t="str">
        <f t="shared" si="387"/>
        <v>B</v>
      </c>
      <c r="J4112" s="51" t="str">
        <f t="shared" si="388"/>
        <v>MQ250</v>
      </c>
      <c r="K4112" s="76" t="str">
        <f t="shared" si="389"/>
        <v>PC527B1A</v>
      </c>
      <c r="L4112" s="281" t="e">
        <f>VLOOKUP(K4112,'Planilla de control'!#REF!,2,0)</f>
        <v>#REF!</v>
      </c>
      <c r="M4112" s="29" t="e">
        <f>IF(COUNTIF('Planilla de control'!#REF!,K4112)&gt;0,"SI","NO")</f>
        <v>#REF!</v>
      </c>
    </row>
    <row r="4113" spans="1:13" x14ac:dyDescent="0.3">
      <c r="A4113" s="3" t="s">
        <v>19</v>
      </c>
      <c r="B4113" s="3" t="s">
        <v>6642</v>
      </c>
      <c r="C4113" s="3"/>
      <c r="D4113" s="3"/>
      <c r="E4113" s="3"/>
      <c r="F4113" s="51" t="str">
        <f t="shared" si="384"/>
        <v>27B2</v>
      </c>
      <c r="G4113" s="51">
        <f t="shared" si="385"/>
        <v>2</v>
      </c>
      <c r="H4113" s="51">
        <f t="shared" si="386"/>
        <v>27</v>
      </c>
      <c r="I4113" s="51" t="str">
        <f t="shared" si="387"/>
        <v>B</v>
      </c>
      <c r="J4113" s="51" t="str">
        <f t="shared" si="388"/>
        <v>MQ250</v>
      </c>
      <c r="K4113" s="76" t="str">
        <f t="shared" si="389"/>
        <v>PC527B2A</v>
      </c>
      <c r="L4113" s="281" t="e">
        <f>VLOOKUP(K4113,'Planilla de control'!#REF!,2,0)</f>
        <v>#REF!</v>
      </c>
      <c r="M4113" s="29" t="e">
        <f>IF(COUNTIF('Planilla de control'!#REF!,K4113)&gt;0,"SI","NO")</f>
        <v>#REF!</v>
      </c>
    </row>
    <row r="4114" spans="1:13" x14ac:dyDescent="0.3">
      <c r="A4114" s="3" t="s">
        <v>19</v>
      </c>
      <c r="B4114" s="3" t="s">
        <v>6643</v>
      </c>
      <c r="C4114" s="3"/>
      <c r="D4114" s="3"/>
      <c r="E4114" s="3" t="s">
        <v>81</v>
      </c>
      <c r="F4114" s="51" t="str">
        <f t="shared" si="384"/>
        <v>27B3</v>
      </c>
      <c r="G4114" s="51">
        <f t="shared" si="385"/>
        <v>3</v>
      </c>
      <c r="H4114" s="51">
        <f t="shared" si="386"/>
        <v>27</v>
      </c>
      <c r="I4114" s="51" t="str">
        <f t="shared" si="387"/>
        <v>B</v>
      </c>
      <c r="J4114" s="51" t="str">
        <f t="shared" si="388"/>
        <v>MQ250</v>
      </c>
      <c r="K4114" s="76" t="str">
        <f t="shared" si="389"/>
        <v>PC527B3A</v>
      </c>
      <c r="L4114" s="281" t="e">
        <f>VLOOKUP(K4114,'Planilla de control'!#REF!,2,0)</f>
        <v>#REF!</v>
      </c>
      <c r="M4114" s="29" t="e">
        <f>IF(COUNTIF('Planilla de control'!#REF!,K4114)&gt;0,"SI","NO")</f>
        <v>#REF!</v>
      </c>
    </row>
    <row r="4115" spans="1:13" x14ac:dyDescent="0.3">
      <c r="A4115" s="3" t="s">
        <v>19</v>
      </c>
      <c r="B4115" s="3" t="s">
        <v>6644</v>
      </c>
      <c r="C4115" s="3"/>
      <c r="D4115" s="3"/>
      <c r="E4115" s="3" t="s">
        <v>81</v>
      </c>
      <c r="F4115" s="51" t="str">
        <f t="shared" si="384"/>
        <v>27B4</v>
      </c>
      <c r="G4115" s="51">
        <f t="shared" si="385"/>
        <v>4</v>
      </c>
      <c r="H4115" s="51">
        <f t="shared" si="386"/>
        <v>27</v>
      </c>
      <c r="I4115" s="51" t="str">
        <f t="shared" si="387"/>
        <v>B</v>
      </c>
      <c r="J4115" s="51" t="str">
        <f t="shared" si="388"/>
        <v>MQ250</v>
      </c>
      <c r="K4115" s="76" t="str">
        <f t="shared" si="389"/>
        <v>PC527B4A</v>
      </c>
      <c r="L4115" s="281" t="e">
        <f>VLOOKUP(K4115,'Planilla de control'!#REF!,2,0)</f>
        <v>#REF!</v>
      </c>
      <c r="M4115" s="29" t="e">
        <f>IF(COUNTIF('Planilla de control'!#REF!,K4115)&gt;0,"SI","NO")</f>
        <v>#REF!</v>
      </c>
    </row>
    <row r="4116" spans="1:13" x14ac:dyDescent="0.3">
      <c r="A4116" s="3" t="s">
        <v>19</v>
      </c>
      <c r="B4116" s="3" t="s">
        <v>6645</v>
      </c>
      <c r="C4116" s="3"/>
      <c r="D4116" s="3"/>
      <c r="E4116" s="3"/>
      <c r="F4116" s="51" t="str">
        <f t="shared" si="384"/>
        <v>27B5</v>
      </c>
      <c r="G4116" s="51">
        <f t="shared" si="385"/>
        <v>5</v>
      </c>
      <c r="H4116" s="51">
        <f t="shared" si="386"/>
        <v>27</v>
      </c>
      <c r="I4116" s="51" t="str">
        <f t="shared" si="387"/>
        <v>B</v>
      </c>
      <c r="J4116" s="51" t="str">
        <f t="shared" si="388"/>
        <v>MQ250</v>
      </c>
      <c r="K4116" s="76" t="str">
        <f t="shared" si="389"/>
        <v>PC527B5A</v>
      </c>
      <c r="L4116" s="281" t="e">
        <f>VLOOKUP(K4116,'Planilla de control'!#REF!,2,0)</f>
        <v>#REF!</v>
      </c>
      <c r="M4116" s="29" t="e">
        <f>IF(COUNTIF('Planilla de control'!#REF!,K4116)&gt;0,"SI","NO")</f>
        <v>#REF!</v>
      </c>
    </row>
    <row r="4117" spans="1:13" x14ac:dyDescent="0.3">
      <c r="A4117" s="3" t="s">
        <v>19</v>
      </c>
      <c r="B4117" s="3" t="s">
        <v>6646</v>
      </c>
      <c r="C4117" s="3"/>
      <c r="D4117" s="3"/>
      <c r="E4117" s="3"/>
      <c r="F4117" s="51" t="str">
        <f t="shared" si="384"/>
        <v>27B6</v>
      </c>
      <c r="G4117" s="51">
        <f t="shared" si="385"/>
        <v>6</v>
      </c>
      <c r="H4117" s="51">
        <f t="shared" si="386"/>
        <v>27</v>
      </c>
      <c r="I4117" s="51" t="str">
        <f t="shared" si="387"/>
        <v>B</v>
      </c>
      <c r="J4117" s="51" t="str">
        <f t="shared" si="388"/>
        <v>MQ250</v>
      </c>
      <c r="K4117" s="76" t="str">
        <f t="shared" si="389"/>
        <v>PC527B6A</v>
      </c>
      <c r="L4117" s="281" t="e">
        <f>VLOOKUP(K4117,'Planilla de control'!#REF!,2,0)</f>
        <v>#REF!</v>
      </c>
      <c r="M4117" s="29" t="e">
        <f>IF(COUNTIF('Planilla de control'!#REF!,K4117)&gt;0,"SI","NO")</f>
        <v>#REF!</v>
      </c>
    </row>
    <row r="4118" spans="1:13" x14ac:dyDescent="0.3">
      <c r="A4118" s="3" t="s">
        <v>19</v>
      </c>
      <c r="B4118" s="3" t="s">
        <v>6647</v>
      </c>
      <c r="C4118" s="3"/>
      <c r="D4118" s="3"/>
      <c r="E4118" s="3"/>
      <c r="F4118" s="51" t="str">
        <f t="shared" si="384"/>
        <v>27C1</v>
      </c>
      <c r="G4118" s="51">
        <f t="shared" si="385"/>
        <v>1</v>
      </c>
      <c r="H4118" s="51">
        <f t="shared" si="386"/>
        <v>27</v>
      </c>
      <c r="I4118" s="51" t="str">
        <f t="shared" si="387"/>
        <v>C</v>
      </c>
      <c r="J4118" s="51" t="str">
        <f t="shared" si="388"/>
        <v>MQ250</v>
      </c>
      <c r="K4118" s="76" t="str">
        <f t="shared" si="389"/>
        <v>PC527C1A</v>
      </c>
      <c r="L4118" s="281" t="e">
        <f>VLOOKUP(K4118,'Planilla de control'!#REF!,2,0)</f>
        <v>#REF!</v>
      </c>
      <c r="M4118" s="29" t="e">
        <f>IF(COUNTIF('Planilla de control'!#REF!,K4118)&gt;0,"SI","NO")</f>
        <v>#REF!</v>
      </c>
    </row>
    <row r="4119" spans="1:13" x14ac:dyDescent="0.3">
      <c r="A4119" s="3" t="s">
        <v>19</v>
      </c>
      <c r="B4119" s="3" t="s">
        <v>6648</v>
      </c>
      <c r="C4119" s="3"/>
      <c r="D4119" s="3"/>
      <c r="E4119" s="3"/>
      <c r="F4119" s="51" t="str">
        <f t="shared" si="384"/>
        <v>27C1</v>
      </c>
      <c r="G4119" s="51">
        <f t="shared" si="385"/>
        <v>1</v>
      </c>
      <c r="H4119" s="51">
        <f t="shared" si="386"/>
        <v>27</v>
      </c>
      <c r="I4119" s="51" t="str">
        <f t="shared" si="387"/>
        <v>C</v>
      </c>
      <c r="J4119" s="51" t="str">
        <f t="shared" si="388"/>
        <v>MQ250</v>
      </c>
      <c r="K4119" s="76" t="str">
        <f t="shared" si="389"/>
        <v>PC527C1B</v>
      </c>
      <c r="L4119" s="281" t="e">
        <f>VLOOKUP(K4119,'Planilla de control'!#REF!,2,0)</f>
        <v>#REF!</v>
      </c>
      <c r="M4119" s="29" t="e">
        <f>IF(COUNTIF('Planilla de control'!#REF!,K4119)&gt;0,"SI","NO")</f>
        <v>#REF!</v>
      </c>
    </row>
    <row r="4120" spans="1:13" x14ac:dyDescent="0.3">
      <c r="A4120" s="3" t="s">
        <v>19</v>
      </c>
      <c r="B4120" s="3" t="s">
        <v>6649</v>
      </c>
      <c r="C4120" s="3"/>
      <c r="D4120" s="3"/>
      <c r="E4120" s="3"/>
      <c r="F4120" s="51" t="str">
        <f t="shared" si="384"/>
        <v>27C2</v>
      </c>
      <c r="G4120" s="51">
        <f t="shared" si="385"/>
        <v>2</v>
      </c>
      <c r="H4120" s="51">
        <f t="shared" si="386"/>
        <v>27</v>
      </c>
      <c r="I4120" s="51" t="str">
        <f t="shared" si="387"/>
        <v>C</v>
      </c>
      <c r="J4120" s="51" t="str">
        <f t="shared" si="388"/>
        <v>MQ250</v>
      </c>
      <c r="K4120" s="76" t="str">
        <f t="shared" si="389"/>
        <v>PC527C2A</v>
      </c>
      <c r="L4120" s="281" t="e">
        <f>VLOOKUP(K4120,'Planilla de control'!#REF!,2,0)</f>
        <v>#REF!</v>
      </c>
      <c r="M4120" s="29" t="e">
        <f>IF(COUNTIF('Planilla de control'!#REF!,K4120)&gt;0,"SI","NO")</f>
        <v>#REF!</v>
      </c>
    </row>
    <row r="4121" spans="1:13" x14ac:dyDescent="0.3">
      <c r="A4121" s="3" t="s">
        <v>19</v>
      </c>
      <c r="B4121" s="3" t="s">
        <v>6650</v>
      </c>
      <c r="C4121" s="3"/>
      <c r="D4121" s="3"/>
      <c r="E4121" s="3"/>
      <c r="F4121" s="51" t="str">
        <f t="shared" si="384"/>
        <v>27C2</v>
      </c>
      <c r="G4121" s="51">
        <f t="shared" si="385"/>
        <v>2</v>
      </c>
      <c r="H4121" s="51">
        <f t="shared" si="386"/>
        <v>27</v>
      </c>
      <c r="I4121" s="51" t="str">
        <f t="shared" si="387"/>
        <v>C</v>
      </c>
      <c r="J4121" s="51" t="str">
        <f t="shared" si="388"/>
        <v>MQ250</v>
      </c>
      <c r="K4121" s="76" t="str">
        <f t="shared" si="389"/>
        <v>PC527C2B</v>
      </c>
      <c r="L4121" s="281" t="e">
        <f>VLOOKUP(K4121,'Planilla de control'!#REF!,2,0)</f>
        <v>#REF!</v>
      </c>
      <c r="M4121" s="29" t="e">
        <f>IF(COUNTIF('Planilla de control'!#REF!,K4121)&gt;0,"SI","NO")</f>
        <v>#REF!</v>
      </c>
    </row>
    <row r="4122" spans="1:13" x14ac:dyDescent="0.3">
      <c r="A4122" s="3" t="s">
        <v>19</v>
      </c>
      <c r="B4122" s="3" t="s">
        <v>6651</v>
      </c>
      <c r="C4122" s="3"/>
      <c r="D4122" s="3"/>
      <c r="E4122" s="3"/>
      <c r="F4122" s="51" t="str">
        <f t="shared" si="384"/>
        <v>27C3</v>
      </c>
      <c r="G4122" s="51">
        <f t="shared" si="385"/>
        <v>3</v>
      </c>
      <c r="H4122" s="51">
        <f t="shared" si="386"/>
        <v>27</v>
      </c>
      <c r="I4122" s="51" t="str">
        <f t="shared" si="387"/>
        <v>C</v>
      </c>
      <c r="J4122" s="51" t="str">
        <f t="shared" si="388"/>
        <v>MQ250</v>
      </c>
      <c r="K4122" s="76" t="str">
        <f t="shared" si="389"/>
        <v>PC527C3A</v>
      </c>
      <c r="L4122" s="281" t="e">
        <f>VLOOKUP(K4122,'Planilla de control'!#REF!,2,0)</f>
        <v>#REF!</v>
      </c>
      <c r="M4122" s="29" t="e">
        <f>IF(COUNTIF('Planilla de control'!#REF!,K4122)&gt;0,"SI","NO")</f>
        <v>#REF!</v>
      </c>
    </row>
    <row r="4123" spans="1:13" x14ac:dyDescent="0.3">
      <c r="A4123" s="3" t="s">
        <v>19</v>
      </c>
      <c r="B4123" s="3" t="s">
        <v>6652</v>
      </c>
      <c r="C4123" s="3"/>
      <c r="D4123" s="3"/>
      <c r="E4123" s="3"/>
      <c r="F4123" s="51" t="str">
        <f t="shared" si="384"/>
        <v>27C3</v>
      </c>
      <c r="G4123" s="51">
        <f t="shared" si="385"/>
        <v>3</v>
      </c>
      <c r="H4123" s="51">
        <f t="shared" si="386"/>
        <v>27</v>
      </c>
      <c r="I4123" s="51" t="str">
        <f t="shared" si="387"/>
        <v>C</v>
      </c>
      <c r="J4123" s="51" t="str">
        <f t="shared" si="388"/>
        <v>MQ250</v>
      </c>
      <c r="K4123" s="76" t="str">
        <f t="shared" si="389"/>
        <v>PC527C3B</v>
      </c>
      <c r="L4123" s="281" t="e">
        <f>VLOOKUP(K4123,'Planilla de control'!#REF!,2,0)</f>
        <v>#REF!</v>
      </c>
      <c r="M4123" s="29" t="e">
        <f>IF(COUNTIF('Planilla de control'!#REF!,K4123)&gt;0,"SI","NO")</f>
        <v>#REF!</v>
      </c>
    </row>
    <row r="4124" spans="1:13" x14ac:dyDescent="0.3">
      <c r="A4124" s="3" t="s">
        <v>19</v>
      </c>
      <c r="B4124" s="3" t="s">
        <v>6653</v>
      </c>
      <c r="C4124" s="3"/>
      <c r="D4124" s="3"/>
      <c r="E4124" s="3"/>
      <c r="F4124" s="51" t="str">
        <f t="shared" si="384"/>
        <v>27C4</v>
      </c>
      <c r="G4124" s="51">
        <f t="shared" si="385"/>
        <v>4</v>
      </c>
      <c r="H4124" s="51">
        <f t="shared" si="386"/>
        <v>27</v>
      </c>
      <c r="I4124" s="51" t="str">
        <f t="shared" si="387"/>
        <v>C</v>
      </c>
      <c r="J4124" s="51" t="str">
        <f t="shared" si="388"/>
        <v>MQ250</v>
      </c>
      <c r="K4124" s="76" t="str">
        <f t="shared" si="389"/>
        <v>PC527C4A</v>
      </c>
      <c r="L4124" s="281" t="e">
        <f>VLOOKUP(K4124,'Planilla de control'!#REF!,2,0)</f>
        <v>#REF!</v>
      </c>
      <c r="M4124" s="29" t="e">
        <f>IF(COUNTIF('Planilla de control'!#REF!,K4124)&gt;0,"SI","NO")</f>
        <v>#REF!</v>
      </c>
    </row>
    <row r="4125" spans="1:13" x14ac:dyDescent="0.3">
      <c r="A4125" s="3" t="s">
        <v>19</v>
      </c>
      <c r="B4125" s="3" t="s">
        <v>6654</v>
      </c>
      <c r="C4125" s="3"/>
      <c r="D4125" s="3"/>
      <c r="E4125" s="3"/>
      <c r="F4125" s="51" t="str">
        <f t="shared" si="384"/>
        <v>27C4</v>
      </c>
      <c r="G4125" s="51">
        <f t="shared" si="385"/>
        <v>4</v>
      </c>
      <c r="H4125" s="51">
        <f t="shared" si="386"/>
        <v>27</v>
      </c>
      <c r="I4125" s="51" t="str">
        <f t="shared" si="387"/>
        <v>C</v>
      </c>
      <c r="J4125" s="51" t="str">
        <f t="shared" si="388"/>
        <v>MQ250</v>
      </c>
      <c r="K4125" s="76" t="str">
        <f t="shared" si="389"/>
        <v>PC527C4B</v>
      </c>
      <c r="L4125" s="281" t="e">
        <f>VLOOKUP(K4125,'Planilla de control'!#REF!,2,0)</f>
        <v>#REF!</v>
      </c>
      <c r="M4125" s="29" t="e">
        <f>IF(COUNTIF('Planilla de control'!#REF!,K4125)&gt;0,"SI","NO")</f>
        <v>#REF!</v>
      </c>
    </row>
    <row r="4126" spans="1:13" x14ac:dyDescent="0.3">
      <c r="A4126" s="3" t="s">
        <v>19</v>
      </c>
      <c r="B4126" s="3" t="s">
        <v>6655</v>
      </c>
      <c r="C4126" s="3"/>
      <c r="D4126" s="3"/>
      <c r="E4126" s="3"/>
      <c r="F4126" s="51" t="str">
        <f t="shared" si="384"/>
        <v>27C5</v>
      </c>
      <c r="G4126" s="51">
        <f t="shared" si="385"/>
        <v>5</v>
      </c>
      <c r="H4126" s="51">
        <f t="shared" si="386"/>
        <v>27</v>
      </c>
      <c r="I4126" s="51" t="str">
        <f t="shared" si="387"/>
        <v>C</v>
      </c>
      <c r="J4126" s="51" t="str">
        <f t="shared" si="388"/>
        <v>MQ250</v>
      </c>
      <c r="K4126" s="76" t="str">
        <f t="shared" si="389"/>
        <v>PC527C5A</v>
      </c>
      <c r="L4126" s="281" t="e">
        <f>VLOOKUP(K4126,'Planilla de control'!#REF!,2,0)</f>
        <v>#REF!</v>
      </c>
      <c r="M4126" s="29" t="e">
        <f>IF(COUNTIF('Planilla de control'!#REF!,K4126)&gt;0,"SI","NO")</f>
        <v>#REF!</v>
      </c>
    </row>
    <row r="4127" spans="1:13" x14ac:dyDescent="0.3">
      <c r="A4127" s="3" t="s">
        <v>19</v>
      </c>
      <c r="B4127" s="3" t="s">
        <v>6656</v>
      </c>
      <c r="C4127" s="3"/>
      <c r="D4127" s="3"/>
      <c r="E4127" s="3"/>
      <c r="F4127" s="51" t="str">
        <f t="shared" si="384"/>
        <v>27C5</v>
      </c>
      <c r="G4127" s="51">
        <f t="shared" si="385"/>
        <v>5</v>
      </c>
      <c r="H4127" s="51">
        <f t="shared" si="386"/>
        <v>27</v>
      </c>
      <c r="I4127" s="51" t="str">
        <f t="shared" si="387"/>
        <v>C</v>
      </c>
      <c r="J4127" s="51" t="str">
        <f t="shared" si="388"/>
        <v>MQ250</v>
      </c>
      <c r="K4127" s="76" t="str">
        <f t="shared" si="389"/>
        <v>PC527C5B</v>
      </c>
      <c r="L4127" s="281" t="e">
        <f>VLOOKUP(K4127,'Planilla de control'!#REF!,2,0)</f>
        <v>#REF!</v>
      </c>
      <c r="M4127" s="29" t="e">
        <f>IF(COUNTIF('Planilla de control'!#REF!,K4127)&gt;0,"SI","NO")</f>
        <v>#REF!</v>
      </c>
    </row>
    <row r="4128" spans="1:13" x14ac:dyDescent="0.3">
      <c r="A4128" s="3" t="s">
        <v>19</v>
      </c>
      <c r="B4128" s="3" t="s">
        <v>6657</v>
      </c>
      <c r="C4128" s="3"/>
      <c r="D4128" s="3"/>
      <c r="E4128" s="3"/>
      <c r="F4128" s="51" t="str">
        <f t="shared" si="384"/>
        <v>27C6</v>
      </c>
      <c r="G4128" s="51">
        <f t="shared" si="385"/>
        <v>6</v>
      </c>
      <c r="H4128" s="51">
        <f t="shared" si="386"/>
        <v>27</v>
      </c>
      <c r="I4128" s="51" t="str">
        <f t="shared" si="387"/>
        <v>C</v>
      </c>
      <c r="J4128" s="51" t="str">
        <f t="shared" si="388"/>
        <v>MQ250</v>
      </c>
      <c r="K4128" s="76" t="str">
        <f t="shared" si="389"/>
        <v>PC527C6A</v>
      </c>
      <c r="L4128" s="281" t="e">
        <f>VLOOKUP(K4128,'Planilla de control'!#REF!,2,0)</f>
        <v>#REF!</v>
      </c>
      <c r="M4128" s="29" t="e">
        <f>IF(COUNTIF('Planilla de control'!#REF!,K4128)&gt;0,"SI","NO")</f>
        <v>#REF!</v>
      </c>
    </row>
    <row r="4129" spans="1:13" x14ac:dyDescent="0.3">
      <c r="A4129" s="3" t="s">
        <v>19</v>
      </c>
      <c r="B4129" s="3" t="s">
        <v>6658</v>
      </c>
      <c r="C4129" s="3"/>
      <c r="D4129" s="3"/>
      <c r="E4129" s="3"/>
      <c r="F4129" s="51" t="str">
        <f t="shared" si="384"/>
        <v>27C6</v>
      </c>
      <c r="G4129" s="51">
        <f t="shared" si="385"/>
        <v>6</v>
      </c>
      <c r="H4129" s="51">
        <f t="shared" si="386"/>
        <v>27</v>
      </c>
      <c r="I4129" s="51" t="str">
        <f t="shared" si="387"/>
        <v>C</v>
      </c>
      <c r="J4129" s="51" t="str">
        <f t="shared" si="388"/>
        <v>MQ250</v>
      </c>
      <c r="K4129" s="76" t="str">
        <f t="shared" si="389"/>
        <v>PC527C6B</v>
      </c>
      <c r="L4129" s="281" t="e">
        <f>VLOOKUP(K4129,'Planilla de control'!#REF!,2,0)</f>
        <v>#REF!</v>
      </c>
      <c r="M4129" s="29" t="e">
        <f>IF(COUNTIF('Planilla de control'!#REF!,K4129)&gt;0,"SI","NO")</f>
        <v>#REF!</v>
      </c>
    </row>
    <row r="4130" spans="1:13" x14ac:dyDescent="0.3">
      <c r="A4130" s="3" t="s">
        <v>19</v>
      </c>
      <c r="B4130" s="3" t="s">
        <v>6659</v>
      </c>
      <c r="C4130" s="3"/>
      <c r="D4130" s="3"/>
      <c r="E4130" s="3"/>
      <c r="F4130" s="51" t="str">
        <f t="shared" si="384"/>
        <v>27D1</v>
      </c>
      <c r="G4130" s="51">
        <f t="shared" si="385"/>
        <v>1</v>
      </c>
      <c r="H4130" s="51">
        <f t="shared" si="386"/>
        <v>27</v>
      </c>
      <c r="I4130" s="51" t="str">
        <f t="shared" si="387"/>
        <v>D</v>
      </c>
      <c r="J4130" s="51" t="str">
        <f t="shared" si="388"/>
        <v>MQ250</v>
      </c>
      <c r="K4130" s="76" t="str">
        <f t="shared" si="389"/>
        <v>PC527D1A</v>
      </c>
      <c r="L4130" s="281" t="e">
        <f>VLOOKUP(K4130,'Planilla de control'!#REF!,2,0)</f>
        <v>#REF!</v>
      </c>
      <c r="M4130" s="29" t="e">
        <f>IF(COUNTIF('Planilla de control'!#REF!,K4130)&gt;0,"SI","NO")</f>
        <v>#REF!</v>
      </c>
    </row>
    <row r="4131" spans="1:13" x14ac:dyDescent="0.3">
      <c r="A4131" s="3" t="s">
        <v>19</v>
      </c>
      <c r="B4131" s="3" t="s">
        <v>6660</v>
      </c>
      <c r="C4131" s="3"/>
      <c r="D4131" s="3"/>
      <c r="E4131" s="3"/>
      <c r="F4131" s="51" t="str">
        <f t="shared" si="384"/>
        <v>27D1</v>
      </c>
      <c r="G4131" s="51">
        <f t="shared" si="385"/>
        <v>1</v>
      </c>
      <c r="H4131" s="51">
        <f t="shared" si="386"/>
        <v>27</v>
      </c>
      <c r="I4131" s="51" t="str">
        <f t="shared" si="387"/>
        <v>D</v>
      </c>
      <c r="J4131" s="51" t="str">
        <f t="shared" si="388"/>
        <v>MQ250</v>
      </c>
      <c r="K4131" s="76" t="str">
        <f t="shared" si="389"/>
        <v>PC527D1B</v>
      </c>
      <c r="L4131" s="281" t="e">
        <f>VLOOKUP(K4131,'Planilla de control'!#REF!,2,0)</f>
        <v>#REF!</v>
      </c>
      <c r="M4131" s="29" t="e">
        <f>IF(COUNTIF('Planilla de control'!#REF!,K4131)&gt;0,"SI","NO")</f>
        <v>#REF!</v>
      </c>
    </row>
    <row r="4132" spans="1:13" x14ac:dyDescent="0.3">
      <c r="A4132" s="3" t="s">
        <v>19</v>
      </c>
      <c r="B4132" s="3" t="s">
        <v>6661</v>
      </c>
      <c r="C4132" s="3"/>
      <c r="D4132" s="3"/>
      <c r="E4132" s="3" t="s">
        <v>81</v>
      </c>
      <c r="F4132" s="51" t="str">
        <f t="shared" si="384"/>
        <v>27D2</v>
      </c>
      <c r="G4132" s="51">
        <f t="shared" si="385"/>
        <v>2</v>
      </c>
      <c r="H4132" s="51">
        <f t="shared" si="386"/>
        <v>27</v>
      </c>
      <c r="I4132" s="51" t="str">
        <f t="shared" si="387"/>
        <v>D</v>
      </c>
      <c r="J4132" s="51" t="str">
        <f t="shared" si="388"/>
        <v>MQ250</v>
      </c>
      <c r="K4132" s="76" t="str">
        <f t="shared" si="389"/>
        <v>PC527D2A</v>
      </c>
      <c r="L4132" s="281" t="e">
        <f>VLOOKUP(K4132,'Planilla de control'!#REF!,2,0)</f>
        <v>#REF!</v>
      </c>
      <c r="M4132" s="29" t="e">
        <f>IF(COUNTIF('Planilla de control'!#REF!,K4132)&gt;0,"SI","NO")</f>
        <v>#REF!</v>
      </c>
    </row>
    <row r="4133" spans="1:13" x14ac:dyDescent="0.3">
      <c r="A4133" s="3" t="s">
        <v>19</v>
      </c>
      <c r="B4133" s="3" t="s">
        <v>6662</v>
      </c>
      <c r="C4133" s="3"/>
      <c r="D4133" s="3"/>
      <c r="E4133" s="3"/>
      <c r="F4133" s="51" t="str">
        <f t="shared" si="384"/>
        <v>27D2</v>
      </c>
      <c r="G4133" s="51">
        <f t="shared" si="385"/>
        <v>2</v>
      </c>
      <c r="H4133" s="51">
        <f t="shared" si="386"/>
        <v>27</v>
      </c>
      <c r="I4133" s="51" t="str">
        <f t="shared" si="387"/>
        <v>D</v>
      </c>
      <c r="J4133" s="51" t="str">
        <f t="shared" si="388"/>
        <v>MQ250</v>
      </c>
      <c r="K4133" s="76" t="str">
        <f t="shared" si="389"/>
        <v>PC527D2B</v>
      </c>
      <c r="L4133" s="281" t="e">
        <f>VLOOKUP(K4133,'Planilla de control'!#REF!,2,0)</f>
        <v>#REF!</v>
      </c>
      <c r="M4133" s="29" t="e">
        <f>IF(COUNTIF('Planilla de control'!#REF!,K4133)&gt;0,"SI","NO")</f>
        <v>#REF!</v>
      </c>
    </row>
    <row r="4134" spans="1:13" x14ac:dyDescent="0.3">
      <c r="A4134" s="3" t="s">
        <v>19</v>
      </c>
      <c r="B4134" s="3" t="s">
        <v>6663</v>
      </c>
      <c r="C4134" s="3"/>
      <c r="D4134" s="3"/>
      <c r="E4134" s="3"/>
      <c r="F4134" s="51" t="str">
        <f t="shared" si="384"/>
        <v>27D3</v>
      </c>
      <c r="G4134" s="51">
        <f t="shared" si="385"/>
        <v>3</v>
      </c>
      <c r="H4134" s="51">
        <f t="shared" si="386"/>
        <v>27</v>
      </c>
      <c r="I4134" s="51" t="str">
        <f t="shared" si="387"/>
        <v>D</v>
      </c>
      <c r="J4134" s="51" t="str">
        <f t="shared" si="388"/>
        <v>MQ250</v>
      </c>
      <c r="K4134" s="76" t="str">
        <f t="shared" si="389"/>
        <v>PC527D3A</v>
      </c>
      <c r="L4134" s="281" t="e">
        <f>VLOOKUP(K4134,'Planilla de control'!#REF!,2,0)</f>
        <v>#REF!</v>
      </c>
      <c r="M4134" s="29" t="e">
        <f>IF(COUNTIF('Planilla de control'!#REF!,K4134)&gt;0,"SI","NO")</f>
        <v>#REF!</v>
      </c>
    </row>
    <row r="4135" spans="1:13" x14ac:dyDescent="0.3">
      <c r="A4135" s="3" t="s">
        <v>19</v>
      </c>
      <c r="B4135" s="3" t="s">
        <v>6664</v>
      </c>
      <c r="C4135" s="3"/>
      <c r="D4135" s="3"/>
      <c r="E4135" s="3"/>
      <c r="F4135" s="51" t="str">
        <f t="shared" si="384"/>
        <v>27D3</v>
      </c>
      <c r="G4135" s="51">
        <f t="shared" si="385"/>
        <v>3</v>
      </c>
      <c r="H4135" s="51">
        <f t="shared" si="386"/>
        <v>27</v>
      </c>
      <c r="I4135" s="51" t="str">
        <f t="shared" si="387"/>
        <v>D</v>
      </c>
      <c r="J4135" s="51" t="str">
        <f t="shared" si="388"/>
        <v>MQ250</v>
      </c>
      <c r="K4135" s="76" t="str">
        <f t="shared" si="389"/>
        <v>PC527D3B</v>
      </c>
      <c r="L4135" s="281" t="e">
        <f>VLOOKUP(K4135,'Planilla de control'!#REF!,2,0)</f>
        <v>#REF!</v>
      </c>
      <c r="M4135" s="29" t="e">
        <f>IF(COUNTIF('Planilla de control'!#REF!,K4135)&gt;0,"SI","NO")</f>
        <v>#REF!</v>
      </c>
    </row>
    <row r="4136" spans="1:13" x14ac:dyDescent="0.3">
      <c r="A4136" s="3" t="s">
        <v>19</v>
      </c>
      <c r="B4136" s="3" t="s">
        <v>6665</v>
      </c>
      <c r="C4136" s="3"/>
      <c r="D4136" s="3"/>
      <c r="E4136" s="3"/>
      <c r="F4136" s="51" t="str">
        <f t="shared" si="384"/>
        <v>27D4</v>
      </c>
      <c r="G4136" s="51">
        <f t="shared" si="385"/>
        <v>4</v>
      </c>
      <c r="H4136" s="51">
        <f t="shared" si="386"/>
        <v>27</v>
      </c>
      <c r="I4136" s="51" t="str">
        <f t="shared" si="387"/>
        <v>D</v>
      </c>
      <c r="J4136" s="51" t="str">
        <f t="shared" si="388"/>
        <v>MQ250</v>
      </c>
      <c r="K4136" s="76" t="str">
        <f t="shared" si="389"/>
        <v>PC527D4A</v>
      </c>
      <c r="L4136" s="281" t="e">
        <f>VLOOKUP(K4136,'Planilla de control'!#REF!,2,0)</f>
        <v>#REF!</v>
      </c>
      <c r="M4136" s="29" t="e">
        <f>IF(COUNTIF('Planilla de control'!#REF!,K4136)&gt;0,"SI","NO")</f>
        <v>#REF!</v>
      </c>
    </row>
    <row r="4137" spans="1:13" x14ac:dyDescent="0.3">
      <c r="A4137" s="3" t="s">
        <v>19</v>
      </c>
      <c r="B4137" s="3" t="s">
        <v>6666</v>
      </c>
      <c r="C4137" s="3"/>
      <c r="D4137" s="3"/>
      <c r="E4137" s="3"/>
      <c r="F4137" s="51" t="str">
        <f t="shared" si="384"/>
        <v>27D4</v>
      </c>
      <c r="G4137" s="51">
        <f t="shared" si="385"/>
        <v>4</v>
      </c>
      <c r="H4137" s="51">
        <f t="shared" si="386"/>
        <v>27</v>
      </c>
      <c r="I4137" s="51" t="str">
        <f t="shared" si="387"/>
        <v>D</v>
      </c>
      <c r="J4137" s="51" t="str">
        <f t="shared" si="388"/>
        <v>MQ250</v>
      </c>
      <c r="K4137" s="76" t="str">
        <f t="shared" si="389"/>
        <v>PC527D4B</v>
      </c>
      <c r="L4137" s="281" t="e">
        <f>VLOOKUP(K4137,'Planilla de control'!#REF!,2,0)</f>
        <v>#REF!</v>
      </c>
      <c r="M4137" s="29" t="e">
        <f>IF(COUNTIF('Planilla de control'!#REF!,K4137)&gt;0,"SI","NO")</f>
        <v>#REF!</v>
      </c>
    </row>
    <row r="4138" spans="1:13" x14ac:dyDescent="0.3">
      <c r="A4138" s="3" t="s">
        <v>19</v>
      </c>
      <c r="B4138" s="3" t="s">
        <v>6667</v>
      </c>
      <c r="C4138" s="3"/>
      <c r="D4138" s="3"/>
      <c r="E4138" s="3"/>
      <c r="F4138" s="51" t="str">
        <f t="shared" si="384"/>
        <v>27D5</v>
      </c>
      <c r="G4138" s="51">
        <f t="shared" si="385"/>
        <v>5</v>
      </c>
      <c r="H4138" s="51">
        <f t="shared" si="386"/>
        <v>27</v>
      </c>
      <c r="I4138" s="51" t="str">
        <f t="shared" si="387"/>
        <v>D</v>
      </c>
      <c r="J4138" s="51" t="str">
        <f t="shared" si="388"/>
        <v>MQ250</v>
      </c>
      <c r="K4138" s="76" t="str">
        <f t="shared" si="389"/>
        <v>PC527D5A</v>
      </c>
      <c r="L4138" s="281" t="e">
        <f>VLOOKUP(K4138,'Planilla de control'!#REF!,2,0)</f>
        <v>#REF!</v>
      </c>
      <c r="M4138" s="29" t="e">
        <f>IF(COUNTIF('Planilla de control'!#REF!,K4138)&gt;0,"SI","NO")</f>
        <v>#REF!</v>
      </c>
    </row>
    <row r="4139" spans="1:13" x14ac:dyDescent="0.3">
      <c r="A4139" s="3" t="s">
        <v>19</v>
      </c>
      <c r="B4139" s="3" t="s">
        <v>6668</v>
      </c>
      <c r="C4139" s="3"/>
      <c r="D4139" s="3"/>
      <c r="E4139" s="3"/>
      <c r="F4139" s="51" t="str">
        <f t="shared" si="384"/>
        <v>27D5</v>
      </c>
      <c r="G4139" s="51">
        <f t="shared" si="385"/>
        <v>5</v>
      </c>
      <c r="H4139" s="51">
        <f t="shared" si="386"/>
        <v>27</v>
      </c>
      <c r="I4139" s="51" t="str">
        <f t="shared" si="387"/>
        <v>D</v>
      </c>
      <c r="J4139" s="51" t="str">
        <f t="shared" si="388"/>
        <v>MQ250</v>
      </c>
      <c r="K4139" s="76" t="str">
        <f t="shared" si="389"/>
        <v>PC527D5B</v>
      </c>
      <c r="L4139" s="281" t="e">
        <f>VLOOKUP(K4139,'Planilla de control'!#REF!,2,0)</f>
        <v>#REF!</v>
      </c>
      <c r="M4139" s="29" t="e">
        <f>IF(COUNTIF('Planilla de control'!#REF!,K4139)&gt;0,"SI","NO")</f>
        <v>#REF!</v>
      </c>
    </row>
    <row r="4140" spans="1:13" x14ac:dyDescent="0.3">
      <c r="A4140" s="3" t="s">
        <v>19</v>
      </c>
      <c r="B4140" s="3" t="s">
        <v>6669</v>
      </c>
      <c r="C4140" s="3"/>
      <c r="D4140" s="3"/>
      <c r="E4140" s="3"/>
      <c r="F4140" s="51" t="str">
        <f t="shared" si="384"/>
        <v>27D6</v>
      </c>
      <c r="G4140" s="51">
        <f t="shared" si="385"/>
        <v>6</v>
      </c>
      <c r="H4140" s="51">
        <f t="shared" si="386"/>
        <v>27</v>
      </c>
      <c r="I4140" s="51" t="str">
        <f t="shared" si="387"/>
        <v>D</v>
      </c>
      <c r="J4140" s="51" t="str">
        <f t="shared" si="388"/>
        <v>MQ250</v>
      </c>
      <c r="K4140" s="76" t="str">
        <f t="shared" si="389"/>
        <v>PC527D6A</v>
      </c>
      <c r="L4140" s="281" t="e">
        <f>VLOOKUP(K4140,'Planilla de control'!#REF!,2,0)</f>
        <v>#REF!</v>
      </c>
      <c r="M4140" s="29" t="e">
        <f>IF(COUNTIF('Planilla de control'!#REF!,K4140)&gt;0,"SI","NO")</f>
        <v>#REF!</v>
      </c>
    </row>
    <row r="4141" spans="1:13" x14ac:dyDescent="0.3">
      <c r="A4141" s="3" t="s">
        <v>19</v>
      </c>
      <c r="B4141" s="3" t="s">
        <v>6670</v>
      </c>
      <c r="C4141" s="3"/>
      <c r="D4141" s="3"/>
      <c r="E4141" s="3"/>
      <c r="F4141" s="51" t="str">
        <f t="shared" si="384"/>
        <v>27D6</v>
      </c>
      <c r="G4141" s="51">
        <f t="shared" si="385"/>
        <v>6</v>
      </c>
      <c r="H4141" s="51">
        <f t="shared" si="386"/>
        <v>27</v>
      </c>
      <c r="I4141" s="51" t="str">
        <f t="shared" si="387"/>
        <v>D</v>
      </c>
      <c r="J4141" s="51" t="str">
        <f t="shared" si="388"/>
        <v>MQ250</v>
      </c>
      <c r="K4141" s="76" t="str">
        <f t="shared" si="389"/>
        <v>PC527D6B</v>
      </c>
      <c r="L4141" s="281" t="e">
        <f>VLOOKUP(K4141,'Planilla de control'!#REF!,2,0)</f>
        <v>#REF!</v>
      </c>
      <c r="M4141" s="29" t="e">
        <f>IF(COUNTIF('Planilla de control'!#REF!,K4141)&gt;0,"SI","NO")</f>
        <v>#REF!</v>
      </c>
    </row>
    <row r="4142" spans="1:13" x14ac:dyDescent="0.3">
      <c r="A4142" s="3" t="s">
        <v>19</v>
      </c>
      <c r="B4142" s="3" t="s">
        <v>6671</v>
      </c>
      <c r="C4142" s="3"/>
      <c r="D4142" s="3"/>
      <c r="E4142" s="3"/>
      <c r="F4142" s="51" t="str">
        <f t="shared" si="384"/>
        <v>27E1</v>
      </c>
      <c r="G4142" s="51">
        <f t="shared" si="385"/>
        <v>1</v>
      </c>
      <c r="H4142" s="51">
        <f t="shared" si="386"/>
        <v>27</v>
      </c>
      <c r="I4142" s="51" t="str">
        <f t="shared" si="387"/>
        <v>E</v>
      </c>
      <c r="J4142" s="51" t="str">
        <f t="shared" si="388"/>
        <v>MQ250</v>
      </c>
      <c r="K4142" s="76" t="str">
        <f t="shared" si="389"/>
        <v>PC527E1A</v>
      </c>
      <c r="L4142" s="281" t="e">
        <f>VLOOKUP(K4142,'Planilla de control'!#REF!,2,0)</f>
        <v>#REF!</v>
      </c>
      <c r="M4142" s="29" t="e">
        <f>IF(COUNTIF('Planilla de control'!#REF!,K4142)&gt;0,"SI","NO")</f>
        <v>#REF!</v>
      </c>
    </row>
    <row r="4143" spans="1:13" x14ac:dyDescent="0.3">
      <c r="A4143" s="3" t="s">
        <v>19</v>
      </c>
      <c r="B4143" s="3" t="s">
        <v>6672</v>
      </c>
      <c r="C4143" s="3"/>
      <c r="D4143" s="3"/>
      <c r="E4143" s="3"/>
      <c r="F4143" s="51" t="str">
        <f t="shared" si="384"/>
        <v>27E1</v>
      </c>
      <c r="G4143" s="51">
        <f t="shared" si="385"/>
        <v>1</v>
      </c>
      <c r="H4143" s="51">
        <f t="shared" si="386"/>
        <v>27</v>
      </c>
      <c r="I4143" s="51" t="str">
        <f t="shared" si="387"/>
        <v>E</v>
      </c>
      <c r="J4143" s="51" t="str">
        <f t="shared" si="388"/>
        <v>MQ250</v>
      </c>
      <c r="K4143" s="76" t="str">
        <f t="shared" si="389"/>
        <v>PC527E1B</v>
      </c>
      <c r="L4143" s="281" t="e">
        <f>VLOOKUP(K4143,'Planilla de control'!#REF!,2,0)</f>
        <v>#REF!</v>
      </c>
      <c r="M4143" s="29" t="e">
        <f>IF(COUNTIF('Planilla de control'!#REF!,K4143)&gt;0,"SI","NO")</f>
        <v>#REF!</v>
      </c>
    </row>
    <row r="4144" spans="1:13" x14ac:dyDescent="0.3">
      <c r="A4144" s="3" t="s">
        <v>19</v>
      </c>
      <c r="B4144" s="3" t="s">
        <v>6673</v>
      </c>
      <c r="C4144" s="3"/>
      <c r="D4144" s="3"/>
      <c r="E4144" s="3"/>
      <c r="F4144" s="51" t="str">
        <f t="shared" si="384"/>
        <v>27E2</v>
      </c>
      <c r="G4144" s="51">
        <f t="shared" si="385"/>
        <v>2</v>
      </c>
      <c r="H4144" s="51">
        <f t="shared" si="386"/>
        <v>27</v>
      </c>
      <c r="I4144" s="51" t="str">
        <f t="shared" si="387"/>
        <v>E</v>
      </c>
      <c r="J4144" s="51" t="str">
        <f t="shared" si="388"/>
        <v>MQ250</v>
      </c>
      <c r="K4144" s="76" t="str">
        <f t="shared" si="389"/>
        <v>PC527E2A</v>
      </c>
      <c r="L4144" s="281" t="e">
        <f>VLOOKUP(K4144,'Planilla de control'!#REF!,2,0)</f>
        <v>#REF!</v>
      </c>
      <c r="M4144" s="29" t="e">
        <f>IF(COUNTIF('Planilla de control'!#REF!,K4144)&gt;0,"SI","NO")</f>
        <v>#REF!</v>
      </c>
    </row>
    <row r="4145" spans="1:13" x14ac:dyDescent="0.3">
      <c r="A4145" s="3" t="s">
        <v>19</v>
      </c>
      <c r="B4145" s="3" t="s">
        <v>6674</v>
      </c>
      <c r="C4145" s="3"/>
      <c r="D4145" s="3"/>
      <c r="E4145" s="3"/>
      <c r="F4145" s="51" t="str">
        <f t="shared" si="384"/>
        <v>27E2</v>
      </c>
      <c r="G4145" s="51">
        <f t="shared" si="385"/>
        <v>2</v>
      </c>
      <c r="H4145" s="51">
        <f t="shared" si="386"/>
        <v>27</v>
      </c>
      <c r="I4145" s="51" t="str">
        <f t="shared" si="387"/>
        <v>E</v>
      </c>
      <c r="J4145" s="51" t="str">
        <f t="shared" si="388"/>
        <v>MQ250</v>
      </c>
      <c r="K4145" s="76" t="str">
        <f t="shared" si="389"/>
        <v>PC527E2B</v>
      </c>
      <c r="L4145" s="281" t="e">
        <f>VLOOKUP(K4145,'Planilla de control'!#REF!,2,0)</f>
        <v>#REF!</v>
      </c>
      <c r="M4145" s="29" t="e">
        <f>IF(COUNTIF('Planilla de control'!#REF!,K4145)&gt;0,"SI","NO")</f>
        <v>#REF!</v>
      </c>
    </row>
    <row r="4146" spans="1:13" x14ac:dyDescent="0.3">
      <c r="A4146" s="3" t="s">
        <v>19</v>
      </c>
      <c r="B4146" s="3" t="s">
        <v>6675</v>
      </c>
      <c r="C4146" s="3"/>
      <c r="D4146" s="3"/>
      <c r="E4146" s="3"/>
      <c r="F4146" s="51" t="str">
        <f t="shared" si="384"/>
        <v>27E3</v>
      </c>
      <c r="G4146" s="51">
        <f t="shared" si="385"/>
        <v>3</v>
      </c>
      <c r="H4146" s="51">
        <f t="shared" si="386"/>
        <v>27</v>
      </c>
      <c r="I4146" s="51" t="str">
        <f t="shared" si="387"/>
        <v>E</v>
      </c>
      <c r="J4146" s="51" t="str">
        <f t="shared" si="388"/>
        <v>MQ250</v>
      </c>
      <c r="K4146" s="76" t="str">
        <f t="shared" si="389"/>
        <v>PC527E3A</v>
      </c>
      <c r="L4146" s="281" t="e">
        <f>VLOOKUP(K4146,'Planilla de control'!#REF!,2,0)</f>
        <v>#REF!</v>
      </c>
      <c r="M4146" s="29" t="e">
        <f>IF(COUNTIF('Planilla de control'!#REF!,K4146)&gt;0,"SI","NO")</f>
        <v>#REF!</v>
      </c>
    </row>
    <row r="4147" spans="1:13" x14ac:dyDescent="0.3">
      <c r="A4147" s="3" t="s">
        <v>19</v>
      </c>
      <c r="B4147" s="3" t="s">
        <v>6676</v>
      </c>
      <c r="C4147" s="3"/>
      <c r="D4147" s="3"/>
      <c r="E4147" s="3"/>
      <c r="F4147" s="51" t="str">
        <f t="shared" si="384"/>
        <v>27E3</v>
      </c>
      <c r="G4147" s="51">
        <f t="shared" si="385"/>
        <v>3</v>
      </c>
      <c r="H4147" s="51">
        <f t="shared" si="386"/>
        <v>27</v>
      </c>
      <c r="I4147" s="51" t="str">
        <f t="shared" si="387"/>
        <v>E</v>
      </c>
      <c r="J4147" s="51" t="str">
        <f t="shared" si="388"/>
        <v>MQ250</v>
      </c>
      <c r="K4147" s="76" t="str">
        <f t="shared" si="389"/>
        <v>PC527E3B</v>
      </c>
      <c r="L4147" s="281" t="e">
        <f>VLOOKUP(K4147,'Planilla de control'!#REF!,2,0)</f>
        <v>#REF!</v>
      </c>
      <c r="M4147" s="29" t="e">
        <f>IF(COUNTIF('Planilla de control'!#REF!,K4147)&gt;0,"SI","NO")</f>
        <v>#REF!</v>
      </c>
    </row>
    <row r="4148" spans="1:13" x14ac:dyDescent="0.3">
      <c r="A4148" s="3" t="s">
        <v>19</v>
      </c>
      <c r="B4148" s="3" t="s">
        <v>6677</v>
      </c>
      <c r="C4148" s="3"/>
      <c r="D4148" s="3"/>
      <c r="E4148" s="3"/>
      <c r="F4148" s="51" t="str">
        <f t="shared" si="384"/>
        <v>27E4</v>
      </c>
      <c r="G4148" s="51">
        <f t="shared" si="385"/>
        <v>4</v>
      </c>
      <c r="H4148" s="51">
        <f t="shared" si="386"/>
        <v>27</v>
      </c>
      <c r="I4148" s="51" t="str">
        <f t="shared" si="387"/>
        <v>E</v>
      </c>
      <c r="J4148" s="51" t="str">
        <f t="shared" si="388"/>
        <v>MQ250</v>
      </c>
      <c r="K4148" s="76" t="str">
        <f t="shared" si="389"/>
        <v>PC527E4A</v>
      </c>
      <c r="L4148" s="281" t="e">
        <f>VLOOKUP(K4148,'Planilla de control'!#REF!,2,0)</f>
        <v>#REF!</v>
      </c>
      <c r="M4148" s="29" t="e">
        <f>IF(COUNTIF('Planilla de control'!#REF!,K4148)&gt;0,"SI","NO")</f>
        <v>#REF!</v>
      </c>
    </row>
    <row r="4149" spans="1:13" x14ac:dyDescent="0.3">
      <c r="A4149" s="3" t="s">
        <v>19</v>
      </c>
      <c r="B4149" s="3" t="s">
        <v>6678</v>
      </c>
      <c r="C4149" s="3"/>
      <c r="D4149" s="3"/>
      <c r="E4149" s="3"/>
      <c r="F4149" s="51" t="str">
        <f t="shared" si="384"/>
        <v>27E4</v>
      </c>
      <c r="G4149" s="51">
        <f t="shared" si="385"/>
        <v>4</v>
      </c>
      <c r="H4149" s="51">
        <f t="shared" si="386"/>
        <v>27</v>
      </c>
      <c r="I4149" s="51" t="str">
        <f t="shared" si="387"/>
        <v>E</v>
      </c>
      <c r="J4149" s="51" t="str">
        <f t="shared" si="388"/>
        <v>MQ250</v>
      </c>
      <c r="K4149" s="76" t="str">
        <f t="shared" si="389"/>
        <v>PC527E4B</v>
      </c>
      <c r="L4149" s="281" t="e">
        <f>VLOOKUP(K4149,'Planilla de control'!#REF!,2,0)</f>
        <v>#REF!</v>
      </c>
      <c r="M4149" s="29" t="e">
        <f>IF(COUNTIF('Planilla de control'!#REF!,K4149)&gt;0,"SI","NO")</f>
        <v>#REF!</v>
      </c>
    </row>
    <row r="4150" spans="1:13" x14ac:dyDescent="0.3">
      <c r="A4150" s="3" t="s">
        <v>19</v>
      </c>
      <c r="B4150" s="3" t="s">
        <v>6679</v>
      </c>
      <c r="C4150" s="3"/>
      <c r="D4150" s="3"/>
      <c r="E4150" s="3"/>
      <c r="F4150" s="51" t="str">
        <f t="shared" si="384"/>
        <v>27E5</v>
      </c>
      <c r="G4150" s="51">
        <f t="shared" si="385"/>
        <v>5</v>
      </c>
      <c r="H4150" s="51">
        <f t="shared" si="386"/>
        <v>27</v>
      </c>
      <c r="I4150" s="51" t="str">
        <f t="shared" si="387"/>
        <v>E</v>
      </c>
      <c r="J4150" s="51" t="str">
        <f t="shared" si="388"/>
        <v>MQ250</v>
      </c>
      <c r="K4150" s="76" t="str">
        <f t="shared" si="389"/>
        <v>PC527E5A</v>
      </c>
      <c r="L4150" s="281" t="e">
        <f>VLOOKUP(K4150,'Planilla de control'!#REF!,2,0)</f>
        <v>#REF!</v>
      </c>
      <c r="M4150" s="29" t="e">
        <f>IF(COUNTIF('Planilla de control'!#REF!,K4150)&gt;0,"SI","NO")</f>
        <v>#REF!</v>
      </c>
    </row>
    <row r="4151" spans="1:13" x14ac:dyDescent="0.3">
      <c r="A4151" s="3" t="s">
        <v>19</v>
      </c>
      <c r="B4151" s="3" t="s">
        <v>6680</v>
      </c>
      <c r="C4151" s="3"/>
      <c r="D4151" s="3"/>
      <c r="E4151" s="3"/>
      <c r="F4151" s="51" t="str">
        <f t="shared" si="384"/>
        <v>27E5</v>
      </c>
      <c r="G4151" s="51">
        <f t="shared" si="385"/>
        <v>5</v>
      </c>
      <c r="H4151" s="51">
        <f t="shared" si="386"/>
        <v>27</v>
      </c>
      <c r="I4151" s="51" t="str">
        <f t="shared" si="387"/>
        <v>E</v>
      </c>
      <c r="J4151" s="51" t="str">
        <f t="shared" si="388"/>
        <v>MQ250</v>
      </c>
      <c r="K4151" s="76" t="str">
        <f t="shared" si="389"/>
        <v>PC527E5B</v>
      </c>
      <c r="L4151" s="281" t="e">
        <f>VLOOKUP(K4151,'Planilla de control'!#REF!,2,0)</f>
        <v>#REF!</v>
      </c>
      <c r="M4151" s="29" t="e">
        <f>IF(COUNTIF('Planilla de control'!#REF!,K4151)&gt;0,"SI","NO")</f>
        <v>#REF!</v>
      </c>
    </row>
    <row r="4152" spans="1:13" x14ac:dyDescent="0.3">
      <c r="A4152" s="3" t="s">
        <v>19</v>
      </c>
      <c r="B4152" s="3" t="s">
        <v>6681</v>
      </c>
      <c r="C4152" s="3"/>
      <c r="D4152" s="3"/>
      <c r="E4152" s="3"/>
      <c r="F4152" s="51" t="str">
        <f t="shared" si="384"/>
        <v>27E6</v>
      </c>
      <c r="G4152" s="51">
        <f t="shared" si="385"/>
        <v>6</v>
      </c>
      <c r="H4152" s="51">
        <f t="shared" si="386"/>
        <v>27</v>
      </c>
      <c r="I4152" s="51" t="str">
        <f t="shared" si="387"/>
        <v>E</v>
      </c>
      <c r="J4152" s="51" t="str">
        <f t="shared" si="388"/>
        <v>MQ250</v>
      </c>
      <c r="K4152" s="76" t="str">
        <f t="shared" si="389"/>
        <v>PC527E6A</v>
      </c>
      <c r="L4152" s="281" t="e">
        <f>VLOOKUP(K4152,'Planilla de control'!#REF!,2,0)</f>
        <v>#REF!</v>
      </c>
      <c r="M4152" s="29" t="e">
        <f>IF(COUNTIF('Planilla de control'!#REF!,K4152)&gt;0,"SI","NO")</f>
        <v>#REF!</v>
      </c>
    </row>
    <row r="4153" spans="1:13" x14ac:dyDescent="0.3">
      <c r="A4153" s="3" t="s">
        <v>19</v>
      </c>
      <c r="B4153" s="3" t="s">
        <v>6682</v>
      </c>
      <c r="C4153" s="3"/>
      <c r="D4153" s="3"/>
      <c r="E4153" s="3"/>
      <c r="F4153" s="51" t="str">
        <f t="shared" si="384"/>
        <v>27E6</v>
      </c>
      <c r="G4153" s="51">
        <f t="shared" si="385"/>
        <v>6</v>
      </c>
      <c r="H4153" s="51">
        <f t="shared" si="386"/>
        <v>27</v>
      </c>
      <c r="I4153" s="51" t="str">
        <f t="shared" si="387"/>
        <v>E</v>
      </c>
      <c r="J4153" s="51" t="str">
        <f t="shared" si="388"/>
        <v>MQ250</v>
      </c>
      <c r="K4153" s="76" t="str">
        <f t="shared" si="389"/>
        <v>PC527E6B</v>
      </c>
      <c r="L4153" s="281" t="e">
        <f>VLOOKUP(K4153,'Planilla de control'!#REF!,2,0)</f>
        <v>#REF!</v>
      </c>
      <c r="M4153" s="29" t="e">
        <f>IF(COUNTIF('Planilla de control'!#REF!,K4153)&gt;0,"SI","NO")</f>
        <v>#REF!</v>
      </c>
    </row>
    <row r="4154" spans="1:13" x14ac:dyDescent="0.3">
      <c r="A4154" s="3" t="s">
        <v>19</v>
      </c>
      <c r="B4154" s="3" t="s">
        <v>6683</v>
      </c>
      <c r="C4154" s="3"/>
      <c r="D4154" s="3"/>
      <c r="E4154" s="3"/>
      <c r="F4154" s="51" t="str">
        <f t="shared" si="384"/>
        <v>27F1</v>
      </c>
      <c r="G4154" s="51">
        <f t="shared" si="385"/>
        <v>1</v>
      </c>
      <c r="H4154" s="51">
        <f t="shared" si="386"/>
        <v>27</v>
      </c>
      <c r="I4154" s="51" t="str">
        <f t="shared" si="387"/>
        <v>F</v>
      </c>
      <c r="J4154" s="51" t="str">
        <f t="shared" si="388"/>
        <v>MQ250</v>
      </c>
      <c r="K4154" s="76" t="str">
        <f t="shared" si="389"/>
        <v>PC527F1A</v>
      </c>
      <c r="L4154" s="281" t="e">
        <f>VLOOKUP(K4154,'Planilla de control'!#REF!,2,0)</f>
        <v>#REF!</v>
      </c>
      <c r="M4154" s="29" t="e">
        <f>IF(COUNTIF('Planilla de control'!#REF!,K4154)&gt;0,"SI","NO")</f>
        <v>#REF!</v>
      </c>
    </row>
    <row r="4155" spans="1:13" x14ac:dyDescent="0.3">
      <c r="A4155" s="3" t="s">
        <v>19</v>
      </c>
      <c r="B4155" s="3" t="s">
        <v>6684</v>
      </c>
      <c r="C4155" s="3"/>
      <c r="D4155" s="3"/>
      <c r="E4155" s="3"/>
      <c r="F4155" s="51" t="str">
        <f t="shared" si="384"/>
        <v>27F1</v>
      </c>
      <c r="G4155" s="51">
        <f t="shared" si="385"/>
        <v>1</v>
      </c>
      <c r="H4155" s="51">
        <f t="shared" si="386"/>
        <v>27</v>
      </c>
      <c r="I4155" s="51" t="str">
        <f t="shared" si="387"/>
        <v>F</v>
      </c>
      <c r="J4155" s="51" t="str">
        <f t="shared" si="388"/>
        <v>MQ250</v>
      </c>
      <c r="K4155" s="76" t="str">
        <f t="shared" si="389"/>
        <v>PC527F1B</v>
      </c>
      <c r="L4155" s="281" t="e">
        <f>VLOOKUP(K4155,'Planilla de control'!#REF!,2,0)</f>
        <v>#REF!</v>
      </c>
      <c r="M4155" s="29" t="e">
        <f>IF(COUNTIF('Planilla de control'!#REF!,K4155)&gt;0,"SI","NO")</f>
        <v>#REF!</v>
      </c>
    </row>
    <row r="4156" spans="1:13" x14ac:dyDescent="0.3">
      <c r="A4156" s="3" t="s">
        <v>19</v>
      </c>
      <c r="B4156" s="3" t="s">
        <v>6685</v>
      </c>
      <c r="C4156" s="3"/>
      <c r="D4156" s="3"/>
      <c r="E4156" s="3"/>
      <c r="F4156" s="51" t="str">
        <f t="shared" si="384"/>
        <v>27F2</v>
      </c>
      <c r="G4156" s="51">
        <f t="shared" si="385"/>
        <v>2</v>
      </c>
      <c r="H4156" s="51">
        <f t="shared" si="386"/>
        <v>27</v>
      </c>
      <c r="I4156" s="51" t="str">
        <f t="shared" si="387"/>
        <v>F</v>
      </c>
      <c r="J4156" s="51" t="str">
        <f t="shared" si="388"/>
        <v>MQ250</v>
      </c>
      <c r="K4156" s="76" t="str">
        <f t="shared" si="389"/>
        <v>PC527F2A</v>
      </c>
      <c r="L4156" s="281" t="e">
        <f>VLOOKUP(K4156,'Planilla de control'!#REF!,2,0)</f>
        <v>#REF!</v>
      </c>
      <c r="M4156" s="29" t="e">
        <f>IF(COUNTIF('Planilla de control'!#REF!,K4156)&gt;0,"SI","NO")</f>
        <v>#REF!</v>
      </c>
    </row>
    <row r="4157" spans="1:13" x14ac:dyDescent="0.3">
      <c r="A4157" s="3" t="s">
        <v>19</v>
      </c>
      <c r="B4157" s="3" t="s">
        <v>6686</v>
      </c>
      <c r="C4157" s="3"/>
      <c r="D4157" s="3"/>
      <c r="E4157" s="3"/>
      <c r="F4157" s="51" t="str">
        <f t="shared" si="384"/>
        <v>27F2</v>
      </c>
      <c r="G4157" s="51">
        <f t="shared" si="385"/>
        <v>2</v>
      </c>
      <c r="H4157" s="51">
        <f t="shared" si="386"/>
        <v>27</v>
      </c>
      <c r="I4157" s="51" t="str">
        <f t="shared" si="387"/>
        <v>F</v>
      </c>
      <c r="J4157" s="51" t="str">
        <f t="shared" si="388"/>
        <v>MQ250</v>
      </c>
      <c r="K4157" s="76" t="str">
        <f t="shared" si="389"/>
        <v>PC527F2B</v>
      </c>
      <c r="L4157" s="281" t="e">
        <f>VLOOKUP(K4157,'Planilla de control'!#REF!,2,0)</f>
        <v>#REF!</v>
      </c>
      <c r="M4157" s="29" t="e">
        <f>IF(COUNTIF('Planilla de control'!#REF!,K4157)&gt;0,"SI","NO")</f>
        <v>#REF!</v>
      </c>
    </row>
    <row r="4158" spans="1:13" x14ac:dyDescent="0.3">
      <c r="A4158" s="3" t="s">
        <v>19</v>
      </c>
      <c r="B4158" s="3" t="s">
        <v>6687</v>
      </c>
      <c r="C4158" s="3"/>
      <c r="D4158" s="3"/>
      <c r="E4158" s="3"/>
      <c r="F4158" s="51" t="str">
        <f t="shared" si="384"/>
        <v>27F3</v>
      </c>
      <c r="G4158" s="51">
        <f t="shared" si="385"/>
        <v>3</v>
      </c>
      <c r="H4158" s="51">
        <f t="shared" si="386"/>
        <v>27</v>
      </c>
      <c r="I4158" s="51" t="str">
        <f t="shared" si="387"/>
        <v>F</v>
      </c>
      <c r="J4158" s="51" t="str">
        <f t="shared" si="388"/>
        <v>MQ250</v>
      </c>
      <c r="K4158" s="76" t="str">
        <f t="shared" si="389"/>
        <v>PC527F3A</v>
      </c>
      <c r="L4158" s="281" t="e">
        <f>VLOOKUP(K4158,'Planilla de control'!#REF!,2,0)</f>
        <v>#REF!</v>
      </c>
      <c r="M4158" s="29" t="e">
        <f>IF(COUNTIF('Planilla de control'!#REF!,K4158)&gt;0,"SI","NO")</f>
        <v>#REF!</v>
      </c>
    </row>
    <row r="4159" spans="1:13" x14ac:dyDescent="0.3">
      <c r="A4159" s="3" t="s">
        <v>19</v>
      </c>
      <c r="B4159" s="3" t="s">
        <v>6688</v>
      </c>
      <c r="C4159" s="3"/>
      <c r="D4159" s="3"/>
      <c r="E4159" s="3"/>
      <c r="F4159" s="51" t="str">
        <f t="shared" si="384"/>
        <v>27F3</v>
      </c>
      <c r="G4159" s="51">
        <f t="shared" si="385"/>
        <v>3</v>
      </c>
      <c r="H4159" s="51">
        <f t="shared" si="386"/>
        <v>27</v>
      </c>
      <c r="I4159" s="51" t="str">
        <f t="shared" si="387"/>
        <v>F</v>
      </c>
      <c r="J4159" s="51" t="str">
        <f t="shared" si="388"/>
        <v>MQ250</v>
      </c>
      <c r="K4159" s="76" t="str">
        <f t="shared" si="389"/>
        <v>PC527F3B</v>
      </c>
      <c r="L4159" s="281" t="e">
        <f>VLOOKUP(K4159,'Planilla de control'!#REF!,2,0)</f>
        <v>#REF!</v>
      </c>
      <c r="M4159" s="29" t="e">
        <f>IF(COUNTIF('Planilla de control'!#REF!,K4159)&gt;0,"SI","NO")</f>
        <v>#REF!</v>
      </c>
    </row>
    <row r="4160" spans="1:13" x14ac:dyDescent="0.3">
      <c r="A4160" s="3" t="s">
        <v>19</v>
      </c>
      <c r="B4160" s="3" t="s">
        <v>6689</v>
      </c>
      <c r="C4160" s="3"/>
      <c r="D4160" s="3"/>
      <c r="E4160" s="3"/>
      <c r="F4160" s="51" t="str">
        <f t="shared" si="384"/>
        <v>27F4</v>
      </c>
      <c r="G4160" s="51">
        <f t="shared" si="385"/>
        <v>4</v>
      </c>
      <c r="H4160" s="51">
        <f t="shared" si="386"/>
        <v>27</v>
      </c>
      <c r="I4160" s="51" t="str">
        <f t="shared" si="387"/>
        <v>F</v>
      </c>
      <c r="J4160" s="51" t="str">
        <f t="shared" si="388"/>
        <v>MQ250</v>
      </c>
      <c r="K4160" s="76" t="str">
        <f t="shared" si="389"/>
        <v>PC527F4A</v>
      </c>
      <c r="L4160" s="281" t="e">
        <f>VLOOKUP(K4160,'Planilla de control'!#REF!,2,0)</f>
        <v>#REF!</v>
      </c>
      <c r="M4160" s="29" t="e">
        <f>IF(COUNTIF('Planilla de control'!#REF!,K4160)&gt;0,"SI","NO")</f>
        <v>#REF!</v>
      </c>
    </row>
    <row r="4161" spans="1:13" x14ac:dyDescent="0.3">
      <c r="A4161" s="3" t="s">
        <v>19</v>
      </c>
      <c r="B4161" s="3" t="s">
        <v>6690</v>
      </c>
      <c r="C4161" s="3"/>
      <c r="D4161" s="3"/>
      <c r="E4161" s="3"/>
      <c r="F4161" s="51" t="str">
        <f t="shared" si="384"/>
        <v>27F4</v>
      </c>
      <c r="G4161" s="51">
        <f t="shared" si="385"/>
        <v>4</v>
      </c>
      <c r="H4161" s="51">
        <f t="shared" si="386"/>
        <v>27</v>
      </c>
      <c r="I4161" s="51" t="str">
        <f t="shared" si="387"/>
        <v>F</v>
      </c>
      <c r="J4161" s="51" t="str">
        <f t="shared" si="388"/>
        <v>MQ250</v>
      </c>
      <c r="K4161" s="76" t="str">
        <f t="shared" si="389"/>
        <v>PC527F4B</v>
      </c>
      <c r="L4161" s="281" t="e">
        <f>VLOOKUP(K4161,'Planilla de control'!#REF!,2,0)</f>
        <v>#REF!</v>
      </c>
      <c r="M4161" s="29" t="e">
        <f>IF(COUNTIF('Planilla de control'!#REF!,K4161)&gt;0,"SI","NO")</f>
        <v>#REF!</v>
      </c>
    </row>
    <row r="4162" spans="1:13" x14ac:dyDescent="0.3">
      <c r="A4162" s="3" t="s">
        <v>19</v>
      </c>
      <c r="B4162" s="3" t="s">
        <v>6691</v>
      </c>
      <c r="C4162" s="3"/>
      <c r="D4162" s="3"/>
      <c r="E4162" s="3"/>
      <c r="F4162" s="51" t="str">
        <f t="shared" si="384"/>
        <v>27F5</v>
      </c>
      <c r="G4162" s="51">
        <f t="shared" si="385"/>
        <v>5</v>
      </c>
      <c r="H4162" s="51">
        <f t="shared" si="386"/>
        <v>27</v>
      </c>
      <c r="I4162" s="51" t="str">
        <f t="shared" si="387"/>
        <v>F</v>
      </c>
      <c r="J4162" s="51" t="str">
        <f t="shared" si="388"/>
        <v>MQ250</v>
      </c>
      <c r="K4162" s="76" t="str">
        <f t="shared" si="389"/>
        <v>PC527F5A</v>
      </c>
      <c r="L4162" s="281" t="e">
        <f>VLOOKUP(K4162,'Planilla de control'!#REF!,2,0)</f>
        <v>#REF!</v>
      </c>
      <c r="M4162" s="29" t="e">
        <f>IF(COUNTIF('Planilla de control'!#REF!,K4162)&gt;0,"SI","NO")</f>
        <v>#REF!</v>
      </c>
    </row>
    <row r="4163" spans="1:13" x14ac:dyDescent="0.3">
      <c r="A4163" s="3" t="s">
        <v>19</v>
      </c>
      <c r="B4163" s="3" t="s">
        <v>6692</v>
      </c>
      <c r="C4163" s="3"/>
      <c r="D4163" s="3"/>
      <c r="E4163" s="3"/>
      <c r="F4163" s="51" t="str">
        <f t="shared" ref="F4163:F4226" si="390">IF(OR(LEN(B4163)=9,LEN(B4163)=5),MID(B4163,1,4),MID(B4163,1,5))</f>
        <v>27F5</v>
      </c>
      <c r="G4163" s="51">
        <f t="shared" ref="G4163:G4226" si="391">IF(MID(F4163,5,1)&lt;&gt;"",MID(F4163,4,2),MID(F4163,4,1))*1</f>
        <v>5</v>
      </c>
      <c r="H4163" s="51">
        <f t="shared" ref="H4163:H4226" si="392">+MID(B4163,1,2)*1</f>
        <v>27</v>
      </c>
      <c r="I4163" s="51" t="str">
        <f t="shared" ref="I4163:I4226" si="393">+MID(B4163,3,1)</f>
        <v>F</v>
      </c>
      <c r="J4163" s="51" t="str">
        <f t="shared" ref="J4163:J4226" si="394">HLOOKUP(A4163,$O$1:$U$2,2,0)</f>
        <v>MQ250</v>
      </c>
      <c r="K4163" s="76" t="str">
        <f t="shared" ref="K4163:K4226" si="395">CONCATENATE(A4163,B4163)</f>
        <v>PC527F5B</v>
      </c>
      <c r="L4163" s="281" t="e">
        <f>VLOOKUP(K4163,'Planilla de control'!#REF!,2,0)</f>
        <v>#REF!</v>
      </c>
      <c r="M4163" s="29" t="e">
        <f>IF(COUNTIF('Planilla de control'!#REF!,K4163)&gt;0,"SI","NO")</f>
        <v>#REF!</v>
      </c>
    </row>
    <row r="4164" spans="1:13" x14ac:dyDescent="0.3">
      <c r="A4164" s="3" t="s">
        <v>19</v>
      </c>
      <c r="B4164" s="3" t="s">
        <v>6693</v>
      </c>
      <c r="C4164" s="3"/>
      <c r="D4164" s="3"/>
      <c r="E4164" s="3"/>
      <c r="F4164" s="51" t="str">
        <f t="shared" si="390"/>
        <v>27F6</v>
      </c>
      <c r="G4164" s="51">
        <f t="shared" si="391"/>
        <v>6</v>
      </c>
      <c r="H4164" s="51">
        <f t="shared" si="392"/>
        <v>27</v>
      </c>
      <c r="I4164" s="51" t="str">
        <f t="shared" si="393"/>
        <v>F</v>
      </c>
      <c r="J4164" s="51" t="str">
        <f t="shared" si="394"/>
        <v>MQ250</v>
      </c>
      <c r="K4164" s="76" t="str">
        <f t="shared" si="395"/>
        <v>PC527F6A</v>
      </c>
      <c r="L4164" s="281" t="e">
        <f>VLOOKUP(K4164,'Planilla de control'!#REF!,2,0)</f>
        <v>#REF!</v>
      </c>
      <c r="M4164" s="29" t="e">
        <f>IF(COUNTIF('Planilla de control'!#REF!,K4164)&gt;0,"SI","NO")</f>
        <v>#REF!</v>
      </c>
    </row>
    <row r="4165" spans="1:13" x14ac:dyDescent="0.3">
      <c r="A4165" s="3" t="s">
        <v>19</v>
      </c>
      <c r="B4165" s="3" t="s">
        <v>6694</v>
      </c>
      <c r="C4165" s="3"/>
      <c r="D4165" s="3"/>
      <c r="E4165" s="3"/>
      <c r="F4165" s="51" t="str">
        <f t="shared" si="390"/>
        <v>27F6</v>
      </c>
      <c r="G4165" s="51">
        <f t="shared" si="391"/>
        <v>6</v>
      </c>
      <c r="H4165" s="51">
        <f t="shared" si="392"/>
        <v>27</v>
      </c>
      <c r="I4165" s="51" t="str">
        <f t="shared" si="393"/>
        <v>F</v>
      </c>
      <c r="J4165" s="51" t="str">
        <f t="shared" si="394"/>
        <v>MQ250</v>
      </c>
      <c r="K4165" s="76" t="str">
        <f t="shared" si="395"/>
        <v>PC527F6B</v>
      </c>
      <c r="L4165" s="281" t="e">
        <f>VLOOKUP(K4165,'Planilla de control'!#REF!,2,0)</f>
        <v>#REF!</v>
      </c>
      <c r="M4165" s="29" t="e">
        <f>IF(COUNTIF('Planilla de control'!#REF!,K4165)&gt;0,"SI","NO")</f>
        <v>#REF!</v>
      </c>
    </row>
    <row r="4166" spans="1:13" x14ac:dyDescent="0.3">
      <c r="A4166" s="3" t="s">
        <v>19</v>
      </c>
      <c r="B4166" s="3" t="s">
        <v>6695</v>
      </c>
      <c r="C4166" s="3"/>
      <c r="D4166" s="3"/>
      <c r="E4166" s="3"/>
      <c r="F4166" s="51" t="str">
        <f t="shared" si="390"/>
        <v>27G1</v>
      </c>
      <c r="G4166" s="51">
        <f t="shared" si="391"/>
        <v>1</v>
      </c>
      <c r="H4166" s="51">
        <f t="shared" si="392"/>
        <v>27</v>
      </c>
      <c r="I4166" s="51" t="str">
        <f t="shared" si="393"/>
        <v>G</v>
      </c>
      <c r="J4166" s="51" t="str">
        <f t="shared" si="394"/>
        <v>MQ250</v>
      </c>
      <c r="K4166" s="76" t="str">
        <f t="shared" si="395"/>
        <v>PC527G1A</v>
      </c>
      <c r="L4166" s="281" t="e">
        <f>VLOOKUP(K4166,'Planilla de control'!#REF!,2,0)</f>
        <v>#REF!</v>
      </c>
      <c r="M4166" s="29" t="e">
        <f>IF(COUNTIF('Planilla de control'!#REF!,K4166)&gt;0,"SI","NO")</f>
        <v>#REF!</v>
      </c>
    </row>
    <row r="4167" spans="1:13" x14ac:dyDescent="0.3">
      <c r="A4167" s="3" t="s">
        <v>19</v>
      </c>
      <c r="B4167" s="3" t="s">
        <v>6696</v>
      </c>
      <c r="C4167" s="3"/>
      <c r="D4167" s="3"/>
      <c r="E4167" s="3"/>
      <c r="F4167" s="51" t="str">
        <f t="shared" si="390"/>
        <v>27G2</v>
      </c>
      <c r="G4167" s="51">
        <f t="shared" si="391"/>
        <v>2</v>
      </c>
      <c r="H4167" s="51">
        <f t="shared" si="392"/>
        <v>27</v>
      </c>
      <c r="I4167" s="51" t="str">
        <f t="shared" si="393"/>
        <v>G</v>
      </c>
      <c r="J4167" s="51" t="str">
        <f t="shared" si="394"/>
        <v>MQ250</v>
      </c>
      <c r="K4167" s="76" t="str">
        <f t="shared" si="395"/>
        <v>PC527G2A</v>
      </c>
      <c r="L4167" s="281" t="e">
        <f>VLOOKUP(K4167,'Planilla de control'!#REF!,2,0)</f>
        <v>#REF!</v>
      </c>
      <c r="M4167" s="29" t="e">
        <f>IF(COUNTIF('Planilla de control'!#REF!,K4167)&gt;0,"SI","NO")</f>
        <v>#REF!</v>
      </c>
    </row>
    <row r="4168" spans="1:13" x14ac:dyDescent="0.3">
      <c r="A4168" s="3" t="s">
        <v>19</v>
      </c>
      <c r="B4168" s="3" t="s">
        <v>6697</v>
      </c>
      <c r="C4168" s="3"/>
      <c r="D4168" s="3"/>
      <c r="E4168" s="3"/>
      <c r="F4168" s="51" t="str">
        <f t="shared" si="390"/>
        <v>27G3</v>
      </c>
      <c r="G4168" s="51">
        <f t="shared" si="391"/>
        <v>3</v>
      </c>
      <c r="H4168" s="51">
        <f t="shared" si="392"/>
        <v>27</v>
      </c>
      <c r="I4168" s="51" t="str">
        <f t="shared" si="393"/>
        <v>G</v>
      </c>
      <c r="J4168" s="51" t="str">
        <f t="shared" si="394"/>
        <v>MQ250</v>
      </c>
      <c r="K4168" s="76" t="str">
        <f t="shared" si="395"/>
        <v>PC527G3A</v>
      </c>
      <c r="L4168" s="281" t="e">
        <f>VLOOKUP(K4168,'Planilla de control'!#REF!,2,0)</f>
        <v>#REF!</v>
      </c>
      <c r="M4168" s="29" t="e">
        <f>IF(COUNTIF('Planilla de control'!#REF!,K4168)&gt;0,"SI","NO")</f>
        <v>#REF!</v>
      </c>
    </row>
    <row r="4169" spans="1:13" x14ac:dyDescent="0.3">
      <c r="A4169" s="3" t="s">
        <v>19</v>
      </c>
      <c r="B4169" s="3" t="s">
        <v>6698</v>
      </c>
      <c r="C4169" s="3"/>
      <c r="D4169" s="3"/>
      <c r="E4169" s="3"/>
      <c r="F4169" s="51" t="str">
        <f t="shared" si="390"/>
        <v>27G4</v>
      </c>
      <c r="G4169" s="51">
        <f t="shared" si="391"/>
        <v>4</v>
      </c>
      <c r="H4169" s="51">
        <f t="shared" si="392"/>
        <v>27</v>
      </c>
      <c r="I4169" s="51" t="str">
        <f t="shared" si="393"/>
        <v>G</v>
      </c>
      <c r="J4169" s="51" t="str">
        <f t="shared" si="394"/>
        <v>MQ250</v>
      </c>
      <c r="K4169" s="76" t="str">
        <f t="shared" si="395"/>
        <v>PC527G4A</v>
      </c>
      <c r="L4169" s="281" t="e">
        <f>VLOOKUP(K4169,'Planilla de control'!#REF!,2,0)</f>
        <v>#REF!</v>
      </c>
      <c r="M4169" s="29" t="e">
        <f>IF(COUNTIF('Planilla de control'!#REF!,K4169)&gt;0,"SI","NO")</f>
        <v>#REF!</v>
      </c>
    </row>
    <row r="4170" spans="1:13" x14ac:dyDescent="0.3">
      <c r="A4170" s="3" t="s">
        <v>19</v>
      </c>
      <c r="B4170" s="3" t="s">
        <v>6699</v>
      </c>
      <c r="C4170" s="3"/>
      <c r="D4170" s="3"/>
      <c r="E4170" s="3"/>
      <c r="F4170" s="51" t="str">
        <f t="shared" si="390"/>
        <v>27G5</v>
      </c>
      <c r="G4170" s="51">
        <f t="shared" si="391"/>
        <v>5</v>
      </c>
      <c r="H4170" s="51">
        <f t="shared" si="392"/>
        <v>27</v>
      </c>
      <c r="I4170" s="51" t="str">
        <f t="shared" si="393"/>
        <v>G</v>
      </c>
      <c r="J4170" s="51" t="str">
        <f t="shared" si="394"/>
        <v>MQ250</v>
      </c>
      <c r="K4170" s="76" t="str">
        <f t="shared" si="395"/>
        <v>PC527G5A</v>
      </c>
      <c r="L4170" s="281" t="e">
        <f>VLOOKUP(K4170,'Planilla de control'!#REF!,2,0)</f>
        <v>#REF!</v>
      </c>
      <c r="M4170" s="29" t="e">
        <f>IF(COUNTIF('Planilla de control'!#REF!,K4170)&gt;0,"SI","NO")</f>
        <v>#REF!</v>
      </c>
    </row>
    <row r="4171" spans="1:13" x14ac:dyDescent="0.3">
      <c r="A4171" s="3" t="s">
        <v>19</v>
      </c>
      <c r="B4171" s="3" t="s">
        <v>6700</v>
      </c>
      <c r="C4171" s="3"/>
      <c r="D4171" s="3"/>
      <c r="E4171" s="3"/>
      <c r="F4171" s="51" t="str">
        <f t="shared" si="390"/>
        <v>27G6</v>
      </c>
      <c r="G4171" s="51">
        <f t="shared" si="391"/>
        <v>6</v>
      </c>
      <c r="H4171" s="51">
        <f t="shared" si="392"/>
        <v>27</v>
      </c>
      <c r="I4171" s="51" t="str">
        <f t="shared" si="393"/>
        <v>G</v>
      </c>
      <c r="J4171" s="51" t="str">
        <f t="shared" si="394"/>
        <v>MQ250</v>
      </c>
      <c r="K4171" s="76" t="str">
        <f t="shared" si="395"/>
        <v>PC527G6A</v>
      </c>
      <c r="L4171" s="281" t="e">
        <f>VLOOKUP(K4171,'Planilla de control'!#REF!,2,0)</f>
        <v>#REF!</v>
      </c>
      <c r="M4171" s="29" t="e">
        <f>IF(COUNTIF('Planilla de control'!#REF!,K4171)&gt;0,"SI","NO")</f>
        <v>#REF!</v>
      </c>
    </row>
    <row r="4172" spans="1:13" x14ac:dyDescent="0.3">
      <c r="A4172" s="3" t="s">
        <v>19</v>
      </c>
      <c r="B4172" s="3" t="s">
        <v>6701</v>
      </c>
      <c r="C4172" s="3"/>
      <c r="D4172" s="3"/>
      <c r="E4172" s="3"/>
      <c r="F4172" s="51" t="str">
        <f t="shared" si="390"/>
        <v>27H1</v>
      </c>
      <c r="G4172" s="51">
        <f t="shared" si="391"/>
        <v>1</v>
      </c>
      <c r="H4172" s="51">
        <f t="shared" si="392"/>
        <v>27</v>
      </c>
      <c r="I4172" s="51" t="str">
        <f t="shared" si="393"/>
        <v>H</v>
      </c>
      <c r="J4172" s="51" t="str">
        <f t="shared" si="394"/>
        <v>MQ250</v>
      </c>
      <c r="K4172" s="76" t="str">
        <f t="shared" si="395"/>
        <v>PC527H1A</v>
      </c>
      <c r="L4172" s="281" t="e">
        <f>VLOOKUP(K4172,'Planilla de control'!#REF!,2,0)</f>
        <v>#REF!</v>
      </c>
      <c r="M4172" s="29" t="e">
        <f>IF(COUNTIF('Planilla de control'!#REF!,K4172)&gt;0,"SI","NO")</f>
        <v>#REF!</v>
      </c>
    </row>
    <row r="4173" spans="1:13" x14ac:dyDescent="0.3">
      <c r="A4173" s="3" t="s">
        <v>19</v>
      </c>
      <c r="B4173" s="3" t="s">
        <v>6702</v>
      </c>
      <c r="C4173" s="3"/>
      <c r="D4173" s="3"/>
      <c r="E4173" s="3"/>
      <c r="F4173" s="51" t="str">
        <f t="shared" si="390"/>
        <v>27H1</v>
      </c>
      <c r="G4173" s="51">
        <f t="shared" si="391"/>
        <v>1</v>
      </c>
      <c r="H4173" s="51">
        <f t="shared" si="392"/>
        <v>27</v>
      </c>
      <c r="I4173" s="51" t="str">
        <f t="shared" si="393"/>
        <v>H</v>
      </c>
      <c r="J4173" s="51" t="str">
        <f t="shared" si="394"/>
        <v>MQ250</v>
      </c>
      <c r="K4173" s="76" t="str">
        <f t="shared" si="395"/>
        <v>PC527H1B</v>
      </c>
      <c r="L4173" s="281" t="e">
        <f>VLOOKUP(K4173,'Planilla de control'!#REF!,2,0)</f>
        <v>#REF!</v>
      </c>
      <c r="M4173" s="29" t="e">
        <f>IF(COUNTIF('Planilla de control'!#REF!,K4173)&gt;0,"SI","NO")</f>
        <v>#REF!</v>
      </c>
    </row>
    <row r="4174" spans="1:13" x14ac:dyDescent="0.3">
      <c r="A4174" s="3" t="s">
        <v>19</v>
      </c>
      <c r="B4174" s="3" t="s">
        <v>6703</v>
      </c>
      <c r="C4174" s="3"/>
      <c r="D4174" s="3"/>
      <c r="E4174" s="3"/>
      <c r="F4174" s="51" t="str">
        <f t="shared" si="390"/>
        <v>27H2</v>
      </c>
      <c r="G4174" s="51">
        <f t="shared" si="391"/>
        <v>2</v>
      </c>
      <c r="H4174" s="51">
        <f t="shared" si="392"/>
        <v>27</v>
      </c>
      <c r="I4174" s="51" t="str">
        <f t="shared" si="393"/>
        <v>H</v>
      </c>
      <c r="J4174" s="51" t="str">
        <f t="shared" si="394"/>
        <v>MQ250</v>
      </c>
      <c r="K4174" s="76" t="str">
        <f t="shared" si="395"/>
        <v>PC527H2A</v>
      </c>
      <c r="L4174" s="281" t="e">
        <f>VLOOKUP(K4174,'Planilla de control'!#REF!,2,0)</f>
        <v>#REF!</v>
      </c>
      <c r="M4174" s="29" t="e">
        <f>IF(COUNTIF('Planilla de control'!#REF!,K4174)&gt;0,"SI","NO")</f>
        <v>#REF!</v>
      </c>
    </row>
    <row r="4175" spans="1:13" x14ac:dyDescent="0.3">
      <c r="A4175" s="3" t="s">
        <v>19</v>
      </c>
      <c r="B4175" s="3" t="s">
        <v>6704</v>
      </c>
      <c r="C4175" s="3"/>
      <c r="D4175" s="3"/>
      <c r="E4175" s="3"/>
      <c r="F4175" s="51" t="str">
        <f t="shared" si="390"/>
        <v>27H2</v>
      </c>
      <c r="G4175" s="51">
        <f t="shared" si="391"/>
        <v>2</v>
      </c>
      <c r="H4175" s="51">
        <f t="shared" si="392"/>
        <v>27</v>
      </c>
      <c r="I4175" s="51" t="str">
        <f t="shared" si="393"/>
        <v>H</v>
      </c>
      <c r="J4175" s="51" t="str">
        <f t="shared" si="394"/>
        <v>MQ250</v>
      </c>
      <c r="K4175" s="76" t="str">
        <f t="shared" si="395"/>
        <v>PC527H2B</v>
      </c>
      <c r="L4175" s="281" t="e">
        <f>VLOOKUP(K4175,'Planilla de control'!#REF!,2,0)</f>
        <v>#REF!</v>
      </c>
      <c r="M4175" s="29" t="e">
        <f>IF(COUNTIF('Planilla de control'!#REF!,K4175)&gt;0,"SI","NO")</f>
        <v>#REF!</v>
      </c>
    </row>
    <row r="4176" spans="1:13" x14ac:dyDescent="0.3">
      <c r="A4176" s="3" t="s">
        <v>19</v>
      </c>
      <c r="B4176" s="3" t="s">
        <v>6705</v>
      </c>
      <c r="C4176" s="3"/>
      <c r="D4176" s="3"/>
      <c r="E4176" s="3"/>
      <c r="F4176" s="51" t="str">
        <f t="shared" si="390"/>
        <v>27H3</v>
      </c>
      <c r="G4176" s="51">
        <f t="shared" si="391"/>
        <v>3</v>
      </c>
      <c r="H4176" s="51">
        <f t="shared" si="392"/>
        <v>27</v>
      </c>
      <c r="I4176" s="51" t="str">
        <f t="shared" si="393"/>
        <v>H</v>
      </c>
      <c r="J4176" s="51" t="str">
        <f t="shared" si="394"/>
        <v>MQ250</v>
      </c>
      <c r="K4176" s="76" t="str">
        <f t="shared" si="395"/>
        <v>PC527H3A</v>
      </c>
      <c r="L4176" s="281" t="e">
        <f>VLOOKUP(K4176,'Planilla de control'!#REF!,2,0)</f>
        <v>#REF!</v>
      </c>
      <c r="M4176" s="29" t="e">
        <f>IF(COUNTIF('Planilla de control'!#REF!,K4176)&gt;0,"SI","NO")</f>
        <v>#REF!</v>
      </c>
    </row>
    <row r="4177" spans="1:13" x14ac:dyDescent="0.3">
      <c r="A4177" s="3" t="s">
        <v>19</v>
      </c>
      <c r="B4177" s="3" t="s">
        <v>6706</v>
      </c>
      <c r="C4177" s="3"/>
      <c r="D4177" s="3"/>
      <c r="E4177" s="3"/>
      <c r="F4177" s="51" t="str">
        <f t="shared" si="390"/>
        <v>27H3</v>
      </c>
      <c r="G4177" s="51">
        <f t="shared" si="391"/>
        <v>3</v>
      </c>
      <c r="H4177" s="51">
        <f t="shared" si="392"/>
        <v>27</v>
      </c>
      <c r="I4177" s="51" t="str">
        <f t="shared" si="393"/>
        <v>H</v>
      </c>
      <c r="J4177" s="51" t="str">
        <f t="shared" si="394"/>
        <v>MQ250</v>
      </c>
      <c r="K4177" s="76" t="str">
        <f t="shared" si="395"/>
        <v>PC527H3B</v>
      </c>
      <c r="L4177" s="281" t="e">
        <f>VLOOKUP(K4177,'Planilla de control'!#REF!,2,0)</f>
        <v>#REF!</v>
      </c>
      <c r="M4177" s="29" t="e">
        <f>IF(COUNTIF('Planilla de control'!#REF!,K4177)&gt;0,"SI","NO")</f>
        <v>#REF!</v>
      </c>
    </row>
    <row r="4178" spans="1:13" x14ac:dyDescent="0.3">
      <c r="A4178" s="3" t="s">
        <v>19</v>
      </c>
      <c r="B4178" s="3" t="s">
        <v>6707</v>
      </c>
      <c r="C4178" s="3"/>
      <c r="D4178" s="3"/>
      <c r="E4178" s="3"/>
      <c r="F4178" s="51" t="str">
        <f t="shared" si="390"/>
        <v>27H4</v>
      </c>
      <c r="G4178" s="51">
        <f t="shared" si="391"/>
        <v>4</v>
      </c>
      <c r="H4178" s="51">
        <f t="shared" si="392"/>
        <v>27</v>
      </c>
      <c r="I4178" s="51" t="str">
        <f t="shared" si="393"/>
        <v>H</v>
      </c>
      <c r="J4178" s="51" t="str">
        <f t="shared" si="394"/>
        <v>MQ250</v>
      </c>
      <c r="K4178" s="76" t="str">
        <f t="shared" si="395"/>
        <v>PC527H4A</v>
      </c>
      <c r="L4178" s="281" t="e">
        <f>VLOOKUP(K4178,'Planilla de control'!#REF!,2,0)</f>
        <v>#REF!</v>
      </c>
      <c r="M4178" s="29" t="e">
        <f>IF(COUNTIF('Planilla de control'!#REF!,K4178)&gt;0,"SI","NO")</f>
        <v>#REF!</v>
      </c>
    </row>
    <row r="4179" spans="1:13" x14ac:dyDescent="0.3">
      <c r="A4179" s="3" t="s">
        <v>19</v>
      </c>
      <c r="B4179" s="3" t="s">
        <v>6708</v>
      </c>
      <c r="C4179" s="3"/>
      <c r="D4179" s="3"/>
      <c r="E4179" s="3"/>
      <c r="F4179" s="51" t="str">
        <f t="shared" si="390"/>
        <v>27H4</v>
      </c>
      <c r="G4179" s="51">
        <f t="shared" si="391"/>
        <v>4</v>
      </c>
      <c r="H4179" s="51">
        <f t="shared" si="392"/>
        <v>27</v>
      </c>
      <c r="I4179" s="51" t="str">
        <f t="shared" si="393"/>
        <v>H</v>
      </c>
      <c r="J4179" s="51" t="str">
        <f t="shared" si="394"/>
        <v>MQ250</v>
      </c>
      <c r="K4179" s="76" t="str">
        <f t="shared" si="395"/>
        <v>PC527H4B</v>
      </c>
      <c r="L4179" s="281" t="e">
        <f>VLOOKUP(K4179,'Planilla de control'!#REF!,2,0)</f>
        <v>#REF!</v>
      </c>
      <c r="M4179" s="29" t="e">
        <f>IF(COUNTIF('Planilla de control'!#REF!,K4179)&gt;0,"SI","NO")</f>
        <v>#REF!</v>
      </c>
    </row>
    <row r="4180" spans="1:13" x14ac:dyDescent="0.3">
      <c r="A4180" s="3" t="s">
        <v>19</v>
      </c>
      <c r="B4180" s="3" t="s">
        <v>6709</v>
      </c>
      <c r="C4180" s="3"/>
      <c r="D4180" s="3"/>
      <c r="E4180" s="3"/>
      <c r="F4180" s="51" t="str">
        <f t="shared" si="390"/>
        <v>27H5</v>
      </c>
      <c r="G4180" s="51">
        <f t="shared" si="391"/>
        <v>5</v>
      </c>
      <c r="H4180" s="51">
        <f t="shared" si="392"/>
        <v>27</v>
      </c>
      <c r="I4180" s="51" t="str">
        <f t="shared" si="393"/>
        <v>H</v>
      </c>
      <c r="J4180" s="51" t="str">
        <f t="shared" si="394"/>
        <v>MQ250</v>
      </c>
      <c r="K4180" s="76" t="str">
        <f t="shared" si="395"/>
        <v>PC527H5A</v>
      </c>
      <c r="L4180" s="281" t="e">
        <f>VLOOKUP(K4180,'Planilla de control'!#REF!,2,0)</f>
        <v>#REF!</v>
      </c>
      <c r="M4180" s="29" t="e">
        <f>IF(COUNTIF('Planilla de control'!#REF!,K4180)&gt;0,"SI","NO")</f>
        <v>#REF!</v>
      </c>
    </row>
    <row r="4181" spans="1:13" x14ac:dyDescent="0.3">
      <c r="A4181" s="3" t="s">
        <v>19</v>
      </c>
      <c r="B4181" s="3" t="s">
        <v>6710</v>
      </c>
      <c r="C4181" s="3"/>
      <c r="D4181" s="3"/>
      <c r="E4181" s="3"/>
      <c r="F4181" s="51" t="str">
        <f t="shared" si="390"/>
        <v>27H5</v>
      </c>
      <c r="G4181" s="51">
        <f t="shared" si="391"/>
        <v>5</v>
      </c>
      <c r="H4181" s="51">
        <f t="shared" si="392"/>
        <v>27</v>
      </c>
      <c r="I4181" s="51" t="str">
        <f t="shared" si="393"/>
        <v>H</v>
      </c>
      <c r="J4181" s="51" t="str">
        <f t="shared" si="394"/>
        <v>MQ250</v>
      </c>
      <c r="K4181" s="76" t="str">
        <f t="shared" si="395"/>
        <v>PC527H5B</v>
      </c>
      <c r="L4181" s="281" t="e">
        <f>VLOOKUP(K4181,'Planilla de control'!#REF!,2,0)</f>
        <v>#REF!</v>
      </c>
      <c r="M4181" s="29" t="e">
        <f>IF(COUNTIF('Planilla de control'!#REF!,K4181)&gt;0,"SI","NO")</f>
        <v>#REF!</v>
      </c>
    </row>
    <row r="4182" spans="1:13" x14ac:dyDescent="0.3">
      <c r="A4182" s="3" t="s">
        <v>19</v>
      </c>
      <c r="B4182" s="3" t="s">
        <v>6711</v>
      </c>
      <c r="C4182" s="3"/>
      <c r="D4182" s="3"/>
      <c r="E4182" s="3"/>
      <c r="F4182" s="51" t="str">
        <f t="shared" si="390"/>
        <v>27H6</v>
      </c>
      <c r="G4182" s="51">
        <f t="shared" si="391"/>
        <v>6</v>
      </c>
      <c r="H4182" s="51">
        <f t="shared" si="392"/>
        <v>27</v>
      </c>
      <c r="I4182" s="51" t="str">
        <f t="shared" si="393"/>
        <v>H</v>
      </c>
      <c r="J4182" s="51" t="str">
        <f t="shared" si="394"/>
        <v>MQ250</v>
      </c>
      <c r="K4182" s="76" t="str">
        <f t="shared" si="395"/>
        <v>PC527H6A</v>
      </c>
      <c r="L4182" s="281" t="e">
        <f>VLOOKUP(K4182,'Planilla de control'!#REF!,2,0)</f>
        <v>#REF!</v>
      </c>
      <c r="M4182" s="29" t="e">
        <f>IF(COUNTIF('Planilla de control'!#REF!,K4182)&gt;0,"SI","NO")</f>
        <v>#REF!</v>
      </c>
    </row>
    <row r="4183" spans="1:13" x14ac:dyDescent="0.3">
      <c r="A4183" s="3" t="s">
        <v>19</v>
      </c>
      <c r="B4183" s="3" t="s">
        <v>6712</v>
      </c>
      <c r="C4183" s="3"/>
      <c r="D4183" s="3"/>
      <c r="E4183" s="3"/>
      <c r="F4183" s="51" t="str">
        <f t="shared" si="390"/>
        <v>27H6</v>
      </c>
      <c r="G4183" s="51">
        <f t="shared" si="391"/>
        <v>6</v>
      </c>
      <c r="H4183" s="51">
        <f t="shared" si="392"/>
        <v>27</v>
      </c>
      <c r="I4183" s="51" t="str">
        <f t="shared" si="393"/>
        <v>H</v>
      </c>
      <c r="J4183" s="51" t="str">
        <f t="shared" si="394"/>
        <v>MQ250</v>
      </c>
      <c r="K4183" s="76" t="str">
        <f t="shared" si="395"/>
        <v>PC527H6B</v>
      </c>
      <c r="L4183" s="281" t="e">
        <f>VLOOKUP(K4183,'Planilla de control'!#REF!,2,0)</f>
        <v>#REF!</v>
      </c>
      <c r="M4183" s="29" t="e">
        <f>IF(COUNTIF('Planilla de control'!#REF!,K4183)&gt;0,"SI","NO")</f>
        <v>#REF!</v>
      </c>
    </row>
    <row r="4184" spans="1:13" x14ac:dyDescent="0.3">
      <c r="A4184" s="3" t="s">
        <v>19</v>
      </c>
      <c r="B4184" s="3" t="s">
        <v>6713</v>
      </c>
      <c r="C4184" s="3"/>
      <c r="D4184" s="3"/>
      <c r="E4184" s="3"/>
      <c r="F4184" s="51" t="str">
        <f t="shared" si="390"/>
        <v>27I1</v>
      </c>
      <c r="G4184" s="51">
        <f t="shared" si="391"/>
        <v>1</v>
      </c>
      <c r="H4184" s="51">
        <f t="shared" si="392"/>
        <v>27</v>
      </c>
      <c r="I4184" s="51" t="str">
        <f t="shared" si="393"/>
        <v>I</v>
      </c>
      <c r="J4184" s="51" t="str">
        <f t="shared" si="394"/>
        <v>MQ250</v>
      </c>
      <c r="K4184" s="76" t="str">
        <f t="shared" si="395"/>
        <v>PC527I1A</v>
      </c>
      <c r="L4184" s="281" t="e">
        <f>VLOOKUP(K4184,'Planilla de control'!#REF!,2,0)</f>
        <v>#REF!</v>
      </c>
      <c r="M4184" s="29" t="e">
        <f>IF(COUNTIF('Planilla de control'!#REF!,K4184)&gt;0,"SI","NO")</f>
        <v>#REF!</v>
      </c>
    </row>
    <row r="4185" spans="1:13" x14ac:dyDescent="0.3">
      <c r="A4185" s="3" t="s">
        <v>19</v>
      </c>
      <c r="B4185" s="3" t="s">
        <v>3043</v>
      </c>
      <c r="C4185" s="3"/>
      <c r="D4185" s="3"/>
      <c r="E4185" s="3"/>
      <c r="F4185" s="51" t="str">
        <f t="shared" si="390"/>
        <v>27I1</v>
      </c>
      <c r="G4185" s="51">
        <f t="shared" si="391"/>
        <v>1</v>
      </c>
      <c r="H4185" s="51">
        <f t="shared" si="392"/>
        <v>27</v>
      </c>
      <c r="I4185" s="51" t="str">
        <f t="shared" si="393"/>
        <v>I</v>
      </c>
      <c r="J4185" s="51" t="str">
        <f t="shared" si="394"/>
        <v>MQ250</v>
      </c>
      <c r="K4185" s="76" t="str">
        <f t="shared" si="395"/>
        <v>PC527I1B</v>
      </c>
      <c r="L4185" s="281" t="e">
        <f>VLOOKUP(K4185,'Planilla de control'!#REF!,2,0)</f>
        <v>#REF!</v>
      </c>
      <c r="M4185" s="29" t="e">
        <f>IF(COUNTIF('Planilla de control'!#REF!,K4185)&gt;0,"SI","NO")</f>
        <v>#REF!</v>
      </c>
    </row>
    <row r="4186" spans="1:13" x14ac:dyDescent="0.3">
      <c r="A4186" s="3" t="s">
        <v>19</v>
      </c>
      <c r="B4186" s="3" t="s">
        <v>6714</v>
      </c>
      <c r="C4186" s="3"/>
      <c r="D4186" s="3"/>
      <c r="E4186" s="3"/>
      <c r="F4186" s="51" t="str">
        <f t="shared" si="390"/>
        <v>27I2</v>
      </c>
      <c r="G4186" s="51">
        <f t="shared" si="391"/>
        <v>2</v>
      </c>
      <c r="H4186" s="51">
        <f t="shared" si="392"/>
        <v>27</v>
      </c>
      <c r="I4186" s="51" t="str">
        <f t="shared" si="393"/>
        <v>I</v>
      </c>
      <c r="J4186" s="51" t="str">
        <f t="shared" si="394"/>
        <v>MQ250</v>
      </c>
      <c r="K4186" s="76" t="str">
        <f t="shared" si="395"/>
        <v>PC527I2A</v>
      </c>
      <c r="L4186" s="281" t="e">
        <f>VLOOKUP(K4186,'Planilla de control'!#REF!,2,0)</f>
        <v>#REF!</v>
      </c>
      <c r="M4186" s="29" t="e">
        <f>IF(COUNTIF('Planilla de control'!#REF!,K4186)&gt;0,"SI","NO")</f>
        <v>#REF!</v>
      </c>
    </row>
    <row r="4187" spans="1:13" x14ac:dyDescent="0.3">
      <c r="A4187" s="3" t="s">
        <v>19</v>
      </c>
      <c r="B4187" s="3" t="s">
        <v>6715</v>
      </c>
      <c r="C4187" s="3"/>
      <c r="D4187" s="3"/>
      <c r="E4187" s="3"/>
      <c r="F4187" s="51" t="str">
        <f t="shared" si="390"/>
        <v>27I2</v>
      </c>
      <c r="G4187" s="51">
        <f t="shared" si="391"/>
        <v>2</v>
      </c>
      <c r="H4187" s="51">
        <f t="shared" si="392"/>
        <v>27</v>
      </c>
      <c r="I4187" s="51" t="str">
        <f t="shared" si="393"/>
        <v>I</v>
      </c>
      <c r="J4187" s="51" t="str">
        <f t="shared" si="394"/>
        <v>MQ250</v>
      </c>
      <c r="K4187" s="76" t="str">
        <f t="shared" si="395"/>
        <v>PC527I2B</v>
      </c>
      <c r="L4187" s="281" t="e">
        <f>VLOOKUP(K4187,'Planilla de control'!#REF!,2,0)</f>
        <v>#REF!</v>
      </c>
      <c r="M4187" s="29" t="e">
        <f>IF(COUNTIF('Planilla de control'!#REF!,K4187)&gt;0,"SI","NO")</f>
        <v>#REF!</v>
      </c>
    </row>
    <row r="4188" spans="1:13" x14ac:dyDescent="0.3">
      <c r="A4188" s="3" t="s">
        <v>19</v>
      </c>
      <c r="B4188" s="3" t="s">
        <v>6716</v>
      </c>
      <c r="C4188" s="3"/>
      <c r="D4188" s="3"/>
      <c r="E4188" s="3"/>
      <c r="F4188" s="51" t="str">
        <f t="shared" si="390"/>
        <v>27I3</v>
      </c>
      <c r="G4188" s="51">
        <f t="shared" si="391"/>
        <v>3</v>
      </c>
      <c r="H4188" s="51">
        <f t="shared" si="392"/>
        <v>27</v>
      </c>
      <c r="I4188" s="51" t="str">
        <f t="shared" si="393"/>
        <v>I</v>
      </c>
      <c r="J4188" s="51" t="str">
        <f t="shared" si="394"/>
        <v>MQ250</v>
      </c>
      <c r="K4188" s="76" t="str">
        <f t="shared" si="395"/>
        <v>PC527I3A</v>
      </c>
      <c r="L4188" s="281" t="e">
        <f>VLOOKUP(K4188,'Planilla de control'!#REF!,2,0)</f>
        <v>#REF!</v>
      </c>
      <c r="M4188" s="29" t="e">
        <f>IF(COUNTIF('Planilla de control'!#REF!,K4188)&gt;0,"SI","NO")</f>
        <v>#REF!</v>
      </c>
    </row>
    <row r="4189" spans="1:13" x14ac:dyDescent="0.3">
      <c r="A4189" s="3" t="s">
        <v>19</v>
      </c>
      <c r="B4189" s="3" t="s">
        <v>6717</v>
      </c>
      <c r="C4189" s="3"/>
      <c r="D4189" s="3"/>
      <c r="E4189" s="3"/>
      <c r="F4189" s="51" t="str">
        <f t="shared" si="390"/>
        <v>27I3</v>
      </c>
      <c r="G4189" s="51">
        <f t="shared" si="391"/>
        <v>3</v>
      </c>
      <c r="H4189" s="51">
        <f t="shared" si="392"/>
        <v>27</v>
      </c>
      <c r="I4189" s="51" t="str">
        <f t="shared" si="393"/>
        <v>I</v>
      </c>
      <c r="J4189" s="51" t="str">
        <f t="shared" si="394"/>
        <v>MQ250</v>
      </c>
      <c r="K4189" s="76" t="str">
        <f t="shared" si="395"/>
        <v>PC527I3B</v>
      </c>
      <c r="L4189" s="281" t="e">
        <f>VLOOKUP(K4189,'Planilla de control'!#REF!,2,0)</f>
        <v>#REF!</v>
      </c>
      <c r="M4189" s="29" t="e">
        <f>IF(COUNTIF('Planilla de control'!#REF!,K4189)&gt;0,"SI","NO")</f>
        <v>#REF!</v>
      </c>
    </row>
    <row r="4190" spans="1:13" x14ac:dyDescent="0.3">
      <c r="A4190" s="3" t="s">
        <v>19</v>
      </c>
      <c r="B4190" s="3" t="s">
        <v>6718</v>
      </c>
      <c r="C4190" s="3"/>
      <c r="D4190" s="3"/>
      <c r="E4190" s="3"/>
      <c r="F4190" s="51" t="str">
        <f t="shared" si="390"/>
        <v>27I4</v>
      </c>
      <c r="G4190" s="51">
        <f t="shared" si="391"/>
        <v>4</v>
      </c>
      <c r="H4190" s="51">
        <f t="shared" si="392"/>
        <v>27</v>
      </c>
      <c r="I4190" s="51" t="str">
        <f t="shared" si="393"/>
        <v>I</v>
      </c>
      <c r="J4190" s="51" t="str">
        <f t="shared" si="394"/>
        <v>MQ250</v>
      </c>
      <c r="K4190" s="76" t="str">
        <f t="shared" si="395"/>
        <v>PC527I4A</v>
      </c>
      <c r="L4190" s="281" t="e">
        <f>VLOOKUP(K4190,'Planilla de control'!#REF!,2,0)</f>
        <v>#REF!</v>
      </c>
      <c r="M4190" s="29" t="e">
        <f>IF(COUNTIF('Planilla de control'!#REF!,K4190)&gt;0,"SI","NO")</f>
        <v>#REF!</v>
      </c>
    </row>
    <row r="4191" spans="1:13" x14ac:dyDescent="0.3">
      <c r="A4191" s="3" t="s">
        <v>19</v>
      </c>
      <c r="B4191" s="3" t="s">
        <v>6719</v>
      </c>
      <c r="C4191" s="3"/>
      <c r="D4191" s="3"/>
      <c r="E4191" s="3"/>
      <c r="F4191" s="51" t="str">
        <f t="shared" si="390"/>
        <v>27I4</v>
      </c>
      <c r="G4191" s="51">
        <f t="shared" si="391"/>
        <v>4</v>
      </c>
      <c r="H4191" s="51">
        <f t="shared" si="392"/>
        <v>27</v>
      </c>
      <c r="I4191" s="51" t="str">
        <f t="shared" si="393"/>
        <v>I</v>
      </c>
      <c r="J4191" s="51" t="str">
        <f t="shared" si="394"/>
        <v>MQ250</v>
      </c>
      <c r="K4191" s="76" t="str">
        <f t="shared" si="395"/>
        <v>PC527I4B</v>
      </c>
      <c r="L4191" s="281" t="e">
        <f>VLOOKUP(K4191,'Planilla de control'!#REF!,2,0)</f>
        <v>#REF!</v>
      </c>
      <c r="M4191" s="29" t="e">
        <f>IF(COUNTIF('Planilla de control'!#REF!,K4191)&gt;0,"SI","NO")</f>
        <v>#REF!</v>
      </c>
    </row>
    <row r="4192" spans="1:13" x14ac:dyDescent="0.3">
      <c r="A4192" s="3" t="s">
        <v>19</v>
      </c>
      <c r="B4192" s="3" t="s">
        <v>6720</v>
      </c>
      <c r="C4192" s="3"/>
      <c r="D4192" s="3"/>
      <c r="E4192" s="3"/>
      <c r="F4192" s="51" t="str">
        <f t="shared" si="390"/>
        <v>27I5</v>
      </c>
      <c r="G4192" s="51">
        <f t="shared" si="391"/>
        <v>5</v>
      </c>
      <c r="H4192" s="51">
        <f t="shared" si="392"/>
        <v>27</v>
      </c>
      <c r="I4192" s="51" t="str">
        <f t="shared" si="393"/>
        <v>I</v>
      </c>
      <c r="J4192" s="51" t="str">
        <f t="shared" si="394"/>
        <v>MQ250</v>
      </c>
      <c r="K4192" s="76" t="str">
        <f t="shared" si="395"/>
        <v>PC527I5A</v>
      </c>
      <c r="L4192" s="281" t="e">
        <f>VLOOKUP(K4192,'Planilla de control'!#REF!,2,0)</f>
        <v>#REF!</v>
      </c>
      <c r="M4192" s="29" t="e">
        <f>IF(COUNTIF('Planilla de control'!#REF!,K4192)&gt;0,"SI","NO")</f>
        <v>#REF!</v>
      </c>
    </row>
    <row r="4193" spans="1:13" x14ac:dyDescent="0.3">
      <c r="A4193" s="3" t="s">
        <v>19</v>
      </c>
      <c r="B4193" s="3" t="s">
        <v>6721</v>
      </c>
      <c r="C4193" s="3"/>
      <c r="D4193" s="3"/>
      <c r="E4193" s="3"/>
      <c r="F4193" s="51" t="str">
        <f t="shared" si="390"/>
        <v>27I5</v>
      </c>
      <c r="G4193" s="51">
        <f t="shared" si="391"/>
        <v>5</v>
      </c>
      <c r="H4193" s="51">
        <f t="shared" si="392"/>
        <v>27</v>
      </c>
      <c r="I4193" s="51" t="str">
        <f t="shared" si="393"/>
        <v>I</v>
      </c>
      <c r="J4193" s="51" t="str">
        <f t="shared" si="394"/>
        <v>MQ250</v>
      </c>
      <c r="K4193" s="76" t="str">
        <f t="shared" si="395"/>
        <v>PC527I5B</v>
      </c>
      <c r="L4193" s="281" t="e">
        <f>VLOOKUP(K4193,'Planilla de control'!#REF!,2,0)</f>
        <v>#REF!</v>
      </c>
      <c r="M4193" s="29" t="e">
        <f>IF(COUNTIF('Planilla de control'!#REF!,K4193)&gt;0,"SI","NO")</f>
        <v>#REF!</v>
      </c>
    </row>
    <row r="4194" spans="1:13" x14ac:dyDescent="0.3">
      <c r="A4194" s="3" t="s">
        <v>19</v>
      </c>
      <c r="B4194" s="3" t="s">
        <v>6722</v>
      </c>
      <c r="C4194" s="3"/>
      <c r="D4194" s="3"/>
      <c r="E4194" s="3"/>
      <c r="F4194" s="51" t="str">
        <f t="shared" si="390"/>
        <v>27I6</v>
      </c>
      <c r="G4194" s="51">
        <f t="shared" si="391"/>
        <v>6</v>
      </c>
      <c r="H4194" s="51">
        <f t="shared" si="392"/>
        <v>27</v>
      </c>
      <c r="I4194" s="51" t="str">
        <f t="shared" si="393"/>
        <v>I</v>
      </c>
      <c r="J4194" s="51" t="str">
        <f t="shared" si="394"/>
        <v>MQ250</v>
      </c>
      <c r="K4194" s="76" t="str">
        <f t="shared" si="395"/>
        <v>PC527I6A</v>
      </c>
      <c r="L4194" s="281" t="e">
        <f>VLOOKUP(K4194,'Planilla de control'!#REF!,2,0)</f>
        <v>#REF!</v>
      </c>
      <c r="M4194" s="29" t="e">
        <f>IF(COUNTIF('Planilla de control'!#REF!,K4194)&gt;0,"SI","NO")</f>
        <v>#REF!</v>
      </c>
    </row>
    <row r="4195" spans="1:13" x14ac:dyDescent="0.3">
      <c r="A4195" s="3" t="s">
        <v>19</v>
      </c>
      <c r="B4195" s="3" t="s">
        <v>6723</v>
      </c>
      <c r="C4195" s="3"/>
      <c r="D4195" s="3"/>
      <c r="E4195" s="3"/>
      <c r="F4195" s="51" t="str">
        <f t="shared" si="390"/>
        <v>27I6</v>
      </c>
      <c r="G4195" s="51">
        <f t="shared" si="391"/>
        <v>6</v>
      </c>
      <c r="H4195" s="51">
        <f t="shared" si="392"/>
        <v>27</v>
      </c>
      <c r="I4195" s="51" t="str">
        <f t="shared" si="393"/>
        <v>I</v>
      </c>
      <c r="J4195" s="51" t="str">
        <f t="shared" si="394"/>
        <v>MQ250</v>
      </c>
      <c r="K4195" s="76" t="str">
        <f t="shared" si="395"/>
        <v>PC527I6B</v>
      </c>
      <c r="L4195" s="281" t="e">
        <f>VLOOKUP(K4195,'Planilla de control'!#REF!,2,0)</f>
        <v>#REF!</v>
      </c>
      <c r="M4195" s="29" t="e">
        <f>IF(COUNTIF('Planilla de control'!#REF!,K4195)&gt;0,"SI","NO")</f>
        <v>#REF!</v>
      </c>
    </row>
    <row r="4196" spans="1:13" x14ac:dyDescent="0.3">
      <c r="A4196" s="3" t="s">
        <v>19</v>
      </c>
      <c r="B4196" s="3" t="s">
        <v>6724</v>
      </c>
      <c r="C4196" s="3"/>
      <c r="D4196" s="3"/>
      <c r="E4196" s="3"/>
      <c r="F4196" s="51" t="str">
        <f t="shared" si="390"/>
        <v>27J1</v>
      </c>
      <c r="G4196" s="51">
        <f t="shared" si="391"/>
        <v>1</v>
      </c>
      <c r="H4196" s="51">
        <f t="shared" si="392"/>
        <v>27</v>
      </c>
      <c r="I4196" s="51" t="str">
        <f t="shared" si="393"/>
        <v>J</v>
      </c>
      <c r="J4196" s="51" t="str">
        <f t="shared" si="394"/>
        <v>MQ250</v>
      </c>
      <c r="K4196" s="76" t="str">
        <f t="shared" si="395"/>
        <v>PC527J1A</v>
      </c>
      <c r="L4196" s="281" t="e">
        <f>VLOOKUP(K4196,'Planilla de control'!#REF!,2,0)</f>
        <v>#REF!</v>
      </c>
      <c r="M4196" s="29" t="e">
        <f>IF(COUNTIF('Planilla de control'!#REF!,K4196)&gt;0,"SI","NO")</f>
        <v>#REF!</v>
      </c>
    </row>
    <row r="4197" spans="1:13" x14ac:dyDescent="0.3">
      <c r="A4197" s="3" t="s">
        <v>19</v>
      </c>
      <c r="B4197" s="3" t="s">
        <v>6725</v>
      </c>
      <c r="C4197" s="3"/>
      <c r="D4197" s="3"/>
      <c r="E4197" s="3"/>
      <c r="F4197" s="51" t="str">
        <f t="shared" si="390"/>
        <v>27J1</v>
      </c>
      <c r="G4197" s="51">
        <f t="shared" si="391"/>
        <v>1</v>
      </c>
      <c r="H4197" s="51">
        <f t="shared" si="392"/>
        <v>27</v>
      </c>
      <c r="I4197" s="51" t="str">
        <f t="shared" si="393"/>
        <v>J</v>
      </c>
      <c r="J4197" s="51" t="str">
        <f t="shared" si="394"/>
        <v>MQ250</v>
      </c>
      <c r="K4197" s="76" t="str">
        <f t="shared" si="395"/>
        <v>PC527J1B</v>
      </c>
      <c r="L4197" s="281" t="e">
        <f>VLOOKUP(K4197,'Planilla de control'!#REF!,2,0)</f>
        <v>#REF!</v>
      </c>
      <c r="M4197" s="29" t="e">
        <f>IF(COUNTIF('Planilla de control'!#REF!,K4197)&gt;0,"SI","NO")</f>
        <v>#REF!</v>
      </c>
    </row>
    <row r="4198" spans="1:13" x14ac:dyDescent="0.3">
      <c r="A4198" s="3" t="s">
        <v>19</v>
      </c>
      <c r="B4198" s="3" t="s">
        <v>6726</v>
      </c>
      <c r="C4198" s="3"/>
      <c r="D4198" s="3"/>
      <c r="E4198" s="3" t="s">
        <v>81</v>
      </c>
      <c r="F4198" s="51" t="str">
        <f t="shared" si="390"/>
        <v>27J2</v>
      </c>
      <c r="G4198" s="51">
        <f t="shared" si="391"/>
        <v>2</v>
      </c>
      <c r="H4198" s="51">
        <f t="shared" si="392"/>
        <v>27</v>
      </c>
      <c r="I4198" s="51" t="str">
        <f t="shared" si="393"/>
        <v>J</v>
      </c>
      <c r="J4198" s="51" t="str">
        <f t="shared" si="394"/>
        <v>MQ250</v>
      </c>
      <c r="K4198" s="76" t="str">
        <f t="shared" si="395"/>
        <v>PC527J2A</v>
      </c>
      <c r="L4198" s="281" t="e">
        <f>VLOOKUP(K4198,'Planilla de control'!#REF!,2,0)</f>
        <v>#REF!</v>
      </c>
      <c r="M4198" s="29" t="e">
        <f>IF(COUNTIF('Planilla de control'!#REF!,K4198)&gt;0,"SI","NO")</f>
        <v>#REF!</v>
      </c>
    </row>
    <row r="4199" spans="1:13" x14ac:dyDescent="0.3">
      <c r="A4199" s="3" t="s">
        <v>19</v>
      </c>
      <c r="B4199" s="3" t="s">
        <v>6727</v>
      </c>
      <c r="C4199" s="3"/>
      <c r="D4199" s="3"/>
      <c r="E4199" s="3" t="s">
        <v>81</v>
      </c>
      <c r="F4199" s="51" t="str">
        <f t="shared" si="390"/>
        <v>27J2</v>
      </c>
      <c r="G4199" s="51">
        <f t="shared" si="391"/>
        <v>2</v>
      </c>
      <c r="H4199" s="51">
        <f t="shared" si="392"/>
        <v>27</v>
      </c>
      <c r="I4199" s="51" t="str">
        <f t="shared" si="393"/>
        <v>J</v>
      </c>
      <c r="J4199" s="51" t="str">
        <f t="shared" si="394"/>
        <v>MQ250</v>
      </c>
      <c r="K4199" s="76" t="str">
        <f t="shared" si="395"/>
        <v>PC527J2B</v>
      </c>
      <c r="L4199" s="281" t="e">
        <f>VLOOKUP(K4199,'Planilla de control'!#REF!,2,0)</f>
        <v>#REF!</v>
      </c>
      <c r="M4199" s="29" t="e">
        <f>IF(COUNTIF('Planilla de control'!#REF!,K4199)&gt;0,"SI","NO")</f>
        <v>#REF!</v>
      </c>
    </row>
    <row r="4200" spans="1:13" x14ac:dyDescent="0.3">
      <c r="A4200" s="3" t="s">
        <v>19</v>
      </c>
      <c r="B4200" s="3" t="s">
        <v>6728</v>
      </c>
      <c r="C4200" s="3"/>
      <c r="D4200" s="3"/>
      <c r="E4200" s="3" t="s">
        <v>81</v>
      </c>
      <c r="F4200" s="51" t="str">
        <f t="shared" si="390"/>
        <v>27J3</v>
      </c>
      <c r="G4200" s="51">
        <f t="shared" si="391"/>
        <v>3</v>
      </c>
      <c r="H4200" s="51">
        <f t="shared" si="392"/>
        <v>27</v>
      </c>
      <c r="I4200" s="51" t="str">
        <f t="shared" si="393"/>
        <v>J</v>
      </c>
      <c r="J4200" s="51" t="str">
        <f t="shared" si="394"/>
        <v>MQ250</v>
      </c>
      <c r="K4200" s="76" t="str">
        <f t="shared" si="395"/>
        <v>PC527J3A</v>
      </c>
      <c r="L4200" s="281" t="e">
        <f>VLOOKUP(K4200,'Planilla de control'!#REF!,2,0)</f>
        <v>#REF!</v>
      </c>
      <c r="M4200" s="29" t="e">
        <f>IF(COUNTIF('Planilla de control'!#REF!,K4200)&gt;0,"SI","NO")</f>
        <v>#REF!</v>
      </c>
    </row>
    <row r="4201" spans="1:13" x14ac:dyDescent="0.3">
      <c r="A4201" s="3" t="s">
        <v>19</v>
      </c>
      <c r="B4201" s="3" t="s">
        <v>6729</v>
      </c>
      <c r="C4201" s="3"/>
      <c r="D4201" s="3"/>
      <c r="E4201" s="3" t="s">
        <v>81</v>
      </c>
      <c r="F4201" s="51" t="str">
        <f t="shared" si="390"/>
        <v>27J3</v>
      </c>
      <c r="G4201" s="51">
        <f t="shared" si="391"/>
        <v>3</v>
      </c>
      <c r="H4201" s="51">
        <f t="shared" si="392"/>
        <v>27</v>
      </c>
      <c r="I4201" s="51" t="str">
        <f t="shared" si="393"/>
        <v>J</v>
      </c>
      <c r="J4201" s="51" t="str">
        <f t="shared" si="394"/>
        <v>MQ250</v>
      </c>
      <c r="K4201" s="76" t="str">
        <f t="shared" si="395"/>
        <v>PC527J3B</v>
      </c>
      <c r="L4201" s="281" t="e">
        <f>VLOOKUP(K4201,'Planilla de control'!#REF!,2,0)</f>
        <v>#REF!</v>
      </c>
      <c r="M4201" s="29" t="e">
        <f>IF(COUNTIF('Planilla de control'!#REF!,K4201)&gt;0,"SI","NO")</f>
        <v>#REF!</v>
      </c>
    </row>
    <row r="4202" spans="1:13" x14ac:dyDescent="0.3">
      <c r="A4202" s="3" t="s">
        <v>19</v>
      </c>
      <c r="B4202" s="3" t="s">
        <v>6730</v>
      </c>
      <c r="C4202" s="3"/>
      <c r="D4202" s="3"/>
      <c r="E4202" s="3" t="s">
        <v>81</v>
      </c>
      <c r="F4202" s="51" t="str">
        <f t="shared" si="390"/>
        <v>27J4</v>
      </c>
      <c r="G4202" s="51">
        <f t="shared" si="391"/>
        <v>4</v>
      </c>
      <c r="H4202" s="51">
        <f t="shared" si="392"/>
        <v>27</v>
      </c>
      <c r="I4202" s="51" t="str">
        <f t="shared" si="393"/>
        <v>J</v>
      </c>
      <c r="J4202" s="51" t="str">
        <f t="shared" si="394"/>
        <v>MQ250</v>
      </c>
      <c r="K4202" s="76" t="str">
        <f t="shared" si="395"/>
        <v>PC527J4A</v>
      </c>
      <c r="L4202" s="281" t="e">
        <f>VLOOKUP(K4202,'Planilla de control'!#REF!,2,0)</f>
        <v>#REF!</v>
      </c>
      <c r="M4202" s="29" t="e">
        <f>IF(COUNTIF('Planilla de control'!#REF!,K4202)&gt;0,"SI","NO")</f>
        <v>#REF!</v>
      </c>
    </row>
    <row r="4203" spans="1:13" x14ac:dyDescent="0.3">
      <c r="A4203" s="3" t="s">
        <v>19</v>
      </c>
      <c r="B4203" s="3" t="s">
        <v>6731</v>
      </c>
      <c r="C4203" s="3"/>
      <c r="D4203" s="3"/>
      <c r="E4203" s="3" t="s">
        <v>81</v>
      </c>
      <c r="F4203" s="51" t="str">
        <f t="shared" si="390"/>
        <v>27J4</v>
      </c>
      <c r="G4203" s="51">
        <f t="shared" si="391"/>
        <v>4</v>
      </c>
      <c r="H4203" s="51">
        <f t="shared" si="392"/>
        <v>27</v>
      </c>
      <c r="I4203" s="51" t="str">
        <f t="shared" si="393"/>
        <v>J</v>
      </c>
      <c r="J4203" s="51" t="str">
        <f t="shared" si="394"/>
        <v>MQ250</v>
      </c>
      <c r="K4203" s="76" t="str">
        <f t="shared" si="395"/>
        <v>PC527J4B</v>
      </c>
      <c r="L4203" s="281" t="e">
        <f>VLOOKUP(K4203,'Planilla de control'!#REF!,2,0)</f>
        <v>#REF!</v>
      </c>
      <c r="M4203" s="29" t="e">
        <f>IF(COUNTIF('Planilla de control'!#REF!,K4203)&gt;0,"SI","NO")</f>
        <v>#REF!</v>
      </c>
    </row>
    <row r="4204" spans="1:13" x14ac:dyDescent="0.3">
      <c r="A4204" s="3" t="s">
        <v>19</v>
      </c>
      <c r="B4204" s="3" t="s">
        <v>6732</v>
      </c>
      <c r="C4204" s="3"/>
      <c r="D4204" s="3"/>
      <c r="E4204" s="3" t="s">
        <v>81</v>
      </c>
      <c r="F4204" s="51" t="str">
        <f t="shared" si="390"/>
        <v>27J5</v>
      </c>
      <c r="G4204" s="51">
        <f t="shared" si="391"/>
        <v>5</v>
      </c>
      <c r="H4204" s="51">
        <f t="shared" si="392"/>
        <v>27</v>
      </c>
      <c r="I4204" s="51" t="str">
        <f t="shared" si="393"/>
        <v>J</v>
      </c>
      <c r="J4204" s="51" t="str">
        <f t="shared" si="394"/>
        <v>MQ250</v>
      </c>
      <c r="K4204" s="76" t="str">
        <f t="shared" si="395"/>
        <v>PC527J5A</v>
      </c>
      <c r="L4204" s="281" t="e">
        <f>VLOOKUP(K4204,'Planilla de control'!#REF!,2,0)</f>
        <v>#REF!</v>
      </c>
      <c r="M4204" s="29" t="e">
        <f>IF(COUNTIF('Planilla de control'!#REF!,K4204)&gt;0,"SI","NO")</f>
        <v>#REF!</v>
      </c>
    </row>
    <row r="4205" spans="1:13" x14ac:dyDescent="0.3">
      <c r="A4205" s="3" t="s">
        <v>19</v>
      </c>
      <c r="B4205" s="3" t="s">
        <v>6733</v>
      </c>
      <c r="C4205" s="3"/>
      <c r="D4205" s="3"/>
      <c r="E4205" s="3" t="s">
        <v>81</v>
      </c>
      <c r="F4205" s="51" t="str">
        <f t="shared" si="390"/>
        <v>27J5</v>
      </c>
      <c r="G4205" s="51">
        <f t="shared" si="391"/>
        <v>5</v>
      </c>
      <c r="H4205" s="51">
        <f t="shared" si="392"/>
        <v>27</v>
      </c>
      <c r="I4205" s="51" t="str">
        <f t="shared" si="393"/>
        <v>J</v>
      </c>
      <c r="J4205" s="51" t="str">
        <f t="shared" si="394"/>
        <v>MQ250</v>
      </c>
      <c r="K4205" s="76" t="str">
        <f t="shared" si="395"/>
        <v>PC527J5B</v>
      </c>
      <c r="L4205" s="281" t="e">
        <f>VLOOKUP(K4205,'Planilla de control'!#REF!,2,0)</f>
        <v>#REF!</v>
      </c>
      <c r="M4205" s="29" t="e">
        <f>IF(COUNTIF('Planilla de control'!#REF!,K4205)&gt;0,"SI","NO")</f>
        <v>#REF!</v>
      </c>
    </row>
    <row r="4206" spans="1:13" x14ac:dyDescent="0.3">
      <c r="A4206" s="3" t="s">
        <v>19</v>
      </c>
      <c r="B4206" s="3" t="s">
        <v>6734</v>
      </c>
      <c r="C4206" s="3"/>
      <c r="D4206" s="3"/>
      <c r="E4206" s="3" t="s">
        <v>81</v>
      </c>
      <c r="F4206" s="51" t="str">
        <f t="shared" si="390"/>
        <v>27J6</v>
      </c>
      <c r="G4206" s="51">
        <f t="shared" si="391"/>
        <v>6</v>
      </c>
      <c r="H4206" s="51">
        <f t="shared" si="392"/>
        <v>27</v>
      </c>
      <c r="I4206" s="51" t="str">
        <f t="shared" si="393"/>
        <v>J</v>
      </c>
      <c r="J4206" s="51" t="str">
        <f t="shared" si="394"/>
        <v>MQ250</v>
      </c>
      <c r="K4206" s="76" t="str">
        <f t="shared" si="395"/>
        <v>PC527J6A</v>
      </c>
      <c r="L4206" s="281" t="e">
        <f>VLOOKUP(K4206,'Planilla de control'!#REF!,2,0)</f>
        <v>#REF!</v>
      </c>
      <c r="M4206" s="29" t="e">
        <f>IF(COUNTIF('Planilla de control'!#REF!,K4206)&gt;0,"SI","NO")</f>
        <v>#REF!</v>
      </c>
    </row>
    <row r="4207" spans="1:13" x14ac:dyDescent="0.3">
      <c r="A4207" s="3" t="s">
        <v>19</v>
      </c>
      <c r="B4207" s="3" t="s">
        <v>6735</v>
      </c>
      <c r="C4207" s="3"/>
      <c r="D4207" s="3"/>
      <c r="E4207" s="3" t="s">
        <v>81</v>
      </c>
      <c r="F4207" s="51" t="str">
        <f t="shared" si="390"/>
        <v>27J6</v>
      </c>
      <c r="G4207" s="51">
        <f t="shared" si="391"/>
        <v>6</v>
      </c>
      <c r="H4207" s="51">
        <f t="shared" si="392"/>
        <v>27</v>
      </c>
      <c r="I4207" s="51" t="str">
        <f t="shared" si="393"/>
        <v>J</v>
      </c>
      <c r="J4207" s="51" t="str">
        <f t="shared" si="394"/>
        <v>MQ250</v>
      </c>
      <c r="K4207" s="76" t="str">
        <f t="shared" si="395"/>
        <v>PC527J6B</v>
      </c>
      <c r="L4207" s="281" t="e">
        <f>VLOOKUP(K4207,'Planilla de control'!#REF!,2,0)</f>
        <v>#REF!</v>
      </c>
      <c r="M4207" s="29" t="e">
        <f>IF(COUNTIF('Planilla de control'!#REF!,K4207)&gt;0,"SI","NO")</f>
        <v>#REF!</v>
      </c>
    </row>
    <row r="4208" spans="1:13" x14ac:dyDescent="0.3">
      <c r="A4208" s="3" t="s">
        <v>2370</v>
      </c>
      <c r="B4208" s="3" t="s">
        <v>6736</v>
      </c>
      <c r="C4208" s="3"/>
      <c r="D4208" s="3"/>
      <c r="E4208" s="3"/>
      <c r="F4208" s="51" t="str">
        <f t="shared" si="390"/>
        <v>28B6</v>
      </c>
      <c r="G4208" s="51">
        <f t="shared" si="391"/>
        <v>6</v>
      </c>
      <c r="H4208" s="51">
        <f t="shared" si="392"/>
        <v>28</v>
      </c>
      <c r="I4208" s="51" t="str">
        <f t="shared" si="393"/>
        <v>B</v>
      </c>
      <c r="J4208" s="51" t="str">
        <f t="shared" si="394"/>
        <v>DUCATI</v>
      </c>
      <c r="K4208" s="76" t="str">
        <f t="shared" si="395"/>
        <v>RDU28B6B</v>
      </c>
      <c r="L4208" s="281" t="e">
        <f>VLOOKUP(K4208,'Planilla de control'!#REF!,2,0)</f>
        <v>#REF!</v>
      </c>
      <c r="M4208" s="29" t="e">
        <f>IF(COUNTIF('Planilla de control'!#REF!,K4208)&gt;0,"SI","NO")</f>
        <v>#REF!</v>
      </c>
    </row>
    <row r="4209" spans="1:13" x14ac:dyDescent="0.3">
      <c r="A4209" s="3" t="s">
        <v>2370</v>
      </c>
      <c r="B4209" s="3" t="s">
        <v>6737</v>
      </c>
      <c r="C4209" s="3"/>
      <c r="D4209" s="3"/>
      <c r="E4209" s="3"/>
      <c r="F4209" s="51" t="str">
        <f t="shared" si="390"/>
        <v>28D6</v>
      </c>
      <c r="G4209" s="51">
        <f t="shared" si="391"/>
        <v>6</v>
      </c>
      <c r="H4209" s="51">
        <f t="shared" si="392"/>
        <v>28</v>
      </c>
      <c r="I4209" s="51" t="str">
        <f t="shared" si="393"/>
        <v>D</v>
      </c>
      <c r="J4209" s="51" t="str">
        <f t="shared" si="394"/>
        <v>DUCATI</v>
      </c>
      <c r="K4209" s="76" t="str">
        <f t="shared" si="395"/>
        <v>RDU28D6A</v>
      </c>
      <c r="L4209" s="281" t="e">
        <f>VLOOKUP(K4209,'Planilla de control'!#REF!,2,0)</f>
        <v>#REF!</v>
      </c>
      <c r="M4209" s="29" t="e">
        <f>IF(COUNTIF('Planilla de control'!#REF!,K4209)&gt;0,"SI","NO")</f>
        <v>#REF!</v>
      </c>
    </row>
    <row r="4210" spans="1:13" x14ac:dyDescent="0.3">
      <c r="A4210" s="3" t="s">
        <v>2370</v>
      </c>
      <c r="B4210" s="3" t="s">
        <v>6738</v>
      </c>
      <c r="C4210" s="3"/>
      <c r="D4210" s="3"/>
      <c r="E4210" s="3"/>
      <c r="F4210" s="51" t="str">
        <f t="shared" si="390"/>
        <v>28D6</v>
      </c>
      <c r="G4210" s="51">
        <f t="shared" si="391"/>
        <v>6</v>
      </c>
      <c r="H4210" s="51">
        <f t="shared" si="392"/>
        <v>28</v>
      </c>
      <c r="I4210" s="51" t="str">
        <f t="shared" si="393"/>
        <v>D</v>
      </c>
      <c r="J4210" s="51" t="str">
        <f t="shared" si="394"/>
        <v>DUCATI</v>
      </c>
      <c r="K4210" s="76" t="str">
        <f t="shared" si="395"/>
        <v>RDU28D6B</v>
      </c>
      <c r="L4210" s="281" t="e">
        <f>VLOOKUP(K4210,'Planilla de control'!#REF!,2,0)</f>
        <v>#REF!</v>
      </c>
      <c r="M4210" s="29" t="e">
        <f>IF(COUNTIF('Planilla de control'!#REF!,K4210)&gt;0,"SI","NO")</f>
        <v>#REF!</v>
      </c>
    </row>
    <row r="4211" spans="1:13" x14ac:dyDescent="0.3">
      <c r="A4211" s="3" t="s">
        <v>2370</v>
      </c>
      <c r="B4211" s="3" t="s">
        <v>6739</v>
      </c>
      <c r="C4211" s="3"/>
      <c r="D4211" s="3"/>
      <c r="E4211" s="3"/>
      <c r="F4211" s="51" t="str">
        <f t="shared" si="390"/>
        <v>28E6</v>
      </c>
      <c r="G4211" s="51">
        <f t="shared" si="391"/>
        <v>6</v>
      </c>
      <c r="H4211" s="51">
        <f t="shared" si="392"/>
        <v>28</v>
      </c>
      <c r="I4211" s="51" t="str">
        <f t="shared" si="393"/>
        <v>E</v>
      </c>
      <c r="J4211" s="51" t="str">
        <f t="shared" si="394"/>
        <v>DUCATI</v>
      </c>
      <c r="K4211" s="76" t="str">
        <f t="shared" si="395"/>
        <v>RDU28E6A</v>
      </c>
      <c r="L4211" s="281" t="e">
        <f>VLOOKUP(K4211,'Planilla de control'!#REF!,2,0)</f>
        <v>#REF!</v>
      </c>
      <c r="M4211" s="29" t="e">
        <f>IF(COUNTIF('Planilla de control'!#REF!,K4211)&gt;0,"SI","NO")</f>
        <v>#REF!</v>
      </c>
    </row>
    <row r="4212" spans="1:13" x14ac:dyDescent="0.3">
      <c r="A4212" s="3" t="s">
        <v>2370</v>
      </c>
      <c r="B4212" s="3" t="s">
        <v>6740</v>
      </c>
      <c r="C4212" s="3"/>
      <c r="D4212" s="3"/>
      <c r="E4212" s="3"/>
      <c r="F4212" s="51" t="str">
        <f t="shared" si="390"/>
        <v>28E6</v>
      </c>
      <c r="G4212" s="51">
        <f t="shared" si="391"/>
        <v>6</v>
      </c>
      <c r="H4212" s="51">
        <f t="shared" si="392"/>
        <v>28</v>
      </c>
      <c r="I4212" s="51" t="str">
        <f t="shared" si="393"/>
        <v>E</v>
      </c>
      <c r="J4212" s="51" t="str">
        <f t="shared" si="394"/>
        <v>DUCATI</v>
      </c>
      <c r="K4212" s="76" t="str">
        <f t="shared" si="395"/>
        <v>RDU28E6B</v>
      </c>
      <c r="L4212" s="281" t="e">
        <f>VLOOKUP(K4212,'Planilla de control'!#REF!,2,0)</f>
        <v>#REF!</v>
      </c>
      <c r="M4212" s="29" t="e">
        <f>IF(COUNTIF('Planilla de control'!#REF!,K4212)&gt;0,"SI","NO")</f>
        <v>#REF!</v>
      </c>
    </row>
    <row r="4213" spans="1:13" x14ac:dyDescent="0.3">
      <c r="A4213" s="3" t="s">
        <v>2370</v>
      </c>
      <c r="B4213" s="3" t="s">
        <v>6741</v>
      </c>
      <c r="C4213" s="3"/>
      <c r="D4213" s="3"/>
      <c r="E4213" s="3"/>
      <c r="F4213" s="51" t="str">
        <f t="shared" si="390"/>
        <v>28F6</v>
      </c>
      <c r="G4213" s="51">
        <f t="shared" si="391"/>
        <v>6</v>
      </c>
      <c r="H4213" s="51">
        <f t="shared" si="392"/>
        <v>28</v>
      </c>
      <c r="I4213" s="51" t="str">
        <f t="shared" si="393"/>
        <v>F</v>
      </c>
      <c r="J4213" s="51" t="str">
        <f t="shared" si="394"/>
        <v>DUCATI</v>
      </c>
      <c r="K4213" s="76" t="str">
        <f t="shared" si="395"/>
        <v>RDU28F6B</v>
      </c>
      <c r="L4213" s="281" t="e">
        <f>VLOOKUP(K4213,'Planilla de control'!#REF!,2,0)</f>
        <v>#REF!</v>
      </c>
      <c r="M4213" s="29" t="e">
        <f>IF(COUNTIF('Planilla de control'!#REF!,K4213)&gt;0,"SI","NO")</f>
        <v>#REF!</v>
      </c>
    </row>
    <row r="4214" spans="1:13" x14ac:dyDescent="0.3">
      <c r="A4214" s="3" t="s">
        <v>2370</v>
      </c>
      <c r="B4214" s="3" t="s">
        <v>6742</v>
      </c>
      <c r="C4214" s="3"/>
      <c r="D4214" s="3"/>
      <c r="E4214" s="3"/>
      <c r="F4214" s="51" t="str">
        <f t="shared" si="390"/>
        <v>28G6</v>
      </c>
      <c r="G4214" s="51">
        <f t="shared" si="391"/>
        <v>6</v>
      </c>
      <c r="H4214" s="51">
        <f t="shared" si="392"/>
        <v>28</v>
      </c>
      <c r="I4214" s="51" t="str">
        <f t="shared" si="393"/>
        <v>G</v>
      </c>
      <c r="J4214" s="51" t="str">
        <f t="shared" si="394"/>
        <v>DUCATI</v>
      </c>
      <c r="K4214" s="76" t="str">
        <f t="shared" si="395"/>
        <v>RDU28G6A</v>
      </c>
      <c r="L4214" s="281" t="e">
        <f>VLOOKUP(K4214,'Planilla de control'!#REF!,2,0)</f>
        <v>#REF!</v>
      </c>
      <c r="M4214" s="29" t="e">
        <f>IF(COUNTIF('Planilla de control'!#REF!,K4214)&gt;0,"SI","NO")</f>
        <v>#REF!</v>
      </c>
    </row>
    <row r="4215" spans="1:13" x14ac:dyDescent="0.3">
      <c r="A4215" s="3" t="s">
        <v>2370</v>
      </c>
      <c r="B4215" s="3" t="s">
        <v>6743</v>
      </c>
      <c r="C4215" s="3"/>
      <c r="D4215" s="3"/>
      <c r="E4215" s="3"/>
      <c r="F4215" s="51" t="str">
        <f t="shared" si="390"/>
        <v>28G6</v>
      </c>
      <c r="G4215" s="51">
        <f t="shared" si="391"/>
        <v>6</v>
      </c>
      <c r="H4215" s="51">
        <f t="shared" si="392"/>
        <v>28</v>
      </c>
      <c r="I4215" s="51" t="str">
        <f t="shared" si="393"/>
        <v>G</v>
      </c>
      <c r="J4215" s="51" t="str">
        <f t="shared" si="394"/>
        <v>DUCATI</v>
      </c>
      <c r="K4215" s="76" t="str">
        <f t="shared" si="395"/>
        <v>RDU28G6B</v>
      </c>
      <c r="L4215" s="281" t="e">
        <f>VLOOKUP(K4215,'Planilla de control'!#REF!,2,0)</f>
        <v>#REF!</v>
      </c>
      <c r="M4215" s="29" t="e">
        <f>IF(COUNTIF('Planilla de control'!#REF!,K4215)&gt;0,"SI","NO")</f>
        <v>#REF!</v>
      </c>
    </row>
    <row r="4216" spans="1:13" x14ac:dyDescent="0.3">
      <c r="A4216" s="3" t="s">
        <v>2370</v>
      </c>
      <c r="B4216" s="3" t="s">
        <v>6744</v>
      </c>
      <c r="C4216" s="3"/>
      <c r="D4216" s="3"/>
      <c r="E4216" s="3"/>
      <c r="F4216" s="51" t="str">
        <f t="shared" si="390"/>
        <v>28H6</v>
      </c>
      <c r="G4216" s="51">
        <f t="shared" si="391"/>
        <v>6</v>
      </c>
      <c r="H4216" s="51">
        <f t="shared" si="392"/>
        <v>28</v>
      </c>
      <c r="I4216" s="51" t="str">
        <f t="shared" si="393"/>
        <v>H</v>
      </c>
      <c r="J4216" s="51" t="str">
        <f t="shared" si="394"/>
        <v>DUCATI</v>
      </c>
      <c r="K4216" s="76" t="str">
        <f t="shared" si="395"/>
        <v>RDU28H6B</v>
      </c>
      <c r="L4216" s="281" t="e">
        <f>VLOOKUP(K4216,'Planilla de control'!#REF!,2,0)</f>
        <v>#REF!</v>
      </c>
      <c r="M4216" s="29" t="e">
        <f>IF(COUNTIF('Planilla de control'!#REF!,K4216)&gt;0,"SI","NO")</f>
        <v>#REF!</v>
      </c>
    </row>
    <row r="4217" spans="1:13" x14ac:dyDescent="0.3">
      <c r="A4217" s="3" t="s">
        <v>2370</v>
      </c>
      <c r="B4217" s="3" t="s">
        <v>6745</v>
      </c>
      <c r="C4217" s="3"/>
      <c r="D4217" s="3"/>
      <c r="E4217" s="3"/>
      <c r="F4217" s="51" t="str">
        <f t="shared" si="390"/>
        <v>28I6</v>
      </c>
      <c r="G4217" s="51">
        <f t="shared" si="391"/>
        <v>6</v>
      </c>
      <c r="H4217" s="51">
        <f t="shared" si="392"/>
        <v>28</v>
      </c>
      <c r="I4217" s="51" t="str">
        <f t="shared" si="393"/>
        <v>I</v>
      </c>
      <c r="J4217" s="51" t="str">
        <f t="shared" si="394"/>
        <v>DUCATI</v>
      </c>
      <c r="K4217" s="76" t="str">
        <f t="shared" si="395"/>
        <v>RDU28I6B</v>
      </c>
      <c r="L4217" s="281" t="e">
        <f>VLOOKUP(K4217,'Planilla de control'!#REF!,2,0)</f>
        <v>#REF!</v>
      </c>
      <c r="M4217" s="29" t="e">
        <f>IF(COUNTIF('Planilla de control'!#REF!,K4217)&gt;0,"SI","NO")</f>
        <v>#REF!</v>
      </c>
    </row>
    <row r="4218" spans="1:13" x14ac:dyDescent="0.3">
      <c r="A4218" s="3" t="s">
        <v>2370</v>
      </c>
      <c r="B4218" s="3" t="s">
        <v>6746</v>
      </c>
      <c r="C4218" s="3"/>
      <c r="D4218" s="3"/>
      <c r="E4218" s="3"/>
      <c r="F4218" s="51" t="str">
        <f t="shared" si="390"/>
        <v>28J6</v>
      </c>
      <c r="G4218" s="51">
        <f t="shared" si="391"/>
        <v>6</v>
      </c>
      <c r="H4218" s="51">
        <f t="shared" si="392"/>
        <v>28</v>
      </c>
      <c r="I4218" s="51" t="str">
        <f t="shared" si="393"/>
        <v>J</v>
      </c>
      <c r="J4218" s="51" t="str">
        <f t="shared" si="394"/>
        <v>DUCATI</v>
      </c>
      <c r="K4218" s="76" t="str">
        <f t="shared" si="395"/>
        <v>RDU28J6A</v>
      </c>
      <c r="L4218" s="281" t="e">
        <f>VLOOKUP(K4218,'Planilla de control'!#REF!,2,0)</f>
        <v>#REF!</v>
      </c>
      <c r="M4218" s="29" t="e">
        <f>IF(COUNTIF('Planilla de control'!#REF!,K4218)&gt;0,"SI","NO")</f>
        <v>#REF!</v>
      </c>
    </row>
    <row r="4219" spans="1:13" x14ac:dyDescent="0.3">
      <c r="A4219" s="3" t="s">
        <v>2370</v>
      </c>
      <c r="B4219" s="3" t="s">
        <v>6747</v>
      </c>
      <c r="C4219" s="3"/>
      <c r="D4219" s="3"/>
      <c r="E4219" s="3"/>
      <c r="F4219" s="51" t="str">
        <f t="shared" si="390"/>
        <v>28F6</v>
      </c>
      <c r="G4219" s="51">
        <f t="shared" si="391"/>
        <v>6</v>
      </c>
      <c r="H4219" s="51">
        <f t="shared" si="392"/>
        <v>28</v>
      </c>
      <c r="I4219" s="51" t="str">
        <f t="shared" si="393"/>
        <v>F</v>
      </c>
      <c r="J4219" s="51" t="str">
        <f t="shared" si="394"/>
        <v>DUCATI</v>
      </c>
      <c r="K4219" s="76" t="str">
        <f t="shared" si="395"/>
        <v>RDU28F6A</v>
      </c>
      <c r="L4219" s="281" t="e">
        <f>VLOOKUP(K4219,'Planilla de control'!#REF!,2,0)</f>
        <v>#REF!</v>
      </c>
      <c r="M4219" s="29" t="e">
        <f>IF(COUNTIF('Planilla de control'!#REF!,K4219)&gt;0,"SI","NO")</f>
        <v>#REF!</v>
      </c>
    </row>
    <row r="4220" spans="1:13" x14ac:dyDescent="0.3">
      <c r="A4220" s="3" t="s">
        <v>2370</v>
      </c>
      <c r="B4220" s="3" t="s">
        <v>6748</v>
      </c>
      <c r="C4220" s="3"/>
      <c r="D4220" s="3"/>
      <c r="E4220" s="3"/>
      <c r="F4220" s="51" t="str">
        <f t="shared" si="390"/>
        <v>28A6</v>
      </c>
      <c r="G4220" s="51">
        <f t="shared" si="391"/>
        <v>6</v>
      </c>
      <c r="H4220" s="51">
        <f t="shared" si="392"/>
        <v>28</v>
      </c>
      <c r="I4220" s="51" t="str">
        <f t="shared" si="393"/>
        <v>A</v>
      </c>
      <c r="J4220" s="51" t="str">
        <f t="shared" si="394"/>
        <v>DUCATI</v>
      </c>
      <c r="K4220" s="76" t="str">
        <f t="shared" si="395"/>
        <v>RDU28A6A</v>
      </c>
      <c r="L4220" s="281" t="e">
        <f>VLOOKUP(K4220,'Planilla de control'!#REF!,2,0)</f>
        <v>#REF!</v>
      </c>
      <c r="M4220" s="29" t="e">
        <f>IF(COUNTIF('Planilla de control'!#REF!,K4220)&gt;0,"SI","NO")</f>
        <v>#REF!</v>
      </c>
    </row>
    <row r="4221" spans="1:13" x14ac:dyDescent="0.3">
      <c r="A4221" s="3" t="s">
        <v>2370</v>
      </c>
      <c r="B4221" s="3" t="s">
        <v>6749</v>
      </c>
      <c r="C4221" s="3"/>
      <c r="D4221" s="3"/>
      <c r="E4221" s="3"/>
      <c r="F4221" s="51" t="str">
        <f t="shared" si="390"/>
        <v>28A6</v>
      </c>
      <c r="G4221" s="51">
        <f t="shared" si="391"/>
        <v>6</v>
      </c>
      <c r="H4221" s="51">
        <f t="shared" si="392"/>
        <v>28</v>
      </c>
      <c r="I4221" s="51" t="str">
        <f t="shared" si="393"/>
        <v>A</v>
      </c>
      <c r="J4221" s="51" t="str">
        <f t="shared" si="394"/>
        <v>DUCATI</v>
      </c>
      <c r="K4221" s="76" t="str">
        <f t="shared" si="395"/>
        <v>RDU28A6B</v>
      </c>
      <c r="L4221" s="281" t="e">
        <f>VLOOKUP(K4221,'Planilla de control'!#REF!,2,0)</f>
        <v>#REF!</v>
      </c>
      <c r="M4221" s="29" t="e">
        <f>IF(COUNTIF('Planilla de control'!#REF!,K4221)&gt;0,"SI","NO")</f>
        <v>#REF!</v>
      </c>
    </row>
    <row r="4222" spans="1:13" x14ac:dyDescent="0.3">
      <c r="A4222" s="3" t="s">
        <v>2370</v>
      </c>
      <c r="B4222" s="3" t="s">
        <v>6750</v>
      </c>
      <c r="C4222" s="3"/>
      <c r="D4222" s="3"/>
      <c r="E4222" s="3"/>
      <c r="F4222" s="51" t="str">
        <f t="shared" si="390"/>
        <v>28H6</v>
      </c>
      <c r="G4222" s="51">
        <f t="shared" si="391"/>
        <v>6</v>
      </c>
      <c r="H4222" s="51">
        <f t="shared" si="392"/>
        <v>28</v>
      </c>
      <c r="I4222" s="51" t="str">
        <f t="shared" si="393"/>
        <v>H</v>
      </c>
      <c r="J4222" s="51" t="str">
        <f t="shared" si="394"/>
        <v>DUCATI</v>
      </c>
      <c r="K4222" s="76" t="str">
        <f t="shared" si="395"/>
        <v>RDU28H6A</v>
      </c>
      <c r="L4222" s="281" t="e">
        <f>VLOOKUP(K4222,'Planilla de control'!#REF!,2,0)</f>
        <v>#REF!</v>
      </c>
      <c r="M4222" s="29" t="e">
        <f>IF(COUNTIF('Planilla de control'!#REF!,K4222)&gt;0,"SI","NO")</f>
        <v>#REF!</v>
      </c>
    </row>
    <row r="4223" spans="1:13" x14ac:dyDescent="0.3">
      <c r="A4223" s="3" t="s">
        <v>2370</v>
      </c>
      <c r="B4223" s="3" t="s">
        <v>6751</v>
      </c>
      <c r="C4223" s="3"/>
      <c r="D4223" s="3"/>
      <c r="E4223" s="3"/>
      <c r="F4223" s="51" t="str">
        <f t="shared" si="390"/>
        <v>28B6</v>
      </c>
      <c r="G4223" s="51">
        <f t="shared" si="391"/>
        <v>6</v>
      </c>
      <c r="H4223" s="51">
        <f t="shared" si="392"/>
        <v>28</v>
      </c>
      <c r="I4223" s="51" t="str">
        <f t="shared" si="393"/>
        <v>B</v>
      </c>
      <c r="J4223" s="51" t="str">
        <f t="shared" si="394"/>
        <v>DUCATI</v>
      </c>
      <c r="K4223" s="76" t="str">
        <f t="shared" si="395"/>
        <v>RDU28B6A</v>
      </c>
      <c r="L4223" s="281" t="e">
        <f>VLOOKUP(K4223,'Planilla de control'!#REF!,2,0)</f>
        <v>#REF!</v>
      </c>
      <c r="M4223" s="29" t="e">
        <f>IF(COUNTIF('Planilla de control'!#REF!,K4223)&gt;0,"SI","NO")</f>
        <v>#REF!</v>
      </c>
    </row>
    <row r="4224" spans="1:13" x14ac:dyDescent="0.3">
      <c r="A4224" s="3" t="s">
        <v>2370</v>
      </c>
      <c r="B4224" s="3" t="s">
        <v>6752</v>
      </c>
      <c r="C4224" s="3"/>
      <c r="D4224" s="3"/>
      <c r="E4224" s="3"/>
      <c r="F4224" s="51" t="str">
        <f t="shared" si="390"/>
        <v>28C6</v>
      </c>
      <c r="G4224" s="51">
        <f t="shared" si="391"/>
        <v>6</v>
      </c>
      <c r="H4224" s="51">
        <f t="shared" si="392"/>
        <v>28</v>
      </c>
      <c r="I4224" s="51" t="str">
        <f t="shared" si="393"/>
        <v>C</v>
      </c>
      <c r="J4224" s="51" t="str">
        <f t="shared" si="394"/>
        <v>DUCATI</v>
      </c>
      <c r="K4224" s="76" t="str">
        <f t="shared" si="395"/>
        <v>RDU28C6A</v>
      </c>
      <c r="L4224" s="281" t="e">
        <f>VLOOKUP(K4224,'Planilla de control'!#REF!,2,0)</f>
        <v>#REF!</v>
      </c>
      <c r="M4224" s="29" t="e">
        <f>IF(COUNTIF('Planilla de control'!#REF!,K4224)&gt;0,"SI","NO")</f>
        <v>#REF!</v>
      </c>
    </row>
    <row r="4225" spans="1:13" x14ac:dyDescent="0.3">
      <c r="A4225" s="3" t="s">
        <v>2370</v>
      </c>
      <c r="B4225" s="3" t="s">
        <v>6753</v>
      </c>
      <c r="C4225" s="3"/>
      <c r="D4225" s="3"/>
      <c r="E4225" s="3"/>
      <c r="F4225" s="51" t="str">
        <f t="shared" si="390"/>
        <v>28C6</v>
      </c>
      <c r="G4225" s="51">
        <f t="shared" si="391"/>
        <v>6</v>
      </c>
      <c r="H4225" s="51">
        <f t="shared" si="392"/>
        <v>28</v>
      </c>
      <c r="I4225" s="51" t="str">
        <f t="shared" si="393"/>
        <v>C</v>
      </c>
      <c r="J4225" s="51" t="str">
        <f t="shared" si="394"/>
        <v>DUCATI</v>
      </c>
      <c r="K4225" s="76" t="str">
        <f t="shared" si="395"/>
        <v>RDU28C6B</v>
      </c>
      <c r="L4225" s="281" t="e">
        <f>VLOOKUP(K4225,'Planilla de control'!#REF!,2,0)</f>
        <v>#REF!</v>
      </c>
      <c r="M4225" s="29" t="e">
        <f>IF(COUNTIF('Planilla de control'!#REF!,K4225)&gt;0,"SI","NO")</f>
        <v>#REF!</v>
      </c>
    </row>
    <row r="4226" spans="1:13" x14ac:dyDescent="0.3">
      <c r="A4226" s="3" t="s">
        <v>2370</v>
      </c>
      <c r="B4226" s="3" t="s">
        <v>6754</v>
      </c>
      <c r="C4226" s="3"/>
      <c r="D4226" s="3"/>
      <c r="E4226" s="3"/>
      <c r="F4226" s="51" t="str">
        <f t="shared" si="390"/>
        <v>28I6</v>
      </c>
      <c r="G4226" s="51">
        <f t="shared" si="391"/>
        <v>6</v>
      </c>
      <c r="H4226" s="51">
        <f t="shared" si="392"/>
        <v>28</v>
      </c>
      <c r="I4226" s="51" t="str">
        <f t="shared" si="393"/>
        <v>I</v>
      </c>
      <c r="J4226" s="51" t="str">
        <f t="shared" si="394"/>
        <v>DUCATI</v>
      </c>
      <c r="K4226" s="76" t="str">
        <f t="shared" si="395"/>
        <v>RDU28I6A</v>
      </c>
      <c r="L4226" s="281" t="e">
        <f>VLOOKUP(K4226,'Planilla de control'!#REF!,2,0)</f>
        <v>#REF!</v>
      </c>
      <c r="M4226" s="29" t="e">
        <f>IF(COUNTIF('Planilla de control'!#REF!,K4226)&gt;0,"SI","NO")</f>
        <v>#REF!</v>
      </c>
    </row>
    <row r="4227" spans="1:13" x14ac:dyDescent="0.3">
      <c r="A4227" s="3" t="s">
        <v>2370</v>
      </c>
      <c r="B4227" s="3" t="s">
        <v>6755</v>
      </c>
      <c r="C4227" s="3"/>
      <c r="D4227" s="3"/>
      <c r="E4227" s="3"/>
      <c r="F4227" s="51" t="str">
        <f t="shared" ref="F4227:F4290" si="396">IF(OR(LEN(B4227)=9,LEN(B4227)=5),MID(B4227,1,4),MID(B4227,1,5))</f>
        <v>28J6</v>
      </c>
      <c r="G4227" s="51">
        <f t="shared" ref="G4227:G4290" si="397">IF(MID(F4227,5,1)&lt;&gt;"",MID(F4227,4,2),MID(F4227,4,1))*1</f>
        <v>6</v>
      </c>
      <c r="H4227" s="51">
        <f t="shared" ref="H4227:H4290" si="398">+MID(B4227,1,2)*1</f>
        <v>28</v>
      </c>
      <c r="I4227" s="51" t="str">
        <f t="shared" ref="I4227:I4290" si="399">+MID(B4227,3,1)</f>
        <v>J</v>
      </c>
      <c r="J4227" s="51" t="str">
        <f t="shared" ref="J4227:J4290" si="400">HLOOKUP(A4227,$O$1:$U$2,2,0)</f>
        <v>DUCATI</v>
      </c>
      <c r="K4227" s="76" t="str">
        <f t="shared" ref="K4227:K4290" si="401">CONCATENATE(A4227,B4227)</f>
        <v>RDU28J6B</v>
      </c>
      <c r="L4227" s="281" t="e">
        <f>VLOOKUP(K4227,'Planilla de control'!#REF!,2,0)</f>
        <v>#REF!</v>
      </c>
      <c r="M4227" s="29" t="e">
        <f>IF(COUNTIF('Planilla de control'!#REF!,K4227)&gt;0,"SI","NO")</f>
        <v>#REF!</v>
      </c>
    </row>
    <row r="4228" spans="1:13" x14ac:dyDescent="0.3">
      <c r="A4228" s="3" t="s">
        <v>2370</v>
      </c>
      <c r="B4228" s="3" t="s">
        <v>6756</v>
      </c>
      <c r="C4228" s="3"/>
      <c r="D4228" s="3"/>
      <c r="E4228" s="3"/>
      <c r="F4228" s="51" t="str">
        <f t="shared" si="396"/>
        <v>29B2</v>
      </c>
      <c r="G4228" s="51">
        <f t="shared" si="397"/>
        <v>2</v>
      </c>
      <c r="H4228" s="51">
        <f t="shared" si="398"/>
        <v>29</v>
      </c>
      <c r="I4228" s="51" t="str">
        <f t="shared" si="399"/>
        <v>B</v>
      </c>
      <c r="J4228" s="51" t="str">
        <f t="shared" si="400"/>
        <v>DUCATI</v>
      </c>
      <c r="K4228" s="76" t="str">
        <f t="shared" si="401"/>
        <v>RDU29B2B</v>
      </c>
      <c r="L4228" s="281" t="e">
        <f>VLOOKUP(K4228,'Planilla de control'!#REF!,2,0)</f>
        <v>#REF!</v>
      </c>
      <c r="M4228" s="29" t="e">
        <f>IF(COUNTIF('Planilla de control'!#REF!,K4228)&gt;0,"SI","NO")</f>
        <v>#REF!</v>
      </c>
    </row>
    <row r="4229" spans="1:13" x14ac:dyDescent="0.3">
      <c r="A4229" s="3" t="s">
        <v>2370</v>
      </c>
      <c r="B4229" s="3" t="s">
        <v>6757</v>
      </c>
      <c r="C4229" s="3"/>
      <c r="D4229" s="3"/>
      <c r="E4229" s="3"/>
      <c r="F4229" s="51" t="str">
        <f t="shared" si="396"/>
        <v>29C2</v>
      </c>
      <c r="G4229" s="51">
        <f t="shared" si="397"/>
        <v>2</v>
      </c>
      <c r="H4229" s="51">
        <f t="shared" si="398"/>
        <v>29</v>
      </c>
      <c r="I4229" s="51" t="str">
        <f t="shared" si="399"/>
        <v>C</v>
      </c>
      <c r="J4229" s="51" t="str">
        <f t="shared" si="400"/>
        <v>DUCATI</v>
      </c>
      <c r="K4229" s="76" t="str">
        <f t="shared" si="401"/>
        <v>RDU29C2A</v>
      </c>
      <c r="L4229" s="281" t="e">
        <f>VLOOKUP(K4229,'Planilla de control'!#REF!,2,0)</f>
        <v>#REF!</v>
      </c>
      <c r="M4229" s="29" t="e">
        <f>IF(COUNTIF('Planilla de control'!#REF!,K4229)&gt;0,"SI","NO")</f>
        <v>#REF!</v>
      </c>
    </row>
    <row r="4230" spans="1:13" x14ac:dyDescent="0.3">
      <c r="A4230" s="3" t="s">
        <v>2370</v>
      </c>
      <c r="B4230" s="3" t="s">
        <v>6758</v>
      </c>
      <c r="C4230" s="3"/>
      <c r="D4230" s="3"/>
      <c r="E4230" s="3"/>
      <c r="F4230" s="51" t="str">
        <f t="shared" si="396"/>
        <v>29H2</v>
      </c>
      <c r="G4230" s="51">
        <f t="shared" si="397"/>
        <v>2</v>
      </c>
      <c r="H4230" s="51">
        <f t="shared" si="398"/>
        <v>29</v>
      </c>
      <c r="I4230" s="51" t="str">
        <f t="shared" si="399"/>
        <v>H</v>
      </c>
      <c r="J4230" s="51" t="str">
        <f t="shared" si="400"/>
        <v>DUCATI</v>
      </c>
      <c r="K4230" s="76" t="str">
        <f t="shared" si="401"/>
        <v>RDU29H2A</v>
      </c>
      <c r="L4230" s="281" t="e">
        <f>VLOOKUP(K4230,'Planilla de control'!#REF!,2,0)</f>
        <v>#REF!</v>
      </c>
      <c r="M4230" s="29" t="e">
        <f>IF(COUNTIF('Planilla de control'!#REF!,K4230)&gt;0,"SI","NO")</f>
        <v>#REF!</v>
      </c>
    </row>
    <row r="4231" spans="1:13" x14ac:dyDescent="0.3">
      <c r="A4231" s="3" t="s">
        <v>2370</v>
      </c>
      <c r="B4231" s="3" t="s">
        <v>6759</v>
      </c>
      <c r="C4231" s="3"/>
      <c r="D4231" s="3"/>
      <c r="E4231" s="3"/>
      <c r="F4231" s="51" t="str">
        <f t="shared" si="396"/>
        <v>29H2</v>
      </c>
      <c r="G4231" s="51">
        <f t="shared" si="397"/>
        <v>2</v>
      </c>
      <c r="H4231" s="51">
        <f t="shared" si="398"/>
        <v>29</v>
      </c>
      <c r="I4231" s="51" t="str">
        <f t="shared" si="399"/>
        <v>H</v>
      </c>
      <c r="J4231" s="51" t="str">
        <f t="shared" si="400"/>
        <v>DUCATI</v>
      </c>
      <c r="K4231" s="76" t="str">
        <f t="shared" si="401"/>
        <v>RDU29H2B</v>
      </c>
      <c r="L4231" s="281" t="e">
        <f>VLOOKUP(K4231,'Planilla de control'!#REF!,2,0)</f>
        <v>#REF!</v>
      </c>
      <c r="M4231" s="29" t="e">
        <f>IF(COUNTIF('Planilla de control'!#REF!,K4231)&gt;0,"SI","NO")</f>
        <v>#REF!</v>
      </c>
    </row>
    <row r="4232" spans="1:13" x14ac:dyDescent="0.3">
      <c r="A4232" s="3" t="s">
        <v>2370</v>
      </c>
      <c r="B4232" s="3" t="s">
        <v>6760</v>
      </c>
      <c r="C4232" s="3"/>
      <c r="D4232" s="3"/>
      <c r="E4232" s="3"/>
      <c r="F4232" s="51" t="str">
        <f t="shared" si="396"/>
        <v>29I2</v>
      </c>
      <c r="G4232" s="51">
        <f t="shared" si="397"/>
        <v>2</v>
      </c>
      <c r="H4232" s="51">
        <f t="shared" si="398"/>
        <v>29</v>
      </c>
      <c r="I4232" s="51" t="str">
        <f t="shared" si="399"/>
        <v>I</v>
      </c>
      <c r="J4232" s="51" t="str">
        <f t="shared" si="400"/>
        <v>DUCATI</v>
      </c>
      <c r="K4232" s="76" t="str">
        <f t="shared" si="401"/>
        <v>RDU29I2A</v>
      </c>
      <c r="L4232" s="281" t="e">
        <f>VLOOKUP(K4232,'Planilla de control'!#REF!,2,0)</f>
        <v>#REF!</v>
      </c>
      <c r="M4232" s="29" t="e">
        <f>IF(COUNTIF('Planilla de control'!#REF!,K4232)&gt;0,"SI","NO")</f>
        <v>#REF!</v>
      </c>
    </row>
    <row r="4233" spans="1:13" x14ac:dyDescent="0.3">
      <c r="A4233" s="3" t="s">
        <v>2370</v>
      </c>
      <c r="B4233" s="3" t="s">
        <v>6761</v>
      </c>
      <c r="C4233" s="3"/>
      <c r="D4233" s="3"/>
      <c r="E4233" s="3"/>
      <c r="F4233" s="51" t="str">
        <f t="shared" si="396"/>
        <v>29I2</v>
      </c>
      <c r="G4233" s="51">
        <f t="shared" si="397"/>
        <v>2</v>
      </c>
      <c r="H4233" s="51">
        <f t="shared" si="398"/>
        <v>29</v>
      </c>
      <c r="I4233" s="51" t="str">
        <f t="shared" si="399"/>
        <v>I</v>
      </c>
      <c r="J4233" s="51" t="str">
        <f t="shared" si="400"/>
        <v>DUCATI</v>
      </c>
      <c r="K4233" s="76" t="str">
        <f t="shared" si="401"/>
        <v>RDU29I2B</v>
      </c>
      <c r="L4233" s="281" t="e">
        <f>VLOOKUP(K4233,'Planilla de control'!#REF!,2,0)</f>
        <v>#REF!</v>
      </c>
      <c r="M4233" s="29" t="e">
        <f>IF(COUNTIF('Planilla de control'!#REF!,K4233)&gt;0,"SI","NO")</f>
        <v>#REF!</v>
      </c>
    </row>
    <row r="4234" spans="1:13" x14ac:dyDescent="0.3">
      <c r="A4234" s="3" t="s">
        <v>2370</v>
      </c>
      <c r="B4234" s="3" t="s">
        <v>6762</v>
      </c>
      <c r="C4234" s="3"/>
      <c r="D4234" s="3"/>
      <c r="E4234" s="3"/>
      <c r="F4234" s="51" t="str">
        <f t="shared" si="396"/>
        <v>29J2</v>
      </c>
      <c r="G4234" s="51">
        <f t="shared" si="397"/>
        <v>2</v>
      </c>
      <c r="H4234" s="51">
        <f t="shared" si="398"/>
        <v>29</v>
      </c>
      <c r="I4234" s="51" t="str">
        <f t="shared" si="399"/>
        <v>J</v>
      </c>
      <c r="J4234" s="51" t="str">
        <f t="shared" si="400"/>
        <v>DUCATI</v>
      </c>
      <c r="K4234" s="76" t="str">
        <f t="shared" si="401"/>
        <v>RDU29J2A</v>
      </c>
      <c r="L4234" s="281" t="e">
        <f>VLOOKUP(K4234,'Planilla de control'!#REF!,2,0)</f>
        <v>#REF!</v>
      </c>
      <c r="M4234" s="29" t="e">
        <f>IF(COUNTIF('Planilla de control'!#REF!,K4234)&gt;0,"SI","NO")</f>
        <v>#REF!</v>
      </c>
    </row>
    <row r="4235" spans="1:13" x14ac:dyDescent="0.3">
      <c r="A4235" s="3" t="s">
        <v>2370</v>
      </c>
      <c r="B4235" s="3" t="s">
        <v>6763</v>
      </c>
      <c r="C4235" s="3"/>
      <c r="D4235" s="3"/>
      <c r="E4235" s="3"/>
      <c r="F4235" s="51" t="str">
        <f t="shared" si="396"/>
        <v>29J2</v>
      </c>
      <c r="G4235" s="51">
        <f t="shared" si="397"/>
        <v>2</v>
      </c>
      <c r="H4235" s="51">
        <f t="shared" si="398"/>
        <v>29</v>
      </c>
      <c r="I4235" s="51" t="str">
        <f t="shared" si="399"/>
        <v>J</v>
      </c>
      <c r="J4235" s="51" t="str">
        <f t="shared" si="400"/>
        <v>DUCATI</v>
      </c>
      <c r="K4235" s="76" t="str">
        <f t="shared" si="401"/>
        <v>RDU29J2B</v>
      </c>
      <c r="L4235" s="281" t="e">
        <f>VLOOKUP(K4235,'Planilla de control'!#REF!,2,0)</f>
        <v>#REF!</v>
      </c>
      <c r="M4235" s="29" t="e">
        <f>IF(COUNTIF('Planilla de control'!#REF!,K4235)&gt;0,"SI","NO")</f>
        <v>#REF!</v>
      </c>
    </row>
    <row r="4236" spans="1:13" x14ac:dyDescent="0.3">
      <c r="A4236" s="3" t="s">
        <v>2370</v>
      </c>
      <c r="B4236" s="3" t="s">
        <v>6764</v>
      </c>
      <c r="C4236" s="3"/>
      <c r="D4236" s="3"/>
      <c r="E4236" s="3"/>
      <c r="F4236" s="51" t="str">
        <f t="shared" si="396"/>
        <v>29B2</v>
      </c>
      <c r="G4236" s="51">
        <f t="shared" si="397"/>
        <v>2</v>
      </c>
      <c r="H4236" s="51">
        <f t="shared" si="398"/>
        <v>29</v>
      </c>
      <c r="I4236" s="51" t="str">
        <f t="shared" si="399"/>
        <v>B</v>
      </c>
      <c r="J4236" s="51" t="str">
        <f t="shared" si="400"/>
        <v>DUCATI</v>
      </c>
      <c r="K4236" s="76" t="str">
        <f t="shared" si="401"/>
        <v>RDU29B2A</v>
      </c>
      <c r="L4236" s="281" t="e">
        <f>VLOOKUP(K4236,'Planilla de control'!#REF!,2,0)</f>
        <v>#REF!</v>
      </c>
      <c r="M4236" s="29" t="e">
        <f>IF(COUNTIF('Planilla de control'!#REF!,K4236)&gt;0,"SI","NO")</f>
        <v>#REF!</v>
      </c>
    </row>
    <row r="4237" spans="1:13" x14ac:dyDescent="0.3">
      <c r="A4237" s="3" t="s">
        <v>2370</v>
      </c>
      <c r="B4237" s="3" t="s">
        <v>6765</v>
      </c>
      <c r="C4237" s="3"/>
      <c r="D4237" s="3"/>
      <c r="E4237" s="3"/>
      <c r="F4237" s="51" t="str">
        <f t="shared" si="396"/>
        <v>29C2</v>
      </c>
      <c r="G4237" s="51">
        <f t="shared" si="397"/>
        <v>2</v>
      </c>
      <c r="H4237" s="51">
        <f t="shared" si="398"/>
        <v>29</v>
      </c>
      <c r="I4237" s="51" t="str">
        <f t="shared" si="399"/>
        <v>C</v>
      </c>
      <c r="J4237" s="51" t="str">
        <f t="shared" si="400"/>
        <v>DUCATI</v>
      </c>
      <c r="K4237" s="76" t="str">
        <f t="shared" si="401"/>
        <v>RDU29C2B</v>
      </c>
      <c r="L4237" s="281" t="e">
        <f>VLOOKUP(K4237,'Planilla de control'!#REF!,2,0)</f>
        <v>#REF!</v>
      </c>
      <c r="M4237" s="29" t="e">
        <f>IF(COUNTIF('Planilla de control'!#REF!,K4237)&gt;0,"SI","NO")</f>
        <v>#REF!</v>
      </c>
    </row>
    <row r="4238" spans="1:13" x14ac:dyDescent="0.3">
      <c r="A4238" s="3" t="s">
        <v>2370</v>
      </c>
      <c r="B4238" s="3" t="s">
        <v>6766</v>
      </c>
      <c r="C4238" s="3"/>
      <c r="D4238" s="3"/>
      <c r="E4238" s="3"/>
      <c r="F4238" s="51" t="str">
        <f t="shared" si="396"/>
        <v>29D2</v>
      </c>
      <c r="G4238" s="51">
        <f t="shared" si="397"/>
        <v>2</v>
      </c>
      <c r="H4238" s="51">
        <f t="shared" si="398"/>
        <v>29</v>
      </c>
      <c r="I4238" s="51" t="str">
        <f t="shared" si="399"/>
        <v>D</v>
      </c>
      <c r="J4238" s="51" t="str">
        <f t="shared" si="400"/>
        <v>DUCATI</v>
      </c>
      <c r="K4238" s="76" t="str">
        <f t="shared" si="401"/>
        <v>RDU29D2A</v>
      </c>
      <c r="L4238" s="281" t="e">
        <f>VLOOKUP(K4238,'Planilla de control'!#REF!,2,0)</f>
        <v>#REF!</v>
      </c>
      <c r="M4238" s="29" t="e">
        <f>IF(COUNTIF('Planilla de control'!#REF!,K4238)&gt;0,"SI","NO")</f>
        <v>#REF!</v>
      </c>
    </row>
    <row r="4239" spans="1:13" x14ac:dyDescent="0.3">
      <c r="A4239" s="3" t="s">
        <v>2370</v>
      </c>
      <c r="B4239" s="3" t="s">
        <v>6767</v>
      </c>
      <c r="C4239" s="3"/>
      <c r="D4239" s="3"/>
      <c r="E4239" s="3"/>
      <c r="F4239" s="51" t="str">
        <f t="shared" si="396"/>
        <v>29D2</v>
      </c>
      <c r="G4239" s="51">
        <f t="shared" si="397"/>
        <v>2</v>
      </c>
      <c r="H4239" s="51">
        <f t="shared" si="398"/>
        <v>29</v>
      </c>
      <c r="I4239" s="51" t="str">
        <f t="shared" si="399"/>
        <v>D</v>
      </c>
      <c r="J4239" s="51" t="str">
        <f t="shared" si="400"/>
        <v>DUCATI</v>
      </c>
      <c r="K4239" s="76" t="str">
        <f t="shared" si="401"/>
        <v>RDU29D2B</v>
      </c>
      <c r="L4239" s="281" t="e">
        <f>VLOOKUP(K4239,'Planilla de control'!#REF!,2,0)</f>
        <v>#REF!</v>
      </c>
      <c r="M4239" s="29" t="e">
        <f>IF(COUNTIF('Planilla de control'!#REF!,K4239)&gt;0,"SI","NO")</f>
        <v>#REF!</v>
      </c>
    </row>
    <row r="4240" spans="1:13" x14ac:dyDescent="0.3">
      <c r="A4240" s="3" t="s">
        <v>2370</v>
      </c>
      <c r="B4240" s="3" t="s">
        <v>6768</v>
      </c>
      <c r="C4240" s="3"/>
      <c r="D4240" s="3"/>
      <c r="E4240" s="3"/>
      <c r="F4240" s="51" t="str">
        <f t="shared" si="396"/>
        <v>29E2</v>
      </c>
      <c r="G4240" s="51">
        <f t="shared" si="397"/>
        <v>2</v>
      </c>
      <c r="H4240" s="51">
        <f t="shared" si="398"/>
        <v>29</v>
      </c>
      <c r="I4240" s="51" t="str">
        <f t="shared" si="399"/>
        <v>E</v>
      </c>
      <c r="J4240" s="51" t="str">
        <f t="shared" si="400"/>
        <v>DUCATI</v>
      </c>
      <c r="K4240" s="76" t="str">
        <f t="shared" si="401"/>
        <v>RDU29E2A</v>
      </c>
      <c r="L4240" s="281" t="e">
        <f>VLOOKUP(K4240,'Planilla de control'!#REF!,2,0)</f>
        <v>#REF!</v>
      </c>
      <c r="M4240" s="29" t="e">
        <f>IF(COUNTIF('Planilla de control'!#REF!,K4240)&gt;0,"SI","NO")</f>
        <v>#REF!</v>
      </c>
    </row>
    <row r="4241" spans="1:13" x14ac:dyDescent="0.3">
      <c r="A4241" s="3" t="s">
        <v>2370</v>
      </c>
      <c r="B4241" s="3" t="s">
        <v>6769</v>
      </c>
      <c r="C4241" s="3"/>
      <c r="D4241" s="3"/>
      <c r="E4241" s="3"/>
      <c r="F4241" s="51" t="str">
        <f t="shared" si="396"/>
        <v>29E2</v>
      </c>
      <c r="G4241" s="51">
        <f t="shared" si="397"/>
        <v>2</v>
      </c>
      <c r="H4241" s="51">
        <f t="shared" si="398"/>
        <v>29</v>
      </c>
      <c r="I4241" s="51" t="str">
        <f t="shared" si="399"/>
        <v>E</v>
      </c>
      <c r="J4241" s="51" t="str">
        <f t="shared" si="400"/>
        <v>DUCATI</v>
      </c>
      <c r="K4241" s="76" t="str">
        <f t="shared" si="401"/>
        <v>RDU29E2B</v>
      </c>
      <c r="L4241" s="281" t="e">
        <f>VLOOKUP(K4241,'Planilla de control'!#REF!,2,0)</f>
        <v>#REF!</v>
      </c>
      <c r="M4241" s="29" t="e">
        <f>IF(COUNTIF('Planilla de control'!#REF!,K4241)&gt;0,"SI","NO")</f>
        <v>#REF!</v>
      </c>
    </row>
    <row r="4242" spans="1:13" x14ac:dyDescent="0.3">
      <c r="A4242" s="3" t="s">
        <v>2370</v>
      </c>
      <c r="B4242" s="3" t="s">
        <v>6770</v>
      </c>
      <c r="C4242" s="3"/>
      <c r="D4242" s="3"/>
      <c r="E4242" s="3"/>
      <c r="F4242" s="51" t="str">
        <f t="shared" si="396"/>
        <v>29F2</v>
      </c>
      <c r="G4242" s="51">
        <f t="shared" si="397"/>
        <v>2</v>
      </c>
      <c r="H4242" s="51">
        <f t="shared" si="398"/>
        <v>29</v>
      </c>
      <c r="I4242" s="51" t="str">
        <f t="shared" si="399"/>
        <v>F</v>
      </c>
      <c r="J4242" s="51" t="str">
        <f t="shared" si="400"/>
        <v>DUCATI</v>
      </c>
      <c r="K4242" s="76" t="str">
        <f t="shared" si="401"/>
        <v>RDU29F2A</v>
      </c>
      <c r="L4242" s="281" t="e">
        <f>VLOOKUP(K4242,'Planilla de control'!#REF!,2,0)</f>
        <v>#REF!</v>
      </c>
      <c r="M4242" s="29" t="e">
        <f>IF(COUNTIF('Planilla de control'!#REF!,K4242)&gt;0,"SI","NO")</f>
        <v>#REF!</v>
      </c>
    </row>
    <row r="4243" spans="1:13" x14ac:dyDescent="0.3">
      <c r="A4243" s="3" t="s">
        <v>2370</v>
      </c>
      <c r="B4243" s="3" t="s">
        <v>6771</v>
      </c>
      <c r="C4243" s="3"/>
      <c r="D4243" s="3"/>
      <c r="E4243" s="3"/>
      <c r="F4243" s="51" t="str">
        <f t="shared" si="396"/>
        <v>29F2</v>
      </c>
      <c r="G4243" s="51">
        <f t="shared" si="397"/>
        <v>2</v>
      </c>
      <c r="H4243" s="51">
        <f t="shared" si="398"/>
        <v>29</v>
      </c>
      <c r="I4243" s="51" t="str">
        <f t="shared" si="399"/>
        <v>F</v>
      </c>
      <c r="J4243" s="51" t="str">
        <f t="shared" si="400"/>
        <v>DUCATI</v>
      </c>
      <c r="K4243" s="76" t="str">
        <f t="shared" si="401"/>
        <v>RDU29F2B</v>
      </c>
      <c r="L4243" s="281" t="e">
        <f>VLOOKUP(K4243,'Planilla de control'!#REF!,2,0)</f>
        <v>#REF!</v>
      </c>
      <c r="M4243" s="29" t="e">
        <f>IF(COUNTIF('Planilla de control'!#REF!,K4243)&gt;0,"SI","NO")</f>
        <v>#REF!</v>
      </c>
    </row>
    <row r="4244" spans="1:13" x14ac:dyDescent="0.3">
      <c r="A4244" s="3" t="s">
        <v>2370</v>
      </c>
      <c r="B4244" s="3" t="s">
        <v>6772</v>
      </c>
      <c r="C4244" s="3"/>
      <c r="D4244" s="3"/>
      <c r="E4244" s="3"/>
      <c r="F4244" s="51" t="str">
        <f t="shared" si="396"/>
        <v>29A2</v>
      </c>
      <c r="G4244" s="51">
        <f t="shared" si="397"/>
        <v>2</v>
      </c>
      <c r="H4244" s="51">
        <f t="shared" si="398"/>
        <v>29</v>
      </c>
      <c r="I4244" s="51" t="str">
        <f t="shared" si="399"/>
        <v>A</v>
      </c>
      <c r="J4244" s="51" t="str">
        <f t="shared" si="400"/>
        <v>DUCATI</v>
      </c>
      <c r="K4244" s="76" t="str">
        <f t="shared" si="401"/>
        <v>RDU29A2A</v>
      </c>
      <c r="L4244" s="281" t="e">
        <f>VLOOKUP(K4244,'Planilla de control'!#REF!,2,0)</f>
        <v>#REF!</v>
      </c>
      <c r="M4244" s="29" t="e">
        <f>IF(COUNTIF('Planilla de control'!#REF!,K4244)&gt;0,"SI","NO")</f>
        <v>#REF!</v>
      </c>
    </row>
    <row r="4245" spans="1:13" x14ac:dyDescent="0.3">
      <c r="A4245" s="3" t="s">
        <v>2370</v>
      </c>
      <c r="B4245" s="3" t="s">
        <v>6773</v>
      </c>
      <c r="C4245" s="3"/>
      <c r="D4245" s="3"/>
      <c r="E4245" s="3"/>
      <c r="F4245" s="51" t="str">
        <f t="shared" si="396"/>
        <v>29A2</v>
      </c>
      <c r="G4245" s="51">
        <f t="shared" si="397"/>
        <v>2</v>
      </c>
      <c r="H4245" s="51">
        <f t="shared" si="398"/>
        <v>29</v>
      </c>
      <c r="I4245" s="51" t="str">
        <f t="shared" si="399"/>
        <v>A</v>
      </c>
      <c r="J4245" s="51" t="str">
        <f t="shared" si="400"/>
        <v>DUCATI</v>
      </c>
      <c r="K4245" s="76" t="str">
        <f t="shared" si="401"/>
        <v>RDU29A2B</v>
      </c>
      <c r="L4245" s="281" t="e">
        <f>VLOOKUP(K4245,'Planilla de control'!#REF!,2,0)</f>
        <v>#REF!</v>
      </c>
      <c r="M4245" s="29" t="e">
        <f>IF(COUNTIF('Planilla de control'!#REF!,K4245)&gt;0,"SI","NO")</f>
        <v>#REF!</v>
      </c>
    </row>
    <row r="4246" spans="1:13" x14ac:dyDescent="0.3">
      <c r="A4246" s="3" t="s">
        <v>2370</v>
      </c>
      <c r="B4246" s="3" t="s">
        <v>6774</v>
      </c>
      <c r="C4246" s="3"/>
      <c r="D4246" s="3"/>
      <c r="E4246" s="3"/>
      <c r="F4246" s="51" t="str">
        <f t="shared" si="396"/>
        <v>29G2</v>
      </c>
      <c r="G4246" s="51">
        <f t="shared" si="397"/>
        <v>2</v>
      </c>
      <c r="H4246" s="51">
        <f t="shared" si="398"/>
        <v>29</v>
      </c>
      <c r="I4246" s="51" t="str">
        <f t="shared" si="399"/>
        <v>G</v>
      </c>
      <c r="J4246" s="51" t="str">
        <f t="shared" si="400"/>
        <v>DUCATI</v>
      </c>
      <c r="K4246" s="76" t="str">
        <f t="shared" si="401"/>
        <v>RDU29G2A</v>
      </c>
      <c r="L4246" s="281" t="e">
        <f>VLOOKUP(K4246,'Planilla de control'!#REF!,2,0)</f>
        <v>#REF!</v>
      </c>
      <c r="M4246" s="29" t="e">
        <f>IF(COUNTIF('Planilla de control'!#REF!,K4246)&gt;0,"SI","NO")</f>
        <v>#REF!</v>
      </c>
    </row>
    <row r="4247" spans="1:13" x14ac:dyDescent="0.3">
      <c r="A4247" s="3" t="s">
        <v>2370</v>
      </c>
      <c r="B4247" s="3" t="s">
        <v>6775</v>
      </c>
      <c r="C4247" s="3"/>
      <c r="D4247" s="3"/>
      <c r="E4247" s="3"/>
      <c r="F4247" s="51" t="str">
        <f t="shared" si="396"/>
        <v>29G2</v>
      </c>
      <c r="G4247" s="51">
        <f t="shared" si="397"/>
        <v>2</v>
      </c>
      <c r="H4247" s="51">
        <f t="shared" si="398"/>
        <v>29</v>
      </c>
      <c r="I4247" s="51" t="str">
        <f t="shared" si="399"/>
        <v>G</v>
      </c>
      <c r="J4247" s="51" t="str">
        <f t="shared" si="400"/>
        <v>DUCATI</v>
      </c>
      <c r="K4247" s="76" t="str">
        <f t="shared" si="401"/>
        <v>RDU29G2B</v>
      </c>
      <c r="L4247" s="281" t="e">
        <f>VLOOKUP(K4247,'Planilla de control'!#REF!,2,0)</f>
        <v>#REF!</v>
      </c>
      <c r="M4247" s="29" t="e">
        <f>IF(COUNTIF('Planilla de control'!#REF!,K4247)&gt;0,"SI","NO")</f>
        <v>#REF!</v>
      </c>
    </row>
    <row r="4248" spans="1:13" x14ac:dyDescent="0.3">
      <c r="A4248" s="3" t="s">
        <v>2370</v>
      </c>
      <c r="B4248" s="3" t="s">
        <v>6776</v>
      </c>
      <c r="C4248" s="3"/>
      <c r="D4248" s="3"/>
      <c r="E4248" s="3"/>
      <c r="F4248" s="51" t="str">
        <f t="shared" si="396"/>
        <v>29C3</v>
      </c>
      <c r="G4248" s="51">
        <f t="shared" si="397"/>
        <v>3</v>
      </c>
      <c r="H4248" s="51">
        <f t="shared" si="398"/>
        <v>29</v>
      </c>
      <c r="I4248" s="51" t="str">
        <f t="shared" si="399"/>
        <v>C</v>
      </c>
      <c r="J4248" s="51" t="str">
        <f t="shared" si="400"/>
        <v>DUCATI</v>
      </c>
      <c r="K4248" s="76" t="str">
        <f t="shared" si="401"/>
        <v>RDU29C3A</v>
      </c>
      <c r="L4248" s="281" t="e">
        <f>VLOOKUP(K4248,'Planilla de control'!#REF!,2,0)</f>
        <v>#REF!</v>
      </c>
      <c r="M4248" s="29" t="e">
        <f>IF(COUNTIF('Planilla de control'!#REF!,K4248)&gt;0,"SI","NO")</f>
        <v>#REF!</v>
      </c>
    </row>
    <row r="4249" spans="1:13" x14ac:dyDescent="0.3">
      <c r="A4249" s="3" t="s">
        <v>2370</v>
      </c>
      <c r="B4249" s="3" t="s">
        <v>6777</v>
      </c>
      <c r="C4249" s="3"/>
      <c r="D4249" s="3"/>
      <c r="E4249" s="3"/>
      <c r="F4249" s="51" t="str">
        <f t="shared" si="396"/>
        <v>29C3</v>
      </c>
      <c r="G4249" s="51">
        <f t="shared" si="397"/>
        <v>3</v>
      </c>
      <c r="H4249" s="51">
        <f t="shared" si="398"/>
        <v>29</v>
      </c>
      <c r="I4249" s="51" t="str">
        <f t="shared" si="399"/>
        <v>C</v>
      </c>
      <c r="J4249" s="51" t="str">
        <f t="shared" si="400"/>
        <v>DUCATI</v>
      </c>
      <c r="K4249" s="76" t="str">
        <f t="shared" si="401"/>
        <v>RDU29C3B</v>
      </c>
      <c r="L4249" s="281" t="e">
        <f>VLOOKUP(K4249,'Planilla de control'!#REF!,2,0)</f>
        <v>#REF!</v>
      </c>
      <c r="M4249" s="29" t="e">
        <f>IF(COUNTIF('Planilla de control'!#REF!,K4249)&gt;0,"SI","NO")</f>
        <v>#REF!</v>
      </c>
    </row>
    <row r="4250" spans="1:13" x14ac:dyDescent="0.3">
      <c r="A4250" s="3" t="s">
        <v>2370</v>
      </c>
      <c r="B4250" s="3" t="s">
        <v>6778</v>
      </c>
      <c r="C4250" s="3"/>
      <c r="D4250" s="3"/>
      <c r="E4250" s="3"/>
      <c r="F4250" s="51" t="str">
        <f t="shared" si="396"/>
        <v>29H3</v>
      </c>
      <c r="G4250" s="51">
        <f t="shared" si="397"/>
        <v>3</v>
      </c>
      <c r="H4250" s="51">
        <f t="shared" si="398"/>
        <v>29</v>
      </c>
      <c r="I4250" s="51" t="str">
        <f t="shared" si="399"/>
        <v>H</v>
      </c>
      <c r="J4250" s="51" t="str">
        <f t="shared" si="400"/>
        <v>DUCATI</v>
      </c>
      <c r="K4250" s="76" t="str">
        <f t="shared" si="401"/>
        <v>RDU29H3A</v>
      </c>
      <c r="L4250" s="281" t="e">
        <f>VLOOKUP(K4250,'Planilla de control'!#REF!,2,0)</f>
        <v>#REF!</v>
      </c>
      <c r="M4250" s="29" t="e">
        <f>IF(COUNTIF('Planilla de control'!#REF!,K4250)&gt;0,"SI","NO")</f>
        <v>#REF!</v>
      </c>
    </row>
    <row r="4251" spans="1:13" x14ac:dyDescent="0.3">
      <c r="A4251" s="3" t="s">
        <v>2370</v>
      </c>
      <c r="B4251" s="3" t="s">
        <v>6779</v>
      </c>
      <c r="C4251" s="3"/>
      <c r="D4251" s="3"/>
      <c r="E4251" s="3"/>
      <c r="F4251" s="51" t="str">
        <f t="shared" si="396"/>
        <v>29H3</v>
      </c>
      <c r="G4251" s="51">
        <f t="shared" si="397"/>
        <v>3</v>
      </c>
      <c r="H4251" s="51">
        <f t="shared" si="398"/>
        <v>29</v>
      </c>
      <c r="I4251" s="51" t="str">
        <f t="shared" si="399"/>
        <v>H</v>
      </c>
      <c r="J4251" s="51" t="str">
        <f t="shared" si="400"/>
        <v>DUCATI</v>
      </c>
      <c r="K4251" s="76" t="str">
        <f t="shared" si="401"/>
        <v>RDU29H3B</v>
      </c>
      <c r="L4251" s="281" t="e">
        <f>VLOOKUP(K4251,'Planilla de control'!#REF!,2,0)</f>
        <v>#REF!</v>
      </c>
      <c r="M4251" s="29" t="e">
        <f>IF(COUNTIF('Planilla de control'!#REF!,K4251)&gt;0,"SI","NO")</f>
        <v>#REF!</v>
      </c>
    </row>
    <row r="4252" spans="1:13" x14ac:dyDescent="0.3">
      <c r="A4252" s="3" t="s">
        <v>2370</v>
      </c>
      <c r="B4252" s="3" t="s">
        <v>6780</v>
      </c>
      <c r="C4252" s="3"/>
      <c r="D4252" s="3"/>
      <c r="E4252" s="3"/>
      <c r="F4252" s="51" t="str">
        <f t="shared" si="396"/>
        <v>29I3</v>
      </c>
      <c r="G4252" s="51">
        <f t="shared" si="397"/>
        <v>3</v>
      </c>
      <c r="H4252" s="51">
        <f t="shared" si="398"/>
        <v>29</v>
      </c>
      <c r="I4252" s="51" t="str">
        <f t="shared" si="399"/>
        <v>I</v>
      </c>
      <c r="J4252" s="51" t="str">
        <f t="shared" si="400"/>
        <v>DUCATI</v>
      </c>
      <c r="K4252" s="76" t="str">
        <f t="shared" si="401"/>
        <v>RDU29I3A</v>
      </c>
      <c r="L4252" s="281" t="e">
        <f>VLOOKUP(K4252,'Planilla de control'!#REF!,2,0)</f>
        <v>#REF!</v>
      </c>
      <c r="M4252" s="29" t="e">
        <f>IF(COUNTIF('Planilla de control'!#REF!,K4252)&gt;0,"SI","NO")</f>
        <v>#REF!</v>
      </c>
    </row>
    <row r="4253" spans="1:13" x14ac:dyDescent="0.3">
      <c r="A4253" s="3" t="s">
        <v>2370</v>
      </c>
      <c r="B4253" s="3" t="s">
        <v>6781</v>
      </c>
      <c r="C4253" s="3"/>
      <c r="D4253" s="3"/>
      <c r="E4253" s="3"/>
      <c r="F4253" s="51" t="str">
        <f t="shared" si="396"/>
        <v>29I3</v>
      </c>
      <c r="G4253" s="51">
        <f t="shared" si="397"/>
        <v>3</v>
      </c>
      <c r="H4253" s="51">
        <f t="shared" si="398"/>
        <v>29</v>
      </c>
      <c r="I4253" s="51" t="str">
        <f t="shared" si="399"/>
        <v>I</v>
      </c>
      <c r="J4253" s="51" t="str">
        <f t="shared" si="400"/>
        <v>DUCATI</v>
      </c>
      <c r="K4253" s="76" t="str">
        <f t="shared" si="401"/>
        <v>RDU29I3B</v>
      </c>
      <c r="L4253" s="281" t="e">
        <f>VLOOKUP(K4253,'Planilla de control'!#REF!,2,0)</f>
        <v>#REF!</v>
      </c>
      <c r="M4253" s="29" t="e">
        <f>IF(COUNTIF('Planilla de control'!#REF!,K4253)&gt;0,"SI","NO")</f>
        <v>#REF!</v>
      </c>
    </row>
    <row r="4254" spans="1:13" x14ac:dyDescent="0.3">
      <c r="A4254" s="3" t="s">
        <v>2370</v>
      </c>
      <c r="B4254" s="3" t="s">
        <v>6782</v>
      </c>
      <c r="C4254" s="3"/>
      <c r="D4254" s="3"/>
      <c r="E4254" s="3"/>
      <c r="F4254" s="51" t="str">
        <f t="shared" si="396"/>
        <v>29J3</v>
      </c>
      <c r="G4254" s="51">
        <f t="shared" si="397"/>
        <v>3</v>
      </c>
      <c r="H4254" s="51">
        <f t="shared" si="398"/>
        <v>29</v>
      </c>
      <c r="I4254" s="51" t="str">
        <f t="shared" si="399"/>
        <v>J</v>
      </c>
      <c r="J4254" s="51" t="str">
        <f t="shared" si="400"/>
        <v>DUCATI</v>
      </c>
      <c r="K4254" s="76" t="str">
        <f t="shared" si="401"/>
        <v>RDU29J3A</v>
      </c>
      <c r="L4254" s="281" t="e">
        <f>VLOOKUP(K4254,'Planilla de control'!#REF!,2,0)</f>
        <v>#REF!</v>
      </c>
      <c r="M4254" s="29" t="e">
        <f>IF(COUNTIF('Planilla de control'!#REF!,K4254)&gt;0,"SI","NO")</f>
        <v>#REF!</v>
      </c>
    </row>
    <row r="4255" spans="1:13" x14ac:dyDescent="0.3">
      <c r="A4255" s="3" t="s">
        <v>2370</v>
      </c>
      <c r="B4255" s="3" t="s">
        <v>6783</v>
      </c>
      <c r="C4255" s="3"/>
      <c r="D4255" s="3"/>
      <c r="E4255" s="3"/>
      <c r="F4255" s="51" t="str">
        <f t="shared" si="396"/>
        <v>29J3</v>
      </c>
      <c r="G4255" s="51">
        <f t="shared" si="397"/>
        <v>3</v>
      </c>
      <c r="H4255" s="51">
        <f t="shared" si="398"/>
        <v>29</v>
      </c>
      <c r="I4255" s="51" t="str">
        <f t="shared" si="399"/>
        <v>J</v>
      </c>
      <c r="J4255" s="51" t="str">
        <f t="shared" si="400"/>
        <v>DUCATI</v>
      </c>
      <c r="K4255" s="76" t="str">
        <f t="shared" si="401"/>
        <v>RDU29J3B</v>
      </c>
      <c r="L4255" s="281" t="e">
        <f>VLOOKUP(K4255,'Planilla de control'!#REF!,2,0)</f>
        <v>#REF!</v>
      </c>
      <c r="M4255" s="29" t="e">
        <f>IF(COUNTIF('Planilla de control'!#REF!,K4255)&gt;0,"SI","NO")</f>
        <v>#REF!</v>
      </c>
    </row>
    <row r="4256" spans="1:13" x14ac:dyDescent="0.3">
      <c r="A4256" s="3" t="s">
        <v>2370</v>
      </c>
      <c r="B4256" s="3" t="s">
        <v>6784</v>
      </c>
      <c r="C4256" s="3"/>
      <c r="D4256" s="3"/>
      <c r="E4256" s="3"/>
      <c r="F4256" s="51" t="str">
        <f t="shared" si="396"/>
        <v>29A3</v>
      </c>
      <c r="G4256" s="51">
        <f t="shared" si="397"/>
        <v>3</v>
      </c>
      <c r="H4256" s="51">
        <f t="shared" si="398"/>
        <v>29</v>
      </c>
      <c r="I4256" s="51" t="str">
        <f t="shared" si="399"/>
        <v>A</v>
      </c>
      <c r="J4256" s="51" t="str">
        <f t="shared" si="400"/>
        <v>DUCATI</v>
      </c>
      <c r="K4256" s="76" t="str">
        <f t="shared" si="401"/>
        <v>RDU29A3A</v>
      </c>
      <c r="L4256" s="281" t="e">
        <f>VLOOKUP(K4256,'Planilla de control'!#REF!,2,0)</f>
        <v>#REF!</v>
      </c>
      <c r="M4256" s="29" t="e">
        <f>IF(COUNTIF('Planilla de control'!#REF!,K4256)&gt;0,"SI","NO")</f>
        <v>#REF!</v>
      </c>
    </row>
    <row r="4257" spans="1:13" x14ac:dyDescent="0.3">
      <c r="A4257" s="3" t="s">
        <v>2370</v>
      </c>
      <c r="B4257" s="3" t="s">
        <v>6785</v>
      </c>
      <c r="C4257" s="3"/>
      <c r="D4257" s="3"/>
      <c r="E4257" s="3"/>
      <c r="F4257" s="51" t="str">
        <f t="shared" si="396"/>
        <v>29D3</v>
      </c>
      <c r="G4257" s="51">
        <f t="shared" si="397"/>
        <v>3</v>
      </c>
      <c r="H4257" s="51">
        <f t="shared" si="398"/>
        <v>29</v>
      </c>
      <c r="I4257" s="51" t="str">
        <f t="shared" si="399"/>
        <v>D</v>
      </c>
      <c r="J4257" s="51" t="str">
        <f t="shared" si="400"/>
        <v>DUCATI</v>
      </c>
      <c r="K4257" s="76" t="str">
        <f t="shared" si="401"/>
        <v>RDU29D3A</v>
      </c>
      <c r="L4257" s="281" t="e">
        <f>VLOOKUP(K4257,'Planilla de control'!#REF!,2,0)</f>
        <v>#REF!</v>
      </c>
      <c r="M4257" s="29" t="e">
        <f>IF(COUNTIF('Planilla de control'!#REF!,K4257)&gt;0,"SI","NO")</f>
        <v>#REF!</v>
      </c>
    </row>
    <row r="4258" spans="1:13" x14ac:dyDescent="0.3">
      <c r="A4258" s="3" t="s">
        <v>2370</v>
      </c>
      <c r="B4258" s="3" t="s">
        <v>6786</v>
      </c>
      <c r="C4258" s="3"/>
      <c r="D4258" s="3"/>
      <c r="E4258" s="3"/>
      <c r="F4258" s="51" t="str">
        <f t="shared" si="396"/>
        <v>29D3</v>
      </c>
      <c r="G4258" s="51">
        <f t="shared" si="397"/>
        <v>3</v>
      </c>
      <c r="H4258" s="51">
        <f t="shared" si="398"/>
        <v>29</v>
      </c>
      <c r="I4258" s="51" t="str">
        <f t="shared" si="399"/>
        <v>D</v>
      </c>
      <c r="J4258" s="51" t="str">
        <f t="shared" si="400"/>
        <v>DUCATI</v>
      </c>
      <c r="K4258" s="76" t="str">
        <f t="shared" si="401"/>
        <v>RDU29D3B</v>
      </c>
      <c r="L4258" s="281" t="e">
        <f>VLOOKUP(K4258,'Planilla de control'!#REF!,2,0)</f>
        <v>#REF!</v>
      </c>
      <c r="M4258" s="29" t="e">
        <f>IF(COUNTIF('Planilla de control'!#REF!,K4258)&gt;0,"SI","NO")</f>
        <v>#REF!</v>
      </c>
    </row>
    <row r="4259" spans="1:13" x14ac:dyDescent="0.3">
      <c r="A4259" s="3" t="s">
        <v>2370</v>
      </c>
      <c r="B4259" s="3" t="s">
        <v>6787</v>
      </c>
      <c r="C4259" s="3"/>
      <c r="D4259" s="3"/>
      <c r="E4259" s="3"/>
      <c r="F4259" s="51" t="str">
        <f t="shared" si="396"/>
        <v>29E3</v>
      </c>
      <c r="G4259" s="51">
        <f t="shared" si="397"/>
        <v>3</v>
      </c>
      <c r="H4259" s="51">
        <f t="shared" si="398"/>
        <v>29</v>
      </c>
      <c r="I4259" s="51" t="str">
        <f t="shared" si="399"/>
        <v>E</v>
      </c>
      <c r="J4259" s="51" t="str">
        <f t="shared" si="400"/>
        <v>DUCATI</v>
      </c>
      <c r="K4259" s="76" t="str">
        <f t="shared" si="401"/>
        <v>RDU29E3A</v>
      </c>
      <c r="L4259" s="281" t="e">
        <f>VLOOKUP(K4259,'Planilla de control'!#REF!,2,0)</f>
        <v>#REF!</v>
      </c>
      <c r="M4259" s="29" t="e">
        <f>IF(COUNTIF('Planilla de control'!#REF!,K4259)&gt;0,"SI","NO")</f>
        <v>#REF!</v>
      </c>
    </row>
    <row r="4260" spans="1:13" x14ac:dyDescent="0.3">
      <c r="A4260" s="3" t="s">
        <v>2370</v>
      </c>
      <c r="B4260" s="3" t="s">
        <v>6788</v>
      </c>
      <c r="C4260" s="3"/>
      <c r="D4260" s="3"/>
      <c r="E4260" s="3"/>
      <c r="F4260" s="51" t="str">
        <f t="shared" si="396"/>
        <v>29E3</v>
      </c>
      <c r="G4260" s="51">
        <f t="shared" si="397"/>
        <v>3</v>
      </c>
      <c r="H4260" s="51">
        <f t="shared" si="398"/>
        <v>29</v>
      </c>
      <c r="I4260" s="51" t="str">
        <f t="shared" si="399"/>
        <v>E</v>
      </c>
      <c r="J4260" s="51" t="str">
        <f t="shared" si="400"/>
        <v>DUCATI</v>
      </c>
      <c r="K4260" s="76" t="str">
        <f t="shared" si="401"/>
        <v>RDU29E3B</v>
      </c>
      <c r="L4260" s="281" t="e">
        <f>VLOOKUP(K4260,'Planilla de control'!#REF!,2,0)</f>
        <v>#REF!</v>
      </c>
      <c r="M4260" s="29" t="e">
        <f>IF(COUNTIF('Planilla de control'!#REF!,K4260)&gt;0,"SI","NO")</f>
        <v>#REF!</v>
      </c>
    </row>
    <row r="4261" spans="1:13" x14ac:dyDescent="0.3">
      <c r="A4261" s="3" t="s">
        <v>2370</v>
      </c>
      <c r="B4261" s="3" t="s">
        <v>6789</v>
      </c>
      <c r="C4261" s="3"/>
      <c r="D4261" s="3"/>
      <c r="E4261" s="3"/>
      <c r="F4261" s="51" t="str">
        <f t="shared" si="396"/>
        <v>29F3</v>
      </c>
      <c r="G4261" s="51">
        <f t="shared" si="397"/>
        <v>3</v>
      </c>
      <c r="H4261" s="51">
        <f t="shared" si="398"/>
        <v>29</v>
      </c>
      <c r="I4261" s="51" t="str">
        <f t="shared" si="399"/>
        <v>F</v>
      </c>
      <c r="J4261" s="51" t="str">
        <f t="shared" si="400"/>
        <v>DUCATI</v>
      </c>
      <c r="K4261" s="76" t="str">
        <f t="shared" si="401"/>
        <v>RDU29F3A</v>
      </c>
      <c r="L4261" s="281" t="e">
        <f>VLOOKUP(K4261,'Planilla de control'!#REF!,2,0)</f>
        <v>#REF!</v>
      </c>
      <c r="M4261" s="29" t="e">
        <f>IF(COUNTIF('Planilla de control'!#REF!,K4261)&gt;0,"SI","NO")</f>
        <v>#REF!</v>
      </c>
    </row>
    <row r="4262" spans="1:13" x14ac:dyDescent="0.3">
      <c r="A4262" s="3" t="s">
        <v>2370</v>
      </c>
      <c r="B4262" s="3" t="s">
        <v>6790</v>
      </c>
      <c r="C4262" s="3"/>
      <c r="D4262" s="3"/>
      <c r="E4262" s="3"/>
      <c r="F4262" s="51" t="str">
        <f t="shared" si="396"/>
        <v>29A3</v>
      </c>
      <c r="G4262" s="51">
        <f t="shared" si="397"/>
        <v>3</v>
      </c>
      <c r="H4262" s="51">
        <f t="shared" si="398"/>
        <v>29</v>
      </c>
      <c r="I4262" s="51" t="str">
        <f t="shared" si="399"/>
        <v>A</v>
      </c>
      <c r="J4262" s="51" t="str">
        <f t="shared" si="400"/>
        <v>DUCATI</v>
      </c>
      <c r="K4262" s="76" t="str">
        <f t="shared" si="401"/>
        <v>RDU29A3B</v>
      </c>
      <c r="L4262" s="281" t="e">
        <f>VLOOKUP(K4262,'Planilla de control'!#REF!,2,0)</f>
        <v>#REF!</v>
      </c>
      <c r="M4262" s="29" t="e">
        <f>IF(COUNTIF('Planilla de control'!#REF!,K4262)&gt;0,"SI","NO")</f>
        <v>#REF!</v>
      </c>
    </row>
    <row r="4263" spans="1:13" x14ac:dyDescent="0.3">
      <c r="A4263" s="3" t="s">
        <v>2370</v>
      </c>
      <c r="B4263" s="3" t="s">
        <v>6791</v>
      </c>
      <c r="C4263" s="3"/>
      <c r="D4263" s="3"/>
      <c r="E4263" s="3"/>
      <c r="F4263" s="51" t="str">
        <f t="shared" si="396"/>
        <v>29B3</v>
      </c>
      <c r="G4263" s="51">
        <f t="shared" si="397"/>
        <v>3</v>
      </c>
      <c r="H4263" s="51">
        <f t="shared" si="398"/>
        <v>29</v>
      </c>
      <c r="I4263" s="51" t="str">
        <f t="shared" si="399"/>
        <v>B</v>
      </c>
      <c r="J4263" s="51" t="str">
        <f t="shared" si="400"/>
        <v>DUCATI</v>
      </c>
      <c r="K4263" s="76" t="str">
        <f t="shared" si="401"/>
        <v>RDU29B3A</v>
      </c>
      <c r="L4263" s="281" t="e">
        <f>VLOOKUP(K4263,'Planilla de control'!#REF!,2,0)</f>
        <v>#REF!</v>
      </c>
      <c r="M4263" s="29" t="e">
        <f>IF(COUNTIF('Planilla de control'!#REF!,K4263)&gt;0,"SI","NO")</f>
        <v>#REF!</v>
      </c>
    </row>
    <row r="4264" spans="1:13" x14ac:dyDescent="0.3">
      <c r="A4264" s="3" t="s">
        <v>2370</v>
      </c>
      <c r="B4264" s="3" t="s">
        <v>6792</v>
      </c>
      <c r="C4264" s="3"/>
      <c r="D4264" s="3"/>
      <c r="E4264" s="3"/>
      <c r="F4264" s="51" t="str">
        <f t="shared" si="396"/>
        <v>29B3</v>
      </c>
      <c r="G4264" s="51">
        <f t="shared" si="397"/>
        <v>3</v>
      </c>
      <c r="H4264" s="51">
        <f t="shared" si="398"/>
        <v>29</v>
      </c>
      <c r="I4264" s="51" t="str">
        <f t="shared" si="399"/>
        <v>B</v>
      </c>
      <c r="J4264" s="51" t="str">
        <f t="shared" si="400"/>
        <v>DUCATI</v>
      </c>
      <c r="K4264" s="76" t="str">
        <f t="shared" si="401"/>
        <v>RDU29B3B</v>
      </c>
      <c r="L4264" s="281" t="e">
        <f>VLOOKUP(K4264,'Planilla de control'!#REF!,2,0)</f>
        <v>#REF!</v>
      </c>
      <c r="M4264" s="29" t="e">
        <f>IF(COUNTIF('Planilla de control'!#REF!,K4264)&gt;0,"SI","NO")</f>
        <v>#REF!</v>
      </c>
    </row>
    <row r="4265" spans="1:13" x14ac:dyDescent="0.3">
      <c r="A4265" s="3" t="s">
        <v>2370</v>
      </c>
      <c r="B4265" s="3" t="s">
        <v>6793</v>
      </c>
      <c r="C4265" s="3"/>
      <c r="D4265" s="3"/>
      <c r="E4265" s="3"/>
      <c r="F4265" s="51" t="str">
        <f t="shared" si="396"/>
        <v>29F3</v>
      </c>
      <c r="G4265" s="51">
        <f t="shared" si="397"/>
        <v>3</v>
      </c>
      <c r="H4265" s="51">
        <f t="shared" si="398"/>
        <v>29</v>
      </c>
      <c r="I4265" s="51" t="str">
        <f t="shared" si="399"/>
        <v>F</v>
      </c>
      <c r="J4265" s="51" t="str">
        <f t="shared" si="400"/>
        <v>DUCATI</v>
      </c>
      <c r="K4265" s="76" t="str">
        <f t="shared" si="401"/>
        <v>RDU29F3B</v>
      </c>
      <c r="L4265" s="281" t="e">
        <f>VLOOKUP(K4265,'Planilla de control'!#REF!,2,0)</f>
        <v>#REF!</v>
      </c>
      <c r="M4265" s="29" t="e">
        <f>IF(COUNTIF('Planilla de control'!#REF!,K4265)&gt;0,"SI","NO")</f>
        <v>#REF!</v>
      </c>
    </row>
    <row r="4266" spans="1:13" x14ac:dyDescent="0.3">
      <c r="A4266" s="3" t="s">
        <v>2370</v>
      </c>
      <c r="B4266" s="3" t="s">
        <v>6794</v>
      </c>
      <c r="C4266" s="3"/>
      <c r="D4266" s="3"/>
      <c r="E4266" s="3"/>
      <c r="F4266" s="51" t="str">
        <f t="shared" si="396"/>
        <v>29G3</v>
      </c>
      <c r="G4266" s="51">
        <f t="shared" si="397"/>
        <v>3</v>
      </c>
      <c r="H4266" s="51">
        <f t="shared" si="398"/>
        <v>29</v>
      </c>
      <c r="I4266" s="51" t="str">
        <f t="shared" si="399"/>
        <v>G</v>
      </c>
      <c r="J4266" s="51" t="str">
        <f t="shared" si="400"/>
        <v>DUCATI</v>
      </c>
      <c r="K4266" s="76" t="str">
        <f t="shared" si="401"/>
        <v>RDU29G3A</v>
      </c>
      <c r="L4266" s="281" t="e">
        <f>VLOOKUP(K4266,'Planilla de control'!#REF!,2,0)</f>
        <v>#REF!</v>
      </c>
      <c r="M4266" s="29" t="e">
        <f>IF(COUNTIF('Planilla de control'!#REF!,K4266)&gt;0,"SI","NO")</f>
        <v>#REF!</v>
      </c>
    </row>
    <row r="4267" spans="1:13" x14ac:dyDescent="0.3">
      <c r="A4267" s="3" t="s">
        <v>2370</v>
      </c>
      <c r="B4267" s="3" t="s">
        <v>6795</v>
      </c>
      <c r="C4267" s="3"/>
      <c r="D4267" s="3"/>
      <c r="E4267" s="3"/>
      <c r="F4267" s="51" t="str">
        <f t="shared" si="396"/>
        <v>29G3</v>
      </c>
      <c r="G4267" s="51">
        <f t="shared" si="397"/>
        <v>3</v>
      </c>
      <c r="H4267" s="51">
        <f t="shared" si="398"/>
        <v>29</v>
      </c>
      <c r="I4267" s="51" t="str">
        <f t="shared" si="399"/>
        <v>G</v>
      </c>
      <c r="J4267" s="51" t="str">
        <f t="shared" si="400"/>
        <v>DUCATI</v>
      </c>
      <c r="K4267" s="76" t="str">
        <f t="shared" si="401"/>
        <v>RDU29G3B</v>
      </c>
      <c r="L4267" s="281" t="e">
        <f>VLOOKUP(K4267,'Planilla de control'!#REF!,2,0)</f>
        <v>#REF!</v>
      </c>
      <c r="M4267" s="29" t="e">
        <f>IF(COUNTIF('Planilla de control'!#REF!,K4267)&gt;0,"SI","NO")</f>
        <v>#REF!</v>
      </c>
    </row>
    <row r="4268" spans="1:13" x14ac:dyDescent="0.3">
      <c r="A4268" s="3" t="s">
        <v>2370</v>
      </c>
      <c r="B4268" s="3" t="s">
        <v>6796</v>
      </c>
      <c r="C4268" s="3"/>
      <c r="D4268" s="3"/>
      <c r="E4268" s="3"/>
      <c r="F4268" s="51" t="str">
        <f t="shared" si="396"/>
        <v>29A4</v>
      </c>
      <c r="G4268" s="51">
        <f t="shared" si="397"/>
        <v>4</v>
      </c>
      <c r="H4268" s="51">
        <f t="shared" si="398"/>
        <v>29</v>
      </c>
      <c r="I4268" s="51" t="str">
        <f t="shared" si="399"/>
        <v>A</v>
      </c>
      <c r="J4268" s="51" t="str">
        <f t="shared" si="400"/>
        <v>DUCATI</v>
      </c>
      <c r="K4268" s="76" t="str">
        <f t="shared" si="401"/>
        <v>RDU29A4B</v>
      </c>
      <c r="L4268" s="281" t="e">
        <f>VLOOKUP(K4268,'Planilla de control'!#REF!,2,0)</f>
        <v>#REF!</v>
      </c>
      <c r="M4268" s="29" t="e">
        <f>IF(COUNTIF('Planilla de control'!#REF!,K4268)&gt;0,"SI","NO")</f>
        <v>#REF!</v>
      </c>
    </row>
    <row r="4269" spans="1:13" x14ac:dyDescent="0.3">
      <c r="A4269" s="3" t="s">
        <v>2370</v>
      </c>
      <c r="B4269" s="3" t="s">
        <v>6797</v>
      </c>
      <c r="C4269" s="3"/>
      <c r="D4269" s="3"/>
      <c r="E4269" s="3"/>
      <c r="F4269" s="51" t="str">
        <f t="shared" si="396"/>
        <v>29B4</v>
      </c>
      <c r="G4269" s="51">
        <f t="shared" si="397"/>
        <v>4</v>
      </c>
      <c r="H4269" s="51">
        <f t="shared" si="398"/>
        <v>29</v>
      </c>
      <c r="I4269" s="51" t="str">
        <f t="shared" si="399"/>
        <v>B</v>
      </c>
      <c r="J4269" s="51" t="str">
        <f t="shared" si="400"/>
        <v>DUCATI</v>
      </c>
      <c r="K4269" s="76" t="str">
        <f t="shared" si="401"/>
        <v>RDU29B4A</v>
      </c>
      <c r="L4269" s="281" t="e">
        <f>VLOOKUP(K4269,'Planilla de control'!#REF!,2,0)</f>
        <v>#REF!</v>
      </c>
      <c r="M4269" s="29" t="e">
        <f>IF(COUNTIF('Planilla de control'!#REF!,K4269)&gt;0,"SI","NO")</f>
        <v>#REF!</v>
      </c>
    </row>
    <row r="4270" spans="1:13" x14ac:dyDescent="0.3">
      <c r="A4270" s="3" t="s">
        <v>2370</v>
      </c>
      <c r="B4270" s="3" t="s">
        <v>6798</v>
      </c>
      <c r="C4270" s="3"/>
      <c r="D4270" s="3"/>
      <c r="E4270" s="3"/>
      <c r="F4270" s="51" t="str">
        <f t="shared" si="396"/>
        <v>29B4</v>
      </c>
      <c r="G4270" s="51">
        <f t="shared" si="397"/>
        <v>4</v>
      </c>
      <c r="H4270" s="51">
        <f t="shared" si="398"/>
        <v>29</v>
      </c>
      <c r="I4270" s="51" t="str">
        <f t="shared" si="399"/>
        <v>B</v>
      </c>
      <c r="J4270" s="51" t="str">
        <f t="shared" si="400"/>
        <v>DUCATI</v>
      </c>
      <c r="K4270" s="76" t="str">
        <f t="shared" si="401"/>
        <v>RDU29B4B</v>
      </c>
      <c r="L4270" s="281" t="e">
        <f>VLOOKUP(K4270,'Planilla de control'!#REF!,2,0)</f>
        <v>#REF!</v>
      </c>
      <c r="M4270" s="29" t="e">
        <f>IF(COUNTIF('Planilla de control'!#REF!,K4270)&gt;0,"SI","NO")</f>
        <v>#REF!</v>
      </c>
    </row>
    <row r="4271" spans="1:13" x14ac:dyDescent="0.3">
      <c r="A4271" s="3" t="s">
        <v>2370</v>
      </c>
      <c r="B4271" s="3" t="s">
        <v>6799</v>
      </c>
      <c r="C4271" s="3"/>
      <c r="D4271" s="3"/>
      <c r="E4271" s="3"/>
      <c r="F4271" s="51" t="str">
        <f t="shared" si="396"/>
        <v>29D4</v>
      </c>
      <c r="G4271" s="51">
        <f t="shared" si="397"/>
        <v>4</v>
      </c>
      <c r="H4271" s="51">
        <f t="shared" si="398"/>
        <v>29</v>
      </c>
      <c r="I4271" s="51" t="str">
        <f t="shared" si="399"/>
        <v>D</v>
      </c>
      <c r="J4271" s="51" t="str">
        <f t="shared" si="400"/>
        <v>DUCATI</v>
      </c>
      <c r="K4271" s="76" t="str">
        <f t="shared" si="401"/>
        <v>RDU29D4B</v>
      </c>
      <c r="L4271" s="281" t="e">
        <f>VLOOKUP(K4271,'Planilla de control'!#REF!,2,0)</f>
        <v>#REF!</v>
      </c>
      <c r="M4271" s="29" t="e">
        <f>IF(COUNTIF('Planilla de control'!#REF!,K4271)&gt;0,"SI","NO")</f>
        <v>#REF!</v>
      </c>
    </row>
    <row r="4272" spans="1:13" x14ac:dyDescent="0.3">
      <c r="A4272" s="3" t="s">
        <v>2370</v>
      </c>
      <c r="B4272" s="3" t="s">
        <v>6800</v>
      </c>
      <c r="C4272" s="3"/>
      <c r="D4272" s="3"/>
      <c r="E4272" s="3"/>
      <c r="F4272" s="51" t="str">
        <f t="shared" si="396"/>
        <v>29G4</v>
      </c>
      <c r="G4272" s="51">
        <f t="shared" si="397"/>
        <v>4</v>
      </c>
      <c r="H4272" s="51">
        <f t="shared" si="398"/>
        <v>29</v>
      </c>
      <c r="I4272" s="51" t="str">
        <f t="shared" si="399"/>
        <v>G</v>
      </c>
      <c r="J4272" s="51" t="str">
        <f t="shared" si="400"/>
        <v>DUCATI</v>
      </c>
      <c r="K4272" s="76" t="str">
        <f t="shared" si="401"/>
        <v>RDU29G4A</v>
      </c>
      <c r="L4272" s="281" t="e">
        <f>VLOOKUP(K4272,'Planilla de control'!#REF!,2,0)</f>
        <v>#REF!</v>
      </c>
      <c r="M4272" s="29" t="e">
        <f>IF(COUNTIF('Planilla de control'!#REF!,K4272)&gt;0,"SI","NO")</f>
        <v>#REF!</v>
      </c>
    </row>
    <row r="4273" spans="1:13" x14ac:dyDescent="0.3">
      <c r="A4273" s="3" t="s">
        <v>2370</v>
      </c>
      <c r="B4273" s="3" t="s">
        <v>6801</v>
      </c>
      <c r="C4273" s="3"/>
      <c r="D4273" s="3"/>
      <c r="E4273" s="3"/>
      <c r="F4273" s="51" t="str">
        <f t="shared" si="396"/>
        <v>29G4</v>
      </c>
      <c r="G4273" s="51">
        <f t="shared" si="397"/>
        <v>4</v>
      </c>
      <c r="H4273" s="51">
        <f t="shared" si="398"/>
        <v>29</v>
      </c>
      <c r="I4273" s="51" t="str">
        <f t="shared" si="399"/>
        <v>G</v>
      </c>
      <c r="J4273" s="51" t="str">
        <f t="shared" si="400"/>
        <v>DUCATI</v>
      </c>
      <c r="K4273" s="76" t="str">
        <f t="shared" si="401"/>
        <v>RDU29G4B</v>
      </c>
      <c r="L4273" s="281" t="e">
        <f>VLOOKUP(K4273,'Planilla de control'!#REF!,2,0)</f>
        <v>#REF!</v>
      </c>
      <c r="M4273" s="29" t="e">
        <f>IF(COUNTIF('Planilla de control'!#REF!,K4273)&gt;0,"SI","NO")</f>
        <v>#REF!</v>
      </c>
    </row>
    <row r="4274" spans="1:13" x14ac:dyDescent="0.3">
      <c r="A4274" s="3" t="s">
        <v>2370</v>
      </c>
      <c r="B4274" s="3" t="s">
        <v>6802</v>
      </c>
      <c r="C4274" s="3"/>
      <c r="D4274" s="3"/>
      <c r="E4274" s="3"/>
      <c r="F4274" s="51" t="str">
        <f t="shared" si="396"/>
        <v>29H4</v>
      </c>
      <c r="G4274" s="51">
        <f t="shared" si="397"/>
        <v>4</v>
      </c>
      <c r="H4274" s="51">
        <f t="shared" si="398"/>
        <v>29</v>
      </c>
      <c r="I4274" s="51" t="str">
        <f t="shared" si="399"/>
        <v>H</v>
      </c>
      <c r="J4274" s="51" t="str">
        <f t="shared" si="400"/>
        <v>DUCATI</v>
      </c>
      <c r="K4274" s="76" t="str">
        <f t="shared" si="401"/>
        <v>RDU29H4A</v>
      </c>
      <c r="L4274" s="281" t="e">
        <f>VLOOKUP(K4274,'Planilla de control'!#REF!,2,0)</f>
        <v>#REF!</v>
      </c>
      <c r="M4274" s="29" t="e">
        <f>IF(COUNTIF('Planilla de control'!#REF!,K4274)&gt;0,"SI","NO")</f>
        <v>#REF!</v>
      </c>
    </row>
    <row r="4275" spans="1:13" x14ac:dyDescent="0.3">
      <c r="A4275" s="3" t="s">
        <v>2370</v>
      </c>
      <c r="B4275" s="3" t="s">
        <v>6803</v>
      </c>
      <c r="C4275" s="3"/>
      <c r="D4275" s="3"/>
      <c r="E4275" s="3"/>
      <c r="F4275" s="51" t="str">
        <f t="shared" si="396"/>
        <v>29H4</v>
      </c>
      <c r="G4275" s="51">
        <f t="shared" si="397"/>
        <v>4</v>
      </c>
      <c r="H4275" s="51">
        <f t="shared" si="398"/>
        <v>29</v>
      </c>
      <c r="I4275" s="51" t="str">
        <f t="shared" si="399"/>
        <v>H</v>
      </c>
      <c r="J4275" s="51" t="str">
        <f t="shared" si="400"/>
        <v>DUCATI</v>
      </c>
      <c r="K4275" s="76" t="str">
        <f t="shared" si="401"/>
        <v>RDU29H4B</v>
      </c>
      <c r="L4275" s="281" t="e">
        <f>VLOOKUP(K4275,'Planilla de control'!#REF!,2,0)</f>
        <v>#REF!</v>
      </c>
      <c r="M4275" s="29" t="e">
        <f>IF(COUNTIF('Planilla de control'!#REF!,K4275)&gt;0,"SI","NO")</f>
        <v>#REF!</v>
      </c>
    </row>
    <row r="4276" spans="1:13" x14ac:dyDescent="0.3">
      <c r="A4276" s="3" t="s">
        <v>2370</v>
      </c>
      <c r="B4276" s="3" t="s">
        <v>6804</v>
      </c>
      <c r="C4276" s="3"/>
      <c r="D4276" s="3"/>
      <c r="E4276" s="3"/>
      <c r="F4276" s="51" t="str">
        <f t="shared" si="396"/>
        <v>29I4</v>
      </c>
      <c r="G4276" s="51">
        <f t="shared" si="397"/>
        <v>4</v>
      </c>
      <c r="H4276" s="51">
        <f t="shared" si="398"/>
        <v>29</v>
      </c>
      <c r="I4276" s="51" t="str">
        <f t="shared" si="399"/>
        <v>I</v>
      </c>
      <c r="J4276" s="51" t="str">
        <f t="shared" si="400"/>
        <v>DUCATI</v>
      </c>
      <c r="K4276" s="76" t="str">
        <f t="shared" si="401"/>
        <v>RDU29I4A</v>
      </c>
      <c r="L4276" s="281" t="e">
        <f>VLOOKUP(K4276,'Planilla de control'!#REF!,2,0)</f>
        <v>#REF!</v>
      </c>
      <c r="M4276" s="29" t="e">
        <f>IF(COUNTIF('Planilla de control'!#REF!,K4276)&gt;0,"SI","NO")</f>
        <v>#REF!</v>
      </c>
    </row>
    <row r="4277" spans="1:13" x14ac:dyDescent="0.3">
      <c r="A4277" s="3" t="s">
        <v>2370</v>
      </c>
      <c r="B4277" s="3" t="s">
        <v>6805</v>
      </c>
      <c r="C4277" s="3"/>
      <c r="D4277" s="3"/>
      <c r="E4277" s="3"/>
      <c r="F4277" s="51" t="str">
        <f t="shared" si="396"/>
        <v>29I4</v>
      </c>
      <c r="G4277" s="51">
        <f t="shared" si="397"/>
        <v>4</v>
      </c>
      <c r="H4277" s="51">
        <f t="shared" si="398"/>
        <v>29</v>
      </c>
      <c r="I4277" s="51" t="str">
        <f t="shared" si="399"/>
        <v>I</v>
      </c>
      <c r="J4277" s="51" t="str">
        <f t="shared" si="400"/>
        <v>DUCATI</v>
      </c>
      <c r="K4277" s="76" t="str">
        <f t="shared" si="401"/>
        <v>RDU29I4B</v>
      </c>
      <c r="L4277" s="281" t="e">
        <f>VLOOKUP(K4277,'Planilla de control'!#REF!,2,0)</f>
        <v>#REF!</v>
      </c>
      <c r="M4277" s="29" t="e">
        <f>IF(COUNTIF('Planilla de control'!#REF!,K4277)&gt;0,"SI","NO")</f>
        <v>#REF!</v>
      </c>
    </row>
    <row r="4278" spans="1:13" x14ac:dyDescent="0.3">
      <c r="A4278" s="3" t="s">
        <v>2370</v>
      </c>
      <c r="B4278" s="3" t="s">
        <v>6806</v>
      </c>
      <c r="C4278" s="3"/>
      <c r="D4278" s="3"/>
      <c r="E4278" s="3"/>
      <c r="F4278" s="51" t="str">
        <f t="shared" si="396"/>
        <v>29J4</v>
      </c>
      <c r="G4278" s="51">
        <f t="shared" si="397"/>
        <v>4</v>
      </c>
      <c r="H4278" s="51">
        <f t="shared" si="398"/>
        <v>29</v>
      </c>
      <c r="I4278" s="51" t="str">
        <f t="shared" si="399"/>
        <v>J</v>
      </c>
      <c r="J4278" s="51" t="str">
        <f t="shared" si="400"/>
        <v>DUCATI</v>
      </c>
      <c r="K4278" s="76" t="str">
        <f t="shared" si="401"/>
        <v>RDU29J4A</v>
      </c>
      <c r="L4278" s="281" t="e">
        <f>VLOOKUP(K4278,'Planilla de control'!#REF!,2,0)</f>
        <v>#REF!</v>
      </c>
      <c r="M4278" s="29" t="e">
        <f>IF(COUNTIF('Planilla de control'!#REF!,K4278)&gt;0,"SI","NO")</f>
        <v>#REF!</v>
      </c>
    </row>
    <row r="4279" spans="1:13" x14ac:dyDescent="0.3">
      <c r="A4279" s="3" t="s">
        <v>2370</v>
      </c>
      <c r="B4279" s="3" t="s">
        <v>6807</v>
      </c>
      <c r="C4279" s="3"/>
      <c r="D4279" s="3"/>
      <c r="E4279" s="3"/>
      <c r="F4279" s="51" t="str">
        <f t="shared" si="396"/>
        <v>29J4</v>
      </c>
      <c r="G4279" s="51">
        <f t="shared" si="397"/>
        <v>4</v>
      </c>
      <c r="H4279" s="51">
        <f t="shared" si="398"/>
        <v>29</v>
      </c>
      <c r="I4279" s="51" t="str">
        <f t="shared" si="399"/>
        <v>J</v>
      </c>
      <c r="J4279" s="51" t="str">
        <f t="shared" si="400"/>
        <v>DUCATI</v>
      </c>
      <c r="K4279" s="76" t="str">
        <f t="shared" si="401"/>
        <v>RDU29J4B</v>
      </c>
      <c r="L4279" s="281" t="e">
        <f>VLOOKUP(K4279,'Planilla de control'!#REF!,2,0)</f>
        <v>#REF!</v>
      </c>
      <c r="M4279" s="29" t="e">
        <f>IF(COUNTIF('Planilla de control'!#REF!,K4279)&gt;0,"SI","NO")</f>
        <v>#REF!</v>
      </c>
    </row>
    <row r="4280" spans="1:13" x14ac:dyDescent="0.3">
      <c r="A4280" s="3" t="s">
        <v>2370</v>
      </c>
      <c r="B4280" s="3" t="s">
        <v>6808</v>
      </c>
      <c r="C4280" s="3"/>
      <c r="D4280" s="3"/>
      <c r="E4280" s="3"/>
      <c r="F4280" s="51" t="str">
        <f t="shared" si="396"/>
        <v>29C4</v>
      </c>
      <c r="G4280" s="51">
        <f t="shared" si="397"/>
        <v>4</v>
      </c>
      <c r="H4280" s="51">
        <f t="shared" si="398"/>
        <v>29</v>
      </c>
      <c r="I4280" s="51" t="str">
        <f t="shared" si="399"/>
        <v>C</v>
      </c>
      <c r="J4280" s="51" t="str">
        <f t="shared" si="400"/>
        <v>DUCATI</v>
      </c>
      <c r="K4280" s="76" t="str">
        <f t="shared" si="401"/>
        <v>RDU29C4B</v>
      </c>
      <c r="L4280" s="281" t="e">
        <f>VLOOKUP(K4280,'Planilla de control'!#REF!,2,0)</f>
        <v>#REF!</v>
      </c>
      <c r="M4280" s="29" t="e">
        <f>IF(COUNTIF('Planilla de control'!#REF!,K4280)&gt;0,"SI","NO")</f>
        <v>#REF!</v>
      </c>
    </row>
    <row r="4281" spans="1:13" x14ac:dyDescent="0.3">
      <c r="A4281" s="3" t="s">
        <v>2370</v>
      </c>
      <c r="B4281" s="3" t="s">
        <v>6809</v>
      </c>
      <c r="C4281" s="3"/>
      <c r="D4281" s="3"/>
      <c r="E4281" s="3"/>
      <c r="F4281" s="51" t="str">
        <f t="shared" si="396"/>
        <v>29C4</v>
      </c>
      <c r="G4281" s="51">
        <f t="shared" si="397"/>
        <v>4</v>
      </c>
      <c r="H4281" s="51">
        <f t="shared" si="398"/>
        <v>29</v>
      </c>
      <c r="I4281" s="51" t="str">
        <f t="shared" si="399"/>
        <v>C</v>
      </c>
      <c r="J4281" s="51" t="str">
        <f t="shared" si="400"/>
        <v>DUCATI</v>
      </c>
      <c r="K4281" s="76" t="str">
        <f t="shared" si="401"/>
        <v>RDU29C4A</v>
      </c>
      <c r="L4281" s="281" t="e">
        <f>VLOOKUP(K4281,'Planilla de control'!#REF!,2,0)</f>
        <v>#REF!</v>
      </c>
      <c r="M4281" s="29" t="e">
        <f>IF(COUNTIF('Planilla de control'!#REF!,K4281)&gt;0,"SI","NO")</f>
        <v>#REF!</v>
      </c>
    </row>
    <row r="4282" spans="1:13" x14ac:dyDescent="0.3">
      <c r="A4282" s="3" t="s">
        <v>2370</v>
      </c>
      <c r="B4282" s="3" t="s">
        <v>6810</v>
      </c>
      <c r="C4282" s="3"/>
      <c r="D4282" s="3"/>
      <c r="E4282" s="3"/>
      <c r="F4282" s="51" t="str">
        <f t="shared" si="396"/>
        <v>29D4</v>
      </c>
      <c r="G4282" s="51">
        <f t="shared" si="397"/>
        <v>4</v>
      </c>
      <c r="H4282" s="51">
        <f t="shared" si="398"/>
        <v>29</v>
      </c>
      <c r="I4282" s="51" t="str">
        <f t="shared" si="399"/>
        <v>D</v>
      </c>
      <c r="J4282" s="51" t="str">
        <f t="shared" si="400"/>
        <v>DUCATI</v>
      </c>
      <c r="K4282" s="76" t="str">
        <f t="shared" si="401"/>
        <v>RDU29D4A</v>
      </c>
      <c r="L4282" s="281" t="e">
        <f>VLOOKUP(K4282,'Planilla de control'!#REF!,2,0)</f>
        <v>#REF!</v>
      </c>
      <c r="M4282" s="29" t="e">
        <f>IF(COUNTIF('Planilla de control'!#REF!,K4282)&gt;0,"SI","NO")</f>
        <v>#REF!</v>
      </c>
    </row>
    <row r="4283" spans="1:13" x14ac:dyDescent="0.3">
      <c r="A4283" s="3" t="s">
        <v>2370</v>
      </c>
      <c r="B4283" s="3" t="s">
        <v>6811</v>
      </c>
      <c r="C4283" s="3"/>
      <c r="D4283" s="3"/>
      <c r="E4283" s="3"/>
      <c r="F4283" s="51" t="str">
        <f t="shared" si="396"/>
        <v>29E4</v>
      </c>
      <c r="G4283" s="51">
        <f t="shared" si="397"/>
        <v>4</v>
      </c>
      <c r="H4283" s="51">
        <f t="shared" si="398"/>
        <v>29</v>
      </c>
      <c r="I4283" s="51" t="str">
        <f t="shared" si="399"/>
        <v>E</v>
      </c>
      <c r="J4283" s="51" t="str">
        <f t="shared" si="400"/>
        <v>DUCATI</v>
      </c>
      <c r="K4283" s="76" t="str">
        <f t="shared" si="401"/>
        <v>RDU29E4A</v>
      </c>
      <c r="L4283" s="281" t="e">
        <f>VLOOKUP(K4283,'Planilla de control'!#REF!,2,0)</f>
        <v>#REF!</v>
      </c>
      <c r="M4283" s="29" t="e">
        <f>IF(COUNTIF('Planilla de control'!#REF!,K4283)&gt;0,"SI","NO")</f>
        <v>#REF!</v>
      </c>
    </row>
    <row r="4284" spans="1:13" x14ac:dyDescent="0.3">
      <c r="A4284" s="3" t="s">
        <v>2370</v>
      </c>
      <c r="B4284" s="3" t="s">
        <v>6812</v>
      </c>
      <c r="C4284" s="3"/>
      <c r="D4284" s="3"/>
      <c r="E4284" s="3"/>
      <c r="F4284" s="51" t="str">
        <f t="shared" si="396"/>
        <v>29E4</v>
      </c>
      <c r="G4284" s="51">
        <f t="shared" si="397"/>
        <v>4</v>
      </c>
      <c r="H4284" s="51">
        <f t="shared" si="398"/>
        <v>29</v>
      </c>
      <c r="I4284" s="51" t="str">
        <f t="shared" si="399"/>
        <v>E</v>
      </c>
      <c r="J4284" s="51" t="str">
        <f t="shared" si="400"/>
        <v>DUCATI</v>
      </c>
      <c r="K4284" s="76" t="str">
        <f t="shared" si="401"/>
        <v>RDU29E4B</v>
      </c>
      <c r="L4284" s="281" t="e">
        <f>VLOOKUP(K4284,'Planilla de control'!#REF!,2,0)</f>
        <v>#REF!</v>
      </c>
      <c r="M4284" s="29" t="e">
        <f>IF(COUNTIF('Planilla de control'!#REF!,K4284)&gt;0,"SI","NO")</f>
        <v>#REF!</v>
      </c>
    </row>
    <row r="4285" spans="1:13" x14ac:dyDescent="0.3">
      <c r="A4285" s="3" t="s">
        <v>2370</v>
      </c>
      <c r="B4285" s="3" t="s">
        <v>6813</v>
      </c>
      <c r="C4285" s="3"/>
      <c r="D4285" s="3"/>
      <c r="E4285" s="3"/>
      <c r="F4285" s="51" t="str">
        <f t="shared" si="396"/>
        <v>29A4</v>
      </c>
      <c r="G4285" s="51">
        <f t="shared" si="397"/>
        <v>4</v>
      </c>
      <c r="H4285" s="51">
        <f t="shared" si="398"/>
        <v>29</v>
      </c>
      <c r="I4285" s="51" t="str">
        <f t="shared" si="399"/>
        <v>A</v>
      </c>
      <c r="J4285" s="51" t="str">
        <f t="shared" si="400"/>
        <v>DUCATI</v>
      </c>
      <c r="K4285" s="76" t="str">
        <f t="shared" si="401"/>
        <v>RDU29A4A</v>
      </c>
      <c r="L4285" s="281" t="e">
        <f>VLOOKUP(K4285,'Planilla de control'!#REF!,2,0)</f>
        <v>#REF!</v>
      </c>
      <c r="M4285" s="29" t="e">
        <f>IF(COUNTIF('Planilla de control'!#REF!,K4285)&gt;0,"SI","NO")</f>
        <v>#REF!</v>
      </c>
    </row>
    <row r="4286" spans="1:13" x14ac:dyDescent="0.3">
      <c r="A4286" s="3" t="s">
        <v>2370</v>
      </c>
      <c r="B4286" s="3" t="s">
        <v>6814</v>
      </c>
      <c r="C4286" s="3"/>
      <c r="D4286" s="3"/>
      <c r="E4286" s="3"/>
      <c r="F4286" s="51" t="str">
        <f t="shared" si="396"/>
        <v>29F4</v>
      </c>
      <c r="G4286" s="51">
        <f t="shared" si="397"/>
        <v>4</v>
      </c>
      <c r="H4286" s="51">
        <f t="shared" si="398"/>
        <v>29</v>
      </c>
      <c r="I4286" s="51" t="str">
        <f t="shared" si="399"/>
        <v>F</v>
      </c>
      <c r="J4286" s="51" t="str">
        <f t="shared" si="400"/>
        <v>DUCATI</v>
      </c>
      <c r="K4286" s="76" t="str">
        <f t="shared" si="401"/>
        <v>RDU29F4A</v>
      </c>
      <c r="L4286" s="281" t="e">
        <f>VLOOKUP(K4286,'Planilla de control'!#REF!,2,0)</f>
        <v>#REF!</v>
      </c>
      <c r="M4286" s="29" t="e">
        <f>IF(COUNTIF('Planilla de control'!#REF!,K4286)&gt;0,"SI","NO")</f>
        <v>#REF!</v>
      </c>
    </row>
    <row r="4287" spans="1:13" x14ac:dyDescent="0.3">
      <c r="A4287" s="3" t="s">
        <v>2370</v>
      </c>
      <c r="B4287" s="3" t="s">
        <v>6815</v>
      </c>
      <c r="C4287" s="3"/>
      <c r="D4287" s="3"/>
      <c r="E4287" s="3"/>
      <c r="F4287" s="51" t="str">
        <f t="shared" si="396"/>
        <v>29F4</v>
      </c>
      <c r="G4287" s="51">
        <f t="shared" si="397"/>
        <v>4</v>
      </c>
      <c r="H4287" s="51">
        <f t="shared" si="398"/>
        <v>29</v>
      </c>
      <c r="I4287" s="51" t="str">
        <f t="shared" si="399"/>
        <v>F</v>
      </c>
      <c r="J4287" s="51" t="str">
        <f t="shared" si="400"/>
        <v>DUCATI</v>
      </c>
      <c r="K4287" s="76" t="str">
        <f t="shared" si="401"/>
        <v>RDU29F4B</v>
      </c>
      <c r="L4287" s="281" t="e">
        <f>VLOOKUP(K4287,'Planilla de control'!#REF!,2,0)</f>
        <v>#REF!</v>
      </c>
      <c r="M4287" s="29" t="e">
        <f>IF(COUNTIF('Planilla de control'!#REF!,K4287)&gt;0,"SI","NO")</f>
        <v>#REF!</v>
      </c>
    </row>
    <row r="4288" spans="1:13" x14ac:dyDescent="0.3">
      <c r="A4288" s="3" t="s">
        <v>2370</v>
      </c>
      <c r="B4288" s="3" t="s">
        <v>6816</v>
      </c>
      <c r="C4288" s="3"/>
      <c r="D4288" s="3"/>
      <c r="E4288" s="3"/>
      <c r="F4288" s="51" t="str">
        <f t="shared" si="396"/>
        <v>29A5</v>
      </c>
      <c r="G4288" s="51">
        <f t="shared" si="397"/>
        <v>5</v>
      </c>
      <c r="H4288" s="51">
        <f t="shared" si="398"/>
        <v>29</v>
      </c>
      <c r="I4288" s="51" t="str">
        <f t="shared" si="399"/>
        <v>A</v>
      </c>
      <c r="J4288" s="51" t="str">
        <f t="shared" si="400"/>
        <v>DUCATI</v>
      </c>
      <c r="K4288" s="76" t="str">
        <f t="shared" si="401"/>
        <v>RDU29A5A</v>
      </c>
      <c r="L4288" s="281" t="e">
        <f>VLOOKUP(K4288,'Planilla de control'!#REF!,2,0)</f>
        <v>#REF!</v>
      </c>
      <c r="M4288" s="29" t="e">
        <f>IF(COUNTIF('Planilla de control'!#REF!,K4288)&gt;0,"SI","NO")</f>
        <v>#REF!</v>
      </c>
    </row>
    <row r="4289" spans="1:13" x14ac:dyDescent="0.3">
      <c r="A4289" s="3" t="s">
        <v>2370</v>
      </c>
      <c r="B4289" s="3" t="s">
        <v>6817</v>
      </c>
      <c r="C4289" s="3"/>
      <c r="D4289" s="3"/>
      <c r="E4289" s="3"/>
      <c r="F4289" s="51" t="str">
        <f t="shared" si="396"/>
        <v>29A5</v>
      </c>
      <c r="G4289" s="51">
        <f t="shared" si="397"/>
        <v>5</v>
      </c>
      <c r="H4289" s="51">
        <f t="shared" si="398"/>
        <v>29</v>
      </c>
      <c r="I4289" s="51" t="str">
        <f t="shared" si="399"/>
        <v>A</v>
      </c>
      <c r="J4289" s="51" t="str">
        <f t="shared" si="400"/>
        <v>DUCATI</v>
      </c>
      <c r="K4289" s="76" t="str">
        <f t="shared" si="401"/>
        <v>RDU29A5B</v>
      </c>
      <c r="L4289" s="281" t="e">
        <f>VLOOKUP(K4289,'Planilla de control'!#REF!,2,0)</f>
        <v>#REF!</v>
      </c>
      <c r="M4289" s="29" t="e">
        <f>IF(COUNTIF('Planilla de control'!#REF!,K4289)&gt;0,"SI","NO")</f>
        <v>#REF!</v>
      </c>
    </row>
    <row r="4290" spans="1:13" x14ac:dyDescent="0.3">
      <c r="A4290" s="3" t="s">
        <v>2370</v>
      </c>
      <c r="B4290" s="3" t="s">
        <v>6818</v>
      </c>
      <c r="C4290" s="3"/>
      <c r="D4290" s="3"/>
      <c r="E4290" s="3"/>
      <c r="F4290" s="51" t="str">
        <f t="shared" si="396"/>
        <v>29B5</v>
      </c>
      <c r="G4290" s="51">
        <f t="shared" si="397"/>
        <v>5</v>
      </c>
      <c r="H4290" s="51">
        <f t="shared" si="398"/>
        <v>29</v>
      </c>
      <c r="I4290" s="51" t="str">
        <f t="shared" si="399"/>
        <v>B</v>
      </c>
      <c r="J4290" s="51" t="str">
        <f t="shared" si="400"/>
        <v>DUCATI</v>
      </c>
      <c r="K4290" s="76" t="str">
        <f t="shared" si="401"/>
        <v>RDU29B5A</v>
      </c>
      <c r="L4290" s="281" t="e">
        <f>VLOOKUP(K4290,'Planilla de control'!#REF!,2,0)</f>
        <v>#REF!</v>
      </c>
      <c r="M4290" s="29" t="e">
        <f>IF(COUNTIF('Planilla de control'!#REF!,K4290)&gt;0,"SI","NO")</f>
        <v>#REF!</v>
      </c>
    </row>
    <row r="4291" spans="1:13" x14ac:dyDescent="0.3">
      <c r="A4291" s="3" t="s">
        <v>2370</v>
      </c>
      <c r="B4291" s="3" t="s">
        <v>6819</v>
      </c>
      <c r="C4291" s="3"/>
      <c r="D4291" s="3"/>
      <c r="E4291" s="3"/>
      <c r="F4291" s="51" t="str">
        <f t="shared" ref="F4291:F4354" si="402">IF(OR(LEN(B4291)=9,LEN(B4291)=5),MID(B4291,1,4),MID(B4291,1,5))</f>
        <v>29B5</v>
      </c>
      <c r="G4291" s="51">
        <f t="shared" ref="G4291:G4354" si="403">IF(MID(F4291,5,1)&lt;&gt;"",MID(F4291,4,2),MID(F4291,4,1))*1</f>
        <v>5</v>
      </c>
      <c r="H4291" s="51">
        <f t="shared" ref="H4291:H4354" si="404">+MID(B4291,1,2)*1</f>
        <v>29</v>
      </c>
      <c r="I4291" s="51" t="str">
        <f t="shared" ref="I4291:I4354" si="405">+MID(B4291,3,1)</f>
        <v>B</v>
      </c>
      <c r="J4291" s="51" t="str">
        <f t="shared" ref="J4291:J4354" si="406">HLOOKUP(A4291,$O$1:$U$2,2,0)</f>
        <v>DUCATI</v>
      </c>
      <c r="K4291" s="76" t="str">
        <f t="shared" ref="K4291:K4354" si="407">CONCATENATE(A4291,B4291)</f>
        <v>RDU29B5B</v>
      </c>
      <c r="L4291" s="281" t="e">
        <f>VLOOKUP(K4291,'Planilla de control'!#REF!,2,0)</f>
        <v>#REF!</v>
      </c>
      <c r="M4291" s="29" t="e">
        <f>IF(COUNTIF('Planilla de control'!#REF!,K4291)&gt;0,"SI","NO")</f>
        <v>#REF!</v>
      </c>
    </row>
    <row r="4292" spans="1:13" x14ac:dyDescent="0.3">
      <c r="A4292" s="3" t="s">
        <v>2370</v>
      </c>
      <c r="B4292" s="3" t="s">
        <v>6820</v>
      </c>
      <c r="C4292" s="3"/>
      <c r="D4292" s="3"/>
      <c r="E4292" s="3"/>
      <c r="F4292" s="51" t="str">
        <f t="shared" si="402"/>
        <v>29E5</v>
      </c>
      <c r="G4292" s="51">
        <f t="shared" si="403"/>
        <v>5</v>
      </c>
      <c r="H4292" s="51">
        <f t="shared" si="404"/>
        <v>29</v>
      </c>
      <c r="I4292" s="51" t="str">
        <f t="shared" si="405"/>
        <v>E</v>
      </c>
      <c r="J4292" s="51" t="str">
        <f t="shared" si="406"/>
        <v>DUCATI</v>
      </c>
      <c r="K4292" s="76" t="str">
        <f t="shared" si="407"/>
        <v>RDU29E5A</v>
      </c>
      <c r="L4292" s="281" t="e">
        <f>VLOOKUP(K4292,'Planilla de control'!#REF!,2,0)</f>
        <v>#REF!</v>
      </c>
      <c r="M4292" s="29" t="e">
        <f>IF(COUNTIF('Planilla de control'!#REF!,K4292)&gt;0,"SI","NO")</f>
        <v>#REF!</v>
      </c>
    </row>
    <row r="4293" spans="1:13" x14ac:dyDescent="0.3">
      <c r="A4293" s="3" t="s">
        <v>2370</v>
      </c>
      <c r="B4293" s="3" t="s">
        <v>6821</v>
      </c>
      <c r="C4293" s="3"/>
      <c r="D4293" s="3"/>
      <c r="E4293" s="3"/>
      <c r="F4293" s="51" t="str">
        <f t="shared" si="402"/>
        <v>29G5</v>
      </c>
      <c r="G4293" s="51">
        <f t="shared" si="403"/>
        <v>5</v>
      </c>
      <c r="H4293" s="51">
        <f t="shared" si="404"/>
        <v>29</v>
      </c>
      <c r="I4293" s="51" t="str">
        <f t="shared" si="405"/>
        <v>G</v>
      </c>
      <c r="J4293" s="51" t="str">
        <f t="shared" si="406"/>
        <v>DUCATI</v>
      </c>
      <c r="K4293" s="76" t="str">
        <f t="shared" si="407"/>
        <v>RDU29G5A</v>
      </c>
      <c r="L4293" s="281" t="e">
        <f>VLOOKUP(K4293,'Planilla de control'!#REF!,2,0)</f>
        <v>#REF!</v>
      </c>
      <c r="M4293" s="29" t="e">
        <f>IF(COUNTIF('Planilla de control'!#REF!,K4293)&gt;0,"SI","NO")</f>
        <v>#REF!</v>
      </c>
    </row>
    <row r="4294" spans="1:13" x14ac:dyDescent="0.3">
      <c r="A4294" s="3" t="s">
        <v>2370</v>
      </c>
      <c r="B4294" s="3" t="s">
        <v>6822</v>
      </c>
      <c r="C4294" s="3"/>
      <c r="D4294" s="3"/>
      <c r="E4294" s="3"/>
      <c r="F4294" s="51" t="str">
        <f t="shared" si="402"/>
        <v>29G5</v>
      </c>
      <c r="G4294" s="51">
        <f t="shared" si="403"/>
        <v>5</v>
      </c>
      <c r="H4294" s="51">
        <f t="shared" si="404"/>
        <v>29</v>
      </c>
      <c r="I4294" s="51" t="str">
        <f t="shared" si="405"/>
        <v>G</v>
      </c>
      <c r="J4294" s="51" t="str">
        <f t="shared" si="406"/>
        <v>DUCATI</v>
      </c>
      <c r="K4294" s="76" t="str">
        <f t="shared" si="407"/>
        <v>RDU29G5B</v>
      </c>
      <c r="L4294" s="281" t="e">
        <f>VLOOKUP(K4294,'Planilla de control'!#REF!,2,0)</f>
        <v>#REF!</v>
      </c>
      <c r="M4294" s="29" t="e">
        <f>IF(COUNTIF('Planilla de control'!#REF!,K4294)&gt;0,"SI","NO")</f>
        <v>#REF!</v>
      </c>
    </row>
    <row r="4295" spans="1:13" x14ac:dyDescent="0.3">
      <c r="A4295" s="3" t="s">
        <v>2370</v>
      </c>
      <c r="B4295" s="3" t="s">
        <v>6823</v>
      </c>
      <c r="C4295" s="3"/>
      <c r="D4295" s="3"/>
      <c r="E4295" s="3"/>
      <c r="F4295" s="51" t="str">
        <f t="shared" si="402"/>
        <v>29H5</v>
      </c>
      <c r="G4295" s="51">
        <f t="shared" si="403"/>
        <v>5</v>
      </c>
      <c r="H4295" s="51">
        <f t="shared" si="404"/>
        <v>29</v>
      </c>
      <c r="I4295" s="51" t="str">
        <f t="shared" si="405"/>
        <v>H</v>
      </c>
      <c r="J4295" s="51" t="str">
        <f t="shared" si="406"/>
        <v>DUCATI</v>
      </c>
      <c r="K4295" s="76" t="str">
        <f t="shared" si="407"/>
        <v>RDU29H5A</v>
      </c>
      <c r="L4295" s="281" t="e">
        <f>VLOOKUP(K4295,'Planilla de control'!#REF!,2,0)</f>
        <v>#REF!</v>
      </c>
      <c r="M4295" s="29" t="e">
        <f>IF(COUNTIF('Planilla de control'!#REF!,K4295)&gt;0,"SI","NO")</f>
        <v>#REF!</v>
      </c>
    </row>
    <row r="4296" spans="1:13" x14ac:dyDescent="0.3">
      <c r="A4296" s="3" t="s">
        <v>2370</v>
      </c>
      <c r="B4296" s="3" t="s">
        <v>6824</v>
      </c>
      <c r="C4296" s="3"/>
      <c r="D4296" s="3"/>
      <c r="E4296" s="3"/>
      <c r="F4296" s="51" t="str">
        <f t="shared" si="402"/>
        <v>29H5</v>
      </c>
      <c r="G4296" s="51">
        <f t="shared" si="403"/>
        <v>5</v>
      </c>
      <c r="H4296" s="51">
        <f t="shared" si="404"/>
        <v>29</v>
      </c>
      <c r="I4296" s="51" t="str">
        <f t="shared" si="405"/>
        <v>H</v>
      </c>
      <c r="J4296" s="51" t="str">
        <f t="shared" si="406"/>
        <v>DUCATI</v>
      </c>
      <c r="K4296" s="76" t="str">
        <f t="shared" si="407"/>
        <v>RDU29H5B</v>
      </c>
      <c r="L4296" s="281" t="e">
        <f>VLOOKUP(K4296,'Planilla de control'!#REF!,2,0)</f>
        <v>#REF!</v>
      </c>
      <c r="M4296" s="29" t="e">
        <f>IF(COUNTIF('Planilla de control'!#REF!,K4296)&gt;0,"SI","NO")</f>
        <v>#REF!</v>
      </c>
    </row>
    <row r="4297" spans="1:13" x14ac:dyDescent="0.3">
      <c r="A4297" s="3" t="s">
        <v>2370</v>
      </c>
      <c r="B4297" s="3" t="s">
        <v>6825</v>
      </c>
      <c r="C4297" s="3"/>
      <c r="D4297" s="3"/>
      <c r="E4297" s="3"/>
      <c r="F4297" s="51" t="str">
        <f t="shared" si="402"/>
        <v>29I5</v>
      </c>
      <c r="G4297" s="51">
        <f t="shared" si="403"/>
        <v>5</v>
      </c>
      <c r="H4297" s="51">
        <f t="shared" si="404"/>
        <v>29</v>
      </c>
      <c r="I4297" s="51" t="str">
        <f t="shared" si="405"/>
        <v>I</v>
      </c>
      <c r="J4297" s="51" t="str">
        <f t="shared" si="406"/>
        <v>DUCATI</v>
      </c>
      <c r="K4297" s="76" t="str">
        <f t="shared" si="407"/>
        <v>RDU29I5A</v>
      </c>
      <c r="L4297" s="281" t="e">
        <f>VLOOKUP(K4297,'Planilla de control'!#REF!,2,0)</f>
        <v>#REF!</v>
      </c>
      <c r="M4297" s="29" t="e">
        <f>IF(COUNTIF('Planilla de control'!#REF!,K4297)&gt;0,"SI","NO")</f>
        <v>#REF!</v>
      </c>
    </row>
    <row r="4298" spans="1:13" x14ac:dyDescent="0.3">
      <c r="A4298" s="3" t="s">
        <v>2370</v>
      </c>
      <c r="B4298" s="3" t="s">
        <v>6826</v>
      </c>
      <c r="C4298" s="3"/>
      <c r="D4298" s="3"/>
      <c r="E4298" s="3"/>
      <c r="F4298" s="51" t="str">
        <f t="shared" si="402"/>
        <v>29I5</v>
      </c>
      <c r="G4298" s="51">
        <f t="shared" si="403"/>
        <v>5</v>
      </c>
      <c r="H4298" s="51">
        <f t="shared" si="404"/>
        <v>29</v>
      </c>
      <c r="I4298" s="51" t="str">
        <f t="shared" si="405"/>
        <v>I</v>
      </c>
      <c r="J4298" s="51" t="str">
        <f t="shared" si="406"/>
        <v>DUCATI</v>
      </c>
      <c r="K4298" s="76" t="str">
        <f t="shared" si="407"/>
        <v>RDU29I5B</v>
      </c>
      <c r="L4298" s="281" t="e">
        <f>VLOOKUP(K4298,'Planilla de control'!#REF!,2,0)</f>
        <v>#REF!</v>
      </c>
      <c r="M4298" s="29" t="e">
        <f>IF(COUNTIF('Planilla de control'!#REF!,K4298)&gt;0,"SI","NO")</f>
        <v>#REF!</v>
      </c>
    </row>
    <row r="4299" spans="1:13" x14ac:dyDescent="0.3">
      <c r="A4299" s="3" t="s">
        <v>2370</v>
      </c>
      <c r="B4299" s="3" t="s">
        <v>6827</v>
      </c>
      <c r="C4299" s="3"/>
      <c r="D4299" s="3"/>
      <c r="E4299" s="3"/>
      <c r="F4299" s="51" t="str">
        <f t="shared" si="402"/>
        <v>29J5</v>
      </c>
      <c r="G4299" s="51">
        <f t="shared" si="403"/>
        <v>5</v>
      </c>
      <c r="H4299" s="51">
        <f t="shared" si="404"/>
        <v>29</v>
      </c>
      <c r="I4299" s="51" t="str">
        <f t="shared" si="405"/>
        <v>J</v>
      </c>
      <c r="J4299" s="51" t="str">
        <f t="shared" si="406"/>
        <v>DUCATI</v>
      </c>
      <c r="K4299" s="76" t="str">
        <f t="shared" si="407"/>
        <v>RDU29J5A</v>
      </c>
      <c r="L4299" s="281" t="e">
        <f>VLOOKUP(K4299,'Planilla de control'!#REF!,2,0)</f>
        <v>#REF!</v>
      </c>
      <c r="M4299" s="29" t="e">
        <f>IF(COUNTIF('Planilla de control'!#REF!,K4299)&gt;0,"SI","NO")</f>
        <v>#REF!</v>
      </c>
    </row>
    <row r="4300" spans="1:13" x14ac:dyDescent="0.3">
      <c r="A4300" s="3" t="s">
        <v>2370</v>
      </c>
      <c r="B4300" s="3" t="s">
        <v>6828</v>
      </c>
      <c r="C4300" s="3"/>
      <c r="D4300" s="3"/>
      <c r="E4300" s="3"/>
      <c r="F4300" s="51" t="str">
        <f t="shared" si="402"/>
        <v>29J5</v>
      </c>
      <c r="G4300" s="51">
        <f t="shared" si="403"/>
        <v>5</v>
      </c>
      <c r="H4300" s="51">
        <f t="shared" si="404"/>
        <v>29</v>
      </c>
      <c r="I4300" s="51" t="str">
        <f t="shared" si="405"/>
        <v>J</v>
      </c>
      <c r="J4300" s="51" t="str">
        <f t="shared" si="406"/>
        <v>DUCATI</v>
      </c>
      <c r="K4300" s="76" t="str">
        <f t="shared" si="407"/>
        <v>RDU29J5B</v>
      </c>
      <c r="L4300" s="281" t="e">
        <f>VLOOKUP(K4300,'Planilla de control'!#REF!,2,0)</f>
        <v>#REF!</v>
      </c>
      <c r="M4300" s="29" t="e">
        <f>IF(COUNTIF('Planilla de control'!#REF!,K4300)&gt;0,"SI","NO")</f>
        <v>#REF!</v>
      </c>
    </row>
    <row r="4301" spans="1:13" x14ac:dyDescent="0.3">
      <c r="A4301" s="3" t="s">
        <v>2370</v>
      </c>
      <c r="B4301" s="3" t="s">
        <v>6829</v>
      </c>
      <c r="C4301" s="3"/>
      <c r="D4301" s="3"/>
      <c r="E4301" s="3"/>
      <c r="F4301" s="51" t="str">
        <f t="shared" si="402"/>
        <v>29C5</v>
      </c>
      <c r="G4301" s="51">
        <f t="shared" si="403"/>
        <v>5</v>
      </c>
      <c r="H4301" s="51">
        <f t="shared" si="404"/>
        <v>29</v>
      </c>
      <c r="I4301" s="51" t="str">
        <f t="shared" si="405"/>
        <v>C</v>
      </c>
      <c r="J4301" s="51" t="str">
        <f t="shared" si="406"/>
        <v>DUCATI</v>
      </c>
      <c r="K4301" s="76" t="str">
        <f t="shared" si="407"/>
        <v>RDU29C5A</v>
      </c>
      <c r="L4301" s="281" t="e">
        <f>VLOOKUP(K4301,'Planilla de control'!#REF!,2,0)</f>
        <v>#REF!</v>
      </c>
      <c r="M4301" s="29" t="e">
        <f>IF(COUNTIF('Planilla de control'!#REF!,K4301)&gt;0,"SI","NO")</f>
        <v>#REF!</v>
      </c>
    </row>
    <row r="4302" spans="1:13" x14ac:dyDescent="0.3">
      <c r="A4302" s="3" t="s">
        <v>2370</v>
      </c>
      <c r="B4302" s="3" t="s">
        <v>6830</v>
      </c>
      <c r="C4302" s="3"/>
      <c r="D4302" s="3"/>
      <c r="E4302" s="3"/>
      <c r="F4302" s="51" t="str">
        <f t="shared" si="402"/>
        <v>29D5</v>
      </c>
      <c r="G4302" s="51">
        <f t="shared" si="403"/>
        <v>5</v>
      </c>
      <c r="H4302" s="51">
        <f t="shared" si="404"/>
        <v>29</v>
      </c>
      <c r="I4302" s="51" t="str">
        <f t="shared" si="405"/>
        <v>D</v>
      </c>
      <c r="J4302" s="51" t="str">
        <f t="shared" si="406"/>
        <v>DUCATI</v>
      </c>
      <c r="K4302" s="76" t="str">
        <f t="shared" si="407"/>
        <v>RDU29D5A</v>
      </c>
      <c r="L4302" s="281" t="e">
        <f>VLOOKUP(K4302,'Planilla de control'!#REF!,2,0)</f>
        <v>#REF!</v>
      </c>
      <c r="M4302" s="29" t="e">
        <f>IF(COUNTIF('Planilla de control'!#REF!,K4302)&gt;0,"SI","NO")</f>
        <v>#REF!</v>
      </c>
    </row>
    <row r="4303" spans="1:13" x14ac:dyDescent="0.3">
      <c r="A4303" s="3" t="s">
        <v>2370</v>
      </c>
      <c r="B4303" s="3" t="s">
        <v>6831</v>
      </c>
      <c r="C4303" s="3"/>
      <c r="D4303" s="3"/>
      <c r="E4303" s="3"/>
      <c r="F4303" s="51" t="str">
        <f t="shared" si="402"/>
        <v>29D5</v>
      </c>
      <c r="G4303" s="51">
        <f t="shared" si="403"/>
        <v>5</v>
      </c>
      <c r="H4303" s="51">
        <f t="shared" si="404"/>
        <v>29</v>
      </c>
      <c r="I4303" s="51" t="str">
        <f t="shared" si="405"/>
        <v>D</v>
      </c>
      <c r="J4303" s="51" t="str">
        <f t="shared" si="406"/>
        <v>DUCATI</v>
      </c>
      <c r="K4303" s="76" t="str">
        <f t="shared" si="407"/>
        <v>RDU29D5B</v>
      </c>
      <c r="L4303" s="281" t="e">
        <f>VLOOKUP(K4303,'Planilla de control'!#REF!,2,0)</f>
        <v>#REF!</v>
      </c>
      <c r="M4303" s="29" t="e">
        <f>IF(COUNTIF('Planilla de control'!#REF!,K4303)&gt;0,"SI","NO")</f>
        <v>#REF!</v>
      </c>
    </row>
    <row r="4304" spans="1:13" x14ac:dyDescent="0.3">
      <c r="A4304" s="3" t="s">
        <v>2370</v>
      </c>
      <c r="B4304" s="3" t="s">
        <v>6832</v>
      </c>
      <c r="C4304" s="3"/>
      <c r="D4304" s="3"/>
      <c r="E4304" s="3"/>
      <c r="F4304" s="51" t="str">
        <f t="shared" si="402"/>
        <v>29E5</v>
      </c>
      <c r="G4304" s="51">
        <f t="shared" si="403"/>
        <v>5</v>
      </c>
      <c r="H4304" s="51">
        <f t="shared" si="404"/>
        <v>29</v>
      </c>
      <c r="I4304" s="51" t="str">
        <f t="shared" si="405"/>
        <v>E</v>
      </c>
      <c r="J4304" s="51" t="str">
        <f t="shared" si="406"/>
        <v>DUCATI</v>
      </c>
      <c r="K4304" s="76" t="str">
        <f t="shared" si="407"/>
        <v>RDU29E5B</v>
      </c>
      <c r="L4304" s="281" t="e">
        <f>VLOOKUP(K4304,'Planilla de control'!#REF!,2,0)</f>
        <v>#REF!</v>
      </c>
      <c r="M4304" s="29" t="e">
        <f>IF(COUNTIF('Planilla de control'!#REF!,K4304)&gt;0,"SI","NO")</f>
        <v>#REF!</v>
      </c>
    </row>
    <row r="4305" spans="1:13" x14ac:dyDescent="0.3">
      <c r="A4305" s="3" t="s">
        <v>2370</v>
      </c>
      <c r="B4305" s="3" t="s">
        <v>6833</v>
      </c>
      <c r="C4305" s="3"/>
      <c r="D4305" s="3"/>
      <c r="E4305" s="3"/>
      <c r="F4305" s="51" t="str">
        <f t="shared" si="402"/>
        <v>29C5</v>
      </c>
      <c r="G4305" s="51">
        <f t="shared" si="403"/>
        <v>5</v>
      </c>
      <c r="H4305" s="51">
        <f t="shared" si="404"/>
        <v>29</v>
      </c>
      <c r="I4305" s="51" t="str">
        <f t="shared" si="405"/>
        <v>C</v>
      </c>
      <c r="J4305" s="51" t="str">
        <f t="shared" si="406"/>
        <v>DUCATI</v>
      </c>
      <c r="K4305" s="76" t="str">
        <f t="shared" si="407"/>
        <v>RDU29C5B</v>
      </c>
      <c r="L4305" s="281" t="e">
        <f>VLOOKUP(K4305,'Planilla de control'!#REF!,2,0)</f>
        <v>#REF!</v>
      </c>
      <c r="M4305" s="29" t="e">
        <f>IF(COUNTIF('Planilla de control'!#REF!,K4305)&gt;0,"SI","NO")</f>
        <v>#REF!</v>
      </c>
    </row>
    <row r="4306" spans="1:13" x14ac:dyDescent="0.3">
      <c r="A4306" s="3" t="s">
        <v>2370</v>
      </c>
      <c r="B4306" s="3" t="s">
        <v>6834</v>
      </c>
      <c r="C4306" s="3"/>
      <c r="D4306" s="3"/>
      <c r="E4306" s="3"/>
      <c r="F4306" s="51" t="str">
        <f t="shared" si="402"/>
        <v>29F5</v>
      </c>
      <c r="G4306" s="51">
        <f t="shared" si="403"/>
        <v>5</v>
      </c>
      <c r="H4306" s="51">
        <f t="shared" si="404"/>
        <v>29</v>
      </c>
      <c r="I4306" s="51" t="str">
        <f t="shared" si="405"/>
        <v>F</v>
      </c>
      <c r="J4306" s="51" t="str">
        <f t="shared" si="406"/>
        <v>DUCATI</v>
      </c>
      <c r="K4306" s="76" t="str">
        <f t="shared" si="407"/>
        <v>RDU29F5A</v>
      </c>
      <c r="L4306" s="281" t="e">
        <f>VLOOKUP(K4306,'Planilla de control'!#REF!,2,0)</f>
        <v>#REF!</v>
      </c>
      <c r="M4306" s="29" t="e">
        <f>IF(COUNTIF('Planilla de control'!#REF!,K4306)&gt;0,"SI","NO")</f>
        <v>#REF!</v>
      </c>
    </row>
    <row r="4307" spans="1:13" x14ac:dyDescent="0.3">
      <c r="A4307" s="3" t="s">
        <v>2370</v>
      </c>
      <c r="B4307" s="3" t="s">
        <v>6835</v>
      </c>
      <c r="C4307" s="3"/>
      <c r="D4307" s="3"/>
      <c r="E4307" s="3"/>
      <c r="F4307" s="51" t="str">
        <f t="shared" si="402"/>
        <v>29F5</v>
      </c>
      <c r="G4307" s="51">
        <f t="shared" si="403"/>
        <v>5</v>
      </c>
      <c r="H4307" s="51">
        <f t="shared" si="404"/>
        <v>29</v>
      </c>
      <c r="I4307" s="51" t="str">
        <f t="shared" si="405"/>
        <v>F</v>
      </c>
      <c r="J4307" s="51" t="str">
        <f t="shared" si="406"/>
        <v>DUCATI</v>
      </c>
      <c r="K4307" s="76" t="str">
        <f t="shared" si="407"/>
        <v>RDU29F5B</v>
      </c>
      <c r="L4307" s="281" t="e">
        <f>VLOOKUP(K4307,'Planilla de control'!#REF!,2,0)</f>
        <v>#REF!</v>
      </c>
      <c r="M4307" s="29" t="e">
        <f>IF(COUNTIF('Planilla de control'!#REF!,K4307)&gt;0,"SI","NO")</f>
        <v>#REF!</v>
      </c>
    </row>
    <row r="4308" spans="1:13" x14ac:dyDescent="0.3">
      <c r="A4308" s="3" t="s">
        <v>2370</v>
      </c>
      <c r="B4308" s="3" t="s">
        <v>6836</v>
      </c>
      <c r="C4308" s="3"/>
      <c r="D4308" s="3"/>
      <c r="E4308" s="3"/>
      <c r="F4308" s="51" t="str">
        <f t="shared" si="402"/>
        <v>29A6</v>
      </c>
      <c r="G4308" s="51">
        <f t="shared" si="403"/>
        <v>6</v>
      </c>
      <c r="H4308" s="51">
        <f t="shared" si="404"/>
        <v>29</v>
      </c>
      <c r="I4308" s="51" t="str">
        <f t="shared" si="405"/>
        <v>A</v>
      </c>
      <c r="J4308" s="51" t="str">
        <f t="shared" si="406"/>
        <v>DUCATI</v>
      </c>
      <c r="K4308" s="76" t="str">
        <f t="shared" si="407"/>
        <v>RDU29A6A</v>
      </c>
      <c r="L4308" s="281" t="e">
        <f>VLOOKUP(K4308,'Planilla de control'!#REF!,2,0)</f>
        <v>#REF!</v>
      </c>
      <c r="M4308" s="29" t="e">
        <f>IF(COUNTIF('Planilla de control'!#REF!,K4308)&gt;0,"SI","NO")</f>
        <v>#REF!</v>
      </c>
    </row>
    <row r="4309" spans="1:13" x14ac:dyDescent="0.3">
      <c r="A4309" s="3" t="s">
        <v>2370</v>
      </c>
      <c r="B4309" s="3" t="s">
        <v>6837</v>
      </c>
      <c r="C4309" s="3"/>
      <c r="D4309" s="3"/>
      <c r="E4309" s="3"/>
      <c r="F4309" s="51" t="str">
        <f t="shared" si="402"/>
        <v>29C6</v>
      </c>
      <c r="G4309" s="51">
        <f t="shared" si="403"/>
        <v>6</v>
      </c>
      <c r="H4309" s="51">
        <f t="shared" si="404"/>
        <v>29</v>
      </c>
      <c r="I4309" s="51" t="str">
        <f t="shared" si="405"/>
        <v>C</v>
      </c>
      <c r="J4309" s="51" t="str">
        <f t="shared" si="406"/>
        <v>DUCATI</v>
      </c>
      <c r="K4309" s="76" t="str">
        <f t="shared" si="407"/>
        <v>RDU29C6A</v>
      </c>
      <c r="L4309" s="281" t="e">
        <f>VLOOKUP(K4309,'Planilla de control'!#REF!,2,0)</f>
        <v>#REF!</v>
      </c>
      <c r="M4309" s="29" t="e">
        <f>IF(COUNTIF('Planilla de control'!#REF!,K4309)&gt;0,"SI","NO")</f>
        <v>#REF!</v>
      </c>
    </row>
    <row r="4310" spans="1:13" x14ac:dyDescent="0.3">
      <c r="A4310" s="3" t="s">
        <v>2370</v>
      </c>
      <c r="B4310" s="3" t="s">
        <v>6838</v>
      </c>
      <c r="C4310" s="3"/>
      <c r="D4310" s="3"/>
      <c r="E4310" s="3"/>
      <c r="F4310" s="51" t="str">
        <f t="shared" si="402"/>
        <v>29E6</v>
      </c>
      <c r="G4310" s="51">
        <f t="shared" si="403"/>
        <v>6</v>
      </c>
      <c r="H4310" s="51">
        <f t="shared" si="404"/>
        <v>29</v>
      </c>
      <c r="I4310" s="51" t="str">
        <f t="shared" si="405"/>
        <v>E</v>
      </c>
      <c r="J4310" s="51" t="str">
        <f t="shared" si="406"/>
        <v>DUCATI</v>
      </c>
      <c r="K4310" s="76" t="str">
        <f t="shared" si="407"/>
        <v>RDU29E6A</v>
      </c>
      <c r="L4310" s="281" t="e">
        <f>VLOOKUP(K4310,'Planilla de control'!#REF!,2,0)</f>
        <v>#REF!</v>
      </c>
      <c r="M4310" s="29" t="e">
        <f>IF(COUNTIF('Planilla de control'!#REF!,K4310)&gt;0,"SI","NO")</f>
        <v>#REF!</v>
      </c>
    </row>
    <row r="4311" spans="1:13" x14ac:dyDescent="0.3">
      <c r="A4311" s="3" t="s">
        <v>2370</v>
      </c>
      <c r="B4311" s="3" t="s">
        <v>6839</v>
      </c>
      <c r="C4311" s="3"/>
      <c r="D4311" s="3"/>
      <c r="E4311" s="3"/>
      <c r="F4311" s="51" t="str">
        <f t="shared" si="402"/>
        <v>29F6</v>
      </c>
      <c r="G4311" s="51">
        <f t="shared" si="403"/>
        <v>6</v>
      </c>
      <c r="H4311" s="51">
        <f t="shared" si="404"/>
        <v>29</v>
      </c>
      <c r="I4311" s="51" t="str">
        <f t="shared" si="405"/>
        <v>F</v>
      </c>
      <c r="J4311" s="51" t="str">
        <f t="shared" si="406"/>
        <v>DUCATI</v>
      </c>
      <c r="K4311" s="76" t="str">
        <f t="shared" si="407"/>
        <v>RDU29F6A</v>
      </c>
      <c r="L4311" s="281" t="e">
        <f>VLOOKUP(K4311,'Planilla de control'!#REF!,2,0)</f>
        <v>#REF!</v>
      </c>
      <c r="M4311" s="29" t="e">
        <f>IF(COUNTIF('Planilla de control'!#REF!,K4311)&gt;0,"SI","NO")</f>
        <v>#REF!</v>
      </c>
    </row>
    <row r="4312" spans="1:13" x14ac:dyDescent="0.3">
      <c r="A4312" s="3" t="s">
        <v>2370</v>
      </c>
      <c r="B4312" s="3" t="s">
        <v>6840</v>
      </c>
      <c r="C4312" s="3"/>
      <c r="D4312" s="3"/>
      <c r="E4312" s="3"/>
      <c r="F4312" s="51" t="str">
        <f t="shared" si="402"/>
        <v>29H6</v>
      </c>
      <c r="G4312" s="51">
        <f t="shared" si="403"/>
        <v>6</v>
      </c>
      <c r="H4312" s="51">
        <f t="shared" si="404"/>
        <v>29</v>
      </c>
      <c r="I4312" s="51" t="str">
        <f t="shared" si="405"/>
        <v>H</v>
      </c>
      <c r="J4312" s="51" t="str">
        <f t="shared" si="406"/>
        <v>DUCATI</v>
      </c>
      <c r="K4312" s="76" t="str">
        <f t="shared" si="407"/>
        <v>RDU29H6B</v>
      </c>
      <c r="L4312" s="281" t="e">
        <f>VLOOKUP(K4312,'Planilla de control'!#REF!,2,0)</f>
        <v>#REF!</v>
      </c>
      <c r="M4312" s="29" t="e">
        <f>IF(COUNTIF('Planilla de control'!#REF!,K4312)&gt;0,"SI","NO")</f>
        <v>#REF!</v>
      </c>
    </row>
    <row r="4313" spans="1:13" x14ac:dyDescent="0.3">
      <c r="A4313" s="3" t="s">
        <v>2370</v>
      </c>
      <c r="B4313" s="3" t="s">
        <v>6841</v>
      </c>
      <c r="C4313" s="3"/>
      <c r="D4313" s="3"/>
      <c r="E4313" s="3"/>
      <c r="F4313" s="51" t="str">
        <f t="shared" si="402"/>
        <v>29I6</v>
      </c>
      <c r="G4313" s="51">
        <f t="shared" si="403"/>
        <v>6</v>
      </c>
      <c r="H4313" s="51">
        <f t="shared" si="404"/>
        <v>29</v>
      </c>
      <c r="I4313" s="51" t="str">
        <f t="shared" si="405"/>
        <v>I</v>
      </c>
      <c r="J4313" s="51" t="str">
        <f t="shared" si="406"/>
        <v>DUCATI</v>
      </c>
      <c r="K4313" s="76" t="str">
        <f t="shared" si="407"/>
        <v>RDU29I6A</v>
      </c>
      <c r="L4313" s="281" t="e">
        <f>VLOOKUP(K4313,'Planilla de control'!#REF!,2,0)</f>
        <v>#REF!</v>
      </c>
      <c r="M4313" s="29" t="e">
        <f>IF(COUNTIF('Planilla de control'!#REF!,K4313)&gt;0,"SI","NO")</f>
        <v>#REF!</v>
      </c>
    </row>
    <row r="4314" spans="1:13" x14ac:dyDescent="0.3">
      <c r="A4314" s="3" t="s">
        <v>2370</v>
      </c>
      <c r="B4314" s="3" t="s">
        <v>6842</v>
      </c>
      <c r="C4314" s="3"/>
      <c r="D4314" s="3"/>
      <c r="E4314" s="3"/>
      <c r="F4314" s="51" t="str">
        <f t="shared" si="402"/>
        <v>29I6</v>
      </c>
      <c r="G4314" s="51">
        <f t="shared" si="403"/>
        <v>6</v>
      </c>
      <c r="H4314" s="51">
        <f t="shared" si="404"/>
        <v>29</v>
      </c>
      <c r="I4314" s="51" t="str">
        <f t="shared" si="405"/>
        <v>I</v>
      </c>
      <c r="J4314" s="51" t="str">
        <f t="shared" si="406"/>
        <v>DUCATI</v>
      </c>
      <c r="K4314" s="76" t="str">
        <f t="shared" si="407"/>
        <v>RDU29I6B</v>
      </c>
      <c r="L4314" s="281" t="e">
        <f>VLOOKUP(K4314,'Planilla de control'!#REF!,2,0)</f>
        <v>#REF!</v>
      </c>
      <c r="M4314" s="29" t="e">
        <f>IF(COUNTIF('Planilla de control'!#REF!,K4314)&gt;0,"SI","NO")</f>
        <v>#REF!</v>
      </c>
    </row>
    <row r="4315" spans="1:13" x14ac:dyDescent="0.3">
      <c r="A4315" s="3" t="s">
        <v>2370</v>
      </c>
      <c r="B4315" s="3" t="s">
        <v>6843</v>
      </c>
      <c r="C4315" s="3"/>
      <c r="D4315" s="3"/>
      <c r="E4315" s="3"/>
      <c r="F4315" s="51" t="str">
        <f t="shared" si="402"/>
        <v>29J6</v>
      </c>
      <c r="G4315" s="51">
        <f t="shared" si="403"/>
        <v>6</v>
      </c>
      <c r="H4315" s="51">
        <f t="shared" si="404"/>
        <v>29</v>
      </c>
      <c r="I4315" s="51" t="str">
        <f t="shared" si="405"/>
        <v>J</v>
      </c>
      <c r="J4315" s="51" t="str">
        <f t="shared" si="406"/>
        <v>DUCATI</v>
      </c>
      <c r="K4315" s="76" t="str">
        <f t="shared" si="407"/>
        <v>RDU29J6A</v>
      </c>
      <c r="L4315" s="281" t="e">
        <f>VLOOKUP(K4315,'Planilla de control'!#REF!,2,0)</f>
        <v>#REF!</v>
      </c>
      <c r="M4315" s="29" t="e">
        <f>IF(COUNTIF('Planilla de control'!#REF!,K4315)&gt;0,"SI","NO")</f>
        <v>#REF!</v>
      </c>
    </row>
    <row r="4316" spans="1:13" x14ac:dyDescent="0.3">
      <c r="A4316" s="3" t="s">
        <v>2370</v>
      </c>
      <c r="B4316" s="3" t="s">
        <v>6844</v>
      </c>
      <c r="C4316" s="3"/>
      <c r="D4316" s="3"/>
      <c r="E4316" s="3"/>
      <c r="F4316" s="51" t="str">
        <f t="shared" si="402"/>
        <v>29J6</v>
      </c>
      <c r="G4316" s="51">
        <f t="shared" si="403"/>
        <v>6</v>
      </c>
      <c r="H4316" s="51">
        <f t="shared" si="404"/>
        <v>29</v>
      </c>
      <c r="I4316" s="51" t="str">
        <f t="shared" si="405"/>
        <v>J</v>
      </c>
      <c r="J4316" s="51" t="str">
        <f t="shared" si="406"/>
        <v>DUCATI</v>
      </c>
      <c r="K4316" s="76" t="str">
        <f t="shared" si="407"/>
        <v>RDU29J6B</v>
      </c>
      <c r="L4316" s="281" t="e">
        <f>VLOOKUP(K4316,'Planilla de control'!#REF!,2,0)</f>
        <v>#REF!</v>
      </c>
      <c r="M4316" s="29" t="e">
        <f>IF(COUNTIF('Planilla de control'!#REF!,K4316)&gt;0,"SI","NO")</f>
        <v>#REF!</v>
      </c>
    </row>
    <row r="4317" spans="1:13" x14ac:dyDescent="0.3">
      <c r="A4317" s="3" t="s">
        <v>2370</v>
      </c>
      <c r="B4317" s="3" t="s">
        <v>6845</v>
      </c>
      <c r="C4317" s="3"/>
      <c r="D4317" s="3"/>
      <c r="E4317" s="3"/>
      <c r="F4317" s="51" t="str">
        <f t="shared" si="402"/>
        <v>29A6</v>
      </c>
      <c r="G4317" s="51">
        <f t="shared" si="403"/>
        <v>6</v>
      </c>
      <c r="H4317" s="51">
        <f t="shared" si="404"/>
        <v>29</v>
      </c>
      <c r="I4317" s="51" t="str">
        <f t="shared" si="405"/>
        <v>A</v>
      </c>
      <c r="J4317" s="51" t="str">
        <f t="shared" si="406"/>
        <v>DUCATI</v>
      </c>
      <c r="K4317" s="76" t="str">
        <f t="shared" si="407"/>
        <v>RDU29A6B</v>
      </c>
      <c r="L4317" s="281" t="e">
        <f>VLOOKUP(K4317,'Planilla de control'!#REF!,2,0)</f>
        <v>#REF!</v>
      </c>
      <c r="M4317" s="29" t="e">
        <f>IF(COUNTIF('Planilla de control'!#REF!,K4317)&gt;0,"SI","NO")</f>
        <v>#REF!</v>
      </c>
    </row>
    <row r="4318" spans="1:13" x14ac:dyDescent="0.3">
      <c r="A4318" s="3" t="s">
        <v>2370</v>
      </c>
      <c r="B4318" s="3" t="s">
        <v>6846</v>
      </c>
      <c r="C4318" s="3"/>
      <c r="D4318" s="3"/>
      <c r="E4318" s="3"/>
      <c r="F4318" s="51" t="str">
        <f t="shared" si="402"/>
        <v>29B6</v>
      </c>
      <c r="G4318" s="51">
        <f t="shared" si="403"/>
        <v>6</v>
      </c>
      <c r="H4318" s="51">
        <f t="shared" si="404"/>
        <v>29</v>
      </c>
      <c r="I4318" s="51" t="str">
        <f t="shared" si="405"/>
        <v>B</v>
      </c>
      <c r="J4318" s="51" t="str">
        <f t="shared" si="406"/>
        <v>DUCATI</v>
      </c>
      <c r="K4318" s="76" t="str">
        <f t="shared" si="407"/>
        <v>RDU29B6A</v>
      </c>
      <c r="L4318" s="281" t="e">
        <f>VLOOKUP(K4318,'Planilla de control'!#REF!,2,0)</f>
        <v>#REF!</v>
      </c>
      <c r="M4318" s="29" t="e">
        <f>IF(COUNTIF('Planilla de control'!#REF!,K4318)&gt;0,"SI","NO")</f>
        <v>#REF!</v>
      </c>
    </row>
    <row r="4319" spans="1:13" x14ac:dyDescent="0.3">
      <c r="A4319" s="3" t="s">
        <v>2370</v>
      </c>
      <c r="B4319" s="3" t="s">
        <v>6847</v>
      </c>
      <c r="C4319" s="3"/>
      <c r="D4319" s="3"/>
      <c r="E4319" s="3"/>
      <c r="F4319" s="51" t="str">
        <f t="shared" si="402"/>
        <v>29C6</v>
      </c>
      <c r="G4319" s="51">
        <f t="shared" si="403"/>
        <v>6</v>
      </c>
      <c r="H4319" s="51">
        <f t="shared" si="404"/>
        <v>29</v>
      </c>
      <c r="I4319" s="51" t="str">
        <f t="shared" si="405"/>
        <v>C</v>
      </c>
      <c r="J4319" s="51" t="str">
        <f t="shared" si="406"/>
        <v>DUCATI</v>
      </c>
      <c r="K4319" s="76" t="str">
        <f t="shared" si="407"/>
        <v>RDU29C6B</v>
      </c>
      <c r="L4319" s="281" t="e">
        <f>VLOOKUP(K4319,'Planilla de control'!#REF!,2,0)</f>
        <v>#REF!</v>
      </c>
      <c r="M4319" s="29" t="e">
        <f>IF(COUNTIF('Planilla de control'!#REF!,K4319)&gt;0,"SI","NO")</f>
        <v>#REF!</v>
      </c>
    </row>
    <row r="4320" spans="1:13" x14ac:dyDescent="0.3">
      <c r="A4320" s="3" t="s">
        <v>2370</v>
      </c>
      <c r="B4320" s="3" t="s">
        <v>6848</v>
      </c>
      <c r="C4320" s="3"/>
      <c r="D4320" s="3"/>
      <c r="E4320" s="3"/>
      <c r="F4320" s="51" t="str">
        <f t="shared" si="402"/>
        <v>29H6</v>
      </c>
      <c r="G4320" s="51">
        <f t="shared" si="403"/>
        <v>6</v>
      </c>
      <c r="H4320" s="51">
        <f t="shared" si="404"/>
        <v>29</v>
      </c>
      <c r="I4320" s="51" t="str">
        <f t="shared" si="405"/>
        <v>H</v>
      </c>
      <c r="J4320" s="51" t="str">
        <f t="shared" si="406"/>
        <v>DUCATI</v>
      </c>
      <c r="K4320" s="76" t="str">
        <f t="shared" si="407"/>
        <v>RDU29H6A</v>
      </c>
      <c r="L4320" s="281" t="e">
        <f>VLOOKUP(K4320,'Planilla de control'!#REF!,2,0)</f>
        <v>#REF!</v>
      </c>
      <c r="M4320" s="29" t="e">
        <f>IF(COUNTIF('Planilla de control'!#REF!,K4320)&gt;0,"SI","NO")</f>
        <v>#REF!</v>
      </c>
    </row>
    <row r="4321" spans="1:13" x14ac:dyDescent="0.3">
      <c r="A4321" s="3" t="s">
        <v>2370</v>
      </c>
      <c r="B4321" s="3" t="s">
        <v>6849</v>
      </c>
      <c r="C4321" s="3"/>
      <c r="D4321" s="3"/>
      <c r="E4321" s="3"/>
      <c r="F4321" s="51" t="str">
        <f t="shared" si="402"/>
        <v>29B6</v>
      </c>
      <c r="G4321" s="51">
        <f t="shared" si="403"/>
        <v>6</v>
      </c>
      <c r="H4321" s="51">
        <f t="shared" si="404"/>
        <v>29</v>
      </c>
      <c r="I4321" s="51" t="str">
        <f t="shared" si="405"/>
        <v>B</v>
      </c>
      <c r="J4321" s="51" t="str">
        <f t="shared" si="406"/>
        <v>DUCATI</v>
      </c>
      <c r="K4321" s="76" t="str">
        <f t="shared" si="407"/>
        <v>RDU29B6B</v>
      </c>
      <c r="L4321" s="281" t="e">
        <f>VLOOKUP(K4321,'Planilla de control'!#REF!,2,0)</f>
        <v>#REF!</v>
      </c>
      <c r="M4321" s="29" t="e">
        <f>IF(COUNTIF('Planilla de control'!#REF!,K4321)&gt;0,"SI","NO")</f>
        <v>#REF!</v>
      </c>
    </row>
    <row r="4322" spans="1:13" x14ac:dyDescent="0.3">
      <c r="A4322" s="3" t="s">
        <v>2370</v>
      </c>
      <c r="B4322" s="3" t="s">
        <v>6850</v>
      </c>
      <c r="C4322" s="3"/>
      <c r="D4322" s="3"/>
      <c r="E4322" s="3"/>
      <c r="F4322" s="51" t="str">
        <f t="shared" si="402"/>
        <v>29D6</v>
      </c>
      <c r="G4322" s="51">
        <f t="shared" si="403"/>
        <v>6</v>
      </c>
      <c r="H4322" s="51">
        <f t="shared" si="404"/>
        <v>29</v>
      </c>
      <c r="I4322" s="51" t="str">
        <f t="shared" si="405"/>
        <v>D</v>
      </c>
      <c r="J4322" s="51" t="str">
        <f t="shared" si="406"/>
        <v>DUCATI</v>
      </c>
      <c r="K4322" s="76" t="str">
        <f t="shared" si="407"/>
        <v>RDU29D6A</v>
      </c>
      <c r="L4322" s="281" t="e">
        <f>VLOOKUP(K4322,'Planilla de control'!#REF!,2,0)</f>
        <v>#REF!</v>
      </c>
      <c r="M4322" s="29" t="e">
        <f>IF(COUNTIF('Planilla de control'!#REF!,K4322)&gt;0,"SI","NO")</f>
        <v>#REF!</v>
      </c>
    </row>
    <row r="4323" spans="1:13" x14ac:dyDescent="0.3">
      <c r="A4323" s="3" t="s">
        <v>2370</v>
      </c>
      <c r="B4323" s="3" t="s">
        <v>6851</v>
      </c>
      <c r="C4323" s="3"/>
      <c r="D4323" s="3"/>
      <c r="E4323" s="3"/>
      <c r="F4323" s="51" t="str">
        <f t="shared" si="402"/>
        <v>29D6</v>
      </c>
      <c r="G4323" s="51">
        <f t="shared" si="403"/>
        <v>6</v>
      </c>
      <c r="H4323" s="51">
        <f t="shared" si="404"/>
        <v>29</v>
      </c>
      <c r="I4323" s="51" t="str">
        <f t="shared" si="405"/>
        <v>D</v>
      </c>
      <c r="J4323" s="51" t="str">
        <f t="shared" si="406"/>
        <v>DUCATI</v>
      </c>
      <c r="K4323" s="76" t="str">
        <f t="shared" si="407"/>
        <v>RDU29D6B</v>
      </c>
      <c r="L4323" s="281" t="e">
        <f>VLOOKUP(K4323,'Planilla de control'!#REF!,2,0)</f>
        <v>#REF!</v>
      </c>
      <c r="M4323" s="29" t="e">
        <f>IF(COUNTIF('Planilla de control'!#REF!,K4323)&gt;0,"SI","NO")</f>
        <v>#REF!</v>
      </c>
    </row>
    <row r="4324" spans="1:13" x14ac:dyDescent="0.3">
      <c r="A4324" s="3" t="s">
        <v>2370</v>
      </c>
      <c r="B4324" s="3" t="s">
        <v>6852</v>
      </c>
      <c r="C4324" s="3"/>
      <c r="D4324" s="3"/>
      <c r="E4324" s="3"/>
      <c r="F4324" s="51" t="str">
        <f t="shared" si="402"/>
        <v>29E6</v>
      </c>
      <c r="G4324" s="51">
        <f t="shared" si="403"/>
        <v>6</v>
      </c>
      <c r="H4324" s="51">
        <f t="shared" si="404"/>
        <v>29</v>
      </c>
      <c r="I4324" s="51" t="str">
        <f t="shared" si="405"/>
        <v>E</v>
      </c>
      <c r="J4324" s="51" t="str">
        <f t="shared" si="406"/>
        <v>DUCATI</v>
      </c>
      <c r="K4324" s="76" t="str">
        <f t="shared" si="407"/>
        <v>RDU29E6B</v>
      </c>
      <c r="L4324" s="281" t="e">
        <f>VLOOKUP(K4324,'Planilla de control'!#REF!,2,0)</f>
        <v>#REF!</v>
      </c>
      <c r="M4324" s="29" t="e">
        <f>IF(COUNTIF('Planilla de control'!#REF!,K4324)&gt;0,"SI","NO")</f>
        <v>#REF!</v>
      </c>
    </row>
    <row r="4325" spans="1:13" x14ac:dyDescent="0.3">
      <c r="A4325" s="3" t="s">
        <v>2370</v>
      </c>
      <c r="B4325" s="3" t="s">
        <v>6853</v>
      </c>
      <c r="C4325" s="3"/>
      <c r="D4325" s="3"/>
      <c r="E4325" s="3"/>
      <c r="F4325" s="51" t="str">
        <f t="shared" si="402"/>
        <v>29F6</v>
      </c>
      <c r="G4325" s="51">
        <f t="shared" si="403"/>
        <v>6</v>
      </c>
      <c r="H4325" s="51">
        <f t="shared" si="404"/>
        <v>29</v>
      </c>
      <c r="I4325" s="51" t="str">
        <f t="shared" si="405"/>
        <v>F</v>
      </c>
      <c r="J4325" s="51" t="str">
        <f t="shared" si="406"/>
        <v>DUCATI</v>
      </c>
      <c r="K4325" s="76" t="str">
        <f t="shared" si="407"/>
        <v>RDU29F6B</v>
      </c>
      <c r="L4325" s="281" t="e">
        <f>VLOOKUP(K4325,'Planilla de control'!#REF!,2,0)</f>
        <v>#REF!</v>
      </c>
      <c r="M4325" s="29" t="e">
        <f>IF(COUNTIF('Planilla de control'!#REF!,K4325)&gt;0,"SI","NO")</f>
        <v>#REF!</v>
      </c>
    </row>
    <row r="4326" spans="1:13" x14ac:dyDescent="0.3">
      <c r="A4326" s="3" t="s">
        <v>2370</v>
      </c>
      <c r="B4326" s="3" t="s">
        <v>6854</v>
      </c>
      <c r="C4326" s="3"/>
      <c r="D4326" s="3"/>
      <c r="E4326" s="3"/>
      <c r="F4326" s="51" t="str">
        <f t="shared" si="402"/>
        <v>29G6</v>
      </c>
      <c r="G4326" s="51">
        <f t="shared" si="403"/>
        <v>6</v>
      </c>
      <c r="H4326" s="51">
        <f t="shared" si="404"/>
        <v>29</v>
      </c>
      <c r="I4326" s="51" t="str">
        <f t="shared" si="405"/>
        <v>G</v>
      </c>
      <c r="J4326" s="51" t="str">
        <f t="shared" si="406"/>
        <v>DUCATI</v>
      </c>
      <c r="K4326" s="76" t="str">
        <f t="shared" si="407"/>
        <v>RDU29G6A</v>
      </c>
      <c r="L4326" s="281" t="e">
        <f>VLOOKUP(K4326,'Planilla de control'!#REF!,2,0)</f>
        <v>#REF!</v>
      </c>
      <c r="M4326" s="29" t="e">
        <f>IF(COUNTIF('Planilla de control'!#REF!,K4326)&gt;0,"SI","NO")</f>
        <v>#REF!</v>
      </c>
    </row>
    <row r="4327" spans="1:13" x14ac:dyDescent="0.3">
      <c r="A4327" s="3" t="s">
        <v>2370</v>
      </c>
      <c r="B4327" s="3" t="s">
        <v>6855</v>
      </c>
      <c r="C4327" s="3"/>
      <c r="D4327" s="3"/>
      <c r="E4327" s="3"/>
      <c r="F4327" s="51" t="str">
        <f t="shared" si="402"/>
        <v>29G6</v>
      </c>
      <c r="G4327" s="51">
        <f t="shared" si="403"/>
        <v>6</v>
      </c>
      <c r="H4327" s="51">
        <f t="shared" si="404"/>
        <v>29</v>
      </c>
      <c r="I4327" s="51" t="str">
        <f t="shared" si="405"/>
        <v>G</v>
      </c>
      <c r="J4327" s="51" t="str">
        <f t="shared" si="406"/>
        <v>DUCATI</v>
      </c>
      <c r="K4327" s="76" t="str">
        <f t="shared" si="407"/>
        <v>RDU29G6B</v>
      </c>
      <c r="L4327" s="281" t="e">
        <f>VLOOKUP(K4327,'Planilla de control'!#REF!,2,0)</f>
        <v>#REF!</v>
      </c>
      <c r="M4327" s="29" t="e">
        <f>IF(COUNTIF('Planilla de control'!#REF!,K4327)&gt;0,"SI","NO")</f>
        <v>#REF!</v>
      </c>
    </row>
    <row r="4328" spans="1:13" x14ac:dyDescent="0.3">
      <c r="A4328" s="3" t="s">
        <v>2369</v>
      </c>
      <c r="B4328" s="3" t="s">
        <v>6856</v>
      </c>
      <c r="C4328" s="3"/>
      <c r="D4328" s="3"/>
      <c r="E4328" s="3"/>
      <c r="F4328" s="51" t="str">
        <f t="shared" si="402"/>
        <v>30A8</v>
      </c>
      <c r="G4328" s="51">
        <f t="shared" si="403"/>
        <v>8</v>
      </c>
      <c r="H4328" s="51">
        <f t="shared" si="404"/>
        <v>30</v>
      </c>
      <c r="I4328" s="51" t="str">
        <f t="shared" si="405"/>
        <v>A</v>
      </c>
      <c r="J4328" s="51" t="str">
        <f t="shared" si="406"/>
        <v>DUCATI</v>
      </c>
      <c r="K4328" s="76" t="str">
        <f t="shared" si="407"/>
        <v>PCD30A8C</v>
      </c>
      <c r="L4328" s="281" t="e">
        <f>VLOOKUP(K4328,'Planilla de control'!#REF!,2,0)</f>
        <v>#REF!</v>
      </c>
      <c r="M4328" s="29" t="e">
        <f>IF(COUNTIF('Planilla de control'!#REF!,K4328)&gt;0,"SI","NO")</f>
        <v>#REF!</v>
      </c>
    </row>
    <row r="4329" spans="1:13" x14ac:dyDescent="0.3">
      <c r="A4329" s="3" t="s">
        <v>2369</v>
      </c>
      <c r="B4329" s="3" t="s">
        <v>6857</v>
      </c>
      <c r="C4329" s="3"/>
      <c r="D4329" s="3"/>
      <c r="E4329" s="3"/>
      <c r="F4329" s="51" t="str">
        <f t="shared" si="402"/>
        <v>30B1</v>
      </c>
      <c r="G4329" s="51">
        <f t="shared" si="403"/>
        <v>1</v>
      </c>
      <c r="H4329" s="51">
        <f t="shared" si="404"/>
        <v>30</v>
      </c>
      <c r="I4329" s="51" t="str">
        <f t="shared" si="405"/>
        <v>B</v>
      </c>
      <c r="J4329" s="51" t="str">
        <f t="shared" si="406"/>
        <v>DUCATI</v>
      </c>
      <c r="K4329" s="76" t="str">
        <f t="shared" si="407"/>
        <v>PCD30B1A</v>
      </c>
      <c r="L4329" s="281" t="e">
        <f>VLOOKUP(K4329,'Planilla de control'!#REF!,2,0)</f>
        <v>#REF!</v>
      </c>
      <c r="M4329" s="29" t="e">
        <f>IF(COUNTIF('Planilla de control'!#REF!,K4329)&gt;0,"SI","NO")</f>
        <v>#REF!</v>
      </c>
    </row>
    <row r="4330" spans="1:13" x14ac:dyDescent="0.3">
      <c r="A4330" s="3" t="s">
        <v>2369</v>
      </c>
      <c r="B4330" s="3" t="s">
        <v>6858</v>
      </c>
      <c r="C4330" s="3"/>
      <c r="D4330" s="3"/>
      <c r="E4330" s="3"/>
      <c r="F4330" s="51" t="str">
        <f t="shared" si="402"/>
        <v>30B1</v>
      </c>
      <c r="G4330" s="51">
        <f t="shared" si="403"/>
        <v>1</v>
      </c>
      <c r="H4330" s="51">
        <f t="shared" si="404"/>
        <v>30</v>
      </c>
      <c r="I4330" s="51" t="str">
        <f t="shared" si="405"/>
        <v>B</v>
      </c>
      <c r="J4330" s="51" t="str">
        <f t="shared" si="406"/>
        <v>DUCATI</v>
      </c>
      <c r="K4330" s="76" t="str">
        <f t="shared" si="407"/>
        <v>PCD30B1B</v>
      </c>
      <c r="L4330" s="281" t="e">
        <f>VLOOKUP(K4330,'Planilla de control'!#REF!,2,0)</f>
        <v>#REF!</v>
      </c>
      <c r="M4330" s="29" t="e">
        <f>IF(COUNTIF('Planilla de control'!#REF!,K4330)&gt;0,"SI","NO")</f>
        <v>#REF!</v>
      </c>
    </row>
    <row r="4331" spans="1:13" x14ac:dyDescent="0.3">
      <c r="A4331" s="3" t="s">
        <v>2369</v>
      </c>
      <c r="B4331" s="3" t="s">
        <v>6859</v>
      </c>
      <c r="C4331" s="3"/>
      <c r="D4331" s="3"/>
      <c r="E4331" s="3"/>
      <c r="F4331" s="51" t="str">
        <f t="shared" si="402"/>
        <v>30B1</v>
      </c>
      <c r="G4331" s="51">
        <f t="shared" si="403"/>
        <v>1</v>
      </c>
      <c r="H4331" s="51">
        <f t="shared" si="404"/>
        <v>30</v>
      </c>
      <c r="I4331" s="51" t="str">
        <f t="shared" si="405"/>
        <v>B</v>
      </c>
      <c r="J4331" s="51" t="str">
        <f t="shared" si="406"/>
        <v>DUCATI</v>
      </c>
      <c r="K4331" s="76" t="str">
        <f t="shared" si="407"/>
        <v>PCD30B1C</v>
      </c>
      <c r="L4331" s="281" t="e">
        <f>VLOOKUP(K4331,'Planilla de control'!#REF!,2,0)</f>
        <v>#REF!</v>
      </c>
      <c r="M4331" s="29" t="e">
        <f>IF(COUNTIF('Planilla de control'!#REF!,K4331)&gt;0,"SI","NO")</f>
        <v>#REF!</v>
      </c>
    </row>
    <row r="4332" spans="1:13" x14ac:dyDescent="0.3">
      <c r="A4332" s="3" t="s">
        <v>2369</v>
      </c>
      <c r="B4332" s="3" t="s">
        <v>6860</v>
      </c>
      <c r="C4332" s="3"/>
      <c r="D4332" s="3"/>
      <c r="E4332" s="3"/>
      <c r="F4332" s="51" t="str">
        <f t="shared" si="402"/>
        <v>30B2</v>
      </c>
      <c r="G4332" s="51">
        <f t="shared" si="403"/>
        <v>2</v>
      </c>
      <c r="H4332" s="51">
        <f t="shared" si="404"/>
        <v>30</v>
      </c>
      <c r="I4332" s="51" t="str">
        <f t="shared" si="405"/>
        <v>B</v>
      </c>
      <c r="J4332" s="51" t="str">
        <f t="shared" si="406"/>
        <v>DUCATI</v>
      </c>
      <c r="K4332" s="76" t="str">
        <f t="shared" si="407"/>
        <v>PCD30B2A</v>
      </c>
      <c r="L4332" s="281" t="e">
        <f>VLOOKUP(K4332,'Planilla de control'!#REF!,2,0)</f>
        <v>#REF!</v>
      </c>
      <c r="M4332" s="29" t="e">
        <f>IF(COUNTIF('Planilla de control'!#REF!,K4332)&gt;0,"SI","NO")</f>
        <v>#REF!</v>
      </c>
    </row>
    <row r="4333" spans="1:13" x14ac:dyDescent="0.3">
      <c r="A4333" s="3" t="s">
        <v>2369</v>
      </c>
      <c r="B4333" s="3" t="s">
        <v>6861</v>
      </c>
      <c r="C4333" s="3"/>
      <c r="D4333" s="3"/>
      <c r="E4333" s="3"/>
      <c r="F4333" s="51" t="str">
        <f t="shared" si="402"/>
        <v>30B2</v>
      </c>
      <c r="G4333" s="51">
        <f t="shared" si="403"/>
        <v>2</v>
      </c>
      <c r="H4333" s="51">
        <f t="shared" si="404"/>
        <v>30</v>
      </c>
      <c r="I4333" s="51" t="str">
        <f t="shared" si="405"/>
        <v>B</v>
      </c>
      <c r="J4333" s="51" t="str">
        <f t="shared" si="406"/>
        <v>DUCATI</v>
      </c>
      <c r="K4333" s="76" t="str">
        <f t="shared" si="407"/>
        <v>PCD30B2B</v>
      </c>
      <c r="L4333" s="281" t="e">
        <f>VLOOKUP(K4333,'Planilla de control'!#REF!,2,0)</f>
        <v>#REF!</v>
      </c>
      <c r="M4333" s="29" t="e">
        <f>IF(COUNTIF('Planilla de control'!#REF!,K4333)&gt;0,"SI","NO")</f>
        <v>#REF!</v>
      </c>
    </row>
    <row r="4334" spans="1:13" x14ac:dyDescent="0.3">
      <c r="A4334" s="3" t="s">
        <v>2369</v>
      </c>
      <c r="B4334" s="3" t="s">
        <v>6862</v>
      </c>
      <c r="C4334" s="3"/>
      <c r="D4334" s="3"/>
      <c r="E4334" s="3"/>
      <c r="F4334" s="51" t="str">
        <f t="shared" si="402"/>
        <v>30B2</v>
      </c>
      <c r="G4334" s="51">
        <f t="shared" si="403"/>
        <v>2</v>
      </c>
      <c r="H4334" s="51">
        <f t="shared" si="404"/>
        <v>30</v>
      </c>
      <c r="I4334" s="51" t="str">
        <f t="shared" si="405"/>
        <v>B</v>
      </c>
      <c r="J4334" s="51" t="str">
        <f t="shared" si="406"/>
        <v>DUCATI</v>
      </c>
      <c r="K4334" s="76" t="str">
        <f t="shared" si="407"/>
        <v>PCD30B2C</v>
      </c>
      <c r="L4334" s="281" t="e">
        <f>VLOOKUP(K4334,'Planilla de control'!#REF!,2,0)</f>
        <v>#REF!</v>
      </c>
      <c r="M4334" s="29" t="e">
        <f>IF(COUNTIF('Planilla de control'!#REF!,K4334)&gt;0,"SI","NO")</f>
        <v>#REF!</v>
      </c>
    </row>
    <row r="4335" spans="1:13" x14ac:dyDescent="0.3">
      <c r="A4335" s="3" t="s">
        <v>2369</v>
      </c>
      <c r="B4335" s="3" t="s">
        <v>6863</v>
      </c>
      <c r="C4335" s="3"/>
      <c r="D4335" s="3"/>
      <c r="E4335" s="3"/>
      <c r="F4335" s="51" t="str">
        <f t="shared" si="402"/>
        <v>30B3</v>
      </c>
      <c r="G4335" s="51">
        <f t="shared" si="403"/>
        <v>3</v>
      </c>
      <c r="H4335" s="51">
        <f t="shared" si="404"/>
        <v>30</v>
      </c>
      <c r="I4335" s="51" t="str">
        <f t="shared" si="405"/>
        <v>B</v>
      </c>
      <c r="J4335" s="51" t="str">
        <f t="shared" si="406"/>
        <v>DUCATI</v>
      </c>
      <c r="K4335" s="76" t="str">
        <f t="shared" si="407"/>
        <v>PCD30B3A</v>
      </c>
      <c r="L4335" s="281" t="e">
        <f>VLOOKUP(K4335,'Planilla de control'!#REF!,2,0)</f>
        <v>#REF!</v>
      </c>
      <c r="M4335" s="29" t="e">
        <f>IF(COUNTIF('Planilla de control'!#REF!,K4335)&gt;0,"SI","NO")</f>
        <v>#REF!</v>
      </c>
    </row>
    <row r="4336" spans="1:13" x14ac:dyDescent="0.3">
      <c r="A4336" s="3" t="s">
        <v>2369</v>
      </c>
      <c r="B4336" s="3" t="s">
        <v>6864</v>
      </c>
      <c r="C4336" s="3"/>
      <c r="D4336" s="3"/>
      <c r="E4336" s="3"/>
      <c r="F4336" s="51" t="str">
        <f t="shared" si="402"/>
        <v>30B3</v>
      </c>
      <c r="G4336" s="51">
        <f t="shared" si="403"/>
        <v>3</v>
      </c>
      <c r="H4336" s="51">
        <f t="shared" si="404"/>
        <v>30</v>
      </c>
      <c r="I4336" s="51" t="str">
        <f t="shared" si="405"/>
        <v>B</v>
      </c>
      <c r="J4336" s="51" t="str">
        <f t="shared" si="406"/>
        <v>DUCATI</v>
      </c>
      <c r="K4336" s="76" t="str">
        <f t="shared" si="407"/>
        <v>PCD30B3B</v>
      </c>
      <c r="L4336" s="281" t="e">
        <f>VLOOKUP(K4336,'Planilla de control'!#REF!,2,0)</f>
        <v>#REF!</v>
      </c>
      <c r="M4336" s="29" t="e">
        <f>IF(COUNTIF('Planilla de control'!#REF!,K4336)&gt;0,"SI","NO")</f>
        <v>#REF!</v>
      </c>
    </row>
    <row r="4337" spans="1:13" x14ac:dyDescent="0.3">
      <c r="A4337" s="3" t="s">
        <v>2369</v>
      </c>
      <c r="B4337" s="3" t="s">
        <v>6865</v>
      </c>
      <c r="C4337" s="3"/>
      <c r="D4337" s="3"/>
      <c r="E4337" s="3"/>
      <c r="F4337" s="51" t="str">
        <f t="shared" si="402"/>
        <v>30B3</v>
      </c>
      <c r="G4337" s="51">
        <f t="shared" si="403"/>
        <v>3</v>
      </c>
      <c r="H4337" s="51">
        <f t="shared" si="404"/>
        <v>30</v>
      </c>
      <c r="I4337" s="51" t="str">
        <f t="shared" si="405"/>
        <v>B</v>
      </c>
      <c r="J4337" s="51" t="str">
        <f t="shared" si="406"/>
        <v>DUCATI</v>
      </c>
      <c r="K4337" s="76" t="str">
        <f t="shared" si="407"/>
        <v>PCD30B3C</v>
      </c>
      <c r="L4337" s="281" t="e">
        <f>VLOOKUP(K4337,'Planilla de control'!#REF!,2,0)</f>
        <v>#REF!</v>
      </c>
      <c r="M4337" s="29" t="e">
        <f>IF(COUNTIF('Planilla de control'!#REF!,K4337)&gt;0,"SI","NO")</f>
        <v>#REF!</v>
      </c>
    </row>
    <row r="4338" spans="1:13" x14ac:dyDescent="0.3">
      <c r="A4338" s="3" t="s">
        <v>2369</v>
      </c>
      <c r="B4338" s="3" t="s">
        <v>6866</v>
      </c>
      <c r="C4338" s="3"/>
      <c r="D4338" s="3"/>
      <c r="E4338" s="3"/>
      <c r="F4338" s="51" t="str">
        <f t="shared" si="402"/>
        <v>30B4</v>
      </c>
      <c r="G4338" s="51">
        <f t="shared" si="403"/>
        <v>4</v>
      </c>
      <c r="H4338" s="51">
        <f t="shared" si="404"/>
        <v>30</v>
      </c>
      <c r="I4338" s="51" t="str">
        <f t="shared" si="405"/>
        <v>B</v>
      </c>
      <c r="J4338" s="51" t="str">
        <f t="shared" si="406"/>
        <v>DUCATI</v>
      </c>
      <c r="K4338" s="76" t="str">
        <f t="shared" si="407"/>
        <v>PCD30B4A</v>
      </c>
      <c r="L4338" s="281" t="e">
        <f>VLOOKUP(K4338,'Planilla de control'!#REF!,2,0)</f>
        <v>#REF!</v>
      </c>
      <c r="M4338" s="29" t="e">
        <f>IF(COUNTIF('Planilla de control'!#REF!,K4338)&gt;0,"SI","NO")</f>
        <v>#REF!</v>
      </c>
    </row>
    <row r="4339" spans="1:13" x14ac:dyDescent="0.3">
      <c r="A4339" s="3" t="s">
        <v>2369</v>
      </c>
      <c r="B4339" s="3" t="s">
        <v>6867</v>
      </c>
      <c r="C4339" s="3"/>
      <c r="D4339" s="3"/>
      <c r="E4339" s="3"/>
      <c r="F4339" s="51" t="str">
        <f t="shared" si="402"/>
        <v>30B4</v>
      </c>
      <c r="G4339" s="51">
        <f t="shared" si="403"/>
        <v>4</v>
      </c>
      <c r="H4339" s="51">
        <f t="shared" si="404"/>
        <v>30</v>
      </c>
      <c r="I4339" s="51" t="str">
        <f t="shared" si="405"/>
        <v>B</v>
      </c>
      <c r="J4339" s="51" t="str">
        <f t="shared" si="406"/>
        <v>DUCATI</v>
      </c>
      <c r="K4339" s="76" t="str">
        <f t="shared" si="407"/>
        <v>PCD30B4B</v>
      </c>
      <c r="L4339" s="281" t="e">
        <f>VLOOKUP(K4339,'Planilla de control'!#REF!,2,0)</f>
        <v>#REF!</v>
      </c>
      <c r="M4339" s="29" t="e">
        <f>IF(COUNTIF('Planilla de control'!#REF!,K4339)&gt;0,"SI","NO")</f>
        <v>#REF!</v>
      </c>
    </row>
    <row r="4340" spans="1:13" x14ac:dyDescent="0.3">
      <c r="A4340" s="3" t="s">
        <v>2369</v>
      </c>
      <c r="B4340" s="3" t="s">
        <v>6868</v>
      </c>
      <c r="C4340" s="3"/>
      <c r="D4340" s="3"/>
      <c r="E4340" s="3"/>
      <c r="F4340" s="51" t="str">
        <f t="shared" si="402"/>
        <v>30B4</v>
      </c>
      <c r="G4340" s="51">
        <f t="shared" si="403"/>
        <v>4</v>
      </c>
      <c r="H4340" s="51">
        <f t="shared" si="404"/>
        <v>30</v>
      </c>
      <c r="I4340" s="51" t="str">
        <f t="shared" si="405"/>
        <v>B</v>
      </c>
      <c r="J4340" s="51" t="str">
        <f t="shared" si="406"/>
        <v>DUCATI</v>
      </c>
      <c r="K4340" s="76" t="str">
        <f t="shared" si="407"/>
        <v>PCD30B4C</v>
      </c>
      <c r="L4340" s="281" t="e">
        <f>VLOOKUP(K4340,'Planilla de control'!#REF!,2,0)</f>
        <v>#REF!</v>
      </c>
      <c r="M4340" s="29" t="e">
        <f>IF(COUNTIF('Planilla de control'!#REF!,K4340)&gt;0,"SI","NO")</f>
        <v>#REF!</v>
      </c>
    </row>
    <row r="4341" spans="1:13" x14ac:dyDescent="0.3">
      <c r="A4341" s="3" t="s">
        <v>2369</v>
      </c>
      <c r="B4341" s="3" t="s">
        <v>6869</v>
      </c>
      <c r="C4341" s="3"/>
      <c r="D4341" s="3"/>
      <c r="E4341" s="3"/>
      <c r="F4341" s="51" t="str">
        <f t="shared" si="402"/>
        <v>30B5</v>
      </c>
      <c r="G4341" s="51">
        <f t="shared" si="403"/>
        <v>5</v>
      </c>
      <c r="H4341" s="51">
        <f t="shared" si="404"/>
        <v>30</v>
      </c>
      <c r="I4341" s="51" t="str">
        <f t="shared" si="405"/>
        <v>B</v>
      </c>
      <c r="J4341" s="51" t="str">
        <f t="shared" si="406"/>
        <v>DUCATI</v>
      </c>
      <c r="K4341" s="76" t="str">
        <f t="shared" si="407"/>
        <v>PCD30B5A</v>
      </c>
      <c r="L4341" s="281" t="e">
        <f>VLOOKUP(K4341,'Planilla de control'!#REF!,2,0)</f>
        <v>#REF!</v>
      </c>
      <c r="M4341" s="29" t="e">
        <f>IF(COUNTIF('Planilla de control'!#REF!,K4341)&gt;0,"SI","NO")</f>
        <v>#REF!</v>
      </c>
    </row>
    <row r="4342" spans="1:13" x14ac:dyDescent="0.3">
      <c r="A4342" s="3" t="s">
        <v>2369</v>
      </c>
      <c r="B4342" s="3" t="s">
        <v>6870</v>
      </c>
      <c r="C4342" s="3"/>
      <c r="D4342" s="3"/>
      <c r="E4342" s="3"/>
      <c r="F4342" s="51" t="str">
        <f t="shared" si="402"/>
        <v>30B5</v>
      </c>
      <c r="G4342" s="51">
        <f t="shared" si="403"/>
        <v>5</v>
      </c>
      <c r="H4342" s="51">
        <f t="shared" si="404"/>
        <v>30</v>
      </c>
      <c r="I4342" s="51" t="str">
        <f t="shared" si="405"/>
        <v>B</v>
      </c>
      <c r="J4342" s="51" t="str">
        <f t="shared" si="406"/>
        <v>DUCATI</v>
      </c>
      <c r="K4342" s="76" t="str">
        <f t="shared" si="407"/>
        <v>PCD30B5B</v>
      </c>
      <c r="L4342" s="281" t="e">
        <f>VLOOKUP(K4342,'Planilla de control'!#REF!,2,0)</f>
        <v>#REF!</v>
      </c>
      <c r="M4342" s="29" t="e">
        <f>IF(COUNTIF('Planilla de control'!#REF!,K4342)&gt;0,"SI","NO")</f>
        <v>#REF!</v>
      </c>
    </row>
    <row r="4343" spans="1:13" x14ac:dyDescent="0.3">
      <c r="A4343" s="3" t="s">
        <v>2369</v>
      </c>
      <c r="B4343" s="3" t="s">
        <v>6871</v>
      </c>
      <c r="C4343" s="3"/>
      <c r="D4343" s="3"/>
      <c r="E4343" s="3"/>
      <c r="F4343" s="51" t="str">
        <f t="shared" si="402"/>
        <v>30B5</v>
      </c>
      <c r="G4343" s="51">
        <f t="shared" si="403"/>
        <v>5</v>
      </c>
      <c r="H4343" s="51">
        <f t="shared" si="404"/>
        <v>30</v>
      </c>
      <c r="I4343" s="51" t="str">
        <f t="shared" si="405"/>
        <v>B</v>
      </c>
      <c r="J4343" s="51" t="str">
        <f t="shared" si="406"/>
        <v>DUCATI</v>
      </c>
      <c r="K4343" s="76" t="str">
        <f t="shared" si="407"/>
        <v>PCD30B5C</v>
      </c>
      <c r="L4343" s="281" t="e">
        <f>VLOOKUP(K4343,'Planilla de control'!#REF!,2,0)</f>
        <v>#REF!</v>
      </c>
      <c r="M4343" s="29" t="e">
        <f>IF(COUNTIF('Planilla de control'!#REF!,K4343)&gt;0,"SI","NO")</f>
        <v>#REF!</v>
      </c>
    </row>
    <row r="4344" spans="1:13" x14ac:dyDescent="0.3">
      <c r="A4344" s="3" t="s">
        <v>2369</v>
      </c>
      <c r="B4344" s="3" t="s">
        <v>6872</v>
      </c>
      <c r="C4344" s="3"/>
      <c r="D4344" s="3"/>
      <c r="E4344" s="3"/>
      <c r="F4344" s="51" t="str">
        <f t="shared" si="402"/>
        <v>30B6</v>
      </c>
      <c r="G4344" s="51">
        <f t="shared" si="403"/>
        <v>6</v>
      </c>
      <c r="H4344" s="51">
        <f t="shared" si="404"/>
        <v>30</v>
      </c>
      <c r="I4344" s="51" t="str">
        <f t="shared" si="405"/>
        <v>B</v>
      </c>
      <c r="J4344" s="51" t="str">
        <f t="shared" si="406"/>
        <v>DUCATI</v>
      </c>
      <c r="K4344" s="76" t="str">
        <f t="shared" si="407"/>
        <v>PCD30B6A</v>
      </c>
      <c r="L4344" s="281" t="e">
        <f>VLOOKUP(K4344,'Planilla de control'!#REF!,2,0)</f>
        <v>#REF!</v>
      </c>
      <c r="M4344" s="29" t="e">
        <f>IF(COUNTIF('Planilla de control'!#REF!,K4344)&gt;0,"SI","NO")</f>
        <v>#REF!</v>
      </c>
    </row>
    <row r="4345" spans="1:13" x14ac:dyDescent="0.3">
      <c r="A4345" s="3" t="s">
        <v>2369</v>
      </c>
      <c r="B4345" s="3" t="s">
        <v>6873</v>
      </c>
      <c r="C4345" s="3"/>
      <c r="D4345" s="3"/>
      <c r="E4345" s="3"/>
      <c r="F4345" s="51" t="str">
        <f t="shared" si="402"/>
        <v>30B6</v>
      </c>
      <c r="G4345" s="51">
        <f t="shared" si="403"/>
        <v>6</v>
      </c>
      <c r="H4345" s="51">
        <f t="shared" si="404"/>
        <v>30</v>
      </c>
      <c r="I4345" s="51" t="str">
        <f t="shared" si="405"/>
        <v>B</v>
      </c>
      <c r="J4345" s="51" t="str">
        <f t="shared" si="406"/>
        <v>DUCATI</v>
      </c>
      <c r="K4345" s="76" t="str">
        <f t="shared" si="407"/>
        <v>PCD30B6B</v>
      </c>
      <c r="L4345" s="281" t="e">
        <f>VLOOKUP(K4345,'Planilla de control'!#REF!,2,0)</f>
        <v>#REF!</v>
      </c>
      <c r="M4345" s="29" t="e">
        <f>IF(COUNTIF('Planilla de control'!#REF!,K4345)&gt;0,"SI","NO")</f>
        <v>#REF!</v>
      </c>
    </row>
    <row r="4346" spans="1:13" x14ac:dyDescent="0.3">
      <c r="A4346" s="3" t="s">
        <v>2369</v>
      </c>
      <c r="B4346" s="3" t="s">
        <v>6874</v>
      </c>
      <c r="C4346" s="3"/>
      <c r="D4346" s="3"/>
      <c r="E4346" s="3"/>
      <c r="F4346" s="51" t="str">
        <f t="shared" si="402"/>
        <v>30B6</v>
      </c>
      <c r="G4346" s="51">
        <f t="shared" si="403"/>
        <v>6</v>
      </c>
      <c r="H4346" s="51">
        <f t="shared" si="404"/>
        <v>30</v>
      </c>
      <c r="I4346" s="51" t="str">
        <f t="shared" si="405"/>
        <v>B</v>
      </c>
      <c r="J4346" s="51" t="str">
        <f t="shared" si="406"/>
        <v>DUCATI</v>
      </c>
      <c r="K4346" s="76" t="str">
        <f t="shared" si="407"/>
        <v>PCD30B6C</v>
      </c>
      <c r="L4346" s="281" t="e">
        <f>VLOOKUP(K4346,'Planilla de control'!#REF!,2,0)</f>
        <v>#REF!</v>
      </c>
      <c r="M4346" s="29" t="e">
        <f>IF(COUNTIF('Planilla de control'!#REF!,K4346)&gt;0,"SI","NO")</f>
        <v>#REF!</v>
      </c>
    </row>
    <row r="4347" spans="1:13" x14ac:dyDescent="0.3">
      <c r="A4347" s="3" t="s">
        <v>2369</v>
      </c>
      <c r="B4347" s="3" t="s">
        <v>6875</v>
      </c>
      <c r="C4347" s="3"/>
      <c r="D4347" s="3"/>
      <c r="E4347" s="3"/>
      <c r="F4347" s="51" t="str">
        <f t="shared" si="402"/>
        <v>30B7</v>
      </c>
      <c r="G4347" s="51">
        <f t="shared" si="403"/>
        <v>7</v>
      </c>
      <c r="H4347" s="51">
        <f t="shared" si="404"/>
        <v>30</v>
      </c>
      <c r="I4347" s="51" t="str">
        <f t="shared" si="405"/>
        <v>B</v>
      </c>
      <c r="J4347" s="51" t="str">
        <f t="shared" si="406"/>
        <v>DUCATI</v>
      </c>
      <c r="K4347" s="76" t="str">
        <f t="shared" si="407"/>
        <v>PCD30B7A</v>
      </c>
      <c r="L4347" s="281" t="e">
        <f>VLOOKUP(K4347,'Planilla de control'!#REF!,2,0)</f>
        <v>#REF!</v>
      </c>
      <c r="M4347" s="29" t="e">
        <f>IF(COUNTIF('Planilla de control'!#REF!,K4347)&gt;0,"SI","NO")</f>
        <v>#REF!</v>
      </c>
    </row>
    <row r="4348" spans="1:13" x14ac:dyDescent="0.3">
      <c r="A4348" s="3" t="s">
        <v>2369</v>
      </c>
      <c r="B4348" s="3" t="s">
        <v>6876</v>
      </c>
      <c r="C4348" s="3"/>
      <c r="D4348" s="3"/>
      <c r="E4348" s="3"/>
      <c r="F4348" s="51" t="str">
        <f t="shared" si="402"/>
        <v>30B7</v>
      </c>
      <c r="G4348" s="51">
        <f t="shared" si="403"/>
        <v>7</v>
      </c>
      <c r="H4348" s="51">
        <f t="shared" si="404"/>
        <v>30</v>
      </c>
      <c r="I4348" s="51" t="str">
        <f t="shared" si="405"/>
        <v>B</v>
      </c>
      <c r="J4348" s="51" t="str">
        <f t="shared" si="406"/>
        <v>DUCATI</v>
      </c>
      <c r="K4348" s="76" t="str">
        <f t="shared" si="407"/>
        <v>PCD30B7B</v>
      </c>
      <c r="L4348" s="281" t="e">
        <f>VLOOKUP(K4348,'Planilla de control'!#REF!,2,0)</f>
        <v>#REF!</v>
      </c>
      <c r="M4348" s="29" t="e">
        <f>IF(COUNTIF('Planilla de control'!#REF!,K4348)&gt;0,"SI","NO")</f>
        <v>#REF!</v>
      </c>
    </row>
    <row r="4349" spans="1:13" x14ac:dyDescent="0.3">
      <c r="A4349" s="3" t="s">
        <v>2369</v>
      </c>
      <c r="B4349" s="3" t="s">
        <v>6877</v>
      </c>
      <c r="C4349" s="3"/>
      <c r="D4349" s="3"/>
      <c r="E4349" s="3"/>
      <c r="F4349" s="51" t="str">
        <f t="shared" si="402"/>
        <v>30B7</v>
      </c>
      <c r="G4349" s="51">
        <f t="shared" si="403"/>
        <v>7</v>
      </c>
      <c r="H4349" s="51">
        <f t="shared" si="404"/>
        <v>30</v>
      </c>
      <c r="I4349" s="51" t="str">
        <f t="shared" si="405"/>
        <v>B</v>
      </c>
      <c r="J4349" s="51" t="str">
        <f t="shared" si="406"/>
        <v>DUCATI</v>
      </c>
      <c r="K4349" s="76" t="str">
        <f t="shared" si="407"/>
        <v>PCD30B7C</v>
      </c>
      <c r="L4349" s="281" t="e">
        <f>VLOOKUP(K4349,'Planilla de control'!#REF!,2,0)</f>
        <v>#REF!</v>
      </c>
      <c r="M4349" s="29" t="e">
        <f>IF(COUNTIF('Planilla de control'!#REF!,K4349)&gt;0,"SI","NO")</f>
        <v>#REF!</v>
      </c>
    </row>
    <row r="4350" spans="1:13" x14ac:dyDescent="0.3">
      <c r="A4350" s="3" t="s">
        <v>2369</v>
      </c>
      <c r="B4350" s="3" t="s">
        <v>6878</v>
      </c>
      <c r="C4350" s="3"/>
      <c r="D4350" s="3"/>
      <c r="E4350" s="3"/>
      <c r="F4350" s="51" t="str">
        <f t="shared" si="402"/>
        <v>30B8</v>
      </c>
      <c r="G4350" s="51">
        <f t="shared" si="403"/>
        <v>8</v>
      </c>
      <c r="H4350" s="51">
        <f t="shared" si="404"/>
        <v>30</v>
      </c>
      <c r="I4350" s="51" t="str">
        <f t="shared" si="405"/>
        <v>B</v>
      </c>
      <c r="J4350" s="51" t="str">
        <f t="shared" si="406"/>
        <v>DUCATI</v>
      </c>
      <c r="K4350" s="76" t="str">
        <f t="shared" si="407"/>
        <v>PCD30B8A</v>
      </c>
      <c r="L4350" s="281" t="e">
        <f>VLOOKUP(K4350,'Planilla de control'!#REF!,2,0)</f>
        <v>#REF!</v>
      </c>
      <c r="M4350" s="29" t="e">
        <f>IF(COUNTIF('Planilla de control'!#REF!,K4350)&gt;0,"SI","NO")</f>
        <v>#REF!</v>
      </c>
    </row>
    <row r="4351" spans="1:13" x14ac:dyDescent="0.3">
      <c r="A4351" s="3" t="s">
        <v>2369</v>
      </c>
      <c r="B4351" s="3" t="s">
        <v>6879</v>
      </c>
      <c r="C4351" s="3"/>
      <c r="D4351" s="3"/>
      <c r="E4351" s="3"/>
      <c r="F4351" s="51" t="str">
        <f t="shared" si="402"/>
        <v>30C4</v>
      </c>
      <c r="G4351" s="51">
        <f t="shared" si="403"/>
        <v>4</v>
      </c>
      <c r="H4351" s="51">
        <f t="shared" si="404"/>
        <v>30</v>
      </c>
      <c r="I4351" s="51" t="str">
        <f t="shared" si="405"/>
        <v>C</v>
      </c>
      <c r="J4351" s="51" t="str">
        <f t="shared" si="406"/>
        <v>DUCATI</v>
      </c>
      <c r="K4351" s="76" t="str">
        <f t="shared" si="407"/>
        <v>PCD30C4A</v>
      </c>
      <c r="L4351" s="281" t="e">
        <f>VLOOKUP(K4351,'Planilla de control'!#REF!,2,0)</f>
        <v>#REF!</v>
      </c>
      <c r="M4351" s="29" t="e">
        <f>IF(COUNTIF('Planilla de control'!#REF!,K4351)&gt;0,"SI","NO")</f>
        <v>#REF!</v>
      </c>
    </row>
    <row r="4352" spans="1:13" x14ac:dyDescent="0.3">
      <c r="A4352" s="3" t="s">
        <v>2369</v>
      </c>
      <c r="B4352" s="3" t="s">
        <v>6880</v>
      </c>
      <c r="C4352" s="3"/>
      <c r="D4352" s="3"/>
      <c r="E4352" s="3"/>
      <c r="F4352" s="51" t="str">
        <f t="shared" si="402"/>
        <v>30C5</v>
      </c>
      <c r="G4352" s="51">
        <f t="shared" si="403"/>
        <v>5</v>
      </c>
      <c r="H4352" s="51">
        <f t="shared" si="404"/>
        <v>30</v>
      </c>
      <c r="I4352" s="51" t="str">
        <f t="shared" si="405"/>
        <v>C</v>
      </c>
      <c r="J4352" s="51" t="str">
        <f t="shared" si="406"/>
        <v>DUCATI</v>
      </c>
      <c r="K4352" s="76" t="str">
        <f t="shared" si="407"/>
        <v>PCD30C5A</v>
      </c>
      <c r="L4352" s="281" t="e">
        <f>VLOOKUP(K4352,'Planilla de control'!#REF!,2,0)</f>
        <v>#REF!</v>
      </c>
      <c r="M4352" s="29" t="e">
        <f>IF(COUNTIF('Planilla de control'!#REF!,K4352)&gt;0,"SI","NO")</f>
        <v>#REF!</v>
      </c>
    </row>
    <row r="4353" spans="1:13" x14ac:dyDescent="0.3">
      <c r="A4353" s="3" t="s">
        <v>2369</v>
      </c>
      <c r="B4353" s="3" t="s">
        <v>6881</v>
      </c>
      <c r="C4353" s="3"/>
      <c r="D4353" s="3"/>
      <c r="E4353" s="3"/>
      <c r="F4353" s="51" t="str">
        <f t="shared" si="402"/>
        <v>30C5</v>
      </c>
      <c r="G4353" s="51">
        <f t="shared" si="403"/>
        <v>5</v>
      </c>
      <c r="H4353" s="51">
        <f t="shared" si="404"/>
        <v>30</v>
      </c>
      <c r="I4353" s="51" t="str">
        <f t="shared" si="405"/>
        <v>C</v>
      </c>
      <c r="J4353" s="51" t="str">
        <f t="shared" si="406"/>
        <v>DUCATI</v>
      </c>
      <c r="K4353" s="76" t="str">
        <f t="shared" si="407"/>
        <v>PCD30C5B</v>
      </c>
      <c r="L4353" s="281" t="e">
        <f>VLOOKUP(K4353,'Planilla de control'!#REF!,2,0)</f>
        <v>#REF!</v>
      </c>
      <c r="M4353" s="29" t="e">
        <f>IF(COUNTIF('Planilla de control'!#REF!,K4353)&gt;0,"SI","NO")</f>
        <v>#REF!</v>
      </c>
    </row>
    <row r="4354" spans="1:13" x14ac:dyDescent="0.3">
      <c r="A4354" s="3" t="s">
        <v>2369</v>
      </c>
      <c r="B4354" s="3" t="s">
        <v>6882</v>
      </c>
      <c r="C4354" s="3"/>
      <c r="D4354" s="3"/>
      <c r="E4354" s="3"/>
      <c r="F4354" s="51" t="str">
        <f t="shared" si="402"/>
        <v>30C5</v>
      </c>
      <c r="G4354" s="51">
        <f t="shared" si="403"/>
        <v>5</v>
      </c>
      <c r="H4354" s="51">
        <f t="shared" si="404"/>
        <v>30</v>
      </c>
      <c r="I4354" s="51" t="str">
        <f t="shared" si="405"/>
        <v>C</v>
      </c>
      <c r="J4354" s="51" t="str">
        <f t="shared" si="406"/>
        <v>DUCATI</v>
      </c>
      <c r="K4354" s="76" t="str">
        <f t="shared" si="407"/>
        <v>PCD30C5C</v>
      </c>
      <c r="L4354" s="281" t="e">
        <f>VLOOKUP(K4354,'Planilla de control'!#REF!,2,0)</f>
        <v>#REF!</v>
      </c>
      <c r="M4354" s="29" t="e">
        <f>IF(COUNTIF('Planilla de control'!#REF!,K4354)&gt;0,"SI","NO")</f>
        <v>#REF!</v>
      </c>
    </row>
    <row r="4355" spans="1:13" x14ac:dyDescent="0.3">
      <c r="A4355" s="3" t="s">
        <v>2369</v>
      </c>
      <c r="B4355" s="3" t="s">
        <v>6883</v>
      </c>
      <c r="C4355" s="3"/>
      <c r="D4355" s="3"/>
      <c r="E4355" s="3"/>
      <c r="F4355" s="51" t="str">
        <f t="shared" ref="F4355:F4418" si="408">IF(OR(LEN(B4355)=9,LEN(B4355)=5),MID(B4355,1,4),MID(B4355,1,5))</f>
        <v>30C6</v>
      </c>
      <c r="G4355" s="51">
        <f t="shared" ref="G4355:G4418" si="409">IF(MID(F4355,5,1)&lt;&gt;"",MID(F4355,4,2),MID(F4355,4,1))*1</f>
        <v>6</v>
      </c>
      <c r="H4355" s="51">
        <f t="shared" ref="H4355:H4418" si="410">+MID(B4355,1,2)*1</f>
        <v>30</v>
      </c>
      <c r="I4355" s="51" t="str">
        <f t="shared" ref="I4355:I4418" si="411">+MID(B4355,3,1)</f>
        <v>C</v>
      </c>
      <c r="J4355" s="51" t="str">
        <f t="shared" ref="J4355:J4418" si="412">HLOOKUP(A4355,$O$1:$U$2,2,0)</f>
        <v>DUCATI</v>
      </c>
      <c r="K4355" s="76" t="str">
        <f t="shared" ref="K4355:K4418" si="413">CONCATENATE(A4355,B4355)</f>
        <v>PCD30C6A</v>
      </c>
      <c r="L4355" s="281" t="e">
        <f>VLOOKUP(K4355,'Planilla de control'!#REF!,2,0)</f>
        <v>#REF!</v>
      </c>
      <c r="M4355" s="29" t="e">
        <f>IF(COUNTIF('Planilla de control'!#REF!,K4355)&gt;0,"SI","NO")</f>
        <v>#REF!</v>
      </c>
    </row>
    <row r="4356" spans="1:13" x14ac:dyDescent="0.3">
      <c r="A4356" s="3" t="s">
        <v>2369</v>
      </c>
      <c r="B4356" s="3" t="s">
        <v>6884</v>
      </c>
      <c r="C4356" s="3"/>
      <c r="D4356" s="3"/>
      <c r="E4356" s="3"/>
      <c r="F4356" s="51" t="str">
        <f t="shared" si="408"/>
        <v>30C6</v>
      </c>
      <c r="G4356" s="51">
        <f t="shared" si="409"/>
        <v>6</v>
      </c>
      <c r="H4356" s="51">
        <f t="shared" si="410"/>
        <v>30</v>
      </c>
      <c r="I4356" s="51" t="str">
        <f t="shared" si="411"/>
        <v>C</v>
      </c>
      <c r="J4356" s="51" t="str">
        <f t="shared" si="412"/>
        <v>DUCATI</v>
      </c>
      <c r="K4356" s="76" t="str">
        <f t="shared" si="413"/>
        <v>PCD30C6B</v>
      </c>
      <c r="L4356" s="281" t="e">
        <f>VLOOKUP(K4356,'Planilla de control'!#REF!,2,0)</f>
        <v>#REF!</v>
      </c>
      <c r="M4356" s="29" t="e">
        <f>IF(COUNTIF('Planilla de control'!#REF!,K4356)&gt;0,"SI","NO")</f>
        <v>#REF!</v>
      </c>
    </row>
    <row r="4357" spans="1:13" x14ac:dyDescent="0.3">
      <c r="A4357" s="3" t="s">
        <v>2369</v>
      </c>
      <c r="B4357" s="3" t="s">
        <v>6885</v>
      </c>
      <c r="C4357" s="3"/>
      <c r="D4357" s="3"/>
      <c r="E4357" s="3"/>
      <c r="F4357" s="51" t="str">
        <f t="shared" si="408"/>
        <v>30C6</v>
      </c>
      <c r="G4357" s="51">
        <f t="shared" si="409"/>
        <v>6</v>
      </c>
      <c r="H4357" s="51">
        <f t="shared" si="410"/>
        <v>30</v>
      </c>
      <c r="I4357" s="51" t="str">
        <f t="shared" si="411"/>
        <v>C</v>
      </c>
      <c r="J4357" s="51" t="str">
        <f t="shared" si="412"/>
        <v>DUCATI</v>
      </c>
      <c r="K4357" s="76" t="str">
        <f t="shared" si="413"/>
        <v>PCD30C6C</v>
      </c>
      <c r="L4357" s="281" t="e">
        <f>VLOOKUP(K4357,'Planilla de control'!#REF!,2,0)</f>
        <v>#REF!</v>
      </c>
      <c r="M4357" s="29" t="e">
        <f>IF(COUNTIF('Planilla de control'!#REF!,K4357)&gt;0,"SI","NO")</f>
        <v>#REF!</v>
      </c>
    </row>
    <row r="4358" spans="1:13" x14ac:dyDescent="0.3">
      <c r="A4358" s="3" t="s">
        <v>2369</v>
      </c>
      <c r="B4358" s="3" t="s">
        <v>6886</v>
      </c>
      <c r="C4358" s="3"/>
      <c r="D4358" s="3"/>
      <c r="E4358" s="3"/>
      <c r="F4358" s="51" t="str">
        <f t="shared" si="408"/>
        <v>30C7</v>
      </c>
      <c r="G4358" s="51">
        <f t="shared" si="409"/>
        <v>7</v>
      </c>
      <c r="H4358" s="51">
        <f t="shared" si="410"/>
        <v>30</v>
      </c>
      <c r="I4358" s="51" t="str">
        <f t="shared" si="411"/>
        <v>C</v>
      </c>
      <c r="J4358" s="51" t="str">
        <f t="shared" si="412"/>
        <v>DUCATI</v>
      </c>
      <c r="K4358" s="76" t="str">
        <f t="shared" si="413"/>
        <v>PCD30C7C</v>
      </c>
      <c r="L4358" s="281" t="e">
        <f>VLOOKUP(K4358,'Planilla de control'!#REF!,2,0)</f>
        <v>#REF!</v>
      </c>
      <c r="M4358" s="29" t="e">
        <f>IF(COUNTIF('Planilla de control'!#REF!,K4358)&gt;0,"SI","NO")</f>
        <v>#REF!</v>
      </c>
    </row>
    <row r="4359" spans="1:13" x14ac:dyDescent="0.3">
      <c r="A4359" s="3" t="s">
        <v>2369</v>
      </c>
      <c r="B4359" s="3" t="s">
        <v>6887</v>
      </c>
      <c r="C4359" s="3"/>
      <c r="D4359" s="3"/>
      <c r="E4359" s="3"/>
      <c r="F4359" s="51" t="str">
        <f t="shared" si="408"/>
        <v>30D1</v>
      </c>
      <c r="G4359" s="51">
        <f t="shared" si="409"/>
        <v>1</v>
      </c>
      <c r="H4359" s="51">
        <f t="shared" si="410"/>
        <v>30</v>
      </c>
      <c r="I4359" s="51" t="str">
        <f t="shared" si="411"/>
        <v>D</v>
      </c>
      <c r="J4359" s="51" t="str">
        <f t="shared" si="412"/>
        <v>DUCATI</v>
      </c>
      <c r="K4359" s="76" t="str">
        <f t="shared" si="413"/>
        <v>PCD30D1A</v>
      </c>
      <c r="L4359" s="281" t="e">
        <f>VLOOKUP(K4359,'Planilla de control'!#REF!,2,0)</f>
        <v>#REF!</v>
      </c>
      <c r="M4359" s="29" t="e">
        <f>IF(COUNTIF('Planilla de control'!#REF!,K4359)&gt;0,"SI","NO")</f>
        <v>#REF!</v>
      </c>
    </row>
    <row r="4360" spans="1:13" x14ac:dyDescent="0.3">
      <c r="A4360" s="3" t="s">
        <v>2369</v>
      </c>
      <c r="B4360" s="3" t="s">
        <v>6888</v>
      </c>
      <c r="C4360" s="3"/>
      <c r="D4360" s="3"/>
      <c r="E4360" s="3"/>
      <c r="F4360" s="51" t="str">
        <f t="shared" si="408"/>
        <v>30D1</v>
      </c>
      <c r="G4360" s="51">
        <f t="shared" si="409"/>
        <v>1</v>
      </c>
      <c r="H4360" s="51">
        <f t="shared" si="410"/>
        <v>30</v>
      </c>
      <c r="I4360" s="51" t="str">
        <f t="shared" si="411"/>
        <v>D</v>
      </c>
      <c r="J4360" s="51" t="str">
        <f t="shared" si="412"/>
        <v>DUCATI</v>
      </c>
      <c r="K4360" s="76" t="str">
        <f t="shared" si="413"/>
        <v>PCD30D1B</v>
      </c>
      <c r="L4360" s="281" t="e">
        <f>VLOOKUP(K4360,'Planilla de control'!#REF!,2,0)</f>
        <v>#REF!</v>
      </c>
      <c r="M4360" s="29" t="e">
        <f>IF(COUNTIF('Planilla de control'!#REF!,K4360)&gt;0,"SI","NO")</f>
        <v>#REF!</v>
      </c>
    </row>
    <row r="4361" spans="1:13" x14ac:dyDescent="0.3">
      <c r="A4361" s="3" t="s">
        <v>2369</v>
      </c>
      <c r="B4361" s="3" t="s">
        <v>6889</v>
      </c>
      <c r="C4361" s="3"/>
      <c r="D4361" s="3"/>
      <c r="E4361" s="3"/>
      <c r="F4361" s="51" t="str">
        <f t="shared" si="408"/>
        <v>30D1</v>
      </c>
      <c r="G4361" s="51">
        <f t="shared" si="409"/>
        <v>1</v>
      </c>
      <c r="H4361" s="51">
        <f t="shared" si="410"/>
        <v>30</v>
      </c>
      <c r="I4361" s="51" t="str">
        <f t="shared" si="411"/>
        <v>D</v>
      </c>
      <c r="J4361" s="51" t="str">
        <f t="shared" si="412"/>
        <v>DUCATI</v>
      </c>
      <c r="K4361" s="76" t="str">
        <f t="shared" si="413"/>
        <v>PCD30D1C</v>
      </c>
      <c r="L4361" s="281" t="e">
        <f>VLOOKUP(K4361,'Planilla de control'!#REF!,2,0)</f>
        <v>#REF!</v>
      </c>
      <c r="M4361" s="29" t="e">
        <f>IF(COUNTIF('Planilla de control'!#REF!,K4361)&gt;0,"SI","NO")</f>
        <v>#REF!</v>
      </c>
    </row>
    <row r="4362" spans="1:13" x14ac:dyDescent="0.3">
      <c r="A4362" s="3" t="s">
        <v>2369</v>
      </c>
      <c r="B4362" s="3" t="s">
        <v>6890</v>
      </c>
      <c r="C4362" s="3"/>
      <c r="D4362" s="3"/>
      <c r="E4362" s="3"/>
      <c r="F4362" s="51" t="str">
        <f t="shared" si="408"/>
        <v>30D2</v>
      </c>
      <c r="G4362" s="51">
        <f t="shared" si="409"/>
        <v>2</v>
      </c>
      <c r="H4362" s="51">
        <f t="shared" si="410"/>
        <v>30</v>
      </c>
      <c r="I4362" s="51" t="str">
        <f t="shared" si="411"/>
        <v>D</v>
      </c>
      <c r="J4362" s="51" t="str">
        <f t="shared" si="412"/>
        <v>DUCATI</v>
      </c>
      <c r="K4362" s="76" t="str">
        <f t="shared" si="413"/>
        <v>PCD30D2A</v>
      </c>
      <c r="L4362" s="281" t="e">
        <f>VLOOKUP(K4362,'Planilla de control'!#REF!,2,0)</f>
        <v>#REF!</v>
      </c>
      <c r="M4362" s="29" t="e">
        <f>IF(COUNTIF('Planilla de control'!#REF!,K4362)&gt;0,"SI","NO")</f>
        <v>#REF!</v>
      </c>
    </row>
    <row r="4363" spans="1:13" x14ac:dyDescent="0.3">
      <c r="A4363" s="3" t="s">
        <v>2369</v>
      </c>
      <c r="B4363" s="3" t="s">
        <v>6891</v>
      </c>
      <c r="C4363" s="3"/>
      <c r="D4363" s="3"/>
      <c r="E4363" s="3"/>
      <c r="F4363" s="51" t="str">
        <f t="shared" si="408"/>
        <v>30D2</v>
      </c>
      <c r="G4363" s="51">
        <f t="shared" si="409"/>
        <v>2</v>
      </c>
      <c r="H4363" s="51">
        <f t="shared" si="410"/>
        <v>30</v>
      </c>
      <c r="I4363" s="51" t="str">
        <f t="shared" si="411"/>
        <v>D</v>
      </c>
      <c r="J4363" s="51" t="str">
        <f t="shared" si="412"/>
        <v>DUCATI</v>
      </c>
      <c r="K4363" s="76" t="str">
        <f t="shared" si="413"/>
        <v>PCD30D2B</v>
      </c>
      <c r="L4363" s="281" t="e">
        <f>VLOOKUP(K4363,'Planilla de control'!#REF!,2,0)</f>
        <v>#REF!</v>
      </c>
      <c r="M4363" s="29" t="e">
        <f>IF(COUNTIF('Planilla de control'!#REF!,K4363)&gt;0,"SI","NO")</f>
        <v>#REF!</v>
      </c>
    </row>
    <row r="4364" spans="1:13" x14ac:dyDescent="0.3">
      <c r="A4364" s="3" t="s">
        <v>2369</v>
      </c>
      <c r="B4364" s="3" t="s">
        <v>6892</v>
      </c>
      <c r="C4364" s="3"/>
      <c r="D4364" s="3"/>
      <c r="E4364" s="3"/>
      <c r="F4364" s="51" t="str">
        <f t="shared" si="408"/>
        <v>30D2</v>
      </c>
      <c r="G4364" s="51">
        <f t="shared" si="409"/>
        <v>2</v>
      </c>
      <c r="H4364" s="51">
        <f t="shared" si="410"/>
        <v>30</v>
      </c>
      <c r="I4364" s="51" t="str">
        <f t="shared" si="411"/>
        <v>D</v>
      </c>
      <c r="J4364" s="51" t="str">
        <f t="shared" si="412"/>
        <v>DUCATI</v>
      </c>
      <c r="K4364" s="76" t="str">
        <f t="shared" si="413"/>
        <v>PCD30D2C</v>
      </c>
      <c r="L4364" s="281" t="e">
        <f>VLOOKUP(K4364,'Planilla de control'!#REF!,2,0)</f>
        <v>#REF!</v>
      </c>
      <c r="M4364" s="29" t="e">
        <f>IF(COUNTIF('Planilla de control'!#REF!,K4364)&gt;0,"SI","NO")</f>
        <v>#REF!</v>
      </c>
    </row>
    <row r="4365" spans="1:13" x14ac:dyDescent="0.3">
      <c r="A4365" s="3" t="s">
        <v>2369</v>
      </c>
      <c r="B4365" s="3" t="s">
        <v>6893</v>
      </c>
      <c r="C4365" s="3"/>
      <c r="D4365" s="3"/>
      <c r="E4365" s="3"/>
      <c r="F4365" s="51" t="str">
        <f t="shared" si="408"/>
        <v>30F6</v>
      </c>
      <c r="G4365" s="51">
        <f t="shared" si="409"/>
        <v>6</v>
      </c>
      <c r="H4365" s="51">
        <f t="shared" si="410"/>
        <v>30</v>
      </c>
      <c r="I4365" s="51" t="str">
        <f t="shared" si="411"/>
        <v>F</v>
      </c>
      <c r="J4365" s="51" t="str">
        <f t="shared" si="412"/>
        <v>DUCATI</v>
      </c>
      <c r="K4365" s="76" t="str">
        <f t="shared" si="413"/>
        <v>PCD30F6C</v>
      </c>
      <c r="L4365" s="281" t="e">
        <f>VLOOKUP(K4365,'Planilla de control'!#REF!,2,0)</f>
        <v>#REF!</v>
      </c>
      <c r="M4365" s="29" t="e">
        <f>IF(COUNTIF('Planilla de control'!#REF!,K4365)&gt;0,"SI","NO")</f>
        <v>#REF!</v>
      </c>
    </row>
    <row r="4366" spans="1:13" x14ac:dyDescent="0.3">
      <c r="A4366" s="3" t="s">
        <v>2369</v>
      </c>
      <c r="B4366" s="3" t="s">
        <v>6894</v>
      </c>
      <c r="C4366" s="3"/>
      <c r="D4366" s="3"/>
      <c r="E4366" s="3"/>
      <c r="F4366" s="51" t="str">
        <f t="shared" si="408"/>
        <v>30F7</v>
      </c>
      <c r="G4366" s="51">
        <f t="shared" si="409"/>
        <v>7</v>
      </c>
      <c r="H4366" s="51">
        <f t="shared" si="410"/>
        <v>30</v>
      </c>
      <c r="I4366" s="51" t="str">
        <f t="shared" si="411"/>
        <v>F</v>
      </c>
      <c r="J4366" s="51" t="str">
        <f t="shared" si="412"/>
        <v>DUCATI</v>
      </c>
      <c r="K4366" s="76" t="str">
        <f t="shared" si="413"/>
        <v>PCD30F7A</v>
      </c>
      <c r="L4366" s="281" t="e">
        <f>VLOOKUP(K4366,'Planilla de control'!#REF!,2,0)</f>
        <v>#REF!</v>
      </c>
      <c r="M4366" s="29" t="e">
        <f>IF(COUNTIF('Planilla de control'!#REF!,K4366)&gt;0,"SI","NO")</f>
        <v>#REF!</v>
      </c>
    </row>
    <row r="4367" spans="1:13" x14ac:dyDescent="0.3">
      <c r="A4367" s="3" t="s">
        <v>2369</v>
      </c>
      <c r="B4367" s="3" t="s">
        <v>6895</v>
      </c>
      <c r="C4367" s="3"/>
      <c r="D4367" s="3"/>
      <c r="E4367" s="3"/>
      <c r="F4367" s="51" t="str">
        <f t="shared" si="408"/>
        <v>30F7</v>
      </c>
      <c r="G4367" s="51">
        <f t="shared" si="409"/>
        <v>7</v>
      </c>
      <c r="H4367" s="51">
        <f t="shared" si="410"/>
        <v>30</v>
      </c>
      <c r="I4367" s="51" t="str">
        <f t="shared" si="411"/>
        <v>F</v>
      </c>
      <c r="J4367" s="51" t="str">
        <f t="shared" si="412"/>
        <v>DUCATI</v>
      </c>
      <c r="K4367" s="76" t="str">
        <f t="shared" si="413"/>
        <v>PCD30F7B</v>
      </c>
      <c r="L4367" s="281" t="e">
        <f>VLOOKUP(K4367,'Planilla de control'!#REF!,2,0)</f>
        <v>#REF!</v>
      </c>
      <c r="M4367" s="29" t="e">
        <f>IF(COUNTIF('Planilla de control'!#REF!,K4367)&gt;0,"SI","NO")</f>
        <v>#REF!</v>
      </c>
    </row>
    <row r="4368" spans="1:13" x14ac:dyDescent="0.3">
      <c r="A4368" s="3" t="s">
        <v>2369</v>
      </c>
      <c r="B4368" s="3" t="s">
        <v>6896</v>
      </c>
      <c r="C4368" s="3"/>
      <c r="D4368" s="3"/>
      <c r="E4368" s="3"/>
      <c r="F4368" s="51" t="str">
        <f t="shared" si="408"/>
        <v>30F7</v>
      </c>
      <c r="G4368" s="51">
        <f t="shared" si="409"/>
        <v>7</v>
      </c>
      <c r="H4368" s="51">
        <f t="shared" si="410"/>
        <v>30</v>
      </c>
      <c r="I4368" s="51" t="str">
        <f t="shared" si="411"/>
        <v>F</v>
      </c>
      <c r="J4368" s="51" t="str">
        <f t="shared" si="412"/>
        <v>DUCATI</v>
      </c>
      <c r="K4368" s="76" t="str">
        <f t="shared" si="413"/>
        <v>PCD30F7C</v>
      </c>
      <c r="L4368" s="281" t="e">
        <f>VLOOKUP(K4368,'Planilla de control'!#REF!,2,0)</f>
        <v>#REF!</v>
      </c>
      <c r="M4368" s="29" t="e">
        <f>IF(COUNTIF('Planilla de control'!#REF!,K4368)&gt;0,"SI","NO")</f>
        <v>#REF!</v>
      </c>
    </row>
    <row r="4369" spans="1:13" x14ac:dyDescent="0.3">
      <c r="A4369" s="3" t="s">
        <v>2369</v>
      </c>
      <c r="B4369" s="3" t="s">
        <v>6897</v>
      </c>
      <c r="C4369" s="3"/>
      <c r="D4369" s="3"/>
      <c r="E4369" s="3"/>
      <c r="F4369" s="51" t="str">
        <f t="shared" si="408"/>
        <v>30F8</v>
      </c>
      <c r="G4369" s="51">
        <f t="shared" si="409"/>
        <v>8</v>
      </c>
      <c r="H4369" s="51">
        <f t="shared" si="410"/>
        <v>30</v>
      </c>
      <c r="I4369" s="51" t="str">
        <f t="shared" si="411"/>
        <v>F</v>
      </c>
      <c r="J4369" s="51" t="str">
        <f t="shared" si="412"/>
        <v>DUCATI</v>
      </c>
      <c r="K4369" s="76" t="str">
        <f t="shared" si="413"/>
        <v>PCD30F8A</v>
      </c>
      <c r="L4369" s="281" t="e">
        <f>VLOOKUP(K4369,'Planilla de control'!#REF!,2,0)</f>
        <v>#REF!</v>
      </c>
      <c r="M4369" s="29" t="e">
        <f>IF(COUNTIF('Planilla de control'!#REF!,K4369)&gt;0,"SI","NO")</f>
        <v>#REF!</v>
      </c>
    </row>
    <row r="4370" spans="1:13" x14ac:dyDescent="0.3">
      <c r="A4370" s="3" t="s">
        <v>2369</v>
      </c>
      <c r="B4370" s="3" t="s">
        <v>6898</v>
      </c>
      <c r="C4370" s="3"/>
      <c r="D4370" s="3"/>
      <c r="E4370" s="3"/>
      <c r="F4370" s="51" t="str">
        <f t="shared" si="408"/>
        <v>30F8</v>
      </c>
      <c r="G4370" s="51">
        <f t="shared" si="409"/>
        <v>8</v>
      </c>
      <c r="H4370" s="51">
        <f t="shared" si="410"/>
        <v>30</v>
      </c>
      <c r="I4370" s="51" t="str">
        <f t="shared" si="411"/>
        <v>F</v>
      </c>
      <c r="J4370" s="51" t="str">
        <f t="shared" si="412"/>
        <v>DUCATI</v>
      </c>
      <c r="K4370" s="76" t="str">
        <f t="shared" si="413"/>
        <v>PCD30F8B</v>
      </c>
      <c r="L4370" s="281" t="e">
        <f>VLOOKUP(K4370,'Planilla de control'!#REF!,2,0)</f>
        <v>#REF!</v>
      </c>
      <c r="M4370" s="29" t="e">
        <f>IF(COUNTIF('Planilla de control'!#REF!,K4370)&gt;0,"SI","NO")</f>
        <v>#REF!</v>
      </c>
    </row>
    <row r="4371" spans="1:13" x14ac:dyDescent="0.3">
      <c r="A4371" s="3" t="s">
        <v>2369</v>
      </c>
      <c r="B4371" s="3" t="s">
        <v>6899</v>
      </c>
      <c r="C4371" s="3"/>
      <c r="D4371" s="3"/>
      <c r="E4371" s="3"/>
      <c r="F4371" s="51" t="str">
        <f t="shared" si="408"/>
        <v>30F8</v>
      </c>
      <c r="G4371" s="51">
        <f t="shared" si="409"/>
        <v>8</v>
      </c>
      <c r="H4371" s="51">
        <f t="shared" si="410"/>
        <v>30</v>
      </c>
      <c r="I4371" s="51" t="str">
        <f t="shared" si="411"/>
        <v>F</v>
      </c>
      <c r="J4371" s="51" t="str">
        <f t="shared" si="412"/>
        <v>DUCATI</v>
      </c>
      <c r="K4371" s="76" t="str">
        <f t="shared" si="413"/>
        <v>PCD30F8C</v>
      </c>
      <c r="L4371" s="281" t="e">
        <f>VLOOKUP(K4371,'Planilla de control'!#REF!,2,0)</f>
        <v>#REF!</v>
      </c>
      <c r="M4371" s="29" t="e">
        <f>IF(COUNTIF('Planilla de control'!#REF!,K4371)&gt;0,"SI","NO")</f>
        <v>#REF!</v>
      </c>
    </row>
    <row r="4372" spans="1:13" x14ac:dyDescent="0.3">
      <c r="A4372" s="3" t="s">
        <v>2369</v>
      </c>
      <c r="B4372" s="3" t="s">
        <v>6900</v>
      </c>
      <c r="C4372" s="3"/>
      <c r="D4372" s="3"/>
      <c r="E4372" s="3"/>
      <c r="F4372" s="51" t="str">
        <f t="shared" si="408"/>
        <v>30C3</v>
      </c>
      <c r="G4372" s="51">
        <f t="shared" si="409"/>
        <v>3</v>
      </c>
      <c r="H4372" s="51">
        <f t="shared" si="410"/>
        <v>30</v>
      </c>
      <c r="I4372" s="51" t="str">
        <f t="shared" si="411"/>
        <v>C</v>
      </c>
      <c r="J4372" s="51" t="str">
        <f t="shared" si="412"/>
        <v>DUCATI</v>
      </c>
      <c r="K4372" s="76" t="str">
        <f t="shared" si="413"/>
        <v>PCD30C3B</v>
      </c>
      <c r="L4372" s="281" t="e">
        <f>VLOOKUP(K4372,'Planilla de control'!#REF!,2,0)</f>
        <v>#REF!</v>
      </c>
      <c r="M4372" s="29" t="e">
        <f>IF(COUNTIF('Planilla de control'!#REF!,K4372)&gt;0,"SI","NO")</f>
        <v>#REF!</v>
      </c>
    </row>
    <row r="4373" spans="1:13" x14ac:dyDescent="0.3">
      <c r="A4373" s="3" t="s">
        <v>2369</v>
      </c>
      <c r="B4373" s="3" t="s">
        <v>6901</v>
      </c>
      <c r="C4373" s="3"/>
      <c r="D4373" s="3"/>
      <c r="E4373" s="3"/>
      <c r="F4373" s="51" t="str">
        <f t="shared" si="408"/>
        <v>30C3</v>
      </c>
      <c r="G4373" s="51">
        <f t="shared" si="409"/>
        <v>3</v>
      </c>
      <c r="H4373" s="51">
        <f t="shared" si="410"/>
        <v>30</v>
      </c>
      <c r="I4373" s="51" t="str">
        <f t="shared" si="411"/>
        <v>C</v>
      </c>
      <c r="J4373" s="51" t="str">
        <f t="shared" si="412"/>
        <v>DUCATI</v>
      </c>
      <c r="K4373" s="76" t="str">
        <f t="shared" si="413"/>
        <v>PCD30C3C</v>
      </c>
      <c r="L4373" s="281" t="e">
        <f>VLOOKUP(K4373,'Planilla de control'!#REF!,2,0)</f>
        <v>#REF!</v>
      </c>
      <c r="M4373" s="29" t="e">
        <f>IF(COUNTIF('Planilla de control'!#REF!,K4373)&gt;0,"SI","NO")</f>
        <v>#REF!</v>
      </c>
    </row>
    <row r="4374" spans="1:13" x14ac:dyDescent="0.3">
      <c r="A4374" s="3" t="s">
        <v>2369</v>
      </c>
      <c r="B4374" s="3" t="s">
        <v>6902</v>
      </c>
      <c r="C4374" s="3"/>
      <c r="D4374" s="3"/>
      <c r="E4374" s="3"/>
      <c r="F4374" s="51" t="str">
        <f t="shared" si="408"/>
        <v>30C4</v>
      </c>
      <c r="G4374" s="51">
        <f t="shared" si="409"/>
        <v>4</v>
      </c>
      <c r="H4374" s="51">
        <f t="shared" si="410"/>
        <v>30</v>
      </c>
      <c r="I4374" s="51" t="str">
        <f t="shared" si="411"/>
        <v>C</v>
      </c>
      <c r="J4374" s="51" t="str">
        <f t="shared" si="412"/>
        <v>DUCATI</v>
      </c>
      <c r="K4374" s="76" t="str">
        <f t="shared" si="413"/>
        <v>PCD30C4B</v>
      </c>
      <c r="L4374" s="281" t="e">
        <f>VLOOKUP(K4374,'Planilla de control'!#REF!,2,0)</f>
        <v>#REF!</v>
      </c>
      <c r="M4374" s="29" t="e">
        <f>IF(COUNTIF('Planilla de control'!#REF!,K4374)&gt;0,"SI","NO")</f>
        <v>#REF!</v>
      </c>
    </row>
    <row r="4375" spans="1:13" x14ac:dyDescent="0.3">
      <c r="A4375" s="3" t="s">
        <v>2369</v>
      </c>
      <c r="B4375" s="3" t="s">
        <v>6903</v>
      </c>
      <c r="C4375" s="3"/>
      <c r="D4375" s="3"/>
      <c r="E4375" s="3"/>
      <c r="F4375" s="51" t="str">
        <f t="shared" si="408"/>
        <v>30C4</v>
      </c>
      <c r="G4375" s="51">
        <f t="shared" si="409"/>
        <v>4</v>
      </c>
      <c r="H4375" s="51">
        <f t="shared" si="410"/>
        <v>30</v>
      </c>
      <c r="I4375" s="51" t="str">
        <f t="shared" si="411"/>
        <v>C</v>
      </c>
      <c r="J4375" s="51" t="str">
        <f t="shared" si="412"/>
        <v>DUCATI</v>
      </c>
      <c r="K4375" s="76" t="str">
        <f t="shared" si="413"/>
        <v>PCD30C4C</v>
      </c>
      <c r="L4375" s="281" t="e">
        <f>VLOOKUP(K4375,'Planilla de control'!#REF!,2,0)</f>
        <v>#REF!</v>
      </c>
      <c r="M4375" s="29" t="e">
        <f>IF(COUNTIF('Planilla de control'!#REF!,K4375)&gt;0,"SI","NO")</f>
        <v>#REF!</v>
      </c>
    </row>
    <row r="4376" spans="1:13" x14ac:dyDescent="0.3">
      <c r="A4376" s="3" t="s">
        <v>2369</v>
      </c>
      <c r="B4376" s="3" t="s">
        <v>6904</v>
      </c>
      <c r="C4376" s="3"/>
      <c r="D4376" s="3"/>
      <c r="E4376" s="3"/>
      <c r="F4376" s="51" t="str">
        <f t="shared" si="408"/>
        <v>30A1</v>
      </c>
      <c r="G4376" s="51">
        <f t="shared" si="409"/>
        <v>1</v>
      </c>
      <c r="H4376" s="51">
        <f t="shared" si="410"/>
        <v>30</v>
      </c>
      <c r="I4376" s="51" t="str">
        <f t="shared" si="411"/>
        <v>A</v>
      </c>
      <c r="J4376" s="51" t="str">
        <f t="shared" si="412"/>
        <v>DUCATI</v>
      </c>
      <c r="K4376" s="76" t="str">
        <f t="shared" si="413"/>
        <v>PCD30A1A</v>
      </c>
      <c r="L4376" s="281" t="e">
        <f>VLOOKUP(K4376,'Planilla de control'!#REF!,2,0)</f>
        <v>#REF!</v>
      </c>
      <c r="M4376" s="29" t="e">
        <f>IF(COUNTIF('Planilla de control'!#REF!,K4376)&gt;0,"SI","NO")</f>
        <v>#REF!</v>
      </c>
    </row>
    <row r="4377" spans="1:13" x14ac:dyDescent="0.3">
      <c r="A4377" s="3" t="s">
        <v>2369</v>
      </c>
      <c r="B4377" s="3" t="s">
        <v>6905</v>
      </c>
      <c r="C4377" s="3"/>
      <c r="D4377" s="3"/>
      <c r="E4377" s="3"/>
      <c r="F4377" s="51" t="str">
        <f t="shared" si="408"/>
        <v>30A1</v>
      </c>
      <c r="G4377" s="51">
        <f t="shared" si="409"/>
        <v>1</v>
      </c>
      <c r="H4377" s="51">
        <f t="shared" si="410"/>
        <v>30</v>
      </c>
      <c r="I4377" s="51" t="str">
        <f t="shared" si="411"/>
        <v>A</v>
      </c>
      <c r="J4377" s="51" t="str">
        <f t="shared" si="412"/>
        <v>DUCATI</v>
      </c>
      <c r="K4377" s="76" t="str">
        <f t="shared" si="413"/>
        <v>PCD30A1B</v>
      </c>
      <c r="L4377" s="281" t="e">
        <f>VLOOKUP(K4377,'Planilla de control'!#REF!,2,0)</f>
        <v>#REF!</v>
      </c>
      <c r="M4377" s="29" t="e">
        <f>IF(COUNTIF('Planilla de control'!#REF!,K4377)&gt;0,"SI","NO")</f>
        <v>#REF!</v>
      </c>
    </row>
    <row r="4378" spans="1:13" x14ac:dyDescent="0.3">
      <c r="A4378" s="3" t="s">
        <v>2369</v>
      </c>
      <c r="B4378" s="3" t="s">
        <v>6906</v>
      </c>
      <c r="C4378" s="3"/>
      <c r="D4378" s="3"/>
      <c r="E4378" s="3"/>
      <c r="F4378" s="51" t="str">
        <f t="shared" si="408"/>
        <v>30A1</v>
      </c>
      <c r="G4378" s="51">
        <f t="shared" si="409"/>
        <v>1</v>
      </c>
      <c r="H4378" s="51">
        <f t="shared" si="410"/>
        <v>30</v>
      </c>
      <c r="I4378" s="51" t="str">
        <f t="shared" si="411"/>
        <v>A</v>
      </c>
      <c r="J4378" s="51" t="str">
        <f t="shared" si="412"/>
        <v>DUCATI</v>
      </c>
      <c r="K4378" s="76" t="str">
        <f t="shared" si="413"/>
        <v>PCD30A1C</v>
      </c>
      <c r="L4378" s="281" t="e">
        <f>VLOOKUP(K4378,'Planilla de control'!#REF!,2,0)</f>
        <v>#REF!</v>
      </c>
      <c r="M4378" s="29" t="e">
        <f>IF(COUNTIF('Planilla de control'!#REF!,K4378)&gt;0,"SI","NO")</f>
        <v>#REF!</v>
      </c>
    </row>
    <row r="4379" spans="1:13" x14ac:dyDescent="0.3">
      <c r="A4379" s="3" t="s">
        <v>2369</v>
      </c>
      <c r="B4379" s="3" t="s">
        <v>6907</v>
      </c>
      <c r="C4379" s="3"/>
      <c r="D4379" s="3"/>
      <c r="E4379" s="3"/>
      <c r="F4379" s="51" t="str">
        <f t="shared" si="408"/>
        <v>30A2</v>
      </c>
      <c r="G4379" s="51">
        <f t="shared" si="409"/>
        <v>2</v>
      </c>
      <c r="H4379" s="51">
        <f t="shared" si="410"/>
        <v>30</v>
      </c>
      <c r="I4379" s="51" t="str">
        <f t="shared" si="411"/>
        <v>A</v>
      </c>
      <c r="J4379" s="51" t="str">
        <f t="shared" si="412"/>
        <v>DUCATI</v>
      </c>
      <c r="K4379" s="76" t="str">
        <f t="shared" si="413"/>
        <v>PCD30A2A</v>
      </c>
      <c r="L4379" s="281" t="e">
        <f>VLOOKUP(K4379,'Planilla de control'!#REF!,2,0)</f>
        <v>#REF!</v>
      </c>
      <c r="M4379" s="29" t="e">
        <f>IF(COUNTIF('Planilla de control'!#REF!,K4379)&gt;0,"SI","NO")</f>
        <v>#REF!</v>
      </c>
    </row>
    <row r="4380" spans="1:13" x14ac:dyDescent="0.3">
      <c r="A4380" s="3" t="s">
        <v>2369</v>
      </c>
      <c r="B4380" s="3" t="s">
        <v>6908</v>
      </c>
      <c r="C4380" s="3"/>
      <c r="D4380" s="3"/>
      <c r="E4380" s="3"/>
      <c r="F4380" s="51" t="str">
        <f t="shared" si="408"/>
        <v>30A2</v>
      </c>
      <c r="G4380" s="51">
        <f t="shared" si="409"/>
        <v>2</v>
      </c>
      <c r="H4380" s="51">
        <f t="shared" si="410"/>
        <v>30</v>
      </c>
      <c r="I4380" s="51" t="str">
        <f t="shared" si="411"/>
        <v>A</v>
      </c>
      <c r="J4380" s="51" t="str">
        <f t="shared" si="412"/>
        <v>DUCATI</v>
      </c>
      <c r="K4380" s="76" t="str">
        <f t="shared" si="413"/>
        <v>PCD30A2B</v>
      </c>
      <c r="L4380" s="281" t="e">
        <f>VLOOKUP(K4380,'Planilla de control'!#REF!,2,0)</f>
        <v>#REF!</v>
      </c>
      <c r="M4380" s="29" t="e">
        <f>IF(COUNTIF('Planilla de control'!#REF!,K4380)&gt;0,"SI","NO")</f>
        <v>#REF!</v>
      </c>
    </row>
    <row r="4381" spans="1:13" x14ac:dyDescent="0.3">
      <c r="A4381" s="3" t="s">
        <v>2369</v>
      </c>
      <c r="B4381" s="3" t="s">
        <v>6909</v>
      </c>
      <c r="C4381" s="3"/>
      <c r="D4381" s="3"/>
      <c r="E4381" s="3"/>
      <c r="F4381" s="51" t="str">
        <f t="shared" si="408"/>
        <v>30A2</v>
      </c>
      <c r="G4381" s="51">
        <f t="shared" si="409"/>
        <v>2</v>
      </c>
      <c r="H4381" s="51">
        <f t="shared" si="410"/>
        <v>30</v>
      </c>
      <c r="I4381" s="51" t="str">
        <f t="shared" si="411"/>
        <v>A</v>
      </c>
      <c r="J4381" s="51" t="str">
        <f t="shared" si="412"/>
        <v>DUCATI</v>
      </c>
      <c r="K4381" s="76" t="str">
        <f t="shared" si="413"/>
        <v>PCD30A2C</v>
      </c>
      <c r="L4381" s="281" t="e">
        <f>VLOOKUP(K4381,'Planilla de control'!#REF!,2,0)</f>
        <v>#REF!</v>
      </c>
      <c r="M4381" s="29" t="e">
        <f>IF(COUNTIF('Planilla de control'!#REF!,K4381)&gt;0,"SI","NO")</f>
        <v>#REF!</v>
      </c>
    </row>
    <row r="4382" spans="1:13" x14ac:dyDescent="0.3">
      <c r="A4382" s="3" t="s">
        <v>2369</v>
      </c>
      <c r="B4382" s="3" t="s">
        <v>6910</v>
      </c>
      <c r="C4382" s="3"/>
      <c r="D4382" s="3"/>
      <c r="E4382" s="3"/>
      <c r="F4382" s="51" t="str">
        <f t="shared" si="408"/>
        <v>30A3</v>
      </c>
      <c r="G4382" s="51">
        <f t="shared" si="409"/>
        <v>3</v>
      </c>
      <c r="H4382" s="51">
        <f t="shared" si="410"/>
        <v>30</v>
      </c>
      <c r="I4382" s="51" t="str">
        <f t="shared" si="411"/>
        <v>A</v>
      </c>
      <c r="J4382" s="51" t="str">
        <f t="shared" si="412"/>
        <v>DUCATI</v>
      </c>
      <c r="K4382" s="76" t="str">
        <f t="shared" si="413"/>
        <v>PCD30A3A</v>
      </c>
      <c r="L4382" s="281" t="e">
        <f>VLOOKUP(K4382,'Planilla de control'!#REF!,2,0)</f>
        <v>#REF!</v>
      </c>
      <c r="M4382" s="29" t="e">
        <f>IF(COUNTIF('Planilla de control'!#REF!,K4382)&gt;0,"SI","NO")</f>
        <v>#REF!</v>
      </c>
    </row>
    <row r="4383" spans="1:13" x14ac:dyDescent="0.3">
      <c r="A4383" s="3" t="s">
        <v>2369</v>
      </c>
      <c r="B4383" s="3" t="s">
        <v>6911</v>
      </c>
      <c r="C4383" s="3"/>
      <c r="D4383" s="3"/>
      <c r="E4383" s="3"/>
      <c r="F4383" s="51" t="str">
        <f t="shared" si="408"/>
        <v>30A3</v>
      </c>
      <c r="G4383" s="51">
        <f t="shared" si="409"/>
        <v>3</v>
      </c>
      <c r="H4383" s="51">
        <f t="shared" si="410"/>
        <v>30</v>
      </c>
      <c r="I4383" s="51" t="str">
        <f t="shared" si="411"/>
        <v>A</v>
      </c>
      <c r="J4383" s="51" t="str">
        <f t="shared" si="412"/>
        <v>DUCATI</v>
      </c>
      <c r="K4383" s="76" t="str">
        <f t="shared" si="413"/>
        <v>PCD30A3B</v>
      </c>
      <c r="L4383" s="281" t="e">
        <f>VLOOKUP(K4383,'Planilla de control'!#REF!,2,0)</f>
        <v>#REF!</v>
      </c>
      <c r="M4383" s="29" t="e">
        <f>IF(COUNTIF('Planilla de control'!#REF!,K4383)&gt;0,"SI","NO")</f>
        <v>#REF!</v>
      </c>
    </row>
    <row r="4384" spans="1:13" x14ac:dyDescent="0.3">
      <c r="A4384" s="3" t="s">
        <v>2369</v>
      </c>
      <c r="B4384" s="3" t="s">
        <v>6912</v>
      </c>
      <c r="C4384" s="3"/>
      <c r="D4384" s="3"/>
      <c r="E4384" s="3"/>
      <c r="F4384" s="51" t="str">
        <f t="shared" si="408"/>
        <v>30A3</v>
      </c>
      <c r="G4384" s="51">
        <f t="shared" si="409"/>
        <v>3</v>
      </c>
      <c r="H4384" s="51">
        <f t="shared" si="410"/>
        <v>30</v>
      </c>
      <c r="I4384" s="51" t="str">
        <f t="shared" si="411"/>
        <v>A</v>
      </c>
      <c r="J4384" s="51" t="str">
        <f t="shared" si="412"/>
        <v>DUCATI</v>
      </c>
      <c r="K4384" s="76" t="str">
        <f t="shared" si="413"/>
        <v>PCD30A3C</v>
      </c>
      <c r="L4384" s="281" t="e">
        <f>VLOOKUP(K4384,'Planilla de control'!#REF!,2,0)</f>
        <v>#REF!</v>
      </c>
      <c r="M4384" s="29" t="e">
        <f>IF(COUNTIF('Planilla de control'!#REF!,K4384)&gt;0,"SI","NO")</f>
        <v>#REF!</v>
      </c>
    </row>
    <row r="4385" spans="1:13" x14ac:dyDescent="0.3">
      <c r="A4385" s="3" t="s">
        <v>2369</v>
      </c>
      <c r="B4385" s="3" t="s">
        <v>6913</v>
      </c>
      <c r="C4385" s="3"/>
      <c r="D4385" s="3"/>
      <c r="E4385" s="3"/>
      <c r="F4385" s="51" t="str">
        <f t="shared" si="408"/>
        <v>30A4</v>
      </c>
      <c r="G4385" s="51">
        <f t="shared" si="409"/>
        <v>4</v>
      </c>
      <c r="H4385" s="51">
        <f t="shared" si="410"/>
        <v>30</v>
      </c>
      <c r="I4385" s="51" t="str">
        <f t="shared" si="411"/>
        <v>A</v>
      </c>
      <c r="J4385" s="51" t="str">
        <f t="shared" si="412"/>
        <v>DUCATI</v>
      </c>
      <c r="K4385" s="76" t="str">
        <f t="shared" si="413"/>
        <v>PCD30A4A</v>
      </c>
      <c r="L4385" s="281" t="e">
        <f>VLOOKUP(K4385,'Planilla de control'!#REF!,2,0)</f>
        <v>#REF!</v>
      </c>
      <c r="M4385" s="29" t="e">
        <f>IF(COUNTIF('Planilla de control'!#REF!,K4385)&gt;0,"SI","NO")</f>
        <v>#REF!</v>
      </c>
    </row>
    <row r="4386" spans="1:13" x14ac:dyDescent="0.3">
      <c r="A4386" s="3" t="s">
        <v>2369</v>
      </c>
      <c r="B4386" s="3" t="s">
        <v>6914</v>
      </c>
      <c r="C4386" s="3"/>
      <c r="D4386" s="3"/>
      <c r="E4386" s="3"/>
      <c r="F4386" s="51" t="str">
        <f t="shared" si="408"/>
        <v>30A4</v>
      </c>
      <c r="G4386" s="51">
        <f t="shared" si="409"/>
        <v>4</v>
      </c>
      <c r="H4386" s="51">
        <f t="shared" si="410"/>
        <v>30</v>
      </c>
      <c r="I4386" s="51" t="str">
        <f t="shared" si="411"/>
        <v>A</v>
      </c>
      <c r="J4386" s="51" t="str">
        <f t="shared" si="412"/>
        <v>DUCATI</v>
      </c>
      <c r="K4386" s="76" t="str">
        <f t="shared" si="413"/>
        <v>PCD30A4B</v>
      </c>
      <c r="L4386" s="281" t="e">
        <f>VLOOKUP(K4386,'Planilla de control'!#REF!,2,0)</f>
        <v>#REF!</v>
      </c>
      <c r="M4386" s="29" t="e">
        <f>IF(COUNTIF('Planilla de control'!#REF!,K4386)&gt;0,"SI","NO")</f>
        <v>#REF!</v>
      </c>
    </row>
    <row r="4387" spans="1:13" x14ac:dyDescent="0.3">
      <c r="A4387" s="3" t="s">
        <v>2369</v>
      </c>
      <c r="B4387" s="3" t="s">
        <v>6915</v>
      </c>
      <c r="C4387" s="3"/>
      <c r="D4387" s="3"/>
      <c r="E4387" s="3"/>
      <c r="F4387" s="51" t="str">
        <f t="shared" si="408"/>
        <v>30A4</v>
      </c>
      <c r="G4387" s="51">
        <f t="shared" si="409"/>
        <v>4</v>
      </c>
      <c r="H4387" s="51">
        <f t="shared" si="410"/>
        <v>30</v>
      </c>
      <c r="I4387" s="51" t="str">
        <f t="shared" si="411"/>
        <v>A</v>
      </c>
      <c r="J4387" s="51" t="str">
        <f t="shared" si="412"/>
        <v>DUCATI</v>
      </c>
      <c r="K4387" s="76" t="str">
        <f t="shared" si="413"/>
        <v>PCD30A4C</v>
      </c>
      <c r="L4387" s="281" t="e">
        <f>VLOOKUP(K4387,'Planilla de control'!#REF!,2,0)</f>
        <v>#REF!</v>
      </c>
      <c r="M4387" s="29" t="e">
        <f>IF(COUNTIF('Planilla de control'!#REF!,K4387)&gt;0,"SI","NO")</f>
        <v>#REF!</v>
      </c>
    </row>
    <row r="4388" spans="1:13" x14ac:dyDescent="0.3">
      <c r="A4388" s="3" t="s">
        <v>2369</v>
      </c>
      <c r="B4388" s="3" t="s">
        <v>6916</v>
      </c>
      <c r="C4388" s="3"/>
      <c r="D4388" s="3"/>
      <c r="E4388" s="3"/>
      <c r="F4388" s="51" t="str">
        <f t="shared" si="408"/>
        <v>30A5</v>
      </c>
      <c r="G4388" s="51">
        <f t="shared" si="409"/>
        <v>5</v>
      </c>
      <c r="H4388" s="51">
        <f t="shared" si="410"/>
        <v>30</v>
      </c>
      <c r="I4388" s="51" t="str">
        <f t="shared" si="411"/>
        <v>A</v>
      </c>
      <c r="J4388" s="51" t="str">
        <f t="shared" si="412"/>
        <v>DUCATI</v>
      </c>
      <c r="K4388" s="76" t="str">
        <f t="shared" si="413"/>
        <v>PCD30A5A</v>
      </c>
      <c r="L4388" s="281" t="e">
        <f>VLOOKUP(K4388,'Planilla de control'!#REF!,2,0)</f>
        <v>#REF!</v>
      </c>
      <c r="M4388" s="29" t="e">
        <f>IF(COUNTIF('Planilla de control'!#REF!,K4388)&gt;0,"SI","NO")</f>
        <v>#REF!</v>
      </c>
    </row>
    <row r="4389" spans="1:13" x14ac:dyDescent="0.3">
      <c r="A4389" s="3" t="s">
        <v>2369</v>
      </c>
      <c r="B4389" s="3" t="s">
        <v>6917</v>
      </c>
      <c r="C4389" s="3"/>
      <c r="D4389" s="3"/>
      <c r="E4389" s="3"/>
      <c r="F4389" s="51" t="str">
        <f t="shared" si="408"/>
        <v>30A5</v>
      </c>
      <c r="G4389" s="51">
        <f t="shared" si="409"/>
        <v>5</v>
      </c>
      <c r="H4389" s="51">
        <f t="shared" si="410"/>
        <v>30</v>
      </c>
      <c r="I4389" s="51" t="str">
        <f t="shared" si="411"/>
        <v>A</v>
      </c>
      <c r="J4389" s="51" t="str">
        <f t="shared" si="412"/>
        <v>DUCATI</v>
      </c>
      <c r="K4389" s="76" t="str">
        <f t="shared" si="413"/>
        <v>PCD30A5B</v>
      </c>
      <c r="L4389" s="281" t="e">
        <f>VLOOKUP(K4389,'Planilla de control'!#REF!,2,0)</f>
        <v>#REF!</v>
      </c>
      <c r="M4389" s="29" t="e">
        <f>IF(COUNTIF('Planilla de control'!#REF!,K4389)&gt;0,"SI","NO")</f>
        <v>#REF!</v>
      </c>
    </row>
    <row r="4390" spans="1:13" x14ac:dyDescent="0.3">
      <c r="A4390" s="3" t="s">
        <v>2369</v>
      </c>
      <c r="B4390" s="3" t="s">
        <v>6918</v>
      </c>
      <c r="C4390" s="3"/>
      <c r="D4390" s="3"/>
      <c r="E4390" s="3"/>
      <c r="F4390" s="51" t="str">
        <f t="shared" si="408"/>
        <v>30A5</v>
      </c>
      <c r="G4390" s="51">
        <f t="shared" si="409"/>
        <v>5</v>
      </c>
      <c r="H4390" s="51">
        <f t="shared" si="410"/>
        <v>30</v>
      </c>
      <c r="I4390" s="51" t="str">
        <f t="shared" si="411"/>
        <v>A</v>
      </c>
      <c r="J4390" s="51" t="str">
        <f t="shared" si="412"/>
        <v>DUCATI</v>
      </c>
      <c r="K4390" s="76" t="str">
        <f t="shared" si="413"/>
        <v>PCD30A5C</v>
      </c>
      <c r="L4390" s="281" t="e">
        <f>VLOOKUP(K4390,'Planilla de control'!#REF!,2,0)</f>
        <v>#REF!</v>
      </c>
      <c r="M4390" s="29" t="e">
        <f>IF(COUNTIF('Planilla de control'!#REF!,K4390)&gt;0,"SI","NO")</f>
        <v>#REF!</v>
      </c>
    </row>
    <row r="4391" spans="1:13" x14ac:dyDescent="0.3">
      <c r="A4391" s="3" t="s">
        <v>2369</v>
      </c>
      <c r="B4391" s="3" t="s">
        <v>6919</v>
      </c>
      <c r="C4391" s="3"/>
      <c r="D4391" s="3"/>
      <c r="E4391" s="3"/>
      <c r="F4391" s="51" t="str">
        <f t="shared" si="408"/>
        <v>30B8</v>
      </c>
      <c r="G4391" s="51">
        <f t="shared" si="409"/>
        <v>8</v>
      </c>
      <c r="H4391" s="51">
        <f t="shared" si="410"/>
        <v>30</v>
      </c>
      <c r="I4391" s="51" t="str">
        <f t="shared" si="411"/>
        <v>B</v>
      </c>
      <c r="J4391" s="51" t="str">
        <f t="shared" si="412"/>
        <v>DUCATI</v>
      </c>
      <c r="K4391" s="76" t="str">
        <f t="shared" si="413"/>
        <v>PCD30B8B</v>
      </c>
      <c r="L4391" s="281" t="e">
        <f>VLOOKUP(K4391,'Planilla de control'!#REF!,2,0)</f>
        <v>#REF!</v>
      </c>
      <c r="M4391" s="29" t="e">
        <f>IF(COUNTIF('Planilla de control'!#REF!,K4391)&gt;0,"SI","NO")</f>
        <v>#REF!</v>
      </c>
    </row>
    <row r="4392" spans="1:13" x14ac:dyDescent="0.3">
      <c r="A4392" s="3" t="s">
        <v>2369</v>
      </c>
      <c r="B4392" s="3" t="s">
        <v>6920</v>
      </c>
      <c r="C4392" s="3"/>
      <c r="D4392" s="3"/>
      <c r="E4392" s="3"/>
      <c r="F4392" s="51" t="str">
        <f t="shared" si="408"/>
        <v>30B8</v>
      </c>
      <c r="G4392" s="51">
        <f t="shared" si="409"/>
        <v>8</v>
      </c>
      <c r="H4392" s="51">
        <f t="shared" si="410"/>
        <v>30</v>
      </c>
      <c r="I4392" s="51" t="str">
        <f t="shared" si="411"/>
        <v>B</v>
      </c>
      <c r="J4392" s="51" t="str">
        <f t="shared" si="412"/>
        <v>DUCATI</v>
      </c>
      <c r="K4392" s="76" t="str">
        <f t="shared" si="413"/>
        <v>PCD30B8C</v>
      </c>
      <c r="L4392" s="281" t="e">
        <f>VLOOKUP(K4392,'Planilla de control'!#REF!,2,0)</f>
        <v>#REF!</v>
      </c>
      <c r="M4392" s="29" t="e">
        <f>IF(COUNTIF('Planilla de control'!#REF!,K4392)&gt;0,"SI","NO")</f>
        <v>#REF!</v>
      </c>
    </row>
    <row r="4393" spans="1:13" x14ac:dyDescent="0.3">
      <c r="A4393" s="3" t="s">
        <v>2369</v>
      </c>
      <c r="B4393" s="3" t="s">
        <v>6921</v>
      </c>
      <c r="C4393" s="3"/>
      <c r="D4393" s="3"/>
      <c r="E4393" s="3"/>
      <c r="F4393" s="51" t="str">
        <f t="shared" si="408"/>
        <v>30C1</v>
      </c>
      <c r="G4393" s="51">
        <f t="shared" si="409"/>
        <v>1</v>
      </c>
      <c r="H4393" s="51">
        <f t="shared" si="410"/>
        <v>30</v>
      </c>
      <c r="I4393" s="51" t="str">
        <f t="shared" si="411"/>
        <v>C</v>
      </c>
      <c r="J4393" s="51" t="str">
        <f t="shared" si="412"/>
        <v>DUCATI</v>
      </c>
      <c r="K4393" s="76" t="str">
        <f t="shared" si="413"/>
        <v>PCD30C1A</v>
      </c>
      <c r="L4393" s="281" t="e">
        <f>VLOOKUP(K4393,'Planilla de control'!#REF!,2,0)</f>
        <v>#REF!</v>
      </c>
      <c r="M4393" s="29" t="e">
        <f>IF(COUNTIF('Planilla de control'!#REF!,K4393)&gt;0,"SI","NO")</f>
        <v>#REF!</v>
      </c>
    </row>
    <row r="4394" spans="1:13" x14ac:dyDescent="0.3">
      <c r="A4394" s="3" t="s">
        <v>2369</v>
      </c>
      <c r="B4394" s="3" t="s">
        <v>6922</v>
      </c>
      <c r="C4394" s="3"/>
      <c r="D4394" s="3"/>
      <c r="E4394" s="3"/>
      <c r="F4394" s="51" t="str">
        <f t="shared" si="408"/>
        <v>30C1</v>
      </c>
      <c r="G4394" s="51">
        <f t="shared" si="409"/>
        <v>1</v>
      </c>
      <c r="H4394" s="51">
        <f t="shared" si="410"/>
        <v>30</v>
      </c>
      <c r="I4394" s="51" t="str">
        <f t="shared" si="411"/>
        <v>C</v>
      </c>
      <c r="J4394" s="51" t="str">
        <f t="shared" si="412"/>
        <v>DUCATI</v>
      </c>
      <c r="K4394" s="76" t="str">
        <f t="shared" si="413"/>
        <v>PCD30C1B</v>
      </c>
      <c r="L4394" s="281" t="e">
        <f>VLOOKUP(K4394,'Planilla de control'!#REF!,2,0)</f>
        <v>#REF!</v>
      </c>
      <c r="M4394" s="29" t="e">
        <f>IF(COUNTIF('Planilla de control'!#REF!,K4394)&gt;0,"SI","NO")</f>
        <v>#REF!</v>
      </c>
    </row>
    <row r="4395" spans="1:13" x14ac:dyDescent="0.3">
      <c r="A4395" s="3" t="s">
        <v>2369</v>
      </c>
      <c r="B4395" s="3" t="s">
        <v>6923</v>
      </c>
      <c r="C4395" s="3"/>
      <c r="D4395" s="3"/>
      <c r="E4395" s="3"/>
      <c r="F4395" s="51" t="str">
        <f t="shared" si="408"/>
        <v>30C1</v>
      </c>
      <c r="G4395" s="51">
        <f t="shared" si="409"/>
        <v>1</v>
      </c>
      <c r="H4395" s="51">
        <f t="shared" si="410"/>
        <v>30</v>
      </c>
      <c r="I4395" s="51" t="str">
        <f t="shared" si="411"/>
        <v>C</v>
      </c>
      <c r="J4395" s="51" t="str">
        <f t="shared" si="412"/>
        <v>DUCATI</v>
      </c>
      <c r="K4395" s="76" t="str">
        <f t="shared" si="413"/>
        <v>PCD30C1C</v>
      </c>
      <c r="L4395" s="281" t="e">
        <f>VLOOKUP(K4395,'Planilla de control'!#REF!,2,0)</f>
        <v>#REF!</v>
      </c>
      <c r="M4395" s="29" t="e">
        <f>IF(COUNTIF('Planilla de control'!#REF!,K4395)&gt;0,"SI","NO")</f>
        <v>#REF!</v>
      </c>
    </row>
    <row r="4396" spans="1:13" x14ac:dyDescent="0.3">
      <c r="A4396" s="3" t="s">
        <v>2369</v>
      </c>
      <c r="B4396" s="3" t="s">
        <v>6924</v>
      </c>
      <c r="C4396" s="3"/>
      <c r="D4396" s="3"/>
      <c r="E4396" s="3"/>
      <c r="F4396" s="51" t="str">
        <f t="shared" si="408"/>
        <v>30C2</v>
      </c>
      <c r="G4396" s="51">
        <f t="shared" si="409"/>
        <v>2</v>
      </c>
      <c r="H4396" s="51">
        <f t="shared" si="410"/>
        <v>30</v>
      </c>
      <c r="I4396" s="51" t="str">
        <f t="shared" si="411"/>
        <v>C</v>
      </c>
      <c r="J4396" s="51" t="str">
        <f t="shared" si="412"/>
        <v>DUCATI</v>
      </c>
      <c r="K4396" s="76" t="str">
        <f t="shared" si="413"/>
        <v>PCD30C2A</v>
      </c>
      <c r="L4396" s="281" t="e">
        <f>VLOOKUP(K4396,'Planilla de control'!#REF!,2,0)</f>
        <v>#REF!</v>
      </c>
      <c r="M4396" s="29" t="e">
        <f>IF(COUNTIF('Planilla de control'!#REF!,K4396)&gt;0,"SI","NO")</f>
        <v>#REF!</v>
      </c>
    </row>
    <row r="4397" spans="1:13" x14ac:dyDescent="0.3">
      <c r="A4397" s="3" t="s">
        <v>2369</v>
      </c>
      <c r="B4397" s="3" t="s">
        <v>6925</v>
      </c>
      <c r="C4397" s="3"/>
      <c r="D4397" s="3"/>
      <c r="E4397" s="3"/>
      <c r="F4397" s="51" t="str">
        <f t="shared" si="408"/>
        <v>30C2</v>
      </c>
      <c r="G4397" s="51">
        <f t="shared" si="409"/>
        <v>2</v>
      </c>
      <c r="H4397" s="51">
        <f t="shared" si="410"/>
        <v>30</v>
      </c>
      <c r="I4397" s="51" t="str">
        <f t="shared" si="411"/>
        <v>C</v>
      </c>
      <c r="J4397" s="51" t="str">
        <f t="shared" si="412"/>
        <v>DUCATI</v>
      </c>
      <c r="K4397" s="76" t="str">
        <f t="shared" si="413"/>
        <v>PCD30C2B</v>
      </c>
      <c r="L4397" s="281" t="e">
        <f>VLOOKUP(K4397,'Planilla de control'!#REF!,2,0)</f>
        <v>#REF!</v>
      </c>
      <c r="M4397" s="29" t="e">
        <f>IF(COUNTIF('Planilla de control'!#REF!,K4397)&gt;0,"SI","NO")</f>
        <v>#REF!</v>
      </c>
    </row>
    <row r="4398" spans="1:13" x14ac:dyDescent="0.3">
      <c r="A4398" s="3" t="s">
        <v>2369</v>
      </c>
      <c r="B4398" s="3" t="s">
        <v>6926</v>
      </c>
      <c r="C4398" s="3"/>
      <c r="D4398" s="3"/>
      <c r="E4398" s="3"/>
      <c r="F4398" s="51" t="str">
        <f t="shared" si="408"/>
        <v>30C2</v>
      </c>
      <c r="G4398" s="51">
        <f t="shared" si="409"/>
        <v>2</v>
      </c>
      <c r="H4398" s="51">
        <f t="shared" si="410"/>
        <v>30</v>
      </c>
      <c r="I4398" s="51" t="str">
        <f t="shared" si="411"/>
        <v>C</v>
      </c>
      <c r="J4398" s="51" t="str">
        <f t="shared" si="412"/>
        <v>DUCATI</v>
      </c>
      <c r="K4398" s="76" t="str">
        <f t="shared" si="413"/>
        <v>PCD30C2C</v>
      </c>
      <c r="L4398" s="281" t="e">
        <f>VLOOKUP(K4398,'Planilla de control'!#REF!,2,0)</f>
        <v>#REF!</v>
      </c>
      <c r="M4398" s="29" t="e">
        <f>IF(COUNTIF('Planilla de control'!#REF!,K4398)&gt;0,"SI","NO")</f>
        <v>#REF!</v>
      </c>
    </row>
    <row r="4399" spans="1:13" x14ac:dyDescent="0.3">
      <c r="A4399" s="3" t="s">
        <v>2369</v>
      </c>
      <c r="B4399" s="3" t="s">
        <v>6927</v>
      </c>
      <c r="C4399" s="3"/>
      <c r="D4399" s="3"/>
      <c r="E4399" s="3"/>
      <c r="F4399" s="51" t="str">
        <f t="shared" si="408"/>
        <v>30C3</v>
      </c>
      <c r="G4399" s="51">
        <f t="shared" si="409"/>
        <v>3</v>
      </c>
      <c r="H4399" s="51">
        <f t="shared" si="410"/>
        <v>30</v>
      </c>
      <c r="I4399" s="51" t="str">
        <f t="shared" si="411"/>
        <v>C</v>
      </c>
      <c r="J4399" s="51" t="str">
        <f t="shared" si="412"/>
        <v>DUCATI</v>
      </c>
      <c r="K4399" s="76" t="str">
        <f t="shared" si="413"/>
        <v>PCD30C3A</v>
      </c>
      <c r="L4399" s="281" t="e">
        <f>VLOOKUP(K4399,'Planilla de control'!#REF!,2,0)</f>
        <v>#REF!</v>
      </c>
      <c r="M4399" s="29" t="e">
        <f>IF(COUNTIF('Planilla de control'!#REF!,K4399)&gt;0,"SI","NO")</f>
        <v>#REF!</v>
      </c>
    </row>
    <row r="4400" spans="1:13" x14ac:dyDescent="0.3">
      <c r="A4400" s="3" t="s">
        <v>2369</v>
      </c>
      <c r="B4400" s="3" t="s">
        <v>6928</v>
      </c>
      <c r="C4400" s="3"/>
      <c r="D4400" s="3"/>
      <c r="E4400" s="3"/>
      <c r="F4400" s="51" t="str">
        <f t="shared" si="408"/>
        <v>30D3</v>
      </c>
      <c r="G4400" s="51">
        <f t="shared" si="409"/>
        <v>3</v>
      </c>
      <c r="H4400" s="51">
        <f t="shared" si="410"/>
        <v>30</v>
      </c>
      <c r="I4400" s="51" t="str">
        <f t="shared" si="411"/>
        <v>D</v>
      </c>
      <c r="J4400" s="51" t="str">
        <f t="shared" si="412"/>
        <v>DUCATI</v>
      </c>
      <c r="K4400" s="76" t="str">
        <f t="shared" si="413"/>
        <v>PCD30D3A</v>
      </c>
      <c r="L4400" s="281" t="e">
        <f>VLOOKUP(K4400,'Planilla de control'!#REF!,2,0)</f>
        <v>#REF!</v>
      </c>
      <c r="M4400" s="29" t="e">
        <f>IF(COUNTIF('Planilla de control'!#REF!,K4400)&gt;0,"SI","NO")</f>
        <v>#REF!</v>
      </c>
    </row>
    <row r="4401" spans="1:13" x14ac:dyDescent="0.3">
      <c r="A4401" s="3" t="s">
        <v>2369</v>
      </c>
      <c r="B4401" s="3" t="s">
        <v>6929</v>
      </c>
      <c r="C4401" s="3"/>
      <c r="D4401" s="3"/>
      <c r="E4401" s="3"/>
      <c r="F4401" s="51" t="str">
        <f t="shared" si="408"/>
        <v>30D3</v>
      </c>
      <c r="G4401" s="51">
        <f t="shared" si="409"/>
        <v>3</v>
      </c>
      <c r="H4401" s="51">
        <f t="shared" si="410"/>
        <v>30</v>
      </c>
      <c r="I4401" s="51" t="str">
        <f t="shared" si="411"/>
        <v>D</v>
      </c>
      <c r="J4401" s="51" t="str">
        <f t="shared" si="412"/>
        <v>DUCATI</v>
      </c>
      <c r="K4401" s="76" t="str">
        <f t="shared" si="413"/>
        <v>PCD30D3B</v>
      </c>
      <c r="L4401" s="281" t="e">
        <f>VLOOKUP(K4401,'Planilla de control'!#REF!,2,0)</f>
        <v>#REF!</v>
      </c>
      <c r="M4401" s="29" t="e">
        <f>IF(COUNTIF('Planilla de control'!#REF!,K4401)&gt;0,"SI","NO")</f>
        <v>#REF!</v>
      </c>
    </row>
    <row r="4402" spans="1:13" x14ac:dyDescent="0.3">
      <c r="A4402" s="3" t="s">
        <v>2369</v>
      </c>
      <c r="B4402" s="3" t="s">
        <v>6930</v>
      </c>
      <c r="C4402" s="3"/>
      <c r="D4402" s="3"/>
      <c r="E4402" s="3"/>
      <c r="F4402" s="51" t="str">
        <f t="shared" si="408"/>
        <v>30D3</v>
      </c>
      <c r="G4402" s="51">
        <f t="shared" si="409"/>
        <v>3</v>
      </c>
      <c r="H4402" s="51">
        <f t="shared" si="410"/>
        <v>30</v>
      </c>
      <c r="I4402" s="51" t="str">
        <f t="shared" si="411"/>
        <v>D</v>
      </c>
      <c r="J4402" s="51" t="str">
        <f t="shared" si="412"/>
        <v>DUCATI</v>
      </c>
      <c r="K4402" s="76" t="str">
        <f t="shared" si="413"/>
        <v>PCD30D3C</v>
      </c>
      <c r="L4402" s="281" t="e">
        <f>VLOOKUP(K4402,'Planilla de control'!#REF!,2,0)</f>
        <v>#REF!</v>
      </c>
      <c r="M4402" s="29" t="e">
        <f>IF(COUNTIF('Planilla de control'!#REF!,K4402)&gt;0,"SI","NO")</f>
        <v>#REF!</v>
      </c>
    </row>
    <row r="4403" spans="1:13" x14ac:dyDescent="0.3">
      <c r="A4403" s="3" t="s">
        <v>2369</v>
      </c>
      <c r="B4403" s="3" t="s">
        <v>6931</v>
      </c>
      <c r="C4403" s="3"/>
      <c r="D4403" s="3"/>
      <c r="E4403" s="3"/>
      <c r="F4403" s="51" t="str">
        <f t="shared" si="408"/>
        <v>30D4</v>
      </c>
      <c r="G4403" s="51">
        <f t="shared" si="409"/>
        <v>4</v>
      </c>
      <c r="H4403" s="51">
        <f t="shared" si="410"/>
        <v>30</v>
      </c>
      <c r="I4403" s="51" t="str">
        <f t="shared" si="411"/>
        <v>D</v>
      </c>
      <c r="J4403" s="51" t="str">
        <f t="shared" si="412"/>
        <v>DUCATI</v>
      </c>
      <c r="K4403" s="76" t="str">
        <f t="shared" si="413"/>
        <v>PCD30D4A</v>
      </c>
      <c r="L4403" s="281" t="e">
        <f>VLOOKUP(K4403,'Planilla de control'!#REF!,2,0)</f>
        <v>#REF!</v>
      </c>
      <c r="M4403" s="29" t="e">
        <f>IF(COUNTIF('Planilla de control'!#REF!,K4403)&gt;0,"SI","NO")</f>
        <v>#REF!</v>
      </c>
    </row>
    <row r="4404" spans="1:13" x14ac:dyDescent="0.3">
      <c r="A4404" s="3" t="s">
        <v>2369</v>
      </c>
      <c r="B4404" s="3" t="s">
        <v>6932</v>
      </c>
      <c r="C4404" s="3"/>
      <c r="D4404" s="3"/>
      <c r="E4404" s="3"/>
      <c r="F4404" s="51" t="str">
        <f t="shared" si="408"/>
        <v>30D4</v>
      </c>
      <c r="G4404" s="51">
        <f t="shared" si="409"/>
        <v>4</v>
      </c>
      <c r="H4404" s="51">
        <f t="shared" si="410"/>
        <v>30</v>
      </c>
      <c r="I4404" s="51" t="str">
        <f t="shared" si="411"/>
        <v>D</v>
      </c>
      <c r="J4404" s="51" t="str">
        <f t="shared" si="412"/>
        <v>DUCATI</v>
      </c>
      <c r="K4404" s="76" t="str">
        <f t="shared" si="413"/>
        <v>PCD30D4B</v>
      </c>
      <c r="L4404" s="281" t="e">
        <f>VLOOKUP(K4404,'Planilla de control'!#REF!,2,0)</f>
        <v>#REF!</v>
      </c>
      <c r="M4404" s="29" t="e">
        <f>IF(COUNTIF('Planilla de control'!#REF!,K4404)&gt;0,"SI","NO")</f>
        <v>#REF!</v>
      </c>
    </row>
    <row r="4405" spans="1:13" x14ac:dyDescent="0.3">
      <c r="A4405" s="3" t="s">
        <v>2369</v>
      </c>
      <c r="B4405" s="3" t="s">
        <v>6933</v>
      </c>
      <c r="C4405" s="3"/>
      <c r="D4405" s="3"/>
      <c r="E4405" s="3"/>
      <c r="F4405" s="51" t="str">
        <f t="shared" si="408"/>
        <v>30D4</v>
      </c>
      <c r="G4405" s="51">
        <f t="shared" si="409"/>
        <v>4</v>
      </c>
      <c r="H4405" s="51">
        <f t="shared" si="410"/>
        <v>30</v>
      </c>
      <c r="I4405" s="51" t="str">
        <f t="shared" si="411"/>
        <v>D</v>
      </c>
      <c r="J4405" s="51" t="str">
        <f t="shared" si="412"/>
        <v>DUCATI</v>
      </c>
      <c r="K4405" s="76" t="str">
        <f t="shared" si="413"/>
        <v>PCD30D4C</v>
      </c>
      <c r="L4405" s="281" t="e">
        <f>VLOOKUP(K4405,'Planilla de control'!#REF!,2,0)</f>
        <v>#REF!</v>
      </c>
      <c r="M4405" s="29" t="e">
        <f>IF(COUNTIF('Planilla de control'!#REF!,K4405)&gt;0,"SI","NO")</f>
        <v>#REF!</v>
      </c>
    </row>
    <row r="4406" spans="1:13" x14ac:dyDescent="0.3">
      <c r="A4406" s="3" t="s">
        <v>2369</v>
      </c>
      <c r="B4406" s="3" t="s">
        <v>6934</v>
      </c>
      <c r="C4406" s="3"/>
      <c r="D4406" s="3"/>
      <c r="E4406" s="3"/>
      <c r="F4406" s="51" t="str">
        <f t="shared" si="408"/>
        <v>30D5</v>
      </c>
      <c r="G4406" s="51">
        <f t="shared" si="409"/>
        <v>5</v>
      </c>
      <c r="H4406" s="51">
        <f t="shared" si="410"/>
        <v>30</v>
      </c>
      <c r="I4406" s="51" t="str">
        <f t="shared" si="411"/>
        <v>D</v>
      </c>
      <c r="J4406" s="51" t="str">
        <f t="shared" si="412"/>
        <v>DUCATI</v>
      </c>
      <c r="K4406" s="76" t="str">
        <f t="shared" si="413"/>
        <v>PCD30D5A</v>
      </c>
      <c r="L4406" s="281" t="e">
        <f>VLOOKUP(K4406,'Planilla de control'!#REF!,2,0)</f>
        <v>#REF!</v>
      </c>
      <c r="M4406" s="29" t="e">
        <f>IF(COUNTIF('Planilla de control'!#REF!,K4406)&gt;0,"SI","NO")</f>
        <v>#REF!</v>
      </c>
    </row>
    <row r="4407" spans="1:13" x14ac:dyDescent="0.3">
      <c r="A4407" s="3" t="s">
        <v>2369</v>
      </c>
      <c r="B4407" s="3" t="s">
        <v>6935</v>
      </c>
      <c r="C4407" s="3"/>
      <c r="D4407" s="3"/>
      <c r="E4407" s="3"/>
      <c r="F4407" s="51" t="str">
        <f t="shared" si="408"/>
        <v>30D5</v>
      </c>
      <c r="G4407" s="51">
        <f t="shared" si="409"/>
        <v>5</v>
      </c>
      <c r="H4407" s="51">
        <f t="shared" si="410"/>
        <v>30</v>
      </c>
      <c r="I4407" s="51" t="str">
        <f t="shared" si="411"/>
        <v>D</v>
      </c>
      <c r="J4407" s="51" t="str">
        <f t="shared" si="412"/>
        <v>DUCATI</v>
      </c>
      <c r="K4407" s="76" t="str">
        <f t="shared" si="413"/>
        <v>PCD30D5B</v>
      </c>
      <c r="L4407" s="281" t="e">
        <f>VLOOKUP(K4407,'Planilla de control'!#REF!,2,0)</f>
        <v>#REF!</v>
      </c>
      <c r="M4407" s="29" t="e">
        <f>IF(COUNTIF('Planilla de control'!#REF!,K4407)&gt;0,"SI","NO")</f>
        <v>#REF!</v>
      </c>
    </row>
    <row r="4408" spans="1:13" x14ac:dyDescent="0.3">
      <c r="A4408" s="3" t="s">
        <v>2369</v>
      </c>
      <c r="B4408" s="3" t="s">
        <v>6936</v>
      </c>
      <c r="C4408" s="3"/>
      <c r="D4408" s="3"/>
      <c r="E4408" s="3"/>
      <c r="F4408" s="51" t="str">
        <f t="shared" si="408"/>
        <v>30A6</v>
      </c>
      <c r="G4408" s="51">
        <f t="shared" si="409"/>
        <v>6</v>
      </c>
      <c r="H4408" s="51">
        <f t="shared" si="410"/>
        <v>30</v>
      </c>
      <c r="I4408" s="51" t="str">
        <f t="shared" si="411"/>
        <v>A</v>
      </c>
      <c r="J4408" s="51" t="str">
        <f t="shared" si="412"/>
        <v>DUCATI</v>
      </c>
      <c r="K4408" s="76" t="str">
        <f t="shared" si="413"/>
        <v>PCD30A6A</v>
      </c>
      <c r="L4408" s="281" t="e">
        <f>VLOOKUP(K4408,'Planilla de control'!#REF!,2,0)</f>
        <v>#REF!</v>
      </c>
      <c r="M4408" s="29" t="e">
        <f>IF(COUNTIF('Planilla de control'!#REF!,K4408)&gt;0,"SI","NO")</f>
        <v>#REF!</v>
      </c>
    </row>
    <row r="4409" spans="1:13" x14ac:dyDescent="0.3">
      <c r="A4409" s="3" t="s">
        <v>2369</v>
      </c>
      <c r="B4409" s="3" t="s">
        <v>6937</v>
      </c>
      <c r="C4409" s="3"/>
      <c r="D4409" s="3"/>
      <c r="E4409" s="3"/>
      <c r="F4409" s="51" t="str">
        <f t="shared" si="408"/>
        <v>30A6</v>
      </c>
      <c r="G4409" s="51">
        <f t="shared" si="409"/>
        <v>6</v>
      </c>
      <c r="H4409" s="51">
        <f t="shared" si="410"/>
        <v>30</v>
      </c>
      <c r="I4409" s="51" t="str">
        <f t="shared" si="411"/>
        <v>A</v>
      </c>
      <c r="J4409" s="51" t="str">
        <f t="shared" si="412"/>
        <v>DUCATI</v>
      </c>
      <c r="K4409" s="76" t="str">
        <f t="shared" si="413"/>
        <v>PCD30A6B</v>
      </c>
      <c r="L4409" s="281" t="e">
        <f>VLOOKUP(K4409,'Planilla de control'!#REF!,2,0)</f>
        <v>#REF!</v>
      </c>
      <c r="M4409" s="29" t="e">
        <f>IF(COUNTIF('Planilla de control'!#REF!,K4409)&gt;0,"SI","NO")</f>
        <v>#REF!</v>
      </c>
    </row>
    <row r="4410" spans="1:13" x14ac:dyDescent="0.3">
      <c r="A4410" s="3" t="s">
        <v>2369</v>
      </c>
      <c r="B4410" s="3" t="s">
        <v>6938</v>
      </c>
      <c r="C4410" s="3"/>
      <c r="D4410" s="3"/>
      <c r="E4410" s="3"/>
      <c r="F4410" s="51" t="str">
        <f t="shared" si="408"/>
        <v>30A6</v>
      </c>
      <c r="G4410" s="51">
        <f t="shared" si="409"/>
        <v>6</v>
      </c>
      <c r="H4410" s="51">
        <f t="shared" si="410"/>
        <v>30</v>
      </c>
      <c r="I4410" s="51" t="str">
        <f t="shared" si="411"/>
        <v>A</v>
      </c>
      <c r="J4410" s="51" t="str">
        <f t="shared" si="412"/>
        <v>DUCATI</v>
      </c>
      <c r="K4410" s="76" t="str">
        <f t="shared" si="413"/>
        <v>PCD30A6C</v>
      </c>
      <c r="L4410" s="281" t="e">
        <f>VLOOKUP(K4410,'Planilla de control'!#REF!,2,0)</f>
        <v>#REF!</v>
      </c>
      <c r="M4410" s="29" t="e">
        <f>IF(COUNTIF('Planilla de control'!#REF!,K4410)&gt;0,"SI","NO")</f>
        <v>#REF!</v>
      </c>
    </row>
    <row r="4411" spans="1:13" x14ac:dyDescent="0.3">
      <c r="A4411" s="3" t="s">
        <v>2369</v>
      </c>
      <c r="B4411" s="3" t="s">
        <v>6939</v>
      </c>
      <c r="C4411" s="3"/>
      <c r="D4411" s="3"/>
      <c r="E4411" s="3"/>
      <c r="F4411" s="51" t="str">
        <f t="shared" si="408"/>
        <v>30A7</v>
      </c>
      <c r="G4411" s="51">
        <f t="shared" si="409"/>
        <v>7</v>
      </c>
      <c r="H4411" s="51">
        <f t="shared" si="410"/>
        <v>30</v>
      </c>
      <c r="I4411" s="51" t="str">
        <f t="shared" si="411"/>
        <v>A</v>
      </c>
      <c r="J4411" s="51" t="str">
        <f t="shared" si="412"/>
        <v>DUCATI</v>
      </c>
      <c r="K4411" s="76" t="str">
        <f t="shared" si="413"/>
        <v>PCD30A7A</v>
      </c>
      <c r="L4411" s="281" t="e">
        <f>VLOOKUP(K4411,'Planilla de control'!#REF!,2,0)</f>
        <v>#REF!</v>
      </c>
      <c r="M4411" s="29" t="e">
        <f>IF(COUNTIF('Planilla de control'!#REF!,K4411)&gt;0,"SI","NO")</f>
        <v>#REF!</v>
      </c>
    </row>
    <row r="4412" spans="1:13" x14ac:dyDescent="0.3">
      <c r="A4412" s="3" t="s">
        <v>2369</v>
      </c>
      <c r="B4412" s="3" t="s">
        <v>6940</v>
      </c>
      <c r="C4412" s="3"/>
      <c r="D4412" s="3"/>
      <c r="E4412" s="3"/>
      <c r="F4412" s="51" t="str">
        <f t="shared" si="408"/>
        <v>30A7</v>
      </c>
      <c r="G4412" s="51">
        <f t="shared" si="409"/>
        <v>7</v>
      </c>
      <c r="H4412" s="51">
        <f t="shared" si="410"/>
        <v>30</v>
      </c>
      <c r="I4412" s="51" t="str">
        <f t="shared" si="411"/>
        <v>A</v>
      </c>
      <c r="J4412" s="51" t="str">
        <f t="shared" si="412"/>
        <v>DUCATI</v>
      </c>
      <c r="K4412" s="76" t="str">
        <f t="shared" si="413"/>
        <v>PCD30A7B</v>
      </c>
      <c r="L4412" s="281" t="e">
        <f>VLOOKUP(K4412,'Planilla de control'!#REF!,2,0)</f>
        <v>#REF!</v>
      </c>
      <c r="M4412" s="29" t="e">
        <f>IF(COUNTIF('Planilla de control'!#REF!,K4412)&gt;0,"SI","NO")</f>
        <v>#REF!</v>
      </c>
    </row>
    <row r="4413" spans="1:13" x14ac:dyDescent="0.3">
      <c r="A4413" s="3" t="s">
        <v>2369</v>
      </c>
      <c r="B4413" s="3" t="s">
        <v>6941</v>
      </c>
      <c r="C4413" s="3"/>
      <c r="D4413" s="3"/>
      <c r="E4413" s="3"/>
      <c r="F4413" s="51" t="str">
        <f t="shared" si="408"/>
        <v>30A7</v>
      </c>
      <c r="G4413" s="51">
        <f t="shared" si="409"/>
        <v>7</v>
      </c>
      <c r="H4413" s="51">
        <f t="shared" si="410"/>
        <v>30</v>
      </c>
      <c r="I4413" s="51" t="str">
        <f t="shared" si="411"/>
        <v>A</v>
      </c>
      <c r="J4413" s="51" t="str">
        <f t="shared" si="412"/>
        <v>DUCATI</v>
      </c>
      <c r="K4413" s="76" t="str">
        <f t="shared" si="413"/>
        <v>PCD30A7C</v>
      </c>
      <c r="L4413" s="281" t="e">
        <f>VLOOKUP(K4413,'Planilla de control'!#REF!,2,0)</f>
        <v>#REF!</v>
      </c>
      <c r="M4413" s="29" t="e">
        <f>IF(COUNTIF('Planilla de control'!#REF!,K4413)&gt;0,"SI","NO")</f>
        <v>#REF!</v>
      </c>
    </row>
    <row r="4414" spans="1:13" x14ac:dyDescent="0.3">
      <c r="A4414" s="3" t="s">
        <v>2369</v>
      </c>
      <c r="B4414" s="3" t="s">
        <v>6942</v>
      </c>
      <c r="C4414" s="3"/>
      <c r="D4414" s="3"/>
      <c r="E4414" s="3"/>
      <c r="F4414" s="51" t="str">
        <f t="shared" si="408"/>
        <v>30A8</v>
      </c>
      <c r="G4414" s="51">
        <f t="shared" si="409"/>
        <v>8</v>
      </c>
      <c r="H4414" s="51">
        <f t="shared" si="410"/>
        <v>30</v>
      </c>
      <c r="I4414" s="51" t="str">
        <f t="shared" si="411"/>
        <v>A</v>
      </c>
      <c r="J4414" s="51" t="str">
        <f t="shared" si="412"/>
        <v>DUCATI</v>
      </c>
      <c r="K4414" s="76" t="str">
        <f t="shared" si="413"/>
        <v>PCD30A8A</v>
      </c>
      <c r="L4414" s="281" t="e">
        <f>VLOOKUP(K4414,'Planilla de control'!#REF!,2,0)</f>
        <v>#REF!</v>
      </c>
      <c r="M4414" s="29" t="e">
        <f>IF(COUNTIF('Planilla de control'!#REF!,K4414)&gt;0,"SI","NO")</f>
        <v>#REF!</v>
      </c>
    </row>
    <row r="4415" spans="1:13" x14ac:dyDescent="0.3">
      <c r="A4415" s="3" t="s">
        <v>2369</v>
      </c>
      <c r="B4415" s="3" t="s">
        <v>6943</v>
      </c>
      <c r="C4415" s="3"/>
      <c r="D4415" s="3"/>
      <c r="E4415" s="3"/>
      <c r="F4415" s="51" t="str">
        <f t="shared" si="408"/>
        <v>30C8</v>
      </c>
      <c r="G4415" s="51">
        <f t="shared" si="409"/>
        <v>8</v>
      </c>
      <c r="H4415" s="51">
        <f t="shared" si="410"/>
        <v>30</v>
      </c>
      <c r="I4415" s="51" t="str">
        <f t="shared" si="411"/>
        <v>C</v>
      </c>
      <c r="J4415" s="51" t="str">
        <f t="shared" si="412"/>
        <v>DUCATI</v>
      </c>
      <c r="K4415" s="76" t="str">
        <f t="shared" si="413"/>
        <v>PCD30C8B</v>
      </c>
      <c r="L4415" s="281" t="e">
        <f>VLOOKUP(K4415,'Planilla de control'!#REF!,2,0)</f>
        <v>#REF!</v>
      </c>
      <c r="M4415" s="29" t="e">
        <f>IF(COUNTIF('Planilla de control'!#REF!,K4415)&gt;0,"SI","NO")</f>
        <v>#REF!</v>
      </c>
    </row>
    <row r="4416" spans="1:13" x14ac:dyDescent="0.3">
      <c r="A4416" s="3" t="s">
        <v>2369</v>
      </c>
      <c r="B4416" s="3" t="s">
        <v>6944</v>
      </c>
      <c r="C4416" s="3"/>
      <c r="D4416" s="3"/>
      <c r="E4416" s="3"/>
      <c r="F4416" s="51" t="str">
        <f t="shared" si="408"/>
        <v>30D5</v>
      </c>
      <c r="G4416" s="51">
        <f t="shared" si="409"/>
        <v>5</v>
      </c>
      <c r="H4416" s="51">
        <f t="shared" si="410"/>
        <v>30</v>
      </c>
      <c r="I4416" s="51" t="str">
        <f t="shared" si="411"/>
        <v>D</v>
      </c>
      <c r="J4416" s="51" t="str">
        <f t="shared" si="412"/>
        <v>DUCATI</v>
      </c>
      <c r="K4416" s="76" t="str">
        <f t="shared" si="413"/>
        <v>PCD30D5C</v>
      </c>
      <c r="L4416" s="281" t="e">
        <f>VLOOKUP(K4416,'Planilla de control'!#REF!,2,0)</f>
        <v>#REF!</v>
      </c>
      <c r="M4416" s="29" t="e">
        <f>IF(COUNTIF('Planilla de control'!#REF!,K4416)&gt;0,"SI","NO")</f>
        <v>#REF!</v>
      </c>
    </row>
    <row r="4417" spans="1:13" x14ac:dyDescent="0.3">
      <c r="A4417" s="3" t="s">
        <v>2369</v>
      </c>
      <c r="B4417" s="3" t="s">
        <v>6945</v>
      </c>
      <c r="C4417" s="3"/>
      <c r="D4417" s="3"/>
      <c r="E4417" s="3"/>
      <c r="F4417" s="51" t="str">
        <f t="shared" si="408"/>
        <v>30D6</v>
      </c>
      <c r="G4417" s="51">
        <f t="shared" si="409"/>
        <v>6</v>
      </c>
      <c r="H4417" s="51">
        <f t="shared" si="410"/>
        <v>30</v>
      </c>
      <c r="I4417" s="51" t="str">
        <f t="shared" si="411"/>
        <v>D</v>
      </c>
      <c r="J4417" s="51" t="str">
        <f t="shared" si="412"/>
        <v>DUCATI</v>
      </c>
      <c r="K4417" s="76" t="str">
        <f t="shared" si="413"/>
        <v>PCD30D6A</v>
      </c>
      <c r="L4417" s="281" t="e">
        <f>VLOOKUP(K4417,'Planilla de control'!#REF!,2,0)</f>
        <v>#REF!</v>
      </c>
      <c r="M4417" s="29" t="e">
        <f>IF(COUNTIF('Planilla de control'!#REF!,K4417)&gt;0,"SI","NO")</f>
        <v>#REF!</v>
      </c>
    </row>
    <row r="4418" spans="1:13" x14ac:dyDescent="0.3">
      <c r="A4418" s="3" t="s">
        <v>2369</v>
      </c>
      <c r="B4418" s="3" t="s">
        <v>6946</v>
      </c>
      <c r="C4418" s="3"/>
      <c r="D4418" s="3"/>
      <c r="E4418" s="3"/>
      <c r="F4418" s="51" t="str">
        <f t="shared" si="408"/>
        <v>30D6</v>
      </c>
      <c r="G4418" s="51">
        <f t="shared" si="409"/>
        <v>6</v>
      </c>
      <c r="H4418" s="51">
        <f t="shared" si="410"/>
        <v>30</v>
      </c>
      <c r="I4418" s="51" t="str">
        <f t="shared" si="411"/>
        <v>D</v>
      </c>
      <c r="J4418" s="51" t="str">
        <f t="shared" si="412"/>
        <v>DUCATI</v>
      </c>
      <c r="K4418" s="76" t="str">
        <f t="shared" si="413"/>
        <v>PCD30D6B</v>
      </c>
      <c r="L4418" s="281" t="e">
        <f>VLOOKUP(K4418,'Planilla de control'!#REF!,2,0)</f>
        <v>#REF!</v>
      </c>
      <c r="M4418" s="29" t="e">
        <f>IF(COUNTIF('Planilla de control'!#REF!,K4418)&gt;0,"SI","NO")</f>
        <v>#REF!</v>
      </c>
    </row>
    <row r="4419" spans="1:13" x14ac:dyDescent="0.3">
      <c r="A4419" s="3" t="s">
        <v>2369</v>
      </c>
      <c r="B4419" s="3" t="s">
        <v>6947</v>
      </c>
      <c r="C4419" s="3"/>
      <c r="D4419" s="3"/>
      <c r="E4419" s="3"/>
      <c r="F4419" s="51" t="str">
        <f t="shared" ref="F4419:F4482" si="414">IF(OR(LEN(B4419)=9,LEN(B4419)=5),MID(B4419,1,4),MID(B4419,1,5))</f>
        <v>30D6</v>
      </c>
      <c r="G4419" s="51">
        <f t="shared" ref="G4419:G4482" si="415">IF(MID(F4419,5,1)&lt;&gt;"",MID(F4419,4,2),MID(F4419,4,1))*1</f>
        <v>6</v>
      </c>
      <c r="H4419" s="51">
        <f t="shared" ref="H4419:H4482" si="416">+MID(B4419,1,2)*1</f>
        <v>30</v>
      </c>
      <c r="I4419" s="51" t="str">
        <f t="shared" ref="I4419:I4482" si="417">+MID(B4419,3,1)</f>
        <v>D</v>
      </c>
      <c r="J4419" s="51" t="str">
        <f t="shared" ref="J4419:J4482" si="418">HLOOKUP(A4419,$O$1:$U$2,2,0)</f>
        <v>DUCATI</v>
      </c>
      <c r="K4419" s="76" t="str">
        <f t="shared" ref="K4419:K4482" si="419">CONCATENATE(A4419,B4419)</f>
        <v>PCD30D6C</v>
      </c>
      <c r="L4419" s="281" t="e">
        <f>VLOOKUP(K4419,'Planilla de control'!#REF!,2,0)</f>
        <v>#REF!</v>
      </c>
      <c r="M4419" s="29" t="e">
        <f>IF(COUNTIF('Planilla de control'!#REF!,K4419)&gt;0,"SI","NO")</f>
        <v>#REF!</v>
      </c>
    </row>
    <row r="4420" spans="1:13" x14ac:dyDescent="0.3">
      <c r="A4420" s="3" t="s">
        <v>2369</v>
      </c>
      <c r="B4420" s="3" t="s">
        <v>6948</v>
      </c>
      <c r="C4420" s="3"/>
      <c r="D4420" s="3"/>
      <c r="E4420" s="3"/>
      <c r="F4420" s="51" t="str">
        <f t="shared" si="414"/>
        <v>30D7</v>
      </c>
      <c r="G4420" s="51">
        <f t="shared" si="415"/>
        <v>7</v>
      </c>
      <c r="H4420" s="51">
        <f t="shared" si="416"/>
        <v>30</v>
      </c>
      <c r="I4420" s="51" t="str">
        <f t="shared" si="417"/>
        <v>D</v>
      </c>
      <c r="J4420" s="51" t="str">
        <f t="shared" si="418"/>
        <v>DUCATI</v>
      </c>
      <c r="K4420" s="76" t="str">
        <f t="shared" si="419"/>
        <v>PCD30D7A</v>
      </c>
      <c r="L4420" s="281" t="e">
        <f>VLOOKUP(K4420,'Planilla de control'!#REF!,2,0)</f>
        <v>#REF!</v>
      </c>
      <c r="M4420" s="29" t="e">
        <f>IF(COUNTIF('Planilla de control'!#REF!,K4420)&gt;0,"SI","NO")</f>
        <v>#REF!</v>
      </c>
    </row>
    <row r="4421" spans="1:13" x14ac:dyDescent="0.3">
      <c r="A4421" s="3" t="s">
        <v>2369</v>
      </c>
      <c r="B4421" s="3" t="s">
        <v>6949</v>
      </c>
      <c r="C4421" s="3"/>
      <c r="D4421" s="3"/>
      <c r="E4421" s="3"/>
      <c r="F4421" s="51" t="str">
        <f t="shared" si="414"/>
        <v>30D7</v>
      </c>
      <c r="G4421" s="51">
        <f t="shared" si="415"/>
        <v>7</v>
      </c>
      <c r="H4421" s="51">
        <f t="shared" si="416"/>
        <v>30</v>
      </c>
      <c r="I4421" s="51" t="str">
        <f t="shared" si="417"/>
        <v>D</v>
      </c>
      <c r="J4421" s="51" t="str">
        <f t="shared" si="418"/>
        <v>DUCATI</v>
      </c>
      <c r="K4421" s="76" t="str">
        <f t="shared" si="419"/>
        <v>PCD30D7B</v>
      </c>
      <c r="L4421" s="281" t="e">
        <f>VLOOKUP(K4421,'Planilla de control'!#REF!,2,0)</f>
        <v>#REF!</v>
      </c>
      <c r="M4421" s="29" t="e">
        <f>IF(COUNTIF('Planilla de control'!#REF!,K4421)&gt;0,"SI","NO")</f>
        <v>#REF!</v>
      </c>
    </row>
    <row r="4422" spans="1:13" x14ac:dyDescent="0.3">
      <c r="A4422" s="3" t="s">
        <v>2369</v>
      </c>
      <c r="B4422" s="3" t="s">
        <v>6950</v>
      </c>
      <c r="C4422" s="3"/>
      <c r="D4422" s="3"/>
      <c r="E4422" s="3"/>
      <c r="F4422" s="51" t="str">
        <f t="shared" si="414"/>
        <v>30D7</v>
      </c>
      <c r="G4422" s="51">
        <f t="shared" si="415"/>
        <v>7</v>
      </c>
      <c r="H4422" s="51">
        <f t="shared" si="416"/>
        <v>30</v>
      </c>
      <c r="I4422" s="51" t="str">
        <f t="shared" si="417"/>
        <v>D</v>
      </c>
      <c r="J4422" s="51" t="str">
        <f t="shared" si="418"/>
        <v>DUCATI</v>
      </c>
      <c r="K4422" s="76" t="str">
        <f t="shared" si="419"/>
        <v>PCD30D7C</v>
      </c>
      <c r="L4422" s="281" t="e">
        <f>VLOOKUP(K4422,'Planilla de control'!#REF!,2,0)</f>
        <v>#REF!</v>
      </c>
      <c r="M4422" s="29" t="e">
        <f>IF(COUNTIF('Planilla de control'!#REF!,K4422)&gt;0,"SI","NO")</f>
        <v>#REF!</v>
      </c>
    </row>
    <row r="4423" spans="1:13" x14ac:dyDescent="0.3">
      <c r="A4423" s="3" t="s">
        <v>2369</v>
      </c>
      <c r="B4423" s="3" t="s">
        <v>6951</v>
      </c>
      <c r="C4423" s="3"/>
      <c r="D4423" s="3"/>
      <c r="E4423" s="3"/>
      <c r="F4423" s="51" t="str">
        <f t="shared" si="414"/>
        <v>30D8</v>
      </c>
      <c r="G4423" s="51">
        <f t="shared" si="415"/>
        <v>8</v>
      </c>
      <c r="H4423" s="51">
        <f t="shared" si="416"/>
        <v>30</v>
      </c>
      <c r="I4423" s="51" t="str">
        <f t="shared" si="417"/>
        <v>D</v>
      </c>
      <c r="J4423" s="51" t="str">
        <f t="shared" si="418"/>
        <v>DUCATI</v>
      </c>
      <c r="K4423" s="76" t="str">
        <f t="shared" si="419"/>
        <v>PCD30D8A</v>
      </c>
      <c r="L4423" s="281" t="e">
        <f>VLOOKUP(K4423,'Planilla de control'!#REF!,2,0)</f>
        <v>#REF!</v>
      </c>
      <c r="M4423" s="29" t="e">
        <f>IF(COUNTIF('Planilla de control'!#REF!,K4423)&gt;0,"SI","NO")</f>
        <v>#REF!</v>
      </c>
    </row>
    <row r="4424" spans="1:13" x14ac:dyDescent="0.3">
      <c r="A4424" s="3" t="s">
        <v>2369</v>
      </c>
      <c r="B4424" s="3" t="s">
        <v>6952</v>
      </c>
      <c r="C4424" s="3"/>
      <c r="D4424" s="3"/>
      <c r="E4424" s="3"/>
      <c r="F4424" s="51" t="str">
        <f t="shared" si="414"/>
        <v>30D8</v>
      </c>
      <c r="G4424" s="51">
        <f t="shared" si="415"/>
        <v>8</v>
      </c>
      <c r="H4424" s="51">
        <f t="shared" si="416"/>
        <v>30</v>
      </c>
      <c r="I4424" s="51" t="str">
        <f t="shared" si="417"/>
        <v>D</v>
      </c>
      <c r="J4424" s="51" t="str">
        <f t="shared" si="418"/>
        <v>DUCATI</v>
      </c>
      <c r="K4424" s="76" t="str">
        <f t="shared" si="419"/>
        <v>PCD30D8B</v>
      </c>
      <c r="L4424" s="281" t="e">
        <f>VLOOKUP(K4424,'Planilla de control'!#REF!,2,0)</f>
        <v>#REF!</v>
      </c>
      <c r="M4424" s="29" t="e">
        <f>IF(COUNTIF('Planilla de control'!#REF!,K4424)&gt;0,"SI","NO")</f>
        <v>#REF!</v>
      </c>
    </row>
    <row r="4425" spans="1:13" x14ac:dyDescent="0.3">
      <c r="A4425" s="3" t="s">
        <v>2369</v>
      </c>
      <c r="B4425" s="3" t="s">
        <v>6953</v>
      </c>
      <c r="C4425" s="3"/>
      <c r="D4425" s="3"/>
      <c r="E4425" s="3"/>
      <c r="F4425" s="51" t="str">
        <f t="shared" si="414"/>
        <v>30D8</v>
      </c>
      <c r="G4425" s="51">
        <f t="shared" si="415"/>
        <v>8</v>
      </c>
      <c r="H4425" s="51">
        <f t="shared" si="416"/>
        <v>30</v>
      </c>
      <c r="I4425" s="51" t="str">
        <f t="shared" si="417"/>
        <v>D</v>
      </c>
      <c r="J4425" s="51" t="str">
        <f t="shared" si="418"/>
        <v>DUCATI</v>
      </c>
      <c r="K4425" s="76" t="str">
        <f t="shared" si="419"/>
        <v>PCD30D8C</v>
      </c>
      <c r="L4425" s="281" t="e">
        <f>VLOOKUP(K4425,'Planilla de control'!#REF!,2,0)</f>
        <v>#REF!</v>
      </c>
      <c r="M4425" s="29" t="e">
        <f>IF(COUNTIF('Planilla de control'!#REF!,K4425)&gt;0,"SI","NO")</f>
        <v>#REF!</v>
      </c>
    </row>
    <row r="4426" spans="1:13" x14ac:dyDescent="0.3">
      <c r="A4426" s="3" t="s">
        <v>2369</v>
      </c>
      <c r="B4426" s="3" t="s">
        <v>6954</v>
      </c>
      <c r="C4426" s="3"/>
      <c r="D4426" s="3"/>
      <c r="E4426" s="3"/>
      <c r="F4426" s="51" t="str">
        <f t="shared" si="414"/>
        <v>30E1</v>
      </c>
      <c r="G4426" s="51">
        <f t="shared" si="415"/>
        <v>1</v>
      </c>
      <c r="H4426" s="51">
        <f t="shared" si="416"/>
        <v>30</v>
      </c>
      <c r="I4426" s="51" t="str">
        <f t="shared" si="417"/>
        <v>E</v>
      </c>
      <c r="J4426" s="51" t="str">
        <f t="shared" si="418"/>
        <v>DUCATI</v>
      </c>
      <c r="K4426" s="76" t="str">
        <f t="shared" si="419"/>
        <v>PCD30E1A</v>
      </c>
      <c r="L4426" s="281" t="e">
        <f>VLOOKUP(K4426,'Planilla de control'!#REF!,2,0)</f>
        <v>#REF!</v>
      </c>
      <c r="M4426" s="29" t="e">
        <f>IF(COUNTIF('Planilla de control'!#REF!,K4426)&gt;0,"SI","NO")</f>
        <v>#REF!</v>
      </c>
    </row>
    <row r="4427" spans="1:13" x14ac:dyDescent="0.3">
      <c r="A4427" s="3" t="s">
        <v>2369</v>
      </c>
      <c r="B4427" s="3" t="s">
        <v>6955</v>
      </c>
      <c r="C4427" s="3"/>
      <c r="D4427" s="3"/>
      <c r="E4427" s="3"/>
      <c r="F4427" s="51" t="str">
        <f t="shared" si="414"/>
        <v>30E1</v>
      </c>
      <c r="G4427" s="51">
        <f t="shared" si="415"/>
        <v>1</v>
      </c>
      <c r="H4427" s="51">
        <f t="shared" si="416"/>
        <v>30</v>
      </c>
      <c r="I4427" s="51" t="str">
        <f t="shared" si="417"/>
        <v>E</v>
      </c>
      <c r="J4427" s="51" t="str">
        <f t="shared" si="418"/>
        <v>DUCATI</v>
      </c>
      <c r="K4427" s="76" t="str">
        <f t="shared" si="419"/>
        <v>PCD30E1B</v>
      </c>
      <c r="L4427" s="281" t="e">
        <f>VLOOKUP(K4427,'Planilla de control'!#REF!,2,0)</f>
        <v>#REF!</v>
      </c>
      <c r="M4427" s="29" t="e">
        <f>IF(COUNTIF('Planilla de control'!#REF!,K4427)&gt;0,"SI","NO")</f>
        <v>#REF!</v>
      </c>
    </row>
    <row r="4428" spans="1:13" x14ac:dyDescent="0.3">
      <c r="A4428" s="3" t="s">
        <v>2369</v>
      </c>
      <c r="B4428" s="3" t="s">
        <v>6956</v>
      </c>
      <c r="C4428" s="3"/>
      <c r="D4428" s="3"/>
      <c r="E4428" s="3"/>
      <c r="F4428" s="51" t="str">
        <f t="shared" si="414"/>
        <v>30E1</v>
      </c>
      <c r="G4428" s="51">
        <f t="shared" si="415"/>
        <v>1</v>
      </c>
      <c r="H4428" s="51">
        <f t="shared" si="416"/>
        <v>30</v>
      </c>
      <c r="I4428" s="51" t="str">
        <f t="shared" si="417"/>
        <v>E</v>
      </c>
      <c r="J4428" s="51" t="str">
        <f t="shared" si="418"/>
        <v>DUCATI</v>
      </c>
      <c r="K4428" s="76" t="str">
        <f t="shared" si="419"/>
        <v>PCD30E1C</v>
      </c>
      <c r="L4428" s="281" t="e">
        <f>VLOOKUP(K4428,'Planilla de control'!#REF!,2,0)</f>
        <v>#REF!</v>
      </c>
      <c r="M4428" s="29" t="e">
        <f>IF(COUNTIF('Planilla de control'!#REF!,K4428)&gt;0,"SI","NO")</f>
        <v>#REF!</v>
      </c>
    </row>
    <row r="4429" spans="1:13" x14ac:dyDescent="0.3">
      <c r="A4429" s="3" t="s">
        <v>2369</v>
      </c>
      <c r="B4429" s="3" t="s">
        <v>6957</v>
      </c>
      <c r="C4429" s="3"/>
      <c r="D4429" s="3"/>
      <c r="E4429" s="3"/>
      <c r="F4429" s="51" t="str">
        <f t="shared" si="414"/>
        <v>30E2</v>
      </c>
      <c r="G4429" s="51">
        <f t="shared" si="415"/>
        <v>2</v>
      </c>
      <c r="H4429" s="51">
        <f t="shared" si="416"/>
        <v>30</v>
      </c>
      <c r="I4429" s="51" t="str">
        <f t="shared" si="417"/>
        <v>E</v>
      </c>
      <c r="J4429" s="51" t="str">
        <f t="shared" si="418"/>
        <v>DUCATI</v>
      </c>
      <c r="K4429" s="76" t="str">
        <f t="shared" si="419"/>
        <v>PCD30E2A</v>
      </c>
      <c r="L4429" s="281" t="e">
        <f>VLOOKUP(K4429,'Planilla de control'!#REF!,2,0)</f>
        <v>#REF!</v>
      </c>
      <c r="M4429" s="29" t="e">
        <f>IF(COUNTIF('Planilla de control'!#REF!,K4429)&gt;0,"SI","NO")</f>
        <v>#REF!</v>
      </c>
    </row>
    <row r="4430" spans="1:13" x14ac:dyDescent="0.3">
      <c r="A4430" s="3" t="s">
        <v>2369</v>
      </c>
      <c r="B4430" s="3" t="s">
        <v>6958</v>
      </c>
      <c r="C4430" s="3"/>
      <c r="D4430" s="3"/>
      <c r="E4430" s="3"/>
      <c r="F4430" s="51" t="str">
        <f t="shared" si="414"/>
        <v>30E2</v>
      </c>
      <c r="G4430" s="51">
        <f t="shared" si="415"/>
        <v>2</v>
      </c>
      <c r="H4430" s="51">
        <f t="shared" si="416"/>
        <v>30</v>
      </c>
      <c r="I4430" s="51" t="str">
        <f t="shared" si="417"/>
        <v>E</v>
      </c>
      <c r="J4430" s="51" t="str">
        <f t="shared" si="418"/>
        <v>DUCATI</v>
      </c>
      <c r="K4430" s="76" t="str">
        <f t="shared" si="419"/>
        <v>PCD30E2B</v>
      </c>
      <c r="L4430" s="281" t="e">
        <f>VLOOKUP(K4430,'Planilla de control'!#REF!,2,0)</f>
        <v>#REF!</v>
      </c>
      <c r="M4430" s="29" t="e">
        <f>IF(COUNTIF('Planilla de control'!#REF!,K4430)&gt;0,"SI","NO")</f>
        <v>#REF!</v>
      </c>
    </row>
    <row r="4431" spans="1:13" x14ac:dyDescent="0.3">
      <c r="A4431" s="3" t="s">
        <v>2369</v>
      </c>
      <c r="B4431" s="3" t="s">
        <v>6959</v>
      </c>
      <c r="C4431" s="3"/>
      <c r="D4431" s="3"/>
      <c r="E4431" s="3"/>
      <c r="F4431" s="51" t="str">
        <f t="shared" si="414"/>
        <v>30E2</v>
      </c>
      <c r="G4431" s="51">
        <f t="shared" si="415"/>
        <v>2</v>
      </c>
      <c r="H4431" s="51">
        <f t="shared" si="416"/>
        <v>30</v>
      </c>
      <c r="I4431" s="51" t="str">
        <f t="shared" si="417"/>
        <v>E</v>
      </c>
      <c r="J4431" s="51" t="str">
        <f t="shared" si="418"/>
        <v>DUCATI</v>
      </c>
      <c r="K4431" s="76" t="str">
        <f t="shared" si="419"/>
        <v>PCD30E2C</v>
      </c>
      <c r="L4431" s="281" t="e">
        <f>VLOOKUP(K4431,'Planilla de control'!#REF!,2,0)</f>
        <v>#REF!</v>
      </c>
      <c r="M4431" s="29" t="e">
        <f>IF(COUNTIF('Planilla de control'!#REF!,K4431)&gt;0,"SI","NO")</f>
        <v>#REF!</v>
      </c>
    </row>
    <row r="4432" spans="1:13" x14ac:dyDescent="0.3">
      <c r="A4432" s="3" t="s">
        <v>2369</v>
      </c>
      <c r="B4432" s="3" t="s">
        <v>6960</v>
      </c>
      <c r="C4432" s="3"/>
      <c r="D4432" s="3"/>
      <c r="E4432" s="3"/>
      <c r="F4432" s="51" t="str">
        <f t="shared" si="414"/>
        <v>30E3</v>
      </c>
      <c r="G4432" s="51">
        <f t="shared" si="415"/>
        <v>3</v>
      </c>
      <c r="H4432" s="51">
        <f t="shared" si="416"/>
        <v>30</v>
      </c>
      <c r="I4432" s="51" t="str">
        <f t="shared" si="417"/>
        <v>E</v>
      </c>
      <c r="J4432" s="51" t="str">
        <f t="shared" si="418"/>
        <v>DUCATI</v>
      </c>
      <c r="K4432" s="76" t="str">
        <f t="shared" si="419"/>
        <v>PCD30E3A</v>
      </c>
      <c r="L4432" s="281" t="e">
        <f>VLOOKUP(K4432,'Planilla de control'!#REF!,2,0)</f>
        <v>#REF!</v>
      </c>
      <c r="M4432" s="29" t="e">
        <f>IF(COUNTIF('Planilla de control'!#REF!,K4432)&gt;0,"SI","NO")</f>
        <v>#REF!</v>
      </c>
    </row>
    <row r="4433" spans="1:13" x14ac:dyDescent="0.3">
      <c r="A4433" s="3" t="s">
        <v>2369</v>
      </c>
      <c r="B4433" s="3" t="s">
        <v>6961</v>
      </c>
      <c r="C4433" s="3"/>
      <c r="D4433" s="3"/>
      <c r="E4433" s="3"/>
      <c r="F4433" s="51" t="str">
        <f t="shared" si="414"/>
        <v>30E3</v>
      </c>
      <c r="G4433" s="51">
        <f t="shared" si="415"/>
        <v>3</v>
      </c>
      <c r="H4433" s="51">
        <f t="shared" si="416"/>
        <v>30</v>
      </c>
      <c r="I4433" s="51" t="str">
        <f t="shared" si="417"/>
        <v>E</v>
      </c>
      <c r="J4433" s="51" t="str">
        <f t="shared" si="418"/>
        <v>DUCATI</v>
      </c>
      <c r="K4433" s="76" t="str">
        <f t="shared" si="419"/>
        <v>PCD30E3B</v>
      </c>
      <c r="L4433" s="281" t="e">
        <f>VLOOKUP(K4433,'Planilla de control'!#REF!,2,0)</f>
        <v>#REF!</v>
      </c>
      <c r="M4433" s="29" t="e">
        <f>IF(COUNTIF('Planilla de control'!#REF!,K4433)&gt;0,"SI","NO")</f>
        <v>#REF!</v>
      </c>
    </row>
    <row r="4434" spans="1:13" x14ac:dyDescent="0.3">
      <c r="A4434" s="3" t="s">
        <v>2369</v>
      </c>
      <c r="B4434" s="3" t="s">
        <v>6962</v>
      </c>
      <c r="C4434" s="3"/>
      <c r="D4434" s="3"/>
      <c r="E4434" s="3"/>
      <c r="F4434" s="51" t="str">
        <f t="shared" si="414"/>
        <v>30E3</v>
      </c>
      <c r="G4434" s="51">
        <f t="shared" si="415"/>
        <v>3</v>
      </c>
      <c r="H4434" s="51">
        <f t="shared" si="416"/>
        <v>30</v>
      </c>
      <c r="I4434" s="51" t="str">
        <f t="shared" si="417"/>
        <v>E</v>
      </c>
      <c r="J4434" s="51" t="str">
        <f t="shared" si="418"/>
        <v>DUCATI</v>
      </c>
      <c r="K4434" s="76" t="str">
        <f t="shared" si="419"/>
        <v>PCD30E3C</v>
      </c>
      <c r="L4434" s="281" t="e">
        <f>VLOOKUP(K4434,'Planilla de control'!#REF!,2,0)</f>
        <v>#REF!</v>
      </c>
      <c r="M4434" s="29" t="e">
        <f>IF(COUNTIF('Planilla de control'!#REF!,K4434)&gt;0,"SI","NO")</f>
        <v>#REF!</v>
      </c>
    </row>
    <row r="4435" spans="1:13" x14ac:dyDescent="0.3">
      <c r="A4435" s="3" t="s">
        <v>2369</v>
      </c>
      <c r="B4435" s="3" t="s">
        <v>6963</v>
      </c>
      <c r="C4435" s="3"/>
      <c r="D4435" s="3"/>
      <c r="E4435" s="3"/>
      <c r="F4435" s="51" t="str">
        <f t="shared" si="414"/>
        <v>30E4</v>
      </c>
      <c r="G4435" s="51">
        <f t="shared" si="415"/>
        <v>4</v>
      </c>
      <c r="H4435" s="51">
        <f t="shared" si="416"/>
        <v>30</v>
      </c>
      <c r="I4435" s="51" t="str">
        <f t="shared" si="417"/>
        <v>E</v>
      </c>
      <c r="J4435" s="51" t="str">
        <f t="shared" si="418"/>
        <v>DUCATI</v>
      </c>
      <c r="K4435" s="76" t="str">
        <f t="shared" si="419"/>
        <v>PCD30E4A</v>
      </c>
      <c r="L4435" s="281" t="e">
        <f>VLOOKUP(K4435,'Planilla de control'!#REF!,2,0)</f>
        <v>#REF!</v>
      </c>
      <c r="M4435" s="29" t="e">
        <f>IF(COUNTIF('Planilla de control'!#REF!,K4435)&gt;0,"SI","NO")</f>
        <v>#REF!</v>
      </c>
    </row>
    <row r="4436" spans="1:13" x14ac:dyDescent="0.3">
      <c r="A4436" s="3" t="s">
        <v>2369</v>
      </c>
      <c r="B4436" s="3" t="s">
        <v>6964</v>
      </c>
      <c r="C4436" s="3"/>
      <c r="D4436" s="3"/>
      <c r="E4436" s="3"/>
      <c r="F4436" s="51" t="str">
        <f t="shared" si="414"/>
        <v>30E4</v>
      </c>
      <c r="G4436" s="51">
        <f t="shared" si="415"/>
        <v>4</v>
      </c>
      <c r="H4436" s="51">
        <f t="shared" si="416"/>
        <v>30</v>
      </c>
      <c r="I4436" s="51" t="str">
        <f t="shared" si="417"/>
        <v>E</v>
      </c>
      <c r="J4436" s="51" t="str">
        <f t="shared" si="418"/>
        <v>DUCATI</v>
      </c>
      <c r="K4436" s="76" t="str">
        <f t="shared" si="419"/>
        <v>PCD30E4B</v>
      </c>
      <c r="L4436" s="281" t="e">
        <f>VLOOKUP(K4436,'Planilla de control'!#REF!,2,0)</f>
        <v>#REF!</v>
      </c>
      <c r="M4436" s="29" t="e">
        <f>IF(COUNTIF('Planilla de control'!#REF!,K4436)&gt;0,"SI","NO")</f>
        <v>#REF!</v>
      </c>
    </row>
    <row r="4437" spans="1:13" x14ac:dyDescent="0.3">
      <c r="A4437" s="3" t="s">
        <v>2369</v>
      </c>
      <c r="B4437" s="3" t="s">
        <v>6965</v>
      </c>
      <c r="C4437" s="3"/>
      <c r="D4437" s="3"/>
      <c r="E4437" s="3"/>
      <c r="F4437" s="51" t="str">
        <f t="shared" si="414"/>
        <v>30E4</v>
      </c>
      <c r="G4437" s="51">
        <f t="shared" si="415"/>
        <v>4</v>
      </c>
      <c r="H4437" s="51">
        <f t="shared" si="416"/>
        <v>30</v>
      </c>
      <c r="I4437" s="51" t="str">
        <f t="shared" si="417"/>
        <v>E</v>
      </c>
      <c r="J4437" s="51" t="str">
        <f t="shared" si="418"/>
        <v>DUCATI</v>
      </c>
      <c r="K4437" s="76" t="str">
        <f t="shared" si="419"/>
        <v>PCD30E4C</v>
      </c>
      <c r="L4437" s="281" t="e">
        <f>VLOOKUP(K4437,'Planilla de control'!#REF!,2,0)</f>
        <v>#REF!</v>
      </c>
      <c r="M4437" s="29" t="e">
        <f>IF(COUNTIF('Planilla de control'!#REF!,K4437)&gt;0,"SI","NO")</f>
        <v>#REF!</v>
      </c>
    </row>
    <row r="4438" spans="1:13" x14ac:dyDescent="0.3">
      <c r="A4438" s="3" t="s">
        <v>2369</v>
      </c>
      <c r="B4438" s="3" t="s">
        <v>6966</v>
      </c>
      <c r="C4438" s="3"/>
      <c r="D4438" s="3"/>
      <c r="E4438" s="3"/>
      <c r="F4438" s="51" t="str">
        <f t="shared" si="414"/>
        <v>30E5</v>
      </c>
      <c r="G4438" s="51">
        <f t="shared" si="415"/>
        <v>5</v>
      </c>
      <c r="H4438" s="51">
        <f t="shared" si="416"/>
        <v>30</v>
      </c>
      <c r="I4438" s="51" t="str">
        <f t="shared" si="417"/>
        <v>E</v>
      </c>
      <c r="J4438" s="51" t="str">
        <f t="shared" si="418"/>
        <v>DUCATI</v>
      </c>
      <c r="K4438" s="76" t="str">
        <f t="shared" si="419"/>
        <v>PCD30E5A</v>
      </c>
      <c r="L4438" s="281" t="e">
        <f>VLOOKUP(K4438,'Planilla de control'!#REF!,2,0)</f>
        <v>#REF!</v>
      </c>
      <c r="M4438" s="29" t="e">
        <f>IF(COUNTIF('Planilla de control'!#REF!,K4438)&gt;0,"SI","NO")</f>
        <v>#REF!</v>
      </c>
    </row>
    <row r="4439" spans="1:13" x14ac:dyDescent="0.3">
      <c r="A4439" s="3" t="s">
        <v>2369</v>
      </c>
      <c r="B4439" s="3" t="s">
        <v>6967</v>
      </c>
      <c r="C4439" s="3"/>
      <c r="D4439" s="3"/>
      <c r="E4439" s="3"/>
      <c r="F4439" s="51" t="str">
        <f t="shared" si="414"/>
        <v>30E5</v>
      </c>
      <c r="G4439" s="51">
        <f t="shared" si="415"/>
        <v>5</v>
      </c>
      <c r="H4439" s="51">
        <f t="shared" si="416"/>
        <v>30</v>
      </c>
      <c r="I4439" s="51" t="str">
        <f t="shared" si="417"/>
        <v>E</v>
      </c>
      <c r="J4439" s="51" t="str">
        <f t="shared" si="418"/>
        <v>DUCATI</v>
      </c>
      <c r="K4439" s="76" t="str">
        <f t="shared" si="419"/>
        <v>PCD30E5B</v>
      </c>
      <c r="L4439" s="281" t="e">
        <f>VLOOKUP(K4439,'Planilla de control'!#REF!,2,0)</f>
        <v>#REF!</v>
      </c>
      <c r="M4439" s="29" t="e">
        <f>IF(COUNTIF('Planilla de control'!#REF!,K4439)&gt;0,"SI","NO")</f>
        <v>#REF!</v>
      </c>
    </row>
    <row r="4440" spans="1:13" x14ac:dyDescent="0.3">
      <c r="A4440" s="3" t="s">
        <v>2369</v>
      </c>
      <c r="B4440" s="3" t="s">
        <v>6968</v>
      </c>
      <c r="C4440" s="3"/>
      <c r="D4440" s="3"/>
      <c r="E4440" s="3"/>
      <c r="F4440" s="51" t="str">
        <f t="shared" si="414"/>
        <v>30A8</v>
      </c>
      <c r="G4440" s="51">
        <f t="shared" si="415"/>
        <v>8</v>
      </c>
      <c r="H4440" s="51">
        <f t="shared" si="416"/>
        <v>30</v>
      </c>
      <c r="I4440" s="51" t="str">
        <f t="shared" si="417"/>
        <v>A</v>
      </c>
      <c r="J4440" s="51" t="str">
        <f t="shared" si="418"/>
        <v>DUCATI</v>
      </c>
      <c r="K4440" s="76" t="str">
        <f t="shared" si="419"/>
        <v>PCD30A8B</v>
      </c>
      <c r="L4440" s="281" t="e">
        <f>VLOOKUP(K4440,'Planilla de control'!#REF!,2,0)</f>
        <v>#REF!</v>
      </c>
      <c r="M4440" s="29" t="e">
        <f>IF(COUNTIF('Planilla de control'!#REF!,K4440)&gt;0,"SI","NO")</f>
        <v>#REF!</v>
      </c>
    </row>
    <row r="4441" spans="1:13" x14ac:dyDescent="0.3">
      <c r="A4441" s="3" t="s">
        <v>2369</v>
      </c>
      <c r="B4441" s="3" t="s">
        <v>6969</v>
      </c>
      <c r="C4441" s="3"/>
      <c r="D4441" s="3"/>
      <c r="E4441" s="3"/>
      <c r="F4441" s="51" t="str">
        <f t="shared" si="414"/>
        <v>30C7</v>
      </c>
      <c r="G4441" s="51">
        <f t="shared" si="415"/>
        <v>7</v>
      </c>
      <c r="H4441" s="51">
        <f t="shared" si="416"/>
        <v>30</v>
      </c>
      <c r="I4441" s="51" t="str">
        <f t="shared" si="417"/>
        <v>C</v>
      </c>
      <c r="J4441" s="51" t="str">
        <f t="shared" si="418"/>
        <v>DUCATI</v>
      </c>
      <c r="K4441" s="76" t="str">
        <f t="shared" si="419"/>
        <v>PCD30C7A</v>
      </c>
      <c r="L4441" s="281" t="e">
        <f>VLOOKUP(K4441,'Planilla de control'!#REF!,2,0)</f>
        <v>#REF!</v>
      </c>
      <c r="M4441" s="29" t="e">
        <f>IF(COUNTIF('Planilla de control'!#REF!,K4441)&gt;0,"SI","NO")</f>
        <v>#REF!</v>
      </c>
    </row>
    <row r="4442" spans="1:13" x14ac:dyDescent="0.3">
      <c r="A4442" s="3" t="s">
        <v>2369</v>
      </c>
      <c r="B4442" s="3" t="s">
        <v>6970</v>
      </c>
      <c r="C4442" s="3"/>
      <c r="D4442" s="3"/>
      <c r="E4442" s="3"/>
      <c r="F4442" s="51" t="str">
        <f t="shared" si="414"/>
        <v>30C7</v>
      </c>
      <c r="G4442" s="51">
        <f t="shared" si="415"/>
        <v>7</v>
      </c>
      <c r="H4442" s="51">
        <f t="shared" si="416"/>
        <v>30</v>
      </c>
      <c r="I4442" s="51" t="str">
        <f t="shared" si="417"/>
        <v>C</v>
      </c>
      <c r="J4442" s="51" t="str">
        <f t="shared" si="418"/>
        <v>DUCATI</v>
      </c>
      <c r="K4442" s="76" t="str">
        <f t="shared" si="419"/>
        <v>PCD30C7B</v>
      </c>
      <c r="L4442" s="281" t="e">
        <f>VLOOKUP(K4442,'Planilla de control'!#REF!,2,0)</f>
        <v>#REF!</v>
      </c>
      <c r="M4442" s="29" t="e">
        <f>IF(COUNTIF('Planilla de control'!#REF!,K4442)&gt;0,"SI","NO")</f>
        <v>#REF!</v>
      </c>
    </row>
    <row r="4443" spans="1:13" x14ac:dyDescent="0.3">
      <c r="A4443" s="3" t="s">
        <v>2369</v>
      </c>
      <c r="B4443" s="3" t="s">
        <v>6971</v>
      </c>
      <c r="C4443" s="3"/>
      <c r="D4443" s="3"/>
      <c r="E4443" s="3"/>
      <c r="F4443" s="51" t="str">
        <f t="shared" si="414"/>
        <v>30C8</v>
      </c>
      <c r="G4443" s="51">
        <f t="shared" si="415"/>
        <v>8</v>
      </c>
      <c r="H4443" s="51">
        <f t="shared" si="416"/>
        <v>30</v>
      </c>
      <c r="I4443" s="51" t="str">
        <f t="shared" si="417"/>
        <v>C</v>
      </c>
      <c r="J4443" s="51" t="str">
        <f t="shared" si="418"/>
        <v>DUCATI</v>
      </c>
      <c r="K4443" s="76" t="str">
        <f t="shared" si="419"/>
        <v>PCD30C8A</v>
      </c>
      <c r="L4443" s="281" t="e">
        <f>VLOOKUP(K4443,'Planilla de control'!#REF!,2,0)</f>
        <v>#REF!</v>
      </c>
      <c r="M4443" s="29" t="e">
        <f>IF(COUNTIF('Planilla de control'!#REF!,K4443)&gt;0,"SI","NO")</f>
        <v>#REF!</v>
      </c>
    </row>
    <row r="4444" spans="1:13" x14ac:dyDescent="0.3">
      <c r="A4444" s="3" t="s">
        <v>2369</v>
      </c>
      <c r="B4444" s="3" t="s">
        <v>6972</v>
      </c>
      <c r="C4444" s="3"/>
      <c r="D4444" s="3"/>
      <c r="E4444" s="3"/>
      <c r="F4444" s="51" t="str">
        <f t="shared" si="414"/>
        <v>30C8</v>
      </c>
      <c r="G4444" s="51">
        <f t="shared" si="415"/>
        <v>8</v>
      </c>
      <c r="H4444" s="51">
        <f t="shared" si="416"/>
        <v>30</v>
      </c>
      <c r="I4444" s="51" t="str">
        <f t="shared" si="417"/>
        <v>C</v>
      </c>
      <c r="J4444" s="51" t="str">
        <f t="shared" si="418"/>
        <v>DUCATI</v>
      </c>
      <c r="K4444" s="76" t="str">
        <f t="shared" si="419"/>
        <v>PCD30C8C</v>
      </c>
      <c r="L4444" s="281" t="e">
        <f>VLOOKUP(K4444,'Planilla de control'!#REF!,2,0)</f>
        <v>#REF!</v>
      </c>
      <c r="M4444" s="29" t="e">
        <f>IF(COUNTIF('Planilla de control'!#REF!,K4444)&gt;0,"SI","NO")</f>
        <v>#REF!</v>
      </c>
    </row>
    <row r="4445" spans="1:13" x14ac:dyDescent="0.3">
      <c r="A4445" s="3" t="s">
        <v>2369</v>
      </c>
      <c r="B4445" s="3" t="s">
        <v>6973</v>
      </c>
      <c r="C4445" s="3"/>
      <c r="D4445" s="3"/>
      <c r="E4445" s="3"/>
      <c r="F4445" s="51" t="str">
        <f t="shared" si="414"/>
        <v>30E5</v>
      </c>
      <c r="G4445" s="51">
        <f t="shared" si="415"/>
        <v>5</v>
      </c>
      <c r="H4445" s="51">
        <f t="shared" si="416"/>
        <v>30</v>
      </c>
      <c r="I4445" s="51" t="str">
        <f t="shared" si="417"/>
        <v>E</v>
      </c>
      <c r="J4445" s="51" t="str">
        <f t="shared" si="418"/>
        <v>DUCATI</v>
      </c>
      <c r="K4445" s="76" t="str">
        <f t="shared" si="419"/>
        <v>PCD30E5C</v>
      </c>
      <c r="L4445" s="281" t="e">
        <f>VLOOKUP(K4445,'Planilla de control'!#REF!,2,0)</f>
        <v>#REF!</v>
      </c>
      <c r="M4445" s="29" t="e">
        <f>IF(COUNTIF('Planilla de control'!#REF!,K4445)&gt;0,"SI","NO")</f>
        <v>#REF!</v>
      </c>
    </row>
    <row r="4446" spans="1:13" x14ac:dyDescent="0.3">
      <c r="A4446" s="3" t="s">
        <v>2369</v>
      </c>
      <c r="B4446" s="3" t="s">
        <v>6974</v>
      </c>
      <c r="C4446" s="3"/>
      <c r="D4446" s="3"/>
      <c r="E4446" s="3"/>
      <c r="F4446" s="51" t="str">
        <f t="shared" si="414"/>
        <v>30E6</v>
      </c>
      <c r="G4446" s="51">
        <f t="shared" si="415"/>
        <v>6</v>
      </c>
      <c r="H4446" s="51">
        <f t="shared" si="416"/>
        <v>30</v>
      </c>
      <c r="I4446" s="51" t="str">
        <f t="shared" si="417"/>
        <v>E</v>
      </c>
      <c r="J4446" s="51" t="str">
        <f t="shared" si="418"/>
        <v>DUCATI</v>
      </c>
      <c r="K4446" s="76" t="str">
        <f t="shared" si="419"/>
        <v>PCD30E6A</v>
      </c>
      <c r="L4446" s="281" t="e">
        <f>VLOOKUP(K4446,'Planilla de control'!#REF!,2,0)</f>
        <v>#REF!</v>
      </c>
      <c r="M4446" s="29" t="e">
        <f>IF(COUNTIF('Planilla de control'!#REF!,K4446)&gt;0,"SI","NO")</f>
        <v>#REF!</v>
      </c>
    </row>
    <row r="4447" spans="1:13" x14ac:dyDescent="0.3">
      <c r="A4447" s="3" t="s">
        <v>2369</v>
      </c>
      <c r="B4447" s="3" t="s">
        <v>6975</v>
      </c>
      <c r="C4447" s="3"/>
      <c r="D4447" s="3"/>
      <c r="E4447" s="3"/>
      <c r="F4447" s="51" t="str">
        <f t="shared" si="414"/>
        <v>30E6</v>
      </c>
      <c r="G4447" s="51">
        <f t="shared" si="415"/>
        <v>6</v>
      </c>
      <c r="H4447" s="51">
        <f t="shared" si="416"/>
        <v>30</v>
      </c>
      <c r="I4447" s="51" t="str">
        <f t="shared" si="417"/>
        <v>E</v>
      </c>
      <c r="J4447" s="51" t="str">
        <f t="shared" si="418"/>
        <v>DUCATI</v>
      </c>
      <c r="K4447" s="76" t="str">
        <f t="shared" si="419"/>
        <v>PCD30E6B</v>
      </c>
      <c r="L4447" s="281" t="e">
        <f>VLOOKUP(K4447,'Planilla de control'!#REF!,2,0)</f>
        <v>#REF!</v>
      </c>
      <c r="M4447" s="29" t="e">
        <f>IF(COUNTIF('Planilla de control'!#REF!,K4447)&gt;0,"SI","NO")</f>
        <v>#REF!</v>
      </c>
    </row>
    <row r="4448" spans="1:13" x14ac:dyDescent="0.3">
      <c r="A4448" s="3" t="s">
        <v>2369</v>
      </c>
      <c r="B4448" s="3" t="s">
        <v>6976</v>
      </c>
      <c r="C4448" s="3"/>
      <c r="D4448" s="3"/>
      <c r="E4448" s="3"/>
      <c r="F4448" s="51" t="str">
        <f t="shared" si="414"/>
        <v>30E6</v>
      </c>
      <c r="G4448" s="51">
        <f t="shared" si="415"/>
        <v>6</v>
      </c>
      <c r="H4448" s="51">
        <f t="shared" si="416"/>
        <v>30</v>
      </c>
      <c r="I4448" s="51" t="str">
        <f t="shared" si="417"/>
        <v>E</v>
      </c>
      <c r="J4448" s="51" t="str">
        <f t="shared" si="418"/>
        <v>DUCATI</v>
      </c>
      <c r="K4448" s="76" t="str">
        <f t="shared" si="419"/>
        <v>PCD30E6C</v>
      </c>
      <c r="L4448" s="281" t="e">
        <f>VLOOKUP(K4448,'Planilla de control'!#REF!,2,0)</f>
        <v>#REF!</v>
      </c>
      <c r="M4448" s="29" t="e">
        <f>IF(COUNTIF('Planilla de control'!#REF!,K4448)&gt;0,"SI","NO")</f>
        <v>#REF!</v>
      </c>
    </row>
    <row r="4449" spans="1:13" x14ac:dyDescent="0.3">
      <c r="A4449" s="3" t="s">
        <v>2369</v>
      </c>
      <c r="B4449" s="3" t="s">
        <v>6977</v>
      </c>
      <c r="C4449" s="3"/>
      <c r="D4449" s="3"/>
      <c r="E4449" s="3"/>
      <c r="F4449" s="51" t="str">
        <f t="shared" si="414"/>
        <v>30E7</v>
      </c>
      <c r="G4449" s="51">
        <f t="shared" si="415"/>
        <v>7</v>
      </c>
      <c r="H4449" s="51">
        <f t="shared" si="416"/>
        <v>30</v>
      </c>
      <c r="I4449" s="51" t="str">
        <f t="shared" si="417"/>
        <v>E</v>
      </c>
      <c r="J4449" s="51" t="str">
        <f t="shared" si="418"/>
        <v>DUCATI</v>
      </c>
      <c r="K4449" s="76" t="str">
        <f t="shared" si="419"/>
        <v>PCD30E7A</v>
      </c>
      <c r="L4449" s="281" t="e">
        <f>VLOOKUP(K4449,'Planilla de control'!#REF!,2,0)</f>
        <v>#REF!</v>
      </c>
      <c r="M4449" s="29" t="e">
        <f>IF(COUNTIF('Planilla de control'!#REF!,K4449)&gt;0,"SI","NO")</f>
        <v>#REF!</v>
      </c>
    </row>
    <row r="4450" spans="1:13" x14ac:dyDescent="0.3">
      <c r="A4450" s="3" t="s">
        <v>2369</v>
      </c>
      <c r="B4450" s="3" t="s">
        <v>6978</v>
      </c>
      <c r="C4450" s="3"/>
      <c r="D4450" s="3"/>
      <c r="E4450" s="3"/>
      <c r="F4450" s="51" t="str">
        <f t="shared" si="414"/>
        <v>30E7</v>
      </c>
      <c r="G4450" s="51">
        <f t="shared" si="415"/>
        <v>7</v>
      </c>
      <c r="H4450" s="51">
        <f t="shared" si="416"/>
        <v>30</v>
      </c>
      <c r="I4450" s="51" t="str">
        <f t="shared" si="417"/>
        <v>E</v>
      </c>
      <c r="J4450" s="51" t="str">
        <f t="shared" si="418"/>
        <v>DUCATI</v>
      </c>
      <c r="K4450" s="76" t="str">
        <f t="shared" si="419"/>
        <v>PCD30E7B</v>
      </c>
      <c r="L4450" s="281" t="e">
        <f>VLOOKUP(K4450,'Planilla de control'!#REF!,2,0)</f>
        <v>#REF!</v>
      </c>
      <c r="M4450" s="29" t="e">
        <f>IF(COUNTIF('Planilla de control'!#REF!,K4450)&gt;0,"SI","NO")</f>
        <v>#REF!</v>
      </c>
    </row>
    <row r="4451" spans="1:13" x14ac:dyDescent="0.3">
      <c r="A4451" s="3" t="s">
        <v>2369</v>
      </c>
      <c r="B4451" s="3" t="s">
        <v>6979</v>
      </c>
      <c r="C4451" s="3"/>
      <c r="D4451" s="3"/>
      <c r="E4451" s="3"/>
      <c r="F4451" s="51" t="str">
        <f t="shared" si="414"/>
        <v>30E7</v>
      </c>
      <c r="G4451" s="51">
        <f t="shared" si="415"/>
        <v>7</v>
      </c>
      <c r="H4451" s="51">
        <f t="shared" si="416"/>
        <v>30</v>
      </c>
      <c r="I4451" s="51" t="str">
        <f t="shared" si="417"/>
        <v>E</v>
      </c>
      <c r="J4451" s="51" t="str">
        <f t="shared" si="418"/>
        <v>DUCATI</v>
      </c>
      <c r="K4451" s="76" t="str">
        <f t="shared" si="419"/>
        <v>PCD30E7C</v>
      </c>
      <c r="L4451" s="281" t="e">
        <f>VLOOKUP(K4451,'Planilla de control'!#REF!,2,0)</f>
        <v>#REF!</v>
      </c>
      <c r="M4451" s="29" t="e">
        <f>IF(COUNTIF('Planilla de control'!#REF!,K4451)&gt;0,"SI","NO")</f>
        <v>#REF!</v>
      </c>
    </row>
    <row r="4452" spans="1:13" x14ac:dyDescent="0.3">
      <c r="A4452" s="3" t="s">
        <v>2369</v>
      </c>
      <c r="B4452" s="3" t="s">
        <v>6980</v>
      </c>
      <c r="C4452" s="3"/>
      <c r="D4452" s="3"/>
      <c r="E4452" s="3"/>
      <c r="F4452" s="51" t="str">
        <f t="shared" si="414"/>
        <v>30E8</v>
      </c>
      <c r="G4452" s="51">
        <f t="shared" si="415"/>
        <v>8</v>
      </c>
      <c r="H4452" s="51">
        <f t="shared" si="416"/>
        <v>30</v>
      </c>
      <c r="I4452" s="51" t="str">
        <f t="shared" si="417"/>
        <v>E</v>
      </c>
      <c r="J4452" s="51" t="str">
        <f t="shared" si="418"/>
        <v>DUCATI</v>
      </c>
      <c r="K4452" s="76" t="str">
        <f t="shared" si="419"/>
        <v>PCD30E8A</v>
      </c>
      <c r="L4452" s="281" t="e">
        <f>VLOOKUP(K4452,'Planilla de control'!#REF!,2,0)</f>
        <v>#REF!</v>
      </c>
      <c r="M4452" s="29" t="e">
        <f>IF(COUNTIF('Planilla de control'!#REF!,K4452)&gt;0,"SI","NO")</f>
        <v>#REF!</v>
      </c>
    </row>
    <row r="4453" spans="1:13" x14ac:dyDescent="0.3">
      <c r="A4453" s="3" t="s">
        <v>2369</v>
      </c>
      <c r="B4453" s="3" t="s">
        <v>6981</v>
      </c>
      <c r="C4453" s="3"/>
      <c r="D4453" s="3"/>
      <c r="E4453" s="3"/>
      <c r="F4453" s="51" t="str">
        <f t="shared" si="414"/>
        <v>30E8</v>
      </c>
      <c r="G4453" s="51">
        <f t="shared" si="415"/>
        <v>8</v>
      </c>
      <c r="H4453" s="51">
        <f t="shared" si="416"/>
        <v>30</v>
      </c>
      <c r="I4453" s="51" t="str">
        <f t="shared" si="417"/>
        <v>E</v>
      </c>
      <c r="J4453" s="51" t="str">
        <f t="shared" si="418"/>
        <v>DUCATI</v>
      </c>
      <c r="K4453" s="76" t="str">
        <f t="shared" si="419"/>
        <v>PCD30E8B</v>
      </c>
      <c r="L4453" s="281" t="e">
        <f>VLOOKUP(K4453,'Planilla de control'!#REF!,2,0)</f>
        <v>#REF!</v>
      </c>
      <c r="M4453" s="29" t="e">
        <f>IF(COUNTIF('Planilla de control'!#REF!,K4453)&gt;0,"SI","NO")</f>
        <v>#REF!</v>
      </c>
    </row>
    <row r="4454" spans="1:13" x14ac:dyDescent="0.3">
      <c r="A4454" s="3" t="s">
        <v>2369</v>
      </c>
      <c r="B4454" s="3" t="s">
        <v>6982</v>
      </c>
      <c r="C4454" s="3"/>
      <c r="D4454" s="3"/>
      <c r="E4454" s="3"/>
      <c r="F4454" s="51" t="str">
        <f t="shared" si="414"/>
        <v>30E8</v>
      </c>
      <c r="G4454" s="51">
        <f t="shared" si="415"/>
        <v>8</v>
      </c>
      <c r="H4454" s="51">
        <f t="shared" si="416"/>
        <v>30</v>
      </c>
      <c r="I4454" s="51" t="str">
        <f t="shared" si="417"/>
        <v>E</v>
      </c>
      <c r="J4454" s="51" t="str">
        <f t="shared" si="418"/>
        <v>DUCATI</v>
      </c>
      <c r="K4454" s="76" t="str">
        <f t="shared" si="419"/>
        <v>PCD30E8C</v>
      </c>
      <c r="L4454" s="281" t="e">
        <f>VLOOKUP(K4454,'Planilla de control'!#REF!,2,0)</f>
        <v>#REF!</v>
      </c>
      <c r="M4454" s="29" t="e">
        <f>IF(COUNTIF('Planilla de control'!#REF!,K4454)&gt;0,"SI","NO")</f>
        <v>#REF!</v>
      </c>
    </row>
    <row r="4455" spans="1:13" x14ac:dyDescent="0.3">
      <c r="A4455" s="3" t="s">
        <v>2369</v>
      </c>
      <c r="B4455" s="3" t="s">
        <v>6983</v>
      </c>
      <c r="C4455" s="3"/>
      <c r="D4455" s="3"/>
      <c r="E4455" s="3"/>
      <c r="F4455" s="51" t="str">
        <f t="shared" si="414"/>
        <v>30F1</v>
      </c>
      <c r="G4455" s="51">
        <f t="shared" si="415"/>
        <v>1</v>
      </c>
      <c r="H4455" s="51">
        <f t="shared" si="416"/>
        <v>30</v>
      </c>
      <c r="I4455" s="51" t="str">
        <f t="shared" si="417"/>
        <v>F</v>
      </c>
      <c r="J4455" s="51" t="str">
        <f t="shared" si="418"/>
        <v>DUCATI</v>
      </c>
      <c r="K4455" s="76" t="str">
        <f t="shared" si="419"/>
        <v>PCD30F1A</v>
      </c>
      <c r="L4455" s="281" t="e">
        <f>VLOOKUP(K4455,'Planilla de control'!#REF!,2,0)</f>
        <v>#REF!</v>
      </c>
      <c r="M4455" s="29" t="e">
        <f>IF(COUNTIF('Planilla de control'!#REF!,K4455)&gt;0,"SI","NO")</f>
        <v>#REF!</v>
      </c>
    </row>
    <row r="4456" spans="1:13" x14ac:dyDescent="0.3">
      <c r="A4456" s="3" t="s">
        <v>2369</v>
      </c>
      <c r="B4456" s="3" t="s">
        <v>6984</v>
      </c>
      <c r="C4456" s="3"/>
      <c r="D4456" s="3"/>
      <c r="E4456" s="3"/>
      <c r="F4456" s="51" t="str">
        <f t="shared" si="414"/>
        <v>30F1</v>
      </c>
      <c r="G4456" s="51">
        <f t="shared" si="415"/>
        <v>1</v>
      </c>
      <c r="H4456" s="51">
        <f t="shared" si="416"/>
        <v>30</v>
      </c>
      <c r="I4456" s="51" t="str">
        <f t="shared" si="417"/>
        <v>F</v>
      </c>
      <c r="J4456" s="51" t="str">
        <f t="shared" si="418"/>
        <v>DUCATI</v>
      </c>
      <c r="K4456" s="76" t="str">
        <f t="shared" si="419"/>
        <v>PCD30F1B</v>
      </c>
      <c r="L4456" s="281" t="e">
        <f>VLOOKUP(K4456,'Planilla de control'!#REF!,2,0)</f>
        <v>#REF!</v>
      </c>
      <c r="M4456" s="29" t="e">
        <f>IF(COUNTIF('Planilla de control'!#REF!,K4456)&gt;0,"SI","NO")</f>
        <v>#REF!</v>
      </c>
    </row>
    <row r="4457" spans="1:13" x14ac:dyDescent="0.3">
      <c r="A4457" s="3" t="s">
        <v>2369</v>
      </c>
      <c r="B4457" s="3" t="s">
        <v>6985</v>
      </c>
      <c r="C4457" s="3"/>
      <c r="D4457" s="3"/>
      <c r="E4457" s="3"/>
      <c r="F4457" s="51" t="str">
        <f t="shared" si="414"/>
        <v>30F1</v>
      </c>
      <c r="G4457" s="51">
        <f t="shared" si="415"/>
        <v>1</v>
      </c>
      <c r="H4457" s="51">
        <f t="shared" si="416"/>
        <v>30</v>
      </c>
      <c r="I4457" s="51" t="str">
        <f t="shared" si="417"/>
        <v>F</v>
      </c>
      <c r="J4457" s="51" t="str">
        <f t="shared" si="418"/>
        <v>DUCATI</v>
      </c>
      <c r="K4457" s="76" t="str">
        <f t="shared" si="419"/>
        <v>PCD30F1C</v>
      </c>
      <c r="L4457" s="281" t="e">
        <f>VLOOKUP(K4457,'Planilla de control'!#REF!,2,0)</f>
        <v>#REF!</v>
      </c>
      <c r="M4457" s="29" t="e">
        <f>IF(COUNTIF('Planilla de control'!#REF!,K4457)&gt;0,"SI","NO")</f>
        <v>#REF!</v>
      </c>
    </row>
    <row r="4458" spans="1:13" x14ac:dyDescent="0.3">
      <c r="A4458" s="3" t="s">
        <v>2369</v>
      </c>
      <c r="B4458" s="3" t="s">
        <v>6986</v>
      </c>
      <c r="C4458" s="3"/>
      <c r="D4458" s="3"/>
      <c r="E4458" s="3"/>
      <c r="F4458" s="51" t="str">
        <f t="shared" si="414"/>
        <v>30F2</v>
      </c>
      <c r="G4458" s="51">
        <f t="shared" si="415"/>
        <v>2</v>
      </c>
      <c r="H4458" s="51">
        <f t="shared" si="416"/>
        <v>30</v>
      </c>
      <c r="I4458" s="51" t="str">
        <f t="shared" si="417"/>
        <v>F</v>
      </c>
      <c r="J4458" s="51" t="str">
        <f t="shared" si="418"/>
        <v>DUCATI</v>
      </c>
      <c r="K4458" s="76" t="str">
        <f t="shared" si="419"/>
        <v>PCD30F2A</v>
      </c>
      <c r="L4458" s="281" t="e">
        <f>VLOOKUP(K4458,'Planilla de control'!#REF!,2,0)</f>
        <v>#REF!</v>
      </c>
      <c r="M4458" s="29" t="e">
        <f>IF(COUNTIF('Planilla de control'!#REF!,K4458)&gt;0,"SI","NO")</f>
        <v>#REF!</v>
      </c>
    </row>
    <row r="4459" spans="1:13" x14ac:dyDescent="0.3">
      <c r="A4459" s="3" t="s">
        <v>2369</v>
      </c>
      <c r="B4459" s="3" t="s">
        <v>6987</v>
      </c>
      <c r="C4459" s="3"/>
      <c r="D4459" s="3"/>
      <c r="E4459" s="3"/>
      <c r="F4459" s="51" t="str">
        <f t="shared" si="414"/>
        <v>30F2</v>
      </c>
      <c r="G4459" s="51">
        <f t="shared" si="415"/>
        <v>2</v>
      </c>
      <c r="H4459" s="51">
        <f t="shared" si="416"/>
        <v>30</v>
      </c>
      <c r="I4459" s="51" t="str">
        <f t="shared" si="417"/>
        <v>F</v>
      </c>
      <c r="J4459" s="51" t="str">
        <f t="shared" si="418"/>
        <v>DUCATI</v>
      </c>
      <c r="K4459" s="76" t="str">
        <f t="shared" si="419"/>
        <v>PCD30F2B</v>
      </c>
      <c r="L4459" s="281" t="e">
        <f>VLOOKUP(K4459,'Planilla de control'!#REF!,2,0)</f>
        <v>#REF!</v>
      </c>
      <c r="M4459" s="29" t="e">
        <f>IF(COUNTIF('Planilla de control'!#REF!,K4459)&gt;0,"SI","NO")</f>
        <v>#REF!</v>
      </c>
    </row>
    <row r="4460" spans="1:13" x14ac:dyDescent="0.3">
      <c r="A4460" s="3" t="s">
        <v>2369</v>
      </c>
      <c r="B4460" s="3" t="s">
        <v>6988</v>
      </c>
      <c r="C4460" s="3"/>
      <c r="D4460" s="3"/>
      <c r="E4460" s="3"/>
      <c r="F4460" s="51" t="str">
        <f t="shared" si="414"/>
        <v>30F2</v>
      </c>
      <c r="G4460" s="51">
        <f t="shared" si="415"/>
        <v>2</v>
      </c>
      <c r="H4460" s="51">
        <f t="shared" si="416"/>
        <v>30</v>
      </c>
      <c r="I4460" s="51" t="str">
        <f t="shared" si="417"/>
        <v>F</v>
      </c>
      <c r="J4460" s="51" t="str">
        <f t="shared" si="418"/>
        <v>DUCATI</v>
      </c>
      <c r="K4460" s="76" t="str">
        <f t="shared" si="419"/>
        <v>PCD30F2C</v>
      </c>
      <c r="L4460" s="281" t="e">
        <f>VLOOKUP(K4460,'Planilla de control'!#REF!,2,0)</f>
        <v>#REF!</v>
      </c>
      <c r="M4460" s="29" t="e">
        <f>IF(COUNTIF('Planilla de control'!#REF!,K4460)&gt;0,"SI","NO")</f>
        <v>#REF!</v>
      </c>
    </row>
    <row r="4461" spans="1:13" x14ac:dyDescent="0.3">
      <c r="A4461" s="3" t="s">
        <v>2369</v>
      </c>
      <c r="B4461" s="3" t="s">
        <v>6989</v>
      </c>
      <c r="C4461" s="3"/>
      <c r="D4461" s="3"/>
      <c r="E4461" s="3"/>
      <c r="F4461" s="51" t="str">
        <f t="shared" si="414"/>
        <v>30F3</v>
      </c>
      <c r="G4461" s="51">
        <f t="shared" si="415"/>
        <v>3</v>
      </c>
      <c r="H4461" s="51">
        <f t="shared" si="416"/>
        <v>30</v>
      </c>
      <c r="I4461" s="51" t="str">
        <f t="shared" si="417"/>
        <v>F</v>
      </c>
      <c r="J4461" s="51" t="str">
        <f t="shared" si="418"/>
        <v>DUCATI</v>
      </c>
      <c r="K4461" s="76" t="str">
        <f t="shared" si="419"/>
        <v>PCD30F3A</v>
      </c>
      <c r="L4461" s="281" t="e">
        <f>VLOOKUP(K4461,'Planilla de control'!#REF!,2,0)</f>
        <v>#REF!</v>
      </c>
      <c r="M4461" s="29" t="e">
        <f>IF(COUNTIF('Planilla de control'!#REF!,K4461)&gt;0,"SI","NO")</f>
        <v>#REF!</v>
      </c>
    </row>
    <row r="4462" spans="1:13" x14ac:dyDescent="0.3">
      <c r="A4462" s="3" t="s">
        <v>2369</v>
      </c>
      <c r="B4462" s="3" t="s">
        <v>6990</v>
      </c>
      <c r="C4462" s="3"/>
      <c r="D4462" s="3"/>
      <c r="E4462" s="3"/>
      <c r="F4462" s="51" t="str">
        <f t="shared" si="414"/>
        <v>30F3</v>
      </c>
      <c r="G4462" s="51">
        <f t="shared" si="415"/>
        <v>3</v>
      </c>
      <c r="H4462" s="51">
        <f t="shared" si="416"/>
        <v>30</v>
      </c>
      <c r="I4462" s="51" t="str">
        <f t="shared" si="417"/>
        <v>F</v>
      </c>
      <c r="J4462" s="51" t="str">
        <f t="shared" si="418"/>
        <v>DUCATI</v>
      </c>
      <c r="K4462" s="76" t="str">
        <f t="shared" si="419"/>
        <v>PCD30F3B</v>
      </c>
      <c r="L4462" s="281" t="e">
        <f>VLOOKUP(K4462,'Planilla de control'!#REF!,2,0)</f>
        <v>#REF!</v>
      </c>
      <c r="M4462" s="29" t="e">
        <f>IF(COUNTIF('Planilla de control'!#REF!,K4462)&gt;0,"SI","NO")</f>
        <v>#REF!</v>
      </c>
    </row>
    <row r="4463" spans="1:13" x14ac:dyDescent="0.3">
      <c r="A4463" s="3" t="s">
        <v>2369</v>
      </c>
      <c r="B4463" s="3" t="s">
        <v>6991</v>
      </c>
      <c r="C4463" s="3"/>
      <c r="D4463" s="3"/>
      <c r="E4463" s="3"/>
      <c r="F4463" s="51" t="str">
        <f t="shared" si="414"/>
        <v>30F3</v>
      </c>
      <c r="G4463" s="51">
        <f t="shared" si="415"/>
        <v>3</v>
      </c>
      <c r="H4463" s="51">
        <f t="shared" si="416"/>
        <v>30</v>
      </c>
      <c r="I4463" s="51" t="str">
        <f t="shared" si="417"/>
        <v>F</v>
      </c>
      <c r="J4463" s="51" t="str">
        <f t="shared" si="418"/>
        <v>DUCATI</v>
      </c>
      <c r="K4463" s="76" t="str">
        <f t="shared" si="419"/>
        <v>PCD30F3C</v>
      </c>
      <c r="L4463" s="281" t="e">
        <f>VLOOKUP(K4463,'Planilla de control'!#REF!,2,0)</f>
        <v>#REF!</v>
      </c>
      <c r="M4463" s="29" t="e">
        <f>IF(COUNTIF('Planilla de control'!#REF!,K4463)&gt;0,"SI","NO")</f>
        <v>#REF!</v>
      </c>
    </row>
    <row r="4464" spans="1:13" x14ac:dyDescent="0.3">
      <c r="A4464" s="3" t="s">
        <v>2369</v>
      </c>
      <c r="B4464" s="3" t="s">
        <v>6992</v>
      </c>
      <c r="C4464" s="3"/>
      <c r="D4464" s="3"/>
      <c r="E4464" s="3"/>
      <c r="F4464" s="51" t="str">
        <f t="shared" si="414"/>
        <v>30F4</v>
      </c>
      <c r="G4464" s="51">
        <f t="shared" si="415"/>
        <v>4</v>
      </c>
      <c r="H4464" s="51">
        <f t="shared" si="416"/>
        <v>30</v>
      </c>
      <c r="I4464" s="51" t="str">
        <f t="shared" si="417"/>
        <v>F</v>
      </c>
      <c r="J4464" s="51" t="str">
        <f t="shared" si="418"/>
        <v>DUCATI</v>
      </c>
      <c r="K4464" s="76" t="str">
        <f t="shared" si="419"/>
        <v>PCD30F4A</v>
      </c>
      <c r="L4464" s="281" t="e">
        <f>VLOOKUP(K4464,'Planilla de control'!#REF!,2,0)</f>
        <v>#REF!</v>
      </c>
      <c r="M4464" s="29" t="e">
        <f>IF(COUNTIF('Planilla de control'!#REF!,K4464)&gt;0,"SI","NO")</f>
        <v>#REF!</v>
      </c>
    </row>
    <row r="4465" spans="1:13" x14ac:dyDescent="0.3">
      <c r="A4465" s="3" t="s">
        <v>2369</v>
      </c>
      <c r="B4465" s="3" t="s">
        <v>6993</v>
      </c>
      <c r="C4465" s="3"/>
      <c r="D4465" s="3"/>
      <c r="E4465" s="3"/>
      <c r="F4465" s="51" t="str">
        <f t="shared" si="414"/>
        <v>30F4</v>
      </c>
      <c r="G4465" s="51">
        <f t="shared" si="415"/>
        <v>4</v>
      </c>
      <c r="H4465" s="51">
        <f t="shared" si="416"/>
        <v>30</v>
      </c>
      <c r="I4465" s="51" t="str">
        <f t="shared" si="417"/>
        <v>F</v>
      </c>
      <c r="J4465" s="51" t="str">
        <f t="shared" si="418"/>
        <v>DUCATI</v>
      </c>
      <c r="K4465" s="76" t="str">
        <f t="shared" si="419"/>
        <v>PCD30F4B</v>
      </c>
      <c r="L4465" s="281" t="e">
        <f>VLOOKUP(K4465,'Planilla de control'!#REF!,2,0)</f>
        <v>#REF!</v>
      </c>
      <c r="M4465" s="29" t="e">
        <f>IF(COUNTIF('Planilla de control'!#REF!,K4465)&gt;0,"SI","NO")</f>
        <v>#REF!</v>
      </c>
    </row>
    <row r="4466" spans="1:13" x14ac:dyDescent="0.3">
      <c r="A4466" s="3" t="s">
        <v>2369</v>
      </c>
      <c r="B4466" s="3" t="s">
        <v>6994</v>
      </c>
      <c r="C4466" s="3"/>
      <c r="D4466" s="3"/>
      <c r="E4466" s="3"/>
      <c r="F4466" s="51" t="str">
        <f t="shared" si="414"/>
        <v>30F4</v>
      </c>
      <c r="G4466" s="51">
        <f t="shared" si="415"/>
        <v>4</v>
      </c>
      <c r="H4466" s="51">
        <f t="shared" si="416"/>
        <v>30</v>
      </c>
      <c r="I4466" s="51" t="str">
        <f t="shared" si="417"/>
        <v>F</v>
      </c>
      <c r="J4466" s="51" t="str">
        <f t="shared" si="418"/>
        <v>DUCATI</v>
      </c>
      <c r="K4466" s="76" t="str">
        <f t="shared" si="419"/>
        <v>PCD30F4C</v>
      </c>
      <c r="L4466" s="281" t="e">
        <f>VLOOKUP(K4466,'Planilla de control'!#REF!,2,0)</f>
        <v>#REF!</v>
      </c>
      <c r="M4466" s="29" t="e">
        <f>IF(COUNTIF('Planilla de control'!#REF!,K4466)&gt;0,"SI","NO")</f>
        <v>#REF!</v>
      </c>
    </row>
    <row r="4467" spans="1:13" x14ac:dyDescent="0.3">
      <c r="A4467" s="3" t="s">
        <v>2369</v>
      </c>
      <c r="B4467" s="3" t="s">
        <v>6995</v>
      </c>
      <c r="C4467" s="3"/>
      <c r="D4467" s="3"/>
      <c r="E4467" s="3"/>
      <c r="F4467" s="51" t="str">
        <f t="shared" si="414"/>
        <v>30F5</v>
      </c>
      <c r="G4467" s="51">
        <f t="shared" si="415"/>
        <v>5</v>
      </c>
      <c r="H4467" s="51">
        <f t="shared" si="416"/>
        <v>30</v>
      </c>
      <c r="I4467" s="51" t="str">
        <f t="shared" si="417"/>
        <v>F</v>
      </c>
      <c r="J4467" s="51" t="str">
        <f t="shared" si="418"/>
        <v>DUCATI</v>
      </c>
      <c r="K4467" s="76" t="str">
        <f t="shared" si="419"/>
        <v>PCD30F5A</v>
      </c>
      <c r="L4467" s="281" t="e">
        <f>VLOOKUP(K4467,'Planilla de control'!#REF!,2,0)</f>
        <v>#REF!</v>
      </c>
      <c r="M4467" s="29" t="e">
        <f>IF(COUNTIF('Planilla de control'!#REF!,K4467)&gt;0,"SI","NO")</f>
        <v>#REF!</v>
      </c>
    </row>
    <row r="4468" spans="1:13" x14ac:dyDescent="0.3">
      <c r="A4468" s="3" t="s">
        <v>2369</v>
      </c>
      <c r="B4468" s="3" t="s">
        <v>6996</v>
      </c>
      <c r="C4468" s="3"/>
      <c r="D4468" s="3"/>
      <c r="E4468" s="3"/>
      <c r="F4468" s="51" t="str">
        <f t="shared" si="414"/>
        <v>30F5</v>
      </c>
      <c r="G4468" s="51">
        <f t="shared" si="415"/>
        <v>5</v>
      </c>
      <c r="H4468" s="51">
        <f t="shared" si="416"/>
        <v>30</v>
      </c>
      <c r="I4468" s="51" t="str">
        <f t="shared" si="417"/>
        <v>F</v>
      </c>
      <c r="J4468" s="51" t="str">
        <f t="shared" si="418"/>
        <v>DUCATI</v>
      </c>
      <c r="K4468" s="76" t="str">
        <f t="shared" si="419"/>
        <v>PCD30F5B</v>
      </c>
      <c r="L4468" s="281" t="e">
        <f>VLOOKUP(K4468,'Planilla de control'!#REF!,2,0)</f>
        <v>#REF!</v>
      </c>
      <c r="M4468" s="29" t="e">
        <f>IF(COUNTIF('Planilla de control'!#REF!,K4468)&gt;0,"SI","NO")</f>
        <v>#REF!</v>
      </c>
    </row>
    <row r="4469" spans="1:13" x14ac:dyDescent="0.3">
      <c r="A4469" s="3" t="s">
        <v>2369</v>
      </c>
      <c r="B4469" s="3" t="s">
        <v>6997</v>
      </c>
      <c r="C4469" s="3"/>
      <c r="D4469" s="3"/>
      <c r="E4469" s="3"/>
      <c r="F4469" s="51" t="str">
        <f t="shared" si="414"/>
        <v>30F5</v>
      </c>
      <c r="G4469" s="51">
        <f t="shared" si="415"/>
        <v>5</v>
      </c>
      <c r="H4469" s="51">
        <f t="shared" si="416"/>
        <v>30</v>
      </c>
      <c r="I4469" s="51" t="str">
        <f t="shared" si="417"/>
        <v>F</v>
      </c>
      <c r="J4469" s="51" t="str">
        <f t="shared" si="418"/>
        <v>DUCATI</v>
      </c>
      <c r="K4469" s="76" t="str">
        <f t="shared" si="419"/>
        <v>PCD30F5C</v>
      </c>
      <c r="L4469" s="281" t="e">
        <f>VLOOKUP(K4469,'Planilla de control'!#REF!,2,0)</f>
        <v>#REF!</v>
      </c>
      <c r="M4469" s="29" t="e">
        <f>IF(COUNTIF('Planilla de control'!#REF!,K4469)&gt;0,"SI","NO")</f>
        <v>#REF!</v>
      </c>
    </row>
    <row r="4470" spans="1:13" x14ac:dyDescent="0.3">
      <c r="A4470" s="3" t="s">
        <v>2369</v>
      </c>
      <c r="B4470" s="3" t="s">
        <v>6998</v>
      </c>
      <c r="C4470" s="3"/>
      <c r="D4470" s="3"/>
      <c r="E4470" s="3"/>
      <c r="F4470" s="51" t="str">
        <f t="shared" si="414"/>
        <v>30F6</v>
      </c>
      <c r="G4470" s="51">
        <f t="shared" si="415"/>
        <v>6</v>
      </c>
      <c r="H4470" s="51">
        <f t="shared" si="416"/>
        <v>30</v>
      </c>
      <c r="I4470" s="51" t="str">
        <f t="shared" si="417"/>
        <v>F</v>
      </c>
      <c r="J4470" s="51" t="str">
        <f t="shared" si="418"/>
        <v>DUCATI</v>
      </c>
      <c r="K4470" s="76" t="str">
        <f t="shared" si="419"/>
        <v>PCD30F6A</v>
      </c>
      <c r="L4470" s="281" t="e">
        <f>VLOOKUP(K4470,'Planilla de control'!#REF!,2,0)</f>
        <v>#REF!</v>
      </c>
      <c r="M4470" s="29" t="e">
        <f>IF(COUNTIF('Planilla de control'!#REF!,K4470)&gt;0,"SI","NO")</f>
        <v>#REF!</v>
      </c>
    </row>
    <row r="4471" spans="1:13" x14ac:dyDescent="0.3">
      <c r="A4471" s="3" t="s">
        <v>2369</v>
      </c>
      <c r="B4471" s="3" t="s">
        <v>6999</v>
      </c>
      <c r="C4471" s="3"/>
      <c r="D4471" s="3"/>
      <c r="E4471" s="3"/>
      <c r="F4471" s="51" t="str">
        <f t="shared" si="414"/>
        <v>30F6</v>
      </c>
      <c r="G4471" s="51">
        <f t="shared" si="415"/>
        <v>6</v>
      </c>
      <c r="H4471" s="51">
        <f t="shared" si="416"/>
        <v>30</v>
      </c>
      <c r="I4471" s="51" t="str">
        <f t="shared" si="417"/>
        <v>F</v>
      </c>
      <c r="J4471" s="51" t="str">
        <f t="shared" si="418"/>
        <v>DUCATI</v>
      </c>
      <c r="K4471" s="76" t="str">
        <f t="shared" si="419"/>
        <v>PCD30F6B</v>
      </c>
      <c r="L4471" s="281" t="e">
        <f>VLOOKUP(K4471,'Planilla de control'!#REF!,2,0)</f>
        <v>#REF!</v>
      </c>
      <c r="M4471" s="29" t="e">
        <f>IF(COUNTIF('Planilla de control'!#REF!,K4471)&gt;0,"SI","NO")</f>
        <v>#REF!</v>
      </c>
    </row>
    <row r="4472" spans="1:13" x14ac:dyDescent="0.3">
      <c r="A4472" s="3" t="s">
        <v>2370</v>
      </c>
      <c r="B4472" s="3" t="s">
        <v>7000</v>
      </c>
      <c r="C4472" s="3"/>
      <c r="D4472" s="3"/>
      <c r="E4472" s="3"/>
      <c r="F4472" s="51" t="str">
        <f t="shared" si="414"/>
        <v>30G2</v>
      </c>
      <c r="G4472" s="51">
        <f t="shared" si="415"/>
        <v>2</v>
      </c>
      <c r="H4472" s="51">
        <f t="shared" si="416"/>
        <v>30</v>
      </c>
      <c r="I4472" s="51" t="str">
        <f t="shared" si="417"/>
        <v>G</v>
      </c>
      <c r="J4472" s="51" t="str">
        <f t="shared" si="418"/>
        <v>DUCATI</v>
      </c>
      <c r="K4472" s="76" t="str">
        <f t="shared" si="419"/>
        <v>RDU30G2A</v>
      </c>
      <c r="L4472" s="281" t="e">
        <f>VLOOKUP(K4472,'Planilla de control'!#REF!,2,0)</f>
        <v>#REF!</v>
      </c>
      <c r="M4472" s="29" t="e">
        <f>IF(COUNTIF('Planilla de control'!#REF!,K4472)&gt;0,"SI","NO")</f>
        <v>#REF!</v>
      </c>
    </row>
    <row r="4473" spans="1:13" x14ac:dyDescent="0.3">
      <c r="A4473" s="3" t="s">
        <v>2370</v>
      </c>
      <c r="B4473" s="3" t="s">
        <v>7001</v>
      </c>
      <c r="C4473" s="3"/>
      <c r="D4473" s="3"/>
      <c r="E4473" s="3"/>
      <c r="F4473" s="51" t="str">
        <f t="shared" si="414"/>
        <v>30G3</v>
      </c>
      <c r="G4473" s="51">
        <f t="shared" si="415"/>
        <v>3</v>
      </c>
      <c r="H4473" s="51">
        <f t="shared" si="416"/>
        <v>30</v>
      </c>
      <c r="I4473" s="51" t="str">
        <f t="shared" si="417"/>
        <v>G</v>
      </c>
      <c r="J4473" s="51" t="str">
        <f t="shared" si="418"/>
        <v>DUCATI</v>
      </c>
      <c r="K4473" s="76" t="str">
        <f t="shared" si="419"/>
        <v>RDU30G3A</v>
      </c>
      <c r="L4473" s="281" t="e">
        <f>VLOOKUP(K4473,'Planilla de control'!#REF!,2,0)</f>
        <v>#REF!</v>
      </c>
      <c r="M4473" s="29" t="e">
        <f>IF(COUNTIF('Planilla de control'!#REF!,K4473)&gt;0,"SI","NO")</f>
        <v>#REF!</v>
      </c>
    </row>
    <row r="4474" spans="1:13" x14ac:dyDescent="0.3">
      <c r="A4474" s="3" t="s">
        <v>2370</v>
      </c>
      <c r="B4474" s="3" t="s">
        <v>7002</v>
      </c>
      <c r="C4474" s="3"/>
      <c r="D4474" s="3"/>
      <c r="E4474" s="3"/>
      <c r="F4474" s="51" t="str">
        <f t="shared" si="414"/>
        <v>30G7</v>
      </c>
      <c r="G4474" s="51">
        <f t="shared" si="415"/>
        <v>7</v>
      </c>
      <c r="H4474" s="51">
        <f t="shared" si="416"/>
        <v>30</v>
      </c>
      <c r="I4474" s="51" t="str">
        <f t="shared" si="417"/>
        <v>G</v>
      </c>
      <c r="J4474" s="51" t="str">
        <f t="shared" si="418"/>
        <v>DUCATI</v>
      </c>
      <c r="K4474" s="76" t="str">
        <f t="shared" si="419"/>
        <v>RDU30G7B</v>
      </c>
      <c r="L4474" s="281" t="e">
        <f>VLOOKUP(K4474,'Planilla de control'!#REF!,2,0)</f>
        <v>#REF!</v>
      </c>
      <c r="M4474" s="29" t="e">
        <f>IF(COUNTIF('Planilla de control'!#REF!,K4474)&gt;0,"SI","NO")</f>
        <v>#REF!</v>
      </c>
    </row>
    <row r="4475" spans="1:13" x14ac:dyDescent="0.3">
      <c r="A4475" s="3" t="s">
        <v>2370</v>
      </c>
      <c r="B4475" s="3" t="s">
        <v>7003</v>
      </c>
      <c r="C4475" s="3"/>
      <c r="D4475" s="3"/>
      <c r="E4475" s="3"/>
      <c r="F4475" s="51" t="str">
        <f t="shared" si="414"/>
        <v>30H2</v>
      </c>
      <c r="G4475" s="51">
        <f t="shared" si="415"/>
        <v>2</v>
      </c>
      <c r="H4475" s="51">
        <f t="shared" si="416"/>
        <v>30</v>
      </c>
      <c r="I4475" s="51" t="str">
        <f t="shared" si="417"/>
        <v>H</v>
      </c>
      <c r="J4475" s="51" t="str">
        <f t="shared" si="418"/>
        <v>DUCATI</v>
      </c>
      <c r="K4475" s="76" t="str">
        <f t="shared" si="419"/>
        <v>RDU30H2B</v>
      </c>
      <c r="L4475" s="281" t="e">
        <f>VLOOKUP(K4475,'Planilla de control'!#REF!,2,0)</f>
        <v>#REF!</v>
      </c>
      <c r="M4475" s="29" t="e">
        <f>IF(COUNTIF('Planilla de control'!#REF!,K4475)&gt;0,"SI","NO")</f>
        <v>#REF!</v>
      </c>
    </row>
    <row r="4476" spans="1:13" x14ac:dyDescent="0.3">
      <c r="A4476" s="3" t="s">
        <v>2370</v>
      </c>
      <c r="B4476" s="3" t="s">
        <v>7004</v>
      </c>
      <c r="C4476" s="3"/>
      <c r="D4476" s="3"/>
      <c r="E4476" s="3"/>
      <c r="F4476" s="51" t="str">
        <f t="shared" si="414"/>
        <v>30H3</v>
      </c>
      <c r="G4476" s="51">
        <f t="shared" si="415"/>
        <v>3</v>
      </c>
      <c r="H4476" s="51">
        <f t="shared" si="416"/>
        <v>30</v>
      </c>
      <c r="I4476" s="51" t="str">
        <f t="shared" si="417"/>
        <v>H</v>
      </c>
      <c r="J4476" s="51" t="str">
        <f t="shared" si="418"/>
        <v>DUCATI</v>
      </c>
      <c r="K4476" s="76" t="str">
        <f t="shared" si="419"/>
        <v>RDU30H3B</v>
      </c>
      <c r="L4476" s="281" t="e">
        <f>VLOOKUP(K4476,'Planilla de control'!#REF!,2,0)</f>
        <v>#REF!</v>
      </c>
      <c r="M4476" s="29" t="e">
        <f>IF(COUNTIF('Planilla de control'!#REF!,K4476)&gt;0,"SI","NO")</f>
        <v>#REF!</v>
      </c>
    </row>
    <row r="4477" spans="1:13" x14ac:dyDescent="0.3">
      <c r="A4477" s="3" t="s">
        <v>2370</v>
      </c>
      <c r="B4477" s="3" t="s">
        <v>7005</v>
      </c>
      <c r="C4477" s="3"/>
      <c r="D4477" s="3"/>
      <c r="E4477" s="3"/>
      <c r="F4477" s="51" t="str">
        <f t="shared" si="414"/>
        <v>30H4</v>
      </c>
      <c r="G4477" s="51">
        <f t="shared" si="415"/>
        <v>4</v>
      </c>
      <c r="H4477" s="51">
        <f t="shared" si="416"/>
        <v>30</v>
      </c>
      <c r="I4477" s="51" t="str">
        <f t="shared" si="417"/>
        <v>H</v>
      </c>
      <c r="J4477" s="51" t="str">
        <f t="shared" si="418"/>
        <v>DUCATI</v>
      </c>
      <c r="K4477" s="76" t="str">
        <f t="shared" si="419"/>
        <v>RDU30H4A</v>
      </c>
      <c r="L4477" s="281" t="e">
        <f>VLOOKUP(K4477,'Planilla de control'!#REF!,2,0)</f>
        <v>#REF!</v>
      </c>
      <c r="M4477" s="29" t="e">
        <f>IF(COUNTIF('Planilla de control'!#REF!,K4477)&gt;0,"SI","NO")</f>
        <v>#REF!</v>
      </c>
    </row>
    <row r="4478" spans="1:13" x14ac:dyDescent="0.3">
      <c r="A4478" s="3" t="s">
        <v>2370</v>
      </c>
      <c r="B4478" s="3" t="s">
        <v>7006</v>
      </c>
      <c r="C4478" s="3"/>
      <c r="D4478" s="3"/>
      <c r="E4478" s="3"/>
      <c r="F4478" s="51" t="str">
        <f t="shared" si="414"/>
        <v>30H4</v>
      </c>
      <c r="G4478" s="51">
        <f t="shared" si="415"/>
        <v>4</v>
      </c>
      <c r="H4478" s="51">
        <f t="shared" si="416"/>
        <v>30</v>
      </c>
      <c r="I4478" s="51" t="str">
        <f t="shared" si="417"/>
        <v>H</v>
      </c>
      <c r="J4478" s="51" t="str">
        <f t="shared" si="418"/>
        <v>DUCATI</v>
      </c>
      <c r="K4478" s="76" t="str">
        <f t="shared" si="419"/>
        <v>RDU30H4B</v>
      </c>
      <c r="L4478" s="281" t="e">
        <f>VLOOKUP(K4478,'Planilla de control'!#REF!,2,0)</f>
        <v>#REF!</v>
      </c>
      <c r="M4478" s="29" t="e">
        <f>IF(COUNTIF('Planilla de control'!#REF!,K4478)&gt;0,"SI","NO")</f>
        <v>#REF!</v>
      </c>
    </row>
    <row r="4479" spans="1:13" x14ac:dyDescent="0.3">
      <c r="A4479" s="3" t="s">
        <v>2370</v>
      </c>
      <c r="B4479" s="3" t="s">
        <v>7007</v>
      </c>
      <c r="C4479" s="3"/>
      <c r="D4479" s="3"/>
      <c r="E4479" s="3"/>
      <c r="F4479" s="51" t="str">
        <f t="shared" si="414"/>
        <v>30H5</v>
      </c>
      <c r="G4479" s="51">
        <f t="shared" si="415"/>
        <v>5</v>
      </c>
      <c r="H4479" s="51">
        <f t="shared" si="416"/>
        <v>30</v>
      </c>
      <c r="I4479" s="51" t="str">
        <f t="shared" si="417"/>
        <v>H</v>
      </c>
      <c r="J4479" s="51" t="str">
        <f t="shared" si="418"/>
        <v>DUCATI</v>
      </c>
      <c r="K4479" s="76" t="str">
        <f t="shared" si="419"/>
        <v>RDU30H5B</v>
      </c>
      <c r="L4479" s="281" t="e">
        <f>VLOOKUP(K4479,'Planilla de control'!#REF!,2,0)</f>
        <v>#REF!</v>
      </c>
      <c r="M4479" s="29" t="e">
        <f>IF(COUNTIF('Planilla de control'!#REF!,K4479)&gt;0,"SI","NO")</f>
        <v>#REF!</v>
      </c>
    </row>
    <row r="4480" spans="1:13" x14ac:dyDescent="0.3">
      <c r="A4480" s="3" t="s">
        <v>2370</v>
      </c>
      <c r="B4480" s="3" t="s">
        <v>7008</v>
      </c>
      <c r="C4480" s="3"/>
      <c r="D4480" s="3"/>
      <c r="E4480" s="3"/>
      <c r="F4480" s="51" t="str">
        <f t="shared" si="414"/>
        <v>30H6</v>
      </c>
      <c r="G4480" s="51">
        <f t="shared" si="415"/>
        <v>6</v>
      </c>
      <c r="H4480" s="51">
        <f t="shared" si="416"/>
        <v>30</v>
      </c>
      <c r="I4480" s="51" t="str">
        <f t="shared" si="417"/>
        <v>H</v>
      </c>
      <c r="J4480" s="51" t="str">
        <f t="shared" si="418"/>
        <v>DUCATI</v>
      </c>
      <c r="K4480" s="76" t="str">
        <f t="shared" si="419"/>
        <v>RDU30H6A</v>
      </c>
      <c r="L4480" s="281" t="e">
        <f>VLOOKUP(K4480,'Planilla de control'!#REF!,2,0)</f>
        <v>#REF!</v>
      </c>
      <c r="M4480" s="29" t="e">
        <f>IF(COUNTIF('Planilla de control'!#REF!,K4480)&gt;0,"SI","NO")</f>
        <v>#REF!</v>
      </c>
    </row>
    <row r="4481" spans="1:13" x14ac:dyDescent="0.3">
      <c r="A4481" s="3" t="s">
        <v>2370</v>
      </c>
      <c r="B4481" s="3" t="s">
        <v>7009</v>
      </c>
      <c r="C4481" s="3"/>
      <c r="D4481" s="3"/>
      <c r="E4481" s="3"/>
      <c r="F4481" s="51" t="str">
        <f t="shared" si="414"/>
        <v>30H8</v>
      </c>
      <c r="G4481" s="51">
        <f t="shared" si="415"/>
        <v>8</v>
      </c>
      <c r="H4481" s="51">
        <f t="shared" si="416"/>
        <v>30</v>
      </c>
      <c r="I4481" s="51" t="str">
        <f t="shared" si="417"/>
        <v>H</v>
      </c>
      <c r="J4481" s="51" t="str">
        <f t="shared" si="418"/>
        <v>DUCATI</v>
      </c>
      <c r="K4481" s="76" t="str">
        <f t="shared" si="419"/>
        <v>RDU30H8B</v>
      </c>
      <c r="L4481" s="281" t="e">
        <f>VLOOKUP(K4481,'Planilla de control'!#REF!,2,0)</f>
        <v>#REF!</v>
      </c>
      <c r="M4481" s="29" t="e">
        <f>IF(COUNTIF('Planilla de control'!#REF!,K4481)&gt;0,"SI","NO")</f>
        <v>#REF!</v>
      </c>
    </row>
    <row r="4482" spans="1:13" x14ac:dyDescent="0.3">
      <c r="A4482" s="3" t="s">
        <v>2370</v>
      </c>
      <c r="B4482" s="3" t="s">
        <v>7010</v>
      </c>
      <c r="C4482" s="3"/>
      <c r="D4482" s="3"/>
      <c r="E4482" s="3"/>
      <c r="F4482" s="51" t="str">
        <f t="shared" si="414"/>
        <v>30I7</v>
      </c>
      <c r="G4482" s="51">
        <f t="shared" si="415"/>
        <v>7</v>
      </c>
      <c r="H4482" s="51">
        <f t="shared" si="416"/>
        <v>30</v>
      </c>
      <c r="I4482" s="51" t="str">
        <f t="shared" si="417"/>
        <v>I</v>
      </c>
      <c r="J4482" s="51" t="str">
        <f t="shared" si="418"/>
        <v>DUCATI</v>
      </c>
      <c r="K4482" s="76" t="str">
        <f t="shared" si="419"/>
        <v>RDU30I7B</v>
      </c>
      <c r="L4482" s="281" t="e">
        <f>VLOOKUP(K4482,'Planilla de control'!#REF!,2,0)</f>
        <v>#REF!</v>
      </c>
      <c r="M4482" s="29" t="e">
        <f>IF(COUNTIF('Planilla de control'!#REF!,K4482)&gt;0,"SI","NO")</f>
        <v>#REF!</v>
      </c>
    </row>
    <row r="4483" spans="1:13" x14ac:dyDescent="0.3">
      <c r="A4483" s="3" t="s">
        <v>2370</v>
      </c>
      <c r="B4483" s="3" t="s">
        <v>7011</v>
      </c>
      <c r="C4483" s="3"/>
      <c r="D4483" s="3"/>
      <c r="E4483" s="3"/>
      <c r="F4483" s="51" t="str">
        <f t="shared" ref="F4483:F4546" si="420">IF(OR(LEN(B4483)=9,LEN(B4483)=5),MID(B4483,1,4),MID(B4483,1,5))</f>
        <v>30I8</v>
      </c>
      <c r="G4483" s="51">
        <f t="shared" ref="G4483:G4546" si="421">IF(MID(F4483,5,1)&lt;&gt;"",MID(F4483,4,2),MID(F4483,4,1))*1</f>
        <v>8</v>
      </c>
      <c r="H4483" s="51">
        <f t="shared" ref="H4483:H4546" si="422">+MID(B4483,1,2)*1</f>
        <v>30</v>
      </c>
      <c r="I4483" s="51" t="str">
        <f t="shared" ref="I4483:I4546" si="423">+MID(B4483,3,1)</f>
        <v>I</v>
      </c>
      <c r="J4483" s="51" t="str">
        <f t="shared" ref="J4483:J4546" si="424">HLOOKUP(A4483,$O$1:$U$2,2,0)</f>
        <v>DUCATI</v>
      </c>
      <c r="K4483" s="76" t="str">
        <f t="shared" ref="K4483:K4546" si="425">CONCATENATE(A4483,B4483)</f>
        <v>RDU30I8A</v>
      </c>
      <c r="L4483" s="281" t="e">
        <f>VLOOKUP(K4483,'Planilla de control'!#REF!,2,0)</f>
        <v>#REF!</v>
      </c>
      <c r="M4483" s="29" t="e">
        <f>IF(COUNTIF('Planilla de control'!#REF!,K4483)&gt;0,"SI","NO")</f>
        <v>#REF!</v>
      </c>
    </row>
    <row r="4484" spans="1:13" x14ac:dyDescent="0.3">
      <c r="A4484" s="3" t="s">
        <v>2370</v>
      </c>
      <c r="B4484" s="3" t="s">
        <v>7012</v>
      </c>
      <c r="C4484" s="3"/>
      <c r="D4484" s="3"/>
      <c r="E4484" s="3"/>
      <c r="F4484" s="51" t="str">
        <f t="shared" si="420"/>
        <v>30I8</v>
      </c>
      <c r="G4484" s="51">
        <f t="shared" si="421"/>
        <v>8</v>
      </c>
      <c r="H4484" s="51">
        <f t="shared" si="422"/>
        <v>30</v>
      </c>
      <c r="I4484" s="51" t="str">
        <f t="shared" si="423"/>
        <v>I</v>
      </c>
      <c r="J4484" s="51" t="str">
        <f t="shared" si="424"/>
        <v>DUCATI</v>
      </c>
      <c r="K4484" s="76" t="str">
        <f t="shared" si="425"/>
        <v>RDU30I8B</v>
      </c>
      <c r="L4484" s="281" t="e">
        <f>VLOOKUP(K4484,'Planilla de control'!#REF!,2,0)</f>
        <v>#REF!</v>
      </c>
      <c r="M4484" s="29" t="e">
        <f>IF(COUNTIF('Planilla de control'!#REF!,K4484)&gt;0,"SI","NO")</f>
        <v>#REF!</v>
      </c>
    </row>
    <row r="4485" spans="1:13" x14ac:dyDescent="0.3">
      <c r="A4485" s="3" t="s">
        <v>2370</v>
      </c>
      <c r="B4485" s="3" t="s">
        <v>7013</v>
      </c>
      <c r="C4485" s="3"/>
      <c r="D4485" s="3"/>
      <c r="E4485" s="3"/>
      <c r="F4485" s="51" t="str">
        <f t="shared" si="420"/>
        <v>30J1</v>
      </c>
      <c r="G4485" s="51">
        <f t="shared" si="421"/>
        <v>1</v>
      </c>
      <c r="H4485" s="51">
        <f t="shared" si="422"/>
        <v>30</v>
      </c>
      <c r="I4485" s="51" t="str">
        <f t="shared" si="423"/>
        <v>J</v>
      </c>
      <c r="J4485" s="51" t="str">
        <f t="shared" si="424"/>
        <v>DUCATI</v>
      </c>
      <c r="K4485" s="76" t="str">
        <f t="shared" si="425"/>
        <v>RDU30J1A</v>
      </c>
      <c r="L4485" s="281" t="e">
        <f>VLOOKUP(K4485,'Planilla de control'!#REF!,2,0)</f>
        <v>#REF!</v>
      </c>
      <c r="M4485" s="29" t="e">
        <f>IF(COUNTIF('Planilla de control'!#REF!,K4485)&gt;0,"SI","NO")</f>
        <v>#REF!</v>
      </c>
    </row>
    <row r="4486" spans="1:13" x14ac:dyDescent="0.3">
      <c r="A4486" s="3" t="s">
        <v>2370</v>
      </c>
      <c r="B4486" s="3" t="s">
        <v>7014</v>
      </c>
      <c r="C4486" s="3"/>
      <c r="D4486" s="3"/>
      <c r="E4486" s="3"/>
      <c r="F4486" s="51" t="str">
        <f t="shared" si="420"/>
        <v>30J1</v>
      </c>
      <c r="G4486" s="51">
        <f t="shared" si="421"/>
        <v>1</v>
      </c>
      <c r="H4486" s="51">
        <f t="shared" si="422"/>
        <v>30</v>
      </c>
      <c r="I4486" s="51" t="str">
        <f t="shared" si="423"/>
        <v>J</v>
      </c>
      <c r="J4486" s="51" t="str">
        <f t="shared" si="424"/>
        <v>DUCATI</v>
      </c>
      <c r="K4486" s="76" t="str">
        <f t="shared" si="425"/>
        <v>RDU30J1B</v>
      </c>
      <c r="L4486" s="281" t="e">
        <f>VLOOKUP(K4486,'Planilla de control'!#REF!,2,0)</f>
        <v>#REF!</v>
      </c>
      <c r="M4486" s="29" t="e">
        <f>IF(COUNTIF('Planilla de control'!#REF!,K4486)&gt;0,"SI","NO")</f>
        <v>#REF!</v>
      </c>
    </row>
    <row r="4487" spans="1:13" x14ac:dyDescent="0.3">
      <c r="A4487" s="3" t="s">
        <v>2370</v>
      </c>
      <c r="B4487" s="3" t="s">
        <v>7015</v>
      </c>
      <c r="C4487" s="3"/>
      <c r="D4487" s="3"/>
      <c r="E4487" s="3"/>
      <c r="F4487" s="51" t="str">
        <f t="shared" si="420"/>
        <v>30J2</v>
      </c>
      <c r="G4487" s="51">
        <f t="shared" si="421"/>
        <v>2</v>
      </c>
      <c r="H4487" s="51">
        <f t="shared" si="422"/>
        <v>30</v>
      </c>
      <c r="I4487" s="51" t="str">
        <f t="shared" si="423"/>
        <v>J</v>
      </c>
      <c r="J4487" s="51" t="str">
        <f t="shared" si="424"/>
        <v>DUCATI</v>
      </c>
      <c r="K4487" s="76" t="str">
        <f t="shared" si="425"/>
        <v>RDU30J2A</v>
      </c>
      <c r="L4487" s="281" t="e">
        <f>VLOOKUP(K4487,'Planilla de control'!#REF!,2,0)</f>
        <v>#REF!</v>
      </c>
      <c r="M4487" s="29" t="e">
        <f>IF(COUNTIF('Planilla de control'!#REF!,K4487)&gt;0,"SI","NO")</f>
        <v>#REF!</v>
      </c>
    </row>
    <row r="4488" spans="1:13" x14ac:dyDescent="0.3">
      <c r="A4488" s="3" t="s">
        <v>2370</v>
      </c>
      <c r="B4488" s="3" t="s">
        <v>7016</v>
      </c>
      <c r="C4488" s="3"/>
      <c r="D4488" s="3"/>
      <c r="E4488" s="3"/>
      <c r="F4488" s="51" t="str">
        <f t="shared" si="420"/>
        <v>30J2</v>
      </c>
      <c r="G4488" s="51">
        <f t="shared" si="421"/>
        <v>2</v>
      </c>
      <c r="H4488" s="51">
        <f t="shared" si="422"/>
        <v>30</v>
      </c>
      <c r="I4488" s="51" t="str">
        <f t="shared" si="423"/>
        <v>J</v>
      </c>
      <c r="J4488" s="51" t="str">
        <f t="shared" si="424"/>
        <v>DUCATI</v>
      </c>
      <c r="K4488" s="76" t="str">
        <f t="shared" si="425"/>
        <v>RDU30J2B</v>
      </c>
      <c r="L4488" s="281" t="e">
        <f>VLOOKUP(K4488,'Planilla de control'!#REF!,2,0)</f>
        <v>#REF!</v>
      </c>
      <c r="M4488" s="29" t="e">
        <f>IF(COUNTIF('Planilla de control'!#REF!,K4488)&gt;0,"SI","NO")</f>
        <v>#REF!</v>
      </c>
    </row>
    <row r="4489" spans="1:13" x14ac:dyDescent="0.3">
      <c r="A4489" s="3" t="s">
        <v>2370</v>
      </c>
      <c r="B4489" s="3" t="s">
        <v>7017</v>
      </c>
      <c r="C4489" s="3"/>
      <c r="D4489" s="3"/>
      <c r="E4489" s="3"/>
      <c r="F4489" s="51" t="str">
        <f t="shared" si="420"/>
        <v>30J3</v>
      </c>
      <c r="G4489" s="51">
        <f t="shared" si="421"/>
        <v>3</v>
      </c>
      <c r="H4489" s="51">
        <f t="shared" si="422"/>
        <v>30</v>
      </c>
      <c r="I4489" s="51" t="str">
        <f t="shared" si="423"/>
        <v>J</v>
      </c>
      <c r="J4489" s="51" t="str">
        <f t="shared" si="424"/>
        <v>DUCATI</v>
      </c>
      <c r="K4489" s="76" t="str">
        <f t="shared" si="425"/>
        <v>RDU30J3A</v>
      </c>
      <c r="L4489" s="281" t="e">
        <f>VLOOKUP(K4489,'Planilla de control'!#REF!,2,0)</f>
        <v>#REF!</v>
      </c>
      <c r="M4489" s="29" t="e">
        <f>IF(COUNTIF('Planilla de control'!#REF!,K4489)&gt;0,"SI","NO")</f>
        <v>#REF!</v>
      </c>
    </row>
    <row r="4490" spans="1:13" x14ac:dyDescent="0.3">
      <c r="A4490" s="3" t="s">
        <v>2370</v>
      </c>
      <c r="B4490" s="3" t="s">
        <v>7018</v>
      </c>
      <c r="C4490" s="3"/>
      <c r="D4490" s="3"/>
      <c r="E4490" s="3"/>
      <c r="F4490" s="51" t="str">
        <f t="shared" si="420"/>
        <v>30J3</v>
      </c>
      <c r="G4490" s="51">
        <f t="shared" si="421"/>
        <v>3</v>
      </c>
      <c r="H4490" s="51">
        <f t="shared" si="422"/>
        <v>30</v>
      </c>
      <c r="I4490" s="51" t="str">
        <f t="shared" si="423"/>
        <v>J</v>
      </c>
      <c r="J4490" s="51" t="str">
        <f t="shared" si="424"/>
        <v>DUCATI</v>
      </c>
      <c r="K4490" s="76" t="str">
        <f t="shared" si="425"/>
        <v>RDU30J3B</v>
      </c>
      <c r="L4490" s="281" t="e">
        <f>VLOOKUP(K4490,'Planilla de control'!#REF!,2,0)</f>
        <v>#REF!</v>
      </c>
      <c r="M4490" s="29" t="e">
        <f>IF(COUNTIF('Planilla de control'!#REF!,K4490)&gt;0,"SI","NO")</f>
        <v>#REF!</v>
      </c>
    </row>
    <row r="4491" spans="1:13" x14ac:dyDescent="0.3">
      <c r="A4491" s="3" t="s">
        <v>2370</v>
      </c>
      <c r="B4491" s="3" t="s">
        <v>7019</v>
      </c>
      <c r="C4491" s="3"/>
      <c r="D4491" s="3"/>
      <c r="E4491" s="3"/>
      <c r="F4491" s="51" t="str">
        <f t="shared" si="420"/>
        <v>30J4</v>
      </c>
      <c r="G4491" s="51">
        <f t="shared" si="421"/>
        <v>4</v>
      </c>
      <c r="H4491" s="51">
        <f t="shared" si="422"/>
        <v>30</v>
      </c>
      <c r="I4491" s="51" t="str">
        <f t="shared" si="423"/>
        <v>J</v>
      </c>
      <c r="J4491" s="51" t="str">
        <f t="shared" si="424"/>
        <v>DUCATI</v>
      </c>
      <c r="K4491" s="76" t="str">
        <f t="shared" si="425"/>
        <v>RDU30J4A</v>
      </c>
      <c r="L4491" s="281" t="e">
        <f>VLOOKUP(K4491,'Planilla de control'!#REF!,2,0)</f>
        <v>#REF!</v>
      </c>
      <c r="M4491" s="29" t="e">
        <f>IF(COUNTIF('Planilla de control'!#REF!,K4491)&gt;0,"SI","NO")</f>
        <v>#REF!</v>
      </c>
    </row>
    <row r="4492" spans="1:13" x14ac:dyDescent="0.3">
      <c r="A4492" s="3" t="s">
        <v>2370</v>
      </c>
      <c r="B4492" s="3" t="s">
        <v>7020</v>
      </c>
      <c r="C4492" s="3"/>
      <c r="D4492" s="3"/>
      <c r="E4492" s="3"/>
      <c r="F4492" s="51" t="str">
        <f t="shared" si="420"/>
        <v>30J4</v>
      </c>
      <c r="G4492" s="51">
        <f t="shared" si="421"/>
        <v>4</v>
      </c>
      <c r="H4492" s="51">
        <f t="shared" si="422"/>
        <v>30</v>
      </c>
      <c r="I4492" s="51" t="str">
        <f t="shared" si="423"/>
        <v>J</v>
      </c>
      <c r="J4492" s="51" t="str">
        <f t="shared" si="424"/>
        <v>DUCATI</v>
      </c>
      <c r="K4492" s="76" t="str">
        <f t="shared" si="425"/>
        <v>RDU30J4B</v>
      </c>
      <c r="L4492" s="281" t="e">
        <f>VLOOKUP(K4492,'Planilla de control'!#REF!,2,0)</f>
        <v>#REF!</v>
      </c>
      <c r="M4492" s="29" t="e">
        <f>IF(COUNTIF('Planilla de control'!#REF!,K4492)&gt;0,"SI","NO")</f>
        <v>#REF!</v>
      </c>
    </row>
    <row r="4493" spans="1:13" x14ac:dyDescent="0.3">
      <c r="A4493" s="3" t="s">
        <v>2370</v>
      </c>
      <c r="B4493" s="3" t="s">
        <v>7021</v>
      </c>
      <c r="C4493" s="3"/>
      <c r="D4493" s="3"/>
      <c r="E4493" s="3"/>
      <c r="F4493" s="51" t="str">
        <f t="shared" si="420"/>
        <v>30J5</v>
      </c>
      <c r="G4493" s="51">
        <f t="shared" si="421"/>
        <v>5</v>
      </c>
      <c r="H4493" s="51">
        <f t="shared" si="422"/>
        <v>30</v>
      </c>
      <c r="I4493" s="51" t="str">
        <f t="shared" si="423"/>
        <v>J</v>
      </c>
      <c r="J4493" s="51" t="str">
        <f t="shared" si="424"/>
        <v>DUCATI</v>
      </c>
      <c r="K4493" s="76" t="str">
        <f t="shared" si="425"/>
        <v>RDU30J5A</v>
      </c>
      <c r="L4493" s="281" t="e">
        <f>VLOOKUP(K4493,'Planilla de control'!#REF!,2,0)</f>
        <v>#REF!</v>
      </c>
      <c r="M4493" s="29" t="e">
        <f>IF(COUNTIF('Planilla de control'!#REF!,K4493)&gt;0,"SI","NO")</f>
        <v>#REF!</v>
      </c>
    </row>
    <row r="4494" spans="1:13" x14ac:dyDescent="0.3">
      <c r="A4494" s="3" t="s">
        <v>2370</v>
      </c>
      <c r="B4494" s="3" t="s">
        <v>7022</v>
      </c>
      <c r="C4494" s="3"/>
      <c r="D4494" s="3"/>
      <c r="E4494" s="3"/>
      <c r="F4494" s="51" t="str">
        <f t="shared" si="420"/>
        <v>30J5</v>
      </c>
      <c r="G4494" s="51">
        <f t="shared" si="421"/>
        <v>5</v>
      </c>
      <c r="H4494" s="51">
        <f t="shared" si="422"/>
        <v>30</v>
      </c>
      <c r="I4494" s="51" t="str">
        <f t="shared" si="423"/>
        <v>J</v>
      </c>
      <c r="J4494" s="51" t="str">
        <f t="shared" si="424"/>
        <v>DUCATI</v>
      </c>
      <c r="K4494" s="76" t="str">
        <f t="shared" si="425"/>
        <v>RDU30J5B</v>
      </c>
      <c r="L4494" s="281" t="e">
        <f>VLOOKUP(K4494,'Planilla de control'!#REF!,2,0)</f>
        <v>#REF!</v>
      </c>
      <c r="M4494" s="29" t="e">
        <f>IF(COUNTIF('Planilla de control'!#REF!,K4494)&gt;0,"SI","NO")</f>
        <v>#REF!</v>
      </c>
    </row>
    <row r="4495" spans="1:13" x14ac:dyDescent="0.3">
      <c r="A4495" s="3" t="s">
        <v>2370</v>
      </c>
      <c r="B4495" s="3" t="s">
        <v>7023</v>
      </c>
      <c r="C4495" s="3"/>
      <c r="D4495" s="3"/>
      <c r="E4495" s="3"/>
      <c r="F4495" s="51" t="str">
        <f t="shared" si="420"/>
        <v>30J6</v>
      </c>
      <c r="G4495" s="51">
        <f t="shared" si="421"/>
        <v>6</v>
      </c>
      <c r="H4495" s="51">
        <f t="shared" si="422"/>
        <v>30</v>
      </c>
      <c r="I4495" s="51" t="str">
        <f t="shared" si="423"/>
        <v>J</v>
      </c>
      <c r="J4495" s="51" t="str">
        <f t="shared" si="424"/>
        <v>DUCATI</v>
      </c>
      <c r="K4495" s="76" t="str">
        <f t="shared" si="425"/>
        <v>RDU30J6A</v>
      </c>
      <c r="L4495" s="281" t="e">
        <f>VLOOKUP(K4495,'Planilla de control'!#REF!,2,0)</f>
        <v>#REF!</v>
      </c>
      <c r="M4495" s="29" t="e">
        <f>IF(COUNTIF('Planilla de control'!#REF!,K4495)&gt;0,"SI","NO")</f>
        <v>#REF!</v>
      </c>
    </row>
    <row r="4496" spans="1:13" x14ac:dyDescent="0.3">
      <c r="A4496" s="3" t="s">
        <v>2370</v>
      </c>
      <c r="B4496" s="3" t="s">
        <v>7024</v>
      </c>
      <c r="C4496" s="3"/>
      <c r="D4496" s="3"/>
      <c r="E4496" s="3"/>
      <c r="F4496" s="51" t="str">
        <f t="shared" si="420"/>
        <v>30J6</v>
      </c>
      <c r="G4496" s="51">
        <f t="shared" si="421"/>
        <v>6</v>
      </c>
      <c r="H4496" s="51">
        <f t="shared" si="422"/>
        <v>30</v>
      </c>
      <c r="I4496" s="51" t="str">
        <f t="shared" si="423"/>
        <v>J</v>
      </c>
      <c r="J4496" s="51" t="str">
        <f t="shared" si="424"/>
        <v>DUCATI</v>
      </c>
      <c r="K4496" s="76" t="str">
        <f t="shared" si="425"/>
        <v>RDU30J6B</v>
      </c>
      <c r="L4496" s="281" t="e">
        <f>VLOOKUP(K4496,'Planilla de control'!#REF!,2,0)</f>
        <v>#REF!</v>
      </c>
      <c r="M4496" s="29" t="e">
        <f>IF(COUNTIF('Planilla de control'!#REF!,K4496)&gt;0,"SI","NO")</f>
        <v>#REF!</v>
      </c>
    </row>
    <row r="4497" spans="1:13" x14ac:dyDescent="0.3">
      <c r="A4497" s="3" t="s">
        <v>2370</v>
      </c>
      <c r="B4497" s="3" t="s">
        <v>7025</v>
      </c>
      <c r="C4497" s="3"/>
      <c r="D4497" s="3"/>
      <c r="E4497" s="3"/>
      <c r="F4497" s="51" t="str">
        <f t="shared" si="420"/>
        <v>30J7</v>
      </c>
      <c r="G4497" s="51">
        <f t="shared" si="421"/>
        <v>7</v>
      </c>
      <c r="H4497" s="51">
        <f t="shared" si="422"/>
        <v>30</v>
      </c>
      <c r="I4497" s="51" t="str">
        <f t="shared" si="423"/>
        <v>J</v>
      </c>
      <c r="J4497" s="51" t="str">
        <f t="shared" si="424"/>
        <v>DUCATI</v>
      </c>
      <c r="K4497" s="76" t="str">
        <f t="shared" si="425"/>
        <v>RDU30J7A</v>
      </c>
      <c r="L4497" s="281" t="e">
        <f>VLOOKUP(K4497,'Planilla de control'!#REF!,2,0)</f>
        <v>#REF!</v>
      </c>
      <c r="M4497" s="29" t="e">
        <f>IF(COUNTIF('Planilla de control'!#REF!,K4497)&gt;0,"SI","NO")</f>
        <v>#REF!</v>
      </c>
    </row>
    <row r="4498" spans="1:13" x14ac:dyDescent="0.3">
      <c r="A4498" s="3" t="s">
        <v>2370</v>
      </c>
      <c r="B4498" s="3" t="s">
        <v>7026</v>
      </c>
      <c r="C4498" s="3"/>
      <c r="D4498" s="3"/>
      <c r="E4498" s="3"/>
      <c r="F4498" s="51" t="str">
        <f t="shared" si="420"/>
        <v>30J7</v>
      </c>
      <c r="G4498" s="51">
        <f t="shared" si="421"/>
        <v>7</v>
      </c>
      <c r="H4498" s="51">
        <f t="shared" si="422"/>
        <v>30</v>
      </c>
      <c r="I4498" s="51" t="str">
        <f t="shared" si="423"/>
        <v>J</v>
      </c>
      <c r="J4498" s="51" t="str">
        <f t="shared" si="424"/>
        <v>DUCATI</v>
      </c>
      <c r="K4498" s="76" t="str">
        <f t="shared" si="425"/>
        <v>RDU30J7B</v>
      </c>
      <c r="L4498" s="281" t="e">
        <f>VLOOKUP(K4498,'Planilla de control'!#REF!,2,0)</f>
        <v>#REF!</v>
      </c>
      <c r="M4498" s="29" t="e">
        <f>IF(COUNTIF('Planilla de control'!#REF!,K4498)&gt;0,"SI","NO")</f>
        <v>#REF!</v>
      </c>
    </row>
    <row r="4499" spans="1:13" x14ac:dyDescent="0.3">
      <c r="A4499" s="3" t="s">
        <v>2370</v>
      </c>
      <c r="B4499" s="3" t="s">
        <v>7027</v>
      </c>
      <c r="C4499" s="3"/>
      <c r="D4499" s="3"/>
      <c r="E4499" s="3"/>
      <c r="F4499" s="51" t="str">
        <f t="shared" si="420"/>
        <v>30J8</v>
      </c>
      <c r="G4499" s="51">
        <f t="shared" si="421"/>
        <v>8</v>
      </c>
      <c r="H4499" s="51">
        <f t="shared" si="422"/>
        <v>30</v>
      </c>
      <c r="I4499" s="51" t="str">
        <f t="shared" si="423"/>
        <v>J</v>
      </c>
      <c r="J4499" s="51" t="str">
        <f t="shared" si="424"/>
        <v>DUCATI</v>
      </c>
      <c r="K4499" s="76" t="str">
        <f t="shared" si="425"/>
        <v>RDU30J8A</v>
      </c>
      <c r="L4499" s="281" t="e">
        <f>VLOOKUP(K4499,'Planilla de control'!#REF!,2,0)</f>
        <v>#REF!</v>
      </c>
      <c r="M4499" s="29" t="e">
        <f>IF(COUNTIF('Planilla de control'!#REF!,K4499)&gt;0,"SI","NO")</f>
        <v>#REF!</v>
      </c>
    </row>
    <row r="4500" spans="1:13" x14ac:dyDescent="0.3">
      <c r="A4500" s="3" t="s">
        <v>2370</v>
      </c>
      <c r="B4500" s="3" t="s">
        <v>7028</v>
      </c>
      <c r="C4500" s="3"/>
      <c r="D4500" s="3"/>
      <c r="E4500" s="3"/>
      <c r="F4500" s="51" t="str">
        <f t="shared" si="420"/>
        <v>30J8</v>
      </c>
      <c r="G4500" s="51">
        <f t="shared" si="421"/>
        <v>8</v>
      </c>
      <c r="H4500" s="51">
        <f t="shared" si="422"/>
        <v>30</v>
      </c>
      <c r="I4500" s="51" t="str">
        <f t="shared" si="423"/>
        <v>J</v>
      </c>
      <c r="J4500" s="51" t="str">
        <f t="shared" si="424"/>
        <v>DUCATI</v>
      </c>
      <c r="K4500" s="76" t="str">
        <f t="shared" si="425"/>
        <v>RDU30J8B</v>
      </c>
      <c r="L4500" s="281" t="e">
        <f>VLOOKUP(K4500,'Planilla de control'!#REF!,2,0)</f>
        <v>#REF!</v>
      </c>
      <c r="M4500" s="29" t="e">
        <f>IF(COUNTIF('Planilla de control'!#REF!,K4500)&gt;0,"SI","NO")</f>
        <v>#REF!</v>
      </c>
    </row>
    <row r="4501" spans="1:13" x14ac:dyDescent="0.3">
      <c r="A4501" s="3" t="s">
        <v>2370</v>
      </c>
      <c r="B4501" s="3" t="s">
        <v>7029</v>
      </c>
      <c r="C4501" s="3"/>
      <c r="D4501" s="3"/>
      <c r="E4501" s="3"/>
      <c r="F4501" s="51" t="str">
        <f t="shared" si="420"/>
        <v>30G1</v>
      </c>
      <c r="G4501" s="51">
        <f t="shared" si="421"/>
        <v>1</v>
      </c>
      <c r="H4501" s="51">
        <f t="shared" si="422"/>
        <v>30</v>
      </c>
      <c r="I4501" s="51" t="str">
        <f t="shared" si="423"/>
        <v>G</v>
      </c>
      <c r="J4501" s="51" t="str">
        <f t="shared" si="424"/>
        <v>DUCATI</v>
      </c>
      <c r="K4501" s="76" t="str">
        <f t="shared" si="425"/>
        <v>RDU30G1B</v>
      </c>
      <c r="L4501" s="281" t="e">
        <f>VLOOKUP(K4501,'Planilla de control'!#REF!,2,0)</f>
        <v>#REF!</v>
      </c>
      <c r="M4501" s="29" t="e">
        <f>IF(COUNTIF('Planilla de control'!#REF!,K4501)&gt;0,"SI","NO")</f>
        <v>#REF!</v>
      </c>
    </row>
    <row r="4502" spans="1:13" x14ac:dyDescent="0.3">
      <c r="A4502" s="3" t="s">
        <v>2370</v>
      </c>
      <c r="B4502" s="3" t="s">
        <v>7030</v>
      </c>
      <c r="C4502" s="3"/>
      <c r="D4502" s="3"/>
      <c r="E4502" s="3"/>
      <c r="F4502" s="51" t="str">
        <f t="shared" si="420"/>
        <v>30G2</v>
      </c>
      <c r="G4502" s="51">
        <f t="shared" si="421"/>
        <v>2</v>
      </c>
      <c r="H4502" s="51">
        <f t="shared" si="422"/>
        <v>30</v>
      </c>
      <c r="I4502" s="51" t="str">
        <f t="shared" si="423"/>
        <v>G</v>
      </c>
      <c r="J4502" s="51" t="str">
        <f t="shared" si="424"/>
        <v>DUCATI</v>
      </c>
      <c r="K4502" s="76" t="str">
        <f t="shared" si="425"/>
        <v>RDU30G2B</v>
      </c>
      <c r="L4502" s="281" t="e">
        <f>VLOOKUP(K4502,'Planilla de control'!#REF!,2,0)</f>
        <v>#REF!</v>
      </c>
      <c r="M4502" s="29" t="e">
        <f>IF(COUNTIF('Planilla de control'!#REF!,K4502)&gt;0,"SI","NO")</f>
        <v>#REF!</v>
      </c>
    </row>
    <row r="4503" spans="1:13" x14ac:dyDescent="0.3">
      <c r="A4503" s="3" t="s">
        <v>2370</v>
      </c>
      <c r="B4503" s="3" t="s">
        <v>7031</v>
      </c>
      <c r="C4503" s="3"/>
      <c r="D4503" s="3"/>
      <c r="E4503" s="3"/>
      <c r="F4503" s="51" t="str">
        <f t="shared" si="420"/>
        <v>30G7</v>
      </c>
      <c r="G4503" s="51">
        <f t="shared" si="421"/>
        <v>7</v>
      </c>
      <c r="H4503" s="51">
        <f t="shared" si="422"/>
        <v>30</v>
      </c>
      <c r="I4503" s="51" t="str">
        <f t="shared" si="423"/>
        <v>G</v>
      </c>
      <c r="J4503" s="51" t="str">
        <f t="shared" si="424"/>
        <v>DUCATI</v>
      </c>
      <c r="K4503" s="76" t="str">
        <f t="shared" si="425"/>
        <v>RDU30G7A</v>
      </c>
      <c r="L4503" s="281" t="e">
        <f>VLOOKUP(K4503,'Planilla de control'!#REF!,2,0)</f>
        <v>#REF!</v>
      </c>
      <c r="M4503" s="29" t="e">
        <f>IF(COUNTIF('Planilla de control'!#REF!,K4503)&gt;0,"SI","NO")</f>
        <v>#REF!</v>
      </c>
    </row>
    <row r="4504" spans="1:13" x14ac:dyDescent="0.3">
      <c r="A4504" s="3" t="s">
        <v>2370</v>
      </c>
      <c r="B4504" s="3" t="s">
        <v>7032</v>
      </c>
      <c r="C4504" s="3"/>
      <c r="D4504" s="3"/>
      <c r="E4504" s="3"/>
      <c r="F4504" s="51" t="str">
        <f t="shared" si="420"/>
        <v>30H2</v>
      </c>
      <c r="G4504" s="51">
        <f t="shared" si="421"/>
        <v>2</v>
      </c>
      <c r="H4504" s="51">
        <f t="shared" si="422"/>
        <v>30</v>
      </c>
      <c r="I4504" s="51" t="str">
        <f t="shared" si="423"/>
        <v>H</v>
      </c>
      <c r="J4504" s="51" t="str">
        <f t="shared" si="424"/>
        <v>DUCATI</v>
      </c>
      <c r="K4504" s="76" t="str">
        <f t="shared" si="425"/>
        <v>RDU30H2A</v>
      </c>
      <c r="L4504" s="281" t="e">
        <f>VLOOKUP(K4504,'Planilla de control'!#REF!,2,0)</f>
        <v>#REF!</v>
      </c>
      <c r="M4504" s="29" t="e">
        <f>IF(COUNTIF('Planilla de control'!#REF!,K4504)&gt;0,"SI","NO")</f>
        <v>#REF!</v>
      </c>
    </row>
    <row r="4505" spans="1:13" x14ac:dyDescent="0.3">
      <c r="A4505" s="3" t="s">
        <v>2370</v>
      </c>
      <c r="B4505" s="3" t="s">
        <v>7033</v>
      </c>
      <c r="C4505" s="3"/>
      <c r="D4505" s="3"/>
      <c r="E4505" s="3"/>
      <c r="F4505" s="51" t="str">
        <f t="shared" si="420"/>
        <v>30G1</v>
      </c>
      <c r="G4505" s="51">
        <f t="shared" si="421"/>
        <v>1</v>
      </c>
      <c r="H4505" s="51">
        <f t="shared" si="422"/>
        <v>30</v>
      </c>
      <c r="I4505" s="51" t="str">
        <f t="shared" si="423"/>
        <v>G</v>
      </c>
      <c r="J4505" s="51" t="str">
        <f t="shared" si="424"/>
        <v>DUCATI</v>
      </c>
      <c r="K4505" s="76" t="str">
        <f t="shared" si="425"/>
        <v>RDU30G1A</v>
      </c>
      <c r="L4505" s="281" t="e">
        <f>VLOOKUP(K4505,'Planilla de control'!#REF!,2,0)</f>
        <v>#REF!</v>
      </c>
      <c r="M4505" s="29" t="e">
        <f>IF(COUNTIF('Planilla de control'!#REF!,K4505)&gt;0,"SI","NO")</f>
        <v>#REF!</v>
      </c>
    </row>
    <row r="4506" spans="1:13" x14ac:dyDescent="0.3">
      <c r="A4506" s="3" t="s">
        <v>2370</v>
      </c>
      <c r="B4506" s="3" t="s">
        <v>7034</v>
      </c>
      <c r="C4506" s="3"/>
      <c r="D4506" s="3"/>
      <c r="E4506" s="3"/>
      <c r="F4506" s="51" t="str">
        <f t="shared" si="420"/>
        <v>30G3</v>
      </c>
      <c r="G4506" s="51">
        <f t="shared" si="421"/>
        <v>3</v>
      </c>
      <c r="H4506" s="51">
        <f t="shared" si="422"/>
        <v>30</v>
      </c>
      <c r="I4506" s="51" t="str">
        <f t="shared" si="423"/>
        <v>G</v>
      </c>
      <c r="J4506" s="51" t="str">
        <f t="shared" si="424"/>
        <v>DUCATI</v>
      </c>
      <c r="K4506" s="76" t="str">
        <f t="shared" si="425"/>
        <v>RDU30G3B</v>
      </c>
      <c r="L4506" s="281" t="e">
        <f>VLOOKUP(K4506,'Planilla de control'!#REF!,2,0)</f>
        <v>#REF!</v>
      </c>
      <c r="M4506" s="29" t="e">
        <f>IF(COUNTIF('Planilla de control'!#REF!,K4506)&gt;0,"SI","NO")</f>
        <v>#REF!</v>
      </c>
    </row>
    <row r="4507" spans="1:13" x14ac:dyDescent="0.3">
      <c r="A4507" s="3" t="s">
        <v>2370</v>
      </c>
      <c r="B4507" s="3" t="s">
        <v>7035</v>
      </c>
      <c r="C4507" s="3"/>
      <c r="D4507" s="3"/>
      <c r="E4507" s="3"/>
      <c r="F4507" s="51" t="str">
        <f t="shared" si="420"/>
        <v>30G6</v>
      </c>
      <c r="G4507" s="51">
        <f t="shared" si="421"/>
        <v>6</v>
      </c>
      <c r="H4507" s="51">
        <f t="shared" si="422"/>
        <v>30</v>
      </c>
      <c r="I4507" s="51" t="str">
        <f t="shared" si="423"/>
        <v>G</v>
      </c>
      <c r="J4507" s="51" t="str">
        <f t="shared" si="424"/>
        <v>DUCATI</v>
      </c>
      <c r="K4507" s="76" t="str">
        <f t="shared" si="425"/>
        <v>RDU30G6A</v>
      </c>
      <c r="L4507" s="281" t="e">
        <f>VLOOKUP(K4507,'Planilla de control'!#REF!,2,0)</f>
        <v>#REF!</v>
      </c>
      <c r="M4507" s="29" t="e">
        <f>IF(COUNTIF('Planilla de control'!#REF!,K4507)&gt;0,"SI","NO")</f>
        <v>#REF!</v>
      </c>
    </row>
    <row r="4508" spans="1:13" x14ac:dyDescent="0.3">
      <c r="A4508" s="3" t="s">
        <v>2370</v>
      </c>
      <c r="B4508" s="3" t="s">
        <v>7036</v>
      </c>
      <c r="C4508" s="3"/>
      <c r="D4508" s="3"/>
      <c r="E4508" s="3"/>
      <c r="F4508" s="51" t="str">
        <f t="shared" si="420"/>
        <v>30G6</v>
      </c>
      <c r="G4508" s="51">
        <f t="shared" si="421"/>
        <v>6</v>
      </c>
      <c r="H4508" s="51">
        <f t="shared" si="422"/>
        <v>30</v>
      </c>
      <c r="I4508" s="51" t="str">
        <f t="shared" si="423"/>
        <v>G</v>
      </c>
      <c r="J4508" s="51" t="str">
        <f t="shared" si="424"/>
        <v>DUCATI</v>
      </c>
      <c r="K4508" s="76" t="str">
        <f t="shared" si="425"/>
        <v>RDU30G6B</v>
      </c>
      <c r="L4508" s="281" t="e">
        <f>VLOOKUP(K4508,'Planilla de control'!#REF!,2,0)</f>
        <v>#REF!</v>
      </c>
      <c r="M4508" s="29" t="e">
        <f>IF(COUNTIF('Planilla de control'!#REF!,K4508)&gt;0,"SI","NO")</f>
        <v>#REF!</v>
      </c>
    </row>
    <row r="4509" spans="1:13" x14ac:dyDescent="0.3">
      <c r="A4509" s="3" t="s">
        <v>2370</v>
      </c>
      <c r="B4509" s="3" t="s">
        <v>7037</v>
      </c>
      <c r="C4509" s="3"/>
      <c r="D4509" s="3"/>
      <c r="E4509" s="3"/>
      <c r="F4509" s="51" t="str">
        <f t="shared" si="420"/>
        <v>30G8</v>
      </c>
      <c r="G4509" s="51">
        <f t="shared" si="421"/>
        <v>8</v>
      </c>
      <c r="H4509" s="51">
        <f t="shared" si="422"/>
        <v>30</v>
      </c>
      <c r="I4509" s="51" t="str">
        <f t="shared" si="423"/>
        <v>G</v>
      </c>
      <c r="J4509" s="51" t="str">
        <f t="shared" si="424"/>
        <v>DUCATI</v>
      </c>
      <c r="K4509" s="76" t="str">
        <f t="shared" si="425"/>
        <v>RDU30G8B</v>
      </c>
      <c r="L4509" s="281" t="e">
        <f>VLOOKUP(K4509,'Planilla de control'!#REF!,2,0)</f>
        <v>#REF!</v>
      </c>
      <c r="M4509" s="29" t="e">
        <f>IF(COUNTIF('Planilla de control'!#REF!,K4509)&gt;0,"SI","NO")</f>
        <v>#REF!</v>
      </c>
    </row>
    <row r="4510" spans="1:13" x14ac:dyDescent="0.3">
      <c r="A4510" s="3" t="s">
        <v>2370</v>
      </c>
      <c r="B4510" s="3" t="s">
        <v>7038</v>
      </c>
      <c r="C4510" s="3"/>
      <c r="D4510" s="3"/>
      <c r="E4510" s="3"/>
      <c r="F4510" s="51" t="str">
        <f t="shared" si="420"/>
        <v>30H1</v>
      </c>
      <c r="G4510" s="51">
        <f t="shared" si="421"/>
        <v>1</v>
      </c>
      <c r="H4510" s="51">
        <f t="shared" si="422"/>
        <v>30</v>
      </c>
      <c r="I4510" s="51" t="str">
        <f t="shared" si="423"/>
        <v>H</v>
      </c>
      <c r="J4510" s="51" t="str">
        <f t="shared" si="424"/>
        <v>DUCATI</v>
      </c>
      <c r="K4510" s="76" t="str">
        <f t="shared" si="425"/>
        <v>RDU30H1A</v>
      </c>
      <c r="L4510" s="281" t="e">
        <f>VLOOKUP(K4510,'Planilla de control'!#REF!,2,0)</f>
        <v>#REF!</v>
      </c>
      <c r="M4510" s="29" t="e">
        <f>IF(COUNTIF('Planilla de control'!#REF!,K4510)&gt;0,"SI","NO")</f>
        <v>#REF!</v>
      </c>
    </row>
    <row r="4511" spans="1:13" x14ac:dyDescent="0.3">
      <c r="A4511" s="3" t="s">
        <v>2370</v>
      </c>
      <c r="B4511" s="3" t="s">
        <v>7039</v>
      </c>
      <c r="C4511" s="3"/>
      <c r="D4511" s="3"/>
      <c r="E4511" s="3"/>
      <c r="F4511" s="51" t="str">
        <f t="shared" si="420"/>
        <v>30H1</v>
      </c>
      <c r="G4511" s="51">
        <f t="shared" si="421"/>
        <v>1</v>
      </c>
      <c r="H4511" s="51">
        <f t="shared" si="422"/>
        <v>30</v>
      </c>
      <c r="I4511" s="51" t="str">
        <f t="shared" si="423"/>
        <v>H</v>
      </c>
      <c r="J4511" s="51" t="str">
        <f t="shared" si="424"/>
        <v>DUCATI</v>
      </c>
      <c r="K4511" s="76" t="str">
        <f t="shared" si="425"/>
        <v>RDU30H1B</v>
      </c>
      <c r="L4511" s="281" t="e">
        <f>VLOOKUP(K4511,'Planilla de control'!#REF!,2,0)</f>
        <v>#REF!</v>
      </c>
      <c r="M4511" s="29" t="e">
        <f>IF(COUNTIF('Planilla de control'!#REF!,K4511)&gt;0,"SI","NO")</f>
        <v>#REF!</v>
      </c>
    </row>
    <row r="4512" spans="1:13" x14ac:dyDescent="0.3">
      <c r="A4512" s="3" t="s">
        <v>2370</v>
      </c>
      <c r="B4512" s="3" t="s">
        <v>7040</v>
      </c>
      <c r="C4512" s="3"/>
      <c r="D4512" s="3"/>
      <c r="E4512" s="3"/>
      <c r="F4512" s="51" t="str">
        <f t="shared" si="420"/>
        <v>30H5</v>
      </c>
      <c r="G4512" s="51">
        <f t="shared" si="421"/>
        <v>5</v>
      </c>
      <c r="H4512" s="51">
        <f t="shared" si="422"/>
        <v>30</v>
      </c>
      <c r="I4512" s="51" t="str">
        <f t="shared" si="423"/>
        <v>H</v>
      </c>
      <c r="J4512" s="51" t="str">
        <f t="shared" si="424"/>
        <v>DUCATI</v>
      </c>
      <c r="K4512" s="76" t="str">
        <f t="shared" si="425"/>
        <v>RDU30H5A</v>
      </c>
      <c r="L4512" s="281" t="e">
        <f>VLOOKUP(K4512,'Planilla de control'!#REF!,2,0)</f>
        <v>#REF!</v>
      </c>
      <c r="M4512" s="29" t="e">
        <f>IF(COUNTIF('Planilla de control'!#REF!,K4512)&gt;0,"SI","NO")</f>
        <v>#REF!</v>
      </c>
    </row>
    <row r="4513" spans="1:13" x14ac:dyDescent="0.3">
      <c r="A4513" s="3" t="s">
        <v>2370</v>
      </c>
      <c r="B4513" s="3" t="s">
        <v>7041</v>
      </c>
      <c r="C4513" s="3"/>
      <c r="D4513" s="3"/>
      <c r="E4513" s="3"/>
      <c r="F4513" s="51" t="str">
        <f t="shared" si="420"/>
        <v>30G4</v>
      </c>
      <c r="G4513" s="51">
        <f t="shared" si="421"/>
        <v>4</v>
      </c>
      <c r="H4513" s="51">
        <f t="shared" si="422"/>
        <v>30</v>
      </c>
      <c r="I4513" s="51" t="str">
        <f t="shared" si="423"/>
        <v>G</v>
      </c>
      <c r="J4513" s="51" t="str">
        <f t="shared" si="424"/>
        <v>DUCATI</v>
      </c>
      <c r="K4513" s="76" t="str">
        <f t="shared" si="425"/>
        <v>RDU30G4A</v>
      </c>
      <c r="L4513" s="281" t="e">
        <f>VLOOKUP(K4513,'Planilla de control'!#REF!,2,0)</f>
        <v>#REF!</v>
      </c>
      <c r="M4513" s="29" t="e">
        <f>IF(COUNTIF('Planilla de control'!#REF!,K4513)&gt;0,"SI","NO")</f>
        <v>#REF!</v>
      </c>
    </row>
    <row r="4514" spans="1:13" x14ac:dyDescent="0.3">
      <c r="A4514" s="3" t="s">
        <v>2370</v>
      </c>
      <c r="B4514" s="3" t="s">
        <v>7042</v>
      </c>
      <c r="C4514" s="3"/>
      <c r="D4514" s="3"/>
      <c r="E4514" s="3"/>
      <c r="F4514" s="51" t="str">
        <f t="shared" si="420"/>
        <v>30G5</v>
      </c>
      <c r="G4514" s="51">
        <f t="shared" si="421"/>
        <v>5</v>
      </c>
      <c r="H4514" s="51">
        <f t="shared" si="422"/>
        <v>30</v>
      </c>
      <c r="I4514" s="51" t="str">
        <f t="shared" si="423"/>
        <v>G</v>
      </c>
      <c r="J4514" s="51" t="str">
        <f t="shared" si="424"/>
        <v>DUCATI</v>
      </c>
      <c r="K4514" s="76" t="str">
        <f t="shared" si="425"/>
        <v>RDU30G5A</v>
      </c>
      <c r="L4514" s="281" t="e">
        <f>VLOOKUP(K4514,'Planilla de control'!#REF!,2,0)</f>
        <v>#REF!</v>
      </c>
      <c r="M4514" s="29" t="e">
        <f>IF(COUNTIF('Planilla de control'!#REF!,K4514)&gt;0,"SI","NO")</f>
        <v>#REF!</v>
      </c>
    </row>
    <row r="4515" spans="1:13" x14ac:dyDescent="0.3">
      <c r="A4515" s="3" t="s">
        <v>2370</v>
      </c>
      <c r="B4515" s="3" t="s">
        <v>7043</v>
      </c>
      <c r="C4515" s="3"/>
      <c r="D4515" s="3"/>
      <c r="E4515" s="3"/>
      <c r="F4515" s="51" t="str">
        <f t="shared" si="420"/>
        <v>30G5</v>
      </c>
      <c r="G4515" s="51">
        <f t="shared" si="421"/>
        <v>5</v>
      </c>
      <c r="H4515" s="51">
        <f t="shared" si="422"/>
        <v>30</v>
      </c>
      <c r="I4515" s="51" t="str">
        <f t="shared" si="423"/>
        <v>G</v>
      </c>
      <c r="J4515" s="51" t="str">
        <f t="shared" si="424"/>
        <v>DUCATI</v>
      </c>
      <c r="K4515" s="76" t="str">
        <f t="shared" si="425"/>
        <v>RDU30G5B</v>
      </c>
      <c r="L4515" s="281" t="e">
        <f>VLOOKUP(K4515,'Planilla de control'!#REF!,2,0)</f>
        <v>#REF!</v>
      </c>
      <c r="M4515" s="29" t="e">
        <f>IF(COUNTIF('Planilla de control'!#REF!,K4515)&gt;0,"SI","NO")</f>
        <v>#REF!</v>
      </c>
    </row>
    <row r="4516" spans="1:13" x14ac:dyDescent="0.3">
      <c r="A4516" s="3" t="s">
        <v>2370</v>
      </c>
      <c r="B4516" s="3" t="s">
        <v>7044</v>
      </c>
      <c r="C4516" s="3"/>
      <c r="D4516" s="3"/>
      <c r="E4516" s="3"/>
      <c r="F4516" s="51" t="str">
        <f t="shared" si="420"/>
        <v>30H6</v>
      </c>
      <c r="G4516" s="51">
        <f t="shared" si="421"/>
        <v>6</v>
      </c>
      <c r="H4516" s="51">
        <f t="shared" si="422"/>
        <v>30</v>
      </c>
      <c r="I4516" s="51" t="str">
        <f t="shared" si="423"/>
        <v>H</v>
      </c>
      <c r="J4516" s="51" t="str">
        <f t="shared" si="424"/>
        <v>DUCATI</v>
      </c>
      <c r="K4516" s="76" t="str">
        <f t="shared" si="425"/>
        <v>RDU30H6B</v>
      </c>
      <c r="L4516" s="281" t="e">
        <f>VLOOKUP(K4516,'Planilla de control'!#REF!,2,0)</f>
        <v>#REF!</v>
      </c>
      <c r="M4516" s="29" t="e">
        <f>IF(COUNTIF('Planilla de control'!#REF!,K4516)&gt;0,"SI","NO")</f>
        <v>#REF!</v>
      </c>
    </row>
    <row r="4517" spans="1:13" x14ac:dyDescent="0.3">
      <c r="A4517" s="3" t="s">
        <v>2370</v>
      </c>
      <c r="B4517" s="3" t="s">
        <v>7045</v>
      </c>
      <c r="C4517" s="3"/>
      <c r="D4517" s="3"/>
      <c r="E4517" s="3"/>
      <c r="F4517" s="51" t="str">
        <f t="shared" si="420"/>
        <v>30H7</v>
      </c>
      <c r="G4517" s="51">
        <f t="shared" si="421"/>
        <v>7</v>
      </c>
      <c r="H4517" s="51">
        <f t="shared" si="422"/>
        <v>30</v>
      </c>
      <c r="I4517" s="51" t="str">
        <f t="shared" si="423"/>
        <v>H</v>
      </c>
      <c r="J4517" s="51" t="str">
        <f t="shared" si="424"/>
        <v>DUCATI</v>
      </c>
      <c r="K4517" s="76" t="str">
        <f t="shared" si="425"/>
        <v>RDU30H7A</v>
      </c>
      <c r="L4517" s="281" t="e">
        <f>VLOOKUP(K4517,'Planilla de control'!#REF!,2,0)</f>
        <v>#REF!</v>
      </c>
      <c r="M4517" s="29" t="e">
        <f>IF(COUNTIF('Planilla de control'!#REF!,K4517)&gt;0,"SI","NO")</f>
        <v>#REF!</v>
      </c>
    </row>
    <row r="4518" spans="1:13" x14ac:dyDescent="0.3">
      <c r="A4518" s="3" t="s">
        <v>2370</v>
      </c>
      <c r="B4518" s="3" t="s">
        <v>7046</v>
      </c>
      <c r="C4518" s="3"/>
      <c r="D4518" s="3"/>
      <c r="E4518" s="3"/>
      <c r="F4518" s="51" t="str">
        <f t="shared" si="420"/>
        <v>30H7</v>
      </c>
      <c r="G4518" s="51">
        <f t="shared" si="421"/>
        <v>7</v>
      </c>
      <c r="H4518" s="51">
        <f t="shared" si="422"/>
        <v>30</v>
      </c>
      <c r="I4518" s="51" t="str">
        <f t="shared" si="423"/>
        <v>H</v>
      </c>
      <c r="J4518" s="51" t="str">
        <f t="shared" si="424"/>
        <v>DUCATI</v>
      </c>
      <c r="K4518" s="76" t="str">
        <f t="shared" si="425"/>
        <v>RDU30H7B</v>
      </c>
      <c r="L4518" s="281" t="e">
        <f>VLOOKUP(K4518,'Planilla de control'!#REF!,2,0)</f>
        <v>#REF!</v>
      </c>
      <c r="M4518" s="29" t="e">
        <f>IF(COUNTIF('Planilla de control'!#REF!,K4518)&gt;0,"SI","NO")</f>
        <v>#REF!</v>
      </c>
    </row>
    <row r="4519" spans="1:13" x14ac:dyDescent="0.3">
      <c r="A4519" s="3" t="s">
        <v>2370</v>
      </c>
      <c r="B4519" s="3" t="s">
        <v>7047</v>
      </c>
      <c r="C4519" s="3"/>
      <c r="D4519" s="3"/>
      <c r="E4519" s="3"/>
      <c r="F4519" s="51" t="str">
        <f t="shared" si="420"/>
        <v>30H8</v>
      </c>
      <c r="G4519" s="51">
        <f t="shared" si="421"/>
        <v>8</v>
      </c>
      <c r="H4519" s="51">
        <f t="shared" si="422"/>
        <v>30</v>
      </c>
      <c r="I4519" s="51" t="str">
        <f t="shared" si="423"/>
        <v>H</v>
      </c>
      <c r="J4519" s="51" t="str">
        <f t="shared" si="424"/>
        <v>DUCATI</v>
      </c>
      <c r="K4519" s="76" t="str">
        <f t="shared" si="425"/>
        <v>RDU30H8A</v>
      </c>
      <c r="L4519" s="281" t="e">
        <f>VLOOKUP(K4519,'Planilla de control'!#REF!,2,0)</f>
        <v>#REF!</v>
      </c>
      <c r="M4519" s="29" t="e">
        <f>IF(COUNTIF('Planilla de control'!#REF!,K4519)&gt;0,"SI","NO")</f>
        <v>#REF!</v>
      </c>
    </row>
    <row r="4520" spans="1:13" x14ac:dyDescent="0.3">
      <c r="A4520" s="3" t="s">
        <v>2370</v>
      </c>
      <c r="B4520" s="3" t="s">
        <v>7048</v>
      </c>
      <c r="C4520" s="3"/>
      <c r="D4520" s="3"/>
      <c r="E4520" s="3"/>
      <c r="F4520" s="51" t="str">
        <f t="shared" si="420"/>
        <v>30I1</v>
      </c>
      <c r="G4520" s="51">
        <f t="shared" si="421"/>
        <v>1</v>
      </c>
      <c r="H4520" s="51">
        <f t="shared" si="422"/>
        <v>30</v>
      </c>
      <c r="I4520" s="51" t="str">
        <f t="shared" si="423"/>
        <v>I</v>
      </c>
      <c r="J4520" s="51" t="str">
        <f t="shared" si="424"/>
        <v>DUCATI</v>
      </c>
      <c r="K4520" s="76" t="str">
        <f t="shared" si="425"/>
        <v>RDU30I1A</v>
      </c>
      <c r="L4520" s="281" t="e">
        <f>VLOOKUP(K4520,'Planilla de control'!#REF!,2,0)</f>
        <v>#REF!</v>
      </c>
      <c r="M4520" s="29" t="e">
        <f>IF(COUNTIF('Planilla de control'!#REF!,K4520)&gt;0,"SI","NO")</f>
        <v>#REF!</v>
      </c>
    </row>
    <row r="4521" spans="1:13" x14ac:dyDescent="0.3">
      <c r="A4521" s="3" t="s">
        <v>2370</v>
      </c>
      <c r="B4521" s="3" t="s">
        <v>7049</v>
      </c>
      <c r="C4521" s="3"/>
      <c r="D4521" s="3"/>
      <c r="E4521" s="3"/>
      <c r="F4521" s="51" t="str">
        <f t="shared" si="420"/>
        <v>30I1</v>
      </c>
      <c r="G4521" s="51">
        <f t="shared" si="421"/>
        <v>1</v>
      </c>
      <c r="H4521" s="51">
        <f t="shared" si="422"/>
        <v>30</v>
      </c>
      <c r="I4521" s="51" t="str">
        <f t="shared" si="423"/>
        <v>I</v>
      </c>
      <c r="J4521" s="51" t="str">
        <f t="shared" si="424"/>
        <v>DUCATI</v>
      </c>
      <c r="K4521" s="76" t="str">
        <f t="shared" si="425"/>
        <v>RDU30I1B</v>
      </c>
      <c r="L4521" s="281" t="e">
        <f>VLOOKUP(K4521,'Planilla de control'!#REF!,2,0)</f>
        <v>#REF!</v>
      </c>
      <c r="M4521" s="29" t="e">
        <f>IF(COUNTIF('Planilla de control'!#REF!,K4521)&gt;0,"SI","NO")</f>
        <v>#REF!</v>
      </c>
    </row>
    <row r="4522" spans="1:13" x14ac:dyDescent="0.3">
      <c r="A4522" s="3" t="s">
        <v>2370</v>
      </c>
      <c r="B4522" s="3" t="s">
        <v>7050</v>
      </c>
      <c r="C4522" s="3"/>
      <c r="D4522" s="3"/>
      <c r="E4522" s="3"/>
      <c r="F4522" s="51" t="str">
        <f t="shared" si="420"/>
        <v>30I2</v>
      </c>
      <c r="G4522" s="51">
        <f t="shared" si="421"/>
        <v>2</v>
      </c>
      <c r="H4522" s="51">
        <f t="shared" si="422"/>
        <v>30</v>
      </c>
      <c r="I4522" s="51" t="str">
        <f t="shared" si="423"/>
        <v>I</v>
      </c>
      <c r="J4522" s="51" t="str">
        <f t="shared" si="424"/>
        <v>DUCATI</v>
      </c>
      <c r="K4522" s="76" t="str">
        <f t="shared" si="425"/>
        <v>RDU30I2A</v>
      </c>
      <c r="L4522" s="281" t="e">
        <f>VLOOKUP(K4522,'Planilla de control'!#REF!,2,0)</f>
        <v>#REF!</v>
      </c>
      <c r="M4522" s="29" t="e">
        <f>IF(COUNTIF('Planilla de control'!#REF!,K4522)&gt;0,"SI","NO")</f>
        <v>#REF!</v>
      </c>
    </row>
    <row r="4523" spans="1:13" x14ac:dyDescent="0.3">
      <c r="A4523" s="3" t="s">
        <v>2370</v>
      </c>
      <c r="B4523" s="3" t="s">
        <v>7051</v>
      </c>
      <c r="C4523" s="3"/>
      <c r="D4523" s="3"/>
      <c r="E4523" s="3"/>
      <c r="F4523" s="51" t="str">
        <f t="shared" si="420"/>
        <v>30G4</v>
      </c>
      <c r="G4523" s="51">
        <f t="shared" si="421"/>
        <v>4</v>
      </c>
      <c r="H4523" s="51">
        <f t="shared" si="422"/>
        <v>30</v>
      </c>
      <c r="I4523" s="51" t="str">
        <f t="shared" si="423"/>
        <v>G</v>
      </c>
      <c r="J4523" s="51" t="str">
        <f t="shared" si="424"/>
        <v>DUCATI</v>
      </c>
      <c r="K4523" s="76" t="str">
        <f t="shared" si="425"/>
        <v>RDU30G4B</v>
      </c>
      <c r="L4523" s="281" t="e">
        <f>VLOOKUP(K4523,'Planilla de control'!#REF!,2,0)</f>
        <v>#REF!</v>
      </c>
      <c r="M4523" s="29" t="e">
        <f>IF(COUNTIF('Planilla de control'!#REF!,K4523)&gt;0,"SI","NO")</f>
        <v>#REF!</v>
      </c>
    </row>
    <row r="4524" spans="1:13" x14ac:dyDescent="0.3">
      <c r="A4524" s="3" t="s">
        <v>2370</v>
      </c>
      <c r="B4524" s="3" t="s">
        <v>7052</v>
      </c>
      <c r="C4524" s="3"/>
      <c r="D4524" s="3"/>
      <c r="E4524" s="3"/>
      <c r="F4524" s="51" t="str">
        <f t="shared" si="420"/>
        <v>30G8</v>
      </c>
      <c r="G4524" s="51">
        <f t="shared" si="421"/>
        <v>8</v>
      </c>
      <c r="H4524" s="51">
        <f t="shared" si="422"/>
        <v>30</v>
      </c>
      <c r="I4524" s="51" t="str">
        <f t="shared" si="423"/>
        <v>G</v>
      </c>
      <c r="J4524" s="51" t="str">
        <f t="shared" si="424"/>
        <v>DUCATI</v>
      </c>
      <c r="K4524" s="76" t="str">
        <f t="shared" si="425"/>
        <v>RDU30G8A</v>
      </c>
      <c r="L4524" s="281" t="e">
        <f>VLOOKUP(K4524,'Planilla de control'!#REF!,2,0)</f>
        <v>#REF!</v>
      </c>
      <c r="M4524" s="29" t="e">
        <f>IF(COUNTIF('Planilla de control'!#REF!,K4524)&gt;0,"SI","NO")</f>
        <v>#REF!</v>
      </c>
    </row>
    <row r="4525" spans="1:13" x14ac:dyDescent="0.3">
      <c r="A4525" s="3" t="s">
        <v>2370</v>
      </c>
      <c r="B4525" s="3" t="s">
        <v>7053</v>
      </c>
      <c r="C4525" s="3"/>
      <c r="D4525" s="3"/>
      <c r="E4525" s="3"/>
      <c r="F4525" s="51" t="str">
        <f t="shared" si="420"/>
        <v>30H3</v>
      </c>
      <c r="G4525" s="51">
        <f t="shared" si="421"/>
        <v>3</v>
      </c>
      <c r="H4525" s="51">
        <f t="shared" si="422"/>
        <v>30</v>
      </c>
      <c r="I4525" s="51" t="str">
        <f t="shared" si="423"/>
        <v>H</v>
      </c>
      <c r="J4525" s="51" t="str">
        <f t="shared" si="424"/>
        <v>DUCATI</v>
      </c>
      <c r="K4525" s="76" t="str">
        <f t="shared" si="425"/>
        <v>RDU30H3A</v>
      </c>
      <c r="L4525" s="281" t="e">
        <f>VLOOKUP(K4525,'Planilla de control'!#REF!,2,0)</f>
        <v>#REF!</v>
      </c>
      <c r="M4525" s="29" t="e">
        <f>IF(COUNTIF('Planilla de control'!#REF!,K4525)&gt;0,"SI","NO")</f>
        <v>#REF!</v>
      </c>
    </row>
    <row r="4526" spans="1:13" x14ac:dyDescent="0.3">
      <c r="A4526" s="3" t="s">
        <v>2370</v>
      </c>
      <c r="B4526" s="3" t="s">
        <v>7054</v>
      </c>
      <c r="C4526" s="3"/>
      <c r="D4526" s="3"/>
      <c r="E4526" s="3"/>
      <c r="F4526" s="51" t="str">
        <f t="shared" si="420"/>
        <v>30I2</v>
      </c>
      <c r="G4526" s="51">
        <f t="shared" si="421"/>
        <v>2</v>
      </c>
      <c r="H4526" s="51">
        <f t="shared" si="422"/>
        <v>30</v>
      </c>
      <c r="I4526" s="51" t="str">
        <f t="shared" si="423"/>
        <v>I</v>
      </c>
      <c r="J4526" s="51" t="str">
        <f t="shared" si="424"/>
        <v>DUCATI</v>
      </c>
      <c r="K4526" s="76" t="str">
        <f t="shared" si="425"/>
        <v>RDU30I2B</v>
      </c>
      <c r="L4526" s="281" t="e">
        <f>VLOOKUP(K4526,'Planilla de control'!#REF!,2,0)</f>
        <v>#REF!</v>
      </c>
      <c r="M4526" s="29" t="e">
        <f>IF(COUNTIF('Planilla de control'!#REF!,K4526)&gt;0,"SI","NO")</f>
        <v>#REF!</v>
      </c>
    </row>
    <row r="4527" spans="1:13" x14ac:dyDescent="0.3">
      <c r="A4527" s="3" t="s">
        <v>2370</v>
      </c>
      <c r="B4527" s="3" t="s">
        <v>7055</v>
      </c>
      <c r="C4527" s="3"/>
      <c r="D4527" s="3"/>
      <c r="E4527" s="3"/>
      <c r="F4527" s="51" t="str">
        <f t="shared" si="420"/>
        <v>30I3</v>
      </c>
      <c r="G4527" s="51">
        <f t="shared" si="421"/>
        <v>3</v>
      </c>
      <c r="H4527" s="51">
        <f t="shared" si="422"/>
        <v>30</v>
      </c>
      <c r="I4527" s="51" t="str">
        <f t="shared" si="423"/>
        <v>I</v>
      </c>
      <c r="J4527" s="51" t="str">
        <f t="shared" si="424"/>
        <v>DUCATI</v>
      </c>
      <c r="K4527" s="76" t="str">
        <f t="shared" si="425"/>
        <v>RDU30I3A</v>
      </c>
      <c r="L4527" s="281" t="e">
        <f>VLOOKUP(K4527,'Planilla de control'!#REF!,2,0)</f>
        <v>#REF!</v>
      </c>
      <c r="M4527" s="29" t="e">
        <f>IF(COUNTIF('Planilla de control'!#REF!,K4527)&gt;0,"SI","NO")</f>
        <v>#REF!</v>
      </c>
    </row>
    <row r="4528" spans="1:13" x14ac:dyDescent="0.3">
      <c r="A4528" s="3" t="s">
        <v>2370</v>
      </c>
      <c r="B4528" s="3" t="s">
        <v>7056</v>
      </c>
      <c r="C4528" s="3"/>
      <c r="D4528" s="3"/>
      <c r="E4528" s="3"/>
      <c r="F4528" s="51" t="str">
        <f t="shared" si="420"/>
        <v>30I3</v>
      </c>
      <c r="G4528" s="51">
        <f t="shared" si="421"/>
        <v>3</v>
      </c>
      <c r="H4528" s="51">
        <f t="shared" si="422"/>
        <v>30</v>
      </c>
      <c r="I4528" s="51" t="str">
        <f t="shared" si="423"/>
        <v>I</v>
      </c>
      <c r="J4528" s="51" t="str">
        <f t="shared" si="424"/>
        <v>DUCATI</v>
      </c>
      <c r="K4528" s="76" t="str">
        <f t="shared" si="425"/>
        <v>RDU30I3B</v>
      </c>
      <c r="L4528" s="281" t="e">
        <f>VLOOKUP(K4528,'Planilla de control'!#REF!,2,0)</f>
        <v>#REF!</v>
      </c>
      <c r="M4528" s="29" t="e">
        <f>IF(COUNTIF('Planilla de control'!#REF!,K4528)&gt;0,"SI","NO")</f>
        <v>#REF!</v>
      </c>
    </row>
    <row r="4529" spans="1:13" x14ac:dyDescent="0.3">
      <c r="A4529" s="3" t="s">
        <v>2370</v>
      </c>
      <c r="B4529" s="3" t="s">
        <v>7057</v>
      </c>
      <c r="C4529" s="3"/>
      <c r="D4529" s="3"/>
      <c r="E4529" s="3"/>
      <c r="F4529" s="51" t="str">
        <f t="shared" si="420"/>
        <v>30I4</v>
      </c>
      <c r="G4529" s="51">
        <f t="shared" si="421"/>
        <v>4</v>
      </c>
      <c r="H4529" s="51">
        <f t="shared" si="422"/>
        <v>30</v>
      </c>
      <c r="I4529" s="51" t="str">
        <f t="shared" si="423"/>
        <v>I</v>
      </c>
      <c r="J4529" s="51" t="str">
        <f t="shared" si="424"/>
        <v>DUCATI</v>
      </c>
      <c r="K4529" s="76" t="str">
        <f t="shared" si="425"/>
        <v>RDU30I4A</v>
      </c>
      <c r="L4529" s="281" t="e">
        <f>VLOOKUP(K4529,'Planilla de control'!#REF!,2,0)</f>
        <v>#REF!</v>
      </c>
      <c r="M4529" s="29" t="e">
        <f>IF(COUNTIF('Planilla de control'!#REF!,K4529)&gt;0,"SI","NO")</f>
        <v>#REF!</v>
      </c>
    </row>
    <row r="4530" spans="1:13" x14ac:dyDescent="0.3">
      <c r="A4530" s="3" t="s">
        <v>2370</v>
      </c>
      <c r="B4530" s="3" t="s">
        <v>7058</v>
      </c>
      <c r="C4530" s="3"/>
      <c r="D4530" s="3"/>
      <c r="E4530" s="3"/>
      <c r="F4530" s="51" t="str">
        <f t="shared" si="420"/>
        <v>30I4</v>
      </c>
      <c r="G4530" s="51">
        <f t="shared" si="421"/>
        <v>4</v>
      </c>
      <c r="H4530" s="51">
        <f t="shared" si="422"/>
        <v>30</v>
      </c>
      <c r="I4530" s="51" t="str">
        <f t="shared" si="423"/>
        <v>I</v>
      </c>
      <c r="J4530" s="51" t="str">
        <f t="shared" si="424"/>
        <v>DUCATI</v>
      </c>
      <c r="K4530" s="76" t="str">
        <f t="shared" si="425"/>
        <v>RDU30I4B</v>
      </c>
      <c r="L4530" s="281" t="e">
        <f>VLOOKUP(K4530,'Planilla de control'!#REF!,2,0)</f>
        <v>#REF!</v>
      </c>
      <c r="M4530" s="29" t="e">
        <f>IF(COUNTIF('Planilla de control'!#REF!,K4530)&gt;0,"SI","NO")</f>
        <v>#REF!</v>
      </c>
    </row>
    <row r="4531" spans="1:13" x14ac:dyDescent="0.3">
      <c r="A4531" s="3" t="s">
        <v>2370</v>
      </c>
      <c r="B4531" s="3" t="s">
        <v>7059</v>
      </c>
      <c r="C4531" s="3"/>
      <c r="D4531" s="3"/>
      <c r="E4531" s="3"/>
      <c r="F4531" s="51" t="str">
        <f t="shared" si="420"/>
        <v>30I5</v>
      </c>
      <c r="G4531" s="51">
        <f t="shared" si="421"/>
        <v>5</v>
      </c>
      <c r="H4531" s="51">
        <f t="shared" si="422"/>
        <v>30</v>
      </c>
      <c r="I4531" s="51" t="str">
        <f t="shared" si="423"/>
        <v>I</v>
      </c>
      <c r="J4531" s="51" t="str">
        <f t="shared" si="424"/>
        <v>DUCATI</v>
      </c>
      <c r="K4531" s="76" t="str">
        <f t="shared" si="425"/>
        <v>RDU30I5A</v>
      </c>
      <c r="L4531" s="281" t="e">
        <f>VLOOKUP(K4531,'Planilla de control'!#REF!,2,0)</f>
        <v>#REF!</v>
      </c>
      <c r="M4531" s="29" t="e">
        <f>IF(COUNTIF('Planilla de control'!#REF!,K4531)&gt;0,"SI","NO")</f>
        <v>#REF!</v>
      </c>
    </row>
    <row r="4532" spans="1:13" x14ac:dyDescent="0.3">
      <c r="A4532" s="3" t="s">
        <v>2370</v>
      </c>
      <c r="B4532" s="3" t="s">
        <v>7060</v>
      </c>
      <c r="C4532" s="3"/>
      <c r="D4532" s="3"/>
      <c r="E4532" s="3"/>
      <c r="F4532" s="51" t="str">
        <f t="shared" si="420"/>
        <v>30I5</v>
      </c>
      <c r="G4532" s="51">
        <f t="shared" si="421"/>
        <v>5</v>
      </c>
      <c r="H4532" s="51">
        <f t="shared" si="422"/>
        <v>30</v>
      </c>
      <c r="I4532" s="51" t="str">
        <f t="shared" si="423"/>
        <v>I</v>
      </c>
      <c r="J4532" s="51" t="str">
        <f t="shared" si="424"/>
        <v>DUCATI</v>
      </c>
      <c r="K4532" s="76" t="str">
        <f t="shared" si="425"/>
        <v>RDU30I5B</v>
      </c>
      <c r="L4532" s="281" t="e">
        <f>VLOOKUP(K4532,'Planilla de control'!#REF!,2,0)</f>
        <v>#REF!</v>
      </c>
      <c r="M4532" s="29" t="e">
        <f>IF(COUNTIF('Planilla de control'!#REF!,K4532)&gt;0,"SI","NO")</f>
        <v>#REF!</v>
      </c>
    </row>
    <row r="4533" spans="1:13" x14ac:dyDescent="0.3">
      <c r="A4533" s="3" t="s">
        <v>2370</v>
      </c>
      <c r="B4533" s="3" t="s">
        <v>7061</v>
      </c>
      <c r="C4533" s="3"/>
      <c r="D4533" s="3"/>
      <c r="E4533" s="3"/>
      <c r="F4533" s="51" t="str">
        <f t="shared" si="420"/>
        <v>30I6</v>
      </c>
      <c r="G4533" s="51">
        <f t="shared" si="421"/>
        <v>6</v>
      </c>
      <c r="H4533" s="51">
        <f t="shared" si="422"/>
        <v>30</v>
      </c>
      <c r="I4533" s="51" t="str">
        <f t="shared" si="423"/>
        <v>I</v>
      </c>
      <c r="J4533" s="51" t="str">
        <f t="shared" si="424"/>
        <v>DUCATI</v>
      </c>
      <c r="K4533" s="76" t="str">
        <f t="shared" si="425"/>
        <v>RDU30I6A</v>
      </c>
      <c r="L4533" s="281" t="e">
        <f>VLOOKUP(K4533,'Planilla de control'!#REF!,2,0)</f>
        <v>#REF!</v>
      </c>
      <c r="M4533" s="29" t="e">
        <f>IF(COUNTIF('Planilla de control'!#REF!,K4533)&gt;0,"SI","NO")</f>
        <v>#REF!</v>
      </c>
    </row>
    <row r="4534" spans="1:13" x14ac:dyDescent="0.3">
      <c r="A4534" s="3" t="s">
        <v>2370</v>
      </c>
      <c r="B4534" s="3" t="s">
        <v>7062</v>
      </c>
      <c r="C4534" s="3"/>
      <c r="D4534" s="3"/>
      <c r="E4534" s="3"/>
      <c r="F4534" s="51" t="str">
        <f t="shared" si="420"/>
        <v>30I6</v>
      </c>
      <c r="G4534" s="51">
        <f t="shared" si="421"/>
        <v>6</v>
      </c>
      <c r="H4534" s="51">
        <f t="shared" si="422"/>
        <v>30</v>
      </c>
      <c r="I4534" s="51" t="str">
        <f t="shared" si="423"/>
        <v>I</v>
      </c>
      <c r="J4534" s="51" t="str">
        <f t="shared" si="424"/>
        <v>DUCATI</v>
      </c>
      <c r="K4534" s="76" t="str">
        <f t="shared" si="425"/>
        <v>RDU30I6B</v>
      </c>
      <c r="L4534" s="281" t="e">
        <f>VLOOKUP(K4534,'Planilla de control'!#REF!,2,0)</f>
        <v>#REF!</v>
      </c>
      <c r="M4534" s="29" t="e">
        <f>IF(COUNTIF('Planilla de control'!#REF!,K4534)&gt;0,"SI","NO")</f>
        <v>#REF!</v>
      </c>
    </row>
    <row r="4535" spans="1:13" x14ac:dyDescent="0.3">
      <c r="A4535" s="3" t="s">
        <v>2370</v>
      </c>
      <c r="B4535" s="3" t="s">
        <v>7063</v>
      </c>
      <c r="C4535" s="3"/>
      <c r="D4535" s="3"/>
      <c r="E4535" s="3"/>
      <c r="F4535" s="51" t="str">
        <f t="shared" si="420"/>
        <v>30I7</v>
      </c>
      <c r="G4535" s="51">
        <f t="shared" si="421"/>
        <v>7</v>
      </c>
      <c r="H4535" s="51">
        <f t="shared" si="422"/>
        <v>30</v>
      </c>
      <c r="I4535" s="51" t="str">
        <f t="shared" si="423"/>
        <v>I</v>
      </c>
      <c r="J4535" s="51" t="str">
        <f t="shared" si="424"/>
        <v>DUCATI</v>
      </c>
      <c r="K4535" s="76" t="str">
        <f t="shared" si="425"/>
        <v>RDU30I7A</v>
      </c>
      <c r="L4535" s="281" t="e">
        <f>VLOOKUP(K4535,'Planilla de control'!#REF!,2,0)</f>
        <v>#REF!</v>
      </c>
      <c r="M4535" s="29" t="e">
        <f>IF(COUNTIF('Planilla de control'!#REF!,K4535)&gt;0,"SI","NO")</f>
        <v>#REF!</v>
      </c>
    </row>
    <row r="4536" spans="1:13" x14ac:dyDescent="0.3">
      <c r="A4536" s="3" t="s">
        <v>2369</v>
      </c>
      <c r="B4536" s="3" t="s">
        <v>7064</v>
      </c>
      <c r="C4536" s="3"/>
      <c r="D4536" s="3"/>
      <c r="E4536" s="3"/>
      <c r="F4536" s="51" t="str">
        <f t="shared" si="420"/>
        <v>31A1</v>
      </c>
      <c r="G4536" s="51">
        <f t="shared" si="421"/>
        <v>1</v>
      </c>
      <c r="H4536" s="51">
        <f t="shared" si="422"/>
        <v>31</v>
      </c>
      <c r="I4536" s="51" t="str">
        <f t="shared" si="423"/>
        <v>A</v>
      </c>
      <c r="J4536" s="51" t="str">
        <f t="shared" si="424"/>
        <v>DUCATI</v>
      </c>
      <c r="K4536" s="76" t="str">
        <f t="shared" si="425"/>
        <v>PCD31A1A</v>
      </c>
      <c r="L4536" s="281" t="e">
        <f>VLOOKUP(K4536,'Planilla de control'!#REF!,2,0)</f>
        <v>#REF!</v>
      </c>
      <c r="M4536" s="29" t="e">
        <f>IF(COUNTIF('Planilla de control'!#REF!,K4536)&gt;0,"SI","NO")</f>
        <v>#REF!</v>
      </c>
    </row>
    <row r="4537" spans="1:13" x14ac:dyDescent="0.3">
      <c r="A4537" s="3" t="s">
        <v>2369</v>
      </c>
      <c r="B4537" s="3" t="s">
        <v>7065</v>
      </c>
      <c r="C4537" s="3"/>
      <c r="D4537" s="3"/>
      <c r="E4537" s="3"/>
      <c r="F4537" s="51" t="str">
        <f t="shared" si="420"/>
        <v>31A1</v>
      </c>
      <c r="G4537" s="51">
        <f t="shared" si="421"/>
        <v>1</v>
      </c>
      <c r="H4537" s="51">
        <f t="shared" si="422"/>
        <v>31</v>
      </c>
      <c r="I4537" s="51" t="str">
        <f t="shared" si="423"/>
        <v>A</v>
      </c>
      <c r="J4537" s="51" t="str">
        <f t="shared" si="424"/>
        <v>DUCATI</v>
      </c>
      <c r="K4537" s="76" t="str">
        <f t="shared" si="425"/>
        <v>PCD31A1B</v>
      </c>
      <c r="L4537" s="281" t="e">
        <f>VLOOKUP(K4537,'Planilla de control'!#REF!,2,0)</f>
        <v>#REF!</v>
      </c>
      <c r="M4537" s="29" t="e">
        <f>IF(COUNTIF('Planilla de control'!#REF!,K4537)&gt;0,"SI","NO")</f>
        <v>#REF!</v>
      </c>
    </row>
    <row r="4538" spans="1:13" x14ac:dyDescent="0.3">
      <c r="A4538" s="3" t="s">
        <v>2369</v>
      </c>
      <c r="B4538" s="3" t="s">
        <v>7066</v>
      </c>
      <c r="C4538" s="3"/>
      <c r="D4538" s="3"/>
      <c r="E4538" s="3"/>
      <c r="F4538" s="51" t="str">
        <f t="shared" si="420"/>
        <v>31A1</v>
      </c>
      <c r="G4538" s="51">
        <f t="shared" si="421"/>
        <v>1</v>
      </c>
      <c r="H4538" s="51">
        <f t="shared" si="422"/>
        <v>31</v>
      </c>
      <c r="I4538" s="51" t="str">
        <f t="shared" si="423"/>
        <v>A</v>
      </c>
      <c r="J4538" s="51" t="str">
        <f t="shared" si="424"/>
        <v>DUCATI</v>
      </c>
      <c r="K4538" s="76" t="str">
        <f t="shared" si="425"/>
        <v>PCD31A1C</v>
      </c>
      <c r="L4538" s="281" t="e">
        <f>VLOOKUP(K4538,'Planilla de control'!#REF!,2,0)</f>
        <v>#REF!</v>
      </c>
      <c r="M4538" s="29" t="e">
        <f>IF(COUNTIF('Planilla de control'!#REF!,K4538)&gt;0,"SI","NO")</f>
        <v>#REF!</v>
      </c>
    </row>
    <row r="4539" spans="1:13" x14ac:dyDescent="0.3">
      <c r="A4539" s="3" t="s">
        <v>2369</v>
      </c>
      <c r="B4539" s="3" t="s">
        <v>7067</v>
      </c>
      <c r="C4539" s="3"/>
      <c r="D4539" s="3"/>
      <c r="E4539" s="3"/>
      <c r="F4539" s="51" t="str">
        <f t="shared" si="420"/>
        <v>31A2</v>
      </c>
      <c r="G4539" s="51">
        <f t="shared" si="421"/>
        <v>2</v>
      </c>
      <c r="H4539" s="51">
        <f t="shared" si="422"/>
        <v>31</v>
      </c>
      <c r="I4539" s="51" t="str">
        <f t="shared" si="423"/>
        <v>A</v>
      </c>
      <c r="J4539" s="51" t="str">
        <f t="shared" si="424"/>
        <v>DUCATI</v>
      </c>
      <c r="K4539" s="76" t="str">
        <f t="shared" si="425"/>
        <v>PCD31A2A</v>
      </c>
      <c r="L4539" s="281" t="e">
        <f>VLOOKUP(K4539,'Planilla de control'!#REF!,2,0)</f>
        <v>#REF!</v>
      </c>
      <c r="M4539" s="29" t="e">
        <f>IF(COUNTIF('Planilla de control'!#REF!,K4539)&gt;0,"SI","NO")</f>
        <v>#REF!</v>
      </c>
    </row>
    <row r="4540" spans="1:13" x14ac:dyDescent="0.3">
      <c r="A4540" s="3" t="s">
        <v>2369</v>
      </c>
      <c r="B4540" s="3" t="s">
        <v>7068</v>
      </c>
      <c r="C4540" s="3"/>
      <c r="D4540" s="3"/>
      <c r="E4540" s="3"/>
      <c r="F4540" s="51" t="str">
        <f t="shared" si="420"/>
        <v>31A2</v>
      </c>
      <c r="G4540" s="51">
        <f t="shared" si="421"/>
        <v>2</v>
      </c>
      <c r="H4540" s="51">
        <f t="shared" si="422"/>
        <v>31</v>
      </c>
      <c r="I4540" s="51" t="str">
        <f t="shared" si="423"/>
        <v>A</v>
      </c>
      <c r="J4540" s="51" t="str">
        <f t="shared" si="424"/>
        <v>DUCATI</v>
      </c>
      <c r="K4540" s="76" t="str">
        <f t="shared" si="425"/>
        <v>PCD31A2B</v>
      </c>
      <c r="L4540" s="281" t="e">
        <f>VLOOKUP(K4540,'Planilla de control'!#REF!,2,0)</f>
        <v>#REF!</v>
      </c>
      <c r="M4540" s="29" t="e">
        <f>IF(COUNTIF('Planilla de control'!#REF!,K4540)&gt;0,"SI","NO")</f>
        <v>#REF!</v>
      </c>
    </row>
    <row r="4541" spans="1:13" x14ac:dyDescent="0.3">
      <c r="A4541" s="3" t="s">
        <v>2369</v>
      </c>
      <c r="B4541" s="3" t="s">
        <v>7069</v>
      </c>
      <c r="C4541" s="3"/>
      <c r="D4541" s="3"/>
      <c r="E4541" s="3"/>
      <c r="F4541" s="51" t="str">
        <f t="shared" si="420"/>
        <v>31A2</v>
      </c>
      <c r="G4541" s="51">
        <f t="shared" si="421"/>
        <v>2</v>
      </c>
      <c r="H4541" s="51">
        <f t="shared" si="422"/>
        <v>31</v>
      </c>
      <c r="I4541" s="51" t="str">
        <f t="shared" si="423"/>
        <v>A</v>
      </c>
      <c r="J4541" s="51" t="str">
        <f t="shared" si="424"/>
        <v>DUCATI</v>
      </c>
      <c r="K4541" s="76" t="str">
        <f t="shared" si="425"/>
        <v>PCD31A2C</v>
      </c>
      <c r="L4541" s="281" t="e">
        <f>VLOOKUP(K4541,'Planilla de control'!#REF!,2,0)</f>
        <v>#REF!</v>
      </c>
      <c r="M4541" s="29" t="e">
        <f>IF(COUNTIF('Planilla de control'!#REF!,K4541)&gt;0,"SI","NO")</f>
        <v>#REF!</v>
      </c>
    </row>
    <row r="4542" spans="1:13" x14ac:dyDescent="0.3">
      <c r="A4542" s="3" t="s">
        <v>2369</v>
      </c>
      <c r="B4542" s="3" t="s">
        <v>7070</v>
      </c>
      <c r="C4542" s="3"/>
      <c r="D4542" s="3"/>
      <c r="E4542" s="3"/>
      <c r="F4542" s="51" t="str">
        <f t="shared" si="420"/>
        <v>31A3</v>
      </c>
      <c r="G4542" s="51">
        <f t="shared" si="421"/>
        <v>3</v>
      </c>
      <c r="H4542" s="51">
        <f t="shared" si="422"/>
        <v>31</v>
      </c>
      <c r="I4542" s="51" t="str">
        <f t="shared" si="423"/>
        <v>A</v>
      </c>
      <c r="J4542" s="51" t="str">
        <f t="shared" si="424"/>
        <v>DUCATI</v>
      </c>
      <c r="K4542" s="76" t="str">
        <f t="shared" si="425"/>
        <v>PCD31A3A</v>
      </c>
      <c r="L4542" s="281" t="e">
        <f>VLOOKUP(K4542,'Planilla de control'!#REF!,2,0)</f>
        <v>#REF!</v>
      </c>
      <c r="M4542" s="29" t="e">
        <f>IF(COUNTIF('Planilla de control'!#REF!,K4542)&gt;0,"SI","NO")</f>
        <v>#REF!</v>
      </c>
    </row>
    <row r="4543" spans="1:13" x14ac:dyDescent="0.3">
      <c r="A4543" s="3" t="s">
        <v>2369</v>
      </c>
      <c r="B4543" s="3" t="s">
        <v>7071</v>
      </c>
      <c r="C4543" s="3"/>
      <c r="D4543" s="3"/>
      <c r="E4543" s="3"/>
      <c r="F4543" s="51" t="str">
        <f t="shared" si="420"/>
        <v>31A3</v>
      </c>
      <c r="G4543" s="51">
        <f t="shared" si="421"/>
        <v>3</v>
      </c>
      <c r="H4543" s="51">
        <f t="shared" si="422"/>
        <v>31</v>
      </c>
      <c r="I4543" s="51" t="str">
        <f t="shared" si="423"/>
        <v>A</v>
      </c>
      <c r="J4543" s="51" t="str">
        <f t="shared" si="424"/>
        <v>DUCATI</v>
      </c>
      <c r="K4543" s="76" t="str">
        <f t="shared" si="425"/>
        <v>PCD31A3B</v>
      </c>
      <c r="L4543" s="281" t="e">
        <f>VLOOKUP(K4543,'Planilla de control'!#REF!,2,0)</f>
        <v>#REF!</v>
      </c>
      <c r="M4543" s="29" t="e">
        <f>IF(COUNTIF('Planilla de control'!#REF!,K4543)&gt;0,"SI","NO")</f>
        <v>#REF!</v>
      </c>
    </row>
    <row r="4544" spans="1:13" x14ac:dyDescent="0.3">
      <c r="A4544" s="3" t="s">
        <v>2369</v>
      </c>
      <c r="B4544" s="3" t="s">
        <v>7072</v>
      </c>
      <c r="C4544" s="3"/>
      <c r="D4544" s="3"/>
      <c r="E4544" s="3"/>
      <c r="F4544" s="51" t="str">
        <f t="shared" si="420"/>
        <v>31A3</v>
      </c>
      <c r="G4544" s="51">
        <f t="shared" si="421"/>
        <v>3</v>
      </c>
      <c r="H4544" s="51">
        <f t="shared" si="422"/>
        <v>31</v>
      </c>
      <c r="I4544" s="51" t="str">
        <f t="shared" si="423"/>
        <v>A</v>
      </c>
      <c r="J4544" s="51" t="str">
        <f t="shared" si="424"/>
        <v>DUCATI</v>
      </c>
      <c r="K4544" s="76" t="str">
        <f t="shared" si="425"/>
        <v>PCD31A3C</v>
      </c>
      <c r="L4544" s="281" t="e">
        <f>VLOOKUP(K4544,'Planilla de control'!#REF!,2,0)</f>
        <v>#REF!</v>
      </c>
      <c r="M4544" s="29" t="e">
        <f>IF(COUNTIF('Planilla de control'!#REF!,K4544)&gt;0,"SI","NO")</f>
        <v>#REF!</v>
      </c>
    </row>
    <row r="4545" spans="1:13" x14ac:dyDescent="0.3">
      <c r="A4545" s="3" t="s">
        <v>2369</v>
      </c>
      <c r="B4545" s="3" t="s">
        <v>7073</v>
      </c>
      <c r="C4545" s="3"/>
      <c r="D4545" s="3"/>
      <c r="E4545" s="3"/>
      <c r="F4545" s="51" t="str">
        <f t="shared" si="420"/>
        <v>31A4</v>
      </c>
      <c r="G4545" s="51">
        <f t="shared" si="421"/>
        <v>4</v>
      </c>
      <c r="H4545" s="51">
        <f t="shared" si="422"/>
        <v>31</v>
      </c>
      <c r="I4545" s="51" t="str">
        <f t="shared" si="423"/>
        <v>A</v>
      </c>
      <c r="J4545" s="51" t="str">
        <f t="shared" si="424"/>
        <v>DUCATI</v>
      </c>
      <c r="K4545" s="76" t="str">
        <f t="shared" si="425"/>
        <v>PCD31A4A</v>
      </c>
      <c r="L4545" s="281" t="e">
        <f>VLOOKUP(K4545,'Planilla de control'!#REF!,2,0)</f>
        <v>#REF!</v>
      </c>
      <c r="M4545" s="29" t="e">
        <f>IF(COUNTIF('Planilla de control'!#REF!,K4545)&gt;0,"SI","NO")</f>
        <v>#REF!</v>
      </c>
    </row>
    <row r="4546" spans="1:13" x14ac:dyDescent="0.3">
      <c r="A4546" s="3" t="s">
        <v>2369</v>
      </c>
      <c r="B4546" s="3" t="s">
        <v>7074</v>
      </c>
      <c r="C4546" s="3"/>
      <c r="D4546" s="3"/>
      <c r="E4546" s="3"/>
      <c r="F4546" s="51" t="str">
        <f t="shared" si="420"/>
        <v>31A4</v>
      </c>
      <c r="G4546" s="51">
        <f t="shared" si="421"/>
        <v>4</v>
      </c>
      <c r="H4546" s="51">
        <f t="shared" si="422"/>
        <v>31</v>
      </c>
      <c r="I4546" s="51" t="str">
        <f t="shared" si="423"/>
        <v>A</v>
      </c>
      <c r="J4546" s="51" t="str">
        <f t="shared" si="424"/>
        <v>DUCATI</v>
      </c>
      <c r="K4546" s="76" t="str">
        <f t="shared" si="425"/>
        <v>PCD31A4B</v>
      </c>
      <c r="L4546" s="281" t="e">
        <f>VLOOKUP(K4546,'Planilla de control'!#REF!,2,0)</f>
        <v>#REF!</v>
      </c>
      <c r="M4546" s="29" t="e">
        <f>IF(COUNTIF('Planilla de control'!#REF!,K4546)&gt;0,"SI","NO")</f>
        <v>#REF!</v>
      </c>
    </row>
    <row r="4547" spans="1:13" x14ac:dyDescent="0.3">
      <c r="A4547" s="3" t="s">
        <v>2369</v>
      </c>
      <c r="B4547" s="3" t="s">
        <v>7075</v>
      </c>
      <c r="C4547" s="3"/>
      <c r="D4547" s="3"/>
      <c r="E4547" s="3"/>
      <c r="F4547" s="51" t="str">
        <f t="shared" ref="F4547:F4610" si="426">IF(OR(LEN(B4547)=9,LEN(B4547)=5),MID(B4547,1,4),MID(B4547,1,5))</f>
        <v>31A4</v>
      </c>
      <c r="G4547" s="51">
        <f t="shared" ref="G4547:G4610" si="427">IF(MID(F4547,5,1)&lt;&gt;"",MID(F4547,4,2),MID(F4547,4,1))*1</f>
        <v>4</v>
      </c>
      <c r="H4547" s="51">
        <f t="shared" ref="H4547:H4610" si="428">+MID(B4547,1,2)*1</f>
        <v>31</v>
      </c>
      <c r="I4547" s="51" t="str">
        <f t="shared" ref="I4547:I4610" si="429">+MID(B4547,3,1)</f>
        <v>A</v>
      </c>
      <c r="J4547" s="51" t="str">
        <f t="shared" ref="J4547:J4610" si="430">HLOOKUP(A4547,$O$1:$U$2,2,0)</f>
        <v>DUCATI</v>
      </c>
      <c r="K4547" s="76" t="str">
        <f t="shared" ref="K4547:K4610" si="431">CONCATENATE(A4547,B4547)</f>
        <v>PCD31A4C</v>
      </c>
      <c r="L4547" s="281" t="e">
        <f>VLOOKUP(K4547,'Planilla de control'!#REF!,2,0)</f>
        <v>#REF!</v>
      </c>
      <c r="M4547" s="29" t="e">
        <f>IF(COUNTIF('Planilla de control'!#REF!,K4547)&gt;0,"SI","NO")</f>
        <v>#REF!</v>
      </c>
    </row>
    <row r="4548" spans="1:13" x14ac:dyDescent="0.3">
      <c r="A4548" s="3" t="s">
        <v>2369</v>
      </c>
      <c r="B4548" s="3" t="s">
        <v>7076</v>
      </c>
      <c r="C4548" s="3"/>
      <c r="D4548" s="3"/>
      <c r="E4548" s="3"/>
      <c r="F4548" s="51" t="str">
        <f t="shared" si="426"/>
        <v>31A5</v>
      </c>
      <c r="G4548" s="51">
        <f t="shared" si="427"/>
        <v>5</v>
      </c>
      <c r="H4548" s="51">
        <f t="shared" si="428"/>
        <v>31</v>
      </c>
      <c r="I4548" s="51" t="str">
        <f t="shared" si="429"/>
        <v>A</v>
      </c>
      <c r="J4548" s="51" t="str">
        <f t="shared" si="430"/>
        <v>DUCATI</v>
      </c>
      <c r="K4548" s="76" t="str">
        <f t="shared" si="431"/>
        <v>PCD31A5A</v>
      </c>
      <c r="L4548" s="281" t="e">
        <f>VLOOKUP(K4548,'Planilla de control'!#REF!,2,0)</f>
        <v>#REF!</v>
      </c>
      <c r="M4548" s="29" t="e">
        <f>IF(COUNTIF('Planilla de control'!#REF!,K4548)&gt;0,"SI","NO")</f>
        <v>#REF!</v>
      </c>
    </row>
    <row r="4549" spans="1:13" x14ac:dyDescent="0.3">
      <c r="A4549" s="3" t="s">
        <v>2369</v>
      </c>
      <c r="B4549" s="3" t="s">
        <v>7077</v>
      </c>
      <c r="C4549" s="3"/>
      <c r="D4549" s="3"/>
      <c r="E4549" s="3"/>
      <c r="F4549" s="51" t="str">
        <f t="shared" si="426"/>
        <v>31A5</v>
      </c>
      <c r="G4549" s="51">
        <f t="shared" si="427"/>
        <v>5</v>
      </c>
      <c r="H4549" s="51">
        <f t="shared" si="428"/>
        <v>31</v>
      </c>
      <c r="I4549" s="51" t="str">
        <f t="shared" si="429"/>
        <v>A</v>
      </c>
      <c r="J4549" s="51" t="str">
        <f t="shared" si="430"/>
        <v>DUCATI</v>
      </c>
      <c r="K4549" s="76" t="str">
        <f t="shared" si="431"/>
        <v>PCD31A5B</v>
      </c>
      <c r="L4549" s="281" t="e">
        <f>VLOOKUP(K4549,'Planilla de control'!#REF!,2,0)</f>
        <v>#REF!</v>
      </c>
      <c r="M4549" s="29" t="e">
        <f>IF(COUNTIF('Planilla de control'!#REF!,K4549)&gt;0,"SI","NO")</f>
        <v>#REF!</v>
      </c>
    </row>
    <row r="4550" spans="1:13" x14ac:dyDescent="0.3">
      <c r="A4550" s="3" t="s">
        <v>2369</v>
      </c>
      <c r="B4550" s="3" t="s">
        <v>7078</v>
      </c>
      <c r="C4550" s="3"/>
      <c r="D4550" s="3"/>
      <c r="E4550" s="3"/>
      <c r="F4550" s="51" t="str">
        <f t="shared" si="426"/>
        <v>31A5</v>
      </c>
      <c r="G4550" s="51">
        <f t="shared" si="427"/>
        <v>5</v>
      </c>
      <c r="H4550" s="51">
        <f t="shared" si="428"/>
        <v>31</v>
      </c>
      <c r="I4550" s="51" t="str">
        <f t="shared" si="429"/>
        <v>A</v>
      </c>
      <c r="J4550" s="51" t="str">
        <f t="shared" si="430"/>
        <v>DUCATI</v>
      </c>
      <c r="K4550" s="76" t="str">
        <f t="shared" si="431"/>
        <v>PCD31A5C</v>
      </c>
      <c r="L4550" s="281" t="e">
        <f>VLOOKUP(K4550,'Planilla de control'!#REF!,2,0)</f>
        <v>#REF!</v>
      </c>
      <c r="M4550" s="29" t="e">
        <f>IF(COUNTIF('Planilla de control'!#REF!,K4550)&gt;0,"SI","NO")</f>
        <v>#REF!</v>
      </c>
    </row>
    <row r="4551" spans="1:13" x14ac:dyDescent="0.3">
      <c r="A4551" s="3" t="s">
        <v>2369</v>
      </c>
      <c r="B4551" s="3" t="s">
        <v>7079</v>
      </c>
      <c r="C4551" s="3"/>
      <c r="D4551" s="3"/>
      <c r="E4551" s="3"/>
      <c r="F4551" s="51" t="str">
        <f t="shared" si="426"/>
        <v>31A6</v>
      </c>
      <c r="G4551" s="51">
        <f t="shared" si="427"/>
        <v>6</v>
      </c>
      <c r="H4551" s="51">
        <f t="shared" si="428"/>
        <v>31</v>
      </c>
      <c r="I4551" s="51" t="str">
        <f t="shared" si="429"/>
        <v>A</v>
      </c>
      <c r="J4551" s="51" t="str">
        <f t="shared" si="430"/>
        <v>DUCATI</v>
      </c>
      <c r="K4551" s="76" t="str">
        <f t="shared" si="431"/>
        <v>PCD31A6A</v>
      </c>
      <c r="L4551" s="281" t="e">
        <f>VLOOKUP(K4551,'Planilla de control'!#REF!,2,0)</f>
        <v>#REF!</v>
      </c>
      <c r="M4551" s="29" t="e">
        <f>IF(COUNTIF('Planilla de control'!#REF!,K4551)&gt;0,"SI","NO")</f>
        <v>#REF!</v>
      </c>
    </row>
    <row r="4552" spans="1:13" x14ac:dyDescent="0.3">
      <c r="A4552" s="3" t="s">
        <v>2369</v>
      </c>
      <c r="B4552" s="3" t="s">
        <v>7080</v>
      </c>
      <c r="C4552" s="3"/>
      <c r="D4552" s="3"/>
      <c r="E4552" s="3"/>
      <c r="F4552" s="51" t="str">
        <f t="shared" si="426"/>
        <v>31A6</v>
      </c>
      <c r="G4552" s="51">
        <f t="shared" si="427"/>
        <v>6</v>
      </c>
      <c r="H4552" s="51">
        <f t="shared" si="428"/>
        <v>31</v>
      </c>
      <c r="I4552" s="51" t="str">
        <f t="shared" si="429"/>
        <v>A</v>
      </c>
      <c r="J4552" s="51" t="str">
        <f t="shared" si="430"/>
        <v>DUCATI</v>
      </c>
      <c r="K4552" s="76" t="str">
        <f t="shared" si="431"/>
        <v>PCD31A6B</v>
      </c>
      <c r="L4552" s="281" t="e">
        <f>VLOOKUP(K4552,'Planilla de control'!#REF!,2,0)</f>
        <v>#REF!</v>
      </c>
      <c r="M4552" s="29" t="e">
        <f>IF(COUNTIF('Planilla de control'!#REF!,K4552)&gt;0,"SI","NO")</f>
        <v>#REF!</v>
      </c>
    </row>
    <row r="4553" spans="1:13" x14ac:dyDescent="0.3">
      <c r="A4553" s="3" t="s">
        <v>2369</v>
      </c>
      <c r="B4553" s="3" t="s">
        <v>7081</v>
      </c>
      <c r="C4553" s="3"/>
      <c r="D4553" s="3"/>
      <c r="E4553" s="3"/>
      <c r="F4553" s="51" t="str">
        <f t="shared" si="426"/>
        <v>31A6</v>
      </c>
      <c r="G4553" s="51">
        <f t="shared" si="427"/>
        <v>6</v>
      </c>
      <c r="H4553" s="51">
        <f t="shared" si="428"/>
        <v>31</v>
      </c>
      <c r="I4553" s="51" t="str">
        <f t="shared" si="429"/>
        <v>A</v>
      </c>
      <c r="J4553" s="51" t="str">
        <f t="shared" si="430"/>
        <v>DUCATI</v>
      </c>
      <c r="K4553" s="76" t="str">
        <f t="shared" si="431"/>
        <v>PCD31A6C</v>
      </c>
      <c r="L4553" s="281" t="e">
        <f>VLOOKUP(K4553,'Planilla de control'!#REF!,2,0)</f>
        <v>#REF!</v>
      </c>
      <c r="M4553" s="29" t="e">
        <f>IF(COUNTIF('Planilla de control'!#REF!,K4553)&gt;0,"SI","NO")</f>
        <v>#REF!</v>
      </c>
    </row>
    <row r="4554" spans="1:13" x14ac:dyDescent="0.3">
      <c r="A4554" s="3" t="s">
        <v>2369</v>
      </c>
      <c r="B4554" s="3" t="s">
        <v>7082</v>
      </c>
      <c r="C4554" s="3"/>
      <c r="D4554" s="3"/>
      <c r="E4554" s="3"/>
      <c r="F4554" s="51" t="str">
        <f t="shared" si="426"/>
        <v>31A7</v>
      </c>
      <c r="G4554" s="51">
        <f t="shared" si="427"/>
        <v>7</v>
      </c>
      <c r="H4554" s="51">
        <f t="shared" si="428"/>
        <v>31</v>
      </c>
      <c r="I4554" s="51" t="str">
        <f t="shared" si="429"/>
        <v>A</v>
      </c>
      <c r="J4554" s="51" t="str">
        <f t="shared" si="430"/>
        <v>DUCATI</v>
      </c>
      <c r="K4554" s="76" t="str">
        <f t="shared" si="431"/>
        <v>PCD31A7A</v>
      </c>
      <c r="L4554" s="281" t="e">
        <f>VLOOKUP(K4554,'Planilla de control'!#REF!,2,0)</f>
        <v>#REF!</v>
      </c>
      <c r="M4554" s="29" t="e">
        <f>IF(COUNTIF('Planilla de control'!#REF!,K4554)&gt;0,"SI","NO")</f>
        <v>#REF!</v>
      </c>
    </row>
    <row r="4555" spans="1:13" x14ac:dyDescent="0.3">
      <c r="A4555" s="3" t="s">
        <v>2369</v>
      </c>
      <c r="B4555" s="3" t="s">
        <v>7083</v>
      </c>
      <c r="C4555" s="3"/>
      <c r="D4555" s="3"/>
      <c r="E4555" s="3"/>
      <c r="F4555" s="51" t="str">
        <f t="shared" si="426"/>
        <v>31A7</v>
      </c>
      <c r="G4555" s="51">
        <f t="shared" si="427"/>
        <v>7</v>
      </c>
      <c r="H4555" s="51">
        <f t="shared" si="428"/>
        <v>31</v>
      </c>
      <c r="I4555" s="51" t="str">
        <f t="shared" si="429"/>
        <v>A</v>
      </c>
      <c r="J4555" s="51" t="str">
        <f t="shared" si="430"/>
        <v>DUCATI</v>
      </c>
      <c r="K4555" s="76" t="str">
        <f t="shared" si="431"/>
        <v>PCD31A7B</v>
      </c>
      <c r="L4555" s="281" t="e">
        <f>VLOOKUP(K4555,'Planilla de control'!#REF!,2,0)</f>
        <v>#REF!</v>
      </c>
      <c r="M4555" s="29" t="e">
        <f>IF(COUNTIF('Planilla de control'!#REF!,K4555)&gt;0,"SI","NO")</f>
        <v>#REF!</v>
      </c>
    </row>
    <row r="4556" spans="1:13" x14ac:dyDescent="0.3">
      <c r="A4556" s="3" t="s">
        <v>2369</v>
      </c>
      <c r="B4556" s="3" t="s">
        <v>7084</v>
      </c>
      <c r="C4556" s="3"/>
      <c r="D4556" s="3"/>
      <c r="E4556" s="3"/>
      <c r="F4556" s="51" t="str">
        <f t="shared" si="426"/>
        <v>31A7</v>
      </c>
      <c r="G4556" s="51">
        <f t="shared" si="427"/>
        <v>7</v>
      </c>
      <c r="H4556" s="51">
        <f t="shared" si="428"/>
        <v>31</v>
      </c>
      <c r="I4556" s="51" t="str">
        <f t="shared" si="429"/>
        <v>A</v>
      </c>
      <c r="J4556" s="51" t="str">
        <f t="shared" si="430"/>
        <v>DUCATI</v>
      </c>
      <c r="K4556" s="76" t="str">
        <f t="shared" si="431"/>
        <v>PCD31A7C</v>
      </c>
      <c r="L4556" s="281" t="e">
        <f>VLOOKUP(K4556,'Planilla de control'!#REF!,2,0)</f>
        <v>#REF!</v>
      </c>
      <c r="M4556" s="29" t="e">
        <f>IF(COUNTIF('Planilla de control'!#REF!,K4556)&gt;0,"SI","NO")</f>
        <v>#REF!</v>
      </c>
    </row>
    <row r="4557" spans="1:13" x14ac:dyDescent="0.3">
      <c r="A4557" s="3" t="s">
        <v>2369</v>
      </c>
      <c r="B4557" s="3" t="s">
        <v>7085</v>
      </c>
      <c r="C4557" s="3"/>
      <c r="D4557" s="3"/>
      <c r="E4557" s="3"/>
      <c r="F4557" s="51" t="str">
        <f t="shared" si="426"/>
        <v>31A8</v>
      </c>
      <c r="G4557" s="51">
        <f t="shared" si="427"/>
        <v>8</v>
      </c>
      <c r="H4557" s="51">
        <f t="shared" si="428"/>
        <v>31</v>
      </c>
      <c r="I4557" s="51" t="str">
        <f t="shared" si="429"/>
        <v>A</v>
      </c>
      <c r="J4557" s="51" t="str">
        <f t="shared" si="430"/>
        <v>DUCATI</v>
      </c>
      <c r="K4557" s="76" t="str">
        <f t="shared" si="431"/>
        <v>PCD31A8A</v>
      </c>
      <c r="L4557" s="281" t="e">
        <f>VLOOKUP(K4557,'Planilla de control'!#REF!,2,0)</f>
        <v>#REF!</v>
      </c>
      <c r="M4557" s="29" t="e">
        <f>IF(COUNTIF('Planilla de control'!#REF!,K4557)&gt;0,"SI","NO")</f>
        <v>#REF!</v>
      </c>
    </row>
    <row r="4558" spans="1:13" x14ac:dyDescent="0.3">
      <c r="A4558" s="3" t="s">
        <v>2369</v>
      </c>
      <c r="B4558" s="3" t="s">
        <v>7086</v>
      </c>
      <c r="C4558" s="3"/>
      <c r="D4558" s="3"/>
      <c r="E4558" s="3"/>
      <c r="F4558" s="51" t="str">
        <f t="shared" si="426"/>
        <v>31A8</v>
      </c>
      <c r="G4558" s="51">
        <f t="shared" si="427"/>
        <v>8</v>
      </c>
      <c r="H4558" s="51">
        <f t="shared" si="428"/>
        <v>31</v>
      </c>
      <c r="I4558" s="51" t="str">
        <f t="shared" si="429"/>
        <v>A</v>
      </c>
      <c r="J4558" s="51" t="str">
        <f t="shared" si="430"/>
        <v>DUCATI</v>
      </c>
      <c r="K4558" s="76" t="str">
        <f t="shared" si="431"/>
        <v>PCD31A8B</v>
      </c>
      <c r="L4558" s="281" t="e">
        <f>VLOOKUP(K4558,'Planilla de control'!#REF!,2,0)</f>
        <v>#REF!</v>
      </c>
      <c r="M4558" s="29" t="e">
        <f>IF(COUNTIF('Planilla de control'!#REF!,K4558)&gt;0,"SI","NO")</f>
        <v>#REF!</v>
      </c>
    </row>
    <row r="4559" spans="1:13" x14ac:dyDescent="0.3">
      <c r="A4559" s="3" t="s">
        <v>2369</v>
      </c>
      <c r="B4559" s="3" t="s">
        <v>7087</v>
      </c>
      <c r="C4559" s="3"/>
      <c r="D4559" s="3"/>
      <c r="E4559" s="3"/>
      <c r="F4559" s="51" t="str">
        <f t="shared" si="426"/>
        <v>31A8</v>
      </c>
      <c r="G4559" s="51">
        <f t="shared" si="427"/>
        <v>8</v>
      </c>
      <c r="H4559" s="51">
        <f t="shared" si="428"/>
        <v>31</v>
      </c>
      <c r="I4559" s="51" t="str">
        <f t="shared" si="429"/>
        <v>A</v>
      </c>
      <c r="J4559" s="51" t="str">
        <f t="shared" si="430"/>
        <v>DUCATI</v>
      </c>
      <c r="K4559" s="76" t="str">
        <f t="shared" si="431"/>
        <v>PCD31A8C</v>
      </c>
      <c r="L4559" s="281" t="e">
        <f>VLOOKUP(K4559,'Planilla de control'!#REF!,2,0)</f>
        <v>#REF!</v>
      </c>
      <c r="M4559" s="29" t="e">
        <f>IF(COUNTIF('Planilla de control'!#REF!,K4559)&gt;0,"SI","NO")</f>
        <v>#REF!</v>
      </c>
    </row>
    <row r="4560" spans="1:13" x14ac:dyDescent="0.3">
      <c r="A4560" s="3" t="s">
        <v>2369</v>
      </c>
      <c r="B4560" s="3" t="s">
        <v>7088</v>
      </c>
      <c r="C4560" s="3"/>
      <c r="D4560" s="3"/>
      <c r="E4560" s="3"/>
      <c r="F4560" s="51" t="str">
        <f t="shared" si="426"/>
        <v>31B1</v>
      </c>
      <c r="G4560" s="51">
        <f t="shared" si="427"/>
        <v>1</v>
      </c>
      <c r="H4560" s="51">
        <f t="shared" si="428"/>
        <v>31</v>
      </c>
      <c r="I4560" s="51" t="str">
        <f t="shared" si="429"/>
        <v>B</v>
      </c>
      <c r="J4560" s="51" t="str">
        <f t="shared" si="430"/>
        <v>DUCATI</v>
      </c>
      <c r="K4560" s="76" t="str">
        <f t="shared" si="431"/>
        <v>PCD31B1A</v>
      </c>
      <c r="L4560" s="281" t="e">
        <f>VLOOKUP(K4560,'Planilla de control'!#REF!,2,0)</f>
        <v>#REF!</v>
      </c>
      <c r="M4560" s="29" t="e">
        <f>IF(COUNTIF('Planilla de control'!#REF!,K4560)&gt;0,"SI","NO")</f>
        <v>#REF!</v>
      </c>
    </row>
    <row r="4561" spans="1:13" x14ac:dyDescent="0.3">
      <c r="A4561" s="3" t="s">
        <v>2369</v>
      </c>
      <c r="B4561" s="3" t="s">
        <v>7089</v>
      </c>
      <c r="C4561" s="3"/>
      <c r="D4561" s="3"/>
      <c r="E4561" s="3"/>
      <c r="F4561" s="51" t="str">
        <f t="shared" si="426"/>
        <v>31B1</v>
      </c>
      <c r="G4561" s="51">
        <f t="shared" si="427"/>
        <v>1</v>
      </c>
      <c r="H4561" s="51">
        <f t="shared" si="428"/>
        <v>31</v>
      </c>
      <c r="I4561" s="51" t="str">
        <f t="shared" si="429"/>
        <v>B</v>
      </c>
      <c r="J4561" s="51" t="str">
        <f t="shared" si="430"/>
        <v>DUCATI</v>
      </c>
      <c r="K4561" s="76" t="str">
        <f t="shared" si="431"/>
        <v>PCD31B1B</v>
      </c>
      <c r="L4561" s="281" t="e">
        <f>VLOOKUP(K4561,'Planilla de control'!#REF!,2,0)</f>
        <v>#REF!</v>
      </c>
      <c r="M4561" s="29" t="e">
        <f>IF(COUNTIF('Planilla de control'!#REF!,K4561)&gt;0,"SI","NO")</f>
        <v>#REF!</v>
      </c>
    </row>
    <row r="4562" spans="1:13" x14ac:dyDescent="0.3">
      <c r="A4562" s="3" t="s">
        <v>2369</v>
      </c>
      <c r="B4562" s="3" t="s">
        <v>7090</v>
      </c>
      <c r="C4562" s="3"/>
      <c r="D4562" s="3"/>
      <c r="E4562" s="3"/>
      <c r="F4562" s="51" t="str">
        <f t="shared" si="426"/>
        <v>31B1</v>
      </c>
      <c r="G4562" s="51">
        <f t="shared" si="427"/>
        <v>1</v>
      </c>
      <c r="H4562" s="51">
        <f t="shared" si="428"/>
        <v>31</v>
      </c>
      <c r="I4562" s="51" t="str">
        <f t="shared" si="429"/>
        <v>B</v>
      </c>
      <c r="J4562" s="51" t="str">
        <f t="shared" si="430"/>
        <v>DUCATI</v>
      </c>
      <c r="K4562" s="76" t="str">
        <f t="shared" si="431"/>
        <v>PCD31B1C</v>
      </c>
      <c r="L4562" s="281" t="e">
        <f>VLOOKUP(K4562,'Planilla de control'!#REF!,2,0)</f>
        <v>#REF!</v>
      </c>
      <c r="M4562" s="29" t="e">
        <f>IF(COUNTIF('Planilla de control'!#REF!,K4562)&gt;0,"SI","NO")</f>
        <v>#REF!</v>
      </c>
    </row>
    <row r="4563" spans="1:13" x14ac:dyDescent="0.3">
      <c r="A4563" s="3" t="s">
        <v>2369</v>
      </c>
      <c r="B4563" s="3" t="s">
        <v>7091</v>
      </c>
      <c r="C4563" s="3"/>
      <c r="D4563" s="3"/>
      <c r="E4563" s="3"/>
      <c r="F4563" s="51" t="str">
        <f t="shared" si="426"/>
        <v>31B2</v>
      </c>
      <c r="G4563" s="51">
        <f t="shared" si="427"/>
        <v>2</v>
      </c>
      <c r="H4563" s="51">
        <f t="shared" si="428"/>
        <v>31</v>
      </c>
      <c r="I4563" s="51" t="str">
        <f t="shared" si="429"/>
        <v>B</v>
      </c>
      <c r="J4563" s="51" t="str">
        <f t="shared" si="430"/>
        <v>DUCATI</v>
      </c>
      <c r="K4563" s="76" t="str">
        <f t="shared" si="431"/>
        <v>PCD31B2A</v>
      </c>
      <c r="L4563" s="281" t="e">
        <f>VLOOKUP(K4563,'Planilla de control'!#REF!,2,0)</f>
        <v>#REF!</v>
      </c>
      <c r="M4563" s="29" t="e">
        <f>IF(COUNTIF('Planilla de control'!#REF!,K4563)&gt;0,"SI","NO")</f>
        <v>#REF!</v>
      </c>
    </row>
    <row r="4564" spans="1:13" x14ac:dyDescent="0.3">
      <c r="A4564" s="3" t="s">
        <v>2369</v>
      </c>
      <c r="B4564" s="3" t="s">
        <v>7092</v>
      </c>
      <c r="C4564" s="3"/>
      <c r="D4564" s="3"/>
      <c r="E4564" s="3"/>
      <c r="F4564" s="51" t="str">
        <f t="shared" si="426"/>
        <v>31B2</v>
      </c>
      <c r="G4564" s="51">
        <f t="shared" si="427"/>
        <v>2</v>
      </c>
      <c r="H4564" s="51">
        <f t="shared" si="428"/>
        <v>31</v>
      </c>
      <c r="I4564" s="51" t="str">
        <f t="shared" si="429"/>
        <v>B</v>
      </c>
      <c r="J4564" s="51" t="str">
        <f t="shared" si="430"/>
        <v>DUCATI</v>
      </c>
      <c r="K4564" s="76" t="str">
        <f t="shared" si="431"/>
        <v>PCD31B2B</v>
      </c>
      <c r="L4564" s="281" t="e">
        <f>VLOOKUP(K4564,'Planilla de control'!#REF!,2,0)</f>
        <v>#REF!</v>
      </c>
      <c r="M4564" s="29" t="e">
        <f>IF(COUNTIF('Planilla de control'!#REF!,K4564)&gt;0,"SI","NO")</f>
        <v>#REF!</v>
      </c>
    </row>
    <row r="4565" spans="1:13" x14ac:dyDescent="0.3">
      <c r="A4565" s="3" t="s">
        <v>2369</v>
      </c>
      <c r="B4565" s="3" t="s">
        <v>7093</v>
      </c>
      <c r="C4565" s="3"/>
      <c r="D4565" s="3"/>
      <c r="E4565" s="3"/>
      <c r="F4565" s="51" t="str">
        <f t="shared" si="426"/>
        <v>31B2</v>
      </c>
      <c r="G4565" s="51">
        <f t="shared" si="427"/>
        <v>2</v>
      </c>
      <c r="H4565" s="51">
        <f t="shared" si="428"/>
        <v>31</v>
      </c>
      <c r="I4565" s="51" t="str">
        <f t="shared" si="429"/>
        <v>B</v>
      </c>
      <c r="J4565" s="51" t="str">
        <f t="shared" si="430"/>
        <v>DUCATI</v>
      </c>
      <c r="K4565" s="76" t="str">
        <f t="shared" si="431"/>
        <v>PCD31B2C</v>
      </c>
      <c r="L4565" s="281" t="e">
        <f>VLOOKUP(K4565,'Planilla de control'!#REF!,2,0)</f>
        <v>#REF!</v>
      </c>
      <c r="M4565" s="29" t="e">
        <f>IF(COUNTIF('Planilla de control'!#REF!,K4565)&gt;0,"SI","NO")</f>
        <v>#REF!</v>
      </c>
    </row>
    <row r="4566" spans="1:13" x14ac:dyDescent="0.3">
      <c r="A4566" s="3" t="s">
        <v>2369</v>
      </c>
      <c r="B4566" s="3" t="s">
        <v>7094</v>
      </c>
      <c r="C4566" s="3"/>
      <c r="D4566" s="3"/>
      <c r="E4566" s="3"/>
      <c r="F4566" s="51" t="str">
        <f t="shared" si="426"/>
        <v>31B3</v>
      </c>
      <c r="G4566" s="51">
        <f t="shared" si="427"/>
        <v>3</v>
      </c>
      <c r="H4566" s="51">
        <f t="shared" si="428"/>
        <v>31</v>
      </c>
      <c r="I4566" s="51" t="str">
        <f t="shared" si="429"/>
        <v>B</v>
      </c>
      <c r="J4566" s="51" t="str">
        <f t="shared" si="430"/>
        <v>DUCATI</v>
      </c>
      <c r="K4566" s="76" t="str">
        <f t="shared" si="431"/>
        <v>PCD31B3A</v>
      </c>
      <c r="L4566" s="281" t="e">
        <f>VLOOKUP(K4566,'Planilla de control'!#REF!,2,0)</f>
        <v>#REF!</v>
      </c>
      <c r="M4566" s="29" t="e">
        <f>IF(COUNTIF('Planilla de control'!#REF!,K4566)&gt;0,"SI","NO")</f>
        <v>#REF!</v>
      </c>
    </row>
    <row r="4567" spans="1:13" x14ac:dyDescent="0.3">
      <c r="A4567" s="3" t="s">
        <v>2369</v>
      </c>
      <c r="B4567" s="3" t="s">
        <v>7095</v>
      </c>
      <c r="C4567" s="3"/>
      <c r="D4567" s="3"/>
      <c r="E4567" s="3"/>
      <c r="F4567" s="51" t="str">
        <f t="shared" si="426"/>
        <v>31B3</v>
      </c>
      <c r="G4567" s="51">
        <f t="shared" si="427"/>
        <v>3</v>
      </c>
      <c r="H4567" s="51">
        <f t="shared" si="428"/>
        <v>31</v>
      </c>
      <c r="I4567" s="51" t="str">
        <f t="shared" si="429"/>
        <v>B</v>
      </c>
      <c r="J4567" s="51" t="str">
        <f t="shared" si="430"/>
        <v>DUCATI</v>
      </c>
      <c r="K4567" s="76" t="str">
        <f t="shared" si="431"/>
        <v>PCD31B3B</v>
      </c>
      <c r="L4567" s="281" t="e">
        <f>VLOOKUP(K4567,'Planilla de control'!#REF!,2,0)</f>
        <v>#REF!</v>
      </c>
      <c r="M4567" s="29" t="e">
        <f>IF(COUNTIF('Planilla de control'!#REF!,K4567)&gt;0,"SI","NO")</f>
        <v>#REF!</v>
      </c>
    </row>
    <row r="4568" spans="1:13" x14ac:dyDescent="0.3">
      <c r="A4568" s="3" t="s">
        <v>2369</v>
      </c>
      <c r="B4568" s="3" t="s">
        <v>7096</v>
      </c>
      <c r="C4568" s="3"/>
      <c r="D4568" s="3"/>
      <c r="E4568" s="3"/>
      <c r="F4568" s="51" t="str">
        <f t="shared" si="426"/>
        <v>31B3</v>
      </c>
      <c r="G4568" s="51">
        <f t="shared" si="427"/>
        <v>3</v>
      </c>
      <c r="H4568" s="51">
        <f t="shared" si="428"/>
        <v>31</v>
      </c>
      <c r="I4568" s="51" t="str">
        <f t="shared" si="429"/>
        <v>B</v>
      </c>
      <c r="J4568" s="51" t="str">
        <f t="shared" si="430"/>
        <v>DUCATI</v>
      </c>
      <c r="K4568" s="76" t="str">
        <f t="shared" si="431"/>
        <v>PCD31B3C</v>
      </c>
      <c r="L4568" s="281" t="e">
        <f>VLOOKUP(K4568,'Planilla de control'!#REF!,2,0)</f>
        <v>#REF!</v>
      </c>
      <c r="M4568" s="29" t="e">
        <f>IF(COUNTIF('Planilla de control'!#REF!,K4568)&gt;0,"SI","NO")</f>
        <v>#REF!</v>
      </c>
    </row>
    <row r="4569" spans="1:13" x14ac:dyDescent="0.3">
      <c r="A4569" s="3" t="s">
        <v>2369</v>
      </c>
      <c r="B4569" s="3" t="s">
        <v>7097</v>
      </c>
      <c r="C4569" s="3"/>
      <c r="D4569" s="3"/>
      <c r="E4569" s="3"/>
      <c r="F4569" s="51" t="str">
        <f t="shared" si="426"/>
        <v>31B4</v>
      </c>
      <c r="G4569" s="51">
        <f t="shared" si="427"/>
        <v>4</v>
      </c>
      <c r="H4569" s="51">
        <f t="shared" si="428"/>
        <v>31</v>
      </c>
      <c r="I4569" s="51" t="str">
        <f t="shared" si="429"/>
        <v>B</v>
      </c>
      <c r="J4569" s="51" t="str">
        <f t="shared" si="430"/>
        <v>DUCATI</v>
      </c>
      <c r="K4569" s="76" t="str">
        <f t="shared" si="431"/>
        <v>PCD31B4A</v>
      </c>
      <c r="L4569" s="281" t="e">
        <f>VLOOKUP(K4569,'Planilla de control'!#REF!,2,0)</f>
        <v>#REF!</v>
      </c>
      <c r="M4569" s="29" t="e">
        <f>IF(COUNTIF('Planilla de control'!#REF!,K4569)&gt;0,"SI","NO")</f>
        <v>#REF!</v>
      </c>
    </row>
    <row r="4570" spans="1:13" x14ac:dyDescent="0.3">
      <c r="A4570" s="3" t="s">
        <v>2369</v>
      </c>
      <c r="B4570" s="3" t="s">
        <v>7098</v>
      </c>
      <c r="C4570" s="3"/>
      <c r="D4570" s="3"/>
      <c r="E4570" s="3"/>
      <c r="F4570" s="51" t="str">
        <f t="shared" si="426"/>
        <v>31B4</v>
      </c>
      <c r="G4570" s="51">
        <f t="shared" si="427"/>
        <v>4</v>
      </c>
      <c r="H4570" s="51">
        <f t="shared" si="428"/>
        <v>31</v>
      </c>
      <c r="I4570" s="51" t="str">
        <f t="shared" si="429"/>
        <v>B</v>
      </c>
      <c r="J4570" s="51" t="str">
        <f t="shared" si="430"/>
        <v>DUCATI</v>
      </c>
      <c r="K4570" s="76" t="str">
        <f t="shared" si="431"/>
        <v>PCD31B4B</v>
      </c>
      <c r="L4570" s="281" t="e">
        <f>VLOOKUP(K4570,'Planilla de control'!#REF!,2,0)</f>
        <v>#REF!</v>
      </c>
      <c r="M4570" s="29" t="e">
        <f>IF(COUNTIF('Planilla de control'!#REF!,K4570)&gt;0,"SI","NO")</f>
        <v>#REF!</v>
      </c>
    </row>
    <row r="4571" spans="1:13" x14ac:dyDescent="0.3">
      <c r="A4571" s="3" t="s">
        <v>2369</v>
      </c>
      <c r="B4571" s="3" t="s">
        <v>7099</v>
      </c>
      <c r="C4571" s="3"/>
      <c r="D4571" s="3"/>
      <c r="E4571" s="3"/>
      <c r="F4571" s="51" t="str">
        <f t="shared" si="426"/>
        <v>31B4</v>
      </c>
      <c r="G4571" s="51">
        <f t="shared" si="427"/>
        <v>4</v>
      </c>
      <c r="H4571" s="51">
        <f t="shared" si="428"/>
        <v>31</v>
      </c>
      <c r="I4571" s="51" t="str">
        <f t="shared" si="429"/>
        <v>B</v>
      </c>
      <c r="J4571" s="51" t="str">
        <f t="shared" si="430"/>
        <v>DUCATI</v>
      </c>
      <c r="K4571" s="76" t="str">
        <f t="shared" si="431"/>
        <v>PCD31B4C</v>
      </c>
      <c r="L4571" s="281" t="e">
        <f>VLOOKUP(K4571,'Planilla de control'!#REF!,2,0)</f>
        <v>#REF!</v>
      </c>
      <c r="M4571" s="29" t="e">
        <f>IF(COUNTIF('Planilla de control'!#REF!,K4571)&gt;0,"SI","NO")</f>
        <v>#REF!</v>
      </c>
    </row>
    <row r="4572" spans="1:13" x14ac:dyDescent="0.3">
      <c r="A4572" s="3" t="s">
        <v>2369</v>
      </c>
      <c r="B4572" s="3" t="s">
        <v>7100</v>
      </c>
      <c r="C4572" s="3"/>
      <c r="D4572" s="3"/>
      <c r="E4572" s="3"/>
      <c r="F4572" s="51" t="str">
        <f t="shared" si="426"/>
        <v>31B5</v>
      </c>
      <c r="G4572" s="51">
        <f t="shared" si="427"/>
        <v>5</v>
      </c>
      <c r="H4572" s="51">
        <f t="shared" si="428"/>
        <v>31</v>
      </c>
      <c r="I4572" s="51" t="str">
        <f t="shared" si="429"/>
        <v>B</v>
      </c>
      <c r="J4572" s="51" t="str">
        <f t="shared" si="430"/>
        <v>DUCATI</v>
      </c>
      <c r="K4572" s="76" t="str">
        <f t="shared" si="431"/>
        <v>PCD31B5A</v>
      </c>
      <c r="L4572" s="281" t="e">
        <f>VLOOKUP(K4572,'Planilla de control'!#REF!,2,0)</f>
        <v>#REF!</v>
      </c>
      <c r="M4572" s="29" t="e">
        <f>IF(COUNTIF('Planilla de control'!#REF!,K4572)&gt;0,"SI","NO")</f>
        <v>#REF!</v>
      </c>
    </row>
    <row r="4573" spans="1:13" x14ac:dyDescent="0.3">
      <c r="A4573" s="3" t="s">
        <v>2369</v>
      </c>
      <c r="B4573" s="3" t="s">
        <v>7101</v>
      </c>
      <c r="C4573" s="3"/>
      <c r="D4573" s="3"/>
      <c r="E4573" s="3"/>
      <c r="F4573" s="51" t="str">
        <f t="shared" si="426"/>
        <v>31B5</v>
      </c>
      <c r="G4573" s="51">
        <f t="shared" si="427"/>
        <v>5</v>
      </c>
      <c r="H4573" s="51">
        <f t="shared" si="428"/>
        <v>31</v>
      </c>
      <c r="I4573" s="51" t="str">
        <f t="shared" si="429"/>
        <v>B</v>
      </c>
      <c r="J4573" s="51" t="str">
        <f t="shared" si="430"/>
        <v>DUCATI</v>
      </c>
      <c r="K4573" s="76" t="str">
        <f t="shared" si="431"/>
        <v>PCD31B5B</v>
      </c>
      <c r="L4573" s="281" t="e">
        <f>VLOOKUP(K4573,'Planilla de control'!#REF!,2,0)</f>
        <v>#REF!</v>
      </c>
      <c r="M4573" s="29" t="e">
        <f>IF(COUNTIF('Planilla de control'!#REF!,K4573)&gt;0,"SI","NO")</f>
        <v>#REF!</v>
      </c>
    </row>
    <row r="4574" spans="1:13" x14ac:dyDescent="0.3">
      <c r="A4574" s="3" t="s">
        <v>2369</v>
      </c>
      <c r="B4574" s="3" t="s">
        <v>7102</v>
      </c>
      <c r="C4574" s="3"/>
      <c r="D4574" s="3"/>
      <c r="E4574" s="3"/>
      <c r="F4574" s="51" t="str">
        <f t="shared" si="426"/>
        <v>31B5</v>
      </c>
      <c r="G4574" s="51">
        <f t="shared" si="427"/>
        <v>5</v>
      </c>
      <c r="H4574" s="51">
        <f t="shared" si="428"/>
        <v>31</v>
      </c>
      <c r="I4574" s="51" t="str">
        <f t="shared" si="429"/>
        <v>B</v>
      </c>
      <c r="J4574" s="51" t="str">
        <f t="shared" si="430"/>
        <v>DUCATI</v>
      </c>
      <c r="K4574" s="76" t="str">
        <f t="shared" si="431"/>
        <v>PCD31B5C</v>
      </c>
      <c r="L4574" s="281" t="e">
        <f>VLOOKUP(K4574,'Planilla de control'!#REF!,2,0)</f>
        <v>#REF!</v>
      </c>
      <c r="M4574" s="29" t="e">
        <f>IF(COUNTIF('Planilla de control'!#REF!,K4574)&gt;0,"SI","NO")</f>
        <v>#REF!</v>
      </c>
    </row>
    <row r="4575" spans="1:13" x14ac:dyDescent="0.3">
      <c r="A4575" s="3" t="s">
        <v>2369</v>
      </c>
      <c r="B4575" s="3" t="s">
        <v>7103</v>
      </c>
      <c r="C4575" s="3"/>
      <c r="D4575" s="3"/>
      <c r="E4575" s="3"/>
      <c r="F4575" s="51" t="str">
        <f t="shared" si="426"/>
        <v>31B6</v>
      </c>
      <c r="G4575" s="51">
        <f t="shared" si="427"/>
        <v>6</v>
      </c>
      <c r="H4575" s="51">
        <f t="shared" si="428"/>
        <v>31</v>
      </c>
      <c r="I4575" s="51" t="str">
        <f t="shared" si="429"/>
        <v>B</v>
      </c>
      <c r="J4575" s="51" t="str">
        <f t="shared" si="430"/>
        <v>DUCATI</v>
      </c>
      <c r="K4575" s="76" t="str">
        <f t="shared" si="431"/>
        <v>PCD31B6A</v>
      </c>
      <c r="L4575" s="281" t="e">
        <f>VLOOKUP(K4575,'Planilla de control'!#REF!,2,0)</f>
        <v>#REF!</v>
      </c>
      <c r="M4575" s="29" t="e">
        <f>IF(COUNTIF('Planilla de control'!#REF!,K4575)&gt;0,"SI","NO")</f>
        <v>#REF!</v>
      </c>
    </row>
    <row r="4576" spans="1:13" x14ac:dyDescent="0.3">
      <c r="A4576" s="3" t="s">
        <v>2369</v>
      </c>
      <c r="B4576" s="3" t="s">
        <v>7104</v>
      </c>
      <c r="C4576" s="3"/>
      <c r="D4576" s="3"/>
      <c r="E4576" s="3"/>
      <c r="F4576" s="51" t="str">
        <f t="shared" si="426"/>
        <v>31B6</v>
      </c>
      <c r="G4576" s="51">
        <f t="shared" si="427"/>
        <v>6</v>
      </c>
      <c r="H4576" s="51">
        <f t="shared" si="428"/>
        <v>31</v>
      </c>
      <c r="I4576" s="51" t="str">
        <f t="shared" si="429"/>
        <v>B</v>
      </c>
      <c r="J4576" s="51" t="str">
        <f t="shared" si="430"/>
        <v>DUCATI</v>
      </c>
      <c r="K4576" s="76" t="str">
        <f t="shared" si="431"/>
        <v>PCD31B6B</v>
      </c>
      <c r="L4576" s="281" t="e">
        <f>VLOOKUP(K4576,'Planilla de control'!#REF!,2,0)</f>
        <v>#REF!</v>
      </c>
      <c r="M4576" s="29" t="e">
        <f>IF(COUNTIF('Planilla de control'!#REF!,K4576)&gt;0,"SI","NO")</f>
        <v>#REF!</v>
      </c>
    </row>
    <row r="4577" spans="1:13" x14ac:dyDescent="0.3">
      <c r="A4577" s="3" t="s">
        <v>2369</v>
      </c>
      <c r="B4577" s="3" t="s">
        <v>7105</v>
      </c>
      <c r="C4577" s="3"/>
      <c r="D4577" s="3"/>
      <c r="E4577" s="3"/>
      <c r="F4577" s="51" t="str">
        <f t="shared" si="426"/>
        <v>31B6</v>
      </c>
      <c r="G4577" s="51">
        <f t="shared" si="427"/>
        <v>6</v>
      </c>
      <c r="H4577" s="51">
        <f t="shared" si="428"/>
        <v>31</v>
      </c>
      <c r="I4577" s="51" t="str">
        <f t="shared" si="429"/>
        <v>B</v>
      </c>
      <c r="J4577" s="51" t="str">
        <f t="shared" si="430"/>
        <v>DUCATI</v>
      </c>
      <c r="K4577" s="76" t="str">
        <f t="shared" si="431"/>
        <v>PCD31B6C</v>
      </c>
      <c r="L4577" s="281" t="e">
        <f>VLOOKUP(K4577,'Planilla de control'!#REF!,2,0)</f>
        <v>#REF!</v>
      </c>
      <c r="M4577" s="29" t="e">
        <f>IF(COUNTIF('Planilla de control'!#REF!,K4577)&gt;0,"SI","NO")</f>
        <v>#REF!</v>
      </c>
    </row>
    <row r="4578" spans="1:13" x14ac:dyDescent="0.3">
      <c r="A4578" s="3" t="s">
        <v>2369</v>
      </c>
      <c r="B4578" s="3" t="s">
        <v>7106</v>
      </c>
      <c r="C4578" s="3"/>
      <c r="D4578" s="3"/>
      <c r="E4578" s="3"/>
      <c r="F4578" s="51" t="str">
        <f t="shared" si="426"/>
        <v>31B7</v>
      </c>
      <c r="G4578" s="51">
        <f t="shared" si="427"/>
        <v>7</v>
      </c>
      <c r="H4578" s="51">
        <f t="shared" si="428"/>
        <v>31</v>
      </c>
      <c r="I4578" s="51" t="str">
        <f t="shared" si="429"/>
        <v>B</v>
      </c>
      <c r="J4578" s="51" t="str">
        <f t="shared" si="430"/>
        <v>DUCATI</v>
      </c>
      <c r="K4578" s="76" t="str">
        <f t="shared" si="431"/>
        <v>PCD31B7A</v>
      </c>
      <c r="L4578" s="281" t="e">
        <f>VLOOKUP(K4578,'Planilla de control'!#REF!,2,0)</f>
        <v>#REF!</v>
      </c>
      <c r="M4578" s="29" t="e">
        <f>IF(COUNTIF('Planilla de control'!#REF!,K4578)&gt;0,"SI","NO")</f>
        <v>#REF!</v>
      </c>
    </row>
    <row r="4579" spans="1:13" x14ac:dyDescent="0.3">
      <c r="A4579" s="3" t="s">
        <v>2369</v>
      </c>
      <c r="B4579" s="3" t="s">
        <v>7107</v>
      </c>
      <c r="C4579" s="3"/>
      <c r="D4579" s="3"/>
      <c r="E4579" s="3"/>
      <c r="F4579" s="51" t="str">
        <f t="shared" si="426"/>
        <v>31B7</v>
      </c>
      <c r="G4579" s="51">
        <f t="shared" si="427"/>
        <v>7</v>
      </c>
      <c r="H4579" s="51">
        <f t="shared" si="428"/>
        <v>31</v>
      </c>
      <c r="I4579" s="51" t="str">
        <f t="shared" si="429"/>
        <v>B</v>
      </c>
      <c r="J4579" s="51" t="str">
        <f t="shared" si="430"/>
        <v>DUCATI</v>
      </c>
      <c r="K4579" s="76" t="str">
        <f t="shared" si="431"/>
        <v>PCD31B7B</v>
      </c>
      <c r="L4579" s="281" t="e">
        <f>VLOOKUP(K4579,'Planilla de control'!#REF!,2,0)</f>
        <v>#REF!</v>
      </c>
      <c r="M4579" s="29" t="e">
        <f>IF(COUNTIF('Planilla de control'!#REF!,K4579)&gt;0,"SI","NO")</f>
        <v>#REF!</v>
      </c>
    </row>
    <row r="4580" spans="1:13" x14ac:dyDescent="0.3">
      <c r="A4580" s="3" t="s">
        <v>2369</v>
      </c>
      <c r="B4580" s="3" t="s">
        <v>7108</v>
      </c>
      <c r="C4580" s="3"/>
      <c r="D4580" s="3"/>
      <c r="E4580" s="3"/>
      <c r="F4580" s="51" t="str">
        <f t="shared" si="426"/>
        <v>31B7</v>
      </c>
      <c r="G4580" s="51">
        <f t="shared" si="427"/>
        <v>7</v>
      </c>
      <c r="H4580" s="51">
        <f t="shared" si="428"/>
        <v>31</v>
      </c>
      <c r="I4580" s="51" t="str">
        <f t="shared" si="429"/>
        <v>B</v>
      </c>
      <c r="J4580" s="51" t="str">
        <f t="shared" si="430"/>
        <v>DUCATI</v>
      </c>
      <c r="K4580" s="76" t="str">
        <f t="shared" si="431"/>
        <v>PCD31B7C</v>
      </c>
      <c r="L4580" s="281" t="e">
        <f>VLOOKUP(K4580,'Planilla de control'!#REF!,2,0)</f>
        <v>#REF!</v>
      </c>
      <c r="M4580" s="29" t="e">
        <f>IF(COUNTIF('Planilla de control'!#REF!,K4580)&gt;0,"SI","NO")</f>
        <v>#REF!</v>
      </c>
    </row>
    <row r="4581" spans="1:13" x14ac:dyDescent="0.3">
      <c r="A4581" s="3" t="s">
        <v>2369</v>
      </c>
      <c r="B4581" s="3" t="s">
        <v>7109</v>
      </c>
      <c r="C4581" s="3"/>
      <c r="D4581" s="3"/>
      <c r="E4581" s="3"/>
      <c r="F4581" s="51" t="str">
        <f t="shared" si="426"/>
        <v>31B8</v>
      </c>
      <c r="G4581" s="51">
        <f t="shared" si="427"/>
        <v>8</v>
      </c>
      <c r="H4581" s="51">
        <f t="shared" si="428"/>
        <v>31</v>
      </c>
      <c r="I4581" s="51" t="str">
        <f t="shared" si="429"/>
        <v>B</v>
      </c>
      <c r="J4581" s="51" t="str">
        <f t="shared" si="430"/>
        <v>DUCATI</v>
      </c>
      <c r="K4581" s="76" t="str">
        <f t="shared" si="431"/>
        <v>PCD31B8A</v>
      </c>
      <c r="L4581" s="281" t="e">
        <f>VLOOKUP(K4581,'Planilla de control'!#REF!,2,0)</f>
        <v>#REF!</v>
      </c>
      <c r="M4581" s="29" t="e">
        <f>IF(COUNTIF('Planilla de control'!#REF!,K4581)&gt;0,"SI","NO")</f>
        <v>#REF!</v>
      </c>
    </row>
    <row r="4582" spans="1:13" x14ac:dyDescent="0.3">
      <c r="A4582" s="3" t="s">
        <v>2369</v>
      </c>
      <c r="B4582" s="3" t="s">
        <v>7110</v>
      </c>
      <c r="C4582" s="3"/>
      <c r="D4582" s="3"/>
      <c r="E4582" s="3"/>
      <c r="F4582" s="51" t="str">
        <f t="shared" si="426"/>
        <v>31B8</v>
      </c>
      <c r="G4582" s="51">
        <f t="shared" si="427"/>
        <v>8</v>
      </c>
      <c r="H4582" s="51">
        <f t="shared" si="428"/>
        <v>31</v>
      </c>
      <c r="I4582" s="51" t="str">
        <f t="shared" si="429"/>
        <v>B</v>
      </c>
      <c r="J4582" s="51" t="str">
        <f t="shared" si="430"/>
        <v>DUCATI</v>
      </c>
      <c r="K4582" s="76" t="str">
        <f t="shared" si="431"/>
        <v>PCD31B8B</v>
      </c>
      <c r="L4582" s="281" t="e">
        <f>VLOOKUP(K4582,'Planilla de control'!#REF!,2,0)</f>
        <v>#REF!</v>
      </c>
      <c r="M4582" s="29" t="e">
        <f>IF(COUNTIF('Planilla de control'!#REF!,K4582)&gt;0,"SI","NO")</f>
        <v>#REF!</v>
      </c>
    </row>
    <row r="4583" spans="1:13" x14ac:dyDescent="0.3">
      <c r="A4583" s="3" t="s">
        <v>2369</v>
      </c>
      <c r="B4583" s="3" t="s">
        <v>7111</v>
      </c>
      <c r="C4583" s="3"/>
      <c r="D4583" s="3"/>
      <c r="E4583" s="3"/>
      <c r="F4583" s="51" t="str">
        <f t="shared" si="426"/>
        <v>31B8</v>
      </c>
      <c r="G4583" s="51">
        <f t="shared" si="427"/>
        <v>8</v>
      </c>
      <c r="H4583" s="51">
        <f t="shared" si="428"/>
        <v>31</v>
      </c>
      <c r="I4583" s="51" t="str">
        <f t="shared" si="429"/>
        <v>B</v>
      </c>
      <c r="J4583" s="51" t="str">
        <f t="shared" si="430"/>
        <v>DUCATI</v>
      </c>
      <c r="K4583" s="76" t="str">
        <f t="shared" si="431"/>
        <v>PCD31B8C</v>
      </c>
      <c r="L4583" s="281" t="e">
        <f>VLOOKUP(K4583,'Planilla de control'!#REF!,2,0)</f>
        <v>#REF!</v>
      </c>
      <c r="M4583" s="29" t="e">
        <f>IF(COUNTIF('Planilla de control'!#REF!,K4583)&gt;0,"SI","NO")</f>
        <v>#REF!</v>
      </c>
    </row>
    <row r="4584" spans="1:13" x14ac:dyDescent="0.3">
      <c r="A4584" s="3" t="s">
        <v>2369</v>
      </c>
      <c r="B4584" s="3" t="s">
        <v>7112</v>
      </c>
      <c r="C4584" s="3"/>
      <c r="D4584" s="3"/>
      <c r="E4584" s="3"/>
      <c r="F4584" s="51" t="str">
        <f t="shared" si="426"/>
        <v>31C1</v>
      </c>
      <c r="G4584" s="51">
        <f t="shared" si="427"/>
        <v>1</v>
      </c>
      <c r="H4584" s="51">
        <f t="shared" si="428"/>
        <v>31</v>
      </c>
      <c r="I4584" s="51" t="str">
        <f t="shared" si="429"/>
        <v>C</v>
      </c>
      <c r="J4584" s="51" t="str">
        <f t="shared" si="430"/>
        <v>DUCATI</v>
      </c>
      <c r="K4584" s="76" t="str">
        <f t="shared" si="431"/>
        <v>PCD31C1A</v>
      </c>
      <c r="L4584" s="281" t="e">
        <f>VLOOKUP(K4584,'Planilla de control'!#REF!,2,0)</f>
        <v>#REF!</v>
      </c>
      <c r="M4584" s="29" t="e">
        <f>IF(COUNTIF('Planilla de control'!#REF!,K4584)&gt;0,"SI","NO")</f>
        <v>#REF!</v>
      </c>
    </row>
    <row r="4585" spans="1:13" x14ac:dyDescent="0.3">
      <c r="A4585" s="3" t="s">
        <v>2369</v>
      </c>
      <c r="B4585" s="3" t="s">
        <v>7113</v>
      </c>
      <c r="C4585" s="3"/>
      <c r="D4585" s="3"/>
      <c r="E4585" s="3"/>
      <c r="F4585" s="51" t="str">
        <f t="shared" si="426"/>
        <v>31C1</v>
      </c>
      <c r="G4585" s="51">
        <f t="shared" si="427"/>
        <v>1</v>
      </c>
      <c r="H4585" s="51">
        <f t="shared" si="428"/>
        <v>31</v>
      </c>
      <c r="I4585" s="51" t="str">
        <f t="shared" si="429"/>
        <v>C</v>
      </c>
      <c r="J4585" s="51" t="str">
        <f t="shared" si="430"/>
        <v>DUCATI</v>
      </c>
      <c r="K4585" s="76" t="str">
        <f t="shared" si="431"/>
        <v>PCD31C1B</v>
      </c>
      <c r="L4585" s="281" t="e">
        <f>VLOOKUP(K4585,'Planilla de control'!#REF!,2,0)</f>
        <v>#REF!</v>
      </c>
      <c r="M4585" s="29" t="e">
        <f>IF(COUNTIF('Planilla de control'!#REF!,K4585)&gt;0,"SI","NO")</f>
        <v>#REF!</v>
      </c>
    </row>
    <row r="4586" spans="1:13" x14ac:dyDescent="0.3">
      <c r="A4586" s="3" t="s">
        <v>2369</v>
      </c>
      <c r="B4586" s="3" t="s">
        <v>7114</v>
      </c>
      <c r="C4586" s="3"/>
      <c r="D4586" s="3"/>
      <c r="E4586" s="3"/>
      <c r="F4586" s="51" t="str">
        <f t="shared" si="426"/>
        <v>31C1</v>
      </c>
      <c r="G4586" s="51">
        <f t="shared" si="427"/>
        <v>1</v>
      </c>
      <c r="H4586" s="51">
        <f t="shared" si="428"/>
        <v>31</v>
      </c>
      <c r="I4586" s="51" t="str">
        <f t="shared" si="429"/>
        <v>C</v>
      </c>
      <c r="J4586" s="51" t="str">
        <f t="shared" si="430"/>
        <v>DUCATI</v>
      </c>
      <c r="K4586" s="76" t="str">
        <f t="shared" si="431"/>
        <v>PCD31C1C</v>
      </c>
      <c r="L4586" s="281" t="e">
        <f>VLOOKUP(K4586,'Planilla de control'!#REF!,2,0)</f>
        <v>#REF!</v>
      </c>
      <c r="M4586" s="29" t="e">
        <f>IF(COUNTIF('Planilla de control'!#REF!,K4586)&gt;0,"SI","NO")</f>
        <v>#REF!</v>
      </c>
    </row>
    <row r="4587" spans="1:13" x14ac:dyDescent="0.3">
      <c r="A4587" s="3" t="s">
        <v>2369</v>
      </c>
      <c r="B4587" s="3" t="s">
        <v>7115</v>
      </c>
      <c r="C4587" s="3"/>
      <c r="D4587" s="3"/>
      <c r="E4587" s="3"/>
      <c r="F4587" s="51" t="str">
        <f t="shared" si="426"/>
        <v>31C2</v>
      </c>
      <c r="G4587" s="51">
        <f t="shared" si="427"/>
        <v>2</v>
      </c>
      <c r="H4587" s="51">
        <f t="shared" si="428"/>
        <v>31</v>
      </c>
      <c r="I4587" s="51" t="str">
        <f t="shared" si="429"/>
        <v>C</v>
      </c>
      <c r="J4587" s="51" t="str">
        <f t="shared" si="430"/>
        <v>DUCATI</v>
      </c>
      <c r="K4587" s="76" t="str">
        <f t="shared" si="431"/>
        <v>PCD31C2A</v>
      </c>
      <c r="L4587" s="281" t="e">
        <f>VLOOKUP(K4587,'Planilla de control'!#REF!,2,0)</f>
        <v>#REF!</v>
      </c>
      <c r="M4587" s="29" t="e">
        <f>IF(COUNTIF('Planilla de control'!#REF!,K4587)&gt;0,"SI","NO")</f>
        <v>#REF!</v>
      </c>
    </row>
    <row r="4588" spans="1:13" x14ac:dyDescent="0.3">
      <c r="A4588" s="3" t="s">
        <v>2369</v>
      </c>
      <c r="B4588" s="3" t="s">
        <v>7116</v>
      </c>
      <c r="C4588" s="3"/>
      <c r="D4588" s="3"/>
      <c r="E4588" s="3"/>
      <c r="F4588" s="51" t="str">
        <f t="shared" si="426"/>
        <v>31C2</v>
      </c>
      <c r="G4588" s="51">
        <f t="shared" si="427"/>
        <v>2</v>
      </c>
      <c r="H4588" s="51">
        <f t="shared" si="428"/>
        <v>31</v>
      </c>
      <c r="I4588" s="51" t="str">
        <f t="shared" si="429"/>
        <v>C</v>
      </c>
      <c r="J4588" s="51" t="str">
        <f t="shared" si="430"/>
        <v>DUCATI</v>
      </c>
      <c r="K4588" s="76" t="str">
        <f t="shared" si="431"/>
        <v>PCD31C2B</v>
      </c>
      <c r="L4588" s="281" t="e">
        <f>VLOOKUP(K4588,'Planilla de control'!#REF!,2,0)</f>
        <v>#REF!</v>
      </c>
      <c r="M4588" s="29" t="e">
        <f>IF(COUNTIF('Planilla de control'!#REF!,K4588)&gt;0,"SI","NO")</f>
        <v>#REF!</v>
      </c>
    </row>
    <row r="4589" spans="1:13" x14ac:dyDescent="0.3">
      <c r="A4589" s="3" t="s">
        <v>2369</v>
      </c>
      <c r="B4589" s="3" t="s">
        <v>7117</v>
      </c>
      <c r="C4589" s="3"/>
      <c r="D4589" s="3"/>
      <c r="E4589" s="3"/>
      <c r="F4589" s="51" t="str">
        <f t="shared" si="426"/>
        <v>31C2</v>
      </c>
      <c r="G4589" s="51">
        <f t="shared" si="427"/>
        <v>2</v>
      </c>
      <c r="H4589" s="51">
        <f t="shared" si="428"/>
        <v>31</v>
      </c>
      <c r="I4589" s="51" t="str">
        <f t="shared" si="429"/>
        <v>C</v>
      </c>
      <c r="J4589" s="51" t="str">
        <f t="shared" si="430"/>
        <v>DUCATI</v>
      </c>
      <c r="K4589" s="76" t="str">
        <f t="shared" si="431"/>
        <v>PCD31C2C</v>
      </c>
      <c r="L4589" s="281" t="e">
        <f>VLOOKUP(K4589,'Planilla de control'!#REF!,2,0)</f>
        <v>#REF!</v>
      </c>
      <c r="M4589" s="29" t="e">
        <f>IF(COUNTIF('Planilla de control'!#REF!,K4589)&gt;0,"SI","NO")</f>
        <v>#REF!</v>
      </c>
    </row>
    <row r="4590" spans="1:13" x14ac:dyDescent="0.3">
      <c r="A4590" s="3" t="s">
        <v>2369</v>
      </c>
      <c r="B4590" s="3" t="s">
        <v>7118</v>
      </c>
      <c r="C4590" s="3"/>
      <c r="D4590" s="3"/>
      <c r="E4590" s="3"/>
      <c r="F4590" s="51" t="str">
        <f t="shared" si="426"/>
        <v>31C3</v>
      </c>
      <c r="G4590" s="51">
        <f t="shared" si="427"/>
        <v>3</v>
      </c>
      <c r="H4590" s="51">
        <f t="shared" si="428"/>
        <v>31</v>
      </c>
      <c r="I4590" s="51" t="str">
        <f t="shared" si="429"/>
        <v>C</v>
      </c>
      <c r="J4590" s="51" t="str">
        <f t="shared" si="430"/>
        <v>DUCATI</v>
      </c>
      <c r="K4590" s="76" t="str">
        <f t="shared" si="431"/>
        <v>PCD31C3A</v>
      </c>
      <c r="L4590" s="281" t="e">
        <f>VLOOKUP(K4590,'Planilla de control'!#REF!,2,0)</f>
        <v>#REF!</v>
      </c>
      <c r="M4590" s="29" t="e">
        <f>IF(COUNTIF('Planilla de control'!#REF!,K4590)&gt;0,"SI","NO")</f>
        <v>#REF!</v>
      </c>
    </row>
    <row r="4591" spans="1:13" x14ac:dyDescent="0.3">
      <c r="A4591" s="3" t="s">
        <v>2369</v>
      </c>
      <c r="B4591" s="3" t="s">
        <v>7119</v>
      </c>
      <c r="C4591" s="3"/>
      <c r="D4591" s="3"/>
      <c r="E4591" s="3"/>
      <c r="F4591" s="51" t="str">
        <f t="shared" si="426"/>
        <v>31C3</v>
      </c>
      <c r="G4591" s="51">
        <f t="shared" si="427"/>
        <v>3</v>
      </c>
      <c r="H4591" s="51">
        <f t="shared" si="428"/>
        <v>31</v>
      </c>
      <c r="I4591" s="51" t="str">
        <f t="shared" si="429"/>
        <v>C</v>
      </c>
      <c r="J4591" s="51" t="str">
        <f t="shared" si="430"/>
        <v>DUCATI</v>
      </c>
      <c r="K4591" s="76" t="str">
        <f t="shared" si="431"/>
        <v>PCD31C3B</v>
      </c>
      <c r="L4591" s="281" t="e">
        <f>VLOOKUP(K4591,'Planilla de control'!#REF!,2,0)</f>
        <v>#REF!</v>
      </c>
      <c r="M4591" s="29" t="e">
        <f>IF(COUNTIF('Planilla de control'!#REF!,K4591)&gt;0,"SI","NO")</f>
        <v>#REF!</v>
      </c>
    </row>
    <row r="4592" spans="1:13" x14ac:dyDescent="0.3">
      <c r="A4592" s="3" t="s">
        <v>2369</v>
      </c>
      <c r="B4592" s="3" t="s">
        <v>7120</v>
      </c>
      <c r="C4592" s="3"/>
      <c r="D4592" s="3"/>
      <c r="E4592" s="3"/>
      <c r="F4592" s="51" t="str">
        <f t="shared" si="426"/>
        <v>31C3</v>
      </c>
      <c r="G4592" s="51">
        <f t="shared" si="427"/>
        <v>3</v>
      </c>
      <c r="H4592" s="51">
        <f t="shared" si="428"/>
        <v>31</v>
      </c>
      <c r="I4592" s="51" t="str">
        <f t="shared" si="429"/>
        <v>C</v>
      </c>
      <c r="J4592" s="51" t="str">
        <f t="shared" si="430"/>
        <v>DUCATI</v>
      </c>
      <c r="K4592" s="76" t="str">
        <f t="shared" si="431"/>
        <v>PCD31C3C</v>
      </c>
      <c r="L4592" s="281" t="e">
        <f>VLOOKUP(K4592,'Planilla de control'!#REF!,2,0)</f>
        <v>#REF!</v>
      </c>
      <c r="M4592" s="29" t="e">
        <f>IF(COUNTIF('Planilla de control'!#REF!,K4592)&gt;0,"SI","NO")</f>
        <v>#REF!</v>
      </c>
    </row>
    <row r="4593" spans="1:13" x14ac:dyDescent="0.3">
      <c r="A4593" s="3" t="s">
        <v>2369</v>
      </c>
      <c r="B4593" s="3" t="s">
        <v>7121</v>
      </c>
      <c r="C4593" s="3"/>
      <c r="D4593" s="3"/>
      <c r="E4593" s="3"/>
      <c r="F4593" s="51" t="str">
        <f t="shared" si="426"/>
        <v>31C4</v>
      </c>
      <c r="G4593" s="51">
        <f t="shared" si="427"/>
        <v>4</v>
      </c>
      <c r="H4593" s="51">
        <f t="shared" si="428"/>
        <v>31</v>
      </c>
      <c r="I4593" s="51" t="str">
        <f t="shared" si="429"/>
        <v>C</v>
      </c>
      <c r="J4593" s="51" t="str">
        <f t="shared" si="430"/>
        <v>DUCATI</v>
      </c>
      <c r="K4593" s="76" t="str">
        <f t="shared" si="431"/>
        <v>PCD31C4A</v>
      </c>
      <c r="L4593" s="281" t="e">
        <f>VLOOKUP(K4593,'Planilla de control'!#REF!,2,0)</f>
        <v>#REF!</v>
      </c>
      <c r="M4593" s="29" t="e">
        <f>IF(COUNTIF('Planilla de control'!#REF!,K4593)&gt;0,"SI","NO")</f>
        <v>#REF!</v>
      </c>
    </row>
    <row r="4594" spans="1:13" x14ac:dyDescent="0.3">
      <c r="A4594" s="3" t="s">
        <v>2369</v>
      </c>
      <c r="B4594" s="3" t="s">
        <v>7122</v>
      </c>
      <c r="C4594" s="3"/>
      <c r="D4594" s="3"/>
      <c r="E4594" s="3"/>
      <c r="F4594" s="51" t="str">
        <f t="shared" si="426"/>
        <v>31C4</v>
      </c>
      <c r="G4594" s="51">
        <f t="shared" si="427"/>
        <v>4</v>
      </c>
      <c r="H4594" s="51">
        <f t="shared" si="428"/>
        <v>31</v>
      </c>
      <c r="I4594" s="51" t="str">
        <f t="shared" si="429"/>
        <v>C</v>
      </c>
      <c r="J4594" s="51" t="str">
        <f t="shared" si="430"/>
        <v>DUCATI</v>
      </c>
      <c r="K4594" s="76" t="str">
        <f t="shared" si="431"/>
        <v>PCD31C4B</v>
      </c>
      <c r="L4594" s="281" t="e">
        <f>VLOOKUP(K4594,'Planilla de control'!#REF!,2,0)</f>
        <v>#REF!</v>
      </c>
      <c r="M4594" s="29" t="e">
        <f>IF(COUNTIF('Planilla de control'!#REF!,K4594)&gt;0,"SI","NO")</f>
        <v>#REF!</v>
      </c>
    </row>
    <row r="4595" spans="1:13" x14ac:dyDescent="0.3">
      <c r="A4595" s="3" t="s">
        <v>2369</v>
      </c>
      <c r="B4595" s="3" t="s">
        <v>7123</v>
      </c>
      <c r="C4595" s="3"/>
      <c r="D4595" s="3"/>
      <c r="E4595" s="3"/>
      <c r="F4595" s="51" t="str">
        <f t="shared" si="426"/>
        <v>31C4</v>
      </c>
      <c r="G4595" s="51">
        <f t="shared" si="427"/>
        <v>4</v>
      </c>
      <c r="H4595" s="51">
        <f t="shared" si="428"/>
        <v>31</v>
      </c>
      <c r="I4595" s="51" t="str">
        <f t="shared" si="429"/>
        <v>C</v>
      </c>
      <c r="J4595" s="51" t="str">
        <f t="shared" si="430"/>
        <v>DUCATI</v>
      </c>
      <c r="K4595" s="76" t="str">
        <f t="shared" si="431"/>
        <v>PCD31C4C</v>
      </c>
      <c r="L4595" s="281" t="e">
        <f>VLOOKUP(K4595,'Planilla de control'!#REF!,2,0)</f>
        <v>#REF!</v>
      </c>
      <c r="M4595" s="29" t="e">
        <f>IF(COUNTIF('Planilla de control'!#REF!,K4595)&gt;0,"SI","NO")</f>
        <v>#REF!</v>
      </c>
    </row>
    <row r="4596" spans="1:13" x14ac:dyDescent="0.3">
      <c r="A4596" s="3" t="s">
        <v>2369</v>
      </c>
      <c r="B4596" s="3" t="s">
        <v>7124</v>
      </c>
      <c r="C4596" s="3"/>
      <c r="D4596" s="3"/>
      <c r="E4596" s="3"/>
      <c r="F4596" s="51" t="str">
        <f t="shared" si="426"/>
        <v>31C5</v>
      </c>
      <c r="G4596" s="51">
        <f t="shared" si="427"/>
        <v>5</v>
      </c>
      <c r="H4596" s="51">
        <f t="shared" si="428"/>
        <v>31</v>
      </c>
      <c r="I4596" s="51" t="str">
        <f t="shared" si="429"/>
        <v>C</v>
      </c>
      <c r="J4596" s="51" t="str">
        <f t="shared" si="430"/>
        <v>DUCATI</v>
      </c>
      <c r="K4596" s="76" t="str">
        <f t="shared" si="431"/>
        <v>PCD31C5A</v>
      </c>
      <c r="L4596" s="281" t="e">
        <f>VLOOKUP(K4596,'Planilla de control'!#REF!,2,0)</f>
        <v>#REF!</v>
      </c>
      <c r="M4596" s="29" t="e">
        <f>IF(COUNTIF('Planilla de control'!#REF!,K4596)&gt;0,"SI","NO")</f>
        <v>#REF!</v>
      </c>
    </row>
    <row r="4597" spans="1:13" x14ac:dyDescent="0.3">
      <c r="A4597" s="3" t="s">
        <v>2369</v>
      </c>
      <c r="B4597" s="3" t="s">
        <v>7125</v>
      </c>
      <c r="C4597" s="3"/>
      <c r="D4597" s="3"/>
      <c r="E4597" s="3"/>
      <c r="F4597" s="51" t="str">
        <f t="shared" si="426"/>
        <v>31C5</v>
      </c>
      <c r="G4597" s="51">
        <f t="shared" si="427"/>
        <v>5</v>
      </c>
      <c r="H4597" s="51">
        <f t="shared" si="428"/>
        <v>31</v>
      </c>
      <c r="I4597" s="51" t="str">
        <f t="shared" si="429"/>
        <v>C</v>
      </c>
      <c r="J4597" s="51" t="str">
        <f t="shared" si="430"/>
        <v>DUCATI</v>
      </c>
      <c r="K4597" s="76" t="str">
        <f t="shared" si="431"/>
        <v>PCD31C5B</v>
      </c>
      <c r="L4597" s="281" t="e">
        <f>VLOOKUP(K4597,'Planilla de control'!#REF!,2,0)</f>
        <v>#REF!</v>
      </c>
      <c r="M4597" s="29" t="e">
        <f>IF(COUNTIF('Planilla de control'!#REF!,K4597)&gt;0,"SI","NO")</f>
        <v>#REF!</v>
      </c>
    </row>
    <row r="4598" spans="1:13" x14ac:dyDescent="0.3">
      <c r="A4598" s="3" t="s">
        <v>2369</v>
      </c>
      <c r="B4598" s="3" t="s">
        <v>7126</v>
      </c>
      <c r="C4598" s="3"/>
      <c r="D4598" s="3"/>
      <c r="E4598" s="3"/>
      <c r="F4598" s="51" t="str">
        <f t="shared" si="426"/>
        <v>31C5</v>
      </c>
      <c r="G4598" s="51">
        <f t="shared" si="427"/>
        <v>5</v>
      </c>
      <c r="H4598" s="51">
        <f t="shared" si="428"/>
        <v>31</v>
      </c>
      <c r="I4598" s="51" t="str">
        <f t="shared" si="429"/>
        <v>C</v>
      </c>
      <c r="J4598" s="51" t="str">
        <f t="shared" si="430"/>
        <v>DUCATI</v>
      </c>
      <c r="K4598" s="76" t="str">
        <f t="shared" si="431"/>
        <v>PCD31C5C</v>
      </c>
      <c r="L4598" s="281" t="e">
        <f>VLOOKUP(K4598,'Planilla de control'!#REF!,2,0)</f>
        <v>#REF!</v>
      </c>
      <c r="M4598" s="29" t="e">
        <f>IF(COUNTIF('Planilla de control'!#REF!,K4598)&gt;0,"SI","NO")</f>
        <v>#REF!</v>
      </c>
    </row>
    <row r="4599" spans="1:13" x14ac:dyDescent="0.3">
      <c r="A4599" s="3" t="s">
        <v>2369</v>
      </c>
      <c r="B4599" s="3" t="s">
        <v>7127</v>
      </c>
      <c r="C4599" s="3"/>
      <c r="D4599" s="3"/>
      <c r="E4599" s="3"/>
      <c r="F4599" s="51" t="str">
        <f t="shared" si="426"/>
        <v>31C6</v>
      </c>
      <c r="G4599" s="51">
        <f t="shared" si="427"/>
        <v>6</v>
      </c>
      <c r="H4599" s="51">
        <f t="shared" si="428"/>
        <v>31</v>
      </c>
      <c r="I4599" s="51" t="str">
        <f t="shared" si="429"/>
        <v>C</v>
      </c>
      <c r="J4599" s="51" t="str">
        <f t="shared" si="430"/>
        <v>DUCATI</v>
      </c>
      <c r="K4599" s="76" t="str">
        <f t="shared" si="431"/>
        <v>PCD31C6A</v>
      </c>
      <c r="L4599" s="281" t="e">
        <f>VLOOKUP(K4599,'Planilla de control'!#REF!,2,0)</f>
        <v>#REF!</v>
      </c>
      <c r="M4599" s="29" t="e">
        <f>IF(COUNTIF('Planilla de control'!#REF!,K4599)&gt;0,"SI","NO")</f>
        <v>#REF!</v>
      </c>
    </row>
    <row r="4600" spans="1:13" x14ac:dyDescent="0.3">
      <c r="A4600" s="3" t="s">
        <v>2369</v>
      </c>
      <c r="B4600" s="3" t="s">
        <v>7128</v>
      </c>
      <c r="C4600" s="3"/>
      <c r="D4600" s="3"/>
      <c r="E4600" s="3"/>
      <c r="F4600" s="51" t="str">
        <f t="shared" si="426"/>
        <v>31C6</v>
      </c>
      <c r="G4600" s="51">
        <f t="shared" si="427"/>
        <v>6</v>
      </c>
      <c r="H4600" s="51">
        <f t="shared" si="428"/>
        <v>31</v>
      </c>
      <c r="I4600" s="51" t="str">
        <f t="shared" si="429"/>
        <v>C</v>
      </c>
      <c r="J4600" s="51" t="str">
        <f t="shared" si="430"/>
        <v>DUCATI</v>
      </c>
      <c r="K4600" s="76" t="str">
        <f t="shared" si="431"/>
        <v>PCD31C6B</v>
      </c>
      <c r="L4600" s="281" t="e">
        <f>VLOOKUP(K4600,'Planilla de control'!#REF!,2,0)</f>
        <v>#REF!</v>
      </c>
      <c r="M4600" s="29" t="e">
        <f>IF(COUNTIF('Planilla de control'!#REF!,K4600)&gt;0,"SI","NO")</f>
        <v>#REF!</v>
      </c>
    </row>
    <row r="4601" spans="1:13" x14ac:dyDescent="0.3">
      <c r="A4601" s="3" t="s">
        <v>2369</v>
      </c>
      <c r="B4601" s="3" t="s">
        <v>7129</v>
      </c>
      <c r="C4601" s="3"/>
      <c r="D4601" s="3"/>
      <c r="E4601" s="3"/>
      <c r="F4601" s="51" t="str">
        <f t="shared" si="426"/>
        <v>31C6</v>
      </c>
      <c r="G4601" s="51">
        <f t="shared" si="427"/>
        <v>6</v>
      </c>
      <c r="H4601" s="51">
        <f t="shared" si="428"/>
        <v>31</v>
      </c>
      <c r="I4601" s="51" t="str">
        <f t="shared" si="429"/>
        <v>C</v>
      </c>
      <c r="J4601" s="51" t="str">
        <f t="shared" si="430"/>
        <v>DUCATI</v>
      </c>
      <c r="K4601" s="76" t="str">
        <f t="shared" si="431"/>
        <v>PCD31C6C</v>
      </c>
      <c r="L4601" s="281" t="e">
        <f>VLOOKUP(K4601,'Planilla de control'!#REF!,2,0)</f>
        <v>#REF!</v>
      </c>
      <c r="M4601" s="29" t="e">
        <f>IF(COUNTIF('Planilla de control'!#REF!,K4601)&gt;0,"SI","NO")</f>
        <v>#REF!</v>
      </c>
    </row>
    <row r="4602" spans="1:13" x14ac:dyDescent="0.3">
      <c r="A4602" s="3" t="s">
        <v>2369</v>
      </c>
      <c r="B4602" s="3" t="s">
        <v>7130</v>
      </c>
      <c r="C4602" s="3"/>
      <c r="D4602" s="3"/>
      <c r="E4602" s="3"/>
      <c r="F4602" s="51" t="str">
        <f t="shared" si="426"/>
        <v>31C7</v>
      </c>
      <c r="G4602" s="51">
        <f t="shared" si="427"/>
        <v>7</v>
      </c>
      <c r="H4602" s="51">
        <f t="shared" si="428"/>
        <v>31</v>
      </c>
      <c r="I4602" s="51" t="str">
        <f t="shared" si="429"/>
        <v>C</v>
      </c>
      <c r="J4602" s="51" t="str">
        <f t="shared" si="430"/>
        <v>DUCATI</v>
      </c>
      <c r="K4602" s="76" t="str">
        <f t="shared" si="431"/>
        <v>PCD31C7A</v>
      </c>
      <c r="L4602" s="281" t="e">
        <f>VLOOKUP(K4602,'Planilla de control'!#REF!,2,0)</f>
        <v>#REF!</v>
      </c>
      <c r="M4602" s="29" t="e">
        <f>IF(COUNTIF('Planilla de control'!#REF!,K4602)&gt;0,"SI","NO")</f>
        <v>#REF!</v>
      </c>
    </row>
    <row r="4603" spans="1:13" x14ac:dyDescent="0.3">
      <c r="A4603" s="3" t="s">
        <v>2369</v>
      </c>
      <c r="B4603" s="3" t="s">
        <v>7131</v>
      </c>
      <c r="C4603" s="3"/>
      <c r="D4603" s="3"/>
      <c r="E4603" s="3"/>
      <c r="F4603" s="51" t="str">
        <f t="shared" si="426"/>
        <v>31C7</v>
      </c>
      <c r="G4603" s="51">
        <f t="shared" si="427"/>
        <v>7</v>
      </c>
      <c r="H4603" s="51">
        <f t="shared" si="428"/>
        <v>31</v>
      </c>
      <c r="I4603" s="51" t="str">
        <f t="shared" si="429"/>
        <v>C</v>
      </c>
      <c r="J4603" s="51" t="str">
        <f t="shared" si="430"/>
        <v>DUCATI</v>
      </c>
      <c r="K4603" s="76" t="str">
        <f t="shared" si="431"/>
        <v>PCD31C7B</v>
      </c>
      <c r="L4603" s="281" t="e">
        <f>VLOOKUP(K4603,'Planilla de control'!#REF!,2,0)</f>
        <v>#REF!</v>
      </c>
      <c r="M4603" s="29" t="e">
        <f>IF(COUNTIF('Planilla de control'!#REF!,K4603)&gt;0,"SI","NO")</f>
        <v>#REF!</v>
      </c>
    </row>
    <row r="4604" spans="1:13" x14ac:dyDescent="0.3">
      <c r="A4604" s="3" t="s">
        <v>2369</v>
      </c>
      <c r="B4604" s="3" t="s">
        <v>7132</v>
      </c>
      <c r="C4604" s="3"/>
      <c r="D4604" s="3"/>
      <c r="E4604" s="3"/>
      <c r="F4604" s="51" t="str">
        <f t="shared" si="426"/>
        <v>31C7</v>
      </c>
      <c r="G4604" s="51">
        <f t="shared" si="427"/>
        <v>7</v>
      </c>
      <c r="H4604" s="51">
        <f t="shared" si="428"/>
        <v>31</v>
      </c>
      <c r="I4604" s="51" t="str">
        <f t="shared" si="429"/>
        <v>C</v>
      </c>
      <c r="J4604" s="51" t="str">
        <f t="shared" si="430"/>
        <v>DUCATI</v>
      </c>
      <c r="K4604" s="76" t="str">
        <f t="shared" si="431"/>
        <v>PCD31C7C</v>
      </c>
      <c r="L4604" s="281" t="e">
        <f>VLOOKUP(K4604,'Planilla de control'!#REF!,2,0)</f>
        <v>#REF!</v>
      </c>
      <c r="M4604" s="29" t="e">
        <f>IF(COUNTIF('Planilla de control'!#REF!,K4604)&gt;0,"SI","NO")</f>
        <v>#REF!</v>
      </c>
    </row>
    <row r="4605" spans="1:13" x14ac:dyDescent="0.3">
      <c r="A4605" s="3" t="s">
        <v>2369</v>
      </c>
      <c r="B4605" s="3" t="s">
        <v>7133</v>
      </c>
      <c r="C4605" s="3"/>
      <c r="D4605" s="3"/>
      <c r="E4605" s="3"/>
      <c r="F4605" s="51" t="str">
        <f t="shared" si="426"/>
        <v>31C8</v>
      </c>
      <c r="G4605" s="51">
        <f t="shared" si="427"/>
        <v>8</v>
      </c>
      <c r="H4605" s="51">
        <f t="shared" si="428"/>
        <v>31</v>
      </c>
      <c r="I4605" s="51" t="str">
        <f t="shared" si="429"/>
        <v>C</v>
      </c>
      <c r="J4605" s="51" t="str">
        <f t="shared" si="430"/>
        <v>DUCATI</v>
      </c>
      <c r="K4605" s="76" t="str">
        <f t="shared" si="431"/>
        <v>PCD31C8A</v>
      </c>
      <c r="L4605" s="281" t="e">
        <f>VLOOKUP(K4605,'Planilla de control'!#REF!,2,0)</f>
        <v>#REF!</v>
      </c>
      <c r="M4605" s="29" t="e">
        <f>IF(COUNTIF('Planilla de control'!#REF!,K4605)&gt;0,"SI","NO")</f>
        <v>#REF!</v>
      </c>
    </row>
    <row r="4606" spans="1:13" x14ac:dyDescent="0.3">
      <c r="A4606" s="3" t="s">
        <v>2369</v>
      </c>
      <c r="B4606" s="3" t="s">
        <v>7134</v>
      </c>
      <c r="C4606" s="3"/>
      <c r="D4606" s="3"/>
      <c r="E4606" s="3"/>
      <c r="F4606" s="51" t="str">
        <f t="shared" si="426"/>
        <v>31C8</v>
      </c>
      <c r="G4606" s="51">
        <f t="shared" si="427"/>
        <v>8</v>
      </c>
      <c r="H4606" s="51">
        <f t="shared" si="428"/>
        <v>31</v>
      </c>
      <c r="I4606" s="51" t="str">
        <f t="shared" si="429"/>
        <v>C</v>
      </c>
      <c r="J4606" s="51" t="str">
        <f t="shared" si="430"/>
        <v>DUCATI</v>
      </c>
      <c r="K4606" s="76" t="str">
        <f t="shared" si="431"/>
        <v>PCD31C8B</v>
      </c>
      <c r="L4606" s="281" t="e">
        <f>VLOOKUP(K4606,'Planilla de control'!#REF!,2,0)</f>
        <v>#REF!</v>
      </c>
      <c r="M4606" s="29" t="e">
        <f>IF(COUNTIF('Planilla de control'!#REF!,K4606)&gt;0,"SI","NO")</f>
        <v>#REF!</v>
      </c>
    </row>
    <row r="4607" spans="1:13" x14ac:dyDescent="0.3">
      <c r="A4607" s="3" t="s">
        <v>2369</v>
      </c>
      <c r="B4607" s="3" t="s">
        <v>7135</v>
      </c>
      <c r="C4607" s="3"/>
      <c r="D4607" s="3"/>
      <c r="E4607" s="3"/>
      <c r="F4607" s="51" t="str">
        <f t="shared" si="426"/>
        <v>31C8</v>
      </c>
      <c r="G4607" s="51">
        <f t="shared" si="427"/>
        <v>8</v>
      </c>
      <c r="H4607" s="51">
        <f t="shared" si="428"/>
        <v>31</v>
      </c>
      <c r="I4607" s="51" t="str">
        <f t="shared" si="429"/>
        <v>C</v>
      </c>
      <c r="J4607" s="51" t="str">
        <f t="shared" si="430"/>
        <v>DUCATI</v>
      </c>
      <c r="K4607" s="76" t="str">
        <f t="shared" si="431"/>
        <v>PCD31C8C</v>
      </c>
      <c r="L4607" s="281" t="e">
        <f>VLOOKUP(K4607,'Planilla de control'!#REF!,2,0)</f>
        <v>#REF!</v>
      </c>
      <c r="M4607" s="29" t="e">
        <f>IF(COUNTIF('Planilla de control'!#REF!,K4607)&gt;0,"SI","NO")</f>
        <v>#REF!</v>
      </c>
    </row>
    <row r="4608" spans="1:13" x14ac:dyDescent="0.3">
      <c r="A4608" s="3" t="s">
        <v>2369</v>
      </c>
      <c r="B4608" s="3" t="s">
        <v>7136</v>
      </c>
      <c r="C4608" s="3"/>
      <c r="D4608" s="3"/>
      <c r="E4608" s="3"/>
      <c r="F4608" s="51" t="str">
        <f t="shared" si="426"/>
        <v>31D1</v>
      </c>
      <c r="G4608" s="51">
        <f t="shared" si="427"/>
        <v>1</v>
      </c>
      <c r="H4608" s="51">
        <f t="shared" si="428"/>
        <v>31</v>
      </c>
      <c r="I4608" s="51" t="str">
        <f t="shared" si="429"/>
        <v>D</v>
      </c>
      <c r="J4608" s="51" t="str">
        <f t="shared" si="430"/>
        <v>DUCATI</v>
      </c>
      <c r="K4608" s="76" t="str">
        <f t="shared" si="431"/>
        <v>PCD31D1A</v>
      </c>
      <c r="L4608" s="281" t="e">
        <f>VLOOKUP(K4608,'Planilla de control'!#REF!,2,0)</f>
        <v>#REF!</v>
      </c>
      <c r="M4608" s="29" t="e">
        <f>IF(COUNTIF('Planilla de control'!#REF!,K4608)&gt;0,"SI","NO")</f>
        <v>#REF!</v>
      </c>
    </row>
    <row r="4609" spans="1:13" x14ac:dyDescent="0.3">
      <c r="A4609" s="3" t="s">
        <v>2369</v>
      </c>
      <c r="B4609" s="3" t="s">
        <v>7137</v>
      </c>
      <c r="C4609" s="3"/>
      <c r="D4609" s="3"/>
      <c r="E4609" s="3"/>
      <c r="F4609" s="51" t="str">
        <f t="shared" si="426"/>
        <v>31D1</v>
      </c>
      <c r="G4609" s="51">
        <f t="shared" si="427"/>
        <v>1</v>
      </c>
      <c r="H4609" s="51">
        <f t="shared" si="428"/>
        <v>31</v>
      </c>
      <c r="I4609" s="51" t="str">
        <f t="shared" si="429"/>
        <v>D</v>
      </c>
      <c r="J4609" s="51" t="str">
        <f t="shared" si="430"/>
        <v>DUCATI</v>
      </c>
      <c r="K4609" s="76" t="str">
        <f t="shared" si="431"/>
        <v>PCD31D1B</v>
      </c>
      <c r="L4609" s="281" t="e">
        <f>VLOOKUP(K4609,'Planilla de control'!#REF!,2,0)</f>
        <v>#REF!</v>
      </c>
      <c r="M4609" s="29" t="e">
        <f>IF(COUNTIF('Planilla de control'!#REF!,K4609)&gt;0,"SI","NO")</f>
        <v>#REF!</v>
      </c>
    </row>
    <row r="4610" spans="1:13" x14ac:dyDescent="0.3">
      <c r="A4610" s="3" t="s">
        <v>2369</v>
      </c>
      <c r="B4610" s="3" t="s">
        <v>7138</v>
      </c>
      <c r="C4610" s="3"/>
      <c r="D4610" s="3"/>
      <c r="E4610" s="3"/>
      <c r="F4610" s="51" t="str">
        <f t="shared" si="426"/>
        <v>31D1</v>
      </c>
      <c r="G4610" s="51">
        <f t="shared" si="427"/>
        <v>1</v>
      </c>
      <c r="H4610" s="51">
        <f t="shared" si="428"/>
        <v>31</v>
      </c>
      <c r="I4610" s="51" t="str">
        <f t="shared" si="429"/>
        <v>D</v>
      </c>
      <c r="J4610" s="51" t="str">
        <f t="shared" si="430"/>
        <v>DUCATI</v>
      </c>
      <c r="K4610" s="76" t="str">
        <f t="shared" si="431"/>
        <v>PCD31D1C</v>
      </c>
      <c r="L4610" s="281" t="e">
        <f>VLOOKUP(K4610,'Planilla de control'!#REF!,2,0)</f>
        <v>#REF!</v>
      </c>
      <c r="M4610" s="29" t="e">
        <f>IF(COUNTIF('Planilla de control'!#REF!,K4610)&gt;0,"SI","NO")</f>
        <v>#REF!</v>
      </c>
    </row>
    <row r="4611" spans="1:13" x14ac:dyDescent="0.3">
      <c r="A4611" s="3" t="s">
        <v>2369</v>
      </c>
      <c r="B4611" s="3" t="s">
        <v>7139</v>
      </c>
      <c r="C4611" s="3"/>
      <c r="D4611" s="3"/>
      <c r="E4611" s="3"/>
      <c r="F4611" s="51" t="str">
        <f t="shared" ref="F4611:F4674" si="432">IF(OR(LEN(B4611)=9,LEN(B4611)=5),MID(B4611,1,4),MID(B4611,1,5))</f>
        <v>31D2</v>
      </c>
      <c r="G4611" s="51">
        <f t="shared" ref="G4611:G4674" si="433">IF(MID(F4611,5,1)&lt;&gt;"",MID(F4611,4,2),MID(F4611,4,1))*1</f>
        <v>2</v>
      </c>
      <c r="H4611" s="51">
        <f t="shared" ref="H4611:H4674" si="434">+MID(B4611,1,2)*1</f>
        <v>31</v>
      </c>
      <c r="I4611" s="51" t="str">
        <f t="shared" ref="I4611:I4674" si="435">+MID(B4611,3,1)</f>
        <v>D</v>
      </c>
      <c r="J4611" s="51" t="str">
        <f t="shared" ref="J4611:J4674" si="436">HLOOKUP(A4611,$O$1:$U$2,2,0)</f>
        <v>DUCATI</v>
      </c>
      <c r="K4611" s="76" t="str">
        <f t="shared" ref="K4611:K4674" si="437">CONCATENATE(A4611,B4611)</f>
        <v>PCD31D2A</v>
      </c>
      <c r="L4611" s="281" t="e">
        <f>VLOOKUP(K4611,'Planilla de control'!#REF!,2,0)</f>
        <v>#REF!</v>
      </c>
      <c r="M4611" s="29" t="e">
        <f>IF(COUNTIF('Planilla de control'!#REF!,K4611)&gt;0,"SI","NO")</f>
        <v>#REF!</v>
      </c>
    </row>
    <row r="4612" spans="1:13" x14ac:dyDescent="0.3">
      <c r="A4612" s="3" t="s">
        <v>2369</v>
      </c>
      <c r="B4612" s="3" t="s">
        <v>7140</v>
      </c>
      <c r="C4612" s="3"/>
      <c r="D4612" s="3"/>
      <c r="E4612" s="3"/>
      <c r="F4612" s="51" t="str">
        <f t="shared" si="432"/>
        <v>31D2</v>
      </c>
      <c r="G4612" s="51">
        <f t="shared" si="433"/>
        <v>2</v>
      </c>
      <c r="H4612" s="51">
        <f t="shared" si="434"/>
        <v>31</v>
      </c>
      <c r="I4612" s="51" t="str">
        <f t="shared" si="435"/>
        <v>D</v>
      </c>
      <c r="J4612" s="51" t="str">
        <f t="shared" si="436"/>
        <v>DUCATI</v>
      </c>
      <c r="K4612" s="76" t="str">
        <f t="shared" si="437"/>
        <v>PCD31D2B</v>
      </c>
      <c r="L4612" s="281" t="e">
        <f>VLOOKUP(K4612,'Planilla de control'!#REF!,2,0)</f>
        <v>#REF!</v>
      </c>
      <c r="M4612" s="29" t="e">
        <f>IF(COUNTIF('Planilla de control'!#REF!,K4612)&gt;0,"SI","NO")</f>
        <v>#REF!</v>
      </c>
    </row>
    <row r="4613" spans="1:13" x14ac:dyDescent="0.3">
      <c r="A4613" s="3" t="s">
        <v>2369</v>
      </c>
      <c r="B4613" s="3" t="s">
        <v>7141</v>
      </c>
      <c r="C4613" s="3"/>
      <c r="D4613" s="3"/>
      <c r="E4613" s="3"/>
      <c r="F4613" s="51" t="str">
        <f t="shared" si="432"/>
        <v>31D2</v>
      </c>
      <c r="G4613" s="51">
        <f t="shared" si="433"/>
        <v>2</v>
      </c>
      <c r="H4613" s="51">
        <f t="shared" si="434"/>
        <v>31</v>
      </c>
      <c r="I4613" s="51" t="str">
        <f t="shared" si="435"/>
        <v>D</v>
      </c>
      <c r="J4613" s="51" t="str">
        <f t="shared" si="436"/>
        <v>DUCATI</v>
      </c>
      <c r="K4613" s="76" t="str">
        <f t="shared" si="437"/>
        <v>PCD31D2C</v>
      </c>
      <c r="L4613" s="281" t="e">
        <f>VLOOKUP(K4613,'Planilla de control'!#REF!,2,0)</f>
        <v>#REF!</v>
      </c>
      <c r="M4613" s="29" t="e">
        <f>IF(COUNTIF('Planilla de control'!#REF!,K4613)&gt;0,"SI","NO")</f>
        <v>#REF!</v>
      </c>
    </row>
    <row r="4614" spans="1:13" x14ac:dyDescent="0.3">
      <c r="A4614" s="3" t="s">
        <v>2369</v>
      </c>
      <c r="B4614" s="3" t="s">
        <v>7142</v>
      </c>
      <c r="C4614" s="3"/>
      <c r="D4614" s="3"/>
      <c r="E4614" s="3"/>
      <c r="F4614" s="51" t="str">
        <f t="shared" si="432"/>
        <v>31D3</v>
      </c>
      <c r="G4614" s="51">
        <f t="shared" si="433"/>
        <v>3</v>
      </c>
      <c r="H4614" s="51">
        <f t="shared" si="434"/>
        <v>31</v>
      </c>
      <c r="I4614" s="51" t="str">
        <f t="shared" si="435"/>
        <v>D</v>
      </c>
      <c r="J4614" s="51" t="str">
        <f t="shared" si="436"/>
        <v>DUCATI</v>
      </c>
      <c r="K4614" s="76" t="str">
        <f t="shared" si="437"/>
        <v>PCD31D3A</v>
      </c>
      <c r="L4614" s="281" t="e">
        <f>VLOOKUP(K4614,'Planilla de control'!#REF!,2,0)</f>
        <v>#REF!</v>
      </c>
      <c r="M4614" s="29" t="e">
        <f>IF(COUNTIF('Planilla de control'!#REF!,K4614)&gt;0,"SI","NO")</f>
        <v>#REF!</v>
      </c>
    </row>
    <row r="4615" spans="1:13" x14ac:dyDescent="0.3">
      <c r="A4615" s="3" t="s">
        <v>2369</v>
      </c>
      <c r="B4615" s="3" t="s">
        <v>7143</v>
      </c>
      <c r="C4615" s="3"/>
      <c r="D4615" s="3"/>
      <c r="E4615" s="3"/>
      <c r="F4615" s="51" t="str">
        <f t="shared" si="432"/>
        <v>31D3</v>
      </c>
      <c r="G4615" s="51">
        <f t="shared" si="433"/>
        <v>3</v>
      </c>
      <c r="H4615" s="51">
        <f t="shared" si="434"/>
        <v>31</v>
      </c>
      <c r="I4615" s="51" t="str">
        <f t="shared" si="435"/>
        <v>D</v>
      </c>
      <c r="J4615" s="51" t="str">
        <f t="shared" si="436"/>
        <v>DUCATI</v>
      </c>
      <c r="K4615" s="76" t="str">
        <f t="shared" si="437"/>
        <v>PCD31D3B</v>
      </c>
      <c r="L4615" s="281" t="e">
        <f>VLOOKUP(K4615,'Planilla de control'!#REF!,2,0)</f>
        <v>#REF!</v>
      </c>
      <c r="M4615" s="29" t="e">
        <f>IF(COUNTIF('Planilla de control'!#REF!,K4615)&gt;0,"SI","NO")</f>
        <v>#REF!</v>
      </c>
    </row>
    <row r="4616" spans="1:13" x14ac:dyDescent="0.3">
      <c r="A4616" s="3" t="s">
        <v>2369</v>
      </c>
      <c r="B4616" s="3" t="s">
        <v>7144</v>
      </c>
      <c r="C4616" s="3"/>
      <c r="D4616" s="3"/>
      <c r="E4616" s="3"/>
      <c r="F4616" s="51" t="str">
        <f t="shared" si="432"/>
        <v>31D3</v>
      </c>
      <c r="G4616" s="51">
        <f t="shared" si="433"/>
        <v>3</v>
      </c>
      <c r="H4616" s="51">
        <f t="shared" si="434"/>
        <v>31</v>
      </c>
      <c r="I4616" s="51" t="str">
        <f t="shared" si="435"/>
        <v>D</v>
      </c>
      <c r="J4616" s="51" t="str">
        <f t="shared" si="436"/>
        <v>DUCATI</v>
      </c>
      <c r="K4616" s="76" t="str">
        <f t="shared" si="437"/>
        <v>PCD31D3C</v>
      </c>
      <c r="L4616" s="281" t="e">
        <f>VLOOKUP(K4616,'Planilla de control'!#REF!,2,0)</f>
        <v>#REF!</v>
      </c>
      <c r="M4616" s="29" t="e">
        <f>IF(COUNTIF('Planilla de control'!#REF!,K4616)&gt;0,"SI","NO")</f>
        <v>#REF!</v>
      </c>
    </row>
    <row r="4617" spans="1:13" x14ac:dyDescent="0.3">
      <c r="A4617" s="3" t="s">
        <v>2369</v>
      </c>
      <c r="B4617" s="3" t="s">
        <v>7145</v>
      </c>
      <c r="C4617" s="3"/>
      <c r="D4617" s="3"/>
      <c r="E4617" s="3"/>
      <c r="F4617" s="51" t="str">
        <f t="shared" si="432"/>
        <v>31D4</v>
      </c>
      <c r="G4617" s="51">
        <f t="shared" si="433"/>
        <v>4</v>
      </c>
      <c r="H4617" s="51">
        <f t="shared" si="434"/>
        <v>31</v>
      </c>
      <c r="I4617" s="51" t="str">
        <f t="shared" si="435"/>
        <v>D</v>
      </c>
      <c r="J4617" s="51" t="str">
        <f t="shared" si="436"/>
        <v>DUCATI</v>
      </c>
      <c r="K4617" s="76" t="str">
        <f t="shared" si="437"/>
        <v>PCD31D4A</v>
      </c>
      <c r="L4617" s="281" t="e">
        <f>VLOOKUP(K4617,'Planilla de control'!#REF!,2,0)</f>
        <v>#REF!</v>
      </c>
      <c r="M4617" s="29" t="e">
        <f>IF(COUNTIF('Planilla de control'!#REF!,K4617)&gt;0,"SI","NO")</f>
        <v>#REF!</v>
      </c>
    </row>
    <row r="4618" spans="1:13" x14ac:dyDescent="0.3">
      <c r="A4618" s="3" t="s">
        <v>2369</v>
      </c>
      <c r="B4618" s="3" t="s">
        <v>7146</v>
      </c>
      <c r="C4618" s="3"/>
      <c r="D4618" s="3"/>
      <c r="E4618" s="3"/>
      <c r="F4618" s="51" t="str">
        <f t="shared" si="432"/>
        <v>31D4</v>
      </c>
      <c r="G4618" s="51">
        <f t="shared" si="433"/>
        <v>4</v>
      </c>
      <c r="H4618" s="51">
        <f t="shared" si="434"/>
        <v>31</v>
      </c>
      <c r="I4618" s="51" t="str">
        <f t="shared" si="435"/>
        <v>D</v>
      </c>
      <c r="J4618" s="51" t="str">
        <f t="shared" si="436"/>
        <v>DUCATI</v>
      </c>
      <c r="K4618" s="76" t="str">
        <f t="shared" si="437"/>
        <v>PCD31D4B</v>
      </c>
      <c r="L4618" s="281" t="e">
        <f>VLOOKUP(K4618,'Planilla de control'!#REF!,2,0)</f>
        <v>#REF!</v>
      </c>
      <c r="M4618" s="29" t="e">
        <f>IF(COUNTIF('Planilla de control'!#REF!,K4618)&gt;0,"SI","NO")</f>
        <v>#REF!</v>
      </c>
    </row>
    <row r="4619" spans="1:13" x14ac:dyDescent="0.3">
      <c r="A4619" s="3" t="s">
        <v>2369</v>
      </c>
      <c r="B4619" s="3" t="s">
        <v>7147</v>
      </c>
      <c r="C4619" s="3"/>
      <c r="D4619" s="3"/>
      <c r="E4619" s="3"/>
      <c r="F4619" s="51" t="str">
        <f t="shared" si="432"/>
        <v>31D4</v>
      </c>
      <c r="G4619" s="51">
        <f t="shared" si="433"/>
        <v>4</v>
      </c>
      <c r="H4619" s="51">
        <f t="shared" si="434"/>
        <v>31</v>
      </c>
      <c r="I4619" s="51" t="str">
        <f t="shared" si="435"/>
        <v>D</v>
      </c>
      <c r="J4619" s="51" t="str">
        <f t="shared" si="436"/>
        <v>DUCATI</v>
      </c>
      <c r="K4619" s="76" t="str">
        <f t="shared" si="437"/>
        <v>PCD31D4C</v>
      </c>
      <c r="L4619" s="281" t="e">
        <f>VLOOKUP(K4619,'Planilla de control'!#REF!,2,0)</f>
        <v>#REF!</v>
      </c>
      <c r="M4619" s="29" t="e">
        <f>IF(COUNTIF('Planilla de control'!#REF!,K4619)&gt;0,"SI","NO")</f>
        <v>#REF!</v>
      </c>
    </row>
    <row r="4620" spans="1:13" x14ac:dyDescent="0.3">
      <c r="A4620" s="3" t="s">
        <v>2369</v>
      </c>
      <c r="B4620" s="3" t="s">
        <v>7148</v>
      </c>
      <c r="C4620" s="3"/>
      <c r="D4620" s="3"/>
      <c r="E4620" s="3"/>
      <c r="F4620" s="51" t="str">
        <f t="shared" si="432"/>
        <v>31D5</v>
      </c>
      <c r="G4620" s="51">
        <f t="shared" si="433"/>
        <v>5</v>
      </c>
      <c r="H4620" s="51">
        <f t="shared" si="434"/>
        <v>31</v>
      </c>
      <c r="I4620" s="51" t="str">
        <f t="shared" si="435"/>
        <v>D</v>
      </c>
      <c r="J4620" s="51" t="str">
        <f t="shared" si="436"/>
        <v>DUCATI</v>
      </c>
      <c r="K4620" s="76" t="str">
        <f t="shared" si="437"/>
        <v>PCD31D5A</v>
      </c>
      <c r="L4620" s="281" t="e">
        <f>VLOOKUP(K4620,'Planilla de control'!#REF!,2,0)</f>
        <v>#REF!</v>
      </c>
      <c r="M4620" s="29" t="e">
        <f>IF(COUNTIF('Planilla de control'!#REF!,K4620)&gt;0,"SI","NO")</f>
        <v>#REF!</v>
      </c>
    </row>
    <row r="4621" spans="1:13" x14ac:dyDescent="0.3">
      <c r="A4621" s="3" t="s">
        <v>2369</v>
      </c>
      <c r="B4621" s="3" t="s">
        <v>7149</v>
      </c>
      <c r="C4621" s="3"/>
      <c r="D4621" s="3"/>
      <c r="E4621" s="3"/>
      <c r="F4621" s="51" t="str">
        <f t="shared" si="432"/>
        <v>31D5</v>
      </c>
      <c r="G4621" s="51">
        <f t="shared" si="433"/>
        <v>5</v>
      </c>
      <c r="H4621" s="51">
        <f t="shared" si="434"/>
        <v>31</v>
      </c>
      <c r="I4621" s="51" t="str">
        <f t="shared" si="435"/>
        <v>D</v>
      </c>
      <c r="J4621" s="51" t="str">
        <f t="shared" si="436"/>
        <v>DUCATI</v>
      </c>
      <c r="K4621" s="76" t="str">
        <f t="shared" si="437"/>
        <v>PCD31D5B</v>
      </c>
      <c r="L4621" s="281" t="e">
        <f>VLOOKUP(K4621,'Planilla de control'!#REF!,2,0)</f>
        <v>#REF!</v>
      </c>
      <c r="M4621" s="29" t="e">
        <f>IF(COUNTIF('Planilla de control'!#REF!,K4621)&gt;0,"SI","NO")</f>
        <v>#REF!</v>
      </c>
    </row>
    <row r="4622" spans="1:13" x14ac:dyDescent="0.3">
      <c r="A4622" s="3" t="s">
        <v>2369</v>
      </c>
      <c r="B4622" s="3" t="s">
        <v>7150</v>
      </c>
      <c r="C4622" s="3"/>
      <c r="D4622" s="3"/>
      <c r="E4622" s="3"/>
      <c r="F4622" s="51" t="str">
        <f t="shared" si="432"/>
        <v>31D5</v>
      </c>
      <c r="G4622" s="51">
        <f t="shared" si="433"/>
        <v>5</v>
      </c>
      <c r="H4622" s="51">
        <f t="shared" si="434"/>
        <v>31</v>
      </c>
      <c r="I4622" s="51" t="str">
        <f t="shared" si="435"/>
        <v>D</v>
      </c>
      <c r="J4622" s="51" t="str">
        <f t="shared" si="436"/>
        <v>DUCATI</v>
      </c>
      <c r="K4622" s="76" t="str">
        <f t="shared" si="437"/>
        <v>PCD31D5C</v>
      </c>
      <c r="L4622" s="281" t="e">
        <f>VLOOKUP(K4622,'Planilla de control'!#REF!,2,0)</f>
        <v>#REF!</v>
      </c>
      <c r="M4622" s="29" t="e">
        <f>IF(COUNTIF('Planilla de control'!#REF!,K4622)&gt;0,"SI","NO")</f>
        <v>#REF!</v>
      </c>
    </row>
    <row r="4623" spans="1:13" x14ac:dyDescent="0.3">
      <c r="A4623" s="3" t="s">
        <v>2369</v>
      </c>
      <c r="B4623" s="3" t="s">
        <v>7151</v>
      </c>
      <c r="C4623" s="3"/>
      <c r="D4623" s="3"/>
      <c r="E4623" s="3"/>
      <c r="F4623" s="51" t="str">
        <f t="shared" si="432"/>
        <v>31D6</v>
      </c>
      <c r="G4623" s="51">
        <f t="shared" si="433"/>
        <v>6</v>
      </c>
      <c r="H4623" s="51">
        <f t="shared" si="434"/>
        <v>31</v>
      </c>
      <c r="I4623" s="51" t="str">
        <f t="shared" si="435"/>
        <v>D</v>
      </c>
      <c r="J4623" s="51" t="str">
        <f t="shared" si="436"/>
        <v>DUCATI</v>
      </c>
      <c r="K4623" s="76" t="str">
        <f t="shared" si="437"/>
        <v>PCD31D6A</v>
      </c>
      <c r="L4623" s="281" t="e">
        <f>VLOOKUP(K4623,'Planilla de control'!#REF!,2,0)</f>
        <v>#REF!</v>
      </c>
      <c r="M4623" s="29" t="e">
        <f>IF(COUNTIF('Planilla de control'!#REF!,K4623)&gt;0,"SI","NO")</f>
        <v>#REF!</v>
      </c>
    </row>
    <row r="4624" spans="1:13" x14ac:dyDescent="0.3">
      <c r="A4624" s="3" t="s">
        <v>2369</v>
      </c>
      <c r="B4624" s="3" t="s">
        <v>7152</v>
      </c>
      <c r="C4624" s="3"/>
      <c r="D4624" s="3"/>
      <c r="E4624" s="3"/>
      <c r="F4624" s="51" t="str">
        <f t="shared" si="432"/>
        <v>31D6</v>
      </c>
      <c r="G4624" s="51">
        <f t="shared" si="433"/>
        <v>6</v>
      </c>
      <c r="H4624" s="51">
        <f t="shared" si="434"/>
        <v>31</v>
      </c>
      <c r="I4624" s="51" t="str">
        <f t="shared" si="435"/>
        <v>D</v>
      </c>
      <c r="J4624" s="51" t="str">
        <f t="shared" si="436"/>
        <v>DUCATI</v>
      </c>
      <c r="K4624" s="76" t="str">
        <f t="shared" si="437"/>
        <v>PCD31D6B</v>
      </c>
      <c r="L4624" s="281" t="e">
        <f>VLOOKUP(K4624,'Planilla de control'!#REF!,2,0)</f>
        <v>#REF!</v>
      </c>
      <c r="M4624" s="29" t="e">
        <f>IF(COUNTIF('Planilla de control'!#REF!,K4624)&gt;0,"SI","NO")</f>
        <v>#REF!</v>
      </c>
    </row>
    <row r="4625" spans="1:13" x14ac:dyDescent="0.3">
      <c r="A4625" s="3" t="s">
        <v>2369</v>
      </c>
      <c r="B4625" s="3" t="s">
        <v>7153</v>
      </c>
      <c r="C4625" s="3"/>
      <c r="D4625" s="3"/>
      <c r="E4625" s="3"/>
      <c r="F4625" s="51" t="str">
        <f t="shared" si="432"/>
        <v>31D6</v>
      </c>
      <c r="G4625" s="51">
        <f t="shared" si="433"/>
        <v>6</v>
      </c>
      <c r="H4625" s="51">
        <f t="shared" si="434"/>
        <v>31</v>
      </c>
      <c r="I4625" s="51" t="str">
        <f t="shared" si="435"/>
        <v>D</v>
      </c>
      <c r="J4625" s="51" t="str">
        <f t="shared" si="436"/>
        <v>DUCATI</v>
      </c>
      <c r="K4625" s="76" t="str">
        <f t="shared" si="437"/>
        <v>PCD31D6C</v>
      </c>
      <c r="L4625" s="281" t="e">
        <f>VLOOKUP(K4625,'Planilla de control'!#REF!,2,0)</f>
        <v>#REF!</v>
      </c>
      <c r="M4625" s="29" t="e">
        <f>IF(COUNTIF('Planilla de control'!#REF!,K4625)&gt;0,"SI","NO")</f>
        <v>#REF!</v>
      </c>
    </row>
    <row r="4626" spans="1:13" x14ac:dyDescent="0.3">
      <c r="A4626" s="3" t="s">
        <v>2369</v>
      </c>
      <c r="B4626" s="3" t="s">
        <v>7154</v>
      </c>
      <c r="C4626" s="3"/>
      <c r="D4626" s="3"/>
      <c r="E4626" s="3"/>
      <c r="F4626" s="51" t="str">
        <f t="shared" si="432"/>
        <v>31D7</v>
      </c>
      <c r="G4626" s="51">
        <f t="shared" si="433"/>
        <v>7</v>
      </c>
      <c r="H4626" s="51">
        <f t="shared" si="434"/>
        <v>31</v>
      </c>
      <c r="I4626" s="51" t="str">
        <f t="shared" si="435"/>
        <v>D</v>
      </c>
      <c r="J4626" s="51" t="str">
        <f t="shared" si="436"/>
        <v>DUCATI</v>
      </c>
      <c r="K4626" s="76" t="str">
        <f t="shared" si="437"/>
        <v>PCD31D7A</v>
      </c>
      <c r="L4626" s="281" t="e">
        <f>VLOOKUP(K4626,'Planilla de control'!#REF!,2,0)</f>
        <v>#REF!</v>
      </c>
      <c r="M4626" s="29" t="e">
        <f>IF(COUNTIF('Planilla de control'!#REF!,K4626)&gt;0,"SI","NO")</f>
        <v>#REF!</v>
      </c>
    </row>
    <row r="4627" spans="1:13" x14ac:dyDescent="0.3">
      <c r="A4627" s="3" t="s">
        <v>2369</v>
      </c>
      <c r="B4627" s="3" t="s">
        <v>7155</v>
      </c>
      <c r="C4627" s="3"/>
      <c r="D4627" s="3"/>
      <c r="E4627" s="3"/>
      <c r="F4627" s="51" t="str">
        <f t="shared" si="432"/>
        <v>31D7</v>
      </c>
      <c r="G4627" s="51">
        <f t="shared" si="433"/>
        <v>7</v>
      </c>
      <c r="H4627" s="51">
        <f t="shared" si="434"/>
        <v>31</v>
      </c>
      <c r="I4627" s="51" t="str">
        <f t="shared" si="435"/>
        <v>D</v>
      </c>
      <c r="J4627" s="51" t="str">
        <f t="shared" si="436"/>
        <v>DUCATI</v>
      </c>
      <c r="K4627" s="76" t="str">
        <f t="shared" si="437"/>
        <v>PCD31D7B</v>
      </c>
      <c r="L4627" s="281" t="e">
        <f>VLOOKUP(K4627,'Planilla de control'!#REF!,2,0)</f>
        <v>#REF!</v>
      </c>
      <c r="M4627" s="29" t="e">
        <f>IF(COUNTIF('Planilla de control'!#REF!,K4627)&gt;0,"SI","NO")</f>
        <v>#REF!</v>
      </c>
    </row>
    <row r="4628" spans="1:13" x14ac:dyDescent="0.3">
      <c r="A4628" s="3" t="s">
        <v>2369</v>
      </c>
      <c r="B4628" s="3" t="s">
        <v>7156</v>
      </c>
      <c r="C4628" s="3"/>
      <c r="D4628" s="3"/>
      <c r="E4628" s="3"/>
      <c r="F4628" s="51" t="str">
        <f t="shared" si="432"/>
        <v>31D7</v>
      </c>
      <c r="G4628" s="51">
        <f t="shared" si="433"/>
        <v>7</v>
      </c>
      <c r="H4628" s="51">
        <f t="shared" si="434"/>
        <v>31</v>
      </c>
      <c r="I4628" s="51" t="str">
        <f t="shared" si="435"/>
        <v>D</v>
      </c>
      <c r="J4628" s="51" t="str">
        <f t="shared" si="436"/>
        <v>DUCATI</v>
      </c>
      <c r="K4628" s="76" t="str">
        <f t="shared" si="437"/>
        <v>PCD31D7C</v>
      </c>
      <c r="L4628" s="281" t="e">
        <f>VLOOKUP(K4628,'Planilla de control'!#REF!,2,0)</f>
        <v>#REF!</v>
      </c>
      <c r="M4628" s="29" t="e">
        <f>IF(COUNTIF('Planilla de control'!#REF!,K4628)&gt;0,"SI","NO")</f>
        <v>#REF!</v>
      </c>
    </row>
    <row r="4629" spans="1:13" x14ac:dyDescent="0.3">
      <c r="A4629" s="3" t="s">
        <v>2369</v>
      </c>
      <c r="B4629" s="3" t="s">
        <v>7157</v>
      </c>
      <c r="C4629" s="3"/>
      <c r="D4629" s="3"/>
      <c r="E4629" s="3"/>
      <c r="F4629" s="51" t="str">
        <f t="shared" si="432"/>
        <v>31D8</v>
      </c>
      <c r="G4629" s="51">
        <f t="shared" si="433"/>
        <v>8</v>
      </c>
      <c r="H4629" s="51">
        <f t="shared" si="434"/>
        <v>31</v>
      </c>
      <c r="I4629" s="51" t="str">
        <f t="shared" si="435"/>
        <v>D</v>
      </c>
      <c r="J4629" s="51" t="str">
        <f t="shared" si="436"/>
        <v>DUCATI</v>
      </c>
      <c r="K4629" s="76" t="str">
        <f t="shared" si="437"/>
        <v>PCD31D8A</v>
      </c>
      <c r="L4629" s="281" t="e">
        <f>VLOOKUP(K4629,'Planilla de control'!#REF!,2,0)</f>
        <v>#REF!</v>
      </c>
      <c r="M4629" s="29" t="e">
        <f>IF(COUNTIF('Planilla de control'!#REF!,K4629)&gt;0,"SI","NO")</f>
        <v>#REF!</v>
      </c>
    </row>
    <row r="4630" spans="1:13" x14ac:dyDescent="0.3">
      <c r="A4630" s="3" t="s">
        <v>2369</v>
      </c>
      <c r="B4630" s="3" t="s">
        <v>7158</v>
      </c>
      <c r="C4630" s="3"/>
      <c r="D4630" s="3"/>
      <c r="E4630" s="3"/>
      <c r="F4630" s="51" t="str">
        <f t="shared" si="432"/>
        <v>31D8</v>
      </c>
      <c r="G4630" s="51">
        <f t="shared" si="433"/>
        <v>8</v>
      </c>
      <c r="H4630" s="51">
        <f t="shared" si="434"/>
        <v>31</v>
      </c>
      <c r="I4630" s="51" t="str">
        <f t="shared" si="435"/>
        <v>D</v>
      </c>
      <c r="J4630" s="51" t="str">
        <f t="shared" si="436"/>
        <v>DUCATI</v>
      </c>
      <c r="K4630" s="76" t="str">
        <f t="shared" si="437"/>
        <v>PCD31D8B</v>
      </c>
      <c r="L4630" s="281" t="e">
        <f>VLOOKUP(K4630,'Planilla de control'!#REF!,2,0)</f>
        <v>#REF!</v>
      </c>
      <c r="M4630" s="29" t="e">
        <f>IF(COUNTIF('Planilla de control'!#REF!,K4630)&gt;0,"SI","NO")</f>
        <v>#REF!</v>
      </c>
    </row>
    <row r="4631" spans="1:13" x14ac:dyDescent="0.3">
      <c r="A4631" s="3" t="s">
        <v>2369</v>
      </c>
      <c r="B4631" s="3" t="s">
        <v>7159</v>
      </c>
      <c r="C4631" s="3"/>
      <c r="D4631" s="3"/>
      <c r="E4631" s="3"/>
      <c r="F4631" s="51" t="str">
        <f t="shared" si="432"/>
        <v>31D8</v>
      </c>
      <c r="G4631" s="51">
        <f t="shared" si="433"/>
        <v>8</v>
      </c>
      <c r="H4631" s="51">
        <f t="shared" si="434"/>
        <v>31</v>
      </c>
      <c r="I4631" s="51" t="str">
        <f t="shared" si="435"/>
        <v>D</v>
      </c>
      <c r="J4631" s="51" t="str">
        <f t="shared" si="436"/>
        <v>DUCATI</v>
      </c>
      <c r="K4631" s="76" t="str">
        <f t="shared" si="437"/>
        <v>PCD31D8C</v>
      </c>
      <c r="L4631" s="281" t="e">
        <f>VLOOKUP(K4631,'Planilla de control'!#REF!,2,0)</f>
        <v>#REF!</v>
      </c>
      <c r="M4631" s="29" t="e">
        <f>IF(COUNTIF('Planilla de control'!#REF!,K4631)&gt;0,"SI","NO")</f>
        <v>#REF!</v>
      </c>
    </row>
    <row r="4632" spans="1:13" x14ac:dyDescent="0.3">
      <c r="A4632" s="3" t="s">
        <v>2369</v>
      </c>
      <c r="B4632" s="3" t="s">
        <v>7160</v>
      </c>
      <c r="C4632" s="3"/>
      <c r="D4632" s="3"/>
      <c r="E4632" s="3"/>
      <c r="F4632" s="51" t="str">
        <f t="shared" si="432"/>
        <v>31E1</v>
      </c>
      <c r="G4632" s="51">
        <f t="shared" si="433"/>
        <v>1</v>
      </c>
      <c r="H4632" s="51">
        <f t="shared" si="434"/>
        <v>31</v>
      </c>
      <c r="I4632" s="51" t="str">
        <f t="shared" si="435"/>
        <v>E</v>
      </c>
      <c r="J4632" s="51" t="str">
        <f t="shared" si="436"/>
        <v>DUCATI</v>
      </c>
      <c r="K4632" s="76" t="str">
        <f t="shared" si="437"/>
        <v>PCD31E1A</v>
      </c>
      <c r="L4632" s="281" t="e">
        <f>VLOOKUP(K4632,'Planilla de control'!#REF!,2,0)</f>
        <v>#REF!</v>
      </c>
      <c r="M4632" s="29" t="e">
        <f>IF(COUNTIF('Planilla de control'!#REF!,K4632)&gt;0,"SI","NO")</f>
        <v>#REF!</v>
      </c>
    </row>
    <row r="4633" spans="1:13" x14ac:dyDescent="0.3">
      <c r="A4633" s="3" t="s">
        <v>2369</v>
      </c>
      <c r="B4633" s="3" t="s">
        <v>7161</v>
      </c>
      <c r="C4633" s="3"/>
      <c r="D4633" s="3"/>
      <c r="E4633" s="3"/>
      <c r="F4633" s="51" t="str">
        <f t="shared" si="432"/>
        <v>31E1</v>
      </c>
      <c r="G4633" s="51">
        <f t="shared" si="433"/>
        <v>1</v>
      </c>
      <c r="H4633" s="51">
        <f t="shared" si="434"/>
        <v>31</v>
      </c>
      <c r="I4633" s="51" t="str">
        <f t="shared" si="435"/>
        <v>E</v>
      </c>
      <c r="J4633" s="51" t="str">
        <f t="shared" si="436"/>
        <v>DUCATI</v>
      </c>
      <c r="K4633" s="76" t="str">
        <f t="shared" si="437"/>
        <v>PCD31E1B</v>
      </c>
      <c r="L4633" s="281" t="e">
        <f>VLOOKUP(K4633,'Planilla de control'!#REF!,2,0)</f>
        <v>#REF!</v>
      </c>
      <c r="M4633" s="29" t="e">
        <f>IF(COUNTIF('Planilla de control'!#REF!,K4633)&gt;0,"SI","NO")</f>
        <v>#REF!</v>
      </c>
    </row>
    <row r="4634" spans="1:13" x14ac:dyDescent="0.3">
      <c r="A4634" s="3" t="s">
        <v>2369</v>
      </c>
      <c r="B4634" s="3" t="s">
        <v>7162</v>
      </c>
      <c r="C4634" s="3"/>
      <c r="D4634" s="3"/>
      <c r="E4634" s="3"/>
      <c r="F4634" s="51" t="str">
        <f t="shared" si="432"/>
        <v>31E1</v>
      </c>
      <c r="G4634" s="51">
        <f t="shared" si="433"/>
        <v>1</v>
      </c>
      <c r="H4634" s="51">
        <f t="shared" si="434"/>
        <v>31</v>
      </c>
      <c r="I4634" s="51" t="str">
        <f t="shared" si="435"/>
        <v>E</v>
      </c>
      <c r="J4634" s="51" t="str">
        <f t="shared" si="436"/>
        <v>DUCATI</v>
      </c>
      <c r="K4634" s="76" t="str">
        <f t="shared" si="437"/>
        <v>PCD31E1C</v>
      </c>
      <c r="L4634" s="281" t="e">
        <f>VLOOKUP(K4634,'Planilla de control'!#REF!,2,0)</f>
        <v>#REF!</v>
      </c>
      <c r="M4634" s="29" t="e">
        <f>IF(COUNTIF('Planilla de control'!#REF!,K4634)&gt;0,"SI","NO")</f>
        <v>#REF!</v>
      </c>
    </row>
    <row r="4635" spans="1:13" x14ac:dyDescent="0.3">
      <c r="A4635" s="3" t="s">
        <v>2369</v>
      </c>
      <c r="B4635" s="3" t="s">
        <v>7163</v>
      </c>
      <c r="C4635" s="3"/>
      <c r="D4635" s="3"/>
      <c r="E4635" s="3"/>
      <c r="F4635" s="51" t="str">
        <f t="shared" si="432"/>
        <v>31E2</v>
      </c>
      <c r="G4635" s="51">
        <f t="shared" si="433"/>
        <v>2</v>
      </c>
      <c r="H4635" s="51">
        <f t="shared" si="434"/>
        <v>31</v>
      </c>
      <c r="I4635" s="51" t="str">
        <f t="shared" si="435"/>
        <v>E</v>
      </c>
      <c r="J4635" s="51" t="str">
        <f t="shared" si="436"/>
        <v>DUCATI</v>
      </c>
      <c r="K4635" s="76" t="str">
        <f t="shared" si="437"/>
        <v>PCD31E2A</v>
      </c>
      <c r="L4635" s="281" t="e">
        <f>VLOOKUP(K4635,'Planilla de control'!#REF!,2,0)</f>
        <v>#REF!</v>
      </c>
      <c r="M4635" s="29" t="e">
        <f>IF(COUNTIF('Planilla de control'!#REF!,K4635)&gt;0,"SI","NO")</f>
        <v>#REF!</v>
      </c>
    </row>
    <row r="4636" spans="1:13" x14ac:dyDescent="0.3">
      <c r="A4636" s="3" t="s">
        <v>2369</v>
      </c>
      <c r="B4636" s="3" t="s">
        <v>7164</v>
      </c>
      <c r="C4636" s="3"/>
      <c r="D4636" s="3"/>
      <c r="E4636" s="3"/>
      <c r="F4636" s="51" t="str">
        <f t="shared" si="432"/>
        <v>31E2</v>
      </c>
      <c r="G4636" s="51">
        <f t="shared" si="433"/>
        <v>2</v>
      </c>
      <c r="H4636" s="51">
        <f t="shared" si="434"/>
        <v>31</v>
      </c>
      <c r="I4636" s="51" t="str">
        <f t="shared" si="435"/>
        <v>E</v>
      </c>
      <c r="J4636" s="51" t="str">
        <f t="shared" si="436"/>
        <v>DUCATI</v>
      </c>
      <c r="K4636" s="76" t="str">
        <f t="shared" si="437"/>
        <v>PCD31E2B</v>
      </c>
      <c r="L4636" s="281" t="e">
        <f>VLOOKUP(K4636,'Planilla de control'!#REF!,2,0)</f>
        <v>#REF!</v>
      </c>
      <c r="M4636" s="29" t="e">
        <f>IF(COUNTIF('Planilla de control'!#REF!,K4636)&gt;0,"SI","NO")</f>
        <v>#REF!</v>
      </c>
    </row>
    <row r="4637" spans="1:13" x14ac:dyDescent="0.3">
      <c r="A4637" s="3" t="s">
        <v>2369</v>
      </c>
      <c r="B4637" s="3" t="s">
        <v>7165</v>
      </c>
      <c r="C4637" s="3"/>
      <c r="D4637" s="3"/>
      <c r="E4637" s="3"/>
      <c r="F4637" s="51" t="str">
        <f t="shared" si="432"/>
        <v>31E2</v>
      </c>
      <c r="G4637" s="51">
        <f t="shared" si="433"/>
        <v>2</v>
      </c>
      <c r="H4637" s="51">
        <f t="shared" si="434"/>
        <v>31</v>
      </c>
      <c r="I4637" s="51" t="str">
        <f t="shared" si="435"/>
        <v>E</v>
      </c>
      <c r="J4637" s="51" t="str">
        <f t="shared" si="436"/>
        <v>DUCATI</v>
      </c>
      <c r="K4637" s="76" t="str">
        <f t="shared" si="437"/>
        <v>PCD31E2C</v>
      </c>
      <c r="L4637" s="281" t="e">
        <f>VLOOKUP(K4637,'Planilla de control'!#REF!,2,0)</f>
        <v>#REF!</v>
      </c>
      <c r="M4637" s="29" t="e">
        <f>IF(COUNTIF('Planilla de control'!#REF!,K4637)&gt;0,"SI","NO")</f>
        <v>#REF!</v>
      </c>
    </row>
    <row r="4638" spans="1:13" x14ac:dyDescent="0.3">
      <c r="A4638" s="3" t="s">
        <v>2369</v>
      </c>
      <c r="B4638" s="3" t="s">
        <v>7166</v>
      </c>
      <c r="C4638" s="3"/>
      <c r="D4638" s="3"/>
      <c r="E4638" s="3"/>
      <c r="F4638" s="51" t="str">
        <f t="shared" si="432"/>
        <v>31E3</v>
      </c>
      <c r="G4638" s="51">
        <f t="shared" si="433"/>
        <v>3</v>
      </c>
      <c r="H4638" s="51">
        <f t="shared" si="434"/>
        <v>31</v>
      </c>
      <c r="I4638" s="51" t="str">
        <f t="shared" si="435"/>
        <v>E</v>
      </c>
      <c r="J4638" s="51" t="str">
        <f t="shared" si="436"/>
        <v>DUCATI</v>
      </c>
      <c r="K4638" s="76" t="str">
        <f t="shared" si="437"/>
        <v>PCD31E3A</v>
      </c>
      <c r="L4638" s="281" t="e">
        <f>VLOOKUP(K4638,'Planilla de control'!#REF!,2,0)</f>
        <v>#REF!</v>
      </c>
      <c r="M4638" s="29" t="e">
        <f>IF(COUNTIF('Planilla de control'!#REF!,K4638)&gt;0,"SI","NO")</f>
        <v>#REF!</v>
      </c>
    </row>
    <row r="4639" spans="1:13" x14ac:dyDescent="0.3">
      <c r="A4639" s="3" t="s">
        <v>2369</v>
      </c>
      <c r="B4639" s="3" t="s">
        <v>7167</v>
      </c>
      <c r="C4639" s="3"/>
      <c r="D4639" s="3"/>
      <c r="E4639" s="3"/>
      <c r="F4639" s="51" t="str">
        <f t="shared" si="432"/>
        <v>31E3</v>
      </c>
      <c r="G4639" s="51">
        <f t="shared" si="433"/>
        <v>3</v>
      </c>
      <c r="H4639" s="51">
        <f t="shared" si="434"/>
        <v>31</v>
      </c>
      <c r="I4639" s="51" t="str">
        <f t="shared" si="435"/>
        <v>E</v>
      </c>
      <c r="J4639" s="51" t="str">
        <f t="shared" si="436"/>
        <v>DUCATI</v>
      </c>
      <c r="K4639" s="76" t="str">
        <f t="shared" si="437"/>
        <v>PCD31E3B</v>
      </c>
      <c r="L4639" s="281" t="e">
        <f>VLOOKUP(K4639,'Planilla de control'!#REF!,2,0)</f>
        <v>#REF!</v>
      </c>
      <c r="M4639" s="29" t="e">
        <f>IF(COUNTIF('Planilla de control'!#REF!,K4639)&gt;0,"SI","NO")</f>
        <v>#REF!</v>
      </c>
    </row>
    <row r="4640" spans="1:13" x14ac:dyDescent="0.3">
      <c r="A4640" s="3" t="s">
        <v>2369</v>
      </c>
      <c r="B4640" s="3" t="s">
        <v>7168</v>
      </c>
      <c r="C4640" s="3"/>
      <c r="D4640" s="3"/>
      <c r="E4640" s="3"/>
      <c r="F4640" s="51" t="str">
        <f t="shared" si="432"/>
        <v>31E3</v>
      </c>
      <c r="G4640" s="51">
        <f t="shared" si="433"/>
        <v>3</v>
      </c>
      <c r="H4640" s="51">
        <f t="shared" si="434"/>
        <v>31</v>
      </c>
      <c r="I4640" s="51" t="str">
        <f t="shared" si="435"/>
        <v>E</v>
      </c>
      <c r="J4640" s="51" t="str">
        <f t="shared" si="436"/>
        <v>DUCATI</v>
      </c>
      <c r="K4640" s="76" t="str">
        <f t="shared" si="437"/>
        <v>PCD31E3C</v>
      </c>
      <c r="L4640" s="281" t="e">
        <f>VLOOKUP(K4640,'Planilla de control'!#REF!,2,0)</f>
        <v>#REF!</v>
      </c>
      <c r="M4640" s="29" t="e">
        <f>IF(COUNTIF('Planilla de control'!#REF!,K4640)&gt;0,"SI","NO")</f>
        <v>#REF!</v>
      </c>
    </row>
    <row r="4641" spans="1:13" x14ac:dyDescent="0.3">
      <c r="A4641" s="3" t="s">
        <v>2369</v>
      </c>
      <c r="B4641" s="3" t="s">
        <v>7169</v>
      </c>
      <c r="C4641" s="3"/>
      <c r="D4641" s="3"/>
      <c r="E4641" s="3"/>
      <c r="F4641" s="51" t="str">
        <f t="shared" si="432"/>
        <v>31E4</v>
      </c>
      <c r="G4641" s="51">
        <f t="shared" si="433"/>
        <v>4</v>
      </c>
      <c r="H4641" s="51">
        <f t="shared" si="434"/>
        <v>31</v>
      </c>
      <c r="I4641" s="51" t="str">
        <f t="shared" si="435"/>
        <v>E</v>
      </c>
      <c r="J4641" s="51" t="str">
        <f t="shared" si="436"/>
        <v>DUCATI</v>
      </c>
      <c r="K4641" s="76" t="str">
        <f t="shared" si="437"/>
        <v>PCD31E4A</v>
      </c>
      <c r="L4641" s="281" t="e">
        <f>VLOOKUP(K4641,'Planilla de control'!#REF!,2,0)</f>
        <v>#REF!</v>
      </c>
      <c r="M4641" s="29" t="e">
        <f>IF(COUNTIF('Planilla de control'!#REF!,K4641)&gt;0,"SI","NO")</f>
        <v>#REF!</v>
      </c>
    </row>
    <row r="4642" spans="1:13" x14ac:dyDescent="0.3">
      <c r="A4642" s="3" t="s">
        <v>2369</v>
      </c>
      <c r="B4642" s="3" t="s">
        <v>7170</v>
      </c>
      <c r="C4642" s="3"/>
      <c r="D4642" s="3"/>
      <c r="E4642" s="3"/>
      <c r="F4642" s="51" t="str">
        <f t="shared" si="432"/>
        <v>31E4</v>
      </c>
      <c r="G4642" s="51">
        <f t="shared" si="433"/>
        <v>4</v>
      </c>
      <c r="H4642" s="51">
        <f t="shared" si="434"/>
        <v>31</v>
      </c>
      <c r="I4642" s="51" t="str">
        <f t="shared" si="435"/>
        <v>E</v>
      </c>
      <c r="J4642" s="51" t="str">
        <f t="shared" si="436"/>
        <v>DUCATI</v>
      </c>
      <c r="K4642" s="76" t="str">
        <f t="shared" si="437"/>
        <v>PCD31E4B</v>
      </c>
      <c r="L4642" s="281" t="e">
        <f>VLOOKUP(K4642,'Planilla de control'!#REF!,2,0)</f>
        <v>#REF!</v>
      </c>
      <c r="M4642" s="29" t="e">
        <f>IF(COUNTIF('Planilla de control'!#REF!,K4642)&gt;0,"SI","NO")</f>
        <v>#REF!</v>
      </c>
    </row>
    <row r="4643" spans="1:13" x14ac:dyDescent="0.3">
      <c r="A4643" s="3" t="s">
        <v>2369</v>
      </c>
      <c r="B4643" s="3" t="s">
        <v>7171</v>
      </c>
      <c r="C4643" s="3"/>
      <c r="D4643" s="3"/>
      <c r="E4643" s="3"/>
      <c r="F4643" s="51" t="str">
        <f t="shared" si="432"/>
        <v>31E4</v>
      </c>
      <c r="G4643" s="51">
        <f t="shared" si="433"/>
        <v>4</v>
      </c>
      <c r="H4643" s="51">
        <f t="shared" si="434"/>
        <v>31</v>
      </c>
      <c r="I4643" s="51" t="str">
        <f t="shared" si="435"/>
        <v>E</v>
      </c>
      <c r="J4643" s="51" t="str">
        <f t="shared" si="436"/>
        <v>DUCATI</v>
      </c>
      <c r="K4643" s="76" t="str">
        <f t="shared" si="437"/>
        <v>PCD31E4C</v>
      </c>
      <c r="L4643" s="281" t="e">
        <f>VLOOKUP(K4643,'Planilla de control'!#REF!,2,0)</f>
        <v>#REF!</v>
      </c>
      <c r="M4643" s="29" t="e">
        <f>IF(COUNTIF('Planilla de control'!#REF!,K4643)&gt;0,"SI","NO")</f>
        <v>#REF!</v>
      </c>
    </row>
    <row r="4644" spans="1:13" x14ac:dyDescent="0.3">
      <c r="A4644" s="3" t="s">
        <v>2369</v>
      </c>
      <c r="B4644" s="3" t="s">
        <v>7172</v>
      </c>
      <c r="C4644" s="3"/>
      <c r="D4644" s="3"/>
      <c r="E4644" s="3"/>
      <c r="F4644" s="51" t="str">
        <f t="shared" si="432"/>
        <v>31E5</v>
      </c>
      <c r="G4644" s="51">
        <f t="shared" si="433"/>
        <v>5</v>
      </c>
      <c r="H4644" s="51">
        <f t="shared" si="434"/>
        <v>31</v>
      </c>
      <c r="I4644" s="51" t="str">
        <f t="shared" si="435"/>
        <v>E</v>
      </c>
      <c r="J4644" s="51" t="str">
        <f t="shared" si="436"/>
        <v>DUCATI</v>
      </c>
      <c r="K4644" s="76" t="str">
        <f t="shared" si="437"/>
        <v>PCD31E5A</v>
      </c>
      <c r="L4644" s="281" t="e">
        <f>VLOOKUP(K4644,'Planilla de control'!#REF!,2,0)</f>
        <v>#REF!</v>
      </c>
      <c r="M4644" s="29" t="e">
        <f>IF(COUNTIF('Planilla de control'!#REF!,K4644)&gt;0,"SI","NO")</f>
        <v>#REF!</v>
      </c>
    </row>
    <row r="4645" spans="1:13" x14ac:dyDescent="0.3">
      <c r="A4645" s="3" t="s">
        <v>2369</v>
      </c>
      <c r="B4645" s="3" t="s">
        <v>7173</v>
      </c>
      <c r="C4645" s="3"/>
      <c r="D4645" s="3"/>
      <c r="E4645" s="3"/>
      <c r="F4645" s="51" t="str">
        <f t="shared" si="432"/>
        <v>31E5</v>
      </c>
      <c r="G4645" s="51">
        <f t="shared" si="433"/>
        <v>5</v>
      </c>
      <c r="H4645" s="51">
        <f t="shared" si="434"/>
        <v>31</v>
      </c>
      <c r="I4645" s="51" t="str">
        <f t="shared" si="435"/>
        <v>E</v>
      </c>
      <c r="J4645" s="51" t="str">
        <f t="shared" si="436"/>
        <v>DUCATI</v>
      </c>
      <c r="K4645" s="76" t="str">
        <f t="shared" si="437"/>
        <v>PCD31E5B</v>
      </c>
      <c r="L4645" s="281" t="e">
        <f>VLOOKUP(K4645,'Planilla de control'!#REF!,2,0)</f>
        <v>#REF!</v>
      </c>
      <c r="M4645" s="29" t="e">
        <f>IF(COUNTIF('Planilla de control'!#REF!,K4645)&gt;0,"SI","NO")</f>
        <v>#REF!</v>
      </c>
    </row>
    <row r="4646" spans="1:13" x14ac:dyDescent="0.3">
      <c r="A4646" s="3" t="s">
        <v>2369</v>
      </c>
      <c r="B4646" s="3" t="s">
        <v>7174</v>
      </c>
      <c r="C4646" s="3"/>
      <c r="D4646" s="3"/>
      <c r="E4646" s="3"/>
      <c r="F4646" s="51" t="str">
        <f t="shared" si="432"/>
        <v>31E5</v>
      </c>
      <c r="G4646" s="51">
        <f t="shared" si="433"/>
        <v>5</v>
      </c>
      <c r="H4646" s="51">
        <f t="shared" si="434"/>
        <v>31</v>
      </c>
      <c r="I4646" s="51" t="str">
        <f t="shared" si="435"/>
        <v>E</v>
      </c>
      <c r="J4646" s="51" t="str">
        <f t="shared" si="436"/>
        <v>DUCATI</v>
      </c>
      <c r="K4646" s="76" t="str">
        <f t="shared" si="437"/>
        <v>PCD31E5C</v>
      </c>
      <c r="L4646" s="281" t="e">
        <f>VLOOKUP(K4646,'Planilla de control'!#REF!,2,0)</f>
        <v>#REF!</v>
      </c>
      <c r="M4646" s="29" t="e">
        <f>IF(COUNTIF('Planilla de control'!#REF!,K4646)&gt;0,"SI","NO")</f>
        <v>#REF!</v>
      </c>
    </row>
    <row r="4647" spans="1:13" x14ac:dyDescent="0.3">
      <c r="A4647" s="3" t="s">
        <v>2369</v>
      </c>
      <c r="B4647" s="3" t="s">
        <v>7175</v>
      </c>
      <c r="C4647" s="3"/>
      <c r="D4647" s="3"/>
      <c r="E4647" s="3"/>
      <c r="F4647" s="51" t="str">
        <f t="shared" si="432"/>
        <v>31E6</v>
      </c>
      <c r="G4647" s="51">
        <f t="shared" si="433"/>
        <v>6</v>
      </c>
      <c r="H4647" s="51">
        <f t="shared" si="434"/>
        <v>31</v>
      </c>
      <c r="I4647" s="51" t="str">
        <f t="shared" si="435"/>
        <v>E</v>
      </c>
      <c r="J4647" s="51" t="str">
        <f t="shared" si="436"/>
        <v>DUCATI</v>
      </c>
      <c r="K4647" s="76" t="str">
        <f t="shared" si="437"/>
        <v>PCD31E6A</v>
      </c>
      <c r="L4647" s="281" t="e">
        <f>VLOOKUP(K4647,'Planilla de control'!#REF!,2,0)</f>
        <v>#REF!</v>
      </c>
      <c r="M4647" s="29" t="e">
        <f>IF(COUNTIF('Planilla de control'!#REF!,K4647)&gt;0,"SI","NO")</f>
        <v>#REF!</v>
      </c>
    </row>
    <row r="4648" spans="1:13" x14ac:dyDescent="0.3">
      <c r="A4648" s="3" t="s">
        <v>2369</v>
      </c>
      <c r="B4648" s="3" t="s">
        <v>7176</v>
      </c>
      <c r="C4648" s="3"/>
      <c r="D4648" s="3"/>
      <c r="E4648" s="3"/>
      <c r="F4648" s="51" t="str">
        <f t="shared" si="432"/>
        <v>31E6</v>
      </c>
      <c r="G4648" s="51">
        <f t="shared" si="433"/>
        <v>6</v>
      </c>
      <c r="H4648" s="51">
        <f t="shared" si="434"/>
        <v>31</v>
      </c>
      <c r="I4648" s="51" t="str">
        <f t="shared" si="435"/>
        <v>E</v>
      </c>
      <c r="J4648" s="51" t="str">
        <f t="shared" si="436"/>
        <v>DUCATI</v>
      </c>
      <c r="K4648" s="76" t="str">
        <f t="shared" si="437"/>
        <v>PCD31E6B</v>
      </c>
      <c r="L4648" s="281" t="e">
        <f>VLOOKUP(K4648,'Planilla de control'!#REF!,2,0)</f>
        <v>#REF!</v>
      </c>
      <c r="M4648" s="29" t="e">
        <f>IF(COUNTIF('Planilla de control'!#REF!,K4648)&gt;0,"SI","NO")</f>
        <v>#REF!</v>
      </c>
    </row>
    <row r="4649" spans="1:13" x14ac:dyDescent="0.3">
      <c r="A4649" s="3" t="s">
        <v>2369</v>
      </c>
      <c r="B4649" s="3" t="s">
        <v>7177</v>
      </c>
      <c r="C4649" s="3"/>
      <c r="D4649" s="3"/>
      <c r="E4649" s="3"/>
      <c r="F4649" s="51" t="str">
        <f t="shared" si="432"/>
        <v>31E6</v>
      </c>
      <c r="G4649" s="51">
        <f t="shared" si="433"/>
        <v>6</v>
      </c>
      <c r="H4649" s="51">
        <f t="shared" si="434"/>
        <v>31</v>
      </c>
      <c r="I4649" s="51" t="str">
        <f t="shared" si="435"/>
        <v>E</v>
      </c>
      <c r="J4649" s="51" t="str">
        <f t="shared" si="436"/>
        <v>DUCATI</v>
      </c>
      <c r="K4649" s="76" t="str">
        <f t="shared" si="437"/>
        <v>PCD31E6C</v>
      </c>
      <c r="L4649" s="281" t="e">
        <f>VLOOKUP(K4649,'Planilla de control'!#REF!,2,0)</f>
        <v>#REF!</v>
      </c>
      <c r="M4649" s="29" t="e">
        <f>IF(COUNTIF('Planilla de control'!#REF!,K4649)&gt;0,"SI","NO")</f>
        <v>#REF!</v>
      </c>
    </row>
    <row r="4650" spans="1:13" x14ac:dyDescent="0.3">
      <c r="A4650" s="3" t="s">
        <v>2369</v>
      </c>
      <c r="B4650" s="3" t="s">
        <v>7178</v>
      </c>
      <c r="C4650" s="3"/>
      <c r="D4650" s="3"/>
      <c r="E4650" s="3"/>
      <c r="F4650" s="51" t="str">
        <f t="shared" si="432"/>
        <v>31E7</v>
      </c>
      <c r="G4650" s="51">
        <f t="shared" si="433"/>
        <v>7</v>
      </c>
      <c r="H4650" s="51">
        <f t="shared" si="434"/>
        <v>31</v>
      </c>
      <c r="I4650" s="51" t="str">
        <f t="shared" si="435"/>
        <v>E</v>
      </c>
      <c r="J4650" s="51" t="str">
        <f t="shared" si="436"/>
        <v>DUCATI</v>
      </c>
      <c r="K4650" s="76" t="str">
        <f t="shared" si="437"/>
        <v>PCD31E7A</v>
      </c>
      <c r="L4650" s="281" t="e">
        <f>VLOOKUP(K4650,'Planilla de control'!#REF!,2,0)</f>
        <v>#REF!</v>
      </c>
      <c r="M4650" s="29" t="e">
        <f>IF(COUNTIF('Planilla de control'!#REF!,K4650)&gt;0,"SI","NO")</f>
        <v>#REF!</v>
      </c>
    </row>
    <row r="4651" spans="1:13" x14ac:dyDescent="0.3">
      <c r="A4651" s="3" t="s">
        <v>2369</v>
      </c>
      <c r="B4651" s="3" t="s">
        <v>7179</v>
      </c>
      <c r="C4651" s="3"/>
      <c r="D4651" s="3"/>
      <c r="E4651" s="3"/>
      <c r="F4651" s="51" t="str">
        <f t="shared" si="432"/>
        <v>31E7</v>
      </c>
      <c r="G4651" s="51">
        <f t="shared" si="433"/>
        <v>7</v>
      </c>
      <c r="H4651" s="51">
        <f t="shared" si="434"/>
        <v>31</v>
      </c>
      <c r="I4651" s="51" t="str">
        <f t="shared" si="435"/>
        <v>E</v>
      </c>
      <c r="J4651" s="51" t="str">
        <f t="shared" si="436"/>
        <v>DUCATI</v>
      </c>
      <c r="K4651" s="76" t="str">
        <f t="shared" si="437"/>
        <v>PCD31E7B</v>
      </c>
      <c r="L4651" s="281" t="e">
        <f>VLOOKUP(K4651,'Planilla de control'!#REF!,2,0)</f>
        <v>#REF!</v>
      </c>
      <c r="M4651" s="29" t="e">
        <f>IF(COUNTIF('Planilla de control'!#REF!,K4651)&gt;0,"SI","NO")</f>
        <v>#REF!</v>
      </c>
    </row>
    <row r="4652" spans="1:13" x14ac:dyDescent="0.3">
      <c r="A4652" s="3" t="s">
        <v>2369</v>
      </c>
      <c r="B4652" s="3" t="s">
        <v>7180</v>
      </c>
      <c r="C4652" s="3"/>
      <c r="D4652" s="3"/>
      <c r="E4652" s="3"/>
      <c r="F4652" s="51" t="str">
        <f t="shared" si="432"/>
        <v>31E7</v>
      </c>
      <c r="G4652" s="51">
        <f t="shared" si="433"/>
        <v>7</v>
      </c>
      <c r="H4652" s="51">
        <f t="shared" si="434"/>
        <v>31</v>
      </c>
      <c r="I4652" s="51" t="str">
        <f t="shared" si="435"/>
        <v>E</v>
      </c>
      <c r="J4652" s="51" t="str">
        <f t="shared" si="436"/>
        <v>DUCATI</v>
      </c>
      <c r="K4652" s="76" t="str">
        <f t="shared" si="437"/>
        <v>PCD31E7C</v>
      </c>
      <c r="L4652" s="281" t="e">
        <f>VLOOKUP(K4652,'Planilla de control'!#REF!,2,0)</f>
        <v>#REF!</v>
      </c>
      <c r="M4652" s="29" t="e">
        <f>IF(COUNTIF('Planilla de control'!#REF!,K4652)&gt;0,"SI","NO")</f>
        <v>#REF!</v>
      </c>
    </row>
    <row r="4653" spans="1:13" x14ac:dyDescent="0.3">
      <c r="A4653" s="3" t="s">
        <v>2369</v>
      </c>
      <c r="B4653" s="3" t="s">
        <v>7181</v>
      </c>
      <c r="C4653" s="3"/>
      <c r="D4653" s="3"/>
      <c r="E4653" s="3"/>
      <c r="F4653" s="51" t="str">
        <f t="shared" si="432"/>
        <v>31E8</v>
      </c>
      <c r="G4653" s="51">
        <f t="shared" si="433"/>
        <v>8</v>
      </c>
      <c r="H4653" s="51">
        <f t="shared" si="434"/>
        <v>31</v>
      </c>
      <c r="I4653" s="51" t="str">
        <f t="shared" si="435"/>
        <v>E</v>
      </c>
      <c r="J4653" s="51" t="str">
        <f t="shared" si="436"/>
        <v>DUCATI</v>
      </c>
      <c r="K4653" s="76" t="str">
        <f t="shared" si="437"/>
        <v>PCD31E8A</v>
      </c>
      <c r="L4653" s="281" t="e">
        <f>VLOOKUP(K4653,'Planilla de control'!#REF!,2,0)</f>
        <v>#REF!</v>
      </c>
      <c r="M4653" s="29" t="e">
        <f>IF(COUNTIF('Planilla de control'!#REF!,K4653)&gt;0,"SI","NO")</f>
        <v>#REF!</v>
      </c>
    </row>
    <row r="4654" spans="1:13" x14ac:dyDescent="0.3">
      <c r="A4654" s="3" t="s">
        <v>2369</v>
      </c>
      <c r="B4654" s="3" t="s">
        <v>7182</v>
      </c>
      <c r="C4654" s="3"/>
      <c r="D4654" s="3"/>
      <c r="E4654" s="3"/>
      <c r="F4654" s="51" t="str">
        <f t="shared" si="432"/>
        <v>31E8</v>
      </c>
      <c r="G4654" s="51">
        <f t="shared" si="433"/>
        <v>8</v>
      </c>
      <c r="H4654" s="51">
        <f t="shared" si="434"/>
        <v>31</v>
      </c>
      <c r="I4654" s="51" t="str">
        <f t="shared" si="435"/>
        <v>E</v>
      </c>
      <c r="J4654" s="51" t="str">
        <f t="shared" si="436"/>
        <v>DUCATI</v>
      </c>
      <c r="K4654" s="76" t="str">
        <f t="shared" si="437"/>
        <v>PCD31E8B</v>
      </c>
      <c r="L4654" s="281" t="e">
        <f>VLOOKUP(K4654,'Planilla de control'!#REF!,2,0)</f>
        <v>#REF!</v>
      </c>
      <c r="M4654" s="29" t="e">
        <f>IF(COUNTIF('Planilla de control'!#REF!,K4654)&gt;0,"SI","NO")</f>
        <v>#REF!</v>
      </c>
    </row>
    <row r="4655" spans="1:13" x14ac:dyDescent="0.3">
      <c r="A4655" s="3" t="s">
        <v>2369</v>
      </c>
      <c r="B4655" s="3" t="s">
        <v>7183</v>
      </c>
      <c r="C4655" s="3"/>
      <c r="D4655" s="3"/>
      <c r="E4655" s="3"/>
      <c r="F4655" s="51" t="str">
        <f t="shared" si="432"/>
        <v>31E8</v>
      </c>
      <c r="G4655" s="51">
        <f t="shared" si="433"/>
        <v>8</v>
      </c>
      <c r="H4655" s="51">
        <f t="shared" si="434"/>
        <v>31</v>
      </c>
      <c r="I4655" s="51" t="str">
        <f t="shared" si="435"/>
        <v>E</v>
      </c>
      <c r="J4655" s="51" t="str">
        <f t="shared" si="436"/>
        <v>DUCATI</v>
      </c>
      <c r="K4655" s="76" t="str">
        <f t="shared" si="437"/>
        <v>PCD31E8C</v>
      </c>
      <c r="L4655" s="281" t="e">
        <f>VLOOKUP(K4655,'Planilla de control'!#REF!,2,0)</f>
        <v>#REF!</v>
      </c>
      <c r="M4655" s="29" t="e">
        <f>IF(COUNTIF('Planilla de control'!#REF!,K4655)&gt;0,"SI","NO")</f>
        <v>#REF!</v>
      </c>
    </row>
    <row r="4656" spans="1:13" x14ac:dyDescent="0.3">
      <c r="A4656" s="3" t="s">
        <v>2369</v>
      </c>
      <c r="B4656" s="3" t="s">
        <v>7184</v>
      </c>
      <c r="C4656" s="3"/>
      <c r="D4656" s="3"/>
      <c r="E4656" s="3"/>
      <c r="F4656" s="51" t="str">
        <f t="shared" si="432"/>
        <v>31F1</v>
      </c>
      <c r="G4656" s="51">
        <f t="shared" si="433"/>
        <v>1</v>
      </c>
      <c r="H4656" s="51">
        <f t="shared" si="434"/>
        <v>31</v>
      </c>
      <c r="I4656" s="51" t="str">
        <f t="shared" si="435"/>
        <v>F</v>
      </c>
      <c r="J4656" s="51" t="str">
        <f t="shared" si="436"/>
        <v>DUCATI</v>
      </c>
      <c r="K4656" s="76" t="str">
        <f t="shared" si="437"/>
        <v>PCD31F1A</v>
      </c>
      <c r="L4656" s="281" t="e">
        <f>VLOOKUP(K4656,'Planilla de control'!#REF!,2,0)</f>
        <v>#REF!</v>
      </c>
      <c r="M4656" s="29" t="e">
        <f>IF(COUNTIF('Planilla de control'!#REF!,K4656)&gt;0,"SI","NO")</f>
        <v>#REF!</v>
      </c>
    </row>
    <row r="4657" spans="1:13" x14ac:dyDescent="0.3">
      <c r="A4657" s="3" t="s">
        <v>2369</v>
      </c>
      <c r="B4657" s="3" t="s">
        <v>7185</v>
      </c>
      <c r="C4657" s="3"/>
      <c r="D4657" s="3"/>
      <c r="E4657" s="3"/>
      <c r="F4657" s="51" t="str">
        <f t="shared" si="432"/>
        <v>31F1</v>
      </c>
      <c r="G4657" s="51">
        <f t="shared" si="433"/>
        <v>1</v>
      </c>
      <c r="H4657" s="51">
        <f t="shared" si="434"/>
        <v>31</v>
      </c>
      <c r="I4657" s="51" t="str">
        <f t="shared" si="435"/>
        <v>F</v>
      </c>
      <c r="J4657" s="51" t="str">
        <f t="shared" si="436"/>
        <v>DUCATI</v>
      </c>
      <c r="K4657" s="76" t="str">
        <f t="shared" si="437"/>
        <v>PCD31F1B</v>
      </c>
      <c r="L4657" s="281" t="e">
        <f>VLOOKUP(K4657,'Planilla de control'!#REF!,2,0)</f>
        <v>#REF!</v>
      </c>
      <c r="M4657" s="29" t="e">
        <f>IF(COUNTIF('Planilla de control'!#REF!,K4657)&gt;0,"SI","NO")</f>
        <v>#REF!</v>
      </c>
    </row>
    <row r="4658" spans="1:13" x14ac:dyDescent="0.3">
      <c r="A4658" s="3" t="s">
        <v>2369</v>
      </c>
      <c r="B4658" s="3" t="s">
        <v>7186</v>
      </c>
      <c r="C4658" s="3"/>
      <c r="D4658" s="3"/>
      <c r="E4658" s="3"/>
      <c r="F4658" s="51" t="str">
        <f t="shared" si="432"/>
        <v>31F1</v>
      </c>
      <c r="G4658" s="51">
        <f t="shared" si="433"/>
        <v>1</v>
      </c>
      <c r="H4658" s="51">
        <f t="shared" si="434"/>
        <v>31</v>
      </c>
      <c r="I4658" s="51" t="str">
        <f t="shared" si="435"/>
        <v>F</v>
      </c>
      <c r="J4658" s="51" t="str">
        <f t="shared" si="436"/>
        <v>DUCATI</v>
      </c>
      <c r="K4658" s="76" t="str">
        <f t="shared" si="437"/>
        <v>PCD31F1C</v>
      </c>
      <c r="L4658" s="281" t="e">
        <f>VLOOKUP(K4658,'Planilla de control'!#REF!,2,0)</f>
        <v>#REF!</v>
      </c>
      <c r="M4658" s="29" t="e">
        <f>IF(COUNTIF('Planilla de control'!#REF!,K4658)&gt;0,"SI","NO")</f>
        <v>#REF!</v>
      </c>
    </row>
    <row r="4659" spans="1:13" x14ac:dyDescent="0.3">
      <c r="A4659" s="3" t="s">
        <v>2369</v>
      </c>
      <c r="B4659" s="3" t="s">
        <v>7187</v>
      </c>
      <c r="C4659" s="3"/>
      <c r="D4659" s="3"/>
      <c r="E4659" s="3"/>
      <c r="F4659" s="51" t="str">
        <f t="shared" si="432"/>
        <v>31F2</v>
      </c>
      <c r="G4659" s="51">
        <f t="shared" si="433"/>
        <v>2</v>
      </c>
      <c r="H4659" s="51">
        <f t="shared" si="434"/>
        <v>31</v>
      </c>
      <c r="I4659" s="51" t="str">
        <f t="shared" si="435"/>
        <v>F</v>
      </c>
      <c r="J4659" s="51" t="str">
        <f t="shared" si="436"/>
        <v>DUCATI</v>
      </c>
      <c r="K4659" s="76" t="str">
        <f t="shared" si="437"/>
        <v>PCD31F2A</v>
      </c>
      <c r="L4659" s="281" t="e">
        <f>VLOOKUP(K4659,'Planilla de control'!#REF!,2,0)</f>
        <v>#REF!</v>
      </c>
      <c r="M4659" s="29" t="e">
        <f>IF(COUNTIF('Planilla de control'!#REF!,K4659)&gt;0,"SI","NO")</f>
        <v>#REF!</v>
      </c>
    </row>
    <row r="4660" spans="1:13" x14ac:dyDescent="0.3">
      <c r="A4660" s="3" t="s">
        <v>2369</v>
      </c>
      <c r="B4660" s="3" t="s">
        <v>7188</v>
      </c>
      <c r="C4660" s="3"/>
      <c r="D4660" s="3"/>
      <c r="E4660" s="3"/>
      <c r="F4660" s="51" t="str">
        <f t="shared" si="432"/>
        <v>31F2</v>
      </c>
      <c r="G4660" s="51">
        <f t="shared" si="433"/>
        <v>2</v>
      </c>
      <c r="H4660" s="51">
        <f t="shared" si="434"/>
        <v>31</v>
      </c>
      <c r="I4660" s="51" t="str">
        <f t="shared" si="435"/>
        <v>F</v>
      </c>
      <c r="J4660" s="51" t="str">
        <f t="shared" si="436"/>
        <v>DUCATI</v>
      </c>
      <c r="K4660" s="76" t="str">
        <f t="shared" si="437"/>
        <v>PCD31F2B</v>
      </c>
      <c r="L4660" s="281" t="e">
        <f>VLOOKUP(K4660,'Planilla de control'!#REF!,2,0)</f>
        <v>#REF!</v>
      </c>
      <c r="M4660" s="29" t="e">
        <f>IF(COUNTIF('Planilla de control'!#REF!,K4660)&gt;0,"SI","NO")</f>
        <v>#REF!</v>
      </c>
    </row>
    <row r="4661" spans="1:13" x14ac:dyDescent="0.3">
      <c r="A4661" s="3" t="s">
        <v>2369</v>
      </c>
      <c r="B4661" s="3" t="s">
        <v>7189</v>
      </c>
      <c r="C4661" s="3"/>
      <c r="D4661" s="3"/>
      <c r="E4661" s="3"/>
      <c r="F4661" s="51" t="str">
        <f t="shared" si="432"/>
        <v>31F2</v>
      </c>
      <c r="G4661" s="51">
        <f t="shared" si="433"/>
        <v>2</v>
      </c>
      <c r="H4661" s="51">
        <f t="shared" si="434"/>
        <v>31</v>
      </c>
      <c r="I4661" s="51" t="str">
        <f t="shared" si="435"/>
        <v>F</v>
      </c>
      <c r="J4661" s="51" t="str">
        <f t="shared" si="436"/>
        <v>DUCATI</v>
      </c>
      <c r="K4661" s="76" t="str">
        <f t="shared" si="437"/>
        <v>PCD31F2C</v>
      </c>
      <c r="L4661" s="281" t="e">
        <f>VLOOKUP(K4661,'Planilla de control'!#REF!,2,0)</f>
        <v>#REF!</v>
      </c>
      <c r="M4661" s="29" t="e">
        <f>IF(COUNTIF('Planilla de control'!#REF!,K4661)&gt;0,"SI","NO")</f>
        <v>#REF!</v>
      </c>
    </row>
    <row r="4662" spans="1:13" x14ac:dyDescent="0.3">
      <c r="A4662" s="3" t="s">
        <v>2369</v>
      </c>
      <c r="B4662" s="3" t="s">
        <v>7190</v>
      </c>
      <c r="C4662" s="3"/>
      <c r="D4662" s="3"/>
      <c r="E4662" s="3"/>
      <c r="F4662" s="51" t="str">
        <f t="shared" si="432"/>
        <v>31F3</v>
      </c>
      <c r="G4662" s="51">
        <f t="shared" si="433"/>
        <v>3</v>
      </c>
      <c r="H4662" s="51">
        <f t="shared" si="434"/>
        <v>31</v>
      </c>
      <c r="I4662" s="51" t="str">
        <f t="shared" si="435"/>
        <v>F</v>
      </c>
      <c r="J4662" s="51" t="str">
        <f t="shared" si="436"/>
        <v>DUCATI</v>
      </c>
      <c r="K4662" s="76" t="str">
        <f t="shared" si="437"/>
        <v>PCD31F3A</v>
      </c>
      <c r="L4662" s="281" t="e">
        <f>VLOOKUP(K4662,'Planilla de control'!#REF!,2,0)</f>
        <v>#REF!</v>
      </c>
      <c r="M4662" s="29" t="e">
        <f>IF(COUNTIF('Planilla de control'!#REF!,K4662)&gt;0,"SI","NO")</f>
        <v>#REF!</v>
      </c>
    </row>
    <row r="4663" spans="1:13" x14ac:dyDescent="0.3">
      <c r="A4663" s="3" t="s">
        <v>2369</v>
      </c>
      <c r="B4663" s="3" t="s">
        <v>7191</v>
      </c>
      <c r="C4663" s="3"/>
      <c r="D4663" s="3"/>
      <c r="E4663" s="3"/>
      <c r="F4663" s="51" t="str">
        <f t="shared" si="432"/>
        <v>31F3</v>
      </c>
      <c r="G4663" s="51">
        <f t="shared" si="433"/>
        <v>3</v>
      </c>
      <c r="H4663" s="51">
        <f t="shared" si="434"/>
        <v>31</v>
      </c>
      <c r="I4663" s="51" t="str">
        <f t="shared" si="435"/>
        <v>F</v>
      </c>
      <c r="J4663" s="51" t="str">
        <f t="shared" si="436"/>
        <v>DUCATI</v>
      </c>
      <c r="K4663" s="76" t="str">
        <f t="shared" si="437"/>
        <v>PCD31F3B</v>
      </c>
      <c r="L4663" s="281" t="e">
        <f>VLOOKUP(K4663,'Planilla de control'!#REF!,2,0)</f>
        <v>#REF!</v>
      </c>
      <c r="M4663" s="29" t="e">
        <f>IF(COUNTIF('Planilla de control'!#REF!,K4663)&gt;0,"SI","NO")</f>
        <v>#REF!</v>
      </c>
    </row>
    <row r="4664" spans="1:13" x14ac:dyDescent="0.3">
      <c r="A4664" s="3" t="s">
        <v>2369</v>
      </c>
      <c r="B4664" s="3" t="s">
        <v>7192</v>
      </c>
      <c r="C4664" s="3"/>
      <c r="D4664" s="3"/>
      <c r="E4664" s="3"/>
      <c r="F4664" s="51" t="str">
        <f t="shared" si="432"/>
        <v>31F3</v>
      </c>
      <c r="G4664" s="51">
        <f t="shared" si="433"/>
        <v>3</v>
      </c>
      <c r="H4664" s="51">
        <f t="shared" si="434"/>
        <v>31</v>
      </c>
      <c r="I4664" s="51" t="str">
        <f t="shared" si="435"/>
        <v>F</v>
      </c>
      <c r="J4664" s="51" t="str">
        <f t="shared" si="436"/>
        <v>DUCATI</v>
      </c>
      <c r="K4664" s="76" t="str">
        <f t="shared" si="437"/>
        <v>PCD31F3C</v>
      </c>
      <c r="L4664" s="281" t="e">
        <f>VLOOKUP(K4664,'Planilla de control'!#REF!,2,0)</f>
        <v>#REF!</v>
      </c>
      <c r="M4664" s="29" t="e">
        <f>IF(COUNTIF('Planilla de control'!#REF!,K4664)&gt;0,"SI","NO")</f>
        <v>#REF!</v>
      </c>
    </row>
    <row r="4665" spans="1:13" x14ac:dyDescent="0.3">
      <c r="A4665" s="3" t="s">
        <v>2369</v>
      </c>
      <c r="B4665" s="3" t="s">
        <v>7193</v>
      </c>
      <c r="C4665" s="3"/>
      <c r="D4665" s="3"/>
      <c r="E4665" s="3"/>
      <c r="F4665" s="51" t="str">
        <f t="shared" si="432"/>
        <v>31F4</v>
      </c>
      <c r="G4665" s="51">
        <f t="shared" si="433"/>
        <v>4</v>
      </c>
      <c r="H4665" s="51">
        <f t="shared" si="434"/>
        <v>31</v>
      </c>
      <c r="I4665" s="51" t="str">
        <f t="shared" si="435"/>
        <v>F</v>
      </c>
      <c r="J4665" s="51" t="str">
        <f t="shared" si="436"/>
        <v>DUCATI</v>
      </c>
      <c r="K4665" s="76" t="str">
        <f t="shared" si="437"/>
        <v>PCD31F4A</v>
      </c>
      <c r="L4665" s="281" t="e">
        <f>VLOOKUP(K4665,'Planilla de control'!#REF!,2,0)</f>
        <v>#REF!</v>
      </c>
      <c r="M4665" s="29" t="e">
        <f>IF(COUNTIF('Planilla de control'!#REF!,K4665)&gt;0,"SI","NO")</f>
        <v>#REF!</v>
      </c>
    </row>
    <row r="4666" spans="1:13" x14ac:dyDescent="0.3">
      <c r="A4666" s="3" t="s">
        <v>2369</v>
      </c>
      <c r="B4666" s="3" t="s">
        <v>7194</v>
      </c>
      <c r="C4666" s="3"/>
      <c r="D4666" s="3"/>
      <c r="E4666" s="3"/>
      <c r="F4666" s="51" t="str">
        <f t="shared" si="432"/>
        <v>31F4</v>
      </c>
      <c r="G4666" s="51">
        <f t="shared" si="433"/>
        <v>4</v>
      </c>
      <c r="H4666" s="51">
        <f t="shared" si="434"/>
        <v>31</v>
      </c>
      <c r="I4666" s="51" t="str">
        <f t="shared" si="435"/>
        <v>F</v>
      </c>
      <c r="J4666" s="51" t="str">
        <f t="shared" si="436"/>
        <v>DUCATI</v>
      </c>
      <c r="K4666" s="76" t="str">
        <f t="shared" si="437"/>
        <v>PCD31F4B</v>
      </c>
      <c r="L4666" s="281" t="e">
        <f>VLOOKUP(K4666,'Planilla de control'!#REF!,2,0)</f>
        <v>#REF!</v>
      </c>
      <c r="M4666" s="29" t="e">
        <f>IF(COUNTIF('Planilla de control'!#REF!,K4666)&gt;0,"SI","NO")</f>
        <v>#REF!</v>
      </c>
    </row>
    <row r="4667" spans="1:13" x14ac:dyDescent="0.3">
      <c r="A4667" s="3" t="s">
        <v>2369</v>
      </c>
      <c r="B4667" s="3" t="s">
        <v>7195</v>
      </c>
      <c r="C4667" s="3"/>
      <c r="D4667" s="3"/>
      <c r="E4667" s="3"/>
      <c r="F4667" s="51" t="str">
        <f t="shared" si="432"/>
        <v>31F4</v>
      </c>
      <c r="G4667" s="51">
        <f t="shared" si="433"/>
        <v>4</v>
      </c>
      <c r="H4667" s="51">
        <f t="shared" si="434"/>
        <v>31</v>
      </c>
      <c r="I4667" s="51" t="str">
        <f t="shared" si="435"/>
        <v>F</v>
      </c>
      <c r="J4667" s="51" t="str">
        <f t="shared" si="436"/>
        <v>DUCATI</v>
      </c>
      <c r="K4667" s="76" t="str">
        <f t="shared" si="437"/>
        <v>PCD31F4C</v>
      </c>
      <c r="L4667" s="281" t="e">
        <f>VLOOKUP(K4667,'Planilla de control'!#REF!,2,0)</f>
        <v>#REF!</v>
      </c>
      <c r="M4667" s="29" t="e">
        <f>IF(COUNTIF('Planilla de control'!#REF!,K4667)&gt;0,"SI","NO")</f>
        <v>#REF!</v>
      </c>
    </row>
    <row r="4668" spans="1:13" x14ac:dyDescent="0.3">
      <c r="A4668" s="3" t="s">
        <v>2369</v>
      </c>
      <c r="B4668" s="3" t="s">
        <v>7196</v>
      </c>
      <c r="C4668" s="3"/>
      <c r="D4668" s="3"/>
      <c r="E4668" s="3"/>
      <c r="F4668" s="51" t="str">
        <f t="shared" si="432"/>
        <v>31F5</v>
      </c>
      <c r="G4668" s="51">
        <f t="shared" si="433"/>
        <v>5</v>
      </c>
      <c r="H4668" s="51">
        <f t="shared" si="434"/>
        <v>31</v>
      </c>
      <c r="I4668" s="51" t="str">
        <f t="shared" si="435"/>
        <v>F</v>
      </c>
      <c r="J4668" s="51" t="str">
        <f t="shared" si="436"/>
        <v>DUCATI</v>
      </c>
      <c r="K4668" s="76" t="str">
        <f t="shared" si="437"/>
        <v>PCD31F5A</v>
      </c>
      <c r="L4668" s="281" t="e">
        <f>VLOOKUP(K4668,'Planilla de control'!#REF!,2,0)</f>
        <v>#REF!</v>
      </c>
      <c r="M4668" s="29" t="e">
        <f>IF(COUNTIF('Planilla de control'!#REF!,K4668)&gt;0,"SI","NO")</f>
        <v>#REF!</v>
      </c>
    </row>
    <row r="4669" spans="1:13" x14ac:dyDescent="0.3">
      <c r="A4669" s="3" t="s">
        <v>2369</v>
      </c>
      <c r="B4669" s="3" t="s">
        <v>7197</v>
      </c>
      <c r="C4669" s="3"/>
      <c r="D4669" s="3"/>
      <c r="E4669" s="3"/>
      <c r="F4669" s="51" t="str">
        <f t="shared" si="432"/>
        <v>31F5</v>
      </c>
      <c r="G4669" s="51">
        <f t="shared" si="433"/>
        <v>5</v>
      </c>
      <c r="H4669" s="51">
        <f t="shared" si="434"/>
        <v>31</v>
      </c>
      <c r="I4669" s="51" t="str">
        <f t="shared" si="435"/>
        <v>F</v>
      </c>
      <c r="J4669" s="51" t="str">
        <f t="shared" si="436"/>
        <v>DUCATI</v>
      </c>
      <c r="K4669" s="76" t="str">
        <f t="shared" si="437"/>
        <v>PCD31F5B</v>
      </c>
      <c r="L4669" s="281" t="e">
        <f>VLOOKUP(K4669,'Planilla de control'!#REF!,2,0)</f>
        <v>#REF!</v>
      </c>
      <c r="M4669" s="29" t="e">
        <f>IF(COUNTIF('Planilla de control'!#REF!,K4669)&gt;0,"SI","NO")</f>
        <v>#REF!</v>
      </c>
    </row>
    <row r="4670" spans="1:13" x14ac:dyDescent="0.3">
      <c r="A4670" s="3" t="s">
        <v>2369</v>
      </c>
      <c r="B4670" s="3" t="s">
        <v>7198</v>
      </c>
      <c r="C4670" s="3"/>
      <c r="D4670" s="3"/>
      <c r="E4670" s="3"/>
      <c r="F4670" s="51" t="str">
        <f t="shared" si="432"/>
        <v>31F5</v>
      </c>
      <c r="G4670" s="51">
        <f t="shared" si="433"/>
        <v>5</v>
      </c>
      <c r="H4670" s="51">
        <f t="shared" si="434"/>
        <v>31</v>
      </c>
      <c r="I4670" s="51" t="str">
        <f t="shared" si="435"/>
        <v>F</v>
      </c>
      <c r="J4670" s="51" t="str">
        <f t="shared" si="436"/>
        <v>DUCATI</v>
      </c>
      <c r="K4670" s="76" t="str">
        <f t="shared" si="437"/>
        <v>PCD31F5C</v>
      </c>
      <c r="L4670" s="281" t="e">
        <f>VLOOKUP(K4670,'Planilla de control'!#REF!,2,0)</f>
        <v>#REF!</v>
      </c>
      <c r="M4670" s="29" t="e">
        <f>IF(COUNTIF('Planilla de control'!#REF!,K4670)&gt;0,"SI","NO")</f>
        <v>#REF!</v>
      </c>
    </row>
    <row r="4671" spans="1:13" x14ac:dyDescent="0.3">
      <c r="A4671" s="3" t="s">
        <v>2369</v>
      </c>
      <c r="B4671" s="3" t="s">
        <v>7199</v>
      </c>
      <c r="C4671" s="3"/>
      <c r="D4671" s="3"/>
      <c r="E4671" s="3"/>
      <c r="F4671" s="51" t="str">
        <f t="shared" si="432"/>
        <v>31F6</v>
      </c>
      <c r="G4671" s="51">
        <f t="shared" si="433"/>
        <v>6</v>
      </c>
      <c r="H4671" s="51">
        <f t="shared" si="434"/>
        <v>31</v>
      </c>
      <c r="I4671" s="51" t="str">
        <f t="shared" si="435"/>
        <v>F</v>
      </c>
      <c r="J4671" s="51" t="str">
        <f t="shared" si="436"/>
        <v>DUCATI</v>
      </c>
      <c r="K4671" s="76" t="str">
        <f t="shared" si="437"/>
        <v>PCD31F6A</v>
      </c>
      <c r="L4671" s="281" t="e">
        <f>VLOOKUP(K4671,'Planilla de control'!#REF!,2,0)</f>
        <v>#REF!</v>
      </c>
      <c r="M4671" s="29" t="e">
        <f>IF(COUNTIF('Planilla de control'!#REF!,K4671)&gt;0,"SI","NO")</f>
        <v>#REF!</v>
      </c>
    </row>
    <row r="4672" spans="1:13" x14ac:dyDescent="0.3">
      <c r="A4672" s="3" t="s">
        <v>2369</v>
      </c>
      <c r="B4672" s="3" t="s">
        <v>7200</v>
      </c>
      <c r="C4672" s="3"/>
      <c r="D4672" s="3"/>
      <c r="E4672" s="3"/>
      <c r="F4672" s="51" t="str">
        <f t="shared" si="432"/>
        <v>31F6</v>
      </c>
      <c r="G4672" s="51">
        <f t="shared" si="433"/>
        <v>6</v>
      </c>
      <c r="H4672" s="51">
        <f t="shared" si="434"/>
        <v>31</v>
      </c>
      <c r="I4672" s="51" t="str">
        <f t="shared" si="435"/>
        <v>F</v>
      </c>
      <c r="J4672" s="51" t="str">
        <f t="shared" si="436"/>
        <v>DUCATI</v>
      </c>
      <c r="K4672" s="76" t="str">
        <f t="shared" si="437"/>
        <v>PCD31F6B</v>
      </c>
      <c r="L4672" s="281" t="e">
        <f>VLOOKUP(K4672,'Planilla de control'!#REF!,2,0)</f>
        <v>#REF!</v>
      </c>
      <c r="M4672" s="29" t="e">
        <f>IF(COUNTIF('Planilla de control'!#REF!,K4672)&gt;0,"SI","NO")</f>
        <v>#REF!</v>
      </c>
    </row>
    <row r="4673" spans="1:13" x14ac:dyDescent="0.3">
      <c r="A4673" s="3" t="s">
        <v>2369</v>
      </c>
      <c r="B4673" s="3" t="s">
        <v>7201</v>
      </c>
      <c r="C4673" s="3"/>
      <c r="D4673" s="3"/>
      <c r="E4673" s="3"/>
      <c r="F4673" s="51" t="str">
        <f t="shared" si="432"/>
        <v>31F6</v>
      </c>
      <c r="G4673" s="51">
        <f t="shared" si="433"/>
        <v>6</v>
      </c>
      <c r="H4673" s="51">
        <f t="shared" si="434"/>
        <v>31</v>
      </c>
      <c r="I4673" s="51" t="str">
        <f t="shared" si="435"/>
        <v>F</v>
      </c>
      <c r="J4673" s="51" t="str">
        <f t="shared" si="436"/>
        <v>DUCATI</v>
      </c>
      <c r="K4673" s="76" t="str">
        <f t="shared" si="437"/>
        <v>PCD31F6C</v>
      </c>
      <c r="L4673" s="281" t="e">
        <f>VLOOKUP(K4673,'Planilla de control'!#REF!,2,0)</f>
        <v>#REF!</v>
      </c>
      <c r="M4673" s="29" t="e">
        <f>IF(COUNTIF('Planilla de control'!#REF!,K4673)&gt;0,"SI","NO")</f>
        <v>#REF!</v>
      </c>
    </row>
    <row r="4674" spans="1:13" x14ac:dyDescent="0.3">
      <c r="A4674" s="3" t="s">
        <v>2369</v>
      </c>
      <c r="B4674" s="3" t="s">
        <v>7202</v>
      </c>
      <c r="C4674" s="3"/>
      <c r="D4674" s="3"/>
      <c r="E4674" s="3"/>
      <c r="F4674" s="51" t="str">
        <f t="shared" si="432"/>
        <v>31F7</v>
      </c>
      <c r="G4674" s="51">
        <f t="shared" si="433"/>
        <v>7</v>
      </c>
      <c r="H4674" s="51">
        <f t="shared" si="434"/>
        <v>31</v>
      </c>
      <c r="I4674" s="51" t="str">
        <f t="shared" si="435"/>
        <v>F</v>
      </c>
      <c r="J4674" s="51" t="str">
        <f t="shared" si="436"/>
        <v>DUCATI</v>
      </c>
      <c r="K4674" s="76" t="str">
        <f t="shared" si="437"/>
        <v>PCD31F7A</v>
      </c>
      <c r="L4674" s="281" t="e">
        <f>VLOOKUP(K4674,'Planilla de control'!#REF!,2,0)</f>
        <v>#REF!</v>
      </c>
      <c r="M4674" s="29" t="e">
        <f>IF(COUNTIF('Planilla de control'!#REF!,K4674)&gt;0,"SI","NO")</f>
        <v>#REF!</v>
      </c>
    </row>
    <row r="4675" spans="1:13" x14ac:dyDescent="0.3">
      <c r="A4675" s="3" t="s">
        <v>2369</v>
      </c>
      <c r="B4675" s="3" t="s">
        <v>7203</v>
      </c>
      <c r="C4675" s="3"/>
      <c r="D4675" s="3"/>
      <c r="E4675" s="3"/>
      <c r="F4675" s="51" t="str">
        <f t="shared" ref="F4675:F4738" si="438">IF(OR(LEN(B4675)=9,LEN(B4675)=5),MID(B4675,1,4),MID(B4675,1,5))</f>
        <v>31F7</v>
      </c>
      <c r="G4675" s="51">
        <f t="shared" ref="G4675:G4738" si="439">IF(MID(F4675,5,1)&lt;&gt;"",MID(F4675,4,2),MID(F4675,4,1))*1</f>
        <v>7</v>
      </c>
      <c r="H4675" s="51">
        <f t="shared" ref="H4675:H4738" si="440">+MID(B4675,1,2)*1</f>
        <v>31</v>
      </c>
      <c r="I4675" s="51" t="str">
        <f t="shared" ref="I4675:I4738" si="441">+MID(B4675,3,1)</f>
        <v>F</v>
      </c>
      <c r="J4675" s="51" t="str">
        <f t="shared" ref="J4675:J4738" si="442">HLOOKUP(A4675,$O$1:$U$2,2,0)</f>
        <v>DUCATI</v>
      </c>
      <c r="K4675" s="76" t="str">
        <f t="shared" ref="K4675:K4738" si="443">CONCATENATE(A4675,B4675)</f>
        <v>PCD31F7B</v>
      </c>
      <c r="L4675" s="281" t="e">
        <f>VLOOKUP(K4675,'Planilla de control'!#REF!,2,0)</f>
        <v>#REF!</v>
      </c>
      <c r="M4675" s="29" t="e">
        <f>IF(COUNTIF('Planilla de control'!#REF!,K4675)&gt;0,"SI","NO")</f>
        <v>#REF!</v>
      </c>
    </row>
    <row r="4676" spans="1:13" x14ac:dyDescent="0.3">
      <c r="A4676" s="3" t="s">
        <v>2369</v>
      </c>
      <c r="B4676" s="3" t="s">
        <v>7204</v>
      </c>
      <c r="C4676" s="3"/>
      <c r="D4676" s="3"/>
      <c r="E4676" s="3"/>
      <c r="F4676" s="51" t="str">
        <f t="shared" si="438"/>
        <v>31F7</v>
      </c>
      <c r="G4676" s="51">
        <f t="shared" si="439"/>
        <v>7</v>
      </c>
      <c r="H4676" s="51">
        <f t="shared" si="440"/>
        <v>31</v>
      </c>
      <c r="I4676" s="51" t="str">
        <f t="shared" si="441"/>
        <v>F</v>
      </c>
      <c r="J4676" s="51" t="str">
        <f t="shared" si="442"/>
        <v>DUCATI</v>
      </c>
      <c r="K4676" s="76" t="str">
        <f t="shared" si="443"/>
        <v>PCD31F7C</v>
      </c>
      <c r="L4676" s="281" t="e">
        <f>VLOOKUP(K4676,'Planilla de control'!#REF!,2,0)</f>
        <v>#REF!</v>
      </c>
      <c r="M4676" s="29" t="e">
        <f>IF(COUNTIF('Planilla de control'!#REF!,K4676)&gt;0,"SI","NO")</f>
        <v>#REF!</v>
      </c>
    </row>
    <row r="4677" spans="1:13" x14ac:dyDescent="0.3">
      <c r="A4677" s="3" t="s">
        <v>2369</v>
      </c>
      <c r="B4677" s="3" t="s">
        <v>7205</v>
      </c>
      <c r="C4677" s="3"/>
      <c r="D4677" s="3"/>
      <c r="E4677" s="3"/>
      <c r="F4677" s="51" t="str">
        <f t="shared" si="438"/>
        <v>31F8</v>
      </c>
      <c r="G4677" s="51">
        <f t="shared" si="439"/>
        <v>8</v>
      </c>
      <c r="H4677" s="51">
        <f t="shared" si="440"/>
        <v>31</v>
      </c>
      <c r="I4677" s="51" t="str">
        <f t="shared" si="441"/>
        <v>F</v>
      </c>
      <c r="J4677" s="51" t="str">
        <f t="shared" si="442"/>
        <v>DUCATI</v>
      </c>
      <c r="K4677" s="76" t="str">
        <f t="shared" si="443"/>
        <v>PCD31F8A</v>
      </c>
      <c r="L4677" s="281" t="e">
        <f>VLOOKUP(K4677,'Planilla de control'!#REF!,2,0)</f>
        <v>#REF!</v>
      </c>
      <c r="M4677" s="29" t="e">
        <f>IF(COUNTIF('Planilla de control'!#REF!,K4677)&gt;0,"SI","NO")</f>
        <v>#REF!</v>
      </c>
    </row>
    <row r="4678" spans="1:13" x14ac:dyDescent="0.3">
      <c r="A4678" s="3" t="s">
        <v>2369</v>
      </c>
      <c r="B4678" s="3" t="s">
        <v>7206</v>
      </c>
      <c r="C4678" s="3"/>
      <c r="D4678" s="3"/>
      <c r="E4678" s="3"/>
      <c r="F4678" s="51" t="str">
        <f t="shared" si="438"/>
        <v>31F8</v>
      </c>
      <c r="G4678" s="51">
        <f t="shared" si="439"/>
        <v>8</v>
      </c>
      <c r="H4678" s="51">
        <f t="shared" si="440"/>
        <v>31</v>
      </c>
      <c r="I4678" s="51" t="str">
        <f t="shared" si="441"/>
        <v>F</v>
      </c>
      <c r="J4678" s="51" t="str">
        <f t="shared" si="442"/>
        <v>DUCATI</v>
      </c>
      <c r="K4678" s="76" t="str">
        <f t="shared" si="443"/>
        <v>PCD31F8B</v>
      </c>
      <c r="L4678" s="281" t="e">
        <f>VLOOKUP(K4678,'Planilla de control'!#REF!,2,0)</f>
        <v>#REF!</v>
      </c>
      <c r="M4678" s="29" t="e">
        <f>IF(COUNTIF('Planilla de control'!#REF!,K4678)&gt;0,"SI","NO")</f>
        <v>#REF!</v>
      </c>
    </row>
    <row r="4679" spans="1:13" x14ac:dyDescent="0.3">
      <c r="A4679" s="3" t="s">
        <v>2369</v>
      </c>
      <c r="B4679" s="3" t="s">
        <v>7207</v>
      </c>
      <c r="C4679" s="3"/>
      <c r="D4679" s="3"/>
      <c r="E4679" s="3"/>
      <c r="F4679" s="51" t="str">
        <f t="shared" si="438"/>
        <v>31F8</v>
      </c>
      <c r="G4679" s="51">
        <f t="shared" si="439"/>
        <v>8</v>
      </c>
      <c r="H4679" s="51">
        <f t="shared" si="440"/>
        <v>31</v>
      </c>
      <c r="I4679" s="51" t="str">
        <f t="shared" si="441"/>
        <v>F</v>
      </c>
      <c r="J4679" s="51" t="str">
        <f t="shared" si="442"/>
        <v>DUCATI</v>
      </c>
      <c r="K4679" s="76" t="str">
        <f t="shared" si="443"/>
        <v>PCD31F8C</v>
      </c>
      <c r="L4679" s="281" t="e">
        <f>VLOOKUP(K4679,'Planilla de control'!#REF!,2,0)</f>
        <v>#REF!</v>
      </c>
      <c r="M4679" s="29" t="e">
        <f>IF(COUNTIF('Planilla de control'!#REF!,K4679)&gt;0,"SI","NO")</f>
        <v>#REF!</v>
      </c>
    </row>
    <row r="4680" spans="1:13" x14ac:dyDescent="0.3">
      <c r="A4680" s="3" t="s">
        <v>2370</v>
      </c>
      <c r="B4680" s="3" t="s">
        <v>7208</v>
      </c>
      <c r="C4680" s="3"/>
      <c r="D4680" s="3"/>
      <c r="E4680" s="3"/>
      <c r="F4680" s="51" t="str">
        <f t="shared" si="438"/>
        <v>31G1</v>
      </c>
      <c r="G4680" s="51">
        <f t="shared" si="439"/>
        <v>1</v>
      </c>
      <c r="H4680" s="51">
        <f t="shared" si="440"/>
        <v>31</v>
      </c>
      <c r="I4680" s="51" t="str">
        <f t="shared" si="441"/>
        <v>G</v>
      </c>
      <c r="J4680" s="51" t="str">
        <f t="shared" si="442"/>
        <v>DUCATI</v>
      </c>
      <c r="K4680" s="76" t="str">
        <f t="shared" si="443"/>
        <v>RDU31G1A</v>
      </c>
      <c r="L4680" s="281" t="e">
        <f>VLOOKUP(K4680,'Planilla de control'!#REF!,2,0)</f>
        <v>#REF!</v>
      </c>
      <c r="M4680" s="29" t="e">
        <f>IF(COUNTIF('Planilla de control'!#REF!,K4680)&gt;0,"SI","NO")</f>
        <v>#REF!</v>
      </c>
    </row>
    <row r="4681" spans="1:13" x14ac:dyDescent="0.3">
      <c r="A4681" s="3" t="s">
        <v>2370</v>
      </c>
      <c r="B4681" s="3" t="s">
        <v>7209</v>
      </c>
      <c r="C4681" s="3"/>
      <c r="D4681" s="3"/>
      <c r="E4681" s="3"/>
      <c r="F4681" s="51" t="str">
        <f t="shared" si="438"/>
        <v>31G1</v>
      </c>
      <c r="G4681" s="51">
        <f t="shared" si="439"/>
        <v>1</v>
      </c>
      <c r="H4681" s="51">
        <f t="shared" si="440"/>
        <v>31</v>
      </c>
      <c r="I4681" s="51" t="str">
        <f t="shared" si="441"/>
        <v>G</v>
      </c>
      <c r="J4681" s="51" t="str">
        <f t="shared" si="442"/>
        <v>DUCATI</v>
      </c>
      <c r="K4681" s="76" t="str">
        <f t="shared" si="443"/>
        <v>RDU31G1B</v>
      </c>
      <c r="L4681" s="281" t="e">
        <f>VLOOKUP(K4681,'Planilla de control'!#REF!,2,0)</f>
        <v>#REF!</v>
      </c>
      <c r="M4681" s="29" t="e">
        <f>IF(COUNTIF('Planilla de control'!#REF!,K4681)&gt;0,"SI","NO")</f>
        <v>#REF!</v>
      </c>
    </row>
    <row r="4682" spans="1:13" x14ac:dyDescent="0.3">
      <c r="A4682" s="3" t="s">
        <v>2370</v>
      </c>
      <c r="B4682" s="3" t="s">
        <v>7210</v>
      </c>
      <c r="C4682" s="3"/>
      <c r="D4682" s="3"/>
      <c r="E4682" s="3"/>
      <c r="F4682" s="51" t="str">
        <f t="shared" si="438"/>
        <v>31G2</v>
      </c>
      <c r="G4682" s="51">
        <f t="shared" si="439"/>
        <v>2</v>
      </c>
      <c r="H4682" s="51">
        <f t="shared" si="440"/>
        <v>31</v>
      </c>
      <c r="I4682" s="51" t="str">
        <f t="shared" si="441"/>
        <v>G</v>
      </c>
      <c r="J4682" s="51" t="str">
        <f t="shared" si="442"/>
        <v>DUCATI</v>
      </c>
      <c r="K4682" s="76" t="str">
        <f t="shared" si="443"/>
        <v>RDU31G2A</v>
      </c>
      <c r="L4682" s="281" t="e">
        <f>VLOOKUP(K4682,'Planilla de control'!#REF!,2,0)</f>
        <v>#REF!</v>
      </c>
      <c r="M4682" s="29" t="e">
        <f>IF(COUNTIF('Planilla de control'!#REF!,K4682)&gt;0,"SI","NO")</f>
        <v>#REF!</v>
      </c>
    </row>
    <row r="4683" spans="1:13" x14ac:dyDescent="0.3">
      <c r="A4683" s="3" t="s">
        <v>2370</v>
      </c>
      <c r="B4683" s="3" t="s">
        <v>7211</v>
      </c>
      <c r="C4683" s="3"/>
      <c r="D4683" s="3"/>
      <c r="E4683" s="3"/>
      <c r="F4683" s="51" t="str">
        <f t="shared" si="438"/>
        <v>31G2</v>
      </c>
      <c r="G4683" s="51">
        <f t="shared" si="439"/>
        <v>2</v>
      </c>
      <c r="H4683" s="51">
        <f t="shared" si="440"/>
        <v>31</v>
      </c>
      <c r="I4683" s="51" t="str">
        <f t="shared" si="441"/>
        <v>G</v>
      </c>
      <c r="J4683" s="51" t="str">
        <f t="shared" si="442"/>
        <v>DUCATI</v>
      </c>
      <c r="K4683" s="76" t="str">
        <f t="shared" si="443"/>
        <v>RDU31G2B</v>
      </c>
      <c r="L4683" s="281" t="e">
        <f>VLOOKUP(K4683,'Planilla de control'!#REF!,2,0)</f>
        <v>#REF!</v>
      </c>
      <c r="M4683" s="29" t="e">
        <f>IF(COUNTIF('Planilla de control'!#REF!,K4683)&gt;0,"SI","NO")</f>
        <v>#REF!</v>
      </c>
    </row>
    <row r="4684" spans="1:13" x14ac:dyDescent="0.3">
      <c r="A4684" s="3" t="s">
        <v>2370</v>
      </c>
      <c r="B4684" s="3" t="s">
        <v>7212</v>
      </c>
      <c r="C4684" s="3"/>
      <c r="D4684" s="3"/>
      <c r="E4684" s="3"/>
      <c r="F4684" s="51" t="str">
        <f t="shared" si="438"/>
        <v>31G3</v>
      </c>
      <c r="G4684" s="51">
        <f t="shared" si="439"/>
        <v>3</v>
      </c>
      <c r="H4684" s="51">
        <f t="shared" si="440"/>
        <v>31</v>
      </c>
      <c r="I4684" s="51" t="str">
        <f t="shared" si="441"/>
        <v>G</v>
      </c>
      <c r="J4684" s="51" t="str">
        <f t="shared" si="442"/>
        <v>DUCATI</v>
      </c>
      <c r="K4684" s="76" t="str">
        <f t="shared" si="443"/>
        <v>RDU31G3A</v>
      </c>
      <c r="L4684" s="281" t="e">
        <f>VLOOKUP(K4684,'Planilla de control'!#REF!,2,0)</f>
        <v>#REF!</v>
      </c>
      <c r="M4684" s="29" t="e">
        <f>IF(COUNTIF('Planilla de control'!#REF!,K4684)&gt;0,"SI","NO")</f>
        <v>#REF!</v>
      </c>
    </row>
    <row r="4685" spans="1:13" x14ac:dyDescent="0.3">
      <c r="A4685" s="3" t="s">
        <v>2370</v>
      </c>
      <c r="B4685" s="3" t="s">
        <v>7213</v>
      </c>
      <c r="C4685" s="3"/>
      <c r="D4685" s="3"/>
      <c r="E4685" s="3"/>
      <c r="F4685" s="51" t="str">
        <f t="shared" si="438"/>
        <v>31G3</v>
      </c>
      <c r="G4685" s="51">
        <f t="shared" si="439"/>
        <v>3</v>
      </c>
      <c r="H4685" s="51">
        <f t="shared" si="440"/>
        <v>31</v>
      </c>
      <c r="I4685" s="51" t="str">
        <f t="shared" si="441"/>
        <v>G</v>
      </c>
      <c r="J4685" s="51" t="str">
        <f t="shared" si="442"/>
        <v>DUCATI</v>
      </c>
      <c r="K4685" s="76" t="str">
        <f t="shared" si="443"/>
        <v>RDU31G3B</v>
      </c>
      <c r="L4685" s="281" t="e">
        <f>VLOOKUP(K4685,'Planilla de control'!#REF!,2,0)</f>
        <v>#REF!</v>
      </c>
      <c r="M4685" s="29" t="e">
        <f>IF(COUNTIF('Planilla de control'!#REF!,K4685)&gt;0,"SI","NO")</f>
        <v>#REF!</v>
      </c>
    </row>
    <row r="4686" spans="1:13" x14ac:dyDescent="0.3">
      <c r="A4686" s="3" t="s">
        <v>2370</v>
      </c>
      <c r="B4686" s="3" t="s">
        <v>7214</v>
      </c>
      <c r="C4686" s="3"/>
      <c r="D4686" s="3"/>
      <c r="E4686" s="3"/>
      <c r="F4686" s="51" t="str">
        <f t="shared" si="438"/>
        <v>31G4</v>
      </c>
      <c r="G4686" s="51">
        <f t="shared" si="439"/>
        <v>4</v>
      </c>
      <c r="H4686" s="51">
        <f t="shared" si="440"/>
        <v>31</v>
      </c>
      <c r="I4686" s="51" t="str">
        <f t="shared" si="441"/>
        <v>G</v>
      </c>
      <c r="J4686" s="51" t="str">
        <f t="shared" si="442"/>
        <v>DUCATI</v>
      </c>
      <c r="K4686" s="76" t="str">
        <f t="shared" si="443"/>
        <v>RDU31G4A</v>
      </c>
      <c r="L4686" s="281" t="e">
        <f>VLOOKUP(K4686,'Planilla de control'!#REF!,2,0)</f>
        <v>#REF!</v>
      </c>
      <c r="M4686" s="29" t="e">
        <f>IF(COUNTIF('Planilla de control'!#REF!,K4686)&gt;0,"SI","NO")</f>
        <v>#REF!</v>
      </c>
    </row>
    <row r="4687" spans="1:13" x14ac:dyDescent="0.3">
      <c r="A4687" s="3" t="s">
        <v>2370</v>
      </c>
      <c r="B4687" s="3" t="s">
        <v>7215</v>
      </c>
      <c r="C4687" s="3"/>
      <c r="D4687" s="3"/>
      <c r="E4687" s="3"/>
      <c r="F4687" s="51" t="str">
        <f t="shared" si="438"/>
        <v>31G4</v>
      </c>
      <c r="G4687" s="51">
        <f t="shared" si="439"/>
        <v>4</v>
      </c>
      <c r="H4687" s="51">
        <f t="shared" si="440"/>
        <v>31</v>
      </c>
      <c r="I4687" s="51" t="str">
        <f t="shared" si="441"/>
        <v>G</v>
      </c>
      <c r="J4687" s="51" t="str">
        <f t="shared" si="442"/>
        <v>DUCATI</v>
      </c>
      <c r="K4687" s="76" t="str">
        <f t="shared" si="443"/>
        <v>RDU31G4B</v>
      </c>
      <c r="L4687" s="281" t="e">
        <f>VLOOKUP(K4687,'Planilla de control'!#REF!,2,0)</f>
        <v>#REF!</v>
      </c>
      <c r="M4687" s="29" t="e">
        <f>IF(COUNTIF('Planilla de control'!#REF!,K4687)&gt;0,"SI","NO")</f>
        <v>#REF!</v>
      </c>
    </row>
    <row r="4688" spans="1:13" x14ac:dyDescent="0.3">
      <c r="A4688" s="3" t="s">
        <v>2370</v>
      </c>
      <c r="B4688" s="3" t="s">
        <v>7216</v>
      </c>
      <c r="C4688" s="3"/>
      <c r="D4688" s="3"/>
      <c r="E4688" s="3"/>
      <c r="F4688" s="51" t="str">
        <f t="shared" si="438"/>
        <v>31G5</v>
      </c>
      <c r="G4688" s="51">
        <f t="shared" si="439"/>
        <v>5</v>
      </c>
      <c r="H4688" s="51">
        <f t="shared" si="440"/>
        <v>31</v>
      </c>
      <c r="I4688" s="51" t="str">
        <f t="shared" si="441"/>
        <v>G</v>
      </c>
      <c r="J4688" s="51" t="str">
        <f t="shared" si="442"/>
        <v>DUCATI</v>
      </c>
      <c r="K4688" s="76" t="str">
        <f t="shared" si="443"/>
        <v>RDU31G5A</v>
      </c>
      <c r="L4688" s="281" t="e">
        <f>VLOOKUP(K4688,'Planilla de control'!#REF!,2,0)</f>
        <v>#REF!</v>
      </c>
      <c r="M4688" s="29" t="e">
        <f>IF(COUNTIF('Planilla de control'!#REF!,K4688)&gt;0,"SI","NO")</f>
        <v>#REF!</v>
      </c>
    </row>
    <row r="4689" spans="1:13" x14ac:dyDescent="0.3">
      <c r="A4689" s="3" t="s">
        <v>2370</v>
      </c>
      <c r="B4689" s="3" t="s">
        <v>7217</v>
      </c>
      <c r="C4689" s="3"/>
      <c r="D4689" s="3"/>
      <c r="E4689" s="3"/>
      <c r="F4689" s="51" t="str">
        <f t="shared" si="438"/>
        <v>31G5</v>
      </c>
      <c r="G4689" s="51">
        <f t="shared" si="439"/>
        <v>5</v>
      </c>
      <c r="H4689" s="51">
        <f t="shared" si="440"/>
        <v>31</v>
      </c>
      <c r="I4689" s="51" t="str">
        <f t="shared" si="441"/>
        <v>G</v>
      </c>
      <c r="J4689" s="51" t="str">
        <f t="shared" si="442"/>
        <v>DUCATI</v>
      </c>
      <c r="K4689" s="76" t="str">
        <f t="shared" si="443"/>
        <v>RDU31G5B</v>
      </c>
      <c r="L4689" s="281" t="e">
        <f>VLOOKUP(K4689,'Planilla de control'!#REF!,2,0)</f>
        <v>#REF!</v>
      </c>
      <c r="M4689" s="29" t="e">
        <f>IF(COUNTIF('Planilla de control'!#REF!,K4689)&gt;0,"SI","NO")</f>
        <v>#REF!</v>
      </c>
    </row>
    <row r="4690" spans="1:13" x14ac:dyDescent="0.3">
      <c r="A4690" s="3" t="s">
        <v>2370</v>
      </c>
      <c r="B4690" s="3" t="s">
        <v>7218</v>
      </c>
      <c r="C4690" s="3"/>
      <c r="D4690" s="3"/>
      <c r="E4690" s="3"/>
      <c r="F4690" s="51" t="str">
        <f t="shared" si="438"/>
        <v>31G6</v>
      </c>
      <c r="G4690" s="51">
        <f t="shared" si="439"/>
        <v>6</v>
      </c>
      <c r="H4690" s="51">
        <f t="shared" si="440"/>
        <v>31</v>
      </c>
      <c r="I4690" s="51" t="str">
        <f t="shared" si="441"/>
        <v>G</v>
      </c>
      <c r="J4690" s="51" t="str">
        <f t="shared" si="442"/>
        <v>DUCATI</v>
      </c>
      <c r="K4690" s="76" t="str">
        <f t="shared" si="443"/>
        <v>RDU31G6A</v>
      </c>
      <c r="L4690" s="281" t="e">
        <f>VLOOKUP(K4690,'Planilla de control'!#REF!,2,0)</f>
        <v>#REF!</v>
      </c>
      <c r="M4690" s="29" t="e">
        <f>IF(COUNTIF('Planilla de control'!#REF!,K4690)&gt;0,"SI","NO")</f>
        <v>#REF!</v>
      </c>
    </row>
    <row r="4691" spans="1:13" x14ac:dyDescent="0.3">
      <c r="A4691" s="3" t="s">
        <v>2370</v>
      </c>
      <c r="B4691" s="3" t="s">
        <v>7219</v>
      </c>
      <c r="C4691" s="3"/>
      <c r="D4691" s="3"/>
      <c r="E4691" s="3"/>
      <c r="F4691" s="51" t="str">
        <f t="shared" si="438"/>
        <v>31G6</v>
      </c>
      <c r="G4691" s="51">
        <f t="shared" si="439"/>
        <v>6</v>
      </c>
      <c r="H4691" s="51">
        <f t="shared" si="440"/>
        <v>31</v>
      </c>
      <c r="I4691" s="51" t="str">
        <f t="shared" si="441"/>
        <v>G</v>
      </c>
      <c r="J4691" s="51" t="str">
        <f t="shared" si="442"/>
        <v>DUCATI</v>
      </c>
      <c r="K4691" s="76" t="str">
        <f t="shared" si="443"/>
        <v>RDU31G6B</v>
      </c>
      <c r="L4691" s="281" t="e">
        <f>VLOOKUP(K4691,'Planilla de control'!#REF!,2,0)</f>
        <v>#REF!</v>
      </c>
      <c r="M4691" s="29" t="e">
        <f>IF(COUNTIF('Planilla de control'!#REF!,K4691)&gt;0,"SI","NO")</f>
        <v>#REF!</v>
      </c>
    </row>
    <row r="4692" spans="1:13" x14ac:dyDescent="0.3">
      <c r="A4692" s="3" t="s">
        <v>2370</v>
      </c>
      <c r="B4692" s="3" t="s">
        <v>7220</v>
      </c>
      <c r="C4692" s="3"/>
      <c r="D4692" s="3"/>
      <c r="E4692" s="3"/>
      <c r="F4692" s="51" t="str">
        <f t="shared" si="438"/>
        <v>31G7</v>
      </c>
      <c r="G4692" s="51">
        <f t="shared" si="439"/>
        <v>7</v>
      </c>
      <c r="H4692" s="51">
        <f t="shared" si="440"/>
        <v>31</v>
      </c>
      <c r="I4692" s="51" t="str">
        <f t="shared" si="441"/>
        <v>G</v>
      </c>
      <c r="J4692" s="51" t="str">
        <f t="shared" si="442"/>
        <v>DUCATI</v>
      </c>
      <c r="K4692" s="76" t="str">
        <f t="shared" si="443"/>
        <v>RDU31G7A</v>
      </c>
      <c r="L4692" s="281" t="e">
        <f>VLOOKUP(K4692,'Planilla de control'!#REF!,2,0)</f>
        <v>#REF!</v>
      </c>
      <c r="M4692" s="29" t="e">
        <f>IF(COUNTIF('Planilla de control'!#REF!,K4692)&gt;0,"SI","NO")</f>
        <v>#REF!</v>
      </c>
    </row>
    <row r="4693" spans="1:13" x14ac:dyDescent="0.3">
      <c r="A4693" s="3" t="s">
        <v>2370</v>
      </c>
      <c r="B4693" s="3" t="s">
        <v>7221</v>
      </c>
      <c r="C4693" s="3"/>
      <c r="D4693" s="3"/>
      <c r="E4693" s="3"/>
      <c r="F4693" s="51" t="str">
        <f t="shared" si="438"/>
        <v>31G7</v>
      </c>
      <c r="G4693" s="51">
        <f t="shared" si="439"/>
        <v>7</v>
      </c>
      <c r="H4693" s="51">
        <f t="shared" si="440"/>
        <v>31</v>
      </c>
      <c r="I4693" s="51" t="str">
        <f t="shared" si="441"/>
        <v>G</v>
      </c>
      <c r="J4693" s="51" t="str">
        <f t="shared" si="442"/>
        <v>DUCATI</v>
      </c>
      <c r="K4693" s="76" t="str">
        <f t="shared" si="443"/>
        <v>RDU31G7B</v>
      </c>
      <c r="L4693" s="281" t="e">
        <f>VLOOKUP(K4693,'Planilla de control'!#REF!,2,0)</f>
        <v>#REF!</v>
      </c>
      <c r="M4693" s="29" t="e">
        <f>IF(COUNTIF('Planilla de control'!#REF!,K4693)&gt;0,"SI","NO")</f>
        <v>#REF!</v>
      </c>
    </row>
    <row r="4694" spans="1:13" x14ac:dyDescent="0.3">
      <c r="A4694" s="3" t="s">
        <v>2370</v>
      </c>
      <c r="B4694" s="3" t="s">
        <v>7222</v>
      </c>
      <c r="C4694" s="3"/>
      <c r="D4694" s="3"/>
      <c r="E4694" s="3"/>
      <c r="F4694" s="51" t="str">
        <f t="shared" si="438"/>
        <v>31G8</v>
      </c>
      <c r="G4694" s="51">
        <f t="shared" si="439"/>
        <v>8</v>
      </c>
      <c r="H4694" s="51">
        <f t="shared" si="440"/>
        <v>31</v>
      </c>
      <c r="I4694" s="51" t="str">
        <f t="shared" si="441"/>
        <v>G</v>
      </c>
      <c r="J4694" s="51" t="str">
        <f t="shared" si="442"/>
        <v>DUCATI</v>
      </c>
      <c r="K4694" s="76" t="str">
        <f t="shared" si="443"/>
        <v>RDU31G8A</v>
      </c>
      <c r="L4694" s="281" t="e">
        <f>VLOOKUP(K4694,'Planilla de control'!#REF!,2,0)</f>
        <v>#REF!</v>
      </c>
      <c r="M4694" s="29" t="e">
        <f>IF(COUNTIF('Planilla de control'!#REF!,K4694)&gt;0,"SI","NO")</f>
        <v>#REF!</v>
      </c>
    </row>
    <row r="4695" spans="1:13" x14ac:dyDescent="0.3">
      <c r="A4695" s="3" t="s">
        <v>2370</v>
      </c>
      <c r="B4695" s="3" t="s">
        <v>7223</v>
      </c>
      <c r="C4695" s="3"/>
      <c r="D4695" s="3"/>
      <c r="E4695" s="3"/>
      <c r="F4695" s="51" t="str">
        <f t="shared" si="438"/>
        <v>31G8</v>
      </c>
      <c r="G4695" s="51">
        <f t="shared" si="439"/>
        <v>8</v>
      </c>
      <c r="H4695" s="51">
        <f t="shared" si="440"/>
        <v>31</v>
      </c>
      <c r="I4695" s="51" t="str">
        <f t="shared" si="441"/>
        <v>G</v>
      </c>
      <c r="J4695" s="51" t="str">
        <f t="shared" si="442"/>
        <v>DUCATI</v>
      </c>
      <c r="K4695" s="76" t="str">
        <f t="shared" si="443"/>
        <v>RDU31G8B</v>
      </c>
      <c r="L4695" s="281" t="e">
        <f>VLOOKUP(K4695,'Planilla de control'!#REF!,2,0)</f>
        <v>#REF!</v>
      </c>
      <c r="M4695" s="29" t="e">
        <f>IF(COUNTIF('Planilla de control'!#REF!,K4695)&gt;0,"SI","NO")</f>
        <v>#REF!</v>
      </c>
    </row>
    <row r="4696" spans="1:13" x14ac:dyDescent="0.3">
      <c r="A4696" s="3" t="s">
        <v>2370</v>
      </c>
      <c r="B4696" s="3" t="s">
        <v>7224</v>
      </c>
      <c r="C4696" s="3"/>
      <c r="D4696" s="3"/>
      <c r="E4696" s="3"/>
      <c r="F4696" s="51" t="str">
        <f t="shared" si="438"/>
        <v>31H1</v>
      </c>
      <c r="G4696" s="51">
        <f t="shared" si="439"/>
        <v>1</v>
      </c>
      <c r="H4696" s="51">
        <f t="shared" si="440"/>
        <v>31</v>
      </c>
      <c r="I4696" s="51" t="str">
        <f t="shared" si="441"/>
        <v>H</v>
      </c>
      <c r="J4696" s="51" t="str">
        <f t="shared" si="442"/>
        <v>DUCATI</v>
      </c>
      <c r="K4696" s="76" t="str">
        <f t="shared" si="443"/>
        <v>RDU31H1A</v>
      </c>
      <c r="L4696" s="281" t="e">
        <f>VLOOKUP(K4696,'Planilla de control'!#REF!,2,0)</f>
        <v>#REF!</v>
      </c>
      <c r="M4696" s="29" t="e">
        <f>IF(COUNTIF('Planilla de control'!#REF!,K4696)&gt;0,"SI","NO")</f>
        <v>#REF!</v>
      </c>
    </row>
    <row r="4697" spans="1:13" x14ac:dyDescent="0.3">
      <c r="A4697" s="3" t="s">
        <v>2370</v>
      </c>
      <c r="B4697" s="3" t="s">
        <v>7225</v>
      </c>
      <c r="C4697" s="3"/>
      <c r="D4697" s="3"/>
      <c r="E4697" s="3"/>
      <c r="F4697" s="51" t="str">
        <f t="shared" si="438"/>
        <v>31H1</v>
      </c>
      <c r="G4697" s="51">
        <f t="shared" si="439"/>
        <v>1</v>
      </c>
      <c r="H4697" s="51">
        <f t="shared" si="440"/>
        <v>31</v>
      </c>
      <c r="I4697" s="51" t="str">
        <f t="shared" si="441"/>
        <v>H</v>
      </c>
      <c r="J4697" s="51" t="str">
        <f t="shared" si="442"/>
        <v>DUCATI</v>
      </c>
      <c r="K4697" s="76" t="str">
        <f t="shared" si="443"/>
        <v>RDU31H1B</v>
      </c>
      <c r="L4697" s="281" t="e">
        <f>VLOOKUP(K4697,'Planilla de control'!#REF!,2,0)</f>
        <v>#REF!</v>
      </c>
      <c r="M4697" s="29" t="e">
        <f>IF(COUNTIF('Planilla de control'!#REF!,K4697)&gt;0,"SI","NO")</f>
        <v>#REF!</v>
      </c>
    </row>
    <row r="4698" spans="1:13" x14ac:dyDescent="0.3">
      <c r="A4698" s="3" t="s">
        <v>2370</v>
      </c>
      <c r="B4698" s="3" t="s">
        <v>7226</v>
      </c>
      <c r="C4698" s="3"/>
      <c r="D4698" s="3"/>
      <c r="E4698" s="3"/>
      <c r="F4698" s="51" t="str">
        <f t="shared" si="438"/>
        <v>31H2</v>
      </c>
      <c r="G4698" s="51">
        <f t="shared" si="439"/>
        <v>2</v>
      </c>
      <c r="H4698" s="51">
        <f t="shared" si="440"/>
        <v>31</v>
      </c>
      <c r="I4698" s="51" t="str">
        <f t="shared" si="441"/>
        <v>H</v>
      </c>
      <c r="J4698" s="51" t="str">
        <f t="shared" si="442"/>
        <v>DUCATI</v>
      </c>
      <c r="K4698" s="76" t="str">
        <f t="shared" si="443"/>
        <v>RDU31H2A</v>
      </c>
      <c r="L4698" s="281" t="e">
        <f>VLOOKUP(K4698,'Planilla de control'!#REF!,2,0)</f>
        <v>#REF!</v>
      </c>
      <c r="M4698" s="29" t="e">
        <f>IF(COUNTIF('Planilla de control'!#REF!,K4698)&gt;0,"SI","NO")</f>
        <v>#REF!</v>
      </c>
    </row>
    <row r="4699" spans="1:13" x14ac:dyDescent="0.3">
      <c r="A4699" s="3" t="s">
        <v>2370</v>
      </c>
      <c r="B4699" s="3" t="s">
        <v>7227</v>
      </c>
      <c r="C4699" s="3"/>
      <c r="D4699" s="3"/>
      <c r="E4699" s="3"/>
      <c r="F4699" s="51" t="str">
        <f t="shared" si="438"/>
        <v>31H2</v>
      </c>
      <c r="G4699" s="51">
        <f t="shared" si="439"/>
        <v>2</v>
      </c>
      <c r="H4699" s="51">
        <f t="shared" si="440"/>
        <v>31</v>
      </c>
      <c r="I4699" s="51" t="str">
        <f t="shared" si="441"/>
        <v>H</v>
      </c>
      <c r="J4699" s="51" t="str">
        <f t="shared" si="442"/>
        <v>DUCATI</v>
      </c>
      <c r="K4699" s="76" t="str">
        <f t="shared" si="443"/>
        <v>RDU31H2B</v>
      </c>
      <c r="L4699" s="281" t="e">
        <f>VLOOKUP(K4699,'Planilla de control'!#REF!,2,0)</f>
        <v>#REF!</v>
      </c>
      <c r="M4699" s="29" t="e">
        <f>IF(COUNTIF('Planilla de control'!#REF!,K4699)&gt;0,"SI","NO")</f>
        <v>#REF!</v>
      </c>
    </row>
    <row r="4700" spans="1:13" x14ac:dyDescent="0.3">
      <c r="A4700" s="3" t="s">
        <v>2370</v>
      </c>
      <c r="B4700" s="3" t="s">
        <v>7228</v>
      </c>
      <c r="C4700" s="3"/>
      <c r="D4700" s="3"/>
      <c r="E4700" s="3"/>
      <c r="F4700" s="51" t="str">
        <f t="shared" si="438"/>
        <v>31H3</v>
      </c>
      <c r="G4700" s="51">
        <f t="shared" si="439"/>
        <v>3</v>
      </c>
      <c r="H4700" s="51">
        <f t="shared" si="440"/>
        <v>31</v>
      </c>
      <c r="I4700" s="51" t="str">
        <f t="shared" si="441"/>
        <v>H</v>
      </c>
      <c r="J4700" s="51" t="str">
        <f t="shared" si="442"/>
        <v>DUCATI</v>
      </c>
      <c r="K4700" s="76" t="str">
        <f t="shared" si="443"/>
        <v>RDU31H3A</v>
      </c>
      <c r="L4700" s="281" t="e">
        <f>VLOOKUP(K4700,'Planilla de control'!#REF!,2,0)</f>
        <v>#REF!</v>
      </c>
      <c r="M4700" s="29" t="e">
        <f>IF(COUNTIF('Planilla de control'!#REF!,K4700)&gt;0,"SI","NO")</f>
        <v>#REF!</v>
      </c>
    </row>
    <row r="4701" spans="1:13" x14ac:dyDescent="0.3">
      <c r="A4701" s="3" t="s">
        <v>2370</v>
      </c>
      <c r="B4701" s="3" t="s">
        <v>7229</v>
      </c>
      <c r="C4701" s="3"/>
      <c r="D4701" s="3"/>
      <c r="E4701" s="3"/>
      <c r="F4701" s="51" t="str">
        <f t="shared" si="438"/>
        <v>31H3</v>
      </c>
      <c r="G4701" s="51">
        <f t="shared" si="439"/>
        <v>3</v>
      </c>
      <c r="H4701" s="51">
        <f t="shared" si="440"/>
        <v>31</v>
      </c>
      <c r="I4701" s="51" t="str">
        <f t="shared" si="441"/>
        <v>H</v>
      </c>
      <c r="J4701" s="51" t="str">
        <f t="shared" si="442"/>
        <v>DUCATI</v>
      </c>
      <c r="K4701" s="76" t="str">
        <f t="shared" si="443"/>
        <v>RDU31H3B</v>
      </c>
      <c r="L4701" s="281" t="e">
        <f>VLOOKUP(K4701,'Planilla de control'!#REF!,2,0)</f>
        <v>#REF!</v>
      </c>
      <c r="M4701" s="29" t="e">
        <f>IF(COUNTIF('Planilla de control'!#REF!,K4701)&gt;0,"SI","NO")</f>
        <v>#REF!</v>
      </c>
    </row>
    <row r="4702" spans="1:13" x14ac:dyDescent="0.3">
      <c r="A4702" s="3" t="s">
        <v>2370</v>
      </c>
      <c r="B4702" s="3" t="s">
        <v>7230</v>
      </c>
      <c r="C4702" s="3"/>
      <c r="D4702" s="3"/>
      <c r="E4702" s="3"/>
      <c r="F4702" s="51" t="str">
        <f t="shared" si="438"/>
        <v>31H4</v>
      </c>
      <c r="G4702" s="51">
        <f t="shared" si="439"/>
        <v>4</v>
      </c>
      <c r="H4702" s="51">
        <f t="shared" si="440"/>
        <v>31</v>
      </c>
      <c r="I4702" s="51" t="str">
        <f t="shared" si="441"/>
        <v>H</v>
      </c>
      <c r="J4702" s="51" t="str">
        <f t="shared" si="442"/>
        <v>DUCATI</v>
      </c>
      <c r="K4702" s="76" t="str">
        <f t="shared" si="443"/>
        <v>RDU31H4A</v>
      </c>
      <c r="L4702" s="281" t="e">
        <f>VLOOKUP(K4702,'Planilla de control'!#REF!,2,0)</f>
        <v>#REF!</v>
      </c>
      <c r="M4702" s="29" t="e">
        <f>IF(COUNTIF('Planilla de control'!#REF!,K4702)&gt;0,"SI","NO")</f>
        <v>#REF!</v>
      </c>
    </row>
    <row r="4703" spans="1:13" x14ac:dyDescent="0.3">
      <c r="A4703" s="3" t="s">
        <v>2370</v>
      </c>
      <c r="B4703" s="3" t="s">
        <v>7231</v>
      </c>
      <c r="C4703" s="3"/>
      <c r="D4703" s="3"/>
      <c r="E4703" s="3"/>
      <c r="F4703" s="51" t="str">
        <f t="shared" si="438"/>
        <v>31H4</v>
      </c>
      <c r="G4703" s="51">
        <f t="shared" si="439"/>
        <v>4</v>
      </c>
      <c r="H4703" s="51">
        <f t="shared" si="440"/>
        <v>31</v>
      </c>
      <c r="I4703" s="51" t="str">
        <f t="shared" si="441"/>
        <v>H</v>
      </c>
      <c r="J4703" s="51" t="str">
        <f t="shared" si="442"/>
        <v>DUCATI</v>
      </c>
      <c r="K4703" s="76" t="str">
        <f t="shared" si="443"/>
        <v>RDU31H4B</v>
      </c>
      <c r="L4703" s="281" t="e">
        <f>VLOOKUP(K4703,'Planilla de control'!#REF!,2,0)</f>
        <v>#REF!</v>
      </c>
      <c r="M4703" s="29" t="e">
        <f>IF(COUNTIF('Planilla de control'!#REF!,K4703)&gt;0,"SI","NO")</f>
        <v>#REF!</v>
      </c>
    </row>
    <row r="4704" spans="1:13" x14ac:dyDescent="0.3">
      <c r="A4704" s="3" t="s">
        <v>2370</v>
      </c>
      <c r="B4704" s="3" t="s">
        <v>7232</v>
      </c>
      <c r="C4704" s="3"/>
      <c r="D4704" s="3"/>
      <c r="E4704" s="3"/>
      <c r="F4704" s="51" t="str">
        <f t="shared" si="438"/>
        <v>31H5</v>
      </c>
      <c r="G4704" s="51">
        <f t="shared" si="439"/>
        <v>5</v>
      </c>
      <c r="H4704" s="51">
        <f t="shared" si="440"/>
        <v>31</v>
      </c>
      <c r="I4704" s="51" t="str">
        <f t="shared" si="441"/>
        <v>H</v>
      </c>
      <c r="J4704" s="51" t="str">
        <f t="shared" si="442"/>
        <v>DUCATI</v>
      </c>
      <c r="K4704" s="76" t="str">
        <f t="shared" si="443"/>
        <v>RDU31H5A</v>
      </c>
      <c r="L4704" s="281" t="e">
        <f>VLOOKUP(K4704,'Planilla de control'!#REF!,2,0)</f>
        <v>#REF!</v>
      </c>
      <c r="M4704" s="29" t="e">
        <f>IF(COUNTIF('Planilla de control'!#REF!,K4704)&gt;0,"SI","NO")</f>
        <v>#REF!</v>
      </c>
    </row>
    <row r="4705" spans="1:13" x14ac:dyDescent="0.3">
      <c r="A4705" s="3" t="s">
        <v>2370</v>
      </c>
      <c r="B4705" s="3" t="s">
        <v>7233</v>
      </c>
      <c r="C4705" s="3"/>
      <c r="D4705" s="3"/>
      <c r="E4705" s="3"/>
      <c r="F4705" s="51" t="str">
        <f t="shared" si="438"/>
        <v>31H5</v>
      </c>
      <c r="G4705" s="51">
        <f t="shared" si="439"/>
        <v>5</v>
      </c>
      <c r="H4705" s="51">
        <f t="shared" si="440"/>
        <v>31</v>
      </c>
      <c r="I4705" s="51" t="str">
        <f t="shared" si="441"/>
        <v>H</v>
      </c>
      <c r="J4705" s="51" t="str">
        <f t="shared" si="442"/>
        <v>DUCATI</v>
      </c>
      <c r="K4705" s="76" t="str">
        <f t="shared" si="443"/>
        <v>RDU31H5B</v>
      </c>
      <c r="L4705" s="281" t="e">
        <f>VLOOKUP(K4705,'Planilla de control'!#REF!,2,0)</f>
        <v>#REF!</v>
      </c>
      <c r="M4705" s="29" t="e">
        <f>IF(COUNTIF('Planilla de control'!#REF!,K4705)&gt;0,"SI","NO")</f>
        <v>#REF!</v>
      </c>
    </row>
    <row r="4706" spans="1:13" x14ac:dyDescent="0.3">
      <c r="A4706" s="3" t="s">
        <v>2370</v>
      </c>
      <c r="B4706" s="3" t="s">
        <v>7234</v>
      </c>
      <c r="C4706" s="3"/>
      <c r="D4706" s="3"/>
      <c r="E4706" s="3"/>
      <c r="F4706" s="51" t="str">
        <f t="shared" si="438"/>
        <v>31H6</v>
      </c>
      <c r="G4706" s="51">
        <f t="shared" si="439"/>
        <v>6</v>
      </c>
      <c r="H4706" s="51">
        <f t="shared" si="440"/>
        <v>31</v>
      </c>
      <c r="I4706" s="51" t="str">
        <f t="shared" si="441"/>
        <v>H</v>
      </c>
      <c r="J4706" s="51" t="str">
        <f t="shared" si="442"/>
        <v>DUCATI</v>
      </c>
      <c r="K4706" s="76" t="str">
        <f t="shared" si="443"/>
        <v>RDU31H6A</v>
      </c>
      <c r="L4706" s="281" t="e">
        <f>VLOOKUP(K4706,'Planilla de control'!#REF!,2,0)</f>
        <v>#REF!</v>
      </c>
      <c r="M4706" s="29" t="e">
        <f>IF(COUNTIF('Planilla de control'!#REF!,K4706)&gt;0,"SI","NO")</f>
        <v>#REF!</v>
      </c>
    </row>
    <row r="4707" spans="1:13" x14ac:dyDescent="0.3">
      <c r="A4707" s="3" t="s">
        <v>2370</v>
      </c>
      <c r="B4707" s="3" t="s">
        <v>7235</v>
      </c>
      <c r="C4707" s="3"/>
      <c r="D4707" s="3"/>
      <c r="E4707" s="3"/>
      <c r="F4707" s="51" t="str">
        <f t="shared" si="438"/>
        <v>31H6</v>
      </c>
      <c r="G4707" s="51">
        <f t="shared" si="439"/>
        <v>6</v>
      </c>
      <c r="H4707" s="51">
        <f t="shared" si="440"/>
        <v>31</v>
      </c>
      <c r="I4707" s="51" t="str">
        <f t="shared" si="441"/>
        <v>H</v>
      </c>
      <c r="J4707" s="51" t="str">
        <f t="shared" si="442"/>
        <v>DUCATI</v>
      </c>
      <c r="K4707" s="76" t="str">
        <f t="shared" si="443"/>
        <v>RDU31H6B</v>
      </c>
      <c r="L4707" s="281" t="e">
        <f>VLOOKUP(K4707,'Planilla de control'!#REF!,2,0)</f>
        <v>#REF!</v>
      </c>
      <c r="M4707" s="29" t="e">
        <f>IF(COUNTIF('Planilla de control'!#REF!,K4707)&gt;0,"SI","NO")</f>
        <v>#REF!</v>
      </c>
    </row>
    <row r="4708" spans="1:13" x14ac:dyDescent="0.3">
      <c r="A4708" s="3" t="s">
        <v>2370</v>
      </c>
      <c r="B4708" s="3" t="s">
        <v>7236</v>
      </c>
      <c r="C4708" s="3"/>
      <c r="D4708" s="3"/>
      <c r="E4708" s="3"/>
      <c r="F4708" s="51" t="str">
        <f t="shared" si="438"/>
        <v>31H7</v>
      </c>
      <c r="G4708" s="51">
        <f t="shared" si="439"/>
        <v>7</v>
      </c>
      <c r="H4708" s="51">
        <f t="shared" si="440"/>
        <v>31</v>
      </c>
      <c r="I4708" s="51" t="str">
        <f t="shared" si="441"/>
        <v>H</v>
      </c>
      <c r="J4708" s="51" t="str">
        <f t="shared" si="442"/>
        <v>DUCATI</v>
      </c>
      <c r="K4708" s="76" t="str">
        <f t="shared" si="443"/>
        <v>RDU31H7A</v>
      </c>
      <c r="L4708" s="281" t="e">
        <f>VLOOKUP(K4708,'Planilla de control'!#REF!,2,0)</f>
        <v>#REF!</v>
      </c>
      <c r="M4708" s="29" t="e">
        <f>IF(COUNTIF('Planilla de control'!#REF!,K4708)&gt;0,"SI","NO")</f>
        <v>#REF!</v>
      </c>
    </row>
    <row r="4709" spans="1:13" x14ac:dyDescent="0.3">
      <c r="A4709" s="3" t="s">
        <v>2370</v>
      </c>
      <c r="B4709" s="3" t="s">
        <v>7237</v>
      </c>
      <c r="C4709" s="3"/>
      <c r="D4709" s="3"/>
      <c r="E4709" s="3"/>
      <c r="F4709" s="51" t="str">
        <f t="shared" si="438"/>
        <v>31H7</v>
      </c>
      <c r="G4709" s="51">
        <f t="shared" si="439"/>
        <v>7</v>
      </c>
      <c r="H4709" s="51">
        <f t="shared" si="440"/>
        <v>31</v>
      </c>
      <c r="I4709" s="51" t="str">
        <f t="shared" si="441"/>
        <v>H</v>
      </c>
      <c r="J4709" s="51" t="str">
        <f t="shared" si="442"/>
        <v>DUCATI</v>
      </c>
      <c r="K4709" s="76" t="str">
        <f t="shared" si="443"/>
        <v>RDU31H7B</v>
      </c>
      <c r="L4709" s="281" t="e">
        <f>VLOOKUP(K4709,'Planilla de control'!#REF!,2,0)</f>
        <v>#REF!</v>
      </c>
      <c r="M4709" s="29" t="e">
        <f>IF(COUNTIF('Planilla de control'!#REF!,K4709)&gt;0,"SI","NO")</f>
        <v>#REF!</v>
      </c>
    </row>
    <row r="4710" spans="1:13" x14ac:dyDescent="0.3">
      <c r="A4710" s="3" t="s">
        <v>2370</v>
      </c>
      <c r="B4710" s="3" t="s">
        <v>7238</v>
      </c>
      <c r="C4710" s="3"/>
      <c r="D4710" s="3"/>
      <c r="E4710" s="3"/>
      <c r="F4710" s="51" t="str">
        <f t="shared" si="438"/>
        <v>31H8</v>
      </c>
      <c r="G4710" s="51">
        <f t="shared" si="439"/>
        <v>8</v>
      </c>
      <c r="H4710" s="51">
        <f t="shared" si="440"/>
        <v>31</v>
      </c>
      <c r="I4710" s="51" t="str">
        <f t="shared" si="441"/>
        <v>H</v>
      </c>
      <c r="J4710" s="51" t="str">
        <f t="shared" si="442"/>
        <v>DUCATI</v>
      </c>
      <c r="K4710" s="76" t="str">
        <f t="shared" si="443"/>
        <v>RDU31H8B</v>
      </c>
      <c r="L4710" s="281" t="e">
        <f>VLOOKUP(K4710,'Planilla de control'!#REF!,2,0)</f>
        <v>#REF!</v>
      </c>
      <c r="M4710" s="29" t="e">
        <f>IF(COUNTIF('Planilla de control'!#REF!,K4710)&gt;0,"SI","NO")</f>
        <v>#REF!</v>
      </c>
    </row>
    <row r="4711" spans="1:13" x14ac:dyDescent="0.3">
      <c r="A4711" s="3" t="s">
        <v>2370</v>
      </c>
      <c r="B4711" s="3" t="s">
        <v>7239</v>
      </c>
      <c r="C4711" s="3"/>
      <c r="D4711" s="3"/>
      <c r="E4711" s="3"/>
      <c r="F4711" s="51" t="str">
        <f t="shared" si="438"/>
        <v>31I1</v>
      </c>
      <c r="G4711" s="51">
        <f t="shared" si="439"/>
        <v>1</v>
      </c>
      <c r="H4711" s="51">
        <f t="shared" si="440"/>
        <v>31</v>
      </c>
      <c r="I4711" s="51" t="str">
        <f t="shared" si="441"/>
        <v>I</v>
      </c>
      <c r="J4711" s="51" t="str">
        <f t="shared" si="442"/>
        <v>DUCATI</v>
      </c>
      <c r="K4711" s="76" t="str">
        <f t="shared" si="443"/>
        <v>RDU31I1A</v>
      </c>
      <c r="L4711" s="281" t="e">
        <f>VLOOKUP(K4711,'Planilla de control'!#REF!,2,0)</f>
        <v>#REF!</v>
      </c>
      <c r="M4711" s="29" t="e">
        <f>IF(COUNTIF('Planilla de control'!#REF!,K4711)&gt;0,"SI","NO")</f>
        <v>#REF!</v>
      </c>
    </row>
    <row r="4712" spans="1:13" x14ac:dyDescent="0.3">
      <c r="A4712" s="3" t="s">
        <v>2370</v>
      </c>
      <c r="B4712" s="3" t="s">
        <v>7240</v>
      </c>
      <c r="C4712" s="3"/>
      <c r="D4712" s="3"/>
      <c r="E4712" s="3"/>
      <c r="F4712" s="51" t="str">
        <f t="shared" si="438"/>
        <v>31I1</v>
      </c>
      <c r="G4712" s="51">
        <f t="shared" si="439"/>
        <v>1</v>
      </c>
      <c r="H4712" s="51">
        <f t="shared" si="440"/>
        <v>31</v>
      </c>
      <c r="I4712" s="51" t="str">
        <f t="shared" si="441"/>
        <v>I</v>
      </c>
      <c r="J4712" s="51" t="str">
        <f t="shared" si="442"/>
        <v>DUCATI</v>
      </c>
      <c r="K4712" s="76" t="str">
        <f t="shared" si="443"/>
        <v>RDU31I1B</v>
      </c>
      <c r="L4712" s="281" t="e">
        <f>VLOOKUP(K4712,'Planilla de control'!#REF!,2,0)</f>
        <v>#REF!</v>
      </c>
      <c r="M4712" s="29" t="e">
        <f>IF(COUNTIF('Planilla de control'!#REF!,K4712)&gt;0,"SI","NO")</f>
        <v>#REF!</v>
      </c>
    </row>
    <row r="4713" spans="1:13" x14ac:dyDescent="0.3">
      <c r="A4713" s="3" t="s">
        <v>2370</v>
      </c>
      <c r="B4713" s="3" t="s">
        <v>7241</v>
      </c>
      <c r="C4713" s="3"/>
      <c r="D4713" s="3"/>
      <c r="E4713" s="3"/>
      <c r="F4713" s="51" t="str">
        <f t="shared" si="438"/>
        <v>31I2</v>
      </c>
      <c r="G4713" s="51">
        <f t="shared" si="439"/>
        <v>2</v>
      </c>
      <c r="H4713" s="51">
        <f t="shared" si="440"/>
        <v>31</v>
      </c>
      <c r="I4713" s="51" t="str">
        <f t="shared" si="441"/>
        <v>I</v>
      </c>
      <c r="J4713" s="51" t="str">
        <f t="shared" si="442"/>
        <v>DUCATI</v>
      </c>
      <c r="K4713" s="76" t="str">
        <f t="shared" si="443"/>
        <v>RDU31I2A</v>
      </c>
      <c r="L4713" s="281" t="e">
        <f>VLOOKUP(K4713,'Planilla de control'!#REF!,2,0)</f>
        <v>#REF!</v>
      </c>
      <c r="M4713" s="29" t="e">
        <f>IF(COUNTIF('Planilla de control'!#REF!,K4713)&gt;0,"SI","NO")</f>
        <v>#REF!</v>
      </c>
    </row>
    <row r="4714" spans="1:13" x14ac:dyDescent="0.3">
      <c r="A4714" s="3" t="s">
        <v>2370</v>
      </c>
      <c r="B4714" s="3" t="s">
        <v>7242</v>
      </c>
      <c r="C4714" s="3"/>
      <c r="D4714" s="3"/>
      <c r="E4714" s="3"/>
      <c r="F4714" s="51" t="str">
        <f t="shared" si="438"/>
        <v>31I2</v>
      </c>
      <c r="G4714" s="51">
        <f t="shared" si="439"/>
        <v>2</v>
      </c>
      <c r="H4714" s="51">
        <f t="shared" si="440"/>
        <v>31</v>
      </c>
      <c r="I4714" s="51" t="str">
        <f t="shared" si="441"/>
        <v>I</v>
      </c>
      <c r="J4714" s="51" t="str">
        <f t="shared" si="442"/>
        <v>DUCATI</v>
      </c>
      <c r="K4714" s="76" t="str">
        <f t="shared" si="443"/>
        <v>RDU31I2B</v>
      </c>
      <c r="L4714" s="281" t="e">
        <f>VLOOKUP(K4714,'Planilla de control'!#REF!,2,0)</f>
        <v>#REF!</v>
      </c>
      <c r="M4714" s="29" t="e">
        <f>IF(COUNTIF('Planilla de control'!#REF!,K4714)&gt;0,"SI","NO")</f>
        <v>#REF!</v>
      </c>
    </row>
    <row r="4715" spans="1:13" x14ac:dyDescent="0.3">
      <c r="A4715" s="3" t="s">
        <v>2370</v>
      </c>
      <c r="B4715" s="3" t="s">
        <v>7243</v>
      </c>
      <c r="C4715" s="3"/>
      <c r="D4715" s="3"/>
      <c r="E4715" s="3"/>
      <c r="F4715" s="51" t="str">
        <f t="shared" si="438"/>
        <v>31I3</v>
      </c>
      <c r="G4715" s="51">
        <f t="shared" si="439"/>
        <v>3</v>
      </c>
      <c r="H4715" s="51">
        <f t="shared" si="440"/>
        <v>31</v>
      </c>
      <c r="I4715" s="51" t="str">
        <f t="shared" si="441"/>
        <v>I</v>
      </c>
      <c r="J4715" s="51" t="str">
        <f t="shared" si="442"/>
        <v>DUCATI</v>
      </c>
      <c r="K4715" s="76" t="str">
        <f t="shared" si="443"/>
        <v>RDU31I3A</v>
      </c>
      <c r="L4715" s="281" t="e">
        <f>VLOOKUP(K4715,'Planilla de control'!#REF!,2,0)</f>
        <v>#REF!</v>
      </c>
      <c r="M4715" s="29" t="e">
        <f>IF(COUNTIF('Planilla de control'!#REF!,K4715)&gt;0,"SI","NO")</f>
        <v>#REF!</v>
      </c>
    </row>
    <row r="4716" spans="1:13" x14ac:dyDescent="0.3">
      <c r="A4716" s="3" t="s">
        <v>2370</v>
      </c>
      <c r="B4716" s="3" t="s">
        <v>7244</v>
      </c>
      <c r="C4716" s="3"/>
      <c r="D4716" s="3"/>
      <c r="E4716" s="3"/>
      <c r="F4716" s="51" t="str">
        <f t="shared" si="438"/>
        <v>31I3</v>
      </c>
      <c r="G4716" s="51">
        <f t="shared" si="439"/>
        <v>3</v>
      </c>
      <c r="H4716" s="51">
        <f t="shared" si="440"/>
        <v>31</v>
      </c>
      <c r="I4716" s="51" t="str">
        <f t="shared" si="441"/>
        <v>I</v>
      </c>
      <c r="J4716" s="51" t="str">
        <f t="shared" si="442"/>
        <v>DUCATI</v>
      </c>
      <c r="K4716" s="76" t="str">
        <f t="shared" si="443"/>
        <v>RDU31I3B</v>
      </c>
      <c r="L4716" s="281" t="e">
        <f>VLOOKUP(K4716,'Planilla de control'!#REF!,2,0)</f>
        <v>#REF!</v>
      </c>
      <c r="M4716" s="29" t="e">
        <f>IF(COUNTIF('Planilla de control'!#REF!,K4716)&gt;0,"SI","NO")</f>
        <v>#REF!</v>
      </c>
    </row>
    <row r="4717" spans="1:13" x14ac:dyDescent="0.3">
      <c r="A4717" s="3" t="s">
        <v>2370</v>
      </c>
      <c r="B4717" s="3" t="s">
        <v>7245</v>
      </c>
      <c r="C4717" s="3"/>
      <c r="D4717" s="3"/>
      <c r="E4717" s="3"/>
      <c r="F4717" s="51" t="str">
        <f t="shared" si="438"/>
        <v>31I4</v>
      </c>
      <c r="G4717" s="51">
        <f t="shared" si="439"/>
        <v>4</v>
      </c>
      <c r="H4717" s="51">
        <f t="shared" si="440"/>
        <v>31</v>
      </c>
      <c r="I4717" s="51" t="str">
        <f t="shared" si="441"/>
        <v>I</v>
      </c>
      <c r="J4717" s="51" t="str">
        <f t="shared" si="442"/>
        <v>DUCATI</v>
      </c>
      <c r="K4717" s="76" t="str">
        <f t="shared" si="443"/>
        <v>RDU31I4A</v>
      </c>
      <c r="L4717" s="281" t="e">
        <f>VLOOKUP(K4717,'Planilla de control'!#REF!,2,0)</f>
        <v>#REF!</v>
      </c>
      <c r="M4717" s="29" t="e">
        <f>IF(COUNTIF('Planilla de control'!#REF!,K4717)&gt;0,"SI","NO")</f>
        <v>#REF!</v>
      </c>
    </row>
    <row r="4718" spans="1:13" x14ac:dyDescent="0.3">
      <c r="A4718" s="3" t="s">
        <v>2370</v>
      </c>
      <c r="B4718" s="3" t="s">
        <v>7246</v>
      </c>
      <c r="C4718" s="3"/>
      <c r="D4718" s="3"/>
      <c r="E4718" s="3"/>
      <c r="F4718" s="51" t="str">
        <f t="shared" si="438"/>
        <v>31I4</v>
      </c>
      <c r="G4718" s="51">
        <f t="shared" si="439"/>
        <v>4</v>
      </c>
      <c r="H4718" s="51">
        <f t="shared" si="440"/>
        <v>31</v>
      </c>
      <c r="I4718" s="51" t="str">
        <f t="shared" si="441"/>
        <v>I</v>
      </c>
      <c r="J4718" s="51" t="str">
        <f t="shared" si="442"/>
        <v>DUCATI</v>
      </c>
      <c r="K4718" s="76" t="str">
        <f t="shared" si="443"/>
        <v>RDU31I4B</v>
      </c>
      <c r="L4718" s="281" t="e">
        <f>VLOOKUP(K4718,'Planilla de control'!#REF!,2,0)</f>
        <v>#REF!</v>
      </c>
      <c r="M4718" s="29" t="e">
        <f>IF(COUNTIF('Planilla de control'!#REF!,K4718)&gt;0,"SI","NO")</f>
        <v>#REF!</v>
      </c>
    </row>
    <row r="4719" spans="1:13" x14ac:dyDescent="0.3">
      <c r="A4719" s="3" t="s">
        <v>2370</v>
      </c>
      <c r="B4719" s="3" t="s">
        <v>7247</v>
      </c>
      <c r="C4719" s="3"/>
      <c r="D4719" s="3"/>
      <c r="E4719" s="3"/>
      <c r="F4719" s="51" t="str">
        <f t="shared" si="438"/>
        <v>31I5</v>
      </c>
      <c r="G4719" s="51">
        <f t="shared" si="439"/>
        <v>5</v>
      </c>
      <c r="H4719" s="51">
        <f t="shared" si="440"/>
        <v>31</v>
      </c>
      <c r="I4719" s="51" t="str">
        <f t="shared" si="441"/>
        <v>I</v>
      </c>
      <c r="J4719" s="51" t="str">
        <f t="shared" si="442"/>
        <v>DUCATI</v>
      </c>
      <c r="K4719" s="76" t="str">
        <f t="shared" si="443"/>
        <v>RDU31I5A</v>
      </c>
      <c r="L4719" s="281" t="e">
        <f>VLOOKUP(K4719,'Planilla de control'!#REF!,2,0)</f>
        <v>#REF!</v>
      </c>
      <c r="M4719" s="29" t="e">
        <f>IF(COUNTIF('Planilla de control'!#REF!,K4719)&gt;0,"SI","NO")</f>
        <v>#REF!</v>
      </c>
    </row>
    <row r="4720" spans="1:13" x14ac:dyDescent="0.3">
      <c r="A4720" s="3" t="s">
        <v>2370</v>
      </c>
      <c r="B4720" s="3" t="s">
        <v>7248</v>
      </c>
      <c r="C4720" s="3"/>
      <c r="D4720" s="3"/>
      <c r="E4720" s="3"/>
      <c r="F4720" s="51" t="str">
        <f t="shared" si="438"/>
        <v>31I5</v>
      </c>
      <c r="G4720" s="51">
        <f t="shared" si="439"/>
        <v>5</v>
      </c>
      <c r="H4720" s="51">
        <f t="shared" si="440"/>
        <v>31</v>
      </c>
      <c r="I4720" s="51" t="str">
        <f t="shared" si="441"/>
        <v>I</v>
      </c>
      <c r="J4720" s="51" t="str">
        <f t="shared" si="442"/>
        <v>DUCATI</v>
      </c>
      <c r="K4720" s="76" t="str">
        <f t="shared" si="443"/>
        <v>RDU31I5B</v>
      </c>
      <c r="L4720" s="281" t="e">
        <f>VLOOKUP(K4720,'Planilla de control'!#REF!,2,0)</f>
        <v>#REF!</v>
      </c>
      <c r="M4720" s="29" t="e">
        <f>IF(COUNTIF('Planilla de control'!#REF!,K4720)&gt;0,"SI","NO")</f>
        <v>#REF!</v>
      </c>
    </row>
    <row r="4721" spans="1:13" x14ac:dyDescent="0.3">
      <c r="A4721" s="3" t="s">
        <v>2370</v>
      </c>
      <c r="B4721" s="3" t="s">
        <v>7249</v>
      </c>
      <c r="C4721" s="3"/>
      <c r="D4721" s="3"/>
      <c r="E4721" s="3"/>
      <c r="F4721" s="51" t="str">
        <f t="shared" si="438"/>
        <v>31I6</v>
      </c>
      <c r="G4721" s="51">
        <f t="shared" si="439"/>
        <v>6</v>
      </c>
      <c r="H4721" s="51">
        <f t="shared" si="440"/>
        <v>31</v>
      </c>
      <c r="I4721" s="51" t="str">
        <f t="shared" si="441"/>
        <v>I</v>
      </c>
      <c r="J4721" s="51" t="str">
        <f t="shared" si="442"/>
        <v>DUCATI</v>
      </c>
      <c r="K4721" s="76" t="str">
        <f t="shared" si="443"/>
        <v>RDU31I6A</v>
      </c>
      <c r="L4721" s="281" t="e">
        <f>VLOOKUP(K4721,'Planilla de control'!#REF!,2,0)</f>
        <v>#REF!</v>
      </c>
      <c r="M4721" s="29" t="e">
        <f>IF(COUNTIF('Planilla de control'!#REF!,K4721)&gt;0,"SI","NO")</f>
        <v>#REF!</v>
      </c>
    </row>
    <row r="4722" spans="1:13" x14ac:dyDescent="0.3">
      <c r="A4722" s="3" t="s">
        <v>2370</v>
      </c>
      <c r="B4722" s="3" t="s">
        <v>7250</v>
      </c>
      <c r="C4722" s="3"/>
      <c r="D4722" s="3"/>
      <c r="E4722" s="3"/>
      <c r="F4722" s="51" t="str">
        <f t="shared" si="438"/>
        <v>31I6</v>
      </c>
      <c r="G4722" s="51">
        <f t="shared" si="439"/>
        <v>6</v>
      </c>
      <c r="H4722" s="51">
        <f t="shared" si="440"/>
        <v>31</v>
      </c>
      <c r="I4722" s="51" t="str">
        <f t="shared" si="441"/>
        <v>I</v>
      </c>
      <c r="J4722" s="51" t="str">
        <f t="shared" si="442"/>
        <v>DUCATI</v>
      </c>
      <c r="K4722" s="76" t="str">
        <f t="shared" si="443"/>
        <v>RDU31I6B</v>
      </c>
      <c r="L4722" s="281" t="e">
        <f>VLOOKUP(K4722,'Planilla de control'!#REF!,2,0)</f>
        <v>#REF!</v>
      </c>
      <c r="M4722" s="29" t="e">
        <f>IF(COUNTIF('Planilla de control'!#REF!,K4722)&gt;0,"SI","NO")</f>
        <v>#REF!</v>
      </c>
    </row>
    <row r="4723" spans="1:13" x14ac:dyDescent="0.3">
      <c r="A4723" s="3" t="s">
        <v>2370</v>
      </c>
      <c r="B4723" s="3" t="s">
        <v>7251</v>
      </c>
      <c r="C4723" s="3"/>
      <c r="D4723" s="3"/>
      <c r="E4723" s="3"/>
      <c r="F4723" s="51" t="str">
        <f t="shared" si="438"/>
        <v>31I7</v>
      </c>
      <c r="G4723" s="51">
        <f t="shared" si="439"/>
        <v>7</v>
      </c>
      <c r="H4723" s="51">
        <f t="shared" si="440"/>
        <v>31</v>
      </c>
      <c r="I4723" s="51" t="str">
        <f t="shared" si="441"/>
        <v>I</v>
      </c>
      <c r="J4723" s="51" t="str">
        <f t="shared" si="442"/>
        <v>DUCATI</v>
      </c>
      <c r="K4723" s="76" t="str">
        <f t="shared" si="443"/>
        <v>RDU31I7A</v>
      </c>
      <c r="L4723" s="281" t="e">
        <f>VLOOKUP(K4723,'Planilla de control'!#REF!,2,0)</f>
        <v>#REF!</v>
      </c>
      <c r="M4723" s="29" t="e">
        <f>IF(COUNTIF('Planilla de control'!#REF!,K4723)&gt;0,"SI","NO")</f>
        <v>#REF!</v>
      </c>
    </row>
    <row r="4724" spans="1:13" x14ac:dyDescent="0.3">
      <c r="A4724" s="3" t="s">
        <v>2370</v>
      </c>
      <c r="B4724" s="3" t="s">
        <v>7252</v>
      </c>
      <c r="C4724" s="3"/>
      <c r="D4724" s="3"/>
      <c r="E4724" s="3"/>
      <c r="F4724" s="51" t="str">
        <f t="shared" si="438"/>
        <v>31I7</v>
      </c>
      <c r="G4724" s="51">
        <f t="shared" si="439"/>
        <v>7</v>
      </c>
      <c r="H4724" s="51">
        <f t="shared" si="440"/>
        <v>31</v>
      </c>
      <c r="I4724" s="51" t="str">
        <f t="shared" si="441"/>
        <v>I</v>
      </c>
      <c r="J4724" s="51" t="str">
        <f t="shared" si="442"/>
        <v>DUCATI</v>
      </c>
      <c r="K4724" s="76" t="str">
        <f t="shared" si="443"/>
        <v>RDU31I7B</v>
      </c>
      <c r="L4724" s="281" t="e">
        <f>VLOOKUP(K4724,'Planilla de control'!#REF!,2,0)</f>
        <v>#REF!</v>
      </c>
      <c r="M4724" s="29" t="e">
        <f>IF(COUNTIF('Planilla de control'!#REF!,K4724)&gt;0,"SI","NO")</f>
        <v>#REF!</v>
      </c>
    </row>
    <row r="4725" spans="1:13" x14ac:dyDescent="0.3">
      <c r="A4725" s="3" t="s">
        <v>2370</v>
      </c>
      <c r="B4725" s="3" t="s">
        <v>7253</v>
      </c>
      <c r="C4725" s="3"/>
      <c r="D4725" s="3"/>
      <c r="E4725" s="3"/>
      <c r="F4725" s="51" t="str">
        <f t="shared" si="438"/>
        <v>31I8</v>
      </c>
      <c r="G4725" s="51">
        <f t="shared" si="439"/>
        <v>8</v>
      </c>
      <c r="H4725" s="51">
        <f t="shared" si="440"/>
        <v>31</v>
      </c>
      <c r="I4725" s="51" t="str">
        <f t="shared" si="441"/>
        <v>I</v>
      </c>
      <c r="J4725" s="51" t="str">
        <f t="shared" si="442"/>
        <v>DUCATI</v>
      </c>
      <c r="K4725" s="76" t="str">
        <f t="shared" si="443"/>
        <v>RDU31I8A</v>
      </c>
      <c r="L4725" s="281" t="e">
        <f>VLOOKUP(K4725,'Planilla de control'!#REF!,2,0)</f>
        <v>#REF!</v>
      </c>
      <c r="M4725" s="29" t="e">
        <f>IF(COUNTIF('Planilla de control'!#REF!,K4725)&gt;0,"SI","NO")</f>
        <v>#REF!</v>
      </c>
    </row>
    <row r="4726" spans="1:13" x14ac:dyDescent="0.3">
      <c r="A4726" s="3" t="s">
        <v>2370</v>
      </c>
      <c r="B4726" s="3" t="s">
        <v>7254</v>
      </c>
      <c r="C4726" s="3"/>
      <c r="D4726" s="3"/>
      <c r="E4726" s="3"/>
      <c r="F4726" s="51" t="str">
        <f t="shared" si="438"/>
        <v>31J1</v>
      </c>
      <c r="G4726" s="51">
        <f t="shared" si="439"/>
        <v>1</v>
      </c>
      <c r="H4726" s="51">
        <f t="shared" si="440"/>
        <v>31</v>
      </c>
      <c r="I4726" s="51" t="str">
        <f t="shared" si="441"/>
        <v>J</v>
      </c>
      <c r="J4726" s="51" t="str">
        <f t="shared" si="442"/>
        <v>DUCATI</v>
      </c>
      <c r="K4726" s="76" t="str">
        <f t="shared" si="443"/>
        <v>RDU31J1A</v>
      </c>
      <c r="L4726" s="281" t="e">
        <f>VLOOKUP(K4726,'Planilla de control'!#REF!,2,0)</f>
        <v>#REF!</v>
      </c>
      <c r="M4726" s="29" t="e">
        <f>IF(COUNTIF('Planilla de control'!#REF!,K4726)&gt;0,"SI","NO")</f>
        <v>#REF!</v>
      </c>
    </row>
    <row r="4727" spans="1:13" x14ac:dyDescent="0.3">
      <c r="A4727" s="3" t="s">
        <v>2370</v>
      </c>
      <c r="B4727" s="3" t="s">
        <v>7255</v>
      </c>
      <c r="C4727" s="3"/>
      <c r="D4727" s="3"/>
      <c r="E4727" s="3"/>
      <c r="F4727" s="51" t="str">
        <f t="shared" si="438"/>
        <v>31J1</v>
      </c>
      <c r="G4727" s="51">
        <f t="shared" si="439"/>
        <v>1</v>
      </c>
      <c r="H4727" s="51">
        <f t="shared" si="440"/>
        <v>31</v>
      </c>
      <c r="I4727" s="51" t="str">
        <f t="shared" si="441"/>
        <v>J</v>
      </c>
      <c r="J4727" s="51" t="str">
        <f t="shared" si="442"/>
        <v>DUCATI</v>
      </c>
      <c r="K4727" s="76" t="str">
        <f t="shared" si="443"/>
        <v>RDU31J1B</v>
      </c>
      <c r="L4727" s="281" t="e">
        <f>VLOOKUP(K4727,'Planilla de control'!#REF!,2,0)</f>
        <v>#REF!</v>
      </c>
      <c r="M4727" s="29" t="e">
        <f>IF(COUNTIF('Planilla de control'!#REF!,K4727)&gt;0,"SI","NO")</f>
        <v>#REF!</v>
      </c>
    </row>
    <row r="4728" spans="1:13" x14ac:dyDescent="0.3">
      <c r="A4728" s="3" t="s">
        <v>2370</v>
      </c>
      <c r="B4728" s="3" t="s">
        <v>7256</v>
      </c>
      <c r="C4728" s="3"/>
      <c r="D4728" s="3"/>
      <c r="E4728" s="3"/>
      <c r="F4728" s="51" t="str">
        <f t="shared" si="438"/>
        <v>31J2</v>
      </c>
      <c r="G4728" s="51">
        <f t="shared" si="439"/>
        <v>2</v>
      </c>
      <c r="H4728" s="51">
        <f t="shared" si="440"/>
        <v>31</v>
      </c>
      <c r="I4728" s="51" t="str">
        <f t="shared" si="441"/>
        <v>J</v>
      </c>
      <c r="J4728" s="51" t="str">
        <f t="shared" si="442"/>
        <v>DUCATI</v>
      </c>
      <c r="K4728" s="76" t="str">
        <f t="shared" si="443"/>
        <v>RDU31J2A</v>
      </c>
      <c r="L4728" s="281" t="e">
        <f>VLOOKUP(K4728,'Planilla de control'!#REF!,2,0)</f>
        <v>#REF!</v>
      </c>
      <c r="M4728" s="29" t="e">
        <f>IF(COUNTIF('Planilla de control'!#REF!,K4728)&gt;0,"SI","NO")</f>
        <v>#REF!</v>
      </c>
    </row>
    <row r="4729" spans="1:13" x14ac:dyDescent="0.3">
      <c r="A4729" s="3" t="s">
        <v>2370</v>
      </c>
      <c r="B4729" s="3" t="s">
        <v>7257</v>
      </c>
      <c r="C4729" s="3"/>
      <c r="D4729" s="3"/>
      <c r="E4729" s="3"/>
      <c r="F4729" s="51" t="str">
        <f t="shared" si="438"/>
        <v>31J2</v>
      </c>
      <c r="G4729" s="51">
        <f t="shared" si="439"/>
        <v>2</v>
      </c>
      <c r="H4729" s="51">
        <f t="shared" si="440"/>
        <v>31</v>
      </c>
      <c r="I4729" s="51" t="str">
        <f t="shared" si="441"/>
        <v>J</v>
      </c>
      <c r="J4729" s="51" t="str">
        <f t="shared" si="442"/>
        <v>DUCATI</v>
      </c>
      <c r="K4729" s="76" t="str">
        <f t="shared" si="443"/>
        <v>RDU31J2B</v>
      </c>
      <c r="L4729" s="281" t="e">
        <f>VLOOKUP(K4729,'Planilla de control'!#REF!,2,0)</f>
        <v>#REF!</v>
      </c>
      <c r="M4729" s="29" t="e">
        <f>IF(COUNTIF('Planilla de control'!#REF!,K4729)&gt;0,"SI","NO")</f>
        <v>#REF!</v>
      </c>
    </row>
    <row r="4730" spans="1:13" x14ac:dyDescent="0.3">
      <c r="A4730" s="3" t="s">
        <v>2370</v>
      </c>
      <c r="B4730" s="3" t="s">
        <v>7258</v>
      </c>
      <c r="C4730" s="3"/>
      <c r="D4730" s="3"/>
      <c r="E4730" s="3"/>
      <c r="F4730" s="51" t="str">
        <f t="shared" si="438"/>
        <v>31J3</v>
      </c>
      <c r="G4730" s="51">
        <f t="shared" si="439"/>
        <v>3</v>
      </c>
      <c r="H4730" s="51">
        <f t="shared" si="440"/>
        <v>31</v>
      </c>
      <c r="I4730" s="51" t="str">
        <f t="shared" si="441"/>
        <v>J</v>
      </c>
      <c r="J4730" s="51" t="str">
        <f t="shared" si="442"/>
        <v>DUCATI</v>
      </c>
      <c r="K4730" s="76" t="str">
        <f t="shared" si="443"/>
        <v>RDU31J3A</v>
      </c>
      <c r="L4730" s="281" t="e">
        <f>VLOOKUP(K4730,'Planilla de control'!#REF!,2,0)</f>
        <v>#REF!</v>
      </c>
      <c r="M4730" s="29" t="e">
        <f>IF(COUNTIF('Planilla de control'!#REF!,K4730)&gt;0,"SI","NO")</f>
        <v>#REF!</v>
      </c>
    </row>
    <row r="4731" spans="1:13" x14ac:dyDescent="0.3">
      <c r="A4731" s="3" t="s">
        <v>2370</v>
      </c>
      <c r="B4731" s="3" t="s">
        <v>7259</v>
      </c>
      <c r="C4731" s="3"/>
      <c r="D4731" s="3"/>
      <c r="E4731" s="3"/>
      <c r="F4731" s="51" t="str">
        <f t="shared" si="438"/>
        <v>31J3</v>
      </c>
      <c r="G4731" s="51">
        <f t="shared" si="439"/>
        <v>3</v>
      </c>
      <c r="H4731" s="51">
        <f t="shared" si="440"/>
        <v>31</v>
      </c>
      <c r="I4731" s="51" t="str">
        <f t="shared" si="441"/>
        <v>J</v>
      </c>
      <c r="J4731" s="51" t="str">
        <f t="shared" si="442"/>
        <v>DUCATI</v>
      </c>
      <c r="K4731" s="76" t="str">
        <f t="shared" si="443"/>
        <v>RDU31J3B</v>
      </c>
      <c r="L4731" s="281" t="e">
        <f>VLOOKUP(K4731,'Planilla de control'!#REF!,2,0)</f>
        <v>#REF!</v>
      </c>
      <c r="M4731" s="29" t="e">
        <f>IF(COUNTIF('Planilla de control'!#REF!,K4731)&gt;0,"SI","NO")</f>
        <v>#REF!</v>
      </c>
    </row>
    <row r="4732" spans="1:13" x14ac:dyDescent="0.3">
      <c r="A4732" s="3" t="s">
        <v>2370</v>
      </c>
      <c r="B4732" s="3" t="s">
        <v>7260</v>
      </c>
      <c r="C4732" s="3"/>
      <c r="D4732" s="3"/>
      <c r="E4732" s="3"/>
      <c r="F4732" s="51" t="str">
        <f t="shared" si="438"/>
        <v>31J4</v>
      </c>
      <c r="G4732" s="51">
        <f t="shared" si="439"/>
        <v>4</v>
      </c>
      <c r="H4732" s="51">
        <f t="shared" si="440"/>
        <v>31</v>
      </c>
      <c r="I4732" s="51" t="str">
        <f t="shared" si="441"/>
        <v>J</v>
      </c>
      <c r="J4732" s="51" t="str">
        <f t="shared" si="442"/>
        <v>DUCATI</v>
      </c>
      <c r="K4732" s="76" t="str">
        <f t="shared" si="443"/>
        <v>RDU31J4A</v>
      </c>
      <c r="L4732" s="281" t="e">
        <f>VLOOKUP(K4732,'Planilla de control'!#REF!,2,0)</f>
        <v>#REF!</v>
      </c>
      <c r="M4732" s="29" t="e">
        <f>IF(COUNTIF('Planilla de control'!#REF!,K4732)&gt;0,"SI","NO")</f>
        <v>#REF!</v>
      </c>
    </row>
    <row r="4733" spans="1:13" x14ac:dyDescent="0.3">
      <c r="A4733" s="3" t="s">
        <v>2370</v>
      </c>
      <c r="B4733" s="3" t="s">
        <v>7261</v>
      </c>
      <c r="C4733" s="3"/>
      <c r="D4733" s="3"/>
      <c r="E4733" s="3"/>
      <c r="F4733" s="51" t="str">
        <f t="shared" si="438"/>
        <v>31J4</v>
      </c>
      <c r="G4733" s="51">
        <f t="shared" si="439"/>
        <v>4</v>
      </c>
      <c r="H4733" s="51">
        <f t="shared" si="440"/>
        <v>31</v>
      </c>
      <c r="I4733" s="51" t="str">
        <f t="shared" si="441"/>
        <v>J</v>
      </c>
      <c r="J4733" s="51" t="str">
        <f t="shared" si="442"/>
        <v>DUCATI</v>
      </c>
      <c r="K4733" s="76" t="str">
        <f t="shared" si="443"/>
        <v>RDU31J4B</v>
      </c>
      <c r="L4733" s="281" t="e">
        <f>VLOOKUP(K4733,'Planilla de control'!#REF!,2,0)</f>
        <v>#REF!</v>
      </c>
      <c r="M4733" s="29" t="e">
        <f>IF(COUNTIF('Planilla de control'!#REF!,K4733)&gt;0,"SI","NO")</f>
        <v>#REF!</v>
      </c>
    </row>
    <row r="4734" spans="1:13" x14ac:dyDescent="0.3">
      <c r="A4734" s="3" t="s">
        <v>2370</v>
      </c>
      <c r="B4734" s="3" t="s">
        <v>7262</v>
      </c>
      <c r="C4734" s="3"/>
      <c r="D4734" s="3"/>
      <c r="E4734" s="3"/>
      <c r="F4734" s="51" t="str">
        <f t="shared" si="438"/>
        <v>31J5</v>
      </c>
      <c r="G4734" s="51">
        <f t="shared" si="439"/>
        <v>5</v>
      </c>
      <c r="H4734" s="51">
        <f t="shared" si="440"/>
        <v>31</v>
      </c>
      <c r="I4734" s="51" t="str">
        <f t="shared" si="441"/>
        <v>J</v>
      </c>
      <c r="J4734" s="51" t="str">
        <f t="shared" si="442"/>
        <v>DUCATI</v>
      </c>
      <c r="K4734" s="76" t="str">
        <f t="shared" si="443"/>
        <v>RDU31J5A</v>
      </c>
      <c r="L4734" s="281" t="e">
        <f>VLOOKUP(K4734,'Planilla de control'!#REF!,2,0)</f>
        <v>#REF!</v>
      </c>
      <c r="M4734" s="29" t="e">
        <f>IF(COUNTIF('Planilla de control'!#REF!,K4734)&gt;0,"SI","NO")</f>
        <v>#REF!</v>
      </c>
    </row>
    <row r="4735" spans="1:13" x14ac:dyDescent="0.3">
      <c r="A4735" s="3" t="s">
        <v>2370</v>
      </c>
      <c r="B4735" s="3" t="s">
        <v>7263</v>
      </c>
      <c r="C4735" s="3"/>
      <c r="D4735" s="3"/>
      <c r="E4735" s="3"/>
      <c r="F4735" s="51" t="str">
        <f t="shared" si="438"/>
        <v>31J5</v>
      </c>
      <c r="G4735" s="51">
        <f t="shared" si="439"/>
        <v>5</v>
      </c>
      <c r="H4735" s="51">
        <f t="shared" si="440"/>
        <v>31</v>
      </c>
      <c r="I4735" s="51" t="str">
        <f t="shared" si="441"/>
        <v>J</v>
      </c>
      <c r="J4735" s="51" t="str">
        <f t="shared" si="442"/>
        <v>DUCATI</v>
      </c>
      <c r="K4735" s="76" t="str">
        <f t="shared" si="443"/>
        <v>RDU31J5B</v>
      </c>
      <c r="L4735" s="281" t="e">
        <f>VLOOKUP(K4735,'Planilla de control'!#REF!,2,0)</f>
        <v>#REF!</v>
      </c>
      <c r="M4735" s="29" t="e">
        <f>IF(COUNTIF('Planilla de control'!#REF!,K4735)&gt;0,"SI","NO")</f>
        <v>#REF!</v>
      </c>
    </row>
    <row r="4736" spans="1:13" x14ac:dyDescent="0.3">
      <c r="A4736" s="3" t="s">
        <v>2370</v>
      </c>
      <c r="B4736" s="3" t="s">
        <v>7264</v>
      </c>
      <c r="C4736" s="3"/>
      <c r="D4736" s="3"/>
      <c r="E4736" s="3"/>
      <c r="F4736" s="51" t="str">
        <f t="shared" si="438"/>
        <v>31J6</v>
      </c>
      <c r="G4736" s="51">
        <f t="shared" si="439"/>
        <v>6</v>
      </c>
      <c r="H4736" s="51">
        <f t="shared" si="440"/>
        <v>31</v>
      </c>
      <c r="I4736" s="51" t="str">
        <f t="shared" si="441"/>
        <v>J</v>
      </c>
      <c r="J4736" s="51" t="str">
        <f t="shared" si="442"/>
        <v>DUCATI</v>
      </c>
      <c r="K4736" s="76" t="str">
        <f t="shared" si="443"/>
        <v>RDU31J6A</v>
      </c>
      <c r="L4736" s="281" t="e">
        <f>VLOOKUP(K4736,'Planilla de control'!#REF!,2,0)</f>
        <v>#REF!</v>
      </c>
      <c r="M4736" s="29" t="e">
        <f>IF(COUNTIF('Planilla de control'!#REF!,K4736)&gt;0,"SI","NO")</f>
        <v>#REF!</v>
      </c>
    </row>
    <row r="4737" spans="1:13" x14ac:dyDescent="0.3">
      <c r="A4737" s="3" t="s">
        <v>2370</v>
      </c>
      <c r="B4737" s="3" t="s">
        <v>7265</v>
      </c>
      <c r="C4737" s="3"/>
      <c r="D4737" s="3"/>
      <c r="E4737" s="3"/>
      <c r="F4737" s="51" t="str">
        <f t="shared" si="438"/>
        <v>31J6</v>
      </c>
      <c r="G4737" s="51">
        <f t="shared" si="439"/>
        <v>6</v>
      </c>
      <c r="H4737" s="51">
        <f t="shared" si="440"/>
        <v>31</v>
      </c>
      <c r="I4737" s="51" t="str">
        <f t="shared" si="441"/>
        <v>J</v>
      </c>
      <c r="J4737" s="51" t="str">
        <f t="shared" si="442"/>
        <v>DUCATI</v>
      </c>
      <c r="K4737" s="76" t="str">
        <f t="shared" si="443"/>
        <v>RDU31J6B</v>
      </c>
      <c r="L4737" s="281" t="e">
        <f>VLOOKUP(K4737,'Planilla de control'!#REF!,2,0)</f>
        <v>#REF!</v>
      </c>
      <c r="M4737" s="29" t="e">
        <f>IF(COUNTIF('Planilla de control'!#REF!,K4737)&gt;0,"SI","NO")</f>
        <v>#REF!</v>
      </c>
    </row>
    <row r="4738" spans="1:13" x14ac:dyDescent="0.3">
      <c r="A4738" s="3" t="s">
        <v>2370</v>
      </c>
      <c r="B4738" s="3" t="s">
        <v>7266</v>
      </c>
      <c r="C4738" s="3"/>
      <c r="D4738" s="3"/>
      <c r="E4738" s="3"/>
      <c r="F4738" s="51" t="str">
        <f t="shared" si="438"/>
        <v>31J7</v>
      </c>
      <c r="G4738" s="51">
        <f t="shared" si="439"/>
        <v>7</v>
      </c>
      <c r="H4738" s="51">
        <f t="shared" si="440"/>
        <v>31</v>
      </c>
      <c r="I4738" s="51" t="str">
        <f t="shared" si="441"/>
        <v>J</v>
      </c>
      <c r="J4738" s="51" t="str">
        <f t="shared" si="442"/>
        <v>DUCATI</v>
      </c>
      <c r="K4738" s="76" t="str">
        <f t="shared" si="443"/>
        <v>RDU31J7A</v>
      </c>
      <c r="L4738" s="281" t="e">
        <f>VLOOKUP(K4738,'Planilla de control'!#REF!,2,0)</f>
        <v>#REF!</v>
      </c>
      <c r="M4738" s="29" t="e">
        <f>IF(COUNTIF('Planilla de control'!#REF!,K4738)&gt;0,"SI","NO")</f>
        <v>#REF!</v>
      </c>
    </row>
    <row r="4739" spans="1:13" x14ac:dyDescent="0.3">
      <c r="A4739" s="3" t="s">
        <v>2370</v>
      </c>
      <c r="B4739" s="3" t="s">
        <v>7267</v>
      </c>
      <c r="C4739" s="3"/>
      <c r="D4739" s="3"/>
      <c r="E4739" s="3"/>
      <c r="F4739" s="51" t="str">
        <f t="shared" ref="F4739:F4802" si="444">IF(OR(LEN(B4739)=9,LEN(B4739)=5),MID(B4739,1,4),MID(B4739,1,5))</f>
        <v>31J7</v>
      </c>
      <c r="G4739" s="51">
        <f t="shared" ref="G4739:G4802" si="445">IF(MID(F4739,5,1)&lt;&gt;"",MID(F4739,4,2),MID(F4739,4,1))*1</f>
        <v>7</v>
      </c>
      <c r="H4739" s="51">
        <f t="shared" ref="H4739:H4802" si="446">+MID(B4739,1,2)*1</f>
        <v>31</v>
      </c>
      <c r="I4739" s="51" t="str">
        <f t="shared" ref="I4739:I4802" si="447">+MID(B4739,3,1)</f>
        <v>J</v>
      </c>
      <c r="J4739" s="51" t="str">
        <f t="shared" ref="J4739:J4802" si="448">HLOOKUP(A4739,$O$1:$U$2,2,0)</f>
        <v>DUCATI</v>
      </c>
      <c r="K4739" s="76" t="str">
        <f t="shared" ref="K4739:K4802" si="449">CONCATENATE(A4739,B4739)</f>
        <v>RDU31J7B</v>
      </c>
      <c r="L4739" s="281" t="e">
        <f>VLOOKUP(K4739,'Planilla de control'!#REF!,2,0)</f>
        <v>#REF!</v>
      </c>
      <c r="M4739" s="29" t="e">
        <f>IF(COUNTIF('Planilla de control'!#REF!,K4739)&gt;0,"SI","NO")</f>
        <v>#REF!</v>
      </c>
    </row>
    <row r="4740" spans="1:13" x14ac:dyDescent="0.3">
      <c r="A4740" s="3" t="s">
        <v>2370</v>
      </c>
      <c r="B4740" s="3" t="s">
        <v>7268</v>
      </c>
      <c r="C4740" s="3"/>
      <c r="D4740" s="3"/>
      <c r="E4740" s="3"/>
      <c r="F4740" s="51" t="str">
        <f t="shared" si="444"/>
        <v>31J8</v>
      </c>
      <c r="G4740" s="51">
        <f t="shared" si="445"/>
        <v>8</v>
      </c>
      <c r="H4740" s="51">
        <f t="shared" si="446"/>
        <v>31</v>
      </c>
      <c r="I4740" s="51" t="str">
        <f t="shared" si="447"/>
        <v>J</v>
      </c>
      <c r="J4740" s="51" t="str">
        <f t="shared" si="448"/>
        <v>DUCATI</v>
      </c>
      <c r="K4740" s="76" t="str">
        <f t="shared" si="449"/>
        <v>RDU31J8A</v>
      </c>
      <c r="L4740" s="281" t="e">
        <f>VLOOKUP(K4740,'Planilla de control'!#REF!,2,0)</f>
        <v>#REF!</v>
      </c>
      <c r="M4740" s="29" t="e">
        <f>IF(COUNTIF('Planilla de control'!#REF!,K4740)&gt;0,"SI","NO")</f>
        <v>#REF!</v>
      </c>
    </row>
    <row r="4741" spans="1:13" x14ac:dyDescent="0.3">
      <c r="A4741" s="3" t="s">
        <v>2370</v>
      </c>
      <c r="B4741" s="3" t="s">
        <v>7269</v>
      </c>
      <c r="C4741" s="3"/>
      <c r="D4741" s="3"/>
      <c r="E4741" s="3"/>
      <c r="F4741" s="51" t="str">
        <f t="shared" si="444"/>
        <v>31J8</v>
      </c>
      <c r="G4741" s="51">
        <f t="shared" si="445"/>
        <v>8</v>
      </c>
      <c r="H4741" s="51">
        <f t="shared" si="446"/>
        <v>31</v>
      </c>
      <c r="I4741" s="51" t="str">
        <f t="shared" si="447"/>
        <v>J</v>
      </c>
      <c r="J4741" s="51" t="str">
        <f t="shared" si="448"/>
        <v>DUCATI</v>
      </c>
      <c r="K4741" s="76" t="str">
        <f t="shared" si="449"/>
        <v>RDU31J8B</v>
      </c>
      <c r="L4741" s="281" t="e">
        <f>VLOOKUP(K4741,'Planilla de control'!#REF!,2,0)</f>
        <v>#REF!</v>
      </c>
      <c r="M4741" s="29" t="e">
        <f>IF(COUNTIF('Planilla de control'!#REF!,K4741)&gt;0,"SI","NO")</f>
        <v>#REF!</v>
      </c>
    </row>
    <row r="4742" spans="1:13" x14ac:dyDescent="0.3">
      <c r="A4742" s="3" t="s">
        <v>2370</v>
      </c>
      <c r="B4742" s="3" t="s">
        <v>7270</v>
      </c>
      <c r="C4742" s="3"/>
      <c r="D4742" s="3"/>
      <c r="E4742" s="3"/>
      <c r="F4742" s="51" t="str">
        <f t="shared" si="444"/>
        <v>31I8</v>
      </c>
      <c r="G4742" s="51">
        <f t="shared" si="445"/>
        <v>8</v>
      </c>
      <c r="H4742" s="51">
        <f t="shared" si="446"/>
        <v>31</v>
      </c>
      <c r="I4742" s="51" t="str">
        <f t="shared" si="447"/>
        <v>I</v>
      </c>
      <c r="J4742" s="51" t="str">
        <f t="shared" si="448"/>
        <v>DUCATI</v>
      </c>
      <c r="K4742" s="76" t="str">
        <f t="shared" si="449"/>
        <v>RDU31I8B</v>
      </c>
      <c r="L4742" s="281" t="e">
        <f>VLOOKUP(K4742,'Planilla de control'!#REF!,2,0)</f>
        <v>#REF!</v>
      </c>
      <c r="M4742" s="29" t="e">
        <f>IF(COUNTIF('Planilla de control'!#REF!,K4742)&gt;0,"SI","NO")</f>
        <v>#REF!</v>
      </c>
    </row>
    <row r="4743" spans="1:13" x14ac:dyDescent="0.3">
      <c r="A4743" s="3" t="s">
        <v>2370</v>
      </c>
      <c r="B4743" s="3" t="s">
        <v>7271</v>
      </c>
      <c r="C4743" s="3"/>
      <c r="D4743" s="3"/>
      <c r="E4743" s="3"/>
      <c r="F4743" s="51" t="str">
        <f t="shared" si="444"/>
        <v>31H8</v>
      </c>
      <c r="G4743" s="51">
        <f t="shared" si="445"/>
        <v>8</v>
      </c>
      <c r="H4743" s="51">
        <f t="shared" si="446"/>
        <v>31</v>
      </c>
      <c r="I4743" s="51" t="str">
        <f t="shared" si="447"/>
        <v>H</v>
      </c>
      <c r="J4743" s="51" t="str">
        <f t="shared" si="448"/>
        <v>DUCATI</v>
      </c>
      <c r="K4743" s="76" t="str">
        <f t="shared" si="449"/>
        <v>RDU31H8A</v>
      </c>
      <c r="L4743" s="281" t="e">
        <f>VLOOKUP(K4743,'Planilla de control'!#REF!,2,0)</f>
        <v>#REF!</v>
      </c>
      <c r="M4743" s="29" t="e">
        <f>IF(COUNTIF('Planilla de control'!#REF!,K4743)&gt;0,"SI","NO")</f>
        <v>#REF!</v>
      </c>
    </row>
    <row r="4744" spans="1:13" x14ac:dyDescent="0.3">
      <c r="A4744" s="3" t="s">
        <v>2367</v>
      </c>
      <c r="B4744" s="3" t="s">
        <v>7272</v>
      </c>
      <c r="C4744" s="3"/>
      <c r="D4744" s="3"/>
      <c r="E4744" s="3" t="s">
        <v>81</v>
      </c>
      <c r="F4744" s="51" t="str">
        <f t="shared" si="444"/>
        <v>51A4</v>
      </c>
      <c r="G4744" s="51">
        <f t="shared" si="445"/>
        <v>4</v>
      </c>
      <c r="H4744" s="51">
        <f t="shared" si="446"/>
        <v>51</v>
      </c>
      <c r="I4744" s="51" t="str">
        <f t="shared" si="447"/>
        <v>A</v>
      </c>
      <c r="J4744" s="51" t="str">
        <f t="shared" si="448"/>
        <v>D3</v>
      </c>
      <c r="K4744" s="76" t="str">
        <f t="shared" si="449"/>
        <v>1FO51A4A</v>
      </c>
      <c r="L4744" s="281" t="e">
        <f>VLOOKUP(K4744,'Planilla de control'!#REF!,2,0)</f>
        <v>#REF!</v>
      </c>
      <c r="M4744" s="29" t="e">
        <f>IF(COUNTIF('Planilla de control'!#REF!,K4744)&gt;0,"SI","NO")</f>
        <v>#REF!</v>
      </c>
    </row>
    <row r="4745" spans="1:13" x14ac:dyDescent="0.3">
      <c r="A4745" s="3" t="s">
        <v>2367</v>
      </c>
      <c r="B4745" s="3" t="s">
        <v>7273</v>
      </c>
      <c r="C4745" s="3"/>
      <c r="D4745" s="3"/>
      <c r="E4745" s="3" t="s">
        <v>81</v>
      </c>
      <c r="F4745" s="51" t="str">
        <f t="shared" si="444"/>
        <v>51A4</v>
      </c>
      <c r="G4745" s="51">
        <f t="shared" si="445"/>
        <v>4</v>
      </c>
      <c r="H4745" s="51">
        <f t="shared" si="446"/>
        <v>51</v>
      </c>
      <c r="I4745" s="51" t="str">
        <f t="shared" si="447"/>
        <v>A</v>
      </c>
      <c r="J4745" s="51" t="str">
        <f t="shared" si="448"/>
        <v>D3</v>
      </c>
      <c r="K4745" s="76" t="str">
        <f t="shared" si="449"/>
        <v>1FO51A4B</v>
      </c>
      <c r="L4745" s="281" t="e">
        <f>VLOOKUP(K4745,'Planilla de control'!#REF!,2,0)</f>
        <v>#REF!</v>
      </c>
      <c r="M4745" s="29" t="e">
        <f>IF(COUNTIF('Planilla de control'!#REF!,K4745)&gt;0,"SI","NO")</f>
        <v>#REF!</v>
      </c>
    </row>
    <row r="4746" spans="1:13" x14ac:dyDescent="0.3">
      <c r="A4746" s="3" t="s">
        <v>2367</v>
      </c>
      <c r="B4746" s="3" t="s">
        <v>7274</v>
      </c>
      <c r="C4746" s="3"/>
      <c r="D4746" s="3"/>
      <c r="E4746" s="3" t="s">
        <v>81</v>
      </c>
      <c r="F4746" s="51" t="str">
        <f t="shared" si="444"/>
        <v>51A4</v>
      </c>
      <c r="G4746" s="51">
        <f t="shared" si="445"/>
        <v>4</v>
      </c>
      <c r="H4746" s="51">
        <f t="shared" si="446"/>
        <v>51</v>
      </c>
      <c r="I4746" s="51" t="str">
        <f t="shared" si="447"/>
        <v>A</v>
      </c>
      <c r="J4746" s="51" t="str">
        <f t="shared" si="448"/>
        <v>D3</v>
      </c>
      <c r="K4746" s="76" t="str">
        <f t="shared" si="449"/>
        <v>1FO51A4C</v>
      </c>
      <c r="L4746" s="281" t="e">
        <f>VLOOKUP(K4746,'Planilla de control'!#REF!,2,0)</f>
        <v>#REF!</v>
      </c>
      <c r="M4746" s="29" t="e">
        <f>IF(COUNTIF('Planilla de control'!#REF!,K4746)&gt;0,"SI","NO")</f>
        <v>#REF!</v>
      </c>
    </row>
    <row r="4747" spans="1:13" x14ac:dyDescent="0.3">
      <c r="A4747" s="3" t="s">
        <v>2367</v>
      </c>
      <c r="B4747" s="3" t="s">
        <v>7275</v>
      </c>
      <c r="C4747" s="3"/>
      <c r="D4747" s="3"/>
      <c r="E4747" s="3" t="s">
        <v>81</v>
      </c>
      <c r="F4747" s="51" t="str">
        <f t="shared" si="444"/>
        <v>51A4</v>
      </c>
      <c r="G4747" s="51">
        <f t="shared" si="445"/>
        <v>4</v>
      </c>
      <c r="H4747" s="51">
        <f t="shared" si="446"/>
        <v>51</v>
      </c>
      <c r="I4747" s="51" t="str">
        <f t="shared" si="447"/>
        <v>A</v>
      </c>
      <c r="J4747" s="51" t="str">
        <f t="shared" si="448"/>
        <v>D3</v>
      </c>
      <c r="K4747" s="76" t="str">
        <f t="shared" si="449"/>
        <v>1FO51A4D</v>
      </c>
      <c r="L4747" s="281" t="e">
        <f>VLOOKUP(K4747,'Planilla de control'!#REF!,2,0)</f>
        <v>#REF!</v>
      </c>
      <c r="M4747" s="29" t="e">
        <f>IF(COUNTIF('Planilla de control'!#REF!,K4747)&gt;0,"SI","NO")</f>
        <v>#REF!</v>
      </c>
    </row>
    <row r="4748" spans="1:13" x14ac:dyDescent="0.3">
      <c r="A4748" s="3" t="s">
        <v>2367</v>
      </c>
      <c r="B4748" s="3" t="s">
        <v>7276</v>
      </c>
      <c r="C4748" s="3"/>
      <c r="D4748" s="3"/>
      <c r="E4748" s="3"/>
      <c r="F4748" s="51" t="str">
        <f t="shared" si="444"/>
        <v>51D8</v>
      </c>
      <c r="G4748" s="51">
        <f t="shared" si="445"/>
        <v>8</v>
      </c>
      <c r="H4748" s="51">
        <f t="shared" si="446"/>
        <v>51</v>
      </c>
      <c r="I4748" s="51" t="str">
        <f t="shared" si="447"/>
        <v>D</v>
      </c>
      <c r="J4748" s="51" t="str">
        <f t="shared" si="448"/>
        <v>D3</v>
      </c>
      <c r="K4748" s="76" t="str">
        <f t="shared" si="449"/>
        <v>1FO51D8A</v>
      </c>
      <c r="L4748" s="281" t="e">
        <f>VLOOKUP(K4748,'Planilla de control'!#REF!,2,0)</f>
        <v>#REF!</v>
      </c>
      <c r="M4748" s="29" t="e">
        <f>IF(COUNTIF('Planilla de control'!#REF!,K4748)&gt;0,"SI","NO")</f>
        <v>#REF!</v>
      </c>
    </row>
    <row r="4749" spans="1:13" x14ac:dyDescent="0.3">
      <c r="A4749" s="3" t="s">
        <v>2367</v>
      </c>
      <c r="B4749" s="3" t="s">
        <v>7277</v>
      </c>
      <c r="C4749" s="3"/>
      <c r="D4749" s="3"/>
      <c r="E4749" s="3" t="s">
        <v>81</v>
      </c>
      <c r="F4749" s="51" t="str">
        <f t="shared" si="444"/>
        <v>51E7</v>
      </c>
      <c r="G4749" s="51">
        <f t="shared" si="445"/>
        <v>7</v>
      </c>
      <c r="H4749" s="51">
        <f t="shared" si="446"/>
        <v>51</v>
      </c>
      <c r="I4749" s="51" t="str">
        <f t="shared" si="447"/>
        <v>E</v>
      </c>
      <c r="J4749" s="51" t="str">
        <f t="shared" si="448"/>
        <v>D3</v>
      </c>
      <c r="K4749" s="76" t="str">
        <f t="shared" si="449"/>
        <v>1FO51E7A</v>
      </c>
      <c r="L4749" s="281" t="e">
        <f>VLOOKUP(K4749,'Planilla de control'!#REF!,2,0)</f>
        <v>#REF!</v>
      </c>
      <c r="M4749" s="29" t="e">
        <f>IF(COUNTIF('Planilla de control'!#REF!,K4749)&gt;0,"SI","NO")</f>
        <v>#REF!</v>
      </c>
    </row>
    <row r="4750" spans="1:13" x14ac:dyDescent="0.3">
      <c r="A4750" s="3" t="s">
        <v>2367</v>
      </c>
      <c r="B4750" s="3" t="s">
        <v>7278</v>
      </c>
      <c r="C4750" s="3"/>
      <c r="D4750" s="3"/>
      <c r="E4750" s="3" t="s">
        <v>81</v>
      </c>
      <c r="F4750" s="51" t="str">
        <f t="shared" si="444"/>
        <v>51E7</v>
      </c>
      <c r="G4750" s="51">
        <f t="shared" si="445"/>
        <v>7</v>
      </c>
      <c r="H4750" s="51">
        <f t="shared" si="446"/>
        <v>51</v>
      </c>
      <c r="I4750" s="51" t="str">
        <f t="shared" si="447"/>
        <v>E</v>
      </c>
      <c r="J4750" s="51" t="str">
        <f t="shared" si="448"/>
        <v>D3</v>
      </c>
      <c r="K4750" s="76" t="str">
        <f t="shared" si="449"/>
        <v>1FO51E7B</v>
      </c>
      <c r="L4750" s="281" t="e">
        <f>VLOOKUP(K4750,'Planilla de control'!#REF!,2,0)</f>
        <v>#REF!</v>
      </c>
      <c r="M4750" s="29" t="e">
        <f>IF(COUNTIF('Planilla de control'!#REF!,K4750)&gt;0,"SI","NO")</f>
        <v>#REF!</v>
      </c>
    </row>
    <row r="4751" spans="1:13" x14ac:dyDescent="0.3">
      <c r="A4751" s="3" t="s">
        <v>2367</v>
      </c>
      <c r="B4751" s="3" t="s">
        <v>7279</v>
      </c>
      <c r="C4751" s="3"/>
      <c r="D4751" s="3"/>
      <c r="E4751" s="3"/>
      <c r="F4751" s="51" t="str">
        <f t="shared" si="444"/>
        <v>51E8</v>
      </c>
      <c r="G4751" s="51">
        <f t="shared" si="445"/>
        <v>8</v>
      </c>
      <c r="H4751" s="51">
        <f t="shared" si="446"/>
        <v>51</v>
      </c>
      <c r="I4751" s="51" t="str">
        <f t="shared" si="447"/>
        <v>E</v>
      </c>
      <c r="J4751" s="51" t="str">
        <f t="shared" si="448"/>
        <v>D3</v>
      </c>
      <c r="K4751" s="76" t="str">
        <f t="shared" si="449"/>
        <v>1FO51E8A</v>
      </c>
      <c r="L4751" s="281" t="e">
        <f>VLOOKUP(K4751,'Planilla de control'!#REF!,2,0)</f>
        <v>#REF!</v>
      </c>
      <c r="M4751" s="29" t="e">
        <f>IF(COUNTIF('Planilla de control'!#REF!,K4751)&gt;0,"SI","NO")</f>
        <v>#REF!</v>
      </c>
    </row>
    <row r="4752" spans="1:13" x14ac:dyDescent="0.3">
      <c r="A4752" s="3" t="s">
        <v>2367</v>
      </c>
      <c r="B4752" s="3" t="s">
        <v>7280</v>
      </c>
      <c r="C4752" s="3"/>
      <c r="D4752" s="3"/>
      <c r="E4752" s="3"/>
      <c r="F4752" s="51" t="str">
        <f t="shared" si="444"/>
        <v>51F8</v>
      </c>
      <c r="G4752" s="51">
        <f t="shared" si="445"/>
        <v>8</v>
      </c>
      <c r="H4752" s="51">
        <f t="shared" si="446"/>
        <v>51</v>
      </c>
      <c r="I4752" s="51" t="str">
        <f t="shared" si="447"/>
        <v>F</v>
      </c>
      <c r="J4752" s="51" t="str">
        <f t="shared" si="448"/>
        <v>D3</v>
      </c>
      <c r="K4752" s="76" t="str">
        <f t="shared" si="449"/>
        <v>1FO51F8A</v>
      </c>
      <c r="L4752" s="281" t="e">
        <f>VLOOKUP(K4752,'Planilla de control'!#REF!,2,0)</f>
        <v>#REF!</v>
      </c>
      <c r="M4752" s="29" t="e">
        <f>IF(COUNTIF('Planilla de control'!#REF!,K4752)&gt;0,"SI","NO")</f>
        <v>#REF!</v>
      </c>
    </row>
    <row r="4753" spans="1:13" x14ac:dyDescent="0.3">
      <c r="A4753" s="3" t="s">
        <v>2367</v>
      </c>
      <c r="B4753" s="3" t="s">
        <v>7281</v>
      </c>
      <c r="C4753" s="3"/>
      <c r="D4753" s="3"/>
      <c r="E4753" s="3"/>
      <c r="F4753" s="51" t="str">
        <f t="shared" si="444"/>
        <v>51F8</v>
      </c>
      <c r="G4753" s="51">
        <f t="shared" si="445"/>
        <v>8</v>
      </c>
      <c r="H4753" s="51">
        <f t="shared" si="446"/>
        <v>51</v>
      </c>
      <c r="I4753" s="51" t="str">
        <f t="shared" si="447"/>
        <v>F</v>
      </c>
      <c r="J4753" s="51" t="str">
        <f t="shared" si="448"/>
        <v>D3</v>
      </c>
      <c r="K4753" s="76" t="str">
        <f t="shared" si="449"/>
        <v>1FO51F8B</v>
      </c>
      <c r="L4753" s="281" t="e">
        <f>VLOOKUP(K4753,'Planilla de control'!#REF!,2,0)</f>
        <v>#REF!</v>
      </c>
      <c r="M4753" s="29" t="e">
        <f>IF(COUNTIF('Planilla de control'!#REF!,K4753)&gt;0,"SI","NO")</f>
        <v>#REF!</v>
      </c>
    </row>
    <row r="4754" spans="1:13" x14ac:dyDescent="0.3">
      <c r="A4754" s="3" t="s">
        <v>2367</v>
      </c>
      <c r="B4754" s="3" t="s">
        <v>7282</v>
      </c>
      <c r="C4754" s="3"/>
      <c r="D4754" s="3"/>
      <c r="E4754" s="3"/>
      <c r="F4754" s="51" t="str">
        <f t="shared" si="444"/>
        <v>51H8</v>
      </c>
      <c r="G4754" s="51">
        <f t="shared" si="445"/>
        <v>8</v>
      </c>
      <c r="H4754" s="51">
        <f t="shared" si="446"/>
        <v>51</v>
      </c>
      <c r="I4754" s="51" t="str">
        <f t="shared" si="447"/>
        <v>H</v>
      </c>
      <c r="J4754" s="51" t="str">
        <f t="shared" si="448"/>
        <v>D3</v>
      </c>
      <c r="K4754" s="76" t="str">
        <f t="shared" si="449"/>
        <v>1FO51H8A</v>
      </c>
      <c r="L4754" s="281" t="e">
        <f>VLOOKUP(K4754,'Planilla de control'!#REF!,2,0)</f>
        <v>#REF!</v>
      </c>
      <c r="M4754" s="29" t="e">
        <f>IF(COUNTIF('Planilla de control'!#REF!,K4754)&gt;0,"SI","NO")</f>
        <v>#REF!</v>
      </c>
    </row>
    <row r="4755" spans="1:13" x14ac:dyDescent="0.3">
      <c r="A4755" s="3" t="s">
        <v>2367</v>
      </c>
      <c r="B4755" s="3" t="s">
        <v>7283</v>
      </c>
      <c r="C4755" s="3"/>
      <c r="D4755" s="3"/>
      <c r="E4755" s="3" t="s">
        <v>81</v>
      </c>
      <c r="F4755" s="51" t="str">
        <f t="shared" si="444"/>
        <v>51I8</v>
      </c>
      <c r="G4755" s="51">
        <f t="shared" si="445"/>
        <v>8</v>
      </c>
      <c r="H4755" s="51">
        <f t="shared" si="446"/>
        <v>51</v>
      </c>
      <c r="I4755" s="51" t="str">
        <f t="shared" si="447"/>
        <v>I</v>
      </c>
      <c r="J4755" s="51" t="str">
        <f t="shared" si="448"/>
        <v>D3</v>
      </c>
      <c r="K4755" s="76" t="str">
        <f t="shared" si="449"/>
        <v>1FO51I8A</v>
      </c>
      <c r="L4755" s="281" t="e">
        <f>VLOOKUP(K4755,'Planilla de control'!#REF!,2,0)</f>
        <v>#REF!</v>
      </c>
      <c r="M4755" s="29" t="e">
        <f>IF(COUNTIF('Planilla de control'!#REF!,K4755)&gt;0,"SI","NO")</f>
        <v>#REF!</v>
      </c>
    </row>
    <row r="4756" spans="1:13" x14ac:dyDescent="0.3">
      <c r="A4756" s="3" t="s">
        <v>2367</v>
      </c>
      <c r="B4756" s="3" t="s">
        <v>7284</v>
      </c>
      <c r="C4756" s="3"/>
      <c r="D4756" s="3"/>
      <c r="E4756" s="3" t="s">
        <v>81</v>
      </c>
      <c r="F4756" s="51" t="str">
        <f t="shared" si="444"/>
        <v>51I8</v>
      </c>
      <c r="G4756" s="51">
        <f t="shared" si="445"/>
        <v>8</v>
      </c>
      <c r="H4756" s="51">
        <f t="shared" si="446"/>
        <v>51</v>
      </c>
      <c r="I4756" s="51" t="str">
        <f t="shared" si="447"/>
        <v>I</v>
      </c>
      <c r="J4756" s="51" t="str">
        <f t="shared" si="448"/>
        <v>D3</v>
      </c>
      <c r="K4756" s="76" t="str">
        <f t="shared" si="449"/>
        <v>1FO51I8B</v>
      </c>
      <c r="L4756" s="281" t="e">
        <f>VLOOKUP(K4756,'Planilla de control'!#REF!,2,0)</f>
        <v>#REF!</v>
      </c>
      <c r="M4756" s="29" t="e">
        <f>IF(COUNTIF('Planilla de control'!#REF!,K4756)&gt;0,"SI","NO")</f>
        <v>#REF!</v>
      </c>
    </row>
    <row r="4757" spans="1:13" x14ac:dyDescent="0.3">
      <c r="A4757" s="3" t="s">
        <v>2367</v>
      </c>
      <c r="B4757" s="3" t="s">
        <v>7285</v>
      </c>
      <c r="C4757" s="3"/>
      <c r="D4757" s="3"/>
      <c r="E4757" s="3"/>
      <c r="F4757" s="51" t="str">
        <f t="shared" si="444"/>
        <v>51K2</v>
      </c>
      <c r="G4757" s="51">
        <f t="shared" si="445"/>
        <v>2</v>
      </c>
      <c r="H4757" s="51">
        <f t="shared" si="446"/>
        <v>51</v>
      </c>
      <c r="I4757" s="51" t="str">
        <f t="shared" si="447"/>
        <v>K</v>
      </c>
      <c r="J4757" s="51" t="str">
        <f t="shared" si="448"/>
        <v>D3</v>
      </c>
      <c r="K4757" s="76" t="str">
        <f t="shared" si="449"/>
        <v>1FO51K2C</v>
      </c>
      <c r="L4757" s="281" t="e">
        <f>VLOOKUP(K4757,'Planilla de control'!#REF!,2,0)</f>
        <v>#REF!</v>
      </c>
      <c r="M4757" s="29" t="e">
        <f>IF(COUNTIF('Planilla de control'!#REF!,K4757)&gt;0,"SI","NO")</f>
        <v>#REF!</v>
      </c>
    </row>
    <row r="4758" spans="1:13" x14ac:dyDescent="0.3">
      <c r="A4758" s="3" t="s">
        <v>2367</v>
      </c>
      <c r="B4758" s="3" t="s">
        <v>7286</v>
      </c>
      <c r="C4758" s="3"/>
      <c r="D4758" s="3"/>
      <c r="E4758" s="3" t="s">
        <v>81</v>
      </c>
      <c r="F4758" s="51" t="str">
        <f t="shared" si="444"/>
        <v>51L3</v>
      </c>
      <c r="G4758" s="51">
        <f t="shared" si="445"/>
        <v>3</v>
      </c>
      <c r="H4758" s="51">
        <f t="shared" si="446"/>
        <v>51</v>
      </c>
      <c r="I4758" s="51" t="str">
        <f t="shared" si="447"/>
        <v>L</v>
      </c>
      <c r="J4758" s="51" t="str">
        <f t="shared" si="448"/>
        <v>D3</v>
      </c>
      <c r="K4758" s="76" t="str">
        <f t="shared" si="449"/>
        <v>1FO51L3A</v>
      </c>
      <c r="L4758" s="281" t="e">
        <f>VLOOKUP(K4758,'Planilla de control'!#REF!,2,0)</f>
        <v>#REF!</v>
      </c>
      <c r="M4758" s="29" t="e">
        <f>IF(COUNTIF('Planilla de control'!#REF!,K4758)&gt;0,"SI","NO")</f>
        <v>#REF!</v>
      </c>
    </row>
    <row r="4759" spans="1:13" x14ac:dyDescent="0.3">
      <c r="A4759" s="3" t="s">
        <v>2367</v>
      </c>
      <c r="B4759" s="3" t="s">
        <v>7287</v>
      </c>
      <c r="C4759" s="3"/>
      <c r="D4759" s="3"/>
      <c r="E4759" s="3" t="s">
        <v>81</v>
      </c>
      <c r="F4759" s="51" t="str">
        <f t="shared" si="444"/>
        <v>51L3</v>
      </c>
      <c r="G4759" s="51">
        <f t="shared" si="445"/>
        <v>3</v>
      </c>
      <c r="H4759" s="51">
        <f t="shared" si="446"/>
        <v>51</v>
      </c>
      <c r="I4759" s="51" t="str">
        <f t="shared" si="447"/>
        <v>L</v>
      </c>
      <c r="J4759" s="51" t="str">
        <f t="shared" si="448"/>
        <v>D3</v>
      </c>
      <c r="K4759" s="76" t="str">
        <f t="shared" si="449"/>
        <v>1FO51L3B</v>
      </c>
      <c r="L4759" s="281" t="e">
        <f>VLOOKUP(K4759,'Planilla de control'!#REF!,2,0)</f>
        <v>#REF!</v>
      </c>
      <c r="M4759" s="29" t="e">
        <f>IF(COUNTIF('Planilla de control'!#REF!,K4759)&gt;0,"SI","NO")</f>
        <v>#REF!</v>
      </c>
    </row>
    <row r="4760" spans="1:13" x14ac:dyDescent="0.3">
      <c r="A4760" s="3" t="s">
        <v>2367</v>
      </c>
      <c r="B4760" s="3" t="s">
        <v>7288</v>
      </c>
      <c r="C4760" s="3"/>
      <c r="D4760" s="3"/>
      <c r="E4760" s="3" t="s">
        <v>81</v>
      </c>
      <c r="F4760" s="51" t="str">
        <f t="shared" si="444"/>
        <v>51M3</v>
      </c>
      <c r="G4760" s="51">
        <f t="shared" si="445"/>
        <v>3</v>
      </c>
      <c r="H4760" s="51">
        <f t="shared" si="446"/>
        <v>51</v>
      </c>
      <c r="I4760" s="51" t="str">
        <f t="shared" si="447"/>
        <v>M</v>
      </c>
      <c r="J4760" s="51" t="str">
        <f t="shared" si="448"/>
        <v>D3</v>
      </c>
      <c r="K4760" s="76" t="str">
        <f t="shared" si="449"/>
        <v>1FO51M3A</v>
      </c>
      <c r="L4760" s="281" t="e">
        <f>VLOOKUP(K4760,'Planilla de control'!#REF!,2,0)</f>
        <v>#REF!</v>
      </c>
      <c r="M4760" s="29" t="e">
        <f>IF(COUNTIF('Planilla de control'!#REF!,K4760)&gt;0,"SI","NO")</f>
        <v>#REF!</v>
      </c>
    </row>
    <row r="4761" spans="1:13" x14ac:dyDescent="0.3">
      <c r="A4761" s="3" t="s">
        <v>2367</v>
      </c>
      <c r="B4761" s="3" t="s">
        <v>7289</v>
      </c>
      <c r="C4761" s="3"/>
      <c r="D4761" s="3"/>
      <c r="E4761" s="3" t="s">
        <v>81</v>
      </c>
      <c r="F4761" s="51" t="str">
        <f t="shared" si="444"/>
        <v>51M3</v>
      </c>
      <c r="G4761" s="51">
        <f t="shared" si="445"/>
        <v>3</v>
      </c>
      <c r="H4761" s="51">
        <f t="shared" si="446"/>
        <v>51</v>
      </c>
      <c r="I4761" s="51" t="str">
        <f t="shared" si="447"/>
        <v>M</v>
      </c>
      <c r="J4761" s="51" t="str">
        <f t="shared" si="448"/>
        <v>D3</v>
      </c>
      <c r="K4761" s="76" t="str">
        <f t="shared" si="449"/>
        <v>1FO51M3B</v>
      </c>
      <c r="L4761" s="281" t="e">
        <f>VLOOKUP(K4761,'Planilla de control'!#REF!,2,0)</f>
        <v>#REF!</v>
      </c>
      <c r="M4761" s="29" t="e">
        <f>IF(COUNTIF('Planilla de control'!#REF!,K4761)&gt;0,"SI","NO")</f>
        <v>#REF!</v>
      </c>
    </row>
    <row r="4762" spans="1:13" x14ac:dyDescent="0.3">
      <c r="A4762" s="3" t="s">
        <v>2367</v>
      </c>
      <c r="B4762" s="3" t="s">
        <v>7290</v>
      </c>
      <c r="C4762" s="3"/>
      <c r="D4762" s="3"/>
      <c r="E4762" s="3" t="s">
        <v>81</v>
      </c>
      <c r="F4762" s="51" t="str">
        <f t="shared" si="444"/>
        <v>51M7</v>
      </c>
      <c r="G4762" s="51">
        <f t="shared" si="445"/>
        <v>7</v>
      </c>
      <c r="H4762" s="51">
        <f t="shared" si="446"/>
        <v>51</v>
      </c>
      <c r="I4762" s="51" t="str">
        <f t="shared" si="447"/>
        <v>M</v>
      </c>
      <c r="J4762" s="51" t="str">
        <f t="shared" si="448"/>
        <v>D3</v>
      </c>
      <c r="K4762" s="76" t="str">
        <f t="shared" si="449"/>
        <v>1FO51M7A</v>
      </c>
      <c r="L4762" s="281" t="e">
        <f>VLOOKUP(K4762,'Planilla de control'!#REF!,2,0)</f>
        <v>#REF!</v>
      </c>
      <c r="M4762" s="29" t="e">
        <f>IF(COUNTIF('Planilla de control'!#REF!,K4762)&gt;0,"SI","NO")</f>
        <v>#REF!</v>
      </c>
    </row>
    <row r="4763" spans="1:13" x14ac:dyDescent="0.3">
      <c r="A4763" s="3" t="s">
        <v>2367</v>
      </c>
      <c r="B4763" s="3" t="s">
        <v>7291</v>
      </c>
      <c r="C4763" s="3"/>
      <c r="D4763" s="3"/>
      <c r="E4763" s="3" t="s">
        <v>81</v>
      </c>
      <c r="F4763" s="51" t="str">
        <f t="shared" si="444"/>
        <v>51M7</v>
      </c>
      <c r="G4763" s="51">
        <f t="shared" si="445"/>
        <v>7</v>
      </c>
      <c r="H4763" s="51">
        <f t="shared" si="446"/>
        <v>51</v>
      </c>
      <c r="I4763" s="51" t="str">
        <f t="shared" si="447"/>
        <v>M</v>
      </c>
      <c r="J4763" s="51" t="str">
        <f t="shared" si="448"/>
        <v>D3</v>
      </c>
      <c r="K4763" s="76" t="str">
        <f t="shared" si="449"/>
        <v>1FO51M7B</v>
      </c>
      <c r="L4763" s="281" t="e">
        <f>VLOOKUP(K4763,'Planilla de control'!#REF!,2,0)</f>
        <v>#REF!</v>
      </c>
      <c r="M4763" s="29" t="e">
        <f>IF(COUNTIF('Planilla de control'!#REF!,K4763)&gt;0,"SI","NO")</f>
        <v>#REF!</v>
      </c>
    </row>
    <row r="4764" spans="1:13" x14ac:dyDescent="0.3">
      <c r="A4764" s="3" t="s">
        <v>2367</v>
      </c>
      <c r="B4764" s="3" t="s">
        <v>7292</v>
      </c>
      <c r="C4764" s="3"/>
      <c r="D4764" s="3"/>
      <c r="E4764" s="3" t="s">
        <v>81</v>
      </c>
      <c r="F4764" s="51" t="str">
        <f t="shared" si="444"/>
        <v>51Q2</v>
      </c>
      <c r="G4764" s="51">
        <f t="shared" si="445"/>
        <v>2</v>
      </c>
      <c r="H4764" s="51">
        <f t="shared" si="446"/>
        <v>51</v>
      </c>
      <c r="I4764" s="51" t="str">
        <f t="shared" si="447"/>
        <v>Q</v>
      </c>
      <c r="J4764" s="51" t="str">
        <f t="shared" si="448"/>
        <v>D3</v>
      </c>
      <c r="K4764" s="76" t="str">
        <f t="shared" si="449"/>
        <v>1FO51Q2A</v>
      </c>
      <c r="L4764" s="281" t="e">
        <f>VLOOKUP(K4764,'Planilla de control'!#REF!,2,0)</f>
        <v>#REF!</v>
      </c>
      <c r="M4764" s="29" t="e">
        <f>IF(COUNTIF('Planilla de control'!#REF!,K4764)&gt;0,"SI","NO")</f>
        <v>#REF!</v>
      </c>
    </row>
    <row r="4765" spans="1:13" x14ac:dyDescent="0.3">
      <c r="A4765" s="3" t="s">
        <v>2367</v>
      </c>
      <c r="B4765" s="3" t="s">
        <v>7293</v>
      </c>
      <c r="C4765" s="3"/>
      <c r="D4765" s="3"/>
      <c r="E4765" s="3" t="s">
        <v>81</v>
      </c>
      <c r="F4765" s="51" t="str">
        <f t="shared" si="444"/>
        <v>51Q2</v>
      </c>
      <c r="G4765" s="51">
        <f t="shared" si="445"/>
        <v>2</v>
      </c>
      <c r="H4765" s="51">
        <f t="shared" si="446"/>
        <v>51</v>
      </c>
      <c r="I4765" s="51" t="str">
        <f t="shared" si="447"/>
        <v>Q</v>
      </c>
      <c r="J4765" s="51" t="str">
        <f t="shared" si="448"/>
        <v>D3</v>
      </c>
      <c r="K4765" s="76" t="str">
        <f t="shared" si="449"/>
        <v>1FO51Q2B</v>
      </c>
      <c r="L4765" s="281" t="e">
        <f>VLOOKUP(K4765,'Planilla de control'!#REF!,2,0)</f>
        <v>#REF!</v>
      </c>
      <c r="M4765" s="29" t="e">
        <f>IF(COUNTIF('Planilla de control'!#REF!,K4765)&gt;0,"SI","NO")</f>
        <v>#REF!</v>
      </c>
    </row>
    <row r="4766" spans="1:13" x14ac:dyDescent="0.3">
      <c r="A4766" s="3" t="s">
        <v>2367</v>
      </c>
      <c r="B4766" s="3" t="s">
        <v>7294</v>
      </c>
      <c r="C4766" s="3"/>
      <c r="D4766" s="3"/>
      <c r="E4766" s="3" t="s">
        <v>81</v>
      </c>
      <c r="F4766" s="51" t="str">
        <f t="shared" si="444"/>
        <v>51Q2</v>
      </c>
      <c r="G4766" s="51">
        <f t="shared" si="445"/>
        <v>2</v>
      </c>
      <c r="H4766" s="51">
        <f t="shared" si="446"/>
        <v>51</v>
      </c>
      <c r="I4766" s="51" t="str">
        <f t="shared" si="447"/>
        <v>Q</v>
      </c>
      <c r="J4766" s="51" t="str">
        <f t="shared" si="448"/>
        <v>D3</v>
      </c>
      <c r="K4766" s="76" t="str">
        <f t="shared" si="449"/>
        <v>1FO51Q2C</v>
      </c>
      <c r="L4766" s="281" t="e">
        <f>VLOOKUP(K4766,'Planilla de control'!#REF!,2,0)</f>
        <v>#REF!</v>
      </c>
      <c r="M4766" s="29" t="e">
        <f>IF(COUNTIF('Planilla de control'!#REF!,K4766)&gt;0,"SI","NO")</f>
        <v>#REF!</v>
      </c>
    </row>
    <row r="4767" spans="1:13" x14ac:dyDescent="0.3">
      <c r="A4767" s="3" t="s">
        <v>2367</v>
      </c>
      <c r="B4767" s="3" t="s">
        <v>7295</v>
      </c>
      <c r="C4767" s="3"/>
      <c r="D4767" s="3"/>
      <c r="E4767" s="3" t="s">
        <v>81</v>
      </c>
      <c r="F4767" s="51" t="str">
        <f t="shared" si="444"/>
        <v>51Q2</v>
      </c>
      <c r="G4767" s="51">
        <f t="shared" si="445"/>
        <v>2</v>
      </c>
      <c r="H4767" s="51">
        <f t="shared" si="446"/>
        <v>51</v>
      </c>
      <c r="I4767" s="51" t="str">
        <f t="shared" si="447"/>
        <v>Q</v>
      </c>
      <c r="J4767" s="51" t="str">
        <f t="shared" si="448"/>
        <v>D3</v>
      </c>
      <c r="K4767" s="76" t="str">
        <f t="shared" si="449"/>
        <v>1FO51Q2D</v>
      </c>
      <c r="L4767" s="281" t="e">
        <f>VLOOKUP(K4767,'Planilla de control'!#REF!,2,0)</f>
        <v>#REF!</v>
      </c>
      <c r="M4767" s="29" t="e">
        <f>IF(COUNTIF('Planilla de control'!#REF!,K4767)&gt;0,"SI","NO")</f>
        <v>#REF!</v>
      </c>
    </row>
    <row r="4768" spans="1:13" x14ac:dyDescent="0.3">
      <c r="A4768" s="3" t="s">
        <v>2367</v>
      </c>
      <c r="B4768" s="3" t="s">
        <v>7296</v>
      </c>
      <c r="C4768" s="3"/>
      <c r="D4768" s="3"/>
      <c r="E4768" s="3"/>
      <c r="F4768" s="51" t="str">
        <f t="shared" si="444"/>
        <v>51F4</v>
      </c>
      <c r="G4768" s="51">
        <f t="shared" si="445"/>
        <v>4</v>
      </c>
      <c r="H4768" s="51">
        <f t="shared" si="446"/>
        <v>51</v>
      </c>
      <c r="I4768" s="51" t="str">
        <f t="shared" si="447"/>
        <v>F</v>
      </c>
      <c r="J4768" s="51" t="str">
        <f t="shared" si="448"/>
        <v>D3</v>
      </c>
      <c r="K4768" s="76" t="str">
        <f t="shared" si="449"/>
        <v>1FO51F4A</v>
      </c>
      <c r="L4768" s="281" t="e">
        <f>VLOOKUP(K4768,'Planilla de control'!#REF!,2,0)</f>
        <v>#REF!</v>
      </c>
      <c r="M4768" s="29" t="e">
        <f>IF(COUNTIF('Planilla de control'!#REF!,K4768)&gt;0,"SI","NO")</f>
        <v>#REF!</v>
      </c>
    </row>
    <row r="4769" spans="1:13" x14ac:dyDescent="0.3">
      <c r="A4769" s="3" t="s">
        <v>2367</v>
      </c>
      <c r="B4769" s="3" t="s">
        <v>7297</v>
      </c>
      <c r="C4769" s="3"/>
      <c r="D4769" s="3"/>
      <c r="E4769" s="3"/>
      <c r="F4769" s="51" t="str">
        <f t="shared" si="444"/>
        <v>51C1</v>
      </c>
      <c r="G4769" s="51">
        <f t="shared" si="445"/>
        <v>1</v>
      </c>
      <c r="H4769" s="51">
        <f t="shared" si="446"/>
        <v>51</v>
      </c>
      <c r="I4769" s="51" t="str">
        <f t="shared" si="447"/>
        <v>C</v>
      </c>
      <c r="J4769" s="51" t="str">
        <f t="shared" si="448"/>
        <v>D3</v>
      </c>
      <c r="K4769" s="76" t="str">
        <f t="shared" si="449"/>
        <v>1FO51C1A</v>
      </c>
      <c r="L4769" s="281" t="e">
        <f>VLOOKUP(K4769,'Planilla de control'!#REF!,2,0)</f>
        <v>#REF!</v>
      </c>
      <c r="M4769" s="29" t="e">
        <f>IF(COUNTIF('Planilla de control'!#REF!,K4769)&gt;0,"SI","NO")</f>
        <v>#REF!</v>
      </c>
    </row>
    <row r="4770" spans="1:13" x14ac:dyDescent="0.3">
      <c r="A4770" s="3" t="s">
        <v>2367</v>
      </c>
      <c r="B4770" s="3" t="s">
        <v>7298</v>
      </c>
      <c r="C4770" s="3"/>
      <c r="D4770" s="3"/>
      <c r="E4770" s="3"/>
      <c r="F4770" s="51" t="str">
        <f t="shared" si="444"/>
        <v>51L1</v>
      </c>
      <c r="G4770" s="51">
        <f t="shared" si="445"/>
        <v>1</v>
      </c>
      <c r="H4770" s="51">
        <f t="shared" si="446"/>
        <v>51</v>
      </c>
      <c r="I4770" s="51" t="str">
        <f t="shared" si="447"/>
        <v>L</v>
      </c>
      <c r="J4770" s="51" t="str">
        <f t="shared" si="448"/>
        <v>D3</v>
      </c>
      <c r="K4770" s="76" t="str">
        <f t="shared" si="449"/>
        <v>1FO51L1A</v>
      </c>
      <c r="L4770" s="281" t="e">
        <f>VLOOKUP(K4770,'Planilla de control'!#REF!,2,0)</f>
        <v>#REF!</v>
      </c>
      <c r="M4770" s="29" t="e">
        <f>IF(COUNTIF('Planilla de control'!#REF!,K4770)&gt;0,"SI","NO")</f>
        <v>#REF!</v>
      </c>
    </row>
    <row r="4771" spans="1:13" x14ac:dyDescent="0.3">
      <c r="A4771" s="3" t="s">
        <v>2367</v>
      </c>
      <c r="B4771" s="3" t="s">
        <v>7299</v>
      </c>
      <c r="C4771" s="3"/>
      <c r="D4771" s="3"/>
      <c r="E4771" s="3"/>
      <c r="F4771" s="51" t="str">
        <f t="shared" si="444"/>
        <v>51K1</v>
      </c>
      <c r="G4771" s="51">
        <f t="shared" si="445"/>
        <v>1</v>
      </c>
      <c r="H4771" s="51">
        <f t="shared" si="446"/>
        <v>51</v>
      </c>
      <c r="I4771" s="51" t="str">
        <f t="shared" si="447"/>
        <v>K</v>
      </c>
      <c r="J4771" s="51" t="str">
        <f t="shared" si="448"/>
        <v>D3</v>
      </c>
      <c r="K4771" s="76" t="str">
        <f t="shared" si="449"/>
        <v>1FO51K1A</v>
      </c>
      <c r="L4771" s="281" t="e">
        <f>VLOOKUP(K4771,'Planilla de control'!#REF!,2,0)</f>
        <v>#REF!</v>
      </c>
      <c r="M4771" s="29" t="e">
        <f>IF(COUNTIF('Planilla de control'!#REF!,K4771)&gt;0,"SI","NO")</f>
        <v>#REF!</v>
      </c>
    </row>
    <row r="4772" spans="1:13" x14ac:dyDescent="0.3">
      <c r="A4772" s="3" t="s">
        <v>2367</v>
      </c>
      <c r="B4772" s="3" t="s">
        <v>7300</v>
      </c>
      <c r="C4772" s="3"/>
      <c r="D4772" s="3"/>
      <c r="E4772" s="3"/>
      <c r="F4772" s="51" t="str">
        <f t="shared" si="444"/>
        <v>51K3</v>
      </c>
      <c r="G4772" s="51">
        <f t="shared" si="445"/>
        <v>3</v>
      </c>
      <c r="H4772" s="51">
        <f t="shared" si="446"/>
        <v>51</v>
      </c>
      <c r="I4772" s="51" t="str">
        <f t="shared" si="447"/>
        <v>K</v>
      </c>
      <c r="J4772" s="51" t="str">
        <f t="shared" si="448"/>
        <v>D3</v>
      </c>
      <c r="K4772" s="76" t="str">
        <f t="shared" si="449"/>
        <v>1FO51K3B</v>
      </c>
      <c r="L4772" s="281" t="e">
        <f>VLOOKUP(K4772,'Planilla de control'!#REF!,2,0)</f>
        <v>#REF!</v>
      </c>
      <c r="M4772" s="29" t="e">
        <f>IF(COUNTIF('Planilla de control'!#REF!,K4772)&gt;0,"SI","NO")</f>
        <v>#REF!</v>
      </c>
    </row>
    <row r="4773" spans="1:13" x14ac:dyDescent="0.3">
      <c r="A4773" s="3" t="s">
        <v>2367</v>
      </c>
      <c r="B4773" s="3" t="s">
        <v>7301</v>
      </c>
      <c r="C4773" s="3"/>
      <c r="D4773" s="3"/>
      <c r="E4773" s="3"/>
      <c r="F4773" s="51" t="str">
        <f t="shared" si="444"/>
        <v>51H2</v>
      </c>
      <c r="G4773" s="51">
        <f t="shared" si="445"/>
        <v>2</v>
      </c>
      <c r="H4773" s="51">
        <f t="shared" si="446"/>
        <v>51</v>
      </c>
      <c r="I4773" s="51" t="str">
        <f t="shared" si="447"/>
        <v>H</v>
      </c>
      <c r="J4773" s="51" t="str">
        <f t="shared" si="448"/>
        <v>D3</v>
      </c>
      <c r="K4773" s="76" t="str">
        <f t="shared" si="449"/>
        <v>1FO51H2D</v>
      </c>
      <c r="L4773" s="281" t="e">
        <f>VLOOKUP(K4773,'Planilla de control'!#REF!,2,0)</f>
        <v>#REF!</v>
      </c>
      <c r="M4773" s="29" t="e">
        <f>IF(COUNTIF('Planilla de control'!#REF!,K4773)&gt;0,"SI","NO")</f>
        <v>#REF!</v>
      </c>
    </row>
    <row r="4774" spans="1:13" x14ac:dyDescent="0.3">
      <c r="A4774" s="3" t="s">
        <v>2367</v>
      </c>
      <c r="B4774" s="3" t="s">
        <v>7302</v>
      </c>
      <c r="C4774" s="3"/>
      <c r="D4774" s="3"/>
      <c r="E4774" s="3"/>
      <c r="F4774" s="51" t="str">
        <f t="shared" si="444"/>
        <v>51C4</v>
      </c>
      <c r="G4774" s="51">
        <f t="shared" si="445"/>
        <v>4</v>
      </c>
      <c r="H4774" s="51">
        <f t="shared" si="446"/>
        <v>51</v>
      </c>
      <c r="I4774" s="51" t="str">
        <f t="shared" si="447"/>
        <v>C</v>
      </c>
      <c r="J4774" s="51" t="str">
        <f t="shared" si="448"/>
        <v>D3</v>
      </c>
      <c r="K4774" s="76" t="str">
        <f t="shared" si="449"/>
        <v>1FO51C4A</v>
      </c>
      <c r="L4774" s="281" t="e">
        <f>VLOOKUP(K4774,'Planilla de control'!#REF!,2,0)</f>
        <v>#REF!</v>
      </c>
      <c r="M4774" s="29" t="e">
        <f>IF(COUNTIF('Planilla de control'!#REF!,K4774)&gt;0,"SI","NO")</f>
        <v>#REF!</v>
      </c>
    </row>
    <row r="4775" spans="1:13" x14ac:dyDescent="0.3">
      <c r="A4775" s="3" t="s">
        <v>2367</v>
      </c>
      <c r="B4775" s="3" t="s">
        <v>7303</v>
      </c>
      <c r="C4775" s="3"/>
      <c r="D4775" s="3"/>
      <c r="E4775" s="3"/>
      <c r="F4775" s="51" t="str">
        <f t="shared" si="444"/>
        <v>51I3</v>
      </c>
      <c r="G4775" s="51">
        <f t="shared" si="445"/>
        <v>3</v>
      </c>
      <c r="H4775" s="51">
        <f t="shared" si="446"/>
        <v>51</v>
      </c>
      <c r="I4775" s="51" t="str">
        <f t="shared" si="447"/>
        <v>I</v>
      </c>
      <c r="J4775" s="51" t="str">
        <f t="shared" si="448"/>
        <v>D3</v>
      </c>
      <c r="K4775" s="76" t="str">
        <f t="shared" si="449"/>
        <v>1FO51I3B</v>
      </c>
      <c r="L4775" s="281" t="e">
        <f>VLOOKUP(K4775,'Planilla de control'!#REF!,2,0)</f>
        <v>#REF!</v>
      </c>
      <c r="M4775" s="29" t="e">
        <f>IF(COUNTIF('Planilla de control'!#REF!,K4775)&gt;0,"SI","NO")</f>
        <v>#REF!</v>
      </c>
    </row>
    <row r="4776" spans="1:13" x14ac:dyDescent="0.3">
      <c r="A4776" s="3" t="s">
        <v>2367</v>
      </c>
      <c r="B4776" s="3" t="s">
        <v>7304</v>
      </c>
      <c r="C4776" s="3"/>
      <c r="D4776" s="3"/>
      <c r="E4776" s="3"/>
      <c r="F4776" s="51" t="str">
        <f t="shared" si="444"/>
        <v>51J3</v>
      </c>
      <c r="G4776" s="51">
        <f t="shared" si="445"/>
        <v>3</v>
      </c>
      <c r="H4776" s="51">
        <f t="shared" si="446"/>
        <v>51</v>
      </c>
      <c r="I4776" s="51" t="str">
        <f t="shared" si="447"/>
        <v>J</v>
      </c>
      <c r="J4776" s="51" t="str">
        <f t="shared" si="448"/>
        <v>D3</v>
      </c>
      <c r="K4776" s="76" t="str">
        <f t="shared" si="449"/>
        <v>1FO51J3D</v>
      </c>
      <c r="L4776" s="281" t="e">
        <f>VLOOKUP(K4776,'Planilla de control'!#REF!,2,0)</f>
        <v>#REF!</v>
      </c>
      <c r="M4776" s="29" t="e">
        <f>IF(COUNTIF('Planilla de control'!#REF!,K4776)&gt;0,"SI","NO")</f>
        <v>#REF!</v>
      </c>
    </row>
    <row r="4777" spans="1:13" x14ac:dyDescent="0.3">
      <c r="A4777" s="3" t="s">
        <v>2367</v>
      </c>
      <c r="B4777" s="3" t="s">
        <v>7305</v>
      </c>
      <c r="C4777" s="3"/>
      <c r="D4777" s="3"/>
      <c r="E4777" s="3"/>
      <c r="F4777" s="51" t="str">
        <f t="shared" si="444"/>
        <v>51Q1</v>
      </c>
      <c r="G4777" s="51">
        <f t="shared" si="445"/>
        <v>1</v>
      </c>
      <c r="H4777" s="51">
        <f t="shared" si="446"/>
        <v>51</v>
      </c>
      <c r="I4777" s="51" t="str">
        <f t="shared" si="447"/>
        <v>Q</v>
      </c>
      <c r="J4777" s="51" t="str">
        <f t="shared" si="448"/>
        <v>D3</v>
      </c>
      <c r="K4777" s="76" t="str">
        <f t="shared" si="449"/>
        <v>1FO51Q1A</v>
      </c>
      <c r="L4777" s="281" t="e">
        <f>VLOOKUP(K4777,'Planilla de control'!#REF!,2,0)</f>
        <v>#REF!</v>
      </c>
      <c r="M4777" s="29" t="e">
        <f>IF(COUNTIF('Planilla de control'!#REF!,K4777)&gt;0,"SI","NO")</f>
        <v>#REF!</v>
      </c>
    </row>
    <row r="4778" spans="1:13" x14ac:dyDescent="0.3">
      <c r="A4778" s="3" t="s">
        <v>2367</v>
      </c>
      <c r="B4778" s="3" t="s">
        <v>7306</v>
      </c>
      <c r="C4778" s="3"/>
      <c r="D4778" s="3"/>
      <c r="E4778" s="3"/>
      <c r="F4778" s="51" t="str">
        <f t="shared" si="444"/>
        <v>51C3</v>
      </c>
      <c r="G4778" s="51">
        <f t="shared" si="445"/>
        <v>3</v>
      </c>
      <c r="H4778" s="51">
        <f t="shared" si="446"/>
        <v>51</v>
      </c>
      <c r="I4778" s="51" t="str">
        <f t="shared" si="447"/>
        <v>C</v>
      </c>
      <c r="J4778" s="51" t="str">
        <f t="shared" si="448"/>
        <v>D3</v>
      </c>
      <c r="K4778" s="76" t="str">
        <f t="shared" si="449"/>
        <v>1FO51C3A</v>
      </c>
      <c r="L4778" s="281" t="e">
        <f>VLOOKUP(K4778,'Planilla de control'!#REF!,2,0)</f>
        <v>#REF!</v>
      </c>
      <c r="M4778" s="29" t="e">
        <f>IF(COUNTIF('Planilla de control'!#REF!,K4778)&gt;0,"SI","NO")</f>
        <v>#REF!</v>
      </c>
    </row>
    <row r="4779" spans="1:13" x14ac:dyDescent="0.3">
      <c r="A4779" s="3" t="s">
        <v>2367</v>
      </c>
      <c r="B4779" s="3" t="s">
        <v>7307</v>
      </c>
      <c r="C4779" s="3"/>
      <c r="D4779" s="3"/>
      <c r="E4779" s="3"/>
      <c r="F4779" s="51" t="str">
        <f t="shared" si="444"/>
        <v>51L2</v>
      </c>
      <c r="G4779" s="51">
        <f t="shared" si="445"/>
        <v>2</v>
      </c>
      <c r="H4779" s="51">
        <f t="shared" si="446"/>
        <v>51</v>
      </c>
      <c r="I4779" s="51" t="str">
        <f t="shared" si="447"/>
        <v>L</v>
      </c>
      <c r="J4779" s="51" t="str">
        <f t="shared" si="448"/>
        <v>D3</v>
      </c>
      <c r="K4779" s="76" t="str">
        <f t="shared" si="449"/>
        <v>1FO51L2A</v>
      </c>
      <c r="L4779" s="281" t="e">
        <f>VLOOKUP(K4779,'Planilla de control'!#REF!,2,0)</f>
        <v>#REF!</v>
      </c>
      <c r="M4779" s="29" t="e">
        <f>IF(COUNTIF('Planilla de control'!#REF!,K4779)&gt;0,"SI","NO")</f>
        <v>#REF!</v>
      </c>
    </row>
    <row r="4780" spans="1:13" x14ac:dyDescent="0.3">
      <c r="A4780" s="3" t="s">
        <v>2367</v>
      </c>
      <c r="B4780" s="3" t="s">
        <v>7308</v>
      </c>
      <c r="C4780" s="3"/>
      <c r="D4780" s="3"/>
      <c r="E4780" s="3"/>
      <c r="F4780" s="51" t="str">
        <f t="shared" si="444"/>
        <v>51H4</v>
      </c>
      <c r="G4780" s="51">
        <f t="shared" si="445"/>
        <v>4</v>
      </c>
      <c r="H4780" s="51">
        <f t="shared" si="446"/>
        <v>51</v>
      </c>
      <c r="I4780" s="51" t="str">
        <f t="shared" si="447"/>
        <v>H</v>
      </c>
      <c r="J4780" s="51" t="str">
        <f t="shared" si="448"/>
        <v>D3</v>
      </c>
      <c r="K4780" s="76" t="str">
        <f t="shared" si="449"/>
        <v>1FO51H4A</v>
      </c>
      <c r="L4780" s="281" t="e">
        <f>VLOOKUP(K4780,'Planilla de control'!#REF!,2,0)</f>
        <v>#REF!</v>
      </c>
      <c r="M4780" s="29" t="e">
        <f>IF(COUNTIF('Planilla de control'!#REF!,K4780)&gt;0,"SI","NO")</f>
        <v>#REF!</v>
      </c>
    </row>
    <row r="4781" spans="1:13" x14ac:dyDescent="0.3">
      <c r="A4781" s="3" t="s">
        <v>2367</v>
      </c>
      <c r="B4781" s="3" t="s">
        <v>7309</v>
      </c>
      <c r="C4781" s="3"/>
      <c r="D4781" s="3"/>
      <c r="E4781" s="3"/>
      <c r="F4781" s="51" t="str">
        <f t="shared" si="444"/>
        <v>51C5</v>
      </c>
      <c r="G4781" s="51">
        <f t="shared" si="445"/>
        <v>5</v>
      </c>
      <c r="H4781" s="51">
        <f t="shared" si="446"/>
        <v>51</v>
      </c>
      <c r="I4781" s="51" t="str">
        <f t="shared" si="447"/>
        <v>C</v>
      </c>
      <c r="J4781" s="51" t="str">
        <f t="shared" si="448"/>
        <v>D3</v>
      </c>
      <c r="K4781" s="76" t="str">
        <f t="shared" si="449"/>
        <v>1FO51C5C</v>
      </c>
      <c r="L4781" s="281" t="e">
        <f>VLOOKUP(K4781,'Planilla de control'!#REF!,2,0)</f>
        <v>#REF!</v>
      </c>
      <c r="M4781" s="29" t="e">
        <f>IF(COUNTIF('Planilla de control'!#REF!,K4781)&gt;0,"SI","NO")</f>
        <v>#REF!</v>
      </c>
    </row>
    <row r="4782" spans="1:13" x14ac:dyDescent="0.3">
      <c r="A4782" s="3" t="s">
        <v>2367</v>
      </c>
      <c r="B4782" s="3" t="s">
        <v>7310</v>
      </c>
      <c r="C4782" s="3"/>
      <c r="D4782" s="3"/>
      <c r="E4782" s="3"/>
      <c r="F4782" s="51" t="str">
        <f t="shared" si="444"/>
        <v>51D4</v>
      </c>
      <c r="G4782" s="51">
        <f t="shared" si="445"/>
        <v>4</v>
      </c>
      <c r="H4782" s="51">
        <f t="shared" si="446"/>
        <v>51</v>
      </c>
      <c r="I4782" s="51" t="str">
        <f t="shared" si="447"/>
        <v>D</v>
      </c>
      <c r="J4782" s="51" t="str">
        <f t="shared" si="448"/>
        <v>D3</v>
      </c>
      <c r="K4782" s="76" t="str">
        <f t="shared" si="449"/>
        <v>1FO51D4B</v>
      </c>
      <c r="L4782" s="281" t="e">
        <f>VLOOKUP(K4782,'Planilla de control'!#REF!,2,0)</f>
        <v>#REF!</v>
      </c>
      <c r="M4782" s="29" t="e">
        <f>IF(COUNTIF('Planilla de control'!#REF!,K4782)&gt;0,"SI","NO")</f>
        <v>#REF!</v>
      </c>
    </row>
    <row r="4783" spans="1:13" x14ac:dyDescent="0.3">
      <c r="A4783" s="3" t="s">
        <v>2367</v>
      </c>
      <c r="B4783" s="3" t="s">
        <v>7311</v>
      </c>
      <c r="C4783" s="3"/>
      <c r="D4783" s="3"/>
      <c r="E4783" s="3"/>
      <c r="F4783" s="51" t="str">
        <f t="shared" si="444"/>
        <v>51I5</v>
      </c>
      <c r="G4783" s="51">
        <f t="shared" si="445"/>
        <v>5</v>
      </c>
      <c r="H4783" s="51">
        <f t="shared" si="446"/>
        <v>51</v>
      </c>
      <c r="I4783" s="51" t="str">
        <f t="shared" si="447"/>
        <v>I</v>
      </c>
      <c r="J4783" s="51" t="str">
        <f t="shared" si="448"/>
        <v>D3</v>
      </c>
      <c r="K4783" s="76" t="str">
        <f t="shared" si="449"/>
        <v>1FO51I5A</v>
      </c>
      <c r="L4783" s="281" t="e">
        <f>VLOOKUP(K4783,'Planilla de control'!#REF!,2,0)</f>
        <v>#REF!</v>
      </c>
      <c r="M4783" s="29" t="e">
        <f>IF(COUNTIF('Planilla de control'!#REF!,K4783)&gt;0,"SI","NO")</f>
        <v>#REF!</v>
      </c>
    </row>
    <row r="4784" spans="1:13" x14ac:dyDescent="0.3">
      <c r="A4784" s="3" t="s">
        <v>2367</v>
      </c>
      <c r="B4784" s="3" t="s">
        <v>7312</v>
      </c>
      <c r="C4784" s="3"/>
      <c r="D4784" s="3"/>
      <c r="E4784" s="3"/>
      <c r="F4784" s="51" t="str">
        <f t="shared" si="444"/>
        <v>51J5</v>
      </c>
      <c r="G4784" s="51">
        <f t="shared" si="445"/>
        <v>5</v>
      </c>
      <c r="H4784" s="51">
        <f t="shared" si="446"/>
        <v>51</v>
      </c>
      <c r="I4784" s="51" t="str">
        <f t="shared" si="447"/>
        <v>J</v>
      </c>
      <c r="J4784" s="51" t="str">
        <f t="shared" si="448"/>
        <v>D3</v>
      </c>
      <c r="K4784" s="76" t="str">
        <f t="shared" si="449"/>
        <v>1FO51J5A</v>
      </c>
      <c r="L4784" s="281" t="e">
        <f>VLOOKUP(K4784,'Planilla de control'!#REF!,2,0)</f>
        <v>#REF!</v>
      </c>
      <c r="M4784" s="29" t="e">
        <f>IF(COUNTIF('Planilla de control'!#REF!,K4784)&gt;0,"SI","NO")</f>
        <v>#REF!</v>
      </c>
    </row>
    <row r="4785" spans="1:13" x14ac:dyDescent="0.3">
      <c r="A4785" s="3" t="s">
        <v>2367</v>
      </c>
      <c r="B4785" s="3" t="s">
        <v>7313</v>
      </c>
      <c r="C4785" s="3"/>
      <c r="D4785" s="3"/>
      <c r="E4785" s="3"/>
      <c r="F4785" s="51" t="str">
        <f t="shared" si="444"/>
        <v>51M5</v>
      </c>
      <c r="G4785" s="51">
        <f t="shared" si="445"/>
        <v>5</v>
      </c>
      <c r="H4785" s="51">
        <f t="shared" si="446"/>
        <v>51</v>
      </c>
      <c r="I4785" s="51" t="str">
        <f t="shared" si="447"/>
        <v>M</v>
      </c>
      <c r="J4785" s="51" t="str">
        <f t="shared" si="448"/>
        <v>D3</v>
      </c>
      <c r="K4785" s="76" t="str">
        <f t="shared" si="449"/>
        <v>1FO51M5B</v>
      </c>
      <c r="L4785" s="281" t="e">
        <f>VLOOKUP(K4785,'Planilla de control'!#REF!,2,0)</f>
        <v>#REF!</v>
      </c>
      <c r="M4785" s="29" t="e">
        <f>IF(COUNTIF('Planilla de control'!#REF!,K4785)&gt;0,"SI","NO")</f>
        <v>#REF!</v>
      </c>
    </row>
    <row r="4786" spans="1:13" x14ac:dyDescent="0.3">
      <c r="A4786" s="3" t="s">
        <v>2367</v>
      </c>
      <c r="B4786" s="3" t="s">
        <v>7314</v>
      </c>
      <c r="C4786" s="3"/>
      <c r="D4786" s="3"/>
      <c r="E4786" s="3"/>
      <c r="F4786" s="51" t="str">
        <f t="shared" si="444"/>
        <v>51O6</v>
      </c>
      <c r="G4786" s="51">
        <f t="shared" si="445"/>
        <v>6</v>
      </c>
      <c r="H4786" s="51">
        <f t="shared" si="446"/>
        <v>51</v>
      </c>
      <c r="I4786" s="51" t="str">
        <f t="shared" si="447"/>
        <v>O</v>
      </c>
      <c r="J4786" s="51" t="str">
        <f t="shared" si="448"/>
        <v>D3</v>
      </c>
      <c r="K4786" s="76" t="str">
        <f t="shared" si="449"/>
        <v>1FO51O6B</v>
      </c>
      <c r="L4786" s="281" t="e">
        <f>VLOOKUP(K4786,'Planilla de control'!#REF!,2,0)</f>
        <v>#REF!</v>
      </c>
      <c r="M4786" s="29" t="e">
        <f>IF(COUNTIF('Planilla de control'!#REF!,K4786)&gt;0,"SI","NO")</f>
        <v>#REF!</v>
      </c>
    </row>
    <row r="4787" spans="1:13" x14ac:dyDescent="0.3">
      <c r="A4787" s="3" t="s">
        <v>2367</v>
      </c>
      <c r="B4787" s="3" t="s">
        <v>7315</v>
      </c>
      <c r="C4787" s="3"/>
      <c r="D4787" s="3"/>
      <c r="E4787" s="3"/>
      <c r="F4787" s="51" t="str">
        <f t="shared" si="444"/>
        <v>51G3</v>
      </c>
      <c r="G4787" s="51">
        <f t="shared" si="445"/>
        <v>3</v>
      </c>
      <c r="H4787" s="51">
        <f t="shared" si="446"/>
        <v>51</v>
      </c>
      <c r="I4787" s="51" t="str">
        <f t="shared" si="447"/>
        <v>G</v>
      </c>
      <c r="J4787" s="51" t="str">
        <f t="shared" si="448"/>
        <v>D3</v>
      </c>
      <c r="K4787" s="76" t="str">
        <f t="shared" si="449"/>
        <v>1FO51G3A</v>
      </c>
      <c r="L4787" s="281" t="e">
        <f>VLOOKUP(K4787,'Planilla de control'!#REF!,2,0)</f>
        <v>#REF!</v>
      </c>
      <c r="M4787" s="29" t="e">
        <f>IF(COUNTIF('Planilla de control'!#REF!,K4787)&gt;0,"SI","NO")</f>
        <v>#REF!</v>
      </c>
    </row>
    <row r="4788" spans="1:13" x14ac:dyDescent="0.3">
      <c r="A4788" s="3" t="s">
        <v>2367</v>
      </c>
      <c r="B4788" s="3" t="s">
        <v>7316</v>
      </c>
      <c r="C4788" s="3"/>
      <c r="D4788" s="3"/>
      <c r="E4788" s="3"/>
      <c r="F4788" s="51" t="str">
        <f t="shared" si="444"/>
        <v>51A1</v>
      </c>
      <c r="G4788" s="51">
        <f t="shared" si="445"/>
        <v>1</v>
      </c>
      <c r="H4788" s="51">
        <f t="shared" si="446"/>
        <v>51</v>
      </c>
      <c r="I4788" s="51" t="str">
        <f t="shared" si="447"/>
        <v>A</v>
      </c>
      <c r="J4788" s="51" t="str">
        <f t="shared" si="448"/>
        <v>D3</v>
      </c>
      <c r="K4788" s="76" t="str">
        <f t="shared" si="449"/>
        <v>1FO51A1A</v>
      </c>
      <c r="L4788" s="281" t="e">
        <f>VLOOKUP(K4788,'Planilla de control'!#REF!,2,0)</f>
        <v>#REF!</v>
      </c>
      <c r="M4788" s="29" t="e">
        <f>IF(COUNTIF('Planilla de control'!#REF!,K4788)&gt;0,"SI","NO")</f>
        <v>#REF!</v>
      </c>
    </row>
    <row r="4789" spans="1:13" x14ac:dyDescent="0.3">
      <c r="A4789" s="3" t="s">
        <v>2367</v>
      </c>
      <c r="B4789" s="3" t="s">
        <v>7317</v>
      </c>
      <c r="C4789" s="3"/>
      <c r="D4789" s="3"/>
      <c r="E4789" s="3"/>
      <c r="F4789" s="51" t="str">
        <f t="shared" si="444"/>
        <v>51B6</v>
      </c>
      <c r="G4789" s="51">
        <f t="shared" si="445"/>
        <v>6</v>
      </c>
      <c r="H4789" s="51">
        <f t="shared" si="446"/>
        <v>51</v>
      </c>
      <c r="I4789" s="51" t="str">
        <f t="shared" si="447"/>
        <v>B</v>
      </c>
      <c r="J4789" s="51" t="str">
        <f t="shared" si="448"/>
        <v>D3</v>
      </c>
      <c r="K4789" s="76" t="str">
        <f t="shared" si="449"/>
        <v>1FO51B6A</v>
      </c>
      <c r="L4789" s="281" t="e">
        <f>VLOOKUP(K4789,'Planilla de control'!#REF!,2,0)</f>
        <v>#REF!</v>
      </c>
      <c r="M4789" s="29" t="e">
        <f>IF(COUNTIF('Planilla de control'!#REF!,K4789)&gt;0,"SI","NO")</f>
        <v>#REF!</v>
      </c>
    </row>
    <row r="4790" spans="1:13" x14ac:dyDescent="0.3">
      <c r="A4790" s="3" t="s">
        <v>2367</v>
      </c>
      <c r="B4790" s="3" t="s">
        <v>7318</v>
      </c>
      <c r="C4790" s="3"/>
      <c r="D4790" s="3"/>
      <c r="E4790" s="3"/>
      <c r="F4790" s="51" t="str">
        <f t="shared" si="444"/>
        <v>51H7</v>
      </c>
      <c r="G4790" s="51">
        <f t="shared" si="445"/>
        <v>7</v>
      </c>
      <c r="H4790" s="51">
        <f t="shared" si="446"/>
        <v>51</v>
      </c>
      <c r="I4790" s="51" t="str">
        <f t="shared" si="447"/>
        <v>H</v>
      </c>
      <c r="J4790" s="51" t="str">
        <f t="shared" si="448"/>
        <v>D3</v>
      </c>
      <c r="K4790" s="76" t="str">
        <f t="shared" si="449"/>
        <v>1FO51H7B</v>
      </c>
      <c r="L4790" s="281" t="e">
        <f>VLOOKUP(K4790,'Planilla de control'!#REF!,2,0)</f>
        <v>#REF!</v>
      </c>
      <c r="M4790" s="29" t="e">
        <f>IF(COUNTIF('Planilla de control'!#REF!,K4790)&gt;0,"SI","NO")</f>
        <v>#REF!</v>
      </c>
    </row>
    <row r="4791" spans="1:13" x14ac:dyDescent="0.3">
      <c r="A4791" s="3" t="s">
        <v>2367</v>
      </c>
      <c r="B4791" s="3" t="s">
        <v>7319</v>
      </c>
      <c r="C4791" s="3"/>
      <c r="D4791" s="3"/>
      <c r="E4791" s="3"/>
      <c r="F4791" s="51" t="str">
        <f t="shared" si="444"/>
        <v>51L6</v>
      </c>
      <c r="G4791" s="51">
        <f t="shared" si="445"/>
        <v>6</v>
      </c>
      <c r="H4791" s="51">
        <f t="shared" si="446"/>
        <v>51</v>
      </c>
      <c r="I4791" s="51" t="str">
        <f t="shared" si="447"/>
        <v>L</v>
      </c>
      <c r="J4791" s="51" t="str">
        <f t="shared" si="448"/>
        <v>D3</v>
      </c>
      <c r="K4791" s="76" t="str">
        <f t="shared" si="449"/>
        <v>1FO51L6A</v>
      </c>
      <c r="L4791" s="281" t="e">
        <f>VLOOKUP(K4791,'Planilla de control'!#REF!,2,0)</f>
        <v>#REF!</v>
      </c>
      <c r="M4791" s="29" t="e">
        <f>IF(COUNTIF('Planilla de control'!#REF!,K4791)&gt;0,"SI","NO")</f>
        <v>#REF!</v>
      </c>
    </row>
    <row r="4792" spans="1:13" x14ac:dyDescent="0.3">
      <c r="A4792" s="3" t="s">
        <v>2367</v>
      </c>
      <c r="B4792" s="3" t="s">
        <v>7320</v>
      </c>
      <c r="C4792" s="3"/>
      <c r="D4792" s="3"/>
      <c r="E4792" s="3"/>
      <c r="F4792" s="51" t="str">
        <f t="shared" si="444"/>
        <v>51N5</v>
      </c>
      <c r="G4792" s="51">
        <f t="shared" si="445"/>
        <v>5</v>
      </c>
      <c r="H4792" s="51">
        <f t="shared" si="446"/>
        <v>51</v>
      </c>
      <c r="I4792" s="51" t="str">
        <f t="shared" si="447"/>
        <v>N</v>
      </c>
      <c r="J4792" s="51" t="str">
        <f t="shared" si="448"/>
        <v>D3</v>
      </c>
      <c r="K4792" s="76" t="str">
        <f t="shared" si="449"/>
        <v>1FO51N5A</v>
      </c>
      <c r="L4792" s="281" t="e">
        <f>VLOOKUP(K4792,'Planilla de control'!#REF!,2,0)</f>
        <v>#REF!</v>
      </c>
      <c r="M4792" s="29" t="e">
        <f>IF(COUNTIF('Planilla de control'!#REF!,K4792)&gt;0,"SI","NO")</f>
        <v>#REF!</v>
      </c>
    </row>
    <row r="4793" spans="1:13" x14ac:dyDescent="0.3">
      <c r="A4793" s="3" t="s">
        <v>2367</v>
      </c>
      <c r="B4793" s="3" t="s">
        <v>7321</v>
      </c>
      <c r="C4793" s="3"/>
      <c r="D4793" s="3"/>
      <c r="E4793" s="3"/>
      <c r="F4793" s="51" t="str">
        <f t="shared" si="444"/>
        <v>51O3</v>
      </c>
      <c r="G4793" s="51">
        <f t="shared" si="445"/>
        <v>3</v>
      </c>
      <c r="H4793" s="51">
        <f t="shared" si="446"/>
        <v>51</v>
      </c>
      <c r="I4793" s="51" t="str">
        <f t="shared" si="447"/>
        <v>O</v>
      </c>
      <c r="J4793" s="51" t="str">
        <f t="shared" si="448"/>
        <v>D3</v>
      </c>
      <c r="K4793" s="76" t="str">
        <f t="shared" si="449"/>
        <v>1FO51O3B</v>
      </c>
      <c r="L4793" s="281" t="e">
        <f>VLOOKUP(K4793,'Planilla de control'!#REF!,2,0)</f>
        <v>#REF!</v>
      </c>
      <c r="M4793" s="29" t="e">
        <f>IF(COUNTIF('Planilla de control'!#REF!,K4793)&gt;0,"SI","NO")</f>
        <v>#REF!</v>
      </c>
    </row>
    <row r="4794" spans="1:13" x14ac:dyDescent="0.3">
      <c r="A4794" s="3" t="s">
        <v>2367</v>
      </c>
      <c r="B4794" s="3" t="s">
        <v>7322</v>
      </c>
      <c r="C4794" s="3"/>
      <c r="D4794" s="3"/>
      <c r="E4794" s="3"/>
      <c r="F4794" s="51" t="str">
        <f t="shared" si="444"/>
        <v>51O6</v>
      </c>
      <c r="G4794" s="51">
        <f t="shared" si="445"/>
        <v>6</v>
      </c>
      <c r="H4794" s="51">
        <f t="shared" si="446"/>
        <v>51</v>
      </c>
      <c r="I4794" s="51" t="str">
        <f t="shared" si="447"/>
        <v>O</v>
      </c>
      <c r="J4794" s="51" t="str">
        <f t="shared" si="448"/>
        <v>D3</v>
      </c>
      <c r="K4794" s="76" t="str">
        <f t="shared" si="449"/>
        <v>1FO51O6A</v>
      </c>
      <c r="L4794" s="281" t="e">
        <f>VLOOKUP(K4794,'Planilla de control'!#REF!,2,0)</f>
        <v>#REF!</v>
      </c>
      <c r="M4794" s="29" t="e">
        <f>IF(COUNTIF('Planilla de control'!#REF!,K4794)&gt;0,"SI","NO")</f>
        <v>#REF!</v>
      </c>
    </row>
    <row r="4795" spans="1:13" x14ac:dyDescent="0.3">
      <c r="A4795" s="3" t="s">
        <v>2367</v>
      </c>
      <c r="B4795" s="3" t="s">
        <v>7323</v>
      </c>
      <c r="C4795" s="3"/>
      <c r="D4795" s="3"/>
      <c r="E4795" s="3"/>
      <c r="F4795" s="51" t="str">
        <f t="shared" si="444"/>
        <v>51G4</v>
      </c>
      <c r="G4795" s="51">
        <f t="shared" si="445"/>
        <v>4</v>
      </c>
      <c r="H4795" s="51">
        <f t="shared" si="446"/>
        <v>51</v>
      </c>
      <c r="I4795" s="51" t="str">
        <f t="shared" si="447"/>
        <v>G</v>
      </c>
      <c r="J4795" s="51" t="str">
        <f t="shared" si="448"/>
        <v>D3</v>
      </c>
      <c r="K4795" s="76" t="str">
        <f t="shared" si="449"/>
        <v>1FO51G4A</v>
      </c>
      <c r="L4795" s="281" t="e">
        <f>VLOOKUP(K4795,'Planilla de control'!#REF!,2,0)</f>
        <v>#REF!</v>
      </c>
      <c r="M4795" s="29" t="e">
        <f>IF(COUNTIF('Planilla de control'!#REF!,K4795)&gt;0,"SI","NO")</f>
        <v>#REF!</v>
      </c>
    </row>
    <row r="4796" spans="1:13" x14ac:dyDescent="0.3">
      <c r="A4796" s="3" t="s">
        <v>2367</v>
      </c>
      <c r="B4796" s="3" t="s">
        <v>7324</v>
      </c>
      <c r="C4796" s="3"/>
      <c r="D4796" s="3"/>
      <c r="E4796" s="3"/>
      <c r="F4796" s="51" t="str">
        <f t="shared" si="444"/>
        <v>51L5</v>
      </c>
      <c r="G4796" s="51">
        <f t="shared" si="445"/>
        <v>5</v>
      </c>
      <c r="H4796" s="51">
        <f t="shared" si="446"/>
        <v>51</v>
      </c>
      <c r="I4796" s="51" t="str">
        <f t="shared" si="447"/>
        <v>L</v>
      </c>
      <c r="J4796" s="51" t="str">
        <f t="shared" si="448"/>
        <v>D3</v>
      </c>
      <c r="K4796" s="76" t="str">
        <f t="shared" si="449"/>
        <v>1FO51L5A</v>
      </c>
      <c r="L4796" s="281" t="e">
        <f>VLOOKUP(K4796,'Planilla de control'!#REF!,2,0)</f>
        <v>#REF!</v>
      </c>
      <c r="M4796" s="29" t="e">
        <f>IF(COUNTIF('Planilla de control'!#REF!,K4796)&gt;0,"SI","NO")</f>
        <v>#REF!</v>
      </c>
    </row>
    <row r="4797" spans="1:13" x14ac:dyDescent="0.3">
      <c r="A4797" s="3" t="s">
        <v>2367</v>
      </c>
      <c r="B4797" s="3" t="s">
        <v>7325</v>
      </c>
      <c r="C4797" s="3"/>
      <c r="D4797" s="3"/>
      <c r="E4797" s="3"/>
      <c r="F4797" s="51" t="str">
        <f t="shared" si="444"/>
        <v>51L2</v>
      </c>
      <c r="G4797" s="51">
        <f t="shared" si="445"/>
        <v>2</v>
      </c>
      <c r="H4797" s="51">
        <f t="shared" si="446"/>
        <v>51</v>
      </c>
      <c r="I4797" s="51" t="str">
        <f t="shared" si="447"/>
        <v>L</v>
      </c>
      <c r="J4797" s="51" t="str">
        <f t="shared" si="448"/>
        <v>D3</v>
      </c>
      <c r="K4797" s="76" t="str">
        <f t="shared" si="449"/>
        <v>1FO51L2B</v>
      </c>
      <c r="L4797" s="281" t="e">
        <f>VLOOKUP(K4797,'Planilla de control'!#REF!,2,0)</f>
        <v>#REF!</v>
      </c>
      <c r="M4797" s="29" t="e">
        <f>IF(COUNTIF('Planilla de control'!#REF!,K4797)&gt;0,"SI","NO")</f>
        <v>#REF!</v>
      </c>
    </row>
    <row r="4798" spans="1:13" x14ac:dyDescent="0.3">
      <c r="A4798" s="3" t="s">
        <v>2367</v>
      </c>
      <c r="B4798" s="3" t="s">
        <v>7326</v>
      </c>
      <c r="C4798" s="3"/>
      <c r="D4798" s="3"/>
      <c r="E4798" s="3"/>
      <c r="F4798" s="51" t="str">
        <f t="shared" si="444"/>
        <v>51D2</v>
      </c>
      <c r="G4798" s="51">
        <f t="shared" si="445"/>
        <v>2</v>
      </c>
      <c r="H4798" s="51">
        <f t="shared" si="446"/>
        <v>51</v>
      </c>
      <c r="I4798" s="51" t="str">
        <f t="shared" si="447"/>
        <v>D</v>
      </c>
      <c r="J4798" s="51" t="str">
        <f t="shared" si="448"/>
        <v>D3</v>
      </c>
      <c r="K4798" s="76" t="str">
        <f t="shared" si="449"/>
        <v>1FO51D2B</v>
      </c>
      <c r="L4798" s="281" t="e">
        <f>VLOOKUP(K4798,'Planilla de control'!#REF!,2,0)</f>
        <v>#REF!</v>
      </c>
      <c r="M4798" s="29" t="e">
        <f>IF(COUNTIF('Planilla de control'!#REF!,K4798)&gt;0,"SI","NO")</f>
        <v>#REF!</v>
      </c>
    </row>
    <row r="4799" spans="1:13" x14ac:dyDescent="0.3">
      <c r="A4799" s="3" t="s">
        <v>2367</v>
      </c>
      <c r="B4799" s="3" t="s">
        <v>7327</v>
      </c>
      <c r="C4799" s="3"/>
      <c r="D4799" s="3"/>
      <c r="E4799" s="3"/>
      <c r="F4799" s="51" t="str">
        <f t="shared" si="444"/>
        <v>51E3</v>
      </c>
      <c r="G4799" s="51">
        <f t="shared" si="445"/>
        <v>3</v>
      </c>
      <c r="H4799" s="51">
        <f t="shared" si="446"/>
        <v>51</v>
      </c>
      <c r="I4799" s="51" t="str">
        <f t="shared" si="447"/>
        <v>E</v>
      </c>
      <c r="J4799" s="51" t="str">
        <f t="shared" si="448"/>
        <v>D3</v>
      </c>
      <c r="K4799" s="76" t="str">
        <f t="shared" si="449"/>
        <v>1FO51E3C</v>
      </c>
      <c r="L4799" s="281" t="e">
        <f>VLOOKUP(K4799,'Planilla de control'!#REF!,2,0)</f>
        <v>#REF!</v>
      </c>
      <c r="M4799" s="29" t="e">
        <f>IF(COUNTIF('Planilla de control'!#REF!,K4799)&gt;0,"SI","NO")</f>
        <v>#REF!</v>
      </c>
    </row>
    <row r="4800" spans="1:13" x14ac:dyDescent="0.3">
      <c r="A4800" s="3" t="s">
        <v>2367</v>
      </c>
      <c r="B4800" s="3" t="s">
        <v>7328</v>
      </c>
      <c r="C4800" s="3"/>
      <c r="D4800" s="3"/>
      <c r="E4800" s="3"/>
      <c r="F4800" s="51" t="str">
        <f t="shared" si="444"/>
        <v>51G3</v>
      </c>
      <c r="G4800" s="51">
        <f t="shared" si="445"/>
        <v>3</v>
      </c>
      <c r="H4800" s="51">
        <f t="shared" si="446"/>
        <v>51</v>
      </c>
      <c r="I4800" s="51" t="str">
        <f t="shared" si="447"/>
        <v>G</v>
      </c>
      <c r="J4800" s="51" t="str">
        <f t="shared" si="448"/>
        <v>D3</v>
      </c>
      <c r="K4800" s="76" t="str">
        <f t="shared" si="449"/>
        <v>1FO51G3B</v>
      </c>
      <c r="L4800" s="281" t="e">
        <f>VLOOKUP(K4800,'Planilla de control'!#REF!,2,0)</f>
        <v>#REF!</v>
      </c>
      <c r="M4800" s="29" t="e">
        <f>IF(COUNTIF('Planilla de control'!#REF!,K4800)&gt;0,"SI","NO")</f>
        <v>#REF!</v>
      </c>
    </row>
    <row r="4801" spans="1:13" x14ac:dyDescent="0.3">
      <c r="A4801" s="3" t="s">
        <v>2367</v>
      </c>
      <c r="B4801" s="3" t="s">
        <v>7329</v>
      </c>
      <c r="C4801" s="3"/>
      <c r="D4801" s="3"/>
      <c r="E4801" s="3"/>
      <c r="F4801" s="51" t="str">
        <f t="shared" si="444"/>
        <v>51H2</v>
      </c>
      <c r="G4801" s="51">
        <f t="shared" si="445"/>
        <v>2</v>
      </c>
      <c r="H4801" s="51">
        <f t="shared" si="446"/>
        <v>51</v>
      </c>
      <c r="I4801" s="51" t="str">
        <f t="shared" si="447"/>
        <v>H</v>
      </c>
      <c r="J4801" s="51" t="str">
        <f t="shared" si="448"/>
        <v>D3</v>
      </c>
      <c r="K4801" s="76" t="str">
        <f t="shared" si="449"/>
        <v>1FO51H2B</v>
      </c>
      <c r="L4801" s="281" t="e">
        <f>VLOOKUP(K4801,'Planilla de control'!#REF!,2,0)</f>
        <v>#REF!</v>
      </c>
      <c r="M4801" s="29" t="e">
        <f>IF(COUNTIF('Planilla de control'!#REF!,K4801)&gt;0,"SI","NO")</f>
        <v>#REF!</v>
      </c>
    </row>
    <row r="4802" spans="1:13" x14ac:dyDescent="0.3">
      <c r="A4802" s="3" t="s">
        <v>2367</v>
      </c>
      <c r="B4802" s="3" t="s">
        <v>7330</v>
      </c>
      <c r="C4802" s="3"/>
      <c r="D4802" s="3"/>
      <c r="E4802" s="3"/>
      <c r="F4802" s="51" t="str">
        <f t="shared" si="444"/>
        <v>51J3</v>
      </c>
      <c r="G4802" s="51">
        <f t="shared" si="445"/>
        <v>3</v>
      </c>
      <c r="H4802" s="51">
        <f t="shared" si="446"/>
        <v>51</v>
      </c>
      <c r="I4802" s="51" t="str">
        <f t="shared" si="447"/>
        <v>J</v>
      </c>
      <c r="J4802" s="51" t="str">
        <f t="shared" si="448"/>
        <v>D3</v>
      </c>
      <c r="K4802" s="76" t="str">
        <f t="shared" si="449"/>
        <v>1FO51J3C</v>
      </c>
      <c r="L4802" s="281" t="e">
        <f>VLOOKUP(K4802,'Planilla de control'!#REF!,2,0)</f>
        <v>#REF!</v>
      </c>
      <c r="M4802" s="29" t="e">
        <f>IF(COUNTIF('Planilla de control'!#REF!,K4802)&gt;0,"SI","NO")</f>
        <v>#REF!</v>
      </c>
    </row>
    <row r="4803" spans="1:13" x14ac:dyDescent="0.3">
      <c r="A4803" s="3" t="s">
        <v>2367</v>
      </c>
      <c r="B4803" s="3" t="s">
        <v>7331</v>
      </c>
      <c r="C4803" s="3"/>
      <c r="D4803" s="3"/>
      <c r="E4803" s="3"/>
      <c r="F4803" s="51" t="str">
        <f t="shared" ref="F4803:F4866" si="450">IF(OR(LEN(B4803)=9,LEN(B4803)=5),MID(B4803,1,4),MID(B4803,1,5))</f>
        <v>51B7</v>
      </c>
      <c r="G4803" s="51">
        <f t="shared" ref="G4803:G4866" si="451">IF(MID(F4803,5,1)&lt;&gt;"",MID(F4803,4,2),MID(F4803,4,1))*1</f>
        <v>7</v>
      </c>
      <c r="H4803" s="51">
        <f t="shared" ref="H4803:H4866" si="452">+MID(B4803,1,2)*1</f>
        <v>51</v>
      </c>
      <c r="I4803" s="51" t="str">
        <f t="shared" ref="I4803:I4866" si="453">+MID(B4803,3,1)</f>
        <v>B</v>
      </c>
      <c r="J4803" s="51" t="str">
        <f t="shared" ref="J4803:J4866" si="454">HLOOKUP(A4803,$O$1:$U$2,2,0)</f>
        <v>D3</v>
      </c>
      <c r="K4803" s="76" t="str">
        <f t="shared" ref="K4803:K4866" si="455">CONCATENATE(A4803,B4803)</f>
        <v>1FO51B7B</v>
      </c>
      <c r="L4803" s="281" t="e">
        <f>VLOOKUP(K4803,'Planilla de control'!#REF!,2,0)</f>
        <v>#REF!</v>
      </c>
      <c r="M4803" s="29" t="e">
        <f>IF(COUNTIF('Planilla de control'!#REF!,K4803)&gt;0,"SI","NO")</f>
        <v>#REF!</v>
      </c>
    </row>
    <row r="4804" spans="1:13" x14ac:dyDescent="0.3">
      <c r="A4804" s="3" t="s">
        <v>2367</v>
      </c>
      <c r="B4804" s="3" t="s">
        <v>7332</v>
      </c>
      <c r="C4804" s="3"/>
      <c r="D4804" s="3"/>
      <c r="E4804" s="3"/>
      <c r="F4804" s="51" t="str">
        <f t="shared" si="450"/>
        <v>51D6</v>
      </c>
      <c r="G4804" s="51">
        <f t="shared" si="451"/>
        <v>6</v>
      </c>
      <c r="H4804" s="51">
        <f t="shared" si="452"/>
        <v>51</v>
      </c>
      <c r="I4804" s="51" t="str">
        <f t="shared" si="453"/>
        <v>D</v>
      </c>
      <c r="J4804" s="51" t="str">
        <f t="shared" si="454"/>
        <v>D3</v>
      </c>
      <c r="K4804" s="76" t="str">
        <f t="shared" si="455"/>
        <v>1FO51D6A</v>
      </c>
      <c r="L4804" s="281" t="e">
        <f>VLOOKUP(K4804,'Planilla de control'!#REF!,2,0)</f>
        <v>#REF!</v>
      </c>
      <c r="M4804" s="29" t="e">
        <f>IF(COUNTIF('Planilla de control'!#REF!,K4804)&gt;0,"SI","NO")</f>
        <v>#REF!</v>
      </c>
    </row>
    <row r="4805" spans="1:13" x14ac:dyDescent="0.3">
      <c r="A4805" s="3" t="s">
        <v>2367</v>
      </c>
      <c r="B4805" s="3" t="s">
        <v>7333</v>
      </c>
      <c r="C4805" s="3"/>
      <c r="D4805" s="3"/>
      <c r="E4805" s="3"/>
      <c r="F4805" s="51" t="str">
        <f t="shared" si="450"/>
        <v>51D8</v>
      </c>
      <c r="G4805" s="51">
        <f t="shared" si="451"/>
        <v>8</v>
      </c>
      <c r="H4805" s="51">
        <f t="shared" si="452"/>
        <v>51</v>
      </c>
      <c r="I4805" s="51" t="str">
        <f t="shared" si="453"/>
        <v>D</v>
      </c>
      <c r="J4805" s="51" t="str">
        <f t="shared" si="454"/>
        <v>D3</v>
      </c>
      <c r="K4805" s="76" t="str">
        <f t="shared" si="455"/>
        <v>1FO51D8B</v>
      </c>
      <c r="L4805" s="281" t="e">
        <f>VLOOKUP(K4805,'Planilla de control'!#REF!,2,0)</f>
        <v>#REF!</v>
      </c>
      <c r="M4805" s="29" t="e">
        <f>IF(COUNTIF('Planilla de control'!#REF!,K4805)&gt;0,"SI","NO")</f>
        <v>#REF!</v>
      </c>
    </row>
    <row r="4806" spans="1:13" x14ac:dyDescent="0.3">
      <c r="A4806" s="3" t="s">
        <v>2367</v>
      </c>
      <c r="B4806" s="3" t="s">
        <v>7334</v>
      </c>
      <c r="C4806" s="3"/>
      <c r="D4806" s="3"/>
      <c r="E4806" s="3"/>
      <c r="F4806" s="51" t="str">
        <f t="shared" si="450"/>
        <v>51G8</v>
      </c>
      <c r="G4806" s="51">
        <f t="shared" si="451"/>
        <v>8</v>
      </c>
      <c r="H4806" s="51">
        <f t="shared" si="452"/>
        <v>51</v>
      </c>
      <c r="I4806" s="51" t="str">
        <f t="shared" si="453"/>
        <v>G</v>
      </c>
      <c r="J4806" s="51" t="str">
        <f t="shared" si="454"/>
        <v>D3</v>
      </c>
      <c r="K4806" s="76" t="str">
        <f t="shared" si="455"/>
        <v>1FO51G8B</v>
      </c>
      <c r="L4806" s="281" t="e">
        <f>VLOOKUP(K4806,'Planilla de control'!#REF!,2,0)</f>
        <v>#REF!</v>
      </c>
      <c r="M4806" s="29" t="e">
        <f>IF(COUNTIF('Planilla de control'!#REF!,K4806)&gt;0,"SI","NO")</f>
        <v>#REF!</v>
      </c>
    </row>
    <row r="4807" spans="1:13" x14ac:dyDescent="0.3">
      <c r="A4807" s="3" t="s">
        <v>2367</v>
      </c>
      <c r="B4807" s="3" t="s">
        <v>7335</v>
      </c>
      <c r="C4807" s="3"/>
      <c r="D4807" s="3"/>
      <c r="E4807" s="3"/>
      <c r="F4807" s="51" t="str">
        <f t="shared" si="450"/>
        <v>51H8</v>
      </c>
      <c r="G4807" s="51">
        <f t="shared" si="451"/>
        <v>8</v>
      </c>
      <c r="H4807" s="51">
        <f t="shared" si="452"/>
        <v>51</v>
      </c>
      <c r="I4807" s="51" t="str">
        <f t="shared" si="453"/>
        <v>H</v>
      </c>
      <c r="J4807" s="51" t="str">
        <f t="shared" si="454"/>
        <v>D3</v>
      </c>
      <c r="K4807" s="76" t="str">
        <f t="shared" si="455"/>
        <v>1FO51H8B</v>
      </c>
      <c r="L4807" s="281" t="e">
        <f>VLOOKUP(K4807,'Planilla de control'!#REF!,2,0)</f>
        <v>#REF!</v>
      </c>
      <c r="M4807" s="29" t="e">
        <f>IF(COUNTIF('Planilla de control'!#REF!,K4807)&gt;0,"SI","NO")</f>
        <v>#REF!</v>
      </c>
    </row>
    <row r="4808" spans="1:13" x14ac:dyDescent="0.3">
      <c r="A4808" s="3" t="s">
        <v>2367</v>
      </c>
      <c r="B4808" s="3" t="s">
        <v>7336</v>
      </c>
      <c r="C4808" s="3"/>
      <c r="D4808" s="3"/>
      <c r="E4808" s="3"/>
      <c r="F4808" s="51" t="str">
        <f t="shared" si="450"/>
        <v>51J7</v>
      </c>
      <c r="G4808" s="51">
        <f t="shared" si="451"/>
        <v>7</v>
      </c>
      <c r="H4808" s="51">
        <f t="shared" si="452"/>
        <v>51</v>
      </c>
      <c r="I4808" s="51" t="str">
        <f t="shared" si="453"/>
        <v>J</v>
      </c>
      <c r="J4808" s="51" t="str">
        <f t="shared" si="454"/>
        <v>D3</v>
      </c>
      <c r="K4808" s="76" t="str">
        <f t="shared" si="455"/>
        <v>1FO51J7B</v>
      </c>
      <c r="L4808" s="281" t="e">
        <f>VLOOKUP(K4808,'Planilla de control'!#REF!,2,0)</f>
        <v>#REF!</v>
      </c>
      <c r="M4808" s="29" t="e">
        <f>IF(COUNTIF('Planilla de control'!#REF!,K4808)&gt;0,"SI","NO")</f>
        <v>#REF!</v>
      </c>
    </row>
    <row r="4809" spans="1:13" x14ac:dyDescent="0.3">
      <c r="A4809" s="3" t="s">
        <v>2367</v>
      </c>
      <c r="B4809" s="3" t="s">
        <v>7337</v>
      </c>
      <c r="C4809" s="3"/>
      <c r="D4809" s="3"/>
      <c r="E4809" s="3"/>
      <c r="F4809" s="51" t="str">
        <f t="shared" si="450"/>
        <v>51J8</v>
      </c>
      <c r="G4809" s="51">
        <f t="shared" si="451"/>
        <v>8</v>
      </c>
      <c r="H4809" s="51">
        <f t="shared" si="452"/>
        <v>51</v>
      </c>
      <c r="I4809" s="51" t="str">
        <f t="shared" si="453"/>
        <v>J</v>
      </c>
      <c r="J4809" s="51" t="str">
        <f t="shared" si="454"/>
        <v>D3</v>
      </c>
      <c r="K4809" s="76" t="str">
        <f t="shared" si="455"/>
        <v>1FO51J8A</v>
      </c>
      <c r="L4809" s="281" t="e">
        <f>VLOOKUP(K4809,'Planilla de control'!#REF!,2,0)</f>
        <v>#REF!</v>
      </c>
      <c r="M4809" s="29" t="e">
        <f>IF(COUNTIF('Planilla de control'!#REF!,K4809)&gt;0,"SI","NO")</f>
        <v>#REF!</v>
      </c>
    </row>
    <row r="4810" spans="1:13" x14ac:dyDescent="0.3">
      <c r="A4810" s="3" t="s">
        <v>2367</v>
      </c>
      <c r="B4810" s="3" t="s">
        <v>7338</v>
      </c>
      <c r="C4810" s="3"/>
      <c r="D4810" s="3"/>
      <c r="E4810" s="3"/>
      <c r="F4810" s="51" t="str">
        <f t="shared" si="450"/>
        <v>51K5</v>
      </c>
      <c r="G4810" s="51">
        <f t="shared" si="451"/>
        <v>5</v>
      </c>
      <c r="H4810" s="51">
        <f t="shared" si="452"/>
        <v>51</v>
      </c>
      <c r="I4810" s="51" t="str">
        <f t="shared" si="453"/>
        <v>K</v>
      </c>
      <c r="J4810" s="51" t="str">
        <f t="shared" si="454"/>
        <v>D3</v>
      </c>
      <c r="K4810" s="76" t="str">
        <f t="shared" si="455"/>
        <v>1FO51K5A</v>
      </c>
      <c r="L4810" s="281" t="e">
        <f>VLOOKUP(K4810,'Planilla de control'!#REF!,2,0)</f>
        <v>#REF!</v>
      </c>
      <c r="M4810" s="29" t="e">
        <f>IF(COUNTIF('Planilla de control'!#REF!,K4810)&gt;0,"SI","NO")</f>
        <v>#REF!</v>
      </c>
    </row>
    <row r="4811" spans="1:13" x14ac:dyDescent="0.3">
      <c r="A4811" s="3" t="s">
        <v>2367</v>
      </c>
      <c r="B4811" s="3" t="s">
        <v>7339</v>
      </c>
      <c r="C4811" s="3"/>
      <c r="D4811" s="3"/>
      <c r="E4811" s="3"/>
      <c r="F4811" s="51" t="str">
        <f t="shared" si="450"/>
        <v>51L6</v>
      </c>
      <c r="G4811" s="51">
        <f t="shared" si="451"/>
        <v>6</v>
      </c>
      <c r="H4811" s="51">
        <f t="shared" si="452"/>
        <v>51</v>
      </c>
      <c r="I4811" s="51" t="str">
        <f t="shared" si="453"/>
        <v>L</v>
      </c>
      <c r="J4811" s="51" t="str">
        <f t="shared" si="454"/>
        <v>D3</v>
      </c>
      <c r="K4811" s="76" t="str">
        <f t="shared" si="455"/>
        <v>1FO51L6B</v>
      </c>
      <c r="L4811" s="281" t="e">
        <f>VLOOKUP(K4811,'Planilla de control'!#REF!,2,0)</f>
        <v>#REF!</v>
      </c>
      <c r="M4811" s="29" t="e">
        <f>IF(COUNTIF('Planilla de control'!#REF!,K4811)&gt;0,"SI","NO")</f>
        <v>#REF!</v>
      </c>
    </row>
    <row r="4812" spans="1:13" x14ac:dyDescent="0.3">
      <c r="A4812" s="3" t="s">
        <v>2367</v>
      </c>
      <c r="B4812" s="3" t="s">
        <v>7340</v>
      </c>
      <c r="C4812" s="3"/>
      <c r="D4812" s="3"/>
      <c r="E4812" s="3"/>
      <c r="F4812" s="51" t="str">
        <f t="shared" si="450"/>
        <v>51M5</v>
      </c>
      <c r="G4812" s="51">
        <f t="shared" si="451"/>
        <v>5</v>
      </c>
      <c r="H4812" s="51">
        <f t="shared" si="452"/>
        <v>51</v>
      </c>
      <c r="I4812" s="51" t="str">
        <f t="shared" si="453"/>
        <v>M</v>
      </c>
      <c r="J4812" s="51" t="str">
        <f t="shared" si="454"/>
        <v>D3</v>
      </c>
      <c r="K4812" s="76" t="str">
        <f t="shared" si="455"/>
        <v>1FO51M5A</v>
      </c>
      <c r="L4812" s="281" t="e">
        <f>VLOOKUP(K4812,'Planilla de control'!#REF!,2,0)</f>
        <v>#REF!</v>
      </c>
      <c r="M4812" s="29" t="e">
        <f>IF(COUNTIF('Planilla de control'!#REF!,K4812)&gt;0,"SI","NO")</f>
        <v>#REF!</v>
      </c>
    </row>
    <row r="4813" spans="1:13" x14ac:dyDescent="0.3">
      <c r="A4813" s="3" t="s">
        <v>2367</v>
      </c>
      <c r="B4813" s="3" t="s">
        <v>7341</v>
      </c>
      <c r="C4813" s="3"/>
      <c r="D4813" s="3"/>
      <c r="E4813" s="3"/>
      <c r="F4813" s="51" t="str">
        <f t="shared" si="450"/>
        <v>51N4</v>
      </c>
      <c r="G4813" s="51">
        <f t="shared" si="451"/>
        <v>4</v>
      </c>
      <c r="H4813" s="51">
        <f t="shared" si="452"/>
        <v>51</v>
      </c>
      <c r="I4813" s="51" t="str">
        <f t="shared" si="453"/>
        <v>N</v>
      </c>
      <c r="J4813" s="51" t="str">
        <f t="shared" si="454"/>
        <v>D3</v>
      </c>
      <c r="K4813" s="76" t="str">
        <f t="shared" si="455"/>
        <v>1FO51N4A</v>
      </c>
      <c r="L4813" s="281" t="e">
        <f>VLOOKUP(K4813,'Planilla de control'!#REF!,2,0)</f>
        <v>#REF!</v>
      </c>
      <c r="M4813" s="29" t="e">
        <f>IF(COUNTIF('Planilla de control'!#REF!,K4813)&gt;0,"SI","NO")</f>
        <v>#REF!</v>
      </c>
    </row>
    <row r="4814" spans="1:13" x14ac:dyDescent="0.3">
      <c r="A4814" s="3" t="s">
        <v>2367</v>
      </c>
      <c r="B4814" s="3" t="s">
        <v>7342</v>
      </c>
      <c r="C4814" s="3"/>
      <c r="D4814" s="3"/>
      <c r="E4814" s="3"/>
      <c r="F4814" s="51" t="str">
        <f t="shared" si="450"/>
        <v>51A6</v>
      </c>
      <c r="G4814" s="51">
        <f t="shared" si="451"/>
        <v>6</v>
      </c>
      <c r="H4814" s="51">
        <f t="shared" si="452"/>
        <v>51</v>
      </c>
      <c r="I4814" s="51" t="str">
        <f t="shared" si="453"/>
        <v>A</v>
      </c>
      <c r="J4814" s="51" t="str">
        <f t="shared" si="454"/>
        <v>D3</v>
      </c>
      <c r="K4814" s="76" t="str">
        <f t="shared" si="455"/>
        <v>1FO51A6A</v>
      </c>
      <c r="L4814" s="281" t="e">
        <f>VLOOKUP(K4814,'Planilla de control'!#REF!,2,0)</f>
        <v>#REF!</v>
      </c>
      <c r="M4814" s="29" t="e">
        <f>IF(COUNTIF('Planilla de control'!#REF!,K4814)&gt;0,"SI","NO")</f>
        <v>#REF!</v>
      </c>
    </row>
    <row r="4815" spans="1:13" x14ac:dyDescent="0.3">
      <c r="A4815" s="3" t="s">
        <v>2367</v>
      </c>
      <c r="B4815" s="3" t="s">
        <v>7343</v>
      </c>
      <c r="C4815" s="3"/>
      <c r="D4815" s="3"/>
      <c r="E4815" s="3"/>
      <c r="F4815" s="51" t="str">
        <f t="shared" si="450"/>
        <v>51A6</v>
      </c>
      <c r="G4815" s="51">
        <f t="shared" si="451"/>
        <v>6</v>
      </c>
      <c r="H4815" s="51">
        <f t="shared" si="452"/>
        <v>51</v>
      </c>
      <c r="I4815" s="51" t="str">
        <f t="shared" si="453"/>
        <v>A</v>
      </c>
      <c r="J4815" s="51" t="str">
        <f t="shared" si="454"/>
        <v>D3</v>
      </c>
      <c r="K4815" s="76" t="str">
        <f t="shared" si="455"/>
        <v>1FO51A6B</v>
      </c>
      <c r="L4815" s="281" t="e">
        <f>VLOOKUP(K4815,'Planilla de control'!#REF!,2,0)</f>
        <v>#REF!</v>
      </c>
      <c r="M4815" s="29" t="e">
        <f>IF(COUNTIF('Planilla de control'!#REF!,K4815)&gt;0,"SI","NO")</f>
        <v>#REF!</v>
      </c>
    </row>
    <row r="4816" spans="1:13" x14ac:dyDescent="0.3">
      <c r="A4816" s="3" t="s">
        <v>2367</v>
      </c>
      <c r="B4816" s="3" t="s">
        <v>7344</v>
      </c>
      <c r="C4816" s="3"/>
      <c r="D4816" s="3"/>
      <c r="E4816" s="3"/>
      <c r="F4816" s="51" t="str">
        <f t="shared" si="450"/>
        <v>51A7</v>
      </c>
      <c r="G4816" s="51">
        <f t="shared" si="451"/>
        <v>7</v>
      </c>
      <c r="H4816" s="51">
        <f t="shared" si="452"/>
        <v>51</v>
      </c>
      <c r="I4816" s="51" t="str">
        <f t="shared" si="453"/>
        <v>A</v>
      </c>
      <c r="J4816" s="51" t="str">
        <f t="shared" si="454"/>
        <v>D3</v>
      </c>
      <c r="K4816" s="76" t="str">
        <f t="shared" si="455"/>
        <v>1FO51A7A</v>
      </c>
      <c r="L4816" s="281" t="e">
        <f>VLOOKUP(K4816,'Planilla de control'!#REF!,2,0)</f>
        <v>#REF!</v>
      </c>
      <c r="M4816" s="29" t="e">
        <f>IF(COUNTIF('Planilla de control'!#REF!,K4816)&gt;0,"SI","NO")</f>
        <v>#REF!</v>
      </c>
    </row>
    <row r="4817" spans="1:13" x14ac:dyDescent="0.3">
      <c r="A4817" s="3" t="s">
        <v>2367</v>
      </c>
      <c r="B4817" s="3" t="s">
        <v>7345</v>
      </c>
      <c r="C4817" s="3"/>
      <c r="D4817" s="3"/>
      <c r="E4817" s="3"/>
      <c r="F4817" s="51" t="str">
        <f t="shared" si="450"/>
        <v>51B2</v>
      </c>
      <c r="G4817" s="51">
        <f t="shared" si="451"/>
        <v>2</v>
      </c>
      <c r="H4817" s="51">
        <f t="shared" si="452"/>
        <v>51</v>
      </c>
      <c r="I4817" s="51" t="str">
        <f t="shared" si="453"/>
        <v>B</v>
      </c>
      <c r="J4817" s="51" t="str">
        <f t="shared" si="454"/>
        <v>D3</v>
      </c>
      <c r="K4817" s="76" t="str">
        <f t="shared" si="455"/>
        <v>1FO51B2A</v>
      </c>
      <c r="L4817" s="281" t="e">
        <f>VLOOKUP(K4817,'Planilla de control'!#REF!,2,0)</f>
        <v>#REF!</v>
      </c>
      <c r="M4817" s="29" t="e">
        <f>IF(COUNTIF('Planilla de control'!#REF!,K4817)&gt;0,"SI","NO")</f>
        <v>#REF!</v>
      </c>
    </row>
    <row r="4818" spans="1:13" x14ac:dyDescent="0.3">
      <c r="A4818" s="3" t="s">
        <v>2367</v>
      </c>
      <c r="B4818" s="3" t="s">
        <v>7346</v>
      </c>
      <c r="C4818" s="3"/>
      <c r="D4818" s="3"/>
      <c r="E4818" s="3"/>
      <c r="F4818" s="51" t="str">
        <f t="shared" si="450"/>
        <v>51F3</v>
      </c>
      <c r="G4818" s="51">
        <f t="shared" si="451"/>
        <v>3</v>
      </c>
      <c r="H4818" s="51">
        <f t="shared" si="452"/>
        <v>51</v>
      </c>
      <c r="I4818" s="51" t="str">
        <f t="shared" si="453"/>
        <v>F</v>
      </c>
      <c r="J4818" s="51" t="str">
        <f t="shared" si="454"/>
        <v>D3</v>
      </c>
      <c r="K4818" s="76" t="str">
        <f t="shared" si="455"/>
        <v>1FO51F3D</v>
      </c>
      <c r="L4818" s="281" t="e">
        <f>VLOOKUP(K4818,'Planilla de control'!#REF!,2,0)</f>
        <v>#REF!</v>
      </c>
      <c r="M4818" s="29" t="e">
        <f>IF(COUNTIF('Planilla de control'!#REF!,K4818)&gt;0,"SI","NO")</f>
        <v>#REF!</v>
      </c>
    </row>
    <row r="4819" spans="1:13" x14ac:dyDescent="0.3">
      <c r="A4819" s="3" t="s">
        <v>2367</v>
      </c>
      <c r="B4819" s="3" t="s">
        <v>7347</v>
      </c>
      <c r="C4819" s="3"/>
      <c r="D4819" s="3"/>
      <c r="E4819" s="3"/>
      <c r="F4819" s="51" t="str">
        <f t="shared" si="450"/>
        <v>51J1</v>
      </c>
      <c r="G4819" s="51">
        <f t="shared" si="451"/>
        <v>1</v>
      </c>
      <c r="H4819" s="51">
        <f t="shared" si="452"/>
        <v>51</v>
      </c>
      <c r="I4819" s="51" t="str">
        <f t="shared" si="453"/>
        <v>J</v>
      </c>
      <c r="J4819" s="51" t="str">
        <f t="shared" si="454"/>
        <v>D3</v>
      </c>
      <c r="K4819" s="76" t="str">
        <f t="shared" si="455"/>
        <v>1FO51J1A</v>
      </c>
      <c r="L4819" s="281" t="e">
        <f>VLOOKUP(K4819,'Planilla de control'!#REF!,2,0)</f>
        <v>#REF!</v>
      </c>
      <c r="M4819" s="29" t="e">
        <f>IF(COUNTIF('Planilla de control'!#REF!,K4819)&gt;0,"SI","NO")</f>
        <v>#REF!</v>
      </c>
    </row>
    <row r="4820" spans="1:13" x14ac:dyDescent="0.3">
      <c r="A4820" s="3" t="s">
        <v>2367</v>
      </c>
      <c r="B4820" s="3" t="s">
        <v>7348</v>
      </c>
      <c r="C4820" s="3"/>
      <c r="D4820" s="3"/>
      <c r="E4820" s="3"/>
      <c r="F4820" s="51" t="str">
        <f t="shared" si="450"/>
        <v>51Q3</v>
      </c>
      <c r="G4820" s="51">
        <f t="shared" si="451"/>
        <v>3</v>
      </c>
      <c r="H4820" s="51">
        <f t="shared" si="452"/>
        <v>51</v>
      </c>
      <c r="I4820" s="51" t="str">
        <f t="shared" si="453"/>
        <v>Q</v>
      </c>
      <c r="J4820" s="51" t="str">
        <f t="shared" si="454"/>
        <v>D3</v>
      </c>
      <c r="K4820" s="76" t="str">
        <f t="shared" si="455"/>
        <v>1FO51Q3A</v>
      </c>
      <c r="L4820" s="281" t="e">
        <f>VLOOKUP(K4820,'Planilla de control'!#REF!,2,0)</f>
        <v>#REF!</v>
      </c>
      <c r="M4820" s="29" t="e">
        <f>IF(COUNTIF('Planilla de control'!#REF!,K4820)&gt;0,"SI","NO")</f>
        <v>#REF!</v>
      </c>
    </row>
    <row r="4821" spans="1:13" x14ac:dyDescent="0.3">
      <c r="A4821" s="3" t="s">
        <v>2367</v>
      </c>
      <c r="B4821" s="3" t="s">
        <v>7349</v>
      </c>
      <c r="C4821" s="3"/>
      <c r="D4821" s="3"/>
      <c r="E4821" s="3"/>
      <c r="F4821" s="51" t="str">
        <f t="shared" si="450"/>
        <v>51G1</v>
      </c>
      <c r="G4821" s="51">
        <f t="shared" si="451"/>
        <v>1</v>
      </c>
      <c r="H4821" s="51">
        <f t="shared" si="452"/>
        <v>51</v>
      </c>
      <c r="I4821" s="51" t="str">
        <f t="shared" si="453"/>
        <v>G</v>
      </c>
      <c r="J4821" s="51" t="str">
        <f t="shared" si="454"/>
        <v>D3</v>
      </c>
      <c r="K4821" s="76" t="str">
        <f t="shared" si="455"/>
        <v>1FO51G1A</v>
      </c>
      <c r="L4821" s="281" t="e">
        <f>VLOOKUP(K4821,'Planilla de control'!#REF!,2,0)</f>
        <v>#REF!</v>
      </c>
      <c r="M4821" s="29" t="e">
        <f>IF(COUNTIF('Planilla de control'!#REF!,K4821)&gt;0,"SI","NO")</f>
        <v>#REF!</v>
      </c>
    </row>
    <row r="4822" spans="1:13" x14ac:dyDescent="0.3">
      <c r="A4822" s="3" t="s">
        <v>2367</v>
      </c>
      <c r="B4822" s="3" t="s">
        <v>7350</v>
      </c>
      <c r="C4822" s="3"/>
      <c r="D4822" s="3"/>
      <c r="E4822" s="3"/>
      <c r="F4822" s="51" t="str">
        <f t="shared" si="450"/>
        <v>51M1</v>
      </c>
      <c r="G4822" s="51">
        <f t="shared" si="451"/>
        <v>1</v>
      </c>
      <c r="H4822" s="51">
        <f t="shared" si="452"/>
        <v>51</v>
      </c>
      <c r="I4822" s="51" t="str">
        <f t="shared" si="453"/>
        <v>M</v>
      </c>
      <c r="J4822" s="51" t="str">
        <f t="shared" si="454"/>
        <v>D3</v>
      </c>
      <c r="K4822" s="76" t="str">
        <f t="shared" si="455"/>
        <v>1FO51M1A</v>
      </c>
      <c r="L4822" s="281" t="e">
        <f>VLOOKUP(K4822,'Planilla de control'!#REF!,2,0)</f>
        <v>#REF!</v>
      </c>
      <c r="M4822" s="29" t="e">
        <f>IF(COUNTIF('Planilla de control'!#REF!,K4822)&gt;0,"SI","NO")</f>
        <v>#REF!</v>
      </c>
    </row>
    <row r="4823" spans="1:13" x14ac:dyDescent="0.3">
      <c r="A4823" s="3" t="s">
        <v>2367</v>
      </c>
      <c r="B4823" s="3" t="s">
        <v>7351</v>
      </c>
      <c r="C4823" s="3"/>
      <c r="D4823" s="3"/>
      <c r="E4823" s="3"/>
      <c r="F4823" s="51" t="str">
        <f t="shared" si="450"/>
        <v>51F4</v>
      </c>
      <c r="G4823" s="51">
        <f t="shared" si="451"/>
        <v>4</v>
      </c>
      <c r="H4823" s="51">
        <f t="shared" si="452"/>
        <v>51</v>
      </c>
      <c r="I4823" s="51" t="str">
        <f t="shared" si="453"/>
        <v>F</v>
      </c>
      <c r="J4823" s="51" t="str">
        <f t="shared" si="454"/>
        <v>D3</v>
      </c>
      <c r="K4823" s="76" t="str">
        <f t="shared" si="455"/>
        <v>1FO51F4D</v>
      </c>
      <c r="L4823" s="281" t="e">
        <f>VLOOKUP(K4823,'Planilla de control'!#REF!,2,0)</f>
        <v>#REF!</v>
      </c>
      <c r="M4823" s="29" t="e">
        <f>IF(COUNTIF('Planilla de control'!#REF!,K4823)&gt;0,"SI","NO")</f>
        <v>#REF!</v>
      </c>
    </row>
    <row r="4824" spans="1:13" x14ac:dyDescent="0.3">
      <c r="A4824" s="3" t="s">
        <v>2367</v>
      </c>
      <c r="B4824" s="3" t="s">
        <v>7352</v>
      </c>
      <c r="C4824" s="3"/>
      <c r="D4824" s="3"/>
      <c r="E4824" s="3"/>
      <c r="F4824" s="51" t="str">
        <f t="shared" si="450"/>
        <v>51G4</v>
      </c>
      <c r="G4824" s="51">
        <f t="shared" si="451"/>
        <v>4</v>
      </c>
      <c r="H4824" s="51">
        <f t="shared" si="452"/>
        <v>51</v>
      </c>
      <c r="I4824" s="51" t="str">
        <f t="shared" si="453"/>
        <v>G</v>
      </c>
      <c r="J4824" s="51" t="str">
        <f t="shared" si="454"/>
        <v>D3</v>
      </c>
      <c r="K4824" s="76" t="str">
        <f t="shared" si="455"/>
        <v>1FO51G4C</v>
      </c>
      <c r="L4824" s="281" t="e">
        <f>VLOOKUP(K4824,'Planilla de control'!#REF!,2,0)</f>
        <v>#REF!</v>
      </c>
      <c r="M4824" s="29" t="e">
        <f>IF(COUNTIF('Planilla de control'!#REF!,K4824)&gt;0,"SI","NO")</f>
        <v>#REF!</v>
      </c>
    </row>
    <row r="4825" spans="1:13" x14ac:dyDescent="0.3">
      <c r="A4825" s="3" t="s">
        <v>2367</v>
      </c>
      <c r="B4825" s="3" t="s">
        <v>7353</v>
      </c>
      <c r="C4825" s="3"/>
      <c r="D4825" s="3"/>
      <c r="E4825" s="3"/>
      <c r="F4825" s="51" t="str">
        <f t="shared" si="450"/>
        <v>51H5</v>
      </c>
      <c r="G4825" s="51">
        <f t="shared" si="451"/>
        <v>5</v>
      </c>
      <c r="H4825" s="51">
        <f t="shared" si="452"/>
        <v>51</v>
      </c>
      <c r="I4825" s="51" t="str">
        <f t="shared" si="453"/>
        <v>H</v>
      </c>
      <c r="J4825" s="51" t="str">
        <f t="shared" si="454"/>
        <v>D3</v>
      </c>
      <c r="K4825" s="76" t="str">
        <f t="shared" si="455"/>
        <v>1FO51H5C</v>
      </c>
      <c r="L4825" s="281" t="e">
        <f>VLOOKUP(K4825,'Planilla de control'!#REF!,2,0)</f>
        <v>#REF!</v>
      </c>
      <c r="M4825" s="29" t="e">
        <f>IF(COUNTIF('Planilla de control'!#REF!,K4825)&gt;0,"SI","NO")</f>
        <v>#REF!</v>
      </c>
    </row>
    <row r="4826" spans="1:13" x14ac:dyDescent="0.3">
      <c r="A4826" s="3" t="s">
        <v>2367</v>
      </c>
      <c r="B4826" s="3" t="s">
        <v>7354</v>
      </c>
      <c r="C4826" s="3"/>
      <c r="D4826" s="3"/>
      <c r="E4826" s="3"/>
      <c r="F4826" s="51" t="str">
        <f t="shared" si="450"/>
        <v>51C8</v>
      </c>
      <c r="G4826" s="51">
        <f t="shared" si="451"/>
        <v>8</v>
      </c>
      <c r="H4826" s="51">
        <f t="shared" si="452"/>
        <v>51</v>
      </c>
      <c r="I4826" s="51" t="str">
        <f t="shared" si="453"/>
        <v>C</v>
      </c>
      <c r="J4826" s="51" t="str">
        <f t="shared" si="454"/>
        <v>D3</v>
      </c>
      <c r="K4826" s="76" t="str">
        <f t="shared" si="455"/>
        <v>1FO51C8B</v>
      </c>
      <c r="L4826" s="281" t="e">
        <f>VLOOKUP(K4826,'Planilla de control'!#REF!,2,0)</f>
        <v>#REF!</v>
      </c>
      <c r="M4826" s="29" t="e">
        <f>IF(COUNTIF('Planilla de control'!#REF!,K4826)&gt;0,"SI","NO")</f>
        <v>#REF!</v>
      </c>
    </row>
    <row r="4827" spans="1:13" x14ac:dyDescent="0.3">
      <c r="A4827" s="3" t="s">
        <v>2367</v>
      </c>
      <c r="B4827" s="3" t="s">
        <v>7355</v>
      </c>
      <c r="C4827" s="3"/>
      <c r="D4827" s="3"/>
      <c r="E4827" s="3"/>
      <c r="F4827" s="51" t="str">
        <f t="shared" si="450"/>
        <v>51O7</v>
      </c>
      <c r="G4827" s="51">
        <f t="shared" si="451"/>
        <v>7</v>
      </c>
      <c r="H4827" s="51">
        <f t="shared" si="452"/>
        <v>51</v>
      </c>
      <c r="I4827" s="51" t="str">
        <f t="shared" si="453"/>
        <v>O</v>
      </c>
      <c r="J4827" s="51" t="str">
        <f t="shared" si="454"/>
        <v>D3</v>
      </c>
      <c r="K4827" s="76" t="str">
        <f t="shared" si="455"/>
        <v>1FO51O7A</v>
      </c>
      <c r="L4827" s="281" t="e">
        <f>VLOOKUP(K4827,'Planilla de control'!#REF!,2,0)</f>
        <v>#REF!</v>
      </c>
      <c r="M4827" s="29" t="e">
        <f>IF(COUNTIF('Planilla de control'!#REF!,K4827)&gt;0,"SI","NO")</f>
        <v>#REF!</v>
      </c>
    </row>
    <row r="4828" spans="1:13" x14ac:dyDescent="0.3">
      <c r="A4828" s="3" t="s">
        <v>2367</v>
      </c>
      <c r="B4828" s="3" t="s">
        <v>7356</v>
      </c>
      <c r="C4828" s="3"/>
      <c r="D4828" s="3"/>
      <c r="E4828" s="3"/>
      <c r="F4828" s="51" t="str">
        <f t="shared" si="450"/>
        <v>51Q6</v>
      </c>
      <c r="G4828" s="51">
        <f t="shared" si="451"/>
        <v>6</v>
      </c>
      <c r="H4828" s="51">
        <f t="shared" si="452"/>
        <v>51</v>
      </c>
      <c r="I4828" s="51" t="str">
        <f t="shared" si="453"/>
        <v>Q</v>
      </c>
      <c r="J4828" s="51" t="str">
        <f t="shared" si="454"/>
        <v>D3</v>
      </c>
      <c r="K4828" s="76" t="str">
        <f t="shared" si="455"/>
        <v>1FO51Q6B</v>
      </c>
      <c r="L4828" s="281" t="e">
        <f>VLOOKUP(K4828,'Planilla de control'!#REF!,2,0)</f>
        <v>#REF!</v>
      </c>
      <c r="M4828" s="29" t="e">
        <f>IF(COUNTIF('Planilla de control'!#REF!,K4828)&gt;0,"SI","NO")</f>
        <v>#REF!</v>
      </c>
    </row>
    <row r="4829" spans="1:13" x14ac:dyDescent="0.3">
      <c r="A4829" s="3" t="s">
        <v>2367</v>
      </c>
      <c r="B4829" s="3" t="s">
        <v>7357</v>
      </c>
      <c r="C4829" s="3"/>
      <c r="D4829" s="3"/>
      <c r="E4829" s="3"/>
      <c r="F4829" s="51" t="str">
        <f t="shared" si="450"/>
        <v>51H7</v>
      </c>
      <c r="G4829" s="51">
        <f t="shared" si="451"/>
        <v>7</v>
      </c>
      <c r="H4829" s="51">
        <f t="shared" si="452"/>
        <v>51</v>
      </c>
      <c r="I4829" s="51" t="str">
        <f t="shared" si="453"/>
        <v>H</v>
      </c>
      <c r="J4829" s="51" t="str">
        <f t="shared" si="454"/>
        <v>D3</v>
      </c>
      <c r="K4829" s="76" t="str">
        <f t="shared" si="455"/>
        <v>1FO51H7A</v>
      </c>
      <c r="L4829" s="281" t="e">
        <f>VLOOKUP(K4829,'Planilla de control'!#REF!,2,0)</f>
        <v>#REF!</v>
      </c>
      <c r="M4829" s="29" t="e">
        <f>IF(COUNTIF('Planilla de control'!#REF!,K4829)&gt;0,"SI","NO")</f>
        <v>#REF!</v>
      </c>
    </row>
    <row r="4830" spans="1:13" x14ac:dyDescent="0.3">
      <c r="A4830" s="3" t="s">
        <v>2367</v>
      </c>
      <c r="B4830" s="3" t="s">
        <v>7358</v>
      </c>
      <c r="C4830" s="3"/>
      <c r="D4830" s="3"/>
      <c r="E4830" s="3"/>
      <c r="F4830" s="51" t="str">
        <f t="shared" si="450"/>
        <v>51A8</v>
      </c>
      <c r="G4830" s="51">
        <f t="shared" si="451"/>
        <v>8</v>
      </c>
      <c r="H4830" s="51">
        <f t="shared" si="452"/>
        <v>51</v>
      </c>
      <c r="I4830" s="51" t="str">
        <f t="shared" si="453"/>
        <v>A</v>
      </c>
      <c r="J4830" s="51" t="str">
        <f t="shared" si="454"/>
        <v>D3</v>
      </c>
      <c r="K4830" s="76" t="str">
        <f t="shared" si="455"/>
        <v>1FO51A8B</v>
      </c>
      <c r="L4830" s="281" t="e">
        <f>VLOOKUP(K4830,'Planilla de control'!#REF!,2,0)</f>
        <v>#REF!</v>
      </c>
      <c r="M4830" s="29" t="e">
        <f>IF(COUNTIF('Planilla de control'!#REF!,K4830)&gt;0,"SI","NO")</f>
        <v>#REF!</v>
      </c>
    </row>
    <row r="4831" spans="1:13" x14ac:dyDescent="0.3">
      <c r="A4831" s="3" t="s">
        <v>2367</v>
      </c>
      <c r="B4831" s="3" t="s">
        <v>7359</v>
      </c>
      <c r="C4831" s="3"/>
      <c r="D4831" s="3"/>
      <c r="E4831" s="3"/>
      <c r="F4831" s="51" t="str">
        <f t="shared" si="450"/>
        <v>51B8</v>
      </c>
      <c r="G4831" s="51">
        <f t="shared" si="451"/>
        <v>8</v>
      </c>
      <c r="H4831" s="51">
        <f t="shared" si="452"/>
        <v>51</v>
      </c>
      <c r="I4831" s="51" t="str">
        <f t="shared" si="453"/>
        <v>B</v>
      </c>
      <c r="J4831" s="51" t="str">
        <f t="shared" si="454"/>
        <v>D3</v>
      </c>
      <c r="K4831" s="76" t="str">
        <f t="shared" si="455"/>
        <v>1FO51B8A</v>
      </c>
      <c r="L4831" s="281" t="e">
        <f>VLOOKUP(K4831,'Planilla de control'!#REF!,2,0)</f>
        <v>#REF!</v>
      </c>
      <c r="M4831" s="29" t="e">
        <f>IF(COUNTIF('Planilla de control'!#REF!,K4831)&gt;0,"SI","NO")</f>
        <v>#REF!</v>
      </c>
    </row>
    <row r="4832" spans="1:13" x14ac:dyDescent="0.3">
      <c r="A4832" s="3" t="s">
        <v>2367</v>
      </c>
      <c r="B4832" s="3" t="s">
        <v>7360</v>
      </c>
      <c r="C4832" s="3"/>
      <c r="D4832" s="3"/>
      <c r="E4832" s="3"/>
      <c r="F4832" s="51" t="str">
        <f t="shared" si="450"/>
        <v>51D7</v>
      </c>
      <c r="G4832" s="51">
        <f t="shared" si="451"/>
        <v>7</v>
      </c>
      <c r="H4832" s="51">
        <f t="shared" si="452"/>
        <v>51</v>
      </c>
      <c r="I4832" s="51" t="str">
        <f t="shared" si="453"/>
        <v>D</v>
      </c>
      <c r="J4832" s="51" t="str">
        <f t="shared" si="454"/>
        <v>D3</v>
      </c>
      <c r="K4832" s="76" t="str">
        <f t="shared" si="455"/>
        <v>1FO51D7B</v>
      </c>
      <c r="L4832" s="281" t="e">
        <f>VLOOKUP(K4832,'Planilla de control'!#REF!,2,0)</f>
        <v>#REF!</v>
      </c>
      <c r="M4832" s="29" t="e">
        <f>IF(COUNTIF('Planilla de control'!#REF!,K4832)&gt;0,"SI","NO")</f>
        <v>#REF!</v>
      </c>
    </row>
    <row r="4833" spans="1:13" x14ac:dyDescent="0.3">
      <c r="A4833" s="3" t="s">
        <v>2367</v>
      </c>
      <c r="B4833" s="3" t="s">
        <v>7361</v>
      </c>
      <c r="C4833" s="3"/>
      <c r="D4833" s="3"/>
      <c r="E4833" s="3"/>
      <c r="F4833" s="51" t="str">
        <f t="shared" si="450"/>
        <v>51B7</v>
      </c>
      <c r="G4833" s="51">
        <f t="shared" si="451"/>
        <v>7</v>
      </c>
      <c r="H4833" s="51">
        <f t="shared" si="452"/>
        <v>51</v>
      </c>
      <c r="I4833" s="51" t="str">
        <f t="shared" si="453"/>
        <v>B</v>
      </c>
      <c r="J4833" s="51" t="str">
        <f t="shared" si="454"/>
        <v>D3</v>
      </c>
      <c r="K4833" s="76" t="str">
        <f t="shared" si="455"/>
        <v>1FO51B7A</v>
      </c>
      <c r="L4833" s="281" t="e">
        <f>VLOOKUP(K4833,'Planilla de control'!#REF!,2,0)</f>
        <v>#REF!</v>
      </c>
      <c r="M4833" s="29" t="e">
        <f>IF(COUNTIF('Planilla de control'!#REF!,K4833)&gt;0,"SI","NO")</f>
        <v>#REF!</v>
      </c>
    </row>
    <row r="4834" spans="1:13" x14ac:dyDescent="0.3">
      <c r="A4834" s="3" t="s">
        <v>2367</v>
      </c>
      <c r="B4834" s="3" t="s">
        <v>7362</v>
      </c>
      <c r="C4834" s="3"/>
      <c r="D4834" s="3"/>
      <c r="E4834" s="3"/>
      <c r="F4834" s="51" t="str">
        <f t="shared" si="450"/>
        <v>51D5</v>
      </c>
      <c r="G4834" s="51">
        <f t="shared" si="451"/>
        <v>5</v>
      </c>
      <c r="H4834" s="51">
        <f t="shared" si="452"/>
        <v>51</v>
      </c>
      <c r="I4834" s="51" t="str">
        <f t="shared" si="453"/>
        <v>D</v>
      </c>
      <c r="J4834" s="51" t="str">
        <f t="shared" si="454"/>
        <v>D3</v>
      </c>
      <c r="K4834" s="76" t="str">
        <f t="shared" si="455"/>
        <v>1FO51D5A</v>
      </c>
      <c r="L4834" s="281" t="e">
        <f>VLOOKUP(K4834,'Planilla de control'!#REF!,2,0)</f>
        <v>#REF!</v>
      </c>
      <c r="M4834" s="29" t="e">
        <f>IF(COUNTIF('Planilla de control'!#REF!,K4834)&gt;0,"SI","NO")</f>
        <v>#REF!</v>
      </c>
    </row>
    <row r="4835" spans="1:13" x14ac:dyDescent="0.3">
      <c r="A4835" s="3" t="s">
        <v>2367</v>
      </c>
      <c r="B4835" s="3" t="s">
        <v>7363</v>
      </c>
      <c r="C4835" s="3"/>
      <c r="D4835" s="3"/>
      <c r="E4835" s="3"/>
      <c r="F4835" s="51" t="str">
        <f t="shared" si="450"/>
        <v>51G5</v>
      </c>
      <c r="G4835" s="51">
        <f t="shared" si="451"/>
        <v>5</v>
      </c>
      <c r="H4835" s="51">
        <f t="shared" si="452"/>
        <v>51</v>
      </c>
      <c r="I4835" s="51" t="str">
        <f t="shared" si="453"/>
        <v>G</v>
      </c>
      <c r="J4835" s="51" t="str">
        <f t="shared" si="454"/>
        <v>D3</v>
      </c>
      <c r="K4835" s="76" t="str">
        <f t="shared" si="455"/>
        <v>1FO51G5B</v>
      </c>
      <c r="L4835" s="281" t="e">
        <f>VLOOKUP(K4835,'Planilla de control'!#REF!,2,0)</f>
        <v>#REF!</v>
      </c>
      <c r="M4835" s="29" t="e">
        <f>IF(COUNTIF('Planilla de control'!#REF!,K4835)&gt;0,"SI","NO")</f>
        <v>#REF!</v>
      </c>
    </row>
    <row r="4836" spans="1:13" x14ac:dyDescent="0.3">
      <c r="A4836" s="3" t="s">
        <v>2367</v>
      </c>
      <c r="B4836" s="3" t="s">
        <v>7364</v>
      </c>
      <c r="C4836" s="3"/>
      <c r="D4836" s="3"/>
      <c r="E4836" s="3"/>
      <c r="F4836" s="51" t="str">
        <f t="shared" si="450"/>
        <v>51H5</v>
      </c>
      <c r="G4836" s="51">
        <f t="shared" si="451"/>
        <v>5</v>
      </c>
      <c r="H4836" s="51">
        <f t="shared" si="452"/>
        <v>51</v>
      </c>
      <c r="I4836" s="51" t="str">
        <f t="shared" si="453"/>
        <v>H</v>
      </c>
      <c r="J4836" s="51" t="str">
        <f t="shared" si="454"/>
        <v>D3</v>
      </c>
      <c r="K4836" s="76" t="str">
        <f t="shared" si="455"/>
        <v>1FO51H5D</v>
      </c>
      <c r="L4836" s="281" t="e">
        <f>VLOOKUP(K4836,'Planilla de control'!#REF!,2,0)</f>
        <v>#REF!</v>
      </c>
      <c r="M4836" s="29" t="e">
        <f>IF(COUNTIF('Planilla de control'!#REF!,K4836)&gt;0,"SI","NO")</f>
        <v>#REF!</v>
      </c>
    </row>
    <row r="4837" spans="1:13" x14ac:dyDescent="0.3">
      <c r="A4837" s="3" t="s">
        <v>2367</v>
      </c>
      <c r="B4837" s="3" t="s">
        <v>7365</v>
      </c>
      <c r="C4837" s="3"/>
      <c r="D4837" s="3"/>
      <c r="E4837" s="3"/>
      <c r="F4837" s="51" t="str">
        <f t="shared" si="450"/>
        <v>51I4</v>
      </c>
      <c r="G4837" s="51">
        <f t="shared" si="451"/>
        <v>4</v>
      </c>
      <c r="H4837" s="51">
        <f t="shared" si="452"/>
        <v>51</v>
      </c>
      <c r="I4837" s="51" t="str">
        <f t="shared" si="453"/>
        <v>I</v>
      </c>
      <c r="J4837" s="51" t="str">
        <f t="shared" si="454"/>
        <v>D3</v>
      </c>
      <c r="K4837" s="76" t="str">
        <f t="shared" si="455"/>
        <v>1FO51I4C</v>
      </c>
      <c r="L4837" s="281" t="e">
        <f>VLOOKUP(K4837,'Planilla de control'!#REF!,2,0)</f>
        <v>#REF!</v>
      </c>
      <c r="M4837" s="29" t="e">
        <f>IF(COUNTIF('Planilla de control'!#REF!,K4837)&gt;0,"SI","NO")</f>
        <v>#REF!</v>
      </c>
    </row>
    <row r="4838" spans="1:13" x14ac:dyDescent="0.3">
      <c r="A4838" s="3" t="s">
        <v>2367</v>
      </c>
      <c r="B4838" s="3" t="s">
        <v>7366</v>
      </c>
      <c r="C4838" s="3"/>
      <c r="D4838" s="3"/>
      <c r="E4838" s="3"/>
      <c r="F4838" s="51" t="str">
        <f t="shared" si="450"/>
        <v>51I7</v>
      </c>
      <c r="G4838" s="51">
        <f t="shared" si="451"/>
        <v>7</v>
      </c>
      <c r="H4838" s="51">
        <f t="shared" si="452"/>
        <v>51</v>
      </c>
      <c r="I4838" s="51" t="str">
        <f t="shared" si="453"/>
        <v>I</v>
      </c>
      <c r="J4838" s="51" t="str">
        <f t="shared" si="454"/>
        <v>D3</v>
      </c>
      <c r="K4838" s="76" t="str">
        <f t="shared" si="455"/>
        <v>1FO51I7B</v>
      </c>
      <c r="L4838" s="281" t="e">
        <f>VLOOKUP(K4838,'Planilla de control'!#REF!,2,0)</f>
        <v>#REF!</v>
      </c>
      <c r="M4838" s="29" t="e">
        <f>IF(COUNTIF('Planilla de control'!#REF!,K4838)&gt;0,"SI","NO")</f>
        <v>#REF!</v>
      </c>
    </row>
    <row r="4839" spans="1:13" x14ac:dyDescent="0.3">
      <c r="A4839" s="3" t="s">
        <v>2367</v>
      </c>
      <c r="B4839" s="3" t="s">
        <v>7367</v>
      </c>
      <c r="C4839" s="3"/>
      <c r="D4839" s="3"/>
      <c r="E4839" s="3"/>
      <c r="F4839" s="51" t="str">
        <f t="shared" si="450"/>
        <v>51C4</v>
      </c>
      <c r="G4839" s="51">
        <f t="shared" si="451"/>
        <v>4</v>
      </c>
      <c r="H4839" s="51">
        <f t="shared" si="452"/>
        <v>51</v>
      </c>
      <c r="I4839" s="51" t="str">
        <f t="shared" si="453"/>
        <v>C</v>
      </c>
      <c r="J4839" s="51" t="str">
        <f t="shared" si="454"/>
        <v>D3</v>
      </c>
      <c r="K4839" s="76" t="str">
        <f t="shared" si="455"/>
        <v>1FO51C4C</v>
      </c>
      <c r="L4839" s="281" t="e">
        <f>VLOOKUP(K4839,'Planilla de control'!#REF!,2,0)</f>
        <v>#REF!</v>
      </c>
      <c r="M4839" s="29" t="e">
        <f>IF(COUNTIF('Planilla de control'!#REF!,K4839)&gt;0,"SI","NO")</f>
        <v>#REF!</v>
      </c>
    </row>
    <row r="4840" spans="1:13" x14ac:dyDescent="0.3">
      <c r="A4840" s="3" t="s">
        <v>2367</v>
      </c>
      <c r="B4840" s="3" t="s">
        <v>7368</v>
      </c>
      <c r="C4840" s="3"/>
      <c r="D4840" s="3"/>
      <c r="E4840" s="3"/>
      <c r="F4840" s="51" t="str">
        <f t="shared" si="450"/>
        <v>51K4</v>
      </c>
      <c r="G4840" s="51">
        <f t="shared" si="451"/>
        <v>4</v>
      </c>
      <c r="H4840" s="51">
        <f t="shared" si="452"/>
        <v>51</v>
      </c>
      <c r="I4840" s="51" t="str">
        <f t="shared" si="453"/>
        <v>K</v>
      </c>
      <c r="J4840" s="51" t="str">
        <f t="shared" si="454"/>
        <v>D3</v>
      </c>
      <c r="K4840" s="76" t="str">
        <f t="shared" si="455"/>
        <v>1FO51K4A</v>
      </c>
      <c r="L4840" s="281" t="e">
        <f>VLOOKUP(K4840,'Planilla de control'!#REF!,2,0)</f>
        <v>#REF!</v>
      </c>
      <c r="M4840" s="29" t="e">
        <f>IF(COUNTIF('Planilla de control'!#REF!,K4840)&gt;0,"SI","NO")</f>
        <v>#REF!</v>
      </c>
    </row>
    <row r="4841" spans="1:13" x14ac:dyDescent="0.3">
      <c r="A4841" s="3" t="s">
        <v>2367</v>
      </c>
      <c r="B4841" s="3" t="s">
        <v>7369</v>
      </c>
      <c r="C4841" s="3"/>
      <c r="D4841" s="3"/>
      <c r="E4841" s="3"/>
      <c r="F4841" s="51" t="str">
        <f t="shared" si="450"/>
        <v>51K5</v>
      </c>
      <c r="G4841" s="51">
        <f t="shared" si="451"/>
        <v>5</v>
      </c>
      <c r="H4841" s="51">
        <f t="shared" si="452"/>
        <v>51</v>
      </c>
      <c r="I4841" s="51" t="str">
        <f t="shared" si="453"/>
        <v>K</v>
      </c>
      <c r="J4841" s="51" t="str">
        <f t="shared" si="454"/>
        <v>D3</v>
      </c>
      <c r="K4841" s="76" t="str">
        <f t="shared" si="455"/>
        <v>1FO51K5B</v>
      </c>
      <c r="L4841" s="281" t="e">
        <f>VLOOKUP(K4841,'Planilla de control'!#REF!,2,0)</f>
        <v>#REF!</v>
      </c>
      <c r="M4841" s="29" t="e">
        <f>IF(COUNTIF('Planilla de control'!#REF!,K4841)&gt;0,"SI","NO")</f>
        <v>#REF!</v>
      </c>
    </row>
    <row r="4842" spans="1:13" x14ac:dyDescent="0.3">
      <c r="A4842" s="3" t="s">
        <v>2367</v>
      </c>
      <c r="B4842" s="3" t="s">
        <v>7370</v>
      </c>
      <c r="C4842" s="3"/>
      <c r="D4842" s="3"/>
      <c r="E4842" s="3"/>
      <c r="F4842" s="51" t="str">
        <f t="shared" si="450"/>
        <v>51K6</v>
      </c>
      <c r="G4842" s="51">
        <f t="shared" si="451"/>
        <v>6</v>
      </c>
      <c r="H4842" s="51">
        <f t="shared" si="452"/>
        <v>51</v>
      </c>
      <c r="I4842" s="51" t="str">
        <f t="shared" si="453"/>
        <v>K</v>
      </c>
      <c r="J4842" s="51" t="str">
        <f t="shared" si="454"/>
        <v>D3</v>
      </c>
      <c r="K4842" s="76" t="str">
        <f t="shared" si="455"/>
        <v>1FO51K6B</v>
      </c>
      <c r="L4842" s="281" t="e">
        <f>VLOOKUP(K4842,'Planilla de control'!#REF!,2,0)</f>
        <v>#REF!</v>
      </c>
      <c r="M4842" s="29" t="e">
        <f>IF(COUNTIF('Planilla de control'!#REF!,K4842)&gt;0,"SI","NO")</f>
        <v>#REF!</v>
      </c>
    </row>
    <row r="4843" spans="1:13" x14ac:dyDescent="0.3">
      <c r="A4843" s="3" t="s">
        <v>2367</v>
      </c>
      <c r="B4843" s="3" t="s">
        <v>7371</v>
      </c>
      <c r="C4843" s="3"/>
      <c r="D4843" s="3"/>
      <c r="E4843" s="3"/>
      <c r="F4843" s="51" t="str">
        <f t="shared" si="450"/>
        <v>51Q6</v>
      </c>
      <c r="G4843" s="51">
        <f t="shared" si="451"/>
        <v>6</v>
      </c>
      <c r="H4843" s="51">
        <f t="shared" si="452"/>
        <v>51</v>
      </c>
      <c r="I4843" s="51" t="str">
        <f t="shared" si="453"/>
        <v>Q</v>
      </c>
      <c r="J4843" s="51" t="str">
        <f t="shared" si="454"/>
        <v>D3</v>
      </c>
      <c r="K4843" s="76" t="str">
        <f t="shared" si="455"/>
        <v>1FO51Q6A</v>
      </c>
      <c r="L4843" s="281" t="e">
        <f>VLOOKUP(K4843,'Planilla de control'!#REF!,2,0)</f>
        <v>#REF!</v>
      </c>
      <c r="M4843" s="29" t="e">
        <f>IF(COUNTIF('Planilla de control'!#REF!,K4843)&gt;0,"SI","NO")</f>
        <v>#REF!</v>
      </c>
    </row>
    <row r="4844" spans="1:13" x14ac:dyDescent="0.3">
      <c r="A4844" s="3" t="s">
        <v>2367</v>
      </c>
      <c r="B4844" s="3" t="s">
        <v>7372</v>
      </c>
      <c r="C4844" s="3"/>
      <c r="D4844" s="3"/>
      <c r="E4844" s="3"/>
      <c r="F4844" s="51" t="str">
        <f t="shared" si="450"/>
        <v>51A3</v>
      </c>
      <c r="G4844" s="51">
        <f t="shared" si="451"/>
        <v>3</v>
      </c>
      <c r="H4844" s="51">
        <f t="shared" si="452"/>
        <v>51</v>
      </c>
      <c r="I4844" s="51" t="str">
        <f t="shared" si="453"/>
        <v>A</v>
      </c>
      <c r="J4844" s="51" t="str">
        <f t="shared" si="454"/>
        <v>D3</v>
      </c>
      <c r="K4844" s="76" t="str">
        <f t="shared" si="455"/>
        <v>1FO51A3A</v>
      </c>
      <c r="L4844" s="281" t="e">
        <f>VLOOKUP(K4844,'Planilla de control'!#REF!,2,0)</f>
        <v>#REF!</v>
      </c>
      <c r="M4844" s="29" t="e">
        <f>IF(COUNTIF('Planilla de control'!#REF!,K4844)&gt;0,"SI","NO")</f>
        <v>#REF!</v>
      </c>
    </row>
    <row r="4845" spans="1:13" x14ac:dyDescent="0.3">
      <c r="A4845" s="3" t="s">
        <v>2367</v>
      </c>
      <c r="B4845" s="3" t="s">
        <v>7373</v>
      </c>
      <c r="C4845" s="3"/>
      <c r="D4845" s="3"/>
      <c r="E4845" s="3"/>
      <c r="F4845" s="51" t="str">
        <f t="shared" si="450"/>
        <v>51C7</v>
      </c>
      <c r="G4845" s="51">
        <f t="shared" si="451"/>
        <v>7</v>
      </c>
      <c r="H4845" s="51">
        <f t="shared" si="452"/>
        <v>51</v>
      </c>
      <c r="I4845" s="51" t="str">
        <f t="shared" si="453"/>
        <v>C</v>
      </c>
      <c r="J4845" s="51" t="str">
        <f t="shared" si="454"/>
        <v>D3</v>
      </c>
      <c r="K4845" s="76" t="str">
        <f t="shared" si="455"/>
        <v>1FO51C7B</v>
      </c>
      <c r="L4845" s="281" t="e">
        <f>VLOOKUP(K4845,'Planilla de control'!#REF!,2,0)</f>
        <v>#REF!</v>
      </c>
      <c r="M4845" s="29" t="e">
        <f>IF(COUNTIF('Planilla de control'!#REF!,K4845)&gt;0,"SI","NO")</f>
        <v>#REF!</v>
      </c>
    </row>
    <row r="4846" spans="1:13" x14ac:dyDescent="0.3">
      <c r="A4846" s="3" t="s">
        <v>2367</v>
      </c>
      <c r="B4846" s="3" t="s">
        <v>7374</v>
      </c>
      <c r="C4846" s="3"/>
      <c r="D4846" s="3"/>
      <c r="E4846" s="3"/>
      <c r="F4846" s="51" t="str">
        <f t="shared" si="450"/>
        <v>51J4</v>
      </c>
      <c r="G4846" s="51">
        <f t="shared" si="451"/>
        <v>4</v>
      </c>
      <c r="H4846" s="51">
        <f t="shared" si="452"/>
        <v>51</v>
      </c>
      <c r="I4846" s="51" t="str">
        <f t="shared" si="453"/>
        <v>J</v>
      </c>
      <c r="J4846" s="51" t="str">
        <f t="shared" si="454"/>
        <v>D3</v>
      </c>
      <c r="K4846" s="76" t="str">
        <f t="shared" si="455"/>
        <v>1FO51J4D</v>
      </c>
      <c r="L4846" s="281" t="e">
        <f>VLOOKUP(K4846,'Planilla de control'!#REF!,2,0)</f>
        <v>#REF!</v>
      </c>
      <c r="M4846" s="29" t="e">
        <f>IF(COUNTIF('Planilla de control'!#REF!,K4846)&gt;0,"SI","NO")</f>
        <v>#REF!</v>
      </c>
    </row>
    <row r="4847" spans="1:13" x14ac:dyDescent="0.3">
      <c r="A4847" s="3" t="s">
        <v>2367</v>
      </c>
      <c r="B4847" s="3" t="s">
        <v>7375</v>
      </c>
      <c r="C4847" s="3"/>
      <c r="D4847" s="3"/>
      <c r="E4847" s="3"/>
      <c r="F4847" s="51" t="str">
        <f t="shared" si="450"/>
        <v>51M4</v>
      </c>
      <c r="G4847" s="51">
        <f t="shared" si="451"/>
        <v>4</v>
      </c>
      <c r="H4847" s="51">
        <f t="shared" si="452"/>
        <v>51</v>
      </c>
      <c r="I4847" s="51" t="str">
        <f t="shared" si="453"/>
        <v>M</v>
      </c>
      <c r="J4847" s="51" t="str">
        <f t="shared" si="454"/>
        <v>D3</v>
      </c>
      <c r="K4847" s="76" t="str">
        <f t="shared" si="455"/>
        <v>1FO51M4B</v>
      </c>
      <c r="L4847" s="281" t="e">
        <f>VLOOKUP(K4847,'Planilla de control'!#REF!,2,0)</f>
        <v>#REF!</v>
      </c>
      <c r="M4847" s="29" t="e">
        <f>IF(COUNTIF('Planilla de control'!#REF!,K4847)&gt;0,"SI","NO")</f>
        <v>#REF!</v>
      </c>
    </row>
    <row r="4848" spans="1:13" x14ac:dyDescent="0.3">
      <c r="A4848" s="3" t="s">
        <v>2367</v>
      </c>
      <c r="B4848" s="3" t="s">
        <v>7376</v>
      </c>
      <c r="C4848" s="3"/>
      <c r="D4848" s="3"/>
      <c r="E4848" s="3"/>
      <c r="F4848" s="51" t="str">
        <f t="shared" si="450"/>
        <v>51M6</v>
      </c>
      <c r="G4848" s="51">
        <f t="shared" si="451"/>
        <v>6</v>
      </c>
      <c r="H4848" s="51">
        <f t="shared" si="452"/>
        <v>51</v>
      </c>
      <c r="I4848" s="51" t="str">
        <f t="shared" si="453"/>
        <v>M</v>
      </c>
      <c r="J4848" s="51" t="str">
        <f t="shared" si="454"/>
        <v>D3</v>
      </c>
      <c r="K4848" s="76" t="str">
        <f t="shared" si="455"/>
        <v>1FO51M6A</v>
      </c>
      <c r="L4848" s="281" t="e">
        <f>VLOOKUP(K4848,'Planilla de control'!#REF!,2,0)</f>
        <v>#REF!</v>
      </c>
      <c r="M4848" s="29" t="e">
        <f>IF(COUNTIF('Planilla de control'!#REF!,K4848)&gt;0,"SI","NO")</f>
        <v>#REF!</v>
      </c>
    </row>
    <row r="4849" spans="1:13" x14ac:dyDescent="0.3">
      <c r="A4849" s="3" t="s">
        <v>2367</v>
      </c>
      <c r="B4849" s="3" t="s">
        <v>7377</v>
      </c>
      <c r="C4849" s="3"/>
      <c r="D4849" s="3"/>
      <c r="E4849" s="3"/>
      <c r="F4849" s="51" t="str">
        <f t="shared" si="450"/>
        <v>51N6</v>
      </c>
      <c r="G4849" s="51">
        <f t="shared" si="451"/>
        <v>6</v>
      </c>
      <c r="H4849" s="51">
        <f t="shared" si="452"/>
        <v>51</v>
      </c>
      <c r="I4849" s="51" t="str">
        <f t="shared" si="453"/>
        <v>N</v>
      </c>
      <c r="J4849" s="51" t="str">
        <f t="shared" si="454"/>
        <v>D3</v>
      </c>
      <c r="K4849" s="76" t="str">
        <f t="shared" si="455"/>
        <v>1FO51N6A</v>
      </c>
      <c r="L4849" s="281" t="e">
        <f>VLOOKUP(K4849,'Planilla de control'!#REF!,2,0)</f>
        <v>#REF!</v>
      </c>
      <c r="M4849" s="29" t="e">
        <f>IF(COUNTIF('Planilla de control'!#REF!,K4849)&gt;0,"SI","NO")</f>
        <v>#REF!</v>
      </c>
    </row>
    <row r="4850" spans="1:13" x14ac:dyDescent="0.3">
      <c r="A4850" s="3" t="s">
        <v>2367</v>
      </c>
      <c r="B4850" s="3" t="s">
        <v>7378</v>
      </c>
      <c r="C4850" s="3"/>
      <c r="D4850" s="3"/>
      <c r="E4850" s="3"/>
      <c r="F4850" s="51" t="str">
        <f t="shared" si="450"/>
        <v>51D4</v>
      </c>
      <c r="G4850" s="51">
        <f t="shared" si="451"/>
        <v>4</v>
      </c>
      <c r="H4850" s="51">
        <f t="shared" si="452"/>
        <v>51</v>
      </c>
      <c r="I4850" s="51" t="str">
        <f t="shared" si="453"/>
        <v>D</v>
      </c>
      <c r="J4850" s="51" t="str">
        <f t="shared" si="454"/>
        <v>D3</v>
      </c>
      <c r="K4850" s="76" t="str">
        <f t="shared" si="455"/>
        <v>1FO51D4C</v>
      </c>
      <c r="L4850" s="281" t="e">
        <f>VLOOKUP(K4850,'Planilla de control'!#REF!,2,0)</f>
        <v>#REF!</v>
      </c>
      <c r="M4850" s="29" t="e">
        <f>IF(COUNTIF('Planilla de control'!#REF!,K4850)&gt;0,"SI","NO")</f>
        <v>#REF!</v>
      </c>
    </row>
    <row r="4851" spans="1:13" x14ac:dyDescent="0.3">
      <c r="A4851" s="3" t="s">
        <v>2367</v>
      </c>
      <c r="B4851" s="3" t="s">
        <v>7379</v>
      </c>
      <c r="C4851" s="3"/>
      <c r="D4851" s="3"/>
      <c r="E4851" s="3"/>
      <c r="F4851" s="51" t="str">
        <f t="shared" si="450"/>
        <v>51I1</v>
      </c>
      <c r="G4851" s="51">
        <f t="shared" si="451"/>
        <v>1</v>
      </c>
      <c r="H4851" s="51">
        <f t="shared" si="452"/>
        <v>51</v>
      </c>
      <c r="I4851" s="51" t="str">
        <f t="shared" si="453"/>
        <v>I</v>
      </c>
      <c r="J4851" s="51" t="str">
        <f t="shared" si="454"/>
        <v>D3</v>
      </c>
      <c r="K4851" s="76" t="str">
        <f t="shared" si="455"/>
        <v>1FO51I1A</v>
      </c>
      <c r="L4851" s="281" t="e">
        <f>VLOOKUP(K4851,'Planilla de control'!#REF!,2,0)</f>
        <v>#REF!</v>
      </c>
      <c r="M4851" s="29" t="e">
        <f>IF(COUNTIF('Planilla de control'!#REF!,K4851)&gt;0,"SI","NO")</f>
        <v>#REF!</v>
      </c>
    </row>
    <row r="4852" spans="1:13" x14ac:dyDescent="0.3">
      <c r="A4852" s="3" t="s">
        <v>2367</v>
      </c>
      <c r="B4852" s="3" t="s">
        <v>7380</v>
      </c>
      <c r="C4852" s="3"/>
      <c r="D4852" s="3"/>
      <c r="E4852" s="3"/>
      <c r="F4852" s="51" t="str">
        <f t="shared" si="450"/>
        <v>51O4</v>
      </c>
      <c r="G4852" s="51">
        <f t="shared" si="451"/>
        <v>4</v>
      </c>
      <c r="H4852" s="51">
        <f t="shared" si="452"/>
        <v>51</v>
      </c>
      <c r="I4852" s="51" t="str">
        <f t="shared" si="453"/>
        <v>O</v>
      </c>
      <c r="J4852" s="51" t="str">
        <f t="shared" si="454"/>
        <v>D3</v>
      </c>
      <c r="K4852" s="76" t="str">
        <f t="shared" si="455"/>
        <v>1FO51O4B</v>
      </c>
      <c r="L4852" s="281" t="e">
        <f>VLOOKUP(K4852,'Planilla de control'!#REF!,2,0)</f>
        <v>#REF!</v>
      </c>
      <c r="M4852" s="29" t="e">
        <f>IF(COUNTIF('Planilla de control'!#REF!,K4852)&gt;0,"SI","NO")</f>
        <v>#REF!</v>
      </c>
    </row>
    <row r="4853" spans="1:13" x14ac:dyDescent="0.3">
      <c r="A4853" s="3" t="s">
        <v>2367</v>
      </c>
      <c r="B4853" s="3" t="s">
        <v>7381</v>
      </c>
      <c r="C4853" s="3"/>
      <c r="D4853" s="3"/>
      <c r="E4853" s="3"/>
      <c r="F4853" s="51" t="str">
        <f t="shared" si="450"/>
        <v>51A2</v>
      </c>
      <c r="G4853" s="51">
        <f t="shared" si="451"/>
        <v>2</v>
      </c>
      <c r="H4853" s="51">
        <f t="shared" si="452"/>
        <v>51</v>
      </c>
      <c r="I4853" s="51" t="str">
        <f t="shared" si="453"/>
        <v>A</v>
      </c>
      <c r="J4853" s="51" t="str">
        <f t="shared" si="454"/>
        <v>D3</v>
      </c>
      <c r="K4853" s="76" t="str">
        <f t="shared" si="455"/>
        <v>1FO51A2B</v>
      </c>
      <c r="L4853" s="281" t="e">
        <f>VLOOKUP(K4853,'Planilla de control'!#REF!,2,0)</f>
        <v>#REF!</v>
      </c>
      <c r="M4853" s="29" t="e">
        <f>IF(COUNTIF('Planilla de control'!#REF!,K4853)&gt;0,"SI","NO")</f>
        <v>#REF!</v>
      </c>
    </row>
    <row r="4854" spans="1:13" x14ac:dyDescent="0.3">
      <c r="A4854" s="3" t="s">
        <v>2367</v>
      </c>
      <c r="B4854" s="3" t="s">
        <v>7382</v>
      </c>
      <c r="C4854" s="3"/>
      <c r="D4854" s="3"/>
      <c r="E4854" s="3"/>
      <c r="F4854" s="51" t="str">
        <f t="shared" si="450"/>
        <v>51C5</v>
      </c>
      <c r="G4854" s="51">
        <f t="shared" si="451"/>
        <v>5</v>
      </c>
      <c r="H4854" s="51">
        <f t="shared" si="452"/>
        <v>51</v>
      </c>
      <c r="I4854" s="51" t="str">
        <f t="shared" si="453"/>
        <v>C</v>
      </c>
      <c r="J4854" s="51" t="str">
        <f t="shared" si="454"/>
        <v>D3</v>
      </c>
      <c r="K4854" s="76" t="str">
        <f t="shared" si="455"/>
        <v>1FO51C5A</v>
      </c>
      <c r="L4854" s="281" t="e">
        <f>VLOOKUP(K4854,'Planilla de control'!#REF!,2,0)</f>
        <v>#REF!</v>
      </c>
      <c r="M4854" s="29" t="e">
        <f>IF(COUNTIF('Planilla de control'!#REF!,K4854)&gt;0,"SI","NO")</f>
        <v>#REF!</v>
      </c>
    </row>
    <row r="4855" spans="1:13" x14ac:dyDescent="0.3">
      <c r="A4855" s="3" t="s">
        <v>2367</v>
      </c>
      <c r="B4855" s="3" t="s">
        <v>7383</v>
      </c>
      <c r="C4855" s="3"/>
      <c r="D4855" s="3"/>
      <c r="E4855" s="3"/>
      <c r="F4855" s="51" t="str">
        <f t="shared" si="450"/>
        <v>51D1</v>
      </c>
      <c r="G4855" s="51">
        <f t="shared" si="451"/>
        <v>1</v>
      </c>
      <c r="H4855" s="51">
        <f t="shared" si="452"/>
        <v>51</v>
      </c>
      <c r="I4855" s="51" t="str">
        <f t="shared" si="453"/>
        <v>D</v>
      </c>
      <c r="J4855" s="51" t="str">
        <f t="shared" si="454"/>
        <v>D3</v>
      </c>
      <c r="K4855" s="76" t="str">
        <f t="shared" si="455"/>
        <v>1FO51D1A</v>
      </c>
      <c r="L4855" s="281" t="e">
        <f>VLOOKUP(K4855,'Planilla de control'!#REF!,2,0)</f>
        <v>#REF!</v>
      </c>
      <c r="M4855" s="29" t="e">
        <f>IF(COUNTIF('Planilla de control'!#REF!,K4855)&gt;0,"SI","NO")</f>
        <v>#REF!</v>
      </c>
    </row>
    <row r="4856" spans="1:13" x14ac:dyDescent="0.3">
      <c r="A4856" s="3" t="s">
        <v>2367</v>
      </c>
      <c r="B4856" s="3" t="s">
        <v>7384</v>
      </c>
      <c r="C4856" s="3"/>
      <c r="D4856" s="3"/>
      <c r="E4856" s="3"/>
      <c r="F4856" s="51" t="str">
        <f t="shared" si="450"/>
        <v>51K2</v>
      </c>
      <c r="G4856" s="51">
        <f t="shared" si="451"/>
        <v>2</v>
      </c>
      <c r="H4856" s="51">
        <f t="shared" si="452"/>
        <v>51</v>
      </c>
      <c r="I4856" s="51" t="str">
        <f t="shared" si="453"/>
        <v>K</v>
      </c>
      <c r="J4856" s="51" t="str">
        <f t="shared" si="454"/>
        <v>D3</v>
      </c>
      <c r="K4856" s="76" t="str">
        <f t="shared" si="455"/>
        <v>1FO51K2A</v>
      </c>
      <c r="L4856" s="281" t="e">
        <f>VLOOKUP(K4856,'Planilla de control'!#REF!,2,0)</f>
        <v>#REF!</v>
      </c>
      <c r="M4856" s="29" t="e">
        <f>IF(COUNTIF('Planilla de control'!#REF!,K4856)&gt;0,"SI","NO")</f>
        <v>#REF!</v>
      </c>
    </row>
    <row r="4857" spans="1:13" x14ac:dyDescent="0.3">
      <c r="A4857" s="3" t="s">
        <v>2367</v>
      </c>
      <c r="B4857" s="3" t="s">
        <v>7385</v>
      </c>
      <c r="C4857" s="3"/>
      <c r="D4857" s="3"/>
      <c r="E4857" s="3"/>
      <c r="F4857" s="51" t="str">
        <f t="shared" si="450"/>
        <v>51C2</v>
      </c>
      <c r="G4857" s="51">
        <f t="shared" si="451"/>
        <v>2</v>
      </c>
      <c r="H4857" s="51">
        <f t="shared" si="452"/>
        <v>51</v>
      </c>
      <c r="I4857" s="51" t="str">
        <f t="shared" si="453"/>
        <v>C</v>
      </c>
      <c r="J4857" s="51" t="str">
        <f t="shared" si="454"/>
        <v>D3</v>
      </c>
      <c r="K4857" s="76" t="str">
        <f t="shared" si="455"/>
        <v>1FO51C2A</v>
      </c>
      <c r="L4857" s="281" t="e">
        <f>VLOOKUP(K4857,'Planilla de control'!#REF!,2,0)</f>
        <v>#REF!</v>
      </c>
      <c r="M4857" s="29" t="e">
        <f>IF(COUNTIF('Planilla de control'!#REF!,K4857)&gt;0,"SI","NO")</f>
        <v>#REF!</v>
      </c>
    </row>
    <row r="4858" spans="1:13" x14ac:dyDescent="0.3">
      <c r="A4858" s="3" t="s">
        <v>2367</v>
      </c>
      <c r="B4858" s="3" t="s">
        <v>7386</v>
      </c>
      <c r="C4858" s="3"/>
      <c r="D4858" s="3"/>
      <c r="E4858" s="3"/>
      <c r="F4858" s="51" t="str">
        <f t="shared" si="450"/>
        <v>51E1</v>
      </c>
      <c r="G4858" s="51">
        <f t="shared" si="451"/>
        <v>1</v>
      </c>
      <c r="H4858" s="51">
        <f t="shared" si="452"/>
        <v>51</v>
      </c>
      <c r="I4858" s="51" t="str">
        <f t="shared" si="453"/>
        <v>E</v>
      </c>
      <c r="J4858" s="51" t="str">
        <f t="shared" si="454"/>
        <v>D3</v>
      </c>
      <c r="K4858" s="76" t="str">
        <f t="shared" si="455"/>
        <v>1FO51E1A</v>
      </c>
      <c r="L4858" s="281" t="e">
        <f>VLOOKUP(K4858,'Planilla de control'!#REF!,2,0)</f>
        <v>#REF!</v>
      </c>
      <c r="M4858" s="29" t="e">
        <f>IF(COUNTIF('Planilla de control'!#REF!,K4858)&gt;0,"SI","NO")</f>
        <v>#REF!</v>
      </c>
    </row>
    <row r="4859" spans="1:13" x14ac:dyDescent="0.3">
      <c r="A4859" s="3" t="s">
        <v>2367</v>
      </c>
      <c r="B4859" s="3" t="s">
        <v>7387</v>
      </c>
      <c r="C4859" s="3"/>
      <c r="D4859" s="3"/>
      <c r="E4859" s="3"/>
      <c r="F4859" s="51" t="str">
        <f t="shared" si="450"/>
        <v>51I4</v>
      </c>
      <c r="G4859" s="51">
        <f t="shared" si="451"/>
        <v>4</v>
      </c>
      <c r="H4859" s="51">
        <f t="shared" si="452"/>
        <v>51</v>
      </c>
      <c r="I4859" s="51" t="str">
        <f t="shared" si="453"/>
        <v>I</v>
      </c>
      <c r="J4859" s="51" t="str">
        <f t="shared" si="454"/>
        <v>D3</v>
      </c>
      <c r="K4859" s="76" t="str">
        <f t="shared" si="455"/>
        <v>1FO51I4D</v>
      </c>
      <c r="L4859" s="281" t="e">
        <f>VLOOKUP(K4859,'Planilla de control'!#REF!,2,0)</f>
        <v>#REF!</v>
      </c>
      <c r="M4859" s="29" t="e">
        <f>IF(COUNTIF('Planilla de control'!#REF!,K4859)&gt;0,"SI","NO")</f>
        <v>#REF!</v>
      </c>
    </row>
    <row r="4860" spans="1:13" x14ac:dyDescent="0.3">
      <c r="A4860" s="3" t="s">
        <v>2367</v>
      </c>
      <c r="B4860" s="3" t="s">
        <v>7388</v>
      </c>
      <c r="C4860" s="3"/>
      <c r="D4860" s="3"/>
      <c r="E4860" s="3"/>
      <c r="F4860" s="51" t="str">
        <f t="shared" si="450"/>
        <v>51E4</v>
      </c>
      <c r="G4860" s="51">
        <f t="shared" si="451"/>
        <v>4</v>
      </c>
      <c r="H4860" s="51">
        <f t="shared" si="452"/>
        <v>51</v>
      </c>
      <c r="I4860" s="51" t="str">
        <f t="shared" si="453"/>
        <v>E</v>
      </c>
      <c r="J4860" s="51" t="str">
        <f t="shared" si="454"/>
        <v>D3</v>
      </c>
      <c r="K4860" s="76" t="str">
        <f t="shared" si="455"/>
        <v>1FO51E4D</v>
      </c>
      <c r="L4860" s="281" t="e">
        <f>VLOOKUP(K4860,'Planilla de control'!#REF!,2,0)</f>
        <v>#REF!</v>
      </c>
      <c r="M4860" s="29" t="e">
        <f>IF(COUNTIF('Planilla de control'!#REF!,K4860)&gt;0,"SI","NO")</f>
        <v>#REF!</v>
      </c>
    </row>
    <row r="4861" spans="1:13" x14ac:dyDescent="0.3">
      <c r="A4861" s="3" t="s">
        <v>2367</v>
      </c>
      <c r="B4861" s="3" t="s">
        <v>7389</v>
      </c>
      <c r="C4861" s="3"/>
      <c r="D4861" s="3"/>
      <c r="E4861" s="3"/>
      <c r="F4861" s="51" t="str">
        <f t="shared" si="450"/>
        <v>51I4</v>
      </c>
      <c r="G4861" s="51">
        <f t="shared" si="451"/>
        <v>4</v>
      </c>
      <c r="H4861" s="51">
        <f t="shared" si="452"/>
        <v>51</v>
      </c>
      <c r="I4861" s="51" t="str">
        <f t="shared" si="453"/>
        <v>I</v>
      </c>
      <c r="J4861" s="51" t="str">
        <f t="shared" si="454"/>
        <v>D3</v>
      </c>
      <c r="K4861" s="76" t="str">
        <f t="shared" si="455"/>
        <v>1FO51I4B</v>
      </c>
      <c r="L4861" s="281" t="e">
        <f>VLOOKUP(K4861,'Planilla de control'!#REF!,2,0)</f>
        <v>#REF!</v>
      </c>
      <c r="M4861" s="29" t="e">
        <f>IF(COUNTIF('Planilla de control'!#REF!,K4861)&gt;0,"SI","NO")</f>
        <v>#REF!</v>
      </c>
    </row>
    <row r="4862" spans="1:13" x14ac:dyDescent="0.3">
      <c r="A4862" s="3" t="s">
        <v>2367</v>
      </c>
      <c r="B4862" s="3" t="s">
        <v>7390</v>
      </c>
      <c r="C4862" s="3"/>
      <c r="D4862" s="3"/>
      <c r="E4862" s="3"/>
      <c r="F4862" s="51" t="str">
        <f t="shared" si="450"/>
        <v>51Q5</v>
      </c>
      <c r="G4862" s="51">
        <f t="shared" si="451"/>
        <v>5</v>
      </c>
      <c r="H4862" s="51">
        <f t="shared" si="452"/>
        <v>51</v>
      </c>
      <c r="I4862" s="51" t="str">
        <f t="shared" si="453"/>
        <v>Q</v>
      </c>
      <c r="J4862" s="51" t="str">
        <f t="shared" si="454"/>
        <v>D3</v>
      </c>
      <c r="K4862" s="76" t="str">
        <f t="shared" si="455"/>
        <v>1FO51Q5B</v>
      </c>
      <c r="L4862" s="281" t="e">
        <f>VLOOKUP(K4862,'Planilla de control'!#REF!,2,0)</f>
        <v>#REF!</v>
      </c>
      <c r="M4862" s="29" t="e">
        <f>IF(COUNTIF('Planilla de control'!#REF!,K4862)&gt;0,"SI","NO")</f>
        <v>#REF!</v>
      </c>
    </row>
    <row r="4863" spans="1:13" x14ac:dyDescent="0.3">
      <c r="A4863" s="3" t="s">
        <v>2367</v>
      </c>
      <c r="B4863" s="3" t="s">
        <v>7391</v>
      </c>
      <c r="C4863" s="3"/>
      <c r="D4863" s="3"/>
      <c r="E4863" s="3"/>
      <c r="F4863" s="51" t="str">
        <f t="shared" si="450"/>
        <v>51E5</v>
      </c>
      <c r="G4863" s="51">
        <f t="shared" si="451"/>
        <v>5</v>
      </c>
      <c r="H4863" s="51">
        <f t="shared" si="452"/>
        <v>51</v>
      </c>
      <c r="I4863" s="51" t="str">
        <f t="shared" si="453"/>
        <v>E</v>
      </c>
      <c r="J4863" s="51" t="str">
        <f t="shared" si="454"/>
        <v>D3</v>
      </c>
      <c r="K4863" s="76" t="str">
        <f t="shared" si="455"/>
        <v>1FO51E5D</v>
      </c>
      <c r="L4863" s="281" t="e">
        <f>VLOOKUP(K4863,'Planilla de control'!#REF!,2,0)</f>
        <v>#REF!</v>
      </c>
      <c r="M4863" s="29" t="e">
        <f>IF(COUNTIF('Planilla de control'!#REF!,K4863)&gt;0,"SI","NO")</f>
        <v>#REF!</v>
      </c>
    </row>
    <row r="4864" spans="1:13" x14ac:dyDescent="0.3">
      <c r="A4864" s="3" t="s">
        <v>2367</v>
      </c>
      <c r="B4864" s="3" t="s">
        <v>7392</v>
      </c>
      <c r="C4864" s="3"/>
      <c r="D4864" s="3"/>
      <c r="E4864" s="3"/>
      <c r="F4864" s="51" t="str">
        <f t="shared" si="450"/>
        <v>51B4</v>
      </c>
      <c r="G4864" s="51">
        <f t="shared" si="451"/>
        <v>4</v>
      </c>
      <c r="H4864" s="51">
        <f t="shared" si="452"/>
        <v>51</v>
      </c>
      <c r="I4864" s="51" t="str">
        <f t="shared" si="453"/>
        <v>B</v>
      </c>
      <c r="J4864" s="51" t="str">
        <f t="shared" si="454"/>
        <v>D3</v>
      </c>
      <c r="K4864" s="76" t="str">
        <f t="shared" si="455"/>
        <v>1FO51B4C</v>
      </c>
      <c r="L4864" s="281" t="e">
        <f>VLOOKUP(K4864,'Planilla de control'!#REF!,2,0)</f>
        <v>#REF!</v>
      </c>
      <c r="M4864" s="29" t="e">
        <f>IF(COUNTIF('Planilla de control'!#REF!,K4864)&gt;0,"SI","NO")</f>
        <v>#REF!</v>
      </c>
    </row>
    <row r="4865" spans="1:13" x14ac:dyDescent="0.3">
      <c r="A4865" s="3" t="s">
        <v>2367</v>
      </c>
      <c r="B4865" s="3" t="s">
        <v>7393</v>
      </c>
      <c r="C4865" s="3"/>
      <c r="D4865" s="3"/>
      <c r="E4865" s="3"/>
      <c r="F4865" s="51" t="str">
        <f t="shared" si="450"/>
        <v>51G4</v>
      </c>
      <c r="G4865" s="51">
        <f t="shared" si="451"/>
        <v>4</v>
      </c>
      <c r="H4865" s="51">
        <f t="shared" si="452"/>
        <v>51</v>
      </c>
      <c r="I4865" s="51" t="str">
        <f t="shared" si="453"/>
        <v>G</v>
      </c>
      <c r="J4865" s="51" t="str">
        <f t="shared" si="454"/>
        <v>D3</v>
      </c>
      <c r="K4865" s="76" t="str">
        <f t="shared" si="455"/>
        <v>1FO51G4D</v>
      </c>
      <c r="L4865" s="281" t="e">
        <f>VLOOKUP(K4865,'Planilla de control'!#REF!,2,0)</f>
        <v>#REF!</v>
      </c>
      <c r="M4865" s="29" t="e">
        <f>IF(COUNTIF('Planilla de control'!#REF!,K4865)&gt;0,"SI","NO")</f>
        <v>#REF!</v>
      </c>
    </row>
    <row r="4866" spans="1:13" x14ac:dyDescent="0.3">
      <c r="A4866" s="3" t="s">
        <v>2367</v>
      </c>
      <c r="B4866" s="3" t="s">
        <v>7394</v>
      </c>
      <c r="C4866" s="3"/>
      <c r="D4866" s="3"/>
      <c r="E4866" s="3"/>
      <c r="F4866" s="51" t="str">
        <f t="shared" si="450"/>
        <v>51H3</v>
      </c>
      <c r="G4866" s="51">
        <f t="shared" si="451"/>
        <v>3</v>
      </c>
      <c r="H4866" s="51">
        <f t="shared" si="452"/>
        <v>51</v>
      </c>
      <c r="I4866" s="51" t="str">
        <f t="shared" si="453"/>
        <v>H</v>
      </c>
      <c r="J4866" s="51" t="str">
        <f t="shared" si="454"/>
        <v>D3</v>
      </c>
      <c r="K4866" s="76" t="str">
        <f t="shared" si="455"/>
        <v>1FO51H3C</v>
      </c>
      <c r="L4866" s="281" t="e">
        <f>VLOOKUP(K4866,'Planilla de control'!#REF!,2,0)</f>
        <v>#REF!</v>
      </c>
      <c r="M4866" s="29" t="e">
        <f>IF(COUNTIF('Planilla de control'!#REF!,K4866)&gt;0,"SI","NO")</f>
        <v>#REF!</v>
      </c>
    </row>
    <row r="4867" spans="1:13" x14ac:dyDescent="0.3">
      <c r="A4867" s="3" t="s">
        <v>2367</v>
      </c>
      <c r="B4867" s="3" t="s">
        <v>7395</v>
      </c>
      <c r="C4867" s="3"/>
      <c r="D4867" s="3"/>
      <c r="E4867" s="3"/>
      <c r="F4867" s="51" t="str">
        <f t="shared" ref="F4867:F4930" si="456">IF(OR(LEN(B4867)=9,LEN(B4867)=5),MID(B4867,1,4),MID(B4867,1,5))</f>
        <v>51F2</v>
      </c>
      <c r="G4867" s="51">
        <f t="shared" ref="G4867:G4930" si="457">IF(MID(F4867,5,1)&lt;&gt;"",MID(F4867,4,2),MID(F4867,4,1))*1</f>
        <v>2</v>
      </c>
      <c r="H4867" s="51">
        <f t="shared" ref="H4867:H4930" si="458">+MID(B4867,1,2)*1</f>
        <v>51</v>
      </c>
      <c r="I4867" s="51" t="str">
        <f t="shared" ref="I4867:I4930" si="459">+MID(B4867,3,1)</f>
        <v>F</v>
      </c>
      <c r="J4867" s="51" t="str">
        <f t="shared" ref="J4867:J4930" si="460">HLOOKUP(A4867,$O$1:$U$2,2,0)</f>
        <v>D3</v>
      </c>
      <c r="K4867" s="76" t="str">
        <f t="shared" ref="K4867:K4930" si="461">CONCATENATE(A4867,B4867)</f>
        <v>1FO51F2A</v>
      </c>
      <c r="L4867" s="281" t="e">
        <f>VLOOKUP(K4867,'Planilla de control'!#REF!,2,0)</f>
        <v>#REF!</v>
      </c>
      <c r="M4867" s="29" t="e">
        <f>IF(COUNTIF('Planilla de control'!#REF!,K4867)&gt;0,"SI","NO")</f>
        <v>#REF!</v>
      </c>
    </row>
    <row r="4868" spans="1:13" x14ac:dyDescent="0.3">
      <c r="A4868" s="3" t="s">
        <v>2367</v>
      </c>
      <c r="B4868" s="3" t="s">
        <v>7396</v>
      </c>
      <c r="C4868" s="3"/>
      <c r="D4868" s="3"/>
      <c r="E4868" s="3"/>
      <c r="F4868" s="51" t="str">
        <f t="shared" si="456"/>
        <v>51F3</v>
      </c>
      <c r="G4868" s="51">
        <f t="shared" si="457"/>
        <v>3</v>
      </c>
      <c r="H4868" s="51">
        <f t="shared" si="458"/>
        <v>51</v>
      </c>
      <c r="I4868" s="51" t="str">
        <f t="shared" si="459"/>
        <v>F</v>
      </c>
      <c r="J4868" s="51" t="str">
        <f t="shared" si="460"/>
        <v>D3</v>
      </c>
      <c r="K4868" s="76" t="str">
        <f t="shared" si="461"/>
        <v>1FO51F3B</v>
      </c>
      <c r="L4868" s="281" t="e">
        <f>VLOOKUP(K4868,'Planilla de control'!#REF!,2,0)</f>
        <v>#REF!</v>
      </c>
      <c r="M4868" s="29" t="e">
        <f>IF(COUNTIF('Planilla de control'!#REF!,K4868)&gt;0,"SI","NO")</f>
        <v>#REF!</v>
      </c>
    </row>
    <row r="4869" spans="1:13" x14ac:dyDescent="0.3">
      <c r="A4869" s="3" t="s">
        <v>2367</v>
      </c>
      <c r="B4869" s="3" t="s">
        <v>7397</v>
      </c>
      <c r="C4869" s="3"/>
      <c r="D4869" s="3"/>
      <c r="E4869" s="3"/>
      <c r="F4869" s="51" t="str">
        <f t="shared" si="456"/>
        <v>51J2</v>
      </c>
      <c r="G4869" s="51">
        <f t="shared" si="457"/>
        <v>2</v>
      </c>
      <c r="H4869" s="51">
        <f t="shared" si="458"/>
        <v>51</v>
      </c>
      <c r="I4869" s="51" t="str">
        <f t="shared" si="459"/>
        <v>J</v>
      </c>
      <c r="J4869" s="51" t="str">
        <f t="shared" si="460"/>
        <v>D3</v>
      </c>
      <c r="K4869" s="76" t="str">
        <f t="shared" si="461"/>
        <v>1FO51J2D</v>
      </c>
      <c r="L4869" s="281" t="e">
        <f>VLOOKUP(K4869,'Planilla de control'!#REF!,2,0)</f>
        <v>#REF!</v>
      </c>
      <c r="M4869" s="29" t="e">
        <f>IF(COUNTIF('Planilla de control'!#REF!,K4869)&gt;0,"SI","NO")</f>
        <v>#REF!</v>
      </c>
    </row>
    <row r="4870" spans="1:13" x14ac:dyDescent="0.3">
      <c r="A4870" s="3" t="s">
        <v>2367</v>
      </c>
      <c r="B4870" s="3" t="s">
        <v>7398</v>
      </c>
      <c r="C4870" s="3"/>
      <c r="D4870" s="3"/>
      <c r="E4870" s="3"/>
      <c r="F4870" s="51" t="str">
        <f t="shared" si="456"/>
        <v>51D5</v>
      </c>
      <c r="G4870" s="51">
        <f t="shared" si="457"/>
        <v>5</v>
      </c>
      <c r="H4870" s="51">
        <f t="shared" si="458"/>
        <v>51</v>
      </c>
      <c r="I4870" s="51" t="str">
        <f t="shared" si="459"/>
        <v>D</v>
      </c>
      <c r="J4870" s="51" t="str">
        <f t="shared" si="460"/>
        <v>D3</v>
      </c>
      <c r="K4870" s="76" t="str">
        <f t="shared" si="461"/>
        <v>1FO51D5B</v>
      </c>
      <c r="L4870" s="281" t="e">
        <f>VLOOKUP(K4870,'Planilla de control'!#REF!,2,0)</f>
        <v>#REF!</v>
      </c>
      <c r="M4870" s="29" t="e">
        <f>IF(COUNTIF('Planilla de control'!#REF!,K4870)&gt;0,"SI","NO")</f>
        <v>#REF!</v>
      </c>
    </row>
    <row r="4871" spans="1:13" x14ac:dyDescent="0.3">
      <c r="A4871" s="3" t="s">
        <v>2367</v>
      </c>
      <c r="B4871" s="3" t="s">
        <v>7399</v>
      </c>
      <c r="C4871" s="3"/>
      <c r="D4871" s="3"/>
      <c r="E4871" s="3"/>
      <c r="F4871" s="51" t="str">
        <f t="shared" si="456"/>
        <v>51F1</v>
      </c>
      <c r="G4871" s="51">
        <f t="shared" si="457"/>
        <v>1</v>
      </c>
      <c r="H4871" s="51">
        <f t="shared" si="458"/>
        <v>51</v>
      </c>
      <c r="I4871" s="51" t="str">
        <f t="shared" si="459"/>
        <v>F</v>
      </c>
      <c r="J4871" s="51" t="str">
        <f t="shared" si="460"/>
        <v>D3</v>
      </c>
      <c r="K4871" s="76" t="str">
        <f t="shared" si="461"/>
        <v>1FO51F1A</v>
      </c>
      <c r="L4871" s="281" t="e">
        <f>VLOOKUP(K4871,'Planilla de control'!#REF!,2,0)</f>
        <v>#REF!</v>
      </c>
      <c r="M4871" s="29" t="e">
        <f>IF(COUNTIF('Planilla de control'!#REF!,K4871)&gt;0,"SI","NO")</f>
        <v>#REF!</v>
      </c>
    </row>
    <row r="4872" spans="1:13" x14ac:dyDescent="0.3">
      <c r="A4872" s="3" t="s">
        <v>2367</v>
      </c>
      <c r="B4872" s="3" t="s">
        <v>7400</v>
      </c>
      <c r="C4872" s="3"/>
      <c r="D4872" s="3"/>
      <c r="E4872" s="3"/>
      <c r="F4872" s="51" t="str">
        <f t="shared" si="456"/>
        <v>51A5</v>
      </c>
      <c r="G4872" s="51">
        <f t="shared" si="457"/>
        <v>5</v>
      </c>
      <c r="H4872" s="51">
        <f t="shared" si="458"/>
        <v>51</v>
      </c>
      <c r="I4872" s="51" t="str">
        <f t="shared" si="459"/>
        <v>A</v>
      </c>
      <c r="J4872" s="51" t="str">
        <f t="shared" si="460"/>
        <v>D3</v>
      </c>
      <c r="K4872" s="76" t="str">
        <f t="shared" si="461"/>
        <v>1FO51A5D</v>
      </c>
      <c r="L4872" s="281" t="e">
        <f>VLOOKUP(K4872,'Planilla de control'!#REF!,2,0)</f>
        <v>#REF!</v>
      </c>
      <c r="M4872" s="29" t="e">
        <f>IF(COUNTIF('Planilla de control'!#REF!,K4872)&gt;0,"SI","NO")</f>
        <v>#REF!</v>
      </c>
    </row>
    <row r="4873" spans="1:13" x14ac:dyDescent="0.3">
      <c r="A4873" s="3" t="s">
        <v>2367</v>
      </c>
      <c r="B4873" s="3" t="s">
        <v>7401</v>
      </c>
      <c r="C4873" s="3"/>
      <c r="D4873" s="3"/>
      <c r="E4873" s="3"/>
      <c r="F4873" s="51" t="str">
        <f t="shared" si="456"/>
        <v>51D4</v>
      </c>
      <c r="G4873" s="51">
        <f t="shared" si="457"/>
        <v>4</v>
      </c>
      <c r="H4873" s="51">
        <f t="shared" si="458"/>
        <v>51</v>
      </c>
      <c r="I4873" s="51" t="str">
        <f t="shared" si="459"/>
        <v>D</v>
      </c>
      <c r="J4873" s="51" t="str">
        <f t="shared" si="460"/>
        <v>D3</v>
      </c>
      <c r="K4873" s="76" t="str">
        <f t="shared" si="461"/>
        <v>1FO51D4A</v>
      </c>
      <c r="L4873" s="281" t="e">
        <f>VLOOKUP(K4873,'Planilla de control'!#REF!,2,0)</f>
        <v>#REF!</v>
      </c>
      <c r="M4873" s="29" t="e">
        <f>IF(COUNTIF('Planilla de control'!#REF!,K4873)&gt;0,"SI","NO")</f>
        <v>#REF!</v>
      </c>
    </row>
    <row r="4874" spans="1:13" x14ac:dyDescent="0.3">
      <c r="A4874" s="3" t="s">
        <v>2367</v>
      </c>
      <c r="B4874" s="3" t="s">
        <v>7402</v>
      </c>
      <c r="C4874" s="3"/>
      <c r="D4874" s="3"/>
      <c r="E4874" s="3"/>
      <c r="F4874" s="51" t="str">
        <f t="shared" si="456"/>
        <v>51D5</v>
      </c>
      <c r="G4874" s="51">
        <f t="shared" si="457"/>
        <v>5</v>
      </c>
      <c r="H4874" s="51">
        <f t="shared" si="458"/>
        <v>51</v>
      </c>
      <c r="I4874" s="51" t="str">
        <f t="shared" si="459"/>
        <v>D</v>
      </c>
      <c r="J4874" s="51" t="str">
        <f t="shared" si="460"/>
        <v>D3</v>
      </c>
      <c r="K4874" s="76" t="str">
        <f t="shared" si="461"/>
        <v>1FO51D5D</v>
      </c>
      <c r="L4874" s="281" t="e">
        <f>VLOOKUP(K4874,'Planilla de control'!#REF!,2,0)</f>
        <v>#REF!</v>
      </c>
      <c r="M4874" s="29" t="e">
        <f>IF(COUNTIF('Planilla de control'!#REF!,K4874)&gt;0,"SI","NO")</f>
        <v>#REF!</v>
      </c>
    </row>
    <row r="4875" spans="1:13" x14ac:dyDescent="0.3">
      <c r="A4875" s="3" t="s">
        <v>2367</v>
      </c>
      <c r="B4875" s="3" t="s">
        <v>7403</v>
      </c>
      <c r="C4875" s="3"/>
      <c r="D4875" s="3"/>
      <c r="E4875" s="3"/>
      <c r="F4875" s="51" t="str">
        <f t="shared" si="456"/>
        <v>51E4</v>
      </c>
      <c r="G4875" s="51">
        <f t="shared" si="457"/>
        <v>4</v>
      </c>
      <c r="H4875" s="51">
        <f t="shared" si="458"/>
        <v>51</v>
      </c>
      <c r="I4875" s="51" t="str">
        <f t="shared" si="459"/>
        <v>E</v>
      </c>
      <c r="J4875" s="51" t="str">
        <f t="shared" si="460"/>
        <v>D3</v>
      </c>
      <c r="K4875" s="76" t="str">
        <f t="shared" si="461"/>
        <v>1FO51E4C</v>
      </c>
      <c r="L4875" s="281" t="e">
        <f>VLOOKUP(K4875,'Planilla de control'!#REF!,2,0)</f>
        <v>#REF!</v>
      </c>
      <c r="M4875" s="29" t="e">
        <f>IF(COUNTIF('Planilla de control'!#REF!,K4875)&gt;0,"SI","NO")</f>
        <v>#REF!</v>
      </c>
    </row>
    <row r="4876" spans="1:13" x14ac:dyDescent="0.3">
      <c r="A4876" s="3" t="s">
        <v>2367</v>
      </c>
      <c r="B4876" s="3" t="s">
        <v>7404</v>
      </c>
      <c r="C4876" s="3"/>
      <c r="D4876" s="3"/>
      <c r="E4876" s="3"/>
      <c r="F4876" s="51" t="str">
        <f t="shared" si="456"/>
        <v>51F4</v>
      </c>
      <c r="G4876" s="51">
        <f t="shared" si="457"/>
        <v>4</v>
      </c>
      <c r="H4876" s="51">
        <f t="shared" si="458"/>
        <v>51</v>
      </c>
      <c r="I4876" s="51" t="str">
        <f t="shared" si="459"/>
        <v>F</v>
      </c>
      <c r="J4876" s="51" t="str">
        <f t="shared" si="460"/>
        <v>D3</v>
      </c>
      <c r="K4876" s="76" t="str">
        <f t="shared" si="461"/>
        <v>1FO51F4B</v>
      </c>
      <c r="L4876" s="281" t="e">
        <f>VLOOKUP(K4876,'Planilla de control'!#REF!,2,0)</f>
        <v>#REF!</v>
      </c>
      <c r="M4876" s="29" t="e">
        <f>IF(COUNTIF('Planilla de control'!#REF!,K4876)&gt;0,"SI","NO")</f>
        <v>#REF!</v>
      </c>
    </row>
    <row r="4877" spans="1:13" x14ac:dyDescent="0.3">
      <c r="A4877" s="3" t="s">
        <v>2367</v>
      </c>
      <c r="B4877" s="3" t="s">
        <v>7405</v>
      </c>
      <c r="C4877" s="3"/>
      <c r="D4877" s="3"/>
      <c r="E4877" s="3"/>
      <c r="F4877" s="51" t="str">
        <f t="shared" si="456"/>
        <v>51J4</v>
      </c>
      <c r="G4877" s="51">
        <f t="shared" si="457"/>
        <v>4</v>
      </c>
      <c r="H4877" s="51">
        <f t="shared" si="458"/>
        <v>51</v>
      </c>
      <c r="I4877" s="51" t="str">
        <f t="shared" si="459"/>
        <v>J</v>
      </c>
      <c r="J4877" s="51" t="str">
        <f t="shared" si="460"/>
        <v>D3</v>
      </c>
      <c r="K4877" s="76" t="str">
        <f t="shared" si="461"/>
        <v>1FO51J4C</v>
      </c>
      <c r="L4877" s="281" t="e">
        <f>VLOOKUP(K4877,'Planilla de control'!#REF!,2,0)</f>
        <v>#REF!</v>
      </c>
      <c r="M4877" s="29" t="e">
        <f>IF(COUNTIF('Planilla de control'!#REF!,K4877)&gt;0,"SI","NO")</f>
        <v>#REF!</v>
      </c>
    </row>
    <row r="4878" spans="1:13" x14ac:dyDescent="0.3">
      <c r="A4878" s="3" t="s">
        <v>2367</v>
      </c>
      <c r="B4878" s="3" t="s">
        <v>7406</v>
      </c>
      <c r="C4878" s="3"/>
      <c r="D4878" s="3"/>
      <c r="E4878" s="3"/>
      <c r="F4878" s="51" t="str">
        <f t="shared" si="456"/>
        <v>51Q5</v>
      </c>
      <c r="G4878" s="51">
        <f t="shared" si="457"/>
        <v>5</v>
      </c>
      <c r="H4878" s="51">
        <f t="shared" si="458"/>
        <v>51</v>
      </c>
      <c r="I4878" s="51" t="str">
        <f t="shared" si="459"/>
        <v>Q</v>
      </c>
      <c r="J4878" s="51" t="str">
        <f t="shared" si="460"/>
        <v>D3</v>
      </c>
      <c r="K4878" s="76" t="str">
        <f t="shared" si="461"/>
        <v>1FO51Q5A</v>
      </c>
      <c r="L4878" s="281" t="e">
        <f>VLOOKUP(K4878,'Planilla de control'!#REF!,2,0)</f>
        <v>#REF!</v>
      </c>
      <c r="M4878" s="29" t="e">
        <f>IF(COUNTIF('Planilla de control'!#REF!,K4878)&gt;0,"SI","NO")</f>
        <v>#REF!</v>
      </c>
    </row>
    <row r="4879" spans="1:13" x14ac:dyDescent="0.3">
      <c r="A4879" s="3" t="s">
        <v>2367</v>
      </c>
      <c r="B4879" s="3" t="s">
        <v>7407</v>
      </c>
      <c r="C4879" s="3"/>
      <c r="D4879" s="3"/>
      <c r="E4879" s="3"/>
      <c r="F4879" s="51" t="str">
        <f t="shared" si="456"/>
        <v>51B4</v>
      </c>
      <c r="G4879" s="51">
        <f t="shared" si="457"/>
        <v>4</v>
      </c>
      <c r="H4879" s="51">
        <f t="shared" si="458"/>
        <v>51</v>
      </c>
      <c r="I4879" s="51" t="str">
        <f t="shared" si="459"/>
        <v>B</v>
      </c>
      <c r="J4879" s="51" t="str">
        <f t="shared" si="460"/>
        <v>D3</v>
      </c>
      <c r="K4879" s="76" t="str">
        <f t="shared" si="461"/>
        <v>1FO51B4B</v>
      </c>
      <c r="L4879" s="281" t="e">
        <f>VLOOKUP(K4879,'Planilla de control'!#REF!,2,0)</f>
        <v>#REF!</v>
      </c>
      <c r="M4879" s="29" t="e">
        <f>IF(COUNTIF('Planilla de control'!#REF!,K4879)&gt;0,"SI","NO")</f>
        <v>#REF!</v>
      </c>
    </row>
    <row r="4880" spans="1:13" x14ac:dyDescent="0.3">
      <c r="A4880" s="3" t="s">
        <v>2367</v>
      </c>
      <c r="B4880" s="3" t="s">
        <v>7408</v>
      </c>
      <c r="C4880" s="3"/>
      <c r="D4880" s="3"/>
      <c r="E4880" s="3"/>
      <c r="F4880" s="51" t="str">
        <f t="shared" si="456"/>
        <v>51D3</v>
      </c>
      <c r="G4880" s="51">
        <f t="shared" si="457"/>
        <v>3</v>
      </c>
      <c r="H4880" s="51">
        <f t="shared" si="458"/>
        <v>51</v>
      </c>
      <c r="I4880" s="51" t="str">
        <f t="shared" si="459"/>
        <v>D</v>
      </c>
      <c r="J4880" s="51" t="str">
        <f t="shared" si="460"/>
        <v>D3</v>
      </c>
      <c r="K4880" s="76" t="str">
        <f t="shared" si="461"/>
        <v>1FO51D3A</v>
      </c>
      <c r="L4880" s="281" t="e">
        <f>VLOOKUP(K4880,'Planilla de control'!#REF!,2,0)</f>
        <v>#REF!</v>
      </c>
      <c r="M4880" s="29" t="e">
        <f>IF(COUNTIF('Planilla de control'!#REF!,K4880)&gt;0,"SI","NO")</f>
        <v>#REF!</v>
      </c>
    </row>
    <row r="4881" spans="1:13" x14ac:dyDescent="0.3">
      <c r="A4881" s="3" t="s">
        <v>2367</v>
      </c>
      <c r="B4881" s="3" t="s">
        <v>7409</v>
      </c>
      <c r="C4881" s="3"/>
      <c r="D4881" s="3"/>
      <c r="E4881" s="3"/>
      <c r="F4881" s="51" t="str">
        <f t="shared" si="456"/>
        <v>51E4</v>
      </c>
      <c r="G4881" s="51">
        <f t="shared" si="457"/>
        <v>4</v>
      </c>
      <c r="H4881" s="51">
        <f t="shared" si="458"/>
        <v>51</v>
      </c>
      <c r="I4881" s="51" t="str">
        <f t="shared" si="459"/>
        <v>E</v>
      </c>
      <c r="J4881" s="51" t="str">
        <f t="shared" si="460"/>
        <v>D3</v>
      </c>
      <c r="K4881" s="76" t="str">
        <f t="shared" si="461"/>
        <v>1FO51E4B</v>
      </c>
      <c r="L4881" s="281" t="e">
        <f>VLOOKUP(K4881,'Planilla de control'!#REF!,2,0)</f>
        <v>#REF!</v>
      </c>
      <c r="M4881" s="29" t="e">
        <f>IF(COUNTIF('Planilla de control'!#REF!,K4881)&gt;0,"SI","NO")</f>
        <v>#REF!</v>
      </c>
    </row>
    <row r="4882" spans="1:13" x14ac:dyDescent="0.3">
      <c r="A4882" s="3" t="s">
        <v>2367</v>
      </c>
      <c r="B4882" s="3" t="s">
        <v>7410</v>
      </c>
      <c r="C4882" s="3"/>
      <c r="D4882" s="3"/>
      <c r="E4882" s="3"/>
      <c r="F4882" s="51" t="str">
        <f t="shared" si="456"/>
        <v>51F3</v>
      </c>
      <c r="G4882" s="51">
        <f t="shared" si="457"/>
        <v>3</v>
      </c>
      <c r="H4882" s="51">
        <f t="shared" si="458"/>
        <v>51</v>
      </c>
      <c r="I4882" s="51" t="str">
        <f t="shared" si="459"/>
        <v>F</v>
      </c>
      <c r="J4882" s="51" t="str">
        <f t="shared" si="460"/>
        <v>D3</v>
      </c>
      <c r="K4882" s="76" t="str">
        <f t="shared" si="461"/>
        <v>1FO51F3A</v>
      </c>
      <c r="L4882" s="281" t="e">
        <f>VLOOKUP(K4882,'Planilla de control'!#REF!,2,0)</f>
        <v>#REF!</v>
      </c>
      <c r="M4882" s="29" t="e">
        <f>IF(COUNTIF('Planilla de control'!#REF!,K4882)&gt;0,"SI","NO")</f>
        <v>#REF!</v>
      </c>
    </row>
    <row r="4883" spans="1:13" x14ac:dyDescent="0.3">
      <c r="A4883" s="3" t="s">
        <v>2367</v>
      </c>
      <c r="B4883" s="3" t="s">
        <v>7411</v>
      </c>
      <c r="C4883" s="3"/>
      <c r="D4883" s="3"/>
      <c r="E4883" s="3"/>
      <c r="F4883" s="51" t="str">
        <f t="shared" si="456"/>
        <v>51G3</v>
      </c>
      <c r="G4883" s="51">
        <f t="shared" si="457"/>
        <v>3</v>
      </c>
      <c r="H4883" s="51">
        <f t="shared" si="458"/>
        <v>51</v>
      </c>
      <c r="I4883" s="51" t="str">
        <f t="shared" si="459"/>
        <v>G</v>
      </c>
      <c r="J4883" s="51" t="str">
        <f t="shared" si="460"/>
        <v>D3</v>
      </c>
      <c r="K4883" s="76" t="str">
        <f t="shared" si="461"/>
        <v>1FO51G3D</v>
      </c>
      <c r="L4883" s="281" t="e">
        <f>VLOOKUP(K4883,'Planilla de control'!#REF!,2,0)</f>
        <v>#REF!</v>
      </c>
      <c r="M4883" s="29" t="e">
        <f>IF(COUNTIF('Planilla de control'!#REF!,K4883)&gt;0,"SI","NO")</f>
        <v>#REF!</v>
      </c>
    </row>
    <row r="4884" spans="1:13" x14ac:dyDescent="0.3">
      <c r="A4884" s="3" t="s">
        <v>2367</v>
      </c>
      <c r="B4884" s="3" t="s">
        <v>7412</v>
      </c>
      <c r="C4884" s="3"/>
      <c r="D4884" s="3"/>
      <c r="E4884" s="3"/>
      <c r="F4884" s="51" t="str">
        <f t="shared" si="456"/>
        <v>51H4</v>
      </c>
      <c r="G4884" s="51">
        <f t="shared" si="457"/>
        <v>4</v>
      </c>
      <c r="H4884" s="51">
        <f t="shared" si="458"/>
        <v>51</v>
      </c>
      <c r="I4884" s="51" t="str">
        <f t="shared" si="459"/>
        <v>H</v>
      </c>
      <c r="J4884" s="51" t="str">
        <f t="shared" si="460"/>
        <v>D3</v>
      </c>
      <c r="K4884" s="76" t="str">
        <f t="shared" si="461"/>
        <v>1FO51H4C</v>
      </c>
      <c r="L4884" s="281" t="e">
        <f>VLOOKUP(K4884,'Planilla de control'!#REF!,2,0)</f>
        <v>#REF!</v>
      </c>
      <c r="M4884" s="29" t="e">
        <f>IF(COUNTIF('Planilla de control'!#REF!,K4884)&gt;0,"SI","NO")</f>
        <v>#REF!</v>
      </c>
    </row>
    <row r="4885" spans="1:13" x14ac:dyDescent="0.3">
      <c r="A4885" s="3" t="s">
        <v>2367</v>
      </c>
      <c r="B4885" s="3" t="s">
        <v>7413</v>
      </c>
      <c r="C4885" s="3"/>
      <c r="D4885" s="3"/>
      <c r="E4885" s="3"/>
      <c r="F4885" s="51" t="str">
        <f t="shared" si="456"/>
        <v>51I2</v>
      </c>
      <c r="G4885" s="51">
        <f t="shared" si="457"/>
        <v>2</v>
      </c>
      <c r="H4885" s="51">
        <f t="shared" si="458"/>
        <v>51</v>
      </c>
      <c r="I4885" s="51" t="str">
        <f t="shared" si="459"/>
        <v>I</v>
      </c>
      <c r="J4885" s="51" t="str">
        <f t="shared" si="460"/>
        <v>D3</v>
      </c>
      <c r="K4885" s="76" t="str">
        <f t="shared" si="461"/>
        <v>1FO51I2D</v>
      </c>
      <c r="L4885" s="281" t="e">
        <f>VLOOKUP(K4885,'Planilla de control'!#REF!,2,0)</f>
        <v>#REF!</v>
      </c>
      <c r="M4885" s="29" t="e">
        <f>IF(COUNTIF('Planilla de control'!#REF!,K4885)&gt;0,"SI","NO")</f>
        <v>#REF!</v>
      </c>
    </row>
    <row r="4886" spans="1:13" x14ac:dyDescent="0.3">
      <c r="A4886" s="3" t="s">
        <v>2367</v>
      </c>
      <c r="B4886" s="3" t="s">
        <v>7414</v>
      </c>
      <c r="C4886" s="3"/>
      <c r="D4886" s="3"/>
      <c r="E4886" s="3"/>
      <c r="F4886" s="51" t="str">
        <f t="shared" si="456"/>
        <v>51J2</v>
      </c>
      <c r="G4886" s="51">
        <f t="shared" si="457"/>
        <v>2</v>
      </c>
      <c r="H4886" s="51">
        <f t="shared" si="458"/>
        <v>51</v>
      </c>
      <c r="I4886" s="51" t="str">
        <f t="shared" si="459"/>
        <v>J</v>
      </c>
      <c r="J4886" s="51" t="str">
        <f t="shared" si="460"/>
        <v>D3</v>
      </c>
      <c r="K4886" s="76" t="str">
        <f t="shared" si="461"/>
        <v>1FO51J2C</v>
      </c>
      <c r="L4886" s="281" t="e">
        <f>VLOOKUP(K4886,'Planilla de control'!#REF!,2,0)</f>
        <v>#REF!</v>
      </c>
      <c r="M4886" s="29" t="e">
        <f>IF(COUNTIF('Planilla de control'!#REF!,K4886)&gt;0,"SI","NO")</f>
        <v>#REF!</v>
      </c>
    </row>
    <row r="4887" spans="1:13" x14ac:dyDescent="0.3">
      <c r="A4887" s="3" t="s">
        <v>2367</v>
      </c>
      <c r="B4887" s="3" t="s">
        <v>7415</v>
      </c>
      <c r="C4887" s="3"/>
      <c r="D4887" s="3"/>
      <c r="E4887" s="3"/>
      <c r="F4887" s="51" t="str">
        <f t="shared" si="456"/>
        <v>51J5</v>
      </c>
      <c r="G4887" s="51">
        <f t="shared" si="457"/>
        <v>5</v>
      </c>
      <c r="H4887" s="51">
        <f t="shared" si="458"/>
        <v>51</v>
      </c>
      <c r="I4887" s="51" t="str">
        <f t="shared" si="459"/>
        <v>J</v>
      </c>
      <c r="J4887" s="51" t="str">
        <f t="shared" si="460"/>
        <v>D3</v>
      </c>
      <c r="K4887" s="76" t="str">
        <f t="shared" si="461"/>
        <v>1FO51J5D</v>
      </c>
      <c r="L4887" s="281" t="e">
        <f>VLOOKUP(K4887,'Planilla de control'!#REF!,2,0)</f>
        <v>#REF!</v>
      </c>
      <c r="M4887" s="29" t="e">
        <f>IF(COUNTIF('Planilla de control'!#REF!,K4887)&gt;0,"SI","NO")</f>
        <v>#REF!</v>
      </c>
    </row>
    <row r="4888" spans="1:13" x14ac:dyDescent="0.3">
      <c r="A4888" s="3" t="s">
        <v>2367</v>
      </c>
      <c r="B4888" s="3" t="s">
        <v>7416</v>
      </c>
      <c r="C4888" s="3"/>
      <c r="D4888" s="3"/>
      <c r="E4888" s="3"/>
      <c r="F4888" s="51" t="str">
        <f t="shared" si="456"/>
        <v>51C3</v>
      </c>
      <c r="G4888" s="51">
        <f t="shared" si="457"/>
        <v>3</v>
      </c>
      <c r="H4888" s="51">
        <f t="shared" si="458"/>
        <v>51</v>
      </c>
      <c r="I4888" s="51" t="str">
        <f t="shared" si="459"/>
        <v>C</v>
      </c>
      <c r="J4888" s="51" t="str">
        <f t="shared" si="460"/>
        <v>D3</v>
      </c>
      <c r="K4888" s="76" t="str">
        <f t="shared" si="461"/>
        <v>1FO51C3C</v>
      </c>
      <c r="L4888" s="281" t="e">
        <f>VLOOKUP(K4888,'Planilla de control'!#REF!,2,0)</f>
        <v>#REF!</v>
      </c>
      <c r="M4888" s="29" t="e">
        <f>IF(COUNTIF('Planilla de control'!#REF!,K4888)&gt;0,"SI","NO")</f>
        <v>#REF!</v>
      </c>
    </row>
    <row r="4889" spans="1:13" x14ac:dyDescent="0.3">
      <c r="A4889" s="3" t="s">
        <v>2367</v>
      </c>
      <c r="B4889" s="3" t="s">
        <v>7417</v>
      </c>
      <c r="C4889" s="3"/>
      <c r="D4889" s="3"/>
      <c r="E4889" s="3"/>
      <c r="F4889" s="51" t="str">
        <f t="shared" si="456"/>
        <v>51B3</v>
      </c>
      <c r="G4889" s="51">
        <f t="shared" si="457"/>
        <v>3</v>
      </c>
      <c r="H4889" s="51">
        <f t="shared" si="458"/>
        <v>51</v>
      </c>
      <c r="I4889" s="51" t="str">
        <f t="shared" si="459"/>
        <v>B</v>
      </c>
      <c r="J4889" s="51" t="str">
        <f t="shared" si="460"/>
        <v>D3</v>
      </c>
      <c r="K4889" s="76" t="str">
        <f t="shared" si="461"/>
        <v>1FO51B3B</v>
      </c>
      <c r="L4889" s="281" t="e">
        <f>VLOOKUP(K4889,'Planilla de control'!#REF!,2,0)</f>
        <v>#REF!</v>
      </c>
      <c r="M4889" s="29" t="e">
        <f>IF(COUNTIF('Planilla de control'!#REF!,K4889)&gt;0,"SI","NO")</f>
        <v>#REF!</v>
      </c>
    </row>
    <row r="4890" spans="1:13" x14ac:dyDescent="0.3">
      <c r="A4890" s="3" t="s">
        <v>2367</v>
      </c>
      <c r="B4890" s="3" t="s">
        <v>7418</v>
      </c>
      <c r="C4890" s="3"/>
      <c r="D4890" s="3"/>
      <c r="E4890" s="3"/>
      <c r="F4890" s="51" t="str">
        <f t="shared" si="456"/>
        <v>51C2</v>
      </c>
      <c r="G4890" s="51">
        <f t="shared" si="457"/>
        <v>2</v>
      </c>
      <c r="H4890" s="51">
        <f t="shared" si="458"/>
        <v>51</v>
      </c>
      <c r="I4890" s="51" t="str">
        <f t="shared" si="459"/>
        <v>C</v>
      </c>
      <c r="J4890" s="51" t="str">
        <f t="shared" si="460"/>
        <v>D3</v>
      </c>
      <c r="K4890" s="76" t="str">
        <f t="shared" si="461"/>
        <v>1FO51C2B</v>
      </c>
      <c r="L4890" s="281" t="e">
        <f>VLOOKUP(K4890,'Planilla de control'!#REF!,2,0)</f>
        <v>#REF!</v>
      </c>
      <c r="M4890" s="29" t="e">
        <f>IF(COUNTIF('Planilla de control'!#REF!,K4890)&gt;0,"SI","NO")</f>
        <v>#REF!</v>
      </c>
    </row>
    <row r="4891" spans="1:13" x14ac:dyDescent="0.3">
      <c r="A4891" s="3" t="s">
        <v>2367</v>
      </c>
      <c r="B4891" s="3" t="s">
        <v>7419</v>
      </c>
      <c r="C4891" s="3"/>
      <c r="D4891" s="3"/>
      <c r="E4891" s="3"/>
      <c r="F4891" s="51" t="str">
        <f t="shared" si="456"/>
        <v>51D2</v>
      </c>
      <c r="G4891" s="51">
        <f t="shared" si="457"/>
        <v>2</v>
      </c>
      <c r="H4891" s="51">
        <f t="shared" si="458"/>
        <v>51</v>
      </c>
      <c r="I4891" s="51" t="str">
        <f t="shared" si="459"/>
        <v>D</v>
      </c>
      <c r="J4891" s="51" t="str">
        <f t="shared" si="460"/>
        <v>D3</v>
      </c>
      <c r="K4891" s="76" t="str">
        <f t="shared" si="461"/>
        <v>1FO51D2C</v>
      </c>
      <c r="L4891" s="281" t="e">
        <f>VLOOKUP(K4891,'Planilla de control'!#REF!,2,0)</f>
        <v>#REF!</v>
      </c>
      <c r="M4891" s="29" t="e">
        <f>IF(COUNTIF('Planilla de control'!#REF!,K4891)&gt;0,"SI","NO")</f>
        <v>#REF!</v>
      </c>
    </row>
    <row r="4892" spans="1:13" x14ac:dyDescent="0.3">
      <c r="A4892" s="3" t="s">
        <v>2367</v>
      </c>
      <c r="B4892" s="3" t="s">
        <v>7420</v>
      </c>
      <c r="C4892" s="3"/>
      <c r="D4892" s="3"/>
      <c r="E4892" s="3"/>
      <c r="F4892" s="51" t="str">
        <f t="shared" si="456"/>
        <v>51E2</v>
      </c>
      <c r="G4892" s="51">
        <f t="shared" si="457"/>
        <v>2</v>
      </c>
      <c r="H4892" s="51">
        <f t="shared" si="458"/>
        <v>51</v>
      </c>
      <c r="I4892" s="51" t="str">
        <f t="shared" si="459"/>
        <v>E</v>
      </c>
      <c r="J4892" s="51" t="str">
        <f t="shared" si="460"/>
        <v>D3</v>
      </c>
      <c r="K4892" s="76" t="str">
        <f t="shared" si="461"/>
        <v>1FO51E2D</v>
      </c>
      <c r="L4892" s="281" t="e">
        <f>VLOOKUP(K4892,'Planilla de control'!#REF!,2,0)</f>
        <v>#REF!</v>
      </c>
      <c r="M4892" s="29" t="e">
        <f>IF(COUNTIF('Planilla de control'!#REF!,K4892)&gt;0,"SI","NO")</f>
        <v>#REF!</v>
      </c>
    </row>
    <row r="4893" spans="1:13" x14ac:dyDescent="0.3">
      <c r="A4893" s="3" t="s">
        <v>2367</v>
      </c>
      <c r="B4893" s="3" t="s">
        <v>7421</v>
      </c>
      <c r="C4893" s="3"/>
      <c r="D4893" s="3"/>
      <c r="E4893" s="3"/>
      <c r="F4893" s="51" t="str">
        <f t="shared" si="456"/>
        <v>51F7</v>
      </c>
      <c r="G4893" s="51">
        <f t="shared" si="457"/>
        <v>7</v>
      </c>
      <c r="H4893" s="51">
        <f t="shared" si="458"/>
        <v>51</v>
      </c>
      <c r="I4893" s="51" t="str">
        <f t="shared" si="459"/>
        <v>F</v>
      </c>
      <c r="J4893" s="51" t="str">
        <f t="shared" si="460"/>
        <v>D3</v>
      </c>
      <c r="K4893" s="76" t="str">
        <f t="shared" si="461"/>
        <v>1FO51F7A</v>
      </c>
      <c r="L4893" s="281" t="e">
        <f>VLOOKUP(K4893,'Planilla de control'!#REF!,2,0)</f>
        <v>#REF!</v>
      </c>
      <c r="M4893" s="29" t="e">
        <f>IF(COUNTIF('Planilla de control'!#REF!,K4893)&gt;0,"SI","NO")</f>
        <v>#REF!</v>
      </c>
    </row>
    <row r="4894" spans="1:13" x14ac:dyDescent="0.3">
      <c r="A4894" s="3" t="s">
        <v>2367</v>
      </c>
      <c r="B4894" s="3" t="s">
        <v>7422</v>
      </c>
      <c r="C4894" s="3"/>
      <c r="D4894" s="3"/>
      <c r="E4894" s="3"/>
      <c r="F4894" s="51" t="str">
        <f t="shared" si="456"/>
        <v>51G2</v>
      </c>
      <c r="G4894" s="51">
        <f t="shared" si="457"/>
        <v>2</v>
      </c>
      <c r="H4894" s="51">
        <f t="shared" si="458"/>
        <v>51</v>
      </c>
      <c r="I4894" s="51" t="str">
        <f t="shared" si="459"/>
        <v>G</v>
      </c>
      <c r="J4894" s="51" t="str">
        <f t="shared" si="460"/>
        <v>D3</v>
      </c>
      <c r="K4894" s="76" t="str">
        <f t="shared" si="461"/>
        <v>1FO51G2C</v>
      </c>
      <c r="L4894" s="281" t="e">
        <f>VLOOKUP(K4894,'Planilla de control'!#REF!,2,0)</f>
        <v>#REF!</v>
      </c>
      <c r="M4894" s="29" t="e">
        <f>IF(COUNTIF('Planilla de control'!#REF!,K4894)&gt;0,"SI","NO")</f>
        <v>#REF!</v>
      </c>
    </row>
    <row r="4895" spans="1:13" x14ac:dyDescent="0.3">
      <c r="A4895" s="3" t="s">
        <v>2367</v>
      </c>
      <c r="B4895" s="3" t="s">
        <v>7423</v>
      </c>
      <c r="C4895" s="3"/>
      <c r="D4895" s="3"/>
      <c r="E4895" s="3"/>
      <c r="F4895" s="51" t="str">
        <f t="shared" si="456"/>
        <v>51G7</v>
      </c>
      <c r="G4895" s="51">
        <f t="shared" si="457"/>
        <v>7</v>
      </c>
      <c r="H4895" s="51">
        <f t="shared" si="458"/>
        <v>51</v>
      </c>
      <c r="I4895" s="51" t="str">
        <f t="shared" si="459"/>
        <v>G</v>
      </c>
      <c r="J4895" s="51" t="str">
        <f t="shared" si="460"/>
        <v>D3</v>
      </c>
      <c r="K4895" s="76" t="str">
        <f t="shared" si="461"/>
        <v>1FO51G7A</v>
      </c>
      <c r="L4895" s="281" t="e">
        <f>VLOOKUP(K4895,'Planilla de control'!#REF!,2,0)</f>
        <v>#REF!</v>
      </c>
      <c r="M4895" s="29" t="e">
        <f>IF(COUNTIF('Planilla de control'!#REF!,K4895)&gt;0,"SI","NO")</f>
        <v>#REF!</v>
      </c>
    </row>
    <row r="4896" spans="1:13" x14ac:dyDescent="0.3">
      <c r="A4896" s="3" t="s">
        <v>2367</v>
      </c>
      <c r="B4896" s="3" t="s">
        <v>7424</v>
      </c>
      <c r="C4896" s="3"/>
      <c r="D4896" s="3"/>
      <c r="E4896" s="3"/>
      <c r="F4896" s="51" t="str">
        <f t="shared" si="456"/>
        <v>51H5</v>
      </c>
      <c r="G4896" s="51">
        <f t="shared" si="457"/>
        <v>5</v>
      </c>
      <c r="H4896" s="51">
        <f t="shared" si="458"/>
        <v>51</v>
      </c>
      <c r="I4896" s="51" t="str">
        <f t="shared" si="459"/>
        <v>H</v>
      </c>
      <c r="J4896" s="51" t="str">
        <f t="shared" si="460"/>
        <v>D3</v>
      </c>
      <c r="K4896" s="76" t="str">
        <f t="shared" si="461"/>
        <v>1FO51H5B</v>
      </c>
      <c r="L4896" s="281" t="e">
        <f>VLOOKUP(K4896,'Planilla de control'!#REF!,2,0)</f>
        <v>#REF!</v>
      </c>
      <c r="M4896" s="29" t="e">
        <f>IF(COUNTIF('Planilla de control'!#REF!,K4896)&gt;0,"SI","NO")</f>
        <v>#REF!</v>
      </c>
    </row>
    <row r="4897" spans="1:13" x14ac:dyDescent="0.3">
      <c r="A4897" s="3" t="s">
        <v>2367</v>
      </c>
      <c r="B4897" s="3" t="s">
        <v>7425</v>
      </c>
      <c r="C4897" s="3"/>
      <c r="D4897" s="3"/>
      <c r="E4897" s="3"/>
      <c r="F4897" s="51" t="str">
        <f t="shared" si="456"/>
        <v>51I2</v>
      </c>
      <c r="G4897" s="51">
        <f t="shared" si="457"/>
        <v>2</v>
      </c>
      <c r="H4897" s="51">
        <f t="shared" si="458"/>
        <v>51</v>
      </c>
      <c r="I4897" s="51" t="str">
        <f t="shared" si="459"/>
        <v>I</v>
      </c>
      <c r="J4897" s="51" t="str">
        <f t="shared" si="460"/>
        <v>D3</v>
      </c>
      <c r="K4897" s="76" t="str">
        <f t="shared" si="461"/>
        <v>1FO51I2B</v>
      </c>
      <c r="L4897" s="281" t="e">
        <f>VLOOKUP(K4897,'Planilla de control'!#REF!,2,0)</f>
        <v>#REF!</v>
      </c>
      <c r="M4897" s="29" t="e">
        <f>IF(COUNTIF('Planilla de control'!#REF!,K4897)&gt;0,"SI","NO")</f>
        <v>#REF!</v>
      </c>
    </row>
    <row r="4898" spans="1:13" x14ac:dyDescent="0.3">
      <c r="A4898" s="3" t="s">
        <v>2367</v>
      </c>
      <c r="B4898" s="3" t="s">
        <v>7426</v>
      </c>
      <c r="C4898" s="3"/>
      <c r="D4898" s="3"/>
      <c r="E4898" s="3"/>
      <c r="F4898" s="51" t="str">
        <f t="shared" si="456"/>
        <v>51I2</v>
      </c>
      <c r="G4898" s="51">
        <f t="shared" si="457"/>
        <v>2</v>
      </c>
      <c r="H4898" s="51">
        <f t="shared" si="458"/>
        <v>51</v>
      </c>
      <c r="I4898" s="51" t="str">
        <f t="shared" si="459"/>
        <v>I</v>
      </c>
      <c r="J4898" s="51" t="str">
        <f t="shared" si="460"/>
        <v>D3</v>
      </c>
      <c r="K4898" s="76" t="str">
        <f t="shared" si="461"/>
        <v>1FO51I2C</v>
      </c>
      <c r="L4898" s="281" t="e">
        <f>VLOOKUP(K4898,'Planilla de control'!#REF!,2,0)</f>
        <v>#REF!</v>
      </c>
      <c r="M4898" s="29" t="e">
        <f>IF(COUNTIF('Planilla de control'!#REF!,K4898)&gt;0,"SI","NO")</f>
        <v>#REF!</v>
      </c>
    </row>
    <row r="4899" spans="1:13" x14ac:dyDescent="0.3">
      <c r="A4899" s="3" t="s">
        <v>2367</v>
      </c>
      <c r="B4899" s="3" t="s">
        <v>7427</v>
      </c>
      <c r="C4899" s="3"/>
      <c r="D4899" s="3"/>
      <c r="E4899" s="3"/>
      <c r="F4899" s="51" t="str">
        <f t="shared" si="456"/>
        <v>51M2</v>
      </c>
      <c r="G4899" s="51">
        <f t="shared" si="457"/>
        <v>2</v>
      </c>
      <c r="H4899" s="51">
        <f t="shared" si="458"/>
        <v>51</v>
      </c>
      <c r="I4899" s="51" t="str">
        <f t="shared" si="459"/>
        <v>M</v>
      </c>
      <c r="J4899" s="51" t="str">
        <f t="shared" si="460"/>
        <v>D3</v>
      </c>
      <c r="K4899" s="76" t="str">
        <f t="shared" si="461"/>
        <v>1FO51M2C</v>
      </c>
      <c r="L4899" s="281" t="e">
        <f>VLOOKUP(K4899,'Planilla de control'!#REF!,2,0)</f>
        <v>#REF!</v>
      </c>
      <c r="M4899" s="29" t="e">
        <f>IF(COUNTIF('Planilla de control'!#REF!,K4899)&gt;0,"SI","NO")</f>
        <v>#REF!</v>
      </c>
    </row>
    <row r="4900" spans="1:13" x14ac:dyDescent="0.3">
      <c r="A4900" s="3" t="s">
        <v>2367</v>
      </c>
      <c r="B4900" s="3" t="s">
        <v>7428</v>
      </c>
      <c r="C4900" s="3"/>
      <c r="D4900" s="3"/>
      <c r="E4900" s="3"/>
      <c r="F4900" s="51" t="str">
        <f t="shared" si="456"/>
        <v>51E2</v>
      </c>
      <c r="G4900" s="51">
        <f t="shared" si="457"/>
        <v>2</v>
      </c>
      <c r="H4900" s="51">
        <f t="shared" si="458"/>
        <v>51</v>
      </c>
      <c r="I4900" s="51" t="str">
        <f t="shared" si="459"/>
        <v>E</v>
      </c>
      <c r="J4900" s="51" t="str">
        <f t="shared" si="460"/>
        <v>D3</v>
      </c>
      <c r="K4900" s="76" t="str">
        <f t="shared" si="461"/>
        <v>1FO51E2B</v>
      </c>
      <c r="L4900" s="281" t="e">
        <f>VLOOKUP(K4900,'Planilla de control'!#REF!,2,0)</f>
        <v>#REF!</v>
      </c>
      <c r="M4900" s="29" t="e">
        <f>IF(COUNTIF('Planilla de control'!#REF!,K4900)&gt;0,"SI","NO")</f>
        <v>#REF!</v>
      </c>
    </row>
    <row r="4901" spans="1:13" x14ac:dyDescent="0.3">
      <c r="A4901" s="3" t="s">
        <v>2367</v>
      </c>
      <c r="B4901" s="3" t="s">
        <v>7429</v>
      </c>
      <c r="C4901" s="3"/>
      <c r="D4901" s="3"/>
      <c r="E4901" s="3"/>
      <c r="F4901" s="51" t="str">
        <f t="shared" si="456"/>
        <v>51A7</v>
      </c>
      <c r="G4901" s="51">
        <f t="shared" si="457"/>
        <v>7</v>
      </c>
      <c r="H4901" s="51">
        <f t="shared" si="458"/>
        <v>51</v>
      </c>
      <c r="I4901" s="51" t="str">
        <f t="shared" si="459"/>
        <v>A</v>
      </c>
      <c r="J4901" s="51" t="str">
        <f t="shared" si="460"/>
        <v>D3</v>
      </c>
      <c r="K4901" s="76" t="str">
        <f t="shared" si="461"/>
        <v>1FO51A7B</v>
      </c>
      <c r="L4901" s="281" t="e">
        <f>VLOOKUP(K4901,'Planilla de control'!#REF!,2,0)</f>
        <v>#REF!</v>
      </c>
      <c r="M4901" s="29" t="e">
        <f>IF(COUNTIF('Planilla de control'!#REF!,K4901)&gt;0,"SI","NO")</f>
        <v>#REF!</v>
      </c>
    </row>
    <row r="4902" spans="1:13" x14ac:dyDescent="0.3">
      <c r="A4902" s="3" t="s">
        <v>2367</v>
      </c>
      <c r="B4902" s="3" t="s">
        <v>7430</v>
      </c>
      <c r="C4902" s="3"/>
      <c r="D4902" s="3"/>
      <c r="E4902" s="3"/>
      <c r="F4902" s="51" t="str">
        <f t="shared" si="456"/>
        <v>51B6</v>
      </c>
      <c r="G4902" s="51">
        <f t="shared" si="457"/>
        <v>6</v>
      </c>
      <c r="H4902" s="51">
        <f t="shared" si="458"/>
        <v>51</v>
      </c>
      <c r="I4902" s="51" t="str">
        <f t="shared" si="459"/>
        <v>B</v>
      </c>
      <c r="J4902" s="51" t="str">
        <f t="shared" si="460"/>
        <v>D3</v>
      </c>
      <c r="K4902" s="76" t="str">
        <f t="shared" si="461"/>
        <v>1FO51B6B</v>
      </c>
      <c r="L4902" s="281" t="e">
        <f>VLOOKUP(K4902,'Planilla de control'!#REF!,2,0)</f>
        <v>#REF!</v>
      </c>
      <c r="M4902" s="29" t="e">
        <f>IF(COUNTIF('Planilla de control'!#REF!,K4902)&gt;0,"SI","NO")</f>
        <v>#REF!</v>
      </c>
    </row>
    <row r="4903" spans="1:13" x14ac:dyDescent="0.3">
      <c r="A4903" s="3" t="s">
        <v>2367</v>
      </c>
      <c r="B4903" s="3" t="s">
        <v>7431</v>
      </c>
      <c r="C4903" s="3"/>
      <c r="D4903" s="3"/>
      <c r="E4903" s="3"/>
      <c r="F4903" s="51" t="str">
        <f t="shared" si="456"/>
        <v>51C6</v>
      </c>
      <c r="G4903" s="51">
        <f t="shared" si="457"/>
        <v>6</v>
      </c>
      <c r="H4903" s="51">
        <f t="shared" si="458"/>
        <v>51</v>
      </c>
      <c r="I4903" s="51" t="str">
        <f t="shared" si="459"/>
        <v>C</v>
      </c>
      <c r="J4903" s="51" t="str">
        <f t="shared" si="460"/>
        <v>D3</v>
      </c>
      <c r="K4903" s="76" t="str">
        <f t="shared" si="461"/>
        <v>1FO51C6A</v>
      </c>
      <c r="L4903" s="281" t="e">
        <f>VLOOKUP(K4903,'Planilla de control'!#REF!,2,0)</f>
        <v>#REF!</v>
      </c>
      <c r="M4903" s="29" t="e">
        <f>IF(COUNTIF('Planilla de control'!#REF!,K4903)&gt;0,"SI","NO")</f>
        <v>#REF!</v>
      </c>
    </row>
    <row r="4904" spans="1:13" x14ac:dyDescent="0.3">
      <c r="A4904" s="3" t="s">
        <v>2367</v>
      </c>
      <c r="B4904" s="3" t="s">
        <v>7432</v>
      </c>
      <c r="C4904" s="3"/>
      <c r="D4904" s="3"/>
      <c r="E4904" s="3"/>
      <c r="F4904" s="51" t="str">
        <f t="shared" si="456"/>
        <v>51C6</v>
      </c>
      <c r="G4904" s="51">
        <f t="shared" si="457"/>
        <v>6</v>
      </c>
      <c r="H4904" s="51">
        <f t="shared" si="458"/>
        <v>51</v>
      </c>
      <c r="I4904" s="51" t="str">
        <f t="shared" si="459"/>
        <v>C</v>
      </c>
      <c r="J4904" s="51" t="str">
        <f t="shared" si="460"/>
        <v>D3</v>
      </c>
      <c r="K4904" s="76" t="str">
        <f t="shared" si="461"/>
        <v>1FO51C6B</v>
      </c>
      <c r="L4904" s="281" t="e">
        <f>VLOOKUP(K4904,'Planilla de control'!#REF!,2,0)</f>
        <v>#REF!</v>
      </c>
      <c r="M4904" s="29" t="e">
        <f>IF(COUNTIF('Planilla de control'!#REF!,K4904)&gt;0,"SI","NO")</f>
        <v>#REF!</v>
      </c>
    </row>
    <row r="4905" spans="1:13" x14ac:dyDescent="0.3">
      <c r="A4905" s="3" t="s">
        <v>2367</v>
      </c>
      <c r="B4905" s="3" t="s">
        <v>7433</v>
      </c>
      <c r="C4905" s="3"/>
      <c r="D4905" s="3"/>
      <c r="E4905" s="3"/>
      <c r="F4905" s="51" t="str">
        <f t="shared" si="456"/>
        <v>51D3</v>
      </c>
      <c r="G4905" s="51">
        <f t="shared" si="457"/>
        <v>3</v>
      </c>
      <c r="H4905" s="51">
        <f t="shared" si="458"/>
        <v>51</v>
      </c>
      <c r="I4905" s="51" t="str">
        <f t="shared" si="459"/>
        <v>D</v>
      </c>
      <c r="J4905" s="51" t="str">
        <f t="shared" si="460"/>
        <v>D3</v>
      </c>
      <c r="K4905" s="76" t="str">
        <f t="shared" si="461"/>
        <v>1FO51D3B</v>
      </c>
      <c r="L4905" s="281" t="e">
        <f>VLOOKUP(K4905,'Planilla de control'!#REF!,2,0)</f>
        <v>#REF!</v>
      </c>
      <c r="M4905" s="29" t="e">
        <f>IF(COUNTIF('Planilla de control'!#REF!,K4905)&gt;0,"SI","NO")</f>
        <v>#REF!</v>
      </c>
    </row>
    <row r="4906" spans="1:13" x14ac:dyDescent="0.3">
      <c r="A4906" s="3" t="s">
        <v>2367</v>
      </c>
      <c r="B4906" s="3" t="s">
        <v>7434</v>
      </c>
      <c r="C4906" s="3"/>
      <c r="D4906" s="3"/>
      <c r="E4906" s="3"/>
      <c r="F4906" s="51" t="str">
        <f t="shared" si="456"/>
        <v>51E2</v>
      </c>
      <c r="G4906" s="51">
        <f t="shared" si="457"/>
        <v>2</v>
      </c>
      <c r="H4906" s="51">
        <f t="shared" si="458"/>
        <v>51</v>
      </c>
      <c r="I4906" s="51" t="str">
        <f t="shared" si="459"/>
        <v>E</v>
      </c>
      <c r="J4906" s="51" t="str">
        <f t="shared" si="460"/>
        <v>D3</v>
      </c>
      <c r="K4906" s="76" t="str">
        <f t="shared" si="461"/>
        <v>1FO51E2C</v>
      </c>
      <c r="L4906" s="281" t="e">
        <f>VLOOKUP(K4906,'Planilla de control'!#REF!,2,0)</f>
        <v>#REF!</v>
      </c>
      <c r="M4906" s="29" t="e">
        <f>IF(COUNTIF('Planilla de control'!#REF!,K4906)&gt;0,"SI","NO")</f>
        <v>#REF!</v>
      </c>
    </row>
    <row r="4907" spans="1:13" x14ac:dyDescent="0.3">
      <c r="A4907" s="3" t="s">
        <v>2367</v>
      </c>
      <c r="B4907" s="3" t="s">
        <v>7435</v>
      </c>
      <c r="C4907" s="3"/>
      <c r="D4907" s="3"/>
      <c r="E4907" s="3"/>
      <c r="F4907" s="51" t="str">
        <f t="shared" si="456"/>
        <v>51E3</v>
      </c>
      <c r="G4907" s="51">
        <f t="shared" si="457"/>
        <v>3</v>
      </c>
      <c r="H4907" s="51">
        <f t="shared" si="458"/>
        <v>51</v>
      </c>
      <c r="I4907" s="51" t="str">
        <f t="shared" si="459"/>
        <v>E</v>
      </c>
      <c r="J4907" s="51" t="str">
        <f t="shared" si="460"/>
        <v>D3</v>
      </c>
      <c r="K4907" s="76" t="str">
        <f t="shared" si="461"/>
        <v>1FO51E3A</v>
      </c>
      <c r="L4907" s="281" t="e">
        <f>VLOOKUP(K4907,'Planilla de control'!#REF!,2,0)</f>
        <v>#REF!</v>
      </c>
      <c r="M4907" s="29" t="e">
        <f>IF(COUNTIF('Planilla de control'!#REF!,K4907)&gt;0,"SI","NO")</f>
        <v>#REF!</v>
      </c>
    </row>
    <row r="4908" spans="1:13" x14ac:dyDescent="0.3">
      <c r="A4908" s="3" t="s">
        <v>2367</v>
      </c>
      <c r="B4908" s="3" t="s">
        <v>7436</v>
      </c>
      <c r="C4908" s="3"/>
      <c r="D4908" s="3"/>
      <c r="E4908" s="3"/>
      <c r="F4908" s="51" t="str">
        <f t="shared" si="456"/>
        <v>51I7</v>
      </c>
      <c r="G4908" s="51">
        <f t="shared" si="457"/>
        <v>7</v>
      </c>
      <c r="H4908" s="51">
        <f t="shared" si="458"/>
        <v>51</v>
      </c>
      <c r="I4908" s="51" t="str">
        <f t="shared" si="459"/>
        <v>I</v>
      </c>
      <c r="J4908" s="51" t="str">
        <f t="shared" si="460"/>
        <v>D3</v>
      </c>
      <c r="K4908" s="76" t="str">
        <f t="shared" si="461"/>
        <v>1FO51I7A</v>
      </c>
      <c r="L4908" s="281" t="e">
        <f>VLOOKUP(K4908,'Planilla de control'!#REF!,2,0)</f>
        <v>#REF!</v>
      </c>
      <c r="M4908" s="29" t="e">
        <f>IF(COUNTIF('Planilla de control'!#REF!,K4908)&gt;0,"SI","NO")</f>
        <v>#REF!</v>
      </c>
    </row>
    <row r="4909" spans="1:13" x14ac:dyDescent="0.3">
      <c r="A4909" s="3" t="s">
        <v>2367</v>
      </c>
      <c r="B4909" s="3" t="s">
        <v>7437</v>
      </c>
      <c r="C4909" s="3"/>
      <c r="D4909" s="3"/>
      <c r="E4909" s="3"/>
      <c r="F4909" s="51" t="str">
        <f t="shared" si="456"/>
        <v>51K4</v>
      </c>
      <c r="G4909" s="51">
        <f t="shared" si="457"/>
        <v>4</v>
      </c>
      <c r="H4909" s="51">
        <f t="shared" si="458"/>
        <v>51</v>
      </c>
      <c r="I4909" s="51" t="str">
        <f t="shared" si="459"/>
        <v>K</v>
      </c>
      <c r="J4909" s="51" t="str">
        <f t="shared" si="460"/>
        <v>D3</v>
      </c>
      <c r="K4909" s="76" t="str">
        <f t="shared" si="461"/>
        <v>1FO51K4B</v>
      </c>
      <c r="L4909" s="281" t="e">
        <f>VLOOKUP(K4909,'Planilla de control'!#REF!,2,0)</f>
        <v>#REF!</v>
      </c>
      <c r="M4909" s="29" t="e">
        <f>IF(COUNTIF('Planilla de control'!#REF!,K4909)&gt;0,"SI","NO")</f>
        <v>#REF!</v>
      </c>
    </row>
    <row r="4910" spans="1:13" x14ac:dyDescent="0.3">
      <c r="A4910" s="3" t="s">
        <v>2367</v>
      </c>
      <c r="B4910" s="3" t="s">
        <v>7438</v>
      </c>
      <c r="C4910" s="3"/>
      <c r="D4910" s="3"/>
      <c r="E4910" s="3"/>
      <c r="F4910" s="51" t="str">
        <f t="shared" si="456"/>
        <v>51N3</v>
      </c>
      <c r="G4910" s="51">
        <f t="shared" si="457"/>
        <v>3</v>
      </c>
      <c r="H4910" s="51">
        <f t="shared" si="458"/>
        <v>51</v>
      </c>
      <c r="I4910" s="51" t="str">
        <f t="shared" si="459"/>
        <v>N</v>
      </c>
      <c r="J4910" s="51" t="str">
        <f t="shared" si="460"/>
        <v>D3</v>
      </c>
      <c r="K4910" s="76" t="str">
        <f t="shared" si="461"/>
        <v>1FO51N3A</v>
      </c>
      <c r="L4910" s="281" t="e">
        <f>VLOOKUP(K4910,'Planilla de control'!#REF!,2,0)</f>
        <v>#REF!</v>
      </c>
      <c r="M4910" s="29" t="e">
        <f>IF(COUNTIF('Planilla de control'!#REF!,K4910)&gt;0,"SI","NO")</f>
        <v>#REF!</v>
      </c>
    </row>
    <row r="4911" spans="1:13" x14ac:dyDescent="0.3">
      <c r="A4911" s="3" t="s">
        <v>2367</v>
      </c>
      <c r="B4911" s="3" t="s">
        <v>7439</v>
      </c>
      <c r="C4911" s="3"/>
      <c r="D4911" s="3"/>
      <c r="E4911" s="3"/>
      <c r="F4911" s="51" t="str">
        <f t="shared" si="456"/>
        <v>51H4</v>
      </c>
      <c r="G4911" s="51">
        <f t="shared" si="457"/>
        <v>4</v>
      </c>
      <c r="H4911" s="51">
        <f t="shared" si="458"/>
        <v>51</v>
      </c>
      <c r="I4911" s="51" t="str">
        <f t="shared" si="459"/>
        <v>H</v>
      </c>
      <c r="J4911" s="51" t="str">
        <f t="shared" si="460"/>
        <v>D3</v>
      </c>
      <c r="K4911" s="76" t="str">
        <f t="shared" si="461"/>
        <v>1FO51H4D</v>
      </c>
      <c r="L4911" s="281" t="e">
        <f>VLOOKUP(K4911,'Planilla de control'!#REF!,2,0)</f>
        <v>#REF!</v>
      </c>
      <c r="M4911" s="29" t="e">
        <f>IF(COUNTIF('Planilla de control'!#REF!,K4911)&gt;0,"SI","NO")</f>
        <v>#REF!</v>
      </c>
    </row>
    <row r="4912" spans="1:13" x14ac:dyDescent="0.3">
      <c r="A4912" s="3" t="s">
        <v>2367</v>
      </c>
      <c r="B4912" s="3" t="s">
        <v>7440</v>
      </c>
      <c r="C4912" s="3"/>
      <c r="D4912" s="3"/>
      <c r="E4912" s="3"/>
      <c r="F4912" s="51" t="str">
        <f t="shared" si="456"/>
        <v>51A2</v>
      </c>
      <c r="G4912" s="51">
        <f t="shared" si="457"/>
        <v>2</v>
      </c>
      <c r="H4912" s="51">
        <f t="shared" si="458"/>
        <v>51</v>
      </c>
      <c r="I4912" s="51" t="str">
        <f t="shared" si="459"/>
        <v>A</v>
      </c>
      <c r="J4912" s="51" t="str">
        <f t="shared" si="460"/>
        <v>D3</v>
      </c>
      <c r="K4912" s="76" t="str">
        <f t="shared" si="461"/>
        <v>1FO51A2A</v>
      </c>
      <c r="L4912" s="281" t="e">
        <f>VLOOKUP(K4912,'Planilla de control'!#REF!,2,0)</f>
        <v>#REF!</v>
      </c>
      <c r="M4912" s="29" t="e">
        <f>IF(COUNTIF('Planilla de control'!#REF!,K4912)&gt;0,"SI","NO")</f>
        <v>#REF!</v>
      </c>
    </row>
    <row r="4913" spans="1:13" x14ac:dyDescent="0.3">
      <c r="A4913" s="3" t="s">
        <v>2367</v>
      </c>
      <c r="B4913" s="3" t="s">
        <v>7441</v>
      </c>
      <c r="C4913" s="3"/>
      <c r="D4913" s="3"/>
      <c r="E4913" s="3"/>
      <c r="F4913" s="51" t="str">
        <f t="shared" si="456"/>
        <v>51A2</v>
      </c>
      <c r="G4913" s="51">
        <f t="shared" si="457"/>
        <v>2</v>
      </c>
      <c r="H4913" s="51">
        <f t="shared" si="458"/>
        <v>51</v>
      </c>
      <c r="I4913" s="51" t="str">
        <f t="shared" si="459"/>
        <v>A</v>
      </c>
      <c r="J4913" s="51" t="str">
        <f t="shared" si="460"/>
        <v>D3</v>
      </c>
      <c r="K4913" s="76" t="str">
        <f t="shared" si="461"/>
        <v>1FO51A2D</v>
      </c>
      <c r="L4913" s="281" t="e">
        <f>VLOOKUP(K4913,'Planilla de control'!#REF!,2,0)</f>
        <v>#REF!</v>
      </c>
      <c r="M4913" s="29" t="e">
        <f>IF(COUNTIF('Planilla de control'!#REF!,K4913)&gt;0,"SI","NO")</f>
        <v>#REF!</v>
      </c>
    </row>
    <row r="4914" spans="1:13" x14ac:dyDescent="0.3">
      <c r="A4914" s="3" t="s">
        <v>2367</v>
      </c>
      <c r="B4914" s="3" t="s">
        <v>7442</v>
      </c>
      <c r="C4914" s="3"/>
      <c r="D4914" s="3"/>
      <c r="E4914" s="3"/>
      <c r="F4914" s="51" t="str">
        <f t="shared" si="456"/>
        <v>51A3</v>
      </c>
      <c r="G4914" s="51">
        <f t="shared" si="457"/>
        <v>3</v>
      </c>
      <c r="H4914" s="51">
        <f t="shared" si="458"/>
        <v>51</v>
      </c>
      <c r="I4914" s="51" t="str">
        <f t="shared" si="459"/>
        <v>A</v>
      </c>
      <c r="J4914" s="51" t="str">
        <f t="shared" si="460"/>
        <v>D3</v>
      </c>
      <c r="K4914" s="76" t="str">
        <f t="shared" si="461"/>
        <v>1FO51A3B</v>
      </c>
      <c r="L4914" s="281" t="e">
        <f>VLOOKUP(K4914,'Planilla de control'!#REF!,2,0)</f>
        <v>#REF!</v>
      </c>
      <c r="M4914" s="29" t="e">
        <f>IF(COUNTIF('Planilla de control'!#REF!,K4914)&gt;0,"SI","NO")</f>
        <v>#REF!</v>
      </c>
    </row>
    <row r="4915" spans="1:13" x14ac:dyDescent="0.3">
      <c r="A4915" s="3" t="s">
        <v>2367</v>
      </c>
      <c r="B4915" s="3" t="s">
        <v>7443</v>
      </c>
      <c r="C4915" s="3"/>
      <c r="D4915" s="3"/>
      <c r="E4915" s="3"/>
      <c r="F4915" s="51" t="str">
        <f t="shared" si="456"/>
        <v>51C4</v>
      </c>
      <c r="G4915" s="51">
        <f t="shared" si="457"/>
        <v>4</v>
      </c>
      <c r="H4915" s="51">
        <f t="shared" si="458"/>
        <v>51</v>
      </c>
      <c r="I4915" s="51" t="str">
        <f t="shared" si="459"/>
        <v>C</v>
      </c>
      <c r="J4915" s="51" t="str">
        <f t="shared" si="460"/>
        <v>D3</v>
      </c>
      <c r="K4915" s="76" t="str">
        <f t="shared" si="461"/>
        <v>1FO51C4B</v>
      </c>
      <c r="L4915" s="281" t="e">
        <f>VLOOKUP(K4915,'Planilla de control'!#REF!,2,0)</f>
        <v>#REF!</v>
      </c>
      <c r="M4915" s="29" t="e">
        <f>IF(COUNTIF('Planilla de control'!#REF!,K4915)&gt;0,"SI","NO")</f>
        <v>#REF!</v>
      </c>
    </row>
    <row r="4916" spans="1:13" x14ac:dyDescent="0.3">
      <c r="A4916" s="3" t="s">
        <v>2367</v>
      </c>
      <c r="B4916" s="3" t="s">
        <v>7444</v>
      </c>
      <c r="C4916" s="3"/>
      <c r="D4916" s="3"/>
      <c r="E4916" s="3"/>
      <c r="F4916" s="51" t="str">
        <f t="shared" si="456"/>
        <v>51C4</v>
      </c>
      <c r="G4916" s="51">
        <f t="shared" si="457"/>
        <v>4</v>
      </c>
      <c r="H4916" s="51">
        <f t="shared" si="458"/>
        <v>51</v>
      </c>
      <c r="I4916" s="51" t="str">
        <f t="shared" si="459"/>
        <v>C</v>
      </c>
      <c r="J4916" s="51" t="str">
        <f t="shared" si="460"/>
        <v>D3</v>
      </c>
      <c r="K4916" s="76" t="str">
        <f t="shared" si="461"/>
        <v>1FO51C4D</v>
      </c>
      <c r="L4916" s="281" t="e">
        <f>VLOOKUP(K4916,'Planilla de control'!#REF!,2,0)</f>
        <v>#REF!</v>
      </c>
      <c r="M4916" s="29" t="e">
        <f>IF(COUNTIF('Planilla de control'!#REF!,K4916)&gt;0,"SI","NO")</f>
        <v>#REF!</v>
      </c>
    </row>
    <row r="4917" spans="1:13" x14ac:dyDescent="0.3">
      <c r="A4917" s="3" t="s">
        <v>2367</v>
      </c>
      <c r="B4917" s="3" t="s">
        <v>7445</v>
      </c>
      <c r="C4917" s="3"/>
      <c r="D4917" s="3"/>
      <c r="E4917" s="3"/>
      <c r="F4917" s="51" t="str">
        <f t="shared" si="456"/>
        <v>51F5</v>
      </c>
      <c r="G4917" s="51">
        <f t="shared" si="457"/>
        <v>5</v>
      </c>
      <c r="H4917" s="51">
        <f t="shared" si="458"/>
        <v>51</v>
      </c>
      <c r="I4917" s="51" t="str">
        <f t="shared" si="459"/>
        <v>F</v>
      </c>
      <c r="J4917" s="51" t="str">
        <f t="shared" si="460"/>
        <v>D3</v>
      </c>
      <c r="K4917" s="76" t="str">
        <f t="shared" si="461"/>
        <v>1FO51F5A</v>
      </c>
      <c r="L4917" s="281" t="e">
        <f>VLOOKUP(K4917,'Planilla de control'!#REF!,2,0)</f>
        <v>#REF!</v>
      </c>
      <c r="M4917" s="29" t="e">
        <f>IF(COUNTIF('Planilla de control'!#REF!,K4917)&gt;0,"SI","NO")</f>
        <v>#REF!</v>
      </c>
    </row>
    <row r="4918" spans="1:13" x14ac:dyDescent="0.3">
      <c r="A4918" s="3" t="s">
        <v>2367</v>
      </c>
      <c r="B4918" s="3" t="s">
        <v>7446</v>
      </c>
      <c r="C4918" s="3"/>
      <c r="D4918" s="3"/>
      <c r="E4918" s="3"/>
      <c r="F4918" s="51" t="str">
        <f t="shared" si="456"/>
        <v>51G5</v>
      </c>
      <c r="G4918" s="51">
        <f t="shared" si="457"/>
        <v>5</v>
      </c>
      <c r="H4918" s="51">
        <f t="shared" si="458"/>
        <v>51</v>
      </c>
      <c r="I4918" s="51" t="str">
        <f t="shared" si="459"/>
        <v>G</v>
      </c>
      <c r="J4918" s="51" t="str">
        <f t="shared" si="460"/>
        <v>D3</v>
      </c>
      <c r="K4918" s="76" t="str">
        <f t="shared" si="461"/>
        <v>1FO51G5A</v>
      </c>
      <c r="L4918" s="281" t="e">
        <f>VLOOKUP(K4918,'Planilla de control'!#REF!,2,0)</f>
        <v>#REF!</v>
      </c>
      <c r="M4918" s="29" t="e">
        <f>IF(COUNTIF('Planilla de control'!#REF!,K4918)&gt;0,"SI","NO")</f>
        <v>#REF!</v>
      </c>
    </row>
    <row r="4919" spans="1:13" x14ac:dyDescent="0.3">
      <c r="A4919" s="3" t="s">
        <v>2367</v>
      </c>
      <c r="B4919" s="3" t="s">
        <v>7447</v>
      </c>
      <c r="C4919" s="3"/>
      <c r="D4919" s="3"/>
      <c r="E4919" s="3"/>
      <c r="F4919" s="51" t="str">
        <f t="shared" si="456"/>
        <v>51J4</v>
      </c>
      <c r="G4919" s="51">
        <f t="shared" si="457"/>
        <v>4</v>
      </c>
      <c r="H4919" s="51">
        <f t="shared" si="458"/>
        <v>51</v>
      </c>
      <c r="I4919" s="51" t="str">
        <f t="shared" si="459"/>
        <v>J</v>
      </c>
      <c r="J4919" s="51" t="str">
        <f t="shared" si="460"/>
        <v>D3</v>
      </c>
      <c r="K4919" s="76" t="str">
        <f t="shared" si="461"/>
        <v>1FO51J4A</v>
      </c>
      <c r="L4919" s="281" t="e">
        <f>VLOOKUP(K4919,'Planilla de control'!#REF!,2,0)</f>
        <v>#REF!</v>
      </c>
      <c r="M4919" s="29" t="e">
        <f>IF(COUNTIF('Planilla de control'!#REF!,K4919)&gt;0,"SI","NO")</f>
        <v>#REF!</v>
      </c>
    </row>
    <row r="4920" spans="1:13" x14ac:dyDescent="0.3">
      <c r="A4920" s="3" t="s">
        <v>2367</v>
      </c>
      <c r="B4920" s="3" t="s">
        <v>7448</v>
      </c>
      <c r="C4920" s="3"/>
      <c r="D4920" s="3"/>
      <c r="E4920" s="3"/>
      <c r="F4920" s="51" t="str">
        <f t="shared" si="456"/>
        <v>51C2</v>
      </c>
      <c r="G4920" s="51">
        <f t="shared" si="457"/>
        <v>2</v>
      </c>
      <c r="H4920" s="51">
        <f t="shared" si="458"/>
        <v>51</v>
      </c>
      <c r="I4920" s="51" t="str">
        <f t="shared" si="459"/>
        <v>C</v>
      </c>
      <c r="J4920" s="51" t="str">
        <f t="shared" si="460"/>
        <v>D3</v>
      </c>
      <c r="K4920" s="76" t="str">
        <f t="shared" si="461"/>
        <v>1FO51C2C</v>
      </c>
      <c r="L4920" s="281" t="e">
        <f>VLOOKUP(K4920,'Planilla de control'!#REF!,2,0)</f>
        <v>#REF!</v>
      </c>
      <c r="M4920" s="29" t="e">
        <f>IF(COUNTIF('Planilla de control'!#REF!,K4920)&gt;0,"SI","NO")</f>
        <v>#REF!</v>
      </c>
    </row>
    <row r="4921" spans="1:13" x14ac:dyDescent="0.3">
      <c r="A4921" s="3" t="s">
        <v>2367</v>
      </c>
      <c r="B4921" s="3" t="s">
        <v>7449</v>
      </c>
      <c r="C4921" s="3"/>
      <c r="D4921" s="3"/>
      <c r="E4921" s="3"/>
      <c r="F4921" s="51" t="str">
        <f t="shared" si="456"/>
        <v>51D2</v>
      </c>
      <c r="G4921" s="51">
        <f t="shared" si="457"/>
        <v>2</v>
      </c>
      <c r="H4921" s="51">
        <f t="shared" si="458"/>
        <v>51</v>
      </c>
      <c r="I4921" s="51" t="str">
        <f t="shared" si="459"/>
        <v>D</v>
      </c>
      <c r="J4921" s="51" t="str">
        <f t="shared" si="460"/>
        <v>D3</v>
      </c>
      <c r="K4921" s="76" t="str">
        <f t="shared" si="461"/>
        <v>1FO51D2D</v>
      </c>
      <c r="L4921" s="281" t="e">
        <f>VLOOKUP(K4921,'Planilla de control'!#REF!,2,0)</f>
        <v>#REF!</v>
      </c>
      <c r="M4921" s="29" t="e">
        <f>IF(COUNTIF('Planilla de control'!#REF!,K4921)&gt;0,"SI","NO")</f>
        <v>#REF!</v>
      </c>
    </row>
    <row r="4922" spans="1:13" x14ac:dyDescent="0.3">
      <c r="A4922" s="3" t="s">
        <v>2367</v>
      </c>
      <c r="B4922" s="3" t="s">
        <v>7450</v>
      </c>
      <c r="C4922" s="3"/>
      <c r="D4922" s="3"/>
      <c r="E4922" s="3"/>
      <c r="F4922" s="51" t="str">
        <f t="shared" si="456"/>
        <v>51D3</v>
      </c>
      <c r="G4922" s="51">
        <f t="shared" si="457"/>
        <v>3</v>
      </c>
      <c r="H4922" s="51">
        <f t="shared" si="458"/>
        <v>51</v>
      </c>
      <c r="I4922" s="51" t="str">
        <f t="shared" si="459"/>
        <v>D</v>
      </c>
      <c r="J4922" s="51" t="str">
        <f t="shared" si="460"/>
        <v>D3</v>
      </c>
      <c r="K4922" s="76" t="str">
        <f t="shared" si="461"/>
        <v>1FO51D3D</v>
      </c>
      <c r="L4922" s="281" t="e">
        <f>VLOOKUP(K4922,'Planilla de control'!#REF!,2,0)</f>
        <v>#REF!</v>
      </c>
      <c r="M4922" s="29" t="e">
        <f>IF(COUNTIF('Planilla de control'!#REF!,K4922)&gt;0,"SI","NO")</f>
        <v>#REF!</v>
      </c>
    </row>
    <row r="4923" spans="1:13" x14ac:dyDescent="0.3">
      <c r="A4923" s="3" t="s">
        <v>2367</v>
      </c>
      <c r="B4923" s="3" t="s">
        <v>7451</v>
      </c>
      <c r="C4923" s="3"/>
      <c r="D4923" s="3"/>
      <c r="E4923" s="3"/>
      <c r="F4923" s="51" t="str">
        <f t="shared" si="456"/>
        <v>51E8</v>
      </c>
      <c r="G4923" s="51">
        <f t="shared" si="457"/>
        <v>8</v>
      </c>
      <c r="H4923" s="51">
        <f t="shared" si="458"/>
        <v>51</v>
      </c>
      <c r="I4923" s="51" t="str">
        <f t="shared" si="459"/>
        <v>E</v>
      </c>
      <c r="J4923" s="51" t="str">
        <f t="shared" si="460"/>
        <v>D3</v>
      </c>
      <c r="K4923" s="76" t="str">
        <f t="shared" si="461"/>
        <v>1FO51E8B</v>
      </c>
      <c r="L4923" s="281" t="e">
        <f>VLOOKUP(K4923,'Planilla de control'!#REF!,2,0)</f>
        <v>#REF!</v>
      </c>
      <c r="M4923" s="29" t="e">
        <f>IF(COUNTIF('Planilla de control'!#REF!,K4923)&gt;0,"SI","NO")</f>
        <v>#REF!</v>
      </c>
    </row>
    <row r="4924" spans="1:13" x14ac:dyDescent="0.3">
      <c r="A4924" s="3" t="s">
        <v>2367</v>
      </c>
      <c r="B4924" s="3" t="s">
        <v>7452</v>
      </c>
      <c r="C4924" s="3"/>
      <c r="D4924" s="3"/>
      <c r="E4924" s="3"/>
      <c r="F4924" s="51" t="str">
        <f t="shared" si="456"/>
        <v>51G5</v>
      </c>
      <c r="G4924" s="51">
        <f t="shared" si="457"/>
        <v>5</v>
      </c>
      <c r="H4924" s="51">
        <f t="shared" si="458"/>
        <v>51</v>
      </c>
      <c r="I4924" s="51" t="str">
        <f t="shared" si="459"/>
        <v>G</v>
      </c>
      <c r="J4924" s="51" t="str">
        <f t="shared" si="460"/>
        <v>D3</v>
      </c>
      <c r="K4924" s="76" t="str">
        <f t="shared" si="461"/>
        <v>1FO51G5D</v>
      </c>
      <c r="L4924" s="281" t="e">
        <f>VLOOKUP(K4924,'Planilla de control'!#REF!,2,0)</f>
        <v>#REF!</v>
      </c>
      <c r="M4924" s="29" t="e">
        <f>IF(COUNTIF('Planilla de control'!#REF!,K4924)&gt;0,"SI","NO")</f>
        <v>#REF!</v>
      </c>
    </row>
    <row r="4925" spans="1:13" x14ac:dyDescent="0.3">
      <c r="A4925" s="3" t="s">
        <v>2367</v>
      </c>
      <c r="B4925" s="3" t="s">
        <v>7453</v>
      </c>
      <c r="C4925" s="3"/>
      <c r="D4925" s="3"/>
      <c r="E4925" s="3"/>
      <c r="F4925" s="51" t="str">
        <f t="shared" si="456"/>
        <v>51B3</v>
      </c>
      <c r="G4925" s="51">
        <f t="shared" si="457"/>
        <v>3</v>
      </c>
      <c r="H4925" s="51">
        <f t="shared" si="458"/>
        <v>51</v>
      </c>
      <c r="I4925" s="51" t="str">
        <f t="shared" si="459"/>
        <v>B</v>
      </c>
      <c r="J4925" s="51" t="str">
        <f t="shared" si="460"/>
        <v>D3</v>
      </c>
      <c r="K4925" s="76" t="str">
        <f t="shared" si="461"/>
        <v>1FO51B3D</v>
      </c>
      <c r="L4925" s="281" t="e">
        <f>VLOOKUP(K4925,'Planilla de control'!#REF!,2,0)</f>
        <v>#REF!</v>
      </c>
      <c r="M4925" s="29" t="e">
        <f>IF(COUNTIF('Planilla de control'!#REF!,K4925)&gt;0,"SI","NO")</f>
        <v>#REF!</v>
      </c>
    </row>
    <row r="4926" spans="1:13" x14ac:dyDescent="0.3">
      <c r="A4926" s="3" t="s">
        <v>2367</v>
      </c>
      <c r="B4926" s="3" t="s">
        <v>7454</v>
      </c>
      <c r="C4926" s="3"/>
      <c r="D4926" s="3"/>
      <c r="E4926" s="3"/>
      <c r="F4926" s="51" t="str">
        <f t="shared" si="456"/>
        <v>51B8</v>
      </c>
      <c r="G4926" s="51">
        <f t="shared" si="457"/>
        <v>8</v>
      </c>
      <c r="H4926" s="51">
        <f t="shared" si="458"/>
        <v>51</v>
      </c>
      <c r="I4926" s="51" t="str">
        <f t="shared" si="459"/>
        <v>B</v>
      </c>
      <c r="J4926" s="51" t="str">
        <f t="shared" si="460"/>
        <v>D3</v>
      </c>
      <c r="K4926" s="76" t="str">
        <f t="shared" si="461"/>
        <v>1FO51B8B</v>
      </c>
      <c r="L4926" s="281" t="e">
        <f>VLOOKUP(K4926,'Planilla de control'!#REF!,2,0)</f>
        <v>#REF!</v>
      </c>
      <c r="M4926" s="29" t="e">
        <f>IF(COUNTIF('Planilla de control'!#REF!,K4926)&gt;0,"SI","NO")</f>
        <v>#REF!</v>
      </c>
    </row>
    <row r="4927" spans="1:13" x14ac:dyDescent="0.3">
      <c r="A4927" s="3" t="s">
        <v>2367</v>
      </c>
      <c r="B4927" s="3" t="s">
        <v>7455</v>
      </c>
      <c r="C4927" s="3"/>
      <c r="D4927" s="3"/>
      <c r="E4927" s="3"/>
      <c r="F4927" s="51" t="str">
        <f t="shared" si="456"/>
        <v>51C7</v>
      </c>
      <c r="G4927" s="51">
        <f t="shared" si="457"/>
        <v>7</v>
      </c>
      <c r="H4927" s="51">
        <f t="shared" si="458"/>
        <v>51</v>
      </c>
      <c r="I4927" s="51" t="str">
        <f t="shared" si="459"/>
        <v>C</v>
      </c>
      <c r="J4927" s="51" t="str">
        <f t="shared" si="460"/>
        <v>D3</v>
      </c>
      <c r="K4927" s="76" t="str">
        <f t="shared" si="461"/>
        <v>1FO51C7A</v>
      </c>
      <c r="L4927" s="281" t="e">
        <f>VLOOKUP(K4927,'Planilla de control'!#REF!,2,0)</f>
        <v>#REF!</v>
      </c>
      <c r="M4927" s="29" t="e">
        <f>IF(COUNTIF('Planilla de control'!#REF!,K4927)&gt;0,"SI","NO")</f>
        <v>#REF!</v>
      </c>
    </row>
    <row r="4928" spans="1:13" x14ac:dyDescent="0.3">
      <c r="A4928" s="3" t="s">
        <v>2367</v>
      </c>
      <c r="B4928" s="3" t="s">
        <v>7456</v>
      </c>
      <c r="C4928" s="3"/>
      <c r="D4928" s="3"/>
      <c r="E4928" s="3"/>
      <c r="F4928" s="51" t="str">
        <f t="shared" si="456"/>
        <v>51C8</v>
      </c>
      <c r="G4928" s="51">
        <f t="shared" si="457"/>
        <v>8</v>
      </c>
      <c r="H4928" s="51">
        <f t="shared" si="458"/>
        <v>51</v>
      </c>
      <c r="I4928" s="51" t="str">
        <f t="shared" si="459"/>
        <v>C</v>
      </c>
      <c r="J4928" s="51" t="str">
        <f t="shared" si="460"/>
        <v>D3</v>
      </c>
      <c r="K4928" s="76" t="str">
        <f t="shared" si="461"/>
        <v>1FO51C8A</v>
      </c>
      <c r="L4928" s="281" t="e">
        <f>VLOOKUP(K4928,'Planilla de control'!#REF!,2,0)</f>
        <v>#REF!</v>
      </c>
      <c r="M4928" s="29" t="e">
        <f>IF(COUNTIF('Planilla de control'!#REF!,K4928)&gt;0,"SI","NO")</f>
        <v>#REF!</v>
      </c>
    </row>
    <row r="4929" spans="1:13" x14ac:dyDescent="0.3">
      <c r="A4929" s="3" t="s">
        <v>2367</v>
      </c>
      <c r="B4929" s="3" t="s">
        <v>7457</v>
      </c>
      <c r="C4929" s="3"/>
      <c r="D4929" s="3"/>
      <c r="E4929" s="3"/>
      <c r="F4929" s="51" t="str">
        <f t="shared" si="456"/>
        <v>51F5</v>
      </c>
      <c r="G4929" s="51">
        <f t="shared" si="457"/>
        <v>5</v>
      </c>
      <c r="H4929" s="51">
        <f t="shared" si="458"/>
        <v>51</v>
      </c>
      <c r="I4929" s="51" t="str">
        <f t="shared" si="459"/>
        <v>F</v>
      </c>
      <c r="J4929" s="51" t="str">
        <f t="shared" si="460"/>
        <v>D3</v>
      </c>
      <c r="K4929" s="76" t="str">
        <f t="shared" si="461"/>
        <v>1FO51F5B</v>
      </c>
      <c r="L4929" s="281" t="e">
        <f>VLOOKUP(K4929,'Planilla de control'!#REF!,2,0)</f>
        <v>#REF!</v>
      </c>
      <c r="M4929" s="29" t="e">
        <f>IF(COUNTIF('Planilla de control'!#REF!,K4929)&gt;0,"SI","NO")</f>
        <v>#REF!</v>
      </c>
    </row>
    <row r="4930" spans="1:13" x14ac:dyDescent="0.3">
      <c r="A4930" s="3" t="s">
        <v>2367</v>
      </c>
      <c r="B4930" s="3" t="s">
        <v>7458</v>
      </c>
      <c r="C4930" s="3"/>
      <c r="D4930" s="3"/>
      <c r="E4930" s="3"/>
      <c r="F4930" s="51" t="str">
        <f t="shared" si="456"/>
        <v>51I3</v>
      </c>
      <c r="G4930" s="51">
        <f t="shared" si="457"/>
        <v>3</v>
      </c>
      <c r="H4930" s="51">
        <f t="shared" si="458"/>
        <v>51</v>
      </c>
      <c r="I4930" s="51" t="str">
        <f t="shared" si="459"/>
        <v>I</v>
      </c>
      <c r="J4930" s="51" t="str">
        <f t="shared" si="460"/>
        <v>D3</v>
      </c>
      <c r="K4930" s="76" t="str">
        <f t="shared" si="461"/>
        <v>1FO51I3C</v>
      </c>
      <c r="L4930" s="281" t="e">
        <f>VLOOKUP(K4930,'Planilla de control'!#REF!,2,0)</f>
        <v>#REF!</v>
      </c>
      <c r="M4930" s="29" t="e">
        <f>IF(COUNTIF('Planilla de control'!#REF!,K4930)&gt;0,"SI","NO")</f>
        <v>#REF!</v>
      </c>
    </row>
    <row r="4931" spans="1:13" x14ac:dyDescent="0.3">
      <c r="A4931" s="3" t="s">
        <v>2367</v>
      </c>
      <c r="B4931" s="3" t="s">
        <v>7459</v>
      </c>
      <c r="C4931" s="3"/>
      <c r="D4931" s="3"/>
      <c r="E4931" s="3"/>
      <c r="F4931" s="51" t="str">
        <f t="shared" ref="F4931:F4994" si="462">IF(OR(LEN(B4931)=9,LEN(B4931)=5),MID(B4931,1,4),MID(B4931,1,5))</f>
        <v>51I3</v>
      </c>
      <c r="G4931" s="51">
        <f t="shared" ref="G4931:G4994" si="463">IF(MID(F4931,5,1)&lt;&gt;"",MID(F4931,4,2),MID(F4931,4,1))*1</f>
        <v>3</v>
      </c>
      <c r="H4931" s="51">
        <f t="shared" ref="H4931:H4994" si="464">+MID(B4931,1,2)*1</f>
        <v>51</v>
      </c>
      <c r="I4931" s="51" t="str">
        <f t="shared" ref="I4931:I4994" si="465">+MID(B4931,3,1)</f>
        <v>I</v>
      </c>
      <c r="J4931" s="51" t="str">
        <f t="shared" ref="J4931:J4994" si="466">HLOOKUP(A4931,$O$1:$U$2,2,0)</f>
        <v>D3</v>
      </c>
      <c r="K4931" s="76" t="str">
        <f t="shared" ref="K4931:K4994" si="467">CONCATENATE(A4931,B4931)</f>
        <v>1FO51I3D</v>
      </c>
      <c r="L4931" s="281" t="e">
        <f>VLOOKUP(K4931,'Planilla de control'!#REF!,2,0)</f>
        <v>#REF!</v>
      </c>
      <c r="M4931" s="29" t="e">
        <f>IF(COUNTIF('Planilla de control'!#REF!,K4931)&gt;0,"SI","NO")</f>
        <v>#REF!</v>
      </c>
    </row>
    <row r="4932" spans="1:13" x14ac:dyDescent="0.3">
      <c r="A4932" s="3" t="s">
        <v>2367</v>
      </c>
      <c r="B4932" s="3" t="s">
        <v>7460</v>
      </c>
      <c r="C4932" s="3"/>
      <c r="D4932" s="3"/>
      <c r="E4932" s="3"/>
      <c r="F4932" s="51" t="str">
        <f t="shared" si="462"/>
        <v>51M2</v>
      </c>
      <c r="G4932" s="51">
        <f t="shared" si="463"/>
        <v>2</v>
      </c>
      <c r="H4932" s="51">
        <f t="shared" si="464"/>
        <v>51</v>
      </c>
      <c r="I4932" s="51" t="str">
        <f t="shared" si="465"/>
        <v>M</v>
      </c>
      <c r="J4932" s="51" t="str">
        <f t="shared" si="466"/>
        <v>D3</v>
      </c>
      <c r="K4932" s="76" t="str">
        <f t="shared" si="467"/>
        <v>1FO51M2A</v>
      </c>
      <c r="L4932" s="281" t="e">
        <f>VLOOKUP(K4932,'Planilla de control'!#REF!,2,0)</f>
        <v>#REF!</v>
      </c>
      <c r="M4932" s="29" t="e">
        <f>IF(COUNTIF('Planilla de control'!#REF!,K4932)&gt;0,"SI","NO")</f>
        <v>#REF!</v>
      </c>
    </row>
    <row r="4933" spans="1:13" x14ac:dyDescent="0.3">
      <c r="A4933" s="3" t="s">
        <v>2367</v>
      </c>
      <c r="B4933" s="3" t="s">
        <v>7461</v>
      </c>
      <c r="C4933" s="3"/>
      <c r="D4933" s="3"/>
      <c r="E4933" s="3"/>
      <c r="F4933" s="51" t="str">
        <f t="shared" si="462"/>
        <v>51B5</v>
      </c>
      <c r="G4933" s="51">
        <f t="shared" si="463"/>
        <v>5</v>
      </c>
      <c r="H4933" s="51">
        <f t="shared" si="464"/>
        <v>51</v>
      </c>
      <c r="I4933" s="51" t="str">
        <f t="shared" si="465"/>
        <v>B</v>
      </c>
      <c r="J4933" s="51" t="str">
        <f t="shared" si="466"/>
        <v>D3</v>
      </c>
      <c r="K4933" s="76" t="str">
        <f t="shared" si="467"/>
        <v>1FO51B5B</v>
      </c>
      <c r="L4933" s="281" t="e">
        <f>VLOOKUP(K4933,'Planilla de control'!#REF!,2,0)</f>
        <v>#REF!</v>
      </c>
      <c r="M4933" s="29" t="e">
        <f>IF(COUNTIF('Planilla de control'!#REF!,K4933)&gt;0,"SI","NO")</f>
        <v>#REF!</v>
      </c>
    </row>
    <row r="4934" spans="1:13" x14ac:dyDescent="0.3">
      <c r="A4934" s="3" t="s">
        <v>2367</v>
      </c>
      <c r="B4934" s="3" t="s">
        <v>7462</v>
      </c>
      <c r="C4934" s="3"/>
      <c r="D4934" s="3"/>
      <c r="E4934" s="3"/>
      <c r="F4934" s="51" t="str">
        <f t="shared" si="462"/>
        <v>51E2</v>
      </c>
      <c r="G4934" s="51">
        <f t="shared" si="463"/>
        <v>2</v>
      </c>
      <c r="H4934" s="51">
        <f t="shared" si="464"/>
        <v>51</v>
      </c>
      <c r="I4934" s="51" t="str">
        <f t="shared" si="465"/>
        <v>E</v>
      </c>
      <c r="J4934" s="51" t="str">
        <f t="shared" si="466"/>
        <v>D3</v>
      </c>
      <c r="K4934" s="76" t="str">
        <f t="shared" si="467"/>
        <v>1FO51E2A</v>
      </c>
      <c r="L4934" s="281" t="e">
        <f>VLOOKUP(K4934,'Planilla de control'!#REF!,2,0)</f>
        <v>#REF!</v>
      </c>
      <c r="M4934" s="29" t="e">
        <f>IF(COUNTIF('Planilla de control'!#REF!,K4934)&gt;0,"SI","NO")</f>
        <v>#REF!</v>
      </c>
    </row>
    <row r="4935" spans="1:13" x14ac:dyDescent="0.3">
      <c r="A4935" s="3" t="s">
        <v>2367</v>
      </c>
      <c r="B4935" s="3" t="s">
        <v>7463</v>
      </c>
      <c r="C4935" s="3"/>
      <c r="D4935" s="3"/>
      <c r="E4935" s="3"/>
      <c r="F4935" s="51" t="str">
        <f t="shared" si="462"/>
        <v>51F2</v>
      </c>
      <c r="G4935" s="51">
        <f t="shared" si="463"/>
        <v>2</v>
      </c>
      <c r="H4935" s="51">
        <f t="shared" si="464"/>
        <v>51</v>
      </c>
      <c r="I4935" s="51" t="str">
        <f t="shared" si="465"/>
        <v>F</v>
      </c>
      <c r="J4935" s="51" t="str">
        <f t="shared" si="466"/>
        <v>D3</v>
      </c>
      <c r="K4935" s="76" t="str">
        <f t="shared" si="467"/>
        <v>1FO51F2B</v>
      </c>
      <c r="L4935" s="281" t="e">
        <f>VLOOKUP(K4935,'Planilla de control'!#REF!,2,0)</f>
        <v>#REF!</v>
      </c>
      <c r="M4935" s="29" t="e">
        <f>IF(COUNTIF('Planilla de control'!#REF!,K4935)&gt;0,"SI","NO")</f>
        <v>#REF!</v>
      </c>
    </row>
    <row r="4936" spans="1:13" x14ac:dyDescent="0.3">
      <c r="A4936" s="3" t="s">
        <v>2367</v>
      </c>
      <c r="B4936" s="3" t="s">
        <v>7464</v>
      </c>
      <c r="C4936" s="3"/>
      <c r="D4936" s="3"/>
      <c r="E4936" s="3"/>
      <c r="F4936" s="51" t="str">
        <f t="shared" si="462"/>
        <v>51F2</v>
      </c>
      <c r="G4936" s="51">
        <f t="shared" si="463"/>
        <v>2</v>
      </c>
      <c r="H4936" s="51">
        <f t="shared" si="464"/>
        <v>51</v>
      </c>
      <c r="I4936" s="51" t="str">
        <f t="shared" si="465"/>
        <v>F</v>
      </c>
      <c r="J4936" s="51" t="str">
        <f t="shared" si="466"/>
        <v>D3</v>
      </c>
      <c r="K4936" s="76" t="str">
        <f t="shared" si="467"/>
        <v>1FO51F2C</v>
      </c>
      <c r="L4936" s="281" t="e">
        <f>VLOOKUP(K4936,'Planilla de control'!#REF!,2,0)</f>
        <v>#REF!</v>
      </c>
      <c r="M4936" s="29" t="e">
        <f>IF(COUNTIF('Planilla de control'!#REF!,K4936)&gt;0,"SI","NO")</f>
        <v>#REF!</v>
      </c>
    </row>
    <row r="4937" spans="1:13" x14ac:dyDescent="0.3">
      <c r="A4937" s="3" t="s">
        <v>2367</v>
      </c>
      <c r="B4937" s="3" t="s">
        <v>7465</v>
      </c>
      <c r="C4937" s="3"/>
      <c r="D4937" s="3"/>
      <c r="E4937" s="3"/>
      <c r="F4937" s="51" t="str">
        <f t="shared" si="462"/>
        <v>51B2</v>
      </c>
      <c r="G4937" s="51">
        <f t="shared" si="463"/>
        <v>2</v>
      </c>
      <c r="H4937" s="51">
        <f t="shared" si="464"/>
        <v>51</v>
      </c>
      <c r="I4937" s="51" t="str">
        <f t="shared" si="465"/>
        <v>B</v>
      </c>
      <c r="J4937" s="51" t="str">
        <f t="shared" si="466"/>
        <v>D3</v>
      </c>
      <c r="K4937" s="76" t="str">
        <f t="shared" si="467"/>
        <v>1FO51B2B</v>
      </c>
      <c r="L4937" s="281" t="e">
        <f>VLOOKUP(K4937,'Planilla de control'!#REF!,2,0)</f>
        <v>#REF!</v>
      </c>
      <c r="M4937" s="29" t="e">
        <f>IF(COUNTIF('Planilla de control'!#REF!,K4937)&gt;0,"SI","NO")</f>
        <v>#REF!</v>
      </c>
    </row>
    <row r="4938" spans="1:13" x14ac:dyDescent="0.3">
      <c r="A4938" s="3" t="s">
        <v>2367</v>
      </c>
      <c r="B4938" s="3" t="s">
        <v>7466</v>
      </c>
      <c r="C4938" s="3"/>
      <c r="D4938" s="3"/>
      <c r="E4938" s="3"/>
      <c r="F4938" s="51" t="str">
        <f t="shared" si="462"/>
        <v>51E3</v>
      </c>
      <c r="G4938" s="51">
        <f t="shared" si="463"/>
        <v>3</v>
      </c>
      <c r="H4938" s="51">
        <f t="shared" si="464"/>
        <v>51</v>
      </c>
      <c r="I4938" s="51" t="str">
        <f t="shared" si="465"/>
        <v>E</v>
      </c>
      <c r="J4938" s="51" t="str">
        <f t="shared" si="466"/>
        <v>D3</v>
      </c>
      <c r="K4938" s="76" t="str">
        <f t="shared" si="467"/>
        <v>1FO51E3D</v>
      </c>
      <c r="L4938" s="281" t="e">
        <f>VLOOKUP(K4938,'Planilla de control'!#REF!,2,0)</f>
        <v>#REF!</v>
      </c>
      <c r="M4938" s="29" t="e">
        <f>IF(COUNTIF('Planilla de control'!#REF!,K4938)&gt;0,"SI","NO")</f>
        <v>#REF!</v>
      </c>
    </row>
    <row r="4939" spans="1:13" x14ac:dyDescent="0.3">
      <c r="A4939" s="3" t="s">
        <v>2367</v>
      </c>
      <c r="B4939" s="3" t="s">
        <v>7467</v>
      </c>
      <c r="C4939" s="3"/>
      <c r="D4939" s="3"/>
      <c r="E4939" s="3"/>
      <c r="F4939" s="51" t="str">
        <f t="shared" si="462"/>
        <v>51J7</v>
      </c>
      <c r="G4939" s="51">
        <f t="shared" si="463"/>
        <v>7</v>
      </c>
      <c r="H4939" s="51">
        <f t="shared" si="464"/>
        <v>51</v>
      </c>
      <c r="I4939" s="51" t="str">
        <f t="shared" si="465"/>
        <v>J</v>
      </c>
      <c r="J4939" s="51" t="str">
        <f t="shared" si="466"/>
        <v>D3</v>
      </c>
      <c r="K4939" s="76" t="str">
        <f t="shared" si="467"/>
        <v>1FO51J7A</v>
      </c>
      <c r="L4939" s="281" t="e">
        <f>VLOOKUP(K4939,'Planilla de control'!#REF!,2,0)</f>
        <v>#REF!</v>
      </c>
      <c r="M4939" s="29" t="e">
        <f>IF(COUNTIF('Planilla de control'!#REF!,K4939)&gt;0,"SI","NO")</f>
        <v>#REF!</v>
      </c>
    </row>
    <row r="4940" spans="1:13" x14ac:dyDescent="0.3">
      <c r="A4940" s="3" t="s">
        <v>2367</v>
      </c>
      <c r="B4940" s="3" t="s">
        <v>7468</v>
      </c>
      <c r="C4940" s="3"/>
      <c r="D4940" s="3"/>
      <c r="E4940" s="3"/>
      <c r="F4940" s="51" t="str">
        <f t="shared" si="462"/>
        <v>51L2</v>
      </c>
      <c r="G4940" s="51">
        <f t="shared" si="463"/>
        <v>2</v>
      </c>
      <c r="H4940" s="51">
        <f t="shared" si="464"/>
        <v>51</v>
      </c>
      <c r="I4940" s="51" t="str">
        <f t="shared" si="465"/>
        <v>L</v>
      </c>
      <c r="J4940" s="51" t="str">
        <f t="shared" si="466"/>
        <v>D3</v>
      </c>
      <c r="K4940" s="76" t="str">
        <f t="shared" si="467"/>
        <v>1FO51L2D</v>
      </c>
      <c r="L4940" s="281" t="e">
        <f>VLOOKUP(K4940,'Planilla de control'!#REF!,2,0)</f>
        <v>#REF!</v>
      </c>
      <c r="M4940" s="29" t="e">
        <f>IF(COUNTIF('Planilla de control'!#REF!,K4940)&gt;0,"SI","NO")</f>
        <v>#REF!</v>
      </c>
    </row>
    <row r="4941" spans="1:13" x14ac:dyDescent="0.3">
      <c r="A4941" s="3" t="s">
        <v>2367</v>
      </c>
      <c r="B4941" s="3" t="s">
        <v>7469</v>
      </c>
      <c r="C4941" s="3"/>
      <c r="D4941" s="3"/>
      <c r="E4941" s="3"/>
      <c r="F4941" s="51" t="str">
        <f t="shared" si="462"/>
        <v>51M2</v>
      </c>
      <c r="G4941" s="51">
        <f t="shared" si="463"/>
        <v>2</v>
      </c>
      <c r="H4941" s="51">
        <f t="shared" si="464"/>
        <v>51</v>
      </c>
      <c r="I4941" s="51" t="str">
        <f t="shared" si="465"/>
        <v>M</v>
      </c>
      <c r="J4941" s="51" t="str">
        <f t="shared" si="466"/>
        <v>D3</v>
      </c>
      <c r="K4941" s="76" t="str">
        <f t="shared" si="467"/>
        <v>1FO51M2B</v>
      </c>
      <c r="L4941" s="281" t="e">
        <f>VLOOKUP(K4941,'Planilla de control'!#REF!,2,0)</f>
        <v>#REF!</v>
      </c>
      <c r="M4941" s="29" t="e">
        <f>IF(COUNTIF('Planilla de control'!#REF!,K4941)&gt;0,"SI","NO")</f>
        <v>#REF!</v>
      </c>
    </row>
    <row r="4942" spans="1:13" x14ac:dyDescent="0.3">
      <c r="A4942" s="3" t="s">
        <v>2367</v>
      </c>
      <c r="B4942" s="3" t="s">
        <v>7470</v>
      </c>
      <c r="C4942" s="3"/>
      <c r="D4942" s="3"/>
      <c r="E4942" s="3"/>
      <c r="F4942" s="51" t="str">
        <f t="shared" si="462"/>
        <v>51M2</v>
      </c>
      <c r="G4942" s="51">
        <f t="shared" si="463"/>
        <v>2</v>
      </c>
      <c r="H4942" s="51">
        <f t="shared" si="464"/>
        <v>51</v>
      </c>
      <c r="I4942" s="51" t="str">
        <f t="shared" si="465"/>
        <v>M</v>
      </c>
      <c r="J4942" s="51" t="str">
        <f t="shared" si="466"/>
        <v>D3</v>
      </c>
      <c r="K4942" s="76" t="str">
        <f t="shared" si="467"/>
        <v>1FO51M2D</v>
      </c>
      <c r="L4942" s="281" t="e">
        <f>VLOOKUP(K4942,'Planilla de control'!#REF!,2,0)</f>
        <v>#REF!</v>
      </c>
      <c r="M4942" s="29" t="e">
        <f>IF(COUNTIF('Planilla de control'!#REF!,K4942)&gt;0,"SI","NO")</f>
        <v>#REF!</v>
      </c>
    </row>
    <row r="4943" spans="1:13" x14ac:dyDescent="0.3">
      <c r="A4943" s="3" t="s">
        <v>2367</v>
      </c>
      <c r="B4943" s="3" t="s">
        <v>7471</v>
      </c>
      <c r="C4943" s="3"/>
      <c r="D4943" s="3"/>
      <c r="E4943" s="3"/>
      <c r="F4943" s="51" t="str">
        <f t="shared" si="462"/>
        <v>51B5</v>
      </c>
      <c r="G4943" s="51">
        <f t="shared" si="463"/>
        <v>5</v>
      </c>
      <c r="H4943" s="51">
        <f t="shared" si="464"/>
        <v>51</v>
      </c>
      <c r="I4943" s="51" t="str">
        <f t="shared" si="465"/>
        <v>B</v>
      </c>
      <c r="J4943" s="51" t="str">
        <f t="shared" si="466"/>
        <v>D3</v>
      </c>
      <c r="K4943" s="76" t="str">
        <f t="shared" si="467"/>
        <v>1FO51B5C</v>
      </c>
      <c r="L4943" s="281" t="e">
        <f>VLOOKUP(K4943,'Planilla de control'!#REF!,2,0)</f>
        <v>#REF!</v>
      </c>
      <c r="M4943" s="29" t="e">
        <f>IF(COUNTIF('Planilla de control'!#REF!,K4943)&gt;0,"SI","NO")</f>
        <v>#REF!</v>
      </c>
    </row>
    <row r="4944" spans="1:13" x14ac:dyDescent="0.3">
      <c r="A4944" s="3" t="s">
        <v>2367</v>
      </c>
      <c r="B4944" s="3" t="s">
        <v>7472</v>
      </c>
      <c r="C4944" s="3"/>
      <c r="D4944" s="3"/>
      <c r="E4944" s="3"/>
      <c r="F4944" s="51" t="str">
        <f t="shared" si="462"/>
        <v>51C5</v>
      </c>
      <c r="G4944" s="51">
        <f t="shared" si="463"/>
        <v>5</v>
      </c>
      <c r="H4944" s="51">
        <f t="shared" si="464"/>
        <v>51</v>
      </c>
      <c r="I4944" s="51" t="str">
        <f t="shared" si="465"/>
        <v>C</v>
      </c>
      <c r="J4944" s="51" t="str">
        <f t="shared" si="466"/>
        <v>D3</v>
      </c>
      <c r="K4944" s="76" t="str">
        <f t="shared" si="467"/>
        <v>1FO51C5D</v>
      </c>
      <c r="L4944" s="281" t="e">
        <f>VLOOKUP(K4944,'Planilla de control'!#REF!,2,0)</f>
        <v>#REF!</v>
      </c>
      <c r="M4944" s="29" t="e">
        <f>IF(COUNTIF('Planilla de control'!#REF!,K4944)&gt;0,"SI","NO")</f>
        <v>#REF!</v>
      </c>
    </row>
    <row r="4945" spans="1:13" x14ac:dyDescent="0.3">
      <c r="A4945" s="3" t="s">
        <v>2367</v>
      </c>
      <c r="B4945" s="3" t="s">
        <v>7473</v>
      </c>
      <c r="C4945" s="3"/>
      <c r="D4945" s="3"/>
      <c r="E4945" s="3"/>
      <c r="F4945" s="51" t="str">
        <f t="shared" si="462"/>
        <v>51I5</v>
      </c>
      <c r="G4945" s="51">
        <f t="shared" si="463"/>
        <v>5</v>
      </c>
      <c r="H4945" s="51">
        <f t="shared" si="464"/>
        <v>51</v>
      </c>
      <c r="I4945" s="51" t="str">
        <f t="shared" si="465"/>
        <v>I</v>
      </c>
      <c r="J4945" s="51" t="str">
        <f t="shared" si="466"/>
        <v>D3</v>
      </c>
      <c r="K4945" s="76" t="str">
        <f t="shared" si="467"/>
        <v>1FO51I5B</v>
      </c>
      <c r="L4945" s="281" t="e">
        <f>VLOOKUP(K4945,'Planilla de control'!#REF!,2,0)</f>
        <v>#REF!</v>
      </c>
      <c r="M4945" s="29" t="e">
        <f>IF(COUNTIF('Planilla de control'!#REF!,K4945)&gt;0,"SI","NO")</f>
        <v>#REF!</v>
      </c>
    </row>
    <row r="4946" spans="1:13" x14ac:dyDescent="0.3">
      <c r="A4946" s="3" t="s">
        <v>2367</v>
      </c>
      <c r="B4946" s="3" t="s">
        <v>7474</v>
      </c>
      <c r="C4946" s="3"/>
      <c r="D4946" s="3"/>
      <c r="E4946" s="3"/>
      <c r="F4946" s="51" t="str">
        <f t="shared" si="462"/>
        <v>51Q3</v>
      </c>
      <c r="G4946" s="51">
        <f t="shared" si="463"/>
        <v>3</v>
      </c>
      <c r="H4946" s="51">
        <f t="shared" si="464"/>
        <v>51</v>
      </c>
      <c r="I4946" s="51" t="str">
        <f t="shared" si="465"/>
        <v>Q</v>
      </c>
      <c r="J4946" s="51" t="str">
        <f t="shared" si="466"/>
        <v>D3</v>
      </c>
      <c r="K4946" s="76" t="str">
        <f t="shared" si="467"/>
        <v>1FO51Q3B</v>
      </c>
      <c r="L4946" s="281" t="e">
        <f>VLOOKUP(K4946,'Planilla de control'!#REF!,2,0)</f>
        <v>#REF!</v>
      </c>
      <c r="M4946" s="29" t="e">
        <f>IF(COUNTIF('Planilla de control'!#REF!,K4946)&gt;0,"SI","NO")</f>
        <v>#REF!</v>
      </c>
    </row>
    <row r="4947" spans="1:13" x14ac:dyDescent="0.3">
      <c r="A4947" s="3" t="s">
        <v>2367</v>
      </c>
      <c r="B4947" s="3" t="s">
        <v>7475</v>
      </c>
      <c r="C4947" s="3"/>
      <c r="D4947" s="3"/>
      <c r="E4947" s="3"/>
      <c r="F4947" s="51" t="str">
        <f t="shared" si="462"/>
        <v>51H1</v>
      </c>
      <c r="G4947" s="51">
        <f t="shared" si="463"/>
        <v>1</v>
      </c>
      <c r="H4947" s="51">
        <f t="shared" si="464"/>
        <v>51</v>
      </c>
      <c r="I4947" s="51" t="str">
        <f t="shared" si="465"/>
        <v>H</v>
      </c>
      <c r="J4947" s="51" t="str">
        <f t="shared" si="466"/>
        <v>D3</v>
      </c>
      <c r="K4947" s="76" t="str">
        <f t="shared" si="467"/>
        <v>1FO51H1A</v>
      </c>
      <c r="L4947" s="281" t="e">
        <f>VLOOKUP(K4947,'Planilla de control'!#REF!,2,0)</f>
        <v>#REF!</v>
      </c>
      <c r="M4947" s="29" t="e">
        <f>IF(COUNTIF('Planilla de control'!#REF!,K4947)&gt;0,"SI","NO")</f>
        <v>#REF!</v>
      </c>
    </row>
    <row r="4948" spans="1:13" x14ac:dyDescent="0.3">
      <c r="A4948" s="3" t="s">
        <v>2367</v>
      </c>
      <c r="B4948" s="3" t="s">
        <v>7476</v>
      </c>
      <c r="C4948" s="3"/>
      <c r="D4948" s="3"/>
      <c r="E4948" s="3"/>
      <c r="F4948" s="51" t="str">
        <f t="shared" si="462"/>
        <v>51K7</v>
      </c>
      <c r="G4948" s="51">
        <f t="shared" si="463"/>
        <v>7</v>
      </c>
      <c r="H4948" s="51">
        <f t="shared" si="464"/>
        <v>51</v>
      </c>
      <c r="I4948" s="51" t="str">
        <f t="shared" si="465"/>
        <v>K</v>
      </c>
      <c r="J4948" s="51" t="str">
        <f t="shared" si="466"/>
        <v>D3</v>
      </c>
      <c r="K4948" s="76" t="str">
        <f t="shared" si="467"/>
        <v>1FO51K7B</v>
      </c>
      <c r="L4948" s="281" t="e">
        <f>VLOOKUP(K4948,'Planilla de control'!#REF!,2,0)</f>
        <v>#REF!</v>
      </c>
      <c r="M4948" s="29" t="e">
        <f>IF(COUNTIF('Planilla de control'!#REF!,K4948)&gt;0,"SI","NO")</f>
        <v>#REF!</v>
      </c>
    </row>
    <row r="4949" spans="1:13" x14ac:dyDescent="0.3">
      <c r="A4949" s="3" t="s">
        <v>2367</v>
      </c>
      <c r="B4949" s="3" t="s">
        <v>7477</v>
      </c>
      <c r="C4949" s="3"/>
      <c r="D4949" s="3"/>
      <c r="E4949" s="3"/>
      <c r="F4949" s="51" t="str">
        <f t="shared" si="462"/>
        <v>51A5</v>
      </c>
      <c r="G4949" s="51">
        <f t="shared" si="463"/>
        <v>5</v>
      </c>
      <c r="H4949" s="51">
        <f t="shared" si="464"/>
        <v>51</v>
      </c>
      <c r="I4949" s="51" t="str">
        <f t="shared" si="465"/>
        <v>A</v>
      </c>
      <c r="J4949" s="51" t="str">
        <f t="shared" si="466"/>
        <v>D3</v>
      </c>
      <c r="K4949" s="76" t="str">
        <f t="shared" si="467"/>
        <v>1FO51A5A</v>
      </c>
      <c r="L4949" s="281" t="e">
        <f>VLOOKUP(K4949,'Planilla de control'!#REF!,2,0)</f>
        <v>#REF!</v>
      </c>
      <c r="M4949" s="29" t="e">
        <f>IF(COUNTIF('Planilla de control'!#REF!,K4949)&gt;0,"SI","NO")</f>
        <v>#REF!</v>
      </c>
    </row>
    <row r="4950" spans="1:13" x14ac:dyDescent="0.3">
      <c r="A4950" s="3" t="s">
        <v>2367</v>
      </c>
      <c r="B4950" s="3" t="s">
        <v>7478</v>
      </c>
      <c r="C4950" s="3"/>
      <c r="D4950" s="3"/>
      <c r="E4950" s="3"/>
      <c r="F4950" s="51" t="str">
        <f t="shared" si="462"/>
        <v>51G8</v>
      </c>
      <c r="G4950" s="51">
        <f t="shared" si="463"/>
        <v>8</v>
      </c>
      <c r="H4950" s="51">
        <f t="shared" si="464"/>
        <v>51</v>
      </c>
      <c r="I4950" s="51" t="str">
        <f t="shared" si="465"/>
        <v>G</v>
      </c>
      <c r="J4950" s="51" t="str">
        <f t="shared" si="466"/>
        <v>D3</v>
      </c>
      <c r="K4950" s="76" t="str">
        <f t="shared" si="467"/>
        <v>1FO51G8A</v>
      </c>
      <c r="L4950" s="281" t="e">
        <f>VLOOKUP(K4950,'Planilla de control'!#REF!,2,0)</f>
        <v>#REF!</v>
      </c>
      <c r="M4950" s="29" t="e">
        <f>IF(COUNTIF('Planilla de control'!#REF!,K4950)&gt;0,"SI","NO")</f>
        <v>#REF!</v>
      </c>
    </row>
    <row r="4951" spans="1:13" x14ac:dyDescent="0.3">
      <c r="A4951" s="3" t="s">
        <v>2367</v>
      </c>
      <c r="B4951" s="3" t="s">
        <v>7479</v>
      </c>
      <c r="C4951" s="3"/>
      <c r="D4951" s="3"/>
      <c r="E4951" s="3"/>
      <c r="F4951" s="51" t="str">
        <f t="shared" si="462"/>
        <v>51K2</v>
      </c>
      <c r="G4951" s="51">
        <f t="shared" si="463"/>
        <v>2</v>
      </c>
      <c r="H4951" s="51">
        <f t="shared" si="464"/>
        <v>51</v>
      </c>
      <c r="I4951" s="51" t="str">
        <f t="shared" si="465"/>
        <v>K</v>
      </c>
      <c r="J4951" s="51" t="str">
        <f t="shared" si="466"/>
        <v>D3</v>
      </c>
      <c r="K4951" s="76" t="str">
        <f t="shared" si="467"/>
        <v>1FO51K2B</v>
      </c>
      <c r="L4951" s="281" t="e">
        <f>VLOOKUP(K4951,'Planilla de control'!#REF!,2,0)</f>
        <v>#REF!</v>
      </c>
      <c r="M4951" s="29" t="e">
        <f>IF(COUNTIF('Planilla de control'!#REF!,K4951)&gt;0,"SI","NO")</f>
        <v>#REF!</v>
      </c>
    </row>
    <row r="4952" spans="1:13" x14ac:dyDescent="0.3">
      <c r="A4952" s="3" t="s">
        <v>2367</v>
      </c>
      <c r="B4952" s="3" t="s">
        <v>7480</v>
      </c>
      <c r="C4952" s="3"/>
      <c r="D4952" s="3"/>
      <c r="E4952" s="3"/>
      <c r="F4952" s="51" t="str">
        <f t="shared" si="462"/>
        <v>51A2</v>
      </c>
      <c r="G4952" s="51">
        <f t="shared" si="463"/>
        <v>2</v>
      </c>
      <c r="H4952" s="51">
        <f t="shared" si="464"/>
        <v>51</v>
      </c>
      <c r="I4952" s="51" t="str">
        <f t="shared" si="465"/>
        <v>A</v>
      </c>
      <c r="J4952" s="51" t="str">
        <f t="shared" si="466"/>
        <v>D3</v>
      </c>
      <c r="K4952" s="76" t="str">
        <f t="shared" si="467"/>
        <v>1FO51A2C</v>
      </c>
      <c r="L4952" s="281" t="e">
        <f>VLOOKUP(K4952,'Planilla de control'!#REF!,2,0)</f>
        <v>#REF!</v>
      </c>
      <c r="M4952" s="29" t="e">
        <f>IF(COUNTIF('Planilla de control'!#REF!,K4952)&gt;0,"SI","NO")</f>
        <v>#REF!</v>
      </c>
    </row>
    <row r="4953" spans="1:13" x14ac:dyDescent="0.3">
      <c r="A4953" s="3" t="s">
        <v>2367</v>
      </c>
      <c r="B4953" s="3" t="s">
        <v>7481</v>
      </c>
      <c r="C4953" s="3"/>
      <c r="D4953" s="3"/>
      <c r="E4953" s="3"/>
      <c r="F4953" s="51" t="str">
        <f t="shared" si="462"/>
        <v>51D2</v>
      </c>
      <c r="G4953" s="51">
        <f t="shared" si="463"/>
        <v>2</v>
      </c>
      <c r="H4953" s="51">
        <f t="shared" si="464"/>
        <v>51</v>
      </c>
      <c r="I4953" s="51" t="str">
        <f t="shared" si="465"/>
        <v>D</v>
      </c>
      <c r="J4953" s="51" t="str">
        <f t="shared" si="466"/>
        <v>D3</v>
      </c>
      <c r="K4953" s="76" t="str">
        <f t="shared" si="467"/>
        <v>1FO51D2A</v>
      </c>
      <c r="L4953" s="281" t="e">
        <f>VLOOKUP(K4953,'Planilla de control'!#REF!,2,0)</f>
        <v>#REF!</v>
      </c>
      <c r="M4953" s="29" t="e">
        <f>IF(COUNTIF('Planilla de control'!#REF!,K4953)&gt;0,"SI","NO")</f>
        <v>#REF!</v>
      </c>
    </row>
    <row r="4954" spans="1:13" x14ac:dyDescent="0.3">
      <c r="A4954" s="3" t="s">
        <v>2367</v>
      </c>
      <c r="B4954" s="3" t="s">
        <v>7482</v>
      </c>
      <c r="C4954" s="3"/>
      <c r="D4954" s="3"/>
      <c r="E4954" s="3"/>
      <c r="F4954" s="51" t="str">
        <f t="shared" si="462"/>
        <v>51E5</v>
      </c>
      <c r="G4954" s="51">
        <f t="shared" si="463"/>
        <v>5</v>
      </c>
      <c r="H4954" s="51">
        <f t="shared" si="464"/>
        <v>51</v>
      </c>
      <c r="I4954" s="51" t="str">
        <f t="shared" si="465"/>
        <v>E</v>
      </c>
      <c r="J4954" s="51" t="str">
        <f t="shared" si="466"/>
        <v>D3</v>
      </c>
      <c r="K4954" s="76" t="str">
        <f t="shared" si="467"/>
        <v>1FO51E5A</v>
      </c>
      <c r="L4954" s="281" t="e">
        <f>VLOOKUP(K4954,'Planilla de control'!#REF!,2,0)</f>
        <v>#REF!</v>
      </c>
      <c r="M4954" s="29" t="e">
        <f>IF(COUNTIF('Planilla de control'!#REF!,K4954)&gt;0,"SI","NO")</f>
        <v>#REF!</v>
      </c>
    </row>
    <row r="4955" spans="1:13" x14ac:dyDescent="0.3">
      <c r="A4955" s="3" t="s">
        <v>2367</v>
      </c>
      <c r="B4955" s="3" t="s">
        <v>7483</v>
      </c>
      <c r="C4955" s="3"/>
      <c r="D4955" s="3"/>
      <c r="E4955" s="3"/>
      <c r="F4955" s="51" t="str">
        <f t="shared" si="462"/>
        <v>51F5</v>
      </c>
      <c r="G4955" s="51">
        <f t="shared" si="463"/>
        <v>5</v>
      </c>
      <c r="H4955" s="51">
        <f t="shared" si="464"/>
        <v>51</v>
      </c>
      <c r="I4955" s="51" t="str">
        <f t="shared" si="465"/>
        <v>F</v>
      </c>
      <c r="J4955" s="51" t="str">
        <f t="shared" si="466"/>
        <v>D3</v>
      </c>
      <c r="K4955" s="76" t="str">
        <f t="shared" si="467"/>
        <v>1FO51F5C</v>
      </c>
      <c r="L4955" s="281" t="e">
        <f>VLOOKUP(K4955,'Planilla de control'!#REF!,2,0)</f>
        <v>#REF!</v>
      </c>
      <c r="M4955" s="29" t="e">
        <f>IF(COUNTIF('Planilla de control'!#REF!,K4955)&gt;0,"SI","NO")</f>
        <v>#REF!</v>
      </c>
    </row>
    <row r="4956" spans="1:13" x14ac:dyDescent="0.3">
      <c r="A4956" s="3" t="s">
        <v>2367</v>
      </c>
      <c r="B4956" s="3" t="s">
        <v>7484</v>
      </c>
      <c r="C4956" s="3"/>
      <c r="D4956" s="3"/>
      <c r="E4956" s="3"/>
      <c r="F4956" s="51" t="str">
        <f t="shared" si="462"/>
        <v>51H4</v>
      </c>
      <c r="G4956" s="51">
        <f t="shared" si="463"/>
        <v>4</v>
      </c>
      <c r="H4956" s="51">
        <f t="shared" si="464"/>
        <v>51</v>
      </c>
      <c r="I4956" s="51" t="str">
        <f t="shared" si="465"/>
        <v>H</v>
      </c>
      <c r="J4956" s="51" t="str">
        <f t="shared" si="466"/>
        <v>D3</v>
      </c>
      <c r="K4956" s="76" t="str">
        <f t="shared" si="467"/>
        <v>1FO51H4B</v>
      </c>
      <c r="L4956" s="281" t="e">
        <f>VLOOKUP(K4956,'Planilla de control'!#REF!,2,0)</f>
        <v>#REF!</v>
      </c>
      <c r="M4956" s="29" t="e">
        <f>IF(COUNTIF('Planilla de control'!#REF!,K4956)&gt;0,"SI","NO")</f>
        <v>#REF!</v>
      </c>
    </row>
    <row r="4957" spans="1:13" x14ac:dyDescent="0.3">
      <c r="A4957" s="3" t="s">
        <v>2367</v>
      </c>
      <c r="B4957" s="3" t="s">
        <v>7485</v>
      </c>
      <c r="C4957" s="3"/>
      <c r="D4957" s="3"/>
      <c r="E4957" s="3"/>
      <c r="F4957" s="51" t="str">
        <f t="shared" si="462"/>
        <v>51I4</v>
      </c>
      <c r="G4957" s="51">
        <f t="shared" si="463"/>
        <v>4</v>
      </c>
      <c r="H4957" s="51">
        <f t="shared" si="464"/>
        <v>51</v>
      </c>
      <c r="I4957" s="51" t="str">
        <f t="shared" si="465"/>
        <v>I</v>
      </c>
      <c r="J4957" s="51" t="str">
        <f t="shared" si="466"/>
        <v>D3</v>
      </c>
      <c r="K4957" s="76" t="str">
        <f t="shared" si="467"/>
        <v>1FO51I4A</v>
      </c>
      <c r="L4957" s="281" t="e">
        <f>VLOOKUP(K4957,'Planilla de control'!#REF!,2,0)</f>
        <v>#REF!</v>
      </c>
      <c r="M4957" s="29" t="e">
        <f>IF(COUNTIF('Planilla de control'!#REF!,K4957)&gt;0,"SI","NO")</f>
        <v>#REF!</v>
      </c>
    </row>
    <row r="4958" spans="1:13" x14ac:dyDescent="0.3">
      <c r="A4958" s="3" t="s">
        <v>2367</v>
      </c>
      <c r="B4958" s="3" t="s">
        <v>7486</v>
      </c>
      <c r="C4958" s="3"/>
      <c r="D4958" s="3"/>
      <c r="E4958" s="3"/>
      <c r="F4958" s="51" t="str">
        <f t="shared" si="462"/>
        <v>51J2</v>
      </c>
      <c r="G4958" s="51">
        <f t="shared" si="463"/>
        <v>2</v>
      </c>
      <c r="H4958" s="51">
        <f t="shared" si="464"/>
        <v>51</v>
      </c>
      <c r="I4958" s="51" t="str">
        <f t="shared" si="465"/>
        <v>J</v>
      </c>
      <c r="J4958" s="51" t="str">
        <f t="shared" si="466"/>
        <v>D3</v>
      </c>
      <c r="K4958" s="76" t="str">
        <f t="shared" si="467"/>
        <v>1FO51J2A</v>
      </c>
      <c r="L4958" s="281" t="e">
        <f>VLOOKUP(K4958,'Planilla de control'!#REF!,2,0)</f>
        <v>#REF!</v>
      </c>
      <c r="M4958" s="29" t="e">
        <f>IF(COUNTIF('Planilla de control'!#REF!,K4958)&gt;0,"SI","NO")</f>
        <v>#REF!</v>
      </c>
    </row>
    <row r="4959" spans="1:13" x14ac:dyDescent="0.3">
      <c r="A4959" s="3" t="s">
        <v>2367</v>
      </c>
      <c r="B4959" s="3" t="s">
        <v>7487</v>
      </c>
      <c r="C4959" s="3"/>
      <c r="D4959" s="3"/>
      <c r="E4959" s="3"/>
      <c r="F4959" s="51" t="str">
        <f t="shared" si="462"/>
        <v>51J3</v>
      </c>
      <c r="G4959" s="51">
        <f t="shared" si="463"/>
        <v>3</v>
      </c>
      <c r="H4959" s="51">
        <f t="shared" si="464"/>
        <v>51</v>
      </c>
      <c r="I4959" s="51" t="str">
        <f t="shared" si="465"/>
        <v>J</v>
      </c>
      <c r="J4959" s="51" t="str">
        <f t="shared" si="466"/>
        <v>D3</v>
      </c>
      <c r="K4959" s="76" t="str">
        <f t="shared" si="467"/>
        <v>1FO51J3A</v>
      </c>
      <c r="L4959" s="281" t="e">
        <f>VLOOKUP(K4959,'Planilla de control'!#REF!,2,0)</f>
        <v>#REF!</v>
      </c>
      <c r="M4959" s="29" t="e">
        <f>IF(COUNTIF('Planilla de control'!#REF!,K4959)&gt;0,"SI","NO")</f>
        <v>#REF!</v>
      </c>
    </row>
    <row r="4960" spans="1:13" x14ac:dyDescent="0.3">
      <c r="A4960" s="3" t="s">
        <v>2367</v>
      </c>
      <c r="B4960" s="3" t="s">
        <v>7488</v>
      </c>
      <c r="C4960" s="3"/>
      <c r="D4960" s="3"/>
      <c r="E4960" s="3"/>
      <c r="F4960" s="51" t="str">
        <f t="shared" si="462"/>
        <v>51J3</v>
      </c>
      <c r="G4960" s="51">
        <f t="shared" si="463"/>
        <v>3</v>
      </c>
      <c r="H4960" s="51">
        <f t="shared" si="464"/>
        <v>51</v>
      </c>
      <c r="I4960" s="51" t="str">
        <f t="shared" si="465"/>
        <v>J</v>
      </c>
      <c r="J4960" s="51" t="str">
        <f t="shared" si="466"/>
        <v>D3</v>
      </c>
      <c r="K4960" s="76" t="str">
        <f t="shared" si="467"/>
        <v>1FO51J3B</v>
      </c>
      <c r="L4960" s="281" t="e">
        <f>VLOOKUP(K4960,'Planilla de control'!#REF!,2,0)</f>
        <v>#REF!</v>
      </c>
      <c r="M4960" s="29" t="e">
        <f>IF(COUNTIF('Planilla de control'!#REF!,K4960)&gt;0,"SI","NO")</f>
        <v>#REF!</v>
      </c>
    </row>
    <row r="4961" spans="1:13" x14ac:dyDescent="0.3">
      <c r="A4961" s="3" t="s">
        <v>2367</v>
      </c>
      <c r="B4961" s="3" t="s">
        <v>7489</v>
      </c>
      <c r="C4961" s="3"/>
      <c r="D4961" s="3"/>
      <c r="E4961" s="3"/>
      <c r="F4961" s="51" t="str">
        <f t="shared" si="462"/>
        <v>51J5</v>
      </c>
      <c r="G4961" s="51">
        <f t="shared" si="463"/>
        <v>5</v>
      </c>
      <c r="H4961" s="51">
        <f t="shared" si="464"/>
        <v>51</v>
      </c>
      <c r="I4961" s="51" t="str">
        <f t="shared" si="465"/>
        <v>J</v>
      </c>
      <c r="J4961" s="51" t="str">
        <f t="shared" si="466"/>
        <v>D3</v>
      </c>
      <c r="K4961" s="76" t="str">
        <f t="shared" si="467"/>
        <v>1FO51J5B</v>
      </c>
      <c r="L4961" s="281" t="e">
        <f>VLOOKUP(K4961,'Planilla de control'!#REF!,2,0)</f>
        <v>#REF!</v>
      </c>
      <c r="M4961" s="29" t="e">
        <f>IF(COUNTIF('Planilla de control'!#REF!,K4961)&gt;0,"SI","NO")</f>
        <v>#REF!</v>
      </c>
    </row>
    <row r="4962" spans="1:13" x14ac:dyDescent="0.3">
      <c r="A4962" s="3" t="s">
        <v>2367</v>
      </c>
      <c r="B4962" s="3" t="s">
        <v>7490</v>
      </c>
      <c r="C4962" s="3"/>
      <c r="D4962" s="3"/>
      <c r="E4962" s="3"/>
      <c r="F4962" s="51" t="str">
        <f t="shared" si="462"/>
        <v>51J5</v>
      </c>
      <c r="G4962" s="51">
        <f t="shared" si="463"/>
        <v>5</v>
      </c>
      <c r="H4962" s="51">
        <f t="shared" si="464"/>
        <v>51</v>
      </c>
      <c r="I4962" s="51" t="str">
        <f t="shared" si="465"/>
        <v>J</v>
      </c>
      <c r="J4962" s="51" t="str">
        <f t="shared" si="466"/>
        <v>D3</v>
      </c>
      <c r="K4962" s="76" t="str">
        <f t="shared" si="467"/>
        <v>1FO51J5C</v>
      </c>
      <c r="L4962" s="281" t="e">
        <f>VLOOKUP(K4962,'Planilla de control'!#REF!,2,0)</f>
        <v>#REF!</v>
      </c>
      <c r="M4962" s="29" t="e">
        <f>IF(COUNTIF('Planilla de control'!#REF!,K4962)&gt;0,"SI","NO")</f>
        <v>#REF!</v>
      </c>
    </row>
    <row r="4963" spans="1:13" x14ac:dyDescent="0.3">
      <c r="A4963" s="3" t="s">
        <v>2367</v>
      </c>
      <c r="B4963" s="3" t="s">
        <v>7491</v>
      </c>
      <c r="C4963" s="3"/>
      <c r="D4963" s="3"/>
      <c r="E4963" s="3"/>
      <c r="F4963" s="51" t="str">
        <f t="shared" si="462"/>
        <v>51Q4</v>
      </c>
      <c r="G4963" s="51">
        <f t="shared" si="463"/>
        <v>4</v>
      </c>
      <c r="H4963" s="51">
        <f t="shared" si="464"/>
        <v>51</v>
      </c>
      <c r="I4963" s="51" t="str">
        <f t="shared" si="465"/>
        <v>Q</v>
      </c>
      <c r="J4963" s="51" t="str">
        <f t="shared" si="466"/>
        <v>D3</v>
      </c>
      <c r="K4963" s="76" t="str">
        <f t="shared" si="467"/>
        <v>1FO51Q4B</v>
      </c>
      <c r="L4963" s="281" t="e">
        <f>VLOOKUP(K4963,'Planilla de control'!#REF!,2,0)</f>
        <v>#REF!</v>
      </c>
      <c r="M4963" s="29" t="e">
        <f>IF(COUNTIF('Planilla de control'!#REF!,K4963)&gt;0,"SI","NO")</f>
        <v>#REF!</v>
      </c>
    </row>
    <row r="4964" spans="1:13" x14ac:dyDescent="0.3">
      <c r="A4964" s="3" t="s">
        <v>2367</v>
      </c>
      <c r="B4964" s="3" t="s">
        <v>7492</v>
      </c>
      <c r="C4964" s="3"/>
      <c r="D4964" s="3"/>
      <c r="E4964" s="3"/>
      <c r="F4964" s="51" t="str">
        <f t="shared" si="462"/>
        <v>51Q4</v>
      </c>
      <c r="G4964" s="51">
        <f t="shared" si="463"/>
        <v>4</v>
      </c>
      <c r="H4964" s="51">
        <f t="shared" si="464"/>
        <v>51</v>
      </c>
      <c r="I4964" s="51" t="str">
        <f t="shared" si="465"/>
        <v>Q</v>
      </c>
      <c r="J4964" s="51" t="str">
        <f t="shared" si="466"/>
        <v>D3</v>
      </c>
      <c r="K4964" s="76" t="str">
        <f t="shared" si="467"/>
        <v>1FO51Q4C</v>
      </c>
      <c r="L4964" s="281" t="e">
        <f>VLOOKUP(K4964,'Planilla de control'!#REF!,2,0)</f>
        <v>#REF!</v>
      </c>
      <c r="M4964" s="29" t="e">
        <f>IF(COUNTIF('Planilla de control'!#REF!,K4964)&gt;0,"SI","NO")</f>
        <v>#REF!</v>
      </c>
    </row>
    <row r="4965" spans="1:13" x14ac:dyDescent="0.3">
      <c r="A4965" s="3" t="s">
        <v>2367</v>
      </c>
      <c r="B4965" s="3" t="s">
        <v>7493</v>
      </c>
      <c r="C4965" s="3"/>
      <c r="D4965" s="3"/>
      <c r="E4965" s="3"/>
      <c r="F4965" s="51" t="str">
        <f t="shared" si="462"/>
        <v>51Q4</v>
      </c>
      <c r="G4965" s="51">
        <f t="shared" si="463"/>
        <v>4</v>
      </c>
      <c r="H4965" s="51">
        <f t="shared" si="464"/>
        <v>51</v>
      </c>
      <c r="I4965" s="51" t="str">
        <f t="shared" si="465"/>
        <v>Q</v>
      </c>
      <c r="J4965" s="51" t="str">
        <f t="shared" si="466"/>
        <v>D3</v>
      </c>
      <c r="K4965" s="76" t="str">
        <f t="shared" si="467"/>
        <v>1FO51Q4D</v>
      </c>
      <c r="L4965" s="281" t="e">
        <f>VLOOKUP(K4965,'Planilla de control'!#REF!,2,0)</f>
        <v>#REF!</v>
      </c>
      <c r="M4965" s="29" t="e">
        <f>IF(COUNTIF('Planilla de control'!#REF!,K4965)&gt;0,"SI","NO")</f>
        <v>#REF!</v>
      </c>
    </row>
    <row r="4966" spans="1:13" x14ac:dyDescent="0.3">
      <c r="A4966" s="3" t="s">
        <v>2367</v>
      </c>
      <c r="B4966" s="3" t="s">
        <v>7494</v>
      </c>
      <c r="C4966" s="3"/>
      <c r="D4966" s="3"/>
      <c r="E4966" s="3"/>
      <c r="F4966" s="51" t="str">
        <f t="shared" si="462"/>
        <v>51C2</v>
      </c>
      <c r="G4966" s="51">
        <f t="shared" si="463"/>
        <v>2</v>
      </c>
      <c r="H4966" s="51">
        <f t="shared" si="464"/>
        <v>51</v>
      </c>
      <c r="I4966" s="51" t="str">
        <f t="shared" si="465"/>
        <v>C</v>
      </c>
      <c r="J4966" s="51" t="str">
        <f t="shared" si="466"/>
        <v>D3</v>
      </c>
      <c r="K4966" s="76" t="str">
        <f t="shared" si="467"/>
        <v>1FO51C2D</v>
      </c>
      <c r="L4966" s="281" t="e">
        <f>VLOOKUP(K4966,'Planilla de control'!#REF!,2,0)</f>
        <v>#REF!</v>
      </c>
      <c r="M4966" s="29" t="e">
        <f>IF(COUNTIF('Planilla de control'!#REF!,K4966)&gt;0,"SI","NO")</f>
        <v>#REF!</v>
      </c>
    </row>
    <row r="4967" spans="1:13" x14ac:dyDescent="0.3">
      <c r="A4967" s="3" t="s">
        <v>2367</v>
      </c>
      <c r="B4967" s="3" t="s">
        <v>7495</v>
      </c>
      <c r="C4967" s="3"/>
      <c r="D4967" s="3"/>
      <c r="E4967" s="3"/>
      <c r="F4967" s="51" t="str">
        <f t="shared" si="462"/>
        <v>51D3</v>
      </c>
      <c r="G4967" s="51">
        <f t="shared" si="463"/>
        <v>3</v>
      </c>
      <c r="H4967" s="51">
        <f t="shared" si="464"/>
        <v>51</v>
      </c>
      <c r="I4967" s="51" t="str">
        <f t="shared" si="465"/>
        <v>D</v>
      </c>
      <c r="J4967" s="51" t="str">
        <f t="shared" si="466"/>
        <v>D3</v>
      </c>
      <c r="K4967" s="76" t="str">
        <f t="shared" si="467"/>
        <v>1FO51D3C</v>
      </c>
      <c r="L4967" s="281" t="e">
        <f>VLOOKUP(K4967,'Planilla de control'!#REF!,2,0)</f>
        <v>#REF!</v>
      </c>
      <c r="M4967" s="29" t="e">
        <f>IF(COUNTIF('Planilla de control'!#REF!,K4967)&gt;0,"SI","NO")</f>
        <v>#REF!</v>
      </c>
    </row>
    <row r="4968" spans="1:13" x14ac:dyDescent="0.3">
      <c r="A4968" s="3" t="s">
        <v>2367</v>
      </c>
      <c r="B4968" s="3" t="s">
        <v>7496</v>
      </c>
      <c r="C4968" s="3"/>
      <c r="D4968" s="3"/>
      <c r="E4968" s="3"/>
      <c r="F4968" s="51" t="str">
        <f t="shared" si="462"/>
        <v>51D4</v>
      </c>
      <c r="G4968" s="51">
        <f t="shared" si="463"/>
        <v>4</v>
      </c>
      <c r="H4968" s="51">
        <f t="shared" si="464"/>
        <v>51</v>
      </c>
      <c r="I4968" s="51" t="str">
        <f t="shared" si="465"/>
        <v>D</v>
      </c>
      <c r="J4968" s="51" t="str">
        <f t="shared" si="466"/>
        <v>D3</v>
      </c>
      <c r="K4968" s="76" t="str">
        <f t="shared" si="467"/>
        <v>1FO51D4D</v>
      </c>
      <c r="L4968" s="281" t="e">
        <f>VLOOKUP(K4968,'Planilla de control'!#REF!,2,0)</f>
        <v>#REF!</v>
      </c>
      <c r="M4968" s="29" t="e">
        <f>IF(COUNTIF('Planilla de control'!#REF!,K4968)&gt;0,"SI","NO")</f>
        <v>#REF!</v>
      </c>
    </row>
    <row r="4969" spans="1:13" x14ac:dyDescent="0.3">
      <c r="A4969" s="3" t="s">
        <v>2367</v>
      </c>
      <c r="B4969" s="3" t="s">
        <v>7497</v>
      </c>
      <c r="C4969" s="3"/>
      <c r="D4969" s="3"/>
      <c r="E4969" s="3"/>
      <c r="F4969" s="51" t="str">
        <f t="shared" si="462"/>
        <v>51D6</v>
      </c>
      <c r="G4969" s="51">
        <f t="shared" si="463"/>
        <v>6</v>
      </c>
      <c r="H4969" s="51">
        <f t="shared" si="464"/>
        <v>51</v>
      </c>
      <c r="I4969" s="51" t="str">
        <f t="shared" si="465"/>
        <v>D</v>
      </c>
      <c r="J4969" s="51" t="str">
        <f t="shared" si="466"/>
        <v>D3</v>
      </c>
      <c r="K4969" s="76" t="str">
        <f t="shared" si="467"/>
        <v>1FO51D6B</v>
      </c>
      <c r="L4969" s="281" t="e">
        <f>VLOOKUP(K4969,'Planilla de control'!#REF!,2,0)</f>
        <v>#REF!</v>
      </c>
      <c r="M4969" s="29" t="e">
        <f>IF(COUNTIF('Planilla de control'!#REF!,K4969)&gt;0,"SI","NO")</f>
        <v>#REF!</v>
      </c>
    </row>
    <row r="4970" spans="1:13" x14ac:dyDescent="0.3">
      <c r="A4970" s="3" t="s">
        <v>2367</v>
      </c>
      <c r="B4970" s="3" t="s">
        <v>7498</v>
      </c>
      <c r="C4970" s="3"/>
      <c r="D4970" s="3"/>
      <c r="E4970" s="3"/>
      <c r="F4970" s="51" t="str">
        <f t="shared" si="462"/>
        <v>51D7</v>
      </c>
      <c r="G4970" s="51">
        <f t="shared" si="463"/>
        <v>7</v>
      </c>
      <c r="H4970" s="51">
        <f t="shared" si="464"/>
        <v>51</v>
      </c>
      <c r="I4970" s="51" t="str">
        <f t="shared" si="465"/>
        <v>D</v>
      </c>
      <c r="J4970" s="51" t="str">
        <f t="shared" si="466"/>
        <v>D3</v>
      </c>
      <c r="K4970" s="76" t="str">
        <f t="shared" si="467"/>
        <v>1FO51D7A</v>
      </c>
      <c r="L4970" s="281" t="e">
        <f>VLOOKUP(K4970,'Planilla de control'!#REF!,2,0)</f>
        <v>#REF!</v>
      </c>
      <c r="M4970" s="29" t="e">
        <f>IF(COUNTIF('Planilla de control'!#REF!,K4970)&gt;0,"SI","NO")</f>
        <v>#REF!</v>
      </c>
    </row>
    <row r="4971" spans="1:13" x14ac:dyDescent="0.3">
      <c r="A4971" s="3" t="s">
        <v>2367</v>
      </c>
      <c r="B4971" s="3" t="s">
        <v>7499</v>
      </c>
      <c r="C4971" s="3"/>
      <c r="D4971" s="3"/>
      <c r="E4971" s="3"/>
      <c r="F4971" s="51" t="str">
        <f t="shared" si="462"/>
        <v>51G2</v>
      </c>
      <c r="G4971" s="51">
        <f t="shared" si="463"/>
        <v>2</v>
      </c>
      <c r="H4971" s="51">
        <f t="shared" si="464"/>
        <v>51</v>
      </c>
      <c r="I4971" s="51" t="str">
        <f t="shared" si="465"/>
        <v>G</v>
      </c>
      <c r="J4971" s="51" t="str">
        <f t="shared" si="466"/>
        <v>D3</v>
      </c>
      <c r="K4971" s="76" t="str">
        <f t="shared" si="467"/>
        <v>1FO51G2B</v>
      </c>
      <c r="L4971" s="281" t="e">
        <f>VLOOKUP(K4971,'Planilla de control'!#REF!,2,0)</f>
        <v>#REF!</v>
      </c>
      <c r="M4971" s="29" t="e">
        <f>IF(COUNTIF('Planilla de control'!#REF!,K4971)&gt;0,"SI","NO")</f>
        <v>#REF!</v>
      </c>
    </row>
    <row r="4972" spans="1:13" x14ac:dyDescent="0.3">
      <c r="A4972" s="3" t="s">
        <v>2367</v>
      </c>
      <c r="B4972" s="3" t="s">
        <v>7500</v>
      </c>
      <c r="C4972" s="3"/>
      <c r="D4972" s="3"/>
      <c r="E4972" s="3"/>
      <c r="F4972" s="51" t="str">
        <f t="shared" si="462"/>
        <v>51G2</v>
      </c>
      <c r="G4972" s="51">
        <f t="shared" si="463"/>
        <v>2</v>
      </c>
      <c r="H4972" s="51">
        <f t="shared" si="464"/>
        <v>51</v>
      </c>
      <c r="I4972" s="51" t="str">
        <f t="shared" si="465"/>
        <v>G</v>
      </c>
      <c r="J4972" s="51" t="str">
        <f t="shared" si="466"/>
        <v>D3</v>
      </c>
      <c r="K4972" s="76" t="str">
        <f t="shared" si="467"/>
        <v>1FO51G2D</v>
      </c>
      <c r="L4972" s="281" t="e">
        <f>VLOOKUP(K4972,'Planilla de control'!#REF!,2,0)</f>
        <v>#REF!</v>
      </c>
      <c r="M4972" s="29" t="e">
        <f>IF(COUNTIF('Planilla de control'!#REF!,K4972)&gt;0,"SI","NO")</f>
        <v>#REF!</v>
      </c>
    </row>
    <row r="4973" spans="1:13" x14ac:dyDescent="0.3">
      <c r="A4973" s="3" t="s">
        <v>2367</v>
      </c>
      <c r="B4973" s="3" t="s">
        <v>7501</v>
      </c>
      <c r="C4973" s="3"/>
      <c r="D4973" s="3"/>
      <c r="E4973" s="3"/>
      <c r="F4973" s="51" t="str">
        <f t="shared" si="462"/>
        <v>51J4</v>
      </c>
      <c r="G4973" s="51">
        <f t="shared" si="463"/>
        <v>4</v>
      </c>
      <c r="H4973" s="51">
        <f t="shared" si="464"/>
        <v>51</v>
      </c>
      <c r="I4973" s="51" t="str">
        <f t="shared" si="465"/>
        <v>J</v>
      </c>
      <c r="J4973" s="51" t="str">
        <f t="shared" si="466"/>
        <v>D3</v>
      </c>
      <c r="K4973" s="76" t="str">
        <f t="shared" si="467"/>
        <v>1FO51J4B</v>
      </c>
      <c r="L4973" s="281" t="e">
        <f>VLOOKUP(K4973,'Planilla de control'!#REF!,2,0)</f>
        <v>#REF!</v>
      </c>
      <c r="M4973" s="29" t="e">
        <f>IF(COUNTIF('Planilla de control'!#REF!,K4973)&gt;0,"SI","NO")</f>
        <v>#REF!</v>
      </c>
    </row>
    <row r="4974" spans="1:13" x14ac:dyDescent="0.3">
      <c r="A4974" s="3" t="s">
        <v>2367</v>
      </c>
      <c r="B4974" s="3" t="s">
        <v>7502</v>
      </c>
      <c r="C4974" s="3"/>
      <c r="D4974" s="3"/>
      <c r="E4974" s="3"/>
      <c r="F4974" s="51" t="str">
        <f t="shared" si="462"/>
        <v>51N5</v>
      </c>
      <c r="G4974" s="51">
        <f t="shared" si="463"/>
        <v>5</v>
      </c>
      <c r="H4974" s="51">
        <f t="shared" si="464"/>
        <v>51</v>
      </c>
      <c r="I4974" s="51" t="str">
        <f t="shared" si="465"/>
        <v>N</v>
      </c>
      <c r="J4974" s="51" t="str">
        <f t="shared" si="466"/>
        <v>D3</v>
      </c>
      <c r="K4974" s="76" t="str">
        <f t="shared" si="467"/>
        <v>1FO51N5B</v>
      </c>
      <c r="L4974" s="281" t="e">
        <f>VLOOKUP(K4974,'Planilla de control'!#REF!,2,0)</f>
        <v>#REF!</v>
      </c>
      <c r="M4974" s="29" t="e">
        <f>IF(COUNTIF('Planilla de control'!#REF!,K4974)&gt;0,"SI","NO")</f>
        <v>#REF!</v>
      </c>
    </row>
    <row r="4975" spans="1:13" x14ac:dyDescent="0.3">
      <c r="A4975" s="3" t="s">
        <v>2367</v>
      </c>
      <c r="B4975" s="3" t="s">
        <v>7503</v>
      </c>
      <c r="C4975" s="3"/>
      <c r="D4975" s="3"/>
      <c r="E4975" s="3"/>
      <c r="F4975" s="51" t="str">
        <f t="shared" si="462"/>
        <v>51O5</v>
      </c>
      <c r="G4975" s="51">
        <f t="shared" si="463"/>
        <v>5</v>
      </c>
      <c r="H4975" s="51">
        <f t="shared" si="464"/>
        <v>51</v>
      </c>
      <c r="I4975" s="51" t="str">
        <f t="shared" si="465"/>
        <v>O</v>
      </c>
      <c r="J4975" s="51" t="str">
        <f t="shared" si="466"/>
        <v>D3</v>
      </c>
      <c r="K4975" s="76" t="str">
        <f t="shared" si="467"/>
        <v>1FO51O5A</v>
      </c>
      <c r="L4975" s="281" t="e">
        <f>VLOOKUP(K4975,'Planilla de control'!#REF!,2,0)</f>
        <v>#REF!</v>
      </c>
      <c r="M4975" s="29" t="e">
        <f>IF(COUNTIF('Planilla de control'!#REF!,K4975)&gt;0,"SI","NO")</f>
        <v>#REF!</v>
      </c>
    </row>
    <row r="4976" spans="1:13" x14ac:dyDescent="0.3">
      <c r="A4976" s="3" t="s">
        <v>2367</v>
      </c>
      <c r="B4976" s="3" t="s">
        <v>7504</v>
      </c>
      <c r="C4976" s="3"/>
      <c r="D4976" s="3"/>
      <c r="E4976" s="3"/>
      <c r="F4976" s="51" t="str">
        <f t="shared" si="462"/>
        <v>51B1</v>
      </c>
      <c r="G4976" s="51">
        <f t="shared" si="463"/>
        <v>1</v>
      </c>
      <c r="H4976" s="51">
        <f t="shared" si="464"/>
        <v>51</v>
      </c>
      <c r="I4976" s="51" t="str">
        <f t="shared" si="465"/>
        <v>B</v>
      </c>
      <c r="J4976" s="51" t="str">
        <f t="shared" si="466"/>
        <v>D3</v>
      </c>
      <c r="K4976" s="76" t="str">
        <f t="shared" si="467"/>
        <v>1FO51B1A</v>
      </c>
      <c r="L4976" s="281" t="e">
        <f>VLOOKUP(K4976,'Planilla de control'!#REF!,2,0)</f>
        <v>#REF!</v>
      </c>
      <c r="M4976" s="29" t="e">
        <f>IF(COUNTIF('Planilla de control'!#REF!,K4976)&gt;0,"SI","NO")</f>
        <v>#REF!</v>
      </c>
    </row>
    <row r="4977" spans="1:13" x14ac:dyDescent="0.3">
      <c r="A4977" s="3" t="s">
        <v>2367</v>
      </c>
      <c r="B4977" s="3" t="s">
        <v>7505</v>
      </c>
      <c r="C4977" s="3"/>
      <c r="D4977" s="3"/>
      <c r="E4977" s="3"/>
      <c r="F4977" s="51" t="str">
        <f t="shared" si="462"/>
        <v>51E4</v>
      </c>
      <c r="G4977" s="51">
        <f t="shared" si="463"/>
        <v>4</v>
      </c>
      <c r="H4977" s="51">
        <f t="shared" si="464"/>
        <v>51</v>
      </c>
      <c r="I4977" s="51" t="str">
        <f t="shared" si="465"/>
        <v>E</v>
      </c>
      <c r="J4977" s="51" t="str">
        <f t="shared" si="466"/>
        <v>D3</v>
      </c>
      <c r="K4977" s="76" t="str">
        <f t="shared" si="467"/>
        <v>1FO51E4A</v>
      </c>
      <c r="L4977" s="281" t="e">
        <f>VLOOKUP(K4977,'Planilla de control'!#REF!,2,0)</f>
        <v>#REF!</v>
      </c>
      <c r="M4977" s="29" t="e">
        <f>IF(COUNTIF('Planilla de control'!#REF!,K4977)&gt;0,"SI","NO")</f>
        <v>#REF!</v>
      </c>
    </row>
    <row r="4978" spans="1:13" x14ac:dyDescent="0.3">
      <c r="A4978" s="3" t="s">
        <v>2367</v>
      </c>
      <c r="B4978" s="3" t="s">
        <v>7506</v>
      </c>
      <c r="C4978" s="3"/>
      <c r="D4978" s="3"/>
      <c r="E4978" s="3"/>
      <c r="F4978" s="51" t="str">
        <f t="shared" si="462"/>
        <v>51F5</v>
      </c>
      <c r="G4978" s="51">
        <f t="shared" si="463"/>
        <v>5</v>
      </c>
      <c r="H4978" s="51">
        <f t="shared" si="464"/>
        <v>51</v>
      </c>
      <c r="I4978" s="51" t="str">
        <f t="shared" si="465"/>
        <v>F</v>
      </c>
      <c r="J4978" s="51" t="str">
        <f t="shared" si="466"/>
        <v>D3</v>
      </c>
      <c r="K4978" s="76" t="str">
        <f t="shared" si="467"/>
        <v>1FO51F5D</v>
      </c>
      <c r="L4978" s="281" t="e">
        <f>VLOOKUP(K4978,'Planilla de control'!#REF!,2,0)</f>
        <v>#REF!</v>
      </c>
      <c r="M4978" s="29" t="e">
        <f>IF(COUNTIF('Planilla de control'!#REF!,K4978)&gt;0,"SI","NO")</f>
        <v>#REF!</v>
      </c>
    </row>
    <row r="4979" spans="1:13" x14ac:dyDescent="0.3">
      <c r="A4979" s="3" t="s">
        <v>2367</v>
      </c>
      <c r="B4979" s="3" t="s">
        <v>7507</v>
      </c>
      <c r="C4979" s="3"/>
      <c r="D4979" s="3"/>
      <c r="E4979" s="3"/>
      <c r="F4979" s="51" t="str">
        <f t="shared" si="462"/>
        <v>51F6</v>
      </c>
      <c r="G4979" s="51">
        <f t="shared" si="463"/>
        <v>6</v>
      </c>
      <c r="H4979" s="51">
        <f t="shared" si="464"/>
        <v>51</v>
      </c>
      <c r="I4979" s="51" t="str">
        <f t="shared" si="465"/>
        <v>F</v>
      </c>
      <c r="J4979" s="51" t="str">
        <f t="shared" si="466"/>
        <v>D3</v>
      </c>
      <c r="K4979" s="76" t="str">
        <f t="shared" si="467"/>
        <v>1FO51F6A</v>
      </c>
      <c r="L4979" s="281" t="e">
        <f>VLOOKUP(K4979,'Planilla de control'!#REF!,2,0)</f>
        <v>#REF!</v>
      </c>
      <c r="M4979" s="29" t="e">
        <f>IF(COUNTIF('Planilla de control'!#REF!,K4979)&gt;0,"SI","NO")</f>
        <v>#REF!</v>
      </c>
    </row>
    <row r="4980" spans="1:13" x14ac:dyDescent="0.3">
      <c r="A4980" s="3" t="s">
        <v>2367</v>
      </c>
      <c r="B4980" s="3" t="s">
        <v>7508</v>
      </c>
      <c r="C4980" s="3"/>
      <c r="D4980" s="3"/>
      <c r="E4980" s="3"/>
      <c r="F4980" s="51" t="str">
        <f t="shared" si="462"/>
        <v>51F7</v>
      </c>
      <c r="G4980" s="51">
        <f t="shared" si="463"/>
        <v>7</v>
      </c>
      <c r="H4980" s="51">
        <f t="shared" si="464"/>
        <v>51</v>
      </c>
      <c r="I4980" s="51" t="str">
        <f t="shared" si="465"/>
        <v>F</v>
      </c>
      <c r="J4980" s="51" t="str">
        <f t="shared" si="466"/>
        <v>D3</v>
      </c>
      <c r="K4980" s="76" t="str">
        <f t="shared" si="467"/>
        <v>1FO51F7B</v>
      </c>
      <c r="L4980" s="281" t="e">
        <f>VLOOKUP(K4980,'Planilla de control'!#REF!,2,0)</f>
        <v>#REF!</v>
      </c>
      <c r="M4980" s="29" t="e">
        <f>IF(COUNTIF('Planilla de control'!#REF!,K4980)&gt;0,"SI","NO")</f>
        <v>#REF!</v>
      </c>
    </row>
    <row r="4981" spans="1:13" x14ac:dyDescent="0.3">
      <c r="A4981" s="3" t="s">
        <v>2367</v>
      </c>
      <c r="B4981" s="3" t="s">
        <v>7509</v>
      </c>
      <c r="C4981" s="3"/>
      <c r="D4981" s="3"/>
      <c r="E4981" s="3"/>
      <c r="F4981" s="51" t="str">
        <f t="shared" si="462"/>
        <v>51G4</v>
      </c>
      <c r="G4981" s="51">
        <f t="shared" si="463"/>
        <v>4</v>
      </c>
      <c r="H4981" s="51">
        <f t="shared" si="464"/>
        <v>51</v>
      </c>
      <c r="I4981" s="51" t="str">
        <f t="shared" si="465"/>
        <v>G</v>
      </c>
      <c r="J4981" s="51" t="str">
        <f t="shared" si="466"/>
        <v>D3</v>
      </c>
      <c r="K4981" s="76" t="str">
        <f t="shared" si="467"/>
        <v>1FO51G4B</v>
      </c>
      <c r="L4981" s="281" t="e">
        <f>VLOOKUP(K4981,'Planilla de control'!#REF!,2,0)</f>
        <v>#REF!</v>
      </c>
      <c r="M4981" s="29" t="e">
        <f>IF(COUNTIF('Planilla de control'!#REF!,K4981)&gt;0,"SI","NO")</f>
        <v>#REF!</v>
      </c>
    </row>
    <row r="4982" spans="1:13" x14ac:dyDescent="0.3">
      <c r="A4982" s="3" t="s">
        <v>2367</v>
      </c>
      <c r="B4982" s="3" t="s">
        <v>7510</v>
      </c>
      <c r="C4982" s="3"/>
      <c r="D4982" s="3"/>
      <c r="E4982" s="3"/>
      <c r="F4982" s="51" t="str">
        <f t="shared" si="462"/>
        <v>51G5</v>
      </c>
      <c r="G4982" s="51">
        <f t="shared" si="463"/>
        <v>5</v>
      </c>
      <c r="H4982" s="51">
        <f t="shared" si="464"/>
        <v>51</v>
      </c>
      <c r="I4982" s="51" t="str">
        <f t="shared" si="465"/>
        <v>G</v>
      </c>
      <c r="J4982" s="51" t="str">
        <f t="shared" si="466"/>
        <v>D3</v>
      </c>
      <c r="K4982" s="76" t="str">
        <f t="shared" si="467"/>
        <v>1FO51G5C</v>
      </c>
      <c r="L4982" s="281" t="e">
        <f>VLOOKUP(K4982,'Planilla de control'!#REF!,2,0)</f>
        <v>#REF!</v>
      </c>
      <c r="M4982" s="29" t="e">
        <f>IF(COUNTIF('Planilla de control'!#REF!,K4982)&gt;0,"SI","NO")</f>
        <v>#REF!</v>
      </c>
    </row>
    <row r="4983" spans="1:13" x14ac:dyDescent="0.3">
      <c r="A4983" s="3" t="s">
        <v>2367</v>
      </c>
      <c r="B4983" s="3" t="s">
        <v>7511</v>
      </c>
      <c r="C4983" s="3"/>
      <c r="D4983" s="3"/>
      <c r="E4983" s="3"/>
      <c r="F4983" s="51" t="str">
        <f t="shared" si="462"/>
        <v>51H2</v>
      </c>
      <c r="G4983" s="51">
        <f t="shared" si="463"/>
        <v>2</v>
      </c>
      <c r="H4983" s="51">
        <f t="shared" si="464"/>
        <v>51</v>
      </c>
      <c r="I4983" s="51" t="str">
        <f t="shared" si="465"/>
        <v>H</v>
      </c>
      <c r="J4983" s="51" t="str">
        <f t="shared" si="466"/>
        <v>D3</v>
      </c>
      <c r="K4983" s="76" t="str">
        <f t="shared" si="467"/>
        <v>1FO51H2C</v>
      </c>
      <c r="L4983" s="281" t="e">
        <f>VLOOKUP(K4983,'Planilla de control'!#REF!,2,0)</f>
        <v>#REF!</v>
      </c>
      <c r="M4983" s="29" t="e">
        <f>IF(COUNTIF('Planilla de control'!#REF!,K4983)&gt;0,"SI","NO")</f>
        <v>#REF!</v>
      </c>
    </row>
    <row r="4984" spans="1:13" x14ac:dyDescent="0.3">
      <c r="A4984" s="3" t="s">
        <v>2367</v>
      </c>
      <c r="B4984" s="3" t="s">
        <v>7512</v>
      </c>
      <c r="C4984" s="3"/>
      <c r="D4984" s="3"/>
      <c r="E4984" s="3"/>
      <c r="F4984" s="51" t="str">
        <f t="shared" si="462"/>
        <v>51H5</v>
      </c>
      <c r="G4984" s="51">
        <f t="shared" si="463"/>
        <v>5</v>
      </c>
      <c r="H4984" s="51">
        <f t="shared" si="464"/>
        <v>51</v>
      </c>
      <c r="I4984" s="51" t="str">
        <f t="shared" si="465"/>
        <v>H</v>
      </c>
      <c r="J4984" s="51" t="str">
        <f t="shared" si="466"/>
        <v>D3</v>
      </c>
      <c r="K4984" s="76" t="str">
        <f t="shared" si="467"/>
        <v>1FO51H5A</v>
      </c>
      <c r="L4984" s="281" t="e">
        <f>VLOOKUP(K4984,'Planilla de control'!#REF!,2,0)</f>
        <v>#REF!</v>
      </c>
      <c r="M4984" s="29" t="e">
        <f>IF(COUNTIF('Planilla de control'!#REF!,K4984)&gt;0,"SI","NO")</f>
        <v>#REF!</v>
      </c>
    </row>
    <row r="4985" spans="1:13" x14ac:dyDescent="0.3">
      <c r="A4985" s="3" t="s">
        <v>2367</v>
      </c>
      <c r="B4985" s="3" t="s">
        <v>7513</v>
      </c>
      <c r="C4985" s="3"/>
      <c r="D4985" s="3"/>
      <c r="E4985" s="3"/>
      <c r="F4985" s="51" t="str">
        <f t="shared" si="462"/>
        <v>51I5</v>
      </c>
      <c r="G4985" s="51">
        <f t="shared" si="463"/>
        <v>5</v>
      </c>
      <c r="H4985" s="51">
        <f t="shared" si="464"/>
        <v>51</v>
      </c>
      <c r="I4985" s="51" t="str">
        <f t="shared" si="465"/>
        <v>I</v>
      </c>
      <c r="J4985" s="51" t="str">
        <f t="shared" si="466"/>
        <v>D3</v>
      </c>
      <c r="K4985" s="76" t="str">
        <f t="shared" si="467"/>
        <v>1FO51I5D</v>
      </c>
      <c r="L4985" s="281" t="e">
        <f>VLOOKUP(K4985,'Planilla de control'!#REF!,2,0)</f>
        <v>#REF!</v>
      </c>
      <c r="M4985" s="29" t="e">
        <f>IF(COUNTIF('Planilla de control'!#REF!,K4985)&gt;0,"SI","NO")</f>
        <v>#REF!</v>
      </c>
    </row>
    <row r="4986" spans="1:13" x14ac:dyDescent="0.3">
      <c r="A4986" s="3" t="s">
        <v>2367</v>
      </c>
      <c r="B4986" s="3" t="s">
        <v>7514</v>
      </c>
      <c r="C4986" s="3"/>
      <c r="D4986" s="3"/>
      <c r="E4986" s="3"/>
      <c r="F4986" s="51" t="str">
        <f t="shared" si="462"/>
        <v>51I6</v>
      </c>
      <c r="G4986" s="51">
        <f t="shared" si="463"/>
        <v>6</v>
      </c>
      <c r="H4986" s="51">
        <f t="shared" si="464"/>
        <v>51</v>
      </c>
      <c r="I4986" s="51" t="str">
        <f t="shared" si="465"/>
        <v>I</v>
      </c>
      <c r="J4986" s="51" t="str">
        <f t="shared" si="466"/>
        <v>D3</v>
      </c>
      <c r="K4986" s="76" t="str">
        <f t="shared" si="467"/>
        <v>1FO51I6A</v>
      </c>
      <c r="L4986" s="281" t="e">
        <f>VLOOKUP(K4986,'Planilla de control'!#REF!,2,0)</f>
        <v>#REF!</v>
      </c>
      <c r="M4986" s="29" t="e">
        <f>IF(COUNTIF('Planilla de control'!#REF!,K4986)&gt;0,"SI","NO")</f>
        <v>#REF!</v>
      </c>
    </row>
    <row r="4987" spans="1:13" x14ac:dyDescent="0.3">
      <c r="A4987" s="3" t="s">
        <v>2367</v>
      </c>
      <c r="B4987" s="3" t="s">
        <v>7515</v>
      </c>
      <c r="C4987" s="3"/>
      <c r="D4987" s="3"/>
      <c r="E4987" s="3"/>
      <c r="F4987" s="51" t="str">
        <f t="shared" si="462"/>
        <v>51I6</v>
      </c>
      <c r="G4987" s="51">
        <f t="shared" si="463"/>
        <v>6</v>
      </c>
      <c r="H4987" s="51">
        <f t="shared" si="464"/>
        <v>51</v>
      </c>
      <c r="I4987" s="51" t="str">
        <f t="shared" si="465"/>
        <v>I</v>
      </c>
      <c r="J4987" s="51" t="str">
        <f t="shared" si="466"/>
        <v>D3</v>
      </c>
      <c r="K4987" s="76" t="str">
        <f t="shared" si="467"/>
        <v>1FO51I6B</v>
      </c>
      <c r="L4987" s="281" t="e">
        <f>VLOOKUP(K4987,'Planilla de control'!#REF!,2,0)</f>
        <v>#REF!</v>
      </c>
      <c r="M4987" s="29" t="e">
        <f>IF(COUNTIF('Planilla de control'!#REF!,K4987)&gt;0,"SI","NO")</f>
        <v>#REF!</v>
      </c>
    </row>
    <row r="4988" spans="1:13" x14ac:dyDescent="0.3">
      <c r="A4988" s="3" t="s">
        <v>2367</v>
      </c>
      <c r="B4988" s="3" t="s">
        <v>7516</v>
      </c>
      <c r="C4988" s="3"/>
      <c r="D4988" s="3"/>
      <c r="E4988" s="3"/>
      <c r="F4988" s="51" t="str">
        <f t="shared" si="462"/>
        <v>51L4</v>
      </c>
      <c r="G4988" s="51">
        <f t="shared" si="463"/>
        <v>4</v>
      </c>
      <c r="H4988" s="51">
        <f t="shared" si="464"/>
        <v>51</v>
      </c>
      <c r="I4988" s="51" t="str">
        <f t="shared" si="465"/>
        <v>L</v>
      </c>
      <c r="J4988" s="51" t="str">
        <f t="shared" si="466"/>
        <v>D3</v>
      </c>
      <c r="K4988" s="76" t="str">
        <f t="shared" si="467"/>
        <v>1FO51L4B</v>
      </c>
      <c r="L4988" s="281" t="e">
        <f>VLOOKUP(K4988,'Planilla de control'!#REF!,2,0)</f>
        <v>#REF!</v>
      </c>
      <c r="M4988" s="29" t="e">
        <f>IF(COUNTIF('Planilla de control'!#REF!,K4988)&gt;0,"SI","NO")</f>
        <v>#REF!</v>
      </c>
    </row>
    <row r="4989" spans="1:13" x14ac:dyDescent="0.3">
      <c r="A4989" s="3" t="s">
        <v>2367</v>
      </c>
      <c r="B4989" s="3" t="s">
        <v>7517</v>
      </c>
      <c r="C4989" s="3"/>
      <c r="D4989" s="3"/>
      <c r="E4989" s="3"/>
      <c r="F4989" s="51" t="str">
        <f t="shared" si="462"/>
        <v>51M4</v>
      </c>
      <c r="G4989" s="51">
        <f t="shared" si="463"/>
        <v>4</v>
      </c>
      <c r="H4989" s="51">
        <f t="shared" si="464"/>
        <v>51</v>
      </c>
      <c r="I4989" s="51" t="str">
        <f t="shared" si="465"/>
        <v>M</v>
      </c>
      <c r="J4989" s="51" t="str">
        <f t="shared" si="466"/>
        <v>D3</v>
      </c>
      <c r="K4989" s="76" t="str">
        <f t="shared" si="467"/>
        <v>1FO51M4A</v>
      </c>
      <c r="L4989" s="281" t="e">
        <f>VLOOKUP(K4989,'Planilla de control'!#REF!,2,0)</f>
        <v>#REF!</v>
      </c>
      <c r="M4989" s="29" t="e">
        <f>IF(COUNTIF('Planilla de control'!#REF!,K4989)&gt;0,"SI","NO")</f>
        <v>#REF!</v>
      </c>
    </row>
    <row r="4990" spans="1:13" x14ac:dyDescent="0.3">
      <c r="A4990" s="3" t="s">
        <v>2367</v>
      </c>
      <c r="B4990" s="3" t="s">
        <v>7518</v>
      </c>
      <c r="C4990" s="3"/>
      <c r="D4990" s="3"/>
      <c r="E4990" s="3"/>
      <c r="F4990" s="51" t="str">
        <f t="shared" si="462"/>
        <v>51N3</v>
      </c>
      <c r="G4990" s="51">
        <f t="shared" si="463"/>
        <v>3</v>
      </c>
      <c r="H4990" s="51">
        <f t="shared" si="464"/>
        <v>51</v>
      </c>
      <c r="I4990" s="51" t="str">
        <f t="shared" si="465"/>
        <v>N</v>
      </c>
      <c r="J4990" s="51" t="str">
        <f t="shared" si="466"/>
        <v>D3</v>
      </c>
      <c r="K4990" s="76" t="str">
        <f t="shared" si="467"/>
        <v>1FO51N3B</v>
      </c>
      <c r="L4990" s="281" t="e">
        <f>VLOOKUP(K4990,'Planilla de control'!#REF!,2,0)</f>
        <v>#REF!</v>
      </c>
      <c r="M4990" s="29" t="e">
        <f>IF(COUNTIF('Planilla de control'!#REF!,K4990)&gt;0,"SI","NO")</f>
        <v>#REF!</v>
      </c>
    </row>
    <row r="4991" spans="1:13" x14ac:dyDescent="0.3">
      <c r="A4991" s="3" t="s">
        <v>2367</v>
      </c>
      <c r="B4991" s="3" t="s">
        <v>7519</v>
      </c>
      <c r="C4991" s="3"/>
      <c r="D4991" s="3"/>
      <c r="E4991" s="3"/>
      <c r="F4991" s="51" t="str">
        <f t="shared" si="462"/>
        <v>51N4</v>
      </c>
      <c r="G4991" s="51">
        <f t="shared" si="463"/>
        <v>4</v>
      </c>
      <c r="H4991" s="51">
        <f t="shared" si="464"/>
        <v>51</v>
      </c>
      <c r="I4991" s="51" t="str">
        <f t="shared" si="465"/>
        <v>N</v>
      </c>
      <c r="J4991" s="51" t="str">
        <f t="shared" si="466"/>
        <v>D3</v>
      </c>
      <c r="K4991" s="76" t="str">
        <f t="shared" si="467"/>
        <v>1FO51N4B</v>
      </c>
      <c r="L4991" s="281" t="e">
        <f>VLOOKUP(K4991,'Planilla de control'!#REF!,2,0)</f>
        <v>#REF!</v>
      </c>
      <c r="M4991" s="29" t="e">
        <f>IF(COUNTIF('Planilla de control'!#REF!,K4991)&gt;0,"SI","NO")</f>
        <v>#REF!</v>
      </c>
    </row>
    <row r="4992" spans="1:13" x14ac:dyDescent="0.3">
      <c r="A4992" s="3" t="s">
        <v>2367</v>
      </c>
      <c r="B4992" s="3" t="s">
        <v>7520</v>
      </c>
      <c r="C4992" s="3"/>
      <c r="D4992" s="3"/>
      <c r="E4992" s="3"/>
      <c r="F4992" s="51" t="str">
        <f t="shared" si="462"/>
        <v>51N7</v>
      </c>
      <c r="G4992" s="51">
        <f t="shared" si="463"/>
        <v>7</v>
      </c>
      <c r="H4992" s="51">
        <f t="shared" si="464"/>
        <v>51</v>
      </c>
      <c r="I4992" s="51" t="str">
        <f t="shared" si="465"/>
        <v>N</v>
      </c>
      <c r="J4992" s="51" t="str">
        <f t="shared" si="466"/>
        <v>D3</v>
      </c>
      <c r="K4992" s="76" t="str">
        <f t="shared" si="467"/>
        <v>1FO51N7B</v>
      </c>
      <c r="L4992" s="281" t="e">
        <f>VLOOKUP(K4992,'Planilla de control'!#REF!,2,0)</f>
        <v>#REF!</v>
      </c>
      <c r="M4992" s="29" t="e">
        <f>IF(COUNTIF('Planilla de control'!#REF!,K4992)&gt;0,"SI","NO")</f>
        <v>#REF!</v>
      </c>
    </row>
    <row r="4993" spans="1:13" x14ac:dyDescent="0.3">
      <c r="A4993" s="3" t="s">
        <v>2367</v>
      </c>
      <c r="B4993" s="3" t="s">
        <v>7521</v>
      </c>
      <c r="C4993" s="3"/>
      <c r="D4993" s="3"/>
      <c r="E4993" s="3"/>
      <c r="F4993" s="51" t="str">
        <f t="shared" si="462"/>
        <v>51Q3</v>
      </c>
      <c r="G4993" s="51">
        <f t="shared" si="463"/>
        <v>3</v>
      </c>
      <c r="H4993" s="51">
        <f t="shared" si="464"/>
        <v>51</v>
      </c>
      <c r="I4993" s="51" t="str">
        <f t="shared" si="465"/>
        <v>Q</v>
      </c>
      <c r="J4993" s="51" t="str">
        <f t="shared" si="466"/>
        <v>D3</v>
      </c>
      <c r="K4993" s="76" t="str">
        <f t="shared" si="467"/>
        <v>1FO51Q3D</v>
      </c>
      <c r="L4993" s="281" t="e">
        <f>VLOOKUP(K4993,'Planilla de control'!#REF!,2,0)</f>
        <v>#REF!</v>
      </c>
      <c r="M4993" s="29" t="e">
        <f>IF(COUNTIF('Planilla de control'!#REF!,K4993)&gt;0,"SI","NO")</f>
        <v>#REF!</v>
      </c>
    </row>
    <row r="4994" spans="1:13" x14ac:dyDescent="0.3">
      <c r="A4994" s="3" t="s">
        <v>2367</v>
      </c>
      <c r="B4994" s="3" t="s">
        <v>7522</v>
      </c>
      <c r="C4994" s="3"/>
      <c r="D4994" s="3"/>
      <c r="E4994" s="3"/>
      <c r="F4994" s="51" t="str">
        <f t="shared" si="462"/>
        <v>51A5</v>
      </c>
      <c r="G4994" s="51">
        <f t="shared" si="463"/>
        <v>5</v>
      </c>
      <c r="H4994" s="51">
        <f t="shared" si="464"/>
        <v>51</v>
      </c>
      <c r="I4994" s="51" t="str">
        <f t="shared" si="465"/>
        <v>A</v>
      </c>
      <c r="J4994" s="51" t="str">
        <f t="shared" si="466"/>
        <v>D3</v>
      </c>
      <c r="K4994" s="76" t="str">
        <f t="shared" si="467"/>
        <v>1FO51A5C</v>
      </c>
      <c r="L4994" s="281" t="e">
        <f>VLOOKUP(K4994,'Planilla de control'!#REF!,2,0)</f>
        <v>#REF!</v>
      </c>
      <c r="M4994" s="29" t="e">
        <f>IF(COUNTIF('Planilla de control'!#REF!,K4994)&gt;0,"SI","NO")</f>
        <v>#REF!</v>
      </c>
    </row>
    <row r="4995" spans="1:13" x14ac:dyDescent="0.3">
      <c r="A4995" s="3" t="s">
        <v>2367</v>
      </c>
      <c r="B4995" s="3" t="s">
        <v>7523</v>
      </c>
      <c r="C4995" s="3"/>
      <c r="D4995" s="3"/>
      <c r="E4995" s="3"/>
      <c r="F4995" s="51" t="str">
        <f t="shared" ref="F4995:F5058" si="468">IF(OR(LEN(B4995)=9,LEN(B4995)=5),MID(B4995,1,4),MID(B4995,1,5))</f>
        <v>51E3</v>
      </c>
      <c r="G4995" s="51">
        <f t="shared" ref="G4995:G5058" si="469">IF(MID(F4995,5,1)&lt;&gt;"",MID(F4995,4,2),MID(F4995,4,1))*1</f>
        <v>3</v>
      </c>
      <c r="H4995" s="51">
        <f t="shared" ref="H4995:H5058" si="470">+MID(B4995,1,2)*1</f>
        <v>51</v>
      </c>
      <c r="I4995" s="51" t="str">
        <f t="shared" ref="I4995:I5058" si="471">+MID(B4995,3,1)</f>
        <v>E</v>
      </c>
      <c r="J4995" s="51" t="str">
        <f t="shared" ref="J4995:J5058" si="472">HLOOKUP(A4995,$O$1:$U$2,2,0)</f>
        <v>D3</v>
      </c>
      <c r="K4995" s="76" t="str">
        <f t="shared" ref="K4995:K5058" si="473">CONCATENATE(A4995,B4995)</f>
        <v>1FO51E3B</v>
      </c>
      <c r="L4995" s="281" t="e">
        <f>VLOOKUP(K4995,'Planilla de control'!#REF!,2,0)</f>
        <v>#REF!</v>
      </c>
      <c r="M4995" s="29" t="e">
        <f>IF(COUNTIF('Planilla de control'!#REF!,K4995)&gt;0,"SI","NO")</f>
        <v>#REF!</v>
      </c>
    </row>
    <row r="4996" spans="1:13" x14ac:dyDescent="0.3">
      <c r="A4996" s="3" t="s">
        <v>2367</v>
      </c>
      <c r="B4996" s="3" t="s">
        <v>7524</v>
      </c>
      <c r="C4996" s="3"/>
      <c r="D4996" s="3"/>
      <c r="E4996" s="3"/>
      <c r="F4996" s="51" t="str">
        <f t="shared" si="468"/>
        <v>51G3</v>
      </c>
      <c r="G4996" s="51">
        <f t="shared" si="469"/>
        <v>3</v>
      </c>
      <c r="H4996" s="51">
        <f t="shared" si="470"/>
        <v>51</v>
      </c>
      <c r="I4996" s="51" t="str">
        <f t="shared" si="471"/>
        <v>G</v>
      </c>
      <c r="J4996" s="51" t="str">
        <f t="shared" si="472"/>
        <v>D3</v>
      </c>
      <c r="K4996" s="76" t="str">
        <f t="shared" si="473"/>
        <v>1FO51G3C</v>
      </c>
      <c r="L4996" s="281" t="e">
        <f>VLOOKUP(K4996,'Planilla de control'!#REF!,2,0)</f>
        <v>#REF!</v>
      </c>
      <c r="M4996" s="29" t="e">
        <f>IF(COUNTIF('Planilla de control'!#REF!,K4996)&gt;0,"SI","NO")</f>
        <v>#REF!</v>
      </c>
    </row>
    <row r="4997" spans="1:13" x14ac:dyDescent="0.3">
      <c r="A4997" s="3" t="s">
        <v>2367</v>
      </c>
      <c r="B4997" s="3" t="s">
        <v>7525</v>
      </c>
      <c r="C4997" s="3"/>
      <c r="D4997" s="3"/>
      <c r="E4997" s="3"/>
      <c r="F4997" s="51" t="str">
        <f t="shared" si="468"/>
        <v>51G6</v>
      </c>
      <c r="G4997" s="51">
        <f t="shared" si="469"/>
        <v>6</v>
      </c>
      <c r="H4997" s="51">
        <f t="shared" si="470"/>
        <v>51</v>
      </c>
      <c r="I4997" s="51" t="str">
        <f t="shared" si="471"/>
        <v>G</v>
      </c>
      <c r="J4997" s="51" t="str">
        <f t="shared" si="472"/>
        <v>D3</v>
      </c>
      <c r="K4997" s="76" t="str">
        <f t="shared" si="473"/>
        <v>1FO51G6A</v>
      </c>
      <c r="L4997" s="281" t="e">
        <f>VLOOKUP(K4997,'Planilla de control'!#REF!,2,0)</f>
        <v>#REF!</v>
      </c>
      <c r="M4997" s="29" t="e">
        <f>IF(COUNTIF('Planilla de control'!#REF!,K4997)&gt;0,"SI","NO")</f>
        <v>#REF!</v>
      </c>
    </row>
    <row r="4998" spans="1:13" x14ac:dyDescent="0.3">
      <c r="A4998" s="3" t="s">
        <v>2367</v>
      </c>
      <c r="B4998" s="3" t="s">
        <v>7526</v>
      </c>
      <c r="C4998" s="3"/>
      <c r="D4998" s="3"/>
      <c r="E4998" s="3"/>
      <c r="F4998" s="51" t="str">
        <f t="shared" si="468"/>
        <v>51G7</v>
      </c>
      <c r="G4998" s="51">
        <f t="shared" si="469"/>
        <v>7</v>
      </c>
      <c r="H4998" s="51">
        <f t="shared" si="470"/>
        <v>51</v>
      </c>
      <c r="I4998" s="51" t="str">
        <f t="shared" si="471"/>
        <v>G</v>
      </c>
      <c r="J4998" s="51" t="str">
        <f t="shared" si="472"/>
        <v>D3</v>
      </c>
      <c r="K4998" s="76" t="str">
        <f t="shared" si="473"/>
        <v>1FO51G7B</v>
      </c>
      <c r="L4998" s="281" t="e">
        <f>VLOOKUP(K4998,'Planilla de control'!#REF!,2,0)</f>
        <v>#REF!</v>
      </c>
      <c r="M4998" s="29" t="e">
        <f>IF(COUNTIF('Planilla de control'!#REF!,K4998)&gt;0,"SI","NO")</f>
        <v>#REF!</v>
      </c>
    </row>
    <row r="4999" spans="1:13" x14ac:dyDescent="0.3">
      <c r="A4999" s="3" t="s">
        <v>2367</v>
      </c>
      <c r="B4999" s="3" t="s">
        <v>7527</v>
      </c>
      <c r="C4999" s="3"/>
      <c r="D4999" s="3"/>
      <c r="E4999" s="3"/>
      <c r="F4999" s="51" t="str">
        <f t="shared" si="468"/>
        <v>51H6</v>
      </c>
      <c r="G4999" s="51">
        <f t="shared" si="469"/>
        <v>6</v>
      </c>
      <c r="H4999" s="51">
        <f t="shared" si="470"/>
        <v>51</v>
      </c>
      <c r="I4999" s="51" t="str">
        <f t="shared" si="471"/>
        <v>H</v>
      </c>
      <c r="J4999" s="51" t="str">
        <f t="shared" si="472"/>
        <v>D3</v>
      </c>
      <c r="K4999" s="76" t="str">
        <f t="shared" si="473"/>
        <v>1FO51H6A</v>
      </c>
      <c r="L4999" s="281" t="e">
        <f>VLOOKUP(K4999,'Planilla de control'!#REF!,2,0)</f>
        <v>#REF!</v>
      </c>
      <c r="M4999" s="29" t="e">
        <f>IF(COUNTIF('Planilla de control'!#REF!,K4999)&gt;0,"SI","NO")</f>
        <v>#REF!</v>
      </c>
    </row>
    <row r="5000" spans="1:13" x14ac:dyDescent="0.3">
      <c r="A5000" s="3" t="s">
        <v>2367</v>
      </c>
      <c r="B5000" s="3" t="s">
        <v>7528</v>
      </c>
      <c r="C5000" s="3"/>
      <c r="D5000" s="3"/>
      <c r="E5000" s="3"/>
      <c r="F5000" s="51" t="str">
        <f t="shared" si="468"/>
        <v>51H6</v>
      </c>
      <c r="G5000" s="51">
        <f t="shared" si="469"/>
        <v>6</v>
      </c>
      <c r="H5000" s="51">
        <f t="shared" si="470"/>
        <v>51</v>
      </c>
      <c r="I5000" s="51" t="str">
        <f t="shared" si="471"/>
        <v>H</v>
      </c>
      <c r="J5000" s="51" t="str">
        <f t="shared" si="472"/>
        <v>D3</v>
      </c>
      <c r="K5000" s="76" t="str">
        <f t="shared" si="473"/>
        <v>1FO51H6B</v>
      </c>
      <c r="L5000" s="281" t="e">
        <f>VLOOKUP(K5000,'Planilla de control'!#REF!,2,0)</f>
        <v>#REF!</v>
      </c>
      <c r="M5000" s="29" t="e">
        <f>IF(COUNTIF('Planilla de control'!#REF!,K5000)&gt;0,"SI","NO")</f>
        <v>#REF!</v>
      </c>
    </row>
    <row r="5001" spans="1:13" x14ac:dyDescent="0.3">
      <c r="A5001" s="3" t="s">
        <v>2367</v>
      </c>
      <c r="B5001" s="3" t="s">
        <v>7529</v>
      </c>
      <c r="C5001" s="3"/>
      <c r="D5001" s="3"/>
      <c r="E5001" s="3"/>
      <c r="F5001" s="51" t="str">
        <f t="shared" si="468"/>
        <v>51I5</v>
      </c>
      <c r="G5001" s="51">
        <f t="shared" si="469"/>
        <v>5</v>
      </c>
      <c r="H5001" s="51">
        <f t="shared" si="470"/>
        <v>51</v>
      </c>
      <c r="I5001" s="51" t="str">
        <f t="shared" si="471"/>
        <v>I</v>
      </c>
      <c r="J5001" s="51" t="str">
        <f t="shared" si="472"/>
        <v>D3</v>
      </c>
      <c r="K5001" s="76" t="str">
        <f t="shared" si="473"/>
        <v>1FO51I5C</v>
      </c>
      <c r="L5001" s="281" t="e">
        <f>VLOOKUP(K5001,'Planilla de control'!#REF!,2,0)</f>
        <v>#REF!</v>
      </c>
      <c r="M5001" s="29" t="e">
        <f>IF(COUNTIF('Planilla de control'!#REF!,K5001)&gt;0,"SI","NO")</f>
        <v>#REF!</v>
      </c>
    </row>
    <row r="5002" spans="1:13" x14ac:dyDescent="0.3">
      <c r="A5002" s="3" t="s">
        <v>2367</v>
      </c>
      <c r="B5002" s="3" t="s">
        <v>7530</v>
      </c>
      <c r="C5002" s="3"/>
      <c r="D5002" s="3"/>
      <c r="E5002" s="3"/>
      <c r="F5002" s="51" t="str">
        <f t="shared" si="468"/>
        <v>51J6</v>
      </c>
      <c r="G5002" s="51">
        <f t="shared" si="469"/>
        <v>6</v>
      </c>
      <c r="H5002" s="51">
        <f t="shared" si="470"/>
        <v>51</v>
      </c>
      <c r="I5002" s="51" t="str">
        <f t="shared" si="471"/>
        <v>J</v>
      </c>
      <c r="J5002" s="51" t="str">
        <f t="shared" si="472"/>
        <v>D3</v>
      </c>
      <c r="K5002" s="76" t="str">
        <f t="shared" si="473"/>
        <v>1FO51J6B</v>
      </c>
      <c r="L5002" s="281" t="e">
        <f>VLOOKUP(K5002,'Planilla de control'!#REF!,2,0)</f>
        <v>#REF!</v>
      </c>
      <c r="M5002" s="29" t="e">
        <f>IF(COUNTIF('Planilla de control'!#REF!,K5002)&gt;0,"SI","NO")</f>
        <v>#REF!</v>
      </c>
    </row>
    <row r="5003" spans="1:13" x14ac:dyDescent="0.3">
      <c r="A5003" s="3" t="s">
        <v>2367</v>
      </c>
      <c r="B5003" s="3" t="s">
        <v>7531</v>
      </c>
      <c r="C5003" s="3"/>
      <c r="D5003" s="3"/>
      <c r="E5003" s="3"/>
      <c r="F5003" s="51" t="str">
        <f t="shared" si="468"/>
        <v>51K3</v>
      </c>
      <c r="G5003" s="51">
        <f t="shared" si="469"/>
        <v>3</v>
      </c>
      <c r="H5003" s="51">
        <f t="shared" si="470"/>
        <v>51</v>
      </c>
      <c r="I5003" s="51" t="str">
        <f t="shared" si="471"/>
        <v>K</v>
      </c>
      <c r="J5003" s="51" t="str">
        <f t="shared" si="472"/>
        <v>D3</v>
      </c>
      <c r="K5003" s="76" t="str">
        <f t="shared" si="473"/>
        <v>1FO51K3A</v>
      </c>
      <c r="L5003" s="281" t="e">
        <f>VLOOKUP(K5003,'Planilla de control'!#REF!,2,0)</f>
        <v>#REF!</v>
      </c>
      <c r="M5003" s="29" t="e">
        <f>IF(COUNTIF('Planilla de control'!#REF!,K5003)&gt;0,"SI","NO")</f>
        <v>#REF!</v>
      </c>
    </row>
    <row r="5004" spans="1:13" x14ac:dyDescent="0.3">
      <c r="A5004" s="3" t="s">
        <v>2367</v>
      </c>
      <c r="B5004" s="3" t="s">
        <v>7532</v>
      </c>
      <c r="C5004" s="3"/>
      <c r="D5004" s="3"/>
      <c r="E5004" s="3"/>
      <c r="F5004" s="51" t="str">
        <f t="shared" si="468"/>
        <v>51K6</v>
      </c>
      <c r="G5004" s="51">
        <f t="shared" si="469"/>
        <v>6</v>
      </c>
      <c r="H5004" s="51">
        <f t="shared" si="470"/>
        <v>51</v>
      </c>
      <c r="I5004" s="51" t="str">
        <f t="shared" si="471"/>
        <v>K</v>
      </c>
      <c r="J5004" s="51" t="str">
        <f t="shared" si="472"/>
        <v>D3</v>
      </c>
      <c r="K5004" s="76" t="str">
        <f t="shared" si="473"/>
        <v>1FO51K6A</v>
      </c>
      <c r="L5004" s="281" t="e">
        <f>VLOOKUP(K5004,'Planilla de control'!#REF!,2,0)</f>
        <v>#REF!</v>
      </c>
      <c r="M5004" s="29" t="e">
        <f>IF(COUNTIF('Planilla de control'!#REF!,K5004)&gt;0,"SI","NO")</f>
        <v>#REF!</v>
      </c>
    </row>
    <row r="5005" spans="1:13" x14ac:dyDescent="0.3">
      <c r="A5005" s="3" t="s">
        <v>2367</v>
      </c>
      <c r="B5005" s="3" t="s">
        <v>7533</v>
      </c>
      <c r="C5005" s="3"/>
      <c r="D5005" s="3"/>
      <c r="E5005" s="3"/>
      <c r="F5005" s="51" t="str">
        <f t="shared" si="468"/>
        <v>51L7</v>
      </c>
      <c r="G5005" s="51">
        <f t="shared" si="469"/>
        <v>7</v>
      </c>
      <c r="H5005" s="51">
        <f t="shared" si="470"/>
        <v>51</v>
      </c>
      <c r="I5005" s="51" t="str">
        <f t="shared" si="471"/>
        <v>L</v>
      </c>
      <c r="J5005" s="51" t="str">
        <f t="shared" si="472"/>
        <v>D3</v>
      </c>
      <c r="K5005" s="76" t="str">
        <f t="shared" si="473"/>
        <v>1FO51L7A</v>
      </c>
      <c r="L5005" s="281" t="e">
        <f>VLOOKUP(K5005,'Planilla de control'!#REF!,2,0)</f>
        <v>#REF!</v>
      </c>
      <c r="M5005" s="29" t="e">
        <f>IF(COUNTIF('Planilla de control'!#REF!,K5005)&gt;0,"SI","NO")</f>
        <v>#REF!</v>
      </c>
    </row>
    <row r="5006" spans="1:13" x14ac:dyDescent="0.3">
      <c r="A5006" s="3" t="s">
        <v>2367</v>
      </c>
      <c r="B5006" s="3" t="s">
        <v>7534</v>
      </c>
      <c r="C5006" s="3"/>
      <c r="D5006" s="3"/>
      <c r="E5006" s="3"/>
      <c r="F5006" s="51" t="str">
        <f t="shared" si="468"/>
        <v>51L7</v>
      </c>
      <c r="G5006" s="51">
        <f t="shared" si="469"/>
        <v>7</v>
      </c>
      <c r="H5006" s="51">
        <f t="shared" si="470"/>
        <v>51</v>
      </c>
      <c r="I5006" s="51" t="str">
        <f t="shared" si="471"/>
        <v>L</v>
      </c>
      <c r="J5006" s="51" t="str">
        <f t="shared" si="472"/>
        <v>D3</v>
      </c>
      <c r="K5006" s="76" t="str">
        <f t="shared" si="473"/>
        <v>1FO51L7B</v>
      </c>
      <c r="L5006" s="281" t="e">
        <f>VLOOKUP(K5006,'Planilla de control'!#REF!,2,0)</f>
        <v>#REF!</v>
      </c>
      <c r="M5006" s="29" t="e">
        <f>IF(COUNTIF('Planilla de control'!#REF!,K5006)&gt;0,"SI","NO")</f>
        <v>#REF!</v>
      </c>
    </row>
    <row r="5007" spans="1:13" x14ac:dyDescent="0.3">
      <c r="A5007" s="3" t="s">
        <v>2367</v>
      </c>
      <c r="B5007" s="3" t="s">
        <v>7535</v>
      </c>
      <c r="C5007" s="3"/>
      <c r="D5007" s="3"/>
      <c r="E5007" s="3"/>
      <c r="F5007" s="51" t="str">
        <f t="shared" si="468"/>
        <v>51N6</v>
      </c>
      <c r="G5007" s="51">
        <f t="shared" si="469"/>
        <v>6</v>
      </c>
      <c r="H5007" s="51">
        <f t="shared" si="470"/>
        <v>51</v>
      </c>
      <c r="I5007" s="51" t="str">
        <f t="shared" si="471"/>
        <v>N</v>
      </c>
      <c r="J5007" s="51" t="str">
        <f t="shared" si="472"/>
        <v>D3</v>
      </c>
      <c r="K5007" s="76" t="str">
        <f t="shared" si="473"/>
        <v>1FO51N6B</v>
      </c>
      <c r="L5007" s="281" t="e">
        <f>VLOOKUP(K5007,'Planilla de control'!#REF!,2,0)</f>
        <v>#REF!</v>
      </c>
      <c r="M5007" s="29" t="e">
        <f>IF(COUNTIF('Planilla de control'!#REF!,K5007)&gt;0,"SI","NO")</f>
        <v>#REF!</v>
      </c>
    </row>
    <row r="5008" spans="1:13" x14ac:dyDescent="0.3">
      <c r="A5008" s="3" t="s">
        <v>2367</v>
      </c>
      <c r="B5008" s="3" t="s">
        <v>7536</v>
      </c>
      <c r="C5008" s="3"/>
      <c r="D5008" s="3"/>
      <c r="E5008" s="3"/>
      <c r="F5008" s="51" t="str">
        <f t="shared" si="468"/>
        <v>51N7</v>
      </c>
      <c r="G5008" s="51">
        <f t="shared" si="469"/>
        <v>7</v>
      </c>
      <c r="H5008" s="51">
        <f t="shared" si="470"/>
        <v>51</v>
      </c>
      <c r="I5008" s="51" t="str">
        <f t="shared" si="471"/>
        <v>N</v>
      </c>
      <c r="J5008" s="51" t="str">
        <f t="shared" si="472"/>
        <v>D3</v>
      </c>
      <c r="K5008" s="76" t="str">
        <f t="shared" si="473"/>
        <v>1FO51N7A</v>
      </c>
      <c r="L5008" s="281" t="e">
        <f>VLOOKUP(K5008,'Planilla de control'!#REF!,2,0)</f>
        <v>#REF!</v>
      </c>
      <c r="M5008" s="29" t="e">
        <f>IF(COUNTIF('Planilla de control'!#REF!,K5008)&gt;0,"SI","NO")</f>
        <v>#REF!</v>
      </c>
    </row>
    <row r="5009" spans="1:13" x14ac:dyDescent="0.3">
      <c r="A5009" s="3" t="s">
        <v>2367</v>
      </c>
      <c r="B5009" s="3" t="s">
        <v>7537</v>
      </c>
      <c r="C5009" s="3"/>
      <c r="D5009" s="3"/>
      <c r="E5009" s="3"/>
      <c r="F5009" s="51" t="str">
        <f t="shared" si="468"/>
        <v>51O5</v>
      </c>
      <c r="G5009" s="51">
        <f t="shared" si="469"/>
        <v>5</v>
      </c>
      <c r="H5009" s="51">
        <f t="shared" si="470"/>
        <v>51</v>
      </c>
      <c r="I5009" s="51" t="str">
        <f t="shared" si="471"/>
        <v>O</v>
      </c>
      <c r="J5009" s="51" t="str">
        <f t="shared" si="472"/>
        <v>D3</v>
      </c>
      <c r="K5009" s="76" t="str">
        <f t="shared" si="473"/>
        <v>1FO51O5B</v>
      </c>
      <c r="L5009" s="281" t="e">
        <f>VLOOKUP(K5009,'Planilla de control'!#REF!,2,0)</f>
        <v>#REF!</v>
      </c>
      <c r="M5009" s="29" t="e">
        <f>IF(COUNTIF('Planilla de control'!#REF!,K5009)&gt;0,"SI","NO")</f>
        <v>#REF!</v>
      </c>
    </row>
    <row r="5010" spans="1:13" x14ac:dyDescent="0.3">
      <c r="A5010" s="3" t="s">
        <v>2367</v>
      </c>
      <c r="B5010" s="3" t="s">
        <v>7538</v>
      </c>
      <c r="C5010" s="3"/>
      <c r="D5010" s="3"/>
      <c r="E5010" s="3"/>
      <c r="F5010" s="51" t="str">
        <f t="shared" si="468"/>
        <v>51Q5</v>
      </c>
      <c r="G5010" s="51">
        <f t="shared" si="469"/>
        <v>5</v>
      </c>
      <c r="H5010" s="51">
        <f t="shared" si="470"/>
        <v>51</v>
      </c>
      <c r="I5010" s="51" t="str">
        <f t="shared" si="471"/>
        <v>Q</v>
      </c>
      <c r="J5010" s="51" t="str">
        <f t="shared" si="472"/>
        <v>D3</v>
      </c>
      <c r="K5010" s="76" t="str">
        <f t="shared" si="473"/>
        <v>1FO51Q5C</v>
      </c>
      <c r="L5010" s="281" t="e">
        <f>VLOOKUP(K5010,'Planilla de control'!#REF!,2,0)</f>
        <v>#REF!</v>
      </c>
      <c r="M5010" s="29" t="e">
        <f>IF(COUNTIF('Planilla de control'!#REF!,K5010)&gt;0,"SI","NO")</f>
        <v>#REF!</v>
      </c>
    </row>
    <row r="5011" spans="1:13" x14ac:dyDescent="0.3">
      <c r="A5011" s="3" t="s">
        <v>2367</v>
      </c>
      <c r="B5011" s="3" t="s">
        <v>7539</v>
      </c>
      <c r="C5011" s="3"/>
      <c r="D5011" s="3"/>
      <c r="E5011" s="3"/>
      <c r="F5011" s="51" t="str">
        <f t="shared" si="468"/>
        <v>51E6</v>
      </c>
      <c r="G5011" s="51">
        <f t="shared" si="469"/>
        <v>6</v>
      </c>
      <c r="H5011" s="51">
        <f t="shared" si="470"/>
        <v>51</v>
      </c>
      <c r="I5011" s="51" t="str">
        <f t="shared" si="471"/>
        <v>E</v>
      </c>
      <c r="J5011" s="51" t="str">
        <f t="shared" si="472"/>
        <v>D3</v>
      </c>
      <c r="K5011" s="76" t="str">
        <f t="shared" si="473"/>
        <v>1FO51E6A</v>
      </c>
      <c r="L5011" s="281" t="e">
        <f>VLOOKUP(K5011,'Planilla de control'!#REF!,2,0)</f>
        <v>#REF!</v>
      </c>
      <c r="M5011" s="29" t="e">
        <f>IF(COUNTIF('Planilla de control'!#REF!,K5011)&gt;0,"SI","NO")</f>
        <v>#REF!</v>
      </c>
    </row>
    <row r="5012" spans="1:13" x14ac:dyDescent="0.3">
      <c r="A5012" s="3" t="s">
        <v>2367</v>
      </c>
      <c r="B5012" s="3" t="s">
        <v>7540</v>
      </c>
      <c r="C5012" s="3"/>
      <c r="D5012" s="3"/>
      <c r="E5012" s="3"/>
      <c r="F5012" s="51" t="str">
        <f t="shared" si="468"/>
        <v>51E6</v>
      </c>
      <c r="G5012" s="51">
        <f t="shared" si="469"/>
        <v>6</v>
      </c>
      <c r="H5012" s="51">
        <f t="shared" si="470"/>
        <v>51</v>
      </c>
      <c r="I5012" s="51" t="str">
        <f t="shared" si="471"/>
        <v>E</v>
      </c>
      <c r="J5012" s="51" t="str">
        <f t="shared" si="472"/>
        <v>D3</v>
      </c>
      <c r="K5012" s="76" t="str">
        <f t="shared" si="473"/>
        <v>1FO51E6B</v>
      </c>
      <c r="L5012" s="281" t="e">
        <f>VLOOKUP(K5012,'Planilla de control'!#REF!,2,0)</f>
        <v>#REF!</v>
      </c>
      <c r="M5012" s="29" t="e">
        <f>IF(COUNTIF('Planilla de control'!#REF!,K5012)&gt;0,"SI","NO")</f>
        <v>#REF!</v>
      </c>
    </row>
    <row r="5013" spans="1:13" x14ac:dyDescent="0.3">
      <c r="A5013" s="3" t="s">
        <v>2367</v>
      </c>
      <c r="B5013" s="3" t="s">
        <v>7541</v>
      </c>
      <c r="C5013" s="3"/>
      <c r="D5013" s="3"/>
      <c r="E5013" s="3"/>
      <c r="F5013" s="51" t="str">
        <f t="shared" si="468"/>
        <v>51L5</v>
      </c>
      <c r="G5013" s="51">
        <f t="shared" si="469"/>
        <v>5</v>
      </c>
      <c r="H5013" s="51">
        <f t="shared" si="470"/>
        <v>51</v>
      </c>
      <c r="I5013" s="51" t="str">
        <f t="shared" si="471"/>
        <v>L</v>
      </c>
      <c r="J5013" s="51" t="str">
        <f t="shared" si="472"/>
        <v>D3</v>
      </c>
      <c r="K5013" s="76" t="str">
        <f t="shared" si="473"/>
        <v>1FO51L5B</v>
      </c>
      <c r="L5013" s="281" t="e">
        <f>VLOOKUP(K5013,'Planilla de control'!#REF!,2,0)</f>
        <v>#REF!</v>
      </c>
      <c r="M5013" s="29" t="e">
        <f>IF(COUNTIF('Planilla de control'!#REF!,K5013)&gt;0,"SI","NO")</f>
        <v>#REF!</v>
      </c>
    </row>
    <row r="5014" spans="1:13" x14ac:dyDescent="0.3">
      <c r="A5014" s="3" t="s">
        <v>2367</v>
      </c>
      <c r="B5014" s="3" t="s">
        <v>7542</v>
      </c>
      <c r="C5014" s="3"/>
      <c r="D5014" s="3"/>
      <c r="E5014" s="3"/>
      <c r="F5014" s="51" t="str">
        <f t="shared" si="468"/>
        <v>51O3</v>
      </c>
      <c r="G5014" s="51">
        <f t="shared" si="469"/>
        <v>3</v>
      </c>
      <c r="H5014" s="51">
        <f t="shared" si="470"/>
        <v>51</v>
      </c>
      <c r="I5014" s="51" t="str">
        <f t="shared" si="471"/>
        <v>O</v>
      </c>
      <c r="J5014" s="51" t="str">
        <f t="shared" si="472"/>
        <v>D3</v>
      </c>
      <c r="K5014" s="76" t="str">
        <f t="shared" si="473"/>
        <v>1FO51O3A</v>
      </c>
      <c r="L5014" s="281" t="e">
        <f>VLOOKUP(K5014,'Planilla de control'!#REF!,2,0)</f>
        <v>#REF!</v>
      </c>
      <c r="M5014" s="29" t="e">
        <f>IF(COUNTIF('Planilla de control'!#REF!,K5014)&gt;0,"SI","NO")</f>
        <v>#REF!</v>
      </c>
    </row>
    <row r="5015" spans="1:13" x14ac:dyDescent="0.3">
      <c r="A5015" s="3" t="s">
        <v>2367</v>
      </c>
      <c r="B5015" s="3" t="s">
        <v>7543</v>
      </c>
      <c r="C5015" s="3"/>
      <c r="D5015" s="3"/>
      <c r="E5015" s="3"/>
      <c r="F5015" s="51" t="str">
        <f t="shared" si="468"/>
        <v>51O4</v>
      </c>
      <c r="G5015" s="51">
        <f t="shared" si="469"/>
        <v>4</v>
      </c>
      <c r="H5015" s="51">
        <f t="shared" si="470"/>
        <v>51</v>
      </c>
      <c r="I5015" s="51" t="str">
        <f t="shared" si="471"/>
        <v>O</v>
      </c>
      <c r="J5015" s="51" t="str">
        <f t="shared" si="472"/>
        <v>D3</v>
      </c>
      <c r="K5015" s="76" t="str">
        <f t="shared" si="473"/>
        <v>1FO51O4A</v>
      </c>
      <c r="L5015" s="281" t="e">
        <f>VLOOKUP(K5015,'Planilla de control'!#REF!,2,0)</f>
        <v>#REF!</v>
      </c>
      <c r="M5015" s="29" t="e">
        <f>IF(COUNTIF('Planilla de control'!#REF!,K5015)&gt;0,"SI","NO")</f>
        <v>#REF!</v>
      </c>
    </row>
    <row r="5016" spans="1:13" x14ac:dyDescent="0.3">
      <c r="A5016" s="3" t="s">
        <v>2367</v>
      </c>
      <c r="B5016" s="3" t="s">
        <v>7544</v>
      </c>
      <c r="C5016" s="3"/>
      <c r="D5016" s="3"/>
      <c r="E5016" s="3"/>
      <c r="F5016" s="51" t="str">
        <f t="shared" si="468"/>
        <v>51A8</v>
      </c>
      <c r="G5016" s="51">
        <f t="shared" si="469"/>
        <v>8</v>
      </c>
      <c r="H5016" s="51">
        <f t="shared" si="470"/>
        <v>51</v>
      </c>
      <c r="I5016" s="51" t="str">
        <f t="shared" si="471"/>
        <v>A</v>
      </c>
      <c r="J5016" s="51" t="str">
        <f t="shared" si="472"/>
        <v>D3</v>
      </c>
      <c r="K5016" s="76" t="str">
        <f t="shared" si="473"/>
        <v>1FO51A8A</v>
      </c>
      <c r="L5016" s="281" t="e">
        <f>VLOOKUP(K5016,'Planilla de control'!#REF!,2,0)</f>
        <v>#REF!</v>
      </c>
      <c r="M5016" s="29" t="e">
        <f>IF(COUNTIF('Planilla de control'!#REF!,K5016)&gt;0,"SI","NO")</f>
        <v>#REF!</v>
      </c>
    </row>
    <row r="5017" spans="1:13" x14ac:dyDescent="0.3">
      <c r="A5017" s="3" t="s">
        <v>2367</v>
      </c>
      <c r="B5017" s="3" t="s">
        <v>7545</v>
      </c>
      <c r="C5017" s="3"/>
      <c r="D5017" s="3"/>
      <c r="E5017" s="3"/>
      <c r="F5017" s="51" t="str">
        <f t="shared" si="468"/>
        <v>51B2</v>
      </c>
      <c r="G5017" s="51">
        <f t="shared" si="469"/>
        <v>2</v>
      </c>
      <c r="H5017" s="51">
        <f t="shared" si="470"/>
        <v>51</v>
      </c>
      <c r="I5017" s="51" t="str">
        <f t="shared" si="471"/>
        <v>B</v>
      </c>
      <c r="J5017" s="51" t="str">
        <f t="shared" si="472"/>
        <v>D3</v>
      </c>
      <c r="K5017" s="76" t="str">
        <f t="shared" si="473"/>
        <v>1FO51B2D</v>
      </c>
      <c r="L5017" s="281" t="e">
        <f>VLOOKUP(K5017,'Planilla de control'!#REF!,2,0)</f>
        <v>#REF!</v>
      </c>
      <c r="M5017" s="29" t="e">
        <f>IF(COUNTIF('Planilla de control'!#REF!,K5017)&gt;0,"SI","NO")</f>
        <v>#REF!</v>
      </c>
    </row>
    <row r="5018" spans="1:13" x14ac:dyDescent="0.3">
      <c r="A5018" s="3" t="s">
        <v>2367</v>
      </c>
      <c r="B5018" s="3" t="s">
        <v>7546</v>
      </c>
      <c r="C5018" s="3"/>
      <c r="D5018" s="3"/>
      <c r="E5018" s="3"/>
      <c r="F5018" s="51" t="str">
        <f t="shared" si="468"/>
        <v>51F3</v>
      </c>
      <c r="G5018" s="51">
        <f t="shared" si="469"/>
        <v>3</v>
      </c>
      <c r="H5018" s="51">
        <f t="shared" si="470"/>
        <v>51</v>
      </c>
      <c r="I5018" s="51" t="str">
        <f t="shared" si="471"/>
        <v>F</v>
      </c>
      <c r="J5018" s="51" t="str">
        <f t="shared" si="472"/>
        <v>D3</v>
      </c>
      <c r="K5018" s="76" t="str">
        <f t="shared" si="473"/>
        <v>1FO51F3C</v>
      </c>
      <c r="L5018" s="281" t="e">
        <f>VLOOKUP(K5018,'Planilla de control'!#REF!,2,0)</f>
        <v>#REF!</v>
      </c>
      <c r="M5018" s="29" t="e">
        <f>IF(COUNTIF('Planilla de control'!#REF!,K5018)&gt;0,"SI","NO")</f>
        <v>#REF!</v>
      </c>
    </row>
    <row r="5019" spans="1:13" x14ac:dyDescent="0.3">
      <c r="A5019" s="3" t="s">
        <v>2367</v>
      </c>
      <c r="B5019" s="3" t="s">
        <v>7547</v>
      </c>
      <c r="C5019" s="3"/>
      <c r="D5019" s="3"/>
      <c r="E5019" s="3"/>
      <c r="F5019" s="51" t="str">
        <f t="shared" si="468"/>
        <v>51I3</v>
      </c>
      <c r="G5019" s="51">
        <f t="shared" si="469"/>
        <v>3</v>
      </c>
      <c r="H5019" s="51">
        <f t="shared" si="470"/>
        <v>51</v>
      </c>
      <c r="I5019" s="51" t="str">
        <f t="shared" si="471"/>
        <v>I</v>
      </c>
      <c r="J5019" s="51" t="str">
        <f t="shared" si="472"/>
        <v>D3</v>
      </c>
      <c r="K5019" s="76" t="str">
        <f t="shared" si="473"/>
        <v>1FO51I3A</v>
      </c>
      <c r="L5019" s="281" t="e">
        <f>VLOOKUP(K5019,'Planilla de control'!#REF!,2,0)</f>
        <v>#REF!</v>
      </c>
      <c r="M5019" s="29" t="e">
        <f>IF(COUNTIF('Planilla de control'!#REF!,K5019)&gt;0,"SI","NO")</f>
        <v>#REF!</v>
      </c>
    </row>
    <row r="5020" spans="1:13" x14ac:dyDescent="0.3">
      <c r="A5020" s="3" t="s">
        <v>2367</v>
      </c>
      <c r="B5020" s="3" t="s">
        <v>7548</v>
      </c>
      <c r="C5020" s="3"/>
      <c r="D5020" s="3"/>
      <c r="E5020" s="3"/>
      <c r="F5020" s="51" t="str">
        <f t="shared" si="468"/>
        <v>51J6</v>
      </c>
      <c r="G5020" s="51">
        <f t="shared" si="469"/>
        <v>6</v>
      </c>
      <c r="H5020" s="51">
        <f t="shared" si="470"/>
        <v>51</v>
      </c>
      <c r="I5020" s="51" t="str">
        <f t="shared" si="471"/>
        <v>J</v>
      </c>
      <c r="J5020" s="51" t="str">
        <f t="shared" si="472"/>
        <v>D3</v>
      </c>
      <c r="K5020" s="76" t="str">
        <f t="shared" si="473"/>
        <v>1FO51J6A</v>
      </c>
      <c r="L5020" s="281" t="e">
        <f>VLOOKUP(K5020,'Planilla de control'!#REF!,2,0)</f>
        <v>#REF!</v>
      </c>
      <c r="M5020" s="29" t="e">
        <f>IF(COUNTIF('Planilla de control'!#REF!,K5020)&gt;0,"SI","NO")</f>
        <v>#REF!</v>
      </c>
    </row>
    <row r="5021" spans="1:13" x14ac:dyDescent="0.3">
      <c r="A5021" s="3" t="s">
        <v>2367</v>
      </c>
      <c r="B5021" s="3" t="s">
        <v>7549</v>
      </c>
      <c r="C5021" s="3"/>
      <c r="D5021" s="3"/>
      <c r="E5021" s="3"/>
      <c r="F5021" s="51" t="str">
        <f t="shared" si="468"/>
        <v>51J8</v>
      </c>
      <c r="G5021" s="51">
        <f t="shared" si="469"/>
        <v>8</v>
      </c>
      <c r="H5021" s="51">
        <f t="shared" si="470"/>
        <v>51</v>
      </c>
      <c r="I5021" s="51" t="str">
        <f t="shared" si="471"/>
        <v>J</v>
      </c>
      <c r="J5021" s="51" t="str">
        <f t="shared" si="472"/>
        <v>D3</v>
      </c>
      <c r="K5021" s="76" t="str">
        <f t="shared" si="473"/>
        <v>1FO51J8B</v>
      </c>
      <c r="L5021" s="281" t="e">
        <f>VLOOKUP(K5021,'Planilla de control'!#REF!,2,0)</f>
        <v>#REF!</v>
      </c>
      <c r="M5021" s="29" t="e">
        <f>IF(COUNTIF('Planilla de control'!#REF!,K5021)&gt;0,"SI","NO")</f>
        <v>#REF!</v>
      </c>
    </row>
    <row r="5022" spans="1:13" x14ac:dyDescent="0.3">
      <c r="A5022" s="3" t="s">
        <v>2367</v>
      </c>
      <c r="B5022" s="3" t="s">
        <v>7550</v>
      </c>
      <c r="C5022" s="3"/>
      <c r="D5022" s="3"/>
      <c r="E5022" s="3"/>
      <c r="F5022" s="51" t="str">
        <f t="shared" si="468"/>
        <v>51K2</v>
      </c>
      <c r="G5022" s="51">
        <f t="shared" si="469"/>
        <v>2</v>
      </c>
      <c r="H5022" s="51">
        <f t="shared" si="470"/>
        <v>51</v>
      </c>
      <c r="I5022" s="51" t="str">
        <f t="shared" si="471"/>
        <v>K</v>
      </c>
      <c r="J5022" s="51" t="str">
        <f t="shared" si="472"/>
        <v>D3</v>
      </c>
      <c r="K5022" s="76" t="str">
        <f t="shared" si="473"/>
        <v>1FO51K2D</v>
      </c>
      <c r="L5022" s="281" t="e">
        <f>VLOOKUP(K5022,'Planilla de control'!#REF!,2,0)</f>
        <v>#REF!</v>
      </c>
      <c r="M5022" s="29" t="e">
        <f>IF(COUNTIF('Planilla de control'!#REF!,K5022)&gt;0,"SI","NO")</f>
        <v>#REF!</v>
      </c>
    </row>
    <row r="5023" spans="1:13" x14ac:dyDescent="0.3">
      <c r="A5023" s="3" t="s">
        <v>2367</v>
      </c>
      <c r="B5023" s="3" t="s">
        <v>7551</v>
      </c>
      <c r="C5023" s="3"/>
      <c r="D5023" s="3"/>
      <c r="E5023" s="3"/>
      <c r="F5023" s="51" t="str">
        <f t="shared" si="468"/>
        <v>51K7</v>
      </c>
      <c r="G5023" s="51">
        <f t="shared" si="469"/>
        <v>7</v>
      </c>
      <c r="H5023" s="51">
        <f t="shared" si="470"/>
        <v>51</v>
      </c>
      <c r="I5023" s="51" t="str">
        <f t="shared" si="471"/>
        <v>K</v>
      </c>
      <c r="J5023" s="51" t="str">
        <f t="shared" si="472"/>
        <v>D3</v>
      </c>
      <c r="K5023" s="76" t="str">
        <f t="shared" si="473"/>
        <v>1FO51K7A</v>
      </c>
      <c r="L5023" s="281" t="e">
        <f>VLOOKUP(K5023,'Planilla de control'!#REF!,2,0)</f>
        <v>#REF!</v>
      </c>
      <c r="M5023" s="29" t="e">
        <f>IF(COUNTIF('Planilla de control'!#REF!,K5023)&gt;0,"SI","NO")</f>
        <v>#REF!</v>
      </c>
    </row>
    <row r="5024" spans="1:13" x14ac:dyDescent="0.3">
      <c r="A5024" s="3" t="s">
        <v>2367</v>
      </c>
      <c r="B5024" s="3" t="s">
        <v>7552</v>
      </c>
      <c r="C5024" s="3"/>
      <c r="D5024" s="3"/>
      <c r="E5024" s="3"/>
      <c r="F5024" s="51" t="str">
        <f t="shared" si="468"/>
        <v>51L2</v>
      </c>
      <c r="G5024" s="51">
        <f t="shared" si="469"/>
        <v>2</v>
      </c>
      <c r="H5024" s="51">
        <f t="shared" si="470"/>
        <v>51</v>
      </c>
      <c r="I5024" s="51" t="str">
        <f t="shared" si="471"/>
        <v>L</v>
      </c>
      <c r="J5024" s="51" t="str">
        <f t="shared" si="472"/>
        <v>D3</v>
      </c>
      <c r="K5024" s="76" t="str">
        <f t="shared" si="473"/>
        <v>1FO51L2C</v>
      </c>
      <c r="L5024" s="281" t="e">
        <f>VLOOKUP(K5024,'Planilla de control'!#REF!,2,0)</f>
        <v>#REF!</v>
      </c>
      <c r="M5024" s="29" t="e">
        <f>IF(COUNTIF('Planilla de control'!#REF!,K5024)&gt;0,"SI","NO")</f>
        <v>#REF!</v>
      </c>
    </row>
    <row r="5025" spans="1:13" x14ac:dyDescent="0.3">
      <c r="A5025" s="3" t="s">
        <v>2367</v>
      </c>
      <c r="B5025" s="3" t="s">
        <v>7553</v>
      </c>
      <c r="C5025" s="3"/>
      <c r="D5025" s="3"/>
      <c r="E5025" s="3"/>
      <c r="F5025" s="51" t="str">
        <f t="shared" si="468"/>
        <v>51L4</v>
      </c>
      <c r="G5025" s="51">
        <f t="shared" si="469"/>
        <v>4</v>
      </c>
      <c r="H5025" s="51">
        <f t="shared" si="470"/>
        <v>51</v>
      </c>
      <c r="I5025" s="51" t="str">
        <f t="shared" si="471"/>
        <v>L</v>
      </c>
      <c r="J5025" s="51" t="str">
        <f t="shared" si="472"/>
        <v>D3</v>
      </c>
      <c r="K5025" s="76" t="str">
        <f t="shared" si="473"/>
        <v>1FO51L4A</v>
      </c>
      <c r="L5025" s="281" t="e">
        <f>VLOOKUP(K5025,'Planilla de control'!#REF!,2,0)</f>
        <v>#REF!</v>
      </c>
      <c r="M5025" s="29" t="e">
        <f>IF(COUNTIF('Planilla de control'!#REF!,K5025)&gt;0,"SI","NO")</f>
        <v>#REF!</v>
      </c>
    </row>
    <row r="5026" spans="1:13" x14ac:dyDescent="0.3">
      <c r="A5026" s="3" t="s">
        <v>2367</v>
      </c>
      <c r="B5026" s="3" t="s">
        <v>7554</v>
      </c>
      <c r="C5026" s="3"/>
      <c r="D5026" s="3"/>
      <c r="E5026" s="3"/>
      <c r="F5026" s="51" t="str">
        <f t="shared" si="468"/>
        <v>51D5</v>
      </c>
      <c r="G5026" s="51">
        <f t="shared" si="469"/>
        <v>5</v>
      </c>
      <c r="H5026" s="51">
        <f t="shared" si="470"/>
        <v>51</v>
      </c>
      <c r="I5026" s="51" t="str">
        <f t="shared" si="471"/>
        <v>D</v>
      </c>
      <c r="J5026" s="51" t="str">
        <f t="shared" si="472"/>
        <v>D3</v>
      </c>
      <c r="K5026" s="76" t="str">
        <f t="shared" si="473"/>
        <v>1FO51D5C</v>
      </c>
      <c r="L5026" s="281" t="e">
        <f>VLOOKUP(K5026,'Planilla de control'!#REF!,2,0)</f>
        <v>#REF!</v>
      </c>
      <c r="M5026" s="29" t="e">
        <f>IF(COUNTIF('Planilla de control'!#REF!,K5026)&gt;0,"SI","NO")</f>
        <v>#REF!</v>
      </c>
    </row>
    <row r="5027" spans="1:13" x14ac:dyDescent="0.3">
      <c r="A5027" s="3" t="s">
        <v>2367</v>
      </c>
      <c r="B5027" s="3" t="s">
        <v>7555</v>
      </c>
      <c r="C5027" s="3"/>
      <c r="D5027" s="3"/>
      <c r="E5027" s="3"/>
      <c r="F5027" s="51" t="str">
        <f t="shared" si="468"/>
        <v>51H3</v>
      </c>
      <c r="G5027" s="51">
        <f t="shared" si="469"/>
        <v>3</v>
      </c>
      <c r="H5027" s="51">
        <f t="shared" si="470"/>
        <v>51</v>
      </c>
      <c r="I5027" s="51" t="str">
        <f t="shared" si="471"/>
        <v>H</v>
      </c>
      <c r="J5027" s="51" t="str">
        <f t="shared" si="472"/>
        <v>D3</v>
      </c>
      <c r="K5027" s="76" t="str">
        <f t="shared" si="473"/>
        <v>1FO51H3B</v>
      </c>
      <c r="L5027" s="281" t="e">
        <f>VLOOKUP(K5027,'Planilla de control'!#REF!,2,0)</f>
        <v>#REF!</v>
      </c>
      <c r="M5027" s="29" t="e">
        <f>IF(COUNTIF('Planilla de control'!#REF!,K5027)&gt;0,"SI","NO")</f>
        <v>#REF!</v>
      </c>
    </row>
    <row r="5028" spans="1:13" x14ac:dyDescent="0.3">
      <c r="A5028" s="3" t="s">
        <v>2367</v>
      </c>
      <c r="B5028" s="3" t="s">
        <v>7556</v>
      </c>
      <c r="C5028" s="3"/>
      <c r="D5028" s="3"/>
      <c r="E5028" s="3"/>
      <c r="F5028" s="51" t="str">
        <f t="shared" si="468"/>
        <v>51A3</v>
      </c>
      <c r="G5028" s="51">
        <f t="shared" si="469"/>
        <v>3</v>
      </c>
      <c r="H5028" s="51">
        <f t="shared" si="470"/>
        <v>51</v>
      </c>
      <c r="I5028" s="51" t="str">
        <f t="shared" si="471"/>
        <v>A</v>
      </c>
      <c r="J5028" s="51" t="str">
        <f t="shared" si="472"/>
        <v>D3</v>
      </c>
      <c r="K5028" s="76" t="str">
        <f t="shared" si="473"/>
        <v>1FO51A3C</v>
      </c>
      <c r="L5028" s="281" t="e">
        <f>VLOOKUP(K5028,'Planilla de control'!#REF!,2,0)</f>
        <v>#REF!</v>
      </c>
      <c r="M5028" s="29" t="e">
        <f>IF(COUNTIF('Planilla de control'!#REF!,K5028)&gt;0,"SI","NO")</f>
        <v>#REF!</v>
      </c>
    </row>
    <row r="5029" spans="1:13" x14ac:dyDescent="0.3">
      <c r="A5029" s="3" t="s">
        <v>2367</v>
      </c>
      <c r="B5029" s="3" t="s">
        <v>7557</v>
      </c>
      <c r="C5029" s="3"/>
      <c r="D5029" s="3"/>
      <c r="E5029" s="3"/>
      <c r="F5029" s="51" t="str">
        <f t="shared" si="468"/>
        <v>51A3</v>
      </c>
      <c r="G5029" s="51">
        <f t="shared" si="469"/>
        <v>3</v>
      </c>
      <c r="H5029" s="51">
        <f t="shared" si="470"/>
        <v>51</v>
      </c>
      <c r="I5029" s="51" t="str">
        <f t="shared" si="471"/>
        <v>A</v>
      </c>
      <c r="J5029" s="51" t="str">
        <f t="shared" si="472"/>
        <v>D3</v>
      </c>
      <c r="K5029" s="76" t="str">
        <f t="shared" si="473"/>
        <v>1FO51A3D</v>
      </c>
      <c r="L5029" s="281" t="e">
        <f>VLOOKUP(K5029,'Planilla de control'!#REF!,2,0)</f>
        <v>#REF!</v>
      </c>
      <c r="M5029" s="29" t="e">
        <f>IF(COUNTIF('Planilla de control'!#REF!,K5029)&gt;0,"SI","NO")</f>
        <v>#REF!</v>
      </c>
    </row>
    <row r="5030" spans="1:13" x14ac:dyDescent="0.3">
      <c r="A5030" s="3" t="s">
        <v>2367</v>
      </c>
      <c r="B5030" s="3" t="s">
        <v>7558</v>
      </c>
      <c r="C5030" s="3"/>
      <c r="D5030" s="3"/>
      <c r="E5030" s="3"/>
      <c r="F5030" s="51" t="str">
        <f t="shared" si="468"/>
        <v>51A5</v>
      </c>
      <c r="G5030" s="51">
        <f t="shared" si="469"/>
        <v>5</v>
      </c>
      <c r="H5030" s="51">
        <f t="shared" si="470"/>
        <v>51</v>
      </c>
      <c r="I5030" s="51" t="str">
        <f t="shared" si="471"/>
        <v>A</v>
      </c>
      <c r="J5030" s="51" t="str">
        <f t="shared" si="472"/>
        <v>D3</v>
      </c>
      <c r="K5030" s="76" t="str">
        <f t="shared" si="473"/>
        <v>1FO51A5B</v>
      </c>
      <c r="L5030" s="281" t="e">
        <f>VLOOKUP(K5030,'Planilla de control'!#REF!,2,0)</f>
        <v>#REF!</v>
      </c>
      <c r="M5030" s="29" t="e">
        <f>IF(COUNTIF('Planilla de control'!#REF!,K5030)&gt;0,"SI","NO")</f>
        <v>#REF!</v>
      </c>
    </row>
    <row r="5031" spans="1:13" x14ac:dyDescent="0.3">
      <c r="A5031" s="3" t="s">
        <v>2367</v>
      </c>
      <c r="B5031" s="3" t="s">
        <v>7559</v>
      </c>
      <c r="C5031" s="3"/>
      <c r="D5031" s="3"/>
      <c r="E5031" s="3"/>
      <c r="F5031" s="51" t="str">
        <f t="shared" si="468"/>
        <v>51B4</v>
      </c>
      <c r="G5031" s="51">
        <f t="shared" si="469"/>
        <v>4</v>
      </c>
      <c r="H5031" s="51">
        <f t="shared" si="470"/>
        <v>51</v>
      </c>
      <c r="I5031" s="51" t="str">
        <f t="shared" si="471"/>
        <v>B</v>
      </c>
      <c r="J5031" s="51" t="str">
        <f t="shared" si="472"/>
        <v>D3</v>
      </c>
      <c r="K5031" s="76" t="str">
        <f t="shared" si="473"/>
        <v>1FO51B4A</v>
      </c>
      <c r="L5031" s="281" t="e">
        <f>VLOOKUP(K5031,'Planilla de control'!#REF!,2,0)</f>
        <v>#REF!</v>
      </c>
      <c r="M5031" s="29" t="e">
        <f>IF(COUNTIF('Planilla de control'!#REF!,K5031)&gt;0,"SI","NO")</f>
        <v>#REF!</v>
      </c>
    </row>
    <row r="5032" spans="1:13" x14ac:dyDescent="0.3">
      <c r="A5032" s="3" t="s">
        <v>2367</v>
      </c>
      <c r="B5032" s="3" t="s">
        <v>7560</v>
      </c>
      <c r="C5032" s="3"/>
      <c r="D5032" s="3"/>
      <c r="E5032" s="3"/>
      <c r="F5032" s="51" t="str">
        <f t="shared" si="468"/>
        <v>51C5</v>
      </c>
      <c r="G5032" s="51">
        <f t="shared" si="469"/>
        <v>5</v>
      </c>
      <c r="H5032" s="51">
        <f t="shared" si="470"/>
        <v>51</v>
      </c>
      <c r="I5032" s="51" t="str">
        <f t="shared" si="471"/>
        <v>C</v>
      </c>
      <c r="J5032" s="51" t="str">
        <f t="shared" si="472"/>
        <v>D3</v>
      </c>
      <c r="K5032" s="76" t="str">
        <f t="shared" si="473"/>
        <v>1FO51C5B</v>
      </c>
      <c r="L5032" s="281" t="e">
        <f>VLOOKUP(K5032,'Planilla de control'!#REF!,2,0)</f>
        <v>#REF!</v>
      </c>
      <c r="M5032" s="29" t="e">
        <f>IF(COUNTIF('Planilla de control'!#REF!,K5032)&gt;0,"SI","NO")</f>
        <v>#REF!</v>
      </c>
    </row>
    <row r="5033" spans="1:13" x14ac:dyDescent="0.3">
      <c r="A5033" s="3" t="s">
        <v>2367</v>
      </c>
      <c r="B5033" s="3" t="s">
        <v>7561</v>
      </c>
      <c r="C5033" s="3"/>
      <c r="D5033" s="3"/>
      <c r="E5033" s="3"/>
      <c r="F5033" s="51" t="str">
        <f t="shared" si="468"/>
        <v>51F4</v>
      </c>
      <c r="G5033" s="51">
        <f t="shared" si="469"/>
        <v>4</v>
      </c>
      <c r="H5033" s="51">
        <f t="shared" si="470"/>
        <v>51</v>
      </c>
      <c r="I5033" s="51" t="str">
        <f t="shared" si="471"/>
        <v>F</v>
      </c>
      <c r="J5033" s="51" t="str">
        <f t="shared" si="472"/>
        <v>D3</v>
      </c>
      <c r="K5033" s="76" t="str">
        <f t="shared" si="473"/>
        <v>1FO51F4C</v>
      </c>
      <c r="L5033" s="281" t="e">
        <f>VLOOKUP(K5033,'Planilla de control'!#REF!,2,0)</f>
        <v>#REF!</v>
      </c>
      <c r="M5033" s="29" t="e">
        <f>IF(COUNTIF('Planilla de control'!#REF!,K5033)&gt;0,"SI","NO")</f>
        <v>#REF!</v>
      </c>
    </row>
    <row r="5034" spans="1:13" x14ac:dyDescent="0.3">
      <c r="A5034" s="3" t="s">
        <v>2367</v>
      </c>
      <c r="B5034" s="3" t="s">
        <v>7562</v>
      </c>
      <c r="C5034" s="3"/>
      <c r="D5034" s="3"/>
      <c r="E5034" s="3"/>
      <c r="F5034" s="51" t="str">
        <f t="shared" si="468"/>
        <v>51Q3</v>
      </c>
      <c r="G5034" s="51">
        <f t="shared" si="469"/>
        <v>3</v>
      </c>
      <c r="H5034" s="51">
        <f t="shared" si="470"/>
        <v>51</v>
      </c>
      <c r="I5034" s="51" t="str">
        <f t="shared" si="471"/>
        <v>Q</v>
      </c>
      <c r="J5034" s="51" t="str">
        <f t="shared" si="472"/>
        <v>D3</v>
      </c>
      <c r="K5034" s="76" t="str">
        <f t="shared" si="473"/>
        <v>1FO51Q3C</v>
      </c>
      <c r="L5034" s="281" t="e">
        <f>VLOOKUP(K5034,'Planilla de control'!#REF!,2,0)</f>
        <v>#REF!</v>
      </c>
      <c r="M5034" s="29" t="e">
        <f>IF(COUNTIF('Planilla de control'!#REF!,K5034)&gt;0,"SI","NO")</f>
        <v>#REF!</v>
      </c>
    </row>
    <row r="5035" spans="1:13" x14ac:dyDescent="0.3">
      <c r="A5035" s="3" t="s">
        <v>2367</v>
      </c>
      <c r="B5035" s="3" t="s">
        <v>7563</v>
      </c>
      <c r="C5035" s="3"/>
      <c r="D5035" s="3"/>
      <c r="E5035" s="3"/>
      <c r="F5035" s="51" t="str">
        <f t="shared" si="468"/>
        <v>51Q5</v>
      </c>
      <c r="G5035" s="51">
        <f t="shared" si="469"/>
        <v>5</v>
      </c>
      <c r="H5035" s="51">
        <f t="shared" si="470"/>
        <v>51</v>
      </c>
      <c r="I5035" s="51" t="str">
        <f t="shared" si="471"/>
        <v>Q</v>
      </c>
      <c r="J5035" s="51" t="str">
        <f t="shared" si="472"/>
        <v>D3</v>
      </c>
      <c r="K5035" s="76" t="str">
        <f t="shared" si="473"/>
        <v>1FO51Q5D</v>
      </c>
      <c r="L5035" s="281" t="e">
        <f>VLOOKUP(K5035,'Planilla de control'!#REF!,2,0)</f>
        <v>#REF!</v>
      </c>
      <c r="M5035" s="29" t="e">
        <f>IF(COUNTIF('Planilla de control'!#REF!,K5035)&gt;0,"SI","NO")</f>
        <v>#REF!</v>
      </c>
    </row>
    <row r="5036" spans="1:13" x14ac:dyDescent="0.3">
      <c r="A5036" s="3" t="s">
        <v>2367</v>
      </c>
      <c r="B5036" s="3" t="s">
        <v>7564</v>
      </c>
      <c r="C5036" s="3"/>
      <c r="D5036" s="3"/>
      <c r="E5036" s="3"/>
      <c r="F5036" s="51" t="str">
        <f t="shared" si="468"/>
        <v>51B2</v>
      </c>
      <c r="G5036" s="51">
        <f t="shared" si="469"/>
        <v>2</v>
      </c>
      <c r="H5036" s="51">
        <f t="shared" si="470"/>
        <v>51</v>
      </c>
      <c r="I5036" s="51" t="str">
        <f t="shared" si="471"/>
        <v>B</v>
      </c>
      <c r="J5036" s="51" t="str">
        <f t="shared" si="472"/>
        <v>D3</v>
      </c>
      <c r="K5036" s="76" t="str">
        <f t="shared" si="473"/>
        <v>1FO51B2C</v>
      </c>
      <c r="L5036" s="281" t="e">
        <f>VLOOKUP(K5036,'Planilla de control'!#REF!,2,0)</f>
        <v>#REF!</v>
      </c>
      <c r="M5036" s="29" t="e">
        <f>IF(COUNTIF('Planilla de control'!#REF!,K5036)&gt;0,"SI","NO")</f>
        <v>#REF!</v>
      </c>
    </row>
    <row r="5037" spans="1:13" x14ac:dyDescent="0.3">
      <c r="A5037" s="3" t="s">
        <v>2367</v>
      </c>
      <c r="B5037" s="3" t="s">
        <v>7565</v>
      </c>
      <c r="C5037" s="3"/>
      <c r="D5037" s="3"/>
      <c r="E5037" s="3"/>
      <c r="F5037" s="51" t="str">
        <f t="shared" si="468"/>
        <v>51B5</v>
      </c>
      <c r="G5037" s="51">
        <f t="shared" si="469"/>
        <v>5</v>
      </c>
      <c r="H5037" s="51">
        <f t="shared" si="470"/>
        <v>51</v>
      </c>
      <c r="I5037" s="51" t="str">
        <f t="shared" si="471"/>
        <v>B</v>
      </c>
      <c r="J5037" s="51" t="str">
        <f t="shared" si="472"/>
        <v>D3</v>
      </c>
      <c r="K5037" s="76" t="str">
        <f t="shared" si="473"/>
        <v>1FO51B5A</v>
      </c>
      <c r="L5037" s="281" t="e">
        <f>VLOOKUP(K5037,'Planilla de control'!#REF!,2,0)</f>
        <v>#REF!</v>
      </c>
      <c r="M5037" s="29" t="e">
        <f>IF(COUNTIF('Planilla de control'!#REF!,K5037)&gt;0,"SI","NO")</f>
        <v>#REF!</v>
      </c>
    </row>
    <row r="5038" spans="1:13" x14ac:dyDescent="0.3">
      <c r="A5038" s="3" t="s">
        <v>2367</v>
      </c>
      <c r="B5038" s="3" t="s">
        <v>7566</v>
      </c>
      <c r="C5038" s="3"/>
      <c r="D5038" s="3"/>
      <c r="E5038" s="3"/>
      <c r="F5038" s="51" t="str">
        <f t="shared" si="468"/>
        <v>51B5</v>
      </c>
      <c r="G5038" s="51">
        <f t="shared" si="469"/>
        <v>5</v>
      </c>
      <c r="H5038" s="51">
        <f t="shared" si="470"/>
        <v>51</v>
      </c>
      <c r="I5038" s="51" t="str">
        <f t="shared" si="471"/>
        <v>B</v>
      </c>
      <c r="J5038" s="51" t="str">
        <f t="shared" si="472"/>
        <v>D3</v>
      </c>
      <c r="K5038" s="76" t="str">
        <f t="shared" si="473"/>
        <v>1FO51B5D</v>
      </c>
      <c r="L5038" s="281" t="e">
        <f>VLOOKUP(K5038,'Planilla de control'!#REF!,2,0)</f>
        <v>#REF!</v>
      </c>
      <c r="M5038" s="29" t="e">
        <f>IF(COUNTIF('Planilla de control'!#REF!,K5038)&gt;0,"SI","NO")</f>
        <v>#REF!</v>
      </c>
    </row>
    <row r="5039" spans="1:13" x14ac:dyDescent="0.3">
      <c r="A5039" s="3" t="s">
        <v>2367</v>
      </c>
      <c r="B5039" s="3" t="s">
        <v>7567</v>
      </c>
      <c r="C5039" s="3"/>
      <c r="D5039" s="3"/>
      <c r="E5039" s="3"/>
      <c r="F5039" s="51" t="str">
        <f t="shared" si="468"/>
        <v>51E5</v>
      </c>
      <c r="G5039" s="51">
        <f t="shared" si="469"/>
        <v>5</v>
      </c>
      <c r="H5039" s="51">
        <f t="shared" si="470"/>
        <v>51</v>
      </c>
      <c r="I5039" s="51" t="str">
        <f t="shared" si="471"/>
        <v>E</v>
      </c>
      <c r="J5039" s="51" t="str">
        <f t="shared" si="472"/>
        <v>D3</v>
      </c>
      <c r="K5039" s="76" t="str">
        <f t="shared" si="473"/>
        <v>1FO51E5B</v>
      </c>
      <c r="L5039" s="281" t="e">
        <f>VLOOKUP(K5039,'Planilla de control'!#REF!,2,0)</f>
        <v>#REF!</v>
      </c>
      <c r="M5039" s="29" t="e">
        <f>IF(COUNTIF('Planilla de control'!#REF!,K5039)&gt;0,"SI","NO")</f>
        <v>#REF!</v>
      </c>
    </row>
    <row r="5040" spans="1:13" x14ac:dyDescent="0.3">
      <c r="A5040" s="3" t="s">
        <v>2367</v>
      </c>
      <c r="B5040" s="3" t="s">
        <v>7568</v>
      </c>
      <c r="C5040" s="3"/>
      <c r="D5040" s="3"/>
      <c r="E5040" s="3"/>
      <c r="F5040" s="51" t="str">
        <f t="shared" si="468"/>
        <v>51M6</v>
      </c>
      <c r="G5040" s="51">
        <f t="shared" si="469"/>
        <v>6</v>
      </c>
      <c r="H5040" s="51">
        <f t="shared" si="470"/>
        <v>51</v>
      </c>
      <c r="I5040" s="51" t="str">
        <f t="shared" si="471"/>
        <v>M</v>
      </c>
      <c r="J5040" s="51" t="str">
        <f t="shared" si="472"/>
        <v>D3</v>
      </c>
      <c r="K5040" s="76" t="str">
        <f t="shared" si="473"/>
        <v>1FO51M6B</v>
      </c>
      <c r="L5040" s="281" t="e">
        <f>VLOOKUP(K5040,'Planilla de control'!#REF!,2,0)</f>
        <v>#REF!</v>
      </c>
      <c r="M5040" s="29" t="e">
        <f>IF(COUNTIF('Planilla de control'!#REF!,K5040)&gt;0,"SI","NO")</f>
        <v>#REF!</v>
      </c>
    </row>
    <row r="5041" spans="1:13" x14ac:dyDescent="0.3">
      <c r="A5041" s="3" t="s">
        <v>2367</v>
      </c>
      <c r="B5041" s="3" t="s">
        <v>7569</v>
      </c>
      <c r="C5041" s="3"/>
      <c r="D5041" s="3"/>
      <c r="E5041" s="3"/>
      <c r="F5041" s="51" t="str">
        <f t="shared" si="468"/>
        <v>51O7</v>
      </c>
      <c r="G5041" s="51">
        <f t="shared" si="469"/>
        <v>7</v>
      </c>
      <c r="H5041" s="51">
        <f t="shared" si="470"/>
        <v>51</v>
      </c>
      <c r="I5041" s="51" t="str">
        <f t="shared" si="471"/>
        <v>O</v>
      </c>
      <c r="J5041" s="51" t="str">
        <f t="shared" si="472"/>
        <v>D3</v>
      </c>
      <c r="K5041" s="76" t="str">
        <f t="shared" si="473"/>
        <v>1FO51O7B</v>
      </c>
      <c r="L5041" s="281" t="e">
        <f>VLOOKUP(K5041,'Planilla de control'!#REF!,2,0)</f>
        <v>#REF!</v>
      </c>
      <c r="M5041" s="29" t="e">
        <f>IF(COUNTIF('Planilla de control'!#REF!,K5041)&gt;0,"SI","NO")</f>
        <v>#REF!</v>
      </c>
    </row>
    <row r="5042" spans="1:13" x14ac:dyDescent="0.3">
      <c r="A5042" s="3" t="s">
        <v>2367</v>
      </c>
      <c r="B5042" s="3" t="s">
        <v>7570</v>
      </c>
      <c r="C5042" s="3"/>
      <c r="D5042" s="3"/>
      <c r="E5042" s="3"/>
      <c r="F5042" s="51" t="str">
        <f t="shared" si="468"/>
        <v>51B3</v>
      </c>
      <c r="G5042" s="51">
        <f t="shared" si="469"/>
        <v>3</v>
      </c>
      <c r="H5042" s="51">
        <f t="shared" si="470"/>
        <v>51</v>
      </c>
      <c r="I5042" s="51" t="str">
        <f t="shared" si="471"/>
        <v>B</v>
      </c>
      <c r="J5042" s="51" t="str">
        <f t="shared" si="472"/>
        <v>D3</v>
      </c>
      <c r="K5042" s="76" t="str">
        <f t="shared" si="473"/>
        <v>1FO51B3A</v>
      </c>
      <c r="L5042" s="281" t="e">
        <f>VLOOKUP(K5042,'Planilla de control'!#REF!,2,0)</f>
        <v>#REF!</v>
      </c>
      <c r="M5042" s="29" t="e">
        <f>IF(COUNTIF('Planilla de control'!#REF!,K5042)&gt;0,"SI","NO")</f>
        <v>#REF!</v>
      </c>
    </row>
    <row r="5043" spans="1:13" x14ac:dyDescent="0.3">
      <c r="A5043" s="3" t="s">
        <v>2367</v>
      </c>
      <c r="B5043" s="3" t="s">
        <v>7571</v>
      </c>
      <c r="C5043" s="3"/>
      <c r="D5043" s="3"/>
      <c r="E5043" s="3"/>
      <c r="F5043" s="51" t="str">
        <f t="shared" si="468"/>
        <v>51C3</v>
      </c>
      <c r="G5043" s="51">
        <f t="shared" si="469"/>
        <v>3</v>
      </c>
      <c r="H5043" s="51">
        <f t="shared" si="470"/>
        <v>51</v>
      </c>
      <c r="I5043" s="51" t="str">
        <f t="shared" si="471"/>
        <v>C</v>
      </c>
      <c r="J5043" s="51" t="str">
        <f t="shared" si="472"/>
        <v>D3</v>
      </c>
      <c r="K5043" s="76" t="str">
        <f t="shared" si="473"/>
        <v>1FO51C3B</v>
      </c>
      <c r="L5043" s="281" t="e">
        <f>VLOOKUP(K5043,'Planilla de control'!#REF!,2,0)</f>
        <v>#REF!</v>
      </c>
      <c r="M5043" s="29" t="e">
        <f>IF(COUNTIF('Planilla de control'!#REF!,K5043)&gt;0,"SI","NO")</f>
        <v>#REF!</v>
      </c>
    </row>
    <row r="5044" spans="1:13" x14ac:dyDescent="0.3">
      <c r="A5044" s="3" t="s">
        <v>2367</v>
      </c>
      <c r="B5044" s="3" t="s">
        <v>7572</v>
      </c>
      <c r="C5044" s="3"/>
      <c r="D5044" s="3"/>
      <c r="E5044" s="3"/>
      <c r="F5044" s="51" t="str">
        <f t="shared" si="468"/>
        <v>51E5</v>
      </c>
      <c r="G5044" s="51">
        <f t="shared" si="469"/>
        <v>5</v>
      </c>
      <c r="H5044" s="51">
        <f t="shared" si="470"/>
        <v>51</v>
      </c>
      <c r="I5044" s="51" t="str">
        <f t="shared" si="471"/>
        <v>E</v>
      </c>
      <c r="J5044" s="51" t="str">
        <f t="shared" si="472"/>
        <v>D3</v>
      </c>
      <c r="K5044" s="76" t="str">
        <f t="shared" si="473"/>
        <v>1FO51E5C</v>
      </c>
      <c r="L5044" s="281" t="e">
        <f>VLOOKUP(K5044,'Planilla de control'!#REF!,2,0)</f>
        <v>#REF!</v>
      </c>
      <c r="M5044" s="29" t="e">
        <f>IF(COUNTIF('Planilla de control'!#REF!,K5044)&gt;0,"SI","NO")</f>
        <v>#REF!</v>
      </c>
    </row>
    <row r="5045" spans="1:13" x14ac:dyDescent="0.3">
      <c r="A5045" s="3" t="s">
        <v>2367</v>
      </c>
      <c r="B5045" s="3" t="s">
        <v>7573</v>
      </c>
      <c r="C5045" s="3"/>
      <c r="D5045" s="3"/>
      <c r="E5045" s="3"/>
      <c r="F5045" s="51" t="str">
        <f t="shared" si="468"/>
        <v>51H3</v>
      </c>
      <c r="G5045" s="51">
        <f t="shared" si="469"/>
        <v>3</v>
      </c>
      <c r="H5045" s="51">
        <f t="shared" si="470"/>
        <v>51</v>
      </c>
      <c r="I5045" s="51" t="str">
        <f t="shared" si="471"/>
        <v>H</v>
      </c>
      <c r="J5045" s="51" t="str">
        <f t="shared" si="472"/>
        <v>D3</v>
      </c>
      <c r="K5045" s="76" t="str">
        <f t="shared" si="473"/>
        <v>1FO51H3D</v>
      </c>
      <c r="L5045" s="281" t="e">
        <f>VLOOKUP(K5045,'Planilla de control'!#REF!,2,0)</f>
        <v>#REF!</v>
      </c>
      <c r="M5045" s="29" t="e">
        <f>IF(COUNTIF('Planilla de control'!#REF!,K5045)&gt;0,"SI","NO")</f>
        <v>#REF!</v>
      </c>
    </row>
    <row r="5046" spans="1:13" x14ac:dyDescent="0.3">
      <c r="A5046" s="3" t="s">
        <v>2367</v>
      </c>
      <c r="B5046" s="3" t="s">
        <v>7574</v>
      </c>
      <c r="C5046" s="3"/>
      <c r="D5046" s="3"/>
      <c r="E5046" s="3"/>
      <c r="F5046" s="51" t="str">
        <f t="shared" si="468"/>
        <v>51Q4</v>
      </c>
      <c r="G5046" s="51">
        <f t="shared" si="469"/>
        <v>4</v>
      </c>
      <c r="H5046" s="51">
        <f t="shared" si="470"/>
        <v>51</v>
      </c>
      <c r="I5046" s="51" t="str">
        <f t="shared" si="471"/>
        <v>Q</v>
      </c>
      <c r="J5046" s="51" t="str">
        <f t="shared" si="472"/>
        <v>D3</v>
      </c>
      <c r="K5046" s="76" t="str">
        <f t="shared" si="473"/>
        <v>1FO51Q4A</v>
      </c>
      <c r="L5046" s="281" t="e">
        <f>VLOOKUP(K5046,'Planilla de control'!#REF!,2,0)</f>
        <v>#REF!</v>
      </c>
      <c r="M5046" s="29" t="e">
        <f>IF(COUNTIF('Planilla de control'!#REF!,K5046)&gt;0,"SI","NO")</f>
        <v>#REF!</v>
      </c>
    </row>
    <row r="5047" spans="1:13" x14ac:dyDescent="0.3">
      <c r="A5047" s="3" t="s">
        <v>2367</v>
      </c>
      <c r="B5047" s="3" t="s">
        <v>7575</v>
      </c>
      <c r="C5047" s="3"/>
      <c r="D5047" s="3"/>
      <c r="E5047" s="3"/>
      <c r="F5047" s="51" t="str">
        <f t="shared" si="468"/>
        <v>51B3</v>
      </c>
      <c r="G5047" s="51">
        <f t="shared" si="469"/>
        <v>3</v>
      </c>
      <c r="H5047" s="51">
        <f t="shared" si="470"/>
        <v>51</v>
      </c>
      <c r="I5047" s="51" t="str">
        <f t="shared" si="471"/>
        <v>B</v>
      </c>
      <c r="J5047" s="51" t="str">
        <f t="shared" si="472"/>
        <v>D3</v>
      </c>
      <c r="K5047" s="76" t="str">
        <f t="shared" si="473"/>
        <v>1FO51B3C</v>
      </c>
      <c r="L5047" s="281" t="e">
        <f>VLOOKUP(K5047,'Planilla de control'!#REF!,2,0)</f>
        <v>#REF!</v>
      </c>
      <c r="M5047" s="29" t="e">
        <f>IF(COUNTIF('Planilla de control'!#REF!,K5047)&gt;0,"SI","NO")</f>
        <v>#REF!</v>
      </c>
    </row>
    <row r="5048" spans="1:13" x14ac:dyDescent="0.3">
      <c r="A5048" s="3" t="s">
        <v>2367</v>
      </c>
      <c r="B5048" s="3" t="s">
        <v>7576</v>
      </c>
      <c r="C5048" s="3"/>
      <c r="D5048" s="3"/>
      <c r="E5048" s="3"/>
      <c r="F5048" s="51" t="str">
        <f t="shared" si="468"/>
        <v>51B4</v>
      </c>
      <c r="G5048" s="51">
        <f t="shared" si="469"/>
        <v>4</v>
      </c>
      <c r="H5048" s="51">
        <f t="shared" si="470"/>
        <v>51</v>
      </c>
      <c r="I5048" s="51" t="str">
        <f t="shared" si="471"/>
        <v>B</v>
      </c>
      <c r="J5048" s="51" t="str">
        <f t="shared" si="472"/>
        <v>D3</v>
      </c>
      <c r="K5048" s="76" t="str">
        <f t="shared" si="473"/>
        <v>1FO51B4D</v>
      </c>
      <c r="L5048" s="281" t="e">
        <f>VLOOKUP(K5048,'Planilla de control'!#REF!,2,0)</f>
        <v>#REF!</v>
      </c>
      <c r="M5048" s="29" t="e">
        <f>IF(COUNTIF('Planilla de control'!#REF!,K5048)&gt;0,"SI","NO")</f>
        <v>#REF!</v>
      </c>
    </row>
    <row r="5049" spans="1:13" x14ac:dyDescent="0.3">
      <c r="A5049" s="3" t="s">
        <v>2367</v>
      </c>
      <c r="B5049" s="3" t="s">
        <v>7577</v>
      </c>
      <c r="C5049" s="3"/>
      <c r="D5049" s="3"/>
      <c r="E5049" s="3"/>
      <c r="F5049" s="51" t="str">
        <f t="shared" si="468"/>
        <v>51C3</v>
      </c>
      <c r="G5049" s="51">
        <f t="shared" si="469"/>
        <v>3</v>
      </c>
      <c r="H5049" s="51">
        <f t="shared" si="470"/>
        <v>51</v>
      </c>
      <c r="I5049" s="51" t="str">
        <f t="shared" si="471"/>
        <v>C</v>
      </c>
      <c r="J5049" s="51" t="str">
        <f t="shared" si="472"/>
        <v>D3</v>
      </c>
      <c r="K5049" s="76" t="str">
        <f t="shared" si="473"/>
        <v>1FO51C3D</v>
      </c>
      <c r="L5049" s="281" t="e">
        <f>VLOOKUP(K5049,'Planilla de control'!#REF!,2,0)</f>
        <v>#REF!</v>
      </c>
      <c r="M5049" s="29" t="e">
        <f>IF(COUNTIF('Planilla de control'!#REF!,K5049)&gt;0,"SI","NO")</f>
        <v>#REF!</v>
      </c>
    </row>
    <row r="5050" spans="1:13" x14ac:dyDescent="0.3">
      <c r="A5050" s="3" t="s">
        <v>2367</v>
      </c>
      <c r="B5050" s="3" t="s">
        <v>7578</v>
      </c>
      <c r="C5050" s="3"/>
      <c r="D5050" s="3"/>
      <c r="E5050" s="3"/>
      <c r="F5050" s="51" t="str">
        <f t="shared" si="468"/>
        <v>51F2</v>
      </c>
      <c r="G5050" s="51">
        <f t="shared" si="469"/>
        <v>2</v>
      </c>
      <c r="H5050" s="51">
        <f t="shared" si="470"/>
        <v>51</v>
      </c>
      <c r="I5050" s="51" t="str">
        <f t="shared" si="471"/>
        <v>F</v>
      </c>
      <c r="J5050" s="51" t="str">
        <f t="shared" si="472"/>
        <v>D3</v>
      </c>
      <c r="K5050" s="76" t="str">
        <f t="shared" si="473"/>
        <v>1FO51F2D</v>
      </c>
      <c r="L5050" s="281" t="e">
        <f>VLOOKUP(K5050,'Planilla de control'!#REF!,2,0)</f>
        <v>#REF!</v>
      </c>
      <c r="M5050" s="29" t="e">
        <f>IF(COUNTIF('Planilla de control'!#REF!,K5050)&gt;0,"SI","NO")</f>
        <v>#REF!</v>
      </c>
    </row>
    <row r="5051" spans="1:13" x14ac:dyDescent="0.3">
      <c r="A5051" s="3" t="s">
        <v>2367</v>
      </c>
      <c r="B5051" s="3" t="s">
        <v>7579</v>
      </c>
      <c r="C5051" s="3"/>
      <c r="D5051" s="3"/>
      <c r="E5051" s="3"/>
      <c r="F5051" s="51" t="str">
        <f t="shared" si="468"/>
        <v>51F6</v>
      </c>
      <c r="G5051" s="51">
        <f t="shared" si="469"/>
        <v>6</v>
      </c>
      <c r="H5051" s="51">
        <f t="shared" si="470"/>
        <v>51</v>
      </c>
      <c r="I5051" s="51" t="str">
        <f t="shared" si="471"/>
        <v>F</v>
      </c>
      <c r="J5051" s="51" t="str">
        <f t="shared" si="472"/>
        <v>D3</v>
      </c>
      <c r="K5051" s="76" t="str">
        <f t="shared" si="473"/>
        <v>1FO51F6B</v>
      </c>
      <c r="L5051" s="281" t="e">
        <f>VLOOKUP(K5051,'Planilla de control'!#REF!,2,0)</f>
        <v>#REF!</v>
      </c>
      <c r="M5051" s="29" t="e">
        <f>IF(COUNTIF('Planilla de control'!#REF!,K5051)&gt;0,"SI","NO")</f>
        <v>#REF!</v>
      </c>
    </row>
    <row r="5052" spans="1:13" x14ac:dyDescent="0.3">
      <c r="A5052" s="3" t="s">
        <v>2367</v>
      </c>
      <c r="B5052" s="3" t="s">
        <v>7580</v>
      </c>
      <c r="C5052" s="3"/>
      <c r="D5052" s="3"/>
      <c r="E5052" s="3"/>
      <c r="F5052" s="51" t="str">
        <f t="shared" si="468"/>
        <v>51G2</v>
      </c>
      <c r="G5052" s="51">
        <f t="shared" si="469"/>
        <v>2</v>
      </c>
      <c r="H5052" s="51">
        <f t="shared" si="470"/>
        <v>51</v>
      </c>
      <c r="I5052" s="51" t="str">
        <f t="shared" si="471"/>
        <v>G</v>
      </c>
      <c r="J5052" s="51" t="str">
        <f t="shared" si="472"/>
        <v>D3</v>
      </c>
      <c r="K5052" s="76" t="str">
        <f t="shared" si="473"/>
        <v>1FO51G2A</v>
      </c>
      <c r="L5052" s="281" t="e">
        <f>VLOOKUP(K5052,'Planilla de control'!#REF!,2,0)</f>
        <v>#REF!</v>
      </c>
      <c r="M5052" s="29" t="e">
        <f>IF(COUNTIF('Planilla de control'!#REF!,K5052)&gt;0,"SI","NO")</f>
        <v>#REF!</v>
      </c>
    </row>
    <row r="5053" spans="1:13" x14ac:dyDescent="0.3">
      <c r="A5053" s="3" t="s">
        <v>2367</v>
      </c>
      <c r="B5053" s="3" t="s">
        <v>7581</v>
      </c>
      <c r="C5053" s="3"/>
      <c r="D5053" s="3"/>
      <c r="E5053" s="3"/>
      <c r="F5053" s="51" t="str">
        <f t="shared" si="468"/>
        <v>51H2</v>
      </c>
      <c r="G5053" s="51">
        <f t="shared" si="469"/>
        <v>2</v>
      </c>
      <c r="H5053" s="51">
        <f t="shared" si="470"/>
        <v>51</v>
      </c>
      <c r="I5053" s="51" t="str">
        <f t="shared" si="471"/>
        <v>H</v>
      </c>
      <c r="J5053" s="51" t="str">
        <f t="shared" si="472"/>
        <v>D3</v>
      </c>
      <c r="K5053" s="76" t="str">
        <f t="shared" si="473"/>
        <v>1FO51H2A</v>
      </c>
      <c r="L5053" s="281" t="e">
        <f>VLOOKUP(K5053,'Planilla de control'!#REF!,2,0)</f>
        <v>#REF!</v>
      </c>
      <c r="M5053" s="29" t="e">
        <f>IF(COUNTIF('Planilla de control'!#REF!,K5053)&gt;0,"SI","NO")</f>
        <v>#REF!</v>
      </c>
    </row>
    <row r="5054" spans="1:13" x14ac:dyDescent="0.3">
      <c r="A5054" s="3" t="s">
        <v>2367</v>
      </c>
      <c r="B5054" s="3" t="s">
        <v>7582</v>
      </c>
      <c r="C5054" s="3"/>
      <c r="D5054" s="3"/>
      <c r="E5054" s="3"/>
      <c r="F5054" s="51" t="str">
        <f t="shared" si="468"/>
        <v>51H3</v>
      </c>
      <c r="G5054" s="51">
        <f t="shared" si="469"/>
        <v>3</v>
      </c>
      <c r="H5054" s="51">
        <f t="shared" si="470"/>
        <v>51</v>
      </c>
      <c r="I5054" s="51" t="str">
        <f t="shared" si="471"/>
        <v>H</v>
      </c>
      <c r="J5054" s="51" t="str">
        <f t="shared" si="472"/>
        <v>D3</v>
      </c>
      <c r="K5054" s="76" t="str">
        <f t="shared" si="473"/>
        <v>1FO51H3A</v>
      </c>
      <c r="L5054" s="281" t="e">
        <f>VLOOKUP(K5054,'Planilla de control'!#REF!,2,0)</f>
        <v>#REF!</v>
      </c>
      <c r="M5054" s="29" t="e">
        <f>IF(COUNTIF('Planilla de control'!#REF!,K5054)&gt;0,"SI","NO")</f>
        <v>#REF!</v>
      </c>
    </row>
    <row r="5055" spans="1:13" x14ac:dyDescent="0.3">
      <c r="A5055" s="3" t="s">
        <v>2367</v>
      </c>
      <c r="B5055" s="3" t="s">
        <v>7583</v>
      </c>
      <c r="C5055" s="3"/>
      <c r="D5055" s="3"/>
      <c r="E5055" s="3"/>
      <c r="F5055" s="51" t="str">
        <f t="shared" si="468"/>
        <v>51I2</v>
      </c>
      <c r="G5055" s="51">
        <f t="shared" si="469"/>
        <v>2</v>
      </c>
      <c r="H5055" s="51">
        <f t="shared" si="470"/>
        <v>51</v>
      </c>
      <c r="I5055" s="51" t="str">
        <f t="shared" si="471"/>
        <v>I</v>
      </c>
      <c r="J5055" s="51" t="str">
        <f t="shared" si="472"/>
        <v>D3</v>
      </c>
      <c r="K5055" s="76" t="str">
        <f t="shared" si="473"/>
        <v>1FO51I2A</v>
      </c>
      <c r="L5055" s="281" t="e">
        <f>VLOOKUP(K5055,'Planilla de control'!#REF!,2,0)</f>
        <v>#REF!</v>
      </c>
      <c r="M5055" s="29" t="e">
        <f>IF(COUNTIF('Planilla de control'!#REF!,K5055)&gt;0,"SI","NO")</f>
        <v>#REF!</v>
      </c>
    </row>
    <row r="5056" spans="1:13" x14ac:dyDescent="0.3">
      <c r="A5056" s="3" t="s">
        <v>2367</v>
      </c>
      <c r="B5056" s="3" t="s">
        <v>7584</v>
      </c>
      <c r="C5056" s="3"/>
      <c r="D5056" s="3"/>
      <c r="E5056" s="3"/>
      <c r="F5056" s="51" t="str">
        <f t="shared" si="468"/>
        <v>51J2</v>
      </c>
      <c r="G5056" s="51">
        <f t="shared" si="469"/>
        <v>2</v>
      </c>
      <c r="H5056" s="51">
        <f t="shared" si="470"/>
        <v>51</v>
      </c>
      <c r="I5056" s="51" t="str">
        <f t="shared" si="471"/>
        <v>J</v>
      </c>
      <c r="J5056" s="51" t="str">
        <f t="shared" si="472"/>
        <v>D3</v>
      </c>
      <c r="K5056" s="76" t="str">
        <f t="shared" si="473"/>
        <v>1FO51J2B</v>
      </c>
      <c r="L5056" s="281" t="e">
        <f>VLOOKUP(K5056,'Planilla de control'!#REF!,2,0)</f>
        <v>#REF!</v>
      </c>
      <c r="M5056" s="29" t="e">
        <f>IF(COUNTIF('Planilla de control'!#REF!,K5056)&gt;0,"SI","NO")</f>
        <v>#REF!</v>
      </c>
    </row>
    <row r="5057" spans="1:13" x14ac:dyDescent="0.3">
      <c r="A5057" s="3" t="s">
        <v>2367</v>
      </c>
      <c r="B5057" s="3" t="s">
        <v>7585</v>
      </c>
      <c r="C5057" s="3"/>
      <c r="D5057" s="3"/>
      <c r="E5057" s="3"/>
      <c r="F5057" s="51" t="str">
        <f t="shared" si="468"/>
        <v>51G6</v>
      </c>
      <c r="G5057" s="51">
        <f t="shared" si="469"/>
        <v>6</v>
      </c>
      <c r="H5057" s="51">
        <f t="shared" si="470"/>
        <v>51</v>
      </c>
      <c r="I5057" s="51" t="str">
        <f t="shared" si="471"/>
        <v>G</v>
      </c>
      <c r="J5057" s="51" t="str">
        <f t="shared" si="472"/>
        <v>D3</v>
      </c>
      <c r="K5057" s="76" t="str">
        <f t="shared" si="473"/>
        <v>1FO51G6B</v>
      </c>
      <c r="L5057" s="281" t="e">
        <f>VLOOKUP(K5057,'Planilla de control'!#REF!,2,0)</f>
        <v>#REF!</v>
      </c>
      <c r="M5057" s="29" t="e">
        <f>IF(COUNTIF('Planilla de control'!#REF!,K5057)&gt;0,"SI","NO")</f>
        <v>#REF!</v>
      </c>
    </row>
    <row r="5058" spans="1:13" x14ac:dyDescent="0.3">
      <c r="A5058" s="3" t="s">
        <v>2367</v>
      </c>
      <c r="B5058" s="3" t="s">
        <v>7586</v>
      </c>
      <c r="C5058" s="3"/>
      <c r="D5058" s="3"/>
      <c r="E5058" s="3" t="s">
        <v>81</v>
      </c>
      <c r="F5058" s="51" t="str">
        <f t="shared" si="468"/>
        <v>52A2</v>
      </c>
      <c r="G5058" s="51">
        <f t="shared" si="469"/>
        <v>2</v>
      </c>
      <c r="H5058" s="51">
        <f t="shared" si="470"/>
        <v>52</v>
      </c>
      <c r="I5058" s="51" t="str">
        <f t="shared" si="471"/>
        <v>A</v>
      </c>
      <c r="J5058" s="51" t="str">
        <f t="shared" si="472"/>
        <v>D3</v>
      </c>
      <c r="K5058" s="76" t="str">
        <f t="shared" si="473"/>
        <v>1FO52A2A</v>
      </c>
      <c r="L5058" s="281" t="e">
        <f>VLOOKUP(K5058,'Planilla de control'!#REF!,2,0)</f>
        <v>#REF!</v>
      </c>
      <c r="M5058" s="29" t="e">
        <f>IF(COUNTIF('Planilla de control'!#REF!,K5058)&gt;0,"SI","NO")</f>
        <v>#REF!</v>
      </c>
    </row>
    <row r="5059" spans="1:13" x14ac:dyDescent="0.3">
      <c r="A5059" s="3" t="s">
        <v>2367</v>
      </c>
      <c r="B5059" s="3" t="s">
        <v>7587</v>
      </c>
      <c r="C5059" s="3"/>
      <c r="D5059" s="3"/>
      <c r="E5059" s="3" t="s">
        <v>81</v>
      </c>
      <c r="F5059" s="51" t="str">
        <f t="shared" ref="F5059:F5122" si="474">IF(OR(LEN(B5059)=9,LEN(B5059)=5),MID(B5059,1,4),MID(B5059,1,5))</f>
        <v>52A2</v>
      </c>
      <c r="G5059" s="51">
        <f t="shared" ref="G5059:G5122" si="475">IF(MID(F5059,5,1)&lt;&gt;"",MID(F5059,4,2),MID(F5059,4,1))*1</f>
        <v>2</v>
      </c>
      <c r="H5059" s="51">
        <f t="shared" ref="H5059:H5122" si="476">+MID(B5059,1,2)*1</f>
        <v>52</v>
      </c>
      <c r="I5059" s="51" t="str">
        <f t="shared" ref="I5059:I5122" si="477">+MID(B5059,3,1)</f>
        <v>A</v>
      </c>
      <c r="J5059" s="51" t="str">
        <f t="shared" ref="J5059:J5122" si="478">HLOOKUP(A5059,$O$1:$U$2,2,0)</f>
        <v>D3</v>
      </c>
      <c r="K5059" s="76" t="str">
        <f t="shared" ref="K5059:K5122" si="479">CONCATENATE(A5059,B5059)</f>
        <v>1FO52A2B</v>
      </c>
      <c r="L5059" s="281" t="e">
        <f>VLOOKUP(K5059,'Planilla de control'!#REF!,2,0)</f>
        <v>#REF!</v>
      </c>
      <c r="M5059" s="29" t="e">
        <f>IF(COUNTIF('Planilla de control'!#REF!,K5059)&gt;0,"SI","NO")</f>
        <v>#REF!</v>
      </c>
    </row>
    <row r="5060" spans="1:13" x14ac:dyDescent="0.3">
      <c r="A5060" s="3" t="s">
        <v>2367</v>
      </c>
      <c r="B5060" s="3" t="s">
        <v>7588</v>
      </c>
      <c r="C5060" s="3"/>
      <c r="D5060" s="3"/>
      <c r="E5060" s="3" t="s">
        <v>81</v>
      </c>
      <c r="F5060" s="51" t="str">
        <f t="shared" si="474"/>
        <v>52A2</v>
      </c>
      <c r="G5060" s="51">
        <f t="shared" si="475"/>
        <v>2</v>
      </c>
      <c r="H5060" s="51">
        <f t="shared" si="476"/>
        <v>52</v>
      </c>
      <c r="I5060" s="51" t="str">
        <f t="shared" si="477"/>
        <v>A</v>
      </c>
      <c r="J5060" s="51" t="str">
        <f t="shared" si="478"/>
        <v>D3</v>
      </c>
      <c r="K5060" s="76" t="str">
        <f t="shared" si="479"/>
        <v>1FO52A2C</v>
      </c>
      <c r="L5060" s="281" t="e">
        <f>VLOOKUP(K5060,'Planilla de control'!#REF!,2,0)</f>
        <v>#REF!</v>
      </c>
      <c r="M5060" s="29" t="e">
        <f>IF(COUNTIF('Planilla de control'!#REF!,K5060)&gt;0,"SI","NO")</f>
        <v>#REF!</v>
      </c>
    </row>
    <row r="5061" spans="1:13" x14ac:dyDescent="0.3">
      <c r="A5061" s="3" t="s">
        <v>2367</v>
      </c>
      <c r="B5061" s="3" t="s">
        <v>7589</v>
      </c>
      <c r="C5061" s="3"/>
      <c r="D5061" s="3"/>
      <c r="E5061" s="3" t="s">
        <v>81</v>
      </c>
      <c r="F5061" s="51" t="str">
        <f t="shared" si="474"/>
        <v>52A2</v>
      </c>
      <c r="G5061" s="51">
        <f t="shared" si="475"/>
        <v>2</v>
      </c>
      <c r="H5061" s="51">
        <f t="shared" si="476"/>
        <v>52</v>
      </c>
      <c r="I5061" s="51" t="str">
        <f t="shared" si="477"/>
        <v>A</v>
      </c>
      <c r="J5061" s="51" t="str">
        <f t="shared" si="478"/>
        <v>D3</v>
      </c>
      <c r="K5061" s="76" t="str">
        <f t="shared" si="479"/>
        <v>1FO52A2D</v>
      </c>
      <c r="L5061" s="281" t="e">
        <f>VLOOKUP(K5061,'Planilla de control'!#REF!,2,0)</f>
        <v>#REF!</v>
      </c>
      <c r="M5061" s="29" t="e">
        <f>IF(COUNTIF('Planilla de control'!#REF!,K5061)&gt;0,"SI","NO")</f>
        <v>#REF!</v>
      </c>
    </row>
    <row r="5062" spans="1:13" x14ac:dyDescent="0.3">
      <c r="A5062" s="3" t="s">
        <v>2367</v>
      </c>
      <c r="B5062" s="3" t="s">
        <v>7590</v>
      </c>
      <c r="C5062" s="3"/>
      <c r="D5062" s="3"/>
      <c r="E5062" s="3" t="s">
        <v>81</v>
      </c>
      <c r="F5062" s="51" t="str">
        <f t="shared" si="474"/>
        <v>52A3</v>
      </c>
      <c r="G5062" s="51">
        <f t="shared" si="475"/>
        <v>3</v>
      </c>
      <c r="H5062" s="51">
        <f t="shared" si="476"/>
        <v>52</v>
      </c>
      <c r="I5062" s="51" t="str">
        <f t="shared" si="477"/>
        <v>A</v>
      </c>
      <c r="J5062" s="51" t="str">
        <f t="shared" si="478"/>
        <v>D3</v>
      </c>
      <c r="K5062" s="76" t="str">
        <f t="shared" si="479"/>
        <v>1FO52A3A</v>
      </c>
      <c r="L5062" s="281" t="e">
        <f>VLOOKUP(K5062,'Planilla de control'!#REF!,2,0)</f>
        <v>#REF!</v>
      </c>
      <c r="M5062" s="29" t="e">
        <f>IF(COUNTIF('Planilla de control'!#REF!,K5062)&gt;0,"SI","NO")</f>
        <v>#REF!</v>
      </c>
    </row>
    <row r="5063" spans="1:13" x14ac:dyDescent="0.3">
      <c r="A5063" s="3" t="s">
        <v>2367</v>
      </c>
      <c r="B5063" s="3" t="s">
        <v>7591</v>
      </c>
      <c r="C5063" s="3"/>
      <c r="D5063" s="3"/>
      <c r="E5063" s="3" t="s">
        <v>81</v>
      </c>
      <c r="F5063" s="51" t="str">
        <f t="shared" si="474"/>
        <v>52A3</v>
      </c>
      <c r="G5063" s="51">
        <f t="shared" si="475"/>
        <v>3</v>
      </c>
      <c r="H5063" s="51">
        <f t="shared" si="476"/>
        <v>52</v>
      </c>
      <c r="I5063" s="51" t="str">
        <f t="shared" si="477"/>
        <v>A</v>
      </c>
      <c r="J5063" s="51" t="str">
        <f t="shared" si="478"/>
        <v>D3</v>
      </c>
      <c r="K5063" s="76" t="str">
        <f t="shared" si="479"/>
        <v>1FO52A3B</v>
      </c>
      <c r="L5063" s="281" t="e">
        <f>VLOOKUP(K5063,'Planilla de control'!#REF!,2,0)</f>
        <v>#REF!</v>
      </c>
      <c r="M5063" s="29" t="e">
        <f>IF(COUNTIF('Planilla de control'!#REF!,K5063)&gt;0,"SI","NO")</f>
        <v>#REF!</v>
      </c>
    </row>
    <row r="5064" spans="1:13" x14ac:dyDescent="0.3">
      <c r="A5064" s="3" t="s">
        <v>2367</v>
      </c>
      <c r="B5064" s="3" t="s">
        <v>7592</v>
      </c>
      <c r="C5064" s="3"/>
      <c r="D5064" s="3"/>
      <c r="E5064" s="3" t="s">
        <v>81</v>
      </c>
      <c r="F5064" s="51" t="str">
        <f t="shared" si="474"/>
        <v>52A3</v>
      </c>
      <c r="G5064" s="51">
        <f t="shared" si="475"/>
        <v>3</v>
      </c>
      <c r="H5064" s="51">
        <f t="shared" si="476"/>
        <v>52</v>
      </c>
      <c r="I5064" s="51" t="str">
        <f t="shared" si="477"/>
        <v>A</v>
      </c>
      <c r="J5064" s="51" t="str">
        <f t="shared" si="478"/>
        <v>D3</v>
      </c>
      <c r="K5064" s="76" t="str">
        <f t="shared" si="479"/>
        <v>1FO52A3C</v>
      </c>
      <c r="L5064" s="281" t="e">
        <f>VLOOKUP(K5064,'Planilla de control'!#REF!,2,0)</f>
        <v>#REF!</v>
      </c>
      <c r="M5064" s="29" t="e">
        <f>IF(COUNTIF('Planilla de control'!#REF!,K5064)&gt;0,"SI","NO")</f>
        <v>#REF!</v>
      </c>
    </row>
    <row r="5065" spans="1:13" x14ac:dyDescent="0.3">
      <c r="A5065" s="3" t="s">
        <v>2367</v>
      </c>
      <c r="B5065" s="3" t="s">
        <v>7593</v>
      </c>
      <c r="C5065" s="3"/>
      <c r="D5065" s="3"/>
      <c r="E5065" s="3" t="s">
        <v>81</v>
      </c>
      <c r="F5065" s="51" t="str">
        <f t="shared" si="474"/>
        <v>52A3</v>
      </c>
      <c r="G5065" s="51">
        <f t="shared" si="475"/>
        <v>3</v>
      </c>
      <c r="H5065" s="51">
        <f t="shared" si="476"/>
        <v>52</v>
      </c>
      <c r="I5065" s="51" t="str">
        <f t="shared" si="477"/>
        <v>A</v>
      </c>
      <c r="J5065" s="51" t="str">
        <f t="shared" si="478"/>
        <v>D3</v>
      </c>
      <c r="K5065" s="76" t="str">
        <f t="shared" si="479"/>
        <v>1FO52A3D</v>
      </c>
      <c r="L5065" s="281" t="e">
        <f>VLOOKUP(K5065,'Planilla de control'!#REF!,2,0)</f>
        <v>#REF!</v>
      </c>
      <c r="M5065" s="29" t="e">
        <f>IF(COUNTIF('Planilla de control'!#REF!,K5065)&gt;0,"SI","NO")</f>
        <v>#REF!</v>
      </c>
    </row>
    <row r="5066" spans="1:13" x14ac:dyDescent="0.3">
      <c r="A5066" s="3" t="s">
        <v>2367</v>
      </c>
      <c r="B5066" s="3" t="s">
        <v>7594</v>
      </c>
      <c r="C5066" s="3"/>
      <c r="D5066" s="3"/>
      <c r="E5066" s="3" t="s">
        <v>81</v>
      </c>
      <c r="F5066" s="51" t="str">
        <f t="shared" si="474"/>
        <v>52A4</v>
      </c>
      <c r="G5066" s="51">
        <f t="shared" si="475"/>
        <v>4</v>
      </c>
      <c r="H5066" s="51">
        <f t="shared" si="476"/>
        <v>52</v>
      </c>
      <c r="I5066" s="51" t="str">
        <f t="shared" si="477"/>
        <v>A</v>
      </c>
      <c r="J5066" s="51" t="str">
        <f t="shared" si="478"/>
        <v>D3</v>
      </c>
      <c r="K5066" s="76" t="str">
        <f t="shared" si="479"/>
        <v>1FO52A4A</v>
      </c>
      <c r="L5066" s="281" t="e">
        <f>VLOOKUP(K5066,'Planilla de control'!#REF!,2,0)</f>
        <v>#REF!</v>
      </c>
      <c r="M5066" s="29" t="e">
        <f>IF(COUNTIF('Planilla de control'!#REF!,K5066)&gt;0,"SI","NO")</f>
        <v>#REF!</v>
      </c>
    </row>
    <row r="5067" spans="1:13" x14ac:dyDescent="0.3">
      <c r="A5067" s="3" t="s">
        <v>2367</v>
      </c>
      <c r="B5067" s="3" t="s">
        <v>7595</v>
      </c>
      <c r="C5067" s="3"/>
      <c r="D5067" s="3"/>
      <c r="E5067" s="3" t="s">
        <v>81</v>
      </c>
      <c r="F5067" s="51" t="str">
        <f t="shared" si="474"/>
        <v>52A4</v>
      </c>
      <c r="G5067" s="51">
        <f t="shared" si="475"/>
        <v>4</v>
      </c>
      <c r="H5067" s="51">
        <f t="shared" si="476"/>
        <v>52</v>
      </c>
      <c r="I5067" s="51" t="str">
        <f t="shared" si="477"/>
        <v>A</v>
      </c>
      <c r="J5067" s="51" t="str">
        <f t="shared" si="478"/>
        <v>D3</v>
      </c>
      <c r="K5067" s="76" t="str">
        <f t="shared" si="479"/>
        <v>1FO52A4B</v>
      </c>
      <c r="L5067" s="281" t="e">
        <f>VLOOKUP(K5067,'Planilla de control'!#REF!,2,0)</f>
        <v>#REF!</v>
      </c>
      <c r="M5067" s="29" t="e">
        <f>IF(COUNTIF('Planilla de control'!#REF!,K5067)&gt;0,"SI","NO")</f>
        <v>#REF!</v>
      </c>
    </row>
    <row r="5068" spans="1:13" x14ac:dyDescent="0.3">
      <c r="A5068" s="3" t="s">
        <v>2367</v>
      </c>
      <c r="B5068" s="3" t="s">
        <v>7596</v>
      </c>
      <c r="C5068" s="3"/>
      <c r="D5068" s="3"/>
      <c r="E5068" s="3" t="s">
        <v>81</v>
      </c>
      <c r="F5068" s="51" t="str">
        <f t="shared" si="474"/>
        <v>52A4</v>
      </c>
      <c r="G5068" s="51">
        <f t="shared" si="475"/>
        <v>4</v>
      </c>
      <c r="H5068" s="51">
        <f t="shared" si="476"/>
        <v>52</v>
      </c>
      <c r="I5068" s="51" t="str">
        <f t="shared" si="477"/>
        <v>A</v>
      </c>
      <c r="J5068" s="51" t="str">
        <f t="shared" si="478"/>
        <v>D3</v>
      </c>
      <c r="K5068" s="76" t="str">
        <f t="shared" si="479"/>
        <v>1FO52A4C</v>
      </c>
      <c r="L5068" s="281" t="e">
        <f>VLOOKUP(K5068,'Planilla de control'!#REF!,2,0)</f>
        <v>#REF!</v>
      </c>
      <c r="M5068" s="29" t="e">
        <f>IF(COUNTIF('Planilla de control'!#REF!,K5068)&gt;0,"SI","NO")</f>
        <v>#REF!</v>
      </c>
    </row>
    <row r="5069" spans="1:13" x14ac:dyDescent="0.3">
      <c r="A5069" s="3" t="s">
        <v>2367</v>
      </c>
      <c r="B5069" s="3" t="s">
        <v>7597</v>
      </c>
      <c r="C5069" s="3"/>
      <c r="D5069" s="3"/>
      <c r="E5069" s="3" t="s">
        <v>81</v>
      </c>
      <c r="F5069" s="51" t="str">
        <f t="shared" si="474"/>
        <v>52A4</v>
      </c>
      <c r="G5069" s="51">
        <f t="shared" si="475"/>
        <v>4</v>
      </c>
      <c r="H5069" s="51">
        <f t="shared" si="476"/>
        <v>52</v>
      </c>
      <c r="I5069" s="51" t="str">
        <f t="shared" si="477"/>
        <v>A</v>
      </c>
      <c r="J5069" s="51" t="str">
        <f t="shared" si="478"/>
        <v>D3</v>
      </c>
      <c r="K5069" s="76" t="str">
        <f t="shared" si="479"/>
        <v>1FO52A4D</v>
      </c>
      <c r="L5069" s="281" t="e">
        <f>VLOOKUP(K5069,'Planilla de control'!#REF!,2,0)</f>
        <v>#REF!</v>
      </c>
      <c r="M5069" s="29" t="e">
        <f>IF(COUNTIF('Planilla de control'!#REF!,K5069)&gt;0,"SI","NO")</f>
        <v>#REF!</v>
      </c>
    </row>
    <row r="5070" spans="1:13" x14ac:dyDescent="0.3">
      <c r="A5070" s="3" t="s">
        <v>2367</v>
      </c>
      <c r="B5070" s="3" t="s">
        <v>7598</v>
      </c>
      <c r="C5070" s="3"/>
      <c r="D5070" s="3"/>
      <c r="E5070" s="3" t="s">
        <v>81</v>
      </c>
      <c r="F5070" s="51" t="str">
        <f t="shared" si="474"/>
        <v>52A5</v>
      </c>
      <c r="G5070" s="51">
        <f t="shared" si="475"/>
        <v>5</v>
      </c>
      <c r="H5070" s="51">
        <f t="shared" si="476"/>
        <v>52</v>
      </c>
      <c r="I5070" s="51" t="str">
        <f t="shared" si="477"/>
        <v>A</v>
      </c>
      <c r="J5070" s="51" t="str">
        <f t="shared" si="478"/>
        <v>D3</v>
      </c>
      <c r="K5070" s="76" t="str">
        <f t="shared" si="479"/>
        <v>1FO52A5A</v>
      </c>
      <c r="L5070" s="281" t="e">
        <f>VLOOKUP(K5070,'Planilla de control'!#REF!,2,0)</f>
        <v>#REF!</v>
      </c>
      <c r="M5070" s="29" t="e">
        <f>IF(COUNTIF('Planilla de control'!#REF!,K5070)&gt;0,"SI","NO")</f>
        <v>#REF!</v>
      </c>
    </row>
    <row r="5071" spans="1:13" x14ac:dyDescent="0.3">
      <c r="A5071" s="3" t="s">
        <v>2367</v>
      </c>
      <c r="B5071" s="3" t="s">
        <v>7599</v>
      </c>
      <c r="C5071" s="3"/>
      <c r="D5071" s="3"/>
      <c r="E5071" s="3" t="s">
        <v>81</v>
      </c>
      <c r="F5071" s="51" t="str">
        <f t="shared" si="474"/>
        <v>52A5</v>
      </c>
      <c r="G5071" s="51">
        <f t="shared" si="475"/>
        <v>5</v>
      </c>
      <c r="H5071" s="51">
        <f t="shared" si="476"/>
        <v>52</v>
      </c>
      <c r="I5071" s="51" t="str">
        <f t="shared" si="477"/>
        <v>A</v>
      </c>
      <c r="J5071" s="51" t="str">
        <f t="shared" si="478"/>
        <v>D3</v>
      </c>
      <c r="K5071" s="76" t="str">
        <f t="shared" si="479"/>
        <v>1FO52A5B</v>
      </c>
      <c r="L5071" s="281" t="e">
        <f>VLOOKUP(K5071,'Planilla de control'!#REF!,2,0)</f>
        <v>#REF!</v>
      </c>
      <c r="M5071" s="29" t="e">
        <f>IF(COUNTIF('Planilla de control'!#REF!,K5071)&gt;0,"SI","NO")</f>
        <v>#REF!</v>
      </c>
    </row>
    <row r="5072" spans="1:13" x14ac:dyDescent="0.3">
      <c r="A5072" s="3" t="s">
        <v>2367</v>
      </c>
      <c r="B5072" s="3" t="s">
        <v>7600</v>
      </c>
      <c r="C5072" s="3"/>
      <c r="D5072" s="3"/>
      <c r="E5072" s="3" t="s">
        <v>81</v>
      </c>
      <c r="F5072" s="51" t="str">
        <f t="shared" si="474"/>
        <v>52A5</v>
      </c>
      <c r="G5072" s="51">
        <f t="shared" si="475"/>
        <v>5</v>
      </c>
      <c r="H5072" s="51">
        <f t="shared" si="476"/>
        <v>52</v>
      </c>
      <c r="I5072" s="51" t="str">
        <f t="shared" si="477"/>
        <v>A</v>
      </c>
      <c r="J5072" s="51" t="str">
        <f t="shared" si="478"/>
        <v>D3</v>
      </c>
      <c r="K5072" s="76" t="str">
        <f t="shared" si="479"/>
        <v>1FO52A5C</v>
      </c>
      <c r="L5072" s="281" t="e">
        <f>VLOOKUP(K5072,'Planilla de control'!#REF!,2,0)</f>
        <v>#REF!</v>
      </c>
      <c r="M5072" s="29" t="e">
        <f>IF(COUNTIF('Planilla de control'!#REF!,K5072)&gt;0,"SI","NO")</f>
        <v>#REF!</v>
      </c>
    </row>
    <row r="5073" spans="1:13" x14ac:dyDescent="0.3">
      <c r="A5073" s="3" t="s">
        <v>2367</v>
      </c>
      <c r="B5073" s="3" t="s">
        <v>7601</v>
      </c>
      <c r="C5073" s="3"/>
      <c r="D5073" s="3"/>
      <c r="E5073" s="3" t="s">
        <v>81</v>
      </c>
      <c r="F5073" s="51" t="str">
        <f t="shared" si="474"/>
        <v>52A5</v>
      </c>
      <c r="G5073" s="51">
        <f t="shared" si="475"/>
        <v>5</v>
      </c>
      <c r="H5073" s="51">
        <f t="shared" si="476"/>
        <v>52</v>
      </c>
      <c r="I5073" s="51" t="str">
        <f t="shared" si="477"/>
        <v>A</v>
      </c>
      <c r="J5073" s="51" t="str">
        <f t="shared" si="478"/>
        <v>D3</v>
      </c>
      <c r="K5073" s="76" t="str">
        <f t="shared" si="479"/>
        <v>1FO52A5D</v>
      </c>
      <c r="L5073" s="281" t="e">
        <f>VLOOKUP(K5073,'Planilla de control'!#REF!,2,0)</f>
        <v>#REF!</v>
      </c>
      <c r="M5073" s="29" t="e">
        <f>IF(COUNTIF('Planilla de control'!#REF!,K5073)&gt;0,"SI","NO")</f>
        <v>#REF!</v>
      </c>
    </row>
    <row r="5074" spans="1:13" x14ac:dyDescent="0.3">
      <c r="A5074" s="3" t="s">
        <v>2367</v>
      </c>
      <c r="B5074" s="3" t="s">
        <v>7602</v>
      </c>
      <c r="C5074" s="3"/>
      <c r="D5074" s="3"/>
      <c r="E5074" s="3" t="s">
        <v>81</v>
      </c>
      <c r="F5074" s="51" t="str">
        <f t="shared" si="474"/>
        <v>52A6</v>
      </c>
      <c r="G5074" s="51">
        <f t="shared" si="475"/>
        <v>6</v>
      </c>
      <c r="H5074" s="51">
        <f t="shared" si="476"/>
        <v>52</v>
      </c>
      <c r="I5074" s="51" t="str">
        <f t="shared" si="477"/>
        <v>A</v>
      </c>
      <c r="J5074" s="51" t="str">
        <f t="shared" si="478"/>
        <v>D3</v>
      </c>
      <c r="K5074" s="76" t="str">
        <f t="shared" si="479"/>
        <v>1FO52A6A</v>
      </c>
      <c r="L5074" s="281" t="e">
        <f>VLOOKUP(K5074,'Planilla de control'!#REF!,2,0)</f>
        <v>#REF!</v>
      </c>
      <c r="M5074" s="29" t="e">
        <f>IF(COUNTIF('Planilla de control'!#REF!,K5074)&gt;0,"SI","NO")</f>
        <v>#REF!</v>
      </c>
    </row>
    <row r="5075" spans="1:13" x14ac:dyDescent="0.3">
      <c r="A5075" s="3" t="s">
        <v>2367</v>
      </c>
      <c r="B5075" s="3" t="s">
        <v>7603</v>
      </c>
      <c r="C5075" s="3"/>
      <c r="D5075" s="3"/>
      <c r="E5075" s="3" t="s">
        <v>81</v>
      </c>
      <c r="F5075" s="51" t="str">
        <f t="shared" si="474"/>
        <v>52A6</v>
      </c>
      <c r="G5075" s="51">
        <f t="shared" si="475"/>
        <v>6</v>
      </c>
      <c r="H5075" s="51">
        <f t="shared" si="476"/>
        <v>52</v>
      </c>
      <c r="I5075" s="51" t="str">
        <f t="shared" si="477"/>
        <v>A</v>
      </c>
      <c r="J5075" s="51" t="str">
        <f t="shared" si="478"/>
        <v>D3</v>
      </c>
      <c r="K5075" s="76" t="str">
        <f t="shared" si="479"/>
        <v>1FO52A6B</v>
      </c>
      <c r="L5075" s="281" t="e">
        <f>VLOOKUP(K5075,'Planilla de control'!#REF!,2,0)</f>
        <v>#REF!</v>
      </c>
      <c r="M5075" s="29" t="e">
        <f>IF(COUNTIF('Planilla de control'!#REF!,K5075)&gt;0,"SI","NO")</f>
        <v>#REF!</v>
      </c>
    </row>
    <row r="5076" spans="1:13" x14ac:dyDescent="0.3">
      <c r="A5076" s="3" t="s">
        <v>2367</v>
      </c>
      <c r="B5076" s="3" t="s">
        <v>7604</v>
      </c>
      <c r="C5076" s="3"/>
      <c r="D5076" s="3"/>
      <c r="E5076" s="3" t="s">
        <v>81</v>
      </c>
      <c r="F5076" s="51" t="str">
        <f t="shared" si="474"/>
        <v>52A7</v>
      </c>
      <c r="G5076" s="51">
        <f t="shared" si="475"/>
        <v>7</v>
      </c>
      <c r="H5076" s="51">
        <f t="shared" si="476"/>
        <v>52</v>
      </c>
      <c r="I5076" s="51" t="str">
        <f t="shared" si="477"/>
        <v>A</v>
      </c>
      <c r="J5076" s="51" t="str">
        <f t="shared" si="478"/>
        <v>D3</v>
      </c>
      <c r="K5076" s="76" t="str">
        <f t="shared" si="479"/>
        <v>1FO52A7A</v>
      </c>
      <c r="L5076" s="281" t="e">
        <f>VLOOKUP(K5076,'Planilla de control'!#REF!,2,0)</f>
        <v>#REF!</v>
      </c>
      <c r="M5076" s="29" t="e">
        <f>IF(COUNTIF('Planilla de control'!#REF!,K5076)&gt;0,"SI","NO")</f>
        <v>#REF!</v>
      </c>
    </row>
    <row r="5077" spans="1:13" x14ac:dyDescent="0.3">
      <c r="A5077" s="3" t="s">
        <v>2367</v>
      </c>
      <c r="B5077" s="3" t="s">
        <v>7605</v>
      </c>
      <c r="C5077" s="3"/>
      <c r="D5077" s="3"/>
      <c r="E5077" s="3" t="s">
        <v>81</v>
      </c>
      <c r="F5077" s="51" t="str">
        <f t="shared" si="474"/>
        <v>52A7</v>
      </c>
      <c r="G5077" s="51">
        <f t="shared" si="475"/>
        <v>7</v>
      </c>
      <c r="H5077" s="51">
        <f t="shared" si="476"/>
        <v>52</v>
      </c>
      <c r="I5077" s="51" t="str">
        <f t="shared" si="477"/>
        <v>A</v>
      </c>
      <c r="J5077" s="51" t="str">
        <f t="shared" si="478"/>
        <v>D3</v>
      </c>
      <c r="K5077" s="76" t="str">
        <f t="shared" si="479"/>
        <v>1FO52A7B</v>
      </c>
      <c r="L5077" s="281" t="e">
        <f>VLOOKUP(K5077,'Planilla de control'!#REF!,2,0)</f>
        <v>#REF!</v>
      </c>
      <c r="M5077" s="29" t="e">
        <f>IF(COUNTIF('Planilla de control'!#REF!,K5077)&gt;0,"SI","NO")</f>
        <v>#REF!</v>
      </c>
    </row>
    <row r="5078" spans="1:13" x14ac:dyDescent="0.3">
      <c r="A5078" s="3" t="s">
        <v>2367</v>
      </c>
      <c r="B5078" s="3" t="s">
        <v>7606</v>
      </c>
      <c r="C5078" s="3"/>
      <c r="D5078" s="3"/>
      <c r="E5078" s="3" t="s">
        <v>81</v>
      </c>
      <c r="F5078" s="51" t="str">
        <f t="shared" si="474"/>
        <v>52A8</v>
      </c>
      <c r="G5078" s="51">
        <f t="shared" si="475"/>
        <v>8</v>
      </c>
      <c r="H5078" s="51">
        <f t="shared" si="476"/>
        <v>52</v>
      </c>
      <c r="I5078" s="51" t="str">
        <f t="shared" si="477"/>
        <v>A</v>
      </c>
      <c r="J5078" s="51" t="str">
        <f t="shared" si="478"/>
        <v>D3</v>
      </c>
      <c r="K5078" s="76" t="str">
        <f t="shared" si="479"/>
        <v>1FO52A8A</v>
      </c>
      <c r="L5078" s="281" t="e">
        <f>VLOOKUP(K5078,'Planilla de control'!#REF!,2,0)</f>
        <v>#REF!</v>
      </c>
      <c r="M5078" s="29" t="e">
        <f>IF(COUNTIF('Planilla de control'!#REF!,K5078)&gt;0,"SI","NO")</f>
        <v>#REF!</v>
      </c>
    </row>
    <row r="5079" spans="1:13" x14ac:dyDescent="0.3">
      <c r="A5079" s="3" t="s">
        <v>2367</v>
      </c>
      <c r="B5079" s="3" t="s">
        <v>7607</v>
      </c>
      <c r="C5079" s="3"/>
      <c r="D5079" s="3"/>
      <c r="E5079" s="3" t="s">
        <v>81</v>
      </c>
      <c r="F5079" s="51" t="str">
        <f t="shared" si="474"/>
        <v>52A8</v>
      </c>
      <c r="G5079" s="51">
        <f t="shared" si="475"/>
        <v>8</v>
      </c>
      <c r="H5079" s="51">
        <f t="shared" si="476"/>
        <v>52</v>
      </c>
      <c r="I5079" s="51" t="str">
        <f t="shared" si="477"/>
        <v>A</v>
      </c>
      <c r="J5079" s="51" t="str">
        <f t="shared" si="478"/>
        <v>D3</v>
      </c>
      <c r="K5079" s="76" t="str">
        <f t="shared" si="479"/>
        <v>1FO52A8B</v>
      </c>
      <c r="L5079" s="281" t="e">
        <f>VLOOKUP(K5079,'Planilla de control'!#REF!,2,0)</f>
        <v>#REF!</v>
      </c>
      <c r="M5079" s="29" t="e">
        <f>IF(COUNTIF('Planilla de control'!#REF!,K5079)&gt;0,"SI","NO")</f>
        <v>#REF!</v>
      </c>
    </row>
    <row r="5080" spans="1:13" x14ac:dyDescent="0.3">
      <c r="A5080" s="3" t="s">
        <v>2367</v>
      </c>
      <c r="B5080" s="3" t="s">
        <v>7608</v>
      </c>
      <c r="C5080" s="3"/>
      <c r="D5080" s="3"/>
      <c r="E5080" s="3" t="s">
        <v>81</v>
      </c>
      <c r="F5080" s="51" t="str">
        <f t="shared" si="474"/>
        <v>52I6</v>
      </c>
      <c r="G5080" s="51">
        <f t="shared" si="475"/>
        <v>6</v>
      </c>
      <c r="H5080" s="51">
        <f t="shared" si="476"/>
        <v>52</v>
      </c>
      <c r="I5080" s="51" t="str">
        <f t="shared" si="477"/>
        <v>I</v>
      </c>
      <c r="J5080" s="51" t="str">
        <f t="shared" si="478"/>
        <v>D3</v>
      </c>
      <c r="K5080" s="76" t="str">
        <f t="shared" si="479"/>
        <v>1FO52I6A</v>
      </c>
      <c r="L5080" s="281" t="e">
        <f>VLOOKUP(K5080,'Planilla de control'!#REF!,2,0)</f>
        <v>#REF!</v>
      </c>
      <c r="M5080" s="29" t="e">
        <f>IF(COUNTIF('Planilla de control'!#REF!,K5080)&gt;0,"SI","NO")</f>
        <v>#REF!</v>
      </c>
    </row>
    <row r="5081" spans="1:13" x14ac:dyDescent="0.3">
      <c r="A5081" s="3" t="s">
        <v>2367</v>
      </c>
      <c r="B5081" s="3" t="s">
        <v>7609</v>
      </c>
      <c r="C5081" s="3"/>
      <c r="D5081" s="3"/>
      <c r="E5081" s="3" t="s">
        <v>81</v>
      </c>
      <c r="F5081" s="51" t="str">
        <f t="shared" si="474"/>
        <v>52I6</v>
      </c>
      <c r="G5081" s="51">
        <f t="shared" si="475"/>
        <v>6</v>
      </c>
      <c r="H5081" s="51">
        <f t="shared" si="476"/>
        <v>52</v>
      </c>
      <c r="I5081" s="51" t="str">
        <f t="shared" si="477"/>
        <v>I</v>
      </c>
      <c r="J5081" s="51" t="str">
        <f t="shared" si="478"/>
        <v>D3</v>
      </c>
      <c r="K5081" s="76" t="str">
        <f t="shared" si="479"/>
        <v>1FO52I6B</v>
      </c>
      <c r="L5081" s="281" t="e">
        <f>VLOOKUP(K5081,'Planilla de control'!#REF!,2,0)</f>
        <v>#REF!</v>
      </c>
      <c r="M5081" s="29" t="e">
        <f>IF(COUNTIF('Planilla de control'!#REF!,K5081)&gt;0,"SI","NO")</f>
        <v>#REF!</v>
      </c>
    </row>
    <row r="5082" spans="1:13" x14ac:dyDescent="0.3">
      <c r="A5082" s="3" t="s">
        <v>2367</v>
      </c>
      <c r="B5082" s="3" t="s">
        <v>7610</v>
      </c>
      <c r="C5082" s="3"/>
      <c r="D5082" s="3"/>
      <c r="E5082" s="3"/>
      <c r="F5082" s="51" t="str">
        <f t="shared" si="474"/>
        <v>52K2</v>
      </c>
      <c r="G5082" s="51">
        <f t="shared" si="475"/>
        <v>2</v>
      </c>
      <c r="H5082" s="51">
        <f t="shared" si="476"/>
        <v>52</v>
      </c>
      <c r="I5082" s="51" t="str">
        <f t="shared" si="477"/>
        <v>K</v>
      </c>
      <c r="J5082" s="51" t="str">
        <f t="shared" si="478"/>
        <v>D3</v>
      </c>
      <c r="K5082" s="76" t="str">
        <f t="shared" si="479"/>
        <v>1FO52K2B</v>
      </c>
      <c r="L5082" s="281" t="e">
        <f>VLOOKUP(K5082,'Planilla de control'!#REF!,2,0)</f>
        <v>#REF!</v>
      </c>
      <c r="M5082" s="29" t="e">
        <f>IF(COUNTIF('Planilla de control'!#REF!,K5082)&gt;0,"SI","NO")</f>
        <v>#REF!</v>
      </c>
    </row>
    <row r="5083" spans="1:13" x14ac:dyDescent="0.3">
      <c r="A5083" s="3" t="s">
        <v>2367</v>
      </c>
      <c r="B5083" s="3" t="s">
        <v>7611</v>
      </c>
      <c r="C5083" s="3"/>
      <c r="D5083" s="3"/>
      <c r="E5083" s="3" t="s">
        <v>81</v>
      </c>
      <c r="F5083" s="51" t="str">
        <f t="shared" si="474"/>
        <v>52K7</v>
      </c>
      <c r="G5083" s="51">
        <f t="shared" si="475"/>
        <v>7</v>
      </c>
      <c r="H5083" s="51">
        <f t="shared" si="476"/>
        <v>52</v>
      </c>
      <c r="I5083" s="51" t="str">
        <f t="shared" si="477"/>
        <v>K</v>
      </c>
      <c r="J5083" s="51" t="str">
        <f t="shared" si="478"/>
        <v>D3</v>
      </c>
      <c r="K5083" s="76" t="str">
        <f t="shared" si="479"/>
        <v>1FO52K7A</v>
      </c>
      <c r="L5083" s="281" t="e">
        <f>VLOOKUP(K5083,'Planilla de control'!#REF!,2,0)</f>
        <v>#REF!</v>
      </c>
      <c r="M5083" s="29" t="e">
        <f>IF(COUNTIF('Planilla de control'!#REF!,K5083)&gt;0,"SI","NO")</f>
        <v>#REF!</v>
      </c>
    </row>
    <row r="5084" spans="1:13" x14ac:dyDescent="0.3">
      <c r="A5084" s="3" t="s">
        <v>2367</v>
      </c>
      <c r="B5084" s="3" t="s">
        <v>7612</v>
      </c>
      <c r="C5084" s="3"/>
      <c r="D5084" s="3"/>
      <c r="E5084" s="3" t="s">
        <v>81</v>
      </c>
      <c r="F5084" s="51" t="str">
        <f t="shared" si="474"/>
        <v>52K7</v>
      </c>
      <c r="G5084" s="51">
        <f t="shared" si="475"/>
        <v>7</v>
      </c>
      <c r="H5084" s="51">
        <f t="shared" si="476"/>
        <v>52</v>
      </c>
      <c r="I5084" s="51" t="str">
        <f t="shared" si="477"/>
        <v>K</v>
      </c>
      <c r="J5084" s="51" t="str">
        <f t="shared" si="478"/>
        <v>D3</v>
      </c>
      <c r="K5084" s="76" t="str">
        <f t="shared" si="479"/>
        <v>1FO52K7B</v>
      </c>
      <c r="L5084" s="281" t="e">
        <f>VLOOKUP(K5084,'Planilla de control'!#REF!,2,0)</f>
        <v>#REF!</v>
      </c>
      <c r="M5084" s="29" t="e">
        <f>IF(COUNTIF('Planilla de control'!#REF!,K5084)&gt;0,"SI","NO")</f>
        <v>#REF!</v>
      </c>
    </row>
    <row r="5085" spans="1:13" x14ac:dyDescent="0.3">
      <c r="A5085" s="3" t="s">
        <v>2367</v>
      </c>
      <c r="B5085" s="3" t="s">
        <v>7613</v>
      </c>
      <c r="C5085" s="3"/>
      <c r="D5085" s="3"/>
      <c r="E5085" s="3" t="s">
        <v>81</v>
      </c>
      <c r="F5085" s="51" t="str">
        <f t="shared" si="474"/>
        <v>52L6</v>
      </c>
      <c r="G5085" s="51">
        <f t="shared" si="475"/>
        <v>6</v>
      </c>
      <c r="H5085" s="51">
        <f t="shared" si="476"/>
        <v>52</v>
      </c>
      <c r="I5085" s="51" t="str">
        <f t="shared" si="477"/>
        <v>L</v>
      </c>
      <c r="J5085" s="51" t="str">
        <f t="shared" si="478"/>
        <v>D3</v>
      </c>
      <c r="K5085" s="76" t="str">
        <f t="shared" si="479"/>
        <v>1FO52L6A</v>
      </c>
      <c r="L5085" s="281" t="e">
        <f>VLOOKUP(K5085,'Planilla de control'!#REF!,2,0)</f>
        <v>#REF!</v>
      </c>
      <c r="M5085" s="29" t="e">
        <f>IF(COUNTIF('Planilla de control'!#REF!,K5085)&gt;0,"SI","NO")</f>
        <v>#REF!</v>
      </c>
    </row>
    <row r="5086" spans="1:13" x14ac:dyDescent="0.3">
      <c r="A5086" s="3" t="s">
        <v>2367</v>
      </c>
      <c r="B5086" s="3" t="s">
        <v>7614</v>
      </c>
      <c r="C5086" s="3"/>
      <c r="D5086" s="3"/>
      <c r="E5086" s="3" t="s">
        <v>81</v>
      </c>
      <c r="F5086" s="51" t="str">
        <f t="shared" si="474"/>
        <v>52L6</v>
      </c>
      <c r="G5086" s="51">
        <f t="shared" si="475"/>
        <v>6</v>
      </c>
      <c r="H5086" s="51">
        <f t="shared" si="476"/>
        <v>52</v>
      </c>
      <c r="I5086" s="51" t="str">
        <f t="shared" si="477"/>
        <v>L</v>
      </c>
      <c r="J5086" s="51" t="str">
        <f t="shared" si="478"/>
        <v>D3</v>
      </c>
      <c r="K5086" s="76" t="str">
        <f t="shared" si="479"/>
        <v>1FO52L6B</v>
      </c>
      <c r="L5086" s="281" t="e">
        <f>VLOOKUP(K5086,'Planilla de control'!#REF!,2,0)</f>
        <v>#REF!</v>
      </c>
      <c r="M5086" s="29" t="e">
        <f>IF(COUNTIF('Planilla de control'!#REF!,K5086)&gt;0,"SI","NO")</f>
        <v>#REF!</v>
      </c>
    </row>
    <row r="5087" spans="1:13" x14ac:dyDescent="0.3">
      <c r="A5087" s="3" t="s">
        <v>2367</v>
      </c>
      <c r="B5087" s="3" t="s">
        <v>7615</v>
      </c>
      <c r="C5087" s="3"/>
      <c r="D5087" s="3"/>
      <c r="E5087" s="3"/>
      <c r="F5087" s="51" t="str">
        <f t="shared" si="474"/>
        <v>52F1</v>
      </c>
      <c r="G5087" s="51">
        <f t="shared" si="475"/>
        <v>1</v>
      </c>
      <c r="H5087" s="51">
        <f t="shared" si="476"/>
        <v>52</v>
      </c>
      <c r="I5087" s="51" t="str">
        <f t="shared" si="477"/>
        <v>F</v>
      </c>
      <c r="J5087" s="51" t="str">
        <f t="shared" si="478"/>
        <v>D3</v>
      </c>
      <c r="K5087" s="76" t="str">
        <f t="shared" si="479"/>
        <v>1FO52F1A</v>
      </c>
      <c r="L5087" s="281" t="e">
        <f>VLOOKUP(K5087,'Planilla de control'!#REF!,2,0)</f>
        <v>#REF!</v>
      </c>
      <c r="M5087" s="29" t="e">
        <f>IF(COUNTIF('Planilla de control'!#REF!,K5087)&gt;0,"SI","NO")</f>
        <v>#REF!</v>
      </c>
    </row>
    <row r="5088" spans="1:13" x14ac:dyDescent="0.3">
      <c r="A5088" s="3" t="s">
        <v>2367</v>
      </c>
      <c r="B5088" s="3" t="s">
        <v>7616</v>
      </c>
      <c r="C5088" s="3"/>
      <c r="D5088" s="3"/>
      <c r="E5088" s="3"/>
      <c r="F5088" s="51" t="str">
        <f t="shared" si="474"/>
        <v>52G1</v>
      </c>
      <c r="G5088" s="51">
        <f t="shared" si="475"/>
        <v>1</v>
      </c>
      <c r="H5088" s="51">
        <f t="shared" si="476"/>
        <v>52</v>
      </c>
      <c r="I5088" s="51" t="str">
        <f t="shared" si="477"/>
        <v>G</v>
      </c>
      <c r="J5088" s="51" t="str">
        <f t="shared" si="478"/>
        <v>D3</v>
      </c>
      <c r="K5088" s="76" t="str">
        <f t="shared" si="479"/>
        <v>1FO52G1A</v>
      </c>
      <c r="L5088" s="281" t="e">
        <f>VLOOKUP(K5088,'Planilla de control'!#REF!,2,0)</f>
        <v>#REF!</v>
      </c>
      <c r="M5088" s="29" t="e">
        <f>IF(COUNTIF('Planilla de control'!#REF!,K5088)&gt;0,"SI","NO")</f>
        <v>#REF!</v>
      </c>
    </row>
    <row r="5089" spans="1:13" x14ac:dyDescent="0.3">
      <c r="A5089" s="3" t="s">
        <v>2367</v>
      </c>
      <c r="B5089" s="3" t="s">
        <v>7617</v>
      </c>
      <c r="C5089" s="3"/>
      <c r="D5089" s="3"/>
      <c r="E5089" s="3"/>
      <c r="F5089" s="51" t="str">
        <f t="shared" si="474"/>
        <v>52F5</v>
      </c>
      <c r="G5089" s="51">
        <f t="shared" si="475"/>
        <v>5</v>
      </c>
      <c r="H5089" s="51">
        <f t="shared" si="476"/>
        <v>52</v>
      </c>
      <c r="I5089" s="51" t="str">
        <f t="shared" si="477"/>
        <v>F</v>
      </c>
      <c r="J5089" s="51" t="str">
        <f t="shared" si="478"/>
        <v>D3</v>
      </c>
      <c r="K5089" s="76" t="str">
        <f t="shared" si="479"/>
        <v>1FO52F5B</v>
      </c>
      <c r="L5089" s="281" t="e">
        <f>VLOOKUP(K5089,'Planilla de control'!#REF!,2,0)</f>
        <v>#REF!</v>
      </c>
      <c r="M5089" s="29" t="e">
        <f>IF(COUNTIF('Planilla de control'!#REF!,K5089)&gt;0,"SI","NO")</f>
        <v>#REF!</v>
      </c>
    </row>
    <row r="5090" spans="1:13" x14ac:dyDescent="0.3">
      <c r="A5090" s="3" t="s">
        <v>2367</v>
      </c>
      <c r="B5090" s="3" t="s">
        <v>7618</v>
      </c>
      <c r="C5090" s="3"/>
      <c r="D5090" s="3"/>
      <c r="E5090" s="3"/>
      <c r="F5090" s="51" t="str">
        <f t="shared" si="474"/>
        <v>52H1</v>
      </c>
      <c r="G5090" s="51">
        <f t="shared" si="475"/>
        <v>1</v>
      </c>
      <c r="H5090" s="51">
        <f t="shared" si="476"/>
        <v>52</v>
      </c>
      <c r="I5090" s="51" t="str">
        <f t="shared" si="477"/>
        <v>H</v>
      </c>
      <c r="J5090" s="51" t="str">
        <f t="shared" si="478"/>
        <v>D3</v>
      </c>
      <c r="K5090" s="76" t="str">
        <f t="shared" si="479"/>
        <v>1FO52H1A</v>
      </c>
      <c r="L5090" s="281" t="e">
        <f>VLOOKUP(K5090,'Planilla de control'!#REF!,2,0)</f>
        <v>#REF!</v>
      </c>
      <c r="M5090" s="29" t="e">
        <f>IF(COUNTIF('Planilla de control'!#REF!,K5090)&gt;0,"SI","NO")</f>
        <v>#REF!</v>
      </c>
    </row>
    <row r="5091" spans="1:13" x14ac:dyDescent="0.3">
      <c r="A5091" s="3" t="s">
        <v>2367</v>
      </c>
      <c r="B5091" s="3" t="s">
        <v>7619</v>
      </c>
      <c r="C5091" s="3"/>
      <c r="D5091" s="3"/>
      <c r="E5091" s="3"/>
      <c r="F5091" s="51" t="str">
        <f t="shared" si="474"/>
        <v>52E2</v>
      </c>
      <c r="G5091" s="51">
        <f t="shared" si="475"/>
        <v>2</v>
      </c>
      <c r="H5091" s="51">
        <f t="shared" si="476"/>
        <v>52</v>
      </c>
      <c r="I5091" s="51" t="str">
        <f t="shared" si="477"/>
        <v>E</v>
      </c>
      <c r="J5091" s="51" t="str">
        <f t="shared" si="478"/>
        <v>D3</v>
      </c>
      <c r="K5091" s="76" t="str">
        <f t="shared" si="479"/>
        <v>1FO52E2C</v>
      </c>
      <c r="L5091" s="281" t="e">
        <f>VLOOKUP(K5091,'Planilla de control'!#REF!,2,0)</f>
        <v>#REF!</v>
      </c>
      <c r="M5091" s="29" t="e">
        <f>IF(COUNTIF('Planilla de control'!#REF!,K5091)&gt;0,"SI","NO")</f>
        <v>#REF!</v>
      </c>
    </row>
    <row r="5092" spans="1:13" x14ac:dyDescent="0.3">
      <c r="A5092" s="3" t="s">
        <v>2367</v>
      </c>
      <c r="B5092" s="3" t="s">
        <v>7620</v>
      </c>
      <c r="C5092" s="3"/>
      <c r="D5092" s="3"/>
      <c r="E5092" s="3"/>
      <c r="F5092" s="51" t="str">
        <f t="shared" si="474"/>
        <v>52M5</v>
      </c>
      <c r="G5092" s="51">
        <f t="shared" si="475"/>
        <v>5</v>
      </c>
      <c r="H5092" s="51">
        <f t="shared" si="476"/>
        <v>52</v>
      </c>
      <c r="I5092" s="51" t="str">
        <f t="shared" si="477"/>
        <v>M</v>
      </c>
      <c r="J5092" s="51" t="str">
        <f t="shared" si="478"/>
        <v>D3</v>
      </c>
      <c r="K5092" s="76" t="str">
        <f t="shared" si="479"/>
        <v>1FO52M5B</v>
      </c>
      <c r="L5092" s="281" t="e">
        <f>VLOOKUP(K5092,'Planilla de control'!#REF!,2,0)</f>
        <v>#REF!</v>
      </c>
      <c r="M5092" s="29" t="e">
        <f>IF(COUNTIF('Planilla de control'!#REF!,K5092)&gt;0,"SI","NO")</f>
        <v>#REF!</v>
      </c>
    </row>
    <row r="5093" spans="1:13" x14ac:dyDescent="0.3">
      <c r="A5093" s="3" t="s">
        <v>2367</v>
      </c>
      <c r="B5093" s="3" t="s">
        <v>7621</v>
      </c>
      <c r="C5093" s="3"/>
      <c r="D5093" s="3"/>
      <c r="E5093" s="3"/>
      <c r="F5093" s="51" t="str">
        <f t="shared" si="474"/>
        <v>52B2</v>
      </c>
      <c r="G5093" s="51">
        <f t="shared" si="475"/>
        <v>2</v>
      </c>
      <c r="H5093" s="51">
        <f t="shared" si="476"/>
        <v>52</v>
      </c>
      <c r="I5093" s="51" t="str">
        <f t="shared" si="477"/>
        <v>B</v>
      </c>
      <c r="J5093" s="51" t="str">
        <f t="shared" si="478"/>
        <v>D3</v>
      </c>
      <c r="K5093" s="76" t="str">
        <f t="shared" si="479"/>
        <v>1FO52B2D</v>
      </c>
      <c r="L5093" s="281" t="e">
        <f>VLOOKUP(K5093,'Planilla de control'!#REF!,2,0)</f>
        <v>#REF!</v>
      </c>
      <c r="M5093" s="29" t="e">
        <f>IF(COUNTIF('Planilla de control'!#REF!,K5093)&gt;0,"SI","NO")</f>
        <v>#REF!</v>
      </c>
    </row>
    <row r="5094" spans="1:13" x14ac:dyDescent="0.3">
      <c r="A5094" s="3" t="s">
        <v>2367</v>
      </c>
      <c r="B5094" s="3" t="s">
        <v>7622</v>
      </c>
      <c r="C5094" s="3"/>
      <c r="D5094" s="3"/>
      <c r="E5094" s="3"/>
      <c r="F5094" s="51" t="str">
        <f t="shared" si="474"/>
        <v>52F4</v>
      </c>
      <c r="G5094" s="51">
        <f t="shared" si="475"/>
        <v>4</v>
      </c>
      <c r="H5094" s="51">
        <f t="shared" si="476"/>
        <v>52</v>
      </c>
      <c r="I5094" s="51" t="str">
        <f t="shared" si="477"/>
        <v>F</v>
      </c>
      <c r="J5094" s="51" t="str">
        <f t="shared" si="478"/>
        <v>D3</v>
      </c>
      <c r="K5094" s="76" t="str">
        <f t="shared" si="479"/>
        <v>1FO52F4A</v>
      </c>
      <c r="L5094" s="281" t="e">
        <f>VLOOKUP(K5094,'Planilla de control'!#REF!,2,0)</f>
        <v>#REF!</v>
      </c>
      <c r="M5094" s="29" t="e">
        <f>IF(COUNTIF('Planilla de control'!#REF!,K5094)&gt;0,"SI","NO")</f>
        <v>#REF!</v>
      </c>
    </row>
    <row r="5095" spans="1:13" x14ac:dyDescent="0.3">
      <c r="A5095" s="3" t="s">
        <v>2367</v>
      </c>
      <c r="B5095" s="3" t="s">
        <v>7623</v>
      </c>
      <c r="C5095" s="3"/>
      <c r="D5095" s="3"/>
      <c r="E5095" s="3"/>
      <c r="F5095" s="51" t="str">
        <f t="shared" si="474"/>
        <v>52F2</v>
      </c>
      <c r="G5095" s="51">
        <f t="shared" si="475"/>
        <v>2</v>
      </c>
      <c r="H5095" s="51">
        <f t="shared" si="476"/>
        <v>52</v>
      </c>
      <c r="I5095" s="51" t="str">
        <f t="shared" si="477"/>
        <v>F</v>
      </c>
      <c r="J5095" s="51" t="str">
        <f t="shared" si="478"/>
        <v>D3</v>
      </c>
      <c r="K5095" s="76" t="str">
        <f t="shared" si="479"/>
        <v>1FO52F2C</v>
      </c>
      <c r="L5095" s="281" t="e">
        <f>VLOOKUP(K5095,'Planilla de control'!#REF!,2,0)</f>
        <v>#REF!</v>
      </c>
      <c r="M5095" s="29" t="e">
        <f>IF(COUNTIF('Planilla de control'!#REF!,K5095)&gt;0,"SI","NO")</f>
        <v>#REF!</v>
      </c>
    </row>
    <row r="5096" spans="1:13" x14ac:dyDescent="0.3">
      <c r="A5096" s="3" t="s">
        <v>2367</v>
      </c>
      <c r="B5096" s="3" t="s">
        <v>7624</v>
      </c>
      <c r="C5096" s="3"/>
      <c r="D5096" s="3"/>
      <c r="E5096" s="3"/>
      <c r="F5096" s="51" t="str">
        <f t="shared" si="474"/>
        <v>52F2</v>
      </c>
      <c r="G5096" s="51">
        <f t="shared" si="475"/>
        <v>2</v>
      </c>
      <c r="H5096" s="51">
        <f t="shared" si="476"/>
        <v>52</v>
      </c>
      <c r="I5096" s="51" t="str">
        <f t="shared" si="477"/>
        <v>F</v>
      </c>
      <c r="J5096" s="51" t="str">
        <f t="shared" si="478"/>
        <v>D3</v>
      </c>
      <c r="K5096" s="76" t="str">
        <f t="shared" si="479"/>
        <v>1FO52F2D</v>
      </c>
      <c r="L5096" s="281" t="e">
        <f>VLOOKUP(K5096,'Planilla de control'!#REF!,2,0)</f>
        <v>#REF!</v>
      </c>
      <c r="M5096" s="29" t="e">
        <f>IF(COUNTIF('Planilla de control'!#REF!,K5096)&gt;0,"SI","NO")</f>
        <v>#REF!</v>
      </c>
    </row>
    <row r="5097" spans="1:13" x14ac:dyDescent="0.3">
      <c r="A5097" s="3" t="s">
        <v>2367</v>
      </c>
      <c r="B5097" s="3" t="s">
        <v>7625</v>
      </c>
      <c r="C5097" s="3"/>
      <c r="D5097" s="3"/>
      <c r="E5097" s="3"/>
      <c r="F5097" s="51" t="str">
        <f t="shared" si="474"/>
        <v>52L2</v>
      </c>
      <c r="G5097" s="51">
        <f t="shared" si="475"/>
        <v>2</v>
      </c>
      <c r="H5097" s="51">
        <f t="shared" si="476"/>
        <v>52</v>
      </c>
      <c r="I5097" s="51" t="str">
        <f t="shared" si="477"/>
        <v>L</v>
      </c>
      <c r="J5097" s="51" t="str">
        <f t="shared" si="478"/>
        <v>D3</v>
      </c>
      <c r="K5097" s="76" t="str">
        <f t="shared" si="479"/>
        <v>1FO52L2D</v>
      </c>
      <c r="L5097" s="281" t="e">
        <f>VLOOKUP(K5097,'Planilla de control'!#REF!,2,0)</f>
        <v>#REF!</v>
      </c>
      <c r="M5097" s="29" t="e">
        <f>IF(COUNTIF('Planilla de control'!#REF!,K5097)&gt;0,"SI","NO")</f>
        <v>#REF!</v>
      </c>
    </row>
    <row r="5098" spans="1:13" x14ac:dyDescent="0.3">
      <c r="A5098" s="3" t="s">
        <v>2367</v>
      </c>
      <c r="B5098" s="3" t="s">
        <v>7626</v>
      </c>
      <c r="C5098" s="3"/>
      <c r="D5098" s="3"/>
      <c r="E5098" s="3"/>
      <c r="F5098" s="51" t="str">
        <f t="shared" si="474"/>
        <v>52H2</v>
      </c>
      <c r="G5098" s="51">
        <f t="shared" si="475"/>
        <v>2</v>
      </c>
      <c r="H5098" s="51">
        <f t="shared" si="476"/>
        <v>52</v>
      </c>
      <c r="I5098" s="51" t="str">
        <f t="shared" si="477"/>
        <v>H</v>
      </c>
      <c r="J5098" s="51" t="str">
        <f t="shared" si="478"/>
        <v>D3</v>
      </c>
      <c r="K5098" s="76" t="str">
        <f t="shared" si="479"/>
        <v>1FO52H2C</v>
      </c>
      <c r="L5098" s="281" t="e">
        <f>VLOOKUP(K5098,'Planilla de control'!#REF!,2,0)</f>
        <v>#REF!</v>
      </c>
      <c r="M5098" s="29" t="e">
        <f>IF(COUNTIF('Planilla de control'!#REF!,K5098)&gt;0,"SI","NO")</f>
        <v>#REF!</v>
      </c>
    </row>
    <row r="5099" spans="1:13" x14ac:dyDescent="0.3">
      <c r="A5099" s="3" t="s">
        <v>2367</v>
      </c>
      <c r="B5099" s="3" t="s">
        <v>7627</v>
      </c>
      <c r="C5099" s="3"/>
      <c r="D5099" s="3"/>
      <c r="E5099" s="3"/>
      <c r="F5099" s="51" t="str">
        <f t="shared" si="474"/>
        <v>52M2</v>
      </c>
      <c r="G5099" s="51">
        <f t="shared" si="475"/>
        <v>2</v>
      </c>
      <c r="H5099" s="51">
        <f t="shared" si="476"/>
        <v>52</v>
      </c>
      <c r="I5099" s="51" t="str">
        <f t="shared" si="477"/>
        <v>M</v>
      </c>
      <c r="J5099" s="51" t="str">
        <f t="shared" si="478"/>
        <v>D3</v>
      </c>
      <c r="K5099" s="76" t="str">
        <f t="shared" si="479"/>
        <v>1FO52M2A</v>
      </c>
      <c r="L5099" s="281" t="e">
        <f>VLOOKUP(K5099,'Planilla de control'!#REF!,2,0)</f>
        <v>#REF!</v>
      </c>
      <c r="M5099" s="29" t="e">
        <f>IF(COUNTIF('Planilla de control'!#REF!,K5099)&gt;0,"SI","NO")</f>
        <v>#REF!</v>
      </c>
    </row>
    <row r="5100" spans="1:13" x14ac:dyDescent="0.3">
      <c r="A5100" s="3" t="s">
        <v>2367</v>
      </c>
      <c r="B5100" s="3" t="s">
        <v>7628</v>
      </c>
      <c r="C5100" s="3"/>
      <c r="D5100" s="3"/>
      <c r="E5100" s="3"/>
      <c r="F5100" s="51" t="str">
        <f t="shared" si="474"/>
        <v>52M2</v>
      </c>
      <c r="G5100" s="51">
        <f t="shared" si="475"/>
        <v>2</v>
      </c>
      <c r="H5100" s="51">
        <f t="shared" si="476"/>
        <v>52</v>
      </c>
      <c r="I5100" s="51" t="str">
        <f t="shared" si="477"/>
        <v>M</v>
      </c>
      <c r="J5100" s="51" t="str">
        <f t="shared" si="478"/>
        <v>D3</v>
      </c>
      <c r="K5100" s="76" t="str">
        <f t="shared" si="479"/>
        <v>1FO52M2B</v>
      </c>
      <c r="L5100" s="281" t="e">
        <f>VLOOKUP(K5100,'Planilla de control'!#REF!,2,0)</f>
        <v>#REF!</v>
      </c>
      <c r="M5100" s="29" t="e">
        <f>IF(COUNTIF('Planilla de control'!#REF!,K5100)&gt;0,"SI","NO")</f>
        <v>#REF!</v>
      </c>
    </row>
    <row r="5101" spans="1:13" x14ac:dyDescent="0.3">
      <c r="A5101" s="3" t="s">
        <v>2367</v>
      </c>
      <c r="B5101" s="3" t="s">
        <v>7629</v>
      </c>
      <c r="C5101" s="3"/>
      <c r="D5101" s="3"/>
      <c r="E5101" s="3"/>
      <c r="F5101" s="51" t="str">
        <f t="shared" si="474"/>
        <v>52F6</v>
      </c>
      <c r="G5101" s="51">
        <f t="shared" si="475"/>
        <v>6</v>
      </c>
      <c r="H5101" s="51">
        <f t="shared" si="476"/>
        <v>52</v>
      </c>
      <c r="I5101" s="51" t="str">
        <f t="shared" si="477"/>
        <v>F</v>
      </c>
      <c r="J5101" s="51" t="str">
        <f t="shared" si="478"/>
        <v>D3</v>
      </c>
      <c r="K5101" s="76" t="str">
        <f t="shared" si="479"/>
        <v>1FO52F6B</v>
      </c>
      <c r="L5101" s="281" t="e">
        <f>VLOOKUP(K5101,'Planilla de control'!#REF!,2,0)</f>
        <v>#REF!</v>
      </c>
      <c r="M5101" s="29" t="e">
        <f>IF(COUNTIF('Planilla de control'!#REF!,K5101)&gt;0,"SI","NO")</f>
        <v>#REF!</v>
      </c>
    </row>
    <row r="5102" spans="1:13" x14ac:dyDescent="0.3">
      <c r="A5102" s="3" t="s">
        <v>2367</v>
      </c>
      <c r="B5102" s="3" t="s">
        <v>7630</v>
      </c>
      <c r="C5102" s="3"/>
      <c r="D5102" s="3"/>
      <c r="E5102" s="3"/>
      <c r="F5102" s="51" t="str">
        <f t="shared" si="474"/>
        <v>52G7</v>
      </c>
      <c r="G5102" s="51">
        <f t="shared" si="475"/>
        <v>7</v>
      </c>
      <c r="H5102" s="51">
        <f t="shared" si="476"/>
        <v>52</v>
      </c>
      <c r="I5102" s="51" t="str">
        <f t="shared" si="477"/>
        <v>G</v>
      </c>
      <c r="J5102" s="51" t="str">
        <f t="shared" si="478"/>
        <v>D3</v>
      </c>
      <c r="K5102" s="76" t="str">
        <f t="shared" si="479"/>
        <v>1FO52G7A</v>
      </c>
      <c r="L5102" s="281" t="e">
        <f>VLOOKUP(K5102,'Planilla de control'!#REF!,2,0)</f>
        <v>#REF!</v>
      </c>
      <c r="M5102" s="29" t="e">
        <f>IF(COUNTIF('Planilla de control'!#REF!,K5102)&gt;0,"SI","NO")</f>
        <v>#REF!</v>
      </c>
    </row>
    <row r="5103" spans="1:13" x14ac:dyDescent="0.3">
      <c r="A5103" s="3" t="s">
        <v>2367</v>
      </c>
      <c r="B5103" s="3" t="s">
        <v>7631</v>
      </c>
      <c r="C5103" s="3"/>
      <c r="D5103" s="3"/>
      <c r="E5103" s="3"/>
      <c r="F5103" s="51" t="str">
        <f t="shared" si="474"/>
        <v>52K3</v>
      </c>
      <c r="G5103" s="51">
        <f t="shared" si="475"/>
        <v>3</v>
      </c>
      <c r="H5103" s="51">
        <f t="shared" si="476"/>
        <v>52</v>
      </c>
      <c r="I5103" s="51" t="str">
        <f t="shared" si="477"/>
        <v>K</v>
      </c>
      <c r="J5103" s="51" t="str">
        <f t="shared" si="478"/>
        <v>D3</v>
      </c>
      <c r="K5103" s="76" t="str">
        <f t="shared" si="479"/>
        <v>1FO52K3A</v>
      </c>
      <c r="L5103" s="281" t="e">
        <f>VLOOKUP(K5103,'Planilla de control'!#REF!,2,0)</f>
        <v>#REF!</v>
      </c>
      <c r="M5103" s="29" t="e">
        <f>IF(COUNTIF('Planilla de control'!#REF!,K5103)&gt;0,"SI","NO")</f>
        <v>#REF!</v>
      </c>
    </row>
    <row r="5104" spans="1:13" x14ac:dyDescent="0.3">
      <c r="A5104" s="3" t="s">
        <v>2367</v>
      </c>
      <c r="B5104" s="3" t="s">
        <v>7632</v>
      </c>
      <c r="C5104" s="3"/>
      <c r="D5104" s="3"/>
      <c r="E5104" s="3"/>
      <c r="F5104" s="51" t="str">
        <f t="shared" si="474"/>
        <v>52K5</v>
      </c>
      <c r="G5104" s="51">
        <f t="shared" si="475"/>
        <v>5</v>
      </c>
      <c r="H5104" s="51">
        <f t="shared" si="476"/>
        <v>52</v>
      </c>
      <c r="I5104" s="51" t="str">
        <f t="shared" si="477"/>
        <v>K</v>
      </c>
      <c r="J5104" s="51" t="str">
        <f t="shared" si="478"/>
        <v>D3</v>
      </c>
      <c r="K5104" s="76" t="str">
        <f t="shared" si="479"/>
        <v>1FO52K5A</v>
      </c>
      <c r="L5104" s="281" t="e">
        <f>VLOOKUP(K5104,'Planilla de control'!#REF!,2,0)</f>
        <v>#REF!</v>
      </c>
      <c r="M5104" s="29" t="e">
        <f>IF(COUNTIF('Planilla de control'!#REF!,K5104)&gt;0,"SI","NO")</f>
        <v>#REF!</v>
      </c>
    </row>
    <row r="5105" spans="1:13" x14ac:dyDescent="0.3">
      <c r="A5105" s="3" t="s">
        <v>2367</v>
      </c>
      <c r="B5105" s="3" t="s">
        <v>7633</v>
      </c>
      <c r="C5105" s="3"/>
      <c r="D5105" s="3"/>
      <c r="E5105" s="3"/>
      <c r="F5105" s="51" t="str">
        <f t="shared" si="474"/>
        <v>52L4</v>
      </c>
      <c r="G5105" s="51">
        <f t="shared" si="475"/>
        <v>4</v>
      </c>
      <c r="H5105" s="51">
        <f t="shared" si="476"/>
        <v>52</v>
      </c>
      <c r="I5105" s="51" t="str">
        <f t="shared" si="477"/>
        <v>L</v>
      </c>
      <c r="J5105" s="51" t="str">
        <f t="shared" si="478"/>
        <v>D3</v>
      </c>
      <c r="K5105" s="76" t="str">
        <f t="shared" si="479"/>
        <v>1FO52L4B</v>
      </c>
      <c r="L5105" s="281" t="e">
        <f>VLOOKUP(K5105,'Planilla de control'!#REF!,2,0)</f>
        <v>#REF!</v>
      </c>
      <c r="M5105" s="29" t="e">
        <f>IF(COUNTIF('Planilla de control'!#REF!,K5105)&gt;0,"SI","NO")</f>
        <v>#REF!</v>
      </c>
    </row>
    <row r="5106" spans="1:13" x14ac:dyDescent="0.3">
      <c r="A5106" s="3" t="s">
        <v>2367</v>
      </c>
      <c r="B5106" s="3" t="s">
        <v>7634</v>
      </c>
      <c r="C5106" s="3"/>
      <c r="D5106" s="3"/>
      <c r="E5106" s="3"/>
      <c r="F5106" s="51" t="str">
        <f t="shared" si="474"/>
        <v>52M2</v>
      </c>
      <c r="G5106" s="51">
        <f t="shared" si="475"/>
        <v>2</v>
      </c>
      <c r="H5106" s="51">
        <f t="shared" si="476"/>
        <v>52</v>
      </c>
      <c r="I5106" s="51" t="str">
        <f t="shared" si="477"/>
        <v>M</v>
      </c>
      <c r="J5106" s="51" t="str">
        <f t="shared" si="478"/>
        <v>D3</v>
      </c>
      <c r="K5106" s="76" t="str">
        <f t="shared" si="479"/>
        <v>1FO52M2C</v>
      </c>
      <c r="L5106" s="281" t="e">
        <f>VLOOKUP(K5106,'Planilla de control'!#REF!,2,0)</f>
        <v>#REF!</v>
      </c>
      <c r="M5106" s="29" t="e">
        <f>IF(COUNTIF('Planilla de control'!#REF!,K5106)&gt;0,"SI","NO")</f>
        <v>#REF!</v>
      </c>
    </row>
    <row r="5107" spans="1:13" x14ac:dyDescent="0.3">
      <c r="A5107" s="3" t="s">
        <v>2367</v>
      </c>
      <c r="B5107" s="3" t="s">
        <v>7635</v>
      </c>
      <c r="C5107" s="3"/>
      <c r="D5107" s="3"/>
      <c r="E5107" s="3"/>
      <c r="F5107" s="51" t="str">
        <f t="shared" si="474"/>
        <v>52M3</v>
      </c>
      <c r="G5107" s="51">
        <f t="shared" si="475"/>
        <v>3</v>
      </c>
      <c r="H5107" s="51">
        <f t="shared" si="476"/>
        <v>52</v>
      </c>
      <c r="I5107" s="51" t="str">
        <f t="shared" si="477"/>
        <v>M</v>
      </c>
      <c r="J5107" s="51" t="str">
        <f t="shared" si="478"/>
        <v>D3</v>
      </c>
      <c r="K5107" s="76" t="str">
        <f t="shared" si="479"/>
        <v>1FO52M3B</v>
      </c>
      <c r="L5107" s="281" t="e">
        <f>VLOOKUP(K5107,'Planilla de control'!#REF!,2,0)</f>
        <v>#REF!</v>
      </c>
      <c r="M5107" s="29" t="e">
        <f>IF(COUNTIF('Planilla de control'!#REF!,K5107)&gt;0,"SI","NO")</f>
        <v>#REF!</v>
      </c>
    </row>
    <row r="5108" spans="1:13" x14ac:dyDescent="0.3">
      <c r="A5108" s="3" t="s">
        <v>2367</v>
      </c>
      <c r="B5108" s="3" t="s">
        <v>7636</v>
      </c>
      <c r="C5108" s="3"/>
      <c r="D5108" s="3"/>
      <c r="E5108" s="3"/>
      <c r="F5108" s="51" t="str">
        <f t="shared" si="474"/>
        <v>52J7</v>
      </c>
      <c r="G5108" s="51">
        <f t="shared" si="475"/>
        <v>7</v>
      </c>
      <c r="H5108" s="51">
        <f t="shared" si="476"/>
        <v>52</v>
      </c>
      <c r="I5108" s="51" t="str">
        <f t="shared" si="477"/>
        <v>J</v>
      </c>
      <c r="J5108" s="51" t="str">
        <f t="shared" si="478"/>
        <v>D3</v>
      </c>
      <c r="K5108" s="76" t="str">
        <f t="shared" si="479"/>
        <v>1FO52J7B</v>
      </c>
      <c r="L5108" s="281" t="e">
        <f>VLOOKUP(K5108,'Planilla de control'!#REF!,2,0)</f>
        <v>#REF!</v>
      </c>
      <c r="M5108" s="29" t="e">
        <f>IF(COUNTIF('Planilla de control'!#REF!,K5108)&gt;0,"SI","NO")</f>
        <v>#REF!</v>
      </c>
    </row>
    <row r="5109" spans="1:13" x14ac:dyDescent="0.3">
      <c r="A5109" s="3" t="s">
        <v>2367</v>
      </c>
      <c r="B5109" s="3" t="s">
        <v>7637</v>
      </c>
      <c r="C5109" s="3"/>
      <c r="D5109" s="3"/>
      <c r="E5109" s="3"/>
      <c r="F5109" s="51" t="str">
        <f t="shared" si="474"/>
        <v>52N3</v>
      </c>
      <c r="G5109" s="51">
        <f t="shared" si="475"/>
        <v>3</v>
      </c>
      <c r="H5109" s="51">
        <f t="shared" si="476"/>
        <v>52</v>
      </c>
      <c r="I5109" s="51" t="str">
        <f t="shared" si="477"/>
        <v>N</v>
      </c>
      <c r="J5109" s="51" t="str">
        <f t="shared" si="478"/>
        <v>D3</v>
      </c>
      <c r="K5109" s="76" t="str">
        <f t="shared" si="479"/>
        <v>1FO52N3B</v>
      </c>
      <c r="L5109" s="281" t="e">
        <f>VLOOKUP(K5109,'Planilla de control'!#REF!,2,0)</f>
        <v>#REF!</v>
      </c>
      <c r="M5109" s="29" t="e">
        <f>IF(COUNTIF('Planilla de control'!#REF!,K5109)&gt;0,"SI","NO")</f>
        <v>#REF!</v>
      </c>
    </row>
    <row r="5110" spans="1:13" x14ac:dyDescent="0.3">
      <c r="A5110" s="3" t="s">
        <v>2367</v>
      </c>
      <c r="B5110" s="3" t="s">
        <v>7638</v>
      </c>
      <c r="C5110" s="3"/>
      <c r="D5110" s="3"/>
      <c r="E5110" s="3"/>
      <c r="F5110" s="51" t="str">
        <f t="shared" si="474"/>
        <v>52N5</v>
      </c>
      <c r="G5110" s="51">
        <f t="shared" si="475"/>
        <v>5</v>
      </c>
      <c r="H5110" s="51">
        <f t="shared" si="476"/>
        <v>52</v>
      </c>
      <c r="I5110" s="51" t="str">
        <f t="shared" si="477"/>
        <v>N</v>
      </c>
      <c r="J5110" s="51" t="str">
        <f t="shared" si="478"/>
        <v>D3</v>
      </c>
      <c r="K5110" s="76" t="str">
        <f t="shared" si="479"/>
        <v>1FO52N5B</v>
      </c>
      <c r="L5110" s="281" t="e">
        <f>VLOOKUP(K5110,'Planilla de control'!#REF!,2,0)</f>
        <v>#REF!</v>
      </c>
      <c r="M5110" s="29" t="e">
        <f>IF(COUNTIF('Planilla de control'!#REF!,K5110)&gt;0,"SI","NO")</f>
        <v>#REF!</v>
      </c>
    </row>
    <row r="5111" spans="1:13" x14ac:dyDescent="0.3">
      <c r="A5111" s="3" t="s">
        <v>2367</v>
      </c>
      <c r="B5111" s="3" t="s">
        <v>7639</v>
      </c>
      <c r="C5111" s="3"/>
      <c r="D5111" s="3"/>
      <c r="E5111" s="3"/>
      <c r="F5111" s="51" t="str">
        <f t="shared" si="474"/>
        <v>52H7</v>
      </c>
      <c r="G5111" s="51">
        <f t="shared" si="475"/>
        <v>7</v>
      </c>
      <c r="H5111" s="51">
        <f t="shared" si="476"/>
        <v>52</v>
      </c>
      <c r="I5111" s="51" t="str">
        <f t="shared" si="477"/>
        <v>H</v>
      </c>
      <c r="J5111" s="51" t="str">
        <f t="shared" si="478"/>
        <v>D3</v>
      </c>
      <c r="K5111" s="76" t="str">
        <f t="shared" si="479"/>
        <v>1FO52H7B</v>
      </c>
      <c r="L5111" s="281" t="e">
        <f>VLOOKUP(K5111,'Planilla de control'!#REF!,2,0)</f>
        <v>#REF!</v>
      </c>
      <c r="M5111" s="29" t="e">
        <f>IF(COUNTIF('Planilla de control'!#REF!,K5111)&gt;0,"SI","NO")</f>
        <v>#REF!</v>
      </c>
    </row>
    <row r="5112" spans="1:13" x14ac:dyDescent="0.3">
      <c r="A5112" s="3" t="s">
        <v>2367</v>
      </c>
      <c r="B5112" s="3" t="s">
        <v>7640</v>
      </c>
      <c r="C5112" s="3"/>
      <c r="D5112" s="3"/>
      <c r="E5112" s="3"/>
      <c r="F5112" s="51" t="str">
        <f t="shared" si="474"/>
        <v>52I7</v>
      </c>
      <c r="G5112" s="51">
        <f t="shared" si="475"/>
        <v>7</v>
      </c>
      <c r="H5112" s="51">
        <f t="shared" si="476"/>
        <v>52</v>
      </c>
      <c r="I5112" s="51" t="str">
        <f t="shared" si="477"/>
        <v>I</v>
      </c>
      <c r="J5112" s="51" t="str">
        <f t="shared" si="478"/>
        <v>D3</v>
      </c>
      <c r="K5112" s="76" t="str">
        <f t="shared" si="479"/>
        <v>1FO52I7A</v>
      </c>
      <c r="L5112" s="281" t="e">
        <f>VLOOKUP(K5112,'Planilla de control'!#REF!,2,0)</f>
        <v>#REF!</v>
      </c>
      <c r="M5112" s="29" t="e">
        <f>IF(COUNTIF('Planilla de control'!#REF!,K5112)&gt;0,"SI","NO")</f>
        <v>#REF!</v>
      </c>
    </row>
    <row r="5113" spans="1:13" x14ac:dyDescent="0.3">
      <c r="A5113" s="3" t="s">
        <v>2367</v>
      </c>
      <c r="B5113" s="3" t="s">
        <v>7641</v>
      </c>
      <c r="C5113" s="3"/>
      <c r="D5113" s="3"/>
      <c r="E5113" s="3"/>
      <c r="F5113" s="51" t="str">
        <f t="shared" si="474"/>
        <v>52I7</v>
      </c>
      <c r="G5113" s="51">
        <f t="shared" si="475"/>
        <v>7</v>
      </c>
      <c r="H5113" s="51">
        <f t="shared" si="476"/>
        <v>52</v>
      </c>
      <c r="I5113" s="51" t="str">
        <f t="shared" si="477"/>
        <v>I</v>
      </c>
      <c r="J5113" s="51" t="str">
        <f t="shared" si="478"/>
        <v>D3</v>
      </c>
      <c r="K5113" s="76" t="str">
        <f t="shared" si="479"/>
        <v>1FO52I7B</v>
      </c>
      <c r="L5113" s="281" t="e">
        <f>VLOOKUP(K5113,'Planilla de control'!#REF!,2,0)</f>
        <v>#REF!</v>
      </c>
      <c r="M5113" s="29" t="e">
        <f>IF(COUNTIF('Planilla de control'!#REF!,K5113)&gt;0,"SI","NO")</f>
        <v>#REF!</v>
      </c>
    </row>
    <row r="5114" spans="1:13" x14ac:dyDescent="0.3">
      <c r="A5114" s="3" t="s">
        <v>2367</v>
      </c>
      <c r="B5114" s="3" t="s">
        <v>7642</v>
      </c>
      <c r="C5114" s="3"/>
      <c r="D5114" s="3"/>
      <c r="E5114" s="3"/>
      <c r="F5114" s="51" t="str">
        <f t="shared" si="474"/>
        <v>52K4</v>
      </c>
      <c r="G5114" s="51">
        <f t="shared" si="475"/>
        <v>4</v>
      </c>
      <c r="H5114" s="51">
        <f t="shared" si="476"/>
        <v>52</v>
      </c>
      <c r="I5114" s="51" t="str">
        <f t="shared" si="477"/>
        <v>K</v>
      </c>
      <c r="J5114" s="51" t="str">
        <f t="shared" si="478"/>
        <v>D3</v>
      </c>
      <c r="K5114" s="76" t="str">
        <f t="shared" si="479"/>
        <v>1FO52K4A</v>
      </c>
      <c r="L5114" s="281" t="e">
        <f>VLOOKUP(K5114,'Planilla de control'!#REF!,2,0)</f>
        <v>#REF!</v>
      </c>
      <c r="M5114" s="29" t="e">
        <f>IF(COUNTIF('Planilla de control'!#REF!,K5114)&gt;0,"SI","NO")</f>
        <v>#REF!</v>
      </c>
    </row>
    <row r="5115" spans="1:13" x14ac:dyDescent="0.3">
      <c r="A5115" s="3" t="s">
        <v>2367</v>
      </c>
      <c r="B5115" s="3" t="s">
        <v>7643</v>
      </c>
      <c r="C5115" s="3"/>
      <c r="D5115" s="3"/>
      <c r="E5115" s="3"/>
      <c r="F5115" s="51" t="str">
        <f t="shared" si="474"/>
        <v>52L4</v>
      </c>
      <c r="G5115" s="51">
        <f t="shared" si="475"/>
        <v>4</v>
      </c>
      <c r="H5115" s="51">
        <f t="shared" si="476"/>
        <v>52</v>
      </c>
      <c r="I5115" s="51" t="str">
        <f t="shared" si="477"/>
        <v>L</v>
      </c>
      <c r="J5115" s="51" t="str">
        <f t="shared" si="478"/>
        <v>D3</v>
      </c>
      <c r="K5115" s="76" t="str">
        <f t="shared" si="479"/>
        <v>1FO52L4A</v>
      </c>
      <c r="L5115" s="281" t="e">
        <f>VLOOKUP(K5115,'Planilla de control'!#REF!,2,0)</f>
        <v>#REF!</v>
      </c>
      <c r="M5115" s="29" t="e">
        <f>IF(COUNTIF('Planilla de control'!#REF!,K5115)&gt;0,"SI","NO")</f>
        <v>#REF!</v>
      </c>
    </row>
    <row r="5116" spans="1:13" x14ac:dyDescent="0.3">
      <c r="A5116" s="3" t="s">
        <v>2367</v>
      </c>
      <c r="B5116" s="3" t="s">
        <v>7644</v>
      </c>
      <c r="C5116" s="3"/>
      <c r="D5116" s="3"/>
      <c r="E5116" s="3"/>
      <c r="F5116" s="51" t="str">
        <f t="shared" si="474"/>
        <v>52L5</v>
      </c>
      <c r="G5116" s="51">
        <f t="shared" si="475"/>
        <v>5</v>
      </c>
      <c r="H5116" s="51">
        <f t="shared" si="476"/>
        <v>52</v>
      </c>
      <c r="I5116" s="51" t="str">
        <f t="shared" si="477"/>
        <v>L</v>
      </c>
      <c r="J5116" s="51" t="str">
        <f t="shared" si="478"/>
        <v>D3</v>
      </c>
      <c r="K5116" s="76" t="str">
        <f t="shared" si="479"/>
        <v>1FO52L5A</v>
      </c>
      <c r="L5116" s="281" t="e">
        <f>VLOOKUP(K5116,'Planilla de control'!#REF!,2,0)</f>
        <v>#REF!</v>
      </c>
      <c r="M5116" s="29" t="e">
        <f>IF(COUNTIF('Planilla de control'!#REF!,K5116)&gt;0,"SI","NO")</f>
        <v>#REF!</v>
      </c>
    </row>
    <row r="5117" spans="1:13" x14ac:dyDescent="0.3">
      <c r="A5117" s="3" t="s">
        <v>2367</v>
      </c>
      <c r="B5117" s="3" t="s">
        <v>7645</v>
      </c>
      <c r="C5117" s="3"/>
      <c r="D5117" s="3"/>
      <c r="E5117" s="3"/>
      <c r="F5117" s="51" t="str">
        <f t="shared" si="474"/>
        <v>52L5</v>
      </c>
      <c r="G5117" s="51">
        <f t="shared" si="475"/>
        <v>5</v>
      </c>
      <c r="H5117" s="51">
        <f t="shared" si="476"/>
        <v>52</v>
      </c>
      <c r="I5117" s="51" t="str">
        <f t="shared" si="477"/>
        <v>L</v>
      </c>
      <c r="J5117" s="51" t="str">
        <f t="shared" si="478"/>
        <v>D3</v>
      </c>
      <c r="K5117" s="76" t="str">
        <f t="shared" si="479"/>
        <v>1FO52L5B</v>
      </c>
      <c r="L5117" s="281" t="e">
        <f>VLOOKUP(K5117,'Planilla de control'!#REF!,2,0)</f>
        <v>#REF!</v>
      </c>
      <c r="M5117" s="29" t="e">
        <f>IF(COUNTIF('Planilla de control'!#REF!,K5117)&gt;0,"SI","NO")</f>
        <v>#REF!</v>
      </c>
    </row>
    <row r="5118" spans="1:13" x14ac:dyDescent="0.3">
      <c r="A5118" s="3" t="s">
        <v>2367</v>
      </c>
      <c r="B5118" s="3" t="s">
        <v>7646</v>
      </c>
      <c r="C5118" s="3"/>
      <c r="D5118" s="3"/>
      <c r="E5118" s="3"/>
      <c r="F5118" s="51" t="str">
        <f t="shared" si="474"/>
        <v>52M4</v>
      </c>
      <c r="G5118" s="51">
        <f t="shared" si="475"/>
        <v>4</v>
      </c>
      <c r="H5118" s="51">
        <f t="shared" si="476"/>
        <v>52</v>
      </c>
      <c r="I5118" s="51" t="str">
        <f t="shared" si="477"/>
        <v>M</v>
      </c>
      <c r="J5118" s="51" t="str">
        <f t="shared" si="478"/>
        <v>D3</v>
      </c>
      <c r="K5118" s="76" t="str">
        <f t="shared" si="479"/>
        <v>1FO52M4B</v>
      </c>
      <c r="L5118" s="281" t="e">
        <f>VLOOKUP(K5118,'Planilla de control'!#REF!,2,0)</f>
        <v>#REF!</v>
      </c>
      <c r="M5118" s="29" t="e">
        <f>IF(COUNTIF('Planilla de control'!#REF!,K5118)&gt;0,"SI","NO")</f>
        <v>#REF!</v>
      </c>
    </row>
    <row r="5119" spans="1:13" x14ac:dyDescent="0.3">
      <c r="A5119" s="3" t="s">
        <v>2367</v>
      </c>
      <c r="B5119" s="3" t="s">
        <v>7647</v>
      </c>
      <c r="C5119" s="3"/>
      <c r="D5119" s="3"/>
      <c r="E5119" s="3"/>
      <c r="F5119" s="51" t="str">
        <f t="shared" si="474"/>
        <v>52M6</v>
      </c>
      <c r="G5119" s="51">
        <f t="shared" si="475"/>
        <v>6</v>
      </c>
      <c r="H5119" s="51">
        <f t="shared" si="476"/>
        <v>52</v>
      </c>
      <c r="I5119" s="51" t="str">
        <f t="shared" si="477"/>
        <v>M</v>
      </c>
      <c r="J5119" s="51" t="str">
        <f t="shared" si="478"/>
        <v>D3</v>
      </c>
      <c r="K5119" s="76" t="str">
        <f t="shared" si="479"/>
        <v>1FO52M6B</v>
      </c>
      <c r="L5119" s="281" t="e">
        <f>VLOOKUP(K5119,'Planilla de control'!#REF!,2,0)</f>
        <v>#REF!</v>
      </c>
      <c r="M5119" s="29" t="e">
        <f>IF(COUNTIF('Planilla de control'!#REF!,K5119)&gt;0,"SI","NO")</f>
        <v>#REF!</v>
      </c>
    </row>
    <row r="5120" spans="1:13" x14ac:dyDescent="0.3">
      <c r="A5120" s="3" t="s">
        <v>2367</v>
      </c>
      <c r="B5120" s="3" t="s">
        <v>7648</v>
      </c>
      <c r="C5120" s="3"/>
      <c r="D5120" s="3"/>
      <c r="E5120" s="3"/>
      <c r="F5120" s="51" t="str">
        <f t="shared" si="474"/>
        <v>52N6</v>
      </c>
      <c r="G5120" s="51">
        <f t="shared" si="475"/>
        <v>6</v>
      </c>
      <c r="H5120" s="51">
        <f t="shared" si="476"/>
        <v>52</v>
      </c>
      <c r="I5120" s="51" t="str">
        <f t="shared" si="477"/>
        <v>N</v>
      </c>
      <c r="J5120" s="51" t="str">
        <f t="shared" si="478"/>
        <v>D3</v>
      </c>
      <c r="K5120" s="76" t="str">
        <f t="shared" si="479"/>
        <v>1FO52N6A</v>
      </c>
      <c r="L5120" s="281" t="e">
        <f>VLOOKUP(K5120,'Planilla de control'!#REF!,2,0)</f>
        <v>#REF!</v>
      </c>
      <c r="M5120" s="29" t="e">
        <f>IF(COUNTIF('Planilla de control'!#REF!,K5120)&gt;0,"SI","NO")</f>
        <v>#REF!</v>
      </c>
    </row>
    <row r="5121" spans="1:13" x14ac:dyDescent="0.3">
      <c r="A5121" s="3" t="s">
        <v>2367</v>
      </c>
      <c r="B5121" s="3" t="s">
        <v>7649</v>
      </c>
      <c r="C5121" s="3"/>
      <c r="D5121" s="3"/>
      <c r="E5121" s="3"/>
      <c r="F5121" s="51" t="str">
        <f t="shared" si="474"/>
        <v>52A1</v>
      </c>
      <c r="G5121" s="51">
        <f t="shared" si="475"/>
        <v>1</v>
      </c>
      <c r="H5121" s="51">
        <f t="shared" si="476"/>
        <v>52</v>
      </c>
      <c r="I5121" s="51" t="str">
        <f t="shared" si="477"/>
        <v>A</v>
      </c>
      <c r="J5121" s="51" t="str">
        <f t="shared" si="478"/>
        <v>D3</v>
      </c>
      <c r="K5121" s="76" t="str">
        <f t="shared" si="479"/>
        <v>1FO52A1A</v>
      </c>
      <c r="L5121" s="281" t="e">
        <f>VLOOKUP(K5121,'Planilla de control'!#REF!,2,0)</f>
        <v>#REF!</v>
      </c>
      <c r="M5121" s="29" t="e">
        <f>IF(COUNTIF('Planilla de control'!#REF!,K5121)&gt;0,"SI","NO")</f>
        <v>#REF!</v>
      </c>
    </row>
    <row r="5122" spans="1:13" x14ac:dyDescent="0.3">
      <c r="A5122" s="3" t="s">
        <v>2367</v>
      </c>
      <c r="B5122" s="3" t="s">
        <v>7650</v>
      </c>
      <c r="C5122" s="3"/>
      <c r="D5122" s="3"/>
      <c r="E5122" s="3"/>
      <c r="F5122" s="51" t="str">
        <f t="shared" si="474"/>
        <v>52F3</v>
      </c>
      <c r="G5122" s="51">
        <f t="shared" si="475"/>
        <v>3</v>
      </c>
      <c r="H5122" s="51">
        <f t="shared" si="476"/>
        <v>52</v>
      </c>
      <c r="I5122" s="51" t="str">
        <f t="shared" si="477"/>
        <v>F</v>
      </c>
      <c r="J5122" s="51" t="str">
        <f t="shared" si="478"/>
        <v>D3</v>
      </c>
      <c r="K5122" s="76" t="str">
        <f t="shared" si="479"/>
        <v>1FO52F3A</v>
      </c>
      <c r="L5122" s="281" t="e">
        <f>VLOOKUP(K5122,'Planilla de control'!#REF!,2,0)</f>
        <v>#REF!</v>
      </c>
      <c r="M5122" s="29" t="e">
        <f>IF(COUNTIF('Planilla de control'!#REF!,K5122)&gt;0,"SI","NO")</f>
        <v>#REF!</v>
      </c>
    </row>
    <row r="5123" spans="1:13" x14ac:dyDescent="0.3">
      <c r="A5123" s="3" t="s">
        <v>2367</v>
      </c>
      <c r="B5123" s="3" t="s">
        <v>7651</v>
      </c>
      <c r="C5123" s="3"/>
      <c r="D5123" s="3"/>
      <c r="E5123" s="3"/>
      <c r="F5123" s="51" t="str">
        <f t="shared" ref="F5123:F5186" si="480">IF(OR(LEN(B5123)=9,LEN(B5123)=5),MID(B5123,1,4),MID(B5123,1,5))</f>
        <v>52G3</v>
      </c>
      <c r="G5123" s="51">
        <f t="shared" ref="G5123:G5186" si="481">IF(MID(F5123,5,1)&lt;&gt;"",MID(F5123,4,2),MID(F5123,4,1))*1</f>
        <v>3</v>
      </c>
      <c r="H5123" s="51">
        <f t="shared" ref="H5123:H5186" si="482">+MID(B5123,1,2)*1</f>
        <v>52</v>
      </c>
      <c r="I5123" s="51" t="str">
        <f t="shared" ref="I5123:I5186" si="483">+MID(B5123,3,1)</f>
        <v>G</v>
      </c>
      <c r="J5123" s="51" t="str">
        <f t="shared" ref="J5123:J5186" si="484">HLOOKUP(A5123,$O$1:$U$2,2,0)</f>
        <v>D3</v>
      </c>
      <c r="K5123" s="76" t="str">
        <f t="shared" ref="K5123:K5186" si="485">CONCATENATE(A5123,B5123)</f>
        <v>1FO52G3B</v>
      </c>
      <c r="L5123" s="281" t="e">
        <f>VLOOKUP(K5123,'Planilla de control'!#REF!,2,0)</f>
        <v>#REF!</v>
      </c>
      <c r="M5123" s="29" t="e">
        <f>IF(COUNTIF('Planilla de control'!#REF!,K5123)&gt;0,"SI","NO")</f>
        <v>#REF!</v>
      </c>
    </row>
    <row r="5124" spans="1:13" x14ac:dyDescent="0.3">
      <c r="A5124" s="3" t="s">
        <v>2367</v>
      </c>
      <c r="B5124" s="3" t="s">
        <v>7652</v>
      </c>
      <c r="C5124" s="3"/>
      <c r="D5124" s="3"/>
      <c r="E5124" s="3"/>
      <c r="F5124" s="51" t="str">
        <f t="shared" si="480"/>
        <v>52B6</v>
      </c>
      <c r="G5124" s="51">
        <f t="shared" si="481"/>
        <v>6</v>
      </c>
      <c r="H5124" s="51">
        <f t="shared" si="482"/>
        <v>52</v>
      </c>
      <c r="I5124" s="51" t="str">
        <f t="shared" si="483"/>
        <v>B</v>
      </c>
      <c r="J5124" s="51" t="str">
        <f t="shared" si="484"/>
        <v>D3</v>
      </c>
      <c r="K5124" s="76" t="str">
        <f t="shared" si="485"/>
        <v>1FO52B6B</v>
      </c>
      <c r="L5124" s="281" t="e">
        <f>VLOOKUP(K5124,'Planilla de control'!#REF!,2,0)</f>
        <v>#REF!</v>
      </c>
      <c r="M5124" s="29" t="e">
        <f>IF(COUNTIF('Planilla de control'!#REF!,K5124)&gt;0,"SI","NO")</f>
        <v>#REF!</v>
      </c>
    </row>
    <row r="5125" spans="1:13" x14ac:dyDescent="0.3">
      <c r="A5125" s="3" t="s">
        <v>2367</v>
      </c>
      <c r="B5125" s="3" t="s">
        <v>7653</v>
      </c>
      <c r="C5125" s="3"/>
      <c r="D5125" s="3"/>
      <c r="E5125" s="3"/>
      <c r="F5125" s="51" t="str">
        <f t="shared" si="480"/>
        <v>52F6</v>
      </c>
      <c r="G5125" s="51">
        <f t="shared" si="481"/>
        <v>6</v>
      </c>
      <c r="H5125" s="51">
        <f t="shared" si="482"/>
        <v>52</v>
      </c>
      <c r="I5125" s="51" t="str">
        <f t="shared" si="483"/>
        <v>F</v>
      </c>
      <c r="J5125" s="51" t="str">
        <f t="shared" si="484"/>
        <v>D3</v>
      </c>
      <c r="K5125" s="76" t="str">
        <f t="shared" si="485"/>
        <v>1FO52F6A</v>
      </c>
      <c r="L5125" s="281" t="e">
        <f>VLOOKUP(K5125,'Planilla de control'!#REF!,2,0)</f>
        <v>#REF!</v>
      </c>
      <c r="M5125" s="29" t="e">
        <f>IF(COUNTIF('Planilla de control'!#REF!,K5125)&gt;0,"SI","NO")</f>
        <v>#REF!</v>
      </c>
    </row>
    <row r="5126" spans="1:13" x14ac:dyDescent="0.3">
      <c r="A5126" s="3" t="s">
        <v>2367</v>
      </c>
      <c r="B5126" s="3" t="s">
        <v>7654</v>
      </c>
      <c r="C5126" s="3"/>
      <c r="D5126" s="3"/>
      <c r="E5126" s="3"/>
      <c r="F5126" s="51" t="str">
        <f t="shared" si="480"/>
        <v>52H8</v>
      </c>
      <c r="G5126" s="51">
        <f t="shared" si="481"/>
        <v>8</v>
      </c>
      <c r="H5126" s="51">
        <f t="shared" si="482"/>
        <v>52</v>
      </c>
      <c r="I5126" s="51" t="str">
        <f t="shared" si="483"/>
        <v>H</v>
      </c>
      <c r="J5126" s="51" t="str">
        <f t="shared" si="484"/>
        <v>D3</v>
      </c>
      <c r="K5126" s="76" t="str">
        <f t="shared" si="485"/>
        <v>1FO52H8B</v>
      </c>
      <c r="L5126" s="281" t="e">
        <f>VLOOKUP(K5126,'Planilla de control'!#REF!,2,0)</f>
        <v>#REF!</v>
      </c>
      <c r="M5126" s="29" t="e">
        <f>IF(COUNTIF('Planilla de control'!#REF!,K5126)&gt;0,"SI","NO")</f>
        <v>#REF!</v>
      </c>
    </row>
    <row r="5127" spans="1:13" x14ac:dyDescent="0.3">
      <c r="A5127" s="3" t="s">
        <v>2367</v>
      </c>
      <c r="B5127" s="3" t="s">
        <v>7655</v>
      </c>
      <c r="C5127" s="3"/>
      <c r="D5127" s="3"/>
      <c r="E5127" s="3"/>
      <c r="F5127" s="51" t="str">
        <f t="shared" si="480"/>
        <v>52M5</v>
      </c>
      <c r="G5127" s="51">
        <f t="shared" si="481"/>
        <v>5</v>
      </c>
      <c r="H5127" s="51">
        <f t="shared" si="482"/>
        <v>52</v>
      </c>
      <c r="I5127" s="51" t="str">
        <f t="shared" si="483"/>
        <v>M</v>
      </c>
      <c r="J5127" s="51" t="str">
        <f t="shared" si="484"/>
        <v>D3</v>
      </c>
      <c r="K5127" s="76" t="str">
        <f t="shared" si="485"/>
        <v>1FO52M5A</v>
      </c>
      <c r="L5127" s="281" t="e">
        <f>VLOOKUP(K5127,'Planilla de control'!#REF!,2,0)</f>
        <v>#REF!</v>
      </c>
      <c r="M5127" s="29" t="e">
        <f>IF(COUNTIF('Planilla de control'!#REF!,K5127)&gt;0,"SI","NO")</f>
        <v>#REF!</v>
      </c>
    </row>
    <row r="5128" spans="1:13" x14ac:dyDescent="0.3">
      <c r="A5128" s="3" t="s">
        <v>2367</v>
      </c>
      <c r="B5128" s="3" t="s">
        <v>7656</v>
      </c>
      <c r="C5128" s="3"/>
      <c r="D5128" s="3"/>
      <c r="E5128" s="3"/>
      <c r="F5128" s="51" t="str">
        <f t="shared" si="480"/>
        <v>52C1</v>
      </c>
      <c r="G5128" s="51">
        <f t="shared" si="481"/>
        <v>1</v>
      </c>
      <c r="H5128" s="51">
        <f t="shared" si="482"/>
        <v>52</v>
      </c>
      <c r="I5128" s="51" t="str">
        <f t="shared" si="483"/>
        <v>C</v>
      </c>
      <c r="J5128" s="51" t="str">
        <f t="shared" si="484"/>
        <v>D3</v>
      </c>
      <c r="K5128" s="76" t="str">
        <f t="shared" si="485"/>
        <v>1FO52C1A</v>
      </c>
      <c r="L5128" s="281" t="e">
        <f>VLOOKUP(K5128,'Planilla de control'!#REF!,2,0)</f>
        <v>#REF!</v>
      </c>
      <c r="M5128" s="29" t="e">
        <f>IF(COUNTIF('Planilla de control'!#REF!,K5128)&gt;0,"SI","NO")</f>
        <v>#REF!</v>
      </c>
    </row>
    <row r="5129" spans="1:13" x14ac:dyDescent="0.3">
      <c r="A5129" s="3" t="s">
        <v>2367</v>
      </c>
      <c r="B5129" s="3" t="s">
        <v>7657</v>
      </c>
      <c r="C5129" s="3"/>
      <c r="D5129" s="3"/>
      <c r="E5129" s="3"/>
      <c r="F5129" s="51" t="str">
        <f t="shared" si="480"/>
        <v>52E7</v>
      </c>
      <c r="G5129" s="51">
        <f t="shared" si="481"/>
        <v>7</v>
      </c>
      <c r="H5129" s="51">
        <f t="shared" si="482"/>
        <v>52</v>
      </c>
      <c r="I5129" s="51" t="str">
        <f t="shared" si="483"/>
        <v>E</v>
      </c>
      <c r="J5129" s="51" t="str">
        <f t="shared" si="484"/>
        <v>D3</v>
      </c>
      <c r="K5129" s="76" t="str">
        <f t="shared" si="485"/>
        <v>1FO52E7A</v>
      </c>
      <c r="L5129" s="281" t="e">
        <f>VLOOKUP(K5129,'Planilla de control'!#REF!,2,0)</f>
        <v>#REF!</v>
      </c>
      <c r="M5129" s="29" t="e">
        <f>IF(COUNTIF('Planilla de control'!#REF!,K5129)&gt;0,"SI","NO")</f>
        <v>#REF!</v>
      </c>
    </row>
    <row r="5130" spans="1:13" x14ac:dyDescent="0.3">
      <c r="A5130" s="3" t="s">
        <v>2367</v>
      </c>
      <c r="B5130" s="3" t="s">
        <v>7658</v>
      </c>
      <c r="C5130" s="3"/>
      <c r="D5130" s="3"/>
      <c r="E5130" s="3"/>
      <c r="F5130" s="51" t="str">
        <f t="shared" si="480"/>
        <v>52H3</v>
      </c>
      <c r="G5130" s="51">
        <f t="shared" si="481"/>
        <v>3</v>
      </c>
      <c r="H5130" s="51">
        <f t="shared" si="482"/>
        <v>52</v>
      </c>
      <c r="I5130" s="51" t="str">
        <f t="shared" si="483"/>
        <v>H</v>
      </c>
      <c r="J5130" s="51" t="str">
        <f t="shared" si="484"/>
        <v>D3</v>
      </c>
      <c r="K5130" s="76" t="str">
        <f t="shared" si="485"/>
        <v>1FO52H3A</v>
      </c>
      <c r="L5130" s="281" t="e">
        <f>VLOOKUP(K5130,'Planilla de control'!#REF!,2,0)</f>
        <v>#REF!</v>
      </c>
      <c r="M5130" s="29" t="e">
        <f>IF(COUNTIF('Planilla de control'!#REF!,K5130)&gt;0,"SI","NO")</f>
        <v>#REF!</v>
      </c>
    </row>
    <row r="5131" spans="1:13" x14ac:dyDescent="0.3">
      <c r="A5131" s="3" t="s">
        <v>2367</v>
      </c>
      <c r="B5131" s="3" t="s">
        <v>7659</v>
      </c>
      <c r="C5131" s="3"/>
      <c r="D5131" s="3"/>
      <c r="E5131" s="3"/>
      <c r="F5131" s="51" t="str">
        <f t="shared" si="480"/>
        <v>52B3</v>
      </c>
      <c r="G5131" s="51">
        <f t="shared" si="481"/>
        <v>3</v>
      </c>
      <c r="H5131" s="51">
        <f t="shared" si="482"/>
        <v>52</v>
      </c>
      <c r="I5131" s="51" t="str">
        <f t="shared" si="483"/>
        <v>B</v>
      </c>
      <c r="J5131" s="51" t="str">
        <f t="shared" si="484"/>
        <v>D3</v>
      </c>
      <c r="K5131" s="76" t="str">
        <f t="shared" si="485"/>
        <v>1FO52B3A</v>
      </c>
      <c r="L5131" s="281" t="e">
        <f>VLOOKUP(K5131,'Planilla de control'!#REF!,2,0)</f>
        <v>#REF!</v>
      </c>
      <c r="M5131" s="29" t="e">
        <f>IF(COUNTIF('Planilla de control'!#REF!,K5131)&gt;0,"SI","NO")</f>
        <v>#REF!</v>
      </c>
    </row>
    <row r="5132" spans="1:13" x14ac:dyDescent="0.3">
      <c r="A5132" s="3" t="s">
        <v>2367</v>
      </c>
      <c r="B5132" s="3" t="s">
        <v>7660</v>
      </c>
      <c r="C5132" s="3"/>
      <c r="D5132" s="3"/>
      <c r="E5132" s="3"/>
      <c r="F5132" s="51" t="str">
        <f t="shared" si="480"/>
        <v>52M1</v>
      </c>
      <c r="G5132" s="51">
        <f t="shared" si="481"/>
        <v>1</v>
      </c>
      <c r="H5132" s="51">
        <f t="shared" si="482"/>
        <v>52</v>
      </c>
      <c r="I5132" s="51" t="str">
        <f t="shared" si="483"/>
        <v>M</v>
      </c>
      <c r="J5132" s="51" t="str">
        <f t="shared" si="484"/>
        <v>D3</v>
      </c>
      <c r="K5132" s="76" t="str">
        <f t="shared" si="485"/>
        <v>1FO52M1A</v>
      </c>
      <c r="L5132" s="281" t="e">
        <f>VLOOKUP(K5132,'Planilla de control'!#REF!,2,0)</f>
        <v>#REF!</v>
      </c>
      <c r="M5132" s="29" t="e">
        <f>IF(COUNTIF('Planilla de control'!#REF!,K5132)&gt;0,"SI","NO")</f>
        <v>#REF!</v>
      </c>
    </row>
    <row r="5133" spans="1:13" x14ac:dyDescent="0.3">
      <c r="A5133" s="3" t="s">
        <v>2367</v>
      </c>
      <c r="B5133" s="3" t="s">
        <v>7661</v>
      </c>
      <c r="C5133" s="3"/>
      <c r="D5133" s="3"/>
      <c r="E5133" s="3"/>
      <c r="F5133" s="51" t="str">
        <f t="shared" si="480"/>
        <v>52D4</v>
      </c>
      <c r="G5133" s="51">
        <f t="shared" si="481"/>
        <v>4</v>
      </c>
      <c r="H5133" s="51">
        <f t="shared" si="482"/>
        <v>52</v>
      </c>
      <c r="I5133" s="51" t="str">
        <f t="shared" si="483"/>
        <v>D</v>
      </c>
      <c r="J5133" s="51" t="str">
        <f t="shared" si="484"/>
        <v>D3</v>
      </c>
      <c r="K5133" s="76" t="str">
        <f t="shared" si="485"/>
        <v>1FO52D4A</v>
      </c>
      <c r="L5133" s="281" t="e">
        <f>VLOOKUP(K5133,'Planilla de control'!#REF!,2,0)</f>
        <v>#REF!</v>
      </c>
      <c r="M5133" s="29" t="e">
        <f>IF(COUNTIF('Planilla de control'!#REF!,K5133)&gt;0,"SI","NO")</f>
        <v>#REF!</v>
      </c>
    </row>
    <row r="5134" spans="1:13" x14ac:dyDescent="0.3">
      <c r="A5134" s="3" t="s">
        <v>2367</v>
      </c>
      <c r="B5134" s="3" t="s">
        <v>7662</v>
      </c>
      <c r="C5134" s="3"/>
      <c r="D5134" s="3"/>
      <c r="E5134" s="3"/>
      <c r="F5134" s="51" t="str">
        <f t="shared" si="480"/>
        <v>52C8</v>
      </c>
      <c r="G5134" s="51">
        <f t="shared" si="481"/>
        <v>8</v>
      </c>
      <c r="H5134" s="51">
        <f t="shared" si="482"/>
        <v>52</v>
      </c>
      <c r="I5134" s="51" t="str">
        <f t="shared" si="483"/>
        <v>C</v>
      </c>
      <c r="J5134" s="51" t="str">
        <f t="shared" si="484"/>
        <v>D3</v>
      </c>
      <c r="K5134" s="76" t="str">
        <f t="shared" si="485"/>
        <v>1FO52C8A</v>
      </c>
      <c r="L5134" s="281" t="e">
        <f>VLOOKUP(K5134,'Planilla de control'!#REF!,2,0)</f>
        <v>#REF!</v>
      </c>
      <c r="M5134" s="29" t="e">
        <f>IF(COUNTIF('Planilla de control'!#REF!,K5134)&gt;0,"SI","NO")</f>
        <v>#REF!</v>
      </c>
    </row>
    <row r="5135" spans="1:13" x14ac:dyDescent="0.3">
      <c r="A5135" s="3" t="s">
        <v>2367</v>
      </c>
      <c r="B5135" s="3" t="s">
        <v>7663</v>
      </c>
      <c r="C5135" s="3"/>
      <c r="D5135" s="3"/>
      <c r="E5135" s="3"/>
      <c r="F5135" s="51" t="str">
        <f t="shared" si="480"/>
        <v>52G8</v>
      </c>
      <c r="G5135" s="51">
        <f t="shared" si="481"/>
        <v>8</v>
      </c>
      <c r="H5135" s="51">
        <f t="shared" si="482"/>
        <v>52</v>
      </c>
      <c r="I5135" s="51" t="str">
        <f t="shared" si="483"/>
        <v>G</v>
      </c>
      <c r="J5135" s="51" t="str">
        <f t="shared" si="484"/>
        <v>D3</v>
      </c>
      <c r="K5135" s="76" t="str">
        <f t="shared" si="485"/>
        <v>1FO52G8A</v>
      </c>
      <c r="L5135" s="281" t="e">
        <f>VLOOKUP(K5135,'Planilla de control'!#REF!,2,0)</f>
        <v>#REF!</v>
      </c>
      <c r="M5135" s="29" t="e">
        <f>IF(COUNTIF('Planilla de control'!#REF!,K5135)&gt;0,"SI","NO")</f>
        <v>#REF!</v>
      </c>
    </row>
    <row r="5136" spans="1:13" x14ac:dyDescent="0.3">
      <c r="A5136" s="3" t="s">
        <v>2367</v>
      </c>
      <c r="B5136" s="3" t="s">
        <v>7664</v>
      </c>
      <c r="C5136" s="3"/>
      <c r="D5136" s="3"/>
      <c r="E5136" s="3"/>
      <c r="F5136" s="51" t="str">
        <f t="shared" si="480"/>
        <v>52H8</v>
      </c>
      <c r="G5136" s="51">
        <f t="shared" si="481"/>
        <v>8</v>
      </c>
      <c r="H5136" s="51">
        <f t="shared" si="482"/>
        <v>52</v>
      </c>
      <c r="I5136" s="51" t="str">
        <f t="shared" si="483"/>
        <v>H</v>
      </c>
      <c r="J5136" s="51" t="str">
        <f t="shared" si="484"/>
        <v>D3</v>
      </c>
      <c r="K5136" s="76" t="str">
        <f t="shared" si="485"/>
        <v>1FO52H8A</v>
      </c>
      <c r="L5136" s="281" t="e">
        <f>VLOOKUP(K5136,'Planilla de control'!#REF!,2,0)</f>
        <v>#REF!</v>
      </c>
      <c r="M5136" s="29" t="e">
        <f>IF(COUNTIF('Planilla de control'!#REF!,K5136)&gt;0,"SI","NO")</f>
        <v>#REF!</v>
      </c>
    </row>
    <row r="5137" spans="1:13" x14ac:dyDescent="0.3">
      <c r="A5137" s="3" t="s">
        <v>2367</v>
      </c>
      <c r="B5137" s="3" t="s">
        <v>7665</v>
      </c>
      <c r="C5137" s="3"/>
      <c r="D5137" s="3"/>
      <c r="E5137" s="3"/>
      <c r="F5137" s="51" t="str">
        <f t="shared" si="480"/>
        <v>52I8</v>
      </c>
      <c r="G5137" s="51">
        <f t="shared" si="481"/>
        <v>8</v>
      </c>
      <c r="H5137" s="51">
        <f t="shared" si="482"/>
        <v>52</v>
      </c>
      <c r="I5137" s="51" t="str">
        <f t="shared" si="483"/>
        <v>I</v>
      </c>
      <c r="J5137" s="51" t="str">
        <f t="shared" si="484"/>
        <v>D3</v>
      </c>
      <c r="K5137" s="76" t="str">
        <f t="shared" si="485"/>
        <v>1FO52I8A</v>
      </c>
      <c r="L5137" s="281" t="e">
        <f>VLOOKUP(K5137,'Planilla de control'!#REF!,2,0)</f>
        <v>#REF!</v>
      </c>
      <c r="M5137" s="29" t="e">
        <f>IF(COUNTIF('Planilla de control'!#REF!,K5137)&gt;0,"SI","NO")</f>
        <v>#REF!</v>
      </c>
    </row>
    <row r="5138" spans="1:13" x14ac:dyDescent="0.3">
      <c r="A5138" s="3" t="s">
        <v>2367</v>
      </c>
      <c r="B5138" s="3" t="s">
        <v>7666</v>
      </c>
      <c r="C5138" s="3"/>
      <c r="D5138" s="3"/>
      <c r="E5138" s="3"/>
      <c r="F5138" s="51" t="str">
        <f t="shared" si="480"/>
        <v>52I8</v>
      </c>
      <c r="G5138" s="51">
        <f t="shared" si="481"/>
        <v>8</v>
      </c>
      <c r="H5138" s="51">
        <f t="shared" si="482"/>
        <v>52</v>
      </c>
      <c r="I5138" s="51" t="str">
        <f t="shared" si="483"/>
        <v>I</v>
      </c>
      <c r="J5138" s="51" t="str">
        <f t="shared" si="484"/>
        <v>D3</v>
      </c>
      <c r="K5138" s="76" t="str">
        <f t="shared" si="485"/>
        <v>1FO52I8B</v>
      </c>
      <c r="L5138" s="281" t="e">
        <f>VLOOKUP(K5138,'Planilla de control'!#REF!,2,0)</f>
        <v>#REF!</v>
      </c>
      <c r="M5138" s="29" t="e">
        <f>IF(COUNTIF('Planilla de control'!#REF!,K5138)&gt;0,"SI","NO")</f>
        <v>#REF!</v>
      </c>
    </row>
    <row r="5139" spans="1:13" x14ac:dyDescent="0.3">
      <c r="A5139" s="3" t="s">
        <v>2367</v>
      </c>
      <c r="B5139" s="3" t="s">
        <v>7667</v>
      </c>
      <c r="C5139" s="3"/>
      <c r="D5139" s="3"/>
      <c r="E5139" s="3"/>
      <c r="F5139" s="51" t="str">
        <f t="shared" si="480"/>
        <v>52L7</v>
      </c>
      <c r="G5139" s="51">
        <f t="shared" si="481"/>
        <v>7</v>
      </c>
      <c r="H5139" s="51">
        <f t="shared" si="482"/>
        <v>52</v>
      </c>
      <c r="I5139" s="51" t="str">
        <f t="shared" si="483"/>
        <v>L</v>
      </c>
      <c r="J5139" s="51" t="str">
        <f t="shared" si="484"/>
        <v>D3</v>
      </c>
      <c r="K5139" s="76" t="str">
        <f t="shared" si="485"/>
        <v>1FO52L7A</v>
      </c>
      <c r="L5139" s="281" t="e">
        <f>VLOOKUP(K5139,'Planilla de control'!#REF!,2,0)</f>
        <v>#REF!</v>
      </c>
      <c r="M5139" s="29" t="e">
        <f>IF(COUNTIF('Planilla de control'!#REF!,K5139)&gt;0,"SI","NO")</f>
        <v>#REF!</v>
      </c>
    </row>
    <row r="5140" spans="1:13" x14ac:dyDescent="0.3">
      <c r="A5140" s="3" t="s">
        <v>2367</v>
      </c>
      <c r="B5140" s="3" t="s">
        <v>7668</v>
      </c>
      <c r="C5140" s="3"/>
      <c r="D5140" s="3"/>
      <c r="E5140" s="3"/>
      <c r="F5140" s="51" t="str">
        <f t="shared" si="480"/>
        <v>52B7</v>
      </c>
      <c r="G5140" s="51">
        <f t="shared" si="481"/>
        <v>7</v>
      </c>
      <c r="H5140" s="51">
        <f t="shared" si="482"/>
        <v>52</v>
      </c>
      <c r="I5140" s="51" t="str">
        <f t="shared" si="483"/>
        <v>B</v>
      </c>
      <c r="J5140" s="51" t="str">
        <f t="shared" si="484"/>
        <v>D3</v>
      </c>
      <c r="K5140" s="76" t="str">
        <f t="shared" si="485"/>
        <v>1FO52B7A</v>
      </c>
      <c r="L5140" s="281" t="e">
        <f>VLOOKUP(K5140,'Planilla de control'!#REF!,2,0)</f>
        <v>#REF!</v>
      </c>
      <c r="M5140" s="29" t="e">
        <f>IF(COUNTIF('Planilla de control'!#REF!,K5140)&gt;0,"SI","NO")</f>
        <v>#REF!</v>
      </c>
    </row>
    <row r="5141" spans="1:13" x14ac:dyDescent="0.3">
      <c r="A5141" s="3" t="s">
        <v>2367</v>
      </c>
      <c r="B5141" s="3" t="s">
        <v>7669</v>
      </c>
      <c r="C5141" s="3"/>
      <c r="D5141" s="3"/>
      <c r="E5141" s="3"/>
      <c r="F5141" s="51" t="str">
        <f t="shared" si="480"/>
        <v>52E4</v>
      </c>
      <c r="G5141" s="51">
        <f t="shared" si="481"/>
        <v>4</v>
      </c>
      <c r="H5141" s="51">
        <f t="shared" si="482"/>
        <v>52</v>
      </c>
      <c r="I5141" s="51" t="str">
        <f t="shared" si="483"/>
        <v>E</v>
      </c>
      <c r="J5141" s="51" t="str">
        <f t="shared" si="484"/>
        <v>D3</v>
      </c>
      <c r="K5141" s="76" t="str">
        <f t="shared" si="485"/>
        <v>1FO52E4C</v>
      </c>
      <c r="L5141" s="281" t="e">
        <f>VLOOKUP(K5141,'Planilla de control'!#REF!,2,0)</f>
        <v>#REF!</v>
      </c>
      <c r="M5141" s="29" t="e">
        <f>IF(COUNTIF('Planilla de control'!#REF!,K5141)&gt;0,"SI","NO")</f>
        <v>#REF!</v>
      </c>
    </row>
    <row r="5142" spans="1:13" x14ac:dyDescent="0.3">
      <c r="A5142" s="3" t="s">
        <v>2367</v>
      </c>
      <c r="B5142" s="3" t="s">
        <v>7670</v>
      </c>
      <c r="C5142" s="3"/>
      <c r="D5142" s="3"/>
      <c r="E5142" s="3"/>
      <c r="F5142" s="51" t="str">
        <f t="shared" si="480"/>
        <v>52F4</v>
      </c>
      <c r="G5142" s="51">
        <f t="shared" si="481"/>
        <v>4</v>
      </c>
      <c r="H5142" s="51">
        <f t="shared" si="482"/>
        <v>52</v>
      </c>
      <c r="I5142" s="51" t="str">
        <f t="shared" si="483"/>
        <v>F</v>
      </c>
      <c r="J5142" s="51" t="str">
        <f t="shared" si="484"/>
        <v>D3</v>
      </c>
      <c r="K5142" s="76" t="str">
        <f t="shared" si="485"/>
        <v>1FO52F4C</v>
      </c>
      <c r="L5142" s="281" t="e">
        <f>VLOOKUP(K5142,'Planilla de control'!#REF!,2,0)</f>
        <v>#REF!</v>
      </c>
      <c r="M5142" s="29" t="e">
        <f>IF(COUNTIF('Planilla de control'!#REF!,K5142)&gt;0,"SI","NO")</f>
        <v>#REF!</v>
      </c>
    </row>
    <row r="5143" spans="1:13" x14ac:dyDescent="0.3">
      <c r="A5143" s="3" t="s">
        <v>2367</v>
      </c>
      <c r="B5143" s="3" t="s">
        <v>7671</v>
      </c>
      <c r="C5143" s="3"/>
      <c r="D5143" s="3"/>
      <c r="E5143" s="3"/>
      <c r="F5143" s="51" t="str">
        <f t="shared" si="480"/>
        <v>52J5</v>
      </c>
      <c r="G5143" s="51">
        <f t="shared" si="481"/>
        <v>5</v>
      </c>
      <c r="H5143" s="51">
        <f t="shared" si="482"/>
        <v>52</v>
      </c>
      <c r="I5143" s="51" t="str">
        <f t="shared" si="483"/>
        <v>J</v>
      </c>
      <c r="J5143" s="51" t="str">
        <f t="shared" si="484"/>
        <v>D3</v>
      </c>
      <c r="K5143" s="76" t="str">
        <f t="shared" si="485"/>
        <v>1FO52J5B</v>
      </c>
      <c r="L5143" s="281" t="e">
        <f>VLOOKUP(K5143,'Planilla de control'!#REF!,2,0)</f>
        <v>#REF!</v>
      </c>
      <c r="M5143" s="29" t="e">
        <f>IF(COUNTIF('Planilla de control'!#REF!,K5143)&gt;0,"SI","NO")</f>
        <v>#REF!</v>
      </c>
    </row>
    <row r="5144" spans="1:13" x14ac:dyDescent="0.3">
      <c r="A5144" s="3" t="s">
        <v>2367</v>
      </c>
      <c r="B5144" s="3" t="s">
        <v>7672</v>
      </c>
      <c r="C5144" s="3"/>
      <c r="D5144" s="3"/>
      <c r="E5144" s="3"/>
      <c r="F5144" s="51" t="str">
        <f t="shared" si="480"/>
        <v>52C6</v>
      </c>
      <c r="G5144" s="51">
        <f t="shared" si="481"/>
        <v>6</v>
      </c>
      <c r="H5144" s="51">
        <f t="shared" si="482"/>
        <v>52</v>
      </c>
      <c r="I5144" s="51" t="str">
        <f t="shared" si="483"/>
        <v>C</v>
      </c>
      <c r="J5144" s="51" t="str">
        <f t="shared" si="484"/>
        <v>D3</v>
      </c>
      <c r="K5144" s="76" t="str">
        <f t="shared" si="485"/>
        <v>1FO52C6A</v>
      </c>
      <c r="L5144" s="281" t="e">
        <f>VLOOKUP(K5144,'Planilla de control'!#REF!,2,0)</f>
        <v>#REF!</v>
      </c>
      <c r="M5144" s="29" t="e">
        <f>IF(COUNTIF('Planilla de control'!#REF!,K5144)&gt;0,"SI","NO")</f>
        <v>#REF!</v>
      </c>
    </row>
    <row r="5145" spans="1:13" x14ac:dyDescent="0.3">
      <c r="A5145" s="3" t="s">
        <v>2367</v>
      </c>
      <c r="B5145" s="3" t="s">
        <v>7673</v>
      </c>
      <c r="C5145" s="3"/>
      <c r="D5145" s="3"/>
      <c r="E5145" s="3"/>
      <c r="F5145" s="51" t="str">
        <f t="shared" si="480"/>
        <v>52D6</v>
      </c>
      <c r="G5145" s="51">
        <f t="shared" si="481"/>
        <v>6</v>
      </c>
      <c r="H5145" s="51">
        <f t="shared" si="482"/>
        <v>52</v>
      </c>
      <c r="I5145" s="51" t="str">
        <f t="shared" si="483"/>
        <v>D</v>
      </c>
      <c r="J5145" s="51" t="str">
        <f t="shared" si="484"/>
        <v>D3</v>
      </c>
      <c r="K5145" s="76" t="str">
        <f t="shared" si="485"/>
        <v>1FO52D6A</v>
      </c>
      <c r="L5145" s="281" t="e">
        <f>VLOOKUP(K5145,'Planilla de control'!#REF!,2,0)</f>
        <v>#REF!</v>
      </c>
      <c r="M5145" s="29" t="e">
        <f>IF(COUNTIF('Planilla de control'!#REF!,K5145)&gt;0,"SI","NO")</f>
        <v>#REF!</v>
      </c>
    </row>
    <row r="5146" spans="1:13" x14ac:dyDescent="0.3">
      <c r="A5146" s="3" t="s">
        <v>2367</v>
      </c>
      <c r="B5146" s="3" t="s">
        <v>7674</v>
      </c>
      <c r="C5146" s="3"/>
      <c r="D5146" s="3"/>
      <c r="E5146" s="3"/>
      <c r="F5146" s="51" t="str">
        <f t="shared" si="480"/>
        <v>52D7</v>
      </c>
      <c r="G5146" s="51">
        <f t="shared" si="481"/>
        <v>7</v>
      </c>
      <c r="H5146" s="51">
        <f t="shared" si="482"/>
        <v>52</v>
      </c>
      <c r="I5146" s="51" t="str">
        <f t="shared" si="483"/>
        <v>D</v>
      </c>
      <c r="J5146" s="51" t="str">
        <f t="shared" si="484"/>
        <v>D3</v>
      </c>
      <c r="K5146" s="76" t="str">
        <f t="shared" si="485"/>
        <v>1FO52D7B</v>
      </c>
      <c r="L5146" s="281" t="e">
        <f>VLOOKUP(K5146,'Planilla de control'!#REF!,2,0)</f>
        <v>#REF!</v>
      </c>
      <c r="M5146" s="29" t="e">
        <f>IF(COUNTIF('Planilla de control'!#REF!,K5146)&gt;0,"SI","NO")</f>
        <v>#REF!</v>
      </c>
    </row>
    <row r="5147" spans="1:13" x14ac:dyDescent="0.3">
      <c r="A5147" s="3" t="s">
        <v>2367</v>
      </c>
      <c r="B5147" s="3" t="s">
        <v>7675</v>
      </c>
      <c r="C5147" s="3"/>
      <c r="D5147" s="3"/>
      <c r="E5147" s="3"/>
      <c r="F5147" s="51" t="str">
        <f t="shared" si="480"/>
        <v>52J7</v>
      </c>
      <c r="G5147" s="51">
        <f t="shared" si="481"/>
        <v>7</v>
      </c>
      <c r="H5147" s="51">
        <f t="shared" si="482"/>
        <v>52</v>
      </c>
      <c r="I5147" s="51" t="str">
        <f t="shared" si="483"/>
        <v>J</v>
      </c>
      <c r="J5147" s="51" t="str">
        <f t="shared" si="484"/>
        <v>D3</v>
      </c>
      <c r="K5147" s="76" t="str">
        <f t="shared" si="485"/>
        <v>1FO52J7A</v>
      </c>
      <c r="L5147" s="281" t="e">
        <f>VLOOKUP(K5147,'Planilla de control'!#REF!,2,0)</f>
        <v>#REF!</v>
      </c>
      <c r="M5147" s="29" t="e">
        <f>IF(COUNTIF('Planilla de control'!#REF!,K5147)&gt;0,"SI","NO")</f>
        <v>#REF!</v>
      </c>
    </row>
    <row r="5148" spans="1:13" x14ac:dyDescent="0.3">
      <c r="A5148" s="3" t="s">
        <v>2367</v>
      </c>
      <c r="B5148" s="3" t="s">
        <v>7676</v>
      </c>
      <c r="C5148" s="3"/>
      <c r="D5148" s="3"/>
      <c r="E5148" s="3"/>
      <c r="F5148" s="51" t="str">
        <f t="shared" si="480"/>
        <v>52I5</v>
      </c>
      <c r="G5148" s="51">
        <f t="shared" si="481"/>
        <v>5</v>
      </c>
      <c r="H5148" s="51">
        <f t="shared" si="482"/>
        <v>52</v>
      </c>
      <c r="I5148" s="51" t="str">
        <f t="shared" si="483"/>
        <v>I</v>
      </c>
      <c r="J5148" s="51" t="str">
        <f t="shared" si="484"/>
        <v>D3</v>
      </c>
      <c r="K5148" s="76" t="str">
        <f t="shared" si="485"/>
        <v>1FO52I5A</v>
      </c>
      <c r="L5148" s="281" t="e">
        <f>VLOOKUP(K5148,'Planilla de control'!#REF!,2,0)</f>
        <v>#REF!</v>
      </c>
      <c r="M5148" s="29" t="e">
        <f>IF(COUNTIF('Planilla de control'!#REF!,K5148)&gt;0,"SI","NO")</f>
        <v>#REF!</v>
      </c>
    </row>
    <row r="5149" spans="1:13" x14ac:dyDescent="0.3">
      <c r="A5149" s="3" t="s">
        <v>2367</v>
      </c>
      <c r="B5149" s="3" t="s">
        <v>7677</v>
      </c>
      <c r="C5149" s="3"/>
      <c r="D5149" s="3"/>
      <c r="E5149" s="3"/>
      <c r="F5149" s="51" t="str">
        <f t="shared" si="480"/>
        <v>52L7</v>
      </c>
      <c r="G5149" s="51">
        <f t="shared" si="481"/>
        <v>7</v>
      </c>
      <c r="H5149" s="51">
        <f t="shared" si="482"/>
        <v>52</v>
      </c>
      <c r="I5149" s="51" t="str">
        <f t="shared" si="483"/>
        <v>L</v>
      </c>
      <c r="J5149" s="51" t="str">
        <f t="shared" si="484"/>
        <v>D3</v>
      </c>
      <c r="K5149" s="76" t="str">
        <f t="shared" si="485"/>
        <v>1FO52L7B</v>
      </c>
      <c r="L5149" s="281" t="e">
        <f>VLOOKUP(K5149,'Planilla de control'!#REF!,2,0)</f>
        <v>#REF!</v>
      </c>
      <c r="M5149" s="29" t="e">
        <f>IF(COUNTIF('Planilla de control'!#REF!,K5149)&gt;0,"SI","NO")</f>
        <v>#REF!</v>
      </c>
    </row>
    <row r="5150" spans="1:13" x14ac:dyDescent="0.3">
      <c r="A5150" s="3" t="s">
        <v>2367</v>
      </c>
      <c r="B5150" s="3" t="s">
        <v>7678</v>
      </c>
      <c r="C5150" s="3"/>
      <c r="D5150" s="3"/>
      <c r="E5150" s="3"/>
      <c r="F5150" s="51" t="str">
        <f t="shared" si="480"/>
        <v>52M4</v>
      </c>
      <c r="G5150" s="51">
        <f t="shared" si="481"/>
        <v>4</v>
      </c>
      <c r="H5150" s="51">
        <f t="shared" si="482"/>
        <v>52</v>
      </c>
      <c r="I5150" s="51" t="str">
        <f t="shared" si="483"/>
        <v>M</v>
      </c>
      <c r="J5150" s="51" t="str">
        <f t="shared" si="484"/>
        <v>D3</v>
      </c>
      <c r="K5150" s="76" t="str">
        <f t="shared" si="485"/>
        <v>1FO52M4A</v>
      </c>
      <c r="L5150" s="281" t="e">
        <f>VLOOKUP(K5150,'Planilla de control'!#REF!,2,0)</f>
        <v>#REF!</v>
      </c>
      <c r="M5150" s="29" t="e">
        <f>IF(COUNTIF('Planilla de control'!#REF!,K5150)&gt;0,"SI","NO")</f>
        <v>#REF!</v>
      </c>
    </row>
    <row r="5151" spans="1:13" x14ac:dyDescent="0.3">
      <c r="A5151" s="3" t="s">
        <v>2367</v>
      </c>
      <c r="B5151" s="3" t="s">
        <v>7679</v>
      </c>
      <c r="C5151" s="3"/>
      <c r="D5151" s="3"/>
      <c r="E5151" s="3"/>
      <c r="F5151" s="51" t="str">
        <f t="shared" si="480"/>
        <v>52N5</v>
      </c>
      <c r="G5151" s="51">
        <f t="shared" si="481"/>
        <v>5</v>
      </c>
      <c r="H5151" s="51">
        <f t="shared" si="482"/>
        <v>52</v>
      </c>
      <c r="I5151" s="51" t="str">
        <f t="shared" si="483"/>
        <v>N</v>
      </c>
      <c r="J5151" s="51" t="str">
        <f t="shared" si="484"/>
        <v>D3</v>
      </c>
      <c r="K5151" s="76" t="str">
        <f t="shared" si="485"/>
        <v>1FO52N5A</v>
      </c>
      <c r="L5151" s="281" t="e">
        <f>VLOOKUP(K5151,'Planilla de control'!#REF!,2,0)</f>
        <v>#REF!</v>
      </c>
      <c r="M5151" s="29" t="e">
        <f>IF(COUNTIF('Planilla de control'!#REF!,K5151)&gt;0,"SI","NO")</f>
        <v>#REF!</v>
      </c>
    </row>
    <row r="5152" spans="1:13" x14ac:dyDescent="0.3">
      <c r="A5152" s="3" t="s">
        <v>2367</v>
      </c>
      <c r="B5152" s="3" t="s">
        <v>7680</v>
      </c>
      <c r="C5152" s="3"/>
      <c r="D5152" s="3"/>
      <c r="E5152" s="3"/>
      <c r="F5152" s="51" t="str">
        <f t="shared" si="480"/>
        <v>52N6</v>
      </c>
      <c r="G5152" s="51">
        <f t="shared" si="481"/>
        <v>6</v>
      </c>
      <c r="H5152" s="51">
        <f t="shared" si="482"/>
        <v>52</v>
      </c>
      <c r="I5152" s="51" t="str">
        <f t="shared" si="483"/>
        <v>N</v>
      </c>
      <c r="J5152" s="51" t="str">
        <f t="shared" si="484"/>
        <v>D3</v>
      </c>
      <c r="K5152" s="76" t="str">
        <f t="shared" si="485"/>
        <v>1FO52N6B</v>
      </c>
      <c r="L5152" s="281" t="e">
        <f>VLOOKUP(K5152,'Planilla de control'!#REF!,2,0)</f>
        <v>#REF!</v>
      </c>
      <c r="M5152" s="29" t="e">
        <f>IF(COUNTIF('Planilla de control'!#REF!,K5152)&gt;0,"SI","NO")</f>
        <v>#REF!</v>
      </c>
    </row>
    <row r="5153" spans="1:13" x14ac:dyDescent="0.3">
      <c r="A5153" s="3" t="s">
        <v>2367</v>
      </c>
      <c r="B5153" s="3" t="s">
        <v>7681</v>
      </c>
      <c r="C5153" s="3"/>
      <c r="D5153" s="3"/>
      <c r="E5153" s="3"/>
      <c r="F5153" s="51" t="str">
        <f t="shared" si="480"/>
        <v>52C8</v>
      </c>
      <c r="G5153" s="51">
        <f t="shared" si="481"/>
        <v>8</v>
      </c>
      <c r="H5153" s="51">
        <f t="shared" si="482"/>
        <v>52</v>
      </c>
      <c r="I5153" s="51" t="str">
        <f t="shared" si="483"/>
        <v>C</v>
      </c>
      <c r="J5153" s="51" t="str">
        <f t="shared" si="484"/>
        <v>D3</v>
      </c>
      <c r="K5153" s="76" t="str">
        <f t="shared" si="485"/>
        <v>1FO52C8B</v>
      </c>
      <c r="L5153" s="281" t="e">
        <f>VLOOKUP(K5153,'Planilla de control'!#REF!,2,0)</f>
        <v>#REF!</v>
      </c>
      <c r="M5153" s="29" t="e">
        <f>IF(COUNTIF('Planilla de control'!#REF!,K5153)&gt;0,"SI","NO")</f>
        <v>#REF!</v>
      </c>
    </row>
    <row r="5154" spans="1:13" x14ac:dyDescent="0.3">
      <c r="A5154" s="3" t="s">
        <v>2367</v>
      </c>
      <c r="B5154" s="3" t="s">
        <v>7682</v>
      </c>
      <c r="C5154" s="3"/>
      <c r="D5154" s="3"/>
      <c r="E5154" s="3"/>
      <c r="F5154" s="51" t="str">
        <f t="shared" si="480"/>
        <v>52D7</v>
      </c>
      <c r="G5154" s="51">
        <f t="shared" si="481"/>
        <v>7</v>
      </c>
      <c r="H5154" s="51">
        <f t="shared" si="482"/>
        <v>52</v>
      </c>
      <c r="I5154" s="51" t="str">
        <f t="shared" si="483"/>
        <v>D</v>
      </c>
      <c r="J5154" s="51" t="str">
        <f t="shared" si="484"/>
        <v>D3</v>
      </c>
      <c r="K5154" s="76" t="str">
        <f t="shared" si="485"/>
        <v>1FO52D7A</v>
      </c>
      <c r="L5154" s="281" t="e">
        <f>VLOOKUP(K5154,'Planilla de control'!#REF!,2,0)</f>
        <v>#REF!</v>
      </c>
      <c r="M5154" s="29" t="e">
        <f>IF(COUNTIF('Planilla de control'!#REF!,K5154)&gt;0,"SI","NO")</f>
        <v>#REF!</v>
      </c>
    </row>
    <row r="5155" spans="1:13" x14ac:dyDescent="0.3">
      <c r="A5155" s="3" t="s">
        <v>2367</v>
      </c>
      <c r="B5155" s="3" t="s">
        <v>7683</v>
      </c>
      <c r="C5155" s="3"/>
      <c r="D5155" s="3"/>
      <c r="E5155" s="3"/>
      <c r="F5155" s="51" t="str">
        <f t="shared" si="480"/>
        <v>52E7</v>
      </c>
      <c r="G5155" s="51">
        <f t="shared" si="481"/>
        <v>7</v>
      </c>
      <c r="H5155" s="51">
        <f t="shared" si="482"/>
        <v>52</v>
      </c>
      <c r="I5155" s="51" t="str">
        <f t="shared" si="483"/>
        <v>E</v>
      </c>
      <c r="J5155" s="51" t="str">
        <f t="shared" si="484"/>
        <v>D3</v>
      </c>
      <c r="K5155" s="76" t="str">
        <f t="shared" si="485"/>
        <v>1FO52E7B</v>
      </c>
      <c r="L5155" s="281" t="e">
        <f>VLOOKUP(K5155,'Planilla de control'!#REF!,2,0)</f>
        <v>#REF!</v>
      </c>
      <c r="M5155" s="29" t="e">
        <f>IF(COUNTIF('Planilla de control'!#REF!,K5155)&gt;0,"SI","NO")</f>
        <v>#REF!</v>
      </c>
    </row>
    <row r="5156" spans="1:13" x14ac:dyDescent="0.3">
      <c r="A5156" s="3" t="s">
        <v>2367</v>
      </c>
      <c r="B5156" s="3" t="s">
        <v>7684</v>
      </c>
      <c r="C5156" s="3"/>
      <c r="D5156" s="3"/>
      <c r="E5156" s="3"/>
      <c r="F5156" s="51" t="str">
        <f t="shared" si="480"/>
        <v>52F7</v>
      </c>
      <c r="G5156" s="51">
        <f t="shared" si="481"/>
        <v>7</v>
      </c>
      <c r="H5156" s="51">
        <f t="shared" si="482"/>
        <v>52</v>
      </c>
      <c r="I5156" s="51" t="str">
        <f t="shared" si="483"/>
        <v>F</v>
      </c>
      <c r="J5156" s="51" t="str">
        <f t="shared" si="484"/>
        <v>D3</v>
      </c>
      <c r="K5156" s="76" t="str">
        <f t="shared" si="485"/>
        <v>1FO52F7B</v>
      </c>
      <c r="L5156" s="281" t="e">
        <f>VLOOKUP(K5156,'Planilla de control'!#REF!,2,0)</f>
        <v>#REF!</v>
      </c>
      <c r="M5156" s="29" t="e">
        <f>IF(COUNTIF('Planilla de control'!#REF!,K5156)&gt;0,"SI","NO")</f>
        <v>#REF!</v>
      </c>
    </row>
    <row r="5157" spans="1:13" x14ac:dyDescent="0.3">
      <c r="A5157" s="3" t="s">
        <v>2367</v>
      </c>
      <c r="B5157" s="3" t="s">
        <v>7685</v>
      </c>
      <c r="C5157" s="3"/>
      <c r="D5157" s="3"/>
      <c r="E5157" s="3"/>
      <c r="F5157" s="51" t="str">
        <f t="shared" si="480"/>
        <v>52G6</v>
      </c>
      <c r="G5157" s="51">
        <f t="shared" si="481"/>
        <v>6</v>
      </c>
      <c r="H5157" s="51">
        <f t="shared" si="482"/>
        <v>52</v>
      </c>
      <c r="I5157" s="51" t="str">
        <f t="shared" si="483"/>
        <v>G</v>
      </c>
      <c r="J5157" s="51" t="str">
        <f t="shared" si="484"/>
        <v>D3</v>
      </c>
      <c r="K5157" s="76" t="str">
        <f t="shared" si="485"/>
        <v>1FO52G6A</v>
      </c>
      <c r="L5157" s="281" t="e">
        <f>VLOOKUP(K5157,'Planilla de control'!#REF!,2,0)</f>
        <v>#REF!</v>
      </c>
      <c r="M5157" s="29" t="e">
        <f>IF(COUNTIF('Planilla de control'!#REF!,K5157)&gt;0,"SI","NO")</f>
        <v>#REF!</v>
      </c>
    </row>
    <row r="5158" spans="1:13" x14ac:dyDescent="0.3">
      <c r="A5158" s="3" t="s">
        <v>2367</v>
      </c>
      <c r="B5158" s="3" t="s">
        <v>7686</v>
      </c>
      <c r="C5158" s="3"/>
      <c r="D5158" s="3"/>
      <c r="E5158" s="3"/>
      <c r="F5158" s="51" t="str">
        <f t="shared" si="480"/>
        <v>52H7</v>
      </c>
      <c r="G5158" s="51">
        <f t="shared" si="481"/>
        <v>7</v>
      </c>
      <c r="H5158" s="51">
        <f t="shared" si="482"/>
        <v>52</v>
      </c>
      <c r="I5158" s="51" t="str">
        <f t="shared" si="483"/>
        <v>H</v>
      </c>
      <c r="J5158" s="51" t="str">
        <f t="shared" si="484"/>
        <v>D3</v>
      </c>
      <c r="K5158" s="76" t="str">
        <f t="shared" si="485"/>
        <v>1FO52H7A</v>
      </c>
      <c r="L5158" s="281" t="e">
        <f>VLOOKUP(K5158,'Planilla de control'!#REF!,2,0)</f>
        <v>#REF!</v>
      </c>
      <c r="M5158" s="29" t="e">
        <f>IF(COUNTIF('Planilla de control'!#REF!,K5158)&gt;0,"SI","NO")</f>
        <v>#REF!</v>
      </c>
    </row>
    <row r="5159" spans="1:13" x14ac:dyDescent="0.3">
      <c r="A5159" s="3" t="s">
        <v>2367</v>
      </c>
      <c r="B5159" s="3" t="s">
        <v>7687</v>
      </c>
      <c r="C5159" s="3"/>
      <c r="D5159" s="3"/>
      <c r="E5159" s="3"/>
      <c r="F5159" s="51" t="str">
        <f t="shared" si="480"/>
        <v>52J6</v>
      </c>
      <c r="G5159" s="51">
        <f t="shared" si="481"/>
        <v>6</v>
      </c>
      <c r="H5159" s="51">
        <f t="shared" si="482"/>
        <v>52</v>
      </c>
      <c r="I5159" s="51" t="str">
        <f t="shared" si="483"/>
        <v>J</v>
      </c>
      <c r="J5159" s="51" t="str">
        <f t="shared" si="484"/>
        <v>D3</v>
      </c>
      <c r="K5159" s="76" t="str">
        <f t="shared" si="485"/>
        <v>1FO52J6B</v>
      </c>
      <c r="L5159" s="281" t="e">
        <f>VLOOKUP(K5159,'Planilla de control'!#REF!,2,0)</f>
        <v>#REF!</v>
      </c>
      <c r="M5159" s="29" t="e">
        <f>IF(COUNTIF('Planilla de control'!#REF!,K5159)&gt;0,"SI","NO")</f>
        <v>#REF!</v>
      </c>
    </row>
    <row r="5160" spans="1:13" x14ac:dyDescent="0.3">
      <c r="A5160" s="3" t="s">
        <v>2367</v>
      </c>
      <c r="B5160" s="3" t="s">
        <v>7688</v>
      </c>
      <c r="C5160" s="3"/>
      <c r="D5160" s="3"/>
      <c r="E5160" s="3"/>
      <c r="F5160" s="51" t="str">
        <f t="shared" si="480"/>
        <v>52K5</v>
      </c>
      <c r="G5160" s="51">
        <f t="shared" si="481"/>
        <v>5</v>
      </c>
      <c r="H5160" s="51">
        <f t="shared" si="482"/>
        <v>52</v>
      </c>
      <c r="I5160" s="51" t="str">
        <f t="shared" si="483"/>
        <v>K</v>
      </c>
      <c r="J5160" s="51" t="str">
        <f t="shared" si="484"/>
        <v>D3</v>
      </c>
      <c r="K5160" s="76" t="str">
        <f t="shared" si="485"/>
        <v>1FO52K5B</v>
      </c>
      <c r="L5160" s="281" t="e">
        <f>VLOOKUP(K5160,'Planilla de control'!#REF!,2,0)</f>
        <v>#REF!</v>
      </c>
      <c r="M5160" s="29" t="e">
        <f>IF(COUNTIF('Planilla de control'!#REF!,K5160)&gt;0,"SI","NO")</f>
        <v>#REF!</v>
      </c>
    </row>
    <row r="5161" spans="1:13" x14ac:dyDescent="0.3">
      <c r="A5161" s="3" t="s">
        <v>2367</v>
      </c>
      <c r="B5161" s="3" t="s">
        <v>7689</v>
      </c>
      <c r="C5161" s="3"/>
      <c r="D5161" s="3"/>
      <c r="E5161" s="3"/>
      <c r="F5161" s="51" t="str">
        <f t="shared" si="480"/>
        <v>52L1</v>
      </c>
      <c r="G5161" s="51">
        <f t="shared" si="481"/>
        <v>1</v>
      </c>
      <c r="H5161" s="51">
        <f t="shared" si="482"/>
        <v>52</v>
      </c>
      <c r="I5161" s="51" t="str">
        <f t="shared" si="483"/>
        <v>L</v>
      </c>
      <c r="J5161" s="51" t="str">
        <f t="shared" si="484"/>
        <v>D3</v>
      </c>
      <c r="K5161" s="76" t="str">
        <f t="shared" si="485"/>
        <v>1FO52L1A</v>
      </c>
      <c r="L5161" s="281" t="e">
        <f>VLOOKUP(K5161,'Planilla de control'!#REF!,2,0)</f>
        <v>#REF!</v>
      </c>
      <c r="M5161" s="29" t="e">
        <f>IF(COUNTIF('Planilla de control'!#REF!,K5161)&gt;0,"SI","NO")</f>
        <v>#REF!</v>
      </c>
    </row>
    <row r="5162" spans="1:13" x14ac:dyDescent="0.3">
      <c r="A5162" s="3" t="s">
        <v>2367</v>
      </c>
      <c r="B5162" s="3" t="s">
        <v>7690</v>
      </c>
      <c r="C5162" s="3"/>
      <c r="D5162" s="3"/>
      <c r="E5162" s="3"/>
      <c r="F5162" s="51" t="str">
        <f t="shared" si="480"/>
        <v>52I1</v>
      </c>
      <c r="G5162" s="51">
        <f t="shared" si="481"/>
        <v>1</v>
      </c>
      <c r="H5162" s="51">
        <f t="shared" si="482"/>
        <v>52</v>
      </c>
      <c r="I5162" s="51" t="str">
        <f t="shared" si="483"/>
        <v>I</v>
      </c>
      <c r="J5162" s="51" t="str">
        <f t="shared" si="484"/>
        <v>D3</v>
      </c>
      <c r="K5162" s="76" t="str">
        <f t="shared" si="485"/>
        <v>1FO52I1A</v>
      </c>
      <c r="L5162" s="281" t="e">
        <f>VLOOKUP(K5162,'Planilla de control'!#REF!,2,0)</f>
        <v>#REF!</v>
      </c>
      <c r="M5162" s="29" t="e">
        <f>IF(COUNTIF('Planilla de control'!#REF!,K5162)&gt;0,"SI","NO")</f>
        <v>#REF!</v>
      </c>
    </row>
    <row r="5163" spans="1:13" x14ac:dyDescent="0.3">
      <c r="A5163" s="3" t="s">
        <v>2367</v>
      </c>
      <c r="B5163" s="3" t="s">
        <v>7691</v>
      </c>
      <c r="C5163" s="3"/>
      <c r="D5163" s="3"/>
      <c r="E5163" s="3"/>
      <c r="F5163" s="51" t="str">
        <f t="shared" si="480"/>
        <v>52I3</v>
      </c>
      <c r="G5163" s="51">
        <f t="shared" si="481"/>
        <v>3</v>
      </c>
      <c r="H5163" s="51">
        <f t="shared" si="482"/>
        <v>52</v>
      </c>
      <c r="I5163" s="51" t="str">
        <f t="shared" si="483"/>
        <v>I</v>
      </c>
      <c r="J5163" s="51" t="str">
        <f t="shared" si="484"/>
        <v>D3</v>
      </c>
      <c r="K5163" s="76" t="str">
        <f t="shared" si="485"/>
        <v>1FO52I3B</v>
      </c>
      <c r="L5163" s="281" t="e">
        <f>VLOOKUP(K5163,'Planilla de control'!#REF!,2,0)</f>
        <v>#REF!</v>
      </c>
      <c r="M5163" s="29" t="e">
        <f>IF(COUNTIF('Planilla de control'!#REF!,K5163)&gt;0,"SI","NO")</f>
        <v>#REF!</v>
      </c>
    </row>
    <row r="5164" spans="1:13" x14ac:dyDescent="0.3">
      <c r="A5164" s="3" t="s">
        <v>2367</v>
      </c>
      <c r="B5164" s="3" t="s">
        <v>7692</v>
      </c>
      <c r="C5164" s="3"/>
      <c r="D5164" s="3"/>
      <c r="E5164" s="3"/>
      <c r="F5164" s="51" t="str">
        <f t="shared" si="480"/>
        <v>52F4</v>
      </c>
      <c r="G5164" s="51">
        <f t="shared" si="481"/>
        <v>4</v>
      </c>
      <c r="H5164" s="51">
        <f t="shared" si="482"/>
        <v>52</v>
      </c>
      <c r="I5164" s="51" t="str">
        <f t="shared" si="483"/>
        <v>F</v>
      </c>
      <c r="J5164" s="51" t="str">
        <f t="shared" si="484"/>
        <v>D3</v>
      </c>
      <c r="K5164" s="76" t="str">
        <f t="shared" si="485"/>
        <v>1FO52F4D</v>
      </c>
      <c r="L5164" s="281" t="e">
        <f>VLOOKUP(K5164,'Planilla de control'!#REF!,2,0)</f>
        <v>#REF!</v>
      </c>
      <c r="M5164" s="29" t="e">
        <f>IF(COUNTIF('Planilla de control'!#REF!,K5164)&gt;0,"SI","NO")</f>
        <v>#REF!</v>
      </c>
    </row>
    <row r="5165" spans="1:13" x14ac:dyDescent="0.3">
      <c r="A5165" s="3" t="s">
        <v>2367</v>
      </c>
      <c r="B5165" s="3" t="s">
        <v>7693</v>
      </c>
      <c r="C5165" s="3"/>
      <c r="D5165" s="3"/>
      <c r="E5165" s="3"/>
      <c r="F5165" s="51" t="str">
        <f t="shared" si="480"/>
        <v>52H5</v>
      </c>
      <c r="G5165" s="51">
        <f t="shared" si="481"/>
        <v>5</v>
      </c>
      <c r="H5165" s="51">
        <f t="shared" si="482"/>
        <v>52</v>
      </c>
      <c r="I5165" s="51" t="str">
        <f t="shared" si="483"/>
        <v>H</v>
      </c>
      <c r="J5165" s="51" t="str">
        <f t="shared" si="484"/>
        <v>D3</v>
      </c>
      <c r="K5165" s="76" t="str">
        <f t="shared" si="485"/>
        <v>1FO52H5D</v>
      </c>
      <c r="L5165" s="281" t="e">
        <f>VLOOKUP(K5165,'Planilla de control'!#REF!,2,0)</f>
        <v>#REF!</v>
      </c>
      <c r="M5165" s="29" t="e">
        <f>IF(COUNTIF('Planilla de control'!#REF!,K5165)&gt;0,"SI","NO")</f>
        <v>#REF!</v>
      </c>
    </row>
    <row r="5166" spans="1:13" x14ac:dyDescent="0.3">
      <c r="A5166" s="3" t="s">
        <v>2367</v>
      </c>
      <c r="B5166" s="3" t="s">
        <v>7694</v>
      </c>
      <c r="C5166" s="3"/>
      <c r="D5166" s="3"/>
      <c r="E5166" s="3"/>
      <c r="F5166" s="51" t="str">
        <f t="shared" si="480"/>
        <v>52B3</v>
      </c>
      <c r="G5166" s="51">
        <f t="shared" si="481"/>
        <v>3</v>
      </c>
      <c r="H5166" s="51">
        <f t="shared" si="482"/>
        <v>52</v>
      </c>
      <c r="I5166" s="51" t="str">
        <f t="shared" si="483"/>
        <v>B</v>
      </c>
      <c r="J5166" s="51" t="str">
        <f t="shared" si="484"/>
        <v>D3</v>
      </c>
      <c r="K5166" s="76" t="str">
        <f t="shared" si="485"/>
        <v>1FO52B3D</v>
      </c>
      <c r="L5166" s="281" t="e">
        <f>VLOOKUP(K5166,'Planilla de control'!#REF!,2,0)</f>
        <v>#REF!</v>
      </c>
      <c r="M5166" s="29" t="e">
        <f>IF(COUNTIF('Planilla de control'!#REF!,K5166)&gt;0,"SI","NO")</f>
        <v>#REF!</v>
      </c>
    </row>
    <row r="5167" spans="1:13" x14ac:dyDescent="0.3">
      <c r="A5167" s="3" t="s">
        <v>2367</v>
      </c>
      <c r="B5167" s="3" t="s">
        <v>7695</v>
      </c>
      <c r="C5167" s="3"/>
      <c r="D5167" s="3"/>
      <c r="E5167" s="3"/>
      <c r="F5167" s="51" t="str">
        <f t="shared" si="480"/>
        <v>52B4</v>
      </c>
      <c r="G5167" s="51">
        <f t="shared" si="481"/>
        <v>4</v>
      </c>
      <c r="H5167" s="51">
        <f t="shared" si="482"/>
        <v>52</v>
      </c>
      <c r="I5167" s="51" t="str">
        <f t="shared" si="483"/>
        <v>B</v>
      </c>
      <c r="J5167" s="51" t="str">
        <f t="shared" si="484"/>
        <v>D3</v>
      </c>
      <c r="K5167" s="76" t="str">
        <f t="shared" si="485"/>
        <v>1FO52B4D</v>
      </c>
      <c r="L5167" s="281" t="e">
        <f>VLOOKUP(K5167,'Planilla de control'!#REF!,2,0)</f>
        <v>#REF!</v>
      </c>
      <c r="M5167" s="29" t="e">
        <f>IF(COUNTIF('Planilla de control'!#REF!,K5167)&gt;0,"SI","NO")</f>
        <v>#REF!</v>
      </c>
    </row>
    <row r="5168" spans="1:13" x14ac:dyDescent="0.3">
      <c r="A5168" s="3" t="s">
        <v>2367</v>
      </c>
      <c r="B5168" s="3" t="s">
        <v>7696</v>
      </c>
      <c r="C5168" s="3"/>
      <c r="D5168" s="3"/>
      <c r="E5168" s="3"/>
      <c r="F5168" s="51" t="str">
        <f t="shared" si="480"/>
        <v>52E4</v>
      </c>
      <c r="G5168" s="51">
        <f t="shared" si="481"/>
        <v>4</v>
      </c>
      <c r="H5168" s="51">
        <f t="shared" si="482"/>
        <v>52</v>
      </c>
      <c r="I5168" s="51" t="str">
        <f t="shared" si="483"/>
        <v>E</v>
      </c>
      <c r="J5168" s="51" t="str">
        <f t="shared" si="484"/>
        <v>D3</v>
      </c>
      <c r="K5168" s="76" t="str">
        <f t="shared" si="485"/>
        <v>1FO52E4D</v>
      </c>
      <c r="L5168" s="281" t="e">
        <f>VLOOKUP(K5168,'Planilla de control'!#REF!,2,0)</f>
        <v>#REF!</v>
      </c>
      <c r="M5168" s="29" t="e">
        <f>IF(COUNTIF('Planilla de control'!#REF!,K5168)&gt;0,"SI","NO")</f>
        <v>#REF!</v>
      </c>
    </row>
    <row r="5169" spans="1:13" x14ac:dyDescent="0.3">
      <c r="A5169" s="3" t="s">
        <v>2367</v>
      </c>
      <c r="B5169" s="3" t="s">
        <v>7697</v>
      </c>
      <c r="C5169" s="3"/>
      <c r="D5169" s="3"/>
      <c r="E5169" s="3"/>
      <c r="F5169" s="51" t="str">
        <f t="shared" si="480"/>
        <v>52L2</v>
      </c>
      <c r="G5169" s="51">
        <f t="shared" si="481"/>
        <v>2</v>
      </c>
      <c r="H5169" s="51">
        <f t="shared" si="482"/>
        <v>52</v>
      </c>
      <c r="I5169" s="51" t="str">
        <f t="shared" si="483"/>
        <v>L</v>
      </c>
      <c r="J5169" s="51" t="str">
        <f t="shared" si="484"/>
        <v>D3</v>
      </c>
      <c r="K5169" s="76" t="str">
        <f t="shared" si="485"/>
        <v>1FO52L2B</v>
      </c>
      <c r="L5169" s="281" t="e">
        <f>VLOOKUP(K5169,'Planilla de control'!#REF!,2,0)</f>
        <v>#REF!</v>
      </c>
      <c r="M5169" s="29" t="e">
        <f>IF(COUNTIF('Planilla de control'!#REF!,K5169)&gt;0,"SI","NO")</f>
        <v>#REF!</v>
      </c>
    </row>
    <row r="5170" spans="1:13" x14ac:dyDescent="0.3">
      <c r="A5170" s="3" t="s">
        <v>2367</v>
      </c>
      <c r="B5170" s="3" t="s">
        <v>7698</v>
      </c>
      <c r="C5170" s="3"/>
      <c r="D5170" s="3"/>
      <c r="E5170" s="3"/>
      <c r="F5170" s="51" t="str">
        <f t="shared" si="480"/>
        <v>52I4</v>
      </c>
      <c r="G5170" s="51">
        <f t="shared" si="481"/>
        <v>4</v>
      </c>
      <c r="H5170" s="51">
        <f t="shared" si="482"/>
        <v>52</v>
      </c>
      <c r="I5170" s="51" t="str">
        <f t="shared" si="483"/>
        <v>I</v>
      </c>
      <c r="J5170" s="51" t="str">
        <f t="shared" si="484"/>
        <v>D3</v>
      </c>
      <c r="K5170" s="76" t="str">
        <f t="shared" si="485"/>
        <v>1FO52I4A</v>
      </c>
      <c r="L5170" s="281" t="e">
        <f>VLOOKUP(K5170,'Planilla de control'!#REF!,2,0)</f>
        <v>#REF!</v>
      </c>
      <c r="M5170" s="29" t="e">
        <f>IF(COUNTIF('Planilla de control'!#REF!,K5170)&gt;0,"SI","NO")</f>
        <v>#REF!</v>
      </c>
    </row>
    <row r="5171" spans="1:13" x14ac:dyDescent="0.3">
      <c r="A5171" s="3" t="s">
        <v>2367</v>
      </c>
      <c r="B5171" s="3" t="s">
        <v>7699</v>
      </c>
      <c r="C5171" s="3"/>
      <c r="D5171" s="3"/>
      <c r="E5171" s="3"/>
      <c r="F5171" s="51" t="str">
        <f t="shared" si="480"/>
        <v>52B5</v>
      </c>
      <c r="G5171" s="51">
        <f t="shared" si="481"/>
        <v>5</v>
      </c>
      <c r="H5171" s="51">
        <f t="shared" si="482"/>
        <v>52</v>
      </c>
      <c r="I5171" s="51" t="str">
        <f t="shared" si="483"/>
        <v>B</v>
      </c>
      <c r="J5171" s="51" t="str">
        <f t="shared" si="484"/>
        <v>D3</v>
      </c>
      <c r="K5171" s="76" t="str">
        <f t="shared" si="485"/>
        <v>1FO52B5D</v>
      </c>
      <c r="L5171" s="281" t="e">
        <f>VLOOKUP(K5171,'Planilla de control'!#REF!,2,0)</f>
        <v>#REF!</v>
      </c>
      <c r="M5171" s="29" t="e">
        <f>IF(COUNTIF('Planilla de control'!#REF!,K5171)&gt;0,"SI","NO")</f>
        <v>#REF!</v>
      </c>
    </row>
    <row r="5172" spans="1:13" x14ac:dyDescent="0.3">
      <c r="A5172" s="3" t="s">
        <v>2367</v>
      </c>
      <c r="B5172" s="3" t="s">
        <v>7700</v>
      </c>
      <c r="C5172" s="3"/>
      <c r="D5172" s="3"/>
      <c r="E5172" s="3"/>
      <c r="F5172" s="51" t="str">
        <f t="shared" si="480"/>
        <v>52H2</v>
      </c>
      <c r="G5172" s="51">
        <f t="shared" si="481"/>
        <v>2</v>
      </c>
      <c r="H5172" s="51">
        <f t="shared" si="482"/>
        <v>52</v>
      </c>
      <c r="I5172" s="51" t="str">
        <f t="shared" si="483"/>
        <v>H</v>
      </c>
      <c r="J5172" s="51" t="str">
        <f t="shared" si="484"/>
        <v>D3</v>
      </c>
      <c r="K5172" s="76" t="str">
        <f t="shared" si="485"/>
        <v>1FO52H2A</v>
      </c>
      <c r="L5172" s="281" t="e">
        <f>VLOOKUP(K5172,'Planilla de control'!#REF!,2,0)</f>
        <v>#REF!</v>
      </c>
      <c r="M5172" s="29" t="e">
        <f>IF(COUNTIF('Planilla de control'!#REF!,K5172)&gt;0,"SI","NO")</f>
        <v>#REF!</v>
      </c>
    </row>
    <row r="5173" spans="1:13" x14ac:dyDescent="0.3">
      <c r="A5173" s="3" t="s">
        <v>2367</v>
      </c>
      <c r="B5173" s="3" t="s">
        <v>7701</v>
      </c>
      <c r="C5173" s="3"/>
      <c r="D5173" s="3"/>
      <c r="E5173" s="3"/>
      <c r="F5173" s="51" t="str">
        <f t="shared" si="480"/>
        <v>52H4</v>
      </c>
      <c r="G5173" s="51">
        <f t="shared" si="481"/>
        <v>4</v>
      </c>
      <c r="H5173" s="51">
        <f t="shared" si="482"/>
        <v>52</v>
      </c>
      <c r="I5173" s="51" t="str">
        <f t="shared" si="483"/>
        <v>H</v>
      </c>
      <c r="J5173" s="51" t="str">
        <f t="shared" si="484"/>
        <v>D3</v>
      </c>
      <c r="K5173" s="76" t="str">
        <f t="shared" si="485"/>
        <v>1FO52H4C</v>
      </c>
      <c r="L5173" s="281" t="e">
        <f>VLOOKUP(K5173,'Planilla de control'!#REF!,2,0)</f>
        <v>#REF!</v>
      </c>
      <c r="M5173" s="29" t="e">
        <f>IF(COUNTIF('Planilla de control'!#REF!,K5173)&gt;0,"SI","NO")</f>
        <v>#REF!</v>
      </c>
    </row>
    <row r="5174" spans="1:13" x14ac:dyDescent="0.3">
      <c r="A5174" s="3" t="s">
        <v>2367</v>
      </c>
      <c r="B5174" s="3" t="s">
        <v>7702</v>
      </c>
      <c r="C5174" s="3"/>
      <c r="D5174" s="3"/>
      <c r="E5174" s="3"/>
      <c r="F5174" s="51" t="str">
        <f t="shared" si="480"/>
        <v>52I4</v>
      </c>
      <c r="G5174" s="51">
        <f t="shared" si="481"/>
        <v>4</v>
      </c>
      <c r="H5174" s="51">
        <f t="shared" si="482"/>
        <v>52</v>
      </c>
      <c r="I5174" s="51" t="str">
        <f t="shared" si="483"/>
        <v>I</v>
      </c>
      <c r="J5174" s="51" t="str">
        <f t="shared" si="484"/>
        <v>D3</v>
      </c>
      <c r="K5174" s="76" t="str">
        <f t="shared" si="485"/>
        <v>1FO52I4C</v>
      </c>
      <c r="L5174" s="281" t="e">
        <f>VLOOKUP(K5174,'Planilla de control'!#REF!,2,0)</f>
        <v>#REF!</v>
      </c>
      <c r="M5174" s="29" t="e">
        <f>IF(COUNTIF('Planilla de control'!#REF!,K5174)&gt;0,"SI","NO")</f>
        <v>#REF!</v>
      </c>
    </row>
    <row r="5175" spans="1:13" x14ac:dyDescent="0.3">
      <c r="A5175" s="3" t="s">
        <v>2367</v>
      </c>
      <c r="B5175" s="3" t="s">
        <v>7703</v>
      </c>
      <c r="C5175" s="3"/>
      <c r="D5175" s="3"/>
      <c r="E5175" s="3"/>
      <c r="F5175" s="51" t="str">
        <f t="shared" si="480"/>
        <v>52J1</v>
      </c>
      <c r="G5175" s="51">
        <f t="shared" si="481"/>
        <v>1</v>
      </c>
      <c r="H5175" s="51">
        <f t="shared" si="482"/>
        <v>52</v>
      </c>
      <c r="I5175" s="51" t="str">
        <f t="shared" si="483"/>
        <v>J</v>
      </c>
      <c r="J5175" s="51" t="str">
        <f t="shared" si="484"/>
        <v>D3</v>
      </c>
      <c r="K5175" s="76" t="str">
        <f t="shared" si="485"/>
        <v>1FO52J1A</v>
      </c>
      <c r="L5175" s="281" t="e">
        <f>VLOOKUP(K5175,'Planilla de control'!#REF!,2,0)</f>
        <v>#REF!</v>
      </c>
      <c r="M5175" s="29" t="e">
        <f>IF(COUNTIF('Planilla de control'!#REF!,K5175)&gt;0,"SI","NO")</f>
        <v>#REF!</v>
      </c>
    </row>
    <row r="5176" spans="1:13" x14ac:dyDescent="0.3">
      <c r="A5176" s="3" t="s">
        <v>2367</v>
      </c>
      <c r="B5176" s="3" t="s">
        <v>7704</v>
      </c>
      <c r="C5176" s="3"/>
      <c r="D5176" s="3"/>
      <c r="E5176" s="3"/>
      <c r="F5176" s="51" t="str">
        <f t="shared" si="480"/>
        <v>52J4</v>
      </c>
      <c r="G5176" s="51">
        <f t="shared" si="481"/>
        <v>4</v>
      </c>
      <c r="H5176" s="51">
        <f t="shared" si="482"/>
        <v>52</v>
      </c>
      <c r="I5176" s="51" t="str">
        <f t="shared" si="483"/>
        <v>J</v>
      </c>
      <c r="J5176" s="51" t="str">
        <f t="shared" si="484"/>
        <v>D3</v>
      </c>
      <c r="K5176" s="76" t="str">
        <f t="shared" si="485"/>
        <v>1FO52J4B</v>
      </c>
      <c r="L5176" s="281" t="e">
        <f>VLOOKUP(K5176,'Planilla de control'!#REF!,2,0)</f>
        <v>#REF!</v>
      </c>
      <c r="M5176" s="29" t="e">
        <f>IF(COUNTIF('Planilla de control'!#REF!,K5176)&gt;0,"SI","NO")</f>
        <v>#REF!</v>
      </c>
    </row>
    <row r="5177" spans="1:13" x14ac:dyDescent="0.3">
      <c r="A5177" s="3" t="s">
        <v>2367</v>
      </c>
      <c r="B5177" s="3" t="s">
        <v>7705</v>
      </c>
      <c r="C5177" s="3"/>
      <c r="D5177" s="3"/>
      <c r="E5177" s="3"/>
      <c r="F5177" s="51" t="str">
        <f t="shared" si="480"/>
        <v>52I5</v>
      </c>
      <c r="G5177" s="51">
        <f t="shared" si="481"/>
        <v>5</v>
      </c>
      <c r="H5177" s="51">
        <f t="shared" si="482"/>
        <v>52</v>
      </c>
      <c r="I5177" s="51" t="str">
        <f t="shared" si="483"/>
        <v>I</v>
      </c>
      <c r="J5177" s="51" t="str">
        <f t="shared" si="484"/>
        <v>D3</v>
      </c>
      <c r="K5177" s="76" t="str">
        <f t="shared" si="485"/>
        <v>1FO52I5B</v>
      </c>
      <c r="L5177" s="281" t="e">
        <f>VLOOKUP(K5177,'Planilla de control'!#REF!,2,0)</f>
        <v>#REF!</v>
      </c>
      <c r="M5177" s="29" t="e">
        <f>IF(COUNTIF('Planilla de control'!#REF!,K5177)&gt;0,"SI","NO")</f>
        <v>#REF!</v>
      </c>
    </row>
    <row r="5178" spans="1:13" x14ac:dyDescent="0.3">
      <c r="A5178" s="3" t="s">
        <v>2367</v>
      </c>
      <c r="B5178" s="3" t="s">
        <v>7706</v>
      </c>
      <c r="C5178" s="3"/>
      <c r="D5178" s="3"/>
      <c r="E5178" s="3"/>
      <c r="F5178" s="51" t="str">
        <f t="shared" si="480"/>
        <v>52H2</v>
      </c>
      <c r="G5178" s="51">
        <f t="shared" si="481"/>
        <v>2</v>
      </c>
      <c r="H5178" s="51">
        <f t="shared" si="482"/>
        <v>52</v>
      </c>
      <c r="I5178" s="51" t="str">
        <f t="shared" si="483"/>
        <v>H</v>
      </c>
      <c r="J5178" s="51" t="str">
        <f t="shared" si="484"/>
        <v>D3</v>
      </c>
      <c r="K5178" s="76" t="str">
        <f t="shared" si="485"/>
        <v>1FO52H2D</v>
      </c>
      <c r="L5178" s="281" t="e">
        <f>VLOOKUP(K5178,'Planilla de control'!#REF!,2,0)</f>
        <v>#REF!</v>
      </c>
      <c r="M5178" s="29" t="e">
        <f>IF(COUNTIF('Planilla de control'!#REF!,K5178)&gt;0,"SI","NO")</f>
        <v>#REF!</v>
      </c>
    </row>
    <row r="5179" spans="1:13" x14ac:dyDescent="0.3">
      <c r="A5179" s="3" t="s">
        <v>2367</v>
      </c>
      <c r="B5179" s="3" t="s">
        <v>7707</v>
      </c>
      <c r="C5179" s="3"/>
      <c r="D5179" s="3"/>
      <c r="E5179" s="3"/>
      <c r="F5179" s="51" t="str">
        <f t="shared" si="480"/>
        <v>52C5</v>
      </c>
      <c r="G5179" s="51">
        <f t="shared" si="481"/>
        <v>5</v>
      </c>
      <c r="H5179" s="51">
        <f t="shared" si="482"/>
        <v>52</v>
      </c>
      <c r="I5179" s="51" t="str">
        <f t="shared" si="483"/>
        <v>C</v>
      </c>
      <c r="J5179" s="51" t="str">
        <f t="shared" si="484"/>
        <v>D3</v>
      </c>
      <c r="K5179" s="76" t="str">
        <f t="shared" si="485"/>
        <v>1FO52C5A</v>
      </c>
      <c r="L5179" s="281" t="e">
        <f>VLOOKUP(K5179,'Planilla de control'!#REF!,2,0)</f>
        <v>#REF!</v>
      </c>
      <c r="M5179" s="29" t="e">
        <f>IF(COUNTIF('Planilla de control'!#REF!,K5179)&gt;0,"SI","NO")</f>
        <v>#REF!</v>
      </c>
    </row>
    <row r="5180" spans="1:13" x14ac:dyDescent="0.3">
      <c r="A5180" s="3" t="s">
        <v>2367</v>
      </c>
      <c r="B5180" s="3" t="s">
        <v>7708</v>
      </c>
      <c r="C5180" s="3"/>
      <c r="D5180" s="3"/>
      <c r="E5180" s="3"/>
      <c r="F5180" s="51" t="str">
        <f t="shared" si="480"/>
        <v>52C5</v>
      </c>
      <c r="G5180" s="51">
        <f t="shared" si="481"/>
        <v>5</v>
      </c>
      <c r="H5180" s="51">
        <f t="shared" si="482"/>
        <v>52</v>
      </c>
      <c r="I5180" s="51" t="str">
        <f t="shared" si="483"/>
        <v>C</v>
      </c>
      <c r="J5180" s="51" t="str">
        <f t="shared" si="484"/>
        <v>D3</v>
      </c>
      <c r="K5180" s="76" t="str">
        <f t="shared" si="485"/>
        <v>1FO52C5B</v>
      </c>
      <c r="L5180" s="281" t="e">
        <f>VLOOKUP(K5180,'Planilla de control'!#REF!,2,0)</f>
        <v>#REF!</v>
      </c>
      <c r="M5180" s="29" t="e">
        <f>IF(COUNTIF('Planilla de control'!#REF!,K5180)&gt;0,"SI","NO")</f>
        <v>#REF!</v>
      </c>
    </row>
    <row r="5181" spans="1:13" x14ac:dyDescent="0.3">
      <c r="A5181" s="3" t="s">
        <v>2367</v>
      </c>
      <c r="B5181" s="3" t="s">
        <v>7709</v>
      </c>
      <c r="C5181" s="3"/>
      <c r="D5181" s="3"/>
      <c r="E5181" s="3"/>
      <c r="F5181" s="51" t="str">
        <f t="shared" si="480"/>
        <v>52G5</v>
      </c>
      <c r="G5181" s="51">
        <f t="shared" si="481"/>
        <v>5</v>
      </c>
      <c r="H5181" s="51">
        <f t="shared" si="482"/>
        <v>52</v>
      </c>
      <c r="I5181" s="51" t="str">
        <f t="shared" si="483"/>
        <v>G</v>
      </c>
      <c r="J5181" s="51" t="str">
        <f t="shared" si="484"/>
        <v>D3</v>
      </c>
      <c r="K5181" s="76" t="str">
        <f t="shared" si="485"/>
        <v>1FO52G5A</v>
      </c>
      <c r="L5181" s="281" t="e">
        <f>VLOOKUP(K5181,'Planilla de control'!#REF!,2,0)</f>
        <v>#REF!</v>
      </c>
      <c r="M5181" s="29" t="e">
        <f>IF(COUNTIF('Planilla de control'!#REF!,K5181)&gt;0,"SI","NO")</f>
        <v>#REF!</v>
      </c>
    </row>
    <row r="5182" spans="1:13" x14ac:dyDescent="0.3">
      <c r="A5182" s="3" t="s">
        <v>2367</v>
      </c>
      <c r="B5182" s="3" t="s">
        <v>7710</v>
      </c>
      <c r="C5182" s="3"/>
      <c r="D5182" s="3"/>
      <c r="E5182" s="3"/>
      <c r="F5182" s="51" t="str">
        <f t="shared" si="480"/>
        <v>52J2</v>
      </c>
      <c r="G5182" s="51">
        <f t="shared" si="481"/>
        <v>2</v>
      </c>
      <c r="H5182" s="51">
        <f t="shared" si="482"/>
        <v>52</v>
      </c>
      <c r="I5182" s="51" t="str">
        <f t="shared" si="483"/>
        <v>J</v>
      </c>
      <c r="J5182" s="51" t="str">
        <f t="shared" si="484"/>
        <v>D3</v>
      </c>
      <c r="K5182" s="76" t="str">
        <f t="shared" si="485"/>
        <v>1FO52J2D</v>
      </c>
      <c r="L5182" s="281" t="e">
        <f>VLOOKUP(K5182,'Planilla de control'!#REF!,2,0)</f>
        <v>#REF!</v>
      </c>
      <c r="M5182" s="29" t="e">
        <f>IF(COUNTIF('Planilla de control'!#REF!,K5182)&gt;0,"SI","NO")</f>
        <v>#REF!</v>
      </c>
    </row>
    <row r="5183" spans="1:13" x14ac:dyDescent="0.3">
      <c r="A5183" s="3" t="s">
        <v>2367</v>
      </c>
      <c r="B5183" s="3" t="s">
        <v>7711</v>
      </c>
      <c r="C5183" s="3"/>
      <c r="D5183" s="3"/>
      <c r="E5183" s="3"/>
      <c r="F5183" s="51" t="str">
        <f t="shared" si="480"/>
        <v>52J4</v>
      </c>
      <c r="G5183" s="51">
        <f t="shared" si="481"/>
        <v>4</v>
      </c>
      <c r="H5183" s="51">
        <f t="shared" si="482"/>
        <v>52</v>
      </c>
      <c r="I5183" s="51" t="str">
        <f t="shared" si="483"/>
        <v>J</v>
      </c>
      <c r="J5183" s="51" t="str">
        <f t="shared" si="484"/>
        <v>D3</v>
      </c>
      <c r="K5183" s="76" t="str">
        <f t="shared" si="485"/>
        <v>1FO52J4A</v>
      </c>
      <c r="L5183" s="281" t="e">
        <f>VLOOKUP(K5183,'Planilla de control'!#REF!,2,0)</f>
        <v>#REF!</v>
      </c>
      <c r="M5183" s="29" t="e">
        <f>IF(COUNTIF('Planilla de control'!#REF!,K5183)&gt;0,"SI","NO")</f>
        <v>#REF!</v>
      </c>
    </row>
    <row r="5184" spans="1:13" x14ac:dyDescent="0.3">
      <c r="A5184" s="3" t="s">
        <v>2367</v>
      </c>
      <c r="B5184" s="3" t="s">
        <v>7712</v>
      </c>
      <c r="C5184" s="3"/>
      <c r="D5184" s="3"/>
      <c r="E5184" s="3"/>
      <c r="F5184" s="51" t="str">
        <f t="shared" si="480"/>
        <v>52J4</v>
      </c>
      <c r="G5184" s="51">
        <f t="shared" si="481"/>
        <v>4</v>
      </c>
      <c r="H5184" s="51">
        <f t="shared" si="482"/>
        <v>52</v>
      </c>
      <c r="I5184" s="51" t="str">
        <f t="shared" si="483"/>
        <v>J</v>
      </c>
      <c r="J5184" s="51" t="str">
        <f t="shared" si="484"/>
        <v>D3</v>
      </c>
      <c r="K5184" s="76" t="str">
        <f t="shared" si="485"/>
        <v>1FO52J4C</v>
      </c>
      <c r="L5184" s="281" t="e">
        <f>VLOOKUP(K5184,'Planilla de control'!#REF!,2,0)</f>
        <v>#REF!</v>
      </c>
      <c r="M5184" s="29" t="e">
        <f>IF(COUNTIF('Planilla de control'!#REF!,K5184)&gt;0,"SI","NO")</f>
        <v>#REF!</v>
      </c>
    </row>
    <row r="5185" spans="1:13" x14ac:dyDescent="0.3">
      <c r="A5185" s="3" t="s">
        <v>2367</v>
      </c>
      <c r="B5185" s="3" t="s">
        <v>7713</v>
      </c>
      <c r="C5185" s="3"/>
      <c r="D5185" s="3"/>
      <c r="E5185" s="3"/>
      <c r="F5185" s="51" t="str">
        <f t="shared" si="480"/>
        <v>52H4</v>
      </c>
      <c r="G5185" s="51">
        <f t="shared" si="481"/>
        <v>4</v>
      </c>
      <c r="H5185" s="51">
        <f t="shared" si="482"/>
        <v>52</v>
      </c>
      <c r="I5185" s="51" t="str">
        <f t="shared" si="483"/>
        <v>H</v>
      </c>
      <c r="J5185" s="51" t="str">
        <f t="shared" si="484"/>
        <v>D3</v>
      </c>
      <c r="K5185" s="76" t="str">
        <f t="shared" si="485"/>
        <v>1FO52H4D</v>
      </c>
      <c r="L5185" s="281" t="e">
        <f>VLOOKUP(K5185,'Planilla de control'!#REF!,2,0)</f>
        <v>#REF!</v>
      </c>
      <c r="M5185" s="29" t="e">
        <f>IF(COUNTIF('Planilla de control'!#REF!,K5185)&gt;0,"SI","NO")</f>
        <v>#REF!</v>
      </c>
    </row>
    <row r="5186" spans="1:13" x14ac:dyDescent="0.3">
      <c r="A5186" s="3" t="s">
        <v>2367</v>
      </c>
      <c r="B5186" s="3" t="s">
        <v>7714</v>
      </c>
      <c r="C5186" s="3"/>
      <c r="D5186" s="3"/>
      <c r="E5186" s="3"/>
      <c r="F5186" s="51" t="str">
        <f t="shared" si="480"/>
        <v>52H5</v>
      </c>
      <c r="G5186" s="51">
        <f t="shared" si="481"/>
        <v>5</v>
      </c>
      <c r="H5186" s="51">
        <f t="shared" si="482"/>
        <v>52</v>
      </c>
      <c r="I5186" s="51" t="str">
        <f t="shared" si="483"/>
        <v>H</v>
      </c>
      <c r="J5186" s="51" t="str">
        <f t="shared" si="484"/>
        <v>D3</v>
      </c>
      <c r="K5186" s="76" t="str">
        <f t="shared" si="485"/>
        <v>1FO52H5A</v>
      </c>
      <c r="L5186" s="281" t="e">
        <f>VLOOKUP(K5186,'Planilla de control'!#REF!,2,0)</f>
        <v>#REF!</v>
      </c>
      <c r="M5186" s="29" t="e">
        <f>IF(COUNTIF('Planilla de control'!#REF!,K5186)&gt;0,"SI","NO")</f>
        <v>#REF!</v>
      </c>
    </row>
    <row r="5187" spans="1:13" x14ac:dyDescent="0.3">
      <c r="A5187" s="3" t="s">
        <v>2367</v>
      </c>
      <c r="B5187" s="3" t="s">
        <v>7715</v>
      </c>
      <c r="C5187" s="3"/>
      <c r="D5187" s="3"/>
      <c r="E5187" s="3"/>
      <c r="F5187" s="51" t="str">
        <f t="shared" ref="F5187:F5250" si="486">IF(OR(LEN(B5187)=9,LEN(B5187)=5),MID(B5187,1,4),MID(B5187,1,5))</f>
        <v>52K2</v>
      </c>
      <c r="G5187" s="51">
        <f t="shared" ref="G5187:G5250" si="487">IF(MID(F5187,5,1)&lt;&gt;"",MID(F5187,4,2),MID(F5187,4,1))*1</f>
        <v>2</v>
      </c>
      <c r="H5187" s="51">
        <f t="shared" ref="H5187:H5250" si="488">+MID(B5187,1,2)*1</f>
        <v>52</v>
      </c>
      <c r="I5187" s="51" t="str">
        <f t="shared" ref="I5187:I5250" si="489">+MID(B5187,3,1)</f>
        <v>K</v>
      </c>
      <c r="J5187" s="51" t="str">
        <f t="shared" ref="J5187:J5250" si="490">HLOOKUP(A5187,$O$1:$U$2,2,0)</f>
        <v>D3</v>
      </c>
      <c r="K5187" s="76" t="str">
        <f t="shared" ref="K5187:K5250" si="491">CONCATENATE(A5187,B5187)</f>
        <v>1FO52K2D</v>
      </c>
      <c r="L5187" s="281" t="e">
        <f>VLOOKUP(K5187,'Planilla de control'!#REF!,2,0)</f>
        <v>#REF!</v>
      </c>
      <c r="M5187" s="29" t="e">
        <f>IF(COUNTIF('Planilla de control'!#REF!,K5187)&gt;0,"SI","NO")</f>
        <v>#REF!</v>
      </c>
    </row>
    <row r="5188" spans="1:13" x14ac:dyDescent="0.3">
      <c r="A5188" s="3" t="s">
        <v>2367</v>
      </c>
      <c r="B5188" s="3" t="s">
        <v>7716</v>
      </c>
      <c r="C5188" s="3"/>
      <c r="D5188" s="3"/>
      <c r="E5188" s="3"/>
      <c r="F5188" s="51" t="str">
        <f t="shared" si="486"/>
        <v>52N1</v>
      </c>
      <c r="G5188" s="51">
        <f t="shared" si="487"/>
        <v>1</v>
      </c>
      <c r="H5188" s="51">
        <f t="shared" si="488"/>
        <v>52</v>
      </c>
      <c r="I5188" s="51" t="str">
        <f t="shared" si="489"/>
        <v>N</v>
      </c>
      <c r="J5188" s="51" t="str">
        <f t="shared" si="490"/>
        <v>D3</v>
      </c>
      <c r="K5188" s="76" t="str">
        <f t="shared" si="491"/>
        <v>1FO52N1A</v>
      </c>
      <c r="L5188" s="281" t="e">
        <f>VLOOKUP(K5188,'Planilla de control'!#REF!,2,0)</f>
        <v>#REF!</v>
      </c>
      <c r="M5188" s="29" t="e">
        <f>IF(COUNTIF('Planilla de control'!#REF!,K5188)&gt;0,"SI","NO")</f>
        <v>#REF!</v>
      </c>
    </row>
    <row r="5189" spans="1:13" x14ac:dyDescent="0.3">
      <c r="A5189" s="3" t="s">
        <v>2367</v>
      </c>
      <c r="B5189" s="3" t="s">
        <v>7717</v>
      </c>
      <c r="C5189" s="3"/>
      <c r="D5189" s="3"/>
      <c r="E5189" s="3"/>
      <c r="F5189" s="51" t="str">
        <f t="shared" si="486"/>
        <v>52B5</v>
      </c>
      <c r="G5189" s="51">
        <f t="shared" si="487"/>
        <v>5</v>
      </c>
      <c r="H5189" s="51">
        <f t="shared" si="488"/>
        <v>52</v>
      </c>
      <c r="I5189" s="51" t="str">
        <f t="shared" si="489"/>
        <v>B</v>
      </c>
      <c r="J5189" s="51" t="str">
        <f t="shared" si="490"/>
        <v>D3</v>
      </c>
      <c r="K5189" s="76" t="str">
        <f t="shared" si="491"/>
        <v>1FO52B5B</v>
      </c>
      <c r="L5189" s="281" t="e">
        <f>VLOOKUP(K5189,'Planilla de control'!#REF!,2,0)</f>
        <v>#REF!</v>
      </c>
      <c r="M5189" s="29" t="e">
        <f>IF(COUNTIF('Planilla de control'!#REF!,K5189)&gt;0,"SI","NO")</f>
        <v>#REF!</v>
      </c>
    </row>
    <row r="5190" spans="1:13" x14ac:dyDescent="0.3">
      <c r="A5190" s="3" t="s">
        <v>2367</v>
      </c>
      <c r="B5190" s="3" t="s">
        <v>7718</v>
      </c>
      <c r="C5190" s="3"/>
      <c r="D5190" s="3"/>
      <c r="E5190" s="3"/>
      <c r="F5190" s="51" t="str">
        <f t="shared" si="486"/>
        <v>52C3</v>
      </c>
      <c r="G5190" s="51">
        <f t="shared" si="487"/>
        <v>3</v>
      </c>
      <c r="H5190" s="51">
        <f t="shared" si="488"/>
        <v>52</v>
      </c>
      <c r="I5190" s="51" t="str">
        <f t="shared" si="489"/>
        <v>C</v>
      </c>
      <c r="J5190" s="51" t="str">
        <f t="shared" si="490"/>
        <v>D3</v>
      </c>
      <c r="K5190" s="76" t="str">
        <f t="shared" si="491"/>
        <v>1FO52C3A</v>
      </c>
      <c r="L5190" s="281" t="e">
        <f>VLOOKUP(K5190,'Planilla de control'!#REF!,2,0)</f>
        <v>#REF!</v>
      </c>
      <c r="M5190" s="29" t="e">
        <f>IF(COUNTIF('Planilla de control'!#REF!,K5190)&gt;0,"SI","NO")</f>
        <v>#REF!</v>
      </c>
    </row>
    <row r="5191" spans="1:13" x14ac:dyDescent="0.3">
      <c r="A5191" s="3" t="s">
        <v>2367</v>
      </c>
      <c r="B5191" s="3" t="s">
        <v>7719</v>
      </c>
      <c r="C5191" s="3"/>
      <c r="D5191" s="3"/>
      <c r="E5191" s="3"/>
      <c r="F5191" s="51" t="str">
        <f t="shared" si="486"/>
        <v>52C4</v>
      </c>
      <c r="G5191" s="51">
        <f t="shared" si="487"/>
        <v>4</v>
      </c>
      <c r="H5191" s="51">
        <f t="shared" si="488"/>
        <v>52</v>
      </c>
      <c r="I5191" s="51" t="str">
        <f t="shared" si="489"/>
        <v>C</v>
      </c>
      <c r="J5191" s="51" t="str">
        <f t="shared" si="490"/>
        <v>D3</v>
      </c>
      <c r="K5191" s="76" t="str">
        <f t="shared" si="491"/>
        <v>1FO52C4B</v>
      </c>
      <c r="L5191" s="281" t="e">
        <f>VLOOKUP(K5191,'Planilla de control'!#REF!,2,0)</f>
        <v>#REF!</v>
      </c>
      <c r="M5191" s="29" t="e">
        <f>IF(COUNTIF('Planilla de control'!#REF!,K5191)&gt;0,"SI","NO")</f>
        <v>#REF!</v>
      </c>
    </row>
    <row r="5192" spans="1:13" x14ac:dyDescent="0.3">
      <c r="A5192" s="3" t="s">
        <v>2367</v>
      </c>
      <c r="B5192" s="3" t="s">
        <v>7720</v>
      </c>
      <c r="C5192" s="3"/>
      <c r="D5192" s="3"/>
      <c r="E5192" s="3"/>
      <c r="F5192" s="51" t="str">
        <f t="shared" si="486"/>
        <v>52C5</v>
      </c>
      <c r="G5192" s="51">
        <f t="shared" si="487"/>
        <v>5</v>
      </c>
      <c r="H5192" s="51">
        <f t="shared" si="488"/>
        <v>52</v>
      </c>
      <c r="I5192" s="51" t="str">
        <f t="shared" si="489"/>
        <v>C</v>
      </c>
      <c r="J5192" s="51" t="str">
        <f t="shared" si="490"/>
        <v>D3</v>
      </c>
      <c r="K5192" s="76" t="str">
        <f t="shared" si="491"/>
        <v>1FO52C5C</v>
      </c>
      <c r="L5192" s="281" t="e">
        <f>VLOOKUP(K5192,'Planilla de control'!#REF!,2,0)</f>
        <v>#REF!</v>
      </c>
      <c r="M5192" s="29" t="e">
        <f>IF(COUNTIF('Planilla de control'!#REF!,K5192)&gt;0,"SI","NO")</f>
        <v>#REF!</v>
      </c>
    </row>
    <row r="5193" spans="1:13" x14ac:dyDescent="0.3">
      <c r="A5193" s="3" t="s">
        <v>2367</v>
      </c>
      <c r="B5193" s="3" t="s">
        <v>7721</v>
      </c>
      <c r="C5193" s="3"/>
      <c r="D5193" s="3"/>
      <c r="E5193" s="3"/>
      <c r="F5193" s="51" t="str">
        <f t="shared" si="486"/>
        <v>52G4</v>
      </c>
      <c r="G5193" s="51">
        <f t="shared" si="487"/>
        <v>4</v>
      </c>
      <c r="H5193" s="51">
        <f t="shared" si="488"/>
        <v>52</v>
      </c>
      <c r="I5193" s="51" t="str">
        <f t="shared" si="489"/>
        <v>G</v>
      </c>
      <c r="J5193" s="51" t="str">
        <f t="shared" si="490"/>
        <v>D3</v>
      </c>
      <c r="K5193" s="76" t="str">
        <f t="shared" si="491"/>
        <v>1FO52G4C</v>
      </c>
      <c r="L5193" s="281" t="e">
        <f>VLOOKUP(K5193,'Planilla de control'!#REF!,2,0)</f>
        <v>#REF!</v>
      </c>
      <c r="M5193" s="29" t="e">
        <f>IF(COUNTIF('Planilla de control'!#REF!,K5193)&gt;0,"SI","NO")</f>
        <v>#REF!</v>
      </c>
    </row>
    <row r="5194" spans="1:13" x14ac:dyDescent="0.3">
      <c r="A5194" s="3" t="s">
        <v>2367</v>
      </c>
      <c r="B5194" s="3" t="s">
        <v>7722</v>
      </c>
      <c r="C5194" s="3"/>
      <c r="D5194" s="3"/>
      <c r="E5194" s="3"/>
      <c r="F5194" s="51" t="str">
        <f t="shared" si="486"/>
        <v>52G5</v>
      </c>
      <c r="G5194" s="51">
        <f t="shared" si="487"/>
        <v>5</v>
      </c>
      <c r="H5194" s="51">
        <f t="shared" si="488"/>
        <v>52</v>
      </c>
      <c r="I5194" s="51" t="str">
        <f t="shared" si="489"/>
        <v>G</v>
      </c>
      <c r="J5194" s="51" t="str">
        <f t="shared" si="490"/>
        <v>D3</v>
      </c>
      <c r="K5194" s="76" t="str">
        <f t="shared" si="491"/>
        <v>1FO52G5B</v>
      </c>
      <c r="L5194" s="281" t="e">
        <f>VLOOKUP(K5194,'Planilla de control'!#REF!,2,0)</f>
        <v>#REF!</v>
      </c>
      <c r="M5194" s="29" t="e">
        <f>IF(COUNTIF('Planilla de control'!#REF!,K5194)&gt;0,"SI","NO")</f>
        <v>#REF!</v>
      </c>
    </row>
    <row r="5195" spans="1:13" x14ac:dyDescent="0.3">
      <c r="A5195" s="3" t="s">
        <v>2367</v>
      </c>
      <c r="B5195" s="3" t="s">
        <v>7723</v>
      </c>
      <c r="C5195" s="3"/>
      <c r="D5195" s="3"/>
      <c r="E5195" s="3"/>
      <c r="F5195" s="51" t="str">
        <f t="shared" si="486"/>
        <v>52H3</v>
      </c>
      <c r="G5195" s="51">
        <f t="shared" si="487"/>
        <v>3</v>
      </c>
      <c r="H5195" s="51">
        <f t="shared" si="488"/>
        <v>52</v>
      </c>
      <c r="I5195" s="51" t="str">
        <f t="shared" si="489"/>
        <v>H</v>
      </c>
      <c r="J5195" s="51" t="str">
        <f t="shared" si="490"/>
        <v>D3</v>
      </c>
      <c r="K5195" s="76" t="str">
        <f t="shared" si="491"/>
        <v>1FO52H3C</v>
      </c>
      <c r="L5195" s="281" t="e">
        <f>VLOOKUP(K5195,'Planilla de control'!#REF!,2,0)</f>
        <v>#REF!</v>
      </c>
      <c r="M5195" s="29" t="e">
        <f>IF(COUNTIF('Planilla de control'!#REF!,K5195)&gt;0,"SI","NO")</f>
        <v>#REF!</v>
      </c>
    </row>
    <row r="5196" spans="1:13" x14ac:dyDescent="0.3">
      <c r="A5196" s="3" t="s">
        <v>2367</v>
      </c>
      <c r="B5196" s="3" t="s">
        <v>7724</v>
      </c>
      <c r="C5196" s="3"/>
      <c r="D5196" s="3"/>
      <c r="E5196" s="3"/>
      <c r="F5196" s="51" t="str">
        <f t="shared" si="486"/>
        <v>52K1</v>
      </c>
      <c r="G5196" s="51">
        <f t="shared" si="487"/>
        <v>1</v>
      </c>
      <c r="H5196" s="51">
        <f t="shared" si="488"/>
        <v>52</v>
      </c>
      <c r="I5196" s="51" t="str">
        <f t="shared" si="489"/>
        <v>K</v>
      </c>
      <c r="J5196" s="51" t="str">
        <f t="shared" si="490"/>
        <v>D3</v>
      </c>
      <c r="K5196" s="76" t="str">
        <f t="shared" si="491"/>
        <v>1FO52K1A</v>
      </c>
      <c r="L5196" s="281" t="e">
        <f>VLOOKUP(K5196,'Planilla de control'!#REF!,2,0)</f>
        <v>#REF!</v>
      </c>
      <c r="M5196" s="29" t="e">
        <f>IF(COUNTIF('Planilla de control'!#REF!,K5196)&gt;0,"SI","NO")</f>
        <v>#REF!</v>
      </c>
    </row>
    <row r="5197" spans="1:13" x14ac:dyDescent="0.3">
      <c r="A5197" s="3" t="s">
        <v>2367</v>
      </c>
      <c r="B5197" s="3" t="s">
        <v>7725</v>
      </c>
      <c r="C5197" s="3"/>
      <c r="D5197" s="3"/>
      <c r="E5197" s="3"/>
      <c r="F5197" s="51" t="str">
        <f t="shared" si="486"/>
        <v>52B4</v>
      </c>
      <c r="G5197" s="51">
        <f t="shared" si="487"/>
        <v>4</v>
      </c>
      <c r="H5197" s="51">
        <f t="shared" si="488"/>
        <v>52</v>
      </c>
      <c r="I5197" s="51" t="str">
        <f t="shared" si="489"/>
        <v>B</v>
      </c>
      <c r="J5197" s="51" t="str">
        <f t="shared" si="490"/>
        <v>D3</v>
      </c>
      <c r="K5197" s="76" t="str">
        <f t="shared" si="491"/>
        <v>1FO52B4A</v>
      </c>
      <c r="L5197" s="281" t="e">
        <f>VLOOKUP(K5197,'Planilla de control'!#REF!,2,0)</f>
        <v>#REF!</v>
      </c>
      <c r="M5197" s="29" t="e">
        <f>IF(COUNTIF('Planilla de control'!#REF!,K5197)&gt;0,"SI","NO")</f>
        <v>#REF!</v>
      </c>
    </row>
    <row r="5198" spans="1:13" x14ac:dyDescent="0.3">
      <c r="A5198" s="3" t="s">
        <v>2367</v>
      </c>
      <c r="B5198" s="3" t="s">
        <v>7726</v>
      </c>
      <c r="C5198" s="3"/>
      <c r="D5198" s="3"/>
      <c r="E5198" s="3"/>
      <c r="F5198" s="51" t="str">
        <f t="shared" si="486"/>
        <v>52C3</v>
      </c>
      <c r="G5198" s="51">
        <f t="shared" si="487"/>
        <v>3</v>
      </c>
      <c r="H5198" s="51">
        <f t="shared" si="488"/>
        <v>52</v>
      </c>
      <c r="I5198" s="51" t="str">
        <f t="shared" si="489"/>
        <v>C</v>
      </c>
      <c r="J5198" s="51" t="str">
        <f t="shared" si="490"/>
        <v>D3</v>
      </c>
      <c r="K5198" s="76" t="str">
        <f t="shared" si="491"/>
        <v>1FO52C3B</v>
      </c>
      <c r="L5198" s="281" t="e">
        <f>VLOOKUP(K5198,'Planilla de control'!#REF!,2,0)</f>
        <v>#REF!</v>
      </c>
      <c r="M5198" s="29" t="e">
        <f>IF(COUNTIF('Planilla de control'!#REF!,K5198)&gt;0,"SI","NO")</f>
        <v>#REF!</v>
      </c>
    </row>
    <row r="5199" spans="1:13" x14ac:dyDescent="0.3">
      <c r="A5199" s="3" t="s">
        <v>2367</v>
      </c>
      <c r="B5199" s="3" t="s">
        <v>7727</v>
      </c>
      <c r="C5199" s="3"/>
      <c r="D5199" s="3"/>
      <c r="E5199" s="3"/>
      <c r="F5199" s="51" t="str">
        <f t="shared" si="486"/>
        <v>52C5</v>
      </c>
      <c r="G5199" s="51">
        <f t="shared" si="487"/>
        <v>5</v>
      </c>
      <c r="H5199" s="51">
        <f t="shared" si="488"/>
        <v>52</v>
      </c>
      <c r="I5199" s="51" t="str">
        <f t="shared" si="489"/>
        <v>C</v>
      </c>
      <c r="J5199" s="51" t="str">
        <f t="shared" si="490"/>
        <v>D3</v>
      </c>
      <c r="K5199" s="76" t="str">
        <f t="shared" si="491"/>
        <v>1FO52C5D</v>
      </c>
      <c r="L5199" s="281" t="e">
        <f>VLOOKUP(K5199,'Planilla de control'!#REF!,2,0)</f>
        <v>#REF!</v>
      </c>
      <c r="M5199" s="29" t="e">
        <f>IF(COUNTIF('Planilla de control'!#REF!,K5199)&gt;0,"SI","NO")</f>
        <v>#REF!</v>
      </c>
    </row>
    <row r="5200" spans="1:13" x14ac:dyDescent="0.3">
      <c r="A5200" s="3" t="s">
        <v>2367</v>
      </c>
      <c r="B5200" s="3" t="s">
        <v>7728</v>
      </c>
      <c r="C5200" s="3"/>
      <c r="D5200" s="3"/>
      <c r="E5200" s="3"/>
      <c r="F5200" s="51" t="str">
        <f t="shared" si="486"/>
        <v>52F5</v>
      </c>
      <c r="G5200" s="51">
        <f t="shared" si="487"/>
        <v>5</v>
      </c>
      <c r="H5200" s="51">
        <f t="shared" si="488"/>
        <v>52</v>
      </c>
      <c r="I5200" s="51" t="str">
        <f t="shared" si="489"/>
        <v>F</v>
      </c>
      <c r="J5200" s="51" t="str">
        <f t="shared" si="490"/>
        <v>D3</v>
      </c>
      <c r="K5200" s="76" t="str">
        <f t="shared" si="491"/>
        <v>1FO52F5A</v>
      </c>
      <c r="L5200" s="281" t="e">
        <f>VLOOKUP(K5200,'Planilla de control'!#REF!,2,0)</f>
        <v>#REF!</v>
      </c>
      <c r="M5200" s="29" t="e">
        <f>IF(COUNTIF('Planilla de control'!#REF!,K5200)&gt;0,"SI","NO")</f>
        <v>#REF!</v>
      </c>
    </row>
    <row r="5201" spans="1:13" x14ac:dyDescent="0.3">
      <c r="A5201" s="3" t="s">
        <v>2367</v>
      </c>
      <c r="B5201" s="3" t="s">
        <v>7729</v>
      </c>
      <c r="C5201" s="3"/>
      <c r="D5201" s="3"/>
      <c r="E5201" s="3"/>
      <c r="F5201" s="51" t="str">
        <f t="shared" si="486"/>
        <v>52H4</v>
      </c>
      <c r="G5201" s="51">
        <f t="shared" si="487"/>
        <v>4</v>
      </c>
      <c r="H5201" s="51">
        <f t="shared" si="488"/>
        <v>52</v>
      </c>
      <c r="I5201" s="51" t="str">
        <f t="shared" si="489"/>
        <v>H</v>
      </c>
      <c r="J5201" s="51" t="str">
        <f t="shared" si="490"/>
        <v>D3</v>
      </c>
      <c r="K5201" s="76" t="str">
        <f t="shared" si="491"/>
        <v>1FO52H4A</v>
      </c>
      <c r="L5201" s="281" t="e">
        <f>VLOOKUP(K5201,'Planilla de control'!#REF!,2,0)</f>
        <v>#REF!</v>
      </c>
      <c r="M5201" s="29" t="e">
        <f>IF(COUNTIF('Planilla de control'!#REF!,K5201)&gt;0,"SI","NO")</f>
        <v>#REF!</v>
      </c>
    </row>
    <row r="5202" spans="1:13" x14ac:dyDescent="0.3">
      <c r="A5202" s="3" t="s">
        <v>2367</v>
      </c>
      <c r="B5202" s="3" t="s">
        <v>7730</v>
      </c>
      <c r="C5202" s="3"/>
      <c r="D5202" s="3"/>
      <c r="E5202" s="3"/>
      <c r="F5202" s="51" t="str">
        <f t="shared" si="486"/>
        <v>52I3</v>
      </c>
      <c r="G5202" s="51">
        <f t="shared" si="487"/>
        <v>3</v>
      </c>
      <c r="H5202" s="51">
        <f t="shared" si="488"/>
        <v>52</v>
      </c>
      <c r="I5202" s="51" t="str">
        <f t="shared" si="489"/>
        <v>I</v>
      </c>
      <c r="J5202" s="51" t="str">
        <f t="shared" si="490"/>
        <v>D3</v>
      </c>
      <c r="K5202" s="76" t="str">
        <f t="shared" si="491"/>
        <v>1FO52I3A</v>
      </c>
      <c r="L5202" s="281" t="e">
        <f>VLOOKUP(K5202,'Planilla de control'!#REF!,2,0)</f>
        <v>#REF!</v>
      </c>
      <c r="M5202" s="29" t="e">
        <f>IF(COUNTIF('Planilla de control'!#REF!,K5202)&gt;0,"SI","NO")</f>
        <v>#REF!</v>
      </c>
    </row>
    <row r="5203" spans="1:13" x14ac:dyDescent="0.3">
      <c r="A5203" s="3" t="s">
        <v>2367</v>
      </c>
      <c r="B5203" s="3" t="s">
        <v>7731</v>
      </c>
      <c r="C5203" s="3"/>
      <c r="D5203" s="3"/>
      <c r="E5203" s="3"/>
      <c r="F5203" s="51" t="str">
        <f t="shared" si="486"/>
        <v>52J2</v>
      </c>
      <c r="G5203" s="51">
        <f t="shared" si="487"/>
        <v>2</v>
      </c>
      <c r="H5203" s="51">
        <f t="shared" si="488"/>
        <v>52</v>
      </c>
      <c r="I5203" s="51" t="str">
        <f t="shared" si="489"/>
        <v>J</v>
      </c>
      <c r="J5203" s="51" t="str">
        <f t="shared" si="490"/>
        <v>D3</v>
      </c>
      <c r="K5203" s="76" t="str">
        <f t="shared" si="491"/>
        <v>1FO52J2C</v>
      </c>
      <c r="L5203" s="281" t="e">
        <f>VLOOKUP(K5203,'Planilla de control'!#REF!,2,0)</f>
        <v>#REF!</v>
      </c>
      <c r="M5203" s="29" t="e">
        <f>IF(COUNTIF('Planilla de control'!#REF!,K5203)&gt;0,"SI","NO")</f>
        <v>#REF!</v>
      </c>
    </row>
    <row r="5204" spans="1:13" x14ac:dyDescent="0.3">
      <c r="A5204" s="3" t="s">
        <v>2367</v>
      </c>
      <c r="B5204" s="3" t="s">
        <v>7732</v>
      </c>
      <c r="C5204" s="3"/>
      <c r="D5204" s="3"/>
      <c r="E5204" s="3"/>
      <c r="F5204" s="51" t="str">
        <f t="shared" si="486"/>
        <v>52F2</v>
      </c>
      <c r="G5204" s="51">
        <f t="shared" si="487"/>
        <v>2</v>
      </c>
      <c r="H5204" s="51">
        <f t="shared" si="488"/>
        <v>52</v>
      </c>
      <c r="I5204" s="51" t="str">
        <f t="shared" si="489"/>
        <v>F</v>
      </c>
      <c r="J5204" s="51" t="str">
        <f t="shared" si="490"/>
        <v>D3</v>
      </c>
      <c r="K5204" s="76" t="str">
        <f t="shared" si="491"/>
        <v>1FO52F2A</v>
      </c>
      <c r="L5204" s="281" t="e">
        <f>VLOOKUP(K5204,'Planilla de control'!#REF!,2,0)</f>
        <v>#REF!</v>
      </c>
      <c r="M5204" s="29" t="e">
        <f>IF(COUNTIF('Planilla de control'!#REF!,K5204)&gt;0,"SI","NO")</f>
        <v>#REF!</v>
      </c>
    </row>
    <row r="5205" spans="1:13" x14ac:dyDescent="0.3">
      <c r="A5205" s="3" t="s">
        <v>2367</v>
      </c>
      <c r="B5205" s="3" t="s">
        <v>7733</v>
      </c>
      <c r="C5205" s="3"/>
      <c r="D5205" s="3"/>
      <c r="E5205" s="3"/>
      <c r="F5205" s="51" t="str">
        <f t="shared" si="486"/>
        <v>52B1</v>
      </c>
      <c r="G5205" s="51">
        <f t="shared" si="487"/>
        <v>1</v>
      </c>
      <c r="H5205" s="51">
        <f t="shared" si="488"/>
        <v>52</v>
      </c>
      <c r="I5205" s="51" t="str">
        <f t="shared" si="489"/>
        <v>B</v>
      </c>
      <c r="J5205" s="51" t="str">
        <f t="shared" si="490"/>
        <v>D3</v>
      </c>
      <c r="K5205" s="76" t="str">
        <f t="shared" si="491"/>
        <v>1FO52B1A</v>
      </c>
      <c r="L5205" s="281" t="e">
        <f>VLOOKUP(K5205,'Planilla de control'!#REF!,2,0)</f>
        <v>#REF!</v>
      </c>
      <c r="M5205" s="29" t="e">
        <f>IF(COUNTIF('Planilla de control'!#REF!,K5205)&gt;0,"SI","NO")</f>
        <v>#REF!</v>
      </c>
    </row>
    <row r="5206" spans="1:13" x14ac:dyDescent="0.3">
      <c r="A5206" s="3" t="s">
        <v>2367</v>
      </c>
      <c r="B5206" s="3" t="s">
        <v>7734</v>
      </c>
      <c r="C5206" s="3"/>
      <c r="D5206" s="3"/>
      <c r="E5206" s="3"/>
      <c r="F5206" s="51" t="str">
        <f t="shared" si="486"/>
        <v>52C3</v>
      </c>
      <c r="G5206" s="51">
        <f t="shared" si="487"/>
        <v>3</v>
      </c>
      <c r="H5206" s="51">
        <f t="shared" si="488"/>
        <v>52</v>
      </c>
      <c r="I5206" s="51" t="str">
        <f t="shared" si="489"/>
        <v>C</v>
      </c>
      <c r="J5206" s="51" t="str">
        <f t="shared" si="490"/>
        <v>D3</v>
      </c>
      <c r="K5206" s="76" t="str">
        <f t="shared" si="491"/>
        <v>1FO52C3C</v>
      </c>
      <c r="L5206" s="281" t="e">
        <f>VLOOKUP(K5206,'Planilla de control'!#REF!,2,0)</f>
        <v>#REF!</v>
      </c>
      <c r="M5206" s="29" t="e">
        <f>IF(COUNTIF('Planilla de control'!#REF!,K5206)&gt;0,"SI","NO")</f>
        <v>#REF!</v>
      </c>
    </row>
    <row r="5207" spans="1:13" x14ac:dyDescent="0.3">
      <c r="A5207" s="3" t="s">
        <v>2367</v>
      </c>
      <c r="B5207" s="3" t="s">
        <v>7735</v>
      </c>
      <c r="C5207" s="3"/>
      <c r="D5207" s="3"/>
      <c r="E5207" s="3"/>
      <c r="F5207" s="51" t="str">
        <f t="shared" si="486"/>
        <v>52D1</v>
      </c>
      <c r="G5207" s="51">
        <f t="shared" si="487"/>
        <v>1</v>
      </c>
      <c r="H5207" s="51">
        <f t="shared" si="488"/>
        <v>52</v>
      </c>
      <c r="I5207" s="51" t="str">
        <f t="shared" si="489"/>
        <v>D</v>
      </c>
      <c r="J5207" s="51" t="str">
        <f t="shared" si="490"/>
        <v>D3</v>
      </c>
      <c r="K5207" s="76" t="str">
        <f t="shared" si="491"/>
        <v>1FO52D1A</v>
      </c>
      <c r="L5207" s="281" t="e">
        <f>VLOOKUP(K5207,'Planilla de control'!#REF!,2,0)</f>
        <v>#REF!</v>
      </c>
      <c r="M5207" s="29" t="e">
        <f>IF(COUNTIF('Planilla de control'!#REF!,K5207)&gt;0,"SI","NO")</f>
        <v>#REF!</v>
      </c>
    </row>
    <row r="5208" spans="1:13" x14ac:dyDescent="0.3">
      <c r="A5208" s="3" t="s">
        <v>2367</v>
      </c>
      <c r="B5208" s="3" t="s">
        <v>7736</v>
      </c>
      <c r="C5208" s="3"/>
      <c r="D5208" s="3"/>
      <c r="E5208" s="3"/>
      <c r="F5208" s="51" t="str">
        <f t="shared" si="486"/>
        <v>52E2</v>
      </c>
      <c r="G5208" s="51">
        <f t="shared" si="487"/>
        <v>2</v>
      </c>
      <c r="H5208" s="51">
        <f t="shared" si="488"/>
        <v>52</v>
      </c>
      <c r="I5208" s="51" t="str">
        <f t="shared" si="489"/>
        <v>E</v>
      </c>
      <c r="J5208" s="51" t="str">
        <f t="shared" si="490"/>
        <v>D3</v>
      </c>
      <c r="K5208" s="76" t="str">
        <f t="shared" si="491"/>
        <v>1FO52E2D</v>
      </c>
      <c r="L5208" s="281" t="e">
        <f>VLOOKUP(K5208,'Planilla de control'!#REF!,2,0)</f>
        <v>#REF!</v>
      </c>
      <c r="M5208" s="29" t="e">
        <f>IF(COUNTIF('Planilla de control'!#REF!,K5208)&gt;0,"SI","NO")</f>
        <v>#REF!</v>
      </c>
    </row>
    <row r="5209" spans="1:13" x14ac:dyDescent="0.3">
      <c r="A5209" s="3" t="s">
        <v>2367</v>
      </c>
      <c r="B5209" s="3" t="s">
        <v>7737</v>
      </c>
      <c r="C5209" s="3"/>
      <c r="D5209" s="3"/>
      <c r="E5209" s="3"/>
      <c r="F5209" s="51" t="str">
        <f t="shared" si="486"/>
        <v>52G4</v>
      </c>
      <c r="G5209" s="51">
        <f t="shared" si="487"/>
        <v>4</v>
      </c>
      <c r="H5209" s="51">
        <f t="shared" si="488"/>
        <v>52</v>
      </c>
      <c r="I5209" s="51" t="str">
        <f t="shared" si="489"/>
        <v>G</v>
      </c>
      <c r="J5209" s="51" t="str">
        <f t="shared" si="490"/>
        <v>D3</v>
      </c>
      <c r="K5209" s="76" t="str">
        <f t="shared" si="491"/>
        <v>1FO52G4D</v>
      </c>
      <c r="L5209" s="281" t="e">
        <f>VLOOKUP(K5209,'Planilla de control'!#REF!,2,0)</f>
        <v>#REF!</v>
      </c>
      <c r="M5209" s="29" t="e">
        <f>IF(COUNTIF('Planilla de control'!#REF!,K5209)&gt;0,"SI","NO")</f>
        <v>#REF!</v>
      </c>
    </row>
    <row r="5210" spans="1:13" x14ac:dyDescent="0.3">
      <c r="A5210" s="3" t="s">
        <v>2367</v>
      </c>
      <c r="B5210" s="3" t="s">
        <v>7738</v>
      </c>
      <c r="C5210" s="3"/>
      <c r="D5210" s="3"/>
      <c r="E5210" s="3"/>
      <c r="F5210" s="51" t="str">
        <f t="shared" si="486"/>
        <v>52E5</v>
      </c>
      <c r="G5210" s="51">
        <f t="shared" si="487"/>
        <v>5</v>
      </c>
      <c r="H5210" s="51">
        <f t="shared" si="488"/>
        <v>52</v>
      </c>
      <c r="I5210" s="51" t="str">
        <f t="shared" si="489"/>
        <v>E</v>
      </c>
      <c r="J5210" s="51" t="str">
        <f t="shared" si="490"/>
        <v>D3</v>
      </c>
      <c r="K5210" s="76" t="str">
        <f t="shared" si="491"/>
        <v>1FO52E5D</v>
      </c>
      <c r="L5210" s="281" t="e">
        <f>VLOOKUP(K5210,'Planilla de control'!#REF!,2,0)</f>
        <v>#REF!</v>
      </c>
      <c r="M5210" s="29" t="e">
        <f>IF(COUNTIF('Planilla de control'!#REF!,K5210)&gt;0,"SI","NO")</f>
        <v>#REF!</v>
      </c>
    </row>
    <row r="5211" spans="1:13" x14ac:dyDescent="0.3">
      <c r="A5211" s="3" t="s">
        <v>2367</v>
      </c>
      <c r="B5211" s="3" t="s">
        <v>7739</v>
      </c>
      <c r="C5211" s="3"/>
      <c r="D5211" s="3"/>
      <c r="E5211" s="3"/>
      <c r="F5211" s="51" t="str">
        <f t="shared" si="486"/>
        <v>52I2</v>
      </c>
      <c r="G5211" s="51">
        <f t="shared" si="487"/>
        <v>2</v>
      </c>
      <c r="H5211" s="51">
        <f t="shared" si="488"/>
        <v>52</v>
      </c>
      <c r="I5211" s="51" t="str">
        <f t="shared" si="489"/>
        <v>I</v>
      </c>
      <c r="J5211" s="51" t="str">
        <f t="shared" si="490"/>
        <v>D3</v>
      </c>
      <c r="K5211" s="76" t="str">
        <f t="shared" si="491"/>
        <v>1FO52I2A</v>
      </c>
      <c r="L5211" s="281" t="e">
        <f>VLOOKUP(K5211,'Planilla de control'!#REF!,2,0)</f>
        <v>#REF!</v>
      </c>
      <c r="M5211" s="29" t="e">
        <f>IF(COUNTIF('Planilla de control'!#REF!,K5211)&gt;0,"SI","NO")</f>
        <v>#REF!</v>
      </c>
    </row>
    <row r="5212" spans="1:13" x14ac:dyDescent="0.3">
      <c r="A5212" s="3" t="s">
        <v>2367</v>
      </c>
      <c r="B5212" s="3" t="s">
        <v>7740</v>
      </c>
      <c r="C5212" s="3"/>
      <c r="D5212" s="3"/>
      <c r="E5212" s="3"/>
      <c r="F5212" s="51" t="str">
        <f t="shared" si="486"/>
        <v>52I3</v>
      </c>
      <c r="G5212" s="51">
        <f t="shared" si="487"/>
        <v>3</v>
      </c>
      <c r="H5212" s="51">
        <f t="shared" si="488"/>
        <v>52</v>
      </c>
      <c r="I5212" s="51" t="str">
        <f t="shared" si="489"/>
        <v>I</v>
      </c>
      <c r="J5212" s="51" t="str">
        <f t="shared" si="490"/>
        <v>D3</v>
      </c>
      <c r="K5212" s="76" t="str">
        <f t="shared" si="491"/>
        <v>1FO52I3C</v>
      </c>
      <c r="L5212" s="281" t="e">
        <f>VLOOKUP(K5212,'Planilla de control'!#REF!,2,0)</f>
        <v>#REF!</v>
      </c>
      <c r="M5212" s="29" t="e">
        <f>IF(COUNTIF('Planilla de control'!#REF!,K5212)&gt;0,"SI","NO")</f>
        <v>#REF!</v>
      </c>
    </row>
    <row r="5213" spans="1:13" x14ac:dyDescent="0.3">
      <c r="A5213" s="3" t="s">
        <v>2367</v>
      </c>
      <c r="B5213" s="3" t="s">
        <v>7741</v>
      </c>
      <c r="C5213" s="3"/>
      <c r="D5213" s="3"/>
      <c r="E5213" s="3"/>
      <c r="F5213" s="51" t="str">
        <f t="shared" si="486"/>
        <v>52J5</v>
      </c>
      <c r="G5213" s="51">
        <f t="shared" si="487"/>
        <v>5</v>
      </c>
      <c r="H5213" s="51">
        <f t="shared" si="488"/>
        <v>52</v>
      </c>
      <c r="I5213" s="51" t="str">
        <f t="shared" si="489"/>
        <v>J</v>
      </c>
      <c r="J5213" s="51" t="str">
        <f t="shared" si="490"/>
        <v>D3</v>
      </c>
      <c r="K5213" s="76" t="str">
        <f t="shared" si="491"/>
        <v>1FO52J5C</v>
      </c>
      <c r="L5213" s="281" t="e">
        <f>VLOOKUP(K5213,'Planilla de control'!#REF!,2,0)</f>
        <v>#REF!</v>
      </c>
      <c r="M5213" s="29" t="e">
        <f>IF(COUNTIF('Planilla de control'!#REF!,K5213)&gt;0,"SI","NO")</f>
        <v>#REF!</v>
      </c>
    </row>
    <row r="5214" spans="1:13" x14ac:dyDescent="0.3">
      <c r="A5214" s="3" t="s">
        <v>2367</v>
      </c>
      <c r="B5214" s="3" t="s">
        <v>7742</v>
      </c>
      <c r="C5214" s="3"/>
      <c r="D5214" s="3"/>
      <c r="E5214" s="3"/>
      <c r="F5214" s="51" t="str">
        <f t="shared" si="486"/>
        <v>52K2</v>
      </c>
      <c r="G5214" s="51">
        <f t="shared" si="487"/>
        <v>2</v>
      </c>
      <c r="H5214" s="51">
        <f t="shared" si="488"/>
        <v>52</v>
      </c>
      <c r="I5214" s="51" t="str">
        <f t="shared" si="489"/>
        <v>K</v>
      </c>
      <c r="J5214" s="51" t="str">
        <f t="shared" si="490"/>
        <v>D3</v>
      </c>
      <c r="K5214" s="76" t="str">
        <f t="shared" si="491"/>
        <v>1FO52K2A</v>
      </c>
      <c r="L5214" s="281" t="e">
        <f>VLOOKUP(K5214,'Planilla de control'!#REF!,2,0)</f>
        <v>#REF!</v>
      </c>
      <c r="M5214" s="29" t="e">
        <f>IF(COUNTIF('Planilla de control'!#REF!,K5214)&gt;0,"SI","NO")</f>
        <v>#REF!</v>
      </c>
    </row>
    <row r="5215" spans="1:13" x14ac:dyDescent="0.3">
      <c r="A5215" s="3" t="s">
        <v>2367</v>
      </c>
      <c r="B5215" s="3" t="s">
        <v>7743</v>
      </c>
      <c r="C5215" s="3"/>
      <c r="D5215" s="3"/>
      <c r="E5215" s="3"/>
      <c r="F5215" s="51" t="str">
        <f t="shared" si="486"/>
        <v>52N2</v>
      </c>
      <c r="G5215" s="51">
        <f t="shared" si="487"/>
        <v>2</v>
      </c>
      <c r="H5215" s="51">
        <f t="shared" si="488"/>
        <v>52</v>
      </c>
      <c r="I5215" s="51" t="str">
        <f t="shared" si="489"/>
        <v>N</v>
      </c>
      <c r="J5215" s="51" t="str">
        <f t="shared" si="490"/>
        <v>D3</v>
      </c>
      <c r="K5215" s="76" t="str">
        <f t="shared" si="491"/>
        <v>1FO52N2A</v>
      </c>
      <c r="L5215" s="281" t="e">
        <f>VLOOKUP(K5215,'Planilla de control'!#REF!,2,0)</f>
        <v>#REF!</v>
      </c>
      <c r="M5215" s="29" t="e">
        <f>IF(COUNTIF('Planilla de control'!#REF!,K5215)&gt;0,"SI","NO")</f>
        <v>#REF!</v>
      </c>
    </row>
    <row r="5216" spans="1:13" x14ac:dyDescent="0.3">
      <c r="A5216" s="3" t="s">
        <v>2367</v>
      </c>
      <c r="B5216" s="3" t="s">
        <v>7744</v>
      </c>
      <c r="C5216" s="3"/>
      <c r="D5216" s="3"/>
      <c r="E5216" s="3"/>
      <c r="F5216" s="51" t="str">
        <f t="shared" si="486"/>
        <v>52D5</v>
      </c>
      <c r="G5216" s="51">
        <f t="shared" si="487"/>
        <v>5</v>
      </c>
      <c r="H5216" s="51">
        <f t="shared" si="488"/>
        <v>52</v>
      </c>
      <c r="I5216" s="51" t="str">
        <f t="shared" si="489"/>
        <v>D</v>
      </c>
      <c r="J5216" s="51" t="str">
        <f t="shared" si="490"/>
        <v>D3</v>
      </c>
      <c r="K5216" s="76" t="str">
        <f t="shared" si="491"/>
        <v>1FO52D5A</v>
      </c>
      <c r="L5216" s="281" t="e">
        <f>VLOOKUP(K5216,'Planilla de control'!#REF!,2,0)</f>
        <v>#REF!</v>
      </c>
      <c r="M5216" s="29" t="e">
        <f>IF(COUNTIF('Planilla de control'!#REF!,K5216)&gt;0,"SI","NO")</f>
        <v>#REF!</v>
      </c>
    </row>
    <row r="5217" spans="1:13" x14ac:dyDescent="0.3">
      <c r="A5217" s="3" t="s">
        <v>2367</v>
      </c>
      <c r="B5217" s="3" t="s">
        <v>7745</v>
      </c>
      <c r="C5217" s="3"/>
      <c r="D5217" s="3"/>
      <c r="E5217" s="3"/>
      <c r="F5217" s="51" t="str">
        <f t="shared" si="486"/>
        <v>52B2</v>
      </c>
      <c r="G5217" s="51">
        <f t="shared" si="487"/>
        <v>2</v>
      </c>
      <c r="H5217" s="51">
        <f t="shared" si="488"/>
        <v>52</v>
      </c>
      <c r="I5217" s="51" t="str">
        <f t="shared" si="489"/>
        <v>B</v>
      </c>
      <c r="J5217" s="51" t="str">
        <f t="shared" si="490"/>
        <v>D3</v>
      </c>
      <c r="K5217" s="76" t="str">
        <f t="shared" si="491"/>
        <v>1FO52B2A</v>
      </c>
      <c r="L5217" s="281" t="e">
        <f>VLOOKUP(K5217,'Planilla de control'!#REF!,2,0)</f>
        <v>#REF!</v>
      </c>
      <c r="M5217" s="29" t="e">
        <f>IF(COUNTIF('Planilla de control'!#REF!,K5217)&gt;0,"SI","NO")</f>
        <v>#REF!</v>
      </c>
    </row>
    <row r="5218" spans="1:13" x14ac:dyDescent="0.3">
      <c r="A5218" s="3" t="s">
        <v>2367</v>
      </c>
      <c r="B5218" s="3" t="s">
        <v>7746</v>
      </c>
      <c r="C5218" s="3"/>
      <c r="D5218" s="3"/>
      <c r="E5218" s="3"/>
      <c r="F5218" s="51" t="str">
        <f t="shared" si="486"/>
        <v>52B2</v>
      </c>
      <c r="G5218" s="51">
        <f t="shared" si="487"/>
        <v>2</v>
      </c>
      <c r="H5218" s="51">
        <f t="shared" si="488"/>
        <v>52</v>
      </c>
      <c r="I5218" s="51" t="str">
        <f t="shared" si="489"/>
        <v>B</v>
      </c>
      <c r="J5218" s="51" t="str">
        <f t="shared" si="490"/>
        <v>D3</v>
      </c>
      <c r="K5218" s="76" t="str">
        <f t="shared" si="491"/>
        <v>1FO52B2B</v>
      </c>
      <c r="L5218" s="281" t="e">
        <f>VLOOKUP(K5218,'Planilla de control'!#REF!,2,0)</f>
        <v>#REF!</v>
      </c>
      <c r="M5218" s="29" t="e">
        <f>IF(COUNTIF('Planilla de control'!#REF!,K5218)&gt;0,"SI","NO")</f>
        <v>#REF!</v>
      </c>
    </row>
    <row r="5219" spans="1:13" x14ac:dyDescent="0.3">
      <c r="A5219" s="3" t="s">
        <v>2367</v>
      </c>
      <c r="B5219" s="3" t="s">
        <v>7747</v>
      </c>
      <c r="C5219" s="3"/>
      <c r="D5219" s="3"/>
      <c r="E5219" s="3"/>
      <c r="F5219" s="51" t="str">
        <f t="shared" si="486"/>
        <v>52C2</v>
      </c>
      <c r="G5219" s="51">
        <f t="shared" si="487"/>
        <v>2</v>
      </c>
      <c r="H5219" s="51">
        <f t="shared" si="488"/>
        <v>52</v>
      </c>
      <c r="I5219" s="51" t="str">
        <f t="shared" si="489"/>
        <v>C</v>
      </c>
      <c r="J5219" s="51" t="str">
        <f t="shared" si="490"/>
        <v>D3</v>
      </c>
      <c r="K5219" s="76" t="str">
        <f t="shared" si="491"/>
        <v>1FO52C2A</v>
      </c>
      <c r="L5219" s="281" t="e">
        <f>VLOOKUP(K5219,'Planilla de control'!#REF!,2,0)</f>
        <v>#REF!</v>
      </c>
      <c r="M5219" s="29" t="e">
        <f>IF(COUNTIF('Planilla de control'!#REF!,K5219)&gt;0,"SI","NO")</f>
        <v>#REF!</v>
      </c>
    </row>
    <row r="5220" spans="1:13" x14ac:dyDescent="0.3">
      <c r="A5220" s="3" t="s">
        <v>2367</v>
      </c>
      <c r="B5220" s="3" t="s">
        <v>7748</v>
      </c>
      <c r="C5220" s="3"/>
      <c r="D5220" s="3"/>
      <c r="E5220" s="3"/>
      <c r="F5220" s="51" t="str">
        <f t="shared" si="486"/>
        <v>52C2</v>
      </c>
      <c r="G5220" s="51">
        <f t="shared" si="487"/>
        <v>2</v>
      </c>
      <c r="H5220" s="51">
        <f t="shared" si="488"/>
        <v>52</v>
      </c>
      <c r="I5220" s="51" t="str">
        <f t="shared" si="489"/>
        <v>C</v>
      </c>
      <c r="J5220" s="51" t="str">
        <f t="shared" si="490"/>
        <v>D3</v>
      </c>
      <c r="K5220" s="76" t="str">
        <f t="shared" si="491"/>
        <v>1FO52C2C</v>
      </c>
      <c r="L5220" s="281" t="e">
        <f>VLOOKUP(K5220,'Planilla de control'!#REF!,2,0)</f>
        <v>#REF!</v>
      </c>
      <c r="M5220" s="29" t="e">
        <f>IF(COUNTIF('Planilla de control'!#REF!,K5220)&gt;0,"SI","NO")</f>
        <v>#REF!</v>
      </c>
    </row>
    <row r="5221" spans="1:13" x14ac:dyDescent="0.3">
      <c r="A5221" s="3" t="s">
        <v>2367</v>
      </c>
      <c r="B5221" s="3" t="s">
        <v>7749</v>
      </c>
      <c r="C5221" s="3"/>
      <c r="D5221" s="3"/>
      <c r="E5221" s="3"/>
      <c r="F5221" s="51" t="str">
        <f t="shared" si="486"/>
        <v>52D2</v>
      </c>
      <c r="G5221" s="51">
        <f t="shared" si="487"/>
        <v>2</v>
      </c>
      <c r="H5221" s="51">
        <f t="shared" si="488"/>
        <v>52</v>
      </c>
      <c r="I5221" s="51" t="str">
        <f t="shared" si="489"/>
        <v>D</v>
      </c>
      <c r="J5221" s="51" t="str">
        <f t="shared" si="490"/>
        <v>D3</v>
      </c>
      <c r="K5221" s="76" t="str">
        <f t="shared" si="491"/>
        <v>1FO52D2B</v>
      </c>
      <c r="L5221" s="281" t="e">
        <f>VLOOKUP(K5221,'Planilla de control'!#REF!,2,0)</f>
        <v>#REF!</v>
      </c>
      <c r="M5221" s="29" t="e">
        <f>IF(COUNTIF('Planilla de control'!#REF!,K5221)&gt;0,"SI","NO")</f>
        <v>#REF!</v>
      </c>
    </row>
    <row r="5222" spans="1:13" x14ac:dyDescent="0.3">
      <c r="A5222" s="3" t="s">
        <v>2367</v>
      </c>
      <c r="B5222" s="3" t="s">
        <v>7750</v>
      </c>
      <c r="C5222" s="3"/>
      <c r="D5222" s="3"/>
      <c r="E5222" s="3"/>
      <c r="F5222" s="51" t="str">
        <f t="shared" si="486"/>
        <v>52D3</v>
      </c>
      <c r="G5222" s="51">
        <f t="shared" si="487"/>
        <v>3</v>
      </c>
      <c r="H5222" s="51">
        <f t="shared" si="488"/>
        <v>52</v>
      </c>
      <c r="I5222" s="51" t="str">
        <f t="shared" si="489"/>
        <v>D</v>
      </c>
      <c r="J5222" s="51" t="str">
        <f t="shared" si="490"/>
        <v>D3</v>
      </c>
      <c r="K5222" s="76" t="str">
        <f t="shared" si="491"/>
        <v>1FO52D3C</v>
      </c>
      <c r="L5222" s="281" t="e">
        <f>VLOOKUP(K5222,'Planilla de control'!#REF!,2,0)</f>
        <v>#REF!</v>
      </c>
      <c r="M5222" s="29" t="e">
        <f>IF(COUNTIF('Planilla de control'!#REF!,K5222)&gt;0,"SI","NO")</f>
        <v>#REF!</v>
      </c>
    </row>
    <row r="5223" spans="1:13" x14ac:dyDescent="0.3">
      <c r="A5223" s="3" t="s">
        <v>2367</v>
      </c>
      <c r="B5223" s="3" t="s">
        <v>7751</v>
      </c>
      <c r="C5223" s="3"/>
      <c r="D5223" s="3"/>
      <c r="E5223" s="3"/>
      <c r="F5223" s="51" t="str">
        <f t="shared" si="486"/>
        <v>52E2</v>
      </c>
      <c r="G5223" s="51">
        <f t="shared" si="487"/>
        <v>2</v>
      </c>
      <c r="H5223" s="51">
        <f t="shared" si="488"/>
        <v>52</v>
      </c>
      <c r="I5223" s="51" t="str">
        <f t="shared" si="489"/>
        <v>E</v>
      </c>
      <c r="J5223" s="51" t="str">
        <f t="shared" si="490"/>
        <v>D3</v>
      </c>
      <c r="K5223" s="76" t="str">
        <f t="shared" si="491"/>
        <v>1FO52E2A</v>
      </c>
      <c r="L5223" s="281" t="e">
        <f>VLOOKUP(K5223,'Planilla de control'!#REF!,2,0)</f>
        <v>#REF!</v>
      </c>
      <c r="M5223" s="29" t="e">
        <f>IF(COUNTIF('Planilla de control'!#REF!,K5223)&gt;0,"SI","NO")</f>
        <v>#REF!</v>
      </c>
    </row>
    <row r="5224" spans="1:13" x14ac:dyDescent="0.3">
      <c r="A5224" s="3" t="s">
        <v>2367</v>
      </c>
      <c r="B5224" s="3" t="s">
        <v>7752</v>
      </c>
      <c r="C5224" s="3"/>
      <c r="D5224" s="3"/>
      <c r="E5224" s="3"/>
      <c r="F5224" s="51" t="str">
        <f t="shared" si="486"/>
        <v>52N4</v>
      </c>
      <c r="G5224" s="51">
        <f t="shared" si="487"/>
        <v>4</v>
      </c>
      <c r="H5224" s="51">
        <f t="shared" si="488"/>
        <v>52</v>
      </c>
      <c r="I5224" s="51" t="str">
        <f t="shared" si="489"/>
        <v>N</v>
      </c>
      <c r="J5224" s="51" t="str">
        <f t="shared" si="490"/>
        <v>D3</v>
      </c>
      <c r="K5224" s="76" t="str">
        <f t="shared" si="491"/>
        <v>1FO52N4A</v>
      </c>
      <c r="L5224" s="281" t="e">
        <f>VLOOKUP(K5224,'Planilla de control'!#REF!,2,0)</f>
        <v>#REF!</v>
      </c>
      <c r="M5224" s="29" t="e">
        <f>IF(COUNTIF('Planilla de control'!#REF!,K5224)&gt;0,"SI","NO")</f>
        <v>#REF!</v>
      </c>
    </row>
    <row r="5225" spans="1:13" x14ac:dyDescent="0.3">
      <c r="A5225" s="3" t="s">
        <v>2367</v>
      </c>
      <c r="B5225" s="3" t="s">
        <v>7753</v>
      </c>
      <c r="C5225" s="3"/>
      <c r="D5225" s="3"/>
      <c r="E5225" s="3"/>
      <c r="F5225" s="51" t="str">
        <f t="shared" si="486"/>
        <v>52E3</v>
      </c>
      <c r="G5225" s="51">
        <f t="shared" si="487"/>
        <v>3</v>
      </c>
      <c r="H5225" s="51">
        <f t="shared" si="488"/>
        <v>52</v>
      </c>
      <c r="I5225" s="51" t="str">
        <f t="shared" si="489"/>
        <v>E</v>
      </c>
      <c r="J5225" s="51" t="str">
        <f t="shared" si="490"/>
        <v>D3</v>
      </c>
      <c r="K5225" s="76" t="str">
        <f t="shared" si="491"/>
        <v>1FO52E3B</v>
      </c>
      <c r="L5225" s="281" t="e">
        <f>VLOOKUP(K5225,'Planilla de control'!#REF!,2,0)</f>
        <v>#REF!</v>
      </c>
      <c r="M5225" s="29" t="e">
        <f>IF(COUNTIF('Planilla de control'!#REF!,K5225)&gt;0,"SI","NO")</f>
        <v>#REF!</v>
      </c>
    </row>
    <row r="5226" spans="1:13" x14ac:dyDescent="0.3">
      <c r="A5226" s="3" t="s">
        <v>2367</v>
      </c>
      <c r="B5226" s="3" t="s">
        <v>7754</v>
      </c>
      <c r="C5226" s="3"/>
      <c r="D5226" s="3"/>
      <c r="E5226" s="3"/>
      <c r="F5226" s="51" t="str">
        <f t="shared" si="486"/>
        <v>52E3</v>
      </c>
      <c r="G5226" s="51">
        <f t="shared" si="487"/>
        <v>3</v>
      </c>
      <c r="H5226" s="51">
        <f t="shared" si="488"/>
        <v>52</v>
      </c>
      <c r="I5226" s="51" t="str">
        <f t="shared" si="489"/>
        <v>E</v>
      </c>
      <c r="J5226" s="51" t="str">
        <f t="shared" si="490"/>
        <v>D3</v>
      </c>
      <c r="K5226" s="76" t="str">
        <f t="shared" si="491"/>
        <v>1FO52E3C</v>
      </c>
      <c r="L5226" s="281" t="e">
        <f>VLOOKUP(K5226,'Planilla de control'!#REF!,2,0)</f>
        <v>#REF!</v>
      </c>
      <c r="M5226" s="29" t="e">
        <f>IF(COUNTIF('Planilla de control'!#REF!,K5226)&gt;0,"SI","NO")</f>
        <v>#REF!</v>
      </c>
    </row>
    <row r="5227" spans="1:13" x14ac:dyDescent="0.3">
      <c r="A5227" s="3" t="s">
        <v>2367</v>
      </c>
      <c r="B5227" s="3" t="s">
        <v>7755</v>
      </c>
      <c r="C5227" s="3"/>
      <c r="D5227" s="3"/>
      <c r="E5227" s="3"/>
      <c r="F5227" s="51" t="str">
        <f t="shared" si="486"/>
        <v>52F3</v>
      </c>
      <c r="G5227" s="51">
        <f t="shared" si="487"/>
        <v>3</v>
      </c>
      <c r="H5227" s="51">
        <f t="shared" si="488"/>
        <v>52</v>
      </c>
      <c r="I5227" s="51" t="str">
        <f t="shared" si="489"/>
        <v>F</v>
      </c>
      <c r="J5227" s="51" t="str">
        <f t="shared" si="490"/>
        <v>D3</v>
      </c>
      <c r="K5227" s="76" t="str">
        <f t="shared" si="491"/>
        <v>1FO52F3C</v>
      </c>
      <c r="L5227" s="281" t="e">
        <f>VLOOKUP(K5227,'Planilla de control'!#REF!,2,0)</f>
        <v>#REF!</v>
      </c>
      <c r="M5227" s="29" t="e">
        <f>IF(COUNTIF('Planilla de control'!#REF!,K5227)&gt;0,"SI","NO")</f>
        <v>#REF!</v>
      </c>
    </row>
    <row r="5228" spans="1:13" x14ac:dyDescent="0.3">
      <c r="A5228" s="3" t="s">
        <v>2367</v>
      </c>
      <c r="B5228" s="3" t="s">
        <v>7756</v>
      </c>
      <c r="C5228" s="3"/>
      <c r="D5228" s="3"/>
      <c r="E5228" s="3"/>
      <c r="F5228" s="51" t="str">
        <f t="shared" si="486"/>
        <v>52F3</v>
      </c>
      <c r="G5228" s="51">
        <f t="shared" si="487"/>
        <v>3</v>
      </c>
      <c r="H5228" s="51">
        <f t="shared" si="488"/>
        <v>52</v>
      </c>
      <c r="I5228" s="51" t="str">
        <f t="shared" si="489"/>
        <v>F</v>
      </c>
      <c r="J5228" s="51" t="str">
        <f t="shared" si="490"/>
        <v>D3</v>
      </c>
      <c r="K5228" s="76" t="str">
        <f t="shared" si="491"/>
        <v>1FO52F3D</v>
      </c>
      <c r="L5228" s="281" t="e">
        <f>VLOOKUP(K5228,'Planilla de control'!#REF!,2,0)</f>
        <v>#REF!</v>
      </c>
      <c r="M5228" s="29" t="e">
        <f>IF(COUNTIF('Planilla de control'!#REF!,K5228)&gt;0,"SI","NO")</f>
        <v>#REF!</v>
      </c>
    </row>
    <row r="5229" spans="1:13" x14ac:dyDescent="0.3">
      <c r="A5229" s="3" t="s">
        <v>2367</v>
      </c>
      <c r="B5229" s="3" t="s">
        <v>7757</v>
      </c>
      <c r="C5229" s="3"/>
      <c r="D5229" s="3"/>
      <c r="E5229" s="3"/>
      <c r="F5229" s="51" t="str">
        <f t="shared" si="486"/>
        <v>52F5</v>
      </c>
      <c r="G5229" s="51">
        <f t="shared" si="487"/>
        <v>5</v>
      </c>
      <c r="H5229" s="51">
        <f t="shared" si="488"/>
        <v>52</v>
      </c>
      <c r="I5229" s="51" t="str">
        <f t="shared" si="489"/>
        <v>F</v>
      </c>
      <c r="J5229" s="51" t="str">
        <f t="shared" si="490"/>
        <v>D3</v>
      </c>
      <c r="K5229" s="76" t="str">
        <f t="shared" si="491"/>
        <v>1FO52F5C</v>
      </c>
      <c r="L5229" s="281" t="e">
        <f>VLOOKUP(K5229,'Planilla de control'!#REF!,2,0)</f>
        <v>#REF!</v>
      </c>
      <c r="M5229" s="29" t="e">
        <f>IF(COUNTIF('Planilla de control'!#REF!,K5229)&gt;0,"SI","NO")</f>
        <v>#REF!</v>
      </c>
    </row>
    <row r="5230" spans="1:13" x14ac:dyDescent="0.3">
      <c r="A5230" s="3" t="s">
        <v>2367</v>
      </c>
      <c r="B5230" s="3" t="s">
        <v>7758</v>
      </c>
      <c r="C5230" s="3"/>
      <c r="D5230" s="3"/>
      <c r="E5230" s="3"/>
      <c r="F5230" s="51" t="str">
        <f t="shared" si="486"/>
        <v>52G2</v>
      </c>
      <c r="G5230" s="51">
        <f t="shared" si="487"/>
        <v>2</v>
      </c>
      <c r="H5230" s="51">
        <f t="shared" si="488"/>
        <v>52</v>
      </c>
      <c r="I5230" s="51" t="str">
        <f t="shared" si="489"/>
        <v>G</v>
      </c>
      <c r="J5230" s="51" t="str">
        <f t="shared" si="490"/>
        <v>D3</v>
      </c>
      <c r="K5230" s="76" t="str">
        <f t="shared" si="491"/>
        <v>1FO52G2D</v>
      </c>
      <c r="L5230" s="281" t="e">
        <f>VLOOKUP(K5230,'Planilla de control'!#REF!,2,0)</f>
        <v>#REF!</v>
      </c>
      <c r="M5230" s="29" t="e">
        <f>IF(COUNTIF('Planilla de control'!#REF!,K5230)&gt;0,"SI","NO")</f>
        <v>#REF!</v>
      </c>
    </row>
    <row r="5231" spans="1:13" x14ac:dyDescent="0.3">
      <c r="A5231" s="3" t="s">
        <v>2367</v>
      </c>
      <c r="B5231" s="3" t="s">
        <v>7759</v>
      </c>
      <c r="C5231" s="3"/>
      <c r="D5231" s="3"/>
      <c r="E5231" s="3"/>
      <c r="F5231" s="51" t="str">
        <f t="shared" si="486"/>
        <v>52G3</v>
      </c>
      <c r="G5231" s="51">
        <f t="shared" si="487"/>
        <v>3</v>
      </c>
      <c r="H5231" s="51">
        <f t="shared" si="488"/>
        <v>52</v>
      </c>
      <c r="I5231" s="51" t="str">
        <f t="shared" si="489"/>
        <v>G</v>
      </c>
      <c r="J5231" s="51" t="str">
        <f t="shared" si="490"/>
        <v>D3</v>
      </c>
      <c r="K5231" s="76" t="str">
        <f t="shared" si="491"/>
        <v>1FO52G3A</v>
      </c>
      <c r="L5231" s="281" t="e">
        <f>VLOOKUP(K5231,'Planilla de control'!#REF!,2,0)</f>
        <v>#REF!</v>
      </c>
      <c r="M5231" s="29" t="e">
        <f>IF(COUNTIF('Planilla de control'!#REF!,K5231)&gt;0,"SI","NO")</f>
        <v>#REF!</v>
      </c>
    </row>
    <row r="5232" spans="1:13" x14ac:dyDescent="0.3">
      <c r="A5232" s="3" t="s">
        <v>2367</v>
      </c>
      <c r="B5232" s="3" t="s">
        <v>7760</v>
      </c>
      <c r="C5232" s="3"/>
      <c r="D5232" s="3"/>
      <c r="E5232" s="3"/>
      <c r="F5232" s="51" t="str">
        <f t="shared" si="486"/>
        <v>52G3</v>
      </c>
      <c r="G5232" s="51">
        <f t="shared" si="487"/>
        <v>3</v>
      </c>
      <c r="H5232" s="51">
        <f t="shared" si="488"/>
        <v>52</v>
      </c>
      <c r="I5232" s="51" t="str">
        <f t="shared" si="489"/>
        <v>G</v>
      </c>
      <c r="J5232" s="51" t="str">
        <f t="shared" si="490"/>
        <v>D3</v>
      </c>
      <c r="K5232" s="76" t="str">
        <f t="shared" si="491"/>
        <v>1FO52G3D</v>
      </c>
      <c r="L5232" s="281" t="e">
        <f>VLOOKUP(K5232,'Planilla de control'!#REF!,2,0)</f>
        <v>#REF!</v>
      </c>
      <c r="M5232" s="29" t="e">
        <f>IF(COUNTIF('Planilla de control'!#REF!,K5232)&gt;0,"SI","NO")</f>
        <v>#REF!</v>
      </c>
    </row>
    <row r="5233" spans="1:13" x14ac:dyDescent="0.3">
      <c r="A5233" s="3" t="s">
        <v>2367</v>
      </c>
      <c r="B5233" s="3" t="s">
        <v>7761</v>
      </c>
      <c r="C5233" s="3"/>
      <c r="D5233" s="3"/>
      <c r="E5233" s="3"/>
      <c r="F5233" s="51" t="str">
        <f t="shared" si="486"/>
        <v>52D5</v>
      </c>
      <c r="G5233" s="51">
        <f t="shared" si="487"/>
        <v>5</v>
      </c>
      <c r="H5233" s="51">
        <f t="shared" si="488"/>
        <v>52</v>
      </c>
      <c r="I5233" s="51" t="str">
        <f t="shared" si="489"/>
        <v>D</v>
      </c>
      <c r="J5233" s="51" t="str">
        <f t="shared" si="490"/>
        <v>D3</v>
      </c>
      <c r="K5233" s="76" t="str">
        <f t="shared" si="491"/>
        <v>1FO52D5C</v>
      </c>
      <c r="L5233" s="281" t="e">
        <f>VLOOKUP(K5233,'Planilla de control'!#REF!,2,0)</f>
        <v>#REF!</v>
      </c>
      <c r="M5233" s="29" t="e">
        <f>IF(COUNTIF('Planilla de control'!#REF!,K5233)&gt;0,"SI","NO")</f>
        <v>#REF!</v>
      </c>
    </row>
    <row r="5234" spans="1:13" x14ac:dyDescent="0.3">
      <c r="A5234" s="3" t="s">
        <v>2367</v>
      </c>
      <c r="B5234" s="3" t="s">
        <v>7762</v>
      </c>
      <c r="C5234" s="3"/>
      <c r="D5234" s="3"/>
      <c r="E5234" s="3"/>
      <c r="F5234" s="51" t="str">
        <f t="shared" si="486"/>
        <v>52E3</v>
      </c>
      <c r="G5234" s="51">
        <f t="shared" si="487"/>
        <v>3</v>
      </c>
      <c r="H5234" s="51">
        <f t="shared" si="488"/>
        <v>52</v>
      </c>
      <c r="I5234" s="51" t="str">
        <f t="shared" si="489"/>
        <v>E</v>
      </c>
      <c r="J5234" s="51" t="str">
        <f t="shared" si="490"/>
        <v>D3</v>
      </c>
      <c r="K5234" s="76" t="str">
        <f t="shared" si="491"/>
        <v>1FO52E3D</v>
      </c>
      <c r="L5234" s="281" t="e">
        <f>VLOOKUP(K5234,'Planilla de control'!#REF!,2,0)</f>
        <v>#REF!</v>
      </c>
      <c r="M5234" s="29" t="e">
        <f>IF(COUNTIF('Planilla de control'!#REF!,K5234)&gt;0,"SI","NO")</f>
        <v>#REF!</v>
      </c>
    </row>
    <row r="5235" spans="1:13" x14ac:dyDescent="0.3">
      <c r="A5235" s="3" t="s">
        <v>2367</v>
      </c>
      <c r="B5235" s="3" t="s">
        <v>7763</v>
      </c>
      <c r="C5235" s="3"/>
      <c r="D5235" s="3"/>
      <c r="E5235" s="3"/>
      <c r="F5235" s="51" t="str">
        <f t="shared" si="486"/>
        <v>52G3</v>
      </c>
      <c r="G5235" s="51">
        <f t="shared" si="487"/>
        <v>3</v>
      </c>
      <c r="H5235" s="51">
        <f t="shared" si="488"/>
        <v>52</v>
      </c>
      <c r="I5235" s="51" t="str">
        <f t="shared" si="489"/>
        <v>G</v>
      </c>
      <c r="J5235" s="51" t="str">
        <f t="shared" si="490"/>
        <v>D3</v>
      </c>
      <c r="K5235" s="76" t="str">
        <f t="shared" si="491"/>
        <v>1FO52G3C</v>
      </c>
      <c r="L5235" s="281" t="e">
        <f>VLOOKUP(K5235,'Planilla de control'!#REF!,2,0)</f>
        <v>#REF!</v>
      </c>
      <c r="M5235" s="29" t="e">
        <f>IF(COUNTIF('Planilla de control'!#REF!,K5235)&gt;0,"SI","NO")</f>
        <v>#REF!</v>
      </c>
    </row>
    <row r="5236" spans="1:13" x14ac:dyDescent="0.3">
      <c r="A5236" s="3" t="s">
        <v>2367</v>
      </c>
      <c r="B5236" s="3" t="s">
        <v>7764</v>
      </c>
      <c r="C5236" s="3"/>
      <c r="D5236" s="3"/>
      <c r="E5236" s="3"/>
      <c r="F5236" s="51" t="str">
        <f t="shared" si="486"/>
        <v>52G5</v>
      </c>
      <c r="G5236" s="51">
        <f t="shared" si="487"/>
        <v>5</v>
      </c>
      <c r="H5236" s="51">
        <f t="shared" si="488"/>
        <v>52</v>
      </c>
      <c r="I5236" s="51" t="str">
        <f t="shared" si="489"/>
        <v>G</v>
      </c>
      <c r="J5236" s="51" t="str">
        <f t="shared" si="490"/>
        <v>D3</v>
      </c>
      <c r="K5236" s="76" t="str">
        <f t="shared" si="491"/>
        <v>1FO52G5D</v>
      </c>
      <c r="L5236" s="281" t="e">
        <f>VLOOKUP(K5236,'Planilla de control'!#REF!,2,0)</f>
        <v>#REF!</v>
      </c>
      <c r="M5236" s="29" t="e">
        <f>IF(COUNTIF('Planilla de control'!#REF!,K5236)&gt;0,"SI","NO")</f>
        <v>#REF!</v>
      </c>
    </row>
    <row r="5237" spans="1:13" x14ac:dyDescent="0.3">
      <c r="A5237" s="3" t="s">
        <v>2367</v>
      </c>
      <c r="B5237" s="3" t="s">
        <v>7765</v>
      </c>
      <c r="C5237" s="3"/>
      <c r="D5237" s="3"/>
      <c r="E5237" s="3"/>
      <c r="F5237" s="51" t="str">
        <f t="shared" si="486"/>
        <v>52G8</v>
      </c>
      <c r="G5237" s="51">
        <f t="shared" si="487"/>
        <v>8</v>
      </c>
      <c r="H5237" s="51">
        <f t="shared" si="488"/>
        <v>52</v>
      </c>
      <c r="I5237" s="51" t="str">
        <f t="shared" si="489"/>
        <v>G</v>
      </c>
      <c r="J5237" s="51" t="str">
        <f t="shared" si="490"/>
        <v>D3</v>
      </c>
      <c r="K5237" s="76" t="str">
        <f t="shared" si="491"/>
        <v>1FO52G8B</v>
      </c>
      <c r="L5237" s="281" t="e">
        <f>VLOOKUP(K5237,'Planilla de control'!#REF!,2,0)</f>
        <v>#REF!</v>
      </c>
      <c r="M5237" s="29" t="e">
        <f>IF(COUNTIF('Planilla de control'!#REF!,K5237)&gt;0,"SI","NO")</f>
        <v>#REF!</v>
      </c>
    </row>
    <row r="5238" spans="1:13" x14ac:dyDescent="0.3">
      <c r="A5238" s="3" t="s">
        <v>2367</v>
      </c>
      <c r="B5238" s="3" t="s">
        <v>7766</v>
      </c>
      <c r="C5238" s="3"/>
      <c r="D5238" s="3"/>
      <c r="E5238" s="3"/>
      <c r="F5238" s="51" t="str">
        <f t="shared" si="486"/>
        <v>52H5</v>
      </c>
      <c r="G5238" s="51">
        <f t="shared" si="487"/>
        <v>5</v>
      </c>
      <c r="H5238" s="51">
        <f t="shared" si="488"/>
        <v>52</v>
      </c>
      <c r="I5238" s="51" t="str">
        <f t="shared" si="489"/>
        <v>H</v>
      </c>
      <c r="J5238" s="51" t="str">
        <f t="shared" si="490"/>
        <v>D3</v>
      </c>
      <c r="K5238" s="76" t="str">
        <f t="shared" si="491"/>
        <v>1FO52H5B</v>
      </c>
      <c r="L5238" s="281" t="e">
        <f>VLOOKUP(K5238,'Planilla de control'!#REF!,2,0)</f>
        <v>#REF!</v>
      </c>
      <c r="M5238" s="29" t="e">
        <f>IF(COUNTIF('Planilla de control'!#REF!,K5238)&gt;0,"SI","NO")</f>
        <v>#REF!</v>
      </c>
    </row>
    <row r="5239" spans="1:13" x14ac:dyDescent="0.3">
      <c r="A5239" s="3" t="s">
        <v>2367</v>
      </c>
      <c r="B5239" s="3" t="s">
        <v>7767</v>
      </c>
      <c r="C5239" s="3"/>
      <c r="D5239" s="3"/>
      <c r="E5239" s="3"/>
      <c r="F5239" s="51" t="str">
        <f t="shared" si="486"/>
        <v>52I2</v>
      </c>
      <c r="G5239" s="51">
        <f t="shared" si="487"/>
        <v>2</v>
      </c>
      <c r="H5239" s="51">
        <f t="shared" si="488"/>
        <v>52</v>
      </c>
      <c r="I5239" s="51" t="str">
        <f t="shared" si="489"/>
        <v>I</v>
      </c>
      <c r="J5239" s="51" t="str">
        <f t="shared" si="490"/>
        <v>D3</v>
      </c>
      <c r="K5239" s="76" t="str">
        <f t="shared" si="491"/>
        <v>1FO52I2D</v>
      </c>
      <c r="L5239" s="281" t="e">
        <f>VLOOKUP(K5239,'Planilla de control'!#REF!,2,0)</f>
        <v>#REF!</v>
      </c>
      <c r="M5239" s="29" t="e">
        <f>IF(COUNTIF('Planilla de control'!#REF!,K5239)&gt;0,"SI","NO")</f>
        <v>#REF!</v>
      </c>
    </row>
    <row r="5240" spans="1:13" x14ac:dyDescent="0.3">
      <c r="A5240" s="3" t="s">
        <v>2367</v>
      </c>
      <c r="B5240" s="3" t="s">
        <v>7768</v>
      </c>
      <c r="C5240" s="3"/>
      <c r="D5240" s="3"/>
      <c r="E5240" s="3"/>
      <c r="F5240" s="51" t="str">
        <f t="shared" si="486"/>
        <v>52J2</v>
      </c>
      <c r="G5240" s="51">
        <f t="shared" si="487"/>
        <v>2</v>
      </c>
      <c r="H5240" s="51">
        <f t="shared" si="488"/>
        <v>52</v>
      </c>
      <c r="I5240" s="51" t="str">
        <f t="shared" si="489"/>
        <v>J</v>
      </c>
      <c r="J5240" s="51" t="str">
        <f t="shared" si="490"/>
        <v>D3</v>
      </c>
      <c r="K5240" s="76" t="str">
        <f t="shared" si="491"/>
        <v>1FO52J2A</v>
      </c>
      <c r="L5240" s="281" t="e">
        <f>VLOOKUP(K5240,'Planilla de control'!#REF!,2,0)</f>
        <v>#REF!</v>
      </c>
      <c r="M5240" s="29" t="e">
        <f>IF(COUNTIF('Planilla de control'!#REF!,K5240)&gt;0,"SI","NO")</f>
        <v>#REF!</v>
      </c>
    </row>
    <row r="5241" spans="1:13" x14ac:dyDescent="0.3">
      <c r="A5241" s="3" t="s">
        <v>2367</v>
      </c>
      <c r="B5241" s="3" t="s">
        <v>7769</v>
      </c>
      <c r="C5241" s="3"/>
      <c r="D5241" s="3"/>
      <c r="E5241" s="3"/>
      <c r="F5241" s="51" t="str">
        <f t="shared" si="486"/>
        <v>52J8</v>
      </c>
      <c r="G5241" s="51">
        <f t="shared" si="487"/>
        <v>8</v>
      </c>
      <c r="H5241" s="51">
        <f t="shared" si="488"/>
        <v>52</v>
      </c>
      <c r="I5241" s="51" t="str">
        <f t="shared" si="489"/>
        <v>J</v>
      </c>
      <c r="J5241" s="51" t="str">
        <f t="shared" si="490"/>
        <v>D3</v>
      </c>
      <c r="K5241" s="76" t="str">
        <f t="shared" si="491"/>
        <v>1FO52J8A</v>
      </c>
      <c r="L5241" s="281" t="e">
        <f>VLOOKUP(K5241,'Planilla de control'!#REF!,2,0)</f>
        <v>#REF!</v>
      </c>
      <c r="M5241" s="29" t="e">
        <f>IF(COUNTIF('Planilla de control'!#REF!,K5241)&gt;0,"SI","NO")</f>
        <v>#REF!</v>
      </c>
    </row>
    <row r="5242" spans="1:13" x14ac:dyDescent="0.3">
      <c r="A5242" s="3" t="s">
        <v>2367</v>
      </c>
      <c r="B5242" s="3" t="s">
        <v>7770</v>
      </c>
      <c r="C5242" s="3"/>
      <c r="D5242" s="3"/>
      <c r="E5242" s="3"/>
      <c r="F5242" s="51" t="str">
        <f t="shared" si="486"/>
        <v>52C4</v>
      </c>
      <c r="G5242" s="51">
        <f t="shared" si="487"/>
        <v>4</v>
      </c>
      <c r="H5242" s="51">
        <f t="shared" si="488"/>
        <v>52</v>
      </c>
      <c r="I5242" s="51" t="str">
        <f t="shared" si="489"/>
        <v>C</v>
      </c>
      <c r="J5242" s="51" t="str">
        <f t="shared" si="490"/>
        <v>D3</v>
      </c>
      <c r="K5242" s="76" t="str">
        <f t="shared" si="491"/>
        <v>1FO52C4A</v>
      </c>
      <c r="L5242" s="281" t="e">
        <f>VLOOKUP(K5242,'Planilla de control'!#REF!,2,0)</f>
        <v>#REF!</v>
      </c>
      <c r="M5242" s="29" t="e">
        <f>IF(COUNTIF('Planilla de control'!#REF!,K5242)&gt;0,"SI","NO")</f>
        <v>#REF!</v>
      </c>
    </row>
    <row r="5243" spans="1:13" x14ac:dyDescent="0.3">
      <c r="A5243" s="3" t="s">
        <v>2367</v>
      </c>
      <c r="B5243" s="3" t="s">
        <v>7771</v>
      </c>
      <c r="C5243" s="3"/>
      <c r="D5243" s="3"/>
      <c r="E5243" s="3"/>
      <c r="F5243" s="51" t="str">
        <f t="shared" si="486"/>
        <v>52D4</v>
      </c>
      <c r="G5243" s="51">
        <f t="shared" si="487"/>
        <v>4</v>
      </c>
      <c r="H5243" s="51">
        <f t="shared" si="488"/>
        <v>52</v>
      </c>
      <c r="I5243" s="51" t="str">
        <f t="shared" si="489"/>
        <v>D</v>
      </c>
      <c r="J5243" s="51" t="str">
        <f t="shared" si="490"/>
        <v>D3</v>
      </c>
      <c r="K5243" s="76" t="str">
        <f t="shared" si="491"/>
        <v>1FO52D4D</v>
      </c>
      <c r="L5243" s="281" t="e">
        <f>VLOOKUP(K5243,'Planilla de control'!#REF!,2,0)</f>
        <v>#REF!</v>
      </c>
      <c r="M5243" s="29" t="e">
        <f>IF(COUNTIF('Planilla de control'!#REF!,K5243)&gt;0,"SI","NO")</f>
        <v>#REF!</v>
      </c>
    </row>
    <row r="5244" spans="1:13" x14ac:dyDescent="0.3">
      <c r="A5244" s="3" t="s">
        <v>2367</v>
      </c>
      <c r="B5244" s="3" t="s">
        <v>7772</v>
      </c>
      <c r="C5244" s="3"/>
      <c r="D5244" s="3"/>
      <c r="E5244" s="3"/>
      <c r="F5244" s="51" t="str">
        <f t="shared" si="486"/>
        <v>52D5</v>
      </c>
      <c r="G5244" s="51">
        <f t="shared" si="487"/>
        <v>5</v>
      </c>
      <c r="H5244" s="51">
        <f t="shared" si="488"/>
        <v>52</v>
      </c>
      <c r="I5244" s="51" t="str">
        <f t="shared" si="489"/>
        <v>D</v>
      </c>
      <c r="J5244" s="51" t="str">
        <f t="shared" si="490"/>
        <v>D3</v>
      </c>
      <c r="K5244" s="76" t="str">
        <f t="shared" si="491"/>
        <v>1FO52D5B</v>
      </c>
      <c r="L5244" s="281" t="e">
        <f>VLOOKUP(K5244,'Planilla de control'!#REF!,2,0)</f>
        <v>#REF!</v>
      </c>
      <c r="M5244" s="29" t="e">
        <f>IF(COUNTIF('Planilla de control'!#REF!,K5244)&gt;0,"SI","NO")</f>
        <v>#REF!</v>
      </c>
    </row>
    <row r="5245" spans="1:13" x14ac:dyDescent="0.3">
      <c r="A5245" s="3" t="s">
        <v>2367</v>
      </c>
      <c r="B5245" s="3" t="s">
        <v>7773</v>
      </c>
      <c r="C5245" s="3"/>
      <c r="D5245" s="3"/>
      <c r="E5245" s="3"/>
      <c r="F5245" s="51" t="str">
        <f t="shared" si="486"/>
        <v>52E1</v>
      </c>
      <c r="G5245" s="51">
        <f t="shared" si="487"/>
        <v>1</v>
      </c>
      <c r="H5245" s="51">
        <f t="shared" si="488"/>
        <v>52</v>
      </c>
      <c r="I5245" s="51" t="str">
        <f t="shared" si="489"/>
        <v>E</v>
      </c>
      <c r="J5245" s="51" t="str">
        <f t="shared" si="490"/>
        <v>D3</v>
      </c>
      <c r="K5245" s="76" t="str">
        <f t="shared" si="491"/>
        <v>1FO52E1A</v>
      </c>
      <c r="L5245" s="281" t="e">
        <f>VLOOKUP(K5245,'Planilla de control'!#REF!,2,0)</f>
        <v>#REF!</v>
      </c>
      <c r="M5245" s="29" t="e">
        <f>IF(COUNTIF('Planilla de control'!#REF!,K5245)&gt;0,"SI","NO")</f>
        <v>#REF!</v>
      </c>
    </row>
    <row r="5246" spans="1:13" x14ac:dyDescent="0.3">
      <c r="A5246" s="3" t="s">
        <v>2367</v>
      </c>
      <c r="B5246" s="3" t="s">
        <v>7774</v>
      </c>
      <c r="C5246" s="3"/>
      <c r="D5246" s="3"/>
      <c r="E5246" s="3"/>
      <c r="F5246" s="51" t="str">
        <f t="shared" si="486"/>
        <v>52E5</v>
      </c>
      <c r="G5246" s="51">
        <f t="shared" si="487"/>
        <v>5</v>
      </c>
      <c r="H5246" s="51">
        <f t="shared" si="488"/>
        <v>52</v>
      </c>
      <c r="I5246" s="51" t="str">
        <f t="shared" si="489"/>
        <v>E</v>
      </c>
      <c r="J5246" s="51" t="str">
        <f t="shared" si="490"/>
        <v>D3</v>
      </c>
      <c r="K5246" s="76" t="str">
        <f t="shared" si="491"/>
        <v>1FO52E5A</v>
      </c>
      <c r="L5246" s="281" t="e">
        <f>VLOOKUP(K5246,'Planilla de control'!#REF!,2,0)</f>
        <v>#REF!</v>
      </c>
      <c r="M5246" s="29" t="e">
        <f>IF(COUNTIF('Planilla de control'!#REF!,K5246)&gt;0,"SI","NO")</f>
        <v>#REF!</v>
      </c>
    </row>
    <row r="5247" spans="1:13" x14ac:dyDescent="0.3">
      <c r="A5247" s="3" t="s">
        <v>2367</v>
      </c>
      <c r="B5247" s="3" t="s">
        <v>7775</v>
      </c>
      <c r="C5247" s="3"/>
      <c r="D5247" s="3"/>
      <c r="E5247" s="3"/>
      <c r="F5247" s="51" t="str">
        <f t="shared" si="486"/>
        <v>52F4</v>
      </c>
      <c r="G5247" s="51">
        <f t="shared" si="487"/>
        <v>4</v>
      </c>
      <c r="H5247" s="51">
        <f t="shared" si="488"/>
        <v>52</v>
      </c>
      <c r="I5247" s="51" t="str">
        <f t="shared" si="489"/>
        <v>F</v>
      </c>
      <c r="J5247" s="51" t="str">
        <f t="shared" si="490"/>
        <v>D3</v>
      </c>
      <c r="K5247" s="76" t="str">
        <f t="shared" si="491"/>
        <v>1FO52F4B</v>
      </c>
      <c r="L5247" s="281" t="e">
        <f>VLOOKUP(K5247,'Planilla de control'!#REF!,2,0)</f>
        <v>#REF!</v>
      </c>
      <c r="M5247" s="29" t="e">
        <f>IF(COUNTIF('Planilla de control'!#REF!,K5247)&gt;0,"SI","NO")</f>
        <v>#REF!</v>
      </c>
    </row>
    <row r="5248" spans="1:13" x14ac:dyDescent="0.3">
      <c r="A5248" s="3" t="s">
        <v>2367</v>
      </c>
      <c r="B5248" s="3" t="s">
        <v>7776</v>
      </c>
      <c r="C5248" s="3"/>
      <c r="D5248" s="3"/>
      <c r="E5248" s="3"/>
      <c r="F5248" s="51" t="str">
        <f t="shared" si="486"/>
        <v>52F5</v>
      </c>
      <c r="G5248" s="51">
        <f t="shared" si="487"/>
        <v>5</v>
      </c>
      <c r="H5248" s="51">
        <f t="shared" si="488"/>
        <v>52</v>
      </c>
      <c r="I5248" s="51" t="str">
        <f t="shared" si="489"/>
        <v>F</v>
      </c>
      <c r="J5248" s="51" t="str">
        <f t="shared" si="490"/>
        <v>D3</v>
      </c>
      <c r="K5248" s="76" t="str">
        <f t="shared" si="491"/>
        <v>1FO52F5D</v>
      </c>
      <c r="L5248" s="281" t="e">
        <f>VLOOKUP(K5248,'Planilla de control'!#REF!,2,0)</f>
        <v>#REF!</v>
      </c>
      <c r="M5248" s="29" t="e">
        <f>IF(COUNTIF('Planilla de control'!#REF!,K5248)&gt;0,"SI","NO")</f>
        <v>#REF!</v>
      </c>
    </row>
    <row r="5249" spans="1:13" x14ac:dyDescent="0.3">
      <c r="A5249" s="3" t="s">
        <v>2367</v>
      </c>
      <c r="B5249" s="3" t="s">
        <v>7777</v>
      </c>
      <c r="C5249" s="3"/>
      <c r="D5249" s="3"/>
      <c r="E5249" s="3"/>
      <c r="F5249" s="51" t="str">
        <f t="shared" si="486"/>
        <v>52I5</v>
      </c>
      <c r="G5249" s="51">
        <f t="shared" si="487"/>
        <v>5</v>
      </c>
      <c r="H5249" s="51">
        <f t="shared" si="488"/>
        <v>52</v>
      </c>
      <c r="I5249" s="51" t="str">
        <f t="shared" si="489"/>
        <v>I</v>
      </c>
      <c r="J5249" s="51" t="str">
        <f t="shared" si="490"/>
        <v>D3</v>
      </c>
      <c r="K5249" s="76" t="str">
        <f t="shared" si="491"/>
        <v>1FO52I5C</v>
      </c>
      <c r="L5249" s="281" t="e">
        <f>VLOOKUP(K5249,'Planilla de control'!#REF!,2,0)</f>
        <v>#REF!</v>
      </c>
      <c r="M5249" s="29" t="e">
        <f>IF(COUNTIF('Planilla de control'!#REF!,K5249)&gt;0,"SI","NO")</f>
        <v>#REF!</v>
      </c>
    </row>
    <row r="5250" spans="1:13" x14ac:dyDescent="0.3">
      <c r="A5250" s="3" t="s">
        <v>2367</v>
      </c>
      <c r="B5250" s="3" t="s">
        <v>7778</v>
      </c>
      <c r="C5250" s="3"/>
      <c r="D5250" s="3"/>
      <c r="E5250" s="3"/>
      <c r="F5250" s="51" t="str">
        <f t="shared" si="486"/>
        <v>52I5</v>
      </c>
      <c r="G5250" s="51">
        <f t="shared" si="487"/>
        <v>5</v>
      </c>
      <c r="H5250" s="51">
        <f t="shared" si="488"/>
        <v>52</v>
      </c>
      <c r="I5250" s="51" t="str">
        <f t="shared" si="489"/>
        <v>I</v>
      </c>
      <c r="J5250" s="51" t="str">
        <f t="shared" si="490"/>
        <v>D3</v>
      </c>
      <c r="K5250" s="76" t="str">
        <f t="shared" si="491"/>
        <v>1FO52I5D</v>
      </c>
      <c r="L5250" s="281" t="e">
        <f>VLOOKUP(K5250,'Planilla de control'!#REF!,2,0)</f>
        <v>#REF!</v>
      </c>
      <c r="M5250" s="29" t="e">
        <f>IF(COUNTIF('Planilla de control'!#REF!,K5250)&gt;0,"SI","NO")</f>
        <v>#REF!</v>
      </c>
    </row>
    <row r="5251" spans="1:13" x14ac:dyDescent="0.3">
      <c r="A5251" s="3" t="s">
        <v>2367</v>
      </c>
      <c r="B5251" s="3" t="s">
        <v>7779</v>
      </c>
      <c r="C5251" s="3"/>
      <c r="D5251" s="3"/>
      <c r="E5251" s="3"/>
      <c r="F5251" s="51" t="str">
        <f t="shared" ref="F5251:F5314" si="492">IF(OR(LEN(B5251)=9,LEN(B5251)=5),MID(B5251,1,4),MID(B5251,1,5))</f>
        <v>52J4</v>
      </c>
      <c r="G5251" s="51">
        <f t="shared" ref="G5251:G5314" si="493">IF(MID(F5251,5,1)&lt;&gt;"",MID(F5251,4,2),MID(F5251,4,1))*1</f>
        <v>4</v>
      </c>
      <c r="H5251" s="51">
        <f t="shared" ref="H5251:H5314" si="494">+MID(B5251,1,2)*1</f>
        <v>52</v>
      </c>
      <c r="I5251" s="51" t="str">
        <f t="shared" ref="I5251:I5314" si="495">+MID(B5251,3,1)</f>
        <v>J</v>
      </c>
      <c r="J5251" s="51" t="str">
        <f t="shared" ref="J5251:J5314" si="496">HLOOKUP(A5251,$O$1:$U$2,2,0)</f>
        <v>D3</v>
      </c>
      <c r="K5251" s="76" t="str">
        <f t="shared" ref="K5251:K5314" si="497">CONCATENATE(A5251,B5251)</f>
        <v>1FO52J4D</v>
      </c>
      <c r="L5251" s="281" t="e">
        <f>VLOOKUP(K5251,'Planilla de control'!#REF!,2,0)</f>
        <v>#REF!</v>
      </c>
      <c r="M5251" s="29" t="e">
        <f>IF(COUNTIF('Planilla de control'!#REF!,K5251)&gt;0,"SI","NO")</f>
        <v>#REF!</v>
      </c>
    </row>
    <row r="5252" spans="1:13" x14ac:dyDescent="0.3">
      <c r="A5252" s="3" t="s">
        <v>2367</v>
      </c>
      <c r="B5252" s="3" t="s">
        <v>7780</v>
      </c>
      <c r="C5252" s="3"/>
      <c r="D5252" s="3"/>
      <c r="E5252" s="3"/>
      <c r="F5252" s="51" t="str">
        <f t="shared" si="492"/>
        <v>52J5</v>
      </c>
      <c r="G5252" s="51">
        <f t="shared" si="493"/>
        <v>5</v>
      </c>
      <c r="H5252" s="51">
        <f t="shared" si="494"/>
        <v>52</v>
      </c>
      <c r="I5252" s="51" t="str">
        <f t="shared" si="495"/>
        <v>J</v>
      </c>
      <c r="J5252" s="51" t="str">
        <f t="shared" si="496"/>
        <v>D3</v>
      </c>
      <c r="K5252" s="76" t="str">
        <f t="shared" si="497"/>
        <v>1FO52J5A</v>
      </c>
      <c r="L5252" s="281" t="e">
        <f>VLOOKUP(K5252,'Planilla de control'!#REF!,2,0)</f>
        <v>#REF!</v>
      </c>
      <c r="M5252" s="29" t="e">
        <f>IF(COUNTIF('Planilla de control'!#REF!,K5252)&gt;0,"SI","NO")</f>
        <v>#REF!</v>
      </c>
    </row>
    <row r="5253" spans="1:13" x14ac:dyDescent="0.3">
      <c r="A5253" s="3" t="s">
        <v>2367</v>
      </c>
      <c r="B5253" s="3" t="s">
        <v>7781</v>
      </c>
      <c r="C5253" s="3"/>
      <c r="D5253" s="3"/>
      <c r="E5253" s="3"/>
      <c r="F5253" s="51" t="str">
        <f t="shared" si="492"/>
        <v>52J5</v>
      </c>
      <c r="G5253" s="51">
        <f t="shared" si="493"/>
        <v>5</v>
      </c>
      <c r="H5253" s="51">
        <f t="shared" si="494"/>
        <v>52</v>
      </c>
      <c r="I5253" s="51" t="str">
        <f t="shared" si="495"/>
        <v>J</v>
      </c>
      <c r="J5253" s="51" t="str">
        <f t="shared" si="496"/>
        <v>D3</v>
      </c>
      <c r="K5253" s="76" t="str">
        <f t="shared" si="497"/>
        <v>1FO52J5D</v>
      </c>
      <c r="L5253" s="281" t="e">
        <f>VLOOKUP(K5253,'Planilla de control'!#REF!,2,0)</f>
        <v>#REF!</v>
      </c>
      <c r="M5253" s="29" t="e">
        <f>IF(COUNTIF('Planilla de control'!#REF!,K5253)&gt;0,"SI","NO")</f>
        <v>#REF!</v>
      </c>
    </row>
    <row r="5254" spans="1:13" x14ac:dyDescent="0.3">
      <c r="A5254" s="3" t="s">
        <v>2367</v>
      </c>
      <c r="B5254" s="3" t="s">
        <v>7782</v>
      </c>
      <c r="C5254" s="3"/>
      <c r="D5254" s="3"/>
      <c r="E5254" s="3"/>
      <c r="F5254" s="51" t="str">
        <f t="shared" si="492"/>
        <v>52B8</v>
      </c>
      <c r="G5254" s="51">
        <f t="shared" si="493"/>
        <v>8</v>
      </c>
      <c r="H5254" s="51">
        <f t="shared" si="494"/>
        <v>52</v>
      </c>
      <c r="I5254" s="51" t="str">
        <f t="shared" si="495"/>
        <v>B</v>
      </c>
      <c r="J5254" s="51" t="str">
        <f t="shared" si="496"/>
        <v>D3</v>
      </c>
      <c r="K5254" s="76" t="str">
        <f t="shared" si="497"/>
        <v>1FO52B8B</v>
      </c>
      <c r="L5254" s="281" t="e">
        <f>VLOOKUP(K5254,'Planilla de control'!#REF!,2,0)</f>
        <v>#REF!</v>
      </c>
      <c r="M5254" s="29" t="e">
        <f>IF(COUNTIF('Planilla de control'!#REF!,K5254)&gt;0,"SI","NO")</f>
        <v>#REF!</v>
      </c>
    </row>
    <row r="5255" spans="1:13" x14ac:dyDescent="0.3">
      <c r="A5255" s="3" t="s">
        <v>2367</v>
      </c>
      <c r="B5255" s="3" t="s">
        <v>7783</v>
      </c>
      <c r="C5255" s="3"/>
      <c r="D5255" s="3"/>
      <c r="E5255" s="3"/>
      <c r="F5255" s="51" t="str">
        <f t="shared" si="492"/>
        <v>52D2</v>
      </c>
      <c r="G5255" s="51">
        <f t="shared" si="493"/>
        <v>2</v>
      </c>
      <c r="H5255" s="51">
        <f t="shared" si="494"/>
        <v>52</v>
      </c>
      <c r="I5255" s="51" t="str">
        <f t="shared" si="495"/>
        <v>D</v>
      </c>
      <c r="J5255" s="51" t="str">
        <f t="shared" si="496"/>
        <v>D3</v>
      </c>
      <c r="K5255" s="76" t="str">
        <f t="shared" si="497"/>
        <v>1FO52D2C</v>
      </c>
      <c r="L5255" s="281" t="e">
        <f>VLOOKUP(K5255,'Planilla de control'!#REF!,2,0)</f>
        <v>#REF!</v>
      </c>
      <c r="M5255" s="29" t="e">
        <f>IF(COUNTIF('Planilla de control'!#REF!,K5255)&gt;0,"SI","NO")</f>
        <v>#REF!</v>
      </c>
    </row>
    <row r="5256" spans="1:13" x14ac:dyDescent="0.3">
      <c r="A5256" s="3" t="s">
        <v>2367</v>
      </c>
      <c r="B5256" s="3" t="s">
        <v>7784</v>
      </c>
      <c r="C5256" s="3"/>
      <c r="D5256" s="3"/>
      <c r="E5256" s="3"/>
      <c r="F5256" s="51" t="str">
        <f t="shared" si="492"/>
        <v>52D8</v>
      </c>
      <c r="G5256" s="51">
        <f t="shared" si="493"/>
        <v>8</v>
      </c>
      <c r="H5256" s="51">
        <f t="shared" si="494"/>
        <v>52</v>
      </c>
      <c r="I5256" s="51" t="str">
        <f t="shared" si="495"/>
        <v>D</v>
      </c>
      <c r="J5256" s="51" t="str">
        <f t="shared" si="496"/>
        <v>D3</v>
      </c>
      <c r="K5256" s="76" t="str">
        <f t="shared" si="497"/>
        <v>1FO52D8A</v>
      </c>
      <c r="L5256" s="281" t="e">
        <f>VLOOKUP(K5256,'Planilla de control'!#REF!,2,0)</f>
        <v>#REF!</v>
      </c>
      <c r="M5256" s="29" t="e">
        <f>IF(COUNTIF('Planilla de control'!#REF!,K5256)&gt;0,"SI","NO")</f>
        <v>#REF!</v>
      </c>
    </row>
    <row r="5257" spans="1:13" x14ac:dyDescent="0.3">
      <c r="A5257" s="3" t="s">
        <v>2367</v>
      </c>
      <c r="B5257" s="3" t="s">
        <v>7785</v>
      </c>
      <c r="C5257" s="3"/>
      <c r="D5257" s="3"/>
      <c r="E5257" s="3"/>
      <c r="F5257" s="51" t="str">
        <f t="shared" si="492"/>
        <v>52D8</v>
      </c>
      <c r="G5257" s="51">
        <f t="shared" si="493"/>
        <v>8</v>
      </c>
      <c r="H5257" s="51">
        <f t="shared" si="494"/>
        <v>52</v>
      </c>
      <c r="I5257" s="51" t="str">
        <f t="shared" si="495"/>
        <v>D</v>
      </c>
      <c r="J5257" s="51" t="str">
        <f t="shared" si="496"/>
        <v>D3</v>
      </c>
      <c r="K5257" s="76" t="str">
        <f t="shared" si="497"/>
        <v>1FO52D8B</v>
      </c>
      <c r="L5257" s="281" t="e">
        <f>VLOOKUP(K5257,'Planilla de control'!#REF!,2,0)</f>
        <v>#REF!</v>
      </c>
      <c r="M5257" s="29" t="e">
        <f>IF(COUNTIF('Planilla de control'!#REF!,K5257)&gt;0,"SI","NO")</f>
        <v>#REF!</v>
      </c>
    </row>
    <row r="5258" spans="1:13" x14ac:dyDescent="0.3">
      <c r="A5258" s="3" t="s">
        <v>2367</v>
      </c>
      <c r="B5258" s="3" t="s">
        <v>7786</v>
      </c>
      <c r="C5258" s="3"/>
      <c r="D5258" s="3"/>
      <c r="E5258" s="3"/>
      <c r="F5258" s="51" t="str">
        <f t="shared" si="492"/>
        <v>52E8</v>
      </c>
      <c r="G5258" s="51">
        <f t="shared" si="493"/>
        <v>8</v>
      </c>
      <c r="H5258" s="51">
        <f t="shared" si="494"/>
        <v>52</v>
      </c>
      <c r="I5258" s="51" t="str">
        <f t="shared" si="495"/>
        <v>E</v>
      </c>
      <c r="J5258" s="51" t="str">
        <f t="shared" si="496"/>
        <v>D3</v>
      </c>
      <c r="K5258" s="76" t="str">
        <f t="shared" si="497"/>
        <v>1FO52E8B</v>
      </c>
      <c r="L5258" s="281" t="e">
        <f>VLOOKUP(K5258,'Planilla de control'!#REF!,2,0)</f>
        <v>#REF!</v>
      </c>
      <c r="M5258" s="29" t="e">
        <f>IF(COUNTIF('Planilla de control'!#REF!,K5258)&gt;0,"SI","NO")</f>
        <v>#REF!</v>
      </c>
    </row>
    <row r="5259" spans="1:13" x14ac:dyDescent="0.3">
      <c r="A5259" s="3" t="s">
        <v>2367</v>
      </c>
      <c r="B5259" s="3" t="s">
        <v>7787</v>
      </c>
      <c r="C5259" s="3"/>
      <c r="D5259" s="3"/>
      <c r="E5259" s="3"/>
      <c r="F5259" s="51" t="str">
        <f t="shared" si="492"/>
        <v>52F8</v>
      </c>
      <c r="G5259" s="51">
        <f t="shared" si="493"/>
        <v>8</v>
      </c>
      <c r="H5259" s="51">
        <f t="shared" si="494"/>
        <v>52</v>
      </c>
      <c r="I5259" s="51" t="str">
        <f t="shared" si="495"/>
        <v>F</v>
      </c>
      <c r="J5259" s="51" t="str">
        <f t="shared" si="496"/>
        <v>D3</v>
      </c>
      <c r="K5259" s="76" t="str">
        <f t="shared" si="497"/>
        <v>1FO52F8A</v>
      </c>
      <c r="L5259" s="281" t="e">
        <f>VLOOKUP(K5259,'Planilla de control'!#REF!,2,0)</f>
        <v>#REF!</v>
      </c>
      <c r="M5259" s="29" t="e">
        <f>IF(COUNTIF('Planilla de control'!#REF!,K5259)&gt;0,"SI","NO")</f>
        <v>#REF!</v>
      </c>
    </row>
    <row r="5260" spans="1:13" x14ac:dyDescent="0.3">
      <c r="A5260" s="3" t="s">
        <v>2367</v>
      </c>
      <c r="B5260" s="3" t="s">
        <v>7788</v>
      </c>
      <c r="C5260" s="3"/>
      <c r="D5260" s="3"/>
      <c r="E5260" s="3"/>
      <c r="F5260" s="51" t="str">
        <f t="shared" si="492"/>
        <v>52F8</v>
      </c>
      <c r="G5260" s="51">
        <f t="shared" si="493"/>
        <v>8</v>
      </c>
      <c r="H5260" s="51">
        <f t="shared" si="494"/>
        <v>52</v>
      </c>
      <c r="I5260" s="51" t="str">
        <f t="shared" si="495"/>
        <v>F</v>
      </c>
      <c r="J5260" s="51" t="str">
        <f t="shared" si="496"/>
        <v>D3</v>
      </c>
      <c r="K5260" s="76" t="str">
        <f t="shared" si="497"/>
        <v>1FO52F8B</v>
      </c>
      <c r="L5260" s="281" t="e">
        <f>VLOOKUP(K5260,'Planilla de control'!#REF!,2,0)</f>
        <v>#REF!</v>
      </c>
      <c r="M5260" s="29" t="e">
        <f>IF(COUNTIF('Planilla de control'!#REF!,K5260)&gt;0,"SI","NO")</f>
        <v>#REF!</v>
      </c>
    </row>
    <row r="5261" spans="1:13" x14ac:dyDescent="0.3">
      <c r="A5261" s="3" t="s">
        <v>2367</v>
      </c>
      <c r="B5261" s="3" t="s">
        <v>7789</v>
      </c>
      <c r="C5261" s="3"/>
      <c r="D5261" s="3"/>
      <c r="E5261" s="3"/>
      <c r="F5261" s="51" t="str">
        <f t="shared" si="492"/>
        <v>52B8</v>
      </c>
      <c r="G5261" s="51">
        <f t="shared" si="493"/>
        <v>8</v>
      </c>
      <c r="H5261" s="51">
        <f t="shared" si="494"/>
        <v>52</v>
      </c>
      <c r="I5261" s="51" t="str">
        <f t="shared" si="495"/>
        <v>B</v>
      </c>
      <c r="J5261" s="51" t="str">
        <f t="shared" si="496"/>
        <v>D3</v>
      </c>
      <c r="K5261" s="76" t="str">
        <f t="shared" si="497"/>
        <v>1FO52B8A</v>
      </c>
      <c r="L5261" s="281" t="e">
        <f>VLOOKUP(K5261,'Planilla de control'!#REF!,2,0)</f>
        <v>#REF!</v>
      </c>
      <c r="M5261" s="29" t="e">
        <f>IF(COUNTIF('Planilla de control'!#REF!,K5261)&gt;0,"SI","NO")</f>
        <v>#REF!</v>
      </c>
    </row>
    <row r="5262" spans="1:13" x14ac:dyDescent="0.3">
      <c r="A5262" s="3" t="s">
        <v>2367</v>
      </c>
      <c r="B5262" s="3" t="s">
        <v>7790</v>
      </c>
      <c r="C5262" s="3"/>
      <c r="D5262" s="3"/>
      <c r="E5262" s="3"/>
      <c r="F5262" s="51" t="str">
        <f t="shared" si="492"/>
        <v>52D3</v>
      </c>
      <c r="G5262" s="51">
        <f t="shared" si="493"/>
        <v>3</v>
      </c>
      <c r="H5262" s="51">
        <f t="shared" si="494"/>
        <v>52</v>
      </c>
      <c r="I5262" s="51" t="str">
        <f t="shared" si="495"/>
        <v>D</v>
      </c>
      <c r="J5262" s="51" t="str">
        <f t="shared" si="496"/>
        <v>D3</v>
      </c>
      <c r="K5262" s="76" t="str">
        <f t="shared" si="497"/>
        <v>1FO52D3D</v>
      </c>
      <c r="L5262" s="281" t="e">
        <f>VLOOKUP(K5262,'Planilla de control'!#REF!,2,0)</f>
        <v>#REF!</v>
      </c>
      <c r="M5262" s="29" t="e">
        <f>IF(COUNTIF('Planilla de control'!#REF!,K5262)&gt;0,"SI","NO")</f>
        <v>#REF!</v>
      </c>
    </row>
    <row r="5263" spans="1:13" x14ac:dyDescent="0.3">
      <c r="A5263" s="3" t="s">
        <v>2367</v>
      </c>
      <c r="B5263" s="3" t="s">
        <v>7791</v>
      </c>
      <c r="C5263" s="3"/>
      <c r="D5263" s="3"/>
      <c r="E5263" s="3"/>
      <c r="F5263" s="51" t="str">
        <f t="shared" si="492"/>
        <v>52J8</v>
      </c>
      <c r="G5263" s="51">
        <f t="shared" si="493"/>
        <v>8</v>
      </c>
      <c r="H5263" s="51">
        <f t="shared" si="494"/>
        <v>52</v>
      </c>
      <c r="I5263" s="51" t="str">
        <f t="shared" si="495"/>
        <v>J</v>
      </c>
      <c r="J5263" s="51" t="str">
        <f t="shared" si="496"/>
        <v>D3</v>
      </c>
      <c r="K5263" s="76" t="str">
        <f t="shared" si="497"/>
        <v>1FO52J8B</v>
      </c>
      <c r="L5263" s="281" t="e">
        <f>VLOOKUP(K5263,'Planilla de control'!#REF!,2,0)</f>
        <v>#REF!</v>
      </c>
      <c r="M5263" s="29" t="e">
        <f>IF(COUNTIF('Planilla de control'!#REF!,K5263)&gt;0,"SI","NO")</f>
        <v>#REF!</v>
      </c>
    </row>
    <row r="5264" spans="1:13" x14ac:dyDescent="0.3">
      <c r="A5264" s="3" t="s">
        <v>2367</v>
      </c>
      <c r="B5264" s="3" t="s">
        <v>7792</v>
      </c>
      <c r="C5264" s="3"/>
      <c r="D5264" s="3"/>
      <c r="E5264" s="3"/>
      <c r="F5264" s="51" t="str">
        <f t="shared" si="492"/>
        <v>52K2</v>
      </c>
      <c r="G5264" s="51">
        <f t="shared" si="493"/>
        <v>2</v>
      </c>
      <c r="H5264" s="51">
        <f t="shared" si="494"/>
        <v>52</v>
      </c>
      <c r="I5264" s="51" t="str">
        <f t="shared" si="495"/>
        <v>K</v>
      </c>
      <c r="J5264" s="51" t="str">
        <f t="shared" si="496"/>
        <v>D3</v>
      </c>
      <c r="K5264" s="76" t="str">
        <f t="shared" si="497"/>
        <v>1FO52K2C</v>
      </c>
      <c r="L5264" s="281" t="e">
        <f>VLOOKUP(K5264,'Planilla de control'!#REF!,2,0)</f>
        <v>#REF!</v>
      </c>
      <c r="M5264" s="29" t="e">
        <f>IF(COUNTIF('Planilla de control'!#REF!,K5264)&gt;0,"SI","NO")</f>
        <v>#REF!</v>
      </c>
    </row>
    <row r="5265" spans="1:13" x14ac:dyDescent="0.3">
      <c r="A5265" s="3" t="s">
        <v>2367</v>
      </c>
      <c r="B5265" s="3" t="s">
        <v>7793</v>
      </c>
      <c r="C5265" s="3"/>
      <c r="D5265" s="3"/>
      <c r="E5265" s="3"/>
      <c r="F5265" s="51" t="str">
        <f t="shared" si="492"/>
        <v>52M7</v>
      </c>
      <c r="G5265" s="51">
        <f t="shared" si="493"/>
        <v>7</v>
      </c>
      <c r="H5265" s="51">
        <f t="shared" si="494"/>
        <v>52</v>
      </c>
      <c r="I5265" s="51" t="str">
        <f t="shared" si="495"/>
        <v>M</v>
      </c>
      <c r="J5265" s="51" t="str">
        <f t="shared" si="496"/>
        <v>D3</v>
      </c>
      <c r="K5265" s="76" t="str">
        <f t="shared" si="497"/>
        <v>1FO52M7A</v>
      </c>
      <c r="L5265" s="281" t="e">
        <f>VLOOKUP(K5265,'Planilla de control'!#REF!,2,0)</f>
        <v>#REF!</v>
      </c>
      <c r="M5265" s="29" t="e">
        <f>IF(COUNTIF('Planilla de control'!#REF!,K5265)&gt;0,"SI","NO")</f>
        <v>#REF!</v>
      </c>
    </row>
    <row r="5266" spans="1:13" x14ac:dyDescent="0.3">
      <c r="A5266" s="3" t="s">
        <v>2367</v>
      </c>
      <c r="B5266" s="3" t="s">
        <v>7794</v>
      </c>
      <c r="C5266" s="3"/>
      <c r="D5266" s="3"/>
      <c r="E5266" s="3"/>
      <c r="F5266" s="51" t="str">
        <f t="shared" si="492"/>
        <v>52M7</v>
      </c>
      <c r="G5266" s="51">
        <f t="shared" si="493"/>
        <v>7</v>
      </c>
      <c r="H5266" s="51">
        <f t="shared" si="494"/>
        <v>52</v>
      </c>
      <c r="I5266" s="51" t="str">
        <f t="shared" si="495"/>
        <v>M</v>
      </c>
      <c r="J5266" s="51" t="str">
        <f t="shared" si="496"/>
        <v>D3</v>
      </c>
      <c r="K5266" s="76" t="str">
        <f t="shared" si="497"/>
        <v>1FO52M7B</v>
      </c>
      <c r="L5266" s="281" t="e">
        <f>VLOOKUP(K5266,'Planilla de control'!#REF!,2,0)</f>
        <v>#REF!</v>
      </c>
      <c r="M5266" s="29" t="e">
        <f>IF(COUNTIF('Planilla de control'!#REF!,K5266)&gt;0,"SI","NO")</f>
        <v>#REF!</v>
      </c>
    </row>
    <row r="5267" spans="1:13" x14ac:dyDescent="0.3">
      <c r="A5267" s="3" t="s">
        <v>2367</v>
      </c>
      <c r="B5267" s="3" t="s">
        <v>7795</v>
      </c>
      <c r="C5267" s="3"/>
      <c r="D5267" s="3"/>
      <c r="E5267" s="3"/>
      <c r="F5267" s="51" t="str">
        <f t="shared" si="492"/>
        <v>52N7</v>
      </c>
      <c r="G5267" s="51">
        <f t="shared" si="493"/>
        <v>7</v>
      </c>
      <c r="H5267" s="51">
        <f t="shared" si="494"/>
        <v>52</v>
      </c>
      <c r="I5267" s="51" t="str">
        <f t="shared" si="495"/>
        <v>N</v>
      </c>
      <c r="J5267" s="51" t="str">
        <f t="shared" si="496"/>
        <v>D3</v>
      </c>
      <c r="K5267" s="76" t="str">
        <f t="shared" si="497"/>
        <v>1FO52N7A</v>
      </c>
      <c r="L5267" s="281" t="e">
        <f>VLOOKUP(K5267,'Planilla de control'!#REF!,2,0)</f>
        <v>#REF!</v>
      </c>
      <c r="M5267" s="29" t="e">
        <f>IF(COUNTIF('Planilla de control'!#REF!,K5267)&gt;0,"SI","NO")</f>
        <v>#REF!</v>
      </c>
    </row>
    <row r="5268" spans="1:13" x14ac:dyDescent="0.3">
      <c r="A5268" s="3" t="s">
        <v>2367</v>
      </c>
      <c r="B5268" s="3" t="s">
        <v>7796</v>
      </c>
      <c r="C5268" s="3"/>
      <c r="D5268" s="3"/>
      <c r="E5268" s="3"/>
      <c r="F5268" s="51" t="str">
        <f t="shared" si="492"/>
        <v>52N7</v>
      </c>
      <c r="G5268" s="51">
        <f t="shared" si="493"/>
        <v>7</v>
      </c>
      <c r="H5268" s="51">
        <f t="shared" si="494"/>
        <v>52</v>
      </c>
      <c r="I5268" s="51" t="str">
        <f t="shared" si="495"/>
        <v>N</v>
      </c>
      <c r="J5268" s="51" t="str">
        <f t="shared" si="496"/>
        <v>D3</v>
      </c>
      <c r="K5268" s="76" t="str">
        <f t="shared" si="497"/>
        <v>1FO52N7B</v>
      </c>
      <c r="L5268" s="281" t="e">
        <f>VLOOKUP(K5268,'Planilla de control'!#REF!,2,0)</f>
        <v>#REF!</v>
      </c>
      <c r="M5268" s="29" t="e">
        <f>IF(COUNTIF('Planilla de control'!#REF!,K5268)&gt;0,"SI","NO")</f>
        <v>#REF!</v>
      </c>
    </row>
    <row r="5269" spans="1:13" x14ac:dyDescent="0.3">
      <c r="A5269" s="3" t="s">
        <v>2367</v>
      </c>
      <c r="B5269" s="3" t="s">
        <v>7797</v>
      </c>
      <c r="C5269" s="3"/>
      <c r="D5269" s="3"/>
      <c r="E5269" s="3"/>
      <c r="F5269" s="51" t="str">
        <f t="shared" si="492"/>
        <v>52L2</v>
      </c>
      <c r="G5269" s="51">
        <f t="shared" si="493"/>
        <v>2</v>
      </c>
      <c r="H5269" s="51">
        <f t="shared" si="494"/>
        <v>52</v>
      </c>
      <c r="I5269" s="51" t="str">
        <f t="shared" si="495"/>
        <v>L</v>
      </c>
      <c r="J5269" s="51" t="str">
        <f t="shared" si="496"/>
        <v>D3</v>
      </c>
      <c r="K5269" s="76" t="str">
        <f t="shared" si="497"/>
        <v>1FO52L2A</v>
      </c>
      <c r="L5269" s="281" t="e">
        <f>VLOOKUP(K5269,'Planilla de control'!#REF!,2,0)</f>
        <v>#REF!</v>
      </c>
      <c r="M5269" s="29" t="e">
        <f>IF(COUNTIF('Planilla de control'!#REF!,K5269)&gt;0,"SI","NO")</f>
        <v>#REF!</v>
      </c>
    </row>
    <row r="5270" spans="1:13" x14ac:dyDescent="0.3">
      <c r="A5270" s="3" t="s">
        <v>2367</v>
      </c>
      <c r="B5270" s="3" t="s">
        <v>7798</v>
      </c>
      <c r="C5270" s="3"/>
      <c r="D5270" s="3"/>
      <c r="E5270" s="3"/>
      <c r="F5270" s="51" t="str">
        <f t="shared" si="492"/>
        <v>52B2</v>
      </c>
      <c r="G5270" s="51">
        <f t="shared" si="493"/>
        <v>2</v>
      </c>
      <c r="H5270" s="51">
        <f t="shared" si="494"/>
        <v>52</v>
      </c>
      <c r="I5270" s="51" t="str">
        <f t="shared" si="495"/>
        <v>B</v>
      </c>
      <c r="J5270" s="51" t="str">
        <f t="shared" si="496"/>
        <v>D3</v>
      </c>
      <c r="K5270" s="76" t="str">
        <f t="shared" si="497"/>
        <v>1FO52B2C</v>
      </c>
      <c r="L5270" s="281" t="e">
        <f>VLOOKUP(K5270,'Planilla de control'!#REF!,2,0)</f>
        <v>#REF!</v>
      </c>
      <c r="M5270" s="29" t="e">
        <f>IF(COUNTIF('Planilla de control'!#REF!,K5270)&gt;0,"SI","NO")</f>
        <v>#REF!</v>
      </c>
    </row>
    <row r="5271" spans="1:13" x14ac:dyDescent="0.3">
      <c r="A5271" s="3" t="s">
        <v>2367</v>
      </c>
      <c r="B5271" s="3" t="s">
        <v>7799</v>
      </c>
      <c r="C5271" s="3"/>
      <c r="D5271" s="3"/>
      <c r="E5271" s="3"/>
      <c r="F5271" s="51" t="str">
        <f t="shared" si="492"/>
        <v>52B3</v>
      </c>
      <c r="G5271" s="51">
        <f t="shared" si="493"/>
        <v>3</v>
      </c>
      <c r="H5271" s="51">
        <f t="shared" si="494"/>
        <v>52</v>
      </c>
      <c r="I5271" s="51" t="str">
        <f t="shared" si="495"/>
        <v>B</v>
      </c>
      <c r="J5271" s="51" t="str">
        <f t="shared" si="496"/>
        <v>D3</v>
      </c>
      <c r="K5271" s="76" t="str">
        <f t="shared" si="497"/>
        <v>1FO52B3B</v>
      </c>
      <c r="L5271" s="281" t="e">
        <f>VLOOKUP(K5271,'Planilla de control'!#REF!,2,0)</f>
        <v>#REF!</v>
      </c>
      <c r="M5271" s="29" t="e">
        <f>IF(COUNTIF('Planilla de control'!#REF!,K5271)&gt;0,"SI","NO")</f>
        <v>#REF!</v>
      </c>
    </row>
    <row r="5272" spans="1:13" x14ac:dyDescent="0.3">
      <c r="A5272" s="3" t="s">
        <v>2367</v>
      </c>
      <c r="B5272" s="3" t="s">
        <v>7800</v>
      </c>
      <c r="C5272" s="3"/>
      <c r="D5272" s="3"/>
      <c r="E5272" s="3"/>
      <c r="F5272" s="51" t="str">
        <f t="shared" si="492"/>
        <v>52B5</v>
      </c>
      <c r="G5272" s="51">
        <f t="shared" si="493"/>
        <v>5</v>
      </c>
      <c r="H5272" s="51">
        <f t="shared" si="494"/>
        <v>52</v>
      </c>
      <c r="I5272" s="51" t="str">
        <f t="shared" si="495"/>
        <v>B</v>
      </c>
      <c r="J5272" s="51" t="str">
        <f t="shared" si="496"/>
        <v>D3</v>
      </c>
      <c r="K5272" s="76" t="str">
        <f t="shared" si="497"/>
        <v>1FO52B5A</v>
      </c>
      <c r="L5272" s="281" t="e">
        <f>VLOOKUP(K5272,'Planilla de control'!#REF!,2,0)</f>
        <v>#REF!</v>
      </c>
      <c r="M5272" s="29" t="e">
        <f>IF(COUNTIF('Planilla de control'!#REF!,K5272)&gt;0,"SI","NO")</f>
        <v>#REF!</v>
      </c>
    </row>
    <row r="5273" spans="1:13" x14ac:dyDescent="0.3">
      <c r="A5273" s="3" t="s">
        <v>2367</v>
      </c>
      <c r="B5273" s="3" t="s">
        <v>7801</v>
      </c>
      <c r="C5273" s="3"/>
      <c r="D5273" s="3"/>
      <c r="E5273" s="3"/>
      <c r="F5273" s="51" t="str">
        <f t="shared" si="492"/>
        <v>52C4</v>
      </c>
      <c r="G5273" s="51">
        <f t="shared" si="493"/>
        <v>4</v>
      </c>
      <c r="H5273" s="51">
        <f t="shared" si="494"/>
        <v>52</v>
      </c>
      <c r="I5273" s="51" t="str">
        <f t="shared" si="495"/>
        <v>C</v>
      </c>
      <c r="J5273" s="51" t="str">
        <f t="shared" si="496"/>
        <v>D3</v>
      </c>
      <c r="K5273" s="76" t="str">
        <f t="shared" si="497"/>
        <v>1FO52C4D</v>
      </c>
      <c r="L5273" s="281" t="e">
        <f>VLOOKUP(K5273,'Planilla de control'!#REF!,2,0)</f>
        <v>#REF!</v>
      </c>
      <c r="M5273" s="29" t="e">
        <f>IF(COUNTIF('Planilla de control'!#REF!,K5273)&gt;0,"SI","NO")</f>
        <v>#REF!</v>
      </c>
    </row>
    <row r="5274" spans="1:13" x14ac:dyDescent="0.3">
      <c r="A5274" s="3" t="s">
        <v>2367</v>
      </c>
      <c r="B5274" s="3" t="s">
        <v>7802</v>
      </c>
      <c r="C5274" s="3"/>
      <c r="D5274" s="3"/>
      <c r="E5274" s="3"/>
      <c r="F5274" s="51" t="str">
        <f t="shared" si="492"/>
        <v>52C6</v>
      </c>
      <c r="G5274" s="51">
        <f t="shared" si="493"/>
        <v>6</v>
      </c>
      <c r="H5274" s="51">
        <f t="shared" si="494"/>
        <v>52</v>
      </c>
      <c r="I5274" s="51" t="str">
        <f t="shared" si="495"/>
        <v>C</v>
      </c>
      <c r="J5274" s="51" t="str">
        <f t="shared" si="496"/>
        <v>D3</v>
      </c>
      <c r="K5274" s="76" t="str">
        <f t="shared" si="497"/>
        <v>1FO52C6B</v>
      </c>
      <c r="L5274" s="281" t="e">
        <f>VLOOKUP(K5274,'Planilla de control'!#REF!,2,0)</f>
        <v>#REF!</v>
      </c>
      <c r="M5274" s="29" t="e">
        <f>IF(COUNTIF('Planilla de control'!#REF!,K5274)&gt;0,"SI","NO")</f>
        <v>#REF!</v>
      </c>
    </row>
    <row r="5275" spans="1:13" x14ac:dyDescent="0.3">
      <c r="A5275" s="3" t="s">
        <v>2367</v>
      </c>
      <c r="B5275" s="3" t="s">
        <v>7803</v>
      </c>
      <c r="C5275" s="3"/>
      <c r="D5275" s="3"/>
      <c r="E5275" s="3"/>
      <c r="F5275" s="51" t="str">
        <f t="shared" si="492"/>
        <v>52C7</v>
      </c>
      <c r="G5275" s="51">
        <f t="shared" si="493"/>
        <v>7</v>
      </c>
      <c r="H5275" s="51">
        <f t="shared" si="494"/>
        <v>52</v>
      </c>
      <c r="I5275" s="51" t="str">
        <f t="shared" si="495"/>
        <v>C</v>
      </c>
      <c r="J5275" s="51" t="str">
        <f t="shared" si="496"/>
        <v>D3</v>
      </c>
      <c r="K5275" s="76" t="str">
        <f t="shared" si="497"/>
        <v>1FO52C7A</v>
      </c>
      <c r="L5275" s="281" t="e">
        <f>VLOOKUP(K5275,'Planilla de control'!#REF!,2,0)</f>
        <v>#REF!</v>
      </c>
      <c r="M5275" s="29" t="e">
        <f>IF(COUNTIF('Planilla de control'!#REF!,K5275)&gt;0,"SI","NO")</f>
        <v>#REF!</v>
      </c>
    </row>
    <row r="5276" spans="1:13" x14ac:dyDescent="0.3">
      <c r="A5276" s="3" t="s">
        <v>2367</v>
      </c>
      <c r="B5276" s="3" t="s">
        <v>7804</v>
      </c>
      <c r="C5276" s="3"/>
      <c r="D5276" s="3"/>
      <c r="E5276" s="3"/>
      <c r="F5276" s="51" t="str">
        <f t="shared" si="492"/>
        <v>52D2</v>
      </c>
      <c r="G5276" s="51">
        <f t="shared" si="493"/>
        <v>2</v>
      </c>
      <c r="H5276" s="51">
        <f t="shared" si="494"/>
        <v>52</v>
      </c>
      <c r="I5276" s="51" t="str">
        <f t="shared" si="495"/>
        <v>D</v>
      </c>
      <c r="J5276" s="51" t="str">
        <f t="shared" si="496"/>
        <v>D3</v>
      </c>
      <c r="K5276" s="76" t="str">
        <f t="shared" si="497"/>
        <v>1FO52D2D</v>
      </c>
      <c r="L5276" s="281" t="e">
        <f>VLOOKUP(K5276,'Planilla de control'!#REF!,2,0)</f>
        <v>#REF!</v>
      </c>
      <c r="M5276" s="29" t="e">
        <f>IF(COUNTIF('Planilla de control'!#REF!,K5276)&gt;0,"SI","NO")</f>
        <v>#REF!</v>
      </c>
    </row>
    <row r="5277" spans="1:13" x14ac:dyDescent="0.3">
      <c r="A5277" s="3" t="s">
        <v>2367</v>
      </c>
      <c r="B5277" s="3" t="s">
        <v>7805</v>
      </c>
      <c r="C5277" s="3"/>
      <c r="D5277" s="3"/>
      <c r="E5277" s="3"/>
      <c r="F5277" s="51" t="str">
        <f t="shared" si="492"/>
        <v>52E2</v>
      </c>
      <c r="G5277" s="51">
        <f t="shared" si="493"/>
        <v>2</v>
      </c>
      <c r="H5277" s="51">
        <f t="shared" si="494"/>
        <v>52</v>
      </c>
      <c r="I5277" s="51" t="str">
        <f t="shared" si="495"/>
        <v>E</v>
      </c>
      <c r="J5277" s="51" t="str">
        <f t="shared" si="496"/>
        <v>D3</v>
      </c>
      <c r="K5277" s="76" t="str">
        <f t="shared" si="497"/>
        <v>1FO52E2B</v>
      </c>
      <c r="L5277" s="281" t="e">
        <f>VLOOKUP(K5277,'Planilla de control'!#REF!,2,0)</f>
        <v>#REF!</v>
      </c>
      <c r="M5277" s="29" t="e">
        <f>IF(COUNTIF('Planilla de control'!#REF!,K5277)&gt;0,"SI","NO")</f>
        <v>#REF!</v>
      </c>
    </row>
    <row r="5278" spans="1:13" x14ac:dyDescent="0.3">
      <c r="A5278" s="3" t="s">
        <v>2367</v>
      </c>
      <c r="B5278" s="3" t="s">
        <v>7806</v>
      </c>
      <c r="C5278" s="3"/>
      <c r="D5278" s="3"/>
      <c r="E5278" s="3"/>
      <c r="F5278" s="51" t="str">
        <f t="shared" si="492"/>
        <v>52G7</v>
      </c>
      <c r="G5278" s="51">
        <f t="shared" si="493"/>
        <v>7</v>
      </c>
      <c r="H5278" s="51">
        <f t="shared" si="494"/>
        <v>52</v>
      </c>
      <c r="I5278" s="51" t="str">
        <f t="shared" si="495"/>
        <v>G</v>
      </c>
      <c r="J5278" s="51" t="str">
        <f t="shared" si="496"/>
        <v>D3</v>
      </c>
      <c r="K5278" s="76" t="str">
        <f t="shared" si="497"/>
        <v>1FO52G7B</v>
      </c>
      <c r="L5278" s="281" t="e">
        <f>VLOOKUP(K5278,'Planilla de control'!#REF!,2,0)</f>
        <v>#REF!</v>
      </c>
      <c r="M5278" s="29" t="e">
        <f>IF(COUNTIF('Planilla de control'!#REF!,K5278)&gt;0,"SI","NO")</f>
        <v>#REF!</v>
      </c>
    </row>
    <row r="5279" spans="1:13" x14ac:dyDescent="0.3">
      <c r="A5279" s="3" t="s">
        <v>2367</v>
      </c>
      <c r="B5279" s="3" t="s">
        <v>7807</v>
      </c>
      <c r="C5279" s="3"/>
      <c r="D5279" s="3"/>
      <c r="E5279" s="3"/>
      <c r="F5279" s="51" t="str">
        <f t="shared" si="492"/>
        <v>52H3</v>
      </c>
      <c r="G5279" s="51">
        <f t="shared" si="493"/>
        <v>3</v>
      </c>
      <c r="H5279" s="51">
        <f t="shared" si="494"/>
        <v>52</v>
      </c>
      <c r="I5279" s="51" t="str">
        <f t="shared" si="495"/>
        <v>H</v>
      </c>
      <c r="J5279" s="51" t="str">
        <f t="shared" si="496"/>
        <v>D3</v>
      </c>
      <c r="K5279" s="76" t="str">
        <f t="shared" si="497"/>
        <v>1FO52H3D</v>
      </c>
      <c r="L5279" s="281" t="e">
        <f>VLOOKUP(K5279,'Planilla de control'!#REF!,2,0)</f>
        <v>#REF!</v>
      </c>
      <c r="M5279" s="29" t="e">
        <f>IF(COUNTIF('Planilla de control'!#REF!,K5279)&gt;0,"SI","NO")</f>
        <v>#REF!</v>
      </c>
    </row>
    <row r="5280" spans="1:13" x14ac:dyDescent="0.3">
      <c r="A5280" s="3" t="s">
        <v>2367</v>
      </c>
      <c r="B5280" s="3" t="s">
        <v>7808</v>
      </c>
      <c r="C5280" s="3"/>
      <c r="D5280" s="3"/>
      <c r="E5280" s="3"/>
      <c r="F5280" s="51" t="str">
        <f t="shared" si="492"/>
        <v>52H6</v>
      </c>
      <c r="G5280" s="51">
        <f t="shared" si="493"/>
        <v>6</v>
      </c>
      <c r="H5280" s="51">
        <f t="shared" si="494"/>
        <v>52</v>
      </c>
      <c r="I5280" s="51" t="str">
        <f t="shared" si="495"/>
        <v>H</v>
      </c>
      <c r="J5280" s="51" t="str">
        <f t="shared" si="496"/>
        <v>D3</v>
      </c>
      <c r="K5280" s="76" t="str">
        <f t="shared" si="497"/>
        <v>1FO52H6A</v>
      </c>
      <c r="L5280" s="281" t="e">
        <f>VLOOKUP(K5280,'Planilla de control'!#REF!,2,0)</f>
        <v>#REF!</v>
      </c>
      <c r="M5280" s="29" t="e">
        <f>IF(COUNTIF('Planilla de control'!#REF!,K5280)&gt;0,"SI","NO")</f>
        <v>#REF!</v>
      </c>
    </row>
    <row r="5281" spans="1:13" x14ac:dyDescent="0.3">
      <c r="A5281" s="3" t="s">
        <v>2367</v>
      </c>
      <c r="B5281" s="3" t="s">
        <v>7809</v>
      </c>
      <c r="C5281" s="3"/>
      <c r="D5281" s="3"/>
      <c r="E5281" s="3"/>
      <c r="F5281" s="51" t="str">
        <f t="shared" si="492"/>
        <v>52I3</v>
      </c>
      <c r="G5281" s="51">
        <f t="shared" si="493"/>
        <v>3</v>
      </c>
      <c r="H5281" s="51">
        <f t="shared" si="494"/>
        <v>52</v>
      </c>
      <c r="I5281" s="51" t="str">
        <f t="shared" si="495"/>
        <v>I</v>
      </c>
      <c r="J5281" s="51" t="str">
        <f t="shared" si="496"/>
        <v>D3</v>
      </c>
      <c r="K5281" s="76" t="str">
        <f t="shared" si="497"/>
        <v>1FO52I3D</v>
      </c>
      <c r="L5281" s="281" t="e">
        <f>VLOOKUP(K5281,'Planilla de control'!#REF!,2,0)</f>
        <v>#REF!</v>
      </c>
      <c r="M5281" s="29" t="e">
        <f>IF(COUNTIF('Planilla de control'!#REF!,K5281)&gt;0,"SI","NO")</f>
        <v>#REF!</v>
      </c>
    </row>
    <row r="5282" spans="1:13" x14ac:dyDescent="0.3">
      <c r="A5282" s="3" t="s">
        <v>2367</v>
      </c>
      <c r="B5282" s="3" t="s">
        <v>7810</v>
      </c>
      <c r="C5282" s="3"/>
      <c r="D5282" s="3"/>
      <c r="E5282" s="3"/>
      <c r="F5282" s="51" t="str">
        <f t="shared" si="492"/>
        <v>52J2</v>
      </c>
      <c r="G5282" s="51">
        <f t="shared" si="493"/>
        <v>2</v>
      </c>
      <c r="H5282" s="51">
        <f t="shared" si="494"/>
        <v>52</v>
      </c>
      <c r="I5282" s="51" t="str">
        <f t="shared" si="495"/>
        <v>J</v>
      </c>
      <c r="J5282" s="51" t="str">
        <f t="shared" si="496"/>
        <v>D3</v>
      </c>
      <c r="K5282" s="76" t="str">
        <f t="shared" si="497"/>
        <v>1FO52J2B</v>
      </c>
      <c r="L5282" s="281" t="e">
        <f>VLOOKUP(K5282,'Planilla de control'!#REF!,2,0)</f>
        <v>#REF!</v>
      </c>
      <c r="M5282" s="29" t="e">
        <f>IF(COUNTIF('Planilla de control'!#REF!,K5282)&gt;0,"SI","NO")</f>
        <v>#REF!</v>
      </c>
    </row>
    <row r="5283" spans="1:13" x14ac:dyDescent="0.3">
      <c r="A5283" s="3" t="s">
        <v>2367</v>
      </c>
      <c r="B5283" s="3" t="s">
        <v>7811</v>
      </c>
      <c r="C5283" s="3"/>
      <c r="D5283" s="3"/>
      <c r="E5283" s="3"/>
      <c r="F5283" s="51" t="str">
        <f t="shared" si="492"/>
        <v>52J3</v>
      </c>
      <c r="G5283" s="51">
        <f t="shared" si="493"/>
        <v>3</v>
      </c>
      <c r="H5283" s="51">
        <f t="shared" si="494"/>
        <v>52</v>
      </c>
      <c r="I5283" s="51" t="str">
        <f t="shared" si="495"/>
        <v>J</v>
      </c>
      <c r="J5283" s="51" t="str">
        <f t="shared" si="496"/>
        <v>D3</v>
      </c>
      <c r="K5283" s="76" t="str">
        <f t="shared" si="497"/>
        <v>1FO52J3A</v>
      </c>
      <c r="L5283" s="281" t="e">
        <f>VLOOKUP(K5283,'Planilla de control'!#REF!,2,0)</f>
        <v>#REF!</v>
      </c>
      <c r="M5283" s="29" t="e">
        <f>IF(COUNTIF('Planilla de control'!#REF!,K5283)&gt;0,"SI","NO")</f>
        <v>#REF!</v>
      </c>
    </row>
    <row r="5284" spans="1:13" x14ac:dyDescent="0.3">
      <c r="A5284" s="3" t="s">
        <v>2367</v>
      </c>
      <c r="B5284" s="3" t="s">
        <v>7812</v>
      </c>
      <c r="C5284" s="3"/>
      <c r="D5284" s="3"/>
      <c r="E5284" s="3"/>
      <c r="F5284" s="51" t="str">
        <f t="shared" si="492"/>
        <v>52J3</v>
      </c>
      <c r="G5284" s="51">
        <f t="shared" si="493"/>
        <v>3</v>
      </c>
      <c r="H5284" s="51">
        <f t="shared" si="494"/>
        <v>52</v>
      </c>
      <c r="I5284" s="51" t="str">
        <f t="shared" si="495"/>
        <v>J</v>
      </c>
      <c r="J5284" s="51" t="str">
        <f t="shared" si="496"/>
        <v>D3</v>
      </c>
      <c r="K5284" s="76" t="str">
        <f t="shared" si="497"/>
        <v>1FO52J3C</v>
      </c>
      <c r="L5284" s="281" t="e">
        <f>VLOOKUP(K5284,'Planilla de control'!#REF!,2,0)</f>
        <v>#REF!</v>
      </c>
      <c r="M5284" s="29" t="e">
        <f>IF(COUNTIF('Planilla de control'!#REF!,K5284)&gt;0,"SI","NO")</f>
        <v>#REF!</v>
      </c>
    </row>
    <row r="5285" spans="1:13" x14ac:dyDescent="0.3">
      <c r="A5285" s="3" t="s">
        <v>2367</v>
      </c>
      <c r="B5285" s="3" t="s">
        <v>7813</v>
      </c>
      <c r="C5285" s="3"/>
      <c r="D5285" s="3"/>
      <c r="E5285" s="3"/>
      <c r="F5285" s="51" t="str">
        <f t="shared" si="492"/>
        <v>52J3</v>
      </c>
      <c r="G5285" s="51">
        <f t="shared" si="493"/>
        <v>3</v>
      </c>
      <c r="H5285" s="51">
        <f t="shared" si="494"/>
        <v>52</v>
      </c>
      <c r="I5285" s="51" t="str">
        <f t="shared" si="495"/>
        <v>J</v>
      </c>
      <c r="J5285" s="51" t="str">
        <f t="shared" si="496"/>
        <v>D3</v>
      </c>
      <c r="K5285" s="76" t="str">
        <f t="shared" si="497"/>
        <v>1FO52J3D</v>
      </c>
      <c r="L5285" s="281" t="e">
        <f>VLOOKUP(K5285,'Planilla de control'!#REF!,2,0)</f>
        <v>#REF!</v>
      </c>
      <c r="M5285" s="29" t="e">
        <f>IF(COUNTIF('Planilla de control'!#REF!,K5285)&gt;0,"SI","NO")</f>
        <v>#REF!</v>
      </c>
    </row>
    <row r="5286" spans="1:13" x14ac:dyDescent="0.3">
      <c r="A5286" s="3" t="s">
        <v>2367</v>
      </c>
      <c r="B5286" s="3" t="s">
        <v>7814</v>
      </c>
      <c r="C5286" s="3"/>
      <c r="D5286" s="3"/>
      <c r="E5286" s="3"/>
      <c r="F5286" s="51" t="str">
        <f t="shared" si="492"/>
        <v>52K6</v>
      </c>
      <c r="G5286" s="51">
        <f t="shared" si="493"/>
        <v>6</v>
      </c>
      <c r="H5286" s="51">
        <f t="shared" si="494"/>
        <v>52</v>
      </c>
      <c r="I5286" s="51" t="str">
        <f t="shared" si="495"/>
        <v>K</v>
      </c>
      <c r="J5286" s="51" t="str">
        <f t="shared" si="496"/>
        <v>D3</v>
      </c>
      <c r="K5286" s="76" t="str">
        <f t="shared" si="497"/>
        <v>1FO52K6B</v>
      </c>
      <c r="L5286" s="281" t="e">
        <f>VLOOKUP(K5286,'Planilla de control'!#REF!,2,0)</f>
        <v>#REF!</v>
      </c>
      <c r="M5286" s="29" t="e">
        <f>IF(COUNTIF('Planilla de control'!#REF!,K5286)&gt;0,"SI","NO")</f>
        <v>#REF!</v>
      </c>
    </row>
    <row r="5287" spans="1:13" x14ac:dyDescent="0.3">
      <c r="A5287" s="3" t="s">
        <v>2367</v>
      </c>
      <c r="B5287" s="3" t="s">
        <v>7815</v>
      </c>
      <c r="C5287" s="3"/>
      <c r="D5287" s="3"/>
      <c r="E5287" s="3"/>
      <c r="F5287" s="51" t="str">
        <f t="shared" si="492"/>
        <v>52L3</v>
      </c>
      <c r="G5287" s="51">
        <f t="shared" si="493"/>
        <v>3</v>
      </c>
      <c r="H5287" s="51">
        <f t="shared" si="494"/>
        <v>52</v>
      </c>
      <c r="I5287" s="51" t="str">
        <f t="shared" si="495"/>
        <v>L</v>
      </c>
      <c r="J5287" s="51" t="str">
        <f t="shared" si="496"/>
        <v>D3</v>
      </c>
      <c r="K5287" s="76" t="str">
        <f t="shared" si="497"/>
        <v>1FO52L3B</v>
      </c>
      <c r="L5287" s="281" t="e">
        <f>VLOOKUP(K5287,'Planilla de control'!#REF!,2,0)</f>
        <v>#REF!</v>
      </c>
      <c r="M5287" s="29" t="e">
        <f>IF(COUNTIF('Planilla de control'!#REF!,K5287)&gt;0,"SI","NO")</f>
        <v>#REF!</v>
      </c>
    </row>
    <row r="5288" spans="1:13" x14ac:dyDescent="0.3">
      <c r="A5288" s="3" t="s">
        <v>2367</v>
      </c>
      <c r="B5288" s="3" t="s">
        <v>7816</v>
      </c>
      <c r="C5288" s="3"/>
      <c r="D5288" s="3"/>
      <c r="E5288" s="3"/>
      <c r="F5288" s="51" t="str">
        <f t="shared" si="492"/>
        <v>52M2</v>
      </c>
      <c r="G5288" s="51">
        <f t="shared" si="493"/>
        <v>2</v>
      </c>
      <c r="H5288" s="51">
        <f t="shared" si="494"/>
        <v>52</v>
      </c>
      <c r="I5288" s="51" t="str">
        <f t="shared" si="495"/>
        <v>M</v>
      </c>
      <c r="J5288" s="51" t="str">
        <f t="shared" si="496"/>
        <v>D3</v>
      </c>
      <c r="K5288" s="76" t="str">
        <f t="shared" si="497"/>
        <v>1FO52M2D</v>
      </c>
      <c r="L5288" s="281" t="e">
        <f>VLOOKUP(K5288,'Planilla de control'!#REF!,2,0)</f>
        <v>#REF!</v>
      </c>
      <c r="M5288" s="29" t="e">
        <f>IF(COUNTIF('Planilla de control'!#REF!,K5288)&gt;0,"SI","NO")</f>
        <v>#REF!</v>
      </c>
    </row>
    <row r="5289" spans="1:13" x14ac:dyDescent="0.3">
      <c r="A5289" s="3" t="s">
        <v>2367</v>
      </c>
      <c r="B5289" s="3" t="s">
        <v>7817</v>
      </c>
      <c r="C5289" s="3"/>
      <c r="D5289" s="3"/>
      <c r="E5289" s="3"/>
      <c r="F5289" s="51" t="str">
        <f t="shared" si="492"/>
        <v>52M3</v>
      </c>
      <c r="G5289" s="51">
        <f t="shared" si="493"/>
        <v>3</v>
      </c>
      <c r="H5289" s="51">
        <f t="shared" si="494"/>
        <v>52</v>
      </c>
      <c r="I5289" s="51" t="str">
        <f t="shared" si="495"/>
        <v>M</v>
      </c>
      <c r="J5289" s="51" t="str">
        <f t="shared" si="496"/>
        <v>D3</v>
      </c>
      <c r="K5289" s="76" t="str">
        <f t="shared" si="497"/>
        <v>1FO52M3A</v>
      </c>
      <c r="L5289" s="281" t="e">
        <f>VLOOKUP(K5289,'Planilla de control'!#REF!,2,0)</f>
        <v>#REF!</v>
      </c>
      <c r="M5289" s="29" t="e">
        <f>IF(COUNTIF('Planilla de control'!#REF!,K5289)&gt;0,"SI","NO")</f>
        <v>#REF!</v>
      </c>
    </row>
    <row r="5290" spans="1:13" x14ac:dyDescent="0.3">
      <c r="A5290" s="3" t="s">
        <v>2367</v>
      </c>
      <c r="B5290" s="3" t="s">
        <v>7818</v>
      </c>
      <c r="C5290" s="3"/>
      <c r="D5290" s="3"/>
      <c r="E5290" s="3"/>
      <c r="F5290" s="51" t="str">
        <f t="shared" si="492"/>
        <v>52N2</v>
      </c>
      <c r="G5290" s="51">
        <f t="shared" si="493"/>
        <v>2</v>
      </c>
      <c r="H5290" s="51">
        <f t="shared" si="494"/>
        <v>52</v>
      </c>
      <c r="I5290" s="51" t="str">
        <f t="shared" si="495"/>
        <v>N</v>
      </c>
      <c r="J5290" s="51" t="str">
        <f t="shared" si="496"/>
        <v>D3</v>
      </c>
      <c r="K5290" s="76" t="str">
        <f t="shared" si="497"/>
        <v>1FO52N2D</v>
      </c>
      <c r="L5290" s="281" t="e">
        <f>VLOOKUP(K5290,'Planilla de control'!#REF!,2,0)</f>
        <v>#REF!</v>
      </c>
      <c r="M5290" s="29" t="e">
        <f>IF(COUNTIF('Planilla de control'!#REF!,K5290)&gt;0,"SI","NO")</f>
        <v>#REF!</v>
      </c>
    </row>
    <row r="5291" spans="1:13" x14ac:dyDescent="0.3">
      <c r="A5291" s="3" t="s">
        <v>2367</v>
      </c>
      <c r="B5291" s="3" t="s">
        <v>7819</v>
      </c>
      <c r="C5291" s="3"/>
      <c r="D5291" s="3"/>
      <c r="E5291" s="3"/>
      <c r="F5291" s="51" t="str">
        <f t="shared" si="492"/>
        <v>52N3</v>
      </c>
      <c r="G5291" s="51">
        <f t="shared" si="493"/>
        <v>3</v>
      </c>
      <c r="H5291" s="51">
        <f t="shared" si="494"/>
        <v>52</v>
      </c>
      <c r="I5291" s="51" t="str">
        <f t="shared" si="495"/>
        <v>N</v>
      </c>
      <c r="J5291" s="51" t="str">
        <f t="shared" si="496"/>
        <v>D3</v>
      </c>
      <c r="K5291" s="76" t="str">
        <f t="shared" si="497"/>
        <v>1FO52N3A</v>
      </c>
      <c r="L5291" s="281" t="e">
        <f>VLOOKUP(K5291,'Planilla de control'!#REF!,2,0)</f>
        <v>#REF!</v>
      </c>
      <c r="M5291" s="29" t="e">
        <f>IF(COUNTIF('Planilla de control'!#REF!,K5291)&gt;0,"SI","NO")</f>
        <v>#REF!</v>
      </c>
    </row>
    <row r="5292" spans="1:13" x14ac:dyDescent="0.3">
      <c r="A5292" s="3" t="s">
        <v>2367</v>
      </c>
      <c r="B5292" s="3" t="s">
        <v>7820</v>
      </c>
      <c r="C5292" s="3"/>
      <c r="D5292" s="3"/>
      <c r="E5292" s="3"/>
      <c r="F5292" s="51" t="str">
        <f t="shared" si="492"/>
        <v>52C3</v>
      </c>
      <c r="G5292" s="51">
        <f t="shared" si="493"/>
        <v>3</v>
      </c>
      <c r="H5292" s="51">
        <f t="shared" si="494"/>
        <v>52</v>
      </c>
      <c r="I5292" s="51" t="str">
        <f t="shared" si="495"/>
        <v>C</v>
      </c>
      <c r="J5292" s="51" t="str">
        <f t="shared" si="496"/>
        <v>D3</v>
      </c>
      <c r="K5292" s="76" t="str">
        <f t="shared" si="497"/>
        <v>1FO52C3D</v>
      </c>
      <c r="L5292" s="281" t="e">
        <f>VLOOKUP(K5292,'Planilla de control'!#REF!,2,0)</f>
        <v>#REF!</v>
      </c>
      <c r="M5292" s="29" t="e">
        <f>IF(COUNTIF('Planilla de control'!#REF!,K5292)&gt;0,"SI","NO")</f>
        <v>#REF!</v>
      </c>
    </row>
    <row r="5293" spans="1:13" x14ac:dyDescent="0.3">
      <c r="A5293" s="3" t="s">
        <v>2367</v>
      </c>
      <c r="B5293" s="3" t="s">
        <v>7821</v>
      </c>
      <c r="C5293" s="3"/>
      <c r="D5293" s="3"/>
      <c r="E5293" s="3"/>
      <c r="F5293" s="51" t="str">
        <f t="shared" si="492"/>
        <v>52C4</v>
      </c>
      <c r="G5293" s="51">
        <f t="shared" si="493"/>
        <v>4</v>
      </c>
      <c r="H5293" s="51">
        <f t="shared" si="494"/>
        <v>52</v>
      </c>
      <c r="I5293" s="51" t="str">
        <f t="shared" si="495"/>
        <v>C</v>
      </c>
      <c r="J5293" s="51" t="str">
        <f t="shared" si="496"/>
        <v>D3</v>
      </c>
      <c r="K5293" s="76" t="str">
        <f t="shared" si="497"/>
        <v>1FO52C4C</v>
      </c>
      <c r="L5293" s="281" t="e">
        <f>VLOOKUP(K5293,'Planilla de control'!#REF!,2,0)</f>
        <v>#REF!</v>
      </c>
      <c r="M5293" s="29" t="e">
        <f>IF(COUNTIF('Planilla de control'!#REF!,K5293)&gt;0,"SI","NO")</f>
        <v>#REF!</v>
      </c>
    </row>
    <row r="5294" spans="1:13" x14ac:dyDescent="0.3">
      <c r="A5294" s="3" t="s">
        <v>2367</v>
      </c>
      <c r="B5294" s="3" t="s">
        <v>7822</v>
      </c>
      <c r="C5294" s="3"/>
      <c r="D5294" s="3"/>
      <c r="E5294" s="3"/>
      <c r="F5294" s="51" t="str">
        <f t="shared" si="492"/>
        <v>52D2</v>
      </c>
      <c r="G5294" s="51">
        <f t="shared" si="493"/>
        <v>2</v>
      </c>
      <c r="H5294" s="51">
        <f t="shared" si="494"/>
        <v>52</v>
      </c>
      <c r="I5294" s="51" t="str">
        <f t="shared" si="495"/>
        <v>D</v>
      </c>
      <c r="J5294" s="51" t="str">
        <f t="shared" si="496"/>
        <v>D3</v>
      </c>
      <c r="K5294" s="76" t="str">
        <f t="shared" si="497"/>
        <v>1FO52D2A</v>
      </c>
      <c r="L5294" s="281" t="e">
        <f>VLOOKUP(K5294,'Planilla de control'!#REF!,2,0)</f>
        <v>#REF!</v>
      </c>
      <c r="M5294" s="29" t="e">
        <f>IF(COUNTIF('Planilla de control'!#REF!,K5294)&gt;0,"SI","NO")</f>
        <v>#REF!</v>
      </c>
    </row>
    <row r="5295" spans="1:13" x14ac:dyDescent="0.3">
      <c r="A5295" s="3" t="s">
        <v>2367</v>
      </c>
      <c r="B5295" s="3" t="s">
        <v>7823</v>
      </c>
      <c r="C5295" s="3"/>
      <c r="D5295" s="3"/>
      <c r="E5295" s="3"/>
      <c r="F5295" s="51" t="str">
        <f t="shared" si="492"/>
        <v>52D3</v>
      </c>
      <c r="G5295" s="51">
        <f t="shared" si="493"/>
        <v>3</v>
      </c>
      <c r="H5295" s="51">
        <f t="shared" si="494"/>
        <v>52</v>
      </c>
      <c r="I5295" s="51" t="str">
        <f t="shared" si="495"/>
        <v>D</v>
      </c>
      <c r="J5295" s="51" t="str">
        <f t="shared" si="496"/>
        <v>D3</v>
      </c>
      <c r="K5295" s="76" t="str">
        <f t="shared" si="497"/>
        <v>1FO52D3B</v>
      </c>
      <c r="L5295" s="281" t="e">
        <f>VLOOKUP(K5295,'Planilla de control'!#REF!,2,0)</f>
        <v>#REF!</v>
      </c>
      <c r="M5295" s="29" t="e">
        <f>IF(COUNTIF('Planilla de control'!#REF!,K5295)&gt;0,"SI","NO")</f>
        <v>#REF!</v>
      </c>
    </row>
    <row r="5296" spans="1:13" x14ac:dyDescent="0.3">
      <c r="A5296" s="3" t="s">
        <v>2367</v>
      </c>
      <c r="B5296" s="3" t="s">
        <v>7824</v>
      </c>
      <c r="C5296" s="3"/>
      <c r="D5296" s="3"/>
      <c r="E5296" s="3"/>
      <c r="F5296" s="51" t="str">
        <f t="shared" si="492"/>
        <v>52E3</v>
      </c>
      <c r="G5296" s="51">
        <f t="shared" si="493"/>
        <v>3</v>
      </c>
      <c r="H5296" s="51">
        <f t="shared" si="494"/>
        <v>52</v>
      </c>
      <c r="I5296" s="51" t="str">
        <f t="shared" si="495"/>
        <v>E</v>
      </c>
      <c r="J5296" s="51" t="str">
        <f t="shared" si="496"/>
        <v>D3</v>
      </c>
      <c r="K5296" s="76" t="str">
        <f t="shared" si="497"/>
        <v>1FO52E3A</v>
      </c>
      <c r="L5296" s="281" t="e">
        <f>VLOOKUP(K5296,'Planilla de control'!#REF!,2,0)</f>
        <v>#REF!</v>
      </c>
      <c r="M5296" s="29" t="e">
        <f>IF(COUNTIF('Planilla de control'!#REF!,K5296)&gt;0,"SI","NO")</f>
        <v>#REF!</v>
      </c>
    </row>
    <row r="5297" spans="1:13" x14ac:dyDescent="0.3">
      <c r="A5297" s="3" t="s">
        <v>2367</v>
      </c>
      <c r="B5297" s="3" t="s">
        <v>7825</v>
      </c>
      <c r="C5297" s="3"/>
      <c r="D5297" s="3"/>
      <c r="E5297" s="3"/>
      <c r="F5297" s="51" t="str">
        <f t="shared" si="492"/>
        <v>52H3</v>
      </c>
      <c r="G5297" s="51">
        <f t="shared" si="493"/>
        <v>3</v>
      </c>
      <c r="H5297" s="51">
        <f t="shared" si="494"/>
        <v>52</v>
      </c>
      <c r="I5297" s="51" t="str">
        <f t="shared" si="495"/>
        <v>H</v>
      </c>
      <c r="J5297" s="51" t="str">
        <f t="shared" si="496"/>
        <v>D3</v>
      </c>
      <c r="K5297" s="76" t="str">
        <f t="shared" si="497"/>
        <v>1FO52H3B</v>
      </c>
      <c r="L5297" s="281" t="e">
        <f>VLOOKUP(K5297,'Planilla de control'!#REF!,2,0)</f>
        <v>#REF!</v>
      </c>
      <c r="M5297" s="29" t="e">
        <f>IF(COUNTIF('Planilla de control'!#REF!,K5297)&gt;0,"SI","NO")</f>
        <v>#REF!</v>
      </c>
    </row>
    <row r="5298" spans="1:13" x14ac:dyDescent="0.3">
      <c r="A5298" s="3" t="s">
        <v>2367</v>
      </c>
      <c r="B5298" s="3" t="s">
        <v>7826</v>
      </c>
      <c r="C5298" s="3"/>
      <c r="D5298" s="3"/>
      <c r="E5298" s="3"/>
      <c r="F5298" s="51" t="str">
        <f t="shared" si="492"/>
        <v>52H4</v>
      </c>
      <c r="G5298" s="51">
        <f t="shared" si="493"/>
        <v>4</v>
      </c>
      <c r="H5298" s="51">
        <f t="shared" si="494"/>
        <v>52</v>
      </c>
      <c r="I5298" s="51" t="str">
        <f t="shared" si="495"/>
        <v>H</v>
      </c>
      <c r="J5298" s="51" t="str">
        <f t="shared" si="496"/>
        <v>D3</v>
      </c>
      <c r="K5298" s="76" t="str">
        <f t="shared" si="497"/>
        <v>1FO52H4B</v>
      </c>
      <c r="L5298" s="281" t="e">
        <f>VLOOKUP(K5298,'Planilla de control'!#REF!,2,0)</f>
        <v>#REF!</v>
      </c>
      <c r="M5298" s="29" t="e">
        <f>IF(COUNTIF('Planilla de control'!#REF!,K5298)&gt;0,"SI","NO")</f>
        <v>#REF!</v>
      </c>
    </row>
    <row r="5299" spans="1:13" x14ac:dyDescent="0.3">
      <c r="A5299" s="3" t="s">
        <v>2367</v>
      </c>
      <c r="B5299" s="3" t="s">
        <v>7827</v>
      </c>
      <c r="C5299" s="3"/>
      <c r="D5299" s="3"/>
      <c r="E5299" s="3"/>
      <c r="F5299" s="51" t="str">
        <f t="shared" si="492"/>
        <v>52I2</v>
      </c>
      <c r="G5299" s="51">
        <f t="shared" si="493"/>
        <v>2</v>
      </c>
      <c r="H5299" s="51">
        <f t="shared" si="494"/>
        <v>52</v>
      </c>
      <c r="I5299" s="51" t="str">
        <f t="shared" si="495"/>
        <v>I</v>
      </c>
      <c r="J5299" s="51" t="str">
        <f t="shared" si="496"/>
        <v>D3</v>
      </c>
      <c r="K5299" s="76" t="str">
        <f t="shared" si="497"/>
        <v>1FO52I2C</v>
      </c>
      <c r="L5299" s="281" t="e">
        <f>VLOOKUP(K5299,'Planilla de control'!#REF!,2,0)</f>
        <v>#REF!</v>
      </c>
      <c r="M5299" s="29" t="e">
        <f>IF(COUNTIF('Planilla de control'!#REF!,K5299)&gt;0,"SI","NO")</f>
        <v>#REF!</v>
      </c>
    </row>
    <row r="5300" spans="1:13" x14ac:dyDescent="0.3">
      <c r="A5300" s="3" t="s">
        <v>2367</v>
      </c>
      <c r="B5300" s="3" t="s">
        <v>7828</v>
      </c>
      <c r="C5300" s="3"/>
      <c r="D5300" s="3"/>
      <c r="E5300" s="3"/>
      <c r="F5300" s="51" t="str">
        <f t="shared" si="492"/>
        <v>52J3</v>
      </c>
      <c r="G5300" s="51">
        <f t="shared" si="493"/>
        <v>3</v>
      </c>
      <c r="H5300" s="51">
        <f t="shared" si="494"/>
        <v>52</v>
      </c>
      <c r="I5300" s="51" t="str">
        <f t="shared" si="495"/>
        <v>J</v>
      </c>
      <c r="J5300" s="51" t="str">
        <f t="shared" si="496"/>
        <v>D3</v>
      </c>
      <c r="K5300" s="76" t="str">
        <f t="shared" si="497"/>
        <v>1FO52J3B</v>
      </c>
      <c r="L5300" s="281" t="e">
        <f>VLOOKUP(K5300,'Planilla de control'!#REF!,2,0)</f>
        <v>#REF!</v>
      </c>
      <c r="M5300" s="29" t="e">
        <f>IF(COUNTIF('Planilla de control'!#REF!,K5300)&gt;0,"SI","NO")</f>
        <v>#REF!</v>
      </c>
    </row>
    <row r="5301" spans="1:13" x14ac:dyDescent="0.3">
      <c r="A5301" s="3" t="s">
        <v>2367</v>
      </c>
      <c r="B5301" s="3" t="s">
        <v>7829</v>
      </c>
      <c r="C5301" s="3"/>
      <c r="D5301" s="3"/>
      <c r="E5301" s="3"/>
      <c r="F5301" s="51" t="str">
        <f t="shared" si="492"/>
        <v>52K4</v>
      </c>
      <c r="G5301" s="51">
        <f t="shared" si="493"/>
        <v>4</v>
      </c>
      <c r="H5301" s="51">
        <f t="shared" si="494"/>
        <v>52</v>
      </c>
      <c r="I5301" s="51" t="str">
        <f t="shared" si="495"/>
        <v>K</v>
      </c>
      <c r="J5301" s="51" t="str">
        <f t="shared" si="496"/>
        <v>D3</v>
      </c>
      <c r="K5301" s="76" t="str">
        <f t="shared" si="497"/>
        <v>1FO52K4B</v>
      </c>
      <c r="L5301" s="281" t="e">
        <f>VLOOKUP(K5301,'Planilla de control'!#REF!,2,0)</f>
        <v>#REF!</v>
      </c>
      <c r="M5301" s="29" t="e">
        <f>IF(COUNTIF('Planilla de control'!#REF!,K5301)&gt;0,"SI","NO")</f>
        <v>#REF!</v>
      </c>
    </row>
    <row r="5302" spans="1:13" x14ac:dyDescent="0.3">
      <c r="A5302" s="3" t="s">
        <v>2367</v>
      </c>
      <c r="B5302" s="3" t="s">
        <v>7830</v>
      </c>
      <c r="C5302" s="3"/>
      <c r="D5302" s="3"/>
      <c r="E5302" s="3"/>
      <c r="F5302" s="51" t="str">
        <f t="shared" si="492"/>
        <v>52B4</v>
      </c>
      <c r="G5302" s="51">
        <f t="shared" si="493"/>
        <v>4</v>
      </c>
      <c r="H5302" s="51">
        <f t="shared" si="494"/>
        <v>52</v>
      </c>
      <c r="I5302" s="51" t="str">
        <f t="shared" si="495"/>
        <v>B</v>
      </c>
      <c r="J5302" s="51" t="str">
        <f t="shared" si="496"/>
        <v>D3</v>
      </c>
      <c r="K5302" s="76" t="str">
        <f t="shared" si="497"/>
        <v>1FO52B4C</v>
      </c>
      <c r="L5302" s="281" t="e">
        <f>VLOOKUP(K5302,'Planilla de control'!#REF!,2,0)</f>
        <v>#REF!</v>
      </c>
      <c r="M5302" s="29" t="e">
        <f>IF(COUNTIF('Planilla de control'!#REF!,K5302)&gt;0,"SI","NO")</f>
        <v>#REF!</v>
      </c>
    </row>
    <row r="5303" spans="1:13" x14ac:dyDescent="0.3">
      <c r="A5303" s="3" t="s">
        <v>2367</v>
      </c>
      <c r="B5303" s="3" t="s">
        <v>7831</v>
      </c>
      <c r="C5303" s="3"/>
      <c r="D5303" s="3"/>
      <c r="E5303" s="3"/>
      <c r="F5303" s="51" t="str">
        <f t="shared" si="492"/>
        <v>52D3</v>
      </c>
      <c r="G5303" s="51">
        <f t="shared" si="493"/>
        <v>3</v>
      </c>
      <c r="H5303" s="51">
        <f t="shared" si="494"/>
        <v>52</v>
      </c>
      <c r="I5303" s="51" t="str">
        <f t="shared" si="495"/>
        <v>D</v>
      </c>
      <c r="J5303" s="51" t="str">
        <f t="shared" si="496"/>
        <v>D3</v>
      </c>
      <c r="K5303" s="76" t="str">
        <f t="shared" si="497"/>
        <v>1FO52D3A</v>
      </c>
      <c r="L5303" s="281" t="e">
        <f>VLOOKUP(K5303,'Planilla de control'!#REF!,2,0)</f>
        <v>#REF!</v>
      </c>
      <c r="M5303" s="29" t="e">
        <f>IF(COUNTIF('Planilla de control'!#REF!,K5303)&gt;0,"SI","NO")</f>
        <v>#REF!</v>
      </c>
    </row>
    <row r="5304" spans="1:13" x14ac:dyDescent="0.3">
      <c r="A5304" s="3" t="s">
        <v>2367</v>
      </c>
      <c r="B5304" s="3" t="s">
        <v>7832</v>
      </c>
      <c r="C5304" s="3"/>
      <c r="D5304" s="3"/>
      <c r="E5304" s="3"/>
      <c r="F5304" s="51" t="str">
        <f t="shared" si="492"/>
        <v>52D4</v>
      </c>
      <c r="G5304" s="51">
        <f t="shared" si="493"/>
        <v>4</v>
      </c>
      <c r="H5304" s="51">
        <f t="shared" si="494"/>
        <v>52</v>
      </c>
      <c r="I5304" s="51" t="str">
        <f t="shared" si="495"/>
        <v>D</v>
      </c>
      <c r="J5304" s="51" t="str">
        <f t="shared" si="496"/>
        <v>D3</v>
      </c>
      <c r="K5304" s="76" t="str">
        <f t="shared" si="497"/>
        <v>1FO52D4C</v>
      </c>
      <c r="L5304" s="281" t="e">
        <f>VLOOKUP(K5304,'Planilla de control'!#REF!,2,0)</f>
        <v>#REF!</v>
      </c>
      <c r="M5304" s="29" t="e">
        <f>IF(COUNTIF('Planilla de control'!#REF!,K5304)&gt;0,"SI","NO")</f>
        <v>#REF!</v>
      </c>
    </row>
    <row r="5305" spans="1:13" x14ac:dyDescent="0.3">
      <c r="A5305" s="3" t="s">
        <v>2367</v>
      </c>
      <c r="B5305" s="3" t="s">
        <v>7833</v>
      </c>
      <c r="C5305" s="3"/>
      <c r="D5305" s="3"/>
      <c r="E5305" s="3"/>
      <c r="F5305" s="51" t="str">
        <f t="shared" si="492"/>
        <v>52E4</v>
      </c>
      <c r="G5305" s="51">
        <f t="shared" si="493"/>
        <v>4</v>
      </c>
      <c r="H5305" s="51">
        <f t="shared" si="494"/>
        <v>52</v>
      </c>
      <c r="I5305" s="51" t="str">
        <f t="shared" si="495"/>
        <v>E</v>
      </c>
      <c r="J5305" s="51" t="str">
        <f t="shared" si="496"/>
        <v>D3</v>
      </c>
      <c r="K5305" s="76" t="str">
        <f t="shared" si="497"/>
        <v>1FO52E4B</v>
      </c>
      <c r="L5305" s="281" t="e">
        <f>VLOOKUP(K5305,'Planilla de control'!#REF!,2,0)</f>
        <v>#REF!</v>
      </c>
      <c r="M5305" s="29" t="e">
        <f>IF(COUNTIF('Planilla de control'!#REF!,K5305)&gt;0,"SI","NO")</f>
        <v>#REF!</v>
      </c>
    </row>
    <row r="5306" spans="1:13" x14ac:dyDescent="0.3">
      <c r="A5306" s="3" t="s">
        <v>2367</v>
      </c>
      <c r="B5306" s="3" t="s">
        <v>7834</v>
      </c>
      <c r="C5306" s="3"/>
      <c r="D5306" s="3"/>
      <c r="E5306" s="3"/>
      <c r="F5306" s="51" t="str">
        <f t="shared" si="492"/>
        <v>52E5</v>
      </c>
      <c r="G5306" s="51">
        <f t="shared" si="493"/>
        <v>5</v>
      </c>
      <c r="H5306" s="51">
        <f t="shared" si="494"/>
        <v>52</v>
      </c>
      <c r="I5306" s="51" t="str">
        <f t="shared" si="495"/>
        <v>E</v>
      </c>
      <c r="J5306" s="51" t="str">
        <f t="shared" si="496"/>
        <v>D3</v>
      </c>
      <c r="K5306" s="76" t="str">
        <f t="shared" si="497"/>
        <v>1FO52E5B</v>
      </c>
      <c r="L5306" s="281" t="e">
        <f>VLOOKUP(K5306,'Planilla de control'!#REF!,2,0)</f>
        <v>#REF!</v>
      </c>
      <c r="M5306" s="29" t="e">
        <f>IF(COUNTIF('Planilla de control'!#REF!,K5306)&gt;0,"SI","NO")</f>
        <v>#REF!</v>
      </c>
    </row>
    <row r="5307" spans="1:13" x14ac:dyDescent="0.3">
      <c r="A5307" s="3" t="s">
        <v>2367</v>
      </c>
      <c r="B5307" s="3" t="s">
        <v>7835</v>
      </c>
      <c r="C5307" s="3"/>
      <c r="D5307" s="3"/>
      <c r="E5307" s="3"/>
      <c r="F5307" s="51" t="str">
        <f t="shared" si="492"/>
        <v>52E8</v>
      </c>
      <c r="G5307" s="51">
        <f t="shared" si="493"/>
        <v>8</v>
      </c>
      <c r="H5307" s="51">
        <f t="shared" si="494"/>
        <v>52</v>
      </c>
      <c r="I5307" s="51" t="str">
        <f t="shared" si="495"/>
        <v>E</v>
      </c>
      <c r="J5307" s="51" t="str">
        <f t="shared" si="496"/>
        <v>D3</v>
      </c>
      <c r="K5307" s="76" t="str">
        <f t="shared" si="497"/>
        <v>1FO52E8A</v>
      </c>
      <c r="L5307" s="281" t="e">
        <f>VLOOKUP(K5307,'Planilla de control'!#REF!,2,0)</f>
        <v>#REF!</v>
      </c>
      <c r="M5307" s="29" t="e">
        <f>IF(COUNTIF('Planilla de control'!#REF!,K5307)&gt;0,"SI","NO")</f>
        <v>#REF!</v>
      </c>
    </row>
    <row r="5308" spans="1:13" x14ac:dyDescent="0.3">
      <c r="A5308" s="3" t="s">
        <v>2367</v>
      </c>
      <c r="B5308" s="3" t="s">
        <v>7836</v>
      </c>
      <c r="C5308" s="3"/>
      <c r="D5308" s="3"/>
      <c r="E5308" s="3"/>
      <c r="F5308" s="51" t="str">
        <f t="shared" si="492"/>
        <v>52F3</v>
      </c>
      <c r="G5308" s="51">
        <f t="shared" si="493"/>
        <v>3</v>
      </c>
      <c r="H5308" s="51">
        <f t="shared" si="494"/>
        <v>52</v>
      </c>
      <c r="I5308" s="51" t="str">
        <f t="shared" si="495"/>
        <v>F</v>
      </c>
      <c r="J5308" s="51" t="str">
        <f t="shared" si="496"/>
        <v>D3</v>
      </c>
      <c r="K5308" s="76" t="str">
        <f t="shared" si="497"/>
        <v>1FO52F3B</v>
      </c>
      <c r="L5308" s="281" t="e">
        <f>VLOOKUP(K5308,'Planilla de control'!#REF!,2,0)</f>
        <v>#REF!</v>
      </c>
      <c r="M5308" s="29" t="e">
        <f>IF(COUNTIF('Planilla de control'!#REF!,K5308)&gt;0,"SI","NO")</f>
        <v>#REF!</v>
      </c>
    </row>
    <row r="5309" spans="1:13" x14ac:dyDescent="0.3">
      <c r="A5309" s="3" t="s">
        <v>2367</v>
      </c>
      <c r="B5309" s="3" t="s">
        <v>7837</v>
      </c>
      <c r="C5309" s="3"/>
      <c r="D5309" s="3"/>
      <c r="E5309" s="3"/>
      <c r="F5309" s="51" t="str">
        <f t="shared" si="492"/>
        <v>52G4</v>
      </c>
      <c r="G5309" s="51">
        <f t="shared" si="493"/>
        <v>4</v>
      </c>
      <c r="H5309" s="51">
        <f t="shared" si="494"/>
        <v>52</v>
      </c>
      <c r="I5309" s="51" t="str">
        <f t="shared" si="495"/>
        <v>G</v>
      </c>
      <c r="J5309" s="51" t="str">
        <f t="shared" si="496"/>
        <v>D3</v>
      </c>
      <c r="K5309" s="76" t="str">
        <f t="shared" si="497"/>
        <v>1FO52G4A</v>
      </c>
      <c r="L5309" s="281" t="e">
        <f>VLOOKUP(K5309,'Planilla de control'!#REF!,2,0)</f>
        <v>#REF!</v>
      </c>
      <c r="M5309" s="29" t="e">
        <f>IF(COUNTIF('Planilla de control'!#REF!,K5309)&gt;0,"SI","NO")</f>
        <v>#REF!</v>
      </c>
    </row>
    <row r="5310" spans="1:13" x14ac:dyDescent="0.3">
      <c r="A5310" s="3" t="s">
        <v>2367</v>
      </c>
      <c r="B5310" s="3" t="s">
        <v>7838</v>
      </c>
      <c r="C5310" s="3"/>
      <c r="D5310" s="3"/>
      <c r="E5310" s="3"/>
      <c r="F5310" s="51" t="str">
        <f t="shared" si="492"/>
        <v>52G6</v>
      </c>
      <c r="G5310" s="51">
        <f t="shared" si="493"/>
        <v>6</v>
      </c>
      <c r="H5310" s="51">
        <f t="shared" si="494"/>
        <v>52</v>
      </c>
      <c r="I5310" s="51" t="str">
        <f t="shared" si="495"/>
        <v>G</v>
      </c>
      <c r="J5310" s="51" t="str">
        <f t="shared" si="496"/>
        <v>D3</v>
      </c>
      <c r="K5310" s="76" t="str">
        <f t="shared" si="497"/>
        <v>1FO52G6B</v>
      </c>
      <c r="L5310" s="281" t="e">
        <f>VLOOKUP(K5310,'Planilla de control'!#REF!,2,0)</f>
        <v>#REF!</v>
      </c>
      <c r="M5310" s="29" t="e">
        <f>IF(COUNTIF('Planilla de control'!#REF!,K5310)&gt;0,"SI","NO")</f>
        <v>#REF!</v>
      </c>
    </row>
    <row r="5311" spans="1:13" x14ac:dyDescent="0.3">
      <c r="A5311" s="3" t="s">
        <v>2367</v>
      </c>
      <c r="B5311" s="3" t="s">
        <v>7839</v>
      </c>
      <c r="C5311" s="3"/>
      <c r="D5311" s="3"/>
      <c r="E5311" s="3"/>
      <c r="F5311" s="51" t="str">
        <f t="shared" si="492"/>
        <v>52H5</v>
      </c>
      <c r="G5311" s="51">
        <f t="shared" si="493"/>
        <v>5</v>
      </c>
      <c r="H5311" s="51">
        <f t="shared" si="494"/>
        <v>52</v>
      </c>
      <c r="I5311" s="51" t="str">
        <f t="shared" si="495"/>
        <v>H</v>
      </c>
      <c r="J5311" s="51" t="str">
        <f t="shared" si="496"/>
        <v>D3</v>
      </c>
      <c r="K5311" s="76" t="str">
        <f t="shared" si="497"/>
        <v>1FO52H5C</v>
      </c>
      <c r="L5311" s="281" t="e">
        <f>VLOOKUP(K5311,'Planilla de control'!#REF!,2,0)</f>
        <v>#REF!</v>
      </c>
      <c r="M5311" s="29" t="e">
        <f>IF(COUNTIF('Planilla de control'!#REF!,K5311)&gt;0,"SI","NO")</f>
        <v>#REF!</v>
      </c>
    </row>
    <row r="5312" spans="1:13" x14ac:dyDescent="0.3">
      <c r="A5312" s="3" t="s">
        <v>2367</v>
      </c>
      <c r="B5312" s="3" t="s">
        <v>7840</v>
      </c>
      <c r="C5312" s="3"/>
      <c r="D5312" s="3"/>
      <c r="E5312" s="3"/>
      <c r="F5312" s="51" t="str">
        <f t="shared" si="492"/>
        <v>52I4</v>
      </c>
      <c r="G5312" s="51">
        <f t="shared" si="493"/>
        <v>4</v>
      </c>
      <c r="H5312" s="51">
        <f t="shared" si="494"/>
        <v>52</v>
      </c>
      <c r="I5312" s="51" t="str">
        <f t="shared" si="495"/>
        <v>I</v>
      </c>
      <c r="J5312" s="51" t="str">
        <f t="shared" si="496"/>
        <v>D3</v>
      </c>
      <c r="K5312" s="76" t="str">
        <f t="shared" si="497"/>
        <v>1FO52I4D</v>
      </c>
      <c r="L5312" s="281" t="e">
        <f>VLOOKUP(K5312,'Planilla de control'!#REF!,2,0)</f>
        <v>#REF!</v>
      </c>
      <c r="M5312" s="29" t="e">
        <f>IF(COUNTIF('Planilla de control'!#REF!,K5312)&gt;0,"SI","NO")</f>
        <v>#REF!</v>
      </c>
    </row>
    <row r="5313" spans="1:13" x14ac:dyDescent="0.3">
      <c r="A5313" s="3" t="s">
        <v>2367</v>
      </c>
      <c r="B5313" s="3" t="s">
        <v>7841</v>
      </c>
      <c r="C5313" s="3"/>
      <c r="D5313" s="3"/>
      <c r="E5313" s="3"/>
      <c r="F5313" s="51" t="str">
        <f t="shared" si="492"/>
        <v>52L2</v>
      </c>
      <c r="G5313" s="51">
        <f t="shared" si="493"/>
        <v>2</v>
      </c>
      <c r="H5313" s="51">
        <f t="shared" si="494"/>
        <v>52</v>
      </c>
      <c r="I5313" s="51" t="str">
        <f t="shared" si="495"/>
        <v>L</v>
      </c>
      <c r="J5313" s="51" t="str">
        <f t="shared" si="496"/>
        <v>D3</v>
      </c>
      <c r="K5313" s="76" t="str">
        <f t="shared" si="497"/>
        <v>1FO52L2C</v>
      </c>
      <c r="L5313" s="281" t="e">
        <f>VLOOKUP(K5313,'Planilla de control'!#REF!,2,0)</f>
        <v>#REF!</v>
      </c>
      <c r="M5313" s="29" t="e">
        <f>IF(COUNTIF('Planilla de control'!#REF!,K5313)&gt;0,"SI","NO")</f>
        <v>#REF!</v>
      </c>
    </row>
    <row r="5314" spans="1:13" x14ac:dyDescent="0.3">
      <c r="A5314" s="3" t="s">
        <v>2367</v>
      </c>
      <c r="B5314" s="3" t="s">
        <v>7842</v>
      </c>
      <c r="C5314" s="3"/>
      <c r="D5314" s="3"/>
      <c r="E5314" s="3"/>
      <c r="F5314" s="51" t="str">
        <f t="shared" si="492"/>
        <v>52N2</v>
      </c>
      <c r="G5314" s="51">
        <f t="shared" si="493"/>
        <v>2</v>
      </c>
      <c r="H5314" s="51">
        <f t="shared" si="494"/>
        <v>52</v>
      </c>
      <c r="I5314" s="51" t="str">
        <f t="shared" si="495"/>
        <v>N</v>
      </c>
      <c r="J5314" s="51" t="str">
        <f t="shared" si="496"/>
        <v>D3</v>
      </c>
      <c r="K5314" s="76" t="str">
        <f t="shared" si="497"/>
        <v>1FO52N2B</v>
      </c>
      <c r="L5314" s="281" t="e">
        <f>VLOOKUP(K5314,'Planilla de control'!#REF!,2,0)</f>
        <v>#REF!</v>
      </c>
      <c r="M5314" s="29" t="e">
        <f>IF(COUNTIF('Planilla de control'!#REF!,K5314)&gt;0,"SI","NO")</f>
        <v>#REF!</v>
      </c>
    </row>
    <row r="5315" spans="1:13" x14ac:dyDescent="0.3">
      <c r="A5315" s="3" t="s">
        <v>2367</v>
      </c>
      <c r="B5315" s="3" t="s">
        <v>7843</v>
      </c>
      <c r="C5315" s="3"/>
      <c r="D5315" s="3"/>
      <c r="E5315" s="3"/>
      <c r="F5315" s="51" t="str">
        <f t="shared" ref="F5315:F5378" si="498">IF(OR(LEN(B5315)=9,LEN(B5315)=5),MID(B5315,1,4),MID(B5315,1,5))</f>
        <v>52N2</v>
      </c>
      <c r="G5315" s="51">
        <f t="shared" ref="G5315:G5378" si="499">IF(MID(F5315,5,1)&lt;&gt;"",MID(F5315,4,2),MID(F5315,4,1))*1</f>
        <v>2</v>
      </c>
      <c r="H5315" s="51">
        <f t="shared" ref="H5315:H5378" si="500">+MID(B5315,1,2)*1</f>
        <v>52</v>
      </c>
      <c r="I5315" s="51" t="str">
        <f t="shared" ref="I5315:I5378" si="501">+MID(B5315,3,1)</f>
        <v>N</v>
      </c>
      <c r="J5315" s="51" t="str">
        <f t="shared" ref="J5315:J5378" si="502">HLOOKUP(A5315,$O$1:$U$2,2,0)</f>
        <v>D3</v>
      </c>
      <c r="K5315" s="76" t="str">
        <f t="shared" ref="K5315:K5378" si="503">CONCATENATE(A5315,B5315)</f>
        <v>1FO52N2C</v>
      </c>
      <c r="L5315" s="281" t="e">
        <f>VLOOKUP(K5315,'Planilla de control'!#REF!,2,0)</f>
        <v>#REF!</v>
      </c>
      <c r="M5315" s="29" t="e">
        <f>IF(COUNTIF('Planilla de control'!#REF!,K5315)&gt;0,"SI","NO")</f>
        <v>#REF!</v>
      </c>
    </row>
    <row r="5316" spans="1:13" x14ac:dyDescent="0.3">
      <c r="A5316" s="3" t="s">
        <v>2367</v>
      </c>
      <c r="B5316" s="3" t="s">
        <v>7844</v>
      </c>
      <c r="C5316" s="3"/>
      <c r="D5316" s="3"/>
      <c r="E5316" s="3"/>
      <c r="F5316" s="51" t="str">
        <f t="shared" si="498"/>
        <v>52N4</v>
      </c>
      <c r="G5316" s="51">
        <f t="shared" si="499"/>
        <v>4</v>
      </c>
      <c r="H5316" s="51">
        <f t="shared" si="500"/>
        <v>52</v>
      </c>
      <c r="I5316" s="51" t="str">
        <f t="shared" si="501"/>
        <v>N</v>
      </c>
      <c r="J5316" s="51" t="str">
        <f t="shared" si="502"/>
        <v>D3</v>
      </c>
      <c r="K5316" s="76" t="str">
        <f t="shared" si="503"/>
        <v>1FO52N4B</v>
      </c>
      <c r="L5316" s="281" t="e">
        <f>VLOOKUP(K5316,'Planilla de control'!#REF!,2,0)</f>
        <v>#REF!</v>
      </c>
      <c r="M5316" s="29" t="e">
        <f>IF(COUNTIF('Planilla de control'!#REF!,K5316)&gt;0,"SI","NO")</f>
        <v>#REF!</v>
      </c>
    </row>
    <row r="5317" spans="1:13" x14ac:dyDescent="0.3">
      <c r="A5317" s="3" t="s">
        <v>2367</v>
      </c>
      <c r="B5317" s="3" t="s">
        <v>7845</v>
      </c>
      <c r="C5317" s="3"/>
      <c r="D5317" s="3"/>
      <c r="E5317" s="3"/>
      <c r="F5317" s="51" t="str">
        <f t="shared" si="498"/>
        <v>52B3</v>
      </c>
      <c r="G5317" s="51">
        <f t="shared" si="499"/>
        <v>3</v>
      </c>
      <c r="H5317" s="51">
        <f t="shared" si="500"/>
        <v>52</v>
      </c>
      <c r="I5317" s="51" t="str">
        <f t="shared" si="501"/>
        <v>B</v>
      </c>
      <c r="J5317" s="51" t="str">
        <f t="shared" si="502"/>
        <v>D3</v>
      </c>
      <c r="K5317" s="76" t="str">
        <f t="shared" si="503"/>
        <v>1FO52B3C</v>
      </c>
      <c r="L5317" s="281" t="e">
        <f>VLOOKUP(K5317,'Planilla de control'!#REF!,2,0)</f>
        <v>#REF!</v>
      </c>
      <c r="M5317" s="29" t="e">
        <f>IF(COUNTIF('Planilla de control'!#REF!,K5317)&gt;0,"SI","NO")</f>
        <v>#REF!</v>
      </c>
    </row>
    <row r="5318" spans="1:13" x14ac:dyDescent="0.3">
      <c r="A5318" s="3" t="s">
        <v>2367</v>
      </c>
      <c r="B5318" s="3" t="s">
        <v>7846</v>
      </c>
      <c r="C5318" s="3"/>
      <c r="D5318" s="3"/>
      <c r="E5318" s="3"/>
      <c r="F5318" s="51" t="str">
        <f t="shared" si="498"/>
        <v>52B6</v>
      </c>
      <c r="G5318" s="51">
        <f t="shared" si="499"/>
        <v>6</v>
      </c>
      <c r="H5318" s="51">
        <f t="shared" si="500"/>
        <v>52</v>
      </c>
      <c r="I5318" s="51" t="str">
        <f t="shared" si="501"/>
        <v>B</v>
      </c>
      <c r="J5318" s="51" t="str">
        <f t="shared" si="502"/>
        <v>D3</v>
      </c>
      <c r="K5318" s="76" t="str">
        <f t="shared" si="503"/>
        <v>1FO52B6A</v>
      </c>
      <c r="L5318" s="281" t="e">
        <f>VLOOKUP(K5318,'Planilla de control'!#REF!,2,0)</f>
        <v>#REF!</v>
      </c>
      <c r="M5318" s="29" t="e">
        <f>IF(COUNTIF('Planilla de control'!#REF!,K5318)&gt;0,"SI","NO")</f>
        <v>#REF!</v>
      </c>
    </row>
    <row r="5319" spans="1:13" x14ac:dyDescent="0.3">
      <c r="A5319" s="3" t="s">
        <v>2367</v>
      </c>
      <c r="B5319" s="3" t="s">
        <v>7847</v>
      </c>
      <c r="C5319" s="3"/>
      <c r="D5319" s="3"/>
      <c r="E5319" s="3"/>
      <c r="F5319" s="51" t="str">
        <f t="shared" si="498"/>
        <v>52C7</v>
      </c>
      <c r="G5319" s="51">
        <f t="shared" si="499"/>
        <v>7</v>
      </c>
      <c r="H5319" s="51">
        <f t="shared" si="500"/>
        <v>52</v>
      </c>
      <c r="I5319" s="51" t="str">
        <f t="shared" si="501"/>
        <v>C</v>
      </c>
      <c r="J5319" s="51" t="str">
        <f t="shared" si="502"/>
        <v>D3</v>
      </c>
      <c r="K5319" s="76" t="str">
        <f t="shared" si="503"/>
        <v>1FO52C7B</v>
      </c>
      <c r="L5319" s="281" t="e">
        <f>VLOOKUP(K5319,'Planilla de control'!#REF!,2,0)</f>
        <v>#REF!</v>
      </c>
      <c r="M5319" s="29" t="e">
        <f>IF(COUNTIF('Planilla de control'!#REF!,K5319)&gt;0,"SI","NO")</f>
        <v>#REF!</v>
      </c>
    </row>
    <row r="5320" spans="1:13" x14ac:dyDescent="0.3">
      <c r="A5320" s="3" t="s">
        <v>2367</v>
      </c>
      <c r="B5320" s="3" t="s">
        <v>7848</v>
      </c>
      <c r="C5320" s="3"/>
      <c r="D5320" s="3"/>
      <c r="E5320" s="3"/>
      <c r="F5320" s="51" t="str">
        <f t="shared" si="498"/>
        <v>52E6</v>
      </c>
      <c r="G5320" s="51">
        <f t="shared" si="499"/>
        <v>6</v>
      </c>
      <c r="H5320" s="51">
        <f t="shared" si="500"/>
        <v>52</v>
      </c>
      <c r="I5320" s="51" t="str">
        <f t="shared" si="501"/>
        <v>E</v>
      </c>
      <c r="J5320" s="51" t="str">
        <f t="shared" si="502"/>
        <v>D3</v>
      </c>
      <c r="K5320" s="76" t="str">
        <f t="shared" si="503"/>
        <v>1FO52E6B</v>
      </c>
      <c r="L5320" s="281" t="e">
        <f>VLOOKUP(K5320,'Planilla de control'!#REF!,2,0)</f>
        <v>#REF!</v>
      </c>
      <c r="M5320" s="29" t="e">
        <f>IF(COUNTIF('Planilla de control'!#REF!,K5320)&gt;0,"SI","NO")</f>
        <v>#REF!</v>
      </c>
    </row>
    <row r="5321" spans="1:13" x14ac:dyDescent="0.3">
      <c r="A5321" s="3" t="s">
        <v>2367</v>
      </c>
      <c r="B5321" s="3" t="s">
        <v>7849</v>
      </c>
      <c r="C5321" s="3"/>
      <c r="D5321" s="3"/>
      <c r="E5321" s="3"/>
      <c r="F5321" s="51" t="str">
        <f t="shared" si="498"/>
        <v>52K3</v>
      </c>
      <c r="G5321" s="51">
        <f t="shared" si="499"/>
        <v>3</v>
      </c>
      <c r="H5321" s="51">
        <f t="shared" si="500"/>
        <v>52</v>
      </c>
      <c r="I5321" s="51" t="str">
        <f t="shared" si="501"/>
        <v>K</v>
      </c>
      <c r="J5321" s="51" t="str">
        <f t="shared" si="502"/>
        <v>D3</v>
      </c>
      <c r="K5321" s="76" t="str">
        <f t="shared" si="503"/>
        <v>1FO52K3B</v>
      </c>
      <c r="L5321" s="281" t="e">
        <f>VLOOKUP(K5321,'Planilla de control'!#REF!,2,0)</f>
        <v>#REF!</v>
      </c>
      <c r="M5321" s="29" t="e">
        <f>IF(COUNTIF('Planilla de control'!#REF!,K5321)&gt;0,"SI","NO")</f>
        <v>#REF!</v>
      </c>
    </row>
    <row r="5322" spans="1:13" x14ac:dyDescent="0.3">
      <c r="A5322" s="3" t="s">
        <v>2367</v>
      </c>
      <c r="B5322" s="3" t="s">
        <v>7850</v>
      </c>
      <c r="C5322" s="3"/>
      <c r="D5322" s="3"/>
      <c r="E5322" s="3"/>
      <c r="F5322" s="51" t="str">
        <f t="shared" si="498"/>
        <v>52B7</v>
      </c>
      <c r="G5322" s="51">
        <f t="shared" si="499"/>
        <v>7</v>
      </c>
      <c r="H5322" s="51">
        <f t="shared" si="500"/>
        <v>52</v>
      </c>
      <c r="I5322" s="51" t="str">
        <f t="shared" si="501"/>
        <v>B</v>
      </c>
      <c r="J5322" s="51" t="str">
        <f t="shared" si="502"/>
        <v>D3</v>
      </c>
      <c r="K5322" s="76" t="str">
        <f t="shared" si="503"/>
        <v>1FO52B7B</v>
      </c>
      <c r="L5322" s="281" t="e">
        <f>VLOOKUP(K5322,'Planilla de control'!#REF!,2,0)</f>
        <v>#REF!</v>
      </c>
      <c r="M5322" s="29" t="e">
        <f>IF(COUNTIF('Planilla de control'!#REF!,K5322)&gt;0,"SI","NO")</f>
        <v>#REF!</v>
      </c>
    </row>
    <row r="5323" spans="1:13" x14ac:dyDescent="0.3">
      <c r="A5323" s="3" t="s">
        <v>2367</v>
      </c>
      <c r="B5323" s="3" t="s">
        <v>7851</v>
      </c>
      <c r="C5323" s="3"/>
      <c r="D5323" s="3"/>
      <c r="E5323" s="3"/>
      <c r="F5323" s="51" t="str">
        <f t="shared" si="498"/>
        <v>52D6</v>
      </c>
      <c r="G5323" s="51">
        <f t="shared" si="499"/>
        <v>6</v>
      </c>
      <c r="H5323" s="51">
        <f t="shared" si="500"/>
        <v>52</v>
      </c>
      <c r="I5323" s="51" t="str">
        <f t="shared" si="501"/>
        <v>D</v>
      </c>
      <c r="J5323" s="51" t="str">
        <f t="shared" si="502"/>
        <v>D3</v>
      </c>
      <c r="K5323" s="76" t="str">
        <f t="shared" si="503"/>
        <v>1FO52D6B</v>
      </c>
      <c r="L5323" s="281" t="e">
        <f>VLOOKUP(K5323,'Planilla de control'!#REF!,2,0)</f>
        <v>#REF!</v>
      </c>
      <c r="M5323" s="29" t="e">
        <f>IF(COUNTIF('Planilla de control'!#REF!,K5323)&gt;0,"SI","NO")</f>
        <v>#REF!</v>
      </c>
    </row>
    <row r="5324" spans="1:13" x14ac:dyDescent="0.3">
      <c r="A5324" s="3" t="s">
        <v>2367</v>
      </c>
      <c r="B5324" s="3" t="s">
        <v>7852</v>
      </c>
      <c r="C5324" s="3"/>
      <c r="D5324" s="3"/>
      <c r="E5324" s="3"/>
      <c r="F5324" s="51" t="str">
        <f t="shared" si="498"/>
        <v>52J6</v>
      </c>
      <c r="G5324" s="51">
        <f t="shared" si="499"/>
        <v>6</v>
      </c>
      <c r="H5324" s="51">
        <f t="shared" si="500"/>
        <v>52</v>
      </c>
      <c r="I5324" s="51" t="str">
        <f t="shared" si="501"/>
        <v>J</v>
      </c>
      <c r="J5324" s="51" t="str">
        <f t="shared" si="502"/>
        <v>D3</v>
      </c>
      <c r="K5324" s="76" t="str">
        <f t="shared" si="503"/>
        <v>1FO52J6A</v>
      </c>
      <c r="L5324" s="281" t="e">
        <f>VLOOKUP(K5324,'Planilla de control'!#REF!,2,0)</f>
        <v>#REF!</v>
      </c>
      <c r="M5324" s="29" t="e">
        <f>IF(COUNTIF('Planilla de control'!#REF!,K5324)&gt;0,"SI","NO")</f>
        <v>#REF!</v>
      </c>
    </row>
    <row r="5325" spans="1:13" x14ac:dyDescent="0.3">
      <c r="A5325" s="3" t="s">
        <v>2367</v>
      </c>
      <c r="B5325" s="3" t="s">
        <v>7853</v>
      </c>
      <c r="C5325" s="3"/>
      <c r="D5325" s="3"/>
      <c r="E5325" s="3"/>
      <c r="F5325" s="51" t="str">
        <f t="shared" si="498"/>
        <v>52K6</v>
      </c>
      <c r="G5325" s="51">
        <f t="shared" si="499"/>
        <v>6</v>
      </c>
      <c r="H5325" s="51">
        <f t="shared" si="500"/>
        <v>52</v>
      </c>
      <c r="I5325" s="51" t="str">
        <f t="shared" si="501"/>
        <v>K</v>
      </c>
      <c r="J5325" s="51" t="str">
        <f t="shared" si="502"/>
        <v>D3</v>
      </c>
      <c r="K5325" s="76" t="str">
        <f t="shared" si="503"/>
        <v>1FO52K6A</v>
      </c>
      <c r="L5325" s="281" t="e">
        <f>VLOOKUP(K5325,'Planilla de control'!#REF!,2,0)</f>
        <v>#REF!</v>
      </c>
      <c r="M5325" s="29" t="e">
        <f>IF(COUNTIF('Planilla de control'!#REF!,K5325)&gt;0,"SI","NO")</f>
        <v>#REF!</v>
      </c>
    </row>
    <row r="5326" spans="1:13" x14ac:dyDescent="0.3">
      <c r="A5326" s="3" t="s">
        <v>2367</v>
      </c>
      <c r="B5326" s="3" t="s">
        <v>7854</v>
      </c>
      <c r="C5326" s="3"/>
      <c r="D5326" s="3"/>
      <c r="E5326" s="3"/>
      <c r="F5326" s="51" t="str">
        <f t="shared" si="498"/>
        <v>52I2</v>
      </c>
      <c r="G5326" s="51">
        <f t="shared" si="499"/>
        <v>2</v>
      </c>
      <c r="H5326" s="51">
        <f t="shared" si="500"/>
        <v>52</v>
      </c>
      <c r="I5326" s="51" t="str">
        <f t="shared" si="501"/>
        <v>I</v>
      </c>
      <c r="J5326" s="51" t="str">
        <f t="shared" si="502"/>
        <v>D3</v>
      </c>
      <c r="K5326" s="76" t="str">
        <f t="shared" si="503"/>
        <v>1FO52I2B</v>
      </c>
      <c r="L5326" s="281" t="e">
        <f>VLOOKUP(K5326,'Planilla de control'!#REF!,2,0)</f>
        <v>#REF!</v>
      </c>
      <c r="M5326" s="29" t="e">
        <f>IF(COUNTIF('Planilla de control'!#REF!,K5326)&gt;0,"SI","NO")</f>
        <v>#REF!</v>
      </c>
    </row>
    <row r="5327" spans="1:13" x14ac:dyDescent="0.3">
      <c r="A5327" s="3" t="s">
        <v>2367</v>
      </c>
      <c r="B5327" s="3" t="s">
        <v>7855</v>
      </c>
      <c r="C5327" s="3"/>
      <c r="D5327" s="3"/>
      <c r="E5327" s="3"/>
      <c r="F5327" s="51" t="str">
        <f t="shared" si="498"/>
        <v>52B4</v>
      </c>
      <c r="G5327" s="51">
        <f t="shared" si="499"/>
        <v>4</v>
      </c>
      <c r="H5327" s="51">
        <f t="shared" si="500"/>
        <v>52</v>
      </c>
      <c r="I5327" s="51" t="str">
        <f t="shared" si="501"/>
        <v>B</v>
      </c>
      <c r="J5327" s="51" t="str">
        <f t="shared" si="502"/>
        <v>D3</v>
      </c>
      <c r="K5327" s="76" t="str">
        <f t="shared" si="503"/>
        <v>1FO52B4B</v>
      </c>
      <c r="L5327" s="281" t="e">
        <f>VLOOKUP(K5327,'Planilla de control'!#REF!,2,0)</f>
        <v>#REF!</v>
      </c>
      <c r="M5327" s="29" t="e">
        <f>IF(COUNTIF('Planilla de control'!#REF!,K5327)&gt;0,"SI","NO")</f>
        <v>#REF!</v>
      </c>
    </row>
    <row r="5328" spans="1:13" x14ac:dyDescent="0.3">
      <c r="A5328" s="3" t="s">
        <v>2367</v>
      </c>
      <c r="B5328" s="3" t="s">
        <v>7856</v>
      </c>
      <c r="C5328" s="3"/>
      <c r="D5328" s="3"/>
      <c r="E5328" s="3"/>
      <c r="F5328" s="51" t="str">
        <f t="shared" si="498"/>
        <v>52D4</v>
      </c>
      <c r="G5328" s="51">
        <f t="shared" si="499"/>
        <v>4</v>
      </c>
      <c r="H5328" s="51">
        <f t="shared" si="500"/>
        <v>52</v>
      </c>
      <c r="I5328" s="51" t="str">
        <f t="shared" si="501"/>
        <v>D</v>
      </c>
      <c r="J5328" s="51" t="str">
        <f t="shared" si="502"/>
        <v>D3</v>
      </c>
      <c r="K5328" s="76" t="str">
        <f t="shared" si="503"/>
        <v>1FO52D4B</v>
      </c>
      <c r="L5328" s="281" t="e">
        <f>VLOOKUP(K5328,'Planilla de control'!#REF!,2,0)</f>
        <v>#REF!</v>
      </c>
      <c r="M5328" s="29" t="e">
        <f>IF(COUNTIF('Planilla de control'!#REF!,K5328)&gt;0,"SI","NO")</f>
        <v>#REF!</v>
      </c>
    </row>
    <row r="5329" spans="1:13" x14ac:dyDescent="0.3">
      <c r="A5329" s="3" t="s">
        <v>2367</v>
      </c>
      <c r="B5329" s="3" t="s">
        <v>7857</v>
      </c>
      <c r="C5329" s="3"/>
      <c r="D5329" s="3"/>
      <c r="E5329" s="3"/>
      <c r="F5329" s="51" t="str">
        <f t="shared" si="498"/>
        <v>52E6</v>
      </c>
      <c r="G5329" s="51">
        <f t="shared" si="499"/>
        <v>6</v>
      </c>
      <c r="H5329" s="51">
        <f t="shared" si="500"/>
        <v>52</v>
      </c>
      <c r="I5329" s="51" t="str">
        <f t="shared" si="501"/>
        <v>E</v>
      </c>
      <c r="J5329" s="51" t="str">
        <f t="shared" si="502"/>
        <v>D3</v>
      </c>
      <c r="K5329" s="76" t="str">
        <f t="shared" si="503"/>
        <v>1FO52E6A</v>
      </c>
      <c r="L5329" s="281" t="e">
        <f>VLOOKUP(K5329,'Planilla de control'!#REF!,2,0)</f>
        <v>#REF!</v>
      </c>
      <c r="M5329" s="29" t="e">
        <f>IF(COUNTIF('Planilla de control'!#REF!,K5329)&gt;0,"SI","NO")</f>
        <v>#REF!</v>
      </c>
    </row>
    <row r="5330" spans="1:13" x14ac:dyDescent="0.3">
      <c r="A5330" s="3" t="s">
        <v>2367</v>
      </c>
      <c r="B5330" s="3" t="s">
        <v>7858</v>
      </c>
      <c r="C5330" s="3"/>
      <c r="D5330" s="3"/>
      <c r="E5330" s="3"/>
      <c r="F5330" s="51" t="str">
        <f t="shared" si="498"/>
        <v>52F7</v>
      </c>
      <c r="G5330" s="51">
        <f t="shared" si="499"/>
        <v>7</v>
      </c>
      <c r="H5330" s="51">
        <f t="shared" si="500"/>
        <v>52</v>
      </c>
      <c r="I5330" s="51" t="str">
        <f t="shared" si="501"/>
        <v>F</v>
      </c>
      <c r="J5330" s="51" t="str">
        <f t="shared" si="502"/>
        <v>D3</v>
      </c>
      <c r="K5330" s="76" t="str">
        <f t="shared" si="503"/>
        <v>1FO52F7A</v>
      </c>
      <c r="L5330" s="281" t="e">
        <f>VLOOKUP(K5330,'Planilla de control'!#REF!,2,0)</f>
        <v>#REF!</v>
      </c>
      <c r="M5330" s="29" t="e">
        <f>IF(COUNTIF('Planilla de control'!#REF!,K5330)&gt;0,"SI","NO")</f>
        <v>#REF!</v>
      </c>
    </row>
    <row r="5331" spans="1:13" x14ac:dyDescent="0.3">
      <c r="A5331" s="3" t="s">
        <v>2367</v>
      </c>
      <c r="B5331" s="3" t="s">
        <v>7859</v>
      </c>
      <c r="C5331" s="3"/>
      <c r="D5331" s="3"/>
      <c r="E5331" s="3"/>
      <c r="F5331" s="51" t="str">
        <f t="shared" si="498"/>
        <v>52H6</v>
      </c>
      <c r="G5331" s="51">
        <f t="shared" si="499"/>
        <v>6</v>
      </c>
      <c r="H5331" s="51">
        <f t="shared" si="500"/>
        <v>52</v>
      </c>
      <c r="I5331" s="51" t="str">
        <f t="shared" si="501"/>
        <v>H</v>
      </c>
      <c r="J5331" s="51" t="str">
        <f t="shared" si="502"/>
        <v>D3</v>
      </c>
      <c r="K5331" s="76" t="str">
        <f t="shared" si="503"/>
        <v>1FO52H6B</v>
      </c>
      <c r="L5331" s="281" t="e">
        <f>VLOOKUP(K5331,'Planilla de control'!#REF!,2,0)</f>
        <v>#REF!</v>
      </c>
      <c r="M5331" s="29" t="e">
        <f>IF(COUNTIF('Planilla de control'!#REF!,K5331)&gt;0,"SI","NO")</f>
        <v>#REF!</v>
      </c>
    </row>
    <row r="5332" spans="1:13" x14ac:dyDescent="0.3">
      <c r="A5332" s="3" t="s">
        <v>2367</v>
      </c>
      <c r="B5332" s="3" t="s">
        <v>7860</v>
      </c>
      <c r="C5332" s="3"/>
      <c r="D5332" s="3"/>
      <c r="E5332" s="3"/>
      <c r="F5332" s="51" t="str">
        <f t="shared" si="498"/>
        <v>52M6</v>
      </c>
      <c r="G5332" s="51">
        <f t="shared" si="499"/>
        <v>6</v>
      </c>
      <c r="H5332" s="51">
        <f t="shared" si="500"/>
        <v>52</v>
      </c>
      <c r="I5332" s="51" t="str">
        <f t="shared" si="501"/>
        <v>M</v>
      </c>
      <c r="J5332" s="51" t="str">
        <f t="shared" si="502"/>
        <v>D3</v>
      </c>
      <c r="K5332" s="76" t="str">
        <f t="shared" si="503"/>
        <v>1FO52M6A</v>
      </c>
      <c r="L5332" s="281" t="e">
        <f>VLOOKUP(K5332,'Planilla de control'!#REF!,2,0)</f>
        <v>#REF!</v>
      </c>
      <c r="M5332" s="29" t="e">
        <f>IF(COUNTIF('Planilla de control'!#REF!,K5332)&gt;0,"SI","NO")</f>
        <v>#REF!</v>
      </c>
    </row>
    <row r="5333" spans="1:13" x14ac:dyDescent="0.3">
      <c r="A5333" s="3" t="s">
        <v>2367</v>
      </c>
      <c r="B5333" s="3" t="s">
        <v>7861</v>
      </c>
      <c r="C5333" s="3"/>
      <c r="D5333" s="3"/>
      <c r="E5333" s="3"/>
      <c r="F5333" s="51" t="str">
        <f t="shared" si="498"/>
        <v>52E4</v>
      </c>
      <c r="G5333" s="51">
        <f t="shared" si="499"/>
        <v>4</v>
      </c>
      <c r="H5333" s="51">
        <f t="shared" si="500"/>
        <v>52</v>
      </c>
      <c r="I5333" s="51" t="str">
        <f t="shared" si="501"/>
        <v>E</v>
      </c>
      <c r="J5333" s="51" t="str">
        <f t="shared" si="502"/>
        <v>D3</v>
      </c>
      <c r="K5333" s="76" t="str">
        <f t="shared" si="503"/>
        <v>1FO52E4A</v>
      </c>
      <c r="L5333" s="281" t="e">
        <f>VLOOKUP(K5333,'Planilla de control'!#REF!,2,0)</f>
        <v>#REF!</v>
      </c>
      <c r="M5333" s="29" t="e">
        <f>IF(COUNTIF('Planilla de control'!#REF!,K5333)&gt;0,"SI","NO")</f>
        <v>#REF!</v>
      </c>
    </row>
    <row r="5334" spans="1:13" x14ac:dyDescent="0.3">
      <c r="A5334" s="3" t="s">
        <v>2367</v>
      </c>
      <c r="B5334" s="3" t="s">
        <v>7862</v>
      </c>
      <c r="C5334" s="3"/>
      <c r="D5334" s="3"/>
      <c r="E5334" s="3"/>
      <c r="F5334" s="51" t="str">
        <f t="shared" si="498"/>
        <v>52G2</v>
      </c>
      <c r="G5334" s="51">
        <f t="shared" si="499"/>
        <v>2</v>
      </c>
      <c r="H5334" s="51">
        <f t="shared" si="500"/>
        <v>52</v>
      </c>
      <c r="I5334" s="51" t="str">
        <f t="shared" si="501"/>
        <v>G</v>
      </c>
      <c r="J5334" s="51" t="str">
        <f t="shared" si="502"/>
        <v>D3</v>
      </c>
      <c r="K5334" s="76" t="str">
        <f t="shared" si="503"/>
        <v>1FO52G2C</v>
      </c>
      <c r="L5334" s="281" t="e">
        <f>VLOOKUP(K5334,'Planilla de control'!#REF!,2,0)</f>
        <v>#REF!</v>
      </c>
      <c r="M5334" s="29" t="e">
        <f>IF(COUNTIF('Planilla de control'!#REF!,K5334)&gt;0,"SI","NO")</f>
        <v>#REF!</v>
      </c>
    </row>
    <row r="5335" spans="1:13" x14ac:dyDescent="0.3">
      <c r="A5335" s="3" t="s">
        <v>2367</v>
      </c>
      <c r="B5335" s="3" t="s">
        <v>7863</v>
      </c>
      <c r="C5335" s="3"/>
      <c r="D5335" s="3"/>
      <c r="E5335" s="3"/>
      <c r="F5335" s="51" t="str">
        <f t="shared" si="498"/>
        <v>52G4</v>
      </c>
      <c r="G5335" s="51">
        <f t="shared" si="499"/>
        <v>4</v>
      </c>
      <c r="H5335" s="51">
        <f t="shared" si="500"/>
        <v>52</v>
      </c>
      <c r="I5335" s="51" t="str">
        <f t="shared" si="501"/>
        <v>G</v>
      </c>
      <c r="J5335" s="51" t="str">
        <f t="shared" si="502"/>
        <v>D3</v>
      </c>
      <c r="K5335" s="76" t="str">
        <f t="shared" si="503"/>
        <v>1FO52G4B</v>
      </c>
      <c r="L5335" s="281" t="e">
        <f>VLOOKUP(K5335,'Planilla de control'!#REF!,2,0)</f>
        <v>#REF!</v>
      </c>
      <c r="M5335" s="29" t="e">
        <f>IF(COUNTIF('Planilla de control'!#REF!,K5335)&gt;0,"SI","NO")</f>
        <v>#REF!</v>
      </c>
    </row>
    <row r="5336" spans="1:13" x14ac:dyDescent="0.3">
      <c r="A5336" s="3" t="s">
        <v>2367</v>
      </c>
      <c r="B5336" s="3" t="s">
        <v>7864</v>
      </c>
      <c r="C5336" s="3"/>
      <c r="D5336" s="3"/>
      <c r="E5336" s="3"/>
      <c r="F5336" s="51" t="str">
        <f t="shared" si="498"/>
        <v>52I4</v>
      </c>
      <c r="G5336" s="51">
        <f t="shared" si="499"/>
        <v>4</v>
      </c>
      <c r="H5336" s="51">
        <f t="shared" si="500"/>
        <v>52</v>
      </c>
      <c r="I5336" s="51" t="str">
        <f t="shared" si="501"/>
        <v>I</v>
      </c>
      <c r="J5336" s="51" t="str">
        <f t="shared" si="502"/>
        <v>D3</v>
      </c>
      <c r="K5336" s="76" t="str">
        <f t="shared" si="503"/>
        <v>1FO52I4B</v>
      </c>
      <c r="L5336" s="281" t="e">
        <f>VLOOKUP(K5336,'Planilla de control'!#REF!,2,0)</f>
        <v>#REF!</v>
      </c>
      <c r="M5336" s="29" t="e">
        <f>IF(COUNTIF('Planilla de control'!#REF!,K5336)&gt;0,"SI","NO")</f>
        <v>#REF!</v>
      </c>
    </row>
    <row r="5337" spans="1:13" x14ac:dyDescent="0.3">
      <c r="A5337" s="3" t="s">
        <v>2367</v>
      </c>
      <c r="B5337" s="3" t="s">
        <v>7865</v>
      </c>
      <c r="C5337" s="3"/>
      <c r="D5337" s="3"/>
      <c r="E5337" s="3"/>
      <c r="F5337" s="51" t="str">
        <f t="shared" si="498"/>
        <v>52B5</v>
      </c>
      <c r="G5337" s="51">
        <f t="shared" si="499"/>
        <v>5</v>
      </c>
      <c r="H5337" s="51">
        <f t="shared" si="500"/>
        <v>52</v>
      </c>
      <c r="I5337" s="51" t="str">
        <f t="shared" si="501"/>
        <v>B</v>
      </c>
      <c r="J5337" s="51" t="str">
        <f t="shared" si="502"/>
        <v>D3</v>
      </c>
      <c r="K5337" s="76" t="str">
        <f t="shared" si="503"/>
        <v>1FO52B5C</v>
      </c>
      <c r="L5337" s="281" t="e">
        <f>VLOOKUP(K5337,'Planilla de control'!#REF!,2,0)</f>
        <v>#REF!</v>
      </c>
      <c r="M5337" s="29" t="e">
        <f>IF(COUNTIF('Planilla de control'!#REF!,K5337)&gt;0,"SI","NO")</f>
        <v>#REF!</v>
      </c>
    </row>
    <row r="5338" spans="1:13" x14ac:dyDescent="0.3">
      <c r="A5338" s="3" t="s">
        <v>2367</v>
      </c>
      <c r="B5338" s="3" t="s">
        <v>7866</v>
      </c>
      <c r="C5338" s="3"/>
      <c r="D5338" s="3"/>
      <c r="E5338" s="3"/>
      <c r="F5338" s="51" t="str">
        <f t="shared" si="498"/>
        <v>52D5</v>
      </c>
      <c r="G5338" s="51">
        <f t="shared" si="499"/>
        <v>5</v>
      </c>
      <c r="H5338" s="51">
        <f t="shared" si="500"/>
        <v>52</v>
      </c>
      <c r="I5338" s="51" t="str">
        <f t="shared" si="501"/>
        <v>D</v>
      </c>
      <c r="J5338" s="51" t="str">
        <f t="shared" si="502"/>
        <v>D3</v>
      </c>
      <c r="K5338" s="76" t="str">
        <f t="shared" si="503"/>
        <v>1FO52D5D</v>
      </c>
      <c r="L5338" s="281" t="e">
        <f>VLOOKUP(K5338,'Planilla de control'!#REF!,2,0)</f>
        <v>#REF!</v>
      </c>
      <c r="M5338" s="29" t="e">
        <f>IF(COUNTIF('Planilla de control'!#REF!,K5338)&gt;0,"SI","NO")</f>
        <v>#REF!</v>
      </c>
    </row>
    <row r="5339" spans="1:13" x14ac:dyDescent="0.3">
      <c r="A5339" s="3" t="s">
        <v>2367</v>
      </c>
      <c r="B5339" s="3" t="s">
        <v>7867</v>
      </c>
      <c r="C5339" s="3"/>
      <c r="D5339" s="3"/>
      <c r="E5339" s="3"/>
      <c r="F5339" s="51" t="str">
        <f t="shared" si="498"/>
        <v>52E5</v>
      </c>
      <c r="G5339" s="51">
        <f t="shared" si="499"/>
        <v>5</v>
      </c>
      <c r="H5339" s="51">
        <f t="shared" si="500"/>
        <v>52</v>
      </c>
      <c r="I5339" s="51" t="str">
        <f t="shared" si="501"/>
        <v>E</v>
      </c>
      <c r="J5339" s="51" t="str">
        <f t="shared" si="502"/>
        <v>D3</v>
      </c>
      <c r="K5339" s="76" t="str">
        <f t="shared" si="503"/>
        <v>1FO52E5C</v>
      </c>
      <c r="L5339" s="281" t="e">
        <f>VLOOKUP(K5339,'Planilla de control'!#REF!,2,0)</f>
        <v>#REF!</v>
      </c>
      <c r="M5339" s="29" t="e">
        <f>IF(COUNTIF('Planilla de control'!#REF!,K5339)&gt;0,"SI","NO")</f>
        <v>#REF!</v>
      </c>
    </row>
    <row r="5340" spans="1:13" x14ac:dyDescent="0.3">
      <c r="A5340" s="3" t="s">
        <v>2367</v>
      </c>
      <c r="B5340" s="3" t="s">
        <v>7868</v>
      </c>
      <c r="C5340" s="3"/>
      <c r="D5340" s="3"/>
      <c r="E5340" s="3"/>
      <c r="F5340" s="51" t="str">
        <f t="shared" si="498"/>
        <v>52G5</v>
      </c>
      <c r="G5340" s="51">
        <f t="shared" si="499"/>
        <v>5</v>
      </c>
      <c r="H5340" s="51">
        <f t="shared" si="500"/>
        <v>52</v>
      </c>
      <c r="I5340" s="51" t="str">
        <f t="shared" si="501"/>
        <v>G</v>
      </c>
      <c r="J5340" s="51" t="str">
        <f t="shared" si="502"/>
        <v>D3</v>
      </c>
      <c r="K5340" s="76" t="str">
        <f t="shared" si="503"/>
        <v>1FO52G5C</v>
      </c>
      <c r="L5340" s="281" t="e">
        <f>VLOOKUP(K5340,'Planilla de control'!#REF!,2,0)</f>
        <v>#REF!</v>
      </c>
      <c r="M5340" s="29" t="e">
        <f>IF(COUNTIF('Planilla de control'!#REF!,K5340)&gt;0,"SI","NO")</f>
        <v>#REF!</v>
      </c>
    </row>
    <row r="5341" spans="1:13" x14ac:dyDescent="0.3">
      <c r="A5341" s="3" t="s">
        <v>2367</v>
      </c>
      <c r="B5341" s="3" t="s">
        <v>7869</v>
      </c>
      <c r="C5341" s="3"/>
      <c r="D5341" s="3"/>
      <c r="E5341" s="3"/>
      <c r="F5341" s="51" t="str">
        <f t="shared" si="498"/>
        <v>52C2</v>
      </c>
      <c r="G5341" s="51">
        <f t="shared" si="499"/>
        <v>2</v>
      </c>
      <c r="H5341" s="51">
        <f t="shared" si="500"/>
        <v>52</v>
      </c>
      <c r="I5341" s="51" t="str">
        <f t="shared" si="501"/>
        <v>C</v>
      </c>
      <c r="J5341" s="51" t="str">
        <f t="shared" si="502"/>
        <v>D3</v>
      </c>
      <c r="K5341" s="76" t="str">
        <f t="shared" si="503"/>
        <v>1FO52C2B</v>
      </c>
      <c r="L5341" s="281" t="e">
        <f>VLOOKUP(K5341,'Planilla de control'!#REF!,2,0)</f>
        <v>#REF!</v>
      </c>
      <c r="M5341" s="29" t="e">
        <f>IF(COUNTIF('Planilla de control'!#REF!,K5341)&gt;0,"SI","NO")</f>
        <v>#REF!</v>
      </c>
    </row>
    <row r="5342" spans="1:13" x14ac:dyDescent="0.3">
      <c r="A5342" s="3" t="s">
        <v>2367</v>
      </c>
      <c r="B5342" s="3" t="s">
        <v>7870</v>
      </c>
      <c r="C5342" s="3"/>
      <c r="D5342" s="3"/>
      <c r="E5342" s="3"/>
      <c r="F5342" s="51" t="str">
        <f t="shared" si="498"/>
        <v>52F2</v>
      </c>
      <c r="G5342" s="51">
        <f t="shared" si="499"/>
        <v>2</v>
      </c>
      <c r="H5342" s="51">
        <f t="shared" si="500"/>
        <v>52</v>
      </c>
      <c r="I5342" s="51" t="str">
        <f t="shared" si="501"/>
        <v>F</v>
      </c>
      <c r="J5342" s="51" t="str">
        <f t="shared" si="502"/>
        <v>D3</v>
      </c>
      <c r="K5342" s="76" t="str">
        <f t="shared" si="503"/>
        <v>1FO52F2B</v>
      </c>
      <c r="L5342" s="281" t="e">
        <f>VLOOKUP(K5342,'Planilla de control'!#REF!,2,0)</f>
        <v>#REF!</v>
      </c>
      <c r="M5342" s="29" t="e">
        <f>IF(COUNTIF('Planilla de control'!#REF!,K5342)&gt;0,"SI","NO")</f>
        <v>#REF!</v>
      </c>
    </row>
    <row r="5343" spans="1:13" x14ac:dyDescent="0.3">
      <c r="A5343" s="3" t="s">
        <v>2367</v>
      </c>
      <c r="B5343" s="3" t="s">
        <v>7871</v>
      </c>
      <c r="C5343" s="3"/>
      <c r="D5343" s="3"/>
      <c r="E5343" s="3"/>
      <c r="F5343" s="51" t="str">
        <f t="shared" si="498"/>
        <v>52G2</v>
      </c>
      <c r="G5343" s="51">
        <f t="shared" si="499"/>
        <v>2</v>
      </c>
      <c r="H5343" s="51">
        <f t="shared" si="500"/>
        <v>52</v>
      </c>
      <c r="I5343" s="51" t="str">
        <f t="shared" si="501"/>
        <v>G</v>
      </c>
      <c r="J5343" s="51" t="str">
        <f t="shared" si="502"/>
        <v>D3</v>
      </c>
      <c r="K5343" s="76" t="str">
        <f t="shared" si="503"/>
        <v>1FO52G2A</v>
      </c>
      <c r="L5343" s="281" t="e">
        <f>VLOOKUP(K5343,'Planilla de control'!#REF!,2,0)</f>
        <v>#REF!</v>
      </c>
      <c r="M5343" s="29" t="e">
        <f>IF(COUNTIF('Planilla de control'!#REF!,K5343)&gt;0,"SI","NO")</f>
        <v>#REF!</v>
      </c>
    </row>
    <row r="5344" spans="1:13" x14ac:dyDescent="0.3">
      <c r="A5344" s="3" t="s">
        <v>2367</v>
      </c>
      <c r="B5344" s="3" t="s">
        <v>7872</v>
      </c>
      <c r="C5344" s="3"/>
      <c r="D5344" s="3"/>
      <c r="E5344" s="3"/>
      <c r="F5344" s="51" t="str">
        <f t="shared" si="498"/>
        <v>52G2</v>
      </c>
      <c r="G5344" s="51">
        <f t="shared" si="499"/>
        <v>2</v>
      </c>
      <c r="H5344" s="51">
        <f t="shared" si="500"/>
        <v>52</v>
      </c>
      <c r="I5344" s="51" t="str">
        <f t="shared" si="501"/>
        <v>G</v>
      </c>
      <c r="J5344" s="51" t="str">
        <f t="shared" si="502"/>
        <v>D3</v>
      </c>
      <c r="K5344" s="76" t="str">
        <f t="shared" si="503"/>
        <v>1FO52G2B</v>
      </c>
      <c r="L5344" s="281" t="e">
        <f>VLOOKUP(K5344,'Planilla de control'!#REF!,2,0)</f>
        <v>#REF!</v>
      </c>
      <c r="M5344" s="29" t="e">
        <f>IF(COUNTIF('Planilla de control'!#REF!,K5344)&gt;0,"SI","NO")</f>
        <v>#REF!</v>
      </c>
    </row>
    <row r="5345" spans="1:13" x14ac:dyDescent="0.3">
      <c r="A5345" s="3" t="s">
        <v>2367</v>
      </c>
      <c r="B5345" s="3" t="s">
        <v>7873</v>
      </c>
      <c r="C5345" s="3"/>
      <c r="D5345" s="3"/>
      <c r="E5345" s="3"/>
      <c r="F5345" s="51" t="str">
        <f t="shared" si="498"/>
        <v>52H2</v>
      </c>
      <c r="G5345" s="51">
        <f t="shared" si="499"/>
        <v>2</v>
      </c>
      <c r="H5345" s="51">
        <f t="shared" si="500"/>
        <v>52</v>
      </c>
      <c r="I5345" s="51" t="str">
        <f t="shared" si="501"/>
        <v>H</v>
      </c>
      <c r="J5345" s="51" t="str">
        <f t="shared" si="502"/>
        <v>D3</v>
      </c>
      <c r="K5345" s="76" t="str">
        <f t="shared" si="503"/>
        <v>1FO52H2B</v>
      </c>
      <c r="L5345" s="281" t="e">
        <f>VLOOKUP(K5345,'Planilla de control'!#REF!,2,0)</f>
        <v>#REF!</v>
      </c>
      <c r="M5345" s="29" t="e">
        <f>IF(COUNTIF('Planilla de control'!#REF!,K5345)&gt;0,"SI","NO")</f>
        <v>#REF!</v>
      </c>
    </row>
    <row r="5346" spans="1:13" x14ac:dyDescent="0.3">
      <c r="A5346" s="3" t="s">
        <v>2367</v>
      </c>
      <c r="B5346" s="3" t="s">
        <v>7874</v>
      </c>
      <c r="C5346" s="3"/>
      <c r="D5346" s="3"/>
      <c r="E5346" s="3"/>
      <c r="F5346" s="51" t="str">
        <f t="shared" si="498"/>
        <v>52C2</v>
      </c>
      <c r="G5346" s="51">
        <f t="shared" si="499"/>
        <v>2</v>
      </c>
      <c r="H5346" s="51">
        <f t="shared" si="500"/>
        <v>52</v>
      </c>
      <c r="I5346" s="51" t="str">
        <f t="shared" si="501"/>
        <v>C</v>
      </c>
      <c r="J5346" s="51" t="str">
        <f t="shared" si="502"/>
        <v>D3</v>
      </c>
      <c r="K5346" s="76" t="str">
        <f t="shared" si="503"/>
        <v>1FO52C2D</v>
      </c>
      <c r="L5346" s="281" t="e">
        <f>VLOOKUP(K5346,'Planilla de control'!#REF!,2,0)</f>
        <v>#REF!</v>
      </c>
      <c r="M5346" s="29" t="e">
        <f>IF(COUNTIF('Planilla de control'!#REF!,K5346)&gt;0,"SI","NO")</f>
        <v>#REF!</v>
      </c>
    </row>
    <row r="5347" spans="1:13" x14ac:dyDescent="0.3">
      <c r="A5347" s="3" t="s">
        <v>2367</v>
      </c>
      <c r="B5347" s="3" t="s">
        <v>7875</v>
      </c>
      <c r="C5347" s="3"/>
      <c r="D5347" s="3"/>
      <c r="E5347" s="3"/>
      <c r="F5347" s="51" t="str">
        <f t="shared" si="498"/>
        <v>52L3</v>
      </c>
      <c r="G5347" s="51">
        <f t="shared" si="499"/>
        <v>3</v>
      </c>
      <c r="H5347" s="51">
        <f t="shared" si="500"/>
        <v>52</v>
      </c>
      <c r="I5347" s="51" t="str">
        <f t="shared" si="501"/>
        <v>L</v>
      </c>
      <c r="J5347" s="51" t="str">
        <f t="shared" si="502"/>
        <v>D3</v>
      </c>
      <c r="K5347" s="76" t="str">
        <f t="shared" si="503"/>
        <v>1FO52L3A</v>
      </c>
      <c r="L5347" s="281" t="e">
        <f>VLOOKUP(K5347,'Planilla de control'!#REF!,2,0)</f>
        <v>#REF!</v>
      </c>
      <c r="M5347" s="29" t="e">
        <f>IF(COUNTIF('Planilla de control'!#REF!,K5347)&gt;0,"SI","NO")</f>
        <v>#REF!</v>
      </c>
    </row>
    <row r="5348" spans="1:13" x14ac:dyDescent="0.3">
      <c r="A5348" s="3" t="s">
        <v>2367</v>
      </c>
      <c r="B5348" s="3" t="s">
        <v>2482</v>
      </c>
      <c r="C5348" s="3"/>
      <c r="D5348" s="3"/>
      <c r="E5348" s="3" t="s">
        <v>81</v>
      </c>
      <c r="F5348" s="51" t="str">
        <f t="shared" si="498"/>
        <v>53E7</v>
      </c>
      <c r="G5348" s="51">
        <f t="shared" si="499"/>
        <v>7</v>
      </c>
      <c r="H5348" s="51">
        <f t="shared" si="500"/>
        <v>53</v>
      </c>
      <c r="I5348" s="51" t="str">
        <f t="shared" si="501"/>
        <v>E</v>
      </c>
      <c r="J5348" s="51" t="str">
        <f t="shared" si="502"/>
        <v>D3</v>
      </c>
      <c r="K5348" s="76" t="str">
        <f t="shared" si="503"/>
        <v>1FO53E7A</v>
      </c>
      <c r="L5348" s="281" t="e">
        <f>VLOOKUP(K5348,'Planilla de control'!#REF!,2,0)</f>
        <v>#REF!</v>
      </c>
      <c r="M5348" s="29" t="e">
        <f>IF(COUNTIF('Planilla de control'!#REF!,K5348)&gt;0,"SI","NO")</f>
        <v>#REF!</v>
      </c>
    </row>
    <row r="5349" spans="1:13" x14ac:dyDescent="0.3">
      <c r="A5349" s="3" t="s">
        <v>2367</v>
      </c>
      <c r="B5349" s="3" t="s">
        <v>2483</v>
      </c>
      <c r="C5349" s="3"/>
      <c r="D5349" s="3"/>
      <c r="E5349" s="3" t="s">
        <v>81</v>
      </c>
      <c r="F5349" s="51" t="str">
        <f t="shared" si="498"/>
        <v>53E7</v>
      </c>
      <c r="G5349" s="51">
        <f t="shared" si="499"/>
        <v>7</v>
      </c>
      <c r="H5349" s="51">
        <f t="shared" si="500"/>
        <v>53</v>
      </c>
      <c r="I5349" s="51" t="str">
        <f t="shared" si="501"/>
        <v>E</v>
      </c>
      <c r="J5349" s="51" t="str">
        <f t="shared" si="502"/>
        <v>D3</v>
      </c>
      <c r="K5349" s="76" t="str">
        <f t="shared" si="503"/>
        <v>1FO53E7B</v>
      </c>
      <c r="L5349" s="281" t="e">
        <f>VLOOKUP(K5349,'Planilla de control'!#REF!,2,0)</f>
        <v>#REF!</v>
      </c>
      <c r="M5349" s="29" t="e">
        <f>IF(COUNTIF('Planilla de control'!#REF!,K5349)&gt;0,"SI","NO")</f>
        <v>#REF!</v>
      </c>
    </row>
    <row r="5350" spans="1:13" x14ac:dyDescent="0.3">
      <c r="A5350" s="3" t="s">
        <v>2367</v>
      </c>
      <c r="B5350" s="3" t="s">
        <v>2489</v>
      </c>
      <c r="C5350" s="3"/>
      <c r="D5350" s="3"/>
      <c r="E5350" s="3" t="s">
        <v>81</v>
      </c>
      <c r="F5350" s="51" t="str">
        <f t="shared" si="498"/>
        <v>53F6</v>
      </c>
      <c r="G5350" s="51">
        <f t="shared" si="499"/>
        <v>6</v>
      </c>
      <c r="H5350" s="51">
        <f t="shared" si="500"/>
        <v>53</v>
      </c>
      <c r="I5350" s="51" t="str">
        <f t="shared" si="501"/>
        <v>F</v>
      </c>
      <c r="J5350" s="51" t="str">
        <f t="shared" si="502"/>
        <v>D3</v>
      </c>
      <c r="K5350" s="76" t="str">
        <f t="shared" si="503"/>
        <v>1FO53F6B</v>
      </c>
      <c r="L5350" s="281" t="e">
        <f>VLOOKUP(K5350,'Planilla de control'!#REF!,2,0)</f>
        <v>#REF!</v>
      </c>
      <c r="M5350" s="29" t="e">
        <f>IF(COUNTIF('Planilla de control'!#REF!,K5350)&gt;0,"SI","NO")</f>
        <v>#REF!</v>
      </c>
    </row>
    <row r="5351" spans="1:13" x14ac:dyDescent="0.3">
      <c r="A5351" s="3" t="s">
        <v>2367</v>
      </c>
      <c r="B5351" s="3" t="s">
        <v>7876</v>
      </c>
      <c r="C5351" s="3"/>
      <c r="D5351" s="3"/>
      <c r="E5351" s="3" t="s">
        <v>81</v>
      </c>
      <c r="F5351" s="51" t="str">
        <f t="shared" si="498"/>
        <v>53H5</v>
      </c>
      <c r="G5351" s="51">
        <f t="shared" si="499"/>
        <v>5</v>
      </c>
      <c r="H5351" s="51">
        <f t="shared" si="500"/>
        <v>53</v>
      </c>
      <c r="I5351" s="51" t="str">
        <f t="shared" si="501"/>
        <v>H</v>
      </c>
      <c r="J5351" s="51" t="str">
        <f t="shared" si="502"/>
        <v>D3</v>
      </c>
      <c r="K5351" s="76" t="str">
        <f t="shared" si="503"/>
        <v>1FO53H5A</v>
      </c>
      <c r="L5351" s="281" t="e">
        <f>VLOOKUP(K5351,'Planilla de control'!#REF!,2,0)</f>
        <v>#REF!</v>
      </c>
      <c r="M5351" s="29" t="e">
        <f>IF(COUNTIF('Planilla de control'!#REF!,K5351)&gt;0,"SI","NO")</f>
        <v>#REF!</v>
      </c>
    </row>
    <row r="5352" spans="1:13" x14ac:dyDescent="0.3">
      <c r="A5352" s="3" t="s">
        <v>2367</v>
      </c>
      <c r="B5352" s="3" t="s">
        <v>7877</v>
      </c>
      <c r="C5352" s="3"/>
      <c r="D5352" s="3"/>
      <c r="E5352" s="3" t="s">
        <v>81</v>
      </c>
      <c r="F5352" s="51" t="str">
        <f t="shared" si="498"/>
        <v>53H5</v>
      </c>
      <c r="G5352" s="51">
        <f t="shared" si="499"/>
        <v>5</v>
      </c>
      <c r="H5352" s="51">
        <f t="shared" si="500"/>
        <v>53</v>
      </c>
      <c r="I5352" s="51" t="str">
        <f t="shared" si="501"/>
        <v>H</v>
      </c>
      <c r="J5352" s="51" t="str">
        <f t="shared" si="502"/>
        <v>D3</v>
      </c>
      <c r="K5352" s="76" t="str">
        <f t="shared" si="503"/>
        <v>1FO53H5B</v>
      </c>
      <c r="L5352" s="281" t="e">
        <f>VLOOKUP(K5352,'Planilla de control'!#REF!,2,0)</f>
        <v>#REF!</v>
      </c>
      <c r="M5352" s="29" t="e">
        <f>IF(COUNTIF('Planilla de control'!#REF!,K5352)&gt;0,"SI","NO")</f>
        <v>#REF!</v>
      </c>
    </row>
    <row r="5353" spans="1:13" x14ac:dyDescent="0.3">
      <c r="A5353" s="3" t="s">
        <v>2367</v>
      </c>
      <c r="B5353" s="3" t="s">
        <v>7878</v>
      </c>
      <c r="C5353" s="3"/>
      <c r="D5353" s="3"/>
      <c r="E5353" s="3" t="s">
        <v>81</v>
      </c>
      <c r="F5353" s="51" t="str">
        <f t="shared" si="498"/>
        <v>53H5</v>
      </c>
      <c r="G5353" s="51">
        <f t="shared" si="499"/>
        <v>5</v>
      </c>
      <c r="H5353" s="51">
        <f t="shared" si="500"/>
        <v>53</v>
      </c>
      <c r="I5353" s="51" t="str">
        <f t="shared" si="501"/>
        <v>H</v>
      </c>
      <c r="J5353" s="51" t="str">
        <f t="shared" si="502"/>
        <v>D3</v>
      </c>
      <c r="K5353" s="76" t="str">
        <f t="shared" si="503"/>
        <v>1FO53H5C</v>
      </c>
      <c r="L5353" s="281" t="e">
        <f>VLOOKUP(K5353,'Planilla de control'!#REF!,2,0)</f>
        <v>#REF!</v>
      </c>
      <c r="M5353" s="29" t="e">
        <f>IF(COUNTIF('Planilla de control'!#REF!,K5353)&gt;0,"SI","NO")</f>
        <v>#REF!</v>
      </c>
    </row>
    <row r="5354" spans="1:13" x14ac:dyDescent="0.3">
      <c r="A5354" s="3" t="s">
        <v>2367</v>
      </c>
      <c r="B5354" s="3" t="s">
        <v>7879</v>
      </c>
      <c r="C5354" s="3"/>
      <c r="D5354" s="3"/>
      <c r="E5354" s="3" t="s">
        <v>81</v>
      </c>
      <c r="F5354" s="51" t="str">
        <f t="shared" si="498"/>
        <v>53H5</v>
      </c>
      <c r="G5354" s="51">
        <f t="shared" si="499"/>
        <v>5</v>
      </c>
      <c r="H5354" s="51">
        <f t="shared" si="500"/>
        <v>53</v>
      </c>
      <c r="I5354" s="51" t="str">
        <f t="shared" si="501"/>
        <v>H</v>
      </c>
      <c r="J5354" s="51" t="str">
        <f t="shared" si="502"/>
        <v>D3</v>
      </c>
      <c r="K5354" s="76" t="str">
        <f t="shared" si="503"/>
        <v>1FO53H5D</v>
      </c>
      <c r="L5354" s="281" t="e">
        <f>VLOOKUP(K5354,'Planilla de control'!#REF!,2,0)</f>
        <v>#REF!</v>
      </c>
      <c r="M5354" s="29" t="e">
        <f>IF(COUNTIF('Planilla de control'!#REF!,K5354)&gt;0,"SI","NO")</f>
        <v>#REF!</v>
      </c>
    </row>
    <row r="5355" spans="1:13" x14ac:dyDescent="0.3">
      <c r="A5355" s="3" t="s">
        <v>2367</v>
      </c>
      <c r="B5355" s="3" t="s">
        <v>2521</v>
      </c>
      <c r="C5355" s="3"/>
      <c r="D5355" s="3"/>
      <c r="E5355" s="3"/>
      <c r="F5355" s="51" t="str">
        <f t="shared" si="498"/>
        <v>53I8</v>
      </c>
      <c r="G5355" s="51">
        <f t="shared" si="499"/>
        <v>8</v>
      </c>
      <c r="H5355" s="51">
        <f t="shared" si="500"/>
        <v>53</v>
      </c>
      <c r="I5355" s="51" t="str">
        <f t="shared" si="501"/>
        <v>I</v>
      </c>
      <c r="J5355" s="51" t="str">
        <f t="shared" si="502"/>
        <v>D3</v>
      </c>
      <c r="K5355" s="76" t="str">
        <f t="shared" si="503"/>
        <v>1FO53I8B</v>
      </c>
      <c r="L5355" s="281" t="e">
        <f>VLOOKUP(K5355,'Planilla de control'!#REF!,2,0)</f>
        <v>#REF!</v>
      </c>
      <c r="M5355" s="29" t="e">
        <f>IF(COUNTIF('Planilla de control'!#REF!,K5355)&gt;0,"SI","NO")</f>
        <v>#REF!</v>
      </c>
    </row>
    <row r="5356" spans="1:13" x14ac:dyDescent="0.3">
      <c r="A5356" s="3" t="s">
        <v>2367</v>
      </c>
      <c r="B5356" s="3" t="s">
        <v>7880</v>
      </c>
      <c r="C5356" s="3"/>
      <c r="D5356" s="3"/>
      <c r="E5356" s="3" t="s">
        <v>81</v>
      </c>
      <c r="F5356" s="51" t="str">
        <f t="shared" si="498"/>
        <v>53J2</v>
      </c>
      <c r="G5356" s="51">
        <f t="shared" si="499"/>
        <v>2</v>
      </c>
      <c r="H5356" s="51">
        <f t="shared" si="500"/>
        <v>53</v>
      </c>
      <c r="I5356" s="51" t="str">
        <f t="shared" si="501"/>
        <v>J</v>
      </c>
      <c r="J5356" s="51" t="str">
        <f t="shared" si="502"/>
        <v>D3</v>
      </c>
      <c r="K5356" s="76" t="str">
        <f t="shared" si="503"/>
        <v>1FO53J2A</v>
      </c>
      <c r="L5356" s="281" t="e">
        <f>VLOOKUP(K5356,'Planilla de control'!#REF!,2,0)</f>
        <v>#REF!</v>
      </c>
      <c r="M5356" s="29" t="e">
        <f>IF(COUNTIF('Planilla de control'!#REF!,K5356)&gt;0,"SI","NO")</f>
        <v>#REF!</v>
      </c>
    </row>
    <row r="5357" spans="1:13" x14ac:dyDescent="0.3">
      <c r="A5357" s="3" t="s">
        <v>2367</v>
      </c>
      <c r="B5357" s="3" t="s">
        <v>7881</v>
      </c>
      <c r="C5357" s="3"/>
      <c r="D5357" s="3"/>
      <c r="E5357" s="3" t="s">
        <v>81</v>
      </c>
      <c r="F5357" s="51" t="str">
        <f t="shared" si="498"/>
        <v>53J2</v>
      </c>
      <c r="G5357" s="51">
        <f t="shared" si="499"/>
        <v>2</v>
      </c>
      <c r="H5357" s="51">
        <f t="shared" si="500"/>
        <v>53</v>
      </c>
      <c r="I5357" s="51" t="str">
        <f t="shared" si="501"/>
        <v>J</v>
      </c>
      <c r="J5357" s="51" t="str">
        <f t="shared" si="502"/>
        <v>D3</v>
      </c>
      <c r="K5357" s="76" t="str">
        <f t="shared" si="503"/>
        <v>1FO53J2B</v>
      </c>
      <c r="L5357" s="281" t="e">
        <f>VLOOKUP(K5357,'Planilla de control'!#REF!,2,0)</f>
        <v>#REF!</v>
      </c>
      <c r="M5357" s="29" t="e">
        <f>IF(COUNTIF('Planilla de control'!#REF!,K5357)&gt;0,"SI","NO")</f>
        <v>#REF!</v>
      </c>
    </row>
    <row r="5358" spans="1:13" x14ac:dyDescent="0.3">
      <c r="A5358" s="3" t="s">
        <v>2367</v>
      </c>
      <c r="B5358" s="3" t="s">
        <v>2524</v>
      </c>
      <c r="C5358" s="3"/>
      <c r="D5358" s="3"/>
      <c r="E5358" s="3" t="s">
        <v>81</v>
      </c>
      <c r="F5358" s="51" t="str">
        <f t="shared" si="498"/>
        <v>53J2</v>
      </c>
      <c r="G5358" s="51">
        <f t="shared" si="499"/>
        <v>2</v>
      </c>
      <c r="H5358" s="51">
        <f t="shared" si="500"/>
        <v>53</v>
      </c>
      <c r="I5358" s="51" t="str">
        <f t="shared" si="501"/>
        <v>J</v>
      </c>
      <c r="J5358" s="51" t="str">
        <f t="shared" si="502"/>
        <v>D3</v>
      </c>
      <c r="K5358" s="76" t="str">
        <f t="shared" si="503"/>
        <v>1FO53J2C</v>
      </c>
      <c r="L5358" s="281" t="e">
        <f>VLOOKUP(K5358,'Planilla de control'!#REF!,2,0)</f>
        <v>#REF!</v>
      </c>
      <c r="M5358" s="29" t="e">
        <f>IF(COUNTIF('Planilla de control'!#REF!,K5358)&gt;0,"SI","NO")</f>
        <v>#REF!</v>
      </c>
    </row>
    <row r="5359" spans="1:13" x14ac:dyDescent="0.3">
      <c r="A5359" s="3" t="s">
        <v>2367</v>
      </c>
      <c r="B5359" s="3" t="s">
        <v>2526</v>
      </c>
      <c r="C5359" s="3"/>
      <c r="D5359" s="3"/>
      <c r="E5359" s="3" t="s">
        <v>81</v>
      </c>
      <c r="F5359" s="51" t="str">
        <f t="shared" si="498"/>
        <v>53J2</v>
      </c>
      <c r="G5359" s="51">
        <f t="shared" si="499"/>
        <v>2</v>
      </c>
      <c r="H5359" s="51">
        <f t="shared" si="500"/>
        <v>53</v>
      </c>
      <c r="I5359" s="51" t="str">
        <f t="shared" si="501"/>
        <v>J</v>
      </c>
      <c r="J5359" s="51" t="str">
        <f t="shared" si="502"/>
        <v>D3</v>
      </c>
      <c r="K5359" s="76" t="str">
        <f t="shared" si="503"/>
        <v>1FO53J2D</v>
      </c>
      <c r="L5359" s="281" t="e">
        <f>VLOOKUP(K5359,'Planilla de control'!#REF!,2,0)</f>
        <v>#REF!</v>
      </c>
      <c r="M5359" s="29" t="e">
        <f>IF(COUNTIF('Planilla de control'!#REF!,K5359)&gt;0,"SI","NO")</f>
        <v>#REF!</v>
      </c>
    </row>
    <row r="5360" spans="1:13" x14ac:dyDescent="0.3">
      <c r="A5360" s="3" t="s">
        <v>2367</v>
      </c>
      <c r="B5360" s="3" t="s">
        <v>2527</v>
      </c>
      <c r="C5360" s="3"/>
      <c r="D5360" s="3"/>
      <c r="E5360" s="3" t="s">
        <v>81</v>
      </c>
      <c r="F5360" s="51" t="str">
        <f t="shared" si="498"/>
        <v>53J3</v>
      </c>
      <c r="G5360" s="51">
        <f t="shared" si="499"/>
        <v>3</v>
      </c>
      <c r="H5360" s="51">
        <f t="shared" si="500"/>
        <v>53</v>
      </c>
      <c r="I5360" s="51" t="str">
        <f t="shared" si="501"/>
        <v>J</v>
      </c>
      <c r="J5360" s="51" t="str">
        <f t="shared" si="502"/>
        <v>D3</v>
      </c>
      <c r="K5360" s="76" t="str">
        <f t="shared" si="503"/>
        <v>1FO53J3A</v>
      </c>
      <c r="L5360" s="281" t="e">
        <f>VLOOKUP(K5360,'Planilla de control'!#REF!,2,0)</f>
        <v>#REF!</v>
      </c>
      <c r="M5360" s="29" t="e">
        <f>IF(COUNTIF('Planilla de control'!#REF!,K5360)&gt;0,"SI","NO")</f>
        <v>#REF!</v>
      </c>
    </row>
    <row r="5361" spans="1:13" x14ac:dyDescent="0.3">
      <c r="A5361" s="3" t="s">
        <v>2367</v>
      </c>
      <c r="B5361" s="3" t="s">
        <v>7882</v>
      </c>
      <c r="C5361" s="3"/>
      <c r="D5361" s="3"/>
      <c r="E5361" s="3" t="s">
        <v>81</v>
      </c>
      <c r="F5361" s="51" t="str">
        <f t="shared" si="498"/>
        <v>53J3</v>
      </c>
      <c r="G5361" s="51">
        <f t="shared" si="499"/>
        <v>3</v>
      </c>
      <c r="H5361" s="51">
        <f t="shared" si="500"/>
        <v>53</v>
      </c>
      <c r="I5361" s="51" t="str">
        <f t="shared" si="501"/>
        <v>J</v>
      </c>
      <c r="J5361" s="51" t="str">
        <f t="shared" si="502"/>
        <v>D3</v>
      </c>
      <c r="K5361" s="76" t="str">
        <f t="shared" si="503"/>
        <v>1FO53J3B</v>
      </c>
      <c r="L5361" s="281" t="e">
        <f>VLOOKUP(K5361,'Planilla de control'!#REF!,2,0)</f>
        <v>#REF!</v>
      </c>
      <c r="M5361" s="29" t="e">
        <f>IF(COUNTIF('Planilla de control'!#REF!,K5361)&gt;0,"SI","NO")</f>
        <v>#REF!</v>
      </c>
    </row>
    <row r="5362" spans="1:13" x14ac:dyDescent="0.3">
      <c r="A5362" s="3" t="s">
        <v>2367</v>
      </c>
      <c r="B5362" s="3" t="s">
        <v>7883</v>
      </c>
      <c r="C5362" s="3"/>
      <c r="D5362" s="3"/>
      <c r="E5362" s="3" t="s">
        <v>81</v>
      </c>
      <c r="F5362" s="51" t="str">
        <f t="shared" si="498"/>
        <v>53J3</v>
      </c>
      <c r="G5362" s="51">
        <f t="shared" si="499"/>
        <v>3</v>
      </c>
      <c r="H5362" s="51">
        <f t="shared" si="500"/>
        <v>53</v>
      </c>
      <c r="I5362" s="51" t="str">
        <f t="shared" si="501"/>
        <v>J</v>
      </c>
      <c r="J5362" s="51" t="str">
        <f t="shared" si="502"/>
        <v>D3</v>
      </c>
      <c r="K5362" s="76" t="str">
        <f t="shared" si="503"/>
        <v>1FO53J3C</v>
      </c>
      <c r="L5362" s="281" t="e">
        <f>VLOOKUP(K5362,'Planilla de control'!#REF!,2,0)</f>
        <v>#REF!</v>
      </c>
      <c r="M5362" s="29" t="e">
        <f>IF(COUNTIF('Planilla de control'!#REF!,K5362)&gt;0,"SI","NO")</f>
        <v>#REF!</v>
      </c>
    </row>
    <row r="5363" spans="1:13" x14ac:dyDescent="0.3">
      <c r="A5363" s="3" t="s">
        <v>2367</v>
      </c>
      <c r="B5363" s="3" t="s">
        <v>7884</v>
      </c>
      <c r="C5363" s="3"/>
      <c r="D5363" s="3"/>
      <c r="E5363" s="3" t="s">
        <v>81</v>
      </c>
      <c r="F5363" s="51" t="str">
        <f t="shared" si="498"/>
        <v>53J3</v>
      </c>
      <c r="G5363" s="51">
        <f t="shared" si="499"/>
        <v>3</v>
      </c>
      <c r="H5363" s="51">
        <f t="shared" si="500"/>
        <v>53</v>
      </c>
      <c r="I5363" s="51" t="str">
        <f t="shared" si="501"/>
        <v>J</v>
      </c>
      <c r="J5363" s="51" t="str">
        <f t="shared" si="502"/>
        <v>D3</v>
      </c>
      <c r="K5363" s="76" t="str">
        <f t="shared" si="503"/>
        <v>1FO53J3D</v>
      </c>
      <c r="L5363" s="281" t="e">
        <f>VLOOKUP(K5363,'Planilla de control'!#REF!,2,0)</f>
        <v>#REF!</v>
      </c>
      <c r="M5363" s="29" t="e">
        <f>IF(COUNTIF('Planilla de control'!#REF!,K5363)&gt;0,"SI","NO")</f>
        <v>#REF!</v>
      </c>
    </row>
    <row r="5364" spans="1:13" x14ac:dyDescent="0.3">
      <c r="A5364" s="3" t="s">
        <v>2367</v>
      </c>
      <c r="B5364" s="3" t="s">
        <v>2529</v>
      </c>
      <c r="C5364" s="3"/>
      <c r="D5364" s="3"/>
      <c r="E5364" s="3" t="s">
        <v>81</v>
      </c>
      <c r="F5364" s="51" t="str">
        <f t="shared" si="498"/>
        <v>53J7</v>
      </c>
      <c r="G5364" s="51">
        <f t="shared" si="499"/>
        <v>7</v>
      </c>
      <c r="H5364" s="51">
        <f t="shared" si="500"/>
        <v>53</v>
      </c>
      <c r="I5364" s="51" t="str">
        <f t="shared" si="501"/>
        <v>J</v>
      </c>
      <c r="J5364" s="51" t="str">
        <f t="shared" si="502"/>
        <v>D3</v>
      </c>
      <c r="K5364" s="76" t="str">
        <f t="shared" si="503"/>
        <v>1FO53J7A</v>
      </c>
      <c r="L5364" s="281" t="e">
        <f>VLOOKUP(K5364,'Planilla de control'!#REF!,2,0)</f>
        <v>#REF!</v>
      </c>
      <c r="M5364" s="29" t="e">
        <f>IF(COUNTIF('Planilla de control'!#REF!,K5364)&gt;0,"SI","NO")</f>
        <v>#REF!</v>
      </c>
    </row>
    <row r="5365" spans="1:13" x14ac:dyDescent="0.3">
      <c r="A5365" s="3" t="s">
        <v>2367</v>
      </c>
      <c r="B5365" s="3" t="s">
        <v>2530</v>
      </c>
      <c r="C5365" s="3"/>
      <c r="D5365" s="3"/>
      <c r="E5365" s="3" t="s">
        <v>81</v>
      </c>
      <c r="F5365" s="51" t="str">
        <f t="shared" si="498"/>
        <v>53J7</v>
      </c>
      <c r="G5365" s="51">
        <f t="shared" si="499"/>
        <v>7</v>
      </c>
      <c r="H5365" s="51">
        <f t="shared" si="500"/>
        <v>53</v>
      </c>
      <c r="I5365" s="51" t="str">
        <f t="shared" si="501"/>
        <v>J</v>
      </c>
      <c r="J5365" s="51" t="str">
        <f t="shared" si="502"/>
        <v>D3</v>
      </c>
      <c r="K5365" s="76" t="str">
        <f t="shared" si="503"/>
        <v>1FO53J7B</v>
      </c>
      <c r="L5365" s="281" t="e">
        <f>VLOOKUP(K5365,'Planilla de control'!#REF!,2,0)</f>
        <v>#REF!</v>
      </c>
      <c r="M5365" s="29" t="e">
        <f>IF(COUNTIF('Planilla de control'!#REF!,K5365)&gt;0,"SI","NO")</f>
        <v>#REF!</v>
      </c>
    </row>
    <row r="5366" spans="1:13" x14ac:dyDescent="0.3">
      <c r="A5366" s="3" t="s">
        <v>2367</v>
      </c>
      <c r="B5366" s="3" t="s">
        <v>2531</v>
      </c>
      <c r="C5366" s="3"/>
      <c r="D5366" s="3"/>
      <c r="E5366" s="3"/>
      <c r="F5366" s="51" t="str">
        <f t="shared" si="498"/>
        <v>53J8</v>
      </c>
      <c r="G5366" s="51">
        <f t="shared" si="499"/>
        <v>8</v>
      </c>
      <c r="H5366" s="51">
        <f t="shared" si="500"/>
        <v>53</v>
      </c>
      <c r="I5366" s="51" t="str">
        <f t="shared" si="501"/>
        <v>J</v>
      </c>
      <c r="J5366" s="51" t="str">
        <f t="shared" si="502"/>
        <v>D3</v>
      </c>
      <c r="K5366" s="76" t="str">
        <f t="shared" si="503"/>
        <v>1FO53J8A</v>
      </c>
      <c r="L5366" s="281" t="e">
        <f>VLOOKUP(K5366,'Planilla de control'!#REF!,2,0)</f>
        <v>#REF!</v>
      </c>
      <c r="M5366" s="29" t="e">
        <f>IF(COUNTIF('Planilla de control'!#REF!,K5366)&gt;0,"SI","NO")</f>
        <v>#REF!</v>
      </c>
    </row>
    <row r="5367" spans="1:13" x14ac:dyDescent="0.3">
      <c r="A5367" s="3" t="s">
        <v>2367</v>
      </c>
      <c r="B5367" s="3" t="s">
        <v>2532</v>
      </c>
      <c r="C5367" s="3"/>
      <c r="D5367" s="3"/>
      <c r="E5367" s="3"/>
      <c r="F5367" s="51" t="str">
        <f t="shared" si="498"/>
        <v>53J8</v>
      </c>
      <c r="G5367" s="51">
        <f t="shared" si="499"/>
        <v>8</v>
      </c>
      <c r="H5367" s="51">
        <f t="shared" si="500"/>
        <v>53</v>
      </c>
      <c r="I5367" s="51" t="str">
        <f t="shared" si="501"/>
        <v>J</v>
      </c>
      <c r="J5367" s="51" t="str">
        <f t="shared" si="502"/>
        <v>D3</v>
      </c>
      <c r="K5367" s="76" t="str">
        <f t="shared" si="503"/>
        <v>1FO53J8B</v>
      </c>
      <c r="L5367" s="281" t="e">
        <f>VLOOKUP(K5367,'Planilla de control'!#REF!,2,0)</f>
        <v>#REF!</v>
      </c>
      <c r="M5367" s="29" t="e">
        <f>IF(COUNTIF('Planilla de control'!#REF!,K5367)&gt;0,"SI","NO")</f>
        <v>#REF!</v>
      </c>
    </row>
    <row r="5368" spans="1:13" x14ac:dyDescent="0.3">
      <c r="A5368" s="3" t="s">
        <v>2367</v>
      </c>
      <c r="B5368" s="3" t="s">
        <v>2534</v>
      </c>
      <c r="C5368" s="3"/>
      <c r="D5368" s="3"/>
      <c r="E5368" s="3" t="s">
        <v>81</v>
      </c>
      <c r="F5368" s="51" t="str">
        <f t="shared" si="498"/>
        <v>53K2</v>
      </c>
      <c r="G5368" s="51">
        <f t="shared" si="499"/>
        <v>2</v>
      </c>
      <c r="H5368" s="51">
        <f t="shared" si="500"/>
        <v>53</v>
      </c>
      <c r="I5368" s="51" t="str">
        <f t="shared" si="501"/>
        <v>K</v>
      </c>
      <c r="J5368" s="51" t="str">
        <f t="shared" si="502"/>
        <v>D3</v>
      </c>
      <c r="K5368" s="76" t="str">
        <f t="shared" si="503"/>
        <v>1FO53K2A</v>
      </c>
      <c r="L5368" s="281" t="e">
        <f>VLOOKUP(K5368,'Planilla de control'!#REF!,2,0)</f>
        <v>#REF!</v>
      </c>
      <c r="M5368" s="29" t="e">
        <f>IF(COUNTIF('Planilla de control'!#REF!,K5368)&gt;0,"SI","NO")</f>
        <v>#REF!</v>
      </c>
    </row>
    <row r="5369" spans="1:13" x14ac:dyDescent="0.3">
      <c r="A5369" s="3" t="s">
        <v>2367</v>
      </c>
      <c r="B5369" s="3" t="s">
        <v>2535</v>
      </c>
      <c r="C5369" s="3"/>
      <c r="D5369" s="3"/>
      <c r="E5369" s="3" t="s">
        <v>81</v>
      </c>
      <c r="F5369" s="51" t="str">
        <f t="shared" si="498"/>
        <v>53K2</v>
      </c>
      <c r="G5369" s="51">
        <f t="shared" si="499"/>
        <v>2</v>
      </c>
      <c r="H5369" s="51">
        <f t="shared" si="500"/>
        <v>53</v>
      </c>
      <c r="I5369" s="51" t="str">
        <f t="shared" si="501"/>
        <v>K</v>
      </c>
      <c r="J5369" s="51" t="str">
        <f t="shared" si="502"/>
        <v>D3</v>
      </c>
      <c r="K5369" s="76" t="str">
        <f t="shared" si="503"/>
        <v>1FO53K2B</v>
      </c>
      <c r="L5369" s="281" t="e">
        <f>VLOOKUP(K5369,'Planilla de control'!#REF!,2,0)</f>
        <v>#REF!</v>
      </c>
      <c r="M5369" s="29" t="e">
        <f>IF(COUNTIF('Planilla de control'!#REF!,K5369)&gt;0,"SI","NO")</f>
        <v>#REF!</v>
      </c>
    </row>
    <row r="5370" spans="1:13" x14ac:dyDescent="0.3">
      <c r="A5370" s="3" t="s">
        <v>2367</v>
      </c>
      <c r="B5370" s="3" t="s">
        <v>7885</v>
      </c>
      <c r="C5370" s="3"/>
      <c r="D5370" s="3"/>
      <c r="E5370" s="3"/>
      <c r="F5370" s="51" t="str">
        <f t="shared" si="498"/>
        <v>53N7</v>
      </c>
      <c r="G5370" s="51">
        <f t="shared" si="499"/>
        <v>7</v>
      </c>
      <c r="H5370" s="51">
        <f t="shared" si="500"/>
        <v>53</v>
      </c>
      <c r="I5370" s="51" t="str">
        <f t="shared" si="501"/>
        <v>N</v>
      </c>
      <c r="J5370" s="51" t="str">
        <f t="shared" si="502"/>
        <v>D3</v>
      </c>
      <c r="K5370" s="76" t="str">
        <f t="shared" si="503"/>
        <v>1FO53N7A</v>
      </c>
      <c r="L5370" s="281" t="e">
        <f>VLOOKUP(K5370,'Planilla de control'!#REF!,2,0)</f>
        <v>#REF!</v>
      </c>
      <c r="M5370" s="29" t="e">
        <f>IF(COUNTIF('Planilla de control'!#REF!,K5370)&gt;0,"SI","NO")</f>
        <v>#REF!</v>
      </c>
    </row>
    <row r="5371" spans="1:13" x14ac:dyDescent="0.3">
      <c r="A5371" s="3" t="s">
        <v>2367</v>
      </c>
      <c r="B5371" s="3" t="s">
        <v>2478</v>
      </c>
      <c r="C5371" s="3"/>
      <c r="D5371" s="3"/>
      <c r="E5371" s="3"/>
      <c r="F5371" s="51" t="str">
        <f t="shared" si="498"/>
        <v>53E4</v>
      </c>
      <c r="G5371" s="51">
        <f t="shared" si="499"/>
        <v>4</v>
      </c>
      <c r="H5371" s="51">
        <f t="shared" si="500"/>
        <v>53</v>
      </c>
      <c r="I5371" s="51" t="str">
        <f t="shared" si="501"/>
        <v>E</v>
      </c>
      <c r="J5371" s="51" t="str">
        <f t="shared" si="502"/>
        <v>D3</v>
      </c>
      <c r="K5371" s="76" t="str">
        <f t="shared" si="503"/>
        <v>1FO53E4A</v>
      </c>
      <c r="L5371" s="281" t="e">
        <f>VLOOKUP(K5371,'Planilla de control'!#REF!,2,0)</f>
        <v>#REF!</v>
      </c>
      <c r="M5371" s="29" t="e">
        <f>IF(COUNTIF('Planilla de control'!#REF!,K5371)&gt;0,"SI","NO")</f>
        <v>#REF!</v>
      </c>
    </row>
    <row r="5372" spans="1:13" x14ac:dyDescent="0.3">
      <c r="A5372" s="3" t="s">
        <v>2367</v>
      </c>
      <c r="B5372" s="3" t="s">
        <v>7886</v>
      </c>
      <c r="C5372" s="3"/>
      <c r="D5372" s="3"/>
      <c r="E5372" s="3"/>
      <c r="F5372" s="51" t="str">
        <f t="shared" si="498"/>
        <v>53G4</v>
      </c>
      <c r="G5372" s="51">
        <f t="shared" si="499"/>
        <v>4</v>
      </c>
      <c r="H5372" s="51">
        <f t="shared" si="500"/>
        <v>53</v>
      </c>
      <c r="I5372" s="51" t="str">
        <f t="shared" si="501"/>
        <v>G</v>
      </c>
      <c r="J5372" s="51" t="str">
        <f t="shared" si="502"/>
        <v>D3</v>
      </c>
      <c r="K5372" s="76" t="str">
        <f t="shared" si="503"/>
        <v>1FO53G4C</v>
      </c>
      <c r="L5372" s="281" t="e">
        <f>VLOOKUP(K5372,'Planilla de control'!#REF!,2,0)</f>
        <v>#REF!</v>
      </c>
      <c r="M5372" s="29" t="e">
        <f>IF(COUNTIF('Planilla de control'!#REF!,K5372)&gt;0,"SI","NO")</f>
        <v>#REF!</v>
      </c>
    </row>
    <row r="5373" spans="1:13" x14ac:dyDescent="0.3">
      <c r="A5373" s="3" t="s">
        <v>2367</v>
      </c>
      <c r="B5373" s="3" t="s">
        <v>2422</v>
      </c>
      <c r="C5373" s="3"/>
      <c r="D5373" s="3"/>
      <c r="E5373" s="3"/>
      <c r="F5373" s="51" t="str">
        <f t="shared" si="498"/>
        <v>53B4</v>
      </c>
      <c r="G5373" s="51">
        <f t="shared" si="499"/>
        <v>4</v>
      </c>
      <c r="H5373" s="51">
        <f t="shared" si="500"/>
        <v>53</v>
      </c>
      <c r="I5373" s="51" t="str">
        <f t="shared" si="501"/>
        <v>B</v>
      </c>
      <c r="J5373" s="51" t="str">
        <f t="shared" si="502"/>
        <v>D3</v>
      </c>
      <c r="K5373" s="76" t="str">
        <f t="shared" si="503"/>
        <v>1FO53B4B</v>
      </c>
      <c r="L5373" s="281" t="e">
        <f>VLOOKUP(K5373,'Planilla de control'!#REF!,2,0)</f>
        <v>#REF!</v>
      </c>
      <c r="M5373" s="29" t="e">
        <f>IF(COUNTIF('Planilla de control'!#REF!,K5373)&gt;0,"SI","NO")</f>
        <v>#REF!</v>
      </c>
    </row>
    <row r="5374" spans="1:13" x14ac:dyDescent="0.3">
      <c r="A5374" s="3" t="s">
        <v>2367</v>
      </c>
      <c r="B5374" s="3" t="s">
        <v>7887</v>
      </c>
      <c r="C5374" s="3"/>
      <c r="D5374" s="3"/>
      <c r="E5374" s="3"/>
      <c r="F5374" s="51" t="str">
        <f t="shared" si="498"/>
        <v>53H3</v>
      </c>
      <c r="G5374" s="51">
        <f t="shared" si="499"/>
        <v>3</v>
      </c>
      <c r="H5374" s="51">
        <f t="shared" si="500"/>
        <v>53</v>
      </c>
      <c r="I5374" s="51" t="str">
        <f t="shared" si="501"/>
        <v>H</v>
      </c>
      <c r="J5374" s="51" t="str">
        <f t="shared" si="502"/>
        <v>D3</v>
      </c>
      <c r="K5374" s="76" t="str">
        <f t="shared" si="503"/>
        <v>1FO53H3A</v>
      </c>
      <c r="L5374" s="281" t="e">
        <f>VLOOKUP(K5374,'Planilla de control'!#REF!,2,0)</f>
        <v>#REF!</v>
      </c>
      <c r="M5374" s="29" t="e">
        <f>IF(COUNTIF('Planilla de control'!#REF!,K5374)&gt;0,"SI","NO")</f>
        <v>#REF!</v>
      </c>
    </row>
    <row r="5375" spans="1:13" x14ac:dyDescent="0.3">
      <c r="A5375" s="3" t="s">
        <v>2367</v>
      </c>
      <c r="B5375" s="3" t="s">
        <v>7888</v>
      </c>
      <c r="C5375" s="3"/>
      <c r="D5375" s="3"/>
      <c r="E5375" s="3"/>
      <c r="F5375" s="51" t="str">
        <f t="shared" si="498"/>
        <v>53F4</v>
      </c>
      <c r="G5375" s="51">
        <f t="shared" si="499"/>
        <v>4</v>
      </c>
      <c r="H5375" s="51">
        <f t="shared" si="500"/>
        <v>53</v>
      </c>
      <c r="I5375" s="51" t="str">
        <f t="shared" si="501"/>
        <v>F</v>
      </c>
      <c r="J5375" s="51" t="str">
        <f t="shared" si="502"/>
        <v>D3</v>
      </c>
      <c r="K5375" s="76" t="str">
        <f t="shared" si="503"/>
        <v>1FO53F4A</v>
      </c>
      <c r="L5375" s="281" t="e">
        <f>VLOOKUP(K5375,'Planilla de control'!#REF!,2,0)</f>
        <v>#REF!</v>
      </c>
      <c r="M5375" s="29" t="e">
        <f>IF(COUNTIF('Planilla de control'!#REF!,K5375)&gt;0,"SI","NO")</f>
        <v>#REF!</v>
      </c>
    </row>
    <row r="5376" spans="1:13" x14ac:dyDescent="0.3">
      <c r="A5376" s="3" t="s">
        <v>2367</v>
      </c>
      <c r="B5376" s="3" t="s">
        <v>2537</v>
      </c>
      <c r="C5376" s="3"/>
      <c r="D5376" s="3"/>
      <c r="E5376" s="3"/>
      <c r="F5376" s="51" t="str">
        <f t="shared" si="498"/>
        <v>53K3</v>
      </c>
      <c r="G5376" s="51">
        <f t="shared" si="499"/>
        <v>3</v>
      </c>
      <c r="H5376" s="51">
        <f t="shared" si="500"/>
        <v>53</v>
      </c>
      <c r="I5376" s="51" t="str">
        <f t="shared" si="501"/>
        <v>K</v>
      </c>
      <c r="J5376" s="51" t="str">
        <f t="shared" si="502"/>
        <v>D3</v>
      </c>
      <c r="K5376" s="76" t="str">
        <f t="shared" si="503"/>
        <v>1FO53K3B</v>
      </c>
      <c r="L5376" s="281" t="e">
        <f>VLOOKUP(K5376,'Planilla de control'!#REF!,2,0)</f>
        <v>#REF!</v>
      </c>
      <c r="M5376" s="29" t="e">
        <f>IF(COUNTIF('Planilla de control'!#REF!,K5376)&gt;0,"SI","NO")</f>
        <v>#REF!</v>
      </c>
    </row>
    <row r="5377" spans="1:13" x14ac:dyDescent="0.3">
      <c r="A5377" s="3" t="s">
        <v>2367</v>
      </c>
      <c r="B5377" s="3" t="s">
        <v>7889</v>
      </c>
      <c r="C5377" s="3"/>
      <c r="D5377" s="3"/>
      <c r="E5377" s="3"/>
      <c r="F5377" s="51" t="str">
        <f t="shared" si="498"/>
        <v>53C2</v>
      </c>
      <c r="G5377" s="51">
        <f t="shared" si="499"/>
        <v>2</v>
      </c>
      <c r="H5377" s="51">
        <f t="shared" si="500"/>
        <v>53</v>
      </c>
      <c r="I5377" s="51" t="str">
        <f t="shared" si="501"/>
        <v>C</v>
      </c>
      <c r="J5377" s="51" t="str">
        <f t="shared" si="502"/>
        <v>D3</v>
      </c>
      <c r="K5377" s="76" t="str">
        <f t="shared" si="503"/>
        <v>1FO53C2A</v>
      </c>
      <c r="L5377" s="281" t="e">
        <f>VLOOKUP(K5377,'Planilla de control'!#REF!,2,0)</f>
        <v>#REF!</v>
      </c>
      <c r="M5377" s="29" t="e">
        <f>IF(COUNTIF('Planilla de control'!#REF!,K5377)&gt;0,"SI","NO")</f>
        <v>#REF!</v>
      </c>
    </row>
    <row r="5378" spans="1:13" x14ac:dyDescent="0.3">
      <c r="A5378" s="3" t="s">
        <v>2367</v>
      </c>
      <c r="B5378" s="3" t="s">
        <v>2428</v>
      </c>
      <c r="C5378" s="3"/>
      <c r="D5378" s="3"/>
      <c r="E5378" s="3"/>
      <c r="F5378" s="51" t="str">
        <f t="shared" si="498"/>
        <v>53B6</v>
      </c>
      <c r="G5378" s="51">
        <f t="shared" si="499"/>
        <v>6</v>
      </c>
      <c r="H5378" s="51">
        <f t="shared" si="500"/>
        <v>53</v>
      </c>
      <c r="I5378" s="51" t="str">
        <f t="shared" si="501"/>
        <v>B</v>
      </c>
      <c r="J5378" s="51" t="str">
        <f t="shared" si="502"/>
        <v>D3</v>
      </c>
      <c r="K5378" s="76" t="str">
        <f t="shared" si="503"/>
        <v>1FO53B6A</v>
      </c>
      <c r="L5378" s="281" t="e">
        <f>VLOOKUP(K5378,'Planilla de control'!#REF!,2,0)</f>
        <v>#REF!</v>
      </c>
      <c r="M5378" s="29" t="e">
        <f>IF(COUNTIF('Planilla de control'!#REF!,K5378)&gt;0,"SI","NO")</f>
        <v>#REF!</v>
      </c>
    </row>
    <row r="5379" spans="1:13" x14ac:dyDescent="0.3">
      <c r="A5379" s="3" t="s">
        <v>2367</v>
      </c>
      <c r="B5379" s="3" t="s">
        <v>2544</v>
      </c>
      <c r="C5379" s="3"/>
      <c r="D5379" s="3"/>
      <c r="E5379" s="3"/>
      <c r="F5379" s="51" t="str">
        <f t="shared" ref="F5379:F5442" si="504">IF(OR(LEN(B5379)=9,LEN(B5379)=5),MID(B5379,1,4),MID(B5379,1,5))</f>
        <v>53K6</v>
      </c>
      <c r="G5379" s="51">
        <f t="shared" ref="G5379:G5442" si="505">IF(MID(F5379,5,1)&lt;&gt;"",MID(F5379,4,2),MID(F5379,4,1))*1</f>
        <v>6</v>
      </c>
      <c r="H5379" s="51">
        <f t="shared" ref="H5379:H5442" si="506">+MID(B5379,1,2)*1</f>
        <v>53</v>
      </c>
      <c r="I5379" s="51" t="str">
        <f t="shared" ref="I5379:I5442" si="507">+MID(B5379,3,1)</f>
        <v>K</v>
      </c>
      <c r="J5379" s="51" t="str">
        <f t="shared" ref="J5379:J5442" si="508">HLOOKUP(A5379,$O$1:$U$2,2,0)</f>
        <v>D3</v>
      </c>
      <c r="K5379" s="76" t="str">
        <f t="shared" ref="K5379:K5442" si="509">CONCATENATE(A5379,B5379)</f>
        <v>1FO53K6B</v>
      </c>
      <c r="L5379" s="281" t="e">
        <f>VLOOKUP(K5379,'Planilla de control'!#REF!,2,0)</f>
        <v>#REF!</v>
      </c>
      <c r="M5379" s="29" t="e">
        <f>IF(COUNTIF('Planilla de control'!#REF!,K5379)&gt;0,"SI","NO")</f>
        <v>#REF!</v>
      </c>
    </row>
    <row r="5380" spans="1:13" x14ac:dyDescent="0.3">
      <c r="A5380" s="3" t="s">
        <v>2367</v>
      </c>
      <c r="B5380" s="3" t="s">
        <v>2578</v>
      </c>
      <c r="C5380" s="3"/>
      <c r="D5380" s="3"/>
      <c r="E5380" s="3"/>
      <c r="F5380" s="51" t="str">
        <f t="shared" si="504"/>
        <v>53N6</v>
      </c>
      <c r="G5380" s="51">
        <f t="shared" si="505"/>
        <v>6</v>
      </c>
      <c r="H5380" s="51">
        <f t="shared" si="506"/>
        <v>53</v>
      </c>
      <c r="I5380" s="51" t="str">
        <f t="shared" si="507"/>
        <v>N</v>
      </c>
      <c r="J5380" s="51" t="str">
        <f t="shared" si="508"/>
        <v>D3</v>
      </c>
      <c r="K5380" s="76" t="str">
        <f t="shared" si="509"/>
        <v>1FO53N6B</v>
      </c>
      <c r="L5380" s="281" t="e">
        <f>VLOOKUP(K5380,'Planilla de control'!#REF!,2,0)</f>
        <v>#REF!</v>
      </c>
      <c r="M5380" s="29" t="e">
        <f>IF(COUNTIF('Planilla de control'!#REF!,K5380)&gt;0,"SI","NO")</f>
        <v>#REF!</v>
      </c>
    </row>
    <row r="5381" spans="1:13" x14ac:dyDescent="0.3">
      <c r="A5381" s="3" t="s">
        <v>2367</v>
      </c>
      <c r="B5381" s="3" t="s">
        <v>2452</v>
      </c>
      <c r="C5381" s="3"/>
      <c r="D5381" s="3"/>
      <c r="E5381" s="3"/>
      <c r="F5381" s="51" t="str">
        <f t="shared" si="504"/>
        <v>53C6</v>
      </c>
      <c r="G5381" s="51">
        <f t="shared" si="505"/>
        <v>6</v>
      </c>
      <c r="H5381" s="51">
        <f t="shared" si="506"/>
        <v>53</v>
      </c>
      <c r="I5381" s="51" t="str">
        <f t="shared" si="507"/>
        <v>C</v>
      </c>
      <c r="J5381" s="51" t="str">
        <f t="shared" si="508"/>
        <v>D3</v>
      </c>
      <c r="K5381" s="76" t="str">
        <f t="shared" si="509"/>
        <v>1FO53C6B</v>
      </c>
      <c r="L5381" s="281" t="e">
        <f>VLOOKUP(K5381,'Planilla de control'!#REF!,2,0)</f>
        <v>#REF!</v>
      </c>
      <c r="M5381" s="29" t="e">
        <f>IF(COUNTIF('Planilla de control'!#REF!,K5381)&gt;0,"SI","NO")</f>
        <v>#REF!</v>
      </c>
    </row>
    <row r="5382" spans="1:13" x14ac:dyDescent="0.3">
      <c r="A5382" s="3" t="s">
        <v>2367</v>
      </c>
      <c r="B5382" s="3" t="s">
        <v>2454</v>
      </c>
      <c r="C5382" s="3"/>
      <c r="D5382" s="3"/>
      <c r="E5382" s="3"/>
      <c r="F5382" s="51" t="str">
        <f t="shared" si="504"/>
        <v>53C7</v>
      </c>
      <c r="G5382" s="51">
        <f t="shared" si="505"/>
        <v>7</v>
      </c>
      <c r="H5382" s="51">
        <f t="shared" si="506"/>
        <v>53</v>
      </c>
      <c r="I5382" s="51" t="str">
        <f t="shared" si="507"/>
        <v>C</v>
      </c>
      <c r="J5382" s="51" t="str">
        <f t="shared" si="508"/>
        <v>D3</v>
      </c>
      <c r="K5382" s="76" t="str">
        <f t="shared" si="509"/>
        <v>1FO53C7A</v>
      </c>
      <c r="L5382" s="281" t="e">
        <f>VLOOKUP(K5382,'Planilla de control'!#REF!,2,0)</f>
        <v>#REF!</v>
      </c>
      <c r="M5382" s="29" t="e">
        <f>IF(COUNTIF('Planilla de control'!#REF!,K5382)&gt;0,"SI","NO")</f>
        <v>#REF!</v>
      </c>
    </row>
    <row r="5383" spans="1:13" x14ac:dyDescent="0.3">
      <c r="A5383" s="3" t="s">
        <v>2367</v>
      </c>
      <c r="B5383" s="3" t="s">
        <v>2469</v>
      </c>
      <c r="C5383" s="3"/>
      <c r="D5383" s="3"/>
      <c r="E5383" s="3"/>
      <c r="F5383" s="51" t="str">
        <f t="shared" si="504"/>
        <v>53D6</v>
      </c>
      <c r="G5383" s="51">
        <f t="shared" si="505"/>
        <v>6</v>
      </c>
      <c r="H5383" s="51">
        <f t="shared" si="506"/>
        <v>53</v>
      </c>
      <c r="I5383" s="51" t="str">
        <f t="shared" si="507"/>
        <v>D</v>
      </c>
      <c r="J5383" s="51" t="str">
        <f t="shared" si="508"/>
        <v>D3</v>
      </c>
      <c r="K5383" s="76" t="str">
        <f t="shared" si="509"/>
        <v>1FO53D6A</v>
      </c>
      <c r="L5383" s="281" t="e">
        <f>VLOOKUP(K5383,'Planilla de control'!#REF!,2,0)</f>
        <v>#REF!</v>
      </c>
      <c r="M5383" s="29" t="e">
        <f>IF(COUNTIF('Planilla de control'!#REF!,K5383)&gt;0,"SI","NO")</f>
        <v>#REF!</v>
      </c>
    </row>
    <row r="5384" spans="1:13" x14ac:dyDescent="0.3">
      <c r="A5384" s="3" t="s">
        <v>2367</v>
      </c>
      <c r="B5384" s="3" t="s">
        <v>2536</v>
      </c>
      <c r="C5384" s="3"/>
      <c r="D5384" s="3"/>
      <c r="E5384" s="3"/>
      <c r="F5384" s="51" t="str">
        <f t="shared" si="504"/>
        <v>53K3</v>
      </c>
      <c r="G5384" s="51">
        <f t="shared" si="505"/>
        <v>3</v>
      </c>
      <c r="H5384" s="51">
        <f t="shared" si="506"/>
        <v>53</v>
      </c>
      <c r="I5384" s="51" t="str">
        <f t="shared" si="507"/>
        <v>K</v>
      </c>
      <c r="J5384" s="51" t="str">
        <f t="shared" si="508"/>
        <v>D3</v>
      </c>
      <c r="K5384" s="76" t="str">
        <f t="shared" si="509"/>
        <v>1FO53K3A</v>
      </c>
      <c r="L5384" s="281" t="e">
        <f>VLOOKUP(K5384,'Planilla de control'!#REF!,2,0)</f>
        <v>#REF!</v>
      </c>
      <c r="M5384" s="29" t="e">
        <f>IF(COUNTIF('Planilla de control'!#REF!,K5384)&gt;0,"SI","NO")</f>
        <v>#REF!</v>
      </c>
    </row>
    <row r="5385" spans="1:13" x14ac:dyDescent="0.3">
      <c r="A5385" s="3" t="s">
        <v>2367</v>
      </c>
      <c r="B5385" s="3" t="s">
        <v>7890</v>
      </c>
      <c r="C5385" s="3"/>
      <c r="D5385" s="3"/>
      <c r="E5385" s="3"/>
      <c r="F5385" s="51" t="str">
        <f t="shared" si="504"/>
        <v>53G5</v>
      </c>
      <c r="G5385" s="51">
        <f t="shared" si="505"/>
        <v>5</v>
      </c>
      <c r="H5385" s="51">
        <f t="shared" si="506"/>
        <v>53</v>
      </c>
      <c r="I5385" s="51" t="str">
        <f t="shared" si="507"/>
        <v>G</v>
      </c>
      <c r="J5385" s="51" t="str">
        <f t="shared" si="508"/>
        <v>D3</v>
      </c>
      <c r="K5385" s="76" t="str">
        <f t="shared" si="509"/>
        <v>1FO53G5B</v>
      </c>
      <c r="L5385" s="281" t="e">
        <f>VLOOKUP(K5385,'Planilla de control'!#REF!,2,0)</f>
        <v>#REF!</v>
      </c>
      <c r="M5385" s="29" t="e">
        <f>IF(COUNTIF('Planilla de control'!#REF!,K5385)&gt;0,"SI","NO")</f>
        <v>#REF!</v>
      </c>
    </row>
    <row r="5386" spans="1:13" x14ac:dyDescent="0.3">
      <c r="A5386" s="3" t="s">
        <v>2367</v>
      </c>
      <c r="B5386" s="3" t="s">
        <v>2495</v>
      </c>
      <c r="C5386" s="3"/>
      <c r="D5386" s="3"/>
      <c r="E5386" s="3"/>
      <c r="F5386" s="51" t="str">
        <f t="shared" si="504"/>
        <v>53G1</v>
      </c>
      <c r="G5386" s="51">
        <f t="shared" si="505"/>
        <v>1</v>
      </c>
      <c r="H5386" s="51">
        <f t="shared" si="506"/>
        <v>53</v>
      </c>
      <c r="I5386" s="51" t="str">
        <f t="shared" si="507"/>
        <v>G</v>
      </c>
      <c r="J5386" s="51" t="str">
        <f t="shared" si="508"/>
        <v>D3</v>
      </c>
      <c r="K5386" s="76" t="str">
        <f t="shared" si="509"/>
        <v>1FO53G1A</v>
      </c>
      <c r="L5386" s="281" t="e">
        <f>VLOOKUP(K5386,'Planilla de control'!#REF!,2,0)</f>
        <v>#REF!</v>
      </c>
      <c r="M5386" s="29" t="e">
        <f>IF(COUNTIF('Planilla de control'!#REF!,K5386)&gt;0,"SI","NO")</f>
        <v>#REF!</v>
      </c>
    </row>
    <row r="5387" spans="1:13" x14ac:dyDescent="0.3">
      <c r="A5387" s="3" t="s">
        <v>2367</v>
      </c>
      <c r="B5387" s="3" t="s">
        <v>2546</v>
      </c>
      <c r="C5387" s="3"/>
      <c r="D5387" s="3"/>
      <c r="E5387" s="3"/>
      <c r="F5387" s="51" t="str">
        <f t="shared" si="504"/>
        <v>53L2</v>
      </c>
      <c r="G5387" s="51">
        <f t="shared" si="505"/>
        <v>2</v>
      </c>
      <c r="H5387" s="51">
        <f t="shared" si="506"/>
        <v>53</v>
      </c>
      <c r="I5387" s="51" t="str">
        <f t="shared" si="507"/>
        <v>L</v>
      </c>
      <c r="J5387" s="51" t="str">
        <f t="shared" si="508"/>
        <v>D3</v>
      </c>
      <c r="K5387" s="76" t="str">
        <f t="shared" si="509"/>
        <v>1FO53L2A</v>
      </c>
      <c r="L5387" s="281" t="e">
        <f>VLOOKUP(K5387,'Planilla de control'!#REF!,2,0)</f>
        <v>#REF!</v>
      </c>
      <c r="M5387" s="29" t="e">
        <f>IF(COUNTIF('Planilla de control'!#REF!,K5387)&gt;0,"SI","NO")</f>
        <v>#REF!</v>
      </c>
    </row>
    <row r="5388" spans="1:13" x14ac:dyDescent="0.3">
      <c r="A5388" s="3" t="s">
        <v>2367</v>
      </c>
      <c r="B5388" s="3" t="s">
        <v>2555</v>
      </c>
      <c r="C5388" s="3"/>
      <c r="D5388" s="3"/>
      <c r="E5388" s="3"/>
      <c r="F5388" s="51" t="str">
        <f t="shared" si="504"/>
        <v>53L6</v>
      </c>
      <c r="G5388" s="51">
        <f t="shared" si="505"/>
        <v>6</v>
      </c>
      <c r="H5388" s="51">
        <f t="shared" si="506"/>
        <v>53</v>
      </c>
      <c r="I5388" s="51" t="str">
        <f t="shared" si="507"/>
        <v>L</v>
      </c>
      <c r="J5388" s="51" t="str">
        <f t="shared" si="508"/>
        <v>D3</v>
      </c>
      <c r="K5388" s="76" t="str">
        <f t="shared" si="509"/>
        <v>1FO53L6B</v>
      </c>
      <c r="L5388" s="281" t="e">
        <f>VLOOKUP(K5388,'Planilla de control'!#REF!,2,0)</f>
        <v>#REF!</v>
      </c>
      <c r="M5388" s="29" t="e">
        <f>IF(COUNTIF('Planilla de control'!#REF!,K5388)&gt;0,"SI","NO")</f>
        <v>#REF!</v>
      </c>
    </row>
    <row r="5389" spans="1:13" x14ac:dyDescent="0.3">
      <c r="A5389" s="3" t="s">
        <v>2367</v>
      </c>
      <c r="B5389" s="3" t="s">
        <v>7891</v>
      </c>
      <c r="C5389" s="3"/>
      <c r="D5389" s="3"/>
      <c r="E5389" s="3"/>
      <c r="F5389" s="51" t="str">
        <f t="shared" si="504"/>
        <v>53E2</v>
      </c>
      <c r="G5389" s="51">
        <f t="shared" si="505"/>
        <v>2</v>
      </c>
      <c r="H5389" s="51">
        <f t="shared" si="506"/>
        <v>53</v>
      </c>
      <c r="I5389" s="51" t="str">
        <f t="shared" si="507"/>
        <v>E</v>
      </c>
      <c r="J5389" s="51" t="str">
        <f t="shared" si="508"/>
        <v>D3</v>
      </c>
      <c r="K5389" s="76" t="str">
        <f t="shared" si="509"/>
        <v>1FO53E2A</v>
      </c>
      <c r="L5389" s="281" t="e">
        <f>VLOOKUP(K5389,'Planilla de control'!#REF!,2,0)</f>
        <v>#REF!</v>
      </c>
      <c r="M5389" s="29" t="e">
        <f>IF(COUNTIF('Planilla de control'!#REF!,K5389)&gt;0,"SI","NO")</f>
        <v>#REF!</v>
      </c>
    </row>
    <row r="5390" spans="1:13" x14ac:dyDescent="0.3">
      <c r="A5390" s="3" t="s">
        <v>2367</v>
      </c>
      <c r="B5390" s="3" t="s">
        <v>2416</v>
      </c>
      <c r="C5390" s="3"/>
      <c r="D5390" s="3"/>
      <c r="E5390" s="3"/>
      <c r="F5390" s="51" t="str">
        <f t="shared" si="504"/>
        <v>53B2</v>
      </c>
      <c r="G5390" s="51">
        <f t="shared" si="505"/>
        <v>2</v>
      </c>
      <c r="H5390" s="51">
        <f t="shared" si="506"/>
        <v>53</v>
      </c>
      <c r="I5390" s="51" t="str">
        <f t="shared" si="507"/>
        <v>B</v>
      </c>
      <c r="J5390" s="51" t="str">
        <f t="shared" si="508"/>
        <v>D3</v>
      </c>
      <c r="K5390" s="76" t="str">
        <f t="shared" si="509"/>
        <v>1FO53B2D</v>
      </c>
      <c r="L5390" s="281" t="e">
        <f>VLOOKUP(K5390,'Planilla de control'!#REF!,2,0)</f>
        <v>#REF!</v>
      </c>
      <c r="M5390" s="29" t="e">
        <f>IF(COUNTIF('Planilla de control'!#REF!,K5390)&gt;0,"SI","NO")</f>
        <v>#REF!</v>
      </c>
    </row>
    <row r="5391" spans="1:13" x14ac:dyDescent="0.3">
      <c r="A5391" s="3" t="s">
        <v>2367</v>
      </c>
      <c r="B5391" s="3" t="s">
        <v>7892</v>
      </c>
      <c r="C5391" s="3"/>
      <c r="D5391" s="3"/>
      <c r="E5391" s="3"/>
      <c r="F5391" s="51" t="str">
        <f t="shared" si="504"/>
        <v>53F5</v>
      </c>
      <c r="G5391" s="51">
        <f t="shared" si="505"/>
        <v>5</v>
      </c>
      <c r="H5391" s="51">
        <f t="shared" si="506"/>
        <v>53</v>
      </c>
      <c r="I5391" s="51" t="str">
        <f t="shared" si="507"/>
        <v>F</v>
      </c>
      <c r="J5391" s="51" t="str">
        <f t="shared" si="508"/>
        <v>D3</v>
      </c>
      <c r="K5391" s="76" t="str">
        <f t="shared" si="509"/>
        <v>1FO53F5C</v>
      </c>
      <c r="L5391" s="281" t="e">
        <f>VLOOKUP(K5391,'Planilla de control'!#REF!,2,0)</f>
        <v>#REF!</v>
      </c>
      <c r="M5391" s="29" t="e">
        <f>IF(COUNTIF('Planilla de control'!#REF!,K5391)&gt;0,"SI","NO")</f>
        <v>#REF!</v>
      </c>
    </row>
    <row r="5392" spans="1:13" x14ac:dyDescent="0.3">
      <c r="A5392" s="3" t="s">
        <v>2367</v>
      </c>
      <c r="B5392" s="3" t="s">
        <v>2504</v>
      </c>
      <c r="C5392" s="3"/>
      <c r="D5392" s="3"/>
      <c r="E5392" s="3"/>
      <c r="F5392" s="51" t="str">
        <f t="shared" si="504"/>
        <v>53H1</v>
      </c>
      <c r="G5392" s="51">
        <f t="shared" si="505"/>
        <v>1</v>
      </c>
      <c r="H5392" s="51">
        <f t="shared" si="506"/>
        <v>53</v>
      </c>
      <c r="I5392" s="51" t="str">
        <f t="shared" si="507"/>
        <v>H</v>
      </c>
      <c r="J5392" s="51" t="str">
        <f t="shared" si="508"/>
        <v>D3</v>
      </c>
      <c r="K5392" s="76" t="str">
        <f t="shared" si="509"/>
        <v>1FO53H1A</v>
      </c>
      <c r="L5392" s="281" t="e">
        <f>VLOOKUP(K5392,'Planilla de control'!#REF!,2,0)</f>
        <v>#REF!</v>
      </c>
      <c r="M5392" s="29" t="e">
        <f>IF(COUNTIF('Planilla de control'!#REF!,K5392)&gt;0,"SI","NO")</f>
        <v>#REF!</v>
      </c>
    </row>
    <row r="5393" spans="1:13" x14ac:dyDescent="0.3">
      <c r="A5393" s="3" t="s">
        <v>2367</v>
      </c>
      <c r="B5393" s="3" t="s">
        <v>2513</v>
      </c>
      <c r="C5393" s="3"/>
      <c r="D5393" s="3"/>
      <c r="E5393" s="3"/>
      <c r="F5393" s="51" t="str">
        <f t="shared" si="504"/>
        <v>53I1</v>
      </c>
      <c r="G5393" s="51">
        <f t="shared" si="505"/>
        <v>1</v>
      </c>
      <c r="H5393" s="51">
        <f t="shared" si="506"/>
        <v>53</v>
      </c>
      <c r="I5393" s="51" t="str">
        <f t="shared" si="507"/>
        <v>I</v>
      </c>
      <c r="J5393" s="51" t="str">
        <f t="shared" si="508"/>
        <v>D3</v>
      </c>
      <c r="K5393" s="76" t="str">
        <f t="shared" si="509"/>
        <v>1FO53I1A</v>
      </c>
      <c r="L5393" s="281" t="e">
        <f>VLOOKUP(K5393,'Planilla de control'!#REF!,2,0)</f>
        <v>#REF!</v>
      </c>
      <c r="M5393" s="29" t="e">
        <f>IF(COUNTIF('Planilla de control'!#REF!,K5393)&gt;0,"SI","NO")</f>
        <v>#REF!</v>
      </c>
    </row>
    <row r="5394" spans="1:13" x14ac:dyDescent="0.3">
      <c r="A5394" s="3" t="s">
        <v>2367</v>
      </c>
      <c r="B5394" s="3" t="s">
        <v>2397</v>
      </c>
      <c r="C5394" s="3"/>
      <c r="D5394" s="3"/>
      <c r="E5394" s="3"/>
      <c r="F5394" s="51" t="str">
        <f t="shared" si="504"/>
        <v>53A5</v>
      </c>
      <c r="G5394" s="51">
        <f t="shared" si="505"/>
        <v>5</v>
      </c>
      <c r="H5394" s="51">
        <f t="shared" si="506"/>
        <v>53</v>
      </c>
      <c r="I5394" s="51" t="str">
        <f t="shared" si="507"/>
        <v>A</v>
      </c>
      <c r="J5394" s="51" t="str">
        <f t="shared" si="508"/>
        <v>D3</v>
      </c>
      <c r="K5394" s="76" t="str">
        <f t="shared" si="509"/>
        <v>1FO53A5B</v>
      </c>
      <c r="L5394" s="281" t="e">
        <f>VLOOKUP(K5394,'Planilla de control'!#REF!,2,0)</f>
        <v>#REF!</v>
      </c>
      <c r="M5394" s="29" t="e">
        <f>IF(COUNTIF('Planilla de control'!#REF!,K5394)&gt;0,"SI","NO")</f>
        <v>#REF!</v>
      </c>
    </row>
    <row r="5395" spans="1:13" x14ac:dyDescent="0.3">
      <c r="A5395" s="3" t="s">
        <v>2367</v>
      </c>
      <c r="B5395" s="3" t="s">
        <v>2443</v>
      </c>
      <c r="C5395" s="3"/>
      <c r="D5395" s="3"/>
      <c r="E5395" s="3"/>
      <c r="F5395" s="51" t="str">
        <f t="shared" si="504"/>
        <v>53C3</v>
      </c>
      <c r="G5395" s="51">
        <f t="shared" si="505"/>
        <v>3</v>
      </c>
      <c r="H5395" s="51">
        <f t="shared" si="506"/>
        <v>53</v>
      </c>
      <c r="I5395" s="51" t="str">
        <f t="shared" si="507"/>
        <v>C</v>
      </c>
      <c r="J5395" s="51" t="str">
        <f t="shared" si="508"/>
        <v>D3</v>
      </c>
      <c r="K5395" s="76" t="str">
        <f t="shared" si="509"/>
        <v>1FO53C3B</v>
      </c>
      <c r="L5395" s="281" t="e">
        <f>VLOOKUP(K5395,'Planilla de control'!#REF!,2,0)</f>
        <v>#REF!</v>
      </c>
      <c r="M5395" s="29" t="e">
        <f>IF(COUNTIF('Planilla de control'!#REF!,K5395)&gt;0,"SI","NO")</f>
        <v>#REF!</v>
      </c>
    </row>
    <row r="5396" spans="1:13" x14ac:dyDescent="0.3">
      <c r="A5396" s="3" t="s">
        <v>2367</v>
      </c>
      <c r="B5396" s="3" t="s">
        <v>2515</v>
      </c>
      <c r="C5396" s="3"/>
      <c r="D5396" s="3"/>
      <c r="E5396" s="3"/>
      <c r="F5396" s="51" t="str">
        <f t="shared" si="504"/>
        <v>53I3</v>
      </c>
      <c r="G5396" s="51">
        <f t="shared" si="505"/>
        <v>3</v>
      </c>
      <c r="H5396" s="51">
        <f t="shared" si="506"/>
        <v>53</v>
      </c>
      <c r="I5396" s="51" t="str">
        <f t="shared" si="507"/>
        <v>I</v>
      </c>
      <c r="J5396" s="51" t="str">
        <f t="shared" si="508"/>
        <v>D3</v>
      </c>
      <c r="K5396" s="76" t="str">
        <f t="shared" si="509"/>
        <v>1FO53I3B</v>
      </c>
      <c r="L5396" s="281" t="e">
        <f>VLOOKUP(K5396,'Planilla de control'!#REF!,2,0)</f>
        <v>#REF!</v>
      </c>
      <c r="M5396" s="29" t="e">
        <f>IF(COUNTIF('Planilla de control'!#REF!,K5396)&gt;0,"SI","NO")</f>
        <v>#REF!</v>
      </c>
    </row>
    <row r="5397" spans="1:13" x14ac:dyDescent="0.3">
      <c r="A5397" s="3" t="s">
        <v>2367</v>
      </c>
      <c r="B5397" s="3" t="s">
        <v>7893</v>
      </c>
      <c r="C5397" s="3"/>
      <c r="D5397" s="3"/>
      <c r="E5397" s="3"/>
      <c r="F5397" s="51" t="str">
        <f t="shared" si="504"/>
        <v>53I3</v>
      </c>
      <c r="G5397" s="51">
        <f t="shared" si="505"/>
        <v>3</v>
      </c>
      <c r="H5397" s="51">
        <f t="shared" si="506"/>
        <v>53</v>
      </c>
      <c r="I5397" s="51" t="str">
        <f t="shared" si="507"/>
        <v>I</v>
      </c>
      <c r="J5397" s="51" t="str">
        <f t="shared" si="508"/>
        <v>D3</v>
      </c>
      <c r="K5397" s="76" t="str">
        <f t="shared" si="509"/>
        <v>1FO53I3C</v>
      </c>
      <c r="L5397" s="281" t="e">
        <f>VLOOKUP(K5397,'Planilla de control'!#REF!,2,0)</f>
        <v>#REF!</v>
      </c>
      <c r="M5397" s="29" t="e">
        <f>IF(COUNTIF('Planilla de control'!#REF!,K5397)&gt;0,"SI","NO")</f>
        <v>#REF!</v>
      </c>
    </row>
    <row r="5398" spans="1:13" x14ac:dyDescent="0.3">
      <c r="A5398" s="3" t="s">
        <v>2367</v>
      </c>
      <c r="B5398" s="3" t="s">
        <v>7894</v>
      </c>
      <c r="C5398" s="3"/>
      <c r="D5398" s="3"/>
      <c r="E5398" s="3"/>
      <c r="F5398" s="51" t="str">
        <f t="shared" si="504"/>
        <v>53J5</v>
      </c>
      <c r="G5398" s="51">
        <f t="shared" si="505"/>
        <v>5</v>
      </c>
      <c r="H5398" s="51">
        <f t="shared" si="506"/>
        <v>53</v>
      </c>
      <c r="I5398" s="51" t="str">
        <f t="shared" si="507"/>
        <v>J</v>
      </c>
      <c r="J5398" s="51" t="str">
        <f t="shared" si="508"/>
        <v>D3</v>
      </c>
      <c r="K5398" s="76" t="str">
        <f t="shared" si="509"/>
        <v>1FO53J5B</v>
      </c>
      <c r="L5398" s="281" t="e">
        <f>VLOOKUP(K5398,'Planilla de control'!#REF!,2,0)</f>
        <v>#REF!</v>
      </c>
      <c r="M5398" s="29" t="e">
        <f>IF(COUNTIF('Planilla de control'!#REF!,K5398)&gt;0,"SI","NO")</f>
        <v>#REF!</v>
      </c>
    </row>
    <row r="5399" spans="1:13" x14ac:dyDescent="0.3">
      <c r="A5399" s="3" t="s">
        <v>2367</v>
      </c>
      <c r="B5399" s="3" t="s">
        <v>2466</v>
      </c>
      <c r="C5399" s="3"/>
      <c r="D5399" s="3"/>
      <c r="E5399" s="3"/>
      <c r="F5399" s="51" t="str">
        <f t="shared" si="504"/>
        <v>53D3</v>
      </c>
      <c r="G5399" s="51">
        <f t="shared" si="505"/>
        <v>3</v>
      </c>
      <c r="H5399" s="51">
        <f t="shared" si="506"/>
        <v>53</v>
      </c>
      <c r="I5399" s="51" t="str">
        <f t="shared" si="507"/>
        <v>D</v>
      </c>
      <c r="J5399" s="51" t="str">
        <f t="shared" si="508"/>
        <v>D3</v>
      </c>
      <c r="K5399" s="76" t="str">
        <f t="shared" si="509"/>
        <v>1FO53D3D</v>
      </c>
      <c r="L5399" s="281" t="e">
        <f>VLOOKUP(K5399,'Planilla de control'!#REF!,2,0)</f>
        <v>#REF!</v>
      </c>
      <c r="M5399" s="29" t="e">
        <f>IF(COUNTIF('Planilla de control'!#REF!,K5399)&gt;0,"SI","NO")</f>
        <v>#REF!</v>
      </c>
    </row>
    <row r="5400" spans="1:13" x14ac:dyDescent="0.3">
      <c r="A5400" s="3" t="s">
        <v>2367</v>
      </c>
      <c r="B5400" s="3" t="s">
        <v>2485</v>
      </c>
      <c r="C5400" s="3"/>
      <c r="D5400" s="3"/>
      <c r="E5400" s="3"/>
      <c r="F5400" s="51" t="str">
        <f t="shared" si="504"/>
        <v>53E8</v>
      </c>
      <c r="G5400" s="51">
        <f t="shared" si="505"/>
        <v>8</v>
      </c>
      <c r="H5400" s="51">
        <f t="shared" si="506"/>
        <v>53</v>
      </c>
      <c r="I5400" s="51" t="str">
        <f t="shared" si="507"/>
        <v>E</v>
      </c>
      <c r="J5400" s="51" t="str">
        <f t="shared" si="508"/>
        <v>D3</v>
      </c>
      <c r="K5400" s="76" t="str">
        <f t="shared" si="509"/>
        <v>1FO53E8B</v>
      </c>
      <c r="L5400" s="281" t="e">
        <f>VLOOKUP(K5400,'Planilla de control'!#REF!,2,0)</f>
        <v>#REF!</v>
      </c>
      <c r="M5400" s="29" t="e">
        <f>IF(COUNTIF('Planilla de control'!#REF!,K5400)&gt;0,"SI","NO")</f>
        <v>#REF!</v>
      </c>
    </row>
    <row r="5401" spans="1:13" x14ac:dyDescent="0.3">
      <c r="A5401" s="3" t="s">
        <v>2367</v>
      </c>
      <c r="B5401" s="3" t="s">
        <v>2493</v>
      </c>
      <c r="C5401" s="3"/>
      <c r="D5401" s="3"/>
      <c r="E5401" s="3"/>
      <c r="F5401" s="51" t="str">
        <f t="shared" si="504"/>
        <v>53F8</v>
      </c>
      <c r="G5401" s="51">
        <f t="shared" si="505"/>
        <v>8</v>
      </c>
      <c r="H5401" s="51">
        <f t="shared" si="506"/>
        <v>53</v>
      </c>
      <c r="I5401" s="51" t="str">
        <f t="shared" si="507"/>
        <v>F</v>
      </c>
      <c r="J5401" s="51" t="str">
        <f t="shared" si="508"/>
        <v>D3</v>
      </c>
      <c r="K5401" s="76" t="str">
        <f t="shared" si="509"/>
        <v>1FO53F8A</v>
      </c>
      <c r="L5401" s="281" t="e">
        <f>VLOOKUP(K5401,'Planilla de control'!#REF!,2,0)</f>
        <v>#REF!</v>
      </c>
      <c r="M5401" s="29" t="e">
        <f>IF(COUNTIF('Planilla de control'!#REF!,K5401)&gt;0,"SI","NO")</f>
        <v>#REF!</v>
      </c>
    </row>
    <row r="5402" spans="1:13" x14ac:dyDescent="0.3">
      <c r="A5402" s="3" t="s">
        <v>2367</v>
      </c>
      <c r="B5402" s="3" t="s">
        <v>2552</v>
      </c>
      <c r="C5402" s="3"/>
      <c r="D5402" s="3"/>
      <c r="E5402" s="3"/>
      <c r="F5402" s="51" t="str">
        <f t="shared" si="504"/>
        <v>53L5</v>
      </c>
      <c r="G5402" s="51">
        <f t="shared" si="505"/>
        <v>5</v>
      </c>
      <c r="H5402" s="51">
        <f t="shared" si="506"/>
        <v>53</v>
      </c>
      <c r="I5402" s="51" t="str">
        <f t="shared" si="507"/>
        <v>L</v>
      </c>
      <c r="J5402" s="51" t="str">
        <f t="shared" si="508"/>
        <v>D3</v>
      </c>
      <c r="K5402" s="76" t="str">
        <f t="shared" si="509"/>
        <v>1FO53L5A</v>
      </c>
      <c r="L5402" s="281" t="e">
        <f>VLOOKUP(K5402,'Planilla de control'!#REF!,2,0)</f>
        <v>#REF!</v>
      </c>
      <c r="M5402" s="29" t="e">
        <f>IF(COUNTIF('Planilla de control'!#REF!,K5402)&gt;0,"SI","NO")</f>
        <v>#REF!</v>
      </c>
    </row>
    <row r="5403" spans="1:13" x14ac:dyDescent="0.3">
      <c r="A5403" s="3" t="s">
        <v>2367</v>
      </c>
      <c r="B5403" s="3" t="s">
        <v>2576</v>
      </c>
      <c r="C5403" s="3"/>
      <c r="D5403" s="3"/>
      <c r="E5403" s="3"/>
      <c r="F5403" s="51" t="str">
        <f t="shared" si="504"/>
        <v>53N5</v>
      </c>
      <c r="G5403" s="51">
        <f t="shared" si="505"/>
        <v>5</v>
      </c>
      <c r="H5403" s="51">
        <f t="shared" si="506"/>
        <v>53</v>
      </c>
      <c r="I5403" s="51" t="str">
        <f t="shared" si="507"/>
        <v>N</v>
      </c>
      <c r="J5403" s="51" t="str">
        <f t="shared" si="508"/>
        <v>D3</v>
      </c>
      <c r="K5403" s="76" t="str">
        <f t="shared" si="509"/>
        <v>1FO53N5B</v>
      </c>
      <c r="L5403" s="281" t="e">
        <f>VLOOKUP(K5403,'Planilla de control'!#REF!,2,0)</f>
        <v>#REF!</v>
      </c>
      <c r="M5403" s="29" t="e">
        <f>IF(COUNTIF('Planilla de control'!#REF!,K5403)&gt;0,"SI","NO")</f>
        <v>#REF!</v>
      </c>
    </row>
    <row r="5404" spans="1:13" x14ac:dyDescent="0.3">
      <c r="A5404" s="3" t="s">
        <v>2367</v>
      </c>
      <c r="B5404" s="3" t="s">
        <v>2434</v>
      </c>
      <c r="C5404" s="3"/>
      <c r="D5404" s="3"/>
      <c r="E5404" s="3"/>
      <c r="F5404" s="51" t="str">
        <f t="shared" si="504"/>
        <v>53B8</v>
      </c>
      <c r="G5404" s="51">
        <f t="shared" si="505"/>
        <v>8</v>
      </c>
      <c r="H5404" s="51">
        <f t="shared" si="506"/>
        <v>53</v>
      </c>
      <c r="I5404" s="51" t="str">
        <f t="shared" si="507"/>
        <v>B</v>
      </c>
      <c r="J5404" s="51" t="str">
        <f t="shared" si="508"/>
        <v>D3</v>
      </c>
      <c r="K5404" s="76" t="str">
        <f t="shared" si="509"/>
        <v>1FO53B8B</v>
      </c>
      <c r="L5404" s="281" t="e">
        <f>VLOOKUP(K5404,'Planilla de control'!#REF!,2,0)</f>
        <v>#REF!</v>
      </c>
      <c r="M5404" s="29" t="e">
        <f>IF(COUNTIF('Planilla de control'!#REF!,K5404)&gt;0,"SI","NO")</f>
        <v>#REF!</v>
      </c>
    </row>
    <row r="5405" spans="1:13" x14ac:dyDescent="0.3">
      <c r="A5405" s="3" t="s">
        <v>2367</v>
      </c>
      <c r="B5405" s="3" t="s">
        <v>2419</v>
      </c>
      <c r="C5405" s="3"/>
      <c r="D5405" s="3"/>
      <c r="E5405" s="3"/>
      <c r="F5405" s="51" t="str">
        <f t="shared" si="504"/>
        <v>53B3</v>
      </c>
      <c r="G5405" s="51">
        <f t="shared" si="505"/>
        <v>3</v>
      </c>
      <c r="H5405" s="51">
        <f t="shared" si="506"/>
        <v>53</v>
      </c>
      <c r="I5405" s="51" t="str">
        <f t="shared" si="507"/>
        <v>B</v>
      </c>
      <c r="J5405" s="51" t="str">
        <f t="shared" si="508"/>
        <v>D3</v>
      </c>
      <c r="K5405" s="76" t="str">
        <f t="shared" si="509"/>
        <v>1FO53B3C</v>
      </c>
      <c r="L5405" s="281" t="e">
        <f>VLOOKUP(K5405,'Planilla de control'!#REF!,2,0)</f>
        <v>#REF!</v>
      </c>
      <c r="M5405" s="29" t="e">
        <f>IF(COUNTIF('Planilla de control'!#REF!,K5405)&gt;0,"SI","NO")</f>
        <v>#REF!</v>
      </c>
    </row>
    <row r="5406" spans="1:13" x14ac:dyDescent="0.3">
      <c r="A5406" s="3" t="s">
        <v>2367</v>
      </c>
      <c r="B5406" s="3" t="s">
        <v>2421</v>
      </c>
      <c r="C5406" s="3"/>
      <c r="D5406" s="3"/>
      <c r="E5406" s="3"/>
      <c r="F5406" s="51" t="str">
        <f t="shared" si="504"/>
        <v>53B4</v>
      </c>
      <c r="G5406" s="51">
        <f t="shared" si="505"/>
        <v>4</v>
      </c>
      <c r="H5406" s="51">
        <f t="shared" si="506"/>
        <v>53</v>
      </c>
      <c r="I5406" s="51" t="str">
        <f t="shared" si="507"/>
        <v>B</v>
      </c>
      <c r="J5406" s="51" t="str">
        <f t="shared" si="508"/>
        <v>D3</v>
      </c>
      <c r="K5406" s="76" t="str">
        <f t="shared" si="509"/>
        <v>1FO53B4A</v>
      </c>
      <c r="L5406" s="281" t="e">
        <f>VLOOKUP(K5406,'Planilla de control'!#REF!,2,0)</f>
        <v>#REF!</v>
      </c>
      <c r="M5406" s="29" t="e">
        <f>IF(COUNTIF('Planilla de control'!#REF!,K5406)&gt;0,"SI","NO")</f>
        <v>#REF!</v>
      </c>
    </row>
    <row r="5407" spans="1:13" x14ac:dyDescent="0.3">
      <c r="A5407" s="3" t="s">
        <v>2367</v>
      </c>
      <c r="B5407" s="3" t="s">
        <v>7895</v>
      </c>
      <c r="C5407" s="3"/>
      <c r="D5407" s="3"/>
      <c r="E5407" s="3"/>
      <c r="F5407" s="51" t="str">
        <f t="shared" si="504"/>
        <v>53B5</v>
      </c>
      <c r="G5407" s="51">
        <f t="shared" si="505"/>
        <v>5</v>
      </c>
      <c r="H5407" s="51">
        <f t="shared" si="506"/>
        <v>53</v>
      </c>
      <c r="I5407" s="51" t="str">
        <f t="shared" si="507"/>
        <v>B</v>
      </c>
      <c r="J5407" s="51" t="str">
        <f t="shared" si="508"/>
        <v>D3</v>
      </c>
      <c r="K5407" s="76" t="str">
        <f t="shared" si="509"/>
        <v>1FO53B5D</v>
      </c>
      <c r="L5407" s="281" t="e">
        <f>VLOOKUP(K5407,'Planilla de control'!#REF!,2,0)</f>
        <v>#REF!</v>
      </c>
      <c r="M5407" s="29" t="e">
        <f>IF(COUNTIF('Planilla de control'!#REF!,K5407)&gt;0,"SI","NO")</f>
        <v>#REF!</v>
      </c>
    </row>
    <row r="5408" spans="1:13" x14ac:dyDescent="0.3">
      <c r="A5408" s="3" t="s">
        <v>2367</v>
      </c>
      <c r="B5408" s="3" t="s">
        <v>2440</v>
      </c>
      <c r="C5408" s="3"/>
      <c r="D5408" s="3"/>
      <c r="E5408" s="3"/>
      <c r="F5408" s="51" t="str">
        <f t="shared" si="504"/>
        <v>53C2</v>
      </c>
      <c r="G5408" s="51">
        <f t="shared" si="505"/>
        <v>2</v>
      </c>
      <c r="H5408" s="51">
        <f t="shared" si="506"/>
        <v>53</v>
      </c>
      <c r="I5408" s="51" t="str">
        <f t="shared" si="507"/>
        <v>C</v>
      </c>
      <c r="J5408" s="51" t="str">
        <f t="shared" si="508"/>
        <v>D3</v>
      </c>
      <c r="K5408" s="76" t="str">
        <f t="shared" si="509"/>
        <v>1FO53C2D</v>
      </c>
      <c r="L5408" s="281" t="e">
        <f>VLOOKUP(K5408,'Planilla de control'!#REF!,2,0)</f>
        <v>#REF!</v>
      </c>
      <c r="M5408" s="29" t="e">
        <f>IF(COUNTIF('Planilla de control'!#REF!,K5408)&gt;0,"SI","NO")</f>
        <v>#REF!</v>
      </c>
    </row>
    <row r="5409" spans="1:13" x14ac:dyDescent="0.3">
      <c r="A5409" s="3" t="s">
        <v>2367</v>
      </c>
      <c r="B5409" s="3" t="s">
        <v>2442</v>
      </c>
      <c r="C5409" s="3"/>
      <c r="D5409" s="3"/>
      <c r="E5409" s="3"/>
      <c r="F5409" s="51" t="str">
        <f t="shared" si="504"/>
        <v>53C3</v>
      </c>
      <c r="G5409" s="51">
        <f t="shared" si="505"/>
        <v>3</v>
      </c>
      <c r="H5409" s="51">
        <f t="shared" si="506"/>
        <v>53</v>
      </c>
      <c r="I5409" s="51" t="str">
        <f t="shared" si="507"/>
        <v>C</v>
      </c>
      <c r="J5409" s="51" t="str">
        <f t="shared" si="508"/>
        <v>D3</v>
      </c>
      <c r="K5409" s="76" t="str">
        <f t="shared" si="509"/>
        <v>1FO53C3A</v>
      </c>
      <c r="L5409" s="281" t="e">
        <f>VLOOKUP(K5409,'Planilla de control'!#REF!,2,0)</f>
        <v>#REF!</v>
      </c>
      <c r="M5409" s="29" t="e">
        <f>IF(COUNTIF('Planilla de control'!#REF!,K5409)&gt;0,"SI","NO")</f>
        <v>#REF!</v>
      </c>
    </row>
    <row r="5410" spans="1:13" x14ac:dyDescent="0.3">
      <c r="A5410" s="3" t="s">
        <v>2367</v>
      </c>
      <c r="B5410" s="3" t="s">
        <v>7896</v>
      </c>
      <c r="C5410" s="3"/>
      <c r="D5410" s="3"/>
      <c r="E5410" s="3"/>
      <c r="F5410" s="51" t="str">
        <f t="shared" si="504"/>
        <v>53D4</v>
      </c>
      <c r="G5410" s="51">
        <f t="shared" si="505"/>
        <v>4</v>
      </c>
      <c r="H5410" s="51">
        <f t="shared" si="506"/>
        <v>53</v>
      </c>
      <c r="I5410" s="51" t="str">
        <f t="shared" si="507"/>
        <v>D</v>
      </c>
      <c r="J5410" s="51" t="str">
        <f t="shared" si="508"/>
        <v>D3</v>
      </c>
      <c r="K5410" s="76" t="str">
        <f t="shared" si="509"/>
        <v>1FO53D4D</v>
      </c>
      <c r="L5410" s="281" t="e">
        <f>VLOOKUP(K5410,'Planilla de control'!#REF!,2,0)</f>
        <v>#REF!</v>
      </c>
      <c r="M5410" s="29" t="e">
        <f>IF(COUNTIF('Planilla de control'!#REF!,K5410)&gt;0,"SI","NO")</f>
        <v>#REF!</v>
      </c>
    </row>
    <row r="5411" spans="1:13" x14ac:dyDescent="0.3">
      <c r="A5411" s="3" t="s">
        <v>2367</v>
      </c>
      <c r="B5411" s="3" t="s">
        <v>7897</v>
      </c>
      <c r="C5411" s="3"/>
      <c r="D5411" s="3"/>
      <c r="E5411" s="3"/>
      <c r="F5411" s="51" t="str">
        <f t="shared" si="504"/>
        <v>53E5</v>
      </c>
      <c r="G5411" s="51">
        <f t="shared" si="505"/>
        <v>5</v>
      </c>
      <c r="H5411" s="51">
        <f t="shared" si="506"/>
        <v>53</v>
      </c>
      <c r="I5411" s="51" t="str">
        <f t="shared" si="507"/>
        <v>E</v>
      </c>
      <c r="J5411" s="51" t="str">
        <f t="shared" si="508"/>
        <v>D3</v>
      </c>
      <c r="K5411" s="76" t="str">
        <f t="shared" si="509"/>
        <v>1FO53E5D</v>
      </c>
      <c r="L5411" s="281" t="e">
        <f>VLOOKUP(K5411,'Planilla de control'!#REF!,2,0)</f>
        <v>#REF!</v>
      </c>
      <c r="M5411" s="29" t="e">
        <f>IF(COUNTIF('Planilla de control'!#REF!,K5411)&gt;0,"SI","NO")</f>
        <v>#REF!</v>
      </c>
    </row>
    <row r="5412" spans="1:13" x14ac:dyDescent="0.3">
      <c r="A5412" s="3" t="s">
        <v>2367</v>
      </c>
      <c r="B5412" s="3" t="s">
        <v>7898</v>
      </c>
      <c r="C5412" s="3"/>
      <c r="D5412" s="3"/>
      <c r="E5412" s="3"/>
      <c r="F5412" s="51" t="str">
        <f t="shared" si="504"/>
        <v>53H4</v>
      </c>
      <c r="G5412" s="51">
        <f t="shared" si="505"/>
        <v>4</v>
      </c>
      <c r="H5412" s="51">
        <f t="shared" si="506"/>
        <v>53</v>
      </c>
      <c r="I5412" s="51" t="str">
        <f t="shared" si="507"/>
        <v>H</v>
      </c>
      <c r="J5412" s="51" t="str">
        <f t="shared" si="508"/>
        <v>D3</v>
      </c>
      <c r="K5412" s="76" t="str">
        <f t="shared" si="509"/>
        <v>1FO53H4B</v>
      </c>
      <c r="L5412" s="281" t="e">
        <f>VLOOKUP(K5412,'Planilla de control'!#REF!,2,0)</f>
        <v>#REF!</v>
      </c>
      <c r="M5412" s="29" t="e">
        <f>IF(COUNTIF('Planilla de control'!#REF!,K5412)&gt;0,"SI","NO")</f>
        <v>#REF!</v>
      </c>
    </row>
    <row r="5413" spans="1:13" x14ac:dyDescent="0.3">
      <c r="A5413" s="3" t="s">
        <v>2367</v>
      </c>
      <c r="B5413" s="3" t="s">
        <v>2507</v>
      </c>
      <c r="C5413" s="3"/>
      <c r="D5413" s="3"/>
      <c r="E5413" s="3"/>
      <c r="F5413" s="51" t="str">
        <f t="shared" si="504"/>
        <v>53H6</v>
      </c>
      <c r="G5413" s="51">
        <f t="shared" si="505"/>
        <v>6</v>
      </c>
      <c r="H5413" s="51">
        <f t="shared" si="506"/>
        <v>53</v>
      </c>
      <c r="I5413" s="51" t="str">
        <f t="shared" si="507"/>
        <v>H</v>
      </c>
      <c r="J5413" s="51" t="str">
        <f t="shared" si="508"/>
        <v>D3</v>
      </c>
      <c r="K5413" s="76" t="str">
        <f t="shared" si="509"/>
        <v>1FO53H6A</v>
      </c>
      <c r="L5413" s="281" t="e">
        <f>VLOOKUP(K5413,'Planilla de control'!#REF!,2,0)</f>
        <v>#REF!</v>
      </c>
      <c r="M5413" s="29" t="e">
        <f>IF(COUNTIF('Planilla de control'!#REF!,K5413)&gt;0,"SI","NO")</f>
        <v>#REF!</v>
      </c>
    </row>
    <row r="5414" spans="1:13" x14ac:dyDescent="0.3">
      <c r="A5414" s="3" t="s">
        <v>2367</v>
      </c>
      <c r="B5414" s="3" t="s">
        <v>7899</v>
      </c>
      <c r="C5414" s="3"/>
      <c r="D5414" s="3"/>
      <c r="E5414" s="3"/>
      <c r="F5414" s="51" t="str">
        <f t="shared" si="504"/>
        <v>53J5</v>
      </c>
      <c r="G5414" s="51">
        <f t="shared" si="505"/>
        <v>5</v>
      </c>
      <c r="H5414" s="51">
        <f t="shared" si="506"/>
        <v>53</v>
      </c>
      <c r="I5414" s="51" t="str">
        <f t="shared" si="507"/>
        <v>J</v>
      </c>
      <c r="J5414" s="51" t="str">
        <f t="shared" si="508"/>
        <v>D3</v>
      </c>
      <c r="K5414" s="76" t="str">
        <f t="shared" si="509"/>
        <v>1FO53J5C</v>
      </c>
      <c r="L5414" s="281" t="e">
        <f>VLOOKUP(K5414,'Planilla de control'!#REF!,2,0)</f>
        <v>#REF!</v>
      </c>
      <c r="M5414" s="29" t="e">
        <f>IF(COUNTIF('Planilla de control'!#REF!,K5414)&gt;0,"SI","NO")</f>
        <v>#REF!</v>
      </c>
    </row>
    <row r="5415" spans="1:13" x14ac:dyDescent="0.3">
      <c r="A5415" s="3" t="s">
        <v>2367</v>
      </c>
      <c r="B5415" s="3" t="s">
        <v>2541</v>
      </c>
      <c r="C5415" s="3"/>
      <c r="D5415" s="3"/>
      <c r="E5415" s="3"/>
      <c r="F5415" s="51" t="str">
        <f t="shared" si="504"/>
        <v>53K5</v>
      </c>
      <c r="G5415" s="51">
        <f t="shared" si="505"/>
        <v>5</v>
      </c>
      <c r="H5415" s="51">
        <f t="shared" si="506"/>
        <v>53</v>
      </c>
      <c r="I5415" s="51" t="str">
        <f t="shared" si="507"/>
        <v>K</v>
      </c>
      <c r="J5415" s="51" t="str">
        <f t="shared" si="508"/>
        <v>D3</v>
      </c>
      <c r="K5415" s="76" t="str">
        <f t="shared" si="509"/>
        <v>1FO53K5B</v>
      </c>
      <c r="L5415" s="281" t="e">
        <f>VLOOKUP(K5415,'Planilla de control'!#REF!,2,0)</f>
        <v>#REF!</v>
      </c>
      <c r="M5415" s="29" t="e">
        <f>IF(COUNTIF('Planilla de control'!#REF!,K5415)&gt;0,"SI","NO")</f>
        <v>#REF!</v>
      </c>
    </row>
    <row r="5416" spans="1:13" x14ac:dyDescent="0.3">
      <c r="A5416" s="3" t="s">
        <v>2367</v>
      </c>
      <c r="B5416" s="3" t="s">
        <v>2547</v>
      </c>
      <c r="C5416" s="3"/>
      <c r="D5416" s="3"/>
      <c r="E5416" s="3"/>
      <c r="F5416" s="51" t="str">
        <f t="shared" si="504"/>
        <v>53L2</v>
      </c>
      <c r="G5416" s="51">
        <f t="shared" si="505"/>
        <v>2</v>
      </c>
      <c r="H5416" s="51">
        <f t="shared" si="506"/>
        <v>53</v>
      </c>
      <c r="I5416" s="51" t="str">
        <f t="shared" si="507"/>
        <v>L</v>
      </c>
      <c r="J5416" s="51" t="str">
        <f t="shared" si="508"/>
        <v>D3</v>
      </c>
      <c r="K5416" s="76" t="str">
        <f t="shared" si="509"/>
        <v>1FO53L2B</v>
      </c>
      <c r="L5416" s="281" t="e">
        <f>VLOOKUP(K5416,'Planilla de control'!#REF!,2,0)</f>
        <v>#REF!</v>
      </c>
      <c r="M5416" s="29" t="e">
        <f>IF(COUNTIF('Planilla de control'!#REF!,K5416)&gt;0,"SI","NO")</f>
        <v>#REF!</v>
      </c>
    </row>
    <row r="5417" spans="1:13" x14ac:dyDescent="0.3">
      <c r="A5417" s="3" t="s">
        <v>2367</v>
      </c>
      <c r="B5417" s="3" t="s">
        <v>2558</v>
      </c>
      <c r="C5417" s="3"/>
      <c r="D5417" s="3"/>
      <c r="E5417" s="3"/>
      <c r="F5417" s="51" t="str">
        <f t="shared" si="504"/>
        <v>53M2</v>
      </c>
      <c r="G5417" s="51">
        <f t="shared" si="505"/>
        <v>2</v>
      </c>
      <c r="H5417" s="51">
        <f t="shared" si="506"/>
        <v>53</v>
      </c>
      <c r="I5417" s="51" t="str">
        <f t="shared" si="507"/>
        <v>M</v>
      </c>
      <c r="J5417" s="51" t="str">
        <f t="shared" si="508"/>
        <v>D3</v>
      </c>
      <c r="K5417" s="76" t="str">
        <f t="shared" si="509"/>
        <v>1FO53M2A</v>
      </c>
      <c r="L5417" s="281" t="e">
        <f>VLOOKUP(K5417,'Planilla de control'!#REF!,2,0)</f>
        <v>#REF!</v>
      </c>
      <c r="M5417" s="29" t="e">
        <f>IF(COUNTIF('Planilla de control'!#REF!,K5417)&gt;0,"SI","NO")</f>
        <v>#REF!</v>
      </c>
    </row>
    <row r="5418" spans="1:13" x14ac:dyDescent="0.3">
      <c r="A5418" s="3" t="s">
        <v>2367</v>
      </c>
      <c r="B5418" s="3" t="s">
        <v>2467</v>
      </c>
      <c r="C5418" s="3"/>
      <c r="D5418" s="3"/>
      <c r="E5418" s="3"/>
      <c r="F5418" s="51" t="str">
        <f t="shared" si="504"/>
        <v>53D4</v>
      </c>
      <c r="G5418" s="51">
        <f t="shared" si="505"/>
        <v>4</v>
      </c>
      <c r="H5418" s="51">
        <f t="shared" si="506"/>
        <v>53</v>
      </c>
      <c r="I5418" s="51" t="str">
        <f t="shared" si="507"/>
        <v>D</v>
      </c>
      <c r="J5418" s="51" t="str">
        <f t="shared" si="508"/>
        <v>D3</v>
      </c>
      <c r="K5418" s="76" t="str">
        <f t="shared" si="509"/>
        <v>1FO53D4A</v>
      </c>
      <c r="L5418" s="281" t="e">
        <f>VLOOKUP(K5418,'Planilla de control'!#REF!,2,0)</f>
        <v>#REF!</v>
      </c>
      <c r="M5418" s="29" t="e">
        <f>IF(COUNTIF('Planilla de control'!#REF!,K5418)&gt;0,"SI","NO")</f>
        <v>#REF!</v>
      </c>
    </row>
    <row r="5419" spans="1:13" x14ac:dyDescent="0.3">
      <c r="A5419" s="3" t="s">
        <v>2367</v>
      </c>
      <c r="B5419" s="3" t="s">
        <v>2523</v>
      </c>
      <c r="C5419" s="3"/>
      <c r="D5419" s="3"/>
      <c r="E5419" s="3"/>
      <c r="F5419" s="51" t="str">
        <f t="shared" si="504"/>
        <v>53J1</v>
      </c>
      <c r="G5419" s="51">
        <f t="shared" si="505"/>
        <v>1</v>
      </c>
      <c r="H5419" s="51">
        <f t="shared" si="506"/>
        <v>53</v>
      </c>
      <c r="I5419" s="51" t="str">
        <f t="shared" si="507"/>
        <v>J</v>
      </c>
      <c r="J5419" s="51" t="str">
        <f t="shared" si="508"/>
        <v>D3</v>
      </c>
      <c r="K5419" s="76" t="str">
        <f t="shared" si="509"/>
        <v>1FO53J1A</v>
      </c>
      <c r="L5419" s="281" t="e">
        <f>VLOOKUP(K5419,'Planilla de control'!#REF!,2,0)</f>
        <v>#REF!</v>
      </c>
      <c r="M5419" s="29" t="e">
        <f>IF(COUNTIF('Planilla de control'!#REF!,K5419)&gt;0,"SI","NO")</f>
        <v>#REF!</v>
      </c>
    </row>
    <row r="5420" spans="1:13" x14ac:dyDescent="0.3">
      <c r="A5420" s="3" t="s">
        <v>2367</v>
      </c>
      <c r="B5420" s="3" t="s">
        <v>7900</v>
      </c>
      <c r="C5420" s="3"/>
      <c r="D5420" s="3"/>
      <c r="E5420" s="3"/>
      <c r="F5420" s="51" t="str">
        <f t="shared" si="504"/>
        <v>53J6</v>
      </c>
      <c r="G5420" s="51">
        <f t="shared" si="505"/>
        <v>6</v>
      </c>
      <c r="H5420" s="51">
        <f t="shared" si="506"/>
        <v>53</v>
      </c>
      <c r="I5420" s="51" t="str">
        <f t="shared" si="507"/>
        <v>J</v>
      </c>
      <c r="J5420" s="51" t="str">
        <f t="shared" si="508"/>
        <v>D3</v>
      </c>
      <c r="K5420" s="76" t="str">
        <f t="shared" si="509"/>
        <v>1FO53J6B</v>
      </c>
      <c r="L5420" s="281" t="e">
        <f>VLOOKUP(K5420,'Planilla de control'!#REF!,2,0)</f>
        <v>#REF!</v>
      </c>
      <c r="M5420" s="29" t="e">
        <f>IF(COUNTIF('Planilla de control'!#REF!,K5420)&gt;0,"SI","NO")</f>
        <v>#REF!</v>
      </c>
    </row>
    <row r="5421" spans="1:13" x14ac:dyDescent="0.3">
      <c r="A5421" s="3" t="s">
        <v>2367</v>
      </c>
      <c r="B5421" s="3" t="s">
        <v>2405</v>
      </c>
      <c r="C5421" s="3"/>
      <c r="D5421" s="3"/>
      <c r="E5421" s="3"/>
      <c r="F5421" s="51" t="str">
        <f t="shared" si="504"/>
        <v>53A7</v>
      </c>
      <c r="G5421" s="51">
        <f t="shared" si="505"/>
        <v>7</v>
      </c>
      <c r="H5421" s="51">
        <f t="shared" si="506"/>
        <v>53</v>
      </c>
      <c r="I5421" s="51" t="str">
        <f t="shared" si="507"/>
        <v>A</v>
      </c>
      <c r="J5421" s="51" t="str">
        <f t="shared" si="508"/>
        <v>D3</v>
      </c>
      <c r="K5421" s="76" t="str">
        <f t="shared" si="509"/>
        <v>1FO53A7A</v>
      </c>
      <c r="L5421" s="281" t="e">
        <f>VLOOKUP(K5421,'Planilla de control'!#REF!,2,0)</f>
        <v>#REF!</v>
      </c>
      <c r="M5421" s="29" t="e">
        <f>IF(COUNTIF('Planilla de control'!#REF!,K5421)&gt;0,"SI","NO")</f>
        <v>#REF!</v>
      </c>
    </row>
    <row r="5422" spans="1:13" x14ac:dyDescent="0.3">
      <c r="A5422" s="3" t="s">
        <v>2367</v>
      </c>
      <c r="B5422" s="3" t="s">
        <v>2471</v>
      </c>
      <c r="C5422" s="3"/>
      <c r="D5422" s="3"/>
      <c r="E5422" s="3"/>
      <c r="F5422" s="51" t="str">
        <f t="shared" si="504"/>
        <v>53D7</v>
      </c>
      <c r="G5422" s="51">
        <f t="shared" si="505"/>
        <v>7</v>
      </c>
      <c r="H5422" s="51">
        <f t="shared" si="506"/>
        <v>53</v>
      </c>
      <c r="I5422" s="51" t="str">
        <f t="shared" si="507"/>
        <v>D</v>
      </c>
      <c r="J5422" s="51" t="str">
        <f t="shared" si="508"/>
        <v>D3</v>
      </c>
      <c r="K5422" s="76" t="str">
        <f t="shared" si="509"/>
        <v>1FO53D7A</v>
      </c>
      <c r="L5422" s="281" t="e">
        <f>VLOOKUP(K5422,'Planilla de control'!#REF!,2,0)</f>
        <v>#REF!</v>
      </c>
      <c r="M5422" s="29" t="e">
        <f>IF(COUNTIF('Planilla de control'!#REF!,K5422)&gt;0,"SI","NO")</f>
        <v>#REF!</v>
      </c>
    </row>
    <row r="5423" spans="1:13" x14ac:dyDescent="0.3">
      <c r="A5423" s="3" t="s">
        <v>2367</v>
      </c>
      <c r="B5423" s="3" t="s">
        <v>7901</v>
      </c>
      <c r="C5423" s="3"/>
      <c r="D5423" s="3"/>
      <c r="E5423" s="3"/>
      <c r="F5423" s="51" t="str">
        <f t="shared" si="504"/>
        <v>53I5</v>
      </c>
      <c r="G5423" s="51">
        <f t="shared" si="505"/>
        <v>5</v>
      </c>
      <c r="H5423" s="51">
        <f t="shared" si="506"/>
        <v>53</v>
      </c>
      <c r="I5423" s="51" t="str">
        <f t="shared" si="507"/>
        <v>I</v>
      </c>
      <c r="J5423" s="51" t="str">
        <f t="shared" si="508"/>
        <v>D3</v>
      </c>
      <c r="K5423" s="76" t="str">
        <f t="shared" si="509"/>
        <v>1FO53I5C</v>
      </c>
      <c r="L5423" s="281" t="e">
        <f>VLOOKUP(K5423,'Planilla de control'!#REF!,2,0)</f>
        <v>#REF!</v>
      </c>
      <c r="M5423" s="29" t="e">
        <f>IF(COUNTIF('Planilla de control'!#REF!,K5423)&gt;0,"SI","NO")</f>
        <v>#REF!</v>
      </c>
    </row>
    <row r="5424" spans="1:13" x14ac:dyDescent="0.3">
      <c r="A5424" s="3" t="s">
        <v>2367</v>
      </c>
      <c r="B5424" s="3" t="s">
        <v>2518</v>
      </c>
      <c r="C5424" s="3"/>
      <c r="D5424" s="3"/>
      <c r="E5424" s="3"/>
      <c r="F5424" s="51" t="str">
        <f t="shared" si="504"/>
        <v>53I7</v>
      </c>
      <c r="G5424" s="51">
        <f t="shared" si="505"/>
        <v>7</v>
      </c>
      <c r="H5424" s="51">
        <f t="shared" si="506"/>
        <v>53</v>
      </c>
      <c r="I5424" s="51" t="str">
        <f t="shared" si="507"/>
        <v>I</v>
      </c>
      <c r="J5424" s="51" t="str">
        <f t="shared" si="508"/>
        <v>D3</v>
      </c>
      <c r="K5424" s="76" t="str">
        <f t="shared" si="509"/>
        <v>1FO53I7A</v>
      </c>
      <c r="L5424" s="281" t="e">
        <f>VLOOKUP(K5424,'Planilla de control'!#REF!,2,0)</f>
        <v>#REF!</v>
      </c>
      <c r="M5424" s="29" t="e">
        <f>IF(COUNTIF('Planilla de control'!#REF!,K5424)&gt;0,"SI","NO")</f>
        <v>#REF!</v>
      </c>
    </row>
    <row r="5425" spans="1:13" x14ac:dyDescent="0.3">
      <c r="A5425" s="3" t="s">
        <v>2367</v>
      </c>
      <c r="B5425" s="3" t="s">
        <v>2573</v>
      </c>
      <c r="C5425" s="3"/>
      <c r="D5425" s="3"/>
      <c r="E5425" s="3"/>
      <c r="F5425" s="51" t="str">
        <f t="shared" si="504"/>
        <v>53N4</v>
      </c>
      <c r="G5425" s="51">
        <f t="shared" si="505"/>
        <v>4</v>
      </c>
      <c r="H5425" s="51">
        <f t="shared" si="506"/>
        <v>53</v>
      </c>
      <c r="I5425" s="51" t="str">
        <f t="shared" si="507"/>
        <v>N</v>
      </c>
      <c r="J5425" s="51" t="str">
        <f t="shared" si="508"/>
        <v>D3</v>
      </c>
      <c r="K5425" s="76" t="str">
        <f t="shared" si="509"/>
        <v>1FO53N4A</v>
      </c>
      <c r="L5425" s="281" t="e">
        <f>VLOOKUP(K5425,'Planilla de control'!#REF!,2,0)</f>
        <v>#REF!</v>
      </c>
      <c r="M5425" s="29" t="e">
        <f>IF(COUNTIF('Planilla de control'!#REF!,K5425)&gt;0,"SI","NO")</f>
        <v>#REF!</v>
      </c>
    </row>
    <row r="5426" spans="1:13" x14ac:dyDescent="0.3">
      <c r="A5426" s="3" t="s">
        <v>2367</v>
      </c>
      <c r="B5426" s="3" t="s">
        <v>2574</v>
      </c>
      <c r="C5426" s="3"/>
      <c r="D5426" s="3"/>
      <c r="E5426" s="3"/>
      <c r="F5426" s="51" t="str">
        <f t="shared" si="504"/>
        <v>53N4</v>
      </c>
      <c r="G5426" s="51">
        <f t="shared" si="505"/>
        <v>4</v>
      </c>
      <c r="H5426" s="51">
        <f t="shared" si="506"/>
        <v>53</v>
      </c>
      <c r="I5426" s="51" t="str">
        <f t="shared" si="507"/>
        <v>N</v>
      </c>
      <c r="J5426" s="51" t="str">
        <f t="shared" si="508"/>
        <v>D3</v>
      </c>
      <c r="K5426" s="76" t="str">
        <f t="shared" si="509"/>
        <v>1FO53N4B</v>
      </c>
      <c r="L5426" s="281" t="e">
        <f>VLOOKUP(K5426,'Planilla de control'!#REF!,2,0)</f>
        <v>#REF!</v>
      </c>
      <c r="M5426" s="29" t="e">
        <f>IF(COUNTIF('Planilla de control'!#REF!,K5426)&gt;0,"SI","NO")</f>
        <v>#REF!</v>
      </c>
    </row>
    <row r="5427" spans="1:13" x14ac:dyDescent="0.3">
      <c r="A5427" s="3" t="s">
        <v>2367</v>
      </c>
      <c r="B5427" s="3" t="s">
        <v>2399</v>
      </c>
      <c r="C5427" s="3"/>
      <c r="D5427" s="3"/>
      <c r="E5427" s="3"/>
      <c r="F5427" s="51" t="str">
        <f t="shared" si="504"/>
        <v>53A5</v>
      </c>
      <c r="G5427" s="51">
        <f t="shared" si="505"/>
        <v>5</v>
      </c>
      <c r="H5427" s="51">
        <f t="shared" si="506"/>
        <v>53</v>
      </c>
      <c r="I5427" s="51" t="str">
        <f t="shared" si="507"/>
        <v>A</v>
      </c>
      <c r="J5427" s="51" t="str">
        <f t="shared" si="508"/>
        <v>D3</v>
      </c>
      <c r="K5427" s="76" t="str">
        <f t="shared" si="509"/>
        <v>1FO53A5C</v>
      </c>
      <c r="L5427" s="281" t="e">
        <f>VLOOKUP(K5427,'Planilla de control'!#REF!,2,0)</f>
        <v>#REF!</v>
      </c>
      <c r="M5427" s="29" t="e">
        <f>IF(COUNTIF('Planilla de control'!#REF!,K5427)&gt;0,"SI","NO")</f>
        <v>#REF!</v>
      </c>
    </row>
    <row r="5428" spans="1:13" x14ac:dyDescent="0.3">
      <c r="A5428" s="3" t="s">
        <v>2367</v>
      </c>
      <c r="B5428" s="3" t="s">
        <v>2445</v>
      </c>
      <c r="C5428" s="3"/>
      <c r="D5428" s="3"/>
      <c r="E5428" s="3"/>
      <c r="F5428" s="51" t="str">
        <f t="shared" si="504"/>
        <v>53C4</v>
      </c>
      <c r="G5428" s="51">
        <f t="shared" si="505"/>
        <v>4</v>
      </c>
      <c r="H5428" s="51">
        <f t="shared" si="506"/>
        <v>53</v>
      </c>
      <c r="I5428" s="51" t="str">
        <f t="shared" si="507"/>
        <v>C</v>
      </c>
      <c r="J5428" s="51" t="str">
        <f t="shared" si="508"/>
        <v>D3</v>
      </c>
      <c r="K5428" s="76" t="str">
        <f t="shared" si="509"/>
        <v>1FO53C4D</v>
      </c>
      <c r="L5428" s="281" t="e">
        <f>VLOOKUP(K5428,'Planilla de control'!#REF!,2,0)</f>
        <v>#REF!</v>
      </c>
      <c r="M5428" s="29" t="e">
        <f>IF(COUNTIF('Planilla de control'!#REF!,K5428)&gt;0,"SI","NO")</f>
        <v>#REF!</v>
      </c>
    </row>
    <row r="5429" spans="1:13" x14ac:dyDescent="0.3">
      <c r="A5429" s="3" t="s">
        <v>2367</v>
      </c>
      <c r="B5429" s="3" t="s">
        <v>2449</v>
      </c>
      <c r="C5429" s="3"/>
      <c r="D5429" s="3"/>
      <c r="E5429" s="3"/>
      <c r="F5429" s="51" t="str">
        <f t="shared" si="504"/>
        <v>53C5</v>
      </c>
      <c r="G5429" s="51">
        <f t="shared" si="505"/>
        <v>5</v>
      </c>
      <c r="H5429" s="51">
        <f t="shared" si="506"/>
        <v>53</v>
      </c>
      <c r="I5429" s="51" t="str">
        <f t="shared" si="507"/>
        <v>C</v>
      </c>
      <c r="J5429" s="51" t="str">
        <f t="shared" si="508"/>
        <v>D3</v>
      </c>
      <c r="K5429" s="76" t="str">
        <f t="shared" si="509"/>
        <v>1FO53C5C</v>
      </c>
      <c r="L5429" s="281" t="e">
        <f>VLOOKUP(K5429,'Planilla de control'!#REF!,2,0)</f>
        <v>#REF!</v>
      </c>
      <c r="M5429" s="29" t="e">
        <f>IF(COUNTIF('Planilla de control'!#REF!,K5429)&gt;0,"SI","NO")</f>
        <v>#REF!</v>
      </c>
    </row>
    <row r="5430" spans="1:13" x14ac:dyDescent="0.3">
      <c r="A5430" s="3" t="s">
        <v>2367</v>
      </c>
      <c r="B5430" s="3" t="s">
        <v>7902</v>
      </c>
      <c r="C5430" s="3"/>
      <c r="D5430" s="3"/>
      <c r="E5430" s="3"/>
      <c r="F5430" s="51" t="str">
        <f t="shared" si="504"/>
        <v>53F5</v>
      </c>
      <c r="G5430" s="51">
        <f t="shared" si="505"/>
        <v>5</v>
      </c>
      <c r="H5430" s="51">
        <f t="shared" si="506"/>
        <v>53</v>
      </c>
      <c r="I5430" s="51" t="str">
        <f t="shared" si="507"/>
        <v>F</v>
      </c>
      <c r="J5430" s="51" t="str">
        <f t="shared" si="508"/>
        <v>D3</v>
      </c>
      <c r="K5430" s="76" t="str">
        <f t="shared" si="509"/>
        <v>1FO53F5B</v>
      </c>
      <c r="L5430" s="281" t="e">
        <f>VLOOKUP(K5430,'Planilla de control'!#REF!,2,0)</f>
        <v>#REF!</v>
      </c>
      <c r="M5430" s="29" t="e">
        <f>IF(COUNTIF('Planilla de control'!#REF!,K5430)&gt;0,"SI","NO")</f>
        <v>#REF!</v>
      </c>
    </row>
    <row r="5431" spans="1:13" x14ac:dyDescent="0.3">
      <c r="A5431" s="3" t="s">
        <v>2367</v>
      </c>
      <c r="B5431" s="3" t="s">
        <v>7903</v>
      </c>
      <c r="C5431" s="3"/>
      <c r="D5431" s="3"/>
      <c r="E5431" s="3"/>
      <c r="F5431" s="51" t="str">
        <f t="shared" si="504"/>
        <v>53G3</v>
      </c>
      <c r="G5431" s="51">
        <f t="shared" si="505"/>
        <v>3</v>
      </c>
      <c r="H5431" s="51">
        <f t="shared" si="506"/>
        <v>53</v>
      </c>
      <c r="I5431" s="51" t="str">
        <f t="shared" si="507"/>
        <v>G</v>
      </c>
      <c r="J5431" s="51" t="str">
        <f t="shared" si="508"/>
        <v>D3</v>
      </c>
      <c r="K5431" s="76" t="str">
        <f t="shared" si="509"/>
        <v>1FO53G3B</v>
      </c>
      <c r="L5431" s="281" t="e">
        <f>VLOOKUP(K5431,'Planilla de control'!#REF!,2,0)</f>
        <v>#REF!</v>
      </c>
      <c r="M5431" s="29" t="e">
        <f>IF(COUNTIF('Planilla de control'!#REF!,K5431)&gt;0,"SI","NO")</f>
        <v>#REF!</v>
      </c>
    </row>
    <row r="5432" spans="1:13" x14ac:dyDescent="0.3">
      <c r="A5432" s="3" t="s">
        <v>2367</v>
      </c>
      <c r="B5432" s="3" t="s">
        <v>7904</v>
      </c>
      <c r="C5432" s="3"/>
      <c r="D5432" s="3"/>
      <c r="E5432" s="3"/>
      <c r="F5432" s="51" t="str">
        <f t="shared" si="504"/>
        <v>53G5</v>
      </c>
      <c r="G5432" s="51">
        <f t="shared" si="505"/>
        <v>5</v>
      </c>
      <c r="H5432" s="51">
        <f t="shared" si="506"/>
        <v>53</v>
      </c>
      <c r="I5432" s="51" t="str">
        <f t="shared" si="507"/>
        <v>G</v>
      </c>
      <c r="J5432" s="51" t="str">
        <f t="shared" si="508"/>
        <v>D3</v>
      </c>
      <c r="K5432" s="76" t="str">
        <f t="shared" si="509"/>
        <v>1FO53G5D</v>
      </c>
      <c r="L5432" s="281" t="e">
        <f>VLOOKUP(K5432,'Planilla de control'!#REF!,2,0)</f>
        <v>#REF!</v>
      </c>
      <c r="M5432" s="29" t="e">
        <f>IF(COUNTIF('Planilla de control'!#REF!,K5432)&gt;0,"SI","NO")</f>
        <v>#REF!</v>
      </c>
    </row>
    <row r="5433" spans="1:13" x14ac:dyDescent="0.3">
      <c r="A5433" s="3" t="s">
        <v>2367</v>
      </c>
      <c r="B5433" s="3" t="s">
        <v>7905</v>
      </c>
      <c r="C5433" s="3"/>
      <c r="D5433" s="3"/>
      <c r="E5433" s="3"/>
      <c r="F5433" s="51" t="str">
        <f t="shared" si="504"/>
        <v>53I2</v>
      </c>
      <c r="G5433" s="51">
        <f t="shared" si="505"/>
        <v>2</v>
      </c>
      <c r="H5433" s="51">
        <f t="shared" si="506"/>
        <v>53</v>
      </c>
      <c r="I5433" s="51" t="str">
        <f t="shared" si="507"/>
        <v>I</v>
      </c>
      <c r="J5433" s="51" t="str">
        <f t="shared" si="508"/>
        <v>D3</v>
      </c>
      <c r="K5433" s="76" t="str">
        <f t="shared" si="509"/>
        <v>1FO53I2B</v>
      </c>
      <c r="L5433" s="281" t="e">
        <f>VLOOKUP(K5433,'Planilla de control'!#REF!,2,0)</f>
        <v>#REF!</v>
      </c>
      <c r="M5433" s="29" t="e">
        <f>IF(COUNTIF('Planilla de control'!#REF!,K5433)&gt;0,"SI","NO")</f>
        <v>#REF!</v>
      </c>
    </row>
    <row r="5434" spans="1:13" x14ac:dyDescent="0.3">
      <c r="A5434" s="3" t="s">
        <v>2367</v>
      </c>
      <c r="B5434" s="3" t="s">
        <v>2540</v>
      </c>
      <c r="C5434" s="3"/>
      <c r="D5434" s="3"/>
      <c r="E5434" s="3"/>
      <c r="F5434" s="51" t="str">
        <f t="shared" si="504"/>
        <v>53K5</v>
      </c>
      <c r="G5434" s="51">
        <f t="shared" si="505"/>
        <v>5</v>
      </c>
      <c r="H5434" s="51">
        <f t="shared" si="506"/>
        <v>53</v>
      </c>
      <c r="I5434" s="51" t="str">
        <f t="shared" si="507"/>
        <v>K</v>
      </c>
      <c r="J5434" s="51" t="str">
        <f t="shared" si="508"/>
        <v>D3</v>
      </c>
      <c r="K5434" s="76" t="str">
        <f t="shared" si="509"/>
        <v>1FO53K5A</v>
      </c>
      <c r="L5434" s="281" t="e">
        <f>VLOOKUP(K5434,'Planilla de control'!#REF!,2,0)</f>
        <v>#REF!</v>
      </c>
      <c r="M5434" s="29" t="e">
        <f>IF(COUNTIF('Planilla de control'!#REF!,K5434)&gt;0,"SI","NO")</f>
        <v>#REF!</v>
      </c>
    </row>
    <row r="5435" spans="1:13" x14ac:dyDescent="0.3">
      <c r="A5435" s="3" t="s">
        <v>2367</v>
      </c>
      <c r="B5435" s="3" t="s">
        <v>2550</v>
      </c>
      <c r="C5435" s="3"/>
      <c r="D5435" s="3"/>
      <c r="E5435" s="3"/>
      <c r="F5435" s="51" t="str">
        <f t="shared" si="504"/>
        <v>53L4</v>
      </c>
      <c r="G5435" s="51">
        <f t="shared" si="505"/>
        <v>4</v>
      </c>
      <c r="H5435" s="51">
        <f t="shared" si="506"/>
        <v>53</v>
      </c>
      <c r="I5435" s="51" t="str">
        <f t="shared" si="507"/>
        <v>L</v>
      </c>
      <c r="J5435" s="51" t="str">
        <f t="shared" si="508"/>
        <v>D3</v>
      </c>
      <c r="K5435" s="76" t="str">
        <f t="shared" si="509"/>
        <v>1FO53L4A</v>
      </c>
      <c r="L5435" s="281" t="e">
        <f>VLOOKUP(K5435,'Planilla de control'!#REF!,2,0)</f>
        <v>#REF!</v>
      </c>
      <c r="M5435" s="29" t="e">
        <f>IF(COUNTIF('Planilla de control'!#REF!,K5435)&gt;0,"SI","NO")</f>
        <v>#REF!</v>
      </c>
    </row>
    <row r="5436" spans="1:13" x14ac:dyDescent="0.3">
      <c r="A5436" s="3" t="s">
        <v>2367</v>
      </c>
      <c r="B5436" s="3" t="s">
        <v>2559</v>
      </c>
      <c r="C5436" s="3"/>
      <c r="D5436" s="3"/>
      <c r="E5436" s="3"/>
      <c r="F5436" s="51" t="str">
        <f t="shared" si="504"/>
        <v>53M2</v>
      </c>
      <c r="G5436" s="51">
        <f t="shared" si="505"/>
        <v>2</v>
      </c>
      <c r="H5436" s="51">
        <f t="shared" si="506"/>
        <v>53</v>
      </c>
      <c r="I5436" s="51" t="str">
        <f t="shared" si="507"/>
        <v>M</v>
      </c>
      <c r="J5436" s="51" t="str">
        <f t="shared" si="508"/>
        <v>D3</v>
      </c>
      <c r="K5436" s="76" t="str">
        <f t="shared" si="509"/>
        <v>1FO53M2B</v>
      </c>
      <c r="L5436" s="281" t="e">
        <f>VLOOKUP(K5436,'Planilla de control'!#REF!,2,0)</f>
        <v>#REF!</v>
      </c>
      <c r="M5436" s="29" t="e">
        <f>IF(COUNTIF('Planilla de control'!#REF!,K5436)&gt;0,"SI","NO")</f>
        <v>#REF!</v>
      </c>
    </row>
    <row r="5437" spans="1:13" x14ac:dyDescent="0.3">
      <c r="A5437" s="3" t="s">
        <v>2367</v>
      </c>
      <c r="B5437" s="3" t="s">
        <v>2491</v>
      </c>
      <c r="C5437" s="3"/>
      <c r="D5437" s="3"/>
      <c r="E5437" s="3"/>
      <c r="F5437" s="51" t="str">
        <f t="shared" si="504"/>
        <v>53F7</v>
      </c>
      <c r="G5437" s="51">
        <f t="shared" si="505"/>
        <v>7</v>
      </c>
      <c r="H5437" s="51">
        <f t="shared" si="506"/>
        <v>53</v>
      </c>
      <c r="I5437" s="51" t="str">
        <f t="shared" si="507"/>
        <v>F</v>
      </c>
      <c r="J5437" s="51" t="str">
        <f t="shared" si="508"/>
        <v>D3</v>
      </c>
      <c r="K5437" s="76" t="str">
        <f t="shared" si="509"/>
        <v>1FO53F7A</v>
      </c>
      <c r="L5437" s="281" t="e">
        <f>VLOOKUP(K5437,'Planilla de control'!#REF!,2,0)</f>
        <v>#REF!</v>
      </c>
      <c r="M5437" s="29" t="e">
        <f>IF(COUNTIF('Planilla de control'!#REF!,K5437)&gt;0,"SI","NO")</f>
        <v>#REF!</v>
      </c>
    </row>
    <row r="5438" spans="1:13" x14ac:dyDescent="0.3">
      <c r="A5438" s="3" t="s">
        <v>2367</v>
      </c>
      <c r="B5438" s="3" t="s">
        <v>2494</v>
      </c>
      <c r="C5438" s="3"/>
      <c r="D5438" s="3"/>
      <c r="E5438" s="3"/>
      <c r="F5438" s="51" t="str">
        <f t="shared" si="504"/>
        <v>53F8</v>
      </c>
      <c r="G5438" s="51">
        <f t="shared" si="505"/>
        <v>8</v>
      </c>
      <c r="H5438" s="51">
        <f t="shared" si="506"/>
        <v>53</v>
      </c>
      <c r="I5438" s="51" t="str">
        <f t="shared" si="507"/>
        <v>F</v>
      </c>
      <c r="J5438" s="51" t="str">
        <f t="shared" si="508"/>
        <v>D3</v>
      </c>
      <c r="K5438" s="76" t="str">
        <f t="shared" si="509"/>
        <v>1FO53F8B</v>
      </c>
      <c r="L5438" s="281" t="e">
        <f>VLOOKUP(K5438,'Planilla de control'!#REF!,2,0)</f>
        <v>#REF!</v>
      </c>
      <c r="M5438" s="29" t="e">
        <f>IF(COUNTIF('Planilla de control'!#REF!,K5438)&gt;0,"SI","NO")</f>
        <v>#REF!</v>
      </c>
    </row>
    <row r="5439" spans="1:13" x14ac:dyDescent="0.3">
      <c r="A5439" s="3" t="s">
        <v>2367</v>
      </c>
      <c r="B5439" s="3" t="s">
        <v>7906</v>
      </c>
      <c r="C5439" s="3"/>
      <c r="D5439" s="3"/>
      <c r="E5439" s="3"/>
      <c r="F5439" s="51" t="str">
        <f t="shared" si="504"/>
        <v>53G5</v>
      </c>
      <c r="G5439" s="51">
        <f t="shared" si="505"/>
        <v>5</v>
      </c>
      <c r="H5439" s="51">
        <f t="shared" si="506"/>
        <v>53</v>
      </c>
      <c r="I5439" s="51" t="str">
        <f t="shared" si="507"/>
        <v>G</v>
      </c>
      <c r="J5439" s="51" t="str">
        <f t="shared" si="508"/>
        <v>D3</v>
      </c>
      <c r="K5439" s="76" t="str">
        <f t="shared" si="509"/>
        <v>1FO53G5C</v>
      </c>
      <c r="L5439" s="281" t="e">
        <f>VLOOKUP(K5439,'Planilla de control'!#REF!,2,0)</f>
        <v>#REF!</v>
      </c>
      <c r="M5439" s="29" t="e">
        <f>IF(COUNTIF('Planilla de control'!#REF!,K5439)&gt;0,"SI","NO")</f>
        <v>#REF!</v>
      </c>
    </row>
    <row r="5440" spans="1:13" x14ac:dyDescent="0.3">
      <c r="A5440" s="3" t="s">
        <v>2367</v>
      </c>
      <c r="B5440" s="3" t="s">
        <v>2499</v>
      </c>
      <c r="C5440" s="3"/>
      <c r="D5440" s="3"/>
      <c r="E5440" s="3"/>
      <c r="F5440" s="51" t="str">
        <f t="shared" si="504"/>
        <v>53G6</v>
      </c>
      <c r="G5440" s="51">
        <f t="shared" si="505"/>
        <v>6</v>
      </c>
      <c r="H5440" s="51">
        <f t="shared" si="506"/>
        <v>53</v>
      </c>
      <c r="I5440" s="51" t="str">
        <f t="shared" si="507"/>
        <v>G</v>
      </c>
      <c r="J5440" s="51" t="str">
        <f t="shared" si="508"/>
        <v>D3</v>
      </c>
      <c r="K5440" s="76" t="str">
        <f t="shared" si="509"/>
        <v>1FO53G6B</v>
      </c>
      <c r="L5440" s="281" t="e">
        <f>VLOOKUP(K5440,'Planilla de control'!#REF!,2,0)</f>
        <v>#REF!</v>
      </c>
      <c r="M5440" s="29" t="e">
        <f>IF(COUNTIF('Planilla de control'!#REF!,K5440)&gt;0,"SI","NO")</f>
        <v>#REF!</v>
      </c>
    </row>
    <row r="5441" spans="1:13" x14ac:dyDescent="0.3">
      <c r="A5441" s="3" t="s">
        <v>2367</v>
      </c>
      <c r="B5441" s="3" t="s">
        <v>2501</v>
      </c>
      <c r="C5441" s="3"/>
      <c r="D5441" s="3"/>
      <c r="E5441" s="3"/>
      <c r="F5441" s="51" t="str">
        <f t="shared" si="504"/>
        <v>53G7</v>
      </c>
      <c r="G5441" s="51">
        <f t="shared" si="505"/>
        <v>7</v>
      </c>
      <c r="H5441" s="51">
        <f t="shared" si="506"/>
        <v>53</v>
      </c>
      <c r="I5441" s="51" t="str">
        <f t="shared" si="507"/>
        <v>G</v>
      </c>
      <c r="J5441" s="51" t="str">
        <f t="shared" si="508"/>
        <v>D3</v>
      </c>
      <c r="K5441" s="76" t="str">
        <f t="shared" si="509"/>
        <v>1FO53G7B</v>
      </c>
      <c r="L5441" s="281" t="e">
        <f>VLOOKUP(K5441,'Planilla de control'!#REF!,2,0)</f>
        <v>#REF!</v>
      </c>
      <c r="M5441" s="29" t="e">
        <f>IF(COUNTIF('Planilla de control'!#REF!,K5441)&gt;0,"SI","NO")</f>
        <v>#REF!</v>
      </c>
    </row>
    <row r="5442" spans="1:13" x14ac:dyDescent="0.3">
      <c r="A5442" s="3" t="s">
        <v>2367</v>
      </c>
      <c r="B5442" s="3" t="s">
        <v>2502</v>
      </c>
      <c r="C5442" s="3"/>
      <c r="D5442" s="3"/>
      <c r="E5442" s="3"/>
      <c r="F5442" s="51" t="str">
        <f t="shared" si="504"/>
        <v>53G8</v>
      </c>
      <c r="G5442" s="51">
        <f t="shared" si="505"/>
        <v>8</v>
      </c>
      <c r="H5442" s="51">
        <f t="shared" si="506"/>
        <v>53</v>
      </c>
      <c r="I5442" s="51" t="str">
        <f t="shared" si="507"/>
        <v>G</v>
      </c>
      <c r="J5442" s="51" t="str">
        <f t="shared" si="508"/>
        <v>D3</v>
      </c>
      <c r="K5442" s="76" t="str">
        <f t="shared" si="509"/>
        <v>1FO53G8A</v>
      </c>
      <c r="L5442" s="281" t="e">
        <f>VLOOKUP(K5442,'Planilla de control'!#REF!,2,0)</f>
        <v>#REF!</v>
      </c>
      <c r="M5442" s="29" t="e">
        <f>IF(COUNTIF('Planilla de control'!#REF!,K5442)&gt;0,"SI","NO")</f>
        <v>#REF!</v>
      </c>
    </row>
    <row r="5443" spans="1:13" x14ac:dyDescent="0.3">
      <c r="A5443" s="3" t="s">
        <v>2367</v>
      </c>
      <c r="B5443" s="3" t="s">
        <v>7907</v>
      </c>
      <c r="C5443" s="3"/>
      <c r="D5443" s="3"/>
      <c r="E5443" s="3"/>
      <c r="F5443" s="51" t="str">
        <f t="shared" ref="F5443:F5506" si="510">IF(OR(LEN(B5443)=9,LEN(B5443)=5),MID(B5443,1,4),MID(B5443,1,5))</f>
        <v>53H3</v>
      </c>
      <c r="G5443" s="51">
        <f t="shared" ref="G5443:G5506" si="511">IF(MID(F5443,5,1)&lt;&gt;"",MID(F5443,4,2),MID(F5443,4,1))*1</f>
        <v>3</v>
      </c>
      <c r="H5443" s="51">
        <f t="shared" ref="H5443:H5506" si="512">+MID(B5443,1,2)*1</f>
        <v>53</v>
      </c>
      <c r="I5443" s="51" t="str">
        <f t="shared" ref="I5443:I5506" si="513">+MID(B5443,3,1)</f>
        <v>H</v>
      </c>
      <c r="J5443" s="51" t="str">
        <f t="shared" ref="J5443:J5506" si="514">HLOOKUP(A5443,$O$1:$U$2,2,0)</f>
        <v>D3</v>
      </c>
      <c r="K5443" s="76" t="str">
        <f t="shared" ref="K5443:K5506" si="515">CONCATENATE(A5443,B5443)</f>
        <v>1FO53H3B</v>
      </c>
      <c r="L5443" s="281" t="e">
        <f>VLOOKUP(K5443,'Planilla de control'!#REF!,2,0)</f>
        <v>#REF!</v>
      </c>
      <c r="M5443" s="29" t="e">
        <f>IF(COUNTIF('Planilla de control'!#REF!,K5443)&gt;0,"SI","NO")</f>
        <v>#REF!</v>
      </c>
    </row>
    <row r="5444" spans="1:13" x14ac:dyDescent="0.3">
      <c r="A5444" s="3" t="s">
        <v>2367</v>
      </c>
      <c r="B5444" s="3" t="s">
        <v>2514</v>
      </c>
      <c r="C5444" s="3"/>
      <c r="D5444" s="3"/>
      <c r="E5444" s="3"/>
      <c r="F5444" s="51" t="str">
        <f t="shared" si="510"/>
        <v>53I3</v>
      </c>
      <c r="G5444" s="51">
        <f t="shared" si="511"/>
        <v>3</v>
      </c>
      <c r="H5444" s="51">
        <f t="shared" si="512"/>
        <v>53</v>
      </c>
      <c r="I5444" s="51" t="str">
        <f t="shared" si="513"/>
        <v>I</v>
      </c>
      <c r="J5444" s="51" t="str">
        <f t="shared" si="514"/>
        <v>D3</v>
      </c>
      <c r="K5444" s="76" t="str">
        <f t="shared" si="515"/>
        <v>1FO53I3A</v>
      </c>
      <c r="L5444" s="281" t="e">
        <f>VLOOKUP(K5444,'Planilla de control'!#REF!,2,0)</f>
        <v>#REF!</v>
      </c>
      <c r="M5444" s="29" t="e">
        <f>IF(COUNTIF('Planilla de control'!#REF!,K5444)&gt;0,"SI","NO")</f>
        <v>#REF!</v>
      </c>
    </row>
    <row r="5445" spans="1:13" x14ac:dyDescent="0.3">
      <c r="A5445" s="3" t="s">
        <v>2367</v>
      </c>
      <c r="B5445" s="3" t="s">
        <v>7908</v>
      </c>
      <c r="C5445" s="3"/>
      <c r="D5445" s="3"/>
      <c r="E5445" s="3"/>
      <c r="F5445" s="51" t="str">
        <f t="shared" si="510"/>
        <v>53I5</v>
      </c>
      <c r="G5445" s="51">
        <f t="shared" si="511"/>
        <v>5</v>
      </c>
      <c r="H5445" s="51">
        <f t="shared" si="512"/>
        <v>53</v>
      </c>
      <c r="I5445" s="51" t="str">
        <f t="shared" si="513"/>
        <v>I</v>
      </c>
      <c r="J5445" s="51" t="str">
        <f t="shared" si="514"/>
        <v>D3</v>
      </c>
      <c r="K5445" s="76" t="str">
        <f t="shared" si="515"/>
        <v>1FO53I5A</v>
      </c>
      <c r="L5445" s="281" t="e">
        <f>VLOOKUP(K5445,'Planilla de control'!#REF!,2,0)</f>
        <v>#REF!</v>
      </c>
      <c r="M5445" s="29" t="e">
        <f>IF(COUNTIF('Planilla de control'!#REF!,K5445)&gt;0,"SI","NO")</f>
        <v>#REF!</v>
      </c>
    </row>
    <row r="5446" spans="1:13" x14ac:dyDescent="0.3">
      <c r="A5446" s="3" t="s">
        <v>2367</v>
      </c>
      <c r="B5446" s="3" t="s">
        <v>7909</v>
      </c>
      <c r="C5446" s="3"/>
      <c r="D5446" s="3"/>
      <c r="E5446" s="3"/>
      <c r="F5446" s="51" t="str">
        <f t="shared" si="510"/>
        <v>53J4</v>
      </c>
      <c r="G5446" s="51">
        <f t="shared" si="511"/>
        <v>4</v>
      </c>
      <c r="H5446" s="51">
        <f t="shared" si="512"/>
        <v>53</v>
      </c>
      <c r="I5446" s="51" t="str">
        <f t="shared" si="513"/>
        <v>J</v>
      </c>
      <c r="J5446" s="51" t="str">
        <f t="shared" si="514"/>
        <v>D3</v>
      </c>
      <c r="K5446" s="76" t="str">
        <f t="shared" si="515"/>
        <v>1FO53J4C</v>
      </c>
      <c r="L5446" s="281" t="e">
        <f>VLOOKUP(K5446,'Planilla de control'!#REF!,2,0)</f>
        <v>#REF!</v>
      </c>
      <c r="M5446" s="29" t="e">
        <f>IF(COUNTIF('Planilla de control'!#REF!,K5446)&gt;0,"SI","NO")</f>
        <v>#REF!</v>
      </c>
    </row>
    <row r="5447" spans="1:13" x14ac:dyDescent="0.3">
      <c r="A5447" s="3" t="s">
        <v>2367</v>
      </c>
      <c r="B5447" s="3" t="s">
        <v>2411</v>
      </c>
      <c r="C5447" s="3"/>
      <c r="D5447" s="3"/>
      <c r="E5447" s="3"/>
      <c r="F5447" s="51" t="str">
        <f t="shared" si="510"/>
        <v>53B1</v>
      </c>
      <c r="G5447" s="51">
        <f t="shared" si="511"/>
        <v>1</v>
      </c>
      <c r="H5447" s="51">
        <f t="shared" si="512"/>
        <v>53</v>
      </c>
      <c r="I5447" s="51" t="str">
        <f t="shared" si="513"/>
        <v>B</v>
      </c>
      <c r="J5447" s="51" t="str">
        <f t="shared" si="514"/>
        <v>D3</v>
      </c>
      <c r="K5447" s="76" t="str">
        <f t="shared" si="515"/>
        <v>1FO53B1A</v>
      </c>
      <c r="L5447" s="281" t="e">
        <f>VLOOKUP(K5447,'Planilla de control'!#REF!,2,0)</f>
        <v>#REF!</v>
      </c>
      <c r="M5447" s="29" t="e">
        <f>IF(COUNTIF('Planilla de control'!#REF!,K5447)&gt;0,"SI","NO")</f>
        <v>#REF!</v>
      </c>
    </row>
    <row r="5448" spans="1:13" x14ac:dyDescent="0.3">
      <c r="A5448" s="3" t="s">
        <v>2367</v>
      </c>
      <c r="B5448" s="3" t="s">
        <v>2372</v>
      </c>
      <c r="C5448" s="3"/>
      <c r="D5448" s="3"/>
      <c r="E5448" s="3"/>
      <c r="F5448" s="51" t="str">
        <f t="shared" si="510"/>
        <v>53A1</v>
      </c>
      <c r="G5448" s="51">
        <f t="shared" si="511"/>
        <v>1</v>
      </c>
      <c r="H5448" s="51">
        <f t="shared" si="512"/>
        <v>53</v>
      </c>
      <c r="I5448" s="51" t="str">
        <f t="shared" si="513"/>
        <v>A</v>
      </c>
      <c r="J5448" s="51" t="str">
        <f t="shared" si="514"/>
        <v>D3</v>
      </c>
      <c r="K5448" s="76" t="str">
        <f t="shared" si="515"/>
        <v>1FO53A1A</v>
      </c>
      <c r="L5448" s="281" t="e">
        <f>VLOOKUP(K5448,'Planilla de control'!#REF!,2,0)</f>
        <v>#REF!</v>
      </c>
      <c r="M5448" s="29" t="e">
        <f>IF(COUNTIF('Planilla de control'!#REF!,K5448)&gt;0,"SI","NO")</f>
        <v>#REF!</v>
      </c>
    </row>
    <row r="5449" spans="1:13" x14ac:dyDescent="0.3">
      <c r="A5449" s="3" t="s">
        <v>2367</v>
      </c>
      <c r="B5449" s="3" t="s">
        <v>2510</v>
      </c>
      <c r="C5449" s="3"/>
      <c r="D5449" s="3"/>
      <c r="E5449" s="3"/>
      <c r="F5449" s="51" t="str">
        <f t="shared" si="510"/>
        <v>53H7</v>
      </c>
      <c r="G5449" s="51">
        <f t="shared" si="511"/>
        <v>7</v>
      </c>
      <c r="H5449" s="51">
        <f t="shared" si="512"/>
        <v>53</v>
      </c>
      <c r="I5449" s="51" t="str">
        <f t="shared" si="513"/>
        <v>H</v>
      </c>
      <c r="J5449" s="51" t="str">
        <f t="shared" si="514"/>
        <v>D3</v>
      </c>
      <c r="K5449" s="76" t="str">
        <f t="shared" si="515"/>
        <v>1FO53H7B</v>
      </c>
      <c r="L5449" s="281" t="e">
        <f>VLOOKUP(K5449,'Planilla de control'!#REF!,2,0)</f>
        <v>#REF!</v>
      </c>
      <c r="M5449" s="29" t="e">
        <f>IF(COUNTIF('Planilla de control'!#REF!,K5449)&gt;0,"SI","NO")</f>
        <v>#REF!</v>
      </c>
    </row>
    <row r="5450" spans="1:13" x14ac:dyDescent="0.3">
      <c r="A5450" s="3" t="s">
        <v>2367</v>
      </c>
      <c r="B5450" s="3" t="s">
        <v>2571</v>
      </c>
      <c r="C5450" s="3"/>
      <c r="D5450" s="3"/>
      <c r="E5450" s="3"/>
      <c r="F5450" s="51" t="str">
        <f t="shared" si="510"/>
        <v>53N3</v>
      </c>
      <c r="G5450" s="51">
        <f t="shared" si="511"/>
        <v>3</v>
      </c>
      <c r="H5450" s="51">
        <f t="shared" si="512"/>
        <v>53</v>
      </c>
      <c r="I5450" s="51" t="str">
        <f t="shared" si="513"/>
        <v>N</v>
      </c>
      <c r="J5450" s="51" t="str">
        <f t="shared" si="514"/>
        <v>D3</v>
      </c>
      <c r="K5450" s="76" t="str">
        <f t="shared" si="515"/>
        <v>1FO53N3A</v>
      </c>
      <c r="L5450" s="281" t="e">
        <f>VLOOKUP(K5450,'Planilla de control'!#REF!,2,0)</f>
        <v>#REF!</v>
      </c>
      <c r="M5450" s="29" t="e">
        <f>IF(COUNTIF('Planilla de control'!#REF!,K5450)&gt;0,"SI","NO")</f>
        <v>#REF!</v>
      </c>
    </row>
    <row r="5451" spans="1:13" x14ac:dyDescent="0.3">
      <c r="A5451" s="3" t="s">
        <v>2367</v>
      </c>
      <c r="B5451" s="3" t="s">
        <v>7910</v>
      </c>
      <c r="C5451" s="3"/>
      <c r="D5451" s="3"/>
      <c r="E5451" s="3"/>
      <c r="F5451" s="51" t="str">
        <f t="shared" si="510"/>
        <v>53E5</v>
      </c>
      <c r="G5451" s="51">
        <f t="shared" si="511"/>
        <v>5</v>
      </c>
      <c r="H5451" s="51">
        <f t="shared" si="512"/>
        <v>53</v>
      </c>
      <c r="I5451" s="51" t="str">
        <f t="shared" si="513"/>
        <v>E</v>
      </c>
      <c r="J5451" s="51" t="str">
        <f t="shared" si="514"/>
        <v>D3</v>
      </c>
      <c r="K5451" s="76" t="str">
        <f t="shared" si="515"/>
        <v>1FO53E5A</v>
      </c>
      <c r="L5451" s="281" t="e">
        <f>VLOOKUP(K5451,'Planilla de control'!#REF!,2,0)</f>
        <v>#REF!</v>
      </c>
      <c r="M5451" s="29" t="e">
        <f>IF(COUNTIF('Planilla de control'!#REF!,K5451)&gt;0,"SI","NO")</f>
        <v>#REF!</v>
      </c>
    </row>
    <row r="5452" spans="1:13" x14ac:dyDescent="0.3">
      <c r="A5452" s="3" t="s">
        <v>2367</v>
      </c>
      <c r="B5452" s="3" t="s">
        <v>7911</v>
      </c>
      <c r="C5452" s="3"/>
      <c r="D5452" s="3"/>
      <c r="E5452" s="3"/>
      <c r="F5452" s="51" t="str">
        <f t="shared" si="510"/>
        <v>53G3</v>
      </c>
      <c r="G5452" s="51">
        <f t="shared" si="511"/>
        <v>3</v>
      </c>
      <c r="H5452" s="51">
        <f t="shared" si="512"/>
        <v>53</v>
      </c>
      <c r="I5452" s="51" t="str">
        <f t="shared" si="513"/>
        <v>G</v>
      </c>
      <c r="J5452" s="51" t="str">
        <f t="shared" si="514"/>
        <v>D3</v>
      </c>
      <c r="K5452" s="76" t="str">
        <f t="shared" si="515"/>
        <v>1FO53G3D</v>
      </c>
      <c r="L5452" s="281" t="e">
        <f>VLOOKUP(K5452,'Planilla de control'!#REF!,2,0)</f>
        <v>#REF!</v>
      </c>
      <c r="M5452" s="29" t="e">
        <f>IF(COUNTIF('Planilla de control'!#REF!,K5452)&gt;0,"SI","NO")</f>
        <v>#REF!</v>
      </c>
    </row>
    <row r="5453" spans="1:13" x14ac:dyDescent="0.3">
      <c r="A5453" s="3" t="s">
        <v>2367</v>
      </c>
      <c r="B5453" s="3" t="s">
        <v>7912</v>
      </c>
      <c r="C5453" s="3"/>
      <c r="D5453" s="3"/>
      <c r="E5453" s="3"/>
      <c r="F5453" s="51" t="str">
        <f t="shared" si="510"/>
        <v>53H2</v>
      </c>
      <c r="G5453" s="51">
        <f t="shared" si="511"/>
        <v>2</v>
      </c>
      <c r="H5453" s="51">
        <f t="shared" si="512"/>
        <v>53</v>
      </c>
      <c r="I5453" s="51" t="str">
        <f t="shared" si="513"/>
        <v>H</v>
      </c>
      <c r="J5453" s="51" t="str">
        <f t="shared" si="514"/>
        <v>D3</v>
      </c>
      <c r="K5453" s="76" t="str">
        <f t="shared" si="515"/>
        <v>1FO53H2C</v>
      </c>
      <c r="L5453" s="281" t="e">
        <f>VLOOKUP(K5453,'Planilla de control'!#REF!,2,0)</f>
        <v>#REF!</v>
      </c>
      <c r="M5453" s="29" t="e">
        <f>IF(COUNTIF('Planilla de control'!#REF!,K5453)&gt;0,"SI","NO")</f>
        <v>#REF!</v>
      </c>
    </row>
    <row r="5454" spans="1:13" x14ac:dyDescent="0.3">
      <c r="A5454" s="3" t="s">
        <v>2367</v>
      </c>
      <c r="B5454" s="3" t="s">
        <v>2435</v>
      </c>
      <c r="C5454" s="3"/>
      <c r="D5454" s="3"/>
      <c r="E5454" s="3"/>
      <c r="F5454" s="51" t="str">
        <f t="shared" si="510"/>
        <v>53C1</v>
      </c>
      <c r="G5454" s="51">
        <f t="shared" si="511"/>
        <v>1</v>
      </c>
      <c r="H5454" s="51">
        <f t="shared" si="512"/>
        <v>53</v>
      </c>
      <c r="I5454" s="51" t="str">
        <f t="shared" si="513"/>
        <v>C</v>
      </c>
      <c r="J5454" s="51" t="str">
        <f t="shared" si="514"/>
        <v>D3</v>
      </c>
      <c r="K5454" s="76" t="str">
        <f t="shared" si="515"/>
        <v>1FO53C1A</v>
      </c>
      <c r="L5454" s="281" t="e">
        <f>VLOOKUP(K5454,'Planilla de control'!#REF!,2,0)</f>
        <v>#REF!</v>
      </c>
      <c r="M5454" s="29" t="e">
        <f>IF(COUNTIF('Planilla de control'!#REF!,K5454)&gt;0,"SI","NO")</f>
        <v>#REF!</v>
      </c>
    </row>
    <row r="5455" spans="1:13" x14ac:dyDescent="0.3">
      <c r="A5455" s="3" t="s">
        <v>2367</v>
      </c>
      <c r="B5455" s="3" t="s">
        <v>2458</v>
      </c>
      <c r="C5455" s="3"/>
      <c r="D5455" s="3"/>
      <c r="E5455" s="3"/>
      <c r="F5455" s="51" t="str">
        <f t="shared" si="510"/>
        <v>53D1</v>
      </c>
      <c r="G5455" s="51">
        <f t="shared" si="511"/>
        <v>1</v>
      </c>
      <c r="H5455" s="51">
        <f t="shared" si="512"/>
        <v>53</v>
      </c>
      <c r="I5455" s="51" t="str">
        <f t="shared" si="513"/>
        <v>D</v>
      </c>
      <c r="J5455" s="51" t="str">
        <f t="shared" si="514"/>
        <v>D3</v>
      </c>
      <c r="K5455" s="76" t="str">
        <f t="shared" si="515"/>
        <v>1FO53D1A</v>
      </c>
      <c r="L5455" s="281" t="e">
        <f>VLOOKUP(K5455,'Planilla de control'!#REF!,2,0)</f>
        <v>#REF!</v>
      </c>
      <c r="M5455" s="29" t="e">
        <f>IF(COUNTIF('Planilla de control'!#REF!,K5455)&gt;0,"SI","NO")</f>
        <v>#REF!</v>
      </c>
    </row>
    <row r="5456" spans="1:13" x14ac:dyDescent="0.3">
      <c r="A5456" s="3" t="s">
        <v>2367</v>
      </c>
      <c r="B5456" s="3" t="s">
        <v>7913</v>
      </c>
      <c r="C5456" s="3"/>
      <c r="D5456" s="3"/>
      <c r="E5456" s="3"/>
      <c r="F5456" s="51" t="str">
        <f t="shared" si="510"/>
        <v>53E1</v>
      </c>
      <c r="G5456" s="51">
        <f t="shared" si="511"/>
        <v>1</v>
      </c>
      <c r="H5456" s="51">
        <f t="shared" si="512"/>
        <v>53</v>
      </c>
      <c r="I5456" s="51" t="str">
        <f t="shared" si="513"/>
        <v>E</v>
      </c>
      <c r="J5456" s="51" t="str">
        <f t="shared" si="514"/>
        <v>D3</v>
      </c>
      <c r="K5456" s="76" t="str">
        <f t="shared" si="515"/>
        <v>1FO53E1A</v>
      </c>
      <c r="L5456" s="281" t="e">
        <f>VLOOKUP(K5456,'Planilla de control'!#REF!,2,0)</f>
        <v>#REF!</v>
      </c>
      <c r="M5456" s="29" t="e">
        <f>IF(COUNTIF('Planilla de control'!#REF!,K5456)&gt;0,"SI","NO")</f>
        <v>#REF!</v>
      </c>
    </row>
    <row r="5457" spans="1:13" x14ac:dyDescent="0.3">
      <c r="A5457" s="3" t="s">
        <v>2367</v>
      </c>
      <c r="B5457" s="3" t="s">
        <v>2556</v>
      </c>
      <c r="C5457" s="3"/>
      <c r="D5457" s="3"/>
      <c r="E5457" s="3"/>
      <c r="F5457" s="51" t="str">
        <f t="shared" si="510"/>
        <v>53M1</v>
      </c>
      <c r="G5457" s="51">
        <f t="shared" si="511"/>
        <v>1</v>
      </c>
      <c r="H5457" s="51">
        <f t="shared" si="512"/>
        <v>53</v>
      </c>
      <c r="I5457" s="51" t="str">
        <f t="shared" si="513"/>
        <v>M</v>
      </c>
      <c r="J5457" s="51" t="str">
        <f t="shared" si="514"/>
        <v>D3</v>
      </c>
      <c r="K5457" s="76" t="str">
        <f t="shared" si="515"/>
        <v>1FO53M1A</v>
      </c>
      <c r="L5457" s="281" t="e">
        <f>VLOOKUP(K5457,'Planilla de control'!#REF!,2,0)</f>
        <v>#REF!</v>
      </c>
      <c r="M5457" s="29" t="e">
        <f>IF(COUNTIF('Planilla de control'!#REF!,K5457)&gt;0,"SI","NO")</f>
        <v>#REF!</v>
      </c>
    </row>
    <row r="5458" spans="1:13" x14ac:dyDescent="0.3">
      <c r="A5458" s="3" t="s">
        <v>2367</v>
      </c>
      <c r="B5458" s="3" t="s">
        <v>2395</v>
      </c>
      <c r="C5458" s="3"/>
      <c r="D5458" s="3"/>
      <c r="E5458" s="3"/>
      <c r="F5458" s="51" t="str">
        <f t="shared" si="510"/>
        <v>53A4</v>
      </c>
      <c r="G5458" s="51">
        <f t="shared" si="511"/>
        <v>4</v>
      </c>
      <c r="H5458" s="51">
        <f t="shared" si="512"/>
        <v>53</v>
      </c>
      <c r="I5458" s="51" t="str">
        <f t="shared" si="513"/>
        <v>A</v>
      </c>
      <c r="J5458" s="51" t="str">
        <f t="shared" si="514"/>
        <v>D3</v>
      </c>
      <c r="K5458" s="76" t="str">
        <f t="shared" si="515"/>
        <v>1FO53A4C</v>
      </c>
      <c r="L5458" s="281" t="e">
        <f>VLOOKUP(K5458,'Planilla de control'!#REF!,2,0)</f>
        <v>#REF!</v>
      </c>
      <c r="M5458" s="29" t="e">
        <f>IF(COUNTIF('Planilla de control'!#REF!,K5458)&gt;0,"SI","NO")</f>
        <v>#REF!</v>
      </c>
    </row>
    <row r="5459" spans="1:13" x14ac:dyDescent="0.3">
      <c r="A5459" s="3" t="s">
        <v>2367</v>
      </c>
      <c r="B5459" s="3" t="s">
        <v>2417</v>
      </c>
      <c r="C5459" s="3"/>
      <c r="D5459" s="3"/>
      <c r="E5459" s="3"/>
      <c r="F5459" s="51" t="str">
        <f t="shared" si="510"/>
        <v>53B3</v>
      </c>
      <c r="G5459" s="51">
        <f t="shared" si="511"/>
        <v>3</v>
      </c>
      <c r="H5459" s="51">
        <f t="shared" si="512"/>
        <v>53</v>
      </c>
      <c r="I5459" s="51" t="str">
        <f t="shared" si="513"/>
        <v>B</v>
      </c>
      <c r="J5459" s="51" t="str">
        <f t="shared" si="514"/>
        <v>D3</v>
      </c>
      <c r="K5459" s="76" t="str">
        <f t="shared" si="515"/>
        <v>1FO53B3A</v>
      </c>
      <c r="L5459" s="281" t="e">
        <f>VLOOKUP(K5459,'Planilla de control'!#REF!,2,0)</f>
        <v>#REF!</v>
      </c>
      <c r="M5459" s="29" t="e">
        <f>IF(COUNTIF('Planilla de control'!#REF!,K5459)&gt;0,"SI","NO")</f>
        <v>#REF!</v>
      </c>
    </row>
    <row r="5460" spans="1:13" x14ac:dyDescent="0.3">
      <c r="A5460" s="3" t="s">
        <v>2367</v>
      </c>
      <c r="B5460" s="3" t="s">
        <v>2425</v>
      </c>
      <c r="C5460" s="3"/>
      <c r="D5460" s="3"/>
      <c r="E5460" s="3"/>
      <c r="F5460" s="51" t="str">
        <f t="shared" si="510"/>
        <v>53B5</v>
      </c>
      <c r="G5460" s="51">
        <f t="shared" si="511"/>
        <v>5</v>
      </c>
      <c r="H5460" s="51">
        <f t="shared" si="512"/>
        <v>53</v>
      </c>
      <c r="I5460" s="51" t="str">
        <f t="shared" si="513"/>
        <v>B</v>
      </c>
      <c r="J5460" s="51" t="str">
        <f t="shared" si="514"/>
        <v>D3</v>
      </c>
      <c r="K5460" s="76" t="str">
        <f t="shared" si="515"/>
        <v>1FO53B5A</v>
      </c>
      <c r="L5460" s="281" t="e">
        <f>VLOOKUP(K5460,'Planilla de control'!#REF!,2,0)</f>
        <v>#REF!</v>
      </c>
      <c r="M5460" s="29" t="e">
        <f>IF(COUNTIF('Planilla de control'!#REF!,K5460)&gt;0,"SI","NO")</f>
        <v>#REF!</v>
      </c>
    </row>
    <row r="5461" spans="1:13" x14ac:dyDescent="0.3">
      <c r="A5461" s="3" t="s">
        <v>2367</v>
      </c>
      <c r="B5461" s="3" t="s">
        <v>7914</v>
      </c>
      <c r="C5461" s="3"/>
      <c r="D5461" s="3"/>
      <c r="E5461" s="3"/>
      <c r="F5461" s="51" t="str">
        <f t="shared" si="510"/>
        <v>53D5</v>
      </c>
      <c r="G5461" s="51">
        <f t="shared" si="511"/>
        <v>5</v>
      </c>
      <c r="H5461" s="51">
        <f t="shared" si="512"/>
        <v>53</v>
      </c>
      <c r="I5461" s="51" t="str">
        <f t="shared" si="513"/>
        <v>D</v>
      </c>
      <c r="J5461" s="51" t="str">
        <f t="shared" si="514"/>
        <v>D3</v>
      </c>
      <c r="K5461" s="76" t="str">
        <f t="shared" si="515"/>
        <v>1FO53D5A</v>
      </c>
      <c r="L5461" s="281" t="e">
        <f>VLOOKUP(K5461,'Planilla de control'!#REF!,2,0)</f>
        <v>#REF!</v>
      </c>
      <c r="M5461" s="29" t="e">
        <f>IF(COUNTIF('Planilla de control'!#REF!,K5461)&gt;0,"SI","NO")</f>
        <v>#REF!</v>
      </c>
    </row>
    <row r="5462" spans="1:13" x14ac:dyDescent="0.3">
      <c r="A5462" s="3" t="s">
        <v>2367</v>
      </c>
      <c r="B5462" s="3" t="s">
        <v>7915</v>
      </c>
      <c r="C5462" s="3"/>
      <c r="D5462" s="3"/>
      <c r="E5462" s="3"/>
      <c r="F5462" s="51" t="str">
        <f t="shared" si="510"/>
        <v>53F2</v>
      </c>
      <c r="G5462" s="51">
        <f t="shared" si="511"/>
        <v>2</v>
      </c>
      <c r="H5462" s="51">
        <f t="shared" si="512"/>
        <v>53</v>
      </c>
      <c r="I5462" s="51" t="str">
        <f t="shared" si="513"/>
        <v>F</v>
      </c>
      <c r="J5462" s="51" t="str">
        <f t="shared" si="514"/>
        <v>D3</v>
      </c>
      <c r="K5462" s="76" t="str">
        <f t="shared" si="515"/>
        <v>1FO53F2A</v>
      </c>
      <c r="L5462" s="281" t="e">
        <f>VLOOKUP(K5462,'Planilla de control'!#REF!,2,0)</f>
        <v>#REF!</v>
      </c>
      <c r="M5462" s="29" t="e">
        <f>IF(COUNTIF('Planilla de control'!#REF!,K5462)&gt;0,"SI","NO")</f>
        <v>#REF!</v>
      </c>
    </row>
    <row r="5463" spans="1:13" x14ac:dyDescent="0.3">
      <c r="A5463" s="3" t="s">
        <v>2367</v>
      </c>
      <c r="B5463" s="3" t="s">
        <v>7916</v>
      </c>
      <c r="C5463" s="3"/>
      <c r="D5463" s="3"/>
      <c r="E5463" s="3"/>
      <c r="F5463" s="51" t="str">
        <f t="shared" si="510"/>
        <v>53H3</v>
      </c>
      <c r="G5463" s="51">
        <f t="shared" si="511"/>
        <v>3</v>
      </c>
      <c r="H5463" s="51">
        <f t="shared" si="512"/>
        <v>53</v>
      </c>
      <c r="I5463" s="51" t="str">
        <f t="shared" si="513"/>
        <v>H</v>
      </c>
      <c r="J5463" s="51" t="str">
        <f t="shared" si="514"/>
        <v>D3</v>
      </c>
      <c r="K5463" s="76" t="str">
        <f t="shared" si="515"/>
        <v>1FO53H3C</v>
      </c>
      <c r="L5463" s="281" t="e">
        <f>VLOOKUP(K5463,'Planilla de control'!#REF!,2,0)</f>
        <v>#REF!</v>
      </c>
      <c r="M5463" s="29" t="e">
        <f>IF(COUNTIF('Planilla de control'!#REF!,K5463)&gt;0,"SI","NO")</f>
        <v>#REF!</v>
      </c>
    </row>
    <row r="5464" spans="1:13" x14ac:dyDescent="0.3">
      <c r="A5464" s="3" t="s">
        <v>2367</v>
      </c>
      <c r="B5464" s="3" t="s">
        <v>2545</v>
      </c>
      <c r="C5464" s="3"/>
      <c r="D5464" s="3"/>
      <c r="E5464" s="3"/>
      <c r="F5464" s="51" t="str">
        <f t="shared" si="510"/>
        <v>53L1</v>
      </c>
      <c r="G5464" s="51">
        <f t="shared" si="511"/>
        <v>1</v>
      </c>
      <c r="H5464" s="51">
        <f t="shared" si="512"/>
        <v>53</v>
      </c>
      <c r="I5464" s="51" t="str">
        <f t="shared" si="513"/>
        <v>L</v>
      </c>
      <c r="J5464" s="51" t="str">
        <f t="shared" si="514"/>
        <v>D3</v>
      </c>
      <c r="K5464" s="76" t="str">
        <f t="shared" si="515"/>
        <v>1FO53L1A</v>
      </c>
      <c r="L5464" s="281" t="e">
        <f>VLOOKUP(K5464,'Planilla de control'!#REF!,2,0)</f>
        <v>#REF!</v>
      </c>
      <c r="M5464" s="29" t="e">
        <f>IF(COUNTIF('Planilla de control'!#REF!,K5464)&gt;0,"SI","NO")</f>
        <v>#REF!</v>
      </c>
    </row>
    <row r="5465" spans="1:13" x14ac:dyDescent="0.3">
      <c r="A5465" s="3" t="s">
        <v>2367</v>
      </c>
      <c r="B5465" s="3" t="s">
        <v>2387</v>
      </c>
      <c r="C5465" s="3"/>
      <c r="D5465" s="3"/>
      <c r="E5465" s="3"/>
      <c r="F5465" s="51" t="str">
        <f t="shared" si="510"/>
        <v>53A2</v>
      </c>
      <c r="G5465" s="51">
        <f t="shared" si="511"/>
        <v>2</v>
      </c>
      <c r="H5465" s="51">
        <f t="shared" si="512"/>
        <v>53</v>
      </c>
      <c r="I5465" s="51" t="str">
        <f t="shared" si="513"/>
        <v>A</v>
      </c>
      <c r="J5465" s="51" t="str">
        <f t="shared" si="514"/>
        <v>D3</v>
      </c>
      <c r="K5465" s="76" t="str">
        <f t="shared" si="515"/>
        <v>1FO53A2D</v>
      </c>
      <c r="L5465" s="281" t="e">
        <f>VLOOKUP(K5465,'Planilla de control'!#REF!,2,0)</f>
        <v>#REF!</v>
      </c>
      <c r="M5465" s="29" t="e">
        <f>IF(COUNTIF('Planilla de control'!#REF!,K5465)&gt;0,"SI","NO")</f>
        <v>#REF!</v>
      </c>
    </row>
    <row r="5466" spans="1:13" x14ac:dyDescent="0.3">
      <c r="A5466" s="3" t="s">
        <v>2367</v>
      </c>
      <c r="B5466" s="3" t="s">
        <v>2413</v>
      </c>
      <c r="C5466" s="3"/>
      <c r="D5466" s="3"/>
      <c r="E5466" s="3"/>
      <c r="F5466" s="51" t="str">
        <f t="shared" si="510"/>
        <v>53B2</v>
      </c>
      <c r="G5466" s="51">
        <f t="shared" si="511"/>
        <v>2</v>
      </c>
      <c r="H5466" s="51">
        <f t="shared" si="512"/>
        <v>53</v>
      </c>
      <c r="I5466" s="51" t="str">
        <f t="shared" si="513"/>
        <v>B</v>
      </c>
      <c r="J5466" s="51" t="str">
        <f t="shared" si="514"/>
        <v>D3</v>
      </c>
      <c r="K5466" s="76" t="str">
        <f t="shared" si="515"/>
        <v>1FO53B2A</v>
      </c>
      <c r="L5466" s="281" t="e">
        <f>VLOOKUP(K5466,'Planilla de control'!#REF!,2,0)</f>
        <v>#REF!</v>
      </c>
      <c r="M5466" s="29" t="e">
        <f>IF(COUNTIF('Planilla de control'!#REF!,K5466)&gt;0,"SI","NO")</f>
        <v>#REF!</v>
      </c>
    </row>
    <row r="5467" spans="1:13" x14ac:dyDescent="0.3">
      <c r="A5467" s="3" t="s">
        <v>2367</v>
      </c>
      <c r="B5467" s="3" t="s">
        <v>2424</v>
      </c>
      <c r="C5467" s="3"/>
      <c r="D5467" s="3"/>
      <c r="E5467" s="3"/>
      <c r="F5467" s="51" t="str">
        <f t="shared" si="510"/>
        <v>53B4</v>
      </c>
      <c r="G5467" s="51">
        <f t="shared" si="511"/>
        <v>4</v>
      </c>
      <c r="H5467" s="51">
        <f t="shared" si="512"/>
        <v>53</v>
      </c>
      <c r="I5467" s="51" t="str">
        <f t="shared" si="513"/>
        <v>B</v>
      </c>
      <c r="J5467" s="51" t="str">
        <f t="shared" si="514"/>
        <v>D3</v>
      </c>
      <c r="K5467" s="76" t="str">
        <f t="shared" si="515"/>
        <v>1FO53B4D</v>
      </c>
      <c r="L5467" s="281" t="e">
        <f>VLOOKUP(K5467,'Planilla de control'!#REF!,2,0)</f>
        <v>#REF!</v>
      </c>
      <c r="M5467" s="29" t="e">
        <f>IF(COUNTIF('Planilla de control'!#REF!,K5467)&gt;0,"SI","NO")</f>
        <v>#REF!</v>
      </c>
    </row>
    <row r="5468" spans="1:13" x14ac:dyDescent="0.3">
      <c r="A5468" s="3" t="s">
        <v>2367</v>
      </c>
      <c r="B5468" s="3" t="s">
        <v>2384</v>
      </c>
      <c r="C5468" s="3"/>
      <c r="D5468" s="3"/>
      <c r="E5468" s="3"/>
      <c r="F5468" s="51" t="str">
        <f t="shared" si="510"/>
        <v>53A2</v>
      </c>
      <c r="G5468" s="51">
        <f t="shared" si="511"/>
        <v>2</v>
      </c>
      <c r="H5468" s="51">
        <f t="shared" si="512"/>
        <v>53</v>
      </c>
      <c r="I5468" s="51" t="str">
        <f t="shared" si="513"/>
        <v>A</v>
      </c>
      <c r="J5468" s="51" t="str">
        <f t="shared" si="514"/>
        <v>D3</v>
      </c>
      <c r="K5468" s="76" t="str">
        <f t="shared" si="515"/>
        <v>1FO53A2A</v>
      </c>
      <c r="L5468" s="281" t="e">
        <f>VLOOKUP(K5468,'Planilla de control'!#REF!,2,0)</f>
        <v>#REF!</v>
      </c>
      <c r="M5468" s="29" t="e">
        <f>IF(COUNTIF('Planilla de control'!#REF!,K5468)&gt;0,"SI","NO")</f>
        <v>#REF!</v>
      </c>
    </row>
    <row r="5469" spans="1:13" x14ac:dyDescent="0.3">
      <c r="A5469" s="3" t="s">
        <v>2367</v>
      </c>
      <c r="B5469" s="3" t="s">
        <v>2386</v>
      </c>
      <c r="C5469" s="3"/>
      <c r="D5469" s="3"/>
      <c r="E5469" s="3"/>
      <c r="F5469" s="51" t="str">
        <f t="shared" si="510"/>
        <v>53A2</v>
      </c>
      <c r="G5469" s="51">
        <f t="shared" si="511"/>
        <v>2</v>
      </c>
      <c r="H5469" s="51">
        <f t="shared" si="512"/>
        <v>53</v>
      </c>
      <c r="I5469" s="51" t="str">
        <f t="shared" si="513"/>
        <v>A</v>
      </c>
      <c r="J5469" s="51" t="str">
        <f t="shared" si="514"/>
        <v>D3</v>
      </c>
      <c r="K5469" s="76" t="str">
        <f t="shared" si="515"/>
        <v>1FO53A2C</v>
      </c>
      <c r="L5469" s="281" t="e">
        <f>VLOOKUP(K5469,'Planilla de control'!#REF!,2,0)</f>
        <v>#REF!</v>
      </c>
      <c r="M5469" s="29" t="e">
        <f>IF(COUNTIF('Planilla de control'!#REF!,K5469)&gt;0,"SI","NO")</f>
        <v>#REF!</v>
      </c>
    </row>
    <row r="5470" spans="1:13" x14ac:dyDescent="0.3">
      <c r="A5470" s="3" t="s">
        <v>2367</v>
      </c>
      <c r="B5470" s="3" t="s">
        <v>2418</v>
      </c>
      <c r="C5470" s="3"/>
      <c r="D5470" s="3"/>
      <c r="E5470" s="3"/>
      <c r="F5470" s="51" t="str">
        <f t="shared" si="510"/>
        <v>53B3</v>
      </c>
      <c r="G5470" s="51">
        <f t="shared" si="511"/>
        <v>3</v>
      </c>
      <c r="H5470" s="51">
        <f t="shared" si="512"/>
        <v>53</v>
      </c>
      <c r="I5470" s="51" t="str">
        <f t="shared" si="513"/>
        <v>B</v>
      </c>
      <c r="J5470" s="51" t="str">
        <f t="shared" si="514"/>
        <v>D3</v>
      </c>
      <c r="K5470" s="76" t="str">
        <f t="shared" si="515"/>
        <v>1FO53B3B</v>
      </c>
      <c r="L5470" s="281" t="e">
        <f>VLOOKUP(K5470,'Planilla de control'!#REF!,2,0)</f>
        <v>#REF!</v>
      </c>
      <c r="M5470" s="29" t="e">
        <f>IF(COUNTIF('Planilla de control'!#REF!,K5470)&gt;0,"SI","NO")</f>
        <v>#REF!</v>
      </c>
    </row>
    <row r="5471" spans="1:13" x14ac:dyDescent="0.3">
      <c r="A5471" s="3" t="s">
        <v>2367</v>
      </c>
      <c r="B5471" s="3" t="s">
        <v>7917</v>
      </c>
      <c r="C5471" s="3"/>
      <c r="D5471" s="3"/>
      <c r="E5471" s="3"/>
      <c r="F5471" s="51" t="str">
        <f t="shared" si="510"/>
        <v>53C4</v>
      </c>
      <c r="G5471" s="51">
        <f t="shared" si="511"/>
        <v>4</v>
      </c>
      <c r="H5471" s="51">
        <f t="shared" si="512"/>
        <v>53</v>
      </c>
      <c r="I5471" s="51" t="str">
        <f t="shared" si="513"/>
        <v>C</v>
      </c>
      <c r="J5471" s="51" t="str">
        <f t="shared" si="514"/>
        <v>D3</v>
      </c>
      <c r="K5471" s="76" t="str">
        <f t="shared" si="515"/>
        <v>1FO53C4C</v>
      </c>
      <c r="L5471" s="281" t="e">
        <f>VLOOKUP(K5471,'Planilla de control'!#REF!,2,0)</f>
        <v>#REF!</v>
      </c>
      <c r="M5471" s="29" t="e">
        <f>IF(COUNTIF('Planilla de control'!#REF!,K5471)&gt;0,"SI","NO")</f>
        <v>#REF!</v>
      </c>
    </row>
    <row r="5472" spans="1:13" x14ac:dyDescent="0.3">
      <c r="A5472" s="3" t="s">
        <v>2367</v>
      </c>
      <c r="B5472" s="3" t="s">
        <v>2463</v>
      </c>
      <c r="C5472" s="3"/>
      <c r="D5472" s="3"/>
      <c r="E5472" s="3"/>
      <c r="F5472" s="51" t="str">
        <f t="shared" si="510"/>
        <v>53D2</v>
      </c>
      <c r="G5472" s="51">
        <f t="shared" si="511"/>
        <v>2</v>
      </c>
      <c r="H5472" s="51">
        <f t="shared" si="512"/>
        <v>53</v>
      </c>
      <c r="I5472" s="51" t="str">
        <f t="shared" si="513"/>
        <v>D</v>
      </c>
      <c r="J5472" s="51" t="str">
        <f t="shared" si="514"/>
        <v>D3</v>
      </c>
      <c r="K5472" s="76" t="str">
        <f t="shared" si="515"/>
        <v>1FO53D2D</v>
      </c>
      <c r="L5472" s="281" t="e">
        <f>VLOOKUP(K5472,'Planilla de control'!#REF!,2,0)</f>
        <v>#REF!</v>
      </c>
      <c r="M5472" s="29" t="e">
        <f>IF(COUNTIF('Planilla de control'!#REF!,K5472)&gt;0,"SI","NO")</f>
        <v>#REF!</v>
      </c>
    </row>
    <row r="5473" spans="1:13" x14ac:dyDescent="0.3">
      <c r="A5473" s="3" t="s">
        <v>2367</v>
      </c>
      <c r="B5473" s="3" t="s">
        <v>7918</v>
      </c>
      <c r="C5473" s="3"/>
      <c r="D5473" s="3"/>
      <c r="E5473" s="3"/>
      <c r="F5473" s="51" t="str">
        <f t="shared" si="510"/>
        <v>53F2</v>
      </c>
      <c r="G5473" s="51">
        <f t="shared" si="511"/>
        <v>2</v>
      </c>
      <c r="H5473" s="51">
        <f t="shared" si="512"/>
        <v>53</v>
      </c>
      <c r="I5473" s="51" t="str">
        <f t="shared" si="513"/>
        <v>F</v>
      </c>
      <c r="J5473" s="51" t="str">
        <f t="shared" si="514"/>
        <v>D3</v>
      </c>
      <c r="K5473" s="76" t="str">
        <f t="shared" si="515"/>
        <v>1FO53F2D</v>
      </c>
      <c r="L5473" s="281" t="e">
        <f>VLOOKUP(K5473,'Planilla de control'!#REF!,2,0)</f>
        <v>#REF!</v>
      </c>
      <c r="M5473" s="29" t="e">
        <f>IF(COUNTIF('Planilla de control'!#REF!,K5473)&gt;0,"SI","NO")</f>
        <v>#REF!</v>
      </c>
    </row>
    <row r="5474" spans="1:13" x14ac:dyDescent="0.3">
      <c r="A5474" s="3" t="s">
        <v>2367</v>
      </c>
      <c r="B5474" s="3" t="s">
        <v>7919</v>
      </c>
      <c r="C5474" s="3"/>
      <c r="D5474" s="3"/>
      <c r="E5474" s="3"/>
      <c r="F5474" s="51" t="str">
        <f t="shared" si="510"/>
        <v>53G2</v>
      </c>
      <c r="G5474" s="51">
        <f t="shared" si="511"/>
        <v>2</v>
      </c>
      <c r="H5474" s="51">
        <f t="shared" si="512"/>
        <v>53</v>
      </c>
      <c r="I5474" s="51" t="str">
        <f t="shared" si="513"/>
        <v>G</v>
      </c>
      <c r="J5474" s="51" t="str">
        <f t="shared" si="514"/>
        <v>D3</v>
      </c>
      <c r="K5474" s="76" t="str">
        <f t="shared" si="515"/>
        <v>1FO53G2D</v>
      </c>
      <c r="L5474" s="281" t="e">
        <f>VLOOKUP(K5474,'Planilla de control'!#REF!,2,0)</f>
        <v>#REF!</v>
      </c>
      <c r="M5474" s="29" t="e">
        <f>IF(COUNTIF('Planilla de control'!#REF!,K5474)&gt;0,"SI","NO")</f>
        <v>#REF!</v>
      </c>
    </row>
    <row r="5475" spans="1:13" x14ac:dyDescent="0.3">
      <c r="A5475" s="3" t="s">
        <v>2367</v>
      </c>
      <c r="B5475" s="3" t="s">
        <v>7920</v>
      </c>
      <c r="C5475" s="3"/>
      <c r="D5475" s="3"/>
      <c r="E5475" s="3"/>
      <c r="F5475" s="51" t="str">
        <f t="shared" si="510"/>
        <v>53H2</v>
      </c>
      <c r="G5475" s="51">
        <f t="shared" si="511"/>
        <v>2</v>
      </c>
      <c r="H5475" s="51">
        <f t="shared" si="512"/>
        <v>53</v>
      </c>
      <c r="I5475" s="51" t="str">
        <f t="shared" si="513"/>
        <v>H</v>
      </c>
      <c r="J5475" s="51" t="str">
        <f t="shared" si="514"/>
        <v>D3</v>
      </c>
      <c r="K5475" s="76" t="str">
        <f t="shared" si="515"/>
        <v>1FO53H2A</v>
      </c>
      <c r="L5475" s="281" t="e">
        <f>VLOOKUP(K5475,'Planilla de control'!#REF!,2,0)</f>
        <v>#REF!</v>
      </c>
      <c r="M5475" s="29" t="e">
        <f>IF(COUNTIF('Planilla de control'!#REF!,K5475)&gt;0,"SI","NO")</f>
        <v>#REF!</v>
      </c>
    </row>
    <row r="5476" spans="1:13" x14ac:dyDescent="0.3">
      <c r="A5476" s="3" t="s">
        <v>2367</v>
      </c>
      <c r="B5476" s="3" t="s">
        <v>2400</v>
      </c>
      <c r="C5476" s="3"/>
      <c r="D5476" s="3"/>
      <c r="E5476" s="3"/>
      <c r="F5476" s="51" t="str">
        <f t="shared" si="510"/>
        <v>53A5</v>
      </c>
      <c r="G5476" s="51">
        <f t="shared" si="511"/>
        <v>5</v>
      </c>
      <c r="H5476" s="51">
        <f t="shared" si="512"/>
        <v>53</v>
      </c>
      <c r="I5476" s="51" t="str">
        <f t="shared" si="513"/>
        <v>A</v>
      </c>
      <c r="J5476" s="51" t="str">
        <f t="shared" si="514"/>
        <v>D3</v>
      </c>
      <c r="K5476" s="76" t="str">
        <f t="shared" si="515"/>
        <v>1FO53A5D</v>
      </c>
      <c r="L5476" s="281" t="e">
        <f>VLOOKUP(K5476,'Planilla de control'!#REF!,2,0)</f>
        <v>#REF!</v>
      </c>
      <c r="M5476" s="29" t="e">
        <f>IF(COUNTIF('Planilla de control'!#REF!,K5476)&gt;0,"SI","NO")</f>
        <v>#REF!</v>
      </c>
    </row>
    <row r="5477" spans="1:13" x14ac:dyDescent="0.3">
      <c r="A5477" s="3" t="s">
        <v>2367</v>
      </c>
      <c r="B5477" s="3" t="s">
        <v>7921</v>
      </c>
      <c r="C5477" s="3"/>
      <c r="D5477" s="3"/>
      <c r="E5477" s="3"/>
      <c r="F5477" s="51" t="str">
        <f t="shared" si="510"/>
        <v>53E5</v>
      </c>
      <c r="G5477" s="51">
        <f t="shared" si="511"/>
        <v>5</v>
      </c>
      <c r="H5477" s="51">
        <f t="shared" si="512"/>
        <v>53</v>
      </c>
      <c r="I5477" s="51" t="str">
        <f t="shared" si="513"/>
        <v>E</v>
      </c>
      <c r="J5477" s="51" t="str">
        <f t="shared" si="514"/>
        <v>D3</v>
      </c>
      <c r="K5477" s="76" t="str">
        <f t="shared" si="515"/>
        <v>1FO53E5B</v>
      </c>
      <c r="L5477" s="281" t="e">
        <f>VLOOKUP(K5477,'Planilla de control'!#REF!,2,0)</f>
        <v>#REF!</v>
      </c>
      <c r="M5477" s="29" t="e">
        <f>IF(COUNTIF('Planilla de control'!#REF!,K5477)&gt;0,"SI","NO")</f>
        <v>#REF!</v>
      </c>
    </row>
    <row r="5478" spans="1:13" x14ac:dyDescent="0.3">
      <c r="A5478" s="3" t="s">
        <v>2367</v>
      </c>
      <c r="B5478" s="3" t="s">
        <v>7922</v>
      </c>
      <c r="C5478" s="3"/>
      <c r="D5478" s="3"/>
      <c r="E5478" s="3"/>
      <c r="F5478" s="51" t="str">
        <f t="shared" si="510"/>
        <v>53F4</v>
      </c>
      <c r="G5478" s="51">
        <f t="shared" si="511"/>
        <v>4</v>
      </c>
      <c r="H5478" s="51">
        <f t="shared" si="512"/>
        <v>53</v>
      </c>
      <c r="I5478" s="51" t="str">
        <f t="shared" si="513"/>
        <v>F</v>
      </c>
      <c r="J5478" s="51" t="str">
        <f t="shared" si="514"/>
        <v>D3</v>
      </c>
      <c r="K5478" s="76" t="str">
        <f t="shared" si="515"/>
        <v>1FO53F4C</v>
      </c>
      <c r="L5478" s="281" t="e">
        <f>VLOOKUP(K5478,'Planilla de control'!#REF!,2,0)</f>
        <v>#REF!</v>
      </c>
      <c r="M5478" s="29" t="e">
        <f>IF(COUNTIF('Planilla de control'!#REF!,K5478)&gt;0,"SI","NO")</f>
        <v>#REF!</v>
      </c>
    </row>
    <row r="5479" spans="1:13" x14ac:dyDescent="0.3">
      <c r="A5479" s="3" t="s">
        <v>2367</v>
      </c>
      <c r="B5479" s="3" t="s">
        <v>7923</v>
      </c>
      <c r="C5479" s="3"/>
      <c r="D5479" s="3"/>
      <c r="E5479" s="3"/>
      <c r="F5479" s="51" t="str">
        <f t="shared" si="510"/>
        <v>53G4</v>
      </c>
      <c r="G5479" s="51">
        <f t="shared" si="511"/>
        <v>4</v>
      </c>
      <c r="H5479" s="51">
        <f t="shared" si="512"/>
        <v>53</v>
      </c>
      <c r="I5479" s="51" t="str">
        <f t="shared" si="513"/>
        <v>G</v>
      </c>
      <c r="J5479" s="51" t="str">
        <f t="shared" si="514"/>
        <v>D3</v>
      </c>
      <c r="K5479" s="76" t="str">
        <f t="shared" si="515"/>
        <v>1FO53G4B</v>
      </c>
      <c r="L5479" s="281" t="e">
        <f>VLOOKUP(K5479,'Planilla de control'!#REF!,2,0)</f>
        <v>#REF!</v>
      </c>
      <c r="M5479" s="29" t="e">
        <f>IF(COUNTIF('Planilla de control'!#REF!,K5479)&gt;0,"SI","NO")</f>
        <v>#REF!</v>
      </c>
    </row>
    <row r="5480" spans="1:13" x14ac:dyDescent="0.3">
      <c r="A5480" s="3" t="s">
        <v>2367</v>
      </c>
      <c r="B5480" s="3" t="s">
        <v>7924</v>
      </c>
      <c r="C5480" s="3"/>
      <c r="D5480" s="3"/>
      <c r="E5480" s="3"/>
      <c r="F5480" s="51" t="str">
        <f t="shared" si="510"/>
        <v>53I2</v>
      </c>
      <c r="G5480" s="51">
        <f t="shared" si="511"/>
        <v>2</v>
      </c>
      <c r="H5480" s="51">
        <f t="shared" si="512"/>
        <v>53</v>
      </c>
      <c r="I5480" s="51" t="str">
        <f t="shared" si="513"/>
        <v>I</v>
      </c>
      <c r="J5480" s="51" t="str">
        <f t="shared" si="514"/>
        <v>D3</v>
      </c>
      <c r="K5480" s="76" t="str">
        <f t="shared" si="515"/>
        <v>1FO53I2C</v>
      </c>
      <c r="L5480" s="281" t="e">
        <f>VLOOKUP(K5480,'Planilla de control'!#REF!,2,0)</f>
        <v>#REF!</v>
      </c>
      <c r="M5480" s="29" t="e">
        <f>IF(COUNTIF('Planilla de control'!#REF!,K5480)&gt;0,"SI","NO")</f>
        <v>#REF!</v>
      </c>
    </row>
    <row r="5481" spans="1:13" x14ac:dyDescent="0.3">
      <c r="A5481" s="3" t="s">
        <v>2367</v>
      </c>
      <c r="B5481" s="3" t="s">
        <v>2391</v>
      </c>
      <c r="C5481" s="3"/>
      <c r="D5481" s="3"/>
      <c r="E5481" s="3"/>
      <c r="F5481" s="51" t="str">
        <f t="shared" si="510"/>
        <v>53A3</v>
      </c>
      <c r="G5481" s="51">
        <f t="shared" si="511"/>
        <v>3</v>
      </c>
      <c r="H5481" s="51">
        <f t="shared" si="512"/>
        <v>53</v>
      </c>
      <c r="I5481" s="51" t="str">
        <f t="shared" si="513"/>
        <v>A</v>
      </c>
      <c r="J5481" s="51" t="str">
        <f t="shared" si="514"/>
        <v>D3</v>
      </c>
      <c r="K5481" s="76" t="str">
        <f t="shared" si="515"/>
        <v>1FO53A3C</v>
      </c>
      <c r="L5481" s="281" t="e">
        <f>VLOOKUP(K5481,'Planilla de control'!#REF!,2,0)</f>
        <v>#REF!</v>
      </c>
      <c r="M5481" s="29" t="e">
        <f>IF(COUNTIF('Planilla de control'!#REF!,K5481)&gt;0,"SI","NO")</f>
        <v>#REF!</v>
      </c>
    </row>
    <row r="5482" spans="1:13" x14ac:dyDescent="0.3">
      <c r="A5482" s="3" t="s">
        <v>2367</v>
      </c>
      <c r="B5482" s="3" t="s">
        <v>2414</v>
      </c>
      <c r="C5482" s="3"/>
      <c r="D5482" s="3"/>
      <c r="E5482" s="3"/>
      <c r="F5482" s="51" t="str">
        <f t="shared" si="510"/>
        <v>53B2</v>
      </c>
      <c r="G5482" s="51">
        <f t="shared" si="511"/>
        <v>2</v>
      </c>
      <c r="H5482" s="51">
        <f t="shared" si="512"/>
        <v>53</v>
      </c>
      <c r="I5482" s="51" t="str">
        <f t="shared" si="513"/>
        <v>B</v>
      </c>
      <c r="J5482" s="51" t="str">
        <f t="shared" si="514"/>
        <v>D3</v>
      </c>
      <c r="K5482" s="76" t="str">
        <f t="shared" si="515"/>
        <v>1FO53B2B</v>
      </c>
      <c r="L5482" s="281" t="e">
        <f>VLOOKUP(K5482,'Planilla de control'!#REF!,2,0)</f>
        <v>#REF!</v>
      </c>
      <c r="M5482" s="29" t="e">
        <f>IF(COUNTIF('Planilla de control'!#REF!,K5482)&gt;0,"SI","NO")</f>
        <v>#REF!</v>
      </c>
    </row>
    <row r="5483" spans="1:13" x14ac:dyDescent="0.3">
      <c r="A5483" s="3" t="s">
        <v>2367</v>
      </c>
      <c r="B5483" s="3" t="s">
        <v>2426</v>
      </c>
      <c r="C5483" s="3"/>
      <c r="D5483" s="3"/>
      <c r="E5483" s="3"/>
      <c r="F5483" s="51" t="str">
        <f t="shared" si="510"/>
        <v>53B5</v>
      </c>
      <c r="G5483" s="51">
        <f t="shared" si="511"/>
        <v>5</v>
      </c>
      <c r="H5483" s="51">
        <f t="shared" si="512"/>
        <v>53</v>
      </c>
      <c r="I5483" s="51" t="str">
        <f t="shared" si="513"/>
        <v>B</v>
      </c>
      <c r="J5483" s="51" t="str">
        <f t="shared" si="514"/>
        <v>D3</v>
      </c>
      <c r="K5483" s="76" t="str">
        <f t="shared" si="515"/>
        <v>1FO53B5B</v>
      </c>
      <c r="L5483" s="281" t="e">
        <f>VLOOKUP(K5483,'Planilla de control'!#REF!,2,0)</f>
        <v>#REF!</v>
      </c>
      <c r="M5483" s="29" t="e">
        <f>IF(COUNTIF('Planilla de control'!#REF!,K5483)&gt;0,"SI","NO")</f>
        <v>#REF!</v>
      </c>
    </row>
    <row r="5484" spans="1:13" x14ac:dyDescent="0.3">
      <c r="A5484" s="3" t="s">
        <v>2367</v>
      </c>
      <c r="B5484" s="3" t="s">
        <v>7925</v>
      </c>
      <c r="C5484" s="3"/>
      <c r="D5484" s="3"/>
      <c r="E5484" s="3"/>
      <c r="F5484" s="51" t="str">
        <f t="shared" si="510"/>
        <v>53C4</v>
      </c>
      <c r="G5484" s="51">
        <f t="shared" si="511"/>
        <v>4</v>
      </c>
      <c r="H5484" s="51">
        <f t="shared" si="512"/>
        <v>53</v>
      </c>
      <c r="I5484" s="51" t="str">
        <f t="shared" si="513"/>
        <v>C</v>
      </c>
      <c r="J5484" s="51" t="str">
        <f t="shared" si="514"/>
        <v>D3</v>
      </c>
      <c r="K5484" s="76" t="str">
        <f t="shared" si="515"/>
        <v>1FO53C4B</v>
      </c>
      <c r="L5484" s="281" t="e">
        <f>VLOOKUP(K5484,'Planilla de control'!#REF!,2,0)</f>
        <v>#REF!</v>
      </c>
      <c r="M5484" s="29" t="e">
        <f>IF(COUNTIF('Planilla de control'!#REF!,K5484)&gt;0,"SI","NO")</f>
        <v>#REF!</v>
      </c>
    </row>
    <row r="5485" spans="1:13" x14ac:dyDescent="0.3">
      <c r="A5485" s="3" t="s">
        <v>2367</v>
      </c>
      <c r="B5485" s="3" t="s">
        <v>2575</v>
      </c>
      <c r="C5485" s="3"/>
      <c r="D5485" s="3"/>
      <c r="E5485" s="3"/>
      <c r="F5485" s="51" t="str">
        <f t="shared" si="510"/>
        <v>53N5</v>
      </c>
      <c r="G5485" s="51">
        <f t="shared" si="511"/>
        <v>5</v>
      </c>
      <c r="H5485" s="51">
        <f t="shared" si="512"/>
        <v>53</v>
      </c>
      <c r="I5485" s="51" t="str">
        <f t="shared" si="513"/>
        <v>N</v>
      </c>
      <c r="J5485" s="51" t="str">
        <f t="shared" si="514"/>
        <v>D3</v>
      </c>
      <c r="K5485" s="76" t="str">
        <f t="shared" si="515"/>
        <v>1FO53N5A</v>
      </c>
      <c r="L5485" s="281" t="e">
        <f>VLOOKUP(K5485,'Planilla de control'!#REF!,2,0)</f>
        <v>#REF!</v>
      </c>
      <c r="M5485" s="29" t="e">
        <f>IF(COUNTIF('Planilla de control'!#REF!,K5485)&gt;0,"SI","NO")</f>
        <v>#REF!</v>
      </c>
    </row>
    <row r="5486" spans="1:13" x14ac:dyDescent="0.3">
      <c r="A5486" s="3" t="s">
        <v>2367</v>
      </c>
      <c r="B5486" s="3" t="s">
        <v>7926</v>
      </c>
      <c r="C5486" s="3"/>
      <c r="D5486" s="3"/>
      <c r="E5486" s="3"/>
      <c r="F5486" s="51" t="str">
        <f t="shared" si="510"/>
        <v>53F4</v>
      </c>
      <c r="G5486" s="51">
        <f t="shared" si="511"/>
        <v>4</v>
      </c>
      <c r="H5486" s="51">
        <f t="shared" si="512"/>
        <v>53</v>
      </c>
      <c r="I5486" s="51" t="str">
        <f t="shared" si="513"/>
        <v>F</v>
      </c>
      <c r="J5486" s="51" t="str">
        <f t="shared" si="514"/>
        <v>D3</v>
      </c>
      <c r="K5486" s="76" t="str">
        <f t="shared" si="515"/>
        <v>1FO53F4B</v>
      </c>
      <c r="L5486" s="281" t="e">
        <f>VLOOKUP(K5486,'Planilla de control'!#REF!,2,0)</f>
        <v>#REF!</v>
      </c>
      <c r="M5486" s="29" t="e">
        <f>IF(COUNTIF('Planilla de control'!#REF!,K5486)&gt;0,"SI","NO")</f>
        <v>#REF!</v>
      </c>
    </row>
    <row r="5487" spans="1:13" x14ac:dyDescent="0.3">
      <c r="A5487" s="3" t="s">
        <v>2367</v>
      </c>
      <c r="B5487" s="3" t="s">
        <v>2431</v>
      </c>
      <c r="C5487" s="3"/>
      <c r="D5487" s="3"/>
      <c r="E5487" s="3"/>
      <c r="F5487" s="51" t="str">
        <f t="shared" si="510"/>
        <v>53B7</v>
      </c>
      <c r="G5487" s="51">
        <f t="shared" si="511"/>
        <v>7</v>
      </c>
      <c r="H5487" s="51">
        <f t="shared" si="512"/>
        <v>53</v>
      </c>
      <c r="I5487" s="51" t="str">
        <f t="shared" si="513"/>
        <v>B</v>
      </c>
      <c r="J5487" s="51" t="str">
        <f t="shared" si="514"/>
        <v>D3</v>
      </c>
      <c r="K5487" s="76" t="str">
        <f t="shared" si="515"/>
        <v>1FO53B7B</v>
      </c>
      <c r="L5487" s="281" t="e">
        <f>VLOOKUP(K5487,'Planilla de control'!#REF!,2,0)</f>
        <v>#REF!</v>
      </c>
      <c r="M5487" s="29" t="e">
        <f>IF(COUNTIF('Planilla de control'!#REF!,K5487)&gt;0,"SI","NO")</f>
        <v>#REF!</v>
      </c>
    </row>
    <row r="5488" spans="1:13" x14ac:dyDescent="0.3">
      <c r="A5488" s="3" t="s">
        <v>2367</v>
      </c>
      <c r="B5488" s="3" t="s">
        <v>7927</v>
      </c>
      <c r="C5488" s="3"/>
      <c r="D5488" s="3"/>
      <c r="E5488" s="3"/>
      <c r="F5488" s="51" t="str">
        <f t="shared" si="510"/>
        <v>53E5</v>
      </c>
      <c r="G5488" s="51">
        <f t="shared" si="511"/>
        <v>5</v>
      </c>
      <c r="H5488" s="51">
        <f t="shared" si="512"/>
        <v>53</v>
      </c>
      <c r="I5488" s="51" t="str">
        <f t="shared" si="513"/>
        <v>E</v>
      </c>
      <c r="J5488" s="51" t="str">
        <f t="shared" si="514"/>
        <v>D3</v>
      </c>
      <c r="K5488" s="76" t="str">
        <f t="shared" si="515"/>
        <v>1FO53E5C</v>
      </c>
      <c r="L5488" s="281" t="e">
        <f>VLOOKUP(K5488,'Planilla de control'!#REF!,2,0)</f>
        <v>#REF!</v>
      </c>
      <c r="M5488" s="29" t="e">
        <f>IF(COUNTIF('Planilla de control'!#REF!,K5488)&gt;0,"SI","NO")</f>
        <v>#REF!</v>
      </c>
    </row>
    <row r="5489" spans="1:13" x14ac:dyDescent="0.3">
      <c r="A5489" s="3" t="s">
        <v>2367</v>
      </c>
      <c r="B5489" s="3" t="s">
        <v>2568</v>
      </c>
      <c r="C5489" s="3"/>
      <c r="D5489" s="3"/>
      <c r="E5489" s="3"/>
      <c r="F5489" s="51" t="str">
        <f t="shared" si="510"/>
        <v>53N1</v>
      </c>
      <c r="G5489" s="51">
        <f t="shared" si="511"/>
        <v>1</v>
      </c>
      <c r="H5489" s="51">
        <f t="shared" si="512"/>
        <v>53</v>
      </c>
      <c r="I5489" s="51" t="str">
        <f t="shared" si="513"/>
        <v>N</v>
      </c>
      <c r="J5489" s="51" t="str">
        <f t="shared" si="514"/>
        <v>D3</v>
      </c>
      <c r="K5489" s="76" t="str">
        <f t="shared" si="515"/>
        <v>1FO53N1A</v>
      </c>
      <c r="L5489" s="281" t="e">
        <f>VLOOKUP(K5489,'Planilla de control'!#REF!,2,0)</f>
        <v>#REF!</v>
      </c>
      <c r="M5489" s="29" t="e">
        <f>IF(COUNTIF('Planilla de control'!#REF!,K5489)&gt;0,"SI","NO")</f>
        <v>#REF!</v>
      </c>
    </row>
    <row r="5490" spans="1:13" x14ac:dyDescent="0.3">
      <c r="A5490" s="3" t="s">
        <v>2367</v>
      </c>
      <c r="B5490" s="3" t="s">
        <v>2390</v>
      </c>
      <c r="C5490" s="3"/>
      <c r="D5490" s="3"/>
      <c r="E5490" s="3"/>
      <c r="F5490" s="51" t="str">
        <f t="shared" si="510"/>
        <v>53A3</v>
      </c>
      <c r="G5490" s="51">
        <f t="shared" si="511"/>
        <v>3</v>
      </c>
      <c r="H5490" s="51">
        <f t="shared" si="512"/>
        <v>53</v>
      </c>
      <c r="I5490" s="51" t="str">
        <f t="shared" si="513"/>
        <v>A</v>
      </c>
      <c r="J5490" s="51" t="str">
        <f t="shared" si="514"/>
        <v>D3</v>
      </c>
      <c r="K5490" s="76" t="str">
        <f t="shared" si="515"/>
        <v>1FO53A3B</v>
      </c>
      <c r="L5490" s="281" t="e">
        <f>VLOOKUP(K5490,'Planilla de control'!#REF!,2,0)</f>
        <v>#REF!</v>
      </c>
      <c r="M5490" s="29" t="e">
        <f>IF(COUNTIF('Planilla de control'!#REF!,K5490)&gt;0,"SI","NO")</f>
        <v>#REF!</v>
      </c>
    </row>
    <row r="5491" spans="1:13" x14ac:dyDescent="0.3">
      <c r="A5491" s="3" t="s">
        <v>2367</v>
      </c>
      <c r="B5491" s="3" t="s">
        <v>2406</v>
      </c>
      <c r="C5491" s="3"/>
      <c r="D5491" s="3"/>
      <c r="E5491" s="3"/>
      <c r="F5491" s="51" t="str">
        <f t="shared" si="510"/>
        <v>53A7</v>
      </c>
      <c r="G5491" s="51">
        <f t="shared" si="511"/>
        <v>7</v>
      </c>
      <c r="H5491" s="51">
        <f t="shared" si="512"/>
        <v>53</v>
      </c>
      <c r="I5491" s="51" t="str">
        <f t="shared" si="513"/>
        <v>A</v>
      </c>
      <c r="J5491" s="51" t="str">
        <f t="shared" si="514"/>
        <v>D3</v>
      </c>
      <c r="K5491" s="76" t="str">
        <f t="shared" si="515"/>
        <v>1FO53A7B</v>
      </c>
      <c r="L5491" s="281" t="e">
        <f>VLOOKUP(K5491,'Planilla de control'!#REF!,2,0)</f>
        <v>#REF!</v>
      </c>
      <c r="M5491" s="29" t="e">
        <f>IF(COUNTIF('Planilla de control'!#REF!,K5491)&gt;0,"SI","NO")</f>
        <v>#REF!</v>
      </c>
    </row>
    <row r="5492" spans="1:13" x14ac:dyDescent="0.3">
      <c r="A5492" s="3" t="s">
        <v>2367</v>
      </c>
      <c r="B5492" s="3" t="s">
        <v>2464</v>
      </c>
      <c r="C5492" s="3"/>
      <c r="D5492" s="3"/>
      <c r="E5492" s="3"/>
      <c r="F5492" s="51" t="str">
        <f t="shared" si="510"/>
        <v>53D3</v>
      </c>
      <c r="G5492" s="51">
        <f t="shared" si="511"/>
        <v>3</v>
      </c>
      <c r="H5492" s="51">
        <f t="shared" si="512"/>
        <v>53</v>
      </c>
      <c r="I5492" s="51" t="str">
        <f t="shared" si="513"/>
        <v>D</v>
      </c>
      <c r="J5492" s="51" t="str">
        <f t="shared" si="514"/>
        <v>D3</v>
      </c>
      <c r="K5492" s="76" t="str">
        <f t="shared" si="515"/>
        <v>1FO53D3A</v>
      </c>
      <c r="L5492" s="281" t="e">
        <f>VLOOKUP(K5492,'Planilla de control'!#REF!,2,0)</f>
        <v>#REF!</v>
      </c>
      <c r="M5492" s="29" t="e">
        <f>IF(COUNTIF('Planilla de control'!#REF!,K5492)&gt;0,"SI","NO")</f>
        <v>#REF!</v>
      </c>
    </row>
    <row r="5493" spans="1:13" x14ac:dyDescent="0.3">
      <c r="A5493" s="3" t="s">
        <v>2367</v>
      </c>
      <c r="B5493" s="3" t="s">
        <v>7928</v>
      </c>
      <c r="C5493" s="3"/>
      <c r="D5493" s="3"/>
      <c r="E5493" s="3"/>
      <c r="F5493" s="51" t="str">
        <f t="shared" si="510"/>
        <v>53E2</v>
      </c>
      <c r="G5493" s="51">
        <f t="shared" si="511"/>
        <v>2</v>
      </c>
      <c r="H5493" s="51">
        <f t="shared" si="512"/>
        <v>53</v>
      </c>
      <c r="I5493" s="51" t="str">
        <f t="shared" si="513"/>
        <v>E</v>
      </c>
      <c r="J5493" s="51" t="str">
        <f t="shared" si="514"/>
        <v>D3</v>
      </c>
      <c r="K5493" s="76" t="str">
        <f t="shared" si="515"/>
        <v>1FO53E2D</v>
      </c>
      <c r="L5493" s="281" t="e">
        <f>VLOOKUP(K5493,'Planilla de control'!#REF!,2,0)</f>
        <v>#REF!</v>
      </c>
      <c r="M5493" s="29" t="e">
        <f>IF(COUNTIF('Planilla de control'!#REF!,K5493)&gt;0,"SI","NO")</f>
        <v>#REF!</v>
      </c>
    </row>
    <row r="5494" spans="1:13" x14ac:dyDescent="0.3">
      <c r="A5494" s="3" t="s">
        <v>2367</v>
      </c>
      <c r="B5494" s="3" t="s">
        <v>7929</v>
      </c>
      <c r="C5494" s="3"/>
      <c r="D5494" s="3"/>
      <c r="E5494" s="3"/>
      <c r="F5494" s="51" t="str">
        <f t="shared" si="510"/>
        <v>53E4</v>
      </c>
      <c r="G5494" s="51">
        <f t="shared" si="511"/>
        <v>4</v>
      </c>
      <c r="H5494" s="51">
        <f t="shared" si="512"/>
        <v>53</v>
      </c>
      <c r="I5494" s="51" t="str">
        <f t="shared" si="513"/>
        <v>E</v>
      </c>
      <c r="J5494" s="51" t="str">
        <f t="shared" si="514"/>
        <v>D3</v>
      </c>
      <c r="K5494" s="76" t="str">
        <f t="shared" si="515"/>
        <v>1FO53E4B</v>
      </c>
      <c r="L5494" s="281" t="e">
        <f>VLOOKUP(K5494,'Planilla de control'!#REF!,2,0)</f>
        <v>#REF!</v>
      </c>
      <c r="M5494" s="29" t="e">
        <f>IF(COUNTIF('Planilla de control'!#REF!,K5494)&gt;0,"SI","NO")</f>
        <v>#REF!</v>
      </c>
    </row>
    <row r="5495" spans="1:13" x14ac:dyDescent="0.3">
      <c r="A5495" s="3" t="s">
        <v>2367</v>
      </c>
      <c r="B5495" s="3" t="s">
        <v>7930</v>
      </c>
      <c r="C5495" s="3"/>
      <c r="D5495" s="3"/>
      <c r="E5495" s="3"/>
      <c r="F5495" s="51" t="str">
        <f t="shared" si="510"/>
        <v>53F3</v>
      </c>
      <c r="G5495" s="51">
        <f t="shared" si="511"/>
        <v>3</v>
      </c>
      <c r="H5495" s="51">
        <f t="shared" si="512"/>
        <v>53</v>
      </c>
      <c r="I5495" s="51" t="str">
        <f t="shared" si="513"/>
        <v>F</v>
      </c>
      <c r="J5495" s="51" t="str">
        <f t="shared" si="514"/>
        <v>D3</v>
      </c>
      <c r="K5495" s="76" t="str">
        <f t="shared" si="515"/>
        <v>1FO53F3B</v>
      </c>
      <c r="L5495" s="281" t="e">
        <f>VLOOKUP(K5495,'Planilla de control'!#REF!,2,0)</f>
        <v>#REF!</v>
      </c>
      <c r="M5495" s="29" t="e">
        <f>IF(COUNTIF('Planilla de control'!#REF!,K5495)&gt;0,"SI","NO")</f>
        <v>#REF!</v>
      </c>
    </row>
    <row r="5496" spans="1:13" x14ac:dyDescent="0.3">
      <c r="A5496" s="3" t="s">
        <v>2367</v>
      </c>
      <c r="B5496" s="3" t="s">
        <v>2492</v>
      </c>
      <c r="C5496" s="3"/>
      <c r="D5496" s="3"/>
      <c r="E5496" s="3"/>
      <c r="F5496" s="51" t="str">
        <f t="shared" si="510"/>
        <v>53F7</v>
      </c>
      <c r="G5496" s="51">
        <f t="shared" si="511"/>
        <v>7</v>
      </c>
      <c r="H5496" s="51">
        <f t="shared" si="512"/>
        <v>53</v>
      </c>
      <c r="I5496" s="51" t="str">
        <f t="shared" si="513"/>
        <v>F</v>
      </c>
      <c r="J5496" s="51" t="str">
        <f t="shared" si="514"/>
        <v>D3</v>
      </c>
      <c r="K5496" s="76" t="str">
        <f t="shared" si="515"/>
        <v>1FO53F7B</v>
      </c>
      <c r="L5496" s="281" t="e">
        <f>VLOOKUP(K5496,'Planilla de control'!#REF!,2,0)</f>
        <v>#REF!</v>
      </c>
      <c r="M5496" s="29" t="e">
        <f>IF(COUNTIF('Planilla de control'!#REF!,K5496)&gt;0,"SI","NO")</f>
        <v>#REF!</v>
      </c>
    </row>
    <row r="5497" spans="1:13" x14ac:dyDescent="0.3">
      <c r="A5497" s="3" t="s">
        <v>2367</v>
      </c>
      <c r="B5497" s="3" t="s">
        <v>7931</v>
      </c>
      <c r="C5497" s="3"/>
      <c r="D5497" s="3"/>
      <c r="E5497" s="3"/>
      <c r="F5497" s="51" t="str">
        <f t="shared" si="510"/>
        <v>53G3</v>
      </c>
      <c r="G5497" s="51">
        <f t="shared" si="511"/>
        <v>3</v>
      </c>
      <c r="H5497" s="51">
        <f t="shared" si="512"/>
        <v>53</v>
      </c>
      <c r="I5497" s="51" t="str">
        <f t="shared" si="513"/>
        <v>G</v>
      </c>
      <c r="J5497" s="51" t="str">
        <f t="shared" si="514"/>
        <v>D3</v>
      </c>
      <c r="K5497" s="76" t="str">
        <f t="shared" si="515"/>
        <v>1FO53G3C</v>
      </c>
      <c r="L5497" s="281" t="e">
        <f>VLOOKUP(K5497,'Planilla de control'!#REF!,2,0)</f>
        <v>#REF!</v>
      </c>
      <c r="M5497" s="29" t="e">
        <f>IF(COUNTIF('Planilla de control'!#REF!,K5497)&gt;0,"SI","NO")</f>
        <v>#REF!</v>
      </c>
    </row>
    <row r="5498" spans="1:13" x14ac:dyDescent="0.3">
      <c r="A5498" s="3" t="s">
        <v>2367</v>
      </c>
      <c r="B5498" s="3" t="s">
        <v>2498</v>
      </c>
      <c r="C5498" s="3"/>
      <c r="D5498" s="3"/>
      <c r="E5498" s="3"/>
      <c r="F5498" s="51" t="str">
        <f t="shared" si="510"/>
        <v>53G6</v>
      </c>
      <c r="G5498" s="51">
        <f t="shared" si="511"/>
        <v>6</v>
      </c>
      <c r="H5498" s="51">
        <f t="shared" si="512"/>
        <v>53</v>
      </c>
      <c r="I5498" s="51" t="str">
        <f t="shared" si="513"/>
        <v>G</v>
      </c>
      <c r="J5498" s="51" t="str">
        <f t="shared" si="514"/>
        <v>D3</v>
      </c>
      <c r="K5498" s="76" t="str">
        <f t="shared" si="515"/>
        <v>1FO53G6A</v>
      </c>
      <c r="L5498" s="281" t="e">
        <f>VLOOKUP(K5498,'Planilla de control'!#REF!,2,0)</f>
        <v>#REF!</v>
      </c>
      <c r="M5498" s="29" t="e">
        <f>IF(COUNTIF('Planilla de control'!#REF!,K5498)&gt;0,"SI","NO")</f>
        <v>#REF!</v>
      </c>
    </row>
    <row r="5499" spans="1:13" x14ac:dyDescent="0.3">
      <c r="A5499" s="3" t="s">
        <v>2367</v>
      </c>
      <c r="B5499" s="3" t="s">
        <v>2500</v>
      </c>
      <c r="C5499" s="3"/>
      <c r="D5499" s="3"/>
      <c r="E5499" s="3"/>
      <c r="F5499" s="51" t="str">
        <f t="shared" si="510"/>
        <v>53G7</v>
      </c>
      <c r="G5499" s="51">
        <f t="shared" si="511"/>
        <v>7</v>
      </c>
      <c r="H5499" s="51">
        <f t="shared" si="512"/>
        <v>53</v>
      </c>
      <c r="I5499" s="51" t="str">
        <f t="shared" si="513"/>
        <v>G</v>
      </c>
      <c r="J5499" s="51" t="str">
        <f t="shared" si="514"/>
        <v>D3</v>
      </c>
      <c r="K5499" s="76" t="str">
        <f t="shared" si="515"/>
        <v>1FO53G7A</v>
      </c>
      <c r="L5499" s="281" t="e">
        <f>VLOOKUP(K5499,'Planilla de control'!#REF!,2,0)</f>
        <v>#REF!</v>
      </c>
      <c r="M5499" s="29" t="e">
        <f>IF(COUNTIF('Planilla de control'!#REF!,K5499)&gt;0,"SI","NO")</f>
        <v>#REF!</v>
      </c>
    </row>
    <row r="5500" spans="1:13" x14ac:dyDescent="0.3">
      <c r="A5500" s="3" t="s">
        <v>2367</v>
      </c>
      <c r="B5500" s="3" t="s">
        <v>7932</v>
      </c>
      <c r="C5500" s="3"/>
      <c r="D5500" s="3"/>
      <c r="E5500" s="3"/>
      <c r="F5500" s="51" t="str">
        <f t="shared" si="510"/>
        <v>53H4</v>
      </c>
      <c r="G5500" s="51">
        <f t="shared" si="511"/>
        <v>4</v>
      </c>
      <c r="H5500" s="51">
        <f t="shared" si="512"/>
        <v>53</v>
      </c>
      <c r="I5500" s="51" t="str">
        <f t="shared" si="513"/>
        <v>H</v>
      </c>
      <c r="J5500" s="51" t="str">
        <f t="shared" si="514"/>
        <v>D3</v>
      </c>
      <c r="K5500" s="76" t="str">
        <f t="shared" si="515"/>
        <v>1FO53H4C</v>
      </c>
      <c r="L5500" s="281" t="e">
        <f>VLOOKUP(K5500,'Planilla de control'!#REF!,2,0)</f>
        <v>#REF!</v>
      </c>
      <c r="M5500" s="29" t="e">
        <f>IF(COUNTIF('Planilla de control'!#REF!,K5500)&gt;0,"SI","NO")</f>
        <v>#REF!</v>
      </c>
    </row>
    <row r="5501" spans="1:13" x14ac:dyDescent="0.3">
      <c r="A5501" s="3" t="s">
        <v>2367</v>
      </c>
      <c r="B5501" s="3" t="s">
        <v>2509</v>
      </c>
      <c r="C5501" s="3"/>
      <c r="D5501" s="3"/>
      <c r="E5501" s="3"/>
      <c r="F5501" s="51" t="str">
        <f t="shared" si="510"/>
        <v>53H7</v>
      </c>
      <c r="G5501" s="51">
        <f t="shared" si="511"/>
        <v>7</v>
      </c>
      <c r="H5501" s="51">
        <f t="shared" si="512"/>
        <v>53</v>
      </c>
      <c r="I5501" s="51" t="str">
        <f t="shared" si="513"/>
        <v>H</v>
      </c>
      <c r="J5501" s="51" t="str">
        <f t="shared" si="514"/>
        <v>D3</v>
      </c>
      <c r="K5501" s="76" t="str">
        <f t="shared" si="515"/>
        <v>1FO53H7A</v>
      </c>
      <c r="L5501" s="281" t="e">
        <f>VLOOKUP(K5501,'Planilla de control'!#REF!,2,0)</f>
        <v>#REF!</v>
      </c>
      <c r="M5501" s="29" t="e">
        <f>IF(COUNTIF('Planilla de control'!#REF!,K5501)&gt;0,"SI","NO")</f>
        <v>#REF!</v>
      </c>
    </row>
    <row r="5502" spans="1:13" x14ac:dyDescent="0.3">
      <c r="A5502" s="3" t="s">
        <v>2367</v>
      </c>
      <c r="B5502" s="3" t="s">
        <v>7933</v>
      </c>
      <c r="C5502" s="3"/>
      <c r="D5502" s="3"/>
      <c r="E5502" s="3"/>
      <c r="F5502" s="51" t="str">
        <f t="shared" si="510"/>
        <v>53I2</v>
      </c>
      <c r="G5502" s="51">
        <f t="shared" si="511"/>
        <v>2</v>
      </c>
      <c r="H5502" s="51">
        <f t="shared" si="512"/>
        <v>53</v>
      </c>
      <c r="I5502" s="51" t="str">
        <f t="shared" si="513"/>
        <v>I</v>
      </c>
      <c r="J5502" s="51" t="str">
        <f t="shared" si="514"/>
        <v>D3</v>
      </c>
      <c r="K5502" s="76" t="str">
        <f t="shared" si="515"/>
        <v>1FO53I2A</v>
      </c>
      <c r="L5502" s="281" t="e">
        <f>VLOOKUP(K5502,'Planilla de control'!#REF!,2,0)</f>
        <v>#REF!</v>
      </c>
      <c r="M5502" s="29" t="e">
        <f>IF(COUNTIF('Planilla de control'!#REF!,K5502)&gt;0,"SI","NO")</f>
        <v>#REF!</v>
      </c>
    </row>
    <row r="5503" spans="1:13" x14ac:dyDescent="0.3">
      <c r="A5503" s="3" t="s">
        <v>2367</v>
      </c>
      <c r="B5503" s="3" t="s">
        <v>7934</v>
      </c>
      <c r="C5503" s="3"/>
      <c r="D5503" s="3"/>
      <c r="E5503" s="3"/>
      <c r="F5503" s="51" t="str">
        <f t="shared" si="510"/>
        <v>53I2</v>
      </c>
      <c r="G5503" s="51">
        <f t="shared" si="511"/>
        <v>2</v>
      </c>
      <c r="H5503" s="51">
        <f t="shared" si="512"/>
        <v>53</v>
      </c>
      <c r="I5503" s="51" t="str">
        <f t="shared" si="513"/>
        <v>I</v>
      </c>
      <c r="J5503" s="51" t="str">
        <f t="shared" si="514"/>
        <v>D3</v>
      </c>
      <c r="K5503" s="76" t="str">
        <f t="shared" si="515"/>
        <v>1FO53I2D</v>
      </c>
      <c r="L5503" s="281" t="e">
        <f>VLOOKUP(K5503,'Planilla de control'!#REF!,2,0)</f>
        <v>#REF!</v>
      </c>
      <c r="M5503" s="29" t="e">
        <f>IF(COUNTIF('Planilla de control'!#REF!,K5503)&gt;0,"SI","NO")</f>
        <v>#REF!</v>
      </c>
    </row>
    <row r="5504" spans="1:13" x14ac:dyDescent="0.3">
      <c r="A5504" s="3" t="s">
        <v>2367</v>
      </c>
      <c r="B5504" s="3" t="s">
        <v>7935</v>
      </c>
      <c r="C5504" s="3"/>
      <c r="D5504" s="3"/>
      <c r="E5504" s="3"/>
      <c r="F5504" s="51" t="str">
        <f t="shared" si="510"/>
        <v>53I4</v>
      </c>
      <c r="G5504" s="51">
        <f t="shared" si="511"/>
        <v>4</v>
      </c>
      <c r="H5504" s="51">
        <f t="shared" si="512"/>
        <v>53</v>
      </c>
      <c r="I5504" s="51" t="str">
        <f t="shared" si="513"/>
        <v>I</v>
      </c>
      <c r="J5504" s="51" t="str">
        <f t="shared" si="514"/>
        <v>D3</v>
      </c>
      <c r="K5504" s="76" t="str">
        <f t="shared" si="515"/>
        <v>1FO53I4C</v>
      </c>
      <c r="L5504" s="281" t="e">
        <f>VLOOKUP(K5504,'Planilla de control'!#REF!,2,0)</f>
        <v>#REF!</v>
      </c>
      <c r="M5504" s="29" t="e">
        <f>IF(COUNTIF('Planilla de control'!#REF!,K5504)&gt;0,"SI","NO")</f>
        <v>#REF!</v>
      </c>
    </row>
    <row r="5505" spans="1:13" x14ac:dyDescent="0.3">
      <c r="A5505" s="3" t="s">
        <v>2367</v>
      </c>
      <c r="B5505" s="3" t="s">
        <v>7936</v>
      </c>
      <c r="C5505" s="3"/>
      <c r="D5505" s="3"/>
      <c r="E5505" s="3"/>
      <c r="F5505" s="51" t="str">
        <f t="shared" si="510"/>
        <v>53J4</v>
      </c>
      <c r="G5505" s="51">
        <f t="shared" si="511"/>
        <v>4</v>
      </c>
      <c r="H5505" s="51">
        <f t="shared" si="512"/>
        <v>53</v>
      </c>
      <c r="I5505" s="51" t="str">
        <f t="shared" si="513"/>
        <v>J</v>
      </c>
      <c r="J5505" s="51" t="str">
        <f t="shared" si="514"/>
        <v>D3</v>
      </c>
      <c r="K5505" s="76" t="str">
        <f t="shared" si="515"/>
        <v>1FO53J4B</v>
      </c>
      <c r="L5505" s="281" t="e">
        <f>VLOOKUP(K5505,'Planilla de control'!#REF!,2,0)</f>
        <v>#REF!</v>
      </c>
      <c r="M5505" s="29" t="e">
        <f>IF(COUNTIF('Planilla de control'!#REF!,K5505)&gt;0,"SI","NO")</f>
        <v>#REF!</v>
      </c>
    </row>
    <row r="5506" spans="1:13" x14ac:dyDescent="0.3">
      <c r="A5506" s="3" t="s">
        <v>2367</v>
      </c>
      <c r="B5506" s="3" t="s">
        <v>2420</v>
      </c>
      <c r="C5506" s="3"/>
      <c r="D5506" s="3"/>
      <c r="E5506" s="3"/>
      <c r="F5506" s="51" t="str">
        <f t="shared" si="510"/>
        <v>53B3</v>
      </c>
      <c r="G5506" s="51">
        <f t="shared" si="511"/>
        <v>3</v>
      </c>
      <c r="H5506" s="51">
        <f t="shared" si="512"/>
        <v>53</v>
      </c>
      <c r="I5506" s="51" t="str">
        <f t="shared" si="513"/>
        <v>B</v>
      </c>
      <c r="J5506" s="51" t="str">
        <f t="shared" si="514"/>
        <v>D3</v>
      </c>
      <c r="K5506" s="76" t="str">
        <f t="shared" si="515"/>
        <v>1FO53B3D</v>
      </c>
      <c r="L5506" s="281" t="e">
        <f>VLOOKUP(K5506,'Planilla de control'!#REF!,2,0)</f>
        <v>#REF!</v>
      </c>
      <c r="M5506" s="29" t="e">
        <f>IF(COUNTIF('Planilla de control'!#REF!,K5506)&gt;0,"SI","NO")</f>
        <v>#REF!</v>
      </c>
    </row>
    <row r="5507" spans="1:13" x14ac:dyDescent="0.3">
      <c r="A5507" s="3" t="s">
        <v>2367</v>
      </c>
      <c r="B5507" s="3" t="s">
        <v>7937</v>
      </c>
      <c r="C5507" s="3"/>
      <c r="D5507" s="3"/>
      <c r="E5507" s="3"/>
      <c r="F5507" s="51" t="str">
        <f t="shared" ref="F5507:F5570" si="516">IF(OR(LEN(B5507)=9,LEN(B5507)=5),MID(B5507,1,4),MID(B5507,1,5))</f>
        <v>53F3</v>
      </c>
      <c r="G5507" s="51">
        <f t="shared" ref="G5507:G5570" si="517">IF(MID(F5507,5,1)&lt;&gt;"",MID(F5507,4,2),MID(F5507,4,1))*1</f>
        <v>3</v>
      </c>
      <c r="H5507" s="51">
        <f t="shared" ref="H5507:H5570" si="518">+MID(B5507,1,2)*1</f>
        <v>53</v>
      </c>
      <c r="I5507" s="51" t="str">
        <f t="shared" ref="I5507:I5570" si="519">+MID(B5507,3,1)</f>
        <v>F</v>
      </c>
      <c r="J5507" s="51" t="str">
        <f t="shared" ref="J5507:J5570" si="520">HLOOKUP(A5507,$O$1:$U$2,2,0)</f>
        <v>D3</v>
      </c>
      <c r="K5507" s="76" t="str">
        <f t="shared" ref="K5507:K5570" si="521">CONCATENATE(A5507,B5507)</f>
        <v>1FO53F3D</v>
      </c>
      <c r="L5507" s="281" t="e">
        <f>VLOOKUP(K5507,'Planilla de control'!#REF!,2,0)</f>
        <v>#REF!</v>
      </c>
      <c r="M5507" s="29" t="e">
        <f>IF(COUNTIF('Planilla de control'!#REF!,K5507)&gt;0,"SI","NO")</f>
        <v>#REF!</v>
      </c>
    </row>
    <row r="5508" spans="1:13" x14ac:dyDescent="0.3">
      <c r="A5508" s="3" t="s">
        <v>2367</v>
      </c>
      <c r="B5508" s="3" t="s">
        <v>7938</v>
      </c>
      <c r="C5508" s="3"/>
      <c r="D5508" s="3"/>
      <c r="E5508" s="3"/>
      <c r="F5508" s="51" t="str">
        <f t="shared" si="516"/>
        <v>53G2</v>
      </c>
      <c r="G5508" s="51">
        <f t="shared" si="517"/>
        <v>2</v>
      </c>
      <c r="H5508" s="51">
        <f t="shared" si="518"/>
        <v>53</v>
      </c>
      <c r="I5508" s="51" t="str">
        <f t="shared" si="519"/>
        <v>G</v>
      </c>
      <c r="J5508" s="51" t="str">
        <f t="shared" si="520"/>
        <v>D3</v>
      </c>
      <c r="K5508" s="76" t="str">
        <f t="shared" si="521"/>
        <v>1FO53G2C</v>
      </c>
      <c r="L5508" s="281" t="e">
        <f>VLOOKUP(K5508,'Planilla de control'!#REF!,2,0)</f>
        <v>#REF!</v>
      </c>
      <c r="M5508" s="29" t="e">
        <f>IF(COUNTIF('Planilla de control'!#REF!,K5508)&gt;0,"SI","NO")</f>
        <v>#REF!</v>
      </c>
    </row>
    <row r="5509" spans="1:13" x14ac:dyDescent="0.3">
      <c r="A5509" s="3" t="s">
        <v>2367</v>
      </c>
      <c r="B5509" s="3" t="s">
        <v>7939</v>
      </c>
      <c r="C5509" s="3"/>
      <c r="D5509" s="3"/>
      <c r="E5509" s="3"/>
      <c r="F5509" s="51" t="str">
        <f t="shared" si="516"/>
        <v>53I3</v>
      </c>
      <c r="G5509" s="51">
        <f t="shared" si="517"/>
        <v>3</v>
      </c>
      <c r="H5509" s="51">
        <f t="shared" si="518"/>
        <v>53</v>
      </c>
      <c r="I5509" s="51" t="str">
        <f t="shared" si="519"/>
        <v>I</v>
      </c>
      <c r="J5509" s="51" t="str">
        <f t="shared" si="520"/>
        <v>D3</v>
      </c>
      <c r="K5509" s="76" t="str">
        <f t="shared" si="521"/>
        <v>1FO53I3D</v>
      </c>
      <c r="L5509" s="281" t="e">
        <f>VLOOKUP(K5509,'Planilla de control'!#REF!,2,0)</f>
        <v>#REF!</v>
      </c>
      <c r="M5509" s="29" t="e">
        <f>IF(COUNTIF('Planilla de control'!#REF!,K5509)&gt;0,"SI","NO")</f>
        <v>#REF!</v>
      </c>
    </row>
    <row r="5510" spans="1:13" x14ac:dyDescent="0.3">
      <c r="A5510" s="3" t="s">
        <v>2367</v>
      </c>
      <c r="B5510" s="3" t="s">
        <v>2533</v>
      </c>
      <c r="C5510" s="3"/>
      <c r="D5510" s="3"/>
      <c r="E5510" s="3"/>
      <c r="F5510" s="51" t="str">
        <f t="shared" si="516"/>
        <v>53K1</v>
      </c>
      <c r="G5510" s="51">
        <f t="shared" si="517"/>
        <v>1</v>
      </c>
      <c r="H5510" s="51">
        <f t="shared" si="518"/>
        <v>53</v>
      </c>
      <c r="I5510" s="51" t="str">
        <f t="shared" si="519"/>
        <v>K</v>
      </c>
      <c r="J5510" s="51" t="str">
        <f t="shared" si="520"/>
        <v>D3</v>
      </c>
      <c r="K5510" s="76" t="str">
        <f t="shared" si="521"/>
        <v>1FO53K1A</v>
      </c>
      <c r="L5510" s="281" t="e">
        <f>VLOOKUP(K5510,'Planilla de control'!#REF!,2,0)</f>
        <v>#REF!</v>
      </c>
      <c r="M5510" s="29" t="e">
        <f>IF(COUNTIF('Planilla de control'!#REF!,K5510)&gt;0,"SI","NO")</f>
        <v>#REF!</v>
      </c>
    </row>
    <row r="5511" spans="1:13" x14ac:dyDescent="0.3">
      <c r="A5511" s="3" t="s">
        <v>2367</v>
      </c>
      <c r="B5511" s="3" t="s">
        <v>2385</v>
      </c>
      <c r="C5511" s="3"/>
      <c r="D5511" s="3"/>
      <c r="E5511" s="3"/>
      <c r="F5511" s="51" t="str">
        <f t="shared" si="516"/>
        <v>53A2</v>
      </c>
      <c r="G5511" s="51">
        <f t="shared" si="517"/>
        <v>2</v>
      </c>
      <c r="H5511" s="51">
        <f t="shared" si="518"/>
        <v>53</v>
      </c>
      <c r="I5511" s="51" t="str">
        <f t="shared" si="519"/>
        <v>A</v>
      </c>
      <c r="J5511" s="51" t="str">
        <f t="shared" si="520"/>
        <v>D3</v>
      </c>
      <c r="K5511" s="76" t="str">
        <f t="shared" si="521"/>
        <v>1FO53A2B</v>
      </c>
      <c r="L5511" s="281" t="e">
        <f>VLOOKUP(K5511,'Planilla de control'!#REF!,2,0)</f>
        <v>#REF!</v>
      </c>
      <c r="M5511" s="29" t="e">
        <f>IF(COUNTIF('Planilla de control'!#REF!,K5511)&gt;0,"SI","NO")</f>
        <v>#REF!</v>
      </c>
    </row>
    <row r="5512" spans="1:13" x14ac:dyDescent="0.3">
      <c r="A5512" s="3" t="s">
        <v>2367</v>
      </c>
      <c r="B5512" s="3" t="s">
        <v>2392</v>
      </c>
      <c r="C5512" s="3"/>
      <c r="D5512" s="3"/>
      <c r="E5512" s="3"/>
      <c r="F5512" s="51" t="str">
        <f t="shared" si="516"/>
        <v>53A3</v>
      </c>
      <c r="G5512" s="51">
        <f t="shared" si="517"/>
        <v>3</v>
      </c>
      <c r="H5512" s="51">
        <f t="shared" si="518"/>
        <v>53</v>
      </c>
      <c r="I5512" s="51" t="str">
        <f t="shared" si="519"/>
        <v>A</v>
      </c>
      <c r="J5512" s="51" t="str">
        <f t="shared" si="520"/>
        <v>D3</v>
      </c>
      <c r="K5512" s="76" t="str">
        <f t="shared" si="521"/>
        <v>1FO53A3D</v>
      </c>
      <c r="L5512" s="281" t="e">
        <f>VLOOKUP(K5512,'Planilla de control'!#REF!,2,0)</f>
        <v>#REF!</v>
      </c>
      <c r="M5512" s="29" t="e">
        <f>IF(COUNTIF('Planilla de control'!#REF!,K5512)&gt;0,"SI","NO")</f>
        <v>#REF!</v>
      </c>
    </row>
    <row r="5513" spans="1:13" x14ac:dyDescent="0.3">
      <c r="A5513" s="3" t="s">
        <v>2367</v>
      </c>
      <c r="B5513" s="3" t="s">
        <v>2409</v>
      </c>
      <c r="C5513" s="3"/>
      <c r="D5513" s="3"/>
      <c r="E5513" s="3"/>
      <c r="F5513" s="51" t="str">
        <f t="shared" si="516"/>
        <v>53A8</v>
      </c>
      <c r="G5513" s="51">
        <f t="shared" si="517"/>
        <v>8</v>
      </c>
      <c r="H5513" s="51">
        <f t="shared" si="518"/>
        <v>53</v>
      </c>
      <c r="I5513" s="51" t="str">
        <f t="shared" si="519"/>
        <v>A</v>
      </c>
      <c r="J5513" s="51" t="str">
        <f t="shared" si="520"/>
        <v>D3</v>
      </c>
      <c r="K5513" s="76" t="str">
        <f t="shared" si="521"/>
        <v>1FO53A8B</v>
      </c>
      <c r="L5513" s="281" t="e">
        <f>VLOOKUP(K5513,'Planilla de control'!#REF!,2,0)</f>
        <v>#REF!</v>
      </c>
      <c r="M5513" s="29" t="e">
        <f>IF(COUNTIF('Planilla de control'!#REF!,K5513)&gt;0,"SI","NO")</f>
        <v>#REF!</v>
      </c>
    </row>
    <row r="5514" spans="1:13" x14ac:dyDescent="0.3">
      <c r="A5514" s="3" t="s">
        <v>2367</v>
      </c>
      <c r="B5514" s="3" t="s">
        <v>2457</v>
      </c>
      <c r="C5514" s="3"/>
      <c r="D5514" s="3"/>
      <c r="E5514" s="3"/>
      <c r="F5514" s="51" t="str">
        <f t="shared" si="516"/>
        <v>53C8</v>
      </c>
      <c r="G5514" s="51">
        <f t="shared" si="517"/>
        <v>8</v>
      </c>
      <c r="H5514" s="51">
        <f t="shared" si="518"/>
        <v>53</v>
      </c>
      <c r="I5514" s="51" t="str">
        <f t="shared" si="519"/>
        <v>C</v>
      </c>
      <c r="J5514" s="51" t="str">
        <f t="shared" si="520"/>
        <v>D3</v>
      </c>
      <c r="K5514" s="76" t="str">
        <f t="shared" si="521"/>
        <v>1FO53C8B</v>
      </c>
      <c r="L5514" s="281" t="e">
        <f>VLOOKUP(K5514,'Planilla de control'!#REF!,2,0)</f>
        <v>#REF!</v>
      </c>
      <c r="M5514" s="29" t="e">
        <f>IF(COUNTIF('Planilla de control'!#REF!,K5514)&gt;0,"SI","NO")</f>
        <v>#REF!</v>
      </c>
    </row>
    <row r="5515" spans="1:13" x14ac:dyDescent="0.3">
      <c r="A5515" s="3" t="s">
        <v>2367</v>
      </c>
      <c r="B5515" s="3" t="s">
        <v>2462</v>
      </c>
      <c r="C5515" s="3"/>
      <c r="D5515" s="3"/>
      <c r="E5515" s="3"/>
      <c r="F5515" s="51" t="str">
        <f t="shared" si="516"/>
        <v>53D2</v>
      </c>
      <c r="G5515" s="51">
        <f t="shared" si="517"/>
        <v>2</v>
      </c>
      <c r="H5515" s="51">
        <f t="shared" si="518"/>
        <v>53</v>
      </c>
      <c r="I5515" s="51" t="str">
        <f t="shared" si="519"/>
        <v>D</v>
      </c>
      <c r="J5515" s="51" t="str">
        <f t="shared" si="520"/>
        <v>D3</v>
      </c>
      <c r="K5515" s="76" t="str">
        <f t="shared" si="521"/>
        <v>1FO53D2C</v>
      </c>
      <c r="L5515" s="281" t="e">
        <f>VLOOKUP(K5515,'Planilla de control'!#REF!,2,0)</f>
        <v>#REF!</v>
      </c>
      <c r="M5515" s="29" t="e">
        <f>IF(COUNTIF('Planilla de control'!#REF!,K5515)&gt;0,"SI","NO")</f>
        <v>#REF!</v>
      </c>
    </row>
    <row r="5516" spans="1:13" x14ac:dyDescent="0.3">
      <c r="A5516" s="3" t="s">
        <v>2367</v>
      </c>
      <c r="B5516" s="3" t="s">
        <v>2475</v>
      </c>
      <c r="C5516" s="3"/>
      <c r="D5516" s="3"/>
      <c r="E5516" s="3"/>
      <c r="F5516" s="51" t="str">
        <f t="shared" si="516"/>
        <v>53D8</v>
      </c>
      <c r="G5516" s="51">
        <f t="shared" si="517"/>
        <v>8</v>
      </c>
      <c r="H5516" s="51">
        <f t="shared" si="518"/>
        <v>53</v>
      </c>
      <c r="I5516" s="51" t="str">
        <f t="shared" si="519"/>
        <v>D</v>
      </c>
      <c r="J5516" s="51" t="str">
        <f t="shared" si="520"/>
        <v>D3</v>
      </c>
      <c r="K5516" s="76" t="str">
        <f t="shared" si="521"/>
        <v>1FO53D8B</v>
      </c>
      <c r="L5516" s="281" t="e">
        <f>VLOOKUP(K5516,'Planilla de control'!#REF!,2,0)</f>
        <v>#REF!</v>
      </c>
      <c r="M5516" s="29" t="e">
        <f>IF(COUNTIF('Planilla de control'!#REF!,K5516)&gt;0,"SI","NO")</f>
        <v>#REF!</v>
      </c>
    </row>
    <row r="5517" spans="1:13" x14ac:dyDescent="0.3">
      <c r="A5517" s="3" t="s">
        <v>2367</v>
      </c>
      <c r="B5517" s="3" t="s">
        <v>2388</v>
      </c>
      <c r="C5517" s="3"/>
      <c r="D5517" s="3"/>
      <c r="E5517" s="3"/>
      <c r="F5517" s="51" t="str">
        <f t="shared" si="516"/>
        <v>53A3</v>
      </c>
      <c r="G5517" s="51">
        <f t="shared" si="517"/>
        <v>3</v>
      </c>
      <c r="H5517" s="51">
        <f t="shared" si="518"/>
        <v>53</v>
      </c>
      <c r="I5517" s="51" t="str">
        <f t="shared" si="519"/>
        <v>A</v>
      </c>
      <c r="J5517" s="51" t="str">
        <f t="shared" si="520"/>
        <v>D3</v>
      </c>
      <c r="K5517" s="76" t="str">
        <f t="shared" si="521"/>
        <v>1FO53A3A</v>
      </c>
      <c r="L5517" s="281" t="e">
        <f>VLOOKUP(K5517,'Planilla de control'!#REF!,2,0)</f>
        <v>#REF!</v>
      </c>
      <c r="M5517" s="29" t="e">
        <f>IF(COUNTIF('Planilla de control'!#REF!,K5517)&gt;0,"SI","NO")</f>
        <v>#REF!</v>
      </c>
    </row>
    <row r="5518" spans="1:13" x14ac:dyDescent="0.3">
      <c r="A5518" s="3" t="s">
        <v>2367</v>
      </c>
      <c r="B5518" s="3" t="s">
        <v>2394</v>
      </c>
      <c r="C5518" s="3"/>
      <c r="D5518" s="3"/>
      <c r="E5518" s="3"/>
      <c r="F5518" s="51" t="str">
        <f t="shared" si="516"/>
        <v>53A4</v>
      </c>
      <c r="G5518" s="51">
        <f t="shared" si="517"/>
        <v>4</v>
      </c>
      <c r="H5518" s="51">
        <f t="shared" si="518"/>
        <v>53</v>
      </c>
      <c r="I5518" s="51" t="str">
        <f t="shared" si="519"/>
        <v>A</v>
      </c>
      <c r="J5518" s="51" t="str">
        <f t="shared" si="520"/>
        <v>D3</v>
      </c>
      <c r="K5518" s="76" t="str">
        <f t="shared" si="521"/>
        <v>1FO53A4B</v>
      </c>
      <c r="L5518" s="281" t="e">
        <f>VLOOKUP(K5518,'Planilla de control'!#REF!,2,0)</f>
        <v>#REF!</v>
      </c>
      <c r="M5518" s="29" t="e">
        <f>IF(COUNTIF('Planilla de control'!#REF!,K5518)&gt;0,"SI","NO")</f>
        <v>#REF!</v>
      </c>
    </row>
    <row r="5519" spans="1:13" x14ac:dyDescent="0.3">
      <c r="A5519" s="3" t="s">
        <v>2367</v>
      </c>
      <c r="B5519" s="3" t="s">
        <v>7940</v>
      </c>
      <c r="C5519" s="3"/>
      <c r="D5519" s="3"/>
      <c r="E5519" s="3"/>
      <c r="F5519" s="51" t="str">
        <f t="shared" si="516"/>
        <v>53A4</v>
      </c>
      <c r="G5519" s="51">
        <f t="shared" si="517"/>
        <v>4</v>
      </c>
      <c r="H5519" s="51">
        <f t="shared" si="518"/>
        <v>53</v>
      </c>
      <c r="I5519" s="51" t="str">
        <f t="shared" si="519"/>
        <v>A</v>
      </c>
      <c r="J5519" s="51" t="str">
        <f t="shared" si="520"/>
        <v>D3</v>
      </c>
      <c r="K5519" s="76" t="str">
        <f t="shared" si="521"/>
        <v>1FO53A4D</v>
      </c>
      <c r="L5519" s="281" t="e">
        <f>VLOOKUP(K5519,'Planilla de control'!#REF!,2,0)</f>
        <v>#REF!</v>
      </c>
      <c r="M5519" s="29" t="e">
        <f>IF(COUNTIF('Planilla de control'!#REF!,K5519)&gt;0,"SI","NO")</f>
        <v>#REF!</v>
      </c>
    </row>
    <row r="5520" spans="1:13" x14ac:dyDescent="0.3">
      <c r="A5520" s="3" t="s">
        <v>2367</v>
      </c>
      <c r="B5520" s="3" t="s">
        <v>2448</v>
      </c>
      <c r="C5520" s="3"/>
      <c r="D5520" s="3"/>
      <c r="E5520" s="3"/>
      <c r="F5520" s="51" t="str">
        <f t="shared" si="516"/>
        <v>53C5</v>
      </c>
      <c r="G5520" s="51">
        <f t="shared" si="517"/>
        <v>5</v>
      </c>
      <c r="H5520" s="51">
        <f t="shared" si="518"/>
        <v>53</v>
      </c>
      <c r="I5520" s="51" t="str">
        <f t="shared" si="519"/>
        <v>C</v>
      </c>
      <c r="J5520" s="51" t="str">
        <f t="shared" si="520"/>
        <v>D3</v>
      </c>
      <c r="K5520" s="76" t="str">
        <f t="shared" si="521"/>
        <v>1FO53C5B</v>
      </c>
      <c r="L5520" s="281" t="e">
        <f>VLOOKUP(K5520,'Planilla de control'!#REF!,2,0)</f>
        <v>#REF!</v>
      </c>
      <c r="M5520" s="29" t="e">
        <f>IF(COUNTIF('Planilla de control'!#REF!,K5520)&gt;0,"SI","NO")</f>
        <v>#REF!</v>
      </c>
    </row>
    <row r="5521" spans="1:13" x14ac:dyDescent="0.3">
      <c r="A5521" s="3" t="s">
        <v>2367</v>
      </c>
      <c r="B5521" s="3" t="s">
        <v>7941</v>
      </c>
      <c r="C5521" s="3"/>
      <c r="D5521" s="3"/>
      <c r="E5521" s="3"/>
      <c r="F5521" s="51" t="str">
        <f t="shared" si="516"/>
        <v>53D3</v>
      </c>
      <c r="G5521" s="51">
        <f t="shared" si="517"/>
        <v>3</v>
      </c>
      <c r="H5521" s="51">
        <f t="shared" si="518"/>
        <v>53</v>
      </c>
      <c r="I5521" s="51" t="str">
        <f t="shared" si="519"/>
        <v>D</v>
      </c>
      <c r="J5521" s="51" t="str">
        <f t="shared" si="520"/>
        <v>D3</v>
      </c>
      <c r="K5521" s="76" t="str">
        <f t="shared" si="521"/>
        <v>1FO53D3C</v>
      </c>
      <c r="L5521" s="281" t="e">
        <f>VLOOKUP(K5521,'Planilla de control'!#REF!,2,0)</f>
        <v>#REF!</v>
      </c>
      <c r="M5521" s="29" t="e">
        <f>IF(COUNTIF('Planilla de control'!#REF!,K5521)&gt;0,"SI","NO")</f>
        <v>#REF!</v>
      </c>
    </row>
    <row r="5522" spans="1:13" x14ac:dyDescent="0.3">
      <c r="A5522" s="3" t="s">
        <v>2367</v>
      </c>
      <c r="B5522" s="3" t="s">
        <v>7942</v>
      </c>
      <c r="C5522" s="3"/>
      <c r="D5522" s="3"/>
      <c r="E5522" s="3"/>
      <c r="F5522" s="51" t="str">
        <f t="shared" si="516"/>
        <v>53D4</v>
      </c>
      <c r="G5522" s="51">
        <f t="shared" si="517"/>
        <v>4</v>
      </c>
      <c r="H5522" s="51">
        <f t="shared" si="518"/>
        <v>53</v>
      </c>
      <c r="I5522" s="51" t="str">
        <f t="shared" si="519"/>
        <v>D</v>
      </c>
      <c r="J5522" s="51" t="str">
        <f t="shared" si="520"/>
        <v>D3</v>
      </c>
      <c r="K5522" s="76" t="str">
        <f t="shared" si="521"/>
        <v>1FO53D4C</v>
      </c>
      <c r="L5522" s="281" t="e">
        <f>VLOOKUP(K5522,'Planilla de control'!#REF!,2,0)</f>
        <v>#REF!</v>
      </c>
      <c r="M5522" s="29" t="e">
        <f>IF(COUNTIF('Planilla de control'!#REF!,K5522)&gt;0,"SI","NO")</f>
        <v>#REF!</v>
      </c>
    </row>
    <row r="5523" spans="1:13" x14ac:dyDescent="0.3">
      <c r="A5523" s="3" t="s">
        <v>2367</v>
      </c>
      <c r="B5523" s="3" t="s">
        <v>7943</v>
      </c>
      <c r="C5523" s="3"/>
      <c r="D5523" s="3"/>
      <c r="E5523" s="3"/>
      <c r="F5523" s="51" t="str">
        <f t="shared" si="516"/>
        <v>53D5</v>
      </c>
      <c r="G5523" s="51">
        <f t="shared" si="517"/>
        <v>5</v>
      </c>
      <c r="H5523" s="51">
        <f t="shared" si="518"/>
        <v>53</v>
      </c>
      <c r="I5523" s="51" t="str">
        <f t="shared" si="519"/>
        <v>D</v>
      </c>
      <c r="J5523" s="51" t="str">
        <f t="shared" si="520"/>
        <v>D3</v>
      </c>
      <c r="K5523" s="76" t="str">
        <f t="shared" si="521"/>
        <v>1FO53D5B</v>
      </c>
      <c r="L5523" s="281" t="e">
        <f>VLOOKUP(K5523,'Planilla de control'!#REF!,2,0)</f>
        <v>#REF!</v>
      </c>
      <c r="M5523" s="29" t="e">
        <f>IF(COUNTIF('Planilla de control'!#REF!,K5523)&gt;0,"SI","NO")</f>
        <v>#REF!</v>
      </c>
    </row>
    <row r="5524" spans="1:13" x14ac:dyDescent="0.3">
      <c r="A5524" s="3" t="s">
        <v>2367</v>
      </c>
      <c r="B5524" s="3" t="s">
        <v>7944</v>
      </c>
      <c r="C5524" s="3"/>
      <c r="D5524" s="3"/>
      <c r="E5524" s="3"/>
      <c r="F5524" s="51" t="str">
        <f t="shared" si="516"/>
        <v>53H4</v>
      </c>
      <c r="G5524" s="51">
        <f t="shared" si="517"/>
        <v>4</v>
      </c>
      <c r="H5524" s="51">
        <f t="shared" si="518"/>
        <v>53</v>
      </c>
      <c r="I5524" s="51" t="str">
        <f t="shared" si="519"/>
        <v>H</v>
      </c>
      <c r="J5524" s="51" t="str">
        <f t="shared" si="520"/>
        <v>D3</v>
      </c>
      <c r="K5524" s="76" t="str">
        <f t="shared" si="521"/>
        <v>1FO53H4D</v>
      </c>
      <c r="L5524" s="281" t="e">
        <f>VLOOKUP(K5524,'Planilla de control'!#REF!,2,0)</f>
        <v>#REF!</v>
      </c>
      <c r="M5524" s="29" t="e">
        <f>IF(COUNTIF('Planilla de control'!#REF!,K5524)&gt;0,"SI","NO")</f>
        <v>#REF!</v>
      </c>
    </row>
    <row r="5525" spans="1:13" x14ac:dyDescent="0.3">
      <c r="A5525" s="3" t="s">
        <v>2367</v>
      </c>
      <c r="B5525" s="3" t="s">
        <v>2432</v>
      </c>
      <c r="C5525" s="3"/>
      <c r="D5525" s="3"/>
      <c r="E5525" s="3"/>
      <c r="F5525" s="51" t="str">
        <f t="shared" si="516"/>
        <v>53B8</v>
      </c>
      <c r="G5525" s="51">
        <f t="shared" si="517"/>
        <v>8</v>
      </c>
      <c r="H5525" s="51">
        <f t="shared" si="518"/>
        <v>53</v>
      </c>
      <c r="I5525" s="51" t="str">
        <f t="shared" si="519"/>
        <v>B</v>
      </c>
      <c r="J5525" s="51" t="str">
        <f t="shared" si="520"/>
        <v>D3</v>
      </c>
      <c r="K5525" s="76" t="str">
        <f t="shared" si="521"/>
        <v>1FO53B8A</v>
      </c>
      <c r="L5525" s="281" t="e">
        <f>VLOOKUP(K5525,'Planilla de control'!#REF!,2,0)</f>
        <v>#REF!</v>
      </c>
      <c r="M5525" s="29" t="e">
        <f>IF(COUNTIF('Planilla de control'!#REF!,K5525)&gt;0,"SI","NO")</f>
        <v>#REF!</v>
      </c>
    </row>
    <row r="5526" spans="1:13" x14ac:dyDescent="0.3">
      <c r="A5526" s="3" t="s">
        <v>2367</v>
      </c>
      <c r="B5526" s="3" t="s">
        <v>2456</v>
      </c>
      <c r="C5526" s="3"/>
      <c r="D5526" s="3"/>
      <c r="E5526" s="3"/>
      <c r="F5526" s="51" t="str">
        <f t="shared" si="516"/>
        <v>53C8</v>
      </c>
      <c r="G5526" s="51">
        <f t="shared" si="517"/>
        <v>8</v>
      </c>
      <c r="H5526" s="51">
        <f t="shared" si="518"/>
        <v>53</v>
      </c>
      <c r="I5526" s="51" t="str">
        <f t="shared" si="519"/>
        <v>C</v>
      </c>
      <c r="J5526" s="51" t="str">
        <f t="shared" si="520"/>
        <v>D3</v>
      </c>
      <c r="K5526" s="76" t="str">
        <f t="shared" si="521"/>
        <v>1FO53C8A</v>
      </c>
      <c r="L5526" s="281" t="e">
        <f>VLOOKUP(K5526,'Planilla de control'!#REF!,2,0)</f>
        <v>#REF!</v>
      </c>
      <c r="M5526" s="29" t="e">
        <f>IF(COUNTIF('Planilla de control'!#REF!,K5526)&gt;0,"SI","NO")</f>
        <v>#REF!</v>
      </c>
    </row>
    <row r="5527" spans="1:13" x14ac:dyDescent="0.3">
      <c r="A5527" s="3" t="s">
        <v>2367</v>
      </c>
      <c r="B5527" s="3" t="s">
        <v>2474</v>
      </c>
      <c r="C5527" s="3"/>
      <c r="D5527" s="3"/>
      <c r="E5527" s="3"/>
      <c r="F5527" s="51" t="str">
        <f t="shared" si="516"/>
        <v>53D8</v>
      </c>
      <c r="G5527" s="51">
        <f t="shared" si="517"/>
        <v>8</v>
      </c>
      <c r="H5527" s="51">
        <f t="shared" si="518"/>
        <v>53</v>
      </c>
      <c r="I5527" s="51" t="str">
        <f t="shared" si="519"/>
        <v>D</v>
      </c>
      <c r="J5527" s="51" t="str">
        <f t="shared" si="520"/>
        <v>D3</v>
      </c>
      <c r="K5527" s="76" t="str">
        <f t="shared" si="521"/>
        <v>1FO53D8A</v>
      </c>
      <c r="L5527" s="281" t="e">
        <f>VLOOKUP(K5527,'Planilla de control'!#REF!,2,0)</f>
        <v>#REF!</v>
      </c>
      <c r="M5527" s="29" t="e">
        <f>IF(COUNTIF('Planilla de control'!#REF!,K5527)&gt;0,"SI","NO")</f>
        <v>#REF!</v>
      </c>
    </row>
    <row r="5528" spans="1:13" x14ac:dyDescent="0.3">
      <c r="A5528" s="3" t="s">
        <v>2367</v>
      </c>
      <c r="B5528" s="3" t="s">
        <v>2512</v>
      </c>
      <c r="C5528" s="3"/>
      <c r="D5528" s="3"/>
      <c r="E5528" s="3"/>
      <c r="F5528" s="51" t="str">
        <f t="shared" si="516"/>
        <v>53H8</v>
      </c>
      <c r="G5528" s="51">
        <f t="shared" si="517"/>
        <v>8</v>
      </c>
      <c r="H5528" s="51">
        <f t="shared" si="518"/>
        <v>53</v>
      </c>
      <c r="I5528" s="51" t="str">
        <f t="shared" si="519"/>
        <v>H</v>
      </c>
      <c r="J5528" s="51" t="str">
        <f t="shared" si="520"/>
        <v>D3</v>
      </c>
      <c r="K5528" s="76" t="str">
        <f t="shared" si="521"/>
        <v>1FO53H8B</v>
      </c>
      <c r="L5528" s="281" t="e">
        <f>VLOOKUP(K5528,'Planilla de control'!#REF!,2,0)</f>
        <v>#REF!</v>
      </c>
      <c r="M5528" s="29" t="e">
        <f>IF(COUNTIF('Planilla de control'!#REF!,K5528)&gt;0,"SI","NO")</f>
        <v>#REF!</v>
      </c>
    </row>
    <row r="5529" spans="1:13" x14ac:dyDescent="0.3">
      <c r="A5529" s="3" t="s">
        <v>2367</v>
      </c>
      <c r="B5529" s="3" t="s">
        <v>2520</v>
      </c>
      <c r="C5529" s="3"/>
      <c r="D5529" s="3"/>
      <c r="E5529" s="3"/>
      <c r="F5529" s="51" t="str">
        <f t="shared" si="516"/>
        <v>53I8</v>
      </c>
      <c r="G5529" s="51">
        <f t="shared" si="517"/>
        <v>8</v>
      </c>
      <c r="H5529" s="51">
        <f t="shared" si="518"/>
        <v>53</v>
      </c>
      <c r="I5529" s="51" t="str">
        <f t="shared" si="519"/>
        <v>I</v>
      </c>
      <c r="J5529" s="51" t="str">
        <f t="shared" si="520"/>
        <v>D3</v>
      </c>
      <c r="K5529" s="76" t="str">
        <f t="shared" si="521"/>
        <v>1FO53I8A</v>
      </c>
      <c r="L5529" s="281" t="e">
        <f>VLOOKUP(K5529,'Planilla de control'!#REF!,2,0)</f>
        <v>#REF!</v>
      </c>
      <c r="M5529" s="29" t="e">
        <f>IF(COUNTIF('Planilla de control'!#REF!,K5529)&gt;0,"SI","NO")</f>
        <v>#REF!</v>
      </c>
    </row>
    <row r="5530" spans="1:13" x14ac:dyDescent="0.3">
      <c r="A5530" s="3" t="s">
        <v>2367</v>
      </c>
      <c r="B5530" s="3" t="s">
        <v>2553</v>
      </c>
      <c r="C5530" s="3"/>
      <c r="D5530" s="3"/>
      <c r="E5530" s="3"/>
      <c r="F5530" s="51" t="str">
        <f t="shared" si="516"/>
        <v>53L5</v>
      </c>
      <c r="G5530" s="51">
        <f t="shared" si="517"/>
        <v>5</v>
      </c>
      <c r="H5530" s="51">
        <f t="shared" si="518"/>
        <v>53</v>
      </c>
      <c r="I5530" s="51" t="str">
        <f t="shared" si="519"/>
        <v>L</v>
      </c>
      <c r="J5530" s="51" t="str">
        <f t="shared" si="520"/>
        <v>D3</v>
      </c>
      <c r="K5530" s="76" t="str">
        <f t="shared" si="521"/>
        <v>1FO53L5B</v>
      </c>
      <c r="L5530" s="281" t="e">
        <f>VLOOKUP(K5530,'Planilla de control'!#REF!,2,0)</f>
        <v>#REF!</v>
      </c>
      <c r="M5530" s="29" t="e">
        <f>IF(COUNTIF('Planilla de control'!#REF!,K5530)&gt;0,"SI","NO")</f>
        <v>#REF!</v>
      </c>
    </row>
    <row r="5531" spans="1:13" x14ac:dyDescent="0.3">
      <c r="A5531" s="3" t="s">
        <v>2367</v>
      </c>
      <c r="B5531" s="3" t="s">
        <v>2554</v>
      </c>
      <c r="C5531" s="3"/>
      <c r="D5531" s="3"/>
      <c r="E5531" s="3"/>
      <c r="F5531" s="51" t="str">
        <f t="shared" si="516"/>
        <v>53L6</v>
      </c>
      <c r="G5531" s="51">
        <f t="shared" si="517"/>
        <v>6</v>
      </c>
      <c r="H5531" s="51">
        <f t="shared" si="518"/>
        <v>53</v>
      </c>
      <c r="I5531" s="51" t="str">
        <f t="shared" si="519"/>
        <v>L</v>
      </c>
      <c r="J5531" s="51" t="str">
        <f t="shared" si="520"/>
        <v>D3</v>
      </c>
      <c r="K5531" s="76" t="str">
        <f t="shared" si="521"/>
        <v>1FO53L6A</v>
      </c>
      <c r="L5531" s="281" t="e">
        <f>VLOOKUP(K5531,'Planilla de control'!#REF!,2,0)</f>
        <v>#REF!</v>
      </c>
      <c r="M5531" s="29" t="e">
        <f>IF(COUNTIF('Planilla de control'!#REF!,K5531)&gt;0,"SI","NO")</f>
        <v>#REF!</v>
      </c>
    </row>
    <row r="5532" spans="1:13" x14ac:dyDescent="0.3">
      <c r="A5532" s="3" t="s">
        <v>2367</v>
      </c>
      <c r="B5532" s="3" t="s">
        <v>2577</v>
      </c>
      <c r="C5532" s="3"/>
      <c r="D5532" s="3"/>
      <c r="E5532" s="3"/>
      <c r="F5532" s="51" t="str">
        <f t="shared" si="516"/>
        <v>53N6</v>
      </c>
      <c r="G5532" s="51">
        <f t="shared" si="517"/>
        <v>6</v>
      </c>
      <c r="H5532" s="51">
        <f t="shared" si="518"/>
        <v>53</v>
      </c>
      <c r="I5532" s="51" t="str">
        <f t="shared" si="519"/>
        <v>N</v>
      </c>
      <c r="J5532" s="51" t="str">
        <f t="shared" si="520"/>
        <v>D3</v>
      </c>
      <c r="K5532" s="76" t="str">
        <f t="shared" si="521"/>
        <v>1FO53N6A</v>
      </c>
      <c r="L5532" s="281" t="e">
        <f>VLOOKUP(K5532,'Planilla de control'!#REF!,2,0)</f>
        <v>#REF!</v>
      </c>
      <c r="M5532" s="29" t="e">
        <f>IF(COUNTIF('Planilla de control'!#REF!,K5532)&gt;0,"SI","NO")</f>
        <v>#REF!</v>
      </c>
    </row>
    <row r="5533" spans="1:13" x14ac:dyDescent="0.3">
      <c r="A5533" s="3" t="s">
        <v>2367</v>
      </c>
      <c r="B5533" s="3" t="s">
        <v>2396</v>
      </c>
      <c r="C5533" s="3"/>
      <c r="D5533" s="3"/>
      <c r="E5533" s="3"/>
      <c r="F5533" s="51" t="str">
        <f t="shared" si="516"/>
        <v>53A5</v>
      </c>
      <c r="G5533" s="51">
        <f t="shared" si="517"/>
        <v>5</v>
      </c>
      <c r="H5533" s="51">
        <f t="shared" si="518"/>
        <v>53</v>
      </c>
      <c r="I5533" s="51" t="str">
        <f t="shared" si="519"/>
        <v>A</v>
      </c>
      <c r="J5533" s="51" t="str">
        <f t="shared" si="520"/>
        <v>D3</v>
      </c>
      <c r="K5533" s="76" t="str">
        <f t="shared" si="521"/>
        <v>1FO53A5A</v>
      </c>
      <c r="L5533" s="281" t="e">
        <f>VLOOKUP(K5533,'Planilla de control'!#REF!,2,0)</f>
        <v>#REF!</v>
      </c>
      <c r="M5533" s="29" t="e">
        <f>IF(COUNTIF('Planilla de control'!#REF!,K5533)&gt;0,"SI","NO")</f>
        <v>#REF!</v>
      </c>
    </row>
    <row r="5534" spans="1:13" x14ac:dyDescent="0.3">
      <c r="A5534" s="3" t="s">
        <v>2367</v>
      </c>
      <c r="B5534" s="3" t="s">
        <v>2407</v>
      </c>
      <c r="C5534" s="3"/>
      <c r="D5534" s="3"/>
      <c r="E5534" s="3"/>
      <c r="F5534" s="51" t="str">
        <f t="shared" si="516"/>
        <v>53A8</v>
      </c>
      <c r="G5534" s="51">
        <f t="shared" si="517"/>
        <v>8</v>
      </c>
      <c r="H5534" s="51">
        <f t="shared" si="518"/>
        <v>53</v>
      </c>
      <c r="I5534" s="51" t="str">
        <f t="shared" si="519"/>
        <v>A</v>
      </c>
      <c r="J5534" s="51" t="str">
        <f t="shared" si="520"/>
        <v>D3</v>
      </c>
      <c r="K5534" s="76" t="str">
        <f t="shared" si="521"/>
        <v>1FO53A8A</v>
      </c>
      <c r="L5534" s="281" t="e">
        <f>VLOOKUP(K5534,'Planilla de control'!#REF!,2,0)</f>
        <v>#REF!</v>
      </c>
      <c r="M5534" s="29" t="e">
        <f>IF(COUNTIF('Planilla de control'!#REF!,K5534)&gt;0,"SI","NO")</f>
        <v>#REF!</v>
      </c>
    </row>
    <row r="5535" spans="1:13" x14ac:dyDescent="0.3">
      <c r="A5535" s="3" t="s">
        <v>2367</v>
      </c>
      <c r="B5535" s="3" t="s">
        <v>2423</v>
      </c>
      <c r="C5535" s="3"/>
      <c r="D5535" s="3"/>
      <c r="E5535" s="3"/>
      <c r="F5535" s="51" t="str">
        <f t="shared" si="516"/>
        <v>53B4</v>
      </c>
      <c r="G5535" s="51">
        <f t="shared" si="517"/>
        <v>4</v>
      </c>
      <c r="H5535" s="51">
        <f t="shared" si="518"/>
        <v>53</v>
      </c>
      <c r="I5535" s="51" t="str">
        <f t="shared" si="519"/>
        <v>B</v>
      </c>
      <c r="J5535" s="51" t="str">
        <f t="shared" si="520"/>
        <v>D3</v>
      </c>
      <c r="K5535" s="76" t="str">
        <f t="shared" si="521"/>
        <v>1FO53B4C</v>
      </c>
      <c r="L5535" s="281" t="e">
        <f>VLOOKUP(K5535,'Planilla de control'!#REF!,2,0)</f>
        <v>#REF!</v>
      </c>
      <c r="M5535" s="29" t="e">
        <f>IF(COUNTIF('Planilla de control'!#REF!,K5535)&gt;0,"SI","NO")</f>
        <v>#REF!</v>
      </c>
    </row>
    <row r="5536" spans="1:13" x14ac:dyDescent="0.3">
      <c r="A5536" s="3" t="s">
        <v>2367</v>
      </c>
      <c r="B5536" s="3" t="s">
        <v>2437</v>
      </c>
      <c r="C5536" s="3"/>
      <c r="D5536" s="3"/>
      <c r="E5536" s="3"/>
      <c r="F5536" s="51" t="str">
        <f t="shared" si="516"/>
        <v>53C2</v>
      </c>
      <c r="G5536" s="51">
        <f t="shared" si="517"/>
        <v>2</v>
      </c>
      <c r="H5536" s="51">
        <f t="shared" si="518"/>
        <v>53</v>
      </c>
      <c r="I5536" s="51" t="str">
        <f t="shared" si="519"/>
        <v>C</v>
      </c>
      <c r="J5536" s="51" t="str">
        <f t="shared" si="520"/>
        <v>D3</v>
      </c>
      <c r="K5536" s="76" t="str">
        <f t="shared" si="521"/>
        <v>1FO53C2B</v>
      </c>
      <c r="L5536" s="281" t="e">
        <f>VLOOKUP(K5536,'Planilla de control'!#REF!,2,0)</f>
        <v>#REF!</v>
      </c>
      <c r="M5536" s="29" t="e">
        <f>IF(COUNTIF('Planilla de control'!#REF!,K5536)&gt;0,"SI","NO")</f>
        <v>#REF!</v>
      </c>
    </row>
    <row r="5537" spans="1:13" x14ac:dyDescent="0.3">
      <c r="A5537" s="3" t="s">
        <v>2367</v>
      </c>
      <c r="B5537" s="3" t="s">
        <v>7945</v>
      </c>
      <c r="C5537" s="3"/>
      <c r="D5537" s="3"/>
      <c r="E5537" s="3"/>
      <c r="F5537" s="51" t="str">
        <f t="shared" si="516"/>
        <v>53C4</v>
      </c>
      <c r="G5537" s="51">
        <f t="shared" si="517"/>
        <v>4</v>
      </c>
      <c r="H5537" s="51">
        <f t="shared" si="518"/>
        <v>53</v>
      </c>
      <c r="I5537" s="51" t="str">
        <f t="shared" si="519"/>
        <v>C</v>
      </c>
      <c r="J5537" s="51" t="str">
        <f t="shared" si="520"/>
        <v>D3</v>
      </c>
      <c r="K5537" s="76" t="str">
        <f t="shared" si="521"/>
        <v>1FO53C4A</v>
      </c>
      <c r="L5537" s="281" t="e">
        <f>VLOOKUP(K5537,'Planilla de control'!#REF!,2,0)</f>
        <v>#REF!</v>
      </c>
      <c r="M5537" s="29" t="e">
        <f>IF(COUNTIF('Planilla de control'!#REF!,K5537)&gt;0,"SI","NO")</f>
        <v>#REF!</v>
      </c>
    </row>
    <row r="5538" spans="1:13" x14ac:dyDescent="0.3">
      <c r="A5538" s="3" t="s">
        <v>2367</v>
      </c>
      <c r="B5538" s="3" t="s">
        <v>7946</v>
      </c>
      <c r="C5538" s="3"/>
      <c r="D5538" s="3"/>
      <c r="E5538" s="3"/>
      <c r="F5538" s="51" t="str">
        <f t="shared" si="516"/>
        <v>53E3</v>
      </c>
      <c r="G5538" s="51">
        <f t="shared" si="517"/>
        <v>3</v>
      </c>
      <c r="H5538" s="51">
        <f t="shared" si="518"/>
        <v>53</v>
      </c>
      <c r="I5538" s="51" t="str">
        <f t="shared" si="519"/>
        <v>E</v>
      </c>
      <c r="J5538" s="51" t="str">
        <f t="shared" si="520"/>
        <v>D3</v>
      </c>
      <c r="K5538" s="76" t="str">
        <f t="shared" si="521"/>
        <v>1FO53E3B</v>
      </c>
      <c r="L5538" s="281" t="e">
        <f>VLOOKUP(K5538,'Planilla de control'!#REF!,2,0)</f>
        <v>#REF!</v>
      </c>
      <c r="M5538" s="29" t="e">
        <f>IF(COUNTIF('Planilla de control'!#REF!,K5538)&gt;0,"SI","NO")</f>
        <v>#REF!</v>
      </c>
    </row>
    <row r="5539" spans="1:13" x14ac:dyDescent="0.3">
      <c r="A5539" s="3" t="s">
        <v>2367</v>
      </c>
      <c r="B5539" s="3" t="s">
        <v>7947</v>
      </c>
      <c r="C5539" s="3"/>
      <c r="D5539" s="3"/>
      <c r="E5539" s="3"/>
      <c r="F5539" s="51" t="str">
        <f t="shared" si="516"/>
        <v>53E3</v>
      </c>
      <c r="G5539" s="51">
        <f t="shared" si="517"/>
        <v>3</v>
      </c>
      <c r="H5539" s="51">
        <f t="shared" si="518"/>
        <v>53</v>
      </c>
      <c r="I5539" s="51" t="str">
        <f t="shared" si="519"/>
        <v>E</v>
      </c>
      <c r="J5539" s="51" t="str">
        <f t="shared" si="520"/>
        <v>D3</v>
      </c>
      <c r="K5539" s="76" t="str">
        <f t="shared" si="521"/>
        <v>1FO53E3C</v>
      </c>
      <c r="L5539" s="281" t="e">
        <f>VLOOKUP(K5539,'Planilla de control'!#REF!,2,0)</f>
        <v>#REF!</v>
      </c>
      <c r="M5539" s="29" t="e">
        <f>IF(COUNTIF('Planilla de control'!#REF!,K5539)&gt;0,"SI","NO")</f>
        <v>#REF!</v>
      </c>
    </row>
    <row r="5540" spans="1:13" x14ac:dyDescent="0.3">
      <c r="A5540" s="3" t="s">
        <v>2367</v>
      </c>
      <c r="B5540" s="3" t="s">
        <v>2484</v>
      </c>
      <c r="C5540" s="3"/>
      <c r="D5540" s="3"/>
      <c r="E5540" s="3"/>
      <c r="F5540" s="51" t="str">
        <f t="shared" si="516"/>
        <v>53E8</v>
      </c>
      <c r="G5540" s="51">
        <f t="shared" si="517"/>
        <v>8</v>
      </c>
      <c r="H5540" s="51">
        <f t="shared" si="518"/>
        <v>53</v>
      </c>
      <c r="I5540" s="51" t="str">
        <f t="shared" si="519"/>
        <v>E</v>
      </c>
      <c r="J5540" s="51" t="str">
        <f t="shared" si="520"/>
        <v>D3</v>
      </c>
      <c r="K5540" s="76" t="str">
        <f t="shared" si="521"/>
        <v>1FO53E8A</v>
      </c>
      <c r="L5540" s="281" t="e">
        <f>VLOOKUP(K5540,'Planilla de control'!#REF!,2,0)</f>
        <v>#REF!</v>
      </c>
      <c r="M5540" s="29" t="e">
        <f>IF(COUNTIF('Planilla de control'!#REF!,K5540)&gt;0,"SI","NO")</f>
        <v>#REF!</v>
      </c>
    </row>
    <row r="5541" spans="1:13" x14ac:dyDescent="0.3">
      <c r="A5541" s="3" t="s">
        <v>2367</v>
      </c>
      <c r="B5541" s="3" t="s">
        <v>2528</v>
      </c>
      <c r="C5541" s="3"/>
      <c r="D5541" s="3"/>
      <c r="E5541" s="3"/>
      <c r="F5541" s="51" t="str">
        <f t="shared" si="516"/>
        <v>53J6</v>
      </c>
      <c r="G5541" s="51">
        <f t="shared" si="517"/>
        <v>6</v>
      </c>
      <c r="H5541" s="51">
        <f t="shared" si="518"/>
        <v>53</v>
      </c>
      <c r="I5541" s="51" t="str">
        <f t="shared" si="519"/>
        <v>J</v>
      </c>
      <c r="J5541" s="51" t="str">
        <f t="shared" si="520"/>
        <v>D3</v>
      </c>
      <c r="K5541" s="76" t="str">
        <f t="shared" si="521"/>
        <v>1FO53J6A</v>
      </c>
      <c r="L5541" s="281" t="e">
        <f>VLOOKUP(K5541,'Planilla de control'!#REF!,2,0)</f>
        <v>#REF!</v>
      </c>
      <c r="M5541" s="29" t="e">
        <f>IF(COUNTIF('Planilla de control'!#REF!,K5541)&gt;0,"SI","NO")</f>
        <v>#REF!</v>
      </c>
    </row>
    <row r="5542" spans="1:13" x14ac:dyDescent="0.3">
      <c r="A5542" s="3" t="s">
        <v>2367</v>
      </c>
      <c r="B5542" s="3" t="s">
        <v>2538</v>
      </c>
      <c r="C5542" s="3"/>
      <c r="D5542" s="3"/>
      <c r="E5542" s="3"/>
      <c r="F5542" s="51" t="str">
        <f t="shared" si="516"/>
        <v>53K4</v>
      </c>
      <c r="G5542" s="51">
        <f t="shared" si="517"/>
        <v>4</v>
      </c>
      <c r="H5542" s="51">
        <f t="shared" si="518"/>
        <v>53</v>
      </c>
      <c r="I5542" s="51" t="str">
        <f t="shared" si="519"/>
        <v>K</v>
      </c>
      <c r="J5542" s="51" t="str">
        <f t="shared" si="520"/>
        <v>D3</v>
      </c>
      <c r="K5542" s="76" t="str">
        <f t="shared" si="521"/>
        <v>1FO53K4A</v>
      </c>
      <c r="L5542" s="281" t="e">
        <f>VLOOKUP(K5542,'Planilla de control'!#REF!,2,0)</f>
        <v>#REF!</v>
      </c>
      <c r="M5542" s="29" t="e">
        <f>IF(COUNTIF('Planilla de control'!#REF!,K5542)&gt;0,"SI","NO")</f>
        <v>#REF!</v>
      </c>
    </row>
    <row r="5543" spans="1:13" x14ac:dyDescent="0.3">
      <c r="A5543" s="3" t="s">
        <v>2367</v>
      </c>
      <c r="B5543" s="3" t="s">
        <v>2539</v>
      </c>
      <c r="C5543" s="3"/>
      <c r="D5543" s="3"/>
      <c r="E5543" s="3"/>
      <c r="F5543" s="51" t="str">
        <f t="shared" si="516"/>
        <v>53K4</v>
      </c>
      <c r="G5543" s="51">
        <f t="shared" si="517"/>
        <v>4</v>
      </c>
      <c r="H5543" s="51">
        <f t="shared" si="518"/>
        <v>53</v>
      </c>
      <c r="I5543" s="51" t="str">
        <f t="shared" si="519"/>
        <v>K</v>
      </c>
      <c r="J5543" s="51" t="str">
        <f t="shared" si="520"/>
        <v>D3</v>
      </c>
      <c r="K5543" s="76" t="str">
        <f t="shared" si="521"/>
        <v>1FO53K4B</v>
      </c>
      <c r="L5543" s="281" t="e">
        <f>VLOOKUP(K5543,'Planilla de control'!#REF!,2,0)</f>
        <v>#REF!</v>
      </c>
      <c r="M5543" s="29" t="e">
        <f>IF(COUNTIF('Planilla de control'!#REF!,K5543)&gt;0,"SI","NO")</f>
        <v>#REF!</v>
      </c>
    </row>
    <row r="5544" spans="1:13" x14ac:dyDescent="0.3">
      <c r="A5544" s="3" t="s">
        <v>2367</v>
      </c>
      <c r="B5544" s="3" t="s">
        <v>2548</v>
      </c>
      <c r="C5544" s="3"/>
      <c r="D5544" s="3"/>
      <c r="E5544" s="3"/>
      <c r="F5544" s="51" t="str">
        <f t="shared" si="516"/>
        <v>53L3</v>
      </c>
      <c r="G5544" s="51">
        <f t="shared" si="517"/>
        <v>3</v>
      </c>
      <c r="H5544" s="51">
        <f t="shared" si="518"/>
        <v>53</v>
      </c>
      <c r="I5544" s="51" t="str">
        <f t="shared" si="519"/>
        <v>L</v>
      </c>
      <c r="J5544" s="51" t="str">
        <f t="shared" si="520"/>
        <v>D3</v>
      </c>
      <c r="K5544" s="76" t="str">
        <f t="shared" si="521"/>
        <v>1FO53L3A</v>
      </c>
      <c r="L5544" s="281" t="e">
        <f>VLOOKUP(K5544,'Planilla de control'!#REF!,2,0)</f>
        <v>#REF!</v>
      </c>
      <c r="M5544" s="29" t="e">
        <f>IF(COUNTIF('Planilla de control'!#REF!,K5544)&gt;0,"SI","NO")</f>
        <v>#REF!</v>
      </c>
    </row>
    <row r="5545" spans="1:13" x14ac:dyDescent="0.3">
      <c r="A5545" s="3" t="s">
        <v>2367</v>
      </c>
      <c r="B5545" s="3" t="s">
        <v>2561</v>
      </c>
      <c r="C5545" s="3"/>
      <c r="D5545" s="3"/>
      <c r="E5545" s="3"/>
      <c r="F5545" s="51" t="str">
        <f t="shared" si="516"/>
        <v>53M3</v>
      </c>
      <c r="G5545" s="51">
        <f t="shared" si="517"/>
        <v>3</v>
      </c>
      <c r="H5545" s="51">
        <f t="shared" si="518"/>
        <v>53</v>
      </c>
      <c r="I5545" s="51" t="str">
        <f t="shared" si="519"/>
        <v>M</v>
      </c>
      <c r="J5545" s="51" t="str">
        <f t="shared" si="520"/>
        <v>D3</v>
      </c>
      <c r="K5545" s="76" t="str">
        <f t="shared" si="521"/>
        <v>1FO53M3B</v>
      </c>
      <c r="L5545" s="281" t="e">
        <f>VLOOKUP(K5545,'Planilla de control'!#REF!,2,0)</f>
        <v>#REF!</v>
      </c>
      <c r="M5545" s="29" t="e">
        <f>IF(COUNTIF('Planilla de control'!#REF!,K5545)&gt;0,"SI","NO")</f>
        <v>#REF!</v>
      </c>
    </row>
    <row r="5546" spans="1:13" x14ac:dyDescent="0.3">
      <c r="A5546" s="3" t="s">
        <v>2367</v>
      </c>
      <c r="B5546" s="3" t="s">
        <v>2461</v>
      </c>
      <c r="C5546" s="3"/>
      <c r="D5546" s="3"/>
      <c r="E5546" s="3"/>
      <c r="F5546" s="51" t="str">
        <f t="shared" si="516"/>
        <v>53D2</v>
      </c>
      <c r="G5546" s="51">
        <f t="shared" si="517"/>
        <v>2</v>
      </c>
      <c r="H5546" s="51">
        <f t="shared" si="518"/>
        <v>53</v>
      </c>
      <c r="I5546" s="51" t="str">
        <f t="shared" si="519"/>
        <v>D</v>
      </c>
      <c r="J5546" s="51" t="str">
        <f t="shared" si="520"/>
        <v>D3</v>
      </c>
      <c r="K5546" s="76" t="str">
        <f t="shared" si="521"/>
        <v>1FO53D2B</v>
      </c>
      <c r="L5546" s="281" t="e">
        <f>VLOOKUP(K5546,'Planilla de control'!#REF!,2,0)</f>
        <v>#REF!</v>
      </c>
      <c r="M5546" s="29" t="e">
        <f>IF(COUNTIF('Planilla de control'!#REF!,K5546)&gt;0,"SI","NO")</f>
        <v>#REF!</v>
      </c>
    </row>
    <row r="5547" spans="1:13" x14ac:dyDescent="0.3">
      <c r="A5547" s="3" t="s">
        <v>2367</v>
      </c>
      <c r="B5547" s="3" t="s">
        <v>2470</v>
      </c>
      <c r="C5547" s="3"/>
      <c r="D5547" s="3"/>
      <c r="E5547" s="3"/>
      <c r="F5547" s="51" t="str">
        <f t="shared" si="516"/>
        <v>53D6</v>
      </c>
      <c r="G5547" s="51">
        <f t="shared" si="517"/>
        <v>6</v>
      </c>
      <c r="H5547" s="51">
        <f t="shared" si="518"/>
        <v>53</v>
      </c>
      <c r="I5547" s="51" t="str">
        <f t="shared" si="519"/>
        <v>D</v>
      </c>
      <c r="J5547" s="51" t="str">
        <f t="shared" si="520"/>
        <v>D3</v>
      </c>
      <c r="K5547" s="76" t="str">
        <f t="shared" si="521"/>
        <v>1FO53D6B</v>
      </c>
      <c r="L5547" s="281" t="e">
        <f>VLOOKUP(K5547,'Planilla de control'!#REF!,2,0)</f>
        <v>#REF!</v>
      </c>
      <c r="M5547" s="29" t="e">
        <f>IF(COUNTIF('Planilla de control'!#REF!,K5547)&gt;0,"SI","NO")</f>
        <v>#REF!</v>
      </c>
    </row>
    <row r="5548" spans="1:13" x14ac:dyDescent="0.3">
      <c r="A5548" s="3" t="s">
        <v>2367</v>
      </c>
      <c r="B5548" s="3" t="s">
        <v>2480</v>
      </c>
      <c r="C5548" s="3"/>
      <c r="D5548" s="3"/>
      <c r="E5548" s="3"/>
      <c r="F5548" s="51" t="str">
        <f t="shared" si="516"/>
        <v>53E6</v>
      </c>
      <c r="G5548" s="51">
        <f t="shared" si="517"/>
        <v>6</v>
      </c>
      <c r="H5548" s="51">
        <f t="shared" si="518"/>
        <v>53</v>
      </c>
      <c r="I5548" s="51" t="str">
        <f t="shared" si="519"/>
        <v>E</v>
      </c>
      <c r="J5548" s="51" t="str">
        <f t="shared" si="520"/>
        <v>D3</v>
      </c>
      <c r="K5548" s="76" t="str">
        <f t="shared" si="521"/>
        <v>1FO53E6A</v>
      </c>
      <c r="L5548" s="281" t="e">
        <f>VLOOKUP(K5548,'Planilla de control'!#REF!,2,0)</f>
        <v>#REF!</v>
      </c>
      <c r="M5548" s="29" t="e">
        <f>IF(COUNTIF('Planilla de control'!#REF!,K5548)&gt;0,"SI","NO")</f>
        <v>#REF!</v>
      </c>
    </row>
    <row r="5549" spans="1:13" x14ac:dyDescent="0.3">
      <c r="A5549" s="3" t="s">
        <v>2367</v>
      </c>
      <c r="B5549" s="3" t="s">
        <v>2447</v>
      </c>
      <c r="C5549" s="3"/>
      <c r="D5549" s="3"/>
      <c r="E5549" s="3"/>
      <c r="F5549" s="51" t="str">
        <f t="shared" si="516"/>
        <v>53C5</v>
      </c>
      <c r="G5549" s="51">
        <f t="shared" si="517"/>
        <v>5</v>
      </c>
      <c r="H5549" s="51">
        <f t="shared" si="518"/>
        <v>53</v>
      </c>
      <c r="I5549" s="51" t="str">
        <f t="shared" si="519"/>
        <v>C</v>
      </c>
      <c r="J5549" s="51" t="str">
        <f t="shared" si="520"/>
        <v>D3</v>
      </c>
      <c r="K5549" s="76" t="str">
        <f t="shared" si="521"/>
        <v>1FO53C5A</v>
      </c>
      <c r="L5549" s="281" t="e">
        <f>VLOOKUP(K5549,'Planilla de control'!#REF!,2,0)</f>
        <v>#REF!</v>
      </c>
      <c r="M5549" s="29" t="e">
        <f>IF(COUNTIF('Planilla de control'!#REF!,K5549)&gt;0,"SI","NO")</f>
        <v>#REF!</v>
      </c>
    </row>
    <row r="5550" spans="1:13" x14ac:dyDescent="0.3">
      <c r="A5550" s="3" t="s">
        <v>2367</v>
      </c>
      <c r="B5550" s="3" t="s">
        <v>2481</v>
      </c>
      <c r="C5550" s="3"/>
      <c r="D5550" s="3"/>
      <c r="E5550" s="3"/>
      <c r="F5550" s="51" t="str">
        <f t="shared" si="516"/>
        <v>53E6</v>
      </c>
      <c r="G5550" s="51">
        <f t="shared" si="517"/>
        <v>6</v>
      </c>
      <c r="H5550" s="51">
        <f t="shared" si="518"/>
        <v>53</v>
      </c>
      <c r="I5550" s="51" t="str">
        <f t="shared" si="519"/>
        <v>E</v>
      </c>
      <c r="J5550" s="51" t="str">
        <f t="shared" si="520"/>
        <v>D3</v>
      </c>
      <c r="K5550" s="76" t="str">
        <f t="shared" si="521"/>
        <v>1FO53E6B</v>
      </c>
      <c r="L5550" s="281" t="e">
        <f>VLOOKUP(K5550,'Planilla de control'!#REF!,2,0)</f>
        <v>#REF!</v>
      </c>
      <c r="M5550" s="29" t="e">
        <f>IF(COUNTIF('Planilla de control'!#REF!,K5550)&gt;0,"SI","NO")</f>
        <v>#REF!</v>
      </c>
    </row>
    <row r="5551" spans="1:13" x14ac:dyDescent="0.3">
      <c r="A5551" s="3" t="s">
        <v>2367</v>
      </c>
      <c r="B5551" s="3" t="s">
        <v>2516</v>
      </c>
      <c r="C5551" s="3"/>
      <c r="D5551" s="3"/>
      <c r="E5551" s="3"/>
      <c r="F5551" s="51" t="str">
        <f t="shared" si="516"/>
        <v>53I6</v>
      </c>
      <c r="G5551" s="51">
        <f t="shared" si="517"/>
        <v>6</v>
      </c>
      <c r="H5551" s="51">
        <f t="shared" si="518"/>
        <v>53</v>
      </c>
      <c r="I5551" s="51" t="str">
        <f t="shared" si="519"/>
        <v>I</v>
      </c>
      <c r="J5551" s="51" t="str">
        <f t="shared" si="520"/>
        <v>D3</v>
      </c>
      <c r="K5551" s="76" t="str">
        <f t="shared" si="521"/>
        <v>1FO53I6A</v>
      </c>
      <c r="L5551" s="281" t="e">
        <f>VLOOKUP(K5551,'Planilla de control'!#REF!,2,0)</f>
        <v>#REF!</v>
      </c>
      <c r="M5551" s="29" t="e">
        <f>IF(COUNTIF('Planilla de control'!#REF!,K5551)&gt;0,"SI","NO")</f>
        <v>#REF!</v>
      </c>
    </row>
    <row r="5552" spans="1:13" x14ac:dyDescent="0.3">
      <c r="A5552" s="3" t="s">
        <v>2367</v>
      </c>
      <c r="B5552" s="3" t="s">
        <v>2517</v>
      </c>
      <c r="C5552" s="3"/>
      <c r="D5552" s="3"/>
      <c r="E5552" s="3"/>
      <c r="F5552" s="51" t="str">
        <f t="shared" si="516"/>
        <v>53I6</v>
      </c>
      <c r="G5552" s="51">
        <f t="shared" si="517"/>
        <v>6</v>
      </c>
      <c r="H5552" s="51">
        <f t="shared" si="518"/>
        <v>53</v>
      </c>
      <c r="I5552" s="51" t="str">
        <f t="shared" si="519"/>
        <v>I</v>
      </c>
      <c r="J5552" s="51" t="str">
        <f t="shared" si="520"/>
        <v>D3</v>
      </c>
      <c r="K5552" s="76" t="str">
        <f t="shared" si="521"/>
        <v>1FO53I6B</v>
      </c>
      <c r="L5552" s="281" t="e">
        <f>VLOOKUP(K5552,'Planilla de control'!#REF!,2,0)</f>
        <v>#REF!</v>
      </c>
      <c r="M5552" s="29" t="e">
        <f>IF(COUNTIF('Planilla de control'!#REF!,K5552)&gt;0,"SI","NO")</f>
        <v>#REF!</v>
      </c>
    </row>
    <row r="5553" spans="1:13" x14ac:dyDescent="0.3">
      <c r="A5553" s="3" t="s">
        <v>2367</v>
      </c>
      <c r="B5553" s="3" t="s">
        <v>2543</v>
      </c>
      <c r="C5553" s="3"/>
      <c r="D5553" s="3"/>
      <c r="E5553" s="3"/>
      <c r="F5553" s="51" t="str">
        <f t="shared" si="516"/>
        <v>53K6</v>
      </c>
      <c r="G5553" s="51">
        <f t="shared" si="517"/>
        <v>6</v>
      </c>
      <c r="H5553" s="51">
        <f t="shared" si="518"/>
        <v>53</v>
      </c>
      <c r="I5553" s="51" t="str">
        <f t="shared" si="519"/>
        <v>K</v>
      </c>
      <c r="J5553" s="51" t="str">
        <f t="shared" si="520"/>
        <v>D3</v>
      </c>
      <c r="K5553" s="76" t="str">
        <f t="shared" si="521"/>
        <v>1FO53K6A</v>
      </c>
      <c r="L5553" s="281" t="e">
        <f>VLOOKUP(K5553,'Planilla de control'!#REF!,2,0)</f>
        <v>#REF!</v>
      </c>
      <c r="M5553" s="29" t="e">
        <f>IF(COUNTIF('Planilla de control'!#REF!,K5553)&gt;0,"SI","NO")</f>
        <v>#REF!</v>
      </c>
    </row>
    <row r="5554" spans="1:13" x14ac:dyDescent="0.3">
      <c r="A5554" s="3" t="s">
        <v>2367</v>
      </c>
      <c r="B5554" s="3" t="s">
        <v>2562</v>
      </c>
      <c r="C5554" s="3"/>
      <c r="D5554" s="3"/>
      <c r="E5554" s="3"/>
      <c r="F5554" s="51" t="str">
        <f t="shared" si="516"/>
        <v>53M4</v>
      </c>
      <c r="G5554" s="51">
        <f t="shared" si="517"/>
        <v>4</v>
      </c>
      <c r="H5554" s="51">
        <f t="shared" si="518"/>
        <v>53</v>
      </c>
      <c r="I5554" s="51" t="str">
        <f t="shared" si="519"/>
        <v>M</v>
      </c>
      <c r="J5554" s="51" t="str">
        <f t="shared" si="520"/>
        <v>D3</v>
      </c>
      <c r="K5554" s="76" t="str">
        <f t="shared" si="521"/>
        <v>1FO53M4A</v>
      </c>
      <c r="L5554" s="281" t="e">
        <f>VLOOKUP(K5554,'Planilla de control'!#REF!,2,0)</f>
        <v>#REF!</v>
      </c>
      <c r="M5554" s="29" t="e">
        <f>IF(COUNTIF('Planilla de control'!#REF!,K5554)&gt;0,"SI","NO")</f>
        <v>#REF!</v>
      </c>
    </row>
    <row r="5555" spans="1:13" x14ac:dyDescent="0.3">
      <c r="A5555" s="3" t="s">
        <v>2367</v>
      </c>
      <c r="B5555" s="3" t="s">
        <v>2565</v>
      </c>
      <c r="C5555" s="3"/>
      <c r="D5555" s="3"/>
      <c r="E5555" s="3"/>
      <c r="F5555" s="51" t="str">
        <f t="shared" si="516"/>
        <v>53M5</v>
      </c>
      <c r="G5555" s="51">
        <f t="shared" si="517"/>
        <v>5</v>
      </c>
      <c r="H5555" s="51">
        <f t="shared" si="518"/>
        <v>53</v>
      </c>
      <c r="I5555" s="51" t="str">
        <f t="shared" si="519"/>
        <v>M</v>
      </c>
      <c r="J5555" s="51" t="str">
        <f t="shared" si="520"/>
        <v>D3</v>
      </c>
      <c r="K5555" s="76" t="str">
        <f t="shared" si="521"/>
        <v>1FO53M5B</v>
      </c>
      <c r="L5555" s="281" t="e">
        <f>VLOOKUP(K5555,'Planilla de control'!#REF!,2,0)</f>
        <v>#REF!</v>
      </c>
      <c r="M5555" s="29" t="e">
        <f>IF(COUNTIF('Planilla de control'!#REF!,K5555)&gt;0,"SI","NO")</f>
        <v>#REF!</v>
      </c>
    </row>
    <row r="5556" spans="1:13" x14ac:dyDescent="0.3">
      <c r="A5556" s="3" t="s">
        <v>2367</v>
      </c>
      <c r="B5556" s="3" t="s">
        <v>2566</v>
      </c>
      <c r="C5556" s="3"/>
      <c r="D5556" s="3"/>
      <c r="E5556" s="3"/>
      <c r="F5556" s="51" t="str">
        <f t="shared" si="516"/>
        <v>53M6</v>
      </c>
      <c r="G5556" s="51">
        <f t="shared" si="517"/>
        <v>6</v>
      </c>
      <c r="H5556" s="51">
        <f t="shared" si="518"/>
        <v>53</v>
      </c>
      <c r="I5556" s="51" t="str">
        <f t="shared" si="519"/>
        <v>M</v>
      </c>
      <c r="J5556" s="51" t="str">
        <f t="shared" si="520"/>
        <v>D3</v>
      </c>
      <c r="K5556" s="76" t="str">
        <f t="shared" si="521"/>
        <v>1FO53M6A</v>
      </c>
      <c r="L5556" s="281" t="e">
        <f>VLOOKUP(K5556,'Planilla de control'!#REF!,2,0)</f>
        <v>#REF!</v>
      </c>
      <c r="M5556" s="29" t="e">
        <f>IF(COUNTIF('Planilla de control'!#REF!,K5556)&gt;0,"SI","NO")</f>
        <v>#REF!</v>
      </c>
    </row>
    <row r="5557" spans="1:13" x14ac:dyDescent="0.3">
      <c r="A5557" s="3" t="s">
        <v>2367</v>
      </c>
      <c r="B5557" s="3" t="s">
        <v>2567</v>
      </c>
      <c r="C5557" s="3"/>
      <c r="D5557" s="3"/>
      <c r="E5557" s="3"/>
      <c r="F5557" s="51" t="str">
        <f t="shared" si="516"/>
        <v>53M6</v>
      </c>
      <c r="G5557" s="51">
        <f t="shared" si="517"/>
        <v>6</v>
      </c>
      <c r="H5557" s="51">
        <f t="shared" si="518"/>
        <v>53</v>
      </c>
      <c r="I5557" s="51" t="str">
        <f t="shared" si="519"/>
        <v>M</v>
      </c>
      <c r="J5557" s="51" t="str">
        <f t="shared" si="520"/>
        <v>D3</v>
      </c>
      <c r="K5557" s="76" t="str">
        <f t="shared" si="521"/>
        <v>1FO53M6B</v>
      </c>
      <c r="L5557" s="281" t="e">
        <f>VLOOKUP(K5557,'Planilla de control'!#REF!,2,0)</f>
        <v>#REF!</v>
      </c>
      <c r="M5557" s="29" t="e">
        <f>IF(COUNTIF('Planilla de control'!#REF!,K5557)&gt;0,"SI","NO")</f>
        <v>#REF!</v>
      </c>
    </row>
    <row r="5558" spans="1:13" x14ac:dyDescent="0.3">
      <c r="A5558" s="3" t="s">
        <v>2367</v>
      </c>
      <c r="B5558" s="3" t="s">
        <v>2569</v>
      </c>
      <c r="C5558" s="3"/>
      <c r="D5558" s="3"/>
      <c r="E5558" s="3"/>
      <c r="F5558" s="51" t="str">
        <f t="shared" si="516"/>
        <v>53N2</v>
      </c>
      <c r="G5558" s="51">
        <f t="shared" si="517"/>
        <v>2</v>
      </c>
      <c r="H5558" s="51">
        <f t="shared" si="518"/>
        <v>53</v>
      </c>
      <c r="I5558" s="51" t="str">
        <f t="shared" si="519"/>
        <v>N</v>
      </c>
      <c r="J5558" s="51" t="str">
        <f t="shared" si="520"/>
        <v>D3</v>
      </c>
      <c r="K5558" s="76" t="str">
        <f t="shared" si="521"/>
        <v>1FO53N2A</v>
      </c>
      <c r="L5558" s="281" t="e">
        <f>VLOOKUP(K5558,'Planilla de control'!#REF!,2,0)</f>
        <v>#REF!</v>
      </c>
      <c r="M5558" s="29" t="e">
        <f>IF(COUNTIF('Planilla de control'!#REF!,K5558)&gt;0,"SI","NO")</f>
        <v>#REF!</v>
      </c>
    </row>
    <row r="5559" spans="1:13" x14ac:dyDescent="0.3">
      <c r="A5559" s="3" t="s">
        <v>2367</v>
      </c>
      <c r="B5559" s="3" t="s">
        <v>2439</v>
      </c>
      <c r="C5559" s="3"/>
      <c r="D5559" s="3"/>
      <c r="E5559" s="3"/>
      <c r="F5559" s="51" t="str">
        <f t="shared" si="516"/>
        <v>53C2</v>
      </c>
      <c r="G5559" s="51">
        <f t="shared" si="517"/>
        <v>2</v>
      </c>
      <c r="H5559" s="51">
        <f t="shared" si="518"/>
        <v>53</v>
      </c>
      <c r="I5559" s="51" t="str">
        <f t="shared" si="519"/>
        <v>C</v>
      </c>
      <c r="J5559" s="51" t="str">
        <f t="shared" si="520"/>
        <v>D3</v>
      </c>
      <c r="K5559" s="76" t="str">
        <f t="shared" si="521"/>
        <v>1FO53C2C</v>
      </c>
      <c r="L5559" s="281" t="e">
        <f>VLOOKUP(K5559,'Planilla de control'!#REF!,2,0)</f>
        <v>#REF!</v>
      </c>
      <c r="M5559" s="29" t="e">
        <f>IF(COUNTIF('Planilla de control'!#REF!,K5559)&gt;0,"SI","NO")</f>
        <v>#REF!</v>
      </c>
    </row>
    <row r="5560" spans="1:13" x14ac:dyDescent="0.3">
      <c r="A5560" s="3" t="s">
        <v>2367</v>
      </c>
      <c r="B5560" s="3" t="s">
        <v>2450</v>
      </c>
      <c r="C5560" s="3"/>
      <c r="D5560" s="3"/>
      <c r="E5560" s="3"/>
      <c r="F5560" s="51" t="str">
        <f t="shared" si="516"/>
        <v>53C5</v>
      </c>
      <c r="G5560" s="51">
        <f t="shared" si="517"/>
        <v>5</v>
      </c>
      <c r="H5560" s="51">
        <f t="shared" si="518"/>
        <v>53</v>
      </c>
      <c r="I5560" s="51" t="str">
        <f t="shared" si="519"/>
        <v>C</v>
      </c>
      <c r="J5560" s="51" t="str">
        <f t="shared" si="520"/>
        <v>D3</v>
      </c>
      <c r="K5560" s="76" t="str">
        <f t="shared" si="521"/>
        <v>1FO53C5D</v>
      </c>
      <c r="L5560" s="281" t="e">
        <f>VLOOKUP(K5560,'Planilla de control'!#REF!,2,0)</f>
        <v>#REF!</v>
      </c>
      <c r="M5560" s="29" t="e">
        <f>IF(COUNTIF('Planilla de control'!#REF!,K5560)&gt;0,"SI","NO")</f>
        <v>#REF!</v>
      </c>
    </row>
    <row r="5561" spans="1:13" x14ac:dyDescent="0.3">
      <c r="A5561" s="3" t="s">
        <v>2367</v>
      </c>
      <c r="B5561" s="3" t="s">
        <v>7948</v>
      </c>
      <c r="C5561" s="3"/>
      <c r="D5561" s="3"/>
      <c r="E5561" s="3"/>
      <c r="F5561" s="51" t="str">
        <f t="shared" si="516"/>
        <v>53D5</v>
      </c>
      <c r="G5561" s="51">
        <f t="shared" si="517"/>
        <v>5</v>
      </c>
      <c r="H5561" s="51">
        <f t="shared" si="518"/>
        <v>53</v>
      </c>
      <c r="I5561" s="51" t="str">
        <f t="shared" si="519"/>
        <v>D</v>
      </c>
      <c r="J5561" s="51" t="str">
        <f t="shared" si="520"/>
        <v>D3</v>
      </c>
      <c r="K5561" s="76" t="str">
        <f t="shared" si="521"/>
        <v>1FO53D5D</v>
      </c>
      <c r="L5561" s="281" t="e">
        <f>VLOOKUP(K5561,'Planilla de control'!#REF!,2,0)</f>
        <v>#REF!</v>
      </c>
      <c r="M5561" s="29" t="e">
        <f>IF(COUNTIF('Planilla de control'!#REF!,K5561)&gt;0,"SI","NO")</f>
        <v>#REF!</v>
      </c>
    </row>
    <row r="5562" spans="1:13" x14ac:dyDescent="0.3">
      <c r="A5562" s="3" t="s">
        <v>2367</v>
      </c>
      <c r="B5562" s="3" t="s">
        <v>7949</v>
      </c>
      <c r="C5562" s="3"/>
      <c r="D5562" s="3"/>
      <c r="E5562" s="3"/>
      <c r="F5562" s="51" t="str">
        <f t="shared" si="516"/>
        <v>53E2</v>
      </c>
      <c r="G5562" s="51">
        <f t="shared" si="517"/>
        <v>2</v>
      </c>
      <c r="H5562" s="51">
        <f t="shared" si="518"/>
        <v>53</v>
      </c>
      <c r="I5562" s="51" t="str">
        <f t="shared" si="519"/>
        <v>E</v>
      </c>
      <c r="J5562" s="51" t="str">
        <f t="shared" si="520"/>
        <v>D3</v>
      </c>
      <c r="K5562" s="76" t="str">
        <f t="shared" si="521"/>
        <v>1FO53E2B</v>
      </c>
      <c r="L5562" s="281" t="e">
        <f>VLOOKUP(K5562,'Planilla de control'!#REF!,2,0)</f>
        <v>#REF!</v>
      </c>
      <c r="M5562" s="29" t="e">
        <f>IF(COUNTIF('Planilla de control'!#REF!,K5562)&gt;0,"SI","NO")</f>
        <v>#REF!</v>
      </c>
    </row>
    <row r="5563" spans="1:13" x14ac:dyDescent="0.3">
      <c r="A5563" s="3" t="s">
        <v>2367</v>
      </c>
      <c r="B5563" s="3" t="s">
        <v>7950</v>
      </c>
      <c r="C5563" s="3"/>
      <c r="D5563" s="3"/>
      <c r="E5563" s="3"/>
      <c r="F5563" s="51" t="str">
        <f t="shared" si="516"/>
        <v>53E3</v>
      </c>
      <c r="G5563" s="51">
        <f t="shared" si="517"/>
        <v>3</v>
      </c>
      <c r="H5563" s="51">
        <f t="shared" si="518"/>
        <v>53</v>
      </c>
      <c r="I5563" s="51" t="str">
        <f t="shared" si="519"/>
        <v>E</v>
      </c>
      <c r="J5563" s="51" t="str">
        <f t="shared" si="520"/>
        <v>D3</v>
      </c>
      <c r="K5563" s="76" t="str">
        <f t="shared" si="521"/>
        <v>1FO53E3D</v>
      </c>
      <c r="L5563" s="281" t="e">
        <f>VLOOKUP(K5563,'Planilla de control'!#REF!,2,0)</f>
        <v>#REF!</v>
      </c>
      <c r="M5563" s="29" t="e">
        <f>IF(COUNTIF('Planilla de control'!#REF!,K5563)&gt;0,"SI","NO")</f>
        <v>#REF!</v>
      </c>
    </row>
    <row r="5564" spans="1:13" x14ac:dyDescent="0.3">
      <c r="A5564" s="3" t="s">
        <v>2367</v>
      </c>
      <c r="B5564" s="3" t="s">
        <v>7951</v>
      </c>
      <c r="C5564" s="3"/>
      <c r="D5564" s="3"/>
      <c r="E5564" s="3"/>
      <c r="F5564" s="51" t="str">
        <f t="shared" si="516"/>
        <v>53F2</v>
      </c>
      <c r="G5564" s="51">
        <f t="shared" si="517"/>
        <v>2</v>
      </c>
      <c r="H5564" s="51">
        <f t="shared" si="518"/>
        <v>53</v>
      </c>
      <c r="I5564" s="51" t="str">
        <f t="shared" si="519"/>
        <v>F</v>
      </c>
      <c r="J5564" s="51" t="str">
        <f t="shared" si="520"/>
        <v>D3</v>
      </c>
      <c r="K5564" s="76" t="str">
        <f t="shared" si="521"/>
        <v>1FO53F2C</v>
      </c>
      <c r="L5564" s="281" t="e">
        <f>VLOOKUP(K5564,'Planilla de control'!#REF!,2,0)</f>
        <v>#REF!</v>
      </c>
      <c r="M5564" s="29" t="e">
        <f>IF(COUNTIF('Planilla de control'!#REF!,K5564)&gt;0,"SI","NO")</f>
        <v>#REF!</v>
      </c>
    </row>
    <row r="5565" spans="1:13" x14ac:dyDescent="0.3">
      <c r="A5565" s="3" t="s">
        <v>2367</v>
      </c>
      <c r="B5565" s="3" t="s">
        <v>7952</v>
      </c>
      <c r="C5565" s="3"/>
      <c r="D5565" s="3"/>
      <c r="E5565" s="3"/>
      <c r="F5565" s="51" t="str">
        <f t="shared" si="516"/>
        <v>53F4</v>
      </c>
      <c r="G5565" s="51">
        <f t="shared" si="517"/>
        <v>4</v>
      </c>
      <c r="H5565" s="51">
        <f t="shared" si="518"/>
        <v>53</v>
      </c>
      <c r="I5565" s="51" t="str">
        <f t="shared" si="519"/>
        <v>F</v>
      </c>
      <c r="J5565" s="51" t="str">
        <f t="shared" si="520"/>
        <v>D3</v>
      </c>
      <c r="K5565" s="76" t="str">
        <f t="shared" si="521"/>
        <v>1FO53F4D</v>
      </c>
      <c r="L5565" s="281" t="e">
        <f>VLOOKUP(K5565,'Planilla de control'!#REF!,2,0)</f>
        <v>#REF!</v>
      </c>
      <c r="M5565" s="29" t="e">
        <f>IF(COUNTIF('Planilla de control'!#REF!,K5565)&gt;0,"SI","NO")</f>
        <v>#REF!</v>
      </c>
    </row>
    <row r="5566" spans="1:13" x14ac:dyDescent="0.3">
      <c r="A5566" s="3" t="s">
        <v>2367</v>
      </c>
      <c r="B5566" s="3" t="s">
        <v>7953</v>
      </c>
      <c r="C5566" s="3"/>
      <c r="D5566" s="3"/>
      <c r="E5566" s="3"/>
      <c r="F5566" s="51" t="str">
        <f t="shared" si="516"/>
        <v>53G4</v>
      </c>
      <c r="G5566" s="51">
        <f t="shared" si="517"/>
        <v>4</v>
      </c>
      <c r="H5566" s="51">
        <f t="shared" si="518"/>
        <v>53</v>
      </c>
      <c r="I5566" s="51" t="str">
        <f t="shared" si="519"/>
        <v>G</v>
      </c>
      <c r="J5566" s="51" t="str">
        <f t="shared" si="520"/>
        <v>D3</v>
      </c>
      <c r="K5566" s="76" t="str">
        <f t="shared" si="521"/>
        <v>1FO53G4D</v>
      </c>
      <c r="L5566" s="281" t="e">
        <f>VLOOKUP(K5566,'Planilla de control'!#REF!,2,0)</f>
        <v>#REF!</v>
      </c>
      <c r="M5566" s="29" t="e">
        <f>IF(COUNTIF('Planilla de control'!#REF!,K5566)&gt;0,"SI","NO")</f>
        <v>#REF!</v>
      </c>
    </row>
    <row r="5567" spans="1:13" x14ac:dyDescent="0.3">
      <c r="A5567" s="3" t="s">
        <v>2367</v>
      </c>
      <c r="B5567" s="3" t="s">
        <v>2503</v>
      </c>
      <c r="C5567" s="3"/>
      <c r="D5567" s="3"/>
      <c r="E5567" s="3"/>
      <c r="F5567" s="51" t="str">
        <f t="shared" si="516"/>
        <v>53G8</v>
      </c>
      <c r="G5567" s="51">
        <f t="shared" si="517"/>
        <v>8</v>
      </c>
      <c r="H5567" s="51">
        <f t="shared" si="518"/>
        <v>53</v>
      </c>
      <c r="I5567" s="51" t="str">
        <f t="shared" si="519"/>
        <v>G</v>
      </c>
      <c r="J5567" s="51" t="str">
        <f t="shared" si="520"/>
        <v>D3</v>
      </c>
      <c r="K5567" s="76" t="str">
        <f t="shared" si="521"/>
        <v>1FO53G8B</v>
      </c>
      <c r="L5567" s="281" t="e">
        <f>VLOOKUP(K5567,'Planilla de control'!#REF!,2,0)</f>
        <v>#REF!</v>
      </c>
      <c r="M5567" s="29" t="e">
        <f>IF(COUNTIF('Planilla de control'!#REF!,K5567)&gt;0,"SI","NO")</f>
        <v>#REF!</v>
      </c>
    </row>
    <row r="5568" spans="1:13" x14ac:dyDescent="0.3">
      <c r="A5568" s="3" t="s">
        <v>2367</v>
      </c>
      <c r="B5568" s="3" t="s">
        <v>2508</v>
      </c>
      <c r="C5568" s="3"/>
      <c r="D5568" s="3"/>
      <c r="E5568" s="3"/>
      <c r="F5568" s="51" t="str">
        <f t="shared" si="516"/>
        <v>53H6</v>
      </c>
      <c r="G5568" s="51">
        <f t="shared" si="517"/>
        <v>6</v>
      </c>
      <c r="H5568" s="51">
        <f t="shared" si="518"/>
        <v>53</v>
      </c>
      <c r="I5568" s="51" t="str">
        <f t="shared" si="519"/>
        <v>H</v>
      </c>
      <c r="J5568" s="51" t="str">
        <f t="shared" si="520"/>
        <v>D3</v>
      </c>
      <c r="K5568" s="76" t="str">
        <f t="shared" si="521"/>
        <v>1FO53H6B</v>
      </c>
      <c r="L5568" s="281" t="e">
        <f>VLOOKUP(K5568,'Planilla de control'!#REF!,2,0)</f>
        <v>#REF!</v>
      </c>
      <c r="M5568" s="29" t="e">
        <f>IF(COUNTIF('Planilla de control'!#REF!,K5568)&gt;0,"SI","NO")</f>
        <v>#REF!</v>
      </c>
    </row>
    <row r="5569" spans="1:13" x14ac:dyDescent="0.3">
      <c r="A5569" s="3" t="s">
        <v>2367</v>
      </c>
      <c r="B5569" s="3" t="s">
        <v>7954</v>
      </c>
      <c r="C5569" s="3"/>
      <c r="D5569" s="3"/>
      <c r="E5569" s="3"/>
      <c r="F5569" s="51" t="str">
        <f t="shared" si="516"/>
        <v>53I4</v>
      </c>
      <c r="G5569" s="51">
        <f t="shared" si="517"/>
        <v>4</v>
      </c>
      <c r="H5569" s="51">
        <f t="shared" si="518"/>
        <v>53</v>
      </c>
      <c r="I5569" s="51" t="str">
        <f t="shared" si="519"/>
        <v>I</v>
      </c>
      <c r="J5569" s="51" t="str">
        <f t="shared" si="520"/>
        <v>D3</v>
      </c>
      <c r="K5569" s="76" t="str">
        <f t="shared" si="521"/>
        <v>1FO53I4A</v>
      </c>
      <c r="L5569" s="281" t="e">
        <f>VLOOKUP(K5569,'Planilla de control'!#REF!,2,0)</f>
        <v>#REF!</v>
      </c>
      <c r="M5569" s="29" t="e">
        <f>IF(COUNTIF('Planilla de control'!#REF!,K5569)&gt;0,"SI","NO")</f>
        <v>#REF!</v>
      </c>
    </row>
    <row r="5570" spans="1:13" x14ac:dyDescent="0.3">
      <c r="A5570" s="3" t="s">
        <v>2367</v>
      </c>
      <c r="B5570" s="3" t="s">
        <v>7955</v>
      </c>
      <c r="C5570" s="3"/>
      <c r="D5570" s="3"/>
      <c r="E5570" s="3"/>
      <c r="F5570" s="51" t="str">
        <f t="shared" si="516"/>
        <v>53J4</v>
      </c>
      <c r="G5570" s="51">
        <f t="shared" si="517"/>
        <v>4</v>
      </c>
      <c r="H5570" s="51">
        <f t="shared" si="518"/>
        <v>53</v>
      </c>
      <c r="I5570" s="51" t="str">
        <f t="shared" si="519"/>
        <v>J</v>
      </c>
      <c r="J5570" s="51" t="str">
        <f t="shared" si="520"/>
        <v>D3</v>
      </c>
      <c r="K5570" s="76" t="str">
        <f t="shared" si="521"/>
        <v>1FO53J4A</v>
      </c>
      <c r="L5570" s="281" t="e">
        <f>VLOOKUP(K5570,'Planilla de control'!#REF!,2,0)</f>
        <v>#REF!</v>
      </c>
      <c r="M5570" s="29" t="e">
        <f>IF(COUNTIF('Planilla de control'!#REF!,K5570)&gt;0,"SI","NO")</f>
        <v>#REF!</v>
      </c>
    </row>
    <row r="5571" spans="1:13" x14ac:dyDescent="0.3">
      <c r="A5571" s="3" t="s">
        <v>2367</v>
      </c>
      <c r="B5571" s="3" t="s">
        <v>7956</v>
      </c>
      <c r="C5571" s="3"/>
      <c r="D5571" s="3"/>
      <c r="E5571" s="3"/>
      <c r="F5571" s="51" t="str">
        <f t="shared" ref="F5571:F5634" si="522">IF(OR(LEN(B5571)=9,LEN(B5571)=5),MID(B5571,1,4),MID(B5571,1,5))</f>
        <v>53J4</v>
      </c>
      <c r="G5571" s="51">
        <f t="shared" ref="G5571:G5634" si="523">IF(MID(F5571,5,1)&lt;&gt;"",MID(F5571,4,2),MID(F5571,4,1))*1</f>
        <v>4</v>
      </c>
      <c r="H5571" s="51">
        <f t="shared" ref="H5571:H5634" si="524">+MID(B5571,1,2)*1</f>
        <v>53</v>
      </c>
      <c r="I5571" s="51" t="str">
        <f t="shared" ref="I5571:I5634" si="525">+MID(B5571,3,1)</f>
        <v>J</v>
      </c>
      <c r="J5571" s="51" t="str">
        <f t="shared" ref="J5571:J5634" si="526">HLOOKUP(A5571,$O$1:$U$2,2,0)</f>
        <v>D3</v>
      </c>
      <c r="K5571" s="76" t="str">
        <f t="shared" ref="K5571:K5634" si="527">CONCATENATE(A5571,B5571)</f>
        <v>1FO53J4D</v>
      </c>
      <c r="L5571" s="281" t="e">
        <f>VLOOKUP(K5571,'Planilla de control'!#REF!,2,0)</f>
        <v>#REF!</v>
      </c>
      <c r="M5571" s="29" t="e">
        <f>IF(COUNTIF('Planilla de control'!#REF!,K5571)&gt;0,"SI","NO")</f>
        <v>#REF!</v>
      </c>
    </row>
    <row r="5572" spans="1:13" x14ac:dyDescent="0.3">
      <c r="A5572" s="3" t="s">
        <v>2367</v>
      </c>
      <c r="B5572" s="3" t="s">
        <v>7957</v>
      </c>
      <c r="C5572" s="3"/>
      <c r="D5572" s="3"/>
      <c r="E5572" s="3"/>
      <c r="F5572" s="51" t="str">
        <f t="shared" si="522"/>
        <v>53J5</v>
      </c>
      <c r="G5572" s="51">
        <f t="shared" si="523"/>
        <v>5</v>
      </c>
      <c r="H5572" s="51">
        <f t="shared" si="524"/>
        <v>53</v>
      </c>
      <c r="I5572" s="51" t="str">
        <f t="shared" si="525"/>
        <v>J</v>
      </c>
      <c r="J5572" s="51" t="str">
        <f t="shared" si="526"/>
        <v>D3</v>
      </c>
      <c r="K5572" s="76" t="str">
        <f t="shared" si="527"/>
        <v>1FO53J5D</v>
      </c>
      <c r="L5572" s="281" t="e">
        <f>VLOOKUP(K5572,'Planilla de control'!#REF!,2,0)</f>
        <v>#REF!</v>
      </c>
      <c r="M5572" s="29" t="e">
        <f>IF(COUNTIF('Planilla de control'!#REF!,K5572)&gt;0,"SI","NO")</f>
        <v>#REF!</v>
      </c>
    </row>
    <row r="5573" spans="1:13" x14ac:dyDescent="0.3">
      <c r="A5573" s="3" t="s">
        <v>2367</v>
      </c>
      <c r="B5573" s="3" t="s">
        <v>7958</v>
      </c>
      <c r="C5573" s="3"/>
      <c r="D5573" s="3"/>
      <c r="E5573" s="3"/>
      <c r="F5573" s="51" t="str">
        <f t="shared" si="522"/>
        <v>53K7</v>
      </c>
      <c r="G5573" s="51">
        <f t="shared" si="523"/>
        <v>7</v>
      </c>
      <c r="H5573" s="51">
        <f t="shared" si="524"/>
        <v>53</v>
      </c>
      <c r="I5573" s="51" t="str">
        <f t="shared" si="525"/>
        <v>K</v>
      </c>
      <c r="J5573" s="51" t="str">
        <f t="shared" si="526"/>
        <v>D3</v>
      </c>
      <c r="K5573" s="76" t="str">
        <f t="shared" si="527"/>
        <v>1FO53K7A</v>
      </c>
      <c r="L5573" s="281" t="e">
        <f>VLOOKUP(K5573,'Planilla de control'!#REF!,2,0)</f>
        <v>#REF!</v>
      </c>
      <c r="M5573" s="29" t="e">
        <f>IF(COUNTIF('Planilla de control'!#REF!,K5573)&gt;0,"SI","NO")</f>
        <v>#REF!</v>
      </c>
    </row>
    <row r="5574" spans="1:13" x14ac:dyDescent="0.3">
      <c r="A5574" s="3" t="s">
        <v>2367</v>
      </c>
      <c r="B5574" s="3" t="s">
        <v>7959</v>
      </c>
      <c r="C5574" s="3"/>
      <c r="D5574" s="3"/>
      <c r="E5574" s="3"/>
      <c r="F5574" s="51" t="str">
        <f t="shared" si="522"/>
        <v>53L7</v>
      </c>
      <c r="G5574" s="51">
        <f t="shared" si="523"/>
        <v>7</v>
      </c>
      <c r="H5574" s="51">
        <f t="shared" si="524"/>
        <v>53</v>
      </c>
      <c r="I5574" s="51" t="str">
        <f t="shared" si="525"/>
        <v>L</v>
      </c>
      <c r="J5574" s="51" t="str">
        <f t="shared" si="526"/>
        <v>D3</v>
      </c>
      <c r="K5574" s="76" t="str">
        <f t="shared" si="527"/>
        <v>1FO53L7A</v>
      </c>
      <c r="L5574" s="281" t="e">
        <f>VLOOKUP(K5574,'Planilla de control'!#REF!,2,0)</f>
        <v>#REF!</v>
      </c>
      <c r="M5574" s="29" t="e">
        <f>IF(COUNTIF('Planilla de control'!#REF!,K5574)&gt;0,"SI","NO")</f>
        <v>#REF!</v>
      </c>
    </row>
    <row r="5575" spans="1:13" x14ac:dyDescent="0.3">
      <c r="A5575" s="3" t="s">
        <v>2367</v>
      </c>
      <c r="B5575" s="3" t="s">
        <v>7960</v>
      </c>
      <c r="C5575" s="3"/>
      <c r="D5575" s="3"/>
      <c r="E5575" s="3"/>
      <c r="F5575" s="51" t="str">
        <f t="shared" si="522"/>
        <v>53L7</v>
      </c>
      <c r="G5575" s="51">
        <f t="shared" si="523"/>
        <v>7</v>
      </c>
      <c r="H5575" s="51">
        <f t="shared" si="524"/>
        <v>53</v>
      </c>
      <c r="I5575" s="51" t="str">
        <f t="shared" si="525"/>
        <v>L</v>
      </c>
      <c r="J5575" s="51" t="str">
        <f t="shared" si="526"/>
        <v>D3</v>
      </c>
      <c r="K5575" s="76" t="str">
        <f t="shared" si="527"/>
        <v>1FO53L7B</v>
      </c>
      <c r="L5575" s="281" t="e">
        <f>VLOOKUP(K5575,'Planilla de control'!#REF!,2,0)</f>
        <v>#REF!</v>
      </c>
      <c r="M5575" s="29" t="e">
        <f>IF(COUNTIF('Planilla de control'!#REF!,K5575)&gt;0,"SI","NO")</f>
        <v>#REF!</v>
      </c>
    </row>
    <row r="5576" spans="1:13" x14ac:dyDescent="0.3">
      <c r="A5576" s="3" t="s">
        <v>2367</v>
      </c>
      <c r="B5576" s="3" t="s">
        <v>2570</v>
      </c>
      <c r="C5576" s="3"/>
      <c r="D5576" s="3"/>
      <c r="E5576" s="3"/>
      <c r="F5576" s="51" t="str">
        <f t="shared" si="522"/>
        <v>53N2</v>
      </c>
      <c r="G5576" s="51">
        <f t="shared" si="523"/>
        <v>2</v>
      </c>
      <c r="H5576" s="51">
        <f t="shared" si="524"/>
        <v>53</v>
      </c>
      <c r="I5576" s="51" t="str">
        <f t="shared" si="525"/>
        <v>N</v>
      </c>
      <c r="J5576" s="51" t="str">
        <f t="shared" si="526"/>
        <v>D3</v>
      </c>
      <c r="K5576" s="76" t="str">
        <f t="shared" si="527"/>
        <v>1FO53N2B</v>
      </c>
      <c r="L5576" s="281" t="e">
        <f>VLOOKUP(K5576,'Planilla de control'!#REF!,2,0)</f>
        <v>#REF!</v>
      </c>
      <c r="M5576" s="29" t="e">
        <f>IF(COUNTIF('Planilla de control'!#REF!,K5576)&gt;0,"SI","NO")</f>
        <v>#REF!</v>
      </c>
    </row>
    <row r="5577" spans="1:13" x14ac:dyDescent="0.3">
      <c r="A5577" s="3" t="s">
        <v>2367</v>
      </c>
      <c r="B5577" s="3" t="s">
        <v>2393</v>
      </c>
      <c r="C5577" s="3"/>
      <c r="D5577" s="3"/>
      <c r="E5577" s="3"/>
      <c r="F5577" s="51" t="str">
        <f t="shared" si="522"/>
        <v>53A4</v>
      </c>
      <c r="G5577" s="51">
        <f t="shared" si="523"/>
        <v>4</v>
      </c>
      <c r="H5577" s="51">
        <f t="shared" si="524"/>
        <v>53</v>
      </c>
      <c r="I5577" s="51" t="str">
        <f t="shared" si="525"/>
        <v>A</v>
      </c>
      <c r="J5577" s="51" t="str">
        <f t="shared" si="526"/>
        <v>D3</v>
      </c>
      <c r="K5577" s="76" t="str">
        <f t="shared" si="527"/>
        <v>1FO53A4A</v>
      </c>
      <c r="L5577" s="281" t="e">
        <f>VLOOKUP(K5577,'Planilla de control'!#REF!,2,0)</f>
        <v>#REF!</v>
      </c>
      <c r="M5577" s="29" t="e">
        <f>IF(COUNTIF('Planilla de control'!#REF!,K5577)&gt;0,"SI","NO")</f>
        <v>#REF!</v>
      </c>
    </row>
    <row r="5578" spans="1:13" x14ac:dyDescent="0.3">
      <c r="A5578" s="3" t="s">
        <v>2367</v>
      </c>
      <c r="B5578" s="3" t="s">
        <v>2404</v>
      </c>
      <c r="C5578" s="3"/>
      <c r="D5578" s="3"/>
      <c r="E5578" s="3"/>
      <c r="F5578" s="51" t="str">
        <f t="shared" si="522"/>
        <v>53A6</v>
      </c>
      <c r="G5578" s="51">
        <f t="shared" si="523"/>
        <v>6</v>
      </c>
      <c r="H5578" s="51">
        <f t="shared" si="524"/>
        <v>53</v>
      </c>
      <c r="I5578" s="51" t="str">
        <f t="shared" si="525"/>
        <v>A</v>
      </c>
      <c r="J5578" s="51" t="str">
        <f t="shared" si="526"/>
        <v>D3</v>
      </c>
      <c r="K5578" s="76" t="str">
        <f t="shared" si="527"/>
        <v>1FO53A6B</v>
      </c>
      <c r="L5578" s="281" t="e">
        <f>VLOOKUP(K5578,'Planilla de control'!#REF!,2,0)</f>
        <v>#REF!</v>
      </c>
      <c r="M5578" s="29" t="e">
        <f>IF(COUNTIF('Planilla de control'!#REF!,K5578)&gt;0,"SI","NO")</f>
        <v>#REF!</v>
      </c>
    </row>
    <row r="5579" spans="1:13" x14ac:dyDescent="0.3">
      <c r="A5579" s="3" t="s">
        <v>2367</v>
      </c>
      <c r="B5579" s="3" t="s">
        <v>2460</v>
      </c>
      <c r="C5579" s="3"/>
      <c r="D5579" s="3"/>
      <c r="E5579" s="3"/>
      <c r="F5579" s="51" t="str">
        <f t="shared" si="522"/>
        <v>53D2</v>
      </c>
      <c r="G5579" s="51">
        <f t="shared" si="523"/>
        <v>2</v>
      </c>
      <c r="H5579" s="51">
        <f t="shared" si="524"/>
        <v>53</v>
      </c>
      <c r="I5579" s="51" t="str">
        <f t="shared" si="525"/>
        <v>D</v>
      </c>
      <c r="J5579" s="51" t="str">
        <f t="shared" si="526"/>
        <v>D3</v>
      </c>
      <c r="K5579" s="76" t="str">
        <f t="shared" si="527"/>
        <v>1FO53D2A</v>
      </c>
      <c r="L5579" s="281" t="e">
        <f>VLOOKUP(K5579,'Planilla de control'!#REF!,2,0)</f>
        <v>#REF!</v>
      </c>
      <c r="M5579" s="29" t="e">
        <f>IF(COUNTIF('Planilla de control'!#REF!,K5579)&gt;0,"SI","NO")</f>
        <v>#REF!</v>
      </c>
    </row>
    <row r="5580" spans="1:13" x14ac:dyDescent="0.3">
      <c r="A5580" s="3" t="s">
        <v>2367</v>
      </c>
      <c r="B5580" s="3" t="s">
        <v>7961</v>
      </c>
      <c r="C5580" s="3"/>
      <c r="D5580" s="3"/>
      <c r="E5580" s="3"/>
      <c r="F5580" s="51" t="str">
        <f t="shared" si="522"/>
        <v>53G2</v>
      </c>
      <c r="G5580" s="51">
        <f t="shared" si="523"/>
        <v>2</v>
      </c>
      <c r="H5580" s="51">
        <f t="shared" si="524"/>
        <v>53</v>
      </c>
      <c r="I5580" s="51" t="str">
        <f t="shared" si="525"/>
        <v>G</v>
      </c>
      <c r="J5580" s="51" t="str">
        <f t="shared" si="526"/>
        <v>D3</v>
      </c>
      <c r="K5580" s="76" t="str">
        <f t="shared" si="527"/>
        <v>1FO53G2A</v>
      </c>
      <c r="L5580" s="281" t="e">
        <f>VLOOKUP(K5580,'Planilla de control'!#REF!,2,0)</f>
        <v>#REF!</v>
      </c>
      <c r="M5580" s="29" t="e">
        <f>IF(COUNTIF('Planilla de control'!#REF!,K5580)&gt;0,"SI","NO")</f>
        <v>#REF!</v>
      </c>
    </row>
    <row r="5581" spans="1:13" x14ac:dyDescent="0.3">
      <c r="A5581" s="3" t="s">
        <v>2367</v>
      </c>
      <c r="B5581" s="3" t="s">
        <v>7962</v>
      </c>
      <c r="C5581" s="3"/>
      <c r="D5581" s="3"/>
      <c r="E5581" s="3"/>
      <c r="F5581" s="51" t="str">
        <f t="shared" si="522"/>
        <v>53G3</v>
      </c>
      <c r="G5581" s="51">
        <f t="shared" si="523"/>
        <v>3</v>
      </c>
      <c r="H5581" s="51">
        <f t="shared" si="524"/>
        <v>53</v>
      </c>
      <c r="I5581" s="51" t="str">
        <f t="shared" si="525"/>
        <v>G</v>
      </c>
      <c r="J5581" s="51" t="str">
        <f t="shared" si="526"/>
        <v>D3</v>
      </c>
      <c r="K5581" s="76" t="str">
        <f t="shared" si="527"/>
        <v>1FO53G3A</v>
      </c>
      <c r="L5581" s="281" t="e">
        <f>VLOOKUP(K5581,'Planilla de control'!#REF!,2,0)</f>
        <v>#REF!</v>
      </c>
      <c r="M5581" s="29" t="e">
        <f>IF(COUNTIF('Planilla de control'!#REF!,K5581)&gt;0,"SI","NO")</f>
        <v>#REF!</v>
      </c>
    </row>
    <row r="5582" spans="1:13" x14ac:dyDescent="0.3">
      <c r="A5582" s="3" t="s">
        <v>2367</v>
      </c>
      <c r="B5582" s="3" t="s">
        <v>7963</v>
      </c>
      <c r="C5582" s="3"/>
      <c r="D5582" s="3"/>
      <c r="E5582" s="3"/>
      <c r="F5582" s="51" t="str">
        <f t="shared" si="522"/>
        <v>53G4</v>
      </c>
      <c r="G5582" s="51">
        <f t="shared" si="523"/>
        <v>4</v>
      </c>
      <c r="H5582" s="51">
        <f t="shared" si="524"/>
        <v>53</v>
      </c>
      <c r="I5582" s="51" t="str">
        <f t="shared" si="525"/>
        <v>G</v>
      </c>
      <c r="J5582" s="51" t="str">
        <f t="shared" si="526"/>
        <v>D3</v>
      </c>
      <c r="K5582" s="76" t="str">
        <f t="shared" si="527"/>
        <v>1FO53G4A</v>
      </c>
      <c r="L5582" s="281" t="e">
        <f>VLOOKUP(K5582,'Planilla de control'!#REF!,2,0)</f>
        <v>#REF!</v>
      </c>
      <c r="M5582" s="29" t="e">
        <f>IF(COUNTIF('Planilla de control'!#REF!,K5582)&gt;0,"SI","NO")</f>
        <v>#REF!</v>
      </c>
    </row>
    <row r="5583" spans="1:13" x14ac:dyDescent="0.3">
      <c r="A5583" s="3" t="s">
        <v>2367</v>
      </c>
      <c r="B5583" s="3" t="s">
        <v>7964</v>
      </c>
      <c r="C5583" s="3"/>
      <c r="D5583" s="3"/>
      <c r="E5583" s="3"/>
      <c r="F5583" s="51" t="str">
        <f t="shared" si="522"/>
        <v>53G5</v>
      </c>
      <c r="G5583" s="51">
        <f t="shared" si="523"/>
        <v>5</v>
      </c>
      <c r="H5583" s="51">
        <f t="shared" si="524"/>
        <v>53</v>
      </c>
      <c r="I5583" s="51" t="str">
        <f t="shared" si="525"/>
        <v>G</v>
      </c>
      <c r="J5583" s="51" t="str">
        <f t="shared" si="526"/>
        <v>D3</v>
      </c>
      <c r="K5583" s="76" t="str">
        <f t="shared" si="527"/>
        <v>1FO53G5A</v>
      </c>
      <c r="L5583" s="281" t="e">
        <f>VLOOKUP(K5583,'Planilla de control'!#REF!,2,0)</f>
        <v>#REF!</v>
      </c>
      <c r="M5583" s="29" t="e">
        <f>IF(COUNTIF('Planilla de control'!#REF!,K5583)&gt;0,"SI","NO")</f>
        <v>#REF!</v>
      </c>
    </row>
    <row r="5584" spans="1:13" x14ac:dyDescent="0.3">
      <c r="A5584" s="3" t="s">
        <v>2367</v>
      </c>
      <c r="B5584" s="3" t="s">
        <v>7965</v>
      </c>
      <c r="C5584" s="3"/>
      <c r="D5584" s="3"/>
      <c r="E5584" s="3"/>
      <c r="F5584" s="51" t="str">
        <f t="shared" si="522"/>
        <v>53H2</v>
      </c>
      <c r="G5584" s="51">
        <f t="shared" si="523"/>
        <v>2</v>
      </c>
      <c r="H5584" s="51">
        <f t="shared" si="524"/>
        <v>53</v>
      </c>
      <c r="I5584" s="51" t="str">
        <f t="shared" si="525"/>
        <v>H</v>
      </c>
      <c r="J5584" s="51" t="str">
        <f t="shared" si="526"/>
        <v>D3</v>
      </c>
      <c r="K5584" s="76" t="str">
        <f t="shared" si="527"/>
        <v>1FO53H2D</v>
      </c>
      <c r="L5584" s="281" t="e">
        <f>VLOOKUP(K5584,'Planilla de control'!#REF!,2,0)</f>
        <v>#REF!</v>
      </c>
      <c r="M5584" s="29" t="e">
        <f>IF(COUNTIF('Planilla de control'!#REF!,K5584)&gt;0,"SI","NO")</f>
        <v>#REF!</v>
      </c>
    </row>
    <row r="5585" spans="1:13" x14ac:dyDescent="0.3">
      <c r="A5585" s="3" t="s">
        <v>2367</v>
      </c>
      <c r="B5585" s="3" t="s">
        <v>7966</v>
      </c>
      <c r="C5585" s="3"/>
      <c r="D5585" s="3"/>
      <c r="E5585" s="3"/>
      <c r="F5585" s="51" t="str">
        <f t="shared" si="522"/>
        <v>53H4</v>
      </c>
      <c r="G5585" s="51">
        <f t="shared" si="523"/>
        <v>4</v>
      </c>
      <c r="H5585" s="51">
        <f t="shared" si="524"/>
        <v>53</v>
      </c>
      <c r="I5585" s="51" t="str">
        <f t="shared" si="525"/>
        <v>H</v>
      </c>
      <c r="J5585" s="51" t="str">
        <f t="shared" si="526"/>
        <v>D3</v>
      </c>
      <c r="K5585" s="76" t="str">
        <f t="shared" si="527"/>
        <v>1FO53H4A</v>
      </c>
      <c r="L5585" s="281" t="e">
        <f>VLOOKUP(K5585,'Planilla de control'!#REF!,2,0)</f>
        <v>#REF!</v>
      </c>
      <c r="M5585" s="29" t="e">
        <f>IF(COUNTIF('Planilla de control'!#REF!,K5585)&gt;0,"SI","NO")</f>
        <v>#REF!</v>
      </c>
    </row>
    <row r="5586" spans="1:13" x14ac:dyDescent="0.3">
      <c r="A5586" s="3" t="s">
        <v>2367</v>
      </c>
      <c r="B5586" s="3" t="s">
        <v>7967</v>
      </c>
      <c r="C5586" s="3"/>
      <c r="D5586" s="3"/>
      <c r="E5586" s="3"/>
      <c r="F5586" s="51" t="str">
        <f t="shared" si="522"/>
        <v>53I4</v>
      </c>
      <c r="G5586" s="51">
        <f t="shared" si="523"/>
        <v>4</v>
      </c>
      <c r="H5586" s="51">
        <f t="shared" si="524"/>
        <v>53</v>
      </c>
      <c r="I5586" s="51" t="str">
        <f t="shared" si="525"/>
        <v>I</v>
      </c>
      <c r="J5586" s="51" t="str">
        <f t="shared" si="526"/>
        <v>D3</v>
      </c>
      <c r="K5586" s="76" t="str">
        <f t="shared" si="527"/>
        <v>1FO53I4B</v>
      </c>
      <c r="L5586" s="281" t="e">
        <f>VLOOKUP(K5586,'Planilla de control'!#REF!,2,0)</f>
        <v>#REF!</v>
      </c>
      <c r="M5586" s="29" t="e">
        <f>IF(COUNTIF('Planilla de control'!#REF!,K5586)&gt;0,"SI","NO")</f>
        <v>#REF!</v>
      </c>
    </row>
    <row r="5587" spans="1:13" x14ac:dyDescent="0.3">
      <c r="A5587" s="3" t="s">
        <v>2367</v>
      </c>
      <c r="B5587" s="3" t="s">
        <v>7968</v>
      </c>
      <c r="C5587" s="3"/>
      <c r="D5587" s="3"/>
      <c r="E5587" s="3"/>
      <c r="F5587" s="51" t="str">
        <f t="shared" si="522"/>
        <v>53I4</v>
      </c>
      <c r="G5587" s="51">
        <f t="shared" si="523"/>
        <v>4</v>
      </c>
      <c r="H5587" s="51">
        <f t="shared" si="524"/>
        <v>53</v>
      </c>
      <c r="I5587" s="51" t="str">
        <f t="shared" si="525"/>
        <v>I</v>
      </c>
      <c r="J5587" s="51" t="str">
        <f t="shared" si="526"/>
        <v>D3</v>
      </c>
      <c r="K5587" s="76" t="str">
        <f t="shared" si="527"/>
        <v>1FO53I4D</v>
      </c>
      <c r="L5587" s="281" t="e">
        <f>VLOOKUP(K5587,'Planilla de control'!#REF!,2,0)</f>
        <v>#REF!</v>
      </c>
      <c r="M5587" s="29" t="e">
        <f>IF(COUNTIF('Planilla de control'!#REF!,K5587)&gt;0,"SI","NO")</f>
        <v>#REF!</v>
      </c>
    </row>
    <row r="5588" spans="1:13" x14ac:dyDescent="0.3">
      <c r="A5588" s="3" t="s">
        <v>2367</v>
      </c>
      <c r="B5588" s="3" t="s">
        <v>2551</v>
      </c>
      <c r="C5588" s="3"/>
      <c r="D5588" s="3"/>
      <c r="E5588" s="3"/>
      <c r="F5588" s="51" t="str">
        <f t="shared" si="522"/>
        <v>53L4</v>
      </c>
      <c r="G5588" s="51">
        <f t="shared" si="523"/>
        <v>4</v>
      </c>
      <c r="H5588" s="51">
        <f t="shared" si="524"/>
        <v>53</v>
      </c>
      <c r="I5588" s="51" t="str">
        <f t="shared" si="525"/>
        <v>L</v>
      </c>
      <c r="J5588" s="51" t="str">
        <f t="shared" si="526"/>
        <v>D3</v>
      </c>
      <c r="K5588" s="76" t="str">
        <f t="shared" si="527"/>
        <v>1FO53L4B</v>
      </c>
      <c r="L5588" s="281" t="e">
        <f>VLOOKUP(K5588,'Planilla de control'!#REF!,2,0)</f>
        <v>#REF!</v>
      </c>
      <c r="M5588" s="29" t="e">
        <f>IF(COUNTIF('Planilla de control'!#REF!,K5588)&gt;0,"SI","NO")</f>
        <v>#REF!</v>
      </c>
    </row>
    <row r="5589" spans="1:13" x14ac:dyDescent="0.3">
      <c r="A5589" s="3" t="s">
        <v>2367</v>
      </c>
      <c r="B5589" s="3" t="s">
        <v>2402</v>
      </c>
      <c r="C5589" s="3"/>
      <c r="D5589" s="3"/>
      <c r="E5589" s="3"/>
      <c r="F5589" s="51" t="str">
        <f t="shared" si="522"/>
        <v>53A6</v>
      </c>
      <c r="G5589" s="51">
        <f t="shared" si="523"/>
        <v>6</v>
      </c>
      <c r="H5589" s="51">
        <f t="shared" si="524"/>
        <v>53</v>
      </c>
      <c r="I5589" s="51" t="str">
        <f t="shared" si="525"/>
        <v>A</v>
      </c>
      <c r="J5589" s="51" t="str">
        <f t="shared" si="526"/>
        <v>D3</v>
      </c>
      <c r="K5589" s="76" t="str">
        <f t="shared" si="527"/>
        <v>1FO53A6A</v>
      </c>
      <c r="L5589" s="281" t="e">
        <f>VLOOKUP(K5589,'Planilla de control'!#REF!,2,0)</f>
        <v>#REF!</v>
      </c>
      <c r="M5589" s="29" t="e">
        <f>IF(COUNTIF('Planilla de control'!#REF!,K5589)&gt;0,"SI","NO")</f>
        <v>#REF!</v>
      </c>
    </row>
    <row r="5590" spans="1:13" x14ac:dyDescent="0.3">
      <c r="A5590" s="3" t="s">
        <v>2367</v>
      </c>
      <c r="B5590" s="3" t="s">
        <v>7969</v>
      </c>
      <c r="C5590" s="3"/>
      <c r="D5590" s="3"/>
      <c r="E5590" s="3"/>
      <c r="F5590" s="51" t="str">
        <f t="shared" si="522"/>
        <v>53F3</v>
      </c>
      <c r="G5590" s="51">
        <f t="shared" si="523"/>
        <v>3</v>
      </c>
      <c r="H5590" s="51">
        <f t="shared" si="524"/>
        <v>53</v>
      </c>
      <c r="I5590" s="51" t="str">
        <f t="shared" si="525"/>
        <v>F</v>
      </c>
      <c r="J5590" s="51" t="str">
        <f t="shared" si="526"/>
        <v>D3</v>
      </c>
      <c r="K5590" s="76" t="str">
        <f t="shared" si="527"/>
        <v>1FO53F3C</v>
      </c>
      <c r="L5590" s="281" t="e">
        <f>VLOOKUP(K5590,'Planilla de control'!#REF!,2,0)</f>
        <v>#REF!</v>
      </c>
      <c r="M5590" s="29" t="e">
        <f>IF(COUNTIF('Planilla de control'!#REF!,K5590)&gt;0,"SI","NO")</f>
        <v>#REF!</v>
      </c>
    </row>
    <row r="5591" spans="1:13" x14ac:dyDescent="0.3">
      <c r="A5591" s="3" t="s">
        <v>2367</v>
      </c>
      <c r="B5591" s="3" t="s">
        <v>2560</v>
      </c>
      <c r="C5591" s="3"/>
      <c r="D5591" s="3"/>
      <c r="E5591" s="3"/>
      <c r="F5591" s="51" t="str">
        <f t="shared" si="522"/>
        <v>53M3</v>
      </c>
      <c r="G5591" s="51">
        <f t="shared" si="523"/>
        <v>3</v>
      </c>
      <c r="H5591" s="51">
        <f t="shared" si="524"/>
        <v>53</v>
      </c>
      <c r="I5591" s="51" t="str">
        <f t="shared" si="525"/>
        <v>M</v>
      </c>
      <c r="J5591" s="51" t="str">
        <f t="shared" si="526"/>
        <v>D3</v>
      </c>
      <c r="K5591" s="76" t="str">
        <f t="shared" si="527"/>
        <v>1FO53M3A</v>
      </c>
      <c r="L5591" s="281" t="e">
        <f>VLOOKUP(K5591,'Planilla de control'!#REF!,2,0)</f>
        <v>#REF!</v>
      </c>
      <c r="M5591" s="29" t="e">
        <f>IF(COUNTIF('Planilla de control'!#REF!,K5591)&gt;0,"SI","NO")</f>
        <v>#REF!</v>
      </c>
    </row>
    <row r="5592" spans="1:13" x14ac:dyDescent="0.3">
      <c r="A5592" s="3" t="s">
        <v>2367</v>
      </c>
      <c r="B5592" s="3" t="s">
        <v>2415</v>
      </c>
      <c r="C5592" s="3"/>
      <c r="D5592" s="3"/>
      <c r="E5592" s="3"/>
      <c r="F5592" s="51" t="str">
        <f t="shared" si="522"/>
        <v>53B2</v>
      </c>
      <c r="G5592" s="51">
        <f t="shared" si="523"/>
        <v>2</v>
      </c>
      <c r="H5592" s="51">
        <f t="shared" si="524"/>
        <v>53</v>
      </c>
      <c r="I5592" s="51" t="str">
        <f t="shared" si="525"/>
        <v>B</v>
      </c>
      <c r="J5592" s="51" t="str">
        <f t="shared" si="526"/>
        <v>D3</v>
      </c>
      <c r="K5592" s="76" t="str">
        <f t="shared" si="527"/>
        <v>1FO53B2C</v>
      </c>
      <c r="L5592" s="281" t="e">
        <f>VLOOKUP(K5592,'Planilla de control'!#REF!,2,0)</f>
        <v>#REF!</v>
      </c>
      <c r="M5592" s="29" t="e">
        <f>IF(COUNTIF('Planilla de control'!#REF!,K5592)&gt;0,"SI","NO")</f>
        <v>#REF!</v>
      </c>
    </row>
    <row r="5593" spans="1:13" x14ac:dyDescent="0.3">
      <c r="A5593" s="3" t="s">
        <v>2367</v>
      </c>
      <c r="B5593" s="3" t="s">
        <v>7970</v>
      </c>
      <c r="C5593" s="3"/>
      <c r="D5593" s="3"/>
      <c r="E5593" s="3"/>
      <c r="F5593" s="51" t="str">
        <f t="shared" si="522"/>
        <v>53C3</v>
      </c>
      <c r="G5593" s="51">
        <f t="shared" si="523"/>
        <v>3</v>
      </c>
      <c r="H5593" s="51">
        <f t="shared" si="524"/>
        <v>53</v>
      </c>
      <c r="I5593" s="51" t="str">
        <f t="shared" si="525"/>
        <v>C</v>
      </c>
      <c r="J5593" s="51" t="str">
        <f t="shared" si="526"/>
        <v>D3</v>
      </c>
      <c r="K5593" s="76" t="str">
        <f t="shared" si="527"/>
        <v>1FO53C3C</v>
      </c>
      <c r="L5593" s="281" t="e">
        <f>VLOOKUP(K5593,'Planilla de control'!#REF!,2,0)</f>
        <v>#REF!</v>
      </c>
      <c r="M5593" s="29" t="e">
        <f>IF(COUNTIF('Planilla de control'!#REF!,K5593)&gt;0,"SI","NO")</f>
        <v>#REF!</v>
      </c>
    </row>
    <row r="5594" spans="1:13" x14ac:dyDescent="0.3">
      <c r="A5594" s="3" t="s">
        <v>2367</v>
      </c>
      <c r="B5594" s="3" t="s">
        <v>2486</v>
      </c>
      <c r="C5594" s="3"/>
      <c r="D5594" s="3"/>
      <c r="E5594" s="3"/>
      <c r="F5594" s="51" t="str">
        <f t="shared" si="522"/>
        <v>53F1</v>
      </c>
      <c r="G5594" s="51">
        <f t="shared" si="523"/>
        <v>1</v>
      </c>
      <c r="H5594" s="51">
        <f t="shared" si="524"/>
        <v>53</v>
      </c>
      <c r="I5594" s="51" t="str">
        <f t="shared" si="525"/>
        <v>F</v>
      </c>
      <c r="J5594" s="51" t="str">
        <f t="shared" si="526"/>
        <v>D3</v>
      </c>
      <c r="K5594" s="76" t="str">
        <f t="shared" si="527"/>
        <v>1FO53F1A</v>
      </c>
      <c r="L5594" s="281" t="e">
        <f>VLOOKUP(K5594,'Planilla de control'!#REF!,2,0)</f>
        <v>#REF!</v>
      </c>
      <c r="M5594" s="29" t="e">
        <f>IF(COUNTIF('Planilla de control'!#REF!,K5594)&gt;0,"SI","NO")</f>
        <v>#REF!</v>
      </c>
    </row>
    <row r="5595" spans="1:13" x14ac:dyDescent="0.3">
      <c r="A5595" s="3" t="s">
        <v>2367</v>
      </c>
      <c r="B5595" s="3" t="s">
        <v>7971</v>
      </c>
      <c r="C5595" s="3"/>
      <c r="D5595" s="3"/>
      <c r="E5595" s="3"/>
      <c r="F5595" s="51" t="str">
        <f t="shared" si="522"/>
        <v>53G2</v>
      </c>
      <c r="G5595" s="51">
        <f t="shared" si="523"/>
        <v>2</v>
      </c>
      <c r="H5595" s="51">
        <f t="shared" si="524"/>
        <v>53</v>
      </c>
      <c r="I5595" s="51" t="str">
        <f t="shared" si="525"/>
        <v>G</v>
      </c>
      <c r="J5595" s="51" t="str">
        <f t="shared" si="526"/>
        <v>D3</v>
      </c>
      <c r="K5595" s="76" t="str">
        <f t="shared" si="527"/>
        <v>1FO53G2B</v>
      </c>
      <c r="L5595" s="281" t="e">
        <f>VLOOKUP(K5595,'Planilla de control'!#REF!,2,0)</f>
        <v>#REF!</v>
      </c>
      <c r="M5595" s="29" t="e">
        <f>IF(COUNTIF('Planilla de control'!#REF!,K5595)&gt;0,"SI","NO")</f>
        <v>#REF!</v>
      </c>
    </row>
    <row r="5596" spans="1:13" x14ac:dyDescent="0.3">
      <c r="A5596" s="3" t="s">
        <v>2367</v>
      </c>
      <c r="B5596" s="3" t="s">
        <v>2511</v>
      </c>
      <c r="C5596" s="3"/>
      <c r="D5596" s="3"/>
      <c r="E5596" s="3"/>
      <c r="F5596" s="51" t="str">
        <f t="shared" si="522"/>
        <v>53H8</v>
      </c>
      <c r="G5596" s="51">
        <f t="shared" si="523"/>
        <v>8</v>
      </c>
      <c r="H5596" s="51">
        <f t="shared" si="524"/>
        <v>53</v>
      </c>
      <c r="I5596" s="51" t="str">
        <f t="shared" si="525"/>
        <v>H</v>
      </c>
      <c r="J5596" s="51" t="str">
        <f t="shared" si="526"/>
        <v>D3</v>
      </c>
      <c r="K5596" s="76" t="str">
        <f t="shared" si="527"/>
        <v>1FO53H8A</v>
      </c>
      <c r="L5596" s="281" t="e">
        <f>VLOOKUP(K5596,'Planilla de control'!#REF!,2,0)</f>
        <v>#REF!</v>
      </c>
      <c r="M5596" s="29" t="e">
        <f>IF(COUNTIF('Planilla de control'!#REF!,K5596)&gt;0,"SI","NO")</f>
        <v>#REF!</v>
      </c>
    </row>
    <row r="5597" spans="1:13" x14ac:dyDescent="0.3">
      <c r="A5597" s="3" t="s">
        <v>2367</v>
      </c>
      <c r="B5597" s="3" t="s">
        <v>7972</v>
      </c>
      <c r="C5597" s="3"/>
      <c r="D5597" s="3"/>
      <c r="E5597" s="3"/>
      <c r="F5597" s="51" t="str">
        <f t="shared" si="522"/>
        <v>53M7</v>
      </c>
      <c r="G5597" s="51">
        <f t="shared" si="523"/>
        <v>7</v>
      </c>
      <c r="H5597" s="51">
        <f t="shared" si="524"/>
        <v>53</v>
      </c>
      <c r="I5597" s="51" t="str">
        <f t="shared" si="525"/>
        <v>M</v>
      </c>
      <c r="J5597" s="51" t="str">
        <f t="shared" si="526"/>
        <v>D3</v>
      </c>
      <c r="K5597" s="76" t="str">
        <f t="shared" si="527"/>
        <v>1FO53M7B</v>
      </c>
      <c r="L5597" s="281" t="e">
        <f>VLOOKUP(K5597,'Planilla de control'!#REF!,2,0)</f>
        <v>#REF!</v>
      </c>
      <c r="M5597" s="29" t="e">
        <f>IF(COUNTIF('Planilla de control'!#REF!,K5597)&gt;0,"SI","NO")</f>
        <v>#REF!</v>
      </c>
    </row>
    <row r="5598" spans="1:13" x14ac:dyDescent="0.3">
      <c r="A5598" s="3" t="s">
        <v>2367</v>
      </c>
      <c r="B5598" s="3" t="s">
        <v>2444</v>
      </c>
      <c r="C5598" s="3"/>
      <c r="D5598" s="3"/>
      <c r="E5598" s="3"/>
      <c r="F5598" s="51" t="str">
        <f t="shared" si="522"/>
        <v>53C3</v>
      </c>
      <c r="G5598" s="51">
        <f t="shared" si="523"/>
        <v>3</v>
      </c>
      <c r="H5598" s="51">
        <f t="shared" si="524"/>
        <v>53</v>
      </c>
      <c r="I5598" s="51" t="str">
        <f t="shared" si="525"/>
        <v>C</v>
      </c>
      <c r="J5598" s="51" t="str">
        <f t="shared" si="526"/>
        <v>D3</v>
      </c>
      <c r="K5598" s="76" t="str">
        <f t="shared" si="527"/>
        <v>1FO53C3D</v>
      </c>
      <c r="L5598" s="281" t="e">
        <f>VLOOKUP(K5598,'Planilla de control'!#REF!,2,0)</f>
        <v>#REF!</v>
      </c>
      <c r="M5598" s="29" t="e">
        <f>IF(COUNTIF('Planilla de control'!#REF!,K5598)&gt;0,"SI","NO")</f>
        <v>#REF!</v>
      </c>
    </row>
    <row r="5599" spans="1:13" x14ac:dyDescent="0.3">
      <c r="A5599" s="3" t="s">
        <v>2367</v>
      </c>
      <c r="B5599" s="3" t="s">
        <v>2468</v>
      </c>
      <c r="C5599" s="3"/>
      <c r="D5599" s="3"/>
      <c r="E5599" s="3"/>
      <c r="F5599" s="51" t="str">
        <f t="shared" si="522"/>
        <v>53D4</v>
      </c>
      <c r="G5599" s="51">
        <f t="shared" si="523"/>
        <v>4</v>
      </c>
      <c r="H5599" s="51">
        <f t="shared" si="524"/>
        <v>53</v>
      </c>
      <c r="I5599" s="51" t="str">
        <f t="shared" si="525"/>
        <v>D</v>
      </c>
      <c r="J5599" s="51" t="str">
        <f t="shared" si="526"/>
        <v>D3</v>
      </c>
      <c r="K5599" s="76" t="str">
        <f t="shared" si="527"/>
        <v>1FO53D4B</v>
      </c>
      <c r="L5599" s="281" t="e">
        <f>VLOOKUP(K5599,'Planilla de control'!#REF!,2,0)</f>
        <v>#REF!</v>
      </c>
      <c r="M5599" s="29" t="e">
        <f>IF(COUNTIF('Planilla de control'!#REF!,K5599)&gt;0,"SI","NO")</f>
        <v>#REF!</v>
      </c>
    </row>
    <row r="5600" spans="1:13" x14ac:dyDescent="0.3">
      <c r="A5600" s="3" t="s">
        <v>2367</v>
      </c>
      <c r="B5600" s="3" t="s">
        <v>7973</v>
      </c>
      <c r="C5600" s="3"/>
      <c r="D5600" s="3"/>
      <c r="E5600" s="3"/>
      <c r="F5600" s="51" t="str">
        <f t="shared" si="522"/>
        <v>53E2</v>
      </c>
      <c r="G5600" s="51">
        <f t="shared" si="523"/>
        <v>2</v>
      </c>
      <c r="H5600" s="51">
        <f t="shared" si="524"/>
        <v>53</v>
      </c>
      <c r="I5600" s="51" t="str">
        <f t="shared" si="525"/>
        <v>E</v>
      </c>
      <c r="J5600" s="51" t="str">
        <f t="shared" si="526"/>
        <v>D3</v>
      </c>
      <c r="K5600" s="76" t="str">
        <f t="shared" si="527"/>
        <v>1FO53E2C</v>
      </c>
      <c r="L5600" s="281" t="e">
        <f>VLOOKUP(K5600,'Planilla de control'!#REF!,2,0)</f>
        <v>#REF!</v>
      </c>
      <c r="M5600" s="29" t="e">
        <f>IF(COUNTIF('Planilla de control'!#REF!,K5600)&gt;0,"SI","NO")</f>
        <v>#REF!</v>
      </c>
    </row>
    <row r="5601" spans="1:13" x14ac:dyDescent="0.3">
      <c r="A5601" s="3" t="s">
        <v>2367</v>
      </c>
      <c r="B5601" s="3" t="s">
        <v>7974</v>
      </c>
      <c r="C5601" s="3"/>
      <c r="D5601" s="3"/>
      <c r="E5601" s="3"/>
      <c r="F5601" s="51" t="str">
        <f t="shared" si="522"/>
        <v>53E4</v>
      </c>
      <c r="G5601" s="51">
        <f t="shared" si="523"/>
        <v>4</v>
      </c>
      <c r="H5601" s="51">
        <f t="shared" si="524"/>
        <v>53</v>
      </c>
      <c r="I5601" s="51" t="str">
        <f t="shared" si="525"/>
        <v>E</v>
      </c>
      <c r="J5601" s="51" t="str">
        <f t="shared" si="526"/>
        <v>D3</v>
      </c>
      <c r="K5601" s="76" t="str">
        <f t="shared" si="527"/>
        <v>1FO53E4C</v>
      </c>
      <c r="L5601" s="281" t="e">
        <f>VLOOKUP(K5601,'Planilla de control'!#REF!,2,0)</f>
        <v>#REF!</v>
      </c>
      <c r="M5601" s="29" t="e">
        <f>IF(COUNTIF('Planilla de control'!#REF!,K5601)&gt;0,"SI","NO")</f>
        <v>#REF!</v>
      </c>
    </row>
    <row r="5602" spans="1:13" x14ac:dyDescent="0.3">
      <c r="A5602" s="3" t="s">
        <v>2367</v>
      </c>
      <c r="B5602" s="3" t="s">
        <v>7975</v>
      </c>
      <c r="C5602" s="3"/>
      <c r="D5602" s="3"/>
      <c r="E5602" s="3"/>
      <c r="F5602" s="51" t="str">
        <f t="shared" si="522"/>
        <v>53I5</v>
      </c>
      <c r="G5602" s="51">
        <f t="shared" si="523"/>
        <v>5</v>
      </c>
      <c r="H5602" s="51">
        <f t="shared" si="524"/>
        <v>53</v>
      </c>
      <c r="I5602" s="51" t="str">
        <f t="shared" si="525"/>
        <v>I</v>
      </c>
      <c r="J5602" s="51" t="str">
        <f t="shared" si="526"/>
        <v>D3</v>
      </c>
      <c r="K5602" s="76" t="str">
        <f t="shared" si="527"/>
        <v>1FO53I5B</v>
      </c>
      <c r="L5602" s="281" t="e">
        <f>VLOOKUP(K5602,'Planilla de control'!#REF!,2,0)</f>
        <v>#REF!</v>
      </c>
      <c r="M5602" s="29" t="e">
        <f>IF(COUNTIF('Planilla de control'!#REF!,K5602)&gt;0,"SI","NO")</f>
        <v>#REF!</v>
      </c>
    </row>
    <row r="5603" spans="1:13" x14ac:dyDescent="0.3">
      <c r="A5603" s="3" t="s">
        <v>2367</v>
      </c>
      <c r="B5603" s="3" t="s">
        <v>2572</v>
      </c>
      <c r="C5603" s="3"/>
      <c r="D5603" s="3"/>
      <c r="E5603" s="3"/>
      <c r="F5603" s="51" t="str">
        <f t="shared" si="522"/>
        <v>53N3</v>
      </c>
      <c r="G5603" s="51">
        <f t="shared" si="523"/>
        <v>3</v>
      </c>
      <c r="H5603" s="51">
        <f t="shared" si="524"/>
        <v>53</v>
      </c>
      <c r="I5603" s="51" t="str">
        <f t="shared" si="525"/>
        <v>N</v>
      </c>
      <c r="J5603" s="51" t="str">
        <f t="shared" si="526"/>
        <v>D3</v>
      </c>
      <c r="K5603" s="76" t="str">
        <f t="shared" si="527"/>
        <v>1FO53N3B</v>
      </c>
      <c r="L5603" s="281" t="e">
        <f>VLOOKUP(K5603,'Planilla de control'!#REF!,2,0)</f>
        <v>#REF!</v>
      </c>
      <c r="M5603" s="29" t="e">
        <f>IF(COUNTIF('Planilla de control'!#REF!,K5603)&gt;0,"SI","NO")</f>
        <v>#REF!</v>
      </c>
    </row>
    <row r="5604" spans="1:13" x14ac:dyDescent="0.3">
      <c r="A5604" s="3" t="s">
        <v>2367</v>
      </c>
      <c r="B5604" s="3" t="s">
        <v>2465</v>
      </c>
      <c r="C5604" s="3"/>
      <c r="D5604" s="3"/>
      <c r="E5604" s="3"/>
      <c r="F5604" s="51" t="str">
        <f t="shared" si="522"/>
        <v>53D3</v>
      </c>
      <c r="G5604" s="51">
        <f t="shared" si="523"/>
        <v>3</v>
      </c>
      <c r="H5604" s="51">
        <f t="shared" si="524"/>
        <v>53</v>
      </c>
      <c r="I5604" s="51" t="str">
        <f t="shared" si="525"/>
        <v>D</v>
      </c>
      <c r="J5604" s="51" t="str">
        <f t="shared" si="526"/>
        <v>D3</v>
      </c>
      <c r="K5604" s="76" t="str">
        <f t="shared" si="527"/>
        <v>1FO53D3B</v>
      </c>
      <c r="L5604" s="281" t="e">
        <f>VLOOKUP(K5604,'Planilla de control'!#REF!,2,0)</f>
        <v>#REF!</v>
      </c>
      <c r="M5604" s="29" t="e">
        <f>IF(COUNTIF('Planilla de control'!#REF!,K5604)&gt;0,"SI","NO")</f>
        <v>#REF!</v>
      </c>
    </row>
    <row r="5605" spans="1:13" x14ac:dyDescent="0.3">
      <c r="A5605" s="3" t="s">
        <v>2367</v>
      </c>
      <c r="B5605" s="3" t="s">
        <v>7976</v>
      </c>
      <c r="C5605" s="3"/>
      <c r="D5605" s="3"/>
      <c r="E5605" s="3"/>
      <c r="F5605" s="51" t="str">
        <f t="shared" si="522"/>
        <v>53D5</v>
      </c>
      <c r="G5605" s="51">
        <f t="shared" si="523"/>
        <v>5</v>
      </c>
      <c r="H5605" s="51">
        <f t="shared" si="524"/>
        <v>53</v>
      </c>
      <c r="I5605" s="51" t="str">
        <f t="shared" si="525"/>
        <v>D</v>
      </c>
      <c r="J5605" s="51" t="str">
        <f t="shared" si="526"/>
        <v>D3</v>
      </c>
      <c r="K5605" s="76" t="str">
        <f t="shared" si="527"/>
        <v>1FO53D5C</v>
      </c>
      <c r="L5605" s="281" t="e">
        <f>VLOOKUP(K5605,'Planilla de control'!#REF!,2,0)</f>
        <v>#REF!</v>
      </c>
      <c r="M5605" s="29" t="e">
        <f>IF(COUNTIF('Planilla de control'!#REF!,K5605)&gt;0,"SI","NO")</f>
        <v>#REF!</v>
      </c>
    </row>
    <row r="5606" spans="1:13" x14ac:dyDescent="0.3">
      <c r="A5606" s="3" t="s">
        <v>2367</v>
      </c>
      <c r="B5606" s="3" t="s">
        <v>7977</v>
      </c>
      <c r="C5606" s="3"/>
      <c r="D5606" s="3"/>
      <c r="E5606" s="3"/>
      <c r="F5606" s="51" t="str">
        <f t="shared" si="522"/>
        <v>53E3</v>
      </c>
      <c r="G5606" s="51">
        <f t="shared" si="523"/>
        <v>3</v>
      </c>
      <c r="H5606" s="51">
        <f t="shared" si="524"/>
        <v>53</v>
      </c>
      <c r="I5606" s="51" t="str">
        <f t="shared" si="525"/>
        <v>E</v>
      </c>
      <c r="J5606" s="51" t="str">
        <f t="shared" si="526"/>
        <v>D3</v>
      </c>
      <c r="K5606" s="76" t="str">
        <f t="shared" si="527"/>
        <v>1FO53E3A</v>
      </c>
      <c r="L5606" s="281" t="e">
        <f>VLOOKUP(K5606,'Planilla de control'!#REF!,2,0)</f>
        <v>#REF!</v>
      </c>
      <c r="M5606" s="29" t="e">
        <f>IF(COUNTIF('Planilla de control'!#REF!,K5606)&gt;0,"SI","NO")</f>
        <v>#REF!</v>
      </c>
    </row>
    <row r="5607" spans="1:13" x14ac:dyDescent="0.3">
      <c r="A5607" s="3" t="s">
        <v>2367</v>
      </c>
      <c r="B5607" s="3" t="s">
        <v>7978</v>
      </c>
      <c r="C5607" s="3"/>
      <c r="D5607" s="3"/>
      <c r="E5607" s="3"/>
      <c r="F5607" s="51" t="str">
        <f t="shared" si="522"/>
        <v>53F5</v>
      </c>
      <c r="G5607" s="51">
        <f t="shared" si="523"/>
        <v>5</v>
      </c>
      <c r="H5607" s="51">
        <f t="shared" si="524"/>
        <v>53</v>
      </c>
      <c r="I5607" s="51" t="str">
        <f t="shared" si="525"/>
        <v>F</v>
      </c>
      <c r="J5607" s="51" t="str">
        <f t="shared" si="526"/>
        <v>D3</v>
      </c>
      <c r="K5607" s="76" t="str">
        <f t="shared" si="527"/>
        <v>1FO53F5A</v>
      </c>
      <c r="L5607" s="281" t="e">
        <f>VLOOKUP(K5607,'Planilla de control'!#REF!,2,0)</f>
        <v>#REF!</v>
      </c>
      <c r="M5607" s="29" t="e">
        <f>IF(COUNTIF('Planilla de control'!#REF!,K5607)&gt;0,"SI","NO")</f>
        <v>#REF!</v>
      </c>
    </row>
    <row r="5608" spans="1:13" x14ac:dyDescent="0.3">
      <c r="A5608" s="3" t="s">
        <v>2367</v>
      </c>
      <c r="B5608" s="3" t="s">
        <v>7979</v>
      </c>
      <c r="C5608" s="3"/>
      <c r="D5608" s="3"/>
      <c r="E5608" s="3"/>
      <c r="F5608" s="51" t="str">
        <f t="shared" si="522"/>
        <v>53F5</v>
      </c>
      <c r="G5608" s="51">
        <f t="shared" si="523"/>
        <v>5</v>
      </c>
      <c r="H5608" s="51">
        <f t="shared" si="524"/>
        <v>53</v>
      </c>
      <c r="I5608" s="51" t="str">
        <f t="shared" si="525"/>
        <v>F</v>
      </c>
      <c r="J5608" s="51" t="str">
        <f t="shared" si="526"/>
        <v>D3</v>
      </c>
      <c r="K5608" s="76" t="str">
        <f t="shared" si="527"/>
        <v>1FO53F5D</v>
      </c>
      <c r="L5608" s="281" t="e">
        <f>VLOOKUP(K5608,'Planilla de control'!#REF!,2,0)</f>
        <v>#REF!</v>
      </c>
      <c r="M5608" s="29" t="e">
        <f>IF(COUNTIF('Planilla de control'!#REF!,K5608)&gt;0,"SI","NO")</f>
        <v>#REF!</v>
      </c>
    </row>
    <row r="5609" spans="1:13" x14ac:dyDescent="0.3">
      <c r="A5609" s="3" t="s">
        <v>2367</v>
      </c>
      <c r="B5609" s="3" t="s">
        <v>7980</v>
      </c>
      <c r="C5609" s="3"/>
      <c r="D5609" s="3"/>
      <c r="E5609" s="3"/>
      <c r="F5609" s="51" t="str">
        <f t="shared" si="522"/>
        <v>53I5</v>
      </c>
      <c r="G5609" s="51">
        <f t="shared" si="523"/>
        <v>5</v>
      </c>
      <c r="H5609" s="51">
        <f t="shared" si="524"/>
        <v>53</v>
      </c>
      <c r="I5609" s="51" t="str">
        <f t="shared" si="525"/>
        <v>I</v>
      </c>
      <c r="J5609" s="51" t="str">
        <f t="shared" si="526"/>
        <v>D3</v>
      </c>
      <c r="K5609" s="76" t="str">
        <f t="shared" si="527"/>
        <v>1FO53I5D</v>
      </c>
      <c r="L5609" s="281" t="e">
        <f>VLOOKUP(K5609,'Planilla de control'!#REF!,2,0)</f>
        <v>#REF!</v>
      </c>
      <c r="M5609" s="29" t="e">
        <f>IF(COUNTIF('Planilla de control'!#REF!,K5609)&gt;0,"SI","NO")</f>
        <v>#REF!</v>
      </c>
    </row>
    <row r="5610" spans="1:13" x14ac:dyDescent="0.3">
      <c r="A5610" s="3" t="s">
        <v>2367</v>
      </c>
      <c r="B5610" s="3" t="s">
        <v>7981</v>
      </c>
      <c r="C5610" s="3"/>
      <c r="D5610" s="3"/>
      <c r="E5610" s="3"/>
      <c r="F5610" s="51" t="str">
        <f t="shared" si="522"/>
        <v>53J5</v>
      </c>
      <c r="G5610" s="51">
        <f t="shared" si="523"/>
        <v>5</v>
      </c>
      <c r="H5610" s="51">
        <f t="shared" si="524"/>
        <v>53</v>
      </c>
      <c r="I5610" s="51" t="str">
        <f t="shared" si="525"/>
        <v>J</v>
      </c>
      <c r="J5610" s="51" t="str">
        <f t="shared" si="526"/>
        <v>D3</v>
      </c>
      <c r="K5610" s="76" t="str">
        <f t="shared" si="527"/>
        <v>1FO53J5A</v>
      </c>
      <c r="L5610" s="281" t="e">
        <f>VLOOKUP(K5610,'Planilla de control'!#REF!,2,0)</f>
        <v>#REF!</v>
      </c>
      <c r="M5610" s="29" t="e">
        <f>IF(COUNTIF('Planilla de control'!#REF!,K5610)&gt;0,"SI","NO")</f>
        <v>#REF!</v>
      </c>
    </row>
    <row r="5611" spans="1:13" x14ac:dyDescent="0.3">
      <c r="A5611" s="3" t="s">
        <v>2367</v>
      </c>
      <c r="B5611" s="3" t="s">
        <v>2427</v>
      </c>
      <c r="C5611" s="3"/>
      <c r="D5611" s="3"/>
      <c r="E5611" s="3"/>
      <c r="F5611" s="51" t="str">
        <f t="shared" si="522"/>
        <v>53B5</v>
      </c>
      <c r="G5611" s="51">
        <f t="shared" si="523"/>
        <v>5</v>
      </c>
      <c r="H5611" s="51">
        <f t="shared" si="524"/>
        <v>53</v>
      </c>
      <c r="I5611" s="51" t="str">
        <f t="shared" si="525"/>
        <v>B</v>
      </c>
      <c r="J5611" s="51" t="str">
        <f t="shared" si="526"/>
        <v>D3</v>
      </c>
      <c r="K5611" s="76" t="str">
        <f t="shared" si="527"/>
        <v>1FO53B5C</v>
      </c>
      <c r="L5611" s="281" t="e">
        <f>VLOOKUP(K5611,'Planilla de control'!#REF!,2,0)</f>
        <v>#REF!</v>
      </c>
      <c r="M5611" s="29" t="e">
        <f>IF(COUNTIF('Planilla de control'!#REF!,K5611)&gt;0,"SI","NO")</f>
        <v>#REF!</v>
      </c>
    </row>
    <row r="5612" spans="1:13" x14ac:dyDescent="0.3">
      <c r="A5612" s="3" t="s">
        <v>2367</v>
      </c>
      <c r="B5612" s="3" t="s">
        <v>2429</v>
      </c>
      <c r="C5612" s="3"/>
      <c r="D5612" s="3"/>
      <c r="E5612" s="3"/>
      <c r="F5612" s="51" t="str">
        <f t="shared" si="522"/>
        <v>53B6</v>
      </c>
      <c r="G5612" s="51">
        <f t="shared" si="523"/>
        <v>6</v>
      </c>
      <c r="H5612" s="51">
        <f t="shared" si="524"/>
        <v>53</v>
      </c>
      <c r="I5612" s="51" t="str">
        <f t="shared" si="525"/>
        <v>B</v>
      </c>
      <c r="J5612" s="51" t="str">
        <f t="shared" si="526"/>
        <v>D3</v>
      </c>
      <c r="K5612" s="76" t="str">
        <f t="shared" si="527"/>
        <v>1FO53B6B</v>
      </c>
      <c r="L5612" s="281" t="e">
        <f>VLOOKUP(K5612,'Planilla de control'!#REF!,2,0)</f>
        <v>#REF!</v>
      </c>
      <c r="M5612" s="29" t="e">
        <f>IF(COUNTIF('Planilla de control'!#REF!,K5612)&gt;0,"SI","NO")</f>
        <v>#REF!</v>
      </c>
    </row>
    <row r="5613" spans="1:13" x14ac:dyDescent="0.3">
      <c r="A5613" s="3" t="s">
        <v>2367</v>
      </c>
      <c r="B5613" s="3" t="s">
        <v>2430</v>
      </c>
      <c r="C5613" s="3"/>
      <c r="D5613" s="3"/>
      <c r="E5613" s="3"/>
      <c r="F5613" s="51" t="str">
        <f t="shared" si="522"/>
        <v>53B7</v>
      </c>
      <c r="G5613" s="51">
        <f t="shared" si="523"/>
        <v>7</v>
      </c>
      <c r="H5613" s="51">
        <f t="shared" si="524"/>
        <v>53</v>
      </c>
      <c r="I5613" s="51" t="str">
        <f t="shared" si="525"/>
        <v>B</v>
      </c>
      <c r="J5613" s="51" t="str">
        <f t="shared" si="526"/>
        <v>D3</v>
      </c>
      <c r="K5613" s="76" t="str">
        <f t="shared" si="527"/>
        <v>1FO53B7A</v>
      </c>
      <c r="L5613" s="281" t="e">
        <f>VLOOKUP(K5613,'Planilla de control'!#REF!,2,0)</f>
        <v>#REF!</v>
      </c>
      <c r="M5613" s="29" t="e">
        <f>IF(COUNTIF('Planilla de control'!#REF!,K5613)&gt;0,"SI","NO")</f>
        <v>#REF!</v>
      </c>
    </row>
    <row r="5614" spans="1:13" x14ac:dyDescent="0.3">
      <c r="A5614" s="3" t="s">
        <v>2367</v>
      </c>
      <c r="B5614" s="3" t="s">
        <v>2451</v>
      </c>
      <c r="C5614" s="3"/>
      <c r="D5614" s="3"/>
      <c r="E5614" s="3"/>
      <c r="F5614" s="51" t="str">
        <f t="shared" si="522"/>
        <v>53C6</v>
      </c>
      <c r="G5614" s="51">
        <f t="shared" si="523"/>
        <v>6</v>
      </c>
      <c r="H5614" s="51">
        <f t="shared" si="524"/>
        <v>53</v>
      </c>
      <c r="I5614" s="51" t="str">
        <f t="shared" si="525"/>
        <v>C</v>
      </c>
      <c r="J5614" s="51" t="str">
        <f t="shared" si="526"/>
        <v>D3</v>
      </c>
      <c r="K5614" s="76" t="str">
        <f t="shared" si="527"/>
        <v>1FO53C6A</v>
      </c>
      <c r="L5614" s="281" t="e">
        <f>VLOOKUP(K5614,'Planilla de control'!#REF!,2,0)</f>
        <v>#REF!</v>
      </c>
      <c r="M5614" s="29" t="e">
        <f>IF(COUNTIF('Planilla de control'!#REF!,K5614)&gt;0,"SI","NO")</f>
        <v>#REF!</v>
      </c>
    </row>
    <row r="5615" spans="1:13" x14ac:dyDescent="0.3">
      <c r="A5615" s="3" t="s">
        <v>2367</v>
      </c>
      <c r="B5615" s="3" t="s">
        <v>2473</v>
      </c>
      <c r="C5615" s="3"/>
      <c r="D5615" s="3"/>
      <c r="E5615" s="3"/>
      <c r="F5615" s="51" t="str">
        <f t="shared" si="522"/>
        <v>53D7</v>
      </c>
      <c r="G5615" s="51">
        <f t="shared" si="523"/>
        <v>7</v>
      </c>
      <c r="H5615" s="51">
        <f t="shared" si="524"/>
        <v>53</v>
      </c>
      <c r="I5615" s="51" t="str">
        <f t="shared" si="525"/>
        <v>D</v>
      </c>
      <c r="J5615" s="51" t="str">
        <f t="shared" si="526"/>
        <v>D3</v>
      </c>
      <c r="K5615" s="76" t="str">
        <f t="shared" si="527"/>
        <v>1FO53D7B</v>
      </c>
      <c r="L5615" s="281" t="e">
        <f>VLOOKUP(K5615,'Planilla de control'!#REF!,2,0)</f>
        <v>#REF!</v>
      </c>
      <c r="M5615" s="29" t="e">
        <f>IF(COUNTIF('Planilla de control'!#REF!,K5615)&gt;0,"SI","NO")</f>
        <v>#REF!</v>
      </c>
    </row>
    <row r="5616" spans="1:13" x14ac:dyDescent="0.3">
      <c r="A5616" s="3" t="s">
        <v>2367</v>
      </c>
      <c r="B5616" s="3" t="s">
        <v>7982</v>
      </c>
      <c r="C5616" s="3"/>
      <c r="D5616" s="3"/>
      <c r="E5616" s="3"/>
      <c r="F5616" s="51" t="str">
        <f t="shared" si="522"/>
        <v>53E4</v>
      </c>
      <c r="G5616" s="51">
        <f t="shared" si="523"/>
        <v>4</v>
      </c>
      <c r="H5616" s="51">
        <f t="shared" si="524"/>
        <v>53</v>
      </c>
      <c r="I5616" s="51" t="str">
        <f t="shared" si="525"/>
        <v>E</v>
      </c>
      <c r="J5616" s="51" t="str">
        <f t="shared" si="526"/>
        <v>D3</v>
      </c>
      <c r="K5616" s="76" t="str">
        <f t="shared" si="527"/>
        <v>1FO53E4D</v>
      </c>
      <c r="L5616" s="281" t="e">
        <f>VLOOKUP(K5616,'Planilla de control'!#REF!,2,0)</f>
        <v>#REF!</v>
      </c>
      <c r="M5616" s="29" t="e">
        <f>IF(COUNTIF('Planilla de control'!#REF!,K5616)&gt;0,"SI","NO")</f>
        <v>#REF!</v>
      </c>
    </row>
    <row r="5617" spans="1:13" x14ac:dyDescent="0.3">
      <c r="A5617" s="3" t="s">
        <v>2367</v>
      </c>
      <c r="B5617" s="3" t="s">
        <v>2487</v>
      </c>
      <c r="C5617" s="3"/>
      <c r="D5617" s="3"/>
      <c r="E5617" s="3"/>
      <c r="F5617" s="51" t="str">
        <f t="shared" si="522"/>
        <v>53F6</v>
      </c>
      <c r="G5617" s="51">
        <f t="shared" si="523"/>
        <v>6</v>
      </c>
      <c r="H5617" s="51">
        <f t="shared" si="524"/>
        <v>53</v>
      </c>
      <c r="I5617" s="51" t="str">
        <f t="shared" si="525"/>
        <v>F</v>
      </c>
      <c r="J5617" s="51" t="str">
        <f t="shared" si="526"/>
        <v>D3</v>
      </c>
      <c r="K5617" s="76" t="str">
        <f t="shared" si="527"/>
        <v>1FO53F6A</v>
      </c>
      <c r="L5617" s="281" t="e">
        <f>VLOOKUP(K5617,'Planilla de control'!#REF!,2,0)</f>
        <v>#REF!</v>
      </c>
      <c r="M5617" s="29" t="e">
        <f>IF(COUNTIF('Planilla de control'!#REF!,K5617)&gt;0,"SI","NO")</f>
        <v>#REF!</v>
      </c>
    </row>
    <row r="5618" spans="1:13" x14ac:dyDescent="0.3">
      <c r="A5618" s="3" t="s">
        <v>2367</v>
      </c>
      <c r="B5618" s="3" t="s">
        <v>7983</v>
      </c>
      <c r="C5618" s="3"/>
      <c r="D5618" s="3"/>
      <c r="E5618" s="3"/>
      <c r="F5618" s="51" t="str">
        <f t="shared" si="522"/>
        <v>53H2</v>
      </c>
      <c r="G5618" s="51">
        <f t="shared" si="523"/>
        <v>2</v>
      </c>
      <c r="H5618" s="51">
        <f t="shared" si="524"/>
        <v>53</v>
      </c>
      <c r="I5618" s="51" t="str">
        <f t="shared" si="525"/>
        <v>H</v>
      </c>
      <c r="J5618" s="51" t="str">
        <f t="shared" si="526"/>
        <v>D3</v>
      </c>
      <c r="K5618" s="76" t="str">
        <f t="shared" si="527"/>
        <v>1FO53H2B</v>
      </c>
      <c r="L5618" s="281" t="e">
        <f>VLOOKUP(K5618,'Planilla de control'!#REF!,2,0)</f>
        <v>#REF!</v>
      </c>
      <c r="M5618" s="29" t="e">
        <f>IF(COUNTIF('Planilla de control'!#REF!,K5618)&gt;0,"SI","NO")</f>
        <v>#REF!</v>
      </c>
    </row>
    <row r="5619" spans="1:13" x14ac:dyDescent="0.3">
      <c r="A5619" s="3" t="s">
        <v>2367</v>
      </c>
      <c r="B5619" s="3" t="s">
        <v>7984</v>
      </c>
      <c r="C5619" s="3"/>
      <c r="D5619" s="3"/>
      <c r="E5619" s="3"/>
      <c r="F5619" s="51" t="str">
        <f t="shared" si="522"/>
        <v>53H3</v>
      </c>
      <c r="G5619" s="51">
        <f t="shared" si="523"/>
        <v>3</v>
      </c>
      <c r="H5619" s="51">
        <f t="shared" si="524"/>
        <v>53</v>
      </c>
      <c r="I5619" s="51" t="str">
        <f t="shared" si="525"/>
        <v>H</v>
      </c>
      <c r="J5619" s="51" t="str">
        <f t="shared" si="526"/>
        <v>D3</v>
      </c>
      <c r="K5619" s="76" t="str">
        <f t="shared" si="527"/>
        <v>1FO53H3D</v>
      </c>
      <c r="L5619" s="281" t="e">
        <f>VLOOKUP(K5619,'Planilla de control'!#REF!,2,0)</f>
        <v>#REF!</v>
      </c>
      <c r="M5619" s="29" t="e">
        <f>IF(COUNTIF('Planilla de control'!#REF!,K5619)&gt;0,"SI","NO")</f>
        <v>#REF!</v>
      </c>
    </row>
    <row r="5620" spans="1:13" x14ac:dyDescent="0.3">
      <c r="A5620" s="3" t="s">
        <v>2367</v>
      </c>
      <c r="B5620" s="3" t="s">
        <v>2519</v>
      </c>
      <c r="C5620" s="3"/>
      <c r="D5620" s="3"/>
      <c r="E5620" s="3"/>
      <c r="F5620" s="51" t="str">
        <f t="shared" si="522"/>
        <v>53I7</v>
      </c>
      <c r="G5620" s="51">
        <f t="shared" si="523"/>
        <v>7</v>
      </c>
      <c r="H5620" s="51">
        <f t="shared" si="524"/>
        <v>53</v>
      </c>
      <c r="I5620" s="51" t="str">
        <f t="shared" si="525"/>
        <v>I</v>
      </c>
      <c r="J5620" s="51" t="str">
        <f t="shared" si="526"/>
        <v>D3</v>
      </c>
      <c r="K5620" s="76" t="str">
        <f t="shared" si="527"/>
        <v>1FO53I7B</v>
      </c>
      <c r="L5620" s="281" t="e">
        <f>VLOOKUP(K5620,'Planilla de control'!#REF!,2,0)</f>
        <v>#REF!</v>
      </c>
      <c r="M5620" s="29" t="e">
        <f>IF(COUNTIF('Planilla de control'!#REF!,K5620)&gt;0,"SI","NO")</f>
        <v>#REF!</v>
      </c>
    </row>
    <row r="5621" spans="1:13" x14ac:dyDescent="0.3">
      <c r="A5621" s="3" t="s">
        <v>2367</v>
      </c>
      <c r="B5621" s="3" t="s">
        <v>7985</v>
      </c>
      <c r="C5621" s="3"/>
      <c r="D5621" s="3"/>
      <c r="E5621" s="3"/>
      <c r="F5621" s="51" t="str">
        <f t="shared" si="522"/>
        <v>53K7</v>
      </c>
      <c r="G5621" s="51">
        <f t="shared" si="523"/>
        <v>7</v>
      </c>
      <c r="H5621" s="51">
        <f t="shared" si="524"/>
        <v>53</v>
      </c>
      <c r="I5621" s="51" t="str">
        <f t="shared" si="525"/>
        <v>K</v>
      </c>
      <c r="J5621" s="51" t="str">
        <f t="shared" si="526"/>
        <v>D3</v>
      </c>
      <c r="K5621" s="76" t="str">
        <f t="shared" si="527"/>
        <v>1FO53K7B</v>
      </c>
      <c r="L5621" s="281" t="e">
        <f>VLOOKUP(K5621,'Planilla de control'!#REF!,2,0)</f>
        <v>#REF!</v>
      </c>
      <c r="M5621" s="29" t="e">
        <f>IF(COUNTIF('Planilla de control'!#REF!,K5621)&gt;0,"SI","NO")</f>
        <v>#REF!</v>
      </c>
    </row>
    <row r="5622" spans="1:13" x14ac:dyDescent="0.3">
      <c r="A5622" s="3" t="s">
        <v>2367</v>
      </c>
      <c r="B5622" s="3" t="s">
        <v>2549</v>
      </c>
      <c r="C5622" s="3"/>
      <c r="D5622" s="3"/>
      <c r="E5622" s="3"/>
      <c r="F5622" s="51" t="str">
        <f t="shared" si="522"/>
        <v>53L3</v>
      </c>
      <c r="G5622" s="51">
        <f t="shared" si="523"/>
        <v>3</v>
      </c>
      <c r="H5622" s="51">
        <f t="shared" si="524"/>
        <v>53</v>
      </c>
      <c r="I5622" s="51" t="str">
        <f t="shared" si="525"/>
        <v>L</v>
      </c>
      <c r="J5622" s="51" t="str">
        <f t="shared" si="526"/>
        <v>D3</v>
      </c>
      <c r="K5622" s="76" t="str">
        <f t="shared" si="527"/>
        <v>1FO53L3B</v>
      </c>
      <c r="L5622" s="281" t="e">
        <f>VLOOKUP(K5622,'Planilla de control'!#REF!,2,0)</f>
        <v>#REF!</v>
      </c>
      <c r="M5622" s="29" t="e">
        <f>IF(COUNTIF('Planilla de control'!#REF!,K5622)&gt;0,"SI","NO")</f>
        <v>#REF!</v>
      </c>
    </row>
    <row r="5623" spans="1:13" x14ac:dyDescent="0.3">
      <c r="A5623" s="3" t="s">
        <v>2367</v>
      </c>
      <c r="B5623" s="3" t="s">
        <v>2563</v>
      </c>
      <c r="C5623" s="3"/>
      <c r="D5623" s="3"/>
      <c r="E5623" s="3"/>
      <c r="F5623" s="51" t="str">
        <f t="shared" si="522"/>
        <v>53M4</v>
      </c>
      <c r="G5623" s="51">
        <f t="shared" si="523"/>
        <v>4</v>
      </c>
      <c r="H5623" s="51">
        <f t="shared" si="524"/>
        <v>53</v>
      </c>
      <c r="I5623" s="51" t="str">
        <f t="shared" si="525"/>
        <v>M</v>
      </c>
      <c r="J5623" s="51" t="str">
        <f t="shared" si="526"/>
        <v>D3</v>
      </c>
      <c r="K5623" s="76" t="str">
        <f t="shared" si="527"/>
        <v>1FO53M4B</v>
      </c>
      <c r="L5623" s="281" t="e">
        <f>VLOOKUP(K5623,'Planilla de control'!#REF!,2,0)</f>
        <v>#REF!</v>
      </c>
      <c r="M5623" s="29" t="e">
        <f>IF(COUNTIF('Planilla de control'!#REF!,K5623)&gt;0,"SI","NO")</f>
        <v>#REF!</v>
      </c>
    </row>
    <row r="5624" spans="1:13" x14ac:dyDescent="0.3">
      <c r="A5624" s="3" t="s">
        <v>2367</v>
      </c>
      <c r="B5624" s="3" t="s">
        <v>2564</v>
      </c>
      <c r="C5624" s="3"/>
      <c r="D5624" s="3"/>
      <c r="E5624" s="3"/>
      <c r="F5624" s="51" t="str">
        <f t="shared" si="522"/>
        <v>53M5</v>
      </c>
      <c r="G5624" s="51">
        <f t="shared" si="523"/>
        <v>5</v>
      </c>
      <c r="H5624" s="51">
        <f t="shared" si="524"/>
        <v>53</v>
      </c>
      <c r="I5624" s="51" t="str">
        <f t="shared" si="525"/>
        <v>M</v>
      </c>
      <c r="J5624" s="51" t="str">
        <f t="shared" si="526"/>
        <v>D3</v>
      </c>
      <c r="K5624" s="76" t="str">
        <f t="shared" si="527"/>
        <v>1FO53M5A</v>
      </c>
      <c r="L5624" s="281" t="e">
        <f>VLOOKUP(K5624,'Planilla de control'!#REF!,2,0)</f>
        <v>#REF!</v>
      </c>
      <c r="M5624" s="29" t="e">
        <f>IF(COUNTIF('Planilla de control'!#REF!,K5624)&gt;0,"SI","NO")</f>
        <v>#REF!</v>
      </c>
    </row>
    <row r="5625" spans="1:13" x14ac:dyDescent="0.3">
      <c r="A5625" s="3" t="s">
        <v>2367</v>
      </c>
      <c r="B5625" s="3" t="s">
        <v>7986</v>
      </c>
      <c r="C5625" s="3"/>
      <c r="D5625" s="3"/>
      <c r="E5625" s="3"/>
      <c r="F5625" s="51" t="str">
        <f t="shared" si="522"/>
        <v>53M7</v>
      </c>
      <c r="G5625" s="51">
        <f t="shared" si="523"/>
        <v>7</v>
      </c>
      <c r="H5625" s="51">
        <f t="shared" si="524"/>
        <v>53</v>
      </c>
      <c r="I5625" s="51" t="str">
        <f t="shared" si="525"/>
        <v>M</v>
      </c>
      <c r="J5625" s="51" t="str">
        <f t="shared" si="526"/>
        <v>D3</v>
      </c>
      <c r="K5625" s="76" t="str">
        <f t="shared" si="527"/>
        <v>1FO53M7A</v>
      </c>
      <c r="L5625" s="281" t="e">
        <f>VLOOKUP(K5625,'Planilla de control'!#REF!,2,0)</f>
        <v>#REF!</v>
      </c>
      <c r="M5625" s="29" t="e">
        <f>IF(COUNTIF('Planilla de control'!#REF!,K5625)&gt;0,"SI","NO")</f>
        <v>#REF!</v>
      </c>
    </row>
    <row r="5626" spans="1:13" x14ac:dyDescent="0.3">
      <c r="A5626" s="3" t="s">
        <v>2367</v>
      </c>
      <c r="B5626" s="3" t="s">
        <v>7987</v>
      </c>
      <c r="C5626" s="3"/>
      <c r="D5626" s="3"/>
      <c r="E5626" s="3"/>
      <c r="F5626" s="51" t="str">
        <f t="shared" si="522"/>
        <v>53N7</v>
      </c>
      <c r="G5626" s="51">
        <f t="shared" si="523"/>
        <v>7</v>
      </c>
      <c r="H5626" s="51">
        <f t="shared" si="524"/>
        <v>53</v>
      </c>
      <c r="I5626" s="51" t="str">
        <f t="shared" si="525"/>
        <v>N</v>
      </c>
      <c r="J5626" s="51" t="str">
        <f t="shared" si="526"/>
        <v>D3</v>
      </c>
      <c r="K5626" s="76" t="str">
        <f t="shared" si="527"/>
        <v>1FO53N7B</v>
      </c>
      <c r="L5626" s="281" t="e">
        <f>VLOOKUP(K5626,'Planilla de control'!#REF!,2,0)</f>
        <v>#REF!</v>
      </c>
      <c r="M5626" s="29" t="e">
        <f>IF(COUNTIF('Planilla de control'!#REF!,K5626)&gt;0,"SI","NO")</f>
        <v>#REF!</v>
      </c>
    </row>
    <row r="5627" spans="1:13" x14ac:dyDescent="0.3">
      <c r="A5627" s="3" t="s">
        <v>2367</v>
      </c>
      <c r="B5627" s="3" t="s">
        <v>7988</v>
      </c>
      <c r="C5627" s="3"/>
      <c r="D5627" s="3"/>
      <c r="E5627" s="3"/>
      <c r="F5627" s="51" t="str">
        <f t="shared" si="522"/>
        <v>53F2</v>
      </c>
      <c r="G5627" s="51">
        <f t="shared" si="523"/>
        <v>2</v>
      </c>
      <c r="H5627" s="51">
        <f t="shared" si="524"/>
        <v>53</v>
      </c>
      <c r="I5627" s="51" t="str">
        <f t="shared" si="525"/>
        <v>F</v>
      </c>
      <c r="J5627" s="51" t="str">
        <f t="shared" si="526"/>
        <v>D3</v>
      </c>
      <c r="K5627" s="76" t="str">
        <f t="shared" si="527"/>
        <v>1FO53F2B</v>
      </c>
      <c r="L5627" s="281" t="e">
        <f>VLOOKUP(K5627,'Planilla de control'!#REF!,2,0)</f>
        <v>#REF!</v>
      </c>
      <c r="M5627" s="29" t="e">
        <f>IF(COUNTIF('Planilla de control'!#REF!,K5627)&gt;0,"SI","NO")</f>
        <v>#REF!</v>
      </c>
    </row>
    <row r="5628" spans="1:13" x14ac:dyDescent="0.3">
      <c r="A5628" s="3" t="s">
        <v>2367</v>
      </c>
      <c r="B5628" s="3" t="s">
        <v>7989</v>
      </c>
      <c r="C5628" s="3"/>
      <c r="D5628" s="3"/>
      <c r="E5628" s="3"/>
      <c r="F5628" s="51" t="str">
        <f t="shared" si="522"/>
        <v>53F3</v>
      </c>
      <c r="G5628" s="51">
        <f t="shared" si="523"/>
        <v>3</v>
      </c>
      <c r="H5628" s="51">
        <f t="shared" si="524"/>
        <v>53</v>
      </c>
      <c r="I5628" s="51" t="str">
        <f t="shared" si="525"/>
        <v>F</v>
      </c>
      <c r="J5628" s="51" t="str">
        <f t="shared" si="526"/>
        <v>D3</v>
      </c>
      <c r="K5628" s="76" t="str">
        <f t="shared" si="527"/>
        <v>1FO53F3A</v>
      </c>
      <c r="L5628" s="281" t="e">
        <f>VLOOKUP(K5628,'Planilla de control'!#REF!,2,0)</f>
        <v>#REF!</v>
      </c>
      <c r="M5628" s="29" t="e">
        <f>IF(COUNTIF('Planilla de control'!#REF!,K5628)&gt;0,"SI","NO")</f>
        <v>#REF!</v>
      </c>
    </row>
    <row r="5629" spans="1:13" x14ac:dyDescent="0.3">
      <c r="A5629" s="3" t="s">
        <v>2367</v>
      </c>
      <c r="B5629" s="3" t="s">
        <v>2455</v>
      </c>
      <c r="C5629" s="3"/>
      <c r="D5629" s="3"/>
      <c r="E5629" s="3"/>
      <c r="F5629" s="51" t="str">
        <f t="shared" si="522"/>
        <v>53C7</v>
      </c>
      <c r="G5629" s="51">
        <f t="shared" si="523"/>
        <v>7</v>
      </c>
      <c r="H5629" s="51">
        <f t="shared" si="524"/>
        <v>53</v>
      </c>
      <c r="I5629" s="51" t="str">
        <f t="shared" si="525"/>
        <v>C</v>
      </c>
      <c r="J5629" s="51" t="str">
        <f t="shared" si="526"/>
        <v>D3</v>
      </c>
      <c r="K5629" s="76" t="str">
        <f t="shared" si="527"/>
        <v>1FO53C7B</v>
      </c>
      <c r="L5629" s="281" t="e">
        <f>VLOOKUP(K5629,'Planilla de control'!#REF!,2,0)</f>
        <v>#REF!</v>
      </c>
      <c r="M5629" s="29" t="e">
        <f>IF(COUNTIF('Planilla de control'!#REF!,K5629)&gt;0,"SI","NO")</f>
        <v>#REF!</v>
      </c>
    </row>
    <row r="5630" spans="1:13" x14ac:dyDescent="0.3">
      <c r="A5630" s="3" t="s">
        <v>2367</v>
      </c>
      <c r="B5630" s="3" t="s">
        <v>1016</v>
      </c>
      <c r="C5630" s="3"/>
      <c r="D5630" s="3"/>
      <c r="E5630" s="3" t="s">
        <v>81</v>
      </c>
      <c r="F5630" s="51" t="str">
        <f t="shared" si="522"/>
        <v>54A8</v>
      </c>
      <c r="G5630" s="51">
        <f t="shared" si="523"/>
        <v>8</v>
      </c>
      <c r="H5630" s="51">
        <f t="shared" si="524"/>
        <v>54</v>
      </c>
      <c r="I5630" s="51" t="str">
        <f t="shared" si="525"/>
        <v>A</v>
      </c>
      <c r="J5630" s="51" t="str">
        <f t="shared" si="526"/>
        <v>D3</v>
      </c>
      <c r="K5630" s="76" t="str">
        <f t="shared" si="527"/>
        <v>1FO54A8A</v>
      </c>
      <c r="L5630" s="281" t="e">
        <f>VLOOKUP(K5630,'Planilla de control'!#REF!,2,0)</f>
        <v>#REF!</v>
      </c>
      <c r="M5630" s="29" t="e">
        <f>IF(COUNTIF('Planilla de control'!#REF!,K5630)&gt;0,"SI","NO")</f>
        <v>#REF!</v>
      </c>
    </row>
    <row r="5631" spans="1:13" x14ac:dyDescent="0.3">
      <c r="A5631" s="3" t="s">
        <v>2367</v>
      </c>
      <c r="B5631" s="3" t="s">
        <v>1017</v>
      </c>
      <c r="C5631" s="3"/>
      <c r="D5631" s="3"/>
      <c r="E5631" s="3" t="s">
        <v>81</v>
      </c>
      <c r="F5631" s="51" t="str">
        <f t="shared" si="522"/>
        <v>54A8</v>
      </c>
      <c r="G5631" s="51">
        <f t="shared" si="523"/>
        <v>8</v>
      </c>
      <c r="H5631" s="51">
        <f t="shared" si="524"/>
        <v>54</v>
      </c>
      <c r="I5631" s="51" t="str">
        <f t="shared" si="525"/>
        <v>A</v>
      </c>
      <c r="J5631" s="51" t="str">
        <f t="shared" si="526"/>
        <v>D3</v>
      </c>
      <c r="K5631" s="76" t="str">
        <f t="shared" si="527"/>
        <v>1FO54A8B</v>
      </c>
      <c r="L5631" s="281" t="e">
        <f>VLOOKUP(K5631,'Planilla de control'!#REF!,2,0)</f>
        <v>#REF!</v>
      </c>
      <c r="M5631" s="29" t="e">
        <f>IF(COUNTIF('Planilla de control'!#REF!,K5631)&gt;0,"SI","NO")</f>
        <v>#REF!</v>
      </c>
    </row>
    <row r="5632" spans="1:13" x14ac:dyDescent="0.3">
      <c r="A5632" s="3" t="s">
        <v>2367</v>
      </c>
      <c r="B5632" s="3" t="s">
        <v>1020</v>
      </c>
      <c r="C5632" s="3"/>
      <c r="D5632" s="3"/>
      <c r="E5632" s="3" t="s">
        <v>81</v>
      </c>
      <c r="F5632" s="51" t="str">
        <f t="shared" si="522"/>
        <v>54B5</v>
      </c>
      <c r="G5632" s="51">
        <f t="shared" si="523"/>
        <v>5</v>
      </c>
      <c r="H5632" s="51">
        <f t="shared" si="524"/>
        <v>54</v>
      </c>
      <c r="I5632" s="51" t="str">
        <f t="shared" si="525"/>
        <v>B</v>
      </c>
      <c r="J5632" s="51" t="str">
        <f t="shared" si="526"/>
        <v>D3</v>
      </c>
      <c r="K5632" s="76" t="str">
        <f t="shared" si="527"/>
        <v>1FO54B5A</v>
      </c>
      <c r="L5632" s="281" t="e">
        <f>VLOOKUP(K5632,'Planilla de control'!#REF!,2,0)</f>
        <v>#REF!</v>
      </c>
      <c r="M5632" s="29" t="e">
        <f>IF(COUNTIF('Planilla de control'!#REF!,K5632)&gt;0,"SI","NO")</f>
        <v>#REF!</v>
      </c>
    </row>
    <row r="5633" spans="1:13" x14ac:dyDescent="0.3">
      <c r="A5633" s="3" t="s">
        <v>2367</v>
      </c>
      <c r="B5633" s="3" t="s">
        <v>1021</v>
      </c>
      <c r="C5633" s="3"/>
      <c r="D5633" s="3"/>
      <c r="E5633" s="3" t="s">
        <v>81</v>
      </c>
      <c r="F5633" s="51" t="str">
        <f t="shared" si="522"/>
        <v>54B5</v>
      </c>
      <c r="G5633" s="51">
        <f t="shared" si="523"/>
        <v>5</v>
      </c>
      <c r="H5633" s="51">
        <f t="shared" si="524"/>
        <v>54</v>
      </c>
      <c r="I5633" s="51" t="str">
        <f t="shared" si="525"/>
        <v>B</v>
      </c>
      <c r="J5633" s="51" t="str">
        <f t="shared" si="526"/>
        <v>D3</v>
      </c>
      <c r="K5633" s="76" t="str">
        <f t="shared" si="527"/>
        <v>1FO54B5B</v>
      </c>
      <c r="L5633" s="281" t="e">
        <f>VLOOKUP(K5633,'Planilla de control'!#REF!,2,0)</f>
        <v>#REF!</v>
      </c>
      <c r="M5633" s="29" t="e">
        <f>IF(COUNTIF('Planilla de control'!#REF!,K5633)&gt;0,"SI","NO")</f>
        <v>#REF!</v>
      </c>
    </row>
    <row r="5634" spans="1:13" x14ac:dyDescent="0.3">
      <c r="A5634" s="3" t="s">
        <v>2367</v>
      </c>
      <c r="B5634" s="3" t="s">
        <v>1192</v>
      </c>
      <c r="C5634" s="3"/>
      <c r="D5634" s="3"/>
      <c r="E5634" s="3" t="s">
        <v>81</v>
      </c>
      <c r="F5634" s="51" t="str">
        <f t="shared" si="522"/>
        <v>54B5</v>
      </c>
      <c r="G5634" s="51">
        <f t="shared" si="523"/>
        <v>5</v>
      </c>
      <c r="H5634" s="51">
        <f t="shared" si="524"/>
        <v>54</v>
      </c>
      <c r="I5634" s="51" t="str">
        <f t="shared" si="525"/>
        <v>B</v>
      </c>
      <c r="J5634" s="51" t="str">
        <f t="shared" si="526"/>
        <v>D3</v>
      </c>
      <c r="K5634" s="76" t="str">
        <f t="shared" si="527"/>
        <v>1FO54B5C</v>
      </c>
      <c r="L5634" s="281" t="e">
        <f>VLOOKUP(K5634,'Planilla de control'!#REF!,2,0)</f>
        <v>#REF!</v>
      </c>
      <c r="M5634" s="29" t="e">
        <f>IF(COUNTIF('Planilla de control'!#REF!,K5634)&gt;0,"SI","NO")</f>
        <v>#REF!</v>
      </c>
    </row>
    <row r="5635" spans="1:13" x14ac:dyDescent="0.3">
      <c r="A5635" s="3" t="s">
        <v>2367</v>
      </c>
      <c r="B5635" s="3" t="s">
        <v>1193</v>
      </c>
      <c r="C5635" s="3"/>
      <c r="D5635" s="3"/>
      <c r="E5635" s="3" t="s">
        <v>81</v>
      </c>
      <c r="F5635" s="51" t="str">
        <f t="shared" ref="F5635:F5698" si="528">IF(OR(LEN(B5635)=9,LEN(B5635)=5),MID(B5635,1,4),MID(B5635,1,5))</f>
        <v>54B5</v>
      </c>
      <c r="G5635" s="51">
        <f t="shared" ref="G5635:G5698" si="529">IF(MID(F5635,5,1)&lt;&gt;"",MID(F5635,4,2),MID(F5635,4,1))*1</f>
        <v>5</v>
      </c>
      <c r="H5635" s="51">
        <f t="shared" ref="H5635:H5698" si="530">+MID(B5635,1,2)*1</f>
        <v>54</v>
      </c>
      <c r="I5635" s="51" t="str">
        <f t="shared" ref="I5635:I5698" si="531">+MID(B5635,3,1)</f>
        <v>B</v>
      </c>
      <c r="J5635" s="51" t="str">
        <f t="shared" ref="J5635:J5698" si="532">HLOOKUP(A5635,$O$1:$U$2,2,0)</f>
        <v>D3</v>
      </c>
      <c r="K5635" s="76" t="str">
        <f t="shared" ref="K5635:K5698" si="533">CONCATENATE(A5635,B5635)</f>
        <v>1FO54B5D</v>
      </c>
      <c r="L5635" s="281" t="e">
        <f>VLOOKUP(K5635,'Planilla de control'!#REF!,2,0)</f>
        <v>#REF!</v>
      </c>
      <c r="M5635" s="29" t="e">
        <f>IF(COUNTIF('Planilla de control'!#REF!,K5635)&gt;0,"SI","NO")</f>
        <v>#REF!</v>
      </c>
    </row>
    <row r="5636" spans="1:13" x14ac:dyDescent="0.3">
      <c r="A5636" s="3" t="s">
        <v>2367</v>
      </c>
      <c r="B5636" s="3" t="s">
        <v>1044</v>
      </c>
      <c r="C5636" s="3"/>
      <c r="D5636" s="3"/>
      <c r="E5636" s="3" t="s">
        <v>81</v>
      </c>
      <c r="F5636" s="51" t="str">
        <f t="shared" si="528"/>
        <v>54D7</v>
      </c>
      <c r="G5636" s="51">
        <f t="shared" si="529"/>
        <v>7</v>
      </c>
      <c r="H5636" s="51">
        <f t="shared" si="530"/>
        <v>54</v>
      </c>
      <c r="I5636" s="51" t="str">
        <f t="shared" si="531"/>
        <v>D</v>
      </c>
      <c r="J5636" s="51" t="str">
        <f t="shared" si="532"/>
        <v>D3</v>
      </c>
      <c r="K5636" s="76" t="str">
        <f t="shared" si="533"/>
        <v>1FO54D7A</v>
      </c>
      <c r="L5636" s="281" t="e">
        <f>VLOOKUP(K5636,'Planilla de control'!#REF!,2,0)</f>
        <v>#REF!</v>
      </c>
      <c r="M5636" s="29" t="e">
        <f>IF(COUNTIF('Planilla de control'!#REF!,K5636)&gt;0,"SI","NO")</f>
        <v>#REF!</v>
      </c>
    </row>
    <row r="5637" spans="1:13" x14ac:dyDescent="0.3">
      <c r="A5637" s="3" t="s">
        <v>2367</v>
      </c>
      <c r="B5637" s="3" t="s">
        <v>1045</v>
      </c>
      <c r="C5637" s="3"/>
      <c r="D5637" s="3"/>
      <c r="E5637" s="3" t="s">
        <v>81</v>
      </c>
      <c r="F5637" s="51" t="str">
        <f t="shared" si="528"/>
        <v>54D7</v>
      </c>
      <c r="G5637" s="51">
        <f t="shared" si="529"/>
        <v>7</v>
      </c>
      <c r="H5637" s="51">
        <f t="shared" si="530"/>
        <v>54</v>
      </c>
      <c r="I5637" s="51" t="str">
        <f t="shared" si="531"/>
        <v>D</v>
      </c>
      <c r="J5637" s="51" t="str">
        <f t="shared" si="532"/>
        <v>D3</v>
      </c>
      <c r="K5637" s="76" t="str">
        <f t="shared" si="533"/>
        <v>1FO54D7B</v>
      </c>
      <c r="L5637" s="281" t="e">
        <f>VLOOKUP(K5637,'Planilla de control'!#REF!,2,0)</f>
        <v>#REF!</v>
      </c>
      <c r="M5637" s="29" t="e">
        <f>IF(COUNTIF('Planilla de control'!#REF!,K5637)&gt;0,"SI","NO")</f>
        <v>#REF!</v>
      </c>
    </row>
    <row r="5638" spans="1:13" x14ac:dyDescent="0.3">
      <c r="A5638" s="3" t="s">
        <v>2367</v>
      </c>
      <c r="B5638" s="3" t="s">
        <v>1074</v>
      </c>
      <c r="C5638" s="3"/>
      <c r="D5638" s="3"/>
      <c r="E5638" s="3" t="s">
        <v>81</v>
      </c>
      <c r="F5638" s="51" t="str">
        <f t="shared" si="528"/>
        <v>54G7</v>
      </c>
      <c r="G5638" s="51">
        <f t="shared" si="529"/>
        <v>7</v>
      </c>
      <c r="H5638" s="51">
        <f t="shared" si="530"/>
        <v>54</v>
      </c>
      <c r="I5638" s="51" t="str">
        <f t="shared" si="531"/>
        <v>G</v>
      </c>
      <c r="J5638" s="51" t="str">
        <f t="shared" si="532"/>
        <v>D3</v>
      </c>
      <c r="K5638" s="76" t="str">
        <f t="shared" si="533"/>
        <v>1FO54G7A</v>
      </c>
      <c r="L5638" s="281" t="e">
        <f>VLOOKUP(K5638,'Planilla de control'!#REF!,2,0)</f>
        <v>#REF!</v>
      </c>
      <c r="M5638" s="29" t="e">
        <f>IF(COUNTIF('Planilla de control'!#REF!,K5638)&gt;0,"SI","NO")</f>
        <v>#REF!</v>
      </c>
    </row>
    <row r="5639" spans="1:13" x14ac:dyDescent="0.3">
      <c r="A5639" s="3" t="s">
        <v>2367</v>
      </c>
      <c r="B5639" s="3" t="s">
        <v>1075</v>
      </c>
      <c r="C5639" s="3"/>
      <c r="D5639" s="3"/>
      <c r="E5639" s="3" t="s">
        <v>81</v>
      </c>
      <c r="F5639" s="51" t="str">
        <f t="shared" si="528"/>
        <v>54G7</v>
      </c>
      <c r="G5639" s="51">
        <f t="shared" si="529"/>
        <v>7</v>
      </c>
      <c r="H5639" s="51">
        <f t="shared" si="530"/>
        <v>54</v>
      </c>
      <c r="I5639" s="51" t="str">
        <f t="shared" si="531"/>
        <v>G</v>
      </c>
      <c r="J5639" s="51" t="str">
        <f t="shared" si="532"/>
        <v>D3</v>
      </c>
      <c r="K5639" s="76" t="str">
        <f t="shared" si="533"/>
        <v>1FO54G7B</v>
      </c>
      <c r="L5639" s="281" t="e">
        <f>VLOOKUP(K5639,'Planilla de control'!#REF!,2,0)</f>
        <v>#REF!</v>
      </c>
      <c r="M5639" s="29" t="e">
        <f>IF(COUNTIF('Planilla de control'!#REF!,K5639)&gt;0,"SI","NO")</f>
        <v>#REF!</v>
      </c>
    </row>
    <row r="5640" spans="1:13" x14ac:dyDescent="0.3">
      <c r="A5640" s="3" t="s">
        <v>2367</v>
      </c>
      <c r="B5640" s="3" t="s">
        <v>960</v>
      </c>
      <c r="C5640" s="3"/>
      <c r="D5640" s="3"/>
      <c r="E5640" s="3" t="s">
        <v>81</v>
      </c>
      <c r="F5640" s="51" t="str">
        <f t="shared" si="528"/>
        <v>54H2</v>
      </c>
      <c r="G5640" s="51">
        <f t="shared" si="529"/>
        <v>2</v>
      </c>
      <c r="H5640" s="51">
        <f t="shared" si="530"/>
        <v>54</v>
      </c>
      <c r="I5640" s="51" t="str">
        <f t="shared" si="531"/>
        <v>H</v>
      </c>
      <c r="J5640" s="51" t="str">
        <f t="shared" si="532"/>
        <v>D3</v>
      </c>
      <c r="K5640" s="76" t="str">
        <f t="shared" si="533"/>
        <v>1FO54H2A</v>
      </c>
      <c r="L5640" s="281" t="e">
        <f>VLOOKUP(K5640,'Planilla de control'!#REF!,2,0)</f>
        <v>#REF!</v>
      </c>
      <c r="M5640" s="29" t="e">
        <f>IF(COUNTIF('Planilla de control'!#REF!,K5640)&gt;0,"SI","NO")</f>
        <v>#REF!</v>
      </c>
    </row>
    <row r="5641" spans="1:13" x14ac:dyDescent="0.3">
      <c r="A5641" s="3" t="s">
        <v>2367</v>
      </c>
      <c r="B5641" s="3" t="s">
        <v>961</v>
      </c>
      <c r="C5641" s="3"/>
      <c r="D5641" s="3"/>
      <c r="E5641" s="3" t="s">
        <v>81</v>
      </c>
      <c r="F5641" s="51" t="str">
        <f t="shared" si="528"/>
        <v>54H2</v>
      </c>
      <c r="G5641" s="51">
        <f t="shared" si="529"/>
        <v>2</v>
      </c>
      <c r="H5641" s="51">
        <f t="shared" si="530"/>
        <v>54</v>
      </c>
      <c r="I5641" s="51" t="str">
        <f t="shared" si="531"/>
        <v>H</v>
      </c>
      <c r="J5641" s="51" t="str">
        <f t="shared" si="532"/>
        <v>D3</v>
      </c>
      <c r="K5641" s="76" t="str">
        <f t="shared" si="533"/>
        <v>1FO54H2B</v>
      </c>
      <c r="L5641" s="281" t="e">
        <f>VLOOKUP(K5641,'Planilla de control'!#REF!,2,0)</f>
        <v>#REF!</v>
      </c>
      <c r="M5641" s="29" t="e">
        <f>IF(COUNTIF('Planilla de control'!#REF!,K5641)&gt;0,"SI","NO")</f>
        <v>#REF!</v>
      </c>
    </row>
    <row r="5642" spans="1:13" x14ac:dyDescent="0.3">
      <c r="A5642" s="3" t="s">
        <v>2367</v>
      </c>
      <c r="B5642" s="3" t="s">
        <v>1264</v>
      </c>
      <c r="C5642" s="3"/>
      <c r="D5642" s="3"/>
      <c r="E5642" s="3" t="s">
        <v>81</v>
      </c>
      <c r="F5642" s="51" t="str">
        <f t="shared" si="528"/>
        <v>54H2</v>
      </c>
      <c r="G5642" s="51">
        <f t="shared" si="529"/>
        <v>2</v>
      </c>
      <c r="H5642" s="51">
        <f t="shared" si="530"/>
        <v>54</v>
      </c>
      <c r="I5642" s="51" t="str">
        <f t="shared" si="531"/>
        <v>H</v>
      </c>
      <c r="J5642" s="51" t="str">
        <f t="shared" si="532"/>
        <v>D3</v>
      </c>
      <c r="K5642" s="76" t="str">
        <f t="shared" si="533"/>
        <v>1FO54H2C</v>
      </c>
      <c r="L5642" s="281" t="e">
        <f>VLOOKUP(K5642,'Planilla de control'!#REF!,2,0)</f>
        <v>#REF!</v>
      </c>
      <c r="M5642" s="29" t="e">
        <f>IF(COUNTIF('Planilla de control'!#REF!,K5642)&gt;0,"SI","NO")</f>
        <v>#REF!</v>
      </c>
    </row>
    <row r="5643" spans="1:13" x14ac:dyDescent="0.3">
      <c r="A5643" s="3" t="s">
        <v>2367</v>
      </c>
      <c r="B5643" s="3" t="s">
        <v>1265</v>
      </c>
      <c r="C5643" s="3"/>
      <c r="D5643" s="3"/>
      <c r="E5643" s="3" t="s">
        <v>81</v>
      </c>
      <c r="F5643" s="51" t="str">
        <f t="shared" si="528"/>
        <v>54H2</v>
      </c>
      <c r="G5643" s="51">
        <f t="shared" si="529"/>
        <v>2</v>
      </c>
      <c r="H5643" s="51">
        <f t="shared" si="530"/>
        <v>54</v>
      </c>
      <c r="I5643" s="51" t="str">
        <f t="shared" si="531"/>
        <v>H</v>
      </c>
      <c r="J5643" s="51" t="str">
        <f t="shared" si="532"/>
        <v>D3</v>
      </c>
      <c r="K5643" s="76" t="str">
        <f t="shared" si="533"/>
        <v>1FO54H2D</v>
      </c>
      <c r="L5643" s="281" t="e">
        <f>VLOOKUP(K5643,'Planilla de control'!#REF!,2,0)</f>
        <v>#REF!</v>
      </c>
      <c r="M5643" s="29" t="e">
        <f>IF(COUNTIF('Planilla de control'!#REF!,K5643)&gt;0,"SI","NO")</f>
        <v>#REF!</v>
      </c>
    </row>
    <row r="5644" spans="1:13" x14ac:dyDescent="0.3">
      <c r="A5644" s="3" t="s">
        <v>2367</v>
      </c>
      <c r="B5644" s="3" t="s">
        <v>984</v>
      </c>
      <c r="C5644" s="3"/>
      <c r="D5644" s="3"/>
      <c r="E5644" s="3" t="s">
        <v>81</v>
      </c>
      <c r="F5644" s="51" t="str">
        <f t="shared" si="528"/>
        <v>54J2</v>
      </c>
      <c r="G5644" s="51">
        <f t="shared" si="529"/>
        <v>2</v>
      </c>
      <c r="H5644" s="51">
        <f t="shared" si="530"/>
        <v>54</v>
      </c>
      <c r="I5644" s="51" t="str">
        <f t="shared" si="531"/>
        <v>J</v>
      </c>
      <c r="J5644" s="51" t="str">
        <f t="shared" si="532"/>
        <v>D3</v>
      </c>
      <c r="K5644" s="76" t="str">
        <f t="shared" si="533"/>
        <v>1FO54J2A</v>
      </c>
      <c r="L5644" s="281" t="e">
        <f>VLOOKUP(K5644,'Planilla de control'!#REF!,2,0)</f>
        <v>#REF!</v>
      </c>
      <c r="M5644" s="29" t="e">
        <f>IF(COUNTIF('Planilla de control'!#REF!,K5644)&gt;0,"SI","NO")</f>
        <v>#REF!</v>
      </c>
    </row>
    <row r="5645" spans="1:13" x14ac:dyDescent="0.3">
      <c r="A5645" s="3" t="s">
        <v>2367</v>
      </c>
      <c r="B5645" s="3" t="s">
        <v>985</v>
      </c>
      <c r="C5645" s="3"/>
      <c r="D5645" s="3"/>
      <c r="E5645" s="3" t="s">
        <v>81</v>
      </c>
      <c r="F5645" s="51" t="str">
        <f t="shared" si="528"/>
        <v>54J2</v>
      </c>
      <c r="G5645" s="51">
        <f t="shared" si="529"/>
        <v>2</v>
      </c>
      <c r="H5645" s="51">
        <f t="shared" si="530"/>
        <v>54</v>
      </c>
      <c r="I5645" s="51" t="str">
        <f t="shared" si="531"/>
        <v>J</v>
      </c>
      <c r="J5645" s="51" t="str">
        <f t="shared" si="532"/>
        <v>D3</v>
      </c>
      <c r="K5645" s="76" t="str">
        <f t="shared" si="533"/>
        <v>1FO54J2B</v>
      </c>
      <c r="L5645" s="281" t="e">
        <f>VLOOKUP(K5645,'Planilla de control'!#REF!,2,0)</f>
        <v>#REF!</v>
      </c>
      <c r="M5645" s="29" t="e">
        <f>IF(COUNTIF('Planilla de control'!#REF!,K5645)&gt;0,"SI","NO")</f>
        <v>#REF!</v>
      </c>
    </row>
    <row r="5646" spans="1:13" x14ac:dyDescent="0.3">
      <c r="A5646" s="3" t="s">
        <v>2367</v>
      </c>
      <c r="B5646" s="3" t="s">
        <v>1290</v>
      </c>
      <c r="C5646" s="3"/>
      <c r="D5646" s="3"/>
      <c r="E5646" s="3" t="s">
        <v>81</v>
      </c>
      <c r="F5646" s="51" t="str">
        <f t="shared" si="528"/>
        <v>54J2</v>
      </c>
      <c r="G5646" s="51">
        <f t="shared" si="529"/>
        <v>2</v>
      </c>
      <c r="H5646" s="51">
        <f t="shared" si="530"/>
        <v>54</v>
      </c>
      <c r="I5646" s="51" t="str">
        <f t="shared" si="531"/>
        <v>J</v>
      </c>
      <c r="J5646" s="51" t="str">
        <f t="shared" si="532"/>
        <v>D3</v>
      </c>
      <c r="K5646" s="76" t="str">
        <f t="shared" si="533"/>
        <v>1FO54J2C</v>
      </c>
      <c r="L5646" s="281" t="e">
        <f>VLOOKUP(K5646,'Planilla de control'!#REF!,2,0)</f>
        <v>#REF!</v>
      </c>
      <c r="M5646" s="29" t="e">
        <f>IF(COUNTIF('Planilla de control'!#REF!,K5646)&gt;0,"SI","NO")</f>
        <v>#REF!</v>
      </c>
    </row>
    <row r="5647" spans="1:13" x14ac:dyDescent="0.3">
      <c r="A5647" s="3" t="s">
        <v>2367</v>
      </c>
      <c r="B5647" s="3" t="s">
        <v>1291</v>
      </c>
      <c r="C5647" s="3"/>
      <c r="D5647" s="3"/>
      <c r="E5647" s="3" t="s">
        <v>81</v>
      </c>
      <c r="F5647" s="51" t="str">
        <f t="shared" si="528"/>
        <v>54J2</v>
      </c>
      <c r="G5647" s="51">
        <f t="shared" si="529"/>
        <v>2</v>
      </c>
      <c r="H5647" s="51">
        <f t="shared" si="530"/>
        <v>54</v>
      </c>
      <c r="I5647" s="51" t="str">
        <f t="shared" si="531"/>
        <v>J</v>
      </c>
      <c r="J5647" s="51" t="str">
        <f t="shared" si="532"/>
        <v>D3</v>
      </c>
      <c r="K5647" s="76" t="str">
        <f t="shared" si="533"/>
        <v>1FO54J2D</v>
      </c>
      <c r="L5647" s="281" t="e">
        <f>VLOOKUP(K5647,'Planilla de control'!#REF!,2,0)</f>
        <v>#REF!</v>
      </c>
      <c r="M5647" s="29" t="e">
        <f>IF(COUNTIF('Planilla de control'!#REF!,K5647)&gt;0,"SI","NO")</f>
        <v>#REF!</v>
      </c>
    </row>
    <row r="5648" spans="1:13" x14ac:dyDescent="0.3">
      <c r="A5648" s="3" t="s">
        <v>2367</v>
      </c>
      <c r="B5648" s="3" t="s">
        <v>991</v>
      </c>
      <c r="C5648" s="3"/>
      <c r="D5648" s="3"/>
      <c r="E5648" s="3" t="s">
        <v>81</v>
      </c>
      <c r="F5648" s="51" t="str">
        <f t="shared" si="528"/>
        <v>54K3</v>
      </c>
      <c r="G5648" s="51">
        <f t="shared" si="529"/>
        <v>3</v>
      </c>
      <c r="H5648" s="51">
        <f t="shared" si="530"/>
        <v>54</v>
      </c>
      <c r="I5648" s="51" t="str">
        <f t="shared" si="531"/>
        <v>K</v>
      </c>
      <c r="J5648" s="51" t="str">
        <f t="shared" si="532"/>
        <v>D3</v>
      </c>
      <c r="K5648" s="76" t="str">
        <f t="shared" si="533"/>
        <v>1FO54K3A</v>
      </c>
      <c r="L5648" s="281" t="e">
        <f>VLOOKUP(K5648,'Planilla de control'!#REF!,2,0)</f>
        <v>#REF!</v>
      </c>
      <c r="M5648" s="29" t="e">
        <f>IF(COUNTIF('Planilla de control'!#REF!,K5648)&gt;0,"SI","NO")</f>
        <v>#REF!</v>
      </c>
    </row>
    <row r="5649" spans="1:13" x14ac:dyDescent="0.3">
      <c r="A5649" s="3" t="s">
        <v>2367</v>
      </c>
      <c r="B5649" s="3" t="s">
        <v>992</v>
      </c>
      <c r="C5649" s="3"/>
      <c r="D5649" s="3"/>
      <c r="E5649" s="3" t="s">
        <v>81</v>
      </c>
      <c r="F5649" s="51" t="str">
        <f t="shared" si="528"/>
        <v>54K3</v>
      </c>
      <c r="G5649" s="51">
        <f t="shared" si="529"/>
        <v>3</v>
      </c>
      <c r="H5649" s="51">
        <f t="shared" si="530"/>
        <v>54</v>
      </c>
      <c r="I5649" s="51" t="str">
        <f t="shared" si="531"/>
        <v>K</v>
      </c>
      <c r="J5649" s="51" t="str">
        <f t="shared" si="532"/>
        <v>D3</v>
      </c>
      <c r="K5649" s="76" t="str">
        <f t="shared" si="533"/>
        <v>1FO54K3B</v>
      </c>
      <c r="L5649" s="281" t="e">
        <f>VLOOKUP(K5649,'Planilla de control'!#REF!,2,0)</f>
        <v>#REF!</v>
      </c>
      <c r="M5649" s="29" t="e">
        <f>IF(COUNTIF('Planilla de control'!#REF!,K5649)&gt;0,"SI","NO")</f>
        <v>#REF!</v>
      </c>
    </row>
    <row r="5650" spans="1:13" x14ac:dyDescent="0.3">
      <c r="A5650" s="3" t="s">
        <v>2367</v>
      </c>
      <c r="B5650" s="3" t="s">
        <v>1108</v>
      </c>
      <c r="C5650" s="3"/>
      <c r="D5650" s="3"/>
      <c r="E5650" s="3" t="s">
        <v>81</v>
      </c>
      <c r="F5650" s="51" t="str">
        <f t="shared" si="528"/>
        <v>54K4</v>
      </c>
      <c r="G5650" s="51">
        <f t="shared" si="529"/>
        <v>4</v>
      </c>
      <c r="H5650" s="51">
        <f t="shared" si="530"/>
        <v>54</v>
      </c>
      <c r="I5650" s="51" t="str">
        <f t="shared" si="531"/>
        <v>K</v>
      </c>
      <c r="J5650" s="51" t="str">
        <f t="shared" si="532"/>
        <v>D3</v>
      </c>
      <c r="K5650" s="76" t="str">
        <f t="shared" si="533"/>
        <v>1FO54K4A</v>
      </c>
      <c r="L5650" s="281" t="e">
        <f>VLOOKUP(K5650,'Planilla de control'!#REF!,2,0)</f>
        <v>#REF!</v>
      </c>
      <c r="M5650" s="29" t="e">
        <f>IF(COUNTIF('Planilla de control'!#REF!,K5650)&gt;0,"SI","NO")</f>
        <v>#REF!</v>
      </c>
    </row>
    <row r="5651" spans="1:13" x14ac:dyDescent="0.3">
      <c r="A5651" s="3" t="s">
        <v>2367</v>
      </c>
      <c r="B5651" s="3" t="s">
        <v>1109</v>
      </c>
      <c r="C5651" s="3"/>
      <c r="D5651" s="3"/>
      <c r="E5651" s="3" t="s">
        <v>81</v>
      </c>
      <c r="F5651" s="51" t="str">
        <f t="shared" si="528"/>
        <v>54K4</v>
      </c>
      <c r="G5651" s="51">
        <f t="shared" si="529"/>
        <v>4</v>
      </c>
      <c r="H5651" s="51">
        <f t="shared" si="530"/>
        <v>54</v>
      </c>
      <c r="I5651" s="51" t="str">
        <f t="shared" si="531"/>
        <v>K</v>
      </c>
      <c r="J5651" s="51" t="str">
        <f t="shared" si="532"/>
        <v>D3</v>
      </c>
      <c r="K5651" s="76" t="str">
        <f t="shared" si="533"/>
        <v>1FO54K4B</v>
      </c>
      <c r="L5651" s="281" t="e">
        <f>VLOOKUP(K5651,'Planilla de control'!#REF!,2,0)</f>
        <v>#REF!</v>
      </c>
      <c r="M5651" s="29" t="e">
        <f>IF(COUNTIF('Planilla de control'!#REF!,K5651)&gt;0,"SI","NO")</f>
        <v>#REF!</v>
      </c>
    </row>
    <row r="5652" spans="1:13" x14ac:dyDescent="0.3">
      <c r="A5652" s="3" t="s">
        <v>2367</v>
      </c>
      <c r="B5652" s="3" t="s">
        <v>996</v>
      </c>
      <c r="C5652" s="3"/>
      <c r="D5652" s="3"/>
      <c r="E5652" s="3" t="s">
        <v>81</v>
      </c>
      <c r="F5652" s="51" t="str">
        <f t="shared" si="528"/>
        <v>54L3</v>
      </c>
      <c r="G5652" s="51">
        <f t="shared" si="529"/>
        <v>3</v>
      </c>
      <c r="H5652" s="51">
        <f t="shared" si="530"/>
        <v>54</v>
      </c>
      <c r="I5652" s="51" t="str">
        <f t="shared" si="531"/>
        <v>L</v>
      </c>
      <c r="J5652" s="51" t="str">
        <f t="shared" si="532"/>
        <v>D3</v>
      </c>
      <c r="K5652" s="76" t="str">
        <f t="shared" si="533"/>
        <v>1FO54L3A</v>
      </c>
      <c r="L5652" s="281" t="e">
        <f>VLOOKUP(K5652,'Planilla de control'!#REF!,2,0)</f>
        <v>#REF!</v>
      </c>
      <c r="M5652" s="29" t="e">
        <f>IF(COUNTIF('Planilla de control'!#REF!,K5652)&gt;0,"SI","NO")</f>
        <v>#REF!</v>
      </c>
    </row>
    <row r="5653" spans="1:13" x14ac:dyDescent="0.3">
      <c r="A5653" s="3" t="s">
        <v>2367</v>
      </c>
      <c r="B5653" s="3" t="s">
        <v>997</v>
      </c>
      <c r="C5653" s="3"/>
      <c r="D5653" s="3"/>
      <c r="E5653" s="3" t="s">
        <v>81</v>
      </c>
      <c r="F5653" s="51" t="str">
        <f t="shared" si="528"/>
        <v>54L3</v>
      </c>
      <c r="G5653" s="51">
        <f t="shared" si="529"/>
        <v>3</v>
      </c>
      <c r="H5653" s="51">
        <f t="shared" si="530"/>
        <v>54</v>
      </c>
      <c r="I5653" s="51" t="str">
        <f t="shared" si="531"/>
        <v>L</v>
      </c>
      <c r="J5653" s="51" t="str">
        <f t="shared" si="532"/>
        <v>D3</v>
      </c>
      <c r="K5653" s="76" t="str">
        <f t="shared" si="533"/>
        <v>1FO54L3B</v>
      </c>
      <c r="L5653" s="281" t="e">
        <f>VLOOKUP(K5653,'Planilla de control'!#REF!,2,0)</f>
        <v>#REF!</v>
      </c>
      <c r="M5653" s="29" t="e">
        <f>IF(COUNTIF('Planilla de control'!#REF!,K5653)&gt;0,"SI","NO")</f>
        <v>#REF!</v>
      </c>
    </row>
    <row r="5654" spans="1:13" x14ac:dyDescent="0.3">
      <c r="A5654" s="3" t="s">
        <v>2367</v>
      </c>
      <c r="B5654" s="3" t="s">
        <v>1122</v>
      </c>
      <c r="C5654" s="3"/>
      <c r="D5654" s="3"/>
      <c r="E5654" s="3" t="s">
        <v>81</v>
      </c>
      <c r="F5654" s="51" t="str">
        <f t="shared" si="528"/>
        <v>54L7</v>
      </c>
      <c r="G5654" s="51">
        <f t="shared" si="529"/>
        <v>7</v>
      </c>
      <c r="H5654" s="51">
        <f t="shared" si="530"/>
        <v>54</v>
      </c>
      <c r="I5654" s="51" t="str">
        <f t="shared" si="531"/>
        <v>L</v>
      </c>
      <c r="J5654" s="51" t="str">
        <f t="shared" si="532"/>
        <v>D3</v>
      </c>
      <c r="K5654" s="76" t="str">
        <f t="shared" si="533"/>
        <v>1FO54L7A</v>
      </c>
      <c r="L5654" s="281" t="e">
        <f>VLOOKUP(K5654,'Planilla de control'!#REF!,2,0)</f>
        <v>#REF!</v>
      </c>
      <c r="M5654" s="29" t="e">
        <f>IF(COUNTIF('Planilla de control'!#REF!,K5654)&gt;0,"SI","NO")</f>
        <v>#REF!</v>
      </c>
    </row>
    <row r="5655" spans="1:13" x14ac:dyDescent="0.3">
      <c r="A5655" s="3" t="s">
        <v>2367</v>
      </c>
      <c r="B5655" s="3" t="s">
        <v>1123</v>
      </c>
      <c r="C5655" s="3"/>
      <c r="D5655" s="3"/>
      <c r="E5655" s="3" t="s">
        <v>81</v>
      </c>
      <c r="F5655" s="51" t="str">
        <f t="shared" si="528"/>
        <v>54L7</v>
      </c>
      <c r="G5655" s="51">
        <f t="shared" si="529"/>
        <v>7</v>
      </c>
      <c r="H5655" s="51">
        <f t="shared" si="530"/>
        <v>54</v>
      </c>
      <c r="I5655" s="51" t="str">
        <f t="shared" si="531"/>
        <v>L</v>
      </c>
      <c r="J5655" s="51" t="str">
        <f t="shared" si="532"/>
        <v>D3</v>
      </c>
      <c r="K5655" s="76" t="str">
        <f t="shared" si="533"/>
        <v>1FO54L7B</v>
      </c>
      <c r="L5655" s="281" t="e">
        <f>VLOOKUP(K5655,'Planilla de control'!#REF!,2,0)</f>
        <v>#REF!</v>
      </c>
      <c r="M5655" s="29" t="e">
        <f>IF(COUNTIF('Planilla de control'!#REF!,K5655)&gt;0,"SI","NO")</f>
        <v>#REF!</v>
      </c>
    </row>
    <row r="5656" spans="1:13" x14ac:dyDescent="0.3">
      <c r="A5656" s="3" t="s">
        <v>2367</v>
      </c>
      <c r="B5656" s="3" t="s">
        <v>1124</v>
      </c>
      <c r="C5656" s="3"/>
      <c r="D5656" s="3"/>
      <c r="E5656" s="3" t="s">
        <v>81</v>
      </c>
      <c r="F5656" s="51" t="str">
        <f t="shared" si="528"/>
        <v>54M4</v>
      </c>
      <c r="G5656" s="51">
        <f t="shared" si="529"/>
        <v>4</v>
      </c>
      <c r="H5656" s="51">
        <f t="shared" si="530"/>
        <v>54</v>
      </c>
      <c r="I5656" s="51" t="str">
        <f t="shared" si="531"/>
        <v>M</v>
      </c>
      <c r="J5656" s="51" t="str">
        <f t="shared" si="532"/>
        <v>D3</v>
      </c>
      <c r="K5656" s="76" t="str">
        <f t="shared" si="533"/>
        <v>1FO54M4A</v>
      </c>
      <c r="L5656" s="281" t="e">
        <f>VLOOKUP(K5656,'Planilla de control'!#REF!,2,0)</f>
        <v>#REF!</v>
      </c>
      <c r="M5656" s="29" t="e">
        <f>IF(COUNTIF('Planilla de control'!#REF!,K5656)&gt;0,"SI","NO")</f>
        <v>#REF!</v>
      </c>
    </row>
    <row r="5657" spans="1:13" x14ac:dyDescent="0.3">
      <c r="A5657" s="3" t="s">
        <v>2367</v>
      </c>
      <c r="B5657" s="3" t="s">
        <v>1125</v>
      </c>
      <c r="C5657" s="3"/>
      <c r="D5657" s="3"/>
      <c r="E5657" s="3" t="s">
        <v>81</v>
      </c>
      <c r="F5657" s="51" t="str">
        <f t="shared" si="528"/>
        <v>54M4</v>
      </c>
      <c r="G5657" s="51">
        <f t="shared" si="529"/>
        <v>4</v>
      </c>
      <c r="H5657" s="51">
        <f t="shared" si="530"/>
        <v>54</v>
      </c>
      <c r="I5657" s="51" t="str">
        <f t="shared" si="531"/>
        <v>M</v>
      </c>
      <c r="J5657" s="51" t="str">
        <f t="shared" si="532"/>
        <v>D3</v>
      </c>
      <c r="K5657" s="76" t="str">
        <f t="shared" si="533"/>
        <v>1FO54M4B</v>
      </c>
      <c r="L5657" s="281" t="e">
        <f>VLOOKUP(K5657,'Planilla de control'!#REF!,2,0)</f>
        <v>#REF!</v>
      </c>
      <c r="M5657" s="29" t="e">
        <f>IF(COUNTIF('Planilla de control'!#REF!,K5657)&gt;0,"SI","NO")</f>
        <v>#REF!</v>
      </c>
    </row>
    <row r="5658" spans="1:13" x14ac:dyDescent="0.3">
      <c r="A5658" s="3" t="s">
        <v>2367</v>
      </c>
      <c r="B5658" s="3" t="s">
        <v>1131</v>
      </c>
      <c r="C5658" s="3"/>
      <c r="D5658" s="3"/>
      <c r="E5658" s="3" t="s">
        <v>81</v>
      </c>
      <c r="F5658" s="51" t="str">
        <f t="shared" si="528"/>
        <v>54M7</v>
      </c>
      <c r="G5658" s="51">
        <f t="shared" si="529"/>
        <v>7</v>
      </c>
      <c r="H5658" s="51">
        <f t="shared" si="530"/>
        <v>54</v>
      </c>
      <c r="I5658" s="51" t="str">
        <f t="shared" si="531"/>
        <v>M</v>
      </c>
      <c r="J5658" s="51" t="str">
        <f t="shared" si="532"/>
        <v>D3</v>
      </c>
      <c r="K5658" s="76" t="str">
        <f t="shared" si="533"/>
        <v>1FO54M7B</v>
      </c>
      <c r="L5658" s="281" t="e">
        <f>VLOOKUP(K5658,'Planilla de control'!#REF!,2,0)</f>
        <v>#REF!</v>
      </c>
      <c r="M5658" s="29" t="e">
        <f>IF(COUNTIF('Planilla de control'!#REF!,K5658)&gt;0,"SI","NO")</f>
        <v>#REF!</v>
      </c>
    </row>
    <row r="5659" spans="1:13" x14ac:dyDescent="0.3">
      <c r="A5659" s="3" t="s">
        <v>2367</v>
      </c>
      <c r="B5659" s="3" t="s">
        <v>1136</v>
      </c>
      <c r="C5659" s="3"/>
      <c r="D5659" s="3"/>
      <c r="E5659" s="3" t="s">
        <v>81</v>
      </c>
      <c r="F5659" s="51" t="str">
        <f t="shared" si="528"/>
        <v>54N6</v>
      </c>
      <c r="G5659" s="51">
        <f t="shared" si="529"/>
        <v>6</v>
      </c>
      <c r="H5659" s="51">
        <f t="shared" si="530"/>
        <v>54</v>
      </c>
      <c r="I5659" s="51" t="str">
        <f t="shared" si="531"/>
        <v>N</v>
      </c>
      <c r="J5659" s="51" t="str">
        <f t="shared" si="532"/>
        <v>D3</v>
      </c>
      <c r="K5659" s="76" t="str">
        <f t="shared" si="533"/>
        <v>1FO54N6A</v>
      </c>
      <c r="L5659" s="281" t="e">
        <f>VLOOKUP(K5659,'Planilla de control'!#REF!,2,0)</f>
        <v>#REF!</v>
      </c>
      <c r="M5659" s="29" t="e">
        <f>IF(COUNTIF('Planilla de control'!#REF!,K5659)&gt;0,"SI","NO")</f>
        <v>#REF!</v>
      </c>
    </row>
    <row r="5660" spans="1:13" x14ac:dyDescent="0.3">
      <c r="A5660" s="3" t="s">
        <v>2367</v>
      </c>
      <c r="B5660" s="3" t="s">
        <v>1137</v>
      </c>
      <c r="C5660" s="3"/>
      <c r="D5660" s="3"/>
      <c r="E5660" s="3" t="s">
        <v>81</v>
      </c>
      <c r="F5660" s="51" t="str">
        <f t="shared" si="528"/>
        <v>54N6</v>
      </c>
      <c r="G5660" s="51">
        <f t="shared" si="529"/>
        <v>6</v>
      </c>
      <c r="H5660" s="51">
        <f t="shared" si="530"/>
        <v>54</v>
      </c>
      <c r="I5660" s="51" t="str">
        <f t="shared" si="531"/>
        <v>N</v>
      </c>
      <c r="J5660" s="51" t="str">
        <f t="shared" si="532"/>
        <v>D3</v>
      </c>
      <c r="K5660" s="76" t="str">
        <f t="shared" si="533"/>
        <v>1FO54N6B</v>
      </c>
      <c r="L5660" s="281" t="e">
        <f>VLOOKUP(K5660,'Planilla de control'!#REF!,2,0)</f>
        <v>#REF!</v>
      </c>
      <c r="M5660" s="29" t="e">
        <f>IF(COUNTIF('Planilla de control'!#REF!,K5660)&gt;0,"SI","NO")</f>
        <v>#REF!</v>
      </c>
    </row>
    <row r="5661" spans="1:13" x14ac:dyDescent="0.3">
      <c r="A5661" s="3" t="s">
        <v>2367</v>
      </c>
      <c r="B5661" s="3" t="s">
        <v>1282</v>
      </c>
      <c r="C5661" s="3"/>
      <c r="D5661" s="3"/>
      <c r="E5661" s="3"/>
      <c r="F5661" s="51" t="str">
        <f t="shared" si="528"/>
        <v>54I4</v>
      </c>
      <c r="G5661" s="51">
        <f t="shared" si="529"/>
        <v>4</v>
      </c>
      <c r="H5661" s="51">
        <f t="shared" si="530"/>
        <v>54</v>
      </c>
      <c r="I5661" s="51" t="str">
        <f t="shared" si="531"/>
        <v>I</v>
      </c>
      <c r="J5661" s="51" t="str">
        <f t="shared" si="532"/>
        <v>D3</v>
      </c>
      <c r="K5661" s="76" t="str">
        <f t="shared" si="533"/>
        <v>1FO54I4D</v>
      </c>
      <c r="L5661" s="281" t="e">
        <f>VLOOKUP(K5661,'Planilla de control'!#REF!,2,0)</f>
        <v>#REF!</v>
      </c>
      <c r="M5661" s="29" t="e">
        <f>IF(COUNTIF('Planilla de control'!#REF!,K5661)&gt;0,"SI","NO")</f>
        <v>#REF!</v>
      </c>
    </row>
    <row r="5662" spans="1:13" x14ac:dyDescent="0.3">
      <c r="A5662" s="3" t="s">
        <v>2367</v>
      </c>
      <c r="B5662" s="3" t="s">
        <v>962</v>
      </c>
      <c r="C5662" s="3"/>
      <c r="D5662" s="3"/>
      <c r="E5662" s="3"/>
      <c r="F5662" s="51" t="str">
        <f t="shared" si="528"/>
        <v>54I1</v>
      </c>
      <c r="G5662" s="51">
        <f t="shared" si="529"/>
        <v>1</v>
      </c>
      <c r="H5662" s="51">
        <f t="shared" si="530"/>
        <v>54</v>
      </c>
      <c r="I5662" s="51" t="str">
        <f t="shared" si="531"/>
        <v>I</v>
      </c>
      <c r="J5662" s="51" t="str">
        <f t="shared" si="532"/>
        <v>D3</v>
      </c>
      <c r="K5662" s="76" t="str">
        <f t="shared" si="533"/>
        <v>1FO54I1A</v>
      </c>
      <c r="L5662" s="281" t="e">
        <f>VLOOKUP(K5662,'Planilla de control'!#REF!,2,0)</f>
        <v>#REF!</v>
      </c>
      <c r="M5662" s="29" t="e">
        <f>IF(COUNTIF('Planilla de control'!#REF!,K5662)&gt;0,"SI","NO")</f>
        <v>#REF!</v>
      </c>
    </row>
    <row r="5663" spans="1:13" x14ac:dyDescent="0.3">
      <c r="A5663" s="3" t="s">
        <v>2367</v>
      </c>
      <c r="B5663" s="3" t="s">
        <v>1019</v>
      </c>
      <c r="C5663" s="3"/>
      <c r="D5663" s="3"/>
      <c r="E5663" s="3"/>
      <c r="F5663" s="51" t="str">
        <f t="shared" si="528"/>
        <v>54B4</v>
      </c>
      <c r="G5663" s="51">
        <f t="shared" si="529"/>
        <v>4</v>
      </c>
      <c r="H5663" s="51">
        <f t="shared" si="530"/>
        <v>54</v>
      </c>
      <c r="I5663" s="51" t="str">
        <f t="shared" si="531"/>
        <v>B</v>
      </c>
      <c r="J5663" s="51" t="str">
        <f t="shared" si="532"/>
        <v>D3</v>
      </c>
      <c r="K5663" s="76" t="str">
        <f t="shared" si="533"/>
        <v>1FO54B4B</v>
      </c>
      <c r="L5663" s="281" t="e">
        <f>VLOOKUP(K5663,'Planilla de control'!#REF!,2,0)</f>
        <v>#REF!</v>
      </c>
      <c r="M5663" s="29" t="e">
        <f>IF(COUNTIF('Planilla de control'!#REF!,K5663)&gt;0,"SI","NO")</f>
        <v>#REF!</v>
      </c>
    </row>
    <row r="5664" spans="1:13" x14ac:dyDescent="0.3">
      <c r="A5664" s="3" t="s">
        <v>2367</v>
      </c>
      <c r="B5664" s="3" t="s">
        <v>1283</v>
      </c>
      <c r="C5664" s="3"/>
      <c r="D5664" s="3"/>
      <c r="E5664" s="3"/>
      <c r="F5664" s="51" t="str">
        <f t="shared" si="528"/>
        <v>54I5</v>
      </c>
      <c r="G5664" s="51">
        <f t="shared" si="529"/>
        <v>5</v>
      </c>
      <c r="H5664" s="51">
        <f t="shared" si="530"/>
        <v>54</v>
      </c>
      <c r="I5664" s="51" t="str">
        <f t="shared" si="531"/>
        <v>I</v>
      </c>
      <c r="J5664" s="51" t="str">
        <f t="shared" si="532"/>
        <v>D3</v>
      </c>
      <c r="K5664" s="76" t="str">
        <f t="shared" si="533"/>
        <v>1FO54I5C</v>
      </c>
      <c r="L5664" s="281" t="e">
        <f>VLOOKUP(K5664,'Planilla de control'!#REF!,2,0)</f>
        <v>#REF!</v>
      </c>
      <c r="M5664" s="29" t="e">
        <f>IF(COUNTIF('Planilla de control'!#REF!,K5664)&gt;0,"SI","NO")</f>
        <v>#REF!</v>
      </c>
    </row>
    <row r="5665" spans="1:13" x14ac:dyDescent="0.3">
      <c r="A5665" s="3" t="s">
        <v>2367</v>
      </c>
      <c r="B5665" s="3" t="s">
        <v>1005</v>
      </c>
      <c r="C5665" s="3"/>
      <c r="D5665" s="3"/>
      <c r="E5665" s="3"/>
      <c r="F5665" s="51" t="str">
        <f t="shared" si="528"/>
        <v>54N2</v>
      </c>
      <c r="G5665" s="51">
        <f t="shared" si="529"/>
        <v>2</v>
      </c>
      <c r="H5665" s="51">
        <f t="shared" si="530"/>
        <v>54</v>
      </c>
      <c r="I5665" s="51" t="str">
        <f t="shared" si="531"/>
        <v>N</v>
      </c>
      <c r="J5665" s="51" t="str">
        <f t="shared" si="532"/>
        <v>D3</v>
      </c>
      <c r="K5665" s="76" t="str">
        <f t="shared" si="533"/>
        <v>1FO54N2B</v>
      </c>
      <c r="L5665" s="281" t="e">
        <f>VLOOKUP(K5665,'Planilla de control'!#REF!,2,0)</f>
        <v>#REF!</v>
      </c>
      <c r="M5665" s="29" t="e">
        <f>IF(COUNTIF('Planilla de control'!#REF!,K5665)&gt;0,"SI","NO")</f>
        <v>#REF!</v>
      </c>
    </row>
    <row r="5666" spans="1:13" x14ac:dyDescent="0.3">
      <c r="A5666" s="3" t="s">
        <v>2367</v>
      </c>
      <c r="B5666" s="3" t="s">
        <v>1073</v>
      </c>
      <c r="C5666" s="3"/>
      <c r="D5666" s="3"/>
      <c r="E5666" s="3"/>
      <c r="F5666" s="51" t="str">
        <f t="shared" si="528"/>
        <v>54G6</v>
      </c>
      <c r="G5666" s="51">
        <f t="shared" si="529"/>
        <v>6</v>
      </c>
      <c r="H5666" s="51">
        <f t="shared" si="530"/>
        <v>54</v>
      </c>
      <c r="I5666" s="51" t="str">
        <f t="shared" si="531"/>
        <v>G</v>
      </c>
      <c r="J5666" s="51" t="str">
        <f t="shared" si="532"/>
        <v>D3</v>
      </c>
      <c r="K5666" s="76" t="str">
        <f t="shared" si="533"/>
        <v>1FO54G6B</v>
      </c>
      <c r="L5666" s="281" t="e">
        <f>VLOOKUP(K5666,'Planilla de control'!#REF!,2,0)</f>
        <v>#REF!</v>
      </c>
      <c r="M5666" s="29" t="e">
        <f>IF(COUNTIF('Planilla de control'!#REF!,K5666)&gt;0,"SI","NO")</f>
        <v>#REF!</v>
      </c>
    </row>
    <row r="5667" spans="1:13" x14ac:dyDescent="0.3">
      <c r="A5667" s="3" t="s">
        <v>2367</v>
      </c>
      <c r="B5667" s="3" t="s">
        <v>1117</v>
      </c>
      <c r="C5667" s="3"/>
      <c r="D5667" s="3"/>
      <c r="E5667" s="3"/>
      <c r="F5667" s="51" t="str">
        <f t="shared" si="528"/>
        <v>54L4</v>
      </c>
      <c r="G5667" s="51">
        <f t="shared" si="529"/>
        <v>4</v>
      </c>
      <c r="H5667" s="51">
        <f t="shared" si="530"/>
        <v>54</v>
      </c>
      <c r="I5667" s="51" t="str">
        <f t="shared" si="531"/>
        <v>L</v>
      </c>
      <c r="J5667" s="51" t="str">
        <f t="shared" si="532"/>
        <v>D3</v>
      </c>
      <c r="K5667" s="76" t="str">
        <f t="shared" si="533"/>
        <v>1FO54L4B</v>
      </c>
      <c r="L5667" s="281" t="e">
        <f>VLOOKUP(K5667,'Planilla de control'!#REF!,2,0)</f>
        <v>#REF!</v>
      </c>
      <c r="M5667" s="29" t="e">
        <f>IF(COUNTIF('Planilla de control'!#REF!,K5667)&gt;0,"SI","NO")</f>
        <v>#REF!</v>
      </c>
    </row>
    <row r="5668" spans="1:13" x14ac:dyDescent="0.3">
      <c r="A5668" s="3" t="s">
        <v>2367</v>
      </c>
      <c r="B5668" s="3" t="s">
        <v>1120</v>
      </c>
      <c r="C5668" s="3"/>
      <c r="D5668" s="3"/>
      <c r="E5668" s="3"/>
      <c r="F5668" s="51" t="str">
        <f t="shared" si="528"/>
        <v>54L6</v>
      </c>
      <c r="G5668" s="51">
        <f t="shared" si="529"/>
        <v>6</v>
      </c>
      <c r="H5668" s="51">
        <f t="shared" si="530"/>
        <v>54</v>
      </c>
      <c r="I5668" s="51" t="str">
        <f t="shared" si="531"/>
        <v>L</v>
      </c>
      <c r="J5668" s="51" t="str">
        <f t="shared" si="532"/>
        <v>D3</v>
      </c>
      <c r="K5668" s="76" t="str">
        <f t="shared" si="533"/>
        <v>1FO54L6A</v>
      </c>
      <c r="L5668" s="281" t="e">
        <f>VLOOKUP(K5668,'Planilla de control'!#REF!,2,0)</f>
        <v>#REF!</v>
      </c>
      <c r="M5668" s="29" t="e">
        <f>IF(COUNTIF('Planilla de control'!#REF!,K5668)&gt;0,"SI","NO")</f>
        <v>#REF!</v>
      </c>
    </row>
    <row r="5669" spans="1:13" x14ac:dyDescent="0.3">
      <c r="A5669" s="3" t="s">
        <v>2367</v>
      </c>
      <c r="B5669" s="3" t="s">
        <v>1134</v>
      </c>
      <c r="C5669" s="3"/>
      <c r="D5669" s="3"/>
      <c r="E5669" s="3"/>
      <c r="F5669" s="51" t="str">
        <f t="shared" si="528"/>
        <v>54N5</v>
      </c>
      <c r="G5669" s="51">
        <f t="shared" si="529"/>
        <v>5</v>
      </c>
      <c r="H5669" s="51">
        <f t="shared" si="530"/>
        <v>54</v>
      </c>
      <c r="I5669" s="51" t="str">
        <f t="shared" si="531"/>
        <v>N</v>
      </c>
      <c r="J5669" s="51" t="str">
        <f t="shared" si="532"/>
        <v>D3</v>
      </c>
      <c r="K5669" s="76" t="str">
        <f t="shared" si="533"/>
        <v>1FO54N5A</v>
      </c>
      <c r="L5669" s="281" t="e">
        <f>VLOOKUP(K5669,'Planilla de control'!#REF!,2,0)</f>
        <v>#REF!</v>
      </c>
      <c r="M5669" s="29" t="e">
        <f>IF(COUNTIF('Planilla de control'!#REF!,K5669)&gt;0,"SI","NO")</f>
        <v>#REF!</v>
      </c>
    </row>
    <row r="5670" spans="1:13" x14ac:dyDescent="0.3">
      <c r="A5670" s="3" t="s">
        <v>2367</v>
      </c>
      <c r="B5670" s="3" t="s">
        <v>1178</v>
      </c>
      <c r="C5670" s="3"/>
      <c r="D5670" s="3"/>
      <c r="E5670" s="3"/>
      <c r="F5670" s="51" t="str">
        <f t="shared" si="528"/>
        <v>54A4</v>
      </c>
      <c r="G5670" s="51">
        <f t="shared" si="529"/>
        <v>4</v>
      </c>
      <c r="H5670" s="51">
        <f t="shared" si="530"/>
        <v>54</v>
      </c>
      <c r="I5670" s="51" t="str">
        <f t="shared" si="531"/>
        <v>A</v>
      </c>
      <c r="J5670" s="51" t="str">
        <f t="shared" si="532"/>
        <v>D3</v>
      </c>
      <c r="K5670" s="76" t="str">
        <f t="shared" si="533"/>
        <v>1FO54A4D</v>
      </c>
      <c r="L5670" s="281" t="e">
        <f>VLOOKUP(K5670,'Planilla de control'!#REF!,2,0)</f>
        <v>#REF!</v>
      </c>
      <c r="M5670" s="29" t="e">
        <f>IF(COUNTIF('Planilla de control'!#REF!,K5670)&gt;0,"SI","NO")</f>
        <v>#REF!</v>
      </c>
    </row>
    <row r="5671" spans="1:13" x14ac:dyDescent="0.3">
      <c r="A5671" s="3" t="s">
        <v>2367</v>
      </c>
      <c r="B5671" s="3" t="s">
        <v>1032</v>
      </c>
      <c r="C5671" s="3"/>
      <c r="D5671" s="3"/>
      <c r="E5671" s="3"/>
      <c r="F5671" s="51" t="str">
        <f t="shared" si="528"/>
        <v>54C6</v>
      </c>
      <c r="G5671" s="51">
        <f t="shared" si="529"/>
        <v>6</v>
      </c>
      <c r="H5671" s="51">
        <f t="shared" si="530"/>
        <v>54</v>
      </c>
      <c r="I5671" s="51" t="str">
        <f t="shared" si="531"/>
        <v>C</v>
      </c>
      <c r="J5671" s="51" t="str">
        <f t="shared" si="532"/>
        <v>D3</v>
      </c>
      <c r="K5671" s="76" t="str">
        <f t="shared" si="533"/>
        <v>1FO54C6A</v>
      </c>
      <c r="L5671" s="281" t="e">
        <f>VLOOKUP(K5671,'Planilla de control'!#REF!,2,0)</f>
        <v>#REF!</v>
      </c>
      <c r="M5671" s="29" t="e">
        <f>IF(COUNTIF('Planilla de control'!#REF!,K5671)&gt;0,"SI","NO")</f>
        <v>#REF!</v>
      </c>
    </row>
    <row r="5672" spans="1:13" x14ac:dyDescent="0.3">
      <c r="A5672" s="3" t="s">
        <v>2367</v>
      </c>
      <c r="B5672" s="3" t="s">
        <v>1054</v>
      </c>
      <c r="C5672" s="3"/>
      <c r="D5672" s="3"/>
      <c r="E5672" s="3"/>
      <c r="F5672" s="51" t="str">
        <f t="shared" si="528"/>
        <v>54E7</v>
      </c>
      <c r="G5672" s="51">
        <f t="shared" si="529"/>
        <v>7</v>
      </c>
      <c r="H5672" s="51">
        <f t="shared" si="530"/>
        <v>54</v>
      </c>
      <c r="I5672" s="51" t="str">
        <f t="shared" si="531"/>
        <v>E</v>
      </c>
      <c r="J5672" s="51" t="str">
        <f t="shared" si="532"/>
        <v>D3</v>
      </c>
      <c r="K5672" s="76" t="str">
        <f t="shared" si="533"/>
        <v>1FO54E7A</v>
      </c>
      <c r="L5672" s="281" t="e">
        <f>VLOOKUP(K5672,'Planilla de control'!#REF!,2,0)</f>
        <v>#REF!</v>
      </c>
      <c r="M5672" s="29" t="e">
        <f>IF(COUNTIF('Planilla de control'!#REF!,K5672)&gt;0,"SI","NO")</f>
        <v>#REF!</v>
      </c>
    </row>
    <row r="5673" spans="1:13" x14ac:dyDescent="0.3">
      <c r="A5673" s="3" t="s">
        <v>2367</v>
      </c>
      <c r="B5673" s="3" t="s">
        <v>1244</v>
      </c>
      <c r="C5673" s="3"/>
      <c r="D5673" s="3"/>
      <c r="E5673" s="3"/>
      <c r="F5673" s="51" t="str">
        <f t="shared" si="528"/>
        <v>54F5</v>
      </c>
      <c r="G5673" s="51">
        <f t="shared" si="529"/>
        <v>5</v>
      </c>
      <c r="H5673" s="51">
        <f t="shared" si="530"/>
        <v>54</v>
      </c>
      <c r="I5673" s="51" t="str">
        <f t="shared" si="531"/>
        <v>F</v>
      </c>
      <c r="J5673" s="51" t="str">
        <f t="shared" si="532"/>
        <v>D3</v>
      </c>
      <c r="K5673" s="76" t="str">
        <f t="shared" si="533"/>
        <v>1FO54F5C</v>
      </c>
      <c r="L5673" s="281" t="e">
        <f>VLOOKUP(K5673,'Planilla de control'!#REF!,2,0)</f>
        <v>#REF!</v>
      </c>
      <c r="M5673" s="29" t="e">
        <f>IF(COUNTIF('Planilla de control'!#REF!,K5673)&gt;0,"SI","NO")</f>
        <v>#REF!</v>
      </c>
    </row>
    <row r="5674" spans="1:13" x14ac:dyDescent="0.3">
      <c r="A5674" s="3" t="s">
        <v>2367</v>
      </c>
      <c r="B5674" s="3" t="s">
        <v>1001</v>
      </c>
      <c r="C5674" s="3"/>
      <c r="D5674" s="3"/>
      <c r="E5674" s="3"/>
      <c r="F5674" s="51" t="str">
        <f t="shared" si="528"/>
        <v>54M3</v>
      </c>
      <c r="G5674" s="51">
        <f t="shared" si="529"/>
        <v>3</v>
      </c>
      <c r="H5674" s="51">
        <f t="shared" si="530"/>
        <v>54</v>
      </c>
      <c r="I5674" s="51" t="str">
        <f t="shared" si="531"/>
        <v>M</v>
      </c>
      <c r="J5674" s="51" t="str">
        <f t="shared" si="532"/>
        <v>D3</v>
      </c>
      <c r="K5674" s="76" t="str">
        <f t="shared" si="533"/>
        <v>1FO54M3A</v>
      </c>
      <c r="L5674" s="281" t="e">
        <f>VLOOKUP(K5674,'Planilla de control'!#REF!,2,0)</f>
        <v>#REF!</v>
      </c>
      <c r="M5674" s="29" t="e">
        <f>IF(COUNTIF('Planilla de control'!#REF!,K5674)&gt;0,"SI","NO")</f>
        <v>#REF!</v>
      </c>
    </row>
    <row r="5675" spans="1:13" x14ac:dyDescent="0.3">
      <c r="A5675" s="3" t="s">
        <v>2367</v>
      </c>
      <c r="B5675" s="3" t="s">
        <v>1008</v>
      </c>
      <c r="C5675" s="3"/>
      <c r="D5675" s="3"/>
      <c r="E5675" s="3"/>
      <c r="F5675" s="51" t="str">
        <f t="shared" si="528"/>
        <v>54A4</v>
      </c>
      <c r="G5675" s="51">
        <f t="shared" si="529"/>
        <v>4</v>
      </c>
      <c r="H5675" s="51">
        <f t="shared" si="530"/>
        <v>54</v>
      </c>
      <c r="I5675" s="51" t="str">
        <f t="shared" si="531"/>
        <v>A</v>
      </c>
      <c r="J5675" s="51" t="str">
        <f t="shared" si="532"/>
        <v>D3</v>
      </c>
      <c r="K5675" s="76" t="str">
        <f t="shared" si="533"/>
        <v>1FO54A4A</v>
      </c>
      <c r="L5675" s="281" t="e">
        <f>VLOOKUP(K5675,'Planilla de control'!#REF!,2,0)</f>
        <v>#REF!</v>
      </c>
      <c r="M5675" s="29" t="e">
        <f>IF(COUNTIF('Planilla de control'!#REF!,K5675)&gt;0,"SI","NO")</f>
        <v>#REF!</v>
      </c>
    </row>
    <row r="5676" spans="1:13" x14ac:dyDescent="0.3">
      <c r="A5676" s="3" t="s">
        <v>2367</v>
      </c>
      <c r="B5676" s="3" t="s">
        <v>1203</v>
      </c>
      <c r="C5676" s="3"/>
      <c r="D5676" s="3"/>
      <c r="E5676" s="3"/>
      <c r="F5676" s="51" t="str">
        <f t="shared" si="528"/>
        <v>54C4</v>
      </c>
      <c r="G5676" s="51">
        <f t="shared" si="529"/>
        <v>4</v>
      </c>
      <c r="H5676" s="51">
        <f t="shared" si="530"/>
        <v>54</v>
      </c>
      <c r="I5676" s="51" t="str">
        <f t="shared" si="531"/>
        <v>C</v>
      </c>
      <c r="J5676" s="51" t="str">
        <f t="shared" si="532"/>
        <v>D3</v>
      </c>
      <c r="K5676" s="76" t="str">
        <f t="shared" si="533"/>
        <v>1FO54C4C</v>
      </c>
      <c r="L5676" s="281" t="e">
        <f>VLOOKUP(K5676,'Planilla de control'!#REF!,2,0)</f>
        <v>#REF!</v>
      </c>
      <c r="M5676" s="29" t="e">
        <f>IF(COUNTIF('Planilla de control'!#REF!,K5676)&gt;0,"SI","NO")</f>
        <v>#REF!</v>
      </c>
    </row>
    <row r="5677" spans="1:13" x14ac:dyDescent="0.3">
      <c r="A5677" s="3" t="s">
        <v>2367</v>
      </c>
      <c r="B5677" s="3" t="s">
        <v>1232</v>
      </c>
      <c r="C5677" s="3"/>
      <c r="D5677" s="3"/>
      <c r="E5677" s="3"/>
      <c r="F5677" s="51" t="str">
        <f t="shared" si="528"/>
        <v>54E5</v>
      </c>
      <c r="G5677" s="51">
        <f t="shared" si="529"/>
        <v>5</v>
      </c>
      <c r="H5677" s="51">
        <f t="shared" si="530"/>
        <v>54</v>
      </c>
      <c r="I5677" s="51" t="str">
        <f t="shared" si="531"/>
        <v>E</v>
      </c>
      <c r="J5677" s="51" t="str">
        <f t="shared" si="532"/>
        <v>D3</v>
      </c>
      <c r="K5677" s="76" t="str">
        <f t="shared" si="533"/>
        <v>1FO54E5D</v>
      </c>
      <c r="L5677" s="281" t="e">
        <f>VLOOKUP(K5677,'Planilla de control'!#REF!,2,0)</f>
        <v>#REF!</v>
      </c>
      <c r="M5677" s="29" t="e">
        <f>IF(COUNTIF('Planilla de control'!#REF!,K5677)&gt;0,"SI","NO")</f>
        <v>#REF!</v>
      </c>
    </row>
    <row r="5678" spans="1:13" x14ac:dyDescent="0.3">
      <c r="A5678" s="3" t="s">
        <v>2367</v>
      </c>
      <c r="B5678" s="3" t="s">
        <v>1253</v>
      </c>
      <c r="C5678" s="3"/>
      <c r="D5678" s="3"/>
      <c r="E5678" s="3"/>
      <c r="F5678" s="51" t="str">
        <f t="shared" si="528"/>
        <v>54G3</v>
      </c>
      <c r="G5678" s="51">
        <f t="shared" si="529"/>
        <v>3</v>
      </c>
      <c r="H5678" s="51">
        <f t="shared" si="530"/>
        <v>54</v>
      </c>
      <c r="I5678" s="51" t="str">
        <f t="shared" si="531"/>
        <v>G</v>
      </c>
      <c r="J5678" s="51" t="str">
        <f t="shared" si="532"/>
        <v>D3</v>
      </c>
      <c r="K5678" s="76" t="str">
        <f t="shared" si="533"/>
        <v>1FO54G3C</v>
      </c>
      <c r="L5678" s="281" t="e">
        <f>VLOOKUP(K5678,'Planilla de control'!#REF!,2,0)</f>
        <v>#REF!</v>
      </c>
      <c r="M5678" s="29" t="e">
        <f>IF(COUNTIF('Planilla de control'!#REF!,K5678)&gt;0,"SI","NO")</f>
        <v>#REF!</v>
      </c>
    </row>
    <row r="5679" spans="1:13" x14ac:dyDescent="0.3">
      <c r="A5679" s="3" t="s">
        <v>2367</v>
      </c>
      <c r="B5679" s="3" t="s">
        <v>944</v>
      </c>
      <c r="C5679" s="3"/>
      <c r="D5679" s="3"/>
      <c r="E5679" s="3"/>
      <c r="F5679" s="51" t="str">
        <f t="shared" si="528"/>
        <v>54C1</v>
      </c>
      <c r="G5679" s="51">
        <f t="shared" si="529"/>
        <v>1</v>
      </c>
      <c r="H5679" s="51">
        <f t="shared" si="530"/>
        <v>54</v>
      </c>
      <c r="I5679" s="51" t="str">
        <f t="shared" si="531"/>
        <v>C</v>
      </c>
      <c r="J5679" s="51" t="str">
        <f t="shared" si="532"/>
        <v>D3</v>
      </c>
      <c r="K5679" s="76" t="str">
        <f t="shared" si="533"/>
        <v>1FO54C1A</v>
      </c>
      <c r="L5679" s="281" t="e">
        <f>VLOOKUP(K5679,'Planilla de control'!#REF!,2,0)</f>
        <v>#REF!</v>
      </c>
      <c r="M5679" s="29" t="e">
        <f>IF(COUNTIF('Planilla de control'!#REF!,K5679)&gt;0,"SI","NO")</f>
        <v>#REF!</v>
      </c>
    </row>
    <row r="5680" spans="1:13" x14ac:dyDescent="0.3">
      <c r="A5680" s="3" t="s">
        <v>2367</v>
      </c>
      <c r="B5680" s="3" t="s">
        <v>950</v>
      </c>
      <c r="C5680" s="3"/>
      <c r="D5680" s="3"/>
      <c r="E5680" s="3"/>
      <c r="F5680" s="51" t="str">
        <f t="shared" si="528"/>
        <v>54E1</v>
      </c>
      <c r="G5680" s="51">
        <f t="shared" si="529"/>
        <v>1</v>
      </c>
      <c r="H5680" s="51">
        <f t="shared" si="530"/>
        <v>54</v>
      </c>
      <c r="I5680" s="51" t="str">
        <f t="shared" si="531"/>
        <v>E</v>
      </c>
      <c r="J5680" s="51" t="str">
        <f t="shared" si="532"/>
        <v>D3</v>
      </c>
      <c r="K5680" s="76" t="str">
        <f t="shared" si="533"/>
        <v>1FO54E1A</v>
      </c>
      <c r="L5680" s="281" t="e">
        <f>VLOOKUP(K5680,'Planilla de control'!#REF!,2,0)</f>
        <v>#REF!</v>
      </c>
      <c r="M5680" s="29" t="e">
        <f>IF(COUNTIF('Planilla de control'!#REF!,K5680)&gt;0,"SI","NO")</f>
        <v>#REF!</v>
      </c>
    </row>
    <row r="5681" spans="1:13" x14ac:dyDescent="0.3">
      <c r="A5681" s="3" t="s">
        <v>2367</v>
      </c>
      <c r="B5681" s="3" t="s">
        <v>959</v>
      </c>
      <c r="C5681" s="3"/>
      <c r="D5681" s="3"/>
      <c r="E5681" s="3"/>
      <c r="F5681" s="51" t="str">
        <f t="shared" si="528"/>
        <v>54H1</v>
      </c>
      <c r="G5681" s="51">
        <f t="shared" si="529"/>
        <v>1</v>
      </c>
      <c r="H5681" s="51">
        <f t="shared" si="530"/>
        <v>54</v>
      </c>
      <c r="I5681" s="51" t="str">
        <f t="shared" si="531"/>
        <v>H</v>
      </c>
      <c r="J5681" s="51" t="str">
        <f t="shared" si="532"/>
        <v>D3</v>
      </c>
      <c r="K5681" s="76" t="str">
        <f t="shared" si="533"/>
        <v>1FO54H1A</v>
      </c>
      <c r="L5681" s="281" t="e">
        <f>VLOOKUP(K5681,'Planilla de control'!#REF!,2,0)</f>
        <v>#REF!</v>
      </c>
      <c r="M5681" s="29" t="e">
        <f>IF(COUNTIF('Planilla de control'!#REF!,K5681)&gt;0,"SI","NO")</f>
        <v>#REF!</v>
      </c>
    </row>
    <row r="5682" spans="1:13" x14ac:dyDescent="0.3">
      <c r="A5682" s="3" t="s">
        <v>2367</v>
      </c>
      <c r="B5682" s="3" t="s">
        <v>983</v>
      </c>
      <c r="C5682" s="3"/>
      <c r="D5682" s="3"/>
      <c r="E5682" s="3"/>
      <c r="F5682" s="51" t="str">
        <f t="shared" si="528"/>
        <v>54J1</v>
      </c>
      <c r="G5682" s="51">
        <f t="shared" si="529"/>
        <v>1</v>
      </c>
      <c r="H5682" s="51">
        <f t="shared" si="530"/>
        <v>54</v>
      </c>
      <c r="I5682" s="51" t="str">
        <f t="shared" si="531"/>
        <v>J</v>
      </c>
      <c r="J5682" s="51" t="str">
        <f t="shared" si="532"/>
        <v>D3</v>
      </c>
      <c r="K5682" s="76" t="str">
        <f t="shared" si="533"/>
        <v>1FO54J1A</v>
      </c>
      <c r="L5682" s="281" t="e">
        <f>VLOOKUP(K5682,'Planilla de control'!#REF!,2,0)</f>
        <v>#REF!</v>
      </c>
      <c r="M5682" s="29" t="e">
        <f>IF(COUNTIF('Planilla de control'!#REF!,K5682)&gt;0,"SI","NO")</f>
        <v>#REF!</v>
      </c>
    </row>
    <row r="5683" spans="1:13" x14ac:dyDescent="0.3">
      <c r="A5683" s="3" t="s">
        <v>2367</v>
      </c>
      <c r="B5683" s="3" t="s">
        <v>1003</v>
      </c>
      <c r="C5683" s="3"/>
      <c r="D5683" s="3"/>
      <c r="E5683" s="3"/>
      <c r="F5683" s="51" t="str">
        <f t="shared" si="528"/>
        <v>54N1</v>
      </c>
      <c r="G5683" s="51">
        <f t="shared" si="529"/>
        <v>1</v>
      </c>
      <c r="H5683" s="51">
        <f t="shared" si="530"/>
        <v>54</v>
      </c>
      <c r="I5683" s="51" t="str">
        <f t="shared" si="531"/>
        <v>N</v>
      </c>
      <c r="J5683" s="51" t="str">
        <f t="shared" si="532"/>
        <v>D3</v>
      </c>
      <c r="K5683" s="76" t="str">
        <f t="shared" si="533"/>
        <v>1FO54N1A</v>
      </c>
      <c r="L5683" s="281" t="e">
        <f>VLOOKUP(K5683,'Planilla de control'!#REF!,2,0)</f>
        <v>#REF!</v>
      </c>
      <c r="M5683" s="29" t="e">
        <f>IF(COUNTIF('Planilla de control'!#REF!,K5683)&gt;0,"SI","NO")</f>
        <v>#REF!</v>
      </c>
    </row>
    <row r="5684" spans="1:13" x14ac:dyDescent="0.3">
      <c r="A5684" s="3" t="s">
        <v>2367</v>
      </c>
      <c r="B5684" s="3" t="s">
        <v>1186</v>
      </c>
      <c r="C5684" s="3"/>
      <c r="D5684" s="3"/>
      <c r="E5684" s="3"/>
      <c r="F5684" s="51" t="str">
        <f t="shared" si="528"/>
        <v>54B2</v>
      </c>
      <c r="G5684" s="51">
        <f t="shared" si="529"/>
        <v>2</v>
      </c>
      <c r="H5684" s="51">
        <f t="shared" si="530"/>
        <v>54</v>
      </c>
      <c r="I5684" s="51" t="str">
        <f t="shared" si="531"/>
        <v>B</v>
      </c>
      <c r="J5684" s="51" t="str">
        <f t="shared" si="532"/>
        <v>D3</v>
      </c>
      <c r="K5684" s="76" t="str">
        <f t="shared" si="533"/>
        <v>1FO54B2C</v>
      </c>
      <c r="L5684" s="281" t="e">
        <f>VLOOKUP(K5684,'Planilla de control'!#REF!,2,0)</f>
        <v>#REF!</v>
      </c>
      <c r="M5684" s="29" t="e">
        <f>IF(COUNTIF('Planilla de control'!#REF!,K5684)&gt;0,"SI","NO")</f>
        <v>#REF!</v>
      </c>
    </row>
    <row r="5685" spans="1:13" x14ac:dyDescent="0.3">
      <c r="A5685" s="3" t="s">
        <v>2367</v>
      </c>
      <c r="B5685" s="3" t="s">
        <v>1028</v>
      </c>
      <c r="C5685" s="3"/>
      <c r="D5685" s="3"/>
      <c r="E5685" s="3"/>
      <c r="F5685" s="51" t="str">
        <f t="shared" si="528"/>
        <v>54C4</v>
      </c>
      <c r="G5685" s="51">
        <f t="shared" si="529"/>
        <v>4</v>
      </c>
      <c r="H5685" s="51">
        <f t="shared" si="530"/>
        <v>54</v>
      </c>
      <c r="I5685" s="51" t="str">
        <f t="shared" si="531"/>
        <v>C</v>
      </c>
      <c r="J5685" s="51" t="str">
        <f t="shared" si="532"/>
        <v>D3</v>
      </c>
      <c r="K5685" s="76" t="str">
        <f t="shared" si="533"/>
        <v>1FO54C4A</v>
      </c>
      <c r="L5685" s="281" t="e">
        <f>VLOOKUP(K5685,'Planilla de control'!#REF!,2,0)</f>
        <v>#REF!</v>
      </c>
      <c r="M5685" s="29" t="e">
        <f>IF(COUNTIF('Planilla de control'!#REF!,K5685)&gt;0,"SI","NO")</f>
        <v>#REF!</v>
      </c>
    </row>
    <row r="5686" spans="1:13" x14ac:dyDescent="0.3">
      <c r="A5686" s="3" t="s">
        <v>2367</v>
      </c>
      <c r="B5686" s="3" t="s">
        <v>1205</v>
      </c>
      <c r="C5686" s="3"/>
      <c r="D5686" s="3"/>
      <c r="E5686" s="3"/>
      <c r="F5686" s="51" t="str">
        <f t="shared" si="528"/>
        <v>54C5</v>
      </c>
      <c r="G5686" s="51">
        <f t="shared" si="529"/>
        <v>5</v>
      </c>
      <c r="H5686" s="51">
        <f t="shared" si="530"/>
        <v>54</v>
      </c>
      <c r="I5686" s="51" t="str">
        <f t="shared" si="531"/>
        <v>C</v>
      </c>
      <c r="J5686" s="51" t="str">
        <f t="shared" si="532"/>
        <v>D3</v>
      </c>
      <c r="K5686" s="76" t="str">
        <f t="shared" si="533"/>
        <v>1FO54C5C</v>
      </c>
      <c r="L5686" s="281" t="e">
        <f>VLOOKUP(K5686,'Planilla de control'!#REF!,2,0)</f>
        <v>#REF!</v>
      </c>
      <c r="M5686" s="29" t="e">
        <f>IF(COUNTIF('Planilla de control'!#REF!,K5686)&gt;0,"SI","NO")</f>
        <v>#REF!</v>
      </c>
    </row>
    <row r="5687" spans="1:13" x14ac:dyDescent="0.3">
      <c r="A5687" s="3" t="s">
        <v>2367</v>
      </c>
      <c r="B5687" s="3" t="s">
        <v>949</v>
      </c>
      <c r="C5687" s="3"/>
      <c r="D5687" s="3"/>
      <c r="E5687" s="3"/>
      <c r="F5687" s="51" t="str">
        <f t="shared" si="528"/>
        <v>54D2</v>
      </c>
      <c r="G5687" s="51">
        <f t="shared" si="529"/>
        <v>2</v>
      </c>
      <c r="H5687" s="51">
        <f t="shared" si="530"/>
        <v>54</v>
      </c>
      <c r="I5687" s="51" t="str">
        <f t="shared" si="531"/>
        <v>D</v>
      </c>
      <c r="J5687" s="51" t="str">
        <f t="shared" si="532"/>
        <v>D3</v>
      </c>
      <c r="K5687" s="76" t="str">
        <f t="shared" si="533"/>
        <v>1FO54D2B</v>
      </c>
      <c r="L5687" s="281" t="e">
        <f>VLOOKUP(K5687,'Planilla de control'!#REF!,2,0)</f>
        <v>#REF!</v>
      </c>
      <c r="M5687" s="29" t="e">
        <f>IF(COUNTIF('Planilla de control'!#REF!,K5687)&gt;0,"SI","NO")</f>
        <v>#REF!</v>
      </c>
    </row>
    <row r="5688" spans="1:13" x14ac:dyDescent="0.3">
      <c r="A5688" s="3" t="s">
        <v>2367</v>
      </c>
      <c r="B5688" s="3" t="s">
        <v>1214</v>
      </c>
      <c r="C5688" s="3"/>
      <c r="D5688" s="3"/>
      <c r="E5688" s="3"/>
      <c r="F5688" s="51" t="str">
        <f t="shared" si="528"/>
        <v>54D3</v>
      </c>
      <c r="G5688" s="51">
        <f t="shared" si="529"/>
        <v>3</v>
      </c>
      <c r="H5688" s="51">
        <f t="shared" si="530"/>
        <v>54</v>
      </c>
      <c r="I5688" s="51" t="str">
        <f t="shared" si="531"/>
        <v>D</v>
      </c>
      <c r="J5688" s="51" t="str">
        <f t="shared" si="532"/>
        <v>D3</v>
      </c>
      <c r="K5688" s="76" t="str">
        <f t="shared" si="533"/>
        <v>1FO54D3C</v>
      </c>
      <c r="L5688" s="281" t="e">
        <f>VLOOKUP(K5688,'Planilla de control'!#REF!,2,0)</f>
        <v>#REF!</v>
      </c>
      <c r="M5688" s="29" t="e">
        <f>IF(COUNTIF('Planilla de control'!#REF!,K5688)&gt;0,"SI","NO")</f>
        <v>#REF!</v>
      </c>
    </row>
    <row r="5689" spans="1:13" x14ac:dyDescent="0.3">
      <c r="A5689" s="3" t="s">
        <v>2367</v>
      </c>
      <c r="B5689" s="3" t="s">
        <v>1050</v>
      </c>
      <c r="C5689" s="3"/>
      <c r="D5689" s="3"/>
      <c r="E5689" s="3"/>
      <c r="F5689" s="51" t="str">
        <f t="shared" si="528"/>
        <v>54E5</v>
      </c>
      <c r="G5689" s="51">
        <f t="shared" si="529"/>
        <v>5</v>
      </c>
      <c r="H5689" s="51">
        <f t="shared" si="530"/>
        <v>54</v>
      </c>
      <c r="I5689" s="51" t="str">
        <f t="shared" si="531"/>
        <v>E</v>
      </c>
      <c r="J5689" s="51" t="str">
        <f t="shared" si="532"/>
        <v>D3</v>
      </c>
      <c r="K5689" s="76" t="str">
        <f t="shared" si="533"/>
        <v>1FO54E5A</v>
      </c>
      <c r="L5689" s="281" t="e">
        <f>VLOOKUP(K5689,'Planilla de control'!#REF!,2,0)</f>
        <v>#REF!</v>
      </c>
      <c r="M5689" s="29" t="e">
        <f>IF(COUNTIF('Planilla de control'!#REF!,K5689)&gt;0,"SI","NO")</f>
        <v>#REF!</v>
      </c>
    </row>
    <row r="5690" spans="1:13" x14ac:dyDescent="0.3">
      <c r="A5690" s="3" t="s">
        <v>2367</v>
      </c>
      <c r="B5690" s="3" t="s">
        <v>954</v>
      </c>
      <c r="C5690" s="3"/>
      <c r="D5690" s="3"/>
      <c r="E5690" s="3"/>
      <c r="F5690" s="51" t="str">
        <f t="shared" si="528"/>
        <v>54F2</v>
      </c>
      <c r="G5690" s="51">
        <f t="shared" si="529"/>
        <v>2</v>
      </c>
      <c r="H5690" s="51">
        <f t="shared" si="530"/>
        <v>54</v>
      </c>
      <c r="I5690" s="51" t="str">
        <f t="shared" si="531"/>
        <v>F</v>
      </c>
      <c r="J5690" s="51" t="str">
        <f t="shared" si="532"/>
        <v>D3</v>
      </c>
      <c r="K5690" s="76" t="str">
        <f t="shared" si="533"/>
        <v>1FO54F2A</v>
      </c>
      <c r="L5690" s="281" t="e">
        <f>VLOOKUP(K5690,'Planilla de control'!#REF!,2,0)</f>
        <v>#REF!</v>
      </c>
      <c r="M5690" s="29" t="e">
        <f>IF(COUNTIF('Planilla de control'!#REF!,K5690)&gt;0,"SI","NO")</f>
        <v>#REF!</v>
      </c>
    </row>
    <row r="5691" spans="1:13" x14ac:dyDescent="0.3">
      <c r="A5691" s="3" t="s">
        <v>2367</v>
      </c>
      <c r="B5691" s="3" t="s">
        <v>1058</v>
      </c>
      <c r="C5691" s="3"/>
      <c r="D5691" s="3"/>
      <c r="E5691" s="3"/>
      <c r="F5691" s="51" t="str">
        <f t="shared" si="528"/>
        <v>54F4</v>
      </c>
      <c r="G5691" s="51">
        <f t="shared" si="529"/>
        <v>4</v>
      </c>
      <c r="H5691" s="51">
        <f t="shared" si="530"/>
        <v>54</v>
      </c>
      <c r="I5691" s="51" t="str">
        <f t="shared" si="531"/>
        <v>F</v>
      </c>
      <c r="J5691" s="51" t="str">
        <f t="shared" si="532"/>
        <v>D3</v>
      </c>
      <c r="K5691" s="76" t="str">
        <f t="shared" si="533"/>
        <v>1FO54F4A</v>
      </c>
      <c r="L5691" s="281" t="e">
        <f>VLOOKUP(K5691,'Planilla de control'!#REF!,2,0)</f>
        <v>#REF!</v>
      </c>
      <c r="M5691" s="29" t="e">
        <f>IF(COUNTIF('Planilla de control'!#REF!,K5691)&gt;0,"SI","NO")</f>
        <v>#REF!</v>
      </c>
    </row>
    <row r="5692" spans="1:13" x14ac:dyDescent="0.3">
      <c r="A5692" s="3" t="s">
        <v>2367</v>
      </c>
      <c r="B5692" s="3" t="s">
        <v>978</v>
      </c>
      <c r="C5692" s="3"/>
      <c r="D5692" s="3"/>
      <c r="E5692" s="3"/>
      <c r="F5692" s="51" t="str">
        <f t="shared" si="528"/>
        <v>54G3</v>
      </c>
      <c r="G5692" s="51">
        <f t="shared" si="529"/>
        <v>3</v>
      </c>
      <c r="H5692" s="51">
        <f t="shared" si="530"/>
        <v>54</v>
      </c>
      <c r="I5692" s="51" t="str">
        <f t="shared" si="531"/>
        <v>G</v>
      </c>
      <c r="J5692" s="51" t="str">
        <f t="shared" si="532"/>
        <v>D3</v>
      </c>
      <c r="K5692" s="76" t="str">
        <f t="shared" si="533"/>
        <v>1FO54G3B</v>
      </c>
      <c r="L5692" s="281" t="e">
        <f>VLOOKUP(K5692,'Planilla de control'!#REF!,2,0)</f>
        <v>#REF!</v>
      </c>
      <c r="M5692" s="29" t="e">
        <f>IF(COUNTIF('Planilla de control'!#REF!,K5692)&gt;0,"SI","NO")</f>
        <v>#REF!</v>
      </c>
    </row>
    <row r="5693" spans="1:13" x14ac:dyDescent="0.3">
      <c r="A5693" s="3" t="s">
        <v>2367</v>
      </c>
      <c r="B5693" s="3" t="s">
        <v>1068</v>
      </c>
      <c r="C5693" s="3"/>
      <c r="D5693" s="3"/>
      <c r="E5693" s="3"/>
      <c r="F5693" s="51" t="str">
        <f t="shared" si="528"/>
        <v>54G4</v>
      </c>
      <c r="G5693" s="51">
        <f t="shared" si="529"/>
        <v>4</v>
      </c>
      <c r="H5693" s="51">
        <f t="shared" si="530"/>
        <v>54</v>
      </c>
      <c r="I5693" s="51" t="str">
        <f t="shared" si="531"/>
        <v>G</v>
      </c>
      <c r="J5693" s="51" t="str">
        <f t="shared" si="532"/>
        <v>D3</v>
      </c>
      <c r="K5693" s="76" t="str">
        <f t="shared" si="533"/>
        <v>1FO54G4A</v>
      </c>
      <c r="L5693" s="281" t="e">
        <f>VLOOKUP(K5693,'Planilla de control'!#REF!,2,0)</f>
        <v>#REF!</v>
      </c>
      <c r="M5693" s="29" t="e">
        <f>IF(COUNTIF('Planilla de control'!#REF!,K5693)&gt;0,"SI","NO")</f>
        <v>#REF!</v>
      </c>
    </row>
    <row r="5694" spans="1:13" x14ac:dyDescent="0.3">
      <c r="A5694" s="3" t="s">
        <v>2367</v>
      </c>
      <c r="B5694" s="3" t="s">
        <v>1256</v>
      </c>
      <c r="C5694" s="3"/>
      <c r="D5694" s="3"/>
      <c r="E5694" s="3"/>
      <c r="F5694" s="51" t="str">
        <f t="shared" si="528"/>
        <v>54G4</v>
      </c>
      <c r="G5694" s="51">
        <f t="shared" si="529"/>
        <v>4</v>
      </c>
      <c r="H5694" s="51">
        <f t="shared" si="530"/>
        <v>54</v>
      </c>
      <c r="I5694" s="51" t="str">
        <f t="shared" si="531"/>
        <v>G</v>
      </c>
      <c r="J5694" s="51" t="str">
        <f t="shared" si="532"/>
        <v>D3</v>
      </c>
      <c r="K5694" s="76" t="str">
        <f t="shared" si="533"/>
        <v>1FO54G4D</v>
      </c>
      <c r="L5694" s="281" t="e">
        <f>VLOOKUP(K5694,'Planilla de control'!#REF!,2,0)</f>
        <v>#REF!</v>
      </c>
      <c r="M5694" s="29" t="e">
        <f>IF(COUNTIF('Planilla de control'!#REF!,K5694)&gt;0,"SI","NO")</f>
        <v>#REF!</v>
      </c>
    </row>
    <row r="5695" spans="1:13" x14ac:dyDescent="0.3">
      <c r="A5695" s="3" t="s">
        <v>2367</v>
      </c>
      <c r="B5695" s="3" t="s">
        <v>1258</v>
      </c>
      <c r="C5695" s="3"/>
      <c r="D5695" s="3"/>
      <c r="E5695" s="3"/>
      <c r="F5695" s="51" t="str">
        <f t="shared" si="528"/>
        <v>54G5</v>
      </c>
      <c r="G5695" s="51">
        <f t="shared" si="529"/>
        <v>5</v>
      </c>
      <c r="H5695" s="51">
        <f t="shared" si="530"/>
        <v>54</v>
      </c>
      <c r="I5695" s="51" t="str">
        <f t="shared" si="531"/>
        <v>G</v>
      </c>
      <c r="J5695" s="51" t="str">
        <f t="shared" si="532"/>
        <v>D3</v>
      </c>
      <c r="K5695" s="76" t="str">
        <f t="shared" si="533"/>
        <v>1FO54G5D</v>
      </c>
      <c r="L5695" s="281" t="e">
        <f>VLOOKUP(K5695,'Planilla de control'!#REF!,2,0)</f>
        <v>#REF!</v>
      </c>
      <c r="M5695" s="29" t="e">
        <f>IF(COUNTIF('Planilla de control'!#REF!,K5695)&gt;0,"SI","NO")</f>
        <v>#REF!</v>
      </c>
    </row>
    <row r="5696" spans="1:13" x14ac:dyDescent="0.3">
      <c r="A5696" s="3" t="s">
        <v>2367</v>
      </c>
      <c r="B5696" s="3" t="s">
        <v>1081</v>
      </c>
      <c r="C5696" s="3"/>
      <c r="D5696" s="3"/>
      <c r="E5696" s="3"/>
      <c r="F5696" s="51" t="str">
        <f t="shared" si="528"/>
        <v>54H5</v>
      </c>
      <c r="G5696" s="51">
        <f t="shared" si="529"/>
        <v>5</v>
      </c>
      <c r="H5696" s="51">
        <f t="shared" si="530"/>
        <v>54</v>
      </c>
      <c r="I5696" s="51" t="str">
        <f t="shared" si="531"/>
        <v>H</v>
      </c>
      <c r="J5696" s="51" t="str">
        <f t="shared" si="532"/>
        <v>D3</v>
      </c>
      <c r="K5696" s="76" t="str">
        <f t="shared" si="533"/>
        <v>1FO54H5B</v>
      </c>
      <c r="L5696" s="281" t="e">
        <f>VLOOKUP(K5696,'Planilla de control'!#REF!,2,0)</f>
        <v>#REF!</v>
      </c>
      <c r="M5696" s="29" t="e">
        <f>IF(COUNTIF('Planilla de control'!#REF!,K5696)&gt;0,"SI","NO")</f>
        <v>#REF!</v>
      </c>
    </row>
    <row r="5697" spans="1:13" x14ac:dyDescent="0.3">
      <c r="A5697" s="3" t="s">
        <v>2367</v>
      </c>
      <c r="B5697" s="3" t="s">
        <v>1277</v>
      </c>
      <c r="C5697" s="3"/>
      <c r="D5697" s="3"/>
      <c r="E5697" s="3"/>
      <c r="F5697" s="51" t="str">
        <f t="shared" si="528"/>
        <v>54I2</v>
      </c>
      <c r="G5697" s="51">
        <f t="shared" si="529"/>
        <v>2</v>
      </c>
      <c r="H5697" s="51">
        <f t="shared" si="530"/>
        <v>54</v>
      </c>
      <c r="I5697" s="51" t="str">
        <f t="shared" si="531"/>
        <v>I</v>
      </c>
      <c r="J5697" s="51" t="str">
        <f t="shared" si="532"/>
        <v>D3</v>
      </c>
      <c r="K5697" s="76" t="str">
        <f t="shared" si="533"/>
        <v>1FO54I2C</v>
      </c>
      <c r="L5697" s="281" t="e">
        <f>VLOOKUP(K5697,'Planilla de control'!#REF!,2,0)</f>
        <v>#REF!</v>
      </c>
      <c r="M5697" s="29" t="e">
        <f>IF(COUNTIF('Planilla de control'!#REF!,K5697)&gt;0,"SI","NO")</f>
        <v>#REF!</v>
      </c>
    </row>
    <row r="5698" spans="1:13" x14ac:dyDescent="0.3">
      <c r="A5698" s="3" t="s">
        <v>2367</v>
      </c>
      <c r="B5698" s="3" t="s">
        <v>1088</v>
      </c>
      <c r="C5698" s="3"/>
      <c r="D5698" s="3"/>
      <c r="E5698" s="3"/>
      <c r="F5698" s="51" t="str">
        <f t="shared" si="528"/>
        <v>54I4</v>
      </c>
      <c r="G5698" s="51">
        <f t="shared" si="529"/>
        <v>4</v>
      </c>
      <c r="H5698" s="51">
        <f t="shared" si="530"/>
        <v>54</v>
      </c>
      <c r="I5698" s="51" t="str">
        <f t="shared" si="531"/>
        <v>I</v>
      </c>
      <c r="J5698" s="51" t="str">
        <f t="shared" si="532"/>
        <v>D3</v>
      </c>
      <c r="K5698" s="76" t="str">
        <f t="shared" si="533"/>
        <v>1FO54I4A</v>
      </c>
      <c r="L5698" s="281" t="e">
        <f>VLOOKUP(K5698,'Planilla de control'!#REF!,2,0)</f>
        <v>#REF!</v>
      </c>
      <c r="M5698" s="29" t="e">
        <f>IF(COUNTIF('Planilla de control'!#REF!,K5698)&gt;0,"SI","NO")</f>
        <v>#REF!</v>
      </c>
    </row>
    <row r="5699" spans="1:13" x14ac:dyDescent="0.3">
      <c r="A5699" s="3" t="s">
        <v>2367</v>
      </c>
      <c r="B5699" s="3" t="s">
        <v>1281</v>
      </c>
      <c r="C5699" s="3"/>
      <c r="D5699" s="3"/>
      <c r="E5699" s="3"/>
      <c r="F5699" s="51" t="str">
        <f t="shared" ref="F5699:F5762" si="534">IF(OR(LEN(B5699)=9,LEN(B5699)=5),MID(B5699,1,4),MID(B5699,1,5))</f>
        <v>54I4</v>
      </c>
      <c r="G5699" s="51">
        <f t="shared" ref="G5699:G5762" si="535">IF(MID(F5699,5,1)&lt;&gt;"",MID(F5699,4,2),MID(F5699,4,1))*1</f>
        <v>4</v>
      </c>
      <c r="H5699" s="51">
        <f t="shared" ref="H5699:H5762" si="536">+MID(B5699,1,2)*1</f>
        <v>54</v>
      </c>
      <c r="I5699" s="51" t="str">
        <f t="shared" ref="I5699:I5762" si="537">+MID(B5699,3,1)</f>
        <v>I</v>
      </c>
      <c r="J5699" s="51" t="str">
        <f t="shared" ref="J5699:J5762" si="538">HLOOKUP(A5699,$O$1:$U$2,2,0)</f>
        <v>D3</v>
      </c>
      <c r="K5699" s="76" t="str">
        <f t="shared" ref="K5699:K5762" si="539">CONCATENATE(A5699,B5699)</f>
        <v>1FO54I4C</v>
      </c>
      <c r="L5699" s="281" t="e">
        <f>VLOOKUP(K5699,'Planilla de control'!#REF!,2,0)</f>
        <v>#REF!</v>
      </c>
      <c r="M5699" s="29" t="e">
        <f>IF(COUNTIF('Planilla de control'!#REF!,K5699)&gt;0,"SI","NO")</f>
        <v>#REF!</v>
      </c>
    </row>
    <row r="5700" spans="1:13" x14ac:dyDescent="0.3">
      <c r="A5700" s="3" t="s">
        <v>2367</v>
      </c>
      <c r="B5700" s="3" t="s">
        <v>986</v>
      </c>
      <c r="C5700" s="3"/>
      <c r="D5700" s="3"/>
      <c r="E5700" s="3"/>
      <c r="F5700" s="51" t="str">
        <f t="shared" si="534"/>
        <v>54J3</v>
      </c>
      <c r="G5700" s="51">
        <f t="shared" si="535"/>
        <v>3</v>
      </c>
      <c r="H5700" s="51">
        <f t="shared" si="536"/>
        <v>54</v>
      </c>
      <c r="I5700" s="51" t="str">
        <f t="shared" si="537"/>
        <v>J</v>
      </c>
      <c r="J5700" s="51" t="str">
        <f t="shared" si="538"/>
        <v>D3</v>
      </c>
      <c r="K5700" s="76" t="str">
        <f t="shared" si="539"/>
        <v>1FO54J3A</v>
      </c>
      <c r="L5700" s="281" t="e">
        <f>VLOOKUP(K5700,'Planilla de control'!#REF!,2,0)</f>
        <v>#REF!</v>
      </c>
      <c r="M5700" s="29" t="e">
        <f>IF(COUNTIF('Planilla de control'!#REF!,K5700)&gt;0,"SI","NO")</f>
        <v>#REF!</v>
      </c>
    </row>
    <row r="5701" spans="1:13" x14ac:dyDescent="0.3">
      <c r="A5701" s="3" t="s">
        <v>2367</v>
      </c>
      <c r="B5701" s="3" t="s">
        <v>1230</v>
      </c>
      <c r="C5701" s="3"/>
      <c r="D5701" s="3"/>
      <c r="E5701" s="3"/>
      <c r="F5701" s="51" t="str">
        <f t="shared" si="534"/>
        <v>54E4</v>
      </c>
      <c r="G5701" s="51">
        <f t="shared" si="535"/>
        <v>4</v>
      </c>
      <c r="H5701" s="51">
        <f t="shared" si="536"/>
        <v>54</v>
      </c>
      <c r="I5701" s="51" t="str">
        <f t="shared" si="537"/>
        <v>E</v>
      </c>
      <c r="J5701" s="51" t="str">
        <f t="shared" si="538"/>
        <v>D3</v>
      </c>
      <c r="K5701" s="76" t="str">
        <f t="shared" si="539"/>
        <v>1FO54E4D</v>
      </c>
      <c r="L5701" s="281" t="e">
        <f>VLOOKUP(K5701,'Planilla de control'!#REF!,2,0)</f>
        <v>#REF!</v>
      </c>
      <c r="M5701" s="29" t="e">
        <f>IF(COUNTIF('Planilla de control'!#REF!,K5701)&gt;0,"SI","NO")</f>
        <v>#REF!</v>
      </c>
    </row>
    <row r="5702" spans="1:13" x14ac:dyDescent="0.3">
      <c r="A5702" s="3" t="s">
        <v>2367</v>
      </c>
      <c r="B5702" s="3" t="s">
        <v>1059</v>
      </c>
      <c r="C5702" s="3"/>
      <c r="D5702" s="3"/>
      <c r="E5702" s="3"/>
      <c r="F5702" s="51" t="str">
        <f t="shared" si="534"/>
        <v>54F4</v>
      </c>
      <c r="G5702" s="51">
        <f t="shared" si="535"/>
        <v>4</v>
      </c>
      <c r="H5702" s="51">
        <f t="shared" si="536"/>
        <v>54</v>
      </c>
      <c r="I5702" s="51" t="str">
        <f t="shared" si="537"/>
        <v>F</v>
      </c>
      <c r="J5702" s="51" t="str">
        <f t="shared" si="538"/>
        <v>D3</v>
      </c>
      <c r="K5702" s="76" t="str">
        <f t="shared" si="539"/>
        <v>1FO54F4B</v>
      </c>
      <c r="L5702" s="281" t="e">
        <f>VLOOKUP(K5702,'Planilla de control'!#REF!,2,0)</f>
        <v>#REF!</v>
      </c>
      <c r="M5702" s="29" t="e">
        <f>IF(COUNTIF('Planilla de control'!#REF!,K5702)&gt;0,"SI","NO")</f>
        <v>#REF!</v>
      </c>
    </row>
    <row r="5703" spans="1:13" x14ac:dyDescent="0.3">
      <c r="A5703" s="3" t="s">
        <v>2367</v>
      </c>
      <c r="B5703" s="3" t="s">
        <v>1022</v>
      </c>
      <c r="C5703" s="3"/>
      <c r="D5703" s="3"/>
      <c r="E5703" s="3"/>
      <c r="F5703" s="51" t="str">
        <f t="shared" si="534"/>
        <v>54B6</v>
      </c>
      <c r="G5703" s="51">
        <f t="shared" si="535"/>
        <v>6</v>
      </c>
      <c r="H5703" s="51">
        <f t="shared" si="536"/>
        <v>54</v>
      </c>
      <c r="I5703" s="51" t="str">
        <f t="shared" si="537"/>
        <v>B</v>
      </c>
      <c r="J5703" s="51" t="str">
        <f t="shared" si="538"/>
        <v>D3</v>
      </c>
      <c r="K5703" s="76" t="str">
        <f t="shared" si="539"/>
        <v>1FO54B6A</v>
      </c>
      <c r="L5703" s="281" t="e">
        <f>VLOOKUP(K5703,'Planilla de control'!#REF!,2,0)</f>
        <v>#REF!</v>
      </c>
      <c r="M5703" s="29" t="e">
        <f>IF(COUNTIF('Planilla de control'!#REF!,K5703)&gt;0,"SI","NO")</f>
        <v>#REF!</v>
      </c>
    </row>
    <row r="5704" spans="1:13" x14ac:dyDescent="0.3">
      <c r="A5704" s="3" t="s">
        <v>2367</v>
      </c>
      <c r="B5704" s="3" t="s">
        <v>976</v>
      </c>
      <c r="C5704" s="3"/>
      <c r="D5704" s="3"/>
      <c r="E5704" s="3"/>
      <c r="F5704" s="51" t="str">
        <f t="shared" si="534"/>
        <v>54F3</v>
      </c>
      <c r="G5704" s="51">
        <f t="shared" si="535"/>
        <v>3</v>
      </c>
      <c r="H5704" s="51">
        <f t="shared" si="536"/>
        <v>54</v>
      </c>
      <c r="I5704" s="51" t="str">
        <f t="shared" si="537"/>
        <v>F</v>
      </c>
      <c r="J5704" s="51" t="str">
        <f t="shared" si="538"/>
        <v>D3</v>
      </c>
      <c r="K5704" s="76" t="str">
        <f t="shared" si="539"/>
        <v>1FO54F3B</v>
      </c>
      <c r="L5704" s="281" t="e">
        <f>VLOOKUP(K5704,'Planilla de control'!#REF!,2,0)</f>
        <v>#REF!</v>
      </c>
      <c r="M5704" s="29" t="e">
        <f>IF(COUNTIF('Planilla de control'!#REF!,K5704)&gt;0,"SI","NO")</f>
        <v>#REF!</v>
      </c>
    </row>
    <row r="5705" spans="1:13" x14ac:dyDescent="0.3">
      <c r="A5705" s="3" t="s">
        <v>2367</v>
      </c>
      <c r="B5705" s="3" t="s">
        <v>1065</v>
      </c>
      <c r="C5705" s="3"/>
      <c r="D5705" s="3"/>
      <c r="E5705" s="3"/>
      <c r="F5705" s="51" t="str">
        <f t="shared" si="534"/>
        <v>54F7</v>
      </c>
      <c r="G5705" s="51">
        <f t="shared" si="535"/>
        <v>7</v>
      </c>
      <c r="H5705" s="51">
        <f t="shared" si="536"/>
        <v>54</v>
      </c>
      <c r="I5705" s="51" t="str">
        <f t="shared" si="537"/>
        <v>F</v>
      </c>
      <c r="J5705" s="51" t="str">
        <f t="shared" si="538"/>
        <v>D3</v>
      </c>
      <c r="K5705" s="76" t="str">
        <f t="shared" si="539"/>
        <v>1FO54F7B</v>
      </c>
      <c r="L5705" s="281" t="e">
        <f>VLOOKUP(K5705,'Planilla de control'!#REF!,2,0)</f>
        <v>#REF!</v>
      </c>
      <c r="M5705" s="29" t="e">
        <f>IF(COUNTIF('Planilla de control'!#REF!,K5705)&gt;0,"SI","NO")</f>
        <v>#REF!</v>
      </c>
    </row>
    <row r="5706" spans="1:13" x14ac:dyDescent="0.3">
      <c r="A5706" s="3" t="s">
        <v>2367</v>
      </c>
      <c r="B5706" s="3" t="s">
        <v>1257</v>
      </c>
      <c r="C5706" s="3"/>
      <c r="D5706" s="3"/>
      <c r="E5706" s="3"/>
      <c r="F5706" s="51" t="str">
        <f t="shared" si="534"/>
        <v>54G5</v>
      </c>
      <c r="G5706" s="51">
        <f t="shared" si="535"/>
        <v>5</v>
      </c>
      <c r="H5706" s="51">
        <f t="shared" si="536"/>
        <v>54</v>
      </c>
      <c r="I5706" s="51" t="str">
        <f t="shared" si="537"/>
        <v>G</v>
      </c>
      <c r="J5706" s="51" t="str">
        <f t="shared" si="538"/>
        <v>D3</v>
      </c>
      <c r="K5706" s="76" t="str">
        <f t="shared" si="539"/>
        <v>1FO54G5C</v>
      </c>
      <c r="L5706" s="281" t="e">
        <f>VLOOKUP(K5706,'Planilla de control'!#REF!,2,0)</f>
        <v>#REF!</v>
      </c>
      <c r="M5706" s="29" t="e">
        <f>IF(COUNTIF('Planilla de control'!#REF!,K5706)&gt;0,"SI","NO")</f>
        <v>#REF!</v>
      </c>
    </row>
    <row r="5707" spans="1:13" x14ac:dyDescent="0.3">
      <c r="A5707" s="3" t="s">
        <v>2367</v>
      </c>
      <c r="B5707" s="3" t="s">
        <v>1064</v>
      </c>
      <c r="C5707" s="3"/>
      <c r="D5707" s="3"/>
      <c r="E5707" s="3"/>
      <c r="F5707" s="51" t="str">
        <f t="shared" si="534"/>
        <v>54F7</v>
      </c>
      <c r="G5707" s="51">
        <f t="shared" si="535"/>
        <v>7</v>
      </c>
      <c r="H5707" s="51">
        <f t="shared" si="536"/>
        <v>54</v>
      </c>
      <c r="I5707" s="51" t="str">
        <f t="shared" si="537"/>
        <v>F</v>
      </c>
      <c r="J5707" s="51" t="str">
        <f t="shared" si="538"/>
        <v>D3</v>
      </c>
      <c r="K5707" s="76" t="str">
        <f t="shared" si="539"/>
        <v>1FO54F7A</v>
      </c>
      <c r="L5707" s="281" t="e">
        <f>VLOOKUP(K5707,'Planilla de control'!#REF!,2,0)</f>
        <v>#REF!</v>
      </c>
      <c r="M5707" s="29" t="e">
        <f>IF(COUNTIF('Planilla de control'!#REF!,K5707)&gt;0,"SI","NO")</f>
        <v>#REF!</v>
      </c>
    </row>
    <row r="5708" spans="1:13" x14ac:dyDescent="0.3">
      <c r="A5708" s="3" t="s">
        <v>2367</v>
      </c>
      <c r="B5708" s="3" t="s">
        <v>990</v>
      </c>
      <c r="C5708" s="3"/>
      <c r="D5708" s="3"/>
      <c r="E5708" s="3"/>
      <c r="F5708" s="51" t="str">
        <f t="shared" si="534"/>
        <v>54K2</v>
      </c>
      <c r="G5708" s="51">
        <f t="shared" si="535"/>
        <v>2</v>
      </c>
      <c r="H5708" s="51">
        <f t="shared" si="536"/>
        <v>54</v>
      </c>
      <c r="I5708" s="51" t="str">
        <f t="shared" si="537"/>
        <v>K</v>
      </c>
      <c r="J5708" s="51" t="str">
        <f t="shared" si="538"/>
        <v>D3</v>
      </c>
      <c r="K5708" s="76" t="str">
        <f t="shared" si="539"/>
        <v>1FO54K2B</v>
      </c>
      <c r="L5708" s="281" t="e">
        <f>VLOOKUP(K5708,'Planilla de control'!#REF!,2,0)</f>
        <v>#REF!</v>
      </c>
      <c r="M5708" s="29" t="e">
        <f>IF(COUNTIF('Planilla de control'!#REF!,K5708)&gt;0,"SI","NO")</f>
        <v>#REF!</v>
      </c>
    </row>
    <row r="5709" spans="1:13" x14ac:dyDescent="0.3">
      <c r="A5709" s="3" t="s">
        <v>2367</v>
      </c>
      <c r="B5709" s="3" t="s">
        <v>1175</v>
      </c>
      <c r="C5709" s="3"/>
      <c r="D5709" s="3"/>
      <c r="E5709" s="3"/>
      <c r="F5709" s="51" t="str">
        <f t="shared" si="534"/>
        <v>54A3</v>
      </c>
      <c r="G5709" s="51">
        <f t="shared" si="535"/>
        <v>3</v>
      </c>
      <c r="H5709" s="51">
        <f t="shared" si="536"/>
        <v>54</v>
      </c>
      <c r="I5709" s="51" t="str">
        <f t="shared" si="537"/>
        <v>A</v>
      </c>
      <c r="J5709" s="51" t="str">
        <f t="shared" si="538"/>
        <v>D3</v>
      </c>
      <c r="K5709" s="76" t="str">
        <f t="shared" si="539"/>
        <v>1FO54A3C</v>
      </c>
      <c r="L5709" s="281" t="e">
        <f>VLOOKUP(K5709,'Planilla de control'!#REF!,2,0)</f>
        <v>#REF!</v>
      </c>
      <c r="M5709" s="29" t="e">
        <f>IF(COUNTIF('Planilla de control'!#REF!,K5709)&gt;0,"SI","NO")</f>
        <v>#REF!</v>
      </c>
    </row>
    <row r="5710" spans="1:13" x14ac:dyDescent="0.3">
      <c r="A5710" s="3" t="s">
        <v>2367</v>
      </c>
      <c r="B5710" s="3" t="s">
        <v>1033</v>
      </c>
      <c r="C5710" s="3"/>
      <c r="D5710" s="3"/>
      <c r="E5710" s="3"/>
      <c r="F5710" s="51" t="str">
        <f t="shared" si="534"/>
        <v>54C6</v>
      </c>
      <c r="G5710" s="51">
        <f t="shared" si="535"/>
        <v>6</v>
      </c>
      <c r="H5710" s="51">
        <f t="shared" si="536"/>
        <v>54</v>
      </c>
      <c r="I5710" s="51" t="str">
        <f t="shared" si="537"/>
        <v>C</v>
      </c>
      <c r="J5710" s="51" t="str">
        <f t="shared" si="538"/>
        <v>D3</v>
      </c>
      <c r="K5710" s="76" t="str">
        <f t="shared" si="539"/>
        <v>1FO54C6B</v>
      </c>
      <c r="L5710" s="281" t="e">
        <f>VLOOKUP(K5710,'Planilla de control'!#REF!,2,0)</f>
        <v>#REF!</v>
      </c>
      <c r="M5710" s="29" t="e">
        <f>IF(COUNTIF('Planilla de control'!#REF!,K5710)&gt;0,"SI","NO")</f>
        <v>#REF!</v>
      </c>
    </row>
    <row r="5711" spans="1:13" x14ac:dyDescent="0.3">
      <c r="A5711" s="3" t="s">
        <v>2367</v>
      </c>
      <c r="B5711" s="3" t="s">
        <v>1009</v>
      </c>
      <c r="C5711" s="3"/>
      <c r="D5711" s="3"/>
      <c r="E5711" s="3"/>
      <c r="F5711" s="51" t="str">
        <f t="shared" si="534"/>
        <v>54A4</v>
      </c>
      <c r="G5711" s="51">
        <f t="shared" si="535"/>
        <v>4</v>
      </c>
      <c r="H5711" s="51">
        <f t="shared" si="536"/>
        <v>54</v>
      </c>
      <c r="I5711" s="51" t="str">
        <f t="shared" si="537"/>
        <v>A</v>
      </c>
      <c r="J5711" s="51" t="str">
        <f t="shared" si="538"/>
        <v>D3</v>
      </c>
      <c r="K5711" s="76" t="str">
        <f t="shared" si="539"/>
        <v>1FO54A4B</v>
      </c>
      <c r="L5711" s="281" t="e">
        <f>VLOOKUP(K5711,'Planilla de control'!#REF!,2,0)</f>
        <v>#REF!</v>
      </c>
      <c r="M5711" s="29" t="e">
        <f>IF(COUNTIF('Planilla de control'!#REF!,K5711)&gt;0,"SI","NO")</f>
        <v>#REF!</v>
      </c>
    </row>
    <row r="5712" spans="1:13" x14ac:dyDescent="0.3">
      <c r="A5712" s="3" t="s">
        <v>2367</v>
      </c>
      <c r="B5712" s="3" t="s">
        <v>1011</v>
      </c>
      <c r="C5712" s="3"/>
      <c r="D5712" s="3"/>
      <c r="E5712" s="3"/>
      <c r="F5712" s="51" t="str">
        <f t="shared" si="534"/>
        <v>54A5</v>
      </c>
      <c r="G5712" s="51">
        <f t="shared" si="535"/>
        <v>5</v>
      </c>
      <c r="H5712" s="51">
        <f t="shared" si="536"/>
        <v>54</v>
      </c>
      <c r="I5712" s="51" t="str">
        <f t="shared" si="537"/>
        <v>A</v>
      </c>
      <c r="J5712" s="51" t="str">
        <f t="shared" si="538"/>
        <v>D3</v>
      </c>
      <c r="K5712" s="76" t="str">
        <f t="shared" si="539"/>
        <v>1FO54A5B</v>
      </c>
      <c r="L5712" s="281" t="e">
        <f>VLOOKUP(K5712,'Planilla de control'!#REF!,2,0)</f>
        <v>#REF!</v>
      </c>
      <c r="M5712" s="29" t="e">
        <f>IF(COUNTIF('Planilla de control'!#REF!,K5712)&gt;0,"SI","NO")</f>
        <v>#REF!</v>
      </c>
    </row>
    <row r="5713" spans="1:13" x14ac:dyDescent="0.3">
      <c r="A5713" s="3" t="s">
        <v>2367</v>
      </c>
      <c r="B5713" s="3" t="s">
        <v>941</v>
      </c>
      <c r="C5713" s="3"/>
      <c r="D5713" s="3"/>
      <c r="E5713" s="3"/>
      <c r="F5713" s="51" t="str">
        <f t="shared" si="534"/>
        <v>54B1</v>
      </c>
      <c r="G5713" s="51">
        <f t="shared" si="535"/>
        <v>1</v>
      </c>
      <c r="H5713" s="51">
        <f t="shared" si="536"/>
        <v>54</v>
      </c>
      <c r="I5713" s="51" t="str">
        <f t="shared" si="537"/>
        <v>B</v>
      </c>
      <c r="J5713" s="51" t="str">
        <f t="shared" si="538"/>
        <v>D3</v>
      </c>
      <c r="K5713" s="76" t="str">
        <f t="shared" si="539"/>
        <v>1FO54B1A</v>
      </c>
      <c r="L5713" s="281" t="e">
        <f>VLOOKUP(K5713,'Planilla de control'!#REF!,2,0)</f>
        <v>#REF!</v>
      </c>
      <c r="M5713" s="29" t="e">
        <f>IF(COUNTIF('Planilla de control'!#REF!,K5713)&gt;0,"SI","NO")</f>
        <v>#REF!</v>
      </c>
    </row>
    <row r="5714" spans="1:13" x14ac:dyDescent="0.3">
      <c r="A5714" s="3" t="s">
        <v>2367</v>
      </c>
      <c r="B5714" s="3" t="s">
        <v>970</v>
      </c>
      <c r="C5714" s="3"/>
      <c r="D5714" s="3"/>
      <c r="E5714" s="3"/>
      <c r="F5714" s="51" t="str">
        <f t="shared" si="534"/>
        <v>54C3</v>
      </c>
      <c r="G5714" s="51">
        <f t="shared" si="535"/>
        <v>3</v>
      </c>
      <c r="H5714" s="51">
        <f t="shared" si="536"/>
        <v>54</v>
      </c>
      <c r="I5714" s="51" t="str">
        <f t="shared" si="537"/>
        <v>C</v>
      </c>
      <c r="J5714" s="51" t="str">
        <f t="shared" si="538"/>
        <v>D3</v>
      </c>
      <c r="K5714" s="76" t="str">
        <f t="shared" si="539"/>
        <v>1FO54C3B</v>
      </c>
      <c r="L5714" s="281" t="e">
        <f>VLOOKUP(K5714,'Planilla de control'!#REF!,2,0)</f>
        <v>#REF!</v>
      </c>
      <c r="M5714" s="29" t="e">
        <f>IF(COUNTIF('Planilla de control'!#REF!,K5714)&gt;0,"SI","NO")</f>
        <v>#REF!</v>
      </c>
    </row>
    <row r="5715" spans="1:13" x14ac:dyDescent="0.3">
      <c r="A5715" s="3" t="s">
        <v>2367</v>
      </c>
      <c r="B5715" s="3" t="s">
        <v>947</v>
      </c>
      <c r="C5715" s="3"/>
      <c r="D5715" s="3"/>
      <c r="E5715" s="3"/>
      <c r="F5715" s="51" t="str">
        <f t="shared" si="534"/>
        <v>54D1</v>
      </c>
      <c r="G5715" s="51">
        <f t="shared" si="535"/>
        <v>1</v>
      </c>
      <c r="H5715" s="51">
        <f t="shared" si="536"/>
        <v>54</v>
      </c>
      <c r="I5715" s="51" t="str">
        <f t="shared" si="537"/>
        <v>D</v>
      </c>
      <c r="J5715" s="51" t="str">
        <f t="shared" si="538"/>
        <v>D3</v>
      </c>
      <c r="K5715" s="76" t="str">
        <f t="shared" si="539"/>
        <v>1FO54D1A</v>
      </c>
      <c r="L5715" s="281" t="e">
        <f>VLOOKUP(K5715,'Planilla de control'!#REF!,2,0)</f>
        <v>#REF!</v>
      </c>
      <c r="M5715" s="29" t="e">
        <f>IF(COUNTIF('Planilla de control'!#REF!,K5715)&gt;0,"SI","NO")</f>
        <v>#REF!</v>
      </c>
    </row>
    <row r="5716" spans="1:13" x14ac:dyDescent="0.3">
      <c r="A5716" s="3" t="s">
        <v>2367</v>
      </c>
      <c r="B5716" s="3" t="s">
        <v>975</v>
      </c>
      <c r="C5716" s="3"/>
      <c r="D5716" s="3"/>
      <c r="E5716" s="3"/>
      <c r="F5716" s="51" t="str">
        <f t="shared" si="534"/>
        <v>54F3</v>
      </c>
      <c r="G5716" s="51">
        <f t="shared" si="535"/>
        <v>3</v>
      </c>
      <c r="H5716" s="51">
        <f t="shared" si="536"/>
        <v>54</v>
      </c>
      <c r="I5716" s="51" t="str">
        <f t="shared" si="537"/>
        <v>F</v>
      </c>
      <c r="J5716" s="51" t="str">
        <f t="shared" si="538"/>
        <v>D3</v>
      </c>
      <c r="K5716" s="76" t="str">
        <f t="shared" si="539"/>
        <v>1FO54F3A</v>
      </c>
      <c r="L5716" s="281" t="e">
        <f>VLOOKUP(K5716,'Planilla de control'!#REF!,2,0)</f>
        <v>#REF!</v>
      </c>
      <c r="M5716" s="29" t="e">
        <f>IF(COUNTIF('Planilla de control'!#REF!,K5716)&gt;0,"SI","NO")</f>
        <v>#REF!</v>
      </c>
    </row>
    <row r="5717" spans="1:13" x14ac:dyDescent="0.3">
      <c r="A5717" s="3" t="s">
        <v>2367</v>
      </c>
      <c r="B5717" s="3" t="s">
        <v>1243</v>
      </c>
      <c r="C5717" s="3"/>
      <c r="D5717" s="3"/>
      <c r="E5717" s="3"/>
      <c r="F5717" s="51" t="str">
        <f t="shared" si="534"/>
        <v>54F4</v>
      </c>
      <c r="G5717" s="51">
        <f t="shared" si="535"/>
        <v>4</v>
      </c>
      <c r="H5717" s="51">
        <f t="shared" si="536"/>
        <v>54</v>
      </c>
      <c r="I5717" s="51" t="str">
        <f t="shared" si="537"/>
        <v>F</v>
      </c>
      <c r="J5717" s="51" t="str">
        <f t="shared" si="538"/>
        <v>D3</v>
      </c>
      <c r="K5717" s="76" t="str">
        <f t="shared" si="539"/>
        <v>1FO54F4D</v>
      </c>
      <c r="L5717" s="281" t="e">
        <f>VLOOKUP(K5717,'Planilla de control'!#REF!,2,0)</f>
        <v>#REF!</v>
      </c>
      <c r="M5717" s="29" t="e">
        <f>IF(COUNTIF('Planilla de control'!#REF!,K5717)&gt;0,"SI","NO")</f>
        <v>#REF!</v>
      </c>
    </row>
    <row r="5718" spans="1:13" x14ac:dyDescent="0.3">
      <c r="A5718" s="3" t="s">
        <v>2367</v>
      </c>
      <c r="B5718" s="3" t="s">
        <v>1070</v>
      </c>
      <c r="C5718" s="3"/>
      <c r="D5718" s="3"/>
      <c r="E5718" s="3"/>
      <c r="F5718" s="51" t="str">
        <f t="shared" si="534"/>
        <v>54G5</v>
      </c>
      <c r="G5718" s="51">
        <f t="shared" si="535"/>
        <v>5</v>
      </c>
      <c r="H5718" s="51">
        <f t="shared" si="536"/>
        <v>54</v>
      </c>
      <c r="I5718" s="51" t="str">
        <f t="shared" si="537"/>
        <v>G</v>
      </c>
      <c r="J5718" s="51" t="str">
        <f t="shared" si="538"/>
        <v>D3</v>
      </c>
      <c r="K5718" s="76" t="str">
        <f t="shared" si="539"/>
        <v>1FO54G5A</v>
      </c>
      <c r="L5718" s="281" t="e">
        <f>VLOOKUP(K5718,'Planilla de control'!#REF!,2,0)</f>
        <v>#REF!</v>
      </c>
      <c r="M5718" s="29" t="e">
        <f>IF(COUNTIF('Planilla de control'!#REF!,K5718)&gt;0,"SI","NO")</f>
        <v>#REF!</v>
      </c>
    </row>
    <row r="5719" spans="1:13" x14ac:dyDescent="0.3">
      <c r="A5719" s="3" t="s">
        <v>2367</v>
      </c>
      <c r="B5719" s="3" t="s">
        <v>1266</v>
      </c>
      <c r="C5719" s="3"/>
      <c r="D5719" s="3"/>
      <c r="E5719" s="3"/>
      <c r="F5719" s="51" t="str">
        <f t="shared" si="534"/>
        <v>54H3</v>
      </c>
      <c r="G5719" s="51">
        <f t="shared" si="535"/>
        <v>3</v>
      </c>
      <c r="H5719" s="51">
        <f t="shared" si="536"/>
        <v>54</v>
      </c>
      <c r="I5719" s="51" t="str">
        <f t="shared" si="537"/>
        <v>H</v>
      </c>
      <c r="J5719" s="51" t="str">
        <f t="shared" si="538"/>
        <v>D3</v>
      </c>
      <c r="K5719" s="76" t="str">
        <f t="shared" si="539"/>
        <v>1FO54H3C</v>
      </c>
      <c r="L5719" s="281" t="e">
        <f>VLOOKUP(K5719,'Planilla de control'!#REF!,2,0)</f>
        <v>#REF!</v>
      </c>
      <c r="M5719" s="29" t="e">
        <f>IF(COUNTIF('Planilla de control'!#REF!,K5719)&gt;0,"SI","NO")</f>
        <v>#REF!</v>
      </c>
    </row>
    <row r="5720" spans="1:13" x14ac:dyDescent="0.3">
      <c r="A5720" s="3" t="s">
        <v>2367</v>
      </c>
      <c r="B5720" s="3" t="s">
        <v>1078</v>
      </c>
      <c r="C5720" s="3"/>
      <c r="D5720" s="3"/>
      <c r="E5720" s="3"/>
      <c r="F5720" s="51" t="str">
        <f t="shared" si="534"/>
        <v>54H4</v>
      </c>
      <c r="G5720" s="51">
        <f t="shared" si="535"/>
        <v>4</v>
      </c>
      <c r="H5720" s="51">
        <f t="shared" si="536"/>
        <v>54</v>
      </c>
      <c r="I5720" s="51" t="str">
        <f t="shared" si="537"/>
        <v>H</v>
      </c>
      <c r="J5720" s="51" t="str">
        <f t="shared" si="538"/>
        <v>D3</v>
      </c>
      <c r="K5720" s="76" t="str">
        <f t="shared" si="539"/>
        <v>1FO54H4A</v>
      </c>
      <c r="L5720" s="281" t="e">
        <f>VLOOKUP(K5720,'Planilla de control'!#REF!,2,0)</f>
        <v>#REF!</v>
      </c>
      <c r="M5720" s="29" t="e">
        <f>IF(COUNTIF('Planilla de control'!#REF!,K5720)&gt;0,"SI","NO")</f>
        <v>#REF!</v>
      </c>
    </row>
    <row r="5721" spans="1:13" x14ac:dyDescent="0.3">
      <c r="A5721" s="3" t="s">
        <v>2367</v>
      </c>
      <c r="B5721" s="3" t="s">
        <v>1080</v>
      </c>
      <c r="C5721" s="3"/>
      <c r="D5721" s="3"/>
      <c r="E5721" s="3"/>
      <c r="F5721" s="51" t="str">
        <f t="shared" si="534"/>
        <v>54H5</v>
      </c>
      <c r="G5721" s="51">
        <f t="shared" si="535"/>
        <v>5</v>
      </c>
      <c r="H5721" s="51">
        <f t="shared" si="536"/>
        <v>54</v>
      </c>
      <c r="I5721" s="51" t="str">
        <f t="shared" si="537"/>
        <v>H</v>
      </c>
      <c r="J5721" s="51" t="str">
        <f t="shared" si="538"/>
        <v>D3</v>
      </c>
      <c r="K5721" s="76" t="str">
        <f t="shared" si="539"/>
        <v>1FO54H5A</v>
      </c>
      <c r="L5721" s="281" t="e">
        <f>VLOOKUP(K5721,'Planilla de control'!#REF!,2,0)</f>
        <v>#REF!</v>
      </c>
      <c r="M5721" s="29" t="e">
        <f>IF(COUNTIF('Planilla de control'!#REF!,K5721)&gt;0,"SI","NO")</f>
        <v>#REF!</v>
      </c>
    </row>
    <row r="5722" spans="1:13" x14ac:dyDescent="0.3">
      <c r="A5722" s="3" t="s">
        <v>2367</v>
      </c>
      <c r="B5722" s="3" t="s">
        <v>1278</v>
      </c>
      <c r="C5722" s="3"/>
      <c r="D5722" s="3"/>
      <c r="E5722" s="3"/>
      <c r="F5722" s="51" t="str">
        <f t="shared" si="534"/>
        <v>54I2</v>
      </c>
      <c r="G5722" s="51">
        <f t="shared" si="535"/>
        <v>2</v>
      </c>
      <c r="H5722" s="51">
        <f t="shared" si="536"/>
        <v>54</v>
      </c>
      <c r="I5722" s="51" t="str">
        <f t="shared" si="537"/>
        <v>I</v>
      </c>
      <c r="J5722" s="51" t="str">
        <f t="shared" si="538"/>
        <v>D3</v>
      </c>
      <c r="K5722" s="76" t="str">
        <f t="shared" si="539"/>
        <v>1FO54I2D</v>
      </c>
      <c r="L5722" s="281" t="e">
        <f>VLOOKUP(K5722,'Planilla de control'!#REF!,2,0)</f>
        <v>#REF!</v>
      </c>
      <c r="M5722" s="29" t="e">
        <f>IF(COUNTIF('Planilla de control'!#REF!,K5722)&gt;0,"SI","NO")</f>
        <v>#REF!</v>
      </c>
    </row>
    <row r="5723" spans="1:13" x14ac:dyDescent="0.3">
      <c r="A5723" s="3" t="s">
        <v>2367</v>
      </c>
      <c r="B5723" s="3" t="s">
        <v>1294</v>
      </c>
      <c r="C5723" s="3"/>
      <c r="D5723" s="3"/>
      <c r="E5723" s="3"/>
      <c r="F5723" s="51" t="str">
        <f t="shared" si="534"/>
        <v>54J4</v>
      </c>
      <c r="G5723" s="51">
        <f t="shared" si="535"/>
        <v>4</v>
      </c>
      <c r="H5723" s="51">
        <f t="shared" si="536"/>
        <v>54</v>
      </c>
      <c r="I5723" s="51" t="str">
        <f t="shared" si="537"/>
        <v>J</v>
      </c>
      <c r="J5723" s="51" t="str">
        <f t="shared" si="538"/>
        <v>D3</v>
      </c>
      <c r="K5723" s="76" t="str">
        <f t="shared" si="539"/>
        <v>1FO54J4C</v>
      </c>
      <c r="L5723" s="281" t="e">
        <f>VLOOKUP(K5723,'Planilla de control'!#REF!,2,0)</f>
        <v>#REF!</v>
      </c>
      <c r="M5723" s="29" t="e">
        <f>IF(COUNTIF('Planilla de control'!#REF!,K5723)&gt;0,"SI","NO")</f>
        <v>#REF!</v>
      </c>
    </row>
    <row r="5724" spans="1:13" x14ac:dyDescent="0.3">
      <c r="A5724" s="3" t="s">
        <v>2367</v>
      </c>
      <c r="B5724" s="3" t="s">
        <v>1174</v>
      </c>
      <c r="C5724" s="3"/>
      <c r="D5724" s="3"/>
      <c r="E5724" s="3"/>
      <c r="F5724" s="51" t="str">
        <f t="shared" si="534"/>
        <v>54A2</v>
      </c>
      <c r="G5724" s="51">
        <f t="shared" si="535"/>
        <v>2</v>
      </c>
      <c r="H5724" s="51">
        <f t="shared" si="536"/>
        <v>54</v>
      </c>
      <c r="I5724" s="51" t="str">
        <f t="shared" si="537"/>
        <v>A</v>
      </c>
      <c r="J5724" s="51" t="str">
        <f t="shared" si="538"/>
        <v>D3</v>
      </c>
      <c r="K5724" s="76" t="str">
        <f t="shared" si="539"/>
        <v>1FO54A2D</v>
      </c>
      <c r="L5724" s="281" t="e">
        <f>VLOOKUP(K5724,'Planilla de control'!#REF!,2,0)</f>
        <v>#REF!</v>
      </c>
      <c r="M5724" s="29" t="e">
        <f>IF(COUNTIF('Planilla de control'!#REF!,K5724)&gt;0,"SI","NO")</f>
        <v>#REF!</v>
      </c>
    </row>
    <row r="5725" spans="1:13" x14ac:dyDescent="0.3">
      <c r="A5725" s="3" t="s">
        <v>2367</v>
      </c>
      <c r="B5725" s="3" t="s">
        <v>1179</v>
      </c>
      <c r="C5725" s="3"/>
      <c r="D5725" s="3"/>
      <c r="E5725" s="3"/>
      <c r="F5725" s="51" t="str">
        <f t="shared" si="534"/>
        <v>54A5</v>
      </c>
      <c r="G5725" s="51">
        <f t="shared" si="535"/>
        <v>5</v>
      </c>
      <c r="H5725" s="51">
        <f t="shared" si="536"/>
        <v>54</v>
      </c>
      <c r="I5725" s="51" t="str">
        <f t="shared" si="537"/>
        <v>A</v>
      </c>
      <c r="J5725" s="51" t="str">
        <f t="shared" si="538"/>
        <v>D3</v>
      </c>
      <c r="K5725" s="76" t="str">
        <f t="shared" si="539"/>
        <v>1FO54A5C</v>
      </c>
      <c r="L5725" s="281" t="e">
        <f>VLOOKUP(K5725,'Planilla de control'!#REF!,2,0)</f>
        <v>#REF!</v>
      </c>
      <c r="M5725" s="29" t="e">
        <f>IF(COUNTIF('Planilla de control'!#REF!,K5725)&gt;0,"SI","NO")</f>
        <v>#REF!</v>
      </c>
    </row>
    <row r="5726" spans="1:13" x14ac:dyDescent="0.3">
      <c r="A5726" s="3" t="s">
        <v>2367</v>
      </c>
      <c r="B5726" s="3" t="s">
        <v>1013</v>
      </c>
      <c r="C5726" s="3"/>
      <c r="D5726" s="3"/>
      <c r="E5726" s="3"/>
      <c r="F5726" s="51" t="str">
        <f t="shared" si="534"/>
        <v>54A6</v>
      </c>
      <c r="G5726" s="51">
        <f t="shared" si="535"/>
        <v>6</v>
      </c>
      <c r="H5726" s="51">
        <f t="shared" si="536"/>
        <v>54</v>
      </c>
      <c r="I5726" s="51" t="str">
        <f t="shared" si="537"/>
        <v>A</v>
      </c>
      <c r="J5726" s="51" t="str">
        <f t="shared" si="538"/>
        <v>D3</v>
      </c>
      <c r="K5726" s="76" t="str">
        <f t="shared" si="539"/>
        <v>1FO54A6B</v>
      </c>
      <c r="L5726" s="281" t="e">
        <f>VLOOKUP(K5726,'Planilla de control'!#REF!,2,0)</f>
        <v>#REF!</v>
      </c>
      <c r="M5726" s="29" t="e">
        <f>IF(COUNTIF('Planilla de control'!#REF!,K5726)&gt;0,"SI","NO")</f>
        <v>#REF!</v>
      </c>
    </row>
    <row r="5727" spans="1:13" x14ac:dyDescent="0.3">
      <c r="A5727" s="3" t="s">
        <v>2367</v>
      </c>
      <c r="B5727" s="3" t="s">
        <v>1187</v>
      </c>
      <c r="C5727" s="3"/>
      <c r="D5727" s="3"/>
      <c r="E5727" s="3"/>
      <c r="F5727" s="51" t="str">
        <f t="shared" si="534"/>
        <v>54B2</v>
      </c>
      <c r="G5727" s="51">
        <f t="shared" si="535"/>
        <v>2</v>
      </c>
      <c r="H5727" s="51">
        <f t="shared" si="536"/>
        <v>54</v>
      </c>
      <c r="I5727" s="51" t="str">
        <f t="shared" si="537"/>
        <v>B</v>
      </c>
      <c r="J5727" s="51" t="str">
        <f t="shared" si="538"/>
        <v>D3</v>
      </c>
      <c r="K5727" s="76" t="str">
        <f t="shared" si="539"/>
        <v>1FO54B2D</v>
      </c>
      <c r="L5727" s="281" t="e">
        <f>VLOOKUP(K5727,'Planilla de control'!#REF!,2,0)</f>
        <v>#REF!</v>
      </c>
      <c r="M5727" s="29" t="e">
        <f>IF(COUNTIF('Planilla de control'!#REF!,K5727)&gt;0,"SI","NO")</f>
        <v>#REF!</v>
      </c>
    </row>
    <row r="5728" spans="1:13" x14ac:dyDescent="0.3">
      <c r="A5728" s="3" t="s">
        <v>2367</v>
      </c>
      <c r="B5728" s="3" t="s">
        <v>968</v>
      </c>
      <c r="C5728" s="3"/>
      <c r="D5728" s="3"/>
      <c r="E5728" s="3"/>
      <c r="F5728" s="51" t="str">
        <f t="shared" si="534"/>
        <v>54B3</v>
      </c>
      <c r="G5728" s="51">
        <f t="shared" si="535"/>
        <v>3</v>
      </c>
      <c r="H5728" s="51">
        <f t="shared" si="536"/>
        <v>54</v>
      </c>
      <c r="I5728" s="51" t="str">
        <f t="shared" si="537"/>
        <v>B</v>
      </c>
      <c r="J5728" s="51" t="str">
        <f t="shared" si="538"/>
        <v>D3</v>
      </c>
      <c r="K5728" s="76" t="str">
        <f t="shared" si="539"/>
        <v>1FO54B3B</v>
      </c>
      <c r="L5728" s="281" t="e">
        <f>VLOOKUP(K5728,'Planilla de control'!#REF!,2,0)</f>
        <v>#REF!</v>
      </c>
      <c r="M5728" s="29" t="e">
        <f>IF(COUNTIF('Planilla de control'!#REF!,K5728)&gt;0,"SI","NO")</f>
        <v>#REF!</v>
      </c>
    </row>
    <row r="5729" spans="1:13" x14ac:dyDescent="0.3">
      <c r="A5729" s="3" t="s">
        <v>2367</v>
      </c>
      <c r="B5729" s="3" t="s">
        <v>1004</v>
      </c>
      <c r="C5729" s="3"/>
      <c r="D5729" s="3"/>
      <c r="E5729" s="3"/>
      <c r="F5729" s="51" t="str">
        <f t="shared" si="534"/>
        <v>54N2</v>
      </c>
      <c r="G5729" s="51">
        <f t="shared" si="535"/>
        <v>2</v>
      </c>
      <c r="H5729" s="51">
        <f t="shared" si="536"/>
        <v>54</v>
      </c>
      <c r="I5729" s="51" t="str">
        <f t="shared" si="537"/>
        <v>N</v>
      </c>
      <c r="J5729" s="51" t="str">
        <f t="shared" si="538"/>
        <v>D3</v>
      </c>
      <c r="K5729" s="76" t="str">
        <f t="shared" si="539"/>
        <v>1FO54N2A</v>
      </c>
      <c r="L5729" s="281" t="e">
        <f>VLOOKUP(K5729,'Planilla de control'!#REF!,2,0)</f>
        <v>#REF!</v>
      </c>
      <c r="M5729" s="29" t="e">
        <f>IF(COUNTIF('Planilla de control'!#REF!,K5729)&gt;0,"SI","NO")</f>
        <v>#REF!</v>
      </c>
    </row>
    <row r="5730" spans="1:13" x14ac:dyDescent="0.3">
      <c r="A5730" s="3" t="s">
        <v>2367</v>
      </c>
      <c r="B5730" s="3" t="s">
        <v>1135</v>
      </c>
      <c r="C5730" s="3"/>
      <c r="D5730" s="3"/>
      <c r="E5730" s="3"/>
      <c r="F5730" s="51" t="str">
        <f t="shared" si="534"/>
        <v>54N5</v>
      </c>
      <c r="G5730" s="51">
        <f t="shared" si="535"/>
        <v>5</v>
      </c>
      <c r="H5730" s="51">
        <f t="shared" si="536"/>
        <v>54</v>
      </c>
      <c r="I5730" s="51" t="str">
        <f t="shared" si="537"/>
        <v>N</v>
      </c>
      <c r="J5730" s="51" t="str">
        <f t="shared" si="538"/>
        <v>D3</v>
      </c>
      <c r="K5730" s="76" t="str">
        <f t="shared" si="539"/>
        <v>1FO54N5B</v>
      </c>
      <c r="L5730" s="281" t="e">
        <f>VLOOKUP(K5730,'Planilla de control'!#REF!,2,0)</f>
        <v>#REF!</v>
      </c>
      <c r="M5730" s="29" t="e">
        <f>IF(COUNTIF('Planilla de control'!#REF!,K5730)&gt;0,"SI","NO")</f>
        <v>#REF!</v>
      </c>
    </row>
    <row r="5731" spans="1:13" x14ac:dyDescent="0.3">
      <c r="A5731" s="3" t="s">
        <v>2367</v>
      </c>
      <c r="B5731" s="3" t="s">
        <v>1047</v>
      </c>
      <c r="C5731" s="3"/>
      <c r="D5731" s="3"/>
      <c r="E5731" s="3"/>
      <c r="F5731" s="51" t="str">
        <f t="shared" si="534"/>
        <v>54D8</v>
      </c>
      <c r="G5731" s="51">
        <f t="shared" si="535"/>
        <v>8</v>
      </c>
      <c r="H5731" s="51">
        <f t="shared" si="536"/>
        <v>54</v>
      </c>
      <c r="I5731" s="51" t="str">
        <f t="shared" si="537"/>
        <v>D</v>
      </c>
      <c r="J5731" s="51" t="str">
        <f t="shared" si="538"/>
        <v>D3</v>
      </c>
      <c r="K5731" s="76" t="str">
        <f t="shared" si="539"/>
        <v>1FO54D8B</v>
      </c>
      <c r="L5731" s="281" t="e">
        <f>VLOOKUP(K5731,'Planilla de control'!#REF!,2,0)</f>
        <v>#REF!</v>
      </c>
      <c r="M5731" s="29" t="e">
        <f>IF(COUNTIF('Planilla de control'!#REF!,K5731)&gt;0,"SI","NO")</f>
        <v>#REF!</v>
      </c>
    </row>
    <row r="5732" spans="1:13" x14ac:dyDescent="0.3">
      <c r="A5732" s="3" t="s">
        <v>2367</v>
      </c>
      <c r="B5732" s="3" t="s">
        <v>1106</v>
      </c>
      <c r="C5732" s="3"/>
      <c r="D5732" s="3"/>
      <c r="E5732" s="3"/>
      <c r="F5732" s="51" t="str">
        <f t="shared" si="534"/>
        <v>54J8</v>
      </c>
      <c r="G5732" s="51">
        <f t="shared" si="535"/>
        <v>8</v>
      </c>
      <c r="H5732" s="51">
        <f t="shared" si="536"/>
        <v>54</v>
      </c>
      <c r="I5732" s="51" t="str">
        <f t="shared" si="537"/>
        <v>J</v>
      </c>
      <c r="J5732" s="51" t="str">
        <f t="shared" si="538"/>
        <v>D3</v>
      </c>
      <c r="K5732" s="76" t="str">
        <f t="shared" si="539"/>
        <v>1FO54J8A</v>
      </c>
      <c r="L5732" s="281" t="e">
        <f>VLOOKUP(K5732,'Planilla de control'!#REF!,2,0)</f>
        <v>#REF!</v>
      </c>
      <c r="M5732" s="29" t="e">
        <f>IF(COUNTIF('Planilla de control'!#REF!,K5732)&gt;0,"SI","NO")</f>
        <v>#REF!</v>
      </c>
    </row>
    <row r="5733" spans="1:13" x14ac:dyDescent="0.3">
      <c r="A5733" s="3" t="s">
        <v>2367</v>
      </c>
      <c r="B5733" s="3" t="s">
        <v>1063</v>
      </c>
      <c r="C5733" s="3"/>
      <c r="D5733" s="3"/>
      <c r="E5733" s="3"/>
      <c r="F5733" s="51" t="str">
        <f t="shared" si="534"/>
        <v>54F6</v>
      </c>
      <c r="G5733" s="51">
        <f t="shared" si="535"/>
        <v>6</v>
      </c>
      <c r="H5733" s="51">
        <f t="shared" si="536"/>
        <v>54</v>
      </c>
      <c r="I5733" s="51" t="str">
        <f t="shared" si="537"/>
        <v>F</v>
      </c>
      <c r="J5733" s="51" t="str">
        <f t="shared" si="538"/>
        <v>D3</v>
      </c>
      <c r="K5733" s="76" t="str">
        <f t="shared" si="539"/>
        <v>1FO54F6B</v>
      </c>
      <c r="L5733" s="281" t="e">
        <f>VLOOKUP(K5733,'Planilla de control'!#REF!,2,0)</f>
        <v>#REF!</v>
      </c>
      <c r="M5733" s="29" t="e">
        <f>IF(COUNTIF('Planilla de control'!#REF!,K5733)&gt;0,"SI","NO")</f>
        <v>#REF!</v>
      </c>
    </row>
    <row r="5734" spans="1:13" x14ac:dyDescent="0.3">
      <c r="A5734" s="3" t="s">
        <v>2367</v>
      </c>
      <c r="B5734" s="3" t="s">
        <v>1126</v>
      </c>
      <c r="C5734" s="3"/>
      <c r="D5734" s="3"/>
      <c r="E5734" s="3"/>
      <c r="F5734" s="51" t="str">
        <f t="shared" si="534"/>
        <v>54M5</v>
      </c>
      <c r="G5734" s="51">
        <f t="shared" si="535"/>
        <v>5</v>
      </c>
      <c r="H5734" s="51">
        <f t="shared" si="536"/>
        <v>54</v>
      </c>
      <c r="I5734" s="51" t="str">
        <f t="shared" si="537"/>
        <v>M</v>
      </c>
      <c r="J5734" s="51" t="str">
        <f t="shared" si="538"/>
        <v>D3</v>
      </c>
      <c r="K5734" s="76" t="str">
        <f t="shared" si="539"/>
        <v>1FO54M5A</v>
      </c>
      <c r="L5734" s="281" t="e">
        <f>VLOOKUP(K5734,'Planilla de control'!#REF!,2,0)</f>
        <v>#REF!</v>
      </c>
      <c r="M5734" s="29" t="e">
        <f>IF(COUNTIF('Planilla de control'!#REF!,K5734)&gt;0,"SI","NO")</f>
        <v>#REF!</v>
      </c>
    </row>
    <row r="5735" spans="1:13" x14ac:dyDescent="0.3">
      <c r="A5735" s="3" t="s">
        <v>2367</v>
      </c>
      <c r="B5735" s="3" t="s">
        <v>1138</v>
      </c>
      <c r="C5735" s="3"/>
      <c r="D5735" s="3"/>
      <c r="E5735" s="3"/>
      <c r="F5735" s="51" t="str">
        <f t="shared" si="534"/>
        <v>54N7</v>
      </c>
      <c r="G5735" s="51">
        <f t="shared" si="535"/>
        <v>7</v>
      </c>
      <c r="H5735" s="51">
        <f t="shared" si="536"/>
        <v>54</v>
      </c>
      <c r="I5735" s="51" t="str">
        <f t="shared" si="537"/>
        <v>N</v>
      </c>
      <c r="J5735" s="51" t="str">
        <f t="shared" si="538"/>
        <v>D3</v>
      </c>
      <c r="K5735" s="76" t="str">
        <f t="shared" si="539"/>
        <v>1FO54N7A</v>
      </c>
      <c r="L5735" s="281" t="e">
        <f>VLOOKUP(K5735,'Planilla de control'!#REF!,2,0)</f>
        <v>#REF!</v>
      </c>
      <c r="M5735" s="29" t="e">
        <f>IF(COUNTIF('Planilla de control'!#REF!,K5735)&gt;0,"SI","NO")</f>
        <v>#REF!</v>
      </c>
    </row>
    <row r="5736" spans="1:13" x14ac:dyDescent="0.3">
      <c r="A5736" s="3" t="s">
        <v>2367</v>
      </c>
      <c r="B5736" s="3" t="s">
        <v>967</v>
      </c>
      <c r="C5736" s="3"/>
      <c r="D5736" s="3"/>
      <c r="E5736" s="3"/>
      <c r="F5736" s="51" t="str">
        <f t="shared" si="534"/>
        <v>54B3</v>
      </c>
      <c r="G5736" s="51">
        <f t="shared" si="535"/>
        <v>3</v>
      </c>
      <c r="H5736" s="51">
        <f t="shared" si="536"/>
        <v>54</v>
      </c>
      <c r="I5736" s="51" t="str">
        <f t="shared" si="537"/>
        <v>B</v>
      </c>
      <c r="J5736" s="51" t="str">
        <f t="shared" si="538"/>
        <v>D3</v>
      </c>
      <c r="K5736" s="76" t="str">
        <f t="shared" si="539"/>
        <v>1FO54B3A</v>
      </c>
      <c r="L5736" s="281" t="e">
        <f>VLOOKUP(K5736,'Planilla de control'!#REF!,2,0)</f>
        <v>#REF!</v>
      </c>
      <c r="M5736" s="29" t="e">
        <f>IF(COUNTIF('Planilla de control'!#REF!,K5736)&gt;0,"SI","NO")</f>
        <v>#REF!</v>
      </c>
    </row>
    <row r="5737" spans="1:13" x14ac:dyDescent="0.3">
      <c r="A5737" s="3" t="s">
        <v>2367</v>
      </c>
      <c r="B5737" s="3" t="s">
        <v>1202</v>
      </c>
      <c r="C5737" s="3"/>
      <c r="D5737" s="3"/>
      <c r="E5737" s="3"/>
      <c r="F5737" s="51" t="str">
        <f t="shared" si="534"/>
        <v>54C3</v>
      </c>
      <c r="G5737" s="51">
        <f t="shared" si="535"/>
        <v>3</v>
      </c>
      <c r="H5737" s="51">
        <f t="shared" si="536"/>
        <v>54</v>
      </c>
      <c r="I5737" s="51" t="str">
        <f t="shared" si="537"/>
        <v>C</v>
      </c>
      <c r="J5737" s="51" t="str">
        <f t="shared" si="538"/>
        <v>D3</v>
      </c>
      <c r="K5737" s="76" t="str">
        <f t="shared" si="539"/>
        <v>1FO54C3D</v>
      </c>
      <c r="L5737" s="281" t="e">
        <f>VLOOKUP(K5737,'Planilla de control'!#REF!,2,0)</f>
        <v>#REF!</v>
      </c>
      <c r="M5737" s="29" t="e">
        <f>IF(COUNTIF('Planilla de control'!#REF!,K5737)&gt;0,"SI","NO")</f>
        <v>#REF!</v>
      </c>
    </row>
    <row r="5738" spans="1:13" x14ac:dyDescent="0.3">
      <c r="A5738" s="3" t="s">
        <v>2367</v>
      </c>
      <c r="B5738" s="3" t="s">
        <v>1030</v>
      </c>
      <c r="C5738" s="3"/>
      <c r="D5738" s="3"/>
      <c r="E5738" s="3"/>
      <c r="F5738" s="51" t="str">
        <f t="shared" si="534"/>
        <v>54C5</v>
      </c>
      <c r="G5738" s="51">
        <f t="shared" si="535"/>
        <v>5</v>
      </c>
      <c r="H5738" s="51">
        <f t="shared" si="536"/>
        <v>54</v>
      </c>
      <c r="I5738" s="51" t="str">
        <f t="shared" si="537"/>
        <v>C</v>
      </c>
      <c r="J5738" s="51" t="str">
        <f t="shared" si="538"/>
        <v>D3</v>
      </c>
      <c r="K5738" s="76" t="str">
        <f t="shared" si="539"/>
        <v>1FO54C5A</v>
      </c>
      <c r="L5738" s="281" t="e">
        <f>VLOOKUP(K5738,'Planilla de control'!#REF!,2,0)</f>
        <v>#REF!</v>
      </c>
      <c r="M5738" s="29" t="e">
        <f>IF(COUNTIF('Planilla de control'!#REF!,K5738)&gt;0,"SI","NO")</f>
        <v>#REF!</v>
      </c>
    </row>
    <row r="5739" spans="1:13" x14ac:dyDescent="0.3">
      <c r="A5739" s="3" t="s">
        <v>2367</v>
      </c>
      <c r="B5739" s="3" t="s">
        <v>1031</v>
      </c>
      <c r="C5739" s="3"/>
      <c r="D5739" s="3"/>
      <c r="E5739" s="3"/>
      <c r="F5739" s="51" t="str">
        <f t="shared" si="534"/>
        <v>54C5</v>
      </c>
      <c r="G5739" s="51">
        <f t="shared" si="535"/>
        <v>5</v>
      </c>
      <c r="H5739" s="51">
        <f t="shared" si="536"/>
        <v>54</v>
      </c>
      <c r="I5739" s="51" t="str">
        <f t="shared" si="537"/>
        <v>C</v>
      </c>
      <c r="J5739" s="51" t="str">
        <f t="shared" si="538"/>
        <v>D3</v>
      </c>
      <c r="K5739" s="76" t="str">
        <f t="shared" si="539"/>
        <v>1FO54C5B</v>
      </c>
      <c r="L5739" s="281" t="e">
        <f>VLOOKUP(K5739,'Planilla de control'!#REF!,2,0)</f>
        <v>#REF!</v>
      </c>
      <c r="M5739" s="29" t="e">
        <f>IF(COUNTIF('Planilla de control'!#REF!,K5739)&gt;0,"SI","NO")</f>
        <v>#REF!</v>
      </c>
    </row>
    <row r="5740" spans="1:13" x14ac:dyDescent="0.3">
      <c r="A5740" s="3" t="s">
        <v>2367</v>
      </c>
      <c r="B5740" s="3" t="s">
        <v>1215</v>
      </c>
      <c r="C5740" s="3"/>
      <c r="D5740" s="3"/>
      <c r="E5740" s="3"/>
      <c r="F5740" s="51" t="str">
        <f t="shared" si="534"/>
        <v>54D3</v>
      </c>
      <c r="G5740" s="51">
        <f t="shared" si="535"/>
        <v>3</v>
      </c>
      <c r="H5740" s="51">
        <f t="shared" si="536"/>
        <v>54</v>
      </c>
      <c r="I5740" s="51" t="str">
        <f t="shared" si="537"/>
        <v>D</v>
      </c>
      <c r="J5740" s="51" t="str">
        <f t="shared" si="538"/>
        <v>D3</v>
      </c>
      <c r="K5740" s="76" t="str">
        <f t="shared" si="539"/>
        <v>1FO54D3D</v>
      </c>
      <c r="L5740" s="281" t="e">
        <f>VLOOKUP(K5740,'Planilla de control'!#REF!,2,0)</f>
        <v>#REF!</v>
      </c>
      <c r="M5740" s="29" t="e">
        <f>IF(COUNTIF('Planilla de control'!#REF!,K5740)&gt;0,"SI","NO")</f>
        <v>#REF!</v>
      </c>
    </row>
    <row r="5741" spans="1:13" x14ac:dyDescent="0.3">
      <c r="A5741" s="3" t="s">
        <v>2367</v>
      </c>
      <c r="B5741" s="3" t="s">
        <v>1057</v>
      </c>
      <c r="C5741" s="3"/>
      <c r="D5741" s="3"/>
      <c r="E5741" s="3"/>
      <c r="F5741" s="51" t="str">
        <f t="shared" si="534"/>
        <v>54E8</v>
      </c>
      <c r="G5741" s="51">
        <f t="shared" si="535"/>
        <v>8</v>
      </c>
      <c r="H5741" s="51">
        <f t="shared" si="536"/>
        <v>54</v>
      </c>
      <c r="I5741" s="51" t="str">
        <f t="shared" si="537"/>
        <v>E</v>
      </c>
      <c r="J5741" s="51" t="str">
        <f t="shared" si="538"/>
        <v>D3</v>
      </c>
      <c r="K5741" s="76" t="str">
        <f t="shared" si="539"/>
        <v>1FO54E8B</v>
      </c>
      <c r="L5741" s="281" t="e">
        <f>VLOOKUP(K5741,'Planilla de control'!#REF!,2,0)</f>
        <v>#REF!</v>
      </c>
      <c r="M5741" s="29" t="e">
        <f>IF(COUNTIF('Planilla de control'!#REF!,K5741)&gt;0,"SI","NO")</f>
        <v>#REF!</v>
      </c>
    </row>
    <row r="5742" spans="1:13" x14ac:dyDescent="0.3">
      <c r="A5742" s="3" t="s">
        <v>2367</v>
      </c>
      <c r="B5742" s="3" t="s">
        <v>1267</v>
      </c>
      <c r="C5742" s="3"/>
      <c r="D5742" s="3"/>
      <c r="E5742" s="3"/>
      <c r="F5742" s="51" t="str">
        <f t="shared" si="534"/>
        <v>54H3</v>
      </c>
      <c r="G5742" s="51">
        <f t="shared" si="535"/>
        <v>3</v>
      </c>
      <c r="H5742" s="51">
        <f t="shared" si="536"/>
        <v>54</v>
      </c>
      <c r="I5742" s="51" t="str">
        <f t="shared" si="537"/>
        <v>H</v>
      </c>
      <c r="J5742" s="51" t="str">
        <f t="shared" si="538"/>
        <v>D3</v>
      </c>
      <c r="K5742" s="76" t="str">
        <f t="shared" si="539"/>
        <v>1FO54H3D</v>
      </c>
      <c r="L5742" s="281" t="e">
        <f>VLOOKUP(K5742,'Planilla de control'!#REF!,2,0)</f>
        <v>#REF!</v>
      </c>
      <c r="M5742" s="29" t="e">
        <f>IF(COUNTIF('Planilla de control'!#REF!,K5742)&gt;0,"SI","NO")</f>
        <v>#REF!</v>
      </c>
    </row>
    <row r="5743" spans="1:13" x14ac:dyDescent="0.3">
      <c r="A5743" s="3" t="s">
        <v>2367</v>
      </c>
      <c r="B5743" s="3" t="s">
        <v>1087</v>
      </c>
      <c r="C5743" s="3"/>
      <c r="D5743" s="3"/>
      <c r="E5743" s="3"/>
      <c r="F5743" s="51" t="str">
        <f t="shared" si="534"/>
        <v>54H8</v>
      </c>
      <c r="G5743" s="51">
        <f t="shared" si="535"/>
        <v>8</v>
      </c>
      <c r="H5743" s="51">
        <f t="shared" si="536"/>
        <v>54</v>
      </c>
      <c r="I5743" s="51" t="str">
        <f t="shared" si="537"/>
        <v>H</v>
      </c>
      <c r="J5743" s="51" t="str">
        <f t="shared" si="538"/>
        <v>D3</v>
      </c>
      <c r="K5743" s="76" t="str">
        <f t="shared" si="539"/>
        <v>1FO54H8B</v>
      </c>
      <c r="L5743" s="281" t="e">
        <f>VLOOKUP(K5743,'Planilla de control'!#REF!,2,0)</f>
        <v>#REF!</v>
      </c>
      <c r="M5743" s="29" t="e">
        <f>IF(COUNTIF('Planilla de control'!#REF!,K5743)&gt;0,"SI","NO")</f>
        <v>#REF!</v>
      </c>
    </row>
    <row r="5744" spans="1:13" x14ac:dyDescent="0.3">
      <c r="A5744" s="3" t="s">
        <v>2367</v>
      </c>
      <c r="B5744" s="3" t="s">
        <v>963</v>
      </c>
      <c r="C5744" s="3"/>
      <c r="D5744" s="3"/>
      <c r="E5744" s="3"/>
      <c r="F5744" s="51" t="str">
        <f t="shared" si="534"/>
        <v>54I2</v>
      </c>
      <c r="G5744" s="51">
        <f t="shared" si="535"/>
        <v>2</v>
      </c>
      <c r="H5744" s="51">
        <f t="shared" si="536"/>
        <v>54</v>
      </c>
      <c r="I5744" s="51" t="str">
        <f t="shared" si="537"/>
        <v>I</v>
      </c>
      <c r="J5744" s="51" t="str">
        <f t="shared" si="538"/>
        <v>D3</v>
      </c>
      <c r="K5744" s="76" t="str">
        <f t="shared" si="539"/>
        <v>1FO54I2A</v>
      </c>
      <c r="L5744" s="281" t="e">
        <f>VLOOKUP(K5744,'Planilla de control'!#REF!,2,0)</f>
        <v>#REF!</v>
      </c>
      <c r="M5744" s="29" t="e">
        <f>IF(COUNTIF('Planilla de control'!#REF!,K5744)&gt;0,"SI","NO")</f>
        <v>#REF!</v>
      </c>
    </row>
    <row r="5745" spans="1:13" x14ac:dyDescent="0.3">
      <c r="A5745" s="3" t="s">
        <v>2367</v>
      </c>
      <c r="B5745" s="3" t="s">
        <v>1091</v>
      </c>
      <c r="C5745" s="3"/>
      <c r="D5745" s="3"/>
      <c r="E5745" s="3"/>
      <c r="F5745" s="51" t="str">
        <f t="shared" si="534"/>
        <v>54I5</v>
      </c>
      <c r="G5745" s="51">
        <f t="shared" si="535"/>
        <v>5</v>
      </c>
      <c r="H5745" s="51">
        <f t="shared" si="536"/>
        <v>54</v>
      </c>
      <c r="I5745" s="51" t="str">
        <f t="shared" si="537"/>
        <v>I</v>
      </c>
      <c r="J5745" s="51" t="str">
        <f t="shared" si="538"/>
        <v>D3</v>
      </c>
      <c r="K5745" s="76" t="str">
        <f t="shared" si="539"/>
        <v>1FO54I5B</v>
      </c>
      <c r="L5745" s="281" t="e">
        <f>VLOOKUP(K5745,'Planilla de control'!#REF!,2,0)</f>
        <v>#REF!</v>
      </c>
      <c r="M5745" s="29" t="e">
        <f>IF(COUNTIF('Planilla de control'!#REF!,K5745)&gt;0,"SI","NO")</f>
        <v>#REF!</v>
      </c>
    </row>
    <row r="5746" spans="1:13" x14ac:dyDescent="0.3">
      <c r="A5746" s="3" t="s">
        <v>2367</v>
      </c>
      <c r="B5746" s="3" t="s">
        <v>1107</v>
      </c>
      <c r="C5746" s="3"/>
      <c r="D5746" s="3"/>
      <c r="E5746" s="3"/>
      <c r="F5746" s="51" t="str">
        <f t="shared" si="534"/>
        <v>54J8</v>
      </c>
      <c r="G5746" s="51">
        <f t="shared" si="535"/>
        <v>8</v>
      </c>
      <c r="H5746" s="51">
        <f t="shared" si="536"/>
        <v>54</v>
      </c>
      <c r="I5746" s="51" t="str">
        <f t="shared" si="537"/>
        <v>J</v>
      </c>
      <c r="J5746" s="51" t="str">
        <f t="shared" si="538"/>
        <v>D3</v>
      </c>
      <c r="K5746" s="76" t="str">
        <f t="shared" si="539"/>
        <v>1FO54J8B</v>
      </c>
      <c r="L5746" s="281" t="e">
        <f>VLOOKUP(K5746,'Planilla de control'!#REF!,2,0)</f>
        <v>#REF!</v>
      </c>
      <c r="M5746" s="29" t="e">
        <f>IF(COUNTIF('Planilla de control'!#REF!,K5746)&gt;0,"SI","NO")</f>
        <v>#REF!</v>
      </c>
    </row>
    <row r="5747" spans="1:13" x14ac:dyDescent="0.3">
      <c r="A5747" s="3" t="s">
        <v>2367</v>
      </c>
      <c r="B5747" s="3" t="s">
        <v>1130</v>
      </c>
      <c r="C5747" s="3"/>
      <c r="D5747" s="3"/>
      <c r="E5747" s="3"/>
      <c r="F5747" s="51" t="str">
        <f t="shared" si="534"/>
        <v>54M7</v>
      </c>
      <c r="G5747" s="51">
        <f t="shared" si="535"/>
        <v>7</v>
      </c>
      <c r="H5747" s="51">
        <f t="shared" si="536"/>
        <v>54</v>
      </c>
      <c r="I5747" s="51" t="str">
        <f t="shared" si="537"/>
        <v>M</v>
      </c>
      <c r="J5747" s="51" t="str">
        <f t="shared" si="538"/>
        <v>D3</v>
      </c>
      <c r="K5747" s="76" t="str">
        <f t="shared" si="539"/>
        <v>1FO54M7A</v>
      </c>
      <c r="L5747" s="281" t="e">
        <f>VLOOKUP(K5747,'Planilla de control'!#REF!,2,0)</f>
        <v>#REF!</v>
      </c>
      <c r="M5747" s="29" t="e">
        <f>IF(COUNTIF('Planilla de control'!#REF!,K5747)&gt;0,"SI","NO")</f>
        <v>#REF!</v>
      </c>
    </row>
    <row r="5748" spans="1:13" x14ac:dyDescent="0.3">
      <c r="A5748" s="3" t="s">
        <v>2367</v>
      </c>
      <c r="B5748" s="3" t="s">
        <v>1176</v>
      </c>
      <c r="C5748" s="3"/>
      <c r="D5748" s="3"/>
      <c r="E5748" s="3"/>
      <c r="F5748" s="51" t="str">
        <f t="shared" si="534"/>
        <v>54A3</v>
      </c>
      <c r="G5748" s="51">
        <f t="shared" si="535"/>
        <v>3</v>
      </c>
      <c r="H5748" s="51">
        <f t="shared" si="536"/>
        <v>54</v>
      </c>
      <c r="I5748" s="51" t="str">
        <f t="shared" si="537"/>
        <v>A</v>
      </c>
      <c r="J5748" s="51" t="str">
        <f t="shared" si="538"/>
        <v>D3</v>
      </c>
      <c r="K5748" s="76" t="str">
        <f t="shared" si="539"/>
        <v>1FO54A3D</v>
      </c>
      <c r="L5748" s="281" t="e">
        <f>VLOOKUP(K5748,'Planilla de control'!#REF!,2,0)</f>
        <v>#REF!</v>
      </c>
      <c r="M5748" s="29" t="e">
        <f>IF(COUNTIF('Planilla de control'!#REF!,K5748)&gt;0,"SI","NO")</f>
        <v>#REF!</v>
      </c>
    </row>
    <row r="5749" spans="1:13" x14ac:dyDescent="0.3">
      <c r="A5749" s="3" t="s">
        <v>2367</v>
      </c>
      <c r="B5749" s="3" t="s">
        <v>1012</v>
      </c>
      <c r="C5749" s="3"/>
      <c r="D5749" s="3"/>
      <c r="E5749" s="3"/>
      <c r="F5749" s="51" t="str">
        <f t="shared" si="534"/>
        <v>54A6</v>
      </c>
      <c r="G5749" s="51">
        <f t="shared" si="535"/>
        <v>6</v>
      </c>
      <c r="H5749" s="51">
        <f t="shared" si="536"/>
        <v>54</v>
      </c>
      <c r="I5749" s="51" t="str">
        <f t="shared" si="537"/>
        <v>A</v>
      </c>
      <c r="J5749" s="51" t="str">
        <f t="shared" si="538"/>
        <v>D3</v>
      </c>
      <c r="K5749" s="76" t="str">
        <f t="shared" si="539"/>
        <v>1FO54A6A</v>
      </c>
      <c r="L5749" s="281" t="e">
        <f>VLOOKUP(K5749,'Planilla de control'!#REF!,2,0)</f>
        <v>#REF!</v>
      </c>
      <c r="M5749" s="29" t="e">
        <f>IF(COUNTIF('Planilla de control'!#REF!,K5749)&gt;0,"SI","NO")</f>
        <v>#REF!</v>
      </c>
    </row>
    <row r="5750" spans="1:13" x14ac:dyDescent="0.3">
      <c r="A5750" s="3" t="s">
        <v>2367</v>
      </c>
      <c r="B5750" s="3" t="s">
        <v>1034</v>
      </c>
      <c r="C5750" s="3"/>
      <c r="D5750" s="3"/>
      <c r="E5750" s="3"/>
      <c r="F5750" s="51" t="str">
        <f t="shared" si="534"/>
        <v>54C7</v>
      </c>
      <c r="G5750" s="51">
        <f t="shared" si="535"/>
        <v>7</v>
      </c>
      <c r="H5750" s="51">
        <f t="shared" si="536"/>
        <v>54</v>
      </c>
      <c r="I5750" s="51" t="str">
        <f t="shared" si="537"/>
        <v>C</v>
      </c>
      <c r="J5750" s="51" t="str">
        <f t="shared" si="538"/>
        <v>D3</v>
      </c>
      <c r="K5750" s="76" t="str">
        <f t="shared" si="539"/>
        <v>1FO54C7A</v>
      </c>
      <c r="L5750" s="281" t="e">
        <f>VLOOKUP(K5750,'Planilla de control'!#REF!,2,0)</f>
        <v>#REF!</v>
      </c>
      <c r="M5750" s="29" t="e">
        <f>IF(COUNTIF('Planilla de control'!#REF!,K5750)&gt;0,"SI","NO")</f>
        <v>#REF!</v>
      </c>
    </row>
    <row r="5751" spans="1:13" x14ac:dyDescent="0.3">
      <c r="A5751" s="3" t="s">
        <v>2367</v>
      </c>
      <c r="B5751" s="3" t="s">
        <v>1053</v>
      </c>
      <c r="C5751" s="3"/>
      <c r="D5751" s="3"/>
      <c r="E5751" s="3"/>
      <c r="F5751" s="51" t="str">
        <f t="shared" si="534"/>
        <v>54E6</v>
      </c>
      <c r="G5751" s="51">
        <f t="shared" si="535"/>
        <v>6</v>
      </c>
      <c r="H5751" s="51">
        <f t="shared" si="536"/>
        <v>54</v>
      </c>
      <c r="I5751" s="51" t="str">
        <f t="shared" si="537"/>
        <v>E</v>
      </c>
      <c r="J5751" s="51" t="str">
        <f t="shared" si="538"/>
        <v>D3</v>
      </c>
      <c r="K5751" s="76" t="str">
        <f t="shared" si="539"/>
        <v>1FO54E6B</v>
      </c>
      <c r="L5751" s="281" t="e">
        <f>VLOOKUP(K5751,'Planilla de control'!#REF!,2,0)</f>
        <v>#REF!</v>
      </c>
      <c r="M5751" s="29" t="e">
        <f>IF(COUNTIF('Planilla de control'!#REF!,K5751)&gt;0,"SI","NO")</f>
        <v>#REF!</v>
      </c>
    </row>
    <row r="5752" spans="1:13" x14ac:dyDescent="0.3">
      <c r="A5752" s="3" t="s">
        <v>2367</v>
      </c>
      <c r="B5752" s="3" t="s">
        <v>1079</v>
      </c>
      <c r="C5752" s="3"/>
      <c r="D5752" s="3"/>
      <c r="E5752" s="3"/>
      <c r="F5752" s="51" t="str">
        <f t="shared" si="534"/>
        <v>54H4</v>
      </c>
      <c r="G5752" s="51">
        <f t="shared" si="535"/>
        <v>4</v>
      </c>
      <c r="H5752" s="51">
        <f t="shared" si="536"/>
        <v>54</v>
      </c>
      <c r="I5752" s="51" t="str">
        <f t="shared" si="537"/>
        <v>H</v>
      </c>
      <c r="J5752" s="51" t="str">
        <f t="shared" si="538"/>
        <v>D3</v>
      </c>
      <c r="K5752" s="76" t="str">
        <f t="shared" si="539"/>
        <v>1FO54H4B</v>
      </c>
      <c r="L5752" s="281" t="e">
        <f>VLOOKUP(K5752,'Planilla de control'!#REF!,2,0)</f>
        <v>#REF!</v>
      </c>
      <c r="M5752" s="29" t="e">
        <f>IF(COUNTIF('Planilla de control'!#REF!,K5752)&gt;0,"SI","NO")</f>
        <v>#REF!</v>
      </c>
    </row>
    <row r="5753" spans="1:13" x14ac:dyDescent="0.3">
      <c r="A5753" s="3" t="s">
        <v>2367</v>
      </c>
      <c r="B5753" s="3" t="s">
        <v>1084</v>
      </c>
      <c r="C5753" s="3"/>
      <c r="D5753" s="3"/>
      <c r="E5753" s="3"/>
      <c r="F5753" s="51" t="str">
        <f t="shared" si="534"/>
        <v>54H7</v>
      </c>
      <c r="G5753" s="51">
        <f t="shared" si="535"/>
        <v>7</v>
      </c>
      <c r="H5753" s="51">
        <f t="shared" si="536"/>
        <v>54</v>
      </c>
      <c r="I5753" s="51" t="str">
        <f t="shared" si="537"/>
        <v>H</v>
      </c>
      <c r="J5753" s="51" t="str">
        <f t="shared" si="538"/>
        <v>D3</v>
      </c>
      <c r="K5753" s="76" t="str">
        <f t="shared" si="539"/>
        <v>1FO54H7A</v>
      </c>
      <c r="L5753" s="281" t="e">
        <f>VLOOKUP(K5753,'Planilla de control'!#REF!,2,0)</f>
        <v>#REF!</v>
      </c>
      <c r="M5753" s="29" t="e">
        <f>IF(COUNTIF('Planilla de control'!#REF!,K5753)&gt;0,"SI","NO")</f>
        <v>#REF!</v>
      </c>
    </row>
    <row r="5754" spans="1:13" x14ac:dyDescent="0.3">
      <c r="A5754" s="3" t="s">
        <v>2367</v>
      </c>
      <c r="B5754" s="3" t="s">
        <v>1103</v>
      </c>
      <c r="C5754" s="3"/>
      <c r="D5754" s="3"/>
      <c r="E5754" s="3"/>
      <c r="F5754" s="51" t="str">
        <f t="shared" si="534"/>
        <v>54J6</v>
      </c>
      <c r="G5754" s="51">
        <f t="shared" si="535"/>
        <v>6</v>
      </c>
      <c r="H5754" s="51">
        <f t="shared" si="536"/>
        <v>54</v>
      </c>
      <c r="I5754" s="51" t="str">
        <f t="shared" si="537"/>
        <v>J</v>
      </c>
      <c r="J5754" s="51" t="str">
        <f t="shared" si="538"/>
        <v>D3</v>
      </c>
      <c r="K5754" s="76" t="str">
        <f t="shared" si="539"/>
        <v>1FO54J6B</v>
      </c>
      <c r="L5754" s="281" t="e">
        <f>VLOOKUP(K5754,'Planilla de control'!#REF!,2,0)</f>
        <v>#REF!</v>
      </c>
      <c r="M5754" s="29" t="e">
        <f>IF(COUNTIF('Planilla de control'!#REF!,K5754)&gt;0,"SI","NO")</f>
        <v>#REF!</v>
      </c>
    </row>
    <row r="5755" spans="1:13" x14ac:dyDescent="0.3">
      <c r="A5755" s="3" t="s">
        <v>2367</v>
      </c>
      <c r="B5755" s="3" t="s">
        <v>1111</v>
      </c>
      <c r="C5755" s="3"/>
      <c r="D5755" s="3"/>
      <c r="E5755" s="3"/>
      <c r="F5755" s="51" t="str">
        <f t="shared" si="534"/>
        <v>54K5</v>
      </c>
      <c r="G5755" s="51">
        <f t="shared" si="535"/>
        <v>5</v>
      </c>
      <c r="H5755" s="51">
        <f t="shared" si="536"/>
        <v>54</v>
      </c>
      <c r="I5755" s="51" t="str">
        <f t="shared" si="537"/>
        <v>K</v>
      </c>
      <c r="J5755" s="51" t="str">
        <f t="shared" si="538"/>
        <v>D3</v>
      </c>
      <c r="K5755" s="76" t="str">
        <f t="shared" si="539"/>
        <v>1FO54K5B</v>
      </c>
      <c r="L5755" s="281" t="e">
        <f>VLOOKUP(K5755,'Planilla de control'!#REF!,2,0)</f>
        <v>#REF!</v>
      </c>
      <c r="M5755" s="29" t="e">
        <f>IF(COUNTIF('Planilla de control'!#REF!,K5755)&gt;0,"SI","NO")</f>
        <v>#REF!</v>
      </c>
    </row>
    <row r="5756" spans="1:13" x14ac:dyDescent="0.3">
      <c r="A5756" s="3" t="s">
        <v>2367</v>
      </c>
      <c r="B5756" s="3" t="s">
        <v>1199</v>
      </c>
      <c r="C5756" s="3"/>
      <c r="D5756" s="3"/>
      <c r="E5756" s="3"/>
      <c r="F5756" s="51" t="str">
        <f t="shared" si="534"/>
        <v>54C2</v>
      </c>
      <c r="G5756" s="51">
        <f t="shared" si="535"/>
        <v>2</v>
      </c>
      <c r="H5756" s="51">
        <f t="shared" si="536"/>
        <v>54</v>
      </c>
      <c r="I5756" s="51" t="str">
        <f t="shared" si="537"/>
        <v>C</v>
      </c>
      <c r="J5756" s="51" t="str">
        <f t="shared" si="538"/>
        <v>D3</v>
      </c>
      <c r="K5756" s="76" t="str">
        <f t="shared" si="539"/>
        <v>1FO54C2C</v>
      </c>
      <c r="L5756" s="281" t="e">
        <f>VLOOKUP(K5756,'Planilla de control'!#REF!,2,0)</f>
        <v>#REF!</v>
      </c>
      <c r="M5756" s="29" t="e">
        <f>IF(COUNTIF('Planilla de control'!#REF!,K5756)&gt;0,"SI","NO")</f>
        <v>#REF!</v>
      </c>
    </row>
    <row r="5757" spans="1:13" x14ac:dyDescent="0.3">
      <c r="A5757" s="3" t="s">
        <v>2367</v>
      </c>
      <c r="B5757" s="3" t="s">
        <v>969</v>
      </c>
      <c r="C5757" s="3"/>
      <c r="D5757" s="3"/>
      <c r="E5757" s="3"/>
      <c r="F5757" s="51" t="str">
        <f t="shared" si="534"/>
        <v>54C3</v>
      </c>
      <c r="G5757" s="51">
        <f t="shared" si="535"/>
        <v>3</v>
      </c>
      <c r="H5757" s="51">
        <f t="shared" si="536"/>
        <v>54</v>
      </c>
      <c r="I5757" s="51" t="str">
        <f t="shared" si="537"/>
        <v>C</v>
      </c>
      <c r="J5757" s="51" t="str">
        <f t="shared" si="538"/>
        <v>D3</v>
      </c>
      <c r="K5757" s="76" t="str">
        <f t="shared" si="539"/>
        <v>1FO54C3A</v>
      </c>
      <c r="L5757" s="281" t="e">
        <f>VLOOKUP(K5757,'Planilla de control'!#REF!,2,0)</f>
        <v>#REF!</v>
      </c>
      <c r="M5757" s="29" t="e">
        <f>IF(COUNTIF('Planilla de control'!#REF!,K5757)&gt;0,"SI","NO")</f>
        <v>#REF!</v>
      </c>
    </row>
    <row r="5758" spans="1:13" x14ac:dyDescent="0.3">
      <c r="A5758" s="3" t="s">
        <v>2367</v>
      </c>
      <c r="B5758" s="3" t="s">
        <v>1201</v>
      </c>
      <c r="C5758" s="3"/>
      <c r="D5758" s="3"/>
      <c r="E5758" s="3"/>
      <c r="F5758" s="51" t="str">
        <f t="shared" si="534"/>
        <v>54C3</v>
      </c>
      <c r="G5758" s="51">
        <f t="shared" si="535"/>
        <v>3</v>
      </c>
      <c r="H5758" s="51">
        <f t="shared" si="536"/>
        <v>54</v>
      </c>
      <c r="I5758" s="51" t="str">
        <f t="shared" si="537"/>
        <v>C</v>
      </c>
      <c r="J5758" s="51" t="str">
        <f t="shared" si="538"/>
        <v>D3</v>
      </c>
      <c r="K5758" s="76" t="str">
        <f t="shared" si="539"/>
        <v>1FO54C3C</v>
      </c>
      <c r="L5758" s="281" t="e">
        <f>VLOOKUP(K5758,'Planilla de control'!#REF!,2,0)</f>
        <v>#REF!</v>
      </c>
      <c r="M5758" s="29" t="e">
        <f>IF(COUNTIF('Planilla de control'!#REF!,K5758)&gt;0,"SI","NO")</f>
        <v>#REF!</v>
      </c>
    </row>
    <row r="5759" spans="1:13" x14ac:dyDescent="0.3">
      <c r="A5759" s="3" t="s">
        <v>2367</v>
      </c>
      <c r="B5759" s="3" t="s">
        <v>1229</v>
      </c>
      <c r="C5759" s="3"/>
      <c r="D5759" s="3"/>
      <c r="E5759" s="3"/>
      <c r="F5759" s="51" t="str">
        <f t="shared" si="534"/>
        <v>54E4</v>
      </c>
      <c r="G5759" s="51">
        <f t="shared" si="535"/>
        <v>4</v>
      </c>
      <c r="H5759" s="51">
        <f t="shared" si="536"/>
        <v>54</v>
      </c>
      <c r="I5759" s="51" t="str">
        <f t="shared" si="537"/>
        <v>E</v>
      </c>
      <c r="J5759" s="51" t="str">
        <f t="shared" si="538"/>
        <v>D3</v>
      </c>
      <c r="K5759" s="76" t="str">
        <f t="shared" si="539"/>
        <v>1FO54E4C</v>
      </c>
      <c r="L5759" s="281" t="e">
        <f>VLOOKUP(K5759,'Planilla de control'!#REF!,2,0)</f>
        <v>#REF!</v>
      </c>
      <c r="M5759" s="29" t="e">
        <f>IF(COUNTIF('Planilla de control'!#REF!,K5759)&gt;0,"SI","NO")</f>
        <v>#REF!</v>
      </c>
    </row>
    <row r="5760" spans="1:13" x14ac:dyDescent="0.3">
      <c r="A5760" s="3" t="s">
        <v>2367</v>
      </c>
      <c r="B5760" s="3" t="s">
        <v>1231</v>
      </c>
      <c r="C5760" s="3"/>
      <c r="D5760" s="3"/>
      <c r="E5760" s="3"/>
      <c r="F5760" s="51" t="str">
        <f t="shared" si="534"/>
        <v>54E5</v>
      </c>
      <c r="G5760" s="51">
        <f t="shared" si="535"/>
        <v>5</v>
      </c>
      <c r="H5760" s="51">
        <f t="shared" si="536"/>
        <v>54</v>
      </c>
      <c r="I5760" s="51" t="str">
        <f t="shared" si="537"/>
        <v>E</v>
      </c>
      <c r="J5760" s="51" t="str">
        <f t="shared" si="538"/>
        <v>D3</v>
      </c>
      <c r="K5760" s="76" t="str">
        <f t="shared" si="539"/>
        <v>1FO54E5C</v>
      </c>
      <c r="L5760" s="281" t="e">
        <f>VLOOKUP(K5760,'Planilla de control'!#REF!,2,0)</f>
        <v>#REF!</v>
      </c>
      <c r="M5760" s="29" t="e">
        <f>IF(COUNTIF('Planilla de control'!#REF!,K5760)&gt;0,"SI","NO")</f>
        <v>#REF!</v>
      </c>
    </row>
    <row r="5761" spans="1:13" x14ac:dyDescent="0.3">
      <c r="A5761" s="3" t="s">
        <v>2367</v>
      </c>
      <c r="B5761" s="3" t="s">
        <v>957</v>
      </c>
      <c r="C5761" s="3"/>
      <c r="D5761" s="3"/>
      <c r="E5761" s="3"/>
      <c r="F5761" s="51" t="str">
        <f t="shared" si="534"/>
        <v>54G2</v>
      </c>
      <c r="G5761" s="51">
        <f t="shared" si="535"/>
        <v>2</v>
      </c>
      <c r="H5761" s="51">
        <f t="shared" si="536"/>
        <v>54</v>
      </c>
      <c r="I5761" s="51" t="str">
        <f t="shared" si="537"/>
        <v>G</v>
      </c>
      <c r="J5761" s="51" t="str">
        <f t="shared" si="538"/>
        <v>D3</v>
      </c>
      <c r="K5761" s="76" t="str">
        <f t="shared" si="539"/>
        <v>1FO54G2A</v>
      </c>
      <c r="L5761" s="281" t="e">
        <f>VLOOKUP(K5761,'Planilla de control'!#REF!,2,0)</f>
        <v>#REF!</v>
      </c>
      <c r="M5761" s="29" t="e">
        <f>IF(COUNTIF('Planilla de control'!#REF!,K5761)&gt;0,"SI","NO")</f>
        <v>#REF!</v>
      </c>
    </row>
    <row r="5762" spans="1:13" x14ac:dyDescent="0.3">
      <c r="A5762" s="3" t="s">
        <v>2367</v>
      </c>
      <c r="B5762" s="3" t="s">
        <v>1252</v>
      </c>
      <c r="C5762" s="3"/>
      <c r="D5762" s="3"/>
      <c r="E5762" s="3"/>
      <c r="F5762" s="51" t="str">
        <f t="shared" si="534"/>
        <v>54G2</v>
      </c>
      <c r="G5762" s="51">
        <f t="shared" si="535"/>
        <v>2</v>
      </c>
      <c r="H5762" s="51">
        <f t="shared" si="536"/>
        <v>54</v>
      </c>
      <c r="I5762" s="51" t="str">
        <f t="shared" si="537"/>
        <v>G</v>
      </c>
      <c r="J5762" s="51" t="str">
        <f t="shared" si="538"/>
        <v>D3</v>
      </c>
      <c r="K5762" s="76" t="str">
        <f t="shared" si="539"/>
        <v>1FO54G2D</v>
      </c>
      <c r="L5762" s="281" t="e">
        <f>VLOOKUP(K5762,'Planilla de control'!#REF!,2,0)</f>
        <v>#REF!</v>
      </c>
      <c r="M5762" s="29" t="e">
        <f>IF(COUNTIF('Planilla de control'!#REF!,K5762)&gt;0,"SI","NO")</f>
        <v>#REF!</v>
      </c>
    </row>
    <row r="5763" spans="1:13" x14ac:dyDescent="0.3">
      <c r="A5763" s="3" t="s">
        <v>2367</v>
      </c>
      <c r="B5763" s="3" t="s">
        <v>1069</v>
      </c>
      <c r="C5763" s="3"/>
      <c r="D5763" s="3"/>
      <c r="E5763" s="3"/>
      <c r="F5763" s="51" t="str">
        <f t="shared" ref="F5763:F5826" si="540">IF(OR(LEN(B5763)=9,LEN(B5763)=5),MID(B5763,1,4),MID(B5763,1,5))</f>
        <v>54G4</v>
      </c>
      <c r="G5763" s="51">
        <f t="shared" ref="G5763:G5826" si="541">IF(MID(F5763,5,1)&lt;&gt;"",MID(F5763,4,2),MID(F5763,4,1))*1</f>
        <v>4</v>
      </c>
      <c r="H5763" s="51">
        <f t="shared" ref="H5763:H5826" si="542">+MID(B5763,1,2)*1</f>
        <v>54</v>
      </c>
      <c r="I5763" s="51" t="str">
        <f t="shared" ref="I5763:I5826" si="543">+MID(B5763,3,1)</f>
        <v>G</v>
      </c>
      <c r="J5763" s="51" t="str">
        <f t="shared" ref="J5763:J5826" si="544">HLOOKUP(A5763,$O$1:$U$2,2,0)</f>
        <v>D3</v>
      </c>
      <c r="K5763" s="76" t="str">
        <f t="shared" ref="K5763:K5826" si="545">CONCATENATE(A5763,B5763)</f>
        <v>1FO54G4B</v>
      </c>
      <c r="L5763" s="281" t="e">
        <f>VLOOKUP(K5763,'Planilla de control'!#REF!,2,0)</f>
        <v>#REF!</v>
      </c>
      <c r="M5763" s="29" t="e">
        <f>IF(COUNTIF('Planilla de control'!#REF!,K5763)&gt;0,"SI","NO")</f>
        <v>#REF!</v>
      </c>
    </row>
    <row r="5764" spans="1:13" x14ac:dyDescent="0.3">
      <c r="A5764" s="3" t="s">
        <v>2367</v>
      </c>
      <c r="B5764" s="3" t="s">
        <v>1071</v>
      </c>
      <c r="C5764" s="3"/>
      <c r="D5764" s="3"/>
      <c r="E5764" s="3"/>
      <c r="F5764" s="51" t="str">
        <f t="shared" si="540"/>
        <v>54G5</v>
      </c>
      <c r="G5764" s="51">
        <f t="shared" si="541"/>
        <v>5</v>
      </c>
      <c r="H5764" s="51">
        <f t="shared" si="542"/>
        <v>54</v>
      </c>
      <c r="I5764" s="51" t="str">
        <f t="shared" si="543"/>
        <v>G</v>
      </c>
      <c r="J5764" s="51" t="str">
        <f t="shared" si="544"/>
        <v>D3</v>
      </c>
      <c r="K5764" s="76" t="str">
        <f t="shared" si="545"/>
        <v>1FO54G5B</v>
      </c>
      <c r="L5764" s="281" t="e">
        <f>VLOOKUP(K5764,'Planilla de control'!#REF!,2,0)</f>
        <v>#REF!</v>
      </c>
      <c r="M5764" s="29" t="e">
        <f>IF(COUNTIF('Planilla de control'!#REF!,K5764)&gt;0,"SI","NO")</f>
        <v>#REF!</v>
      </c>
    </row>
    <row r="5765" spans="1:13" x14ac:dyDescent="0.3">
      <c r="A5765" s="3" t="s">
        <v>2367</v>
      </c>
      <c r="B5765" s="3" t="s">
        <v>1100</v>
      </c>
      <c r="C5765" s="3"/>
      <c r="D5765" s="3"/>
      <c r="E5765" s="3"/>
      <c r="F5765" s="51" t="str">
        <f t="shared" si="540"/>
        <v>54J5</v>
      </c>
      <c r="G5765" s="51">
        <f t="shared" si="541"/>
        <v>5</v>
      </c>
      <c r="H5765" s="51">
        <f t="shared" si="542"/>
        <v>54</v>
      </c>
      <c r="I5765" s="51" t="str">
        <f t="shared" si="543"/>
        <v>J</v>
      </c>
      <c r="J5765" s="51" t="str">
        <f t="shared" si="544"/>
        <v>D3</v>
      </c>
      <c r="K5765" s="76" t="str">
        <f t="shared" si="545"/>
        <v>1FO54J5A</v>
      </c>
      <c r="L5765" s="281" t="e">
        <f>VLOOKUP(K5765,'Planilla de control'!#REF!,2,0)</f>
        <v>#REF!</v>
      </c>
      <c r="M5765" s="29" t="e">
        <f>IF(COUNTIF('Planilla de control'!#REF!,K5765)&gt;0,"SI","NO")</f>
        <v>#REF!</v>
      </c>
    </row>
    <row r="5766" spans="1:13" x14ac:dyDescent="0.3">
      <c r="A5766" s="3" t="s">
        <v>2367</v>
      </c>
      <c r="B5766" s="3" t="s">
        <v>940</v>
      </c>
      <c r="C5766" s="3"/>
      <c r="D5766" s="3"/>
      <c r="E5766" s="3"/>
      <c r="F5766" s="51" t="str">
        <f t="shared" si="540"/>
        <v>54A2</v>
      </c>
      <c r="G5766" s="51">
        <f t="shared" si="541"/>
        <v>2</v>
      </c>
      <c r="H5766" s="51">
        <f t="shared" si="542"/>
        <v>54</v>
      </c>
      <c r="I5766" s="51" t="str">
        <f t="shared" si="543"/>
        <v>A</v>
      </c>
      <c r="J5766" s="51" t="str">
        <f t="shared" si="544"/>
        <v>D3</v>
      </c>
      <c r="K5766" s="76" t="str">
        <f t="shared" si="545"/>
        <v>1FO54A2B</v>
      </c>
      <c r="L5766" s="281" t="e">
        <f>VLOOKUP(K5766,'Planilla de control'!#REF!,2,0)</f>
        <v>#REF!</v>
      </c>
      <c r="M5766" s="29" t="e">
        <f>IF(COUNTIF('Planilla de control'!#REF!,K5766)&gt;0,"SI","NO")</f>
        <v>#REF!</v>
      </c>
    </row>
    <row r="5767" spans="1:13" x14ac:dyDescent="0.3">
      <c r="A5767" s="3" t="s">
        <v>2367</v>
      </c>
      <c r="B5767" s="3" t="s">
        <v>1190</v>
      </c>
      <c r="C5767" s="3"/>
      <c r="D5767" s="3"/>
      <c r="E5767" s="3"/>
      <c r="F5767" s="51" t="str">
        <f t="shared" si="540"/>
        <v>54B4</v>
      </c>
      <c r="G5767" s="51">
        <f t="shared" si="541"/>
        <v>4</v>
      </c>
      <c r="H5767" s="51">
        <f t="shared" si="542"/>
        <v>54</v>
      </c>
      <c r="I5767" s="51" t="str">
        <f t="shared" si="543"/>
        <v>B</v>
      </c>
      <c r="J5767" s="51" t="str">
        <f t="shared" si="544"/>
        <v>D3</v>
      </c>
      <c r="K5767" s="76" t="str">
        <f t="shared" si="545"/>
        <v>1FO54B4C</v>
      </c>
      <c r="L5767" s="281" t="e">
        <f>VLOOKUP(K5767,'Planilla de control'!#REF!,2,0)</f>
        <v>#REF!</v>
      </c>
      <c r="M5767" s="29" t="e">
        <f>IF(COUNTIF('Planilla de control'!#REF!,K5767)&gt;0,"SI","NO")</f>
        <v>#REF!</v>
      </c>
    </row>
    <row r="5768" spans="1:13" x14ac:dyDescent="0.3">
      <c r="A5768" s="3" t="s">
        <v>2367</v>
      </c>
      <c r="B5768" s="3" t="s">
        <v>987</v>
      </c>
      <c r="C5768" s="3"/>
      <c r="D5768" s="3"/>
      <c r="E5768" s="3"/>
      <c r="F5768" s="51" t="str">
        <f t="shared" si="540"/>
        <v>54J3</v>
      </c>
      <c r="G5768" s="51">
        <f t="shared" si="541"/>
        <v>3</v>
      </c>
      <c r="H5768" s="51">
        <f t="shared" si="542"/>
        <v>54</v>
      </c>
      <c r="I5768" s="51" t="str">
        <f t="shared" si="543"/>
        <v>J</v>
      </c>
      <c r="J5768" s="51" t="str">
        <f t="shared" si="544"/>
        <v>D3</v>
      </c>
      <c r="K5768" s="76" t="str">
        <f t="shared" si="545"/>
        <v>1FO54J3B</v>
      </c>
      <c r="L5768" s="281" t="e">
        <f>VLOOKUP(K5768,'Planilla de control'!#REF!,2,0)</f>
        <v>#REF!</v>
      </c>
      <c r="M5768" s="29" t="e">
        <f>IF(COUNTIF('Planilla de control'!#REF!,K5768)&gt;0,"SI","NO")</f>
        <v>#REF!</v>
      </c>
    </row>
    <row r="5769" spans="1:13" x14ac:dyDescent="0.3">
      <c r="A5769" s="3" t="s">
        <v>2367</v>
      </c>
      <c r="B5769" s="3" t="s">
        <v>1010</v>
      </c>
      <c r="C5769" s="3"/>
      <c r="D5769" s="3"/>
      <c r="E5769" s="3"/>
      <c r="F5769" s="51" t="str">
        <f t="shared" si="540"/>
        <v>54A5</v>
      </c>
      <c r="G5769" s="51">
        <f t="shared" si="541"/>
        <v>5</v>
      </c>
      <c r="H5769" s="51">
        <f t="shared" si="542"/>
        <v>54</v>
      </c>
      <c r="I5769" s="51" t="str">
        <f t="shared" si="543"/>
        <v>A</v>
      </c>
      <c r="J5769" s="51" t="str">
        <f t="shared" si="544"/>
        <v>D3</v>
      </c>
      <c r="K5769" s="76" t="str">
        <f t="shared" si="545"/>
        <v>1FO54A5A</v>
      </c>
      <c r="L5769" s="281" t="e">
        <f>VLOOKUP(K5769,'Planilla de control'!#REF!,2,0)</f>
        <v>#REF!</v>
      </c>
      <c r="M5769" s="29" t="e">
        <f>IF(COUNTIF('Planilla de control'!#REF!,K5769)&gt;0,"SI","NO")</f>
        <v>#REF!</v>
      </c>
    </row>
    <row r="5770" spans="1:13" x14ac:dyDescent="0.3">
      <c r="A5770" s="3" t="s">
        <v>2367</v>
      </c>
      <c r="B5770" s="3" t="s">
        <v>956</v>
      </c>
      <c r="C5770" s="3"/>
      <c r="D5770" s="3"/>
      <c r="E5770" s="3"/>
      <c r="F5770" s="51" t="str">
        <f t="shared" si="540"/>
        <v>54G1</v>
      </c>
      <c r="G5770" s="51">
        <f t="shared" si="541"/>
        <v>1</v>
      </c>
      <c r="H5770" s="51">
        <f t="shared" si="542"/>
        <v>54</v>
      </c>
      <c r="I5770" s="51" t="str">
        <f t="shared" si="543"/>
        <v>G</v>
      </c>
      <c r="J5770" s="51" t="str">
        <f t="shared" si="544"/>
        <v>D3</v>
      </c>
      <c r="K5770" s="76" t="str">
        <f t="shared" si="545"/>
        <v>1FO54G1A</v>
      </c>
      <c r="L5770" s="281" t="e">
        <f>VLOOKUP(K5770,'Planilla de control'!#REF!,2,0)</f>
        <v>#REF!</v>
      </c>
      <c r="M5770" s="29" t="e">
        <f>IF(COUNTIF('Planilla de control'!#REF!,K5770)&gt;0,"SI","NO")</f>
        <v>#REF!</v>
      </c>
    </row>
    <row r="5771" spans="1:13" x14ac:dyDescent="0.3">
      <c r="A5771" s="3" t="s">
        <v>2367</v>
      </c>
      <c r="B5771" s="3" t="s">
        <v>1101</v>
      </c>
      <c r="C5771" s="3"/>
      <c r="D5771" s="3"/>
      <c r="E5771" s="3"/>
      <c r="F5771" s="51" t="str">
        <f t="shared" si="540"/>
        <v>54J5</v>
      </c>
      <c r="G5771" s="51">
        <f t="shared" si="541"/>
        <v>5</v>
      </c>
      <c r="H5771" s="51">
        <f t="shared" si="542"/>
        <v>54</v>
      </c>
      <c r="I5771" s="51" t="str">
        <f t="shared" si="543"/>
        <v>J</v>
      </c>
      <c r="J5771" s="51" t="str">
        <f t="shared" si="544"/>
        <v>D3</v>
      </c>
      <c r="K5771" s="76" t="str">
        <f t="shared" si="545"/>
        <v>1FO54J5B</v>
      </c>
      <c r="L5771" s="281" t="e">
        <f>VLOOKUP(K5771,'Planilla de control'!#REF!,2,0)</f>
        <v>#REF!</v>
      </c>
      <c r="M5771" s="29" t="e">
        <f>IF(COUNTIF('Planilla de control'!#REF!,K5771)&gt;0,"SI","NO")</f>
        <v>#REF!</v>
      </c>
    </row>
    <row r="5772" spans="1:13" x14ac:dyDescent="0.3">
      <c r="A5772" s="3" t="s">
        <v>2367</v>
      </c>
      <c r="B5772" s="3" t="s">
        <v>988</v>
      </c>
      <c r="C5772" s="3"/>
      <c r="D5772" s="3"/>
      <c r="E5772" s="3"/>
      <c r="F5772" s="51" t="str">
        <f t="shared" si="540"/>
        <v>54K1</v>
      </c>
      <c r="G5772" s="51">
        <f t="shared" si="541"/>
        <v>1</v>
      </c>
      <c r="H5772" s="51">
        <f t="shared" si="542"/>
        <v>54</v>
      </c>
      <c r="I5772" s="51" t="str">
        <f t="shared" si="543"/>
        <v>K</v>
      </c>
      <c r="J5772" s="51" t="str">
        <f t="shared" si="544"/>
        <v>D3</v>
      </c>
      <c r="K5772" s="76" t="str">
        <f t="shared" si="545"/>
        <v>1FO54K1A</v>
      </c>
      <c r="L5772" s="281" t="e">
        <f>VLOOKUP(K5772,'Planilla de control'!#REF!,2,0)</f>
        <v>#REF!</v>
      </c>
      <c r="M5772" s="29" t="e">
        <f>IF(COUNTIF('Planilla de control'!#REF!,K5772)&gt;0,"SI","NO")</f>
        <v>#REF!</v>
      </c>
    </row>
    <row r="5773" spans="1:13" x14ac:dyDescent="0.3">
      <c r="A5773" s="3" t="s">
        <v>2367</v>
      </c>
      <c r="B5773" s="3" t="s">
        <v>1219</v>
      </c>
      <c r="C5773" s="3"/>
      <c r="D5773" s="3"/>
      <c r="E5773" s="3"/>
      <c r="F5773" s="51" t="str">
        <f t="shared" si="540"/>
        <v>54D5</v>
      </c>
      <c r="G5773" s="51">
        <f t="shared" si="541"/>
        <v>5</v>
      </c>
      <c r="H5773" s="51">
        <f t="shared" si="542"/>
        <v>54</v>
      </c>
      <c r="I5773" s="51" t="str">
        <f t="shared" si="543"/>
        <v>D</v>
      </c>
      <c r="J5773" s="51" t="str">
        <f t="shared" si="544"/>
        <v>D3</v>
      </c>
      <c r="K5773" s="76" t="str">
        <f t="shared" si="545"/>
        <v>1FO54D5D</v>
      </c>
      <c r="L5773" s="281" t="e">
        <f>VLOOKUP(K5773,'Planilla de control'!#REF!,2,0)</f>
        <v>#REF!</v>
      </c>
      <c r="M5773" s="29" t="e">
        <f>IF(COUNTIF('Planilla de control'!#REF!,K5773)&gt;0,"SI","NO")</f>
        <v>#REF!</v>
      </c>
    </row>
    <row r="5774" spans="1:13" x14ac:dyDescent="0.3">
      <c r="A5774" s="3" t="s">
        <v>2367</v>
      </c>
      <c r="B5774" s="3" t="s">
        <v>939</v>
      </c>
      <c r="C5774" s="3"/>
      <c r="D5774" s="3"/>
      <c r="E5774" s="3"/>
      <c r="F5774" s="51" t="str">
        <f t="shared" si="540"/>
        <v>54A2</v>
      </c>
      <c r="G5774" s="51">
        <f t="shared" si="541"/>
        <v>2</v>
      </c>
      <c r="H5774" s="51">
        <f t="shared" si="542"/>
        <v>54</v>
      </c>
      <c r="I5774" s="51" t="str">
        <f t="shared" si="543"/>
        <v>A</v>
      </c>
      <c r="J5774" s="51" t="str">
        <f t="shared" si="544"/>
        <v>D3</v>
      </c>
      <c r="K5774" s="76" t="str">
        <f t="shared" si="545"/>
        <v>1FO54A2A</v>
      </c>
      <c r="L5774" s="281" t="e">
        <f>VLOOKUP(K5774,'Planilla de control'!#REF!,2,0)</f>
        <v>#REF!</v>
      </c>
      <c r="M5774" s="29" t="e">
        <f>IF(COUNTIF('Planilla de control'!#REF!,K5774)&gt;0,"SI","NO")</f>
        <v>#REF!</v>
      </c>
    </row>
    <row r="5775" spans="1:13" x14ac:dyDescent="0.3">
      <c r="A5775" s="3" t="s">
        <v>2367</v>
      </c>
      <c r="B5775" s="3" t="s">
        <v>1177</v>
      </c>
      <c r="C5775" s="3"/>
      <c r="D5775" s="3"/>
      <c r="E5775" s="3"/>
      <c r="F5775" s="51" t="str">
        <f t="shared" si="540"/>
        <v>54A4</v>
      </c>
      <c r="G5775" s="51">
        <f t="shared" si="541"/>
        <v>4</v>
      </c>
      <c r="H5775" s="51">
        <f t="shared" si="542"/>
        <v>54</v>
      </c>
      <c r="I5775" s="51" t="str">
        <f t="shared" si="543"/>
        <v>A</v>
      </c>
      <c r="J5775" s="51" t="str">
        <f t="shared" si="544"/>
        <v>D3</v>
      </c>
      <c r="K5775" s="76" t="str">
        <f t="shared" si="545"/>
        <v>1FO54A4C</v>
      </c>
      <c r="L5775" s="281" t="e">
        <f>VLOOKUP(K5775,'Planilla de control'!#REF!,2,0)</f>
        <v>#REF!</v>
      </c>
      <c r="M5775" s="29" t="e">
        <f>IF(COUNTIF('Planilla de control'!#REF!,K5775)&gt;0,"SI","NO")</f>
        <v>#REF!</v>
      </c>
    </row>
    <row r="5776" spans="1:13" x14ac:dyDescent="0.3">
      <c r="A5776" s="3" t="s">
        <v>2367</v>
      </c>
      <c r="B5776" s="3" t="s">
        <v>1200</v>
      </c>
      <c r="C5776" s="3"/>
      <c r="D5776" s="3"/>
      <c r="E5776" s="3"/>
      <c r="F5776" s="51" t="str">
        <f t="shared" si="540"/>
        <v>54C2</v>
      </c>
      <c r="G5776" s="51">
        <f t="shared" si="541"/>
        <v>2</v>
      </c>
      <c r="H5776" s="51">
        <f t="shared" si="542"/>
        <v>54</v>
      </c>
      <c r="I5776" s="51" t="str">
        <f t="shared" si="543"/>
        <v>C</v>
      </c>
      <c r="J5776" s="51" t="str">
        <f t="shared" si="544"/>
        <v>D3</v>
      </c>
      <c r="K5776" s="76" t="str">
        <f t="shared" si="545"/>
        <v>1FO54C2D</v>
      </c>
      <c r="L5776" s="281" t="e">
        <f>VLOOKUP(K5776,'Planilla de control'!#REF!,2,0)</f>
        <v>#REF!</v>
      </c>
      <c r="M5776" s="29" t="e">
        <f>IF(COUNTIF('Planilla de control'!#REF!,K5776)&gt;0,"SI","NO")</f>
        <v>#REF!</v>
      </c>
    </row>
    <row r="5777" spans="1:13" x14ac:dyDescent="0.3">
      <c r="A5777" s="3" t="s">
        <v>2367</v>
      </c>
      <c r="B5777" s="3" t="s">
        <v>951</v>
      </c>
      <c r="C5777" s="3"/>
      <c r="D5777" s="3"/>
      <c r="E5777" s="3"/>
      <c r="F5777" s="51" t="str">
        <f t="shared" si="540"/>
        <v>54E2</v>
      </c>
      <c r="G5777" s="51">
        <f t="shared" si="541"/>
        <v>2</v>
      </c>
      <c r="H5777" s="51">
        <f t="shared" si="542"/>
        <v>54</v>
      </c>
      <c r="I5777" s="51" t="str">
        <f t="shared" si="543"/>
        <v>E</v>
      </c>
      <c r="J5777" s="51" t="str">
        <f t="shared" si="544"/>
        <v>D3</v>
      </c>
      <c r="K5777" s="76" t="str">
        <f t="shared" si="545"/>
        <v>1FO54E2A</v>
      </c>
      <c r="L5777" s="281" t="e">
        <f>VLOOKUP(K5777,'Planilla de control'!#REF!,2,0)</f>
        <v>#REF!</v>
      </c>
      <c r="M5777" s="29" t="e">
        <f>IF(COUNTIF('Planilla de control'!#REF!,K5777)&gt;0,"SI","NO")</f>
        <v>#REF!</v>
      </c>
    </row>
    <row r="5778" spans="1:13" x14ac:dyDescent="0.3">
      <c r="A5778" s="3" t="s">
        <v>2367</v>
      </c>
      <c r="B5778" s="3" t="s">
        <v>1051</v>
      </c>
      <c r="C5778" s="3"/>
      <c r="D5778" s="3"/>
      <c r="E5778" s="3"/>
      <c r="F5778" s="51" t="str">
        <f t="shared" si="540"/>
        <v>54E5</v>
      </c>
      <c r="G5778" s="51">
        <f t="shared" si="541"/>
        <v>5</v>
      </c>
      <c r="H5778" s="51">
        <f t="shared" si="542"/>
        <v>54</v>
      </c>
      <c r="I5778" s="51" t="str">
        <f t="shared" si="543"/>
        <v>E</v>
      </c>
      <c r="J5778" s="51" t="str">
        <f t="shared" si="544"/>
        <v>D3</v>
      </c>
      <c r="K5778" s="76" t="str">
        <f t="shared" si="545"/>
        <v>1FO54E5B</v>
      </c>
      <c r="L5778" s="281" t="e">
        <f>VLOOKUP(K5778,'Planilla de control'!#REF!,2,0)</f>
        <v>#REF!</v>
      </c>
      <c r="M5778" s="29" t="e">
        <f>IF(COUNTIF('Planilla de control'!#REF!,K5778)&gt;0,"SI","NO")</f>
        <v>#REF!</v>
      </c>
    </row>
    <row r="5779" spans="1:13" x14ac:dyDescent="0.3">
      <c r="A5779" s="3" t="s">
        <v>2367</v>
      </c>
      <c r="B5779" s="3" t="s">
        <v>1238</v>
      </c>
      <c r="C5779" s="3"/>
      <c r="D5779" s="3"/>
      <c r="E5779" s="3"/>
      <c r="F5779" s="51" t="str">
        <f t="shared" si="540"/>
        <v>54F2</v>
      </c>
      <c r="G5779" s="51">
        <f t="shared" si="541"/>
        <v>2</v>
      </c>
      <c r="H5779" s="51">
        <f t="shared" si="542"/>
        <v>54</v>
      </c>
      <c r="I5779" s="51" t="str">
        <f t="shared" si="543"/>
        <v>F</v>
      </c>
      <c r="J5779" s="51" t="str">
        <f t="shared" si="544"/>
        <v>D3</v>
      </c>
      <c r="K5779" s="76" t="str">
        <f t="shared" si="545"/>
        <v>1FO54F2C</v>
      </c>
      <c r="L5779" s="281" t="e">
        <f>VLOOKUP(K5779,'Planilla de control'!#REF!,2,0)</f>
        <v>#REF!</v>
      </c>
      <c r="M5779" s="29" t="e">
        <f>IF(COUNTIF('Planilla de control'!#REF!,K5779)&gt;0,"SI","NO")</f>
        <v>#REF!</v>
      </c>
    </row>
    <row r="5780" spans="1:13" x14ac:dyDescent="0.3">
      <c r="A5780" s="3" t="s">
        <v>2367</v>
      </c>
      <c r="B5780" s="3" t="s">
        <v>1269</v>
      </c>
      <c r="C5780" s="3"/>
      <c r="D5780" s="3"/>
      <c r="E5780" s="3"/>
      <c r="F5780" s="51" t="str">
        <f t="shared" si="540"/>
        <v>54H4</v>
      </c>
      <c r="G5780" s="51">
        <f t="shared" si="541"/>
        <v>4</v>
      </c>
      <c r="H5780" s="51">
        <f t="shared" si="542"/>
        <v>54</v>
      </c>
      <c r="I5780" s="51" t="str">
        <f t="shared" si="543"/>
        <v>H</v>
      </c>
      <c r="J5780" s="51" t="str">
        <f t="shared" si="544"/>
        <v>D3</v>
      </c>
      <c r="K5780" s="76" t="str">
        <f t="shared" si="545"/>
        <v>1FO54H4D</v>
      </c>
      <c r="L5780" s="281" t="e">
        <f>VLOOKUP(K5780,'Planilla de control'!#REF!,2,0)</f>
        <v>#REF!</v>
      </c>
      <c r="M5780" s="29" t="e">
        <f>IF(COUNTIF('Planilla de control'!#REF!,K5780)&gt;0,"SI","NO")</f>
        <v>#REF!</v>
      </c>
    </row>
    <row r="5781" spans="1:13" x14ac:dyDescent="0.3">
      <c r="A5781" s="3" t="s">
        <v>2367</v>
      </c>
      <c r="B5781" s="3" t="s">
        <v>998</v>
      </c>
      <c r="C5781" s="3"/>
      <c r="D5781" s="3"/>
      <c r="E5781" s="3"/>
      <c r="F5781" s="51" t="str">
        <f t="shared" si="540"/>
        <v>54M1</v>
      </c>
      <c r="G5781" s="51">
        <f t="shared" si="541"/>
        <v>1</v>
      </c>
      <c r="H5781" s="51">
        <f t="shared" si="542"/>
        <v>54</v>
      </c>
      <c r="I5781" s="51" t="str">
        <f t="shared" si="543"/>
        <v>M</v>
      </c>
      <c r="J5781" s="51" t="str">
        <f t="shared" si="544"/>
        <v>D3</v>
      </c>
      <c r="K5781" s="76" t="str">
        <f t="shared" si="545"/>
        <v>1FO54M1A</v>
      </c>
      <c r="L5781" s="281" t="e">
        <f>VLOOKUP(K5781,'Planilla de control'!#REF!,2,0)</f>
        <v>#REF!</v>
      </c>
      <c r="M5781" s="29" t="e">
        <f>IF(COUNTIF('Planilla de control'!#REF!,K5781)&gt;0,"SI","NO")</f>
        <v>#REF!</v>
      </c>
    </row>
    <row r="5782" spans="1:13" x14ac:dyDescent="0.3">
      <c r="A5782" s="3" t="s">
        <v>2367</v>
      </c>
      <c r="B5782" s="3" t="s">
        <v>1041</v>
      </c>
      <c r="C5782" s="3"/>
      <c r="D5782" s="3"/>
      <c r="E5782" s="3"/>
      <c r="F5782" s="51" t="str">
        <f t="shared" si="540"/>
        <v>54D5</v>
      </c>
      <c r="G5782" s="51">
        <f t="shared" si="541"/>
        <v>5</v>
      </c>
      <c r="H5782" s="51">
        <f t="shared" si="542"/>
        <v>54</v>
      </c>
      <c r="I5782" s="51" t="str">
        <f t="shared" si="543"/>
        <v>D</v>
      </c>
      <c r="J5782" s="51" t="str">
        <f t="shared" si="544"/>
        <v>D3</v>
      </c>
      <c r="K5782" s="76" t="str">
        <f t="shared" si="545"/>
        <v>1FO54D5B</v>
      </c>
      <c r="L5782" s="281" t="e">
        <f>VLOOKUP(K5782,'Planilla de control'!#REF!,2,0)</f>
        <v>#REF!</v>
      </c>
      <c r="M5782" s="29" t="e">
        <f>IF(COUNTIF('Planilla de control'!#REF!,K5782)&gt;0,"SI","NO")</f>
        <v>#REF!</v>
      </c>
    </row>
    <row r="5783" spans="1:13" x14ac:dyDescent="0.3">
      <c r="A5783" s="3" t="s">
        <v>2367</v>
      </c>
      <c r="B5783" s="3" t="s">
        <v>1173</v>
      </c>
      <c r="C5783" s="3"/>
      <c r="D5783" s="3"/>
      <c r="E5783" s="3"/>
      <c r="F5783" s="51" t="str">
        <f t="shared" si="540"/>
        <v>54A2</v>
      </c>
      <c r="G5783" s="51">
        <f t="shared" si="541"/>
        <v>2</v>
      </c>
      <c r="H5783" s="51">
        <f t="shared" si="542"/>
        <v>54</v>
      </c>
      <c r="I5783" s="51" t="str">
        <f t="shared" si="543"/>
        <v>A</v>
      </c>
      <c r="J5783" s="51" t="str">
        <f t="shared" si="544"/>
        <v>D3</v>
      </c>
      <c r="K5783" s="76" t="str">
        <f t="shared" si="545"/>
        <v>1FO54A2C</v>
      </c>
      <c r="L5783" s="281" t="e">
        <f>VLOOKUP(K5783,'Planilla de control'!#REF!,2,0)</f>
        <v>#REF!</v>
      </c>
      <c r="M5783" s="29" t="e">
        <f>IF(COUNTIF('Planilla de control'!#REF!,K5783)&gt;0,"SI","NO")</f>
        <v>#REF!</v>
      </c>
    </row>
    <row r="5784" spans="1:13" x14ac:dyDescent="0.3">
      <c r="A5784" s="3" t="s">
        <v>2367</v>
      </c>
      <c r="B5784" s="3" t="s">
        <v>943</v>
      </c>
      <c r="C5784" s="3"/>
      <c r="D5784" s="3"/>
      <c r="E5784" s="3"/>
      <c r="F5784" s="51" t="str">
        <f t="shared" si="540"/>
        <v>54B2</v>
      </c>
      <c r="G5784" s="51">
        <f t="shared" si="541"/>
        <v>2</v>
      </c>
      <c r="H5784" s="51">
        <f t="shared" si="542"/>
        <v>54</v>
      </c>
      <c r="I5784" s="51" t="str">
        <f t="shared" si="543"/>
        <v>B</v>
      </c>
      <c r="J5784" s="51" t="str">
        <f t="shared" si="544"/>
        <v>D3</v>
      </c>
      <c r="K5784" s="76" t="str">
        <f t="shared" si="545"/>
        <v>1FO54B2B</v>
      </c>
      <c r="L5784" s="281" t="e">
        <f>VLOOKUP(K5784,'Planilla de control'!#REF!,2,0)</f>
        <v>#REF!</v>
      </c>
      <c r="M5784" s="29" t="e">
        <f>IF(COUNTIF('Planilla de control'!#REF!,K5784)&gt;0,"SI","NO")</f>
        <v>#REF!</v>
      </c>
    </row>
    <row r="5785" spans="1:13" x14ac:dyDescent="0.3">
      <c r="A5785" s="3" t="s">
        <v>2367</v>
      </c>
      <c r="B5785" s="3" t="s">
        <v>945</v>
      </c>
      <c r="C5785" s="3"/>
      <c r="D5785" s="3"/>
      <c r="E5785" s="3"/>
      <c r="F5785" s="51" t="str">
        <f t="shared" si="540"/>
        <v>54C2</v>
      </c>
      <c r="G5785" s="51">
        <f t="shared" si="541"/>
        <v>2</v>
      </c>
      <c r="H5785" s="51">
        <f t="shared" si="542"/>
        <v>54</v>
      </c>
      <c r="I5785" s="51" t="str">
        <f t="shared" si="543"/>
        <v>C</v>
      </c>
      <c r="J5785" s="51" t="str">
        <f t="shared" si="544"/>
        <v>D3</v>
      </c>
      <c r="K5785" s="76" t="str">
        <f t="shared" si="545"/>
        <v>1FO54C2A</v>
      </c>
      <c r="L5785" s="281" t="e">
        <f>VLOOKUP(K5785,'Planilla de control'!#REF!,2,0)</f>
        <v>#REF!</v>
      </c>
      <c r="M5785" s="29" t="e">
        <f>IF(COUNTIF('Planilla de control'!#REF!,K5785)&gt;0,"SI","NO")</f>
        <v>#REF!</v>
      </c>
    </row>
    <row r="5786" spans="1:13" x14ac:dyDescent="0.3">
      <c r="A5786" s="3" t="s">
        <v>2367</v>
      </c>
      <c r="B5786" s="3" t="s">
        <v>1029</v>
      </c>
      <c r="C5786" s="3"/>
      <c r="D5786" s="3"/>
      <c r="E5786" s="3"/>
      <c r="F5786" s="51" t="str">
        <f t="shared" si="540"/>
        <v>54C4</v>
      </c>
      <c r="G5786" s="51">
        <f t="shared" si="541"/>
        <v>4</v>
      </c>
      <c r="H5786" s="51">
        <f t="shared" si="542"/>
        <v>54</v>
      </c>
      <c r="I5786" s="51" t="str">
        <f t="shared" si="543"/>
        <v>C</v>
      </c>
      <c r="J5786" s="51" t="str">
        <f t="shared" si="544"/>
        <v>D3</v>
      </c>
      <c r="K5786" s="76" t="str">
        <f t="shared" si="545"/>
        <v>1FO54C4B</v>
      </c>
      <c r="L5786" s="281" t="e">
        <f>VLOOKUP(K5786,'Planilla de control'!#REF!,2,0)</f>
        <v>#REF!</v>
      </c>
      <c r="M5786" s="29" t="e">
        <f>IF(COUNTIF('Planilla de control'!#REF!,K5786)&gt;0,"SI","NO")</f>
        <v>#REF!</v>
      </c>
    </row>
    <row r="5787" spans="1:13" x14ac:dyDescent="0.3">
      <c r="A5787" s="3" t="s">
        <v>2367</v>
      </c>
      <c r="B5787" s="3" t="s">
        <v>1218</v>
      </c>
      <c r="C5787" s="3"/>
      <c r="D5787" s="3"/>
      <c r="E5787" s="3"/>
      <c r="F5787" s="51" t="str">
        <f t="shared" si="540"/>
        <v>54D5</v>
      </c>
      <c r="G5787" s="51">
        <f t="shared" si="541"/>
        <v>5</v>
      </c>
      <c r="H5787" s="51">
        <f t="shared" si="542"/>
        <v>54</v>
      </c>
      <c r="I5787" s="51" t="str">
        <f t="shared" si="543"/>
        <v>D</v>
      </c>
      <c r="J5787" s="51" t="str">
        <f t="shared" si="544"/>
        <v>D3</v>
      </c>
      <c r="K5787" s="76" t="str">
        <f t="shared" si="545"/>
        <v>1FO54D5C</v>
      </c>
      <c r="L5787" s="281" t="e">
        <f>VLOOKUP(K5787,'Planilla de control'!#REF!,2,0)</f>
        <v>#REF!</v>
      </c>
      <c r="M5787" s="29" t="e">
        <f>IF(COUNTIF('Planilla de control'!#REF!,K5787)&gt;0,"SI","NO")</f>
        <v>#REF!</v>
      </c>
    </row>
    <row r="5788" spans="1:13" x14ac:dyDescent="0.3">
      <c r="A5788" s="3" t="s">
        <v>2367</v>
      </c>
      <c r="B5788" s="3" t="s">
        <v>1049</v>
      </c>
      <c r="C5788" s="3"/>
      <c r="D5788" s="3"/>
      <c r="E5788" s="3"/>
      <c r="F5788" s="51" t="str">
        <f t="shared" si="540"/>
        <v>54E4</v>
      </c>
      <c r="G5788" s="51">
        <f t="shared" si="541"/>
        <v>4</v>
      </c>
      <c r="H5788" s="51">
        <f t="shared" si="542"/>
        <v>54</v>
      </c>
      <c r="I5788" s="51" t="str">
        <f t="shared" si="543"/>
        <v>E</v>
      </c>
      <c r="J5788" s="51" t="str">
        <f t="shared" si="544"/>
        <v>D3</v>
      </c>
      <c r="K5788" s="76" t="str">
        <f t="shared" si="545"/>
        <v>1FO54E4B</v>
      </c>
      <c r="L5788" s="281" t="e">
        <f>VLOOKUP(K5788,'Planilla de control'!#REF!,2,0)</f>
        <v>#REF!</v>
      </c>
      <c r="M5788" s="29" t="e">
        <f>IF(COUNTIF('Planilla de control'!#REF!,K5788)&gt;0,"SI","NO")</f>
        <v>#REF!</v>
      </c>
    </row>
    <row r="5789" spans="1:13" x14ac:dyDescent="0.3">
      <c r="A5789" s="3" t="s">
        <v>2367</v>
      </c>
      <c r="B5789" s="3" t="s">
        <v>953</v>
      </c>
      <c r="C5789" s="3"/>
      <c r="D5789" s="3"/>
      <c r="E5789" s="3"/>
      <c r="F5789" s="51" t="str">
        <f t="shared" si="540"/>
        <v>54F1</v>
      </c>
      <c r="G5789" s="51">
        <f t="shared" si="541"/>
        <v>1</v>
      </c>
      <c r="H5789" s="51">
        <f t="shared" si="542"/>
        <v>54</v>
      </c>
      <c r="I5789" s="51" t="str">
        <f t="shared" si="543"/>
        <v>F</v>
      </c>
      <c r="J5789" s="51" t="str">
        <f t="shared" si="544"/>
        <v>D3</v>
      </c>
      <c r="K5789" s="76" t="str">
        <f t="shared" si="545"/>
        <v>1FO54F1A</v>
      </c>
      <c r="L5789" s="281" t="e">
        <f>VLOOKUP(K5789,'Planilla de control'!#REF!,2,0)</f>
        <v>#REF!</v>
      </c>
      <c r="M5789" s="29" t="e">
        <f>IF(COUNTIF('Planilla de control'!#REF!,K5789)&gt;0,"SI","NO")</f>
        <v>#REF!</v>
      </c>
    </row>
    <row r="5790" spans="1:13" x14ac:dyDescent="0.3">
      <c r="A5790" s="3" t="s">
        <v>2367</v>
      </c>
      <c r="B5790" s="3" t="s">
        <v>1060</v>
      </c>
      <c r="C5790" s="3"/>
      <c r="D5790" s="3"/>
      <c r="E5790" s="3"/>
      <c r="F5790" s="51" t="str">
        <f t="shared" si="540"/>
        <v>54F5</v>
      </c>
      <c r="G5790" s="51">
        <f t="shared" si="541"/>
        <v>5</v>
      </c>
      <c r="H5790" s="51">
        <f t="shared" si="542"/>
        <v>54</v>
      </c>
      <c r="I5790" s="51" t="str">
        <f t="shared" si="543"/>
        <v>F</v>
      </c>
      <c r="J5790" s="51" t="str">
        <f t="shared" si="544"/>
        <v>D3</v>
      </c>
      <c r="K5790" s="76" t="str">
        <f t="shared" si="545"/>
        <v>1FO54F5A</v>
      </c>
      <c r="L5790" s="281" t="e">
        <f>VLOOKUP(K5790,'Planilla de control'!#REF!,2,0)</f>
        <v>#REF!</v>
      </c>
      <c r="M5790" s="29" t="e">
        <f>IF(COUNTIF('Planilla de control'!#REF!,K5790)&gt;0,"SI","NO")</f>
        <v>#REF!</v>
      </c>
    </row>
    <row r="5791" spans="1:13" x14ac:dyDescent="0.3">
      <c r="A5791" s="3" t="s">
        <v>2367</v>
      </c>
      <c r="B5791" s="3" t="s">
        <v>979</v>
      </c>
      <c r="C5791" s="3"/>
      <c r="D5791" s="3"/>
      <c r="E5791" s="3"/>
      <c r="F5791" s="51" t="str">
        <f t="shared" si="540"/>
        <v>54H3</v>
      </c>
      <c r="G5791" s="51">
        <f t="shared" si="541"/>
        <v>3</v>
      </c>
      <c r="H5791" s="51">
        <f t="shared" si="542"/>
        <v>54</v>
      </c>
      <c r="I5791" s="51" t="str">
        <f t="shared" si="543"/>
        <v>H</v>
      </c>
      <c r="J5791" s="51" t="str">
        <f t="shared" si="544"/>
        <v>D3</v>
      </c>
      <c r="K5791" s="76" t="str">
        <f t="shared" si="545"/>
        <v>1FO54H3A</v>
      </c>
      <c r="L5791" s="281" t="e">
        <f>VLOOKUP(K5791,'Planilla de control'!#REF!,2,0)</f>
        <v>#REF!</v>
      </c>
      <c r="M5791" s="29" t="e">
        <f>IF(COUNTIF('Planilla de control'!#REF!,K5791)&gt;0,"SI","NO")</f>
        <v>#REF!</v>
      </c>
    </row>
    <row r="5792" spans="1:13" x14ac:dyDescent="0.3">
      <c r="A5792" s="3" t="s">
        <v>2367</v>
      </c>
      <c r="B5792" s="3" t="s">
        <v>1093</v>
      </c>
      <c r="C5792" s="3"/>
      <c r="D5792" s="3"/>
      <c r="E5792" s="3"/>
      <c r="F5792" s="51" t="str">
        <f t="shared" si="540"/>
        <v>54I6</v>
      </c>
      <c r="G5792" s="51">
        <f t="shared" si="541"/>
        <v>6</v>
      </c>
      <c r="H5792" s="51">
        <f t="shared" si="542"/>
        <v>54</v>
      </c>
      <c r="I5792" s="51" t="str">
        <f t="shared" si="543"/>
        <v>I</v>
      </c>
      <c r="J5792" s="51" t="str">
        <f t="shared" si="544"/>
        <v>D3</v>
      </c>
      <c r="K5792" s="76" t="str">
        <f t="shared" si="545"/>
        <v>1FO54I6B</v>
      </c>
      <c r="L5792" s="281" t="e">
        <f>VLOOKUP(K5792,'Planilla de control'!#REF!,2,0)</f>
        <v>#REF!</v>
      </c>
      <c r="M5792" s="29" t="e">
        <f>IF(COUNTIF('Planilla de control'!#REF!,K5792)&gt;0,"SI","NO")</f>
        <v>#REF!</v>
      </c>
    </row>
    <row r="5793" spans="1:13" x14ac:dyDescent="0.3">
      <c r="A5793" s="3" t="s">
        <v>2367</v>
      </c>
      <c r="B5793" s="3" t="s">
        <v>1014</v>
      </c>
      <c r="C5793" s="3"/>
      <c r="D5793" s="3"/>
      <c r="E5793" s="3"/>
      <c r="F5793" s="51" t="str">
        <f t="shared" si="540"/>
        <v>54A7</v>
      </c>
      <c r="G5793" s="51">
        <f t="shared" si="541"/>
        <v>7</v>
      </c>
      <c r="H5793" s="51">
        <f t="shared" si="542"/>
        <v>54</v>
      </c>
      <c r="I5793" s="51" t="str">
        <f t="shared" si="543"/>
        <v>A</v>
      </c>
      <c r="J5793" s="51" t="str">
        <f t="shared" si="544"/>
        <v>D3</v>
      </c>
      <c r="K5793" s="76" t="str">
        <f t="shared" si="545"/>
        <v>1FO54A7A</v>
      </c>
      <c r="L5793" s="281" t="e">
        <f>VLOOKUP(K5793,'Planilla de control'!#REF!,2,0)</f>
        <v>#REF!</v>
      </c>
      <c r="M5793" s="29" t="e">
        <f>IF(COUNTIF('Planilla de control'!#REF!,K5793)&gt;0,"SI","NO")</f>
        <v>#REF!</v>
      </c>
    </row>
    <row r="5794" spans="1:13" x14ac:dyDescent="0.3">
      <c r="A5794" s="3" t="s">
        <v>2367</v>
      </c>
      <c r="B5794" s="3" t="s">
        <v>946</v>
      </c>
      <c r="C5794" s="3"/>
      <c r="D5794" s="3"/>
      <c r="E5794" s="3"/>
      <c r="F5794" s="51" t="str">
        <f t="shared" si="540"/>
        <v>54C2</v>
      </c>
      <c r="G5794" s="51">
        <f t="shared" si="541"/>
        <v>2</v>
      </c>
      <c r="H5794" s="51">
        <f t="shared" si="542"/>
        <v>54</v>
      </c>
      <c r="I5794" s="51" t="str">
        <f t="shared" si="543"/>
        <v>C</v>
      </c>
      <c r="J5794" s="51" t="str">
        <f t="shared" si="544"/>
        <v>D3</v>
      </c>
      <c r="K5794" s="76" t="str">
        <f t="shared" si="545"/>
        <v>1FO54C2B</v>
      </c>
      <c r="L5794" s="281" t="e">
        <f>VLOOKUP(K5794,'Planilla de control'!#REF!,2,0)</f>
        <v>#REF!</v>
      </c>
      <c r="M5794" s="29" t="e">
        <f>IF(COUNTIF('Planilla de control'!#REF!,K5794)&gt;0,"SI","NO")</f>
        <v>#REF!</v>
      </c>
    </row>
    <row r="5795" spans="1:13" x14ac:dyDescent="0.3">
      <c r="A5795" s="3" t="s">
        <v>2367</v>
      </c>
      <c r="B5795" s="3" t="s">
        <v>1217</v>
      </c>
      <c r="C5795" s="3"/>
      <c r="D5795" s="3"/>
      <c r="E5795" s="3"/>
      <c r="F5795" s="51" t="str">
        <f t="shared" si="540"/>
        <v>54D4</v>
      </c>
      <c r="G5795" s="51">
        <f t="shared" si="541"/>
        <v>4</v>
      </c>
      <c r="H5795" s="51">
        <f t="shared" si="542"/>
        <v>54</v>
      </c>
      <c r="I5795" s="51" t="str">
        <f t="shared" si="543"/>
        <v>D</v>
      </c>
      <c r="J5795" s="51" t="str">
        <f t="shared" si="544"/>
        <v>D3</v>
      </c>
      <c r="K5795" s="76" t="str">
        <f t="shared" si="545"/>
        <v>1FO54D4D</v>
      </c>
      <c r="L5795" s="281" t="e">
        <f>VLOOKUP(K5795,'Planilla de control'!#REF!,2,0)</f>
        <v>#REF!</v>
      </c>
      <c r="M5795" s="29" t="e">
        <f>IF(COUNTIF('Planilla de control'!#REF!,K5795)&gt;0,"SI","NO")</f>
        <v>#REF!</v>
      </c>
    </row>
    <row r="5796" spans="1:13" x14ac:dyDescent="0.3">
      <c r="A5796" s="3" t="s">
        <v>2367</v>
      </c>
      <c r="B5796" s="3" t="s">
        <v>973</v>
      </c>
      <c r="C5796" s="3"/>
      <c r="D5796" s="3"/>
      <c r="E5796" s="3"/>
      <c r="F5796" s="51" t="str">
        <f t="shared" si="540"/>
        <v>54E3</v>
      </c>
      <c r="G5796" s="51">
        <f t="shared" si="541"/>
        <v>3</v>
      </c>
      <c r="H5796" s="51">
        <f t="shared" si="542"/>
        <v>54</v>
      </c>
      <c r="I5796" s="51" t="str">
        <f t="shared" si="543"/>
        <v>E</v>
      </c>
      <c r="J5796" s="51" t="str">
        <f t="shared" si="544"/>
        <v>D3</v>
      </c>
      <c r="K5796" s="76" t="str">
        <f t="shared" si="545"/>
        <v>1FO54E3A</v>
      </c>
      <c r="L5796" s="281" t="e">
        <f>VLOOKUP(K5796,'Planilla de control'!#REF!,2,0)</f>
        <v>#REF!</v>
      </c>
      <c r="M5796" s="29" t="e">
        <f>IF(COUNTIF('Planilla de control'!#REF!,K5796)&gt;0,"SI","NO")</f>
        <v>#REF!</v>
      </c>
    </row>
    <row r="5797" spans="1:13" x14ac:dyDescent="0.3">
      <c r="A5797" s="3" t="s">
        <v>2367</v>
      </c>
      <c r="B5797" s="3" t="s">
        <v>964</v>
      </c>
      <c r="C5797" s="3"/>
      <c r="D5797" s="3"/>
      <c r="E5797" s="3"/>
      <c r="F5797" s="51" t="str">
        <f t="shared" si="540"/>
        <v>54I2</v>
      </c>
      <c r="G5797" s="51">
        <f t="shared" si="541"/>
        <v>2</v>
      </c>
      <c r="H5797" s="51">
        <f t="shared" si="542"/>
        <v>54</v>
      </c>
      <c r="I5797" s="51" t="str">
        <f t="shared" si="543"/>
        <v>I</v>
      </c>
      <c r="J5797" s="51" t="str">
        <f t="shared" si="544"/>
        <v>D3</v>
      </c>
      <c r="K5797" s="76" t="str">
        <f t="shared" si="545"/>
        <v>1FO54I2B</v>
      </c>
      <c r="L5797" s="281" t="e">
        <f>VLOOKUP(K5797,'Planilla de control'!#REF!,2,0)</f>
        <v>#REF!</v>
      </c>
      <c r="M5797" s="29" t="e">
        <f>IF(COUNTIF('Planilla de control'!#REF!,K5797)&gt;0,"SI","NO")</f>
        <v>#REF!</v>
      </c>
    </row>
    <row r="5798" spans="1:13" x14ac:dyDescent="0.3">
      <c r="A5798" s="3" t="s">
        <v>2367</v>
      </c>
      <c r="B5798" s="3" t="s">
        <v>971</v>
      </c>
      <c r="C5798" s="3"/>
      <c r="D5798" s="3"/>
      <c r="E5798" s="3"/>
      <c r="F5798" s="51" t="str">
        <f t="shared" si="540"/>
        <v>54D3</v>
      </c>
      <c r="G5798" s="51">
        <f t="shared" si="541"/>
        <v>3</v>
      </c>
      <c r="H5798" s="51">
        <f t="shared" si="542"/>
        <v>54</v>
      </c>
      <c r="I5798" s="51" t="str">
        <f t="shared" si="543"/>
        <v>D</v>
      </c>
      <c r="J5798" s="51" t="str">
        <f t="shared" si="544"/>
        <v>D3</v>
      </c>
      <c r="K5798" s="76" t="str">
        <f t="shared" si="545"/>
        <v>1FO54D3A</v>
      </c>
      <c r="L5798" s="281" t="e">
        <f>VLOOKUP(K5798,'Planilla de control'!#REF!,2,0)</f>
        <v>#REF!</v>
      </c>
      <c r="M5798" s="29" t="e">
        <f>IF(COUNTIF('Planilla de control'!#REF!,K5798)&gt;0,"SI","NO")</f>
        <v>#REF!</v>
      </c>
    </row>
    <row r="5799" spans="1:13" x14ac:dyDescent="0.3">
      <c r="A5799" s="3" t="s">
        <v>2367</v>
      </c>
      <c r="B5799" s="3" t="s">
        <v>1228</v>
      </c>
      <c r="C5799" s="3"/>
      <c r="D5799" s="3"/>
      <c r="E5799" s="3"/>
      <c r="F5799" s="51" t="str">
        <f t="shared" si="540"/>
        <v>54E3</v>
      </c>
      <c r="G5799" s="51">
        <f t="shared" si="541"/>
        <v>3</v>
      </c>
      <c r="H5799" s="51">
        <f t="shared" si="542"/>
        <v>54</v>
      </c>
      <c r="I5799" s="51" t="str">
        <f t="shared" si="543"/>
        <v>E</v>
      </c>
      <c r="J5799" s="51" t="str">
        <f t="shared" si="544"/>
        <v>D3</v>
      </c>
      <c r="K5799" s="76" t="str">
        <f t="shared" si="545"/>
        <v>1FO54E3D</v>
      </c>
      <c r="L5799" s="281" t="e">
        <f>VLOOKUP(K5799,'Planilla de control'!#REF!,2,0)</f>
        <v>#REF!</v>
      </c>
      <c r="M5799" s="29" t="e">
        <f>IF(COUNTIF('Planilla de control'!#REF!,K5799)&gt;0,"SI","NO")</f>
        <v>#REF!</v>
      </c>
    </row>
    <row r="5800" spans="1:13" x14ac:dyDescent="0.3">
      <c r="A5800" s="3" t="s">
        <v>2367</v>
      </c>
      <c r="B5800" s="3" t="s">
        <v>982</v>
      </c>
      <c r="C5800" s="3"/>
      <c r="D5800" s="3"/>
      <c r="E5800" s="3"/>
      <c r="F5800" s="51" t="str">
        <f t="shared" si="540"/>
        <v>54I3</v>
      </c>
      <c r="G5800" s="51">
        <f t="shared" si="541"/>
        <v>3</v>
      </c>
      <c r="H5800" s="51">
        <f t="shared" si="542"/>
        <v>54</v>
      </c>
      <c r="I5800" s="51" t="str">
        <f t="shared" si="543"/>
        <v>I</v>
      </c>
      <c r="J5800" s="51" t="str">
        <f t="shared" si="544"/>
        <v>D3</v>
      </c>
      <c r="K5800" s="76" t="str">
        <f t="shared" si="545"/>
        <v>1FO54I3B</v>
      </c>
      <c r="L5800" s="281" t="e">
        <f>VLOOKUP(K5800,'Planilla de control'!#REF!,2,0)</f>
        <v>#REF!</v>
      </c>
      <c r="M5800" s="29" t="e">
        <f>IF(COUNTIF('Planilla de control'!#REF!,K5800)&gt;0,"SI","NO")</f>
        <v>#REF!</v>
      </c>
    </row>
    <row r="5801" spans="1:13" x14ac:dyDescent="0.3">
      <c r="A5801" s="3" t="s">
        <v>2367</v>
      </c>
      <c r="B5801" s="3" t="s">
        <v>993</v>
      </c>
      <c r="C5801" s="3"/>
      <c r="D5801" s="3"/>
      <c r="E5801" s="3"/>
      <c r="F5801" s="51" t="str">
        <f t="shared" si="540"/>
        <v>54L1</v>
      </c>
      <c r="G5801" s="51">
        <f t="shared" si="541"/>
        <v>1</v>
      </c>
      <c r="H5801" s="51">
        <f t="shared" si="542"/>
        <v>54</v>
      </c>
      <c r="I5801" s="51" t="str">
        <f t="shared" si="543"/>
        <v>L</v>
      </c>
      <c r="J5801" s="51" t="str">
        <f t="shared" si="544"/>
        <v>D3</v>
      </c>
      <c r="K5801" s="76" t="str">
        <f t="shared" si="545"/>
        <v>1FO54L1A</v>
      </c>
      <c r="L5801" s="281" t="e">
        <f>VLOOKUP(K5801,'Planilla de control'!#REF!,2,0)</f>
        <v>#REF!</v>
      </c>
      <c r="M5801" s="29" t="e">
        <f>IF(COUNTIF('Planilla de control'!#REF!,K5801)&gt;0,"SI","NO")</f>
        <v>#REF!</v>
      </c>
    </row>
    <row r="5802" spans="1:13" x14ac:dyDescent="0.3">
      <c r="A5802" s="3" t="s">
        <v>2367</v>
      </c>
      <c r="B5802" s="3" t="s">
        <v>942</v>
      </c>
      <c r="C5802" s="3"/>
      <c r="D5802" s="3"/>
      <c r="E5802" s="3"/>
      <c r="F5802" s="51" t="str">
        <f t="shared" si="540"/>
        <v>54B2</v>
      </c>
      <c r="G5802" s="51">
        <f t="shared" si="541"/>
        <v>2</v>
      </c>
      <c r="H5802" s="51">
        <f t="shared" si="542"/>
        <v>54</v>
      </c>
      <c r="I5802" s="51" t="str">
        <f t="shared" si="543"/>
        <v>B</v>
      </c>
      <c r="J5802" s="51" t="str">
        <f t="shared" si="544"/>
        <v>D3</v>
      </c>
      <c r="K5802" s="76" t="str">
        <f t="shared" si="545"/>
        <v>1FO54B2A</v>
      </c>
      <c r="L5802" s="281" t="e">
        <f>VLOOKUP(K5802,'Planilla de control'!#REF!,2,0)</f>
        <v>#REF!</v>
      </c>
      <c r="M5802" s="29" t="e">
        <f>IF(COUNTIF('Planilla de control'!#REF!,K5802)&gt;0,"SI","NO")</f>
        <v>#REF!</v>
      </c>
    </row>
    <row r="5803" spans="1:13" x14ac:dyDescent="0.3">
      <c r="A5803" s="3" t="s">
        <v>2367</v>
      </c>
      <c r="B5803" s="3" t="s">
        <v>1188</v>
      </c>
      <c r="C5803" s="3"/>
      <c r="D5803" s="3"/>
      <c r="E5803" s="3"/>
      <c r="F5803" s="51" t="str">
        <f t="shared" si="540"/>
        <v>54B3</v>
      </c>
      <c r="G5803" s="51">
        <f t="shared" si="541"/>
        <v>3</v>
      </c>
      <c r="H5803" s="51">
        <f t="shared" si="542"/>
        <v>54</v>
      </c>
      <c r="I5803" s="51" t="str">
        <f t="shared" si="543"/>
        <v>B</v>
      </c>
      <c r="J5803" s="51" t="str">
        <f t="shared" si="544"/>
        <v>D3</v>
      </c>
      <c r="K5803" s="76" t="str">
        <f t="shared" si="545"/>
        <v>1FO54B3C</v>
      </c>
      <c r="L5803" s="281" t="e">
        <f>VLOOKUP(K5803,'Planilla de control'!#REF!,2,0)</f>
        <v>#REF!</v>
      </c>
      <c r="M5803" s="29" t="e">
        <f>IF(COUNTIF('Planilla de control'!#REF!,K5803)&gt;0,"SI","NO")</f>
        <v>#REF!</v>
      </c>
    </row>
    <row r="5804" spans="1:13" x14ac:dyDescent="0.3">
      <c r="A5804" s="3" t="s">
        <v>2367</v>
      </c>
      <c r="B5804" s="3" t="s">
        <v>1241</v>
      </c>
      <c r="C5804" s="3"/>
      <c r="D5804" s="3"/>
      <c r="E5804" s="3"/>
      <c r="F5804" s="51" t="str">
        <f t="shared" si="540"/>
        <v>54F3</v>
      </c>
      <c r="G5804" s="51">
        <f t="shared" si="541"/>
        <v>3</v>
      </c>
      <c r="H5804" s="51">
        <f t="shared" si="542"/>
        <v>54</v>
      </c>
      <c r="I5804" s="51" t="str">
        <f t="shared" si="543"/>
        <v>F</v>
      </c>
      <c r="J5804" s="51" t="str">
        <f t="shared" si="544"/>
        <v>D3</v>
      </c>
      <c r="K5804" s="76" t="str">
        <f t="shared" si="545"/>
        <v>1FO54F3D</v>
      </c>
      <c r="L5804" s="281" t="e">
        <f>VLOOKUP(K5804,'Planilla de control'!#REF!,2,0)</f>
        <v>#REF!</v>
      </c>
      <c r="M5804" s="29" t="e">
        <f>IF(COUNTIF('Planilla de control'!#REF!,K5804)&gt;0,"SI","NO")</f>
        <v>#REF!</v>
      </c>
    </row>
    <row r="5805" spans="1:13" x14ac:dyDescent="0.3">
      <c r="A5805" s="3" t="s">
        <v>2367</v>
      </c>
      <c r="B5805" s="3" t="s">
        <v>1061</v>
      </c>
      <c r="C5805" s="3"/>
      <c r="D5805" s="3"/>
      <c r="E5805" s="3"/>
      <c r="F5805" s="51" t="str">
        <f t="shared" si="540"/>
        <v>54F5</v>
      </c>
      <c r="G5805" s="51">
        <f t="shared" si="541"/>
        <v>5</v>
      </c>
      <c r="H5805" s="51">
        <f t="shared" si="542"/>
        <v>54</v>
      </c>
      <c r="I5805" s="51" t="str">
        <f t="shared" si="543"/>
        <v>F</v>
      </c>
      <c r="J5805" s="51" t="str">
        <f t="shared" si="544"/>
        <v>D3</v>
      </c>
      <c r="K5805" s="76" t="str">
        <f t="shared" si="545"/>
        <v>1FO54F5B</v>
      </c>
      <c r="L5805" s="281" t="e">
        <f>VLOOKUP(K5805,'Planilla de control'!#REF!,2,0)</f>
        <v>#REF!</v>
      </c>
      <c r="M5805" s="29" t="e">
        <f>IF(COUNTIF('Planilla de control'!#REF!,K5805)&gt;0,"SI","NO")</f>
        <v>#REF!</v>
      </c>
    </row>
    <row r="5806" spans="1:13" x14ac:dyDescent="0.3">
      <c r="A5806" s="3" t="s">
        <v>2367</v>
      </c>
      <c r="B5806" s="3" t="s">
        <v>977</v>
      </c>
      <c r="C5806" s="3"/>
      <c r="D5806" s="3"/>
      <c r="E5806" s="3"/>
      <c r="F5806" s="51" t="str">
        <f t="shared" si="540"/>
        <v>54G3</v>
      </c>
      <c r="G5806" s="51">
        <f t="shared" si="541"/>
        <v>3</v>
      </c>
      <c r="H5806" s="51">
        <f t="shared" si="542"/>
        <v>54</v>
      </c>
      <c r="I5806" s="51" t="str">
        <f t="shared" si="543"/>
        <v>G</v>
      </c>
      <c r="J5806" s="51" t="str">
        <f t="shared" si="544"/>
        <v>D3</v>
      </c>
      <c r="K5806" s="76" t="str">
        <f t="shared" si="545"/>
        <v>1FO54G3A</v>
      </c>
      <c r="L5806" s="281" t="e">
        <f>VLOOKUP(K5806,'Planilla de control'!#REF!,2,0)</f>
        <v>#REF!</v>
      </c>
      <c r="M5806" s="29" t="e">
        <f>IF(COUNTIF('Planilla de control'!#REF!,K5806)&gt;0,"SI","NO")</f>
        <v>#REF!</v>
      </c>
    </row>
    <row r="5807" spans="1:13" x14ac:dyDescent="0.3">
      <c r="A5807" s="3" t="s">
        <v>2367</v>
      </c>
      <c r="B5807" s="3" t="s">
        <v>1090</v>
      </c>
      <c r="C5807" s="3"/>
      <c r="D5807" s="3"/>
      <c r="E5807" s="3"/>
      <c r="F5807" s="51" t="str">
        <f t="shared" si="540"/>
        <v>54I5</v>
      </c>
      <c r="G5807" s="51">
        <f t="shared" si="541"/>
        <v>5</v>
      </c>
      <c r="H5807" s="51">
        <f t="shared" si="542"/>
        <v>54</v>
      </c>
      <c r="I5807" s="51" t="str">
        <f t="shared" si="543"/>
        <v>I</v>
      </c>
      <c r="J5807" s="51" t="str">
        <f t="shared" si="544"/>
        <v>D3</v>
      </c>
      <c r="K5807" s="76" t="str">
        <f t="shared" si="545"/>
        <v>1FO54I5A</v>
      </c>
      <c r="L5807" s="281" t="e">
        <f>VLOOKUP(K5807,'Planilla de control'!#REF!,2,0)</f>
        <v>#REF!</v>
      </c>
      <c r="M5807" s="29" t="e">
        <f>IF(COUNTIF('Planilla de control'!#REF!,K5807)&gt;0,"SI","NO")</f>
        <v>#REF!</v>
      </c>
    </row>
    <row r="5808" spans="1:13" x14ac:dyDescent="0.3">
      <c r="A5808" s="3" t="s">
        <v>2367</v>
      </c>
      <c r="B5808" s="3" t="s">
        <v>1098</v>
      </c>
      <c r="C5808" s="3"/>
      <c r="D5808" s="3"/>
      <c r="E5808" s="3"/>
      <c r="F5808" s="51" t="str">
        <f t="shared" si="540"/>
        <v>54J4</v>
      </c>
      <c r="G5808" s="51">
        <f t="shared" si="541"/>
        <v>4</v>
      </c>
      <c r="H5808" s="51">
        <f t="shared" si="542"/>
        <v>54</v>
      </c>
      <c r="I5808" s="51" t="str">
        <f t="shared" si="543"/>
        <v>J</v>
      </c>
      <c r="J5808" s="51" t="str">
        <f t="shared" si="544"/>
        <v>D3</v>
      </c>
      <c r="K5808" s="76" t="str">
        <f t="shared" si="545"/>
        <v>1FO54J4A</v>
      </c>
      <c r="L5808" s="281" t="e">
        <f>VLOOKUP(K5808,'Planilla de control'!#REF!,2,0)</f>
        <v>#REF!</v>
      </c>
      <c r="M5808" s="29" t="e">
        <f>IF(COUNTIF('Planilla de control'!#REF!,K5808)&gt;0,"SI","NO")</f>
        <v>#REF!</v>
      </c>
    </row>
    <row r="5809" spans="1:13" x14ac:dyDescent="0.3">
      <c r="A5809" s="3" t="s">
        <v>2367</v>
      </c>
      <c r="B5809" s="3" t="s">
        <v>965</v>
      </c>
      <c r="C5809" s="3"/>
      <c r="D5809" s="3"/>
      <c r="E5809" s="3"/>
      <c r="F5809" s="51" t="str">
        <f t="shared" si="540"/>
        <v>54A3</v>
      </c>
      <c r="G5809" s="51">
        <f t="shared" si="541"/>
        <v>3</v>
      </c>
      <c r="H5809" s="51">
        <f t="shared" si="542"/>
        <v>54</v>
      </c>
      <c r="I5809" s="51" t="str">
        <f t="shared" si="543"/>
        <v>A</v>
      </c>
      <c r="J5809" s="51" t="str">
        <f t="shared" si="544"/>
        <v>D3</v>
      </c>
      <c r="K5809" s="76" t="str">
        <f t="shared" si="545"/>
        <v>1FO54A3A</v>
      </c>
      <c r="L5809" s="281" t="e">
        <f>VLOOKUP(K5809,'Planilla de control'!#REF!,2,0)</f>
        <v>#REF!</v>
      </c>
      <c r="M5809" s="29" t="e">
        <f>IF(COUNTIF('Planilla de control'!#REF!,K5809)&gt;0,"SI","NO")</f>
        <v>#REF!</v>
      </c>
    </row>
    <row r="5810" spans="1:13" x14ac:dyDescent="0.3">
      <c r="A5810" s="3" t="s">
        <v>2367</v>
      </c>
      <c r="B5810" s="3" t="s">
        <v>1191</v>
      </c>
      <c r="C5810" s="3"/>
      <c r="D5810" s="3"/>
      <c r="E5810" s="3"/>
      <c r="F5810" s="51" t="str">
        <f t="shared" si="540"/>
        <v>54B4</v>
      </c>
      <c r="G5810" s="51">
        <f t="shared" si="541"/>
        <v>4</v>
      </c>
      <c r="H5810" s="51">
        <f t="shared" si="542"/>
        <v>54</v>
      </c>
      <c r="I5810" s="51" t="str">
        <f t="shared" si="543"/>
        <v>B</v>
      </c>
      <c r="J5810" s="51" t="str">
        <f t="shared" si="544"/>
        <v>D3</v>
      </c>
      <c r="K5810" s="76" t="str">
        <f t="shared" si="545"/>
        <v>1FO54B4D</v>
      </c>
      <c r="L5810" s="281" t="e">
        <f>VLOOKUP(K5810,'Planilla de control'!#REF!,2,0)</f>
        <v>#REF!</v>
      </c>
      <c r="M5810" s="29" t="e">
        <f>IF(COUNTIF('Planilla de control'!#REF!,K5810)&gt;0,"SI","NO")</f>
        <v>#REF!</v>
      </c>
    </row>
    <row r="5811" spans="1:13" x14ac:dyDescent="0.3">
      <c r="A5811" s="3" t="s">
        <v>2367</v>
      </c>
      <c r="B5811" s="3" t="s">
        <v>1204</v>
      </c>
      <c r="C5811" s="3"/>
      <c r="D5811" s="3"/>
      <c r="E5811" s="3"/>
      <c r="F5811" s="51" t="str">
        <f t="shared" si="540"/>
        <v>54C4</v>
      </c>
      <c r="G5811" s="51">
        <f t="shared" si="541"/>
        <v>4</v>
      </c>
      <c r="H5811" s="51">
        <f t="shared" si="542"/>
        <v>54</v>
      </c>
      <c r="I5811" s="51" t="str">
        <f t="shared" si="543"/>
        <v>C</v>
      </c>
      <c r="J5811" s="51" t="str">
        <f t="shared" si="544"/>
        <v>D3</v>
      </c>
      <c r="K5811" s="76" t="str">
        <f t="shared" si="545"/>
        <v>1FO54C4D</v>
      </c>
      <c r="L5811" s="281" t="e">
        <f>VLOOKUP(K5811,'Planilla de control'!#REF!,2,0)</f>
        <v>#REF!</v>
      </c>
      <c r="M5811" s="29" t="e">
        <f>IF(COUNTIF('Planilla de control'!#REF!,K5811)&gt;0,"SI","NO")</f>
        <v>#REF!</v>
      </c>
    </row>
    <row r="5812" spans="1:13" x14ac:dyDescent="0.3">
      <c r="A5812" s="3" t="s">
        <v>2367</v>
      </c>
      <c r="B5812" s="3" t="s">
        <v>1039</v>
      </c>
      <c r="C5812" s="3"/>
      <c r="D5812" s="3"/>
      <c r="E5812" s="3"/>
      <c r="F5812" s="51" t="str">
        <f t="shared" si="540"/>
        <v>54D4</v>
      </c>
      <c r="G5812" s="51">
        <f t="shared" si="541"/>
        <v>4</v>
      </c>
      <c r="H5812" s="51">
        <f t="shared" si="542"/>
        <v>54</v>
      </c>
      <c r="I5812" s="51" t="str">
        <f t="shared" si="543"/>
        <v>D</v>
      </c>
      <c r="J5812" s="51" t="str">
        <f t="shared" si="544"/>
        <v>D3</v>
      </c>
      <c r="K5812" s="76" t="str">
        <f t="shared" si="545"/>
        <v>1FO54D4B</v>
      </c>
      <c r="L5812" s="281" t="e">
        <f>VLOOKUP(K5812,'Planilla de control'!#REF!,2,0)</f>
        <v>#REF!</v>
      </c>
      <c r="M5812" s="29" t="e">
        <f>IF(COUNTIF('Planilla de control'!#REF!,K5812)&gt;0,"SI","NO")</f>
        <v>#REF!</v>
      </c>
    </row>
    <row r="5813" spans="1:13" x14ac:dyDescent="0.3">
      <c r="A5813" s="3" t="s">
        <v>2367</v>
      </c>
      <c r="B5813" s="3" t="s">
        <v>1226</v>
      </c>
      <c r="C5813" s="3"/>
      <c r="D5813" s="3"/>
      <c r="E5813" s="3"/>
      <c r="F5813" s="51" t="str">
        <f t="shared" si="540"/>
        <v>54E2</v>
      </c>
      <c r="G5813" s="51">
        <f t="shared" si="541"/>
        <v>2</v>
      </c>
      <c r="H5813" s="51">
        <f t="shared" si="542"/>
        <v>54</v>
      </c>
      <c r="I5813" s="51" t="str">
        <f t="shared" si="543"/>
        <v>E</v>
      </c>
      <c r="J5813" s="51" t="str">
        <f t="shared" si="544"/>
        <v>D3</v>
      </c>
      <c r="K5813" s="76" t="str">
        <f t="shared" si="545"/>
        <v>1FO54E2D</v>
      </c>
      <c r="L5813" s="281" t="e">
        <f>VLOOKUP(K5813,'Planilla de control'!#REF!,2,0)</f>
        <v>#REF!</v>
      </c>
      <c r="M5813" s="29" t="e">
        <f>IF(COUNTIF('Planilla de control'!#REF!,K5813)&gt;0,"SI","NO")</f>
        <v>#REF!</v>
      </c>
    </row>
    <row r="5814" spans="1:13" x14ac:dyDescent="0.3">
      <c r="A5814" s="3" t="s">
        <v>2367</v>
      </c>
      <c r="B5814" s="3" t="s">
        <v>1240</v>
      </c>
      <c r="C5814" s="3"/>
      <c r="D5814" s="3"/>
      <c r="E5814" s="3"/>
      <c r="F5814" s="51" t="str">
        <f t="shared" si="540"/>
        <v>54F3</v>
      </c>
      <c r="G5814" s="51">
        <f t="shared" si="541"/>
        <v>3</v>
      </c>
      <c r="H5814" s="51">
        <f t="shared" si="542"/>
        <v>54</v>
      </c>
      <c r="I5814" s="51" t="str">
        <f t="shared" si="543"/>
        <v>F</v>
      </c>
      <c r="J5814" s="51" t="str">
        <f t="shared" si="544"/>
        <v>D3</v>
      </c>
      <c r="K5814" s="76" t="str">
        <f t="shared" si="545"/>
        <v>1FO54F3C</v>
      </c>
      <c r="L5814" s="281" t="e">
        <f>VLOOKUP(K5814,'Planilla de control'!#REF!,2,0)</f>
        <v>#REF!</v>
      </c>
      <c r="M5814" s="29" t="e">
        <f>IF(COUNTIF('Planilla de control'!#REF!,K5814)&gt;0,"SI","NO")</f>
        <v>#REF!</v>
      </c>
    </row>
    <row r="5815" spans="1:13" x14ac:dyDescent="0.3">
      <c r="A5815" s="3" t="s">
        <v>2367</v>
      </c>
      <c r="B5815" s="3" t="s">
        <v>958</v>
      </c>
      <c r="C5815" s="3"/>
      <c r="D5815" s="3"/>
      <c r="E5815" s="3"/>
      <c r="F5815" s="51" t="str">
        <f t="shared" si="540"/>
        <v>54G2</v>
      </c>
      <c r="G5815" s="51">
        <f t="shared" si="541"/>
        <v>2</v>
      </c>
      <c r="H5815" s="51">
        <f t="shared" si="542"/>
        <v>54</v>
      </c>
      <c r="I5815" s="51" t="str">
        <f t="shared" si="543"/>
        <v>G</v>
      </c>
      <c r="J5815" s="51" t="str">
        <f t="shared" si="544"/>
        <v>D3</v>
      </c>
      <c r="K5815" s="76" t="str">
        <f t="shared" si="545"/>
        <v>1FO54G2B</v>
      </c>
      <c r="L5815" s="281" t="e">
        <f>VLOOKUP(K5815,'Planilla de control'!#REF!,2,0)</f>
        <v>#REF!</v>
      </c>
      <c r="M5815" s="29" t="e">
        <f>IF(COUNTIF('Planilla de control'!#REF!,K5815)&gt;0,"SI","NO")</f>
        <v>#REF!</v>
      </c>
    </row>
    <row r="5816" spans="1:13" x14ac:dyDescent="0.3">
      <c r="A5816" s="3" t="s">
        <v>2367</v>
      </c>
      <c r="B5816" s="3" t="s">
        <v>1279</v>
      </c>
      <c r="C5816" s="3"/>
      <c r="D5816" s="3"/>
      <c r="E5816" s="3"/>
      <c r="F5816" s="51" t="str">
        <f t="shared" si="540"/>
        <v>54I3</v>
      </c>
      <c r="G5816" s="51">
        <f t="shared" si="541"/>
        <v>3</v>
      </c>
      <c r="H5816" s="51">
        <f t="shared" si="542"/>
        <v>54</v>
      </c>
      <c r="I5816" s="51" t="str">
        <f t="shared" si="543"/>
        <v>I</v>
      </c>
      <c r="J5816" s="51" t="str">
        <f t="shared" si="544"/>
        <v>D3</v>
      </c>
      <c r="K5816" s="76" t="str">
        <f t="shared" si="545"/>
        <v>1FO54I3C</v>
      </c>
      <c r="L5816" s="281" t="e">
        <f>VLOOKUP(K5816,'Planilla de control'!#REF!,2,0)</f>
        <v>#REF!</v>
      </c>
      <c r="M5816" s="29" t="e">
        <f>IF(COUNTIF('Planilla de control'!#REF!,K5816)&gt;0,"SI","NO")</f>
        <v>#REF!</v>
      </c>
    </row>
    <row r="5817" spans="1:13" x14ac:dyDescent="0.3">
      <c r="A5817" s="3" t="s">
        <v>2367</v>
      </c>
      <c r="B5817" s="3" t="s">
        <v>1206</v>
      </c>
      <c r="C5817" s="3"/>
      <c r="D5817" s="3"/>
      <c r="E5817" s="3"/>
      <c r="F5817" s="51" t="str">
        <f t="shared" si="540"/>
        <v>54C5</v>
      </c>
      <c r="G5817" s="51">
        <f t="shared" si="541"/>
        <v>5</v>
      </c>
      <c r="H5817" s="51">
        <f t="shared" si="542"/>
        <v>54</v>
      </c>
      <c r="I5817" s="51" t="str">
        <f t="shared" si="543"/>
        <v>C</v>
      </c>
      <c r="J5817" s="51" t="str">
        <f t="shared" si="544"/>
        <v>D3</v>
      </c>
      <c r="K5817" s="76" t="str">
        <f t="shared" si="545"/>
        <v>1FO54C5D</v>
      </c>
      <c r="L5817" s="281" t="e">
        <f>VLOOKUP(K5817,'Planilla de control'!#REF!,2,0)</f>
        <v>#REF!</v>
      </c>
      <c r="M5817" s="29" t="e">
        <f>IF(COUNTIF('Planilla de control'!#REF!,K5817)&gt;0,"SI","NO")</f>
        <v>#REF!</v>
      </c>
    </row>
    <row r="5818" spans="1:13" x14ac:dyDescent="0.3">
      <c r="A5818" s="3" t="s">
        <v>2367</v>
      </c>
      <c r="B5818" s="3" t="s">
        <v>974</v>
      </c>
      <c r="C5818" s="3"/>
      <c r="D5818" s="3"/>
      <c r="E5818" s="3"/>
      <c r="F5818" s="51" t="str">
        <f t="shared" si="540"/>
        <v>54E3</v>
      </c>
      <c r="G5818" s="51">
        <f t="shared" si="541"/>
        <v>3</v>
      </c>
      <c r="H5818" s="51">
        <f t="shared" si="542"/>
        <v>54</v>
      </c>
      <c r="I5818" s="51" t="str">
        <f t="shared" si="543"/>
        <v>E</v>
      </c>
      <c r="J5818" s="51" t="str">
        <f t="shared" si="544"/>
        <v>D3</v>
      </c>
      <c r="K5818" s="76" t="str">
        <f t="shared" si="545"/>
        <v>1FO54E3B</v>
      </c>
      <c r="L5818" s="281" t="e">
        <f>VLOOKUP(K5818,'Planilla de control'!#REF!,2,0)</f>
        <v>#REF!</v>
      </c>
      <c r="M5818" s="29" t="e">
        <f>IF(COUNTIF('Planilla de control'!#REF!,K5818)&gt;0,"SI","NO")</f>
        <v>#REF!</v>
      </c>
    </row>
    <row r="5819" spans="1:13" x14ac:dyDescent="0.3">
      <c r="A5819" s="3" t="s">
        <v>2367</v>
      </c>
      <c r="B5819" s="3" t="s">
        <v>1096</v>
      </c>
      <c r="C5819" s="3"/>
      <c r="D5819" s="3"/>
      <c r="E5819" s="3"/>
      <c r="F5819" s="51" t="str">
        <f t="shared" si="540"/>
        <v>54I8</v>
      </c>
      <c r="G5819" s="51">
        <f t="shared" si="541"/>
        <v>8</v>
      </c>
      <c r="H5819" s="51">
        <f t="shared" si="542"/>
        <v>54</v>
      </c>
      <c r="I5819" s="51" t="str">
        <f t="shared" si="543"/>
        <v>I</v>
      </c>
      <c r="J5819" s="51" t="str">
        <f t="shared" si="544"/>
        <v>D3</v>
      </c>
      <c r="K5819" s="76" t="str">
        <f t="shared" si="545"/>
        <v>1FO54I8A</v>
      </c>
      <c r="L5819" s="281" t="e">
        <f>VLOOKUP(K5819,'Planilla de control'!#REF!,2,0)</f>
        <v>#REF!</v>
      </c>
      <c r="M5819" s="29" t="e">
        <f>IF(COUNTIF('Planilla de control'!#REF!,K5819)&gt;0,"SI","NO")</f>
        <v>#REF!</v>
      </c>
    </row>
    <row r="5820" spans="1:13" x14ac:dyDescent="0.3">
      <c r="A5820" s="3" t="s">
        <v>2367</v>
      </c>
      <c r="B5820" s="3" t="s">
        <v>1102</v>
      </c>
      <c r="C5820" s="3"/>
      <c r="D5820" s="3"/>
      <c r="E5820" s="3"/>
      <c r="F5820" s="51" t="str">
        <f t="shared" si="540"/>
        <v>54J6</v>
      </c>
      <c r="G5820" s="51">
        <f t="shared" si="541"/>
        <v>6</v>
      </c>
      <c r="H5820" s="51">
        <f t="shared" si="542"/>
        <v>54</v>
      </c>
      <c r="I5820" s="51" t="str">
        <f t="shared" si="543"/>
        <v>J</v>
      </c>
      <c r="J5820" s="51" t="str">
        <f t="shared" si="544"/>
        <v>D3</v>
      </c>
      <c r="K5820" s="76" t="str">
        <f t="shared" si="545"/>
        <v>1FO54J6A</v>
      </c>
      <c r="L5820" s="281" t="e">
        <f>VLOOKUP(K5820,'Planilla de control'!#REF!,2,0)</f>
        <v>#REF!</v>
      </c>
      <c r="M5820" s="29" t="e">
        <f>IF(COUNTIF('Planilla de control'!#REF!,K5820)&gt;0,"SI","NO")</f>
        <v>#REF!</v>
      </c>
    </row>
    <row r="5821" spans="1:13" x14ac:dyDescent="0.3">
      <c r="A5821" s="3" t="s">
        <v>2367</v>
      </c>
      <c r="B5821" s="3" t="s">
        <v>1110</v>
      </c>
      <c r="C5821" s="3"/>
      <c r="D5821" s="3"/>
      <c r="E5821" s="3"/>
      <c r="F5821" s="51" t="str">
        <f t="shared" si="540"/>
        <v>54K5</v>
      </c>
      <c r="G5821" s="51">
        <f t="shared" si="541"/>
        <v>5</v>
      </c>
      <c r="H5821" s="51">
        <f t="shared" si="542"/>
        <v>54</v>
      </c>
      <c r="I5821" s="51" t="str">
        <f t="shared" si="543"/>
        <v>K</v>
      </c>
      <c r="J5821" s="51" t="str">
        <f t="shared" si="544"/>
        <v>D3</v>
      </c>
      <c r="K5821" s="76" t="str">
        <f t="shared" si="545"/>
        <v>1FO54K5A</v>
      </c>
      <c r="L5821" s="281" t="e">
        <f>VLOOKUP(K5821,'Planilla de control'!#REF!,2,0)</f>
        <v>#REF!</v>
      </c>
      <c r="M5821" s="29" t="e">
        <f>IF(COUNTIF('Planilla de control'!#REF!,K5821)&gt;0,"SI","NO")</f>
        <v>#REF!</v>
      </c>
    </row>
    <row r="5822" spans="1:13" x14ac:dyDescent="0.3">
      <c r="A5822" s="3" t="s">
        <v>2367</v>
      </c>
      <c r="B5822" s="3" t="s">
        <v>1213</v>
      </c>
      <c r="C5822" s="3"/>
      <c r="D5822" s="3"/>
      <c r="E5822" s="3"/>
      <c r="F5822" s="51" t="str">
        <f t="shared" si="540"/>
        <v>54D2</v>
      </c>
      <c r="G5822" s="51">
        <f t="shared" si="541"/>
        <v>2</v>
      </c>
      <c r="H5822" s="51">
        <f t="shared" si="542"/>
        <v>54</v>
      </c>
      <c r="I5822" s="51" t="str">
        <f t="shared" si="543"/>
        <v>D</v>
      </c>
      <c r="J5822" s="51" t="str">
        <f t="shared" si="544"/>
        <v>D3</v>
      </c>
      <c r="K5822" s="76" t="str">
        <f t="shared" si="545"/>
        <v>1FO54D2D</v>
      </c>
      <c r="L5822" s="281" t="e">
        <f>VLOOKUP(K5822,'Planilla de control'!#REF!,2,0)</f>
        <v>#REF!</v>
      </c>
      <c r="M5822" s="29" t="e">
        <f>IF(COUNTIF('Planilla de control'!#REF!,K5822)&gt;0,"SI","NO")</f>
        <v>#REF!</v>
      </c>
    </row>
    <row r="5823" spans="1:13" x14ac:dyDescent="0.3">
      <c r="A5823" s="3" t="s">
        <v>2367</v>
      </c>
      <c r="B5823" s="3" t="s">
        <v>1216</v>
      </c>
      <c r="C5823" s="3"/>
      <c r="D5823" s="3"/>
      <c r="E5823" s="3"/>
      <c r="F5823" s="51" t="str">
        <f t="shared" si="540"/>
        <v>54D4</v>
      </c>
      <c r="G5823" s="51">
        <f t="shared" si="541"/>
        <v>4</v>
      </c>
      <c r="H5823" s="51">
        <f t="shared" si="542"/>
        <v>54</v>
      </c>
      <c r="I5823" s="51" t="str">
        <f t="shared" si="543"/>
        <v>D</v>
      </c>
      <c r="J5823" s="51" t="str">
        <f t="shared" si="544"/>
        <v>D3</v>
      </c>
      <c r="K5823" s="76" t="str">
        <f t="shared" si="545"/>
        <v>1FO54D4C</v>
      </c>
      <c r="L5823" s="281" t="e">
        <f>VLOOKUP(K5823,'Planilla de control'!#REF!,2,0)</f>
        <v>#REF!</v>
      </c>
      <c r="M5823" s="29" t="e">
        <f>IF(COUNTIF('Planilla de control'!#REF!,K5823)&gt;0,"SI","NO")</f>
        <v>#REF!</v>
      </c>
    </row>
    <row r="5824" spans="1:13" x14ac:dyDescent="0.3">
      <c r="A5824" s="3" t="s">
        <v>2367</v>
      </c>
      <c r="B5824" s="3" t="s">
        <v>1076</v>
      </c>
      <c r="C5824" s="3"/>
      <c r="D5824" s="3"/>
      <c r="E5824" s="3"/>
      <c r="F5824" s="51" t="str">
        <f t="shared" si="540"/>
        <v>54G8</v>
      </c>
      <c r="G5824" s="51">
        <f t="shared" si="541"/>
        <v>8</v>
      </c>
      <c r="H5824" s="51">
        <f t="shared" si="542"/>
        <v>54</v>
      </c>
      <c r="I5824" s="51" t="str">
        <f t="shared" si="543"/>
        <v>G</v>
      </c>
      <c r="J5824" s="51" t="str">
        <f t="shared" si="544"/>
        <v>D3</v>
      </c>
      <c r="K5824" s="76" t="str">
        <f t="shared" si="545"/>
        <v>1FO54G8A</v>
      </c>
      <c r="L5824" s="281" t="e">
        <f>VLOOKUP(K5824,'Planilla de control'!#REF!,2,0)</f>
        <v>#REF!</v>
      </c>
      <c r="M5824" s="29" t="e">
        <f>IF(COUNTIF('Planilla de control'!#REF!,K5824)&gt;0,"SI","NO")</f>
        <v>#REF!</v>
      </c>
    </row>
    <row r="5825" spans="1:13" x14ac:dyDescent="0.3">
      <c r="A5825" s="3" t="s">
        <v>2367</v>
      </c>
      <c r="B5825" s="3" t="s">
        <v>1097</v>
      </c>
      <c r="C5825" s="3"/>
      <c r="D5825" s="3"/>
      <c r="E5825" s="3"/>
      <c r="F5825" s="51" t="str">
        <f t="shared" si="540"/>
        <v>54I8</v>
      </c>
      <c r="G5825" s="51">
        <f t="shared" si="541"/>
        <v>8</v>
      </c>
      <c r="H5825" s="51">
        <f t="shared" si="542"/>
        <v>54</v>
      </c>
      <c r="I5825" s="51" t="str">
        <f t="shared" si="543"/>
        <v>I</v>
      </c>
      <c r="J5825" s="51" t="str">
        <f t="shared" si="544"/>
        <v>D3</v>
      </c>
      <c r="K5825" s="76" t="str">
        <f t="shared" si="545"/>
        <v>1FO54I8B</v>
      </c>
      <c r="L5825" s="281" t="e">
        <f>VLOOKUP(K5825,'Planilla de control'!#REF!,2,0)</f>
        <v>#REF!</v>
      </c>
      <c r="M5825" s="29" t="e">
        <f>IF(COUNTIF('Planilla de control'!#REF!,K5825)&gt;0,"SI","NO")</f>
        <v>#REF!</v>
      </c>
    </row>
    <row r="5826" spans="1:13" x14ac:dyDescent="0.3">
      <c r="A5826" s="3" t="s">
        <v>2367</v>
      </c>
      <c r="B5826" s="3" t="s">
        <v>1114</v>
      </c>
      <c r="C5826" s="3"/>
      <c r="D5826" s="3"/>
      <c r="E5826" s="3"/>
      <c r="F5826" s="51" t="str">
        <f t="shared" si="540"/>
        <v>54K7</v>
      </c>
      <c r="G5826" s="51">
        <f t="shared" si="541"/>
        <v>7</v>
      </c>
      <c r="H5826" s="51">
        <f t="shared" si="542"/>
        <v>54</v>
      </c>
      <c r="I5826" s="51" t="str">
        <f t="shared" si="543"/>
        <v>K</v>
      </c>
      <c r="J5826" s="51" t="str">
        <f t="shared" si="544"/>
        <v>D3</v>
      </c>
      <c r="K5826" s="76" t="str">
        <f t="shared" si="545"/>
        <v>1FO54K7A</v>
      </c>
      <c r="L5826" s="281" t="e">
        <f>VLOOKUP(K5826,'Planilla de control'!#REF!,2,0)</f>
        <v>#REF!</v>
      </c>
      <c r="M5826" s="29" t="e">
        <f>IF(COUNTIF('Planilla de control'!#REF!,K5826)&gt;0,"SI","NO")</f>
        <v>#REF!</v>
      </c>
    </row>
    <row r="5827" spans="1:13" x14ac:dyDescent="0.3">
      <c r="A5827" s="3" t="s">
        <v>2367</v>
      </c>
      <c r="B5827" s="3" t="s">
        <v>1115</v>
      </c>
      <c r="C5827" s="3"/>
      <c r="D5827" s="3"/>
      <c r="E5827" s="3"/>
      <c r="F5827" s="51" t="str">
        <f t="shared" ref="F5827:F5890" si="546">IF(OR(LEN(B5827)=9,LEN(B5827)=5),MID(B5827,1,4),MID(B5827,1,5))</f>
        <v>54K7</v>
      </c>
      <c r="G5827" s="51">
        <f t="shared" ref="G5827:G5890" si="547">IF(MID(F5827,5,1)&lt;&gt;"",MID(F5827,4,2),MID(F5827,4,1))*1</f>
        <v>7</v>
      </c>
      <c r="H5827" s="51">
        <f t="shared" ref="H5827:H5890" si="548">+MID(B5827,1,2)*1</f>
        <v>54</v>
      </c>
      <c r="I5827" s="51" t="str">
        <f t="shared" ref="I5827:I5890" si="549">+MID(B5827,3,1)</f>
        <v>K</v>
      </c>
      <c r="J5827" s="51" t="str">
        <f t="shared" ref="J5827:J5890" si="550">HLOOKUP(A5827,$O$1:$U$2,2,0)</f>
        <v>D3</v>
      </c>
      <c r="K5827" s="76" t="str">
        <f t="shared" ref="K5827:K5890" si="551">CONCATENATE(A5827,B5827)</f>
        <v>1FO54K7B</v>
      </c>
      <c r="L5827" s="281" t="e">
        <f>VLOOKUP(K5827,'Planilla de control'!#REF!,2,0)</f>
        <v>#REF!</v>
      </c>
      <c r="M5827" s="29" t="e">
        <f>IF(COUNTIF('Planilla de control'!#REF!,K5827)&gt;0,"SI","NO")</f>
        <v>#REF!</v>
      </c>
    </row>
    <row r="5828" spans="1:13" x14ac:dyDescent="0.3">
      <c r="A5828" s="3" t="s">
        <v>2367</v>
      </c>
      <c r="B5828" s="3" t="s">
        <v>1139</v>
      </c>
      <c r="C5828" s="3"/>
      <c r="D5828" s="3"/>
      <c r="E5828" s="3"/>
      <c r="F5828" s="51" t="str">
        <f t="shared" si="546"/>
        <v>54N7</v>
      </c>
      <c r="G5828" s="51">
        <f t="shared" si="547"/>
        <v>7</v>
      </c>
      <c r="H5828" s="51">
        <f t="shared" si="548"/>
        <v>54</v>
      </c>
      <c r="I5828" s="51" t="str">
        <f t="shared" si="549"/>
        <v>N</v>
      </c>
      <c r="J5828" s="51" t="str">
        <f t="shared" si="550"/>
        <v>D3</v>
      </c>
      <c r="K5828" s="76" t="str">
        <f t="shared" si="551"/>
        <v>1FO54N7B</v>
      </c>
      <c r="L5828" s="281" t="e">
        <f>VLOOKUP(K5828,'Planilla de control'!#REF!,2,0)</f>
        <v>#REF!</v>
      </c>
      <c r="M5828" s="29" t="e">
        <f>IF(COUNTIF('Planilla de control'!#REF!,K5828)&gt;0,"SI","NO")</f>
        <v>#REF!</v>
      </c>
    </row>
    <row r="5829" spans="1:13" x14ac:dyDescent="0.3">
      <c r="A5829" s="3" t="s">
        <v>2367</v>
      </c>
      <c r="B5829" s="3" t="s">
        <v>1043</v>
      </c>
      <c r="C5829" s="3"/>
      <c r="D5829" s="3"/>
      <c r="E5829" s="3"/>
      <c r="F5829" s="51" t="str">
        <f t="shared" si="546"/>
        <v>54D6</v>
      </c>
      <c r="G5829" s="51">
        <f t="shared" si="547"/>
        <v>6</v>
      </c>
      <c r="H5829" s="51">
        <f t="shared" si="548"/>
        <v>54</v>
      </c>
      <c r="I5829" s="51" t="str">
        <f t="shared" si="549"/>
        <v>D</v>
      </c>
      <c r="J5829" s="51" t="str">
        <f t="shared" si="550"/>
        <v>D3</v>
      </c>
      <c r="K5829" s="76" t="str">
        <f t="shared" si="551"/>
        <v>1FO54D6B</v>
      </c>
      <c r="L5829" s="281" t="e">
        <f>VLOOKUP(K5829,'Planilla de control'!#REF!,2,0)</f>
        <v>#REF!</v>
      </c>
      <c r="M5829" s="29" t="e">
        <f>IF(COUNTIF('Planilla de control'!#REF!,K5829)&gt;0,"SI","NO")</f>
        <v>#REF!</v>
      </c>
    </row>
    <row r="5830" spans="1:13" x14ac:dyDescent="0.3">
      <c r="A5830" s="3" t="s">
        <v>2367</v>
      </c>
      <c r="B5830" s="3" t="s">
        <v>1242</v>
      </c>
      <c r="C5830" s="3"/>
      <c r="D5830" s="3"/>
      <c r="E5830" s="3"/>
      <c r="F5830" s="51" t="str">
        <f t="shared" si="546"/>
        <v>54F4</v>
      </c>
      <c r="G5830" s="51">
        <f t="shared" si="547"/>
        <v>4</v>
      </c>
      <c r="H5830" s="51">
        <f t="shared" si="548"/>
        <v>54</v>
      </c>
      <c r="I5830" s="51" t="str">
        <f t="shared" si="549"/>
        <v>F</v>
      </c>
      <c r="J5830" s="51" t="str">
        <f t="shared" si="550"/>
        <v>D3</v>
      </c>
      <c r="K5830" s="76" t="str">
        <f t="shared" si="551"/>
        <v>1FO54F4C</v>
      </c>
      <c r="L5830" s="281" t="e">
        <f>VLOOKUP(K5830,'Planilla de control'!#REF!,2,0)</f>
        <v>#REF!</v>
      </c>
      <c r="M5830" s="29" t="e">
        <f>IF(COUNTIF('Planilla de control'!#REF!,K5830)&gt;0,"SI","NO")</f>
        <v>#REF!</v>
      </c>
    </row>
    <row r="5831" spans="1:13" x14ac:dyDescent="0.3">
      <c r="A5831" s="3" t="s">
        <v>2367</v>
      </c>
      <c r="B5831" s="3" t="s">
        <v>1062</v>
      </c>
      <c r="C5831" s="3"/>
      <c r="D5831" s="3"/>
      <c r="E5831" s="3"/>
      <c r="F5831" s="51" t="str">
        <f t="shared" si="546"/>
        <v>54F6</v>
      </c>
      <c r="G5831" s="51">
        <f t="shared" si="547"/>
        <v>6</v>
      </c>
      <c r="H5831" s="51">
        <f t="shared" si="548"/>
        <v>54</v>
      </c>
      <c r="I5831" s="51" t="str">
        <f t="shared" si="549"/>
        <v>F</v>
      </c>
      <c r="J5831" s="51" t="str">
        <f t="shared" si="550"/>
        <v>D3</v>
      </c>
      <c r="K5831" s="76" t="str">
        <f t="shared" si="551"/>
        <v>1FO54F6A</v>
      </c>
      <c r="L5831" s="281" t="e">
        <f>VLOOKUP(K5831,'Planilla de control'!#REF!,2,0)</f>
        <v>#REF!</v>
      </c>
      <c r="M5831" s="29" t="e">
        <f>IF(COUNTIF('Planilla de control'!#REF!,K5831)&gt;0,"SI","NO")</f>
        <v>#REF!</v>
      </c>
    </row>
    <row r="5832" spans="1:13" x14ac:dyDescent="0.3">
      <c r="A5832" s="3" t="s">
        <v>2367</v>
      </c>
      <c r="B5832" s="3" t="s">
        <v>980</v>
      </c>
      <c r="C5832" s="3"/>
      <c r="D5832" s="3"/>
      <c r="E5832" s="3"/>
      <c r="F5832" s="51" t="str">
        <f t="shared" si="546"/>
        <v>54H3</v>
      </c>
      <c r="G5832" s="51">
        <f t="shared" si="547"/>
        <v>3</v>
      </c>
      <c r="H5832" s="51">
        <f t="shared" si="548"/>
        <v>54</v>
      </c>
      <c r="I5832" s="51" t="str">
        <f t="shared" si="549"/>
        <v>H</v>
      </c>
      <c r="J5832" s="51" t="str">
        <f t="shared" si="550"/>
        <v>D3</v>
      </c>
      <c r="K5832" s="76" t="str">
        <f t="shared" si="551"/>
        <v>1FO54H3B</v>
      </c>
      <c r="L5832" s="281" t="e">
        <f>VLOOKUP(K5832,'Planilla de control'!#REF!,2,0)</f>
        <v>#REF!</v>
      </c>
      <c r="M5832" s="29" t="e">
        <f>IF(COUNTIF('Planilla de control'!#REF!,K5832)&gt;0,"SI","NO")</f>
        <v>#REF!</v>
      </c>
    </row>
    <row r="5833" spans="1:13" x14ac:dyDescent="0.3">
      <c r="A5833" s="3" t="s">
        <v>2367</v>
      </c>
      <c r="B5833" s="3" t="s">
        <v>1292</v>
      </c>
      <c r="C5833" s="3"/>
      <c r="D5833" s="3"/>
      <c r="E5833" s="3"/>
      <c r="F5833" s="51" t="str">
        <f t="shared" si="546"/>
        <v>54J3</v>
      </c>
      <c r="G5833" s="51">
        <f t="shared" si="547"/>
        <v>3</v>
      </c>
      <c r="H5833" s="51">
        <f t="shared" si="548"/>
        <v>54</v>
      </c>
      <c r="I5833" s="51" t="str">
        <f t="shared" si="549"/>
        <v>J</v>
      </c>
      <c r="J5833" s="51" t="str">
        <f t="shared" si="550"/>
        <v>D3</v>
      </c>
      <c r="K5833" s="76" t="str">
        <f t="shared" si="551"/>
        <v>1FO54J3C</v>
      </c>
      <c r="L5833" s="281" t="e">
        <f>VLOOKUP(K5833,'Planilla de control'!#REF!,2,0)</f>
        <v>#REF!</v>
      </c>
      <c r="M5833" s="29" t="e">
        <f>IF(COUNTIF('Planilla de control'!#REF!,K5833)&gt;0,"SI","NO")</f>
        <v>#REF!</v>
      </c>
    </row>
    <row r="5834" spans="1:13" x14ac:dyDescent="0.3">
      <c r="A5834" s="3" t="s">
        <v>2367</v>
      </c>
      <c r="B5834" s="3" t="s">
        <v>1015</v>
      </c>
      <c r="C5834" s="3"/>
      <c r="D5834" s="3"/>
      <c r="E5834" s="3"/>
      <c r="F5834" s="51" t="str">
        <f t="shared" si="546"/>
        <v>54A7</v>
      </c>
      <c r="G5834" s="51">
        <f t="shared" si="547"/>
        <v>7</v>
      </c>
      <c r="H5834" s="51">
        <f t="shared" si="548"/>
        <v>54</v>
      </c>
      <c r="I5834" s="51" t="str">
        <f t="shared" si="549"/>
        <v>A</v>
      </c>
      <c r="J5834" s="51" t="str">
        <f t="shared" si="550"/>
        <v>D3</v>
      </c>
      <c r="K5834" s="76" t="str">
        <f t="shared" si="551"/>
        <v>1FO54A7B</v>
      </c>
      <c r="L5834" s="281" t="e">
        <f>VLOOKUP(K5834,'Planilla de control'!#REF!,2,0)</f>
        <v>#REF!</v>
      </c>
      <c r="M5834" s="29" t="e">
        <f>IF(COUNTIF('Planilla de control'!#REF!,K5834)&gt;0,"SI","NO")</f>
        <v>#REF!</v>
      </c>
    </row>
    <row r="5835" spans="1:13" x14ac:dyDescent="0.3">
      <c r="A5835" s="3" t="s">
        <v>2367</v>
      </c>
      <c r="B5835" s="3" t="s">
        <v>1239</v>
      </c>
      <c r="C5835" s="3"/>
      <c r="D5835" s="3"/>
      <c r="E5835" s="3"/>
      <c r="F5835" s="51" t="str">
        <f t="shared" si="546"/>
        <v>54F2</v>
      </c>
      <c r="G5835" s="51">
        <f t="shared" si="547"/>
        <v>2</v>
      </c>
      <c r="H5835" s="51">
        <f t="shared" si="548"/>
        <v>54</v>
      </c>
      <c r="I5835" s="51" t="str">
        <f t="shared" si="549"/>
        <v>F</v>
      </c>
      <c r="J5835" s="51" t="str">
        <f t="shared" si="550"/>
        <v>D3</v>
      </c>
      <c r="K5835" s="76" t="str">
        <f t="shared" si="551"/>
        <v>1FO54F2D</v>
      </c>
      <c r="L5835" s="281" t="e">
        <f>VLOOKUP(K5835,'Planilla de control'!#REF!,2,0)</f>
        <v>#REF!</v>
      </c>
      <c r="M5835" s="29" t="e">
        <f>IF(COUNTIF('Planilla de control'!#REF!,K5835)&gt;0,"SI","NO")</f>
        <v>#REF!</v>
      </c>
    </row>
    <row r="5836" spans="1:13" x14ac:dyDescent="0.3">
      <c r="A5836" s="3" t="s">
        <v>2367</v>
      </c>
      <c r="B5836" s="3" t="s">
        <v>1082</v>
      </c>
      <c r="C5836" s="3"/>
      <c r="D5836" s="3"/>
      <c r="E5836" s="3"/>
      <c r="F5836" s="51" t="str">
        <f t="shared" si="546"/>
        <v>54H6</v>
      </c>
      <c r="G5836" s="51">
        <f t="shared" si="547"/>
        <v>6</v>
      </c>
      <c r="H5836" s="51">
        <f t="shared" si="548"/>
        <v>54</v>
      </c>
      <c r="I5836" s="51" t="str">
        <f t="shared" si="549"/>
        <v>H</v>
      </c>
      <c r="J5836" s="51" t="str">
        <f t="shared" si="550"/>
        <v>D3</v>
      </c>
      <c r="K5836" s="76" t="str">
        <f t="shared" si="551"/>
        <v>1FO54H6A</v>
      </c>
      <c r="L5836" s="281" t="e">
        <f>VLOOKUP(K5836,'Planilla de control'!#REF!,2,0)</f>
        <v>#REF!</v>
      </c>
      <c r="M5836" s="29" t="e">
        <f>IF(COUNTIF('Planilla de control'!#REF!,K5836)&gt;0,"SI","NO")</f>
        <v>#REF!</v>
      </c>
    </row>
    <row r="5837" spans="1:13" x14ac:dyDescent="0.3">
      <c r="A5837" s="3" t="s">
        <v>2367</v>
      </c>
      <c r="B5837" s="3" t="s">
        <v>1113</v>
      </c>
      <c r="C5837" s="3"/>
      <c r="D5837" s="3"/>
      <c r="E5837" s="3"/>
      <c r="F5837" s="51" t="str">
        <f t="shared" si="546"/>
        <v>54K6</v>
      </c>
      <c r="G5837" s="51">
        <f t="shared" si="547"/>
        <v>6</v>
      </c>
      <c r="H5837" s="51">
        <f t="shared" si="548"/>
        <v>54</v>
      </c>
      <c r="I5837" s="51" t="str">
        <f t="shared" si="549"/>
        <v>K</v>
      </c>
      <c r="J5837" s="51" t="str">
        <f t="shared" si="550"/>
        <v>D3</v>
      </c>
      <c r="K5837" s="76" t="str">
        <f t="shared" si="551"/>
        <v>1FO54K6B</v>
      </c>
      <c r="L5837" s="281" t="e">
        <f>VLOOKUP(K5837,'Planilla de control'!#REF!,2,0)</f>
        <v>#REF!</v>
      </c>
      <c r="M5837" s="29" t="e">
        <f>IF(COUNTIF('Planilla de control'!#REF!,K5837)&gt;0,"SI","NO")</f>
        <v>#REF!</v>
      </c>
    </row>
    <row r="5838" spans="1:13" x14ac:dyDescent="0.3">
      <c r="A5838" s="3" t="s">
        <v>2367</v>
      </c>
      <c r="B5838" s="3" t="s">
        <v>995</v>
      </c>
      <c r="C5838" s="3"/>
      <c r="D5838" s="3"/>
      <c r="E5838" s="3"/>
      <c r="F5838" s="51" t="str">
        <f t="shared" si="546"/>
        <v>54L2</v>
      </c>
      <c r="G5838" s="51">
        <f t="shared" si="547"/>
        <v>2</v>
      </c>
      <c r="H5838" s="51">
        <f t="shared" si="548"/>
        <v>54</v>
      </c>
      <c r="I5838" s="51" t="str">
        <f t="shared" si="549"/>
        <v>L</v>
      </c>
      <c r="J5838" s="51" t="str">
        <f t="shared" si="550"/>
        <v>D3</v>
      </c>
      <c r="K5838" s="76" t="str">
        <f t="shared" si="551"/>
        <v>1FO54L2B</v>
      </c>
      <c r="L5838" s="281" t="e">
        <f>VLOOKUP(K5838,'Planilla de control'!#REF!,2,0)</f>
        <v>#REF!</v>
      </c>
      <c r="M5838" s="29" t="e">
        <f>IF(COUNTIF('Planilla de control'!#REF!,K5838)&gt;0,"SI","NO")</f>
        <v>#REF!</v>
      </c>
    </row>
    <row r="5839" spans="1:13" x14ac:dyDescent="0.3">
      <c r="A5839" s="3" t="s">
        <v>2367</v>
      </c>
      <c r="B5839" s="3" t="s">
        <v>1116</v>
      </c>
      <c r="C5839" s="3"/>
      <c r="D5839" s="3"/>
      <c r="E5839" s="3"/>
      <c r="F5839" s="51" t="str">
        <f t="shared" si="546"/>
        <v>54L4</v>
      </c>
      <c r="G5839" s="51">
        <f t="shared" si="547"/>
        <v>4</v>
      </c>
      <c r="H5839" s="51">
        <f t="shared" si="548"/>
        <v>54</v>
      </c>
      <c r="I5839" s="51" t="str">
        <f t="shared" si="549"/>
        <v>L</v>
      </c>
      <c r="J5839" s="51" t="str">
        <f t="shared" si="550"/>
        <v>D3</v>
      </c>
      <c r="K5839" s="76" t="str">
        <f t="shared" si="551"/>
        <v>1FO54L4A</v>
      </c>
      <c r="L5839" s="281" t="e">
        <f>VLOOKUP(K5839,'Planilla de control'!#REF!,2,0)</f>
        <v>#REF!</v>
      </c>
      <c r="M5839" s="29" t="e">
        <f>IF(COUNTIF('Planilla de control'!#REF!,K5839)&gt;0,"SI","NO")</f>
        <v>#REF!</v>
      </c>
    </row>
    <row r="5840" spans="1:13" x14ac:dyDescent="0.3">
      <c r="A5840" s="3" t="s">
        <v>2367</v>
      </c>
      <c r="B5840" s="3" t="s">
        <v>1127</v>
      </c>
      <c r="C5840" s="3"/>
      <c r="D5840" s="3"/>
      <c r="E5840" s="3"/>
      <c r="F5840" s="51" t="str">
        <f t="shared" si="546"/>
        <v>54M5</v>
      </c>
      <c r="G5840" s="51">
        <f t="shared" si="547"/>
        <v>5</v>
      </c>
      <c r="H5840" s="51">
        <f t="shared" si="548"/>
        <v>54</v>
      </c>
      <c r="I5840" s="51" t="str">
        <f t="shared" si="549"/>
        <v>M</v>
      </c>
      <c r="J5840" s="51" t="str">
        <f t="shared" si="550"/>
        <v>D3</v>
      </c>
      <c r="K5840" s="76" t="str">
        <f t="shared" si="551"/>
        <v>1FO54M5B</v>
      </c>
      <c r="L5840" s="281" t="e">
        <f>VLOOKUP(K5840,'Planilla de control'!#REF!,2,0)</f>
        <v>#REF!</v>
      </c>
      <c r="M5840" s="29" t="e">
        <f>IF(COUNTIF('Planilla de control'!#REF!,K5840)&gt;0,"SI","NO")</f>
        <v>#REF!</v>
      </c>
    </row>
    <row r="5841" spans="1:13" x14ac:dyDescent="0.3">
      <c r="A5841" s="3" t="s">
        <v>2367</v>
      </c>
      <c r="B5841" s="3" t="s">
        <v>972</v>
      </c>
      <c r="C5841" s="3"/>
      <c r="D5841" s="3"/>
      <c r="E5841" s="3"/>
      <c r="F5841" s="51" t="str">
        <f t="shared" si="546"/>
        <v>54D3</v>
      </c>
      <c r="G5841" s="51">
        <f t="shared" si="547"/>
        <v>3</v>
      </c>
      <c r="H5841" s="51">
        <f t="shared" si="548"/>
        <v>54</v>
      </c>
      <c r="I5841" s="51" t="str">
        <f t="shared" si="549"/>
        <v>D</v>
      </c>
      <c r="J5841" s="51" t="str">
        <f t="shared" si="550"/>
        <v>D3</v>
      </c>
      <c r="K5841" s="76" t="str">
        <f t="shared" si="551"/>
        <v>1FO54D3B</v>
      </c>
      <c r="L5841" s="281" t="e">
        <f>VLOOKUP(K5841,'Planilla de control'!#REF!,2,0)</f>
        <v>#REF!</v>
      </c>
      <c r="M5841" s="29" t="e">
        <f>IF(COUNTIF('Planilla de control'!#REF!,K5841)&gt;0,"SI","NO")</f>
        <v>#REF!</v>
      </c>
    </row>
    <row r="5842" spans="1:13" x14ac:dyDescent="0.3">
      <c r="A5842" s="3" t="s">
        <v>2367</v>
      </c>
      <c r="B5842" s="3" t="s">
        <v>1048</v>
      </c>
      <c r="C5842" s="3"/>
      <c r="D5842" s="3"/>
      <c r="E5842" s="3"/>
      <c r="F5842" s="51" t="str">
        <f t="shared" si="546"/>
        <v>54E4</v>
      </c>
      <c r="G5842" s="51">
        <f t="shared" si="547"/>
        <v>4</v>
      </c>
      <c r="H5842" s="51">
        <f t="shared" si="548"/>
        <v>54</v>
      </c>
      <c r="I5842" s="51" t="str">
        <f t="shared" si="549"/>
        <v>E</v>
      </c>
      <c r="J5842" s="51" t="str">
        <f t="shared" si="550"/>
        <v>D3</v>
      </c>
      <c r="K5842" s="76" t="str">
        <f t="shared" si="551"/>
        <v>1FO54E4A</v>
      </c>
      <c r="L5842" s="281" t="e">
        <f>VLOOKUP(K5842,'Planilla de control'!#REF!,2,0)</f>
        <v>#REF!</v>
      </c>
      <c r="M5842" s="29" t="e">
        <f>IF(COUNTIF('Planilla de control'!#REF!,K5842)&gt;0,"SI","NO")</f>
        <v>#REF!</v>
      </c>
    </row>
    <row r="5843" spans="1:13" x14ac:dyDescent="0.3">
      <c r="A5843" s="3" t="s">
        <v>2367</v>
      </c>
      <c r="B5843" s="3" t="s">
        <v>1280</v>
      </c>
      <c r="C5843" s="3"/>
      <c r="D5843" s="3"/>
      <c r="E5843" s="3"/>
      <c r="F5843" s="51" t="str">
        <f t="shared" si="546"/>
        <v>54I3</v>
      </c>
      <c r="G5843" s="51">
        <f t="shared" si="547"/>
        <v>3</v>
      </c>
      <c r="H5843" s="51">
        <f t="shared" si="548"/>
        <v>54</v>
      </c>
      <c r="I5843" s="51" t="str">
        <f t="shared" si="549"/>
        <v>I</v>
      </c>
      <c r="J5843" s="51" t="str">
        <f t="shared" si="550"/>
        <v>D3</v>
      </c>
      <c r="K5843" s="76" t="str">
        <f t="shared" si="551"/>
        <v>1FO54I3D</v>
      </c>
      <c r="L5843" s="281" t="e">
        <f>VLOOKUP(K5843,'Planilla de control'!#REF!,2,0)</f>
        <v>#REF!</v>
      </c>
      <c r="M5843" s="29" t="e">
        <f>IF(COUNTIF('Planilla de control'!#REF!,K5843)&gt;0,"SI","NO")</f>
        <v>#REF!</v>
      </c>
    </row>
    <row r="5844" spans="1:13" x14ac:dyDescent="0.3">
      <c r="A5844" s="3" t="s">
        <v>2367</v>
      </c>
      <c r="B5844" s="3" t="s">
        <v>1295</v>
      </c>
      <c r="C5844" s="3"/>
      <c r="D5844" s="3"/>
      <c r="E5844" s="3"/>
      <c r="F5844" s="51" t="str">
        <f t="shared" si="546"/>
        <v>54J4</v>
      </c>
      <c r="G5844" s="51">
        <f t="shared" si="547"/>
        <v>4</v>
      </c>
      <c r="H5844" s="51">
        <f t="shared" si="548"/>
        <v>54</v>
      </c>
      <c r="I5844" s="51" t="str">
        <f t="shared" si="549"/>
        <v>J</v>
      </c>
      <c r="J5844" s="51" t="str">
        <f t="shared" si="550"/>
        <v>D3</v>
      </c>
      <c r="K5844" s="76" t="str">
        <f t="shared" si="551"/>
        <v>1FO54J4D</v>
      </c>
      <c r="L5844" s="281" t="e">
        <f>VLOOKUP(K5844,'Planilla de control'!#REF!,2,0)</f>
        <v>#REF!</v>
      </c>
      <c r="M5844" s="29" t="e">
        <f>IF(COUNTIF('Planilla de control'!#REF!,K5844)&gt;0,"SI","NO")</f>
        <v>#REF!</v>
      </c>
    </row>
    <row r="5845" spans="1:13" x14ac:dyDescent="0.3">
      <c r="A5845" s="3" t="s">
        <v>2367</v>
      </c>
      <c r="B5845" s="3" t="s">
        <v>938</v>
      </c>
      <c r="C5845" s="3"/>
      <c r="D5845" s="3"/>
      <c r="E5845" s="3"/>
      <c r="F5845" s="51" t="str">
        <f t="shared" si="546"/>
        <v>54A1</v>
      </c>
      <c r="G5845" s="51">
        <f t="shared" si="547"/>
        <v>1</v>
      </c>
      <c r="H5845" s="51">
        <f t="shared" si="548"/>
        <v>54</v>
      </c>
      <c r="I5845" s="51" t="str">
        <f t="shared" si="549"/>
        <v>A</v>
      </c>
      <c r="J5845" s="51" t="str">
        <f t="shared" si="550"/>
        <v>D3</v>
      </c>
      <c r="K5845" s="76" t="str">
        <f t="shared" si="551"/>
        <v>1FO54A1A</v>
      </c>
      <c r="L5845" s="281" t="e">
        <f>VLOOKUP(K5845,'Planilla de control'!#REF!,2,0)</f>
        <v>#REF!</v>
      </c>
      <c r="M5845" s="29" t="e">
        <f>IF(COUNTIF('Planilla de control'!#REF!,K5845)&gt;0,"SI","NO")</f>
        <v>#REF!</v>
      </c>
    </row>
    <row r="5846" spans="1:13" x14ac:dyDescent="0.3">
      <c r="A5846" s="3" t="s">
        <v>2367</v>
      </c>
      <c r="B5846" s="3" t="s">
        <v>1040</v>
      </c>
      <c r="C5846" s="3"/>
      <c r="D5846" s="3"/>
      <c r="E5846" s="3"/>
      <c r="F5846" s="51" t="str">
        <f t="shared" si="546"/>
        <v>54D5</v>
      </c>
      <c r="G5846" s="51">
        <f t="shared" si="547"/>
        <v>5</v>
      </c>
      <c r="H5846" s="51">
        <f t="shared" si="548"/>
        <v>54</v>
      </c>
      <c r="I5846" s="51" t="str">
        <f t="shared" si="549"/>
        <v>D</v>
      </c>
      <c r="J5846" s="51" t="str">
        <f t="shared" si="550"/>
        <v>D3</v>
      </c>
      <c r="K5846" s="76" t="str">
        <f t="shared" si="551"/>
        <v>1FO54D5A</v>
      </c>
      <c r="L5846" s="281" t="e">
        <f>VLOOKUP(K5846,'Planilla de control'!#REF!,2,0)</f>
        <v>#REF!</v>
      </c>
      <c r="M5846" s="29" t="e">
        <f>IF(COUNTIF('Planilla de control'!#REF!,K5846)&gt;0,"SI","NO")</f>
        <v>#REF!</v>
      </c>
    </row>
    <row r="5847" spans="1:13" x14ac:dyDescent="0.3">
      <c r="A5847" s="3" t="s">
        <v>2367</v>
      </c>
      <c r="B5847" s="3" t="s">
        <v>955</v>
      </c>
      <c r="C5847" s="3"/>
      <c r="D5847" s="3"/>
      <c r="E5847" s="3"/>
      <c r="F5847" s="51" t="str">
        <f t="shared" si="546"/>
        <v>54F2</v>
      </c>
      <c r="G5847" s="51">
        <f t="shared" si="547"/>
        <v>2</v>
      </c>
      <c r="H5847" s="51">
        <f t="shared" si="548"/>
        <v>54</v>
      </c>
      <c r="I5847" s="51" t="str">
        <f t="shared" si="549"/>
        <v>F</v>
      </c>
      <c r="J5847" s="51" t="str">
        <f t="shared" si="550"/>
        <v>D3</v>
      </c>
      <c r="K5847" s="76" t="str">
        <f t="shared" si="551"/>
        <v>1FO54F2B</v>
      </c>
      <c r="L5847" s="281" t="e">
        <f>VLOOKUP(K5847,'Planilla de control'!#REF!,2,0)</f>
        <v>#REF!</v>
      </c>
      <c r="M5847" s="29" t="e">
        <f>IF(COUNTIF('Planilla de control'!#REF!,K5847)&gt;0,"SI","NO")</f>
        <v>#REF!</v>
      </c>
    </row>
    <row r="5848" spans="1:13" x14ac:dyDescent="0.3">
      <c r="A5848" s="3" t="s">
        <v>2367</v>
      </c>
      <c r="B5848" s="3" t="s">
        <v>1092</v>
      </c>
      <c r="C5848" s="3"/>
      <c r="D5848" s="3"/>
      <c r="E5848" s="3"/>
      <c r="F5848" s="51" t="str">
        <f t="shared" si="546"/>
        <v>54I6</v>
      </c>
      <c r="G5848" s="51">
        <f t="shared" si="547"/>
        <v>6</v>
      </c>
      <c r="H5848" s="51">
        <f t="shared" si="548"/>
        <v>54</v>
      </c>
      <c r="I5848" s="51" t="str">
        <f t="shared" si="549"/>
        <v>I</v>
      </c>
      <c r="J5848" s="51" t="str">
        <f t="shared" si="550"/>
        <v>D3</v>
      </c>
      <c r="K5848" s="76" t="str">
        <f t="shared" si="551"/>
        <v>1FO54I6A</v>
      </c>
      <c r="L5848" s="281" t="e">
        <f>VLOOKUP(K5848,'Planilla de control'!#REF!,2,0)</f>
        <v>#REF!</v>
      </c>
      <c r="M5848" s="29" t="e">
        <f>IF(COUNTIF('Planilla de control'!#REF!,K5848)&gt;0,"SI","NO")</f>
        <v>#REF!</v>
      </c>
    </row>
    <row r="5849" spans="1:13" x14ac:dyDescent="0.3">
      <c r="A5849" s="3" t="s">
        <v>2367</v>
      </c>
      <c r="B5849" s="3" t="s">
        <v>1094</v>
      </c>
      <c r="C5849" s="3"/>
      <c r="D5849" s="3"/>
      <c r="E5849" s="3"/>
      <c r="F5849" s="51" t="str">
        <f t="shared" si="546"/>
        <v>54I7</v>
      </c>
      <c r="G5849" s="51">
        <f t="shared" si="547"/>
        <v>7</v>
      </c>
      <c r="H5849" s="51">
        <f t="shared" si="548"/>
        <v>54</v>
      </c>
      <c r="I5849" s="51" t="str">
        <f t="shared" si="549"/>
        <v>I</v>
      </c>
      <c r="J5849" s="51" t="str">
        <f t="shared" si="550"/>
        <v>D3</v>
      </c>
      <c r="K5849" s="76" t="str">
        <f t="shared" si="551"/>
        <v>1FO54I7A</v>
      </c>
      <c r="L5849" s="281" t="e">
        <f>VLOOKUP(K5849,'Planilla de control'!#REF!,2,0)</f>
        <v>#REF!</v>
      </c>
      <c r="M5849" s="29" t="e">
        <f>IF(COUNTIF('Planilla de control'!#REF!,K5849)&gt;0,"SI","NO")</f>
        <v>#REF!</v>
      </c>
    </row>
    <row r="5850" spans="1:13" x14ac:dyDescent="0.3">
      <c r="A5850" s="3" t="s">
        <v>2367</v>
      </c>
      <c r="B5850" s="3" t="s">
        <v>1104</v>
      </c>
      <c r="C5850" s="3"/>
      <c r="D5850" s="3"/>
      <c r="E5850" s="3"/>
      <c r="F5850" s="51" t="str">
        <f t="shared" si="546"/>
        <v>54J7</v>
      </c>
      <c r="G5850" s="51">
        <f t="shared" si="547"/>
        <v>7</v>
      </c>
      <c r="H5850" s="51">
        <f t="shared" si="548"/>
        <v>54</v>
      </c>
      <c r="I5850" s="51" t="str">
        <f t="shared" si="549"/>
        <v>J</v>
      </c>
      <c r="J5850" s="51" t="str">
        <f t="shared" si="550"/>
        <v>D3</v>
      </c>
      <c r="K5850" s="76" t="str">
        <f t="shared" si="551"/>
        <v>1FO54J7A</v>
      </c>
      <c r="L5850" s="281" t="e">
        <f>VLOOKUP(K5850,'Planilla de control'!#REF!,2,0)</f>
        <v>#REF!</v>
      </c>
      <c r="M5850" s="29" t="e">
        <f>IF(COUNTIF('Planilla de control'!#REF!,K5850)&gt;0,"SI","NO")</f>
        <v>#REF!</v>
      </c>
    </row>
    <row r="5851" spans="1:13" x14ac:dyDescent="0.3">
      <c r="A5851" s="3" t="s">
        <v>2367</v>
      </c>
      <c r="B5851" s="3" t="s">
        <v>1105</v>
      </c>
      <c r="C5851" s="3"/>
      <c r="D5851" s="3"/>
      <c r="E5851" s="3"/>
      <c r="F5851" s="51" t="str">
        <f t="shared" si="546"/>
        <v>54J7</v>
      </c>
      <c r="G5851" s="51">
        <f t="shared" si="547"/>
        <v>7</v>
      </c>
      <c r="H5851" s="51">
        <f t="shared" si="548"/>
        <v>54</v>
      </c>
      <c r="I5851" s="51" t="str">
        <f t="shared" si="549"/>
        <v>J</v>
      </c>
      <c r="J5851" s="51" t="str">
        <f t="shared" si="550"/>
        <v>D3</v>
      </c>
      <c r="K5851" s="76" t="str">
        <f t="shared" si="551"/>
        <v>1FO54J7B</v>
      </c>
      <c r="L5851" s="281" t="e">
        <f>VLOOKUP(K5851,'Planilla de control'!#REF!,2,0)</f>
        <v>#REF!</v>
      </c>
      <c r="M5851" s="29" t="e">
        <f>IF(COUNTIF('Planilla de control'!#REF!,K5851)&gt;0,"SI","NO")</f>
        <v>#REF!</v>
      </c>
    </row>
    <row r="5852" spans="1:13" x14ac:dyDescent="0.3">
      <c r="A5852" s="3" t="s">
        <v>2367</v>
      </c>
      <c r="B5852" s="3" t="s">
        <v>1121</v>
      </c>
      <c r="C5852" s="3"/>
      <c r="D5852" s="3"/>
      <c r="E5852" s="3"/>
      <c r="F5852" s="51" t="str">
        <f t="shared" si="546"/>
        <v>54L6</v>
      </c>
      <c r="G5852" s="51">
        <f t="shared" si="547"/>
        <v>6</v>
      </c>
      <c r="H5852" s="51">
        <f t="shared" si="548"/>
        <v>54</v>
      </c>
      <c r="I5852" s="51" t="str">
        <f t="shared" si="549"/>
        <v>L</v>
      </c>
      <c r="J5852" s="51" t="str">
        <f t="shared" si="550"/>
        <v>D3</v>
      </c>
      <c r="K5852" s="76" t="str">
        <f t="shared" si="551"/>
        <v>1FO54L6B</v>
      </c>
      <c r="L5852" s="281" t="e">
        <f>VLOOKUP(K5852,'Planilla de control'!#REF!,2,0)</f>
        <v>#REF!</v>
      </c>
      <c r="M5852" s="29" t="e">
        <f>IF(COUNTIF('Planilla de control'!#REF!,K5852)&gt;0,"SI","NO")</f>
        <v>#REF!</v>
      </c>
    </row>
    <row r="5853" spans="1:13" x14ac:dyDescent="0.3">
      <c r="A5853" s="3" t="s">
        <v>2367</v>
      </c>
      <c r="B5853" s="3" t="s">
        <v>1007</v>
      </c>
      <c r="C5853" s="3"/>
      <c r="D5853" s="3"/>
      <c r="E5853" s="3"/>
      <c r="F5853" s="51" t="str">
        <f t="shared" si="546"/>
        <v>54N3</v>
      </c>
      <c r="G5853" s="51">
        <f t="shared" si="547"/>
        <v>3</v>
      </c>
      <c r="H5853" s="51">
        <f t="shared" si="548"/>
        <v>54</v>
      </c>
      <c r="I5853" s="51" t="str">
        <f t="shared" si="549"/>
        <v>N</v>
      </c>
      <c r="J5853" s="51" t="str">
        <f t="shared" si="550"/>
        <v>D3</v>
      </c>
      <c r="K5853" s="76" t="str">
        <f t="shared" si="551"/>
        <v>1FO54N3B</v>
      </c>
      <c r="L5853" s="281" t="e">
        <f>VLOOKUP(K5853,'Planilla de control'!#REF!,2,0)</f>
        <v>#REF!</v>
      </c>
      <c r="M5853" s="29" t="e">
        <f>IF(COUNTIF('Planilla de control'!#REF!,K5853)&gt;0,"SI","NO")</f>
        <v>#REF!</v>
      </c>
    </row>
    <row r="5854" spans="1:13" x14ac:dyDescent="0.3">
      <c r="A5854" s="3" t="s">
        <v>2367</v>
      </c>
      <c r="B5854" s="3" t="s">
        <v>1095</v>
      </c>
      <c r="C5854" s="3"/>
      <c r="D5854" s="3"/>
      <c r="E5854" s="3"/>
      <c r="F5854" s="51" t="str">
        <f t="shared" si="546"/>
        <v>54I7</v>
      </c>
      <c r="G5854" s="51">
        <f t="shared" si="547"/>
        <v>7</v>
      </c>
      <c r="H5854" s="51">
        <f t="shared" si="548"/>
        <v>54</v>
      </c>
      <c r="I5854" s="51" t="str">
        <f t="shared" si="549"/>
        <v>I</v>
      </c>
      <c r="J5854" s="51" t="str">
        <f t="shared" si="550"/>
        <v>D3</v>
      </c>
      <c r="K5854" s="76" t="str">
        <f t="shared" si="551"/>
        <v>1FO54I7B</v>
      </c>
      <c r="L5854" s="281" t="e">
        <f>VLOOKUP(K5854,'Planilla de control'!#REF!,2,0)</f>
        <v>#REF!</v>
      </c>
      <c r="M5854" s="29" t="e">
        <f>IF(COUNTIF('Planilla de control'!#REF!,K5854)&gt;0,"SI","NO")</f>
        <v>#REF!</v>
      </c>
    </row>
    <row r="5855" spans="1:13" x14ac:dyDescent="0.3">
      <c r="A5855" s="3" t="s">
        <v>2367</v>
      </c>
      <c r="B5855" s="3" t="s">
        <v>1180</v>
      </c>
      <c r="C5855" s="3"/>
      <c r="D5855" s="3"/>
      <c r="E5855" s="3"/>
      <c r="F5855" s="51" t="str">
        <f t="shared" si="546"/>
        <v>54A5</v>
      </c>
      <c r="G5855" s="51">
        <f t="shared" si="547"/>
        <v>5</v>
      </c>
      <c r="H5855" s="51">
        <f t="shared" si="548"/>
        <v>54</v>
      </c>
      <c r="I5855" s="51" t="str">
        <f t="shared" si="549"/>
        <v>A</v>
      </c>
      <c r="J5855" s="51" t="str">
        <f t="shared" si="550"/>
        <v>D3</v>
      </c>
      <c r="K5855" s="76" t="str">
        <f t="shared" si="551"/>
        <v>1FO54A5D</v>
      </c>
      <c r="L5855" s="281" t="e">
        <f>VLOOKUP(K5855,'Planilla de control'!#REF!,2,0)</f>
        <v>#REF!</v>
      </c>
      <c r="M5855" s="29" t="e">
        <f>IF(COUNTIF('Planilla de control'!#REF!,K5855)&gt;0,"SI","NO")</f>
        <v>#REF!</v>
      </c>
    </row>
    <row r="5856" spans="1:13" x14ac:dyDescent="0.3">
      <c r="A5856" s="3" t="s">
        <v>2367</v>
      </c>
      <c r="B5856" s="3" t="s">
        <v>1027</v>
      </c>
      <c r="C5856" s="3"/>
      <c r="D5856" s="3"/>
      <c r="E5856" s="3"/>
      <c r="F5856" s="51" t="str">
        <f t="shared" si="546"/>
        <v>54B8</v>
      </c>
      <c r="G5856" s="51">
        <f t="shared" si="547"/>
        <v>8</v>
      </c>
      <c r="H5856" s="51">
        <f t="shared" si="548"/>
        <v>54</v>
      </c>
      <c r="I5856" s="51" t="str">
        <f t="shared" si="549"/>
        <v>B</v>
      </c>
      <c r="J5856" s="51" t="str">
        <f t="shared" si="550"/>
        <v>D3</v>
      </c>
      <c r="K5856" s="76" t="str">
        <f t="shared" si="551"/>
        <v>1FO54B8B</v>
      </c>
      <c r="L5856" s="281" t="e">
        <f>VLOOKUP(K5856,'Planilla de control'!#REF!,2,0)</f>
        <v>#REF!</v>
      </c>
      <c r="M5856" s="29" t="e">
        <f>IF(COUNTIF('Planilla de control'!#REF!,K5856)&gt;0,"SI","NO")</f>
        <v>#REF!</v>
      </c>
    </row>
    <row r="5857" spans="1:13" x14ac:dyDescent="0.3">
      <c r="A5857" s="3" t="s">
        <v>2367</v>
      </c>
      <c r="B5857" s="3" t="s">
        <v>1212</v>
      </c>
      <c r="C5857" s="3"/>
      <c r="D5857" s="3"/>
      <c r="E5857" s="3"/>
      <c r="F5857" s="51" t="str">
        <f t="shared" si="546"/>
        <v>54D2</v>
      </c>
      <c r="G5857" s="51">
        <f t="shared" si="547"/>
        <v>2</v>
      </c>
      <c r="H5857" s="51">
        <f t="shared" si="548"/>
        <v>54</v>
      </c>
      <c r="I5857" s="51" t="str">
        <f t="shared" si="549"/>
        <v>D</v>
      </c>
      <c r="J5857" s="51" t="str">
        <f t="shared" si="550"/>
        <v>D3</v>
      </c>
      <c r="K5857" s="76" t="str">
        <f t="shared" si="551"/>
        <v>1FO54D2C</v>
      </c>
      <c r="L5857" s="281" t="e">
        <f>VLOOKUP(K5857,'Planilla de control'!#REF!,2,0)</f>
        <v>#REF!</v>
      </c>
      <c r="M5857" s="29" t="e">
        <f>IF(COUNTIF('Planilla de control'!#REF!,K5857)&gt;0,"SI","NO")</f>
        <v>#REF!</v>
      </c>
    </row>
    <row r="5858" spans="1:13" x14ac:dyDescent="0.3">
      <c r="A5858" s="3" t="s">
        <v>2367</v>
      </c>
      <c r="B5858" s="3" t="s">
        <v>1251</v>
      </c>
      <c r="C5858" s="3"/>
      <c r="D5858" s="3"/>
      <c r="E5858" s="3"/>
      <c r="F5858" s="51" t="str">
        <f t="shared" si="546"/>
        <v>54G2</v>
      </c>
      <c r="G5858" s="51">
        <f t="shared" si="547"/>
        <v>2</v>
      </c>
      <c r="H5858" s="51">
        <f t="shared" si="548"/>
        <v>54</v>
      </c>
      <c r="I5858" s="51" t="str">
        <f t="shared" si="549"/>
        <v>G</v>
      </c>
      <c r="J5858" s="51" t="str">
        <f t="shared" si="550"/>
        <v>D3</v>
      </c>
      <c r="K5858" s="76" t="str">
        <f t="shared" si="551"/>
        <v>1FO54G2C</v>
      </c>
      <c r="L5858" s="281" t="e">
        <f>VLOOKUP(K5858,'Planilla de control'!#REF!,2,0)</f>
        <v>#REF!</v>
      </c>
      <c r="M5858" s="29" t="e">
        <f>IF(COUNTIF('Planilla de control'!#REF!,K5858)&gt;0,"SI","NO")</f>
        <v>#REF!</v>
      </c>
    </row>
    <row r="5859" spans="1:13" x14ac:dyDescent="0.3">
      <c r="A5859" s="3" t="s">
        <v>2367</v>
      </c>
      <c r="B5859" s="3" t="s">
        <v>1086</v>
      </c>
      <c r="C5859" s="3"/>
      <c r="D5859" s="3"/>
      <c r="E5859" s="3"/>
      <c r="F5859" s="51" t="str">
        <f t="shared" si="546"/>
        <v>54H8</v>
      </c>
      <c r="G5859" s="51">
        <f t="shared" si="547"/>
        <v>8</v>
      </c>
      <c r="H5859" s="51">
        <f t="shared" si="548"/>
        <v>54</v>
      </c>
      <c r="I5859" s="51" t="str">
        <f t="shared" si="549"/>
        <v>H</v>
      </c>
      <c r="J5859" s="51" t="str">
        <f t="shared" si="550"/>
        <v>D3</v>
      </c>
      <c r="K5859" s="76" t="str">
        <f t="shared" si="551"/>
        <v>1FO54H8A</v>
      </c>
      <c r="L5859" s="281" t="e">
        <f>VLOOKUP(K5859,'Planilla de control'!#REF!,2,0)</f>
        <v>#REF!</v>
      </c>
      <c r="M5859" s="29" t="e">
        <f>IF(COUNTIF('Planilla de control'!#REF!,K5859)&gt;0,"SI","NO")</f>
        <v>#REF!</v>
      </c>
    </row>
    <row r="5860" spans="1:13" x14ac:dyDescent="0.3">
      <c r="A5860" s="3" t="s">
        <v>2367</v>
      </c>
      <c r="B5860" s="3" t="s">
        <v>1189</v>
      </c>
      <c r="C5860" s="3"/>
      <c r="D5860" s="3"/>
      <c r="E5860" s="3"/>
      <c r="F5860" s="51" t="str">
        <f t="shared" si="546"/>
        <v>54B3</v>
      </c>
      <c r="G5860" s="51">
        <f t="shared" si="547"/>
        <v>3</v>
      </c>
      <c r="H5860" s="51">
        <f t="shared" si="548"/>
        <v>54</v>
      </c>
      <c r="I5860" s="51" t="str">
        <f t="shared" si="549"/>
        <v>B</v>
      </c>
      <c r="J5860" s="51" t="str">
        <f t="shared" si="550"/>
        <v>D3</v>
      </c>
      <c r="K5860" s="76" t="str">
        <f t="shared" si="551"/>
        <v>1FO54B3D</v>
      </c>
      <c r="L5860" s="281" t="e">
        <f>VLOOKUP(K5860,'Planilla de control'!#REF!,2,0)</f>
        <v>#REF!</v>
      </c>
      <c r="M5860" s="29" t="e">
        <f>IF(COUNTIF('Planilla de control'!#REF!,K5860)&gt;0,"SI","NO")</f>
        <v>#REF!</v>
      </c>
    </row>
    <row r="5861" spans="1:13" x14ac:dyDescent="0.3">
      <c r="A5861" s="3" t="s">
        <v>2367</v>
      </c>
      <c r="B5861" s="3" t="s">
        <v>1018</v>
      </c>
      <c r="C5861" s="3"/>
      <c r="D5861" s="3"/>
      <c r="E5861" s="3"/>
      <c r="F5861" s="51" t="str">
        <f t="shared" si="546"/>
        <v>54B4</v>
      </c>
      <c r="G5861" s="51">
        <f t="shared" si="547"/>
        <v>4</v>
      </c>
      <c r="H5861" s="51">
        <f t="shared" si="548"/>
        <v>54</v>
      </c>
      <c r="I5861" s="51" t="str">
        <f t="shared" si="549"/>
        <v>B</v>
      </c>
      <c r="J5861" s="51" t="str">
        <f t="shared" si="550"/>
        <v>D3</v>
      </c>
      <c r="K5861" s="76" t="str">
        <f t="shared" si="551"/>
        <v>1FO54B4A</v>
      </c>
      <c r="L5861" s="281" t="e">
        <f>VLOOKUP(K5861,'Planilla de control'!#REF!,2,0)</f>
        <v>#REF!</v>
      </c>
      <c r="M5861" s="29" t="e">
        <f>IF(COUNTIF('Planilla de control'!#REF!,K5861)&gt;0,"SI","NO")</f>
        <v>#REF!</v>
      </c>
    </row>
    <row r="5862" spans="1:13" x14ac:dyDescent="0.3">
      <c r="A5862" s="3" t="s">
        <v>2367</v>
      </c>
      <c r="B5862" s="3" t="s">
        <v>1036</v>
      </c>
      <c r="C5862" s="3"/>
      <c r="D5862" s="3"/>
      <c r="E5862" s="3"/>
      <c r="F5862" s="51" t="str">
        <f t="shared" si="546"/>
        <v>54C8</v>
      </c>
      <c r="G5862" s="51">
        <f t="shared" si="547"/>
        <v>8</v>
      </c>
      <c r="H5862" s="51">
        <f t="shared" si="548"/>
        <v>54</v>
      </c>
      <c r="I5862" s="51" t="str">
        <f t="shared" si="549"/>
        <v>C</v>
      </c>
      <c r="J5862" s="51" t="str">
        <f t="shared" si="550"/>
        <v>D3</v>
      </c>
      <c r="K5862" s="76" t="str">
        <f t="shared" si="551"/>
        <v>1FO54C8A</v>
      </c>
      <c r="L5862" s="281" t="e">
        <f>VLOOKUP(K5862,'Planilla de control'!#REF!,2,0)</f>
        <v>#REF!</v>
      </c>
      <c r="M5862" s="29" t="e">
        <f>IF(COUNTIF('Planilla de control'!#REF!,K5862)&gt;0,"SI","NO")</f>
        <v>#REF!</v>
      </c>
    </row>
    <row r="5863" spans="1:13" x14ac:dyDescent="0.3">
      <c r="A5863" s="3" t="s">
        <v>2367</v>
      </c>
      <c r="B5863" s="3" t="s">
        <v>1037</v>
      </c>
      <c r="C5863" s="3"/>
      <c r="D5863" s="3"/>
      <c r="E5863" s="3"/>
      <c r="F5863" s="51" t="str">
        <f t="shared" si="546"/>
        <v>54C8</v>
      </c>
      <c r="G5863" s="51">
        <f t="shared" si="547"/>
        <v>8</v>
      </c>
      <c r="H5863" s="51">
        <f t="shared" si="548"/>
        <v>54</v>
      </c>
      <c r="I5863" s="51" t="str">
        <f t="shared" si="549"/>
        <v>C</v>
      </c>
      <c r="J5863" s="51" t="str">
        <f t="shared" si="550"/>
        <v>D3</v>
      </c>
      <c r="K5863" s="76" t="str">
        <f t="shared" si="551"/>
        <v>1FO54C8B</v>
      </c>
      <c r="L5863" s="281" t="e">
        <f>VLOOKUP(K5863,'Planilla de control'!#REF!,2,0)</f>
        <v>#REF!</v>
      </c>
      <c r="M5863" s="29" t="e">
        <f>IF(COUNTIF('Planilla de control'!#REF!,K5863)&gt;0,"SI","NO")</f>
        <v>#REF!</v>
      </c>
    </row>
    <row r="5864" spans="1:13" x14ac:dyDescent="0.3">
      <c r="A5864" s="3" t="s">
        <v>2367</v>
      </c>
      <c r="B5864" s="3" t="s">
        <v>948</v>
      </c>
      <c r="C5864" s="3"/>
      <c r="D5864" s="3"/>
      <c r="E5864" s="3"/>
      <c r="F5864" s="51" t="str">
        <f t="shared" si="546"/>
        <v>54D2</v>
      </c>
      <c r="G5864" s="51">
        <f t="shared" si="547"/>
        <v>2</v>
      </c>
      <c r="H5864" s="51">
        <f t="shared" si="548"/>
        <v>54</v>
      </c>
      <c r="I5864" s="51" t="str">
        <f t="shared" si="549"/>
        <v>D</v>
      </c>
      <c r="J5864" s="51" t="str">
        <f t="shared" si="550"/>
        <v>D3</v>
      </c>
      <c r="K5864" s="76" t="str">
        <f t="shared" si="551"/>
        <v>1FO54D2A</v>
      </c>
      <c r="L5864" s="281" t="e">
        <f>VLOOKUP(K5864,'Planilla de control'!#REF!,2,0)</f>
        <v>#REF!</v>
      </c>
      <c r="M5864" s="29" t="e">
        <f>IF(COUNTIF('Planilla de control'!#REF!,K5864)&gt;0,"SI","NO")</f>
        <v>#REF!</v>
      </c>
    </row>
    <row r="5865" spans="1:13" x14ac:dyDescent="0.3">
      <c r="A5865" s="3" t="s">
        <v>2367</v>
      </c>
      <c r="B5865" s="3" t="s">
        <v>1042</v>
      </c>
      <c r="C5865" s="3"/>
      <c r="D5865" s="3"/>
      <c r="E5865" s="3"/>
      <c r="F5865" s="51" t="str">
        <f t="shared" si="546"/>
        <v>54D6</v>
      </c>
      <c r="G5865" s="51">
        <f t="shared" si="547"/>
        <v>6</v>
      </c>
      <c r="H5865" s="51">
        <f t="shared" si="548"/>
        <v>54</v>
      </c>
      <c r="I5865" s="51" t="str">
        <f t="shared" si="549"/>
        <v>D</v>
      </c>
      <c r="J5865" s="51" t="str">
        <f t="shared" si="550"/>
        <v>D3</v>
      </c>
      <c r="K5865" s="76" t="str">
        <f t="shared" si="551"/>
        <v>1FO54D6A</v>
      </c>
      <c r="L5865" s="281" t="e">
        <f>VLOOKUP(K5865,'Planilla de control'!#REF!,2,0)</f>
        <v>#REF!</v>
      </c>
      <c r="M5865" s="29" t="e">
        <f>IF(COUNTIF('Planilla de control'!#REF!,K5865)&gt;0,"SI","NO")</f>
        <v>#REF!</v>
      </c>
    </row>
    <row r="5866" spans="1:13" x14ac:dyDescent="0.3">
      <c r="A5866" s="3" t="s">
        <v>2367</v>
      </c>
      <c r="B5866" s="3" t="s">
        <v>1046</v>
      </c>
      <c r="C5866" s="3"/>
      <c r="D5866" s="3"/>
      <c r="E5866" s="3"/>
      <c r="F5866" s="51" t="str">
        <f t="shared" si="546"/>
        <v>54D8</v>
      </c>
      <c r="G5866" s="51">
        <f t="shared" si="547"/>
        <v>8</v>
      </c>
      <c r="H5866" s="51">
        <f t="shared" si="548"/>
        <v>54</v>
      </c>
      <c r="I5866" s="51" t="str">
        <f t="shared" si="549"/>
        <v>D</v>
      </c>
      <c r="J5866" s="51" t="str">
        <f t="shared" si="550"/>
        <v>D3</v>
      </c>
      <c r="K5866" s="76" t="str">
        <f t="shared" si="551"/>
        <v>1FO54D8A</v>
      </c>
      <c r="L5866" s="281" t="e">
        <f>VLOOKUP(K5866,'Planilla de control'!#REF!,2,0)</f>
        <v>#REF!</v>
      </c>
      <c r="M5866" s="29" t="e">
        <f>IF(COUNTIF('Planilla de control'!#REF!,K5866)&gt;0,"SI","NO")</f>
        <v>#REF!</v>
      </c>
    </row>
    <row r="5867" spans="1:13" x14ac:dyDescent="0.3">
      <c r="A5867" s="3" t="s">
        <v>2367</v>
      </c>
      <c r="B5867" s="3" t="s">
        <v>952</v>
      </c>
      <c r="C5867" s="3"/>
      <c r="D5867" s="3"/>
      <c r="E5867" s="3"/>
      <c r="F5867" s="51" t="str">
        <f t="shared" si="546"/>
        <v>54E2</v>
      </c>
      <c r="G5867" s="51">
        <f t="shared" si="547"/>
        <v>2</v>
      </c>
      <c r="H5867" s="51">
        <f t="shared" si="548"/>
        <v>54</v>
      </c>
      <c r="I5867" s="51" t="str">
        <f t="shared" si="549"/>
        <v>E</v>
      </c>
      <c r="J5867" s="51" t="str">
        <f t="shared" si="550"/>
        <v>D3</v>
      </c>
      <c r="K5867" s="76" t="str">
        <f t="shared" si="551"/>
        <v>1FO54E2B</v>
      </c>
      <c r="L5867" s="281" t="e">
        <f>VLOOKUP(K5867,'Planilla de control'!#REF!,2,0)</f>
        <v>#REF!</v>
      </c>
      <c r="M5867" s="29" t="e">
        <f>IF(COUNTIF('Planilla de control'!#REF!,K5867)&gt;0,"SI","NO")</f>
        <v>#REF!</v>
      </c>
    </row>
    <row r="5868" spans="1:13" x14ac:dyDescent="0.3">
      <c r="A5868" s="3" t="s">
        <v>2367</v>
      </c>
      <c r="B5868" s="3" t="s">
        <v>1052</v>
      </c>
      <c r="C5868" s="3"/>
      <c r="D5868" s="3"/>
      <c r="E5868" s="3"/>
      <c r="F5868" s="51" t="str">
        <f t="shared" si="546"/>
        <v>54E6</v>
      </c>
      <c r="G5868" s="51">
        <f t="shared" si="547"/>
        <v>6</v>
      </c>
      <c r="H5868" s="51">
        <f t="shared" si="548"/>
        <v>54</v>
      </c>
      <c r="I5868" s="51" t="str">
        <f t="shared" si="549"/>
        <v>E</v>
      </c>
      <c r="J5868" s="51" t="str">
        <f t="shared" si="550"/>
        <v>D3</v>
      </c>
      <c r="K5868" s="76" t="str">
        <f t="shared" si="551"/>
        <v>1FO54E6A</v>
      </c>
      <c r="L5868" s="281" t="e">
        <f>VLOOKUP(K5868,'Planilla de control'!#REF!,2,0)</f>
        <v>#REF!</v>
      </c>
      <c r="M5868" s="29" t="e">
        <f>IF(COUNTIF('Planilla de control'!#REF!,K5868)&gt;0,"SI","NO")</f>
        <v>#REF!</v>
      </c>
    </row>
    <row r="5869" spans="1:13" x14ac:dyDescent="0.3">
      <c r="A5869" s="3" t="s">
        <v>2367</v>
      </c>
      <c r="B5869" s="3" t="s">
        <v>1056</v>
      </c>
      <c r="C5869" s="3"/>
      <c r="D5869" s="3"/>
      <c r="E5869" s="3"/>
      <c r="F5869" s="51" t="str">
        <f t="shared" si="546"/>
        <v>54E8</v>
      </c>
      <c r="G5869" s="51">
        <f t="shared" si="547"/>
        <v>8</v>
      </c>
      <c r="H5869" s="51">
        <f t="shared" si="548"/>
        <v>54</v>
      </c>
      <c r="I5869" s="51" t="str">
        <f t="shared" si="549"/>
        <v>E</v>
      </c>
      <c r="J5869" s="51" t="str">
        <f t="shared" si="550"/>
        <v>D3</v>
      </c>
      <c r="K5869" s="76" t="str">
        <f t="shared" si="551"/>
        <v>1FO54E8A</v>
      </c>
      <c r="L5869" s="281" t="e">
        <f>VLOOKUP(K5869,'Planilla de control'!#REF!,2,0)</f>
        <v>#REF!</v>
      </c>
      <c r="M5869" s="29" t="e">
        <f>IF(COUNTIF('Planilla de control'!#REF!,K5869)&gt;0,"SI","NO")</f>
        <v>#REF!</v>
      </c>
    </row>
    <row r="5870" spans="1:13" x14ac:dyDescent="0.3">
      <c r="A5870" s="3" t="s">
        <v>2367</v>
      </c>
      <c r="B5870" s="3" t="s">
        <v>1066</v>
      </c>
      <c r="C5870" s="3"/>
      <c r="D5870" s="3"/>
      <c r="E5870" s="3"/>
      <c r="F5870" s="51" t="str">
        <f t="shared" si="546"/>
        <v>54F8</v>
      </c>
      <c r="G5870" s="51">
        <f t="shared" si="547"/>
        <v>8</v>
      </c>
      <c r="H5870" s="51">
        <f t="shared" si="548"/>
        <v>54</v>
      </c>
      <c r="I5870" s="51" t="str">
        <f t="shared" si="549"/>
        <v>F</v>
      </c>
      <c r="J5870" s="51" t="str">
        <f t="shared" si="550"/>
        <v>D3</v>
      </c>
      <c r="K5870" s="76" t="str">
        <f t="shared" si="551"/>
        <v>1FO54F8A</v>
      </c>
      <c r="L5870" s="281" t="e">
        <f>VLOOKUP(K5870,'Planilla de control'!#REF!,2,0)</f>
        <v>#REF!</v>
      </c>
      <c r="M5870" s="29" t="e">
        <f>IF(COUNTIF('Planilla de control'!#REF!,K5870)&gt;0,"SI","NO")</f>
        <v>#REF!</v>
      </c>
    </row>
    <row r="5871" spans="1:13" x14ac:dyDescent="0.3">
      <c r="A5871" s="3" t="s">
        <v>2367</v>
      </c>
      <c r="B5871" s="3" t="s">
        <v>1067</v>
      </c>
      <c r="C5871" s="3"/>
      <c r="D5871" s="3"/>
      <c r="E5871" s="3"/>
      <c r="F5871" s="51" t="str">
        <f t="shared" si="546"/>
        <v>54F8</v>
      </c>
      <c r="G5871" s="51">
        <f t="shared" si="547"/>
        <v>8</v>
      </c>
      <c r="H5871" s="51">
        <f t="shared" si="548"/>
        <v>54</v>
      </c>
      <c r="I5871" s="51" t="str">
        <f t="shared" si="549"/>
        <v>F</v>
      </c>
      <c r="J5871" s="51" t="str">
        <f t="shared" si="550"/>
        <v>D3</v>
      </c>
      <c r="K5871" s="76" t="str">
        <f t="shared" si="551"/>
        <v>1FO54F8B</v>
      </c>
      <c r="L5871" s="281" t="e">
        <f>VLOOKUP(K5871,'Planilla de control'!#REF!,2,0)</f>
        <v>#REF!</v>
      </c>
      <c r="M5871" s="29" t="e">
        <f>IF(COUNTIF('Planilla de control'!#REF!,K5871)&gt;0,"SI","NO")</f>
        <v>#REF!</v>
      </c>
    </row>
    <row r="5872" spans="1:13" x14ac:dyDescent="0.3">
      <c r="A5872" s="3" t="s">
        <v>2367</v>
      </c>
      <c r="B5872" s="3" t="s">
        <v>1254</v>
      </c>
      <c r="C5872" s="3"/>
      <c r="D5872" s="3"/>
      <c r="E5872" s="3"/>
      <c r="F5872" s="51" t="str">
        <f t="shared" si="546"/>
        <v>54G3</v>
      </c>
      <c r="G5872" s="51">
        <f t="shared" si="547"/>
        <v>3</v>
      </c>
      <c r="H5872" s="51">
        <f t="shared" si="548"/>
        <v>54</v>
      </c>
      <c r="I5872" s="51" t="str">
        <f t="shared" si="549"/>
        <v>G</v>
      </c>
      <c r="J5872" s="51" t="str">
        <f t="shared" si="550"/>
        <v>D3</v>
      </c>
      <c r="K5872" s="76" t="str">
        <f t="shared" si="551"/>
        <v>1FO54G3D</v>
      </c>
      <c r="L5872" s="281" t="e">
        <f>VLOOKUP(K5872,'Planilla de control'!#REF!,2,0)</f>
        <v>#REF!</v>
      </c>
      <c r="M5872" s="29" t="e">
        <f>IF(COUNTIF('Planilla de control'!#REF!,K5872)&gt;0,"SI","NO")</f>
        <v>#REF!</v>
      </c>
    </row>
    <row r="5873" spans="1:13" x14ac:dyDescent="0.3">
      <c r="A5873" s="3" t="s">
        <v>2367</v>
      </c>
      <c r="B5873" s="3" t="s">
        <v>1072</v>
      </c>
      <c r="C5873" s="3"/>
      <c r="D5873" s="3"/>
      <c r="E5873" s="3"/>
      <c r="F5873" s="51" t="str">
        <f t="shared" si="546"/>
        <v>54G6</v>
      </c>
      <c r="G5873" s="51">
        <f t="shared" si="547"/>
        <v>6</v>
      </c>
      <c r="H5873" s="51">
        <f t="shared" si="548"/>
        <v>54</v>
      </c>
      <c r="I5873" s="51" t="str">
        <f t="shared" si="549"/>
        <v>G</v>
      </c>
      <c r="J5873" s="51" t="str">
        <f t="shared" si="550"/>
        <v>D3</v>
      </c>
      <c r="K5873" s="76" t="str">
        <f t="shared" si="551"/>
        <v>1FO54G6A</v>
      </c>
      <c r="L5873" s="281" t="e">
        <f>VLOOKUP(K5873,'Planilla de control'!#REF!,2,0)</f>
        <v>#REF!</v>
      </c>
      <c r="M5873" s="29" t="e">
        <f>IF(COUNTIF('Planilla de control'!#REF!,K5873)&gt;0,"SI","NO")</f>
        <v>#REF!</v>
      </c>
    </row>
    <row r="5874" spans="1:13" x14ac:dyDescent="0.3">
      <c r="A5874" s="3" t="s">
        <v>2367</v>
      </c>
      <c r="B5874" s="3" t="s">
        <v>1271</v>
      </c>
      <c r="C5874" s="3"/>
      <c r="D5874" s="3"/>
      <c r="E5874" s="3"/>
      <c r="F5874" s="51" t="str">
        <f t="shared" si="546"/>
        <v>54H5</v>
      </c>
      <c r="G5874" s="51">
        <f t="shared" si="547"/>
        <v>5</v>
      </c>
      <c r="H5874" s="51">
        <f t="shared" si="548"/>
        <v>54</v>
      </c>
      <c r="I5874" s="51" t="str">
        <f t="shared" si="549"/>
        <v>H</v>
      </c>
      <c r="J5874" s="51" t="str">
        <f t="shared" si="550"/>
        <v>D3</v>
      </c>
      <c r="K5874" s="76" t="str">
        <f t="shared" si="551"/>
        <v>1FO54H5D</v>
      </c>
      <c r="L5874" s="281" t="e">
        <f>VLOOKUP(K5874,'Planilla de control'!#REF!,2,0)</f>
        <v>#REF!</v>
      </c>
      <c r="M5874" s="29" t="e">
        <f>IF(COUNTIF('Planilla de control'!#REF!,K5874)&gt;0,"SI","NO")</f>
        <v>#REF!</v>
      </c>
    </row>
    <row r="5875" spans="1:13" x14ac:dyDescent="0.3">
      <c r="A5875" s="3" t="s">
        <v>2367</v>
      </c>
      <c r="B5875" s="3" t="s">
        <v>1089</v>
      </c>
      <c r="C5875" s="3"/>
      <c r="D5875" s="3"/>
      <c r="E5875" s="3"/>
      <c r="F5875" s="51" t="str">
        <f t="shared" si="546"/>
        <v>54I4</v>
      </c>
      <c r="G5875" s="51">
        <f t="shared" si="547"/>
        <v>4</v>
      </c>
      <c r="H5875" s="51">
        <f t="shared" si="548"/>
        <v>54</v>
      </c>
      <c r="I5875" s="51" t="str">
        <f t="shared" si="549"/>
        <v>I</v>
      </c>
      <c r="J5875" s="51" t="str">
        <f t="shared" si="550"/>
        <v>D3</v>
      </c>
      <c r="K5875" s="76" t="str">
        <f t="shared" si="551"/>
        <v>1FO54I4B</v>
      </c>
      <c r="L5875" s="281" t="e">
        <f>VLOOKUP(K5875,'Planilla de control'!#REF!,2,0)</f>
        <v>#REF!</v>
      </c>
      <c r="M5875" s="29" t="e">
        <f>IF(COUNTIF('Planilla de control'!#REF!,K5875)&gt;0,"SI","NO")</f>
        <v>#REF!</v>
      </c>
    </row>
    <row r="5876" spans="1:13" x14ac:dyDescent="0.3">
      <c r="A5876" s="3" t="s">
        <v>2367</v>
      </c>
      <c r="B5876" s="3" t="s">
        <v>1293</v>
      </c>
      <c r="C5876" s="3"/>
      <c r="D5876" s="3"/>
      <c r="E5876" s="3"/>
      <c r="F5876" s="51" t="str">
        <f t="shared" si="546"/>
        <v>54J3</v>
      </c>
      <c r="G5876" s="51">
        <f t="shared" si="547"/>
        <v>3</v>
      </c>
      <c r="H5876" s="51">
        <f t="shared" si="548"/>
        <v>54</v>
      </c>
      <c r="I5876" s="51" t="str">
        <f t="shared" si="549"/>
        <v>J</v>
      </c>
      <c r="J5876" s="51" t="str">
        <f t="shared" si="550"/>
        <v>D3</v>
      </c>
      <c r="K5876" s="76" t="str">
        <f t="shared" si="551"/>
        <v>1FO54J3D</v>
      </c>
      <c r="L5876" s="281" t="e">
        <f>VLOOKUP(K5876,'Planilla de control'!#REF!,2,0)</f>
        <v>#REF!</v>
      </c>
      <c r="M5876" s="29" t="e">
        <f>IF(COUNTIF('Planilla de control'!#REF!,K5876)&gt;0,"SI","NO")</f>
        <v>#REF!</v>
      </c>
    </row>
    <row r="5877" spans="1:13" x14ac:dyDescent="0.3">
      <c r="A5877" s="3" t="s">
        <v>2367</v>
      </c>
      <c r="B5877" s="3" t="s">
        <v>1118</v>
      </c>
      <c r="C5877" s="3"/>
      <c r="D5877" s="3"/>
      <c r="E5877" s="3"/>
      <c r="F5877" s="51" t="str">
        <f t="shared" si="546"/>
        <v>54L5</v>
      </c>
      <c r="G5877" s="51">
        <f t="shared" si="547"/>
        <v>5</v>
      </c>
      <c r="H5877" s="51">
        <f t="shared" si="548"/>
        <v>54</v>
      </c>
      <c r="I5877" s="51" t="str">
        <f t="shared" si="549"/>
        <v>L</v>
      </c>
      <c r="J5877" s="51" t="str">
        <f t="shared" si="550"/>
        <v>D3</v>
      </c>
      <c r="K5877" s="76" t="str">
        <f t="shared" si="551"/>
        <v>1FO54L5A</v>
      </c>
      <c r="L5877" s="281" t="e">
        <f>VLOOKUP(K5877,'Planilla de control'!#REF!,2,0)</f>
        <v>#REF!</v>
      </c>
      <c r="M5877" s="29" t="e">
        <f>IF(COUNTIF('Planilla de control'!#REF!,K5877)&gt;0,"SI","NO")</f>
        <v>#REF!</v>
      </c>
    </row>
    <row r="5878" spans="1:13" x14ac:dyDescent="0.3">
      <c r="A5878" s="3" t="s">
        <v>2367</v>
      </c>
      <c r="B5878" s="3" t="s">
        <v>1119</v>
      </c>
      <c r="C5878" s="3"/>
      <c r="D5878" s="3"/>
      <c r="E5878" s="3"/>
      <c r="F5878" s="51" t="str">
        <f t="shared" si="546"/>
        <v>54L5</v>
      </c>
      <c r="G5878" s="51">
        <f t="shared" si="547"/>
        <v>5</v>
      </c>
      <c r="H5878" s="51">
        <f t="shared" si="548"/>
        <v>54</v>
      </c>
      <c r="I5878" s="51" t="str">
        <f t="shared" si="549"/>
        <v>L</v>
      </c>
      <c r="J5878" s="51" t="str">
        <f t="shared" si="550"/>
        <v>D3</v>
      </c>
      <c r="K5878" s="76" t="str">
        <f t="shared" si="551"/>
        <v>1FO54L5B</v>
      </c>
      <c r="L5878" s="281" t="e">
        <f>VLOOKUP(K5878,'Planilla de control'!#REF!,2,0)</f>
        <v>#REF!</v>
      </c>
      <c r="M5878" s="29" t="e">
        <f>IF(COUNTIF('Planilla de control'!#REF!,K5878)&gt;0,"SI","NO")</f>
        <v>#REF!</v>
      </c>
    </row>
    <row r="5879" spans="1:13" x14ac:dyDescent="0.3">
      <c r="A5879" s="3" t="s">
        <v>2367</v>
      </c>
      <c r="B5879" s="3" t="s">
        <v>1006</v>
      </c>
      <c r="C5879" s="3"/>
      <c r="D5879" s="3"/>
      <c r="E5879" s="3"/>
      <c r="F5879" s="51" t="str">
        <f t="shared" si="546"/>
        <v>54N3</v>
      </c>
      <c r="G5879" s="51">
        <f t="shared" si="547"/>
        <v>3</v>
      </c>
      <c r="H5879" s="51">
        <f t="shared" si="548"/>
        <v>54</v>
      </c>
      <c r="I5879" s="51" t="str">
        <f t="shared" si="549"/>
        <v>N</v>
      </c>
      <c r="J5879" s="51" t="str">
        <f t="shared" si="550"/>
        <v>D3</v>
      </c>
      <c r="K5879" s="76" t="str">
        <f t="shared" si="551"/>
        <v>1FO54N3A</v>
      </c>
      <c r="L5879" s="281" t="e">
        <f>VLOOKUP(K5879,'Planilla de control'!#REF!,2,0)</f>
        <v>#REF!</v>
      </c>
      <c r="M5879" s="29" t="e">
        <f>IF(COUNTIF('Planilla de control'!#REF!,K5879)&gt;0,"SI","NO")</f>
        <v>#REF!</v>
      </c>
    </row>
    <row r="5880" spans="1:13" x14ac:dyDescent="0.3">
      <c r="A5880" s="3" t="s">
        <v>2367</v>
      </c>
      <c r="B5880" s="3" t="s">
        <v>1132</v>
      </c>
      <c r="C5880" s="3"/>
      <c r="D5880" s="3"/>
      <c r="E5880" s="3"/>
      <c r="F5880" s="51" t="str">
        <f t="shared" si="546"/>
        <v>54N4</v>
      </c>
      <c r="G5880" s="51">
        <f t="shared" si="547"/>
        <v>4</v>
      </c>
      <c r="H5880" s="51">
        <f t="shared" si="548"/>
        <v>54</v>
      </c>
      <c r="I5880" s="51" t="str">
        <f t="shared" si="549"/>
        <v>N</v>
      </c>
      <c r="J5880" s="51" t="str">
        <f t="shared" si="550"/>
        <v>D3</v>
      </c>
      <c r="K5880" s="76" t="str">
        <f t="shared" si="551"/>
        <v>1FO54N4A</v>
      </c>
      <c r="L5880" s="281" t="e">
        <f>VLOOKUP(K5880,'Planilla de control'!#REF!,2,0)</f>
        <v>#REF!</v>
      </c>
      <c r="M5880" s="29" t="e">
        <f>IF(COUNTIF('Planilla de control'!#REF!,K5880)&gt;0,"SI","NO")</f>
        <v>#REF!</v>
      </c>
    </row>
    <row r="5881" spans="1:13" x14ac:dyDescent="0.3">
      <c r="A5881" s="3" t="s">
        <v>2367</v>
      </c>
      <c r="B5881" s="3" t="s">
        <v>1002</v>
      </c>
      <c r="C5881" s="3"/>
      <c r="D5881" s="3"/>
      <c r="E5881" s="3"/>
      <c r="F5881" s="51" t="str">
        <f t="shared" si="546"/>
        <v>54M3</v>
      </c>
      <c r="G5881" s="51">
        <f t="shared" si="547"/>
        <v>3</v>
      </c>
      <c r="H5881" s="51">
        <f t="shared" si="548"/>
        <v>54</v>
      </c>
      <c r="I5881" s="51" t="str">
        <f t="shared" si="549"/>
        <v>M</v>
      </c>
      <c r="J5881" s="51" t="str">
        <f t="shared" si="550"/>
        <v>D3</v>
      </c>
      <c r="K5881" s="76" t="str">
        <f t="shared" si="551"/>
        <v>1FO54M3B</v>
      </c>
      <c r="L5881" s="281" t="e">
        <f>VLOOKUP(K5881,'Planilla de control'!#REF!,2,0)</f>
        <v>#REF!</v>
      </c>
      <c r="M5881" s="29" t="e">
        <f>IF(COUNTIF('Planilla de control'!#REF!,K5881)&gt;0,"SI","NO")</f>
        <v>#REF!</v>
      </c>
    </row>
    <row r="5882" spans="1:13" x14ac:dyDescent="0.3">
      <c r="A5882" s="3" t="s">
        <v>2367</v>
      </c>
      <c r="B5882" s="3" t="s">
        <v>1128</v>
      </c>
      <c r="C5882" s="3"/>
      <c r="D5882" s="3"/>
      <c r="E5882" s="3"/>
      <c r="F5882" s="51" t="str">
        <f t="shared" si="546"/>
        <v>54M6</v>
      </c>
      <c r="G5882" s="51">
        <f t="shared" si="547"/>
        <v>6</v>
      </c>
      <c r="H5882" s="51">
        <f t="shared" si="548"/>
        <v>54</v>
      </c>
      <c r="I5882" s="51" t="str">
        <f t="shared" si="549"/>
        <v>M</v>
      </c>
      <c r="J5882" s="51" t="str">
        <f t="shared" si="550"/>
        <v>D3</v>
      </c>
      <c r="K5882" s="76" t="str">
        <f t="shared" si="551"/>
        <v>1FO54M6A</v>
      </c>
      <c r="L5882" s="281" t="e">
        <f>VLOOKUP(K5882,'Planilla de control'!#REF!,2,0)</f>
        <v>#REF!</v>
      </c>
      <c r="M5882" s="29" t="e">
        <f>IF(COUNTIF('Planilla de control'!#REF!,K5882)&gt;0,"SI","NO")</f>
        <v>#REF!</v>
      </c>
    </row>
    <row r="5883" spans="1:13" x14ac:dyDescent="0.3">
      <c r="A5883" s="3" t="s">
        <v>2367</v>
      </c>
      <c r="B5883" s="3" t="s">
        <v>1129</v>
      </c>
      <c r="C5883" s="3"/>
      <c r="D5883" s="3"/>
      <c r="E5883" s="3"/>
      <c r="F5883" s="51" t="str">
        <f t="shared" si="546"/>
        <v>54M6</v>
      </c>
      <c r="G5883" s="51">
        <f t="shared" si="547"/>
        <v>6</v>
      </c>
      <c r="H5883" s="51">
        <f t="shared" si="548"/>
        <v>54</v>
      </c>
      <c r="I5883" s="51" t="str">
        <f t="shared" si="549"/>
        <v>M</v>
      </c>
      <c r="J5883" s="51" t="str">
        <f t="shared" si="550"/>
        <v>D3</v>
      </c>
      <c r="K5883" s="76" t="str">
        <f t="shared" si="551"/>
        <v>1FO54M6B</v>
      </c>
      <c r="L5883" s="281" t="e">
        <f>VLOOKUP(K5883,'Planilla de control'!#REF!,2,0)</f>
        <v>#REF!</v>
      </c>
      <c r="M5883" s="29" t="e">
        <f>IF(COUNTIF('Planilla de control'!#REF!,K5883)&gt;0,"SI","NO")</f>
        <v>#REF!</v>
      </c>
    </row>
    <row r="5884" spans="1:13" x14ac:dyDescent="0.3">
      <c r="A5884" s="3" t="s">
        <v>2367</v>
      </c>
      <c r="B5884" s="3" t="s">
        <v>1133</v>
      </c>
      <c r="C5884" s="3"/>
      <c r="D5884" s="3"/>
      <c r="E5884" s="3"/>
      <c r="F5884" s="51" t="str">
        <f t="shared" si="546"/>
        <v>54N4</v>
      </c>
      <c r="G5884" s="51">
        <f t="shared" si="547"/>
        <v>4</v>
      </c>
      <c r="H5884" s="51">
        <f t="shared" si="548"/>
        <v>54</v>
      </c>
      <c r="I5884" s="51" t="str">
        <f t="shared" si="549"/>
        <v>N</v>
      </c>
      <c r="J5884" s="51" t="str">
        <f t="shared" si="550"/>
        <v>D3</v>
      </c>
      <c r="K5884" s="76" t="str">
        <f t="shared" si="551"/>
        <v>1FO54N4B</v>
      </c>
      <c r="L5884" s="281" t="e">
        <f>VLOOKUP(K5884,'Planilla de control'!#REF!,2,0)</f>
        <v>#REF!</v>
      </c>
      <c r="M5884" s="29" t="e">
        <f>IF(COUNTIF('Planilla de control'!#REF!,K5884)&gt;0,"SI","NO")</f>
        <v>#REF!</v>
      </c>
    </row>
    <row r="5885" spans="1:13" x14ac:dyDescent="0.3">
      <c r="A5885" s="3" t="s">
        <v>2367</v>
      </c>
      <c r="B5885" s="3" t="s">
        <v>1284</v>
      </c>
      <c r="C5885" s="3"/>
      <c r="D5885" s="3"/>
      <c r="E5885" s="3"/>
      <c r="F5885" s="51" t="str">
        <f t="shared" si="546"/>
        <v>54I5</v>
      </c>
      <c r="G5885" s="51">
        <f t="shared" si="547"/>
        <v>5</v>
      </c>
      <c r="H5885" s="51">
        <f t="shared" si="548"/>
        <v>54</v>
      </c>
      <c r="I5885" s="51" t="str">
        <f t="shared" si="549"/>
        <v>I</v>
      </c>
      <c r="J5885" s="51" t="str">
        <f t="shared" si="550"/>
        <v>D3</v>
      </c>
      <c r="K5885" s="76" t="str">
        <f t="shared" si="551"/>
        <v>1FO54I5D</v>
      </c>
      <c r="L5885" s="281" t="e">
        <f>VLOOKUP(K5885,'Planilla de control'!#REF!,2,0)</f>
        <v>#REF!</v>
      </c>
      <c r="M5885" s="29" t="e">
        <f>IF(COUNTIF('Planilla de control'!#REF!,K5885)&gt;0,"SI","NO")</f>
        <v>#REF!</v>
      </c>
    </row>
    <row r="5886" spans="1:13" x14ac:dyDescent="0.3">
      <c r="A5886" s="3" t="s">
        <v>2367</v>
      </c>
      <c r="B5886" s="3" t="s">
        <v>1297</v>
      </c>
      <c r="C5886" s="3"/>
      <c r="D5886" s="3"/>
      <c r="E5886" s="3"/>
      <c r="F5886" s="51" t="str">
        <f t="shared" si="546"/>
        <v>54J5</v>
      </c>
      <c r="G5886" s="51">
        <f t="shared" si="547"/>
        <v>5</v>
      </c>
      <c r="H5886" s="51">
        <f t="shared" si="548"/>
        <v>54</v>
      </c>
      <c r="I5886" s="51" t="str">
        <f t="shared" si="549"/>
        <v>J</v>
      </c>
      <c r="J5886" s="51" t="str">
        <f t="shared" si="550"/>
        <v>D3</v>
      </c>
      <c r="K5886" s="76" t="str">
        <f t="shared" si="551"/>
        <v>1FO54J5D</v>
      </c>
      <c r="L5886" s="281" t="e">
        <f>VLOOKUP(K5886,'Planilla de control'!#REF!,2,0)</f>
        <v>#REF!</v>
      </c>
      <c r="M5886" s="29" t="e">
        <f>IF(COUNTIF('Planilla de control'!#REF!,K5886)&gt;0,"SI","NO")</f>
        <v>#REF!</v>
      </c>
    </row>
    <row r="5887" spans="1:13" x14ac:dyDescent="0.3">
      <c r="A5887" s="3" t="s">
        <v>2367</v>
      </c>
      <c r="B5887" s="3" t="s">
        <v>989</v>
      </c>
      <c r="C5887" s="3"/>
      <c r="D5887" s="3"/>
      <c r="E5887" s="3"/>
      <c r="F5887" s="51" t="str">
        <f t="shared" si="546"/>
        <v>54K2</v>
      </c>
      <c r="G5887" s="51">
        <f t="shared" si="547"/>
        <v>2</v>
      </c>
      <c r="H5887" s="51">
        <f t="shared" si="548"/>
        <v>54</v>
      </c>
      <c r="I5887" s="51" t="str">
        <f t="shared" si="549"/>
        <v>K</v>
      </c>
      <c r="J5887" s="51" t="str">
        <f t="shared" si="550"/>
        <v>D3</v>
      </c>
      <c r="K5887" s="76" t="str">
        <f t="shared" si="551"/>
        <v>1FO54K2A</v>
      </c>
      <c r="L5887" s="281" t="e">
        <f>VLOOKUP(K5887,'Planilla de control'!#REF!,2,0)</f>
        <v>#REF!</v>
      </c>
      <c r="M5887" s="29" t="e">
        <f>IF(COUNTIF('Planilla de control'!#REF!,K5887)&gt;0,"SI","NO")</f>
        <v>#REF!</v>
      </c>
    </row>
    <row r="5888" spans="1:13" x14ac:dyDescent="0.3">
      <c r="A5888" s="3" t="s">
        <v>2367</v>
      </c>
      <c r="B5888" s="3" t="s">
        <v>981</v>
      </c>
      <c r="C5888" s="3"/>
      <c r="D5888" s="3"/>
      <c r="E5888" s="3"/>
      <c r="F5888" s="51" t="str">
        <f t="shared" si="546"/>
        <v>54I3</v>
      </c>
      <c r="G5888" s="51">
        <f t="shared" si="547"/>
        <v>3</v>
      </c>
      <c r="H5888" s="51">
        <f t="shared" si="548"/>
        <v>54</v>
      </c>
      <c r="I5888" s="51" t="str">
        <f t="shared" si="549"/>
        <v>I</v>
      </c>
      <c r="J5888" s="51" t="str">
        <f t="shared" si="550"/>
        <v>D3</v>
      </c>
      <c r="K5888" s="76" t="str">
        <f t="shared" si="551"/>
        <v>1FO54I3A</v>
      </c>
      <c r="L5888" s="281" t="e">
        <f>VLOOKUP(K5888,'Planilla de control'!#REF!,2,0)</f>
        <v>#REF!</v>
      </c>
      <c r="M5888" s="29" t="e">
        <f>IF(COUNTIF('Planilla de control'!#REF!,K5888)&gt;0,"SI","NO")</f>
        <v>#REF!</v>
      </c>
    </row>
    <row r="5889" spans="1:13" x14ac:dyDescent="0.3">
      <c r="A5889" s="3" t="s">
        <v>2367</v>
      </c>
      <c r="B5889" s="3" t="s">
        <v>1099</v>
      </c>
      <c r="C5889" s="3"/>
      <c r="D5889" s="3"/>
      <c r="E5889" s="3"/>
      <c r="F5889" s="51" t="str">
        <f t="shared" si="546"/>
        <v>54J4</v>
      </c>
      <c r="G5889" s="51">
        <f t="shared" si="547"/>
        <v>4</v>
      </c>
      <c r="H5889" s="51">
        <f t="shared" si="548"/>
        <v>54</v>
      </c>
      <c r="I5889" s="51" t="str">
        <f t="shared" si="549"/>
        <v>J</v>
      </c>
      <c r="J5889" s="51" t="str">
        <f t="shared" si="550"/>
        <v>D3</v>
      </c>
      <c r="K5889" s="76" t="str">
        <f t="shared" si="551"/>
        <v>1FO54J4B</v>
      </c>
      <c r="L5889" s="281" t="e">
        <f>VLOOKUP(K5889,'Planilla de control'!#REF!,2,0)</f>
        <v>#REF!</v>
      </c>
      <c r="M5889" s="29" t="e">
        <f>IF(COUNTIF('Planilla de control'!#REF!,K5889)&gt;0,"SI","NO")</f>
        <v>#REF!</v>
      </c>
    </row>
    <row r="5890" spans="1:13" x14ac:dyDescent="0.3">
      <c r="A5890" s="3" t="s">
        <v>2367</v>
      </c>
      <c r="B5890" s="3" t="s">
        <v>1227</v>
      </c>
      <c r="C5890" s="3"/>
      <c r="D5890" s="3"/>
      <c r="E5890" s="3"/>
      <c r="F5890" s="51" t="str">
        <f t="shared" si="546"/>
        <v>54E3</v>
      </c>
      <c r="G5890" s="51">
        <f t="shared" si="547"/>
        <v>3</v>
      </c>
      <c r="H5890" s="51">
        <f t="shared" si="548"/>
        <v>54</v>
      </c>
      <c r="I5890" s="51" t="str">
        <f t="shared" si="549"/>
        <v>E</v>
      </c>
      <c r="J5890" s="51" t="str">
        <f t="shared" si="550"/>
        <v>D3</v>
      </c>
      <c r="K5890" s="76" t="str">
        <f t="shared" si="551"/>
        <v>1FO54E3C</v>
      </c>
      <c r="L5890" s="281" t="e">
        <f>VLOOKUP(K5890,'Planilla de control'!#REF!,2,0)</f>
        <v>#REF!</v>
      </c>
      <c r="M5890" s="29" t="e">
        <f>IF(COUNTIF('Planilla de control'!#REF!,K5890)&gt;0,"SI","NO")</f>
        <v>#REF!</v>
      </c>
    </row>
    <row r="5891" spans="1:13" x14ac:dyDescent="0.3">
      <c r="A5891" s="3" t="s">
        <v>2367</v>
      </c>
      <c r="B5891" s="3" t="s">
        <v>966</v>
      </c>
      <c r="C5891" s="3"/>
      <c r="D5891" s="3"/>
      <c r="E5891" s="3"/>
      <c r="F5891" s="51" t="str">
        <f t="shared" ref="F5891:F5954" si="552">IF(OR(LEN(B5891)=9,LEN(B5891)=5),MID(B5891,1,4),MID(B5891,1,5))</f>
        <v>54A3</v>
      </c>
      <c r="G5891" s="51">
        <f t="shared" ref="G5891:G5954" si="553">IF(MID(F5891,5,1)&lt;&gt;"",MID(F5891,4,2),MID(F5891,4,1))*1</f>
        <v>3</v>
      </c>
      <c r="H5891" s="51">
        <f t="shared" ref="H5891:H5954" si="554">+MID(B5891,1,2)*1</f>
        <v>54</v>
      </c>
      <c r="I5891" s="51" t="str">
        <f t="shared" ref="I5891:I5954" si="555">+MID(B5891,3,1)</f>
        <v>A</v>
      </c>
      <c r="J5891" s="51" t="str">
        <f t="shared" ref="J5891:J5954" si="556">HLOOKUP(A5891,$O$1:$U$2,2,0)</f>
        <v>D3</v>
      </c>
      <c r="K5891" s="76" t="str">
        <f t="shared" ref="K5891:K5954" si="557">CONCATENATE(A5891,B5891)</f>
        <v>1FO54A3B</v>
      </c>
      <c r="L5891" s="281" t="e">
        <f>VLOOKUP(K5891,'Planilla de control'!#REF!,2,0)</f>
        <v>#REF!</v>
      </c>
      <c r="M5891" s="29" t="e">
        <f>IF(COUNTIF('Planilla de control'!#REF!,K5891)&gt;0,"SI","NO")</f>
        <v>#REF!</v>
      </c>
    </row>
    <row r="5892" spans="1:13" x14ac:dyDescent="0.3">
      <c r="A5892" s="3" t="s">
        <v>2367</v>
      </c>
      <c r="B5892" s="3" t="s">
        <v>1023</v>
      </c>
      <c r="C5892" s="3"/>
      <c r="D5892" s="3"/>
      <c r="E5892" s="3"/>
      <c r="F5892" s="51" t="str">
        <f t="shared" si="552"/>
        <v>54B6</v>
      </c>
      <c r="G5892" s="51">
        <f t="shared" si="553"/>
        <v>6</v>
      </c>
      <c r="H5892" s="51">
        <f t="shared" si="554"/>
        <v>54</v>
      </c>
      <c r="I5892" s="51" t="str">
        <f t="shared" si="555"/>
        <v>B</v>
      </c>
      <c r="J5892" s="51" t="str">
        <f t="shared" si="556"/>
        <v>D3</v>
      </c>
      <c r="K5892" s="76" t="str">
        <f t="shared" si="557"/>
        <v>1FO54B6B</v>
      </c>
      <c r="L5892" s="281" t="e">
        <f>VLOOKUP(K5892,'Planilla de control'!#REF!,2,0)</f>
        <v>#REF!</v>
      </c>
      <c r="M5892" s="29" t="e">
        <f>IF(COUNTIF('Planilla de control'!#REF!,K5892)&gt;0,"SI","NO")</f>
        <v>#REF!</v>
      </c>
    </row>
    <row r="5893" spans="1:13" x14ac:dyDescent="0.3">
      <c r="A5893" s="3" t="s">
        <v>2367</v>
      </c>
      <c r="B5893" s="3" t="s">
        <v>1024</v>
      </c>
      <c r="C5893" s="3"/>
      <c r="D5893" s="3"/>
      <c r="E5893" s="3"/>
      <c r="F5893" s="51" t="str">
        <f t="shared" si="552"/>
        <v>54B7</v>
      </c>
      <c r="G5893" s="51">
        <f t="shared" si="553"/>
        <v>7</v>
      </c>
      <c r="H5893" s="51">
        <f t="shared" si="554"/>
        <v>54</v>
      </c>
      <c r="I5893" s="51" t="str">
        <f t="shared" si="555"/>
        <v>B</v>
      </c>
      <c r="J5893" s="51" t="str">
        <f t="shared" si="556"/>
        <v>D3</v>
      </c>
      <c r="K5893" s="76" t="str">
        <f t="shared" si="557"/>
        <v>1FO54B7A</v>
      </c>
      <c r="L5893" s="281" t="e">
        <f>VLOOKUP(K5893,'Planilla de control'!#REF!,2,0)</f>
        <v>#REF!</v>
      </c>
      <c r="M5893" s="29" t="e">
        <f>IF(COUNTIF('Planilla de control'!#REF!,K5893)&gt;0,"SI","NO")</f>
        <v>#REF!</v>
      </c>
    </row>
    <row r="5894" spans="1:13" x14ac:dyDescent="0.3">
      <c r="A5894" s="3" t="s">
        <v>2367</v>
      </c>
      <c r="B5894" s="3" t="s">
        <v>1025</v>
      </c>
      <c r="C5894" s="3"/>
      <c r="D5894" s="3"/>
      <c r="E5894" s="3"/>
      <c r="F5894" s="51" t="str">
        <f t="shared" si="552"/>
        <v>54B7</v>
      </c>
      <c r="G5894" s="51">
        <f t="shared" si="553"/>
        <v>7</v>
      </c>
      <c r="H5894" s="51">
        <f t="shared" si="554"/>
        <v>54</v>
      </c>
      <c r="I5894" s="51" t="str">
        <f t="shared" si="555"/>
        <v>B</v>
      </c>
      <c r="J5894" s="51" t="str">
        <f t="shared" si="556"/>
        <v>D3</v>
      </c>
      <c r="K5894" s="76" t="str">
        <f t="shared" si="557"/>
        <v>1FO54B7B</v>
      </c>
      <c r="L5894" s="281" t="e">
        <f>VLOOKUP(K5894,'Planilla de control'!#REF!,2,0)</f>
        <v>#REF!</v>
      </c>
      <c r="M5894" s="29" t="e">
        <f>IF(COUNTIF('Planilla de control'!#REF!,K5894)&gt;0,"SI","NO")</f>
        <v>#REF!</v>
      </c>
    </row>
    <row r="5895" spans="1:13" x14ac:dyDescent="0.3">
      <c r="A5895" s="3" t="s">
        <v>2367</v>
      </c>
      <c r="B5895" s="3" t="s">
        <v>1026</v>
      </c>
      <c r="C5895" s="3"/>
      <c r="D5895" s="3"/>
      <c r="E5895" s="3"/>
      <c r="F5895" s="51" t="str">
        <f t="shared" si="552"/>
        <v>54B8</v>
      </c>
      <c r="G5895" s="51">
        <f t="shared" si="553"/>
        <v>8</v>
      </c>
      <c r="H5895" s="51">
        <f t="shared" si="554"/>
        <v>54</v>
      </c>
      <c r="I5895" s="51" t="str">
        <f t="shared" si="555"/>
        <v>B</v>
      </c>
      <c r="J5895" s="51" t="str">
        <f t="shared" si="556"/>
        <v>D3</v>
      </c>
      <c r="K5895" s="76" t="str">
        <f t="shared" si="557"/>
        <v>1FO54B8A</v>
      </c>
      <c r="L5895" s="281" t="e">
        <f>VLOOKUP(K5895,'Planilla de control'!#REF!,2,0)</f>
        <v>#REF!</v>
      </c>
      <c r="M5895" s="29" t="e">
        <f>IF(COUNTIF('Planilla de control'!#REF!,K5895)&gt;0,"SI","NO")</f>
        <v>#REF!</v>
      </c>
    </row>
    <row r="5896" spans="1:13" x14ac:dyDescent="0.3">
      <c r="A5896" s="3" t="s">
        <v>2367</v>
      </c>
      <c r="B5896" s="3" t="s">
        <v>1225</v>
      </c>
      <c r="C5896" s="3"/>
      <c r="D5896" s="3"/>
      <c r="E5896" s="3"/>
      <c r="F5896" s="51" t="str">
        <f t="shared" si="552"/>
        <v>54E2</v>
      </c>
      <c r="G5896" s="51">
        <f t="shared" si="553"/>
        <v>2</v>
      </c>
      <c r="H5896" s="51">
        <f t="shared" si="554"/>
        <v>54</v>
      </c>
      <c r="I5896" s="51" t="str">
        <f t="shared" si="555"/>
        <v>E</v>
      </c>
      <c r="J5896" s="51" t="str">
        <f t="shared" si="556"/>
        <v>D3</v>
      </c>
      <c r="K5896" s="76" t="str">
        <f t="shared" si="557"/>
        <v>1FO54E2C</v>
      </c>
      <c r="L5896" s="281" t="e">
        <f>VLOOKUP(K5896,'Planilla de control'!#REF!,2,0)</f>
        <v>#REF!</v>
      </c>
      <c r="M5896" s="29" t="e">
        <f>IF(COUNTIF('Planilla de control'!#REF!,K5896)&gt;0,"SI","NO")</f>
        <v>#REF!</v>
      </c>
    </row>
    <row r="5897" spans="1:13" x14ac:dyDescent="0.3">
      <c r="A5897" s="3" t="s">
        <v>2367</v>
      </c>
      <c r="B5897" s="3" t="s">
        <v>1055</v>
      </c>
      <c r="C5897" s="3"/>
      <c r="D5897" s="3"/>
      <c r="E5897" s="3"/>
      <c r="F5897" s="51" t="str">
        <f t="shared" si="552"/>
        <v>54E7</v>
      </c>
      <c r="G5897" s="51">
        <f t="shared" si="553"/>
        <v>7</v>
      </c>
      <c r="H5897" s="51">
        <f t="shared" si="554"/>
        <v>54</v>
      </c>
      <c r="I5897" s="51" t="str">
        <f t="shared" si="555"/>
        <v>E</v>
      </c>
      <c r="J5897" s="51" t="str">
        <f t="shared" si="556"/>
        <v>D3</v>
      </c>
      <c r="K5897" s="76" t="str">
        <f t="shared" si="557"/>
        <v>1FO54E7B</v>
      </c>
      <c r="L5897" s="281" t="e">
        <f>VLOOKUP(K5897,'Planilla de control'!#REF!,2,0)</f>
        <v>#REF!</v>
      </c>
      <c r="M5897" s="29" t="e">
        <f>IF(COUNTIF('Planilla de control'!#REF!,K5897)&gt;0,"SI","NO")</f>
        <v>#REF!</v>
      </c>
    </row>
    <row r="5898" spans="1:13" x14ac:dyDescent="0.3">
      <c r="A5898" s="3" t="s">
        <v>2367</v>
      </c>
      <c r="B5898" s="3" t="s">
        <v>1245</v>
      </c>
      <c r="C5898" s="3"/>
      <c r="D5898" s="3"/>
      <c r="E5898" s="3"/>
      <c r="F5898" s="51" t="str">
        <f t="shared" si="552"/>
        <v>54F5</v>
      </c>
      <c r="G5898" s="51">
        <f t="shared" si="553"/>
        <v>5</v>
      </c>
      <c r="H5898" s="51">
        <f t="shared" si="554"/>
        <v>54</v>
      </c>
      <c r="I5898" s="51" t="str">
        <f t="shared" si="555"/>
        <v>F</v>
      </c>
      <c r="J5898" s="51" t="str">
        <f t="shared" si="556"/>
        <v>D3</v>
      </c>
      <c r="K5898" s="76" t="str">
        <f t="shared" si="557"/>
        <v>1FO54F5D</v>
      </c>
      <c r="L5898" s="281" t="e">
        <f>VLOOKUP(K5898,'Planilla de control'!#REF!,2,0)</f>
        <v>#REF!</v>
      </c>
      <c r="M5898" s="29" t="e">
        <f>IF(COUNTIF('Planilla de control'!#REF!,K5898)&gt;0,"SI","NO")</f>
        <v>#REF!</v>
      </c>
    </row>
    <row r="5899" spans="1:13" x14ac:dyDescent="0.3">
      <c r="A5899" s="3" t="s">
        <v>2367</v>
      </c>
      <c r="B5899" s="3" t="s">
        <v>1268</v>
      </c>
      <c r="C5899" s="3"/>
      <c r="D5899" s="3"/>
      <c r="E5899" s="3"/>
      <c r="F5899" s="51" t="str">
        <f t="shared" si="552"/>
        <v>54H4</v>
      </c>
      <c r="G5899" s="51">
        <f t="shared" si="553"/>
        <v>4</v>
      </c>
      <c r="H5899" s="51">
        <f t="shared" si="554"/>
        <v>54</v>
      </c>
      <c r="I5899" s="51" t="str">
        <f t="shared" si="555"/>
        <v>H</v>
      </c>
      <c r="J5899" s="51" t="str">
        <f t="shared" si="556"/>
        <v>D3</v>
      </c>
      <c r="K5899" s="76" t="str">
        <f t="shared" si="557"/>
        <v>1FO54H4C</v>
      </c>
      <c r="L5899" s="281" t="e">
        <f>VLOOKUP(K5899,'Planilla de control'!#REF!,2,0)</f>
        <v>#REF!</v>
      </c>
      <c r="M5899" s="29" t="e">
        <f>IF(COUNTIF('Planilla de control'!#REF!,K5899)&gt;0,"SI","NO")</f>
        <v>#REF!</v>
      </c>
    </row>
    <row r="5900" spans="1:13" x14ac:dyDescent="0.3">
      <c r="A5900" s="3" t="s">
        <v>2367</v>
      </c>
      <c r="B5900" s="3" t="s">
        <v>1296</v>
      </c>
      <c r="C5900" s="3"/>
      <c r="D5900" s="3"/>
      <c r="E5900" s="3"/>
      <c r="F5900" s="51" t="str">
        <f t="shared" si="552"/>
        <v>54J5</v>
      </c>
      <c r="G5900" s="51">
        <f t="shared" si="553"/>
        <v>5</v>
      </c>
      <c r="H5900" s="51">
        <f t="shared" si="554"/>
        <v>54</v>
      </c>
      <c r="I5900" s="51" t="str">
        <f t="shared" si="555"/>
        <v>J</v>
      </c>
      <c r="J5900" s="51" t="str">
        <f t="shared" si="556"/>
        <v>D3</v>
      </c>
      <c r="K5900" s="76" t="str">
        <f t="shared" si="557"/>
        <v>1FO54J5C</v>
      </c>
      <c r="L5900" s="281" t="e">
        <f>VLOOKUP(K5900,'Planilla de control'!#REF!,2,0)</f>
        <v>#REF!</v>
      </c>
      <c r="M5900" s="29" t="e">
        <f>IF(COUNTIF('Planilla de control'!#REF!,K5900)&gt;0,"SI","NO")</f>
        <v>#REF!</v>
      </c>
    </row>
    <row r="5901" spans="1:13" x14ac:dyDescent="0.3">
      <c r="A5901" s="3" t="s">
        <v>2367</v>
      </c>
      <c r="B5901" s="3" t="s">
        <v>994</v>
      </c>
      <c r="C5901" s="3"/>
      <c r="D5901" s="3"/>
      <c r="E5901" s="3"/>
      <c r="F5901" s="51" t="str">
        <f t="shared" si="552"/>
        <v>54L2</v>
      </c>
      <c r="G5901" s="51">
        <f t="shared" si="553"/>
        <v>2</v>
      </c>
      <c r="H5901" s="51">
        <f t="shared" si="554"/>
        <v>54</v>
      </c>
      <c r="I5901" s="51" t="str">
        <f t="shared" si="555"/>
        <v>L</v>
      </c>
      <c r="J5901" s="51" t="str">
        <f t="shared" si="556"/>
        <v>D3</v>
      </c>
      <c r="K5901" s="76" t="str">
        <f t="shared" si="557"/>
        <v>1FO54L2A</v>
      </c>
      <c r="L5901" s="281" t="e">
        <f>VLOOKUP(K5901,'Planilla de control'!#REF!,2,0)</f>
        <v>#REF!</v>
      </c>
      <c r="M5901" s="29" t="e">
        <f>IF(COUNTIF('Planilla de control'!#REF!,K5901)&gt;0,"SI","NO")</f>
        <v>#REF!</v>
      </c>
    </row>
    <row r="5902" spans="1:13" x14ac:dyDescent="0.3">
      <c r="A5902" s="3" t="s">
        <v>2367</v>
      </c>
      <c r="B5902" s="3" t="s">
        <v>999</v>
      </c>
      <c r="C5902" s="3"/>
      <c r="D5902" s="3"/>
      <c r="E5902" s="3"/>
      <c r="F5902" s="51" t="str">
        <f t="shared" si="552"/>
        <v>54M2</v>
      </c>
      <c r="G5902" s="51">
        <f t="shared" si="553"/>
        <v>2</v>
      </c>
      <c r="H5902" s="51">
        <f t="shared" si="554"/>
        <v>54</v>
      </c>
      <c r="I5902" s="51" t="str">
        <f t="shared" si="555"/>
        <v>M</v>
      </c>
      <c r="J5902" s="51" t="str">
        <f t="shared" si="556"/>
        <v>D3</v>
      </c>
      <c r="K5902" s="76" t="str">
        <f t="shared" si="557"/>
        <v>1FO54M2A</v>
      </c>
      <c r="L5902" s="281" t="e">
        <f>VLOOKUP(K5902,'Planilla de control'!#REF!,2,0)</f>
        <v>#REF!</v>
      </c>
      <c r="M5902" s="29" t="e">
        <f>IF(COUNTIF('Planilla de control'!#REF!,K5902)&gt;0,"SI","NO")</f>
        <v>#REF!</v>
      </c>
    </row>
    <row r="5903" spans="1:13" x14ac:dyDescent="0.3">
      <c r="A5903" s="3" t="s">
        <v>2367</v>
      </c>
      <c r="B5903" s="3" t="s">
        <v>1038</v>
      </c>
      <c r="C5903" s="3"/>
      <c r="D5903" s="3"/>
      <c r="E5903" s="3"/>
      <c r="F5903" s="51" t="str">
        <f t="shared" si="552"/>
        <v>54D4</v>
      </c>
      <c r="G5903" s="51">
        <f t="shared" si="553"/>
        <v>4</v>
      </c>
      <c r="H5903" s="51">
        <f t="shared" si="554"/>
        <v>54</v>
      </c>
      <c r="I5903" s="51" t="str">
        <f t="shared" si="555"/>
        <v>D</v>
      </c>
      <c r="J5903" s="51" t="str">
        <f t="shared" si="556"/>
        <v>D3</v>
      </c>
      <c r="K5903" s="76" t="str">
        <f t="shared" si="557"/>
        <v>1FO54D4A</v>
      </c>
      <c r="L5903" s="281" t="e">
        <f>VLOOKUP(K5903,'Planilla de control'!#REF!,2,0)</f>
        <v>#REF!</v>
      </c>
      <c r="M5903" s="29" t="e">
        <f>IF(COUNTIF('Planilla de control'!#REF!,K5903)&gt;0,"SI","NO")</f>
        <v>#REF!</v>
      </c>
    </row>
    <row r="5904" spans="1:13" x14ac:dyDescent="0.3">
      <c r="A5904" s="3" t="s">
        <v>2367</v>
      </c>
      <c r="B5904" s="3" t="s">
        <v>1255</v>
      </c>
      <c r="C5904" s="3"/>
      <c r="D5904" s="3"/>
      <c r="E5904" s="3"/>
      <c r="F5904" s="51" t="str">
        <f t="shared" si="552"/>
        <v>54G4</v>
      </c>
      <c r="G5904" s="51">
        <f t="shared" si="553"/>
        <v>4</v>
      </c>
      <c r="H5904" s="51">
        <f t="shared" si="554"/>
        <v>54</v>
      </c>
      <c r="I5904" s="51" t="str">
        <f t="shared" si="555"/>
        <v>G</v>
      </c>
      <c r="J5904" s="51" t="str">
        <f t="shared" si="556"/>
        <v>D3</v>
      </c>
      <c r="K5904" s="76" t="str">
        <f t="shared" si="557"/>
        <v>1FO54G4C</v>
      </c>
      <c r="L5904" s="281" t="e">
        <f>VLOOKUP(K5904,'Planilla de control'!#REF!,2,0)</f>
        <v>#REF!</v>
      </c>
      <c r="M5904" s="29" t="e">
        <f>IF(COUNTIF('Planilla de control'!#REF!,K5904)&gt;0,"SI","NO")</f>
        <v>#REF!</v>
      </c>
    </row>
    <row r="5905" spans="1:13" x14ac:dyDescent="0.3">
      <c r="A5905" s="3" t="s">
        <v>2367</v>
      </c>
      <c r="B5905" s="3" t="s">
        <v>1270</v>
      </c>
      <c r="C5905" s="3"/>
      <c r="D5905" s="3"/>
      <c r="E5905" s="3"/>
      <c r="F5905" s="51" t="str">
        <f t="shared" si="552"/>
        <v>54H5</v>
      </c>
      <c r="G5905" s="51">
        <f t="shared" si="553"/>
        <v>5</v>
      </c>
      <c r="H5905" s="51">
        <f t="shared" si="554"/>
        <v>54</v>
      </c>
      <c r="I5905" s="51" t="str">
        <f t="shared" si="555"/>
        <v>H</v>
      </c>
      <c r="J5905" s="51" t="str">
        <f t="shared" si="556"/>
        <v>D3</v>
      </c>
      <c r="K5905" s="76" t="str">
        <f t="shared" si="557"/>
        <v>1FO54H5C</v>
      </c>
      <c r="L5905" s="281" t="e">
        <f>VLOOKUP(K5905,'Planilla de control'!#REF!,2,0)</f>
        <v>#REF!</v>
      </c>
      <c r="M5905" s="29" t="e">
        <f>IF(COUNTIF('Planilla de control'!#REF!,K5905)&gt;0,"SI","NO")</f>
        <v>#REF!</v>
      </c>
    </row>
    <row r="5906" spans="1:13" x14ac:dyDescent="0.3">
      <c r="A5906" s="3" t="s">
        <v>2367</v>
      </c>
      <c r="B5906" s="3" t="s">
        <v>1035</v>
      </c>
      <c r="C5906" s="3"/>
      <c r="D5906" s="3"/>
      <c r="E5906" s="3"/>
      <c r="F5906" s="51" t="str">
        <f t="shared" si="552"/>
        <v>54C7</v>
      </c>
      <c r="G5906" s="51">
        <f t="shared" si="553"/>
        <v>7</v>
      </c>
      <c r="H5906" s="51">
        <f t="shared" si="554"/>
        <v>54</v>
      </c>
      <c r="I5906" s="51" t="str">
        <f t="shared" si="555"/>
        <v>C</v>
      </c>
      <c r="J5906" s="51" t="str">
        <f t="shared" si="556"/>
        <v>D3</v>
      </c>
      <c r="K5906" s="76" t="str">
        <f t="shared" si="557"/>
        <v>1FO54C7B</v>
      </c>
      <c r="L5906" s="281" t="e">
        <f>VLOOKUP(K5906,'Planilla de control'!#REF!,2,0)</f>
        <v>#REF!</v>
      </c>
      <c r="M5906" s="29" t="e">
        <f>IF(COUNTIF('Planilla de control'!#REF!,K5906)&gt;0,"SI","NO")</f>
        <v>#REF!</v>
      </c>
    </row>
    <row r="5907" spans="1:13" x14ac:dyDescent="0.3">
      <c r="A5907" s="3" t="s">
        <v>2367</v>
      </c>
      <c r="B5907" s="3" t="s">
        <v>1077</v>
      </c>
      <c r="C5907" s="3"/>
      <c r="D5907" s="3"/>
      <c r="E5907" s="3"/>
      <c r="F5907" s="51" t="str">
        <f t="shared" si="552"/>
        <v>54G8</v>
      </c>
      <c r="G5907" s="51">
        <f t="shared" si="553"/>
        <v>8</v>
      </c>
      <c r="H5907" s="51">
        <f t="shared" si="554"/>
        <v>54</v>
      </c>
      <c r="I5907" s="51" t="str">
        <f t="shared" si="555"/>
        <v>G</v>
      </c>
      <c r="J5907" s="51" t="str">
        <f t="shared" si="556"/>
        <v>D3</v>
      </c>
      <c r="K5907" s="76" t="str">
        <f t="shared" si="557"/>
        <v>1FO54G8B</v>
      </c>
      <c r="L5907" s="281" t="e">
        <f>VLOOKUP(K5907,'Planilla de control'!#REF!,2,0)</f>
        <v>#REF!</v>
      </c>
      <c r="M5907" s="29" t="e">
        <f>IF(COUNTIF('Planilla de control'!#REF!,K5907)&gt;0,"SI","NO")</f>
        <v>#REF!</v>
      </c>
    </row>
    <row r="5908" spans="1:13" x14ac:dyDescent="0.3">
      <c r="A5908" s="3" t="s">
        <v>2367</v>
      </c>
      <c r="B5908" s="3" t="s">
        <v>1083</v>
      </c>
      <c r="C5908" s="3"/>
      <c r="D5908" s="3"/>
      <c r="E5908" s="3"/>
      <c r="F5908" s="51" t="str">
        <f t="shared" si="552"/>
        <v>54H6</v>
      </c>
      <c r="G5908" s="51">
        <f t="shared" si="553"/>
        <v>6</v>
      </c>
      <c r="H5908" s="51">
        <f t="shared" si="554"/>
        <v>54</v>
      </c>
      <c r="I5908" s="51" t="str">
        <f t="shared" si="555"/>
        <v>H</v>
      </c>
      <c r="J5908" s="51" t="str">
        <f t="shared" si="556"/>
        <v>D3</v>
      </c>
      <c r="K5908" s="76" t="str">
        <f t="shared" si="557"/>
        <v>1FO54H6B</v>
      </c>
      <c r="L5908" s="281" t="e">
        <f>VLOOKUP(K5908,'Planilla de control'!#REF!,2,0)</f>
        <v>#REF!</v>
      </c>
      <c r="M5908" s="29" t="e">
        <f>IF(COUNTIF('Planilla de control'!#REF!,K5908)&gt;0,"SI","NO")</f>
        <v>#REF!</v>
      </c>
    </row>
    <row r="5909" spans="1:13" x14ac:dyDescent="0.3">
      <c r="A5909" s="3" t="s">
        <v>2367</v>
      </c>
      <c r="B5909" s="3" t="s">
        <v>1085</v>
      </c>
      <c r="C5909" s="3"/>
      <c r="D5909" s="3"/>
      <c r="E5909" s="3"/>
      <c r="F5909" s="51" t="str">
        <f t="shared" si="552"/>
        <v>54H7</v>
      </c>
      <c r="G5909" s="51">
        <f t="shared" si="553"/>
        <v>7</v>
      </c>
      <c r="H5909" s="51">
        <f t="shared" si="554"/>
        <v>54</v>
      </c>
      <c r="I5909" s="51" t="str">
        <f t="shared" si="555"/>
        <v>H</v>
      </c>
      <c r="J5909" s="51" t="str">
        <f t="shared" si="556"/>
        <v>D3</v>
      </c>
      <c r="K5909" s="76" t="str">
        <f t="shared" si="557"/>
        <v>1FO54H7B</v>
      </c>
      <c r="L5909" s="281" t="e">
        <f>VLOOKUP(K5909,'Planilla de control'!#REF!,2,0)</f>
        <v>#REF!</v>
      </c>
      <c r="M5909" s="29" t="e">
        <f>IF(COUNTIF('Planilla de control'!#REF!,K5909)&gt;0,"SI","NO")</f>
        <v>#REF!</v>
      </c>
    </row>
    <row r="5910" spans="1:13" x14ac:dyDescent="0.3">
      <c r="A5910" s="3" t="s">
        <v>2367</v>
      </c>
      <c r="B5910" s="3" t="s">
        <v>1112</v>
      </c>
      <c r="C5910" s="3"/>
      <c r="D5910" s="3"/>
      <c r="E5910" s="3"/>
      <c r="F5910" s="51" t="str">
        <f t="shared" si="552"/>
        <v>54K6</v>
      </c>
      <c r="G5910" s="51">
        <f t="shared" si="553"/>
        <v>6</v>
      </c>
      <c r="H5910" s="51">
        <f t="shared" si="554"/>
        <v>54</v>
      </c>
      <c r="I5910" s="51" t="str">
        <f t="shared" si="555"/>
        <v>K</v>
      </c>
      <c r="J5910" s="51" t="str">
        <f t="shared" si="556"/>
        <v>D3</v>
      </c>
      <c r="K5910" s="76" t="str">
        <f t="shared" si="557"/>
        <v>1FO54K6A</v>
      </c>
      <c r="L5910" s="281" t="e">
        <f>VLOOKUP(K5910,'Planilla de control'!#REF!,2,0)</f>
        <v>#REF!</v>
      </c>
      <c r="M5910" s="29" t="e">
        <f>IF(COUNTIF('Planilla de control'!#REF!,K5910)&gt;0,"SI","NO")</f>
        <v>#REF!</v>
      </c>
    </row>
    <row r="5911" spans="1:13" x14ac:dyDescent="0.3">
      <c r="A5911" s="3" t="s">
        <v>2367</v>
      </c>
      <c r="B5911" s="3" t="s">
        <v>1000</v>
      </c>
      <c r="C5911" s="3"/>
      <c r="D5911" s="3"/>
      <c r="E5911" s="3"/>
      <c r="F5911" s="51" t="str">
        <f t="shared" si="552"/>
        <v>54M2</v>
      </c>
      <c r="G5911" s="51">
        <f t="shared" si="553"/>
        <v>2</v>
      </c>
      <c r="H5911" s="51">
        <f t="shared" si="554"/>
        <v>54</v>
      </c>
      <c r="I5911" s="51" t="str">
        <f t="shared" si="555"/>
        <v>M</v>
      </c>
      <c r="J5911" s="51" t="str">
        <f t="shared" si="556"/>
        <v>D3</v>
      </c>
      <c r="K5911" s="76" t="str">
        <f t="shared" si="557"/>
        <v>1FO54M2B</v>
      </c>
      <c r="L5911" s="281" t="e">
        <f>VLOOKUP(K5911,'Planilla de control'!#REF!,2,0)</f>
        <v>#REF!</v>
      </c>
      <c r="M5911" s="29" t="e">
        <f>IF(COUNTIF('Planilla de control'!#REF!,K5911)&gt;0,"SI","NO")</f>
        <v>#REF!</v>
      </c>
    </row>
    <row r="5912" spans="1:13" x14ac:dyDescent="0.3">
      <c r="A5912" s="3" t="s">
        <v>2367</v>
      </c>
      <c r="B5912" s="3" t="s">
        <v>1430</v>
      </c>
      <c r="C5912" s="3"/>
      <c r="D5912" s="3"/>
      <c r="E5912" s="3" t="s">
        <v>81</v>
      </c>
      <c r="F5912" s="51" t="str">
        <f t="shared" si="552"/>
        <v>55A2</v>
      </c>
      <c r="G5912" s="51">
        <f t="shared" si="553"/>
        <v>2</v>
      </c>
      <c r="H5912" s="51">
        <f t="shared" si="554"/>
        <v>55</v>
      </c>
      <c r="I5912" s="51" t="str">
        <f t="shared" si="555"/>
        <v>A</v>
      </c>
      <c r="J5912" s="51" t="str">
        <f t="shared" si="556"/>
        <v>D3</v>
      </c>
      <c r="K5912" s="76" t="str">
        <f t="shared" si="557"/>
        <v>1FO55A2A</v>
      </c>
      <c r="L5912" s="281" t="e">
        <f>VLOOKUP(K5912,'Planilla de control'!#REF!,2,0)</f>
        <v>#REF!</v>
      </c>
      <c r="M5912" s="29" t="e">
        <f>IF(COUNTIF('Planilla de control'!#REF!,K5912)&gt;0,"SI","NO")</f>
        <v>#REF!</v>
      </c>
    </row>
    <row r="5913" spans="1:13" x14ac:dyDescent="0.3">
      <c r="A5913" s="3" t="s">
        <v>2367</v>
      </c>
      <c r="B5913" s="3" t="s">
        <v>1431</v>
      </c>
      <c r="C5913" s="3"/>
      <c r="D5913" s="3"/>
      <c r="E5913" s="3" t="s">
        <v>81</v>
      </c>
      <c r="F5913" s="51" t="str">
        <f t="shared" si="552"/>
        <v>55A2</v>
      </c>
      <c r="G5913" s="51">
        <f t="shared" si="553"/>
        <v>2</v>
      </c>
      <c r="H5913" s="51">
        <f t="shared" si="554"/>
        <v>55</v>
      </c>
      <c r="I5913" s="51" t="str">
        <f t="shared" si="555"/>
        <v>A</v>
      </c>
      <c r="J5913" s="51" t="str">
        <f t="shared" si="556"/>
        <v>D3</v>
      </c>
      <c r="K5913" s="76" t="str">
        <f t="shared" si="557"/>
        <v>1FO55A2B</v>
      </c>
      <c r="L5913" s="281" t="e">
        <f>VLOOKUP(K5913,'Planilla de control'!#REF!,2,0)</f>
        <v>#REF!</v>
      </c>
      <c r="M5913" s="29" t="e">
        <f>IF(COUNTIF('Planilla de control'!#REF!,K5913)&gt;0,"SI","NO")</f>
        <v>#REF!</v>
      </c>
    </row>
    <row r="5914" spans="1:13" x14ac:dyDescent="0.3">
      <c r="A5914" s="3" t="s">
        <v>2367</v>
      </c>
      <c r="B5914" s="3" t="s">
        <v>1653</v>
      </c>
      <c r="C5914" s="3"/>
      <c r="D5914" s="3"/>
      <c r="E5914" s="3" t="s">
        <v>81</v>
      </c>
      <c r="F5914" s="51" t="str">
        <f t="shared" si="552"/>
        <v>55A2</v>
      </c>
      <c r="G5914" s="51">
        <f t="shared" si="553"/>
        <v>2</v>
      </c>
      <c r="H5914" s="51">
        <f t="shared" si="554"/>
        <v>55</v>
      </c>
      <c r="I5914" s="51" t="str">
        <f t="shared" si="555"/>
        <v>A</v>
      </c>
      <c r="J5914" s="51" t="str">
        <f t="shared" si="556"/>
        <v>D3</v>
      </c>
      <c r="K5914" s="76" t="str">
        <f t="shared" si="557"/>
        <v>1FO55A2C</v>
      </c>
      <c r="L5914" s="281" t="e">
        <f>VLOOKUP(K5914,'Planilla de control'!#REF!,2,0)</f>
        <v>#REF!</v>
      </c>
      <c r="M5914" s="29" t="e">
        <f>IF(COUNTIF('Planilla de control'!#REF!,K5914)&gt;0,"SI","NO")</f>
        <v>#REF!</v>
      </c>
    </row>
    <row r="5915" spans="1:13" x14ac:dyDescent="0.3">
      <c r="A5915" s="3" t="s">
        <v>2367</v>
      </c>
      <c r="B5915" s="3" t="s">
        <v>1654</v>
      </c>
      <c r="C5915" s="3"/>
      <c r="D5915" s="3"/>
      <c r="E5915" s="3" t="s">
        <v>81</v>
      </c>
      <c r="F5915" s="51" t="str">
        <f t="shared" si="552"/>
        <v>55A2</v>
      </c>
      <c r="G5915" s="51">
        <f t="shared" si="553"/>
        <v>2</v>
      </c>
      <c r="H5915" s="51">
        <f t="shared" si="554"/>
        <v>55</v>
      </c>
      <c r="I5915" s="51" t="str">
        <f t="shared" si="555"/>
        <v>A</v>
      </c>
      <c r="J5915" s="51" t="str">
        <f t="shared" si="556"/>
        <v>D3</v>
      </c>
      <c r="K5915" s="76" t="str">
        <f t="shared" si="557"/>
        <v>1FO55A2D</v>
      </c>
      <c r="L5915" s="281" t="e">
        <f>VLOOKUP(K5915,'Planilla de control'!#REF!,2,0)</f>
        <v>#REF!</v>
      </c>
      <c r="M5915" s="29" t="e">
        <f>IF(COUNTIF('Planilla de control'!#REF!,K5915)&gt;0,"SI","NO")</f>
        <v>#REF!</v>
      </c>
    </row>
    <row r="5916" spans="1:13" x14ac:dyDescent="0.3">
      <c r="A5916" s="3" t="s">
        <v>2367</v>
      </c>
      <c r="B5916" s="3" t="s">
        <v>1514</v>
      </c>
      <c r="C5916" s="3"/>
      <c r="D5916" s="3"/>
      <c r="E5916" s="3" t="s">
        <v>81</v>
      </c>
      <c r="F5916" s="51" t="str">
        <f t="shared" si="552"/>
        <v>55B7</v>
      </c>
      <c r="G5916" s="51">
        <f t="shared" si="553"/>
        <v>7</v>
      </c>
      <c r="H5916" s="51">
        <f t="shared" si="554"/>
        <v>55</v>
      </c>
      <c r="I5916" s="51" t="str">
        <f t="shared" si="555"/>
        <v>B</v>
      </c>
      <c r="J5916" s="51" t="str">
        <f t="shared" si="556"/>
        <v>D3</v>
      </c>
      <c r="K5916" s="76" t="str">
        <f t="shared" si="557"/>
        <v>1FO55B7A</v>
      </c>
      <c r="L5916" s="281" t="e">
        <f>VLOOKUP(K5916,'Planilla de control'!#REF!,2,0)</f>
        <v>#REF!</v>
      </c>
      <c r="M5916" s="29" t="e">
        <f>IF(COUNTIF('Planilla de control'!#REF!,K5916)&gt;0,"SI","NO")</f>
        <v>#REF!</v>
      </c>
    </row>
    <row r="5917" spans="1:13" x14ac:dyDescent="0.3">
      <c r="A5917" s="3" t="s">
        <v>2367</v>
      </c>
      <c r="B5917" s="3" t="s">
        <v>1515</v>
      </c>
      <c r="C5917" s="3"/>
      <c r="D5917" s="3"/>
      <c r="E5917" s="3" t="s">
        <v>81</v>
      </c>
      <c r="F5917" s="51" t="str">
        <f t="shared" si="552"/>
        <v>55B7</v>
      </c>
      <c r="G5917" s="51">
        <f t="shared" si="553"/>
        <v>7</v>
      </c>
      <c r="H5917" s="51">
        <f t="shared" si="554"/>
        <v>55</v>
      </c>
      <c r="I5917" s="51" t="str">
        <f t="shared" si="555"/>
        <v>B</v>
      </c>
      <c r="J5917" s="51" t="str">
        <f t="shared" si="556"/>
        <v>D3</v>
      </c>
      <c r="K5917" s="76" t="str">
        <f t="shared" si="557"/>
        <v>1FO55B7B</v>
      </c>
      <c r="L5917" s="281" t="e">
        <f>VLOOKUP(K5917,'Planilla de control'!#REF!,2,0)</f>
        <v>#REF!</v>
      </c>
      <c r="M5917" s="29" t="e">
        <f>IF(COUNTIF('Planilla de control'!#REF!,K5917)&gt;0,"SI","NO")</f>
        <v>#REF!</v>
      </c>
    </row>
    <row r="5918" spans="1:13" x14ac:dyDescent="0.3">
      <c r="A5918" s="3" t="s">
        <v>2367</v>
      </c>
      <c r="B5918" s="3" t="s">
        <v>1524</v>
      </c>
      <c r="C5918" s="3"/>
      <c r="D5918" s="3"/>
      <c r="E5918" s="3" t="s">
        <v>81</v>
      </c>
      <c r="F5918" s="51" t="str">
        <f t="shared" si="552"/>
        <v>55C7</v>
      </c>
      <c r="G5918" s="51">
        <f t="shared" si="553"/>
        <v>7</v>
      </c>
      <c r="H5918" s="51">
        <f t="shared" si="554"/>
        <v>55</v>
      </c>
      <c r="I5918" s="51" t="str">
        <f t="shared" si="555"/>
        <v>C</v>
      </c>
      <c r="J5918" s="51" t="str">
        <f t="shared" si="556"/>
        <v>D3</v>
      </c>
      <c r="K5918" s="76" t="str">
        <f t="shared" si="557"/>
        <v>1FO55C7A</v>
      </c>
      <c r="L5918" s="281" t="e">
        <f>VLOOKUP(K5918,'Planilla de control'!#REF!,2,0)</f>
        <v>#REF!</v>
      </c>
      <c r="M5918" s="29" t="e">
        <f>IF(COUNTIF('Planilla de control'!#REF!,K5918)&gt;0,"SI","NO")</f>
        <v>#REF!</v>
      </c>
    </row>
    <row r="5919" spans="1:13" x14ac:dyDescent="0.3">
      <c r="A5919" s="3" t="s">
        <v>2367</v>
      </c>
      <c r="B5919" s="3" t="s">
        <v>1525</v>
      </c>
      <c r="C5919" s="3"/>
      <c r="D5919" s="3"/>
      <c r="E5919" s="3" t="s">
        <v>81</v>
      </c>
      <c r="F5919" s="51" t="str">
        <f t="shared" si="552"/>
        <v>55C7</v>
      </c>
      <c r="G5919" s="51">
        <f t="shared" si="553"/>
        <v>7</v>
      </c>
      <c r="H5919" s="51">
        <f t="shared" si="554"/>
        <v>55</v>
      </c>
      <c r="I5919" s="51" t="str">
        <f t="shared" si="555"/>
        <v>C</v>
      </c>
      <c r="J5919" s="51" t="str">
        <f t="shared" si="556"/>
        <v>D3</v>
      </c>
      <c r="K5919" s="76" t="str">
        <f t="shared" si="557"/>
        <v>1FO55C7B</v>
      </c>
      <c r="L5919" s="281" t="e">
        <f>VLOOKUP(K5919,'Planilla de control'!#REF!,2,0)</f>
        <v>#REF!</v>
      </c>
      <c r="M5919" s="29" t="e">
        <f>IF(COUNTIF('Planilla de control'!#REF!,K5919)&gt;0,"SI","NO")</f>
        <v>#REF!</v>
      </c>
    </row>
    <row r="5920" spans="1:13" x14ac:dyDescent="0.3">
      <c r="A5920" s="3" t="s">
        <v>2367</v>
      </c>
      <c r="B5920" s="3" t="s">
        <v>1543</v>
      </c>
      <c r="C5920" s="3"/>
      <c r="D5920" s="3"/>
      <c r="E5920" s="3"/>
      <c r="F5920" s="51" t="str">
        <f t="shared" si="552"/>
        <v>55E7</v>
      </c>
      <c r="G5920" s="51">
        <f t="shared" si="553"/>
        <v>7</v>
      </c>
      <c r="H5920" s="51">
        <f t="shared" si="554"/>
        <v>55</v>
      </c>
      <c r="I5920" s="51" t="str">
        <f t="shared" si="555"/>
        <v>E</v>
      </c>
      <c r="J5920" s="51" t="str">
        <f t="shared" si="556"/>
        <v>D3</v>
      </c>
      <c r="K5920" s="76" t="str">
        <f t="shared" si="557"/>
        <v>1FO55E7B</v>
      </c>
      <c r="L5920" s="281" t="e">
        <f>VLOOKUP(K5920,'Planilla de control'!#REF!,2,0)</f>
        <v>#REF!</v>
      </c>
      <c r="M5920" s="29" t="e">
        <f>IF(COUNTIF('Planilla de control'!#REF!,K5920)&gt;0,"SI","NO")</f>
        <v>#REF!</v>
      </c>
    </row>
    <row r="5921" spans="1:13" x14ac:dyDescent="0.3">
      <c r="A5921" s="3" t="s">
        <v>2367</v>
      </c>
      <c r="B5921" s="3" t="s">
        <v>1551</v>
      </c>
      <c r="C5921" s="3"/>
      <c r="D5921" s="3"/>
      <c r="E5921" s="3"/>
      <c r="F5921" s="51" t="str">
        <f t="shared" si="552"/>
        <v>55F6</v>
      </c>
      <c r="G5921" s="51">
        <f t="shared" si="553"/>
        <v>6</v>
      </c>
      <c r="H5921" s="51">
        <f t="shared" si="554"/>
        <v>55</v>
      </c>
      <c r="I5921" s="51" t="str">
        <f t="shared" si="555"/>
        <v>F</v>
      </c>
      <c r="J5921" s="51" t="str">
        <f t="shared" si="556"/>
        <v>D3</v>
      </c>
      <c r="K5921" s="76" t="str">
        <f t="shared" si="557"/>
        <v>1FO55F6B</v>
      </c>
      <c r="L5921" s="281" t="e">
        <f>VLOOKUP(K5921,'Planilla de control'!#REF!,2,0)</f>
        <v>#REF!</v>
      </c>
      <c r="M5921" s="29" t="e">
        <f>IF(COUNTIF('Planilla de control'!#REF!,K5921)&gt;0,"SI","NO")</f>
        <v>#REF!</v>
      </c>
    </row>
    <row r="5922" spans="1:13" x14ac:dyDescent="0.3">
      <c r="A5922" s="3" t="s">
        <v>2367</v>
      </c>
      <c r="B5922" s="3" t="s">
        <v>1552</v>
      </c>
      <c r="C5922" s="3"/>
      <c r="D5922" s="3"/>
      <c r="E5922" s="3" t="s">
        <v>81</v>
      </c>
      <c r="F5922" s="51" t="str">
        <f t="shared" si="552"/>
        <v>55F7</v>
      </c>
      <c r="G5922" s="51">
        <f t="shared" si="553"/>
        <v>7</v>
      </c>
      <c r="H5922" s="51">
        <f t="shared" si="554"/>
        <v>55</v>
      </c>
      <c r="I5922" s="51" t="str">
        <f t="shared" si="555"/>
        <v>F</v>
      </c>
      <c r="J5922" s="51" t="str">
        <f t="shared" si="556"/>
        <v>D3</v>
      </c>
      <c r="K5922" s="76" t="str">
        <f t="shared" si="557"/>
        <v>1FO55F7A</v>
      </c>
      <c r="L5922" s="281" t="e">
        <f>VLOOKUP(K5922,'Planilla de control'!#REF!,2,0)</f>
        <v>#REF!</v>
      </c>
      <c r="M5922" s="29" t="e">
        <f>IF(COUNTIF('Planilla de control'!#REF!,K5922)&gt;0,"SI","NO")</f>
        <v>#REF!</v>
      </c>
    </row>
    <row r="5923" spans="1:13" x14ac:dyDescent="0.3">
      <c r="A5923" s="3" t="s">
        <v>2367</v>
      </c>
      <c r="B5923" s="3" t="s">
        <v>1553</v>
      </c>
      <c r="C5923" s="3"/>
      <c r="D5923" s="3"/>
      <c r="E5923" s="3" t="s">
        <v>81</v>
      </c>
      <c r="F5923" s="51" t="str">
        <f t="shared" si="552"/>
        <v>55F7</v>
      </c>
      <c r="G5923" s="51">
        <f t="shared" si="553"/>
        <v>7</v>
      </c>
      <c r="H5923" s="51">
        <f t="shared" si="554"/>
        <v>55</v>
      </c>
      <c r="I5923" s="51" t="str">
        <f t="shared" si="555"/>
        <v>F</v>
      </c>
      <c r="J5923" s="51" t="str">
        <f t="shared" si="556"/>
        <v>D3</v>
      </c>
      <c r="K5923" s="76" t="str">
        <f t="shared" si="557"/>
        <v>1FO55F7B</v>
      </c>
      <c r="L5923" s="281" t="e">
        <f>VLOOKUP(K5923,'Planilla de control'!#REF!,2,0)</f>
        <v>#REF!</v>
      </c>
      <c r="M5923" s="29" t="e">
        <f>IF(COUNTIF('Planilla de control'!#REF!,K5923)&gt;0,"SI","NO")</f>
        <v>#REF!</v>
      </c>
    </row>
    <row r="5924" spans="1:13" x14ac:dyDescent="0.3">
      <c r="A5924" s="3" t="s">
        <v>2367</v>
      </c>
      <c r="B5924" s="3" t="s">
        <v>1706</v>
      </c>
      <c r="C5924" s="3"/>
      <c r="D5924" s="3"/>
      <c r="E5924" s="3"/>
      <c r="F5924" s="51" t="str">
        <f t="shared" si="552"/>
        <v>55G5</v>
      </c>
      <c r="G5924" s="51">
        <f t="shared" si="553"/>
        <v>5</v>
      </c>
      <c r="H5924" s="51">
        <f t="shared" si="554"/>
        <v>55</v>
      </c>
      <c r="I5924" s="51" t="str">
        <f t="shared" si="555"/>
        <v>G</v>
      </c>
      <c r="J5924" s="51" t="str">
        <f t="shared" si="556"/>
        <v>D3</v>
      </c>
      <c r="K5924" s="76" t="str">
        <f t="shared" si="557"/>
        <v>1FO55G5D</v>
      </c>
      <c r="L5924" s="281" t="e">
        <f>VLOOKUP(K5924,'Planilla de control'!#REF!,2,0)</f>
        <v>#REF!</v>
      </c>
      <c r="M5924" s="29" t="e">
        <f>IF(COUNTIF('Planilla de control'!#REF!,K5924)&gt;0,"SI","NO")</f>
        <v>#REF!</v>
      </c>
    </row>
    <row r="5925" spans="1:13" x14ac:dyDescent="0.3">
      <c r="A5925" s="3" t="s">
        <v>2367</v>
      </c>
      <c r="B5925" s="3" t="s">
        <v>1562</v>
      </c>
      <c r="C5925" s="3"/>
      <c r="D5925" s="3"/>
      <c r="E5925" s="3"/>
      <c r="F5925" s="51" t="str">
        <f t="shared" si="552"/>
        <v>55G7</v>
      </c>
      <c r="G5925" s="51">
        <f t="shared" si="553"/>
        <v>7</v>
      </c>
      <c r="H5925" s="51">
        <f t="shared" si="554"/>
        <v>55</v>
      </c>
      <c r="I5925" s="51" t="str">
        <f t="shared" si="555"/>
        <v>G</v>
      </c>
      <c r="J5925" s="51" t="str">
        <f t="shared" si="556"/>
        <v>D3</v>
      </c>
      <c r="K5925" s="76" t="str">
        <f t="shared" si="557"/>
        <v>1FO55G7A</v>
      </c>
      <c r="L5925" s="281" t="e">
        <f>VLOOKUP(K5925,'Planilla de control'!#REF!,2,0)</f>
        <v>#REF!</v>
      </c>
      <c r="M5925" s="29" t="e">
        <f>IF(COUNTIF('Planilla de control'!#REF!,K5925)&gt;0,"SI","NO")</f>
        <v>#REF!</v>
      </c>
    </row>
    <row r="5926" spans="1:13" x14ac:dyDescent="0.3">
      <c r="A5926" s="3" t="s">
        <v>2367</v>
      </c>
      <c r="B5926" s="3" t="s">
        <v>1462</v>
      </c>
      <c r="C5926" s="3"/>
      <c r="D5926" s="3"/>
      <c r="E5926" s="3" t="s">
        <v>81</v>
      </c>
      <c r="F5926" s="51" t="str">
        <f t="shared" si="552"/>
        <v>55I2</v>
      </c>
      <c r="G5926" s="51">
        <f t="shared" si="553"/>
        <v>2</v>
      </c>
      <c r="H5926" s="51">
        <f t="shared" si="554"/>
        <v>55</v>
      </c>
      <c r="I5926" s="51" t="str">
        <f t="shared" si="555"/>
        <v>I</v>
      </c>
      <c r="J5926" s="51" t="str">
        <f t="shared" si="556"/>
        <v>D3</v>
      </c>
      <c r="K5926" s="76" t="str">
        <f t="shared" si="557"/>
        <v>1FO55I2A</v>
      </c>
      <c r="L5926" s="281" t="e">
        <f>VLOOKUP(K5926,'Planilla de control'!#REF!,2,0)</f>
        <v>#REF!</v>
      </c>
      <c r="M5926" s="29" t="e">
        <f>IF(COUNTIF('Planilla de control'!#REF!,K5926)&gt;0,"SI","NO")</f>
        <v>#REF!</v>
      </c>
    </row>
    <row r="5927" spans="1:13" x14ac:dyDescent="0.3">
      <c r="A5927" s="3" t="s">
        <v>2367</v>
      </c>
      <c r="B5927" s="3" t="s">
        <v>1463</v>
      </c>
      <c r="C5927" s="3"/>
      <c r="D5927" s="3"/>
      <c r="E5927" s="3" t="s">
        <v>81</v>
      </c>
      <c r="F5927" s="51" t="str">
        <f t="shared" si="552"/>
        <v>55I2</v>
      </c>
      <c r="G5927" s="51">
        <f t="shared" si="553"/>
        <v>2</v>
      </c>
      <c r="H5927" s="51">
        <f t="shared" si="554"/>
        <v>55</v>
      </c>
      <c r="I5927" s="51" t="str">
        <f t="shared" si="555"/>
        <v>I</v>
      </c>
      <c r="J5927" s="51" t="str">
        <f t="shared" si="556"/>
        <v>D3</v>
      </c>
      <c r="K5927" s="76" t="str">
        <f t="shared" si="557"/>
        <v>1FO55I2B</v>
      </c>
      <c r="L5927" s="281" t="e">
        <f>VLOOKUP(K5927,'Planilla de control'!#REF!,2,0)</f>
        <v>#REF!</v>
      </c>
      <c r="M5927" s="29" t="e">
        <f>IF(COUNTIF('Planilla de control'!#REF!,K5927)&gt;0,"SI","NO")</f>
        <v>#REF!</v>
      </c>
    </row>
    <row r="5928" spans="1:13" x14ac:dyDescent="0.3">
      <c r="A5928" s="3" t="s">
        <v>2367</v>
      </c>
      <c r="B5928" s="3" t="s">
        <v>1715</v>
      </c>
      <c r="C5928" s="3"/>
      <c r="D5928" s="3"/>
      <c r="E5928" s="3" t="s">
        <v>81</v>
      </c>
      <c r="F5928" s="51" t="str">
        <f t="shared" si="552"/>
        <v>55I2</v>
      </c>
      <c r="G5928" s="51">
        <f t="shared" si="553"/>
        <v>2</v>
      </c>
      <c r="H5928" s="51">
        <f t="shared" si="554"/>
        <v>55</v>
      </c>
      <c r="I5928" s="51" t="str">
        <f t="shared" si="555"/>
        <v>I</v>
      </c>
      <c r="J5928" s="51" t="str">
        <f t="shared" si="556"/>
        <v>D3</v>
      </c>
      <c r="K5928" s="76" t="str">
        <f t="shared" si="557"/>
        <v>1FO55I2C</v>
      </c>
      <c r="L5928" s="281" t="e">
        <f>VLOOKUP(K5928,'Planilla de control'!#REF!,2,0)</f>
        <v>#REF!</v>
      </c>
      <c r="M5928" s="29" t="e">
        <f>IF(COUNTIF('Planilla de control'!#REF!,K5928)&gt;0,"SI","NO")</f>
        <v>#REF!</v>
      </c>
    </row>
    <row r="5929" spans="1:13" x14ac:dyDescent="0.3">
      <c r="A5929" s="3" t="s">
        <v>2367</v>
      </c>
      <c r="B5929" s="3" t="s">
        <v>1716</v>
      </c>
      <c r="C5929" s="3"/>
      <c r="D5929" s="3"/>
      <c r="E5929" s="3" t="s">
        <v>81</v>
      </c>
      <c r="F5929" s="51" t="str">
        <f t="shared" si="552"/>
        <v>55I2</v>
      </c>
      <c r="G5929" s="51">
        <f t="shared" si="553"/>
        <v>2</v>
      </c>
      <c r="H5929" s="51">
        <f t="shared" si="554"/>
        <v>55</v>
      </c>
      <c r="I5929" s="51" t="str">
        <f t="shared" si="555"/>
        <v>I</v>
      </c>
      <c r="J5929" s="51" t="str">
        <f t="shared" si="556"/>
        <v>D3</v>
      </c>
      <c r="K5929" s="76" t="str">
        <f t="shared" si="557"/>
        <v>1FO55I2D</v>
      </c>
      <c r="L5929" s="281" t="e">
        <f>VLOOKUP(K5929,'Planilla de control'!#REF!,2,0)</f>
        <v>#REF!</v>
      </c>
      <c r="M5929" s="29" t="e">
        <f>IF(COUNTIF('Planilla de control'!#REF!,K5929)&gt;0,"SI","NO")</f>
        <v>#REF!</v>
      </c>
    </row>
    <row r="5930" spans="1:13" x14ac:dyDescent="0.3">
      <c r="A5930" s="3" t="s">
        <v>2367</v>
      </c>
      <c r="B5930" s="3" t="s">
        <v>1578</v>
      </c>
      <c r="C5930" s="3"/>
      <c r="D5930" s="3"/>
      <c r="E5930" s="3"/>
      <c r="F5930" s="51" t="str">
        <f t="shared" si="552"/>
        <v>55I5</v>
      </c>
      <c r="G5930" s="51">
        <f t="shared" si="553"/>
        <v>5</v>
      </c>
      <c r="H5930" s="51">
        <f t="shared" si="554"/>
        <v>55</v>
      </c>
      <c r="I5930" s="51" t="str">
        <f t="shared" si="555"/>
        <v>I</v>
      </c>
      <c r="J5930" s="51" t="str">
        <f t="shared" si="556"/>
        <v>D3</v>
      </c>
      <c r="K5930" s="76" t="str">
        <f t="shared" si="557"/>
        <v>1FO55I5B</v>
      </c>
      <c r="L5930" s="281" t="e">
        <f>VLOOKUP(K5930,'Planilla de control'!#REF!,2,0)</f>
        <v>#REF!</v>
      </c>
      <c r="M5930" s="29" t="e">
        <f>IF(COUNTIF('Planilla de control'!#REF!,K5930)&gt;0,"SI","NO")</f>
        <v>#REF!</v>
      </c>
    </row>
    <row r="5931" spans="1:13" x14ac:dyDescent="0.3">
      <c r="A5931" s="3" t="s">
        <v>2367</v>
      </c>
      <c r="B5931" s="3" t="s">
        <v>1595</v>
      </c>
      <c r="C5931" s="3"/>
      <c r="D5931" s="3"/>
      <c r="E5931" s="3"/>
      <c r="F5931" s="51" t="str">
        <f t="shared" si="552"/>
        <v>55K5</v>
      </c>
      <c r="G5931" s="51">
        <f t="shared" si="553"/>
        <v>5</v>
      </c>
      <c r="H5931" s="51">
        <f t="shared" si="554"/>
        <v>55</v>
      </c>
      <c r="I5931" s="51" t="str">
        <f t="shared" si="555"/>
        <v>K</v>
      </c>
      <c r="J5931" s="51" t="str">
        <f t="shared" si="556"/>
        <v>D3</v>
      </c>
      <c r="K5931" s="76" t="str">
        <f t="shared" si="557"/>
        <v>1FO55K5A</v>
      </c>
      <c r="L5931" s="281" t="e">
        <f>VLOOKUP(K5931,'Planilla de control'!#REF!,2,0)</f>
        <v>#REF!</v>
      </c>
      <c r="M5931" s="29" t="e">
        <f>IF(COUNTIF('Planilla de control'!#REF!,K5931)&gt;0,"SI","NO")</f>
        <v>#REF!</v>
      </c>
    </row>
    <row r="5932" spans="1:13" x14ac:dyDescent="0.3">
      <c r="A5932" s="3" t="s">
        <v>2367</v>
      </c>
      <c r="B5932" s="3" t="s">
        <v>1598</v>
      </c>
      <c r="C5932" s="3"/>
      <c r="D5932" s="3"/>
      <c r="E5932" s="3"/>
      <c r="F5932" s="51" t="str">
        <f t="shared" si="552"/>
        <v>55K6</v>
      </c>
      <c r="G5932" s="51">
        <f t="shared" si="553"/>
        <v>6</v>
      </c>
      <c r="H5932" s="51">
        <f t="shared" si="554"/>
        <v>55</v>
      </c>
      <c r="I5932" s="51" t="str">
        <f t="shared" si="555"/>
        <v>K</v>
      </c>
      <c r="J5932" s="51" t="str">
        <f t="shared" si="556"/>
        <v>D3</v>
      </c>
      <c r="K5932" s="76" t="str">
        <f t="shared" si="557"/>
        <v>1FO55K6B</v>
      </c>
      <c r="L5932" s="281" t="e">
        <f>VLOOKUP(K5932,'Planilla de control'!#REF!,2,0)</f>
        <v>#REF!</v>
      </c>
      <c r="M5932" s="29" t="e">
        <f>IF(COUNTIF('Planilla de control'!#REF!,K5932)&gt;0,"SI","NO")</f>
        <v>#REF!</v>
      </c>
    </row>
    <row r="5933" spans="1:13" x14ac:dyDescent="0.3">
      <c r="A5933" s="3" t="s">
        <v>2367</v>
      </c>
      <c r="B5933" s="3" t="s">
        <v>1478</v>
      </c>
      <c r="C5933" s="3"/>
      <c r="D5933" s="3"/>
      <c r="E5933" s="3" t="s">
        <v>81</v>
      </c>
      <c r="F5933" s="51" t="str">
        <f t="shared" si="552"/>
        <v>55M2</v>
      </c>
      <c r="G5933" s="51">
        <f t="shared" si="553"/>
        <v>2</v>
      </c>
      <c r="H5933" s="51">
        <f t="shared" si="554"/>
        <v>55</v>
      </c>
      <c r="I5933" s="51" t="str">
        <f t="shared" si="555"/>
        <v>M</v>
      </c>
      <c r="J5933" s="51" t="str">
        <f t="shared" si="556"/>
        <v>D3</v>
      </c>
      <c r="K5933" s="76" t="str">
        <f t="shared" si="557"/>
        <v>1FO55M2A</v>
      </c>
      <c r="L5933" s="281" t="e">
        <f>VLOOKUP(K5933,'Planilla de control'!#REF!,2,0)</f>
        <v>#REF!</v>
      </c>
      <c r="M5933" s="29" t="e">
        <f>IF(COUNTIF('Planilla de control'!#REF!,K5933)&gt;0,"SI","NO")</f>
        <v>#REF!</v>
      </c>
    </row>
    <row r="5934" spans="1:13" x14ac:dyDescent="0.3">
      <c r="A5934" s="3" t="s">
        <v>2367</v>
      </c>
      <c r="B5934" s="3" t="s">
        <v>1479</v>
      </c>
      <c r="C5934" s="3"/>
      <c r="D5934" s="3"/>
      <c r="E5934" s="3" t="s">
        <v>81</v>
      </c>
      <c r="F5934" s="51" t="str">
        <f t="shared" si="552"/>
        <v>55M2</v>
      </c>
      <c r="G5934" s="51">
        <f t="shared" si="553"/>
        <v>2</v>
      </c>
      <c r="H5934" s="51">
        <f t="shared" si="554"/>
        <v>55</v>
      </c>
      <c r="I5934" s="51" t="str">
        <f t="shared" si="555"/>
        <v>M</v>
      </c>
      <c r="J5934" s="51" t="str">
        <f t="shared" si="556"/>
        <v>D3</v>
      </c>
      <c r="K5934" s="76" t="str">
        <f t="shared" si="557"/>
        <v>1FO55M2B</v>
      </c>
      <c r="L5934" s="281" t="e">
        <f>VLOOKUP(K5934,'Planilla de control'!#REF!,2,0)</f>
        <v>#REF!</v>
      </c>
      <c r="M5934" s="29" t="e">
        <f>IF(COUNTIF('Planilla de control'!#REF!,K5934)&gt;0,"SI","NO")</f>
        <v>#REF!</v>
      </c>
    </row>
    <row r="5935" spans="1:13" x14ac:dyDescent="0.3">
      <c r="A5935" s="3" t="s">
        <v>2367</v>
      </c>
      <c r="B5935" s="3" t="s">
        <v>1613</v>
      </c>
      <c r="C5935" s="3"/>
      <c r="D5935" s="3"/>
      <c r="E5935" s="3" t="s">
        <v>81</v>
      </c>
      <c r="F5935" s="51" t="str">
        <f t="shared" si="552"/>
        <v>55M6</v>
      </c>
      <c r="G5935" s="51">
        <f t="shared" si="553"/>
        <v>6</v>
      </c>
      <c r="H5935" s="51">
        <f t="shared" si="554"/>
        <v>55</v>
      </c>
      <c r="I5935" s="51" t="str">
        <f t="shared" si="555"/>
        <v>M</v>
      </c>
      <c r="J5935" s="51" t="str">
        <f t="shared" si="556"/>
        <v>D3</v>
      </c>
      <c r="K5935" s="76" t="str">
        <f t="shared" si="557"/>
        <v>1FO55M6A</v>
      </c>
      <c r="L5935" s="281" t="e">
        <f>VLOOKUP(K5935,'Planilla de control'!#REF!,2,0)</f>
        <v>#REF!</v>
      </c>
      <c r="M5935" s="29" t="e">
        <f>IF(COUNTIF('Planilla de control'!#REF!,K5935)&gt;0,"SI","NO")</f>
        <v>#REF!</v>
      </c>
    </row>
    <row r="5936" spans="1:13" x14ac:dyDescent="0.3">
      <c r="A5936" s="3" t="s">
        <v>2367</v>
      </c>
      <c r="B5936" s="3" t="s">
        <v>1614</v>
      </c>
      <c r="C5936" s="3"/>
      <c r="D5936" s="3"/>
      <c r="E5936" s="3" t="s">
        <v>81</v>
      </c>
      <c r="F5936" s="51" t="str">
        <f t="shared" si="552"/>
        <v>55M6</v>
      </c>
      <c r="G5936" s="51">
        <f t="shared" si="553"/>
        <v>6</v>
      </c>
      <c r="H5936" s="51">
        <f t="shared" si="554"/>
        <v>55</v>
      </c>
      <c r="I5936" s="51" t="str">
        <f t="shared" si="555"/>
        <v>M</v>
      </c>
      <c r="J5936" s="51" t="str">
        <f t="shared" si="556"/>
        <v>D3</v>
      </c>
      <c r="K5936" s="76" t="str">
        <f t="shared" si="557"/>
        <v>1FO55M6B</v>
      </c>
      <c r="L5936" s="281" t="e">
        <f>VLOOKUP(K5936,'Planilla de control'!#REF!,2,0)</f>
        <v>#REF!</v>
      </c>
      <c r="M5936" s="29" t="e">
        <f>IF(COUNTIF('Planilla de control'!#REF!,K5936)&gt;0,"SI","NO")</f>
        <v>#REF!</v>
      </c>
    </row>
    <row r="5937" spans="1:13" x14ac:dyDescent="0.3">
      <c r="A5937" s="3" t="s">
        <v>2367</v>
      </c>
      <c r="B5937" s="3" t="s">
        <v>1482</v>
      </c>
      <c r="C5937" s="3"/>
      <c r="D5937" s="3"/>
      <c r="E5937" s="3" t="s">
        <v>81</v>
      </c>
      <c r="F5937" s="51" t="str">
        <f t="shared" si="552"/>
        <v>55N2</v>
      </c>
      <c r="G5937" s="51">
        <f t="shared" si="553"/>
        <v>2</v>
      </c>
      <c r="H5937" s="51">
        <f t="shared" si="554"/>
        <v>55</v>
      </c>
      <c r="I5937" s="51" t="str">
        <f t="shared" si="555"/>
        <v>N</v>
      </c>
      <c r="J5937" s="51" t="str">
        <f t="shared" si="556"/>
        <v>D3</v>
      </c>
      <c r="K5937" s="76" t="str">
        <f t="shared" si="557"/>
        <v>1FO55N2A</v>
      </c>
      <c r="L5937" s="281" t="e">
        <f>VLOOKUP(K5937,'Planilla de control'!#REF!,2,0)</f>
        <v>#REF!</v>
      </c>
      <c r="M5937" s="29" t="e">
        <f>IF(COUNTIF('Planilla de control'!#REF!,K5937)&gt;0,"SI","NO")</f>
        <v>#REF!</v>
      </c>
    </row>
    <row r="5938" spans="1:13" x14ac:dyDescent="0.3">
      <c r="A5938" s="3" t="s">
        <v>2367</v>
      </c>
      <c r="B5938" s="3" t="s">
        <v>1483</v>
      </c>
      <c r="C5938" s="3"/>
      <c r="D5938" s="3"/>
      <c r="E5938" s="3" t="s">
        <v>81</v>
      </c>
      <c r="F5938" s="51" t="str">
        <f t="shared" si="552"/>
        <v>55N2</v>
      </c>
      <c r="G5938" s="51">
        <f t="shared" si="553"/>
        <v>2</v>
      </c>
      <c r="H5938" s="51">
        <f t="shared" si="554"/>
        <v>55</v>
      </c>
      <c r="I5938" s="51" t="str">
        <f t="shared" si="555"/>
        <v>N</v>
      </c>
      <c r="J5938" s="51" t="str">
        <f t="shared" si="556"/>
        <v>D3</v>
      </c>
      <c r="K5938" s="76" t="str">
        <f t="shared" si="557"/>
        <v>1FO55N2B</v>
      </c>
      <c r="L5938" s="281" t="e">
        <f>VLOOKUP(K5938,'Planilla de control'!#REF!,2,0)</f>
        <v>#REF!</v>
      </c>
      <c r="M5938" s="29" t="e">
        <f>IF(COUNTIF('Planilla de control'!#REF!,K5938)&gt;0,"SI","NO")</f>
        <v>#REF!</v>
      </c>
    </row>
    <row r="5939" spans="1:13" x14ac:dyDescent="0.3">
      <c r="A5939" s="3" t="s">
        <v>2367</v>
      </c>
      <c r="B5939" s="3" t="s">
        <v>1476</v>
      </c>
      <c r="C5939" s="3"/>
      <c r="D5939" s="3"/>
      <c r="E5939" s="3"/>
      <c r="F5939" s="51" t="str">
        <f t="shared" si="552"/>
        <v>55L3</v>
      </c>
      <c r="G5939" s="51">
        <f t="shared" si="553"/>
        <v>3</v>
      </c>
      <c r="H5939" s="51">
        <f t="shared" si="554"/>
        <v>55</v>
      </c>
      <c r="I5939" s="51" t="str">
        <f t="shared" si="555"/>
        <v>L</v>
      </c>
      <c r="J5939" s="51" t="str">
        <f t="shared" si="556"/>
        <v>D3</v>
      </c>
      <c r="K5939" s="76" t="str">
        <f t="shared" si="557"/>
        <v>1FO55L3A</v>
      </c>
      <c r="L5939" s="281" t="e">
        <f>VLOOKUP(K5939,'Planilla de control'!#REF!,2,0)</f>
        <v>#REF!</v>
      </c>
      <c r="M5939" s="29" t="e">
        <f>IF(COUNTIF('Planilla de control'!#REF!,K5939)&gt;0,"SI","NO")</f>
        <v>#REF!</v>
      </c>
    </row>
    <row r="5940" spans="1:13" x14ac:dyDescent="0.3">
      <c r="A5940" s="3" t="s">
        <v>2367</v>
      </c>
      <c r="B5940" s="3" t="s">
        <v>1473</v>
      </c>
      <c r="C5940" s="3"/>
      <c r="D5940" s="3"/>
      <c r="E5940" s="3"/>
      <c r="F5940" s="51" t="str">
        <f t="shared" si="552"/>
        <v>55K3</v>
      </c>
      <c r="G5940" s="51">
        <f t="shared" si="553"/>
        <v>3</v>
      </c>
      <c r="H5940" s="51">
        <f t="shared" si="554"/>
        <v>55</v>
      </c>
      <c r="I5940" s="51" t="str">
        <f t="shared" si="555"/>
        <v>K</v>
      </c>
      <c r="J5940" s="51" t="str">
        <f t="shared" si="556"/>
        <v>D3</v>
      </c>
      <c r="K5940" s="76" t="str">
        <f t="shared" si="557"/>
        <v>1FO55K3B</v>
      </c>
      <c r="L5940" s="281" t="e">
        <f>VLOOKUP(K5940,'Planilla de control'!#REF!,2,0)</f>
        <v>#REF!</v>
      </c>
      <c r="M5940" s="29" t="e">
        <f>IF(COUNTIF('Planilla de control'!#REF!,K5940)&gt;0,"SI","NO")</f>
        <v>#REF!</v>
      </c>
    </row>
    <row r="5941" spans="1:13" x14ac:dyDescent="0.3">
      <c r="A5941" s="3" t="s">
        <v>2367</v>
      </c>
      <c r="B5941" s="3" t="s">
        <v>1604</v>
      </c>
      <c r="C5941" s="3"/>
      <c r="D5941" s="3"/>
      <c r="E5941" s="3"/>
      <c r="F5941" s="51" t="str">
        <f t="shared" si="552"/>
        <v>55L5</v>
      </c>
      <c r="G5941" s="51">
        <f t="shared" si="553"/>
        <v>5</v>
      </c>
      <c r="H5941" s="51">
        <f t="shared" si="554"/>
        <v>55</v>
      </c>
      <c r="I5941" s="51" t="str">
        <f t="shared" si="555"/>
        <v>L</v>
      </c>
      <c r="J5941" s="51" t="str">
        <f t="shared" si="556"/>
        <v>D3</v>
      </c>
      <c r="K5941" s="76" t="str">
        <f t="shared" si="557"/>
        <v>1FO55L5B</v>
      </c>
      <c r="L5941" s="281" t="e">
        <f>VLOOKUP(K5941,'Planilla de control'!#REF!,2,0)</f>
        <v>#REF!</v>
      </c>
      <c r="M5941" s="29" t="e">
        <f>IF(COUNTIF('Planilla de control'!#REF!,K5941)&gt;0,"SI","NO")</f>
        <v>#REF!</v>
      </c>
    </row>
    <row r="5942" spans="1:13" x14ac:dyDescent="0.3">
      <c r="A5942" s="3" t="s">
        <v>2367</v>
      </c>
      <c r="B5942" s="3" t="s">
        <v>1560</v>
      </c>
      <c r="C5942" s="3"/>
      <c r="D5942" s="3"/>
      <c r="E5942" s="3"/>
      <c r="F5942" s="51" t="str">
        <f t="shared" si="552"/>
        <v>55G6</v>
      </c>
      <c r="G5942" s="51">
        <f t="shared" si="553"/>
        <v>6</v>
      </c>
      <c r="H5942" s="51">
        <f t="shared" si="554"/>
        <v>55</v>
      </c>
      <c r="I5942" s="51" t="str">
        <f t="shared" si="555"/>
        <v>G</v>
      </c>
      <c r="J5942" s="51" t="str">
        <f t="shared" si="556"/>
        <v>D3</v>
      </c>
      <c r="K5942" s="76" t="str">
        <f t="shared" si="557"/>
        <v>1FO55G6A</v>
      </c>
      <c r="L5942" s="281" t="e">
        <f>VLOOKUP(K5942,'Planilla de control'!#REF!,2,0)</f>
        <v>#REF!</v>
      </c>
      <c r="M5942" s="29" t="e">
        <f>IF(COUNTIF('Planilla de control'!#REF!,K5942)&gt;0,"SI","NO")</f>
        <v>#REF!</v>
      </c>
    </row>
    <row r="5943" spans="1:13" x14ac:dyDescent="0.3">
      <c r="A5943" s="3" t="s">
        <v>2367</v>
      </c>
      <c r="B5943" s="3" t="s">
        <v>1561</v>
      </c>
      <c r="C5943" s="3"/>
      <c r="D5943" s="3"/>
      <c r="E5943" s="3"/>
      <c r="F5943" s="51" t="str">
        <f t="shared" si="552"/>
        <v>55G6</v>
      </c>
      <c r="G5943" s="51">
        <f t="shared" si="553"/>
        <v>6</v>
      </c>
      <c r="H5943" s="51">
        <f t="shared" si="554"/>
        <v>55</v>
      </c>
      <c r="I5943" s="51" t="str">
        <f t="shared" si="555"/>
        <v>G</v>
      </c>
      <c r="J5943" s="51" t="str">
        <f t="shared" si="556"/>
        <v>D3</v>
      </c>
      <c r="K5943" s="76" t="str">
        <f t="shared" si="557"/>
        <v>1FO55G6B</v>
      </c>
      <c r="L5943" s="281" t="e">
        <f>VLOOKUP(K5943,'Planilla de control'!#REF!,2,0)</f>
        <v>#REF!</v>
      </c>
      <c r="M5943" s="29" t="e">
        <f>IF(COUNTIF('Planilla de control'!#REF!,K5943)&gt;0,"SI","NO")</f>
        <v>#REF!</v>
      </c>
    </row>
    <row r="5944" spans="1:13" x14ac:dyDescent="0.3">
      <c r="A5944" s="3" t="s">
        <v>2367</v>
      </c>
      <c r="B5944" s="3" t="s">
        <v>1570</v>
      </c>
      <c r="C5944" s="3"/>
      <c r="D5944" s="3"/>
      <c r="E5944" s="3"/>
      <c r="F5944" s="51" t="str">
        <f t="shared" si="552"/>
        <v>55H6</v>
      </c>
      <c r="G5944" s="51">
        <f t="shared" si="553"/>
        <v>6</v>
      </c>
      <c r="H5944" s="51">
        <f t="shared" si="554"/>
        <v>55</v>
      </c>
      <c r="I5944" s="51" t="str">
        <f t="shared" si="555"/>
        <v>H</v>
      </c>
      <c r="J5944" s="51" t="str">
        <f t="shared" si="556"/>
        <v>D3</v>
      </c>
      <c r="K5944" s="76" t="str">
        <f t="shared" si="557"/>
        <v>1FO55H6B</v>
      </c>
      <c r="L5944" s="281" t="e">
        <f>VLOOKUP(K5944,'Planilla de control'!#REF!,2,0)</f>
        <v>#REF!</v>
      </c>
      <c r="M5944" s="29" t="e">
        <f>IF(COUNTIF('Planilla de control'!#REF!,K5944)&gt;0,"SI","NO")</f>
        <v>#REF!</v>
      </c>
    </row>
    <row r="5945" spans="1:13" x14ac:dyDescent="0.3">
      <c r="A5945" s="3" t="s">
        <v>2367</v>
      </c>
      <c r="B5945" s="3" t="s">
        <v>1533</v>
      </c>
      <c r="C5945" s="3"/>
      <c r="D5945" s="3"/>
      <c r="E5945" s="3"/>
      <c r="F5945" s="51" t="str">
        <f t="shared" si="552"/>
        <v>55D7</v>
      </c>
      <c r="G5945" s="51">
        <f t="shared" si="553"/>
        <v>7</v>
      </c>
      <c r="H5945" s="51">
        <f t="shared" si="554"/>
        <v>55</v>
      </c>
      <c r="I5945" s="51" t="str">
        <f t="shared" si="555"/>
        <v>D</v>
      </c>
      <c r="J5945" s="51" t="str">
        <f t="shared" si="556"/>
        <v>D3</v>
      </c>
      <c r="K5945" s="76" t="str">
        <f t="shared" si="557"/>
        <v>1FO55D7B</v>
      </c>
      <c r="L5945" s="281" t="e">
        <f>VLOOKUP(K5945,'Planilla de control'!#REF!,2,0)</f>
        <v>#REF!</v>
      </c>
      <c r="M5945" s="29" t="e">
        <f>IF(COUNTIF('Planilla de control'!#REF!,K5945)&gt;0,"SI","NO")</f>
        <v>#REF!</v>
      </c>
    </row>
    <row r="5946" spans="1:13" x14ac:dyDescent="0.3">
      <c r="A5946" s="3" t="s">
        <v>2367</v>
      </c>
      <c r="B5946" s="3" t="s">
        <v>1472</v>
      </c>
      <c r="C5946" s="3"/>
      <c r="D5946" s="3"/>
      <c r="E5946" s="3"/>
      <c r="F5946" s="51" t="str">
        <f t="shared" si="552"/>
        <v>55K3</v>
      </c>
      <c r="G5946" s="51">
        <f t="shared" si="553"/>
        <v>3</v>
      </c>
      <c r="H5946" s="51">
        <f t="shared" si="554"/>
        <v>55</v>
      </c>
      <c r="I5946" s="51" t="str">
        <f t="shared" si="555"/>
        <v>K</v>
      </c>
      <c r="J5946" s="51" t="str">
        <f t="shared" si="556"/>
        <v>D3</v>
      </c>
      <c r="K5946" s="76" t="str">
        <f t="shared" si="557"/>
        <v>1FO55K3A</v>
      </c>
      <c r="L5946" s="281" t="e">
        <f>VLOOKUP(K5946,'Planilla de control'!#REF!,2,0)</f>
        <v>#REF!</v>
      </c>
      <c r="M5946" s="29" t="e">
        <f>IF(COUNTIF('Planilla de control'!#REF!,K5946)&gt;0,"SI","NO")</f>
        <v>#REF!</v>
      </c>
    </row>
    <row r="5947" spans="1:13" x14ac:dyDescent="0.3">
      <c r="A5947" s="3" t="s">
        <v>2367</v>
      </c>
      <c r="B5947" s="3" t="s">
        <v>1610</v>
      </c>
      <c r="C5947" s="3"/>
      <c r="D5947" s="3"/>
      <c r="E5947" s="3"/>
      <c r="F5947" s="51" t="str">
        <f t="shared" si="552"/>
        <v>55M4</v>
      </c>
      <c r="G5947" s="51">
        <f t="shared" si="553"/>
        <v>4</v>
      </c>
      <c r="H5947" s="51">
        <f t="shared" si="554"/>
        <v>55</v>
      </c>
      <c r="I5947" s="51" t="str">
        <f t="shared" si="555"/>
        <v>M</v>
      </c>
      <c r="J5947" s="51" t="str">
        <f t="shared" si="556"/>
        <v>D3</v>
      </c>
      <c r="K5947" s="76" t="str">
        <f t="shared" si="557"/>
        <v>1FO55M4B</v>
      </c>
      <c r="L5947" s="281" t="e">
        <f>VLOOKUP(K5947,'Planilla de control'!#REF!,2,0)</f>
        <v>#REF!</v>
      </c>
      <c r="M5947" s="29" t="e">
        <f>IF(COUNTIF('Planilla de control'!#REF!,K5947)&gt;0,"SI","NO")</f>
        <v>#REF!</v>
      </c>
    </row>
    <row r="5948" spans="1:13" x14ac:dyDescent="0.3">
      <c r="A5948" s="3" t="s">
        <v>2367</v>
      </c>
      <c r="B5948" s="3" t="s">
        <v>1617</v>
      </c>
      <c r="C5948" s="3"/>
      <c r="D5948" s="3"/>
      <c r="E5948" s="3"/>
      <c r="F5948" s="51" t="str">
        <f t="shared" si="552"/>
        <v>55N4</v>
      </c>
      <c r="G5948" s="51">
        <f t="shared" si="553"/>
        <v>4</v>
      </c>
      <c r="H5948" s="51">
        <f t="shared" si="554"/>
        <v>55</v>
      </c>
      <c r="I5948" s="51" t="str">
        <f t="shared" si="555"/>
        <v>N</v>
      </c>
      <c r="J5948" s="51" t="str">
        <f t="shared" si="556"/>
        <v>D3</v>
      </c>
      <c r="K5948" s="76" t="str">
        <f t="shared" si="557"/>
        <v>1FO55N4A</v>
      </c>
      <c r="L5948" s="281" t="e">
        <f>VLOOKUP(K5948,'Planilla de control'!#REF!,2,0)</f>
        <v>#REF!</v>
      </c>
      <c r="M5948" s="29" t="e">
        <f>IF(COUNTIF('Planilla de control'!#REF!,K5948)&gt;0,"SI","NO")</f>
        <v>#REF!</v>
      </c>
    </row>
    <row r="5949" spans="1:13" x14ac:dyDescent="0.3">
      <c r="A5949" s="3" t="s">
        <v>2367</v>
      </c>
      <c r="B5949" s="3" t="s">
        <v>1320</v>
      </c>
      <c r="C5949" s="3"/>
      <c r="D5949" s="3"/>
      <c r="E5949" s="3"/>
      <c r="F5949" s="51" t="str">
        <f t="shared" si="552"/>
        <v>55C1</v>
      </c>
      <c r="G5949" s="51">
        <f t="shared" si="553"/>
        <v>1</v>
      </c>
      <c r="H5949" s="51">
        <f t="shared" si="554"/>
        <v>55</v>
      </c>
      <c r="I5949" s="51" t="str">
        <f t="shared" si="555"/>
        <v>C</v>
      </c>
      <c r="J5949" s="51" t="str">
        <f t="shared" si="556"/>
        <v>D3</v>
      </c>
      <c r="K5949" s="76" t="str">
        <f t="shared" si="557"/>
        <v>1FO55C1A</v>
      </c>
      <c r="L5949" s="281" t="e">
        <f>VLOOKUP(K5949,'Planilla de control'!#REF!,2,0)</f>
        <v>#REF!</v>
      </c>
      <c r="M5949" s="29" t="e">
        <f>IF(COUNTIF('Planilla de control'!#REF!,K5949)&gt;0,"SI","NO")</f>
        <v>#REF!</v>
      </c>
    </row>
    <row r="5950" spans="1:13" x14ac:dyDescent="0.3">
      <c r="A5950" s="3" t="s">
        <v>2367</v>
      </c>
      <c r="B5950" s="3" t="s">
        <v>1590</v>
      </c>
      <c r="C5950" s="3"/>
      <c r="D5950" s="3"/>
      <c r="E5950" s="3"/>
      <c r="F5950" s="51" t="str">
        <f t="shared" si="552"/>
        <v>55J7</v>
      </c>
      <c r="G5950" s="51">
        <f t="shared" si="553"/>
        <v>7</v>
      </c>
      <c r="H5950" s="51">
        <f t="shared" si="554"/>
        <v>55</v>
      </c>
      <c r="I5950" s="51" t="str">
        <f t="shared" si="555"/>
        <v>J</v>
      </c>
      <c r="J5950" s="51" t="str">
        <f t="shared" si="556"/>
        <v>D3</v>
      </c>
      <c r="K5950" s="76" t="str">
        <f t="shared" si="557"/>
        <v>1FO55J7B</v>
      </c>
      <c r="L5950" s="281" t="e">
        <f>VLOOKUP(K5950,'Planilla de control'!#REF!,2,0)</f>
        <v>#REF!</v>
      </c>
      <c r="M5950" s="29" t="e">
        <f>IF(COUNTIF('Planilla de control'!#REF!,K5950)&gt;0,"SI","NO")</f>
        <v>#REF!</v>
      </c>
    </row>
    <row r="5951" spans="1:13" x14ac:dyDescent="0.3">
      <c r="A5951" s="3" t="s">
        <v>2367</v>
      </c>
      <c r="B5951" s="3" t="s">
        <v>1322</v>
      </c>
      <c r="C5951" s="3"/>
      <c r="D5951" s="3"/>
      <c r="E5951" s="3"/>
      <c r="F5951" s="51" t="str">
        <f t="shared" si="552"/>
        <v>55E1</v>
      </c>
      <c r="G5951" s="51">
        <f t="shared" si="553"/>
        <v>1</v>
      </c>
      <c r="H5951" s="51">
        <f t="shared" si="554"/>
        <v>55</v>
      </c>
      <c r="I5951" s="51" t="str">
        <f t="shared" si="555"/>
        <v>E</v>
      </c>
      <c r="J5951" s="51" t="str">
        <f t="shared" si="556"/>
        <v>D3</v>
      </c>
      <c r="K5951" s="76" t="str">
        <f t="shared" si="557"/>
        <v>1FO55E1A</v>
      </c>
      <c r="L5951" s="281" t="e">
        <f>VLOOKUP(K5951,'Planilla de control'!#REF!,2,0)</f>
        <v>#REF!</v>
      </c>
      <c r="M5951" s="29" t="e">
        <f>IF(COUNTIF('Planilla de control'!#REF!,K5951)&gt;0,"SI","NO")</f>
        <v>#REF!</v>
      </c>
    </row>
    <row r="5952" spans="1:13" x14ac:dyDescent="0.3">
      <c r="A5952" s="3" t="s">
        <v>2367</v>
      </c>
      <c r="B5952" s="3" t="s">
        <v>1541</v>
      </c>
      <c r="C5952" s="3"/>
      <c r="D5952" s="3"/>
      <c r="E5952" s="3"/>
      <c r="F5952" s="51" t="str">
        <f t="shared" si="552"/>
        <v>55E6</v>
      </c>
      <c r="G5952" s="51">
        <f t="shared" si="553"/>
        <v>6</v>
      </c>
      <c r="H5952" s="51">
        <f t="shared" si="554"/>
        <v>55</v>
      </c>
      <c r="I5952" s="51" t="str">
        <f t="shared" si="555"/>
        <v>E</v>
      </c>
      <c r="J5952" s="51" t="str">
        <f t="shared" si="556"/>
        <v>D3</v>
      </c>
      <c r="K5952" s="76" t="str">
        <f t="shared" si="557"/>
        <v>1FO55E6B</v>
      </c>
      <c r="L5952" s="281" t="e">
        <f>VLOOKUP(K5952,'Planilla de control'!#REF!,2,0)</f>
        <v>#REF!</v>
      </c>
      <c r="M5952" s="29" t="e">
        <f>IF(COUNTIF('Planilla de control'!#REF!,K5952)&gt;0,"SI","NO")</f>
        <v>#REF!</v>
      </c>
    </row>
    <row r="5953" spans="1:13" x14ac:dyDescent="0.3">
      <c r="A5953" s="3" t="s">
        <v>2367</v>
      </c>
      <c r="B5953" s="3" t="s">
        <v>1481</v>
      </c>
      <c r="C5953" s="3"/>
      <c r="D5953" s="3"/>
      <c r="E5953" s="3"/>
      <c r="F5953" s="51" t="str">
        <f t="shared" si="552"/>
        <v>55M3</v>
      </c>
      <c r="G5953" s="51">
        <f t="shared" si="553"/>
        <v>3</v>
      </c>
      <c r="H5953" s="51">
        <f t="shared" si="554"/>
        <v>55</v>
      </c>
      <c r="I5953" s="51" t="str">
        <f t="shared" si="555"/>
        <v>M</v>
      </c>
      <c r="J5953" s="51" t="str">
        <f t="shared" si="556"/>
        <v>D3</v>
      </c>
      <c r="K5953" s="76" t="str">
        <f t="shared" si="557"/>
        <v>1FO55M3B</v>
      </c>
      <c r="L5953" s="281" t="e">
        <f>VLOOKUP(K5953,'Planilla de control'!#REF!,2,0)</f>
        <v>#REF!</v>
      </c>
      <c r="M5953" s="29" t="e">
        <f>IF(COUNTIF('Planilla de control'!#REF!,K5953)&gt;0,"SI","NO")</f>
        <v>#REF!</v>
      </c>
    </row>
    <row r="5954" spans="1:13" x14ac:dyDescent="0.3">
      <c r="A5954" s="3" t="s">
        <v>2367</v>
      </c>
      <c r="B5954" s="3" t="s">
        <v>1601</v>
      </c>
      <c r="C5954" s="3"/>
      <c r="D5954" s="3"/>
      <c r="E5954" s="3"/>
      <c r="F5954" s="51" t="str">
        <f t="shared" si="552"/>
        <v>55L4</v>
      </c>
      <c r="G5954" s="51">
        <f t="shared" si="553"/>
        <v>4</v>
      </c>
      <c r="H5954" s="51">
        <f t="shared" si="554"/>
        <v>55</v>
      </c>
      <c r="I5954" s="51" t="str">
        <f t="shared" si="555"/>
        <v>L</v>
      </c>
      <c r="J5954" s="51" t="str">
        <f t="shared" si="556"/>
        <v>D3</v>
      </c>
      <c r="K5954" s="76" t="str">
        <f t="shared" si="557"/>
        <v>1FO55L4A</v>
      </c>
      <c r="L5954" s="281" t="e">
        <f>VLOOKUP(K5954,'Planilla de control'!#REF!,2,0)</f>
        <v>#REF!</v>
      </c>
      <c r="M5954" s="29" t="e">
        <f>IF(COUNTIF('Planilla de control'!#REF!,K5954)&gt;0,"SI","NO")</f>
        <v>#REF!</v>
      </c>
    </row>
    <row r="5955" spans="1:13" x14ac:dyDescent="0.3">
      <c r="A5955" s="3" t="s">
        <v>2367</v>
      </c>
      <c r="B5955" s="3" t="s">
        <v>1606</v>
      </c>
      <c r="C5955" s="3"/>
      <c r="D5955" s="3"/>
      <c r="E5955" s="3"/>
      <c r="F5955" s="51" t="str">
        <f t="shared" ref="F5955:F6018" si="558">IF(OR(LEN(B5955)=9,LEN(B5955)=5),MID(B5955,1,4),MID(B5955,1,5))</f>
        <v>55L6</v>
      </c>
      <c r="G5955" s="51">
        <f t="shared" ref="G5955:G6018" si="559">IF(MID(F5955,5,1)&lt;&gt;"",MID(F5955,4,2),MID(F5955,4,1))*1</f>
        <v>6</v>
      </c>
      <c r="H5955" s="51">
        <f t="shared" ref="H5955:H6018" si="560">+MID(B5955,1,2)*1</f>
        <v>55</v>
      </c>
      <c r="I5955" s="51" t="str">
        <f t="shared" ref="I5955:I6018" si="561">+MID(B5955,3,1)</f>
        <v>L</v>
      </c>
      <c r="J5955" s="51" t="str">
        <f t="shared" ref="J5955:J6018" si="562">HLOOKUP(A5955,$O$1:$U$2,2,0)</f>
        <v>D3</v>
      </c>
      <c r="K5955" s="76" t="str">
        <f t="shared" ref="K5955:K6018" si="563">CONCATENATE(A5955,B5955)</f>
        <v>1FO55L6B</v>
      </c>
      <c r="L5955" s="281" t="e">
        <f>VLOOKUP(K5955,'Planilla de control'!#REF!,2,0)</f>
        <v>#REF!</v>
      </c>
      <c r="M5955" s="29" t="e">
        <f>IF(COUNTIF('Planilla de control'!#REF!,K5955)&gt;0,"SI","NO")</f>
        <v>#REF!</v>
      </c>
    </row>
    <row r="5956" spans="1:13" x14ac:dyDescent="0.3">
      <c r="A5956" s="3" t="s">
        <v>2367</v>
      </c>
      <c r="B5956" s="3" t="s">
        <v>1611</v>
      </c>
      <c r="C5956" s="3"/>
      <c r="D5956" s="3"/>
      <c r="E5956" s="3"/>
      <c r="F5956" s="51" t="str">
        <f t="shared" si="558"/>
        <v>55M5</v>
      </c>
      <c r="G5956" s="51">
        <f t="shared" si="559"/>
        <v>5</v>
      </c>
      <c r="H5956" s="51">
        <f t="shared" si="560"/>
        <v>55</v>
      </c>
      <c r="I5956" s="51" t="str">
        <f t="shared" si="561"/>
        <v>M</v>
      </c>
      <c r="J5956" s="51" t="str">
        <f t="shared" si="562"/>
        <v>D3</v>
      </c>
      <c r="K5956" s="76" t="str">
        <f t="shared" si="563"/>
        <v>1FO55M5A</v>
      </c>
      <c r="L5956" s="281" t="e">
        <f>VLOOKUP(K5956,'Planilla de control'!#REF!,2,0)</f>
        <v>#REF!</v>
      </c>
      <c r="M5956" s="29" t="e">
        <f>IF(COUNTIF('Planilla de control'!#REF!,K5956)&gt;0,"SI","NO")</f>
        <v>#REF!</v>
      </c>
    </row>
    <row r="5957" spans="1:13" x14ac:dyDescent="0.3">
      <c r="A5957" s="3" t="s">
        <v>2367</v>
      </c>
      <c r="B5957" s="3" t="s">
        <v>1612</v>
      </c>
      <c r="C5957" s="3"/>
      <c r="D5957" s="3"/>
      <c r="E5957" s="3"/>
      <c r="F5957" s="51" t="str">
        <f t="shared" si="558"/>
        <v>55M5</v>
      </c>
      <c r="G5957" s="51">
        <f t="shared" si="559"/>
        <v>5</v>
      </c>
      <c r="H5957" s="51">
        <f t="shared" si="560"/>
        <v>55</v>
      </c>
      <c r="I5957" s="51" t="str">
        <f t="shared" si="561"/>
        <v>M</v>
      </c>
      <c r="J5957" s="51" t="str">
        <f t="shared" si="562"/>
        <v>D3</v>
      </c>
      <c r="K5957" s="76" t="str">
        <f t="shared" si="563"/>
        <v>1FO55M5B</v>
      </c>
      <c r="L5957" s="281" t="e">
        <f>VLOOKUP(K5957,'Planilla de control'!#REF!,2,0)</f>
        <v>#REF!</v>
      </c>
      <c r="M5957" s="29" t="e">
        <f>IF(COUNTIF('Planilla de control'!#REF!,K5957)&gt;0,"SI","NO")</f>
        <v>#REF!</v>
      </c>
    </row>
    <row r="5958" spans="1:13" x14ac:dyDescent="0.3">
      <c r="A5958" s="3" t="s">
        <v>2367</v>
      </c>
      <c r="B5958" s="3" t="s">
        <v>1507</v>
      </c>
      <c r="C5958" s="3"/>
      <c r="D5958" s="3"/>
      <c r="E5958" s="3"/>
      <c r="F5958" s="51" t="str">
        <f t="shared" si="558"/>
        <v>55A8</v>
      </c>
      <c r="G5958" s="51">
        <f t="shared" si="559"/>
        <v>8</v>
      </c>
      <c r="H5958" s="51">
        <f t="shared" si="560"/>
        <v>55</v>
      </c>
      <c r="I5958" s="51" t="str">
        <f t="shared" si="561"/>
        <v>A</v>
      </c>
      <c r="J5958" s="51" t="str">
        <f t="shared" si="562"/>
        <v>D3</v>
      </c>
      <c r="K5958" s="76" t="str">
        <f t="shared" si="563"/>
        <v>1FO55A8B</v>
      </c>
      <c r="L5958" s="281" t="e">
        <f>VLOOKUP(K5958,'Planilla de control'!#REF!,2,0)</f>
        <v>#REF!</v>
      </c>
      <c r="M5958" s="29" t="e">
        <f>IF(COUNTIF('Planilla de control'!#REF!,K5958)&gt;0,"SI","NO")</f>
        <v>#REF!</v>
      </c>
    </row>
    <row r="5959" spans="1:13" x14ac:dyDescent="0.3">
      <c r="A5959" s="3" t="s">
        <v>2367</v>
      </c>
      <c r="B5959" s="3" t="s">
        <v>1658</v>
      </c>
      <c r="C5959" s="3"/>
      <c r="D5959" s="3"/>
      <c r="E5959" s="3"/>
      <c r="F5959" s="51" t="str">
        <f t="shared" si="558"/>
        <v>55A5</v>
      </c>
      <c r="G5959" s="51">
        <f t="shared" si="559"/>
        <v>5</v>
      </c>
      <c r="H5959" s="51">
        <f t="shared" si="560"/>
        <v>55</v>
      </c>
      <c r="I5959" s="51" t="str">
        <f t="shared" si="561"/>
        <v>A</v>
      </c>
      <c r="J5959" s="51" t="str">
        <f t="shared" si="562"/>
        <v>D3</v>
      </c>
      <c r="K5959" s="76" t="str">
        <f t="shared" si="563"/>
        <v>1FO55A5D</v>
      </c>
      <c r="L5959" s="281" t="e">
        <f>VLOOKUP(K5959,'Planilla de control'!#REF!,2,0)</f>
        <v>#REF!</v>
      </c>
      <c r="M5959" s="29" t="e">
        <f>IF(COUNTIF('Planilla de control'!#REF!,K5959)&gt;0,"SI","NO")</f>
        <v>#REF!</v>
      </c>
    </row>
    <row r="5960" spans="1:13" x14ac:dyDescent="0.3">
      <c r="A5960" s="3" t="s">
        <v>2367</v>
      </c>
      <c r="B5960" s="3" t="s">
        <v>1659</v>
      </c>
      <c r="C5960" s="3"/>
      <c r="D5960" s="3"/>
      <c r="E5960" s="3"/>
      <c r="F5960" s="51" t="str">
        <f t="shared" si="558"/>
        <v>55B2</v>
      </c>
      <c r="G5960" s="51">
        <f t="shared" si="559"/>
        <v>2</v>
      </c>
      <c r="H5960" s="51">
        <f t="shared" si="560"/>
        <v>55</v>
      </c>
      <c r="I5960" s="51" t="str">
        <f t="shared" si="561"/>
        <v>B</v>
      </c>
      <c r="J5960" s="51" t="str">
        <f t="shared" si="562"/>
        <v>D3</v>
      </c>
      <c r="K5960" s="76" t="str">
        <f t="shared" si="563"/>
        <v>1FO55B2C</v>
      </c>
      <c r="L5960" s="281" t="e">
        <f>VLOOKUP(K5960,'Planilla de control'!#REF!,2,0)</f>
        <v>#REF!</v>
      </c>
      <c r="M5960" s="29" t="e">
        <f>IF(COUNTIF('Planilla de control'!#REF!,K5960)&gt;0,"SI","NO")</f>
        <v>#REF!</v>
      </c>
    </row>
    <row r="5961" spans="1:13" x14ac:dyDescent="0.3">
      <c r="A5961" s="3" t="s">
        <v>2367</v>
      </c>
      <c r="B5961" s="3" t="s">
        <v>1666</v>
      </c>
      <c r="C5961" s="3"/>
      <c r="D5961" s="3"/>
      <c r="E5961" s="3"/>
      <c r="F5961" s="51" t="str">
        <f t="shared" si="558"/>
        <v>55B5</v>
      </c>
      <c r="G5961" s="51">
        <f t="shared" si="559"/>
        <v>5</v>
      </c>
      <c r="H5961" s="51">
        <f t="shared" si="560"/>
        <v>55</v>
      </c>
      <c r="I5961" s="51" t="str">
        <f t="shared" si="561"/>
        <v>B</v>
      </c>
      <c r="J5961" s="51" t="str">
        <f t="shared" si="562"/>
        <v>D3</v>
      </c>
      <c r="K5961" s="76" t="str">
        <f t="shared" si="563"/>
        <v>1FO55B5D</v>
      </c>
      <c r="L5961" s="281" t="e">
        <f>VLOOKUP(K5961,'Planilla de control'!#REF!,2,0)</f>
        <v>#REF!</v>
      </c>
      <c r="M5961" s="29" t="e">
        <f>IF(COUNTIF('Planilla de control'!#REF!,K5961)&gt;0,"SI","NO")</f>
        <v>#REF!</v>
      </c>
    </row>
    <row r="5962" spans="1:13" x14ac:dyDescent="0.3">
      <c r="A5962" s="3" t="s">
        <v>2367</v>
      </c>
      <c r="B5962" s="3" t="s">
        <v>1438</v>
      </c>
      <c r="C5962" s="3"/>
      <c r="D5962" s="3"/>
      <c r="E5962" s="3"/>
      <c r="F5962" s="51" t="str">
        <f t="shared" si="558"/>
        <v>55C2</v>
      </c>
      <c r="G5962" s="51">
        <f t="shared" si="559"/>
        <v>2</v>
      </c>
      <c r="H5962" s="51">
        <f t="shared" si="560"/>
        <v>55</v>
      </c>
      <c r="I5962" s="51" t="str">
        <f t="shared" si="561"/>
        <v>C</v>
      </c>
      <c r="J5962" s="51" t="str">
        <f t="shared" si="562"/>
        <v>D3</v>
      </c>
      <c r="K5962" s="76" t="str">
        <f t="shared" si="563"/>
        <v>1FO55C2A</v>
      </c>
      <c r="L5962" s="281" t="e">
        <f>VLOOKUP(K5962,'Planilla de control'!#REF!,2,0)</f>
        <v>#REF!</v>
      </c>
      <c r="M5962" s="29" t="e">
        <f>IF(COUNTIF('Planilla de control'!#REF!,K5962)&gt;0,"SI","NO")</f>
        <v>#REF!</v>
      </c>
    </row>
    <row r="5963" spans="1:13" x14ac:dyDescent="0.3">
      <c r="A5963" s="3" t="s">
        <v>2367</v>
      </c>
      <c r="B5963" s="3" t="s">
        <v>1443</v>
      </c>
      <c r="C5963" s="3"/>
      <c r="D5963" s="3"/>
      <c r="E5963" s="3"/>
      <c r="F5963" s="51" t="str">
        <f t="shared" si="558"/>
        <v>55D2</v>
      </c>
      <c r="G5963" s="51">
        <f t="shared" si="559"/>
        <v>2</v>
      </c>
      <c r="H5963" s="51">
        <f t="shared" si="560"/>
        <v>55</v>
      </c>
      <c r="I5963" s="51" t="str">
        <f t="shared" si="561"/>
        <v>D</v>
      </c>
      <c r="J5963" s="51" t="str">
        <f t="shared" si="562"/>
        <v>D3</v>
      </c>
      <c r="K5963" s="76" t="str">
        <f t="shared" si="563"/>
        <v>1FO55D2B</v>
      </c>
      <c r="L5963" s="281" t="e">
        <f>VLOOKUP(K5963,'Planilla de control'!#REF!,2,0)</f>
        <v>#REF!</v>
      </c>
      <c r="M5963" s="29" t="e">
        <f>IF(COUNTIF('Planilla de control'!#REF!,K5963)&gt;0,"SI","NO")</f>
        <v>#REF!</v>
      </c>
    </row>
    <row r="5964" spans="1:13" x14ac:dyDescent="0.3">
      <c r="A5964" s="3" t="s">
        <v>2367</v>
      </c>
      <c r="B5964" s="3" t="s">
        <v>1529</v>
      </c>
      <c r="C5964" s="3"/>
      <c r="D5964" s="3"/>
      <c r="E5964" s="3"/>
      <c r="F5964" s="51" t="str">
        <f t="shared" si="558"/>
        <v>55D4</v>
      </c>
      <c r="G5964" s="51">
        <f t="shared" si="559"/>
        <v>4</v>
      </c>
      <c r="H5964" s="51">
        <f t="shared" si="560"/>
        <v>55</v>
      </c>
      <c r="I5964" s="51" t="str">
        <f t="shared" si="561"/>
        <v>D</v>
      </c>
      <c r="J5964" s="51" t="str">
        <f t="shared" si="562"/>
        <v>D3</v>
      </c>
      <c r="K5964" s="76" t="str">
        <f t="shared" si="563"/>
        <v>1FO55D4B</v>
      </c>
      <c r="L5964" s="281" t="e">
        <f>VLOOKUP(K5964,'Planilla de control'!#REF!,2,0)</f>
        <v>#REF!</v>
      </c>
      <c r="M5964" s="29" t="e">
        <f>IF(COUNTIF('Planilla de control'!#REF!,K5964)&gt;0,"SI","NO")</f>
        <v>#REF!</v>
      </c>
    </row>
    <row r="5965" spans="1:13" x14ac:dyDescent="0.3">
      <c r="A5965" s="3" t="s">
        <v>2367</v>
      </c>
      <c r="B5965" s="3" t="s">
        <v>1531</v>
      </c>
      <c r="C5965" s="3"/>
      <c r="D5965" s="3"/>
      <c r="E5965" s="3"/>
      <c r="F5965" s="51" t="str">
        <f t="shared" si="558"/>
        <v>55D5</v>
      </c>
      <c r="G5965" s="51">
        <f t="shared" si="559"/>
        <v>5</v>
      </c>
      <c r="H5965" s="51">
        <f t="shared" si="560"/>
        <v>55</v>
      </c>
      <c r="I5965" s="51" t="str">
        <f t="shared" si="561"/>
        <v>D</v>
      </c>
      <c r="J5965" s="51" t="str">
        <f t="shared" si="562"/>
        <v>D3</v>
      </c>
      <c r="K5965" s="76" t="str">
        <f t="shared" si="563"/>
        <v>1FO55D5B</v>
      </c>
      <c r="L5965" s="281" t="e">
        <f>VLOOKUP(K5965,'Planilla de control'!#REF!,2,0)</f>
        <v>#REF!</v>
      </c>
      <c r="M5965" s="29" t="e">
        <f>IF(COUNTIF('Planilla de control'!#REF!,K5965)&gt;0,"SI","NO")</f>
        <v>#REF!</v>
      </c>
    </row>
    <row r="5966" spans="1:13" x14ac:dyDescent="0.3">
      <c r="A5966" s="3" t="s">
        <v>2367</v>
      </c>
      <c r="B5966" s="3" t="s">
        <v>1680</v>
      </c>
      <c r="C5966" s="3"/>
      <c r="D5966" s="3"/>
      <c r="E5966" s="3"/>
      <c r="F5966" s="51" t="str">
        <f t="shared" si="558"/>
        <v>55D4</v>
      </c>
      <c r="G5966" s="51">
        <f t="shared" si="559"/>
        <v>4</v>
      </c>
      <c r="H5966" s="51">
        <f t="shared" si="560"/>
        <v>55</v>
      </c>
      <c r="I5966" s="51" t="str">
        <f t="shared" si="561"/>
        <v>D</v>
      </c>
      <c r="J5966" s="51" t="str">
        <f t="shared" si="562"/>
        <v>D3</v>
      </c>
      <c r="K5966" s="76" t="str">
        <f t="shared" si="563"/>
        <v>1FO55D4D</v>
      </c>
      <c r="L5966" s="281" t="e">
        <f>VLOOKUP(K5966,'Planilla de control'!#REF!,2,0)</f>
        <v>#REF!</v>
      </c>
      <c r="M5966" s="29" t="e">
        <f>IF(COUNTIF('Planilla de control'!#REF!,K5966)&gt;0,"SI","NO")</f>
        <v>#REF!</v>
      </c>
    </row>
    <row r="5967" spans="1:13" x14ac:dyDescent="0.3">
      <c r="A5967" s="3" t="s">
        <v>2367</v>
      </c>
      <c r="B5967" s="3" t="s">
        <v>1709</v>
      </c>
      <c r="C5967" s="3"/>
      <c r="D5967" s="3"/>
      <c r="E5967" s="3"/>
      <c r="F5967" s="51" t="str">
        <f t="shared" si="558"/>
        <v>55H3</v>
      </c>
      <c r="G5967" s="51">
        <f t="shared" si="559"/>
        <v>3</v>
      </c>
      <c r="H5967" s="51">
        <f t="shared" si="560"/>
        <v>55</v>
      </c>
      <c r="I5967" s="51" t="str">
        <f t="shared" si="561"/>
        <v>H</v>
      </c>
      <c r="J5967" s="51" t="str">
        <f t="shared" si="562"/>
        <v>D3</v>
      </c>
      <c r="K5967" s="76" t="str">
        <f t="shared" si="563"/>
        <v>1FO55H3C</v>
      </c>
      <c r="L5967" s="281" t="e">
        <f>VLOOKUP(K5967,'Planilla de control'!#REF!,2,0)</f>
        <v>#REF!</v>
      </c>
      <c r="M5967" s="29" t="e">
        <f>IF(COUNTIF('Planilla de control'!#REF!,K5967)&gt;0,"SI","NO")</f>
        <v>#REF!</v>
      </c>
    </row>
    <row r="5968" spans="1:13" x14ac:dyDescent="0.3">
      <c r="A5968" s="3" t="s">
        <v>2367</v>
      </c>
      <c r="B5968" s="3" t="s">
        <v>1565</v>
      </c>
      <c r="C5968" s="3"/>
      <c r="D5968" s="3"/>
      <c r="E5968" s="3"/>
      <c r="F5968" s="51" t="str">
        <f t="shared" si="558"/>
        <v>55H4</v>
      </c>
      <c r="G5968" s="51">
        <f t="shared" si="559"/>
        <v>4</v>
      </c>
      <c r="H5968" s="51">
        <f t="shared" si="560"/>
        <v>55</v>
      </c>
      <c r="I5968" s="51" t="str">
        <f t="shared" si="561"/>
        <v>H</v>
      </c>
      <c r="J5968" s="51" t="str">
        <f t="shared" si="562"/>
        <v>D3</v>
      </c>
      <c r="K5968" s="76" t="str">
        <f t="shared" si="563"/>
        <v>1FO55H4A</v>
      </c>
      <c r="L5968" s="281" t="e">
        <f>VLOOKUP(K5968,'Planilla de control'!#REF!,2,0)</f>
        <v>#REF!</v>
      </c>
      <c r="M5968" s="29" t="e">
        <f>IF(COUNTIF('Planilla de control'!#REF!,K5968)&gt;0,"SI","NO")</f>
        <v>#REF!</v>
      </c>
    </row>
    <row r="5969" spans="1:13" x14ac:dyDescent="0.3">
      <c r="A5969" s="3" t="s">
        <v>2367</v>
      </c>
      <c r="B5969" s="3" t="s">
        <v>1566</v>
      </c>
      <c r="C5969" s="3"/>
      <c r="D5969" s="3"/>
      <c r="E5969" s="3"/>
      <c r="F5969" s="51" t="str">
        <f t="shared" si="558"/>
        <v>55H4</v>
      </c>
      <c r="G5969" s="51">
        <f t="shared" si="559"/>
        <v>4</v>
      </c>
      <c r="H5969" s="51">
        <f t="shared" si="560"/>
        <v>55</v>
      </c>
      <c r="I5969" s="51" t="str">
        <f t="shared" si="561"/>
        <v>H</v>
      </c>
      <c r="J5969" s="51" t="str">
        <f t="shared" si="562"/>
        <v>D3</v>
      </c>
      <c r="K5969" s="76" t="str">
        <f t="shared" si="563"/>
        <v>1FO55H4B</v>
      </c>
      <c r="L5969" s="281" t="e">
        <f>VLOOKUP(K5969,'Planilla de control'!#REF!,2,0)</f>
        <v>#REF!</v>
      </c>
      <c r="M5969" s="29" t="e">
        <f>IF(COUNTIF('Planilla de control'!#REF!,K5969)&gt;0,"SI","NO")</f>
        <v>#REF!</v>
      </c>
    </row>
    <row r="5970" spans="1:13" x14ac:dyDescent="0.3">
      <c r="A5970" s="3" t="s">
        <v>2367</v>
      </c>
      <c r="B5970" s="3" t="s">
        <v>1575</v>
      </c>
      <c r="C5970" s="3"/>
      <c r="D5970" s="3"/>
      <c r="E5970" s="3"/>
      <c r="F5970" s="51" t="str">
        <f t="shared" si="558"/>
        <v>55I4</v>
      </c>
      <c r="G5970" s="51">
        <f t="shared" si="559"/>
        <v>4</v>
      </c>
      <c r="H5970" s="51">
        <f t="shared" si="560"/>
        <v>55</v>
      </c>
      <c r="I5970" s="51" t="str">
        <f t="shared" si="561"/>
        <v>I</v>
      </c>
      <c r="J5970" s="51" t="str">
        <f t="shared" si="562"/>
        <v>D3</v>
      </c>
      <c r="K5970" s="76" t="str">
        <f t="shared" si="563"/>
        <v>1FO55I4A</v>
      </c>
      <c r="L5970" s="281" t="e">
        <f>VLOOKUP(K5970,'Planilla de control'!#REF!,2,0)</f>
        <v>#REF!</v>
      </c>
      <c r="M5970" s="29" t="e">
        <f>IF(COUNTIF('Planilla de control'!#REF!,K5970)&gt;0,"SI","NO")</f>
        <v>#REF!</v>
      </c>
    </row>
    <row r="5971" spans="1:13" x14ac:dyDescent="0.3">
      <c r="A5971" s="3" t="s">
        <v>2367</v>
      </c>
      <c r="B5971" s="3" t="s">
        <v>1576</v>
      </c>
      <c r="C5971" s="3"/>
      <c r="D5971" s="3"/>
      <c r="E5971" s="3"/>
      <c r="F5971" s="51" t="str">
        <f t="shared" si="558"/>
        <v>55I4</v>
      </c>
      <c r="G5971" s="51">
        <f t="shared" si="559"/>
        <v>4</v>
      </c>
      <c r="H5971" s="51">
        <f t="shared" si="560"/>
        <v>55</v>
      </c>
      <c r="I5971" s="51" t="str">
        <f t="shared" si="561"/>
        <v>I</v>
      </c>
      <c r="J5971" s="51" t="str">
        <f t="shared" si="562"/>
        <v>D3</v>
      </c>
      <c r="K5971" s="76" t="str">
        <f t="shared" si="563"/>
        <v>1FO55I4B</v>
      </c>
      <c r="L5971" s="281" t="e">
        <f>VLOOKUP(K5971,'Planilla de control'!#REF!,2,0)</f>
        <v>#REF!</v>
      </c>
      <c r="M5971" s="29" t="e">
        <f>IF(COUNTIF('Planilla de control'!#REF!,K5971)&gt;0,"SI","NO")</f>
        <v>#REF!</v>
      </c>
    </row>
    <row r="5972" spans="1:13" x14ac:dyDescent="0.3">
      <c r="A5972" s="3" t="s">
        <v>2367</v>
      </c>
      <c r="B5972" s="3" t="s">
        <v>1664</v>
      </c>
      <c r="C5972" s="3"/>
      <c r="D5972" s="3"/>
      <c r="E5972" s="3"/>
      <c r="F5972" s="51" t="str">
        <f t="shared" si="558"/>
        <v>55B4</v>
      </c>
      <c r="G5972" s="51">
        <f t="shared" si="559"/>
        <v>4</v>
      </c>
      <c r="H5972" s="51">
        <f t="shared" si="560"/>
        <v>55</v>
      </c>
      <c r="I5972" s="51" t="str">
        <f t="shared" si="561"/>
        <v>B</v>
      </c>
      <c r="J5972" s="51" t="str">
        <f t="shared" si="562"/>
        <v>D3</v>
      </c>
      <c r="K5972" s="76" t="str">
        <f t="shared" si="563"/>
        <v>1FO55B4D</v>
      </c>
      <c r="L5972" s="281" t="e">
        <f>VLOOKUP(K5972,'Planilla de control'!#REF!,2,0)</f>
        <v>#REF!</v>
      </c>
      <c r="M5972" s="29" t="e">
        <f>IF(COUNTIF('Planilla de control'!#REF!,K5972)&gt;0,"SI","NO")</f>
        <v>#REF!</v>
      </c>
    </row>
    <row r="5973" spans="1:13" x14ac:dyDescent="0.3">
      <c r="A5973" s="3" t="s">
        <v>2367</v>
      </c>
      <c r="B5973" s="3" t="s">
        <v>1690</v>
      </c>
      <c r="C5973" s="3"/>
      <c r="D5973" s="3"/>
      <c r="E5973" s="3"/>
      <c r="F5973" s="51" t="str">
        <f t="shared" si="558"/>
        <v>55E5</v>
      </c>
      <c r="G5973" s="51">
        <f t="shared" si="559"/>
        <v>5</v>
      </c>
      <c r="H5973" s="51">
        <f t="shared" si="560"/>
        <v>55</v>
      </c>
      <c r="I5973" s="51" t="str">
        <f t="shared" si="561"/>
        <v>E</v>
      </c>
      <c r="J5973" s="51" t="str">
        <f t="shared" si="562"/>
        <v>D3</v>
      </c>
      <c r="K5973" s="76" t="str">
        <f t="shared" si="563"/>
        <v>1FO55E5D</v>
      </c>
      <c r="L5973" s="281" t="e">
        <f>VLOOKUP(K5973,'Planilla de control'!#REF!,2,0)</f>
        <v>#REF!</v>
      </c>
      <c r="M5973" s="29" t="e">
        <f>IF(COUNTIF('Planilla de control'!#REF!,K5973)&gt;0,"SI","NO")</f>
        <v>#REF!</v>
      </c>
    </row>
    <row r="5974" spans="1:13" x14ac:dyDescent="0.3">
      <c r="A5974" s="3" t="s">
        <v>2367</v>
      </c>
      <c r="B5974" s="3" t="s">
        <v>1548</v>
      </c>
      <c r="C5974" s="3"/>
      <c r="D5974" s="3"/>
      <c r="E5974" s="3"/>
      <c r="F5974" s="51" t="str">
        <f t="shared" si="558"/>
        <v>55F5</v>
      </c>
      <c r="G5974" s="51">
        <f t="shared" si="559"/>
        <v>5</v>
      </c>
      <c r="H5974" s="51">
        <f t="shared" si="560"/>
        <v>55</v>
      </c>
      <c r="I5974" s="51" t="str">
        <f t="shared" si="561"/>
        <v>F</v>
      </c>
      <c r="J5974" s="51" t="str">
        <f t="shared" si="562"/>
        <v>D3</v>
      </c>
      <c r="K5974" s="76" t="str">
        <f t="shared" si="563"/>
        <v>1FO55F5A</v>
      </c>
      <c r="L5974" s="281" t="e">
        <f>VLOOKUP(K5974,'Planilla de control'!#REF!,2,0)</f>
        <v>#REF!</v>
      </c>
      <c r="M5974" s="29" t="e">
        <f>IF(COUNTIF('Planilla de control'!#REF!,K5974)&gt;0,"SI","NO")</f>
        <v>#REF!</v>
      </c>
    </row>
    <row r="5975" spans="1:13" x14ac:dyDescent="0.3">
      <c r="A5975" s="3" t="s">
        <v>2367</v>
      </c>
      <c r="B5975" s="3" t="s">
        <v>1461</v>
      </c>
      <c r="C5975" s="3"/>
      <c r="D5975" s="3"/>
      <c r="E5975" s="3"/>
      <c r="F5975" s="51" t="str">
        <f t="shared" si="558"/>
        <v>55H3</v>
      </c>
      <c r="G5975" s="51">
        <f t="shared" si="559"/>
        <v>3</v>
      </c>
      <c r="H5975" s="51">
        <f t="shared" si="560"/>
        <v>55</v>
      </c>
      <c r="I5975" s="51" t="str">
        <f t="shared" si="561"/>
        <v>H</v>
      </c>
      <c r="J5975" s="51" t="str">
        <f t="shared" si="562"/>
        <v>D3</v>
      </c>
      <c r="K5975" s="76" t="str">
        <f t="shared" si="563"/>
        <v>1FO55H3B</v>
      </c>
      <c r="L5975" s="281" t="e">
        <f>VLOOKUP(K5975,'Planilla de control'!#REF!,2,0)</f>
        <v>#REF!</v>
      </c>
      <c r="M5975" s="29" t="e">
        <f>IF(COUNTIF('Planilla de control'!#REF!,K5975)&gt;0,"SI","NO")</f>
        <v>#REF!</v>
      </c>
    </row>
    <row r="5976" spans="1:13" x14ac:dyDescent="0.3">
      <c r="A5976" s="3" t="s">
        <v>2367</v>
      </c>
      <c r="B5976" s="3" t="s">
        <v>1485</v>
      </c>
      <c r="C5976" s="3"/>
      <c r="D5976" s="3"/>
      <c r="E5976" s="3"/>
      <c r="F5976" s="51" t="str">
        <f t="shared" si="558"/>
        <v>55N3</v>
      </c>
      <c r="G5976" s="51">
        <f t="shared" si="559"/>
        <v>3</v>
      </c>
      <c r="H5976" s="51">
        <f t="shared" si="560"/>
        <v>55</v>
      </c>
      <c r="I5976" s="51" t="str">
        <f t="shared" si="561"/>
        <v>N</v>
      </c>
      <c r="J5976" s="51" t="str">
        <f t="shared" si="562"/>
        <v>D3</v>
      </c>
      <c r="K5976" s="76" t="str">
        <f t="shared" si="563"/>
        <v>1FO55N3B</v>
      </c>
      <c r="L5976" s="281" t="e">
        <f>VLOOKUP(K5976,'Planilla de control'!#REF!,2,0)</f>
        <v>#REF!</v>
      </c>
      <c r="M5976" s="29" t="e">
        <f>IF(COUNTIF('Planilla de control'!#REF!,K5976)&gt;0,"SI","NO")</f>
        <v>#REF!</v>
      </c>
    </row>
    <row r="5977" spans="1:13" x14ac:dyDescent="0.3">
      <c r="A5977" s="3" t="s">
        <v>2367</v>
      </c>
      <c r="B5977" s="3" t="s">
        <v>1579</v>
      </c>
      <c r="C5977" s="3"/>
      <c r="D5977" s="3"/>
      <c r="E5977" s="3"/>
      <c r="F5977" s="51" t="str">
        <f t="shared" si="558"/>
        <v>55I7</v>
      </c>
      <c r="G5977" s="51">
        <f t="shared" si="559"/>
        <v>7</v>
      </c>
      <c r="H5977" s="51">
        <f t="shared" si="560"/>
        <v>55</v>
      </c>
      <c r="I5977" s="51" t="str">
        <f t="shared" si="561"/>
        <v>I</v>
      </c>
      <c r="J5977" s="51" t="str">
        <f t="shared" si="562"/>
        <v>D3</v>
      </c>
      <c r="K5977" s="76" t="str">
        <f t="shared" si="563"/>
        <v>1FO55I7A</v>
      </c>
      <c r="L5977" s="281" t="e">
        <f>VLOOKUP(K5977,'Planilla de control'!#REF!,2,0)</f>
        <v>#REF!</v>
      </c>
      <c r="M5977" s="29" t="e">
        <f>IF(COUNTIF('Planilla de control'!#REF!,K5977)&gt;0,"SI","NO")</f>
        <v>#REF!</v>
      </c>
    </row>
    <row r="5978" spans="1:13" x14ac:dyDescent="0.3">
      <c r="A5978" s="3" t="s">
        <v>2367</v>
      </c>
      <c r="B5978" s="3" t="s">
        <v>1471</v>
      </c>
      <c r="C5978" s="3"/>
      <c r="D5978" s="3"/>
      <c r="E5978" s="3"/>
      <c r="F5978" s="51" t="str">
        <f t="shared" si="558"/>
        <v>55K2</v>
      </c>
      <c r="G5978" s="51">
        <f t="shared" si="559"/>
        <v>2</v>
      </c>
      <c r="H5978" s="51">
        <f t="shared" si="560"/>
        <v>55</v>
      </c>
      <c r="I5978" s="51" t="str">
        <f t="shared" si="561"/>
        <v>K</v>
      </c>
      <c r="J5978" s="51" t="str">
        <f t="shared" si="562"/>
        <v>D3</v>
      </c>
      <c r="K5978" s="76" t="str">
        <f t="shared" si="563"/>
        <v>1FO55K2B</v>
      </c>
      <c r="L5978" s="281" t="e">
        <f>VLOOKUP(K5978,'Planilla de control'!#REF!,2,0)</f>
        <v>#REF!</v>
      </c>
      <c r="M5978" s="29" t="e">
        <f>IF(COUNTIF('Planilla de control'!#REF!,K5978)&gt;0,"SI","NO")</f>
        <v>#REF!</v>
      </c>
    </row>
    <row r="5979" spans="1:13" x14ac:dyDescent="0.3">
      <c r="A5979" s="3" t="s">
        <v>2367</v>
      </c>
      <c r="B5979" s="3" t="s">
        <v>1474</v>
      </c>
      <c r="C5979" s="3"/>
      <c r="D5979" s="3"/>
      <c r="E5979" s="3"/>
      <c r="F5979" s="51" t="str">
        <f t="shared" si="558"/>
        <v>55L2</v>
      </c>
      <c r="G5979" s="51">
        <f t="shared" si="559"/>
        <v>2</v>
      </c>
      <c r="H5979" s="51">
        <f t="shared" si="560"/>
        <v>55</v>
      </c>
      <c r="I5979" s="51" t="str">
        <f t="shared" si="561"/>
        <v>L</v>
      </c>
      <c r="J5979" s="51" t="str">
        <f t="shared" si="562"/>
        <v>D3</v>
      </c>
      <c r="K5979" s="76" t="str">
        <f t="shared" si="563"/>
        <v>1FO55L2A</v>
      </c>
      <c r="L5979" s="281" t="e">
        <f>VLOOKUP(K5979,'Planilla de control'!#REF!,2,0)</f>
        <v>#REF!</v>
      </c>
      <c r="M5979" s="29" t="e">
        <f>IF(COUNTIF('Planilla de control'!#REF!,K5979)&gt;0,"SI","NO")</f>
        <v>#REF!</v>
      </c>
    </row>
    <row r="5980" spans="1:13" x14ac:dyDescent="0.3">
      <c r="A5980" s="3" t="s">
        <v>2367</v>
      </c>
      <c r="B5980" s="3" t="s">
        <v>1589</v>
      </c>
      <c r="C5980" s="3"/>
      <c r="D5980" s="3"/>
      <c r="E5980" s="3"/>
      <c r="F5980" s="51" t="str">
        <f t="shared" si="558"/>
        <v>55J7</v>
      </c>
      <c r="G5980" s="51">
        <f t="shared" si="559"/>
        <v>7</v>
      </c>
      <c r="H5980" s="51">
        <f t="shared" si="560"/>
        <v>55</v>
      </c>
      <c r="I5980" s="51" t="str">
        <f t="shared" si="561"/>
        <v>J</v>
      </c>
      <c r="J5980" s="51" t="str">
        <f t="shared" si="562"/>
        <v>D3</v>
      </c>
      <c r="K5980" s="76" t="str">
        <f t="shared" si="563"/>
        <v>1FO55J7A</v>
      </c>
      <c r="L5980" s="281" t="e">
        <f>VLOOKUP(K5980,'Planilla de control'!#REF!,2,0)</f>
        <v>#REF!</v>
      </c>
      <c r="M5980" s="29" t="e">
        <f>IF(COUNTIF('Planilla de control'!#REF!,K5980)&gt;0,"SI","NO")</f>
        <v>#REF!</v>
      </c>
    </row>
    <row r="5981" spans="1:13" x14ac:dyDescent="0.3">
      <c r="A5981" s="3" t="s">
        <v>2367</v>
      </c>
      <c r="B5981" s="3" t="s">
        <v>1618</v>
      </c>
      <c r="C5981" s="3"/>
      <c r="D5981" s="3"/>
      <c r="E5981" s="3"/>
      <c r="F5981" s="51" t="str">
        <f t="shared" si="558"/>
        <v>55N4</v>
      </c>
      <c r="G5981" s="51">
        <f t="shared" si="559"/>
        <v>4</v>
      </c>
      <c r="H5981" s="51">
        <f t="shared" si="560"/>
        <v>55</v>
      </c>
      <c r="I5981" s="51" t="str">
        <f t="shared" si="561"/>
        <v>N</v>
      </c>
      <c r="J5981" s="51" t="str">
        <f t="shared" si="562"/>
        <v>D3</v>
      </c>
      <c r="K5981" s="76" t="str">
        <f t="shared" si="563"/>
        <v>1FO55N4B</v>
      </c>
      <c r="L5981" s="281" t="e">
        <f>VLOOKUP(K5981,'Planilla de control'!#REF!,2,0)</f>
        <v>#REF!</v>
      </c>
      <c r="M5981" s="29" t="e">
        <f>IF(COUNTIF('Planilla de control'!#REF!,K5981)&gt;0,"SI","NO")</f>
        <v>#REF!</v>
      </c>
    </row>
    <row r="5982" spans="1:13" x14ac:dyDescent="0.3">
      <c r="A5982" s="3" t="s">
        <v>2367</v>
      </c>
      <c r="B5982" s="3" t="s">
        <v>7990</v>
      </c>
      <c r="C5982" s="3"/>
      <c r="D5982" s="3"/>
      <c r="E5982" s="3"/>
      <c r="F5982" s="51" t="str">
        <f t="shared" si="558"/>
        <v>55A4</v>
      </c>
      <c r="G5982" s="51">
        <f t="shared" si="559"/>
        <v>4</v>
      </c>
      <c r="H5982" s="51">
        <f t="shared" si="560"/>
        <v>55</v>
      </c>
      <c r="I5982" s="51" t="str">
        <f t="shared" si="561"/>
        <v>A</v>
      </c>
      <c r="J5982" s="51" t="str">
        <f t="shared" si="562"/>
        <v>D3</v>
      </c>
      <c r="K5982" s="76" t="str">
        <f t="shared" si="563"/>
        <v>1FO55A4C</v>
      </c>
      <c r="L5982" s="281" t="e">
        <f>VLOOKUP(K5982,'Planilla de control'!#REF!,2,0)</f>
        <v>#REF!</v>
      </c>
      <c r="M5982" s="29" t="e">
        <f>IF(COUNTIF('Planilla de control'!#REF!,K5982)&gt;0,"SI","NO")</f>
        <v>#REF!</v>
      </c>
    </row>
    <row r="5983" spans="1:13" x14ac:dyDescent="0.3">
      <c r="A5983" s="3" t="s">
        <v>2367</v>
      </c>
      <c r="B5983" s="3" t="s">
        <v>1501</v>
      </c>
      <c r="C5983" s="3"/>
      <c r="D5983" s="3"/>
      <c r="E5983" s="3"/>
      <c r="F5983" s="51" t="str">
        <f t="shared" si="558"/>
        <v>55A5</v>
      </c>
      <c r="G5983" s="51">
        <f t="shared" si="559"/>
        <v>5</v>
      </c>
      <c r="H5983" s="51">
        <f t="shared" si="560"/>
        <v>55</v>
      </c>
      <c r="I5983" s="51" t="str">
        <f t="shared" si="561"/>
        <v>A</v>
      </c>
      <c r="J5983" s="51" t="str">
        <f t="shared" si="562"/>
        <v>D3</v>
      </c>
      <c r="K5983" s="76" t="str">
        <f t="shared" si="563"/>
        <v>1FO55A5B</v>
      </c>
      <c r="L5983" s="281" t="e">
        <f>VLOOKUP(K5983,'Planilla de control'!#REF!,2,0)</f>
        <v>#REF!</v>
      </c>
      <c r="M5983" s="29" t="e">
        <f>IF(COUNTIF('Planilla de control'!#REF!,K5983)&gt;0,"SI","NO")</f>
        <v>#REF!</v>
      </c>
    </row>
    <row r="5984" spans="1:13" x14ac:dyDescent="0.3">
      <c r="A5984" s="3" t="s">
        <v>2367</v>
      </c>
      <c r="B5984" s="3" t="s">
        <v>1510</v>
      </c>
      <c r="C5984" s="3"/>
      <c r="D5984" s="3"/>
      <c r="E5984" s="3"/>
      <c r="F5984" s="51" t="str">
        <f t="shared" si="558"/>
        <v>55B5</v>
      </c>
      <c r="G5984" s="51">
        <f t="shared" si="559"/>
        <v>5</v>
      </c>
      <c r="H5984" s="51">
        <f t="shared" si="560"/>
        <v>55</v>
      </c>
      <c r="I5984" s="51" t="str">
        <f t="shared" si="561"/>
        <v>B</v>
      </c>
      <c r="J5984" s="51" t="str">
        <f t="shared" si="562"/>
        <v>D3</v>
      </c>
      <c r="K5984" s="76" t="str">
        <f t="shared" si="563"/>
        <v>1FO55B5A</v>
      </c>
      <c r="L5984" s="281" t="e">
        <f>VLOOKUP(K5984,'Planilla de control'!#REF!,2,0)</f>
        <v>#REF!</v>
      </c>
      <c r="M5984" s="29" t="e">
        <f>IF(COUNTIF('Planilla de control'!#REF!,K5984)&gt;0,"SI","NO")</f>
        <v>#REF!</v>
      </c>
    </row>
    <row r="5985" spans="1:13" x14ac:dyDescent="0.3">
      <c r="A5985" s="3" t="s">
        <v>2367</v>
      </c>
      <c r="B5985" s="3" t="s">
        <v>1448</v>
      </c>
      <c r="C5985" s="3"/>
      <c r="D5985" s="3"/>
      <c r="E5985" s="3"/>
      <c r="F5985" s="51" t="str">
        <f t="shared" si="558"/>
        <v>55E3</v>
      </c>
      <c r="G5985" s="51">
        <f t="shared" si="559"/>
        <v>3</v>
      </c>
      <c r="H5985" s="51">
        <f t="shared" si="560"/>
        <v>55</v>
      </c>
      <c r="I5985" s="51" t="str">
        <f t="shared" si="561"/>
        <v>E</v>
      </c>
      <c r="J5985" s="51" t="str">
        <f t="shared" si="562"/>
        <v>D3</v>
      </c>
      <c r="K5985" s="76" t="str">
        <f t="shared" si="563"/>
        <v>1FO55E3A</v>
      </c>
      <c r="L5985" s="281" t="e">
        <f>VLOOKUP(K5985,'Planilla de control'!#REF!,2,0)</f>
        <v>#REF!</v>
      </c>
      <c r="M5985" s="29" t="e">
        <f>IF(COUNTIF('Planilla de control'!#REF!,K5985)&gt;0,"SI","NO")</f>
        <v>#REF!</v>
      </c>
    </row>
    <row r="5986" spans="1:13" x14ac:dyDescent="0.3">
      <c r="A5986" s="3" t="s">
        <v>2367</v>
      </c>
      <c r="B5986" s="3" t="s">
        <v>1324</v>
      </c>
      <c r="C5986" s="3"/>
      <c r="D5986" s="3"/>
      <c r="E5986" s="3"/>
      <c r="F5986" s="51" t="str">
        <f t="shared" si="558"/>
        <v>55G1</v>
      </c>
      <c r="G5986" s="51">
        <f t="shared" si="559"/>
        <v>1</v>
      </c>
      <c r="H5986" s="51">
        <f t="shared" si="560"/>
        <v>55</v>
      </c>
      <c r="I5986" s="51" t="str">
        <f t="shared" si="561"/>
        <v>G</v>
      </c>
      <c r="J5986" s="51" t="str">
        <f t="shared" si="562"/>
        <v>D3</v>
      </c>
      <c r="K5986" s="76" t="str">
        <f t="shared" si="563"/>
        <v>1FO55G1A</v>
      </c>
      <c r="L5986" s="281" t="e">
        <f>VLOOKUP(K5986,'Planilla de control'!#REF!,2,0)</f>
        <v>#REF!</v>
      </c>
      <c r="M5986" s="29" t="e">
        <f>IF(COUNTIF('Planilla de control'!#REF!,K5986)&gt;0,"SI","NO")</f>
        <v>#REF!</v>
      </c>
    </row>
    <row r="5987" spans="1:13" x14ac:dyDescent="0.3">
      <c r="A5987" s="3" t="s">
        <v>2367</v>
      </c>
      <c r="B5987" s="3" t="s">
        <v>1535</v>
      </c>
      <c r="C5987" s="3"/>
      <c r="D5987" s="3"/>
      <c r="E5987" s="3"/>
      <c r="F5987" s="51" t="str">
        <f t="shared" si="558"/>
        <v>55D8</v>
      </c>
      <c r="G5987" s="51">
        <f t="shared" si="559"/>
        <v>8</v>
      </c>
      <c r="H5987" s="51">
        <f t="shared" si="560"/>
        <v>55</v>
      </c>
      <c r="I5987" s="51" t="str">
        <f t="shared" si="561"/>
        <v>D</v>
      </c>
      <c r="J5987" s="51" t="str">
        <f t="shared" si="562"/>
        <v>D3</v>
      </c>
      <c r="K5987" s="76" t="str">
        <f t="shared" si="563"/>
        <v>1FO55D8B</v>
      </c>
      <c r="L5987" s="281" t="e">
        <f>VLOOKUP(K5987,'Planilla de control'!#REF!,2,0)</f>
        <v>#REF!</v>
      </c>
      <c r="M5987" s="29" t="e">
        <f>IF(COUNTIF('Planilla de control'!#REF!,K5987)&gt;0,"SI","NO")</f>
        <v>#REF!</v>
      </c>
    </row>
    <row r="5988" spans="1:13" x14ac:dyDescent="0.3">
      <c r="A5988" s="3" t="s">
        <v>2367</v>
      </c>
      <c r="B5988" s="3" t="s">
        <v>1563</v>
      </c>
      <c r="C5988" s="3"/>
      <c r="D5988" s="3"/>
      <c r="E5988" s="3"/>
      <c r="F5988" s="51" t="str">
        <f t="shared" si="558"/>
        <v>55G8</v>
      </c>
      <c r="G5988" s="51">
        <f t="shared" si="559"/>
        <v>8</v>
      </c>
      <c r="H5988" s="51">
        <f t="shared" si="560"/>
        <v>55</v>
      </c>
      <c r="I5988" s="51" t="str">
        <f t="shared" si="561"/>
        <v>G</v>
      </c>
      <c r="J5988" s="51" t="str">
        <f t="shared" si="562"/>
        <v>D3</v>
      </c>
      <c r="K5988" s="76" t="str">
        <f t="shared" si="563"/>
        <v>1FO55G8A</v>
      </c>
      <c r="L5988" s="281" t="e">
        <f>VLOOKUP(K5988,'Planilla de control'!#REF!,2,0)</f>
        <v>#REF!</v>
      </c>
      <c r="M5988" s="29" t="e">
        <f>IF(COUNTIF('Planilla de control'!#REF!,K5988)&gt;0,"SI","NO")</f>
        <v>#REF!</v>
      </c>
    </row>
    <row r="5989" spans="1:13" x14ac:dyDescent="0.3">
      <c r="A5989" s="3" t="s">
        <v>2367</v>
      </c>
      <c r="B5989" s="3" t="s">
        <v>1564</v>
      </c>
      <c r="C5989" s="3"/>
      <c r="D5989" s="3"/>
      <c r="E5989" s="3"/>
      <c r="F5989" s="51" t="str">
        <f t="shared" si="558"/>
        <v>55G8</v>
      </c>
      <c r="G5989" s="51">
        <f t="shared" si="559"/>
        <v>8</v>
      </c>
      <c r="H5989" s="51">
        <f t="shared" si="560"/>
        <v>55</v>
      </c>
      <c r="I5989" s="51" t="str">
        <f t="shared" si="561"/>
        <v>G</v>
      </c>
      <c r="J5989" s="51" t="str">
        <f t="shared" si="562"/>
        <v>D3</v>
      </c>
      <c r="K5989" s="76" t="str">
        <f t="shared" si="563"/>
        <v>1FO55G8B</v>
      </c>
      <c r="L5989" s="281" t="e">
        <f>VLOOKUP(K5989,'Planilla de control'!#REF!,2,0)</f>
        <v>#REF!</v>
      </c>
      <c r="M5989" s="29" t="e">
        <f>IF(COUNTIF('Planilla de control'!#REF!,K5989)&gt;0,"SI","NO")</f>
        <v>#REF!</v>
      </c>
    </row>
    <row r="5990" spans="1:13" x14ac:dyDescent="0.3">
      <c r="A5990" s="3" t="s">
        <v>2367</v>
      </c>
      <c r="B5990" s="3" t="s">
        <v>1581</v>
      </c>
      <c r="C5990" s="3"/>
      <c r="D5990" s="3"/>
      <c r="E5990" s="3"/>
      <c r="F5990" s="51" t="str">
        <f t="shared" si="558"/>
        <v>55I8</v>
      </c>
      <c r="G5990" s="51">
        <f t="shared" si="559"/>
        <v>8</v>
      </c>
      <c r="H5990" s="51">
        <f t="shared" si="560"/>
        <v>55</v>
      </c>
      <c r="I5990" s="51" t="str">
        <f t="shared" si="561"/>
        <v>I</v>
      </c>
      <c r="J5990" s="51" t="str">
        <f t="shared" si="562"/>
        <v>D3</v>
      </c>
      <c r="K5990" s="76" t="str">
        <f t="shared" si="563"/>
        <v>1FO55I8A</v>
      </c>
      <c r="L5990" s="281" t="e">
        <f>VLOOKUP(K5990,'Planilla de control'!#REF!,2,0)</f>
        <v>#REF!</v>
      </c>
      <c r="M5990" s="29" t="e">
        <f>IF(COUNTIF('Planilla de control'!#REF!,K5990)&gt;0,"SI","NO")</f>
        <v>#REF!</v>
      </c>
    </row>
    <row r="5991" spans="1:13" x14ac:dyDescent="0.3">
      <c r="A5991" s="3" t="s">
        <v>2367</v>
      </c>
      <c r="B5991" s="3" t="s">
        <v>1433</v>
      </c>
      <c r="C5991" s="3"/>
      <c r="D5991" s="3"/>
      <c r="E5991" s="3"/>
      <c r="F5991" s="51" t="str">
        <f t="shared" si="558"/>
        <v>55A3</v>
      </c>
      <c r="G5991" s="51">
        <f t="shared" si="559"/>
        <v>3</v>
      </c>
      <c r="H5991" s="51">
        <f t="shared" si="560"/>
        <v>55</v>
      </c>
      <c r="I5991" s="51" t="str">
        <f t="shared" si="561"/>
        <v>A</v>
      </c>
      <c r="J5991" s="51" t="str">
        <f t="shared" si="562"/>
        <v>D3</v>
      </c>
      <c r="K5991" s="76" t="str">
        <f t="shared" si="563"/>
        <v>1FO55A3B</v>
      </c>
      <c r="L5991" s="281" t="e">
        <f>VLOOKUP(K5991,'Planilla de control'!#REF!,2,0)</f>
        <v>#REF!</v>
      </c>
      <c r="M5991" s="29" t="e">
        <f>IF(COUNTIF('Planilla de control'!#REF!,K5991)&gt;0,"SI","NO")</f>
        <v>#REF!</v>
      </c>
    </row>
    <row r="5992" spans="1:13" x14ac:dyDescent="0.3">
      <c r="A5992" s="3" t="s">
        <v>2367</v>
      </c>
      <c r="B5992" s="3" t="s">
        <v>1506</v>
      </c>
      <c r="C5992" s="3"/>
      <c r="D5992" s="3"/>
      <c r="E5992" s="3"/>
      <c r="F5992" s="51" t="str">
        <f t="shared" si="558"/>
        <v>55A8</v>
      </c>
      <c r="G5992" s="51">
        <f t="shared" si="559"/>
        <v>8</v>
      </c>
      <c r="H5992" s="51">
        <f t="shared" si="560"/>
        <v>55</v>
      </c>
      <c r="I5992" s="51" t="str">
        <f t="shared" si="561"/>
        <v>A</v>
      </c>
      <c r="J5992" s="51" t="str">
        <f t="shared" si="562"/>
        <v>D3</v>
      </c>
      <c r="K5992" s="76" t="str">
        <f t="shared" si="563"/>
        <v>1FO55A8A</v>
      </c>
      <c r="L5992" s="281" t="e">
        <f>VLOOKUP(K5992,'Planilla de control'!#REF!,2,0)</f>
        <v>#REF!</v>
      </c>
      <c r="M5992" s="29" t="e">
        <f>IF(COUNTIF('Planilla de control'!#REF!,K5992)&gt;0,"SI","NO")</f>
        <v>#REF!</v>
      </c>
    </row>
    <row r="5993" spans="1:13" x14ac:dyDescent="0.3">
      <c r="A5993" s="3" t="s">
        <v>2367</v>
      </c>
      <c r="B5993" s="3" t="s">
        <v>1435</v>
      </c>
      <c r="C5993" s="3"/>
      <c r="D5993" s="3"/>
      <c r="E5993" s="3"/>
      <c r="F5993" s="51" t="str">
        <f t="shared" si="558"/>
        <v>55B2</v>
      </c>
      <c r="G5993" s="51">
        <f t="shared" si="559"/>
        <v>2</v>
      </c>
      <c r="H5993" s="51">
        <f t="shared" si="560"/>
        <v>55</v>
      </c>
      <c r="I5993" s="51" t="str">
        <f t="shared" si="561"/>
        <v>B</v>
      </c>
      <c r="J5993" s="51" t="str">
        <f t="shared" si="562"/>
        <v>D3</v>
      </c>
      <c r="K5993" s="76" t="str">
        <f t="shared" si="563"/>
        <v>1FO55B2B</v>
      </c>
      <c r="L5993" s="281" t="e">
        <f>VLOOKUP(K5993,'Planilla de control'!#REF!,2,0)</f>
        <v>#REF!</v>
      </c>
      <c r="M5993" s="29" t="e">
        <f>IF(COUNTIF('Planilla de control'!#REF!,K5993)&gt;0,"SI","NO")</f>
        <v>#REF!</v>
      </c>
    </row>
    <row r="5994" spans="1:13" x14ac:dyDescent="0.3">
      <c r="A5994" s="3" t="s">
        <v>2367</v>
      </c>
      <c r="B5994" s="3" t="s">
        <v>1534</v>
      </c>
      <c r="C5994" s="3"/>
      <c r="D5994" s="3"/>
      <c r="E5994" s="3"/>
      <c r="F5994" s="51" t="str">
        <f t="shared" si="558"/>
        <v>55D8</v>
      </c>
      <c r="G5994" s="51">
        <f t="shared" si="559"/>
        <v>8</v>
      </c>
      <c r="H5994" s="51">
        <f t="shared" si="560"/>
        <v>55</v>
      </c>
      <c r="I5994" s="51" t="str">
        <f t="shared" si="561"/>
        <v>D</v>
      </c>
      <c r="J5994" s="51" t="str">
        <f t="shared" si="562"/>
        <v>D3</v>
      </c>
      <c r="K5994" s="76" t="str">
        <f t="shared" si="563"/>
        <v>1FO55D8A</v>
      </c>
      <c r="L5994" s="281" t="e">
        <f>VLOOKUP(K5994,'Planilla de control'!#REF!,2,0)</f>
        <v>#REF!</v>
      </c>
      <c r="M5994" s="29" t="e">
        <f>IF(COUNTIF('Planilla de control'!#REF!,K5994)&gt;0,"SI","NO")</f>
        <v>#REF!</v>
      </c>
    </row>
    <row r="5995" spans="1:13" x14ac:dyDescent="0.3">
      <c r="A5995" s="3" t="s">
        <v>2367</v>
      </c>
      <c r="B5995" s="3" t="s">
        <v>1505</v>
      </c>
      <c r="C5995" s="3"/>
      <c r="D5995" s="3"/>
      <c r="E5995" s="3"/>
      <c r="F5995" s="51" t="str">
        <f t="shared" si="558"/>
        <v>55A7</v>
      </c>
      <c r="G5995" s="51">
        <f t="shared" si="559"/>
        <v>7</v>
      </c>
      <c r="H5995" s="51">
        <f t="shared" si="560"/>
        <v>55</v>
      </c>
      <c r="I5995" s="51" t="str">
        <f t="shared" si="561"/>
        <v>A</v>
      </c>
      <c r="J5995" s="51" t="str">
        <f t="shared" si="562"/>
        <v>D3</v>
      </c>
      <c r="K5995" s="76" t="str">
        <f t="shared" si="563"/>
        <v>1FO55A7B</v>
      </c>
      <c r="L5995" s="281" t="e">
        <f>VLOOKUP(K5995,'Planilla de control'!#REF!,2,0)</f>
        <v>#REF!</v>
      </c>
      <c r="M5995" s="29" t="e">
        <f>IF(COUNTIF('Planilla de control'!#REF!,K5995)&gt;0,"SI","NO")</f>
        <v>#REF!</v>
      </c>
    </row>
    <row r="5996" spans="1:13" x14ac:dyDescent="0.3">
      <c r="A5996" s="3" t="s">
        <v>2367</v>
      </c>
      <c r="B5996" s="3" t="s">
        <v>1587</v>
      </c>
      <c r="C5996" s="3"/>
      <c r="D5996" s="3"/>
      <c r="E5996" s="3"/>
      <c r="F5996" s="51" t="str">
        <f t="shared" si="558"/>
        <v>55J6</v>
      </c>
      <c r="G5996" s="51">
        <f t="shared" si="559"/>
        <v>6</v>
      </c>
      <c r="H5996" s="51">
        <f t="shared" si="560"/>
        <v>55</v>
      </c>
      <c r="I5996" s="51" t="str">
        <f t="shared" si="561"/>
        <v>J</v>
      </c>
      <c r="J5996" s="51" t="str">
        <f t="shared" si="562"/>
        <v>D3</v>
      </c>
      <c r="K5996" s="76" t="str">
        <f t="shared" si="563"/>
        <v>1FO55J6A</v>
      </c>
      <c r="L5996" s="281" t="e">
        <f>VLOOKUP(K5996,'Planilla de control'!#REF!,2,0)</f>
        <v>#REF!</v>
      </c>
      <c r="M5996" s="29" t="e">
        <f>IF(COUNTIF('Planilla de control'!#REF!,K5996)&gt;0,"SI","NO")</f>
        <v>#REF!</v>
      </c>
    </row>
    <row r="5997" spans="1:13" x14ac:dyDescent="0.3">
      <c r="A5997" s="3" t="s">
        <v>2367</v>
      </c>
      <c r="B5997" s="3" t="s">
        <v>1663</v>
      </c>
      <c r="C5997" s="3"/>
      <c r="D5997" s="3"/>
      <c r="E5997" s="3"/>
      <c r="F5997" s="51" t="str">
        <f t="shared" si="558"/>
        <v>55B4</v>
      </c>
      <c r="G5997" s="51">
        <f t="shared" si="559"/>
        <v>4</v>
      </c>
      <c r="H5997" s="51">
        <f t="shared" si="560"/>
        <v>55</v>
      </c>
      <c r="I5997" s="51" t="str">
        <f t="shared" si="561"/>
        <v>B</v>
      </c>
      <c r="J5997" s="51" t="str">
        <f t="shared" si="562"/>
        <v>D3</v>
      </c>
      <c r="K5997" s="76" t="str">
        <f t="shared" si="563"/>
        <v>1FO55B4C</v>
      </c>
      <c r="L5997" s="281" t="e">
        <f>VLOOKUP(K5997,'Planilla de control'!#REF!,2,0)</f>
        <v>#REF!</v>
      </c>
      <c r="M5997" s="29" t="e">
        <f>IF(COUNTIF('Planilla de control'!#REF!,K5997)&gt;0,"SI","NO")</f>
        <v>#REF!</v>
      </c>
    </row>
    <row r="5998" spans="1:13" x14ac:dyDescent="0.3">
      <c r="A5998" s="3" t="s">
        <v>2367</v>
      </c>
      <c r="B5998" s="3" t="s">
        <v>1681</v>
      </c>
      <c r="C5998" s="3"/>
      <c r="D5998" s="3"/>
      <c r="E5998" s="3"/>
      <c r="F5998" s="51" t="str">
        <f t="shared" si="558"/>
        <v>55D5</v>
      </c>
      <c r="G5998" s="51">
        <f t="shared" si="559"/>
        <v>5</v>
      </c>
      <c r="H5998" s="51">
        <f t="shared" si="560"/>
        <v>55</v>
      </c>
      <c r="I5998" s="51" t="str">
        <f t="shared" si="561"/>
        <v>D</v>
      </c>
      <c r="J5998" s="51" t="str">
        <f t="shared" si="562"/>
        <v>D3</v>
      </c>
      <c r="K5998" s="76" t="str">
        <f t="shared" si="563"/>
        <v>1FO55D5C</v>
      </c>
      <c r="L5998" s="281" t="e">
        <f>VLOOKUP(K5998,'Planilla de control'!#REF!,2,0)</f>
        <v>#REF!</v>
      </c>
      <c r="M5998" s="29" t="e">
        <f>IF(COUNTIF('Planilla de control'!#REF!,K5998)&gt;0,"SI","NO")</f>
        <v>#REF!</v>
      </c>
    </row>
    <row r="5999" spans="1:13" x14ac:dyDescent="0.3">
      <c r="A5999" s="3" t="s">
        <v>2367</v>
      </c>
      <c r="B5999" s="3" t="s">
        <v>1536</v>
      </c>
      <c r="C5999" s="3"/>
      <c r="D5999" s="3"/>
      <c r="E5999" s="3"/>
      <c r="F5999" s="51" t="str">
        <f t="shared" si="558"/>
        <v>55E4</v>
      </c>
      <c r="G5999" s="51">
        <f t="shared" si="559"/>
        <v>4</v>
      </c>
      <c r="H5999" s="51">
        <f t="shared" si="560"/>
        <v>55</v>
      </c>
      <c r="I5999" s="51" t="str">
        <f t="shared" si="561"/>
        <v>E</v>
      </c>
      <c r="J5999" s="51" t="str">
        <f t="shared" si="562"/>
        <v>D3</v>
      </c>
      <c r="K5999" s="76" t="str">
        <f t="shared" si="563"/>
        <v>1FO55E4A</v>
      </c>
      <c r="L5999" s="281" t="e">
        <f>VLOOKUP(K5999,'Planilla de control'!#REF!,2,0)</f>
        <v>#REF!</v>
      </c>
      <c r="M5999" s="29" t="e">
        <f>IF(COUNTIF('Planilla de control'!#REF!,K5999)&gt;0,"SI","NO")</f>
        <v>#REF!</v>
      </c>
    </row>
    <row r="6000" spans="1:13" x14ac:dyDescent="0.3">
      <c r="A6000" s="3" t="s">
        <v>2367</v>
      </c>
      <c r="B6000" s="3" t="s">
        <v>1688</v>
      </c>
      <c r="C6000" s="3"/>
      <c r="D6000" s="3"/>
      <c r="E6000" s="3"/>
      <c r="F6000" s="51" t="str">
        <f t="shared" si="558"/>
        <v>55E4</v>
      </c>
      <c r="G6000" s="51">
        <f t="shared" si="559"/>
        <v>4</v>
      </c>
      <c r="H6000" s="51">
        <f t="shared" si="560"/>
        <v>55</v>
      </c>
      <c r="I6000" s="51" t="str">
        <f t="shared" si="561"/>
        <v>E</v>
      </c>
      <c r="J6000" s="51" t="str">
        <f t="shared" si="562"/>
        <v>D3</v>
      </c>
      <c r="K6000" s="76" t="str">
        <f t="shared" si="563"/>
        <v>1FO55E4D</v>
      </c>
      <c r="L6000" s="281" t="e">
        <f>VLOOKUP(K6000,'Planilla de control'!#REF!,2,0)</f>
        <v>#REF!</v>
      </c>
      <c r="M6000" s="29" t="e">
        <f>IF(COUNTIF('Planilla de control'!#REF!,K6000)&gt;0,"SI","NO")</f>
        <v>#REF!</v>
      </c>
    </row>
    <row r="6001" spans="1:13" x14ac:dyDescent="0.3">
      <c r="A6001" s="3" t="s">
        <v>2367</v>
      </c>
      <c r="B6001" s="3" t="s">
        <v>1711</v>
      </c>
      <c r="C6001" s="3"/>
      <c r="D6001" s="3"/>
      <c r="E6001" s="3"/>
      <c r="F6001" s="51" t="str">
        <f t="shared" si="558"/>
        <v>55H4</v>
      </c>
      <c r="G6001" s="51">
        <f t="shared" si="559"/>
        <v>4</v>
      </c>
      <c r="H6001" s="51">
        <f t="shared" si="560"/>
        <v>55</v>
      </c>
      <c r="I6001" s="51" t="str">
        <f t="shared" si="561"/>
        <v>H</v>
      </c>
      <c r="J6001" s="51" t="str">
        <f t="shared" si="562"/>
        <v>D3</v>
      </c>
      <c r="K6001" s="76" t="str">
        <f t="shared" si="563"/>
        <v>1FO55H4C</v>
      </c>
      <c r="L6001" s="281" t="e">
        <f>VLOOKUP(K6001,'Planilla de control'!#REF!,2,0)</f>
        <v>#REF!</v>
      </c>
      <c r="M6001" s="29" t="e">
        <f>IF(COUNTIF('Planilla de control'!#REF!,K6001)&gt;0,"SI","NO")</f>
        <v>#REF!</v>
      </c>
    </row>
    <row r="6002" spans="1:13" x14ac:dyDescent="0.3">
      <c r="A6002" s="3" t="s">
        <v>2367</v>
      </c>
      <c r="B6002" s="3" t="s">
        <v>1718</v>
      </c>
      <c r="C6002" s="3"/>
      <c r="D6002" s="3"/>
      <c r="E6002" s="3"/>
      <c r="F6002" s="51" t="str">
        <f t="shared" si="558"/>
        <v>55I3</v>
      </c>
      <c r="G6002" s="51">
        <f t="shared" si="559"/>
        <v>3</v>
      </c>
      <c r="H6002" s="51">
        <f t="shared" si="560"/>
        <v>55</v>
      </c>
      <c r="I6002" s="51" t="str">
        <f t="shared" si="561"/>
        <v>I</v>
      </c>
      <c r="J6002" s="51" t="str">
        <f t="shared" si="562"/>
        <v>D3</v>
      </c>
      <c r="K6002" s="76" t="str">
        <f t="shared" si="563"/>
        <v>1FO55I3D</v>
      </c>
      <c r="L6002" s="281" t="e">
        <f>VLOOKUP(K6002,'Planilla de control'!#REF!,2,0)</f>
        <v>#REF!</v>
      </c>
      <c r="M6002" s="29" t="e">
        <f>IF(COUNTIF('Planilla de control'!#REF!,K6002)&gt;0,"SI","NO")</f>
        <v>#REF!</v>
      </c>
    </row>
    <row r="6003" spans="1:13" x14ac:dyDescent="0.3">
      <c r="A6003" s="3" t="s">
        <v>2367</v>
      </c>
      <c r="B6003" s="3" t="s">
        <v>1585</v>
      </c>
      <c r="C6003" s="3"/>
      <c r="D6003" s="3"/>
      <c r="E6003" s="3"/>
      <c r="F6003" s="51" t="str">
        <f t="shared" si="558"/>
        <v>55J5</v>
      </c>
      <c r="G6003" s="51">
        <f t="shared" si="559"/>
        <v>5</v>
      </c>
      <c r="H6003" s="51">
        <f t="shared" si="560"/>
        <v>55</v>
      </c>
      <c r="I6003" s="51" t="str">
        <f t="shared" si="561"/>
        <v>J</v>
      </c>
      <c r="J6003" s="51" t="str">
        <f t="shared" si="562"/>
        <v>D3</v>
      </c>
      <c r="K6003" s="76" t="str">
        <f t="shared" si="563"/>
        <v>1FO55J5A</v>
      </c>
      <c r="L6003" s="281" t="e">
        <f>VLOOKUP(K6003,'Planilla de control'!#REF!,2,0)</f>
        <v>#REF!</v>
      </c>
      <c r="M6003" s="29" t="e">
        <f>IF(COUNTIF('Planilla de control'!#REF!,K6003)&gt;0,"SI","NO")</f>
        <v>#REF!</v>
      </c>
    </row>
    <row r="6004" spans="1:13" x14ac:dyDescent="0.3">
      <c r="A6004" s="3" t="s">
        <v>2367</v>
      </c>
      <c r="B6004" s="3" t="s">
        <v>1586</v>
      </c>
      <c r="C6004" s="3"/>
      <c r="D6004" s="3"/>
      <c r="E6004" s="3"/>
      <c r="F6004" s="51" t="str">
        <f t="shared" si="558"/>
        <v>55J5</v>
      </c>
      <c r="G6004" s="51">
        <f t="shared" si="559"/>
        <v>5</v>
      </c>
      <c r="H6004" s="51">
        <f t="shared" si="560"/>
        <v>55</v>
      </c>
      <c r="I6004" s="51" t="str">
        <f t="shared" si="561"/>
        <v>J</v>
      </c>
      <c r="J6004" s="51" t="str">
        <f t="shared" si="562"/>
        <v>D3</v>
      </c>
      <c r="K6004" s="76" t="str">
        <f t="shared" si="563"/>
        <v>1FO55J5B</v>
      </c>
      <c r="L6004" s="281" t="e">
        <f>VLOOKUP(K6004,'Planilla de control'!#REF!,2,0)</f>
        <v>#REF!</v>
      </c>
      <c r="M6004" s="29" t="e">
        <f>IF(COUNTIF('Planilla de control'!#REF!,K6004)&gt;0,"SI","NO")</f>
        <v>#REF!</v>
      </c>
    </row>
    <row r="6005" spans="1:13" x14ac:dyDescent="0.3">
      <c r="A6005" s="3" t="s">
        <v>2367</v>
      </c>
      <c r="B6005" s="3" t="s">
        <v>1555</v>
      </c>
      <c r="C6005" s="3"/>
      <c r="D6005" s="3"/>
      <c r="E6005" s="3"/>
      <c r="F6005" s="51" t="str">
        <f t="shared" si="558"/>
        <v>55F8</v>
      </c>
      <c r="G6005" s="51">
        <f t="shared" si="559"/>
        <v>8</v>
      </c>
      <c r="H6005" s="51">
        <f t="shared" si="560"/>
        <v>55</v>
      </c>
      <c r="I6005" s="51" t="str">
        <f t="shared" si="561"/>
        <v>F</v>
      </c>
      <c r="J6005" s="51" t="str">
        <f t="shared" si="562"/>
        <v>D3</v>
      </c>
      <c r="K6005" s="76" t="str">
        <f t="shared" si="563"/>
        <v>1FO55F8B</v>
      </c>
      <c r="L6005" s="281" t="e">
        <f>VLOOKUP(K6005,'Planilla de control'!#REF!,2,0)</f>
        <v>#REF!</v>
      </c>
      <c r="M6005" s="29" t="e">
        <f>IF(COUNTIF('Planilla de control'!#REF!,K6005)&gt;0,"SI","NO")</f>
        <v>#REF!</v>
      </c>
    </row>
    <row r="6006" spans="1:13" x14ac:dyDescent="0.3">
      <c r="A6006" s="3" t="s">
        <v>2367</v>
      </c>
      <c r="B6006" s="3" t="s">
        <v>1700</v>
      </c>
      <c r="C6006" s="3"/>
      <c r="D6006" s="3"/>
      <c r="E6006" s="3"/>
      <c r="F6006" s="51" t="str">
        <f t="shared" si="558"/>
        <v>55G2</v>
      </c>
      <c r="G6006" s="51">
        <f t="shared" si="559"/>
        <v>2</v>
      </c>
      <c r="H6006" s="51">
        <f t="shared" si="560"/>
        <v>55</v>
      </c>
      <c r="I6006" s="51" t="str">
        <f t="shared" si="561"/>
        <v>G</v>
      </c>
      <c r="J6006" s="51" t="str">
        <f t="shared" si="562"/>
        <v>D3</v>
      </c>
      <c r="K6006" s="76" t="str">
        <f t="shared" si="563"/>
        <v>1FO55G2D</v>
      </c>
      <c r="L6006" s="281" t="e">
        <f>VLOOKUP(K6006,'Planilla de control'!#REF!,2,0)</f>
        <v>#REF!</v>
      </c>
      <c r="M6006" s="29" t="e">
        <f>IF(COUNTIF('Planilla de control'!#REF!,K6006)&gt;0,"SI","NO")</f>
        <v>#REF!</v>
      </c>
    </row>
    <row r="6007" spans="1:13" x14ac:dyDescent="0.3">
      <c r="A6007" s="3" t="s">
        <v>2367</v>
      </c>
      <c r="B6007" s="3" t="s">
        <v>1457</v>
      </c>
      <c r="C6007" s="3"/>
      <c r="D6007" s="3"/>
      <c r="E6007" s="3"/>
      <c r="F6007" s="51" t="str">
        <f t="shared" si="558"/>
        <v>55G3</v>
      </c>
      <c r="G6007" s="51">
        <f t="shared" si="559"/>
        <v>3</v>
      </c>
      <c r="H6007" s="51">
        <f t="shared" si="560"/>
        <v>55</v>
      </c>
      <c r="I6007" s="51" t="str">
        <f t="shared" si="561"/>
        <v>G</v>
      </c>
      <c r="J6007" s="51" t="str">
        <f t="shared" si="562"/>
        <v>D3</v>
      </c>
      <c r="K6007" s="76" t="str">
        <f t="shared" si="563"/>
        <v>1FO55G3B</v>
      </c>
      <c r="L6007" s="281" t="e">
        <f>VLOOKUP(K6007,'Planilla de control'!#REF!,2,0)</f>
        <v>#REF!</v>
      </c>
      <c r="M6007" s="29" t="e">
        <f>IF(COUNTIF('Planilla de control'!#REF!,K6007)&gt;0,"SI","NO")</f>
        <v>#REF!</v>
      </c>
    </row>
    <row r="6008" spans="1:13" x14ac:dyDescent="0.3">
      <c r="A6008" s="3" t="s">
        <v>2367</v>
      </c>
      <c r="B6008" s="3" t="s">
        <v>1705</v>
      </c>
      <c r="C6008" s="3"/>
      <c r="D6008" s="3"/>
      <c r="E6008" s="3"/>
      <c r="F6008" s="51" t="str">
        <f t="shared" si="558"/>
        <v>55G5</v>
      </c>
      <c r="G6008" s="51">
        <f t="shared" si="559"/>
        <v>5</v>
      </c>
      <c r="H6008" s="51">
        <f t="shared" si="560"/>
        <v>55</v>
      </c>
      <c r="I6008" s="51" t="str">
        <f t="shared" si="561"/>
        <v>G</v>
      </c>
      <c r="J6008" s="51" t="str">
        <f t="shared" si="562"/>
        <v>D3</v>
      </c>
      <c r="K6008" s="76" t="str">
        <f t="shared" si="563"/>
        <v>1FO55G5C</v>
      </c>
      <c r="L6008" s="281" t="e">
        <f>VLOOKUP(K6008,'Planilla de control'!#REF!,2,0)</f>
        <v>#REF!</v>
      </c>
      <c r="M6008" s="29" t="e">
        <f>IF(COUNTIF('Planilla de control'!#REF!,K6008)&gt;0,"SI","NO")</f>
        <v>#REF!</v>
      </c>
    </row>
    <row r="6009" spans="1:13" x14ac:dyDescent="0.3">
      <c r="A6009" s="3" t="s">
        <v>2367</v>
      </c>
      <c r="B6009" s="3" t="s">
        <v>1727</v>
      </c>
      <c r="C6009" s="3"/>
      <c r="D6009" s="3"/>
      <c r="E6009" s="3"/>
      <c r="F6009" s="51" t="str">
        <f t="shared" si="558"/>
        <v>55J4</v>
      </c>
      <c r="G6009" s="51">
        <f t="shared" si="559"/>
        <v>4</v>
      </c>
      <c r="H6009" s="51">
        <f t="shared" si="560"/>
        <v>55</v>
      </c>
      <c r="I6009" s="51" t="str">
        <f t="shared" si="561"/>
        <v>J</v>
      </c>
      <c r="J6009" s="51" t="str">
        <f t="shared" si="562"/>
        <v>D3</v>
      </c>
      <c r="K6009" s="76" t="str">
        <f t="shared" si="563"/>
        <v>1FO55J4C</v>
      </c>
      <c r="L6009" s="281" t="e">
        <f>VLOOKUP(K6009,'Planilla de control'!#REF!,2,0)</f>
        <v>#REF!</v>
      </c>
      <c r="M6009" s="29" t="e">
        <f>IF(COUNTIF('Planilla de control'!#REF!,K6009)&gt;0,"SI","NO")</f>
        <v>#REF!</v>
      </c>
    </row>
    <row r="6010" spans="1:13" x14ac:dyDescent="0.3">
      <c r="A6010" s="3" t="s">
        <v>2367</v>
      </c>
      <c r="B6010" s="3" t="s">
        <v>1608</v>
      </c>
      <c r="C6010" s="3"/>
      <c r="D6010" s="3"/>
      <c r="E6010" s="3"/>
      <c r="F6010" s="51" t="str">
        <f t="shared" si="558"/>
        <v>55L7</v>
      </c>
      <c r="G6010" s="51">
        <f t="shared" si="559"/>
        <v>7</v>
      </c>
      <c r="H6010" s="51">
        <f t="shared" si="560"/>
        <v>55</v>
      </c>
      <c r="I6010" s="51" t="str">
        <f t="shared" si="561"/>
        <v>L</v>
      </c>
      <c r="J6010" s="51" t="str">
        <f t="shared" si="562"/>
        <v>D3</v>
      </c>
      <c r="K6010" s="76" t="str">
        <f t="shared" si="563"/>
        <v>1FO55L7B</v>
      </c>
      <c r="L6010" s="281" t="e">
        <f>VLOOKUP(K6010,'Planilla de control'!#REF!,2,0)</f>
        <v>#REF!</v>
      </c>
      <c r="M6010" s="29" t="e">
        <f>IF(COUNTIF('Planilla de control'!#REF!,K6010)&gt;0,"SI","NO")</f>
        <v>#REF!</v>
      </c>
    </row>
    <row r="6011" spans="1:13" x14ac:dyDescent="0.3">
      <c r="A6011" s="3" t="s">
        <v>2367</v>
      </c>
      <c r="B6011" s="3" t="s">
        <v>1728</v>
      </c>
      <c r="C6011" s="3"/>
      <c r="D6011" s="3"/>
      <c r="E6011" s="3"/>
      <c r="F6011" s="51" t="str">
        <f t="shared" si="558"/>
        <v>55J4</v>
      </c>
      <c r="G6011" s="51">
        <f t="shared" si="559"/>
        <v>4</v>
      </c>
      <c r="H6011" s="51">
        <f t="shared" si="560"/>
        <v>55</v>
      </c>
      <c r="I6011" s="51" t="str">
        <f t="shared" si="561"/>
        <v>J</v>
      </c>
      <c r="J6011" s="51" t="str">
        <f t="shared" si="562"/>
        <v>D3</v>
      </c>
      <c r="K6011" s="76" t="str">
        <f t="shared" si="563"/>
        <v>1FO55J4D</v>
      </c>
      <c r="L6011" s="281" t="e">
        <f>VLOOKUP(K6011,'Planilla de control'!#REF!,2,0)</f>
        <v>#REF!</v>
      </c>
      <c r="M6011" s="29" t="e">
        <f>IF(COUNTIF('Planilla de control'!#REF!,K6011)&gt;0,"SI","NO")</f>
        <v>#REF!</v>
      </c>
    </row>
    <row r="6012" spans="1:13" x14ac:dyDescent="0.3">
      <c r="A6012" s="3" t="s">
        <v>2367</v>
      </c>
      <c r="B6012" s="3" t="s">
        <v>1503</v>
      </c>
      <c r="C6012" s="3"/>
      <c r="D6012" s="3"/>
      <c r="E6012" s="3"/>
      <c r="F6012" s="51" t="str">
        <f t="shared" si="558"/>
        <v>55A6</v>
      </c>
      <c r="G6012" s="51">
        <f t="shared" si="559"/>
        <v>6</v>
      </c>
      <c r="H6012" s="51">
        <f t="shared" si="560"/>
        <v>55</v>
      </c>
      <c r="I6012" s="51" t="str">
        <f t="shared" si="561"/>
        <v>A</v>
      </c>
      <c r="J6012" s="51" t="str">
        <f t="shared" si="562"/>
        <v>D3</v>
      </c>
      <c r="K6012" s="76" t="str">
        <f t="shared" si="563"/>
        <v>1FO55A6B</v>
      </c>
      <c r="L6012" s="281" t="e">
        <f>VLOOKUP(K6012,'Planilla de control'!#REF!,2,0)</f>
        <v>#REF!</v>
      </c>
      <c r="M6012" s="29" t="e">
        <f>IF(COUNTIF('Planilla de control'!#REF!,K6012)&gt;0,"SI","NO")</f>
        <v>#REF!</v>
      </c>
    </row>
    <row r="6013" spans="1:13" x14ac:dyDescent="0.3">
      <c r="A6013" s="3" t="s">
        <v>2367</v>
      </c>
      <c r="B6013" s="3" t="s">
        <v>1530</v>
      </c>
      <c r="C6013" s="3"/>
      <c r="D6013" s="3"/>
      <c r="E6013" s="3"/>
      <c r="F6013" s="51" t="str">
        <f t="shared" si="558"/>
        <v>55D5</v>
      </c>
      <c r="G6013" s="51">
        <f t="shared" si="559"/>
        <v>5</v>
      </c>
      <c r="H6013" s="51">
        <f t="shared" si="560"/>
        <v>55</v>
      </c>
      <c r="I6013" s="51" t="str">
        <f t="shared" si="561"/>
        <v>D</v>
      </c>
      <c r="J6013" s="51" t="str">
        <f t="shared" si="562"/>
        <v>D3</v>
      </c>
      <c r="K6013" s="76" t="str">
        <f t="shared" si="563"/>
        <v>1FO55D5A</v>
      </c>
      <c r="L6013" s="281" t="e">
        <f>VLOOKUP(K6013,'Planilla de control'!#REF!,2,0)</f>
        <v>#REF!</v>
      </c>
      <c r="M6013" s="29" t="e">
        <f>IF(COUNTIF('Planilla de control'!#REF!,K6013)&gt;0,"SI","NO")</f>
        <v>#REF!</v>
      </c>
    </row>
    <row r="6014" spans="1:13" x14ac:dyDescent="0.3">
      <c r="A6014" s="3" t="s">
        <v>2367</v>
      </c>
      <c r="B6014" s="3" t="s">
        <v>1542</v>
      </c>
      <c r="C6014" s="3"/>
      <c r="D6014" s="3"/>
      <c r="E6014" s="3"/>
      <c r="F6014" s="51" t="str">
        <f t="shared" si="558"/>
        <v>55E7</v>
      </c>
      <c r="G6014" s="51">
        <f t="shared" si="559"/>
        <v>7</v>
      </c>
      <c r="H6014" s="51">
        <f t="shared" si="560"/>
        <v>55</v>
      </c>
      <c r="I6014" s="51" t="str">
        <f t="shared" si="561"/>
        <v>E</v>
      </c>
      <c r="J6014" s="51" t="str">
        <f t="shared" si="562"/>
        <v>D3</v>
      </c>
      <c r="K6014" s="76" t="str">
        <f t="shared" si="563"/>
        <v>1FO55E7A</v>
      </c>
      <c r="L6014" s="281" t="e">
        <f>VLOOKUP(K6014,'Planilla de control'!#REF!,2,0)</f>
        <v>#REF!</v>
      </c>
      <c r="M6014" s="29" t="e">
        <f>IF(COUNTIF('Planilla de control'!#REF!,K6014)&gt;0,"SI","NO")</f>
        <v>#REF!</v>
      </c>
    </row>
    <row r="6015" spans="1:13" x14ac:dyDescent="0.3">
      <c r="A6015" s="3" t="s">
        <v>2367</v>
      </c>
      <c r="B6015" s="3" t="s">
        <v>1571</v>
      </c>
      <c r="C6015" s="3"/>
      <c r="D6015" s="3"/>
      <c r="E6015" s="3"/>
      <c r="F6015" s="51" t="str">
        <f t="shared" si="558"/>
        <v>55H7</v>
      </c>
      <c r="G6015" s="51">
        <f t="shared" si="559"/>
        <v>7</v>
      </c>
      <c r="H6015" s="51">
        <f t="shared" si="560"/>
        <v>55</v>
      </c>
      <c r="I6015" s="51" t="str">
        <f t="shared" si="561"/>
        <v>H</v>
      </c>
      <c r="J6015" s="51" t="str">
        <f t="shared" si="562"/>
        <v>D3</v>
      </c>
      <c r="K6015" s="76" t="str">
        <f t="shared" si="563"/>
        <v>1FO55H7A</v>
      </c>
      <c r="L6015" s="281" t="e">
        <f>VLOOKUP(K6015,'Planilla de control'!#REF!,2,0)</f>
        <v>#REF!</v>
      </c>
      <c r="M6015" s="29" t="e">
        <f>IF(COUNTIF('Planilla de control'!#REF!,K6015)&gt;0,"SI","NO")</f>
        <v>#REF!</v>
      </c>
    </row>
    <row r="6016" spans="1:13" x14ac:dyDescent="0.3">
      <c r="A6016" s="3" t="s">
        <v>2367</v>
      </c>
      <c r="B6016" s="3" t="s">
        <v>1730</v>
      </c>
      <c r="C6016" s="3"/>
      <c r="D6016" s="3"/>
      <c r="E6016" s="3"/>
      <c r="F6016" s="51" t="str">
        <f t="shared" si="558"/>
        <v>55J5</v>
      </c>
      <c r="G6016" s="51">
        <f t="shared" si="559"/>
        <v>5</v>
      </c>
      <c r="H6016" s="51">
        <f t="shared" si="560"/>
        <v>55</v>
      </c>
      <c r="I6016" s="51" t="str">
        <f t="shared" si="561"/>
        <v>J</v>
      </c>
      <c r="J6016" s="51" t="str">
        <f t="shared" si="562"/>
        <v>D3</v>
      </c>
      <c r="K6016" s="76" t="str">
        <f t="shared" si="563"/>
        <v>1FO55J5D</v>
      </c>
      <c r="L6016" s="281" t="e">
        <f>VLOOKUP(K6016,'Planilla de control'!#REF!,2,0)</f>
        <v>#REF!</v>
      </c>
      <c r="M6016" s="29" t="e">
        <f>IF(COUNTIF('Planilla de control'!#REF!,K6016)&gt;0,"SI","NO")</f>
        <v>#REF!</v>
      </c>
    </row>
    <row r="6017" spans="1:13" x14ac:dyDescent="0.3">
      <c r="A6017" s="3" t="s">
        <v>2367</v>
      </c>
      <c r="B6017" s="3" t="s">
        <v>1605</v>
      </c>
      <c r="C6017" s="3"/>
      <c r="D6017" s="3"/>
      <c r="E6017" s="3"/>
      <c r="F6017" s="51" t="str">
        <f t="shared" si="558"/>
        <v>55L6</v>
      </c>
      <c r="G6017" s="51">
        <f t="shared" si="559"/>
        <v>6</v>
      </c>
      <c r="H6017" s="51">
        <f t="shared" si="560"/>
        <v>55</v>
      </c>
      <c r="I6017" s="51" t="str">
        <f t="shared" si="561"/>
        <v>L</v>
      </c>
      <c r="J6017" s="51" t="str">
        <f t="shared" si="562"/>
        <v>D3</v>
      </c>
      <c r="K6017" s="76" t="str">
        <f t="shared" si="563"/>
        <v>1FO55L6A</v>
      </c>
      <c r="L6017" s="281" t="e">
        <f>VLOOKUP(K6017,'Planilla de control'!#REF!,2,0)</f>
        <v>#REF!</v>
      </c>
      <c r="M6017" s="29" t="e">
        <f>IF(COUNTIF('Planilla de control'!#REF!,K6017)&gt;0,"SI","NO")</f>
        <v>#REF!</v>
      </c>
    </row>
    <row r="6018" spans="1:13" x14ac:dyDescent="0.3">
      <c r="A6018" s="3" t="s">
        <v>2367</v>
      </c>
      <c r="B6018" s="3" t="s">
        <v>1521</v>
      </c>
      <c r="C6018" s="3"/>
      <c r="D6018" s="3"/>
      <c r="E6018" s="3"/>
      <c r="F6018" s="51" t="str">
        <f t="shared" si="558"/>
        <v>55C5</v>
      </c>
      <c r="G6018" s="51">
        <f t="shared" si="559"/>
        <v>5</v>
      </c>
      <c r="H6018" s="51">
        <f t="shared" si="560"/>
        <v>55</v>
      </c>
      <c r="I6018" s="51" t="str">
        <f t="shared" si="561"/>
        <v>C</v>
      </c>
      <c r="J6018" s="51" t="str">
        <f t="shared" si="562"/>
        <v>D3</v>
      </c>
      <c r="K6018" s="76" t="str">
        <f t="shared" si="563"/>
        <v>1FO55C5B</v>
      </c>
      <c r="L6018" s="281" t="e">
        <f>VLOOKUP(K6018,'Planilla de control'!#REF!,2,0)</f>
        <v>#REF!</v>
      </c>
      <c r="M6018" s="29" t="e">
        <f>IF(COUNTIF('Planilla de control'!#REF!,K6018)&gt;0,"SI","NO")</f>
        <v>#REF!</v>
      </c>
    </row>
    <row r="6019" spans="1:13" x14ac:dyDescent="0.3">
      <c r="A6019" s="3" t="s">
        <v>2367</v>
      </c>
      <c r="B6019" s="3" t="s">
        <v>1318</v>
      </c>
      <c r="C6019" s="3"/>
      <c r="D6019" s="3"/>
      <c r="E6019" s="3"/>
      <c r="F6019" s="51" t="str">
        <f t="shared" ref="F6019:F6082" si="564">IF(OR(LEN(B6019)=9,LEN(B6019)=5),MID(B6019,1,4),MID(B6019,1,5))</f>
        <v>55A1</v>
      </c>
      <c r="G6019" s="51">
        <f t="shared" ref="G6019:G6082" si="565">IF(MID(F6019,5,1)&lt;&gt;"",MID(F6019,4,2),MID(F6019,4,1))*1</f>
        <v>1</v>
      </c>
      <c r="H6019" s="51">
        <f t="shared" ref="H6019:H6082" si="566">+MID(B6019,1,2)*1</f>
        <v>55</v>
      </c>
      <c r="I6019" s="51" t="str">
        <f t="shared" ref="I6019:I6082" si="567">+MID(B6019,3,1)</f>
        <v>A</v>
      </c>
      <c r="J6019" s="51" t="str">
        <f t="shared" ref="J6019:J6082" si="568">HLOOKUP(A6019,$O$1:$U$2,2,0)</f>
        <v>D3</v>
      </c>
      <c r="K6019" s="76" t="str">
        <f t="shared" ref="K6019:K6082" si="569">CONCATENATE(A6019,B6019)</f>
        <v>1FO55A1A</v>
      </c>
      <c r="L6019" s="281" t="e">
        <f>VLOOKUP(K6019,'Planilla de control'!#REF!,2,0)</f>
        <v>#REF!</v>
      </c>
      <c r="M6019" s="29" t="e">
        <f>IF(COUNTIF('Planilla de control'!#REF!,K6019)&gt;0,"SI","NO")</f>
        <v>#REF!</v>
      </c>
    </row>
    <row r="6020" spans="1:13" x14ac:dyDescent="0.3">
      <c r="A6020" s="3" t="s">
        <v>2367</v>
      </c>
      <c r="B6020" s="3" t="s">
        <v>1568</v>
      </c>
      <c r="C6020" s="3"/>
      <c r="D6020" s="3"/>
      <c r="E6020" s="3"/>
      <c r="F6020" s="51" t="str">
        <f t="shared" si="564"/>
        <v>55H5</v>
      </c>
      <c r="G6020" s="51">
        <f t="shared" si="565"/>
        <v>5</v>
      </c>
      <c r="H6020" s="51">
        <f t="shared" si="566"/>
        <v>55</v>
      </c>
      <c r="I6020" s="51" t="str">
        <f t="shared" si="567"/>
        <v>H</v>
      </c>
      <c r="J6020" s="51" t="str">
        <f t="shared" si="568"/>
        <v>D3</v>
      </c>
      <c r="K6020" s="76" t="str">
        <f t="shared" si="569"/>
        <v>1FO55H5B</v>
      </c>
      <c r="L6020" s="281" t="e">
        <f>VLOOKUP(K6020,'Planilla de control'!#REF!,2,0)</f>
        <v>#REF!</v>
      </c>
      <c r="M6020" s="29" t="e">
        <f>IF(COUNTIF('Planilla de control'!#REF!,K6020)&gt;0,"SI","NO")</f>
        <v>#REF!</v>
      </c>
    </row>
    <row r="6021" spans="1:13" x14ac:dyDescent="0.3">
      <c r="A6021" s="3" t="s">
        <v>2367</v>
      </c>
      <c r="B6021" s="3" t="s">
        <v>1698</v>
      </c>
      <c r="C6021" s="3"/>
      <c r="D6021" s="3"/>
      <c r="E6021" s="3"/>
      <c r="F6021" s="51" t="str">
        <f t="shared" si="564"/>
        <v>55F5</v>
      </c>
      <c r="G6021" s="51">
        <f t="shared" si="565"/>
        <v>5</v>
      </c>
      <c r="H6021" s="51">
        <f t="shared" si="566"/>
        <v>55</v>
      </c>
      <c r="I6021" s="51" t="str">
        <f t="shared" si="567"/>
        <v>F</v>
      </c>
      <c r="J6021" s="51" t="str">
        <f t="shared" si="568"/>
        <v>D3</v>
      </c>
      <c r="K6021" s="76" t="str">
        <f t="shared" si="569"/>
        <v>1FO55F5D</v>
      </c>
      <c r="L6021" s="281" t="e">
        <f>VLOOKUP(K6021,'Planilla de control'!#REF!,2,0)</f>
        <v>#REF!</v>
      </c>
      <c r="M6021" s="29" t="e">
        <f>IF(COUNTIF('Planilla de control'!#REF!,K6021)&gt;0,"SI","NO")</f>
        <v>#REF!</v>
      </c>
    </row>
    <row r="6022" spans="1:13" x14ac:dyDescent="0.3">
      <c r="A6022" s="3" t="s">
        <v>2367</v>
      </c>
      <c r="B6022" s="3" t="s">
        <v>1567</v>
      </c>
      <c r="C6022" s="3"/>
      <c r="D6022" s="3"/>
      <c r="E6022" s="3"/>
      <c r="F6022" s="51" t="str">
        <f t="shared" si="564"/>
        <v>55H5</v>
      </c>
      <c r="G6022" s="51">
        <f t="shared" si="565"/>
        <v>5</v>
      </c>
      <c r="H6022" s="51">
        <f t="shared" si="566"/>
        <v>55</v>
      </c>
      <c r="I6022" s="51" t="str">
        <f t="shared" si="567"/>
        <v>H</v>
      </c>
      <c r="J6022" s="51" t="str">
        <f t="shared" si="568"/>
        <v>D3</v>
      </c>
      <c r="K6022" s="76" t="str">
        <f t="shared" si="569"/>
        <v>1FO55H5A</v>
      </c>
      <c r="L6022" s="281" t="e">
        <f>VLOOKUP(K6022,'Planilla de control'!#REF!,2,0)</f>
        <v>#REF!</v>
      </c>
      <c r="M6022" s="29" t="e">
        <f>IF(COUNTIF('Planilla de control'!#REF!,K6022)&gt;0,"SI","NO")</f>
        <v>#REF!</v>
      </c>
    </row>
    <row r="6023" spans="1:13" x14ac:dyDescent="0.3">
      <c r="A6023" s="3" t="s">
        <v>2367</v>
      </c>
      <c r="B6023" s="3" t="s">
        <v>1437</v>
      </c>
      <c r="C6023" s="3"/>
      <c r="D6023" s="3"/>
      <c r="E6023" s="3"/>
      <c r="F6023" s="51" t="str">
        <f t="shared" si="564"/>
        <v>55B3</v>
      </c>
      <c r="G6023" s="51">
        <f t="shared" si="565"/>
        <v>3</v>
      </c>
      <c r="H6023" s="51">
        <f t="shared" si="566"/>
        <v>55</v>
      </c>
      <c r="I6023" s="51" t="str">
        <f t="shared" si="567"/>
        <v>B</v>
      </c>
      <c r="J6023" s="51" t="str">
        <f t="shared" si="568"/>
        <v>D3</v>
      </c>
      <c r="K6023" s="76" t="str">
        <f t="shared" si="569"/>
        <v>1FO55B3B</v>
      </c>
      <c r="L6023" s="281" t="e">
        <f>VLOOKUP(K6023,'Planilla de control'!#REF!,2,0)</f>
        <v>#REF!</v>
      </c>
      <c r="M6023" s="29" t="e">
        <f>IF(COUNTIF('Planilla de control'!#REF!,K6023)&gt;0,"SI","NO")</f>
        <v>#REF!</v>
      </c>
    </row>
    <row r="6024" spans="1:13" x14ac:dyDescent="0.3">
      <c r="A6024" s="3" t="s">
        <v>2367</v>
      </c>
      <c r="B6024" s="3" t="s">
        <v>1460</v>
      </c>
      <c r="C6024" s="3"/>
      <c r="D6024" s="3"/>
      <c r="E6024" s="3"/>
      <c r="F6024" s="51" t="str">
        <f t="shared" si="564"/>
        <v>55H3</v>
      </c>
      <c r="G6024" s="51">
        <f t="shared" si="565"/>
        <v>3</v>
      </c>
      <c r="H6024" s="51">
        <f t="shared" si="566"/>
        <v>55</v>
      </c>
      <c r="I6024" s="51" t="str">
        <f t="shared" si="567"/>
        <v>H</v>
      </c>
      <c r="J6024" s="51" t="str">
        <f t="shared" si="568"/>
        <v>D3</v>
      </c>
      <c r="K6024" s="76" t="str">
        <f t="shared" si="569"/>
        <v>1FO55H3A</v>
      </c>
      <c r="L6024" s="281" t="e">
        <f>VLOOKUP(K6024,'Planilla de control'!#REF!,2,0)</f>
        <v>#REF!</v>
      </c>
      <c r="M6024" s="29" t="e">
        <f>IF(COUNTIF('Planilla de control'!#REF!,K6024)&gt;0,"SI","NO")</f>
        <v>#REF!</v>
      </c>
    </row>
    <row r="6025" spans="1:13" x14ac:dyDescent="0.3">
      <c r="A6025" s="3" t="s">
        <v>2367</v>
      </c>
      <c r="B6025" s="3" t="s">
        <v>1326</v>
      </c>
      <c r="C6025" s="3"/>
      <c r="D6025" s="3"/>
      <c r="E6025" s="3"/>
      <c r="F6025" s="51" t="str">
        <f t="shared" si="564"/>
        <v>55I1</v>
      </c>
      <c r="G6025" s="51">
        <f t="shared" si="565"/>
        <v>1</v>
      </c>
      <c r="H6025" s="51">
        <f t="shared" si="566"/>
        <v>55</v>
      </c>
      <c r="I6025" s="51" t="str">
        <f t="shared" si="567"/>
        <v>I</v>
      </c>
      <c r="J6025" s="51" t="str">
        <f t="shared" si="568"/>
        <v>D3</v>
      </c>
      <c r="K6025" s="76" t="str">
        <f t="shared" si="569"/>
        <v>1FO55I1A</v>
      </c>
      <c r="L6025" s="281" t="e">
        <f>VLOOKUP(K6025,'Planilla de control'!#REF!,2,0)</f>
        <v>#REF!</v>
      </c>
      <c r="M6025" s="29" t="e">
        <f>IF(COUNTIF('Planilla de control'!#REF!,K6025)&gt;0,"SI","NO")</f>
        <v>#REF!</v>
      </c>
    </row>
    <row r="6026" spans="1:13" x14ac:dyDescent="0.3">
      <c r="A6026" s="3" t="s">
        <v>2367</v>
      </c>
      <c r="B6026" s="3" t="s">
        <v>1327</v>
      </c>
      <c r="C6026" s="3"/>
      <c r="D6026" s="3"/>
      <c r="E6026" s="3"/>
      <c r="F6026" s="51" t="str">
        <f t="shared" si="564"/>
        <v>55J1</v>
      </c>
      <c r="G6026" s="51">
        <f t="shared" si="565"/>
        <v>1</v>
      </c>
      <c r="H6026" s="51">
        <f t="shared" si="566"/>
        <v>55</v>
      </c>
      <c r="I6026" s="51" t="str">
        <f t="shared" si="567"/>
        <v>J</v>
      </c>
      <c r="J6026" s="51" t="str">
        <f t="shared" si="568"/>
        <v>D3</v>
      </c>
      <c r="K6026" s="76" t="str">
        <f t="shared" si="569"/>
        <v>1FO55J1A</v>
      </c>
      <c r="L6026" s="281" t="e">
        <f>VLOOKUP(K6026,'Planilla de control'!#REF!,2,0)</f>
        <v>#REF!</v>
      </c>
      <c r="M6026" s="29" t="e">
        <f>IF(COUNTIF('Planilla de control'!#REF!,K6026)&gt;0,"SI","NO")</f>
        <v>#REF!</v>
      </c>
    </row>
    <row r="6027" spans="1:13" x14ac:dyDescent="0.3">
      <c r="A6027" s="3" t="s">
        <v>2367</v>
      </c>
      <c r="B6027" s="3" t="s">
        <v>1466</v>
      </c>
      <c r="C6027" s="3"/>
      <c r="D6027" s="3"/>
      <c r="E6027" s="3"/>
      <c r="F6027" s="51" t="str">
        <f t="shared" si="564"/>
        <v>55J2</v>
      </c>
      <c r="G6027" s="51">
        <f t="shared" si="565"/>
        <v>2</v>
      </c>
      <c r="H6027" s="51">
        <f t="shared" si="566"/>
        <v>55</v>
      </c>
      <c r="I6027" s="51" t="str">
        <f t="shared" si="567"/>
        <v>J</v>
      </c>
      <c r="J6027" s="51" t="str">
        <f t="shared" si="568"/>
        <v>D3</v>
      </c>
      <c r="K6027" s="76" t="str">
        <f t="shared" si="569"/>
        <v>1FO55J2A</v>
      </c>
      <c r="L6027" s="281" t="e">
        <f>VLOOKUP(K6027,'Planilla de control'!#REF!,2,0)</f>
        <v>#REF!</v>
      </c>
      <c r="M6027" s="29" t="e">
        <f>IF(COUNTIF('Planilla de control'!#REF!,K6027)&gt;0,"SI","NO")</f>
        <v>#REF!</v>
      </c>
    </row>
    <row r="6028" spans="1:13" x14ac:dyDescent="0.3">
      <c r="A6028" s="3" t="s">
        <v>2367</v>
      </c>
      <c r="B6028" s="3" t="s">
        <v>1328</v>
      </c>
      <c r="C6028" s="3"/>
      <c r="D6028" s="3"/>
      <c r="E6028" s="3"/>
      <c r="F6028" s="51" t="str">
        <f t="shared" si="564"/>
        <v>55K1</v>
      </c>
      <c r="G6028" s="51">
        <f t="shared" si="565"/>
        <v>1</v>
      </c>
      <c r="H6028" s="51">
        <f t="shared" si="566"/>
        <v>55</v>
      </c>
      <c r="I6028" s="51" t="str">
        <f t="shared" si="567"/>
        <v>K</v>
      </c>
      <c r="J6028" s="51" t="str">
        <f t="shared" si="568"/>
        <v>D3</v>
      </c>
      <c r="K6028" s="76" t="str">
        <f t="shared" si="569"/>
        <v>1FO55K1A</v>
      </c>
      <c r="L6028" s="281" t="e">
        <f>VLOOKUP(K6028,'Planilla de control'!#REF!,2,0)</f>
        <v>#REF!</v>
      </c>
      <c r="M6028" s="29" t="e">
        <f>IF(COUNTIF('Planilla de control'!#REF!,K6028)&gt;0,"SI","NO")</f>
        <v>#REF!</v>
      </c>
    </row>
    <row r="6029" spans="1:13" x14ac:dyDescent="0.3">
      <c r="A6029" s="3" t="s">
        <v>2367</v>
      </c>
      <c r="B6029" s="3" t="s">
        <v>1330</v>
      </c>
      <c r="C6029" s="3"/>
      <c r="D6029" s="3"/>
      <c r="E6029" s="3"/>
      <c r="F6029" s="51" t="str">
        <f t="shared" si="564"/>
        <v>55M1</v>
      </c>
      <c r="G6029" s="51">
        <f t="shared" si="565"/>
        <v>1</v>
      </c>
      <c r="H6029" s="51">
        <f t="shared" si="566"/>
        <v>55</v>
      </c>
      <c r="I6029" s="51" t="str">
        <f t="shared" si="567"/>
        <v>M</v>
      </c>
      <c r="J6029" s="51" t="str">
        <f t="shared" si="568"/>
        <v>D3</v>
      </c>
      <c r="K6029" s="76" t="str">
        <f t="shared" si="569"/>
        <v>1FO55M1A</v>
      </c>
      <c r="L6029" s="281" t="e">
        <f>VLOOKUP(K6029,'Planilla de control'!#REF!,2,0)</f>
        <v>#REF!</v>
      </c>
      <c r="M6029" s="29" t="e">
        <f>IF(COUNTIF('Planilla de control'!#REF!,K6029)&gt;0,"SI","NO")</f>
        <v>#REF!</v>
      </c>
    </row>
    <row r="6030" spans="1:13" x14ac:dyDescent="0.3">
      <c r="A6030" s="3" t="s">
        <v>2367</v>
      </c>
      <c r="B6030" s="3" t="s">
        <v>1331</v>
      </c>
      <c r="C6030" s="3"/>
      <c r="D6030" s="3"/>
      <c r="E6030" s="3"/>
      <c r="F6030" s="51" t="str">
        <f t="shared" si="564"/>
        <v>55N1</v>
      </c>
      <c r="G6030" s="51">
        <f t="shared" si="565"/>
        <v>1</v>
      </c>
      <c r="H6030" s="51">
        <f t="shared" si="566"/>
        <v>55</v>
      </c>
      <c r="I6030" s="51" t="str">
        <f t="shared" si="567"/>
        <v>N</v>
      </c>
      <c r="J6030" s="51" t="str">
        <f t="shared" si="568"/>
        <v>D3</v>
      </c>
      <c r="K6030" s="76" t="str">
        <f t="shared" si="569"/>
        <v>1FO55N1A</v>
      </c>
      <c r="L6030" s="281" t="e">
        <f>VLOOKUP(K6030,'Planilla de control'!#REF!,2,0)</f>
        <v>#REF!</v>
      </c>
      <c r="M6030" s="29" t="e">
        <f>IF(COUNTIF('Planilla de control'!#REF!,K6030)&gt;0,"SI","NO")</f>
        <v>#REF!</v>
      </c>
    </row>
    <row r="6031" spans="1:13" x14ac:dyDescent="0.3">
      <c r="A6031" s="3" t="s">
        <v>2367</v>
      </c>
      <c r="B6031" s="3" t="s">
        <v>1321</v>
      </c>
      <c r="C6031" s="3"/>
      <c r="D6031" s="3"/>
      <c r="E6031" s="3"/>
      <c r="F6031" s="51" t="str">
        <f t="shared" si="564"/>
        <v>55D1</v>
      </c>
      <c r="G6031" s="51">
        <f t="shared" si="565"/>
        <v>1</v>
      </c>
      <c r="H6031" s="51">
        <f t="shared" si="566"/>
        <v>55</v>
      </c>
      <c r="I6031" s="51" t="str">
        <f t="shared" si="567"/>
        <v>D</v>
      </c>
      <c r="J6031" s="51" t="str">
        <f t="shared" si="568"/>
        <v>D3</v>
      </c>
      <c r="K6031" s="76" t="str">
        <f t="shared" si="569"/>
        <v>1FO55D1A</v>
      </c>
      <c r="L6031" s="281" t="e">
        <f>VLOOKUP(K6031,'Planilla de control'!#REF!,2,0)</f>
        <v>#REF!</v>
      </c>
      <c r="M6031" s="29" t="e">
        <f>IF(COUNTIF('Planilla de control'!#REF!,K6031)&gt;0,"SI","NO")</f>
        <v>#REF!</v>
      </c>
    </row>
    <row r="6032" spans="1:13" x14ac:dyDescent="0.3">
      <c r="A6032" s="3" t="s">
        <v>2367</v>
      </c>
      <c r="B6032" s="3" t="s">
        <v>1323</v>
      </c>
      <c r="C6032" s="3"/>
      <c r="D6032" s="3"/>
      <c r="E6032" s="3"/>
      <c r="F6032" s="51" t="str">
        <f t="shared" si="564"/>
        <v>55F1</v>
      </c>
      <c r="G6032" s="51">
        <f t="shared" si="565"/>
        <v>1</v>
      </c>
      <c r="H6032" s="51">
        <f t="shared" si="566"/>
        <v>55</v>
      </c>
      <c r="I6032" s="51" t="str">
        <f t="shared" si="567"/>
        <v>F</v>
      </c>
      <c r="J6032" s="51" t="str">
        <f t="shared" si="568"/>
        <v>D3</v>
      </c>
      <c r="K6032" s="76" t="str">
        <f t="shared" si="569"/>
        <v>1FO55F1A</v>
      </c>
      <c r="L6032" s="281" t="e">
        <f>VLOOKUP(K6032,'Planilla de control'!#REF!,2,0)</f>
        <v>#REF!</v>
      </c>
      <c r="M6032" s="29" t="e">
        <f>IF(COUNTIF('Planilla de control'!#REF!,K6032)&gt;0,"SI","NO")</f>
        <v>#REF!</v>
      </c>
    </row>
    <row r="6033" spans="1:13" x14ac:dyDescent="0.3">
      <c r="A6033" s="3" t="s">
        <v>2367</v>
      </c>
      <c r="B6033" s="3" t="s">
        <v>1537</v>
      </c>
      <c r="C6033" s="3"/>
      <c r="D6033" s="3"/>
      <c r="E6033" s="3"/>
      <c r="F6033" s="51" t="str">
        <f t="shared" si="564"/>
        <v>55E4</v>
      </c>
      <c r="G6033" s="51">
        <f t="shared" si="565"/>
        <v>4</v>
      </c>
      <c r="H6033" s="51">
        <f t="shared" si="566"/>
        <v>55</v>
      </c>
      <c r="I6033" s="51" t="str">
        <f t="shared" si="567"/>
        <v>E</v>
      </c>
      <c r="J6033" s="51" t="str">
        <f t="shared" si="568"/>
        <v>D3</v>
      </c>
      <c r="K6033" s="76" t="str">
        <f t="shared" si="569"/>
        <v>1FO55E4B</v>
      </c>
      <c r="L6033" s="281" t="e">
        <f>VLOOKUP(K6033,'Planilla de control'!#REF!,2,0)</f>
        <v>#REF!</v>
      </c>
      <c r="M6033" s="29" t="e">
        <f>IF(COUNTIF('Planilla de control'!#REF!,K6033)&gt;0,"SI","NO")</f>
        <v>#REF!</v>
      </c>
    </row>
    <row r="6034" spans="1:13" x14ac:dyDescent="0.3">
      <c r="A6034" s="3" t="s">
        <v>2367</v>
      </c>
      <c r="B6034" s="3" t="s">
        <v>1656</v>
      </c>
      <c r="C6034" s="3"/>
      <c r="D6034" s="3"/>
      <c r="E6034" s="3"/>
      <c r="F6034" s="51" t="str">
        <f t="shared" si="564"/>
        <v>55A3</v>
      </c>
      <c r="G6034" s="51">
        <f t="shared" si="565"/>
        <v>3</v>
      </c>
      <c r="H6034" s="51">
        <f t="shared" si="566"/>
        <v>55</v>
      </c>
      <c r="I6034" s="51" t="str">
        <f t="shared" si="567"/>
        <v>A</v>
      </c>
      <c r="J6034" s="51" t="str">
        <f t="shared" si="568"/>
        <v>D3</v>
      </c>
      <c r="K6034" s="76" t="str">
        <f t="shared" si="569"/>
        <v>1FO55A3D</v>
      </c>
      <c r="L6034" s="281" t="e">
        <f>VLOOKUP(K6034,'Planilla de control'!#REF!,2,0)</f>
        <v>#REF!</v>
      </c>
      <c r="M6034" s="29" t="e">
        <f>IF(COUNTIF('Planilla de control'!#REF!,K6034)&gt;0,"SI","NO")</f>
        <v>#REF!</v>
      </c>
    </row>
    <row r="6035" spans="1:13" x14ac:dyDescent="0.3">
      <c r="A6035" s="3" t="s">
        <v>2367</v>
      </c>
      <c r="B6035" s="3" t="s">
        <v>7991</v>
      </c>
      <c r="C6035" s="3"/>
      <c r="D6035" s="3"/>
      <c r="E6035" s="3"/>
      <c r="F6035" s="51" t="str">
        <f t="shared" si="564"/>
        <v>55A4</v>
      </c>
      <c r="G6035" s="51">
        <f t="shared" si="565"/>
        <v>4</v>
      </c>
      <c r="H6035" s="51">
        <f t="shared" si="566"/>
        <v>55</v>
      </c>
      <c r="I6035" s="51" t="str">
        <f t="shared" si="567"/>
        <v>A</v>
      </c>
      <c r="J6035" s="51" t="str">
        <f t="shared" si="568"/>
        <v>D3</v>
      </c>
      <c r="K6035" s="76" t="str">
        <f t="shared" si="569"/>
        <v>1FO55A4B</v>
      </c>
      <c r="L6035" s="281" t="e">
        <f>VLOOKUP(K6035,'Planilla de control'!#REF!,2,0)</f>
        <v>#REF!</v>
      </c>
      <c r="M6035" s="29" t="e">
        <f>IF(COUNTIF('Planilla de control'!#REF!,K6035)&gt;0,"SI","NO")</f>
        <v>#REF!</v>
      </c>
    </row>
    <row r="6036" spans="1:13" x14ac:dyDescent="0.3">
      <c r="A6036" s="3" t="s">
        <v>2367</v>
      </c>
      <c r="B6036" s="3" t="s">
        <v>1319</v>
      </c>
      <c r="C6036" s="3"/>
      <c r="D6036" s="3"/>
      <c r="E6036" s="3"/>
      <c r="F6036" s="51" t="str">
        <f t="shared" si="564"/>
        <v>55B1</v>
      </c>
      <c r="G6036" s="51">
        <f t="shared" si="565"/>
        <v>1</v>
      </c>
      <c r="H6036" s="51">
        <f t="shared" si="566"/>
        <v>55</v>
      </c>
      <c r="I6036" s="51" t="str">
        <f t="shared" si="567"/>
        <v>B</v>
      </c>
      <c r="J6036" s="51" t="str">
        <f t="shared" si="568"/>
        <v>D3</v>
      </c>
      <c r="K6036" s="76" t="str">
        <f t="shared" si="569"/>
        <v>1FO55B1A</v>
      </c>
      <c r="L6036" s="281" t="e">
        <f>VLOOKUP(K6036,'Planilla de control'!#REF!,2,0)</f>
        <v>#REF!</v>
      </c>
      <c r="M6036" s="29" t="e">
        <f>IF(COUNTIF('Planilla de control'!#REF!,K6036)&gt;0,"SI","NO")</f>
        <v>#REF!</v>
      </c>
    </row>
    <row r="6037" spans="1:13" x14ac:dyDescent="0.3">
      <c r="A6037" s="3" t="s">
        <v>2367</v>
      </c>
      <c r="B6037" s="3" t="s">
        <v>1528</v>
      </c>
      <c r="C6037" s="3"/>
      <c r="D6037" s="3"/>
      <c r="E6037" s="3"/>
      <c r="F6037" s="51" t="str">
        <f t="shared" si="564"/>
        <v>55D4</v>
      </c>
      <c r="G6037" s="51">
        <f t="shared" si="565"/>
        <v>4</v>
      </c>
      <c r="H6037" s="51">
        <f t="shared" si="566"/>
        <v>55</v>
      </c>
      <c r="I6037" s="51" t="str">
        <f t="shared" si="567"/>
        <v>D</v>
      </c>
      <c r="J6037" s="51" t="str">
        <f t="shared" si="568"/>
        <v>D3</v>
      </c>
      <c r="K6037" s="76" t="str">
        <f t="shared" si="569"/>
        <v>1FO55D4A</v>
      </c>
      <c r="L6037" s="281" t="e">
        <f>VLOOKUP(K6037,'Planilla de control'!#REF!,2,0)</f>
        <v>#REF!</v>
      </c>
      <c r="M6037" s="29" t="e">
        <f>IF(COUNTIF('Planilla de control'!#REF!,K6037)&gt;0,"SI","NO")</f>
        <v>#REF!</v>
      </c>
    </row>
    <row r="6038" spans="1:13" x14ac:dyDescent="0.3">
      <c r="A6038" s="3" t="s">
        <v>2367</v>
      </c>
      <c r="B6038" s="3" t="s">
        <v>1679</v>
      </c>
      <c r="C6038" s="3"/>
      <c r="D6038" s="3"/>
      <c r="E6038" s="3"/>
      <c r="F6038" s="51" t="str">
        <f t="shared" si="564"/>
        <v>55D4</v>
      </c>
      <c r="G6038" s="51">
        <f t="shared" si="565"/>
        <v>4</v>
      </c>
      <c r="H6038" s="51">
        <f t="shared" si="566"/>
        <v>55</v>
      </c>
      <c r="I6038" s="51" t="str">
        <f t="shared" si="567"/>
        <v>D</v>
      </c>
      <c r="J6038" s="51" t="str">
        <f t="shared" si="568"/>
        <v>D3</v>
      </c>
      <c r="K6038" s="76" t="str">
        <f t="shared" si="569"/>
        <v>1FO55D4C</v>
      </c>
      <c r="L6038" s="281" t="e">
        <f>VLOOKUP(K6038,'Planilla de control'!#REF!,2,0)</f>
        <v>#REF!</v>
      </c>
      <c r="M6038" s="29" t="e">
        <f>IF(COUNTIF('Planilla de control'!#REF!,K6038)&gt;0,"SI","NO")</f>
        <v>#REF!</v>
      </c>
    </row>
    <row r="6039" spans="1:13" x14ac:dyDescent="0.3">
      <c r="A6039" s="3" t="s">
        <v>2367</v>
      </c>
      <c r="B6039" s="3" t="s">
        <v>1451</v>
      </c>
      <c r="C6039" s="3"/>
      <c r="D6039" s="3"/>
      <c r="E6039" s="3"/>
      <c r="F6039" s="51" t="str">
        <f t="shared" si="564"/>
        <v>55F2</v>
      </c>
      <c r="G6039" s="51">
        <f t="shared" si="565"/>
        <v>2</v>
      </c>
      <c r="H6039" s="51">
        <f t="shared" si="566"/>
        <v>55</v>
      </c>
      <c r="I6039" s="51" t="str">
        <f t="shared" si="567"/>
        <v>F</v>
      </c>
      <c r="J6039" s="51" t="str">
        <f t="shared" si="568"/>
        <v>D3</v>
      </c>
      <c r="K6039" s="76" t="str">
        <f t="shared" si="569"/>
        <v>1FO55F2B</v>
      </c>
      <c r="L6039" s="281" t="e">
        <f>VLOOKUP(K6039,'Planilla de control'!#REF!,2,0)</f>
        <v>#REF!</v>
      </c>
      <c r="M6039" s="29" t="e">
        <f>IF(COUNTIF('Planilla de control'!#REF!,K6039)&gt;0,"SI","NO")</f>
        <v>#REF!</v>
      </c>
    </row>
    <row r="6040" spans="1:13" x14ac:dyDescent="0.3">
      <c r="A6040" s="3" t="s">
        <v>2367</v>
      </c>
      <c r="B6040" s="3" t="s">
        <v>1691</v>
      </c>
      <c r="C6040" s="3"/>
      <c r="D6040" s="3"/>
      <c r="E6040" s="3"/>
      <c r="F6040" s="51" t="str">
        <f t="shared" si="564"/>
        <v>55F2</v>
      </c>
      <c r="G6040" s="51">
        <f t="shared" si="565"/>
        <v>2</v>
      </c>
      <c r="H6040" s="51">
        <f t="shared" si="566"/>
        <v>55</v>
      </c>
      <c r="I6040" s="51" t="str">
        <f t="shared" si="567"/>
        <v>F</v>
      </c>
      <c r="J6040" s="51" t="str">
        <f t="shared" si="568"/>
        <v>D3</v>
      </c>
      <c r="K6040" s="76" t="str">
        <f t="shared" si="569"/>
        <v>1FO55F2C</v>
      </c>
      <c r="L6040" s="281" t="e">
        <f>VLOOKUP(K6040,'Planilla de control'!#REF!,2,0)</f>
        <v>#REF!</v>
      </c>
      <c r="M6040" s="29" t="e">
        <f>IF(COUNTIF('Planilla de control'!#REF!,K6040)&gt;0,"SI","NO")</f>
        <v>#REF!</v>
      </c>
    </row>
    <row r="6041" spans="1:13" x14ac:dyDescent="0.3">
      <c r="A6041" s="3" t="s">
        <v>2367</v>
      </c>
      <c r="B6041" s="3" t="s">
        <v>1723</v>
      </c>
      <c r="C6041" s="3"/>
      <c r="D6041" s="3"/>
      <c r="E6041" s="3"/>
      <c r="F6041" s="51" t="str">
        <f t="shared" si="564"/>
        <v>55J2</v>
      </c>
      <c r="G6041" s="51">
        <f t="shared" si="565"/>
        <v>2</v>
      </c>
      <c r="H6041" s="51">
        <f t="shared" si="566"/>
        <v>55</v>
      </c>
      <c r="I6041" s="51" t="str">
        <f t="shared" si="567"/>
        <v>J</v>
      </c>
      <c r="J6041" s="51" t="str">
        <f t="shared" si="568"/>
        <v>D3</v>
      </c>
      <c r="K6041" s="76" t="str">
        <f t="shared" si="569"/>
        <v>1FO55J2C</v>
      </c>
      <c r="L6041" s="281" t="e">
        <f>VLOOKUP(K6041,'Planilla de control'!#REF!,2,0)</f>
        <v>#REF!</v>
      </c>
      <c r="M6041" s="29" t="e">
        <f>IF(COUNTIF('Planilla de control'!#REF!,K6041)&gt;0,"SI","NO")</f>
        <v>#REF!</v>
      </c>
    </row>
    <row r="6042" spans="1:13" x14ac:dyDescent="0.3">
      <c r="A6042" s="3" t="s">
        <v>2367</v>
      </c>
      <c r="B6042" s="3" t="s">
        <v>1500</v>
      </c>
      <c r="C6042" s="3"/>
      <c r="D6042" s="3"/>
      <c r="E6042" s="3"/>
      <c r="F6042" s="51" t="str">
        <f t="shared" si="564"/>
        <v>55A5</v>
      </c>
      <c r="G6042" s="51">
        <f t="shared" si="565"/>
        <v>5</v>
      </c>
      <c r="H6042" s="51">
        <f t="shared" si="566"/>
        <v>55</v>
      </c>
      <c r="I6042" s="51" t="str">
        <f t="shared" si="567"/>
        <v>A</v>
      </c>
      <c r="J6042" s="51" t="str">
        <f t="shared" si="568"/>
        <v>D3</v>
      </c>
      <c r="K6042" s="76" t="str">
        <f t="shared" si="569"/>
        <v>1FO55A5A</v>
      </c>
      <c r="L6042" s="281" t="e">
        <f>VLOOKUP(K6042,'Planilla de control'!#REF!,2,0)</f>
        <v>#REF!</v>
      </c>
      <c r="M6042" s="29" t="e">
        <f>IF(COUNTIF('Planilla de control'!#REF!,K6042)&gt;0,"SI","NO")</f>
        <v>#REF!</v>
      </c>
    </row>
    <row r="6043" spans="1:13" x14ac:dyDescent="0.3">
      <c r="A6043" s="3" t="s">
        <v>2367</v>
      </c>
      <c r="B6043" s="3" t="s">
        <v>1660</v>
      </c>
      <c r="C6043" s="3"/>
      <c r="D6043" s="3"/>
      <c r="E6043" s="3"/>
      <c r="F6043" s="51" t="str">
        <f t="shared" si="564"/>
        <v>55B2</v>
      </c>
      <c r="G6043" s="51">
        <f t="shared" si="565"/>
        <v>2</v>
      </c>
      <c r="H6043" s="51">
        <f t="shared" si="566"/>
        <v>55</v>
      </c>
      <c r="I6043" s="51" t="str">
        <f t="shared" si="567"/>
        <v>B</v>
      </c>
      <c r="J6043" s="51" t="str">
        <f t="shared" si="568"/>
        <v>D3</v>
      </c>
      <c r="K6043" s="76" t="str">
        <f t="shared" si="569"/>
        <v>1FO55B2D</v>
      </c>
      <c r="L6043" s="281" t="e">
        <f>VLOOKUP(K6043,'Planilla de control'!#REF!,2,0)</f>
        <v>#REF!</v>
      </c>
      <c r="M6043" s="29" t="e">
        <f>IF(COUNTIF('Planilla de control'!#REF!,K6043)&gt;0,"SI","NO")</f>
        <v>#REF!</v>
      </c>
    </row>
    <row r="6044" spans="1:13" x14ac:dyDescent="0.3">
      <c r="A6044" s="3" t="s">
        <v>2367</v>
      </c>
      <c r="B6044" s="3" t="s">
        <v>1508</v>
      </c>
      <c r="C6044" s="3"/>
      <c r="D6044" s="3"/>
      <c r="E6044" s="3"/>
      <c r="F6044" s="51" t="str">
        <f t="shared" si="564"/>
        <v>55B4</v>
      </c>
      <c r="G6044" s="51">
        <f t="shared" si="565"/>
        <v>4</v>
      </c>
      <c r="H6044" s="51">
        <f t="shared" si="566"/>
        <v>55</v>
      </c>
      <c r="I6044" s="51" t="str">
        <f t="shared" si="567"/>
        <v>B</v>
      </c>
      <c r="J6044" s="51" t="str">
        <f t="shared" si="568"/>
        <v>D3</v>
      </c>
      <c r="K6044" s="76" t="str">
        <f t="shared" si="569"/>
        <v>1FO55B4A</v>
      </c>
      <c r="L6044" s="281" t="e">
        <f>VLOOKUP(K6044,'Planilla de control'!#REF!,2,0)</f>
        <v>#REF!</v>
      </c>
      <c r="M6044" s="29" t="e">
        <f>IF(COUNTIF('Planilla de control'!#REF!,K6044)&gt;0,"SI","NO")</f>
        <v>#REF!</v>
      </c>
    </row>
    <row r="6045" spans="1:13" x14ac:dyDescent="0.3">
      <c r="A6045" s="3" t="s">
        <v>2367</v>
      </c>
      <c r="B6045" s="3" t="s">
        <v>1445</v>
      </c>
      <c r="C6045" s="3"/>
      <c r="D6045" s="3"/>
      <c r="E6045" s="3"/>
      <c r="F6045" s="51" t="str">
        <f t="shared" si="564"/>
        <v>55D3</v>
      </c>
      <c r="G6045" s="51">
        <f t="shared" si="565"/>
        <v>3</v>
      </c>
      <c r="H6045" s="51">
        <f t="shared" si="566"/>
        <v>55</v>
      </c>
      <c r="I6045" s="51" t="str">
        <f t="shared" si="567"/>
        <v>D</v>
      </c>
      <c r="J6045" s="51" t="str">
        <f t="shared" si="568"/>
        <v>D3</v>
      </c>
      <c r="K6045" s="76" t="str">
        <f t="shared" si="569"/>
        <v>1FO55D3B</v>
      </c>
      <c r="L6045" s="281" t="e">
        <f>VLOOKUP(K6045,'Planilla de control'!#REF!,2,0)</f>
        <v>#REF!</v>
      </c>
      <c r="M6045" s="29" t="e">
        <f>IF(COUNTIF('Planilla de control'!#REF!,K6045)&gt;0,"SI","NO")</f>
        <v>#REF!</v>
      </c>
    </row>
    <row r="6046" spans="1:13" x14ac:dyDescent="0.3">
      <c r="A6046" s="3" t="s">
        <v>2367</v>
      </c>
      <c r="B6046" s="3" t="s">
        <v>1449</v>
      </c>
      <c r="C6046" s="3"/>
      <c r="D6046" s="3"/>
      <c r="E6046" s="3"/>
      <c r="F6046" s="51" t="str">
        <f t="shared" si="564"/>
        <v>55E3</v>
      </c>
      <c r="G6046" s="51">
        <f t="shared" si="565"/>
        <v>3</v>
      </c>
      <c r="H6046" s="51">
        <f t="shared" si="566"/>
        <v>55</v>
      </c>
      <c r="I6046" s="51" t="str">
        <f t="shared" si="567"/>
        <v>E</v>
      </c>
      <c r="J6046" s="51" t="str">
        <f t="shared" si="568"/>
        <v>D3</v>
      </c>
      <c r="K6046" s="76" t="str">
        <f t="shared" si="569"/>
        <v>1FO55E3B</v>
      </c>
      <c r="L6046" s="281" t="e">
        <f>VLOOKUP(K6046,'Planilla de control'!#REF!,2,0)</f>
        <v>#REF!</v>
      </c>
      <c r="M6046" s="29" t="e">
        <f>IF(COUNTIF('Planilla de control'!#REF!,K6046)&gt;0,"SI","NO")</f>
        <v>#REF!</v>
      </c>
    </row>
    <row r="6047" spans="1:13" x14ac:dyDescent="0.3">
      <c r="A6047" s="3" t="s">
        <v>2367</v>
      </c>
      <c r="B6047" s="3" t="s">
        <v>1450</v>
      </c>
      <c r="C6047" s="3"/>
      <c r="D6047" s="3"/>
      <c r="E6047" s="3"/>
      <c r="F6047" s="51" t="str">
        <f t="shared" si="564"/>
        <v>55F2</v>
      </c>
      <c r="G6047" s="51">
        <f t="shared" si="565"/>
        <v>2</v>
      </c>
      <c r="H6047" s="51">
        <f t="shared" si="566"/>
        <v>55</v>
      </c>
      <c r="I6047" s="51" t="str">
        <f t="shared" si="567"/>
        <v>F</v>
      </c>
      <c r="J6047" s="51" t="str">
        <f t="shared" si="568"/>
        <v>D3</v>
      </c>
      <c r="K6047" s="76" t="str">
        <f t="shared" si="569"/>
        <v>1FO55F2A</v>
      </c>
      <c r="L6047" s="281" t="e">
        <f>VLOOKUP(K6047,'Planilla de control'!#REF!,2,0)</f>
        <v>#REF!</v>
      </c>
      <c r="M6047" s="29" t="e">
        <f>IF(COUNTIF('Planilla de control'!#REF!,K6047)&gt;0,"SI","NO")</f>
        <v>#REF!</v>
      </c>
    </row>
    <row r="6048" spans="1:13" x14ac:dyDescent="0.3">
      <c r="A6048" s="3" t="s">
        <v>2367</v>
      </c>
      <c r="B6048" s="3" t="s">
        <v>1694</v>
      </c>
      <c r="C6048" s="3"/>
      <c r="D6048" s="3"/>
      <c r="E6048" s="3"/>
      <c r="F6048" s="51" t="str">
        <f t="shared" si="564"/>
        <v>55F3</v>
      </c>
      <c r="G6048" s="51">
        <f t="shared" si="565"/>
        <v>3</v>
      </c>
      <c r="H6048" s="51">
        <f t="shared" si="566"/>
        <v>55</v>
      </c>
      <c r="I6048" s="51" t="str">
        <f t="shared" si="567"/>
        <v>F</v>
      </c>
      <c r="J6048" s="51" t="str">
        <f t="shared" si="568"/>
        <v>D3</v>
      </c>
      <c r="K6048" s="76" t="str">
        <f t="shared" si="569"/>
        <v>1FO55F3D</v>
      </c>
      <c r="L6048" s="281" t="e">
        <f>VLOOKUP(K6048,'Planilla de control'!#REF!,2,0)</f>
        <v>#REF!</v>
      </c>
      <c r="M6048" s="29" t="e">
        <f>IF(COUNTIF('Planilla de control'!#REF!,K6048)&gt;0,"SI","NO")</f>
        <v>#REF!</v>
      </c>
    </row>
    <row r="6049" spans="1:13" x14ac:dyDescent="0.3">
      <c r="A6049" s="3" t="s">
        <v>2367</v>
      </c>
      <c r="B6049" s="3" t="s">
        <v>1546</v>
      </c>
      <c r="C6049" s="3"/>
      <c r="D6049" s="3"/>
      <c r="E6049" s="3"/>
      <c r="F6049" s="51" t="str">
        <f t="shared" si="564"/>
        <v>55F4</v>
      </c>
      <c r="G6049" s="51">
        <f t="shared" si="565"/>
        <v>4</v>
      </c>
      <c r="H6049" s="51">
        <f t="shared" si="566"/>
        <v>55</v>
      </c>
      <c r="I6049" s="51" t="str">
        <f t="shared" si="567"/>
        <v>F</v>
      </c>
      <c r="J6049" s="51" t="str">
        <f t="shared" si="568"/>
        <v>D3</v>
      </c>
      <c r="K6049" s="76" t="str">
        <f t="shared" si="569"/>
        <v>1FO55F4A</v>
      </c>
      <c r="L6049" s="281" t="e">
        <f>VLOOKUP(K6049,'Planilla de control'!#REF!,2,0)</f>
        <v>#REF!</v>
      </c>
      <c r="M6049" s="29" t="e">
        <f>IF(COUNTIF('Planilla de control'!#REF!,K6049)&gt;0,"SI","NO")</f>
        <v>#REF!</v>
      </c>
    </row>
    <row r="6050" spans="1:13" x14ac:dyDescent="0.3">
      <c r="A6050" s="3" t="s">
        <v>2367</v>
      </c>
      <c r="B6050" s="3" t="s">
        <v>1695</v>
      </c>
      <c r="C6050" s="3"/>
      <c r="D6050" s="3"/>
      <c r="E6050" s="3"/>
      <c r="F6050" s="51" t="str">
        <f t="shared" si="564"/>
        <v>55F4</v>
      </c>
      <c r="G6050" s="51">
        <f t="shared" si="565"/>
        <v>4</v>
      </c>
      <c r="H6050" s="51">
        <f t="shared" si="566"/>
        <v>55</v>
      </c>
      <c r="I6050" s="51" t="str">
        <f t="shared" si="567"/>
        <v>F</v>
      </c>
      <c r="J6050" s="51" t="str">
        <f t="shared" si="568"/>
        <v>D3</v>
      </c>
      <c r="K6050" s="76" t="str">
        <f t="shared" si="569"/>
        <v>1FO55F4C</v>
      </c>
      <c r="L6050" s="281" t="e">
        <f>VLOOKUP(K6050,'Planilla de control'!#REF!,2,0)</f>
        <v>#REF!</v>
      </c>
      <c r="M6050" s="29" t="e">
        <f>IF(COUNTIF('Planilla de control'!#REF!,K6050)&gt;0,"SI","NO")</f>
        <v>#REF!</v>
      </c>
    </row>
    <row r="6051" spans="1:13" x14ac:dyDescent="0.3">
      <c r="A6051" s="3" t="s">
        <v>2367</v>
      </c>
      <c r="B6051" s="3" t="s">
        <v>1696</v>
      </c>
      <c r="C6051" s="3"/>
      <c r="D6051" s="3"/>
      <c r="E6051" s="3"/>
      <c r="F6051" s="51" t="str">
        <f t="shared" si="564"/>
        <v>55F4</v>
      </c>
      <c r="G6051" s="51">
        <f t="shared" si="565"/>
        <v>4</v>
      </c>
      <c r="H6051" s="51">
        <f t="shared" si="566"/>
        <v>55</v>
      </c>
      <c r="I6051" s="51" t="str">
        <f t="shared" si="567"/>
        <v>F</v>
      </c>
      <c r="J6051" s="51" t="str">
        <f t="shared" si="568"/>
        <v>D3</v>
      </c>
      <c r="K6051" s="76" t="str">
        <f t="shared" si="569"/>
        <v>1FO55F4D</v>
      </c>
      <c r="L6051" s="281" t="e">
        <f>VLOOKUP(K6051,'Planilla de control'!#REF!,2,0)</f>
        <v>#REF!</v>
      </c>
      <c r="M6051" s="29" t="e">
        <f>IF(COUNTIF('Planilla de control'!#REF!,K6051)&gt;0,"SI","NO")</f>
        <v>#REF!</v>
      </c>
    </row>
    <row r="6052" spans="1:13" x14ac:dyDescent="0.3">
      <c r="A6052" s="3" t="s">
        <v>2367</v>
      </c>
      <c r="B6052" s="3" t="s">
        <v>1459</v>
      </c>
      <c r="C6052" s="3"/>
      <c r="D6052" s="3"/>
      <c r="E6052" s="3"/>
      <c r="F6052" s="51" t="str">
        <f t="shared" si="564"/>
        <v>55H2</v>
      </c>
      <c r="G6052" s="51">
        <f t="shared" si="565"/>
        <v>2</v>
      </c>
      <c r="H6052" s="51">
        <f t="shared" si="566"/>
        <v>55</v>
      </c>
      <c r="I6052" s="51" t="str">
        <f t="shared" si="567"/>
        <v>H</v>
      </c>
      <c r="J6052" s="51" t="str">
        <f t="shared" si="568"/>
        <v>D3</v>
      </c>
      <c r="K6052" s="76" t="str">
        <f t="shared" si="569"/>
        <v>1FO55H2B</v>
      </c>
      <c r="L6052" s="281" t="e">
        <f>VLOOKUP(K6052,'Planilla de control'!#REF!,2,0)</f>
        <v>#REF!</v>
      </c>
      <c r="M6052" s="29" t="e">
        <f>IF(COUNTIF('Planilla de control'!#REF!,K6052)&gt;0,"SI","NO")</f>
        <v>#REF!</v>
      </c>
    </row>
    <row r="6053" spans="1:13" x14ac:dyDescent="0.3">
      <c r="A6053" s="3" t="s">
        <v>2367</v>
      </c>
      <c r="B6053" s="3" t="s">
        <v>1724</v>
      </c>
      <c r="C6053" s="3"/>
      <c r="D6053" s="3"/>
      <c r="E6053" s="3"/>
      <c r="F6053" s="51" t="str">
        <f t="shared" si="564"/>
        <v>55J2</v>
      </c>
      <c r="G6053" s="51">
        <f t="shared" si="565"/>
        <v>2</v>
      </c>
      <c r="H6053" s="51">
        <f t="shared" si="566"/>
        <v>55</v>
      </c>
      <c r="I6053" s="51" t="str">
        <f t="shared" si="567"/>
        <v>J</v>
      </c>
      <c r="J6053" s="51" t="str">
        <f t="shared" si="568"/>
        <v>D3</v>
      </c>
      <c r="K6053" s="76" t="str">
        <f t="shared" si="569"/>
        <v>1FO55J2D</v>
      </c>
      <c r="L6053" s="281" t="e">
        <f>VLOOKUP(K6053,'Planilla de control'!#REF!,2,0)</f>
        <v>#REF!</v>
      </c>
      <c r="M6053" s="29" t="e">
        <f>IF(COUNTIF('Planilla de control'!#REF!,K6053)&gt;0,"SI","NO")</f>
        <v>#REF!</v>
      </c>
    </row>
    <row r="6054" spans="1:13" x14ac:dyDescent="0.3">
      <c r="A6054" s="3" t="s">
        <v>2367</v>
      </c>
      <c r="B6054" s="3" t="s">
        <v>1469</v>
      </c>
      <c r="C6054" s="3"/>
      <c r="D6054" s="3"/>
      <c r="E6054" s="3"/>
      <c r="F6054" s="51" t="str">
        <f t="shared" si="564"/>
        <v>55J3</v>
      </c>
      <c r="G6054" s="51">
        <f t="shared" si="565"/>
        <v>3</v>
      </c>
      <c r="H6054" s="51">
        <f t="shared" si="566"/>
        <v>55</v>
      </c>
      <c r="I6054" s="51" t="str">
        <f t="shared" si="567"/>
        <v>J</v>
      </c>
      <c r="J6054" s="51" t="str">
        <f t="shared" si="568"/>
        <v>D3</v>
      </c>
      <c r="K6054" s="76" t="str">
        <f t="shared" si="569"/>
        <v>1FO55J3B</v>
      </c>
      <c r="L6054" s="281" t="e">
        <f>VLOOKUP(K6054,'Planilla de control'!#REF!,2,0)</f>
        <v>#REF!</v>
      </c>
      <c r="M6054" s="29" t="e">
        <f>IF(COUNTIF('Planilla de control'!#REF!,K6054)&gt;0,"SI","NO")</f>
        <v>#REF!</v>
      </c>
    </row>
    <row r="6055" spans="1:13" x14ac:dyDescent="0.3">
      <c r="A6055" s="3" t="s">
        <v>2367</v>
      </c>
      <c r="B6055" s="3" t="s">
        <v>1725</v>
      </c>
      <c r="C6055" s="3"/>
      <c r="D6055" s="3"/>
      <c r="E6055" s="3"/>
      <c r="F6055" s="51" t="str">
        <f t="shared" si="564"/>
        <v>55J3</v>
      </c>
      <c r="G6055" s="51">
        <f t="shared" si="565"/>
        <v>3</v>
      </c>
      <c r="H6055" s="51">
        <f t="shared" si="566"/>
        <v>55</v>
      </c>
      <c r="I6055" s="51" t="str">
        <f t="shared" si="567"/>
        <v>J</v>
      </c>
      <c r="J6055" s="51" t="str">
        <f t="shared" si="568"/>
        <v>D3</v>
      </c>
      <c r="K6055" s="76" t="str">
        <f t="shared" si="569"/>
        <v>1FO55J3C</v>
      </c>
      <c r="L6055" s="281" t="e">
        <f>VLOOKUP(K6055,'Planilla de control'!#REF!,2,0)</f>
        <v>#REF!</v>
      </c>
      <c r="M6055" s="29" t="e">
        <f>IF(COUNTIF('Planilla de control'!#REF!,K6055)&gt;0,"SI","NO")</f>
        <v>#REF!</v>
      </c>
    </row>
    <row r="6056" spans="1:13" x14ac:dyDescent="0.3">
      <c r="A6056" s="3" t="s">
        <v>2367</v>
      </c>
      <c r="B6056" s="3" t="s">
        <v>1453</v>
      </c>
      <c r="C6056" s="3"/>
      <c r="D6056" s="3"/>
      <c r="E6056" s="3"/>
      <c r="F6056" s="51" t="str">
        <f t="shared" si="564"/>
        <v>55F3</v>
      </c>
      <c r="G6056" s="51">
        <f t="shared" si="565"/>
        <v>3</v>
      </c>
      <c r="H6056" s="51">
        <f t="shared" si="566"/>
        <v>55</v>
      </c>
      <c r="I6056" s="51" t="str">
        <f t="shared" si="567"/>
        <v>F</v>
      </c>
      <c r="J6056" s="51" t="str">
        <f t="shared" si="568"/>
        <v>D3</v>
      </c>
      <c r="K6056" s="76" t="str">
        <f t="shared" si="569"/>
        <v>1FO55F3B</v>
      </c>
      <c r="L6056" s="281" t="e">
        <f>VLOOKUP(K6056,'Planilla de control'!#REF!,2,0)</f>
        <v>#REF!</v>
      </c>
      <c r="M6056" s="29" t="e">
        <f>IF(COUNTIF('Planilla de control'!#REF!,K6056)&gt;0,"SI","NO")</f>
        <v>#REF!</v>
      </c>
    </row>
    <row r="6057" spans="1:13" x14ac:dyDescent="0.3">
      <c r="A6057" s="3" t="s">
        <v>2367</v>
      </c>
      <c r="B6057" s="3" t="s">
        <v>1549</v>
      </c>
      <c r="C6057" s="3"/>
      <c r="D6057" s="3"/>
      <c r="E6057" s="3"/>
      <c r="F6057" s="51" t="str">
        <f t="shared" si="564"/>
        <v>55F5</v>
      </c>
      <c r="G6057" s="51">
        <f t="shared" si="565"/>
        <v>5</v>
      </c>
      <c r="H6057" s="51">
        <f t="shared" si="566"/>
        <v>55</v>
      </c>
      <c r="I6057" s="51" t="str">
        <f t="shared" si="567"/>
        <v>F</v>
      </c>
      <c r="J6057" s="51" t="str">
        <f t="shared" si="568"/>
        <v>D3</v>
      </c>
      <c r="K6057" s="76" t="str">
        <f t="shared" si="569"/>
        <v>1FO55F5B</v>
      </c>
      <c r="L6057" s="281" t="e">
        <f>VLOOKUP(K6057,'Planilla de control'!#REF!,2,0)</f>
        <v>#REF!</v>
      </c>
      <c r="M6057" s="29" t="e">
        <f>IF(COUNTIF('Planilla de control'!#REF!,K6057)&gt;0,"SI","NO")</f>
        <v>#REF!</v>
      </c>
    </row>
    <row r="6058" spans="1:13" x14ac:dyDescent="0.3">
      <c r="A6058" s="3" t="s">
        <v>2367</v>
      </c>
      <c r="B6058" s="3" t="s">
        <v>1511</v>
      </c>
      <c r="C6058" s="3"/>
      <c r="D6058" s="3"/>
      <c r="E6058" s="3"/>
      <c r="F6058" s="51" t="str">
        <f t="shared" si="564"/>
        <v>55B5</v>
      </c>
      <c r="G6058" s="51">
        <f t="shared" si="565"/>
        <v>5</v>
      </c>
      <c r="H6058" s="51">
        <f t="shared" si="566"/>
        <v>55</v>
      </c>
      <c r="I6058" s="51" t="str">
        <f t="shared" si="567"/>
        <v>B</v>
      </c>
      <c r="J6058" s="51" t="str">
        <f t="shared" si="568"/>
        <v>D3</v>
      </c>
      <c r="K6058" s="76" t="str">
        <f t="shared" si="569"/>
        <v>1FO55B5B</v>
      </c>
      <c r="L6058" s="281" t="e">
        <f>VLOOKUP(K6058,'Planilla de control'!#REF!,2,0)</f>
        <v>#REF!</v>
      </c>
      <c r="M6058" s="29" t="e">
        <f>IF(COUNTIF('Planilla de control'!#REF!,K6058)&gt;0,"SI","NO")</f>
        <v>#REF!</v>
      </c>
    </row>
    <row r="6059" spans="1:13" x14ac:dyDescent="0.3">
      <c r="A6059" s="3" t="s">
        <v>2367</v>
      </c>
      <c r="B6059" s="3" t="s">
        <v>1557</v>
      </c>
      <c r="C6059" s="3"/>
      <c r="D6059" s="3"/>
      <c r="E6059" s="3"/>
      <c r="F6059" s="51" t="str">
        <f t="shared" si="564"/>
        <v>55G4</v>
      </c>
      <c r="G6059" s="51">
        <f t="shared" si="565"/>
        <v>4</v>
      </c>
      <c r="H6059" s="51">
        <f t="shared" si="566"/>
        <v>55</v>
      </c>
      <c r="I6059" s="51" t="str">
        <f t="shared" si="567"/>
        <v>G</v>
      </c>
      <c r="J6059" s="51" t="str">
        <f t="shared" si="568"/>
        <v>D3</v>
      </c>
      <c r="K6059" s="76" t="str">
        <f t="shared" si="569"/>
        <v>1FO55G4B</v>
      </c>
      <c r="L6059" s="281" t="e">
        <f>VLOOKUP(K6059,'Planilla de control'!#REF!,2,0)</f>
        <v>#REF!</v>
      </c>
      <c r="M6059" s="29" t="e">
        <f>IF(COUNTIF('Planilla de control'!#REF!,K6059)&gt;0,"SI","NO")</f>
        <v>#REF!</v>
      </c>
    </row>
    <row r="6060" spans="1:13" x14ac:dyDescent="0.3">
      <c r="A6060" s="3" t="s">
        <v>2367</v>
      </c>
      <c r="B6060" s="3" t="s">
        <v>1699</v>
      </c>
      <c r="C6060" s="3"/>
      <c r="D6060" s="3"/>
      <c r="E6060" s="3"/>
      <c r="F6060" s="51" t="str">
        <f t="shared" si="564"/>
        <v>55G2</v>
      </c>
      <c r="G6060" s="51">
        <f t="shared" si="565"/>
        <v>2</v>
      </c>
      <c r="H6060" s="51">
        <f t="shared" si="566"/>
        <v>55</v>
      </c>
      <c r="I6060" s="51" t="str">
        <f t="shared" si="567"/>
        <v>G</v>
      </c>
      <c r="J6060" s="51" t="str">
        <f t="shared" si="568"/>
        <v>D3</v>
      </c>
      <c r="K6060" s="76" t="str">
        <f t="shared" si="569"/>
        <v>1FO55G2C</v>
      </c>
      <c r="L6060" s="281" t="e">
        <f>VLOOKUP(K6060,'Planilla de control'!#REF!,2,0)</f>
        <v>#REF!</v>
      </c>
      <c r="M6060" s="29" t="e">
        <f>IF(COUNTIF('Planilla de control'!#REF!,K6060)&gt;0,"SI","NO")</f>
        <v>#REF!</v>
      </c>
    </row>
    <row r="6061" spans="1:13" x14ac:dyDescent="0.3">
      <c r="A6061" s="3" t="s">
        <v>2367</v>
      </c>
      <c r="B6061" s="3" t="s">
        <v>1720</v>
      </c>
      <c r="C6061" s="3"/>
      <c r="D6061" s="3"/>
      <c r="E6061" s="3"/>
      <c r="F6061" s="51" t="str">
        <f t="shared" si="564"/>
        <v>55I4</v>
      </c>
      <c r="G6061" s="51">
        <f t="shared" si="565"/>
        <v>4</v>
      </c>
      <c r="H6061" s="51">
        <f t="shared" si="566"/>
        <v>55</v>
      </c>
      <c r="I6061" s="51" t="str">
        <f t="shared" si="567"/>
        <v>I</v>
      </c>
      <c r="J6061" s="51" t="str">
        <f t="shared" si="568"/>
        <v>D3</v>
      </c>
      <c r="K6061" s="76" t="str">
        <f t="shared" si="569"/>
        <v>1FO55I4D</v>
      </c>
      <c r="L6061" s="281" t="e">
        <f>VLOOKUP(K6061,'Planilla de control'!#REF!,2,0)</f>
        <v>#REF!</v>
      </c>
      <c r="M6061" s="29" t="e">
        <f>IF(COUNTIF('Planilla de control'!#REF!,K6061)&gt;0,"SI","NO")</f>
        <v>#REF!</v>
      </c>
    </row>
    <row r="6062" spans="1:13" x14ac:dyDescent="0.3">
      <c r="A6062" s="3" t="s">
        <v>2367</v>
      </c>
      <c r="B6062" s="3" t="s">
        <v>1584</v>
      </c>
      <c r="C6062" s="3"/>
      <c r="D6062" s="3"/>
      <c r="E6062" s="3"/>
      <c r="F6062" s="51" t="str">
        <f t="shared" si="564"/>
        <v>55J4</v>
      </c>
      <c r="G6062" s="51">
        <f t="shared" si="565"/>
        <v>4</v>
      </c>
      <c r="H6062" s="51">
        <f t="shared" si="566"/>
        <v>55</v>
      </c>
      <c r="I6062" s="51" t="str">
        <f t="shared" si="567"/>
        <v>J</v>
      </c>
      <c r="J6062" s="51" t="str">
        <f t="shared" si="568"/>
        <v>D3</v>
      </c>
      <c r="K6062" s="76" t="str">
        <f t="shared" si="569"/>
        <v>1FO55J4B</v>
      </c>
      <c r="L6062" s="281" t="e">
        <f>VLOOKUP(K6062,'Planilla de control'!#REF!,2,0)</f>
        <v>#REF!</v>
      </c>
      <c r="M6062" s="29" t="e">
        <f>IF(COUNTIF('Planilla de control'!#REF!,K6062)&gt;0,"SI","NO")</f>
        <v>#REF!</v>
      </c>
    </row>
    <row r="6063" spans="1:13" x14ac:dyDescent="0.3">
      <c r="A6063" s="3" t="s">
        <v>2367</v>
      </c>
      <c r="B6063" s="3" t="s">
        <v>1669</v>
      </c>
      <c r="C6063" s="3"/>
      <c r="D6063" s="3"/>
      <c r="E6063" s="3"/>
      <c r="F6063" s="51" t="str">
        <f t="shared" si="564"/>
        <v>55C3</v>
      </c>
      <c r="G6063" s="51">
        <f t="shared" si="565"/>
        <v>3</v>
      </c>
      <c r="H6063" s="51">
        <f t="shared" si="566"/>
        <v>55</v>
      </c>
      <c r="I6063" s="51" t="str">
        <f t="shared" si="567"/>
        <v>C</v>
      </c>
      <c r="J6063" s="51" t="str">
        <f t="shared" si="568"/>
        <v>D3</v>
      </c>
      <c r="K6063" s="76" t="str">
        <f t="shared" si="569"/>
        <v>1FO55C3C</v>
      </c>
      <c r="L6063" s="281" t="e">
        <f>VLOOKUP(K6063,'Planilla de control'!#REF!,2,0)</f>
        <v>#REF!</v>
      </c>
      <c r="M6063" s="29" t="e">
        <f>IF(COUNTIF('Planilla de control'!#REF!,K6063)&gt;0,"SI","NO")</f>
        <v>#REF!</v>
      </c>
    </row>
    <row r="6064" spans="1:13" x14ac:dyDescent="0.3">
      <c r="A6064" s="3" t="s">
        <v>2367</v>
      </c>
      <c r="B6064" s="3" t="s">
        <v>1692</v>
      </c>
      <c r="C6064" s="3"/>
      <c r="D6064" s="3"/>
      <c r="E6064" s="3"/>
      <c r="F6064" s="51" t="str">
        <f t="shared" si="564"/>
        <v>55F2</v>
      </c>
      <c r="G6064" s="51">
        <f t="shared" si="565"/>
        <v>2</v>
      </c>
      <c r="H6064" s="51">
        <f t="shared" si="566"/>
        <v>55</v>
      </c>
      <c r="I6064" s="51" t="str">
        <f t="shared" si="567"/>
        <v>F</v>
      </c>
      <c r="J6064" s="51" t="str">
        <f t="shared" si="568"/>
        <v>D3</v>
      </c>
      <c r="K6064" s="76" t="str">
        <f t="shared" si="569"/>
        <v>1FO55F2D</v>
      </c>
      <c r="L6064" s="281" t="e">
        <f>VLOOKUP(K6064,'Planilla de control'!#REF!,2,0)</f>
        <v>#REF!</v>
      </c>
      <c r="M6064" s="29" t="e">
        <f>IF(COUNTIF('Planilla de control'!#REF!,K6064)&gt;0,"SI","NO")</f>
        <v>#REF!</v>
      </c>
    </row>
    <row r="6065" spans="1:13" x14ac:dyDescent="0.3">
      <c r="A6065" s="3" t="s">
        <v>2367</v>
      </c>
      <c r="B6065" s="3" t="s">
        <v>1325</v>
      </c>
      <c r="C6065" s="3"/>
      <c r="D6065" s="3"/>
      <c r="E6065" s="3"/>
      <c r="F6065" s="51" t="str">
        <f t="shared" si="564"/>
        <v>55H1</v>
      </c>
      <c r="G6065" s="51">
        <f t="shared" si="565"/>
        <v>1</v>
      </c>
      <c r="H6065" s="51">
        <f t="shared" si="566"/>
        <v>55</v>
      </c>
      <c r="I6065" s="51" t="str">
        <f t="shared" si="567"/>
        <v>H</v>
      </c>
      <c r="J6065" s="51" t="str">
        <f t="shared" si="568"/>
        <v>D3</v>
      </c>
      <c r="K6065" s="76" t="str">
        <f t="shared" si="569"/>
        <v>1FO55H1A</v>
      </c>
      <c r="L6065" s="281" t="e">
        <f>VLOOKUP(K6065,'Planilla de control'!#REF!,2,0)</f>
        <v>#REF!</v>
      </c>
      <c r="M6065" s="29" t="e">
        <f>IF(COUNTIF('Planilla de control'!#REF!,K6065)&gt;0,"SI","NO")</f>
        <v>#REF!</v>
      </c>
    </row>
    <row r="6066" spans="1:13" x14ac:dyDescent="0.3">
      <c r="A6066" s="3" t="s">
        <v>2367</v>
      </c>
      <c r="B6066" s="3" t="s">
        <v>1434</v>
      </c>
      <c r="C6066" s="3"/>
      <c r="D6066" s="3"/>
      <c r="E6066" s="3"/>
      <c r="F6066" s="51" t="str">
        <f t="shared" si="564"/>
        <v>55B2</v>
      </c>
      <c r="G6066" s="51">
        <f t="shared" si="565"/>
        <v>2</v>
      </c>
      <c r="H6066" s="51">
        <f t="shared" si="566"/>
        <v>55</v>
      </c>
      <c r="I6066" s="51" t="str">
        <f t="shared" si="567"/>
        <v>B</v>
      </c>
      <c r="J6066" s="51" t="str">
        <f t="shared" si="568"/>
        <v>D3</v>
      </c>
      <c r="K6066" s="76" t="str">
        <f t="shared" si="569"/>
        <v>1FO55B2A</v>
      </c>
      <c r="L6066" s="281" t="e">
        <f>VLOOKUP(K6066,'Planilla de control'!#REF!,2,0)</f>
        <v>#REF!</v>
      </c>
      <c r="M6066" s="29" t="e">
        <f>IF(COUNTIF('Planilla de control'!#REF!,K6066)&gt;0,"SI","NO")</f>
        <v>#REF!</v>
      </c>
    </row>
    <row r="6067" spans="1:13" x14ac:dyDescent="0.3">
      <c r="A6067" s="3" t="s">
        <v>2367</v>
      </c>
      <c r="B6067" s="3" t="s">
        <v>1436</v>
      </c>
      <c r="C6067" s="3"/>
      <c r="D6067" s="3"/>
      <c r="E6067" s="3"/>
      <c r="F6067" s="51" t="str">
        <f t="shared" si="564"/>
        <v>55B3</v>
      </c>
      <c r="G6067" s="51">
        <f t="shared" si="565"/>
        <v>3</v>
      </c>
      <c r="H6067" s="51">
        <f t="shared" si="566"/>
        <v>55</v>
      </c>
      <c r="I6067" s="51" t="str">
        <f t="shared" si="567"/>
        <v>B</v>
      </c>
      <c r="J6067" s="51" t="str">
        <f t="shared" si="568"/>
        <v>D3</v>
      </c>
      <c r="K6067" s="76" t="str">
        <f t="shared" si="569"/>
        <v>1FO55B3A</v>
      </c>
      <c r="L6067" s="281" t="e">
        <f>VLOOKUP(K6067,'Planilla de control'!#REF!,2,0)</f>
        <v>#REF!</v>
      </c>
      <c r="M6067" s="29" t="e">
        <f>IF(COUNTIF('Planilla de control'!#REF!,K6067)&gt;0,"SI","NO")</f>
        <v>#REF!</v>
      </c>
    </row>
    <row r="6068" spans="1:13" x14ac:dyDescent="0.3">
      <c r="A6068" s="3" t="s">
        <v>2367</v>
      </c>
      <c r="B6068" s="3" t="s">
        <v>1520</v>
      </c>
      <c r="C6068" s="3"/>
      <c r="D6068" s="3"/>
      <c r="E6068" s="3"/>
      <c r="F6068" s="51" t="str">
        <f t="shared" si="564"/>
        <v>55C5</v>
      </c>
      <c r="G6068" s="51">
        <f t="shared" si="565"/>
        <v>5</v>
      </c>
      <c r="H6068" s="51">
        <f t="shared" si="566"/>
        <v>55</v>
      </c>
      <c r="I6068" s="51" t="str">
        <f t="shared" si="567"/>
        <v>C</v>
      </c>
      <c r="J6068" s="51" t="str">
        <f t="shared" si="568"/>
        <v>D3</v>
      </c>
      <c r="K6068" s="76" t="str">
        <f t="shared" si="569"/>
        <v>1FO55C5A</v>
      </c>
      <c r="L6068" s="281" t="e">
        <f>VLOOKUP(K6068,'Planilla de control'!#REF!,2,0)</f>
        <v>#REF!</v>
      </c>
      <c r="M6068" s="29" t="e">
        <f>IF(COUNTIF('Planilla de control'!#REF!,K6068)&gt;0,"SI","NO")</f>
        <v>#REF!</v>
      </c>
    </row>
    <row r="6069" spans="1:13" x14ac:dyDescent="0.3">
      <c r="A6069" s="3" t="s">
        <v>2367</v>
      </c>
      <c r="B6069" s="3" t="s">
        <v>1432</v>
      </c>
      <c r="C6069" s="3"/>
      <c r="D6069" s="3"/>
      <c r="E6069" s="3"/>
      <c r="F6069" s="51" t="str">
        <f t="shared" si="564"/>
        <v>55A3</v>
      </c>
      <c r="G6069" s="51">
        <f t="shared" si="565"/>
        <v>3</v>
      </c>
      <c r="H6069" s="51">
        <f t="shared" si="566"/>
        <v>55</v>
      </c>
      <c r="I6069" s="51" t="str">
        <f t="shared" si="567"/>
        <v>A</v>
      </c>
      <c r="J6069" s="51" t="str">
        <f t="shared" si="568"/>
        <v>D3</v>
      </c>
      <c r="K6069" s="76" t="str">
        <f t="shared" si="569"/>
        <v>1FO55A3A</v>
      </c>
      <c r="L6069" s="281" t="e">
        <f>VLOOKUP(K6069,'Planilla de control'!#REF!,2,0)</f>
        <v>#REF!</v>
      </c>
      <c r="M6069" s="29" t="e">
        <f>IF(COUNTIF('Planilla de control'!#REF!,K6069)&gt;0,"SI","NO")</f>
        <v>#REF!</v>
      </c>
    </row>
    <row r="6070" spans="1:13" x14ac:dyDescent="0.3">
      <c r="A6070" s="3" t="s">
        <v>2367</v>
      </c>
      <c r="B6070" s="3" t="s">
        <v>7992</v>
      </c>
      <c r="C6070" s="3"/>
      <c r="D6070" s="3"/>
      <c r="E6070" s="3"/>
      <c r="F6070" s="51" t="str">
        <f t="shared" si="564"/>
        <v>55A4</v>
      </c>
      <c r="G6070" s="51">
        <f t="shared" si="565"/>
        <v>4</v>
      </c>
      <c r="H6070" s="51">
        <f t="shared" si="566"/>
        <v>55</v>
      </c>
      <c r="I6070" s="51" t="str">
        <f t="shared" si="567"/>
        <v>A</v>
      </c>
      <c r="J6070" s="51" t="str">
        <f t="shared" si="568"/>
        <v>D3</v>
      </c>
      <c r="K6070" s="76" t="str">
        <f t="shared" si="569"/>
        <v>1FO55A4D</v>
      </c>
      <c r="L6070" s="281" t="e">
        <f>VLOOKUP(K6070,'Planilla de control'!#REF!,2,0)</f>
        <v>#REF!</v>
      </c>
      <c r="M6070" s="29" t="e">
        <f>IF(COUNTIF('Planilla de control'!#REF!,K6070)&gt;0,"SI","NO")</f>
        <v>#REF!</v>
      </c>
    </row>
    <row r="6071" spans="1:13" x14ac:dyDescent="0.3">
      <c r="A6071" s="3" t="s">
        <v>2367</v>
      </c>
      <c r="B6071" s="3" t="s">
        <v>1674</v>
      </c>
      <c r="C6071" s="3"/>
      <c r="D6071" s="3"/>
      <c r="E6071" s="3"/>
      <c r="F6071" s="51" t="str">
        <f t="shared" si="564"/>
        <v>55C5</v>
      </c>
      <c r="G6071" s="51">
        <f t="shared" si="565"/>
        <v>5</v>
      </c>
      <c r="H6071" s="51">
        <f t="shared" si="566"/>
        <v>55</v>
      </c>
      <c r="I6071" s="51" t="str">
        <f t="shared" si="567"/>
        <v>C</v>
      </c>
      <c r="J6071" s="51" t="str">
        <f t="shared" si="568"/>
        <v>D3</v>
      </c>
      <c r="K6071" s="76" t="str">
        <f t="shared" si="569"/>
        <v>1FO55C5D</v>
      </c>
      <c r="L6071" s="281" t="e">
        <f>VLOOKUP(K6071,'Planilla de control'!#REF!,2,0)</f>
        <v>#REF!</v>
      </c>
      <c r="M6071" s="29" t="e">
        <f>IF(COUNTIF('Planilla de control'!#REF!,K6071)&gt;0,"SI","NO")</f>
        <v>#REF!</v>
      </c>
    </row>
    <row r="6072" spans="1:13" x14ac:dyDescent="0.3">
      <c r="A6072" s="3" t="s">
        <v>2367</v>
      </c>
      <c r="B6072" s="3" t="s">
        <v>1689</v>
      </c>
      <c r="C6072" s="3"/>
      <c r="D6072" s="3"/>
      <c r="E6072" s="3"/>
      <c r="F6072" s="51" t="str">
        <f t="shared" si="564"/>
        <v>55E5</v>
      </c>
      <c r="G6072" s="51">
        <f t="shared" si="565"/>
        <v>5</v>
      </c>
      <c r="H6072" s="51">
        <f t="shared" si="566"/>
        <v>55</v>
      </c>
      <c r="I6072" s="51" t="str">
        <f t="shared" si="567"/>
        <v>E</v>
      </c>
      <c r="J6072" s="51" t="str">
        <f t="shared" si="568"/>
        <v>D3</v>
      </c>
      <c r="K6072" s="76" t="str">
        <f t="shared" si="569"/>
        <v>1FO55E5C</v>
      </c>
      <c r="L6072" s="281" t="e">
        <f>VLOOKUP(K6072,'Planilla de control'!#REF!,2,0)</f>
        <v>#REF!</v>
      </c>
      <c r="M6072" s="29" t="e">
        <f>IF(COUNTIF('Planilla de control'!#REF!,K6072)&gt;0,"SI","NO")</f>
        <v>#REF!</v>
      </c>
    </row>
    <row r="6073" spans="1:13" x14ac:dyDescent="0.3">
      <c r="A6073" s="3" t="s">
        <v>2367</v>
      </c>
      <c r="B6073" s="3" t="s">
        <v>1662</v>
      </c>
      <c r="C6073" s="3"/>
      <c r="D6073" s="3"/>
      <c r="E6073" s="3"/>
      <c r="F6073" s="51" t="str">
        <f t="shared" si="564"/>
        <v>55B3</v>
      </c>
      <c r="G6073" s="51">
        <f t="shared" si="565"/>
        <v>3</v>
      </c>
      <c r="H6073" s="51">
        <f t="shared" si="566"/>
        <v>55</v>
      </c>
      <c r="I6073" s="51" t="str">
        <f t="shared" si="567"/>
        <v>B</v>
      </c>
      <c r="J6073" s="51" t="str">
        <f t="shared" si="568"/>
        <v>D3</v>
      </c>
      <c r="K6073" s="76" t="str">
        <f t="shared" si="569"/>
        <v>1FO55B3D</v>
      </c>
      <c r="L6073" s="281" t="e">
        <f>VLOOKUP(K6073,'Planilla de control'!#REF!,2,0)</f>
        <v>#REF!</v>
      </c>
      <c r="M6073" s="29" t="e">
        <f>IF(COUNTIF('Planilla de control'!#REF!,K6073)&gt;0,"SI","NO")</f>
        <v>#REF!</v>
      </c>
    </row>
    <row r="6074" spans="1:13" x14ac:dyDescent="0.3">
      <c r="A6074" s="3" t="s">
        <v>2367</v>
      </c>
      <c r="B6074" s="3" t="s">
        <v>1668</v>
      </c>
      <c r="C6074" s="3"/>
      <c r="D6074" s="3"/>
      <c r="E6074" s="3"/>
      <c r="F6074" s="51" t="str">
        <f t="shared" si="564"/>
        <v>55C2</v>
      </c>
      <c r="G6074" s="51">
        <f t="shared" si="565"/>
        <v>2</v>
      </c>
      <c r="H6074" s="51">
        <f t="shared" si="566"/>
        <v>55</v>
      </c>
      <c r="I6074" s="51" t="str">
        <f t="shared" si="567"/>
        <v>C</v>
      </c>
      <c r="J6074" s="51" t="str">
        <f t="shared" si="568"/>
        <v>D3</v>
      </c>
      <c r="K6074" s="76" t="str">
        <f t="shared" si="569"/>
        <v>1FO55C2D</v>
      </c>
      <c r="L6074" s="281" t="e">
        <f>VLOOKUP(K6074,'Planilla de control'!#REF!,2,0)</f>
        <v>#REF!</v>
      </c>
      <c r="M6074" s="29" t="e">
        <f>IF(COUNTIF('Planilla de control'!#REF!,K6074)&gt;0,"SI","NO")</f>
        <v>#REF!</v>
      </c>
    </row>
    <row r="6075" spans="1:13" x14ac:dyDescent="0.3">
      <c r="A6075" s="3" t="s">
        <v>2367</v>
      </c>
      <c r="B6075" s="3" t="s">
        <v>1673</v>
      </c>
      <c r="C6075" s="3"/>
      <c r="D6075" s="3"/>
      <c r="E6075" s="3"/>
      <c r="F6075" s="51" t="str">
        <f t="shared" si="564"/>
        <v>55C5</v>
      </c>
      <c r="G6075" s="51">
        <f t="shared" si="565"/>
        <v>5</v>
      </c>
      <c r="H6075" s="51">
        <f t="shared" si="566"/>
        <v>55</v>
      </c>
      <c r="I6075" s="51" t="str">
        <f t="shared" si="567"/>
        <v>C</v>
      </c>
      <c r="J6075" s="51" t="str">
        <f t="shared" si="568"/>
        <v>D3</v>
      </c>
      <c r="K6075" s="76" t="str">
        <f t="shared" si="569"/>
        <v>1FO55C5C</v>
      </c>
      <c r="L6075" s="281" t="e">
        <f>VLOOKUP(K6075,'Planilla de control'!#REF!,2,0)</f>
        <v>#REF!</v>
      </c>
      <c r="M6075" s="29" t="e">
        <f>IF(COUNTIF('Planilla de control'!#REF!,K6075)&gt;0,"SI","NO")</f>
        <v>#REF!</v>
      </c>
    </row>
    <row r="6076" spans="1:13" x14ac:dyDescent="0.3">
      <c r="A6076" s="3" t="s">
        <v>2367</v>
      </c>
      <c r="B6076" s="3" t="s">
        <v>1682</v>
      </c>
      <c r="C6076" s="3"/>
      <c r="D6076" s="3"/>
      <c r="E6076" s="3"/>
      <c r="F6076" s="51" t="str">
        <f t="shared" si="564"/>
        <v>55D5</v>
      </c>
      <c r="G6076" s="51">
        <f t="shared" si="565"/>
        <v>5</v>
      </c>
      <c r="H6076" s="51">
        <f t="shared" si="566"/>
        <v>55</v>
      </c>
      <c r="I6076" s="51" t="str">
        <f t="shared" si="567"/>
        <v>D</v>
      </c>
      <c r="J6076" s="51" t="str">
        <f t="shared" si="568"/>
        <v>D3</v>
      </c>
      <c r="K6076" s="76" t="str">
        <f t="shared" si="569"/>
        <v>1FO55D5D</v>
      </c>
      <c r="L6076" s="281" t="e">
        <f>VLOOKUP(K6076,'Planilla de control'!#REF!,2,0)</f>
        <v>#REF!</v>
      </c>
      <c r="M6076" s="29" t="e">
        <f>IF(COUNTIF('Planilla de control'!#REF!,K6076)&gt;0,"SI","NO")</f>
        <v>#REF!</v>
      </c>
    </row>
    <row r="6077" spans="1:13" x14ac:dyDescent="0.3">
      <c r="A6077" s="3" t="s">
        <v>2367</v>
      </c>
      <c r="B6077" s="3" t="s">
        <v>1684</v>
      </c>
      <c r="C6077" s="3"/>
      <c r="D6077" s="3"/>
      <c r="E6077" s="3"/>
      <c r="F6077" s="51" t="str">
        <f t="shared" si="564"/>
        <v>55E2</v>
      </c>
      <c r="G6077" s="51">
        <f t="shared" si="565"/>
        <v>2</v>
      </c>
      <c r="H6077" s="51">
        <f t="shared" si="566"/>
        <v>55</v>
      </c>
      <c r="I6077" s="51" t="str">
        <f t="shared" si="567"/>
        <v>E</v>
      </c>
      <c r="J6077" s="51" t="str">
        <f t="shared" si="568"/>
        <v>D3</v>
      </c>
      <c r="K6077" s="76" t="str">
        <f t="shared" si="569"/>
        <v>1FO55E2D</v>
      </c>
      <c r="L6077" s="281" t="e">
        <f>VLOOKUP(K6077,'Planilla de control'!#REF!,2,0)</f>
        <v>#REF!</v>
      </c>
      <c r="M6077" s="29" t="e">
        <f>IF(COUNTIF('Planilla de control'!#REF!,K6077)&gt;0,"SI","NO")</f>
        <v>#REF!</v>
      </c>
    </row>
    <row r="6078" spans="1:13" x14ac:dyDescent="0.3">
      <c r="A6078" s="3" t="s">
        <v>2367</v>
      </c>
      <c r="B6078" s="3" t="s">
        <v>1455</v>
      </c>
      <c r="C6078" s="3"/>
      <c r="D6078" s="3"/>
      <c r="E6078" s="3"/>
      <c r="F6078" s="51" t="str">
        <f t="shared" si="564"/>
        <v>55G2</v>
      </c>
      <c r="G6078" s="51">
        <f t="shared" si="565"/>
        <v>2</v>
      </c>
      <c r="H6078" s="51">
        <f t="shared" si="566"/>
        <v>55</v>
      </c>
      <c r="I6078" s="51" t="str">
        <f t="shared" si="567"/>
        <v>G</v>
      </c>
      <c r="J6078" s="51" t="str">
        <f t="shared" si="568"/>
        <v>D3</v>
      </c>
      <c r="K6078" s="76" t="str">
        <f t="shared" si="569"/>
        <v>1FO55G2B</v>
      </c>
      <c r="L6078" s="281" t="e">
        <f>VLOOKUP(K6078,'Planilla de control'!#REF!,2,0)</f>
        <v>#REF!</v>
      </c>
      <c r="M6078" s="29" t="e">
        <f>IF(COUNTIF('Planilla de control'!#REF!,K6078)&gt;0,"SI","NO")</f>
        <v>#REF!</v>
      </c>
    </row>
    <row r="6079" spans="1:13" x14ac:dyDescent="0.3">
      <c r="A6079" s="3" t="s">
        <v>2367</v>
      </c>
      <c r="B6079" s="3" t="s">
        <v>1702</v>
      </c>
      <c r="C6079" s="3"/>
      <c r="D6079" s="3"/>
      <c r="E6079" s="3"/>
      <c r="F6079" s="51" t="str">
        <f t="shared" si="564"/>
        <v>55G3</v>
      </c>
      <c r="G6079" s="51">
        <f t="shared" si="565"/>
        <v>3</v>
      </c>
      <c r="H6079" s="51">
        <f t="shared" si="566"/>
        <v>55</v>
      </c>
      <c r="I6079" s="51" t="str">
        <f t="shared" si="567"/>
        <v>G</v>
      </c>
      <c r="J6079" s="51" t="str">
        <f t="shared" si="568"/>
        <v>D3</v>
      </c>
      <c r="K6079" s="76" t="str">
        <f t="shared" si="569"/>
        <v>1FO55G3D</v>
      </c>
      <c r="L6079" s="281" t="e">
        <f>VLOOKUP(K6079,'Planilla de control'!#REF!,2,0)</f>
        <v>#REF!</v>
      </c>
      <c r="M6079" s="29" t="e">
        <f>IF(COUNTIF('Planilla de control'!#REF!,K6079)&gt;0,"SI","NO")</f>
        <v>#REF!</v>
      </c>
    </row>
    <row r="6080" spans="1:13" x14ac:dyDescent="0.3">
      <c r="A6080" s="3" t="s">
        <v>2367</v>
      </c>
      <c r="B6080" s="3" t="s">
        <v>1559</v>
      </c>
      <c r="C6080" s="3"/>
      <c r="D6080" s="3"/>
      <c r="E6080" s="3"/>
      <c r="F6080" s="51" t="str">
        <f t="shared" si="564"/>
        <v>55G5</v>
      </c>
      <c r="G6080" s="51">
        <f t="shared" si="565"/>
        <v>5</v>
      </c>
      <c r="H6080" s="51">
        <f t="shared" si="566"/>
        <v>55</v>
      </c>
      <c r="I6080" s="51" t="str">
        <f t="shared" si="567"/>
        <v>G</v>
      </c>
      <c r="J6080" s="51" t="str">
        <f t="shared" si="568"/>
        <v>D3</v>
      </c>
      <c r="K6080" s="76" t="str">
        <f t="shared" si="569"/>
        <v>1FO55G5B</v>
      </c>
      <c r="L6080" s="281" t="e">
        <f>VLOOKUP(K6080,'Planilla de control'!#REF!,2,0)</f>
        <v>#REF!</v>
      </c>
      <c r="M6080" s="29" t="e">
        <f>IF(COUNTIF('Planilla de control'!#REF!,K6080)&gt;0,"SI","NO")</f>
        <v>#REF!</v>
      </c>
    </row>
    <row r="6081" spans="1:13" x14ac:dyDescent="0.3">
      <c r="A6081" s="3" t="s">
        <v>2367</v>
      </c>
      <c r="B6081" s="3" t="s">
        <v>1458</v>
      </c>
      <c r="C6081" s="3"/>
      <c r="D6081" s="3"/>
      <c r="E6081" s="3"/>
      <c r="F6081" s="51" t="str">
        <f t="shared" si="564"/>
        <v>55H2</v>
      </c>
      <c r="G6081" s="51">
        <f t="shared" si="565"/>
        <v>2</v>
      </c>
      <c r="H6081" s="51">
        <f t="shared" si="566"/>
        <v>55</v>
      </c>
      <c r="I6081" s="51" t="str">
        <f t="shared" si="567"/>
        <v>H</v>
      </c>
      <c r="J6081" s="51" t="str">
        <f t="shared" si="568"/>
        <v>D3</v>
      </c>
      <c r="K6081" s="76" t="str">
        <f t="shared" si="569"/>
        <v>1FO55H2A</v>
      </c>
      <c r="L6081" s="281" t="e">
        <f>VLOOKUP(K6081,'Planilla de control'!#REF!,2,0)</f>
        <v>#REF!</v>
      </c>
      <c r="M6081" s="29" t="e">
        <f>IF(COUNTIF('Planilla de control'!#REF!,K6081)&gt;0,"SI","NO")</f>
        <v>#REF!</v>
      </c>
    </row>
    <row r="6082" spans="1:13" x14ac:dyDescent="0.3">
      <c r="A6082" s="3" t="s">
        <v>2367</v>
      </c>
      <c r="B6082" s="3" t="s">
        <v>1468</v>
      </c>
      <c r="C6082" s="3"/>
      <c r="D6082" s="3"/>
      <c r="E6082" s="3"/>
      <c r="F6082" s="51" t="str">
        <f t="shared" si="564"/>
        <v>55J3</v>
      </c>
      <c r="G6082" s="51">
        <f t="shared" si="565"/>
        <v>3</v>
      </c>
      <c r="H6082" s="51">
        <f t="shared" si="566"/>
        <v>55</v>
      </c>
      <c r="I6082" s="51" t="str">
        <f t="shared" si="567"/>
        <v>J</v>
      </c>
      <c r="J6082" s="51" t="str">
        <f t="shared" si="568"/>
        <v>D3</v>
      </c>
      <c r="K6082" s="76" t="str">
        <f t="shared" si="569"/>
        <v>1FO55J3A</v>
      </c>
      <c r="L6082" s="281" t="e">
        <f>VLOOKUP(K6082,'Planilla de control'!#REF!,2,0)</f>
        <v>#REF!</v>
      </c>
      <c r="M6082" s="29" t="e">
        <f>IF(COUNTIF('Planilla de control'!#REF!,K6082)&gt;0,"SI","NO")</f>
        <v>#REF!</v>
      </c>
    </row>
    <row r="6083" spans="1:13" x14ac:dyDescent="0.3">
      <c r="A6083" s="3" t="s">
        <v>2367</v>
      </c>
      <c r="B6083" s="3" t="s">
        <v>1661</v>
      </c>
      <c r="C6083" s="3"/>
      <c r="D6083" s="3"/>
      <c r="E6083" s="3"/>
      <c r="F6083" s="51" t="str">
        <f t="shared" ref="F6083:F6146" si="570">IF(OR(LEN(B6083)=9,LEN(B6083)=5),MID(B6083,1,4),MID(B6083,1,5))</f>
        <v>55B3</v>
      </c>
      <c r="G6083" s="51">
        <f t="shared" ref="G6083:G6146" si="571">IF(MID(F6083,5,1)&lt;&gt;"",MID(F6083,4,2),MID(F6083,4,1))*1</f>
        <v>3</v>
      </c>
      <c r="H6083" s="51">
        <f t="shared" ref="H6083:H6146" si="572">+MID(B6083,1,2)*1</f>
        <v>55</v>
      </c>
      <c r="I6083" s="51" t="str">
        <f t="shared" ref="I6083:I6146" si="573">+MID(B6083,3,1)</f>
        <v>B</v>
      </c>
      <c r="J6083" s="51" t="str">
        <f t="shared" ref="J6083:J6146" si="574">HLOOKUP(A6083,$O$1:$U$2,2,0)</f>
        <v>D3</v>
      </c>
      <c r="K6083" s="76" t="str">
        <f t="shared" ref="K6083:K6146" si="575">CONCATENATE(A6083,B6083)</f>
        <v>1FO55B3C</v>
      </c>
      <c r="L6083" s="281" t="e">
        <f>VLOOKUP(K6083,'Planilla de control'!#REF!,2,0)</f>
        <v>#REF!</v>
      </c>
      <c r="M6083" s="29" t="e">
        <f>IF(COUNTIF('Planilla de control'!#REF!,K6083)&gt;0,"SI","NO")</f>
        <v>#REF!</v>
      </c>
    </row>
    <row r="6084" spans="1:13" x14ac:dyDescent="0.3">
      <c r="A6084" s="3" t="s">
        <v>2367</v>
      </c>
      <c r="B6084" s="3" t="s">
        <v>1518</v>
      </c>
      <c r="C6084" s="3"/>
      <c r="D6084" s="3"/>
      <c r="E6084" s="3"/>
      <c r="F6084" s="51" t="str">
        <f t="shared" si="570"/>
        <v>55C4</v>
      </c>
      <c r="G6084" s="51">
        <f t="shared" si="571"/>
        <v>4</v>
      </c>
      <c r="H6084" s="51">
        <f t="shared" si="572"/>
        <v>55</v>
      </c>
      <c r="I6084" s="51" t="str">
        <f t="shared" si="573"/>
        <v>C</v>
      </c>
      <c r="J6084" s="51" t="str">
        <f t="shared" si="574"/>
        <v>D3</v>
      </c>
      <c r="K6084" s="76" t="str">
        <f t="shared" si="575"/>
        <v>1FO55C4A</v>
      </c>
      <c r="L6084" s="281" t="e">
        <f>VLOOKUP(K6084,'Planilla de control'!#REF!,2,0)</f>
        <v>#REF!</v>
      </c>
      <c r="M6084" s="29" t="e">
        <f>IF(COUNTIF('Planilla de control'!#REF!,K6084)&gt;0,"SI","NO")</f>
        <v>#REF!</v>
      </c>
    </row>
    <row r="6085" spans="1:13" x14ac:dyDescent="0.3">
      <c r="A6085" s="3" t="s">
        <v>2367</v>
      </c>
      <c r="B6085" s="3" t="s">
        <v>1678</v>
      </c>
      <c r="C6085" s="3"/>
      <c r="D6085" s="3"/>
      <c r="E6085" s="3"/>
      <c r="F6085" s="51" t="str">
        <f t="shared" si="570"/>
        <v>55D3</v>
      </c>
      <c r="G6085" s="51">
        <f t="shared" si="571"/>
        <v>3</v>
      </c>
      <c r="H6085" s="51">
        <f t="shared" si="572"/>
        <v>55</v>
      </c>
      <c r="I6085" s="51" t="str">
        <f t="shared" si="573"/>
        <v>D</v>
      </c>
      <c r="J6085" s="51" t="str">
        <f t="shared" si="574"/>
        <v>D3</v>
      </c>
      <c r="K6085" s="76" t="str">
        <f t="shared" si="575"/>
        <v>1FO55D3D</v>
      </c>
      <c r="L6085" s="281" t="e">
        <f>VLOOKUP(K6085,'Planilla de control'!#REF!,2,0)</f>
        <v>#REF!</v>
      </c>
      <c r="M6085" s="29" t="e">
        <f>IF(COUNTIF('Planilla de control'!#REF!,K6085)&gt;0,"SI","NO")</f>
        <v>#REF!</v>
      </c>
    </row>
    <row r="6086" spans="1:13" x14ac:dyDescent="0.3">
      <c r="A6086" s="3" t="s">
        <v>2367</v>
      </c>
      <c r="B6086" s="3" t="s">
        <v>1467</v>
      </c>
      <c r="C6086" s="3"/>
      <c r="D6086" s="3"/>
      <c r="E6086" s="3"/>
      <c r="F6086" s="51" t="str">
        <f t="shared" si="570"/>
        <v>55J2</v>
      </c>
      <c r="G6086" s="51">
        <f t="shared" si="571"/>
        <v>2</v>
      </c>
      <c r="H6086" s="51">
        <f t="shared" si="572"/>
        <v>55</v>
      </c>
      <c r="I6086" s="51" t="str">
        <f t="shared" si="573"/>
        <v>J</v>
      </c>
      <c r="J6086" s="51" t="str">
        <f t="shared" si="574"/>
        <v>D3</v>
      </c>
      <c r="K6086" s="76" t="str">
        <f t="shared" si="575"/>
        <v>1FO55J2B</v>
      </c>
      <c r="L6086" s="281" t="e">
        <f>VLOOKUP(K6086,'Planilla de control'!#REF!,2,0)</f>
        <v>#REF!</v>
      </c>
      <c r="M6086" s="29" t="e">
        <f>IF(COUNTIF('Planilla de control'!#REF!,K6086)&gt;0,"SI","NO")</f>
        <v>#REF!</v>
      </c>
    </row>
    <row r="6087" spans="1:13" x14ac:dyDescent="0.3">
      <c r="A6087" s="3" t="s">
        <v>2367</v>
      </c>
      <c r="B6087" s="3" t="s">
        <v>1671</v>
      </c>
      <c r="C6087" s="3"/>
      <c r="D6087" s="3"/>
      <c r="E6087" s="3"/>
      <c r="F6087" s="51" t="str">
        <f t="shared" si="570"/>
        <v>55C4</v>
      </c>
      <c r="G6087" s="51">
        <f t="shared" si="571"/>
        <v>4</v>
      </c>
      <c r="H6087" s="51">
        <f t="shared" si="572"/>
        <v>55</v>
      </c>
      <c r="I6087" s="51" t="str">
        <f t="shared" si="573"/>
        <v>C</v>
      </c>
      <c r="J6087" s="51" t="str">
        <f t="shared" si="574"/>
        <v>D3</v>
      </c>
      <c r="K6087" s="76" t="str">
        <f t="shared" si="575"/>
        <v>1FO55C4C</v>
      </c>
      <c r="L6087" s="281" t="e">
        <f>VLOOKUP(K6087,'Planilla de control'!#REF!,2,0)</f>
        <v>#REF!</v>
      </c>
      <c r="M6087" s="29" t="e">
        <f>IF(COUNTIF('Planilla de control'!#REF!,K6087)&gt;0,"SI","NO")</f>
        <v>#REF!</v>
      </c>
    </row>
    <row r="6088" spans="1:13" x14ac:dyDescent="0.3">
      <c r="A6088" s="3" t="s">
        <v>2367</v>
      </c>
      <c r="B6088" s="3" t="s">
        <v>1329</v>
      </c>
      <c r="C6088" s="3"/>
      <c r="D6088" s="3"/>
      <c r="E6088" s="3"/>
      <c r="F6088" s="51" t="str">
        <f t="shared" si="570"/>
        <v>55L1</v>
      </c>
      <c r="G6088" s="51">
        <f t="shared" si="571"/>
        <v>1</v>
      </c>
      <c r="H6088" s="51">
        <f t="shared" si="572"/>
        <v>55</v>
      </c>
      <c r="I6088" s="51" t="str">
        <f t="shared" si="573"/>
        <v>L</v>
      </c>
      <c r="J6088" s="51" t="str">
        <f t="shared" si="574"/>
        <v>D3</v>
      </c>
      <c r="K6088" s="76" t="str">
        <f t="shared" si="575"/>
        <v>1FO55L1A</v>
      </c>
      <c r="L6088" s="281" t="e">
        <f>VLOOKUP(K6088,'Planilla de control'!#REF!,2,0)</f>
        <v>#REF!</v>
      </c>
      <c r="M6088" s="29" t="e">
        <f>IF(COUNTIF('Planilla de control'!#REF!,K6088)&gt;0,"SI","NO")</f>
        <v>#REF!</v>
      </c>
    </row>
    <row r="6089" spans="1:13" x14ac:dyDescent="0.3">
      <c r="A6089" s="3" t="s">
        <v>2367</v>
      </c>
      <c r="B6089" s="3" t="s">
        <v>1516</v>
      </c>
      <c r="C6089" s="3"/>
      <c r="D6089" s="3"/>
      <c r="E6089" s="3"/>
      <c r="F6089" s="51" t="str">
        <f t="shared" si="570"/>
        <v>55B8</v>
      </c>
      <c r="G6089" s="51">
        <f t="shared" si="571"/>
        <v>8</v>
      </c>
      <c r="H6089" s="51">
        <f t="shared" si="572"/>
        <v>55</v>
      </c>
      <c r="I6089" s="51" t="str">
        <f t="shared" si="573"/>
        <v>B</v>
      </c>
      <c r="J6089" s="51" t="str">
        <f t="shared" si="574"/>
        <v>D3</v>
      </c>
      <c r="K6089" s="76" t="str">
        <f t="shared" si="575"/>
        <v>1FO55B8A</v>
      </c>
      <c r="L6089" s="281" t="e">
        <f>VLOOKUP(K6089,'Planilla de control'!#REF!,2,0)</f>
        <v>#REF!</v>
      </c>
      <c r="M6089" s="29" t="e">
        <f>IF(COUNTIF('Planilla de control'!#REF!,K6089)&gt;0,"SI","NO")</f>
        <v>#REF!</v>
      </c>
    </row>
    <row r="6090" spans="1:13" x14ac:dyDescent="0.3">
      <c r="A6090" s="3" t="s">
        <v>2367</v>
      </c>
      <c r="B6090" s="3" t="s">
        <v>1527</v>
      </c>
      <c r="C6090" s="3"/>
      <c r="D6090" s="3"/>
      <c r="E6090" s="3"/>
      <c r="F6090" s="51" t="str">
        <f t="shared" si="570"/>
        <v>55C8</v>
      </c>
      <c r="G6090" s="51">
        <f t="shared" si="571"/>
        <v>8</v>
      </c>
      <c r="H6090" s="51">
        <f t="shared" si="572"/>
        <v>55</v>
      </c>
      <c r="I6090" s="51" t="str">
        <f t="shared" si="573"/>
        <v>C</v>
      </c>
      <c r="J6090" s="51" t="str">
        <f t="shared" si="574"/>
        <v>D3</v>
      </c>
      <c r="K6090" s="76" t="str">
        <f t="shared" si="575"/>
        <v>1FO55C8B</v>
      </c>
      <c r="L6090" s="281" t="e">
        <f>VLOOKUP(K6090,'Planilla de control'!#REF!,2,0)</f>
        <v>#REF!</v>
      </c>
      <c r="M6090" s="29" t="e">
        <f>IF(COUNTIF('Planilla de control'!#REF!,K6090)&gt;0,"SI","NO")</f>
        <v>#REF!</v>
      </c>
    </row>
    <row r="6091" spans="1:13" x14ac:dyDescent="0.3">
      <c r="A6091" s="3" t="s">
        <v>2367</v>
      </c>
      <c r="B6091" s="3" t="s">
        <v>1677</v>
      </c>
      <c r="C6091" s="3"/>
      <c r="D6091" s="3"/>
      <c r="E6091" s="3"/>
      <c r="F6091" s="51" t="str">
        <f t="shared" si="570"/>
        <v>55D3</v>
      </c>
      <c r="G6091" s="51">
        <f t="shared" si="571"/>
        <v>3</v>
      </c>
      <c r="H6091" s="51">
        <f t="shared" si="572"/>
        <v>55</v>
      </c>
      <c r="I6091" s="51" t="str">
        <f t="shared" si="573"/>
        <v>D</v>
      </c>
      <c r="J6091" s="51" t="str">
        <f t="shared" si="574"/>
        <v>D3</v>
      </c>
      <c r="K6091" s="76" t="str">
        <f t="shared" si="575"/>
        <v>1FO55D3C</v>
      </c>
      <c r="L6091" s="281" t="e">
        <f>VLOOKUP(K6091,'Planilla de control'!#REF!,2,0)</f>
        <v>#REF!</v>
      </c>
      <c r="M6091" s="29" t="e">
        <f>IF(COUNTIF('Planilla de control'!#REF!,K6091)&gt;0,"SI","NO")</f>
        <v>#REF!</v>
      </c>
    </row>
    <row r="6092" spans="1:13" x14ac:dyDescent="0.3">
      <c r="A6092" s="3" t="s">
        <v>2367</v>
      </c>
      <c r="B6092" s="3" t="s">
        <v>1526</v>
      </c>
      <c r="C6092" s="3"/>
      <c r="D6092" s="3"/>
      <c r="E6092" s="3"/>
      <c r="F6092" s="51" t="str">
        <f t="shared" si="570"/>
        <v>55C8</v>
      </c>
      <c r="G6092" s="51">
        <f t="shared" si="571"/>
        <v>8</v>
      </c>
      <c r="H6092" s="51">
        <f t="shared" si="572"/>
        <v>55</v>
      </c>
      <c r="I6092" s="51" t="str">
        <f t="shared" si="573"/>
        <v>C</v>
      </c>
      <c r="J6092" s="51" t="str">
        <f t="shared" si="574"/>
        <v>D3</v>
      </c>
      <c r="K6092" s="76" t="str">
        <f t="shared" si="575"/>
        <v>1FO55C8A</v>
      </c>
      <c r="L6092" s="281" t="e">
        <f>VLOOKUP(K6092,'Planilla de control'!#REF!,2,0)</f>
        <v>#REF!</v>
      </c>
      <c r="M6092" s="29" t="e">
        <f>IF(COUNTIF('Planilla de control'!#REF!,K6092)&gt;0,"SI","NO")</f>
        <v>#REF!</v>
      </c>
    </row>
    <row r="6093" spans="1:13" x14ac:dyDescent="0.3">
      <c r="A6093" s="3" t="s">
        <v>2367</v>
      </c>
      <c r="B6093" s="3" t="s">
        <v>1544</v>
      </c>
      <c r="C6093" s="3"/>
      <c r="D6093" s="3"/>
      <c r="E6093" s="3"/>
      <c r="F6093" s="51" t="str">
        <f t="shared" si="570"/>
        <v>55E8</v>
      </c>
      <c r="G6093" s="51">
        <f t="shared" si="571"/>
        <v>8</v>
      </c>
      <c r="H6093" s="51">
        <f t="shared" si="572"/>
        <v>55</v>
      </c>
      <c r="I6093" s="51" t="str">
        <f t="shared" si="573"/>
        <v>E</v>
      </c>
      <c r="J6093" s="51" t="str">
        <f t="shared" si="574"/>
        <v>D3</v>
      </c>
      <c r="K6093" s="76" t="str">
        <f t="shared" si="575"/>
        <v>1FO55E8A</v>
      </c>
      <c r="L6093" s="281" t="e">
        <f>VLOOKUP(K6093,'Planilla de control'!#REF!,2,0)</f>
        <v>#REF!</v>
      </c>
      <c r="M6093" s="29" t="e">
        <f>IF(COUNTIF('Planilla de control'!#REF!,K6093)&gt;0,"SI","NO")</f>
        <v>#REF!</v>
      </c>
    </row>
    <row r="6094" spans="1:13" x14ac:dyDescent="0.3">
      <c r="A6094" s="3" t="s">
        <v>2367</v>
      </c>
      <c r="B6094" s="3" t="s">
        <v>1603</v>
      </c>
      <c r="C6094" s="3"/>
      <c r="D6094" s="3"/>
      <c r="E6094" s="3"/>
      <c r="F6094" s="51" t="str">
        <f t="shared" si="570"/>
        <v>55L5</v>
      </c>
      <c r="G6094" s="51">
        <f t="shared" si="571"/>
        <v>5</v>
      </c>
      <c r="H6094" s="51">
        <f t="shared" si="572"/>
        <v>55</v>
      </c>
      <c r="I6094" s="51" t="str">
        <f t="shared" si="573"/>
        <v>L</v>
      </c>
      <c r="J6094" s="51" t="str">
        <f t="shared" si="574"/>
        <v>D3</v>
      </c>
      <c r="K6094" s="76" t="str">
        <f t="shared" si="575"/>
        <v>1FO55L5A</v>
      </c>
      <c r="L6094" s="281" t="e">
        <f>VLOOKUP(K6094,'Planilla de control'!#REF!,2,0)</f>
        <v>#REF!</v>
      </c>
      <c r="M6094" s="29" t="e">
        <f>IF(COUNTIF('Planilla de control'!#REF!,K6094)&gt;0,"SI","NO")</f>
        <v>#REF!</v>
      </c>
    </row>
    <row r="6095" spans="1:13" x14ac:dyDescent="0.3">
      <c r="A6095" s="3" t="s">
        <v>2367</v>
      </c>
      <c r="B6095" s="3" t="s">
        <v>1480</v>
      </c>
      <c r="C6095" s="3"/>
      <c r="D6095" s="3"/>
      <c r="E6095" s="3"/>
      <c r="F6095" s="51" t="str">
        <f t="shared" si="570"/>
        <v>55M3</v>
      </c>
      <c r="G6095" s="51">
        <f t="shared" si="571"/>
        <v>3</v>
      </c>
      <c r="H6095" s="51">
        <f t="shared" si="572"/>
        <v>55</v>
      </c>
      <c r="I6095" s="51" t="str">
        <f t="shared" si="573"/>
        <v>M</v>
      </c>
      <c r="J6095" s="51" t="str">
        <f t="shared" si="574"/>
        <v>D3</v>
      </c>
      <c r="K6095" s="76" t="str">
        <f t="shared" si="575"/>
        <v>1FO55M3A</v>
      </c>
      <c r="L6095" s="281" t="e">
        <f>VLOOKUP(K6095,'Planilla de control'!#REF!,2,0)</f>
        <v>#REF!</v>
      </c>
      <c r="M6095" s="29" t="e">
        <f>IF(COUNTIF('Planilla de control'!#REF!,K6095)&gt;0,"SI","NO")</f>
        <v>#REF!</v>
      </c>
    </row>
    <row r="6096" spans="1:13" x14ac:dyDescent="0.3">
      <c r="A6096" s="3" t="s">
        <v>2367</v>
      </c>
      <c r="B6096" s="3" t="s">
        <v>1609</v>
      </c>
      <c r="C6096" s="3"/>
      <c r="D6096" s="3"/>
      <c r="E6096" s="3"/>
      <c r="F6096" s="51" t="str">
        <f t="shared" si="570"/>
        <v>55M4</v>
      </c>
      <c r="G6096" s="51">
        <f t="shared" si="571"/>
        <v>4</v>
      </c>
      <c r="H6096" s="51">
        <f t="shared" si="572"/>
        <v>55</v>
      </c>
      <c r="I6096" s="51" t="str">
        <f t="shared" si="573"/>
        <v>M</v>
      </c>
      <c r="J6096" s="51" t="str">
        <f t="shared" si="574"/>
        <v>D3</v>
      </c>
      <c r="K6096" s="76" t="str">
        <f t="shared" si="575"/>
        <v>1FO55M4A</v>
      </c>
      <c r="L6096" s="281" t="e">
        <f>VLOOKUP(K6096,'Planilla de control'!#REF!,2,0)</f>
        <v>#REF!</v>
      </c>
      <c r="M6096" s="29" t="e">
        <f>IF(COUNTIF('Planilla de control'!#REF!,K6096)&gt;0,"SI","NO")</f>
        <v>#REF!</v>
      </c>
    </row>
    <row r="6097" spans="1:13" x14ac:dyDescent="0.3">
      <c r="A6097" s="3" t="s">
        <v>2367</v>
      </c>
      <c r="B6097" s="3" t="s">
        <v>1442</v>
      </c>
      <c r="C6097" s="3"/>
      <c r="D6097" s="3"/>
      <c r="E6097" s="3"/>
      <c r="F6097" s="51" t="str">
        <f t="shared" si="570"/>
        <v>55D2</v>
      </c>
      <c r="G6097" s="51">
        <f t="shared" si="571"/>
        <v>2</v>
      </c>
      <c r="H6097" s="51">
        <f t="shared" si="572"/>
        <v>55</v>
      </c>
      <c r="I6097" s="51" t="str">
        <f t="shared" si="573"/>
        <v>D</v>
      </c>
      <c r="J6097" s="51" t="str">
        <f t="shared" si="574"/>
        <v>D3</v>
      </c>
      <c r="K6097" s="76" t="str">
        <f t="shared" si="575"/>
        <v>1FO55D2A</v>
      </c>
      <c r="L6097" s="281" t="e">
        <f>VLOOKUP(K6097,'Planilla de control'!#REF!,2,0)</f>
        <v>#REF!</v>
      </c>
      <c r="M6097" s="29" t="e">
        <f>IF(COUNTIF('Planilla de control'!#REF!,K6097)&gt;0,"SI","NO")</f>
        <v>#REF!</v>
      </c>
    </row>
    <row r="6098" spans="1:13" x14ac:dyDescent="0.3">
      <c r="A6098" s="3" t="s">
        <v>2367</v>
      </c>
      <c r="B6098" s="3" t="s">
        <v>1452</v>
      </c>
      <c r="C6098" s="3"/>
      <c r="D6098" s="3"/>
      <c r="E6098" s="3"/>
      <c r="F6098" s="51" t="str">
        <f t="shared" si="570"/>
        <v>55F3</v>
      </c>
      <c r="G6098" s="51">
        <f t="shared" si="571"/>
        <v>3</v>
      </c>
      <c r="H6098" s="51">
        <f t="shared" si="572"/>
        <v>55</v>
      </c>
      <c r="I6098" s="51" t="str">
        <f t="shared" si="573"/>
        <v>F</v>
      </c>
      <c r="J6098" s="51" t="str">
        <f t="shared" si="574"/>
        <v>D3</v>
      </c>
      <c r="K6098" s="76" t="str">
        <f t="shared" si="575"/>
        <v>1FO55F3A</v>
      </c>
      <c r="L6098" s="281" t="e">
        <f>VLOOKUP(K6098,'Planilla de control'!#REF!,2,0)</f>
        <v>#REF!</v>
      </c>
      <c r="M6098" s="29" t="e">
        <f>IF(COUNTIF('Planilla de control'!#REF!,K6098)&gt;0,"SI","NO")</f>
        <v>#REF!</v>
      </c>
    </row>
    <row r="6099" spans="1:13" x14ac:dyDescent="0.3">
      <c r="A6099" s="3" t="s">
        <v>2367</v>
      </c>
      <c r="B6099" s="3" t="s">
        <v>1556</v>
      </c>
      <c r="C6099" s="3"/>
      <c r="D6099" s="3"/>
      <c r="E6099" s="3"/>
      <c r="F6099" s="51" t="str">
        <f t="shared" si="570"/>
        <v>55G4</v>
      </c>
      <c r="G6099" s="51">
        <f t="shared" si="571"/>
        <v>4</v>
      </c>
      <c r="H6099" s="51">
        <f t="shared" si="572"/>
        <v>55</v>
      </c>
      <c r="I6099" s="51" t="str">
        <f t="shared" si="573"/>
        <v>G</v>
      </c>
      <c r="J6099" s="51" t="str">
        <f t="shared" si="574"/>
        <v>D3</v>
      </c>
      <c r="K6099" s="76" t="str">
        <f t="shared" si="575"/>
        <v>1FO55G4A</v>
      </c>
      <c r="L6099" s="281" t="e">
        <f>VLOOKUP(K6099,'Planilla de control'!#REF!,2,0)</f>
        <v>#REF!</v>
      </c>
      <c r="M6099" s="29" t="e">
        <f>IF(COUNTIF('Planilla de control'!#REF!,K6099)&gt;0,"SI","NO")</f>
        <v>#REF!</v>
      </c>
    </row>
    <row r="6100" spans="1:13" x14ac:dyDescent="0.3">
      <c r="A6100" s="3" t="s">
        <v>2367</v>
      </c>
      <c r="B6100" s="3" t="s">
        <v>1572</v>
      </c>
      <c r="C6100" s="3"/>
      <c r="D6100" s="3"/>
      <c r="E6100" s="3"/>
      <c r="F6100" s="51" t="str">
        <f t="shared" si="570"/>
        <v>55H7</v>
      </c>
      <c r="G6100" s="51">
        <f t="shared" si="571"/>
        <v>7</v>
      </c>
      <c r="H6100" s="51">
        <f t="shared" si="572"/>
        <v>55</v>
      </c>
      <c r="I6100" s="51" t="str">
        <f t="shared" si="573"/>
        <v>H</v>
      </c>
      <c r="J6100" s="51" t="str">
        <f t="shared" si="574"/>
        <v>D3</v>
      </c>
      <c r="K6100" s="76" t="str">
        <f t="shared" si="575"/>
        <v>1FO55H7B</v>
      </c>
      <c r="L6100" s="281" t="e">
        <f>VLOOKUP(K6100,'Planilla de control'!#REF!,2,0)</f>
        <v>#REF!</v>
      </c>
      <c r="M6100" s="29" t="e">
        <f>IF(COUNTIF('Planilla de control'!#REF!,K6100)&gt;0,"SI","NO")</f>
        <v>#REF!</v>
      </c>
    </row>
    <row r="6101" spans="1:13" x14ac:dyDescent="0.3">
      <c r="A6101" s="3" t="s">
        <v>2367</v>
      </c>
      <c r="B6101" s="3" t="s">
        <v>1722</v>
      </c>
      <c r="C6101" s="3"/>
      <c r="D6101" s="3"/>
      <c r="E6101" s="3"/>
      <c r="F6101" s="51" t="str">
        <f t="shared" si="570"/>
        <v>55I5</v>
      </c>
      <c r="G6101" s="51">
        <f t="shared" si="571"/>
        <v>5</v>
      </c>
      <c r="H6101" s="51">
        <f t="shared" si="572"/>
        <v>55</v>
      </c>
      <c r="I6101" s="51" t="str">
        <f t="shared" si="573"/>
        <v>I</v>
      </c>
      <c r="J6101" s="51" t="str">
        <f t="shared" si="574"/>
        <v>D3</v>
      </c>
      <c r="K6101" s="76" t="str">
        <f t="shared" si="575"/>
        <v>1FO55I5D</v>
      </c>
      <c r="L6101" s="281" t="e">
        <f>VLOOKUP(K6101,'Planilla de control'!#REF!,2,0)</f>
        <v>#REF!</v>
      </c>
      <c r="M6101" s="29" t="e">
        <f>IF(COUNTIF('Planilla de control'!#REF!,K6101)&gt;0,"SI","NO")</f>
        <v>#REF!</v>
      </c>
    </row>
    <row r="6102" spans="1:13" x14ac:dyDescent="0.3">
      <c r="A6102" s="3" t="s">
        <v>2367</v>
      </c>
      <c r="B6102" s="3" t="s">
        <v>1502</v>
      </c>
      <c r="C6102" s="3"/>
      <c r="D6102" s="3"/>
      <c r="E6102" s="3"/>
      <c r="F6102" s="51" t="str">
        <f t="shared" si="570"/>
        <v>55A6</v>
      </c>
      <c r="G6102" s="51">
        <f t="shared" si="571"/>
        <v>6</v>
      </c>
      <c r="H6102" s="51">
        <f t="shared" si="572"/>
        <v>55</v>
      </c>
      <c r="I6102" s="51" t="str">
        <f t="shared" si="573"/>
        <v>A</v>
      </c>
      <c r="J6102" s="51" t="str">
        <f t="shared" si="574"/>
        <v>D3</v>
      </c>
      <c r="K6102" s="76" t="str">
        <f t="shared" si="575"/>
        <v>1FO55A6A</v>
      </c>
      <c r="L6102" s="281" t="e">
        <f>VLOOKUP(K6102,'Planilla de control'!#REF!,2,0)</f>
        <v>#REF!</v>
      </c>
      <c r="M6102" s="29" t="e">
        <f>IF(COUNTIF('Planilla de control'!#REF!,K6102)&gt;0,"SI","NO")</f>
        <v>#REF!</v>
      </c>
    </row>
    <row r="6103" spans="1:13" x14ac:dyDescent="0.3">
      <c r="A6103" s="3" t="s">
        <v>2367</v>
      </c>
      <c r="B6103" s="3" t="s">
        <v>1504</v>
      </c>
      <c r="C6103" s="3"/>
      <c r="D6103" s="3"/>
      <c r="E6103" s="3"/>
      <c r="F6103" s="51" t="str">
        <f t="shared" si="570"/>
        <v>55A7</v>
      </c>
      <c r="G6103" s="51">
        <f t="shared" si="571"/>
        <v>7</v>
      </c>
      <c r="H6103" s="51">
        <f t="shared" si="572"/>
        <v>55</v>
      </c>
      <c r="I6103" s="51" t="str">
        <f t="shared" si="573"/>
        <v>A</v>
      </c>
      <c r="J6103" s="51" t="str">
        <f t="shared" si="574"/>
        <v>D3</v>
      </c>
      <c r="K6103" s="76" t="str">
        <f t="shared" si="575"/>
        <v>1FO55A7A</v>
      </c>
      <c r="L6103" s="281" t="e">
        <f>VLOOKUP(K6103,'Planilla de control'!#REF!,2,0)</f>
        <v>#REF!</v>
      </c>
      <c r="M6103" s="29" t="e">
        <f>IF(COUNTIF('Planilla de control'!#REF!,K6103)&gt;0,"SI","NO")</f>
        <v>#REF!</v>
      </c>
    </row>
    <row r="6104" spans="1:13" x14ac:dyDescent="0.3">
      <c r="A6104" s="3" t="s">
        <v>2367</v>
      </c>
      <c r="B6104" s="3" t="s">
        <v>1657</v>
      </c>
      <c r="C6104" s="3"/>
      <c r="D6104" s="3"/>
      <c r="E6104" s="3"/>
      <c r="F6104" s="51" t="str">
        <f t="shared" si="570"/>
        <v>55A5</v>
      </c>
      <c r="G6104" s="51">
        <f t="shared" si="571"/>
        <v>5</v>
      </c>
      <c r="H6104" s="51">
        <f t="shared" si="572"/>
        <v>55</v>
      </c>
      <c r="I6104" s="51" t="str">
        <f t="shared" si="573"/>
        <v>A</v>
      </c>
      <c r="J6104" s="51" t="str">
        <f t="shared" si="574"/>
        <v>D3</v>
      </c>
      <c r="K6104" s="76" t="str">
        <f t="shared" si="575"/>
        <v>1FO55A5C</v>
      </c>
      <c r="L6104" s="281" t="e">
        <f>VLOOKUP(K6104,'Planilla de control'!#REF!,2,0)</f>
        <v>#REF!</v>
      </c>
      <c r="M6104" s="29" t="e">
        <f>IF(COUNTIF('Planilla de control'!#REF!,K6104)&gt;0,"SI","NO")</f>
        <v>#REF!</v>
      </c>
    </row>
    <row r="6105" spans="1:13" x14ac:dyDescent="0.3">
      <c r="A6105" s="3" t="s">
        <v>2367</v>
      </c>
      <c r="B6105" s="3" t="s">
        <v>1519</v>
      </c>
      <c r="C6105" s="3"/>
      <c r="D6105" s="3"/>
      <c r="E6105" s="3"/>
      <c r="F6105" s="51" t="str">
        <f t="shared" si="570"/>
        <v>55C4</v>
      </c>
      <c r="G6105" s="51">
        <f t="shared" si="571"/>
        <v>4</v>
      </c>
      <c r="H6105" s="51">
        <f t="shared" si="572"/>
        <v>55</v>
      </c>
      <c r="I6105" s="51" t="str">
        <f t="shared" si="573"/>
        <v>C</v>
      </c>
      <c r="J6105" s="51" t="str">
        <f t="shared" si="574"/>
        <v>D3</v>
      </c>
      <c r="K6105" s="76" t="str">
        <f t="shared" si="575"/>
        <v>1FO55C4B</v>
      </c>
      <c r="L6105" s="281" t="e">
        <f>VLOOKUP(K6105,'Planilla de control'!#REF!,2,0)</f>
        <v>#REF!</v>
      </c>
      <c r="M6105" s="29" t="e">
        <f>IF(COUNTIF('Planilla de control'!#REF!,K6105)&gt;0,"SI","NO")</f>
        <v>#REF!</v>
      </c>
    </row>
    <row r="6106" spans="1:13" x14ac:dyDescent="0.3">
      <c r="A6106" s="3" t="s">
        <v>2367</v>
      </c>
      <c r="B6106" s="3" t="s">
        <v>1545</v>
      </c>
      <c r="C6106" s="3"/>
      <c r="D6106" s="3"/>
      <c r="E6106" s="3"/>
      <c r="F6106" s="51" t="str">
        <f t="shared" si="570"/>
        <v>55E8</v>
      </c>
      <c r="G6106" s="51">
        <f t="shared" si="571"/>
        <v>8</v>
      </c>
      <c r="H6106" s="51">
        <f t="shared" si="572"/>
        <v>55</v>
      </c>
      <c r="I6106" s="51" t="str">
        <f t="shared" si="573"/>
        <v>E</v>
      </c>
      <c r="J6106" s="51" t="str">
        <f t="shared" si="574"/>
        <v>D3</v>
      </c>
      <c r="K6106" s="76" t="str">
        <f t="shared" si="575"/>
        <v>1FO55E8B</v>
      </c>
      <c r="L6106" s="281" t="e">
        <f>VLOOKUP(K6106,'Planilla de control'!#REF!,2,0)</f>
        <v>#REF!</v>
      </c>
      <c r="M6106" s="29" t="e">
        <f>IF(COUNTIF('Planilla de control'!#REF!,K6106)&gt;0,"SI","NO")</f>
        <v>#REF!</v>
      </c>
    </row>
    <row r="6107" spans="1:13" x14ac:dyDescent="0.3">
      <c r="A6107" s="3" t="s">
        <v>2367</v>
      </c>
      <c r="B6107" s="3" t="s">
        <v>1547</v>
      </c>
      <c r="C6107" s="3"/>
      <c r="D6107" s="3"/>
      <c r="E6107" s="3"/>
      <c r="F6107" s="51" t="str">
        <f t="shared" si="570"/>
        <v>55F4</v>
      </c>
      <c r="G6107" s="51">
        <f t="shared" si="571"/>
        <v>4</v>
      </c>
      <c r="H6107" s="51">
        <f t="shared" si="572"/>
        <v>55</v>
      </c>
      <c r="I6107" s="51" t="str">
        <f t="shared" si="573"/>
        <v>F</v>
      </c>
      <c r="J6107" s="51" t="str">
        <f t="shared" si="574"/>
        <v>D3</v>
      </c>
      <c r="K6107" s="76" t="str">
        <f t="shared" si="575"/>
        <v>1FO55F4B</v>
      </c>
      <c r="L6107" s="281" t="e">
        <f>VLOOKUP(K6107,'Planilla de control'!#REF!,2,0)</f>
        <v>#REF!</v>
      </c>
      <c r="M6107" s="29" t="e">
        <f>IF(COUNTIF('Planilla de control'!#REF!,K6107)&gt;0,"SI","NO")</f>
        <v>#REF!</v>
      </c>
    </row>
    <row r="6108" spans="1:13" x14ac:dyDescent="0.3">
      <c r="A6108" s="3" t="s">
        <v>2367</v>
      </c>
      <c r="B6108" s="3" t="s">
        <v>1554</v>
      </c>
      <c r="C6108" s="3"/>
      <c r="D6108" s="3"/>
      <c r="E6108" s="3"/>
      <c r="F6108" s="51" t="str">
        <f t="shared" si="570"/>
        <v>55F8</v>
      </c>
      <c r="G6108" s="51">
        <f t="shared" si="571"/>
        <v>8</v>
      </c>
      <c r="H6108" s="51">
        <f t="shared" si="572"/>
        <v>55</v>
      </c>
      <c r="I6108" s="51" t="str">
        <f t="shared" si="573"/>
        <v>F</v>
      </c>
      <c r="J6108" s="51" t="str">
        <f t="shared" si="574"/>
        <v>D3</v>
      </c>
      <c r="K6108" s="76" t="str">
        <f t="shared" si="575"/>
        <v>1FO55F8A</v>
      </c>
      <c r="L6108" s="281" t="e">
        <f>VLOOKUP(K6108,'Planilla de control'!#REF!,2,0)</f>
        <v>#REF!</v>
      </c>
      <c r="M6108" s="29" t="e">
        <f>IF(COUNTIF('Planilla de control'!#REF!,K6108)&gt;0,"SI","NO")</f>
        <v>#REF!</v>
      </c>
    </row>
    <row r="6109" spans="1:13" x14ac:dyDescent="0.3">
      <c r="A6109" s="3" t="s">
        <v>2367</v>
      </c>
      <c r="B6109" s="3" t="s">
        <v>1713</v>
      </c>
      <c r="C6109" s="3"/>
      <c r="D6109" s="3"/>
      <c r="E6109" s="3"/>
      <c r="F6109" s="51" t="str">
        <f t="shared" si="570"/>
        <v>55H5</v>
      </c>
      <c r="G6109" s="51">
        <f t="shared" si="571"/>
        <v>5</v>
      </c>
      <c r="H6109" s="51">
        <f t="shared" si="572"/>
        <v>55</v>
      </c>
      <c r="I6109" s="51" t="str">
        <f t="shared" si="573"/>
        <v>H</v>
      </c>
      <c r="J6109" s="51" t="str">
        <f t="shared" si="574"/>
        <v>D3</v>
      </c>
      <c r="K6109" s="76" t="str">
        <f t="shared" si="575"/>
        <v>1FO55H5C</v>
      </c>
      <c r="L6109" s="281" t="e">
        <f>VLOOKUP(K6109,'Planilla de control'!#REF!,2,0)</f>
        <v>#REF!</v>
      </c>
      <c r="M6109" s="29" t="e">
        <f>IF(COUNTIF('Planilla de control'!#REF!,K6109)&gt;0,"SI","NO")</f>
        <v>#REF!</v>
      </c>
    </row>
    <row r="6110" spans="1:13" x14ac:dyDescent="0.3">
      <c r="A6110" s="3" t="s">
        <v>2367</v>
      </c>
      <c r="B6110" s="3" t="s">
        <v>1573</v>
      </c>
      <c r="C6110" s="3"/>
      <c r="D6110" s="3"/>
      <c r="E6110" s="3"/>
      <c r="F6110" s="51" t="str">
        <f t="shared" si="570"/>
        <v>55H8</v>
      </c>
      <c r="G6110" s="51">
        <f t="shared" si="571"/>
        <v>8</v>
      </c>
      <c r="H6110" s="51">
        <f t="shared" si="572"/>
        <v>55</v>
      </c>
      <c r="I6110" s="51" t="str">
        <f t="shared" si="573"/>
        <v>H</v>
      </c>
      <c r="J6110" s="51" t="str">
        <f t="shared" si="574"/>
        <v>D3</v>
      </c>
      <c r="K6110" s="76" t="str">
        <f t="shared" si="575"/>
        <v>1FO55H8A</v>
      </c>
      <c r="L6110" s="281" t="e">
        <f>VLOOKUP(K6110,'Planilla de control'!#REF!,2,0)</f>
        <v>#REF!</v>
      </c>
      <c r="M6110" s="29" t="e">
        <f>IF(COUNTIF('Planilla de control'!#REF!,K6110)&gt;0,"SI","NO")</f>
        <v>#REF!</v>
      </c>
    </row>
    <row r="6111" spans="1:13" x14ac:dyDescent="0.3">
      <c r="A6111" s="3" t="s">
        <v>2367</v>
      </c>
      <c r="B6111" s="3" t="s">
        <v>1574</v>
      </c>
      <c r="C6111" s="3"/>
      <c r="D6111" s="3"/>
      <c r="E6111" s="3"/>
      <c r="F6111" s="51" t="str">
        <f t="shared" si="570"/>
        <v>55H8</v>
      </c>
      <c r="G6111" s="51">
        <f t="shared" si="571"/>
        <v>8</v>
      </c>
      <c r="H6111" s="51">
        <f t="shared" si="572"/>
        <v>55</v>
      </c>
      <c r="I6111" s="51" t="str">
        <f t="shared" si="573"/>
        <v>H</v>
      </c>
      <c r="J6111" s="51" t="str">
        <f t="shared" si="574"/>
        <v>D3</v>
      </c>
      <c r="K6111" s="76" t="str">
        <f t="shared" si="575"/>
        <v>1FO55H8B</v>
      </c>
      <c r="L6111" s="281" t="e">
        <f>VLOOKUP(K6111,'Planilla de control'!#REF!,2,0)</f>
        <v>#REF!</v>
      </c>
      <c r="M6111" s="29" t="e">
        <f>IF(COUNTIF('Planilla de control'!#REF!,K6111)&gt;0,"SI","NO")</f>
        <v>#REF!</v>
      </c>
    </row>
    <row r="6112" spans="1:13" x14ac:dyDescent="0.3">
      <c r="A6112" s="3" t="s">
        <v>2367</v>
      </c>
      <c r="B6112" s="3" t="s">
        <v>1464</v>
      </c>
      <c r="C6112" s="3"/>
      <c r="D6112" s="3"/>
      <c r="E6112" s="3"/>
      <c r="F6112" s="51" t="str">
        <f t="shared" si="570"/>
        <v>55I3</v>
      </c>
      <c r="G6112" s="51">
        <f t="shared" si="571"/>
        <v>3</v>
      </c>
      <c r="H6112" s="51">
        <f t="shared" si="572"/>
        <v>55</v>
      </c>
      <c r="I6112" s="51" t="str">
        <f t="shared" si="573"/>
        <v>I</v>
      </c>
      <c r="J6112" s="51" t="str">
        <f t="shared" si="574"/>
        <v>D3</v>
      </c>
      <c r="K6112" s="76" t="str">
        <f t="shared" si="575"/>
        <v>1FO55I3A</v>
      </c>
      <c r="L6112" s="281" t="e">
        <f>VLOOKUP(K6112,'Planilla de control'!#REF!,2,0)</f>
        <v>#REF!</v>
      </c>
      <c r="M6112" s="29" t="e">
        <f>IF(COUNTIF('Planilla de control'!#REF!,K6112)&gt;0,"SI","NO")</f>
        <v>#REF!</v>
      </c>
    </row>
    <row r="6113" spans="1:13" x14ac:dyDescent="0.3">
      <c r="A6113" s="3" t="s">
        <v>2367</v>
      </c>
      <c r="B6113" s="3" t="s">
        <v>1582</v>
      </c>
      <c r="C6113" s="3"/>
      <c r="D6113" s="3"/>
      <c r="E6113" s="3"/>
      <c r="F6113" s="51" t="str">
        <f t="shared" si="570"/>
        <v>55I8</v>
      </c>
      <c r="G6113" s="51">
        <f t="shared" si="571"/>
        <v>8</v>
      </c>
      <c r="H6113" s="51">
        <f t="shared" si="572"/>
        <v>55</v>
      </c>
      <c r="I6113" s="51" t="str">
        <f t="shared" si="573"/>
        <v>I</v>
      </c>
      <c r="J6113" s="51" t="str">
        <f t="shared" si="574"/>
        <v>D3</v>
      </c>
      <c r="K6113" s="76" t="str">
        <f t="shared" si="575"/>
        <v>1FO55I8B</v>
      </c>
      <c r="L6113" s="281" t="e">
        <f>VLOOKUP(K6113,'Planilla de control'!#REF!,2,0)</f>
        <v>#REF!</v>
      </c>
      <c r="M6113" s="29" t="e">
        <f>IF(COUNTIF('Planilla de control'!#REF!,K6113)&gt;0,"SI","NO")</f>
        <v>#REF!</v>
      </c>
    </row>
    <row r="6114" spans="1:13" x14ac:dyDescent="0.3">
      <c r="A6114" s="3" t="s">
        <v>2367</v>
      </c>
      <c r="B6114" s="3" t="s">
        <v>1591</v>
      </c>
      <c r="C6114" s="3"/>
      <c r="D6114" s="3"/>
      <c r="E6114" s="3"/>
      <c r="F6114" s="51" t="str">
        <f t="shared" si="570"/>
        <v>55J8</v>
      </c>
      <c r="G6114" s="51">
        <f t="shared" si="571"/>
        <v>8</v>
      </c>
      <c r="H6114" s="51">
        <f t="shared" si="572"/>
        <v>55</v>
      </c>
      <c r="I6114" s="51" t="str">
        <f t="shared" si="573"/>
        <v>J</v>
      </c>
      <c r="J6114" s="51" t="str">
        <f t="shared" si="574"/>
        <v>D3</v>
      </c>
      <c r="K6114" s="76" t="str">
        <f t="shared" si="575"/>
        <v>1FO55J8A</v>
      </c>
      <c r="L6114" s="281" t="e">
        <f>VLOOKUP(K6114,'Planilla de control'!#REF!,2,0)</f>
        <v>#REF!</v>
      </c>
      <c r="M6114" s="29" t="e">
        <f>IF(COUNTIF('Planilla de control'!#REF!,K6114)&gt;0,"SI","NO")</f>
        <v>#REF!</v>
      </c>
    </row>
    <row r="6115" spans="1:13" x14ac:dyDescent="0.3">
      <c r="A6115" s="3" t="s">
        <v>2367</v>
      </c>
      <c r="B6115" s="3" t="s">
        <v>1592</v>
      </c>
      <c r="C6115" s="3"/>
      <c r="D6115" s="3"/>
      <c r="E6115" s="3"/>
      <c r="F6115" s="51" t="str">
        <f t="shared" si="570"/>
        <v>55J8</v>
      </c>
      <c r="G6115" s="51">
        <f t="shared" si="571"/>
        <v>8</v>
      </c>
      <c r="H6115" s="51">
        <f t="shared" si="572"/>
        <v>55</v>
      </c>
      <c r="I6115" s="51" t="str">
        <f t="shared" si="573"/>
        <v>J</v>
      </c>
      <c r="J6115" s="51" t="str">
        <f t="shared" si="574"/>
        <v>D3</v>
      </c>
      <c r="K6115" s="76" t="str">
        <f t="shared" si="575"/>
        <v>1FO55J8B</v>
      </c>
      <c r="L6115" s="281" t="e">
        <f>VLOOKUP(K6115,'Planilla de control'!#REF!,2,0)</f>
        <v>#REF!</v>
      </c>
      <c r="M6115" s="29" t="e">
        <f>IF(COUNTIF('Planilla de control'!#REF!,K6115)&gt;0,"SI","NO")</f>
        <v>#REF!</v>
      </c>
    </row>
    <row r="6116" spans="1:13" x14ac:dyDescent="0.3">
      <c r="A6116" s="3" t="s">
        <v>2367</v>
      </c>
      <c r="B6116" s="3" t="s">
        <v>1599</v>
      </c>
      <c r="C6116" s="3"/>
      <c r="D6116" s="3"/>
      <c r="E6116" s="3"/>
      <c r="F6116" s="51" t="str">
        <f t="shared" si="570"/>
        <v>55K7</v>
      </c>
      <c r="G6116" s="51">
        <f t="shared" si="571"/>
        <v>7</v>
      </c>
      <c r="H6116" s="51">
        <f t="shared" si="572"/>
        <v>55</v>
      </c>
      <c r="I6116" s="51" t="str">
        <f t="shared" si="573"/>
        <v>K</v>
      </c>
      <c r="J6116" s="51" t="str">
        <f t="shared" si="574"/>
        <v>D3</v>
      </c>
      <c r="K6116" s="76" t="str">
        <f t="shared" si="575"/>
        <v>1FO55K7A</v>
      </c>
      <c r="L6116" s="281" t="e">
        <f>VLOOKUP(K6116,'Planilla de control'!#REF!,2,0)</f>
        <v>#REF!</v>
      </c>
      <c r="M6116" s="29" t="e">
        <f>IF(COUNTIF('Planilla de control'!#REF!,K6116)&gt;0,"SI","NO")</f>
        <v>#REF!</v>
      </c>
    </row>
    <row r="6117" spans="1:13" x14ac:dyDescent="0.3">
      <c r="A6117" s="3" t="s">
        <v>2367</v>
      </c>
      <c r="B6117" s="3" t="s">
        <v>1600</v>
      </c>
      <c r="C6117" s="3"/>
      <c r="D6117" s="3"/>
      <c r="E6117" s="3"/>
      <c r="F6117" s="51" t="str">
        <f t="shared" si="570"/>
        <v>55K7</v>
      </c>
      <c r="G6117" s="51">
        <f t="shared" si="571"/>
        <v>7</v>
      </c>
      <c r="H6117" s="51">
        <f t="shared" si="572"/>
        <v>55</v>
      </c>
      <c r="I6117" s="51" t="str">
        <f t="shared" si="573"/>
        <v>K</v>
      </c>
      <c r="J6117" s="51" t="str">
        <f t="shared" si="574"/>
        <v>D3</v>
      </c>
      <c r="K6117" s="76" t="str">
        <f t="shared" si="575"/>
        <v>1FO55K7B</v>
      </c>
      <c r="L6117" s="281" t="e">
        <f>VLOOKUP(K6117,'Planilla de control'!#REF!,2,0)</f>
        <v>#REF!</v>
      </c>
      <c r="M6117" s="29" t="e">
        <f>IF(COUNTIF('Planilla de control'!#REF!,K6117)&gt;0,"SI","NO")</f>
        <v>#REF!</v>
      </c>
    </row>
    <row r="6118" spans="1:13" x14ac:dyDescent="0.3">
      <c r="A6118" s="3" t="s">
        <v>2367</v>
      </c>
      <c r="B6118" s="3" t="s">
        <v>1607</v>
      </c>
      <c r="C6118" s="3"/>
      <c r="D6118" s="3"/>
      <c r="E6118" s="3"/>
      <c r="F6118" s="51" t="str">
        <f t="shared" si="570"/>
        <v>55L7</v>
      </c>
      <c r="G6118" s="51">
        <f t="shared" si="571"/>
        <v>7</v>
      </c>
      <c r="H6118" s="51">
        <f t="shared" si="572"/>
        <v>55</v>
      </c>
      <c r="I6118" s="51" t="str">
        <f t="shared" si="573"/>
        <v>L</v>
      </c>
      <c r="J6118" s="51" t="str">
        <f t="shared" si="574"/>
        <v>D3</v>
      </c>
      <c r="K6118" s="76" t="str">
        <f t="shared" si="575"/>
        <v>1FO55L7A</v>
      </c>
      <c r="L6118" s="281" t="e">
        <f>VLOOKUP(K6118,'Planilla de control'!#REF!,2,0)</f>
        <v>#REF!</v>
      </c>
      <c r="M6118" s="29" t="e">
        <f>IF(COUNTIF('Planilla de control'!#REF!,K6118)&gt;0,"SI","NO")</f>
        <v>#REF!</v>
      </c>
    </row>
    <row r="6119" spans="1:13" x14ac:dyDescent="0.3">
      <c r="A6119" s="3" t="s">
        <v>2367</v>
      </c>
      <c r="B6119" s="3" t="s">
        <v>1615</v>
      </c>
      <c r="C6119" s="3"/>
      <c r="D6119" s="3"/>
      <c r="E6119" s="3"/>
      <c r="F6119" s="51" t="str">
        <f t="shared" si="570"/>
        <v>55M7</v>
      </c>
      <c r="G6119" s="51">
        <f t="shared" si="571"/>
        <v>7</v>
      </c>
      <c r="H6119" s="51">
        <f t="shared" si="572"/>
        <v>55</v>
      </c>
      <c r="I6119" s="51" t="str">
        <f t="shared" si="573"/>
        <v>M</v>
      </c>
      <c r="J6119" s="51" t="str">
        <f t="shared" si="574"/>
        <v>D3</v>
      </c>
      <c r="K6119" s="76" t="str">
        <f t="shared" si="575"/>
        <v>1FO55M7A</v>
      </c>
      <c r="L6119" s="281" t="e">
        <f>VLOOKUP(K6119,'Planilla de control'!#REF!,2,0)</f>
        <v>#REF!</v>
      </c>
      <c r="M6119" s="29" t="e">
        <f>IF(COUNTIF('Planilla de control'!#REF!,K6119)&gt;0,"SI","NO")</f>
        <v>#REF!</v>
      </c>
    </row>
    <row r="6120" spans="1:13" x14ac:dyDescent="0.3">
      <c r="A6120" s="3" t="s">
        <v>2367</v>
      </c>
      <c r="B6120" s="3" t="s">
        <v>1616</v>
      </c>
      <c r="C6120" s="3"/>
      <c r="D6120" s="3"/>
      <c r="E6120" s="3"/>
      <c r="F6120" s="51" t="str">
        <f t="shared" si="570"/>
        <v>55M7</v>
      </c>
      <c r="G6120" s="51">
        <f t="shared" si="571"/>
        <v>7</v>
      </c>
      <c r="H6120" s="51">
        <f t="shared" si="572"/>
        <v>55</v>
      </c>
      <c r="I6120" s="51" t="str">
        <f t="shared" si="573"/>
        <v>M</v>
      </c>
      <c r="J6120" s="51" t="str">
        <f t="shared" si="574"/>
        <v>D3</v>
      </c>
      <c r="K6120" s="76" t="str">
        <f t="shared" si="575"/>
        <v>1FO55M7B</v>
      </c>
      <c r="L6120" s="281" t="e">
        <f>VLOOKUP(K6120,'Planilla de control'!#REF!,2,0)</f>
        <v>#REF!</v>
      </c>
      <c r="M6120" s="29" t="e">
        <f>IF(COUNTIF('Planilla de control'!#REF!,K6120)&gt;0,"SI","NO")</f>
        <v>#REF!</v>
      </c>
    </row>
    <row r="6121" spans="1:13" x14ac:dyDescent="0.3">
      <c r="A6121" s="3" t="s">
        <v>2367</v>
      </c>
      <c r="B6121" s="3" t="s">
        <v>1623</v>
      </c>
      <c r="C6121" s="3"/>
      <c r="D6121" s="3"/>
      <c r="E6121" s="3"/>
      <c r="F6121" s="51" t="str">
        <f t="shared" si="570"/>
        <v>55N7</v>
      </c>
      <c r="G6121" s="51">
        <f t="shared" si="571"/>
        <v>7</v>
      </c>
      <c r="H6121" s="51">
        <f t="shared" si="572"/>
        <v>55</v>
      </c>
      <c r="I6121" s="51" t="str">
        <f t="shared" si="573"/>
        <v>N</v>
      </c>
      <c r="J6121" s="51" t="str">
        <f t="shared" si="574"/>
        <v>D3</v>
      </c>
      <c r="K6121" s="76" t="str">
        <f t="shared" si="575"/>
        <v>1FO55N7A</v>
      </c>
      <c r="L6121" s="281" t="e">
        <f>VLOOKUP(K6121,'Planilla de control'!#REF!,2,0)</f>
        <v>#REF!</v>
      </c>
      <c r="M6121" s="29" t="e">
        <f>IF(COUNTIF('Planilla de control'!#REF!,K6121)&gt;0,"SI","NO")</f>
        <v>#REF!</v>
      </c>
    </row>
    <row r="6122" spans="1:13" x14ac:dyDescent="0.3">
      <c r="A6122" s="3" t="s">
        <v>2367</v>
      </c>
      <c r="B6122" s="3" t="s">
        <v>1513</v>
      </c>
      <c r="C6122" s="3"/>
      <c r="D6122" s="3"/>
      <c r="E6122" s="3"/>
      <c r="F6122" s="51" t="str">
        <f t="shared" si="570"/>
        <v>55B6</v>
      </c>
      <c r="G6122" s="51">
        <f t="shared" si="571"/>
        <v>6</v>
      </c>
      <c r="H6122" s="51">
        <f t="shared" si="572"/>
        <v>55</v>
      </c>
      <c r="I6122" s="51" t="str">
        <f t="shared" si="573"/>
        <v>B</v>
      </c>
      <c r="J6122" s="51" t="str">
        <f t="shared" si="574"/>
        <v>D3</v>
      </c>
      <c r="K6122" s="76" t="str">
        <f t="shared" si="575"/>
        <v>1FO55B6B</v>
      </c>
      <c r="L6122" s="281" t="e">
        <f>VLOOKUP(K6122,'Planilla de control'!#REF!,2,0)</f>
        <v>#REF!</v>
      </c>
      <c r="M6122" s="29" t="e">
        <f>IF(COUNTIF('Planilla de control'!#REF!,K6122)&gt;0,"SI","NO")</f>
        <v>#REF!</v>
      </c>
    </row>
    <row r="6123" spans="1:13" x14ac:dyDescent="0.3">
      <c r="A6123" s="3" t="s">
        <v>2367</v>
      </c>
      <c r="B6123" s="3" t="s">
        <v>1440</v>
      </c>
      <c r="C6123" s="3"/>
      <c r="D6123" s="3"/>
      <c r="E6123" s="3"/>
      <c r="F6123" s="51" t="str">
        <f t="shared" si="570"/>
        <v>55C3</v>
      </c>
      <c r="G6123" s="51">
        <f t="shared" si="571"/>
        <v>3</v>
      </c>
      <c r="H6123" s="51">
        <f t="shared" si="572"/>
        <v>55</v>
      </c>
      <c r="I6123" s="51" t="str">
        <f t="shared" si="573"/>
        <v>C</v>
      </c>
      <c r="J6123" s="51" t="str">
        <f t="shared" si="574"/>
        <v>D3</v>
      </c>
      <c r="K6123" s="76" t="str">
        <f t="shared" si="575"/>
        <v>1FO55C3A</v>
      </c>
      <c r="L6123" s="281" t="e">
        <f>VLOOKUP(K6123,'Planilla de control'!#REF!,2,0)</f>
        <v>#REF!</v>
      </c>
      <c r="M6123" s="29" t="e">
        <f>IF(COUNTIF('Planilla de control'!#REF!,K6123)&gt;0,"SI","NO")</f>
        <v>#REF!</v>
      </c>
    </row>
    <row r="6124" spans="1:13" x14ac:dyDescent="0.3">
      <c r="A6124" s="3" t="s">
        <v>2367</v>
      </c>
      <c r="B6124" s="3" t="s">
        <v>1676</v>
      </c>
      <c r="C6124" s="3"/>
      <c r="D6124" s="3"/>
      <c r="E6124" s="3"/>
      <c r="F6124" s="51" t="str">
        <f t="shared" si="570"/>
        <v>55D2</v>
      </c>
      <c r="G6124" s="51">
        <f t="shared" si="571"/>
        <v>2</v>
      </c>
      <c r="H6124" s="51">
        <f t="shared" si="572"/>
        <v>55</v>
      </c>
      <c r="I6124" s="51" t="str">
        <f t="shared" si="573"/>
        <v>D</v>
      </c>
      <c r="J6124" s="51" t="str">
        <f t="shared" si="574"/>
        <v>D3</v>
      </c>
      <c r="K6124" s="76" t="str">
        <f t="shared" si="575"/>
        <v>1FO55D2D</v>
      </c>
      <c r="L6124" s="281" t="e">
        <f>VLOOKUP(K6124,'Planilla de control'!#REF!,2,0)</f>
        <v>#REF!</v>
      </c>
      <c r="M6124" s="29" t="e">
        <f>IF(COUNTIF('Planilla de control'!#REF!,K6124)&gt;0,"SI","NO")</f>
        <v>#REF!</v>
      </c>
    </row>
    <row r="6125" spans="1:13" x14ac:dyDescent="0.3">
      <c r="A6125" s="3" t="s">
        <v>2367</v>
      </c>
      <c r="B6125" s="3" t="s">
        <v>1683</v>
      </c>
      <c r="C6125" s="3"/>
      <c r="D6125" s="3"/>
      <c r="E6125" s="3"/>
      <c r="F6125" s="51" t="str">
        <f t="shared" si="570"/>
        <v>55E2</v>
      </c>
      <c r="G6125" s="51">
        <f t="shared" si="571"/>
        <v>2</v>
      </c>
      <c r="H6125" s="51">
        <f t="shared" si="572"/>
        <v>55</v>
      </c>
      <c r="I6125" s="51" t="str">
        <f t="shared" si="573"/>
        <v>E</v>
      </c>
      <c r="J6125" s="51" t="str">
        <f t="shared" si="574"/>
        <v>D3</v>
      </c>
      <c r="K6125" s="76" t="str">
        <f t="shared" si="575"/>
        <v>1FO55E2C</v>
      </c>
      <c r="L6125" s="281" t="e">
        <f>VLOOKUP(K6125,'Planilla de control'!#REF!,2,0)</f>
        <v>#REF!</v>
      </c>
      <c r="M6125" s="29" t="e">
        <f>IF(COUNTIF('Planilla de control'!#REF!,K6125)&gt;0,"SI","NO")</f>
        <v>#REF!</v>
      </c>
    </row>
    <row r="6126" spans="1:13" x14ac:dyDescent="0.3">
      <c r="A6126" s="3" t="s">
        <v>2367</v>
      </c>
      <c r="B6126" s="3" t="s">
        <v>1454</v>
      </c>
      <c r="C6126" s="3"/>
      <c r="D6126" s="3"/>
      <c r="E6126" s="3"/>
      <c r="F6126" s="51" t="str">
        <f t="shared" si="570"/>
        <v>55G2</v>
      </c>
      <c r="G6126" s="51">
        <f t="shared" si="571"/>
        <v>2</v>
      </c>
      <c r="H6126" s="51">
        <f t="shared" si="572"/>
        <v>55</v>
      </c>
      <c r="I6126" s="51" t="str">
        <f t="shared" si="573"/>
        <v>G</v>
      </c>
      <c r="J6126" s="51" t="str">
        <f t="shared" si="574"/>
        <v>D3</v>
      </c>
      <c r="K6126" s="76" t="str">
        <f t="shared" si="575"/>
        <v>1FO55G2A</v>
      </c>
      <c r="L6126" s="281" t="e">
        <f>VLOOKUP(K6126,'Planilla de control'!#REF!,2,0)</f>
        <v>#REF!</v>
      </c>
      <c r="M6126" s="29" t="e">
        <f>IF(COUNTIF('Planilla de control'!#REF!,K6126)&gt;0,"SI","NO")</f>
        <v>#REF!</v>
      </c>
    </row>
    <row r="6127" spans="1:13" x14ac:dyDescent="0.3">
      <c r="A6127" s="3" t="s">
        <v>2367</v>
      </c>
      <c r="B6127" s="3" t="s">
        <v>1703</v>
      </c>
      <c r="C6127" s="3"/>
      <c r="D6127" s="3"/>
      <c r="E6127" s="3"/>
      <c r="F6127" s="51" t="str">
        <f t="shared" si="570"/>
        <v>55G4</v>
      </c>
      <c r="G6127" s="51">
        <f t="shared" si="571"/>
        <v>4</v>
      </c>
      <c r="H6127" s="51">
        <f t="shared" si="572"/>
        <v>55</v>
      </c>
      <c r="I6127" s="51" t="str">
        <f t="shared" si="573"/>
        <v>G</v>
      </c>
      <c r="J6127" s="51" t="str">
        <f t="shared" si="574"/>
        <v>D3</v>
      </c>
      <c r="K6127" s="76" t="str">
        <f t="shared" si="575"/>
        <v>1FO55G4C</v>
      </c>
      <c r="L6127" s="281" t="e">
        <f>VLOOKUP(K6127,'Planilla de control'!#REF!,2,0)</f>
        <v>#REF!</v>
      </c>
      <c r="M6127" s="29" t="e">
        <f>IF(COUNTIF('Planilla de control'!#REF!,K6127)&gt;0,"SI","NO")</f>
        <v>#REF!</v>
      </c>
    </row>
    <row r="6128" spans="1:13" x14ac:dyDescent="0.3">
      <c r="A6128" s="3" t="s">
        <v>2367</v>
      </c>
      <c r="B6128" s="3" t="s">
        <v>1558</v>
      </c>
      <c r="C6128" s="3"/>
      <c r="D6128" s="3"/>
      <c r="E6128" s="3"/>
      <c r="F6128" s="51" t="str">
        <f t="shared" si="570"/>
        <v>55G5</v>
      </c>
      <c r="G6128" s="51">
        <f t="shared" si="571"/>
        <v>5</v>
      </c>
      <c r="H6128" s="51">
        <f t="shared" si="572"/>
        <v>55</v>
      </c>
      <c r="I6128" s="51" t="str">
        <f t="shared" si="573"/>
        <v>G</v>
      </c>
      <c r="J6128" s="51" t="str">
        <f t="shared" si="574"/>
        <v>D3</v>
      </c>
      <c r="K6128" s="76" t="str">
        <f t="shared" si="575"/>
        <v>1FO55G5A</v>
      </c>
      <c r="L6128" s="281" t="e">
        <f>VLOOKUP(K6128,'Planilla de control'!#REF!,2,0)</f>
        <v>#REF!</v>
      </c>
      <c r="M6128" s="29" t="e">
        <f>IF(COUNTIF('Planilla de control'!#REF!,K6128)&gt;0,"SI","NO")</f>
        <v>#REF!</v>
      </c>
    </row>
    <row r="6129" spans="1:13" x14ac:dyDescent="0.3">
      <c r="A6129" s="3" t="s">
        <v>2367</v>
      </c>
      <c r="B6129" s="3" t="s">
        <v>1465</v>
      </c>
      <c r="C6129" s="3"/>
      <c r="D6129" s="3"/>
      <c r="E6129" s="3"/>
      <c r="F6129" s="51" t="str">
        <f t="shared" si="570"/>
        <v>55I3</v>
      </c>
      <c r="G6129" s="51">
        <f t="shared" si="571"/>
        <v>3</v>
      </c>
      <c r="H6129" s="51">
        <f t="shared" si="572"/>
        <v>55</v>
      </c>
      <c r="I6129" s="51" t="str">
        <f t="shared" si="573"/>
        <v>I</v>
      </c>
      <c r="J6129" s="51" t="str">
        <f t="shared" si="574"/>
        <v>D3</v>
      </c>
      <c r="K6129" s="76" t="str">
        <f t="shared" si="575"/>
        <v>1FO55I3B</v>
      </c>
      <c r="L6129" s="281" t="e">
        <f>VLOOKUP(K6129,'Planilla de control'!#REF!,2,0)</f>
        <v>#REF!</v>
      </c>
      <c r="M6129" s="29" t="e">
        <f>IF(COUNTIF('Planilla de control'!#REF!,K6129)&gt;0,"SI","NO")</f>
        <v>#REF!</v>
      </c>
    </row>
    <row r="6130" spans="1:13" x14ac:dyDescent="0.3">
      <c r="A6130" s="3" t="s">
        <v>2367</v>
      </c>
      <c r="B6130" s="3" t="s">
        <v>1577</v>
      </c>
      <c r="C6130" s="3"/>
      <c r="D6130" s="3"/>
      <c r="E6130" s="3"/>
      <c r="F6130" s="51" t="str">
        <f t="shared" si="570"/>
        <v>55I5</v>
      </c>
      <c r="G6130" s="51">
        <f t="shared" si="571"/>
        <v>5</v>
      </c>
      <c r="H6130" s="51">
        <f t="shared" si="572"/>
        <v>55</v>
      </c>
      <c r="I6130" s="51" t="str">
        <f t="shared" si="573"/>
        <v>I</v>
      </c>
      <c r="J6130" s="51" t="str">
        <f t="shared" si="574"/>
        <v>D3</v>
      </c>
      <c r="K6130" s="76" t="str">
        <f t="shared" si="575"/>
        <v>1FO55I5A</v>
      </c>
      <c r="L6130" s="281" t="e">
        <f>VLOOKUP(K6130,'Planilla de control'!#REF!,2,0)</f>
        <v>#REF!</v>
      </c>
      <c r="M6130" s="29" t="e">
        <f>IF(COUNTIF('Planilla de control'!#REF!,K6130)&gt;0,"SI","NO")</f>
        <v>#REF!</v>
      </c>
    </row>
    <row r="6131" spans="1:13" x14ac:dyDescent="0.3">
      <c r="A6131" s="3" t="s">
        <v>2367</v>
      </c>
      <c r="B6131" s="3" t="s">
        <v>1624</v>
      </c>
      <c r="C6131" s="3"/>
      <c r="D6131" s="3"/>
      <c r="E6131" s="3"/>
      <c r="F6131" s="51" t="str">
        <f t="shared" si="570"/>
        <v>55N7</v>
      </c>
      <c r="G6131" s="51">
        <f t="shared" si="571"/>
        <v>7</v>
      </c>
      <c r="H6131" s="51">
        <f t="shared" si="572"/>
        <v>55</v>
      </c>
      <c r="I6131" s="51" t="str">
        <f t="shared" si="573"/>
        <v>N</v>
      </c>
      <c r="J6131" s="51" t="str">
        <f t="shared" si="574"/>
        <v>D3</v>
      </c>
      <c r="K6131" s="76" t="str">
        <f t="shared" si="575"/>
        <v>1FO55N7B</v>
      </c>
      <c r="L6131" s="281" t="e">
        <f>VLOOKUP(K6131,'Planilla de control'!#REF!,2,0)</f>
        <v>#REF!</v>
      </c>
      <c r="M6131" s="29" t="e">
        <f>IF(COUNTIF('Planilla de control'!#REF!,K6131)&gt;0,"SI","NO")</f>
        <v>#REF!</v>
      </c>
    </row>
    <row r="6132" spans="1:13" x14ac:dyDescent="0.3">
      <c r="A6132" s="3" t="s">
        <v>2367</v>
      </c>
      <c r="B6132" s="3" t="s">
        <v>1710</v>
      </c>
      <c r="C6132" s="3"/>
      <c r="D6132" s="3"/>
      <c r="E6132" s="3"/>
      <c r="F6132" s="51" t="str">
        <f t="shared" si="570"/>
        <v>55H3</v>
      </c>
      <c r="G6132" s="51">
        <f t="shared" si="571"/>
        <v>3</v>
      </c>
      <c r="H6132" s="51">
        <f t="shared" si="572"/>
        <v>55</v>
      </c>
      <c r="I6132" s="51" t="str">
        <f t="shared" si="573"/>
        <v>H</v>
      </c>
      <c r="J6132" s="51" t="str">
        <f t="shared" si="574"/>
        <v>D3</v>
      </c>
      <c r="K6132" s="76" t="str">
        <f t="shared" si="575"/>
        <v>1FO55H3D</v>
      </c>
      <c r="L6132" s="281" t="e">
        <f>VLOOKUP(K6132,'Planilla de control'!#REF!,2,0)</f>
        <v>#REF!</v>
      </c>
      <c r="M6132" s="29" t="e">
        <f>IF(COUNTIF('Planilla de control'!#REF!,K6132)&gt;0,"SI","NO")</f>
        <v>#REF!</v>
      </c>
    </row>
    <row r="6133" spans="1:13" x14ac:dyDescent="0.3">
      <c r="A6133" s="3" t="s">
        <v>2367</v>
      </c>
      <c r="B6133" s="3" t="s">
        <v>1596</v>
      </c>
      <c r="C6133" s="3"/>
      <c r="D6133" s="3"/>
      <c r="E6133" s="3"/>
      <c r="F6133" s="51" t="str">
        <f t="shared" si="570"/>
        <v>55K5</v>
      </c>
      <c r="G6133" s="51">
        <f t="shared" si="571"/>
        <v>5</v>
      </c>
      <c r="H6133" s="51">
        <f t="shared" si="572"/>
        <v>55</v>
      </c>
      <c r="I6133" s="51" t="str">
        <f t="shared" si="573"/>
        <v>K</v>
      </c>
      <c r="J6133" s="51" t="str">
        <f t="shared" si="574"/>
        <v>D3</v>
      </c>
      <c r="K6133" s="76" t="str">
        <f t="shared" si="575"/>
        <v>1FO55K5B</v>
      </c>
      <c r="L6133" s="281" t="e">
        <f>VLOOKUP(K6133,'Planilla de control'!#REF!,2,0)</f>
        <v>#REF!</v>
      </c>
      <c r="M6133" s="29" t="e">
        <f>IF(COUNTIF('Planilla de control'!#REF!,K6133)&gt;0,"SI","NO")</f>
        <v>#REF!</v>
      </c>
    </row>
    <row r="6134" spans="1:13" x14ac:dyDescent="0.3">
      <c r="A6134" s="3" t="s">
        <v>2367</v>
      </c>
      <c r="B6134" s="3" t="s">
        <v>1597</v>
      </c>
      <c r="C6134" s="3"/>
      <c r="D6134" s="3"/>
      <c r="E6134" s="3"/>
      <c r="F6134" s="51" t="str">
        <f t="shared" si="570"/>
        <v>55K6</v>
      </c>
      <c r="G6134" s="51">
        <f t="shared" si="571"/>
        <v>6</v>
      </c>
      <c r="H6134" s="51">
        <f t="shared" si="572"/>
        <v>55</v>
      </c>
      <c r="I6134" s="51" t="str">
        <f t="shared" si="573"/>
        <v>K</v>
      </c>
      <c r="J6134" s="51" t="str">
        <f t="shared" si="574"/>
        <v>D3</v>
      </c>
      <c r="K6134" s="76" t="str">
        <f t="shared" si="575"/>
        <v>1FO55K6A</v>
      </c>
      <c r="L6134" s="281" t="e">
        <f>VLOOKUP(K6134,'Planilla de control'!#REF!,2,0)</f>
        <v>#REF!</v>
      </c>
      <c r="M6134" s="29" t="e">
        <f>IF(COUNTIF('Planilla de control'!#REF!,K6134)&gt;0,"SI","NO")</f>
        <v>#REF!</v>
      </c>
    </row>
    <row r="6135" spans="1:13" x14ac:dyDescent="0.3">
      <c r="A6135" s="3" t="s">
        <v>2367</v>
      </c>
      <c r="B6135" s="3" t="s">
        <v>1475</v>
      </c>
      <c r="C6135" s="3"/>
      <c r="D6135" s="3"/>
      <c r="E6135" s="3"/>
      <c r="F6135" s="51" t="str">
        <f t="shared" si="570"/>
        <v>55L2</v>
      </c>
      <c r="G6135" s="51">
        <f t="shared" si="571"/>
        <v>2</v>
      </c>
      <c r="H6135" s="51">
        <f t="shared" si="572"/>
        <v>55</v>
      </c>
      <c r="I6135" s="51" t="str">
        <f t="shared" si="573"/>
        <v>L</v>
      </c>
      <c r="J6135" s="51" t="str">
        <f t="shared" si="574"/>
        <v>D3</v>
      </c>
      <c r="K6135" s="76" t="str">
        <f t="shared" si="575"/>
        <v>1FO55L2B</v>
      </c>
      <c r="L6135" s="281" t="e">
        <f>VLOOKUP(K6135,'Planilla de control'!#REF!,2,0)</f>
        <v>#REF!</v>
      </c>
      <c r="M6135" s="29" t="e">
        <f>IF(COUNTIF('Planilla de control'!#REF!,K6135)&gt;0,"SI","NO")</f>
        <v>#REF!</v>
      </c>
    </row>
    <row r="6136" spans="1:13" x14ac:dyDescent="0.3">
      <c r="A6136" s="3" t="s">
        <v>2367</v>
      </c>
      <c r="B6136" s="3" t="s">
        <v>1619</v>
      </c>
      <c r="C6136" s="3"/>
      <c r="D6136" s="3"/>
      <c r="E6136" s="3"/>
      <c r="F6136" s="51" t="str">
        <f t="shared" si="570"/>
        <v>55N5</v>
      </c>
      <c r="G6136" s="51">
        <f t="shared" si="571"/>
        <v>5</v>
      </c>
      <c r="H6136" s="51">
        <f t="shared" si="572"/>
        <v>55</v>
      </c>
      <c r="I6136" s="51" t="str">
        <f t="shared" si="573"/>
        <v>N</v>
      </c>
      <c r="J6136" s="51" t="str">
        <f t="shared" si="574"/>
        <v>D3</v>
      </c>
      <c r="K6136" s="76" t="str">
        <f t="shared" si="575"/>
        <v>1FO55N5A</v>
      </c>
      <c r="L6136" s="281" t="e">
        <f>VLOOKUP(K6136,'Planilla de control'!#REF!,2,0)</f>
        <v>#REF!</v>
      </c>
      <c r="M6136" s="29" t="e">
        <f>IF(COUNTIF('Planilla de control'!#REF!,K6136)&gt;0,"SI","NO")</f>
        <v>#REF!</v>
      </c>
    </row>
    <row r="6137" spans="1:13" x14ac:dyDescent="0.3">
      <c r="A6137" s="3" t="s">
        <v>2367</v>
      </c>
      <c r="B6137" s="3" t="s">
        <v>1622</v>
      </c>
      <c r="C6137" s="3"/>
      <c r="D6137" s="3"/>
      <c r="E6137" s="3"/>
      <c r="F6137" s="51" t="str">
        <f t="shared" si="570"/>
        <v>55N6</v>
      </c>
      <c r="G6137" s="51">
        <f t="shared" si="571"/>
        <v>6</v>
      </c>
      <c r="H6137" s="51">
        <f t="shared" si="572"/>
        <v>55</v>
      </c>
      <c r="I6137" s="51" t="str">
        <f t="shared" si="573"/>
        <v>N</v>
      </c>
      <c r="J6137" s="51" t="str">
        <f t="shared" si="574"/>
        <v>D3</v>
      </c>
      <c r="K6137" s="76" t="str">
        <f t="shared" si="575"/>
        <v>1FO55N6B</v>
      </c>
      <c r="L6137" s="281" t="e">
        <f>VLOOKUP(K6137,'Planilla de control'!#REF!,2,0)</f>
        <v>#REF!</v>
      </c>
      <c r="M6137" s="29" t="e">
        <f>IF(COUNTIF('Planilla de control'!#REF!,K6137)&gt;0,"SI","NO")</f>
        <v>#REF!</v>
      </c>
    </row>
    <row r="6138" spans="1:13" x14ac:dyDescent="0.3">
      <c r="A6138" s="3" t="s">
        <v>2367</v>
      </c>
      <c r="B6138" s="3" t="s">
        <v>1512</v>
      </c>
      <c r="C6138" s="3"/>
      <c r="D6138" s="3"/>
      <c r="E6138" s="3"/>
      <c r="F6138" s="51" t="str">
        <f t="shared" si="570"/>
        <v>55B6</v>
      </c>
      <c r="G6138" s="51">
        <f t="shared" si="571"/>
        <v>6</v>
      </c>
      <c r="H6138" s="51">
        <f t="shared" si="572"/>
        <v>55</v>
      </c>
      <c r="I6138" s="51" t="str">
        <f t="shared" si="573"/>
        <v>B</v>
      </c>
      <c r="J6138" s="51" t="str">
        <f t="shared" si="574"/>
        <v>D3</v>
      </c>
      <c r="K6138" s="76" t="str">
        <f t="shared" si="575"/>
        <v>1FO55B6A</v>
      </c>
      <c r="L6138" s="281" t="e">
        <f>VLOOKUP(K6138,'Planilla de control'!#REF!,2,0)</f>
        <v>#REF!</v>
      </c>
      <c r="M6138" s="29" t="e">
        <f>IF(COUNTIF('Planilla de control'!#REF!,K6138)&gt;0,"SI","NO")</f>
        <v>#REF!</v>
      </c>
    </row>
    <row r="6139" spans="1:13" x14ac:dyDescent="0.3">
      <c r="A6139" s="3" t="s">
        <v>2367</v>
      </c>
      <c r="B6139" s="3" t="s">
        <v>1569</v>
      </c>
      <c r="C6139" s="3"/>
      <c r="D6139" s="3"/>
      <c r="E6139" s="3"/>
      <c r="F6139" s="51" t="str">
        <f t="shared" si="570"/>
        <v>55H6</v>
      </c>
      <c r="G6139" s="51">
        <f t="shared" si="571"/>
        <v>6</v>
      </c>
      <c r="H6139" s="51">
        <f t="shared" si="572"/>
        <v>55</v>
      </c>
      <c r="I6139" s="51" t="str">
        <f t="shared" si="573"/>
        <v>H</v>
      </c>
      <c r="J6139" s="51" t="str">
        <f t="shared" si="574"/>
        <v>D3</v>
      </c>
      <c r="K6139" s="76" t="str">
        <f t="shared" si="575"/>
        <v>1FO55H6A</v>
      </c>
      <c r="L6139" s="281" t="e">
        <f>VLOOKUP(K6139,'Planilla de control'!#REF!,2,0)</f>
        <v>#REF!</v>
      </c>
      <c r="M6139" s="29" t="e">
        <f>IF(COUNTIF('Planilla de control'!#REF!,K6139)&gt;0,"SI","NO")</f>
        <v>#REF!</v>
      </c>
    </row>
    <row r="6140" spans="1:13" x14ac:dyDescent="0.3">
      <c r="A6140" s="3" t="s">
        <v>2367</v>
      </c>
      <c r="B6140" s="3" t="s">
        <v>1517</v>
      </c>
      <c r="C6140" s="3"/>
      <c r="D6140" s="3"/>
      <c r="E6140" s="3"/>
      <c r="F6140" s="51" t="str">
        <f t="shared" si="570"/>
        <v>55B8</v>
      </c>
      <c r="G6140" s="51">
        <f t="shared" si="571"/>
        <v>8</v>
      </c>
      <c r="H6140" s="51">
        <f t="shared" si="572"/>
        <v>55</v>
      </c>
      <c r="I6140" s="51" t="str">
        <f t="shared" si="573"/>
        <v>B</v>
      </c>
      <c r="J6140" s="51" t="str">
        <f t="shared" si="574"/>
        <v>D3</v>
      </c>
      <c r="K6140" s="76" t="str">
        <f t="shared" si="575"/>
        <v>1FO55B8B</v>
      </c>
      <c r="L6140" s="281" t="e">
        <f>VLOOKUP(K6140,'Planilla de control'!#REF!,2,0)</f>
        <v>#REF!</v>
      </c>
      <c r="M6140" s="29" t="e">
        <f>IF(COUNTIF('Planilla de control'!#REF!,K6140)&gt;0,"SI","NO")</f>
        <v>#REF!</v>
      </c>
    </row>
    <row r="6141" spans="1:13" x14ac:dyDescent="0.3">
      <c r="A6141" s="3" t="s">
        <v>2367</v>
      </c>
      <c r="B6141" s="3" t="s">
        <v>1675</v>
      </c>
      <c r="C6141" s="3"/>
      <c r="D6141" s="3"/>
      <c r="E6141" s="3"/>
      <c r="F6141" s="51" t="str">
        <f t="shared" si="570"/>
        <v>55D2</v>
      </c>
      <c r="G6141" s="51">
        <f t="shared" si="571"/>
        <v>2</v>
      </c>
      <c r="H6141" s="51">
        <f t="shared" si="572"/>
        <v>55</v>
      </c>
      <c r="I6141" s="51" t="str">
        <f t="shared" si="573"/>
        <v>D</v>
      </c>
      <c r="J6141" s="51" t="str">
        <f t="shared" si="574"/>
        <v>D3</v>
      </c>
      <c r="K6141" s="76" t="str">
        <f t="shared" si="575"/>
        <v>1FO55D2C</v>
      </c>
      <c r="L6141" s="281" t="e">
        <f>VLOOKUP(K6141,'Planilla de control'!#REF!,2,0)</f>
        <v>#REF!</v>
      </c>
      <c r="M6141" s="29" t="e">
        <f>IF(COUNTIF('Planilla de control'!#REF!,K6141)&gt;0,"SI","NO")</f>
        <v>#REF!</v>
      </c>
    </row>
    <row r="6142" spans="1:13" x14ac:dyDescent="0.3">
      <c r="A6142" s="3" t="s">
        <v>2367</v>
      </c>
      <c r="B6142" s="3" t="s">
        <v>1685</v>
      </c>
      <c r="C6142" s="3"/>
      <c r="D6142" s="3"/>
      <c r="E6142" s="3"/>
      <c r="F6142" s="51" t="str">
        <f t="shared" si="570"/>
        <v>55E3</v>
      </c>
      <c r="G6142" s="51">
        <f t="shared" si="571"/>
        <v>3</v>
      </c>
      <c r="H6142" s="51">
        <f t="shared" si="572"/>
        <v>55</v>
      </c>
      <c r="I6142" s="51" t="str">
        <f t="shared" si="573"/>
        <v>E</v>
      </c>
      <c r="J6142" s="51" t="str">
        <f t="shared" si="574"/>
        <v>D3</v>
      </c>
      <c r="K6142" s="76" t="str">
        <f t="shared" si="575"/>
        <v>1FO55E3C</v>
      </c>
      <c r="L6142" s="281" t="e">
        <f>VLOOKUP(K6142,'Planilla de control'!#REF!,2,0)</f>
        <v>#REF!</v>
      </c>
      <c r="M6142" s="29" t="e">
        <f>IF(COUNTIF('Planilla de control'!#REF!,K6142)&gt;0,"SI","NO")</f>
        <v>#REF!</v>
      </c>
    </row>
    <row r="6143" spans="1:13" x14ac:dyDescent="0.3">
      <c r="A6143" s="3" t="s">
        <v>2367</v>
      </c>
      <c r="B6143" s="3" t="s">
        <v>1538</v>
      </c>
      <c r="C6143" s="3"/>
      <c r="D6143" s="3"/>
      <c r="E6143" s="3"/>
      <c r="F6143" s="51" t="str">
        <f t="shared" si="570"/>
        <v>55E5</v>
      </c>
      <c r="G6143" s="51">
        <f t="shared" si="571"/>
        <v>5</v>
      </c>
      <c r="H6143" s="51">
        <f t="shared" si="572"/>
        <v>55</v>
      </c>
      <c r="I6143" s="51" t="str">
        <f t="shared" si="573"/>
        <v>E</v>
      </c>
      <c r="J6143" s="51" t="str">
        <f t="shared" si="574"/>
        <v>D3</v>
      </c>
      <c r="K6143" s="76" t="str">
        <f t="shared" si="575"/>
        <v>1FO55E5A</v>
      </c>
      <c r="L6143" s="281" t="e">
        <f>VLOOKUP(K6143,'Planilla de control'!#REF!,2,0)</f>
        <v>#REF!</v>
      </c>
      <c r="M6143" s="29" t="e">
        <f>IF(COUNTIF('Planilla de control'!#REF!,K6143)&gt;0,"SI","NO")</f>
        <v>#REF!</v>
      </c>
    </row>
    <row r="6144" spans="1:13" x14ac:dyDescent="0.3">
      <c r="A6144" s="3" t="s">
        <v>2367</v>
      </c>
      <c r="B6144" s="3" t="s">
        <v>1697</v>
      </c>
      <c r="C6144" s="3"/>
      <c r="D6144" s="3"/>
      <c r="E6144" s="3"/>
      <c r="F6144" s="51" t="str">
        <f t="shared" si="570"/>
        <v>55F5</v>
      </c>
      <c r="G6144" s="51">
        <f t="shared" si="571"/>
        <v>5</v>
      </c>
      <c r="H6144" s="51">
        <f t="shared" si="572"/>
        <v>55</v>
      </c>
      <c r="I6144" s="51" t="str">
        <f t="shared" si="573"/>
        <v>F</v>
      </c>
      <c r="J6144" s="51" t="str">
        <f t="shared" si="574"/>
        <v>D3</v>
      </c>
      <c r="K6144" s="76" t="str">
        <f t="shared" si="575"/>
        <v>1FO55F5C</v>
      </c>
      <c r="L6144" s="281" t="e">
        <f>VLOOKUP(K6144,'Planilla de control'!#REF!,2,0)</f>
        <v>#REF!</v>
      </c>
      <c r="M6144" s="29" t="e">
        <f>IF(COUNTIF('Planilla de control'!#REF!,K6144)&gt;0,"SI","NO")</f>
        <v>#REF!</v>
      </c>
    </row>
    <row r="6145" spans="1:13" x14ac:dyDescent="0.3">
      <c r="A6145" s="3" t="s">
        <v>2367</v>
      </c>
      <c r="B6145" s="3" t="s">
        <v>1714</v>
      </c>
      <c r="C6145" s="3"/>
      <c r="D6145" s="3"/>
      <c r="E6145" s="3"/>
      <c r="F6145" s="51" t="str">
        <f t="shared" si="570"/>
        <v>55H5</v>
      </c>
      <c r="G6145" s="51">
        <f t="shared" si="571"/>
        <v>5</v>
      </c>
      <c r="H6145" s="51">
        <f t="shared" si="572"/>
        <v>55</v>
      </c>
      <c r="I6145" s="51" t="str">
        <f t="shared" si="573"/>
        <v>H</v>
      </c>
      <c r="J6145" s="51" t="str">
        <f t="shared" si="574"/>
        <v>D3</v>
      </c>
      <c r="K6145" s="76" t="str">
        <f t="shared" si="575"/>
        <v>1FO55H5D</v>
      </c>
      <c r="L6145" s="281" t="e">
        <f>VLOOKUP(K6145,'Planilla de control'!#REF!,2,0)</f>
        <v>#REF!</v>
      </c>
      <c r="M6145" s="29" t="e">
        <f>IF(COUNTIF('Planilla de control'!#REF!,K6145)&gt;0,"SI","NO")</f>
        <v>#REF!</v>
      </c>
    </row>
    <row r="6146" spans="1:13" x14ac:dyDescent="0.3">
      <c r="A6146" s="3" t="s">
        <v>2367</v>
      </c>
      <c r="B6146" s="3" t="s">
        <v>1707</v>
      </c>
      <c r="C6146" s="3"/>
      <c r="D6146" s="3"/>
      <c r="E6146" s="3"/>
      <c r="F6146" s="51" t="str">
        <f t="shared" si="570"/>
        <v>55H2</v>
      </c>
      <c r="G6146" s="51">
        <f t="shared" si="571"/>
        <v>2</v>
      </c>
      <c r="H6146" s="51">
        <f t="shared" si="572"/>
        <v>55</v>
      </c>
      <c r="I6146" s="51" t="str">
        <f t="shared" si="573"/>
        <v>H</v>
      </c>
      <c r="J6146" s="51" t="str">
        <f t="shared" si="574"/>
        <v>D3</v>
      </c>
      <c r="K6146" s="76" t="str">
        <f t="shared" si="575"/>
        <v>1FO55H2C</v>
      </c>
      <c r="L6146" s="281" t="e">
        <f>VLOOKUP(K6146,'Planilla de control'!#REF!,2,0)</f>
        <v>#REF!</v>
      </c>
      <c r="M6146" s="29" t="e">
        <f>IF(COUNTIF('Planilla de control'!#REF!,K6146)&gt;0,"SI","NO")</f>
        <v>#REF!</v>
      </c>
    </row>
    <row r="6147" spans="1:13" x14ac:dyDescent="0.3">
      <c r="A6147" s="3" t="s">
        <v>2367</v>
      </c>
      <c r="B6147" s="3" t="s">
        <v>1717</v>
      </c>
      <c r="C6147" s="3"/>
      <c r="D6147" s="3"/>
      <c r="E6147" s="3"/>
      <c r="F6147" s="51" t="str">
        <f t="shared" ref="F6147:F6210" si="576">IF(OR(LEN(B6147)=9,LEN(B6147)=5),MID(B6147,1,4),MID(B6147,1,5))</f>
        <v>55I3</v>
      </c>
      <c r="G6147" s="51">
        <f t="shared" ref="G6147:G6210" si="577">IF(MID(F6147,5,1)&lt;&gt;"",MID(F6147,4,2),MID(F6147,4,1))*1</f>
        <v>3</v>
      </c>
      <c r="H6147" s="51">
        <f t="shared" ref="H6147:H6210" si="578">+MID(B6147,1,2)*1</f>
        <v>55</v>
      </c>
      <c r="I6147" s="51" t="str">
        <f t="shared" ref="I6147:I6210" si="579">+MID(B6147,3,1)</f>
        <v>I</v>
      </c>
      <c r="J6147" s="51" t="str">
        <f t="shared" ref="J6147:J6210" si="580">HLOOKUP(A6147,$O$1:$U$2,2,0)</f>
        <v>D3</v>
      </c>
      <c r="K6147" s="76" t="str">
        <f t="shared" ref="K6147:K6210" si="581">CONCATENATE(A6147,B6147)</f>
        <v>1FO55I3C</v>
      </c>
      <c r="L6147" s="281" t="e">
        <f>VLOOKUP(K6147,'Planilla de control'!#REF!,2,0)</f>
        <v>#REF!</v>
      </c>
      <c r="M6147" s="29" t="e">
        <f>IF(COUNTIF('Planilla de control'!#REF!,K6147)&gt;0,"SI","NO")</f>
        <v>#REF!</v>
      </c>
    </row>
    <row r="6148" spans="1:13" x14ac:dyDescent="0.3">
      <c r="A6148" s="3" t="s">
        <v>2367</v>
      </c>
      <c r="B6148" s="3" t="s">
        <v>1522</v>
      </c>
      <c r="C6148" s="3"/>
      <c r="D6148" s="3"/>
      <c r="E6148" s="3"/>
      <c r="F6148" s="51" t="str">
        <f t="shared" si="576"/>
        <v>55C6</v>
      </c>
      <c r="G6148" s="51">
        <f t="shared" si="577"/>
        <v>6</v>
      </c>
      <c r="H6148" s="51">
        <f t="shared" si="578"/>
        <v>55</v>
      </c>
      <c r="I6148" s="51" t="str">
        <f t="shared" si="579"/>
        <v>C</v>
      </c>
      <c r="J6148" s="51" t="str">
        <f t="shared" si="580"/>
        <v>D3</v>
      </c>
      <c r="K6148" s="76" t="str">
        <f t="shared" si="581"/>
        <v>1FO55C6A</v>
      </c>
      <c r="L6148" s="281" t="e">
        <f>VLOOKUP(K6148,'Planilla de control'!#REF!,2,0)</f>
        <v>#REF!</v>
      </c>
      <c r="M6148" s="29" t="e">
        <f>IF(COUNTIF('Planilla de control'!#REF!,K6148)&gt;0,"SI","NO")</f>
        <v>#REF!</v>
      </c>
    </row>
    <row r="6149" spans="1:13" x14ac:dyDescent="0.3">
      <c r="A6149" s="3" t="s">
        <v>2367</v>
      </c>
      <c r="B6149" s="3" t="s">
        <v>1523</v>
      </c>
      <c r="C6149" s="3"/>
      <c r="D6149" s="3"/>
      <c r="E6149" s="3"/>
      <c r="F6149" s="51" t="str">
        <f t="shared" si="576"/>
        <v>55C6</v>
      </c>
      <c r="G6149" s="51">
        <f t="shared" si="577"/>
        <v>6</v>
      </c>
      <c r="H6149" s="51">
        <f t="shared" si="578"/>
        <v>55</v>
      </c>
      <c r="I6149" s="51" t="str">
        <f t="shared" si="579"/>
        <v>C</v>
      </c>
      <c r="J6149" s="51" t="str">
        <f t="shared" si="580"/>
        <v>D3</v>
      </c>
      <c r="K6149" s="76" t="str">
        <f t="shared" si="581"/>
        <v>1FO55C6B</v>
      </c>
      <c r="L6149" s="281" t="e">
        <f>VLOOKUP(K6149,'Planilla de control'!#REF!,2,0)</f>
        <v>#REF!</v>
      </c>
      <c r="M6149" s="29" t="e">
        <f>IF(COUNTIF('Planilla de control'!#REF!,K6149)&gt;0,"SI","NO")</f>
        <v>#REF!</v>
      </c>
    </row>
    <row r="6150" spans="1:13" x14ac:dyDescent="0.3">
      <c r="A6150" s="3" t="s">
        <v>2367</v>
      </c>
      <c r="B6150" s="3" t="s">
        <v>1550</v>
      </c>
      <c r="C6150" s="3"/>
      <c r="D6150" s="3"/>
      <c r="E6150" s="3"/>
      <c r="F6150" s="51" t="str">
        <f t="shared" si="576"/>
        <v>55F6</v>
      </c>
      <c r="G6150" s="51">
        <f t="shared" si="577"/>
        <v>6</v>
      </c>
      <c r="H6150" s="51">
        <f t="shared" si="578"/>
        <v>55</v>
      </c>
      <c r="I6150" s="51" t="str">
        <f t="shared" si="579"/>
        <v>F</v>
      </c>
      <c r="J6150" s="51" t="str">
        <f t="shared" si="580"/>
        <v>D3</v>
      </c>
      <c r="K6150" s="76" t="str">
        <f t="shared" si="581"/>
        <v>1FO55F6A</v>
      </c>
      <c r="L6150" s="281" t="e">
        <f>VLOOKUP(K6150,'Planilla de control'!#REF!,2,0)</f>
        <v>#REF!</v>
      </c>
      <c r="M6150" s="29" t="e">
        <f>IF(COUNTIF('Planilla de control'!#REF!,K6150)&gt;0,"SI","NO")</f>
        <v>#REF!</v>
      </c>
    </row>
    <row r="6151" spans="1:13" x14ac:dyDescent="0.3">
      <c r="A6151" s="3" t="s">
        <v>2367</v>
      </c>
      <c r="B6151" s="3" t="s">
        <v>1580</v>
      </c>
      <c r="C6151" s="3"/>
      <c r="D6151" s="3"/>
      <c r="E6151" s="3"/>
      <c r="F6151" s="51" t="str">
        <f t="shared" si="576"/>
        <v>55I7</v>
      </c>
      <c r="G6151" s="51">
        <f t="shared" si="577"/>
        <v>7</v>
      </c>
      <c r="H6151" s="51">
        <f t="shared" si="578"/>
        <v>55</v>
      </c>
      <c r="I6151" s="51" t="str">
        <f t="shared" si="579"/>
        <v>I</v>
      </c>
      <c r="J6151" s="51" t="str">
        <f t="shared" si="580"/>
        <v>D3</v>
      </c>
      <c r="K6151" s="76" t="str">
        <f t="shared" si="581"/>
        <v>1FO55I7B</v>
      </c>
      <c r="L6151" s="281" t="e">
        <f>VLOOKUP(K6151,'Planilla de control'!#REF!,2,0)</f>
        <v>#REF!</v>
      </c>
      <c r="M6151" s="29" t="e">
        <f>IF(COUNTIF('Planilla de control'!#REF!,K6151)&gt;0,"SI","NO")</f>
        <v>#REF!</v>
      </c>
    </row>
    <row r="6152" spans="1:13" x14ac:dyDescent="0.3">
      <c r="A6152" s="3" t="s">
        <v>2367</v>
      </c>
      <c r="B6152" s="3" t="s">
        <v>1670</v>
      </c>
      <c r="C6152" s="3"/>
      <c r="D6152" s="3"/>
      <c r="E6152" s="3"/>
      <c r="F6152" s="51" t="str">
        <f t="shared" si="576"/>
        <v>55C3</v>
      </c>
      <c r="G6152" s="51">
        <f t="shared" si="577"/>
        <v>3</v>
      </c>
      <c r="H6152" s="51">
        <f t="shared" si="578"/>
        <v>55</v>
      </c>
      <c r="I6152" s="51" t="str">
        <f t="shared" si="579"/>
        <v>C</v>
      </c>
      <c r="J6152" s="51" t="str">
        <f t="shared" si="580"/>
        <v>D3</v>
      </c>
      <c r="K6152" s="76" t="str">
        <f t="shared" si="581"/>
        <v>1FO55C3D</v>
      </c>
      <c r="L6152" s="281" t="e">
        <f>VLOOKUP(K6152,'Planilla de control'!#REF!,2,0)</f>
        <v>#REF!</v>
      </c>
      <c r="M6152" s="29" t="e">
        <f>IF(COUNTIF('Planilla de control'!#REF!,K6152)&gt;0,"SI","NO")</f>
        <v>#REF!</v>
      </c>
    </row>
    <row r="6153" spans="1:13" x14ac:dyDescent="0.3">
      <c r="A6153" s="3" t="s">
        <v>2367</v>
      </c>
      <c r="B6153" s="3" t="s">
        <v>1686</v>
      </c>
      <c r="C6153" s="3"/>
      <c r="D6153" s="3"/>
      <c r="E6153" s="3"/>
      <c r="F6153" s="51" t="str">
        <f t="shared" si="576"/>
        <v>55E3</v>
      </c>
      <c r="G6153" s="51">
        <f t="shared" si="577"/>
        <v>3</v>
      </c>
      <c r="H6153" s="51">
        <f t="shared" si="578"/>
        <v>55</v>
      </c>
      <c r="I6153" s="51" t="str">
        <f t="shared" si="579"/>
        <v>E</v>
      </c>
      <c r="J6153" s="51" t="str">
        <f t="shared" si="580"/>
        <v>D3</v>
      </c>
      <c r="K6153" s="76" t="str">
        <f t="shared" si="581"/>
        <v>1FO55E3D</v>
      </c>
      <c r="L6153" s="281" t="e">
        <f>VLOOKUP(K6153,'Planilla de control'!#REF!,2,0)</f>
        <v>#REF!</v>
      </c>
      <c r="M6153" s="29" t="e">
        <f>IF(COUNTIF('Planilla de control'!#REF!,K6153)&gt;0,"SI","NO")</f>
        <v>#REF!</v>
      </c>
    </row>
    <row r="6154" spans="1:13" x14ac:dyDescent="0.3">
      <c r="A6154" s="3" t="s">
        <v>2367</v>
      </c>
      <c r="B6154" s="3" t="s">
        <v>1708</v>
      </c>
      <c r="C6154" s="3"/>
      <c r="D6154" s="3"/>
      <c r="E6154" s="3"/>
      <c r="F6154" s="51" t="str">
        <f t="shared" si="576"/>
        <v>55H2</v>
      </c>
      <c r="G6154" s="51">
        <f t="shared" si="577"/>
        <v>2</v>
      </c>
      <c r="H6154" s="51">
        <f t="shared" si="578"/>
        <v>55</v>
      </c>
      <c r="I6154" s="51" t="str">
        <f t="shared" si="579"/>
        <v>H</v>
      </c>
      <c r="J6154" s="51" t="str">
        <f t="shared" si="580"/>
        <v>D3</v>
      </c>
      <c r="K6154" s="76" t="str">
        <f t="shared" si="581"/>
        <v>1FO55H2D</v>
      </c>
      <c r="L6154" s="281" t="e">
        <f>VLOOKUP(K6154,'Planilla de control'!#REF!,2,0)</f>
        <v>#REF!</v>
      </c>
      <c r="M6154" s="29" t="e">
        <f>IF(COUNTIF('Planilla de control'!#REF!,K6154)&gt;0,"SI","NO")</f>
        <v>#REF!</v>
      </c>
    </row>
    <row r="6155" spans="1:13" x14ac:dyDescent="0.3">
      <c r="A6155" s="3" t="s">
        <v>2367</v>
      </c>
      <c r="B6155" s="3" t="s">
        <v>1446</v>
      </c>
      <c r="C6155" s="3"/>
      <c r="D6155" s="3"/>
      <c r="E6155" s="3"/>
      <c r="F6155" s="51" t="str">
        <f t="shared" si="576"/>
        <v>55E2</v>
      </c>
      <c r="G6155" s="51">
        <f t="shared" si="577"/>
        <v>2</v>
      </c>
      <c r="H6155" s="51">
        <f t="shared" si="578"/>
        <v>55</v>
      </c>
      <c r="I6155" s="51" t="str">
        <f t="shared" si="579"/>
        <v>E</v>
      </c>
      <c r="J6155" s="51" t="str">
        <f t="shared" si="580"/>
        <v>D3</v>
      </c>
      <c r="K6155" s="76" t="str">
        <f t="shared" si="581"/>
        <v>1FO55E2A</v>
      </c>
      <c r="L6155" s="281" t="e">
        <f>VLOOKUP(K6155,'Planilla de control'!#REF!,2,0)</f>
        <v>#REF!</v>
      </c>
      <c r="M6155" s="29" t="e">
        <f>IF(COUNTIF('Planilla de control'!#REF!,K6155)&gt;0,"SI","NO")</f>
        <v>#REF!</v>
      </c>
    </row>
    <row r="6156" spans="1:13" x14ac:dyDescent="0.3">
      <c r="A6156" s="3" t="s">
        <v>2367</v>
      </c>
      <c r="B6156" s="3" t="s">
        <v>1447</v>
      </c>
      <c r="C6156" s="3"/>
      <c r="D6156" s="3"/>
      <c r="E6156" s="3"/>
      <c r="F6156" s="51" t="str">
        <f t="shared" si="576"/>
        <v>55E2</v>
      </c>
      <c r="G6156" s="51">
        <f t="shared" si="577"/>
        <v>2</v>
      </c>
      <c r="H6156" s="51">
        <f t="shared" si="578"/>
        <v>55</v>
      </c>
      <c r="I6156" s="51" t="str">
        <f t="shared" si="579"/>
        <v>E</v>
      </c>
      <c r="J6156" s="51" t="str">
        <f t="shared" si="580"/>
        <v>D3</v>
      </c>
      <c r="K6156" s="76" t="str">
        <f t="shared" si="581"/>
        <v>1FO55E2B</v>
      </c>
      <c r="L6156" s="281" t="e">
        <f>VLOOKUP(K6156,'Planilla de control'!#REF!,2,0)</f>
        <v>#REF!</v>
      </c>
      <c r="M6156" s="29" t="e">
        <f>IF(COUNTIF('Planilla de control'!#REF!,K6156)&gt;0,"SI","NO")</f>
        <v>#REF!</v>
      </c>
    </row>
    <row r="6157" spans="1:13" x14ac:dyDescent="0.3">
      <c r="A6157" s="3" t="s">
        <v>2367</v>
      </c>
      <c r="B6157" s="3" t="s">
        <v>1539</v>
      </c>
      <c r="C6157" s="3"/>
      <c r="D6157" s="3"/>
      <c r="E6157" s="3"/>
      <c r="F6157" s="51" t="str">
        <f t="shared" si="576"/>
        <v>55E5</v>
      </c>
      <c r="G6157" s="51">
        <f t="shared" si="577"/>
        <v>5</v>
      </c>
      <c r="H6157" s="51">
        <f t="shared" si="578"/>
        <v>55</v>
      </c>
      <c r="I6157" s="51" t="str">
        <f t="shared" si="579"/>
        <v>E</v>
      </c>
      <c r="J6157" s="51" t="str">
        <f t="shared" si="580"/>
        <v>D3</v>
      </c>
      <c r="K6157" s="76" t="str">
        <f t="shared" si="581"/>
        <v>1FO55E5B</v>
      </c>
      <c r="L6157" s="281" t="e">
        <f>VLOOKUP(K6157,'Planilla de control'!#REF!,2,0)</f>
        <v>#REF!</v>
      </c>
      <c r="M6157" s="29" t="e">
        <f>IF(COUNTIF('Planilla de control'!#REF!,K6157)&gt;0,"SI","NO")</f>
        <v>#REF!</v>
      </c>
    </row>
    <row r="6158" spans="1:13" x14ac:dyDescent="0.3">
      <c r="A6158" s="3" t="s">
        <v>2367</v>
      </c>
      <c r="B6158" s="3" t="s">
        <v>1456</v>
      </c>
      <c r="C6158" s="3"/>
      <c r="D6158" s="3"/>
      <c r="E6158" s="3"/>
      <c r="F6158" s="51" t="str">
        <f t="shared" si="576"/>
        <v>55G3</v>
      </c>
      <c r="G6158" s="51">
        <f t="shared" si="577"/>
        <v>3</v>
      </c>
      <c r="H6158" s="51">
        <f t="shared" si="578"/>
        <v>55</v>
      </c>
      <c r="I6158" s="51" t="str">
        <f t="shared" si="579"/>
        <v>G</v>
      </c>
      <c r="J6158" s="51" t="str">
        <f t="shared" si="580"/>
        <v>D3</v>
      </c>
      <c r="K6158" s="76" t="str">
        <f t="shared" si="581"/>
        <v>1FO55G3A</v>
      </c>
      <c r="L6158" s="281" t="e">
        <f>VLOOKUP(K6158,'Planilla de control'!#REF!,2,0)</f>
        <v>#REF!</v>
      </c>
      <c r="M6158" s="29" t="e">
        <f>IF(COUNTIF('Planilla de control'!#REF!,K6158)&gt;0,"SI","NO")</f>
        <v>#REF!</v>
      </c>
    </row>
    <row r="6159" spans="1:13" x14ac:dyDescent="0.3">
      <c r="A6159" s="3" t="s">
        <v>2367</v>
      </c>
      <c r="B6159" s="3" t="s">
        <v>1583</v>
      </c>
      <c r="C6159" s="3"/>
      <c r="D6159" s="3"/>
      <c r="E6159" s="3"/>
      <c r="F6159" s="51" t="str">
        <f t="shared" si="576"/>
        <v>55J4</v>
      </c>
      <c r="G6159" s="51">
        <f t="shared" si="577"/>
        <v>4</v>
      </c>
      <c r="H6159" s="51">
        <f t="shared" si="578"/>
        <v>55</v>
      </c>
      <c r="I6159" s="51" t="str">
        <f t="shared" si="579"/>
        <v>J</v>
      </c>
      <c r="J6159" s="51" t="str">
        <f t="shared" si="580"/>
        <v>D3</v>
      </c>
      <c r="K6159" s="76" t="str">
        <f t="shared" si="581"/>
        <v>1FO55J4A</v>
      </c>
      <c r="L6159" s="281" t="e">
        <f>VLOOKUP(K6159,'Planilla de control'!#REF!,2,0)</f>
        <v>#REF!</v>
      </c>
      <c r="M6159" s="29" t="e">
        <f>IF(COUNTIF('Planilla de control'!#REF!,K6159)&gt;0,"SI","NO")</f>
        <v>#REF!</v>
      </c>
    </row>
    <row r="6160" spans="1:13" x14ac:dyDescent="0.3">
      <c r="A6160" s="3" t="s">
        <v>2367</v>
      </c>
      <c r="B6160" s="3" t="s">
        <v>1588</v>
      </c>
      <c r="C6160" s="3"/>
      <c r="D6160" s="3"/>
      <c r="E6160" s="3"/>
      <c r="F6160" s="51" t="str">
        <f t="shared" si="576"/>
        <v>55J6</v>
      </c>
      <c r="G6160" s="51">
        <f t="shared" si="577"/>
        <v>6</v>
      </c>
      <c r="H6160" s="51">
        <f t="shared" si="578"/>
        <v>55</v>
      </c>
      <c r="I6160" s="51" t="str">
        <f t="shared" si="579"/>
        <v>J</v>
      </c>
      <c r="J6160" s="51" t="str">
        <f t="shared" si="580"/>
        <v>D3</v>
      </c>
      <c r="K6160" s="76" t="str">
        <f t="shared" si="581"/>
        <v>1FO55J6B</v>
      </c>
      <c r="L6160" s="281" t="e">
        <f>VLOOKUP(K6160,'Planilla de control'!#REF!,2,0)</f>
        <v>#REF!</v>
      </c>
      <c r="M6160" s="29" t="e">
        <f>IF(COUNTIF('Planilla de control'!#REF!,K6160)&gt;0,"SI","NO")</f>
        <v>#REF!</v>
      </c>
    </row>
    <row r="6161" spans="1:13" x14ac:dyDescent="0.3">
      <c r="A6161" s="3" t="s">
        <v>2367</v>
      </c>
      <c r="B6161" s="3" t="s">
        <v>1593</v>
      </c>
      <c r="C6161" s="3"/>
      <c r="D6161" s="3"/>
      <c r="E6161" s="3"/>
      <c r="F6161" s="51" t="str">
        <f t="shared" si="576"/>
        <v>55K4</v>
      </c>
      <c r="G6161" s="51">
        <f t="shared" si="577"/>
        <v>4</v>
      </c>
      <c r="H6161" s="51">
        <f t="shared" si="578"/>
        <v>55</v>
      </c>
      <c r="I6161" s="51" t="str">
        <f t="shared" si="579"/>
        <v>K</v>
      </c>
      <c r="J6161" s="51" t="str">
        <f t="shared" si="580"/>
        <v>D3</v>
      </c>
      <c r="K6161" s="76" t="str">
        <f t="shared" si="581"/>
        <v>1FO55K4A</v>
      </c>
      <c r="L6161" s="281" t="e">
        <f>VLOOKUP(K6161,'Planilla de control'!#REF!,2,0)</f>
        <v>#REF!</v>
      </c>
      <c r="M6161" s="29" t="e">
        <f>IF(COUNTIF('Planilla de control'!#REF!,K6161)&gt;0,"SI","NO")</f>
        <v>#REF!</v>
      </c>
    </row>
    <row r="6162" spans="1:13" x14ac:dyDescent="0.3">
      <c r="A6162" s="3" t="s">
        <v>2367</v>
      </c>
      <c r="B6162" s="3" t="s">
        <v>1594</v>
      </c>
      <c r="C6162" s="3"/>
      <c r="D6162" s="3"/>
      <c r="E6162" s="3"/>
      <c r="F6162" s="51" t="str">
        <f t="shared" si="576"/>
        <v>55K4</v>
      </c>
      <c r="G6162" s="51">
        <f t="shared" si="577"/>
        <v>4</v>
      </c>
      <c r="H6162" s="51">
        <f t="shared" si="578"/>
        <v>55</v>
      </c>
      <c r="I6162" s="51" t="str">
        <f t="shared" si="579"/>
        <v>K</v>
      </c>
      <c r="J6162" s="51" t="str">
        <f t="shared" si="580"/>
        <v>D3</v>
      </c>
      <c r="K6162" s="76" t="str">
        <f t="shared" si="581"/>
        <v>1FO55K4B</v>
      </c>
      <c r="L6162" s="281" t="e">
        <f>VLOOKUP(K6162,'Planilla de control'!#REF!,2,0)</f>
        <v>#REF!</v>
      </c>
      <c r="M6162" s="29" t="e">
        <f>IF(COUNTIF('Planilla de control'!#REF!,K6162)&gt;0,"SI","NO")</f>
        <v>#REF!</v>
      </c>
    </row>
    <row r="6163" spans="1:13" x14ac:dyDescent="0.3">
      <c r="A6163" s="3" t="s">
        <v>2367</v>
      </c>
      <c r="B6163" s="3" t="s">
        <v>1477</v>
      </c>
      <c r="C6163" s="3"/>
      <c r="D6163" s="3"/>
      <c r="E6163" s="3"/>
      <c r="F6163" s="51" t="str">
        <f t="shared" si="576"/>
        <v>55L3</v>
      </c>
      <c r="G6163" s="51">
        <f t="shared" si="577"/>
        <v>3</v>
      </c>
      <c r="H6163" s="51">
        <f t="shared" si="578"/>
        <v>55</v>
      </c>
      <c r="I6163" s="51" t="str">
        <f t="shared" si="579"/>
        <v>L</v>
      </c>
      <c r="J6163" s="51" t="str">
        <f t="shared" si="580"/>
        <v>D3</v>
      </c>
      <c r="K6163" s="76" t="str">
        <f t="shared" si="581"/>
        <v>1FO55L3B</v>
      </c>
      <c r="L6163" s="281" t="e">
        <f>VLOOKUP(K6163,'Planilla de control'!#REF!,2,0)</f>
        <v>#REF!</v>
      </c>
      <c r="M6163" s="29" t="e">
        <f>IF(COUNTIF('Planilla de control'!#REF!,K6163)&gt;0,"SI","NO")</f>
        <v>#REF!</v>
      </c>
    </row>
    <row r="6164" spans="1:13" x14ac:dyDescent="0.3">
      <c r="A6164" s="3" t="s">
        <v>2367</v>
      </c>
      <c r="B6164" s="3" t="s">
        <v>1602</v>
      </c>
      <c r="C6164" s="3"/>
      <c r="D6164" s="3"/>
      <c r="E6164" s="3"/>
      <c r="F6164" s="51" t="str">
        <f t="shared" si="576"/>
        <v>55L4</v>
      </c>
      <c r="G6164" s="51">
        <f t="shared" si="577"/>
        <v>4</v>
      </c>
      <c r="H6164" s="51">
        <f t="shared" si="578"/>
        <v>55</v>
      </c>
      <c r="I6164" s="51" t="str">
        <f t="shared" si="579"/>
        <v>L</v>
      </c>
      <c r="J6164" s="51" t="str">
        <f t="shared" si="580"/>
        <v>D3</v>
      </c>
      <c r="K6164" s="76" t="str">
        <f t="shared" si="581"/>
        <v>1FO55L4B</v>
      </c>
      <c r="L6164" s="281" t="e">
        <f>VLOOKUP(K6164,'Planilla de control'!#REF!,2,0)</f>
        <v>#REF!</v>
      </c>
      <c r="M6164" s="29" t="e">
        <f>IF(COUNTIF('Planilla de control'!#REF!,K6164)&gt;0,"SI","NO")</f>
        <v>#REF!</v>
      </c>
    </row>
    <row r="6165" spans="1:13" x14ac:dyDescent="0.3">
      <c r="A6165" s="3" t="s">
        <v>2367</v>
      </c>
      <c r="B6165" s="3" t="s">
        <v>1484</v>
      </c>
      <c r="C6165" s="3"/>
      <c r="D6165" s="3"/>
      <c r="E6165" s="3"/>
      <c r="F6165" s="51" t="str">
        <f t="shared" si="576"/>
        <v>55N3</v>
      </c>
      <c r="G6165" s="51">
        <f t="shared" si="577"/>
        <v>3</v>
      </c>
      <c r="H6165" s="51">
        <f t="shared" si="578"/>
        <v>55</v>
      </c>
      <c r="I6165" s="51" t="str">
        <f t="shared" si="579"/>
        <v>N</v>
      </c>
      <c r="J6165" s="51" t="str">
        <f t="shared" si="580"/>
        <v>D3</v>
      </c>
      <c r="K6165" s="76" t="str">
        <f t="shared" si="581"/>
        <v>1FO55N3A</v>
      </c>
      <c r="L6165" s="281" t="e">
        <f>VLOOKUP(K6165,'Planilla de control'!#REF!,2,0)</f>
        <v>#REF!</v>
      </c>
      <c r="M6165" s="29" t="e">
        <f>IF(COUNTIF('Planilla de control'!#REF!,K6165)&gt;0,"SI","NO")</f>
        <v>#REF!</v>
      </c>
    </row>
    <row r="6166" spans="1:13" x14ac:dyDescent="0.3">
      <c r="A6166" s="3" t="s">
        <v>2367</v>
      </c>
      <c r="B6166" s="3" t="s">
        <v>7993</v>
      </c>
      <c r="C6166" s="3"/>
      <c r="D6166" s="3"/>
      <c r="E6166" s="3"/>
      <c r="F6166" s="51" t="str">
        <f t="shared" si="576"/>
        <v>55A4</v>
      </c>
      <c r="G6166" s="51">
        <f t="shared" si="577"/>
        <v>4</v>
      </c>
      <c r="H6166" s="51">
        <f t="shared" si="578"/>
        <v>55</v>
      </c>
      <c r="I6166" s="51" t="str">
        <f t="shared" si="579"/>
        <v>A</v>
      </c>
      <c r="J6166" s="51" t="str">
        <f t="shared" si="580"/>
        <v>D3</v>
      </c>
      <c r="K6166" s="76" t="str">
        <f t="shared" si="581"/>
        <v>1FO55A4A</v>
      </c>
      <c r="L6166" s="281" t="e">
        <f>VLOOKUP(K6166,'Planilla de control'!#REF!,2,0)</f>
        <v>#REF!</v>
      </c>
      <c r="M6166" s="29" t="e">
        <f>IF(COUNTIF('Planilla de control'!#REF!,K6166)&gt;0,"SI","NO")</f>
        <v>#REF!</v>
      </c>
    </row>
    <row r="6167" spans="1:13" x14ac:dyDescent="0.3">
      <c r="A6167" s="3" t="s">
        <v>2367</v>
      </c>
      <c r="B6167" s="3" t="s">
        <v>1509</v>
      </c>
      <c r="C6167" s="3"/>
      <c r="D6167" s="3"/>
      <c r="E6167" s="3"/>
      <c r="F6167" s="51" t="str">
        <f t="shared" si="576"/>
        <v>55B4</v>
      </c>
      <c r="G6167" s="51">
        <f t="shared" si="577"/>
        <v>4</v>
      </c>
      <c r="H6167" s="51">
        <f t="shared" si="578"/>
        <v>55</v>
      </c>
      <c r="I6167" s="51" t="str">
        <f t="shared" si="579"/>
        <v>B</v>
      </c>
      <c r="J6167" s="51" t="str">
        <f t="shared" si="580"/>
        <v>D3</v>
      </c>
      <c r="K6167" s="76" t="str">
        <f t="shared" si="581"/>
        <v>1FO55B4B</v>
      </c>
      <c r="L6167" s="281" t="e">
        <f>VLOOKUP(K6167,'Planilla de control'!#REF!,2,0)</f>
        <v>#REF!</v>
      </c>
      <c r="M6167" s="29" t="e">
        <f>IF(COUNTIF('Planilla de control'!#REF!,K6167)&gt;0,"SI","NO")</f>
        <v>#REF!</v>
      </c>
    </row>
    <row r="6168" spans="1:13" x14ac:dyDescent="0.3">
      <c r="A6168" s="3" t="s">
        <v>2367</v>
      </c>
      <c r="B6168" s="3" t="s">
        <v>1665</v>
      </c>
      <c r="C6168" s="3"/>
      <c r="D6168" s="3"/>
      <c r="E6168" s="3"/>
      <c r="F6168" s="51" t="str">
        <f t="shared" si="576"/>
        <v>55B5</v>
      </c>
      <c r="G6168" s="51">
        <f t="shared" si="577"/>
        <v>5</v>
      </c>
      <c r="H6168" s="51">
        <f t="shared" si="578"/>
        <v>55</v>
      </c>
      <c r="I6168" s="51" t="str">
        <f t="shared" si="579"/>
        <v>B</v>
      </c>
      <c r="J6168" s="51" t="str">
        <f t="shared" si="580"/>
        <v>D3</v>
      </c>
      <c r="K6168" s="76" t="str">
        <f t="shared" si="581"/>
        <v>1FO55B5C</v>
      </c>
      <c r="L6168" s="281" t="e">
        <f>VLOOKUP(K6168,'Planilla de control'!#REF!,2,0)</f>
        <v>#REF!</v>
      </c>
      <c r="M6168" s="29" t="e">
        <f>IF(COUNTIF('Planilla de control'!#REF!,K6168)&gt;0,"SI","NO")</f>
        <v>#REF!</v>
      </c>
    </row>
    <row r="6169" spans="1:13" x14ac:dyDescent="0.3">
      <c r="A6169" s="3" t="s">
        <v>2367</v>
      </c>
      <c r="B6169" s="3" t="s">
        <v>1667</v>
      </c>
      <c r="C6169" s="3"/>
      <c r="D6169" s="3"/>
      <c r="E6169" s="3"/>
      <c r="F6169" s="51" t="str">
        <f t="shared" si="576"/>
        <v>55C2</v>
      </c>
      <c r="G6169" s="51">
        <f t="shared" si="577"/>
        <v>2</v>
      </c>
      <c r="H6169" s="51">
        <f t="shared" si="578"/>
        <v>55</v>
      </c>
      <c r="I6169" s="51" t="str">
        <f t="shared" si="579"/>
        <v>C</v>
      </c>
      <c r="J6169" s="51" t="str">
        <f t="shared" si="580"/>
        <v>D3</v>
      </c>
      <c r="K6169" s="76" t="str">
        <f t="shared" si="581"/>
        <v>1FO55C2C</v>
      </c>
      <c r="L6169" s="281" t="e">
        <f>VLOOKUP(K6169,'Planilla de control'!#REF!,2,0)</f>
        <v>#REF!</v>
      </c>
      <c r="M6169" s="29" t="e">
        <f>IF(COUNTIF('Planilla de control'!#REF!,K6169)&gt;0,"SI","NO")</f>
        <v>#REF!</v>
      </c>
    </row>
    <row r="6170" spans="1:13" x14ac:dyDescent="0.3">
      <c r="A6170" s="3" t="s">
        <v>2367</v>
      </c>
      <c r="B6170" s="3" t="s">
        <v>1687</v>
      </c>
      <c r="C6170" s="3"/>
      <c r="D6170" s="3"/>
      <c r="E6170" s="3"/>
      <c r="F6170" s="51" t="str">
        <f t="shared" si="576"/>
        <v>55E4</v>
      </c>
      <c r="G6170" s="51">
        <f t="shared" si="577"/>
        <v>4</v>
      </c>
      <c r="H6170" s="51">
        <f t="shared" si="578"/>
        <v>55</v>
      </c>
      <c r="I6170" s="51" t="str">
        <f t="shared" si="579"/>
        <v>E</v>
      </c>
      <c r="J6170" s="51" t="str">
        <f t="shared" si="580"/>
        <v>D3</v>
      </c>
      <c r="K6170" s="76" t="str">
        <f t="shared" si="581"/>
        <v>1FO55E4C</v>
      </c>
      <c r="L6170" s="281" t="e">
        <f>VLOOKUP(K6170,'Planilla de control'!#REF!,2,0)</f>
        <v>#REF!</v>
      </c>
      <c r="M6170" s="29" t="e">
        <f>IF(COUNTIF('Planilla de control'!#REF!,K6170)&gt;0,"SI","NO")</f>
        <v>#REF!</v>
      </c>
    </row>
    <row r="6171" spans="1:13" x14ac:dyDescent="0.3">
      <c r="A6171" s="3" t="s">
        <v>2367</v>
      </c>
      <c r="B6171" s="3" t="s">
        <v>1704</v>
      </c>
      <c r="C6171" s="3"/>
      <c r="D6171" s="3"/>
      <c r="E6171" s="3"/>
      <c r="F6171" s="51" t="str">
        <f t="shared" si="576"/>
        <v>55G4</v>
      </c>
      <c r="G6171" s="51">
        <f t="shared" si="577"/>
        <v>4</v>
      </c>
      <c r="H6171" s="51">
        <f t="shared" si="578"/>
        <v>55</v>
      </c>
      <c r="I6171" s="51" t="str">
        <f t="shared" si="579"/>
        <v>G</v>
      </c>
      <c r="J6171" s="51" t="str">
        <f t="shared" si="580"/>
        <v>D3</v>
      </c>
      <c r="K6171" s="76" t="str">
        <f t="shared" si="581"/>
        <v>1FO55G4D</v>
      </c>
      <c r="L6171" s="281" t="e">
        <f>VLOOKUP(K6171,'Planilla de control'!#REF!,2,0)</f>
        <v>#REF!</v>
      </c>
      <c r="M6171" s="29" t="e">
        <f>IF(COUNTIF('Planilla de control'!#REF!,K6171)&gt;0,"SI","NO")</f>
        <v>#REF!</v>
      </c>
    </row>
    <row r="6172" spans="1:13" x14ac:dyDescent="0.3">
      <c r="A6172" s="3" t="s">
        <v>2367</v>
      </c>
      <c r="B6172" s="3" t="s">
        <v>1719</v>
      </c>
      <c r="C6172" s="3"/>
      <c r="D6172" s="3"/>
      <c r="E6172" s="3"/>
      <c r="F6172" s="51" t="str">
        <f t="shared" si="576"/>
        <v>55I4</v>
      </c>
      <c r="G6172" s="51">
        <f t="shared" si="577"/>
        <v>4</v>
      </c>
      <c r="H6172" s="51">
        <f t="shared" si="578"/>
        <v>55</v>
      </c>
      <c r="I6172" s="51" t="str">
        <f t="shared" si="579"/>
        <v>I</v>
      </c>
      <c r="J6172" s="51" t="str">
        <f t="shared" si="580"/>
        <v>D3</v>
      </c>
      <c r="K6172" s="76" t="str">
        <f t="shared" si="581"/>
        <v>1FO55I4C</v>
      </c>
      <c r="L6172" s="281" t="e">
        <f>VLOOKUP(K6172,'Planilla de control'!#REF!,2,0)</f>
        <v>#REF!</v>
      </c>
      <c r="M6172" s="29" t="e">
        <f>IF(COUNTIF('Planilla de control'!#REF!,K6172)&gt;0,"SI","NO")</f>
        <v>#REF!</v>
      </c>
    </row>
    <row r="6173" spans="1:13" x14ac:dyDescent="0.3">
      <c r="A6173" s="3" t="s">
        <v>2367</v>
      </c>
      <c r="B6173" s="3" t="s">
        <v>1729</v>
      </c>
      <c r="C6173" s="3"/>
      <c r="D6173" s="3"/>
      <c r="E6173" s="3"/>
      <c r="F6173" s="51" t="str">
        <f t="shared" si="576"/>
        <v>55J5</v>
      </c>
      <c r="G6173" s="51">
        <f t="shared" si="577"/>
        <v>5</v>
      </c>
      <c r="H6173" s="51">
        <f t="shared" si="578"/>
        <v>55</v>
      </c>
      <c r="I6173" s="51" t="str">
        <f t="shared" si="579"/>
        <v>J</v>
      </c>
      <c r="J6173" s="51" t="str">
        <f t="shared" si="580"/>
        <v>D3</v>
      </c>
      <c r="K6173" s="76" t="str">
        <f t="shared" si="581"/>
        <v>1FO55J5C</v>
      </c>
      <c r="L6173" s="281" t="e">
        <f>VLOOKUP(K6173,'Planilla de control'!#REF!,2,0)</f>
        <v>#REF!</v>
      </c>
      <c r="M6173" s="29" t="e">
        <f>IF(COUNTIF('Planilla de control'!#REF!,K6173)&gt;0,"SI","NO")</f>
        <v>#REF!</v>
      </c>
    </row>
    <row r="6174" spans="1:13" x14ac:dyDescent="0.3">
      <c r="A6174" s="3" t="s">
        <v>2367</v>
      </c>
      <c r="B6174" s="3" t="s">
        <v>1620</v>
      </c>
      <c r="C6174" s="3"/>
      <c r="D6174" s="3"/>
      <c r="E6174" s="3"/>
      <c r="F6174" s="51" t="str">
        <f t="shared" si="576"/>
        <v>55N5</v>
      </c>
      <c r="G6174" s="51">
        <f t="shared" si="577"/>
        <v>5</v>
      </c>
      <c r="H6174" s="51">
        <f t="shared" si="578"/>
        <v>55</v>
      </c>
      <c r="I6174" s="51" t="str">
        <f t="shared" si="579"/>
        <v>N</v>
      </c>
      <c r="J6174" s="51" t="str">
        <f t="shared" si="580"/>
        <v>D3</v>
      </c>
      <c r="K6174" s="76" t="str">
        <f t="shared" si="581"/>
        <v>1FO55N5B</v>
      </c>
      <c r="L6174" s="281" t="e">
        <f>VLOOKUP(K6174,'Planilla de control'!#REF!,2,0)</f>
        <v>#REF!</v>
      </c>
      <c r="M6174" s="29" t="e">
        <f>IF(COUNTIF('Planilla de control'!#REF!,K6174)&gt;0,"SI","NO")</f>
        <v>#REF!</v>
      </c>
    </row>
    <row r="6175" spans="1:13" x14ac:dyDescent="0.3">
      <c r="A6175" s="3" t="s">
        <v>2367</v>
      </c>
      <c r="B6175" s="3" t="s">
        <v>1621</v>
      </c>
      <c r="C6175" s="3"/>
      <c r="D6175" s="3"/>
      <c r="E6175" s="3"/>
      <c r="F6175" s="51" t="str">
        <f t="shared" si="576"/>
        <v>55N6</v>
      </c>
      <c r="G6175" s="51">
        <f t="shared" si="577"/>
        <v>6</v>
      </c>
      <c r="H6175" s="51">
        <f t="shared" si="578"/>
        <v>55</v>
      </c>
      <c r="I6175" s="51" t="str">
        <f t="shared" si="579"/>
        <v>N</v>
      </c>
      <c r="J6175" s="51" t="str">
        <f t="shared" si="580"/>
        <v>D3</v>
      </c>
      <c r="K6175" s="76" t="str">
        <f t="shared" si="581"/>
        <v>1FO55N6A</v>
      </c>
      <c r="L6175" s="281" t="e">
        <f>VLOOKUP(K6175,'Planilla de control'!#REF!,2,0)</f>
        <v>#REF!</v>
      </c>
      <c r="M6175" s="29" t="e">
        <f>IF(COUNTIF('Planilla de control'!#REF!,K6175)&gt;0,"SI","NO")</f>
        <v>#REF!</v>
      </c>
    </row>
    <row r="6176" spans="1:13" x14ac:dyDescent="0.3">
      <c r="A6176" s="3" t="s">
        <v>2367</v>
      </c>
      <c r="B6176" s="3" t="s">
        <v>1439</v>
      </c>
      <c r="C6176" s="3"/>
      <c r="D6176" s="3"/>
      <c r="E6176" s="3"/>
      <c r="F6176" s="51" t="str">
        <f t="shared" si="576"/>
        <v>55C2</v>
      </c>
      <c r="G6176" s="51">
        <f t="shared" si="577"/>
        <v>2</v>
      </c>
      <c r="H6176" s="51">
        <f t="shared" si="578"/>
        <v>55</v>
      </c>
      <c r="I6176" s="51" t="str">
        <f t="shared" si="579"/>
        <v>C</v>
      </c>
      <c r="J6176" s="51" t="str">
        <f t="shared" si="580"/>
        <v>D3</v>
      </c>
      <c r="K6176" s="76" t="str">
        <f t="shared" si="581"/>
        <v>1FO55C2B</v>
      </c>
      <c r="L6176" s="281" t="e">
        <f>VLOOKUP(K6176,'Planilla de control'!#REF!,2,0)</f>
        <v>#REF!</v>
      </c>
      <c r="M6176" s="29" t="e">
        <f>IF(COUNTIF('Planilla de control'!#REF!,K6176)&gt;0,"SI","NO")</f>
        <v>#REF!</v>
      </c>
    </row>
    <row r="6177" spans="1:13" x14ac:dyDescent="0.3">
      <c r="A6177" s="3" t="s">
        <v>2367</v>
      </c>
      <c r="B6177" s="3" t="s">
        <v>1672</v>
      </c>
      <c r="C6177" s="3"/>
      <c r="D6177" s="3"/>
      <c r="E6177" s="3"/>
      <c r="F6177" s="51" t="str">
        <f t="shared" si="576"/>
        <v>55C4</v>
      </c>
      <c r="G6177" s="51">
        <f t="shared" si="577"/>
        <v>4</v>
      </c>
      <c r="H6177" s="51">
        <f t="shared" si="578"/>
        <v>55</v>
      </c>
      <c r="I6177" s="51" t="str">
        <f t="shared" si="579"/>
        <v>C</v>
      </c>
      <c r="J6177" s="51" t="str">
        <f t="shared" si="580"/>
        <v>D3</v>
      </c>
      <c r="K6177" s="76" t="str">
        <f t="shared" si="581"/>
        <v>1FO55C4D</v>
      </c>
      <c r="L6177" s="281" t="e">
        <f>VLOOKUP(K6177,'Planilla de control'!#REF!,2,0)</f>
        <v>#REF!</v>
      </c>
      <c r="M6177" s="29" t="e">
        <f>IF(COUNTIF('Planilla de control'!#REF!,K6177)&gt;0,"SI","NO")</f>
        <v>#REF!</v>
      </c>
    </row>
    <row r="6178" spans="1:13" x14ac:dyDescent="0.3">
      <c r="A6178" s="3" t="s">
        <v>2367</v>
      </c>
      <c r="B6178" s="3" t="s">
        <v>1701</v>
      </c>
      <c r="C6178" s="3"/>
      <c r="D6178" s="3"/>
      <c r="E6178" s="3"/>
      <c r="F6178" s="51" t="str">
        <f t="shared" si="576"/>
        <v>55G3</v>
      </c>
      <c r="G6178" s="51">
        <f t="shared" si="577"/>
        <v>3</v>
      </c>
      <c r="H6178" s="51">
        <f t="shared" si="578"/>
        <v>55</v>
      </c>
      <c r="I6178" s="51" t="str">
        <f t="shared" si="579"/>
        <v>G</v>
      </c>
      <c r="J6178" s="51" t="str">
        <f t="shared" si="580"/>
        <v>D3</v>
      </c>
      <c r="K6178" s="76" t="str">
        <f t="shared" si="581"/>
        <v>1FO55G3C</v>
      </c>
      <c r="L6178" s="281" t="e">
        <f>VLOOKUP(K6178,'Planilla de control'!#REF!,2,0)</f>
        <v>#REF!</v>
      </c>
      <c r="M6178" s="29" t="e">
        <f>IF(COUNTIF('Planilla de control'!#REF!,K6178)&gt;0,"SI","NO")</f>
        <v>#REF!</v>
      </c>
    </row>
    <row r="6179" spans="1:13" x14ac:dyDescent="0.3">
      <c r="A6179" s="3" t="s">
        <v>2367</v>
      </c>
      <c r="B6179" s="3" t="s">
        <v>1712</v>
      </c>
      <c r="C6179" s="3"/>
      <c r="D6179" s="3"/>
      <c r="E6179" s="3"/>
      <c r="F6179" s="51" t="str">
        <f t="shared" si="576"/>
        <v>55H4</v>
      </c>
      <c r="G6179" s="51">
        <f t="shared" si="577"/>
        <v>4</v>
      </c>
      <c r="H6179" s="51">
        <f t="shared" si="578"/>
        <v>55</v>
      </c>
      <c r="I6179" s="51" t="str">
        <f t="shared" si="579"/>
        <v>H</v>
      </c>
      <c r="J6179" s="51" t="str">
        <f t="shared" si="580"/>
        <v>D3</v>
      </c>
      <c r="K6179" s="76" t="str">
        <f t="shared" si="581"/>
        <v>1FO55H4D</v>
      </c>
      <c r="L6179" s="281" t="e">
        <f>VLOOKUP(K6179,'Planilla de control'!#REF!,2,0)</f>
        <v>#REF!</v>
      </c>
      <c r="M6179" s="29" t="e">
        <f>IF(COUNTIF('Planilla de control'!#REF!,K6179)&gt;0,"SI","NO")</f>
        <v>#REF!</v>
      </c>
    </row>
    <row r="6180" spans="1:13" x14ac:dyDescent="0.3">
      <c r="A6180" s="3" t="s">
        <v>2367</v>
      </c>
      <c r="B6180" s="3" t="s">
        <v>1721</v>
      </c>
      <c r="C6180" s="3"/>
      <c r="D6180" s="3"/>
      <c r="E6180" s="3"/>
      <c r="F6180" s="51" t="str">
        <f t="shared" si="576"/>
        <v>55I5</v>
      </c>
      <c r="G6180" s="51">
        <f t="shared" si="577"/>
        <v>5</v>
      </c>
      <c r="H6180" s="51">
        <f t="shared" si="578"/>
        <v>55</v>
      </c>
      <c r="I6180" s="51" t="str">
        <f t="shared" si="579"/>
        <v>I</v>
      </c>
      <c r="J6180" s="51" t="str">
        <f t="shared" si="580"/>
        <v>D3</v>
      </c>
      <c r="K6180" s="76" t="str">
        <f t="shared" si="581"/>
        <v>1FO55I5C</v>
      </c>
      <c r="L6180" s="281" t="e">
        <f>VLOOKUP(K6180,'Planilla de control'!#REF!,2,0)</f>
        <v>#REF!</v>
      </c>
      <c r="M6180" s="29" t="e">
        <f>IF(COUNTIF('Planilla de control'!#REF!,K6180)&gt;0,"SI","NO")</f>
        <v>#REF!</v>
      </c>
    </row>
    <row r="6181" spans="1:13" x14ac:dyDescent="0.3">
      <c r="A6181" s="3" t="s">
        <v>2367</v>
      </c>
      <c r="B6181" s="3" t="s">
        <v>1441</v>
      </c>
      <c r="C6181" s="3"/>
      <c r="D6181" s="3"/>
      <c r="E6181" s="3"/>
      <c r="F6181" s="51" t="str">
        <f t="shared" si="576"/>
        <v>55C3</v>
      </c>
      <c r="G6181" s="51">
        <f t="shared" si="577"/>
        <v>3</v>
      </c>
      <c r="H6181" s="51">
        <f t="shared" si="578"/>
        <v>55</v>
      </c>
      <c r="I6181" s="51" t="str">
        <f t="shared" si="579"/>
        <v>C</v>
      </c>
      <c r="J6181" s="51" t="str">
        <f t="shared" si="580"/>
        <v>D3</v>
      </c>
      <c r="K6181" s="76" t="str">
        <f t="shared" si="581"/>
        <v>1FO55C3B</v>
      </c>
      <c r="L6181" s="281" t="e">
        <f>VLOOKUP(K6181,'Planilla de control'!#REF!,2,0)</f>
        <v>#REF!</v>
      </c>
      <c r="M6181" s="29" t="e">
        <f>IF(COUNTIF('Planilla de control'!#REF!,K6181)&gt;0,"SI","NO")</f>
        <v>#REF!</v>
      </c>
    </row>
    <row r="6182" spans="1:13" x14ac:dyDescent="0.3">
      <c r="A6182" s="3" t="s">
        <v>2367</v>
      </c>
      <c r="B6182" s="3" t="s">
        <v>1693</v>
      </c>
      <c r="C6182" s="3"/>
      <c r="D6182" s="3"/>
      <c r="E6182" s="3"/>
      <c r="F6182" s="51" t="str">
        <f t="shared" si="576"/>
        <v>55F3</v>
      </c>
      <c r="G6182" s="51">
        <f t="shared" si="577"/>
        <v>3</v>
      </c>
      <c r="H6182" s="51">
        <f t="shared" si="578"/>
        <v>55</v>
      </c>
      <c r="I6182" s="51" t="str">
        <f t="shared" si="579"/>
        <v>F</v>
      </c>
      <c r="J6182" s="51" t="str">
        <f t="shared" si="580"/>
        <v>D3</v>
      </c>
      <c r="K6182" s="76" t="str">
        <f t="shared" si="581"/>
        <v>1FO55F3C</v>
      </c>
      <c r="L6182" s="281" t="e">
        <f>VLOOKUP(K6182,'Planilla de control'!#REF!,2,0)</f>
        <v>#REF!</v>
      </c>
      <c r="M6182" s="29" t="e">
        <f>IF(COUNTIF('Planilla de control'!#REF!,K6182)&gt;0,"SI","NO")</f>
        <v>#REF!</v>
      </c>
    </row>
    <row r="6183" spans="1:13" x14ac:dyDescent="0.3">
      <c r="A6183" s="3" t="s">
        <v>2367</v>
      </c>
      <c r="B6183" s="3" t="s">
        <v>1655</v>
      </c>
      <c r="C6183" s="3"/>
      <c r="D6183" s="3"/>
      <c r="E6183" s="3"/>
      <c r="F6183" s="51" t="str">
        <f t="shared" si="576"/>
        <v>55A3</v>
      </c>
      <c r="G6183" s="51">
        <f t="shared" si="577"/>
        <v>3</v>
      </c>
      <c r="H6183" s="51">
        <f t="shared" si="578"/>
        <v>55</v>
      </c>
      <c r="I6183" s="51" t="str">
        <f t="shared" si="579"/>
        <v>A</v>
      </c>
      <c r="J6183" s="51" t="str">
        <f t="shared" si="580"/>
        <v>D3</v>
      </c>
      <c r="K6183" s="76" t="str">
        <f t="shared" si="581"/>
        <v>1FO55A3C</v>
      </c>
      <c r="L6183" s="281" t="e">
        <f>VLOOKUP(K6183,'Planilla de control'!#REF!,2,0)</f>
        <v>#REF!</v>
      </c>
      <c r="M6183" s="29" t="e">
        <f>IF(COUNTIF('Planilla de control'!#REF!,K6183)&gt;0,"SI","NO")</f>
        <v>#REF!</v>
      </c>
    </row>
    <row r="6184" spans="1:13" x14ac:dyDescent="0.3">
      <c r="A6184" s="3" t="s">
        <v>2367</v>
      </c>
      <c r="B6184" s="3" t="s">
        <v>1444</v>
      </c>
      <c r="C6184" s="3"/>
      <c r="D6184" s="3"/>
      <c r="E6184" s="3"/>
      <c r="F6184" s="51" t="str">
        <f t="shared" si="576"/>
        <v>55D3</v>
      </c>
      <c r="G6184" s="51">
        <f t="shared" si="577"/>
        <v>3</v>
      </c>
      <c r="H6184" s="51">
        <f t="shared" si="578"/>
        <v>55</v>
      </c>
      <c r="I6184" s="51" t="str">
        <f t="shared" si="579"/>
        <v>D</v>
      </c>
      <c r="J6184" s="51" t="str">
        <f t="shared" si="580"/>
        <v>D3</v>
      </c>
      <c r="K6184" s="76" t="str">
        <f t="shared" si="581"/>
        <v>1FO55D3A</v>
      </c>
      <c r="L6184" s="281" t="e">
        <f>VLOOKUP(K6184,'Planilla de control'!#REF!,2,0)</f>
        <v>#REF!</v>
      </c>
      <c r="M6184" s="29" t="e">
        <f>IF(COUNTIF('Planilla de control'!#REF!,K6184)&gt;0,"SI","NO")</f>
        <v>#REF!</v>
      </c>
    </row>
    <row r="6185" spans="1:13" x14ac:dyDescent="0.3">
      <c r="A6185" s="3" t="s">
        <v>2367</v>
      </c>
      <c r="B6185" s="3" t="s">
        <v>1726</v>
      </c>
      <c r="C6185" s="3"/>
      <c r="D6185" s="3"/>
      <c r="E6185" s="3"/>
      <c r="F6185" s="51" t="str">
        <f t="shared" si="576"/>
        <v>55J3</v>
      </c>
      <c r="G6185" s="51">
        <f t="shared" si="577"/>
        <v>3</v>
      </c>
      <c r="H6185" s="51">
        <f t="shared" si="578"/>
        <v>55</v>
      </c>
      <c r="I6185" s="51" t="str">
        <f t="shared" si="579"/>
        <v>J</v>
      </c>
      <c r="J6185" s="51" t="str">
        <f t="shared" si="580"/>
        <v>D3</v>
      </c>
      <c r="K6185" s="76" t="str">
        <f t="shared" si="581"/>
        <v>1FO55J3D</v>
      </c>
      <c r="L6185" s="281" t="e">
        <f>VLOOKUP(K6185,'Planilla de control'!#REF!,2,0)</f>
        <v>#REF!</v>
      </c>
      <c r="M6185" s="29" t="e">
        <f>IF(COUNTIF('Planilla de control'!#REF!,K6185)&gt;0,"SI","NO")</f>
        <v>#REF!</v>
      </c>
    </row>
    <row r="6186" spans="1:13" x14ac:dyDescent="0.3">
      <c r="A6186" s="3" t="s">
        <v>2367</v>
      </c>
      <c r="B6186" s="3" t="s">
        <v>1532</v>
      </c>
      <c r="C6186" s="3"/>
      <c r="D6186" s="3"/>
      <c r="E6186" s="3"/>
      <c r="F6186" s="51" t="str">
        <f t="shared" si="576"/>
        <v>55D7</v>
      </c>
      <c r="G6186" s="51">
        <f t="shared" si="577"/>
        <v>7</v>
      </c>
      <c r="H6186" s="51">
        <f t="shared" si="578"/>
        <v>55</v>
      </c>
      <c r="I6186" s="51" t="str">
        <f t="shared" si="579"/>
        <v>D</v>
      </c>
      <c r="J6186" s="51" t="str">
        <f t="shared" si="580"/>
        <v>D3</v>
      </c>
      <c r="K6186" s="76" t="str">
        <f t="shared" si="581"/>
        <v>1FO55D7A</v>
      </c>
      <c r="L6186" s="281" t="e">
        <f>VLOOKUP(K6186,'Planilla de control'!#REF!,2,0)</f>
        <v>#REF!</v>
      </c>
      <c r="M6186" s="29" t="e">
        <f>IF(COUNTIF('Planilla de control'!#REF!,K6186)&gt;0,"SI","NO")</f>
        <v>#REF!</v>
      </c>
    </row>
    <row r="6187" spans="1:13" x14ac:dyDescent="0.3">
      <c r="A6187" s="3" t="s">
        <v>2367</v>
      </c>
      <c r="B6187" s="3" t="s">
        <v>1801</v>
      </c>
      <c r="C6187" s="3"/>
      <c r="D6187" s="3"/>
      <c r="E6187" s="3"/>
      <c r="F6187" s="51" t="str">
        <f t="shared" si="576"/>
        <v>55G7</v>
      </c>
      <c r="G6187" s="51">
        <f t="shared" si="577"/>
        <v>7</v>
      </c>
      <c r="H6187" s="51">
        <f t="shared" si="578"/>
        <v>55</v>
      </c>
      <c r="I6187" s="51" t="str">
        <f t="shared" si="579"/>
        <v>G</v>
      </c>
      <c r="J6187" s="51" t="str">
        <f t="shared" si="580"/>
        <v>D3</v>
      </c>
      <c r="K6187" s="76" t="str">
        <f t="shared" si="581"/>
        <v>1FO55G7B</v>
      </c>
      <c r="L6187" s="281" t="e">
        <f>VLOOKUP(K6187,'Planilla de control'!#REF!,2,0)</f>
        <v>#REF!</v>
      </c>
      <c r="M6187" s="29" t="e">
        <f>IF(COUNTIF('Planilla de control'!#REF!,K6187)&gt;0,"SI","NO")</f>
        <v>#REF!</v>
      </c>
    </row>
    <row r="6188" spans="1:13" x14ac:dyDescent="0.3">
      <c r="A6188" s="3" t="s">
        <v>2367</v>
      </c>
      <c r="B6188" s="3" t="s">
        <v>1470</v>
      </c>
      <c r="C6188" s="3"/>
      <c r="D6188" s="3"/>
      <c r="E6188" s="3"/>
      <c r="F6188" s="51" t="str">
        <f t="shared" si="576"/>
        <v>55K2</v>
      </c>
      <c r="G6188" s="51">
        <f t="shared" si="577"/>
        <v>2</v>
      </c>
      <c r="H6188" s="51">
        <f t="shared" si="578"/>
        <v>55</v>
      </c>
      <c r="I6188" s="51" t="str">
        <f t="shared" si="579"/>
        <v>K</v>
      </c>
      <c r="J6188" s="51" t="str">
        <f t="shared" si="580"/>
        <v>D3</v>
      </c>
      <c r="K6188" s="76" t="str">
        <f t="shared" si="581"/>
        <v>1FO55K2A</v>
      </c>
      <c r="L6188" s="281" t="e">
        <f>VLOOKUP(K6188,'Planilla de control'!#REF!,2,0)</f>
        <v>#REF!</v>
      </c>
      <c r="M6188" s="29" t="e">
        <f>IF(COUNTIF('Planilla de control'!#REF!,K6188)&gt;0,"SI","NO")</f>
        <v>#REF!</v>
      </c>
    </row>
    <row r="6189" spans="1:13" x14ac:dyDescent="0.3">
      <c r="A6189" s="3" t="s">
        <v>2367</v>
      </c>
      <c r="B6189" s="3" t="s">
        <v>1540</v>
      </c>
      <c r="C6189" s="3"/>
      <c r="D6189" s="3"/>
      <c r="E6189" s="3"/>
      <c r="F6189" s="51" t="str">
        <f t="shared" si="576"/>
        <v>55E6</v>
      </c>
      <c r="G6189" s="51">
        <f t="shared" si="577"/>
        <v>6</v>
      </c>
      <c r="H6189" s="51">
        <f t="shared" si="578"/>
        <v>55</v>
      </c>
      <c r="I6189" s="51" t="str">
        <f t="shared" si="579"/>
        <v>E</v>
      </c>
      <c r="J6189" s="51" t="str">
        <f t="shared" si="580"/>
        <v>D3</v>
      </c>
      <c r="K6189" s="76" t="str">
        <f t="shared" si="581"/>
        <v>1FO55E6A</v>
      </c>
      <c r="L6189" s="281" t="e">
        <f>VLOOKUP(K6189,'Planilla de control'!#REF!,2,0)</f>
        <v>#REF!</v>
      </c>
      <c r="M6189" s="29" t="e">
        <f>IF(COUNTIF('Planilla de control'!#REF!,K6189)&gt;0,"SI","NO")</f>
        <v>#REF!</v>
      </c>
    </row>
    <row r="6190" spans="1:13" x14ac:dyDescent="0.3">
      <c r="A6190" s="3" t="s">
        <v>2367</v>
      </c>
      <c r="B6190" s="3" t="s">
        <v>1806</v>
      </c>
      <c r="C6190" s="3"/>
      <c r="D6190" s="3"/>
      <c r="E6190" s="3" t="s">
        <v>81</v>
      </c>
      <c r="F6190" s="51" t="str">
        <f t="shared" si="576"/>
        <v>56A2</v>
      </c>
      <c r="G6190" s="51">
        <f t="shared" si="577"/>
        <v>2</v>
      </c>
      <c r="H6190" s="51">
        <f t="shared" si="578"/>
        <v>56</v>
      </c>
      <c r="I6190" s="51" t="str">
        <f t="shared" si="579"/>
        <v>A</v>
      </c>
      <c r="J6190" s="51" t="str">
        <f t="shared" si="580"/>
        <v>D3</v>
      </c>
      <c r="K6190" s="76" t="str">
        <f t="shared" si="581"/>
        <v>1FO56A2A</v>
      </c>
      <c r="L6190" s="281" t="e">
        <f>VLOOKUP(K6190,'Planilla de control'!#REF!,2,0)</f>
        <v>#REF!</v>
      </c>
      <c r="M6190" s="29" t="e">
        <f>IF(COUNTIF('Planilla de control'!#REF!,K6190)&gt;0,"SI","NO")</f>
        <v>#REF!</v>
      </c>
    </row>
    <row r="6191" spans="1:13" x14ac:dyDescent="0.3">
      <c r="A6191" s="3" t="s">
        <v>2367</v>
      </c>
      <c r="B6191" s="3" t="s">
        <v>1807</v>
      </c>
      <c r="C6191" s="3"/>
      <c r="D6191" s="3"/>
      <c r="E6191" s="3" t="s">
        <v>81</v>
      </c>
      <c r="F6191" s="51" t="str">
        <f t="shared" si="576"/>
        <v>56A2</v>
      </c>
      <c r="G6191" s="51">
        <f t="shared" si="577"/>
        <v>2</v>
      </c>
      <c r="H6191" s="51">
        <f t="shared" si="578"/>
        <v>56</v>
      </c>
      <c r="I6191" s="51" t="str">
        <f t="shared" si="579"/>
        <v>A</v>
      </c>
      <c r="J6191" s="51" t="str">
        <f t="shared" si="580"/>
        <v>D3</v>
      </c>
      <c r="K6191" s="76" t="str">
        <f t="shared" si="581"/>
        <v>1FO56A2B</v>
      </c>
      <c r="L6191" s="281" t="e">
        <f>VLOOKUP(K6191,'Planilla de control'!#REF!,2,0)</f>
        <v>#REF!</v>
      </c>
      <c r="M6191" s="29" t="e">
        <f>IF(COUNTIF('Planilla de control'!#REF!,K6191)&gt;0,"SI","NO")</f>
        <v>#REF!</v>
      </c>
    </row>
    <row r="6192" spans="1:13" x14ac:dyDescent="0.3">
      <c r="A6192" s="3" t="s">
        <v>2367</v>
      </c>
      <c r="B6192" s="3" t="s">
        <v>1905</v>
      </c>
      <c r="C6192" s="3"/>
      <c r="D6192" s="3"/>
      <c r="E6192" s="3" t="s">
        <v>81</v>
      </c>
      <c r="F6192" s="51" t="str">
        <f t="shared" si="576"/>
        <v>56A2</v>
      </c>
      <c r="G6192" s="51">
        <f t="shared" si="577"/>
        <v>2</v>
      </c>
      <c r="H6192" s="51">
        <f t="shared" si="578"/>
        <v>56</v>
      </c>
      <c r="I6192" s="51" t="str">
        <f t="shared" si="579"/>
        <v>A</v>
      </c>
      <c r="J6192" s="51" t="str">
        <f t="shared" si="580"/>
        <v>D3</v>
      </c>
      <c r="K6192" s="76" t="str">
        <f t="shared" si="581"/>
        <v>1FO56A2C</v>
      </c>
      <c r="L6192" s="281" t="e">
        <f>VLOOKUP(K6192,'Planilla de control'!#REF!,2,0)</f>
        <v>#REF!</v>
      </c>
      <c r="M6192" s="29" t="e">
        <f>IF(COUNTIF('Planilla de control'!#REF!,K6192)&gt;0,"SI","NO")</f>
        <v>#REF!</v>
      </c>
    </row>
    <row r="6193" spans="1:13" x14ac:dyDescent="0.3">
      <c r="A6193" s="3" t="s">
        <v>2367</v>
      </c>
      <c r="B6193" s="3" t="s">
        <v>1906</v>
      </c>
      <c r="C6193" s="3"/>
      <c r="D6193" s="3"/>
      <c r="E6193" s="3" t="s">
        <v>81</v>
      </c>
      <c r="F6193" s="51" t="str">
        <f t="shared" si="576"/>
        <v>56A2</v>
      </c>
      <c r="G6193" s="51">
        <f t="shared" si="577"/>
        <v>2</v>
      </c>
      <c r="H6193" s="51">
        <f t="shared" si="578"/>
        <v>56</v>
      </c>
      <c r="I6193" s="51" t="str">
        <f t="shared" si="579"/>
        <v>A</v>
      </c>
      <c r="J6193" s="51" t="str">
        <f t="shared" si="580"/>
        <v>D3</v>
      </c>
      <c r="K6193" s="76" t="str">
        <f t="shared" si="581"/>
        <v>1FO56A2D</v>
      </c>
      <c r="L6193" s="281" t="e">
        <f>VLOOKUP(K6193,'Planilla de control'!#REF!,2,0)</f>
        <v>#REF!</v>
      </c>
      <c r="M6193" s="29" t="e">
        <f>IF(COUNTIF('Planilla de control'!#REF!,K6193)&gt;0,"SI","NO")</f>
        <v>#REF!</v>
      </c>
    </row>
    <row r="6194" spans="1:13" x14ac:dyDescent="0.3">
      <c r="A6194" s="3" t="s">
        <v>2367</v>
      </c>
      <c r="B6194" s="3" t="s">
        <v>1808</v>
      </c>
      <c r="C6194" s="3"/>
      <c r="D6194" s="3"/>
      <c r="E6194" s="3" t="s">
        <v>81</v>
      </c>
      <c r="F6194" s="51" t="str">
        <f t="shared" si="576"/>
        <v>56A3</v>
      </c>
      <c r="G6194" s="51">
        <f t="shared" si="577"/>
        <v>3</v>
      </c>
      <c r="H6194" s="51">
        <f t="shared" si="578"/>
        <v>56</v>
      </c>
      <c r="I6194" s="51" t="str">
        <f t="shared" si="579"/>
        <v>A</v>
      </c>
      <c r="J6194" s="51" t="str">
        <f t="shared" si="580"/>
        <v>D3</v>
      </c>
      <c r="K6194" s="76" t="str">
        <f t="shared" si="581"/>
        <v>1FO56A3A</v>
      </c>
      <c r="L6194" s="281" t="e">
        <f>VLOOKUP(K6194,'Planilla de control'!#REF!,2,0)</f>
        <v>#REF!</v>
      </c>
      <c r="M6194" s="29" t="e">
        <f>IF(COUNTIF('Planilla de control'!#REF!,K6194)&gt;0,"SI","NO")</f>
        <v>#REF!</v>
      </c>
    </row>
    <row r="6195" spans="1:13" x14ac:dyDescent="0.3">
      <c r="A6195" s="3" t="s">
        <v>2367</v>
      </c>
      <c r="B6195" s="3" t="s">
        <v>1907</v>
      </c>
      <c r="C6195" s="3"/>
      <c r="D6195" s="3"/>
      <c r="E6195" s="3" t="s">
        <v>81</v>
      </c>
      <c r="F6195" s="51" t="str">
        <f t="shared" si="576"/>
        <v>56A3</v>
      </c>
      <c r="G6195" s="51">
        <f t="shared" si="577"/>
        <v>3</v>
      </c>
      <c r="H6195" s="51">
        <f t="shared" si="578"/>
        <v>56</v>
      </c>
      <c r="I6195" s="51" t="str">
        <f t="shared" si="579"/>
        <v>A</v>
      </c>
      <c r="J6195" s="51" t="str">
        <f t="shared" si="580"/>
        <v>D3</v>
      </c>
      <c r="K6195" s="76" t="str">
        <f t="shared" si="581"/>
        <v>1FO56A3B</v>
      </c>
      <c r="L6195" s="281" t="e">
        <f>VLOOKUP(K6195,'Planilla de control'!#REF!,2,0)</f>
        <v>#REF!</v>
      </c>
      <c r="M6195" s="29" t="e">
        <f>IF(COUNTIF('Planilla de control'!#REF!,K6195)&gt;0,"SI","NO")</f>
        <v>#REF!</v>
      </c>
    </row>
    <row r="6196" spans="1:13" x14ac:dyDescent="0.3">
      <c r="A6196" s="3" t="s">
        <v>2367</v>
      </c>
      <c r="B6196" s="3" t="s">
        <v>1908</v>
      </c>
      <c r="C6196" s="3"/>
      <c r="D6196" s="3"/>
      <c r="E6196" s="3" t="s">
        <v>81</v>
      </c>
      <c r="F6196" s="51" t="str">
        <f t="shared" si="576"/>
        <v>56A3</v>
      </c>
      <c r="G6196" s="51">
        <f t="shared" si="577"/>
        <v>3</v>
      </c>
      <c r="H6196" s="51">
        <f t="shared" si="578"/>
        <v>56</v>
      </c>
      <c r="I6196" s="51" t="str">
        <f t="shared" si="579"/>
        <v>A</v>
      </c>
      <c r="J6196" s="51" t="str">
        <f t="shared" si="580"/>
        <v>D3</v>
      </c>
      <c r="K6196" s="76" t="str">
        <f t="shared" si="581"/>
        <v>1FO56A3C</v>
      </c>
      <c r="L6196" s="281" t="e">
        <f>VLOOKUP(K6196,'Planilla de control'!#REF!,2,0)</f>
        <v>#REF!</v>
      </c>
      <c r="M6196" s="29" t="e">
        <f>IF(COUNTIF('Planilla de control'!#REF!,K6196)&gt;0,"SI","NO")</f>
        <v>#REF!</v>
      </c>
    </row>
    <row r="6197" spans="1:13" x14ac:dyDescent="0.3">
      <c r="A6197" s="3" t="s">
        <v>2367</v>
      </c>
      <c r="B6197" s="3" t="s">
        <v>1909</v>
      </c>
      <c r="C6197" s="3"/>
      <c r="D6197" s="3"/>
      <c r="E6197" s="3" t="s">
        <v>81</v>
      </c>
      <c r="F6197" s="51" t="str">
        <f t="shared" si="576"/>
        <v>56A3</v>
      </c>
      <c r="G6197" s="51">
        <f t="shared" si="577"/>
        <v>3</v>
      </c>
      <c r="H6197" s="51">
        <f t="shared" si="578"/>
        <v>56</v>
      </c>
      <c r="I6197" s="51" t="str">
        <f t="shared" si="579"/>
        <v>A</v>
      </c>
      <c r="J6197" s="51" t="str">
        <f t="shared" si="580"/>
        <v>D3</v>
      </c>
      <c r="K6197" s="76" t="str">
        <f t="shared" si="581"/>
        <v>1FO56A3D</v>
      </c>
      <c r="L6197" s="281" t="e">
        <f>VLOOKUP(K6197,'Planilla de control'!#REF!,2,0)</f>
        <v>#REF!</v>
      </c>
      <c r="M6197" s="29" t="e">
        <f>IF(COUNTIF('Planilla de control'!#REF!,K6197)&gt;0,"SI","NO")</f>
        <v>#REF!</v>
      </c>
    </row>
    <row r="6198" spans="1:13" x14ac:dyDescent="0.3">
      <c r="A6198" s="3" t="s">
        <v>2367</v>
      </c>
      <c r="B6198" s="3" t="s">
        <v>1809</v>
      </c>
      <c r="C6198" s="3"/>
      <c r="D6198" s="3"/>
      <c r="E6198" s="3" t="s">
        <v>81</v>
      </c>
      <c r="F6198" s="51" t="str">
        <f t="shared" si="576"/>
        <v>56A4</v>
      </c>
      <c r="G6198" s="51">
        <f t="shared" si="577"/>
        <v>4</v>
      </c>
      <c r="H6198" s="51">
        <f t="shared" si="578"/>
        <v>56</v>
      </c>
      <c r="I6198" s="51" t="str">
        <f t="shared" si="579"/>
        <v>A</v>
      </c>
      <c r="J6198" s="51" t="str">
        <f t="shared" si="580"/>
        <v>D3</v>
      </c>
      <c r="K6198" s="76" t="str">
        <f t="shared" si="581"/>
        <v>1FO56A4A</v>
      </c>
      <c r="L6198" s="281" t="e">
        <f>VLOOKUP(K6198,'Planilla de control'!#REF!,2,0)</f>
        <v>#REF!</v>
      </c>
      <c r="M6198" s="29" t="e">
        <f>IF(COUNTIF('Planilla de control'!#REF!,K6198)&gt;0,"SI","NO")</f>
        <v>#REF!</v>
      </c>
    </row>
    <row r="6199" spans="1:13" x14ac:dyDescent="0.3">
      <c r="A6199" s="3" t="s">
        <v>2367</v>
      </c>
      <c r="B6199" s="3" t="s">
        <v>1910</v>
      </c>
      <c r="C6199" s="3"/>
      <c r="D6199" s="3"/>
      <c r="E6199" s="3" t="s">
        <v>81</v>
      </c>
      <c r="F6199" s="51" t="str">
        <f t="shared" si="576"/>
        <v>56A4</v>
      </c>
      <c r="G6199" s="51">
        <f t="shared" si="577"/>
        <v>4</v>
      </c>
      <c r="H6199" s="51">
        <f t="shared" si="578"/>
        <v>56</v>
      </c>
      <c r="I6199" s="51" t="str">
        <f t="shared" si="579"/>
        <v>A</v>
      </c>
      <c r="J6199" s="51" t="str">
        <f t="shared" si="580"/>
        <v>D3</v>
      </c>
      <c r="K6199" s="76" t="str">
        <f t="shared" si="581"/>
        <v>1FO56A4B</v>
      </c>
      <c r="L6199" s="281" t="e">
        <f>VLOOKUP(K6199,'Planilla de control'!#REF!,2,0)</f>
        <v>#REF!</v>
      </c>
      <c r="M6199" s="29" t="e">
        <f>IF(COUNTIF('Planilla de control'!#REF!,K6199)&gt;0,"SI","NO")</f>
        <v>#REF!</v>
      </c>
    </row>
    <row r="6200" spans="1:13" x14ac:dyDescent="0.3">
      <c r="A6200" s="3" t="s">
        <v>2367</v>
      </c>
      <c r="B6200" s="3" t="s">
        <v>1911</v>
      </c>
      <c r="C6200" s="3"/>
      <c r="D6200" s="3"/>
      <c r="E6200" s="3" t="s">
        <v>81</v>
      </c>
      <c r="F6200" s="51" t="str">
        <f t="shared" si="576"/>
        <v>56A4</v>
      </c>
      <c r="G6200" s="51">
        <f t="shared" si="577"/>
        <v>4</v>
      </c>
      <c r="H6200" s="51">
        <f t="shared" si="578"/>
        <v>56</v>
      </c>
      <c r="I6200" s="51" t="str">
        <f t="shared" si="579"/>
        <v>A</v>
      </c>
      <c r="J6200" s="51" t="str">
        <f t="shared" si="580"/>
        <v>D3</v>
      </c>
      <c r="K6200" s="76" t="str">
        <f t="shared" si="581"/>
        <v>1FO56A4C</v>
      </c>
      <c r="L6200" s="281" t="e">
        <f>VLOOKUP(K6200,'Planilla de control'!#REF!,2,0)</f>
        <v>#REF!</v>
      </c>
      <c r="M6200" s="29" t="e">
        <f>IF(COUNTIF('Planilla de control'!#REF!,K6200)&gt;0,"SI","NO")</f>
        <v>#REF!</v>
      </c>
    </row>
    <row r="6201" spans="1:13" x14ac:dyDescent="0.3">
      <c r="A6201" s="3" t="s">
        <v>2367</v>
      </c>
      <c r="B6201" s="3" t="s">
        <v>1912</v>
      </c>
      <c r="C6201" s="3"/>
      <c r="D6201" s="3"/>
      <c r="E6201" s="3" t="s">
        <v>81</v>
      </c>
      <c r="F6201" s="51" t="str">
        <f t="shared" si="576"/>
        <v>56A4</v>
      </c>
      <c r="G6201" s="51">
        <f t="shared" si="577"/>
        <v>4</v>
      </c>
      <c r="H6201" s="51">
        <f t="shared" si="578"/>
        <v>56</v>
      </c>
      <c r="I6201" s="51" t="str">
        <f t="shared" si="579"/>
        <v>A</v>
      </c>
      <c r="J6201" s="51" t="str">
        <f t="shared" si="580"/>
        <v>D3</v>
      </c>
      <c r="K6201" s="76" t="str">
        <f t="shared" si="581"/>
        <v>1FO56A4D</v>
      </c>
      <c r="L6201" s="281" t="e">
        <f>VLOOKUP(K6201,'Planilla de control'!#REF!,2,0)</f>
        <v>#REF!</v>
      </c>
      <c r="M6201" s="29" t="e">
        <f>IF(COUNTIF('Planilla de control'!#REF!,K6201)&gt;0,"SI","NO")</f>
        <v>#REF!</v>
      </c>
    </row>
    <row r="6202" spans="1:13" x14ac:dyDescent="0.3">
      <c r="A6202" s="3" t="s">
        <v>2367</v>
      </c>
      <c r="B6202" s="3" t="s">
        <v>1810</v>
      </c>
      <c r="C6202" s="3"/>
      <c r="D6202" s="3"/>
      <c r="E6202" s="3" t="s">
        <v>81</v>
      </c>
      <c r="F6202" s="51" t="str">
        <f t="shared" si="576"/>
        <v>56A5</v>
      </c>
      <c r="G6202" s="51">
        <f t="shared" si="577"/>
        <v>5</v>
      </c>
      <c r="H6202" s="51">
        <f t="shared" si="578"/>
        <v>56</v>
      </c>
      <c r="I6202" s="51" t="str">
        <f t="shared" si="579"/>
        <v>A</v>
      </c>
      <c r="J6202" s="51" t="str">
        <f t="shared" si="580"/>
        <v>D3</v>
      </c>
      <c r="K6202" s="76" t="str">
        <f t="shared" si="581"/>
        <v>1FO56A5A</v>
      </c>
      <c r="L6202" s="281" t="e">
        <f>VLOOKUP(K6202,'Planilla de control'!#REF!,2,0)</f>
        <v>#REF!</v>
      </c>
      <c r="M6202" s="29" t="e">
        <f>IF(COUNTIF('Planilla de control'!#REF!,K6202)&gt;0,"SI","NO")</f>
        <v>#REF!</v>
      </c>
    </row>
    <row r="6203" spans="1:13" x14ac:dyDescent="0.3">
      <c r="A6203" s="3" t="s">
        <v>2367</v>
      </c>
      <c r="B6203" s="3" t="s">
        <v>1913</v>
      </c>
      <c r="C6203" s="3"/>
      <c r="D6203" s="3"/>
      <c r="E6203" s="3" t="s">
        <v>81</v>
      </c>
      <c r="F6203" s="51" t="str">
        <f t="shared" si="576"/>
        <v>56A5</v>
      </c>
      <c r="G6203" s="51">
        <f t="shared" si="577"/>
        <v>5</v>
      </c>
      <c r="H6203" s="51">
        <f t="shared" si="578"/>
        <v>56</v>
      </c>
      <c r="I6203" s="51" t="str">
        <f t="shared" si="579"/>
        <v>A</v>
      </c>
      <c r="J6203" s="51" t="str">
        <f t="shared" si="580"/>
        <v>D3</v>
      </c>
      <c r="K6203" s="76" t="str">
        <f t="shared" si="581"/>
        <v>1FO56A5B</v>
      </c>
      <c r="L6203" s="281" t="e">
        <f>VLOOKUP(K6203,'Planilla de control'!#REF!,2,0)</f>
        <v>#REF!</v>
      </c>
      <c r="M6203" s="29" t="e">
        <f>IF(COUNTIF('Planilla de control'!#REF!,K6203)&gt;0,"SI","NO")</f>
        <v>#REF!</v>
      </c>
    </row>
    <row r="6204" spans="1:13" x14ac:dyDescent="0.3">
      <c r="A6204" s="3" t="s">
        <v>2367</v>
      </c>
      <c r="B6204" s="3" t="s">
        <v>1914</v>
      </c>
      <c r="C6204" s="3"/>
      <c r="D6204" s="3"/>
      <c r="E6204" s="3" t="s">
        <v>81</v>
      </c>
      <c r="F6204" s="51" t="str">
        <f t="shared" si="576"/>
        <v>56A5</v>
      </c>
      <c r="G6204" s="51">
        <f t="shared" si="577"/>
        <v>5</v>
      </c>
      <c r="H6204" s="51">
        <f t="shared" si="578"/>
        <v>56</v>
      </c>
      <c r="I6204" s="51" t="str">
        <f t="shared" si="579"/>
        <v>A</v>
      </c>
      <c r="J6204" s="51" t="str">
        <f t="shared" si="580"/>
        <v>D3</v>
      </c>
      <c r="K6204" s="76" t="str">
        <f t="shared" si="581"/>
        <v>1FO56A5C</v>
      </c>
      <c r="L6204" s="281" t="e">
        <f>VLOOKUP(K6204,'Planilla de control'!#REF!,2,0)</f>
        <v>#REF!</v>
      </c>
      <c r="M6204" s="29" t="e">
        <f>IF(COUNTIF('Planilla de control'!#REF!,K6204)&gt;0,"SI","NO")</f>
        <v>#REF!</v>
      </c>
    </row>
    <row r="6205" spans="1:13" x14ac:dyDescent="0.3">
      <c r="A6205" s="3" t="s">
        <v>2367</v>
      </c>
      <c r="B6205" s="3" t="s">
        <v>1915</v>
      </c>
      <c r="C6205" s="3"/>
      <c r="D6205" s="3"/>
      <c r="E6205" s="3" t="s">
        <v>81</v>
      </c>
      <c r="F6205" s="51" t="str">
        <f t="shared" si="576"/>
        <v>56A5</v>
      </c>
      <c r="G6205" s="51">
        <f t="shared" si="577"/>
        <v>5</v>
      </c>
      <c r="H6205" s="51">
        <f t="shared" si="578"/>
        <v>56</v>
      </c>
      <c r="I6205" s="51" t="str">
        <f t="shared" si="579"/>
        <v>A</v>
      </c>
      <c r="J6205" s="51" t="str">
        <f t="shared" si="580"/>
        <v>D3</v>
      </c>
      <c r="K6205" s="76" t="str">
        <f t="shared" si="581"/>
        <v>1FO56A5D</v>
      </c>
      <c r="L6205" s="281" t="e">
        <f>VLOOKUP(K6205,'Planilla de control'!#REF!,2,0)</f>
        <v>#REF!</v>
      </c>
      <c r="M6205" s="29" t="e">
        <f>IF(COUNTIF('Planilla de control'!#REF!,K6205)&gt;0,"SI","NO")</f>
        <v>#REF!</v>
      </c>
    </row>
    <row r="6206" spans="1:13" x14ac:dyDescent="0.3">
      <c r="A6206" s="3" t="s">
        <v>2367</v>
      </c>
      <c r="B6206" s="3" t="s">
        <v>1811</v>
      </c>
      <c r="C6206" s="3"/>
      <c r="D6206" s="3"/>
      <c r="E6206" s="3" t="s">
        <v>81</v>
      </c>
      <c r="F6206" s="51" t="str">
        <f t="shared" si="576"/>
        <v>56A6</v>
      </c>
      <c r="G6206" s="51">
        <f t="shared" si="577"/>
        <v>6</v>
      </c>
      <c r="H6206" s="51">
        <f t="shared" si="578"/>
        <v>56</v>
      </c>
      <c r="I6206" s="51" t="str">
        <f t="shared" si="579"/>
        <v>A</v>
      </c>
      <c r="J6206" s="51" t="str">
        <f t="shared" si="580"/>
        <v>D3</v>
      </c>
      <c r="K6206" s="76" t="str">
        <f t="shared" si="581"/>
        <v>1FO56A6A</v>
      </c>
      <c r="L6206" s="281" t="e">
        <f>VLOOKUP(K6206,'Planilla de control'!#REF!,2,0)</f>
        <v>#REF!</v>
      </c>
      <c r="M6206" s="29" t="e">
        <f>IF(COUNTIF('Planilla de control'!#REF!,K6206)&gt;0,"SI","NO")</f>
        <v>#REF!</v>
      </c>
    </row>
    <row r="6207" spans="1:13" x14ac:dyDescent="0.3">
      <c r="A6207" s="3" t="s">
        <v>2367</v>
      </c>
      <c r="B6207" s="3" t="s">
        <v>1916</v>
      </c>
      <c r="C6207" s="3"/>
      <c r="D6207" s="3"/>
      <c r="E6207" s="3" t="s">
        <v>81</v>
      </c>
      <c r="F6207" s="51" t="str">
        <f t="shared" si="576"/>
        <v>56A6</v>
      </c>
      <c r="G6207" s="51">
        <f t="shared" si="577"/>
        <v>6</v>
      </c>
      <c r="H6207" s="51">
        <f t="shared" si="578"/>
        <v>56</v>
      </c>
      <c r="I6207" s="51" t="str">
        <f t="shared" si="579"/>
        <v>A</v>
      </c>
      <c r="J6207" s="51" t="str">
        <f t="shared" si="580"/>
        <v>D3</v>
      </c>
      <c r="K6207" s="76" t="str">
        <f t="shared" si="581"/>
        <v>1FO56A6B</v>
      </c>
      <c r="L6207" s="281" t="e">
        <f>VLOOKUP(K6207,'Planilla de control'!#REF!,2,0)</f>
        <v>#REF!</v>
      </c>
      <c r="M6207" s="29" t="e">
        <f>IF(COUNTIF('Planilla de control'!#REF!,K6207)&gt;0,"SI","NO")</f>
        <v>#REF!</v>
      </c>
    </row>
    <row r="6208" spans="1:13" x14ac:dyDescent="0.3">
      <c r="A6208" s="3" t="s">
        <v>2367</v>
      </c>
      <c r="B6208" s="3" t="s">
        <v>2067</v>
      </c>
      <c r="C6208" s="3"/>
      <c r="D6208" s="3"/>
      <c r="E6208" s="3" t="s">
        <v>81</v>
      </c>
      <c r="F6208" s="51" t="str">
        <f t="shared" si="576"/>
        <v>56A7</v>
      </c>
      <c r="G6208" s="51">
        <f t="shared" si="577"/>
        <v>7</v>
      </c>
      <c r="H6208" s="51">
        <f t="shared" si="578"/>
        <v>56</v>
      </c>
      <c r="I6208" s="51" t="str">
        <f t="shared" si="579"/>
        <v>A</v>
      </c>
      <c r="J6208" s="51" t="str">
        <f t="shared" si="580"/>
        <v>D3</v>
      </c>
      <c r="K6208" s="76" t="str">
        <f t="shared" si="581"/>
        <v>1FO56A7A</v>
      </c>
      <c r="L6208" s="281" t="e">
        <f>VLOOKUP(K6208,'Planilla de control'!#REF!,2,0)</f>
        <v>#REF!</v>
      </c>
      <c r="M6208" s="29" t="e">
        <f>IF(COUNTIF('Planilla de control'!#REF!,K6208)&gt;0,"SI","NO")</f>
        <v>#REF!</v>
      </c>
    </row>
    <row r="6209" spans="1:13" x14ac:dyDescent="0.3">
      <c r="A6209" s="3" t="s">
        <v>2367</v>
      </c>
      <c r="B6209" s="3" t="s">
        <v>1917</v>
      </c>
      <c r="C6209" s="3"/>
      <c r="D6209" s="3"/>
      <c r="E6209" s="3" t="s">
        <v>81</v>
      </c>
      <c r="F6209" s="51" t="str">
        <f t="shared" si="576"/>
        <v>56A7</v>
      </c>
      <c r="G6209" s="51">
        <f t="shared" si="577"/>
        <v>7</v>
      </c>
      <c r="H6209" s="51">
        <f t="shared" si="578"/>
        <v>56</v>
      </c>
      <c r="I6209" s="51" t="str">
        <f t="shared" si="579"/>
        <v>A</v>
      </c>
      <c r="J6209" s="51" t="str">
        <f t="shared" si="580"/>
        <v>D3</v>
      </c>
      <c r="K6209" s="76" t="str">
        <f t="shared" si="581"/>
        <v>1FO56A7B</v>
      </c>
      <c r="L6209" s="281" t="e">
        <f>VLOOKUP(K6209,'Planilla de control'!#REF!,2,0)</f>
        <v>#REF!</v>
      </c>
      <c r="M6209" s="29" t="e">
        <f>IF(COUNTIF('Planilla de control'!#REF!,K6209)&gt;0,"SI","NO")</f>
        <v>#REF!</v>
      </c>
    </row>
    <row r="6210" spans="1:13" x14ac:dyDescent="0.3">
      <c r="A6210" s="3" t="s">
        <v>2367</v>
      </c>
      <c r="B6210" s="3" t="s">
        <v>1812</v>
      </c>
      <c r="C6210" s="3"/>
      <c r="D6210" s="3"/>
      <c r="E6210" s="3" t="s">
        <v>81</v>
      </c>
      <c r="F6210" s="51" t="str">
        <f t="shared" si="576"/>
        <v>56A8</v>
      </c>
      <c r="G6210" s="51">
        <f t="shared" si="577"/>
        <v>8</v>
      </c>
      <c r="H6210" s="51">
        <f t="shared" si="578"/>
        <v>56</v>
      </c>
      <c r="I6210" s="51" t="str">
        <f t="shared" si="579"/>
        <v>A</v>
      </c>
      <c r="J6210" s="51" t="str">
        <f t="shared" si="580"/>
        <v>D3</v>
      </c>
      <c r="K6210" s="76" t="str">
        <f t="shared" si="581"/>
        <v>1FO56A8A</v>
      </c>
      <c r="L6210" s="281" t="e">
        <f>VLOOKUP(K6210,'Planilla de control'!#REF!,2,0)</f>
        <v>#REF!</v>
      </c>
      <c r="M6210" s="29" t="e">
        <f>IF(COUNTIF('Planilla de control'!#REF!,K6210)&gt;0,"SI","NO")</f>
        <v>#REF!</v>
      </c>
    </row>
    <row r="6211" spans="1:13" x14ac:dyDescent="0.3">
      <c r="A6211" s="3" t="s">
        <v>2367</v>
      </c>
      <c r="B6211" s="3" t="s">
        <v>1918</v>
      </c>
      <c r="C6211" s="3"/>
      <c r="D6211" s="3"/>
      <c r="E6211" s="3" t="s">
        <v>81</v>
      </c>
      <c r="F6211" s="51" t="str">
        <f t="shared" ref="F6211:F6274" si="582">IF(OR(LEN(B6211)=9,LEN(B6211)=5),MID(B6211,1,4),MID(B6211,1,5))</f>
        <v>56A8</v>
      </c>
      <c r="G6211" s="51">
        <f t="shared" ref="G6211:G6274" si="583">IF(MID(F6211,5,1)&lt;&gt;"",MID(F6211,4,2),MID(F6211,4,1))*1</f>
        <v>8</v>
      </c>
      <c r="H6211" s="51">
        <f t="shared" ref="H6211:H6274" si="584">+MID(B6211,1,2)*1</f>
        <v>56</v>
      </c>
      <c r="I6211" s="51" t="str">
        <f t="shared" ref="I6211:I6274" si="585">+MID(B6211,3,1)</f>
        <v>A</v>
      </c>
      <c r="J6211" s="51" t="str">
        <f t="shared" ref="J6211:J6274" si="586">HLOOKUP(A6211,$O$1:$U$2,2,0)</f>
        <v>D3</v>
      </c>
      <c r="K6211" s="76" t="str">
        <f t="shared" ref="K6211:K6274" si="587">CONCATENATE(A6211,B6211)</f>
        <v>1FO56A8B</v>
      </c>
      <c r="L6211" s="281" t="e">
        <f>VLOOKUP(K6211,'Planilla de control'!#REF!,2,0)</f>
        <v>#REF!</v>
      </c>
      <c r="M6211" s="29" t="e">
        <f>IF(COUNTIF('Planilla de control'!#REF!,K6211)&gt;0,"SI","NO")</f>
        <v>#REF!</v>
      </c>
    </row>
    <row r="6212" spans="1:13" x14ac:dyDescent="0.3">
      <c r="A6212" s="3" t="s">
        <v>2367</v>
      </c>
      <c r="B6212" s="3" t="s">
        <v>1947</v>
      </c>
      <c r="C6212" s="3"/>
      <c r="D6212" s="3"/>
      <c r="E6212" s="3"/>
      <c r="F6212" s="51" t="str">
        <f t="shared" si="582"/>
        <v>56D2</v>
      </c>
      <c r="G6212" s="51">
        <f t="shared" si="583"/>
        <v>2</v>
      </c>
      <c r="H6212" s="51">
        <f t="shared" si="584"/>
        <v>56</v>
      </c>
      <c r="I6212" s="51" t="str">
        <f t="shared" si="585"/>
        <v>D</v>
      </c>
      <c r="J6212" s="51" t="str">
        <f t="shared" si="586"/>
        <v>D3</v>
      </c>
      <c r="K6212" s="76" t="str">
        <f t="shared" si="587"/>
        <v>1FO56D2C</v>
      </c>
      <c r="L6212" s="281" t="e">
        <f>VLOOKUP(K6212,'Planilla de control'!#REF!,2,0)</f>
        <v>#REF!</v>
      </c>
      <c r="M6212" s="29" t="e">
        <f>IF(COUNTIF('Planilla de control'!#REF!,K6212)&gt;0,"SI","NO")</f>
        <v>#REF!</v>
      </c>
    </row>
    <row r="6213" spans="1:13" x14ac:dyDescent="0.3">
      <c r="A6213" s="3" t="s">
        <v>2367</v>
      </c>
      <c r="B6213" s="3" t="s">
        <v>1832</v>
      </c>
      <c r="C6213" s="3"/>
      <c r="D6213" s="3"/>
      <c r="E6213" s="3"/>
      <c r="F6213" s="51" t="str">
        <f t="shared" si="582"/>
        <v>56D6</v>
      </c>
      <c r="G6213" s="51">
        <f t="shared" si="583"/>
        <v>6</v>
      </c>
      <c r="H6213" s="51">
        <f t="shared" si="584"/>
        <v>56</v>
      </c>
      <c r="I6213" s="51" t="str">
        <f t="shared" si="585"/>
        <v>D</v>
      </c>
      <c r="J6213" s="51" t="str">
        <f t="shared" si="586"/>
        <v>D3</v>
      </c>
      <c r="K6213" s="76" t="str">
        <f t="shared" si="587"/>
        <v>1FO56D6A</v>
      </c>
      <c r="L6213" s="281" t="e">
        <f>VLOOKUP(K6213,'Planilla de control'!#REF!,2,0)</f>
        <v>#REF!</v>
      </c>
      <c r="M6213" s="29" t="e">
        <f>IF(COUNTIF('Planilla de control'!#REF!,K6213)&gt;0,"SI","NO")</f>
        <v>#REF!</v>
      </c>
    </row>
    <row r="6214" spans="1:13" x14ac:dyDescent="0.3">
      <c r="A6214" s="3" t="s">
        <v>2367</v>
      </c>
      <c r="B6214" s="3" t="s">
        <v>1833</v>
      </c>
      <c r="C6214" s="3"/>
      <c r="D6214" s="3"/>
      <c r="E6214" s="3"/>
      <c r="F6214" s="51" t="str">
        <f t="shared" si="582"/>
        <v>56D7</v>
      </c>
      <c r="G6214" s="51">
        <f t="shared" si="583"/>
        <v>7</v>
      </c>
      <c r="H6214" s="51">
        <f t="shared" si="584"/>
        <v>56</v>
      </c>
      <c r="I6214" s="51" t="str">
        <f t="shared" si="585"/>
        <v>D</v>
      </c>
      <c r="J6214" s="51" t="str">
        <f t="shared" si="586"/>
        <v>D3</v>
      </c>
      <c r="K6214" s="76" t="str">
        <f t="shared" si="587"/>
        <v>1FO56D7A</v>
      </c>
      <c r="L6214" s="281" t="e">
        <f>VLOOKUP(K6214,'Planilla de control'!#REF!,2,0)</f>
        <v>#REF!</v>
      </c>
      <c r="M6214" s="29" t="e">
        <f>IF(COUNTIF('Planilla de control'!#REF!,K6214)&gt;0,"SI","NO")</f>
        <v>#REF!</v>
      </c>
    </row>
    <row r="6215" spans="1:13" x14ac:dyDescent="0.3">
      <c r="A6215" s="3" t="s">
        <v>2367</v>
      </c>
      <c r="B6215" s="3" t="s">
        <v>1972</v>
      </c>
      <c r="C6215" s="3"/>
      <c r="D6215" s="3"/>
      <c r="E6215" s="3"/>
      <c r="F6215" s="51" t="str">
        <f t="shared" si="582"/>
        <v>56E6</v>
      </c>
      <c r="G6215" s="51">
        <f t="shared" si="583"/>
        <v>6</v>
      </c>
      <c r="H6215" s="51">
        <f t="shared" si="584"/>
        <v>56</v>
      </c>
      <c r="I6215" s="51" t="str">
        <f t="shared" si="585"/>
        <v>E</v>
      </c>
      <c r="J6215" s="51" t="str">
        <f t="shared" si="586"/>
        <v>D3</v>
      </c>
      <c r="K6215" s="76" t="str">
        <f t="shared" si="587"/>
        <v>1FO56E6B</v>
      </c>
      <c r="L6215" s="281" t="e">
        <f>VLOOKUP(K6215,'Planilla de control'!#REF!,2,0)</f>
        <v>#REF!</v>
      </c>
      <c r="M6215" s="29" t="e">
        <f>IF(COUNTIF('Planilla de control'!#REF!,K6215)&gt;0,"SI","NO")</f>
        <v>#REF!</v>
      </c>
    </row>
    <row r="6216" spans="1:13" x14ac:dyDescent="0.3">
      <c r="A6216" s="3" t="s">
        <v>2367</v>
      </c>
      <c r="B6216" s="3" t="s">
        <v>2001</v>
      </c>
      <c r="C6216" s="3"/>
      <c r="D6216" s="3"/>
      <c r="E6216" s="3"/>
      <c r="F6216" s="51" t="str">
        <f t="shared" si="582"/>
        <v>56G7</v>
      </c>
      <c r="G6216" s="51">
        <f t="shared" si="583"/>
        <v>7</v>
      </c>
      <c r="H6216" s="51">
        <f t="shared" si="584"/>
        <v>56</v>
      </c>
      <c r="I6216" s="51" t="str">
        <f t="shared" si="585"/>
        <v>G</v>
      </c>
      <c r="J6216" s="51" t="str">
        <f t="shared" si="586"/>
        <v>D3</v>
      </c>
      <c r="K6216" s="76" t="str">
        <f t="shared" si="587"/>
        <v>1FO56G7B</v>
      </c>
      <c r="L6216" s="281" t="e">
        <f>VLOOKUP(K6216,'Planilla de control'!#REF!,2,0)</f>
        <v>#REF!</v>
      </c>
      <c r="M6216" s="29" t="e">
        <f>IF(COUNTIF('Planilla de control'!#REF!,K6216)&gt;0,"SI","NO")</f>
        <v>#REF!</v>
      </c>
    </row>
    <row r="6217" spans="1:13" x14ac:dyDescent="0.3">
      <c r="A6217" s="3" t="s">
        <v>2367</v>
      </c>
      <c r="B6217" s="3" t="s">
        <v>2029</v>
      </c>
      <c r="C6217" s="3"/>
      <c r="D6217" s="3"/>
      <c r="E6217" s="3"/>
      <c r="F6217" s="51" t="str">
        <f t="shared" si="582"/>
        <v>56I6</v>
      </c>
      <c r="G6217" s="51">
        <f t="shared" si="583"/>
        <v>6</v>
      </c>
      <c r="H6217" s="51">
        <f t="shared" si="584"/>
        <v>56</v>
      </c>
      <c r="I6217" s="51" t="str">
        <f t="shared" si="585"/>
        <v>I</v>
      </c>
      <c r="J6217" s="51" t="str">
        <f t="shared" si="586"/>
        <v>D3</v>
      </c>
      <c r="K6217" s="76" t="str">
        <f t="shared" si="587"/>
        <v>1FO56I6B</v>
      </c>
      <c r="L6217" s="281" t="e">
        <f>VLOOKUP(K6217,'Planilla de control'!#REF!,2,0)</f>
        <v>#REF!</v>
      </c>
      <c r="M6217" s="29" t="e">
        <f>IF(COUNTIF('Planilla de control'!#REF!,K6217)&gt;0,"SI","NO")</f>
        <v>#REF!</v>
      </c>
    </row>
    <row r="6218" spans="1:13" x14ac:dyDescent="0.3">
      <c r="A6218" s="3" t="s">
        <v>2367</v>
      </c>
      <c r="B6218" s="3" t="s">
        <v>1874</v>
      </c>
      <c r="C6218" s="3"/>
      <c r="D6218" s="3"/>
      <c r="E6218" s="3" t="s">
        <v>81</v>
      </c>
      <c r="F6218" s="51" t="str">
        <f t="shared" si="582"/>
        <v>56J2</v>
      </c>
      <c r="G6218" s="51">
        <f t="shared" si="583"/>
        <v>2</v>
      </c>
      <c r="H6218" s="51">
        <f t="shared" si="584"/>
        <v>56</v>
      </c>
      <c r="I6218" s="51" t="str">
        <f t="shared" si="585"/>
        <v>J</v>
      </c>
      <c r="J6218" s="51" t="str">
        <f t="shared" si="586"/>
        <v>D3</v>
      </c>
      <c r="K6218" s="76" t="str">
        <f t="shared" si="587"/>
        <v>1FO56J2A</v>
      </c>
      <c r="L6218" s="281" t="e">
        <f>VLOOKUP(K6218,'Planilla de control'!#REF!,2,0)</f>
        <v>#REF!</v>
      </c>
      <c r="M6218" s="29" t="e">
        <f>IF(COUNTIF('Planilla de control'!#REF!,K6218)&gt;0,"SI","NO")</f>
        <v>#REF!</v>
      </c>
    </row>
    <row r="6219" spans="1:13" x14ac:dyDescent="0.3">
      <c r="A6219" s="3" t="s">
        <v>2367</v>
      </c>
      <c r="B6219" s="3" t="s">
        <v>2032</v>
      </c>
      <c r="C6219" s="3"/>
      <c r="D6219" s="3"/>
      <c r="E6219" s="3" t="s">
        <v>81</v>
      </c>
      <c r="F6219" s="51" t="str">
        <f t="shared" si="582"/>
        <v>56J2</v>
      </c>
      <c r="G6219" s="51">
        <f t="shared" si="583"/>
        <v>2</v>
      </c>
      <c r="H6219" s="51">
        <f t="shared" si="584"/>
        <v>56</v>
      </c>
      <c r="I6219" s="51" t="str">
        <f t="shared" si="585"/>
        <v>J</v>
      </c>
      <c r="J6219" s="51" t="str">
        <f t="shared" si="586"/>
        <v>D3</v>
      </c>
      <c r="K6219" s="76" t="str">
        <f t="shared" si="587"/>
        <v>1FO56J2B</v>
      </c>
      <c r="L6219" s="281" t="e">
        <f>VLOOKUP(K6219,'Planilla de control'!#REF!,2,0)</f>
        <v>#REF!</v>
      </c>
      <c r="M6219" s="29" t="e">
        <f>IF(COUNTIF('Planilla de control'!#REF!,K6219)&gt;0,"SI","NO")</f>
        <v>#REF!</v>
      </c>
    </row>
    <row r="6220" spans="1:13" x14ac:dyDescent="0.3">
      <c r="A6220" s="3" t="s">
        <v>2367</v>
      </c>
      <c r="B6220" s="3" t="s">
        <v>2033</v>
      </c>
      <c r="C6220" s="3"/>
      <c r="D6220" s="3"/>
      <c r="E6220" s="3" t="s">
        <v>81</v>
      </c>
      <c r="F6220" s="51" t="str">
        <f t="shared" si="582"/>
        <v>56J2</v>
      </c>
      <c r="G6220" s="51">
        <f t="shared" si="583"/>
        <v>2</v>
      </c>
      <c r="H6220" s="51">
        <f t="shared" si="584"/>
        <v>56</v>
      </c>
      <c r="I6220" s="51" t="str">
        <f t="shared" si="585"/>
        <v>J</v>
      </c>
      <c r="J6220" s="51" t="str">
        <f t="shared" si="586"/>
        <v>D3</v>
      </c>
      <c r="K6220" s="76" t="str">
        <f t="shared" si="587"/>
        <v>1FO56J2C</v>
      </c>
      <c r="L6220" s="281" t="e">
        <f>VLOOKUP(K6220,'Planilla de control'!#REF!,2,0)</f>
        <v>#REF!</v>
      </c>
      <c r="M6220" s="29" t="e">
        <f>IF(COUNTIF('Planilla de control'!#REF!,K6220)&gt;0,"SI","NO")</f>
        <v>#REF!</v>
      </c>
    </row>
    <row r="6221" spans="1:13" x14ac:dyDescent="0.3">
      <c r="A6221" s="3" t="s">
        <v>2367</v>
      </c>
      <c r="B6221" s="3" t="s">
        <v>2034</v>
      </c>
      <c r="C6221" s="3"/>
      <c r="D6221" s="3"/>
      <c r="E6221" s="3" t="s">
        <v>81</v>
      </c>
      <c r="F6221" s="51" t="str">
        <f t="shared" si="582"/>
        <v>56J2</v>
      </c>
      <c r="G6221" s="51">
        <f t="shared" si="583"/>
        <v>2</v>
      </c>
      <c r="H6221" s="51">
        <f t="shared" si="584"/>
        <v>56</v>
      </c>
      <c r="I6221" s="51" t="str">
        <f t="shared" si="585"/>
        <v>J</v>
      </c>
      <c r="J6221" s="51" t="str">
        <f t="shared" si="586"/>
        <v>D3</v>
      </c>
      <c r="K6221" s="76" t="str">
        <f t="shared" si="587"/>
        <v>1FO56J2D</v>
      </c>
      <c r="L6221" s="281" t="e">
        <f>VLOOKUP(K6221,'Planilla de control'!#REF!,2,0)</f>
        <v>#REF!</v>
      </c>
      <c r="M6221" s="29" t="e">
        <f>IF(COUNTIF('Planilla de control'!#REF!,K6221)&gt;0,"SI","NO")</f>
        <v>#REF!</v>
      </c>
    </row>
    <row r="6222" spans="1:13" x14ac:dyDescent="0.3">
      <c r="A6222" s="3" t="s">
        <v>2367</v>
      </c>
      <c r="B6222" s="3" t="s">
        <v>1878</v>
      </c>
      <c r="C6222" s="3"/>
      <c r="D6222" s="3"/>
      <c r="E6222" s="3" t="s">
        <v>81</v>
      </c>
      <c r="F6222" s="51" t="str">
        <f t="shared" si="582"/>
        <v>56J6</v>
      </c>
      <c r="G6222" s="51">
        <f t="shared" si="583"/>
        <v>6</v>
      </c>
      <c r="H6222" s="51">
        <f t="shared" si="584"/>
        <v>56</v>
      </c>
      <c r="I6222" s="51" t="str">
        <f t="shared" si="585"/>
        <v>J</v>
      </c>
      <c r="J6222" s="51" t="str">
        <f t="shared" si="586"/>
        <v>D3</v>
      </c>
      <c r="K6222" s="76" t="str">
        <f t="shared" si="587"/>
        <v>1FO56J6A</v>
      </c>
      <c r="L6222" s="281" t="e">
        <f>VLOOKUP(K6222,'Planilla de control'!#REF!,2,0)</f>
        <v>#REF!</v>
      </c>
      <c r="M6222" s="29" t="e">
        <f>IF(COUNTIF('Planilla de control'!#REF!,K6222)&gt;0,"SI","NO")</f>
        <v>#REF!</v>
      </c>
    </row>
    <row r="6223" spans="1:13" x14ac:dyDescent="0.3">
      <c r="A6223" s="3" t="s">
        <v>2367</v>
      </c>
      <c r="B6223" s="3" t="s">
        <v>2044</v>
      </c>
      <c r="C6223" s="3"/>
      <c r="D6223" s="3"/>
      <c r="E6223" s="3" t="s">
        <v>81</v>
      </c>
      <c r="F6223" s="51" t="str">
        <f t="shared" si="582"/>
        <v>56J6</v>
      </c>
      <c r="G6223" s="51">
        <f t="shared" si="583"/>
        <v>6</v>
      </c>
      <c r="H6223" s="51">
        <f t="shared" si="584"/>
        <v>56</v>
      </c>
      <c r="I6223" s="51" t="str">
        <f t="shared" si="585"/>
        <v>J</v>
      </c>
      <c r="J6223" s="51" t="str">
        <f t="shared" si="586"/>
        <v>D3</v>
      </c>
      <c r="K6223" s="76" t="str">
        <f t="shared" si="587"/>
        <v>1FO56J6B</v>
      </c>
      <c r="L6223" s="281" t="e">
        <f>VLOOKUP(K6223,'Planilla de control'!#REF!,2,0)</f>
        <v>#REF!</v>
      </c>
      <c r="M6223" s="29" t="e">
        <f>IF(COUNTIF('Planilla de control'!#REF!,K6223)&gt;0,"SI","NO")</f>
        <v>#REF!</v>
      </c>
    </row>
    <row r="6224" spans="1:13" x14ac:dyDescent="0.3">
      <c r="A6224" s="3" t="s">
        <v>2367</v>
      </c>
      <c r="B6224" s="3" t="s">
        <v>1898</v>
      </c>
      <c r="C6224" s="3"/>
      <c r="D6224" s="3"/>
      <c r="E6224" s="3" t="s">
        <v>81</v>
      </c>
      <c r="F6224" s="51" t="str">
        <f t="shared" si="582"/>
        <v>56M7</v>
      </c>
      <c r="G6224" s="51">
        <f t="shared" si="583"/>
        <v>7</v>
      </c>
      <c r="H6224" s="51">
        <f t="shared" si="584"/>
        <v>56</v>
      </c>
      <c r="I6224" s="51" t="str">
        <f t="shared" si="585"/>
        <v>M</v>
      </c>
      <c r="J6224" s="51" t="str">
        <f t="shared" si="586"/>
        <v>D3</v>
      </c>
      <c r="K6224" s="76" t="str">
        <f t="shared" si="587"/>
        <v>1FO56M7A</v>
      </c>
      <c r="L6224" s="281" t="e">
        <f>VLOOKUP(K6224,'Planilla de control'!#REF!,2,0)</f>
        <v>#REF!</v>
      </c>
      <c r="M6224" s="29" t="e">
        <f>IF(COUNTIF('Planilla de control'!#REF!,K6224)&gt;0,"SI","NO")</f>
        <v>#REF!</v>
      </c>
    </row>
    <row r="6225" spans="1:13" x14ac:dyDescent="0.3">
      <c r="A6225" s="3" t="s">
        <v>2367</v>
      </c>
      <c r="B6225" s="3" t="s">
        <v>2061</v>
      </c>
      <c r="C6225" s="3"/>
      <c r="D6225" s="3"/>
      <c r="E6225" s="3" t="s">
        <v>81</v>
      </c>
      <c r="F6225" s="51" t="str">
        <f t="shared" si="582"/>
        <v>56M7</v>
      </c>
      <c r="G6225" s="51">
        <f t="shared" si="583"/>
        <v>7</v>
      </c>
      <c r="H6225" s="51">
        <f t="shared" si="584"/>
        <v>56</v>
      </c>
      <c r="I6225" s="51" t="str">
        <f t="shared" si="585"/>
        <v>M</v>
      </c>
      <c r="J6225" s="51" t="str">
        <f t="shared" si="586"/>
        <v>D3</v>
      </c>
      <c r="K6225" s="76" t="str">
        <f t="shared" si="587"/>
        <v>1FO56M7B</v>
      </c>
      <c r="L6225" s="281" t="e">
        <f>VLOOKUP(K6225,'Planilla de control'!#REF!,2,0)</f>
        <v>#REF!</v>
      </c>
      <c r="M6225" s="29" t="e">
        <f>IF(COUNTIF('Planilla de control'!#REF!,K6225)&gt;0,"SI","NO")</f>
        <v>#REF!</v>
      </c>
    </row>
    <row r="6226" spans="1:13" x14ac:dyDescent="0.3">
      <c r="A6226" s="3" t="s">
        <v>2367</v>
      </c>
      <c r="B6226" s="3" t="s">
        <v>1899</v>
      </c>
      <c r="C6226" s="3"/>
      <c r="D6226" s="3"/>
      <c r="E6226" s="3" t="s">
        <v>81</v>
      </c>
      <c r="F6226" s="51" t="str">
        <f t="shared" si="582"/>
        <v>56N2</v>
      </c>
      <c r="G6226" s="51">
        <f t="shared" si="583"/>
        <v>2</v>
      </c>
      <c r="H6226" s="51">
        <f t="shared" si="584"/>
        <v>56</v>
      </c>
      <c r="I6226" s="51" t="str">
        <f t="shared" si="585"/>
        <v>N</v>
      </c>
      <c r="J6226" s="51" t="str">
        <f t="shared" si="586"/>
        <v>D3</v>
      </c>
      <c r="K6226" s="76" t="str">
        <f t="shared" si="587"/>
        <v>1FO56N2A</v>
      </c>
      <c r="L6226" s="281" t="e">
        <f>VLOOKUP(K6226,'Planilla de control'!#REF!,2,0)</f>
        <v>#REF!</v>
      </c>
      <c r="M6226" s="29" t="e">
        <f>IF(COUNTIF('Planilla de control'!#REF!,K6226)&gt;0,"SI","NO")</f>
        <v>#REF!</v>
      </c>
    </row>
    <row r="6227" spans="1:13" x14ac:dyDescent="0.3">
      <c r="A6227" s="3" t="s">
        <v>2367</v>
      </c>
      <c r="B6227" s="3" t="s">
        <v>2062</v>
      </c>
      <c r="C6227" s="3"/>
      <c r="D6227" s="3"/>
      <c r="E6227" s="3" t="s">
        <v>81</v>
      </c>
      <c r="F6227" s="51" t="str">
        <f t="shared" si="582"/>
        <v>56N2</v>
      </c>
      <c r="G6227" s="51">
        <f t="shared" si="583"/>
        <v>2</v>
      </c>
      <c r="H6227" s="51">
        <f t="shared" si="584"/>
        <v>56</v>
      </c>
      <c r="I6227" s="51" t="str">
        <f t="shared" si="585"/>
        <v>N</v>
      </c>
      <c r="J6227" s="51" t="str">
        <f t="shared" si="586"/>
        <v>D3</v>
      </c>
      <c r="K6227" s="76" t="str">
        <f t="shared" si="587"/>
        <v>1FO56N2B</v>
      </c>
      <c r="L6227" s="281" t="e">
        <f>VLOOKUP(K6227,'Planilla de control'!#REF!,2,0)</f>
        <v>#REF!</v>
      </c>
      <c r="M6227" s="29" t="e">
        <f>IF(COUNTIF('Planilla de control'!#REF!,K6227)&gt;0,"SI","NO")</f>
        <v>#REF!</v>
      </c>
    </row>
    <row r="6228" spans="1:13" x14ac:dyDescent="0.3">
      <c r="A6228" s="3" t="s">
        <v>2367</v>
      </c>
      <c r="B6228" s="3" t="s">
        <v>1979</v>
      </c>
      <c r="C6228" s="3"/>
      <c r="D6228" s="3"/>
      <c r="E6228" s="3"/>
      <c r="F6228" s="51" t="str">
        <f t="shared" si="582"/>
        <v>56F3</v>
      </c>
      <c r="G6228" s="51">
        <f t="shared" si="583"/>
        <v>3</v>
      </c>
      <c r="H6228" s="51">
        <f t="shared" si="584"/>
        <v>56</v>
      </c>
      <c r="I6228" s="51" t="str">
        <f t="shared" si="585"/>
        <v>F</v>
      </c>
      <c r="J6228" s="51" t="str">
        <f t="shared" si="586"/>
        <v>D3</v>
      </c>
      <c r="K6228" s="76" t="str">
        <f t="shared" si="587"/>
        <v>1FO56F3D</v>
      </c>
      <c r="L6228" s="281" t="e">
        <f>VLOOKUP(K6228,'Planilla de control'!#REF!,2,0)</f>
        <v>#REF!</v>
      </c>
      <c r="M6228" s="29" t="e">
        <f>IF(COUNTIF('Planilla de control'!#REF!,K6228)&gt;0,"SI","NO")</f>
        <v>#REF!</v>
      </c>
    </row>
    <row r="6229" spans="1:13" x14ac:dyDescent="0.3">
      <c r="A6229" s="3" t="s">
        <v>2367</v>
      </c>
      <c r="B6229" s="3" t="s">
        <v>1900</v>
      </c>
      <c r="C6229" s="3"/>
      <c r="D6229" s="3"/>
      <c r="E6229" s="3"/>
      <c r="F6229" s="51" t="str">
        <f t="shared" si="582"/>
        <v>56N3</v>
      </c>
      <c r="G6229" s="51">
        <f t="shared" si="583"/>
        <v>3</v>
      </c>
      <c r="H6229" s="51">
        <f t="shared" si="584"/>
        <v>56</v>
      </c>
      <c r="I6229" s="51" t="str">
        <f t="shared" si="585"/>
        <v>N</v>
      </c>
      <c r="J6229" s="51" t="str">
        <f t="shared" si="586"/>
        <v>D3</v>
      </c>
      <c r="K6229" s="76" t="str">
        <f t="shared" si="587"/>
        <v>1FO56N3A</v>
      </c>
      <c r="L6229" s="281" t="e">
        <f>VLOOKUP(K6229,'Planilla de control'!#REF!,2,0)</f>
        <v>#REF!</v>
      </c>
      <c r="M6229" s="29" t="e">
        <f>IF(COUNTIF('Planilla de control'!#REF!,K6229)&gt;0,"SI","NO")</f>
        <v>#REF!</v>
      </c>
    </row>
    <row r="6230" spans="1:13" x14ac:dyDescent="0.3">
      <c r="A6230" s="3" t="s">
        <v>2367</v>
      </c>
      <c r="B6230" s="3" t="s">
        <v>1881</v>
      </c>
      <c r="C6230" s="3"/>
      <c r="D6230" s="3"/>
      <c r="E6230" s="3"/>
      <c r="F6230" s="51" t="str">
        <f t="shared" si="582"/>
        <v>56K2</v>
      </c>
      <c r="G6230" s="51">
        <f t="shared" si="583"/>
        <v>2</v>
      </c>
      <c r="H6230" s="51">
        <f t="shared" si="584"/>
        <v>56</v>
      </c>
      <c r="I6230" s="51" t="str">
        <f t="shared" si="585"/>
        <v>K</v>
      </c>
      <c r="J6230" s="51" t="str">
        <f t="shared" si="586"/>
        <v>D3</v>
      </c>
      <c r="K6230" s="76" t="str">
        <f t="shared" si="587"/>
        <v>1FO56K2A</v>
      </c>
      <c r="L6230" s="281" t="e">
        <f>VLOOKUP(K6230,'Planilla de control'!#REF!,2,0)</f>
        <v>#REF!</v>
      </c>
      <c r="M6230" s="29" t="e">
        <f>IF(COUNTIF('Planilla de control'!#REF!,K6230)&gt;0,"SI","NO")</f>
        <v>#REF!</v>
      </c>
    </row>
    <row r="6231" spans="1:13" x14ac:dyDescent="0.3">
      <c r="A6231" s="3" t="s">
        <v>2367</v>
      </c>
      <c r="B6231" s="3" t="s">
        <v>1885</v>
      </c>
      <c r="C6231" s="3"/>
      <c r="D6231" s="3"/>
      <c r="E6231" s="3"/>
      <c r="F6231" s="51" t="str">
        <f t="shared" si="582"/>
        <v>56K6</v>
      </c>
      <c r="G6231" s="51">
        <f t="shared" si="583"/>
        <v>6</v>
      </c>
      <c r="H6231" s="51">
        <f t="shared" si="584"/>
        <v>56</v>
      </c>
      <c r="I6231" s="51" t="str">
        <f t="shared" si="585"/>
        <v>K</v>
      </c>
      <c r="J6231" s="51" t="str">
        <f t="shared" si="586"/>
        <v>D3</v>
      </c>
      <c r="K6231" s="76" t="str">
        <f t="shared" si="587"/>
        <v>1FO56K6A</v>
      </c>
      <c r="L6231" s="281" t="e">
        <f>VLOOKUP(K6231,'Planilla de control'!#REF!,2,0)</f>
        <v>#REF!</v>
      </c>
      <c r="M6231" s="29" t="e">
        <f>IF(COUNTIF('Planilla de control'!#REF!,K6231)&gt;0,"SI","NO")</f>
        <v>#REF!</v>
      </c>
    </row>
    <row r="6232" spans="1:13" x14ac:dyDescent="0.3">
      <c r="A6232" s="3" t="s">
        <v>2367</v>
      </c>
      <c r="B6232" s="3" t="s">
        <v>1889</v>
      </c>
      <c r="C6232" s="3"/>
      <c r="D6232" s="3"/>
      <c r="E6232" s="3"/>
      <c r="F6232" s="51" t="str">
        <f t="shared" si="582"/>
        <v>56L4</v>
      </c>
      <c r="G6232" s="51">
        <f t="shared" si="583"/>
        <v>4</v>
      </c>
      <c r="H6232" s="51">
        <f t="shared" si="584"/>
        <v>56</v>
      </c>
      <c r="I6232" s="51" t="str">
        <f t="shared" si="585"/>
        <v>L</v>
      </c>
      <c r="J6232" s="51" t="str">
        <f t="shared" si="586"/>
        <v>D3</v>
      </c>
      <c r="K6232" s="76" t="str">
        <f t="shared" si="587"/>
        <v>1FO56L4A</v>
      </c>
      <c r="L6232" s="281" t="e">
        <f>VLOOKUP(K6232,'Planilla de control'!#REF!,2,0)</f>
        <v>#REF!</v>
      </c>
      <c r="M6232" s="29" t="e">
        <f>IF(COUNTIF('Planilla de control'!#REF!,K6232)&gt;0,"SI","NO")</f>
        <v>#REF!</v>
      </c>
    </row>
    <row r="6233" spans="1:13" x14ac:dyDescent="0.3">
      <c r="A6233" s="3" t="s">
        <v>2367</v>
      </c>
      <c r="B6233" s="3" t="s">
        <v>2071</v>
      </c>
      <c r="C6233" s="3"/>
      <c r="D6233" s="3"/>
      <c r="E6233" s="3"/>
      <c r="F6233" s="51" t="str">
        <f t="shared" si="582"/>
        <v>56L6</v>
      </c>
      <c r="G6233" s="51">
        <f t="shared" si="583"/>
        <v>6</v>
      </c>
      <c r="H6233" s="51">
        <f t="shared" si="584"/>
        <v>56</v>
      </c>
      <c r="I6233" s="51" t="str">
        <f t="shared" si="585"/>
        <v>L</v>
      </c>
      <c r="J6233" s="51" t="str">
        <f t="shared" si="586"/>
        <v>D3</v>
      </c>
      <c r="K6233" s="76" t="str">
        <f t="shared" si="587"/>
        <v>1FO56L6B</v>
      </c>
      <c r="L6233" s="281" t="e">
        <f>VLOOKUP(K6233,'Planilla de control'!#REF!,2,0)</f>
        <v>#REF!</v>
      </c>
      <c r="M6233" s="29" t="e">
        <f>IF(COUNTIF('Planilla de control'!#REF!,K6233)&gt;0,"SI","NO")</f>
        <v>#REF!</v>
      </c>
    </row>
    <row r="6234" spans="1:13" x14ac:dyDescent="0.3">
      <c r="A6234" s="3" t="s">
        <v>2367</v>
      </c>
      <c r="B6234" s="3" t="s">
        <v>2058</v>
      </c>
      <c r="C6234" s="3"/>
      <c r="D6234" s="3"/>
      <c r="E6234" s="3"/>
      <c r="F6234" s="51" t="str">
        <f t="shared" si="582"/>
        <v>56M3</v>
      </c>
      <c r="G6234" s="51">
        <f t="shared" si="583"/>
        <v>3</v>
      </c>
      <c r="H6234" s="51">
        <f t="shared" si="584"/>
        <v>56</v>
      </c>
      <c r="I6234" s="51" t="str">
        <f t="shared" si="585"/>
        <v>M</v>
      </c>
      <c r="J6234" s="51" t="str">
        <f t="shared" si="586"/>
        <v>D3</v>
      </c>
      <c r="K6234" s="76" t="str">
        <f t="shared" si="587"/>
        <v>1FO56M3B</v>
      </c>
      <c r="L6234" s="281" t="e">
        <f>VLOOKUP(K6234,'Planilla de control'!#REF!,2,0)</f>
        <v>#REF!</v>
      </c>
      <c r="M6234" s="29" t="e">
        <f>IF(COUNTIF('Planilla de control'!#REF!,K6234)&gt;0,"SI","NO")</f>
        <v>#REF!</v>
      </c>
    </row>
    <row r="6235" spans="1:13" x14ac:dyDescent="0.3">
      <c r="A6235" s="3" t="s">
        <v>2367</v>
      </c>
      <c r="B6235" s="3" t="s">
        <v>2063</v>
      </c>
      <c r="C6235" s="3"/>
      <c r="D6235" s="3"/>
      <c r="E6235" s="3"/>
      <c r="F6235" s="51" t="str">
        <f t="shared" si="582"/>
        <v>56N3</v>
      </c>
      <c r="G6235" s="51">
        <f t="shared" si="583"/>
        <v>3</v>
      </c>
      <c r="H6235" s="51">
        <f t="shared" si="584"/>
        <v>56</v>
      </c>
      <c r="I6235" s="51" t="str">
        <f t="shared" si="585"/>
        <v>N</v>
      </c>
      <c r="J6235" s="51" t="str">
        <f t="shared" si="586"/>
        <v>D3</v>
      </c>
      <c r="K6235" s="76" t="str">
        <f t="shared" si="587"/>
        <v>1FO56N3B</v>
      </c>
      <c r="L6235" s="281" t="e">
        <f>VLOOKUP(K6235,'Planilla de control'!#REF!,2,0)</f>
        <v>#REF!</v>
      </c>
      <c r="M6235" s="29" t="e">
        <f>IF(COUNTIF('Planilla de control'!#REF!,K6235)&gt;0,"SI","NO")</f>
        <v>#REF!</v>
      </c>
    </row>
    <row r="6236" spans="1:13" x14ac:dyDescent="0.3">
      <c r="A6236" s="3" t="s">
        <v>2367</v>
      </c>
      <c r="B6236" s="3" t="s">
        <v>1901</v>
      </c>
      <c r="C6236" s="3"/>
      <c r="D6236" s="3"/>
      <c r="E6236" s="3"/>
      <c r="F6236" s="51" t="str">
        <f t="shared" si="582"/>
        <v>56N4</v>
      </c>
      <c r="G6236" s="51">
        <f t="shared" si="583"/>
        <v>4</v>
      </c>
      <c r="H6236" s="51">
        <f t="shared" si="584"/>
        <v>56</v>
      </c>
      <c r="I6236" s="51" t="str">
        <f t="shared" si="585"/>
        <v>N</v>
      </c>
      <c r="J6236" s="51" t="str">
        <f t="shared" si="586"/>
        <v>D3</v>
      </c>
      <c r="K6236" s="76" t="str">
        <f t="shared" si="587"/>
        <v>1FO56N4A</v>
      </c>
      <c r="L6236" s="281" t="e">
        <f>VLOOKUP(K6236,'Planilla de control'!#REF!,2,0)</f>
        <v>#REF!</v>
      </c>
      <c r="M6236" s="29" t="e">
        <f>IF(COUNTIF('Planilla de control'!#REF!,K6236)&gt;0,"SI","NO")</f>
        <v>#REF!</v>
      </c>
    </row>
    <row r="6237" spans="1:13" x14ac:dyDescent="0.3">
      <c r="A6237" s="3" t="s">
        <v>2367</v>
      </c>
      <c r="B6237" s="3" t="s">
        <v>2008</v>
      </c>
      <c r="C6237" s="3"/>
      <c r="D6237" s="3"/>
      <c r="E6237" s="3"/>
      <c r="F6237" s="51" t="str">
        <f t="shared" si="582"/>
        <v>56H4</v>
      </c>
      <c r="G6237" s="51">
        <f t="shared" si="583"/>
        <v>4</v>
      </c>
      <c r="H6237" s="51">
        <f t="shared" si="584"/>
        <v>56</v>
      </c>
      <c r="I6237" s="51" t="str">
        <f t="shared" si="585"/>
        <v>H</v>
      </c>
      <c r="J6237" s="51" t="str">
        <f t="shared" si="586"/>
        <v>D3</v>
      </c>
      <c r="K6237" s="76" t="str">
        <f t="shared" si="587"/>
        <v>1FO56H4B</v>
      </c>
      <c r="L6237" s="281" t="e">
        <f>VLOOKUP(K6237,'Planilla de control'!#REF!,2,0)</f>
        <v>#REF!</v>
      </c>
      <c r="M6237" s="29" t="e">
        <f>IF(COUNTIF('Planilla de control'!#REF!,K6237)&gt;0,"SI","NO")</f>
        <v>#REF!</v>
      </c>
    </row>
    <row r="6238" spans="1:13" x14ac:dyDescent="0.3">
      <c r="A6238" s="3" t="s">
        <v>2367</v>
      </c>
      <c r="B6238" s="3" t="s">
        <v>1930</v>
      </c>
      <c r="C6238" s="3"/>
      <c r="D6238" s="3"/>
      <c r="E6238" s="3"/>
      <c r="F6238" s="51" t="str">
        <f t="shared" si="582"/>
        <v>56B6</v>
      </c>
      <c r="G6238" s="51">
        <f t="shared" si="583"/>
        <v>6</v>
      </c>
      <c r="H6238" s="51">
        <f t="shared" si="584"/>
        <v>56</v>
      </c>
      <c r="I6238" s="51" t="str">
        <f t="shared" si="585"/>
        <v>B</v>
      </c>
      <c r="J6238" s="51" t="str">
        <f t="shared" si="586"/>
        <v>D3</v>
      </c>
      <c r="K6238" s="76" t="str">
        <f t="shared" si="587"/>
        <v>1FO56B6B</v>
      </c>
      <c r="L6238" s="281" t="e">
        <f>VLOOKUP(K6238,'Planilla de control'!#REF!,2,0)</f>
        <v>#REF!</v>
      </c>
      <c r="M6238" s="29" t="e">
        <f>IF(COUNTIF('Planilla de control'!#REF!,K6238)&gt;0,"SI","NO")</f>
        <v>#REF!</v>
      </c>
    </row>
    <row r="6239" spans="1:13" x14ac:dyDescent="0.3">
      <c r="A6239" s="3" t="s">
        <v>2367</v>
      </c>
      <c r="B6239" s="3" t="s">
        <v>1987</v>
      </c>
      <c r="C6239" s="3"/>
      <c r="D6239" s="3"/>
      <c r="E6239" s="3"/>
      <c r="F6239" s="51" t="str">
        <f t="shared" si="582"/>
        <v>56F7</v>
      </c>
      <c r="G6239" s="51">
        <f t="shared" si="583"/>
        <v>7</v>
      </c>
      <c r="H6239" s="51">
        <f t="shared" si="584"/>
        <v>56</v>
      </c>
      <c r="I6239" s="51" t="str">
        <f t="shared" si="585"/>
        <v>F</v>
      </c>
      <c r="J6239" s="51" t="str">
        <f t="shared" si="586"/>
        <v>D3</v>
      </c>
      <c r="K6239" s="76" t="str">
        <f t="shared" si="587"/>
        <v>1FO56F7B</v>
      </c>
      <c r="L6239" s="281" t="e">
        <f>VLOOKUP(K6239,'Planilla de control'!#REF!,2,0)</f>
        <v>#REF!</v>
      </c>
      <c r="M6239" s="29" t="e">
        <f>IF(COUNTIF('Planilla de control'!#REF!,K6239)&gt;0,"SI","NO")</f>
        <v>#REF!</v>
      </c>
    </row>
    <row r="6240" spans="1:13" x14ac:dyDescent="0.3">
      <c r="A6240" s="3" t="s">
        <v>2367</v>
      </c>
      <c r="B6240" s="3" t="s">
        <v>1864</v>
      </c>
      <c r="C6240" s="3"/>
      <c r="D6240" s="3"/>
      <c r="E6240" s="3"/>
      <c r="F6240" s="51" t="str">
        <f t="shared" si="582"/>
        <v>56H6</v>
      </c>
      <c r="G6240" s="51">
        <f t="shared" si="583"/>
        <v>6</v>
      </c>
      <c r="H6240" s="51">
        <f t="shared" si="584"/>
        <v>56</v>
      </c>
      <c r="I6240" s="51" t="str">
        <f t="shared" si="585"/>
        <v>H</v>
      </c>
      <c r="J6240" s="51" t="str">
        <f t="shared" si="586"/>
        <v>D3</v>
      </c>
      <c r="K6240" s="76" t="str">
        <f t="shared" si="587"/>
        <v>1FO56H6A</v>
      </c>
      <c r="L6240" s="281" t="e">
        <f>VLOOKUP(K6240,'Planilla de control'!#REF!,2,0)</f>
        <v>#REF!</v>
      </c>
      <c r="M6240" s="29" t="e">
        <f>IF(COUNTIF('Planilla de control'!#REF!,K6240)&gt;0,"SI","NO")</f>
        <v>#REF!</v>
      </c>
    </row>
    <row r="6241" spans="1:13" x14ac:dyDescent="0.3">
      <c r="A6241" s="3" t="s">
        <v>2367</v>
      </c>
      <c r="B6241" s="3" t="s">
        <v>1871</v>
      </c>
      <c r="C6241" s="3"/>
      <c r="D6241" s="3"/>
      <c r="E6241" s="3"/>
      <c r="F6241" s="51" t="str">
        <f t="shared" si="582"/>
        <v>56I6</v>
      </c>
      <c r="G6241" s="51">
        <f t="shared" si="583"/>
        <v>6</v>
      </c>
      <c r="H6241" s="51">
        <f t="shared" si="584"/>
        <v>56</v>
      </c>
      <c r="I6241" s="51" t="str">
        <f t="shared" si="585"/>
        <v>I</v>
      </c>
      <c r="J6241" s="51" t="str">
        <f t="shared" si="586"/>
        <v>D3</v>
      </c>
      <c r="K6241" s="76" t="str">
        <f t="shared" si="587"/>
        <v>1FO56I6A</v>
      </c>
      <c r="L6241" s="281" t="e">
        <f>VLOOKUP(K6241,'Planilla de control'!#REF!,2,0)</f>
        <v>#REF!</v>
      </c>
      <c r="M6241" s="29" t="e">
        <f>IF(COUNTIF('Planilla de control'!#REF!,K6241)&gt;0,"SI","NO")</f>
        <v>#REF!</v>
      </c>
    </row>
    <row r="6242" spans="1:13" x14ac:dyDescent="0.3">
      <c r="A6242" s="3" t="s">
        <v>2367</v>
      </c>
      <c r="B6242" s="3" t="s">
        <v>1925</v>
      </c>
      <c r="C6242" s="3"/>
      <c r="D6242" s="3"/>
      <c r="E6242" s="3"/>
      <c r="F6242" s="51" t="str">
        <f t="shared" si="582"/>
        <v>56B4</v>
      </c>
      <c r="G6242" s="51">
        <f t="shared" si="583"/>
        <v>4</v>
      </c>
      <c r="H6242" s="51">
        <f t="shared" si="584"/>
        <v>56</v>
      </c>
      <c r="I6242" s="51" t="str">
        <f t="shared" si="585"/>
        <v>B</v>
      </c>
      <c r="J6242" s="51" t="str">
        <f t="shared" si="586"/>
        <v>D3</v>
      </c>
      <c r="K6242" s="76" t="str">
        <f t="shared" si="587"/>
        <v>1FO56B4C</v>
      </c>
      <c r="L6242" s="281" t="e">
        <f>VLOOKUP(K6242,'Planilla de control'!#REF!,2,0)</f>
        <v>#REF!</v>
      </c>
      <c r="M6242" s="29" t="e">
        <f>IF(COUNTIF('Planilla de control'!#REF!,K6242)&gt;0,"SI","NO")</f>
        <v>#REF!</v>
      </c>
    </row>
    <row r="6243" spans="1:13" x14ac:dyDescent="0.3">
      <c r="A6243" s="3" t="s">
        <v>2367</v>
      </c>
      <c r="B6243" s="3" t="s">
        <v>1941</v>
      </c>
      <c r="C6243" s="3"/>
      <c r="D6243" s="3"/>
      <c r="E6243" s="3"/>
      <c r="F6243" s="51" t="str">
        <f t="shared" si="582"/>
        <v>56C5</v>
      </c>
      <c r="G6243" s="51">
        <f t="shared" si="583"/>
        <v>5</v>
      </c>
      <c r="H6243" s="51">
        <f t="shared" si="584"/>
        <v>56</v>
      </c>
      <c r="I6243" s="51" t="str">
        <f t="shared" si="585"/>
        <v>C</v>
      </c>
      <c r="J6243" s="51" t="str">
        <f t="shared" si="586"/>
        <v>D3</v>
      </c>
      <c r="K6243" s="76" t="str">
        <f t="shared" si="587"/>
        <v>1FO56C5B</v>
      </c>
      <c r="L6243" s="281" t="e">
        <f>VLOOKUP(K6243,'Planilla de control'!#REF!,2,0)</f>
        <v>#REF!</v>
      </c>
      <c r="M6243" s="29" t="e">
        <f>IF(COUNTIF('Planilla de control'!#REF!,K6243)&gt;0,"SI","NO")</f>
        <v>#REF!</v>
      </c>
    </row>
    <row r="6244" spans="1:13" x14ac:dyDescent="0.3">
      <c r="A6244" s="3" t="s">
        <v>2367</v>
      </c>
      <c r="B6244" s="3" t="s">
        <v>1952</v>
      </c>
      <c r="C6244" s="3"/>
      <c r="D6244" s="3"/>
      <c r="E6244" s="3"/>
      <c r="F6244" s="51" t="str">
        <f t="shared" si="582"/>
        <v>56D4</v>
      </c>
      <c r="G6244" s="51">
        <f t="shared" si="583"/>
        <v>4</v>
      </c>
      <c r="H6244" s="51">
        <f t="shared" si="584"/>
        <v>56</v>
      </c>
      <c r="I6244" s="51" t="str">
        <f t="shared" si="585"/>
        <v>D</v>
      </c>
      <c r="J6244" s="51" t="str">
        <f t="shared" si="586"/>
        <v>D3</v>
      </c>
      <c r="K6244" s="76" t="str">
        <f t="shared" si="587"/>
        <v>1FO56D4B</v>
      </c>
      <c r="L6244" s="281" t="e">
        <f>VLOOKUP(K6244,'Planilla de control'!#REF!,2,0)</f>
        <v>#REF!</v>
      </c>
      <c r="M6244" s="29" t="e">
        <f>IF(COUNTIF('Planilla de control'!#REF!,K6244)&gt;0,"SI","NO")</f>
        <v>#REF!</v>
      </c>
    </row>
    <row r="6245" spans="1:13" x14ac:dyDescent="0.3">
      <c r="A6245" s="3" t="s">
        <v>2367</v>
      </c>
      <c r="B6245" s="3" t="s">
        <v>1990</v>
      </c>
      <c r="C6245" s="3"/>
      <c r="D6245" s="3"/>
      <c r="E6245" s="3"/>
      <c r="F6245" s="51" t="str">
        <f t="shared" si="582"/>
        <v>56G2</v>
      </c>
      <c r="G6245" s="51">
        <f t="shared" si="583"/>
        <v>2</v>
      </c>
      <c r="H6245" s="51">
        <f t="shared" si="584"/>
        <v>56</v>
      </c>
      <c r="I6245" s="51" t="str">
        <f t="shared" si="585"/>
        <v>G</v>
      </c>
      <c r="J6245" s="51" t="str">
        <f t="shared" si="586"/>
        <v>D3</v>
      </c>
      <c r="K6245" s="76" t="str">
        <f t="shared" si="587"/>
        <v>1FO56G2D</v>
      </c>
      <c r="L6245" s="281" t="e">
        <f>VLOOKUP(K6245,'Planilla de control'!#REF!,2,0)</f>
        <v>#REF!</v>
      </c>
      <c r="M6245" s="29" t="e">
        <f>IF(COUNTIF('Planilla de control'!#REF!,K6245)&gt;0,"SI","NO")</f>
        <v>#REF!</v>
      </c>
    </row>
    <row r="6246" spans="1:13" x14ac:dyDescent="0.3">
      <c r="A6246" s="3" t="s">
        <v>2367</v>
      </c>
      <c r="B6246" s="3" t="s">
        <v>1853</v>
      </c>
      <c r="C6246" s="3"/>
      <c r="D6246" s="3"/>
      <c r="E6246" s="3"/>
      <c r="F6246" s="51" t="str">
        <f t="shared" si="582"/>
        <v>56G3</v>
      </c>
      <c r="G6246" s="51">
        <f t="shared" si="583"/>
        <v>3</v>
      </c>
      <c r="H6246" s="51">
        <f t="shared" si="584"/>
        <v>56</v>
      </c>
      <c r="I6246" s="51" t="str">
        <f t="shared" si="585"/>
        <v>G</v>
      </c>
      <c r="J6246" s="51" t="str">
        <f t="shared" si="586"/>
        <v>D3</v>
      </c>
      <c r="K6246" s="76" t="str">
        <f t="shared" si="587"/>
        <v>1FO56G3A</v>
      </c>
      <c r="L6246" s="281" t="e">
        <f>VLOOKUP(K6246,'Planilla de control'!#REF!,2,0)</f>
        <v>#REF!</v>
      </c>
      <c r="M6246" s="29" t="e">
        <f>IF(COUNTIF('Planilla de control'!#REF!,K6246)&gt;0,"SI","NO")</f>
        <v>#REF!</v>
      </c>
    </row>
    <row r="6247" spans="1:13" x14ac:dyDescent="0.3">
      <c r="A6247" s="3" t="s">
        <v>2367</v>
      </c>
      <c r="B6247" s="3" t="s">
        <v>1996</v>
      </c>
      <c r="C6247" s="3"/>
      <c r="D6247" s="3"/>
      <c r="E6247" s="3"/>
      <c r="F6247" s="51" t="str">
        <f t="shared" si="582"/>
        <v>56G4</v>
      </c>
      <c r="G6247" s="51">
        <f t="shared" si="583"/>
        <v>4</v>
      </c>
      <c r="H6247" s="51">
        <f t="shared" si="584"/>
        <v>56</v>
      </c>
      <c r="I6247" s="51" t="str">
        <f t="shared" si="585"/>
        <v>G</v>
      </c>
      <c r="J6247" s="51" t="str">
        <f t="shared" si="586"/>
        <v>D3</v>
      </c>
      <c r="K6247" s="76" t="str">
        <f t="shared" si="587"/>
        <v>1FO56G4D</v>
      </c>
      <c r="L6247" s="281" t="e">
        <f>VLOOKUP(K6247,'Planilla de control'!#REF!,2,0)</f>
        <v>#REF!</v>
      </c>
      <c r="M6247" s="29" t="e">
        <f>IF(COUNTIF('Planilla de control'!#REF!,K6247)&gt;0,"SI","NO")</f>
        <v>#REF!</v>
      </c>
    </row>
    <row r="6248" spans="1:13" x14ac:dyDescent="0.3">
      <c r="A6248" s="3" t="s">
        <v>2367</v>
      </c>
      <c r="B6248" s="3" t="s">
        <v>1817</v>
      </c>
      <c r="C6248" s="3"/>
      <c r="D6248" s="3"/>
      <c r="E6248" s="3"/>
      <c r="F6248" s="51" t="str">
        <f t="shared" si="582"/>
        <v>56B5</v>
      </c>
      <c r="G6248" s="51">
        <f t="shared" si="583"/>
        <v>5</v>
      </c>
      <c r="H6248" s="51">
        <f t="shared" si="584"/>
        <v>56</v>
      </c>
      <c r="I6248" s="51" t="str">
        <f t="shared" si="585"/>
        <v>B</v>
      </c>
      <c r="J6248" s="51" t="str">
        <f t="shared" si="586"/>
        <v>D3</v>
      </c>
      <c r="K6248" s="76" t="str">
        <f t="shared" si="587"/>
        <v>1FO56B5A</v>
      </c>
      <c r="L6248" s="281" t="e">
        <f>VLOOKUP(K6248,'Planilla de control'!#REF!,2,0)</f>
        <v>#REF!</v>
      </c>
      <c r="M6248" s="29" t="e">
        <f>IF(COUNTIF('Planilla de control'!#REF!,K6248)&gt;0,"SI","NO")</f>
        <v>#REF!</v>
      </c>
    </row>
    <row r="6249" spans="1:13" x14ac:dyDescent="0.3">
      <c r="A6249" s="3" t="s">
        <v>2367</v>
      </c>
      <c r="B6249" s="3" t="s">
        <v>1928</v>
      </c>
      <c r="C6249" s="3"/>
      <c r="D6249" s="3"/>
      <c r="E6249" s="3"/>
      <c r="F6249" s="51" t="str">
        <f t="shared" si="582"/>
        <v>56B5</v>
      </c>
      <c r="G6249" s="51">
        <f t="shared" si="583"/>
        <v>5</v>
      </c>
      <c r="H6249" s="51">
        <f t="shared" si="584"/>
        <v>56</v>
      </c>
      <c r="I6249" s="51" t="str">
        <f t="shared" si="585"/>
        <v>B</v>
      </c>
      <c r="J6249" s="51" t="str">
        <f t="shared" si="586"/>
        <v>D3</v>
      </c>
      <c r="K6249" s="76" t="str">
        <f t="shared" si="587"/>
        <v>1FO56B5C</v>
      </c>
      <c r="L6249" s="281" t="e">
        <f>VLOOKUP(K6249,'Planilla de control'!#REF!,2,0)</f>
        <v>#REF!</v>
      </c>
      <c r="M6249" s="29" t="e">
        <f>IF(COUNTIF('Planilla de control'!#REF!,K6249)&gt;0,"SI","NO")</f>
        <v>#REF!</v>
      </c>
    </row>
    <row r="6250" spans="1:13" x14ac:dyDescent="0.3">
      <c r="A6250" s="3" t="s">
        <v>2367</v>
      </c>
      <c r="B6250" s="3" t="s">
        <v>1822</v>
      </c>
      <c r="C6250" s="3"/>
      <c r="D6250" s="3"/>
      <c r="E6250" s="3"/>
      <c r="F6250" s="51" t="str">
        <f t="shared" si="582"/>
        <v>56C3</v>
      </c>
      <c r="G6250" s="51">
        <f t="shared" si="583"/>
        <v>3</v>
      </c>
      <c r="H6250" s="51">
        <f t="shared" si="584"/>
        <v>56</v>
      </c>
      <c r="I6250" s="51" t="str">
        <f t="shared" si="585"/>
        <v>C</v>
      </c>
      <c r="J6250" s="51" t="str">
        <f t="shared" si="586"/>
        <v>D3</v>
      </c>
      <c r="K6250" s="76" t="str">
        <f t="shared" si="587"/>
        <v>1FO56C3A</v>
      </c>
      <c r="L6250" s="281" t="e">
        <f>VLOOKUP(K6250,'Planilla de control'!#REF!,2,0)</f>
        <v>#REF!</v>
      </c>
      <c r="M6250" s="29" t="e">
        <f>IF(COUNTIF('Planilla de control'!#REF!,K6250)&gt;0,"SI","NO")</f>
        <v>#REF!</v>
      </c>
    </row>
    <row r="6251" spans="1:13" x14ac:dyDescent="0.3">
      <c r="A6251" s="3" t="s">
        <v>2367</v>
      </c>
      <c r="B6251" s="3" t="s">
        <v>1824</v>
      </c>
      <c r="C6251" s="3"/>
      <c r="D6251" s="3"/>
      <c r="E6251" s="3"/>
      <c r="F6251" s="51" t="str">
        <f t="shared" si="582"/>
        <v>56C5</v>
      </c>
      <c r="G6251" s="51">
        <f t="shared" si="583"/>
        <v>5</v>
      </c>
      <c r="H6251" s="51">
        <f t="shared" si="584"/>
        <v>56</v>
      </c>
      <c r="I6251" s="51" t="str">
        <f t="shared" si="585"/>
        <v>C</v>
      </c>
      <c r="J6251" s="51" t="str">
        <f t="shared" si="586"/>
        <v>D3</v>
      </c>
      <c r="K6251" s="76" t="str">
        <f t="shared" si="587"/>
        <v>1FO56C5A</v>
      </c>
      <c r="L6251" s="281" t="e">
        <f>VLOOKUP(K6251,'Planilla de control'!#REF!,2,0)</f>
        <v>#REF!</v>
      </c>
      <c r="M6251" s="29" t="e">
        <f>IF(COUNTIF('Planilla de control'!#REF!,K6251)&gt;0,"SI","NO")</f>
        <v>#REF!</v>
      </c>
    </row>
    <row r="6252" spans="1:13" x14ac:dyDescent="0.3">
      <c r="A6252" s="3" t="s">
        <v>2367</v>
      </c>
      <c r="B6252" s="3" t="s">
        <v>1827</v>
      </c>
      <c r="C6252" s="3"/>
      <c r="D6252" s="3"/>
      <c r="E6252" s="3"/>
      <c r="F6252" s="51" t="str">
        <f t="shared" si="582"/>
        <v>56D2</v>
      </c>
      <c r="G6252" s="51">
        <f t="shared" si="583"/>
        <v>2</v>
      </c>
      <c r="H6252" s="51">
        <f t="shared" si="584"/>
        <v>56</v>
      </c>
      <c r="I6252" s="51" t="str">
        <f t="shared" si="585"/>
        <v>D</v>
      </c>
      <c r="J6252" s="51" t="str">
        <f t="shared" si="586"/>
        <v>D3</v>
      </c>
      <c r="K6252" s="76" t="str">
        <f t="shared" si="587"/>
        <v>1FO56D2A</v>
      </c>
      <c r="L6252" s="281" t="e">
        <f>VLOOKUP(K6252,'Planilla de control'!#REF!,2,0)</f>
        <v>#REF!</v>
      </c>
      <c r="M6252" s="29" t="e">
        <f>IF(COUNTIF('Planilla de control'!#REF!,K6252)&gt;0,"SI","NO")</f>
        <v>#REF!</v>
      </c>
    </row>
    <row r="6253" spans="1:13" x14ac:dyDescent="0.3">
      <c r="A6253" s="3" t="s">
        <v>2367</v>
      </c>
      <c r="B6253" s="3" t="s">
        <v>1839</v>
      </c>
      <c r="C6253" s="3"/>
      <c r="D6253" s="3"/>
      <c r="E6253" s="3"/>
      <c r="F6253" s="51" t="str">
        <f t="shared" si="582"/>
        <v>56E5</v>
      </c>
      <c r="G6253" s="51">
        <f t="shared" si="583"/>
        <v>5</v>
      </c>
      <c r="H6253" s="51">
        <f t="shared" si="584"/>
        <v>56</v>
      </c>
      <c r="I6253" s="51" t="str">
        <f t="shared" si="585"/>
        <v>E</v>
      </c>
      <c r="J6253" s="51" t="str">
        <f t="shared" si="586"/>
        <v>D3</v>
      </c>
      <c r="K6253" s="76" t="str">
        <f t="shared" si="587"/>
        <v>1FO56E5A</v>
      </c>
      <c r="L6253" s="281" t="e">
        <f>VLOOKUP(K6253,'Planilla de control'!#REF!,2,0)</f>
        <v>#REF!</v>
      </c>
      <c r="M6253" s="29" t="e">
        <f>IF(COUNTIF('Planilla de control'!#REF!,K6253)&gt;0,"SI","NO")</f>
        <v>#REF!</v>
      </c>
    </row>
    <row r="6254" spans="1:13" x14ac:dyDescent="0.3">
      <c r="A6254" s="3" t="s">
        <v>2367</v>
      </c>
      <c r="B6254" s="3" t="s">
        <v>1843</v>
      </c>
      <c r="C6254" s="3"/>
      <c r="D6254" s="3"/>
      <c r="E6254" s="3"/>
      <c r="F6254" s="51" t="str">
        <f t="shared" si="582"/>
        <v>56F2</v>
      </c>
      <c r="G6254" s="51">
        <f t="shared" si="583"/>
        <v>2</v>
      </c>
      <c r="H6254" s="51">
        <f t="shared" si="584"/>
        <v>56</v>
      </c>
      <c r="I6254" s="51" t="str">
        <f t="shared" si="585"/>
        <v>F</v>
      </c>
      <c r="J6254" s="51" t="str">
        <f t="shared" si="586"/>
        <v>D3</v>
      </c>
      <c r="K6254" s="76" t="str">
        <f t="shared" si="587"/>
        <v>1FO56F2A</v>
      </c>
      <c r="L6254" s="281" t="e">
        <f>VLOOKUP(K6254,'Planilla de control'!#REF!,2,0)</f>
        <v>#REF!</v>
      </c>
      <c r="M6254" s="29" t="e">
        <f>IF(COUNTIF('Planilla de control'!#REF!,K6254)&gt;0,"SI","NO")</f>
        <v>#REF!</v>
      </c>
    </row>
    <row r="6255" spans="1:13" x14ac:dyDescent="0.3">
      <c r="A6255" s="3" t="s">
        <v>2367</v>
      </c>
      <c r="B6255" s="3" t="s">
        <v>1993</v>
      </c>
      <c r="C6255" s="3"/>
      <c r="D6255" s="3"/>
      <c r="E6255" s="3"/>
      <c r="F6255" s="51" t="str">
        <f t="shared" si="582"/>
        <v>56G3</v>
      </c>
      <c r="G6255" s="51">
        <f t="shared" si="583"/>
        <v>3</v>
      </c>
      <c r="H6255" s="51">
        <f t="shared" si="584"/>
        <v>56</v>
      </c>
      <c r="I6255" s="51" t="str">
        <f t="shared" si="585"/>
        <v>G</v>
      </c>
      <c r="J6255" s="51" t="str">
        <f t="shared" si="586"/>
        <v>D3</v>
      </c>
      <c r="K6255" s="76" t="str">
        <f t="shared" si="587"/>
        <v>1FO56G3D</v>
      </c>
      <c r="L6255" s="281" t="e">
        <f>VLOOKUP(K6255,'Planilla de control'!#REF!,2,0)</f>
        <v>#REF!</v>
      </c>
      <c r="M6255" s="29" t="e">
        <f>IF(COUNTIF('Planilla de control'!#REF!,K6255)&gt;0,"SI","NO")</f>
        <v>#REF!</v>
      </c>
    </row>
    <row r="6256" spans="1:13" x14ac:dyDescent="0.3">
      <c r="A6256" s="3" t="s">
        <v>2367</v>
      </c>
      <c r="B6256" s="3" t="s">
        <v>1860</v>
      </c>
      <c r="C6256" s="3"/>
      <c r="D6256" s="3"/>
      <c r="E6256" s="3"/>
      <c r="F6256" s="51" t="str">
        <f t="shared" si="582"/>
        <v>56H2</v>
      </c>
      <c r="G6256" s="51">
        <f t="shared" si="583"/>
        <v>2</v>
      </c>
      <c r="H6256" s="51">
        <f t="shared" si="584"/>
        <v>56</v>
      </c>
      <c r="I6256" s="51" t="str">
        <f t="shared" si="585"/>
        <v>H</v>
      </c>
      <c r="J6256" s="51" t="str">
        <f t="shared" si="586"/>
        <v>D3</v>
      </c>
      <c r="K6256" s="76" t="str">
        <f t="shared" si="587"/>
        <v>1FO56H2B</v>
      </c>
      <c r="L6256" s="281" t="e">
        <f>VLOOKUP(K6256,'Planilla de control'!#REF!,2,0)</f>
        <v>#REF!</v>
      </c>
      <c r="M6256" s="29" t="e">
        <f>IF(COUNTIF('Planilla de control'!#REF!,K6256)&gt;0,"SI","NO")</f>
        <v>#REF!</v>
      </c>
    </row>
    <row r="6257" spans="1:13" x14ac:dyDescent="0.3">
      <c r="A6257" s="3" t="s">
        <v>2367</v>
      </c>
      <c r="B6257" s="3" t="s">
        <v>2010</v>
      </c>
      <c r="C6257" s="3"/>
      <c r="D6257" s="3"/>
      <c r="E6257" s="3"/>
      <c r="F6257" s="51" t="str">
        <f t="shared" si="582"/>
        <v>56H4</v>
      </c>
      <c r="G6257" s="51">
        <f t="shared" si="583"/>
        <v>4</v>
      </c>
      <c r="H6257" s="51">
        <f t="shared" si="584"/>
        <v>56</v>
      </c>
      <c r="I6257" s="51" t="str">
        <f t="shared" si="585"/>
        <v>H</v>
      </c>
      <c r="J6257" s="51" t="str">
        <f t="shared" si="586"/>
        <v>D3</v>
      </c>
      <c r="K6257" s="76" t="str">
        <f t="shared" si="587"/>
        <v>1FO56H4D</v>
      </c>
      <c r="L6257" s="281" t="e">
        <f>VLOOKUP(K6257,'Planilla de control'!#REF!,2,0)</f>
        <v>#REF!</v>
      </c>
      <c r="M6257" s="29" t="e">
        <f>IF(COUNTIF('Planilla de control'!#REF!,K6257)&gt;0,"SI","NO")</f>
        <v>#REF!</v>
      </c>
    </row>
    <row r="6258" spans="1:13" x14ac:dyDescent="0.3">
      <c r="A6258" s="3" t="s">
        <v>2367</v>
      </c>
      <c r="B6258" s="3" t="s">
        <v>2017</v>
      </c>
      <c r="C6258" s="3"/>
      <c r="D6258" s="3"/>
      <c r="E6258" s="3"/>
      <c r="F6258" s="51" t="str">
        <f t="shared" si="582"/>
        <v>56I2</v>
      </c>
      <c r="G6258" s="51">
        <f t="shared" si="583"/>
        <v>2</v>
      </c>
      <c r="H6258" s="51">
        <f t="shared" si="584"/>
        <v>56</v>
      </c>
      <c r="I6258" s="51" t="str">
        <f t="shared" si="585"/>
        <v>I</v>
      </c>
      <c r="J6258" s="51" t="str">
        <f t="shared" si="586"/>
        <v>D3</v>
      </c>
      <c r="K6258" s="76" t="str">
        <f t="shared" si="587"/>
        <v>1FO56I2B</v>
      </c>
      <c r="L6258" s="281" t="e">
        <f>VLOOKUP(K6258,'Planilla de control'!#REF!,2,0)</f>
        <v>#REF!</v>
      </c>
      <c r="M6258" s="29" t="e">
        <f>IF(COUNTIF('Planilla de control'!#REF!,K6258)&gt;0,"SI","NO")</f>
        <v>#REF!</v>
      </c>
    </row>
    <row r="6259" spans="1:13" x14ac:dyDescent="0.3">
      <c r="A6259" s="3" t="s">
        <v>2367</v>
      </c>
      <c r="B6259" s="3" t="s">
        <v>1922</v>
      </c>
      <c r="C6259" s="3"/>
      <c r="D6259" s="3"/>
      <c r="E6259" s="3"/>
      <c r="F6259" s="51" t="str">
        <f t="shared" si="582"/>
        <v>56B3</v>
      </c>
      <c r="G6259" s="51">
        <f t="shared" si="583"/>
        <v>3</v>
      </c>
      <c r="H6259" s="51">
        <f t="shared" si="584"/>
        <v>56</v>
      </c>
      <c r="I6259" s="51" t="str">
        <f t="shared" si="585"/>
        <v>B</v>
      </c>
      <c r="J6259" s="51" t="str">
        <f t="shared" si="586"/>
        <v>D3</v>
      </c>
      <c r="K6259" s="76" t="str">
        <f t="shared" si="587"/>
        <v>1FO56B3C</v>
      </c>
      <c r="L6259" s="281" t="e">
        <f>VLOOKUP(K6259,'Planilla de control'!#REF!,2,0)</f>
        <v>#REF!</v>
      </c>
      <c r="M6259" s="29" t="e">
        <f>IF(COUNTIF('Planilla de control'!#REF!,K6259)&gt;0,"SI","NO")</f>
        <v>#REF!</v>
      </c>
    </row>
    <row r="6260" spans="1:13" x14ac:dyDescent="0.3">
      <c r="A6260" s="3" t="s">
        <v>2367</v>
      </c>
      <c r="B6260" s="3" t="s">
        <v>1937</v>
      </c>
      <c r="C6260" s="3"/>
      <c r="D6260" s="3"/>
      <c r="E6260" s="3"/>
      <c r="F6260" s="51" t="str">
        <f t="shared" si="582"/>
        <v>56C3</v>
      </c>
      <c r="G6260" s="51">
        <f t="shared" si="583"/>
        <v>3</v>
      </c>
      <c r="H6260" s="51">
        <f t="shared" si="584"/>
        <v>56</v>
      </c>
      <c r="I6260" s="51" t="str">
        <f t="shared" si="585"/>
        <v>C</v>
      </c>
      <c r="J6260" s="51" t="str">
        <f t="shared" si="586"/>
        <v>D3</v>
      </c>
      <c r="K6260" s="76" t="str">
        <f t="shared" si="587"/>
        <v>1FO56C3D</v>
      </c>
      <c r="L6260" s="281" t="e">
        <f>VLOOKUP(K6260,'Planilla de control'!#REF!,2,0)</f>
        <v>#REF!</v>
      </c>
      <c r="M6260" s="29" t="e">
        <f>IF(COUNTIF('Planilla de control'!#REF!,K6260)&gt;0,"SI","NO")</f>
        <v>#REF!</v>
      </c>
    </row>
    <row r="6261" spans="1:13" x14ac:dyDescent="0.3">
      <c r="A6261" s="3" t="s">
        <v>2367</v>
      </c>
      <c r="B6261" s="3" t="s">
        <v>1855</v>
      </c>
      <c r="C6261" s="3"/>
      <c r="D6261" s="3"/>
      <c r="E6261" s="3"/>
      <c r="F6261" s="51" t="str">
        <f t="shared" si="582"/>
        <v>56G5</v>
      </c>
      <c r="G6261" s="51">
        <f t="shared" si="583"/>
        <v>5</v>
      </c>
      <c r="H6261" s="51">
        <f t="shared" si="584"/>
        <v>56</v>
      </c>
      <c r="I6261" s="51" t="str">
        <f t="shared" si="585"/>
        <v>G</v>
      </c>
      <c r="J6261" s="51" t="str">
        <f t="shared" si="586"/>
        <v>D3</v>
      </c>
      <c r="K6261" s="76" t="str">
        <f t="shared" si="587"/>
        <v>1FO56G5A</v>
      </c>
      <c r="L6261" s="281" t="e">
        <f>VLOOKUP(K6261,'Planilla de control'!#REF!,2,0)</f>
        <v>#REF!</v>
      </c>
      <c r="M6261" s="29" t="e">
        <f>IF(COUNTIF('Planilla de control'!#REF!,K6261)&gt;0,"SI","NO")</f>
        <v>#REF!</v>
      </c>
    </row>
    <row r="6262" spans="1:13" x14ac:dyDescent="0.3">
      <c r="A6262" s="3" t="s">
        <v>2367</v>
      </c>
      <c r="B6262" s="3" t="s">
        <v>2036</v>
      </c>
      <c r="C6262" s="3"/>
      <c r="D6262" s="3"/>
      <c r="E6262" s="3"/>
      <c r="F6262" s="51" t="str">
        <f t="shared" si="582"/>
        <v>56J3</v>
      </c>
      <c r="G6262" s="51">
        <f t="shared" si="583"/>
        <v>3</v>
      </c>
      <c r="H6262" s="51">
        <f t="shared" si="584"/>
        <v>56</v>
      </c>
      <c r="I6262" s="51" t="str">
        <f t="shared" si="585"/>
        <v>J</v>
      </c>
      <c r="J6262" s="51" t="str">
        <f t="shared" si="586"/>
        <v>D3</v>
      </c>
      <c r="K6262" s="76" t="str">
        <f t="shared" si="587"/>
        <v>1FO56J3C</v>
      </c>
      <c r="L6262" s="281" t="e">
        <f>VLOOKUP(K6262,'Planilla de control'!#REF!,2,0)</f>
        <v>#REF!</v>
      </c>
      <c r="M6262" s="29" t="e">
        <f>IF(COUNTIF('Planilla de control'!#REF!,K6262)&gt;0,"SI","NO")</f>
        <v>#REF!</v>
      </c>
    </row>
    <row r="6263" spans="1:13" x14ac:dyDescent="0.3">
      <c r="A6263" s="3" t="s">
        <v>2367</v>
      </c>
      <c r="B6263" s="3" t="s">
        <v>2041</v>
      </c>
      <c r="C6263" s="3"/>
      <c r="D6263" s="3"/>
      <c r="E6263" s="3"/>
      <c r="F6263" s="51" t="str">
        <f t="shared" si="582"/>
        <v>56J5</v>
      </c>
      <c r="G6263" s="51">
        <f t="shared" si="583"/>
        <v>5</v>
      </c>
      <c r="H6263" s="51">
        <f t="shared" si="584"/>
        <v>56</v>
      </c>
      <c r="I6263" s="51" t="str">
        <f t="shared" si="585"/>
        <v>J</v>
      </c>
      <c r="J6263" s="51" t="str">
        <f t="shared" si="586"/>
        <v>D3</v>
      </c>
      <c r="K6263" s="76" t="str">
        <f t="shared" si="587"/>
        <v>1FO56J5B</v>
      </c>
      <c r="L6263" s="281" t="e">
        <f>VLOOKUP(K6263,'Planilla de control'!#REF!,2,0)</f>
        <v>#REF!</v>
      </c>
      <c r="M6263" s="29" t="e">
        <f>IF(COUNTIF('Planilla de control'!#REF!,K6263)&gt;0,"SI","NO")</f>
        <v>#REF!</v>
      </c>
    </row>
    <row r="6264" spans="1:13" x14ac:dyDescent="0.3">
      <c r="A6264" s="3" t="s">
        <v>2367</v>
      </c>
      <c r="B6264" s="3" t="s">
        <v>1865</v>
      </c>
      <c r="C6264" s="3"/>
      <c r="D6264" s="3"/>
      <c r="E6264" s="3"/>
      <c r="F6264" s="51" t="str">
        <f t="shared" si="582"/>
        <v>56H7</v>
      </c>
      <c r="G6264" s="51">
        <f t="shared" si="583"/>
        <v>7</v>
      </c>
      <c r="H6264" s="51">
        <f t="shared" si="584"/>
        <v>56</v>
      </c>
      <c r="I6264" s="51" t="str">
        <f t="shared" si="585"/>
        <v>H</v>
      </c>
      <c r="J6264" s="51" t="str">
        <f t="shared" si="586"/>
        <v>D3</v>
      </c>
      <c r="K6264" s="76" t="str">
        <f t="shared" si="587"/>
        <v>1FO56H7A</v>
      </c>
      <c r="L6264" s="281" t="e">
        <f>VLOOKUP(K6264,'Planilla de control'!#REF!,2,0)</f>
        <v>#REF!</v>
      </c>
      <c r="M6264" s="29" t="e">
        <f>IF(COUNTIF('Planilla de control'!#REF!,K6264)&gt;0,"SI","NO")</f>
        <v>#REF!</v>
      </c>
    </row>
    <row r="6265" spans="1:13" x14ac:dyDescent="0.3">
      <c r="A6265" s="3" t="s">
        <v>2367</v>
      </c>
      <c r="B6265" s="3" t="s">
        <v>2052</v>
      </c>
      <c r="C6265" s="3"/>
      <c r="D6265" s="3"/>
      <c r="E6265" s="3"/>
      <c r="F6265" s="51" t="str">
        <f t="shared" si="582"/>
        <v>56L2</v>
      </c>
      <c r="G6265" s="51">
        <f t="shared" si="583"/>
        <v>2</v>
      </c>
      <c r="H6265" s="51">
        <f t="shared" si="584"/>
        <v>56</v>
      </c>
      <c r="I6265" s="51" t="str">
        <f t="shared" si="585"/>
        <v>L</v>
      </c>
      <c r="J6265" s="51" t="str">
        <f t="shared" si="586"/>
        <v>D3</v>
      </c>
      <c r="K6265" s="76" t="str">
        <f t="shared" si="587"/>
        <v>1FO56L2B</v>
      </c>
      <c r="L6265" s="281" t="e">
        <f>VLOOKUP(K6265,'Planilla de control'!#REF!,2,0)</f>
        <v>#REF!</v>
      </c>
      <c r="M6265" s="29" t="e">
        <f>IF(COUNTIF('Planilla de control'!#REF!,K6265)&gt;0,"SI","NO")</f>
        <v>#REF!</v>
      </c>
    </row>
    <row r="6266" spans="1:13" x14ac:dyDescent="0.3">
      <c r="A6266" s="3" t="s">
        <v>2367</v>
      </c>
      <c r="B6266" s="3" t="s">
        <v>1893</v>
      </c>
      <c r="C6266" s="3"/>
      <c r="D6266" s="3"/>
      <c r="E6266" s="3"/>
      <c r="F6266" s="51" t="str">
        <f t="shared" si="582"/>
        <v>56M2</v>
      </c>
      <c r="G6266" s="51">
        <f t="shared" si="583"/>
        <v>2</v>
      </c>
      <c r="H6266" s="51">
        <f t="shared" si="584"/>
        <v>56</v>
      </c>
      <c r="I6266" s="51" t="str">
        <f t="shared" si="585"/>
        <v>M</v>
      </c>
      <c r="J6266" s="51" t="str">
        <f t="shared" si="586"/>
        <v>D3</v>
      </c>
      <c r="K6266" s="76" t="str">
        <f t="shared" si="587"/>
        <v>1FO56M2A</v>
      </c>
      <c r="L6266" s="281" t="e">
        <f>VLOOKUP(K6266,'Planilla de control'!#REF!,2,0)</f>
        <v>#REF!</v>
      </c>
      <c r="M6266" s="29" t="e">
        <f>IF(COUNTIF('Planilla de control'!#REF!,K6266)&gt;0,"SI","NO")</f>
        <v>#REF!</v>
      </c>
    </row>
    <row r="6267" spans="1:13" x14ac:dyDescent="0.3">
      <c r="A6267" s="3" t="s">
        <v>2367</v>
      </c>
      <c r="B6267" s="3" t="s">
        <v>2057</v>
      </c>
      <c r="C6267" s="3"/>
      <c r="D6267" s="3"/>
      <c r="E6267" s="3"/>
      <c r="F6267" s="51" t="str">
        <f t="shared" si="582"/>
        <v>56M2</v>
      </c>
      <c r="G6267" s="51">
        <f t="shared" si="583"/>
        <v>2</v>
      </c>
      <c r="H6267" s="51">
        <f t="shared" si="584"/>
        <v>56</v>
      </c>
      <c r="I6267" s="51" t="str">
        <f t="shared" si="585"/>
        <v>M</v>
      </c>
      <c r="J6267" s="51" t="str">
        <f t="shared" si="586"/>
        <v>D3</v>
      </c>
      <c r="K6267" s="76" t="str">
        <f t="shared" si="587"/>
        <v>1FO56M2B</v>
      </c>
      <c r="L6267" s="281" t="e">
        <f>VLOOKUP(K6267,'Planilla de control'!#REF!,2,0)</f>
        <v>#REF!</v>
      </c>
      <c r="M6267" s="29" t="e">
        <f>IF(COUNTIF('Planilla de control'!#REF!,K6267)&gt;0,"SI","NO")</f>
        <v>#REF!</v>
      </c>
    </row>
    <row r="6268" spans="1:13" x14ac:dyDescent="0.3">
      <c r="A6268" s="3" t="s">
        <v>2367</v>
      </c>
      <c r="B6268" s="3" t="s">
        <v>1818</v>
      </c>
      <c r="C6268" s="3"/>
      <c r="D6268" s="3"/>
      <c r="E6268" s="3"/>
      <c r="F6268" s="51" t="str">
        <f t="shared" si="582"/>
        <v>56B6</v>
      </c>
      <c r="G6268" s="51">
        <f t="shared" si="583"/>
        <v>6</v>
      </c>
      <c r="H6268" s="51">
        <f t="shared" si="584"/>
        <v>56</v>
      </c>
      <c r="I6268" s="51" t="str">
        <f t="shared" si="585"/>
        <v>B</v>
      </c>
      <c r="J6268" s="51" t="str">
        <f t="shared" si="586"/>
        <v>D3</v>
      </c>
      <c r="K6268" s="76" t="str">
        <f t="shared" si="587"/>
        <v>1FO56B6A</v>
      </c>
      <c r="L6268" s="281" t="e">
        <f>VLOOKUP(K6268,'Planilla de control'!#REF!,2,0)</f>
        <v>#REF!</v>
      </c>
      <c r="M6268" s="29" t="e">
        <f>IF(COUNTIF('Planilla de control'!#REF!,K6268)&gt;0,"SI","NO")</f>
        <v>#REF!</v>
      </c>
    </row>
    <row r="6269" spans="1:13" x14ac:dyDescent="0.3">
      <c r="A6269" s="3" t="s">
        <v>2367</v>
      </c>
      <c r="B6269" s="3" t="s">
        <v>2068</v>
      </c>
      <c r="C6269" s="3"/>
      <c r="D6269" s="3"/>
      <c r="E6269" s="3"/>
      <c r="F6269" s="51" t="str">
        <f t="shared" si="582"/>
        <v>56B7</v>
      </c>
      <c r="G6269" s="51">
        <f t="shared" si="583"/>
        <v>7</v>
      </c>
      <c r="H6269" s="51">
        <f t="shared" si="584"/>
        <v>56</v>
      </c>
      <c r="I6269" s="51" t="str">
        <f t="shared" si="585"/>
        <v>B</v>
      </c>
      <c r="J6269" s="51" t="str">
        <f t="shared" si="586"/>
        <v>D3</v>
      </c>
      <c r="K6269" s="76" t="str">
        <f t="shared" si="587"/>
        <v>1FO56B7A</v>
      </c>
      <c r="L6269" s="281" t="e">
        <f>VLOOKUP(K6269,'Planilla de control'!#REF!,2,0)</f>
        <v>#REF!</v>
      </c>
      <c r="M6269" s="29" t="e">
        <f>IF(COUNTIF('Planilla de control'!#REF!,K6269)&gt;0,"SI","NO")</f>
        <v>#REF!</v>
      </c>
    </row>
    <row r="6270" spans="1:13" x14ac:dyDescent="0.3">
      <c r="A6270" s="3" t="s">
        <v>2367</v>
      </c>
      <c r="B6270" s="3" t="s">
        <v>2069</v>
      </c>
      <c r="C6270" s="3"/>
      <c r="D6270" s="3"/>
      <c r="E6270" s="3"/>
      <c r="F6270" s="51" t="str">
        <f t="shared" si="582"/>
        <v>56C7</v>
      </c>
      <c r="G6270" s="51">
        <f t="shared" si="583"/>
        <v>7</v>
      </c>
      <c r="H6270" s="51">
        <f t="shared" si="584"/>
        <v>56</v>
      </c>
      <c r="I6270" s="51" t="str">
        <f t="shared" si="585"/>
        <v>C</v>
      </c>
      <c r="J6270" s="51" t="str">
        <f t="shared" si="586"/>
        <v>D3</v>
      </c>
      <c r="K6270" s="76" t="str">
        <f t="shared" si="587"/>
        <v>1FO56C7A</v>
      </c>
      <c r="L6270" s="281" t="e">
        <f>VLOOKUP(K6270,'Planilla de control'!#REF!,2,0)</f>
        <v>#REF!</v>
      </c>
      <c r="M6270" s="29" t="e">
        <f>IF(COUNTIF('Planilla de control'!#REF!,K6270)&gt;0,"SI","NO")</f>
        <v>#REF!</v>
      </c>
    </row>
    <row r="6271" spans="1:13" x14ac:dyDescent="0.3">
      <c r="A6271" s="3" t="s">
        <v>2367</v>
      </c>
      <c r="B6271" s="3" t="s">
        <v>1945</v>
      </c>
      <c r="C6271" s="3"/>
      <c r="D6271" s="3"/>
      <c r="E6271" s="3"/>
      <c r="F6271" s="51" t="str">
        <f t="shared" si="582"/>
        <v>56C7</v>
      </c>
      <c r="G6271" s="51">
        <f t="shared" si="583"/>
        <v>7</v>
      </c>
      <c r="H6271" s="51">
        <f t="shared" si="584"/>
        <v>56</v>
      </c>
      <c r="I6271" s="51" t="str">
        <f t="shared" si="585"/>
        <v>C</v>
      </c>
      <c r="J6271" s="51" t="str">
        <f t="shared" si="586"/>
        <v>D3</v>
      </c>
      <c r="K6271" s="76" t="str">
        <f t="shared" si="587"/>
        <v>1FO56C7B</v>
      </c>
      <c r="L6271" s="281" t="e">
        <f>VLOOKUP(K6271,'Planilla de control'!#REF!,2,0)</f>
        <v>#REF!</v>
      </c>
      <c r="M6271" s="29" t="e">
        <f>IF(COUNTIF('Planilla de control'!#REF!,K6271)&gt;0,"SI","NO")</f>
        <v>#REF!</v>
      </c>
    </row>
    <row r="6272" spans="1:13" x14ac:dyDescent="0.3">
      <c r="A6272" s="3" t="s">
        <v>2367</v>
      </c>
      <c r="B6272" s="3" t="s">
        <v>1825</v>
      </c>
      <c r="C6272" s="3"/>
      <c r="D6272" s="3"/>
      <c r="E6272" s="3"/>
      <c r="F6272" s="51" t="str">
        <f t="shared" si="582"/>
        <v>56C6</v>
      </c>
      <c r="G6272" s="51">
        <f t="shared" si="583"/>
        <v>6</v>
      </c>
      <c r="H6272" s="51">
        <f t="shared" si="584"/>
        <v>56</v>
      </c>
      <c r="I6272" s="51" t="str">
        <f t="shared" si="585"/>
        <v>C</v>
      </c>
      <c r="J6272" s="51" t="str">
        <f t="shared" si="586"/>
        <v>D3</v>
      </c>
      <c r="K6272" s="76" t="str">
        <f t="shared" si="587"/>
        <v>1FO56C6A</v>
      </c>
      <c r="L6272" s="281" t="e">
        <f>VLOOKUP(K6272,'Planilla de control'!#REF!,2,0)</f>
        <v>#REF!</v>
      </c>
      <c r="M6272" s="29" t="e">
        <f>IF(COUNTIF('Planilla de control'!#REF!,K6272)&gt;0,"SI","NO")</f>
        <v>#REF!</v>
      </c>
    </row>
    <row r="6273" spans="1:13" x14ac:dyDescent="0.3">
      <c r="A6273" s="3" t="s">
        <v>2367</v>
      </c>
      <c r="B6273" s="3" t="s">
        <v>1944</v>
      </c>
      <c r="C6273" s="3"/>
      <c r="D6273" s="3"/>
      <c r="E6273" s="3"/>
      <c r="F6273" s="51" t="str">
        <f t="shared" si="582"/>
        <v>56C6</v>
      </c>
      <c r="G6273" s="51">
        <f t="shared" si="583"/>
        <v>6</v>
      </c>
      <c r="H6273" s="51">
        <f t="shared" si="584"/>
        <v>56</v>
      </c>
      <c r="I6273" s="51" t="str">
        <f t="shared" si="585"/>
        <v>C</v>
      </c>
      <c r="J6273" s="51" t="str">
        <f t="shared" si="586"/>
        <v>D3</v>
      </c>
      <c r="K6273" s="76" t="str">
        <f t="shared" si="587"/>
        <v>1FO56C6B</v>
      </c>
      <c r="L6273" s="281" t="e">
        <f>VLOOKUP(K6273,'Planilla de control'!#REF!,2,0)</f>
        <v>#REF!</v>
      </c>
      <c r="M6273" s="29" t="e">
        <f>IF(COUNTIF('Planilla de control'!#REF!,K6273)&gt;0,"SI","NO")</f>
        <v>#REF!</v>
      </c>
    </row>
    <row r="6274" spans="1:13" x14ac:dyDescent="0.3">
      <c r="A6274" s="3" t="s">
        <v>2367</v>
      </c>
      <c r="B6274" s="3" t="s">
        <v>1848</v>
      </c>
      <c r="C6274" s="3"/>
      <c r="D6274" s="3"/>
      <c r="E6274" s="3"/>
      <c r="F6274" s="51" t="str">
        <f t="shared" si="582"/>
        <v>56F6</v>
      </c>
      <c r="G6274" s="51">
        <f t="shared" si="583"/>
        <v>6</v>
      </c>
      <c r="H6274" s="51">
        <f t="shared" si="584"/>
        <v>56</v>
      </c>
      <c r="I6274" s="51" t="str">
        <f t="shared" si="585"/>
        <v>F</v>
      </c>
      <c r="J6274" s="51" t="str">
        <f t="shared" si="586"/>
        <v>D3</v>
      </c>
      <c r="K6274" s="76" t="str">
        <f t="shared" si="587"/>
        <v>1FO56F6A</v>
      </c>
      <c r="L6274" s="281" t="e">
        <f>VLOOKUP(K6274,'Planilla de control'!#REF!,2,0)</f>
        <v>#REF!</v>
      </c>
      <c r="M6274" s="29" t="e">
        <f>IF(COUNTIF('Planilla de control'!#REF!,K6274)&gt;0,"SI","NO")</f>
        <v>#REF!</v>
      </c>
    </row>
    <row r="6275" spans="1:13" x14ac:dyDescent="0.3">
      <c r="A6275" s="3" t="s">
        <v>2367</v>
      </c>
      <c r="B6275" s="3" t="s">
        <v>1499</v>
      </c>
      <c r="C6275" s="3"/>
      <c r="D6275" s="3"/>
      <c r="E6275" s="3"/>
      <c r="F6275" s="51" t="str">
        <f t="shared" ref="F6275:F6338" si="588">IF(OR(LEN(B6275)=9,LEN(B6275)=5),MID(B6275,1,4),MID(B6275,1,5))</f>
        <v>56N1</v>
      </c>
      <c r="G6275" s="51">
        <f t="shared" ref="G6275:G6338" si="589">IF(MID(F6275,5,1)&lt;&gt;"",MID(F6275,4,2),MID(F6275,4,1))*1</f>
        <v>1</v>
      </c>
      <c r="H6275" s="51">
        <f t="shared" ref="H6275:H6338" si="590">+MID(B6275,1,2)*1</f>
        <v>56</v>
      </c>
      <c r="I6275" s="51" t="str">
        <f t="shared" ref="I6275:I6338" si="591">+MID(B6275,3,1)</f>
        <v>N</v>
      </c>
      <c r="J6275" s="51" t="str">
        <f t="shared" ref="J6275:J6338" si="592">HLOOKUP(A6275,$O$1:$U$2,2,0)</f>
        <v>D3</v>
      </c>
      <c r="K6275" s="76" t="str">
        <f t="shared" ref="K6275:K6338" si="593">CONCATENATE(A6275,B6275)</f>
        <v>1FO56N1A</v>
      </c>
      <c r="L6275" s="281" t="e">
        <f>VLOOKUP(K6275,'Planilla de control'!#REF!,2,0)</f>
        <v>#REF!</v>
      </c>
      <c r="M6275" s="29" t="e">
        <f>IF(COUNTIF('Planilla de control'!#REF!,K6275)&gt;0,"SI","NO")</f>
        <v>#REF!</v>
      </c>
    </row>
    <row r="6276" spans="1:13" x14ac:dyDescent="0.3">
      <c r="A6276" s="3" t="s">
        <v>2367</v>
      </c>
      <c r="B6276" s="3" t="s">
        <v>2051</v>
      </c>
      <c r="C6276" s="3"/>
      <c r="D6276" s="3"/>
      <c r="E6276" s="3"/>
      <c r="F6276" s="51" t="str">
        <f t="shared" si="588"/>
        <v>56K7</v>
      </c>
      <c r="G6276" s="51">
        <f t="shared" si="589"/>
        <v>7</v>
      </c>
      <c r="H6276" s="51">
        <f t="shared" si="590"/>
        <v>56</v>
      </c>
      <c r="I6276" s="51" t="str">
        <f t="shared" si="591"/>
        <v>K</v>
      </c>
      <c r="J6276" s="51" t="str">
        <f t="shared" si="592"/>
        <v>D3</v>
      </c>
      <c r="K6276" s="76" t="str">
        <f t="shared" si="593"/>
        <v>1FO56K7B</v>
      </c>
      <c r="L6276" s="281" t="e">
        <f>VLOOKUP(K6276,'Planilla de control'!#REF!,2,0)</f>
        <v>#REF!</v>
      </c>
      <c r="M6276" s="29" t="e">
        <f>IF(COUNTIF('Planilla de control'!#REF!,K6276)&gt;0,"SI","NO")</f>
        <v>#REF!</v>
      </c>
    </row>
    <row r="6277" spans="1:13" x14ac:dyDescent="0.3">
      <c r="A6277" s="3" t="s">
        <v>2367</v>
      </c>
      <c r="B6277" s="3" t="s">
        <v>1904</v>
      </c>
      <c r="C6277" s="3"/>
      <c r="D6277" s="3"/>
      <c r="E6277" s="3"/>
      <c r="F6277" s="51" t="str">
        <f t="shared" si="588"/>
        <v>56N7</v>
      </c>
      <c r="G6277" s="51">
        <f t="shared" si="589"/>
        <v>7</v>
      </c>
      <c r="H6277" s="51">
        <f t="shared" si="590"/>
        <v>56</v>
      </c>
      <c r="I6277" s="51" t="str">
        <f t="shared" si="591"/>
        <v>N</v>
      </c>
      <c r="J6277" s="51" t="str">
        <f t="shared" si="592"/>
        <v>D3</v>
      </c>
      <c r="K6277" s="76" t="str">
        <f t="shared" si="593"/>
        <v>1FO56N7A</v>
      </c>
      <c r="L6277" s="281" t="e">
        <f>VLOOKUP(K6277,'Planilla de control'!#REF!,2,0)</f>
        <v>#REF!</v>
      </c>
      <c r="M6277" s="29" t="e">
        <f>IF(COUNTIF('Planilla de control'!#REF!,K6277)&gt;0,"SI","NO")</f>
        <v>#REF!</v>
      </c>
    </row>
    <row r="6278" spans="1:13" x14ac:dyDescent="0.3">
      <c r="A6278" s="3" t="s">
        <v>2367</v>
      </c>
      <c r="B6278" s="3" t="s">
        <v>2015</v>
      </c>
      <c r="C6278" s="3"/>
      <c r="D6278" s="3"/>
      <c r="E6278" s="3"/>
      <c r="F6278" s="51" t="str">
        <f t="shared" si="588"/>
        <v>56H7</v>
      </c>
      <c r="G6278" s="51">
        <f t="shared" si="589"/>
        <v>7</v>
      </c>
      <c r="H6278" s="51">
        <f t="shared" si="590"/>
        <v>56</v>
      </c>
      <c r="I6278" s="51" t="str">
        <f t="shared" si="591"/>
        <v>H</v>
      </c>
      <c r="J6278" s="51" t="str">
        <f t="shared" si="592"/>
        <v>D3</v>
      </c>
      <c r="K6278" s="76" t="str">
        <f t="shared" si="593"/>
        <v>1FO56H7B</v>
      </c>
      <c r="L6278" s="281" t="e">
        <f>VLOOKUP(K6278,'Planilla de control'!#REF!,2,0)</f>
        <v>#REF!</v>
      </c>
      <c r="M6278" s="29" t="e">
        <f>IF(COUNTIF('Planilla de control'!#REF!,K6278)&gt;0,"SI","NO")</f>
        <v>#REF!</v>
      </c>
    </row>
    <row r="6279" spans="1:13" x14ac:dyDescent="0.3">
      <c r="A6279" s="3" t="s">
        <v>2367</v>
      </c>
      <c r="B6279" s="3" t="s">
        <v>1894</v>
      </c>
      <c r="C6279" s="3"/>
      <c r="D6279" s="3"/>
      <c r="E6279" s="3"/>
      <c r="F6279" s="51" t="str">
        <f t="shared" si="588"/>
        <v>56M3</v>
      </c>
      <c r="G6279" s="51">
        <f t="shared" si="589"/>
        <v>3</v>
      </c>
      <c r="H6279" s="51">
        <f t="shared" si="590"/>
        <v>56</v>
      </c>
      <c r="I6279" s="51" t="str">
        <f t="shared" si="591"/>
        <v>M</v>
      </c>
      <c r="J6279" s="51" t="str">
        <f t="shared" si="592"/>
        <v>D3</v>
      </c>
      <c r="K6279" s="76" t="str">
        <f t="shared" si="593"/>
        <v>1FO56M3A</v>
      </c>
      <c r="L6279" s="281" t="e">
        <f>VLOOKUP(K6279,'Planilla de control'!#REF!,2,0)</f>
        <v>#REF!</v>
      </c>
      <c r="M6279" s="29" t="e">
        <f>IF(COUNTIF('Planilla de control'!#REF!,K6279)&gt;0,"SI","NO")</f>
        <v>#REF!</v>
      </c>
    </row>
    <row r="6280" spans="1:13" x14ac:dyDescent="0.3">
      <c r="A6280" s="3" t="s">
        <v>2367</v>
      </c>
      <c r="B6280" s="3" t="s">
        <v>1988</v>
      </c>
      <c r="C6280" s="3"/>
      <c r="D6280" s="3"/>
      <c r="E6280" s="3"/>
      <c r="F6280" s="51" t="str">
        <f t="shared" si="588"/>
        <v>56F8</v>
      </c>
      <c r="G6280" s="51">
        <f t="shared" si="589"/>
        <v>8</v>
      </c>
      <c r="H6280" s="51">
        <f t="shared" si="590"/>
        <v>56</v>
      </c>
      <c r="I6280" s="51" t="str">
        <f t="shared" si="591"/>
        <v>F</v>
      </c>
      <c r="J6280" s="51" t="str">
        <f t="shared" si="592"/>
        <v>D3</v>
      </c>
      <c r="K6280" s="76" t="str">
        <f t="shared" si="593"/>
        <v>1FO56F8B</v>
      </c>
      <c r="L6280" s="281" t="e">
        <f>VLOOKUP(K6280,'Planilla de control'!#REF!,2,0)</f>
        <v>#REF!</v>
      </c>
      <c r="M6280" s="29" t="e">
        <f>IF(COUNTIF('Planilla de control'!#REF!,K6280)&gt;0,"SI","NO")</f>
        <v>#REF!</v>
      </c>
    </row>
    <row r="6281" spans="1:13" x14ac:dyDescent="0.3">
      <c r="A6281" s="3" t="s">
        <v>2367</v>
      </c>
      <c r="B6281" s="3" t="s">
        <v>2031</v>
      </c>
      <c r="C6281" s="3"/>
      <c r="D6281" s="3"/>
      <c r="E6281" s="3"/>
      <c r="F6281" s="51" t="str">
        <f t="shared" si="588"/>
        <v>56I8</v>
      </c>
      <c r="G6281" s="51">
        <f t="shared" si="589"/>
        <v>8</v>
      </c>
      <c r="H6281" s="51">
        <f t="shared" si="590"/>
        <v>56</v>
      </c>
      <c r="I6281" s="51" t="str">
        <f t="shared" si="591"/>
        <v>I</v>
      </c>
      <c r="J6281" s="51" t="str">
        <f t="shared" si="592"/>
        <v>D3</v>
      </c>
      <c r="K6281" s="76" t="str">
        <f t="shared" si="593"/>
        <v>1FO56I8B</v>
      </c>
      <c r="L6281" s="281" t="e">
        <f>VLOOKUP(K6281,'Planilla de control'!#REF!,2,0)</f>
        <v>#REF!</v>
      </c>
      <c r="M6281" s="29" t="e">
        <f>IF(COUNTIF('Planilla de control'!#REF!,K6281)&gt;0,"SI","NO")</f>
        <v>#REF!</v>
      </c>
    </row>
    <row r="6282" spans="1:13" x14ac:dyDescent="0.3">
      <c r="A6282" s="3" t="s">
        <v>2367</v>
      </c>
      <c r="B6282" s="3" t="s">
        <v>2065</v>
      </c>
      <c r="C6282" s="3"/>
      <c r="D6282" s="3"/>
      <c r="E6282" s="3"/>
      <c r="F6282" s="51" t="str">
        <f t="shared" si="588"/>
        <v>56N5</v>
      </c>
      <c r="G6282" s="51">
        <f t="shared" si="589"/>
        <v>5</v>
      </c>
      <c r="H6282" s="51">
        <f t="shared" si="590"/>
        <v>56</v>
      </c>
      <c r="I6282" s="51" t="str">
        <f t="shared" si="591"/>
        <v>N</v>
      </c>
      <c r="J6282" s="51" t="str">
        <f t="shared" si="592"/>
        <v>D3</v>
      </c>
      <c r="K6282" s="76" t="str">
        <f t="shared" si="593"/>
        <v>1FO56N5B</v>
      </c>
      <c r="L6282" s="281" t="e">
        <f>VLOOKUP(K6282,'Planilla de control'!#REF!,2,0)</f>
        <v>#REF!</v>
      </c>
      <c r="M6282" s="29" t="e">
        <f>IF(COUNTIF('Planilla de control'!#REF!,K6282)&gt;0,"SI","NO")</f>
        <v>#REF!</v>
      </c>
    </row>
    <row r="6283" spans="1:13" x14ac:dyDescent="0.3">
      <c r="A6283" s="3" t="s">
        <v>2367</v>
      </c>
      <c r="B6283" s="3" t="s">
        <v>1903</v>
      </c>
      <c r="C6283" s="3"/>
      <c r="D6283" s="3"/>
      <c r="E6283" s="3"/>
      <c r="F6283" s="51" t="str">
        <f t="shared" si="588"/>
        <v>56N6</v>
      </c>
      <c r="G6283" s="51">
        <f t="shared" si="589"/>
        <v>6</v>
      </c>
      <c r="H6283" s="51">
        <f t="shared" si="590"/>
        <v>56</v>
      </c>
      <c r="I6283" s="51" t="str">
        <f t="shared" si="591"/>
        <v>N</v>
      </c>
      <c r="J6283" s="51" t="str">
        <f t="shared" si="592"/>
        <v>D3</v>
      </c>
      <c r="K6283" s="76" t="str">
        <f t="shared" si="593"/>
        <v>1FO56N6A</v>
      </c>
      <c r="L6283" s="281" t="e">
        <f>VLOOKUP(K6283,'Planilla de control'!#REF!,2,0)</f>
        <v>#REF!</v>
      </c>
      <c r="M6283" s="29" t="e">
        <f>IF(COUNTIF('Planilla de control'!#REF!,K6283)&gt;0,"SI","NO")</f>
        <v>#REF!</v>
      </c>
    </row>
    <row r="6284" spans="1:13" x14ac:dyDescent="0.3">
      <c r="A6284" s="3" t="s">
        <v>2367</v>
      </c>
      <c r="B6284" s="3" t="s">
        <v>1921</v>
      </c>
      <c r="C6284" s="3"/>
      <c r="D6284" s="3"/>
      <c r="E6284" s="3"/>
      <c r="F6284" s="51" t="str">
        <f t="shared" si="588"/>
        <v>56B3</v>
      </c>
      <c r="G6284" s="51">
        <f t="shared" si="589"/>
        <v>3</v>
      </c>
      <c r="H6284" s="51">
        <f t="shared" si="590"/>
        <v>56</v>
      </c>
      <c r="I6284" s="51" t="str">
        <f t="shared" si="591"/>
        <v>B</v>
      </c>
      <c r="J6284" s="51" t="str">
        <f t="shared" si="592"/>
        <v>D3</v>
      </c>
      <c r="K6284" s="76" t="str">
        <f t="shared" si="593"/>
        <v>1FO56B3B</v>
      </c>
      <c r="L6284" s="281" t="e">
        <f>VLOOKUP(K6284,'Planilla de control'!#REF!,2,0)</f>
        <v>#REF!</v>
      </c>
      <c r="M6284" s="29" t="e">
        <f>IF(COUNTIF('Planilla de control'!#REF!,K6284)&gt;0,"SI","NO")</f>
        <v>#REF!</v>
      </c>
    </row>
    <row r="6285" spans="1:13" x14ac:dyDescent="0.3">
      <c r="A6285" s="3" t="s">
        <v>2367</v>
      </c>
      <c r="B6285" s="3" t="s">
        <v>1940</v>
      </c>
      <c r="C6285" s="3"/>
      <c r="D6285" s="3"/>
      <c r="E6285" s="3"/>
      <c r="F6285" s="51" t="str">
        <f t="shared" si="588"/>
        <v>56C4</v>
      </c>
      <c r="G6285" s="51">
        <f t="shared" si="589"/>
        <v>4</v>
      </c>
      <c r="H6285" s="51">
        <f t="shared" si="590"/>
        <v>56</v>
      </c>
      <c r="I6285" s="51" t="str">
        <f t="shared" si="591"/>
        <v>C</v>
      </c>
      <c r="J6285" s="51" t="str">
        <f t="shared" si="592"/>
        <v>D3</v>
      </c>
      <c r="K6285" s="76" t="str">
        <f t="shared" si="593"/>
        <v>1FO56C4D</v>
      </c>
      <c r="L6285" s="281" t="e">
        <f>VLOOKUP(K6285,'Planilla de control'!#REF!,2,0)</f>
        <v>#REF!</v>
      </c>
      <c r="M6285" s="29" t="e">
        <f>IF(COUNTIF('Planilla de control'!#REF!,K6285)&gt;0,"SI","NO")</f>
        <v>#REF!</v>
      </c>
    </row>
    <row r="6286" spans="1:13" x14ac:dyDescent="0.3">
      <c r="A6286" s="3" t="s">
        <v>2367</v>
      </c>
      <c r="B6286" s="3" t="s">
        <v>1866</v>
      </c>
      <c r="C6286" s="3"/>
      <c r="D6286" s="3"/>
      <c r="E6286" s="3"/>
      <c r="F6286" s="51" t="str">
        <f t="shared" si="588"/>
        <v>56H8</v>
      </c>
      <c r="G6286" s="51">
        <f t="shared" si="589"/>
        <v>8</v>
      </c>
      <c r="H6286" s="51">
        <f t="shared" si="590"/>
        <v>56</v>
      </c>
      <c r="I6286" s="51" t="str">
        <f t="shared" si="591"/>
        <v>H</v>
      </c>
      <c r="J6286" s="51" t="str">
        <f t="shared" si="592"/>
        <v>D3</v>
      </c>
      <c r="K6286" s="76" t="str">
        <f t="shared" si="593"/>
        <v>1FO56H8A</v>
      </c>
      <c r="L6286" s="281" t="e">
        <f>VLOOKUP(K6286,'Planilla de control'!#REF!,2,0)</f>
        <v>#REF!</v>
      </c>
      <c r="M6286" s="29" t="e">
        <f>IF(COUNTIF('Planilla de control'!#REF!,K6286)&gt;0,"SI","NO")</f>
        <v>#REF!</v>
      </c>
    </row>
    <row r="6287" spans="1:13" x14ac:dyDescent="0.3">
      <c r="A6287" s="3" t="s">
        <v>2367</v>
      </c>
      <c r="B6287" s="3" t="s">
        <v>2016</v>
      </c>
      <c r="C6287" s="3"/>
      <c r="D6287" s="3"/>
      <c r="E6287" s="3"/>
      <c r="F6287" s="51" t="str">
        <f t="shared" si="588"/>
        <v>56H8</v>
      </c>
      <c r="G6287" s="51">
        <f t="shared" si="589"/>
        <v>8</v>
      </c>
      <c r="H6287" s="51">
        <f t="shared" si="590"/>
        <v>56</v>
      </c>
      <c r="I6287" s="51" t="str">
        <f t="shared" si="591"/>
        <v>H</v>
      </c>
      <c r="J6287" s="51" t="str">
        <f t="shared" si="592"/>
        <v>D3</v>
      </c>
      <c r="K6287" s="76" t="str">
        <f t="shared" si="593"/>
        <v>1FO56H8B</v>
      </c>
      <c r="L6287" s="281" t="e">
        <f>VLOOKUP(K6287,'Planilla de control'!#REF!,2,0)</f>
        <v>#REF!</v>
      </c>
      <c r="M6287" s="29" t="e">
        <f>IF(COUNTIF('Planilla de control'!#REF!,K6287)&gt;0,"SI","NO")</f>
        <v>#REF!</v>
      </c>
    </row>
    <row r="6288" spans="1:13" x14ac:dyDescent="0.3">
      <c r="A6288" s="3" t="s">
        <v>2367</v>
      </c>
      <c r="B6288" s="3" t="s">
        <v>1920</v>
      </c>
      <c r="C6288" s="3"/>
      <c r="D6288" s="3"/>
      <c r="E6288" s="3"/>
      <c r="F6288" s="51" t="str">
        <f t="shared" si="588"/>
        <v>56B2</v>
      </c>
      <c r="G6288" s="51">
        <f t="shared" si="589"/>
        <v>2</v>
      </c>
      <c r="H6288" s="51">
        <f t="shared" si="590"/>
        <v>56</v>
      </c>
      <c r="I6288" s="51" t="str">
        <f t="shared" si="591"/>
        <v>B</v>
      </c>
      <c r="J6288" s="51" t="str">
        <f t="shared" si="592"/>
        <v>D3</v>
      </c>
      <c r="K6288" s="76" t="str">
        <f t="shared" si="593"/>
        <v>1FO56B2D</v>
      </c>
      <c r="L6288" s="281" t="e">
        <f>VLOOKUP(K6288,'Planilla de control'!#REF!,2,0)</f>
        <v>#REF!</v>
      </c>
      <c r="M6288" s="29" t="e">
        <f>IF(COUNTIF('Planilla de control'!#REF!,K6288)&gt;0,"SI","NO")</f>
        <v>#REF!</v>
      </c>
    </row>
    <row r="6289" spans="1:13" x14ac:dyDescent="0.3">
      <c r="A6289" s="3" t="s">
        <v>2367</v>
      </c>
      <c r="B6289" s="3" t="s">
        <v>1934</v>
      </c>
      <c r="C6289" s="3"/>
      <c r="D6289" s="3"/>
      <c r="E6289" s="3"/>
      <c r="F6289" s="51" t="str">
        <f t="shared" si="588"/>
        <v>56C2</v>
      </c>
      <c r="G6289" s="51">
        <f t="shared" si="589"/>
        <v>2</v>
      </c>
      <c r="H6289" s="51">
        <f t="shared" si="590"/>
        <v>56</v>
      </c>
      <c r="I6289" s="51" t="str">
        <f t="shared" si="591"/>
        <v>C</v>
      </c>
      <c r="J6289" s="51" t="str">
        <f t="shared" si="592"/>
        <v>D3</v>
      </c>
      <c r="K6289" s="76" t="str">
        <f t="shared" si="593"/>
        <v>1FO56C2D</v>
      </c>
      <c r="L6289" s="281" t="e">
        <f>VLOOKUP(K6289,'Planilla de control'!#REF!,2,0)</f>
        <v>#REF!</v>
      </c>
      <c r="M6289" s="29" t="e">
        <f>IF(COUNTIF('Planilla de control'!#REF!,K6289)&gt;0,"SI","NO")</f>
        <v>#REF!</v>
      </c>
    </row>
    <row r="6290" spans="1:13" x14ac:dyDescent="0.3">
      <c r="A6290" s="3" t="s">
        <v>2367</v>
      </c>
      <c r="B6290" s="3" t="s">
        <v>1935</v>
      </c>
      <c r="C6290" s="3"/>
      <c r="D6290" s="3"/>
      <c r="E6290" s="3"/>
      <c r="F6290" s="51" t="str">
        <f t="shared" si="588"/>
        <v>56C3</v>
      </c>
      <c r="G6290" s="51">
        <f t="shared" si="589"/>
        <v>3</v>
      </c>
      <c r="H6290" s="51">
        <f t="shared" si="590"/>
        <v>56</v>
      </c>
      <c r="I6290" s="51" t="str">
        <f t="shared" si="591"/>
        <v>C</v>
      </c>
      <c r="J6290" s="51" t="str">
        <f t="shared" si="592"/>
        <v>D3</v>
      </c>
      <c r="K6290" s="76" t="str">
        <f t="shared" si="593"/>
        <v>1FO56C3B</v>
      </c>
      <c r="L6290" s="281" t="e">
        <f>VLOOKUP(K6290,'Planilla de control'!#REF!,2,0)</f>
        <v>#REF!</v>
      </c>
      <c r="M6290" s="29" t="e">
        <f>IF(COUNTIF('Planilla de control'!#REF!,K6290)&gt;0,"SI","NO")</f>
        <v>#REF!</v>
      </c>
    </row>
    <row r="6291" spans="1:13" x14ac:dyDescent="0.3">
      <c r="A6291" s="3" t="s">
        <v>2367</v>
      </c>
      <c r="B6291" s="3" t="s">
        <v>1946</v>
      </c>
      <c r="C6291" s="3"/>
      <c r="D6291" s="3"/>
      <c r="E6291" s="3"/>
      <c r="F6291" s="51" t="str">
        <f t="shared" si="588"/>
        <v>56C8</v>
      </c>
      <c r="G6291" s="51">
        <f t="shared" si="589"/>
        <v>8</v>
      </c>
      <c r="H6291" s="51">
        <f t="shared" si="590"/>
        <v>56</v>
      </c>
      <c r="I6291" s="51" t="str">
        <f t="shared" si="591"/>
        <v>C</v>
      </c>
      <c r="J6291" s="51" t="str">
        <f t="shared" si="592"/>
        <v>D3</v>
      </c>
      <c r="K6291" s="76" t="str">
        <f t="shared" si="593"/>
        <v>1FO56C8B</v>
      </c>
      <c r="L6291" s="281" t="e">
        <f>VLOOKUP(K6291,'Planilla de control'!#REF!,2,0)</f>
        <v>#REF!</v>
      </c>
      <c r="M6291" s="29" t="e">
        <f>IF(COUNTIF('Planilla de control'!#REF!,K6291)&gt;0,"SI","NO")</f>
        <v>#REF!</v>
      </c>
    </row>
    <row r="6292" spans="1:13" x14ac:dyDescent="0.3">
      <c r="A6292" s="3" t="s">
        <v>2367</v>
      </c>
      <c r="B6292" s="3" t="s">
        <v>1974</v>
      </c>
      <c r="C6292" s="3"/>
      <c r="D6292" s="3"/>
      <c r="E6292" s="3"/>
      <c r="F6292" s="51" t="str">
        <f t="shared" si="588"/>
        <v>56E8</v>
      </c>
      <c r="G6292" s="51">
        <f t="shared" si="589"/>
        <v>8</v>
      </c>
      <c r="H6292" s="51">
        <f t="shared" si="590"/>
        <v>56</v>
      </c>
      <c r="I6292" s="51" t="str">
        <f t="shared" si="591"/>
        <v>E</v>
      </c>
      <c r="J6292" s="51" t="str">
        <f t="shared" si="592"/>
        <v>D3</v>
      </c>
      <c r="K6292" s="76" t="str">
        <f t="shared" si="593"/>
        <v>1FO56E8B</v>
      </c>
      <c r="L6292" s="281" t="e">
        <f>VLOOKUP(K6292,'Planilla de control'!#REF!,2,0)</f>
        <v>#REF!</v>
      </c>
      <c r="M6292" s="29" t="e">
        <f>IF(COUNTIF('Planilla de control'!#REF!,K6292)&gt;0,"SI","NO")</f>
        <v>#REF!</v>
      </c>
    </row>
    <row r="6293" spans="1:13" x14ac:dyDescent="0.3">
      <c r="A6293" s="3" t="s">
        <v>2367</v>
      </c>
      <c r="B6293" s="3" t="s">
        <v>2022</v>
      </c>
      <c r="C6293" s="3"/>
      <c r="D6293" s="3"/>
      <c r="E6293" s="3"/>
      <c r="F6293" s="51" t="str">
        <f t="shared" si="588"/>
        <v>56I3</v>
      </c>
      <c r="G6293" s="51">
        <f t="shared" si="589"/>
        <v>3</v>
      </c>
      <c r="H6293" s="51">
        <f t="shared" si="590"/>
        <v>56</v>
      </c>
      <c r="I6293" s="51" t="str">
        <f t="shared" si="591"/>
        <v>I</v>
      </c>
      <c r="J6293" s="51" t="str">
        <f t="shared" si="592"/>
        <v>D3</v>
      </c>
      <c r="K6293" s="76" t="str">
        <f t="shared" si="593"/>
        <v>1FO56I3D</v>
      </c>
      <c r="L6293" s="281" t="e">
        <f>VLOOKUP(K6293,'Planilla de control'!#REF!,2,0)</f>
        <v>#REF!</v>
      </c>
      <c r="M6293" s="29" t="e">
        <f>IF(COUNTIF('Planilla de control'!#REF!,K6293)&gt;0,"SI","NO")</f>
        <v>#REF!</v>
      </c>
    </row>
    <row r="6294" spans="1:13" x14ac:dyDescent="0.3">
      <c r="A6294" s="3" t="s">
        <v>2367</v>
      </c>
      <c r="B6294" s="3" t="s">
        <v>2026</v>
      </c>
      <c r="C6294" s="3"/>
      <c r="D6294" s="3"/>
      <c r="E6294" s="3"/>
      <c r="F6294" s="51" t="str">
        <f t="shared" si="588"/>
        <v>56I5</v>
      </c>
      <c r="G6294" s="51">
        <f t="shared" si="589"/>
        <v>5</v>
      </c>
      <c r="H6294" s="51">
        <f t="shared" si="590"/>
        <v>56</v>
      </c>
      <c r="I6294" s="51" t="str">
        <f t="shared" si="591"/>
        <v>I</v>
      </c>
      <c r="J6294" s="51" t="str">
        <f t="shared" si="592"/>
        <v>D3</v>
      </c>
      <c r="K6294" s="76" t="str">
        <f t="shared" si="593"/>
        <v>1FO56I5B</v>
      </c>
      <c r="L6294" s="281" t="e">
        <f>VLOOKUP(K6294,'Planilla de control'!#REF!,2,0)</f>
        <v>#REF!</v>
      </c>
      <c r="M6294" s="29" t="e">
        <f>IF(COUNTIF('Planilla de control'!#REF!,K6294)&gt;0,"SI","NO")</f>
        <v>#REF!</v>
      </c>
    </row>
    <row r="6295" spans="1:13" x14ac:dyDescent="0.3">
      <c r="A6295" s="3" t="s">
        <v>2367</v>
      </c>
      <c r="B6295" s="3" t="s">
        <v>1820</v>
      </c>
      <c r="C6295" s="3"/>
      <c r="D6295" s="3"/>
      <c r="E6295" s="3"/>
      <c r="F6295" s="51" t="str">
        <f t="shared" si="588"/>
        <v>56C2</v>
      </c>
      <c r="G6295" s="51">
        <f t="shared" si="589"/>
        <v>2</v>
      </c>
      <c r="H6295" s="51">
        <f t="shared" si="590"/>
        <v>56</v>
      </c>
      <c r="I6295" s="51" t="str">
        <f t="shared" si="591"/>
        <v>C</v>
      </c>
      <c r="J6295" s="51" t="str">
        <f t="shared" si="592"/>
        <v>D3</v>
      </c>
      <c r="K6295" s="76" t="str">
        <f t="shared" si="593"/>
        <v>1FO56C2A</v>
      </c>
      <c r="L6295" s="281" t="e">
        <f>VLOOKUP(K6295,'Planilla de control'!#REF!,2,0)</f>
        <v>#REF!</v>
      </c>
      <c r="M6295" s="29" t="e">
        <f>IF(COUNTIF('Planilla de control'!#REF!,K6295)&gt;0,"SI","NO")</f>
        <v>#REF!</v>
      </c>
    </row>
    <row r="6296" spans="1:13" x14ac:dyDescent="0.3">
      <c r="A6296" s="3" t="s">
        <v>2367</v>
      </c>
      <c r="B6296" s="3" t="s">
        <v>1837</v>
      </c>
      <c r="C6296" s="3"/>
      <c r="D6296" s="3"/>
      <c r="E6296" s="3"/>
      <c r="F6296" s="51" t="str">
        <f t="shared" si="588"/>
        <v>56E3</v>
      </c>
      <c r="G6296" s="51">
        <f t="shared" si="589"/>
        <v>3</v>
      </c>
      <c r="H6296" s="51">
        <f t="shared" si="590"/>
        <v>56</v>
      </c>
      <c r="I6296" s="51" t="str">
        <f t="shared" si="591"/>
        <v>E</v>
      </c>
      <c r="J6296" s="51" t="str">
        <f t="shared" si="592"/>
        <v>D3</v>
      </c>
      <c r="K6296" s="76" t="str">
        <f t="shared" si="593"/>
        <v>1FO56E3A</v>
      </c>
      <c r="L6296" s="281" t="e">
        <f>VLOOKUP(K6296,'Planilla de control'!#REF!,2,0)</f>
        <v>#REF!</v>
      </c>
      <c r="M6296" s="29" t="e">
        <f>IF(COUNTIF('Planilla de control'!#REF!,K6296)&gt;0,"SI","NO")</f>
        <v>#REF!</v>
      </c>
    </row>
    <row r="6297" spans="1:13" x14ac:dyDescent="0.3">
      <c r="A6297" s="3" t="s">
        <v>2367</v>
      </c>
      <c r="B6297" s="3" t="s">
        <v>1838</v>
      </c>
      <c r="C6297" s="3"/>
      <c r="D6297" s="3"/>
      <c r="E6297" s="3"/>
      <c r="F6297" s="51" t="str">
        <f t="shared" si="588"/>
        <v>56E4</v>
      </c>
      <c r="G6297" s="51">
        <f t="shared" si="589"/>
        <v>4</v>
      </c>
      <c r="H6297" s="51">
        <f t="shared" si="590"/>
        <v>56</v>
      </c>
      <c r="I6297" s="51" t="str">
        <f t="shared" si="591"/>
        <v>E</v>
      </c>
      <c r="J6297" s="51" t="str">
        <f t="shared" si="592"/>
        <v>D3</v>
      </c>
      <c r="K6297" s="76" t="str">
        <f t="shared" si="593"/>
        <v>1FO56E4A</v>
      </c>
      <c r="L6297" s="281" t="e">
        <f>VLOOKUP(K6297,'Planilla de control'!#REF!,2,0)</f>
        <v>#REF!</v>
      </c>
      <c r="M6297" s="29" t="e">
        <f>IF(COUNTIF('Planilla de control'!#REF!,K6297)&gt;0,"SI","NO")</f>
        <v>#REF!</v>
      </c>
    </row>
    <row r="6298" spans="1:13" x14ac:dyDescent="0.3">
      <c r="A6298" s="3" t="s">
        <v>2367</v>
      </c>
      <c r="B6298" s="3" t="s">
        <v>1879</v>
      </c>
      <c r="C6298" s="3"/>
      <c r="D6298" s="3"/>
      <c r="E6298" s="3"/>
      <c r="F6298" s="51" t="str">
        <f t="shared" si="588"/>
        <v>56J7</v>
      </c>
      <c r="G6298" s="51">
        <f t="shared" si="589"/>
        <v>7</v>
      </c>
      <c r="H6298" s="51">
        <f t="shared" si="590"/>
        <v>56</v>
      </c>
      <c r="I6298" s="51" t="str">
        <f t="shared" si="591"/>
        <v>J</v>
      </c>
      <c r="J6298" s="51" t="str">
        <f t="shared" si="592"/>
        <v>D3</v>
      </c>
      <c r="K6298" s="76" t="str">
        <f t="shared" si="593"/>
        <v>1FO56J7A</v>
      </c>
      <c r="L6298" s="281" t="e">
        <f>VLOOKUP(K6298,'Planilla de control'!#REF!,2,0)</f>
        <v>#REF!</v>
      </c>
      <c r="M6298" s="29" t="e">
        <f>IF(COUNTIF('Planilla de control'!#REF!,K6298)&gt;0,"SI","NO")</f>
        <v>#REF!</v>
      </c>
    </row>
    <row r="6299" spans="1:13" x14ac:dyDescent="0.3">
      <c r="A6299" s="3" t="s">
        <v>2367</v>
      </c>
      <c r="B6299" s="3" t="s">
        <v>2049</v>
      </c>
      <c r="C6299" s="3"/>
      <c r="D6299" s="3"/>
      <c r="E6299" s="3"/>
      <c r="F6299" s="51" t="str">
        <f t="shared" si="588"/>
        <v>56K4</v>
      </c>
      <c r="G6299" s="51">
        <f t="shared" si="589"/>
        <v>4</v>
      </c>
      <c r="H6299" s="51">
        <f t="shared" si="590"/>
        <v>56</v>
      </c>
      <c r="I6299" s="51" t="str">
        <f t="shared" si="591"/>
        <v>K</v>
      </c>
      <c r="J6299" s="51" t="str">
        <f t="shared" si="592"/>
        <v>D3</v>
      </c>
      <c r="K6299" s="76" t="str">
        <f t="shared" si="593"/>
        <v>1FO56K4B</v>
      </c>
      <c r="L6299" s="281" t="e">
        <f>VLOOKUP(K6299,'Planilla de control'!#REF!,2,0)</f>
        <v>#REF!</v>
      </c>
      <c r="M6299" s="29" t="e">
        <f>IF(COUNTIF('Planilla de control'!#REF!,K6299)&gt;0,"SI","NO")</f>
        <v>#REF!</v>
      </c>
    </row>
    <row r="6300" spans="1:13" x14ac:dyDescent="0.3">
      <c r="A6300" s="3" t="s">
        <v>2367</v>
      </c>
      <c r="B6300" s="3" t="s">
        <v>1948</v>
      </c>
      <c r="C6300" s="3"/>
      <c r="D6300" s="3"/>
      <c r="E6300" s="3"/>
      <c r="F6300" s="51" t="str">
        <f t="shared" si="588"/>
        <v>56D2</v>
      </c>
      <c r="G6300" s="51">
        <f t="shared" si="589"/>
        <v>2</v>
      </c>
      <c r="H6300" s="51">
        <f t="shared" si="590"/>
        <v>56</v>
      </c>
      <c r="I6300" s="51" t="str">
        <f t="shared" si="591"/>
        <v>D</v>
      </c>
      <c r="J6300" s="51" t="str">
        <f t="shared" si="592"/>
        <v>D3</v>
      </c>
      <c r="K6300" s="76" t="str">
        <f t="shared" si="593"/>
        <v>1FO56D2D</v>
      </c>
      <c r="L6300" s="281" t="e">
        <f>VLOOKUP(K6300,'Planilla de control'!#REF!,2,0)</f>
        <v>#REF!</v>
      </c>
      <c r="M6300" s="29" t="e">
        <f>IF(COUNTIF('Planilla de control'!#REF!,K6300)&gt;0,"SI","NO")</f>
        <v>#REF!</v>
      </c>
    </row>
    <row r="6301" spans="1:13" x14ac:dyDescent="0.3">
      <c r="A6301" s="3" t="s">
        <v>2367</v>
      </c>
      <c r="B6301" s="3" t="s">
        <v>1486</v>
      </c>
      <c r="C6301" s="3"/>
      <c r="D6301" s="3"/>
      <c r="E6301" s="3"/>
      <c r="F6301" s="51" t="str">
        <f t="shared" si="588"/>
        <v>56A1</v>
      </c>
      <c r="G6301" s="51">
        <f t="shared" si="589"/>
        <v>1</v>
      </c>
      <c r="H6301" s="51">
        <f t="shared" si="590"/>
        <v>56</v>
      </c>
      <c r="I6301" s="51" t="str">
        <f t="shared" si="591"/>
        <v>A</v>
      </c>
      <c r="J6301" s="51" t="str">
        <f t="shared" si="592"/>
        <v>D3</v>
      </c>
      <c r="K6301" s="76" t="str">
        <f t="shared" si="593"/>
        <v>1FO56A1A</v>
      </c>
      <c r="L6301" s="281" t="e">
        <f>VLOOKUP(K6301,'Planilla de control'!#REF!,2,0)</f>
        <v>#REF!</v>
      </c>
      <c r="M6301" s="29" t="e">
        <f>IF(COUNTIF('Planilla de control'!#REF!,K6301)&gt;0,"SI","NO")</f>
        <v>#REF!</v>
      </c>
    </row>
    <row r="6302" spans="1:13" x14ac:dyDescent="0.3">
      <c r="A6302" s="3" t="s">
        <v>2367</v>
      </c>
      <c r="B6302" s="3" t="s">
        <v>1487</v>
      </c>
      <c r="C6302" s="3"/>
      <c r="D6302" s="3"/>
      <c r="E6302" s="3"/>
      <c r="F6302" s="51" t="str">
        <f t="shared" si="588"/>
        <v>56B1</v>
      </c>
      <c r="G6302" s="51">
        <f t="shared" si="589"/>
        <v>1</v>
      </c>
      <c r="H6302" s="51">
        <f t="shared" si="590"/>
        <v>56</v>
      </c>
      <c r="I6302" s="51" t="str">
        <f t="shared" si="591"/>
        <v>B</v>
      </c>
      <c r="J6302" s="51" t="str">
        <f t="shared" si="592"/>
        <v>D3</v>
      </c>
      <c r="K6302" s="76" t="str">
        <f t="shared" si="593"/>
        <v>1FO56B1A</v>
      </c>
      <c r="L6302" s="281" t="e">
        <f>VLOOKUP(K6302,'Planilla de control'!#REF!,2,0)</f>
        <v>#REF!</v>
      </c>
      <c r="M6302" s="29" t="e">
        <f>IF(COUNTIF('Planilla de control'!#REF!,K6302)&gt;0,"SI","NO")</f>
        <v>#REF!</v>
      </c>
    </row>
    <row r="6303" spans="1:13" x14ac:dyDescent="0.3">
      <c r="A6303" s="3" t="s">
        <v>2367</v>
      </c>
      <c r="B6303" s="3" t="s">
        <v>1488</v>
      </c>
      <c r="C6303" s="3"/>
      <c r="D6303" s="3"/>
      <c r="E6303" s="3"/>
      <c r="F6303" s="51" t="str">
        <f t="shared" si="588"/>
        <v>56C1</v>
      </c>
      <c r="G6303" s="51">
        <f t="shared" si="589"/>
        <v>1</v>
      </c>
      <c r="H6303" s="51">
        <f t="shared" si="590"/>
        <v>56</v>
      </c>
      <c r="I6303" s="51" t="str">
        <f t="shared" si="591"/>
        <v>C</v>
      </c>
      <c r="J6303" s="51" t="str">
        <f t="shared" si="592"/>
        <v>D3</v>
      </c>
      <c r="K6303" s="76" t="str">
        <f t="shared" si="593"/>
        <v>1FO56C1A</v>
      </c>
      <c r="L6303" s="281" t="e">
        <f>VLOOKUP(K6303,'Planilla de control'!#REF!,2,0)</f>
        <v>#REF!</v>
      </c>
      <c r="M6303" s="29" t="e">
        <f>IF(COUNTIF('Planilla de control'!#REF!,K6303)&gt;0,"SI","NO")</f>
        <v>#REF!</v>
      </c>
    </row>
    <row r="6304" spans="1:13" x14ac:dyDescent="0.3">
      <c r="A6304" s="3" t="s">
        <v>2367</v>
      </c>
      <c r="B6304" s="3" t="s">
        <v>1489</v>
      </c>
      <c r="C6304" s="3"/>
      <c r="D6304" s="3"/>
      <c r="E6304" s="3"/>
      <c r="F6304" s="51" t="str">
        <f t="shared" si="588"/>
        <v>56D1</v>
      </c>
      <c r="G6304" s="51">
        <f t="shared" si="589"/>
        <v>1</v>
      </c>
      <c r="H6304" s="51">
        <f t="shared" si="590"/>
        <v>56</v>
      </c>
      <c r="I6304" s="51" t="str">
        <f t="shared" si="591"/>
        <v>D</v>
      </c>
      <c r="J6304" s="51" t="str">
        <f t="shared" si="592"/>
        <v>D3</v>
      </c>
      <c r="K6304" s="76" t="str">
        <f t="shared" si="593"/>
        <v>1FO56D1A</v>
      </c>
      <c r="L6304" s="281" t="e">
        <f>VLOOKUP(K6304,'Planilla de control'!#REF!,2,0)</f>
        <v>#REF!</v>
      </c>
      <c r="M6304" s="29" t="e">
        <f>IF(COUNTIF('Planilla de control'!#REF!,K6304)&gt;0,"SI","NO")</f>
        <v>#REF!</v>
      </c>
    </row>
    <row r="6305" spans="1:13" x14ac:dyDescent="0.3">
      <c r="A6305" s="3" t="s">
        <v>2367</v>
      </c>
      <c r="B6305" s="3" t="s">
        <v>1490</v>
      </c>
      <c r="C6305" s="3"/>
      <c r="D6305" s="3"/>
      <c r="E6305" s="3"/>
      <c r="F6305" s="51" t="str">
        <f t="shared" si="588"/>
        <v>56E1</v>
      </c>
      <c r="G6305" s="51">
        <f t="shared" si="589"/>
        <v>1</v>
      </c>
      <c r="H6305" s="51">
        <f t="shared" si="590"/>
        <v>56</v>
      </c>
      <c r="I6305" s="51" t="str">
        <f t="shared" si="591"/>
        <v>E</v>
      </c>
      <c r="J6305" s="51" t="str">
        <f t="shared" si="592"/>
        <v>D3</v>
      </c>
      <c r="K6305" s="76" t="str">
        <f t="shared" si="593"/>
        <v>1FO56E1A</v>
      </c>
      <c r="L6305" s="281" t="e">
        <f>VLOOKUP(K6305,'Planilla de control'!#REF!,2,0)</f>
        <v>#REF!</v>
      </c>
      <c r="M6305" s="29" t="e">
        <f>IF(COUNTIF('Planilla de control'!#REF!,K6305)&gt;0,"SI","NO")</f>
        <v>#REF!</v>
      </c>
    </row>
    <row r="6306" spans="1:13" x14ac:dyDescent="0.3">
      <c r="A6306" s="3" t="s">
        <v>2367</v>
      </c>
      <c r="B6306" s="3" t="s">
        <v>1491</v>
      </c>
      <c r="C6306" s="3"/>
      <c r="D6306" s="3"/>
      <c r="E6306" s="3"/>
      <c r="F6306" s="51" t="str">
        <f t="shared" si="588"/>
        <v>56F1</v>
      </c>
      <c r="G6306" s="51">
        <f t="shared" si="589"/>
        <v>1</v>
      </c>
      <c r="H6306" s="51">
        <f t="shared" si="590"/>
        <v>56</v>
      </c>
      <c r="I6306" s="51" t="str">
        <f t="shared" si="591"/>
        <v>F</v>
      </c>
      <c r="J6306" s="51" t="str">
        <f t="shared" si="592"/>
        <v>D3</v>
      </c>
      <c r="K6306" s="76" t="str">
        <f t="shared" si="593"/>
        <v>1FO56F1A</v>
      </c>
      <c r="L6306" s="281" t="e">
        <f>VLOOKUP(K6306,'Planilla de control'!#REF!,2,0)</f>
        <v>#REF!</v>
      </c>
      <c r="M6306" s="29" t="e">
        <f>IF(COUNTIF('Planilla de control'!#REF!,K6306)&gt;0,"SI","NO")</f>
        <v>#REF!</v>
      </c>
    </row>
    <row r="6307" spans="1:13" x14ac:dyDescent="0.3">
      <c r="A6307" s="3" t="s">
        <v>2367</v>
      </c>
      <c r="B6307" s="3" t="s">
        <v>1492</v>
      </c>
      <c r="C6307" s="3"/>
      <c r="D6307" s="3"/>
      <c r="E6307" s="3"/>
      <c r="F6307" s="51" t="str">
        <f t="shared" si="588"/>
        <v>56G1</v>
      </c>
      <c r="G6307" s="51">
        <f t="shared" si="589"/>
        <v>1</v>
      </c>
      <c r="H6307" s="51">
        <f t="shared" si="590"/>
        <v>56</v>
      </c>
      <c r="I6307" s="51" t="str">
        <f t="shared" si="591"/>
        <v>G</v>
      </c>
      <c r="J6307" s="51" t="str">
        <f t="shared" si="592"/>
        <v>D3</v>
      </c>
      <c r="K6307" s="76" t="str">
        <f t="shared" si="593"/>
        <v>1FO56G1A</v>
      </c>
      <c r="L6307" s="281" t="e">
        <f>VLOOKUP(K6307,'Planilla de control'!#REF!,2,0)</f>
        <v>#REF!</v>
      </c>
      <c r="M6307" s="29" t="e">
        <f>IF(COUNTIF('Planilla de control'!#REF!,K6307)&gt;0,"SI","NO")</f>
        <v>#REF!</v>
      </c>
    </row>
    <row r="6308" spans="1:13" x14ac:dyDescent="0.3">
      <c r="A6308" s="3" t="s">
        <v>2367</v>
      </c>
      <c r="B6308" s="3" t="s">
        <v>1994</v>
      </c>
      <c r="C6308" s="3"/>
      <c r="D6308" s="3"/>
      <c r="E6308" s="3"/>
      <c r="F6308" s="51" t="str">
        <f t="shared" si="588"/>
        <v>56G4</v>
      </c>
      <c r="G6308" s="51">
        <f t="shared" si="589"/>
        <v>4</v>
      </c>
      <c r="H6308" s="51">
        <f t="shared" si="590"/>
        <v>56</v>
      </c>
      <c r="I6308" s="51" t="str">
        <f t="shared" si="591"/>
        <v>G</v>
      </c>
      <c r="J6308" s="51" t="str">
        <f t="shared" si="592"/>
        <v>D3</v>
      </c>
      <c r="K6308" s="76" t="str">
        <f t="shared" si="593"/>
        <v>1FO56G4B</v>
      </c>
      <c r="L6308" s="281" t="e">
        <f>VLOOKUP(K6308,'Planilla de control'!#REF!,2,0)</f>
        <v>#REF!</v>
      </c>
      <c r="M6308" s="29" t="e">
        <f>IF(COUNTIF('Planilla de control'!#REF!,K6308)&gt;0,"SI","NO")</f>
        <v>#REF!</v>
      </c>
    </row>
    <row r="6309" spans="1:13" x14ac:dyDescent="0.3">
      <c r="A6309" s="3" t="s">
        <v>2367</v>
      </c>
      <c r="B6309" s="3" t="s">
        <v>1497</v>
      </c>
      <c r="C6309" s="3"/>
      <c r="D6309" s="3"/>
      <c r="E6309" s="3"/>
      <c r="F6309" s="51" t="str">
        <f t="shared" si="588"/>
        <v>56L1</v>
      </c>
      <c r="G6309" s="51">
        <f t="shared" si="589"/>
        <v>1</v>
      </c>
      <c r="H6309" s="51">
        <f t="shared" si="590"/>
        <v>56</v>
      </c>
      <c r="I6309" s="51" t="str">
        <f t="shared" si="591"/>
        <v>L</v>
      </c>
      <c r="J6309" s="51" t="str">
        <f t="shared" si="592"/>
        <v>D3</v>
      </c>
      <c r="K6309" s="76" t="str">
        <f t="shared" si="593"/>
        <v>1FO56L1A</v>
      </c>
      <c r="L6309" s="281" t="e">
        <f>VLOOKUP(K6309,'Planilla de control'!#REF!,2,0)</f>
        <v>#REF!</v>
      </c>
      <c r="M6309" s="29" t="e">
        <f>IF(COUNTIF('Planilla de control'!#REF!,K6309)&gt;0,"SI","NO")</f>
        <v>#REF!</v>
      </c>
    </row>
    <row r="6310" spans="1:13" x14ac:dyDescent="0.3">
      <c r="A6310" s="3" t="s">
        <v>2367</v>
      </c>
      <c r="B6310" s="3" t="s">
        <v>1498</v>
      </c>
      <c r="C6310" s="3"/>
      <c r="D6310" s="3"/>
      <c r="E6310" s="3"/>
      <c r="F6310" s="51" t="str">
        <f t="shared" si="588"/>
        <v>56M1</v>
      </c>
      <c r="G6310" s="51">
        <f t="shared" si="589"/>
        <v>1</v>
      </c>
      <c r="H6310" s="51">
        <f t="shared" si="590"/>
        <v>56</v>
      </c>
      <c r="I6310" s="51" t="str">
        <f t="shared" si="591"/>
        <v>M</v>
      </c>
      <c r="J6310" s="51" t="str">
        <f t="shared" si="592"/>
        <v>D3</v>
      </c>
      <c r="K6310" s="76" t="str">
        <f t="shared" si="593"/>
        <v>1FO56M1A</v>
      </c>
      <c r="L6310" s="281" t="e">
        <f>VLOOKUP(K6310,'Planilla de control'!#REF!,2,0)</f>
        <v>#REF!</v>
      </c>
      <c r="M6310" s="29" t="e">
        <f>IF(COUNTIF('Planilla de control'!#REF!,K6310)&gt;0,"SI","NO")</f>
        <v>#REF!</v>
      </c>
    </row>
    <row r="6311" spans="1:13" x14ac:dyDescent="0.3">
      <c r="A6311" s="3" t="s">
        <v>2367</v>
      </c>
      <c r="B6311" s="3" t="s">
        <v>1835</v>
      </c>
      <c r="C6311" s="3"/>
      <c r="D6311" s="3"/>
      <c r="E6311" s="3"/>
      <c r="F6311" s="51" t="str">
        <f t="shared" si="588"/>
        <v>56E2</v>
      </c>
      <c r="G6311" s="51">
        <f t="shared" si="589"/>
        <v>2</v>
      </c>
      <c r="H6311" s="51">
        <f t="shared" si="590"/>
        <v>56</v>
      </c>
      <c r="I6311" s="51" t="str">
        <f t="shared" si="591"/>
        <v>E</v>
      </c>
      <c r="J6311" s="51" t="str">
        <f t="shared" si="592"/>
        <v>D3</v>
      </c>
      <c r="K6311" s="76" t="str">
        <f t="shared" si="593"/>
        <v>1FO56E2A</v>
      </c>
      <c r="L6311" s="281" t="e">
        <f>VLOOKUP(K6311,'Planilla de control'!#REF!,2,0)</f>
        <v>#REF!</v>
      </c>
      <c r="M6311" s="29" t="e">
        <f>IF(COUNTIF('Planilla de control'!#REF!,K6311)&gt;0,"SI","NO")</f>
        <v>#REF!</v>
      </c>
    </row>
    <row r="6312" spans="1:13" x14ac:dyDescent="0.3">
      <c r="A6312" s="3" t="s">
        <v>2367</v>
      </c>
      <c r="B6312" s="3" t="s">
        <v>1844</v>
      </c>
      <c r="C6312" s="3"/>
      <c r="D6312" s="3"/>
      <c r="E6312" s="3"/>
      <c r="F6312" s="51" t="str">
        <f t="shared" si="588"/>
        <v>56F2</v>
      </c>
      <c r="G6312" s="51">
        <f t="shared" si="589"/>
        <v>2</v>
      </c>
      <c r="H6312" s="51">
        <f t="shared" si="590"/>
        <v>56</v>
      </c>
      <c r="I6312" s="51" t="str">
        <f t="shared" si="591"/>
        <v>F</v>
      </c>
      <c r="J6312" s="51" t="str">
        <f t="shared" si="592"/>
        <v>D3</v>
      </c>
      <c r="K6312" s="76" t="str">
        <f t="shared" si="593"/>
        <v>1FO56F2B</v>
      </c>
      <c r="L6312" s="281" t="e">
        <f>VLOOKUP(K6312,'Planilla de control'!#REF!,2,0)</f>
        <v>#REF!</v>
      </c>
      <c r="M6312" s="29" t="e">
        <f>IF(COUNTIF('Planilla de control'!#REF!,K6312)&gt;0,"SI","NO")</f>
        <v>#REF!</v>
      </c>
    </row>
    <row r="6313" spans="1:13" x14ac:dyDescent="0.3">
      <c r="A6313" s="3" t="s">
        <v>2367</v>
      </c>
      <c r="B6313" s="3" t="s">
        <v>1927</v>
      </c>
      <c r="C6313" s="3"/>
      <c r="D6313" s="3"/>
      <c r="E6313" s="3"/>
      <c r="F6313" s="51" t="str">
        <f t="shared" si="588"/>
        <v>56B5</v>
      </c>
      <c r="G6313" s="51">
        <f t="shared" si="589"/>
        <v>5</v>
      </c>
      <c r="H6313" s="51">
        <f t="shared" si="590"/>
        <v>56</v>
      </c>
      <c r="I6313" s="51" t="str">
        <f t="shared" si="591"/>
        <v>B</v>
      </c>
      <c r="J6313" s="51" t="str">
        <f t="shared" si="592"/>
        <v>D3</v>
      </c>
      <c r="K6313" s="76" t="str">
        <f t="shared" si="593"/>
        <v>1FO56B5B</v>
      </c>
      <c r="L6313" s="281" t="e">
        <f>VLOOKUP(K6313,'Planilla de control'!#REF!,2,0)</f>
        <v>#REF!</v>
      </c>
      <c r="M6313" s="29" t="e">
        <f>IF(COUNTIF('Planilla de control'!#REF!,K6313)&gt;0,"SI","NO")</f>
        <v>#REF!</v>
      </c>
    </row>
    <row r="6314" spans="1:13" x14ac:dyDescent="0.3">
      <c r="A6314" s="3" t="s">
        <v>2367</v>
      </c>
      <c r="B6314" s="3" t="s">
        <v>1984</v>
      </c>
      <c r="C6314" s="3"/>
      <c r="D6314" s="3"/>
      <c r="E6314" s="3"/>
      <c r="F6314" s="51" t="str">
        <f t="shared" si="588"/>
        <v>56F5</v>
      </c>
      <c r="G6314" s="51">
        <f t="shared" si="589"/>
        <v>5</v>
      </c>
      <c r="H6314" s="51">
        <f t="shared" si="590"/>
        <v>56</v>
      </c>
      <c r="I6314" s="51" t="str">
        <f t="shared" si="591"/>
        <v>F</v>
      </c>
      <c r="J6314" s="51" t="str">
        <f t="shared" si="592"/>
        <v>D3</v>
      </c>
      <c r="K6314" s="76" t="str">
        <f t="shared" si="593"/>
        <v>1FO56F5C</v>
      </c>
      <c r="L6314" s="281" t="e">
        <f>VLOOKUP(K6314,'Planilla de control'!#REF!,2,0)</f>
        <v>#REF!</v>
      </c>
      <c r="M6314" s="29" t="e">
        <f>IF(COUNTIF('Planilla de control'!#REF!,K6314)&gt;0,"SI","NO")</f>
        <v>#REF!</v>
      </c>
    </row>
    <row r="6315" spans="1:13" x14ac:dyDescent="0.3">
      <c r="A6315" s="3" t="s">
        <v>2367</v>
      </c>
      <c r="B6315" s="3" t="s">
        <v>1985</v>
      </c>
      <c r="C6315" s="3"/>
      <c r="D6315" s="3"/>
      <c r="E6315" s="3"/>
      <c r="F6315" s="51" t="str">
        <f t="shared" si="588"/>
        <v>56F5</v>
      </c>
      <c r="G6315" s="51">
        <f t="shared" si="589"/>
        <v>5</v>
      </c>
      <c r="H6315" s="51">
        <f t="shared" si="590"/>
        <v>56</v>
      </c>
      <c r="I6315" s="51" t="str">
        <f t="shared" si="591"/>
        <v>F</v>
      </c>
      <c r="J6315" s="51" t="str">
        <f t="shared" si="592"/>
        <v>D3</v>
      </c>
      <c r="K6315" s="76" t="str">
        <f t="shared" si="593"/>
        <v>1FO56F5D</v>
      </c>
      <c r="L6315" s="281" t="e">
        <f>VLOOKUP(K6315,'Planilla de control'!#REF!,2,0)</f>
        <v>#REF!</v>
      </c>
      <c r="M6315" s="29" t="e">
        <f>IF(COUNTIF('Planilla de control'!#REF!,K6315)&gt;0,"SI","NO")</f>
        <v>#REF!</v>
      </c>
    </row>
    <row r="6316" spans="1:13" x14ac:dyDescent="0.3">
      <c r="A6316" s="3" t="s">
        <v>2367</v>
      </c>
      <c r="B6316" s="3" t="s">
        <v>1852</v>
      </c>
      <c r="C6316" s="3"/>
      <c r="D6316" s="3"/>
      <c r="E6316" s="3"/>
      <c r="F6316" s="51" t="str">
        <f t="shared" si="588"/>
        <v>56G2</v>
      </c>
      <c r="G6316" s="51">
        <f t="shared" si="589"/>
        <v>2</v>
      </c>
      <c r="H6316" s="51">
        <f t="shared" si="590"/>
        <v>56</v>
      </c>
      <c r="I6316" s="51" t="str">
        <f t="shared" si="591"/>
        <v>G</v>
      </c>
      <c r="J6316" s="51" t="str">
        <f t="shared" si="592"/>
        <v>D3</v>
      </c>
      <c r="K6316" s="76" t="str">
        <f t="shared" si="593"/>
        <v>1FO56G2B</v>
      </c>
      <c r="L6316" s="281" t="e">
        <f>VLOOKUP(K6316,'Planilla de control'!#REF!,2,0)</f>
        <v>#REF!</v>
      </c>
      <c r="M6316" s="29" t="e">
        <f>IF(COUNTIF('Planilla de control'!#REF!,K6316)&gt;0,"SI","NO")</f>
        <v>#REF!</v>
      </c>
    </row>
    <row r="6317" spans="1:13" x14ac:dyDescent="0.3">
      <c r="A6317" s="3" t="s">
        <v>2367</v>
      </c>
      <c r="B6317" s="3" t="s">
        <v>1995</v>
      </c>
      <c r="C6317" s="3"/>
      <c r="D6317" s="3"/>
      <c r="E6317" s="3"/>
      <c r="F6317" s="51" t="str">
        <f t="shared" si="588"/>
        <v>56G4</v>
      </c>
      <c r="G6317" s="51">
        <f t="shared" si="589"/>
        <v>4</v>
      </c>
      <c r="H6317" s="51">
        <f t="shared" si="590"/>
        <v>56</v>
      </c>
      <c r="I6317" s="51" t="str">
        <f t="shared" si="591"/>
        <v>G</v>
      </c>
      <c r="J6317" s="51" t="str">
        <f t="shared" si="592"/>
        <v>D3</v>
      </c>
      <c r="K6317" s="76" t="str">
        <f t="shared" si="593"/>
        <v>1FO56G4C</v>
      </c>
      <c r="L6317" s="281" t="e">
        <f>VLOOKUP(K6317,'Planilla de control'!#REF!,2,0)</f>
        <v>#REF!</v>
      </c>
      <c r="M6317" s="29" t="e">
        <f>IF(COUNTIF('Planilla de control'!#REF!,K6317)&gt;0,"SI","NO")</f>
        <v>#REF!</v>
      </c>
    </row>
    <row r="6318" spans="1:13" x14ac:dyDescent="0.3">
      <c r="A6318" s="3" t="s">
        <v>2367</v>
      </c>
      <c r="B6318" s="3" t="s">
        <v>1998</v>
      </c>
      <c r="C6318" s="3"/>
      <c r="D6318" s="3"/>
      <c r="E6318" s="3"/>
      <c r="F6318" s="51" t="str">
        <f t="shared" si="588"/>
        <v>56G5</v>
      </c>
      <c r="G6318" s="51">
        <f t="shared" si="589"/>
        <v>5</v>
      </c>
      <c r="H6318" s="51">
        <f t="shared" si="590"/>
        <v>56</v>
      </c>
      <c r="I6318" s="51" t="str">
        <f t="shared" si="591"/>
        <v>G</v>
      </c>
      <c r="J6318" s="51" t="str">
        <f t="shared" si="592"/>
        <v>D3</v>
      </c>
      <c r="K6318" s="76" t="str">
        <f t="shared" si="593"/>
        <v>1FO56G5C</v>
      </c>
      <c r="L6318" s="281" t="e">
        <f>VLOOKUP(K6318,'Planilla de control'!#REF!,2,0)</f>
        <v>#REF!</v>
      </c>
      <c r="M6318" s="29" t="e">
        <f>IF(COUNTIF('Planilla de control'!#REF!,K6318)&gt;0,"SI","NO")</f>
        <v>#REF!</v>
      </c>
    </row>
    <row r="6319" spans="1:13" x14ac:dyDescent="0.3">
      <c r="A6319" s="3" t="s">
        <v>2367</v>
      </c>
      <c r="B6319" s="3" t="s">
        <v>1859</v>
      </c>
      <c r="C6319" s="3"/>
      <c r="D6319" s="3"/>
      <c r="E6319" s="3"/>
      <c r="F6319" s="51" t="str">
        <f t="shared" si="588"/>
        <v>56H2</v>
      </c>
      <c r="G6319" s="51">
        <f t="shared" si="589"/>
        <v>2</v>
      </c>
      <c r="H6319" s="51">
        <f t="shared" si="590"/>
        <v>56</v>
      </c>
      <c r="I6319" s="51" t="str">
        <f t="shared" si="591"/>
        <v>H</v>
      </c>
      <c r="J6319" s="51" t="str">
        <f t="shared" si="592"/>
        <v>D3</v>
      </c>
      <c r="K6319" s="76" t="str">
        <f t="shared" si="593"/>
        <v>1FO56H2A</v>
      </c>
      <c r="L6319" s="281" t="e">
        <f>VLOOKUP(K6319,'Planilla de control'!#REF!,2,0)</f>
        <v>#REF!</v>
      </c>
      <c r="M6319" s="29" t="e">
        <f>IF(COUNTIF('Planilla de control'!#REF!,K6319)&gt;0,"SI","NO")</f>
        <v>#REF!</v>
      </c>
    </row>
    <row r="6320" spans="1:13" x14ac:dyDescent="0.3">
      <c r="A6320" s="3" t="s">
        <v>2367</v>
      </c>
      <c r="B6320" s="3" t="s">
        <v>2004</v>
      </c>
      <c r="C6320" s="3"/>
      <c r="D6320" s="3"/>
      <c r="E6320" s="3"/>
      <c r="F6320" s="51" t="str">
        <f t="shared" si="588"/>
        <v>56H2</v>
      </c>
      <c r="G6320" s="51">
        <f t="shared" si="589"/>
        <v>2</v>
      </c>
      <c r="H6320" s="51">
        <f t="shared" si="590"/>
        <v>56</v>
      </c>
      <c r="I6320" s="51" t="str">
        <f t="shared" si="591"/>
        <v>H</v>
      </c>
      <c r="J6320" s="51" t="str">
        <f t="shared" si="592"/>
        <v>D3</v>
      </c>
      <c r="K6320" s="76" t="str">
        <f t="shared" si="593"/>
        <v>1FO56H2D</v>
      </c>
      <c r="L6320" s="281" t="e">
        <f>VLOOKUP(K6320,'Planilla de control'!#REF!,2,0)</f>
        <v>#REF!</v>
      </c>
      <c r="M6320" s="29" t="e">
        <f>IF(COUNTIF('Planilla de control'!#REF!,K6320)&gt;0,"SI","NO")</f>
        <v>#REF!</v>
      </c>
    </row>
    <row r="6321" spans="1:13" x14ac:dyDescent="0.3">
      <c r="A6321" s="3" t="s">
        <v>2367</v>
      </c>
      <c r="B6321" s="3" t="s">
        <v>2011</v>
      </c>
      <c r="C6321" s="3"/>
      <c r="D6321" s="3"/>
      <c r="E6321" s="3"/>
      <c r="F6321" s="51" t="str">
        <f t="shared" si="588"/>
        <v>56H5</v>
      </c>
      <c r="G6321" s="51">
        <f t="shared" si="589"/>
        <v>5</v>
      </c>
      <c r="H6321" s="51">
        <f t="shared" si="590"/>
        <v>56</v>
      </c>
      <c r="I6321" s="51" t="str">
        <f t="shared" si="591"/>
        <v>H</v>
      </c>
      <c r="J6321" s="51" t="str">
        <f t="shared" si="592"/>
        <v>D3</v>
      </c>
      <c r="K6321" s="76" t="str">
        <f t="shared" si="593"/>
        <v>1FO56H5B</v>
      </c>
      <c r="L6321" s="281" t="e">
        <f>VLOOKUP(K6321,'Planilla de control'!#REF!,2,0)</f>
        <v>#REF!</v>
      </c>
      <c r="M6321" s="29" t="e">
        <f>IF(COUNTIF('Planilla de control'!#REF!,K6321)&gt;0,"SI","NO")</f>
        <v>#REF!</v>
      </c>
    </row>
    <row r="6322" spans="1:13" x14ac:dyDescent="0.3">
      <c r="A6322" s="3" t="s">
        <v>2367</v>
      </c>
      <c r="B6322" s="3" t="s">
        <v>2013</v>
      </c>
      <c r="C6322" s="3"/>
      <c r="D6322" s="3"/>
      <c r="E6322" s="3"/>
      <c r="F6322" s="51" t="str">
        <f t="shared" si="588"/>
        <v>56H5</v>
      </c>
      <c r="G6322" s="51">
        <f t="shared" si="589"/>
        <v>5</v>
      </c>
      <c r="H6322" s="51">
        <f t="shared" si="590"/>
        <v>56</v>
      </c>
      <c r="I6322" s="51" t="str">
        <f t="shared" si="591"/>
        <v>H</v>
      </c>
      <c r="J6322" s="51" t="str">
        <f t="shared" si="592"/>
        <v>D3</v>
      </c>
      <c r="K6322" s="76" t="str">
        <f t="shared" si="593"/>
        <v>1FO56H5D</v>
      </c>
      <c r="L6322" s="281" t="e">
        <f>VLOOKUP(K6322,'Planilla de control'!#REF!,2,0)</f>
        <v>#REF!</v>
      </c>
      <c r="M6322" s="29" t="e">
        <f>IF(COUNTIF('Planilla de control'!#REF!,K6322)&gt;0,"SI","NO")</f>
        <v>#REF!</v>
      </c>
    </row>
    <row r="6323" spans="1:13" x14ac:dyDescent="0.3">
      <c r="A6323" s="3" t="s">
        <v>2367</v>
      </c>
      <c r="B6323" s="3" t="s">
        <v>2018</v>
      </c>
      <c r="C6323" s="3"/>
      <c r="D6323" s="3"/>
      <c r="E6323" s="3"/>
      <c r="F6323" s="51" t="str">
        <f t="shared" si="588"/>
        <v>56I2</v>
      </c>
      <c r="G6323" s="51">
        <f t="shared" si="589"/>
        <v>2</v>
      </c>
      <c r="H6323" s="51">
        <f t="shared" si="590"/>
        <v>56</v>
      </c>
      <c r="I6323" s="51" t="str">
        <f t="shared" si="591"/>
        <v>I</v>
      </c>
      <c r="J6323" s="51" t="str">
        <f t="shared" si="592"/>
        <v>D3</v>
      </c>
      <c r="K6323" s="76" t="str">
        <f t="shared" si="593"/>
        <v>1FO56I2C</v>
      </c>
      <c r="L6323" s="281" t="e">
        <f>VLOOKUP(K6323,'Planilla de control'!#REF!,2,0)</f>
        <v>#REF!</v>
      </c>
      <c r="M6323" s="29" t="e">
        <f>IF(COUNTIF('Planilla de control'!#REF!,K6323)&gt;0,"SI","NO")</f>
        <v>#REF!</v>
      </c>
    </row>
    <row r="6324" spans="1:13" x14ac:dyDescent="0.3">
      <c r="A6324" s="3" t="s">
        <v>2367</v>
      </c>
      <c r="B6324" s="3" t="s">
        <v>2019</v>
      </c>
      <c r="C6324" s="3"/>
      <c r="D6324" s="3"/>
      <c r="E6324" s="3"/>
      <c r="F6324" s="51" t="str">
        <f t="shared" si="588"/>
        <v>56I2</v>
      </c>
      <c r="G6324" s="51">
        <f t="shared" si="589"/>
        <v>2</v>
      </c>
      <c r="H6324" s="51">
        <f t="shared" si="590"/>
        <v>56</v>
      </c>
      <c r="I6324" s="51" t="str">
        <f t="shared" si="591"/>
        <v>I</v>
      </c>
      <c r="J6324" s="51" t="str">
        <f t="shared" si="592"/>
        <v>D3</v>
      </c>
      <c r="K6324" s="76" t="str">
        <f t="shared" si="593"/>
        <v>1FO56I2D</v>
      </c>
      <c r="L6324" s="281" t="e">
        <f>VLOOKUP(K6324,'Planilla de control'!#REF!,2,0)</f>
        <v>#REF!</v>
      </c>
      <c r="M6324" s="29" t="e">
        <f>IF(COUNTIF('Planilla de control'!#REF!,K6324)&gt;0,"SI","NO")</f>
        <v>#REF!</v>
      </c>
    </row>
    <row r="6325" spans="1:13" x14ac:dyDescent="0.3">
      <c r="A6325" s="3" t="s">
        <v>2367</v>
      </c>
      <c r="B6325" s="3" t="s">
        <v>1868</v>
      </c>
      <c r="C6325" s="3"/>
      <c r="D6325" s="3"/>
      <c r="E6325" s="3"/>
      <c r="F6325" s="51" t="str">
        <f t="shared" si="588"/>
        <v>56I3</v>
      </c>
      <c r="G6325" s="51">
        <f t="shared" si="589"/>
        <v>3</v>
      </c>
      <c r="H6325" s="51">
        <f t="shared" si="590"/>
        <v>56</v>
      </c>
      <c r="I6325" s="51" t="str">
        <f t="shared" si="591"/>
        <v>I</v>
      </c>
      <c r="J6325" s="51" t="str">
        <f t="shared" si="592"/>
        <v>D3</v>
      </c>
      <c r="K6325" s="76" t="str">
        <f t="shared" si="593"/>
        <v>1FO56I3A</v>
      </c>
      <c r="L6325" s="281" t="e">
        <f>VLOOKUP(K6325,'Planilla de control'!#REF!,2,0)</f>
        <v>#REF!</v>
      </c>
      <c r="M6325" s="29" t="e">
        <f>IF(COUNTIF('Planilla de control'!#REF!,K6325)&gt;0,"SI","NO")</f>
        <v>#REF!</v>
      </c>
    </row>
    <row r="6326" spans="1:13" x14ac:dyDescent="0.3">
      <c r="A6326" s="3" t="s">
        <v>2367</v>
      </c>
      <c r="B6326" s="3" t="s">
        <v>1875</v>
      </c>
      <c r="C6326" s="3"/>
      <c r="D6326" s="3"/>
      <c r="E6326" s="3"/>
      <c r="F6326" s="51" t="str">
        <f t="shared" si="588"/>
        <v>56J3</v>
      </c>
      <c r="G6326" s="51">
        <f t="shared" si="589"/>
        <v>3</v>
      </c>
      <c r="H6326" s="51">
        <f t="shared" si="590"/>
        <v>56</v>
      </c>
      <c r="I6326" s="51" t="str">
        <f t="shared" si="591"/>
        <v>J</v>
      </c>
      <c r="J6326" s="51" t="str">
        <f t="shared" si="592"/>
        <v>D3</v>
      </c>
      <c r="K6326" s="76" t="str">
        <f t="shared" si="593"/>
        <v>1FO56J3A</v>
      </c>
      <c r="L6326" s="281" t="e">
        <f>VLOOKUP(K6326,'Planilla de control'!#REF!,2,0)</f>
        <v>#REF!</v>
      </c>
      <c r="M6326" s="29" t="e">
        <f>IF(COUNTIF('Planilla de control'!#REF!,K6326)&gt;0,"SI","NO")</f>
        <v>#REF!</v>
      </c>
    </row>
    <row r="6327" spans="1:13" x14ac:dyDescent="0.3">
      <c r="A6327" s="3" t="s">
        <v>2367</v>
      </c>
      <c r="B6327" s="3" t="s">
        <v>2043</v>
      </c>
      <c r="C6327" s="3"/>
      <c r="D6327" s="3"/>
      <c r="E6327" s="3"/>
      <c r="F6327" s="51" t="str">
        <f t="shared" si="588"/>
        <v>56J5</v>
      </c>
      <c r="G6327" s="51">
        <f t="shared" si="589"/>
        <v>5</v>
      </c>
      <c r="H6327" s="51">
        <f t="shared" si="590"/>
        <v>56</v>
      </c>
      <c r="I6327" s="51" t="str">
        <f t="shared" si="591"/>
        <v>J</v>
      </c>
      <c r="J6327" s="51" t="str">
        <f t="shared" si="592"/>
        <v>D3</v>
      </c>
      <c r="K6327" s="76" t="str">
        <f t="shared" si="593"/>
        <v>1FO56J5D</v>
      </c>
      <c r="L6327" s="281" t="e">
        <f>VLOOKUP(K6327,'Planilla de control'!#REF!,2,0)</f>
        <v>#REF!</v>
      </c>
      <c r="M6327" s="29" t="e">
        <f>IF(COUNTIF('Planilla de control'!#REF!,K6327)&gt;0,"SI","NO")</f>
        <v>#REF!</v>
      </c>
    </row>
    <row r="6328" spans="1:13" x14ac:dyDescent="0.3">
      <c r="A6328" s="3" t="s">
        <v>2367</v>
      </c>
      <c r="B6328" s="3" t="s">
        <v>1862</v>
      </c>
      <c r="C6328" s="3"/>
      <c r="D6328" s="3"/>
      <c r="E6328" s="3"/>
      <c r="F6328" s="51" t="str">
        <f t="shared" si="588"/>
        <v>56H4</v>
      </c>
      <c r="G6328" s="51">
        <f t="shared" si="589"/>
        <v>4</v>
      </c>
      <c r="H6328" s="51">
        <f t="shared" si="590"/>
        <v>56</v>
      </c>
      <c r="I6328" s="51" t="str">
        <f t="shared" si="591"/>
        <v>H</v>
      </c>
      <c r="J6328" s="51" t="str">
        <f t="shared" si="592"/>
        <v>D3</v>
      </c>
      <c r="K6328" s="76" t="str">
        <f t="shared" si="593"/>
        <v>1FO56H4A</v>
      </c>
      <c r="L6328" s="281" t="e">
        <f>VLOOKUP(K6328,'Planilla de control'!#REF!,2,0)</f>
        <v>#REF!</v>
      </c>
      <c r="M6328" s="29" t="e">
        <f>IF(COUNTIF('Planilla de control'!#REF!,K6328)&gt;0,"SI","NO")</f>
        <v>#REF!</v>
      </c>
    </row>
    <row r="6329" spans="1:13" x14ac:dyDescent="0.3">
      <c r="A6329" s="3" t="s">
        <v>2367</v>
      </c>
      <c r="B6329" s="3" t="s">
        <v>1929</v>
      </c>
      <c r="C6329" s="3"/>
      <c r="D6329" s="3"/>
      <c r="E6329" s="3"/>
      <c r="F6329" s="51" t="str">
        <f t="shared" si="588"/>
        <v>56B5</v>
      </c>
      <c r="G6329" s="51">
        <f t="shared" si="589"/>
        <v>5</v>
      </c>
      <c r="H6329" s="51">
        <f t="shared" si="590"/>
        <v>56</v>
      </c>
      <c r="I6329" s="51" t="str">
        <f t="shared" si="591"/>
        <v>B</v>
      </c>
      <c r="J6329" s="51" t="str">
        <f t="shared" si="592"/>
        <v>D3</v>
      </c>
      <c r="K6329" s="76" t="str">
        <f t="shared" si="593"/>
        <v>1FO56B5D</v>
      </c>
      <c r="L6329" s="281" t="e">
        <f>VLOOKUP(K6329,'Planilla de control'!#REF!,2,0)</f>
        <v>#REF!</v>
      </c>
      <c r="M6329" s="29" t="e">
        <f>IF(COUNTIF('Planilla de control'!#REF!,K6329)&gt;0,"SI","NO")</f>
        <v>#REF!</v>
      </c>
    </row>
    <row r="6330" spans="1:13" x14ac:dyDescent="0.3">
      <c r="A6330" s="3" t="s">
        <v>2367</v>
      </c>
      <c r="B6330" s="3" t="s">
        <v>1954</v>
      </c>
      <c r="C6330" s="3"/>
      <c r="D6330" s="3"/>
      <c r="E6330" s="3"/>
      <c r="F6330" s="51" t="str">
        <f t="shared" si="588"/>
        <v>56D4</v>
      </c>
      <c r="G6330" s="51">
        <f t="shared" si="589"/>
        <v>4</v>
      </c>
      <c r="H6330" s="51">
        <f t="shared" si="590"/>
        <v>56</v>
      </c>
      <c r="I6330" s="51" t="str">
        <f t="shared" si="591"/>
        <v>D</v>
      </c>
      <c r="J6330" s="51" t="str">
        <f t="shared" si="592"/>
        <v>D3</v>
      </c>
      <c r="K6330" s="76" t="str">
        <f t="shared" si="593"/>
        <v>1FO56D4D</v>
      </c>
      <c r="L6330" s="281" t="e">
        <f>VLOOKUP(K6330,'Planilla de control'!#REF!,2,0)</f>
        <v>#REF!</v>
      </c>
      <c r="M6330" s="29" t="e">
        <f>IF(COUNTIF('Planilla de control'!#REF!,K6330)&gt;0,"SI","NO")</f>
        <v>#REF!</v>
      </c>
    </row>
    <row r="6331" spans="1:13" x14ac:dyDescent="0.3">
      <c r="A6331" s="3" t="s">
        <v>2367</v>
      </c>
      <c r="B6331" s="3" t="s">
        <v>1836</v>
      </c>
      <c r="C6331" s="3"/>
      <c r="D6331" s="3"/>
      <c r="E6331" s="3"/>
      <c r="F6331" s="51" t="str">
        <f t="shared" si="588"/>
        <v>56E2</v>
      </c>
      <c r="G6331" s="51">
        <f t="shared" si="589"/>
        <v>2</v>
      </c>
      <c r="H6331" s="51">
        <f t="shared" si="590"/>
        <v>56</v>
      </c>
      <c r="I6331" s="51" t="str">
        <f t="shared" si="591"/>
        <v>E</v>
      </c>
      <c r="J6331" s="51" t="str">
        <f t="shared" si="592"/>
        <v>D3</v>
      </c>
      <c r="K6331" s="76" t="str">
        <f t="shared" si="593"/>
        <v>1FO56E2B</v>
      </c>
      <c r="L6331" s="281" t="e">
        <f>VLOOKUP(K6331,'Planilla de control'!#REF!,2,0)</f>
        <v>#REF!</v>
      </c>
      <c r="M6331" s="29" t="e">
        <f>IF(COUNTIF('Planilla de control'!#REF!,K6331)&gt;0,"SI","NO")</f>
        <v>#REF!</v>
      </c>
    </row>
    <row r="6332" spans="1:13" x14ac:dyDescent="0.3">
      <c r="A6332" s="3" t="s">
        <v>2367</v>
      </c>
      <c r="B6332" s="3" t="s">
        <v>1966</v>
      </c>
      <c r="C6332" s="3"/>
      <c r="D6332" s="3"/>
      <c r="E6332" s="3"/>
      <c r="F6332" s="51" t="str">
        <f t="shared" si="588"/>
        <v>56E4</v>
      </c>
      <c r="G6332" s="51">
        <f t="shared" si="589"/>
        <v>4</v>
      </c>
      <c r="H6332" s="51">
        <f t="shared" si="590"/>
        <v>56</v>
      </c>
      <c r="I6332" s="51" t="str">
        <f t="shared" si="591"/>
        <v>E</v>
      </c>
      <c r="J6332" s="51" t="str">
        <f t="shared" si="592"/>
        <v>D3</v>
      </c>
      <c r="K6332" s="76" t="str">
        <f t="shared" si="593"/>
        <v>1FO56E4B</v>
      </c>
      <c r="L6332" s="281" t="e">
        <f>VLOOKUP(K6332,'Planilla de control'!#REF!,2,0)</f>
        <v>#REF!</v>
      </c>
      <c r="M6332" s="29" t="e">
        <f>IF(COUNTIF('Planilla de control'!#REF!,K6332)&gt;0,"SI","NO")</f>
        <v>#REF!</v>
      </c>
    </row>
    <row r="6333" spans="1:13" x14ac:dyDescent="0.3">
      <c r="A6333" s="3" t="s">
        <v>2367</v>
      </c>
      <c r="B6333" s="3" t="s">
        <v>1969</v>
      </c>
      <c r="C6333" s="3"/>
      <c r="D6333" s="3"/>
      <c r="E6333" s="3"/>
      <c r="F6333" s="51" t="str">
        <f t="shared" si="588"/>
        <v>56E5</v>
      </c>
      <c r="G6333" s="51">
        <f t="shared" si="589"/>
        <v>5</v>
      </c>
      <c r="H6333" s="51">
        <f t="shared" si="590"/>
        <v>56</v>
      </c>
      <c r="I6333" s="51" t="str">
        <f t="shared" si="591"/>
        <v>E</v>
      </c>
      <c r="J6333" s="51" t="str">
        <f t="shared" si="592"/>
        <v>D3</v>
      </c>
      <c r="K6333" s="76" t="str">
        <f t="shared" si="593"/>
        <v>1FO56E5B</v>
      </c>
      <c r="L6333" s="281" t="e">
        <f>VLOOKUP(K6333,'Planilla de control'!#REF!,2,0)</f>
        <v>#REF!</v>
      </c>
      <c r="M6333" s="29" t="e">
        <f>IF(COUNTIF('Planilla de control'!#REF!,K6333)&gt;0,"SI","NO")</f>
        <v>#REF!</v>
      </c>
    </row>
    <row r="6334" spans="1:13" x14ac:dyDescent="0.3">
      <c r="A6334" s="3" t="s">
        <v>2367</v>
      </c>
      <c r="B6334" s="3" t="s">
        <v>1997</v>
      </c>
      <c r="C6334" s="3"/>
      <c r="D6334" s="3"/>
      <c r="E6334" s="3"/>
      <c r="F6334" s="51" t="str">
        <f t="shared" si="588"/>
        <v>56G5</v>
      </c>
      <c r="G6334" s="51">
        <f t="shared" si="589"/>
        <v>5</v>
      </c>
      <c r="H6334" s="51">
        <f t="shared" si="590"/>
        <v>56</v>
      </c>
      <c r="I6334" s="51" t="str">
        <f t="shared" si="591"/>
        <v>G</v>
      </c>
      <c r="J6334" s="51" t="str">
        <f t="shared" si="592"/>
        <v>D3</v>
      </c>
      <c r="K6334" s="76" t="str">
        <f t="shared" si="593"/>
        <v>1FO56G5B</v>
      </c>
      <c r="L6334" s="281" t="e">
        <f>VLOOKUP(K6334,'Planilla de control'!#REF!,2,0)</f>
        <v>#REF!</v>
      </c>
      <c r="M6334" s="29" t="e">
        <f>IF(COUNTIF('Planilla de control'!#REF!,K6334)&gt;0,"SI","NO")</f>
        <v>#REF!</v>
      </c>
    </row>
    <row r="6335" spans="1:13" x14ac:dyDescent="0.3">
      <c r="A6335" s="3" t="s">
        <v>2367</v>
      </c>
      <c r="B6335" s="3" t="s">
        <v>1869</v>
      </c>
      <c r="C6335" s="3"/>
      <c r="D6335" s="3"/>
      <c r="E6335" s="3"/>
      <c r="F6335" s="51" t="str">
        <f t="shared" si="588"/>
        <v>56I4</v>
      </c>
      <c r="G6335" s="51">
        <f t="shared" si="589"/>
        <v>4</v>
      </c>
      <c r="H6335" s="51">
        <f t="shared" si="590"/>
        <v>56</v>
      </c>
      <c r="I6335" s="51" t="str">
        <f t="shared" si="591"/>
        <v>I</v>
      </c>
      <c r="J6335" s="51" t="str">
        <f t="shared" si="592"/>
        <v>D3</v>
      </c>
      <c r="K6335" s="76" t="str">
        <f t="shared" si="593"/>
        <v>1FO56I4A</v>
      </c>
      <c r="L6335" s="281" t="e">
        <f>VLOOKUP(K6335,'Planilla de control'!#REF!,2,0)</f>
        <v>#REF!</v>
      </c>
      <c r="M6335" s="29" t="e">
        <f>IF(COUNTIF('Planilla de control'!#REF!,K6335)&gt;0,"SI","NO")</f>
        <v>#REF!</v>
      </c>
    </row>
    <row r="6336" spans="1:13" x14ac:dyDescent="0.3">
      <c r="A6336" s="3" t="s">
        <v>2367</v>
      </c>
      <c r="B6336" s="3" t="s">
        <v>2037</v>
      </c>
      <c r="C6336" s="3"/>
      <c r="D6336" s="3"/>
      <c r="E6336" s="3"/>
      <c r="F6336" s="51" t="str">
        <f t="shared" si="588"/>
        <v>56J3</v>
      </c>
      <c r="G6336" s="51">
        <f t="shared" si="589"/>
        <v>3</v>
      </c>
      <c r="H6336" s="51">
        <f t="shared" si="590"/>
        <v>56</v>
      </c>
      <c r="I6336" s="51" t="str">
        <f t="shared" si="591"/>
        <v>J</v>
      </c>
      <c r="J6336" s="51" t="str">
        <f t="shared" si="592"/>
        <v>D3</v>
      </c>
      <c r="K6336" s="76" t="str">
        <f t="shared" si="593"/>
        <v>1FO56J3D</v>
      </c>
      <c r="L6336" s="281" t="e">
        <f>VLOOKUP(K6336,'Planilla de control'!#REF!,2,0)</f>
        <v>#REF!</v>
      </c>
      <c r="M6336" s="29" t="e">
        <f>IF(COUNTIF('Planilla de control'!#REF!,K6336)&gt;0,"SI","NO")</f>
        <v>#REF!</v>
      </c>
    </row>
    <row r="6337" spans="1:13" x14ac:dyDescent="0.3">
      <c r="A6337" s="3" t="s">
        <v>2367</v>
      </c>
      <c r="B6337" s="3" t="s">
        <v>1842</v>
      </c>
      <c r="C6337" s="3"/>
      <c r="D6337" s="3"/>
      <c r="E6337" s="3"/>
      <c r="F6337" s="51" t="str">
        <f t="shared" si="588"/>
        <v>56E8</v>
      </c>
      <c r="G6337" s="51">
        <f t="shared" si="589"/>
        <v>8</v>
      </c>
      <c r="H6337" s="51">
        <f t="shared" si="590"/>
        <v>56</v>
      </c>
      <c r="I6337" s="51" t="str">
        <f t="shared" si="591"/>
        <v>E</v>
      </c>
      <c r="J6337" s="51" t="str">
        <f t="shared" si="592"/>
        <v>D3</v>
      </c>
      <c r="K6337" s="76" t="str">
        <f t="shared" si="593"/>
        <v>1FO56E8A</v>
      </c>
      <c r="L6337" s="281" t="e">
        <f>VLOOKUP(K6337,'Planilla de control'!#REF!,2,0)</f>
        <v>#REF!</v>
      </c>
      <c r="M6337" s="29" t="e">
        <f>IF(COUNTIF('Planilla de control'!#REF!,K6337)&gt;0,"SI","NO")</f>
        <v>#REF!</v>
      </c>
    </row>
    <row r="6338" spans="1:13" x14ac:dyDescent="0.3">
      <c r="A6338" s="3" t="s">
        <v>2367</v>
      </c>
      <c r="B6338" s="3" t="s">
        <v>1493</v>
      </c>
      <c r="C6338" s="3"/>
      <c r="D6338" s="3"/>
      <c r="E6338" s="3"/>
      <c r="F6338" s="51" t="str">
        <f t="shared" si="588"/>
        <v>56H1</v>
      </c>
      <c r="G6338" s="51">
        <f t="shared" si="589"/>
        <v>1</v>
      </c>
      <c r="H6338" s="51">
        <f t="shared" si="590"/>
        <v>56</v>
      </c>
      <c r="I6338" s="51" t="str">
        <f t="shared" si="591"/>
        <v>H</v>
      </c>
      <c r="J6338" s="51" t="str">
        <f t="shared" si="592"/>
        <v>D3</v>
      </c>
      <c r="K6338" s="76" t="str">
        <f t="shared" si="593"/>
        <v>1FO56H1A</v>
      </c>
      <c r="L6338" s="281" t="e">
        <f>VLOOKUP(K6338,'Planilla de control'!#REF!,2,0)</f>
        <v>#REF!</v>
      </c>
      <c r="M6338" s="29" t="e">
        <f>IF(COUNTIF('Planilla de control'!#REF!,K6338)&gt;0,"SI","NO")</f>
        <v>#REF!</v>
      </c>
    </row>
    <row r="6339" spans="1:13" x14ac:dyDescent="0.3">
      <c r="A6339" s="3" t="s">
        <v>2367</v>
      </c>
      <c r="B6339" s="3" t="s">
        <v>1494</v>
      </c>
      <c r="C6339" s="3"/>
      <c r="D6339" s="3"/>
      <c r="E6339" s="3"/>
      <c r="F6339" s="51" t="str">
        <f t="shared" ref="F6339:F6402" si="594">IF(OR(LEN(B6339)=9,LEN(B6339)=5),MID(B6339,1,4),MID(B6339,1,5))</f>
        <v>56I1</v>
      </c>
      <c r="G6339" s="51">
        <f t="shared" ref="G6339:G6402" si="595">IF(MID(F6339,5,1)&lt;&gt;"",MID(F6339,4,2),MID(F6339,4,1))*1</f>
        <v>1</v>
      </c>
      <c r="H6339" s="51">
        <f t="shared" ref="H6339:H6402" si="596">+MID(B6339,1,2)*1</f>
        <v>56</v>
      </c>
      <c r="I6339" s="51" t="str">
        <f t="shared" ref="I6339:I6402" si="597">+MID(B6339,3,1)</f>
        <v>I</v>
      </c>
      <c r="J6339" s="51" t="str">
        <f t="shared" ref="J6339:J6402" si="598">HLOOKUP(A6339,$O$1:$U$2,2,0)</f>
        <v>D3</v>
      </c>
      <c r="K6339" s="76" t="str">
        <f t="shared" ref="K6339:K6402" si="599">CONCATENATE(A6339,B6339)</f>
        <v>1FO56I1A</v>
      </c>
      <c r="L6339" s="281" t="e">
        <f>VLOOKUP(K6339,'Planilla de control'!#REF!,2,0)</f>
        <v>#REF!</v>
      </c>
      <c r="M6339" s="29" t="e">
        <f>IF(COUNTIF('Planilla de control'!#REF!,K6339)&gt;0,"SI","NO")</f>
        <v>#REF!</v>
      </c>
    </row>
    <row r="6340" spans="1:13" x14ac:dyDescent="0.3">
      <c r="A6340" s="3" t="s">
        <v>2367</v>
      </c>
      <c r="B6340" s="3" t="s">
        <v>1872</v>
      </c>
      <c r="C6340" s="3"/>
      <c r="D6340" s="3"/>
      <c r="E6340" s="3"/>
      <c r="F6340" s="51" t="str">
        <f t="shared" si="594"/>
        <v>56I7</v>
      </c>
      <c r="G6340" s="51">
        <f t="shared" si="595"/>
        <v>7</v>
      </c>
      <c r="H6340" s="51">
        <f t="shared" si="596"/>
        <v>56</v>
      </c>
      <c r="I6340" s="51" t="str">
        <f t="shared" si="597"/>
        <v>I</v>
      </c>
      <c r="J6340" s="51" t="str">
        <f t="shared" si="598"/>
        <v>D3</v>
      </c>
      <c r="K6340" s="76" t="str">
        <f t="shared" si="599"/>
        <v>1FO56I7A</v>
      </c>
      <c r="L6340" s="281" t="e">
        <f>VLOOKUP(K6340,'Planilla de control'!#REF!,2,0)</f>
        <v>#REF!</v>
      </c>
      <c r="M6340" s="29" t="e">
        <f>IF(COUNTIF('Planilla de control'!#REF!,K6340)&gt;0,"SI","NO")</f>
        <v>#REF!</v>
      </c>
    </row>
    <row r="6341" spans="1:13" x14ac:dyDescent="0.3">
      <c r="A6341" s="3" t="s">
        <v>2367</v>
      </c>
      <c r="B6341" s="3" t="s">
        <v>2053</v>
      </c>
      <c r="C6341" s="3"/>
      <c r="D6341" s="3"/>
      <c r="E6341" s="3"/>
      <c r="F6341" s="51" t="str">
        <f t="shared" si="594"/>
        <v>56L3</v>
      </c>
      <c r="G6341" s="51">
        <f t="shared" si="595"/>
        <v>3</v>
      </c>
      <c r="H6341" s="51">
        <f t="shared" si="596"/>
        <v>56</v>
      </c>
      <c r="I6341" s="51" t="str">
        <f t="shared" si="597"/>
        <v>L</v>
      </c>
      <c r="J6341" s="51" t="str">
        <f t="shared" si="598"/>
        <v>D3</v>
      </c>
      <c r="K6341" s="76" t="str">
        <f t="shared" si="599"/>
        <v>1FO56L3B</v>
      </c>
      <c r="L6341" s="281" t="e">
        <f>VLOOKUP(K6341,'Planilla de control'!#REF!,2,0)</f>
        <v>#REF!</v>
      </c>
      <c r="M6341" s="29" t="e">
        <f>IF(COUNTIF('Planilla de control'!#REF!,K6341)&gt;0,"SI","NO")</f>
        <v>#REF!</v>
      </c>
    </row>
    <row r="6342" spans="1:13" x14ac:dyDescent="0.3">
      <c r="A6342" s="3" t="s">
        <v>2367</v>
      </c>
      <c r="B6342" s="3" t="s">
        <v>2054</v>
      </c>
      <c r="C6342" s="3"/>
      <c r="D6342" s="3"/>
      <c r="E6342" s="3"/>
      <c r="F6342" s="51" t="str">
        <f t="shared" si="594"/>
        <v>56L4</v>
      </c>
      <c r="G6342" s="51">
        <f t="shared" si="595"/>
        <v>4</v>
      </c>
      <c r="H6342" s="51">
        <f t="shared" si="596"/>
        <v>56</v>
      </c>
      <c r="I6342" s="51" t="str">
        <f t="shared" si="597"/>
        <v>L</v>
      </c>
      <c r="J6342" s="51" t="str">
        <f t="shared" si="598"/>
        <v>D3</v>
      </c>
      <c r="K6342" s="76" t="str">
        <f t="shared" si="599"/>
        <v>1FO56L4B</v>
      </c>
      <c r="L6342" s="281" t="e">
        <f>VLOOKUP(K6342,'Planilla de control'!#REF!,2,0)</f>
        <v>#REF!</v>
      </c>
      <c r="M6342" s="29" t="e">
        <f>IF(COUNTIF('Planilla de control'!#REF!,K6342)&gt;0,"SI","NO")</f>
        <v>#REF!</v>
      </c>
    </row>
    <row r="6343" spans="1:13" x14ac:dyDescent="0.3">
      <c r="A6343" s="3" t="s">
        <v>2367</v>
      </c>
      <c r="B6343" s="3" t="s">
        <v>1814</v>
      </c>
      <c r="C6343" s="3"/>
      <c r="D6343" s="3"/>
      <c r="E6343" s="3"/>
      <c r="F6343" s="51" t="str">
        <f t="shared" si="594"/>
        <v>56B2</v>
      </c>
      <c r="G6343" s="51">
        <f t="shared" si="595"/>
        <v>2</v>
      </c>
      <c r="H6343" s="51">
        <f t="shared" si="596"/>
        <v>56</v>
      </c>
      <c r="I6343" s="51" t="str">
        <f t="shared" si="597"/>
        <v>B</v>
      </c>
      <c r="J6343" s="51" t="str">
        <f t="shared" si="598"/>
        <v>D3</v>
      </c>
      <c r="K6343" s="76" t="str">
        <f t="shared" si="599"/>
        <v>1FO56B2B</v>
      </c>
      <c r="L6343" s="281" t="e">
        <f>VLOOKUP(K6343,'Planilla de control'!#REF!,2,0)</f>
        <v>#REF!</v>
      </c>
      <c r="M6343" s="29" t="e">
        <f>IF(COUNTIF('Planilla de control'!#REF!,K6343)&gt;0,"SI","NO")</f>
        <v>#REF!</v>
      </c>
    </row>
    <row r="6344" spans="1:13" x14ac:dyDescent="0.3">
      <c r="A6344" s="3" t="s">
        <v>2367</v>
      </c>
      <c r="B6344" s="3" t="s">
        <v>1955</v>
      </c>
      <c r="C6344" s="3"/>
      <c r="D6344" s="3"/>
      <c r="E6344" s="3"/>
      <c r="F6344" s="51" t="str">
        <f t="shared" si="594"/>
        <v>56D5</v>
      </c>
      <c r="G6344" s="51">
        <f t="shared" si="595"/>
        <v>5</v>
      </c>
      <c r="H6344" s="51">
        <f t="shared" si="596"/>
        <v>56</v>
      </c>
      <c r="I6344" s="51" t="str">
        <f t="shared" si="597"/>
        <v>D</v>
      </c>
      <c r="J6344" s="51" t="str">
        <f t="shared" si="598"/>
        <v>D3</v>
      </c>
      <c r="K6344" s="76" t="str">
        <f t="shared" si="599"/>
        <v>1FO56D5B</v>
      </c>
      <c r="L6344" s="281" t="e">
        <f>VLOOKUP(K6344,'Planilla de control'!#REF!,2,0)</f>
        <v>#REF!</v>
      </c>
      <c r="M6344" s="29" t="e">
        <f>IF(COUNTIF('Planilla de control'!#REF!,K6344)&gt;0,"SI","NO")</f>
        <v>#REF!</v>
      </c>
    </row>
    <row r="6345" spans="1:13" x14ac:dyDescent="0.3">
      <c r="A6345" s="3" t="s">
        <v>2367</v>
      </c>
      <c r="B6345" s="3" t="s">
        <v>1867</v>
      </c>
      <c r="C6345" s="3"/>
      <c r="D6345" s="3"/>
      <c r="E6345" s="3"/>
      <c r="F6345" s="51" t="str">
        <f t="shared" si="594"/>
        <v>56I2</v>
      </c>
      <c r="G6345" s="51">
        <f t="shared" si="595"/>
        <v>2</v>
      </c>
      <c r="H6345" s="51">
        <f t="shared" si="596"/>
        <v>56</v>
      </c>
      <c r="I6345" s="51" t="str">
        <f t="shared" si="597"/>
        <v>I</v>
      </c>
      <c r="J6345" s="51" t="str">
        <f t="shared" si="598"/>
        <v>D3</v>
      </c>
      <c r="K6345" s="76" t="str">
        <f t="shared" si="599"/>
        <v>1FO56I2A</v>
      </c>
      <c r="L6345" s="281" t="e">
        <f>VLOOKUP(K6345,'Planilla de control'!#REF!,2,0)</f>
        <v>#REF!</v>
      </c>
      <c r="M6345" s="29" t="e">
        <f>IF(COUNTIF('Planilla de control'!#REF!,K6345)&gt;0,"SI","NO")</f>
        <v>#REF!</v>
      </c>
    </row>
    <row r="6346" spans="1:13" x14ac:dyDescent="0.3">
      <c r="A6346" s="3" t="s">
        <v>2367</v>
      </c>
      <c r="B6346" s="3" t="s">
        <v>1823</v>
      </c>
      <c r="C6346" s="3"/>
      <c r="D6346" s="3"/>
      <c r="E6346" s="3"/>
      <c r="F6346" s="51" t="str">
        <f t="shared" si="594"/>
        <v>56C4</v>
      </c>
      <c r="G6346" s="51">
        <f t="shared" si="595"/>
        <v>4</v>
      </c>
      <c r="H6346" s="51">
        <f t="shared" si="596"/>
        <v>56</v>
      </c>
      <c r="I6346" s="51" t="str">
        <f t="shared" si="597"/>
        <v>C</v>
      </c>
      <c r="J6346" s="51" t="str">
        <f t="shared" si="598"/>
        <v>D3</v>
      </c>
      <c r="K6346" s="76" t="str">
        <f t="shared" si="599"/>
        <v>1FO56C4A</v>
      </c>
      <c r="L6346" s="281" t="e">
        <f>VLOOKUP(K6346,'Planilla de control'!#REF!,2,0)</f>
        <v>#REF!</v>
      </c>
      <c r="M6346" s="29" t="e">
        <f>IF(COUNTIF('Planilla de control'!#REF!,K6346)&gt;0,"SI","NO")</f>
        <v>#REF!</v>
      </c>
    </row>
    <row r="6347" spans="1:13" x14ac:dyDescent="0.3">
      <c r="A6347" s="3" t="s">
        <v>2367</v>
      </c>
      <c r="B6347" s="3" t="s">
        <v>1495</v>
      </c>
      <c r="C6347" s="3"/>
      <c r="D6347" s="3"/>
      <c r="E6347" s="3"/>
      <c r="F6347" s="51" t="str">
        <f t="shared" si="594"/>
        <v>56J1</v>
      </c>
      <c r="G6347" s="51">
        <f t="shared" si="595"/>
        <v>1</v>
      </c>
      <c r="H6347" s="51">
        <f t="shared" si="596"/>
        <v>56</v>
      </c>
      <c r="I6347" s="51" t="str">
        <f t="shared" si="597"/>
        <v>J</v>
      </c>
      <c r="J6347" s="51" t="str">
        <f t="shared" si="598"/>
        <v>D3</v>
      </c>
      <c r="K6347" s="76" t="str">
        <f t="shared" si="599"/>
        <v>1FO56J1A</v>
      </c>
      <c r="L6347" s="281" t="e">
        <f>VLOOKUP(K6347,'Planilla de control'!#REF!,2,0)</f>
        <v>#REF!</v>
      </c>
      <c r="M6347" s="29" t="e">
        <f>IF(COUNTIF('Planilla de control'!#REF!,K6347)&gt;0,"SI","NO")</f>
        <v>#REF!</v>
      </c>
    </row>
    <row r="6348" spans="1:13" x14ac:dyDescent="0.3">
      <c r="A6348" s="3" t="s">
        <v>2367</v>
      </c>
      <c r="B6348" s="3" t="s">
        <v>2045</v>
      </c>
      <c r="C6348" s="3"/>
      <c r="D6348" s="3"/>
      <c r="E6348" s="3"/>
      <c r="F6348" s="51" t="str">
        <f t="shared" si="594"/>
        <v>56J7</v>
      </c>
      <c r="G6348" s="51">
        <f t="shared" si="595"/>
        <v>7</v>
      </c>
      <c r="H6348" s="51">
        <f t="shared" si="596"/>
        <v>56</v>
      </c>
      <c r="I6348" s="51" t="str">
        <f t="shared" si="597"/>
        <v>J</v>
      </c>
      <c r="J6348" s="51" t="str">
        <f t="shared" si="598"/>
        <v>D3</v>
      </c>
      <c r="K6348" s="76" t="str">
        <f t="shared" si="599"/>
        <v>1FO56J7B</v>
      </c>
      <c r="L6348" s="281" t="e">
        <f>VLOOKUP(K6348,'Planilla de control'!#REF!,2,0)</f>
        <v>#REF!</v>
      </c>
      <c r="M6348" s="29" t="e">
        <f>IF(COUNTIF('Planilla de control'!#REF!,K6348)&gt;0,"SI","NO")</f>
        <v>#REF!</v>
      </c>
    </row>
    <row r="6349" spans="1:13" x14ac:dyDescent="0.3">
      <c r="A6349" s="3" t="s">
        <v>2367</v>
      </c>
      <c r="B6349" s="3" t="s">
        <v>1888</v>
      </c>
      <c r="C6349" s="3"/>
      <c r="D6349" s="3"/>
      <c r="E6349" s="3"/>
      <c r="F6349" s="51" t="str">
        <f t="shared" si="594"/>
        <v>56L3</v>
      </c>
      <c r="G6349" s="51">
        <f t="shared" si="595"/>
        <v>3</v>
      </c>
      <c r="H6349" s="51">
        <f t="shared" si="596"/>
        <v>56</v>
      </c>
      <c r="I6349" s="51" t="str">
        <f t="shared" si="597"/>
        <v>L</v>
      </c>
      <c r="J6349" s="51" t="str">
        <f t="shared" si="598"/>
        <v>D3</v>
      </c>
      <c r="K6349" s="76" t="str">
        <f t="shared" si="599"/>
        <v>1FO56L3A</v>
      </c>
      <c r="L6349" s="281" t="e">
        <f>VLOOKUP(K6349,'Planilla de control'!#REF!,2,0)</f>
        <v>#REF!</v>
      </c>
      <c r="M6349" s="29" t="e">
        <f>IF(COUNTIF('Planilla de control'!#REF!,K6349)&gt;0,"SI","NO")</f>
        <v>#REF!</v>
      </c>
    </row>
    <row r="6350" spans="1:13" x14ac:dyDescent="0.3">
      <c r="A6350" s="3" t="s">
        <v>2367</v>
      </c>
      <c r="B6350" s="3" t="s">
        <v>2059</v>
      </c>
      <c r="C6350" s="3"/>
      <c r="D6350" s="3"/>
      <c r="E6350" s="3"/>
      <c r="F6350" s="51" t="str">
        <f t="shared" si="594"/>
        <v>56M4</v>
      </c>
      <c r="G6350" s="51">
        <f t="shared" si="595"/>
        <v>4</v>
      </c>
      <c r="H6350" s="51">
        <f t="shared" si="596"/>
        <v>56</v>
      </c>
      <c r="I6350" s="51" t="str">
        <f t="shared" si="597"/>
        <v>M</v>
      </c>
      <c r="J6350" s="51" t="str">
        <f t="shared" si="598"/>
        <v>D3</v>
      </c>
      <c r="K6350" s="76" t="str">
        <f t="shared" si="599"/>
        <v>1FO56M4B</v>
      </c>
      <c r="L6350" s="281" t="e">
        <f>VLOOKUP(K6350,'Planilla de control'!#REF!,2,0)</f>
        <v>#REF!</v>
      </c>
      <c r="M6350" s="29" t="e">
        <f>IF(COUNTIF('Planilla de control'!#REF!,K6350)&gt;0,"SI","NO")</f>
        <v>#REF!</v>
      </c>
    </row>
    <row r="6351" spans="1:13" x14ac:dyDescent="0.3">
      <c r="A6351" s="3" t="s">
        <v>2367</v>
      </c>
      <c r="B6351" s="3" t="s">
        <v>2060</v>
      </c>
      <c r="C6351" s="3"/>
      <c r="D6351" s="3"/>
      <c r="E6351" s="3"/>
      <c r="F6351" s="51" t="str">
        <f t="shared" si="594"/>
        <v>56M5</v>
      </c>
      <c r="G6351" s="51">
        <f t="shared" si="595"/>
        <v>5</v>
      </c>
      <c r="H6351" s="51">
        <f t="shared" si="596"/>
        <v>56</v>
      </c>
      <c r="I6351" s="51" t="str">
        <f t="shared" si="597"/>
        <v>M</v>
      </c>
      <c r="J6351" s="51" t="str">
        <f t="shared" si="598"/>
        <v>D3</v>
      </c>
      <c r="K6351" s="76" t="str">
        <f t="shared" si="599"/>
        <v>1FO56M5B</v>
      </c>
      <c r="L6351" s="281" t="e">
        <f>VLOOKUP(K6351,'Planilla de control'!#REF!,2,0)</f>
        <v>#REF!</v>
      </c>
      <c r="M6351" s="29" t="e">
        <f>IF(COUNTIF('Planilla de control'!#REF!,K6351)&gt;0,"SI","NO")</f>
        <v>#REF!</v>
      </c>
    </row>
    <row r="6352" spans="1:13" x14ac:dyDescent="0.3">
      <c r="A6352" s="3" t="s">
        <v>2367</v>
      </c>
      <c r="B6352" s="3" t="s">
        <v>1887</v>
      </c>
      <c r="C6352" s="3"/>
      <c r="D6352" s="3"/>
      <c r="E6352" s="3"/>
      <c r="F6352" s="51" t="str">
        <f t="shared" si="594"/>
        <v>56L2</v>
      </c>
      <c r="G6352" s="51">
        <f t="shared" si="595"/>
        <v>2</v>
      </c>
      <c r="H6352" s="51">
        <f t="shared" si="596"/>
        <v>56</v>
      </c>
      <c r="I6352" s="51" t="str">
        <f t="shared" si="597"/>
        <v>L</v>
      </c>
      <c r="J6352" s="51" t="str">
        <f t="shared" si="598"/>
        <v>D3</v>
      </c>
      <c r="K6352" s="76" t="str">
        <f t="shared" si="599"/>
        <v>1FO56L2A</v>
      </c>
      <c r="L6352" s="281" t="e">
        <f>VLOOKUP(K6352,'Planilla de control'!#REF!,2,0)</f>
        <v>#REF!</v>
      </c>
      <c r="M6352" s="29" t="e">
        <f>IF(COUNTIF('Planilla de control'!#REF!,K6352)&gt;0,"SI","NO")</f>
        <v>#REF!</v>
      </c>
    </row>
    <row r="6353" spans="1:13" x14ac:dyDescent="0.3">
      <c r="A6353" s="3" t="s">
        <v>2367</v>
      </c>
      <c r="B6353" s="3" t="s">
        <v>1923</v>
      </c>
      <c r="C6353" s="3"/>
      <c r="D6353" s="3"/>
      <c r="E6353" s="3"/>
      <c r="F6353" s="51" t="str">
        <f t="shared" si="594"/>
        <v>56B3</v>
      </c>
      <c r="G6353" s="51">
        <f t="shared" si="595"/>
        <v>3</v>
      </c>
      <c r="H6353" s="51">
        <f t="shared" si="596"/>
        <v>56</v>
      </c>
      <c r="I6353" s="51" t="str">
        <f t="shared" si="597"/>
        <v>B</v>
      </c>
      <c r="J6353" s="51" t="str">
        <f t="shared" si="598"/>
        <v>D3</v>
      </c>
      <c r="K6353" s="76" t="str">
        <f t="shared" si="599"/>
        <v>1FO56B3D</v>
      </c>
      <c r="L6353" s="281" t="e">
        <f>VLOOKUP(K6353,'Planilla de control'!#REF!,2,0)</f>
        <v>#REF!</v>
      </c>
      <c r="M6353" s="29" t="e">
        <f>IF(COUNTIF('Planilla de control'!#REF!,K6353)&gt;0,"SI","NO")</f>
        <v>#REF!</v>
      </c>
    </row>
    <row r="6354" spans="1:13" x14ac:dyDescent="0.3">
      <c r="A6354" s="3" t="s">
        <v>2367</v>
      </c>
      <c r="B6354" s="3" t="s">
        <v>1821</v>
      </c>
      <c r="C6354" s="3"/>
      <c r="D6354" s="3"/>
      <c r="E6354" s="3"/>
      <c r="F6354" s="51" t="str">
        <f t="shared" si="594"/>
        <v>56C2</v>
      </c>
      <c r="G6354" s="51">
        <f t="shared" si="595"/>
        <v>2</v>
      </c>
      <c r="H6354" s="51">
        <f t="shared" si="596"/>
        <v>56</v>
      </c>
      <c r="I6354" s="51" t="str">
        <f t="shared" si="597"/>
        <v>C</v>
      </c>
      <c r="J6354" s="51" t="str">
        <f t="shared" si="598"/>
        <v>D3</v>
      </c>
      <c r="K6354" s="76" t="str">
        <f t="shared" si="599"/>
        <v>1FO56C2B</v>
      </c>
      <c r="L6354" s="281" t="e">
        <f>VLOOKUP(K6354,'Planilla de control'!#REF!,2,0)</f>
        <v>#REF!</v>
      </c>
      <c r="M6354" s="29" t="e">
        <f>IF(COUNTIF('Planilla de control'!#REF!,K6354)&gt;0,"SI","NO")</f>
        <v>#REF!</v>
      </c>
    </row>
    <row r="6355" spans="1:13" x14ac:dyDescent="0.3">
      <c r="A6355" s="3" t="s">
        <v>2367</v>
      </c>
      <c r="B6355" s="3" t="s">
        <v>1951</v>
      </c>
      <c r="C6355" s="3"/>
      <c r="D6355" s="3"/>
      <c r="E6355" s="3"/>
      <c r="F6355" s="51" t="str">
        <f t="shared" si="594"/>
        <v>56D3</v>
      </c>
      <c r="G6355" s="51">
        <f t="shared" si="595"/>
        <v>3</v>
      </c>
      <c r="H6355" s="51">
        <f t="shared" si="596"/>
        <v>56</v>
      </c>
      <c r="I6355" s="51" t="str">
        <f t="shared" si="597"/>
        <v>D</v>
      </c>
      <c r="J6355" s="51" t="str">
        <f t="shared" si="598"/>
        <v>D3</v>
      </c>
      <c r="K6355" s="76" t="str">
        <f t="shared" si="599"/>
        <v>1FO56D3D</v>
      </c>
      <c r="L6355" s="281" t="e">
        <f>VLOOKUP(K6355,'Planilla de control'!#REF!,2,0)</f>
        <v>#REF!</v>
      </c>
      <c r="M6355" s="29" t="e">
        <f>IF(COUNTIF('Planilla de control'!#REF!,K6355)&gt;0,"SI","NO")</f>
        <v>#REF!</v>
      </c>
    </row>
    <row r="6356" spans="1:13" x14ac:dyDescent="0.3">
      <c r="A6356" s="3" t="s">
        <v>2367</v>
      </c>
      <c r="B6356" s="3" t="s">
        <v>1830</v>
      </c>
      <c r="C6356" s="3"/>
      <c r="D6356" s="3"/>
      <c r="E6356" s="3"/>
      <c r="F6356" s="51" t="str">
        <f t="shared" si="594"/>
        <v>56D4</v>
      </c>
      <c r="G6356" s="51">
        <f t="shared" si="595"/>
        <v>4</v>
      </c>
      <c r="H6356" s="51">
        <f t="shared" si="596"/>
        <v>56</v>
      </c>
      <c r="I6356" s="51" t="str">
        <f t="shared" si="597"/>
        <v>D</v>
      </c>
      <c r="J6356" s="51" t="str">
        <f t="shared" si="598"/>
        <v>D3</v>
      </c>
      <c r="K6356" s="76" t="str">
        <f t="shared" si="599"/>
        <v>1FO56D4A</v>
      </c>
      <c r="L6356" s="281" t="e">
        <f>VLOOKUP(K6356,'Planilla de control'!#REF!,2,0)</f>
        <v>#REF!</v>
      </c>
      <c r="M6356" s="29" t="e">
        <f>IF(COUNTIF('Planilla de control'!#REF!,K6356)&gt;0,"SI","NO")</f>
        <v>#REF!</v>
      </c>
    </row>
    <row r="6357" spans="1:13" x14ac:dyDescent="0.3">
      <c r="A6357" s="3" t="s">
        <v>2367</v>
      </c>
      <c r="B6357" s="3" t="s">
        <v>1970</v>
      </c>
      <c r="C6357" s="3"/>
      <c r="D6357" s="3"/>
      <c r="E6357" s="3"/>
      <c r="F6357" s="51" t="str">
        <f t="shared" si="594"/>
        <v>56E5</v>
      </c>
      <c r="G6357" s="51">
        <f t="shared" si="595"/>
        <v>5</v>
      </c>
      <c r="H6357" s="51">
        <f t="shared" si="596"/>
        <v>56</v>
      </c>
      <c r="I6357" s="51" t="str">
        <f t="shared" si="597"/>
        <v>E</v>
      </c>
      <c r="J6357" s="51" t="str">
        <f t="shared" si="598"/>
        <v>D3</v>
      </c>
      <c r="K6357" s="76" t="str">
        <f t="shared" si="599"/>
        <v>1FO56E5C</v>
      </c>
      <c r="L6357" s="281" t="e">
        <f>VLOOKUP(K6357,'Planilla de control'!#REF!,2,0)</f>
        <v>#REF!</v>
      </c>
      <c r="M6357" s="29" t="e">
        <f>IF(COUNTIF('Planilla de control'!#REF!,K6357)&gt;0,"SI","NO")</f>
        <v>#REF!</v>
      </c>
    </row>
    <row r="6358" spans="1:13" x14ac:dyDescent="0.3">
      <c r="A6358" s="3" t="s">
        <v>2367</v>
      </c>
      <c r="B6358" s="3" t="s">
        <v>1976</v>
      </c>
      <c r="C6358" s="3"/>
      <c r="D6358" s="3"/>
      <c r="E6358" s="3"/>
      <c r="F6358" s="51" t="str">
        <f t="shared" si="594"/>
        <v>56F2</v>
      </c>
      <c r="G6358" s="51">
        <f t="shared" si="595"/>
        <v>2</v>
      </c>
      <c r="H6358" s="51">
        <f t="shared" si="596"/>
        <v>56</v>
      </c>
      <c r="I6358" s="51" t="str">
        <f t="shared" si="597"/>
        <v>F</v>
      </c>
      <c r="J6358" s="51" t="str">
        <f t="shared" si="598"/>
        <v>D3</v>
      </c>
      <c r="K6358" s="76" t="str">
        <f t="shared" si="599"/>
        <v>1FO56F2D</v>
      </c>
      <c r="L6358" s="281" t="e">
        <f>VLOOKUP(K6358,'Planilla de control'!#REF!,2,0)</f>
        <v>#REF!</v>
      </c>
      <c r="M6358" s="29" t="e">
        <f>IF(COUNTIF('Planilla de control'!#REF!,K6358)&gt;0,"SI","NO")</f>
        <v>#REF!</v>
      </c>
    </row>
    <row r="6359" spans="1:13" x14ac:dyDescent="0.3">
      <c r="A6359" s="3" t="s">
        <v>2367</v>
      </c>
      <c r="B6359" s="3" t="s">
        <v>1977</v>
      </c>
      <c r="C6359" s="3"/>
      <c r="D6359" s="3"/>
      <c r="E6359" s="3"/>
      <c r="F6359" s="51" t="str">
        <f t="shared" si="594"/>
        <v>56F3</v>
      </c>
      <c r="G6359" s="51">
        <f t="shared" si="595"/>
        <v>3</v>
      </c>
      <c r="H6359" s="51">
        <f t="shared" si="596"/>
        <v>56</v>
      </c>
      <c r="I6359" s="51" t="str">
        <f t="shared" si="597"/>
        <v>F</v>
      </c>
      <c r="J6359" s="51" t="str">
        <f t="shared" si="598"/>
        <v>D3</v>
      </c>
      <c r="K6359" s="76" t="str">
        <f t="shared" si="599"/>
        <v>1FO56F3B</v>
      </c>
      <c r="L6359" s="281" t="e">
        <f>VLOOKUP(K6359,'Planilla de control'!#REF!,2,0)</f>
        <v>#REF!</v>
      </c>
      <c r="M6359" s="29" t="e">
        <f>IF(COUNTIF('Planilla de control'!#REF!,K6359)&gt;0,"SI","NO")</f>
        <v>#REF!</v>
      </c>
    </row>
    <row r="6360" spans="1:13" x14ac:dyDescent="0.3">
      <c r="A6360" s="3" t="s">
        <v>2367</v>
      </c>
      <c r="B6360" s="3" t="s">
        <v>1980</v>
      </c>
      <c r="C6360" s="3"/>
      <c r="D6360" s="3"/>
      <c r="E6360" s="3"/>
      <c r="F6360" s="51" t="str">
        <f t="shared" si="594"/>
        <v>56F4</v>
      </c>
      <c r="G6360" s="51">
        <f t="shared" si="595"/>
        <v>4</v>
      </c>
      <c r="H6360" s="51">
        <f t="shared" si="596"/>
        <v>56</v>
      </c>
      <c r="I6360" s="51" t="str">
        <f t="shared" si="597"/>
        <v>F</v>
      </c>
      <c r="J6360" s="51" t="str">
        <f t="shared" si="598"/>
        <v>D3</v>
      </c>
      <c r="K6360" s="76" t="str">
        <f t="shared" si="599"/>
        <v>1FO56F4B</v>
      </c>
      <c r="L6360" s="281" t="e">
        <f>VLOOKUP(K6360,'Planilla de control'!#REF!,2,0)</f>
        <v>#REF!</v>
      </c>
      <c r="M6360" s="29" t="e">
        <f>IF(COUNTIF('Planilla de control'!#REF!,K6360)&gt;0,"SI","NO")</f>
        <v>#REF!</v>
      </c>
    </row>
    <row r="6361" spans="1:13" x14ac:dyDescent="0.3">
      <c r="A6361" s="3" t="s">
        <v>2367</v>
      </c>
      <c r="B6361" s="3" t="s">
        <v>1861</v>
      </c>
      <c r="C6361" s="3"/>
      <c r="D6361" s="3"/>
      <c r="E6361" s="3"/>
      <c r="F6361" s="51" t="str">
        <f t="shared" si="594"/>
        <v>56H3</v>
      </c>
      <c r="G6361" s="51">
        <f t="shared" si="595"/>
        <v>3</v>
      </c>
      <c r="H6361" s="51">
        <f t="shared" si="596"/>
        <v>56</v>
      </c>
      <c r="I6361" s="51" t="str">
        <f t="shared" si="597"/>
        <v>H</v>
      </c>
      <c r="J6361" s="51" t="str">
        <f t="shared" si="598"/>
        <v>D3</v>
      </c>
      <c r="K6361" s="76" t="str">
        <f t="shared" si="599"/>
        <v>1FO56H3A</v>
      </c>
      <c r="L6361" s="281" t="e">
        <f>VLOOKUP(K6361,'Planilla de control'!#REF!,2,0)</f>
        <v>#REF!</v>
      </c>
      <c r="M6361" s="29" t="e">
        <f>IF(COUNTIF('Planilla de control'!#REF!,K6361)&gt;0,"SI","NO")</f>
        <v>#REF!</v>
      </c>
    </row>
    <row r="6362" spans="1:13" x14ac:dyDescent="0.3">
      <c r="A6362" s="3" t="s">
        <v>2367</v>
      </c>
      <c r="B6362" s="3" t="s">
        <v>2006</v>
      </c>
      <c r="C6362" s="3"/>
      <c r="D6362" s="3"/>
      <c r="E6362" s="3"/>
      <c r="F6362" s="51" t="str">
        <f t="shared" si="594"/>
        <v>56H3</v>
      </c>
      <c r="G6362" s="51">
        <f t="shared" si="595"/>
        <v>3</v>
      </c>
      <c r="H6362" s="51">
        <f t="shared" si="596"/>
        <v>56</v>
      </c>
      <c r="I6362" s="51" t="str">
        <f t="shared" si="597"/>
        <v>H</v>
      </c>
      <c r="J6362" s="51" t="str">
        <f t="shared" si="598"/>
        <v>D3</v>
      </c>
      <c r="K6362" s="76" t="str">
        <f t="shared" si="599"/>
        <v>1FO56H3C</v>
      </c>
      <c r="L6362" s="281" t="e">
        <f>VLOOKUP(K6362,'Planilla de control'!#REF!,2,0)</f>
        <v>#REF!</v>
      </c>
      <c r="M6362" s="29" t="e">
        <f>IF(COUNTIF('Planilla de control'!#REF!,K6362)&gt;0,"SI","NO")</f>
        <v>#REF!</v>
      </c>
    </row>
    <row r="6363" spans="1:13" x14ac:dyDescent="0.3">
      <c r="A6363" s="3" t="s">
        <v>2367</v>
      </c>
      <c r="B6363" s="3" t="s">
        <v>1863</v>
      </c>
      <c r="C6363" s="3"/>
      <c r="D6363" s="3"/>
      <c r="E6363" s="3"/>
      <c r="F6363" s="51" t="str">
        <f t="shared" si="594"/>
        <v>56H5</v>
      </c>
      <c r="G6363" s="51">
        <f t="shared" si="595"/>
        <v>5</v>
      </c>
      <c r="H6363" s="51">
        <f t="shared" si="596"/>
        <v>56</v>
      </c>
      <c r="I6363" s="51" t="str">
        <f t="shared" si="597"/>
        <v>H</v>
      </c>
      <c r="J6363" s="51" t="str">
        <f t="shared" si="598"/>
        <v>D3</v>
      </c>
      <c r="K6363" s="76" t="str">
        <f t="shared" si="599"/>
        <v>1FO56H5A</v>
      </c>
      <c r="L6363" s="281" t="e">
        <f>VLOOKUP(K6363,'Planilla de control'!#REF!,2,0)</f>
        <v>#REF!</v>
      </c>
      <c r="M6363" s="29" t="e">
        <f>IF(COUNTIF('Planilla de control'!#REF!,K6363)&gt;0,"SI","NO")</f>
        <v>#REF!</v>
      </c>
    </row>
    <row r="6364" spans="1:13" x14ac:dyDescent="0.3">
      <c r="A6364" s="3" t="s">
        <v>2367</v>
      </c>
      <c r="B6364" s="3" t="s">
        <v>1816</v>
      </c>
      <c r="C6364" s="3"/>
      <c r="D6364" s="3"/>
      <c r="E6364" s="3"/>
      <c r="F6364" s="51" t="str">
        <f t="shared" si="594"/>
        <v>56B4</v>
      </c>
      <c r="G6364" s="51">
        <f t="shared" si="595"/>
        <v>4</v>
      </c>
      <c r="H6364" s="51">
        <f t="shared" si="596"/>
        <v>56</v>
      </c>
      <c r="I6364" s="51" t="str">
        <f t="shared" si="597"/>
        <v>B</v>
      </c>
      <c r="J6364" s="51" t="str">
        <f t="shared" si="598"/>
        <v>D3</v>
      </c>
      <c r="K6364" s="76" t="str">
        <f t="shared" si="599"/>
        <v>1FO56B4A</v>
      </c>
      <c r="L6364" s="281" t="e">
        <f>VLOOKUP(K6364,'Planilla de control'!#REF!,2,0)</f>
        <v>#REF!</v>
      </c>
      <c r="M6364" s="29" t="e">
        <f>IF(COUNTIF('Planilla de control'!#REF!,K6364)&gt;0,"SI","NO")</f>
        <v>#REF!</v>
      </c>
    </row>
    <row r="6365" spans="1:13" x14ac:dyDescent="0.3">
      <c r="A6365" s="3" t="s">
        <v>2367</v>
      </c>
      <c r="B6365" s="3" t="s">
        <v>1924</v>
      </c>
      <c r="C6365" s="3"/>
      <c r="D6365" s="3"/>
      <c r="E6365" s="3"/>
      <c r="F6365" s="51" t="str">
        <f t="shared" si="594"/>
        <v>56B4</v>
      </c>
      <c r="G6365" s="51">
        <f t="shared" si="595"/>
        <v>4</v>
      </c>
      <c r="H6365" s="51">
        <f t="shared" si="596"/>
        <v>56</v>
      </c>
      <c r="I6365" s="51" t="str">
        <f t="shared" si="597"/>
        <v>B</v>
      </c>
      <c r="J6365" s="51" t="str">
        <f t="shared" si="598"/>
        <v>D3</v>
      </c>
      <c r="K6365" s="76" t="str">
        <f t="shared" si="599"/>
        <v>1FO56B4B</v>
      </c>
      <c r="L6365" s="281" t="e">
        <f>VLOOKUP(K6365,'Planilla de control'!#REF!,2,0)</f>
        <v>#REF!</v>
      </c>
      <c r="M6365" s="29" t="e">
        <f>IF(COUNTIF('Planilla de control'!#REF!,K6365)&gt;0,"SI","NO")</f>
        <v>#REF!</v>
      </c>
    </row>
    <row r="6366" spans="1:13" x14ac:dyDescent="0.3">
      <c r="A6366" s="3" t="s">
        <v>2367</v>
      </c>
      <c r="B6366" s="3" t="s">
        <v>1950</v>
      </c>
      <c r="C6366" s="3"/>
      <c r="D6366" s="3"/>
      <c r="E6366" s="3"/>
      <c r="F6366" s="51" t="str">
        <f t="shared" si="594"/>
        <v>56D3</v>
      </c>
      <c r="G6366" s="51">
        <f t="shared" si="595"/>
        <v>3</v>
      </c>
      <c r="H6366" s="51">
        <f t="shared" si="596"/>
        <v>56</v>
      </c>
      <c r="I6366" s="51" t="str">
        <f t="shared" si="597"/>
        <v>D</v>
      </c>
      <c r="J6366" s="51" t="str">
        <f t="shared" si="598"/>
        <v>D3</v>
      </c>
      <c r="K6366" s="76" t="str">
        <f t="shared" si="599"/>
        <v>1FO56D3C</v>
      </c>
      <c r="L6366" s="281" t="e">
        <f>VLOOKUP(K6366,'Planilla de control'!#REF!,2,0)</f>
        <v>#REF!</v>
      </c>
      <c r="M6366" s="29" t="e">
        <f>IF(COUNTIF('Planilla de control'!#REF!,K6366)&gt;0,"SI","NO")</f>
        <v>#REF!</v>
      </c>
    </row>
    <row r="6367" spans="1:13" x14ac:dyDescent="0.3">
      <c r="A6367" s="3" t="s">
        <v>2367</v>
      </c>
      <c r="B6367" s="3" t="s">
        <v>1956</v>
      </c>
      <c r="C6367" s="3"/>
      <c r="D6367" s="3"/>
      <c r="E6367" s="3"/>
      <c r="F6367" s="51" t="str">
        <f t="shared" si="594"/>
        <v>56D5</v>
      </c>
      <c r="G6367" s="51">
        <f t="shared" si="595"/>
        <v>5</v>
      </c>
      <c r="H6367" s="51">
        <f t="shared" si="596"/>
        <v>56</v>
      </c>
      <c r="I6367" s="51" t="str">
        <f t="shared" si="597"/>
        <v>D</v>
      </c>
      <c r="J6367" s="51" t="str">
        <f t="shared" si="598"/>
        <v>D3</v>
      </c>
      <c r="K6367" s="76" t="str">
        <f t="shared" si="599"/>
        <v>1FO56D5C</v>
      </c>
      <c r="L6367" s="281" t="e">
        <f>VLOOKUP(K6367,'Planilla de control'!#REF!,2,0)</f>
        <v>#REF!</v>
      </c>
      <c r="M6367" s="29" t="e">
        <f>IF(COUNTIF('Planilla de control'!#REF!,K6367)&gt;0,"SI","NO")</f>
        <v>#REF!</v>
      </c>
    </row>
    <row r="6368" spans="1:13" x14ac:dyDescent="0.3">
      <c r="A6368" s="3" t="s">
        <v>2367</v>
      </c>
      <c r="B6368" s="3" t="s">
        <v>1957</v>
      </c>
      <c r="C6368" s="3"/>
      <c r="D6368" s="3"/>
      <c r="E6368" s="3"/>
      <c r="F6368" s="51" t="str">
        <f t="shared" si="594"/>
        <v>56D5</v>
      </c>
      <c r="G6368" s="51">
        <f t="shared" si="595"/>
        <v>5</v>
      </c>
      <c r="H6368" s="51">
        <f t="shared" si="596"/>
        <v>56</v>
      </c>
      <c r="I6368" s="51" t="str">
        <f t="shared" si="597"/>
        <v>D</v>
      </c>
      <c r="J6368" s="51" t="str">
        <f t="shared" si="598"/>
        <v>D3</v>
      </c>
      <c r="K6368" s="76" t="str">
        <f t="shared" si="599"/>
        <v>1FO56D5D</v>
      </c>
      <c r="L6368" s="281" t="e">
        <f>VLOOKUP(K6368,'Planilla de control'!#REF!,2,0)</f>
        <v>#REF!</v>
      </c>
      <c r="M6368" s="29" t="e">
        <f>IF(COUNTIF('Planilla de control'!#REF!,K6368)&gt;0,"SI","NO")</f>
        <v>#REF!</v>
      </c>
    </row>
    <row r="6369" spans="1:13" x14ac:dyDescent="0.3">
      <c r="A6369" s="3" t="s">
        <v>2367</v>
      </c>
      <c r="B6369" s="3" t="s">
        <v>1961</v>
      </c>
      <c r="C6369" s="3"/>
      <c r="D6369" s="3"/>
      <c r="E6369" s="3"/>
      <c r="F6369" s="51" t="str">
        <f t="shared" si="594"/>
        <v>56E2</v>
      </c>
      <c r="G6369" s="51">
        <f t="shared" si="595"/>
        <v>2</v>
      </c>
      <c r="H6369" s="51">
        <f t="shared" si="596"/>
        <v>56</v>
      </c>
      <c r="I6369" s="51" t="str">
        <f t="shared" si="597"/>
        <v>E</v>
      </c>
      <c r="J6369" s="51" t="str">
        <f t="shared" si="598"/>
        <v>D3</v>
      </c>
      <c r="K6369" s="76" t="str">
        <f t="shared" si="599"/>
        <v>1FO56E2C</v>
      </c>
      <c r="L6369" s="281" t="e">
        <f>VLOOKUP(K6369,'Planilla de control'!#REF!,2,0)</f>
        <v>#REF!</v>
      </c>
      <c r="M6369" s="29" t="e">
        <f>IF(COUNTIF('Planilla de control'!#REF!,K6369)&gt;0,"SI","NO")</f>
        <v>#REF!</v>
      </c>
    </row>
    <row r="6370" spans="1:13" x14ac:dyDescent="0.3">
      <c r="A6370" s="3" t="s">
        <v>2367</v>
      </c>
      <c r="B6370" s="3" t="s">
        <v>1964</v>
      </c>
      <c r="C6370" s="3"/>
      <c r="D6370" s="3"/>
      <c r="E6370" s="3"/>
      <c r="F6370" s="51" t="str">
        <f t="shared" si="594"/>
        <v>56E3</v>
      </c>
      <c r="G6370" s="51">
        <f t="shared" si="595"/>
        <v>3</v>
      </c>
      <c r="H6370" s="51">
        <f t="shared" si="596"/>
        <v>56</v>
      </c>
      <c r="I6370" s="51" t="str">
        <f t="shared" si="597"/>
        <v>E</v>
      </c>
      <c r="J6370" s="51" t="str">
        <f t="shared" si="598"/>
        <v>D3</v>
      </c>
      <c r="K6370" s="76" t="str">
        <f t="shared" si="599"/>
        <v>1FO56E3C</v>
      </c>
      <c r="L6370" s="281" t="e">
        <f>VLOOKUP(K6370,'Planilla de control'!#REF!,2,0)</f>
        <v>#REF!</v>
      </c>
      <c r="M6370" s="29" t="e">
        <f>IF(COUNTIF('Planilla de control'!#REF!,K6370)&gt;0,"SI","NO")</f>
        <v>#REF!</v>
      </c>
    </row>
    <row r="6371" spans="1:13" x14ac:dyDescent="0.3">
      <c r="A6371" s="3" t="s">
        <v>2367</v>
      </c>
      <c r="B6371" s="3" t="s">
        <v>1965</v>
      </c>
      <c r="C6371" s="3"/>
      <c r="D6371" s="3"/>
      <c r="E6371" s="3"/>
      <c r="F6371" s="51" t="str">
        <f t="shared" si="594"/>
        <v>56E3</v>
      </c>
      <c r="G6371" s="51">
        <f t="shared" si="595"/>
        <v>3</v>
      </c>
      <c r="H6371" s="51">
        <f t="shared" si="596"/>
        <v>56</v>
      </c>
      <c r="I6371" s="51" t="str">
        <f t="shared" si="597"/>
        <v>E</v>
      </c>
      <c r="J6371" s="51" t="str">
        <f t="shared" si="598"/>
        <v>D3</v>
      </c>
      <c r="K6371" s="76" t="str">
        <f t="shared" si="599"/>
        <v>1FO56E3D</v>
      </c>
      <c r="L6371" s="281" t="e">
        <f>VLOOKUP(K6371,'Planilla de control'!#REF!,2,0)</f>
        <v>#REF!</v>
      </c>
      <c r="M6371" s="29" t="e">
        <f>IF(COUNTIF('Planilla de control'!#REF!,K6371)&gt;0,"SI","NO")</f>
        <v>#REF!</v>
      </c>
    </row>
    <row r="6372" spans="1:13" x14ac:dyDescent="0.3">
      <c r="A6372" s="3" t="s">
        <v>2367</v>
      </c>
      <c r="B6372" s="3" t="s">
        <v>1968</v>
      </c>
      <c r="C6372" s="3"/>
      <c r="D6372" s="3"/>
      <c r="E6372" s="3"/>
      <c r="F6372" s="51" t="str">
        <f t="shared" si="594"/>
        <v>56E4</v>
      </c>
      <c r="G6372" s="51">
        <f t="shared" si="595"/>
        <v>4</v>
      </c>
      <c r="H6372" s="51">
        <f t="shared" si="596"/>
        <v>56</v>
      </c>
      <c r="I6372" s="51" t="str">
        <f t="shared" si="597"/>
        <v>E</v>
      </c>
      <c r="J6372" s="51" t="str">
        <f t="shared" si="598"/>
        <v>D3</v>
      </c>
      <c r="K6372" s="76" t="str">
        <f t="shared" si="599"/>
        <v>1FO56E4D</v>
      </c>
      <c r="L6372" s="281" t="e">
        <f>VLOOKUP(K6372,'Planilla de control'!#REF!,2,0)</f>
        <v>#REF!</v>
      </c>
      <c r="M6372" s="29" t="e">
        <f>IF(COUNTIF('Planilla de control'!#REF!,K6372)&gt;0,"SI","NO")</f>
        <v>#REF!</v>
      </c>
    </row>
    <row r="6373" spans="1:13" x14ac:dyDescent="0.3">
      <c r="A6373" s="3" t="s">
        <v>2367</v>
      </c>
      <c r="B6373" s="3" t="s">
        <v>1870</v>
      </c>
      <c r="C6373" s="3"/>
      <c r="D6373" s="3"/>
      <c r="E6373" s="3"/>
      <c r="F6373" s="51" t="str">
        <f t="shared" si="594"/>
        <v>56I5</v>
      </c>
      <c r="G6373" s="51">
        <f t="shared" si="595"/>
        <v>5</v>
      </c>
      <c r="H6373" s="51">
        <f t="shared" si="596"/>
        <v>56</v>
      </c>
      <c r="I6373" s="51" t="str">
        <f t="shared" si="597"/>
        <v>I</v>
      </c>
      <c r="J6373" s="51" t="str">
        <f t="shared" si="598"/>
        <v>D3</v>
      </c>
      <c r="K6373" s="76" t="str">
        <f t="shared" si="599"/>
        <v>1FO56I5A</v>
      </c>
      <c r="L6373" s="281" t="e">
        <f>VLOOKUP(K6373,'Planilla de control'!#REF!,2,0)</f>
        <v>#REF!</v>
      </c>
      <c r="M6373" s="29" t="e">
        <f>IF(COUNTIF('Planilla de control'!#REF!,K6373)&gt;0,"SI","NO")</f>
        <v>#REF!</v>
      </c>
    </row>
    <row r="6374" spans="1:13" x14ac:dyDescent="0.3">
      <c r="A6374" s="3" t="s">
        <v>2367</v>
      </c>
      <c r="B6374" s="3" t="s">
        <v>2027</v>
      </c>
      <c r="C6374" s="3"/>
      <c r="D6374" s="3"/>
      <c r="E6374" s="3"/>
      <c r="F6374" s="51" t="str">
        <f t="shared" si="594"/>
        <v>56I5</v>
      </c>
      <c r="G6374" s="51">
        <f t="shared" si="595"/>
        <v>5</v>
      </c>
      <c r="H6374" s="51">
        <f t="shared" si="596"/>
        <v>56</v>
      </c>
      <c r="I6374" s="51" t="str">
        <f t="shared" si="597"/>
        <v>I</v>
      </c>
      <c r="J6374" s="51" t="str">
        <f t="shared" si="598"/>
        <v>D3</v>
      </c>
      <c r="K6374" s="76" t="str">
        <f t="shared" si="599"/>
        <v>1FO56I5C</v>
      </c>
      <c r="L6374" s="281" t="e">
        <f>VLOOKUP(K6374,'Planilla de control'!#REF!,2,0)</f>
        <v>#REF!</v>
      </c>
      <c r="M6374" s="29" t="e">
        <f>IF(COUNTIF('Planilla de control'!#REF!,K6374)&gt;0,"SI","NO")</f>
        <v>#REF!</v>
      </c>
    </row>
    <row r="6375" spans="1:13" x14ac:dyDescent="0.3">
      <c r="A6375" s="3" t="s">
        <v>2367</v>
      </c>
      <c r="B6375" s="3" t="s">
        <v>2039</v>
      </c>
      <c r="C6375" s="3"/>
      <c r="D6375" s="3"/>
      <c r="E6375" s="3"/>
      <c r="F6375" s="51" t="str">
        <f t="shared" si="594"/>
        <v>56J4</v>
      </c>
      <c r="G6375" s="51">
        <f t="shared" si="595"/>
        <v>4</v>
      </c>
      <c r="H6375" s="51">
        <f t="shared" si="596"/>
        <v>56</v>
      </c>
      <c r="I6375" s="51" t="str">
        <f t="shared" si="597"/>
        <v>J</v>
      </c>
      <c r="J6375" s="51" t="str">
        <f t="shared" si="598"/>
        <v>D3</v>
      </c>
      <c r="K6375" s="76" t="str">
        <f t="shared" si="599"/>
        <v>1FO56J4C</v>
      </c>
      <c r="L6375" s="281" t="e">
        <f>VLOOKUP(K6375,'Planilla de control'!#REF!,2,0)</f>
        <v>#REF!</v>
      </c>
      <c r="M6375" s="29" t="e">
        <f>IF(COUNTIF('Planilla de control'!#REF!,K6375)&gt;0,"SI","NO")</f>
        <v>#REF!</v>
      </c>
    </row>
    <row r="6376" spans="1:13" x14ac:dyDescent="0.3">
      <c r="A6376" s="3" t="s">
        <v>2367</v>
      </c>
      <c r="B6376" s="3" t="s">
        <v>2072</v>
      </c>
      <c r="C6376" s="3"/>
      <c r="D6376" s="3"/>
      <c r="E6376" s="3"/>
      <c r="F6376" s="51" t="str">
        <f t="shared" si="594"/>
        <v>56M6</v>
      </c>
      <c r="G6376" s="51">
        <f t="shared" si="595"/>
        <v>6</v>
      </c>
      <c r="H6376" s="51">
        <f t="shared" si="596"/>
        <v>56</v>
      </c>
      <c r="I6376" s="51" t="str">
        <f t="shared" si="597"/>
        <v>M</v>
      </c>
      <c r="J6376" s="51" t="str">
        <f t="shared" si="598"/>
        <v>D3</v>
      </c>
      <c r="K6376" s="76" t="str">
        <f t="shared" si="599"/>
        <v>1FO56M6B</v>
      </c>
      <c r="L6376" s="281" t="e">
        <f>VLOOKUP(K6376,'Planilla de control'!#REF!,2,0)</f>
        <v>#REF!</v>
      </c>
      <c r="M6376" s="29" t="e">
        <f>IF(COUNTIF('Planilla de control'!#REF!,K6376)&gt;0,"SI","NO")</f>
        <v>#REF!</v>
      </c>
    </row>
    <row r="6377" spans="1:13" x14ac:dyDescent="0.3">
      <c r="A6377" s="3" t="s">
        <v>2367</v>
      </c>
      <c r="B6377" s="3" t="s">
        <v>2064</v>
      </c>
      <c r="C6377" s="3"/>
      <c r="D6377" s="3"/>
      <c r="E6377" s="3"/>
      <c r="F6377" s="51" t="str">
        <f t="shared" si="594"/>
        <v>56N4</v>
      </c>
      <c r="G6377" s="51">
        <f t="shared" si="595"/>
        <v>4</v>
      </c>
      <c r="H6377" s="51">
        <f t="shared" si="596"/>
        <v>56</v>
      </c>
      <c r="I6377" s="51" t="str">
        <f t="shared" si="597"/>
        <v>N</v>
      </c>
      <c r="J6377" s="51" t="str">
        <f t="shared" si="598"/>
        <v>D3</v>
      </c>
      <c r="K6377" s="76" t="str">
        <f t="shared" si="599"/>
        <v>1FO56N4B</v>
      </c>
      <c r="L6377" s="281" t="e">
        <f>VLOOKUP(K6377,'Planilla de control'!#REF!,2,0)</f>
        <v>#REF!</v>
      </c>
      <c r="M6377" s="29" t="e">
        <f>IF(COUNTIF('Planilla de control'!#REF!,K6377)&gt;0,"SI","NO")</f>
        <v>#REF!</v>
      </c>
    </row>
    <row r="6378" spans="1:13" x14ac:dyDescent="0.3">
      <c r="A6378" s="3" t="s">
        <v>2367</v>
      </c>
      <c r="B6378" s="3" t="s">
        <v>2003</v>
      </c>
      <c r="C6378" s="3"/>
      <c r="D6378" s="3"/>
      <c r="E6378" s="3"/>
      <c r="F6378" s="51" t="str">
        <f t="shared" si="594"/>
        <v>56H2</v>
      </c>
      <c r="G6378" s="51">
        <f t="shared" si="595"/>
        <v>2</v>
      </c>
      <c r="H6378" s="51">
        <f t="shared" si="596"/>
        <v>56</v>
      </c>
      <c r="I6378" s="51" t="str">
        <f t="shared" si="597"/>
        <v>H</v>
      </c>
      <c r="J6378" s="51" t="str">
        <f t="shared" si="598"/>
        <v>D3</v>
      </c>
      <c r="K6378" s="76" t="str">
        <f t="shared" si="599"/>
        <v>1FO56H2C</v>
      </c>
      <c r="L6378" s="281" t="e">
        <f>VLOOKUP(K6378,'Planilla de control'!#REF!,2,0)</f>
        <v>#REF!</v>
      </c>
      <c r="M6378" s="29" t="e">
        <f>IF(COUNTIF('Planilla de control'!#REF!,K6378)&gt;0,"SI","NO")</f>
        <v>#REF!</v>
      </c>
    </row>
    <row r="6379" spans="1:13" x14ac:dyDescent="0.3">
      <c r="A6379" s="3" t="s">
        <v>2367</v>
      </c>
      <c r="B6379" s="3" t="s">
        <v>2009</v>
      </c>
      <c r="C6379" s="3"/>
      <c r="D6379" s="3"/>
      <c r="E6379" s="3"/>
      <c r="F6379" s="51" t="str">
        <f t="shared" si="594"/>
        <v>56H4</v>
      </c>
      <c r="G6379" s="51">
        <f t="shared" si="595"/>
        <v>4</v>
      </c>
      <c r="H6379" s="51">
        <f t="shared" si="596"/>
        <v>56</v>
      </c>
      <c r="I6379" s="51" t="str">
        <f t="shared" si="597"/>
        <v>H</v>
      </c>
      <c r="J6379" s="51" t="str">
        <f t="shared" si="598"/>
        <v>D3</v>
      </c>
      <c r="K6379" s="76" t="str">
        <f t="shared" si="599"/>
        <v>1FO56H4C</v>
      </c>
      <c r="L6379" s="281" t="e">
        <f>VLOOKUP(K6379,'Planilla de control'!#REF!,2,0)</f>
        <v>#REF!</v>
      </c>
      <c r="M6379" s="29" t="e">
        <f>IF(COUNTIF('Planilla de control'!#REF!,K6379)&gt;0,"SI","NO")</f>
        <v>#REF!</v>
      </c>
    </row>
    <row r="6380" spans="1:13" x14ac:dyDescent="0.3">
      <c r="A6380" s="3" t="s">
        <v>2367</v>
      </c>
      <c r="B6380" s="3" t="s">
        <v>2012</v>
      </c>
      <c r="C6380" s="3"/>
      <c r="D6380" s="3"/>
      <c r="E6380" s="3"/>
      <c r="F6380" s="51" t="str">
        <f t="shared" si="594"/>
        <v>56H5</v>
      </c>
      <c r="G6380" s="51">
        <f t="shared" si="595"/>
        <v>5</v>
      </c>
      <c r="H6380" s="51">
        <f t="shared" si="596"/>
        <v>56</v>
      </c>
      <c r="I6380" s="51" t="str">
        <f t="shared" si="597"/>
        <v>H</v>
      </c>
      <c r="J6380" s="51" t="str">
        <f t="shared" si="598"/>
        <v>D3</v>
      </c>
      <c r="K6380" s="76" t="str">
        <f t="shared" si="599"/>
        <v>1FO56H5C</v>
      </c>
      <c r="L6380" s="281" t="e">
        <f>VLOOKUP(K6380,'Planilla de control'!#REF!,2,0)</f>
        <v>#REF!</v>
      </c>
      <c r="M6380" s="29" t="e">
        <f>IF(COUNTIF('Planilla de control'!#REF!,K6380)&gt;0,"SI","NO")</f>
        <v>#REF!</v>
      </c>
    </row>
    <row r="6381" spans="1:13" x14ac:dyDescent="0.3">
      <c r="A6381" s="3" t="s">
        <v>2367</v>
      </c>
      <c r="B6381" s="3" t="s">
        <v>2038</v>
      </c>
      <c r="C6381" s="3"/>
      <c r="D6381" s="3"/>
      <c r="E6381" s="3"/>
      <c r="F6381" s="51" t="str">
        <f t="shared" si="594"/>
        <v>56J4</v>
      </c>
      <c r="G6381" s="51">
        <f t="shared" si="595"/>
        <v>4</v>
      </c>
      <c r="H6381" s="51">
        <f t="shared" si="596"/>
        <v>56</v>
      </c>
      <c r="I6381" s="51" t="str">
        <f t="shared" si="597"/>
        <v>J</v>
      </c>
      <c r="J6381" s="51" t="str">
        <f t="shared" si="598"/>
        <v>D3</v>
      </c>
      <c r="K6381" s="76" t="str">
        <f t="shared" si="599"/>
        <v>1FO56J4B</v>
      </c>
      <c r="L6381" s="281" t="e">
        <f>VLOOKUP(K6381,'Planilla de control'!#REF!,2,0)</f>
        <v>#REF!</v>
      </c>
      <c r="M6381" s="29" t="e">
        <f>IF(COUNTIF('Planilla de control'!#REF!,K6381)&gt;0,"SI","NO")</f>
        <v>#REF!</v>
      </c>
    </row>
    <row r="6382" spans="1:13" x14ac:dyDescent="0.3">
      <c r="A6382" s="3" t="s">
        <v>2367</v>
      </c>
      <c r="B6382" s="3" t="s">
        <v>1877</v>
      </c>
      <c r="C6382" s="3"/>
      <c r="D6382" s="3"/>
      <c r="E6382" s="3"/>
      <c r="F6382" s="51" t="str">
        <f t="shared" si="594"/>
        <v>56J5</v>
      </c>
      <c r="G6382" s="51">
        <f t="shared" si="595"/>
        <v>5</v>
      </c>
      <c r="H6382" s="51">
        <f t="shared" si="596"/>
        <v>56</v>
      </c>
      <c r="I6382" s="51" t="str">
        <f t="shared" si="597"/>
        <v>J</v>
      </c>
      <c r="J6382" s="51" t="str">
        <f t="shared" si="598"/>
        <v>D3</v>
      </c>
      <c r="K6382" s="76" t="str">
        <f t="shared" si="599"/>
        <v>1FO56J5A</v>
      </c>
      <c r="L6382" s="281" t="e">
        <f>VLOOKUP(K6382,'Planilla de control'!#REF!,2,0)</f>
        <v>#REF!</v>
      </c>
      <c r="M6382" s="29" t="e">
        <f>IF(COUNTIF('Planilla de control'!#REF!,K6382)&gt;0,"SI","NO")</f>
        <v>#REF!</v>
      </c>
    </row>
    <row r="6383" spans="1:13" x14ac:dyDescent="0.3">
      <c r="A6383" s="3" t="s">
        <v>2367</v>
      </c>
      <c r="B6383" s="3" t="s">
        <v>1933</v>
      </c>
      <c r="C6383" s="3"/>
      <c r="D6383" s="3"/>
      <c r="E6383" s="3"/>
      <c r="F6383" s="51" t="str">
        <f t="shared" si="594"/>
        <v>56C2</v>
      </c>
      <c r="G6383" s="51">
        <f t="shared" si="595"/>
        <v>2</v>
      </c>
      <c r="H6383" s="51">
        <f t="shared" si="596"/>
        <v>56</v>
      </c>
      <c r="I6383" s="51" t="str">
        <f t="shared" si="597"/>
        <v>C</v>
      </c>
      <c r="J6383" s="51" t="str">
        <f t="shared" si="598"/>
        <v>D3</v>
      </c>
      <c r="K6383" s="76" t="str">
        <f t="shared" si="599"/>
        <v>1FO56C2C</v>
      </c>
      <c r="L6383" s="281" t="e">
        <f>VLOOKUP(K6383,'Planilla de control'!#REF!,2,0)</f>
        <v>#REF!</v>
      </c>
      <c r="M6383" s="29" t="e">
        <f>IF(COUNTIF('Planilla de control'!#REF!,K6383)&gt;0,"SI","NO")</f>
        <v>#REF!</v>
      </c>
    </row>
    <row r="6384" spans="1:13" x14ac:dyDescent="0.3">
      <c r="A6384" s="3" t="s">
        <v>2367</v>
      </c>
      <c r="B6384" s="3" t="s">
        <v>1936</v>
      </c>
      <c r="C6384" s="3"/>
      <c r="D6384" s="3"/>
      <c r="E6384" s="3"/>
      <c r="F6384" s="51" t="str">
        <f t="shared" si="594"/>
        <v>56C3</v>
      </c>
      <c r="G6384" s="51">
        <f t="shared" si="595"/>
        <v>3</v>
      </c>
      <c r="H6384" s="51">
        <f t="shared" si="596"/>
        <v>56</v>
      </c>
      <c r="I6384" s="51" t="str">
        <f t="shared" si="597"/>
        <v>C</v>
      </c>
      <c r="J6384" s="51" t="str">
        <f t="shared" si="598"/>
        <v>D3</v>
      </c>
      <c r="K6384" s="76" t="str">
        <f t="shared" si="599"/>
        <v>1FO56C3C</v>
      </c>
      <c r="L6384" s="281" t="e">
        <f>VLOOKUP(K6384,'Planilla de control'!#REF!,2,0)</f>
        <v>#REF!</v>
      </c>
      <c r="M6384" s="29" t="e">
        <f>IF(COUNTIF('Planilla de control'!#REF!,K6384)&gt;0,"SI","NO")</f>
        <v>#REF!</v>
      </c>
    </row>
    <row r="6385" spans="1:13" x14ac:dyDescent="0.3">
      <c r="A6385" s="3" t="s">
        <v>2367</v>
      </c>
      <c r="B6385" s="3" t="s">
        <v>1963</v>
      </c>
      <c r="C6385" s="3"/>
      <c r="D6385" s="3"/>
      <c r="E6385" s="3"/>
      <c r="F6385" s="51" t="str">
        <f t="shared" si="594"/>
        <v>56E3</v>
      </c>
      <c r="G6385" s="51">
        <f t="shared" si="595"/>
        <v>3</v>
      </c>
      <c r="H6385" s="51">
        <f t="shared" si="596"/>
        <v>56</v>
      </c>
      <c r="I6385" s="51" t="str">
        <f t="shared" si="597"/>
        <v>E</v>
      </c>
      <c r="J6385" s="51" t="str">
        <f t="shared" si="598"/>
        <v>D3</v>
      </c>
      <c r="K6385" s="76" t="str">
        <f t="shared" si="599"/>
        <v>1FO56E3B</v>
      </c>
      <c r="L6385" s="281" t="e">
        <f>VLOOKUP(K6385,'Planilla de control'!#REF!,2,0)</f>
        <v>#REF!</v>
      </c>
      <c r="M6385" s="29" t="e">
        <f>IF(COUNTIF('Planilla de control'!#REF!,K6385)&gt;0,"SI","NO")</f>
        <v>#REF!</v>
      </c>
    </row>
    <row r="6386" spans="1:13" x14ac:dyDescent="0.3">
      <c r="A6386" s="3" t="s">
        <v>2367</v>
      </c>
      <c r="B6386" s="3" t="s">
        <v>1851</v>
      </c>
      <c r="C6386" s="3"/>
      <c r="D6386" s="3"/>
      <c r="E6386" s="3"/>
      <c r="F6386" s="51" t="str">
        <f t="shared" si="594"/>
        <v>56G2</v>
      </c>
      <c r="G6386" s="51">
        <f t="shared" si="595"/>
        <v>2</v>
      </c>
      <c r="H6386" s="51">
        <f t="shared" si="596"/>
        <v>56</v>
      </c>
      <c r="I6386" s="51" t="str">
        <f t="shared" si="597"/>
        <v>G</v>
      </c>
      <c r="J6386" s="51" t="str">
        <f t="shared" si="598"/>
        <v>D3</v>
      </c>
      <c r="K6386" s="76" t="str">
        <f t="shared" si="599"/>
        <v>1FO56G2A</v>
      </c>
      <c r="L6386" s="281" t="e">
        <f>VLOOKUP(K6386,'Planilla de control'!#REF!,2,0)</f>
        <v>#REF!</v>
      </c>
      <c r="M6386" s="29" t="e">
        <f>IF(COUNTIF('Planilla de control'!#REF!,K6386)&gt;0,"SI","NO")</f>
        <v>#REF!</v>
      </c>
    </row>
    <row r="6387" spans="1:13" x14ac:dyDescent="0.3">
      <c r="A6387" s="3" t="s">
        <v>2367</v>
      </c>
      <c r="B6387" s="3" t="s">
        <v>2035</v>
      </c>
      <c r="C6387" s="3"/>
      <c r="D6387" s="3"/>
      <c r="E6387" s="3"/>
      <c r="F6387" s="51" t="str">
        <f t="shared" si="594"/>
        <v>56J3</v>
      </c>
      <c r="G6387" s="51">
        <f t="shared" si="595"/>
        <v>3</v>
      </c>
      <c r="H6387" s="51">
        <f t="shared" si="596"/>
        <v>56</v>
      </c>
      <c r="I6387" s="51" t="str">
        <f t="shared" si="597"/>
        <v>J</v>
      </c>
      <c r="J6387" s="51" t="str">
        <f t="shared" si="598"/>
        <v>D3</v>
      </c>
      <c r="K6387" s="76" t="str">
        <f t="shared" si="599"/>
        <v>1FO56J3B</v>
      </c>
      <c r="L6387" s="281" t="e">
        <f>VLOOKUP(K6387,'Planilla de control'!#REF!,2,0)</f>
        <v>#REF!</v>
      </c>
      <c r="M6387" s="29" t="e">
        <f>IF(COUNTIF('Planilla de control'!#REF!,K6387)&gt;0,"SI","NO")</f>
        <v>#REF!</v>
      </c>
    </row>
    <row r="6388" spans="1:13" x14ac:dyDescent="0.3">
      <c r="A6388" s="3" t="s">
        <v>2367</v>
      </c>
      <c r="B6388" s="3" t="s">
        <v>1931</v>
      </c>
      <c r="C6388" s="3"/>
      <c r="D6388" s="3"/>
      <c r="E6388" s="3"/>
      <c r="F6388" s="51" t="str">
        <f t="shared" si="594"/>
        <v>56B7</v>
      </c>
      <c r="G6388" s="51">
        <f t="shared" si="595"/>
        <v>7</v>
      </c>
      <c r="H6388" s="51">
        <f t="shared" si="596"/>
        <v>56</v>
      </c>
      <c r="I6388" s="51" t="str">
        <f t="shared" si="597"/>
        <v>B</v>
      </c>
      <c r="J6388" s="51" t="str">
        <f t="shared" si="598"/>
        <v>D3</v>
      </c>
      <c r="K6388" s="76" t="str">
        <f t="shared" si="599"/>
        <v>1FO56B7B</v>
      </c>
      <c r="L6388" s="281" t="e">
        <f>VLOOKUP(K6388,'Planilla de control'!#REF!,2,0)</f>
        <v>#REF!</v>
      </c>
      <c r="M6388" s="29" t="e">
        <f>IF(COUNTIF('Planilla de control'!#REF!,K6388)&gt;0,"SI","NO")</f>
        <v>#REF!</v>
      </c>
    </row>
    <row r="6389" spans="1:13" x14ac:dyDescent="0.3">
      <c r="A6389" s="3" t="s">
        <v>2367</v>
      </c>
      <c r="B6389" s="3" t="s">
        <v>1826</v>
      </c>
      <c r="C6389" s="3"/>
      <c r="D6389" s="3"/>
      <c r="E6389" s="3"/>
      <c r="F6389" s="51" t="str">
        <f t="shared" si="594"/>
        <v>56C8</v>
      </c>
      <c r="G6389" s="51">
        <f t="shared" si="595"/>
        <v>8</v>
      </c>
      <c r="H6389" s="51">
        <f t="shared" si="596"/>
        <v>56</v>
      </c>
      <c r="I6389" s="51" t="str">
        <f t="shared" si="597"/>
        <v>C</v>
      </c>
      <c r="J6389" s="51" t="str">
        <f t="shared" si="598"/>
        <v>D3</v>
      </c>
      <c r="K6389" s="76" t="str">
        <f t="shared" si="599"/>
        <v>1FO56C8A</v>
      </c>
      <c r="L6389" s="281" t="e">
        <f>VLOOKUP(K6389,'Planilla de control'!#REF!,2,0)</f>
        <v>#REF!</v>
      </c>
      <c r="M6389" s="29" t="e">
        <f>IF(COUNTIF('Planilla de control'!#REF!,K6389)&gt;0,"SI","NO")</f>
        <v>#REF!</v>
      </c>
    </row>
    <row r="6390" spans="1:13" x14ac:dyDescent="0.3">
      <c r="A6390" s="3" t="s">
        <v>2367</v>
      </c>
      <c r="B6390" s="3" t="s">
        <v>1834</v>
      </c>
      <c r="C6390" s="3"/>
      <c r="D6390" s="3"/>
      <c r="E6390" s="3"/>
      <c r="F6390" s="51" t="str">
        <f t="shared" si="594"/>
        <v>56D8</v>
      </c>
      <c r="G6390" s="51">
        <f t="shared" si="595"/>
        <v>8</v>
      </c>
      <c r="H6390" s="51">
        <f t="shared" si="596"/>
        <v>56</v>
      </c>
      <c r="I6390" s="51" t="str">
        <f t="shared" si="597"/>
        <v>D</v>
      </c>
      <c r="J6390" s="51" t="str">
        <f t="shared" si="598"/>
        <v>D3</v>
      </c>
      <c r="K6390" s="76" t="str">
        <f t="shared" si="599"/>
        <v>1FO56D8A</v>
      </c>
      <c r="L6390" s="281" t="e">
        <f>VLOOKUP(K6390,'Planilla de control'!#REF!,2,0)</f>
        <v>#REF!</v>
      </c>
      <c r="M6390" s="29" t="e">
        <f>IF(COUNTIF('Planilla de control'!#REF!,K6390)&gt;0,"SI","NO")</f>
        <v>#REF!</v>
      </c>
    </row>
    <row r="6391" spans="1:13" x14ac:dyDescent="0.3">
      <c r="A6391" s="3" t="s">
        <v>2367</v>
      </c>
      <c r="B6391" s="3" t="s">
        <v>1960</v>
      </c>
      <c r="C6391" s="3"/>
      <c r="D6391" s="3"/>
      <c r="E6391" s="3"/>
      <c r="F6391" s="51" t="str">
        <f t="shared" si="594"/>
        <v>56D8</v>
      </c>
      <c r="G6391" s="51">
        <f t="shared" si="595"/>
        <v>8</v>
      </c>
      <c r="H6391" s="51">
        <f t="shared" si="596"/>
        <v>56</v>
      </c>
      <c r="I6391" s="51" t="str">
        <f t="shared" si="597"/>
        <v>D</v>
      </c>
      <c r="J6391" s="51" t="str">
        <f t="shared" si="598"/>
        <v>D3</v>
      </c>
      <c r="K6391" s="76" t="str">
        <f t="shared" si="599"/>
        <v>1FO56D8B</v>
      </c>
      <c r="L6391" s="281" t="e">
        <f>VLOOKUP(K6391,'Planilla de control'!#REF!,2,0)</f>
        <v>#REF!</v>
      </c>
      <c r="M6391" s="29" t="e">
        <f>IF(COUNTIF('Planilla de control'!#REF!,K6391)&gt;0,"SI","NO")</f>
        <v>#REF!</v>
      </c>
    </row>
    <row r="6392" spans="1:13" x14ac:dyDescent="0.3">
      <c r="A6392" s="3" t="s">
        <v>2367</v>
      </c>
      <c r="B6392" s="3" t="s">
        <v>1883</v>
      </c>
      <c r="C6392" s="3"/>
      <c r="D6392" s="3"/>
      <c r="E6392" s="3"/>
      <c r="F6392" s="51" t="str">
        <f t="shared" si="594"/>
        <v>56K4</v>
      </c>
      <c r="G6392" s="51">
        <f t="shared" si="595"/>
        <v>4</v>
      </c>
      <c r="H6392" s="51">
        <f t="shared" si="596"/>
        <v>56</v>
      </c>
      <c r="I6392" s="51" t="str">
        <f t="shared" si="597"/>
        <v>K</v>
      </c>
      <c r="J6392" s="51" t="str">
        <f t="shared" si="598"/>
        <v>D3</v>
      </c>
      <c r="K6392" s="76" t="str">
        <f t="shared" si="599"/>
        <v>1FO56K4A</v>
      </c>
      <c r="L6392" s="281" t="e">
        <f>VLOOKUP(K6392,'Planilla de control'!#REF!,2,0)</f>
        <v>#REF!</v>
      </c>
      <c r="M6392" s="29" t="e">
        <f>IF(COUNTIF('Planilla de control'!#REF!,K6392)&gt;0,"SI","NO")</f>
        <v>#REF!</v>
      </c>
    </row>
    <row r="6393" spans="1:13" x14ac:dyDescent="0.3">
      <c r="A6393" s="3" t="s">
        <v>2367</v>
      </c>
      <c r="B6393" s="3" t="s">
        <v>1890</v>
      </c>
      <c r="C6393" s="3"/>
      <c r="D6393" s="3"/>
      <c r="E6393" s="3"/>
      <c r="F6393" s="51" t="str">
        <f t="shared" si="594"/>
        <v>56L5</v>
      </c>
      <c r="G6393" s="51">
        <f t="shared" si="595"/>
        <v>5</v>
      </c>
      <c r="H6393" s="51">
        <f t="shared" si="596"/>
        <v>56</v>
      </c>
      <c r="I6393" s="51" t="str">
        <f t="shared" si="597"/>
        <v>L</v>
      </c>
      <c r="J6393" s="51" t="str">
        <f t="shared" si="598"/>
        <v>D3</v>
      </c>
      <c r="K6393" s="76" t="str">
        <f t="shared" si="599"/>
        <v>1FO56L5A</v>
      </c>
      <c r="L6393" s="281" t="e">
        <f>VLOOKUP(K6393,'Planilla de control'!#REF!,2,0)</f>
        <v>#REF!</v>
      </c>
      <c r="M6393" s="29" t="e">
        <f>IF(COUNTIF('Planilla de control'!#REF!,K6393)&gt;0,"SI","NO")</f>
        <v>#REF!</v>
      </c>
    </row>
    <row r="6394" spans="1:13" x14ac:dyDescent="0.3">
      <c r="A6394" s="3" t="s">
        <v>2367</v>
      </c>
      <c r="B6394" s="3" t="s">
        <v>1815</v>
      </c>
      <c r="C6394" s="3"/>
      <c r="D6394" s="3"/>
      <c r="E6394" s="3"/>
      <c r="F6394" s="51" t="str">
        <f t="shared" si="594"/>
        <v>56B3</v>
      </c>
      <c r="G6394" s="51">
        <f t="shared" si="595"/>
        <v>3</v>
      </c>
      <c r="H6394" s="51">
        <f t="shared" si="596"/>
        <v>56</v>
      </c>
      <c r="I6394" s="51" t="str">
        <f t="shared" si="597"/>
        <v>B</v>
      </c>
      <c r="J6394" s="51" t="str">
        <f t="shared" si="598"/>
        <v>D3</v>
      </c>
      <c r="K6394" s="76" t="str">
        <f t="shared" si="599"/>
        <v>1FO56B3A</v>
      </c>
      <c r="L6394" s="281" t="e">
        <f>VLOOKUP(K6394,'Planilla de control'!#REF!,2,0)</f>
        <v>#REF!</v>
      </c>
      <c r="M6394" s="29" t="e">
        <f>IF(COUNTIF('Planilla de control'!#REF!,K6394)&gt;0,"SI","NO")</f>
        <v>#REF!</v>
      </c>
    </row>
    <row r="6395" spans="1:13" x14ac:dyDescent="0.3">
      <c r="A6395" s="3" t="s">
        <v>2367</v>
      </c>
      <c r="B6395" s="3" t="s">
        <v>1846</v>
      </c>
      <c r="C6395" s="3"/>
      <c r="D6395" s="3"/>
      <c r="E6395" s="3"/>
      <c r="F6395" s="51" t="str">
        <f t="shared" si="594"/>
        <v>56F4</v>
      </c>
      <c r="G6395" s="51">
        <f t="shared" si="595"/>
        <v>4</v>
      </c>
      <c r="H6395" s="51">
        <f t="shared" si="596"/>
        <v>56</v>
      </c>
      <c r="I6395" s="51" t="str">
        <f t="shared" si="597"/>
        <v>F</v>
      </c>
      <c r="J6395" s="51" t="str">
        <f t="shared" si="598"/>
        <v>D3</v>
      </c>
      <c r="K6395" s="76" t="str">
        <f t="shared" si="599"/>
        <v>1FO56F4A</v>
      </c>
      <c r="L6395" s="281" t="e">
        <f>VLOOKUP(K6395,'Planilla de control'!#REF!,2,0)</f>
        <v>#REF!</v>
      </c>
      <c r="M6395" s="29" t="e">
        <f>IF(COUNTIF('Planilla de control'!#REF!,K6395)&gt;0,"SI","NO")</f>
        <v>#REF!</v>
      </c>
    </row>
    <row r="6396" spans="1:13" x14ac:dyDescent="0.3">
      <c r="A6396" s="3" t="s">
        <v>2367</v>
      </c>
      <c r="B6396" s="3" t="s">
        <v>1902</v>
      </c>
      <c r="C6396" s="3"/>
      <c r="D6396" s="3"/>
      <c r="E6396" s="3"/>
      <c r="F6396" s="51" t="str">
        <f t="shared" si="594"/>
        <v>56N5</v>
      </c>
      <c r="G6396" s="51">
        <f t="shared" si="595"/>
        <v>5</v>
      </c>
      <c r="H6396" s="51">
        <f t="shared" si="596"/>
        <v>56</v>
      </c>
      <c r="I6396" s="51" t="str">
        <f t="shared" si="597"/>
        <v>N</v>
      </c>
      <c r="J6396" s="51" t="str">
        <f t="shared" si="598"/>
        <v>D3</v>
      </c>
      <c r="K6396" s="76" t="str">
        <f t="shared" si="599"/>
        <v>1FO56N5A</v>
      </c>
      <c r="L6396" s="281" t="e">
        <f>VLOOKUP(K6396,'Planilla de control'!#REF!,2,0)</f>
        <v>#REF!</v>
      </c>
      <c r="M6396" s="29" t="e">
        <f>IF(COUNTIF('Planilla de control'!#REF!,K6396)&gt;0,"SI","NO")</f>
        <v>#REF!</v>
      </c>
    </row>
    <row r="6397" spans="1:13" x14ac:dyDescent="0.3">
      <c r="A6397" s="3" t="s">
        <v>2367</v>
      </c>
      <c r="B6397" s="3" t="s">
        <v>1856</v>
      </c>
      <c r="C6397" s="3"/>
      <c r="D6397" s="3"/>
      <c r="E6397" s="3"/>
      <c r="F6397" s="51" t="str">
        <f t="shared" si="594"/>
        <v>56G6</v>
      </c>
      <c r="G6397" s="51">
        <f t="shared" si="595"/>
        <v>6</v>
      </c>
      <c r="H6397" s="51">
        <f t="shared" si="596"/>
        <v>56</v>
      </c>
      <c r="I6397" s="51" t="str">
        <f t="shared" si="597"/>
        <v>G</v>
      </c>
      <c r="J6397" s="51" t="str">
        <f t="shared" si="598"/>
        <v>D3</v>
      </c>
      <c r="K6397" s="76" t="str">
        <f t="shared" si="599"/>
        <v>1FO56G6A</v>
      </c>
      <c r="L6397" s="281" t="e">
        <f>VLOOKUP(K6397,'Planilla de control'!#REF!,2,0)</f>
        <v>#REF!</v>
      </c>
      <c r="M6397" s="29" t="e">
        <f>IF(COUNTIF('Planilla de control'!#REF!,K6397)&gt;0,"SI","NO")</f>
        <v>#REF!</v>
      </c>
    </row>
    <row r="6398" spans="1:13" x14ac:dyDescent="0.3">
      <c r="A6398" s="3" t="s">
        <v>2367</v>
      </c>
      <c r="B6398" s="3" t="s">
        <v>2000</v>
      </c>
      <c r="C6398" s="3"/>
      <c r="D6398" s="3"/>
      <c r="E6398" s="3"/>
      <c r="F6398" s="51" t="str">
        <f t="shared" si="594"/>
        <v>56G6</v>
      </c>
      <c r="G6398" s="51">
        <f t="shared" si="595"/>
        <v>6</v>
      </c>
      <c r="H6398" s="51">
        <f t="shared" si="596"/>
        <v>56</v>
      </c>
      <c r="I6398" s="51" t="str">
        <f t="shared" si="597"/>
        <v>G</v>
      </c>
      <c r="J6398" s="51" t="str">
        <f t="shared" si="598"/>
        <v>D3</v>
      </c>
      <c r="K6398" s="76" t="str">
        <f t="shared" si="599"/>
        <v>1FO56G6B</v>
      </c>
      <c r="L6398" s="281" t="e">
        <f>VLOOKUP(K6398,'Planilla de control'!#REF!,2,0)</f>
        <v>#REF!</v>
      </c>
      <c r="M6398" s="29" t="e">
        <f>IF(COUNTIF('Planilla de control'!#REF!,K6398)&gt;0,"SI","NO")</f>
        <v>#REF!</v>
      </c>
    </row>
    <row r="6399" spans="1:13" x14ac:dyDescent="0.3">
      <c r="A6399" s="3" t="s">
        <v>2367</v>
      </c>
      <c r="B6399" s="3" t="s">
        <v>1496</v>
      </c>
      <c r="C6399" s="3"/>
      <c r="D6399" s="3"/>
      <c r="E6399" s="3"/>
      <c r="F6399" s="51" t="str">
        <f t="shared" si="594"/>
        <v>56K1</v>
      </c>
      <c r="G6399" s="51">
        <f t="shared" si="595"/>
        <v>1</v>
      </c>
      <c r="H6399" s="51">
        <f t="shared" si="596"/>
        <v>56</v>
      </c>
      <c r="I6399" s="51" t="str">
        <f t="shared" si="597"/>
        <v>K</v>
      </c>
      <c r="J6399" s="51" t="str">
        <f t="shared" si="598"/>
        <v>D3</v>
      </c>
      <c r="K6399" s="76" t="str">
        <f t="shared" si="599"/>
        <v>1FO56K1A</v>
      </c>
      <c r="L6399" s="281" t="e">
        <f>VLOOKUP(K6399,'Planilla de control'!#REF!,2,0)</f>
        <v>#REF!</v>
      </c>
      <c r="M6399" s="29" t="e">
        <f>IF(COUNTIF('Planilla de control'!#REF!,K6399)&gt;0,"SI","NO")</f>
        <v>#REF!</v>
      </c>
    </row>
    <row r="6400" spans="1:13" x14ac:dyDescent="0.3">
      <c r="A6400" s="3" t="s">
        <v>2367</v>
      </c>
      <c r="B6400" s="3" t="s">
        <v>1819</v>
      </c>
      <c r="C6400" s="3"/>
      <c r="D6400" s="3"/>
      <c r="E6400" s="3"/>
      <c r="F6400" s="51" t="str">
        <f t="shared" si="594"/>
        <v>56B8</v>
      </c>
      <c r="G6400" s="51">
        <f t="shared" si="595"/>
        <v>8</v>
      </c>
      <c r="H6400" s="51">
        <f t="shared" si="596"/>
        <v>56</v>
      </c>
      <c r="I6400" s="51" t="str">
        <f t="shared" si="597"/>
        <v>B</v>
      </c>
      <c r="J6400" s="51" t="str">
        <f t="shared" si="598"/>
        <v>D3</v>
      </c>
      <c r="K6400" s="76" t="str">
        <f t="shared" si="599"/>
        <v>1FO56B8A</v>
      </c>
      <c r="L6400" s="281" t="e">
        <f>VLOOKUP(K6400,'Planilla de control'!#REF!,2,0)</f>
        <v>#REF!</v>
      </c>
      <c r="M6400" s="29" t="e">
        <f>IF(COUNTIF('Planilla de control'!#REF!,K6400)&gt;0,"SI","NO")</f>
        <v>#REF!</v>
      </c>
    </row>
    <row r="6401" spans="1:13" x14ac:dyDescent="0.3">
      <c r="A6401" s="3" t="s">
        <v>2367</v>
      </c>
      <c r="B6401" s="3" t="s">
        <v>1932</v>
      </c>
      <c r="C6401" s="3"/>
      <c r="D6401" s="3"/>
      <c r="E6401" s="3"/>
      <c r="F6401" s="51" t="str">
        <f t="shared" si="594"/>
        <v>56B8</v>
      </c>
      <c r="G6401" s="51">
        <f t="shared" si="595"/>
        <v>8</v>
      </c>
      <c r="H6401" s="51">
        <f t="shared" si="596"/>
        <v>56</v>
      </c>
      <c r="I6401" s="51" t="str">
        <f t="shared" si="597"/>
        <v>B</v>
      </c>
      <c r="J6401" s="51" t="str">
        <f t="shared" si="598"/>
        <v>D3</v>
      </c>
      <c r="K6401" s="76" t="str">
        <f t="shared" si="599"/>
        <v>1FO56B8B</v>
      </c>
      <c r="L6401" s="281" t="e">
        <f>VLOOKUP(K6401,'Planilla de control'!#REF!,2,0)</f>
        <v>#REF!</v>
      </c>
      <c r="M6401" s="29" t="e">
        <f>IF(COUNTIF('Planilla de control'!#REF!,K6401)&gt;0,"SI","NO")</f>
        <v>#REF!</v>
      </c>
    </row>
    <row r="6402" spans="1:13" x14ac:dyDescent="0.3">
      <c r="A6402" s="3" t="s">
        <v>2367</v>
      </c>
      <c r="B6402" s="3" t="s">
        <v>1850</v>
      </c>
      <c r="C6402" s="3"/>
      <c r="D6402" s="3"/>
      <c r="E6402" s="3"/>
      <c r="F6402" s="51" t="str">
        <f t="shared" si="594"/>
        <v>56F8</v>
      </c>
      <c r="G6402" s="51">
        <f t="shared" si="595"/>
        <v>8</v>
      </c>
      <c r="H6402" s="51">
        <f t="shared" si="596"/>
        <v>56</v>
      </c>
      <c r="I6402" s="51" t="str">
        <f t="shared" si="597"/>
        <v>F</v>
      </c>
      <c r="J6402" s="51" t="str">
        <f t="shared" si="598"/>
        <v>D3</v>
      </c>
      <c r="K6402" s="76" t="str">
        <f t="shared" si="599"/>
        <v>1FO56F8A</v>
      </c>
      <c r="L6402" s="281" t="e">
        <f>VLOOKUP(K6402,'Planilla de control'!#REF!,2,0)</f>
        <v>#REF!</v>
      </c>
      <c r="M6402" s="29" t="e">
        <f>IF(COUNTIF('Planilla de control'!#REF!,K6402)&gt;0,"SI","NO")</f>
        <v>#REF!</v>
      </c>
    </row>
    <row r="6403" spans="1:13" x14ac:dyDescent="0.3">
      <c r="A6403" s="3" t="s">
        <v>2367</v>
      </c>
      <c r="B6403" s="3" t="s">
        <v>1858</v>
      </c>
      <c r="C6403" s="3"/>
      <c r="D6403" s="3"/>
      <c r="E6403" s="3"/>
      <c r="F6403" s="51" t="str">
        <f t="shared" ref="F6403:F6466" si="600">IF(OR(LEN(B6403)=9,LEN(B6403)=5),MID(B6403,1,4),MID(B6403,1,5))</f>
        <v>56G8</v>
      </c>
      <c r="G6403" s="51">
        <f t="shared" ref="G6403:G6466" si="601">IF(MID(F6403,5,1)&lt;&gt;"",MID(F6403,4,2),MID(F6403,4,1))*1</f>
        <v>8</v>
      </c>
      <c r="H6403" s="51">
        <f t="shared" ref="H6403:H6466" si="602">+MID(B6403,1,2)*1</f>
        <v>56</v>
      </c>
      <c r="I6403" s="51" t="str">
        <f t="shared" ref="I6403:I6466" si="603">+MID(B6403,3,1)</f>
        <v>G</v>
      </c>
      <c r="J6403" s="51" t="str">
        <f t="shared" ref="J6403:J6466" si="604">HLOOKUP(A6403,$O$1:$U$2,2,0)</f>
        <v>D3</v>
      </c>
      <c r="K6403" s="76" t="str">
        <f t="shared" ref="K6403:K6466" si="605">CONCATENATE(A6403,B6403)</f>
        <v>1FO56G8A</v>
      </c>
      <c r="L6403" s="281" t="e">
        <f>VLOOKUP(K6403,'Planilla de control'!#REF!,2,0)</f>
        <v>#REF!</v>
      </c>
      <c r="M6403" s="29" t="e">
        <f>IF(COUNTIF('Planilla de control'!#REF!,K6403)&gt;0,"SI","NO")</f>
        <v>#REF!</v>
      </c>
    </row>
    <row r="6404" spans="1:13" x14ac:dyDescent="0.3">
      <c r="A6404" s="3" t="s">
        <v>2367</v>
      </c>
      <c r="B6404" s="3" t="s">
        <v>1873</v>
      </c>
      <c r="C6404" s="3"/>
      <c r="D6404" s="3"/>
      <c r="E6404" s="3"/>
      <c r="F6404" s="51" t="str">
        <f t="shared" si="600"/>
        <v>56I8</v>
      </c>
      <c r="G6404" s="51">
        <f t="shared" si="601"/>
        <v>8</v>
      </c>
      <c r="H6404" s="51">
        <f t="shared" si="602"/>
        <v>56</v>
      </c>
      <c r="I6404" s="51" t="str">
        <f t="shared" si="603"/>
        <v>I</v>
      </c>
      <c r="J6404" s="51" t="str">
        <f t="shared" si="604"/>
        <v>D3</v>
      </c>
      <c r="K6404" s="76" t="str">
        <f t="shared" si="605"/>
        <v>1FO56I8A</v>
      </c>
      <c r="L6404" s="281" t="e">
        <f>VLOOKUP(K6404,'Planilla de control'!#REF!,2,0)</f>
        <v>#REF!</v>
      </c>
      <c r="M6404" s="29" t="e">
        <f>IF(COUNTIF('Planilla de control'!#REF!,K6404)&gt;0,"SI","NO")</f>
        <v>#REF!</v>
      </c>
    </row>
    <row r="6405" spans="1:13" x14ac:dyDescent="0.3">
      <c r="A6405" s="3" t="s">
        <v>2367</v>
      </c>
      <c r="B6405" s="3" t="s">
        <v>1880</v>
      </c>
      <c r="C6405" s="3"/>
      <c r="D6405" s="3"/>
      <c r="E6405" s="3"/>
      <c r="F6405" s="51" t="str">
        <f t="shared" si="600"/>
        <v>56J8</v>
      </c>
      <c r="G6405" s="51">
        <f t="shared" si="601"/>
        <v>8</v>
      </c>
      <c r="H6405" s="51">
        <f t="shared" si="602"/>
        <v>56</v>
      </c>
      <c r="I6405" s="51" t="str">
        <f t="shared" si="603"/>
        <v>J</v>
      </c>
      <c r="J6405" s="51" t="str">
        <f t="shared" si="604"/>
        <v>D3</v>
      </c>
      <c r="K6405" s="76" t="str">
        <f t="shared" si="605"/>
        <v>1FO56J8A</v>
      </c>
      <c r="L6405" s="281" t="e">
        <f>VLOOKUP(K6405,'Planilla de control'!#REF!,2,0)</f>
        <v>#REF!</v>
      </c>
      <c r="M6405" s="29" t="e">
        <f>IF(COUNTIF('Planilla de control'!#REF!,K6405)&gt;0,"SI","NO")</f>
        <v>#REF!</v>
      </c>
    </row>
    <row r="6406" spans="1:13" x14ac:dyDescent="0.3">
      <c r="A6406" s="3" t="s">
        <v>2367</v>
      </c>
      <c r="B6406" s="3" t="s">
        <v>2046</v>
      </c>
      <c r="C6406" s="3"/>
      <c r="D6406" s="3"/>
      <c r="E6406" s="3"/>
      <c r="F6406" s="51" t="str">
        <f t="shared" si="600"/>
        <v>56J8</v>
      </c>
      <c r="G6406" s="51">
        <f t="shared" si="601"/>
        <v>8</v>
      </c>
      <c r="H6406" s="51">
        <f t="shared" si="602"/>
        <v>56</v>
      </c>
      <c r="I6406" s="51" t="str">
        <f t="shared" si="603"/>
        <v>J</v>
      </c>
      <c r="J6406" s="51" t="str">
        <f t="shared" si="604"/>
        <v>D3</v>
      </c>
      <c r="K6406" s="76" t="str">
        <f t="shared" si="605"/>
        <v>1FO56J8B</v>
      </c>
      <c r="L6406" s="281" t="e">
        <f>VLOOKUP(K6406,'Planilla de control'!#REF!,2,0)</f>
        <v>#REF!</v>
      </c>
      <c r="M6406" s="29" t="e">
        <f>IF(COUNTIF('Planilla de control'!#REF!,K6406)&gt;0,"SI","NO")</f>
        <v>#REF!</v>
      </c>
    </row>
    <row r="6407" spans="1:13" x14ac:dyDescent="0.3">
      <c r="A6407" s="3" t="s">
        <v>2367</v>
      </c>
      <c r="B6407" s="3" t="s">
        <v>1886</v>
      </c>
      <c r="C6407" s="3"/>
      <c r="D6407" s="3"/>
      <c r="E6407" s="3"/>
      <c r="F6407" s="51" t="str">
        <f t="shared" si="600"/>
        <v>56K7</v>
      </c>
      <c r="G6407" s="51">
        <f t="shared" si="601"/>
        <v>7</v>
      </c>
      <c r="H6407" s="51">
        <f t="shared" si="602"/>
        <v>56</v>
      </c>
      <c r="I6407" s="51" t="str">
        <f t="shared" si="603"/>
        <v>K</v>
      </c>
      <c r="J6407" s="51" t="str">
        <f t="shared" si="604"/>
        <v>D3</v>
      </c>
      <c r="K6407" s="76" t="str">
        <f t="shared" si="605"/>
        <v>1FO56K7A</v>
      </c>
      <c r="L6407" s="281" t="e">
        <f>VLOOKUP(K6407,'Planilla de control'!#REF!,2,0)</f>
        <v>#REF!</v>
      </c>
      <c r="M6407" s="29" t="e">
        <f>IF(COUNTIF('Planilla de control'!#REF!,K6407)&gt;0,"SI","NO")</f>
        <v>#REF!</v>
      </c>
    </row>
    <row r="6408" spans="1:13" x14ac:dyDescent="0.3">
      <c r="A6408" s="3" t="s">
        <v>2367</v>
      </c>
      <c r="B6408" s="3" t="s">
        <v>2056</v>
      </c>
      <c r="C6408" s="3"/>
      <c r="D6408" s="3"/>
      <c r="E6408" s="3"/>
      <c r="F6408" s="51" t="str">
        <f t="shared" si="600"/>
        <v>56L7</v>
      </c>
      <c r="G6408" s="51">
        <f t="shared" si="601"/>
        <v>7</v>
      </c>
      <c r="H6408" s="51">
        <f t="shared" si="602"/>
        <v>56</v>
      </c>
      <c r="I6408" s="51" t="str">
        <f t="shared" si="603"/>
        <v>L</v>
      </c>
      <c r="J6408" s="51" t="str">
        <f t="shared" si="604"/>
        <v>D3</v>
      </c>
      <c r="K6408" s="76" t="str">
        <f t="shared" si="605"/>
        <v>1FO56L7B</v>
      </c>
      <c r="L6408" s="281" t="e">
        <f>VLOOKUP(K6408,'Planilla de control'!#REF!,2,0)</f>
        <v>#REF!</v>
      </c>
      <c r="M6408" s="29" t="e">
        <f>IF(COUNTIF('Planilla de control'!#REF!,K6408)&gt;0,"SI","NO")</f>
        <v>#REF!</v>
      </c>
    </row>
    <row r="6409" spans="1:13" x14ac:dyDescent="0.3">
      <c r="A6409" s="3" t="s">
        <v>2367</v>
      </c>
      <c r="B6409" s="3" t="s">
        <v>2066</v>
      </c>
      <c r="C6409" s="3"/>
      <c r="D6409" s="3"/>
      <c r="E6409" s="3"/>
      <c r="F6409" s="51" t="str">
        <f t="shared" si="600"/>
        <v>56N7</v>
      </c>
      <c r="G6409" s="51">
        <f t="shared" si="601"/>
        <v>7</v>
      </c>
      <c r="H6409" s="51">
        <f t="shared" si="602"/>
        <v>56</v>
      </c>
      <c r="I6409" s="51" t="str">
        <f t="shared" si="603"/>
        <v>N</v>
      </c>
      <c r="J6409" s="51" t="str">
        <f t="shared" si="604"/>
        <v>D3</v>
      </c>
      <c r="K6409" s="76" t="str">
        <f t="shared" si="605"/>
        <v>1FO56N7B</v>
      </c>
      <c r="L6409" s="281" t="e">
        <f>VLOOKUP(K6409,'Planilla de control'!#REF!,2,0)</f>
        <v>#REF!</v>
      </c>
      <c r="M6409" s="29" t="e">
        <f>IF(COUNTIF('Planilla de control'!#REF!,K6409)&gt;0,"SI","NO")</f>
        <v>#REF!</v>
      </c>
    </row>
    <row r="6410" spans="1:13" x14ac:dyDescent="0.3">
      <c r="A6410" s="3" t="s">
        <v>2367</v>
      </c>
      <c r="B6410" s="3" t="s">
        <v>1919</v>
      </c>
      <c r="C6410" s="3"/>
      <c r="D6410" s="3"/>
      <c r="E6410" s="3"/>
      <c r="F6410" s="51" t="str">
        <f t="shared" si="600"/>
        <v>56B2</v>
      </c>
      <c r="G6410" s="51">
        <f t="shared" si="601"/>
        <v>2</v>
      </c>
      <c r="H6410" s="51">
        <f t="shared" si="602"/>
        <v>56</v>
      </c>
      <c r="I6410" s="51" t="str">
        <f t="shared" si="603"/>
        <v>B</v>
      </c>
      <c r="J6410" s="51" t="str">
        <f t="shared" si="604"/>
        <v>D3</v>
      </c>
      <c r="K6410" s="76" t="str">
        <f t="shared" si="605"/>
        <v>1FO56B2C</v>
      </c>
      <c r="L6410" s="281" t="e">
        <f>VLOOKUP(K6410,'Planilla de control'!#REF!,2,0)</f>
        <v>#REF!</v>
      </c>
      <c r="M6410" s="29" t="e">
        <f>IF(COUNTIF('Planilla de control'!#REF!,K6410)&gt;0,"SI","NO")</f>
        <v>#REF!</v>
      </c>
    </row>
    <row r="6411" spans="1:13" x14ac:dyDescent="0.3">
      <c r="A6411" s="3" t="s">
        <v>2367</v>
      </c>
      <c r="B6411" s="3" t="s">
        <v>1828</v>
      </c>
      <c r="C6411" s="3"/>
      <c r="D6411" s="3"/>
      <c r="E6411" s="3"/>
      <c r="F6411" s="51" t="str">
        <f t="shared" si="600"/>
        <v>56D2</v>
      </c>
      <c r="G6411" s="51">
        <f t="shared" si="601"/>
        <v>2</v>
      </c>
      <c r="H6411" s="51">
        <f t="shared" si="602"/>
        <v>56</v>
      </c>
      <c r="I6411" s="51" t="str">
        <f t="shared" si="603"/>
        <v>D</v>
      </c>
      <c r="J6411" s="51" t="str">
        <f t="shared" si="604"/>
        <v>D3</v>
      </c>
      <c r="K6411" s="76" t="str">
        <f t="shared" si="605"/>
        <v>1FO56D2B</v>
      </c>
      <c r="L6411" s="281" t="e">
        <f>VLOOKUP(K6411,'Planilla de control'!#REF!,2,0)</f>
        <v>#REF!</v>
      </c>
      <c r="M6411" s="29" t="e">
        <f>IF(COUNTIF('Planilla de control'!#REF!,K6411)&gt;0,"SI","NO")</f>
        <v>#REF!</v>
      </c>
    </row>
    <row r="6412" spans="1:13" x14ac:dyDescent="0.3">
      <c r="A6412" s="3" t="s">
        <v>2367</v>
      </c>
      <c r="B6412" s="3" t="s">
        <v>1847</v>
      </c>
      <c r="C6412" s="3"/>
      <c r="D6412" s="3"/>
      <c r="E6412" s="3"/>
      <c r="F6412" s="51" t="str">
        <f t="shared" si="600"/>
        <v>56F5</v>
      </c>
      <c r="G6412" s="51">
        <f t="shared" si="601"/>
        <v>5</v>
      </c>
      <c r="H6412" s="51">
        <f t="shared" si="602"/>
        <v>56</v>
      </c>
      <c r="I6412" s="51" t="str">
        <f t="shared" si="603"/>
        <v>F</v>
      </c>
      <c r="J6412" s="51" t="str">
        <f t="shared" si="604"/>
        <v>D3</v>
      </c>
      <c r="K6412" s="76" t="str">
        <f t="shared" si="605"/>
        <v>1FO56F5A</v>
      </c>
      <c r="L6412" s="281" t="e">
        <f>VLOOKUP(K6412,'Planilla de control'!#REF!,2,0)</f>
        <v>#REF!</v>
      </c>
      <c r="M6412" s="29" t="e">
        <f>IF(COUNTIF('Planilla de control'!#REF!,K6412)&gt;0,"SI","NO")</f>
        <v>#REF!</v>
      </c>
    </row>
    <row r="6413" spans="1:13" x14ac:dyDescent="0.3">
      <c r="A6413" s="3" t="s">
        <v>2367</v>
      </c>
      <c r="B6413" s="3" t="s">
        <v>1983</v>
      </c>
      <c r="C6413" s="3"/>
      <c r="D6413" s="3"/>
      <c r="E6413" s="3"/>
      <c r="F6413" s="51" t="str">
        <f t="shared" si="600"/>
        <v>56F5</v>
      </c>
      <c r="G6413" s="51">
        <f t="shared" si="601"/>
        <v>5</v>
      </c>
      <c r="H6413" s="51">
        <f t="shared" si="602"/>
        <v>56</v>
      </c>
      <c r="I6413" s="51" t="str">
        <f t="shared" si="603"/>
        <v>F</v>
      </c>
      <c r="J6413" s="51" t="str">
        <f t="shared" si="604"/>
        <v>D3</v>
      </c>
      <c r="K6413" s="76" t="str">
        <f t="shared" si="605"/>
        <v>1FO56F5B</v>
      </c>
      <c r="L6413" s="281" t="e">
        <f>VLOOKUP(K6413,'Planilla de control'!#REF!,2,0)</f>
        <v>#REF!</v>
      </c>
      <c r="M6413" s="29" t="e">
        <f>IF(COUNTIF('Planilla de control'!#REF!,K6413)&gt;0,"SI","NO")</f>
        <v>#REF!</v>
      </c>
    </row>
    <row r="6414" spans="1:13" x14ac:dyDescent="0.3">
      <c r="A6414" s="3" t="s">
        <v>2367</v>
      </c>
      <c r="B6414" s="3" t="s">
        <v>2002</v>
      </c>
      <c r="C6414" s="3"/>
      <c r="D6414" s="3"/>
      <c r="E6414" s="3"/>
      <c r="F6414" s="51" t="str">
        <f t="shared" si="600"/>
        <v>56G8</v>
      </c>
      <c r="G6414" s="51">
        <f t="shared" si="601"/>
        <v>8</v>
      </c>
      <c r="H6414" s="51">
        <f t="shared" si="602"/>
        <v>56</v>
      </c>
      <c r="I6414" s="51" t="str">
        <f t="shared" si="603"/>
        <v>G</v>
      </c>
      <c r="J6414" s="51" t="str">
        <f t="shared" si="604"/>
        <v>D3</v>
      </c>
      <c r="K6414" s="76" t="str">
        <f t="shared" si="605"/>
        <v>1FO56G8B</v>
      </c>
      <c r="L6414" s="281" t="e">
        <f>VLOOKUP(K6414,'Planilla de control'!#REF!,2,0)</f>
        <v>#REF!</v>
      </c>
      <c r="M6414" s="29" t="e">
        <f>IF(COUNTIF('Planilla de control'!#REF!,K6414)&gt;0,"SI","NO")</f>
        <v>#REF!</v>
      </c>
    </row>
    <row r="6415" spans="1:13" x14ac:dyDescent="0.3">
      <c r="A6415" s="3" t="s">
        <v>2367</v>
      </c>
      <c r="B6415" s="3" t="s">
        <v>1892</v>
      </c>
      <c r="C6415" s="3"/>
      <c r="D6415" s="3"/>
      <c r="E6415" s="3"/>
      <c r="F6415" s="51" t="str">
        <f t="shared" si="600"/>
        <v>56L7</v>
      </c>
      <c r="G6415" s="51">
        <f t="shared" si="601"/>
        <v>7</v>
      </c>
      <c r="H6415" s="51">
        <f t="shared" si="602"/>
        <v>56</v>
      </c>
      <c r="I6415" s="51" t="str">
        <f t="shared" si="603"/>
        <v>L</v>
      </c>
      <c r="J6415" s="51" t="str">
        <f t="shared" si="604"/>
        <v>D3</v>
      </c>
      <c r="K6415" s="76" t="str">
        <f t="shared" si="605"/>
        <v>1FO56L7A</v>
      </c>
      <c r="L6415" s="281" t="e">
        <f>VLOOKUP(K6415,'Planilla de control'!#REF!,2,0)</f>
        <v>#REF!</v>
      </c>
      <c r="M6415" s="29" t="e">
        <f>IF(COUNTIF('Planilla de control'!#REF!,K6415)&gt;0,"SI","NO")</f>
        <v>#REF!</v>
      </c>
    </row>
    <row r="6416" spans="1:13" x14ac:dyDescent="0.3">
      <c r="A6416" s="3" t="s">
        <v>2367</v>
      </c>
      <c r="B6416" s="3" t="s">
        <v>1999</v>
      </c>
      <c r="C6416" s="3"/>
      <c r="D6416" s="3"/>
      <c r="E6416" s="3"/>
      <c r="F6416" s="51" t="str">
        <f t="shared" si="600"/>
        <v>56G5</v>
      </c>
      <c r="G6416" s="51">
        <f t="shared" si="601"/>
        <v>5</v>
      </c>
      <c r="H6416" s="51">
        <f t="shared" si="602"/>
        <v>56</v>
      </c>
      <c r="I6416" s="51" t="str">
        <f t="shared" si="603"/>
        <v>G</v>
      </c>
      <c r="J6416" s="51" t="str">
        <f t="shared" si="604"/>
        <v>D3</v>
      </c>
      <c r="K6416" s="76" t="str">
        <f t="shared" si="605"/>
        <v>1FO56G5D</v>
      </c>
      <c r="L6416" s="281" t="e">
        <f>VLOOKUP(K6416,'Planilla de control'!#REF!,2,0)</f>
        <v>#REF!</v>
      </c>
      <c r="M6416" s="29" t="e">
        <f>IF(COUNTIF('Planilla de control'!#REF!,K6416)&gt;0,"SI","NO")</f>
        <v>#REF!</v>
      </c>
    </row>
    <row r="6417" spans="1:13" x14ac:dyDescent="0.3">
      <c r="A6417" s="3" t="s">
        <v>2367</v>
      </c>
      <c r="B6417" s="3" t="s">
        <v>2007</v>
      </c>
      <c r="C6417" s="3"/>
      <c r="D6417" s="3"/>
      <c r="E6417" s="3"/>
      <c r="F6417" s="51" t="str">
        <f t="shared" si="600"/>
        <v>56H3</v>
      </c>
      <c r="G6417" s="51">
        <f t="shared" si="601"/>
        <v>3</v>
      </c>
      <c r="H6417" s="51">
        <f t="shared" si="602"/>
        <v>56</v>
      </c>
      <c r="I6417" s="51" t="str">
        <f t="shared" si="603"/>
        <v>H</v>
      </c>
      <c r="J6417" s="51" t="str">
        <f t="shared" si="604"/>
        <v>D3</v>
      </c>
      <c r="K6417" s="76" t="str">
        <f t="shared" si="605"/>
        <v>1FO56H3D</v>
      </c>
      <c r="L6417" s="281" t="e">
        <f>VLOOKUP(K6417,'Planilla de control'!#REF!,2,0)</f>
        <v>#REF!</v>
      </c>
      <c r="M6417" s="29" t="e">
        <f>IF(COUNTIF('Planilla de control'!#REF!,K6417)&gt;0,"SI","NO")</f>
        <v>#REF!</v>
      </c>
    </row>
    <row r="6418" spans="1:13" x14ac:dyDescent="0.3">
      <c r="A6418" s="3" t="s">
        <v>2367</v>
      </c>
      <c r="B6418" s="3" t="s">
        <v>2020</v>
      </c>
      <c r="C6418" s="3"/>
      <c r="D6418" s="3"/>
      <c r="E6418" s="3"/>
      <c r="F6418" s="51" t="str">
        <f t="shared" si="600"/>
        <v>56I3</v>
      </c>
      <c r="G6418" s="51">
        <f t="shared" si="601"/>
        <v>3</v>
      </c>
      <c r="H6418" s="51">
        <f t="shared" si="602"/>
        <v>56</v>
      </c>
      <c r="I6418" s="51" t="str">
        <f t="shared" si="603"/>
        <v>I</v>
      </c>
      <c r="J6418" s="51" t="str">
        <f t="shared" si="604"/>
        <v>D3</v>
      </c>
      <c r="K6418" s="76" t="str">
        <f t="shared" si="605"/>
        <v>1FO56I3B</v>
      </c>
      <c r="L6418" s="281" t="e">
        <f>VLOOKUP(K6418,'Planilla de control'!#REF!,2,0)</f>
        <v>#REF!</v>
      </c>
      <c r="M6418" s="29" t="e">
        <f>IF(COUNTIF('Planilla de control'!#REF!,K6418)&gt;0,"SI","NO")</f>
        <v>#REF!</v>
      </c>
    </row>
    <row r="6419" spans="1:13" x14ac:dyDescent="0.3">
      <c r="A6419" s="3" t="s">
        <v>2367</v>
      </c>
      <c r="B6419" s="3" t="s">
        <v>1876</v>
      </c>
      <c r="C6419" s="3"/>
      <c r="D6419" s="3"/>
      <c r="E6419" s="3"/>
      <c r="F6419" s="51" t="str">
        <f t="shared" si="600"/>
        <v>56J4</v>
      </c>
      <c r="G6419" s="51">
        <f t="shared" si="601"/>
        <v>4</v>
      </c>
      <c r="H6419" s="51">
        <f t="shared" si="602"/>
        <v>56</v>
      </c>
      <c r="I6419" s="51" t="str">
        <f t="shared" si="603"/>
        <v>J</v>
      </c>
      <c r="J6419" s="51" t="str">
        <f t="shared" si="604"/>
        <v>D3</v>
      </c>
      <c r="K6419" s="76" t="str">
        <f t="shared" si="605"/>
        <v>1FO56J4A</v>
      </c>
      <c r="L6419" s="281" t="e">
        <f>VLOOKUP(K6419,'Planilla de control'!#REF!,2,0)</f>
        <v>#REF!</v>
      </c>
      <c r="M6419" s="29" t="e">
        <f>IF(COUNTIF('Planilla de control'!#REF!,K6419)&gt;0,"SI","NO")</f>
        <v>#REF!</v>
      </c>
    </row>
    <row r="6420" spans="1:13" x14ac:dyDescent="0.3">
      <c r="A6420" s="3" t="s">
        <v>2367</v>
      </c>
      <c r="B6420" s="3" t="s">
        <v>1958</v>
      </c>
      <c r="C6420" s="3"/>
      <c r="D6420" s="3"/>
      <c r="E6420" s="3"/>
      <c r="F6420" s="51" t="str">
        <f t="shared" si="600"/>
        <v>56D6</v>
      </c>
      <c r="G6420" s="51">
        <f t="shared" si="601"/>
        <v>6</v>
      </c>
      <c r="H6420" s="51">
        <f t="shared" si="602"/>
        <v>56</v>
      </c>
      <c r="I6420" s="51" t="str">
        <f t="shared" si="603"/>
        <v>D</v>
      </c>
      <c r="J6420" s="51" t="str">
        <f t="shared" si="604"/>
        <v>D3</v>
      </c>
      <c r="K6420" s="76" t="str">
        <f t="shared" si="605"/>
        <v>1FO56D6B</v>
      </c>
      <c r="L6420" s="281" t="e">
        <f>VLOOKUP(K6420,'Planilla de control'!#REF!,2,0)</f>
        <v>#REF!</v>
      </c>
      <c r="M6420" s="29" t="e">
        <f>IF(COUNTIF('Planilla de control'!#REF!,K6420)&gt;0,"SI","NO")</f>
        <v>#REF!</v>
      </c>
    </row>
    <row r="6421" spans="1:13" x14ac:dyDescent="0.3">
      <c r="A6421" s="3" t="s">
        <v>2367</v>
      </c>
      <c r="B6421" s="3" t="s">
        <v>1841</v>
      </c>
      <c r="C6421" s="3"/>
      <c r="D6421" s="3"/>
      <c r="E6421" s="3"/>
      <c r="F6421" s="51" t="str">
        <f t="shared" si="600"/>
        <v>56E7</v>
      </c>
      <c r="G6421" s="51">
        <f t="shared" si="601"/>
        <v>7</v>
      </c>
      <c r="H6421" s="51">
        <f t="shared" si="602"/>
        <v>56</v>
      </c>
      <c r="I6421" s="51" t="str">
        <f t="shared" si="603"/>
        <v>E</v>
      </c>
      <c r="J6421" s="51" t="str">
        <f t="shared" si="604"/>
        <v>D3</v>
      </c>
      <c r="K6421" s="76" t="str">
        <f t="shared" si="605"/>
        <v>1FO56E7A</v>
      </c>
      <c r="L6421" s="281" t="e">
        <f>VLOOKUP(K6421,'Planilla de control'!#REF!,2,0)</f>
        <v>#REF!</v>
      </c>
      <c r="M6421" s="29" t="e">
        <f>IF(COUNTIF('Planilla de control'!#REF!,K6421)&gt;0,"SI","NO")</f>
        <v>#REF!</v>
      </c>
    </row>
    <row r="6422" spans="1:13" x14ac:dyDescent="0.3">
      <c r="A6422" s="3" t="s">
        <v>2367</v>
      </c>
      <c r="B6422" s="3" t="s">
        <v>1973</v>
      </c>
      <c r="C6422" s="3"/>
      <c r="D6422" s="3"/>
      <c r="E6422" s="3"/>
      <c r="F6422" s="51" t="str">
        <f t="shared" si="600"/>
        <v>56E7</v>
      </c>
      <c r="G6422" s="51">
        <f t="shared" si="601"/>
        <v>7</v>
      </c>
      <c r="H6422" s="51">
        <f t="shared" si="602"/>
        <v>56</v>
      </c>
      <c r="I6422" s="51" t="str">
        <f t="shared" si="603"/>
        <v>E</v>
      </c>
      <c r="J6422" s="51" t="str">
        <f t="shared" si="604"/>
        <v>D3</v>
      </c>
      <c r="K6422" s="76" t="str">
        <f t="shared" si="605"/>
        <v>1FO56E7B</v>
      </c>
      <c r="L6422" s="281" t="e">
        <f>VLOOKUP(K6422,'Planilla de control'!#REF!,2,0)</f>
        <v>#REF!</v>
      </c>
      <c r="M6422" s="29" t="e">
        <f>IF(COUNTIF('Planilla de control'!#REF!,K6422)&gt;0,"SI","NO")</f>
        <v>#REF!</v>
      </c>
    </row>
    <row r="6423" spans="1:13" x14ac:dyDescent="0.3">
      <c r="A6423" s="3" t="s">
        <v>2367</v>
      </c>
      <c r="B6423" s="3" t="s">
        <v>1849</v>
      </c>
      <c r="C6423" s="3"/>
      <c r="D6423" s="3"/>
      <c r="E6423" s="3"/>
      <c r="F6423" s="51" t="str">
        <f t="shared" si="600"/>
        <v>56F7</v>
      </c>
      <c r="G6423" s="51">
        <f t="shared" si="601"/>
        <v>7</v>
      </c>
      <c r="H6423" s="51">
        <f t="shared" si="602"/>
        <v>56</v>
      </c>
      <c r="I6423" s="51" t="str">
        <f t="shared" si="603"/>
        <v>F</v>
      </c>
      <c r="J6423" s="51" t="str">
        <f t="shared" si="604"/>
        <v>D3</v>
      </c>
      <c r="K6423" s="76" t="str">
        <f t="shared" si="605"/>
        <v>1FO56F7A</v>
      </c>
      <c r="L6423" s="281" t="e">
        <f>VLOOKUP(K6423,'Planilla de control'!#REF!,2,0)</f>
        <v>#REF!</v>
      </c>
      <c r="M6423" s="29" t="e">
        <f>IF(COUNTIF('Planilla de control'!#REF!,K6423)&gt;0,"SI","NO")</f>
        <v>#REF!</v>
      </c>
    </row>
    <row r="6424" spans="1:13" x14ac:dyDescent="0.3">
      <c r="A6424" s="3" t="s">
        <v>2367</v>
      </c>
      <c r="B6424" s="3" t="s">
        <v>1992</v>
      </c>
      <c r="C6424" s="3"/>
      <c r="D6424" s="3"/>
      <c r="E6424" s="3"/>
      <c r="F6424" s="51" t="str">
        <f t="shared" si="600"/>
        <v>56G3</v>
      </c>
      <c r="G6424" s="51">
        <f t="shared" si="601"/>
        <v>3</v>
      </c>
      <c r="H6424" s="51">
        <f t="shared" si="602"/>
        <v>56</v>
      </c>
      <c r="I6424" s="51" t="str">
        <f t="shared" si="603"/>
        <v>G</v>
      </c>
      <c r="J6424" s="51" t="str">
        <f t="shared" si="604"/>
        <v>D3</v>
      </c>
      <c r="K6424" s="76" t="str">
        <f t="shared" si="605"/>
        <v>1FO56G3C</v>
      </c>
      <c r="L6424" s="281" t="e">
        <f>VLOOKUP(K6424,'Planilla de control'!#REF!,2,0)</f>
        <v>#REF!</v>
      </c>
      <c r="M6424" s="29" t="e">
        <f>IF(COUNTIF('Planilla de control'!#REF!,K6424)&gt;0,"SI","NO")</f>
        <v>#REF!</v>
      </c>
    </row>
    <row r="6425" spans="1:13" x14ac:dyDescent="0.3">
      <c r="A6425" s="3" t="s">
        <v>2367</v>
      </c>
      <c r="B6425" s="3" t="s">
        <v>2021</v>
      </c>
      <c r="C6425" s="3"/>
      <c r="D6425" s="3"/>
      <c r="E6425" s="3"/>
      <c r="F6425" s="51" t="str">
        <f t="shared" si="600"/>
        <v>56I3</v>
      </c>
      <c r="G6425" s="51">
        <f t="shared" si="601"/>
        <v>3</v>
      </c>
      <c r="H6425" s="51">
        <f t="shared" si="602"/>
        <v>56</v>
      </c>
      <c r="I6425" s="51" t="str">
        <f t="shared" si="603"/>
        <v>I</v>
      </c>
      <c r="J6425" s="51" t="str">
        <f t="shared" si="604"/>
        <v>D3</v>
      </c>
      <c r="K6425" s="76" t="str">
        <f t="shared" si="605"/>
        <v>1FO56I3C</v>
      </c>
      <c r="L6425" s="281" t="e">
        <f>VLOOKUP(K6425,'Planilla de control'!#REF!,2,0)</f>
        <v>#REF!</v>
      </c>
      <c r="M6425" s="29" t="e">
        <f>IF(COUNTIF('Planilla de control'!#REF!,K6425)&gt;0,"SI","NO")</f>
        <v>#REF!</v>
      </c>
    </row>
    <row r="6426" spans="1:13" x14ac:dyDescent="0.3">
      <c r="A6426" s="3" t="s">
        <v>2367</v>
      </c>
      <c r="B6426" s="3" t="s">
        <v>2023</v>
      </c>
      <c r="C6426" s="3"/>
      <c r="D6426" s="3"/>
      <c r="E6426" s="3"/>
      <c r="F6426" s="51" t="str">
        <f t="shared" si="600"/>
        <v>56I4</v>
      </c>
      <c r="G6426" s="51">
        <f t="shared" si="601"/>
        <v>4</v>
      </c>
      <c r="H6426" s="51">
        <f t="shared" si="602"/>
        <v>56</v>
      </c>
      <c r="I6426" s="51" t="str">
        <f t="shared" si="603"/>
        <v>I</v>
      </c>
      <c r="J6426" s="51" t="str">
        <f t="shared" si="604"/>
        <v>D3</v>
      </c>
      <c r="K6426" s="76" t="str">
        <f t="shared" si="605"/>
        <v>1FO56I4B</v>
      </c>
      <c r="L6426" s="281" t="e">
        <f>VLOOKUP(K6426,'Planilla de control'!#REF!,2,0)</f>
        <v>#REF!</v>
      </c>
      <c r="M6426" s="29" t="e">
        <f>IF(COUNTIF('Planilla de control'!#REF!,K6426)&gt;0,"SI","NO")</f>
        <v>#REF!</v>
      </c>
    </row>
    <row r="6427" spans="1:13" x14ac:dyDescent="0.3">
      <c r="A6427" s="3" t="s">
        <v>2367</v>
      </c>
      <c r="B6427" s="3" t="s">
        <v>2025</v>
      </c>
      <c r="C6427" s="3"/>
      <c r="D6427" s="3"/>
      <c r="E6427" s="3"/>
      <c r="F6427" s="51" t="str">
        <f t="shared" si="600"/>
        <v>56I4</v>
      </c>
      <c r="G6427" s="51">
        <f t="shared" si="601"/>
        <v>4</v>
      </c>
      <c r="H6427" s="51">
        <f t="shared" si="602"/>
        <v>56</v>
      </c>
      <c r="I6427" s="51" t="str">
        <f t="shared" si="603"/>
        <v>I</v>
      </c>
      <c r="J6427" s="51" t="str">
        <f t="shared" si="604"/>
        <v>D3</v>
      </c>
      <c r="K6427" s="76" t="str">
        <f t="shared" si="605"/>
        <v>1FO56I4D</v>
      </c>
      <c r="L6427" s="281" t="e">
        <f>VLOOKUP(K6427,'Planilla de control'!#REF!,2,0)</f>
        <v>#REF!</v>
      </c>
      <c r="M6427" s="29" t="e">
        <f>IF(COUNTIF('Planilla de control'!#REF!,K6427)&gt;0,"SI","NO")</f>
        <v>#REF!</v>
      </c>
    </row>
    <row r="6428" spans="1:13" x14ac:dyDescent="0.3">
      <c r="A6428" s="3" t="s">
        <v>2367</v>
      </c>
      <c r="B6428" s="3" t="s">
        <v>2040</v>
      </c>
      <c r="C6428" s="3"/>
      <c r="D6428" s="3"/>
      <c r="E6428" s="3"/>
      <c r="F6428" s="51" t="str">
        <f t="shared" si="600"/>
        <v>56J4</v>
      </c>
      <c r="G6428" s="51">
        <f t="shared" si="601"/>
        <v>4</v>
      </c>
      <c r="H6428" s="51">
        <f t="shared" si="602"/>
        <v>56</v>
      </c>
      <c r="I6428" s="51" t="str">
        <f t="shared" si="603"/>
        <v>J</v>
      </c>
      <c r="J6428" s="51" t="str">
        <f t="shared" si="604"/>
        <v>D3</v>
      </c>
      <c r="K6428" s="76" t="str">
        <f t="shared" si="605"/>
        <v>1FO56J4D</v>
      </c>
      <c r="L6428" s="281" t="e">
        <f>VLOOKUP(K6428,'Planilla de control'!#REF!,2,0)</f>
        <v>#REF!</v>
      </c>
      <c r="M6428" s="29" t="e">
        <f>IF(COUNTIF('Planilla de control'!#REF!,K6428)&gt;0,"SI","NO")</f>
        <v>#REF!</v>
      </c>
    </row>
    <row r="6429" spans="1:13" x14ac:dyDescent="0.3">
      <c r="A6429" s="3" t="s">
        <v>2367</v>
      </c>
      <c r="B6429" s="3" t="s">
        <v>1829</v>
      </c>
      <c r="C6429" s="3"/>
      <c r="D6429" s="3"/>
      <c r="E6429" s="3"/>
      <c r="F6429" s="51" t="str">
        <f t="shared" si="600"/>
        <v>56D3</v>
      </c>
      <c r="G6429" s="51">
        <f t="shared" si="601"/>
        <v>3</v>
      </c>
      <c r="H6429" s="51">
        <f t="shared" si="602"/>
        <v>56</v>
      </c>
      <c r="I6429" s="51" t="str">
        <f t="shared" si="603"/>
        <v>D</v>
      </c>
      <c r="J6429" s="51" t="str">
        <f t="shared" si="604"/>
        <v>D3</v>
      </c>
      <c r="K6429" s="76" t="str">
        <f t="shared" si="605"/>
        <v>1FO56D3A</v>
      </c>
      <c r="L6429" s="281" t="e">
        <f>VLOOKUP(K6429,'Planilla de control'!#REF!,2,0)</f>
        <v>#REF!</v>
      </c>
      <c r="M6429" s="29" t="e">
        <f>IF(COUNTIF('Planilla de control'!#REF!,K6429)&gt;0,"SI","NO")</f>
        <v>#REF!</v>
      </c>
    </row>
    <row r="6430" spans="1:13" x14ac:dyDescent="0.3">
      <c r="A6430" s="3" t="s">
        <v>2367</v>
      </c>
      <c r="B6430" s="3" t="s">
        <v>1949</v>
      </c>
      <c r="C6430" s="3"/>
      <c r="D6430" s="3"/>
      <c r="E6430" s="3"/>
      <c r="F6430" s="51" t="str">
        <f t="shared" si="600"/>
        <v>56D3</v>
      </c>
      <c r="G6430" s="51">
        <f t="shared" si="601"/>
        <v>3</v>
      </c>
      <c r="H6430" s="51">
        <f t="shared" si="602"/>
        <v>56</v>
      </c>
      <c r="I6430" s="51" t="str">
        <f t="shared" si="603"/>
        <v>D</v>
      </c>
      <c r="J6430" s="51" t="str">
        <f t="shared" si="604"/>
        <v>D3</v>
      </c>
      <c r="K6430" s="76" t="str">
        <f t="shared" si="605"/>
        <v>1FO56D3B</v>
      </c>
      <c r="L6430" s="281" t="e">
        <f>VLOOKUP(K6430,'Planilla de control'!#REF!,2,0)</f>
        <v>#REF!</v>
      </c>
      <c r="M6430" s="29" t="e">
        <f>IF(COUNTIF('Planilla de control'!#REF!,K6430)&gt;0,"SI","NO")</f>
        <v>#REF!</v>
      </c>
    </row>
    <row r="6431" spans="1:13" x14ac:dyDescent="0.3">
      <c r="A6431" s="3" t="s">
        <v>2367</v>
      </c>
      <c r="B6431" s="3" t="s">
        <v>1962</v>
      </c>
      <c r="C6431" s="3"/>
      <c r="D6431" s="3"/>
      <c r="E6431" s="3"/>
      <c r="F6431" s="51" t="str">
        <f t="shared" si="600"/>
        <v>56E2</v>
      </c>
      <c r="G6431" s="51">
        <f t="shared" si="601"/>
        <v>2</v>
      </c>
      <c r="H6431" s="51">
        <f t="shared" si="602"/>
        <v>56</v>
      </c>
      <c r="I6431" s="51" t="str">
        <f t="shared" si="603"/>
        <v>E</v>
      </c>
      <c r="J6431" s="51" t="str">
        <f t="shared" si="604"/>
        <v>D3</v>
      </c>
      <c r="K6431" s="76" t="str">
        <f t="shared" si="605"/>
        <v>1FO56E2D</v>
      </c>
      <c r="L6431" s="281" t="e">
        <f>VLOOKUP(K6431,'Planilla de control'!#REF!,2,0)</f>
        <v>#REF!</v>
      </c>
      <c r="M6431" s="29" t="e">
        <f>IF(COUNTIF('Planilla de control'!#REF!,K6431)&gt;0,"SI","NO")</f>
        <v>#REF!</v>
      </c>
    </row>
    <row r="6432" spans="1:13" x14ac:dyDescent="0.3">
      <c r="A6432" s="3" t="s">
        <v>2367</v>
      </c>
      <c r="B6432" s="3" t="s">
        <v>1981</v>
      </c>
      <c r="C6432" s="3"/>
      <c r="D6432" s="3"/>
      <c r="E6432" s="3"/>
      <c r="F6432" s="51" t="str">
        <f t="shared" si="600"/>
        <v>56F4</v>
      </c>
      <c r="G6432" s="51">
        <f t="shared" si="601"/>
        <v>4</v>
      </c>
      <c r="H6432" s="51">
        <f t="shared" si="602"/>
        <v>56</v>
      </c>
      <c r="I6432" s="51" t="str">
        <f t="shared" si="603"/>
        <v>F</v>
      </c>
      <c r="J6432" s="51" t="str">
        <f t="shared" si="604"/>
        <v>D3</v>
      </c>
      <c r="K6432" s="76" t="str">
        <f t="shared" si="605"/>
        <v>1FO56F4C</v>
      </c>
      <c r="L6432" s="281" t="e">
        <f>VLOOKUP(K6432,'Planilla de control'!#REF!,2,0)</f>
        <v>#REF!</v>
      </c>
      <c r="M6432" s="29" t="e">
        <f>IF(COUNTIF('Planilla de control'!#REF!,K6432)&gt;0,"SI","NO")</f>
        <v>#REF!</v>
      </c>
    </row>
    <row r="6433" spans="1:13" x14ac:dyDescent="0.3">
      <c r="A6433" s="3" t="s">
        <v>2367</v>
      </c>
      <c r="B6433" s="3" t="s">
        <v>1986</v>
      </c>
      <c r="C6433" s="3"/>
      <c r="D6433" s="3"/>
      <c r="E6433" s="3"/>
      <c r="F6433" s="51" t="str">
        <f t="shared" si="600"/>
        <v>56F6</v>
      </c>
      <c r="G6433" s="51">
        <f t="shared" si="601"/>
        <v>6</v>
      </c>
      <c r="H6433" s="51">
        <f t="shared" si="602"/>
        <v>56</v>
      </c>
      <c r="I6433" s="51" t="str">
        <f t="shared" si="603"/>
        <v>F</v>
      </c>
      <c r="J6433" s="51" t="str">
        <f t="shared" si="604"/>
        <v>D3</v>
      </c>
      <c r="K6433" s="76" t="str">
        <f t="shared" si="605"/>
        <v>1FO56F6B</v>
      </c>
      <c r="L6433" s="281" t="e">
        <f>VLOOKUP(K6433,'Planilla de control'!#REF!,2,0)</f>
        <v>#REF!</v>
      </c>
      <c r="M6433" s="29" t="e">
        <f>IF(COUNTIF('Planilla de control'!#REF!,K6433)&gt;0,"SI","NO")</f>
        <v>#REF!</v>
      </c>
    </row>
    <row r="6434" spans="1:13" x14ac:dyDescent="0.3">
      <c r="A6434" s="3" t="s">
        <v>2367</v>
      </c>
      <c r="B6434" s="3" t="s">
        <v>2030</v>
      </c>
      <c r="C6434" s="3"/>
      <c r="D6434" s="3"/>
      <c r="E6434" s="3"/>
      <c r="F6434" s="51" t="str">
        <f t="shared" si="600"/>
        <v>56I7</v>
      </c>
      <c r="G6434" s="51">
        <f t="shared" si="601"/>
        <v>7</v>
      </c>
      <c r="H6434" s="51">
        <f t="shared" si="602"/>
        <v>56</v>
      </c>
      <c r="I6434" s="51" t="str">
        <f t="shared" si="603"/>
        <v>I</v>
      </c>
      <c r="J6434" s="51" t="str">
        <f t="shared" si="604"/>
        <v>D3</v>
      </c>
      <c r="K6434" s="76" t="str">
        <f t="shared" si="605"/>
        <v>1FO56I7B</v>
      </c>
      <c r="L6434" s="281" t="e">
        <f>VLOOKUP(K6434,'Planilla de control'!#REF!,2,0)</f>
        <v>#REF!</v>
      </c>
      <c r="M6434" s="29" t="e">
        <f>IF(COUNTIF('Planilla de control'!#REF!,K6434)&gt;0,"SI","NO")</f>
        <v>#REF!</v>
      </c>
    </row>
    <row r="6435" spans="1:13" x14ac:dyDescent="0.3">
      <c r="A6435" s="3" t="s">
        <v>2367</v>
      </c>
      <c r="B6435" s="3" t="s">
        <v>2047</v>
      </c>
      <c r="C6435" s="3"/>
      <c r="D6435" s="3"/>
      <c r="E6435" s="3"/>
      <c r="F6435" s="51" t="str">
        <f t="shared" si="600"/>
        <v>56K2</v>
      </c>
      <c r="G6435" s="51">
        <f t="shared" si="601"/>
        <v>2</v>
      </c>
      <c r="H6435" s="51">
        <f t="shared" si="602"/>
        <v>56</v>
      </c>
      <c r="I6435" s="51" t="str">
        <f t="shared" si="603"/>
        <v>K</v>
      </c>
      <c r="J6435" s="51" t="str">
        <f t="shared" si="604"/>
        <v>D3</v>
      </c>
      <c r="K6435" s="76" t="str">
        <f t="shared" si="605"/>
        <v>1FO56K2B</v>
      </c>
      <c r="L6435" s="281" t="e">
        <f>VLOOKUP(K6435,'Planilla de control'!#REF!,2,0)</f>
        <v>#REF!</v>
      </c>
      <c r="M6435" s="29" t="e">
        <f>IF(COUNTIF('Planilla de control'!#REF!,K6435)&gt;0,"SI","NO")</f>
        <v>#REF!</v>
      </c>
    </row>
    <row r="6436" spans="1:13" x14ac:dyDescent="0.3">
      <c r="A6436" s="3" t="s">
        <v>2367</v>
      </c>
      <c r="B6436" s="3" t="s">
        <v>1882</v>
      </c>
      <c r="C6436" s="3"/>
      <c r="D6436" s="3"/>
      <c r="E6436" s="3"/>
      <c r="F6436" s="51" t="str">
        <f t="shared" si="600"/>
        <v>56K3</v>
      </c>
      <c r="G6436" s="51">
        <f t="shared" si="601"/>
        <v>3</v>
      </c>
      <c r="H6436" s="51">
        <f t="shared" si="602"/>
        <v>56</v>
      </c>
      <c r="I6436" s="51" t="str">
        <f t="shared" si="603"/>
        <v>K</v>
      </c>
      <c r="J6436" s="51" t="str">
        <f t="shared" si="604"/>
        <v>D3</v>
      </c>
      <c r="K6436" s="76" t="str">
        <f t="shared" si="605"/>
        <v>1FO56K3A</v>
      </c>
      <c r="L6436" s="281" t="e">
        <f>VLOOKUP(K6436,'Planilla de control'!#REF!,2,0)</f>
        <v>#REF!</v>
      </c>
      <c r="M6436" s="29" t="e">
        <f>IF(COUNTIF('Planilla de control'!#REF!,K6436)&gt;0,"SI","NO")</f>
        <v>#REF!</v>
      </c>
    </row>
    <row r="6437" spans="1:13" x14ac:dyDescent="0.3">
      <c r="A6437" s="3" t="s">
        <v>2367</v>
      </c>
      <c r="B6437" s="3" t="s">
        <v>1813</v>
      </c>
      <c r="C6437" s="3"/>
      <c r="D6437" s="3"/>
      <c r="E6437" s="3"/>
      <c r="F6437" s="51" t="str">
        <f t="shared" si="600"/>
        <v>56B2</v>
      </c>
      <c r="G6437" s="51">
        <f t="shared" si="601"/>
        <v>2</v>
      </c>
      <c r="H6437" s="51">
        <f t="shared" si="602"/>
        <v>56</v>
      </c>
      <c r="I6437" s="51" t="str">
        <f t="shared" si="603"/>
        <v>B</v>
      </c>
      <c r="J6437" s="51" t="str">
        <f t="shared" si="604"/>
        <v>D3</v>
      </c>
      <c r="K6437" s="76" t="str">
        <f t="shared" si="605"/>
        <v>1FO56B2A</v>
      </c>
      <c r="L6437" s="281" t="e">
        <f>VLOOKUP(K6437,'Planilla de control'!#REF!,2,0)</f>
        <v>#REF!</v>
      </c>
      <c r="M6437" s="29" t="e">
        <f>IF(COUNTIF('Planilla de control'!#REF!,K6437)&gt;0,"SI","NO")</f>
        <v>#REF!</v>
      </c>
    </row>
    <row r="6438" spans="1:13" x14ac:dyDescent="0.3">
      <c r="A6438" s="3" t="s">
        <v>2367</v>
      </c>
      <c r="B6438" s="3" t="s">
        <v>1926</v>
      </c>
      <c r="C6438" s="3"/>
      <c r="D6438" s="3"/>
      <c r="E6438" s="3"/>
      <c r="F6438" s="51" t="str">
        <f t="shared" si="600"/>
        <v>56B4</v>
      </c>
      <c r="G6438" s="51">
        <f t="shared" si="601"/>
        <v>4</v>
      </c>
      <c r="H6438" s="51">
        <f t="shared" si="602"/>
        <v>56</v>
      </c>
      <c r="I6438" s="51" t="str">
        <f t="shared" si="603"/>
        <v>B</v>
      </c>
      <c r="J6438" s="51" t="str">
        <f t="shared" si="604"/>
        <v>D3</v>
      </c>
      <c r="K6438" s="76" t="str">
        <f t="shared" si="605"/>
        <v>1FO56B4D</v>
      </c>
      <c r="L6438" s="281" t="e">
        <f>VLOOKUP(K6438,'Planilla de control'!#REF!,2,0)</f>
        <v>#REF!</v>
      </c>
      <c r="M6438" s="29" t="e">
        <f>IF(COUNTIF('Planilla de control'!#REF!,K6438)&gt;0,"SI","NO")</f>
        <v>#REF!</v>
      </c>
    </row>
    <row r="6439" spans="1:13" x14ac:dyDescent="0.3">
      <c r="A6439" s="3" t="s">
        <v>2367</v>
      </c>
      <c r="B6439" s="3" t="s">
        <v>1953</v>
      </c>
      <c r="C6439" s="3"/>
      <c r="D6439" s="3"/>
      <c r="E6439" s="3"/>
      <c r="F6439" s="51" t="str">
        <f t="shared" si="600"/>
        <v>56D4</v>
      </c>
      <c r="G6439" s="51">
        <f t="shared" si="601"/>
        <v>4</v>
      </c>
      <c r="H6439" s="51">
        <f t="shared" si="602"/>
        <v>56</v>
      </c>
      <c r="I6439" s="51" t="str">
        <f t="shared" si="603"/>
        <v>D</v>
      </c>
      <c r="J6439" s="51" t="str">
        <f t="shared" si="604"/>
        <v>D3</v>
      </c>
      <c r="K6439" s="76" t="str">
        <f t="shared" si="605"/>
        <v>1FO56D4C</v>
      </c>
      <c r="L6439" s="281" t="e">
        <f>VLOOKUP(K6439,'Planilla de control'!#REF!,2,0)</f>
        <v>#REF!</v>
      </c>
      <c r="M6439" s="29" t="e">
        <f>IF(COUNTIF('Planilla de control'!#REF!,K6439)&gt;0,"SI","NO")</f>
        <v>#REF!</v>
      </c>
    </row>
    <row r="6440" spans="1:13" x14ac:dyDescent="0.3">
      <c r="A6440" s="3" t="s">
        <v>2367</v>
      </c>
      <c r="B6440" s="3" t="s">
        <v>1831</v>
      </c>
      <c r="C6440" s="3"/>
      <c r="D6440" s="3"/>
      <c r="E6440" s="3"/>
      <c r="F6440" s="51" t="str">
        <f t="shared" si="600"/>
        <v>56D5</v>
      </c>
      <c r="G6440" s="51">
        <f t="shared" si="601"/>
        <v>5</v>
      </c>
      <c r="H6440" s="51">
        <f t="shared" si="602"/>
        <v>56</v>
      </c>
      <c r="I6440" s="51" t="str">
        <f t="shared" si="603"/>
        <v>D</v>
      </c>
      <c r="J6440" s="51" t="str">
        <f t="shared" si="604"/>
        <v>D3</v>
      </c>
      <c r="K6440" s="76" t="str">
        <f t="shared" si="605"/>
        <v>1FO56D5A</v>
      </c>
      <c r="L6440" s="281" t="e">
        <f>VLOOKUP(K6440,'Planilla de control'!#REF!,2,0)</f>
        <v>#REF!</v>
      </c>
      <c r="M6440" s="29" t="e">
        <f>IF(COUNTIF('Planilla de control'!#REF!,K6440)&gt;0,"SI","NO")</f>
        <v>#REF!</v>
      </c>
    </row>
    <row r="6441" spans="1:13" x14ac:dyDescent="0.3">
      <c r="A6441" s="3" t="s">
        <v>2367</v>
      </c>
      <c r="B6441" s="3" t="s">
        <v>1978</v>
      </c>
      <c r="C6441" s="3"/>
      <c r="D6441" s="3"/>
      <c r="E6441" s="3"/>
      <c r="F6441" s="51" t="str">
        <f t="shared" si="600"/>
        <v>56F3</v>
      </c>
      <c r="G6441" s="51">
        <f t="shared" si="601"/>
        <v>3</v>
      </c>
      <c r="H6441" s="51">
        <f t="shared" si="602"/>
        <v>56</v>
      </c>
      <c r="I6441" s="51" t="str">
        <f t="shared" si="603"/>
        <v>F</v>
      </c>
      <c r="J6441" s="51" t="str">
        <f t="shared" si="604"/>
        <v>D3</v>
      </c>
      <c r="K6441" s="76" t="str">
        <f t="shared" si="605"/>
        <v>1FO56F3C</v>
      </c>
      <c r="L6441" s="281" t="e">
        <f>VLOOKUP(K6441,'Planilla de control'!#REF!,2,0)</f>
        <v>#REF!</v>
      </c>
      <c r="M6441" s="29" t="e">
        <f>IF(COUNTIF('Planilla de control'!#REF!,K6441)&gt;0,"SI","NO")</f>
        <v>#REF!</v>
      </c>
    </row>
    <row r="6442" spans="1:13" x14ac:dyDescent="0.3">
      <c r="A6442" s="3" t="s">
        <v>2367</v>
      </c>
      <c r="B6442" s="3" t="s">
        <v>1991</v>
      </c>
      <c r="C6442" s="3"/>
      <c r="D6442" s="3"/>
      <c r="E6442" s="3"/>
      <c r="F6442" s="51" t="str">
        <f t="shared" si="600"/>
        <v>56G3</v>
      </c>
      <c r="G6442" s="51">
        <f t="shared" si="601"/>
        <v>3</v>
      </c>
      <c r="H6442" s="51">
        <f t="shared" si="602"/>
        <v>56</v>
      </c>
      <c r="I6442" s="51" t="str">
        <f t="shared" si="603"/>
        <v>G</v>
      </c>
      <c r="J6442" s="51" t="str">
        <f t="shared" si="604"/>
        <v>D3</v>
      </c>
      <c r="K6442" s="76" t="str">
        <f t="shared" si="605"/>
        <v>1FO56G3B</v>
      </c>
      <c r="L6442" s="281" t="e">
        <f>VLOOKUP(K6442,'Planilla de control'!#REF!,2,0)</f>
        <v>#REF!</v>
      </c>
      <c r="M6442" s="29" t="e">
        <f>IF(COUNTIF('Planilla de control'!#REF!,K6442)&gt;0,"SI","NO")</f>
        <v>#REF!</v>
      </c>
    </row>
    <row r="6443" spans="1:13" x14ac:dyDescent="0.3">
      <c r="A6443" s="3" t="s">
        <v>2367</v>
      </c>
      <c r="B6443" s="3" t="s">
        <v>2005</v>
      </c>
      <c r="C6443" s="3"/>
      <c r="D6443" s="3"/>
      <c r="E6443" s="3"/>
      <c r="F6443" s="51" t="str">
        <f t="shared" si="600"/>
        <v>56H3</v>
      </c>
      <c r="G6443" s="51">
        <f t="shared" si="601"/>
        <v>3</v>
      </c>
      <c r="H6443" s="51">
        <f t="shared" si="602"/>
        <v>56</v>
      </c>
      <c r="I6443" s="51" t="str">
        <f t="shared" si="603"/>
        <v>H</v>
      </c>
      <c r="J6443" s="51" t="str">
        <f t="shared" si="604"/>
        <v>D3</v>
      </c>
      <c r="K6443" s="76" t="str">
        <f t="shared" si="605"/>
        <v>1FO56H3B</v>
      </c>
      <c r="L6443" s="281" t="e">
        <f>VLOOKUP(K6443,'Planilla de control'!#REF!,2,0)</f>
        <v>#REF!</v>
      </c>
      <c r="M6443" s="29" t="e">
        <f>IF(COUNTIF('Planilla de control'!#REF!,K6443)&gt;0,"SI","NO")</f>
        <v>#REF!</v>
      </c>
    </row>
    <row r="6444" spans="1:13" x14ac:dyDescent="0.3">
      <c r="A6444" s="3" t="s">
        <v>2367</v>
      </c>
      <c r="B6444" s="3" t="s">
        <v>2028</v>
      </c>
      <c r="C6444" s="3"/>
      <c r="D6444" s="3"/>
      <c r="E6444" s="3"/>
      <c r="F6444" s="51" t="str">
        <f t="shared" si="600"/>
        <v>56I5</v>
      </c>
      <c r="G6444" s="51">
        <f t="shared" si="601"/>
        <v>5</v>
      </c>
      <c r="H6444" s="51">
        <f t="shared" si="602"/>
        <v>56</v>
      </c>
      <c r="I6444" s="51" t="str">
        <f t="shared" si="603"/>
        <v>I</v>
      </c>
      <c r="J6444" s="51" t="str">
        <f t="shared" si="604"/>
        <v>D3</v>
      </c>
      <c r="K6444" s="76" t="str">
        <f t="shared" si="605"/>
        <v>1FO56I5D</v>
      </c>
      <c r="L6444" s="281" t="e">
        <f>VLOOKUP(K6444,'Planilla de control'!#REF!,2,0)</f>
        <v>#REF!</v>
      </c>
      <c r="M6444" s="29" t="e">
        <f>IF(COUNTIF('Planilla de control'!#REF!,K6444)&gt;0,"SI","NO")</f>
        <v>#REF!</v>
      </c>
    </row>
    <row r="6445" spans="1:13" x14ac:dyDescent="0.3">
      <c r="A6445" s="3" t="s">
        <v>2367</v>
      </c>
      <c r="B6445" s="3" t="s">
        <v>1939</v>
      </c>
      <c r="C6445" s="3"/>
      <c r="D6445" s="3"/>
      <c r="E6445" s="3"/>
      <c r="F6445" s="51" t="str">
        <f t="shared" si="600"/>
        <v>56C4</v>
      </c>
      <c r="G6445" s="51">
        <f t="shared" si="601"/>
        <v>4</v>
      </c>
      <c r="H6445" s="51">
        <f t="shared" si="602"/>
        <v>56</v>
      </c>
      <c r="I6445" s="51" t="str">
        <f t="shared" si="603"/>
        <v>C</v>
      </c>
      <c r="J6445" s="51" t="str">
        <f t="shared" si="604"/>
        <v>D3</v>
      </c>
      <c r="K6445" s="76" t="str">
        <f t="shared" si="605"/>
        <v>1FO56C4C</v>
      </c>
      <c r="L6445" s="281" t="e">
        <f>VLOOKUP(K6445,'Planilla de control'!#REF!,2,0)</f>
        <v>#REF!</v>
      </c>
      <c r="M6445" s="29" t="e">
        <f>IF(COUNTIF('Planilla de control'!#REF!,K6445)&gt;0,"SI","NO")</f>
        <v>#REF!</v>
      </c>
    </row>
    <row r="6446" spans="1:13" x14ac:dyDescent="0.3">
      <c r="A6446" s="3" t="s">
        <v>2367</v>
      </c>
      <c r="B6446" s="3" t="s">
        <v>1943</v>
      </c>
      <c r="C6446" s="3"/>
      <c r="D6446" s="3"/>
      <c r="E6446" s="3"/>
      <c r="F6446" s="51" t="str">
        <f t="shared" si="600"/>
        <v>56C5</v>
      </c>
      <c r="G6446" s="51">
        <f t="shared" si="601"/>
        <v>5</v>
      </c>
      <c r="H6446" s="51">
        <f t="shared" si="602"/>
        <v>56</v>
      </c>
      <c r="I6446" s="51" t="str">
        <f t="shared" si="603"/>
        <v>C</v>
      </c>
      <c r="J6446" s="51" t="str">
        <f t="shared" si="604"/>
        <v>D3</v>
      </c>
      <c r="K6446" s="76" t="str">
        <f t="shared" si="605"/>
        <v>1FO56C5D</v>
      </c>
      <c r="L6446" s="281" t="e">
        <f>VLOOKUP(K6446,'Planilla de control'!#REF!,2,0)</f>
        <v>#REF!</v>
      </c>
      <c r="M6446" s="29" t="e">
        <f>IF(COUNTIF('Planilla de control'!#REF!,K6446)&gt;0,"SI","NO")</f>
        <v>#REF!</v>
      </c>
    </row>
    <row r="6447" spans="1:13" x14ac:dyDescent="0.3">
      <c r="A6447" s="3" t="s">
        <v>2367</v>
      </c>
      <c r="B6447" s="3" t="s">
        <v>1982</v>
      </c>
      <c r="C6447" s="3"/>
      <c r="D6447" s="3"/>
      <c r="E6447" s="3"/>
      <c r="F6447" s="51" t="str">
        <f t="shared" si="600"/>
        <v>56F4</v>
      </c>
      <c r="G6447" s="51">
        <f t="shared" si="601"/>
        <v>4</v>
      </c>
      <c r="H6447" s="51">
        <f t="shared" si="602"/>
        <v>56</v>
      </c>
      <c r="I6447" s="51" t="str">
        <f t="shared" si="603"/>
        <v>F</v>
      </c>
      <c r="J6447" s="51" t="str">
        <f t="shared" si="604"/>
        <v>D3</v>
      </c>
      <c r="K6447" s="76" t="str">
        <f t="shared" si="605"/>
        <v>1FO56F4D</v>
      </c>
      <c r="L6447" s="281" t="e">
        <f>VLOOKUP(K6447,'Planilla de control'!#REF!,2,0)</f>
        <v>#REF!</v>
      </c>
      <c r="M6447" s="29" t="e">
        <f>IF(COUNTIF('Planilla de control'!#REF!,K6447)&gt;0,"SI","NO")</f>
        <v>#REF!</v>
      </c>
    </row>
    <row r="6448" spans="1:13" x14ac:dyDescent="0.3">
      <c r="A6448" s="3" t="s">
        <v>2367</v>
      </c>
      <c r="B6448" s="3" t="s">
        <v>2048</v>
      </c>
      <c r="C6448" s="3"/>
      <c r="D6448" s="3"/>
      <c r="E6448" s="3"/>
      <c r="F6448" s="51" t="str">
        <f t="shared" si="600"/>
        <v>56K3</v>
      </c>
      <c r="G6448" s="51">
        <f t="shared" si="601"/>
        <v>3</v>
      </c>
      <c r="H6448" s="51">
        <f t="shared" si="602"/>
        <v>56</v>
      </c>
      <c r="I6448" s="51" t="str">
        <f t="shared" si="603"/>
        <v>K</v>
      </c>
      <c r="J6448" s="51" t="str">
        <f t="shared" si="604"/>
        <v>D3</v>
      </c>
      <c r="K6448" s="76" t="str">
        <f t="shared" si="605"/>
        <v>1FO56K3B</v>
      </c>
      <c r="L6448" s="281" t="e">
        <f>VLOOKUP(K6448,'Planilla de control'!#REF!,2,0)</f>
        <v>#REF!</v>
      </c>
      <c r="M6448" s="29" t="e">
        <f>IF(COUNTIF('Planilla de control'!#REF!,K6448)&gt;0,"SI","NO")</f>
        <v>#REF!</v>
      </c>
    </row>
    <row r="6449" spans="1:13" x14ac:dyDescent="0.3">
      <c r="A6449" s="3" t="s">
        <v>2367</v>
      </c>
      <c r="B6449" s="3" t="s">
        <v>2070</v>
      </c>
      <c r="C6449" s="3"/>
      <c r="D6449" s="3"/>
      <c r="E6449" s="3"/>
      <c r="F6449" s="51" t="str">
        <f t="shared" si="600"/>
        <v>56K6</v>
      </c>
      <c r="G6449" s="51">
        <f t="shared" si="601"/>
        <v>6</v>
      </c>
      <c r="H6449" s="51">
        <f t="shared" si="602"/>
        <v>56</v>
      </c>
      <c r="I6449" s="51" t="str">
        <f t="shared" si="603"/>
        <v>K</v>
      </c>
      <c r="J6449" s="51" t="str">
        <f t="shared" si="604"/>
        <v>D3</v>
      </c>
      <c r="K6449" s="76" t="str">
        <f t="shared" si="605"/>
        <v>1FO56K6B</v>
      </c>
      <c r="L6449" s="281" t="e">
        <f>VLOOKUP(K6449,'Planilla de control'!#REF!,2,0)</f>
        <v>#REF!</v>
      </c>
      <c r="M6449" s="29" t="e">
        <f>IF(COUNTIF('Planilla de control'!#REF!,K6449)&gt;0,"SI","NO")</f>
        <v>#REF!</v>
      </c>
    </row>
    <row r="6450" spans="1:13" x14ac:dyDescent="0.3">
      <c r="A6450" s="3" t="s">
        <v>2367</v>
      </c>
      <c r="B6450" s="3" t="s">
        <v>2055</v>
      </c>
      <c r="C6450" s="3"/>
      <c r="D6450" s="3"/>
      <c r="E6450" s="3"/>
      <c r="F6450" s="51" t="str">
        <f t="shared" si="600"/>
        <v>56L5</v>
      </c>
      <c r="G6450" s="51">
        <f t="shared" si="601"/>
        <v>5</v>
      </c>
      <c r="H6450" s="51">
        <f t="shared" si="602"/>
        <v>56</v>
      </c>
      <c r="I6450" s="51" t="str">
        <f t="shared" si="603"/>
        <v>L</v>
      </c>
      <c r="J6450" s="51" t="str">
        <f t="shared" si="604"/>
        <v>D3</v>
      </c>
      <c r="K6450" s="76" t="str">
        <f t="shared" si="605"/>
        <v>1FO56L5B</v>
      </c>
      <c r="L6450" s="281" t="e">
        <f>VLOOKUP(K6450,'Planilla de control'!#REF!,2,0)</f>
        <v>#REF!</v>
      </c>
      <c r="M6450" s="29" t="e">
        <f>IF(COUNTIF('Planilla de control'!#REF!,K6450)&gt;0,"SI","NO")</f>
        <v>#REF!</v>
      </c>
    </row>
    <row r="6451" spans="1:13" x14ac:dyDescent="0.3">
      <c r="A6451" s="3" t="s">
        <v>2367</v>
      </c>
      <c r="B6451" s="3" t="s">
        <v>1959</v>
      </c>
      <c r="C6451" s="3"/>
      <c r="D6451" s="3"/>
      <c r="E6451" s="3"/>
      <c r="F6451" s="51" t="str">
        <f t="shared" si="600"/>
        <v>56D7</v>
      </c>
      <c r="G6451" s="51">
        <f t="shared" si="601"/>
        <v>7</v>
      </c>
      <c r="H6451" s="51">
        <f t="shared" si="602"/>
        <v>56</v>
      </c>
      <c r="I6451" s="51" t="str">
        <f t="shared" si="603"/>
        <v>D</v>
      </c>
      <c r="J6451" s="51" t="str">
        <f t="shared" si="604"/>
        <v>D3</v>
      </c>
      <c r="K6451" s="76" t="str">
        <f t="shared" si="605"/>
        <v>1FO56D7B</v>
      </c>
      <c r="L6451" s="281" t="e">
        <f>VLOOKUP(K6451,'Planilla de control'!#REF!,2,0)</f>
        <v>#REF!</v>
      </c>
      <c r="M6451" s="29" t="e">
        <f>IF(COUNTIF('Planilla de control'!#REF!,K6451)&gt;0,"SI","NO")</f>
        <v>#REF!</v>
      </c>
    </row>
    <row r="6452" spans="1:13" x14ac:dyDescent="0.3">
      <c r="A6452" s="3" t="s">
        <v>2367</v>
      </c>
      <c r="B6452" s="3" t="s">
        <v>1840</v>
      </c>
      <c r="C6452" s="3"/>
      <c r="D6452" s="3"/>
      <c r="E6452" s="3"/>
      <c r="F6452" s="51" t="str">
        <f t="shared" si="600"/>
        <v>56E6</v>
      </c>
      <c r="G6452" s="51">
        <f t="shared" si="601"/>
        <v>6</v>
      </c>
      <c r="H6452" s="51">
        <f t="shared" si="602"/>
        <v>56</v>
      </c>
      <c r="I6452" s="51" t="str">
        <f t="shared" si="603"/>
        <v>E</v>
      </c>
      <c r="J6452" s="51" t="str">
        <f t="shared" si="604"/>
        <v>D3</v>
      </c>
      <c r="K6452" s="76" t="str">
        <f t="shared" si="605"/>
        <v>1FO56E6A</v>
      </c>
      <c r="L6452" s="281" t="e">
        <f>VLOOKUP(K6452,'Planilla de control'!#REF!,2,0)</f>
        <v>#REF!</v>
      </c>
      <c r="M6452" s="29" t="e">
        <f>IF(COUNTIF('Planilla de control'!#REF!,K6452)&gt;0,"SI","NO")</f>
        <v>#REF!</v>
      </c>
    </row>
    <row r="6453" spans="1:13" x14ac:dyDescent="0.3">
      <c r="A6453" s="3" t="s">
        <v>2367</v>
      </c>
      <c r="B6453" s="3" t="s">
        <v>1938</v>
      </c>
      <c r="C6453" s="3"/>
      <c r="D6453" s="3"/>
      <c r="E6453" s="3"/>
      <c r="F6453" s="51" t="str">
        <f t="shared" si="600"/>
        <v>56C4</v>
      </c>
      <c r="G6453" s="51">
        <f t="shared" si="601"/>
        <v>4</v>
      </c>
      <c r="H6453" s="51">
        <f t="shared" si="602"/>
        <v>56</v>
      </c>
      <c r="I6453" s="51" t="str">
        <f t="shared" si="603"/>
        <v>C</v>
      </c>
      <c r="J6453" s="51" t="str">
        <f t="shared" si="604"/>
        <v>D3</v>
      </c>
      <c r="K6453" s="76" t="str">
        <f t="shared" si="605"/>
        <v>1FO56C4B</v>
      </c>
      <c r="L6453" s="281" t="e">
        <f>VLOOKUP(K6453,'Planilla de control'!#REF!,2,0)</f>
        <v>#REF!</v>
      </c>
      <c r="M6453" s="29" t="e">
        <f>IF(COUNTIF('Planilla de control'!#REF!,K6453)&gt;0,"SI","NO")</f>
        <v>#REF!</v>
      </c>
    </row>
    <row r="6454" spans="1:13" x14ac:dyDescent="0.3">
      <c r="A6454" s="3" t="s">
        <v>2367</v>
      </c>
      <c r="B6454" s="3" t="s">
        <v>1854</v>
      </c>
      <c r="C6454" s="3"/>
      <c r="D6454" s="3"/>
      <c r="E6454" s="3"/>
      <c r="F6454" s="51" t="str">
        <f t="shared" si="600"/>
        <v>56G4</v>
      </c>
      <c r="G6454" s="51">
        <f t="shared" si="601"/>
        <v>4</v>
      </c>
      <c r="H6454" s="51">
        <f t="shared" si="602"/>
        <v>56</v>
      </c>
      <c r="I6454" s="51" t="str">
        <f t="shared" si="603"/>
        <v>G</v>
      </c>
      <c r="J6454" s="51" t="str">
        <f t="shared" si="604"/>
        <v>D3</v>
      </c>
      <c r="K6454" s="76" t="str">
        <f t="shared" si="605"/>
        <v>1FO56G4A</v>
      </c>
      <c r="L6454" s="281" t="e">
        <f>VLOOKUP(K6454,'Planilla de control'!#REF!,2,0)</f>
        <v>#REF!</v>
      </c>
      <c r="M6454" s="29" t="e">
        <f>IF(COUNTIF('Planilla de control'!#REF!,K6454)&gt;0,"SI","NO")</f>
        <v>#REF!</v>
      </c>
    </row>
    <row r="6455" spans="1:13" x14ac:dyDescent="0.3">
      <c r="A6455" s="3" t="s">
        <v>2367</v>
      </c>
      <c r="B6455" s="3" t="s">
        <v>1891</v>
      </c>
      <c r="C6455" s="3"/>
      <c r="D6455" s="3"/>
      <c r="E6455" s="3"/>
      <c r="F6455" s="51" t="str">
        <f t="shared" si="600"/>
        <v>56L6</v>
      </c>
      <c r="G6455" s="51">
        <f t="shared" si="601"/>
        <v>6</v>
      </c>
      <c r="H6455" s="51">
        <f t="shared" si="602"/>
        <v>56</v>
      </c>
      <c r="I6455" s="51" t="str">
        <f t="shared" si="603"/>
        <v>L</v>
      </c>
      <c r="J6455" s="51" t="str">
        <f t="shared" si="604"/>
        <v>D3</v>
      </c>
      <c r="K6455" s="76" t="str">
        <f t="shared" si="605"/>
        <v>1FO56L6A</v>
      </c>
      <c r="L6455" s="281" t="e">
        <f>VLOOKUP(K6455,'Planilla de control'!#REF!,2,0)</f>
        <v>#REF!</v>
      </c>
      <c r="M6455" s="29" t="e">
        <f>IF(COUNTIF('Planilla de control'!#REF!,K6455)&gt;0,"SI","NO")</f>
        <v>#REF!</v>
      </c>
    </row>
    <row r="6456" spans="1:13" x14ac:dyDescent="0.3">
      <c r="A6456" s="3" t="s">
        <v>2367</v>
      </c>
      <c r="B6456" s="3" t="s">
        <v>1895</v>
      </c>
      <c r="C6456" s="3"/>
      <c r="D6456" s="3"/>
      <c r="E6456" s="3"/>
      <c r="F6456" s="51" t="str">
        <f t="shared" si="600"/>
        <v>56M4</v>
      </c>
      <c r="G6456" s="51">
        <f t="shared" si="601"/>
        <v>4</v>
      </c>
      <c r="H6456" s="51">
        <f t="shared" si="602"/>
        <v>56</v>
      </c>
      <c r="I6456" s="51" t="str">
        <f t="shared" si="603"/>
        <v>M</v>
      </c>
      <c r="J6456" s="51" t="str">
        <f t="shared" si="604"/>
        <v>D3</v>
      </c>
      <c r="K6456" s="76" t="str">
        <f t="shared" si="605"/>
        <v>1FO56M4A</v>
      </c>
      <c r="L6456" s="281" t="e">
        <f>VLOOKUP(K6456,'Planilla de control'!#REF!,2,0)</f>
        <v>#REF!</v>
      </c>
      <c r="M6456" s="29" t="e">
        <f>IF(COUNTIF('Planilla de control'!#REF!,K6456)&gt;0,"SI","NO")</f>
        <v>#REF!</v>
      </c>
    </row>
    <row r="6457" spans="1:13" x14ac:dyDescent="0.3">
      <c r="A6457" s="3" t="s">
        <v>2367</v>
      </c>
      <c r="B6457" s="3" t="s">
        <v>1897</v>
      </c>
      <c r="C6457" s="3"/>
      <c r="D6457" s="3"/>
      <c r="E6457" s="3"/>
      <c r="F6457" s="51" t="str">
        <f t="shared" si="600"/>
        <v>56M6</v>
      </c>
      <c r="G6457" s="51">
        <f t="shared" si="601"/>
        <v>6</v>
      </c>
      <c r="H6457" s="51">
        <f t="shared" si="602"/>
        <v>56</v>
      </c>
      <c r="I6457" s="51" t="str">
        <f t="shared" si="603"/>
        <v>M</v>
      </c>
      <c r="J6457" s="51" t="str">
        <f t="shared" si="604"/>
        <v>D3</v>
      </c>
      <c r="K6457" s="76" t="str">
        <f t="shared" si="605"/>
        <v>1FO56M6A</v>
      </c>
      <c r="L6457" s="281" t="e">
        <f>VLOOKUP(K6457,'Planilla de control'!#REF!,2,0)</f>
        <v>#REF!</v>
      </c>
      <c r="M6457" s="29" t="e">
        <f>IF(COUNTIF('Planilla de control'!#REF!,K6457)&gt;0,"SI","NO")</f>
        <v>#REF!</v>
      </c>
    </row>
    <row r="6458" spans="1:13" x14ac:dyDescent="0.3">
      <c r="A6458" s="3" t="s">
        <v>2367</v>
      </c>
      <c r="B6458" s="3" t="s">
        <v>1975</v>
      </c>
      <c r="C6458" s="3"/>
      <c r="D6458" s="3"/>
      <c r="E6458" s="3"/>
      <c r="F6458" s="51" t="str">
        <f t="shared" si="600"/>
        <v>56F2</v>
      </c>
      <c r="G6458" s="51">
        <f t="shared" si="601"/>
        <v>2</v>
      </c>
      <c r="H6458" s="51">
        <f t="shared" si="602"/>
        <v>56</v>
      </c>
      <c r="I6458" s="51" t="str">
        <f t="shared" si="603"/>
        <v>F</v>
      </c>
      <c r="J6458" s="51" t="str">
        <f t="shared" si="604"/>
        <v>D3</v>
      </c>
      <c r="K6458" s="76" t="str">
        <f t="shared" si="605"/>
        <v>1FO56F2C</v>
      </c>
      <c r="L6458" s="281" t="e">
        <f>VLOOKUP(K6458,'Planilla de control'!#REF!,2,0)</f>
        <v>#REF!</v>
      </c>
      <c r="M6458" s="29" t="e">
        <f>IF(COUNTIF('Planilla de control'!#REF!,K6458)&gt;0,"SI","NO")</f>
        <v>#REF!</v>
      </c>
    </row>
    <row r="6459" spans="1:13" x14ac:dyDescent="0.3">
      <c r="A6459" s="3" t="s">
        <v>2367</v>
      </c>
      <c r="B6459" s="3" t="s">
        <v>1845</v>
      </c>
      <c r="C6459" s="3"/>
      <c r="D6459" s="3"/>
      <c r="E6459" s="3"/>
      <c r="F6459" s="51" t="str">
        <f t="shared" si="600"/>
        <v>56F3</v>
      </c>
      <c r="G6459" s="51">
        <f t="shared" si="601"/>
        <v>3</v>
      </c>
      <c r="H6459" s="51">
        <f t="shared" si="602"/>
        <v>56</v>
      </c>
      <c r="I6459" s="51" t="str">
        <f t="shared" si="603"/>
        <v>F</v>
      </c>
      <c r="J6459" s="51" t="str">
        <f t="shared" si="604"/>
        <v>D3</v>
      </c>
      <c r="K6459" s="76" t="str">
        <f t="shared" si="605"/>
        <v>1FO56F3A</v>
      </c>
      <c r="L6459" s="281" t="e">
        <f>VLOOKUP(K6459,'Planilla de control'!#REF!,2,0)</f>
        <v>#REF!</v>
      </c>
      <c r="M6459" s="29" t="e">
        <f>IF(COUNTIF('Planilla de control'!#REF!,K6459)&gt;0,"SI","NO")</f>
        <v>#REF!</v>
      </c>
    </row>
    <row r="6460" spans="1:13" x14ac:dyDescent="0.3">
      <c r="A6460" s="3" t="s">
        <v>2367</v>
      </c>
      <c r="B6460" s="3" t="s">
        <v>1989</v>
      </c>
      <c r="C6460" s="3"/>
      <c r="D6460" s="3"/>
      <c r="E6460" s="3"/>
      <c r="F6460" s="51" t="str">
        <f t="shared" si="600"/>
        <v>56G2</v>
      </c>
      <c r="G6460" s="51">
        <f t="shared" si="601"/>
        <v>2</v>
      </c>
      <c r="H6460" s="51">
        <f t="shared" si="602"/>
        <v>56</v>
      </c>
      <c r="I6460" s="51" t="str">
        <f t="shared" si="603"/>
        <v>G</v>
      </c>
      <c r="J6460" s="51" t="str">
        <f t="shared" si="604"/>
        <v>D3</v>
      </c>
      <c r="K6460" s="76" t="str">
        <f t="shared" si="605"/>
        <v>1FO56G2C</v>
      </c>
      <c r="L6460" s="281" t="e">
        <f>VLOOKUP(K6460,'Planilla de control'!#REF!,2,0)</f>
        <v>#REF!</v>
      </c>
      <c r="M6460" s="29" t="e">
        <f>IF(COUNTIF('Planilla de control'!#REF!,K6460)&gt;0,"SI","NO")</f>
        <v>#REF!</v>
      </c>
    </row>
    <row r="6461" spans="1:13" x14ac:dyDescent="0.3">
      <c r="A6461" s="3" t="s">
        <v>2367</v>
      </c>
      <c r="B6461" s="3" t="s">
        <v>2042</v>
      </c>
      <c r="C6461" s="3"/>
      <c r="D6461" s="3"/>
      <c r="E6461" s="3"/>
      <c r="F6461" s="51" t="str">
        <f t="shared" si="600"/>
        <v>56J5</v>
      </c>
      <c r="G6461" s="51">
        <f t="shared" si="601"/>
        <v>5</v>
      </c>
      <c r="H6461" s="51">
        <f t="shared" si="602"/>
        <v>56</v>
      </c>
      <c r="I6461" s="51" t="str">
        <f t="shared" si="603"/>
        <v>J</v>
      </c>
      <c r="J6461" s="51" t="str">
        <f t="shared" si="604"/>
        <v>D3</v>
      </c>
      <c r="K6461" s="76" t="str">
        <f t="shared" si="605"/>
        <v>1FO56J5C</v>
      </c>
      <c r="L6461" s="281" t="e">
        <f>VLOOKUP(K6461,'Planilla de control'!#REF!,2,0)</f>
        <v>#REF!</v>
      </c>
      <c r="M6461" s="29" t="e">
        <f>IF(COUNTIF('Planilla de control'!#REF!,K6461)&gt;0,"SI","NO")</f>
        <v>#REF!</v>
      </c>
    </row>
    <row r="6462" spans="1:13" x14ac:dyDescent="0.3">
      <c r="A6462" s="3" t="s">
        <v>2367</v>
      </c>
      <c r="B6462" s="3" t="s">
        <v>1967</v>
      </c>
      <c r="C6462" s="3"/>
      <c r="D6462" s="3"/>
      <c r="E6462" s="3"/>
      <c r="F6462" s="51" t="str">
        <f t="shared" si="600"/>
        <v>56E4</v>
      </c>
      <c r="G6462" s="51">
        <f t="shared" si="601"/>
        <v>4</v>
      </c>
      <c r="H6462" s="51">
        <f t="shared" si="602"/>
        <v>56</v>
      </c>
      <c r="I6462" s="51" t="str">
        <f t="shared" si="603"/>
        <v>E</v>
      </c>
      <c r="J6462" s="51" t="str">
        <f t="shared" si="604"/>
        <v>D3</v>
      </c>
      <c r="K6462" s="76" t="str">
        <f t="shared" si="605"/>
        <v>1FO56E4C</v>
      </c>
      <c r="L6462" s="281" t="e">
        <f>VLOOKUP(K6462,'Planilla de control'!#REF!,2,0)</f>
        <v>#REF!</v>
      </c>
      <c r="M6462" s="29" t="e">
        <f>IF(COUNTIF('Planilla de control'!#REF!,K6462)&gt;0,"SI","NO")</f>
        <v>#REF!</v>
      </c>
    </row>
    <row r="6463" spans="1:13" x14ac:dyDescent="0.3">
      <c r="A6463" s="3" t="s">
        <v>2367</v>
      </c>
      <c r="B6463" s="3" t="s">
        <v>1971</v>
      </c>
      <c r="C6463" s="3"/>
      <c r="D6463" s="3"/>
      <c r="E6463" s="3"/>
      <c r="F6463" s="51" t="str">
        <f t="shared" si="600"/>
        <v>56E5</v>
      </c>
      <c r="G6463" s="51">
        <f t="shared" si="601"/>
        <v>5</v>
      </c>
      <c r="H6463" s="51">
        <f t="shared" si="602"/>
        <v>56</v>
      </c>
      <c r="I6463" s="51" t="str">
        <f t="shared" si="603"/>
        <v>E</v>
      </c>
      <c r="J6463" s="51" t="str">
        <f t="shared" si="604"/>
        <v>D3</v>
      </c>
      <c r="K6463" s="76" t="str">
        <f t="shared" si="605"/>
        <v>1FO56E5D</v>
      </c>
      <c r="L6463" s="281" t="e">
        <f>VLOOKUP(K6463,'Planilla de control'!#REF!,2,0)</f>
        <v>#REF!</v>
      </c>
      <c r="M6463" s="29" t="e">
        <f>IF(COUNTIF('Planilla de control'!#REF!,K6463)&gt;0,"SI","NO")</f>
        <v>#REF!</v>
      </c>
    </row>
    <row r="6464" spans="1:13" x14ac:dyDescent="0.3">
      <c r="A6464" s="3" t="s">
        <v>2367</v>
      </c>
      <c r="B6464" s="3" t="s">
        <v>2024</v>
      </c>
      <c r="C6464" s="3"/>
      <c r="D6464" s="3"/>
      <c r="E6464" s="3"/>
      <c r="F6464" s="51" t="str">
        <f t="shared" si="600"/>
        <v>56I4</v>
      </c>
      <c r="G6464" s="51">
        <f t="shared" si="601"/>
        <v>4</v>
      </c>
      <c r="H6464" s="51">
        <f t="shared" si="602"/>
        <v>56</v>
      </c>
      <c r="I6464" s="51" t="str">
        <f t="shared" si="603"/>
        <v>I</v>
      </c>
      <c r="J6464" s="51" t="str">
        <f t="shared" si="604"/>
        <v>D3</v>
      </c>
      <c r="K6464" s="76" t="str">
        <f t="shared" si="605"/>
        <v>1FO56I4C</v>
      </c>
      <c r="L6464" s="281" t="e">
        <f>VLOOKUP(K6464,'Planilla de control'!#REF!,2,0)</f>
        <v>#REF!</v>
      </c>
      <c r="M6464" s="29" t="e">
        <f>IF(COUNTIF('Planilla de control'!#REF!,K6464)&gt;0,"SI","NO")</f>
        <v>#REF!</v>
      </c>
    </row>
    <row r="6465" spans="1:13" x14ac:dyDescent="0.3">
      <c r="A6465" s="3" t="s">
        <v>2367</v>
      </c>
      <c r="B6465" s="3" t="s">
        <v>1942</v>
      </c>
      <c r="C6465" s="3"/>
      <c r="D6465" s="3"/>
      <c r="E6465" s="3"/>
      <c r="F6465" s="51" t="str">
        <f t="shared" si="600"/>
        <v>56C5</v>
      </c>
      <c r="G6465" s="51">
        <f t="shared" si="601"/>
        <v>5</v>
      </c>
      <c r="H6465" s="51">
        <f t="shared" si="602"/>
        <v>56</v>
      </c>
      <c r="I6465" s="51" t="str">
        <f t="shared" si="603"/>
        <v>C</v>
      </c>
      <c r="J6465" s="51" t="str">
        <f t="shared" si="604"/>
        <v>D3</v>
      </c>
      <c r="K6465" s="76" t="str">
        <f t="shared" si="605"/>
        <v>1FO56C5C</v>
      </c>
      <c r="L6465" s="281" t="e">
        <f>VLOOKUP(K6465,'Planilla de control'!#REF!,2,0)</f>
        <v>#REF!</v>
      </c>
      <c r="M6465" s="29" t="e">
        <f>IF(COUNTIF('Planilla de control'!#REF!,K6465)&gt;0,"SI","NO")</f>
        <v>#REF!</v>
      </c>
    </row>
    <row r="6466" spans="1:13" x14ac:dyDescent="0.3">
      <c r="A6466" s="3" t="s">
        <v>2367</v>
      </c>
      <c r="B6466" s="3" t="s">
        <v>1857</v>
      </c>
      <c r="C6466" s="3"/>
      <c r="D6466" s="3"/>
      <c r="E6466" s="3"/>
      <c r="F6466" s="51" t="str">
        <f t="shared" si="600"/>
        <v>56G7</v>
      </c>
      <c r="G6466" s="51">
        <f t="shared" si="601"/>
        <v>7</v>
      </c>
      <c r="H6466" s="51">
        <f t="shared" si="602"/>
        <v>56</v>
      </c>
      <c r="I6466" s="51" t="str">
        <f t="shared" si="603"/>
        <v>G</v>
      </c>
      <c r="J6466" s="51" t="str">
        <f t="shared" si="604"/>
        <v>D3</v>
      </c>
      <c r="K6466" s="76" t="str">
        <f t="shared" si="605"/>
        <v>1FO56G7A</v>
      </c>
      <c r="L6466" s="281" t="e">
        <f>VLOOKUP(K6466,'Planilla de control'!#REF!,2,0)</f>
        <v>#REF!</v>
      </c>
      <c r="M6466" s="29" t="e">
        <f>IF(COUNTIF('Planilla de control'!#REF!,K6466)&gt;0,"SI","NO")</f>
        <v>#REF!</v>
      </c>
    </row>
    <row r="6467" spans="1:13" x14ac:dyDescent="0.3">
      <c r="A6467" s="3" t="s">
        <v>2367</v>
      </c>
      <c r="B6467" s="3" t="s">
        <v>2014</v>
      </c>
      <c r="C6467" s="3"/>
      <c r="D6467" s="3"/>
      <c r="E6467" s="3"/>
      <c r="F6467" s="51" t="str">
        <f t="shared" ref="F6467:F6530" si="606">IF(OR(LEN(B6467)=9,LEN(B6467)=5),MID(B6467,1,4),MID(B6467,1,5))</f>
        <v>56H6</v>
      </c>
      <c r="G6467" s="51">
        <f t="shared" ref="G6467:G6530" si="607">IF(MID(F6467,5,1)&lt;&gt;"",MID(F6467,4,2),MID(F6467,4,1))*1</f>
        <v>6</v>
      </c>
      <c r="H6467" s="51">
        <f t="shared" ref="H6467:H6530" si="608">+MID(B6467,1,2)*1</f>
        <v>56</v>
      </c>
      <c r="I6467" s="51" t="str">
        <f t="shared" ref="I6467:I6530" si="609">+MID(B6467,3,1)</f>
        <v>H</v>
      </c>
      <c r="J6467" s="51" t="str">
        <f t="shared" ref="J6467:J6530" si="610">HLOOKUP(A6467,$O$1:$U$2,2,0)</f>
        <v>D3</v>
      </c>
      <c r="K6467" s="76" t="str">
        <f t="shared" ref="K6467:K6530" si="611">CONCATENATE(A6467,B6467)</f>
        <v>1FO56H6B</v>
      </c>
      <c r="L6467" s="281" t="e">
        <f>VLOOKUP(K6467,'Planilla de control'!#REF!,2,0)</f>
        <v>#REF!</v>
      </c>
      <c r="M6467" s="29" t="e">
        <f>IF(COUNTIF('Planilla de control'!#REF!,K6467)&gt;0,"SI","NO")</f>
        <v>#REF!</v>
      </c>
    </row>
    <row r="6468" spans="1:13" x14ac:dyDescent="0.3">
      <c r="A6468" s="3" t="s">
        <v>2367</v>
      </c>
      <c r="B6468" s="3" t="s">
        <v>2050</v>
      </c>
      <c r="C6468" s="3"/>
      <c r="D6468" s="3"/>
      <c r="E6468" s="3"/>
      <c r="F6468" s="51" t="str">
        <f t="shared" si="606"/>
        <v>56K5</v>
      </c>
      <c r="G6468" s="51">
        <f t="shared" si="607"/>
        <v>5</v>
      </c>
      <c r="H6468" s="51">
        <f t="shared" si="608"/>
        <v>56</v>
      </c>
      <c r="I6468" s="51" t="str">
        <f t="shared" si="609"/>
        <v>K</v>
      </c>
      <c r="J6468" s="51" t="str">
        <f t="shared" si="610"/>
        <v>D3</v>
      </c>
      <c r="K6468" s="76" t="str">
        <f t="shared" si="611"/>
        <v>1FO56K5B</v>
      </c>
      <c r="L6468" s="281" t="e">
        <f>VLOOKUP(K6468,'Planilla de control'!#REF!,2,0)</f>
        <v>#REF!</v>
      </c>
      <c r="M6468" s="29" t="e">
        <f>IF(COUNTIF('Planilla de control'!#REF!,K6468)&gt;0,"SI","NO")</f>
        <v>#REF!</v>
      </c>
    </row>
    <row r="6469" spans="1:13" x14ac:dyDescent="0.3">
      <c r="A6469" s="3" t="s">
        <v>2367</v>
      </c>
      <c r="B6469" s="3" t="s">
        <v>1896</v>
      </c>
      <c r="C6469" s="3"/>
      <c r="D6469" s="3"/>
      <c r="E6469" s="3"/>
      <c r="F6469" s="51" t="str">
        <f t="shared" si="606"/>
        <v>56M5</v>
      </c>
      <c r="G6469" s="51">
        <f t="shared" si="607"/>
        <v>5</v>
      </c>
      <c r="H6469" s="51">
        <f t="shared" si="608"/>
        <v>56</v>
      </c>
      <c r="I6469" s="51" t="str">
        <f t="shared" si="609"/>
        <v>M</v>
      </c>
      <c r="J6469" s="51" t="str">
        <f t="shared" si="610"/>
        <v>D3</v>
      </c>
      <c r="K6469" s="76" t="str">
        <f t="shared" si="611"/>
        <v>1FO56M5A</v>
      </c>
      <c r="L6469" s="281" t="e">
        <f>VLOOKUP(K6469,'Planilla de control'!#REF!,2,0)</f>
        <v>#REF!</v>
      </c>
      <c r="M6469" s="29" t="e">
        <f>IF(COUNTIF('Planilla de control'!#REF!,K6469)&gt;0,"SI","NO")</f>
        <v>#REF!</v>
      </c>
    </row>
    <row r="6470" spans="1:13" x14ac:dyDescent="0.3">
      <c r="A6470" s="3" t="s">
        <v>2367</v>
      </c>
      <c r="B6470" s="3" t="s">
        <v>2073</v>
      </c>
      <c r="C6470" s="3"/>
      <c r="D6470" s="3"/>
      <c r="E6470" s="3"/>
      <c r="F6470" s="51" t="str">
        <f t="shared" si="606"/>
        <v>56N6</v>
      </c>
      <c r="G6470" s="51">
        <f t="shared" si="607"/>
        <v>6</v>
      </c>
      <c r="H6470" s="51">
        <f t="shared" si="608"/>
        <v>56</v>
      </c>
      <c r="I6470" s="51" t="str">
        <f t="shared" si="609"/>
        <v>N</v>
      </c>
      <c r="J6470" s="51" t="str">
        <f t="shared" si="610"/>
        <v>D3</v>
      </c>
      <c r="K6470" s="76" t="str">
        <f t="shared" si="611"/>
        <v>1FO56N6B</v>
      </c>
      <c r="L6470" s="281" t="e">
        <f>VLOOKUP(K6470,'Planilla de control'!#REF!,2,0)</f>
        <v>#REF!</v>
      </c>
      <c r="M6470" s="29" t="e">
        <f>IF(COUNTIF('Planilla de control'!#REF!,K6470)&gt;0,"SI","NO")</f>
        <v>#REF!</v>
      </c>
    </row>
    <row r="6471" spans="1:13" x14ac:dyDescent="0.3">
      <c r="A6471" s="3" t="s">
        <v>2367</v>
      </c>
      <c r="B6471" s="3" t="s">
        <v>1884</v>
      </c>
      <c r="C6471" s="3"/>
      <c r="D6471" s="3"/>
      <c r="E6471" s="3"/>
      <c r="F6471" s="51" t="str">
        <f t="shared" si="606"/>
        <v>56K5</v>
      </c>
      <c r="G6471" s="51">
        <f t="shared" si="607"/>
        <v>5</v>
      </c>
      <c r="H6471" s="51">
        <f t="shared" si="608"/>
        <v>56</v>
      </c>
      <c r="I6471" s="51" t="str">
        <f t="shared" si="609"/>
        <v>K</v>
      </c>
      <c r="J6471" s="51" t="str">
        <f t="shared" si="610"/>
        <v>D3</v>
      </c>
      <c r="K6471" s="76" t="str">
        <f t="shared" si="611"/>
        <v>1FO56K5A</v>
      </c>
      <c r="L6471" s="281" t="e">
        <f>VLOOKUP(K6471,'Planilla de control'!#REF!,2,0)</f>
        <v>#REF!</v>
      </c>
      <c r="M6471" s="29" t="e">
        <f>IF(COUNTIF('Planilla de control'!#REF!,K6471)&gt;0,"SI","NO")</f>
        <v>#REF!</v>
      </c>
    </row>
    <row r="6472" spans="1:13" x14ac:dyDescent="0.3">
      <c r="A6472" s="3" t="s">
        <v>2367</v>
      </c>
      <c r="B6472" s="3" t="s">
        <v>2081</v>
      </c>
      <c r="C6472" s="3"/>
      <c r="D6472" s="3"/>
      <c r="E6472" s="3" t="s">
        <v>81</v>
      </c>
      <c r="F6472" s="51" t="str">
        <f t="shared" si="606"/>
        <v>57A6</v>
      </c>
      <c r="G6472" s="51">
        <f t="shared" si="607"/>
        <v>6</v>
      </c>
      <c r="H6472" s="51">
        <f t="shared" si="608"/>
        <v>57</v>
      </c>
      <c r="I6472" s="51" t="str">
        <f t="shared" si="609"/>
        <v>A</v>
      </c>
      <c r="J6472" s="51" t="str">
        <f t="shared" si="610"/>
        <v>D3</v>
      </c>
      <c r="K6472" s="76" t="str">
        <f t="shared" si="611"/>
        <v>1FO57A6A</v>
      </c>
      <c r="L6472" s="281" t="e">
        <f>VLOOKUP(K6472,'Planilla de control'!#REF!,2,0)</f>
        <v>#REF!</v>
      </c>
      <c r="M6472" s="29" t="e">
        <f>IF(COUNTIF('Planilla de control'!#REF!,K6472)&gt;0,"SI","NO")</f>
        <v>#REF!</v>
      </c>
    </row>
    <row r="6473" spans="1:13" x14ac:dyDescent="0.3">
      <c r="A6473" s="3" t="s">
        <v>2367</v>
      </c>
      <c r="B6473" s="3" t="s">
        <v>2082</v>
      </c>
      <c r="C6473" s="3"/>
      <c r="D6473" s="3"/>
      <c r="E6473" s="3" t="s">
        <v>81</v>
      </c>
      <c r="F6473" s="51" t="str">
        <f t="shared" si="606"/>
        <v>57A6</v>
      </c>
      <c r="G6473" s="51">
        <f t="shared" si="607"/>
        <v>6</v>
      </c>
      <c r="H6473" s="51">
        <f t="shared" si="608"/>
        <v>57</v>
      </c>
      <c r="I6473" s="51" t="str">
        <f t="shared" si="609"/>
        <v>A</v>
      </c>
      <c r="J6473" s="51" t="str">
        <f t="shared" si="610"/>
        <v>D3</v>
      </c>
      <c r="K6473" s="76" t="str">
        <f t="shared" si="611"/>
        <v>1FO57A6B</v>
      </c>
      <c r="L6473" s="281" t="e">
        <f>VLOOKUP(K6473,'Planilla de control'!#REF!,2,0)</f>
        <v>#REF!</v>
      </c>
      <c r="M6473" s="29" t="e">
        <f>IF(COUNTIF('Planilla de control'!#REF!,K6473)&gt;0,"SI","NO")</f>
        <v>#REF!</v>
      </c>
    </row>
    <row r="6474" spans="1:13" x14ac:dyDescent="0.3">
      <c r="A6474" s="3" t="s">
        <v>2367</v>
      </c>
      <c r="B6474" s="3" t="s">
        <v>2232</v>
      </c>
      <c r="C6474" s="3"/>
      <c r="D6474" s="3"/>
      <c r="E6474" s="3" t="s">
        <v>81</v>
      </c>
      <c r="F6474" s="51" t="str">
        <f t="shared" si="606"/>
        <v>57A7</v>
      </c>
      <c r="G6474" s="51">
        <f t="shared" si="607"/>
        <v>7</v>
      </c>
      <c r="H6474" s="51">
        <f t="shared" si="608"/>
        <v>57</v>
      </c>
      <c r="I6474" s="51" t="str">
        <f t="shared" si="609"/>
        <v>A</v>
      </c>
      <c r="J6474" s="51" t="str">
        <f t="shared" si="610"/>
        <v>D3</v>
      </c>
      <c r="K6474" s="76" t="str">
        <f t="shared" si="611"/>
        <v>1FO57A7B</v>
      </c>
      <c r="L6474" s="281" t="e">
        <f>VLOOKUP(K6474,'Planilla de control'!#REF!,2,0)</f>
        <v>#REF!</v>
      </c>
      <c r="M6474" s="29" t="e">
        <f>IF(COUNTIF('Planilla de control'!#REF!,K6474)&gt;0,"SI","NO")</f>
        <v>#REF!</v>
      </c>
    </row>
    <row r="6475" spans="1:13" x14ac:dyDescent="0.3">
      <c r="A6475" s="3" t="s">
        <v>2367</v>
      </c>
      <c r="B6475" s="3" t="s">
        <v>2302</v>
      </c>
      <c r="C6475" s="3"/>
      <c r="D6475" s="3"/>
      <c r="E6475" s="3"/>
      <c r="F6475" s="51" t="str">
        <f t="shared" si="606"/>
        <v>57H6</v>
      </c>
      <c r="G6475" s="51">
        <f t="shared" si="607"/>
        <v>6</v>
      </c>
      <c r="H6475" s="51">
        <f t="shared" si="608"/>
        <v>57</v>
      </c>
      <c r="I6475" s="51" t="str">
        <f t="shared" si="609"/>
        <v>H</v>
      </c>
      <c r="J6475" s="51" t="str">
        <f t="shared" si="610"/>
        <v>D3</v>
      </c>
      <c r="K6475" s="76" t="str">
        <f t="shared" si="611"/>
        <v>1FO57H6B</v>
      </c>
      <c r="L6475" s="281" t="e">
        <f>VLOOKUP(K6475,'Planilla de control'!#REF!,2,0)</f>
        <v>#REF!</v>
      </c>
      <c r="M6475" s="29" t="e">
        <f>IF(COUNTIF('Planilla de control'!#REF!,K6475)&gt;0,"SI","NO")</f>
        <v>#REF!</v>
      </c>
    </row>
    <row r="6476" spans="1:13" x14ac:dyDescent="0.3">
      <c r="A6476" s="3" t="s">
        <v>2367</v>
      </c>
      <c r="B6476" s="3" t="s">
        <v>2303</v>
      </c>
      <c r="C6476" s="3"/>
      <c r="D6476" s="3"/>
      <c r="E6476" s="3"/>
      <c r="F6476" s="51" t="str">
        <f t="shared" si="606"/>
        <v>57H7</v>
      </c>
      <c r="G6476" s="51">
        <f t="shared" si="607"/>
        <v>7</v>
      </c>
      <c r="H6476" s="51">
        <f t="shared" si="608"/>
        <v>57</v>
      </c>
      <c r="I6476" s="51" t="str">
        <f t="shared" si="609"/>
        <v>H</v>
      </c>
      <c r="J6476" s="51" t="str">
        <f t="shared" si="610"/>
        <v>D3</v>
      </c>
      <c r="K6476" s="76" t="str">
        <f t="shared" si="611"/>
        <v>1FO57H7B</v>
      </c>
      <c r="L6476" s="281" t="e">
        <f>VLOOKUP(K6476,'Planilla de control'!#REF!,2,0)</f>
        <v>#REF!</v>
      </c>
      <c r="M6476" s="29" t="e">
        <f>IF(COUNTIF('Planilla de control'!#REF!,K6476)&gt;0,"SI","NO")</f>
        <v>#REF!</v>
      </c>
    </row>
    <row r="6477" spans="1:13" x14ac:dyDescent="0.3">
      <c r="A6477" s="3" t="s">
        <v>2367</v>
      </c>
      <c r="B6477" s="3" t="s">
        <v>2149</v>
      </c>
      <c r="C6477" s="3"/>
      <c r="D6477" s="3"/>
      <c r="E6477" s="3"/>
      <c r="F6477" s="51" t="str">
        <f t="shared" si="606"/>
        <v>57H8</v>
      </c>
      <c r="G6477" s="51">
        <f t="shared" si="607"/>
        <v>8</v>
      </c>
      <c r="H6477" s="51">
        <f t="shared" si="608"/>
        <v>57</v>
      </c>
      <c r="I6477" s="51" t="str">
        <f t="shared" si="609"/>
        <v>H</v>
      </c>
      <c r="J6477" s="51" t="str">
        <f t="shared" si="610"/>
        <v>D3</v>
      </c>
      <c r="K6477" s="76" t="str">
        <f t="shared" si="611"/>
        <v>1FO57H8A</v>
      </c>
      <c r="L6477" s="281" t="e">
        <f>VLOOKUP(K6477,'Planilla de control'!#REF!,2,0)</f>
        <v>#REF!</v>
      </c>
      <c r="M6477" s="29" t="e">
        <f>IF(COUNTIF('Planilla de control'!#REF!,K6477)&gt;0,"SI","NO")</f>
        <v>#REF!</v>
      </c>
    </row>
    <row r="6478" spans="1:13" x14ac:dyDescent="0.3">
      <c r="A6478" s="3" t="s">
        <v>2367</v>
      </c>
      <c r="B6478" s="3" t="s">
        <v>2304</v>
      </c>
      <c r="C6478" s="3"/>
      <c r="D6478" s="3"/>
      <c r="E6478" s="3"/>
      <c r="F6478" s="51" t="str">
        <f t="shared" si="606"/>
        <v>57H8</v>
      </c>
      <c r="G6478" s="51">
        <f t="shared" si="607"/>
        <v>8</v>
      </c>
      <c r="H6478" s="51">
        <f t="shared" si="608"/>
        <v>57</v>
      </c>
      <c r="I6478" s="51" t="str">
        <f t="shared" si="609"/>
        <v>H</v>
      </c>
      <c r="J6478" s="51" t="str">
        <f t="shared" si="610"/>
        <v>D3</v>
      </c>
      <c r="K6478" s="76" t="str">
        <f t="shared" si="611"/>
        <v>1FO57H8B</v>
      </c>
      <c r="L6478" s="281" t="e">
        <f>VLOOKUP(K6478,'Planilla de control'!#REF!,2,0)</f>
        <v>#REF!</v>
      </c>
      <c r="M6478" s="29" t="e">
        <f>IF(COUNTIF('Planilla de control'!#REF!,K6478)&gt;0,"SI","NO")</f>
        <v>#REF!</v>
      </c>
    </row>
    <row r="6479" spans="1:13" x14ac:dyDescent="0.3">
      <c r="A6479" s="3" t="s">
        <v>2367</v>
      </c>
      <c r="B6479" s="3" t="s">
        <v>2152</v>
      </c>
      <c r="C6479" s="3"/>
      <c r="D6479" s="3"/>
      <c r="E6479" s="3"/>
      <c r="F6479" s="51" t="str">
        <f t="shared" si="606"/>
        <v>57I2</v>
      </c>
      <c r="G6479" s="51">
        <f t="shared" si="607"/>
        <v>2</v>
      </c>
      <c r="H6479" s="51">
        <f t="shared" si="608"/>
        <v>57</v>
      </c>
      <c r="I6479" s="51" t="str">
        <f t="shared" si="609"/>
        <v>I</v>
      </c>
      <c r="J6479" s="51" t="str">
        <f t="shared" si="610"/>
        <v>D3</v>
      </c>
      <c r="K6479" s="76" t="str">
        <f t="shared" si="611"/>
        <v>1FO57I2B</v>
      </c>
      <c r="L6479" s="281" t="e">
        <f>VLOOKUP(K6479,'Planilla de control'!#REF!,2,0)</f>
        <v>#REF!</v>
      </c>
      <c r="M6479" s="29" t="e">
        <f>IF(COUNTIF('Planilla de control'!#REF!,K6479)&gt;0,"SI","NO")</f>
        <v>#REF!</v>
      </c>
    </row>
    <row r="6480" spans="1:13" x14ac:dyDescent="0.3">
      <c r="A6480" s="3" t="s">
        <v>2367</v>
      </c>
      <c r="B6480" s="3" t="s">
        <v>2154</v>
      </c>
      <c r="C6480" s="3"/>
      <c r="D6480" s="3"/>
      <c r="E6480" s="3"/>
      <c r="F6480" s="51" t="str">
        <f t="shared" si="606"/>
        <v>57I4</v>
      </c>
      <c r="G6480" s="51">
        <f t="shared" si="607"/>
        <v>4</v>
      </c>
      <c r="H6480" s="51">
        <f t="shared" si="608"/>
        <v>57</v>
      </c>
      <c r="I6480" s="51" t="str">
        <f t="shared" si="609"/>
        <v>I</v>
      </c>
      <c r="J6480" s="51" t="str">
        <f t="shared" si="610"/>
        <v>D3</v>
      </c>
      <c r="K6480" s="76" t="str">
        <f t="shared" si="611"/>
        <v>1FO57I4B</v>
      </c>
      <c r="L6480" s="281" t="e">
        <f>VLOOKUP(K6480,'Planilla de control'!#REF!,2,0)</f>
        <v>#REF!</v>
      </c>
      <c r="M6480" s="29" t="e">
        <f>IF(COUNTIF('Planilla de control'!#REF!,K6480)&gt;0,"SI","NO")</f>
        <v>#REF!</v>
      </c>
    </row>
    <row r="6481" spans="1:13" x14ac:dyDescent="0.3">
      <c r="A6481" s="3" t="s">
        <v>2367</v>
      </c>
      <c r="B6481" s="3" t="s">
        <v>2309</v>
      </c>
      <c r="C6481" s="3"/>
      <c r="D6481" s="3"/>
      <c r="E6481" s="3"/>
      <c r="F6481" s="51" t="str">
        <f t="shared" si="606"/>
        <v>57I4</v>
      </c>
      <c r="G6481" s="51">
        <f t="shared" si="607"/>
        <v>4</v>
      </c>
      <c r="H6481" s="51">
        <f t="shared" si="608"/>
        <v>57</v>
      </c>
      <c r="I6481" s="51" t="str">
        <f t="shared" si="609"/>
        <v>I</v>
      </c>
      <c r="J6481" s="51" t="str">
        <f t="shared" si="610"/>
        <v>D3</v>
      </c>
      <c r="K6481" s="76" t="str">
        <f t="shared" si="611"/>
        <v>1FO57I4C</v>
      </c>
      <c r="L6481" s="281" t="e">
        <f>VLOOKUP(K6481,'Planilla de control'!#REF!,2,0)</f>
        <v>#REF!</v>
      </c>
      <c r="M6481" s="29" t="e">
        <f>IF(COUNTIF('Planilla de control'!#REF!,K6481)&gt;0,"SI","NO")</f>
        <v>#REF!</v>
      </c>
    </row>
    <row r="6482" spans="1:13" x14ac:dyDescent="0.3">
      <c r="A6482" s="3" t="s">
        <v>2367</v>
      </c>
      <c r="B6482" s="3" t="s">
        <v>2312</v>
      </c>
      <c r="C6482" s="3"/>
      <c r="D6482" s="3"/>
      <c r="E6482" s="3"/>
      <c r="F6482" s="51" t="str">
        <f t="shared" si="606"/>
        <v>57I5</v>
      </c>
      <c r="G6482" s="51">
        <f t="shared" si="607"/>
        <v>5</v>
      </c>
      <c r="H6482" s="51">
        <f t="shared" si="608"/>
        <v>57</v>
      </c>
      <c r="I6482" s="51" t="str">
        <f t="shared" si="609"/>
        <v>I</v>
      </c>
      <c r="J6482" s="51" t="str">
        <f t="shared" si="610"/>
        <v>D3</v>
      </c>
      <c r="K6482" s="76" t="str">
        <f t="shared" si="611"/>
        <v>1FO57I5D</v>
      </c>
      <c r="L6482" s="281" t="e">
        <f>VLOOKUP(K6482,'Planilla de control'!#REF!,2,0)</f>
        <v>#REF!</v>
      </c>
      <c r="M6482" s="29" t="e">
        <f>IF(COUNTIF('Planilla de control'!#REF!,K6482)&gt;0,"SI","NO")</f>
        <v>#REF!</v>
      </c>
    </row>
    <row r="6483" spans="1:13" x14ac:dyDescent="0.3">
      <c r="A6483" s="3" t="s">
        <v>2367</v>
      </c>
      <c r="B6483" s="3" t="s">
        <v>2158</v>
      </c>
      <c r="C6483" s="3"/>
      <c r="D6483" s="3"/>
      <c r="E6483" s="3"/>
      <c r="F6483" s="51" t="str">
        <f t="shared" si="606"/>
        <v>57I8</v>
      </c>
      <c r="G6483" s="51">
        <f t="shared" si="607"/>
        <v>8</v>
      </c>
      <c r="H6483" s="51">
        <f t="shared" si="608"/>
        <v>57</v>
      </c>
      <c r="I6483" s="51" t="str">
        <f t="shared" si="609"/>
        <v>I</v>
      </c>
      <c r="J6483" s="51" t="str">
        <f t="shared" si="610"/>
        <v>D3</v>
      </c>
      <c r="K6483" s="76" t="str">
        <f t="shared" si="611"/>
        <v>1FO57I8A</v>
      </c>
      <c r="L6483" s="281" t="e">
        <f>VLOOKUP(K6483,'Planilla de control'!#REF!,2,0)</f>
        <v>#REF!</v>
      </c>
      <c r="M6483" s="29" t="e">
        <f>IF(COUNTIF('Planilla de control'!#REF!,K6483)&gt;0,"SI","NO")</f>
        <v>#REF!</v>
      </c>
    </row>
    <row r="6484" spans="1:13" x14ac:dyDescent="0.3">
      <c r="A6484" s="3" t="s">
        <v>2367</v>
      </c>
      <c r="B6484" s="3" t="s">
        <v>2315</v>
      </c>
      <c r="C6484" s="3"/>
      <c r="D6484" s="3"/>
      <c r="E6484" s="3"/>
      <c r="F6484" s="51" t="str">
        <f t="shared" si="606"/>
        <v>57I8</v>
      </c>
      <c r="G6484" s="51">
        <f t="shared" si="607"/>
        <v>8</v>
      </c>
      <c r="H6484" s="51">
        <f t="shared" si="608"/>
        <v>57</v>
      </c>
      <c r="I6484" s="51" t="str">
        <f t="shared" si="609"/>
        <v>I</v>
      </c>
      <c r="J6484" s="51" t="str">
        <f t="shared" si="610"/>
        <v>D3</v>
      </c>
      <c r="K6484" s="76" t="str">
        <f t="shared" si="611"/>
        <v>1FO57I8B</v>
      </c>
      <c r="L6484" s="281" t="e">
        <f>VLOOKUP(K6484,'Planilla de control'!#REF!,2,0)</f>
        <v>#REF!</v>
      </c>
      <c r="M6484" s="29" t="e">
        <f>IF(COUNTIF('Planilla de control'!#REF!,K6484)&gt;0,"SI","NO")</f>
        <v>#REF!</v>
      </c>
    </row>
    <row r="6485" spans="1:13" x14ac:dyDescent="0.3">
      <c r="A6485" s="3" t="s">
        <v>2367</v>
      </c>
      <c r="B6485" s="3" t="s">
        <v>2166</v>
      </c>
      <c r="C6485" s="3"/>
      <c r="D6485" s="3"/>
      <c r="E6485" s="3"/>
      <c r="F6485" s="51" t="str">
        <f t="shared" si="606"/>
        <v>57J8</v>
      </c>
      <c r="G6485" s="51">
        <f t="shared" si="607"/>
        <v>8</v>
      </c>
      <c r="H6485" s="51">
        <f t="shared" si="608"/>
        <v>57</v>
      </c>
      <c r="I6485" s="51" t="str">
        <f t="shared" si="609"/>
        <v>J</v>
      </c>
      <c r="J6485" s="51" t="str">
        <f t="shared" si="610"/>
        <v>D3</v>
      </c>
      <c r="K6485" s="76" t="str">
        <f t="shared" si="611"/>
        <v>1FO57J8A</v>
      </c>
      <c r="L6485" s="281" t="e">
        <f>VLOOKUP(K6485,'Planilla de control'!#REF!,2,0)</f>
        <v>#REF!</v>
      </c>
      <c r="M6485" s="29" t="e">
        <f>IF(COUNTIF('Planilla de control'!#REF!,K6485)&gt;0,"SI","NO")</f>
        <v>#REF!</v>
      </c>
    </row>
    <row r="6486" spans="1:13" x14ac:dyDescent="0.3">
      <c r="A6486" s="3" t="s">
        <v>2367</v>
      </c>
      <c r="B6486" s="3" t="s">
        <v>2170</v>
      </c>
      <c r="C6486" s="3"/>
      <c r="D6486" s="3"/>
      <c r="E6486" s="3" t="s">
        <v>81</v>
      </c>
      <c r="F6486" s="51" t="str">
        <f t="shared" si="606"/>
        <v>57K3</v>
      </c>
      <c r="G6486" s="51">
        <f t="shared" si="607"/>
        <v>3</v>
      </c>
      <c r="H6486" s="51">
        <f t="shared" si="608"/>
        <v>57</v>
      </c>
      <c r="I6486" s="51" t="str">
        <f t="shared" si="609"/>
        <v>K</v>
      </c>
      <c r="J6486" s="51" t="str">
        <f t="shared" si="610"/>
        <v>D3</v>
      </c>
      <c r="K6486" s="76" t="str">
        <f t="shared" si="611"/>
        <v>1FO57K3A</v>
      </c>
      <c r="L6486" s="281" t="e">
        <f>VLOOKUP(K6486,'Planilla de control'!#REF!,2,0)</f>
        <v>#REF!</v>
      </c>
      <c r="M6486" s="29" t="e">
        <f>IF(COUNTIF('Planilla de control'!#REF!,K6486)&gt;0,"SI","NO")</f>
        <v>#REF!</v>
      </c>
    </row>
    <row r="6487" spans="1:13" x14ac:dyDescent="0.3">
      <c r="A6487" s="3" t="s">
        <v>2367</v>
      </c>
      <c r="B6487" s="3" t="s">
        <v>2171</v>
      </c>
      <c r="C6487" s="3"/>
      <c r="D6487" s="3"/>
      <c r="E6487" s="3" t="s">
        <v>81</v>
      </c>
      <c r="F6487" s="51" t="str">
        <f t="shared" si="606"/>
        <v>57K3</v>
      </c>
      <c r="G6487" s="51">
        <f t="shared" si="607"/>
        <v>3</v>
      </c>
      <c r="H6487" s="51">
        <f t="shared" si="608"/>
        <v>57</v>
      </c>
      <c r="I6487" s="51" t="str">
        <f t="shared" si="609"/>
        <v>K</v>
      </c>
      <c r="J6487" s="51" t="str">
        <f t="shared" si="610"/>
        <v>D3</v>
      </c>
      <c r="K6487" s="76" t="str">
        <f t="shared" si="611"/>
        <v>1FO57K3B</v>
      </c>
      <c r="L6487" s="281" t="e">
        <f>VLOOKUP(K6487,'Planilla de control'!#REF!,2,0)</f>
        <v>#REF!</v>
      </c>
      <c r="M6487" s="29" t="e">
        <f>IF(COUNTIF('Planilla de control'!#REF!,K6487)&gt;0,"SI","NO")</f>
        <v>#REF!</v>
      </c>
    </row>
    <row r="6488" spans="1:13" x14ac:dyDescent="0.3">
      <c r="A6488" s="3" t="s">
        <v>2367</v>
      </c>
      <c r="B6488" s="3" t="s">
        <v>2187</v>
      </c>
      <c r="C6488" s="3"/>
      <c r="D6488" s="3"/>
      <c r="E6488" s="3"/>
      <c r="F6488" s="51" t="str">
        <f t="shared" si="606"/>
        <v>57L6</v>
      </c>
      <c r="G6488" s="51">
        <f t="shared" si="607"/>
        <v>6</v>
      </c>
      <c r="H6488" s="51">
        <f t="shared" si="608"/>
        <v>57</v>
      </c>
      <c r="I6488" s="51" t="str">
        <f t="shared" si="609"/>
        <v>L</v>
      </c>
      <c r="J6488" s="51" t="str">
        <f t="shared" si="610"/>
        <v>D3</v>
      </c>
      <c r="K6488" s="76" t="str">
        <f t="shared" si="611"/>
        <v>1FO57L6A</v>
      </c>
      <c r="L6488" s="281" t="e">
        <f>VLOOKUP(K6488,'Planilla de control'!#REF!,2,0)</f>
        <v>#REF!</v>
      </c>
      <c r="M6488" s="29" t="e">
        <f>IF(COUNTIF('Planilla de control'!#REF!,K6488)&gt;0,"SI","NO")</f>
        <v>#REF!</v>
      </c>
    </row>
    <row r="6489" spans="1:13" x14ac:dyDescent="0.3">
      <c r="A6489" s="3" t="s">
        <v>2367</v>
      </c>
      <c r="B6489" s="3" t="s">
        <v>2201</v>
      </c>
      <c r="C6489" s="3"/>
      <c r="D6489" s="3"/>
      <c r="E6489" s="3" t="s">
        <v>81</v>
      </c>
      <c r="F6489" s="51" t="str">
        <f t="shared" si="606"/>
        <v>57N2</v>
      </c>
      <c r="G6489" s="51">
        <f t="shared" si="607"/>
        <v>2</v>
      </c>
      <c r="H6489" s="51">
        <f t="shared" si="608"/>
        <v>57</v>
      </c>
      <c r="I6489" s="51" t="str">
        <f t="shared" si="609"/>
        <v>N</v>
      </c>
      <c r="J6489" s="51" t="str">
        <f t="shared" si="610"/>
        <v>D3</v>
      </c>
      <c r="K6489" s="76" t="str">
        <f t="shared" si="611"/>
        <v>1FO57N2A</v>
      </c>
      <c r="L6489" s="281" t="e">
        <f>VLOOKUP(K6489,'Planilla de control'!#REF!,2,0)</f>
        <v>#REF!</v>
      </c>
      <c r="M6489" s="29" t="e">
        <f>IF(COUNTIF('Planilla de control'!#REF!,K6489)&gt;0,"SI","NO")</f>
        <v>#REF!</v>
      </c>
    </row>
    <row r="6490" spans="1:13" x14ac:dyDescent="0.3">
      <c r="A6490" s="3" t="s">
        <v>2367</v>
      </c>
      <c r="B6490" s="3" t="s">
        <v>2202</v>
      </c>
      <c r="C6490" s="3"/>
      <c r="D6490" s="3"/>
      <c r="E6490" s="3" t="s">
        <v>81</v>
      </c>
      <c r="F6490" s="51" t="str">
        <f t="shared" si="606"/>
        <v>57N2</v>
      </c>
      <c r="G6490" s="51">
        <f t="shared" si="607"/>
        <v>2</v>
      </c>
      <c r="H6490" s="51">
        <f t="shared" si="608"/>
        <v>57</v>
      </c>
      <c r="I6490" s="51" t="str">
        <f t="shared" si="609"/>
        <v>N</v>
      </c>
      <c r="J6490" s="51" t="str">
        <f t="shared" si="610"/>
        <v>D3</v>
      </c>
      <c r="K6490" s="76" t="str">
        <f t="shared" si="611"/>
        <v>1FO57N2B</v>
      </c>
      <c r="L6490" s="281" t="e">
        <f>VLOOKUP(K6490,'Planilla de control'!#REF!,2,0)</f>
        <v>#REF!</v>
      </c>
      <c r="M6490" s="29" t="e">
        <f>IF(COUNTIF('Planilla de control'!#REF!,K6490)&gt;0,"SI","NO")</f>
        <v>#REF!</v>
      </c>
    </row>
    <row r="6491" spans="1:13" x14ac:dyDescent="0.3">
      <c r="A6491" s="3" t="s">
        <v>2367</v>
      </c>
      <c r="B6491" s="3" t="s">
        <v>2203</v>
      </c>
      <c r="C6491" s="3"/>
      <c r="D6491" s="3"/>
      <c r="E6491" s="3" t="s">
        <v>81</v>
      </c>
      <c r="F6491" s="51" t="str">
        <f t="shared" si="606"/>
        <v>57N3</v>
      </c>
      <c r="G6491" s="51">
        <f t="shared" si="607"/>
        <v>3</v>
      </c>
      <c r="H6491" s="51">
        <f t="shared" si="608"/>
        <v>57</v>
      </c>
      <c r="I6491" s="51" t="str">
        <f t="shared" si="609"/>
        <v>N</v>
      </c>
      <c r="J6491" s="51" t="str">
        <f t="shared" si="610"/>
        <v>D3</v>
      </c>
      <c r="K6491" s="76" t="str">
        <f t="shared" si="611"/>
        <v>1FO57N3A</v>
      </c>
      <c r="L6491" s="281" t="e">
        <f>VLOOKUP(K6491,'Planilla de control'!#REF!,2,0)</f>
        <v>#REF!</v>
      </c>
      <c r="M6491" s="29" t="e">
        <f>IF(COUNTIF('Planilla de control'!#REF!,K6491)&gt;0,"SI","NO")</f>
        <v>#REF!</v>
      </c>
    </row>
    <row r="6492" spans="1:13" x14ac:dyDescent="0.3">
      <c r="A6492" s="3" t="s">
        <v>2367</v>
      </c>
      <c r="B6492" s="3" t="s">
        <v>2204</v>
      </c>
      <c r="C6492" s="3"/>
      <c r="D6492" s="3"/>
      <c r="E6492" s="3" t="s">
        <v>81</v>
      </c>
      <c r="F6492" s="51" t="str">
        <f t="shared" si="606"/>
        <v>57N3</v>
      </c>
      <c r="G6492" s="51">
        <f t="shared" si="607"/>
        <v>3</v>
      </c>
      <c r="H6492" s="51">
        <f t="shared" si="608"/>
        <v>57</v>
      </c>
      <c r="I6492" s="51" t="str">
        <f t="shared" si="609"/>
        <v>N</v>
      </c>
      <c r="J6492" s="51" t="str">
        <f t="shared" si="610"/>
        <v>D3</v>
      </c>
      <c r="K6492" s="76" t="str">
        <f t="shared" si="611"/>
        <v>1FO57N3B</v>
      </c>
      <c r="L6492" s="281" t="e">
        <f>VLOOKUP(K6492,'Planilla de control'!#REF!,2,0)</f>
        <v>#REF!</v>
      </c>
      <c r="M6492" s="29" t="e">
        <f>IF(COUNTIF('Planilla de control'!#REF!,K6492)&gt;0,"SI","NO")</f>
        <v>#REF!</v>
      </c>
    </row>
    <row r="6493" spans="1:13" x14ac:dyDescent="0.3">
      <c r="A6493" s="3" t="s">
        <v>2367</v>
      </c>
      <c r="B6493" s="3" t="s">
        <v>2205</v>
      </c>
      <c r="C6493" s="3"/>
      <c r="D6493" s="3"/>
      <c r="E6493" s="3" t="s">
        <v>81</v>
      </c>
      <c r="F6493" s="51" t="str">
        <f t="shared" si="606"/>
        <v>57N4</v>
      </c>
      <c r="G6493" s="51">
        <f t="shared" si="607"/>
        <v>4</v>
      </c>
      <c r="H6493" s="51">
        <f t="shared" si="608"/>
        <v>57</v>
      </c>
      <c r="I6493" s="51" t="str">
        <f t="shared" si="609"/>
        <v>N</v>
      </c>
      <c r="J6493" s="51" t="str">
        <f t="shared" si="610"/>
        <v>D3</v>
      </c>
      <c r="K6493" s="76" t="str">
        <f t="shared" si="611"/>
        <v>1FO57N4A</v>
      </c>
      <c r="L6493" s="281" t="e">
        <f>VLOOKUP(K6493,'Planilla de control'!#REF!,2,0)</f>
        <v>#REF!</v>
      </c>
      <c r="M6493" s="29" t="e">
        <f>IF(COUNTIF('Planilla de control'!#REF!,K6493)&gt;0,"SI","NO")</f>
        <v>#REF!</v>
      </c>
    </row>
    <row r="6494" spans="1:13" x14ac:dyDescent="0.3">
      <c r="A6494" s="3" t="s">
        <v>2367</v>
      </c>
      <c r="B6494" s="3" t="s">
        <v>2206</v>
      </c>
      <c r="C6494" s="3"/>
      <c r="D6494" s="3"/>
      <c r="E6494" s="3" t="s">
        <v>81</v>
      </c>
      <c r="F6494" s="51" t="str">
        <f t="shared" si="606"/>
        <v>57N4</v>
      </c>
      <c r="G6494" s="51">
        <f t="shared" si="607"/>
        <v>4</v>
      </c>
      <c r="H6494" s="51">
        <f t="shared" si="608"/>
        <v>57</v>
      </c>
      <c r="I6494" s="51" t="str">
        <f t="shared" si="609"/>
        <v>N</v>
      </c>
      <c r="J6494" s="51" t="str">
        <f t="shared" si="610"/>
        <v>D3</v>
      </c>
      <c r="K6494" s="76" t="str">
        <f t="shared" si="611"/>
        <v>1FO57N4B</v>
      </c>
      <c r="L6494" s="281" t="e">
        <f>VLOOKUP(K6494,'Planilla de control'!#REF!,2,0)</f>
        <v>#REF!</v>
      </c>
      <c r="M6494" s="29" t="e">
        <f>IF(COUNTIF('Planilla de control'!#REF!,K6494)&gt;0,"SI","NO")</f>
        <v>#REF!</v>
      </c>
    </row>
    <row r="6495" spans="1:13" x14ac:dyDescent="0.3">
      <c r="A6495" s="3" t="s">
        <v>2367</v>
      </c>
      <c r="B6495" s="3" t="s">
        <v>2207</v>
      </c>
      <c r="C6495" s="3"/>
      <c r="D6495" s="3"/>
      <c r="E6495" s="3" t="s">
        <v>81</v>
      </c>
      <c r="F6495" s="51" t="str">
        <f t="shared" si="606"/>
        <v>57N5</v>
      </c>
      <c r="G6495" s="51">
        <f t="shared" si="607"/>
        <v>5</v>
      </c>
      <c r="H6495" s="51">
        <f t="shared" si="608"/>
        <v>57</v>
      </c>
      <c r="I6495" s="51" t="str">
        <f t="shared" si="609"/>
        <v>N</v>
      </c>
      <c r="J6495" s="51" t="str">
        <f t="shared" si="610"/>
        <v>D3</v>
      </c>
      <c r="K6495" s="76" t="str">
        <f t="shared" si="611"/>
        <v>1FO57N5A</v>
      </c>
      <c r="L6495" s="281" t="e">
        <f>VLOOKUP(K6495,'Planilla de control'!#REF!,2,0)</f>
        <v>#REF!</v>
      </c>
      <c r="M6495" s="29" t="e">
        <f>IF(COUNTIF('Planilla de control'!#REF!,K6495)&gt;0,"SI","NO")</f>
        <v>#REF!</v>
      </c>
    </row>
    <row r="6496" spans="1:13" x14ac:dyDescent="0.3">
      <c r="A6496" s="3" t="s">
        <v>2367</v>
      </c>
      <c r="B6496" s="3" t="s">
        <v>2208</v>
      </c>
      <c r="C6496" s="3"/>
      <c r="D6496" s="3"/>
      <c r="E6496" s="3" t="s">
        <v>81</v>
      </c>
      <c r="F6496" s="51" t="str">
        <f t="shared" si="606"/>
        <v>57N5</v>
      </c>
      <c r="G6496" s="51">
        <f t="shared" si="607"/>
        <v>5</v>
      </c>
      <c r="H6496" s="51">
        <f t="shared" si="608"/>
        <v>57</v>
      </c>
      <c r="I6496" s="51" t="str">
        <f t="shared" si="609"/>
        <v>N</v>
      </c>
      <c r="J6496" s="51" t="str">
        <f t="shared" si="610"/>
        <v>D3</v>
      </c>
      <c r="K6496" s="76" t="str">
        <f t="shared" si="611"/>
        <v>1FO57N5B</v>
      </c>
      <c r="L6496" s="281" t="e">
        <f>VLOOKUP(K6496,'Planilla de control'!#REF!,2,0)</f>
        <v>#REF!</v>
      </c>
      <c r="M6496" s="29" t="e">
        <f>IF(COUNTIF('Planilla de control'!#REF!,K6496)&gt;0,"SI","NO")</f>
        <v>#REF!</v>
      </c>
    </row>
    <row r="6497" spans="1:13" x14ac:dyDescent="0.3">
      <c r="A6497" s="3" t="s">
        <v>2367</v>
      </c>
      <c r="B6497" s="3" t="s">
        <v>2209</v>
      </c>
      <c r="C6497" s="3"/>
      <c r="D6497" s="3"/>
      <c r="E6497" s="3" t="s">
        <v>81</v>
      </c>
      <c r="F6497" s="51" t="str">
        <f t="shared" si="606"/>
        <v>57N6</v>
      </c>
      <c r="G6497" s="51">
        <f t="shared" si="607"/>
        <v>6</v>
      </c>
      <c r="H6497" s="51">
        <f t="shared" si="608"/>
        <v>57</v>
      </c>
      <c r="I6497" s="51" t="str">
        <f t="shared" si="609"/>
        <v>N</v>
      </c>
      <c r="J6497" s="51" t="str">
        <f t="shared" si="610"/>
        <v>D3</v>
      </c>
      <c r="K6497" s="76" t="str">
        <f t="shared" si="611"/>
        <v>1FO57N6A</v>
      </c>
      <c r="L6497" s="281" t="e">
        <f>VLOOKUP(K6497,'Planilla de control'!#REF!,2,0)</f>
        <v>#REF!</v>
      </c>
      <c r="M6497" s="29" t="e">
        <f>IF(COUNTIF('Planilla de control'!#REF!,K6497)&gt;0,"SI","NO")</f>
        <v>#REF!</v>
      </c>
    </row>
    <row r="6498" spans="1:13" x14ac:dyDescent="0.3">
      <c r="A6498" s="3" t="s">
        <v>2367</v>
      </c>
      <c r="B6498" s="3" t="s">
        <v>2341</v>
      </c>
      <c r="C6498" s="3"/>
      <c r="D6498" s="3"/>
      <c r="E6498" s="3" t="s">
        <v>81</v>
      </c>
      <c r="F6498" s="51" t="str">
        <f t="shared" si="606"/>
        <v>57N6</v>
      </c>
      <c r="G6498" s="51">
        <f t="shared" si="607"/>
        <v>6</v>
      </c>
      <c r="H6498" s="51">
        <f t="shared" si="608"/>
        <v>57</v>
      </c>
      <c r="I6498" s="51" t="str">
        <f t="shared" si="609"/>
        <v>N</v>
      </c>
      <c r="J6498" s="51" t="str">
        <f t="shared" si="610"/>
        <v>D3</v>
      </c>
      <c r="K6498" s="76" t="str">
        <f t="shared" si="611"/>
        <v>1FO57N6B</v>
      </c>
      <c r="L6498" s="281" t="e">
        <f>VLOOKUP(K6498,'Planilla de control'!#REF!,2,0)</f>
        <v>#REF!</v>
      </c>
      <c r="M6498" s="29" t="e">
        <f>IF(COUNTIF('Planilla de control'!#REF!,K6498)&gt;0,"SI","NO")</f>
        <v>#REF!</v>
      </c>
    </row>
    <row r="6499" spans="1:13" x14ac:dyDescent="0.3">
      <c r="A6499" s="3" t="s">
        <v>2367</v>
      </c>
      <c r="B6499" s="3" t="s">
        <v>2210</v>
      </c>
      <c r="C6499" s="3"/>
      <c r="D6499" s="3"/>
      <c r="E6499" s="3" t="s">
        <v>81</v>
      </c>
      <c r="F6499" s="51" t="str">
        <f t="shared" si="606"/>
        <v>57N7</v>
      </c>
      <c r="G6499" s="51">
        <f t="shared" si="607"/>
        <v>7</v>
      </c>
      <c r="H6499" s="51">
        <f t="shared" si="608"/>
        <v>57</v>
      </c>
      <c r="I6499" s="51" t="str">
        <f t="shared" si="609"/>
        <v>N</v>
      </c>
      <c r="J6499" s="51" t="str">
        <f t="shared" si="610"/>
        <v>D3</v>
      </c>
      <c r="K6499" s="76" t="str">
        <f t="shared" si="611"/>
        <v>1FO57N7A</v>
      </c>
      <c r="L6499" s="281" t="e">
        <f>VLOOKUP(K6499,'Planilla de control'!#REF!,2,0)</f>
        <v>#REF!</v>
      </c>
      <c r="M6499" s="29" t="e">
        <f>IF(COUNTIF('Planilla de control'!#REF!,K6499)&gt;0,"SI","NO")</f>
        <v>#REF!</v>
      </c>
    </row>
    <row r="6500" spans="1:13" x14ac:dyDescent="0.3">
      <c r="A6500" s="3" t="s">
        <v>2367</v>
      </c>
      <c r="B6500" s="3" t="s">
        <v>2342</v>
      </c>
      <c r="C6500" s="3"/>
      <c r="D6500" s="3"/>
      <c r="E6500" s="3" t="s">
        <v>81</v>
      </c>
      <c r="F6500" s="51" t="str">
        <f t="shared" si="606"/>
        <v>57N7</v>
      </c>
      <c r="G6500" s="51">
        <f t="shared" si="607"/>
        <v>7</v>
      </c>
      <c r="H6500" s="51">
        <f t="shared" si="608"/>
        <v>57</v>
      </c>
      <c r="I6500" s="51" t="str">
        <f t="shared" si="609"/>
        <v>N</v>
      </c>
      <c r="J6500" s="51" t="str">
        <f t="shared" si="610"/>
        <v>D3</v>
      </c>
      <c r="K6500" s="76" t="str">
        <f t="shared" si="611"/>
        <v>1FO57N7B</v>
      </c>
      <c r="L6500" s="281" t="e">
        <f>VLOOKUP(K6500,'Planilla de control'!#REF!,2,0)</f>
        <v>#REF!</v>
      </c>
      <c r="M6500" s="29" t="e">
        <f>IF(COUNTIF('Planilla de control'!#REF!,K6500)&gt;0,"SI","NO")</f>
        <v>#REF!</v>
      </c>
    </row>
    <row r="6501" spans="1:13" x14ac:dyDescent="0.3">
      <c r="A6501" s="3" t="s">
        <v>2367</v>
      </c>
      <c r="B6501" s="3" t="s">
        <v>2105</v>
      </c>
      <c r="C6501" s="3"/>
      <c r="D6501" s="3"/>
      <c r="E6501" s="3"/>
      <c r="F6501" s="51" t="str">
        <f t="shared" si="606"/>
        <v>57D1</v>
      </c>
      <c r="G6501" s="51">
        <f t="shared" si="607"/>
        <v>1</v>
      </c>
      <c r="H6501" s="51">
        <f t="shared" si="608"/>
        <v>57</v>
      </c>
      <c r="I6501" s="51" t="str">
        <f t="shared" si="609"/>
        <v>D</v>
      </c>
      <c r="J6501" s="51" t="str">
        <f t="shared" si="610"/>
        <v>D3</v>
      </c>
      <c r="K6501" s="76" t="str">
        <f t="shared" si="611"/>
        <v>1FO57D1A</v>
      </c>
      <c r="L6501" s="281" t="e">
        <f>VLOOKUP(K6501,'Planilla de control'!#REF!,2,0)</f>
        <v>#REF!</v>
      </c>
      <c r="M6501" s="29" t="e">
        <f>IF(COUNTIF('Planilla de control'!#REF!,K6501)&gt;0,"SI","NO")</f>
        <v>#REF!</v>
      </c>
    </row>
    <row r="6502" spans="1:13" x14ac:dyDescent="0.3">
      <c r="A6502" s="3" t="s">
        <v>2367</v>
      </c>
      <c r="B6502" s="3" t="s">
        <v>2093</v>
      </c>
      <c r="C6502" s="3"/>
      <c r="D6502" s="3"/>
      <c r="E6502" s="3"/>
      <c r="F6502" s="51" t="str">
        <f t="shared" si="606"/>
        <v>57B7</v>
      </c>
      <c r="G6502" s="51">
        <f t="shared" si="607"/>
        <v>7</v>
      </c>
      <c r="H6502" s="51">
        <f t="shared" si="608"/>
        <v>57</v>
      </c>
      <c r="I6502" s="51" t="str">
        <f t="shared" si="609"/>
        <v>B</v>
      </c>
      <c r="J6502" s="51" t="str">
        <f t="shared" si="610"/>
        <v>D3</v>
      </c>
      <c r="K6502" s="76" t="str">
        <f t="shared" si="611"/>
        <v>1FO57B7A</v>
      </c>
      <c r="L6502" s="281" t="e">
        <f>VLOOKUP(K6502,'Planilla de control'!#REF!,2,0)</f>
        <v>#REF!</v>
      </c>
      <c r="M6502" s="29" t="e">
        <f>IF(COUNTIF('Planilla de control'!#REF!,K6502)&gt;0,"SI","NO")</f>
        <v>#REF!</v>
      </c>
    </row>
    <row r="6503" spans="1:13" x14ac:dyDescent="0.3">
      <c r="A6503" s="3" t="s">
        <v>2367</v>
      </c>
      <c r="B6503" s="3" t="s">
        <v>2242</v>
      </c>
      <c r="C6503" s="3"/>
      <c r="D6503" s="3"/>
      <c r="E6503" s="3"/>
      <c r="F6503" s="51" t="str">
        <f t="shared" si="606"/>
        <v>57B7</v>
      </c>
      <c r="G6503" s="51">
        <f t="shared" si="607"/>
        <v>7</v>
      </c>
      <c r="H6503" s="51">
        <f t="shared" si="608"/>
        <v>57</v>
      </c>
      <c r="I6503" s="51" t="str">
        <f t="shared" si="609"/>
        <v>B</v>
      </c>
      <c r="J6503" s="51" t="str">
        <f t="shared" si="610"/>
        <v>D3</v>
      </c>
      <c r="K6503" s="76" t="str">
        <f t="shared" si="611"/>
        <v>1FO57B7B</v>
      </c>
      <c r="L6503" s="281" t="e">
        <f>VLOOKUP(K6503,'Planilla de control'!#REF!,2,0)</f>
        <v>#REF!</v>
      </c>
      <c r="M6503" s="29" t="e">
        <f>IF(COUNTIF('Planilla de control'!#REF!,K6503)&gt;0,"SI","NO")</f>
        <v>#REF!</v>
      </c>
    </row>
    <row r="6504" spans="1:13" x14ac:dyDescent="0.3">
      <c r="A6504" s="3" t="s">
        <v>2367</v>
      </c>
      <c r="B6504" s="3" t="s">
        <v>2251</v>
      </c>
      <c r="C6504" s="3"/>
      <c r="D6504" s="3"/>
      <c r="E6504" s="3"/>
      <c r="F6504" s="51" t="str">
        <f t="shared" si="606"/>
        <v>57C6</v>
      </c>
      <c r="G6504" s="51">
        <f t="shared" si="607"/>
        <v>6</v>
      </c>
      <c r="H6504" s="51">
        <f t="shared" si="608"/>
        <v>57</v>
      </c>
      <c r="I6504" s="51" t="str">
        <f t="shared" si="609"/>
        <v>C</v>
      </c>
      <c r="J6504" s="51" t="str">
        <f t="shared" si="610"/>
        <v>D3</v>
      </c>
      <c r="K6504" s="76" t="str">
        <f t="shared" si="611"/>
        <v>1FO57C6B</v>
      </c>
      <c r="L6504" s="281" t="e">
        <f>VLOOKUP(K6504,'Planilla de control'!#REF!,2,0)</f>
        <v>#REF!</v>
      </c>
      <c r="M6504" s="29" t="e">
        <f>IF(COUNTIF('Planilla de control'!#REF!,K6504)&gt;0,"SI","NO")</f>
        <v>#REF!</v>
      </c>
    </row>
    <row r="6505" spans="1:13" x14ac:dyDescent="0.3">
      <c r="A6505" s="3" t="s">
        <v>2367</v>
      </c>
      <c r="B6505" s="3" t="s">
        <v>7994</v>
      </c>
      <c r="C6505" s="3"/>
      <c r="D6505" s="3"/>
      <c r="E6505" s="3"/>
      <c r="F6505" s="51" t="str">
        <f t="shared" si="606"/>
        <v>57I7</v>
      </c>
      <c r="G6505" s="51">
        <f t="shared" si="607"/>
        <v>7</v>
      </c>
      <c r="H6505" s="51">
        <f t="shared" si="608"/>
        <v>57</v>
      </c>
      <c r="I6505" s="51" t="str">
        <f t="shared" si="609"/>
        <v>I</v>
      </c>
      <c r="J6505" s="51" t="str">
        <f t="shared" si="610"/>
        <v>D3</v>
      </c>
      <c r="K6505" s="76" t="str">
        <f t="shared" si="611"/>
        <v>1FO57I7A</v>
      </c>
      <c r="L6505" s="281" t="e">
        <f>VLOOKUP(K6505,'Planilla de control'!#REF!,2,0)</f>
        <v>#REF!</v>
      </c>
      <c r="M6505" s="29" t="e">
        <f>IF(COUNTIF('Planilla de control'!#REF!,K6505)&gt;0,"SI","NO")</f>
        <v>#REF!</v>
      </c>
    </row>
    <row r="6506" spans="1:13" x14ac:dyDescent="0.3">
      <c r="A6506" s="3" t="s">
        <v>2367</v>
      </c>
      <c r="B6506" s="3" t="s">
        <v>2184</v>
      </c>
      <c r="C6506" s="3"/>
      <c r="D6506" s="3"/>
      <c r="E6506" s="3"/>
      <c r="F6506" s="51" t="str">
        <f t="shared" si="606"/>
        <v>57L4</v>
      </c>
      <c r="G6506" s="51">
        <f t="shared" si="607"/>
        <v>4</v>
      </c>
      <c r="H6506" s="51">
        <f t="shared" si="608"/>
        <v>57</v>
      </c>
      <c r="I6506" s="51" t="str">
        <f t="shared" si="609"/>
        <v>L</v>
      </c>
      <c r="J6506" s="51" t="str">
        <f t="shared" si="610"/>
        <v>D3</v>
      </c>
      <c r="K6506" s="76" t="str">
        <f t="shared" si="611"/>
        <v>1FO57L4B</v>
      </c>
      <c r="L6506" s="281" t="e">
        <f>VLOOKUP(K6506,'Planilla de control'!#REF!,2,0)</f>
        <v>#REF!</v>
      </c>
      <c r="M6506" s="29" t="e">
        <f>IF(COUNTIF('Planilla de control'!#REF!,K6506)&gt;0,"SI","NO")</f>
        <v>#REF!</v>
      </c>
    </row>
    <row r="6507" spans="1:13" x14ac:dyDescent="0.3">
      <c r="A6507" s="3" t="s">
        <v>2367</v>
      </c>
      <c r="B6507" s="3" t="s">
        <v>2075</v>
      </c>
      <c r="C6507" s="3"/>
      <c r="D6507" s="3"/>
      <c r="E6507" s="3" t="s">
        <v>81</v>
      </c>
      <c r="F6507" s="51" t="str">
        <f t="shared" si="606"/>
        <v>57A2</v>
      </c>
      <c r="G6507" s="51">
        <f t="shared" si="607"/>
        <v>2</v>
      </c>
      <c r="H6507" s="51">
        <f t="shared" si="608"/>
        <v>57</v>
      </c>
      <c r="I6507" s="51" t="str">
        <f t="shared" si="609"/>
        <v>A</v>
      </c>
      <c r="J6507" s="51" t="str">
        <f t="shared" si="610"/>
        <v>D3</v>
      </c>
      <c r="K6507" s="76" t="str">
        <f t="shared" si="611"/>
        <v>1FO57A2A</v>
      </c>
      <c r="L6507" s="281" t="e">
        <f>VLOOKUP(K6507,'Planilla de control'!#REF!,2,0)</f>
        <v>#REF!</v>
      </c>
      <c r="M6507" s="29" t="e">
        <f>IF(COUNTIF('Planilla de control'!#REF!,K6507)&gt;0,"SI","NO")</f>
        <v>#REF!</v>
      </c>
    </row>
    <row r="6508" spans="1:13" x14ac:dyDescent="0.3">
      <c r="A6508" s="3" t="s">
        <v>2367</v>
      </c>
      <c r="B6508" s="3" t="s">
        <v>2311</v>
      </c>
      <c r="C6508" s="3"/>
      <c r="D6508" s="3"/>
      <c r="E6508" s="3"/>
      <c r="F6508" s="51" t="str">
        <f t="shared" si="606"/>
        <v>57I5</v>
      </c>
      <c r="G6508" s="51">
        <f t="shared" si="607"/>
        <v>5</v>
      </c>
      <c r="H6508" s="51">
        <f t="shared" si="608"/>
        <v>57</v>
      </c>
      <c r="I6508" s="51" t="str">
        <f t="shared" si="609"/>
        <v>I</v>
      </c>
      <c r="J6508" s="51" t="str">
        <f t="shared" si="610"/>
        <v>D3</v>
      </c>
      <c r="K6508" s="76" t="str">
        <f t="shared" si="611"/>
        <v>1FO57I5C</v>
      </c>
      <c r="L6508" s="281" t="e">
        <f>VLOOKUP(K6508,'Planilla de control'!#REF!,2,0)</f>
        <v>#REF!</v>
      </c>
      <c r="M6508" s="29" t="e">
        <f>IF(COUNTIF('Planilla de control'!#REF!,K6508)&gt;0,"SI","NO")</f>
        <v>#REF!</v>
      </c>
    </row>
    <row r="6509" spans="1:13" x14ac:dyDescent="0.3">
      <c r="A6509" s="3" t="s">
        <v>2367</v>
      </c>
      <c r="B6509" s="3" t="s">
        <v>2095</v>
      </c>
      <c r="C6509" s="3"/>
      <c r="D6509" s="3"/>
      <c r="E6509" s="3"/>
      <c r="F6509" s="51" t="str">
        <f t="shared" si="606"/>
        <v>57C1</v>
      </c>
      <c r="G6509" s="51">
        <f t="shared" si="607"/>
        <v>1</v>
      </c>
      <c r="H6509" s="51">
        <f t="shared" si="608"/>
        <v>57</v>
      </c>
      <c r="I6509" s="51" t="str">
        <f t="shared" si="609"/>
        <v>C</v>
      </c>
      <c r="J6509" s="51" t="str">
        <f t="shared" si="610"/>
        <v>D3</v>
      </c>
      <c r="K6509" s="76" t="str">
        <f t="shared" si="611"/>
        <v>1FO57C1A</v>
      </c>
      <c r="L6509" s="281" t="e">
        <f>VLOOKUP(K6509,'Planilla de control'!#REF!,2,0)</f>
        <v>#REF!</v>
      </c>
      <c r="M6509" s="29" t="e">
        <f>IF(COUNTIF('Planilla de control'!#REF!,K6509)&gt;0,"SI","NO")</f>
        <v>#REF!</v>
      </c>
    </row>
    <row r="6510" spans="1:13" x14ac:dyDescent="0.3">
      <c r="A6510" s="3" t="s">
        <v>2367</v>
      </c>
      <c r="B6510" s="3" t="s">
        <v>2159</v>
      </c>
      <c r="C6510" s="3"/>
      <c r="D6510" s="3"/>
      <c r="E6510" s="3"/>
      <c r="F6510" s="51" t="str">
        <f t="shared" si="606"/>
        <v>57J1</v>
      </c>
      <c r="G6510" s="51">
        <f t="shared" si="607"/>
        <v>1</v>
      </c>
      <c r="H6510" s="51">
        <f t="shared" si="608"/>
        <v>57</v>
      </c>
      <c r="I6510" s="51" t="str">
        <f t="shared" si="609"/>
        <v>J</v>
      </c>
      <c r="J6510" s="51" t="str">
        <f t="shared" si="610"/>
        <v>D3</v>
      </c>
      <c r="K6510" s="76" t="str">
        <f t="shared" si="611"/>
        <v>1FO57J1A</v>
      </c>
      <c r="L6510" s="281" t="e">
        <f>VLOOKUP(K6510,'Planilla de control'!#REF!,2,0)</f>
        <v>#REF!</v>
      </c>
      <c r="M6510" s="29" t="e">
        <f>IF(COUNTIF('Planilla de control'!#REF!,K6510)&gt;0,"SI","NO")</f>
        <v>#REF!</v>
      </c>
    </row>
    <row r="6511" spans="1:13" x14ac:dyDescent="0.3">
      <c r="A6511" s="3" t="s">
        <v>2367</v>
      </c>
      <c r="B6511" s="3" t="s">
        <v>2250</v>
      </c>
      <c r="C6511" s="3"/>
      <c r="D6511" s="3"/>
      <c r="E6511" s="3"/>
      <c r="F6511" s="51" t="str">
        <f t="shared" si="606"/>
        <v>57C5</v>
      </c>
      <c r="G6511" s="51">
        <f t="shared" si="607"/>
        <v>5</v>
      </c>
      <c r="H6511" s="51">
        <f t="shared" si="608"/>
        <v>57</v>
      </c>
      <c r="I6511" s="51" t="str">
        <f t="shared" si="609"/>
        <v>C</v>
      </c>
      <c r="J6511" s="51" t="str">
        <f t="shared" si="610"/>
        <v>D3</v>
      </c>
      <c r="K6511" s="76" t="str">
        <f t="shared" si="611"/>
        <v>1FO57C5D</v>
      </c>
      <c r="L6511" s="281" t="e">
        <f>VLOOKUP(K6511,'Planilla de control'!#REF!,2,0)</f>
        <v>#REF!</v>
      </c>
      <c r="M6511" s="29" t="e">
        <f>IF(COUNTIF('Planilla de control'!#REF!,K6511)&gt;0,"SI","NO")</f>
        <v>#REF!</v>
      </c>
    </row>
    <row r="6512" spans="1:13" x14ac:dyDescent="0.3">
      <c r="A6512" s="3" t="s">
        <v>2367</v>
      </c>
      <c r="B6512" s="3" t="s">
        <v>2108</v>
      </c>
      <c r="C6512" s="3"/>
      <c r="D6512" s="3"/>
      <c r="E6512" s="3"/>
      <c r="F6512" s="51" t="str">
        <f t="shared" si="606"/>
        <v>57D4</v>
      </c>
      <c r="G6512" s="51">
        <f t="shared" si="607"/>
        <v>4</v>
      </c>
      <c r="H6512" s="51">
        <f t="shared" si="608"/>
        <v>57</v>
      </c>
      <c r="I6512" s="51" t="str">
        <f t="shared" si="609"/>
        <v>D</v>
      </c>
      <c r="J6512" s="51" t="str">
        <f t="shared" si="610"/>
        <v>D3</v>
      </c>
      <c r="K6512" s="76" t="str">
        <f t="shared" si="611"/>
        <v>1FO57D4A</v>
      </c>
      <c r="L6512" s="281" t="e">
        <f>VLOOKUP(K6512,'Planilla de control'!#REF!,2,0)</f>
        <v>#REF!</v>
      </c>
      <c r="M6512" s="29" t="e">
        <f>IF(COUNTIF('Planilla de control'!#REF!,K6512)&gt;0,"SI","NO")</f>
        <v>#REF!</v>
      </c>
    </row>
    <row r="6513" spans="1:13" x14ac:dyDescent="0.3">
      <c r="A6513" s="3" t="s">
        <v>2367</v>
      </c>
      <c r="B6513" s="3" t="s">
        <v>2077</v>
      </c>
      <c r="C6513" s="3"/>
      <c r="D6513" s="3"/>
      <c r="E6513" s="3" t="s">
        <v>81</v>
      </c>
      <c r="F6513" s="51" t="str">
        <f t="shared" si="606"/>
        <v>57A4</v>
      </c>
      <c r="G6513" s="51">
        <f t="shared" si="607"/>
        <v>4</v>
      </c>
      <c r="H6513" s="51">
        <f t="shared" si="608"/>
        <v>57</v>
      </c>
      <c r="I6513" s="51" t="str">
        <f t="shared" si="609"/>
        <v>A</v>
      </c>
      <c r="J6513" s="51" t="str">
        <f t="shared" si="610"/>
        <v>D3</v>
      </c>
      <c r="K6513" s="76" t="str">
        <f t="shared" si="611"/>
        <v>1FO57A4A</v>
      </c>
      <c r="L6513" s="281" t="e">
        <f>VLOOKUP(K6513,'Planilla de control'!#REF!,2,0)</f>
        <v>#REF!</v>
      </c>
      <c r="M6513" s="29" t="e">
        <f>IF(COUNTIF('Planilla de control'!#REF!,K6513)&gt;0,"SI","NO")</f>
        <v>#REF!</v>
      </c>
    </row>
    <row r="6514" spans="1:13" x14ac:dyDescent="0.3">
      <c r="A6514" s="3" t="s">
        <v>2367</v>
      </c>
      <c r="B6514" s="3" t="s">
        <v>2079</v>
      </c>
      <c r="C6514" s="3"/>
      <c r="D6514" s="3"/>
      <c r="E6514" s="3" t="s">
        <v>81</v>
      </c>
      <c r="F6514" s="51" t="str">
        <f t="shared" si="606"/>
        <v>57A5</v>
      </c>
      <c r="G6514" s="51">
        <f t="shared" si="607"/>
        <v>5</v>
      </c>
      <c r="H6514" s="51">
        <f t="shared" si="608"/>
        <v>57</v>
      </c>
      <c r="I6514" s="51" t="str">
        <f t="shared" si="609"/>
        <v>A</v>
      </c>
      <c r="J6514" s="51" t="str">
        <f t="shared" si="610"/>
        <v>D3</v>
      </c>
      <c r="K6514" s="76" t="str">
        <f t="shared" si="611"/>
        <v>1FO57A5A</v>
      </c>
      <c r="L6514" s="281" t="e">
        <f>VLOOKUP(K6514,'Planilla de control'!#REF!,2,0)</f>
        <v>#REF!</v>
      </c>
      <c r="M6514" s="29" t="e">
        <f>IF(COUNTIF('Planilla de control'!#REF!,K6514)&gt;0,"SI","NO")</f>
        <v>#REF!</v>
      </c>
    </row>
    <row r="6515" spans="1:13" x14ac:dyDescent="0.3">
      <c r="A6515" s="3" t="s">
        <v>2367</v>
      </c>
      <c r="B6515" s="3" t="s">
        <v>7995</v>
      </c>
      <c r="C6515" s="3"/>
      <c r="D6515" s="3"/>
      <c r="E6515" s="3"/>
      <c r="F6515" s="51" t="str">
        <f t="shared" si="606"/>
        <v>57J6</v>
      </c>
      <c r="G6515" s="51">
        <f t="shared" si="607"/>
        <v>6</v>
      </c>
      <c r="H6515" s="51">
        <f t="shared" si="608"/>
        <v>57</v>
      </c>
      <c r="I6515" s="51" t="str">
        <f t="shared" si="609"/>
        <v>J</v>
      </c>
      <c r="J6515" s="51" t="str">
        <f t="shared" si="610"/>
        <v>D3</v>
      </c>
      <c r="K6515" s="76" t="str">
        <f t="shared" si="611"/>
        <v>1FO57J6A</v>
      </c>
      <c r="L6515" s="281" t="e">
        <f>VLOOKUP(K6515,'Planilla de control'!#REF!,2,0)</f>
        <v>#REF!</v>
      </c>
      <c r="M6515" s="29" t="e">
        <f>IF(COUNTIF('Planilla de control'!#REF!,K6515)&gt;0,"SI","NO")</f>
        <v>#REF!</v>
      </c>
    </row>
    <row r="6516" spans="1:13" x14ac:dyDescent="0.3">
      <c r="A6516" s="3" t="s">
        <v>2367</v>
      </c>
      <c r="B6516" s="3" t="s">
        <v>2168</v>
      </c>
      <c r="C6516" s="3"/>
      <c r="D6516" s="3"/>
      <c r="E6516" s="3"/>
      <c r="F6516" s="51" t="str">
        <f t="shared" si="606"/>
        <v>57K2</v>
      </c>
      <c r="G6516" s="51">
        <f t="shared" si="607"/>
        <v>2</v>
      </c>
      <c r="H6516" s="51">
        <f t="shared" si="608"/>
        <v>57</v>
      </c>
      <c r="I6516" s="51" t="str">
        <f t="shared" si="609"/>
        <v>K</v>
      </c>
      <c r="J6516" s="51" t="str">
        <f t="shared" si="610"/>
        <v>D3</v>
      </c>
      <c r="K6516" s="76" t="str">
        <f t="shared" si="611"/>
        <v>1FO57K2A</v>
      </c>
      <c r="L6516" s="281" t="e">
        <f>VLOOKUP(K6516,'Planilla de control'!#REF!,2,0)</f>
        <v>#REF!</v>
      </c>
      <c r="M6516" s="29" t="e">
        <f>IF(COUNTIF('Planilla de control'!#REF!,K6516)&gt;0,"SI","NO")</f>
        <v>#REF!</v>
      </c>
    </row>
    <row r="6517" spans="1:13" x14ac:dyDescent="0.3">
      <c r="A6517" s="3" t="s">
        <v>2367</v>
      </c>
      <c r="B6517" s="3" t="s">
        <v>2173</v>
      </c>
      <c r="C6517" s="3"/>
      <c r="D6517" s="3"/>
      <c r="E6517" s="3"/>
      <c r="F6517" s="51" t="str">
        <f t="shared" si="606"/>
        <v>57K4</v>
      </c>
      <c r="G6517" s="51">
        <f t="shared" si="607"/>
        <v>4</v>
      </c>
      <c r="H6517" s="51">
        <f t="shared" si="608"/>
        <v>57</v>
      </c>
      <c r="I6517" s="51" t="str">
        <f t="shared" si="609"/>
        <v>K</v>
      </c>
      <c r="J6517" s="51" t="str">
        <f t="shared" si="610"/>
        <v>D3</v>
      </c>
      <c r="K6517" s="76" t="str">
        <f t="shared" si="611"/>
        <v>1FO57K4B</v>
      </c>
      <c r="L6517" s="281" t="e">
        <f>VLOOKUP(K6517,'Planilla de control'!#REF!,2,0)</f>
        <v>#REF!</v>
      </c>
      <c r="M6517" s="29" t="e">
        <f>IF(COUNTIF('Planilla de control'!#REF!,K6517)&gt;0,"SI","NO")</f>
        <v>#REF!</v>
      </c>
    </row>
    <row r="6518" spans="1:13" x14ac:dyDescent="0.3">
      <c r="A6518" s="3" t="s">
        <v>2367</v>
      </c>
      <c r="B6518" s="3" t="s">
        <v>2179</v>
      </c>
      <c r="C6518" s="3"/>
      <c r="D6518" s="3"/>
      <c r="E6518" s="3"/>
      <c r="F6518" s="51" t="str">
        <f t="shared" si="606"/>
        <v>57L2</v>
      </c>
      <c r="G6518" s="51">
        <f t="shared" si="607"/>
        <v>2</v>
      </c>
      <c r="H6518" s="51">
        <f t="shared" si="608"/>
        <v>57</v>
      </c>
      <c r="I6518" s="51" t="str">
        <f t="shared" si="609"/>
        <v>L</v>
      </c>
      <c r="J6518" s="51" t="str">
        <f t="shared" si="610"/>
        <v>D3</v>
      </c>
      <c r="K6518" s="76" t="str">
        <f t="shared" si="611"/>
        <v>1FO57L2A</v>
      </c>
      <c r="L6518" s="281" t="e">
        <f>VLOOKUP(K6518,'Planilla de control'!#REF!,2,0)</f>
        <v>#REF!</v>
      </c>
      <c r="M6518" s="29" t="e">
        <f>IF(COUNTIF('Planilla de control'!#REF!,K6518)&gt;0,"SI","NO")</f>
        <v>#REF!</v>
      </c>
    </row>
    <row r="6519" spans="1:13" x14ac:dyDescent="0.3">
      <c r="A6519" s="3" t="s">
        <v>2367</v>
      </c>
      <c r="B6519" s="3" t="s">
        <v>2185</v>
      </c>
      <c r="C6519" s="3"/>
      <c r="D6519" s="3"/>
      <c r="E6519" s="3"/>
      <c r="F6519" s="51" t="str">
        <f t="shared" si="606"/>
        <v>57L5</v>
      </c>
      <c r="G6519" s="51">
        <f t="shared" si="607"/>
        <v>5</v>
      </c>
      <c r="H6519" s="51">
        <f t="shared" si="608"/>
        <v>57</v>
      </c>
      <c r="I6519" s="51" t="str">
        <f t="shared" si="609"/>
        <v>L</v>
      </c>
      <c r="J6519" s="51" t="str">
        <f t="shared" si="610"/>
        <v>D3</v>
      </c>
      <c r="K6519" s="76" t="str">
        <f t="shared" si="611"/>
        <v>1FO57L5A</v>
      </c>
      <c r="L6519" s="281" t="e">
        <f>VLOOKUP(K6519,'Planilla de control'!#REF!,2,0)</f>
        <v>#REF!</v>
      </c>
      <c r="M6519" s="29" t="e">
        <f>IF(COUNTIF('Planilla de control'!#REF!,K6519)&gt;0,"SI","NO")</f>
        <v>#REF!</v>
      </c>
    </row>
    <row r="6520" spans="1:13" x14ac:dyDescent="0.3">
      <c r="A6520" s="3" t="s">
        <v>2367</v>
      </c>
      <c r="B6520" s="3" t="s">
        <v>2195</v>
      </c>
      <c r="C6520" s="3"/>
      <c r="D6520" s="3"/>
      <c r="E6520" s="3"/>
      <c r="F6520" s="51" t="str">
        <f t="shared" si="606"/>
        <v>57M4</v>
      </c>
      <c r="G6520" s="51">
        <f t="shared" si="607"/>
        <v>4</v>
      </c>
      <c r="H6520" s="51">
        <f t="shared" si="608"/>
        <v>57</v>
      </c>
      <c r="I6520" s="51" t="str">
        <f t="shared" si="609"/>
        <v>M</v>
      </c>
      <c r="J6520" s="51" t="str">
        <f t="shared" si="610"/>
        <v>D3</v>
      </c>
      <c r="K6520" s="76" t="str">
        <f t="shared" si="611"/>
        <v>1FO57M4B</v>
      </c>
      <c r="L6520" s="281" t="e">
        <f>VLOOKUP(K6520,'Planilla de control'!#REF!,2,0)</f>
        <v>#REF!</v>
      </c>
      <c r="M6520" s="29" t="e">
        <f>IF(COUNTIF('Planilla de control'!#REF!,K6520)&gt;0,"SI","NO")</f>
        <v>#REF!</v>
      </c>
    </row>
    <row r="6521" spans="1:13" x14ac:dyDescent="0.3">
      <c r="A6521" s="3" t="s">
        <v>2367</v>
      </c>
      <c r="B6521" s="3" t="s">
        <v>2190</v>
      </c>
      <c r="C6521" s="3"/>
      <c r="D6521" s="3"/>
      <c r="E6521" s="3"/>
      <c r="F6521" s="51" t="str">
        <f t="shared" si="606"/>
        <v>57M2</v>
      </c>
      <c r="G6521" s="51">
        <f t="shared" si="607"/>
        <v>2</v>
      </c>
      <c r="H6521" s="51">
        <f t="shared" si="608"/>
        <v>57</v>
      </c>
      <c r="I6521" s="51" t="str">
        <f t="shared" si="609"/>
        <v>M</v>
      </c>
      <c r="J6521" s="51" t="str">
        <f t="shared" si="610"/>
        <v>D3</v>
      </c>
      <c r="K6521" s="76" t="str">
        <f t="shared" si="611"/>
        <v>1FO57M2A</v>
      </c>
      <c r="L6521" s="281" t="e">
        <f>VLOOKUP(K6521,'Planilla de control'!#REF!,2,0)</f>
        <v>#REF!</v>
      </c>
      <c r="M6521" s="29" t="e">
        <f>IF(COUNTIF('Planilla de control'!#REF!,K6521)&gt;0,"SI","NO")</f>
        <v>#REF!</v>
      </c>
    </row>
    <row r="6522" spans="1:13" x14ac:dyDescent="0.3">
      <c r="A6522" s="3" t="s">
        <v>2367</v>
      </c>
      <c r="B6522" s="3" t="s">
        <v>2151</v>
      </c>
      <c r="C6522" s="3"/>
      <c r="D6522" s="3"/>
      <c r="E6522" s="3"/>
      <c r="F6522" s="51" t="str">
        <f t="shared" si="606"/>
        <v>57I2</v>
      </c>
      <c r="G6522" s="51">
        <f t="shared" si="607"/>
        <v>2</v>
      </c>
      <c r="H6522" s="51">
        <f t="shared" si="608"/>
        <v>57</v>
      </c>
      <c r="I6522" s="51" t="str">
        <f t="shared" si="609"/>
        <v>I</v>
      </c>
      <c r="J6522" s="51" t="str">
        <f t="shared" si="610"/>
        <v>D3</v>
      </c>
      <c r="K6522" s="76" t="str">
        <f t="shared" si="611"/>
        <v>1FO57I2A</v>
      </c>
      <c r="L6522" s="281" t="e">
        <f>VLOOKUP(K6522,'Planilla de control'!#REF!,2,0)</f>
        <v>#REF!</v>
      </c>
      <c r="M6522" s="29" t="e">
        <f>IF(COUNTIF('Planilla de control'!#REF!,K6522)&gt;0,"SI","NO")</f>
        <v>#REF!</v>
      </c>
    </row>
    <row r="6523" spans="1:13" x14ac:dyDescent="0.3">
      <c r="A6523" s="3" t="s">
        <v>2367</v>
      </c>
      <c r="B6523" s="3" t="s">
        <v>2160</v>
      </c>
      <c r="C6523" s="3"/>
      <c r="D6523" s="3"/>
      <c r="E6523" s="3"/>
      <c r="F6523" s="51" t="str">
        <f t="shared" si="606"/>
        <v>57J2</v>
      </c>
      <c r="G6523" s="51">
        <f t="shared" si="607"/>
        <v>2</v>
      </c>
      <c r="H6523" s="51">
        <f t="shared" si="608"/>
        <v>57</v>
      </c>
      <c r="I6523" s="51" t="str">
        <f t="shared" si="609"/>
        <v>J</v>
      </c>
      <c r="J6523" s="51" t="str">
        <f t="shared" si="610"/>
        <v>D3</v>
      </c>
      <c r="K6523" s="76" t="str">
        <f t="shared" si="611"/>
        <v>1FO57J2A</v>
      </c>
      <c r="L6523" s="281" t="e">
        <f>VLOOKUP(K6523,'Planilla de control'!#REF!,2,0)</f>
        <v>#REF!</v>
      </c>
      <c r="M6523" s="29" t="e">
        <f>IF(COUNTIF('Planilla de control'!#REF!,K6523)&gt;0,"SI","NO")</f>
        <v>#REF!</v>
      </c>
    </row>
    <row r="6524" spans="1:13" x14ac:dyDescent="0.3">
      <c r="A6524" s="3" t="s">
        <v>2367</v>
      </c>
      <c r="B6524" s="3" t="s">
        <v>2196</v>
      </c>
      <c r="C6524" s="3"/>
      <c r="D6524" s="3"/>
      <c r="E6524" s="3"/>
      <c r="F6524" s="51" t="str">
        <f t="shared" si="606"/>
        <v>57M5</v>
      </c>
      <c r="G6524" s="51">
        <f t="shared" si="607"/>
        <v>5</v>
      </c>
      <c r="H6524" s="51">
        <f t="shared" si="608"/>
        <v>57</v>
      </c>
      <c r="I6524" s="51" t="str">
        <f t="shared" si="609"/>
        <v>M</v>
      </c>
      <c r="J6524" s="51" t="str">
        <f t="shared" si="610"/>
        <v>D3</v>
      </c>
      <c r="K6524" s="76" t="str">
        <f t="shared" si="611"/>
        <v>1FO57M5A</v>
      </c>
      <c r="L6524" s="281" t="e">
        <f>VLOOKUP(K6524,'Planilla de control'!#REF!,2,0)</f>
        <v>#REF!</v>
      </c>
      <c r="M6524" s="29" t="e">
        <f>IF(COUNTIF('Planilla de control'!#REF!,K6524)&gt;0,"SI","NO")</f>
        <v>#REF!</v>
      </c>
    </row>
    <row r="6525" spans="1:13" x14ac:dyDescent="0.3">
      <c r="A6525" s="3" t="s">
        <v>2367</v>
      </c>
      <c r="B6525" s="3" t="s">
        <v>2113</v>
      </c>
      <c r="C6525" s="3"/>
      <c r="D6525" s="3"/>
      <c r="E6525" s="3"/>
      <c r="F6525" s="51" t="str">
        <f t="shared" si="606"/>
        <v>57E1</v>
      </c>
      <c r="G6525" s="51">
        <f t="shared" si="607"/>
        <v>1</v>
      </c>
      <c r="H6525" s="51">
        <f t="shared" si="608"/>
        <v>57</v>
      </c>
      <c r="I6525" s="51" t="str">
        <f t="shared" si="609"/>
        <v>E</v>
      </c>
      <c r="J6525" s="51" t="str">
        <f t="shared" si="610"/>
        <v>D3</v>
      </c>
      <c r="K6525" s="76" t="str">
        <f t="shared" si="611"/>
        <v>1FO57E1A</v>
      </c>
      <c r="L6525" s="281" t="e">
        <f>VLOOKUP(K6525,'Planilla de control'!#REF!,2,0)</f>
        <v>#REF!</v>
      </c>
      <c r="M6525" s="29" t="e">
        <f>IF(COUNTIF('Planilla de control'!#REF!,K6525)&gt;0,"SI","NO")</f>
        <v>#REF!</v>
      </c>
    </row>
    <row r="6526" spans="1:13" x14ac:dyDescent="0.3">
      <c r="A6526" s="3" t="s">
        <v>2367</v>
      </c>
      <c r="B6526" s="3" t="s">
        <v>2141</v>
      </c>
      <c r="C6526" s="3"/>
      <c r="D6526" s="3"/>
      <c r="E6526" s="3"/>
      <c r="F6526" s="51" t="str">
        <f t="shared" si="606"/>
        <v>57H1</v>
      </c>
      <c r="G6526" s="51">
        <f t="shared" si="607"/>
        <v>1</v>
      </c>
      <c r="H6526" s="51">
        <f t="shared" si="608"/>
        <v>57</v>
      </c>
      <c r="I6526" s="51" t="str">
        <f t="shared" si="609"/>
        <v>H</v>
      </c>
      <c r="J6526" s="51" t="str">
        <f t="shared" si="610"/>
        <v>D3</v>
      </c>
      <c r="K6526" s="76" t="str">
        <f t="shared" si="611"/>
        <v>1FO57H1A</v>
      </c>
      <c r="L6526" s="281" t="e">
        <f>VLOOKUP(K6526,'Planilla de control'!#REF!,2,0)</f>
        <v>#REF!</v>
      </c>
      <c r="M6526" s="29" t="e">
        <f>IF(COUNTIF('Planilla de control'!#REF!,K6526)&gt;0,"SI","NO")</f>
        <v>#REF!</v>
      </c>
    </row>
    <row r="6527" spans="1:13" x14ac:dyDescent="0.3">
      <c r="A6527" s="3" t="s">
        <v>2367</v>
      </c>
      <c r="B6527" s="3" t="s">
        <v>2084</v>
      </c>
      <c r="C6527" s="3"/>
      <c r="D6527" s="3"/>
      <c r="E6527" s="3" t="s">
        <v>81</v>
      </c>
      <c r="F6527" s="51" t="str">
        <f t="shared" si="606"/>
        <v>57A8</v>
      </c>
      <c r="G6527" s="51">
        <f t="shared" si="607"/>
        <v>8</v>
      </c>
      <c r="H6527" s="51">
        <f t="shared" si="608"/>
        <v>57</v>
      </c>
      <c r="I6527" s="51" t="str">
        <f t="shared" si="609"/>
        <v>A</v>
      </c>
      <c r="J6527" s="51" t="str">
        <f t="shared" si="610"/>
        <v>D3</v>
      </c>
      <c r="K6527" s="76" t="str">
        <f t="shared" si="611"/>
        <v>1FO57A8A</v>
      </c>
      <c r="L6527" s="281" t="e">
        <f>VLOOKUP(K6527,'Planilla de control'!#REF!,2,0)</f>
        <v>#REF!</v>
      </c>
      <c r="M6527" s="29" t="e">
        <f>IF(COUNTIF('Planilla de control'!#REF!,K6527)&gt;0,"SI","NO")</f>
        <v>#REF!</v>
      </c>
    </row>
    <row r="6528" spans="1:13" x14ac:dyDescent="0.3">
      <c r="A6528" s="3" t="s">
        <v>2367</v>
      </c>
      <c r="B6528" s="3" t="s">
        <v>2096</v>
      </c>
      <c r="C6528" s="3"/>
      <c r="D6528" s="3"/>
      <c r="E6528" s="3"/>
      <c r="F6528" s="51" t="str">
        <f t="shared" si="606"/>
        <v>57C2</v>
      </c>
      <c r="G6528" s="51">
        <f t="shared" si="607"/>
        <v>2</v>
      </c>
      <c r="H6528" s="51">
        <f t="shared" si="608"/>
        <v>57</v>
      </c>
      <c r="I6528" s="51" t="str">
        <f t="shared" si="609"/>
        <v>C</v>
      </c>
      <c r="J6528" s="51" t="str">
        <f t="shared" si="610"/>
        <v>D3</v>
      </c>
      <c r="K6528" s="76" t="str">
        <f t="shared" si="611"/>
        <v>1FO57C2A</v>
      </c>
      <c r="L6528" s="281" t="e">
        <f>VLOOKUP(K6528,'Planilla de control'!#REF!,2,0)</f>
        <v>#REF!</v>
      </c>
      <c r="M6528" s="29" t="e">
        <f>IF(COUNTIF('Planilla de control'!#REF!,K6528)&gt;0,"SI","NO")</f>
        <v>#REF!</v>
      </c>
    </row>
    <row r="6529" spans="1:13" x14ac:dyDescent="0.3">
      <c r="A6529" s="3" t="s">
        <v>2367</v>
      </c>
      <c r="B6529" s="3" t="s">
        <v>2097</v>
      </c>
      <c r="C6529" s="3"/>
      <c r="D6529" s="3"/>
      <c r="E6529" s="3"/>
      <c r="F6529" s="51" t="str">
        <f t="shared" si="606"/>
        <v>57C2</v>
      </c>
      <c r="G6529" s="51">
        <f t="shared" si="607"/>
        <v>2</v>
      </c>
      <c r="H6529" s="51">
        <f t="shared" si="608"/>
        <v>57</v>
      </c>
      <c r="I6529" s="51" t="str">
        <f t="shared" si="609"/>
        <v>C</v>
      </c>
      <c r="J6529" s="51" t="str">
        <f t="shared" si="610"/>
        <v>D3</v>
      </c>
      <c r="K6529" s="76" t="str">
        <f t="shared" si="611"/>
        <v>1FO57C2B</v>
      </c>
      <c r="L6529" s="281" t="e">
        <f>VLOOKUP(K6529,'Planilla de control'!#REF!,2,0)</f>
        <v>#REF!</v>
      </c>
      <c r="M6529" s="29" t="e">
        <f>IF(COUNTIF('Planilla de control'!#REF!,K6529)&gt;0,"SI","NO")</f>
        <v>#REF!</v>
      </c>
    </row>
    <row r="6530" spans="1:13" x14ac:dyDescent="0.3">
      <c r="A6530" s="3" t="s">
        <v>2367</v>
      </c>
      <c r="B6530" s="3" t="s">
        <v>2083</v>
      </c>
      <c r="C6530" s="3"/>
      <c r="D6530" s="3"/>
      <c r="E6530" s="3" t="s">
        <v>81</v>
      </c>
      <c r="F6530" s="51" t="str">
        <f t="shared" si="606"/>
        <v>57A7</v>
      </c>
      <c r="G6530" s="51">
        <f t="shared" si="607"/>
        <v>7</v>
      </c>
      <c r="H6530" s="51">
        <f t="shared" si="608"/>
        <v>57</v>
      </c>
      <c r="I6530" s="51" t="str">
        <f t="shared" si="609"/>
        <v>A</v>
      </c>
      <c r="J6530" s="51" t="str">
        <f t="shared" si="610"/>
        <v>D3</v>
      </c>
      <c r="K6530" s="76" t="str">
        <f t="shared" si="611"/>
        <v>1FO57A7A</v>
      </c>
      <c r="L6530" s="281" t="e">
        <f>VLOOKUP(K6530,'Planilla de control'!#REF!,2,0)</f>
        <v>#REF!</v>
      </c>
      <c r="M6530" s="29" t="e">
        <f>IF(COUNTIF('Planilla de control'!#REF!,K6530)&gt;0,"SI","NO")</f>
        <v>#REF!</v>
      </c>
    </row>
    <row r="6531" spans="1:13" x14ac:dyDescent="0.3">
      <c r="A6531" s="3" t="s">
        <v>2367</v>
      </c>
      <c r="B6531" s="3" t="s">
        <v>2241</v>
      </c>
      <c r="C6531" s="3"/>
      <c r="D6531" s="3"/>
      <c r="E6531" s="3"/>
      <c r="F6531" s="51" t="str">
        <f t="shared" ref="F6531:F6594" si="612">IF(OR(LEN(B6531)=9,LEN(B6531)=5),MID(B6531,1,4),MID(B6531,1,5))</f>
        <v>57B6</v>
      </c>
      <c r="G6531" s="51">
        <f t="shared" ref="G6531:G6594" si="613">IF(MID(F6531,5,1)&lt;&gt;"",MID(F6531,4,2),MID(F6531,4,1))*1</f>
        <v>6</v>
      </c>
      <c r="H6531" s="51">
        <f t="shared" ref="H6531:H6594" si="614">+MID(B6531,1,2)*1</f>
        <v>57</v>
      </c>
      <c r="I6531" s="51" t="str">
        <f t="shared" ref="I6531:I6594" si="615">+MID(B6531,3,1)</f>
        <v>B</v>
      </c>
      <c r="J6531" s="51" t="str">
        <f t="shared" ref="J6531:J6594" si="616">HLOOKUP(A6531,$O$1:$U$2,2,0)</f>
        <v>D3</v>
      </c>
      <c r="K6531" s="76" t="str">
        <f t="shared" ref="K6531:K6594" si="617">CONCATENATE(A6531,B6531)</f>
        <v>1FO57B6B</v>
      </c>
      <c r="L6531" s="281" t="e">
        <f>VLOOKUP(K6531,'Planilla de control'!#REF!,2,0)</f>
        <v>#REF!</v>
      </c>
      <c r="M6531" s="29" t="e">
        <f>IF(COUNTIF('Planilla de control'!#REF!,K6531)&gt;0,"SI","NO")</f>
        <v>#REF!</v>
      </c>
    </row>
    <row r="6532" spans="1:13" x14ac:dyDescent="0.3">
      <c r="A6532" s="3" t="s">
        <v>2367</v>
      </c>
      <c r="B6532" s="3" t="s">
        <v>2169</v>
      </c>
      <c r="C6532" s="3"/>
      <c r="D6532" s="3"/>
      <c r="E6532" s="3"/>
      <c r="F6532" s="51" t="str">
        <f t="shared" si="612"/>
        <v>57K2</v>
      </c>
      <c r="G6532" s="51">
        <f t="shared" si="613"/>
        <v>2</v>
      </c>
      <c r="H6532" s="51">
        <f t="shared" si="614"/>
        <v>57</v>
      </c>
      <c r="I6532" s="51" t="str">
        <f t="shared" si="615"/>
        <v>K</v>
      </c>
      <c r="J6532" s="51" t="str">
        <f t="shared" si="616"/>
        <v>D3</v>
      </c>
      <c r="K6532" s="76" t="str">
        <f t="shared" si="617"/>
        <v>1FO57K2B</v>
      </c>
      <c r="L6532" s="281" t="e">
        <f>VLOOKUP(K6532,'Planilla de control'!#REF!,2,0)</f>
        <v>#REF!</v>
      </c>
      <c r="M6532" s="29" t="e">
        <f>IF(COUNTIF('Planilla de control'!#REF!,K6532)&gt;0,"SI","NO")</f>
        <v>#REF!</v>
      </c>
    </row>
    <row r="6533" spans="1:13" x14ac:dyDescent="0.3">
      <c r="A6533" s="3" t="s">
        <v>2367</v>
      </c>
      <c r="B6533" s="3" t="s">
        <v>2125</v>
      </c>
      <c r="C6533" s="3"/>
      <c r="D6533" s="3"/>
      <c r="E6533" s="3"/>
      <c r="F6533" s="51" t="str">
        <f t="shared" si="612"/>
        <v>57F2</v>
      </c>
      <c r="G6533" s="51">
        <f t="shared" si="613"/>
        <v>2</v>
      </c>
      <c r="H6533" s="51">
        <f t="shared" si="614"/>
        <v>57</v>
      </c>
      <c r="I6533" s="51" t="str">
        <f t="shared" si="615"/>
        <v>F</v>
      </c>
      <c r="J6533" s="51" t="str">
        <f t="shared" si="616"/>
        <v>D3</v>
      </c>
      <c r="K6533" s="76" t="str">
        <f t="shared" si="617"/>
        <v>1FO57F2B</v>
      </c>
      <c r="L6533" s="281" t="e">
        <f>VLOOKUP(K6533,'Planilla de control'!#REF!,2,0)</f>
        <v>#REF!</v>
      </c>
      <c r="M6533" s="29" t="e">
        <f>IF(COUNTIF('Planilla de control'!#REF!,K6533)&gt;0,"SI","NO")</f>
        <v>#REF!</v>
      </c>
    </row>
    <row r="6534" spans="1:13" x14ac:dyDescent="0.3">
      <c r="A6534" s="3" t="s">
        <v>2367</v>
      </c>
      <c r="B6534" s="3" t="s">
        <v>2130</v>
      </c>
      <c r="C6534" s="3"/>
      <c r="D6534" s="3"/>
      <c r="E6534" s="3"/>
      <c r="F6534" s="51" t="str">
        <f t="shared" si="612"/>
        <v>57F8</v>
      </c>
      <c r="G6534" s="51">
        <f t="shared" si="613"/>
        <v>8</v>
      </c>
      <c r="H6534" s="51">
        <f t="shared" si="614"/>
        <v>57</v>
      </c>
      <c r="I6534" s="51" t="str">
        <f t="shared" si="615"/>
        <v>F</v>
      </c>
      <c r="J6534" s="51" t="str">
        <f t="shared" si="616"/>
        <v>D3</v>
      </c>
      <c r="K6534" s="76" t="str">
        <f t="shared" si="617"/>
        <v>1FO57F8A</v>
      </c>
      <c r="L6534" s="281" t="e">
        <f>VLOOKUP(K6534,'Planilla de control'!#REF!,2,0)</f>
        <v>#REF!</v>
      </c>
      <c r="M6534" s="29" t="e">
        <f>IF(COUNTIF('Planilla de control'!#REF!,K6534)&gt;0,"SI","NO")</f>
        <v>#REF!</v>
      </c>
    </row>
    <row r="6535" spans="1:13" x14ac:dyDescent="0.3">
      <c r="A6535" s="3" t="s">
        <v>2367</v>
      </c>
      <c r="B6535" s="3" t="s">
        <v>2193</v>
      </c>
      <c r="C6535" s="3"/>
      <c r="D6535" s="3"/>
      <c r="E6535" s="3"/>
      <c r="F6535" s="51" t="str">
        <f t="shared" si="612"/>
        <v>57M3</v>
      </c>
      <c r="G6535" s="51">
        <f t="shared" si="613"/>
        <v>3</v>
      </c>
      <c r="H6535" s="51">
        <f t="shared" si="614"/>
        <v>57</v>
      </c>
      <c r="I6535" s="51" t="str">
        <f t="shared" si="615"/>
        <v>M</v>
      </c>
      <c r="J6535" s="51" t="str">
        <f t="shared" si="616"/>
        <v>D3</v>
      </c>
      <c r="K6535" s="76" t="str">
        <f t="shared" si="617"/>
        <v>1FO57M3B</v>
      </c>
      <c r="L6535" s="281" t="e">
        <f>VLOOKUP(K6535,'Planilla de control'!#REF!,2,0)</f>
        <v>#REF!</v>
      </c>
      <c r="M6535" s="29" t="e">
        <f>IF(COUNTIF('Planilla de control'!#REF!,K6535)&gt;0,"SI","NO")</f>
        <v>#REF!</v>
      </c>
    </row>
    <row r="6536" spans="1:13" x14ac:dyDescent="0.3">
      <c r="A6536" s="3" t="s">
        <v>2367</v>
      </c>
      <c r="B6536" s="3" t="s">
        <v>2104</v>
      </c>
      <c r="C6536" s="3"/>
      <c r="D6536" s="3"/>
      <c r="E6536" s="3"/>
      <c r="F6536" s="51" t="str">
        <f t="shared" si="612"/>
        <v>57C8</v>
      </c>
      <c r="G6536" s="51">
        <f t="shared" si="613"/>
        <v>8</v>
      </c>
      <c r="H6536" s="51">
        <f t="shared" si="614"/>
        <v>57</v>
      </c>
      <c r="I6536" s="51" t="str">
        <f t="shared" si="615"/>
        <v>C</v>
      </c>
      <c r="J6536" s="51" t="str">
        <f t="shared" si="616"/>
        <v>D3</v>
      </c>
      <c r="K6536" s="76" t="str">
        <f t="shared" si="617"/>
        <v>1FO57C8A</v>
      </c>
      <c r="L6536" s="281" t="e">
        <f>VLOOKUP(K6536,'Planilla de control'!#REF!,2,0)</f>
        <v>#REF!</v>
      </c>
      <c r="M6536" s="29" t="e">
        <f>IF(COUNTIF('Planilla de control'!#REF!,K6536)&gt;0,"SI","NO")</f>
        <v>#REF!</v>
      </c>
    </row>
    <row r="6537" spans="1:13" x14ac:dyDescent="0.3">
      <c r="A6537" s="3" t="s">
        <v>2367</v>
      </c>
      <c r="B6537" s="3" t="s">
        <v>2106</v>
      </c>
      <c r="C6537" s="3"/>
      <c r="D6537" s="3"/>
      <c r="E6537" s="3"/>
      <c r="F6537" s="51" t="str">
        <f t="shared" si="612"/>
        <v>57D2</v>
      </c>
      <c r="G6537" s="51">
        <f t="shared" si="613"/>
        <v>2</v>
      </c>
      <c r="H6537" s="51">
        <f t="shared" si="614"/>
        <v>57</v>
      </c>
      <c r="I6537" s="51" t="str">
        <f t="shared" si="615"/>
        <v>D</v>
      </c>
      <c r="J6537" s="51" t="str">
        <f t="shared" si="616"/>
        <v>D3</v>
      </c>
      <c r="K6537" s="76" t="str">
        <f t="shared" si="617"/>
        <v>1FO57D2A</v>
      </c>
      <c r="L6537" s="281" t="e">
        <f>VLOOKUP(K6537,'Planilla de control'!#REF!,2,0)</f>
        <v>#REF!</v>
      </c>
      <c r="M6537" s="29" t="e">
        <f>IF(COUNTIF('Planilla de control'!#REF!,K6537)&gt;0,"SI","NO")</f>
        <v>#REF!</v>
      </c>
    </row>
    <row r="6538" spans="1:13" x14ac:dyDescent="0.3">
      <c r="A6538" s="3" t="s">
        <v>2367</v>
      </c>
      <c r="B6538" s="3" t="s">
        <v>2112</v>
      </c>
      <c r="C6538" s="3"/>
      <c r="D6538" s="3"/>
      <c r="E6538" s="3"/>
      <c r="F6538" s="51" t="str">
        <f t="shared" si="612"/>
        <v>57D8</v>
      </c>
      <c r="G6538" s="51">
        <f t="shared" si="613"/>
        <v>8</v>
      </c>
      <c r="H6538" s="51">
        <f t="shared" si="614"/>
        <v>57</v>
      </c>
      <c r="I6538" s="51" t="str">
        <f t="shared" si="615"/>
        <v>D</v>
      </c>
      <c r="J6538" s="51" t="str">
        <f t="shared" si="616"/>
        <v>D3</v>
      </c>
      <c r="K6538" s="76" t="str">
        <f t="shared" si="617"/>
        <v>1FO57D8A</v>
      </c>
      <c r="L6538" s="281" t="e">
        <f>VLOOKUP(K6538,'Planilla de control'!#REF!,2,0)</f>
        <v>#REF!</v>
      </c>
      <c r="M6538" s="29" t="e">
        <f>IF(COUNTIF('Planilla de control'!#REF!,K6538)&gt;0,"SI","NO")</f>
        <v>#REF!</v>
      </c>
    </row>
    <row r="6539" spans="1:13" x14ac:dyDescent="0.3">
      <c r="A6539" s="3" t="s">
        <v>2367</v>
      </c>
      <c r="B6539" s="3" t="s">
        <v>2114</v>
      </c>
      <c r="C6539" s="3"/>
      <c r="D6539" s="3"/>
      <c r="E6539" s="3"/>
      <c r="F6539" s="51" t="str">
        <f t="shared" si="612"/>
        <v>57E2</v>
      </c>
      <c r="G6539" s="51">
        <f t="shared" si="613"/>
        <v>2</v>
      </c>
      <c r="H6539" s="51">
        <f t="shared" si="614"/>
        <v>57</v>
      </c>
      <c r="I6539" s="51" t="str">
        <f t="shared" si="615"/>
        <v>E</v>
      </c>
      <c r="J6539" s="51" t="str">
        <f t="shared" si="616"/>
        <v>D3</v>
      </c>
      <c r="K6539" s="76" t="str">
        <f t="shared" si="617"/>
        <v>1FO57E2A</v>
      </c>
      <c r="L6539" s="281" t="e">
        <f>VLOOKUP(K6539,'Planilla de control'!#REF!,2,0)</f>
        <v>#REF!</v>
      </c>
      <c r="M6539" s="29" t="e">
        <f>IF(COUNTIF('Planilla de control'!#REF!,K6539)&gt;0,"SI","NO")</f>
        <v>#REF!</v>
      </c>
    </row>
    <row r="6540" spans="1:13" x14ac:dyDescent="0.3">
      <c r="A6540" s="3" t="s">
        <v>2367</v>
      </c>
      <c r="B6540" s="3" t="s">
        <v>2147</v>
      </c>
      <c r="C6540" s="3"/>
      <c r="D6540" s="3"/>
      <c r="E6540" s="3"/>
      <c r="F6540" s="51" t="str">
        <f t="shared" si="612"/>
        <v>57H5</v>
      </c>
      <c r="G6540" s="51">
        <f t="shared" si="613"/>
        <v>5</v>
      </c>
      <c r="H6540" s="51">
        <f t="shared" si="614"/>
        <v>57</v>
      </c>
      <c r="I6540" s="51" t="str">
        <f t="shared" si="615"/>
        <v>H</v>
      </c>
      <c r="J6540" s="51" t="str">
        <f t="shared" si="616"/>
        <v>D3</v>
      </c>
      <c r="K6540" s="76" t="str">
        <f t="shared" si="617"/>
        <v>1FO57H5B</v>
      </c>
      <c r="L6540" s="281" t="e">
        <f>VLOOKUP(K6540,'Planilla de control'!#REF!,2,0)</f>
        <v>#REF!</v>
      </c>
      <c r="M6540" s="29" t="e">
        <f>IF(COUNTIF('Planilla de control'!#REF!,K6540)&gt;0,"SI","NO")</f>
        <v>#REF!</v>
      </c>
    </row>
    <row r="6541" spans="1:13" x14ac:dyDescent="0.3">
      <c r="A6541" s="3" t="s">
        <v>2367</v>
      </c>
      <c r="B6541" s="3" t="s">
        <v>2248</v>
      </c>
      <c r="C6541" s="3"/>
      <c r="D6541" s="3"/>
      <c r="E6541" s="3"/>
      <c r="F6541" s="51" t="str">
        <f t="shared" si="612"/>
        <v>57C4</v>
      </c>
      <c r="G6541" s="51">
        <f t="shared" si="613"/>
        <v>4</v>
      </c>
      <c r="H6541" s="51">
        <f t="shared" si="614"/>
        <v>57</v>
      </c>
      <c r="I6541" s="51" t="str">
        <f t="shared" si="615"/>
        <v>C</v>
      </c>
      <c r="J6541" s="51" t="str">
        <f t="shared" si="616"/>
        <v>D3</v>
      </c>
      <c r="K6541" s="76" t="str">
        <f t="shared" si="617"/>
        <v>1FO57C4D</v>
      </c>
      <c r="L6541" s="281" t="e">
        <f>VLOOKUP(K6541,'Planilla de control'!#REF!,2,0)</f>
        <v>#REF!</v>
      </c>
      <c r="M6541" s="29" t="e">
        <f>IF(COUNTIF('Planilla de control'!#REF!,K6541)&gt;0,"SI","NO")</f>
        <v>#REF!</v>
      </c>
    </row>
    <row r="6542" spans="1:13" x14ac:dyDescent="0.3">
      <c r="A6542" s="3" t="s">
        <v>2367</v>
      </c>
      <c r="B6542" s="3" t="s">
        <v>2100</v>
      </c>
      <c r="C6542" s="3"/>
      <c r="D6542" s="3"/>
      <c r="E6542" s="3"/>
      <c r="F6542" s="51" t="str">
        <f t="shared" si="612"/>
        <v>57C5</v>
      </c>
      <c r="G6542" s="51">
        <f t="shared" si="613"/>
        <v>5</v>
      </c>
      <c r="H6542" s="51">
        <f t="shared" si="614"/>
        <v>57</v>
      </c>
      <c r="I6542" s="51" t="str">
        <f t="shared" si="615"/>
        <v>C</v>
      </c>
      <c r="J6542" s="51" t="str">
        <f t="shared" si="616"/>
        <v>D3</v>
      </c>
      <c r="K6542" s="76" t="str">
        <f t="shared" si="617"/>
        <v>1FO57C5A</v>
      </c>
      <c r="L6542" s="281" t="e">
        <f>VLOOKUP(K6542,'Planilla de control'!#REF!,2,0)</f>
        <v>#REF!</v>
      </c>
      <c r="M6542" s="29" t="e">
        <f>IF(COUNTIF('Planilla de control'!#REF!,K6542)&gt;0,"SI","NO")</f>
        <v>#REF!</v>
      </c>
    </row>
    <row r="6543" spans="1:13" x14ac:dyDescent="0.3">
      <c r="A6543" s="3" t="s">
        <v>2367</v>
      </c>
      <c r="B6543" s="3" t="s">
        <v>2265</v>
      </c>
      <c r="C6543" s="3"/>
      <c r="D6543" s="3"/>
      <c r="E6543" s="3"/>
      <c r="F6543" s="51" t="str">
        <f t="shared" si="612"/>
        <v>57E4</v>
      </c>
      <c r="G6543" s="51">
        <f t="shared" si="613"/>
        <v>4</v>
      </c>
      <c r="H6543" s="51">
        <f t="shared" si="614"/>
        <v>57</v>
      </c>
      <c r="I6543" s="51" t="str">
        <f t="shared" si="615"/>
        <v>E</v>
      </c>
      <c r="J6543" s="51" t="str">
        <f t="shared" si="616"/>
        <v>D3</v>
      </c>
      <c r="K6543" s="76" t="str">
        <f t="shared" si="617"/>
        <v>1FO57E4C</v>
      </c>
      <c r="L6543" s="281" t="e">
        <f>VLOOKUP(K6543,'Planilla de control'!#REF!,2,0)</f>
        <v>#REF!</v>
      </c>
      <c r="M6543" s="29" t="e">
        <f>IF(COUNTIF('Planilla de control'!#REF!,K6543)&gt;0,"SI","NO")</f>
        <v>#REF!</v>
      </c>
    </row>
    <row r="6544" spans="1:13" x14ac:dyDescent="0.3">
      <c r="A6544" s="3" t="s">
        <v>2367</v>
      </c>
      <c r="B6544" s="3" t="s">
        <v>2135</v>
      </c>
      <c r="C6544" s="3"/>
      <c r="D6544" s="3"/>
      <c r="E6544" s="3"/>
      <c r="F6544" s="51" t="str">
        <f t="shared" si="612"/>
        <v>57G4</v>
      </c>
      <c r="G6544" s="51">
        <f t="shared" si="613"/>
        <v>4</v>
      </c>
      <c r="H6544" s="51">
        <f t="shared" si="614"/>
        <v>57</v>
      </c>
      <c r="I6544" s="51" t="str">
        <f t="shared" si="615"/>
        <v>G</v>
      </c>
      <c r="J6544" s="51" t="str">
        <f t="shared" si="616"/>
        <v>D3</v>
      </c>
      <c r="K6544" s="76" t="str">
        <f t="shared" si="617"/>
        <v>1FO57G4B</v>
      </c>
      <c r="L6544" s="281" t="e">
        <f>VLOOKUP(K6544,'Planilla de control'!#REF!,2,0)</f>
        <v>#REF!</v>
      </c>
      <c r="M6544" s="29" t="e">
        <f>IF(COUNTIF('Planilla de control'!#REF!,K6544)&gt;0,"SI","NO")</f>
        <v>#REF!</v>
      </c>
    </row>
    <row r="6545" spans="1:13" x14ac:dyDescent="0.3">
      <c r="A6545" s="3" t="s">
        <v>2367</v>
      </c>
      <c r="B6545" s="3" t="s">
        <v>2320</v>
      </c>
      <c r="C6545" s="3"/>
      <c r="D6545" s="3"/>
      <c r="E6545" s="3"/>
      <c r="F6545" s="51" t="str">
        <f t="shared" si="612"/>
        <v>57J4</v>
      </c>
      <c r="G6545" s="51">
        <f t="shared" si="613"/>
        <v>4</v>
      </c>
      <c r="H6545" s="51">
        <f t="shared" si="614"/>
        <v>57</v>
      </c>
      <c r="I6545" s="51" t="str">
        <f t="shared" si="615"/>
        <v>J</v>
      </c>
      <c r="J6545" s="51" t="str">
        <f t="shared" si="616"/>
        <v>D3</v>
      </c>
      <c r="K6545" s="76" t="str">
        <f t="shared" si="617"/>
        <v>1FO57J4C</v>
      </c>
      <c r="L6545" s="281" t="e">
        <f>VLOOKUP(K6545,'Planilla de control'!#REF!,2,0)</f>
        <v>#REF!</v>
      </c>
      <c r="M6545" s="29" t="e">
        <f>IF(COUNTIF('Planilla de control'!#REF!,K6545)&gt;0,"SI","NO")</f>
        <v>#REF!</v>
      </c>
    </row>
    <row r="6546" spans="1:13" x14ac:dyDescent="0.3">
      <c r="A6546" s="3" t="s">
        <v>2367</v>
      </c>
      <c r="B6546" s="3" t="s">
        <v>2137</v>
      </c>
      <c r="C6546" s="3"/>
      <c r="D6546" s="3"/>
      <c r="E6546" s="3"/>
      <c r="F6546" s="51" t="str">
        <f t="shared" si="612"/>
        <v>57G5</v>
      </c>
      <c r="G6546" s="51">
        <f t="shared" si="613"/>
        <v>5</v>
      </c>
      <c r="H6546" s="51">
        <f t="shared" si="614"/>
        <v>57</v>
      </c>
      <c r="I6546" s="51" t="str">
        <f t="shared" si="615"/>
        <v>G</v>
      </c>
      <c r="J6546" s="51" t="str">
        <f t="shared" si="616"/>
        <v>D3</v>
      </c>
      <c r="K6546" s="76" t="str">
        <f t="shared" si="617"/>
        <v>1FO57G5B</v>
      </c>
      <c r="L6546" s="281" t="e">
        <f>VLOOKUP(K6546,'Planilla de control'!#REF!,2,0)</f>
        <v>#REF!</v>
      </c>
      <c r="M6546" s="29" t="e">
        <f>IF(COUNTIF('Planilla de control'!#REF!,K6546)&gt;0,"SI","NO")</f>
        <v>#REF!</v>
      </c>
    </row>
    <row r="6547" spans="1:13" x14ac:dyDescent="0.3">
      <c r="A6547" s="3" t="s">
        <v>2367</v>
      </c>
      <c r="B6547" s="3" t="s">
        <v>2156</v>
      </c>
      <c r="C6547" s="3"/>
      <c r="D6547" s="3"/>
      <c r="E6547" s="3"/>
      <c r="F6547" s="51" t="str">
        <f t="shared" si="612"/>
        <v>57I5</v>
      </c>
      <c r="G6547" s="51">
        <f t="shared" si="613"/>
        <v>5</v>
      </c>
      <c r="H6547" s="51">
        <f t="shared" si="614"/>
        <v>57</v>
      </c>
      <c r="I6547" s="51" t="str">
        <f t="shared" si="615"/>
        <v>I</v>
      </c>
      <c r="J6547" s="51" t="str">
        <f t="shared" si="616"/>
        <v>D3</v>
      </c>
      <c r="K6547" s="76" t="str">
        <f t="shared" si="617"/>
        <v>1FO57I5B</v>
      </c>
      <c r="L6547" s="281" t="e">
        <f>VLOOKUP(K6547,'Planilla de control'!#REF!,2,0)</f>
        <v>#REF!</v>
      </c>
      <c r="M6547" s="29" t="e">
        <f>IF(COUNTIF('Planilla de control'!#REF!,K6547)&gt;0,"SI","NO")</f>
        <v>#REF!</v>
      </c>
    </row>
    <row r="6548" spans="1:13" x14ac:dyDescent="0.3">
      <c r="A6548" s="3" t="s">
        <v>2367</v>
      </c>
      <c r="B6548" s="3" t="s">
        <v>2115</v>
      </c>
      <c r="C6548" s="3"/>
      <c r="D6548" s="3"/>
      <c r="E6548" s="3"/>
      <c r="F6548" s="51" t="str">
        <f t="shared" si="612"/>
        <v>57E2</v>
      </c>
      <c r="G6548" s="51">
        <f t="shared" si="613"/>
        <v>2</v>
      </c>
      <c r="H6548" s="51">
        <f t="shared" si="614"/>
        <v>57</v>
      </c>
      <c r="I6548" s="51" t="str">
        <f t="shared" si="615"/>
        <v>E</v>
      </c>
      <c r="J6548" s="51" t="str">
        <f t="shared" si="616"/>
        <v>D3</v>
      </c>
      <c r="K6548" s="76" t="str">
        <f t="shared" si="617"/>
        <v>1FO57E2B</v>
      </c>
      <c r="L6548" s="281" t="e">
        <f>VLOOKUP(K6548,'Planilla de control'!#REF!,2,0)</f>
        <v>#REF!</v>
      </c>
      <c r="M6548" s="29" t="e">
        <f>IF(COUNTIF('Planilla de control'!#REF!,K6548)&gt;0,"SI","NO")</f>
        <v>#REF!</v>
      </c>
    </row>
    <row r="6549" spans="1:13" x14ac:dyDescent="0.3">
      <c r="A6549" s="3" t="s">
        <v>2367</v>
      </c>
      <c r="B6549" s="3" t="s">
        <v>2143</v>
      </c>
      <c r="C6549" s="3"/>
      <c r="D6549" s="3"/>
      <c r="E6549" s="3"/>
      <c r="F6549" s="51" t="str">
        <f t="shared" si="612"/>
        <v>57H2</v>
      </c>
      <c r="G6549" s="51">
        <f t="shared" si="613"/>
        <v>2</v>
      </c>
      <c r="H6549" s="51">
        <f t="shared" si="614"/>
        <v>57</v>
      </c>
      <c r="I6549" s="51" t="str">
        <f t="shared" si="615"/>
        <v>H</v>
      </c>
      <c r="J6549" s="51" t="str">
        <f t="shared" si="616"/>
        <v>D3</v>
      </c>
      <c r="K6549" s="76" t="str">
        <f t="shared" si="617"/>
        <v>1FO57H2B</v>
      </c>
      <c r="L6549" s="281" t="e">
        <f>VLOOKUP(K6549,'Planilla de control'!#REF!,2,0)</f>
        <v>#REF!</v>
      </c>
      <c r="M6549" s="29" t="e">
        <f>IF(COUNTIF('Planilla de control'!#REF!,K6549)&gt;0,"SI","NO")</f>
        <v>#REF!</v>
      </c>
    </row>
    <row r="6550" spans="1:13" x14ac:dyDescent="0.3">
      <c r="A6550" s="3" t="s">
        <v>2367</v>
      </c>
      <c r="B6550" s="3" t="s">
        <v>2131</v>
      </c>
      <c r="C6550" s="3"/>
      <c r="D6550" s="3"/>
      <c r="E6550" s="3"/>
      <c r="F6550" s="51" t="str">
        <f t="shared" si="612"/>
        <v>57G1</v>
      </c>
      <c r="G6550" s="51">
        <f t="shared" si="613"/>
        <v>1</v>
      </c>
      <c r="H6550" s="51">
        <f t="shared" si="614"/>
        <v>57</v>
      </c>
      <c r="I6550" s="51" t="str">
        <f t="shared" si="615"/>
        <v>G</v>
      </c>
      <c r="J6550" s="51" t="str">
        <f t="shared" si="616"/>
        <v>D3</v>
      </c>
      <c r="K6550" s="76" t="str">
        <f t="shared" si="617"/>
        <v>1FO57G1A</v>
      </c>
      <c r="L6550" s="281" t="e">
        <f>VLOOKUP(K6550,'Planilla de control'!#REF!,2,0)</f>
        <v>#REF!</v>
      </c>
      <c r="M6550" s="29" t="e">
        <f>IF(COUNTIF('Planilla de control'!#REF!,K6550)&gt;0,"SI","NO")</f>
        <v>#REF!</v>
      </c>
    </row>
    <row r="6551" spans="1:13" x14ac:dyDescent="0.3">
      <c r="A6551" s="3" t="s">
        <v>2367</v>
      </c>
      <c r="B6551" s="3" t="s">
        <v>2164</v>
      </c>
      <c r="C6551" s="3"/>
      <c r="D6551" s="3"/>
      <c r="E6551" s="3"/>
      <c r="F6551" s="51" t="str">
        <f t="shared" si="612"/>
        <v>57J5</v>
      </c>
      <c r="G6551" s="51">
        <f t="shared" si="613"/>
        <v>5</v>
      </c>
      <c r="H6551" s="51">
        <f t="shared" si="614"/>
        <v>57</v>
      </c>
      <c r="I6551" s="51" t="str">
        <f t="shared" si="615"/>
        <v>J</v>
      </c>
      <c r="J6551" s="51" t="str">
        <f t="shared" si="616"/>
        <v>D3</v>
      </c>
      <c r="K6551" s="76" t="str">
        <f t="shared" si="617"/>
        <v>1FO57J5A</v>
      </c>
      <c r="L6551" s="281" t="e">
        <f>VLOOKUP(K6551,'Planilla de control'!#REF!,2,0)</f>
        <v>#REF!</v>
      </c>
      <c r="M6551" s="29" t="e">
        <f>IF(COUNTIF('Planilla de control'!#REF!,K6551)&gt;0,"SI","NO")</f>
        <v>#REF!</v>
      </c>
    </row>
    <row r="6552" spans="1:13" x14ac:dyDescent="0.3">
      <c r="A6552" s="3" t="s">
        <v>2367</v>
      </c>
      <c r="B6552" s="3" t="s">
        <v>2150</v>
      </c>
      <c r="C6552" s="3"/>
      <c r="D6552" s="3"/>
      <c r="E6552" s="3"/>
      <c r="F6552" s="51" t="str">
        <f t="shared" si="612"/>
        <v>57I1</v>
      </c>
      <c r="G6552" s="51">
        <f t="shared" si="613"/>
        <v>1</v>
      </c>
      <c r="H6552" s="51">
        <f t="shared" si="614"/>
        <v>57</v>
      </c>
      <c r="I6552" s="51" t="str">
        <f t="shared" si="615"/>
        <v>I</v>
      </c>
      <c r="J6552" s="51" t="str">
        <f t="shared" si="616"/>
        <v>D3</v>
      </c>
      <c r="K6552" s="76" t="str">
        <f t="shared" si="617"/>
        <v>1FO57I1A</v>
      </c>
      <c r="L6552" s="281" t="e">
        <f>VLOOKUP(K6552,'Planilla de control'!#REF!,2,0)</f>
        <v>#REF!</v>
      </c>
      <c r="M6552" s="29" t="e">
        <f>IF(COUNTIF('Planilla de control'!#REF!,K6552)&gt;0,"SI","NO")</f>
        <v>#REF!</v>
      </c>
    </row>
    <row r="6553" spans="1:13" x14ac:dyDescent="0.3">
      <c r="A6553" s="3" t="s">
        <v>2367</v>
      </c>
      <c r="B6553" s="3" t="s">
        <v>2098</v>
      </c>
      <c r="C6553" s="3"/>
      <c r="D6553" s="3"/>
      <c r="E6553" s="3"/>
      <c r="F6553" s="51" t="str">
        <f t="shared" si="612"/>
        <v>57C4</v>
      </c>
      <c r="G6553" s="51">
        <f t="shared" si="613"/>
        <v>4</v>
      </c>
      <c r="H6553" s="51">
        <f t="shared" si="614"/>
        <v>57</v>
      </c>
      <c r="I6553" s="51" t="str">
        <f t="shared" si="615"/>
        <v>C</v>
      </c>
      <c r="J6553" s="51" t="str">
        <f t="shared" si="616"/>
        <v>D3</v>
      </c>
      <c r="K6553" s="76" t="str">
        <f t="shared" si="617"/>
        <v>1FO57C4A</v>
      </c>
      <c r="L6553" s="281" t="e">
        <f>VLOOKUP(K6553,'Planilla de control'!#REF!,2,0)</f>
        <v>#REF!</v>
      </c>
      <c r="M6553" s="29" t="e">
        <f>IF(COUNTIF('Planilla de control'!#REF!,K6553)&gt;0,"SI","NO")</f>
        <v>#REF!</v>
      </c>
    </row>
    <row r="6554" spans="1:13" x14ac:dyDescent="0.3">
      <c r="A6554" s="3" t="s">
        <v>2367</v>
      </c>
      <c r="B6554" s="3" t="s">
        <v>2123</v>
      </c>
      <c r="C6554" s="3"/>
      <c r="D6554" s="3"/>
      <c r="E6554" s="3"/>
      <c r="F6554" s="51" t="str">
        <f t="shared" si="612"/>
        <v>57F1</v>
      </c>
      <c r="G6554" s="51">
        <f t="shared" si="613"/>
        <v>1</v>
      </c>
      <c r="H6554" s="51">
        <f t="shared" si="614"/>
        <v>57</v>
      </c>
      <c r="I6554" s="51" t="str">
        <f t="shared" si="615"/>
        <v>F</v>
      </c>
      <c r="J6554" s="51" t="str">
        <f t="shared" si="616"/>
        <v>D3</v>
      </c>
      <c r="K6554" s="76" t="str">
        <f t="shared" si="617"/>
        <v>1FO57F1A</v>
      </c>
      <c r="L6554" s="281" t="e">
        <f>VLOOKUP(K6554,'Planilla de control'!#REF!,2,0)</f>
        <v>#REF!</v>
      </c>
      <c r="M6554" s="29" t="e">
        <f>IF(COUNTIF('Planilla de control'!#REF!,K6554)&gt;0,"SI","NO")</f>
        <v>#REF!</v>
      </c>
    </row>
    <row r="6555" spans="1:13" x14ac:dyDescent="0.3">
      <c r="A6555" s="3" t="s">
        <v>2367</v>
      </c>
      <c r="B6555" s="3" t="s">
        <v>2178</v>
      </c>
      <c r="C6555" s="3"/>
      <c r="D6555" s="3"/>
      <c r="E6555" s="3"/>
      <c r="F6555" s="51" t="str">
        <f t="shared" si="612"/>
        <v>57L1</v>
      </c>
      <c r="G6555" s="51">
        <f t="shared" si="613"/>
        <v>1</v>
      </c>
      <c r="H6555" s="51">
        <f t="shared" si="614"/>
        <v>57</v>
      </c>
      <c r="I6555" s="51" t="str">
        <f t="shared" si="615"/>
        <v>L</v>
      </c>
      <c r="J6555" s="51" t="str">
        <f t="shared" si="616"/>
        <v>D3</v>
      </c>
      <c r="K6555" s="76" t="str">
        <f t="shared" si="617"/>
        <v>1FO57L1A</v>
      </c>
      <c r="L6555" s="281" t="e">
        <f>VLOOKUP(K6555,'Planilla de control'!#REF!,2,0)</f>
        <v>#REF!</v>
      </c>
      <c r="M6555" s="29" t="e">
        <f>IF(COUNTIF('Planilla de control'!#REF!,K6555)&gt;0,"SI","NO")</f>
        <v>#REF!</v>
      </c>
    </row>
    <row r="6556" spans="1:13" x14ac:dyDescent="0.3">
      <c r="A6556" s="3" t="s">
        <v>2367</v>
      </c>
      <c r="B6556" s="3" t="s">
        <v>2189</v>
      </c>
      <c r="C6556" s="3"/>
      <c r="D6556" s="3"/>
      <c r="E6556" s="3"/>
      <c r="F6556" s="51" t="str">
        <f t="shared" si="612"/>
        <v>57M1</v>
      </c>
      <c r="G6556" s="51">
        <f t="shared" si="613"/>
        <v>1</v>
      </c>
      <c r="H6556" s="51">
        <f t="shared" si="614"/>
        <v>57</v>
      </c>
      <c r="I6556" s="51" t="str">
        <f t="shared" si="615"/>
        <v>M</v>
      </c>
      <c r="J6556" s="51" t="str">
        <f t="shared" si="616"/>
        <v>D3</v>
      </c>
      <c r="K6556" s="76" t="str">
        <f t="shared" si="617"/>
        <v>1FO57M1A</v>
      </c>
      <c r="L6556" s="281" t="e">
        <f>VLOOKUP(K6556,'Planilla de control'!#REF!,2,0)</f>
        <v>#REF!</v>
      </c>
      <c r="M6556" s="29" t="e">
        <f>IF(COUNTIF('Planilla de control'!#REF!,K6556)&gt;0,"SI","NO")</f>
        <v>#REF!</v>
      </c>
    </row>
    <row r="6557" spans="1:13" x14ac:dyDescent="0.3">
      <c r="A6557" s="3" t="s">
        <v>2367</v>
      </c>
      <c r="B6557" s="3" t="s">
        <v>2116</v>
      </c>
      <c r="C6557" s="3"/>
      <c r="D6557" s="3"/>
      <c r="E6557" s="3"/>
      <c r="F6557" s="51" t="str">
        <f t="shared" si="612"/>
        <v>57E4</v>
      </c>
      <c r="G6557" s="51">
        <f t="shared" si="613"/>
        <v>4</v>
      </c>
      <c r="H6557" s="51">
        <f t="shared" si="614"/>
        <v>57</v>
      </c>
      <c r="I6557" s="51" t="str">
        <f t="shared" si="615"/>
        <v>E</v>
      </c>
      <c r="J6557" s="51" t="str">
        <f t="shared" si="616"/>
        <v>D3</v>
      </c>
      <c r="K6557" s="76" t="str">
        <f t="shared" si="617"/>
        <v>1FO57E4A</v>
      </c>
      <c r="L6557" s="281" t="e">
        <f>VLOOKUP(K6557,'Planilla de control'!#REF!,2,0)</f>
        <v>#REF!</v>
      </c>
      <c r="M6557" s="29" t="e">
        <f>IF(COUNTIF('Planilla de control'!#REF!,K6557)&gt;0,"SI","NO")</f>
        <v>#REF!</v>
      </c>
    </row>
    <row r="6558" spans="1:13" x14ac:dyDescent="0.3">
      <c r="A6558" s="3" t="s">
        <v>2367</v>
      </c>
      <c r="B6558" s="3" t="s">
        <v>2267</v>
      </c>
      <c r="C6558" s="3"/>
      <c r="D6558" s="3"/>
      <c r="E6558" s="3"/>
      <c r="F6558" s="51" t="str">
        <f t="shared" si="612"/>
        <v>57E5</v>
      </c>
      <c r="G6558" s="51">
        <f t="shared" si="613"/>
        <v>5</v>
      </c>
      <c r="H6558" s="51">
        <f t="shared" si="614"/>
        <v>57</v>
      </c>
      <c r="I6558" s="51" t="str">
        <f t="shared" si="615"/>
        <v>E</v>
      </c>
      <c r="J6558" s="51" t="str">
        <f t="shared" si="616"/>
        <v>D3</v>
      </c>
      <c r="K6558" s="76" t="str">
        <f t="shared" si="617"/>
        <v>1FO57E5C</v>
      </c>
      <c r="L6558" s="281" t="e">
        <f>VLOOKUP(K6558,'Planilla de control'!#REF!,2,0)</f>
        <v>#REF!</v>
      </c>
      <c r="M6558" s="29" t="e">
        <f>IF(COUNTIF('Planilla de control'!#REF!,K6558)&gt;0,"SI","NO")</f>
        <v>#REF!</v>
      </c>
    </row>
    <row r="6559" spans="1:13" x14ac:dyDescent="0.3">
      <c r="A6559" s="3" t="s">
        <v>2367</v>
      </c>
      <c r="B6559" s="3" t="s">
        <v>2127</v>
      </c>
      <c r="C6559" s="3"/>
      <c r="D6559" s="3"/>
      <c r="E6559" s="3"/>
      <c r="F6559" s="51" t="str">
        <f t="shared" si="612"/>
        <v>57F4</v>
      </c>
      <c r="G6559" s="51">
        <f t="shared" si="613"/>
        <v>4</v>
      </c>
      <c r="H6559" s="51">
        <f t="shared" si="614"/>
        <v>57</v>
      </c>
      <c r="I6559" s="51" t="str">
        <f t="shared" si="615"/>
        <v>F</v>
      </c>
      <c r="J6559" s="51" t="str">
        <f t="shared" si="616"/>
        <v>D3</v>
      </c>
      <c r="K6559" s="76" t="str">
        <f t="shared" si="617"/>
        <v>1FO57F4B</v>
      </c>
      <c r="L6559" s="281" t="e">
        <f>VLOOKUP(K6559,'Planilla de control'!#REF!,2,0)</f>
        <v>#REF!</v>
      </c>
      <c r="M6559" s="29" t="e">
        <f>IF(COUNTIF('Planilla de control'!#REF!,K6559)&gt;0,"SI","NO")</f>
        <v>#REF!</v>
      </c>
    </row>
    <row r="6560" spans="1:13" x14ac:dyDescent="0.3">
      <c r="A6560" s="3" t="s">
        <v>2367</v>
      </c>
      <c r="B6560" s="3" t="s">
        <v>2145</v>
      </c>
      <c r="C6560" s="3"/>
      <c r="D6560" s="3"/>
      <c r="E6560" s="3"/>
      <c r="F6560" s="51" t="str">
        <f t="shared" si="612"/>
        <v>57H4</v>
      </c>
      <c r="G6560" s="51">
        <f t="shared" si="613"/>
        <v>4</v>
      </c>
      <c r="H6560" s="51">
        <f t="shared" si="614"/>
        <v>57</v>
      </c>
      <c r="I6560" s="51" t="str">
        <f t="shared" si="615"/>
        <v>H</v>
      </c>
      <c r="J6560" s="51" t="str">
        <f t="shared" si="616"/>
        <v>D3</v>
      </c>
      <c r="K6560" s="76" t="str">
        <f t="shared" si="617"/>
        <v>1FO57H4B</v>
      </c>
      <c r="L6560" s="281" t="e">
        <f>VLOOKUP(K6560,'Planilla de control'!#REF!,2,0)</f>
        <v>#REF!</v>
      </c>
      <c r="M6560" s="29" t="e">
        <f>IF(COUNTIF('Planilla de control'!#REF!,K6560)&gt;0,"SI","NO")</f>
        <v>#REF!</v>
      </c>
    </row>
    <row r="6561" spans="1:13" x14ac:dyDescent="0.3">
      <c r="A6561" s="3" t="s">
        <v>2367</v>
      </c>
      <c r="B6561" s="3" t="s">
        <v>2299</v>
      </c>
      <c r="C6561" s="3"/>
      <c r="D6561" s="3"/>
      <c r="E6561" s="3"/>
      <c r="F6561" s="51" t="str">
        <f t="shared" si="612"/>
        <v>57H4</v>
      </c>
      <c r="G6561" s="51">
        <f t="shared" si="613"/>
        <v>4</v>
      </c>
      <c r="H6561" s="51">
        <f t="shared" si="614"/>
        <v>57</v>
      </c>
      <c r="I6561" s="51" t="str">
        <f t="shared" si="615"/>
        <v>H</v>
      </c>
      <c r="J6561" s="51" t="str">
        <f t="shared" si="616"/>
        <v>D3</v>
      </c>
      <c r="K6561" s="76" t="str">
        <f t="shared" si="617"/>
        <v>1FO57H4D</v>
      </c>
      <c r="L6561" s="281" t="e">
        <f>VLOOKUP(K6561,'Planilla de control'!#REF!,2,0)</f>
        <v>#REF!</v>
      </c>
      <c r="M6561" s="29" t="e">
        <f>IF(COUNTIF('Planilla de control'!#REF!,K6561)&gt;0,"SI","NO")</f>
        <v>#REF!</v>
      </c>
    </row>
    <row r="6562" spans="1:13" x14ac:dyDescent="0.3">
      <c r="A6562" s="3" t="s">
        <v>2367</v>
      </c>
      <c r="B6562" s="3" t="s">
        <v>2155</v>
      </c>
      <c r="C6562" s="3"/>
      <c r="D6562" s="3"/>
      <c r="E6562" s="3"/>
      <c r="F6562" s="51" t="str">
        <f t="shared" si="612"/>
        <v>57I5</v>
      </c>
      <c r="G6562" s="51">
        <f t="shared" si="613"/>
        <v>5</v>
      </c>
      <c r="H6562" s="51">
        <f t="shared" si="614"/>
        <v>57</v>
      </c>
      <c r="I6562" s="51" t="str">
        <f t="shared" si="615"/>
        <v>I</v>
      </c>
      <c r="J6562" s="51" t="str">
        <f t="shared" si="616"/>
        <v>D3</v>
      </c>
      <c r="K6562" s="76" t="str">
        <f t="shared" si="617"/>
        <v>1FO57I5A</v>
      </c>
      <c r="L6562" s="281" t="e">
        <f>VLOOKUP(K6562,'Planilla de control'!#REF!,2,0)</f>
        <v>#REF!</v>
      </c>
      <c r="M6562" s="29" t="e">
        <f>IF(COUNTIF('Planilla de control'!#REF!,K6562)&gt;0,"SI","NO")</f>
        <v>#REF!</v>
      </c>
    </row>
    <row r="6563" spans="1:13" x14ac:dyDescent="0.3">
      <c r="A6563" s="3" t="s">
        <v>2367</v>
      </c>
      <c r="B6563" s="3" t="s">
        <v>2167</v>
      </c>
      <c r="C6563" s="3"/>
      <c r="D6563" s="3"/>
      <c r="E6563" s="3"/>
      <c r="F6563" s="51" t="str">
        <f t="shared" si="612"/>
        <v>57K1</v>
      </c>
      <c r="G6563" s="51">
        <f t="shared" si="613"/>
        <v>1</v>
      </c>
      <c r="H6563" s="51">
        <f t="shared" si="614"/>
        <v>57</v>
      </c>
      <c r="I6563" s="51" t="str">
        <f t="shared" si="615"/>
        <v>K</v>
      </c>
      <c r="J6563" s="51" t="str">
        <f t="shared" si="616"/>
        <v>D3</v>
      </c>
      <c r="K6563" s="76" t="str">
        <f t="shared" si="617"/>
        <v>1FO57K1A</v>
      </c>
      <c r="L6563" s="281" t="e">
        <f>VLOOKUP(K6563,'Planilla de control'!#REF!,2,0)</f>
        <v>#REF!</v>
      </c>
      <c r="M6563" s="29" t="e">
        <f>IF(COUNTIF('Planilla de control'!#REF!,K6563)&gt;0,"SI","NO")</f>
        <v>#REF!</v>
      </c>
    </row>
    <row r="6564" spans="1:13" x14ac:dyDescent="0.3">
      <c r="A6564" s="3" t="s">
        <v>2367</v>
      </c>
      <c r="B6564" s="3" t="s">
        <v>2200</v>
      </c>
      <c r="C6564" s="3"/>
      <c r="D6564" s="3"/>
      <c r="E6564" s="3"/>
      <c r="F6564" s="51" t="str">
        <f t="shared" si="612"/>
        <v>57N1</v>
      </c>
      <c r="G6564" s="51">
        <f t="shared" si="613"/>
        <v>1</v>
      </c>
      <c r="H6564" s="51">
        <f t="shared" si="614"/>
        <v>57</v>
      </c>
      <c r="I6564" s="51" t="str">
        <f t="shared" si="615"/>
        <v>N</v>
      </c>
      <c r="J6564" s="51" t="str">
        <f t="shared" si="616"/>
        <v>D3</v>
      </c>
      <c r="K6564" s="76" t="str">
        <f t="shared" si="617"/>
        <v>1FO57N1A</v>
      </c>
      <c r="L6564" s="281" t="e">
        <f>VLOOKUP(K6564,'Planilla de control'!#REF!,2,0)</f>
        <v>#REF!</v>
      </c>
      <c r="M6564" s="29" t="e">
        <f>IF(COUNTIF('Planilla de control'!#REF!,K6564)&gt;0,"SI","NO")</f>
        <v>#REF!</v>
      </c>
    </row>
    <row r="6565" spans="1:13" x14ac:dyDescent="0.3">
      <c r="A6565" s="3" t="s">
        <v>2367</v>
      </c>
      <c r="B6565" s="3" t="s">
        <v>2258</v>
      </c>
      <c r="C6565" s="3"/>
      <c r="D6565" s="3"/>
      <c r="E6565" s="3"/>
      <c r="F6565" s="51" t="str">
        <f t="shared" si="612"/>
        <v>57D4</v>
      </c>
      <c r="G6565" s="51">
        <f t="shared" si="613"/>
        <v>4</v>
      </c>
      <c r="H6565" s="51">
        <f t="shared" si="614"/>
        <v>57</v>
      </c>
      <c r="I6565" s="51" t="str">
        <f t="shared" si="615"/>
        <v>D</v>
      </c>
      <c r="J6565" s="51" t="str">
        <f t="shared" si="616"/>
        <v>D3</v>
      </c>
      <c r="K6565" s="76" t="str">
        <f t="shared" si="617"/>
        <v>1FO57D4D</v>
      </c>
      <c r="L6565" s="281" t="e">
        <f>VLOOKUP(K6565,'Planilla de control'!#REF!,2,0)</f>
        <v>#REF!</v>
      </c>
      <c r="M6565" s="29" t="e">
        <f>IF(COUNTIF('Planilla de control'!#REF!,K6565)&gt;0,"SI","NO")</f>
        <v>#REF!</v>
      </c>
    </row>
    <row r="6566" spans="1:13" x14ac:dyDescent="0.3">
      <c r="A6566" s="3" t="s">
        <v>2367</v>
      </c>
      <c r="B6566" s="3" t="s">
        <v>2090</v>
      </c>
      <c r="C6566" s="3"/>
      <c r="D6566" s="3"/>
      <c r="E6566" s="3"/>
      <c r="F6566" s="51" t="str">
        <f t="shared" si="612"/>
        <v>57B5</v>
      </c>
      <c r="G6566" s="51">
        <f t="shared" si="613"/>
        <v>5</v>
      </c>
      <c r="H6566" s="51">
        <f t="shared" si="614"/>
        <v>57</v>
      </c>
      <c r="I6566" s="51" t="str">
        <f t="shared" si="615"/>
        <v>B</v>
      </c>
      <c r="J6566" s="51" t="str">
        <f t="shared" si="616"/>
        <v>D3</v>
      </c>
      <c r="K6566" s="76" t="str">
        <f t="shared" si="617"/>
        <v>1FO57B5A</v>
      </c>
      <c r="L6566" s="281" t="e">
        <f>VLOOKUP(K6566,'Planilla de control'!#REF!,2,0)</f>
        <v>#REF!</v>
      </c>
      <c r="M6566" s="29" t="e">
        <f>IF(COUNTIF('Planilla de control'!#REF!,K6566)&gt;0,"SI","NO")</f>
        <v>#REF!</v>
      </c>
    </row>
    <row r="6567" spans="1:13" x14ac:dyDescent="0.3">
      <c r="A6567" s="3" t="s">
        <v>2367</v>
      </c>
      <c r="B6567" s="3" t="s">
        <v>2240</v>
      </c>
      <c r="C6567" s="3"/>
      <c r="D6567" s="3"/>
      <c r="E6567" s="3"/>
      <c r="F6567" s="51" t="str">
        <f t="shared" si="612"/>
        <v>57B5</v>
      </c>
      <c r="G6567" s="51">
        <f t="shared" si="613"/>
        <v>5</v>
      </c>
      <c r="H6567" s="51">
        <f t="shared" si="614"/>
        <v>57</v>
      </c>
      <c r="I6567" s="51" t="str">
        <f t="shared" si="615"/>
        <v>B</v>
      </c>
      <c r="J6567" s="51" t="str">
        <f t="shared" si="616"/>
        <v>D3</v>
      </c>
      <c r="K6567" s="76" t="str">
        <f t="shared" si="617"/>
        <v>1FO57B5D</v>
      </c>
      <c r="L6567" s="281" t="e">
        <f>VLOOKUP(K6567,'Planilla de control'!#REF!,2,0)</f>
        <v>#REF!</v>
      </c>
      <c r="M6567" s="29" t="e">
        <f>IF(COUNTIF('Planilla de control'!#REF!,K6567)&gt;0,"SI","NO")</f>
        <v>#REF!</v>
      </c>
    </row>
    <row r="6568" spans="1:13" x14ac:dyDescent="0.3">
      <c r="A6568" s="3" t="s">
        <v>2367</v>
      </c>
      <c r="B6568" s="3" t="s">
        <v>2257</v>
      </c>
      <c r="C6568" s="3"/>
      <c r="D6568" s="3"/>
      <c r="E6568" s="3"/>
      <c r="F6568" s="51" t="str">
        <f t="shared" si="612"/>
        <v>57D4</v>
      </c>
      <c r="G6568" s="51">
        <f t="shared" si="613"/>
        <v>4</v>
      </c>
      <c r="H6568" s="51">
        <f t="shared" si="614"/>
        <v>57</v>
      </c>
      <c r="I6568" s="51" t="str">
        <f t="shared" si="615"/>
        <v>D</v>
      </c>
      <c r="J6568" s="51" t="str">
        <f t="shared" si="616"/>
        <v>D3</v>
      </c>
      <c r="K6568" s="76" t="str">
        <f t="shared" si="617"/>
        <v>1FO57D4C</v>
      </c>
      <c r="L6568" s="281" t="e">
        <f>VLOOKUP(K6568,'Planilla de control'!#REF!,2,0)</f>
        <v>#REF!</v>
      </c>
      <c r="M6568" s="29" t="e">
        <f>IF(COUNTIF('Planilla de control'!#REF!,K6568)&gt;0,"SI","NO")</f>
        <v>#REF!</v>
      </c>
    </row>
    <row r="6569" spans="1:13" x14ac:dyDescent="0.3">
      <c r="A6569" s="3" t="s">
        <v>2367</v>
      </c>
      <c r="B6569" s="3" t="s">
        <v>7996</v>
      </c>
      <c r="C6569" s="3"/>
      <c r="D6569" s="3"/>
      <c r="E6569" s="3"/>
      <c r="F6569" s="51" t="str">
        <f t="shared" si="612"/>
        <v>57F5</v>
      </c>
      <c r="G6569" s="51">
        <f t="shared" si="613"/>
        <v>5</v>
      </c>
      <c r="H6569" s="51">
        <f t="shared" si="614"/>
        <v>57</v>
      </c>
      <c r="I6569" s="51" t="str">
        <f t="shared" si="615"/>
        <v>F</v>
      </c>
      <c r="J6569" s="51" t="str">
        <f t="shared" si="616"/>
        <v>D3</v>
      </c>
      <c r="K6569" s="76" t="str">
        <f t="shared" si="617"/>
        <v>1FO57F5A</v>
      </c>
      <c r="L6569" s="281" t="e">
        <f>VLOOKUP(K6569,'Planilla de control'!#REF!,2,0)</f>
        <v>#REF!</v>
      </c>
      <c r="M6569" s="29" t="e">
        <f>IF(COUNTIF('Planilla de control'!#REF!,K6569)&gt;0,"SI","NO")</f>
        <v>#REF!</v>
      </c>
    </row>
    <row r="6570" spans="1:13" x14ac:dyDescent="0.3">
      <c r="A6570" s="3" t="s">
        <v>2367</v>
      </c>
      <c r="B6570" s="3" t="s">
        <v>7997</v>
      </c>
      <c r="C6570" s="3"/>
      <c r="D6570" s="3"/>
      <c r="E6570" s="3"/>
      <c r="F6570" s="51" t="str">
        <f t="shared" si="612"/>
        <v>57F5</v>
      </c>
      <c r="G6570" s="51">
        <f t="shared" si="613"/>
        <v>5</v>
      </c>
      <c r="H6570" s="51">
        <f t="shared" si="614"/>
        <v>57</v>
      </c>
      <c r="I6570" s="51" t="str">
        <f t="shared" si="615"/>
        <v>F</v>
      </c>
      <c r="J6570" s="51" t="str">
        <f t="shared" si="616"/>
        <v>D3</v>
      </c>
      <c r="K6570" s="76" t="str">
        <f t="shared" si="617"/>
        <v>1FO57F5B</v>
      </c>
      <c r="L6570" s="281" t="e">
        <f>VLOOKUP(K6570,'Planilla de control'!#REF!,2,0)</f>
        <v>#REF!</v>
      </c>
      <c r="M6570" s="29" t="e">
        <f>IF(COUNTIF('Planilla de control'!#REF!,K6570)&gt;0,"SI","NO")</f>
        <v>#REF!</v>
      </c>
    </row>
    <row r="6571" spans="1:13" x14ac:dyDescent="0.3">
      <c r="A6571" s="3" t="s">
        <v>2367</v>
      </c>
      <c r="B6571" s="3" t="s">
        <v>2078</v>
      </c>
      <c r="C6571" s="3"/>
      <c r="D6571" s="3"/>
      <c r="E6571" s="3" t="s">
        <v>81</v>
      </c>
      <c r="F6571" s="51" t="str">
        <f t="shared" si="612"/>
        <v>57A4</v>
      </c>
      <c r="G6571" s="51">
        <f t="shared" si="613"/>
        <v>4</v>
      </c>
      <c r="H6571" s="51">
        <f t="shared" si="614"/>
        <v>57</v>
      </c>
      <c r="I6571" s="51" t="str">
        <f t="shared" si="615"/>
        <v>A</v>
      </c>
      <c r="J6571" s="51" t="str">
        <f t="shared" si="616"/>
        <v>D3</v>
      </c>
      <c r="K6571" s="76" t="str">
        <f t="shared" si="617"/>
        <v>1FO57A4B</v>
      </c>
      <c r="L6571" s="281" t="e">
        <f>VLOOKUP(K6571,'Planilla de control'!#REF!,2,0)</f>
        <v>#REF!</v>
      </c>
      <c r="M6571" s="29" t="e">
        <f>IF(COUNTIF('Planilla de control'!#REF!,K6571)&gt;0,"SI","NO")</f>
        <v>#REF!</v>
      </c>
    </row>
    <row r="6572" spans="1:13" x14ac:dyDescent="0.3">
      <c r="A6572" s="3" t="s">
        <v>2367</v>
      </c>
      <c r="B6572" s="3" t="s">
        <v>2231</v>
      </c>
      <c r="C6572" s="3"/>
      <c r="D6572" s="3"/>
      <c r="E6572" s="3" t="s">
        <v>81</v>
      </c>
      <c r="F6572" s="51" t="str">
        <f t="shared" si="612"/>
        <v>57A5</v>
      </c>
      <c r="G6572" s="51">
        <f t="shared" si="613"/>
        <v>5</v>
      </c>
      <c r="H6572" s="51">
        <f t="shared" si="614"/>
        <v>57</v>
      </c>
      <c r="I6572" s="51" t="str">
        <f t="shared" si="615"/>
        <v>A</v>
      </c>
      <c r="J6572" s="51" t="str">
        <f t="shared" si="616"/>
        <v>D3</v>
      </c>
      <c r="K6572" s="76" t="str">
        <f t="shared" si="617"/>
        <v>1FO57A5D</v>
      </c>
      <c r="L6572" s="281" t="e">
        <f>VLOOKUP(K6572,'Planilla de control'!#REF!,2,0)</f>
        <v>#REF!</v>
      </c>
      <c r="M6572" s="29" t="e">
        <f>IF(COUNTIF('Planilla de control'!#REF!,K6572)&gt;0,"SI","NO")</f>
        <v>#REF!</v>
      </c>
    </row>
    <row r="6573" spans="1:13" x14ac:dyDescent="0.3">
      <c r="A6573" s="3" t="s">
        <v>2367</v>
      </c>
      <c r="B6573" s="3" t="s">
        <v>2092</v>
      </c>
      <c r="C6573" s="3"/>
      <c r="D6573" s="3"/>
      <c r="E6573" s="3"/>
      <c r="F6573" s="51" t="str">
        <f t="shared" si="612"/>
        <v>57B6</v>
      </c>
      <c r="G6573" s="51">
        <f t="shared" si="613"/>
        <v>6</v>
      </c>
      <c r="H6573" s="51">
        <f t="shared" si="614"/>
        <v>57</v>
      </c>
      <c r="I6573" s="51" t="str">
        <f t="shared" si="615"/>
        <v>B</v>
      </c>
      <c r="J6573" s="51" t="str">
        <f t="shared" si="616"/>
        <v>D3</v>
      </c>
      <c r="K6573" s="76" t="str">
        <f t="shared" si="617"/>
        <v>1FO57B6A</v>
      </c>
      <c r="L6573" s="281" t="e">
        <f>VLOOKUP(K6573,'Planilla de control'!#REF!,2,0)</f>
        <v>#REF!</v>
      </c>
      <c r="M6573" s="29" t="e">
        <f>IF(COUNTIF('Planilla de control'!#REF!,K6573)&gt;0,"SI","NO")</f>
        <v>#REF!</v>
      </c>
    </row>
    <row r="6574" spans="1:13" x14ac:dyDescent="0.3">
      <c r="A6574" s="3" t="s">
        <v>2367</v>
      </c>
      <c r="B6574" s="3" t="s">
        <v>2249</v>
      </c>
      <c r="C6574" s="3"/>
      <c r="D6574" s="3"/>
      <c r="E6574" s="3"/>
      <c r="F6574" s="51" t="str">
        <f t="shared" si="612"/>
        <v>57C5</v>
      </c>
      <c r="G6574" s="51">
        <f t="shared" si="613"/>
        <v>5</v>
      </c>
      <c r="H6574" s="51">
        <f t="shared" si="614"/>
        <v>57</v>
      </c>
      <c r="I6574" s="51" t="str">
        <f t="shared" si="615"/>
        <v>C</v>
      </c>
      <c r="J6574" s="51" t="str">
        <f t="shared" si="616"/>
        <v>D3</v>
      </c>
      <c r="K6574" s="76" t="str">
        <f t="shared" si="617"/>
        <v>1FO57C5C</v>
      </c>
      <c r="L6574" s="281" t="e">
        <f>VLOOKUP(K6574,'Planilla de control'!#REF!,2,0)</f>
        <v>#REF!</v>
      </c>
      <c r="M6574" s="29" t="e">
        <f>IF(COUNTIF('Planilla de control'!#REF!,K6574)&gt;0,"SI","NO")</f>
        <v>#REF!</v>
      </c>
    </row>
    <row r="6575" spans="1:13" x14ac:dyDescent="0.3">
      <c r="A6575" s="3" t="s">
        <v>2367</v>
      </c>
      <c r="B6575" s="3" t="s">
        <v>2252</v>
      </c>
      <c r="C6575" s="3"/>
      <c r="D6575" s="3"/>
      <c r="E6575" s="3"/>
      <c r="F6575" s="51" t="str">
        <f t="shared" si="612"/>
        <v>57C7</v>
      </c>
      <c r="G6575" s="51">
        <f t="shared" si="613"/>
        <v>7</v>
      </c>
      <c r="H6575" s="51">
        <f t="shared" si="614"/>
        <v>57</v>
      </c>
      <c r="I6575" s="51" t="str">
        <f t="shared" si="615"/>
        <v>C</v>
      </c>
      <c r="J6575" s="51" t="str">
        <f t="shared" si="616"/>
        <v>D3</v>
      </c>
      <c r="K6575" s="76" t="str">
        <f t="shared" si="617"/>
        <v>1FO57C7B</v>
      </c>
      <c r="L6575" s="281" t="e">
        <f>VLOOKUP(K6575,'Planilla de control'!#REF!,2,0)</f>
        <v>#REF!</v>
      </c>
      <c r="M6575" s="29" t="e">
        <f>IF(COUNTIF('Planilla de control'!#REF!,K6575)&gt;0,"SI","NO")</f>
        <v>#REF!</v>
      </c>
    </row>
    <row r="6576" spans="1:13" x14ac:dyDescent="0.3">
      <c r="A6576" s="3" t="s">
        <v>2367</v>
      </c>
      <c r="B6576" s="3" t="s">
        <v>2259</v>
      </c>
      <c r="C6576" s="3"/>
      <c r="D6576" s="3"/>
      <c r="E6576" s="3"/>
      <c r="F6576" s="51" t="str">
        <f t="shared" si="612"/>
        <v>57D6</v>
      </c>
      <c r="G6576" s="51">
        <f t="shared" si="613"/>
        <v>6</v>
      </c>
      <c r="H6576" s="51">
        <f t="shared" si="614"/>
        <v>57</v>
      </c>
      <c r="I6576" s="51" t="str">
        <f t="shared" si="615"/>
        <v>D</v>
      </c>
      <c r="J6576" s="51" t="str">
        <f t="shared" si="616"/>
        <v>D3</v>
      </c>
      <c r="K6576" s="76" t="str">
        <f t="shared" si="617"/>
        <v>1FO57D6B</v>
      </c>
      <c r="L6576" s="281" t="e">
        <f>VLOOKUP(K6576,'Planilla de control'!#REF!,2,0)</f>
        <v>#REF!</v>
      </c>
      <c r="M6576" s="29" t="e">
        <f>IF(COUNTIF('Planilla de control'!#REF!,K6576)&gt;0,"SI","NO")</f>
        <v>#REF!</v>
      </c>
    </row>
    <row r="6577" spans="1:13" x14ac:dyDescent="0.3">
      <c r="A6577" s="3" t="s">
        <v>2367</v>
      </c>
      <c r="B6577" s="3" t="s">
        <v>2111</v>
      </c>
      <c r="C6577" s="3"/>
      <c r="D6577" s="3"/>
      <c r="E6577" s="3"/>
      <c r="F6577" s="51" t="str">
        <f t="shared" si="612"/>
        <v>57D7</v>
      </c>
      <c r="G6577" s="51">
        <f t="shared" si="613"/>
        <v>7</v>
      </c>
      <c r="H6577" s="51">
        <f t="shared" si="614"/>
        <v>57</v>
      </c>
      <c r="I6577" s="51" t="str">
        <f t="shared" si="615"/>
        <v>D</v>
      </c>
      <c r="J6577" s="51" t="str">
        <f t="shared" si="616"/>
        <v>D3</v>
      </c>
      <c r="K6577" s="76" t="str">
        <f t="shared" si="617"/>
        <v>1FO57D7A</v>
      </c>
      <c r="L6577" s="281" t="e">
        <f>VLOOKUP(K6577,'Planilla de control'!#REF!,2,0)</f>
        <v>#REF!</v>
      </c>
      <c r="M6577" s="29" t="e">
        <f>IF(COUNTIF('Planilla de control'!#REF!,K6577)&gt;0,"SI","NO")</f>
        <v>#REF!</v>
      </c>
    </row>
    <row r="6578" spans="1:13" x14ac:dyDescent="0.3">
      <c r="A6578" s="3" t="s">
        <v>2367</v>
      </c>
      <c r="B6578" s="3" t="s">
        <v>2266</v>
      </c>
      <c r="C6578" s="3"/>
      <c r="D6578" s="3"/>
      <c r="E6578" s="3"/>
      <c r="F6578" s="51" t="str">
        <f t="shared" si="612"/>
        <v>57E4</v>
      </c>
      <c r="G6578" s="51">
        <f t="shared" si="613"/>
        <v>4</v>
      </c>
      <c r="H6578" s="51">
        <f t="shared" si="614"/>
        <v>57</v>
      </c>
      <c r="I6578" s="51" t="str">
        <f t="shared" si="615"/>
        <v>E</v>
      </c>
      <c r="J6578" s="51" t="str">
        <f t="shared" si="616"/>
        <v>D3</v>
      </c>
      <c r="K6578" s="76" t="str">
        <f t="shared" si="617"/>
        <v>1FO57E4D</v>
      </c>
      <c r="L6578" s="281" t="e">
        <f>VLOOKUP(K6578,'Planilla de control'!#REF!,2,0)</f>
        <v>#REF!</v>
      </c>
      <c r="M6578" s="29" t="e">
        <f>IF(COUNTIF('Planilla de control'!#REF!,K6578)&gt;0,"SI","NO")</f>
        <v>#REF!</v>
      </c>
    </row>
    <row r="6579" spans="1:13" x14ac:dyDescent="0.3">
      <c r="A6579" s="3" t="s">
        <v>2367</v>
      </c>
      <c r="B6579" s="3" t="s">
        <v>2121</v>
      </c>
      <c r="C6579" s="3"/>
      <c r="D6579" s="3"/>
      <c r="E6579" s="3"/>
      <c r="F6579" s="51" t="str">
        <f t="shared" si="612"/>
        <v>57E7</v>
      </c>
      <c r="G6579" s="51">
        <f t="shared" si="613"/>
        <v>7</v>
      </c>
      <c r="H6579" s="51">
        <f t="shared" si="614"/>
        <v>57</v>
      </c>
      <c r="I6579" s="51" t="str">
        <f t="shared" si="615"/>
        <v>E</v>
      </c>
      <c r="J6579" s="51" t="str">
        <f t="shared" si="616"/>
        <v>D3</v>
      </c>
      <c r="K6579" s="76" t="str">
        <f t="shared" si="617"/>
        <v>1FO57E7A</v>
      </c>
      <c r="L6579" s="281" t="e">
        <f>VLOOKUP(K6579,'Planilla de control'!#REF!,2,0)</f>
        <v>#REF!</v>
      </c>
      <c r="M6579" s="29" t="e">
        <f>IF(COUNTIF('Planilla de control'!#REF!,K6579)&gt;0,"SI","NO")</f>
        <v>#REF!</v>
      </c>
    </row>
    <row r="6580" spans="1:13" x14ac:dyDescent="0.3">
      <c r="A6580" s="3" t="s">
        <v>2367</v>
      </c>
      <c r="B6580" s="3" t="s">
        <v>2128</v>
      </c>
      <c r="C6580" s="3"/>
      <c r="D6580" s="3"/>
      <c r="E6580" s="3"/>
      <c r="F6580" s="51" t="str">
        <f t="shared" si="612"/>
        <v>57F6</v>
      </c>
      <c r="G6580" s="51">
        <f t="shared" si="613"/>
        <v>6</v>
      </c>
      <c r="H6580" s="51">
        <f t="shared" si="614"/>
        <v>57</v>
      </c>
      <c r="I6580" s="51" t="str">
        <f t="shared" si="615"/>
        <v>F</v>
      </c>
      <c r="J6580" s="51" t="str">
        <f t="shared" si="616"/>
        <v>D3</v>
      </c>
      <c r="K6580" s="76" t="str">
        <f t="shared" si="617"/>
        <v>1FO57F6A</v>
      </c>
      <c r="L6580" s="281" t="e">
        <f>VLOOKUP(K6580,'Planilla de control'!#REF!,2,0)</f>
        <v>#REF!</v>
      </c>
      <c r="M6580" s="29" t="e">
        <f>IF(COUNTIF('Planilla de control'!#REF!,K6580)&gt;0,"SI","NO")</f>
        <v>#REF!</v>
      </c>
    </row>
    <row r="6581" spans="1:13" x14ac:dyDescent="0.3">
      <c r="A6581" s="3" t="s">
        <v>2367</v>
      </c>
      <c r="B6581" s="3" t="s">
        <v>2281</v>
      </c>
      <c r="C6581" s="3"/>
      <c r="D6581" s="3"/>
      <c r="E6581" s="3"/>
      <c r="F6581" s="51" t="str">
        <f t="shared" si="612"/>
        <v>57F7</v>
      </c>
      <c r="G6581" s="51">
        <f t="shared" si="613"/>
        <v>7</v>
      </c>
      <c r="H6581" s="51">
        <f t="shared" si="614"/>
        <v>57</v>
      </c>
      <c r="I6581" s="51" t="str">
        <f t="shared" si="615"/>
        <v>F</v>
      </c>
      <c r="J6581" s="51" t="str">
        <f t="shared" si="616"/>
        <v>D3</v>
      </c>
      <c r="K6581" s="76" t="str">
        <f t="shared" si="617"/>
        <v>1FO57F7B</v>
      </c>
      <c r="L6581" s="281" t="e">
        <f>VLOOKUP(K6581,'Planilla de control'!#REF!,2,0)</f>
        <v>#REF!</v>
      </c>
      <c r="M6581" s="29" t="e">
        <f>IF(COUNTIF('Planilla de control'!#REF!,K6581)&gt;0,"SI","NO")</f>
        <v>#REF!</v>
      </c>
    </row>
    <row r="6582" spans="1:13" x14ac:dyDescent="0.3">
      <c r="A6582" s="3" t="s">
        <v>2367</v>
      </c>
      <c r="B6582" s="3" t="s">
        <v>2134</v>
      </c>
      <c r="C6582" s="3"/>
      <c r="D6582" s="3"/>
      <c r="E6582" s="3"/>
      <c r="F6582" s="51" t="str">
        <f t="shared" si="612"/>
        <v>57G4</v>
      </c>
      <c r="G6582" s="51">
        <f t="shared" si="613"/>
        <v>4</v>
      </c>
      <c r="H6582" s="51">
        <f t="shared" si="614"/>
        <v>57</v>
      </c>
      <c r="I6582" s="51" t="str">
        <f t="shared" si="615"/>
        <v>G</v>
      </c>
      <c r="J6582" s="51" t="str">
        <f t="shared" si="616"/>
        <v>D3</v>
      </c>
      <c r="K6582" s="76" t="str">
        <f t="shared" si="617"/>
        <v>1FO57G4A</v>
      </c>
      <c r="L6582" s="281" t="e">
        <f>VLOOKUP(K6582,'Planilla de control'!#REF!,2,0)</f>
        <v>#REF!</v>
      </c>
      <c r="M6582" s="29" t="e">
        <f>IF(COUNTIF('Planilla de control'!#REF!,K6582)&gt;0,"SI","NO")</f>
        <v>#REF!</v>
      </c>
    </row>
    <row r="6583" spans="1:13" x14ac:dyDescent="0.3">
      <c r="A6583" s="3" t="s">
        <v>2367</v>
      </c>
      <c r="B6583" s="3" t="s">
        <v>2287</v>
      </c>
      <c r="C6583" s="3"/>
      <c r="D6583" s="3"/>
      <c r="E6583" s="3"/>
      <c r="F6583" s="51" t="str">
        <f t="shared" si="612"/>
        <v>57G4</v>
      </c>
      <c r="G6583" s="51">
        <f t="shared" si="613"/>
        <v>4</v>
      </c>
      <c r="H6583" s="51">
        <f t="shared" si="614"/>
        <v>57</v>
      </c>
      <c r="I6583" s="51" t="str">
        <f t="shared" si="615"/>
        <v>G</v>
      </c>
      <c r="J6583" s="51" t="str">
        <f t="shared" si="616"/>
        <v>D3</v>
      </c>
      <c r="K6583" s="76" t="str">
        <f t="shared" si="617"/>
        <v>1FO57G4C</v>
      </c>
      <c r="L6583" s="281" t="e">
        <f>VLOOKUP(K6583,'Planilla de control'!#REF!,2,0)</f>
        <v>#REF!</v>
      </c>
      <c r="M6583" s="29" t="e">
        <f>IF(COUNTIF('Planilla de control'!#REF!,K6583)&gt;0,"SI","NO")</f>
        <v>#REF!</v>
      </c>
    </row>
    <row r="6584" spans="1:13" x14ac:dyDescent="0.3">
      <c r="A6584" s="3" t="s">
        <v>2367</v>
      </c>
      <c r="B6584" s="3" t="s">
        <v>2288</v>
      </c>
      <c r="C6584" s="3"/>
      <c r="D6584" s="3"/>
      <c r="E6584" s="3"/>
      <c r="F6584" s="51" t="str">
        <f t="shared" si="612"/>
        <v>57G4</v>
      </c>
      <c r="G6584" s="51">
        <f t="shared" si="613"/>
        <v>4</v>
      </c>
      <c r="H6584" s="51">
        <f t="shared" si="614"/>
        <v>57</v>
      </c>
      <c r="I6584" s="51" t="str">
        <f t="shared" si="615"/>
        <v>G</v>
      </c>
      <c r="J6584" s="51" t="str">
        <f t="shared" si="616"/>
        <v>D3</v>
      </c>
      <c r="K6584" s="76" t="str">
        <f t="shared" si="617"/>
        <v>1FO57G4D</v>
      </c>
      <c r="L6584" s="281" t="e">
        <f>VLOOKUP(K6584,'Planilla de control'!#REF!,2,0)</f>
        <v>#REF!</v>
      </c>
      <c r="M6584" s="29" t="e">
        <f>IF(COUNTIF('Planilla de control'!#REF!,K6584)&gt;0,"SI","NO")</f>
        <v>#REF!</v>
      </c>
    </row>
    <row r="6585" spans="1:13" x14ac:dyDescent="0.3">
      <c r="A6585" s="3" t="s">
        <v>2367</v>
      </c>
      <c r="B6585" s="3" t="s">
        <v>2289</v>
      </c>
      <c r="C6585" s="3"/>
      <c r="D6585" s="3"/>
      <c r="E6585" s="3"/>
      <c r="F6585" s="51" t="str">
        <f t="shared" si="612"/>
        <v>57G5</v>
      </c>
      <c r="G6585" s="51">
        <f t="shared" si="613"/>
        <v>5</v>
      </c>
      <c r="H6585" s="51">
        <f t="shared" si="614"/>
        <v>57</v>
      </c>
      <c r="I6585" s="51" t="str">
        <f t="shared" si="615"/>
        <v>G</v>
      </c>
      <c r="J6585" s="51" t="str">
        <f t="shared" si="616"/>
        <v>D3</v>
      </c>
      <c r="K6585" s="76" t="str">
        <f t="shared" si="617"/>
        <v>1FO57G5C</v>
      </c>
      <c r="L6585" s="281" t="e">
        <f>VLOOKUP(K6585,'Planilla de control'!#REF!,2,0)</f>
        <v>#REF!</v>
      </c>
      <c r="M6585" s="29" t="e">
        <f>IF(COUNTIF('Planilla de control'!#REF!,K6585)&gt;0,"SI","NO")</f>
        <v>#REF!</v>
      </c>
    </row>
    <row r="6586" spans="1:13" x14ac:dyDescent="0.3">
      <c r="A6586" s="3" t="s">
        <v>2367</v>
      </c>
      <c r="B6586" s="3" t="s">
        <v>2228</v>
      </c>
      <c r="C6586" s="3"/>
      <c r="D6586" s="3"/>
      <c r="E6586" s="3" t="s">
        <v>81</v>
      </c>
      <c r="F6586" s="51" t="str">
        <f t="shared" si="612"/>
        <v>57A4</v>
      </c>
      <c r="G6586" s="51">
        <f t="shared" si="613"/>
        <v>4</v>
      </c>
      <c r="H6586" s="51">
        <f t="shared" si="614"/>
        <v>57</v>
      </c>
      <c r="I6586" s="51" t="str">
        <f t="shared" si="615"/>
        <v>A</v>
      </c>
      <c r="J6586" s="51" t="str">
        <f t="shared" si="616"/>
        <v>D3</v>
      </c>
      <c r="K6586" s="76" t="str">
        <f t="shared" si="617"/>
        <v>1FO57A4C</v>
      </c>
      <c r="L6586" s="281" t="e">
        <f>VLOOKUP(K6586,'Planilla de control'!#REF!,2,0)</f>
        <v>#REF!</v>
      </c>
      <c r="M6586" s="29" t="e">
        <f>IF(COUNTIF('Planilla de control'!#REF!,K6586)&gt;0,"SI","NO")</f>
        <v>#REF!</v>
      </c>
    </row>
    <row r="6587" spans="1:13" x14ac:dyDescent="0.3">
      <c r="A6587" s="3" t="s">
        <v>2367</v>
      </c>
      <c r="B6587" s="3" t="s">
        <v>2229</v>
      </c>
      <c r="C6587" s="3"/>
      <c r="D6587" s="3"/>
      <c r="E6587" s="3" t="s">
        <v>81</v>
      </c>
      <c r="F6587" s="51" t="str">
        <f t="shared" si="612"/>
        <v>57A4</v>
      </c>
      <c r="G6587" s="51">
        <f t="shared" si="613"/>
        <v>4</v>
      </c>
      <c r="H6587" s="51">
        <f t="shared" si="614"/>
        <v>57</v>
      </c>
      <c r="I6587" s="51" t="str">
        <f t="shared" si="615"/>
        <v>A</v>
      </c>
      <c r="J6587" s="51" t="str">
        <f t="shared" si="616"/>
        <v>D3</v>
      </c>
      <c r="K6587" s="76" t="str">
        <f t="shared" si="617"/>
        <v>1FO57A4D</v>
      </c>
      <c r="L6587" s="281" t="e">
        <f>VLOOKUP(K6587,'Planilla de control'!#REF!,2,0)</f>
        <v>#REF!</v>
      </c>
      <c r="M6587" s="29" t="e">
        <f>IF(COUNTIF('Planilla de control'!#REF!,K6587)&gt;0,"SI","NO")</f>
        <v>#REF!</v>
      </c>
    </row>
    <row r="6588" spans="1:13" x14ac:dyDescent="0.3">
      <c r="A6588" s="3" t="s">
        <v>2367</v>
      </c>
      <c r="B6588" s="3" t="s">
        <v>2230</v>
      </c>
      <c r="C6588" s="3"/>
      <c r="D6588" s="3"/>
      <c r="E6588" s="3" t="s">
        <v>81</v>
      </c>
      <c r="F6588" s="51" t="str">
        <f t="shared" si="612"/>
        <v>57A5</v>
      </c>
      <c r="G6588" s="51">
        <f t="shared" si="613"/>
        <v>5</v>
      </c>
      <c r="H6588" s="51">
        <f t="shared" si="614"/>
        <v>57</v>
      </c>
      <c r="I6588" s="51" t="str">
        <f t="shared" si="615"/>
        <v>A</v>
      </c>
      <c r="J6588" s="51" t="str">
        <f t="shared" si="616"/>
        <v>D3</v>
      </c>
      <c r="K6588" s="76" t="str">
        <f t="shared" si="617"/>
        <v>1FO57A5C</v>
      </c>
      <c r="L6588" s="281" t="e">
        <f>VLOOKUP(K6588,'Planilla de control'!#REF!,2,0)</f>
        <v>#REF!</v>
      </c>
      <c r="M6588" s="29" t="e">
        <f>IF(COUNTIF('Planilla de control'!#REF!,K6588)&gt;0,"SI","NO")</f>
        <v>#REF!</v>
      </c>
    </row>
    <row r="6589" spans="1:13" x14ac:dyDescent="0.3">
      <c r="A6589" s="3" t="s">
        <v>2367</v>
      </c>
      <c r="B6589" s="3" t="s">
        <v>2091</v>
      </c>
      <c r="C6589" s="3"/>
      <c r="D6589" s="3"/>
      <c r="E6589" s="3"/>
      <c r="F6589" s="51" t="str">
        <f t="shared" si="612"/>
        <v>57B5</v>
      </c>
      <c r="G6589" s="51">
        <f t="shared" si="613"/>
        <v>5</v>
      </c>
      <c r="H6589" s="51">
        <f t="shared" si="614"/>
        <v>57</v>
      </c>
      <c r="I6589" s="51" t="str">
        <f t="shared" si="615"/>
        <v>B</v>
      </c>
      <c r="J6589" s="51" t="str">
        <f t="shared" si="616"/>
        <v>D3</v>
      </c>
      <c r="K6589" s="76" t="str">
        <f t="shared" si="617"/>
        <v>1FO57B5B</v>
      </c>
      <c r="L6589" s="281" t="e">
        <f>VLOOKUP(K6589,'Planilla de control'!#REF!,2,0)</f>
        <v>#REF!</v>
      </c>
      <c r="M6589" s="29" t="e">
        <f>IF(COUNTIF('Planilla de control'!#REF!,K6589)&gt;0,"SI","NO")</f>
        <v>#REF!</v>
      </c>
    </row>
    <row r="6590" spans="1:13" x14ac:dyDescent="0.3">
      <c r="A6590" s="3" t="s">
        <v>2367</v>
      </c>
      <c r="B6590" s="3" t="s">
        <v>2247</v>
      </c>
      <c r="C6590" s="3"/>
      <c r="D6590" s="3"/>
      <c r="E6590" s="3"/>
      <c r="F6590" s="51" t="str">
        <f t="shared" si="612"/>
        <v>57C4</v>
      </c>
      <c r="G6590" s="51">
        <f t="shared" si="613"/>
        <v>4</v>
      </c>
      <c r="H6590" s="51">
        <f t="shared" si="614"/>
        <v>57</v>
      </c>
      <c r="I6590" s="51" t="str">
        <f t="shared" si="615"/>
        <v>C</v>
      </c>
      <c r="J6590" s="51" t="str">
        <f t="shared" si="616"/>
        <v>D3</v>
      </c>
      <c r="K6590" s="76" t="str">
        <f t="shared" si="617"/>
        <v>1FO57C4C</v>
      </c>
      <c r="L6590" s="281" t="e">
        <f>VLOOKUP(K6590,'Planilla de control'!#REF!,2,0)</f>
        <v>#REF!</v>
      </c>
      <c r="M6590" s="29" t="e">
        <f>IF(COUNTIF('Planilla de control'!#REF!,K6590)&gt;0,"SI","NO")</f>
        <v>#REF!</v>
      </c>
    </row>
    <row r="6591" spans="1:13" x14ac:dyDescent="0.3">
      <c r="A6591" s="3" t="s">
        <v>2367</v>
      </c>
      <c r="B6591" s="3" t="s">
        <v>2101</v>
      </c>
      <c r="C6591" s="3"/>
      <c r="D6591" s="3"/>
      <c r="E6591" s="3"/>
      <c r="F6591" s="51" t="str">
        <f t="shared" si="612"/>
        <v>57C5</v>
      </c>
      <c r="G6591" s="51">
        <f t="shared" si="613"/>
        <v>5</v>
      </c>
      <c r="H6591" s="51">
        <f t="shared" si="614"/>
        <v>57</v>
      </c>
      <c r="I6591" s="51" t="str">
        <f t="shared" si="615"/>
        <v>C</v>
      </c>
      <c r="J6591" s="51" t="str">
        <f t="shared" si="616"/>
        <v>D3</v>
      </c>
      <c r="K6591" s="76" t="str">
        <f t="shared" si="617"/>
        <v>1FO57C5B</v>
      </c>
      <c r="L6591" s="281" t="e">
        <f>VLOOKUP(K6591,'Planilla de control'!#REF!,2,0)</f>
        <v>#REF!</v>
      </c>
      <c r="M6591" s="29" t="e">
        <f>IF(COUNTIF('Planilla de control'!#REF!,K6591)&gt;0,"SI","NO")</f>
        <v>#REF!</v>
      </c>
    </row>
    <row r="6592" spans="1:13" x14ac:dyDescent="0.3">
      <c r="A6592" s="3" t="s">
        <v>2367</v>
      </c>
      <c r="B6592" s="3" t="s">
        <v>2109</v>
      </c>
      <c r="C6592" s="3"/>
      <c r="D6592" s="3"/>
      <c r="E6592" s="3"/>
      <c r="F6592" s="51" t="str">
        <f t="shared" si="612"/>
        <v>57D4</v>
      </c>
      <c r="G6592" s="51">
        <f t="shared" si="613"/>
        <v>4</v>
      </c>
      <c r="H6592" s="51">
        <f t="shared" si="614"/>
        <v>57</v>
      </c>
      <c r="I6592" s="51" t="str">
        <f t="shared" si="615"/>
        <v>D</v>
      </c>
      <c r="J6592" s="51" t="str">
        <f t="shared" si="616"/>
        <v>D3</v>
      </c>
      <c r="K6592" s="76" t="str">
        <f t="shared" si="617"/>
        <v>1FO57D4B</v>
      </c>
      <c r="L6592" s="281" t="e">
        <f>VLOOKUP(K6592,'Planilla de control'!#REF!,2,0)</f>
        <v>#REF!</v>
      </c>
      <c r="M6592" s="29" t="e">
        <f>IF(COUNTIF('Planilla de control'!#REF!,K6592)&gt;0,"SI","NO")</f>
        <v>#REF!</v>
      </c>
    </row>
    <row r="6593" spans="1:13" x14ac:dyDescent="0.3">
      <c r="A6593" s="3" t="s">
        <v>2367</v>
      </c>
      <c r="B6593" s="3" t="s">
        <v>2118</v>
      </c>
      <c r="C6593" s="3"/>
      <c r="D6593" s="3"/>
      <c r="E6593" s="3"/>
      <c r="F6593" s="51" t="str">
        <f t="shared" si="612"/>
        <v>57E5</v>
      </c>
      <c r="G6593" s="51">
        <f t="shared" si="613"/>
        <v>5</v>
      </c>
      <c r="H6593" s="51">
        <f t="shared" si="614"/>
        <v>57</v>
      </c>
      <c r="I6593" s="51" t="str">
        <f t="shared" si="615"/>
        <v>E</v>
      </c>
      <c r="J6593" s="51" t="str">
        <f t="shared" si="616"/>
        <v>D3</v>
      </c>
      <c r="K6593" s="76" t="str">
        <f t="shared" si="617"/>
        <v>1FO57E5A</v>
      </c>
      <c r="L6593" s="281" t="e">
        <f>VLOOKUP(K6593,'Planilla de control'!#REF!,2,0)</f>
        <v>#REF!</v>
      </c>
      <c r="M6593" s="29" t="e">
        <f>IF(COUNTIF('Planilla de control'!#REF!,K6593)&gt;0,"SI","NO")</f>
        <v>#REF!</v>
      </c>
    </row>
    <row r="6594" spans="1:13" x14ac:dyDescent="0.3">
      <c r="A6594" s="3" t="s">
        <v>2367</v>
      </c>
      <c r="B6594" s="3" t="s">
        <v>2119</v>
      </c>
      <c r="C6594" s="3"/>
      <c r="D6594" s="3"/>
      <c r="E6594" s="3"/>
      <c r="F6594" s="51" t="str">
        <f t="shared" si="612"/>
        <v>57E5</v>
      </c>
      <c r="G6594" s="51">
        <f t="shared" si="613"/>
        <v>5</v>
      </c>
      <c r="H6594" s="51">
        <f t="shared" si="614"/>
        <v>57</v>
      </c>
      <c r="I6594" s="51" t="str">
        <f t="shared" si="615"/>
        <v>E</v>
      </c>
      <c r="J6594" s="51" t="str">
        <f t="shared" si="616"/>
        <v>D3</v>
      </c>
      <c r="K6594" s="76" t="str">
        <f t="shared" si="617"/>
        <v>1FO57E5B</v>
      </c>
      <c r="L6594" s="281" t="e">
        <f>VLOOKUP(K6594,'Planilla de control'!#REF!,2,0)</f>
        <v>#REF!</v>
      </c>
      <c r="M6594" s="29" t="e">
        <f>IF(COUNTIF('Planilla de control'!#REF!,K6594)&gt;0,"SI","NO")</f>
        <v>#REF!</v>
      </c>
    </row>
    <row r="6595" spans="1:13" x14ac:dyDescent="0.3">
      <c r="A6595" s="3" t="s">
        <v>2367</v>
      </c>
      <c r="B6595" s="3" t="s">
        <v>2163</v>
      </c>
      <c r="C6595" s="3"/>
      <c r="D6595" s="3"/>
      <c r="E6595" s="3"/>
      <c r="F6595" s="51" t="str">
        <f t="shared" ref="F6595:F6658" si="618">IF(OR(LEN(B6595)=9,LEN(B6595)=5),MID(B6595,1,4),MID(B6595,1,5))</f>
        <v>57J4</v>
      </c>
      <c r="G6595" s="51">
        <f t="shared" ref="G6595:G6658" si="619">IF(MID(F6595,5,1)&lt;&gt;"",MID(F6595,4,2),MID(F6595,4,1))*1</f>
        <v>4</v>
      </c>
      <c r="H6595" s="51">
        <f t="shared" ref="H6595:H6658" si="620">+MID(B6595,1,2)*1</f>
        <v>57</v>
      </c>
      <c r="I6595" s="51" t="str">
        <f t="shared" ref="I6595:I6658" si="621">+MID(B6595,3,1)</f>
        <v>J</v>
      </c>
      <c r="J6595" s="51" t="str">
        <f t="shared" ref="J6595:J6658" si="622">HLOOKUP(A6595,$O$1:$U$2,2,0)</f>
        <v>D3</v>
      </c>
      <c r="K6595" s="76" t="str">
        <f t="shared" ref="K6595:K6658" si="623">CONCATENATE(A6595,B6595)</f>
        <v>1FO57J4B</v>
      </c>
      <c r="L6595" s="281" t="e">
        <f>VLOOKUP(K6595,'Planilla de control'!#REF!,2,0)</f>
        <v>#REF!</v>
      </c>
      <c r="M6595" s="29" t="e">
        <f>IF(COUNTIF('Planilla de control'!#REF!,K6595)&gt;0,"SI","NO")</f>
        <v>#REF!</v>
      </c>
    </row>
    <row r="6596" spans="1:13" x14ac:dyDescent="0.3">
      <c r="A6596" s="3" t="s">
        <v>2367</v>
      </c>
      <c r="B6596" s="3" t="s">
        <v>2323</v>
      </c>
      <c r="C6596" s="3"/>
      <c r="D6596" s="3"/>
      <c r="E6596" s="3"/>
      <c r="F6596" s="51" t="str">
        <f t="shared" si="618"/>
        <v>57J5</v>
      </c>
      <c r="G6596" s="51">
        <f t="shared" si="619"/>
        <v>5</v>
      </c>
      <c r="H6596" s="51">
        <f t="shared" si="620"/>
        <v>57</v>
      </c>
      <c r="I6596" s="51" t="str">
        <f t="shared" si="621"/>
        <v>J</v>
      </c>
      <c r="J6596" s="51" t="str">
        <f t="shared" si="622"/>
        <v>D3</v>
      </c>
      <c r="K6596" s="76" t="str">
        <f t="shared" si="623"/>
        <v>1FO57J5D</v>
      </c>
      <c r="L6596" s="281" t="e">
        <f>VLOOKUP(K6596,'Planilla de control'!#REF!,2,0)</f>
        <v>#REF!</v>
      </c>
      <c r="M6596" s="29" t="e">
        <f>IF(COUNTIF('Planilla de control'!#REF!,K6596)&gt;0,"SI","NO")</f>
        <v>#REF!</v>
      </c>
    </row>
    <row r="6597" spans="1:13" x14ac:dyDescent="0.3">
      <c r="A6597" s="3" t="s">
        <v>2367</v>
      </c>
      <c r="B6597" s="3" t="s">
        <v>2076</v>
      </c>
      <c r="C6597" s="3"/>
      <c r="D6597" s="3"/>
      <c r="E6597" s="3" t="s">
        <v>81</v>
      </c>
      <c r="F6597" s="51" t="str">
        <f t="shared" si="618"/>
        <v>57A2</v>
      </c>
      <c r="G6597" s="51">
        <f t="shared" si="619"/>
        <v>2</v>
      </c>
      <c r="H6597" s="51">
        <f t="shared" si="620"/>
        <v>57</v>
      </c>
      <c r="I6597" s="51" t="str">
        <f t="shared" si="621"/>
        <v>A</v>
      </c>
      <c r="J6597" s="51" t="str">
        <f t="shared" si="622"/>
        <v>D3</v>
      </c>
      <c r="K6597" s="76" t="str">
        <f t="shared" si="623"/>
        <v>1FO57A2B</v>
      </c>
      <c r="L6597" s="281" t="e">
        <f>VLOOKUP(K6597,'Planilla de control'!#REF!,2,0)</f>
        <v>#REF!</v>
      </c>
      <c r="M6597" s="29" t="e">
        <f>IF(COUNTIF('Planilla de control'!#REF!,K6597)&gt;0,"SI","NO")</f>
        <v>#REF!</v>
      </c>
    </row>
    <row r="6598" spans="1:13" x14ac:dyDescent="0.3">
      <c r="A6598" s="3" t="s">
        <v>2367</v>
      </c>
      <c r="B6598" s="3" t="s">
        <v>2233</v>
      </c>
      <c r="C6598" s="3"/>
      <c r="D6598" s="3"/>
      <c r="E6598" s="3" t="s">
        <v>81</v>
      </c>
      <c r="F6598" s="51" t="str">
        <f t="shared" si="618"/>
        <v>57A8</v>
      </c>
      <c r="G6598" s="51">
        <f t="shared" si="619"/>
        <v>8</v>
      </c>
      <c r="H6598" s="51">
        <f t="shared" si="620"/>
        <v>57</v>
      </c>
      <c r="I6598" s="51" t="str">
        <f t="shared" si="621"/>
        <v>A</v>
      </c>
      <c r="J6598" s="51" t="str">
        <f t="shared" si="622"/>
        <v>D3</v>
      </c>
      <c r="K6598" s="76" t="str">
        <f t="shared" si="623"/>
        <v>1FO57A8B</v>
      </c>
      <c r="L6598" s="281" t="e">
        <f>VLOOKUP(K6598,'Planilla de control'!#REF!,2,0)</f>
        <v>#REF!</v>
      </c>
      <c r="M6598" s="29" t="e">
        <f>IF(COUNTIF('Planilla de control'!#REF!,K6598)&gt;0,"SI","NO")</f>
        <v>#REF!</v>
      </c>
    </row>
    <row r="6599" spans="1:13" x14ac:dyDescent="0.3">
      <c r="A6599" s="3" t="s">
        <v>2367</v>
      </c>
      <c r="B6599" s="3" t="s">
        <v>2086</v>
      </c>
      <c r="C6599" s="3"/>
      <c r="D6599" s="3"/>
      <c r="E6599" s="3"/>
      <c r="F6599" s="51" t="str">
        <f t="shared" si="618"/>
        <v>57B2</v>
      </c>
      <c r="G6599" s="51">
        <f t="shared" si="619"/>
        <v>2</v>
      </c>
      <c r="H6599" s="51">
        <f t="shared" si="620"/>
        <v>57</v>
      </c>
      <c r="I6599" s="51" t="str">
        <f t="shared" si="621"/>
        <v>B</v>
      </c>
      <c r="J6599" s="51" t="str">
        <f t="shared" si="622"/>
        <v>D3</v>
      </c>
      <c r="K6599" s="76" t="str">
        <f t="shared" si="623"/>
        <v>1FO57B2A</v>
      </c>
      <c r="L6599" s="281" t="e">
        <f>VLOOKUP(K6599,'Planilla de control'!#REF!,2,0)</f>
        <v>#REF!</v>
      </c>
      <c r="M6599" s="29" t="e">
        <f>IF(COUNTIF('Planilla de control'!#REF!,K6599)&gt;0,"SI","NO")</f>
        <v>#REF!</v>
      </c>
    </row>
    <row r="6600" spans="1:13" x14ac:dyDescent="0.3">
      <c r="A6600" s="3" t="s">
        <v>2367</v>
      </c>
      <c r="B6600" s="3" t="s">
        <v>2087</v>
      </c>
      <c r="C6600" s="3"/>
      <c r="D6600" s="3"/>
      <c r="E6600" s="3"/>
      <c r="F6600" s="51" t="str">
        <f t="shared" si="618"/>
        <v>57B2</v>
      </c>
      <c r="G6600" s="51">
        <f t="shared" si="619"/>
        <v>2</v>
      </c>
      <c r="H6600" s="51">
        <f t="shared" si="620"/>
        <v>57</v>
      </c>
      <c r="I6600" s="51" t="str">
        <f t="shared" si="621"/>
        <v>B</v>
      </c>
      <c r="J6600" s="51" t="str">
        <f t="shared" si="622"/>
        <v>D3</v>
      </c>
      <c r="K6600" s="76" t="str">
        <f t="shared" si="623"/>
        <v>1FO57B2B</v>
      </c>
      <c r="L6600" s="281" t="e">
        <f>VLOOKUP(K6600,'Planilla de control'!#REF!,2,0)</f>
        <v>#REF!</v>
      </c>
      <c r="M6600" s="29" t="e">
        <f>IF(COUNTIF('Planilla de control'!#REF!,K6600)&gt;0,"SI","NO")</f>
        <v>#REF!</v>
      </c>
    </row>
    <row r="6601" spans="1:13" x14ac:dyDescent="0.3">
      <c r="A6601" s="3" t="s">
        <v>2367</v>
      </c>
      <c r="B6601" s="3" t="s">
        <v>2094</v>
      </c>
      <c r="C6601" s="3"/>
      <c r="D6601" s="3"/>
      <c r="E6601" s="3"/>
      <c r="F6601" s="51" t="str">
        <f t="shared" si="618"/>
        <v>57B8</v>
      </c>
      <c r="G6601" s="51">
        <f t="shared" si="619"/>
        <v>8</v>
      </c>
      <c r="H6601" s="51">
        <f t="shared" si="620"/>
        <v>57</v>
      </c>
      <c r="I6601" s="51" t="str">
        <f t="shared" si="621"/>
        <v>B</v>
      </c>
      <c r="J6601" s="51" t="str">
        <f t="shared" si="622"/>
        <v>D3</v>
      </c>
      <c r="K6601" s="76" t="str">
        <f t="shared" si="623"/>
        <v>1FO57B8A</v>
      </c>
      <c r="L6601" s="281" t="e">
        <f>VLOOKUP(K6601,'Planilla de control'!#REF!,2,0)</f>
        <v>#REF!</v>
      </c>
      <c r="M6601" s="29" t="e">
        <f>IF(COUNTIF('Planilla de control'!#REF!,K6601)&gt;0,"SI","NO")</f>
        <v>#REF!</v>
      </c>
    </row>
    <row r="6602" spans="1:13" x14ac:dyDescent="0.3">
      <c r="A6602" s="3" t="s">
        <v>2367</v>
      </c>
      <c r="B6602" s="3" t="s">
        <v>2293</v>
      </c>
      <c r="C6602" s="3"/>
      <c r="D6602" s="3"/>
      <c r="E6602" s="3"/>
      <c r="F6602" s="51" t="str">
        <f t="shared" si="618"/>
        <v>57G8</v>
      </c>
      <c r="G6602" s="51">
        <f t="shared" si="619"/>
        <v>8</v>
      </c>
      <c r="H6602" s="51">
        <f t="shared" si="620"/>
        <v>57</v>
      </c>
      <c r="I6602" s="51" t="str">
        <f t="shared" si="621"/>
        <v>G</v>
      </c>
      <c r="J6602" s="51" t="str">
        <f t="shared" si="622"/>
        <v>D3</v>
      </c>
      <c r="K6602" s="76" t="str">
        <f t="shared" si="623"/>
        <v>1FO57G8B</v>
      </c>
      <c r="L6602" s="281" t="e">
        <f>VLOOKUP(K6602,'Planilla de control'!#REF!,2,0)</f>
        <v>#REF!</v>
      </c>
      <c r="M6602" s="29" t="e">
        <f>IF(COUNTIF('Planilla de control'!#REF!,K6602)&gt;0,"SI","NO")</f>
        <v>#REF!</v>
      </c>
    </row>
    <row r="6603" spans="1:13" x14ac:dyDescent="0.3">
      <c r="A6603" s="3" t="s">
        <v>2367</v>
      </c>
      <c r="B6603" s="3" t="s">
        <v>2188</v>
      </c>
      <c r="C6603" s="3"/>
      <c r="D6603" s="3"/>
      <c r="E6603" s="3"/>
      <c r="F6603" s="51" t="str">
        <f t="shared" si="618"/>
        <v>57L7</v>
      </c>
      <c r="G6603" s="51">
        <f t="shared" si="619"/>
        <v>7</v>
      </c>
      <c r="H6603" s="51">
        <f t="shared" si="620"/>
        <v>57</v>
      </c>
      <c r="I6603" s="51" t="str">
        <f t="shared" si="621"/>
        <v>L</v>
      </c>
      <c r="J6603" s="51" t="str">
        <f t="shared" si="622"/>
        <v>D3</v>
      </c>
      <c r="K6603" s="76" t="str">
        <f t="shared" si="623"/>
        <v>1FO57L7A</v>
      </c>
      <c r="L6603" s="281" t="e">
        <f>VLOOKUP(K6603,'Planilla de control'!#REF!,2,0)</f>
        <v>#REF!</v>
      </c>
      <c r="M6603" s="29" t="e">
        <f>IF(COUNTIF('Planilla de control'!#REF!,K6603)&gt;0,"SI","NO")</f>
        <v>#REF!</v>
      </c>
    </row>
    <row r="6604" spans="1:13" x14ac:dyDescent="0.3">
      <c r="A6604" s="3" t="s">
        <v>2367</v>
      </c>
      <c r="B6604" s="3" t="s">
        <v>2074</v>
      </c>
      <c r="C6604" s="3"/>
      <c r="D6604" s="3"/>
      <c r="E6604" s="3"/>
      <c r="F6604" s="51" t="str">
        <f t="shared" si="618"/>
        <v>57A1</v>
      </c>
      <c r="G6604" s="51">
        <f t="shared" si="619"/>
        <v>1</v>
      </c>
      <c r="H6604" s="51">
        <f t="shared" si="620"/>
        <v>57</v>
      </c>
      <c r="I6604" s="51" t="str">
        <f t="shared" si="621"/>
        <v>A</v>
      </c>
      <c r="J6604" s="51" t="str">
        <f t="shared" si="622"/>
        <v>D3</v>
      </c>
      <c r="K6604" s="76" t="str">
        <f t="shared" si="623"/>
        <v>1FO57A1A</v>
      </c>
      <c r="L6604" s="281" t="e">
        <f>VLOOKUP(K6604,'Planilla de control'!#REF!,2,0)</f>
        <v>#REF!</v>
      </c>
      <c r="M6604" s="29" t="e">
        <f>IF(COUNTIF('Planilla de control'!#REF!,K6604)&gt;0,"SI","NO")</f>
        <v>#REF!</v>
      </c>
    </row>
    <row r="6605" spans="1:13" x14ac:dyDescent="0.3">
      <c r="A6605" s="3" t="s">
        <v>2367</v>
      </c>
      <c r="B6605" s="3" t="s">
        <v>2237</v>
      </c>
      <c r="C6605" s="3"/>
      <c r="D6605" s="3"/>
      <c r="E6605" s="3"/>
      <c r="F6605" s="51" t="str">
        <f t="shared" si="618"/>
        <v>57B4</v>
      </c>
      <c r="G6605" s="51">
        <f t="shared" si="619"/>
        <v>4</v>
      </c>
      <c r="H6605" s="51">
        <f t="shared" si="620"/>
        <v>57</v>
      </c>
      <c r="I6605" s="51" t="str">
        <f t="shared" si="621"/>
        <v>B</v>
      </c>
      <c r="J6605" s="51" t="str">
        <f t="shared" si="622"/>
        <v>D3</v>
      </c>
      <c r="K6605" s="76" t="str">
        <f t="shared" si="623"/>
        <v>1FO57B4C</v>
      </c>
      <c r="L6605" s="281" t="e">
        <f>VLOOKUP(K6605,'Planilla de control'!#REF!,2,0)</f>
        <v>#REF!</v>
      </c>
      <c r="M6605" s="29" t="e">
        <f>IF(COUNTIF('Planilla de control'!#REF!,K6605)&gt;0,"SI","NO")</f>
        <v>#REF!</v>
      </c>
    </row>
    <row r="6606" spans="1:13" x14ac:dyDescent="0.3">
      <c r="A6606" s="3" t="s">
        <v>2367</v>
      </c>
      <c r="B6606" s="3" t="s">
        <v>2310</v>
      </c>
      <c r="C6606" s="3"/>
      <c r="D6606" s="3"/>
      <c r="E6606" s="3"/>
      <c r="F6606" s="51" t="str">
        <f t="shared" si="618"/>
        <v>57I4</v>
      </c>
      <c r="G6606" s="51">
        <f t="shared" si="619"/>
        <v>4</v>
      </c>
      <c r="H6606" s="51">
        <f t="shared" si="620"/>
        <v>57</v>
      </c>
      <c r="I6606" s="51" t="str">
        <f t="shared" si="621"/>
        <v>I</v>
      </c>
      <c r="J6606" s="51" t="str">
        <f t="shared" si="622"/>
        <v>D3</v>
      </c>
      <c r="K6606" s="76" t="str">
        <f t="shared" si="623"/>
        <v>1FO57I4D</v>
      </c>
      <c r="L6606" s="281" t="e">
        <f>VLOOKUP(K6606,'Planilla de control'!#REF!,2,0)</f>
        <v>#REF!</v>
      </c>
      <c r="M6606" s="29" t="e">
        <f>IF(COUNTIF('Planilla de control'!#REF!,K6606)&gt;0,"SI","NO")</f>
        <v>#REF!</v>
      </c>
    </row>
    <row r="6607" spans="1:13" x14ac:dyDescent="0.3">
      <c r="A6607" s="3" t="s">
        <v>2367</v>
      </c>
      <c r="B6607" s="3" t="s">
        <v>7998</v>
      </c>
      <c r="C6607" s="3"/>
      <c r="D6607" s="3"/>
      <c r="E6607" s="3"/>
      <c r="F6607" s="51" t="str">
        <f t="shared" si="618"/>
        <v>57J7</v>
      </c>
      <c r="G6607" s="51">
        <f t="shared" si="619"/>
        <v>7</v>
      </c>
      <c r="H6607" s="51">
        <f t="shared" si="620"/>
        <v>57</v>
      </c>
      <c r="I6607" s="51" t="str">
        <f t="shared" si="621"/>
        <v>J</v>
      </c>
      <c r="J6607" s="51" t="str">
        <f t="shared" si="622"/>
        <v>D3</v>
      </c>
      <c r="K6607" s="76" t="str">
        <f t="shared" si="623"/>
        <v>1FO57J7A</v>
      </c>
      <c r="L6607" s="281" t="e">
        <f>VLOOKUP(K6607,'Planilla de control'!#REF!,2,0)</f>
        <v>#REF!</v>
      </c>
      <c r="M6607" s="29" t="e">
        <f>IF(COUNTIF('Planilla de control'!#REF!,K6607)&gt;0,"SI","NO")</f>
        <v>#REF!</v>
      </c>
    </row>
    <row r="6608" spans="1:13" x14ac:dyDescent="0.3">
      <c r="A6608" s="3" t="s">
        <v>2367</v>
      </c>
      <c r="B6608" s="3" t="s">
        <v>2325</v>
      </c>
      <c r="C6608" s="3"/>
      <c r="D6608" s="3"/>
      <c r="E6608" s="3"/>
      <c r="F6608" s="51" t="str">
        <f t="shared" si="618"/>
        <v>57J7</v>
      </c>
      <c r="G6608" s="51">
        <f t="shared" si="619"/>
        <v>7</v>
      </c>
      <c r="H6608" s="51">
        <f t="shared" si="620"/>
        <v>57</v>
      </c>
      <c r="I6608" s="51" t="str">
        <f t="shared" si="621"/>
        <v>J</v>
      </c>
      <c r="J6608" s="51" t="str">
        <f t="shared" si="622"/>
        <v>D3</v>
      </c>
      <c r="K6608" s="76" t="str">
        <f t="shared" si="623"/>
        <v>1FO57J7B</v>
      </c>
      <c r="L6608" s="281" t="e">
        <f>VLOOKUP(K6608,'Planilla de control'!#REF!,2,0)</f>
        <v>#REF!</v>
      </c>
      <c r="M6608" s="29" t="e">
        <f>IF(COUNTIF('Planilla de control'!#REF!,K6608)&gt;0,"SI","NO")</f>
        <v>#REF!</v>
      </c>
    </row>
    <row r="6609" spans="1:13" x14ac:dyDescent="0.3">
      <c r="A6609" s="3" t="s">
        <v>2367</v>
      </c>
      <c r="B6609" s="3" t="s">
        <v>2172</v>
      </c>
      <c r="C6609" s="3"/>
      <c r="D6609" s="3"/>
      <c r="E6609" s="3"/>
      <c r="F6609" s="51" t="str">
        <f t="shared" si="618"/>
        <v>57K4</v>
      </c>
      <c r="G6609" s="51">
        <f t="shared" si="619"/>
        <v>4</v>
      </c>
      <c r="H6609" s="51">
        <f t="shared" si="620"/>
        <v>57</v>
      </c>
      <c r="I6609" s="51" t="str">
        <f t="shared" si="621"/>
        <v>K</v>
      </c>
      <c r="J6609" s="51" t="str">
        <f t="shared" si="622"/>
        <v>D3</v>
      </c>
      <c r="K6609" s="76" t="str">
        <f t="shared" si="623"/>
        <v>1FO57K4A</v>
      </c>
      <c r="L6609" s="281" t="e">
        <f>VLOOKUP(K6609,'Planilla de control'!#REF!,2,0)</f>
        <v>#REF!</v>
      </c>
      <c r="M6609" s="29" t="e">
        <f>IF(COUNTIF('Planilla de control'!#REF!,K6609)&gt;0,"SI","NO")</f>
        <v>#REF!</v>
      </c>
    </row>
    <row r="6610" spans="1:13" x14ac:dyDescent="0.3">
      <c r="A6610" s="3" t="s">
        <v>2367</v>
      </c>
      <c r="B6610" s="3" t="s">
        <v>2174</v>
      </c>
      <c r="C6610" s="3"/>
      <c r="D6610" s="3"/>
      <c r="E6610" s="3"/>
      <c r="F6610" s="51" t="str">
        <f t="shared" si="618"/>
        <v>57K5</v>
      </c>
      <c r="G6610" s="51">
        <f t="shared" si="619"/>
        <v>5</v>
      </c>
      <c r="H6610" s="51">
        <f t="shared" si="620"/>
        <v>57</v>
      </c>
      <c r="I6610" s="51" t="str">
        <f t="shared" si="621"/>
        <v>K</v>
      </c>
      <c r="J6610" s="51" t="str">
        <f t="shared" si="622"/>
        <v>D3</v>
      </c>
      <c r="K6610" s="76" t="str">
        <f t="shared" si="623"/>
        <v>1FO57K5A</v>
      </c>
      <c r="L6610" s="281" t="e">
        <f>VLOOKUP(K6610,'Planilla de control'!#REF!,2,0)</f>
        <v>#REF!</v>
      </c>
      <c r="M6610" s="29" t="e">
        <f>IF(COUNTIF('Planilla de control'!#REF!,K6610)&gt;0,"SI","NO")</f>
        <v>#REF!</v>
      </c>
    </row>
    <row r="6611" spans="1:13" x14ac:dyDescent="0.3">
      <c r="A6611" s="3" t="s">
        <v>2367</v>
      </c>
      <c r="B6611" s="3" t="s">
        <v>2175</v>
      </c>
      <c r="C6611" s="3"/>
      <c r="D6611" s="3"/>
      <c r="E6611" s="3"/>
      <c r="F6611" s="51" t="str">
        <f t="shared" si="618"/>
        <v>57K5</v>
      </c>
      <c r="G6611" s="51">
        <f t="shared" si="619"/>
        <v>5</v>
      </c>
      <c r="H6611" s="51">
        <f t="shared" si="620"/>
        <v>57</v>
      </c>
      <c r="I6611" s="51" t="str">
        <f t="shared" si="621"/>
        <v>K</v>
      </c>
      <c r="J6611" s="51" t="str">
        <f t="shared" si="622"/>
        <v>D3</v>
      </c>
      <c r="K6611" s="76" t="str">
        <f t="shared" si="623"/>
        <v>1FO57K5B</v>
      </c>
      <c r="L6611" s="281" t="e">
        <f>VLOOKUP(K6611,'Planilla de control'!#REF!,2,0)</f>
        <v>#REF!</v>
      </c>
      <c r="M6611" s="29" t="e">
        <f>IF(COUNTIF('Planilla de control'!#REF!,K6611)&gt;0,"SI","NO")</f>
        <v>#REF!</v>
      </c>
    </row>
    <row r="6612" spans="1:13" x14ac:dyDescent="0.3">
      <c r="A6612" s="3" t="s">
        <v>2367</v>
      </c>
      <c r="B6612" s="3" t="s">
        <v>2176</v>
      </c>
      <c r="C6612" s="3"/>
      <c r="D6612" s="3"/>
      <c r="E6612" s="3"/>
      <c r="F6612" s="51" t="str">
        <f t="shared" si="618"/>
        <v>57K6</v>
      </c>
      <c r="G6612" s="51">
        <f t="shared" si="619"/>
        <v>6</v>
      </c>
      <c r="H6612" s="51">
        <f t="shared" si="620"/>
        <v>57</v>
      </c>
      <c r="I6612" s="51" t="str">
        <f t="shared" si="621"/>
        <v>K</v>
      </c>
      <c r="J6612" s="51" t="str">
        <f t="shared" si="622"/>
        <v>D3</v>
      </c>
      <c r="K6612" s="76" t="str">
        <f t="shared" si="623"/>
        <v>1FO57K6A</v>
      </c>
      <c r="L6612" s="281" t="e">
        <f>VLOOKUP(K6612,'Planilla de control'!#REF!,2,0)</f>
        <v>#REF!</v>
      </c>
      <c r="M6612" s="29" t="e">
        <f>IF(COUNTIF('Planilla de control'!#REF!,K6612)&gt;0,"SI","NO")</f>
        <v>#REF!</v>
      </c>
    </row>
    <row r="6613" spans="1:13" x14ac:dyDescent="0.3">
      <c r="A6613" s="3" t="s">
        <v>2367</v>
      </c>
      <c r="B6613" s="3" t="s">
        <v>2329</v>
      </c>
      <c r="C6613" s="3"/>
      <c r="D6613" s="3"/>
      <c r="E6613" s="3"/>
      <c r="F6613" s="51" t="str">
        <f t="shared" si="618"/>
        <v>57K6</v>
      </c>
      <c r="G6613" s="51">
        <f t="shared" si="619"/>
        <v>6</v>
      </c>
      <c r="H6613" s="51">
        <f t="shared" si="620"/>
        <v>57</v>
      </c>
      <c r="I6613" s="51" t="str">
        <f t="shared" si="621"/>
        <v>K</v>
      </c>
      <c r="J6613" s="51" t="str">
        <f t="shared" si="622"/>
        <v>D3</v>
      </c>
      <c r="K6613" s="76" t="str">
        <f t="shared" si="623"/>
        <v>1FO57K6B</v>
      </c>
      <c r="L6613" s="281" t="e">
        <f>VLOOKUP(K6613,'Planilla de control'!#REF!,2,0)</f>
        <v>#REF!</v>
      </c>
      <c r="M6613" s="29" t="e">
        <f>IF(COUNTIF('Planilla de control'!#REF!,K6613)&gt;0,"SI","NO")</f>
        <v>#REF!</v>
      </c>
    </row>
    <row r="6614" spans="1:13" x14ac:dyDescent="0.3">
      <c r="A6614" s="3" t="s">
        <v>2367</v>
      </c>
      <c r="B6614" s="3" t="s">
        <v>2180</v>
      </c>
      <c r="C6614" s="3"/>
      <c r="D6614" s="3"/>
      <c r="E6614" s="3"/>
      <c r="F6614" s="51" t="str">
        <f t="shared" si="618"/>
        <v>57L2</v>
      </c>
      <c r="G6614" s="51">
        <f t="shared" si="619"/>
        <v>2</v>
      </c>
      <c r="H6614" s="51">
        <f t="shared" si="620"/>
        <v>57</v>
      </c>
      <c r="I6614" s="51" t="str">
        <f t="shared" si="621"/>
        <v>L</v>
      </c>
      <c r="J6614" s="51" t="str">
        <f t="shared" si="622"/>
        <v>D3</v>
      </c>
      <c r="K6614" s="76" t="str">
        <f t="shared" si="623"/>
        <v>1FO57L2B</v>
      </c>
      <c r="L6614" s="281" t="e">
        <f>VLOOKUP(K6614,'Planilla de control'!#REF!,2,0)</f>
        <v>#REF!</v>
      </c>
      <c r="M6614" s="29" t="e">
        <f>IF(COUNTIF('Planilla de control'!#REF!,K6614)&gt;0,"SI","NO")</f>
        <v>#REF!</v>
      </c>
    </row>
    <row r="6615" spans="1:13" x14ac:dyDescent="0.3">
      <c r="A6615" s="3" t="s">
        <v>2367</v>
      </c>
      <c r="B6615" s="3" t="s">
        <v>2181</v>
      </c>
      <c r="C6615" s="3"/>
      <c r="D6615" s="3"/>
      <c r="E6615" s="3"/>
      <c r="F6615" s="51" t="str">
        <f t="shared" si="618"/>
        <v>57L3</v>
      </c>
      <c r="G6615" s="51">
        <f t="shared" si="619"/>
        <v>3</v>
      </c>
      <c r="H6615" s="51">
        <f t="shared" si="620"/>
        <v>57</v>
      </c>
      <c r="I6615" s="51" t="str">
        <f t="shared" si="621"/>
        <v>L</v>
      </c>
      <c r="J6615" s="51" t="str">
        <f t="shared" si="622"/>
        <v>D3</v>
      </c>
      <c r="K6615" s="76" t="str">
        <f t="shared" si="623"/>
        <v>1FO57L3A</v>
      </c>
      <c r="L6615" s="281" t="e">
        <f>VLOOKUP(K6615,'Planilla de control'!#REF!,2,0)</f>
        <v>#REF!</v>
      </c>
      <c r="M6615" s="29" t="e">
        <f>IF(COUNTIF('Planilla de control'!#REF!,K6615)&gt;0,"SI","NO")</f>
        <v>#REF!</v>
      </c>
    </row>
    <row r="6616" spans="1:13" x14ac:dyDescent="0.3">
      <c r="A6616" s="3" t="s">
        <v>2367</v>
      </c>
      <c r="B6616" s="3" t="s">
        <v>2182</v>
      </c>
      <c r="C6616" s="3"/>
      <c r="D6616" s="3"/>
      <c r="E6616" s="3"/>
      <c r="F6616" s="51" t="str">
        <f t="shared" si="618"/>
        <v>57L3</v>
      </c>
      <c r="G6616" s="51">
        <f t="shared" si="619"/>
        <v>3</v>
      </c>
      <c r="H6616" s="51">
        <f t="shared" si="620"/>
        <v>57</v>
      </c>
      <c r="I6616" s="51" t="str">
        <f t="shared" si="621"/>
        <v>L</v>
      </c>
      <c r="J6616" s="51" t="str">
        <f t="shared" si="622"/>
        <v>D3</v>
      </c>
      <c r="K6616" s="76" t="str">
        <f t="shared" si="623"/>
        <v>1FO57L3B</v>
      </c>
      <c r="L6616" s="281" t="e">
        <f>VLOOKUP(K6616,'Planilla de control'!#REF!,2,0)</f>
        <v>#REF!</v>
      </c>
      <c r="M6616" s="29" t="e">
        <f>IF(COUNTIF('Planilla de control'!#REF!,K6616)&gt;0,"SI","NO")</f>
        <v>#REF!</v>
      </c>
    </row>
    <row r="6617" spans="1:13" x14ac:dyDescent="0.3">
      <c r="A6617" s="3" t="s">
        <v>2367</v>
      </c>
      <c r="B6617" s="3" t="s">
        <v>2183</v>
      </c>
      <c r="C6617" s="3"/>
      <c r="D6617" s="3"/>
      <c r="E6617" s="3"/>
      <c r="F6617" s="51" t="str">
        <f t="shared" si="618"/>
        <v>57L4</v>
      </c>
      <c r="G6617" s="51">
        <f t="shared" si="619"/>
        <v>4</v>
      </c>
      <c r="H6617" s="51">
        <f t="shared" si="620"/>
        <v>57</v>
      </c>
      <c r="I6617" s="51" t="str">
        <f t="shared" si="621"/>
        <v>L</v>
      </c>
      <c r="J6617" s="51" t="str">
        <f t="shared" si="622"/>
        <v>D3</v>
      </c>
      <c r="K6617" s="76" t="str">
        <f t="shared" si="623"/>
        <v>1FO57L4A</v>
      </c>
      <c r="L6617" s="281" t="e">
        <f>VLOOKUP(K6617,'Planilla de control'!#REF!,2,0)</f>
        <v>#REF!</v>
      </c>
      <c r="M6617" s="29" t="e">
        <f>IF(COUNTIF('Planilla de control'!#REF!,K6617)&gt;0,"SI","NO")</f>
        <v>#REF!</v>
      </c>
    </row>
    <row r="6618" spans="1:13" x14ac:dyDescent="0.3">
      <c r="A6618" s="3" t="s">
        <v>2367</v>
      </c>
      <c r="B6618" s="3" t="s">
        <v>2085</v>
      </c>
      <c r="C6618" s="3"/>
      <c r="D6618" s="3"/>
      <c r="E6618" s="3"/>
      <c r="F6618" s="51" t="str">
        <f t="shared" si="618"/>
        <v>57B1</v>
      </c>
      <c r="G6618" s="51">
        <f t="shared" si="619"/>
        <v>1</v>
      </c>
      <c r="H6618" s="51">
        <f t="shared" si="620"/>
        <v>57</v>
      </c>
      <c r="I6618" s="51" t="str">
        <f t="shared" si="621"/>
        <v>B</v>
      </c>
      <c r="J6618" s="51" t="str">
        <f t="shared" si="622"/>
        <v>D3</v>
      </c>
      <c r="K6618" s="76" t="str">
        <f t="shared" si="623"/>
        <v>1FO57B1A</v>
      </c>
      <c r="L6618" s="281" t="e">
        <f>VLOOKUP(K6618,'Planilla de control'!#REF!,2,0)</f>
        <v>#REF!</v>
      </c>
      <c r="M6618" s="29" t="e">
        <f>IF(COUNTIF('Planilla de control'!#REF!,K6618)&gt;0,"SI","NO")</f>
        <v>#REF!</v>
      </c>
    </row>
    <row r="6619" spans="1:13" x14ac:dyDescent="0.3">
      <c r="A6619" s="3" t="s">
        <v>2367</v>
      </c>
      <c r="B6619" s="3" t="s">
        <v>2333</v>
      </c>
      <c r="C6619" s="3"/>
      <c r="D6619" s="3"/>
      <c r="E6619" s="3"/>
      <c r="F6619" s="51" t="str">
        <f t="shared" si="618"/>
        <v>57L6</v>
      </c>
      <c r="G6619" s="51">
        <f t="shared" si="619"/>
        <v>6</v>
      </c>
      <c r="H6619" s="51">
        <f t="shared" si="620"/>
        <v>57</v>
      </c>
      <c r="I6619" s="51" t="str">
        <f t="shared" si="621"/>
        <v>L</v>
      </c>
      <c r="J6619" s="51" t="str">
        <f t="shared" si="622"/>
        <v>D3</v>
      </c>
      <c r="K6619" s="76" t="str">
        <f t="shared" si="623"/>
        <v>1FO57L6B</v>
      </c>
      <c r="L6619" s="281" t="e">
        <f>VLOOKUP(K6619,'Planilla de control'!#REF!,2,0)</f>
        <v>#REF!</v>
      </c>
      <c r="M6619" s="29" t="e">
        <f>IF(COUNTIF('Planilla de control'!#REF!,K6619)&gt;0,"SI","NO")</f>
        <v>#REF!</v>
      </c>
    </row>
    <row r="6620" spans="1:13" x14ac:dyDescent="0.3">
      <c r="A6620" s="3" t="s">
        <v>2367</v>
      </c>
      <c r="B6620" s="3" t="s">
        <v>2192</v>
      </c>
      <c r="C6620" s="3"/>
      <c r="D6620" s="3"/>
      <c r="E6620" s="3"/>
      <c r="F6620" s="51" t="str">
        <f t="shared" si="618"/>
        <v>57M3</v>
      </c>
      <c r="G6620" s="51">
        <f t="shared" si="619"/>
        <v>3</v>
      </c>
      <c r="H6620" s="51">
        <f t="shared" si="620"/>
        <v>57</v>
      </c>
      <c r="I6620" s="51" t="str">
        <f t="shared" si="621"/>
        <v>M</v>
      </c>
      <c r="J6620" s="51" t="str">
        <f t="shared" si="622"/>
        <v>D3</v>
      </c>
      <c r="K6620" s="76" t="str">
        <f t="shared" si="623"/>
        <v>1FO57M3A</v>
      </c>
      <c r="L6620" s="281" t="e">
        <f>VLOOKUP(K6620,'Planilla de control'!#REF!,2,0)</f>
        <v>#REF!</v>
      </c>
      <c r="M6620" s="29" t="e">
        <f>IF(COUNTIF('Planilla de control'!#REF!,K6620)&gt;0,"SI","NO")</f>
        <v>#REF!</v>
      </c>
    </row>
    <row r="6621" spans="1:13" x14ac:dyDescent="0.3">
      <c r="A6621" s="3" t="s">
        <v>2367</v>
      </c>
      <c r="B6621" s="3" t="s">
        <v>2197</v>
      </c>
      <c r="C6621" s="3"/>
      <c r="D6621" s="3"/>
      <c r="E6621" s="3"/>
      <c r="F6621" s="51" t="str">
        <f t="shared" si="618"/>
        <v>57M5</v>
      </c>
      <c r="G6621" s="51">
        <f t="shared" si="619"/>
        <v>5</v>
      </c>
      <c r="H6621" s="51">
        <f t="shared" si="620"/>
        <v>57</v>
      </c>
      <c r="I6621" s="51" t="str">
        <f t="shared" si="621"/>
        <v>M</v>
      </c>
      <c r="J6621" s="51" t="str">
        <f t="shared" si="622"/>
        <v>D3</v>
      </c>
      <c r="K6621" s="76" t="str">
        <f t="shared" si="623"/>
        <v>1FO57M5B</v>
      </c>
      <c r="L6621" s="281" t="e">
        <f>VLOOKUP(K6621,'Planilla de control'!#REF!,2,0)</f>
        <v>#REF!</v>
      </c>
      <c r="M6621" s="29" t="e">
        <f>IF(COUNTIF('Planilla de control'!#REF!,K6621)&gt;0,"SI","NO")</f>
        <v>#REF!</v>
      </c>
    </row>
    <row r="6622" spans="1:13" x14ac:dyDescent="0.3">
      <c r="A6622" s="3" t="s">
        <v>2367</v>
      </c>
      <c r="B6622" s="3" t="s">
        <v>2337</v>
      </c>
      <c r="C6622" s="3"/>
      <c r="D6622" s="3"/>
      <c r="E6622" s="3"/>
      <c r="F6622" s="51" t="str">
        <f t="shared" si="618"/>
        <v>57M6</v>
      </c>
      <c r="G6622" s="51">
        <f t="shared" si="619"/>
        <v>6</v>
      </c>
      <c r="H6622" s="51">
        <f t="shared" si="620"/>
        <v>57</v>
      </c>
      <c r="I6622" s="51" t="str">
        <f t="shared" si="621"/>
        <v>M</v>
      </c>
      <c r="J6622" s="51" t="str">
        <f t="shared" si="622"/>
        <v>D3</v>
      </c>
      <c r="K6622" s="76" t="str">
        <f t="shared" si="623"/>
        <v>1FO57M6B</v>
      </c>
      <c r="L6622" s="281" t="e">
        <f>VLOOKUP(K6622,'Planilla de control'!#REF!,2,0)</f>
        <v>#REF!</v>
      </c>
      <c r="M6622" s="29" t="e">
        <f>IF(COUNTIF('Planilla de control'!#REF!,K6622)&gt;0,"SI","NO")</f>
        <v>#REF!</v>
      </c>
    </row>
    <row r="6623" spans="1:13" x14ac:dyDescent="0.3">
      <c r="A6623" s="3" t="s">
        <v>2367</v>
      </c>
      <c r="B6623" s="3" t="s">
        <v>2261</v>
      </c>
      <c r="C6623" s="3"/>
      <c r="D6623" s="3"/>
      <c r="E6623" s="3"/>
      <c r="F6623" s="51" t="str">
        <f t="shared" si="618"/>
        <v>57D8</v>
      </c>
      <c r="G6623" s="51">
        <f t="shared" si="619"/>
        <v>8</v>
      </c>
      <c r="H6623" s="51">
        <f t="shared" si="620"/>
        <v>57</v>
      </c>
      <c r="I6623" s="51" t="str">
        <f t="shared" si="621"/>
        <v>D</v>
      </c>
      <c r="J6623" s="51" t="str">
        <f t="shared" si="622"/>
        <v>D3</v>
      </c>
      <c r="K6623" s="76" t="str">
        <f t="shared" si="623"/>
        <v>1FO57D8B</v>
      </c>
      <c r="L6623" s="281" t="e">
        <f>VLOOKUP(K6623,'Planilla de control'!#REF!,2,0)</f>
        <v>#REF!</v>
      </c>
      <c r="M6623" s="29" t="e">
        <f>IF(COUNTIF('Planilla de control'!#REF!,K6623)&gt;0,"SI","NO")</f>
        <v>#REF!</v>
      </c>
    </row>
    <row r="6624" spans="1:13" x14ac:dyDescent="0.3">
      <c r="A6624" s="3" t="s">
        <v>2367</v>
      </c>
      <c r="B6624" s="3" t="s">
        <v>2271</v>
      </c>
      <c r="C6624" s="3"/>
      <c r="D6624" s="3"/>
      <c r="E6624" s="3"/>
      <c r="F6624" s="51" t="str">
        <f t="shared" si="618"/>
        <v>57E8</v>
      </c>
      <c r="G6624" s="51">
        <f t="shared" si="619"/>
        <v>8</v>
      </c>
      <c r="H6624" s="51">
        <f t="shared" si="620"/>
        <v>57</v>
      </c>
      <c r="I6624" s="51" t="str">
        <f t="shared" si="621"/>
        <v>E</v>
      </c>
      <c r="J6624" s="51" t="str">
        <f t="shared" si="622"/>
        <v>D3</v>
      </c>
      <c r="K6624" s="76" t="str">
        <f t="shared" si="623"/>
        <v>1FO57E8B</v>
      </c>
      <c r="L6624" s="281" t="e">
        <f>VLOOKUP(K6624,'Planilla de control'!#REF!,2,0)</f>
        <v>#REF!</v>
      </c>
      <c r="M6624" s="29" t="e">
        <f>IF(COUNTIF('Planilla de control'!#REF!,K6624)&gt;0,"SI","NO")</f>
        <v>#REF!</v>
      </c>
    </row>
    <row r="6625" spans="1:13" x14ac:dyDescent="0.3">
      <c r="A6625" s="3" t="s">
        <v>2367</v>
      </c>
      <c r="B6625" s="3" t="s">
        <v>2124</v>
      </c>
      <c r="C6625" s="3"/>
      <c r="D6625" s="3"/>
      <c r="E6625" s="3"/>
      <c r="F6625" s="51" t="str">
        <f t="shared" si="618"/>
        <v>57F2</v>
      </c>
      <c r="G6625" s="51">
        <f t="shared" si="619"/>
        <v>2</v>
      </c>
      <c r="H6625" s="51">
        <f t="shared" si="620"/>
        <v>57</v>
      </c>
      <c r="I6625" s="51" t="str">
        <f t="shared" si="621"/>
        <v>F</v>
      </c>
      <c r="J6625" s="51" t="str">
        <f t="shared" si="622"/>
        <v>D3</v>
      </c>
      <c r="K6625" s="76" t="str">
        <f t="shared" si="623"/>
        <v>1FO57F2A</v>
      </c>
      <c r="L6625" s="281" t="e">
        <f>VLOOKUP(K6625,'Planilla de control'!#REF!,2,0)</f>
        <v>#REF!</v>
      </c>
      <c r="M6625" s="29" t="e">
        <f>IF(COUNTIF('Planilla de control'!#REF!,K6625)&gt;0,"SI","NO")</f>
        <v>#REF!</v>
      </c>
    </row>
    <row r="6626" spans="1:13" x14ac:dyDescent="0.3">
      <c r="A6626" s="3" t="s">
        <v>2367</v>
      </c>
      <c r="B6626" s="3" t="s">
        <v>2282</v>
      </c>
      <c r="C6626" s="3"/>
      <c r="D6626" s="3"/>
      <c r="E6626" s="3"/>
      <c r="F6626" s="51" t="str">
        <f t="shared" si="618"/>
        <v>57F8</v>
      </c>
      <c r="G6626" s="51">
        <f t="shared" si="619"/>
        <v>8</v>
      </c>
      <c r="H6626" s="51">
        <f t="shared" si="620"/>
        <v>57</v>
      </c>
      <c r="I6626" s="51" t="str">
        <f t="shared" si="621"/>
        <v>F</v>
      </c>
      <c r="J6626" s="51" t="str">
        <f t="shared" si="622"/>
        <v>D3</v>
      </c>
      <c r="K6626" s="76" t="str">
        <f t="shared" si="623"/>
        <v>1FO57F8B</v>
      </c>
      <c r="L6626" s="281" t="e">
        <f>VLOOKUP(K6626,'Planilla de control'!#REF!,2,0)</f>
        <v>#REF!</v>
      </c>
      <c r="M6626" s="29" t="e">
        <f>IF(COUNTIF('Planilla de control'!#REF!,K6626)&gt;0,"SI","NO")</f>
        <v>#REF!</v>
      </c>
    </row>
    <row r="6627" spans="1:13" x14ac:dyDescent="0.3">
      <c r="A6627" s="3" t="s">
        <v>2367</v>
      </c>
      <c r="B6627" s="3" t="s">
        <v>2132</v>
      </c>
      <c r="C6627" s="3"/>
      <c r="D6627" s="3"/>
      <c r="E6627" s="3"/>
      <c r="F6627" s="51" t="str">
        <f t="shared" si="618"/>
        <v>57G2</v>
      </c>
      <c r="G6627" s="51">
        <f t="shared" si="619"/>
        <v>2</v>
      </c>
      <c r="H6627" s="51">
        <f t="shared" si="620"/>
        <v>57</v>
      </c>
      <c r="I6627" s="51" t="str">
        <f t="shared" si="621"/>
        <v>G</v>
      </c>
      <c r="J6627" s="51" t="str">
        <f t="shared" si="622"/>
        <v>D3</v>
      </c>
      <c r="K6627" s="76" t="str">
        <f t="shared" si="623"/>
        <v>1FO57G2A</v>
      </c>
      <c r="L6627" s="281" t="e">
        <f>VLOOKUP(K6627,'Planilla de control'!#REF!,2,0)</f>
        <v>#REF!</v>
      </c>
      <c r="M6627" s="29" t="e">
        <f>IF(COUNTIF('Planilla de control'!#REF!,K6627)&gt;0,"SI","NO")</f>
        <v>#REF!</v>
      </c>
    </row>
    <row r="6628" spans="1:13" x14ac:dyDescent="0.3">
      <c r="A6628" s="3" t="s">
        <v>2367</v>
      </c>
      <c r="B6628" s="3" t="s">
        <v>2133</v>
      </c>
      <c r="C6628" s="3"/>
      <c r="D6628" s="3"/>
      <c r="E6628" s="3"/>
      <c r="F6628" s="51" t="str">
        <f t="shared" si="618"/>
        <v>57G2</v>
      </c>
      <c r="G6628" s="51">
        <f t="shared" si="619"/>
        <v>2</v>
      </c>
      <c r="H6628" s="51">
        <f t="shared" si="620"/>
        <v>57</v>
      </c>
      <c r="I6628" s="51" t="str">
        <f t="shared" si="621"/>
        <v>G</v>
      </c>
      <c r="J6628" s="51" t="str">
        <f t="shared" si="622"/>
        <v>D3</v>
      </c>
      <c r="K6628" s="76" t="str">
        <f t="shared" si="623"/>
        <v>1FO57G2B</v>
      </c>
      <c r="L6628" s="281" t="e">
        <f>VLOOKUP(K6628,'Planilla de control'!#REF!,2,0)</f>
        <v>#REF!</v>
      </c>
      <c r="M6628" s="29" t="e">
        <f>IF(COUNTIF('Planilla de control'!#REF!,K6628)&gt;0,"SI","NO")</f>
        <v>#REF!</v>
      </c>
    </row>
    <row r="6629" spans="1:13" x14ac:dyDescent="0.3">
      <c r="A6629" s="3" t="s">
        <v>2367</v>
      </c>
      <c r="B6629" s="3" t="s">
        <v>2157</v>
      </c>
      <c r="C6629" s="3"/>
      <c r="D6629" s="3"/>
      <c r="E6629" s="3"/>
      <c r="F6629" s="51" t="str">
        <f t="shared" si="618"/>
        <v>57I6</v>
      </c>
      <c r="G6629" s="51">
        <f t="shared" si="619"/>
        <v>6</v>
      </c>
      <c r="H6629" s="51">
        <f t="shared" si="620"/>
        <v>57</v>
      </c>
      <c r="I6629" s="51" t="str">
        <f t="shared" si="621"/>
        <v>I</v>
      </c>
      <c r="J6629" s="51" t="str">
        <f t="shared" si="622"/>
        <v>D3</v>
      </c>
      <c r="K6629" s="76" t="str">
        <f t="shared" si="623"/>
        <v>1FO57I6A</v>
      </c>
      <c r="L6629" s="281" t="e">
        <f>VLOOKUP(K6629,'Planilla de control'!#REF!,2,0)</f>
        <v>#REF!</v>
      </c>
      <c r="M6629" s="29" t="e">
        <f>IF(COUNTIF('Planilla de control'!#REF!,K6629)&gt;0,"SI","NO")</f>
        <v>#REF!</v>
      </c>
    </row>
    <row r="6630" spans="1:13" x14ac:dyDescent="0.3">
      <c r="A6630" s="3" t="s">
        <v>2367</v>
      </c>
      <c r="B6630" s="3" t="s">
        <v>2324</v>
      </c>
      <c r="C6630" s="3"/>
      <c r="D6630" s="3"/>
      <c r="E6630" s="3"/>
      <c r="F6630" s="51" t="str">
        <f t="shared" si="618"/>
        <v>57J6</v>
      </c>
      <c r="G6630" s="51">
        <f t="shared" si="619"/>
        <v>6</v>
      </c>
      <c r="H6630" s="51">
        <f t="shared" si="620"/>
        <v>57</v>
      </c>
      <c r="I6630" s="51" t="str">
        <f t="shared" si="621"/>
        <v>J</v>
      </c>
      <c r="J6630" s="51" t="str">
        <f t="shared" si="622"/>
        <v>D3</v>
      </c>
      <c r="K6630" s="76" t="str">
        <f t="shared" si="623"/>
        <v>1FO57J6B</v>
      </c>
      <c r="L6630" s="281" t="e">
        <f>VLOOKUP(K6630,'Planilla de control'!#REF!,2,0)</f>
        <v>#REF!</v>
      </c>
      <c r="M6630" s="29" t="e">
        <f>IF(COUNTIF('Planilla de control'!#REF!,K6630)&gt;0,"SI","NO")</f>
        <v>#REF!</v>
      </c>
    </row>
    <row r="6631" spans="1:13" x14ac:dyDescent="0.3">
      <c r="A6631" s="3" t="s">
        <v>2367</v>
      </c>
      <c r="B6631" s="3" t="s">
        <v>2186</v>
      </c>
      <c r="C6631" s="3"/>
      <c r="D6631" s="3"/>
      <c r="E6631" s="3"/>
      <c r="F6631" s="51" t="str">
        <f t="shared" si="618"/>
        <v>57L5</v>
      </c>
      <c r="G6631" s="51">
        <f t="shared" si="619"/>
        <v>5</v>
      </c>
      <c r="H6631" s="51">
        <f t="shared" si="620"/>
        <v>57</v>
      </c>
      <c r="I6631" s="51" t="str">
        <f t="shared" si="621"/>
        <v>L</v>
      </c>
      <c r="J6631" s="51" t="str">
        <f t="shared" si="622"/>
        <v>D3</v>
      </c>
      <c r="K6631" s="76" t="str">
        <f t="shared" si="623"/>
        <v>1FO57L5B</v>
      </c>
      <c r="L6631" s="281" t="e">
        <f>VLOOKUP(K6631,'Planilla de control'!#REF!,2,0)</f>
        <v>#REF!</v>
      </c>
      <c r="M6631" s="29" t="e">
        <f>IF(COUNTIF('Planilla de control'!#REF!,K6631)&gt;0,"SI","NO")</f>
        <v>#REF!</v>
      </c>
    </row>
    <row r="6632" spans="1:13" x14ac:dyDescent="0.3">
      <c r="A6632" s="3" t="s">
        <v>2367</v>
      </c>
      <c r="B6632" s="3" t="s">
        <v>2080</v>
      </c>
      <c r="C6632" s="3"/>
      <c r="D6632" s="3"/>
      <c r="E6632" s="3" t="s">
        <v>81</v>
      </c>
      <c r="F6632" s="51" t="str">
        <f t="shared" si="618"/>
        <v>57A5</v>
      </c>
      <c r="G6632" s="51">
        <f t="shared" si="619"/>
        <v>5</v>
      </c>
      <c r="H6632" s="51">
        <f t="shared" si="620"/>
        <v>57</v>
      </c>
      <c r="I6632" s="51" t="str">
        <f t="shared" si="621"/>
        <v>A</v>
      </c>
      <c r="J6632" s="51" t="str">
        <f t="shared" si="622"/>
        <v>D3</v>
      </c>
      <c r="K6632" s="76" t="str">
        <f t="shared" si="623"/>
        <v>1FO57A5B</v>
      </c>
      <c r="L6632" s="281" t="e">
        <f>VLOOKUP(K6632,'Planilla de control'!#REF!,2,0)</f>
        <v>#REF!</v>
      </c>
      <c r="M6632" s="29" t="e">
        <f>IF(COUNTIF('Planilla de control'!#REF!,K6632)&gt;0,"SI","NO")</f>
        <v>#REF!</v>
      </c>
    </row>
    <row r="6633" spans="1:13" x14ac:dyDescent="0.3">
      <c r="A6633" s="3" t="s">
        <v>2367</v>
      </c>
      <c r="B6633" s="3" t="s">
        <v>2279</v>
      </c>
      <c r="C6633" s="3"/>
      <c r="D6633" s="3"/>
      <c r="E6633" s="3"/>
      <c r="F6633" s="51" t="str">
        <f t="shared" si="618"/>
        <v>57F5</v>
      </c>
      <c r="G6633" s="51">
        <f t="shared" si="619"/>
        <v>5</v>
      </c>
      <c r="H6633" s="51">
        <f t="shared" si="620"/>
        <v>57</v>
      </c>
      <c r="I6633" s="51" t="str">
        <f t="shared" si="621"/>
        <v>F</v>
      </c>
      <c r="J6633" s="51" t="str">
        <f t="shared" si="622"/>
        <v>D3</v>
      </c>
      <c r="K6633" s="76" t="str">
        <f t="shared" si="623"/>
        <v>1FO57F5D</v>
      </c>
      <c r="L6633" s="281" t="e">
        <f>VLOOKUP(K6633,'Planilla de control'!#REF!,2,0)</f>
        <v>#REF!</v>
      </c>
      <c r="M6633" s="29" t="e">
        <f>IF(COUNTIF('Planilla de control'!#REF!,K6633)&gt;0,"SI","NO")</f>
        <v>#REF!</v>
      </c>
    </row>
    <row r="6634" spans="1:13" x14ac:dyDescent="0.3">
      <c r="A6634" s="3" t="s">
        <v>2367</v>
      </c>
      <c r="B6634" s="3" t="s">
        <v>2300</v>
      </c>
      <c r="C6634" s="3"/>
      <c r="D6634" s="3"/>
      <c r="E6634" s="3"/>
      <c r="F6634" s="51" t="str">
        <f t="shared" si="618"/>
        <v>57H5</v>
      </c>
      <c r="G6634" s="51">
        <f t="shared" si="619"/>
        <v>5</v>
      </c>
      <c r="H6634" s="51">
        <f t="shared" si="620"/>
        <v>57</v>
      </c>
      <c r="I6634" s="51" t="str">
        <f t="shared" si="621"/>
        <v>H</v>
      </c>
      <c r="J6634" s="51" t="str">
        <f t="shared" si="622"/>
        <v>D3</v>
      </c>
      <c r="K6634" s="76" t="str">
        <f t="shared" si="623"/>
        <v>1FO57H5C</v>
      </c>
      <c r="L6634" s="281" t="e">
        <f>VLOOKUP(K6634,'Planilla de control'!#REF!,2,0)</f>
        <v>#REF!</v>
      </c>
      <c r="M6634" s="29" t="e">
        <f>IF(COUNTIF('Planilla de control'!#REF!,K6634)&gt;0,"SI","NO")</f>
        <v>#REF!</v>
      </c>
    </row>
    <row r="6635" spans="1:13" x14ac:dyDescent="0.3">
      <c r="A6635" s="3" t="s">
        <v>2367</v>
      </c>
      <c r="B6635" s="3" t="s">
        <v>2089</v>
      </c>
      <c r="C6635" s="3"/>
      <c r="D6635" s="3"/>
      <c r="E6635" s="3"/>
      <c r="F6635" s="51" t="str">
        <f t="shared" si="618"/>
        <v>57B4</v>
      </c>
      <c r="G6635" s="51">
        <f t="shared" si="619"/>
        <v>4</v>
      </c>
      <c r="H6635" s="51">
        <f t="shared" si="620"/>
        <v>57</v>
      </c>
      <c r="I6635" s="51" t="str">
        <f t="shared" si="621"/>
        <v>B</v>
      </c>
      <c r="J6635" s="51" t="str">
        <f t="shared" si="622"/>
        <v>D3</v>
      </c>
      <c r="K6635" s="76" t="str">
        <f t="shared" si="623"/>
        <v>1FO57B4B</v>
      </c>
      <c r="L6635" s="281" t="e">
        <f>VLOOKUP(K6635,'Planilla de control'!#REF!,2,0)</f>
        <v>#REF!</v>
      </c>
      <c r="M6635" s="29" t="e">
        <f>IF(COUNTIF('Planilla de control'!#REF!,K6635)&gt;0,"SI","NO")</f>
        <v>#REF!</v>
      </c>
    </row>
    <row r="6636" spans="1:13" x14ac:dyDescent="0.3">
      <c r="A6636" s="3" t="s">
        <v>2367</v>
      </c>
      <c r="B6636" s="3" t="s">
        <v>2238</v>
      </c>
      <c r="C6636" s="3"/>
      <c r="D6636" s="3"/>
      <c r="E6636" s="3"/>
      <c r="F6636" s="51" t="str">
        <f t="shared" si="618"/>
        <v>57B4</v>
      </c>
      <c r="G6636" s="51">
        <f t="shared" si="619"/>
        <v>4</v>
      </c>
      <c r="H6636" s="51">
        <f t="shared" si="620"/>
        <v>57</v>
      </c>
      <c r="I6636" s="51" t="str">
        <f t="shared" si="621"/>
        <v>B</v>
      </c>
      <c r="J6636" s="51" t="str">
        <f t="shared" si="622"/>
        <v>D3</v>
      </c>
      <c r="K6636" s="76" t="str">
        <f t="shared" si="623"/>
        <v>1FO57B4D</v>
      </c>
      <c r="L6636" s="281" t="e">
        <f>VLOOKUP(K6636,'Planilla de control'!#REF!,2,0)</f>
        <v>#REF!</v>
      </c>
      <c r="M6636" s="29" t="e">
        <f>IF(COUNTIF('Planilla de control'!#REF!,K6636)&gt;0,"SI","NO")</f>
        <v>#REF!</v>
      </c>
    </row>
    <row r="6637" spans="1:13" x14ac:dyDescent="0.3">
      <c r="A6637" s="3" t="s">
        <v>2367</v>
      </c>
      <c r="B6637" s="3" t="s">
        <v>2239</v>
      </c>
      <c r="C6637" s="3"/>
      <c r="D6637" s="3"/>
      <c r="E6637" s="3"/>
      <c r="F6637" s="51" t="str">
        <f t="shared" si="618"/>
        <v>57B5</v>
      </c>
      <c r="G6637" s="51">
        <f t="shared" si="619"/>
        <v>5</v>
      </c>
      <c r="H6637" s="51">
        <f t="shared" si="620"/>
        <v>57</v>
      </c>
      <c r="I6637" s="51" t="str">
        <f t="shared" si="621"/>
        <v>B</v>
      </c>
      <c r="J6637" s="51" t="str">
        <f t="shared" si="622"/>
        <v>D3</v>
      </c>
      <c r="K6637" s="76" t="str">
        <f t="shared" si="623"/>
        <v>1FO57B5C</v>
      </c>
      <c r="L6637" s="281" t="e">
        <f>VLOOKUP(K6637,'Planilla de control'!#REF!,2,0)</f>
        <v>#REF!</v>
      </c>
      <c r="M6637" s="29" t="e">
        <f>IF(COUNTIF('Planilla de control'!#REF!,K6637)&gt;0,"SI","NO")</f>
        <v>#REF!</v>
      </c>
    </row>
    <row r="6638" spans="1:13" x14ac:dyDescent="0.3">
      <c r="A6638" s="3" t="s">
        <v>2367</v>
      </c>
      <c r="B6638" s="3" t="s">
        <v>2321</v>
      </c>
      <c r="C6638" s="3"/>
      <c r="D6638" s="3"/>
      <c r="E6638" s="3"/>
      <c r="F6638" s="51" t="str">
        <f t="shared" si="618"/>
        <v>57J4</v>
      </c>
      <c r="G6638" s="51">
        <f t="shared" si="619"/>
        <v>4</v>
      </c>
      <c r="H6638" s="51">
        <f t="shared" si="620"/>
        <v>57</v>
      </c>
      <c r="I6638" s="51" t="str">
        <f t="shared" si="621"/>
        <v>J</v>
      </c>
      <c r="J6638" s="51" t="str">
        <f t="shared" si="622"/>
        <v>D3</v>
      </c>
      <c r="K6638" s="76" t="str">
        <f t="shared" si="623"/>
        <v>1FO57J4D</v>
      </c>
      <c r="L6638" s="281" t="e">
        <f>VLOOKUP(K6638,'Planilla de control'!#REF!,2,0)</f>
        <v>#REF!</v>
      </c>
      <c r="M6638" s="29" t="e">
        <f>IF(COUNTIF('Planilla de control'!#REF!,K6638)&gt;0,"SI","NO")</f>
        <v>#REF!</v>
      </c>
    </row>
    <row r="6639" spans="1:13" x14ac:dyDescent="0.3">
      <c r="A6639" s="3" t="s">
        <v>2367</v>
      </c>
      <c r="B6639" s="3" t="s">
        <v>2243</v>
      </c>
      <c r="C6639" s="3"/>
      <c r="D6639" s="3"/>
      <c r="E6639" s="3"/>
      <c r="F6639" s="51" t="str">
        <f t="shared" si="618"/>
        <v>57B8</v>
      </c>
      <c r="G6639" s="51">
        <f t="shared" si="619"/>
        <v>8</v>
      </c>
      <c r="H6639" s="51">
        <f t="shared" si="620"/>
        <v>57</v>
      </c>
      <c r="I6639" s="51" t="str">
        <f t="shared" si="621"/>
        <v>B</v>
      </c>
      <c r="J6639" s="51" t="str">
        <f t="shared" si="622"/>
        <v>D3</v>
      </c>
      <c r="K6639" s="76" t="str">
        <f t="shared" si="623"/>
        <v>1FO57B8B</v>
      </c>
      <c r="L6639" s="281" t="e">
        <f>VLOOKUP(K6639,'Planilla de control'!#REF!,2,0)</f>
        <v>#REF!</v>
      </c>
      <c r="M6639" s="29" t="e">
        <f>IF(COUNTIF('Planilla de control'!#REF!,K6639)&gt;0,"SI","NO")</f>
        <v>#REF!</v>
      </c>
    </row>
    <row r="6640" spans="1:13" x14ac:dyDescent="0.3">
      <c r="A6640" s="3" t="s">
        <v>2367</v>
      </c>
      <c r="B6640" s="3" t="s">
        <v>2253</v>
      </c>
      <c r="C6640" s="3"/>
      <c r="D6640" s="3"/>
      <c r="E6640" s="3"/>
      <c r="F6640" s="51" t="str">
        <f t="shared" si="618"/>
        <v>57C8</v>
      </c>
      <c r="G6640" s="51">
        <f t="shared" si="619"/>
        <v>8</v>
      </c>
      <c r="H6640" s="51">
        <f t="shared" si="620"/>
        <v>57</v>
      </c>
      <c r="I6640" s="51" t="str">
        <f t="shared" si="621"/>
        <v>C</v>
      </c>
      <c r="J6640" s="51" t="str">
        <f t="shared" si="622"/>
        <v>D3</v>
      </c>
      <c r="K6640" s="76" t="str">
        <f t="shared" si="623"/>
        <v>1FO57C8B</v>
      </c>
      <c r="L6640" s="281" t="e">
        <f>VLOOKUP(K6640,'Planilla de control'!#REF!,2,0)</f>
        <v>#REF!</v>
      </c>
      <c r="M6640" s="29" t="e">
        <f>IF(COUNTIF('Planilla de control'!#REF!,K6640)&gt;0,"SI","NO")</f>
        <v>#REF!</v>
      </c>
    </row>
    <row r="6641" spans="1:13" x14ac:dyDescent="0.3">
      <c r="A6641" s="3" t="s">
        <v>2367</v>
      </c>
      <c r="B6641" s="3" t="s">
        <v>2107</v>
      </c>
      <c r="C6641" s="3"/>
      <c r="D6641" s="3"/>
      <c r="E6641" s="3"/>
      <c r="F6641" s="51" t="str">
        <f t="shared" si="618"/>
        <v>57D2</v>
      </c>
      <c r="G6641" s="51">
        <f t="shared" si="619"/>
        <v>2</v>
      </c>
      <c r="H6641" s="51">
        <f t="shared" si="620"/>
        <v>57</v>
      </c>
      <c r="I6641" s="51" t="str">
        <f t="shared" si="621"/>
        <v>D</v>
      </c>
      <c r="J6641" s="51" t="str">
        <f t="shared" si="622"/>
        <v>D3</v>
      </c>
      <c r="K6641" s="76" t="str">
        <f t="shared" si="623"/>
        <v>1FO57D2B</v>
      </c>
      <c r="L6641" s="281" t="e">
        <f>VLOOKUP(K6641,'Planilla de control'!#REF!,2,0)</f>
        <v>#REF!</v>
      </c>
      <c r="M6641" s="29" t="e">
        <f>IF(COUNTIF('Planilla de control'!#REF!,K6641)&gt;0,"SI","NO")</f>
        <v>#REF!</v>
      </c>
    </row>
    <row r="6642" spans="1:13" x14ac:dyDescent="0.3">
      <c r="A6642" s="3" t="s">
        <v>2367</v>
      </c>
      <c r="B6642" s="3" t="s">
        <v>2270</v>
      </c>
      <c r="C6642" s="3"/>
      <c r="D6642" s="3"/>
      <c r="E6642" s="3"/>
      <c r="F6642" s="51" t="str">
        <f t="shared" si="618"/>
        <v>57E7</v>
      </c>
      <c r="G6642" s="51">
        <f t="shared" si="619"/>
        <v>7</v>
      </c>
      <c r="H6642" s="51">
        <f t="shared" si="620"/>
        <v>57</v>
      </c>
      <c r="I6642" s="51" t="str">
        <f t="shared" si="621"/>
        <v>E</v>
      </c>
      <c r="J6642" s="51" t="str">
        <f t="shared" si="622"/>
        <v>D3</v>
      </c>
      <c r="K6642" s="76" t="str">
        <f t="shared" si="623"/>
        <v>1FO57E7B</v>
      </c>
      <c r="L6642" s="281" t="e">
        <f>VLOOKUP(K6642,'Planilla de control'!#REF!,2,0)</f>
        <v>#REF!</v>
      </c>
      <c r="M6642" s="29" t="e">
        <f>IF(COUNTIF('Planilla de control'!#REF!,K6642)&gt;0,"SI","NO")</f>
        <v>#REF!</v>
      </c>
    </row>
    <row r="6643" spans="1:13" x14ac:dyDescent="0.3">
      <c r="A6643" s="3" t="s">
        <v>2367</v>
      </c>
      <c r="B6643" s="3" t="s">
        <v>2122</v>
      </c>
      <c r="C6643" s="3"/>
      <c r="D6643" s="3"/>
      <c r="E6643" s="3"/>
      <c r="F6643" s="51" t="str">
        <f t="shared" si="618"/>
        <v>57E8</v>
      </c>
      <c r="G6643" s="51">
        <f t="shared" si="619"/>
        <v>8</v>
      </c>
      <c r="H6643" s="51">
        <f t="shared" si="620"/>
        <v>57</v>
      </c>
      <c r="I6643" s="51" t="str">
        <f t="shared" si="621"/>
        <v>E</v>
      </c>
      <c r="J6643" s="51" t="str">
        <f t="shared" si="622"/>
        <v>D3</v>
      </c>
      <c r="K6643" s="76" t="str">
        <f t="shared" si="623"/>
        <v>1FO57E8A</v>
      </c>
      <c r="L6643" s="281" t="e">
        <f>VLOOKUP(K6643,'Planilla de control'!#REF!,2,0)</f>
        <v>#REF!</v>
      </c>
      <c r="M6643" s="29" t="e">
        <f>IF(COUNTIF('Planilla de control'!#REF!,K6643)&gt;0,"SI","NO")</f>
        <v>#REF!</v>
      </c>
    </row>
    <row r="6644" spans="1:13" x14ac:dyDescent="0.3">
      <c r="A6644" s="3" t="s">
        <v>2367</v>
      </c>
      <c r="B6644" s="3" t="s">
        <v>2280</v>
      </c>
      <c r="C6644" s="3"/>
      <c r="D6644" s="3"/>
      <c r="E6644" s="3"/>
      <c r="F6644" s="51" t="str">
        <f t="shared" si="618"/>
        <v>57F6</v>
      </c>
      <c r="G6644" s="51">
        <f t="shared" si="619"/>
        <v>6</v>
      </c>
      <c r="H6644" s="51">
        <f t="shared" si="620"/>
        <v>57</v>
      </c>
      <c r="I6644" s="51" t="str">
        <f t="shared" si="621"/>
        <v>F</v>
      </c>
      <c r="J6644" s="51" t="str">
        <f t="shared" si="622"/>
        <v>D3</v>
      </c>
      <c r="K6644" s="76" t="str">
        <f t="shared" si="623"/>
        <v>1FO57F6B</v>
      </c>
      <c r="L6644" s="281" t="e">
        <f>VLOOKUP(K6644,'Planilla de control'!#REF!,2,0)</f>
        <v>#REF!</v>
      </c>
      <c r="M6644" s="29" t="e">
        <f>IF(COUNTIF('Planilla de control'!#REF!,K6644)&gt;0,"SI","NO")</f>
        <v>#REF!</v>
      </c>
    </row>
    <row r="6645" spans="1:13" x14ac:dyDescent="0.3">
      <c r="A6645" s="3" t="s">
        <v>2367</v>
      </c>
      <c r="B6645" s="3" t="s">
        <v>2129</v>
      </c>
      <c r="C6645" s="3"/>
      <c r="D6645" s="3"/>
      <c r="E6645" s="3"/>
      <c r="F6645" s="51" t="str">
        <f t="shared" si="618"/>
        <v>57F7</v>
      </c>
      <c r="G6645" s="51">
        <f t="shared" si="619"/>
        <v>7</v>
      </c>
      <c r="H6645" s="51">
        <f t="shared" si="620"/>
        <v>57</v>
      </c>
      <c r="I6645" s="51" t="str">
        <f t="shared" si="621"/>
        <v>F</v>
      </c>
      <c r="J6645" s="51" t="str">
        <f t="shared" si="622"/>
        <v>D3</v>
      </c>
      <c r="K6645" s="76" t="str">
        <f t="shared" si="623"/>
        <v>1FO57F7A</v>
      </c>
      <c r="L6645" s="281" t="e">
        <f>VLOOKUP(K6645,'Planilla de control'!#REF!,2,0)</f>
        <v>#REF!</v>
      </c>
      <c r="M6645" s="29" t="e">
        <f>IF(COUNTIF('Planilla de control'!#REF!,K6645)&gt;0,"SI","NO")</f>
        <v>#REF!</v>
      </c>
    </row>
    <row r="6646" spans="1:13" x14ac:dyDescent="0.3">
      <c r="A6646" s="3" t="s">
        <v>2367</v>
      </c>
      <c r="B6646" s="3" t="s">
        <v>2291</v>
      </c>
      <c r="C6646" s="3"/>
      <c r="D6646" s="3"/>
      <c r="E6646" s="3"/>
      <c r="F6646" s="51" t="str">
        <f t="shared" si="618"/>
        <v>57G6</v>
      </c>
      <c r="G6646" s="51">
        <f t="shared" si="619"/>
        <v>6</v>
      </c>
      <c r="H6646" s="51">
        <f t="shared" si="620"/>
        <v>57</v>
      </c>
      <c r="I6646" s="51" t="str">
        <f t="shared" si="621"/>
        <v>G</v>
      </c>
      <c r="J6646" s="51" t="str">
        <f t="shared" si="622"/>
        <v>D3</v>
      </c>
      <c r="K6646" s="76" t="str">
        <f t="shared" si="623"/>
        <v>1FO57G6B</v>
      </c>
      <c r="L6646" s="281" t="e">
        <f>VLOOKUP(K6646,'Planilla de control'!#REF!,2,0)</f>
        <v>#REF!</v>
      </c>
      <c r="M6646" s="29" t="e">
        <f>IF(COUNTIF('Planilla de control'!#REF!,K6646)&gt;0,"SI","NO")</f>
        <v>#REF!</v>
      </c>
    </row>
    <row r="6647" spans="1:13" x14ac:dyDescent="0.3">
      <c r="A6647" s="3" t="s">
        <v>2367</v>
      </c>
      <c r="B6647" s="3" t="s">
        <v>2292</v>
      </c>
      <c r="C6647" s="3"/>
      <c r="D6647" s="3"/>
      <c r="E6647" s="3"/>
      <c r="F6647" s="51" t="str">
        <f t="shared" si="618"/>
        <v>57G7</v>
      </c>
      <c r="G6647" s="51">
        <f t="shared" si="619"/>
        <v>7</v>
      </c>
      <c r="H6647" s="51">
        <f t="shared" si="620"/>
        <v>57</v>
      </c>
      <c r="I6647" s="51" t="str">
        <f t="shared" si="621"/>
        <v>G</v>
      </c>
      <c r="J6647" s="51" t="str">
        <f t="shared" si="622"/>
        <v>D3</v>
      </c>
      <c r="K6647" s="76" t="str">
        <f t="shared" si="623"/>
        <v>1FO57G7B</v>
      </c>
      <c r="L6647" s="281" t="e">
        <f>VLOOKUP(K6647,'Planilla de control'!#REF!,2,0)</f>
        <v>#REF!</v>
      </c>
      <c r="M6647" s="29" t="e">
        <f>IF(COUNTIF('Planilla de control'!#REF!,K6647)&gt;0,"SI","NO")</f>
        <v>#REF!</v>
      </c>
    </row>
    <row r="6648" spans="1:13" x14ac:dyDescent="0.3">
      <c r="A6648" s="3" t="s">
        <v>2367</v>
      </c>
      <c r="B6648" s="3" t="s">
        <v>2140</v>
      </c>
      <c r="C6648" s="3"/>
      <c r="D6648" s="3"/>
      <c r="E6648" s="3"/>
      <c r="F6648" s="51" t="str">
        <f t="shared" si="618"/>
        <v>57G8</v>
      </c>
      <c r="G6648" s="51">
        <f t="shared" si="619"/>
        <v>8</v>
      </c>
      <c r="H6648" s="51">
        <f t="shared" si="620"/>
        <v>57</v>
      </c>
      <c r="I6648" s="51" t="str">
        <f t="shared" si="621"/>
        <v>G</v>
      </c>
      <c r="J6648" s="51" t="str">
        <f t="shared" si="622"/>
        <v>D3</v>
      </c>
      <c r="K6648" s="76" t="str">
        <f t="shared" si="623"/>
        <v>1FO57G8A</v>
      </c>
      <c r="L6648" s="281" t="e">
        <f>VLOOKUP(K6648,'Planilla de control'!#REF!,2,0)</f>
        <v>#REF!</v>
      </c>
      <c r="M6648" s="29" t="e">
        <f>IF(COUNTIF('Planilla de control'!#REF!,K6648)&gt;0,"SI","NO")</f>
        <v>#REF!</v>
      </c>
    </row>
    <row r="6649" spans="1:13" x14ac:dyDescent="0.3">
      <c r="A6649" s="3" t="s">
        <v>2367</v>
      </c>
      <c r="B6649" s="3" t="s">
        <v>2142</v>
      </c>
      <c r="C6649" s="3"/>
      <c r="D6649" s="3"/>
      <c r="E6649" s="3"/>
      <c r="F6649" s="51" t="str">
        <f t="shared" si="618"/>
        <v>57H2</v>
      </c>
      <c r="G6649" s="51">
        <f t="shared" si="619"/>
        <v>2</v>
      </c>
      <c r="H6649" s="51">
        <f t="shared" si="620"/>
        <v>57</v>
      </c>
      <c r="I6649" s="51" t="str">
        <f t="shared" si="621"/>
        <v>H</v>
      </c>
      <c r="J6649" s="51" t="str">
        <f t="shared" si="622"/>
        <v>D3</v>
      </c>
      <c r="K6649" s="76" t="str">
        <f t="shared" si="623"/>
        <v>1FO57H2A</v>
      </c>
      <c r="L6649" s="281" t="e">
        <f>VLOOKUP(K6649,'Planilla de control'!#REF!,2,0)</f>
        <v>#REF!</v>
      </c>
      <c r="M6649" s="29" t="e">
        <f>IF(COUNTIF('Planilla de control'!#REF!,K6649)&gt;0,"SI","NO")</f>
        <v>#REF!</v>
      </c>
    </row>
    <row r="6650" spans="1:13" x14ac:dyDescent="0.3">
      <c r="A6650" s="3" t="s">
        <v>2367</v>
      </c>
      <c r="B6650" s="3" t="s">
        <v>2148</v>
      </c>
      <c r="C6650" s="3"/>
      <c r="D6650" s="3"/>
      <c r="E6650" s="3"/>
      <c r="F6650" s="51" t="str">
        <f t="shared" si="618"/>
        <v>57H6</v>
      </c>
      <c r="G6650" s="51">
        <f t="shared" si="619"/>
        <v>6</v>
      </c>
      <c r="H6650" s="51">
        <f t="shared" si="620"/>
        <v>57</v>
      </c>
      <c r="I6650" s="51" t="str">
        <f t="shared" si="621"/>
        <v>H</v>
      </c>
      <c r="J6650" s="51" t="str">
        <f t="shared" si="622"/>
        <v>D3</v>
      </c>
      <c r="K6650" s="76" t="str">
        <f t="shared" si="623"/>
        <v>1FO57H6A</v>
      </c>
      <c r="L6650" s="281" t="e">
        <f>VLOOKUP(K6650,'Planilla de control'!#REF!,2,0)</f>
        <v>#REF!</v>
      </c>
      <c r="M6650" s="29" t="e">
        <f>IF(COUNTIF('Planilla de control'!#REF!,K6650)&gt;0,"SI","NO")</f>
        <v>#REF!</v>
      </c>
    </row>
    <row r="6651" spans="1:13" x14ac:dyDescent="0.3">
      <c r="A6651" s="3" t="s">
        <v>2367</v>
      </c>
      <c r="B6651" s="3" t="s">
        <v>2161</v>
      </c>
      <c r="C6651" s="3"/>
      <c r="D6651" s="3"/>
      <c r="E6651" s="3"/>
      <c r="F6651" s="51" t="str">
        <f t="shared" si="618"/>
        <v>57J2</v>
      </c>
      <c r="G6651" s="51">
        <f t="shared" si="619"/>
        <v>2</v>
      </c>
      <c r="H6651" s="51">
        <f t="shared" si="620"/>
        <v>57</v>
      </c>
      <c r="I6651" s="51" t="str">
        <f t="shared" si="621"/>
        <v>J</v>
      </c>
      <c r="J6651" s="51" t="str">
        <f t="shared" si="622"/>
        <v>D3</v>
      </c>
      <c r="K6651" s="76" t="str">
        <f t="shared" si="623"/>
        <v>1FO57J2B</v>
      </c>
      <c r="L6651" s="281" t="e">
        <f>VLOOKUP(K6651,'Planilla de control'!#REF!,2,0)</f>
        <v>#REF!</v>
      </c>
      <c r="M6651" s="29" t="e">
        <f>IF(COUNTIF('Planilla de control'!#REF!,K6651)&gt;0,"SI","NO")</f>
        <v>#REF!</v>
      </c>
    </row>
    <row r="6652" spans="1:13" x14ac:dyDescent="0.3">
      <c r="A6652" s="3" t="s">
        <v>2367</v>
      </c>
      <c r="B6652" s="3" t="s">
        <v>2165</v>
      </c>
      <c r="C6652" s="3"/>
      <c r="D6652" s="3"/>
      <c r="E6652" s="3"/>
      <c r="F6652" s="51" t="str">
        <f t="shared" si="618"/>
        <v>57J5</v>
      </c>
      <c r="G6652" s="51">
        <f t="shared" si="619"/>
        <v>5</v>
      </c>
      <c r="H6652" s="51">
        <f t="shared" si="620"/>
        <v>57</v>
      </c>
      <c r="I6652" s="51" t="str">
        <f t="shared" si="621"/>
        <v>J</v>
      </c>
      <c r="J6652" s="51" t="str">
        <f t="shared" si="622"/>
        <v>D3</v>
      </c>
      <c r="K6652" s="76" t="str">
        <f t="shared" si="623"/>
        <v>1FO57J5B</v>
      </c>
      <c r="L6652" s="281" t="e">
        <f>VLOOKUP(K6652,'Planilla de control'!#REF!,2,0)</f>
        <v>#REF!</v>
      </c>
      <c r="M6652" s="29" t="e">
        <f>IF(COUNTIF('Planilla de control'!#REF!,K6652)&gt;0,"SI","NO")</f>
        <v>#REF!</v>
      </c>
    </row>
    <row r="6653" spans="1:13" x14ac:dyDescent="0.3">
      <c r="A6653" s="3" t="s">
        <v>2367</v>
      </c>
      <c r="B6653" s="3" t="s">
        <v>2326</v>
      </c>
      <c r="C6653" s="3"/>
      <c r="D6653" s="3"/>
      <c r="E6653" s="3"/>
      <c r="F6653" s="51" t="str">
        <f t="shared" si="618"/>
        <v>57J8</v>
      </c>
      <c r="G6653" s="51">
        <f t="shared" si="619"/>
        <v>8</v>
      </c>
      <c r="H6653" s="51">
        <f t="shared" si="620"/>
        <v>57</v>
      </c>
      <c r="I6653" s="51" t="str">
        <f t="shared" si="621"/>
        <v>J</v>
      </c>
      <c r="J6653" s="51" t="str">
        <f t="shared" si="622"/>
        <v>D3</v>
      </c>
      <c r="K6653" s="76" t="str">
        <f t="shared" si="623"/>
        <v>1FO57J8B</v>
      </c>
      <c r="L6653" s="281" t="e">
        <f>VLOOKUP(K6653,'Planilla de control'!#REF!,2,0)</f>
        <v>#REF!</v>
      </c>
      <c r="M6653" s="29" t="e">
        <f>IF(COUNTIF('Planilla de control'!#REF!,K6653)&gt;0,"SI","NO")</f>
        <v>#REF!</v>
      </c>
    </row>
    <row r="6654" spans="1:13" x14ac:dyDescent="0.3">
      <c r="A6654" s="3" t="s">
        <v>2367</v>
      </c>
      <c r="B6654" s="3" t="s">
        <v>2177</v>
      </c>
      <c r="C6654" s="3"/>
      <c r="D6654" s="3"/>
      <c r="E6654" s="3"/>
      <c r="F6654" s="51" t="str">
        <f t="shared" si="618"/>
        <v>57K7</v>
      </c>
      <c r="G6654" s="51">
        <f t="shared" si="619"/>
        <v>7</v>
      </c>
      <c r="H6654" s="51">
        <f t="shared" si="620"/>
        <v>57</v>
      </c>
      <c r="I6654" s="51" t="str">
        <f t="shared" si="621"/>
        <v>K</v>
      </c>
      <c r="J6654" s="51" t="str">
        <f t="shared" si="622"/>
        <v>D3</v>
      </c>
      <c r="K6654" s="76" t="str">
        <f t="shared" si="623"/>
        <v>1FO57K7A</v>
      </c>
      <c r="L6654" s="281" t="e">
        <f>VLOOKUP(K6654,'Planilla de control'!#REF!,2,0)</f>
        <v>#REF!</v>
      </c>
      <c r="M6654" s="29" t="e">
        <f>IF(COUNTIF('Planilla de control'!#REF!,K6654)&gt;0,"SI","NO")</f>
        <v>#REF!</v>
      </c>
    </row>
    <row r="6655" spans="1:13" x14ac:dyDescent="0.3">
      <c r="A6655" s="3" t="s">
        <v>2367</v>
      </c>
      <c r="B6655" s="3" t="s">
        <v>2330</v>
      </c>
      <c r="C6655" s="3"/>
      <c r="D6655" s="3"/>
      <c r="E6655" s="3"/>
      <c r="F6655" s="51" t="str">
        <f t="shared" si="618"/>
        <v>57K7</v>
      </c>
      <c r="G6655" s="51">
        <f t="shared" si="619"/>
        <v>7</v>
      </c>
      <c r="H6655" s="51">
        <f t="shared" si="620"/>
        <v>57</v>
      </c>
      <c r="I6655" s="51" t="str">
        <f t="shared" si="621"/>
        <v>K</v>
      </c>
      <c r="J6655" s="51" t="str">
        <f t="shared" si="622"/>
        <v>D3</v>
      </c>
      <c r="K6655" s="76" t="str">
        <f t="shared" si="623"/>
        <v>1FO57K7B</v>
      </c>
      <c r="L6655" s="281" t="e">
        <f>VLOOKUP(K6655,'Planilla de control'!#REF!,2,0)</f>
        <v>#REF!</v>
      </c>
      <c r="M6655" s="29" t="e">
        <f>IF(COUNTIF('Planilla de control'!#REF!,K6655)&gt;0,"SI","NO")</f>
        <v>#REF!</v>
      </c>
    </row>
    <row r="6656" spans="1:13" x14ac:dyDescent="0.3">
      <c r="A6656" s="3" t="s">
        <v>2367</v>
      </c>
      <c r="B6656" s="3" t="s">
        <v>2191</v>
      </c>
      <c r="C6656" s="3"/>
      <c r="D6656" s="3"/>
      <c r="E6656" s="3"/>
      <c r="F6656" s="51" t="str">
        <f t="shared" si="618"/>
        <v>57M2</v>
      </c>
      <c r="G6656" s="51">
        <f t="shared" si="619"/>
        <v>2</v>
      </c>
      <c r="H6656" s="51">
        <f t="shared" si="620"/>
        <v>57</v>
      </c>
      <c r="I6656" s="51" t="str">
        <f t="shared" si="621"/>
        <v>M</v>
      </c>
      <c r="J6656" s="51" t="str">
        <f t="shared" si="622"/>
        <v>D3</v>
      </c>
      <c r="K6656" s="76" t="str">
        <f t="shared" si="623"/>
        <v>1FO57M2B</v>
      </c>
      <c r="L6656" s="281" t="e">
        <f>VLOOKUP(K6656,'Planilla de control'!#REF!,2,0)</f>
        <v>#REF!</v>
      </c>
      <c r="M6656" s="29" t="e">
        <f>IF(COUNTIF('Planilla de control'!#REF!,K6656)&gt;0,"SI","NO")</f>
        <v>#REF!</v>
      </c>
    </row>
    <row r="6657" spans="1:13" x14ac:dyDescent="0.3">
      <c r="A6657" s="3" t="s">
        <v>2367</v>
      </c>
      <c r="B6657" s="3" t="s">
        <v>2198</v>
      </c>
      <c r="C6657" s="3"/>
      <c r="D6657" s="3"/>
      <c r="E6657" s="3"/>
      <c r="F6657" s="51" t="str">
        <f t="shared" si="618"/>
        <v>57M6</v>
      </c>
      <c r="G6657" s="51">
        <f t="shared" si="619"/>
        <v>6</v>
      </c>
      <c r="H6657" s="51">
        <f t="shared" si="620"/>
        <v>57</v>
      </c>
      <c r="I6657" s="51" t="str">
        <f t="shared" si="621"/>
        <v>M</v>
      </c>
      <c r="J6657" s="51" t="str">
        <f t="shared" si="622"/>
        <v>D3</v>
      </c>
      <c r="K6657" s="76" t="str">
        <f t="shared" si="623"/>
        <v>1FO57M6A</v>
      </c>
      <c r="L6657" s="281" t="e">
        <f>VLOOKUP(K6657,'Planilla de control'!#REF!,2,0)</f>
        <v>#REF!</v>
      </c>
      <c r="M6657" s="29" t="e">
        <f>IF(COUNTIF('Planilla de control'!#REF!,K6657)&gt;0,"SI","NO")</f>
        <v>#REF!</v>
      </c>
    </row>
    <row r="6658" spans="1:13" x14ac:dyDescent="0.3">
      <c r="A6658" s="3" t="s">
        <v>2367</v>
      </c>
      <c r="B6658" s="3" t="s">
        <v>2199</v>
      </c>
      <c r="C6658" s="3"/>
      <c r="D6658" s="3"/>
      <c r="E6658" s="3"/>
      <c r="F6658" s="51" t="str">
        <f t="shared" si="618"/>
        <v>57M7</v>
      </c>
      <c r="G6658" s="51">
        <f t="shared" si="619"/>
        <v>7</v>
      </c>
      <c r="H6658" s="51">
        <f t="shared" si="620"/>
        <v>57</v>
      </c>
      <c r="I6658" s="51" t="str">
        <f t="shared" si="621"/>
        <v>M</v>
      </c>
      <c r="J6658" s="51" t="str">
        <f t="shared" si="622"/>
        <v>D3</v>
      </c>
      <c r="K6658" s="76" t="str">
        <f t="shared" si="623"/>
        <v>1FO57M7A</v>
      </c>
      <c r="L6658" s="281" t="e">
        <f>VLOOKUP(K6658,'Planilla de control'!#REF!,2,0)</f>
        <v>#REF!</v>
      </c>
      <c r="M6658" s="29" t="e">
        <f>IF(COUNTIF('Planilla de control'!#REF!,K6658)&gt;0,"SI","NO")</f>
        <v>#REF!</v>
      </c>
    </row>
    <row r="6659" spans="1:13" x14ac:dyDescent="0.3">
      <c r="A6659" s="3" t="s">
        <v>2367</v>
      </c>
      <c r="B6659" s="3" t="s">
        <v>2088</v>
      </c>
      <c r="C6659" s="3"/>
      <c r="D6659" s="3"/>
      <c r="E6659" s="3"/>
      <c r="F6659" s="51" t="str">
        <f t="shared" ref="F6659:F6722" si="624">IF(OR(LEN(B6659)=9,LEN(B6659)=5),MID(B6659,1,4),MID(B6659,1,5))</f>
        <v>57B4</v>
      </c>
      <c r="G6659" s="51">
        <f t="shared" ref="G6659:G6722" si="625">IF(MID(F6659,5,1)&lt;&gt;"",MID(F6659,4,2),MID(F6659,4,1))*1</f>
        <v>4</v>
      </c>
      <c r="H6659" s="51">
        <f t="shared" ref="H6659:H6722" si="626">+MID(B6659,1,2)*1</f>
        <v>57</v>
      </c>
      <c r="I6659" s="51" t="str">
        <f t="shared" ref="I6659:I6722" si="627">+MID(B6659,3,1)</f>
        <v>B</v>
      </c>
      <c r="J6659" s="51" t="str">
        <f t="shared" ref="J6659:J6722" si="628">HLOOKUP(A6659,$O$1:$U$2,2,0)</f>
        <v>D3</v>
      </c>
      <c r="K6659" s="76" t="str">
        <f t="shared" ref="K6659:K6722" si="629">CONCATENATE(A6659,B6659)</f>
        <v>1FO57B4A</v>
      </c>
      <c r="L6659" s="281" t="e">
        <f>VLOOKUP(K6659,'Planilla de control'!#REF!,2,0)</f>
        <v>#REF!</v>
      </c>
      <c r="M6659" s="29" t="e">
        <f>IF(COUNTIF('Planilla de control'!#REF!,K6659)&gt;0,"SI","NO")</f>
        <v>#REF!</v>
      </c>
    </row>
    <row r="6660" spans="1:13" x14ac:dyDescent="0.3">
      <c r="A6660" s="3" t="s">
        <v>2367</v>
      </c>
      <c r="B6660" s="3" t="s">
        <v>2099</v>
      </c>
      <c r="C6660" s="3"/>
      <c r="D6660" s="3"/>
      <c r="E6660" s="3"/>
      <c r="F6660" s="51" t="str">
        <f t="shared" si="624"/>
        <v>57C4</v>
      </c>
      <c r="G6660" s="51">
        <f t="shared" si="625"/>
        <v>4</v>
      </c>
      <c r="H6660" s="51">
        <f t="shared" si="626"/>
        <v>57</v>
      </c>
      <c r="I6660" s="51" t="str">
        <f t="shared" si="627"/>
        <v>C</v>
      </c>
      <c r="J6660" s="51" t="str">
        <f t="shared" si="628"/>
        <v>D3</v>
      </c>
      <c r="K6660" s="76" t="str">
        <f t="shared" si="629"/>
        <v>1FO57C4B</v>
      </c>
      <c r="L6660" s="281" t="e">
        <f>VLOOKUP(K6660,'Planilla de control'!#REF!,2,0)</f>
        <v>#REF!</v>
      </c>
      <c r="M6660" s="29" t="e">
        <f>IF(COUNTIF('Planilla de control'!#REF!,K6660)&gt;0,"SI","NO")</f>
        <v>#REF!</v>
      </c>
    </row>
    <row r="6661" spans="1:13" x14ac:dyDescent="0.3">
      <c r="A6661" s="3" t="s">
        <v>2367</v>
      </c>
      <c r="B6661" s="3" t="s">
        <v>2268</v>
      </c>
      <c r="C6661" s="3"/>
      <c r="D6661" s="3"/>
      <c r="E6661" s="3"/>
      <c r="F6661" s="51" t="str">
        <f t="shared" si="624"/>
        <v>57E5</v>
      </c>
      <c r="G6661" s="51">
        <f t="shared" si="625"/>
        <v>5</v>
      </c>
      <c r="H6661" s="51">
        <f t="shared" si="626"/>
        <v>57</v>
      </c>
      <c r="I6661" s="51" t="str">
        <f t="shared" si="627"/>
        <v>E</v>
      </c>
      <c r="J6661" s="51" t="str">
        <f t="shared" si="628"/>
        <v>D3</v>
      </c>
      <c r="K6661" s="76" t="str">
        <f t="shared" si="629"/>
        <v>1FO57E5D</v>
      </c>
      <c r="L6661" s="281" t="e">
        <f>VLOOKUP(K6661,'Planilla de control'!#REF!,2,0)</f>
        <v>#REF!</v>
      </c>
      <c r="M6661" s="29" t="e">
        <f>IF(COUNTIF('Planilla de control'!#REF!,K6661)&gt;0,"SI","NO")</f>
        <v>#REF!</v>
      </c>
    </row>
    <row r="6662" spans="1:13" x14ac:dyDescent="0.3">
      <c r="A6662" s="3" t="s">
        <v>2367</v>
      </c>
      <c r="B6662" s="3" t="s">
        <v>2276</v>
      </c>
      <c r="C6662" s="3"/>
      <c r="D6662" s="3"/>
      <c r="E6662" s="3"/>
      <c r="F6662" s="51" t="str">
        <f t="shared" si="624"/>
        <v>57F4</v>
      </c>
      <c r="G6662" s="51">
        <f t="shared" si="625"/>
        <v>4</v>
      </c>
      <c r="H6662" s="51">
        <f t="shared" si="626"/>
        <v>57</v>
      </c>
      <c r="I6662" s="51" t="str">
        <f t="shared" si="627"/>
        <v>F</v>
      </c>
      <c r="J6662" s="51" t="str">
        <f t="shared" si="628"/>
        <v>D3</v>
      </c>
      <c r="K6662" s="76" t="str">
        <f t="shared" si="629"/>
        <v>1FO57F4C</v>
      </c>
      <c r="L6662" s="281" t="e">
        <f>VLOOKUP(K6662,'Planilla de control'!#REF!,2,0)</f>
        <v>#REF!</v>
      </c>
      <c r="M6662" s="29" t="e">
        <f>IF(COUNTIF('Planilla de control'!#REF!,K6662)&gt;0,"SI","NO")</f>
        <v>#REF!</v>
      </c>
    </row>
    <row r="6663" spans="1:13" x14ac:dyDescent="0.3">
      <c r="A6663" s="3" t="s">
        <v>2367</v>
      </c>
      <c r="B6663" s="3" t="s">
        <v>2162</v>
      </c>
      <c r="C6663" s="3"/>
      <c r="D6663" s="3"/>
      <c r="E6663" s="3"/>
      <c r="F6663" s="51" t="str">
        <f t="shared" si="624"/>
        <v>57J4</v>
      </c>
      <c r="G6663" s="51">
        <f t="shared" si="625"/>
        <v>4</v>
      </c>
      <c r="H6663" s="51">
        <f t="shared" si="626"/>
        <v>57</v>
      </c>
      <c r="I6663" s="51" t="str">
        <f t="shared" si="627"/>
        <v>J</v>
      </c>
      <c r="J6663" s="51" t="str">
        <f t="shared" si="628"/>
        <v>D3</v>
      </c>
      <c r="K6663" s="76" t="str">
        <f t="shared" si="629"/>
        <v>1FO57J4A</v>
      </c>
      <c r="L6663" s="281" t="e">
        <f>VLOOKUP(K6663,'Planilla de control'!#REF!,2,0)</f>
        <v>#REF!</v>
      </c>
      <c r="M6663" s="29" t="e">
        <f>IF(COUNTIF('Planilla de control'!#REF!,K6663)&gt;0,"SI","NO")</f>
        <v>#REF!</v>
      </c>
    </row>
    <row r="6664" spans="1:13" x14ac:dyDescent="0.3">
      <c r="A6664" s="3" t="s">
        <v>2367</v>
      </c>
      <c r="B6664" s="3" t="s">
        <v>2334</v>
      </c>
      <c r="C6664" s="3"/>
      <c r="D6664" s="3"/>
      <c r="E6664" s="3"/>
      <c r="F6664" s="51" t="str">
        <f t="shared" si="624"/>
        <v>57L7</v>
      </c>
      <c r="G6664" s="51">
        <f t="shared" si="625"/>
        <v>7</v>
      </c>
      <c r="H6664" s="51">
        <f t="shared" si="626"/>
        <v>57</v>
      </c>
      <c r="I6664" s="51" t="str">
        <f t="shared" si="627"/>
        <v>L</v>
      </c>
      <c r="J6664" s="51" t="str">
        <f t="shared" si="628"/>
        <v>D3</v>
      </c>
      <c r="K6664" s="76" t="str">
        <f t="shared" si="629"/>
        <v>1FO57L7B</v>
      </c>
      <c r="L6664" s="281" t="e">
        <f>VLOOKUP(K6664,'Planilla de control'!#REF!,2,0)</f>
        <v>#REF!</v>
      </c>
      <c r="M6664" s="29" t="e">
        <f>IF(COUNTIF('Planilla de control'!#REF!,K6664)&gt;0,"SI","NO")</f>
        <v>#REF!</v>
      </c>
    </row>
    <row r="6665" spans="1:13" x14ac:dyDescent="0.3">
      <c r="A6665" s="3" t="s">
        <v>2367</v>
      </c>
      <c r="B6665" s="3" t="s">
        <v>2338</v>
      </c>
      <c r="C6665" s="3"/>
      <c r="D6665" s="3"/>
      <c r="E6665" s="3"/>
      <c r="F6665" s="51" t="str">
        <f t="shared" si="624"/>
        <v>57M7</v>
      </c>
      <c r="G6665" s="51">
        <f t="shared" si="625"/>
        <v>7</v>
      </c>
      <c r="H6665" s="51">
        <f t="shared" si="626"/>
        <v>57</v>
      </c>
      <c r="I6665" s="51" t="str">
        <f t="shared" si="627"/>
        <v>M</v>
      </c>
      <c r="J6665" s="51" t="str">
        <f t="shared" si="628"/>
        <v>D3</v>
      </c>
      <c r="K6665" s="76" t="str">
        <f t="shared" si="629"/>
        <v>1FO57M7B</v>
      </c>
      <c r="L6665" s="281" t="e">
        <f>VLOOKUP(K6665,'Planilla de control'!#REF!,2,0)</f>
        <v>#REF!</v>
      </c>
      <c r="M6665" s="29" t="e">
        <f>IF(COUNTIF('Planilla de control'!#REF!,K6665)&gt;0,"SI","NO")</f>
        <v>#REF!</v>
      </c>
    </row>
    <row r="6666" spans="1:13" x14ac:dyDescent="0.3">
      <c r="A6666" s="3" t="s">
        <v>2367</v>
      </c>
      <c r="B6666" s="3" t="s">
        <v>2194</v>
      </c>
      <c r="C6666" s="3"/>
      <c r="D6666" s="3"/>
      <c r="E6666" s="3"/>
      <c r="F6666" s="51" t="str">
        <f t="shared" si="624"/>
        <v>57M4</v>
      </c>
      <c r="G6666" s="51">
        <f t="shared" si="625"/>
        <v>4</v>
      </c>
      <c r="H6666" s="51">
        <f t="shared" si="626"/>
        <v>57</v>
      </c>
      <c r="I6666" s="51" t="str">
        <f t="shared" si="627"/>
        <v>M</v>
      </c>
      <c r="J6666" s="51" t="str">
        <f t="shared" si="628"/>
        <v>D3</v>
      </c>
      <c r="K6666" s="76" t="str">
        <f t="shared" si="629"/>
        <v>1FO57M4A</v>
      </c>
      <c r="L6666" s="281" t="e">
        <f>VLOOKUP(K6666,'Planilla de control'!#REF!,2,0)</f>
        <v>#REF!</v>
      </c>
      <c r="M6666" s="29" t="e">
        <f>IF(COUNTIF('Planilla de control'!#REF!,K6666)&gt;0,"SI","NO")</f>
        <v>#REF!</v>
      </c>
    </row>
    <row r="6667" spans="1:13" x14ac:dyDescent="0.3">
      <c r="A6667" s="3" t="s">
        <v>2367</v>
      </c>
      <c r="B6667" s="3" t="s">
        <v>2117</v>
      </c>
      <c r="C6667" s="3"/>
      <c r="D6667" s="3"/>
      <c r="E6667" s="3"/>
      <c r="F6667" s="51" t="str">
        <f t="shared" si="624"/>
        <v>57E4</v>
      </c>
      <c r="G6667" s="51">
        <f t="shared" si="625"/>
        <v>4</v>
      </c>
      <c r="H6667" s="51">
        <f t="shared" si="626"/>
        <v>57</v>
      </c>
      <c r="I6667" s="51" t="str">
        <f t="shared" si="627"/>
        <v>E</v>
      </c>
      <c r="J6667" s="51" t="str">
        <f t="shared" si="628"/>
        <v>D3</v>
      </c>
      <c r="K6667" s="76" t="str">
        <f t="shared" si="629"/>
        <v>1FO57E4B</v>
      </c>
      <c r="L6667" s="281" t="e">
        <f>VLOOKUP(K6667,'Planilla de control'!#REF!,2,0)</f>
        <v>#REF!</v>
      </c>
      <c r="M6667" s="29" t="e">
        <f>IF(COUNTIF('Planilla de control'!#REF!,K6667)&gt;0,"SI","NO")</f>
        <v>#REF!</v>
      </c>
    </row>
    <row r="6668" spans="1:13" x14ac:dyDescent="0.3">
      <c r="A6668" s="3" t="s">
        <v>2367</v>
      </c>
      <c r="B6668" s="3" t="s">
        <v>2138</v>
      </c>
      <c r="C6668" s="3"/>
      <c r="D6668" s="3"/>
      <c r="E6668" s="3"/>
      <c r="F6668" s="51" t="str">
        <f t="shared" si="624"/>
        <v>57G6</v>
      </c>
      <c r="G6668" s="51">
        <f t="shared" si="625"/>
        <v>6</v>
      </c>
      <c r="H6668" s="51">
        <f t="shared" si="626"/>
        <v>57</v>
      </c>
      <c r="I6668" s="51" t="str">
        <f t="shared" si="627"/>
        <v>G</v>
      </c>
      <c r="J6668" s="51" t="str">
        <f t="shared" si="628"/>
        <v>D3</v>
      </c>
      <c r="K6668" s="76" t="str">
        <f t="shared" si="629"/>
        <v>1FO57G6A</v>
      </c>
      <c r="L6668" s="281" t="e">
        <f>VLOOKUP(K6668,'Planilla de control'!#REF!,2,0)</f>
        <v>#REF!</v>
      </c>
      <c r="M6668" s="29" t="e">
        <f>IF(COUNTIF('Planilla de control'!#REF!,K6668)&gt;0,"SI","NO")</f>
        <v>#REF!</v>
      </c>
    </row>
    <row r="6669" spans="1:13" x14ac:dyDescent="0.3">
      <c r="A6669" s="3" t="s">
        <v>2367</v>
      </c>
      <c r="B6669" s="3" t="s">
        <v>7999</v>
      </c>
      <c r="C6669" s="3"/>
      <c r="D6669" s="3"/>
      <c r="E6669" s="3"/>
      <c r="F6669" s="51" t="str">
        <f t="shared" si="624"/>
        <v>57H7</v>
      </c>
      <c r="G6669" s="51">
        <f t="shared" si="625"/>
        <v>7</v>
      </c>
      <c r="H6669" s="51">
        <f t="shared" si="626"/>
        <v>57</v>
      </c>
      <c r="I6669" s="51" t="str">
        <f t="shared" si="627"/>
        <v>H</v>
      </c>
      <c r="J6669" s="51" t="str">
        <f t="shared" si="628"/>
        <v>D3</v>
      </c>
      <c r="K6669" s="76" t="str">
        <f t="shared" si="629"/>
        <v>1FO57H7A</v>
      </c>
      <c r="L6669" s="281" t="e">
        <f>VLOOKUP(K6669,'Planilla de control'!#REF!,2,0)</f>
        <v>#REF!</v>
      </c>
      <c r="M6669" s="29" t="e">
        <f>IF(COUNTIF('Planilla de control'!#REF!,K6669)&gt;0,"SI","NO")</f>
        <v>#REF!</v>
      </c>
    </row>
    <row r="6670" spans="1:13" x14ac:dyDescent="0.3">
      <c r="A6670" s="3" t="s">
        <v>2367</v>
      </c>
      <c r="B6670" s="3" t="s">
        <v>2102</v>
      </c>
      <c r="C6670" s="3"/>
      <c r="D6670" s="3"/>
      <c r="E6670" s="3"/>
      <c r="F6670" s="51" t="str">
        <f t="shared" si="624"/>
        <v>57C6</v>
      </c>
      <c r="G6670" s="51">
        <f t="shared" si="625"/>
        <v>6</v>
      </c>
      <c r="H6670" s="51">
        <f t="shared" si="626"/>
        <v>57</v>
      </c>
      <c r="I6670" s="51" t="str">
        <f t="shared" si="627"/>
        <v>C</v>
      </c>
      <c r="J6670" s="51" t="str">
        <f t="shared" si="628"/>
        <v>D3</v>
      </c>
      <c r="K6670" s="76" t="str">
        <f t="shared" si="629"/>
        <v>1FO57C6A</v>
      </c>
      <c r="L6670" s="281" t="e">
        <f>VLOOKUP(K6670,'Planilla de control'!#REF!,2,0)</f>
        <v>#REF!</v>
      </c>
      <c r="M6670" s="29" t="e">
        <f>IF(COUNTIF('Planilla de control'!#REF!,K6670)&gt;0,"SI","NO")</f>
        <v>#REF!</v>
      </c>
    </row>
    <row r="6671" spans="1:13" x14ac:dyDescent="0.3">
      <c r="A6671" s="3" t="s">
        <v>2367</v>
      </c>
      <c r="B6671" s="3" t="s">
        <v>2103</v>
      </c>
      <c r="C6671" s="3"/>
      <c r="D6671" s="3"/>
      <c r="E6671" s="3"/>
      <c r="F6671" s="51" t="str">
        <f t="shared" si="624"/>
        <v>57C7</v>
      </c>
      <c r="G6671" s="51">
        <f t="shared" si="625"/>
        <v>7</v>
      </c>
      <c r="H6671" s="51">
        <f t="shared" si="626"/>
        <v>57</v>
      </c>
      <c r="I6671" s="51" t="str">
        <f t="shared" si="627"/>
        <v>C</v>
      </c>
      <c r="J6671" s="51" t="str">
        <f t="shared" si="628"/>
        <v>D3</v>
      </c>
      <c r="K6671" s="76" t="str">
        <f t="shared" si="629"/>
        <v>1FO57C7A</v>
      </c>
      <c r="L6671" s="281" t="e">
        <f>VLOOKUP(K6671,'Planilla de control'!#REF!,2,0)</f>
        <v>#REF!</v>
      </c>
      <c r="M6671" s="29" t="e">
        <f>IF(COUNTIF('Planilla de control'!#REF!,K6671)&gt;0,"SI","NO")</f>
        <v>#REF!</v>
      </c>
    </row>
    <row r="6672" spans="1:13" x14ac:dyDescent="0.3">
      <c r="A6672" s="3" t="s">
        <v>2367</v>
      </c>
      <c r="B6672" s="3" t="s">
        <v>2110</v>
      </c>
      <c r="C6672" s="3"/>
      <c r="D6672" s="3"/>
      <c r="E6672" s="3"/>
      <c r="F6672" s="51" t="str">
        <f t="shared" si="624"/>
        <v>57D6</v>
      </c>
      <c r="G6672" s="51">
        <f t="shared" si="625"/>
        <v>6</v>
      </c>
      <c r="H6672" s="51">
        <f t="shared" si="626"/>
        <v>57</v>
      </c>
      <c r="I6672" s="51" t="str">
        <f t="shared" si="627"/>
        <v>D</v>
      </c>
      <c r="J6672" s="51" t="str">
        <f t="shared" si="628"/>
        <v>D3</v>
      </c>
      <c r="K6672" s="76" t="str">
        <f t="shared" si="629"/>
        <v>1FO57D6A</v>
      </c>
      <c r="L6672" s="281" t="e">
        <f>VLOOKUP(K6672,'Planilla de control'!#REF!,2,0)</f>
        <v>#REF!</v>
      </c>
      <c r="M6672" s="29" t="e">
        <f>IF(COUNTIF('Planilla de control'!#REF!,K6672)&gt;0,"SI","NO")</f>
        <v>#REF!</v>
      </c>
    </row>
    <row r="6673" spans="1:13" x14ac:dyDescent="0.3">
      <c r="A6673" s="3" t="s">
        <v>2367</v>
      </c>
      <c r="B6673" s="3" t="s">
        <v>2260</v>
      </c>
      <c r="C6673" s="3"/>
      <c r="D6673" s="3"/>
      <c r="E6673" s="3"/>
      <c r="F6673" s="51" t="str">
        <f t="shared" si="624"/>
        <v>57D7</v>
      </c>
      <c r="G6673" s="51">
        <f t="shared" si="625"/>
        <v>7</v>
      </c>
      <c r="H6673" s="51">
        <f t="shared" si="626"/>
        <v>57</v>
      </c>
      <c r="I6673" s="51" t="str">
        <f t="shared" si="627"/>
        <v>D</v>
      </c>
      <c r="J6673" s="51" t="str">
        <f t="shared" si="628"/>
        <v>D3</v>
      </c>
      <c r="K6673" s="76" t="str">
        <f t="shared" si="629"/>
        <v>1FO57D7B</v>
      </c>
      <c r="L6673" s="281" t="e">
        <f>VLOOKUP(K6673,'Planilla de control'!#REF!,2,0)</f>
        <v>#REF!</v>
      </c>
      <c r="M6673" s="29" t="e">
        <f>IF(COUNTIF('Planilla de control'!#REF!,K6673)&gt;0,"SI","NO")</f>
        <v>#REF!</v>
      </c>
    </row>
    <row r="6674" spans="1:13" x14ac:dyDescent="0.3">
      <c r="A6674" s="3" t="s">
        <v>2367</v>
      </c>
      <c r="B6674" s="3" t="s">
        <v>2120</v>
      </c>
      <c r="C6674" s="3"/>
      <c r="D6674" s="3"/>
      <c r="E6674" s="3"/>
      <c r="F6674" s="51" t="str">
        <f t="shared" si="624"/>
        <v>57E6</v>
      </c>
      <c r="G6674" s="51">
        <f t="shared" si="625"/>
        <v>6</v>
      </c>
      <c r="H6674" s="51">
        <f t="shared" si="626"/>
        <v>57</v>
      </c>
      <c r="I6674" s="51" t="str">
        <f t="shared" si="627"/>
        <v>E</v>
      </c>
      <c r="J6674" s="51" t="str">
        <f t="shared" si="628"/>
        <v>D3</v>
      </c>
      <c r="K6674" s="76" t="str">
        <f t="shared" si="629"/>
        <v>1FO57E6A</v>
      </c>
      <c r="L6674" s="281" t="e">
        <f>VLOOKUP(K6674,'Planilla de control'!#REF!,2,0)</f>
        <v>#REF!</v>
      </c>
      <c r="M6674" s="29" t="e">
        <f>IF(COUNTIF('Planilla de control'!#REF!,K6674)&gt;0,"SI","NO")</f>
        <v>#REF!</v>
      </c>
    </row>
    <row r="6675" spans="1:13" x14ac:dyDescent="0.3">
      <c r="A6675" s="3" t="s">
        <v>2367</v>
      </c>
      <c r="B6675" s="3" t="s">
        <v>2301</v>
      </c>
      <c r="C6675" s="3"/>
      <c r="D6675" s="3"/>
      <c r="E6675" s="3"/>
      <c r="F6675" s="51" t="str">
        <f t="shared" si="624"/>
        <v>57H5</v>
      </c>
      <c r="G6675" s="51">
        <f t="shared" si="625"/>
        <v>5</v>
      </c>
      <c r="H6675" s="51">
        <f t="shared" si="626"/>
        <v>57</v>
      </c>
      <c r="I6675" s="51" t="str">
        <f t="shared" si="627"/>
        <v>H</v>
      </c>
      <c r="J6675" s="51" t="str">
        <f t="shared" si="628"/>
        <v>D3</v>
      </c>
      <c r="K6675" s="76" t="str">
        <f t="shared" si="629"/>
        <v>1FO57H5D</v>
      </c>
      <c r="L6675" s="281" t="e">
        <f>VLOOKUP(K6675,'Planilla de control'!#REF!,2,0)</f>
        <v>#REF!</v>
      </c>
      <c r="M6675" s="29" t="e">
        <f>IF(COUNTIF('Planilla de control'!#REF!,K6675)&gt;0,"SI","NO")</f>
        <v>#REF!</v>
      </c>
    </row>
    <row r="6676" spans="1:13" x14ac:dyDescent="0.3">
      <c r="A6676" s="3" t="s">
        <v>2367</v>
      </c>
      <c r="B6676" s="3" t="s">
        <v>2153</v>
      </c>
      <c r="C6676" s="3"/>
      <c r="D6676" s="3"/>
      <c r="E6676" s="3"/>
      <c r="F6676" s="51" t="str">
        <f t="shared" si="624"/>
        <v>57I4</v>
      </c>
      <c r="G6676" s="51">
        <f t="shared" si="625"/>
        <v>4</v>
      </c>
      <c r="H6676" s="51">
        <f t="shared" si="626"/>
        <v>57</v>
      </c>
      <c r="I6676" s="51" t="str">
        <f t="shared" si="627"/>
        <v>I</v>
      </c>
      <c r="J6676" s="51" t="str">
        <f t="shared" si="628"/>
        <v>D3</v>
      </c>
      <c r="K6676" s="76" t="str">
        <f t="shared" si="629"/>
        <v>1FO57I4A</v>
      </c>
      <c r="L6676" s="281" t="e">
        <f>VLOOKUP(K6676,'Planilla de control'!#REF!,2,0)</f>
        <v>#REF!</v>
      </c>
      <c r="M6676" s="29" t="e">
        <f>IF(COUNTIF('Planilla de control'!#REF!,K6676)&gt;0,"SI","NO")</f>
        <v>#REF!</v>
      </c>
    </row>
    <row r="6677" spans="1:13" x14ac:dyDescent="0.3">
      <c r="A6677" s="3" t="s">
        <v>2367</v>
      </c>
      <c r="B6677" s="3" t="s">
        <v>2313</v>
      </c>
      <c r="C6677" s="3"/>
      <c r="D6677" s="3"/>
      <c r="E6677" s="3"/>
      <c r="F6677" s="51" t="str">
        <f t="shared" si="624"/>
        <v>57I6</v>
      </c>
      <c r="G6677" s="51">
        <f t="shared" si="625"/>
        <v>6</v>
      </c>
      <c r="H6677" s="51">
        <f t="shared" si="626"/>
        <v>57</v>
      </c>
      <c r="I6677" s="51" t="str">
        <f t="shared" si="627"/>
        <v>I</v>
      </c>
      <c r="J6677" s="51" t="str">
        <f t="shared" si="628"/>
        <v>D3</v>
      </c>
      <c r="K6677" s="76" t="str">
        <f t="shared" si="629"/>
        <v>1FO57I6B</v>
      </c>
      <c r="L6677" s="281" t="e">
        <f>VLOOKUP(K6677,'Planilla de control'!#REF!,2,0)</f>
        <v>#REF!</v>
      </c>
      <c r="M6677" s="29" t="e">
        <f>IF(COUNTIF('Planilla de control'!#REF!,K6677)&gt;0,"SI","NO")</f>
        <v>#REF!</v>
      </c>
    </row>
    <row r="6678" spans="1:13" x14ac:dyDescent="0.3">
      <c r="A6678" s="3" t="s">
        <v>2367</v>
      </c>
      <c r="B6678" s="3" t="s">
        <v>2269</v>
      </c>
      <c r="C6678" s="3"/>
      <c r="D6678" s="3"/>
      <c r="E6678" s="3"/>
      <c r="F6678" s="51" t="str">
        <f t="shared" si="624"/>
        <v>57E6</v>
      </c>
      <c r="G6678" s="51">
        <f t="shared" si="625"/>
        <v>6</v>
      </c>
      <c r="H6678" s="51">
        <f t="shared" si="626"/>
        <v>57</v>
      </c>
      <c r="I6678" s="51" t="str">
        <f t="shared" si="627"/>
        <v>E</v>
      </c>
      <c r="J6678" s="51" t="str">
        <f t="shared" si="628"/>
        <v>D3</v>
      </c>
      <c r="K6678" s="76" t="str">
        <f t="shared" si="629"/>
        <v>1FO57E6B</v>
      </c>
      <c r="L6678" s="281" t="e">
        <f>VLOOKUP(K6678,'Planilla de control'!#REF!,2,0)</f>
        <v>#REF!</v>
      </c>
      <c r="M6678" s="29" t="e">
        <f>IF(COUNTIF('Planilla de control'!#REF!,K6678)&gt;0,"SI","NO")</f>
        <v>#REF!</v>
      </c>
    </row>
    <row r="6679" spans="1:13" x14ac:dyDescent="0.3">
      <c r="A6679" s="3" t="s">
        <v>2367</v>
      </c>
      <c r="B6679" s="3" t="s">
        <v>2136</v>
      </c>
      <c r="C6679" s="3"/>
      <c r="D6679" s="3"/>
      <c r="E6679" s="3"/>
      <c r="F6679" s="51" t="str">
        <f t="shared" si="624"/>
        <v>57G5</v>
      </c>
      <c r="G6679" s="51">
        <f t="shared" si="625"/>
        <v>5</v>
      </c>
      <c r="H6679" s="51">
        <f t="shared" si="626"/>
        <v>57</v>
      </c>
      <c r="I6679" s="51" t="str">
        <f t="shared" si="627"/>
        <v>G</v>
      </c>
      <c r="J6679" s="51" t="str">
        <f t="shared" si="628"/>
        <v>D3</v>
      </c>
      <c r="K6679" s="76" t="str">
        <f t="shared" si="629"/>
        <v>1FO57G5A</v>
      </c>
      <c r="L6679" s="281" t="e">
        <f>VLOOKUP(K6679,'Planilla de control'!#REF!,2,0)</f>
        <v>#REF!</v>
      </c>
      <c r="M6679" s="29" t="e">
        <f>IF(COUNTIF('Planilla de control'!#REF!,K6679)&gt;0,"SI","NO")</f>
        <v>#REF!</v>
      </c>
    </row>
    <row r="6680" spans="1:13" x14ac:dyDescent="0.3">
      <c r="A6680" s="3" t="s">
        <v>2367</v>
      </c>
      <c r="B6680" s="3" t="s">
        <v>2290</v>
      </c>
      <c r="C6680" s="3"/>
      <c r="D6680" s="3"/>
      <c r="E6680" s="3"/>
      <c r="F6680" s="51" t="str">
        <f t="shared" si="624"/>
        <v>57G5</v>
      </c>
      <c r="G6680" s="51">
        <f t="shared" si="625"/>
        <v>5</v>
      </c>
      <c r="H6680" s="51">
        <f t="shared" si="626"/>
        <v>57</v>
      </c>
      <c r="I6680" s="51" t="str">
        <f t="shared" si="627"/>
        <v>G</v>
      </c>
      <c r="J6680" s="51" t="str">
        <f t="shared" si="628"/>
        <v>D3</v>
      </c>
      <c r="K6680" s="76" t="str">
        <f t="shared" si="629"/>
        <v>1FO57G5D</v>
      </c>
      <c r="L6680" s="281" t="e">
        <f>VLOOKUP(K6680,'Planilla de control'!#REF!,2,0)</f>
        <v>#REF!</v>
      </c>
      <c r="M6680" s="29" t="e">
        <f>IF(COUNTIF('Planilla de control'!#REF!,K6680)&gt;0,"SI","NO")</f>
        <v>#REF!</v>
      </c>
    </row>
    <row r="6681" spans="1:13" x14ac:dyDescent="0.3">
      <c r="A6681" s="3" t="s">
        <v>2367</v>
      </c>
      <c r="B6681" s="3" t="s">
        <v>2139</v>
      </c>
      <c r="C6681" s="3"/>
      <c r="D6681" s="3"/>
      <c r="E6681" s="3"/>
      <c r="F6681" s="51" t="str">
        <f t="shared" si="624"/>
        <v>57G7</v>
      </c>
      <c r="G6681" s="51">
        <f t="shared" si="625"/>
        <v>7</v>
      </c>
      <c r="H6681" s="51">
        <f t="shared" si="626"/>
        <v>57</v>
      </c>
      <c r="I6681" s="51" t="str">
        <f t="shared" si="627"/>
        <v>G</v>
      </c>
      <c r="J6681" s="51" t="str">
        <f t="shared" si="628"/>
        <v>D3</v>
      </c>
      <c r="K6681" s="76" t="str">
        <f t="shared" si="629"/>
        <v>1FO57G7A</v>
      </c>
      <c r="L6681" s="281" t="e">
        <f>VLOOKUP(K6681,'Planilla de control'!#REF!,2,0)</f>
        <v>#REF!</v>
      </c>
      <c r="M6681" s="29" t="e">
        <f>IF(COUNTIF('Planilla de control'!#REF!,K6681)&gt;0,"SI","NO")</f>
        <v>#REF!</v>
      </c>
    </row>
    <row r="6682" spans="1:13" x14ac:dyDescent="0.3">
      <c r="A6682" s="3" t="s">
        <v>2367</v>
      </c>
      <c r="B6682" s="3" t="s">
        <v>2144</v>
      </c>
      <c r="C6682" s="3"/>
      <c r="D6682" s="3"/>
      <c r="E6682" s="3"/>
      <c r="F6682" s="51" t="str">
        <f t="shared" si="624"/>
        <v>57H4</v>
      </c>
      <c r="G6682" s="51">
        <f t="shared" si="625"/>
        <v>4</v>
      </c>
      <c r="H6682" s="51">
        <f t="shared" si="626"/>
        <v>57</v>
      </c>
      <c r="I6682" s="51" t="str">
        <f t="shared" si="627"/>
        <v>H</v>
      </c>
      <c r="J6682" s="51" t="str">
        <f t="shared" si="628"/>
        <v>D3</v>
      </c>
      <c r="K6682" s="76" t="str">
        <f t="shared" si="629"/>
        <v>1FO57H4A</v>
      </c>
      <c r="L6682" s="281" t="e">
        <f>VLOOKUP(K6682,'Planilla de control'!#REF!,2,0)</f>
        <v>#REF!</v>
      </c>
      <c r="M6682" s="29" t="e">
        <f>IF(COUNTIF('Planilla de control'!#REF!,K6682)&gt;0,"SI","NO")</f>
        <v>#REF!</v>
      </c>
    </row>
    <row r="6683" spans="1:13" x14ac:dyDescent="0.3">
      <c r="A6683" s="3" t="s">
        <v>2367</v>
      </c>
      <c r="B6683" s="3" t="s">
        <v>2298</v>
      </c>
      <c r="C6683" s="3"/>
      <c r="D6683" s="3"/>
      <c r="E6683" s="3"/>
      <c r="F6683" s="51" t="str">
        <f t="shared" si="624"/>
        <v>57H4</v>
      </c>
      <c r="G6683" s="51">
        <f t="shared" si="625"/>
        <v>4</v>
      </c>
      <c r="H6683" s="51">
        <f t="shared" si="626"/>
        <v>57</v>
      </c>
      <c r="I6683" s="51" t="str">
        <f t="shared" si="627"/>
        <v>H</v>
      </c>
      <c r="J6683" s="51" t="str">
        <f t="shared" si="628"/>
        <v>D3</v>
      </c>
      <c r="K6683" s="76" t="str">
        <f t="shared" si="629"/>
        <v>1FO57H4C</v>
      </c>
      <c r="L6683" s="281" t="e">
        <f>VLOOKUP(K6683,'Planilla de control'!#REF!,2,0)</f>
        <v>#REF!</v>
      </c>
      <c r="M6683" s="29" t="e">
        <f>IF(COUNTIF('Planilla de control'!#REF!,K6683)&gt;0,"SI","NO")</f>
        <v>#REF!</v>
      </c>
    </row>
    <row r="6684" spans="1:13" x14ac:dyDescent="0.3">
      <c r="A6684" s="3" t="s">
        <v>2367</v>
      </c>
      <c r="B6684" s="3" t="s">
        <v>2146</v>
      </c>
      <c r="C6684" s="3"/>
      <c r="D6684" s="3"/>
      <c r="E6684" s="3"/>
      <c r="F6684" s="51" t="str">
        <f t="shared" si="624"/>
        <v>57H5</v>
      </c>
      <c r="G6684" s="51">
        <f t="shared" si="625"/>
        <v>5</v>
      </c>
      <c r="H6684" s="51">
        <f t="shared" si="626"/>
        <v>57</v>
      </c>
      <c r="I6684" s="51" t="str">
        <f t="shared" si="627"/>
        <v>H</v>
      </c>
      <c r="J6684" s="51" t="str">
        <f t="shared" si="628"/>
        <v>D3</v>
      </c>
      <c r="K6684" s="76" t="str">
        <f t="shared" si="629"/>
        <v>1FO57H5A</v>
      </c>
      <c r="L6684" s="281" t="e">
        <f>VLOOKUP(K6684,'Planilla de control'!#REF!,2,0)</f>
        <v>#REF!</v>
      </c>
      <c r="M6684" s="29" t="e">
        <f>IF(COUNTIF('Planilla de control'!#REF!,K6684)&gt;0,"SI","NO")</f>
        <v>#REF!</v>
      </c>
    </row>
    <row r="6685" spans="1:13" x14ac:dyDescent="0.3">
      <c r="A6685" s="3" t="s">
        <v>2367</v>
      </c>
      <c r="B6685" s="3" t="s">
        <v>2126</v>
      </c>
      <c r="C6685" s="3"/>
      <c r="D6685" s="3"/>
      <c r="E6685" s="3"/>
      <c r="F6685" s="51" t="str">
        <f t="shared" si="624"/>
        <v>57F4</v>
      </c>
      <c r="G6685" s="51">
        <f t="shared" si="625"/>
        <v>4</v>
      </c>
      <c r="H6685" s="51">
        <f t="shared" si="626"/>
        <v>57</v>
      </c>
      <c r="I6685" s="51" t="str">
        <f t="shared" si="627"/>
        <v>F</v>
      </c>
      <c r="J6685" s="51" t="str">
        <f t="shared" si="628"/>
        <v>D3</v>
      </c>
      <c r="K6685" s="76" t="str">
        <f t="shared" si="629"/>
        <v>1FO57F4A</v>
      </c>
      <c r="L6685" s="281" t="e">
        <f>VLOOKUP(K6685,'Planilla de control'!#REF!,2,0)</f>
        <v>#REF!</v>
      </c>
      <c r="M6685" s="29" t="e">
        <f>IF(COUNTIF('Planilla de control'!#REF!,K6685)&gt;0,"SI","NO")</f>
        <v>#REF!</v>
      </c>
    </row>
    <row r="6686" spans="1:13" x14ac:dyDescent="0.3">
      <c r="A6686" s="3" t="s">
        <v>2367</v>
      </c>
      <c r="B6686" s="3" t="s">
        <v>2277</v>
      </c>
      <c r="C6686" s="3"/>
      <c r="D6686" s="3"/>
      <c r="E6686" s="3"/>
      <c r="F6686" s="51" t="str">
        <f t="shared" si="624"/>
        <v>57F4</v>
      </c>
      <c r="G6686" s="51">
        <f t="shared" si="625"/>
        <v>4</v>
      </c>
      <c r="H6686" s="51">
        <f t="shared" si="626"/>
        <v>57</v>
      </c>
      <c r="I6686" s="51" t="str">
        <f t="shared" si="627"/>
        <v>F</v>
      </c>
      <c r="J6686" s="51" t="str">
        <f t="shared" si="628"/>
        <v>D3</v>
      </c>
      <c r="K6686" s="76" t="str">
        <f t="shared" si="629"/>
        <v>1FO57F4D</v>
      </c>
      <c r="L6686" s="281" t="e">
        <f>VLOOKUP(K6686,'Planilla de control'!#REF!,2,0)</f>
        <v>#REF!</v>
      </c>
      <c r="M6686" s="29" t="e">
        <f>IF(COUNTIF('Planilla de control'!#REF!,K6686)&gt;0,"SI","NO")</f>
        <v>#REF!</v>
      </c>
    </row>
    <row r="6687" spans="1:13" x14ac:dyDescent="0.3">
      <c r="A6687" s="3" t="s">
        <v>2367</v>
      </c>
      <c r="B6687" s="3" t="s">
        <v>2278</v>
      </c>
      <c r="C6687" s="3"/>
      <c r="D6687" s="3"/>
      <c r="E6687" s="3"/>
      <c r="F6687" s="51" t="str">
        <f t="shared" si="624"/>
        <v>57F5</v>
      </c>
      <c r="G6687" s="51">
        <f t="shared" si="625"/>
        <v>5</v>
      </c>
      <c r="H6687" s="51">
        <f t="shared" si="626"/>
        <v>57</v>
      </c>
      <c r="I6687" s="51" t="str">
        <f t="shared" si="627"/>
        <v>F</v>
      </c>
      <c r="J6687" s="51" t="str">
        <f t="shared" si="628"/>
        <v>D3</v>
      </c>
      <c r="K6687" s="76" t="str">
        <f t="shared" si="629"/>
        <v>1FO57F5C</v>
      </c>
      <c r="L6687" s="281" t="e">
        <f>VLOOKUP(K6687,'Planilla de control'!#REF!,2,0)</f>
        <v>#REF!</v>
      </c>
      <c r="M6687" s="29" t="e">
        <f>IF(COUNTIF('Planilla de control'!#REF!,K6687)&gt;0,"SI","NO")</f>
        <v>#REF!</v>
      </c>
    </row>
    <row r="6688" spans="1:13" x14ac:dyDescent="0.3">
      <c r="A6688" s="3" t="s">
        <v>2367</v>
      </c>
      <c r="B6688" s="3" t="s">
        <v>2322</v>
      </c>
      <c r="C6688" s="3"/>
      <c r="D6688" s="3"/>
      <c r="E6688" s="3"/>
      <c r="F6688" s="51" t="str">
        <f t="shared" si="624"/>
        <v>57J5</v>
      </c>
      <c r="G6688" s="51">
        <f t="shared" si="625"/>
        <v>5</v>
      </c>
      <c r="H6688" s="51">
        <f t="shared" si="626"/>
        <v>57</v>
      </c>
      <c r="I6688" s="51" t="str">
        <f t="shared" si="627"/>
        <v>J</v>
      </c>
      <c r="J6688" s="51" t="str">
        <f t="shared" si="628"/>
        <v>D3</v>
      </c>
      <c r="K6688" s="76" t="str">
        <f t="shared" si="629"/>
        <v>1FO57J5C</v>
      </c>
      <c r="L6688" s="281" t="e">
        <f>VLOOKUP(K6688,'Planilla de control'!#REF!,2,0)</f>
        <v>#REF!</v>
      </c>
      <c r="M6688" s="29" t="e">
        <f>IF(COUNTIF('Planilla de control'!#REF!,K6688)&gt;0,"SI","NO")</f>
        <v>#REF!</v>
      </c>
    </row>
    <row r="6689" spans="1:13" x14ac:dyDescent="0.3">
      <c r="A6689" s="3" t="s">
        <v>2367</v>
      </c>
      <c r="B6689" s="3" t="s">
        <v>2314</v>
      </c>
      <c r="C6689" s="3"/>
      <c r="D6689" s="3"/>
      <c r="E6689" s="3"/>
      <c r="F6689" s="51" t="str">
        <f t="shared" si="624"/>
        <v>57I7</v>
      </c>
      <c r="G6689" s="51">
        <f t="shared" si="625"/>
        <v>7</v>
      </c>
      <c r="H6689" s="51">
        <f t="shared" si="626"/>
        <v>57</v>
      </c>
      <c r="I6689" s="51" t="str">
        <f t="shared" si="627"/>
        <v>I</v>
      </c>
      <c r="J6689" s="51" t="str">
        <f t="shared" si="628"/>
        <v>D3</v>
      </c>
      <c r="K6689" s="76" t="str">
        <f t="shared" si="629"/>
        <v>1FO57I7B</v>
      </c>
      <c r="L6689" s="281" t="e">
        <f>VLOOKUP(K6689,'Planilla de control'!#REF!,2,0)</f>
        <v>#REF!</v>
      </c>
      <c r="M6689" s="29" t="e">
        <f>IF(COUNTIF('Planilla de control'!#REF!,K6689)&gt;0,"SI","NO")</f>
        <v>#REF!</v>
      </c>
    </row>
    <row r="6690" spans="1:13" x14ac:dyDescent="0.3">
      <c r="A6690" s="3" t="s">
        <v>2367</v>
      </c>
      <c r="B6690" s="3" t="s">
        <v>8000</v>
      </c>
      <c r="C6690" s="3"/>
      <c r="D6690" s="3"/>
      <c r="E6690" s="3" t="s">
        <v>81</v>
      </c>
      <c r="F6690" s="51" t="str">
        <f t="shared" si="624"/>
        <v>58A2</v>
      </c>
      <c r="G6690" s="51">
        <f t="shared" si="625"/>
        <v>2</v>
      </c>
      <c r="H6690" s="51">
        <f t="shared" si="626"/>
        <v>58</v>
      </c>
      <c r="I6690" s="51" t="str">
        <f t="shared" si="627"/>
        <v>A</v>
      </c>
      <c r="J6690" s="51" t="str">
        <f t="shared" si="628"/>
        <v>D3</v>
      </c>
      <c r="K6690" s="76" t="str">
        <f t="shared" si="629"/>
        <v>1FO58A2A</v>
      </c>
      <c r="L6690" s="281" t="e">
        <f>VLOOKUP(K6690,'Planilla de control'!#REF!,2,0)</f>
        <v>#REF!</v>
      </c>
      <c r="M6690" s="29" t="e">
        <f>IF(COUNTIF('Planilla de control'!#REF!,K6690)&gt;0,"SI","NO")</f>
        <v>#REF!</v>
      </c>
    </row>
    <row r="6691" spans="1:13" x14ac:dyDescent="0.3">
      <c r="A6691" s="3" t="s">
        <v>2367</v>
      </c>
      <c r="B6691" s="3" t="s">
        <v>8001</v>
      </c>
      <c r="C6691" s="3"/>
      <c r="D6691" s="3"/>
      <c r="E6691" s="3" t="s">
        <v>81</v>
      </c>
      <c r="F6691" s="51" t="str">
        <f t="shared" si="624"/>
        <v>58A2</v>
      </c>
      <c r="G6691" s="51">
        <f t="shared" si="625"/>
        <v>2</v>
      </c>
      <c r="H6691" s="51">
        <f t="shared" si="626"/>
        <v>58</v>
      </c>
      <c r="I6691" s="51" t="str">
        <f t="shared" si="627"/>
        <v>A</v>
      </c>
      <c r="J6691" s="51" t="str">
        <f t="shared" si="628"/>
        <v>D3</v>
      </c>
      <c r="K6691" s="76" t="str">
        <f t="shared" si="629"/>
        <v>1FO58A2B</v>
      </c>
      <c r="L6691" s="281" t="e">
        <f>VLOOKUP(K6691,'Planilla de control'!#REF!,2,0)</f>
        <v>#REF!</v>
      </c>
      <c r="M6691" s="29" t="e">
        <f>IF(COUNTIF('Planilla de control'!#REF!,K6691)&gt;0,"SI","NO")</f>
        <v>#REF!</v>
      </c>
    </row>
    <row r="6692" spans="1:13" x14ac:dyDescent="0.3">
      <c r="A6692" s="3" t="s">
        <v>2367</v>
      </c>
      <c r="B6692" s="3" t="s">
        <v>8002</v>
      </c>
      <c r="C6692" s="3"/>
      <c r="D6692" s="3"/>
      <c r="E6692" s="3" t="s">
        <v>81</v>
      </c>
      <c r="F6692" s="51" t="str">
        <f t="shared" si="624"/>
        <v>58A2</v>
      </c>
      <c r="G6692" s="51">
        <f t="shared" si="625"/>
        <v>2</v>
      </c>
      <c r="H6692" s="51">
        <f t="shared" si="626"/>
        <v>58</v>
      </c>
      <c r="I6692" s="51" t="str">
        <f t="shared" si="627"/>
        <v>A</v>
      </c>
      <c r="J6692" s="51" t="str">
        <f t="shared" si="628"/>
        <v>D3</v>
      </c>
      <c r="K6692" s="76" t="str">
        <f t="shared" si="629"/>
        <v>1FO58A2C</v>
      </c>
      <c r="L6692" s="281" t="e">
        <f>VLOOKUP(K6692,'Planilla de control'!#REF!,2,0)</f>
        <v>#REF!</v>
      </c>
      <c r="M6692" s="29" t="e">
        <f>IF(COUNTIF('Planilla de control'!#REF!,K6692)&gt;0,"SI","NO")</f>
        <v>#REF!</v>
      </c>
    </row>
    <row r="6693" spans="1:13" x14ac:dyDescent="0.3">
      <c r="A6693" s="3" t="s">
        <v>2367</v>
      </c>
      <c r="B6693" s="3" t="s">
        <v>8003</v>
      </c>
      <c r="C6693" s="3"/>
      <c r="D6693" s="3"/>
      <c r="E6693" s="3" t="s">
        <v>81</v>
      </c>
      <c r="F6693" s="51" t="str">
        <f t="shared" si="624"/>
        <v>58A2</v>
      </c>
      <c r="G6693" s="51">
        <f t="shared" si="625"/>
        <v>2</v>
      </c>
      <c r="H6693" s="51">
        <f t="shared" si="626"/>
        <v>58</v>
      </c>
      <c r="I6693" s="51" t="str">
        <f t="shared" si="627"/>
        <v>A</v>
      </c>
      <c r="J6693" s="51" t="str">
        <f t="shared" si="628"/>
        <v>D3</v>
      </c>
      <c r="K6693" s="76" t="str">
        <f t="shared" si="629"/>
        <v>1FO58A2D</v>
      </c>
      <c r="L6693" s="281" t="e">
        <f>VLOOKUP(K6693,'Planilla de control'!#REF!,2,0)</f>
        <v>#REF!</v>
      </c>
      <c r="M6693" s="29" t="e">
        <f>IF(COUNTIF('Planilla de control'!#REF!,K6693)&gt;0,"SI","NO")</f>
        <v>#REF!</v>
      </c>
    </row>
    <row r="6694" spans="1:13" x14ac:dyDescent="0.3">
      <c r="A6694" s="3" t="s">
        <v>2367</v>
      </c>
      <c r="B6694" s="3" t="s">
        <v>8004</v>
      </c>
      <c r="C6694" s="3"/>
      <c r="D6694" s="3"/>
      <c r="E6694" s="3" t="s">
        <v>81</v>
      </c>
      <c r="F6694" s="51" t="str">
        <f t="shared" si="624"/>
        <v>58A4</v>
      </c>
      <c r="G6694" s="51">
        <f t="shared" si="625"/>
        <v>4</v>
      </c>
      <c r="H6694" s="51">
        <f t="shared" si="626"/>
        <v>58</v>
      </c>
      <c r="I6694" s="51" t="str">
        <f t="shared" si="627"/>
        <v>A</v>
      </c>
      <c r="J6694" s="51" t="str">
        <f t="shared" si="628"/>
        <v>D3</v>
      </c>
      <c r="K6694" s="76" t="str">
        <f t="shared" si="629"/>
        <v>1FO58A4A</v>
      </c>
      <c r="L6694" s="281" t="e">
        <f>VLOOKUP(K6694,'Planilla de control'!#REF!,2,0)</f>
        <v>#REF!</v>
      </c>
      <c r="M6694" s="29" t="e">
        <f>IF(COUNTIF('Planilla de control'!#REF!,K6694)&gt;0,"SI","NO")</f>
        <v>#REF!</v>
      </c>
    </row>
    <row r="6695" spans="1:13" x14ac:dyDescent="0.3">
      <c r="A6695" s="3" t="s">
        <v>2367</v>
      </c>
      <c r="B6695" s="3" t="s">
        <v>8005</v>
      </c>
      <c r="C6695" s="3"/>
      <c r="D6695" s="3"/>
      <c r="E6695" s="3" t="s">
        <v>81</v>
      </c>
      <c r="F6695" s="51" t="str">
        <f t="shared" si="624"/>
        <v>58A4</v>
      </c>
      <c r="G6695" s="51">
        <f t="shared" si="625"/>
        <v>4</v>
      </c>
      <c r="H6695" s="51">
        <f t="shared" si="626"/>
        <v>58</v>
      </c>
      <c r="I6695" s="51" t="str">
        <f t="shared" si="627"/>
        <v>A</v>
      </c>
      <c r="J6695" s="51" t="str">
        <f t="shared" si="628"/>
        <v>D3</v>
      </c>
      <c r="K6695" s="76" t="str">
        <f t="shared" si="629"/>
        <v>1FO58A4B</v>
      </c>
      <c r="L6695" s="281" t="e">
        <f>VLOOKUP(K6695,'Planilla de control'!#REF!,2,0)</f>
        <v>#REF!</v>
      </c>
      <c r="M6695" s="29" t="e">
        <f>IF(COUNTIF('Planilla de control'!#REF!,K6695)&gt;0,"SI","NO")</f>
        <v>#REF!</v>
      </c>
    </row>
    <row r="6696" spans="1:13" x14ac:dyDescent="0.3">
      <c r="A6696" s="3" t="s">
        <v>2367</v>
      </c>
      <c r="B6696" s="3" t="s">
        <v>8006</v>
      </c>
      <c r="C6696" s="3"/>
      <c r="D6696" s="3"/>
      <c r="E6696" s="3" t="s">
        <v>81</v>
      </c>
      <c r="F6696" s="51" t="str">
        <f t="shared" si="624"/>
        <v>58A4</v>
      </c>
      <c r="G6696" s="51">
        <f t="shared" si="625"/>
        <v>4</v>
      </c>
      <c r="H6696" s="51">
        <f t="shared" si="626"/>
        <v>58</v>
      </c>
      <c r="I6696" s="51" t="str">
        <f t="shared" si="627"/>
        <v>A</v>
      </c>
      <c r="J6696" s="51" t="str">
        <f t="shared" si="628"/>
        <v>D3</v>
      </c>
      <c r="K6696" s="76" t="str">
        <f t="shared" si="629"/>
        <v>1FO58A4C</v>
      </c>
      <c r="L6696" s="281" t="e">
        <f>VLOOKUP(K6696,'Planilla de control'!#REF!,2,0)</f>
        <v>#REF!</v>
      </c>
      <c r="M6696" s="29" t="e">
        <f>IF(COUNTIF('Planilla de control'!#REF!,K6696)&gt;0,"SI","NO")</f>
        <v>#REF!</v>
      </c>
    </row>
    <row r="6697" spans="1:13" x14ac:dyDescent="0.3">
      <c r="A6697" s="3" t="s">
        <v>2367</v>
      </c>
      <c r="B6697" s="3" t="s">
        <v>8007</v>
      </c>
      <c r="C6697" s="3"/>
      <c r="D6697" s="3"/>
      <c r="E6697" s="3" t="s">
        <v>81</v>
      </c>
      <c r="F6697" s="51" t="str">
        <f t="shared" si="624"/>
        <v>58A4</v>
      </c>
      <c r="G6697" s="51">
        <f t="shared" si="625"/>
        <v>4</v>
      </c>
      <c r="H6697" s="51">
        <f t="shared" si="626"/>
        <v>58</v>
      </c>
      <c r="I6697" s="51" t="str">
        <f t="shared" si="627"/>
        <v>A</v>
      </c>
      <c r="J6697" s="51" t="str">
        <f t="shared" si="628"/>
        <v>D3</v>
      </c>
      <c r="K6697" s="76" t="str">
        <f t="shared" si="629"/>
        <v>1FO58A4D</v>
      </c>
      <c r="L6697" s="281" t="e">
        <f>VLOOKUP(K6697,'Planilla de control'!#REF!,2,0)</f>
        <v>#REF!</v>
      </c>
      <c r="M6697" s="29" t="e">
        <f>IF(COUNTIF('Planilla de control'!#REF!,K6697)&gt;0,"SI","NO")</f>
        <v>#REF!</v>
      </c>
    </row>
    <row r="6698" spans="1:13" x14ac:dyDescent="0.3">
      <c r="A6698" s="3" t="s">
        <v>2367</v>
      </c>
      <c r="B6698" s="3" t="s">
        <v>8008</v>
      </c>
      <c r="C6698" s="3"/>
      <c r="D6698" s="3"/>
      <c r="E6698" s="3" t="s">
        <v>81</v>
      </c>
      <c r="F6698" s="51" t="str">
        <f t="shared" si="624"/>
        <v>58A5</v>
      </c>
      <c r="G6698" s="51">
        <f t="shared" si="625"/>
        <v>5</v>
      </c>
      <c r="H6698" s="51">
        <f t="shared" si="626"/>
        <v>58</v>
      </c>
      <c r="I6698" s="51" t="str">
        <f t="shared" si="627"/>
        <v>A</v>
      </c>
      <c r="J6698" s="51" t="str">
        <f t="shared" si="628"/>
        <v>D3</v>
      </c>
      <c r="K6698" s="76" t="str">
        <f t="shared" si="629"/>
        <v>1FO58A5A</v>
      </c>
      <c r="L6698" s="281" t="e">
        <f>VLOOKUP(K6698,'Planilla de control'!#REF!,2,0)</f>
        <v>#REF!</v>
      </c>
      <c r="M6698" s="29" t="e">
        <f>IF(COUNTIF('Planilla de control'!#REF!,K6698)&gt;0,"SI","NO")</f>
        <v>#REF!</v>
      </c>
    </row>
    <row r="6699" spans="1:13" x14ac:dyDescent="0.3">
      <c r="A6699" s="3" t="s">
        <v>2367</v>
      </c>
      <c r="B6699" s="3" t="s">
        <v>8009</v>
      </c>
      <c r="C6699" s="3"/>
      <c r="D6699" s="3"/>
      <c r="E6699" s="3" t="s">
        <v>81</v>
      </c>
      <c r="F6699" s="51" t="str">
        <f t="shared" si="624"/>
        <v>58A5</v>
      </c>
      <c r="G6699" s="51">
        <f t="shared" si="625"/>
        <v>5</v>
      </c>
      <c r="H6699" s="51">
        <f t="shared" si="626"/>
        <v>58</v>
      </c>
      <c r="I6699" s="51" t="str">
        <f t="shared" si="627"/>
        <v>A</v>
      </c>
      <c r="J6699" s="51" t="str">
        <f t="shared" si="628"/>
        <v>D3</v>
      </c>
      <c r="K6699" s="76" t="str">
        <f t="shared" si="629"/>
        <v>1FO58A5B</v>
      </c>
      <c r="L6699" s="281" t="e">
        <f>VLOOKUP(K6699,'Planilla de control'!#REF!,2,0)</f>
        <v>#REF!</v>
      </c>
      <c r="M6699" s="29" t="e">
        <f>IF(COUNTIF('Planilla de control'!#REF!,K6699)&gt;0,"SI","NO")</f>
        <v>#REF!</v>
      </c>
    </row>
    <row r="6700" spans="1:13" x14ac:dyDescent="0.3">
      <c r="A6700" s="3" t="s">
        <v>2367</v>
      </c>
      <c r="B6700" s="3" t="s">
        <v>8010</v>
      </c>
      <c r="C6700" s="3"/>
      <c r="D6700" s="3"/>
      <c r="E6700" s="3" t="s">
        <v>81</v>
      </c>
      <c r="F6700" s="51" t="str">
        <f t="shared" si="624"/>
        <v>58A5</v>
      </c>
      <c r="G6700" s="51">
        <f t="shared" si="625"/>
        <v>5</v>
      </c>
      <c r="H6700" s="51">
        <f t="shared" si="626"/>
        <v>58</v>
      </c>
      <c r="I6700" s="51" t="str">
        <f t="shared" si="627"/>
        <v>A</v>
      </c>
      <c r="J6700" s="51" t="str">
        <f t="shared" si="628"/>
        <v>D3</v>
      </c>
      <c r="K6700" s="76" t="str">
        <f t="shared" si="629"/>
        <v>1FO58A5C</v>
      </c>
      <c r="L6700" s="281" t="e">
        <f>VLOOKUP(K6700,'Planilla de control'!#REF!,2,0)</f>
        <v>#REF!</v>
      </c>
      <c r="M6700" s="29" t="e">
        <f>IF(COUNTIF('Planilla de control'!#REF!,K6700)&gt;0,"SI","NO")</f>
        <v>#REF!</v>
      </c>
    </row>
    <row r="6701" spans="1:13" x14ac:dyDescent="0.3">
      <c r="A6701" s="3" t="s">
        <v>2367</v>
      </c>
      <c r="B6701" s="3" t="s">
        <v>8011</v>
      </c>
      <c r="C6701" s="3"/>
      <c r="D6701" s="3"/>
      <c r="E6701" s="3" t="s">
        <v>81</v>
      </c>
      <c r="F6701" s="51" t="str">
        <f t="shared" si="624"/>
        <v>58A5</v>
      </c>
      <c r="G6701" s="51">
        <f t="shared" si="625"/>
        <v>5</v>
      </c>
      <c r="H6701" s="51">
        <f t="shared" si="626"/>
        <v>58</v>
      </c>
      <c r="I6701" s="51" t="str">
        <f t="shared" si="627"/>
        <v>A</v>
      </c>
      <c r="J6701" s="51" t="str">
        <f t="shared" si="628"/>
        <v>D3</v>
      </c>
      <c r="K6701" s="76" t="str">
        <f t="shared" si="629"/>
        <v>1FO58A5D</v>
      </c>
      <c r="L6701" s="281" t="e">
        <f>VLOOKUP(K6701,'Planilla de control'!#REF!,2,0)</f>
        <v>#REF!</v>
      </c>
      <c r="M6701" s="29" t="e">
        <f>IF(COUNTIF('Planilla de control'!#REF!,K6701)&gt;0,"SI","NO")</f>
        <v>#REF!</v>
      </c>
    </row>
    <row r="6702" spans="1:13" x14ac:dyDescent="0.3">
      <c r="A6702" s="3" t="s">
        <v>2367</v>
      </c>
      <c r="B6702" s="3" t="s">
        <v>8012</v>
      </c>
      <c r="C6702" s="3"/>
      <c r="D6702" s="3"/>
      <c r="E6702" s="3" t="s">
        <v>81</v>
      </c>
      <c r="F6702" s="51" t="str">
        <f t="shared" si="624"/>
        <v>58A6</v>
      </c>
      <c r="G6702" s="51">
        <f t="shared" si="625"/>
        <v>6</v>
      </c>
      <c r="H6702" s="51">
        <f t="shared" si="626"/>
        <v>58</v>
      </c>
      <c r="I6702" s="51" t="str">
        <f t="shared" si="627"/>
        <v>A</v>
      </c>
      <c r="J6702" s="51" t="str">
        <f t="shared" si="628"/>
        <v>D3</v>
      </c>
      <c r="K6702" s="76" t="str">
        <f t="shared" si="629"/>
        <v>1FO58A6A</v>
      </c>
      <c r="L6702" s="281" t="e">
        <f>VLOOKUP(K6702,'Planilla de control'!#REF!,2,0)</f>
        <v>#REF!</v>
      </c>
      <c r="M6702" s="29" t="e">
        <f>IF(COUNTIF('Planilla de control'!#REF!,K6702)&gt;0,"SI","NO")</f>
        <v>#REF!</v>
      </c>
    </row>
    <row r="6703" spans="1:13" x14ac:dyDescent="0.3">
      <c r="A6703" s="3" t="s">
        <v>2367</v>
      </c>
      <c r="B6703" s="3" t="s">
        <v>8013</v>
      </c>
      <c r="C6703" s="3"/>
      <c r="D6703" s="3"/>
      <c r="E6703" s="3" t="s">
        <v>81</v>
      </c>
      <c r="F6703" s="51" t="str">
        <f t="shared" si="624"/>
        <v>58A6</v>
      </c>
      <c r="G6703" s="51">
        <f t="shared" si="625"/>
        <v>6</v>
      </c>
      <c r="H6703" s="51">
        <f t="shared" si="626"/>
        <v>58</v>
      </c>
      <c r="I6703" s="51" t="str">
        <f t="shared" si="627"/>
        <v>A</v>
      </c>
      <c r="J6703" s="51" t="str">
        <f t="shared" si="628"/>
        <v>D3</v>
      </c>
      <c r="K6703" s="76" t="str">
        <f t="shared" si="629"/>
        <v>1FO58A6B</v>
      </c>
      <c r="L6703" s="281" t="e">
        <f>VLOOKUP(K6703,'Planilla de control'!#REF!,2,0)</f>
        <v>#REF!</v>
      </c>
      <c r="M6703" s="29" t="e">
        <f>IF(COUNTIF('Planilla de control'!#REF!,K6703)&gt;0,"SI","NO")</f>
        <v>#REF!</v>
      </c>
    </row>
    <row r="6704" spans="1:13" x14ac:dyDescent="0.3">
      <c r="A6704" s="3" t="s">
        <v>2367</v>
      </c>
      <c r="B6704" s="3" t="s">
        <v>8014</v>
      </c>
      <c r="C6704" s="3"/>
      <c r="D6704" s="3"/>
      <c r="E6704" s="3" t="s">
        <v>81</v>
      </c>
      <c r="F6704" s="51" t="str">
        <f t="shared" si="624"/>
        <v>58A7</v>
      </c>
      <c r="G6704" s="51">
        <f t="shared" si="625"/>
        <v>7</v>
      </c>
      <c r="H6704" s="51">
        <f t="shared" si="626"/>
        <v>58</v>
      </c>
      <c r="I6704" s="51" t="str">
        <f t="shared" si="627"/>
        <v>A</v>
      </c>
      <c r="J6704" s="51" t="str">
        <f t="shared" si="628"/>
        <v>D3</v>
      </c>
      <c r="K6704" s="76" t="str">
        <f t="shared" si="629"/>
        <v>1FO58A7A</v>
      </c>
      <c r="L6704" s="281" t="e">
        <f>VLOOKUP(K6704,'Planilla de control'!#REF!,2,0)</f>
        <v>#REF!</v>
      </c>
      <c r="M6704" s="29" t="e">
        <f>IF(COUNTIF('Planilla de control'!#REF!,K6704)&gt;0,"SI","NO")</f>
        <v>#REF!</v>
      </c>
    </row>
    <row r="6705" spans="1:13" x14ac:dyDescent="0.3">
      <c r="A6705" s="3" t="s">
        <v>2367</v>
      </c>
      <c r="B6705" s="3" t="s">
        <v>8015</v>
      </c>
      <c r="C6705" s="3"/>
      <c r="D6705" s="3"/>
      <c r="E6705" s="3" t="s">
        <v>81</v>
      </c>
      <c r="F6705" s="51" t="str">
        <f t="shared" si="624"/>
        <v>58A7</v>
      </c>
      <c r="G6705" s="51">
        <f t="shared" si="625"/>
        <v>7</v>
      </c>
      <c r="H6705" s="51">
        <f t="shared" si="626"/>
        <v>58</v>
      </c>
      <c r="I6705" s="51" t="str">
        <f t="shared" si="627"/>
        <v>A</v>
      </c>
      <c r="J6705" s="51" t="str">
        <f t="shared" si="628"/>
        <v>D3</v>
      </c>
      <c r="K6705" s="76" t="str">
        <f t="shared" si="629"/>
        <v>1FO58A7B</v>
      </c>
      <c r="L6705" s="281" t="e">
        <f>VLOOKUP(K6705,'Planilla de control'!#REF!,2,0)</f>
        <v>#REF!</v>
      </c>
      <c r="M6705" s="29" t="e">
        <f>IF(COUNTIF('Planilla de control'!#REF!,K6705)&gt;0,"SI","NO")</f>
        <v>#REF!</v>
      </c>
    </row>
    <row r="6706" spans="1:13" x14ac:dyDescent="0.3">
      <c r="A6706" s="3" t="s">
        <v>2367</v>
      </c>
      <c r="B6706" s="3" t="s">
        <v>8016</v>
      </c>
      <c r="C6706" s="3"/>
      <c r="D6706" s="3"/>
      <c r="E6706" s="3" t="s">
        <v>81</v>
      </c>
      <c r="F6706" s="51" t="str">
        <f t="shared" si="624"/>
        <v>58A8</v>
      </c>
      <c r="G6706" s="51">
        <f t="shared" si="625"/>
        <v>8</v>
      </c>
      <c r="H6706" s="51">
        <f t="shared" si="626"/>
        <v>58</v>
      </c>
      <c r="I6706" s="51" t="str">
        <f t="shared" si="627"/>
        <v>A</v>
      </c>
      <c r="J6706" s="51" t="str">
        <f t="shared" si="628"/>
        <v>D3</v>
      </c>
      <c r="K6706" s="76" t="str">
        <f t="shared" si="629"/>
        <v>1FO58A8A</v>
      </c>
      <c r="L6706" s="281" t="e">
        <f>VLOOKUP(K6706,'Planilla de control'!#REF!,2,0)</f>
        <v>#REF!</v>
      </c>
      <c r="M6706" s="29" t="e">
        <f>IF(COUNTIF('Planilla de control'!#REF!,K6706)&gt;0,"SI","NO")</f>
        <v>#REF!</v>
      </c>
    </row>
    <row r="6707" spans="1:13" x14ac:dyDescent="0.3">
      <c r="A6707" s="3" t="s">
        <v>2367</v>
      </c>
      <c r="B6707" s="3" t="s">
        <v>8017</v>
      </c>
      <c r="C6707" s="3"/>
      <c r="D6707" s="3"/>
      <c r="E6707" s="3" t="s">
        <v>81</v>
      </c>
      <c r="F6707" s="51" t="str">
        <f t="shared" si="624"/>
        <v>58A8</v>
      </c>
      <c r="G6707" s="51">
        <f t="shared" si="625"/>
        <v>8</v>
      </c>
      <c r="H6707" s="51">
        <f t="shared" si="626"/>
        <v>58</v>
      </c>
      <c r="I6707" s="51" t="str">
        <f t="shared" si="627"/>
        <v>A</v>
      </c>
      <c r="J6707" s="51" t="str">
        <f t="shared" si="628"/>
        <v>D3</v>
      </c>
      <c r="K6707" s="76" t="str">
        <f t="shared" si="629"/>
        <v>1FO58A8B</v>
      </c>
      <c r="L6707" s="281" t="e">
        <f>VLOOKUP(K6707,'Planilla de control'!#REF!,2,0)</f>
        <v>#REF!</v>
      </c>
      <c r="M6707" s="29" t="e">
        <f>IF(COUNTIF('Planilla de control'!#REF!,K6707)&gt;0,"SI","NO")</f>
        <v>#REF!</v>
      </c>
    </row>
    <row r="6708" spans="1:13" x14ac:dyDescent="0.3">
      <c r="A6708" s="3" t="s">
        <v>2367</v>
      </c>
      <c r="B6708" s="3" t="s">
        <v>8018</v>
      </c>
      <c r="C6708" s="3"/>
      <c r="D6708" s="3"/>
      <c r="E6708" s="3"/>
      <c r="F6708" s="51" t="str">
        <f t="shared" si="624"/>
        <v>58B6</v>
      </c>
      <c r="G6708" s="51">
        <f t="shared" si="625"/>
        <v>6</v>
      </c>
      <c r="H6708" s="51">
        <f t="shared" si="626"/>
        <v>58</v>
      </c>
      <c r="I6708" s="51" t="str">
        <f t="shared" si="627"/>
        <v>B</v>
      </c>
      <c r="J6708" s="51" t="str">
        <f t="shared" si="628"/>
        <v>D3</v>
      </c>
      <c r="K6708" s="76" t="str">
        <f t="shared" si="629"/>
        <v>1FO58B6A</v>
      </c>
      <c r="L6708" s="281" t="e">
        <f>VLOOKUP(K6708,'Planilla de control'!#REF!,2,0)</f>
        <v>#REF!</v>
      </c>
      <c r="M6708" s="29" t="e">
        <f>IF(COUNTIF('Planilla de control'!#REF!,K6708)&gt;0,"SI","NO")</f>
        <v>#REF!</v>
      </c>
    </row>
    <row r="6709" spans="1:13" x14ac:dyDescent="0.3">
      <c r="A6709" s="3" t="s">
        <v>2367</v>
      </c>
      <c r="B6709" s="3" t="s">
        <v>8019</v>
      </c>
      <c r="C6709" s="3"/>
      <c r="D6709" s="3"/>
      <c r="E6709" s="3"/>
      <c r="F6709" s="51" t="str">
        <f t="shared" si="624"/>
        <v>58D8</v>
      </c>
      <c r="G6709" s="51">
        <f t="shared" si="625"/>
        <v>8</v>
      </c>
      <c r="H6709" s="51">
        <f t="shared" si="626"/>
        <v>58</v>
      </c>
      <c r="I6709" s="51" t="str">
        <f t="shared" si="627"/>
        <v>D</v>
      </c>
      <c r="J6709" s="51" t="str">
        <f t="shared" si="628"/>
        <v>D3</v>
      </c>
      <c r="K6709" s="76" t="str">
        <f t="shared" si="629"/>
        <v>1FO58D8B</v>
      </c>
      <c r="L6709" s="281" t="e">
        <f>VLOOKUP(K6709,'Planilla de control'!#REF!,2,0)</f>
        <v>#REF!</v>
      </c>
      <c r="M6709" s="29" t="e">
        <f>IF(COUNTIF('Planilla de control'!#REF!,K6709)&gt;0,"SI","NO")</f>
        <v>#REF!</v>
      </c>
    </row>
    <row r="6710" spans="1:13" x14ac:dyDescent="0.3">
      <c r="A6710" s="3" t="s">
        <v>2367</v>
      </c>
      <c r="B6710" s="3" t="s">
        <v>8020</v>
      </c>
      <c r="C6710" s="3"/>
      <c r="D6710" s="3"/>
      <c r="E6710" s="3"/>
      <c r="F6710" s="51" t="str">
        <f t="shared" si="624"/>
        <v>58E2</v>
      </c>
      <c r="G6710" s="51">
        <f t="shared" si="625"/>
        <v>2</v>
      </c>
      <c r="H6710" s="51">
        <f t="shared" si="626"/>
        <v>58</v>
      </c>
      <c r="I6710" s="51" t="str">
        <f t="shared" si="627"/>
        <v>E</v>
      </c>
      <c r="J6710" s="51" t="str">
        <f t="shared" si="628"/>
        <v>D3</v>
      </c>
      <c r="K6710" s="76" t="str">
        <f t="shared" si="629"/>
        <v>1FO58E2A</v>
      </c>
      <c r="L6710" s="281" t="e">
        <f>VLOOKUP(K6710,'Planilla de control'!#REF!,2,0)</f>
        <v>#REF!</v>
      </c>
      <c r="M6710" s="29" t="e">
        <f>IF(COUNTIF('Planilla de control'!#REF!,K6710)&gt;0,"SI","NO")</f>
        <v>#REF!</v>
      </c>
    </row>
    <row r="6711" spans="1:13" x14ac:dyDescent="0.3">
      <c r="A6711" s="3" t="s">
        <v>2367</v>
      </c>
      <c r="B6711" s="3" t="s">
        <v>8021</v>
      </c>
      <c r="C6711" s="3"/>
      <c r="D6711" s="3"/>
      <c r="E6711" s="3"/>
      <c r="F6711" s="51" t="str">
        <f t="shared" si="624"/>
        <v>58E2</v>
      </c>
      <c r="G6711" s="51">
        <f t="shared" si="625"/>
        <v>2</v>
      </c>
      <c r="H6711" s="51">
        <f t="shared" si="626"/>
        <v>58</v>
      </c>
      <c r="I6711" s="51" t="str">
        <f t="shared" si="627"/>
        <v>E</v>
      </c>
      <c r="J6711" s="51" t="str">
        <f t="shared" si="628"/>
        <v>D3</v>
      </c>
      <c r="K6711" s="76" t="str">
        <f t="shared" si="629"/>
        <v>1FO58E2B</v>
      </c>
      <c r="L6711" s="281" t="e">
        <f>VLOOKUP(K6711,'Planilla de control'!#REF!,2,0)</f>
        <v>#REF!</v>
      </c>
      <c r="M6711" s="29" t="e">
        <f>IF(COUNTIF('Planilla de control'!#REF!,K6711)&gt;0,"SI","NO")</f>
        <v>#REF!</v>
      </c>
    </row>
    <row r="6712" spans="1:13" x14ac:dyDescent="0.3">
      <c r="A6712" s="3" t="s">
        <v>2367</v>
      </c>
      <c r="B6712" s="3" t="s">
        <v>8022</v>
      </c>
      <c r="C6712" s="3"/>
      <c r="D6712" s="3"/>
      <c r="E6712" s="3"/>
      <c r="F6712" s="51" t="str">
        <f t="shared" si="624"/>
        <v>58E8</v>
      </c>
      <c r="G6712" s="51">
        <f t="shared" si="625"/>
        <v>8</v>
      </c>
      <c r="H6712" s="51">
        <f t="shared" si="626"/>
        <v>58</v>
      </c>
      <c r="I6712" s="51" t="str">
        <f t="shared" si="627"/>
        <v>E</v>
      </c>
      <c r="J6712" s="51" t="str">
        <f t="shared" si="628"/>
        <v>D3</v>
      </c>
      <c r="K6712" s="76" t="str">
        <f t="shared" si="629"/>
        <v>1FO58E8A</v>
      </c>
      <c r="L6712" s="281" t="e">
        <f>VLOOKUP(K6712,'Planilla de control'!#REF!,2,0)</f>
        <v>#REF!</v>
      </c>
      <c r="M6712" s="29" t="e">
        <f>IF(COUNTIF('Planilla de control'!#REF!,K6712)&gt;0,"SI","NO")</f>
        <v>#REF!</v>
      </c>
    </row>
    <row r="6713" spans="1:13" x14ac:dyDescent="0.3">
      <c r="A6713" s="3" t="s">
        <v>2367</v>
      </c>
      <c r="B6713" s="3" t="s">
        <v>8023</v>
      </c>
      <c r="C6713" s="3"/>
      <c r="D6713" s="3"/>
      <c r="E6713" s="3" t="s">
        <v>81</v>
      </c>
      <c r="F6713" s="51" t="str">
        <f t="shared" si="624"/>
        <v>58G4</v>
      </c>
      <c r="G6713" s="51">
        <f t="shared" si="625"/>
        <v>4</v>
      </c>
      <c r="H6713" s="51">
        <f t="shared" si="626"/>
        <v>58</v>
      </c>
      <c r="I6713" s="51" t="str">
        <f t="shared" si="627"/>
        <v>G</v>
      </c>
      <c r="J6713" s="51" t="str">
        <f t="shared" si="628"/>
        <v>D3</v>
      </c>
      <c r="K6713" s="76" t="str">
        <f t="shared" si="629"/>
        <v>1FO58G4A</v>
      </c>
      <c r="L6713" s="281" t="e">
        <f>VLOOKUP(K6713,'Planilla de control'!#REF!,2,0)</f>
        <v>#REF!</v>
      </c>
      <c r="M6713" s="29" t="e">
        <f>IF(COUNTIF('Planilla de control'!#REF!,K6713)&gt;0,"SI","NO")</f>
        <v>#REF!</v>
      </c>
    </row>
    <row r="6714" spans="1:13" x14ac:dyDescent="0.3">
      <c r="A6714" s="3" t="s">
        <v>2367</v>
      </c>
      <c r="B6714" s="3" t="s">
        <v>8024</v>
      </c>
      <c r="C6714" s="3"/>
      <c r="D6714" s="3"/>
      <c r="E6714" s="3" t="s">
        <v>81</v>
      </c>
      <c r="F6714" s="51" t="str">
        <f t="shared" si="624"/>
        <v>58G4</v>
      </c>
      <c r="G6714" s="51">
        <f t="shared" si="625"/>
        <v>4</v>
      </c>
      <c r="H6714" s="51">
        <f t="shared" si="626"/>
        <v>58</v>
      </c>
      <c r="I6714" s="51" t="str">
        <f t="shared" si="627"/>
        <v>G</v>
      </c>
      <c r="J6714" s="51" t="str">
        <f t="shared" si="628"/>
        <v>D3</v>
      </c>
      <c r="K6714" s="76" t="str">
        <f t="shared" si="629"/>
        <v>1FO58G4B</v>
      </c>
      <c r="L6714" s="281" t="e">
        <f>VLOOKUP(K6714,'Planilla de control'!#REF!,2,0)</f>
        <v>#REF!</v>
      </c>
      <c r="M6714" s="29" t="e">
        <f>IF(COUNTIF('Planilla de control'!#REF!,K6714)&gt;0,"SI","NO")</f>
        <v>#REF!</v>
      </c>
    </row>
    <row r="6715" spans="1:13" x14ac:dyDescent="0.3">
      <c r="A6715" s="3" t="s">
        <v>2367</v>
      </c>
      <c r="B6715" s="3" t="s">
        <v>8025</v>
      </c>
      <c r="C6715" s="3"/>
      <c r="D6715" s="3"/>
      <c r="E6715" s="3" t="s">
        <v>81</v>
      </c>
      <c r="F6715" s="51" t="str">
        <f t="shared" si="624"/>
        <v>58G4</v>
      </c>
      <c r="G6715" s="51">
        <f t="shared" si="625"/>
        <v>4</v>
      </c>
      <c r="H6715" s="51">
        <f t="shared" si="626"/>
        <v>58</v>
      </c>
      <c r="I6715" s="51" t="str">
        <f t="shared" si="627"/>
        <v>G</v>
      </c>
      <c r="J6715" s="51" t="str">
        <f t="shared" si="628"/>
        <v>D3</v>
      </c>
      <c r="K6715" s="76" t="str">
        <f t="shared" si="629"/>
        <v>1FO58G4C</v>
      </c>
      <c r="L6715" s="281" t="e">
        <f>VLOOKUP(K6715,'Planilla de control'!#REF!,2,0)</f>
        <v>#REF!</v>
      </c>
      <c r="M6715" s="29" t="e">
        <f>IF(COUNTIF('Planilla de control'!#REF!,K6715)&gt;0,"SI","NO")</f>
        <v>#REF!</v>
      </c>
    </row>
    <row r="6716" spans="1:13" x14ac:dyDescent="0.3">
      <c r="A6716" s="3" t="s">
        <v>2367</v>
      </c>
      <c r="B6716" s="3" t="s">
        <v>8026</v>
      </c>
      <c r="C6716" s="3"/>
      <c r="D6716" s="3"/>
      <c r="E6716" s="3" t="s">
        <v>81</v>
      </c>
      <c r="F6716" s="51" t="str">
        <f t="shared" si="624"/>
        <v>58G4</v>
      </c>
      <c r="G6716" s="51">
        <f t="shared" si="625"/>
        <v>4</v>
      </c>
      <c r="H6716" s="51">
        <f t="shared" si="626"/>
        <v>58</v>
      </c>
      <c r="I6716" s="51" t="str">
        <f t="shared" si="627"/>
        <v>G</v>
      </c>
      <c r="J6716" s="51" t="str">
        <f t="shared" si="628"/>
        <v>D3</v>
      </c>
      <c r="K6716" s="76" t="str">
        <f t="shared" si="629"/>
        <v>1FO58G4D</v>
      </c>
      <c r="L6716" s="281" t="e">
        <f>VLOOKUP(K6716,'Planilla de control'!#REF!,2,0)</f>
        <v>#REF!</v>
      </c>
      <c r="M6716" s="29" t="e">
        <f>IF(COUNTIF('Planilla de control'!#REF!,K6716)&gt;0,"SI","NO")</f>
        <v>#REF!</v>
      </c>
    </row>
    <row r="6717" spans="1:13" x14ac:dyDescent="0.3">
      <c r="A6717" s="3" t="s">
        <v>2367</v>
      </c>
      <c r="B6717" s="3" t="s">
        <v>8027</v>
      </c>
      <c r="C6717" s="3"/>
      <c r="D6717" s="3"/>
      <c r="E6717" s="3"/>
      <c r="F6717" s="51" t="str">
        <f t="shared" si="624"/>
        <v>58G6</v>
      </c>
      <c r="G6717" s="51">
        <f t="shared" si="625"/>
        <v>6</v>
      </c>
      <c r="H6717" s="51">
        <f t="shared" si="626"/>
        <v>58</v>
      </c>
      <c r="I6717" s="51" t="str">
        <f t="shared" si="627"/>
        <v>G</v>
      </c>
      <c r="J6717" s="51" t="str">
        <f t="shared" si="628"/>
        <v>D3</v>
      </c>
      <c r="K6717" s="76" t="str">
        <f t="shared" si="629"/>
        <v>1FO58G6B</v>
      </c>
      <c r="L6717" s="281" t="e">
        <f>VLOOKUP(K6717,'Planilla de control'!#REF!,2,0)</f>
        <v>#REF!</v>
      </c>
      <c r="M6717" s="29" t="e">
        <f>IF(COUNTIF('Planilla de control'!#REF!,K6717)&gt;0,"SI","NO")</f>
        <v>#REF!</v>
      </c>
    </row>
    <row r="6718" spans="1:13" x14ac:dyDescent="0.3">
      <c r="A6718" s="3" t="s">
        <v>2367</v>
      </c>
      <c r="B6718" s="3" t="s">
        <v>8028</v>
      </c>
      <c r="C6718" s="3"/>
      <c r="D6718" s="3"/>
      <c r="E6718" s="3" t="s">
        <v>81</v>
      </c>
      <c r="F6718" s="51" t="str">
        <f t="shared" si="624"/>
        <v>58H4</v>
      </c>
      <c r="G6718" s="51">
        <f t="shared" si="625"/>
        <v>4</v>
      </c>
      <c r="H6718" s="51">
        <f t="shared" si="626"/>
        <v>58</v>
      </c>
      <c r="I6718" s="51" t="str">
        <f t="shared" si="627"/>
        <v>H</v>
      </c>
      <c r="J6718" s="51" t="str">
        <f t="shared" si="628"/>
        <v>D3</v>
      </c>
      <c r="K6718" s="76" t="str">
        <f t="shared" si="629"/>
        <v>1FO58H4C</v>
      </c>
      <c r="L6718" s="281" t="e">
        <f>VLOOKUP(K6718,'Planilla de control'!#REF!,2,0)</f>
        <v>#REF!</v>
      </c>
      <c r="M6718" s="29" t="e">
        <f>IF(COUNTIF('Planilla de control'!#REF!,K6718)&gt;0,"SI","NO")</f>
        <v>#REF!</v>
      </c>
    </row>
    <row r="6719" spans="1:13" x14ac:dyDescent="0.3">
      <c r="A6719" s="3" t="s">
        <v>2367</v>
      </c>
      <c r="B6719" s="3" t="s">
        <v>8029</v>
      </c>
      <c r="C6719" s="3"/>
      <c r="D6719" s="3"/>
      <c r="E6719" s="3" t="s">
        <v>81</v>
      </c>
      <c r="F6719" s="51" t="str">
        <f t="shared" si="624"/>
        <v>58H4</v>
      </c>
      <c r="G6719" s="51">
        <f t="shared" si="625"/>
        <v>4</v>
      </c>
      <c r="H6719" s="51">
        <f t="shared" si="626"/>
        <v>58</v>
      </c>
      <c r="I6719" s="51" t="str">
        <f t="shared" si="627"/>
        <v>H</v>
      </c>
      <c r="J6719" s="51" t="str">
        <f t="shared" si="628"/>
        <v>D3</v>
      </c>
      <c r="K6719" s="76" t="str">
        <f t="shared" si="629"/>
        <v>1FO58H4D</v>
      </c>
      <c r="L6719" s="281" t="e">
        <f>VLOOKUP(K6719,'Planilla de control'!#REF!,2,0)</f>
        <v>#REF!</v>
      </c>
      <c r="M6719" s="29" t="e">
        <f>IF(COUNTIF('Planilla de control'!#REF!,K6719)&gt;0,"SI","NO")</f>
        <v>#REF!</v>
      </c>
    </row>
    <row r="6720" spans="1:13" x14ac:dyDescent="0.3">
      <c r="A6720" s="3" t="s">
        <v>2367</v>
      </c>
      <c r="B6720" s="3" t="s">
        <v>8030</v>
      </c>
      <c r="C6720" s="3"/>
      <c r="D6720" s="3"/>
      <c r="E6720" s="3"/>
      <c r="F6720" s="51" t="str">
        <f t="shared" si="624"/>
        <v>58J6</v>
      </c>
      <c r="G6720" s="51">
        <f t="shared" si="625"/>
        <v>6</v>
      </c>
      <c r="H6720" s="51">
        <f t="shared" si="626"/>
        <v>58</v>
      </c>
      <c r="I6720" s="51" t="str">
        <f t="shared" si="627"/>
        <v>J</v>
      </c>
      <c r="J6720" s="51" t="str">
        <f t="shared" si="628"/>
        <v>D3</v>
      </c>
      <c r="K6720" s="76" t="str">
        <f t="shared" si="629"/>
        <v>1FO58J6A</v>
      </c>
      <c r="L6720" s="281" t="e">
        <f>VLOOKUP(K6720,'Planilla de control'!#REF!,2,0)</f>
        <v>#REF!</v>
      </c>
      <c r="M6720" s="29" t="e">
        <f>IF(COUNTIF('Planilla de control'!#REF!,K6720)&gt;0,"SI","NO")</f>
        <v>#REF!</v>
      </c>
    </row>
    <row r="6721" spans="1:13" x14ac:dyDescent="0.3">
      <c r="A6721" s="3" t="s">
        <v>2367</v>
      </c>
      <c r="B6721" s="3" t="s">
        <v>8031</v>
      </c>
      <c r="C6721" s="3"/>
      <c r="D6721" s="3"/>
      <c r="E6721" s="3"/>
      <c r="F6721" s="51" t="str">
        <f t="shared" si="624"/>
        <v>58M3</v>
      </c>
      <c r="G6721" s="51">
        <f t="shared" si="625"/>
        <v>3</v>
      </c>
      <c r="H6721" s="51">
        <f t="shared" si="626"/>
        <v>58</v>
      </c>
      <c r="I6721" s="51" t="str">
        <f t="shared" si="627"/>
        <v>M</v>
      </c>
      <c r="J6721" s="51" t="str">
        <f t="shared" si="628"/>
        <v>D3</v>
      </c>
      <c r="K6721" s="76" t="str">
        <f t="shared" si="629"/>
        <v>1FO58M3A</v>
      </c>
      <c r="L6721" s="281" t="e">
        <f>VLOOKUP(K6721,'Planilla de control'!#REF!,2,0)</f>
        <v>#REF!</v>
      </c>
      <c r="M6721" s="29" t="e">
        <f>IF(COUNTIF('Planilla de control'!#REF!,K6721)&gt;0,"SI","NO")</f>
        <v>#REF!</v>
      </c>
    </row>
    <row r="6722" spans="1:13" x14ac:dyDescent="0.3">
      <c r="A6722" s="3" t="s">
        <v>2367</v>
      </c>
      <c r="B6722" s="3" t="s">
        <v>8032</v>
      </c>
      <c r="C6722" s="3"/>
      <c r="D6722" s="3"/>
      <c r="E6722" s="3"/>
      <c r="F6722" s="51" t="str">
        <f t="shared" si="624"/>
        <v>58M3</v>
      </c>
      <c r="G6722" s="51">
        <f t="shared" si="625"/>
        <v>3</v>
      </c>
      <c r="H6722" s="51">
        <f t="shared" si="626"/>
        <v>58</v>
      </c>
      <c r="I6722" s="51" t="str">
        <f t="shared" si="627"/>
        <v>M</v>
      </c>
      <c r="J6722" s="51" t="str">
        <f t="shared" si="628"/>
        <v>D3</v>
      </c>
      <c r="K6722" s="76" t="str">
        <f t="shared" si="629"/>
        <v>1FO58M3B</v>
      </c>
      <c r="L6722" s="281" t="e">
        <f>VLOOKUP(K6722,'Planilla de control'!#REF!,2,0)</f>
        <v>#REF!</v>
      </c>
      <c r="M6722" s="29" t="e">
        <f>IF(COUNTIF('Planilla de control'!#REF!,K6722)&gt;0,"SI","NO")</f>
        <v>#REF!</v>
      </c>
    </row>
    <row r="6723" spans="1:13" x14ac:dyDescent="0.3">
      <c r="A6723" s="3" t="s">
        <v>2367</v>
      </c>
      <c r="B6723" s="3" t="s">
        <v>8033</v>
      </c>
      <c r="C6723" s="3"/>
      <c r="D6723" s="3"/>
      <c r="E6723" s="3"/>
      <c r="F6723" s="51" t="str">
        <f t="shared" ref="F6723:F6786" si="630">IF(OR(LEN(B6723)=9,LEN(B6723)=5),MID(B6723,1,4),MID(B6723,1,5))</f>
        <v>58M4</v>
      </c>
      <c r="G6723" s="51">
        <f t="shared" ref="G6723:G6786" si="631">IF(MID(F6723,5,1)&lt;&gt;"",MID(F6723,4,2),MID(F6723,4,1))*1</f>
        <v>4</v>
      </c>
      <c r="H6723" s="51">
        <f t="shared" ref="H6723:H6786" si="632">+MID(B6723,1,2)*1</f>
        <v>58</v>
      </c>
      <c r="I6723" s="51" t="str">
        <f t="shared" ref="I6723:I6786" si="633">+MID(B6723,3,1)</f>
        <v>M</v>
      </c>
      <c r="J6723" s="51" t="str">
        <f t="shared" ref="J6723:J6786" si="634">HLOOKUP(A6723,$O$1:$U$2,2,0)</f>
        <v>D3</v>
      </c>
      <c r="K6723" s="76" t="str">
        <f t="shared" ref="K6723:K6786" si="635">CONCATENATE(A6723,B6723)</f>
        <v>1FO58M4A</v>
      </c>
      <c r="L6723" s="281" t="e">
        <f>VLOOKUP(K6723,'Planilla de control'!#REF!,2,0)</f>
        <v>#REF!</v>
      </c>
      <c r="M6723" s="29" t="e">
        <f>IF(COUNTIF('Planilla de control'!#REF!,K6723)&gt;0,"SI","NO")</f>
        <v>#REF!</v>
      </c>
    </row>
    <row r="6724" spans="1:13" x14ac:dyDescent="0.3">
      <c r="A6724" s="3" t="s">
        <v>2367</v>
      </c>
      <c r="B6724" s="3" t="s">
        <v>8034</v>
      </c>
      <c r="C6724" s="3"/>
      <c r="D6724" s="3"/>
      <c r="E6724" s="3"/>
      <c r="F6724" s="51" t="str">
        <f t="shared" si="630"/>
        <v>58M4</v>
      </c>
      <c r="G6724" s="51">
        <f t="shared" si="631"/>
        <v>4</v>
      </c>
      <c r="H6724" s="51">
        <f t="shared" si="632"/>
        <v>58</v>
      </c>
      <c r="I6724" s="51" t="str">
        <f t="shared" si="633"/>
        <v>M</v>
      </c>
      <c r="J6724" s="51" t="str">
        <f t="shared" si="634"/>
        <v>D3</v>
      </c>
      <c r="K6724" s="76" t="str">
        <f t="shared" si="635"/>
        <v>1FO58M4B</v>
      </c>
      <c r="L6724" s="281" t="e">
        <f>VLOOKUP(K6724,'Planilla de control'!#REF!,2,0)</f>
        <v>#REF!</v>
      </c>
      <c r="M6724" s="29" t="e">
        <f>IF(COUNTIF('Planilla de control'!#REF!,K6724)&gt;0,"SI","NO")</f>
        <v>#REF!</v>
      </c>
    </row>
    <row r="6725" spans="1:13" x14ac:dyDescent="0.3">
      <c r="A6725" s="3" t="s">
        <v>2367</v>
      </c>
      <c r="B6725" s="3" t="s">
        <v>8035</v>
      </c>
      <c r="C6725" s="3"/>
      <c r="D6725" s="3"/>
      <c r="E6725" s="3"/>
      <c r="F6725" s="51" t="str">
        <f t="shared" si="630"/>
        <v>58M5</v>
      </c>
      <c r="G6725" s="51">
        <f t="shared" si="631"/>
        <v>5</v>
      </c>
      <c r="H6725" s="51">
        <f t="shared" si="632"/>
        <v>58</v>
      </c>
      <c r="I6725" s="51" t="str">
        <f t="shared" si="633"/>
        <v>M</v>
      </c>
      <c r="J6725" s="51" t="str">
        <f t="shared" si="634"/>
        <v>D3</v>
      </c>
      <c r="K6725" s="76" t="str">
        <f t="shared" si="635"/>
        <v>1FO58M5A</v>
      </c>
      <c r="L6725" s="281" t="e">
        <f>VLOOKUP(K6725,'Planilla de control'!#REF!,2,0)</f>
        <v>#REF!</v>
      </c>
      <c r="M6725" s="29" t="e">
        <f>IF(COUNTIF('Planilla de control'!#REF!,K6725)&gt;0,"SI","NO")</f>
        <v>#REF!</v>
      </c>
    </row>
    <row r="6726" spans="1:13" x14ac:dyDescent="0.3">
      <c r="A6726" s="3" t="s">
        <v>2367</v>
      </c>
      <c r="B6726" s="3" t="s">
        <v>8036</v>
      </c>
      <c r="C6726" s="3"/>
      <c r="D6726" s="3"/>
      <c r="E6726" s="3"/>
      <c r="F6726" s="51" t="str">
        <f t="shared" si="630"/>
        <v>58M5</v>
      </c>
      <c r="G6726" s="51">
        <f t="shared" si="631"/>
        <v>5</v>
      </c>
      <c r="H6726" s="51">
        <f t="shared" si="632"/>
        <v>58</v>
      </c>
      <c r="I6726" s="51" t="str">
        <f t="shared" si="633"/>
        <v>M</v>
      </c>
      <c r="J6726" s="51" t="str">
        <f t="shared" si="634"/>
        <v>D3</v>
      </c>
      <c r="K6726" s="76" t="str">
        <f t="shared" si="635"/>
        <v>1FO58M5B</v>
      </c>
      <c r="L6726" s="281" t="e">
        <f>VLOOKUP(K6726,'Planilla de control'!#REF!,2,0)</f>
        <v>#REF!</v>
      </c>
      <c r="M6726" s="29" t="e">
        <f>IF(COUNTIF('Planilla de control'!#REF!,K6726)&gt;0,"SI","NO")</f>
        <v>#REF!</v>
      </c>
    </row>
    <row r="6727" spans="1:13" x14ac:dyDescent="0.3">
      <c r="A6727" s="3" t="s">
        <v>2367</v>
      </c>
      <c r="B6727" s="3" t="s">
        <v>8037</v>
      </c>
      <c r="C6727" s="3"/>
      <c r="D6727" s="3"/>
      <c r="E6727" s="3"/>
      <c r="F6727" s="51" t="str">
        <f t="shared" si="630"/>
        <v>58M6</v>
      </c>
      <c r="G6727" s="51">
        <f t="shared" si="631"/>
        <v>6</v>
      </c>
      <c r="H6727" s="51">
        <f t="shared" si="632"/>
        <v>58</v>
      </c>
      <c r="I6727" s="51" t="str">
        <f t="shared" si="633"/>
        <v>M</v>
      </c>
      <c r="J6727" s="51" t="str">
        <f t="shared" si="634"/>
        <v>D3</v>
      </c>
      <c r="K6727" s="76" t="str">
        <f t="shared" si="635"/>
        <v>1FO58M6A</v>
      </c>
      <c r="L6727" s="281" t="e">
        <f>VLOOKUP(K6727,'Planilla de control'!#REF!,2,0)</f>
        <v>#REF!</v>
      </c>
      <c r="M6727" s="29" t="e">
        <f>IF(COUNTIF('Planilla de control'!#REF!,K6727)&gt;0,"SI","NO")</f>
        <v>#REF!</v>
      </c>
    </row>
    <row r="6728" spans="1:13" x14ac:dyDescent="0.3">
      <c r="A6728" s="3" t="s">
        <v>2367</v>
      </c>
      <c r="B6728" s="3" t="s">
        <v>8038</v>
      </c>
      <c r="C6728" s="3"/>
      <c r="D6728" s="3"/>
      <c r="E6728" s="3"/>
      <c r="F6728" s="51" t="str">
        <f t="shared" si="630"/>
        <v>58M6</v>
      </c>
      <c r="G6728" s="51">
        <f t="shared" si="631"/>
        <v>6</v>
      </c>
      <c r="H6728" s="51">
        <f t="shared" si="632"/>
        <v>58</v>
      </c>
      <c r="I6728" s="51" t="str">
        <f t="shared" si="633"/>
        <v>M</v>
      </c>
      <c r="J6728" s="51" t="str">
        <f t="shared" si="634"/>
        <v>D3</v>
      </c>
      <c r="K6728" s="76" t="str">
        <f t="shared" si="635"/>
        <v>1FO58M6B</v>
      </c>
      <c r="L6728" s="281" t="e">
        <f>VLOOKUP(K6728,'Planilla de control'!#REF!,2,0)</f>
        <v>#REF!</v>
      </c>
      <c r="M6728" s="29" t="e">
        <f>IF(COUNTIF('Planilla de control'!#REF!,K6728)&gt;0,"SI","NO")</f>
        <v>#REF!</v>
      </c>
    </row>
    <row r="6729" spans="1:13" x14ac:dyDescent="0.3">
      <c r="A6729" s="3" t="s">
        <v>2367</v>
      </c>
      <c r="B6729" s="3" t="s">
        <v>8039</v>
      </c>
      <c r="C6729" s="3"/>
      <c r="D6729" s="3"/>
      <c r="E6729" s="3" t="s">
        <v>81</v>
      </c>
      <c r="F6729" s="51" t="str">
        <f t="shared" si="630"/>
        <v>58N2</v>
      </c>
      <c r="G6729" s="51">
        <f t="shared" si="631"/>
        <v>2</v>
      </c>
      <c r="H6729" s="51">
        <f t="shared" si="632"/>
        <v>58</v>
      </c>
      <c r="I6729" s="51" t="str">
        <f t="shared" si="633"/>
        <v>N</v>
      </c>
      <c r="J6729" s="51" t="str">
        <f t="shared" si="634"/>
        <v>D3</v>
      </c>
      <c r="K6729" s="76" t="str">
        <f t="shared" si="635"/>
        <v>1FO58N2A</v>
      </c>
      <c r="L6729" s="281" t="e">
        <f>VLOOKUP(K6729,'Planilla de control'!#REF!,2,0)</f>
        <v>#REF!</v>
      </c>
      <c r="M6729" s="29" t="e">
        <f>IF(COUNTIF('Planilla de control'!#REF!,K6729)&gt;0,"SI","NO")</f>
        <v>#REF!</v>
      </c>
    </row>
    <row r="6730" spans="1:13" x14ac:dyDescent="0.3">
      <c r="A6730" s="3" t="s">
        <v>2367</v>
      </c>
      <c r="B6730" s="3" t="s">
        <v>8040</v>
      </c>
      <c r="C6730" s="3"/>
      <c r="D6730" s="3"/>
      <c r="E6730" s="3" t="s">
        <v>81</v>
      </c>
      <c r="F6730" s="51" t="str">
        <f t="shared" si="630"/>
        <v>58N2</v>
      </c>
      <c r="G6730" s="51">
        <f t="shared" si="631"/>
        <v>2</v>
      </c>
      <c r="H6730" s="51">
        <f t="shared" si="632"/>
        <v>58</v>
      </c>
      <c r="I6730" s="51" t="str">
        <f t="shared" si="633"/>
        <v>N</v>
      </c>
      <c r="J6730" s="51" t="str">
        <f t="shared" si="634"/>
        <v>D3</v>
      </c>
      <c r="K6730" s="76" t="str">
        <f t="shared" si="635"/>
        <v>1FO58N2B</v>
      </c>
      <c r="L6730" s="281" t="e">
        <f>VLOOKUP(K6730,'Planilla de control'!#REF!,2,0)</f>
        <v>#REF!</v>
      </c>
      <c r="M6730" s="29" t="e">
        <f>IF(COUNTIF('Planilla de control'!#REF!,K6730)&gt;0,"SI","NO")</f>
        <v>#REF!</v>
      </c>
    </row>
    <row r="6731" spans="1:13" x14ac:dyDescent="0.3">
      <c r="A6731" s="3" t="s">
        <v>2367</v>
      </c>
      <c r="B6731" s="3" t="s">
        <v>8041</v>
      </c>
      <c r="C6731" s="3"/>
      <c r="D6731" s="3"/>
      <c r="E6731" s="3" t="s">
        <v>81</v>
      </c>
      <c r="F6731" s="51" t="str">
        <f t="shared" si="630"/>
        <v>58N3</v>
      </c>
      <c r="G6731" s="51">
        <f t="shared" si="631"/>
        <v>3</v>
      </c>
      <c r="H6731" s="51">
        <f t="shared" si="632"/>
        <v>58</v>
      </c>
      <c r="I6731" s="51" t="str">
        <f t="shared" si="633"/>
        <v>N</v>
      </c>
      <c r="J6731" s="51" t="str">
        <f t="shared" si="634"/>
        <v>D3</v>
      </c>
      <c r="K6731" s="76" t="str">
        <f t="shared" si="635"/>
        <v>1FO58N3A</v>
      </c>
      <c r="L6731" s="281" t="e">
        <f>VLOOKUP(K6731,'Planilla de control'!#REF!,2,0)</f>
        <v>#REF!</v>
      </c>
      <c r="M6731" s="29" t="e">
        <f>IF(COUNTIF('Planilla de control'!#REF!,K6731)&gt;0,"SI","NO")</f>
        <v>#REF!</v>
      </c>
    </row>
    <row r="6732" spans="1:13" x14ac:dyDescent="0.3">
      <c r="A6732" s="3" t="s">
        <v>2367</v>
      </c>
      <c r="B6732" s="3" t="s">
        <v>8042</v>
      </c>
      <c r="C6732" s="3"/>
      <c r="D6732" s="3"/>
      <c r="E6732" s="3" t="s">
        <v>81</v>
      </c>
      <c r="F6732" s="51" t="str">
        <f t="shared" si="630"/>
        <v>58N3</v>
      </c>
      <c r="G6732" s="51">
        <f t="shared" si="631"/>
        <v>3</v>
      </c>
      <c r="H6732" s="51">
        <f t="shared" si="632"/>
        <v>58</v>
      </c>
      <c r="I6732" s="51" t="str">
        <f t="shared" si="633"/>
        <v>N</v>
      </c>
      <c r="J6732" s="51" t="str">
        <f t="shared" si="634"/>
        <v>D3</v>
      </c>
      <c r="K6732" s="76" t="str">
        <f t="shared" si="635"/>
        <v>1FO58N3B</v>
      </c>
      <c r="L6732" s="281" t="e">
        <f>VLOOKUP(K6732,'Planilla de control'!#REF!,2,0)</f>
        <v>#REF!</v>
      </c>
      <c r="M6732" s="29" t="e">
        <f>IF(COUNTIF('Planilla de control'!#REF!,K6732)&gt;0,"SI","NO")</f>
        <v>#REF!</v>
      </c>
    </row>
    <row r="6733" spans="1:13" x14ac:dyDescent="0.3">
      <c r="A6733" s="3" t="s">
        <v>2367</v>
      </c>
      <c r="B6733" s="3" t="s">
        <v>8043</v>
      </c>
      <c r="C6733" s="3"/>
      <c r="D6733" s="3"/>
      <c r="E6733" s="3" t="s">
        <v>81</v>
      </c>
      <c r="F6733" s="51" t="str">
        <f t="shared" si="630"/>
        <v>58N4</v>
      </c>
      <c r="G6733" s="51">
        <f t="shared" si="631"/>
        <v>4</v>
      </c>
      <c r="H6733" s="51">
        <f t="shared" si="632"/>
        <v>58</v>
      </c>
      <c r="I6733" s="51" t="str">
        <f t="shared" si="633"/>
        <v>N</v>
      </c>
      <c r="J6733" s="51" t="str">
        <f t="shared" si="634"/>
        <v>D3</v>
      </c>
      <c r="K6733" s="76" t="str">
        <f t="shared" si="635"/>
        <v>1FO58N4A</v>
      </c>
      <c r="L6733" s="281" t="e">
        <f>VLOOKUP(K6733,'Planilla de control'!#REF!,2,0)</f>
        <v>#REF!</v>
      </c>
      <c r="M6733" s="29" t="e">
        <f>IF(COUNTIF('Planilla de control'!#REF!,K6733)&gt;0,"SI","NO")</f>
        <v>#REF!</v>
      </c>
    </row>
    <row r="6734" spans="1:13" x14ac:dyDescent="0.3">
      <c r="A6734" s="3" t="s">
        <v>2367</v>
      </c>
      <c r="B6734" s="3" t="s">
        <v>8044</v>
      </c>
      <c r="C6734" s="3"/>
      <c r="D6734" s="3"/>
      <c r="E6734" s="3" t="s">
        <v>81</v>
      </c>
      <c r="F6734" s="51" t="str">
        <f t="shared" si="630"/>
        <v>58N4</v>
      </c>
      <c r="G6734" s="51">
        <f t="shared" si="631"/>
        <v>4</v>
      </c>
      <c r="H6734" s="51">
        <f t="shared" si="632"/>
        <v>58</v>
      </c>
      <c r="I6734" s="51" t="str">
        <f t="shared" si="633"/>
        <v>N</v>
      </c>
      <c r="J6734" s="51" t="str">
        <f t="shared" si="634"/>
        <v>D3</v>
      </c>
      <c r="K6734" s="76" t="str">
        <f t="shared" si="635"/>
        <v>1FO58N4B</v>
      </c>
      <c r="L6734" s="281" t="e">
        <f>VLOOKUP(K6734,'Planilla de control'!#REF!,2,0)</f>
        <v>#REF!</v>
      </c>
      <c r="M6734" s="29" t="e">
        <f>IF(COUNTIF('Planilla de control'!#REF!,K6734)&gt;0,"SI","NO")</f>
        <v>#REF!</v>
      </c>
    </row>
    <row r="6735" spans="1:13" x14ac:dyDescent="0.3">
      <c r="A6735" s="3" t="s">
        <v>2367</v>
      </c>
      <c r="B6735" s="3" t="s">
        <v>8045</v>
      </c>
      <c r="C6735" s="3"/>
      <c r="D6735" s="3"/>
      <c r="E6735" s="3" t="s">
        <v>81</v>
      </c>
      <c r="F6735" s="51" t="str">
        <f t="shared" si="630"/>
        <v>58N5</v>
      </c>
      <c r="G6735" s="51">
        <f t="shared" si="631"/>
        <v>5</v>
      </c>
      <c r="H6735" s="51">
        <f t="shared" si="632"/>
        <v>58</v>
      </c>
      <c r="I6735" s="51" t="str">
        <f t="shared" si="633"/>
        <v>N</v>
      </c>
      <c r="J6735" s="51" t="str">
        <f t="shared" si="634"/>
        <v>D3</v>
      </c>
      <c r="K6735" s="76" t="str">
        <f t="shared" si="635"/>
        <v>1FO58N5A</v>
      </c>
      <c r="L6735" s="281" t="e">
        <f>VLOOKUP(K6735,'Planilla de control'!#REF!,2,0)</f>
        <v>#REF!</v>
      </c>
      <c r="M6735" s="29" t="e">
        <f>IF(COUNTIF('Planilla de control'!#REF!,K6735)&gt;0,"SI","NO")</f>
        <v>#REF!</v>
      </c>
    </row>
    <row r="6736" spans="1:13" x14ac:dyDescent="0.3">
      <c r="A6736" s="3" t="s">
        <v>2367</v>
      </c>
      <c r="B6736" s="3" t="s">
        <v>8046</v>
      </c>
      <c r="C6736" s="3"/>
      <c r="D6736" s="3"/>
      <c r="E6736" s="3" t="s">
        <v>81</v>
      </c>
      <c r="F6736" s="51" t="str">
        <f t="shared" si="630"/>
        <v>58N5</v>
      </c>
      <c r="G6736" s="51">
        <f t="shared" si="631"/>
        <v>5</v>
      </c>
      <c r="H6736" s="51">
        <f t="shared" si="632"/>
        <v>58</v>
      </c>
      <c r="I6736" s="51" t="str">
        <f t="shared" si="633"/>
        <v>N</v>
      </c>
      <c r="J6736" s="51" t="str">
        <f t="shared" si="634"/>
        <v>D3</v>
      </c>
      <c r="K6736" s="76" t="str">
        <f t="shared" si="635"/>
        <v>1FO58N5B</v>
      </c>
      <c r="L6736" s="281" t="e">
        <f>VLOOKUP(K6736,'Planilla de control'!#REF!,2,0)</f>
        <v>#REF!</v>
      </c>
      <c r="M6736" s="29" t="e">
        <f>IF(COUNTIF('Planilla de control'!#REF!,K6736)&gt;0,"SI","NO")</f>
        <v>#REF!</v>
      </c>
    </row>
    <row r="6737" spans="1:13" x14ac:dyDescent="0.3">
      <c r="A6737" s="3" t="s">
        <v>2367</v>
      </c>
      <c r="B6737" s="3" t="s">
        <v>8047</v>
      </c>
      <c r="C6737" s="3"/>
      <c r="D6737" s="3"/>
      <c r="E6737" s="3" t="s">
        <v>81</v>
      </c>
      <c r="F6737" s="51" t="str">
        <f t="shared" si="630"/>
        <v>58N6</v>
      </c>
      <c r="G6737" s="51">
        <f t="shared" si="631"/>
        <v>6</v>
      </c>
      <c r="H6737" s="51">
        <f t="shared" si="632"/>
        <v>58</v>
      </c>
      <c r="I6737" s="51" t="str">
        <f t="shared" si="633"/>
        <v>N</v>
      </c>
      <c r="J6737" s="51" t="str">
        <f t="shared" si="634"/>
        <v>D3</v>
      </c>
      <c r="K6737" s="76" t="str">
        <f t="shared" si="635"/>
        <v>1FO58N6A</v>
      </c>
      <c r="L6737" s="281" t="e">
        <f>VLOOKUP(K6737,'Planilla de control'!#REF!,2,0)</f>
        <v>#REF!</v>
      </c>
      <c r="M6737" s="29" t="e">
        <f>IF(COUNTIF('Planilla de control'!#REF!,K6737)&gt;0,"SI","NO")</f>
        <v>#REF!</v>
      </c>
    </row>
    <row r="6738" spans="1:13" x14ac:dyDescent="0.3">
      <c r="A6738" s="3" t="s">
        <v>2367</v>
      </c>
      <c r="B6738" s="3" t="s">
        <v>8048</v>
      </c>
      <c r="C6738" s="3"/>
      <c r="D6738" s="3"/>
      <c r="E6738" s="3" t="s">
        <v>81</v>
      </c>
      <c r="F6738" s="51" t="str">
        <f t="shared" si="630"/>
        <v>58N6</v>
      </c>
      <c r="G6738" s="51">
        <f t="shared" si="631"/>
        <v>6</v>
      </c>
      <c r="H6738" s="51">
        <f t="shared" si="632"/>
        <v>58</v>
      </c>
      <c r="I6738" s="51" t="str">
        <f t="shared" si="633"/>
        <v>N</v>
      </c>
      <c r="J6738" s="51" t="str">
        <f t="shared" si="634"/>
        <v>D3</v>
      </c>
      <c r="K6738" s="76" t="str">
        <f t="shared" si="635"/>
        <v>1FO58N6B</v>
      </c>
      <c r="L6738" s="281" t="e">
        <f>VLOOKUP(K6738,'Planilla de control'!#REF!,2,0)</f>
        <v>#REF!</v>
      </c>
      <c r="M6738" s="29" t="e">
        <f>IF(COUNTIF('Planilla de control'!#REF!,K6738)&gt;0,"SI","NO")</f>
        <v>#REF!</v>
      </c>
    </row>
    <row r="6739" spans="1:13" x14ac:dyDescent="0.3">
      <c r="A6739" s="3" t="s">
        <v>2367</v>
      </c>
      <c r="B6739" s="3" t="s">
        <v>8049</v>
      </c>
      <c r="C6739" s="3"/>
      <c r="D6739" s="3"/>
      <c r="E6739" s="3" t="s">
        <v>81</v>
      </c>
      <c r="F6739" s="51" t="str">
        <f t="shared" si="630"/>
        <v>58N7</v>
      </c>
      <c r="G6739" s="51">
        <f t="shared" si="631"/>
        <v>7</v>
      </c>
      <c r="H6739" s="51">
        <f t="shared" si="632"/>
        <v>58</v>
      </c>
      <c r="I6739" s="51" t="str">
        <f t="shared" si="633"/>
        <v>N</v>
      </c>
      <c r="J6739" s="51" t="str">
        <f t="shared" si="634"/>
        <v>D3</v>
      </c>
      <c r="K6739" s="76" t="str">
        <f t="shared" si="635"/>
        <v>1FO58N7A</v>
      </c>
      <c r="L6739" s="281" t="e">
        <f>VLOOKUP(K6739,'Planilla de control'!#REF!,2,0)</f>
        <v>#REF!</v>
      </c>
      <c r="M6739" s="29" t="e">
        <f>IF(COUNTIF('Planilla de control'!#REF!,K6739)&gt;0,"SI","NO")</f>
        <v>#REF!</v>
      </c>
    </row>
    <row r="6740" spans="1:13" x14ac:dyDescent="0.3">
      <c r="A6740" s="3" t="s">
        <v>2367</v>
      </c>
      <c r="B6740" s="3" t="s">
        <v>8050</v>
      </c>
      <c r="C6740" s="3"/>
      <c r="D6740" s="3"/>
      <c r="E6740" s="3" t="s">
        <v>81</v>
      </c>
      <c r="F6740" s="51" t="str">
        <f t="shared" si="630"/>
        <v>58N7</v>
      </c>
      <c r="G6740" s="51">
        <f t="shared" si="631"/>
        <v>7</v>
      </c>
      <c r="H6740" s="51">
        <f t="shared" si="632"/>
        <v>58</v>
      </c>
      <c r="I6740" s="51" t="str">
        <f t="shared" si="633"/>
        <v>N</v>
      </c>
      <c r="J6740" s="51" t="str">
        <f t="shared" si="634"/>
        <v>D3</v>
      </c>
      <c r="K6740" s="76" t="str">
        <f t="shared" si="635"/>
        <v>1FO58N7B</v>
      </c>
      <c r="L6740" s="281" t="e">
        <f>VLOOKUP(K6740,'Planilla de control'!#REF!,2,0)</f>
        <v>#REF!</v>
      </c>
      <c r="M6740" s="29" t="e">
        <f>IF(COUNTIF('Planilla de control'!#REF!,K6740)&gt;0,"SI","NO")</f>
        <v>#REF!</v>
      </c>
    </row>
    <row r="6741" spans="1:13" x14ac:dyDescent="0.3">
      <c r="A6741" s="3" t="s">
        <v>2367</v>
      </c>
      <c r="B6741" s="3" t="s">
        <v>8051</v>
      </c>
      <c r="C6741" s="3"/>
      <c r="D6741" s="3"/>
      <c r="E6741" s="3"/>
      <c r="F6741" s="51" t="str">
        <f t="shared" si="630"/>
        <v>58A1</v>
      </c>
      <c r="G6741" s="51">
        <f t="shared" si="631"/>
        <v>1</v>
      </c>
      <c r="H6741" s="51">
        <f t="shared" si="632"/>
        <v>58</v>
      </c>
      <c r="I6741" s="51" t="str">
        <f t="shared" si="633"/>
        <v>A</v>
      </c>
      <c r="J6741" s="51" t="str">
        <f t="shared" si="634"/>
        <v>D3</v>
      </c>
      <c r="K6741" s="76" t="str">
        <f t="shared" si="635"/>
        <v>1FO58A1A</v>
      </c>
      <c r="L6741" s="281" t="e">
        <f>VLOOKUP(K6741,'Planilla de control'!#REF!,2,0)</f>
        <v>#REF!</v>
      </c>
      <c r="M6741" s="29" t="e">
        <f>IF(COUNTIF('Planilla de control'!#REF!,K6741)&gt;0,"SI","NO")</f>
        <v>#REF!</v>
      </c>
    </row>
    <row r="6742" spans="1:13" x14ac:dyDescent="0.3">
      <c r="A6742" s="3" t="s">
        <v>2367</v>
      </c>
      <c r="B6742" s="3" t="s">
        <v>8052</v>
      </c>
      <c r="C6742" s="3"/>
      <c r="D6742" s="3"/>
      <c r="E6742" s="3"/>
      <c r="F6742" s="51" t="str">
        <f t="shared" si="630"/>
        <v>58D1</v>
      </c>
      <c r="G6742" s="51">
        <f t="shared" si="631"/>
        <v>1</v>
      </c>
      <c r="H6742" s="51">
        <f t="shared" si="632"/>
        <v>58</v>
      </c>
      <c r="I6742" s="51" t="str">
        <f t="shared" si="633"/>
        <v>D</v>
      </c>
      <c r="J6742" s="51" t="str">
        <f t="shared" si="634"/>
        <v>D3</v>
      </c>
      <c r="K6742" s="76" t="str">
        <f t="shared" si="635"/>
        <v>1FO58D1A</v>
      </c>
      <c r="L6742" s="281" t="e">
        <f>VLOOKUP(K6742,'Planilla de control'!#REF!,2,0)</f>
        <v>#REF!</v>
      </c>
      <c r="M6742" s="29" t="e">
        <f>IF(COUNTIF('Planilla de control'!#REF!,K6742)&gt;0,"SI","NO")</f>
        <v>#REF!</v>
      </c>
    </row>
    <row r="6743" spans="1:13" x14ac:dyDescent="0.3">
      <c r="A6743" s="3" t="s">
        <v>2367</v>
      </c>
      <c r="B6743" s="3" t="s">
        <v>8053</v>
      </c>
      <c r="C6743" s="3"/>
      <c r="D6743" s="3"/>
      <c r="E6743" s="3"/>
      <c r="F6743" s="51" t="str">
        <f t="shared" si="630"/>
        <v>58K3</v>
      </c>
      <c r="G6743" s="51">
        <f t="shared" si="631"/>
        <v>3</v>
      </c>
      <c r="H6743" s="51">
        <f t="shared" si="632"/>
        <v>58</v>
      </c>
      <c r="I6743" s="51" t="str">
        <f t="shared" si="633"/>
        <v>K</v>
      </c>
      <c r="J6743" s="51" t="str">
        <f t="shared" si="634"/>
        <v>D3</v>
      </c>
      <c r="K6743" s="76" t="str">
        <f t="shared" si="635"/>
        <v>1FO58K3A</v>
      </c>
      <c r="L6743" s="281" t="e">
        <f>VLOOKUP(K6743,'Planilla de control'!#REF!,2,0)</f>
        <v>#REF!</v>
      </c>
      <c r="M6743" s="29" t="e">
        <f>IF(COUNTIF('Planilla de control'!#REF!,K6743)&gt;0,"SI","NO")</f>
        <v>#REF!</v>
      </c>
    </row>
    <row r="6744" spans="1:13" x14ac:dyDescent="0.3">
      <c r="A6744" s="3" t="s">
        <v>2367</v>
      </c>
      <c r="B6744" s="3" t="s">
        <v>8054</v>
      </c>
      <c r="C6744" s="3"/>
      <c r="D6744" s="3"/>
      <c r="E6744" s="3"/>
      <c r="F6744" s="51" t="str">
        <f t="shared" si="630"/>
        <v>58D7</v>
      </c>
      <c r="G6744" s="51">
        <f t="shared" si="631"/>
        <v>7</v>
      </c>
      <c r="H6744" s="51">
        <f t="shared" si="632"/>
        <v>58</v>
      </c>
      <c r="I6744" s="51" t="str">
        <f t="shared" si="633"/>
        <v>D</v>
      </c>
      <c r="J6744" s="51" t="str">
        <f t="shared" si="634"/>
        <v>D3</v>
      </c>
      <c r="K6744" s="76" t="str">
        <f t="shared" si="635"/>
        <v>1FO58D7A</v>
      </c>
      <c r="L6744" s="281" t="e">
        <f>VLOOKUP(K6744,'Planilla de control'!#REF!,2,0)</f>
        <v>#REF!</v>
      </c>
      <c r="M6744" s="29" t="e">
        <f>IF(COUNTIF('Planilla de control'!#REF!,K6744)&gt;0,"SI","NO")</f>
        <v>#REF!</v>
      </c>
    </row>
    <row r="6745" spans="1:13" x14ac:dyDescent="0.3">
      <c r="A6745" s="3" t="s">
        <v>2367</v>
      </c>
      <c r="B6745" s="3" t="s">
        <v>8055</v>
      </c>
      <c r="C6745" s="3"/>
      <c r="D6745" s="3"/>
      <c r="E6745" s="3"/>
      <c r="F6745" s="51" t="str">
        <f t="shared" si="630"/>
        <v>58H6</v>
      </c>
      <c r="G6745" s="51">
        <f t="shared" si="631"/>
        <v>6</v>
      </c>
      <c r="H6745" s="51">
        <f t="shared" si="632"/>
        <v>58</v>
      </c>
      <c r="I6745" s="51" t="str">
        <f t="shared" si="633"/>
        <v>H</v>
      </c>
      <c r="J6745" s="51" t="str">
        <f t="shared" si="634"/>
        <v>D3</v>
      </c>
      <c r="K6745" s="76" t="str">
        <f t="shared" si="635"/>
        <v>1FO58H6B</v>
      </c>
      <c r="L6745" s="281" t="e">
        <f>VLOOKUP(K6745,'Planilla de control'!#REF!,2,0)</f>
        <v>#REF!</v>
      </c>
      <c r="M6745" s="29" t="e">
        <f>IF(COUNTIF('Planilla de control'!#REF!,K6745)&gt;0,"SI","NO")</f>
        <v>#REF!</v>
      </c>
    </row>
    <row r="6746" spans="1:13" x14ac:dyDescent="0.3">
      <c r="A6746" s="3" t="s">
        <v>2367</v>
      </c>
      <c r="B6746" s="3" t="s">
        <v>8056</v>
      </c>
      <c r="C6746" s="3"/>
      <c r="D6746" s="3"/>
      <c r="E6746" s="3"/>
      <c r="F6746" s="51" t="str">
        <f t="shared" si="630"/>
        <v>58I6</v>
      </c>
      <c r="G6746" s="51">
        <f t="shared" si="631"/>
        <v>6</v>
      </c>
      <c r="H6746" s="51">
        <f t="shared" si="632"/>
        <v>58</v>
      </c>
      <c r="I6746" s="51" t="str">
        <f t="shared" si="633"/>
        <v>I</v>
      </c>
      <c r="J6746" s="51" t="str">
        <f t="shared" si="634"/>
        <v>D3</v>
      </c>
      <c r="K6746" s="76" t="str">
        <f t="shared" si="635"/>
        <v>1FO58I6B</v>
      </c>
      <c r="L6746" s="281" t="e">
        <f>VLOOKUP(K6746,'Planilla de control'!#REF!,2,0)</f>
        <v>#REF!</v>
      </c>
      <c r="M6746" s="29" t="e">
        <f>IF(COUNTIF('Planilla de control'!#REF!,K6746)&gt;0,"SI","NO")</f>
        <v>#REF!</v>
      </c>
    </row>
    <row r="6747" spans="1:13" x14ac:dyDescent="0.3">
      <c r="A6747" s="3" t="s">
        <v>2367</v>
      </c>
      <c r="B6747" s="3" t="s">
        <v>8057</v>
      </c>
      <c r="C6747" s="3"/>
      <c r="D6747" s="3"/>
      <c r="E6747" s="3"/>
      <c r="F6747" s="51" t="str">
        <f t="shared" si="630"/>
        <v>58I1</v>
      </c>
      <c r="G6747" s="51">
        <f t="shared" si="631"/>
        <v>1</v>
      </c>
      <c r="H6747" s="51">
        <f t="shared" si="632"/>
        <v>58</v>
      </c>
      <c r="I6747" s="51" t="str">
        <f t="shared" si="633"/>
        <v>I</v>
      </c>
      <c r="J6747" s="51" t="str">
        <f t="shared" si="634"/>
        <v>D3</v>
      </c>
      <c r="K6747" s="76" t="str">
        <f t="shared" si="635"/>
        <v>1FO58I1A</v>
      </c>
      <c r="L6747" s="281" t="e">
        <f>VLOOKUP(K6747,'Planilla de control'!#REF!,2,0)</f>
        <v>#REF!</v>
      </c>
      <c r="M6747" s="29" t="e">
        <f>IF(COUNTIF('Planilla de control'!#REF!,K6747)&gt;0,"SI","NO")</f>
        <v>#REF!</v>
      </c>
    </row>
    <row r="6748" spans="1:13" x14ac:dyDescent="0.3">
      <c r="A6748" s="3" t="s">
        <v>2367</v>
      </c>
      <c r="B6748" s="3" t="s">
        <v>8058</v>
      </c>
      <c r="C6748" s="3"/>
      <c r="D6748" s="3"/>
      <c r="E6748" s="3"/>
      <c r="F6748" s="51" t="str">
        <f t="shared" si="630"/>
        <v>58G7</v>
      </c>
      <c r="G6748" s="51">
        <f t="shared" si="631"/>
        <v>7</v>
      </c>
      <c r="H6748" s="51">
        <f t="shared" si="632"/>
        <v>58</v>
      </c>
      <c r="I6748" s="51" t="str">
        <f t="shared" si="633"/>
        <v>G</v>
      </c>
      <c r="J6748" s="51" t="str">
        <f t="shared" si="634"/>
        <v>D3</v>
      </c>
      <c r="K6748" s="76" t="str">
        <f t="shared" si="635"/>
        <v>1FO58G7A</v>
      </c>
      <c r="L6748" s="281" t="e">
        <f>VLOOKUP(K6748,'Planilla de control'!#REF!,2,0)</f>
        <v>#REF!</v>
      </c>
      <c r="M6748" s="29" t="e">
        <f>IF(COUNTIF('Planilla de control'!#REF!,K6748)&gt;0,"SI","NO")</f>
        <v>#REF!</v>
      </c>
    </row>
    <row r="6749" spans="1:13" x14ac:dyDescent="0.3">
      <c r="A6749" s="3" t="s">
        <v>2367</v>
      </c>
      <c r="B6749" s="3" t="s">
        <v>8059</v>
      </c>
      <c r="C6749" s="3"/>
      <c r="D6749" s="3"/>
      <c r="E6749" s="3"/>
      <c r="F6749" s="51" t="str">
        <f t="shared" si="630"/>
        <v>58G7</v>
      </c>
      <c r="G6749" s="51">
        <f t="shared" si="631"/>
        <v>7</v>
      </c>
      <c r="H6749" s="51">
        <f t="shared" si="632"/>
        <v>58</v>
      </c>
      <c r="I6749" s="51" t="str">
        <f t="shared" si="633"/>
        <v>G</v>
      </c>
      <c r="J6749" s="51" t="str">
        <f t="shared" si="634"/>
        <v>D3</v>
      </c>
      <c r="K6749" s="76" t="str">
        <f t="shared" si="635"/>
        <v>1FO58G7B</v>
      </c>
      <c r="L6749" s="281" t="e">
        <f>VLOOKUP(K6749,'Planilla de control'!#REF!,2,0)</f>
        <v>#REF!</v>
      </c>
      <c r="M6749" s="29" t="e">
        <f>IF(COUNTIF('Planilla de control'!#REF!,K6749)&gt;0,"SI","NO")</f>
        <v>#REF!</v>
      </c>
    </row>
    <row r="6750" spans="1:13" x14ac:dyDescent="0.3">
      <c r="A6750" s="3" t="s">
        <v>2367</v>
      </c>
      <c r="B6750" s="3" t="s">
        <v>8060</v>
      </c>
      <c r="C6750" s="3"/>
      <c r="D6750" s="3"/>
      <c r="E6750" s="3"/>
      <c r="F6750" s="51" t="str">
        <f t="shared" si="630"/>
        <v>58K5</v>
      </c>
      <c r="G6750" s="51">
        <f t="shared" si="631"/>
        <v>5</v>
      </c>
      <c r="H6750" s="51">
        <f t="shared" si="632"/>
        <v>58</v>
      </c>
      <c r="I6750" s="51" t="str">
        <f t="shared" si="633"/>
        <v>K</v>
      </c>
      <c r="J6750" s="51" t="str">
        <f t="shared" si="634"/>
        <v>D3</v>
      </c>
      <c r="K6750" s="76" t="str">
        <f t="shared" si="635"/>
        <v>1FO58K5A</v>
      </c>
      <c r="L6750" s="281" t="e">
        <f>VLOOKUP(K6750,'Planilla de control'!#REF!,2,0)</f>
        <v>#REF!</v>
      </c>
      <c r="M6750" s="29" t="e">
        <f>IF(COUNTIF('Planilla de control'!#REF!,K6750)&gt;0,"SI","NO")</f>
        <v>#REF!</v>
      </c>
    </row>
    <row r="6751" spans="1:13" x14ac:dyDescent="0.3">
      <c r="A6751" s="3" t="s">
        <v>2367</v>
      </c>
      <c r="B6751" s="3" t="s">
        <v>8061</v>
      </c>
      <c r="C6751" s="3"/>
      <c r="D6751" s="3"/>
      <c r="E6751" s="3"/>
      <c r="F6751" s="51" t="str">
        <f t="shared" si="630"/>
        <v>58F2</v>
      </c>
      <c r="G6751" s="51">
        <f t="shared" si="631"/>
        <v>2</v>
      </c>
      <c r="H6751" s="51">
        <f t="shared" si="632"/>
        <v>58</v>
      </c>
      <c r="I6751" s="51" t="str">
        <f t="shared" si="633"/>
        <v>F</v>
      </c>
      <c r="J6751" s="51" t="str">
        <f t="shared" si="634"/>
        <v>D3</v>
      </c>
      <c r="K6751" s="76" t="str">
        <f t="shared" si="635"/>
        <v>1FO58F2B</v>
      </c>
      <c r="L6751" s="281" t="e">
        <f>VLOOKUP(K6751,'Planilla de control'!#REF!,2,0)</f>
        <v>#REF!</v>
      </c>
      <c r="M6751" s="29" t="e">
        <f>IF(COUNTIF('Planilla de control'!#REF!,K6751)&gt;0,"SI","NO")</f>
        <v>#REF!</v>
      </c>
    </row>
    <row r="6752" spans="1:13" x14ac:dyDescent="0.3">
      <c r="A6752" s="3" t="s">
        <v>2367</v>
      </c>
      <c r="B6752" s="3" t="s">
        <v>8062</v>
      </c>
      <c r="C6752" s="3"/>
      <c r="D6752" s="3"/>
      <c r="E6752" s="3"/>
      <c r="F6752" s="51" t="str">
        <f t="shared" si="630"/>
        <v>58G2</v>
      </c>
      <c r="G6752" s="51">
        <f t="shared" si="631"/>
        <v>2</v>
      </c>
      <c r="H6752" s="51">
        <f t="shared" si="632"/>
        <v>58</v>
      </c>
      <c r="I6752" s="51" t="str">
        <f t="shared" si="633"/>
        <v>G</v>
      </c>
      <c r="J6752" s="51" t="str">
        <f t="shared" si="634"/>
        <v>D3</v>
      </c>
      <c r="K6752" s="76" t="str">
        <f t="shared" si="635"/>
        <v>1FO58G2B</v>
      </c>
      <c r="L6752" s="281" t="e">
        <f>VLOOKUP(K6752,'Planilla de control'!#REF!,2,0)</f>
        <v>#REF!</v>
      </c>
      <c r="M6752" s="29" t="e">
        <f>IF(COUNTIF('Planilla de control'!#REF!,K6752)&gt;0,"SI","NO")</f>
        <v>#REF!</v>
      </c>
    </row>
    <row r="6753" spans="1:13" x14ac:dyDescent="0.3">
      <c r="A6753" s="3" t="s">
        <v>2367</v>
      </c>
      <c r="B6753" s="3" t="s">
        <v>8063</v>
      </c>
      <c r="C6753" s="3"/>
      <c r="D6753" s="3"/>
      <c r="E6753" s="3"/>
      <c r="F6753" s="51" t="str">
        <f t="shared" si="630"/>
        <v>58F7</v>
      </c>
      <c r="G6753" s="51">
        <f t="shared" si="631"/>
        <v>7</v>
      </c>
      <c r="H6753" s="51">
        <f t="shared" si="632"/>
        <v>58</v>
      </c>
      <c r="I6753" s="51" t="str">
        <f t="shared" si="633"/>
        <v>F</v>
      </c>
      <c r="J6753" s="51" t="str">
        <f t="shared" si="634"/>
        <v>D3</v>
      </c>
      <c r="K6753" s="76" t="str">
        <f t="shared" si="635"/>
        <v>1FO58F7A</v>
      </c>
      <c r="L6753" s="281" t="e">
        <f>VLOOKUP(K6753,'Planilla de control'!#REF!,2,0)</f>
        <v>#REF!</v>
      </c>
      <c r="M6753" s="29" t="e">
        <f>IF(COUNTIF('Planilla de control'!#REF!,K6753)&gt;0,"SI","NO")</f>
        <v>#REF!</v>
      </c>
    </row>
    <row r="6754" spans="1:13" x14ac:dyDescent="0.3">
      <c r="A6754" s="3" t="s">
        <v>2367</v>
      </c>
      <c r="B6754" s="3" t="s">
        <v>8064</v>
      </c>
      <c r="C6754" s="3"/>
      <c r="D6754" s="3"/>
      <c r="E6754" s="3"/>
      <c r="F6754" s="51" t="str">
        <f t="shared" si="630"/>
        <v>58E1</v>
      </c>
      <c r="G6754" s="51">
        <f t="shared" si="631"/>
        <v>1</v>
      </c>
      <c r="H6754" s="51">
        <f t="shared" si="632"/>
        <v>58</v>
      </c>
      <c r="I6754" s="51" t="str">
        <f t="shared" si="633"/>
        <v>E</v>
      </c>
      <c r="J6754" s="51" t="str">
        <f t="shared" si="634"/>
        <v>D3</v>
      </c>
      <c r="K6754" s="76" t="str">
        <f t="shared" si="635"/>
        <v>1FO58E1A</v>
      </c>
      <c r="L6754" s="281" t="e">
        <f>VLOOKUP(K6754,'Planilla de control'!#REF!,2,0)</f>
        <v>#REF!</v>
      </c>
      <c r="M6754" s="29" t="e">
        <f>IF(COUNTIF('Planilla de control'!#REF!,K6754)&gt;0,"SI","NO")</f>
        <v>#REF!</v>
      </c>
    </row>
    <row r="6755" spans="1:13" x14ac:dyDescent="0.3">
      <c r="A6755" s="3" t="s">
        <v>2367</v>
      </c>
      <c r="B6755" s="3" t="s">
        <v>8065</v>
      </c>
      <c r="C6755" s="3"/>
      <c r="D6755" s="3"/>
      <c r="E6755" s="3"/>
      <c r="F6755" s="51" t="str">
        <f t="shared" si="630"/>
        <v>58I4</v>
      </c>
      <c r="G6755" s="51">
        <f t="shared" si="631"/>
        <v>4</v>
      </c>
      <c r="H6755" s="51">
        <f t="shared" si="632"/>
        <v>58</v>
      </c>
      <c r="I6755" s="51" t="str">
        <f t="shared" si="633"/>
        <v>I</v>
      </c>
      <c r="J6755" s="51" t="str">
        <f t="shared" si="634"/>
        <v>D3</v>
      </c>
      <c r="K6755" s="76" t="str">
        <f t="shared" si="635"/>
        <v>1FO58I4A</v>
      </c>
      <c r="L6755" s="281" t="e">
        <f>VLOOKUP(K6755,'Planilla de control'!#REF!,2,0)</f>
        <v>#REF!</v>
      </c>
      <c r="M6755" s="29" t="e">
        <f>IF(COUNTIF('Planilla de control'!#REF!,K6755)&gt;0,"SI","NO")</f>
        <v>#REF!</v>
      </c>
    </row>
    <row r="6756" spans="1:13" x14ac:dyDescent="0.3">
      <c r="A6756" s="3" t="s">
        <v>2367</v>
      </c>
      <c r="B6756" s="3" t="s">
        <v>8066</v>
      </c>
      <c r="C6756" s="3"/>
      <c r="D6756" s="3"/>
      <c r="E6756" s="3"/>
      <c r="F6756" s="51" t="str">
        <f t="shared" si="630"/>
        <v>58I5</v>
      </c>
      <c r="G6756" s="51">
        <f t="shared" si="631"/>
        <v>5</v>
      </c>
      <c r="H6756" s="51">
        <f t="shared" si="632"/>
        <v>58</v>
      </c>
      <c r="I6756" s="51" t="str">
        <f t="shared" si="633"/>
        <v>I</v>
      </c>
      <c r="J6756" s="51" t="str">
        <f t="shared" si="634"/>
        <v>D3</v>
      </c>
      <c r="K6756" s="76" t="str">
        <f t="shared" si="635"/>
        <v>1FO58I5B</v>
      </c>
      <c r="L6756" s="281" t="e">
        <f>VLOOKUP(K6756,'Planilla de control'!#REF!,2,0)</f>
        <v>#REF!</v>
      </c>
      <c r="M6756" s="29" t="e">
        <f>IF(COUNTIF('Planilla de control'!#REF!,K6756)&gt;0,"SI","NO")</f>
        <v>#REF!</v>
      </c>
    </row>
    <row r="6757" spans="1:13" x14ac:dyDescent="0.3">
      <c r="A6757" s="3" t="s">
        <v>2367</v>
      </c>
      <c r="B6757" s="3" t="s">
        <v>8067</v>
      </c>
      <c r="C6757" s="3"/>
      <c r="D6757" s="3"/>
      <c r="E6757" s="3"/>
      <c r="F6757" s="51" t="str">
        <f t="shared" si="630"/>
        <v>58J5</v>
      </c>
      <c r="G6757" s="51">
        <f t="shared" si="631"/>
        <v>5</v>
      </c>
      <c r="H6757" s="51">
        <f t="shared" si="632"/>
        <v>58</v>
      </c>
      <c r="I6757" s="51" t="str">
        <f t="shared" si="633"/>
        <v>J</v>
      </c>
      <c r="J6757" s="51" t="str">
        <f t="shared" si="634"/>
        <v>D3</v>
      </c>
      <c r="K6757" s="76" t="str">
        <f t="shared" si="635"/>
        <v>1FO58J5D</v>
      </c>
      <c r="L6757" s="281" t="e">
        <f>VLOOKUP(K6757,'Planilla de control'!#REF!,2,0)</f>
        <v>#REF!</v>
      </c>
      <c r="M6757" s="29" t="e">
        <f>IF(COUNTIF('Planilla de control'!#REF!,K6757)&gt;0,"SI","NO")</f>
        <v>#REF!</v>
      </c>
    </row>
    <row r="6758" spans="1:13" x14ac:dyDescent="0.3">
      <c r="A6758" s="3" t="s">
        <v>2367</v>
      </c>
      <c r="B6758" s="3" t="s">
        <v>8068</v>
      </c>
      <c r="C6758" s="3"/>
      <c r="D6758" s="3"/>
      <c r="E6758" s="3"/>
      <c r="F6758" s="51" t="str">
        <f t="shared" si="630"/>
        <v>58J8</v>
      </c>
      <c r="G6758" s="51">
        <f t="shared" si="631"/>
        <v>8</v>
      </c>
      <c r="H6758" s="51">
        <f t="shared" si="632"/>
        <v>58</v>
      </c>
      <c r="I6758" s="51" t="str">
        <f t="shared" si="633"/>
        <v>J</v>
      </c>
      <c r="J6758" s="51" t="str">
        <f t="shared" si="634"/>
        <v>D3</v>
      </c>
      <c r="K6758" s="76" t="str">
        <f t="shared" si="635"/>
        <v>1FO58J8A</v>
      </c>
      <c r="L6758" s="281" t="e">
        <f>VLOOKUP(K6758,'Planilla de control'!#REF!,2,0)</f>
        <v>#REF!</v>
      </c>
      <c r="M6758" s="29" t="e">
        <f>IF(COUNTIF('Planilla de control'!#REF!,K6758)&gt;0,"SI","NO")</f>
        <v>#REF!</v>
      </c>
    </row>
    <row r="6759" spans="1:13" x14ac:dyDescent="0.3">
      <c r="A6759" s="3" t="s">
        <v>2367</v>
      </c>
      <c r="B6759" s="3" t="s">
        <v>8069</v>
      </c>
      <c r="C6759" s="3"/>
      <c r="D6759" s="3"/>
      <c r="E6759" s="3"/>
      <c r="F6759" s="51" t="str">
        <f t="shared" si="630"/>
        <v>58G2</v>
      </c>
      <c r="G6759" s="51">
        <f t="shared" si="631"/>
        <v>2</v>
      </c>
      <c r="H6759" s="51">
        <f t="shared" si="632"/>
        <v>58</v>
      </c>
      <c r="I6759" s="51" t="str">
        <f t="shared" si="633"/>
        <v>G</v>
      </c>
      <c r="J6759" s="51" t="str">
        <f t="shared" si="634"/>
        <v>D3</v>
      </c>
      <c r="K6759" s="76" t="str">
        <f t="shared" si="635"/>
        <v>1FO58G2A</v>
      </c>
      <c r="L6759" s="281" t="e">
        <f>VLOOKUP(K6759,'Planilla de control'!#REF!,2,0)</f>
        <v>#REF!</v>
      </c>
      <c r="M6759" s="29" t="e">
        <f>IF(COUNTIF('Planilla de control'!#REF!,K6759)&gt;0,"SI","NO")</f>
        <v>#REF!</v>
      </c>
    </row>
    <row r="6760" spans="1:13" x14ac:dyDescent="0.3">
      <c r="A6760" s="3" t="s">
        <v>2367</v>
      </c>
      <c r="B6760" s="3" t="s">
        <v>8070</v>
      </c>
      <c r="C6760" s="3"/>
      <c r="D6760" s="3"/>
      <c r="E6760" s="3"/>
      <c r="F6760" s="51" t="str">
        <f t="shared" si="630"/>
        <v>58H2</v>
      </c>
      <c r="G6760" s="51">
        <f t="shared" si="631"/>
        <v>2</v>
      </c>
      <c r="H6760" s="51">
        <f t="shared" si="632"/>
        <v>58</v>
      </c>
      <c r="I6760" s="51" t="str">
        <f t="shared" si="633"/>
        <v>H</v>
      </c>
      <c r="J6760" s="51" t="str">
        <f t="shared" si="634"/>
        <v>D3</v>
      </c>
      <c r="K6760" s="76" t="str">
        <f t="shared" si="635"/>
        <v>1FO58H2A</v>
      </c>
      <c r="L6760" s="281" t="e">
        <f>VLOOKUP(K6760,'Planilla de control'!#REF!,2,0)</f>
        <v>#REF!</v>
      </c>
      <c r="M6760" s="29" t="e">
        <f>IF(COUNTIF('Planilla de control'!#REF!,K6760)&gt;0,"SI","NO")</f>
        <v>#REF!</v>
      </c>
    </row>
    <row r="6761" spans="1:13" x14ac:dyDescent="0.3">
      <c r="A6761" s="3" t="s">
        <v>2367</v>
      </c>
      <c r="B6761" s="3" t="s">
        <v>8071</v>
      </c>
      <c r="C6761" s="3"/>
      <c r="D6761" s="3"/>
      <c r="E6761" s="3"/>
      <c r="F6761" s="51" t="str">
        <f t="shared" si="630"/>
        <v>58F4</v>
      </c>
      <c r="G6761" s="51">
        <f t="shared" si="631"/>
        <v>4</v>
      </c>
      <c r="H6761" s="51">
        <f t="shared" si="632"/>
        <v>58</v>
      </c>
      <c r="I6761" s="51" t="str">
        <f t="shared" si="633"/>
        <v>F</v>
      </c>
      <c r="J6761" s="51" t="str">
        <f t="shared" si="634"/>
        <v>D3</v>
      </c>
      <c r="K6761" s="76" t="str">
        <f t="shared" si="635"/>
        <v>1FO58F4A</v>
      </c>
      <c r="L6761" s="281" t="e">
        <f>VLOOKUP(K6761,'Planilla de control'!#REF!,2,0)</f>
        <v>#REF!</v>
      </c>
      <c r="M6761" s="29" t="e">
        <f>IF(COUNTIF('Planilla de control'!#REF!,K6761)&gt;0,"SI","NO")</f>
        <v>#REF!</v>
      </c>
    </row>
    <row r="6762" spans="1:13" x14ac:dyDescent="0.3">
      <c r="A6762" s="3" t="s">
        <v>2367</v>
      </c>
      <c r="B6762" s="3" t="s">
        <v>8072</v>
      </c>
      <c r="C6762" s="3"/>
      <c r="D6762" s="3"/>
      <c r="E6762" s="3"/>
      <c r="F6762" s="51" t="str">
        <f t="shared" si="630"/>
        <v>58F6</v>
      </c>
      <c r="G6762" s="51">
        <f t="shared" si="631"/>
        <v>6</v>
      </c>
      <c r="H6762" s="51">
        <f t="shared" si="632"/>
        <v>58</v>
      </c>
      <c r="I6762" s="51" t="str">
        <f t="shared" si="633"/>
        <v>F</v>
      </c>
      <c r="J6762" s="51" t="str">
        <f t="shared" si="634"/>
        <v>D3</v>
      </c>
      <c r="K6762" s="76" t="str">
        <f t="shared" si="635"/>
        <v>1FO58F6B</v>
      </c>
      <c r="L6762" s="281" t="e">
        <f>VLOOKUP(K6762,'Planilla de control'!#REF!,2,0)</f>
        <v>#REF!</v>
      </c>
      <c r="M6762" s="29" t="e">
        <f>IF(COUNTIF('Planilla de control'!#REF!,K6762)&gt;0,"SI","NO")</f>
        <v>#REF!</v>
      </c>
    </row>
    <row r="6763" spans="1:13" x14ac:dyDescent="0.3">
      <c r="A6763" s="3" t="s">
        <v>2367</v>
      </c>
      <c r="B6763" s="3" t="s">
        <v>8073</v>
      </c>
      <c r="C6763" s="3"/>
      <c r="D6763" s="3"/>
      <c r="E6763" s="3"/>
      <c r="F6763" s="51" t="str">
        <f t="shared" si="630"/>
        <v>58J2</v>
      </c>
      <c r="G6763" s="51">
        <f t="shared" si="631"/>
        <v>2</v>
      </c>
      <c r="H6763" s="51">
        <f t="shared" si="632"/>
        <v>58</v>
      </c>
      <c r="I6763" s="51" t="str">
        <f t="shared" si="633"/>
        <v>J</v>
      </c>
      <c r="J6763" s="51" t="str">
        <f t="shared" si="634"/>
        <v>D3</v>
      </c>
      <c r="K6763" s="76" t="str">
        <f t="shared" si="635"/>
        <v>1FO58J2A</v>
      </c>
      <c r="L6763" s="281" t="e">
        <f>VLOOKUP(K6763,'Planilla de control'!#REF!,2,0)</f>
        <v>#REF!</v>
      </c>
      <c r="M6763" s="29" t="e">
        <f>IF(COUNTIF('Planilla de control'!#REF!,K6763)&gt;0,"SI","NO")</f>
        <v>#REF!</v>
      </c>
    </row>
    <row r="6764" spans="1:13" x14ac:dyDescent="0.3">
      <c r="A6764" s="3" t="s">
        <v>2367</v>
      </c>
      <c r="B6764" s="3" t="s">
        <v>8074</v>
      </c>
      <c r="C6764" s="3"/>
      <c r="D6764" s="3"/>
      <c r="E6764" s="3"/>
      <c r="F6764" s="51" t="str">
        <f t="shared" si="630"/>
        <v>58H8</v>
      </c>
      <c r="G6764" s="51">
        <f t="shared" si="631"/>
        <v>8</v>
      </c>
      <c r="H6764" s="51">
        <f t="shared" si="632"/>
        <v>58</v>
      </c>
      <c r="I6764" s="51" t="str">
        <f t="shared" si="633"/>
        <v>H</v>
      </c>
      <c r="J6764" s="51" t="str">
        <f t="shared" si="634"/>
        <v>D3</v>
      </c>
      <c r="K6764" s="76" t="str">
        <f t="shared" si="635"/>
        <v>1FO58H8B</v>
      </c>
      <c r="L6764" s="281" t="e">
        <f>VLOOKUP(K6764,'Planilla de control'!#REF!,2,0)</f>
        <v>#REF!</v>
      </c>
      <c r="M6764" s="29" t="e">
        <f>IF(COUNTIF('Planilla de control'!#REF!,K6764)&gt;0,"SI","NO")</f>
        <v>#REF!</v>
      </c>
    </row>
    <row r="6765" spans="1:13" x14ac:dyDescent="0.3">
      <c r="A6765" s="3" t="s">
        <v>2367</v>
      </c>
      <c r="B6765" s="3" t="s">
        <v>8075</v>
      </c>
      <c r="C6765" s="3"/>
      <c r="D6765" s="3"/>
      <c r="E6765" s="3"/>
      <c r="F6765" s="51" t="str">
        <f t="shared" si="630"/>
        <v>58I2</v>
      </c>
      <c r="G6765" s="51">
        <f t="shared" si="631"/>
        <v>2</v>
      </c>
      <c r="H6765" s="51">
        <f t="shared" si="632"/>
        <v>58</v>
      </c>
      <c r="I6765" s="51" t="str">
        <f t="shared" si="633"/>
        <v>I</v>
      </c>
      <c r="J6765" s="51" t="str">
        <f t="shared" si="634"/>
        <v>D3</v>
      </c>
      <c r="K6765" s="76" t="str">
        <f t="shared" si="635"/>
        <v>1FO58I2B</v>
      </c>
      <c r="L6765" s="281" t="e">
        <f>VLOOKUP(K6765,'Planilla de control'!#REF!,2,0)</f>
        <v>#REF!</v>
      </c>
      <c r="M6765" s="29" t="e">
        <f>IF(COUNTIF('Planilla de control'!#REF!,K6765)&gt;0,"SI","NO")</f>
        <v>#REF!</v>
      </c>
    </row>
    <row r="6766" spans="1:13" x14ac:dyDescent="0.3">
      <c r="A6766" s="3" t="s">
        <v>2367</v>
      </c>
      <c r="B6766" s="3" t="s">
        <v>8076</v>
      </c>
      <c r="C6766" s="3"/>
      <c r="D6766" s="3"/>
      <c r="E6766" s="3"/>
      <c r="F6766" s="51" t="str">
        <f t="shared" si="630"/>
        <v>58D6</v>
      </c>
      <c r="G6766" s="51">
        <f t="shared" si="631"/>
        <v>6</v>
      </c>
      <c r="H6766" s="51">
        <f t="shared" si="632"/>
        <v>58</v>
      </c>
      <c r="I6766" s="51" t="str">
        <f t="shared" si="633"/>
        <v>D</v>
      </c>
      <c r="J6766" s="51" t="str">
        <f t="shared" si="634"/>
        <v>D3</v>
      </c>
      <c r="K6766" s="76" t="str">
        <f t="shared" si="635"/>
        <v>1FO58D6A</v>
      </c>
      <c r="L6766" s="281" t="e">
        <f>VLOOKUP(K6766,'Planilla de control'!#REF!,2,0)</f>
        <v>#REF!</v>
      </c>
      <c r="M6766" s="29" t="e">
        <f>IF(COUNTIF('Planilla de control'!#REF!,K6766)&gt;0,"SI","NO")</f>
        <v>#REF!</v>
      </c>
    </row>
    <row r="6767" spans="1:13" x14ac:dyDescent="0.3">
      <c r="A6767" s="3" t="s">
        <v>2367</v>
      </c>
      <c r="B6767" s="3" t="s">
        <v>8077</v>
      </c>
      <c r="C6767" s="3"/>
      <c r="D6767" s="3"/>
      <c r="E6767" s="3"/>
      <c r="F6767" s="51" t="str">
        <f t="shared" si="630"/>
        <v>58F7</v>
      </c>
      <c r="G6767" s="51">
        <f t="shared" si="631"/>
        <v>7</v>
      </c>
      <c r="H6767" s="51">
        <f t="shared" si="632"/>
        <v>58</v>
      </c>
      <c r="I6767" s="51" t="str">
        <f t="shared" si="633"/>
        <v>F</v>
      </c>
      <c r="J6767" s="51" t="str">
        <f t="shared" si="634"/>
        <v>D3</v>
      </c>
      <c r="K6767" s="76" t="str">
        <f t="shared" si="635"/>
        <v>1FO58F7B</v>
      </c>
      <c r="L6767" s="281" t="e">
        <f>VLOOKUP(K6767,'Planilla de control'!#REF!,2,0)</f>
        <v>#REF!</v>
      </c>
      <c r="M6767" s="29" t="e">
        <f>IF(COUNTIF('Planilla de control'!#REF!,K6767)&gt;0,"SI","NO")</f>
        <v>#REF!</v>
      </c>
    </row>
    <row r="6768" spans="1:13" x14ac:dyDescent="0.3">
      <c r="A6768" s="3" t="s">
        <v>2367</v>
      </c>
      <c r="B6768" s="3" t="s">
        <v>8078</v>
      </c>
      <c r="C6768" s="3"/>
      <c r="D6768" s="3"/>
      <c r="E6768" s="3"/>
      <c r="F6768" s="51" t="str">
        <f t="shared" si="630"/>
        <v>58H6</v>
      </c>
      <c r="G6768" s="51">
        <f t="shared" si="631"/>
        <v>6</v>
      </c>
      <c r="H6768" s="51">
        <f t="shared" si="632"/>
        <v>58</v>
      </c>
      <c r="I6768" s="51" t="str">
        <f t="shared" si="633"/>
        <v>H</v>
      </c>
      <c r="J6768" s="51" t="str">
        <f t="shared" si="634"/>
        <v>D3</v>
      </c>
      <c r="K6768" s="76" t="str">
        <f t="shared" si="635"/>
        <v>1FO58H6A</v>
      </c>
      <c r="L6768" s="281" t="e">
        <f>VLOOKUP(K6768,'Planilla de control'!#REF!,2,0)</f>
        <v>#REF!</v>
      </c>
      <c r="M6768" s="29" t="e">
        <f>IF(COUNTIF('Planilla de control'!#REF!,K6768)&gt;0,"SI","NO")</f>
        <v>#REF!</v>
      </c>
    </row>
    <row r="6769" spans="1:13" x14ac:dyDescent="0.3">
      <c r="A6769" s="3" t="s">
        <v>2367</v>
      </c>
      <c r="B6769" s="3" t="s">
        <v>8079</v>
      </c>
      <c r="C6769" s="3"/>
      <c r="D6769" s="3"/>
      <c r="E6769" s="3"/>
      <c r="F6769" s="51" t="str">
        <f t="shared" si="630"/>
        <v>58L5</v>
      </c>
      <c r="G6769" s="51">
        <f t="shared" si="631"/>
        <v>5</v>
      </c>
      <c r="H6769" s="51">
        <f t="shared" si="632"/>
        <v>58</v>
      </c>
      <c r="I6769" s="51" t="str">
        <f t="shared" si="633"/>
        <v>L</v>
      </c>
      <c r="J6769" s="51" t="str">
        <f t="shared" si="634"/>
        <v>D3</v>
      </c>
      <c r="K6769" s="76" t="str">
        <f t="shared" si="635"/>
        <v>1FO58L5B</v>
      </c>
      <c r="L6769" s="281" t="e">
        <f>VLOOKUP(K6769,'Planilla de control'!#REF!,2,0)</f>
        <v>#REF!</v>
      </c>
      <c r="M6769" s="29" t="e">
        <f>IF(COUNTIF('Planilla de control'!#REF!,K6769)&gt;0,"SI","NO")</f>
        <v>#REF!</v>
      </c>
    </row>
    <row r="6770" spans="1:13" x14ac:dyDescent="0.3">
      <c r="A6770" s="3" t="s">
        <v>2367</v>
      </c>
      <c r="B6770" s="3" t="s">
        <v>8080</v>
      </c>
      <c r="C6770" s="3"/>
      <c r="D6770" s="3"/>
      <c r="E6770" s="3"/>
      <c r="F6770" s="51" t="str">
        <f t="shared" si="630"/>
        <v>58B5</v>
      </c>
      <c r="G6770" s="51">
        <f t="shared" si="631"/>
        <v>5</v>
      </c>
      <c r="H6770" s="51">
        <f t="shared" si="632"/>
        <v>58</v>
      </c>
      <c r="I6770" s="51" t="str">
        <f t="shared" si="633"/>
        <v>B</v>
      </c>
      <c r="J6770" s="51" t="str">
        <f t="shared" si="634"/>
        <v>D3</v>
      </c>
      <c r="K6770" s="76" t="str">
        <f t="shared" si="635"/>
        <v>1FO58B5D</v>
      </c>
      <c r="L6770" s="281" t="e">
        <f>VLOOKUP(K6770,'Planilla de control'!#REF!,2,0)</f>
        <v>#REF!</v>
      </c>
      <c r="M6770" s="29" t="e">
        <f>IF(COUNTIF('Planilla de control'!#REF!,K6770)&gt;0,"SI","NO")</f>
        <v>#REF!</v>
      </c>
    </row>
    <row r="6771" spans="1:13" x14ac:dyDescent="0.3">
      <c r="A6771" s="3" t="s">
        <v>2367</v>
      </c>
      <c r="B6771" s="3" t="s">
        <v>8081</v>
      </c>
      <c r="C6771" s="3"/>
      <c r="D6771" s="3"/>
      <c r="E6771" s="3"/>
      <c r="F6771" s="51" t="str">
        <f t="shared" si="630"/>
        <v>58D5</v>
      </c>
      <c r="G6771" s="51">
        <f t="shared" si="631"/>
        <v>5</v>
      </c>
      <c r="H6771" s="51">
        <f t="shared" si="632"/>
        <v>58</v>
      </c>
      <c r="I6771" s="51" t="str">
        <f t="shared" si="633"/>
        <v>D</v>
      </c>
      <c r="J6771" s="51" t="str">
        <f t="shared" si="634"/>
        <v>D3</v>
      </c>
      <c r="K6771" s="76" t="str">
        <f t="shared" si="635"/>
        <v>1FO58D5B</v>
      </c>
      <c r="L6771" s="281" t="e">
        <f>VLOOKUP(K6771,'Planilla de control'!#REF!,2,0)</f>
        <v>#REF!</v>
      </c>
      <c r="M6771" s="29" t="e">
        <f>IF(COUNTIF('Planilla de control'!#REF!,K6771)&gt;0,"SI","NO")</f>
        <v>#REF!</v>
      </c>
    </row>
    <row r="6772" spans="1:13" x14ac:dyDescent="0.3">
      <c r="A6772" s="3" t="s">
        <v>2367</v>
      </c>
      <c r="B6772" s="3" t="s">
        <v>8082</v>
      </c>
      <c r="C6772" s="3"/>
      <c r="D6772" s="3"/>
      <c r="E6772" s="3"/>
      <c r="F6772" s="51" t="str">
        <f t="shared" si="630"/>
        <v>58E4</v>
      </c>
      <c r="G6772" s="51">
        <f t="shared" si="631"/>
        <v>4</v>
      </c>
      <c r="H6772" s="51">
        <f t="shared" si="632"/>
        <v>58</v>
      </c>
      <c r="I6772" s="51" t="str">
        <f t="shared" si="633"/>
        <v>E</v>
      </c>
      <c r="J6772" s="51" t="str">
        <f t="shared" si="634"/>
        <v>D3</v>
      </c>
      <c r="K6772" s="76" t="str">
        <f t="shared" si="635"/>
        <v>1FO58E4D</v>
      </c>
      <c r="L6772" s="281" t="e">
        <f>VLOOKUP(K6772,'Planilla de control'!#REF!,2,0)</f>
        <v>#REF!</v>
      </c>
      <c r="M6772" s="29" t="e">
        <f>IF(COUNTIF('Planilla de control'!#REF!,K6772)&gt;0,"SI","NO")</f>
        <v>#REF!</v>
      </c>
    </row>
    <row r="6773" spans="1:13" x14ac:dyDescent="0.3">
      <c r="A6773" s="3" t="s">
        <v>2367</v>
      </c>
      <c r="B6773" s="3" t="s">
        <v>8083</v>
      </c>
      <c r="C6773" s="3"/>
      <c r="D6773" s="3"/>
      <c r="E6773" s="3"/>
      <c r="F6773" s="51" t="str">
        <f t="shared" si="630"/>
        <v>58F4</v>
      </c>
      <c r="G6773" s="51">
        <f t="shared" si="631"/>
        <v>4</v>
      </c>
      <c r="H6773" s="51">
        <f t="shared" si="632"/>
        <v>58</v>
      </c>
      <c r="I6773" s="51" t="str">
        <f t="shared" si="633"/>
        <v>F</v>
      </c>
      <c r="J6773" s="51" t="str">
        <f t="shared" si="634"/>
        <v>D3</v>
      </c>
      <c r="K6773" s="76" t="str">
        <f t="shared" si="635"/>
        <v>1FO58F4D</v>
      </c>
      <c r="L6773" s="281" t="e">
        <f>VLOOKUP(K6773,'Planilla de control'!#REF!,2,0)</f>
        <v>#REF!</v>
      </c>
      <c r="M6773" s="29" t="e">
        <f>IF(COUNTIF('Planilla de control'!#REF!,K6773)&gt;0,"SI","NO")</f>
        <v>#REF!</v>
      </c>
    </row>
    <row r="6774" spans="1:13" x14ac:dyDescent="0.3">
      <c r="A6774" s="3" t="s">
        <v>2367</v>
      </c>
      <c r="B6774" s="3" t="s">
        <v>8084</v>
      </c>
      <c r="C6774" s="3"/>
      <c r="D6774" s="3"/>
      <c r="E6774" s="3"/>
      <c r="F6774" s="51" t="str">
        <f t="shared" si="630"/>
        <v>58F5</v>
      </c>
      <c r="G6774" s="51">
        <f t="shared" si="631"/>
        <v>5</v>
      </c>
      <c r="H6774" s="51">
        <f t="shared" si="632"/>
        <v>58</v>
      </c>
      <c r="I6774" s="51" t="str">
        <f t="shared" si="633"/>
        <v>F</v>
      </c>
      <c r="J6774" s="51" t="str">
        <f t="shared" si="634"/>
        <v>D3</v>
      </c>
      <c r="K6774" s="76" t="str">
        <f t="shared" si="635"/>
        <v>1FO58F5B</v>
      </c>
      <c r="L6774" s="281" t="e">
        <f>VLOOKUP(K6774,'Planilla de control'!#REF!,2,0)</f>
        <v>#REF!</v>
      </c>
      <c r="M6774" s="29" t="e">
        <f>IF(COUNTIF('Planilla de control'!#REF!,K6774)&gt;0,"SI","NO")</f>
        <v>#REF!</v>
      </c>
    </row>
    <row r="6775" spans="1:13" x14ac:dyDescent="0.3">
      <c r="A6775" s="3" t="s">
        <v>2367</v>
      </c>
      <c r="B6775" s="3" t="s">
        <v>8085</v>
      </c>
      <c r="C6775" s="3"/>
      <c r="D6775" s="3"/>
      <c r="E6775" s="3"/>
      <c r="F6775" s="51" t="str">
        <f t="shared" si="630"/>
        <v>58B1</v>
      </c>
      <c r="G6775" s="51">
        <f t="shared" si="631"/>
        <v>1</v>
      </c>
      <c r="H6775" s="51">
        <f t="shared" si="632"/>
        <v>58</v>
      </c>
      <c r="I6775" s="51" t="str">
        <f t="shared" si="633"/>
        <v>B</v>
      </c>
      <c r="J6775" s="51" t="str">
        <f t="shared" si="634"/>
        <v>D3</v>
      </c>
      <c r="K6775" s="76" t="str">
        <f t="shared" si="635"/>
        <v>1FO58B1A</v>
      </c>
      <c r="L6775" s="281" t="e">
        <f>VLOOKUP(K6775,'Planilla de control'!#REF!,2,0)</f>
        <v>#REF!</v>
      </c>
      <c r="M6775" s="29" t="e">
        <f>IF(COUNTIF('Planilla de control'!#REF!,K6775)&gt;0,"SI","NO")</f>
        <v>#REF!</v>
      </c>
    </row>
    <row r="6776" spans="1:13" x14ac:dyDescent="0.3">
      <c r="A6776" s="3" t="s">
        <v>2367</v>
      </c>
      <c r="B6776" s="3" t="s">
        <v>8086</v>
      </c>
      <c r="C6776" s="3"/>
      <c r="D6776" s="3"/>
      <c r="E6776" s="3"/>
      <c r="F6776" s="51" t="str">
        <f t="shared" si="630"/>
        <v>58C4</v>
      </c>
      <c r="G6776" s="51">
        <f t="shared" si="631"/>
        <v>4</v>
      </c>
      <c r="H6776" s="51">
        <f t="shared" si="632"/>
        <v>58</v>
      </c>
      <c r="I6776" s="51" t="str">
        <f t="shared" si="633"/>
        <v>C</v>
      </c>
      <c r="J6776" s="51" t="str">
        <f t="shared" si="634"/>
        <v>D3</v>
      </c>
      <c r="K6776" s="76" t="str">
        <f t="shared" si="635"/>
        <v>1FO58C4A</v>
      </c>
      <c r="L6776" s="281" t="e">
        <f>VLOOKUP(K6776,'Planilla de control'!#REF!,2,0)</f>
        <v>#REF!</v>
      </c>
      <c r="M6776" s="29" t="e">
        <f>IF(COUNTIF('Planilla de control'!#REF!,K6776)&gt;0,"SI","NO")</f>
        <v>#REF!</v>
      </c>
    </row>
    <row r="6777" spans="1:13" x14ac:dyDescent="0.3">
      <c r="A6777" s="3" t="s">
        <v>2367</v>
      </c>
      <c r="B6777" s="3" t="s">
        <v>8087</v>
      </c>
      <c r="C6777" s="3"/>
      <c r="D6777" s="3"/>
      <c r="E6777" s="3"/>
      <c r="F6777" s="51" t="str">
        <f t="shared" si="630"/>
        <v>58H1</v>
      </c>
      <c r="G6777" s="51">
        <f t="shared" si="631"/>
        <v>1</v>
      </c>
      <c r="H6777" s="51">
        <f t="shared" si="632"/>
        <v>58</v>
      </c>
      <c r="I6777" s="51" t="str">
        <f t="shared" si="633"/>
        <v>H</v>
      </c>
      <c r="J6777" s="51" t="str">
        <f t="shared" si="634"/>
        <v>D3</v>
      </c>
      <c r="K6777" s="76" t="str">
        <f t="shared" si="635"/>
        <v>1FO58H1A</v>
      </c>
      <c r="L6777" s="281" t="e">
        <f>VLOOKUP(K6777,'Planilla de control'!#REF!,2,0)</f>
        <v>#REF!</v>
      </c>
      <c r="M6777" s="29" t="e">
        <f>IF(COUNTIF('Planilla de control'!#REF!,K6777)&gt;0,"SI","NO")</f>
        <v>#REF!</v>
      </c>
    </row>
    <row r="6778" spans="1:13" x14ac:dyDescent="0.3">
      <c r="A6778" s="3" t="s">
        <v>2367</v>
      </c>
      <c r="B6778" s="3" t="s">
        <v>8088</v>
      </c>
      <c r="C6778" s="3"/>
      <c r="D6778" s="3"/>
      <c r="E6778" s="3"/>
      <c r="F6778" s="51" t="str">
        <f t="shared" si="630"/>
        <v>58E5</v>
      </c>
      <c r="G6778" s="51">
        <f t="shared" si="631"/>
        <v>5</v>
      </c>
      <c r="H6778" s="51">
        <f t="shared" si="632"/>
        <v>58</v>
      </c>
      <c r="I6778" s="51" t="str">
        <f t="shared" si="633"/>
        <v>E</v>
      </c>
      <c r="J6778" s="51" t="str">
        <f t="shared" si="634"/>
        <v>D3</v>
      </c>
      <c r="K6778" s="76" t="str">
        <f t="shared" si="635"/>
        <v>1FO58E5C</v>
      </c>
      <c r="L6778" s="281" t="e">
        <f>VLOOKUP(K6778,'Planilla de control'!#REF!,2,0)</f>
        <v>#REF!</v>
      </c>
      <c r="M6778" s="29" t="e">
        <f>IF(COUNTIF('Planilla de control'!#REF!,K6778)&gt;0,"SI","NO")</f>
        <v>#REF!</v>
      </c>
    </row>
    <row r="6779" spans="1:13" x14ac:dyDescent="0.3">
      <c r="A6779" s="3" t="s">
        <v>2367</v>
      </c>
      <c r="B6779" s="3" t="s">
        <v>8089</v>
      </c>
      <c r="C6779" s="3"/>
      <c r="D6779" s="3"/>
      <c r="E6779" s="3"/>
      <c r="F6779" s="51" t="str">
        <f t="shared" si="630"/>
        <v>58D5</v>
      </c>
      <c r="G6779" s="51">
        <f t="shared" si="631"/>
        <v>5</v>
      </c>
      <c r="H6779" s="51">
        <f t="shared" si="632"/>
        <v>58</v>
      </c>
      <c r="I6779" s="51" t="str">
        <f t="shared" si="633"/>
        <v>D</v>
      </c>
      <c r="J6779" s="51" t="str">
        <f t="shared" si="634"/>
        <v>D3</v>
      </c>
      <c r="K6779" s="76" t="str">
        <f t="shared" si="635"/>
        <v>1FO58D5D</v>
      </c>
      <c r="L6779" s="281" t="e">
        <f>VLOOKUP(K6779,'Planilla de control'!#REF!,2,0)</f>
        <v>#REF!</v>
      </c>
      <c r="M6779" s="29" t="e">
        <f>IF(COUNTIF('Planilla de control'!#REF!,K6779)&gt;0,"SI","NO")</f>
        <v>#REF!</v>
      </c>
    </row>
    <row r="6780" spans="1:13" x14ac:dyDescent="0.3">
      <c r="A6780" s="3" t="s">
        <v>2367</v>
      </c>
      <c r="B6780" s="3" t="s">
        <v>8090</v>
      </c>
      <c r="C6780" s="3"/>
      <c r="D6780" s="3"/>
      <c r="E6780" s="3"/>
      <c r="F6780" s="51" t="str">
        <f t="shared" si="630"/>
        <v>58F1</v>
      </c>
      <c r="G6780" s="51">
        <f t="shared" si="631"/>
        <v>1</v>
      </c>
      <c r="H6780" s="51">
        <f t="shared" si="632"/>
        <v>58</v>
      </c>
      <c r="I6780" s="51" t="str">
        <f t="shared" si="633"/>
        <v>F</v>
      </c>
      <c r="J6780" s="51" t="str">
        <f t="shared" si="634"/>
        <v>D3</v>
      </c>
      <c r="K6780" s="76" t="str">
        <f t="shared" si="635"/>
        <v>1FO58F1A</v>
      </c>
      <c r="L6780" s="281" t="e">
        <f>VLOOKUP(K6780,'Planilla de control'!#REF!,2,0)</f>
        <v>#REF!</v>
      </c>
      <c r="M6780" s="29" t="e">
        <f>IF(COUNTIF('Planilla de control'!#REF!,K6780)&gt;0,"SI","NO")</f>
        <v>#REF!</v>
      </c>
    </row>
    <row r="6781" spans="1:13" x14ac:dyDescent="0.3">
      <c r="A6781" s="3" t="s">
        <v>2367</v>
      </c>
      <c r="B6781" s="3" t="s">
        <v>8091</v>
      </c>
      <c r="C6781" s="3"/>
      <c r="D6781" s="3"/>
      <c r="E6781" s="3"/>
      <c r="F6781" s="51" t="str">
        <f t="shared" si="630"/>
        <v>58G1</v>
      </c>
      <c r="G6781" s="51">
        <f t="shared" si="631"/>
        <v>1</v>
      </c>
      <c r="H6781" s="51">
        <f t="shared" si="632"/>
        <v>58</v>
      </c>
      <c r="I6781" s="51" t="str">
        <f t="shared" si="633"/>
        <v>G</v>
      </c>
      <c r="J6781" s="51" t="str">
        <f t="shared" si="634"/>
        <v>D3</v>
      </c>
      <c r="K6781" s="76" t="str">
        <f t="shared" si="635"/>
        <v>1FO58G1A</v>
      </c>
      <c r="L6781" s="281" t="e">
        <f>VLOOKUP(K6781,'Planilla de control'!#REF!,2,0)</f>
        <v>#REF!</v>
      </c>
      <c r="M6781" s="29" t="e">
        <f>IF(COUNTIF('Planilla de control'!#REF!,K6781)&gt;0,"SI","NO")</f>
        <v>#REF!</v>
      </c>
    </row>
    <row r="6782" spans="1:13" x14ac:dyDescent="0.3">
      <c r="A6782" s="3" t="s">
        <v>2367</v>
      </c>
      <c r="B6782" s="3" t="s">
        <v>8092</v>
      </c>
      <c r="C6782" s="3"/>
      <c r="D6782" s="3"/>
      <c r="E6782" s="3"/>
      <c r="F6782" s="51" t="str">
        <f t="shared" si="630"/>
        <v>58G5</v>
      </c>
      <c r="G6782" s="51">
        <f t="shared" si="631"/>
        <v>5</v>
      </c>
      <c r="H6782" s="51">
        <f t="shared" si="632"/>
        <v>58</v>
      </c>
      <c r="I6782" s="51" t="str">
        <f t="shared" si="633"/>
        <v>G</v>
      </c>
      <c r="J6782" s="51" t="str">
        <f t="shared" si="634"/>
        <v>D3</v>
      </c>
      <c r="K6782" s="76" t="str">
        <f t="shared" si="635"/>
        <v>1FO58G5B</v>
      </c>
      <c r="L6782" s="281" t="e">
        <f>VLOOKUP(K6782,'Planilla de control'!#REF!,2,0)</f>
        <v>#REF!</v>
      </c>
      <c r="M6782" s="29" t="e">
        <f>IF(COUNTIF('Planilla de control'!#REF!,K6782)&gt;0,"SI","NO")</f>
        <v>#REF!</v>
      </c>
    </row>
    <row r="6783" spans="1:13" x14ac:dyDescent="0.3">
      <c r="A6783" s="3" t="s">
        <v>2367</v>
      </c>
      <c r="B6783" s="3" t="s">
        <v>8093</v>
      </c>
      <c r="C6783" s="3"/>
      <c r="D6783" s="3"/>
      <c r="E6783" s="3"/>
      <c r="F6783" s="51" t="str">
        <f t="shared" si="630"/>
        <v>58K1</v>
      </c>
      <c r="G6783" s="51">
        <f t="shared" si="631"/>
        <v>1</v>
      </c>
      <c r="H6783" s="51">
        <f t="shared" si="632"/>
        <v>58</v>
      </c>
      <c r="I6783" s="51" t="str">
        <f t="shared" si="633"/>
        <v>K</v>
      </c>
      <c r="J6783" s="51" t="str">
        <f t="shared" si="634"/>
        <v>D3</v>
      </c>
      <c r="K6783" s="76" t="str">
        <f t="shared" si="635"/>
        <v>1FO58K1A</v>
      </c>
      <c r="L6783" s="281" t="e">
        <f>VLOOKUP(K6783,'Planilla de control'!#REF!,2,0)</f>
        <v>#REF!</v>
      </c>
      <c r="M6783" s="29" t="e">
        <f>IF(COUNTIF('Planilla de control'!#REF!,K6783)&gt;0,"SI","NO")</f>
        <v>#REF!</v>
      </c>
    </row>
    <row r="6784" spans="1:13" x14ac:dyDescent="0.3">
      <c r="A6784" s="3" t="s">
        <v>2367</v>
      </c>
      <c r="B6784" s="3" t="s">
        <v>8094</v>
      </c>
      <c r="C6784" s="3"/>
      <c r="D6784" s="3"/>
      <c r="E6784" s="3"/>
      <c r="F6784" s="51" t="str">
        <f t="shared" si="630"/>
        <v>58L1</v>
      </c>
      <c r="G6784" s="51">
        <f t="shared" si="631"/>
        <v>1</v>
      </c>
      <c r="H6784" s="51">
        <f t="shared" si="632"/>
        <v>58</v>
      </c>
      <c r="I6784" s="51" t="str">
        <f t="shared" si="633"/>
        <v>L</v>
      </c>
      <c r="J6784" s="51" t="str">
        <f t="shared" si="634"/>
        <v>D3</v>
      </c>
      <c r="K6784" s="76" t="str">
        <f t="shared" si="635"/>
        <v>1FO58L1A</v>
      </c>
      <c r="L6784" s="281" t="e">
        <f>VLOOKUP(K6784,'Planilla de control'!#REF!,2,0)</f>
        <v>#REF!</v>
      </c>
      <c r="M6784" s="29" t="e">
        <f>IF(COUNTIF('Planilla de control'!#REF!,K6784)&gt;0,"SI","NO")</f>
        <v>#REF!</v>
      </c>
    </row>
    <row r="6785" spans="1:13" x14ac:dyDescent="0.3">
      <c r="A6785" s="3" t="s">
        <v>2367</v>
      </c>
      <c r="B6785" s="3" t="s">
        <v>8095</v>
      </c>
      <c r="C6785" s="3"/>
      <c r="D6785" s="3"/>
      <c r="E6785" s="3"/>
      <c r="F6785" s="51" t="str">
        <f t="shared" si="630"/>
        <v>58M1</v>
      </c>
      <c r="G6785" s="51">
        <f t="shared" si="631"/>
        <v>1</v>
      </c>
      <c r="H6785" s="51">
        <f t="shared" si="632"/>
        <v>58</v>
      </c>
      <c r="I6785" s="51" t="str">
        <f t="shared" si="633"/>
        <v>M</v>
      </c>
      <c r="J6785" s="51" t="str">
        <f t="shared" si="634"/>
        <v>D3</v>
      </c>
      <c r="K6785" s="76" t="str">
        <f t="shared" si="635"/>
        <v>1FO58M1A</v>
      </c>
      <c r="L6785" s="281" t="e">
        <f>VLOOKUP(K6785,'Planilla de control'!#REF!,2,0)</f>
        <v>#REF!</v>
      </c>
      <c r="M6785" s="29" t="e">
        <f>IF(COUNTIF('Planilla de control'!#REF!,K6785)&gt;0,"SI","NO")</f>
        <v>#REF!</v>
      </c>
    </row>
    <row r="6786" spans="1:13" x14ac:dyDescent="0.3">
      <c r="A6786" s="3" t="s">
        <v>2367</v>
      </c>
      <c r="B6786" s="3" t="s">
        <v>8096</v>
      </c>
      <c r="C6786" s="3"/>
      <c r="D6786" s="3"/>
      <c r="E6786" s="3"/>
      <c r="F6786" s="51" t="str">
        <f t="shared" si="630"/>
        <v>58J4</v>
      </c>
      <c r="G6786" s="51">
        <f t="shared" si="631"/>
        <v>4</v>
      </c>
      <c r="H6786" s="51">
        <f t="shared" si="632"/>
        <v>58</v>
      </c>
      <c r="I6786" s="51" t="str">
        <f t="shared" si="633"/>
        <v>J</v>
      </c>
      <c r="J6786" s="51" t="str">
        <f t="shared" si="634"/>
        <v>D3</v>
      </c>
      <c r="K6786" s="76" t="str">
        <f t="shared" si="635"/>
        <v>1FO58J4B</v>
      </c>
      <c r="L6786" s="281" t="e">
        <f>VLOOKUP(K6786,'Planilla de control'!#REF!,2,0)</f>
        <v>#REF!</v>
      </c>
      <c r="M6786" s="29" t="e">
        <f>IF(COUNTIF('Planilla de control'!#REF!,K6786)&gt;0,"SI","NO")</f>
        <v>#REF!</v>
      </c>
    </row>
    <row r="6787" spans="1:13" x14ac:dyDescent="0.3">
      <c r="A6787" s="3" t="s">
        <v>2367</v>
      </c>
      <c r="B6787" s="3" t="s">
        <v>8097</v>
      </c>
      <c r="C6787" s="3"/>
      <c r="D6787" s="3"/>
      <c r="E6787" s="3"/>
      <c r="F6787" s="51" t="str">
        <f t="shared" ref="F6787:F6850" si="636">IF(OR(LEN(B6787)=9,LEN(B6787)=5),MID(B6787,1,4),MID(B6787,1,5))</f>
        <v>58C5</v>
      </c>
      <c r="G6787" s="51">
        <f t="shared" ref="G6787:G6850" si="637">IF(MID(F6787,5,1)&lt;&gt;"",MID(F6787,4,2),MID(F6787,4,1))*1</f>
        <v>5</v>
      </c>
      <c r="H6787" s="51">
        <f t="shared" ref="H6787:H6850" si="638">+MID(B6787,1,2)*1</f>
        <v>58</v>
      </c>
      <c r="I6787" s="51" t="str">
        <f t="shared" ref="I6787:I6850" si="639">+MID(B6787,3,1)</f>
        <v>C</v>
      </c>
      <c r="J6787" s="51" t="str">
        <f t="shared" ref="J6787:J6850" si="640">HLOOKUP(A6787,$O$1:$U$2,2,0)</f>
        <v>D3</v>
      </c>
      <c r="K6787" s="76" t="str">
        <f t="shared" ref="K6787:K6850" si="641">CONCATENATE(A6787,B6787)</f>
        <v>1FO58C5D</v>
      </c>
      <c r="L6787" s="281" t="e">
        <f>VLOOKUP(K6787,'Planilla de control'!#REF!,2,0)</f>
        <v>#REF!</v>
      </c>
      <c r="M6787" s="29" t="e">
        <f>IF(COUNTIF('Planilla de control'!#REF!,K6787)&gt;0,"SI","NO")</f>
        <v>#REF!</v>
      </c>
    </row>
    <row r="6788" spans="1:13" x14ac:dyDescent="0.3">
      <c r="A6788" s="3" t="s">
        <v>2367</v>
      </c>
      <c r="B6788" s="3" t="s">
        <v>8098</v>
      </c>
      <c r="C6788" s="3"/>
      <c r="D6788" s="3"/>
      <c r="E6788" s="3"/>
      <c r="F6788" s="51" t="str">
        <f t="shared" si="636"/>
        <v>58J1</v>
      </c>
      <c r="G6788" s="51">
        <f t="shared" si="637"/>
        <v>1</v>
      </c>
      <c r="H6788" s="51">
        <f t="shared" si="638"/>
        <v>58</v>
      </c>
      <c r="I6788" s="51" t="str">
        <f t="shared" si="639"/>
        <v>J</v>
      </c>
      <c r="J6788" s="51" t="str">
        <f t="shared" si="640"/>
        <v>D3</v>
      </c>
      <c r="K6788" s="76" t="str">
        <f t="shared" si="641"/>
        <v>1FO58J1A</v>
      </c>
      <c r="L6788" s="281" t="e">
        <f>VLOOKUP(K6788,'Planilla de control'!#REF!,2,0)</f>
        <v>#REF!</v>
      </c>
      <c r="M6788" s="29" t="e">
        <f>IF(COUNTIF('Planilla de control'!#REF!,K6788)&gt;0,"SI","NO")</f>
        <v>#REF!</v>
      </c>
    </row>
    <row r="6789" spans="1:13" x14ac:dyDescent="0.3">
      <c r="A6789" s="3" t="s">
        <v>2367</v>
      </c>
      <c r="B6789" s="3" t="s">
        <v>8099</v>
      </c>
      <c r="C6789" s="3"/>
      <c r="D6789" s="3"/>
      <c r="E6789" s="3"/>
      <c r="F6789" s="51" t="str">
        <f t="shared" si="636"/>
        <v>58N1</v>
      </c>
      <c r="G6789" s="51">
        <f t="shared" si="637"/>
        <v>1</v>
      </c>
      <c r="H6789" s="51">
        <f t="shared" si="638"/>
        <v>58</v>
      </c>
      <c r="I6789" s="51" t="str">
        <f t="shared" si="639"/>
        <v>N</v>
      </c>
      <c r="J6789" s="51" t="str">
        <f t="shared" si="640"/>
        <v>D3</v>
      </c>
      <c r="K6789" s="76" t="str">
        <f t="shared" si="641"/>
        <v>1FO58N1A</v>
      </c>
      <c r="L6789" s="281" t="e">
        <f>VLOOKUP(K6789,'Planilla de control'!#REF!,2,0)</f>
        <v>#REF!</v>
      </c>
      <c r="M6789" s="29" t="e">
        <f>IF(COUNTIF('Planilla de control'!#REF!,K6789)&gt;0,"SI","NO")</f>
        <v>#REF!</v>
      </c>
    </row>
    <row r="6790" spans="1:13" x14ac:dyDescent="0.3">
      <c r="A6790" s="3" t="s">
        <v>2367</v>
      </c>
      <c r="B6790" s="3" t="s">
        <v>8100</v>
      </c>
      <c r="C6790" s="3"/>
      <c r="D6790" s="3"/>
      <c r="E6790" s="3"/>
      <c r="F6790" s="51" t="str">
        <f t="shared" si="636"/>
        <v>58B4</v>
      </c>
      <c r="G6790" s="51">
        <f t="shared" si="637"/>
        <v>4</v>
      </c>
      <c r="H6790" s="51">
        <f t="shared" si="638"/>
        <v>58</v>
      </c>
      <c r="I6790" s="51" t="str">
        <f t="shared" si="639"/>
        <v>B</v>
      </c>
      <c r="J6790" s="51" t="str">
        <f t="shared" si="640"/>
        <v>D3</v>
      </c>
      <c r="K6790" s="76" t="str">
        <f t="shared" si="641"/>
        <v>1FO58B4B</v>
      </c>
      <c r="L6790" s="281" t="e">
        <f>VLOOKUP(K6790,'Planilla de control'!#REF!,2,0)</f>
        <v>#REF!</v>
      </c>
      <c r="M6790" s="29" t="e">
        <f>IF(COUNTIF('Planilla de control'!#REF!,K6790)&gt;0,"SI","NO")</f>
        <v>#REF!</v>
      </c>
    </row>
    <row r="6791" spans="1:13" x14ac:dyDescent="0.3">
      <c r="A6791" s="3" t="s">
        <v>2367</v>
      </c>
      <c r="B6791" s="3" t="s">
        <v>8101</v>
      </c>
      <c r="C6791" s="3"/>
      <c r="D6791" s="3"/>
      <c r="E6791" s="3"/>
      <c r="F6791" s="51" t="str">
        <f t="shared" si="636"/>
        <v>58F5</v>
      </c>
      <c r="G6791" s="51">
        <f t="shared" si="637"/>
        <v>5</v>
      </c>
      <c r="H6791" s="51">
        <f t="shared" si="638"/>
        <v>58</v>
      </c>
      <c r="I6791" s="51" t="str">
        <f t="shared" si="639"/>
        <v>F</v>
      </c>
      <c r="J6791" s="51" t="str">
        <f t="shared" si="640"/>
        <v>D3</v>
      </c>
      <c r="K6791" s="76" t="str">
        <f t="shared" si="641"/>
        <v>1FO58F5C</v>
      </c>
      <c r="L6791" s="281" t="e">
        <f>VLOOKUP(K6791,'Planilla de control'!#REF!,2,0)</f>
        <v>#REF!</v>
      </c>
      <c r="M6791" s="29" t="e">
        <f>IF(COUNTIF('Planilla de control'!#REF!,K6791)&gt;0,"SI","NO")</f>
        <v>#REF!</v>
      </c>
    </row>
    <row r="6792" spans="1:13" x14ac:dyDescent="0.3">
      <c r="A6792" s="3" t="s">
        <v>2367</v>
      </c>
      <c r="B6792" s="3" t="s">
        <v>8102</v>
      </c>
      <c r="C6792" s="3"/>
      <c r="D6792" s="3"/>
      <c r="E6792" s="3"/>
      <c r="F6792" s="51" t="str">
        <f t="shared" si="636"/>
        <v>58H5</v>
      </c>
      <c r="G6792" s="51">
        <f t="shared" si="637"/>
        <v>5</v>
      </c>
      <c r="H6792" s="51">
        <f t="shared" si="638"/>
        <v>58</v>
      </c>
      <c r="I6792" s="51" t="str">
        <f t="shared" si="639"/>
        <v>H</v>
      </c>
      <c r="J6792" s="51" t="str">
        <f t="shared" si="640"/>
        <v>D3</v>
      </c>
      <c r="K6792" s="76" t="str">
        <f t="shared" si="641"/>
        <v>1FO58H5A</v>
      </c>
      <c r="L6792" s="281" t="e">
        <f>VLOOKUP(K6792,'Planilla de control'!#REF!,2,0)</f>
        <v>#REF!</v>
      </c>
      <c r="M6792" s="29" t="e">
        <f>IF(COUNTIF('Planilla de control'!#REF!,K6792)&gt;0,"SI","NO")</f>
        <v>#REF!</v>
      </c>
    </row>
    <row r="6793" spans="1:13" x14ac:dyDescent="0.3">
      <c r="A6793" s="3" t="s">
        <v>2367</v>
      </c>
      <c r="B6793" s="3" t="s">
        <v>8103</v>
      </c>
      <c r="C6793" s="3"/>
      <c r="D6793" s="3"/>
      <c r="E6793" s="3"/>
      <c r="F6793" s="51" t="str">
        <f t="shared" si="636"/>
        <v>58J4</v>
      </c>
      <c r="G6793" s="51">
        <f t="shared" si="637"/>
        <v>4</v>
      </c>
      <c r="H6793" s="51">
        <f t="shared" si="638"/>
        <v>58</v>
      </c>
      <c r="I6793" s="51" t="str">
        <f t="shared" si="639"/>
        <v>J</v>
      </c>
      <c r="J6793" s="51" t="str">
        <f t="shared" si="640"/>
        <v>D3</v>
      </c>
      <c r="K6793" s="76" t="str">
        <f t="shared" si="641"/>
        <v>1FO58J4C</v>
      </c>
      <c r="L6793" s="281" t="e">
        <f>VLOOKUP(K6793,'Planilla de control'!#REF!,2,0)</f>
        <v>#REF!</v>
      </c>
      <c r="M6793" s="29" t="e">
        <f>IF(COUNTIF('Planilla de control'!#REF!,K6793)&gt;0,"SI","NO")</f>
        <v>#REF!</v>
      </c>
    </row>
    <row r="6794" spans="1:13" x14ac:dyDescent="0.3">
      <c r="A6794" s="3" t="s">
        <v>2367</v>
      </c>
      <c r="B6794" s="3" t="s">
        <v>8104</v>
      </c>
      <c r="C6794" s="3"/>
      <c r="D6794" s="3"/>
      <c r="E6794" s="3"/>
      <c r="F6794" s="51" t="str">
        <f t="shared" si="636"/>
        <v>58K6</v>
      </c>
      <c r="G6794" s="51">
        <f t="shared" si="637"/>
        <v>6</v>
      </c>
      <c r="H6794" s="51">
        <f t="shared" si="638"/>
        <v>58</v>
      </c>
      <c r="I6794" s="51" t="str">
        <f t="shared" si="639"/>
        <v>K</v>
      </c>
      <c r="J6794" s="51" t="str">
        <f t="shared" si="640"/>
        <v>D3</v>
      </c>
      <c r="K6794" s="76" t="str">
        <f t="shared" si="641"/>
        <v>1FO58K6A</v>
      </c>
      <c r="L6794" s="281" t="e">
        <f>VLOOKUP(K6794,'Planilla de control'!#REF!,2,0)</f>
        <v>#REF!</v>
      </c>
      <c r="M6794" s="29" t="e">
        <f>IF(COUNTIF('Planilla de control'!#REF!,K6794)&gt;0,"SI","NO")</f>
        <v>#REF!</v>
      </c>
    </row>
    <row r="6795" spans="1:13" x14ac:dyDescent="0.3">
      <c r="A6795" s="3" t="s">
        <v>2367</v>
      </c>
      <c r="B6795" s="3" t="s">
        <v>8105</v>
      </c>
      <c r="C6795" s="3"/>
      <c r="D6795" s="3"/>
      <c r="E6795" s="3"/>
      <c r="F6795" s="51" t="str">
        <f t="shared" si="636"/>
        <v>58L3</v>
      </c>
      <c r="G6795" s="51">
        <f t="shared" si="637"/>
        <v>3</v>
      </c>
      <c r="H6795" s="51">
        <f t="shared" si="638"/>
        <v>58</v>
      </c>
      <c r="I6795" s="51" t="str">
        <f t="shared" si="639"/>
        <v>L</v>
      </c>
      <c r="J6795" s="51" t="str">
        <f t="shared" si="640"/>
        <v>D3</v>
      </c>
      <c r="K6795" s="76" t="str">
        <f t="shared" si="641"/>
        <v>1FO58L3A</v>
      </c>
      <c r="L6795" s="281" t="e">
        <f>VLOOKUP(K6795,'Planilla de control'!#REF!,2,0)</f>
        <v>#REF!</v>
      </c>
      <c r="M6795" s="29" t="e">
        <f>IF(COUNTIF('Planilla de control'!#REF!,K6795)&gt;0,"SI","NO")</f>
        <v>#REF!</v>
      </c>
    </row>
    <row r="6796" spans="1:13" x14ac:dyDescent="0.3">
      <c r="A6796" s="3" t="s">
        <v>2367</v>
      </c>
      <c r="B6796" s="3" t="s">
        <v>8106</v>
      </c>
      <c r="C6796" s="3"/>
      <c r="D6796" s="3"/>
      <c r="E6796" s="3"/>
      <c r="F6796" s="51" t="str">
        <f t="shared" si="636"/>
        <v>58L3</v>
      </c>
      <c r="G6796" s="51">
        <f t="shared" si="637"/>
        <v>3</v>
      </c>
      <c r="H6796" s="51">
        <f t="shared" si="638"/>
        <v>58</v>
      </c>
      <c r="I6796" s="51" t="str">
        <f t="shared" si="639"/>
        <v>L</v>
      </c>
      <c r="J6796" s="51" t="str">
        <f t="shared" si="640"/>
        <v>D3</v>
      </c>
      <c r="K6796" s="76" t="str">
        <f t="shared" si="641"/>
        <v>1FO58L3B</v>
      </c>
      <c r="L6796" s="281" t="e">
        <f>VLOOKUP(K6796,'Planilla de control'!#REF!,2,0)</f>
        <v>#REF!</v>
      </c>
      <c r="M6796" s="29" t="e">
        <f>IF(COUNTIF('Planilla de control'!#REF!,K6796)&gt;0,"SI","NO")</f>
        <v>#REF!</v>
      </c>
    </row>
    <row r="6797" spans="1:13" x14ac:dyDescent="0.3">
      <c r="A6797" s="3" t="s">
        <v>2367</v>
      </c>
      <c r="B6797" s="3" t="s">
        <v>8107</v>
      </c>
      <c r="C6797" s="3"/>
      <c r="D6797" s="3"/>
      <c r="E6797" s="3"/>
      <c r="F6797" s="51" t="str">
        <f t="shared" si="636"/>
        <v>58C4</v>
      </c>
      <c r="G6797" s="51">
        <f t="shared" si="637"/>
        <v>4</v>
      </c>
      <c r="H6797" s="51">
        <f t="shared" si="638"/>
        <v>58</v>
      </c>
      <c r="I6797" s="51" t="str">
        <f t="shared" si="639"/>
        <v>C</v>
      </c>
      <c r="J6797" s="51" t="str">
        <f t="shared" si="640"/>
        <v>D3</v>
      </c>
      <c r="K6797" s="76" t="str">
        <f t="shared" si="641"/>
        <v>1FO58C4B</v>
      </c>
      <c r="L6797" s="281" t="e">
        <f>VLOOKUP(K6797,'Planilla de control'!#REF!,2,0)</f>
        <v>#REF!</v>
      </c>
      <c r="M6797" s="29" t="e">
        <f>IF(COUNTIF('Planilla de control'!#REF!,K6797)&gt;0,"SI","NO")</f>
        <v>#REF!</v>
      </c>
    </row>
    <row r="6798" spans="1:13" x14ac:dyDescent="0.3">
      <c r="A6798" s="3" t="s">
        <v>2367</v>
      </c>
      <c r="B6798" s="3" t="s">
        <v>8108</v>
      </c>
      <c r="C6798" s="3"/>
      <c r="D6798" s="3"/>
      <c r="E6798" s="3"/>
      <c r="F6798" s="51" t="str">
        <f t="shared" si="636"/>
        <v>58C4</v>
      </c>
      <c r="G6798" s="51">
        <f t="shared" si="637"/>
        <v>4</v>
      </c>
      <c r="H6798" s="51">
        <f t="shared" si="638"/>
        <v>58</v>
      </c>
      <c r="I6798" s="51" t="str">
        <f t="shared" si="639"/>
        <v>C</v>
      </c>
      <c r="J6798" s="51" t="str">
        <f t="shared" si="640"/>
        <v>D3</v>
      </c>
      <c r="K6798" s="76" t="str">
        <f t="shared" si="641"/>
        <v>1FO58C4C</v>
      </c>
      <c r="L6798" s="281" t="e">
        <f>VLOOKUP(K6798,'Planilla de control'!#REF!,2,0)</f>
        <v>#REF!</v>
      </c>
      <c r="M6798" s="29" t="e">
        <f>IF(COUNTIF('Planilla de control'!#REF!,K6798)&gt;0,"SI","NO")</f>
        <v>#REF!</v>
      </c>
    </row>
    <row r="6799" spans="1:13" x14ac:dyDescent="0.3">
      <c r="A6799" s="3" t="s">
        <v>2367</v>
      </c>
      <c r="B6799" s="3" t="s">
        <v>8109</v>
      </c>
      <c r="C6799" s="3"/>
      <c r="D6799" s="3"/>
      <c r="E6799" s="3"/>
      <c r="F6799" s="51" t="str">
        <f t="shared" si="636"/>
        <v>58F4</v>
      </c>
      <c r="G6799" s="51">
        <f t="shared" si="637"/>
        <v>4</v>
      </c>
      <c r="H6799" s="51">
        <f t="shared" si="638"/>
        <v>58</v>
      </c>
      <c r="I6799" s="51" t="str">
        <f t="shared" si="639"/>
        <v>F</v>
      </c>
      <c r="J6799" s="51" t="str">
        <f t="shared" si="640"/>
        <v>D3</v>
      </c>
      <c r="K6799" s="76" t="str">
        <f t="shared" si="641"/>
        <v>1FO58F4B</v>
      </c>
      <c r="L6799" s="281" t="e">
        <f>VLOOKUP(K6799,'Planilla de control'!#REF!,2,0)</f>
        <v>#REF!</v>
      </c>
      <c r="M6799" s="29" t="e">
        <f>IF(COUNTIF('Planilla de control'!#REF!,K6799)&gt;0,"SI","NO")</f>
        <v>#REF!</v>
      </c>
    </row>
    <row r="6800" spans="1:13" x14ac:dyDescent="0.3">
      <c r="A6800" s="3" t="s">
        <v>2367</v>
      </c>
      <c r="B6800" s="3" t="s">
        <v>8110</v>
      </c>
      <c r="C6800" s="3"/>
      <c r="D6800" s="3"/>
      <c r="E6800" s="3"/>
      <c r="F6800" s="51" t="str">
        <f t="shared" si="636"/>
        <v>58J4</v>
      </c>
      <c r="G6800" s="51">
        <f t="shared" si="637"/>
        <v>4</v>
      </c>
      <c r="H6800" s="51">
        <f t="shared" si="638"/>
        <v>58</v>
      </c>
      <c r="I6800" s="51" t="str">
        <f t="shared" si="639"/>
        <v>J</v>
      </c>
      <c r="J6800" s="51" t="str">
        <f t="shared" si="640"/>
        <v>D3</v>
      </c>
      <c r="K6800" s="76" t="str">
        <f t="shared" si="641"/>
        <v>1FO58J4A</v>
      </c>
      <c r="L6800" s="281" t="e">
        <f>VLOOKUP(K6800,'Planilla de control'!#REF!,2,0)</f>
        <v>#REF!</v>
      </c>
      <c r="M6800" s="29" t="e">
        <f>IF(COUNTIF('Planilla de control'!#REF!,K6800)&gt;0,"SI","NO")</f>
        <v>#REF!</v>
      </c>
    </row>
    <row r="6801" spans="1:13" x14ac:dyDescent="0.3">
      <c r="A6801" s="3" t="s">
        <v>2367</v>
      </c>
      <c r="B6801" s="3" t="s">
        <v>8111</v>
      </c>
      <c r="C6801" s="3"/>
      <c r="D6801" s="3"/>
      <c r="E6801" s="3"/>
      <c r="F6801" s="51" t="str">
        <f t="shared" si="636"/>
        <v>58B5</v>
      </c>
      <c r="G6801" s="51">
        <f t="shared" si="637"/>
        <v>5</v>
      </c>
      <c r="H6801" s="51">
        <f t="shared" si="638"/>
        <v>58</v>
      </c>
      <c r="I6801" s="51" t="str">
        <f t="shared" si="639"/>
        <v>B</v>
      </c>
      <c r="J6801" s="51" t="str">
        <f t="shared" si="640"/>
        <v>D3</v>
      </c>
      <c r="K6801" s="76" t="str">
        <f t="shared" si="641"/>
        <v>1FO58B5B</v>
      </c>
      <c r="L6801" s="281" t="e">
        <f>VLOOKUP(K6801,'Planilla de control'!#REF!,2,0)</f>
        <v>#REF!</v>
      </c>
      <c r="M6801" s="29" t="e">
        <f>IF(COUNTIF('Planilla de control'!#REF!,K6801)&gt;0,"SI","NO")</f>
        <v>#REF!</v>
      </c>
    </row>
    <row r="6802" spans="1:13" x14ac:dyDescent="0.3">
      <c r="A6802" s="3" t="s">
        <v>2367</v>
      </c>
      <c r="B6802" s="3" t="s">
        <v>8112</v>
      </c>
      <c r="C6802" s="3"/>
      <c r="D6802" s="3"/>
      <c r="E6802" s="3"/>
      <c r="F6802" s="51" t="str">
        <f t="shared" si="636"/>
        <v>58B5</v>
      </c>
      <c r="G6802" s="51">
        <f t="shared" si="637"/>
        <v>5</v>
      </c>
      <c r="H6802" s="51">
        <f t="shared" si="638"/>
        <v>58</v>
      </c>
      <c r="I6802" s="51" t="str">
        <f t="shared" si="639"/>
        <v>B</v>
      </c>
      <c r="J6802" s="51" t="str">
        <f t="shared" si="640"/>
        <v>D3</v>
      </c>
      <c r="K6802" s="76" t="str">
        <f t="shared" si="641"/>
        <v>1FO58B5C</v>
      </c>
      <c r="L6802" s="281" t="e">
        <f>VLOOKUP(K6802,'Planilla de control'!#REF!,2,0)</f>
        <v>#REF!</v>
      </c>
      <c r="M6802" s="29" t="e">
        <f>IF(COUNTIF('Planilla de control'!#REF!,K6802)&gt;0,"SI","NO")</f>
        <v>#REF!</v>
      </c>
    </row>
    <row r="6803" spans="1:13" x14ac:dyDescent="0.3">
      <c r="A6803" s="3" t="s">
        <v>2367</v>
      </c>
      <c r="B6803" s="3" t="s">
        <v>8113</v>
      </c>
      <c r="C6803" s="3"/>
      <c r="D6803" s="3"/>
      <c r="E6803" s="3"/>
      <c r="F6803" s="51" t="str">
        <f t="shared" si="636"/>
        <v>58C5</v>
      </c>
      <c r="G6803" s="51">
        <f t="shared" si="637"/>
        <v>5</v>
      </c>
      <c r="H6803" s="51">
        <f t="shared" si="638"/>
        <v>58</v>
      </c>
      <c r="I6803" s="51" t="str">
        <f t="shared" si="639"/>
        <v>C</v>
      </c>
      <c r="J6803" s="51" t="str">
        <f t="shared" si="640"/>
        <v>D3</v>
      </c>
      <c r="K6803" s="76" t="str">
        <f t="shared" si="641"/>
        <v>1FO58C5A</v>
      </c>
      <c r="L6803" s="281" t="e">
        <f>VLOOKUP(K6803,'Planilla de control'!#REF!,2,0)</f>
        <v>#REF!</v>
      </c>
      <c r="M6803" s="29" t="e">
        <f>IF(COUNTIF('Planilla de control'!#REF!,K6803)&gt;0,"SI","NO")</f>
        <v>#REF!</v>
      </c>
    </row>
    <row r="6804" spans="1:13" x14ac:dyDescent="0.3">
      <c r="A6804" s="3" t="s">
        <v>2367</v>
      </c>
      <c r="B6804" s="3" t="s">
        <v>8114</v>
      </c>
      <c r="C6804" s="3"/>
      <c r="D6804" s="3"/>
      <c r="E6804" s="3"/>
      <c r="F6804" s="51" t="str">
        <f t="shared" si="636"/>
        <v>58C5</v>
      </c>
      <c r="G6804" s="51">
        <f t="shared" si="637"/>
        <v>5</v>
      </c>
      <c r="H6804" s="51">
        <f t="shared" si="638"/>
        <v>58</v>
      </c>
      <c r="I6804" s="51" t="str">
        <f t="shared" si="639"/>
        <v>C</v>
      </c>
      <c r="J6804" s="51" t="str">
        <f t="shared" si="640"/>
        <v>D3</v>
      </c>
      <c r="K6804" s="76" t="str">
        <f t="shared" si="641"/>
        <v>1FO58C5B</v>
      </c>
      <c r="L6804" s="281" t="e">
        <f>VLOOKUP(K6804,'Planilla de control'!#REF!,2,0)</f>
        <v>#REF!</v>
      </c>
      <c r="M6804" s="29" t="e">
        <f>IF(COUNTIF('Planilla de control'!#REF!,K6804)&gt;0,"SI","NO")</f>
        <v>#REF!</v>
      </c>
    </row>
    <row r="6805" spans="1:13" x14ac:dyDescent="0.3">
      <c r="A6805" s="3" t="s">
        <v>2367</v>
      </c>
      <c r="B6805" s="3" t="s">
        <v>8115</v>
      </c>
      <c r="C6805" s="3"/>
      <c r="D6805" s="3"/>
      <c r="E6805" s="3"/>
      <c r="F6805" s="51" t="str">
        <f t="shared" si="636"/>
        <v>58D4</v>
      </c>
      <c r="G6805" s="51">
        <f t="shared" si="637"/>
        <v>4</v>
      </c>
      <c r="H6805" s="51">
        <f t="shared" si="638"/>
        <v>58</v>
      </c>
      <c r="I6805" s="51" t="str">
        <f t="shared" si="639"/>
        <v>D</v>
      </c>
      <c r="J6805" s="51" t="str">
        <f t="shared" si="640"/>
        <v>D3</v>
      </c>
      <c r="K6805" s="76" t="str">
        <f t="shared" si="641"/>
        <v>1FO58D4A</v>
      </c>
      <c r="L6805" s="281" t="e">
        <f>VLOOKUP(K6805,'Planilla de control'!#REF!,2,0)</f>
        <v>#REF!</v>
      </c>
      <c r="M6805" s="29" t="e">
        <f>IF(COUNTIF('Planilla de control'!#REF!,K6805)&gt;0,"SI","NO")</f>
        <v>#REF!</v>
      </c>
    </row>
    <row r="6806" spans="1:13" x14ac:dyDescent="0.3">
      <c r="A6806" s="3" t="s">
        <v>2367</v>
      </c>
      <c r="B6806" s="3" t="s">
        <v>8116</v>
      </c>
      <c r="C6806" s="3"/>
      <c r="D6806" s="3"/>
      <c r="E6806" s="3"/>
      <c r="F6806" s="51" t="str">
        <f t="shared" si="636"/>
        <v>58H5</v>
      </c>
      <c r="G6806" s="51">
        <f t="shared" si="637"/>
        <v>5</v>
      </c>
      <c r="H6806" s="51">
        <f t="shared" si="638"/>
        <v>58</v>
      </c>
      <c r="I6806" s="51" t="str">
        <f t="shared" si="639"/>
        <v>H</v>
      </c>
      <c r="J6806" s="51" t="str">
        <f t="shared" si="640"/>
        <v>D3</v>
      </c>
      <c r="K6806" s="76" t="str">
        <f t="shared" si="641"/>
        <v>1FO58H5C</v>
      </c>
      <c r="L6806" s="281" t="e">
        <f>VLOOKUP(K6806,'Planilla de control'!#REF!,2,0)</f>
        <v>#REF!</v>
      </c>
      <c r="M6806" s="29" t="e">
        <f>IF(COUNTIF('Planilla de control'!#REF!,K6806)&gt;0,"SI","NO")</f>
        <v>#REF!</v>
      </c>
    </row>
    <row r="6807" spans="1:13" x14ac:dyDescent="0.3">
      <c r="A6807" s="3" t="s">
        <v>2367</v>
      </c>
      <c r="B6807" s="3" t="s">
        <v>8117</v>
      </c>
      <c r="C6807" s="3"/>
      <c r="D6807" s="3"/>
      <c r="E6807" s="3"/>
      <c r="F6807" s="51" t="str">
        <f t="shared" si="636"/>
        <v>58I4</v>
      </c>
      <c r="G6807" s="51">
        <f t="shared" si="637"/>
        <v>4</v>
      </c>
      <c r="H6807" s="51">
        <f t="shared" si="638"/>
        <v>58</v>
      </c>
      <c r="I6807" s="51" t="str">
        <f t="shared" si="639"/>
        <v>I</v>
      </c>
      <c r="J6807" s="51" t="str">
        <f t="shared" si="640"/>
        <v>D3</v>
      </c>
      <c r="K6807" s="76" t="str">
        <f t="shared" si="641"/>
        <v>1FO58I4B</v>
      </c>
      <c r="L6807" s="281" t="e">
        <f>VLOOKUP(K6807,'Planilla de control'!#REF!,2,0)</f>
        <v>#REF!</v>
      </c>
      <c r="M6807" s="29" t="e">
        <f>IF(COUNTIF('Planilla de control'!#REF!,K6807)&gt;0,"SI","NO")</f>
        <v>#REF!</v>
      </c>
    </row>
    <row r="6808" spans="1:13" x14ac:dyDescent="0.3">
      <c r="A6808" s="3" t="s">
        <v>2367</v>
      </c>
      <c r="B6808" s="3" t="s">
        <v>8118</v>
      </c>
      <c r="C6808" s="3"/>
      <c r="D6808" s="3"/>
      <c r="E6808" s="3"/>
      <c r="F6808" s="51" t="str">
        <f t="shared" si="636"/>
        <v>58B4</v>
      </c>
      <c r="G6808" s="51">
        <f t="shared" si="637"/>
        <v>4</v>
      </c>
      <c r="H6808" s="51">
        <f t="shared" si="638"/>
        <v>58</v>
      </c>
      <c r="I6808" s="51" t="str">
        <f t="shared" si="639"/>
        <v>B</v>
      </c>
      <c r="J6808" s="51" t="str">
        <f t="shared" si="640"/>
        <v>D3</v>
      </c>
      <c r="K6808" s="76" t="str">
        <f t="shared" si="641"/>
        <v>1FO58B4A</v>
      </c>
      <c r="L6808" s="281" t="e">
        <f>VLOOKUP(K6808,'Planilla de control'!#REF!,2,0)</f>
        <v>#REF!</v>
      </c>
      <c r="M6808" s="29" t="e">
        <f>IF(COUNTIF('Planilla de control'!#REF!,K6808)&gt;0,"SI","NO")</f>
        <v>#REF!</v>
      </c>
    </row>
    <row r="6809" spans="1:13" x14ac:dyDescent="0.3">
      <c r="A6809" s="3" t="s">
        <v>2367</v>
      </c>
      <c r="B6809" s="3" t="s">
        <v>8119</v>
      </c>
      <c r="C6809" s="3"/>
      <c r="D6809" s="3"/>
      <c r="E6809" s="3"/>
      <c r="F6809" s="51" t="str">
        <f t="shared" si="636"/>
        <v>58C5</v>
      </c>
      <c r="G6809" s="51">
        <f t="shared" si="637"/>
        <v>5</v>
      </c>
      <c r="H6809" s="51">
        <f t="shared" si="638"/>
        <v>58</v>
      </c>
      <c r="I6809" s="51" t="str">
        <f t="shared" si="639"/>
        <v>C</v>
      </c>
      <c r="J6809" s="51" t="str">
        <f t="shared" si="640"/>
        <v>D3</v>
      </c>
      <c r="K6809" s="76" t="str">
        <f t="shared" si="641"/>
        <v>1FO58C5C</v>
      </c>
      <c r="L6809" s="281" t="e">
        <f>VLOOKUP(K6809,'Planilla de control'!#REF!,2,0)</f>
        <v>#REF!</v>
      </c>
      <c r="M6809" s="29" t="e">
        <f>IF(COUNTIF('Planilla de control'!#REF!,K6809)&gt;0,"SI","NO")</f>
        <v>#REF!</v>
      </c>
    </row>
    <row r="6810" spans="1:13" x14ac:dyDescent="0.3">
      <c r="A6810" s="3" t="s">
        <v>2367</v>
      </c>
      <c r="B6810" s="3" t="s">
        <v>8120</v>
      </c>
      <c r="C6810" s="3"/>
      <c r="D6810" s="3"/>
      <c r="E6810" s="3"/>
      <c r="F6810" s="51" t="str">
        <f t="shared" si="636"/>
        <v>58D4</v>
      </c>
      <c r="G6810" s="51">
        <f t="shared" si="637"/>
        <v>4</v>
      </c>
      <c r="H6810" s="51">
        <f t="shared" si="638"/>
        <v>58</v>
      </c>
      <c r="I6810" s="51" t="str">
        <f t="shared" si="639"/>
        <v>D</v>
      </c>
      <c r="J6810" s="51" t="str">
        <f t="shared" si="640"/>
        <v>D3</v>
      </c>
      <c r="K6810" s="76" t="str">
        <f t="shared" si="641"/>
        <v>1FO58D4B</v>
      </c>
      <c r="L6810" s="281" t="e">
        <f>VLOOKUP(K6810,'Planilla de control'!#REF!,2,0)</f>
        <v>#REF!</v>
      </c>
      <c r="M6810" s="29" t="e">
        <f>IF(COUNTIF('Planilla de control'!#REF!,K6810)&gt;0,"SI","NO")</f>
        <v>#REF!</v>
      </c>
    </row>
    <row r="6811" spans="1:13" x14ac:dyDescent="0.3">
      <c r="A6811" s="3" t="s">
        <v>2367</v>
      </c>
      <c r="B6811" s="3" t="s">
        <v>8121</v>
      </c>
      <c r="C6811" s="3"/>
      <c r="D6811" s="3"/>
      <c r="E6811" s="3"/>
      <c r="F6811" s="51" t="str">
        <f t="shared" si="636"/>
        <v>58D4</v>
      </c>
      <c r="G6811" s="51">
        <f t="shared" si="637"/>
        <v>4</v>
      </c>
      <c r="H6811" s="51">
        <f t="shared" si="638"/>
        <v>58</v>
      </c>
      <c r="I6811" s="51" t="str">
        <f t="shared" si="639"/>
        <v>D</v>
      </c>
      <c r="J6811" s="51" t="str">
        <f t="shared" si="640"/>
        <v>D3</v>
      </c>
      <c r="K6811" s="76" t="str">
        <f t="shared" si="641"/>
        <v>1FO58D4C</v>
      </c>
      <c r="L6811" s="281" t="e">
        <f>VLOOKUP(K6811,'Planilla de control'!#REF!,2,0)</f>
        <v>#REF!</v>
      </c>
      <c r="M6811" s="29" t="e">
        <f>IF(COUNTIF('Planilla de control'!#REF!,K6811)&gt;0,"SI","NO")</f>
        <v>#REF!</v>
      </c>
    </row>
    <row r="6812" spans="1:13" x14ac:dyDescent="0.3">
      <c r="A6812" s="3" t="s">
        <v>2367</v>
      </c>
      <c r="B6812" s="3" t="s">
        <v>8122</v>
      </c>
      <c r="C6812" s="3"/>
      <c r="D6812" s="3"/>
      <c r="E6812" s="3"/>
      <c r="F6812" s="51" t="str">
        <f t="shared" si="636"/>
        <v>58L5</v>
      </c>
      <c r="G6812" s="51">
        <f t="shared" si="637"/>
        <v>5</v>
      </c>
      <c r="H6812" s="51">
        <f t="shared" si="638"/>
        <v>58</v>
      </c>
      <c r="I6812" s="51" t="str">
        <f t="shared" si="639"/>
        <v>L</v>
      </c>
      <c r="J6812" s="51" t="str">
        <f t="shared" si="640"/>
        <v>D3</v>
      </c>
      <c r="K6812" s="76" t="str">
        <f t="shared" si="641"/>
        <v>1FO58L5A</v>
      </c>
      <c r="L6812" s="281" t="e">
        <f>VLOOKUP(K6812,'Planilla de control'!#REF!,2,0)</f>
        <v>#REF!</v>
      </c>
      <c r="M6812" s="29" t="e">
        <f>IF(COUNTIF('Planilla de control'!#REF!,K6812)&gt;0,"SI","NO")</f>
        <v>#REF!</v>
      </c>
    </row>
    <row r="6813" spans="1:13" x14ac:dyDescent="0.3">
      <c r="A6813" s="3" t="s">
        <v>2367</v>
      </c>
      <c r="B6813" s="3" t="s">
        <v>8123</v>
      </c>
      <c r="C6813" s="3"/>
      <c r="D6813" s="3"/>
      <c r="E6813" s="3"/>
      <c r="F6813" s="51" t="str">
        <f t="shared" si="636"/>
        <v>58L6</v>
      </c>
      <c r="G6813" s="51">
        <f t="shared" si="637"/>
        <v>6</v>
      </c>
      <c r="H6813" s="51">
        <f t="shared" si="638"/>
        <v>58</v>
      </c>
      <c r="I6813" s="51" t="str">
        <f t="shared" si="639"/>
        <v>L</v>
      </c>
      <c r="J6813" s="51" t="str">
        <f t="shared" si="640"/>
        <v>D3</v>
      </c>
      <c r="K6813" s="76" t="str">
        <f t="shared" si="641"/>
        <v>1FO58L6A</v>
      </c>
      <c r="L6813" s="281" t="e">
        <f>VLOOKUP(K6813,'Planilla de control'!#REF!,2,0)</f>
        <v>#REF!</v>
      </c>
      <c r="M6813" s="29" t="e">
        <f>IF(COUNTIF('Planilla de control'!#REF!,K6813)&gt;0,"SI","NO")</f>
        <v>#REF!</v>
      </c>
    </row>
    <row r="6814" spans="1:13" x14ac:dyDescent="0.3">
      <c r="A6814" s="3" t="s">
        <v>2367</v>
      </c>
      <c r="B6814" s="3" t="s">
        <v>8124</v>
      </c>
      <c r="C6814" s="3"/>
      <c r="D6814" s="3"/>
      <c r="E6814" s="3"/>
      <c r="F6814" s="51" t="str">
        <f t="shared" si="636"/>
        <v>58L6</v>
      </c>
      <c r="G6814" s="51">
        <f t="shared" si="637"/>
        <v>6</v>
      </c>
      <c r="H6814" s="51">
        <f t="shared" si="638"/>
        <v>58</v>
      </c>
      <c r="I6814" s="51" t="str">
        <f t="shared" si="639"/>
        <v>L</v>
      </c>
      <c r="J6814" s="51" t="str">
        <f t="shared" si="640"/>
        <v>D3</v>
      </c>
      <c r="K6814" s="76" t="str">
        <f t="shared" si="641"/>
        <v>1FO58L6B</v>
      </c>
      <c r="L6814" s="281" t="e">
        <f>VLOOKUP(K6814,'Planilla de control'!#REF!,2,0)</f>
        <v>#REF!</v>
      </c>
      <c r="M6814" s="29" t="e">
        <f>IF(COUNTIF('Planilla de control'!#REF!,K6814)&gt;0,"SI","NO")</f>
        <v>#REF!</v>
      </c>
    </row>
    <row r="6815" spans="1:13" x14ac:dyDescent="0.3">
      <c r="A6815" s="3" t="s">
        <v>2367</v>
      </c>
      <c r="B6815" s="3" t="s">
        <v>8125</v>
      </c>
      <c r="C6815" s="3"/>
      <c r="D6815" s="3"/>
      <c r="E6815" s="3"/>
      <c r="F6815" s="51" t="str">
        <f t="shared" si="636"/>
        <v>58M2</v>
      </c>
      <c r="G6815" s="51">
        <f t="shared" si="637"/>
        <v>2</v>
      </c>
      <c r="H6815" s="51">
        <f t="shared" si="638"/>
        <v>58</v>
      </c>
      <c r="I6815" s="51" t="str">
        <f t="shared" si="639"/>
        <v>M</v>
      </c>
      <c r="J6815" s="51" t="str">
        <f t="shared" si="640"/>
        <v>D3</v>
      </c>
      <c r="K6815" s="76" t="str">
        <f t="shared" si="641"/>
        <v>1FO58M2B</v>
      </c>
      <c r="L6815" s="281" t="e">
        <f>VLOOKUP(K6815,'Planilla de control'!#REF!,2,0)</f>
        <v>#REF!</v>
      </c>
      <c r="M6815" s="29" t="e">
        <f>IF(COUNTIF('Planilla de control'!#REF!,K6815)&gt;0,"SI","NO")</f>
        <v>#REF!</v>
      </c>
    </row>
    <row r="6816" spans="1:13" x14ac:dyDescent="0.3">
      <c r="A6816" s="3" t="s">
        <v>2367</v>
      </c>
      <c r="B6816" s="3" t="s">
        <v>8126</v>
      </c>
      <c r="C6816" s="3"/>
      <c r="D6816" s="3"/>
      <c r="E6816" s="3"/>
      <c r="F6816" s="51" t="str">
        <f t="shared" si="636"/>
        <v>58L2</v>
      </c>
      <c r="G6816" s="51">
        <f t="shared" si="637"/>
        <v>2</v>
      </c>
      <c r="H6816" s="51">
        <f t="shared" si="638"/>
        <v>58</v>
      </c>
      <c r="I6816" s="51" t="str">
        <f t="shared" si="639"/>
        <v>L</v>
      </c>
      <c r="J6816" s="51" t="str">
        <f t="shared" si="640"/>
        <v>D3</v>
      </c>
      <c r="K6816" s="76" t="str">
        <f t="shared" si="641"/>
        <v>1FO58L2A</v>
      </c>
      <c r="L6816" s="281" t="e">
        <f>VLOOKUP(K6816,'Planilla de control'!#REF!,2,0)</f>
        <v>#REF!</v>
      </c>
      <c r="M6816" s="29" t="e">
        <f>IF(COUNTIF('Planilla de control'!#REF!,K6816)&gt;0,"SI","NO")</f>
        <v>#REF!</v>
      </c>
    </row>
    <row r="6817" spans="1:13" x14ac:dyDescent="0.3">
      <c r="A6817" s="3" t="s">
        <v>2367</v>
      </c>
      <c r="B6817" s="3" t="s">
        <v>8127</v>
      </c>
      <c r="C6817" s="3"/>
      <c r="D6817" s="3"/>
      <c r="E6817" s="3"/>
      <c r="F6817" s="51" t="str">
        <f t="shared" si="636"/>
        <v>58B8</v>
      </c>
      <c r="G6817" s="51">
        <f t="shared" si="637"/>
        <v>8</v>
      </c>
      <c r="H6817" s="51">
        <f t="shared" si="638"/>
        <v>58</v>
      </c>
      <c r="I6817" s="51" t="str">
        <f t="shared" si="639"/>
        <v>B</v>
      </c>
      <c r="J6817" s="51" t="str">
        <f t="shared" si="640"/>
        <v>D3</v>
      </c>
      <c r="K6817" s="76" t="str">
        <f t="shared" si="641"/>
        <v>1FO58B8A</v>
      </c>
      <c r="L6817" s="281" t="e">
        <f>VLOOKUP(K6817,'Planilla de control'!#REF!,2,0)</f>
        <v>#REF!</v>
      </c>
      <c r="M6817" s="29" t="e">
        <f>IF(COUNTIF('Planilla de control'!#REF!,K6817)&gt;0,"SI","NO")</f>
        <v>#REF!</v>
      </c>
    </row>
    <row r="6818" spans="1:13" x14ac:dyDescent="0.3">
      <c r="A6818" s="3" t="s">
        <v>2367</v>
      </c>
      <c r="B6818" s="3" t="s">
        <v>8128</v>
      </c>
      <c r="C6818" s="3"/>
      <c r="D6818" s="3"/>
      <c r="E6818" s="3"/>
      <c r="F6818" s="51" t="str">
        <f t="shared" si="636"/>
        <v>58B8</v>
      </c>
      <c r="G6818" s="51">
        <f t="shared" si="637"/>
        <v>8</v>
      </c>
      <c r="H6818" s="51">
        <f t="shared" si="638"/>
        <v>58</v>
      </c>
      <c r="I6818" s="51" t="str">
        <f t="shared" si="639"/>
        <v>B</v>
      </c>
      <c r="J6818" s="51" t="str">
        <f t="shared" si="640"/>
        <v>D3</v>
      </c>
      <c r="K6818" s="76" t="str">
        <f t="shared" si="641"/>
        <v>1FO58B8B</v>
      </c>
      <c r="L6818" s="281" t="e">
        <f>VLOOKUP(K6818,'Planilla de control'!#REF!,2,0)</f>
        <v>#REF!</v>
      </c>
      <c r="M6818" s="29" t="e">
        <f>IF(COUNTIF('Planilla de control'!#REF!,K6818)&gt;0,"SI","NO")</f>
        <v>#REF!</v>
      </c>
    </row>
    <row r="6819" spans="1:13" x14ac:dyDescent="0.3">
      <c r="A6819" s="3" t="s">
        <v>2367</v>
      </c>
      <c r="B6819" s="3" t="s">
        <v>8129</v>
      </c>
      <c r="C6819" s="3"/>
      <c r="D6819" s="3"/>
      <c r="E6819" s="3"/>
      <c r="F6819" s="51" t="str">
        <f t="shared" si="636"/>
        <v>58C2</v>
      </c>
      <c r="G6819" s="51">
        <f t="shared" si="637"/>
        <v>2</v>
      </c>
      <c r="H6819" s="51">
        <f t="shared" si="638"/>
        <v>58</v>
      </c>
      <c r="I6819" s="51" t="str">
        <f t="shared" si="639"/>
        <v>C</v>
      </c>
      <c r="J6819" s="51" t="str">
        <f t="shared" si="640"/>
        <v>D3</v>
      </c>
      <c r="K6819" s="76" t="str">
        <f t="shared" si="641"/>
        <v>1FO58C2A</v>
      </c>
      <c r="L6819" s="281" t="e">
        <f>VLOOKUP(K6819,'Planilla de control'!#REF!,2,0)</f>
        <v>#REF!</v>
      </c>
      <c r="M6819" s="29" t="e">
        <f>IF(COUNTIF('Planilla de control'!#REF!,K6819)&gt;0,"SI","NO")</f>
        <v>#REF!</v>
      </c>
    </row>
    <row r="6820" spans="1:13" x14ac:dyDescent="0.3">
      <c r="A6820" s="3" t="s">
        <v>2367</v>
      </c>
      <c r="B6820" s="3" t="s">
        <v>8130</v>
      </c>
      <c r="C6820" s="3"/>
      <c r="D6820" s="3"/>
      <c r="E6820" s="3"/>
      <c r="F6820" s="51" t="str">
        <f t="shared" si="636"/>
        <v>58C2</v>
      </c>
      <c r="G6820" s="51">
        <f t="shared" si="637"/>
        <v>2</v>
      </c>
      <c r="H6820" s="51">
        <f t="shared" si="638"/>
        <v>58</v>
      </c>
      <c r="I6820" s="51" t="str">
        <f t="shared" si="639"/>
        <v>C</v>
      </c>
      <c r="J6820" s="51" t="str">
        <f t="shared" si="640"/>
        <v>D3</v>
      </c>
      <c r="K6820" s="76" t="str">
        <f t="shared" si="641"/>
        <v>1FO58C2B</v>
      </c>
      <c r="L6820" s="281" t="e">
        <f>VLOOKUP(K6820,'Planilla de control'!#REF!,2,0)</f>
        <v>#REF!</v>
      </c>
      <c r="M6820" s="29" t="e">
        <f>IF(COUNTIF('Planilla de control'!#REF!,K6820)&gt;0,"SI","NO")</f>
        <v>#REF!</v>
      </c>
    </row>
    <row r="6821" spans="1:13" x14ac:dyDescent="0.3">
      <c r="A6821" s="3" t="s">
        <v>2367</v>
      </c>
      <c r="B6821" s="3" t="s">
        <v>8131</v>
      </c>
      <c r="C6821" s="3"/>
      <c r="D6821" s="3"/>
      <c r="E6821" s="3"/>
      <c r="F6821" s="51" t="str">
        <f t="shared" si="636"/>
        <v>58D5</v>
      </c>
      <c r="G6821" s="51">
        <f t="shared" si="637"/>
        <v>5</v>
      </c>
      <c r="H6821" s="51">
        <f t="shared" si="638"/>
        <v>58</v>
      </c>
      <c r="I6821" s="51" t="str">
        <f t="shared" si="639"/>
        <v>D</v>
      </c>
      <c r="J6821" s="51" t="str">
        <f t="shared" si="640"/>
        <v>D3</v>
      </c>
      <c r="K6821" s="76" t="str">
        <f t="shared" si="641"/>
        <v>1FO58D5C</v>
      </c>
      <c r="L6821" s="281" t="e">
        <f>VLOOKUP(K6821,'Planilla de control'!#REF!,2,0)</f>
        <v>#REF!</v>
      </c>
      <c r="M6821" s="29" t="e">
        <f>IF(COUNTIF('Planilla de control'!#REF!,K6821)&gt;0,"SI","NO")</f>
        <v>#REF!</v>
      </c>
    </row>
    <row r="6822" spans="1:13" x14ac:dyDescent="0.3">
      <c r="A6822" s="3" t="s">
        <v>2367</v>
      </c>
      <c r="B6822" s="3" t="s">
        <v>8132</v>
      </c>
      <c r="C6822" s="3"/>
      <c r="D6822" s="3"/>
      <c r="E6822" s="3"/>
      <c r="F6822" s="51" t="str">
        <f t="shared" si="636"/>
        <v>58E5</v>
      </c>
      <c r="G6822" s="51">
        <f t="shared" si="637"/>
        <v>5</v>
      </c>
      <c r="H6822" s="51">
        <f t="shared" si="638"/>
        <v>58</v>
      </c>
      <c r="I6822" s="51" t="str">
        <f t="shared" si="639"/>
        <v>E</v>
      </c>
      <c r="J6822" s="51" t="str">
        <f t="shared" si="640"/>
        <v>D3</v>
      </c>
      <c r="K6822" s="76" t="str">
        <f t="shared" si="641"/>
        <v>1FO58E5D</v>
      </c>
      <c r="L6822" s="281" t="e">
        <f>VLOOKUP(K6822,'Planilla de control'!#REF!,2,0)</f>
        <v>#REF!</v>
      </c>
      <c r="M6822" s="29" t="e">
        <f>IF(COUNTIF('Planilla de control'!#REF!,K6822)&gt;0,"SI","NO")</f>
        <v>#REF!</v>
      </c>
    </row>
    <row r="6823" spans="1:13" x14ac:dyDescent="0.3">
      <c r="A6823" s="3" t="s">
        <v>2367</v>
      </c>
      <c r="B6823" s="3" t="s">
        <v>8133</v>
      </c>
      <c r="C6823" s="3"/>
      <c r="D6823" s="3"/>
      <c r="E6823" s="3"/>
      <c r="F6823" s="51" t="str">
        <f t="shared" si="636"/>
        <v>58F5</v>
      </c>
      <c r="G6823" s="51">
        <f t="shared" si="637"/>
        <v>5</v>
      </c>
      <c r="H6823" s="51">
        <f t="shared" si="638"/>
        <v>58</v>
      </c>
      <c r="I6823" s="51" t="str">
        <f t="shared" si="639"/>
        <v>F</v>
      </c>
      <c r="J6823" s="51" t="str">
        <f t="shared" si="640"/>
        <v>D3</v>
      </c>
      <c r="K6823" s="76" t="str">
        <f t="shared" si="641"/>
        <v>1FO58F5A</v>
      </c>
      <c r="L6823" s="281" t="e">
        <f>VLOOKUP(K6823,'Planilla de control'!#REF!,2,0)</f>
        <v>#REF!</v>
      </c>
      <c r="M6823" s="29" t="e">
        <f>IF(COUNTIF('Planilla de control'!#REF!,K6823)&gt;0,"SI","NO")</f>
        <v>#REF!</v>
      </c>
    </row>
    <row r="6824" spans="1:13" x14ac:dyDescent="0.3">
      <c r="A6824" s="3" t="s">
        <v>2367</v>
      </c>
      <c r="B6824" s="3" t="s">
        <v>8134</v>
      </c>
      <c r="C6824" s="3"/>
      <c r="D6824" s="3"/>
      <c r="E6824" s="3"/>
      <c r="F6824" s="51" t="str">
        <f t="shared" si="636"/>
        <v>58G5</v>
      </c>
      <c r="G6824" s="51">
        <f t="shared" si="637"/>
        <v>5</v>
      </c>
      <c r="H6824" s="51">
        <f t="shared" si="638"/>
        <v>58</v>
      </c>
      <c r="I6824" s="51" t="str">
        <f t="shared" si="639"/>
        <v>G</v>
      </c>
      <c r="J6824" s="51" t="str">
        <f t="shared" si="640"/>
        <v>D3</v>
      </c>
      <c r="K6824" s="76" t="str">
        <f t="shared" si="641"/>
        <v>1FO58G5C</v>
      </c>
      <c r="L6824" s="281" t="e">
        <f>VLOOKUP(K6824,'Planilla de control'!#REF!,2,0)</f>
        <v>#REF!</v>
      </c>
      <c r="M6824" s="29" t="e">
        <f>IF(COUNTIF('Planilla de control'!#REF!,K6824)&gt;0,"SI","NO")</f>
        <v>#REF!</v>
      </c>
    </row>
    <row r="6825" spans="1:13" x14ac:dyDescent="0.3">
      <c r="A6825" s="3" t="s">
        <v>2367</v>
      </c>
      <c r="B6825" s="3" t="s">
        <v>8135</v>
      </c>
      <c r="C6825" s="3"/>
      <c r="D6825" s="3"/>
      <c r="E6825" s="3"/>
      <c r="F6825" s="51" t="str">
        <f t="shared" si="636"/>
        <v>58K4</v>
      </c>
      <c r="G6825" s="51">
        <f t="shared" si="637"/>
        <v>4</v>
      </c>
      <c r="H6825" s="51">
        <f t="shared" si="638"/>
        <v>58</v>
      </c>
      <c r="I6825" s="51" t="str">
        <f t="shared" si="639"/>
        <v>K</v>
      </c>
      <c r="J6825" s="51" t="str">
        <f t="shared" si="640"/>
        <v>D3</v>
      </c>
      <c r="K6825" s="76" t="str">
        <f t="shared" si="641"/>
        <v>1FO58K4A</v>
      </c>
      <c r="L6825" s="281" t="e">
        <f>VLOOKUP(K6825,'Planilla de control'!#REF!,2,0)</f>
        <v>#REF!</v>
      </c>
      <c r="M6825" s="29" t="e">
        <f>IF(COUNTIF('Planilla de control'!#REF!,K6825)&gt;0,"SI","NO")</f>
        <v>#REF!</v>
      </c>
    </row>
    <row r="6826" spans="1:13" x14ac:dyDescent="0.3">
      <c r="A6826" s="3" t="s">
        <v>2367</v>
      </c>
      <c r="B6826" s="3" t="s">
        <v>8136</v>
      </c>
      <c r="C6826" s="3"/>
      <c r="D6826" s="3"/>
      <c r="E6826" s="3"/>
      <c r="F6826" s="51" t="str">
        <f t="shared" si="636"/>
        <v>58L4</v>
      </c>
      <c r="G6826" s="51">
        <f t="shared" si="637"/>
        <v>4</v>
      </c>
      <c r="H6826" s="51">
        <f t="shared" si="638"/>
        <v>58</v>
      </c>
      <c r="I6826" s="51" t="str">
        <f t="shared" si="639"/>
        <v>L</v>
      </c>
      <c r="J6826" s="51" t="str">
        <f t="shared" si="640"/>
        <v>D3</v>
      </c>
      <c r="K6826" s="76" t="str">
        <f t="shared" si="641"/>
        <v>1FO58L4A</v>
      </c>
      <c r="L6826" s="281" t="e">
        <f>VLOOKUP(K6826,'Planilla de control'!#REF!,2,0)</f>
        <v>#REF!</v>
      </c>
      <c r="M6826" s="29" t="e">
        <f>IF(COUNTIF('Planilla de control'!#REF!,K6826)&gt;0,"SI","NO")</f>
        <v>#REF!</v>
      </c>
    </row>
    <row r="6827" spans="1:13" x14ac:dyDescent="0.3">
      <c r="A6827" s="3" t="s">
        <v>2367</v>
      </c>
      <c r="B6827" s="3" t="s">
        <v>8137</v>
      </c>
      <c r="C6827" s="3"/>
      <c r="D6827" s="3"/>
      <c r="E6827" s="3"/>
      <c r="F6827" s="51" t="str">
        <f t="shared" si="636"/>
        <v>58L4</v>
      </c>
      <c r="G6827" s="51">
        <f t="shared" si="637"/>
        <v>4</v>
      </c>
      <c r="H6827" s="51">
        <f t="shared" si="638"/>
        <v>58</v>
      </c>
      <c r="I6827" s="51" t="str">
        <f t="shared" si="639"/>
        <v>L</v>
      </c>
      <c r="J6827" s="51" t="str">
        <f t="shared" si="640"/>
        <v>D3</v>
      </c>
      <c r="K6827" s="76" t="str">
        <f t="shared" si="641"/>
        <v>1FO58L4B</v>
      </c>
      <c r="L6827" s="281" t="e">
        <f>VLOOKUP(K6827,'Planilla de control'!#REF!,2,0)</f>
        <v>#REF!</v>
      </c>
      <c r="M6827" s="29" t="e">
        <f>IF(COUNTIF('Planilla de control'!#REF!,K6827)&gt;0,"SI","NO")</f>
        <v>#REF!</v>
      </c>
    </row>
    <row r="6828" spans="1:13" x14ac:dyDescent="0.3">
      <c r="A6828" s="3" t="s">
        <v>2367</v>
      </c>
      <c r="B6828" s="3" t="s">
        <v>8138</v>
      </c>
      <c r="C6828" s="3"/>
      <c r="D6828" s="3"/>
      <c r="E6828" s="3"/>
      <c r="F6828" s="51" t="str">
        <f t="shared" si="636"/>
        <v>58M2</v>
      </c>
      <c r="G6828" s="51">
        <f t="shared" si="637"/>
        <v>2</v>
      </c>
      <c r="H6828" s="51">
        <f t="shared" si="638"/>
        <v>58</v>
      </c>
      <c r="I6828" s="51" t="str">
        <f t="shared" si="639"/>
        <v>M</v>
      </c>
      <c r="J6828" s="51" t="str">
        <f t="shared" si="640"/>
        <v>D3</v>
      </c>
      <c r="K6828" s="76" t="str">
        <f t="shared" si="641"/>
        <v>1FO58M2A</v>
      </c>
      <c r="L6828" s="281" t="e">
        <f>VLOOKUP(K6828,'Planilla de control'!#REF!,2,0)</f>
        <v>#REF!</v>
      </c>
      <c r="M6828" s="29" t="e">
        <f>IF(COUNTIF('Planilla de control'!#REF!,K6828)&gt;0,"SI","NO")</f>
        <v>#REF!</v>
      </c>
    </row>
    <row r="6829" spans="1:13" x14ac:dyDescent="0.3">
      <c r="A6829" s="3" t="s">
        <v>2367</v>
      </c>
      <c r="B6829" s="3" t="s">
        <v>8139</v>
      </c>
      <c r="C6829" s="3"/>
      <c r="D6829" s="3"/>
      <c r="E6829" s="3"/>
      <c r="F6829" s="51" t="str">
        <f t="shared" si="636"/>
        <v>58B7</v>
      </c>
      <c r="G6829" s="51">
        <f t="shared" si="637"/>
        <v>7</v>
      </c>
      <c r="H6829" s="51">
        <f t="shared" si="638"/>
        <v>58</v>
      </c>
      <c r="I6829" s="51" t="str">
        <f t="shared" si="639"/>
        <v>B</v>
      </c>
      <c r="J6829" s="51" t="str">
        <f t="shared" si="640"/>
        <v>D3</v>
      </c>
      <c r="K6829" s="76" t="str">
        <f t="shared" si="641"/>
        <v>1FO58B7B</v>
      </c>
      <c r="L6829" s="281" t="e">
        <f>VLOOKUP(K6829,'Planilla de control'!#REF!,2,0)</f>
        <v>#REF!</v>
      </c>
      <c r="M6829" s="29" t="e">
        <f>IF(COUNTIF('Planilla de control'!#REF!,K6829)&gt;0,"SI","NO")</f>
        <v>#REF!</v>
      </c>
    </row>
    <row r="6830" spans="1:13" x14ac:dyDescent="0.3">
      <c r="A6830" s="3" t="s">
        <v>2367</v>
      </c>
      <c r="B6830" s="3" t="s">
        <v>8140</v>
      </c>
      <c r="C6830" s="3"/>
      <c r="D6830" s="3"/>
      <c r="E6830" s="3"/>
      <c r="F6830" s="51" t="str">
        <f t="shared" si="636"/>
        <v>58C1</v>
      </c>
      <c r="G6830" s="51">
        <f t="shared" si="637"/>
        <v>1</v>
      </c>
      <c r="H6830" s="51">
        <f t="shared" si="638"/>
        <v>58</v>
      </c>
      <c r="I6830" s="51" t="str">
        <f t="shared" si="639"/>
        <v>C</v>
      </c>
      <c r="J6830" s="51" t="str">
        <f t="shared" si="640"/>
        <v>D3</v>
      </c>
      <c r="K6830" s="76" t="str">
        <f t="shared" si="641"/>
        <v>1FO58C1A</v>
      </c>
      <c r="L6830" s="281" t="e">
        <f>VLOOKUP(K6830,'Planilla de control'!#REF!,2,0)</f>
        <v>#REF!</v>
      </c>
      <c r="M6830" s="29" t="e">
        <f>IF(COUNTIF('Planilla de control'!#REF!,K6830)&gt;0,"SI","NO")</f>
        <v>#REF!</v>
      </c>
    </row>
    <row r="6831" spans="1:13" x14ac:dyDescent="0.3">
      <c r="A6831" s="3" t="s">
        <v>2367</v>
      </c>
      <c r="B6831" s="3" t="s">
        <v>8141</v>
      </c>
      <c r="C6831" s="3"/>
      <c r="D6831" s="3"/>
      <c r="E6831" s="3"/>
      <c r="F6831" s="51" t="str">
        <f t="shared" si="636"/>
        <v>58E4</v>
      </c>
      <c r="G6831" s="51">
        <f t="shared" si="637"/>
        <v>4</v>
      </c>
      <c r="H6831" s="51">
        <f t="shared" si="638"/>
        <v>58</v>
      </c>
      <c r="I6831" s="51" t="str">
        <f t="shared" si="639"/>
        <v>E</v>
      </c>
      <c r="J6831" s="51" t="str">
        <f t="shared" si="640"/>
        <v>D3</v>
      </c>
      <c r="K6831" s="76" t="str">
        <f t="shared" si="641"/>
        <v>1FO58E4C</v>
      </c>
      <c r="L6831" s="281" t="e">
        <f>VLOOKUP(K6831,'Planilla de control'!#REF!,2,0)</f>
        <v>#REF!</v>
      </c>
      <c r="M6831" s="29" t="e">
        <f>IF(COUNTIF('Planilla de control'!#REF!,K6831)&gt;0,"SI","NO")</f>
        <v>#REF!</v>
      </c>
    </row>
    <row r="6832" spans="1:13" x14ac:dyDescent="0.3">
      <c r="A6832" s="3" t="s">
        <v>2367</v>
      </c>
      <c r="B6832" s="3" t="s">
        <v>8142</v>
      </c>
      <c r="C6832" s="3"/>
      <c r="D6832" s="3"/>
      <c r="E6832" s="3"/>
      <c r="F6832" s="51" t="str">
        <f t="shared" si="636"/>
        <v>58J4</v>
      </c>
      <c r="G6832" s="51">
        <f t="shared" si="637"/>
        <v>4</v>
      </c>
      <c r="H6832" s="51">
        <f t="shared" si="638"/>
        <v>58</v>
      </c>
      <c r="I6832" s="51" t="str">
        <f t="shared" si="639"/>
        <v>J</v>
      </c>
      <c r="J6832" s="51" t="str">
        <f t="shared" si="640"/>
        <v>D3</v>
      </c>
      <c r="K6832" s="76" t="str">
        <f t="shared" si="641"/>
        <v>1FO58J4D</v>
      </c>
      <c r="L6832" s="281" t="e">
        <f>VLOOKUP(K6832,'Planilla de control'!#REF!,2,0)</f>
        <v>#REF!</v>
      </c>
      <c r="M6832" s="29" t="e">
        <f>IF(COUNTIF('Planilla de control'!#REF!,K6832)&gt;0,"SI","NO")</f>
        <v>#REF!</v>
      </c>
    </row>
    <row r="6833" spans="1:13" x14ac:dyDescent="0.3">
      <c r="A6833" s="3" t="s">
        <v>2367</v>
      </c>
      <c r="B6833" s="3" t="s">
        <v>8143</v>
      </c>
      <c r="C6833" s="3"/>
      <c r="D6833" s="3"/>
      <c r="E6833" s="3"/>
      <c r="F6833" s="51" t="str">
        <f t="shared" si="636"/>
        <v>58J5</v>
      </c>
      <c r="G6833" s="51">
        <f t="shared" si="637"/>
        <v>5</v>
      </c>
      <c r="H6833" s="51">
        <f t="shared" si="638"/>
        <v>58</v>
      </c>
      <c r="I6833" s="51" t="str">
        <f t="shared" si="639"/>
        <v>J</v>
      </c>
      <c r="J6833" s="51" t="str">
        <f t="shared" si="640"/>
        <v>D3</v>
      </c>
      <c r="K6833" s="76" t="str">
        <f t="shared" si="641"/>
        <v>1FO58J5B</v>
      </c>
      <c r="L6833" s="281" t="e">
        <f>VLOOKUP(K6833,'Planilla de control'!#REF!,2,0)</f>
        <v>#REF!</v>
      </c>
      <c r="M6833" s="29" t="e">
        <f>IF(COUNTIF('Planilla de control'!#REF!,K6833)&gt;0,"SI","NO")</f>
        <v>#REF!</v>
      </c>
    </row>
    <row r="6834" spans="1:13" x14ac:dyDescent="0.3">
      <c r="A6834" s="3" t="s">
        <v>2367</v>
      </c>
      <c r="B6834" s="3" t="s">
        <v>8144</v>
      </c>
      <c r="C6834" s="3"/>
      <c r="D6834" s="3"/>
      <c r="E6834" s="3"/>
      <c r="F6834" s="51" t="str">
        <f t="shared" si="636"/>
        <v>58K6</v>
      </c>
      <c r="G6834" s="51">
        <f t="shared" si="637"/>
        <v>6</v>
      </c>
      <c r="H6834" s="51">
        <f t="shared" si="638"/>
        <v>58</v>
      </c>
      <c r="I6834" s="51" t="str">
        <f t="shared" si="639"/>
        <v>K</v>
      </c>
      <c r="J6834" s="51" t="str">
        <f t="shared" si="640"/>
        <v>D3</v>
      </c>
      <c r="K6834" s="76" t="str">
        <f t="shared" si="641"/>
        <v>1FO58K6B</v>
      </c>
      <c r="L6834" s="281" t="e">
        <f>VLOOKUP(K6834,'Planilla de control'!#REF!,2,0)</f>
        <v>#REF!</v>
      </c>
      <c r="M6834" s="29" t="e">
        <f>IF(COUNTIF('Planilla de control'!#REF!,K6834)&gt;0,"SI","NO")</f>
        <v>#REF!</v>
      </c>
    </row>
    <row r="6835" spans="1:13" x14ac:dyDescent="0.3">
      <c r="A6835" s="3" t="s">
        <v>2367</v>
      </c>
      <c r="B6835" s="3" t="s">
        <v>8145</v>
      </c>
      <c r="C6835" s="3"/>
      <c r="D6835" s="3"/>
      <c r="E6835" s="3"/>
      <c r="F6835" s="51" t="str">
        <f t="shared" si="636"/>
        <v>58B2</v>
      </c>
      <c r="G6835" s="51">
        <f t="shared" si="637"/>
        <v>2</v>
      </c>
      <c r="H6835" s="51">
        <f t="shared" si="638"/>
        <v>58</v>
      </c>
      <c r="I6835" s="51" t="str">
        <f t="shared" si="639"/>
        <v>B</v>
      </c>
      <c r="J6835" s="51" t="str">
        <f t="shared" si="640"/>
        <v>D3</v>
      </c>
      <c r="K6835" s="76" t="str">
        <f t="shared" si="641"/>
        <v>1FO58B2A</v>
      </c>
      <c r="L6835" s="281" t="e">
        <f>VLOOKUP(K6835,'Planilla de control'!#REF!,2,0)</f>
        <v>#REF!</v>
      </c>
      <c r="M6835" s="29" t="e">
        <f>IF(COUNTIF('Planilla de control'!#REF!,K6835)&gt;0,"SI","NO")</f>
        <v>#REF!</v>
      </c>
    </row>
    <row r="6836" spans="1:13" x14ac:dyDescent="0.3">
      <c r="A6836" s="3" t="s">
        <v>2367</v>
      </c>
      <c r="B6836" s="3" t="s">
        <v>8146</v>
      </c>
      <c r="C6836" s="3"/>
      <c r="D6836" s="3"/>
      <c r="E6836" s="3"/>
      <c r="F6836" s="51" t="str">
        <f t="shared" si="636"/>
        <v>58B2</v>
      </c>
      <c r="G6836" s="51">
        <f t="shared" si="637"/>
        <v>2</v>
      </c>
      <c r="H6836" s="51">
        <f t="shared" si="638"/>
        <v>58</v>
      </c>
      <c r="I6836" s="51" t="str">
        <f t="shared" si="639"/>
        <v>B</v>
      </c>
      <c r="J6836" s="51" t="str">
        <f t="shared" si="640"/>
        <v>D3</v>
      </c>
      <c r="K6836" s="76" t="str">
        <f t="shared" si="641"/>
        <v>1FO58B2B</v>
      </c>
      <c r="L6836" s="281" t="e">
        <f>VLOOKUP(K6836,'Planilla de control'!#REF!,2,0)</f>
        <v>#REF!</v>
      </c>
      <c r="M6836" s="29" t="e">
        <f>IF(COUNTIF('Planilla de control'!#REF!,K6836)&gt;0,"SI","NO")</f>
        <v>#REF!</v>
      </c>
    </row>
    <row r="6837" spans="1:13" x14ac:dyDescent="0.3">
      <c r="A6837" s="3" t="s">
        <v>2367</v>
      </c>
      <c r="B6837" s="3" t="s">
        <v>8147</v>
      </c>
      <c r="C6837" s="3"/>
      <c r="D6837" s="3"/>
      <c r="E6837" s="3"/>
      <c r="F6837" s="51" t="str">
        <f t="shared" si="636"/>
        <v>58I7</v>
      </c>
      <c r="G6837" s="51">
        <f t="shared" si="637"/>
        <v>7</v>
      </c>
      <c r="H6837" s="51">
        <f t="shared" si="638"/>
        <v>58</v>
      </c>
      <c r="I6837" s="51" t="str">
        <f t="shared" si="639"/>
        <v>I</v>
      </c>
      <c r="J6837" s="51" t="str">
        <f t="shared" si="640"/>
        <v>D3</v>
      </c>
      <c r="K6837" s="76" t="str">
        <f t="shared" si="641"/>
        <v>1FO58I7A</v>
      </c>
      <c r="L6837" s="281" t="e">
        <f>VLOOKUP(K6837,'Planilla de control'!#REF!,2,0)</f>
        <v>#REF!</v>
      </c>
      <c r="M6837" s="29" t="e">
        <f>IF(COUNTIF('Planilla de control'!#REF!,K6837)&gt;0,"SI","NO")</f>
        <v>#REF!</v>
      </c>
    </row>
    <row r="6838" spans="1:13" x14ac:dyDescent="0.3">
      <c r="A6838" s="3" t="s">
        <v>2367</v>
      </c>
      <c r="B6838" s="3" t="s">
        <v>8148</v>
      </c>
      <c r="C6838" s="3"/>
      <c r="D6838" s="3"/>
      <c r="E6838" s="3"/>
      <c r="F6838" s="51" t="str">
        <f t="shared" si="636"/>
        <v>58J6</v>
      </c>
      <c r="G6838" s="51">
        <f t="shared" si="637"/>
        <v>6</v>
      </c>
      <c r="H6838" s="51">
        <f t="shared" si="638"/>
        <v>58</v>
      </c>
      <c r="I6838" s="51" t="str">
        <f t="shared" si="639"/>
        <v>J</v>
      </c>
      <c r="J6838" s="51" t="str">
        <f t="shared" si="640"/>
        <v>D3</v>
      </c>
      <c r="K6838" s="76" t="str">
        <f t="shared" si="641"/>
        <v>1FO58J6B</v>
      </c>
      <c r="L6838" s="281" t="e">
        <f>VLOOKUP(K6838,'Planilla de control'!#REF!,2,0)</f>
        <v>#REF!</v>
      </c>
      <c r="M6838" s="29" t="e">
        <f>IF(COUNTIF('Planilla de control'!#REF!,K6838)&gt;0,"SI","NO")</f>
        <v>#REF!</v>
      </c>
    </row>
    <row r="6839" spans="1:13" x14ac:dyDescent="0.3">
      <c r="A6839" s="3" t="s">
        <v>2367</v>
      </c>
      <c r="B6839" s="3" t="s">
        <v>8149</v>
      </c>
      <c r="C6839" s="3"/>
      <c r="D6839" s="3"/>
      <c r="E6839" s="3"/>
      <c r="F6839" s="51" t="str">
        <f t="shared" si="636"/>
        <v>58J7</v>
      </c>
      <c r="G6839" s="51">
        <f t="shared" si="637"/>
        <v>7</v>
      </c>
      <c r="H6839" s="51">
        <f t="shared" si="638"/>
        <v>58</v>
      </c>
      <c r="I6839" s="51" t="str">
        <f t="shared" si="639"/>
        <v>J</v>
      </c>
      <c r="J6839" s="51" t="str">
        <f t="shared" si="640"/>
        <v>D3</v>
      </c>
      <c r="K6839" s="76" t="str">
        <f t="shared" si="641"/>
        <v>1FO58J7A</v>
      </c>
      <c r="L6839" s="281" t="e">
        <f>VLOOKUP(K6839,'Planilla de control'!#REF!,2,0)</f>
        <v>#REF!</v>
      </c>
      <c r="M6839" s="29" t="e">
        <f>IF(COUNTIF('Planilla de control'!#REF!,K6839)&gt;0,"SI","NO")</f>
        <v>#REF!</v>
      </c>
    </row>
    <row r="6840" spans="1:13" x14ac:dyDescent="0.3">
      <c r="A6840" s="3" t="s">
        <v>2367</v>
      </c>
      <c r="B6840" s="3" t="s">
        <v>8150</v>
      </c>
      <c r="C6840" s="3"/>
      <c r="D6840" s="3"/>
      <c r="E6840" s="3"/>
      <c r="F6840" s="51" t="str">
        <f t="shared" si="636"/>
        <v>58J7</v>
      </c>
      <c r="G6840" s="51">
        <f t="shared" si="637"/>
        <v>7</v>
      </c>
      <c r="H6840" s="51">
        <f t="shared" si="638"/>
        <v>58</v>
      </c>
      <c r="I6840" s="51" t="str">
        <f t="shared" si="639"/>
        <v>J</v>
      </c>
      <c r="J6840" s="51" t="str">
        <f t="shared" si="640"/>
        <v>D3</v>
      </c>
      <c r="K6840" s="76" t="str">
        <f t="shared" si="641"/>
        <v>1FO58J7B</v>
      </c>
      <c r="L6840" s="281" t="e">
        <f>VLOOKUP(K6840,'Planilla de control'!#REF!,2,0)</f>
        <v>#REF!</v>
      </c>
      <c r="M6840" s="29" t="e">
        <f>IF(COUNTIF('Planilla de control'!#REF!,K6840)&gt;0,"SI","NO")</f>
        <v>#REF!</v>
      </c>
    </row>
    <row r="6841" spans="1:13" x14ac:dyDescent="0.3">
      <c r="A6841" s="3" t="s">
        <v>2367</v>
      </c>
      <c r="B6841" s="3" t="s">
        <v>8151</v>
      </c>
      <c r="C6841" s="3"/>
      <c r="D6841" s="3"/>
      <c r="E6841" s="3"/>
      <c r="F6841" s="51" t="str">
        <f t="shared" si="636"/>
        <v>58K2</v>
      </c>
      <c r="G6841" s="51">
        <f t="shared" si="637"/>
        <v>2</v>
      </c>
      <c r="H6841" s="51">
        <f t="shared" si="638"/>
        <v>58</v>
      </c>
      <c r="I6841" s="51" t="str">
        <f t="shared" si="639"/>
        <v>K</v>
      </c>
      <c r="J6841" s="51" t="str">
        <f t="shared" si="640"/>
        <v>D3</v>
      </c>
      <c r="K6841" s="76" t="str">
        <f t="shared" si="641"/>
        <v>1FO58K2A</v>
      </c>
      <c r="L6841" s="281" t="e">
        <f>VLOOKUP(K6841,'Planilla de control'!#REF!,2,0)</f>
        <v>#REF!</v>
      </c>
      <c r="M6841" s="29" t="e">
        <f>IF(COUNTIF('Planilla de control'!#REF!,K6841)&gt;0,"SI","NO")</f>
        <v>#REF!</v>
      </c>
    </row>
    <row r="6842" spans="1:13" x14ac:dyDescent="0.3">
      <c r="A6842" s="3" t="s">
        <v>2367</v>
      </c>
      <c r="B6842" s="3" t="s">
        <v>8152</v>
      </c>
      <c r="C6842" s="3"/>
      <c r="D6842" s="3"/>
      <c r="E6842" s="3"/>
      <c r="F6842" s="51" t="str">
        <f t="shared" si="636"/>
        <v>58K2</v>
      </c>
      <c r="G6842" s="51">
        <f t="shared" si="637"/>
        <v>2</v>
      </c>
      <c r="H6842" s="51">
        <f t="shared" si="638"/>
        <v>58</v>
      </c>
      <c r="I6842" s="51" t="str">
        <f t="shared" si="639"/>
        <v>K</v>
      </c>
      <c r="J6842" s="51" t="str">
        <f t="shared" si="640"/>
        <v>D3</v>
      </c>
      <c r="K6842" s="76" t="str">
        <f t="shared" si="641"/>
        <v>1FO58K2B</v>
      </c>
      <c r="L6842" s="281" t="e">
        <f>VLOOKUP(K6842,'Planilla de control'!#REF!,2,0)</f>
        <v>#REF!</v>
      </c>
      <c r="M6842" s="29" t="e">
        <f>IF(COUNTIF('Planilla de control'!#REF!,K6842)&gt;0,"SI","NO")</f>
        <v>#REF!</v>
      </c>
    </row>
    <row r="6843" spans="1:13" x14ac:dyDescent="0.3">
      <c r="A6843" s="3" t="s">
        <v>2367</v>
      </c>
      <c r="B6843" s="3" t="s">
        <v>8153</v>
      </c>
      <c r="C6843" s="3"/>
      <c r="D6843" s="3"/>
      <c r="E6843" s="3"/>
      <c r="F6843" s="51" t="str">
        <f t="shared" si="636"/>
        <v>58K3</v>
      </c>
      <c r="G6843" s="51">
        <f t="shared" si="637"/>
        <v>3</v>
      </c>
      <c r="H6843" s="51">
        <f t="shared" si="638"/>
        <v>58</v>
      </c>
      <c r="I6843" s="51" t="str">
        <f t="shared" si="639"/>
        <v>K</v>
      </c>
      <c r="J6843" s="51" t="str">
        <f t="shared" si="640"/>
        <v>D3</v>
      </c>
      <c r="K6843" s="76" t="str">
        <f t="shared" si="641"/>
        <v>1FO58K3B</v>
      </c>
      <c r="L6843" s="281" t="e">
        <f>VLOOKUP(K6843,'Planilla de control'!#REF!,2,0)</f>
        <v>#REF!</v>
      </c>
      <c r="M6843" s="29" t="e">
        <f>IF(COUNTIF('Planilla de control'!#REF!,K6843)&gt;0,"SI","NO")</f>
        <v>#REF!</v>
      </c>
    </row>
    <row r="6844" spans="1:13" x14ac:dyDescent="0.3">
      <c r="A6844" s="3" t="s">
        <v>2367</v>
      </c>
      <c r="B6844" s="3" t="s">
        <v>8154</v>
      </c>
      <c r="C6844" s="3"/>
      <c r="D6844" s="3"/>
      <c r="E6844" s="3"/>
      <c r="F6844" s="51" t="str">
        <f t="shared" si="636"/>
        <v>58K4</v>
      </c>
      <c r="G6844" s="51">
        <f t="shared" si="637"/>
        <v>4</v>
      </c>
      <c r="H6844" s="51">
        <f t="shared" si="638"/>
        <v>58</v>
      </c>
      <c r="I6844" s="51" t="str">
        <f t="shared" si="639"/>
        <v>K</v>
      </c>
      <c r="J6844" s="51" t="str">
        <f t="shared" si="640"/>
        <v>D3</v>
      </c>
      <c r="K6844" s="76" t="str">
        <f t="shared" si="641"/>
        <v>1FO58K4B</v>
      </c>
      <c r="L6844" s="281" t="e">
        <f>VLOOKUP(K6844,'Planilla de control'!#REF!,2,0)</f>
        <v>#REF!</v>
      </c>
      <c r="M6844" s="29" t="e">
        <f>IF(COUNTIF('Planilla de control'!#REF!,K6844)&gt;0,"SI","NO")</f>
        <v>#REF!</v>
      </c>
    </row>
    <row r="6845" spans="1:13" x14ac:dyDescent="0.3">
      <c r="A6845" s="3" t="s">
        <v>2367</v>
      </c>
      <c r="B6845" s="3" t="s">
        <v>8155</v>
      </c>
      <c r="C6845" s="3"/>
      <c r="D6845" s="3"/>
      <c r="E6845" s="3"/>
      <c r="F6845" s="51" t="str">
        <f t="shared" si="636"/>
        <v>58B6</v>
      </c>
      <c r="G6845" s="51">
        <f t="shared" si="637"/>
        <v>6</v>
      </c>
      <c r="H6845" s="51">
        <f t="shared" si="638"/>
        <v>58</v>
      </c>
      <c r="I6845" s="51" t="str">
        <f t="shared" si="639"/>
        <v>B</v>
      </c>
      <c r="J6845" s="51" t="str">
        <f t="shared" si="640"/>
        <v>D3</v>
      </c>
      <c r="K6845" s="76" t="str">
        <f t="shared" si="641"/>
        <v>1FO58B6B</v>
      </c>
      <c r="L6845" s="281" t="e">
        <f>VLOOKUP(K6845,'Planilla de control'!#REF!,2,0)</f>
        <v>#REF!</v>
      </c>
      <c r="M6845" s="29" t="e">
        <f>IF(COUNTIF('Planilla de control'!#REF!,K6845)&gt;0,"SI","NO")</f>
        <v>#REF!</v>
      </c>
    </row>
    <row r="6846" spans="1:13" x14ac:dyDescent="0.3">
      <c r="A6846" s="3" t="s">
        <v>2367</v>
      </c>
      <c r="B6846" s="3" t="s">
        <v>8156</v>
      </c>
      <c r="C6846" s="3"/>
      <c r="D6846" s="3"/>
      <c r="E6846" s="3"/>
      <c r="F6846" s="51" t="str">
        <f t="shared" si="636"/>
        <v>58C6</v>
      </c>
      <c r="G6846" s="51">
        <f t="shared" si="637"/>
        <v>6</v>
      </c>
      <c r="H6846" s="51">
        <f t="shared" si="638"/>
        <v>58</v>
      </c>
      <c r="I6846" s="51" t="str">
        <f t="shared" si="639"/>
        <v>C</v>
      </c>
      <c r="J6846" s="51" t="str">
        <f t="shared" si="640"/>
        <v>D3</v>
      </c>
      <c r="K6846" s="76" t="str">
        <f t="shared" si="641"/>
        <v>1FO58C6A</v>
      </c>
      <c r="L6846" s="281" t="e">
        <f>VLOOKUP(K6846,'Planilla de control'!#REF!,2,0)</f>
        <v>#REF!</v>
      </c>
      <c r="M6846" s="29" t="e">
        <f>IF(COUNTIF('Planilla de control'!#REF!,K6846)&gt;0,"SI","NO")</f>
        <v>#REF!</v>
      </c>
    </row>
    <row r="6847" spans="1:13" x14ac:dyDescent="0.3">
      <c r="A6847" s="3" t="s">
        <v>2367</v>
      </c>
      <c r="B6847" s="3" t="s">
        <v>8157</v>
      </c>
      <c r="C6847" s="3"/>
      <c r="D6847" s="3"/>
      <c r="E6847" s="3"/>
      <c r="F6847" s="51" t="str">
        <f t="shared" si="636"/>
        <v>58C7</v>
      </c>
      <c r="G6847" s="51">
        <f t="shared" si="637"/>
        <v>7</v>
      </c>
      <c r="H6847" s="51">
        <f t="shared" si="638"/>
        <v>58</v>
      </c>
      <c r="I6847" s="51" t="str">
        <f t="shared" si="639"/>
        <v>C</v>
      </c>
      <c r="J6847" s="51" t="str">
        <f t="shared" si="640"/>
        <v>D3</v>
      </c>
      <c r="K6847" s="76" t="str">
        <f t="shared" si="641"/>
        <v>1FO58C7B</v>
      </c>
      <c r="L6847" s="281" t="e">
        <f>VLOOKUP(K6847,'Planilla de control'!#REF!,2,0)</f>
        <v>#REF!</v>
      </c>
      <c r="M6847" s="29" t="e">
        <f>IF(COUNTIF('Planilla de control'!#REF!,K6847)&gt;0,"SI","NO")</f>
        <v>#REF!</v>
      </c>
    </row>
    <row r="6848" spans="1:13" x14ac:dyDescent="0.3">
      <c r="A6848" s="3" t="s">
        <v>2367</v>
      </c>
      <c r="B6848" s="3" t="s">
        <v>8158</v>
      </c>
      <c r="C6848" s="3"/>
      <c r="D6848" s="3"/>
      <c r="E6848" s="3"/>
      <c r="F6848" s="51" t="str">
        <f t="shared" si="636"/>
        <v>58D6</v>
      </c>
      <c r="G6848" s="51">
        <f t="shared" si="637"/>
        <v>6</v>
      </c>
      <c r="H6848" s="51">
        <f t="shared" si="638"/>
        <v>58</v>
      </c>
      <c r="I6848" s="51" t="str">
        <f t="shared" si="639"/>
        <v>D</v>
      </c>
      <c r="J6848" s="51" t="str">
        <f t="shared" si="640"/>
        <v>D3</v>
      </c>
      <c r="K6848" s="76" t="str">
        <f t="shared" si="641"/>
        <v>1FO58D6B</v>
      </c>
      <c r="L6848" s="281" t="e">
        <f>VLOOKUP(K6848,'Planilla de control'!#REF!,2,0)</f>
        <v>#REF!</v>
      </c>
      <c r="M6848" s="29" t="e">
        <f>IF(COUNTIF('Planilla de control'!#REF!,K6848)&gt;0,"SI","NO")</f>
        <v>#REF!</v>
      </c>
    </row>
    <row r="6849" spans="1:13" x14ac:dyDescent="0.3">
      <c r="A6849" s="3" t="s">
        <v>2367</v>
      </c>
      <c r="B6849" s="3" t="s">
        <v>8159</v>
      </c>
      <c r="C6849" s="3"/>
      <c r="D6849" s="3"/>
      <c r="E6849" s="3"/>
      <c r="F6849" s="51" t="str">
        <f t="shared" si="636"/>
        <v>58D7</v>
      </c>
      <c r="G6849" s="51">
        <f t="shared" si="637"/>
        <v>7</v>
      </c>
      <c r="H6849" s="51">
        <f t="shared" si="638"/>
        <v>58</v>
      </c>
      <c r="I6849" s="51" t="str">
        <f t="shared" si="639"/>
        <v>D</v>
      </c>
      <c r="J6849" s="51" t="str">
        <f t="shared" si="640"/>
        <v>D3</v>
      </c>
      <c r="K6849" s="76" t="str">
        <f t="shared" si="641"/>
        <v>1FO58D7B</v>
      </c>
      <c r="L6849" s="281" t="e">
        <f>VLOOKUP(K6849,'Planilla de control'!#REF!,2,0)</f>
        <v>#REF!</v>
      </c>
      <c r="M6849" s="29" t="e">
        <f>IF(COUNTIF('Planilla de control'!#REF!,K6849)&gt;0,"SI","NO")</f>
        <v>#REF!</v>
      </c>
    </row>
    <row r="6850" spans="1:13" x14ac:dyDescent="0.3">
      <c r="A6850" s="3" t="s">
        <v>2367</v>
      </c>
      <c r="B6850" s="3" t="s">
        <v>8160</v>
      </c>
      <c r="C6850" s="3"/>
      <c r="D6850" s="3"/>
      <c r="E6850" s="3"/>
      <c r="F6850" s="51" t="str">
        <f t="shared" si="636"/>
        <v>58E6</v>
      </c>
      <c r="G6850" s="51">
        <f t="shared" si="637"/>
        <v>6</v>
      </c>
      <c r="H6850" s="51">
        <f t="shared" si="638"/>
        <v>58</v>
      </c>
      <c r="I6850" s="51" t="str">
        <f t="shared" si="639"/>
        <v>E</v>
      </c>
      <c r="J6850" s="51" t="str">
        <f t="shared" si="640"/>
        <v>D3</v>
      </c>
      <c r="K6850" s="76" t="str">
        <f t="shared" si="641"/>
        <v>1FO58E6A</v>
      </c>
      <c r="L6850" s="281" t="e">
        <f>VLOOKUP(K6850,'Planilla de control'!#REF!,2,0)</f>
        <v>#REF!</v>
      </c>
      <c r="M6850" s="29" t="e">
        <f>IF(COUNTIF('Planilla de control'!#REF!,K6850)&gt;0,"SI","NO")</f>
        <v>#REF!</v>
      </c>
    </row>
    <row r="6851" spans="1:13" x14ac:dyDescent="0.3">
      <c r="A6851" s="3" t="s">
        <v>2367</v>
      </c>
      <c r="B6851" s="3" t="s">
        <v>8161</v>
      </c>
      <c r="C6851" s="3"/>
      <c r="D6851" s="3"/>
      <c r="E6851" s="3"/>
      <c r="F6851" s="51" t="str">
        <f t="shared" ref="F6851:F6914" si="642">IF(OR(LEN(B6851)=9,LEN(B6851)=5),MID(B6851,1,4),MID(B6851,1,5))</f>
        <v>58E6</v>
      </c>
      <c r="G6851" s="51">
        <f t="shared" ref="G6851:G6914" si="643">IF(MID(F6851,5,1)&lt;&gt;"",MID(F6851,4,2),MID(F6851,4,1))*1</f>
        <v>6</v>
      </c>
      <c r="H6851" s="51">
        <f t="shared" ref="H6851:H6914" si="644">+MID(B6851,1,2)*1</f>
        <v>58</v>
      </c>
      <c r="I6851" s="51" t="str">
        <f t="shared" ref="I6851:I6914" si="645">+MID(B6851,3,1)</f>
        <v>E</v>
      </c>
      <c r="J6851" s="51" t="str">
        <f t="shared" ref="J6851:J6914" si="646">HLOOKUP(A6851,$O$1:$U$2,2,0)</f>
        <v>D3</v>
      </c>
      <c r="K6851" s="76" t="str">
        <f t="shared" ref="K6851:K6914" si="647">CONCATENATE(A6851,B6851)</f>
        <v>1FO58E6B</v>
      </c>
      <c r="L6851" s="281" t="e">
        <f>VLOOKUP(K6851,'Planilla de control'!#REF!,2,0)</f>
        <v>#REF!</v>
      </c>
      <c r="M6851" s="29" t="e">
        <f>IF(COUNTIF('Planilla de control'!#REF!,K6851)&gt;0,"SI","NO")</f>
        <v>#REF!</v>
      </c>
    </row>
    <row r="6852" spans="1:13" x14ac:dyDescent="0.3">
      <c r="A6852" s="3" t="s">
        <v>2367</v>
      </c>
      <c r="B6852" s="3" t="s">
        <v>8162</v>
      </c>
      <c r="C6852" s="3"/>
      <c r="D6852" s="3"/>
      <c r="E6852" s="3"/>
      <c r="F6852" s="51" t="str">
        <f t="shared" si="642"/>
        <v>58E7</v>
      </c>
      <c r="G6852" s="51">
        <f t="shared" si="643"/>
        <v>7</v>
      </c>
      <c r="H6852" s="51">
        <f t="shared" si="644"/>
        <v>58</v>
      </c>
      <c r="I6852" s="51" t="str">
        <f t="shared" si="645"/>
        <v>E</v>
      </c>
      <c r="J6852" s="51" t="str">
        <f t="shared" si="646"/>
        <v>D3</v>
      </c>
      <c r="K6852" s="76" t="str">
        <f t="shared" si="647"/>
        <v>1FO58E7B</v>
      </c>
      <c r="L6852" s="281" t="e">
        <f>VLOOKUP(K6852,'Planilla de control'!#REF!,2,0)</f>
        <v>#REF!</v>
      </c>
      <c r="M6852" s="29" t="e">
        <f>IF(COUNTIF('Planilla de control'!#REF!,K6852)&gt;0,"SI","NO")</f>
        <v>#REF!</v>
      </c>
    </row>
    <row r="6853" spans="1:13" x14ac:dyDescent="0.3">
      <c r="A6853" s="3" t="s">
        <v>2367</v>
      </c>
      <c r="B6853" s="3" t="s">
        <v>8163</v>
      </c>
      <c r="C6853" s="3"/>
      <c r="D6853" s="3"/>
      <c r="E6853" s="3"/>
      <c r="F6853" s="51" t="str">
        <f t="shared" si="642"/>
        <v>58E8</v>
      </c>
      <c r="G6853" s="51">
        <f t="shared" si="643"/>
        <v>8</v>
      </c>
      <c r="H6853" s="51">
        <f t="shared" si="644"/>
        <v>58</v>
      </c>
      <c r="I6853" s="51" t="str">
        <f t="shared" si="645"/>
        <v>E</v>
      </c>
      <c r="J6853" s="51" t="str">
        <f t="shared" si="646"/>
        <v>D3</v>
      </c>
      <c r="K6853" s="76" t="str">
        <f t="shared" si="647"/>
        <v>1FO58E8B</v>
      </c>
      <c r="L6853" s="281" t="e">
        <f>VLOOKUP(K6853,'Planilla de control'!#REF!,2,0)</f>
        <v>#REF!</v>
      </c>
      <c r="M6853" s="29" t="e">
        <f>IF(COUNTIF('Planilla de control'!#REF!,K6853)&gt;0,"SI","NO")</f>
        <v>#REF!</v>
      </c>
    </row>
    <row r="6854" spans="1:13" x14ac:dyDescent="0.3">
      <c r="A6854" s="3" t="s">
        <v>2367</v>
      </c>
      <c r="B6854" s="3" t="s">
        <v>8164</v>
      </c>
      <c r="C6854" s="3"/>
      <c r="D6854" s="3"/>
      <c r="E6854" s="3"/>
      <c r="F6854" s="51" t="str">
        <f t="shared" si="642"/>
        <v>58F6</v>
      </c>
      <c r="G6854" s="51">
        <f t="shared" si="643"/>
        <v>6</v>
      </c>
      <c r="H6854" s="51">
        <f t="shared" si="644"/>
        <v>58</v>
      </c>
      <c r="I6854" s="51" t="str">
        <f t="shared" si="645"/>
        <v>F</v>
      </c>
      <c r="J6854" s="51" t="str">
        <f t="shared" si="646"/>
        <v>D3</v>
      </c>
      <c r="K6854" s="76" t="str">
        <f t="shared" si="647"/>
        <v>1FO58F6A</v>
      </c>
      <c r="L6854" s="281" t="e">
        <f>VLOOKUP(K6854,'Planilla de control'!#REF!,2,0)</f>
        <v>#REF!</v>
      </c>
      <c r="M6854" s="29" t="e">
        <f>IF(COUNTIF('Planilla de control'!#REF!,K6854)&gt;0,"SI","NO")</f>
        <v>#REF!</v>
      </c>
    </row>
    <row r="6855" spans="1:13" x14ac:dyDescent="0.3">
      <c r="A6855" s="3" t="s">
        <v>2367</v>
      </c>
      <c r="B6855" s="3" t="s">
        <v>8165</v>
      </c>
      <c r="C6855" s="3"/>
      <c r="D6855" s="3"/>
      <c r="E6855" s="3"/>
      <c r="F6855" s="51" t="str">
        <f t="shared" si="642"/>
        <v>58G6</v>
      </c>
      <c r="G6855" s="51">
        <f t="shared" si="643"/>
        <v>6</v>
      </c>
      <c r="H6855" s="51">
        <f t="shared" si="644"/>
        <v>58</v>
      </c>
      <c r="I6855" s="51" t="str">
        <f t="shared" si="645"/>
        <v>G</v>
      </c>
      <c r="J6855" s="51" t="str">
        <f t="shared" si="646"/>
        <v>D3</v>
      </c>
      <c r="K6855" s="76" t="str">
        <f t="shared" si="647"/>
        <v>1FO58G6A</v>
      </c>
      <c r="L6855" s="281" t="e">
        <f>VLOOKUP(K6855,'Planilla de control'!#REF!,2,0)</f>
        <v>#REF!</v>
      </c>
      <c r="M6855" s="29" t="e">
        <f>IF(COUNTIF('Planilla de control'!#REF!,K6855)&gt;0,"SI","NO")</f>
        <v>#REF!</v>
      </c>
    </row>
    <row r="6856" spans="1:13" x14ac:dyDescent="0.3">
      <c r="A6856" s="3" t="s">
        <v>2367</v>
      </c>
      <c r="B6856" s="3" t="s">
        <v>8166</v>
      </c>
      <c r="C6856" s="3"/>
      <c r="D6856" s="3"/>
      <c r="E6856" s="3"/>
      <c r="F6856" s="51" t="str">
        <f t="shared" si="642"/>
        <v>58G8</v>
      </c>
      <c r="G6856" s="51">
        <f t="shared" si="643"/>
        <v>8</v>
      </c>
      <c r="H6856" s="51">
        <f t="shared" si="644"/>
        <v>58</v>
      </c>
      <c r="I6856" s="51" t="str">
        <f t="shared" si="645"/>
        <v>G</v>
      </c>
      <c r="J6856" s="51" t="str">
        <f t="shared" si="646"/>
        <v>D3</v>
      </c>
      <c r="K6856" s="76" t="str">
        <f t="shared" si="647"/>
        <v>1FO58G8A</v>
      </c>
      <c r="L6856" s="281" t="e">
        <f>VLOOKUP(K6856,'Planilla de control'!#REF!,2,0)</f>
        <v>#REF!</v>
      </c>
      <c r="M6856" s="29" t="e">
        <f>IF(COUNTIF('Planilla de control'!#REF!,K6856)&gt;0,"SI","NO")</f>
        <v>#REF!</v>
      </c>
    </row>
    <row r="6857" spans="1:13" x14ac:dyDescent="0.3">
      <c r="A6857" s="3" t="s">
        <v>2367</v>
      </c>
      <c r="B6857" s="3" t="s">
        <v>8167</v>
      </c>
      <c r="C6857" s="3"/>
      <c r="D6857" s="3"/>
      <c r="E6857" s="3"/>
      <c r="F6857" s="51" t="str">
        <f t="shared" si="642"/>
        <v>58G8</v>
      </c>
      <c r="G6857" s="51">
        <f t="shared" si="643"/>
        <v>8</v>
      </c>
      <c r="H6857" s="51">
        <f t="shared" si="644"/>
        <v>58</v>
      </c>
      <c r="I6857" s="51" t="str">
        <f t="shared" si="645"/>
        <v>G</v>
      </c>
      <c r="J6857" s="51" t="str">
        <f t="shared" si="646"/>
        <v>D3</v>
      </c>
      <c r="K6857" s="76" t="str">
        <f t="shared" si="647"/>
        <v>1FO58G8B</v>
      </c>
      <c r="L6857" s="281" t="e">
        <f>VLOOKUP(K6857,'Planilla de control'!#REF!,2,0)</f>
        <v>#REF!</v>
      </c>
      <c r="M6857" s="29" t="e">
        <f>IF(COUNTIF('Planilla de control'!#REF!,K6857)&gt;0,"SI","NO")</f>
        <v>#REF!</v>
      </c>
    </row>
    <row r="6858" spans="1:13" x14ac:dyDescent="0.3">
      <c r="A6858" s="3" t="s">
        <v>2367</v>
      </c>
      <c r="B6858" s="3" t="s">
        <v>8168</v>
      </c>
      <c r="C6858" s="3"/>
      <c r="D6858" s="3"/>
      <c r="E6858" s="3"/>
      <c r="F6858" s="51" t="str">
        <f t="shared" si="642"/>
        <v>58H2</v>
      </c>
      <c r="G6858" s="51">
        <f t="shared" si="643"/>
        <v>2</v>
      </c>
      <c r="H6858" s="51">
        <f t="shared" si="644"/>
        <v>58</v>
      </c>
      <c r="I6858" s="51" t="str">
        <f t="shared" si="645"/>
        <v>H</v>
      </c>
      <c r="J6858" s="51" t="str">
        <f t="shared" si="646"/>
        <v>D3</v>
      </c>
      <c r="K6858" s="76" t="str">
        <f t="shared" si="647"/>
        <v>1FO58H2B</v>
      </c>
      <c r="L6858" s="281" t="e">
        <f>VLOOKUP(K6858,'Planilla de control'!#REF!,2,0)</f>
        <v>#REF!</v>
      </c>
      <c r="M6858" s="29" t="e">
        <f>IF(COUNTIF('Planilla de control'!#REF!,K6858)&gt;0,"SI","NO")</f>
        <v>#REF!</v>
      </c>
    </row>
    <row r="6859" spans="1:13" x14ac:dyDescent="0.3">
      <c r="A6859" s="3" t="s">
        <v>2367</v>
      </c>
      <c r="B6859" s="3" t="s">
        <v>8169</v>
      </c>
      <c r="C6859" s="3"/>
      <c r="D6859" s="3"/>
      <c r="E6859" s="3"/>
      <c r="F6859" s="51" t="str">
        <f t="shared" si="642"/>
        <v>58J2</v>
      </c>
      <c r="G6859" s="51">
        <f t="shared" si="643"/>
        <v>2</v>
      </c>
      <c r="H6859" s="51">
        <f t="shared" si="644"/>
        <v>58</v>
      </c>
      <c r="I6859" s="51" t="str">
        <f t="shared" si="645"/>
        <v>J</v>
      </c>
      <c r="J6859" s="51" t="str">
        <f t="shared" si="646"/>
        <v>D3</v>
      </c>
      <c r="K6859" s="76" t="str">
        <f t="shared" si="647"/>
        <v>1FO58J2B</v>
      </c>
      <c r="L6859" s="281" t="e">
        <f>VLOOKUP(K6859,'Planilla de control'!#REF!,2,0)</f>
        <v>#REF!</v>
      </c>
      <c r="M6859" s="29" t="e">
        <f>IF(COUNTIF('Planilla de control'!#REF!,K6859)&gt;0,"SI","NO")</f>
        <v>#REF!</v>
      </c>
    </row>
    <row r="6860" spans="1:13" x14ac:dyDescent="0.3">
      <c r="A6860" s="3" t="s">
        <v>2367</v>
      </c>
      <c r="B6860" s="3" t="s">
        <v>8170</v>
      </c>
      <c r="C6860" s="3"/>
      <c r="D6860" s="3"/>
      <c r="E6860" s="3"/>
      <c r="F6860" s="51" t="str">
        <f t="shared" si="642"/>
        <v>58J8</v>
      </c>
      <c r="G6860" s="51">
        <f t="shared" si="643"/>
        <v>8</v>
      </c>
      <c r="H6860" s="51">
        <f t="shared" si="644"/>
        <v>58</v>
      </c>
      <c r="I6860" s="51" t="str">
        <f t="shared" si="645"/>
        <v>J</v>
      </c>
      <c r="J6860" s="51" t="str">
        <f t="shared" si="646"/>
        <v>D3</v>
      </c>
      <c r="K6860" s="76" t="str">
        <f t="shared" si="647"/>
        <v>1FO58J8B</v>
      </c>
      <c r="L6860" s="281" t="e">
        <f>VLOOKUP(K6860,'Planilla de control'!#REF!,2,0)</f>
        <v>#REF!</v>
      </c>
      <c r="M6860" s="29" t="e">
        <f>IF(COUNTIF('Planilla de control'!#REF!,K6860)&gt;0,"SI","NO")</f>
        <v>#REF!</v>
      </c>
    </row>
    <row r="6861" spans="1:13" x14ac:dyDescent="0.3">
      <c r="A6861" s="3" t="s">
        <v>2367</v>
      </c>
      <c r="B6861" s="3" t="s">
        <v>8171</v>
      </c>
      <c r="C6861" s="3"/>
      <c r="D6861" s="3"/>
      <c r="E6861" s="3"/>
      <c r="F6861" s="51" t="str">
        <f t="shared" si="642"/>
        <v>58K7</v>
      </c>
      <c r="G6861" s="51">
        <f t="shared" si="643"/>
        <v>7</v>
      </c>
      <c r="H6861" s="51">
        <f t="shared" si="644"/>
        <v>58</v>
      </c>
      <c r="I6861" s="51" t="str">
        <f t="shared" si="645"/>
        <v>K</v>
      </c>
      <c r="J6861" s="51" t="str">
        <f t="shared" si="646"/>
        <v>D3</v>
      </c>
      <c r="K6861" s="76" t="str">
        <f t="shared" si="647"/>
        <v>1FO58K7A</v>
      </c>
      <c r="L6861" s="281" t="e">
        <f>VLOOKUP(K6861,'Planilla de control'!#REF!,2,0)</f>
        <v>#REF!</v>
      </c>
      <c r="M6861" s="29" t="e">
        <f>IF(COUNTIF('Planilla de control'!#REF!,K6861)&gt;0,"SI","NO")</f>
        <v>#REF!</v>
      </c>
    </row>
    <row r="6862" spans="1:13" x14ac:dyDescent="0.3">
      <c r="A6862" s="3" t="s">
        <v>2367</v>
      </c>
      <c r="B6862" s="3" t="s">
        <v>8172</v>
      </c>
      <c r="C6862" s="3"/>
      <c r="D6862" s="3"/>
      <c r="E6862" s="3"/>
      <c r="F6862" s="51" t="str">
        <f t="shared" si="642"/>
        <v>58K7</v>
      </c>
      <c r="G6862" s="51">
        <f t="shared" si="643"/>
        <v>7</v>
      </c>
      <c r="H6862" s="51">
        <f t="shared" si="644"/>
        <v>58</v>
      </c>
      <c r="I6862" s="51" t="str">
        <f t="shared" si="645"/>
        <v>K</v>
      </c>
      <c r="J6862" s="51" t="str">
        <f t="shared" si="646"/>
        <v>D3</v>
      </c>
      <c r="K6862" s="76" t="str">
        <f t="shared" si="647"/>
        <v>1FO58K7B</v>
      </c>
      <c r="L6862" s="281" t="e">
        <f>VLOOKUP(K6862,'Planilla de control'!#REF!,2,0)</f>
        <v>#REF!</v>
      </c>
      <c r="M6862" s="29" t="e">
        <f>IF(COUNTIF('Planilla de control'!#REF!,K6862)&gt;0,"SI","NO")</f>
        <v>#REF!</v>
      </c>
    </row>
    <row r="6863" spans="1:13" x14ac:dyDescent="0.3">
      <c r="A6863" s="3" t="s">
        <v>2367</v>
      </c>
      <c r="B6863" s="3" t="s">
        <v>8173</v>
      </c>
      <c r="C6863" s="3"/>
      <c r="D6863" s="3"/>
      <c r="E6863" s="3"/>
      <c r="F6863" s="51" t="str">
        <f t="shared" si="642"/>
        <v>58L7</v>
      </c>
      <c r="G6863" s="51">
        <f t="shared" si="643"/>
        <v>7</v>
      </c>
      <c r="H6863" s="51">
        <f t="shared" si="644"/>
        <v>58</v>
      </c>
      <c r="I6863" s="51" t="str">
        <f t="shared" si="645"/>
        <v>L</v>
      </c>
      <c r="J6863" s="51" t="str">
        <f t="shared" si="646"/>
        <v>D3</v>
      </c>
      <c r="K6863" s="76" t="str">
        <f t="shared" si="647"/>
        <v>1FO58L7A</v>
      </c>
      <c r="L6863" s="281" t="e">
        <f>VLOOKUP(K6863,'Planilla de control'!#REF!,2,0)</f>
        <v>#REF!</v>
      </c>
      <c r="M6863" s="29" t="e">
        <f>IF(COUNTIF('Planilla de control'!#REF!,K6863)&gt;0,"SI","NO")</f>
        <v>#REF!</v>
      </c>
    </row>
    <row r="6864" spans="1:13" x14ac:dyDescent="0.3">
      <c r="A6864" s="3" t="s">
        <v>2367</v>
      </c>
      <c r="B6864" s="3" t="s">
        <v>8174</v>
      </c>
      <c r="C6864" s="3"/>
      <c r="D6864" s="3"/>
      <c r="E6864" s="3"/>
      <c r="F6864" s="51" t="str">
        <f t="shared" si="642"/>
        <v>58L7</v>
      </c>
      <c r="G6864" s="51">
        <f t="shared" si="643"/>
        <v>7</v>
      </c>
      <c r="H6864" s="51">
        <f t="shared" si="644"/>
        <v>58</v>
      </c>
      <c r="I6864" s="51" t="str">
        <f t="shared" si="645"/>
        <v>L</v>
      </c>
      <c r="J6864" s="51" t="str">
        <f t="shared" si="646"/>
        <v>D3</v>
      </c>
      <c r="K6864" s="76" t="str">
        <f t="shared" si="647"/>
        <v>1FO58L7B</v>
      </c>
      <c r="L6864" s="281" t="e">
        <f>VLOOKUP(K6864,'Planilla de control'!#REF!,2,0)</f>
        <v>#REF!</v>
      </c>
      <c r="M6864" s="29" t="e">
        <f>IF(COUNTIF('Planilla de control'!#REF!,K6864)&gt;0,"SI","NO")</f>
        <v>#REF!</v>
      </c>
    </row>
    <row r="6865" spans="1:13" x14ac:dyDescent="0.3">
      <c r="A6865" s="3" t="s">
        <v>2367</v>
      </c>
      <c r="B6865" s="3" t="s">
        <v>8175</v>
      </c>
      <c r="C6865" s="3"/>
      <c r="D6865" s="3"/>
      <c r="E6865" s="3"/>
      <c r="F6865" s="51" t="str">
        <f t="shared" si="642"/>
        <v>58M7</v>
      </c>
      <c r="G6865" s="51">
        <f t="shared" si="643"/>
        <v>7</v>
      </c>
      <c r="H6865" s="51">
        <f t="shared" si="644"/>
        <v>58</v>
      </c>
      <c r="I6865" s="51" t="str">
        <f t="shared" si="645"/>
        <v>M</v>
      </c>
      <c r="J6865" s="51" t="str">
        <f t="shared" si="646"/>
        <v>D3</v>
      </c>
      <c r="K6865" s="76" t="str">
        <f t="shared" si="647"/>
        <v>1FO58M7A</v>
      </c>
      <c r="L6865" s="281" t="e">
        <f>VLOOKUP(K6865,'Planilla de control'!#REF!,2,0)</f>
        <v>#REF!</v>
      </c>
      <c r="M6865" s="29" t="e">
        <f>IF(COUNTIF('Planilla de control'!#REF!,K6865)&gt;0,"SI","NO")</f>
        <v>#REF!</v>
      </c>
    </row>
    <row r="6866" spans="1:13" x14ac:dyDescent="0.3">
      <c r="A6866" s="3" t="s">
        <v>2367</v>
      </c>
      <c r="B6866" s="3" t="s">
        <v>8176</v>
      </c>
      <c r="C6866" s="3"/>
      <c r="D6866" s="3"/>
      <c r="E6866" s="3"/>
      <c r="F6866" s="51" t="str">
        <f t="shared" si="642"/>
        <v>58M7</v>
      </c>
      <c r="G6866" s="51">
        <f t="shared" si="643"/>
        <v>7</v>
      </c>
      <c r="H6866" s="51">
        <f t="shared" si="644"/>
        <v>58</v>
      </c>
      <c r="I6866" s="51" t="str">
        <f t="shared" si="645"/>
        <v>M</v>
      </c>
      <c r="J6866" s="51" t="str">
        <f t="shared" si="646"/>
        <v>D3</v>
      </c>
      <c r="K6866" s="76" t="str">
        <f t="shared" si="647"/>
        <v>1FO58M7B</v>
      </c>
      <c r="L6866" s="281" t="e">
        <f>VLOOKUP(K6866,'Planilla de control'!#REF!,2,0)</f>
        <v>#REF!</v>
      </c>
      <c r="M6866" s="29" t="e">
        <f>IF(COUNTIF('Planilla de control'!#REF!,K6866)&gt;0,"SI","NO")</f>
        <v>#REF!</v>
      </c>
    </row>
    <row r="6867" spans="1:13" x14ac:dyDescent="0.3">
      <c r="A6867" s="3" t="s">
        <v>2367</v>
      </c>
      <c r="B6867" s="3" t="s">
        <v>8177</v>
      </c>
      <c r="C6867" s="3"/>
      <c r="D6867" s="3"/>
      <c r="E6867" s="3"/>
      <c r="F6867" s="51" t="str">
        <f t="shared" si="642"/>
        <v>58F2</v>
      </c>
      <c r="G6867" s="51">
        <f t="shared" si="643"/>
        <v>2</v>
      </c>
      <c r="H6867" s="51">
        <f t="shared" si="644"/>
        <v>58</v>
      </c>
      <c r="I6867" s="51" t="str">
        <f t="shared" si="645"/>
        <v>F</v>
      </c>
      <c r="J6867" s="51" t="str">
        <f t="shared" si="646"/>
        <v>D3</v>
      </c>
      <c r="K6867" s="76" t="str">
        <f t="shared" si="647"/>
        <v>1FO58F2A</v>
      </c>
      <c r="L6867" s="281" t="e">
        <f>VLOOKUP(K6867,'Planilla de control'!#REF!,2,0)</f>
        <v>#REF!</v>
      </c>
      <c r="M6867" s="29" t="e">
        <f>IF(COUNTIF('Planilla de control'!#REF!,K6867)&gt;0,"SI","NO")</f>
        <v>#REF!</v>
      </c>
    </row>
    <row r="6868" spans="1:13" x14ac:dyDescent="0.3">
      <c r="A6868" s="3" t="s">
        <v>2367</v>
      </c>
      <c r="B6868" s="3" t="s">
        <v>8178</v>
      </c>
      <c r="C6868" s="3"/>
      <c r="D6868" s="3"/>
      <c r="E6868" s="3"/>
      <c r="F6868" s="51" t="str">
        <f t="shared" si="642"/>
        <v>58F8</v>
      </c>
      <c r="G6868" s="51">
        <f t="shared" si="643"/>
        <v>8</v>
      </c>
      <c r="H6868" s="51">
        <f t="shared" si="644"/>
        <v>58</v>
      </c>
      <c r="I6868" s="51" t="str">
        <f t="shared" si="645"/>
        <v>F</v>
      </c>
      <c r="J6868" s="51" t="str">
        <f t="shared" si="646"/>
        <v>D3</v>
      </c>
      <c r="K6868" s="76" t="str">
        <f t="shared" si="647"/>
        <v>1FO58F8A</v>
      </c>
      <c r="L6868" s="281" t="e">
        <f>VLOOKUP(K6868,'Planilla de control'!#REF!,2,0)</f>
        <v>#REF!</v>
      </c>
      <c r="M6868" s="29" t="e">
        <f>IF(COUNTIF('Planilla de control'!#REF!,K6868)&gt;0,"SI","NO")</f>
        <v>#REF!</v>
      </c>
    </row>
    <row r="6869" spans="1:13" x14ac:dyDescent="0.3">
      <c r="A6869" s="3" t="s">
        <v>2367</v>
      </c>
      <c r="B6869" s="3" t="s">
        <v>8179</v>
      </c>
      <c r="C6869" s="3"/>
      <c r="D6869" s="3"/>
      <c r="E6869" s="3"/>
      <c r="F6869" s="51" t="str">
        <f t="shared" si="642"/>
        <v>58F8</v>
      </c>
      <c r="G6869" s="51">
        <f t="shared" si="643"/>
        <v>8</v>
      </c>
      <c r="H6869" s="51">
        <f t="shared" si="644"/>
        <v>58</v>
      </c>
      <c r="I6869" s="51" t="str">
        <f t="shared" si="645"/>
        <v>F</v>
      </c>
      <c r="J6869" s="51" t="str">
        <f t="shared" si="646"/>
        <v>D3</v>
      </c>
      <c r="K6869" s="76" t="str">
        <f t="shared" si="647"/>
        <v>1FO58F8B</v>
      </c>
      <c r="L6869" s="281" t="e">
        <f>VLOOKUP(K6869,'Planilla de control'!#REF!,2,0)</f>
        <v>#REF!</v>
      </c>
      <c r="M6869" s="29" t="e">
        <f>IF(COUNTIF('Planilla de control'!#REF!,K6869)&gt;0,"SI","NO")</f>
        <v>#REF!</v>
      </c>
    </row>
    <row r="6870" spans="1:13" x14ac:dyDescent="0.3">
      <c r="A6870" s="3" t="s">
        <v>2367</v>
      </c>
      <c r="B6870" s="3" t="s">
        <v>8180</v>
      </c>
      <c r="C6870" s="3"/>
      <c r="D6870" s="3"/>
      <c r="E6870" s="3"/>
      <c r="F6870" s="51" t="str">
        <f t="shared" si="642"/>
        <v>58B4</v>
      </c>
      <c r="G6870" s="51">
        <f t="shared" si="643"/>
        <v>4</v>
      </c>
      <c r="H6870" s="51">
        <f t="shared" si="644"/>
        <v>58</v>
      </c>
      <c r="I6870" s="51" t="str">
        <f t="shared" si="645"/>
        <v>B</v>
      </c>
      <c r="J6870" s="51" t="str">
        <f t="shared" si="646"/>
        <v>D3</v>
      </c>
      <c r="K6870" s="76" t="str">
        <f t="shared" si="647"/>
        <v>1FO58B4D</v>
      </c>
      <c r="L6870" s="281" t="e">
        <f>VLOOKUP(K6870,'Planilla de control'!#REF!,2,0)</f>
        <v>#REF!</v>
      </c>
      <c r="M6870" s="29" t="e">
        <f>IF(COUNTIF('Planilla de control'!#REF!,K6870)&gt;0,"SI","NO")</f>
        <v>#REF!</v>
      </c>
    </row>
    <row r="6871" spans="1:13" x14ac:dyDescent="0.3">
      <c r="A6871" s="3" t="s">
        <v>2367</v>
      </c>
      <c r="B6871" s="3" t="s">
        <v>8181</v>
      </c>
      <c r="C6871" s="3"/>
      <c r="D6871" s="3"/>
      <c r="E6871" s="3"/>
      <c r="F6871" s="51" t="str">
        <f t="shared" si="642"/>
        <v>58G5</v>
      </c>
      <c r="G6871" s="51">
        <f t="shared" si="643"/>
        <v>5</v>
      </c>
      <c r="H6871" s="51">
        <f t="shared" si="644"/>
        <v>58</v>
      </c>
      <c r="I6871" s="51" t="str">
        <f t="shared" si="645"/>
        <v>G</v>
      </c>
      <c r="J6871" s="51" t="str">
        <f t="shared" si="646"/>
        <v>D3</v>
      </c>
      <c r="K6871" s="76" t="str">
        <f t="shared" si="647"/>
        <v>1FO58G5A</v>
      </c>
      <c r="L6871" s="281" t="e">
        <f>VLOOKUP(K6871,'Planilla de control'!#REF!,2,0)</f>
        <v>#REF!</v>
      </c>
      <c r="M6871" s="29" t="e">
        <f>IF(COUNTIF('Planilla de control'!#REF!,K6871)&gt;0,"SI","NO")</f>
        <v>#REF!</v>
      </c>
    </row>
    <row r="6872" spans="1:13" x14ac:dyDescent="0.3">
      <c r="A6872" s="3" t="s">
        <v>2367</v>
      </c>
      <c r="B6872" s="3" t="s">
        <v>8182</v>
      </c>
      <c r="C6872" s="3"/>
      <c r="D6872" s="3"/>
      <c r="E6872" s="3"/>
      <c r="F6872" s="51" t="str">
        <f t="shared" si="642"/>
        <v>58H4</v>
      </c>
      <c r="G6872" s="51">
        <f t="shared" si="643"/>
        <v>4</v>
      </c>
      <c r="H6872" s="51">
        <f t="shared" si="644"/>
        <v>58</v>
      </c>
      <c r="I6872" s="51" t="str">
        <f t="shared" si="645"/>
        <v>H</v>
      </c>
      <c r="J6872" s="51" t="str">
        <f t="shared" si="646"/>
        <v>D3</v>
      </c>
      <c r="K6872" s="76" t="str">
        <f t="shared" si="647"/>
        <v>1FO58H4A</v>
      </c>
      <c r="L6872" s="281" t="e">
        <f>VLOOKUP(K6872,'Planilla de control'!#REF!,2,0)</f>
        <v>#REF!</v>
      </c>
      <c r="M6872" s="29" t="e">
        <f>IF(COUNTIF('Planilla de control'!#REF!,K6872)&gt;0,"SI","NO")</f>
        <v>#REF!</v>
      </c>
    </row>
    <row r="6873" spans="1:13" x14ac:dyDescent="0.3">
      <c r="A6873" s="3" t="s">
        <v>2367</v>
      </c>
      <c r="B6873" s="3" t="s">
        <v>8183</v>
      </c>
      <c r="C6873" s="3"/>
      <c r="D6873" s="3"/>
      <c r="E6873" s="3"/>
      <c r="F6873" s="51" t="str">
        <f t="shared" si="642"/>
        <v>58H4</v>
      </c>
      <c r="G6873" s="51">
        <f t="shared" si="643"/>
        <v>4</v>
      </c>
      <c r="H6873" s="51">
        <f t="shared" si="644"/>
        <v>58</v>
      </c>
      <c r="I6873" s="51" t="str">
        <f t="shared" si="645"/>
        <v>H</v>
      </c>
      <c r="J6873" s="51" t="str">
        <f t="shared" si="646"/>
        <v>D3</v>
      </c>
      <c r="K6873" s="76" t="str">
        <f t="shared" si="647"/>
        <v>1FO58H4B</v>
      </c>
      <c r="L6873" s="281" t="e">
        <f>VLOOKUP(K6873,'Planilla de control'!#REF!,2,0)</f>
        <v>#REF!</v>
      </c>
      <c r="M6873" s="29" t="e">
        <f>IF(COUNTIF('Planilla de control'!#REF!,K6873)&gt;0,"SI","NO")</f>
        <v>#REF!</v>
      </c>
    </row>
    <row r="6874" spans="1:13" x14ac:dyDescent="0.3">
      <c r="A6874" s="3" t="s">
        <v>2367</v>
      </c>
      <c r="B6874" s="3" t="s">
        <v>8184</v>
      </c>
      <c r="C6874" s="3"/>
      <c r="D6874" s="3"/>
      <c r="E6874" s="3"/>
      <c r="F6874" s="51" t="str">
        <f t="shared" si="642"/>
        <v>58H5</v>
      </c>
      <c r="G6874" s="51">
        <f t="shared" si="643"/>
        <v>5</v>
      </c>
      <c r="H6874" s="51">
        <f t="shared" si="644"/>
        <v>58</v>
      </c>
      <c r="I6874" s="51" t="str">
        <f t="shared" si="645"/>
        <v>H</v>
      </c>
      <c r="J6874" s="51" t="str">
        <f t="shared" si="646"/>
        <v>D3</v>
      </c>
      <c r="K6874" s="76" t="str">
        <f t="shared" si="647"/>
        <v>1FO58H5B</v>
      </c>
      <c r="L6874" s="281" t="e">
        <f>VLOOKUP(K6874,'Planilla de control'!#REF!,2,0)</f>
        <v>#REF!</v>
      </c>
      <c r="M6874" s="29" t="e">
        <f>IF(COUNTIF('Planilla de control'!#REF!,K6874)&gt;0,"SI","NO")</f>
        <v>#REF!</v>
      </c>
    </row>
    <row r="6875" spans="1:13" x14ac:dyDescent="0.3">
      <c r="A6875" s="3" t="s">
        <v>2367</v>
      </c>
      <c r="B6875" s="3" t="s">
        <v>8185</v>
      </c>
      <c r="C6875" s="3"/>
      <c r="D6875" s="3"/>
      <c r="E6875" s="3"/>
      <c r="F6875" s="51" t="str">
        <f t="shared" si="642"/>
        <v>58B4</v>
      </c>
      <c r="G6875" s="51">
        <f t="shared" si="643"/>
        <v>4</v>
      </c>
      <c r="H6875" s="51">
        <f t="shared" si="644"/>
        <v>58</v>
      </c>
      <c r="I6875" s="51" t="str">
        <f t="shared" si="645"/>
        <v>B</v>
      </c>
      <c r="J6875" s="51" t="str">
        <f t="shared" si="646"/>
        <v>D3</v>
      </c>
      <c r="K6875" s="76" t="str">
        <f t="shared" si="647"/>
        <v>1FO58B4C</v>
      </c>
      <c r="L6875" s="281" t="e">
        <f>VLOOKUP(K6875,'Planilla de control'!#REF!,2,0)</f>
        <v>#REF!</v>
      </c>
      <c r="M6875" s="29" t="e">
        <f>IF(COUNTIF('Planilla de control'!#REF!,K6875)&gt;0,"SI","NO")</f>
        <v>#REF!</v>
      </c>
    </row>
    <row r="6876" spans="1:13" x14ac:dyDescent="0.3">
      <c r="A6876" s="3" t="s">
        <v>2367</v>
      </c>
      <c r="B6876" s="3" t="s">
        <v>8186</v>
      </c>
      <c r="C6876" s="3"/>
      <c r="D6876" s="3"/>
      <c r="E6876" s="3"/>
      <c r="F6876" s="51" t="str">
        <f t="shared" si="642"/>
        <v>58B7</v>
      </c>
      <c r="G6876" s="51">
        <f t="shared" si="643"/>
        <v>7</v>
      </c>
      <c r="H6876" s="51">
        <f t="shared" si="644"/>
        <v>58</v>
      </c>
      <c r="I6876" s="51" t="str">
        <f t="shared" si="645"/>
        <v>B</v>
      </c>
      <c r="J6876" s="51" t="str">
        <f t="shared" si="646"/>
        <v>D3</v>
      </c>
      <c r="K6876" s="76" t="str">
        <f t="shared" si="647"/>
        <v>1FO58B7A</v>
      </c>
      <c r="L6876" s="281" t="e">
        <f>VLOOKUP(K6876,'Planilla de control'!#REF!,2,0)</f>
        <v>#REF!</v>
      </c>
      <c r="M6876" s="29" t="e">
        <f>IF(COUNTIF('Planilla de control'!#REF!,K6876)&gt;0,"SI","NO")</f>
        <v>#REF!</v>
      </c>
    </row>
    <row r="6877" spans="1:13" x14ac:dyDescent="0.3">
      <c r="A6877" s="3" t="s">
        <v>2367</v>
      </c>
      <c r="B6877" s="3" t="s">
        <v>8187</v>
      </c>
      <c r="C6877" s="3"/>
      <c r="D6877" s="3"/>
      <c r="E6877" s="3"/>
      <c r="F6877" s="51" t="str">
        <f t="shared" si="642"/>
        <v>58C4</v>
      </c>
      <c r="G6877" s="51">
        <f t="shared" si="643"/>
        <v>4</v>
      </c>
      <c r="H6877" s="51">
        <f t="shared" si="644"/>
        <v>58</v>
      </c>
      <c r="I6877" s="51" t="str">
        <f t="shared" si="645"/>
        <v>C</v>
      </c>
      <c r="J6877" s="51" t="str">
        <f t="shared" si="646"/>
        <v>D3</v>
      </c>
      <c r="K6877" s="76" t="str">
        <f t="shared" si="647"/>
        <v>1FO58C4D</v>
      </c>
      <c r="L6877" s="281" t="e">
        <f>VLOOKUP(K6877,'Planilla de control'!#REF!,2,0)</f>
        <v>#REF!</v>
      </c>
      <c r="M6877" s="29" t="e">
        <f>IF(COUNTIF('Planilla de control'!#REF!,K6877)&gt;0,"SI","NO")</f>
        <v>#REF!</v>
      </c>
    </row>
    <row r="6878" spans="1:13" x14ac:dyDescent="0.3">
      <c r="A6878" s="3" t="s">
        <v>2367</v>
      </c>
      <c r="B6878" s="3" t="s">
        <v>8188</v>
      </c>
      <c r="C6878" s="3"/>
      <c r="D6878" s="3"/>
      <c r="E6878" s="3"/>
      <c r="F6878" s="51" t="str">
        <f t="shared" si="642"/>
        <v>58D4</v>
      </c>
      <c r="G6878" s="51">
        <f t="shared" si="643"/>
        <v>4</v>
      </c>
      <c r="H6878" s="51">
        <f t="shared" si="644"/>
        <v>58</v>
      </c>
      <c r="I6878" s="51" t="str">
        <f t="shared" si="645"/>
        <v>D</v>
      </c>
      <c r="J6878" s="51" t="str">
        <f t="shared" si="646"/>
        <v>D3</v>
      </c>
      <c r="K6878" s="76" t="str">
        <f t="shared" si="647"/>
        <v>1FO58D4D</v>
      </c>
      <c r="L6878" s="281" t="e">
        <f>VLOOKUP(K6878,'Planilla de control'!#REF!,2,0)</f>
        <v>#REF!</v>
      </c>
      <c r="M6878" s="29" t="e">
        <f>IF(COUNTIF('Planilla de control'!#REF!,K6878)&gt;0,"SI","NO")</f>
        <v>#REF!</v>
      </c>
    </row>
    <row r="6879" spans="1:13" x14ac:dyDescent="0.3">
      <c r="A6879" s="3" t="s">
        <v>2367</v>
      </c>
      <c r="B6879" s="3" t="s">
        <v>8189</v>
      </c>
      <c r="C6879" s="3"/>
      <c r="D6879" s="3"/>
      <c r="E6879" s="3"/>
      <c r="F6879" s="51" t="str">
        <f t="shared" si="642"/>
        <v>58D5</v>
      </c>
      <c r="G6879" s="51">
        <f t="shared" si="643"/>
        <v>5</v>
      </c>
      <c r="H6879" s="51">
        <f t="shared" si="644"/>
        <v>58</v>
      </c>
      <c r="I6879" s="51" t="str">
        <f t="shared" si="645"/>
        <v>D</v>
      </c>
      <c r="J6879" s="51" t="str">
        <f t="shared" si="646"/>
        <v>D3</v>
      </c>
      <c r="K6879" s="76" t="str">
        <f t="shared" si="647"/>
        <v>1FO58D5A</v>
      </c>
      <c r="L6879" s="281" t="e">
        <f>VLOOKUP(K6879,'Planilla de control'!#REF!,2,0)</f>
        <v>#REF!</v>
      </c>
      <c r="M6879" s="29" t="e">
        <f>IF(COUNTIF('Planilla de control'!#REF!,K6879)&gt;0,"SI","NO")</f>
        <v>#REF!</v>
      </c>
    </row>
    <row r="6880" spans="1:13" x14ac:dyDescent="0.3">
      <c r="A6880" s="3" t="s">
        <v>2367</v>
      </c>
      <c r="B6880" s="3" t="s">
        <v>8190</v>
      </c>
      <c r="C6880" s="3"/>
      <c r="D6880" s="3"/>
      <c r="E6880" s="3"/>
      <c r="F6880" s="51" t="str">
        <f t="shared" si="642"/>
        <v>58E4</v>
      </c>
      <c r="G6880" s="51">
        <f t="shared" si="643"/>
        <v>4</v>
      </c>
      <c r="H6880" s="51">
        <f t="shared" si="644"/>
        <v>58</v>
      </c>
      <c r="I6880" s="51" t="str">
        <f t="shared" si="645"/>
        <v>E</v>
      </c>
      <c r="J6880" s="51" t="str">
        <f t="shared" si="646"/>
        <v>D3</v>
      </c>
      <c r="K6880" s="76" t="str">
        <f t="shared" si="647"/>
        <v>1FO58E4B</v>
      </c>
      <c r="L6880" s="281" t="e">
        <f>VLOOKUP(K6880,'Planilla de control'!#REF!,2,0)</f>
        <v>#REF!</v>
      </c>
      <c r="M6880" s="29" t="e">
        <f>IF(COUNTIF('Planilla de control'!#REF!,K6880)&gt;0,"SI","NO")</f>
        <v>#REF!</v>
      </c>
    </row>
    <row r="6881" spans="1:13" x14ac:dyDescent="0.3">
      <c r="A6881" s="3" t="s">
        <v>2367</v>
      </c>
      <c r="B6881" s="3" t="s">
        <v>8191</v>
      </c>
      <c r="C6881" s="3"/>
      <c r="D6881" s="3"/>
      <c r="E6881" s="3"/>
      <c r="F6881" s="51" t="str">
        <f t="shared" si="642"/>
        <v>58H8</v>
      </c>
      <c r="G6881" s="51">
        <f t="shared" si="643"/>
        <v>8</v>
      </c>
      <c r="H6881" s="51">
        <f t="shared" si="644"/>
        <v>58</v>
      </c>
      <c r="I6881" s="51" t="str">
        <f t="shared" si="645"/>
        <v>H</v>
      </c>
      <c r="J6881" s="51" t="str">
        <f t="shared" si="646"/>
        <v>D3</v>
      </c>
      <c r="K6881" s="76" t="str">
        <f t="shared" si="647"/>
        <v>1FO58H8A</v>
      </c>
      <c r="L6881" s="281" t="e">
        <f>VLOOKUP(K6881,'Planilla de control'!#REF!,2,0)</f>
        <v>#REF!</v>
      </c>
      <c r="M6881" s="29" t="e">
        <f>IF(COUNTIF('Planilla de control'!#REF!,K6881)&gt;0,"SI","NO")</f>
        <v>#REF!</v>
      </c>
    </row>
    <row r="6882" spans="1:13" x14ac:dyDescent="0.3">
      <c r="A6882" s="3" t="s">
        <v>2367</v>
      </c>
      <c r="B6882" s="3" t="s">
        <v>8192</v>
      </c>
      <c r="C6882" s="3"/>
      <c r="D6882" s="3"/>
      <c r="E6882" s="3"/>
      <c r="F6882" s="51" t="str">
        <f t="shared" si="642"/>
        <v>58I2</v>
      </c>
      <c r="G6882" s="51">
        <f t="shared" si="643"/>
        <v>2</v>
      </c>
      <c r="H6882" s="51">
        <f t="shared" si="644"/>
        <v>58</v>
      </c>
      <c r="I6882" s="51" t="str">
        <f t="shared" si="645"/>
        <v>I</v>
      </c>
      <c r="J6882" s="51" t="str">
        <f t="shared" si="646"/>
        <v>D3</v>
      </c>
      <c r="K6882" s="76" t="str">
        <f t="shared" si="647"/>
        <v>1FO58I2A</v>
      </c>
      <c r="L6882" s="281" t="e">
        <f>VLOOKUP(K6882,'Planilla de control'!#REF!,2,0)</f>
        <v>#REF!</v>
      </c>
      <c r="M6882" s="29" t="e">
        <f>IF(COUNTIF('Planilla de control'!#REF!,K6882)&gt;0,"SI","NO")</f>
        <v>#REF!</v>
      </c>
    </row>
    <row r="6883" spans="1:13" x14ac:dyDescent="0.3">
      <c r="A6883" s="3" t="s">
        <v>2367</v>
      </c>
      <c r="B6883" s="3" t="s">
        <v>8193</v>
      </c>
      <c r="C6883" s="3"/>
      <c r="D6883" s="3"/>
      <c r="E6883" s="3"/>
      <c r="F6883" s="51" t="str">
        <f t="shared" si="642"/>
        <v>58B5</v>
      </c>
      <c r="G6883" s="51">
        <f t="shared" si="643"/>
        <v>5</v>
      </c>
      <c r="H6883" s="51">
        <f t="shared" si="644"/>
        <v>58</v>
      </c>
      <c r="I6883" s="51" t="str">
        <f t="shared" si="645"/>
        <v>B</v>
      </c>
      <c r="J6883" s="51" t="str">
        <f t="shared" si="646"/>
        <v>D3</v>
      </c>
      <c r="K6883" s="76" t="str">
        <f t="shared" si="647"/>
        <v>1FO58B5A</v>
      </c>
      <c r="L6883" s="281" t="e">
        <f>VLOOKUP(K6883,'Planilla de control'!#REF!,2,0)</f>
        <v>#REF!</v>
      </c>
      <c r="M6883" s="29" t="e">
        <f>IF(COUNTIF('Planilla de control'!#REF!,K6883)&gt;0,"SI","NO")</f>
        <v>#REF!</v>
      </c>
    </row>
    <row r="6884" spans="1:13" x14ac:dyDescent="0.3">
      <c r="A6884" s="3" t="s">
        <v>2367</v>
      </c>
      <c r="B6884" s="3" t="s">
        <v>8194</v>
      </c>
      <c r="C6884" s="3"/>
      <c r="D6884" s="3"/>
      <c r="E6884" s="3"/>
      <c r="F6884" s="51" t="str">
        <f t="shared" si="642"/>
        <v>58C6</v>
      </c>
      <c r="G6884" s="51">
        <f t="shared" si="643"/>
        <v>6</v>
      </c>
      <c r="H6884" s="51">
        <f t="shared" si="644"/>
        <v>58</v>
      </c>
      <c r="I6884" s="51" t="str">
        <f t="shared" si="645"/>
        <v>C</v>
      </c>
      <c r="J6884" s="51" t="str">
        <f t="shared" si="646"/>
        <v>D3</v>
      </c>
      <c r="K6884" s="76" t="str">
        <f t="shared" si="647"/>
        <v>1FO58C6B</v>
      </c>
      <c r="L6884" s="281" t="e">
        <f>VLOOKUP(K6884,'Planilla de control'!#REF!,2,0)</f>
        <v>#REF!</v>
      </c>
      <c r="M6884" s="29" t="e">
        <f>IF(COUNTIF('Planilla de control'!#REF!,K6884)&gt;0,"SI","NO")</f>
        <v>#REF!</v>
      </c>
    </row>
    <row r="6885" spans="1:13" x14ac:dyDescent="0.3">
      <c r="A6885" s="3" t="s">
        <v>2367</v>
      </c>
      <c r="B6885" s="3" t="s">
        <v>8195</v>
      </c>
      <c r="C6885" s="3"/>
      <c r="D6885" s="3"/>
      <c r="E6885" s="3"/>
      <c r="F6885" s="51" t="str">
        <f t="shared" si="642"/>
        <v>58C7</v>
      </c>
      <c r="G6885" s="51">
        <f t="shared" si="643"/>
        <v>7</v>
      </c>
      <c r="H6885" s="51">
        <f t="shared" si="644"/>
        <v>58</v>
      </c>
      <c r="I6885" s="51" t="str">
        <f t="shared" si="645"/>
        <v>C</v>
      </c>
      <c r="J6885" s="51" t="str">
        <f t="shared" si="646"/>
        <v>D3</v>
      </c>
      <c r="K6885" s="76" t="str">
        <f t="shared" si="647"/>
        <v>1FO58C7A</v>
      </c>
      <c r="L6885" s="281" t="e">
        <f>VLOOKUP(K6885,'Planilla de control'!#REF!,2,0)</f>
        <v>#REF!</v>
      </c>
      <c r="M6885" s="29" t="e">
        <f>IF(COUNTIF('Planilla de control'!#REF!,K6885)&gt;0,"SI","NO")</f>
        <v>#REF!</v>
      </c>
    </row>
    <row r="6886" spans="1:13" x14ac:dyDescent="0.3">
      <c r="A6886" s="3" t="s">
        <v>2367</v>
      </c>
      <c r="B6886" s="3" t="s">
        <v>8196</v>
      </c>
      <c r="C6886" s="3"/>
      <c r="D6886" s="3"/>
      <c r="E6886" s="3"/>
      <c r="F6886" s="51" t="str">
        <f t="shared" si="642"/>
        <v>58E4</v>
      </c>
      <c r="G6886" s="51">
        <f t="shared" si="643"/>
        <v>4</v>
      </c>
      <c r="H6886" s="51">
        <f t="shared" si="644"/>
        <v>58</v>
      </c>
      <c r="I6886" s="51" t="str">
        <f t="shared" si="645"/>
        <v>E</v>
      </c>
      <c r="J6886" s="51" t="str">
        <f t="shared" si="646"/>
        <v>D3</v>
      </c>
      <c r="K6886" s="76" t="str">
        <f t="shared" si="647"/>
        <v>1FO58E4A</v>
      </c>
      <c r="L6886" s="281" t="e">
        <f>VLOOKUP(K6886,'Planilla de control'!#REF!,2,0)</f>
        <v>#REF!</v>
      </c>
      <c r="M6886" s="29" t="e">
        <f>IF(COUNTIF('Planilla de control'!#REF!,K6886)&gt;0,"SI","NO")</f>
        <v>#REF!</v>
      </c>
    </row>
    <row r="6887" spans="1:13" x14ac:dyDescent="0.3">
      <c r="A6887" s="3" t="s">
        <v>2367</v>
      </c>
      <c r="B6887" s="3" t="s">
        <v>8197</v>
      </c>
      <c r="C6887" s="3"/>
      <c r="D6887" s="3"/>
      <c r="E6887" s="3"/>
      <c r="F6887" s="51" t="str">
        <f t="shared" si="642"/>
        <v>58E5</v>
      </c>
      <c r="G6887" s="51">
        <f t="shared" si="643"/>
        <v>5</v>
      </c>
      <c r="H6887" s="51">
        <f t="shared" si="644"/>
        <v>58</v>
      </c>
      <c r="I6887" s="51" t="str">
        <f t="shared" si="645"/>
        <v>E</v>
      </c>
      <c r="J6887" s="51" t="str">
        <f t="shared" si="646"/>
        <v>D3</v>
      </c>
      <c r="K6887" s="76" t="str">
        <f t="shared" si="647"/>
        <v>1FO58E5A</v>
      </c>
      <c r="L6887" s="281" t="e">
        <f>VLOOKUP(K6887,'Planilla de control'!#REF!,2,0)</f>
        <v>#REF!</v>
      </c>
      <c r="M6887" s="29" t="e">
        <f>IF(COUNTIF('Planilla de control'!#REF!,K6887)&gt;0,"SI","NO")</f>
        <v>#REF!</v>
      </c>
    </row>
    <row r="6888" spans="1:13" x14ac:dyDescent="0.3">
      <c r="A6888" s="3" t="s">
        <v>2367</v>
      </c>
      <c r="B6888" s="3" t="s">
        <v>8198</v>
      </c>
      <c r="C6888" s="3"/>
      <c r="D6888" s="3"/>
      <c r="E6888" s="3"/>
      <c r="F6888" s="51" t="str">
        <f t="shared" si="642"/>
        <v>58E7</v>
      </c>
      <c r="G6888" s="51">
        <f t="shared" si="643"/>
        <v>7</v>
      </c>
      <c r="H6888" s="51">
        <f t="shared" si="644"/>
        <v>58</v>
      </c>
      <c r="I6888" s="51" t="str">
        <f t="shared" si="645"/>
        <v>E</v>
      </c>
      <c r="J6888" s="51" t="str">
        <f t="shared" si="646"/>
        <v>D3</v>
      </c>
      <c r="K6888" s="76" t="str">
        <f t="shared" si="647"/>
        <v>1FO58E7A</v>
      </c>
      <c r="L6888" s="281" t="e">
        <f>VLOOKUP(K6888,'Planilla de control'!#REF!,2,0)</f>
        <v>#REF!</v>
      </c>
      <c r="M6888" s="29" t="e">
        <f>IF(COUNTIF('Planilla de control'!#REF!,K6888)&gt;0,"SI","NO")</f>
        <v>#REF!</v>
      </c>
    </row>
    <row r="6889" spans="1:13" x14ac:dyDescent="0.3">
      <c r="A6889" s="3" t="s">
        <v>2367</v>
      </c>
      <c r="B6889" s="3" t="s">
        <v>8199</v>
      </c>
      <c r="C6889" s="3"/>
      <c r="D6889" s="3"/>
      <c r="E6889" s="3"/>
      <c r="F6889" s="51" t="str">
        <f t="shared" si="642"/>
        <v>58F5</v>
      </c>
      <c r="G6889" s="51">
        <f t="shared" si="643"/>
        <v>5</v>
      </c>
      <c r="H6889" s="51">
        <f t="shared" si="644"/>
        <v>58</v>
      </c>
      <c r="I6889" s="51" t="str">
        <f t="shared" si="645"/>
        <v>F</v>
      </c>
      <c r="J6889" s="51" t="str">
        <f t="shared" si="646"/>
        <v>D3</v>
      </c>
      <c r="K6889" s="76" t="str">
        <f t="shared" si="647"/>
        <v>1FO58F5D</v>
      </c>
      <c r="L6889" s="281" t="e">
        <f>VLOOKUP(K6889,'Planilla de control'!#REF!,2,0)</f>
        <v>#REF!</v>
      </c>
      <c r="M6889" s="29" t="e">
        <f>IF(COUNTIF('Planilla de control'!#REF!,K6889)&gt;0,"SI","NO")</f>
        <v>#REF!</v>
      </c>
    </row>
    <row r="6890" spans="1:13" x14ac:dyDescent="0.3">
      <c r="A6890" s="3" t="s">
        <v>2367</v>
      </c>
      <c r="B6890" s="3" t="s">
        <v>8200</v>
      </c>
      <c r="C6890" s="3"/>
      <c r="D6890" s="3"/>
      <c r="E6890" s="3"/>
      <c r="F6890" s="51" t="str">
        <f t="shared" si="642"/>
        <v>58G5</v>
      </c>
      <c r="G6890" s="51">
        <f t="shared" si="643"/>
        <v>5</v>
      </c>
      <c r="H6890" s="51">
        <f t="shared" si="644"/>
        <v>58</v>
      </c>
      <c r="I6890" s="51" t="str">
        <f t="shared" si="645"/>
        <v>G</v>
      </c>
      <c r="J6890" s="51" t="str">
        <f t="shared" si="646"/>
        <v>D3</v>
      </c>
      <c r="K6890" s="76" t="str">
        <f t="shared" si="647"/>
        <v>1FO58G5D</v>
      </c>
      <c r="L6890" s="281" t="e">
        <f>VLOOKUP(K6890,'Planilla de control'!#REF!,2,0)</f>
        <v>#REF!</v>
      </c>
      <c r="M6890" s="29" t="e">
        <f>IF(COUNTIF('Planilla de control'!#REF!,K6890)&gt;0,"SI","NO")</f>
        <v>#REF!</v>
      </c>
    </row>
    <row r="6891" spans="1:13" x14ac:dyDescent="0.3">
      <c r="A6891" s="3" t="s">
        <v>2367</v>
      </c>
      <c r="B6891" s="3" t="s">
        <v>8201</v>
      </c>
      <c r="C6891" s="3"/>
      <c r="D6891" s="3"/>
      <c r="E6891" s="3"/>
      <c r="F6891" s="51" t="str">
        <f t="shared" si="642"/>
        <v>58I4</v>
      </c>
      <c r="G6891" s="51">
        <f t="shared" si="643"/>
        <v>4</v>
      </c>
      <c r="H6891" s="51">
        <f t="shared" si="644"/>
        <v>58</v>
      </c>
      <c r="I6891" s="51" t="str">
        <f t="shared" si="645"/>
        <v>I</v>
      </c>
      <c r="J6891" s="51" t="str">
        <f t="shared" si="646"/>
        <v>D3</v>
      </c>
      <c r="K6891" s="76" t="str">
        <f t="shared" si="647"/>
        <v>1FO58I4C</v>
      </c>
      <c r="L6891" s="281" t="e">
        <f>VLOOKUP(K6891,'Planilla de control'!#REF!,2,0)</f>
        <v>#REF!</v>
      </c>
      <c r="M6891" s="29" t="e">
        <f>IF(COUNTIF('Planilla de control'!#REF!,K6891)&gt;0,"SI","NO")</f>
        <v>#REF!</v>
      </c>
    </row>
    <row r="6892" spans="1:13" x14ac:dyDescent="0.3">
      <c r="A6892" s="3" t="s">
        <v>2367</v>
      </c>
      <c r="B6892" s="3" t="s">
        <v>8202</v>
      </c>
      <c r="C6892" s="3"/>
      <c r="D6892" s="3"/>
      <c r="E6892" s="3"/>
      <c r="F6892" s="51" t="str">
        <f t="shared" si="642"/>
        <v>58I4</v>
      </c>
      <c r="G6892" s="51">
        <f t="shared" si="643"/>
        <v>4</v>
      </c>
      <c r="H6892" s="51">
        <f t="shared" si="644"/>
        <v>58</v>
      </c>
      <c r="I6892" s="51" t="str">
        <f t="shared" si="645"/>
        <v>I</v>
      </c>
      <c r="J6892" s="51" t="str">
        <f t="shared" si="646"/>
        <v>D3</v>
      </c>
      <c r="K6892" s="76" t="str">
        <f t="shared" si="647"/>
        <v>1FO58I4D</v>
      </c>
      <c r="L6892" s="281" t="e">
        <f>VLOOKUP(K6892,'Planilla de control'!#REF!,2,0)</f>
        <v>#REF!</v>
      </c>
      <c r="M6892" s="29" t="e">
        <f>IF(COUNTIF('Planilla de control'!#REF!,K6892)&gt;0,"SI","NO")</f>
        <v>#REF!</v>
      </c>
    </row>
    <row r="6893" spans="1:13" x14ac:dyDescent="0.3">
      <c r="A6893" s="3" t="s">
        <v>2367</v>
      </c>
      <c r="B6893" s="3" t="s">
        <v>8203</v>
      </c>
      <c r="C6893" s="3"/>
      <c r="D6893" s="3"/>
      <c r="E6893" s="3"/>
      <c r="F6893" s="51" t="str">
        <f t="shared" si="642"/>
        <v>58I5</v>
      </c>
      <c r="G6893" s="51">
        <f t="shared" si="643"/>
        <v>5</v>
      </c>
      <c r="H6893" s="51">
        <f t="shared" si="644"/>
        <v>58</v>
      </c>
      <c r="I6893" s="51" t="str">
        <f t="shared" si="645"/>
        <v>I</v>
      </c>
      <c r="J6893" s="51" t="str">
        <f t="shared" si="646"/>
        <v>D3</v>
      </c>
      <c r="K6893" s="76" t="str">
        <f t="shared" si="647"/>
        <v>1FO58I5A</v>
      </c>
      <c r="L6893" s="281" t="e">
        <f>VLOOKUP(K6893,'Planilla de control'!#REF!,2,0)</f>
        <v>#REF!</v>
      </c>
      <c r="M6893" s="29" t="e">
        <f>IF(COUNTIF('Planilla de control'!#REF!,K6893)&gt;0,"SI","NO")</f>
        <v>#REF!</v>
      </c>
    </row>
    <row r="6894" spans="1:13" x14ac:dyDescent="0.3">
      <c r="A6894" s="3" t="s">
        <v>2367</v>
      </c>
      <c r="B6894" s="3" t="s">
        <v>8204</v>
      </c>
      <c r="C6894" s="3"/>
      <c r="D6894" s="3"/>
      <c r="E6894" s="3"/>
      <c r="F6894" s="51" t="str">
        <f t="shared" si="642"/>
        <v>58I5</v>
      </c>
      <c r="G6894" s="51">
        <f t="shared" si="643"/>
        <v>5</v>
      </c>
      <c r="H6894" s="51">
        <f t="shared" si="644"/>
        <v>58</v>
      </c>
      <c r="I6894" s="51" t="str">
        <f t="shared" si="645"/>
        <v>I</v>
      </c>
      <c r="J6894" s="51" t="str">
        <f t="shared" si="646"/>
        <v>D3</v>
      </c>
      <c r="K6894" s="76" t="str">
        <f t="shared" si="647"/>
        <v>1FO58I5C</v>
      </c>
      <c r="L6894" s="281" t="e">
        <f>VLOOKUP(K6894,'Planilla de control'!#REF!,2,0)</f>
        <v>#REF!</v>
      </c>
      <c r="M6894" s="29" t="e">
        <f>IF(COUNTIF('Planilla de control'!#REF!,K6894)&gt;0,"SI","NO")</f>
        <v>#REF!</v>
      </c>
    </row>
    <row r="6895" spans="1:13" x14ac:dyDescent="0.3">
      <c r="A6895" s="3" t="s">
        <v>2367</v>
      </c>
      <c r="B6895" s="3" t="s">
        <v>8205</v>
      </c>
      <c r="C6895" s="3"/>
      <c r="D6895" s="3"/>
      <c r="E6895" s="3"/>
      <c r="F6895" s="51" t="str">
        <f t="shared" si="642"/>
        <v>58I5</v>
      </c>
      <c r="G6895" s="51">
        <f t="shared" si="643"/>
        <v>5</v>
      </c>
      <c r="H6895" s="51">
        <f t="shared" si="644"/>
        <v>58</v>
      </c>
      <c r="I6895" s="51" t="str">
        <f t="shared" si="645"/>
        <v>I</v>
      </c>
      <c r="J6895" s="51" t="str">
        <f t="shared" si="646"/>
        <v>D3</v>
      </c>
      <c r="K6895" s="76" t="str">
        <f t="shared" si="647"/>
        <v>1FO58I5D</v>
      </c>
      <c r="L6895" s="281" t="e">
        <f>VLOOKUP(K6895,'Planilla de control'!#REF!,2,0)</f>
        <v>#REF!</v>
      </c>
      <c r="M6895" s="29" t="e">
        <f>IF(COUNTIF('Planilla de control'!#REF!,K6895)&gt;0,"SI","NO")</f>
        <v>#REF!</v>
      </c>
    </row>
    <row r="6896" spans="1:13" x14ac:dyDescent="0.3">
      <c r="A6896" s="3" t="s">
        <v>2367</v>
      </c>
      <c r="B6896" s="3" t="s">
        <v>8206</v>
      </c>
      <c r="C6896" s="3"/>
      <c r="D6896" s="3"/>
      <c r="E6896" s="3"/>
      <c r="F6896" s="51" t="str">
        <f t="shared" si="642"/>
        <v>58J5</v>
      </c>
      <c r="G6896" s="51">
        <f t="shared" si="643"/>
        <v>5</v>
      </c>
      <c r="H6896" s="51">
        <f t="shared" si="644"/>
        <v>58</v>
      </c>
      <c r="I6896" s="51" t="str">
        <f t="shared" si="645"/>
        <v>J</v>
      </c>
      <c r="J6896" s="51" t="str">
        <f t="shared" si="646"/>
        <v>D3</v>
      </c>
      <c r="K6896" s="76" t="str">
        <f t="shared" si="647"/>
        <v>1FO58J5C</v>
      </c>
      <c r="L6896" s="281" t="e">
        <f>VLOOKUP(K6896,'Planilla de control'!#REF!,2,0)</f>
        <v>#REF!</v>
      </c>
      <c r="M6896" s="29" t="e">
        <f>IF(COUNTIF('Planilla de control'!#REF!,K6896)&gt;0,"SI","NO")</f>
        <v>#REF!</v>
      </c>
    </row>
    <row r="6897" spans="1:13" x14ac:dyDescent="0.3">
      <c r="A6897" s="3" t="s">
        <v>2367</v>
      </c>
      <c r="B6897" s="3" t="s">
        <v>8207</v>
      </c>
      <c r="C6897" s="3"/>
      <c r="D6897" s="3"/>
      <c r="E6897" s="3"/>
      <c r="F6897" s="51" t="str">
        <f t="shared" si="642"/>
        <v>58H5</v>
      </c>
      <c r="G6897" s="51">
        <f t="shared" si="643"/>
        <v>5</v>
      </c>
      <c r="H6897" s="51">
        <f t="shared" si="644"/>
        <v>58</v>
      </c>
      <c r="I6897" s="51" t="str">
        <f t="shared" si="645"/>
        <v>H</v>
      </c>
      <c r="J6897" s="51" t="str">
        <f t="shared" si="646"/>
        <v>D3</v>
      </c>
      <c r="K6897" s="76" t="str">
        <f t="shared" si="647"/>
        <v>1FO58H5D</v>
      </c>
      <c r="L6897" s="281" t="e">
        <f>VLOOKUP(K6897,'Planilla de control'!#REF!,2,0)</f>
        <v>#REF!</v>
      </c>
      <c r="M6897" s="29" t="e">
        <f>IF(COUNTIF('Planilla de control'!#REF!,K6897)&gt;0,"SI","NO")</f>
        <v>#REF!</v>
      </c>
    </row>
    <row r="6898" spans="1:13" x14ac:dyDescent="0.3">
      <c r="A6898" s="3" t="s">
        <v>2367</v>
      </c>
      <c r="B6898" s="3" t="s">
        <v>8208</v>
      </c>
      <c r="C6898" s="3"/>
      <c r="D6898" s="3"/>
      <c r="E6898" s="3"/>
      <c r="F6898" s="51" t="str">
        <f t="shared" si="642"/>
        <v>58I8</v>
      </c>
      <c r="G6898" s="51">
        <f t="shared" si="643"/>
        <v>8</v>
      </c>
      <c r="H6898" s="51">
        <f t="shared" si="644"/>
        <v>58</v>
      </c>
      <c r="I6898" s="51" t="str">
        <f t="shared" si="645"/>
        <v>I</v>
      </c>
      <c r="J6898" s="51" t="str">
        <f t="shared" si="646"/>
        <v>D3</v>
      </c>
      <c r="K6898" s="76" t="str">
        <f t="shared" si="647"/>
        <v>1FO58I8A</v>
      </c>
      <c r="L6898" s="281" t="e">
        <f>VLOOKUP(K6898,'Planilla de control'!#REF!,2,0)</f>
        <v>#REF!</v>
      </c>
      <c r="M6898" s="29" t="e">
        <f>IF(COUNTIF('Planilla de control'!#REF!,K6898)&gt;0,"SI","NO")</f>
        <v>#REF!</v>
      </c>
    </row>
    <row r="6899" spans="1:13" x14ac:dyDescent="0.3">
      <c r="A6899" s="3" t="s">
        <v>2367</v>
      </c>
      <c r="B6899" s="3" t="s">
        <v>8209</v>
      </c>
      <c r="C6899" s="3"/>
      <c r="D6899" s="3"/>
      <c r="E6899" s="3"/>
      <c r="F6899" s="51" t="str">
        <f t="shared" si="642"/>
        <v>58I8</v>
      </c>
      <c r="G6899" s="51">
        <f t="shared" si="643"/>
        <v>8</v>
      </c>
      <c r="H6899" s="51">
        <f t="shared" si="644"/>
        <v>58</v>
      </c>
      <c r="I6899" s="51" t="str">
        <f t="shared" si="645"/>
        <v>I</v>
      </c>
      <c r="J6899" s="51" t="str">
        <f t="shared" si="646"/>
        <v>D3</v>
      </c>
      <c r="K6899" s="76" t="str">
        <f t="shared" si="647"/>
        <v>1FO58I8B</v>
      </c>
      <c r="L6899" s="281" t="e">
        <f>VLOOKUP(K6899,'Planilla de control'!#REF!,2,0)</f>
        <v>#REF!</v>
      </c>
      <c r="M6899" s="29" t="e">
        <f>IF(COUNTIF('Planilla de control'!#REF!,K6899)&gt;0,"SI","NO")</f>
        <v>#REF!</v>
      </c>
    </row>
    <row r="6900" spans="1:13" x14ac:dyDescent="0.3">
      <c r="A6900" s="3" t="s">
        <v>2367</v>
      </c>
      <c r="B6900" s="3" t="s">
        <v>8210</v>
      </c>
      <c r="C6900" s="3"/>
      <c r="D6900" s="3"/>
      <c r="E6900" s="3"/>
      <c r="F6900" s="51" t="str">
        <f t="shared" si="642"/>
        <v>58L2</v>
      </c>
      <c r="G6900" s="51">
        <f t="shared" si="643"/>
        <v>2</v>
      </c>
      <c r="H6900" s="51">
        <f t="shared" si="644"/>
        <v>58</v>
      </c>
      <c r="I6900" s="51" t="str">
        <f t="shared" si="645"/>
        <v>L</v>
      </c>
      <c r="J6900" s="51" t="str">
        <f t="shared" si="646"/>
        <v>D3</v>
      </c>
      <c r="K6900" s="76" t="str">
        <f t="shared" si="647"/>
        <v>1FO58L2B</v>
      </c>
      <c r="L6900" s="281" t="e">
        <f>VLOOKUP(K6900,'Planilla de control'!#REF!,2,0)</f>
        <v>#REF!</v>
      </c>
      <c r="M6900" s="29" t="e">
        <f>IF(COUNTIF('Planilla de control'!#REF!,K6900)&gt;0,"SI","NO")</f>
        <v>#REF!</v>
      </c>
    </row>
    <row r="6901" spans="1:13" x14ac:dyDescent="0.3">
      <c r="A6901" s="3" t="s">
        <v>2367</v>
      </c>
      <c r="B6901" s="3" t="s">
        <v>8211</v>
      </c>
      <c r="C6901" s="3"/>
      <c r="D6901" s="3"/>
      <c r="E6901" s="3"/>
      <c r="F6901" s="51" t="str">
        <f t="shared" si="642"/>
        <v>58F4</v>
      </c>
      <c r="G6901" s="51">
        <f t="shared" si="643"/>
        <v>4</v>
      </c>
      <c r="H6901" s="51">
        <f t="shared" si="644"/>
        <v>58</v>
      </c>
      <c r="I6901" s="51" t="str">
        <f t="shared" si="645"/>
        <v>F</v>
      </c>
      <c r="J6901" s="51" t="str">
        <f t="shared" si="646"/>
        <v>D3</v>
      </c>
      <c r="K6901" s="76" t="str">
        <f t="shared" si="647"/>
        <v>1FO58F4C</v>
      </c>
      <c r="L6901" s="281" t="e">
        <f>VLOOKUP(K6901,'Planilla de control'!#REF!,2,0)</f>
        <v>#REF!</v>
      </c>
      <c r="M6901" s="29" t="e">
        <f>IF(COUNTIF('Planilla de control'!#REF!,K6901)&gt;0,"SI","NO")</f>
        <v>#REF!</v>
      </c>
    </row>
    <row r="6902" spans="1:13" x14ac:dyDescent="0.3">
      <c r="A6902" s="3" t="s">
        <v>2367</v>
      </c>
      <c r="B6902" s="3" t="s">
        <v>8212</v>
      </c>
      <c r="C6902" s="3"/>
      <c r="D6902" s="3"/>
      <c r="E6902" s="3"/>
      <c r="F6902" s="51" t="str">
        <f t="shared" si="642"/>
        <v>58H7</v>
      </c>
      <c r="G6902" s="51">
        <f t="shared" si="643"/>
        <v>7</v>
      </c>
      <c r="H6902" s="51">
        <f t="shared" si="644"/>
        <v>58</v>
      </c>
      <c r="I6902" s="51" t="str">
        <f t="shared" si="645"/>
        <v>H</v>
      </c>
      <c r="J6902" s="51" t="str">
        <f t="shared" si="646"/>
        <v>D3</v>
      </c>
      <c r="K6902" s="76" t="str">
        <f t="shared" si="647"/>
        <v>1FO58H7A</v>
      </c>
      <c r="L6902" s="281" t="e">
        <f>VLOOKUP(K6902,'Planilla de control'!#REF!,2,0)</f>
        <v>#REF!</v>
      </c>
      <c r="M6902" s="29" t="e">
        <f>IF(COUNTIF('Planilla de control'!#REF!,K6902)&gt;0,"SI","NO")</f>
        <v>#REF!</v>
      </c>
    </row>
    <row r="6903" spans="1:13" x14ac:dyDescent="0.3">
      <c r="A6903" s="3" t="s">
        <v>2367</v>
      </c>
      <c r="B6903" s="3" t="s">
        <v>8213</v>
      </c>
      <c r="C6903" s="3"/>
      <c r="D6903" s="3"/>
      <c r="E6903" s="3"/>
      <c r="F6903" s="51" t="str">
        <f t="shared" si="642"/>
        <v>58H7</v>
      </c>
      <c r="G6903" s="51">
        <f t="shared" si="643"/>
        <v>7</v>
      </c>
      <c r="H6903" s="51">
        <f t="shared" si="644"/>
        <v>58</v>
      </c>
      <c r="I6903" s="51" t="str">
        <f t="shared" si="645"/>
        <v>H</v>
      </c>
      <c r="J6903" s="51" t="str">
        <f t="shared" si="646"/>
        <v>D3</v>
      </c>
      <c r="K6903" s="76" t="str">
        <f t="shared" si="647"/>
        <v>1FO58H7B</v>
      </c>
      <c r="L6903" s="281" t="e">
        <f>VLOOKUP(K6903,'Planilla de control'!#REF!,2,0)</f>
        <v>#REF!</v>
      </c>
      <c r="M6903" s="29" t="e">
        <f>IF(COUNTIF('Planilla de control'!#REF!,K6903)&gt;0,"SI","NO")</f>
        <v>#REF!</v>
      </c>
    </row>
    <row r="6904" spans="1:13" x14ac:dyDescent="0.3">
      <c r="A6904" s="3" t="s">
        <v>2367</v>
      </c>
      <c r="B6904" s="3" t="s">
        <v>8214</v>
      </c>
      <c r="C6904" s="3"/>
      <c r="D6904" s="3"/>
      <c r="E6904" s="3"/>
      <c r="F6904" s="51" t="str">
        <f t="shared" si="642"/>
        <v>58I6</v>
      </c>
      <c r="G6904" s="51">
        <f t="shared" si="643"/>
        <v>6</v>
      </c>
      <c r="H6904" s="51">
        <f t="shared" si="644"/>
        <v>58</v>
      </c>
      <c r="I6904" s="51" t="str">
        <f t="shared" si="645"/>
        <v>I</v>
      </c>
      <c r="J6904" s="51" t="str">
        <f t="shared" si="646"/>
        <v>D3</v>
      </c>
      <c r="K6904" s="76" t="str">
        <f t="shared" si="647"/>
        <v>1FO58I6A</v>
      </c>
      <c r="L6904" s="281" t="e">
        <f>VLOOKUP(K6904,'Planilla de control'!#REF!,2,0)</f>
        <v>#REF!</v>
      </c>
      <c r="M6904" s="29" t="e">
        <f>IF(COUNTIF('Planilla de control'!#REF!,K6904)&gt;0,"SI","NO")</f>
        <v>#REF!</v>
      </c>
    </row>
    <row r="6905" spans="1:13" x14ac:dyDescent="0.3">
      <c r="A6905" s="3" t="s">
        <v>2367</v>
      </c>
      <c r="B6905" s="3" t="s">
        <v>8215</v>
      </c>
      <c r="C6905" s="3"/>
      <c r="D6905" s="3"/>
      <c r="E6905" s="3"/>
      <c r="F6905" s="51" t="str">
        <f t="shared" si="642"/>
        <v>58I7</v>
      </c>
      <c r="G6905" s="51">
        <f t="shared" si="643"/>
        <v>7</v>
      </c>
      <c r="H6905" s="51">
        <f t="shared" si="644"/>
        <v>58</v>
      </c>
      <c r="I6905" s="51" t="str">
        <f t="shared" si="645"/>
        <v>I</v>
      </c>
      <c r="J6905" s="51" t="str">
        <f t="shared" si="646"/>
        <v>D3</v>
      </c>
      <c r="K6905" s="76" t="str">
        <f t="shared" si="647"/>
        <v>1FO58I7B</v>
      </c>
      <c r="L6905" s="281" t="e">
        <f>VLOOKUP(K6905,'Planilla de control'!#REF!,2,0)</f>
        <v>#REF!</v>
      </c>
      <c r="M6905" s="29" t="e">
        <f>IF(COUNTIF('Planilla de control'!#REF!,K6905)&gt;0,"SI","NO")</f>
        <v>#REF!</v>
      </c>
    </row>
    <row r="6906" spans="1:13" x14ac:dyDescent="0.3">
      <c r="A6906" s="3" t="s">
        <v>2367</v>
      </c>
      <c r="B6906" s="3" t="s">
        <v>8216</v>
      </c>
      <c r="C6906" s="3"/>
      <c r="D6906" s="3"/>
      <c r="E6906" s="3"/>
      <c r="F6906" s="51" t="str">
        <f t="shared" si="642"/>
        <v>58K5</v>
      </c>
      <c r="G6906" s="51">
        <f t="shared" si="643"/>
        <v>5</v>
      </c>
      <c r="H6906" s="51">
        <f t="shared" si="644"/>
        <v>58</v>
      </c>
      <c r="I6906" s="51" t="str">
        <f t="shared" si="645"/>
        <v>K</v>
      </c>
      <c r="J6906" s="51" t="str">
        <f t="shared" si="646"/>
        <v>D3</v>
      </c>
      <c r="K6906" s="76" t="str">
        <f t="shared" si="647"/>
        <v>1FO58K5B</v>
      </c>
      <c r="L6906" s="281" t="e">
        <f>VLOOKUP(K6906,'Planilla de control'!#REF!,2,0)</f>
        <v>#REF!</v>
      </c>
      <c r="M6906" s="29" t="e">
        <f>IF(COUNTIF('Planilla de control'!#REF!,K6906)&gt;0,"SI","NO")</f>
        <v>#REF!</v>
      </c>
    </row>
    <row r="6907" spans="1:13" x14ac:dyDescent="0.3">
      <c r="A6907" s="3" t="s">
        <v>2367</v>
      </c>
      <c r="B6907" s="3" t="s">
        <v>8217</v>
      </c>
      <c r="C6907" s="3"/>
      <c r="D6907" s="3"/>
      <c r="E6907" s="3"/>
      <c r="F6907" s="51" t="str">
        <f t="shared" si="642"/>
        <v>58E5</v>
      </c>
      <c r="G6907" s="51">
        <f t="shared" si="643"/>
        <v>5</v>
      </c>
      <c r="H6907" s="51">
        <f t="shared" si="644"/>
        <v>58</v>
      </c>
      <c r="I6907" s="51" t="str">
        <f t="shared" si="645"/>
        <v>E</v>
      </c>
      <c r="J6907" s="51" t="str">
        <f t="shared" si="646"/>
        <v>D3</v>
      </c>
      <c r="K6907" s="76" t="str">
        <f t="shared" si="647"/>
        <v>1FO58E5B</v>
      </c>
      <c r="L6907" s="281" t="e">
        <f>VLOOKUP(K6907,'Planilla de control'!#REF!,2,0)</f>
        <v>#REF!</v>
      </c>
      <c r="M6907" s="29" t="e">
        <f>IF(COUNTIF('Planilla de control'!#REF!,K6907)&gt;0,"SI","NO")</f>
        <v>#REF!</v>
      </c>
    </row>
    <row r="6908" spans="1:13" x14ac:dyDescent="0.3">
      <c r="A6908" s="3" t="s">
        <v>2367</v>
      </c>
      <c r="B6908" s="3" t="s">
        <v>8218</v>
      </c>
      <c r="C6908" s="3"/>
      <c r="D6908" s="3"/>
      <c r="E6908" s="3"/>
      <c r="F6908" s="51" t="str">
        <f t="shared" si="642"/>
        <v>58J5</v>
      </c>
      <c r="G6908" s="51">
        <f t="shared" si="643"/>
        <v>5</v>
      </c>
      <c r="H6908" s="51">
        <f t="shared" si="644"/>
        <v>58</v>
      </c>
      <c r="I6908" s="51" t="str">
        <f t="shared" si="645"/>
        <v>J</v>
      </c>
      <c r="J6908" s="51" t="str">
        <f t="shared" si="646"/>
        <v>D3</v>
      </c>
      <c r="K6908" s="76" t="str">
        <f t="shared" si="647"/>
        <v>1FO58J5A</v>
      </c>
      <c r="L6908" s="281" t="e">
        <f>VLOOKUP(K6908,'Planilla de control'!#REF!,2,0)</f>
        <v>#REF!</v>
      </c>
      <c r="M6908" s="29" t="e">
        <f>IF(COUNTIF('Planilla de control'!#REF!,K6908)&gt;0,"SI","NO")</f>
        <v>#REF!</v>
      </c>
    </row>
    <row r="6909" spans="1:13" x14ac:dyDescent="0.3">
      <c r="A6909" s="3" t="s">
        <v>2367</v>
      </c>
      <c r="B6909" s="3" t="s">
        <v>8219</v>
      </c>
      <c r="C6909" s="3"/>
      <c r="D6909" s="3"/>
      <c r="E6909" s="3"/>
      <c r="F6909" s="51" t="str">
        <f t="shared" si="642"/>
        <v>58C8</v>
      </c>
      <c r="G6909" s="51">
        <f t="shared" si="643"/>
        <v>8</v>
      </c>
      <c r="H6909" s="51">
        <f t="shared" si="644"/>
        <v>58</v>
      </c>
      <c r="I6909" s="51" t="str">
        <f t="shared" si="645"/>
        <v>C</v>
      </c>
      <c r="J6909" s="51" t="str">
        <f t="shared" si="646"/>
        <v>D3</v>
      </c>
      <c r="K6909" s="76" t="str">
        <f t="shared" si="647"/>
        <v>1FO58C8A</v>
      </c>
      <c r="L6909" s="281" t="e">
        <f>VLOOKUP(K6909,'Planilla de control'!#REF!,2,0)</f>
        <v>#REF!</v>
      </c>
      <c r="M6909" s="29" t="e">
        <f>IF(COUNTIF('Planilla de control'!#REF!,K6909)&gt;0,"SI","NO")</f>
        <v>#REF!</v>
      </c>
    </row>
    <row r="6910" spans="1:13" x14ac:dyDescent="0.3">
      <c r="A6910" s="3" t="s">
        <v>2367</v>
      </c>
      <c r="B6910" s="3" t="s">
        <v>8220</v>
      </c>
      <c r="C6910" s="3"/>
      <c r="D6910" s="3"/>
      <c r="E6910" s="3"/>
      <c r="F6910" s="51" t="str">
        <f t="shared" si="642"/>
        <v>58D2</v>
      </c>
      <c r="G6910" s="51">
        <f t="shared" si="643"/>
        <v>2</v>
      </c>
      <c r="H6910" s="51">
        <f t="shared" si="644"/>
        <v>58</v>
      </c>
      <c r="I6910" s="51" t="str">
        <f t="shared" si="645"/>
        <v>D</v>
      </c>
      <c r="J6910" s="51" t="str">
        <f t="shared" si="646"/>
        <v>D3</v>
      </c>
      <c r="K6910" s="76" t="str">
        <f t="shared" si="647"/>
        <v>1FO58D2B</v>
      </c>
      <c r="L6910" s="281" t="e">
        <f>VLOOKUP(K6910,'Planilla de control'!#REF!,2,0)</f>
        <v>#REF!</v>
      </c>
      <c r="M6910" s="29" t="e">
        <f>IF(COUNTIF('Planilla de control'!#REF!,K6910)&gt;0,"SI","NO")</f>
        <v>#REF!</v>
      </c>
    </row>
    <row r="6911" spans="1:13" x14ac:dyDescent="0.3">
      <c r="A6911" s="3" t="s">
        <v>2367</v>
      </c>
      <c r="B6911" s="3" t="s">
        <v>8221</v>
      </c>
      <c r="C6911" s="3"/>
      <c r="D6911" s="3"/>
      <c r="E6911" s="3"/>
      <c r="F6911" s="51" t="str">
        <f t="shared" si="642"/>
        <v>58D8</v>
      </c>
      <c r="G6911" s="51">
        <f t="shared" si="643"/>
        <v>8</v>
      </c>
      <c r="H6911" s="51">
        <f t="shared" si="644"/>
        <v>58</v>
      </c>
      <c r="I6911" s="51" t="str">
        <f t="shared" si="645"/>
        <v>D</v>
      </c>
      <c r="J6911" s="51" t="str">
        <f t="shared" si="646"/>
        <v>D3</v>
      </c>
      <c r="K6911" s="76" t="str">
        <f t="shared" si="647"/>
        <v>1FO58D8A</v>
      </c>
      <c r="L6911" s="281" t="e">
        <f>VLOOKUP(K6911,'Planilla de control'!#REF!,2,0)</f>
        <v>#REF!</v>
      </c>
      <c r="M6911" s="29" t="e">
        <f>IF(COUNTIF('Planilla de control'!#REF!,K6911)&gt;0,"SI","NO")</f>
        <v>#REF!</v>
      </c>
    </row>
    <row r="6912" spans="1:13" x14ac:dyDescent="0.3">
      <c r="A6912" s="3" t="s">
        <v>2367</v>
      </c>
      <c r="B6912" s="3" t="s">
        <v>8222</v>
      </c>
      <c r="C6912" s="3"/>
      <c r="D6912" s="3"/>
      <c r="E6912" s="3"/>
      <c r="F6912" s="51" t="str">
        <f t="shared" si="642"/>
        <v>58C8</v>
      </c>
      <c r="G6912" s="51">
        <f t="shared" si="643"/>
        <v>8</v>
      </c>
      <c r="H6912" s="51">
        <f t="shared" si="644"/>
        <v>58</v>
      </c>
      <c r="I6912" s="51" t="str">
        <f t="shared" si="645"/>
        <v>C</v>
      </c>
      <c r="J6912" s="51" t="str">
        <f t="shared" si="646"/>
        <v>D3</v>
      </c>
      <c r="K6912" s="76" t="str">
        <f t="shared" si="647"/>
        <v>1FO58C8B</v>
      </c>
      <c r="L6912" s="281" t="e">
        <f>VLOOKUP(K6912,'Planilla de control'!#REF!,2,0)</f>
        <v>#REF!</v>
      </c>
      <c r="M6912" s="29" t="e">
        <f>IF(COUNTIF('Planilla de control'!#REF!,K6912)&gt;0,"SI","NO")</f>
        <v>#REF!</v>
      </c>
    </row>
    <row r="6913" spans="1:13" x14ac:dyDescent="0.3">
      <c r="A6913" s="3" t="s">
        <v>2367</v>
      </c>
      <c r="B6913" s="3" t="s">
        <v>8223</v>
      </c>
      <c r="C6913" s="3"/>
      <c r="D6913" s="3"/>
      <c r="E6913" s="3"/>
      <c r="F6913" s="51" t="str">
        <f t="shared" si="642"/>
        <v>58D2</v>
      </c>
      <c r="G6913" s="51">
        <f t="shared" si="643"/>
        <v>2</v>
      </c>
      <c r="H6913" s="51">
        <f t="shared" si="644"/>
        <v>58</v>
      </c>
      <c r="I6913" s="51" t="str">
        <f t="shared" si="645"/>
        <v>D</v>
      </c>
      <c r="J6913" s="51" t="str">
        <f t="shared" si="646"/>
        <v>D3</v>
      </c>
      <c r="K6913" s="76" t="str">
        <f t="shared" si="647"/>
        <v>1FO58D2A</v>
      </c>
      <c r="L6913" s="281" t="e">
        <f>VLOOKUP(K6913,'Planilla de control'!#REF!,2,0)</f>
        <v>#REF!</v>
      </c>
      <c r="M6913" s="29" t="e">
        <f>IF(COUNTIF('Planilla de control'!#REF!,K6913)&gt;0,"SI","NO")</f>
        <v>#REF!</v>
      </c>
    </row>
    <row r="6914" spans="1:13" x14ac:dyDescent="0.3">
      <c r="A6914" s="3" t="s">
        <v>2367</v>
      </c>
      <c r="B6914" s="3" t="s">
        <v>8224</v>
      </c>
      <c r="C6914" s="3"/>
      <c r="D6914" s="3"/>
      <c r="E6914" s="3" t="s">
        <v>81</v>
      </c>
      <c r="F6914" s="51" t="str">
        <f t="shared" si="642"/>
        <v>59A2</v>
      </c>
      <c r="G6914" s="51">
        <f t="shared" si="643"/>
        <v>2</v>
      </c>
      <c r="H6914" s="51">
        <f t="shared" si="644"/>
        <v>59</v>
      </c>
      <c r="I6914" s="51" t="str">
        <f t="shared" si="645"/>
        <v>A</v>
      </c>
      <c r="J6914" s="51" t="str">
        <f t="shared" si="646"/>
        <v>D3</v>
      </c>
      <c r="K6914" s="76" t="str">
        <f t="shared" si="647"/>
        <v>1FO59A2A</v>
      </c>
      <c r="L6914" s="281" t="e">
        <f>VLOOKUP(K6914,'Planilla de control'!#REF!,2,0)</f>
        <v>#REF!</v>
      </c>
      <c r="M6914" s="29" t="e">
        <f>IF(COUNTIF('Planilla de control'!#REF!,K6914)&gt;0,"SI","NO")</f>
        <v>#REF!</v>
      </c>
    </row>
    <row r="6915" spans="1:13" x14ac:dyDescent="0.3">
      <c r="A6915" s="3" t="s">
        <v>2367</v>
      </c>
      <c r="B6915" s="3" t="s">
        <v>8225</v>
      </c>
      <c r="C6915" s="3"/>
      <c r="D6915" s="3"/>
      <c r="E6915" s="3" t="s">
        <v>81</v>
      </c>
      <c r="F6915" s="51" t="str">
        <f t="shared" ref="F6915:F6978" si="648">IF(OR(LEN(B6915)=9,LEN(B6915)=5),MID(B6915,1,4),MID(B6915,1,5))</f>
        <v>59A2</v>
      </c>
      <c r="G6915" s="51">
        <f t="shared" ref="G6915:G6978" si="649">IF(MID(F6915,5,1)&lt;&gt;"",MID(F6915,4,2),MID(F6915,4,1))*1</f>
        <v>2</v>
      </c>
      <c r="H6915" s="51">
        <f t="shared" ref="H6915:H6978" si="650">+MID(B6915,1,2)*1</f>
        <v>59</v>
      </c>
      <c r="I6915" s="51" t="str">
        <f t="shared" ref="I6915:I6978" si="651">+MID(B6915,3,1)</f>
        <v>A</v>
      </c>
      <c r="J6915" s="51" t="str">
        <f t="shared" ref="J6915:J6978" si="652">HLOOKUP(A6915,$O$1:$U$2,2,0)</f>
        <v>D3</v>
      </c>
      <c r="K6915" s="76" t="str">
        <f t="shared" ref="K6915:K6978" si="653">CONCATENATE(A6915,B6915)</f>
        <v>1FO59A2B</v>
      </c>
      <c r="L6915" s="281" t="e">
        <f>VLOOKUP(K6915,'Planilla de control'!#REF!,2,0)</f>
        <v>#REF!</v>
      </c>
      <c r="M6915" s="29" t="e">
        <f>IF(COUNTIF('Planilla de control'!#REF!,K6915)&gt;0,"SI","NO")</f>
        <v>#REF!</v>
      </c>
    </row>
    <row r="6916" spans="1:13" x14ac:dyDescent="0.3">
      <c r="A6916" s="3" t="s">
        <v>2367</v>
      </c>
      <c r="B6916" s="3" t="s">
        <v>8226</v>
      </c>
      <c r="C6916" s="3"/>
      <c r="D6916" s="3"/>
      <c r="E6916" s="3" t="s">
        <v>81</v>
      </c>
      <c r="F6916" s="51" t="str">
        <f t="shared" si="648"/>
        <v>59A2</v>
      </c>
      <c r="G6916" s="51">
        <f t="shared" si="649"/>
        <v>2</v>
      </c>
      <c r="H6916" s="51">
        <f t="shared" si="650"/>
        <v>59</v>
      </c>
      <c r="I6916" s="51" t="str">
        <f t="shared" si="651"/>
        <v>A</v>
      </c>
      <c r="J6916" s="51" t="str">
        <f t="shared" si="652"/>
        <v>D3</v>
      </c>
      <c r="K6916" s="76" t="str">
        <f t="shared" si="653"/>
        <v>1FO59A2C</v>
      </c>
      <c r="L6916" s="281" t="e">
        <f>VLOOKUP(K6916,'Planilla de control'!#REF!,2,0)</f>
        <v>#REF!</v>
      </c>
      <c r="M6916" s="29" t="e">
        <f>IF(COUNTIF('Planilla de control'!#REF!,K6916)&gt;0,"SI","NO")</f>
        <v>#REF!</v>
      </c>
    </row>
    <row r="6917" spans="1:13" x14ac:dyDescent="0.3">
      <c r="A6917" s="3" t="s">
        <v>2367</v>
      </c>
      <c r="B6917" s="3" t="s">
        <v>8227</v>
      </c>
      <c r="C6917" s="3"/>
      <c r="D6917" s="3"/>
      <c r="E6917" s="3" t="s">
        <v>81</v>
      </c>
      <c r="F6917" s="51" t="str">
        <f t="shared" si="648"/>
        <v>59A2</v>
      </c>
      <c r="G6917" s="51">
        <f t="shared" si="649"/>
        <v>2</v>
      </c>
      <c r="H6917" s="51">
        <f t="shared" si="650"/>
        <v>59</v>
      </c>
      <c r="I6917" s="51" t="str">
        <f t="shared" si="651"/>
        <v>A</v>
      </c>
      <c r="J6917" s="51" t="str">
        <f t="shared" si="652"/>
        <v>D3</v>
      </c>
      <c r="K6917" s="76" t="str">
        <f t="shared" si="653"/>
        <v>1FO59A2D</v>
      </c>
      <c r="L6917" s="281" t="e">
        <f>VLOOKUP(K6917,'Planilla de control'!#REF!,2,0)</f>
        <v>#REF!</v>
      </c>
      <c r="M6917" s="29" t="e">
        <f>IF(COUNTIF('Planilla de control'!#REF!,K6917)&gt;0,"SI","NO")</f>
        <v>#REF!</v>
      </c>
    </row>
    <row r="6918" spans="1:13" x14ac:dyDescent="0.3">
      <c r="A6918" s="3" t="s">
        <v>2367</v>
      </c>
      <c r="B6918" s="3" t="s">
        <v>8228</v>
      </c>
      <c r="C6918" s="3"/>
      <c r="D6918" s="3"/>
      <c r="E6918" s="3"/>
      <c r="F6918" s="51" t="str">
        <f t="shared" si="648"/>
        <v>59A4</v>
      </c>
      <c r="G6918" s="51">
        <f t="shared" si="649"/>
        <v>4</v>
      </c>
      <c r="H6918" s="51">
        <f t="shared" si="650"/>
        <v>59</v>
      </c>
      <c r="I6918" s="51" t="str">
        <f t="shared" si="651"/>
        <v>A</v>
      </c>
      <c r="J6918" s="51" t="str">
        <f t="shared" si="652"/>
        <v>D3</v>
      </c>
      <c r="K6918" s="76" t="str">
        <f t="shared" si="653"/>
        <v>1FO59A4A</v>
      </c>
      <c r="L6918" s="281" t="e">
        <f>VLOOKUP(K6918,'Planilla de control'!#REF!,2,0)</f>
        <v>#REF!</v>
      </c>
      <c r="M6918" s="29" t="e">
        <f>IF(COUNTIF('Planilla de control'!#REF!,K6918)&gt;0,"SI","NO")</f>
        <v>#REF!</v>
      </c>
    </row>
    <row r="6919" spans="1:13" x14ac:dyDescent="0.3">
      <c r="A6919" s="3" t="s">
        <v>2367</v>
      </c>
      <c r="B6919" s="3" t="s">
        <v>8229</v>
      </c>
      <c r="C6919" s="3"/>
      <c r="D6919" s="3"/>
      <c r="E6919" s="3"/>
      <c r="F6919" s="51" t="str">
        <f t="shared" si="648"/>
        <v>59A4</v>
      </c>
      <c r="G6919" s="51">
        <f t="shared" si="649"/>
        <v>4</v>
      </c>
      <c r="H6919" s="51">
        <f t="shared" si="650"/>
        <v>59</v>
      </c>
      <c r="I6919" s="51" t="str">
        <f t="shared" si="651"/>
        <v>A</v>
      </c>
      <c r="J6919" s="51" t="str">
        <f t="shared" si="652"/>
        <v>D3</v>
      </c>
      <c r="K6919" s="76" t="str">
        <f t="shared" si="653"/>
        <v>1FO59A4B</v>
      </c>
      <c r="L6919" s="281" t="e">
        <f>VLOOKUP(K6919,'Planilla de control'!#REF!,2,0)</f>
        <v>#REF!</v>
      </c>
      <c r="M6919" s="29" t="e">
        <f>IF(COUNTIF('Planilla de control'!#REF!,K6919)&gt;0,"SI","NO")</f>
        <v>#REF!</v>
      </c>
    </row>
    <row r="6920" spans="1:13" x14ac:dyDescent="0.3">
      <c r="A6920" s="3" t="s">
        <v>2367</v>
      </c>
      <c r="B6920" s="3" t="s">
        <v>8230</v>
      </c>
      <c r="C6920" s="3"/>
      <c r="D6920" s="3"/>
      <c r="E6920" s="3"/>
      <c r="F6920" s="51" t="str">
        <f t="shared" si="648"/>
        <v>59E2</v>
      </c>
      <c r="G6920" s="51">
        <f t="shared" si="649"/>
        <v>2</v>
      </c>
      <c r="H6920" s="51">
        <f t="shared" si="650"/>
        <v>59</v>
      </c>
      <c r="I6920" s="51" t="str">
        <f t="shared" si="651"/>
        <v>E</v>
      </c>
      <c r="J6920" s="51" t="str">
        <f t="shared" si="652"/>
        <v>D3</v>
      </c>
      <c r="K6920" s="76" t="str">
        <f t="shared" si="653"/>
        <v>1FO59E2B</v>
      </c>
      <c r="L6920" s="281" t="e">
        <f>VLOOKUP(K6920,'Planilla de control'!#REF!,2,0)</f>
        <v>#REF!</v>
      </c>
      <c r="M6920" s="29" t="e">
        <f>IF(COUNTIF('Planilla de control'!#REF!,K6920)&gt;0,"SI","NO")</f>
        <v>#REF!</v>
      </c>
    </row>
    <row r="6921" spans="1:13" x14ac:dyDescent="0.3">
      <c r="A6921" s="3" t="s">
        <v>2367</v>
      </c>
      <c r="B6921" s="3" t="s">
        <v>8231</v>
      </c>
      <c r="C6921" s="3"/>
      <c r="D6921" s="3"/>
      <c r="E6921" s="3"/>
      <c r="F6921" s="51" t="str">
        <f t="shared" si="648"/>
        <v>59A4</v>
      </c>
      <c r="G6921" s="51">
        <f t="shared" si="649"/>
        <v>4</v>
      </c>
      <c r="H6921" s="51">
        <f t="shared" si="650"/>
        <v>59</v>
      </c>
      <c r="I6921" s="51" t="str">
        <f t="shared" si="651"/>
        <v>A</v>
      </c>
      <c r="J6921" s="51" t="str">
        <f t="shared" si="652"/>
        <v>D3</v>
      </c>
      <c r="K6921" s="76" t="str">
        <f t="shared" si="653"/>
        <v>1FO59A4C</v>
      </c>
      <c r="L6921" s="281" t="e">
        <f>VLOOKUP(K6921,'Planilla de control'!#REF!,2,0)</f>
        <v>#REF!</v>
      </c>
      <c r="M6921" s="29" t="e">
        <f>IF(COUNTIF('Planilla de control'!#REF!,K6921)&gt;0,"SI","NO")</f>
        <v>#REF!</v>
      </c>
    </row>
    <row r="6922" spans="1:13" x14ac:dyDescent="0.3">
      <c r="A6922" s="3" t="s">
        <v>2367</v>
      </c>
      <c r="B6922" s="3" t="s">
        <v>8232</v>
      </c>
      <c r="C6922" s="3"/>
      <c r="D6922" s="3"/>
      <c r="E6922" s="3"/>
      <c r="F6922" s="51" t="str">
        <f t="shared" si="648"/>
        <v>59A4</v>
      </c>
      <c r="G6922" s="51">
        <f t="shared" si="649"/>
        <v>4</v>
      </c>
      <c r="H6922" s="51">
        <f t="shared" si="650"/>
        <v>59</v>
      </c>
      <c r="I6922" s="51" t="str">
        <f t="shared" si="651"/>
        <v>A</v>
      </c>
      <c r="J6922" s="51" t="str">
        <f t="shared" si="652"/>
        <v>D3</v>
      </c>
      <c r="K6922" s="76" t="str">
        <f t="shared" si="653"/>
        <v>1FO59A4D</v>
      </c>
      <c r="L6922" s="281" t="e">
        <f>VLOOKUP(K6922,'Planilla de control'!#REF!,2,0)</f>
        <v>#REF!</v>
      </c>
      <c r="M6922" s="29" t="e">
        <f>IF(COUNTIF('Planilla de control'!#REF!,K6922)&gt;0,"SI","NO")</f>
        <v>#REF!</v>
      </c>
    </row>
    <row r="6923" spans="1:13" x14ac:dyDescent="0.3">
      <c r="A6923" s="3" t="s">
        <v>2367</v>
      </c>
      <c r="B6923" s="3" t="s">
        <v>8233</v>
      </c>
      <c r="C6923" s="3"/>
      <c r="D6923" s="3"/>
      <c r="E6923" s="3"/>
      <c r="F6923" s="51" t="str">
        <f t="shared" si="648"/>
        <v>59A5</v>
      </c>
      <c r="G6923" s="51">
        <f t="shared" si="649"/>
        <v>5</v>
      </c>
      <c r="H6923" s="51">
        <f t="shared" si="650"/>
        <v>59</v>
      </c>
      <c r="I6923" s="51" t="str">
        <f t="shared" si="651"/>
        <v>A</v>
      </c>
      <c r="J6923" s="51" t="str">
        <f t="shared" si="652"/>
        <v>D3</v>
      </c>
      <c r="K6923" s="76" t="str">
        <f t="shared" si="653"/>
        <v>1FO59A5A</v>
      </c>
      <c r="L6923" s="281" t="e">
        <f>VLOOKUP(K6923,'Planilla de control'!#REF!,2,0)</f>
        <v>#REF!</v>
      </c>
      <c r="M6923" s="29" t="e">
        <f>IF(COUNTIF('Planilla de control'!#REF!,K6923)&gt;0,"SI","NO")</f>
        <v>#REF!</v>
      </c>
    </row>
    <row r="6924" spans="1:13" x14ac:dyDescent="0.3">
      <c r="A6924" s="3" t="s">
        <v>2367</v>
      </c>
      <c r="B6924" s="3" t="s">
        <v>8234</v>
      </c>
      <c r="C6924" s="3"/>
      <c r="D6924" s="3"/>
      <c r="E6924" s="3"/>
      <c r="F6924" s="51" t="str">
        <f t="shared" si="648"/>
        <v>59A5</v>
      </c>
      <c r="G6924" s="51">
        <f t="shared" si="649"/>
        <v>5</v>
      </c>
      <c r="H6924" s="51">
        <f t="shared" si="650"/>
        <v>59</v>
      </c>
      <c r="I6924" s="51" t="str">
        <f t="shared" si="651"/>
        <v>A</v>
      </c>
      <c r="J6924" s="51" t="str">
        <f t="shared" si="652"/>
        <v>D3</v>
      </c>
      <c r="K6924" s="76" t="str">
        <f t="shared" si="653"/>
        <v>1FO59A5B</v>
      </c>
      <c r="L6924" s="281" t="e">
        <f>VLOOKUP(K6924,'Planilla de control'!#REF!,2,0)</f>
        <v>#REF!</v>
      </c>
      <c r="M6924" s="29" t="e">
        <f>IF(COUNTIF('Planilla de control'!#REF!,K6924)&gt;0,"SI","NO")</f>
        <v>#REF!</v>
      </c>
    </row>
    <row r="6925" spans="1:13" x14ac:dyDescent="0.3">
      <c r="A6925" s="3" t="s">
        <v>2367</v>
      </c>
      <c r="B6925" s="3" t="s">
        <v>8235</v>
      </c>
      <c r="C6925" s="3"/>
      <c r="D6925" s="3"/>
      <c r="E6925" s="3"/>
      <c r="F6925" s="51" t="str">
        <f t="shared" si="648"/>
        <v>59A5</v>
      </c>
      <c r="G6925" s="51">
        <f t="shared" si="649"/>
        <v>5</v>
      </c>
      <c r="H6925" s="51">
        <f t="shared" si="650"/>
        <v>59</v>
      </c>
      <c r="I6925" s="51" t="str">
        <f t="shared" si="651"/>
        <v>A</v>
      </c>
      <c r="J6925" s="51" t="str">
        <f t="shared" si="652"/>
        <v>D3</v>
      </c>
      <c r="K6925" s="76" t="str">
        <f t="shared" si="653"/>
        <v>1FO59A5C</v>
      </c>
      <c r="L6925" s="281" t="e">
        <f>VLOOKUP(K6925,'Planilla de control'!#REF!,2,0)</f>
        <v>#REF!</v>
      </c>
      <c r="M6925" s="29" t="e">
        <f>IF(COUNTIF('Planilla de control'!#REF!,K6925)&gt;0,"SI","NO")</f>
        <v>#REF!</v>
      </c>
    </row>
    <row r="6926" spans="1:13" x14ac:dyDescent="0.3">
      <c r="A6926" s="3" t="s">
        <v>2367</v>
      </c>
      <c r="B6926" s="3" t="s">
        <v>8236</v>
      </c>
      <c r="C6926" s="3"/>
      <c r="D6926" s="3"/>
      <c r="E6926" s="3"/>
      <c r="F6926" s="51" t="str">
        <f t="shared" si="648"/>
        <v>59A5</v>
      </c>
      <c r="G6926" s="51">
        <f t="shared" si="649"/>
        <v>5</v>
      </c>
      <c r="H6926" s="51">
        <f t="shared" si="650"/>
        <v>59</v>
      </c>
      <c r="I6926" s="51" t="str">
        <f t="shared" si="651"/>
        <v>A</v>
      </c>
      <c r="J6926" s="51" t="str">
        <f t="shared" si="652"/>
        <v>D3</v>
      </c>
      <c r="K6926" s="76" t="str">
        <f t="shared" si="653"/>
        <v>1FO59A5D</v>
      </c>
      <c r="L6926" s="281" t="e">
        <f>VLOOKUP(K6926,'Planilla de control'!#REF!,2,0)</f>
        <v>#REF!</v>
      </c>
      <c r="M6926" s="29" t="e">
        <f>IF(COUNTIF('Planilla de control'!#REF!,K6926)&gt;0,"SI","NO")</f>
        <v>#REF!</v>
      </c>
    </row>
    <row r="6927" spans="1:13" x14ac:dyDescent="0.3">
      <c r="A6927" s="3" t="s">
        <v>2367</v>
      </c>
      <c r="B6927" s="3" t="s">
        <v>8237</v>
      </c>
      <c r="C6927" s="3"/>
      <c r="D6927" s="3"/>
      <c r="E6927" s="3"/>
      <c r="F6927" s="51" t="str">
        <f t="shared" si="648"/>
        <v>59K2</v>
      </c>
      <c r="G6927" s="51">
        <f t="shared" si="649"/>
        <v>2</v>
      </c>
      <c r="H6927" s="51">
        <f t="shared" si="650"/>
        <v>59</v>
      </c>
      <c r="I6927" s="51" t="str">
        <f t="shared" si="651"/>
        <v>K</v>
      </c>
      <c r="J6927" s="51" t="str">
        <f t="shared" si="652"/>
        <v>D3</v>
      </c>
      <c r="K6927" s="76" t="str">
        <f t="shared" si="653"/>
        <v>1FO59K2A</v>
      </c>
      <c r="L6927" s="281" t="e">
        <f>VLOOKUP(K6927,'Planilla de control'!#REF!,2,0)</f>
        <v>#REF!</v>
      </c>
      <c r="M6927" s="29" t="e">
        <f>IF(COUNTIF('Planilla de control'!#REF!,K6927)&gt;0,"SI","NO")</f>
        <v>#REF!</v>
      </c>
    </row>
    <row r="6928" spans="1:13" x14ac:dyDescent="0.3">
      <c r="A6928" s="3" t="s">
        <v>2367</v>
      </c>
      <c r="B6928" s="3" t="s">
        <v>8238</v>
      </c>
      <c r="C6928" s="3"/>
      <c r="D6928" s="3"/>
      <c r="E6928" s="3"/>
      <c r="F6928" s="51" t="str">
        <f t="shared" si="648"/>
        <v>59K2</v>
      </c>
      <c r="G6928" s="51">
        <f t="shared" si="649"/>
        <v>2</v>
      </c>
      <c r="H6928" s="51">
        <f t="shared" si="650"/>
        <v>59</v>
      </c>
      <c r="I6928" s="51" t="str">
        <f t="shared" si="651"/>
        <v>K</v>
      </c>
      <c r="J6928" s="51" t="str">
        <f t="shared" si="652"/>
        <v>D3</v>
      </c>
      <c r="K6928" s="76" t="str">
        <f t="shared" si="653"/>
        <v>1FO59K2B</v>
      </c>
      <c r="L6928" s="281" t="e">
        <f>VLOOKUP(K6928,'Planilla de control'!#REF!,2,0)</f>
        <v>#REF!</v>
      </c>
      <c r="M6928" s="29" t="e">
        <f>IF(COUNTIF('Planilla de control'!#REF!,K6928)&gt;0,"SI","NO")</f>
        <v>#REF!</v>
      </c>
    </row>
    <row r="6929" spans="1:13" x14ac:dyDescent="0.3">
      <c r="A6929" s="3" t="s">
        <v>2367</v>
      </c>
      <c r="B6929" s="3" t="s">
        <v>8239</v>
      </c>
      <c r="C6929" s="3"/>
      <c r="D6929" s="3"/>
      <c r="E6929" s="3"/>
      <c r="F6929" s="51" t="str">
        <f t="shared" si="648"/>
        <v>59A6</v>
      </c>
      <c r="G6929" s="51">
        <f t="shared" si="649"/>
        <v>6</v>
      </c>
      <c r="H6929" s="51">
        <f t="shared" si="650"/>
        <v>59</v>
      </c>
      <c r="I6929" s="51" t="str">
        <f t="shared" si="651"/>
        <v>A</v>
      </c>
      <c r="J6929" s="51" t="str">
        <f t="shared" si="652"/>
        <v>D3</v>
      </c>
      <c r="K6929" s="76" t="str">
        <f t="shared" si="653"/>
        <v>1FO59A6A</v>
      </c>
      <c r="L6929" s="281" t="e">
        <f>VLOOKUP(K6929,'Planilla de control'!#REF!,2,0)</f>
        <v>#REF!</v>
      </c>
      <c r="M6929" s="29" t="e">
        <f>IF(COUNTIF('Planilla de control'!#REF!,K6929)&gt;0,"SI","NO")</f>
        <v>#REF!</v>
      </c>
    </row>
    <row r="6930" spans="1:13" x14ac:dyDescent="0.3">
      <c r="A6930" s="3" t="s">
        <v>2367</v>
      </c>
      <c r="B6930" s="3" t="s">
        <v>8240</v>
      </c>
      <c r="C6930" s="3"/>
      <c r="D6930" s="3"/>
      <c r="E6930" s="3" t="s">
        <v>81</v>
      </c>
      <c r="F6930" s="51" t="str">
        <f t="shared" si="648"/>
        <v>59M2</v>
      </c>
      <c r="G6930" s="51">
        <f t="shared" si="649"/>
        <v>2</v>
      </c>
      <c r="H6930" s="51">
        <f t="shared" si="650"/>
        <v>59</v>
      </c>
      <c r="I6930" s="51" t="str">
        <f t="shared" si="651"/>
        <v>M</v>
      </c>
      <c r="J6930" s="51" t="str">
        <f t="shared" si="652"/>
        <v>D3</v>
      </c>
      <c r="K6930" s="76" t="str">
        <f t="shared" si="653"/>
        <v>1FO59M2A</v>
      </c>
      <c r="L6930" s="281" t="e">
        <f>VLOOKUP(K6930,'Planilla de control'!#REF!,2,0)</f>
        <v>#REF!</v>
      </c>
      <c r="M6930" s="29" t="e">
        <f>IF(COUNTIF('Planilla de control'!#REF!,K6930)&gt;0,"SI","NO")</f>
        <v>#REF!</v>
      </c>
    </row>
    <row r="6931" spans="1:13" x14ac:dyDescent="0.3">
      <c r="A6931" s="3" t="s">
        <v>2367</v>
      </c>
      <c r="B6931" s="3" t="s">
        <v>8241</v>
      </c>
      <c r="C6931" s="3"/>
      <c r="D6931" s="3"/>
      <c r="E6931" s="3" t="s">
        <v>81</v>
      </c>
      <c r="F6931" s="51" t="str">
        <f t="shared" si="648"/>
        <v>59M2</v>
      </c>
      <c r="G6931" s="51">
        <f t="shared" si="649"/>
        <v>2</v>
      </c>
      <c r="H6931" s="51">
        <f t="shared" si="650"/>
        <v>59</v>
      </c>
      <c r="I6931" s="51" t="str">
        <f t="shared" si="651"/>
        <v>M</v>
      </c>
      <c r="J6931" s="51" t="str">
        <f t="shared" si="652"/>
        <v>D3</v>
      </c>
      <c r="K6931" s="76" t="str">
        <f t="shared" si="653"/>
        <v>1FO59M2B</v>
      </c>
      <c r="L6931" s="281" t="e">
        <f>VLOOKUP(K6931,'Planilla de control'!#REF!,2,0)</f>
        <v>#REF!</v>
      </c>
      <c r="M6931" s="29" t="e">
        <f>IF(COUNTIF('Planilla de control'!#REF!,K6931)&gt;0,"SI","NO")</f>
        <v>#REF!</v>
      </c>
    </row>
    <row r="6932" spans="1:13" x14ac:dyDescent="0.3">
      <c r="A6932" s="3" t="s">
        <v>2367</v>
      </c>
      <c r="B6932" s="3" t="s">
        <v>8242</v>
      </c>
      <c r="C6932" s="3"/>
      <c r="D6932" s="3"/>
      <c r="E6932" s="3"/>
      <c r="F6932" s="51" t="str">
        <f t="shared" si="648"/>
        <v>59A6</v>
      </c>
      <c r="G6932" s="51">
        <f t="shared" si="649"/>
        <v>6</v>
      </c>
      <c r="H6932" s="51">
        <f t="shared" si="650"/>
        <v>59</v>
      </c>
      <c r="I6932" s="51" t="str">
        <f t="shared" si="651"/>
        <v>A</v>
      </c>
      <c r="J6932" s="51" t="str">
        <f t="shared" si="652"/>
        <v>D3</v>
      </c>
      <c r="K6932" s="76" t="str">
        <f t="shared" si="653"/>
        <v>1FO59A6B</v>
      </c>
      <c r="L6932" s="281" t="e">
        <f>VLOOKUP(K6932,'Planilla de control'!#REF!,2,0)</f>
        <v>#REF!</v>
      </c>
      <c r="M6932" s="29" t="e">
        <f>IF(COUNTIF('Planilla de control'!#REF!,K6932)&gt;0,"SI","NO")</f>
        <v>#REF!</v>
      </c>
    </row>
    <row r="6933" spans="1:13" x14ac:dyDescent="0.3">
      <c r="A6933" s="3" t="s">
        <v>2367</v>
      </c>
      <c r="B6933" s="3" t="s">
        <v>8243</v>
      </c>
      <c r="C6933" s="3"/>
      <c r="D6933" s="3"/>
      <c r="E6933" s="3"/>
      <c r="F6933" s="51" t="str">
        <f t="shared" si="648"/>
        <v>59A7</v>
      </c>
      <c r="G6933" s="51">
        <f t="shared" si="649"/>
        <v>7</v>
      </c>
      <c r="H6933" s="51">
        <f t="shared" si="650"/>
        <v>59</v>
      </c>
      <c r="I6933" s="51" t="str">
        <f t="shared" si="651"/>
        <v>A</v>
      </c>
      <c r="J6933" s="51" t="str">
        <f t="shared" si="652"/>
        <v>D3</v>
      </c>
      <c r="K6933" s="76" t="str">
        <f t="shared" si="653"/>
        <v>1FO59A7A</v>
      </c>
      <c r="L6933" s="281" t="e">
        <f>VLOOKUP(K6933,'Planilla de control'!#REF!,2,0)</f>
        <v>#REF!</v>
      </c>
      <c r="M6933" s="29" t="e">
        <f>IF(COUNTIF('Planilla de control'!#REF!,K6933)&gt;0,"SI","NO")</f>
        <v>#REF!</v>
      </c>
    </row>
    <row r="6934" spans="1:13" x14ac:dyDescent="0.3">
      <c r="A6934" s="3" t="s">
        <v>2367</v>
      </c>
      <c r="B6934" s="3" t="s">
        <v>8244</v>
      </c>
      <c r="C6934" s="3"/>
      <c r="D6934" s="3"/>
      <c r="E6934" s="3"/>
      <c r="F6934" s="51" t="str">
        <f t="shared" si="648"/>
        <v>59A7</v>
      </c>
      <c r="G6934" s="51">
        <f t="shared" si="649"/>
        <v>7</v>
      </c>
      <c r="H6934" s="51">
        <f t="shared" si="650"/>
        <v>59</v>
      </c>
      <c r="I6934" s="51" t="str">
        <f t="shared" si="651"/>
        <v>A</v>
      </c>
      <c r="J6934" s="51" t="str">
        <f t="shared" si="652"/>
        <v>D3</v>
      </c>
      <c r="K6934" s="76" t="str">
        <f t="shared" si="653"/>
        <v>1FO59A7B</v>
      </c>
      <c r="L6934" s="281" t="e">
        <f>VLOOKUP(K6934,'Planilla de control'!#REF!,2,0)</f>
        <v>#REF!</v>
      </c>
      <c r="M6934" s="29" t="e">
        <f>IF(COUNTIF('Planilla de control'!#REF!,K6934)&gt;0,"SI","NO")</f>
        <v>#REF!</v>
      </c>
    </row>
    <row r="6935" spans="1:13" x14ac:dyDescent="0.3">
      <c r="A6935" s="3" t="s">
        <v>2367</v>
      </c>
      <c r="B6935" s="3" t="s">
        <v>8245</v>
      </c>
      <c r="C6935" s="3"/>
      <c r="D6935" s="3"/>
      <c r="E6935" s="3"/>
      <c r="F6935" s="51" t="str">
        <f t="shared" si="648"/>
        <v>59A8</v>
      </c>
      <c r="G6935" s="51">
        <f t="shared" si="649"/>
        <v>8</v>
      </c>
      <c r="H6935" s="51">
        <f t="shared" si="650"/>
        <v>59</v>
      </c>
      <c r="I6935" s="51" t="str">
        <f t="shared" si="651"/>
        <v>A</v>
      </c>
      <c r="J6935" s="51" t="str">
        <f t="shared" si="652"/>
        <v>D3</v>
      </c>
      <c r="K6935" s="76" t="str">
        <f t="shared" si="653"/>
        <v>1FO59A8A</v>
      </c>
      <c r="L6935" s="281" t="e">
        <f>VLOOKUP(K6935,'Planilla de control'!#REF!,2,0)</f>
        <v>#REF!</v>
      </c>
      <c r="M6935" s="29" t="e">
        <f>IF(COUNTIF('Planilla de control'!#REF!,K6935)&gt;0,"SI","NO")</f>
        <v>#REF!</v>
      </c>
    </row>
    <row r="6936" spans="1:13" x14ac:dyDescent="0.3">
      <c r="A6936" s="3" t="s">
        <v>2367</v>
      </c>
      <c r="B6936" s="3" t="s">
        <v>8246</v>
      </c>
      <c r="C6936" s="3"/>
      <c r="D6936" s="3"/>
      <c r="E6936" s="3"/>
      <c r="F6936" s="51" t="str">
        <f t="shared" si="648"/>
        <v>59A8</v>
      </c>
      <c r="G6936" s="51">
        <f t="shared" si="649"/>
        <v>8</v>
      </c>
      <c r="H6936" s="51">
        <f t="shared" si="650"/>
        <v>59</v>
      </c>
      <c r="I6936" s="51" t="str">
        <f t="shared" si="651"/>
        <v>A</v>
      </c>
      <c r="J6936" s="51" t="str">
        <f t="shared" si="652"/>
        <v>D3</v>
      </c>
      <c r="K6936" s="76" t="str">
        <f t="shared" si="653"/>
        <v>1FO59A8B</v>
      </c>
      <c r="L6936" s="281" t="e">
        <f>VLOOKUP(K6936,'Planilla de control'!#REF!,2,0)</f>
        <v>#REF!</v>
      </c>
      <c r="M6936" s="29" t="e">
        <f>IF(COUNTIF('Planilla de control'!#REF!,K6936)&gt;0,"SI","NO")</f>
        <v>#REF!</v>
      </c>
    </row>
    <row r="6937" spans="1:13" x14ac:dyDescent="0.3">
      <c r="A6937" s="3" t="s">
        <v>2367</v>
      </c>
      <c r="B6937" s="3" t="s">
        <v>8247</v>
      </c>
      <c r="C6937" s="3"/>
      <c r="D6937" s="3"/>
      <c r="E6937" s="3"/>
      <c r="F6937" s="51" t="str">
        <f t="shared" si="648"/>
        <v>59B4</v>
      </c>
      <c r="G6937" s="51">
        <f t="shared" si="649"/>
        <v>4</v>
      </c>
      <c r="H6937" s="51">
        <f t="shared" si="650"/>
        <v>59</v>
      </c>
      <c r="I6937" s="51" t="str">
        <f t="shared" si="651"/>
        <v>B</v>
      </c>
      <c r="J6937" s="51" t="str">
        <f t="shared" si="652"/>
        <v>D3</v>
      </c>
      <c r="K6937" s="76" t="str">
        <f t="shared" si="653"/>
        <v>1FO59B4A</v>
      </c>
      <c r="L6937" s="281" t="e">
        <f>VLOOKUP(K6937,'Planilla de control'!#REF!,2,0)</f>
        <v>#REF!</v>
      </c>
      <c r="M6937" s="29" t="e">
        <f>IF(COUNTIF('Planilla de control'!#REF!,K6937)&gt;0,"SI","NO")</f>
        <v>#REF!</v>
      </c>
    </row>
    <row r="6938" spans="1:13" x14ac:dyDescent="0.3">
      <c r="A6938" s="3" t="s">
        <v>2367</v>
      </c>
      <c r="B6938" s="3" t="s">
        <v>8248</v>
      </c>
      <c r="C6938" s="3"/>
      <c r="D6938" s="3"/>
      <c r="E6938" s="3"/>
      <c r="F6938" s="51" t="str">
        <f t="shared" si="648"/>
        <v>59B4</v>
      </c>
      <c r="G6938" s="51">
        <f t="shared" si="649"/>
        <v>4</v>
      </c>
      <c r="H6938" s="51">
        <f t="shared" si="650"/>
        <v>59</v>
      </c>
      <c r="I6938" s="51" t="str">
        <f t="shared" si="651"/>
        <v>B</v>
      </c>
      <c r="J6938" s="51" t="str">
        <f t="shared" si="652"/>
        <v>D3</v>
      </c>
      <c r="K6938" s="76" t="str">
        <f t="shared" si="653"/>
        <v>1FO59B4B</v>
      </c>
      <c r="L6938" s="281" t="e">
        <f>VLOOKUP(K6938,'Planilla de control'!#REF!,2,0)</f>
        <v>#REF!</v>
      </c>
      <c r="M6938" s="29" t="e">
        <f>IF(COUNTIF('Planilla de control'!#REF!,K6938)&gt;0,"SI","NO")</f>
        <v>#REF!</v>
      </c>
    </row>
    <row r="6939" spans="1:13" x14ac:dyDescent="0.3">
      <c r="A6939" s="3" t="s">
        <v>2367</v>
      </c>
      <c r="B6939" s="3" t="s">
        <v>8249</v>
      </c>
      <c r="C6939" s="3"/>
      <c r="D6939" s="3"/>
      <c r="E6939" s="3"/>
      <c r="F6939" s="51" t="str">
        <f t="shared" si="648"/>
        <v>59B4</v>
      </c>
      <c r="G6939" s="51">
        <f t="shared" si="649"/>
        <v>4</v>
      </c>
      <c r="H6939" s="51">
        <f t="shared" si="650"/>
        <v>59</v>
      </c>
      <c r="I6939" s="51" t="str">
        <f t="shared" si="651"/>
        <v>B</v>
      </c>
      <c r="J6939" s="51" t="str">
        <f t="shared" si="652"/>
        <v>D3</v>
      </c>
      <c r="K6939" s="76" t="str">
        <f t="shared" si="653"/>
        <v>1FO59B4C</v>
      </c>
      <c r="L6939" s="281" t="e">
        <f>VLOOKUP(K6939,'Planilla de control'!#REF!,2,0)</f>
        <v>#REF!</v>
      </c>
      <c r="M6939" s="29" t="e">
        <f>IF(COUNTIF('Planilla de control'!#REF!,K6939)&gt;0,"SI","NO")</f>
        <v>#REF!</v>
      </c>
    </row>
    <row r="6940" spans="1:13" x14ac:dyDescent="0.3">
      <c r="A6940" s="3" t="s">
        <v>2367</v>
      </c>
      <c r="B6940" s="3" t="s">
        <v>8250</v>
      </c>
      <c r="C6940" s="3"/>
      <c r="D6940" s="3"/>
      <c r="E6940" s="3"/>
      <c r="F6940" s="51" t="str">
        <f t="shared" si="648"/>
        <v>59B4</v>
      </c>
      <c r="G6940" s="51">
        <f t="shared" si="649"/>
        <v>4</v>
      </c>
      <c r="H6940" s="51">
        <f t="shared" si="650"/>
        <v>59</v>
      </c>
      <c r="I6940" s="51" t="str">
        <f t="shared" si="651"/>
        <v>B</v>
      </c>
      <c r="J6940" s="51" t="str">
        <f t="shared" si="652"/>
        <v>D3</v>
      </c>
      <c r="K6940" s="76" t="str">
        <f t="shared" si="653"/>
        <v>1FO59B4D</v>
      </c>
      <c r="L6940" s="281" t="e">
        <f>VLOOKUP(K6940,'Planilla de control'!#REF!,2,0)</f>
        <v>#REF!</v>
      </c>
      <c r="M6940" s="29" t="e">
        <f>IF(COUNTIF('Planilla de control'!#REF!,K6940)&gt;0,"SI","NO")</f>
        <v>#REF!</v>
      </c>
    </row>
    <row r="6941" spans="1:13" x14ac:dyDescent="0.3">
      <c r="A6941" s="3" t="s">
        <v>2367</v>
      </c>
      <c r="B6941" s="3" t="s">
        <v>8251</v>
      </c>
      <c r="C6941" s="3"/>
      <c r="D6941" s="3"/>
      <c r="E6941" s="3"/>
      <c r="F6941" s="51" t="str">
        <f t="shared" si="648"/>
        <v>59B5</v>
      </c>
      <c r="G6941" s="51">
        <f t="shared" si="649"/>
        <v>5</v>
      </c>
      <c r="H6941" s="51">
        <f t="shared" si="650"/>
        <v>59</v>
      </c>
      <c r="I6941" s="51" t="str">
        <f t="shared" si="651"/>
        <v>B</v>
      </c>
      <c r="J6941" s="51" t="str">
        <f t="shared" si="652"/>
        <v>D3</v>
      </c>
      <c r="K6941" s="76" t="str">
        <f t="shared" si="653"/>
        <v>1FO59B5A</v>
      </c>
      <c r="L6941" s="281" t="e">
        <f>VLOOKUP(K6941,'Planilla de control'!#REF!,2,0)</f>
        <v>#REF!</v>
      </c>
      <c r="M6941" s="29" t="e">
        <f>IF(COUNTIF('Planilla de control'!#REF!,K6941)&gt;0,"SI","NO")</f>
        <v>#REF!</v>
      </c>
    </row>
    <row r="6942" spans="1:13" x14ac:dyDescent="0.3">
      <c r="A6942" s="3" t="s">
        <v>2367</v>
      </c>
      <c r="B6942" s="3" t="s">
        <v>8252</v>
      </c>
      <c r="C6942" s="3"/>
      <c r="D6942" s="3"/>
      <c r="E6942" s="3"/>
      <c r="F6942" s="51" t="str">
        <f t="shared" si="648"/>
        <v>59B5</v>
      </c>
      <c r="G6942" s="51">
        <f t="shared" si="649"/>
        <v>5</v>
      </c>
      <c r="H6942" s="51">
        <f t="shared" si="650"/>
        <v>59</v>
      </c>
      <c r="I6942" s="51" t="str">
        <f t="shared" si="651"/>
        <v>B</v>
      </c>
      <c r="J6942" s="51" t="str">
        <f t="shared" si="652"/>
        <v>D3</v>
      </c>
      <c r="K6942" s="76" t="str">
        <f t="shared" si="653"/>
        <v>1FO59B5B</v>
      </c>
      <c r="L6942" s="281" t="e">
        <f>VLOOKUP(K6942,'Planilla de control'!#REF!,2,0)</f>
        <v>#REF!</v>
      </c>
      <c r="M6942" s="29" t="e">
        <f>IF(COUNTIF('Planilla de control'!#REF!,K6942)&gt;0,"SI","NO")</f>
        <v>#REF!</v>
      </c>
    </row>
    <row r="6943" spans="1:13" x14ac:dyDescent="0.3">
      <c r="A6943" s="3" t="s">
        <v>2367</v>
      </c>
      <c r="B6943" s="3" t="s">
        <v>8253</v>
      </c>
      <c r="C6943" s="3"/>
      <c r="D6943" s="3"/>
      <c r="E6943" s="3"/>
      <c r="F6943" s="51" t="str">
        <f t="shared" si="648"/>
        <v>59B5</v>
      </c>
      <c r="G6943" s="51">
        <f t="shared" si="649"/>
        <v>5</v>
      </c>
      <c r="H6943" s="51">
        <f t="shared" si="650"/>
        <v>59</v>
      </c>
      <c r="I6943" s="51" t="str">
        <f t="shared" si="651"/>
        <v>B</v>
      </c>
      <c r="J6943" s="51" t="str">
        <f t="shared" si="652"/>
        <v>D3</v>
      </c>
      <c r="K6943" s="76" t="str">
        <f t="shared" si="653"/>
        <v>1FO59B5C</v>
      </c>
      <c r="L6943" s="281" t="e">
        <f>VLOOKUP(K6943,'Planilla de control'!#REF!,2,0)</f>
        <v>#REF!</v>
      </c>
      <c r="M6943" s="29" t="e">
        <f>IF(COUNTIF('Planilla de control'!#REF!,K6943)&gt;0,"SI","NO")</f>
        <v>#REF!</v>
      </c>
    </row>
    <row r="6944" spans="1:13" x14ac:dyDescent="0.3">
      <c r="A6944" s="3" t="s">
        <v>2367</v>
      </c>
      <c r="B6944" s="3" t="s">
        <v>8254</v>
      </c>
      <c r="C6944" s="3"/>
      <c r="D6944" s="3"/>
      <c r="E6944" s="3"/>
      <c r="F6944" s="51" t="str">
        <f t="shared" si="648"/>
        <v>59B5</v>
      </c>
      <c r="G6944" s="51">
        <f t="shared" si="649"/>
        <v>5</v>
      </c>
      <c r="H6944" s="51">
        <f t="shared" si="650"/>
        <v>59</v>
      </c>
      <c r="I6944" s="51" t="str">
        <f t="shared" si="651"/>
        <v>B</v>
      </c>
      <c r="J6944" s="51" t="str">
        <f t="shared" si="652"/>
        <v>D3</v>
      </c>
      <c r="K6944" s="76" t="str">
        <f t="shared" si="653"/>
        <v>1FO59B5D</v>
      </c>
      <c r="L6944" s="281" t="e">
        <f>VLOOKUP(K6944,'Planilla de control'!#REF!,2,0)</f>
        <v>#REF!</v>
      </c>
      <c r="M6944" s="29" t="e">
        <f>IF(COUNTIF('Planilla de control'!#REF!,K6944)&gt;0,"SI","NO")</f>
        <v>#REF!</v>
      </c>
    </row>
    <row r="6945" spans="1:13" x14ac:dyDescent="0.3">
      <c r="A6945" s="3" t="s">
        <v>2367</v>
      </c>
      <c r="B6945" s="3" t="s">
        <v>8255</v>
      </c>
      <c r="C6945" s="3"/>
      <c r="D6945" s="3"/>
      <c r="E6945" s="3"/>
      <c r="F6945" s="51" t="str">
        <f t="shared" si="648"/>
        <v>59B6</v>
      </c>
      <c r="G6945" s="51">
        <f t="shared" si="649"/>
        <v>6</v>
      </c>
      <c r="H6945" s="51">
        <f t="shared" si="650"/>
        <v>59</v>
      </c>
      <c r="I6945" s="51" t="str">
        <f t="shared" si="651"/>
        <v>B</v>
      </c>
      <c r="J6945" s="51" t="str">
        <f t="shared" si="652"/>
        <v>D3</v>
      </c>
      <c r="K6945" s="76" t="str">
        <f t="shared" si="653"/>
        <v>1FO59B6A</v>
      </c>
      <c r="L6945" s="281" t="e">
        <f>VLOOKUP(K6945,'Planilla de control'!#REF!,2,0)</f>
        <v>#REF!</v>
      </c>
      <c r="M6945" s="29" t="e">
        <f>IF(COUNTIF('Planilla de control'!#REF!,K6945)&gt;0,"SI","NO")</f>
        <v>#REF!</v>
      </c>
    </row>
    <row r="6946" spans="1:13" x14ac:dyDescent="0.3">
      <c r="A6946" s="3" t="s">
        <v>2367</v>
      </c>
      <c r="B6946" s="3" t="s">
        <v>8256</v>
      </c>
      <c r="C6946" s="3"/>
      <c r="D6946" s="3"/>
      <c r="E6946" s="3"/>
      <c r="F6946" s="51" t="str">
        <f t="shared" si="648"/>
        <v>59B2</v>
      </c>
      <c r="G6946" s="51">
        <f t="shared" si="649"/>
        <v>2</v>
      </c>
      <c r="H6946" s="51">
        <f t="shared" si="650"/>
        <v>59</v>
      </c>
      <c r="I6946" s="51" t="str">
        <f t="shared" si="651"/>
        <v>B</v>
      </c>
      <c r="J6946" s="51" t="str">
        <f t="shared" si="652"/>
        <v>D3</v>
      </c>
      <c r="K6946" s="76" t="str">
        <f t="shared" si="653"/>
        <v>1FO59B2A</v>
      </c>
      <c r="L6946" s="281" t="e">
        <f>VLOOKUP(K6946,'Planilla de control'!#REF!,2,0)</f>
        <v>#REF!</v>
      </c>
      <c r="M6946" s="29" t="e">
        <f>IF(COUNTIF('Planilla de control'!#REF!,K6946)&gt;0,"SI","NO")</f>
        <v>#REF!</v>
      </c>
    </row>
    <row r="6947" spans="1:13" x14ac:dyDescent="0.3">
      <c r="A6947" s="3" t="s">
        <v>2367</v>
      </c>
      <c r="B6947" s="3" t="s">
        <v>8257</v>
      </c>
      <c r="C6947" s="3"/>
      <c r="D6947" s="3"/>
      <c r="E6947" s="3"/>
      <c r="F6947" s="51" t="str">
        <f t="shared" si="648"/>
        <v>59B6</v>
      </c>
      <c r="G6947" s="51">
        <f t="shared" si="649"/>
        <v>6</v>
      </c>
      <c r="H6947" s="51">
        <f t="shared" si="650"/>
        <v>59</v>
      </c>
      <c r="I6947" s="51" t="str">
        <f t="shared" si="651"/>
        <v>B</v>
      </c>
      <c r="J6947" s="51" t="str">
        <f t="shared" si="652"/>
        <v>D3</v>
      </c>
      <c r="K6947" s="76" t="str">
        <f t="shared" si="653"/>
        <v>1FO59B6B</v>
      </c>
      <c r="L6947" s="281" t="e">
        <f>VLOOKUP(K6947,'Planilla de control'!#REF!,2,0)</f>
        <v>#REF!</v>
      </c>
      <c r="M6947" s="29" t="e">
        <f>IF(COUNTIF('Planilla de control'!#REF!,K6947)&gt;0,"SI","NO")</f>
        <v>#REF!</v>
      </c>
    </row>
    <row r="6948" spans="1:13" x14ac:dyDescent="0.3">
      <c r="A6948" s="3" t="s">
        <v>2367</v>
      </c>
      <c r="B6948" s="3" t="s">
        <v>8258</v>
      </c>
      <c r="C6948" s="3"/>
      <c r="D6948" s="3"/>
      <c r="E6948" s="3"/>
      <c r="F6948" s="51" t="str">
        <f t="shared" si="648"/>
        <v>59B7</v>
      </c>
      <c r="G6948" s="51">
        <f t="shared" si="649"/>
        <v>7</v>
      </c>
      <c r="H6948" s="51">
        <f t="shared" si="650"/>
        <v>59</v>
      </c>
      <c r="I6948" s="51" t="str">
        <f t="shared" si="651"/>
        <v>B</v>
      </c>
      <c r="J6948" s="51" t="str">
        <f t="shared" si="652"/>
        <v>D3</v>
      </c>
      <c r="K6948" s="76" t="str">
        <f t="shared" si="653"/>
        <v>1FO59B7A</v>
      </c>
      <c r="L6948" s="281" t="e">
        <f>VLOOKUP(K6948,'Planilla de control'!#REF!,2,0)</f>
        <v>#REF!</v>
      </c>
      <c r="M6948" s="29" t="e">
        <f>IF(COUNTIF('Planilla de control'!#REF!,K6948)&gt;0,"SI","NO")</f>
        <v>#REF!</v>
      </c>
    </row>
    <row r="6949" spans="1:13" x14ac:dyDescent="0.3">
      <c r="A6949" s="3" t="s">
        <v>2367</v>
      </c>
      <c r="B6949" s="3" t="s">
        <v>8259</v>
      </c>
      <c r="C6949" s="3"/>
      <c r="D6949" s="3"/>
      <c r="E6949" s="3"/>
      <c r="F6949" s="51" t="str">
        <f t="shared" si="648"/>
        <v>59J3</v>
      </c>
      <c r="G6949" s="51">
        <f t="shared" si="649"/>
        <v>3</v>
      </c>
      <c r="H6949" s="51">
        <f t="shared" si="650"/>
        <v>59</v>
      </c>
      <c r="I6949" s="51" t="str">
        <f t="shared" si="651"/>
        <v>J</v>
      </c>
      <c r="J6949" s="51" t="str">
        <f t="shared" si="652"/>
        <v>D3</v>
      </c>
      <c r="K6949" s="76" t="str">
        <f t="shared" si="653"/>
        <v>1FO59J3B</v>
      </c>
      <c r="L6949" s="281" t="e">
        <f>VLOOKUP(K6949,'Planilla de control'!#REF!,2,0)</f>
        <v>#REF!</v>
      </c>
      <c r="M6949" s="29" t="e">
        <f>IF(COUNTIF('Planilla de control'!#REF!,K6949)&gt;0,"SI","NO")</f>
        <v>#REF!</v>
      </c>
    </row>
    <row r="6950" spans="1:13" x14ac:dyDescent="0.3">
      <c r="A6950" s="3" t="s">
        <v>2367</v>
      </c>
      <c r="B6950" s="3" t="s">
        <v>8260</v>
      </c>
      <c r="C6950" s="3"/>
      <c r="D6950" s="3"/>
      <c r="E6950" s="3"/>
      <c r="F6950" s="51" t="str">
        <f t="shared" si="648"/>
        <v>59J1</v>
      </c>
      <c r="G6950" s="51">
        <f t="shared" si="649"/>
        <v>1</v>
      </c>
      <c r="H6950" s="51">
        <f t="shared" si="650"/>
        <v>59</v>
      </c>
      <c r="I6950" s="51" t="str">
        <f t="shared" si="651"/>
        <v>J</v>
      </c>
      <c r="J6950" s="51" t="str">
        <f t="shared" si="652"/>
        <v>D3</v>
      </c>
      <c r="K6950" s="76" t="str">
        <f t="shared" si="653"/>
        <v>1FO59J1A</v>
      </c>
      <c r="L6950" s="281" t="e">
        <f>VLOOKUP(K6950,'Planilla de control'!#REF!,2,0)</f>
        <v>#REF!</v>
      </c>
      <c r="M6950" s="29" t="e">
        <f>IF(COUNTIF('Planilla de control'!#REF!,K6950)&gt;0,"SI","NO")</f>
        <v>#REF!</v>
      </c>
    </row>
    <row r="6951" spans="1:13" x14ac:dyDescent="0.3">
      <c r="A6951" s="3" t="s">
        <v>2367</v>
      </c>
      <c r="B6951" s="3" t="s">
        <v>8261</v>
      </c>
      <c r="C6951" s="3"/>
      <c r="D6951" s="3"/>
      <c r="E6951" s="3"/>
      <c r="F6951" s="51" t="str">
        <f t="shared" si="648"/>
        <v>59K3</v>
      </c>
      <c r="G6951" s="51">
        <f t="shared" si="649"/>
        <v>3</v>
      </c>
      <c r="H6951" s="51">
        <f t="shared" si="650"/>
        <v>59</v>
      </c>
      <c r="I6951" s="51" t="str">
        <f t="shared" si="651"/>
        <v>K</v>
      </c>
      <c r="J6951" s="51" t="str">
        <f t="shared" si="652"/>
        <v>D3</v>
      </c>
      <c r="K6951" s="76" t="str">
        <f t="shared" si="653"/>
        <v>1FO59K3B</v>
      </c>
      <c r="L6951" s="281" t="e">
        <f>VLOOKUP(K6951,'Planilla de control'!#REF!,2,0)</f>
        <v>#REF!</v>
      </c>
      <c r="M6951" s="29" t="e">
        <f>IF(COUNTIF('Planilla de control'!#REF!,K6951)&gt;0,"SI","NO")</f>
        <v>#REF!</v>
      </c>
    </row>
    <row r="6952" spans="1:13" x14ac:dyDescent="0.3">
      <c r="A6952" s="3" t="s">
        <v>2367</v>
      </c>
      <c r="B6952" s="3" t="s">
        <v>8262</v>
      </c>
      <c r="C6952" s="3"/>
      <c r="D6952" s="3"/>
      <c r="E6952" s="3"/>
      <c r="F6952" s="51" t="str">
        <f t="shared" si="648"/>
        <v>59B7</v>
      </c>
      <c r="G6952" s="51">
        <f t="shared" si="649"/>
        <v>7</v>
      </c>
      <c r="H6952" s="51">
        <f t="shared" si="650"/>
        <v>59</v>
      </c>
      <c r="I6952" s="51" t="str">
        <f t="shared" si="651"/>
        <v>B</v>
      </c>
      <c r="J6952" s="51" t="str">
        <f t="shared" si="652"/>
        <v>D3</v>
      </c>
      <c r="K6952" s="76" t="str">
        <f t="shared" si="653"/>
        <v>1FO59B7B</v>
      </c>
      <c r="L6952" s="281" t="e">
        <f>VLOOKUP(K6952,'Planilla de control'!#REF!,2,0)</f>
        <v>#REF!</v>
      </c>
      <c r="M6952" s="29" t="e">
        <f>IF(COUNTIF('Planilla de control'!#REF!,K6952)&gt;0,"SI","NO")</f>
        <v>#REF!</v>
      </c>
    </row>
    <row r="6953" spans="1:13" x14ac:dyDescent="0.3">
      <c r="A6953" s="3" t="s">
        <v>2367</v>
      </c>
      <c r="B6953" s="3" t="s">
        <v>8263</v>
      </c>
      <c r="C6953" s="3"/>
      <c r="D6953" s="3"/>
      <c r="E6953" s="3"/>
      <c r="F6953" s="51" t="str">
        <f t="shared" si="648"/>
        <v>59B8</v>
      </c>
      <c r="G6953" s="51">
        <f t="shared" si="649"/>
        <v>8</v>
      </c>
      <c r="H6953" s="51">
        <f t="shared" si="650"/>
        <v>59</v>
      </c>
      <c r="I6953" s="51" t="str">
        <f t="shared" si="651"/>
        <v>B</v>
      </c>
      <c r="J6953" s="51" t="str">
        <f t="shared" si="652"/>
        <v>D3</v>
      </c>
      <c r="K6953" s="76" t="str">
        <f t="shared" si="653"/>
        <v>1FO59B8A</v>
      </c>
      <c r="L6953" s="281" t="e">
        <f>VLOOKUP(K6953,'Planilla de control'!#REF!,2,0)</f>
        <v>#REF!</v>
      </c>
      <c r="M6953" s="29" t="e">
        <f>IF(COUNTIF('Planilla de control'!#REF!,K6953)&gt;0,"SI","NO")</f>
        <v>#REF!</v>
      </c>
    </row>
    <row r="6954" spans="1:13" x14ac:dyDescent="0.3">
      <c r="A6954" s="3" t="s">
        <v>2367</v>
      </c>
      <c r="B6954" s="3" t="s">
        <v>8264</v>
      </c>
      <c r="C6954" s="3"/>
      <c r="D6954" s="3"/>
      <c r="E6954" s="3"/>
      <c r="F6954" s="51" t="str">
        <f t="shared" si="648"/>
        <v>59B8</v>
      </c>
      <c r="G6954" s="51">
        <f t="shared" si="649"/>
        <v>8</v>
      </c>
      <c r="H6954" s="51">
        <f t="shared" si="650"/>
        <v>59</v>
      </c>
      <c r="I6954" s="51" t="str">
        <f t="shared" si="651"/>
        <v>B</v>
      </c>
      <c r="J6954" s="51" t="str">
        <f t="shared" si="652"/>
        <v>D3</v>
      </c>
      <c r="K6954" s="76" t="str">
        <f t="shared" si="653"/>
        <v>1FO59B8B</v>
      </c>
      <c r="L6954" s="281" t="e">
        <f>VLOOKUP(K6954,'Planilla de control'!#REF!,2,0)</f>
        <v>#REF!</v>
      </c>
      <c r="M6954" s="29" t="e">
        <f>IF(COUNTIF('Planilla de control'!#REF!,K6954)&gt;0,"SI","NO")</f>
        <v>#REF!</v>
      </c>
    </row>
    <row r="6955" spans="1:13" x14ac:dyDescent="0.3">
      <c r="A6955" s="3" t="s">
        <v>2367</v>
      </c>
      <c r="B6955" s="3" t="s">
        <v>8265</v>
      </c>
      <c r="C6955" s="3"/>
      <c r="D6955" s="3"/>
      <c r="E6955" s="3"/>
      <c r="F6955" s="51" t="str">
        <f t="shared" si="648"/>
        <v>59C4</v>
      </c>
      <c r="G6955" s="51">
        <f t="shared" si="649"/>
        <v>4</v>
      </c>
      <c r="H6955" s="51">
        <f t="shared" si="650"/>
        <v>59</v>
      </c>
      <c r="I6955" s="51" t="str">
        <f t="shared" si="651"/>
        <v>C</v>
      </c>
      <c r="J6955" s="51" t="str">
        <f t="shared" si="652"/>
        <v>D3</v>
      </c>
      <c r="K6955" s="76" t="str">
        <f t="shared" si="653"/>
        <v>1FO59C4A</v>
      </c>
      <c r="L6955" s="281" t="e">
        <f>VLOOKUP(K6955,'Planilla de control'!#REF!,2,0)</f>
        <v>#REF!</v>
      </c>
      <c r="M6955" s="29" t="e">
        <f>IF(COUNTIF('Planilla de control'!#REF!,K6955)&gt;0,"SI","NO")</f>
        <v>#REF!</v>
      </c>
    </row>
    <row r="6956" spans="1:13" x14ac:dyDescent="0.3">
      <c r="A6956" s="3" t="s">
        <v>2367</v>
      </c>
      <c r="B6956" s="3" t="s">
        <v>8266</v>
      </c>
      <c r="C6956" s="3"/>
      <c r="D6956" s="3"/>
      <c r="E6956" s="3"/>
      <c r="F6956" s="51" t="str">
        <f t="shared" si="648"/>
        <v>59C4</v>
      </c>
      <c r="G6956" s="51">
        <f t="shared" si="649"/>
        <v>4</v>
      </c>
      <c r="H6956" s="51">
        <f t="shared" si="650"/>
        <v>59</v>
      </c>
      <c r="I6956" s="51" t="str">
        <f t="shared" si="651"/>
        <v>C</v>
      </c>
      <c r="J6956" s="51" t="str">
        <f t="shared" si="652"/>
        <v>D3</v>
      </c>
      <c r="K6956" s="76" t="str">
        <f t="shared" si="653"/>
        <v>1FO59C4B</v>
      </c>
      <c r="L6956" s="281" t="e">
        <f>VLOOKUP(K6956,'Planilla de control'!#REF!,2,0)</f>
        <v>#REF!</v>
      </c>
      <c r="M6956" s="29" t="e">
        <f>IF(COUNTIF('Planilla de control'!#REF!,K6956)&gt;0,"SI","NO")</f>
        <v>#REF!</v>
      </c>
    </row>
    <row r="6957" spans="1:13" x14ac:dyDescent="0.3">
      <c r="A6957" s="3" t="s">
        <v>2367</v>
      </c>
      <c r="B6957" s="3" t="s">
        <v>8267</v>
      </c>
      <c r="C6957" s="3"/>
      <c r="D6957" s="3"/>
      <c r="E6957" s="3"/>
      <c r="F6957" s="51" t="str">
        <f t="shared" si="648"/>
        <v>59N3</v>
      </c>
      <c r="G6957" s="51">
        <f t="shared" si="649"/>
        <v>3</v>
      </c>
      <c r="H6957" s="51">
        <f t="shared" si="650"/>
        <v>59</v>
      </c>
      <c r="I6957" s="51" t="str">
        <f t="shared" si="651"/>
        <v>N</v>
      </c>
      <c r="J6957" s="51" t="str">
        <f t="shared" si="652"/>
        <v>D3</v>
      </c>
      <c r="K6957" s="76" t="str">
        <f t="shared" si="653"/>
        <v>1FO59N3B</v>
      </c>
      <c r="L6957" s="281" t="e">
        <f>VLOOKUP(K6957,'Planilla de control'!#REF!,2,0)</f>
        <v>#REF!</v>
      </c>
      <c r="M6957" s="29" t="e">
        <f>IF(COUNTIF('Planilla de control'!#REF!,K6957)&gt;0,"SI","NO")</f>
        <v>#REF!</v>
      </c>
    </row>
    <row r="6958" spans="1:13" x14ac:dyDescent="0.3">
      <c r="A6958" s="3" t="s">
        <v>2367</v>
      </c>
      <c r="B6958" s="3" t="s">
        <v>8268</v>
      </c>
      <c r="C6958" s="3"/>
      <c r="D6958" s="3"/>
      <c r="E6958" s="3"/>
      <c r="F6958" s="51" t="str">
        <f t="shared" si="648"/>
        <v>59C4</v>
      </c>
      <c r="G6958" s="51">
        <f t="shared" si="649"/>
        <v>4</v>
      </c>
      <c r="H6958" s="51">
        <f t="shared" si="650"/>
        <v>59</v>
      </c>
      <c r="I6958" s="51" t="str">
        <f t="shared" si="651"/>
        <v>C</v>
      </c>
      <c r="J6958" s="51" t="str">
        <f t="shared" si="652"/>
        <v>D3</v>
      </c>
      <c r="K6958" s="76" t="str">
        <f t="shared" si="653"/>
        <v>1FO59C4C</v>
      </c>
      <c r="L6958" s="281" t="e">
        <f>VLOOKUP(K6958,'Planilla de control'!#REF!,2,0)</f>
        <v>#REF!</v>
      </c>
      <c r="M6958" s="29" t="e">
        <f>IF(COUNTIF('Planilla de control'!#REF!,K6958)&gt;0,"SI","NO")</f>
        <v>#REF!</v>
      </c>
    </row>
    <row r="6959" spans="1:13" x14ac:dyDescent="0.3">
      <c r="A6959" s="3" t="s">
        <v>2367</v>
      </c>
      <c r="B6959" s="3" t="s">
        <v>8269</v>
      </c>
      <c r="C6959" s="3"/>
      <c r="D6959" s="3"/>
      <c r="E6959" s="3"/>
      <c r="F6959" s="51" t="str">
        <f t="shared" si="648"/>
        <v>59C4</v>
      </c>
      <c r="G6959" s="51">
        <f t="shared" si="649"/>
        <v>4</v>
      </c>
      <c r="H6959" s="51">
        <f t="shared" si="650"/>
        <v>59</v>
      </c>
      <c r="I6959" s="51" t="str">
        <f t="shared" si="651"/>
        <v>C</v>
      </c>
      <c r="J6959" s="51" t="str">
        <f t="shared" si="652"/>
        <v>D3</v>
      </c>
      <c r="K6959" s="76" t="str">
        <f t="shared" si="653"/>
        <v>1FO59C4D</v>
      </c>
      <c r="L6959" s="281" t="e">
        <f>VLOOKUP(K6959,'Planilla de control'!#REF!,2,0)</f>
        <v>#REF!</v>
      </c>
      <c r="M6959" s="29" t="e">
        <f>IF(COUNTIF('Planilla de control'!#REF!,K6959)&gt;0,"SI","NO")</f>
        <v>#REF!</v>
      </c>
    </row>
    <row r="6960" spans="1:13" x14ac:dyDescent="0.3">
      <c r="A6960" s="3" t="s">
        <v>2367</v>
      </c>
      <c r="B6960" s="3" t="s">
        <v>8270</v>
      </c>
      <c r="C6960" s="3"/>
      <c r="D6960" s="3"/>
      <c r="E6960" s="3"/>
      <c r="F6960" s="51" t="str">
        <f t="shared" si="648"/>
        <v>59C5</v>
      </c>
      <c r="G6960" s="51">
        <f t="shared" si="649"/>
        <v>5</v>
      </c>
      <c r="H6960" s="51">
        <f t="shared" si="650"/>
        <v>59</v>
      </c>
      <c r="I6960" s="51" t="str">
        <f t="shared" si="651"/>
        <v>C</v>
      </c>
      <c r="J6960" s="51" t="str">
        <f t="shared" si="652"/>
        <v>D3</v>
      </c>
      <c r="K6960" s="76" t="str">
        <f t="shared" si="653"/>
        <v>1FO59C5A</v>
      </c>
      <c r="L6960" s="281" t="e">
        <f>VLOOKUP(K6960,'Planilla de control'!#REF!,2,0)</f>
        <v>#REF!</v>
      </c>
      <c r="M6960" s="29" t="e">
        <f>IF(COUNTIF('Planilla de control'!#REF!,K6960)&gt;0,"SI","NO")</f>
        <v>#REF!</v>
      </c>
    </row>
    <row r="6961" spans="1:13" x14ac:dyDescent="0.3">
      <c r="A6961" s="3" t="s">
        <v>2367</v>
      </c>
      <c r="B6961" s="3" t="s">
        <v>8271</v>
      </c>
      <c r="C6961" s="3"/>
      <c r="D6961" s="3"/>
      <c r="E6961" s="3"/>
      <c r="F6961" s="51" t="str">
        <f t="shared" si="648"/>
        <v>59C5</v>
      </c>
      <c r="G6961" s="51">
        <f t="shared" si="649"/>
        <v>5</v>
      </c>
      <c r="H6961" s="51">
        <f t="shared" si="650"/>
        <v>59</v>
      </c>
      <c r="I6961" s="51" t="str">
        <f t="shared" si="651"/>
        <v>C</v>
      </c>
      <c r="J6961" s="51" t="str">
        <f t="shared" si="652"/>
        <v>D3</v>
      </c>
      <c r="K6961" s="76" t="str">
        <f t="shared" si="653"/>
        <v>1FO59C5B</v>
      </c>
      <c r="L6961" s="281" t="e">
        <f>VLOOKUP(K6961,'Planilla de control'!#REF!,2,0)</f>
        <v>#REF!</v>
      </c>
      <c r="M6961" s="29" t="e">
        <f>IF(COUNTIF('Planilla de control'!#REF!,K6961)&gt;0,"SI","NO")</f>
        <v>#REF!</v>
      </c>
    </row>
    <row r="6962" spans="1:13" x14ac:dyDescent="0.3">
      <c r="A6962" s="3" t="s">
        <v>2367</v>
      </c>
      <c r="B6962" s="3" t="s">
        <v>8272</v>
      </c>
      <c r="C6962" s="3"/>
      <c r="D6962" s="3"/>
      <c r="E6962" s="3"/>
      <c r="F6962" s="51" t="str">
        <f t="shared" si="648"/>
        <v>59C5</v>
      </c>
      <c r="G6962" s="51">
        <f t="shared" si="649"/>
        <v>5</v>
      </c>
      <c r="H6962" s="51">
        <f t="shared" si="650"/>
        <v>59</v>
      </c>
      <c r="I6962" s="51" t="str">
        <f t="shared" si="651"/>
        <v>C</v>
      </c>
      <c r="J6962" s="51" t="str">
        <f t="shared" si="652"/>
        <v>D3</v>
      </c>
      <c r="K6962" s="76" t="str">
        <f t="shared" si="653"/>
        <v>1FO59C5C</v>
      </c>
      <c r="L6962" s="281" t="e">
        <f>VLOOKUP(K6962,'Planilla de control'!#REF!,2,0)</f>
        <v>#REF!</v>
      </c>
      <c r="M6962" s="29" t="e">
        <f>IF(COUNTIF('Planilla de control'!#REF!,K6962)&gt;0,"SI","NO")</f>
        <v>#REF!</v>
      </c>
    </row>
    <row r="6963" spans="1:13" x14ac:dyDescent="0.3">
      <c r="A6963" s="3" t="s">
        <v>2367</v>
      </c>
      <c r="B6963" s="3" t="s">
        <v>8273</v>
      </c>
      <c r="C6963" s="3"/>
      <c r="D6963" s="3"/>
      <c r="E6963" s="3"/>
      <c r="F6963" s="51" t="str">
        <f t="shared" si="648"/>
        <v>59C5</v>
      </c>
      <c r="G6963" s="51">
        <f t="shared" si="649"/>
        <v>5</v>
      </c>
      <c r="H6963" s="51">
        <f t="shared" si="650"/>
        <v>59</v>
      </c>
      <c r="I6963" s="51" t="str">
        <f t="shared" si="651"/>
        <v>C</v>
      </c>
      <c r="J6963" s="51" t="str">
        <f t="shared" si="652"/>
        <v>D3</v>
      </c>
      <c r="K6963" s="76" t="str">
        <f t="shared" si="653"/>
        <v>1FO59C5D</v>
      </c>
      <c r="L6963" s="281" t="e">
        <f>VLOOKUP(K6963,'Planilla de control'!#REF!,2,0)</f>
        <v>#REF!</v>
      </c>
      <c r="M6963" s="29" t="e">
        <f>IF(COUNTIF('Planilla de control'!#REF!,K6963)&gt;0,"SI","NO")</f>
        <v>#REF!</v>
      </c>
    </row>
    <row r="6964" spans="1:13" x14ac:dyDescent="0.3">
      <c r="A6964" s="3" t="s">
        <v>2367</v>
      </c>
      <c r="B6964" s="3" t="s">
        <v>8274</v>
      </c>
      <c r="C6964" s="3"/>
      <c r="D6964" s="3"/>
      <c r="E6964" s="3"/>
      <c r="F6964" s="51" t="str">
        <f t="shared" si="648"/>
        <v>59C6</v>
      </c>
      <c r="G6964" s="51">
        <f t="shared" si="649"/>
        <v>6</v>
      </c>
      <c r="H6964" s="51">
        <f t="shared" si="650"/>
        <v>59</v>
      </c>
      <c r="I6964" s="51" t="str">
        <f t="shared" si="651"/>
        <v>C</v>
      </c>
      <c r="J6964" s="51" t="str">
        <f t="shared" si="652"/>
        <v>D3</v>
      </c>
      <c r="K6964" s="76" t="str">
        <f t="shared" si="653"/>
        <v>1FO59C6A</v>
      </c>
      <c r="L6964" s="281" t="e">
        <f>VLOOKUP(K6964,'Planilla de control'!#REF!,2,0)</f>
        <v>#REF!</v>
      </c>
      <c r="M6964" s="29" t="e">
        <f>IF(COUNTIF('Planilla de control'!#REF!,K6964)&gt;0,"SI","NO")</f>
        <v>#REF!</v>
      </c>
    </row>
    <row r="6965" spans="1:13" x14ac:dyDescent="0.3">
      <c r="A6965" s="3" t="s">
        <v>2367</v>
      </c>
      <c r="B6965" s="3" t="s">
        <v>8275</v>
      </c>
      <c r="C6965" s="3"/>
      <c r="D6965" s="3"/>
      <c r="E6965" s="3"/>
      <c r="F6965" s="51" t="str">
        <f t="shared" si="648"/>
        <v>59C6</v>
      </c>
      <c r="G6965" s="51">
        <f t="shared" si="649"/>
        <v>6</v>
      </c>
      <c r="H6965" s="51">
        <f t="shared" si="650"/>
        <v>59</v>
      </c>
      <c r="I6965" s="51" t="str">
        <f t="shared" si="651"/>
        <v>C</v>
      </c>
      <c r="J6965" s="51" t="str">
        <f t="shared" si="652"/>
        <v>D3</v>
      </c>
      <c r="K6965" s="76" t="str">
        <f t="shared" si="653"/>
        <v>1FO59C6B</v>
      </c>
      <c r="L6965" s="281" t="e">
        <f>VLOOKUP(K6965,'Planilla de control'!#REF!,2,0)</f>
        <v>#REF!</v>
      </c>
      <c r="M6965" s="29" t="e">
        <f>IF(COUNTIF('Planilla de control'!#REF!,K6965)&gt;0,"SI","NO")</f>
        <v>#REF!</v>
      </c>
    </row>
    <row r="6966" spans="1:13" x14ac:dyDescent="0.3">
      <c r="A6966" s="3" t="s">
        <v>2367</v>
      </c>
      <c r="B6966" s="3" t="s">
        <v>8276</v>
      </c>
      <c r="C6966" s="3"/>
      <c r="D6966" s="3"/>
      <c r="E6966" s="3"/>
      <c r="F6966" s="51" t="str">
        <f t="shared" si="648"/>
        <v>59C7</v>
      </c>
      <c r="G6966" s="51">
        <f t="shared" si="649"/>
        <v>7</v>
      </c>
      <c r="H6966" s="51">
        <f t="shared" si="650"/>
        <v>59</v>
      </c>
      <c r="I6966" s="51" t="str">
        <f t="shared" si="651"/>
        <v>C</v>
      </c>
      <c r="J6966" s="51" t="str">
        <f t="shared" si="652"/>
        <v>D3</v>
      </c>
      <c r="K6966" s="76" t="str">
        <f t="shared" si="653"/>
        <v>1FO59C7A</v>
      </c>
      <c r="L6966" s="281" t="e">
        <f>VLOOKUP(K6966,'Planilla de control'!#REF!,2,0)</f>
        <v>#REF!</v>
      </c>
      <c r="M6966" s="29" t="e">
        <f>IF(COUNTIF('Planilla de control'!#REF!,K6966)&gt;0,"SI","NO")</f>
        <v>#REF!</v>
      </c>
    </row>
    <row r="6967" spans="1:13" x14ac:dyDescent="0.3">
      <c r="A6967" s="3" t="s">
        <v>2367</v>
      </c>
      <c r="B6967" s="3" t="s">
        <v>8277</v>
      </c>
      <c r="C6967" s="3"/>
      <c r="D6967" s="3"/>
      <c r="E6967" s="3"/>
      <c r="F6967" s="51" t="str">
        <f t="shared" si="648"/>
        <v>59C7</v>
      </c>
      <c r="G6967" s="51">
        <f t="shared" si="649"/>
        <v>7</v>
      </c>
      <c r="H6967" s="51">
        <f t="shared" si="650"/>
        <v>59</v>
      </c>
      <c r="I6967" s="51" t="str">
        <f t="shared" si="651"/>
        <v>C</v>
      </c>
      <c r="J6967" s="51" t="str">
        <f t="shared" si="652"/>
        <v>D3</v>
      </c>
      <c r="K6967" s="76" t="str">
        <f t="shared" si="653"/>
        <v>1FO59C7B</v>
      </c>
      <c r="L6967" s="281" t="e">
        <f>VLOOKUP(K6967,'Planilla de control'!#REF!,2,0)</f>
        <v>#REF!</v>
      </c>
      <c r="M6967" s="29" t="e">
        <f>IF(COUNTIF('Planilla de control'!#REF!,K6967)&gt;0,"SI","NO")</f>
        <v>#REF!</v>
      </c>
    </row>
    <row r="6968" spans="1:13" x14ac:dyDescent="0.3">
      <c r="A6968" s="3" t="s">
        <v>2367</v>
      </c>
      <c r="B6968" s="3" t="s">
        <v>8278</v>
      </c>
      <c r="C6968" s="3"/>
      <c r="D6968" s="3"/>
      <c r="E6968" s="3"/>
      <c r="F6968" s="51" t="str">
        <f t="shared" si="648"/>
        <v>59C8</v>
      </c>
      <c r="G6968" s="51">
        <f t="shared" si="649"/>
        <v>8</v>
      </c>
      <c r="H6968" s="51">
        <f t="shared" si="650"/>
        <v>59</v>
      </c>
      <c r="I6968" s="51" t="str">
        <f t="shared" si="651"/>
        <v>C</v>
      </c>
      <c r="J6968" s="51" t="str">
        <f t="shared" si="652"/>
        <v>D3</v>
      </c>
      <c r="K6968" s="76" t="str">
        <f t="shared" si="653"/>
        <v>1FO59C8A</v>
      </c>
      <c r="L6968" s="281" t="e">
        <f>VLOOKUP(K6968,'Planilla de control'!#REF!,2,0)</f>
        <v>#REF!</v>
      </c>
      <c r="M6968" s="29" t="e">
        <f>IF(COUNTIF('Planilla de control'!#REF!,K6968)&gt;0,"SI","NO")</f>
        <v>#REF!</v>
      </c>
    </row>
    <row r="6969" spans="1:13" x14ac:dyDescent="0.3">
      <c r="A6969" s="3" t="s">
        <v>2367</v>
      </c>
      <c r="B6969" s="3" t="s">
        <v>8279</v>
      </c>
      <c r="C6969" s="3"/>
      <c r="D6969" s="3"/>
      <c r="E6969" s="3"/>
      <c r="F6969" s="51" t="str">
        <f t="shared" si="648"/>
        <v>59C8</v>
      </c>
      <c r="G6969" s="51">
        <f t="shared" si="649"/>
        <v>8</v>
      </c>
      <c r="H6969" s="51">
        <f t="shared" si="650"/>
        <v>59</v>
      </c>
      <c r="I6969" s="51" t="str">
        <f t="shared" si="651"/>
        <v>C</v>
      </c>
      <c r="J6969" s="51" t="str">
        <f t="shared" si="652"/>
        <v>D3</v>
      </c>
      <c r="K6969" s="76" t="str">
        <f t="shared" si="653"/>
        <v>1FO59C8B</v>
      </c>
      <c r="L6969" s="281" t="e">
        <f>VLOOKUP(K6969,'Planilla de control'!#REF!,2,0)</f>
        <v>#REF!</v>
      </c>
      <c r="M6969" s="29" t="e">
        <f>IF(COUNTIF('Planilla de control'!#REF!,K6969)&gt;0,"SI","NO")</f>
        <v>#REF!</v>
      </c>
    </row>
    <row r="6970" spans="1:13" x14ac:dyDescent="0.3">
      <c r="A6970" s="3" t="s">
        <v>2367</v>
      </c>
      <c r="B6970" s="3" t="s">
        <v>8280</v>
      </c>
      <c r="C6970" s="3"/>
      <c r="D6970" s="3"/>
      <c r="E6970" s="3"/>
      <c r="F6970" s="51" t="str">
        <f t="shared" si="648"/>
        <v>59D4</v>
      </c>
      <c r="G6970" s="51">
        <f t="shared" si="649"/>
        <v>4</v>
      </c>
      <c r="H6970" s="51">
        <f t="shared" si="650"/>
        <v>59</v>
      </c>
      <c r="I6970" s="51" t="str">
        <f t="shared" si="651"/>
        <v>D</v>
      </c>
      <c r="J6970" s="51" t="str">
        <f t="shared" si="652"/>
        <v>D3</v>
      </c>
      <c r="K6970" s="76" t="str">
        <f t="shared" si="653"/>
        <v>1FO59D4A</v>
      </c>
      <c r="L6970" s="281" t="e">
        <f>VLOOKUP(K6970,'Planilla de control'!#REF!,2,0)</f>
        <v>#REF!</v>
      </c>
      <c r="M6970" s="29" t="e">
        <f>IF(COUNTIF('Planilla de control'!#REF!,K6970)&gt;0,"SI","NO")</f>
        <v>#REF!</v>
      </c>
    </row>
    <row r="6971" spans="1:13" x14ac:dyDescent="0.3">
      <c r="A6971" s="3" t="s">
        <v>2367</v>
      </c>
      <c r="B6971" s="3" t="s">
        <v>8281</v>
      </c>
      <c r="C6971" s="3"/>
      <c r="D6971" s="3"/>
      <c r="E6971" s="3"/>
      <c r="F6971" s="51" t="str">
        <f t="shared" si="648"/>
        <v>59A3</v>
      </c>
      <c r="G6971" s="51">
        <f t="shared" si="649"/>
        <v>3</v>
      </c>
      <c r="H6971" s="51">
        <f t="shared" si="650"/>
        <v>59</v>
      </c>
      <c r="I6971" s="51" t="str">
        <f t="shared" si="651"/>
        <v>A</v>
      </c>
      <c r="J6971" s="51" t="str">
        <f t="shared" si="652"/>
        <v>D3</v>
      </c>
      <c r="K6971" s="76" t="str">
        <f t="shared" si="653"/>
        <v>1FO59A3C</v>
      </c>
      <c r="L6971" s="281" t="e">
        <f>VLOOKUP(K6971,'Planilla de control'!#REF!,2,0)</f>
        <v>#REF!</v>
      </c>
      <c r="M6971" s="29" t="e">
        <f>IF(COUNTIF('Planilla de control'!#REF!,K6971)&gt;0,"SI","NO")</f>
        <v>#REF!</v>
      </c>
    </row>
    <row r="6972" spans="1:13" x14ac:dyDescent="0.3">
      <c r="A6972" s="3" t="s">
        <v>2367</v>
      </c>
      <c r="B6972" s="3" t="s">
        <v>8282</v>
      </c>
      <c r="C6972" s="3"/>
      <c r="D6972" s="3"/>
      <c r="E6972" s="3"/>
      <c r="F6972" s="51" t="str">
        <f t="shared" si="648"/>
        <v>59A1</v>
      </c>
      <c r="G6972" s="51">
        <f t="shared" si="649"/>
        <v>1</v>
      </c>
      <c r="H6972" s="51">
        <f t="shared" si="650"/>
        <v>59</v>
      </c>
      <c r="I6972" s="51" t="str">
        <f t="shared" si="651"/>
        <v>A</v>
      </c>
      <c r="J6972" s="51" t="str">
        <f t="shared" si="652"/>
        <v>D3</v>
      </c>
      <c r="K6972" s="76" t="str">
        <f t="shared" si="653"/>
        <v>1FO59A1A</v>
      </c>
      <c r="L6972" s="281" t="e">
        <f>VLOOKUP(K6972,'Planilla de control'!#REF!,2,0)</f>
        <v>#REF!</v>
      </c>
      <c r="M6972" s="29" t="e">
        <f>IF(COUNTIF('Planilla de control'!#REF!,K6972)&gt;0,"SI","NO")</f>
        <v>#REF!</v>
      </c>
    </row>
    <row r="6973" spans="1:13" x14ac:dyDescent="0.3">
      <c r="A6973" s="3" t="s">
        <v>2367</v>
      </c>
      <c r="B6973" s="3" t="s">
        <v>8283</v>
      </c>
      <c r="C6973" s="3"/>
      <c r="D6973" s="3"/>
      <c r="E6973" s="3"/>
      <c r="F6973" s="51" t="str">
        <f t="shared" si="648"/>
        <v>59C1</v>
      </c>
      <c r="G6973" s="51">
        <f t="shared" si="649"/>
        <v>1</v>
      </c>
      <c r="H6973" s="51">
        <f t="shared" si="650"/>
        <v>59</v>
      </c>
      <c r="I6973" s="51" t="str">
        <f t="shared" si="651"/>
        <v>C</v>
      </c>
      <c r="J6973" s="51" t="str">
        <f t="shared" si="652"/>
        <v>D3</v>
      </c>
      <c r="K6973" s="76" t="str">
        <f t="shared" si="653"/>
        <v>1FO59C1A</v>
      </c>
      <c r="L6973" s="281" t="e">
        <f>VLOOKUP(K6973,'Planilla de control'!#REF!,2,0)</f>
        <v>#REF!</v>
      </c>
      <c r="M6973" s="29" t="e">
        <f>IF(COUNTIF('Planilla de control'!#REF!,K6973)&gt;0,"SI","NO")</f>
        <v>#REF!</v>
      </c>
    </row>
    <row r="6974" spans="1:13" x14ac:dyDescent="0.3">
      <c r="A6974" s="3" t="s">
        <v>2367</v>
      </c>
      <c r="B6974" s="3" t="s">
        <v>8284</v>
      </c>
      <c r="C6974" s="3"/>
      <c r="D6974" s="3"/>
      <c r="E6974" s="3"/>
      <c r="F6974" s="51" t="str">
        <f t="shared" si="648"/>
        <v>59D4</v>
      </c>
      <c r="G6974" s="51">
        <f t="shared" si="649"/>
        <v>4</v>
      </c>
      <c r="H6974" s="51">
        <f t="shared" si="650"/>
        <v>59</v>
      </c>
      <c r="I6974" s="51" t="str">
        <f t="shared" si="651"/>
        <v>D</v>
      </c>
      <c r="J6974" s="51" t="str">
        <f t="shared" si="652"/>
        <v>D3</v>
      </c>
      <c r="K6974" s="76" t="str">
        <f t="shared" si="653"/>
        <v>1FO59D4B</v>
      </c>
      <c r="L6974" s="281" t="e">
        <f>VLOOKUP(K6974,'Planilla de control'!#REF!,2,0)</f>
        <v>#REF!</v>
      </c>
      <c r="M6974" s="29" t="e">
        <f>IF(COUNTIF('Planilla de control'!#REF!,K6974)&gt;0,"SI","NO")</f>
        <v>#REF!</v>
      </c>
    </row>
    <row r="6975" spans="1:13" x14ac:dyDescent="0.3">
      <c r="A6975" s="3" t="s">
        <v>2367</v>
      </c>
      <c r="B6975" s="3" t="s">
        <v>8285</v>
      </c>
      <c r="C6975" s="3"/>
      <c r="D6975" s="3"/>
      <c r="E6975" s="3"/>
      <c r="F6975" s="51" t="str">
        <f t="shared" si="648"/>
        <v>59D4</v>
      </c>
      <c r="G6975" s="51">
        <f t="shared" si="649"/>
        <v>4</v>
      </c>
      <c r="H6975" s="51">
        <f t="shared" si="650"/>
        <v>59</v>
      </c>
      <c r="I6975" s="51" t="str">
        <f t="shared" si="651"/>
        <v>D</v>
      </c>
      <c r="J6975" s="51" t="str">
        <f t="shared" si="652"/>
        <v>D3</v>
      </c>
      <c r="K6975" s="76" t="str">
        <f t="shared" si="653"/>
        <v>1FO59D4C</v>
      </c>
      <c r="L6975" s="281" t="e">
        <f>VLOOKUP(K6975,'Planilla de control'!#REF!,2,0)</f>
        <v>#REF!</v>
      </c>
      <c r="M6975" s="29" t="e">
        <f>IF(COUNTIF('Planilla de control'!#REF!,K6975)&gt;0,"SI","NO")</f>
        <v>#REF!</v>
      </c>
    </row>
    <row r="6976" spans="1:13" x14ac:dyDescent="0.3">
      <c r="A6976" s="3" t="s">
        <v>2367</v>
      </c>
      <c r="B6976" s="3" t="s">
        <v>8286</v>
      </c>
      <c r="C6976" s="3"/>
      <c r="D6976" s="3"/>
      <c r="E6976" s="3"/>
      <c r="F6976" s="51" t="str">
        <f t="shared" si="648"/>
        <v>59D4</v>
      </c>
      <c r="G6976" s="51">
        <f t="shared" si="649"/>
        <v>4</v>
      </c>
      <c r="H6976" s="51">
        <f t="shared" si="650"/>
        <v>59</v>
      </c>
      <c r="I6976" s="51" t="str">
        <f t="shared" si="651"/>
        <v>D</v>
      </c>
      <c r="J6976" s="51" t="str">
        <f t="shared" si="652"/>
        <v>D3</v>
      </c>
      <c r="K6976" s="76" t="str">
        <f t="shared" si="653"/>
        <v>1FO59D4D</v>
      </c>
      <c r="L6976" s="281" t="e">
        <f>VLOOKUP(K6976,'Planilla de control'!#REF!,2,0)</f>
        <v>#REF!</v>
      </c>
      <c r="M6976" s="29" t="e">
        <f>IF(COUNTIF('Planilla de control'!#REF!,K6976)&gt;0,"SI","NO")</f>
        <v>#REF!</v>
      </c>
    </row>
    <row r="6977" spans="1:13" x14ac:dyDescent="0.3">
      <c r="A6977" s="3" t="s">
        <v>2367</v>
      </c>
      <c r="B6977" s="3" t="s">
        <v>8287</v>
      </c>
      <c r="C6977" s="3"/>
      <c r="D6977" s="3"/>
      <c r="E6977" s="3"/>
      <c r="F6977" s="51" t="str">
        <f t="shared" si="648"/>
        <v>59D5</v>
      </c>
      <c r="G6977" s="51">
        <f t="shared" si="649"/>
        <v>5</v>
      </c>
      <c r="H6977" s="51">
        <f t="shared" si="650"/>
        <v>59</v>
      </c>
      <c r="I6977" s="51" t="str">
        <f t="shared" si="651"/>
        <v>D</v>
      </c>
      <c r="J6977" s="51" t="str">
        <f t="shared" si="652"/>
        <v>D3</v>
      </c>
      <c r="K6977" s="76" t="str">
        <f t="shared" si="653"/>
        <v>1FO59D5A</v>
      </c>
      <c r="L6977" s="281" t="e">
        <f>VLOOKUP(K6977,'Planilla de control'!#REF!,2,0)</f>
        <v>#REF!</v>
      </c>
      <c r="M6977" s="29" t="e">
        <f>IF(COUNTIF('Planilla de control'!#REF!,K6977)&gt;0,"SI","NO")</f>
        <v>#REF!</v>
      </c>
    </row>
    <row r="6978" spans="1:13" x14ac:dyDescent="0.3">
      <c r="A6978" s="3" t="s">
        <v>2367</v>
      </c>
      <c r="B6978" s="3" t="s">
        <v>8288</v>
      </c>
      <c r="C6978" s="3"/>
      <c r="D6978" s="3"/>
      <c r="E6978" s="3"/>
      <c r="F6978" s="51" t="str">
        <f t="shared" si="648"/>
        <v>59D5</v>
      </c>
      <c r="G6978" s="51">
        <f t="shared" si="649"/>
        <v>5</v>
      </c>
      <c r="H6978" s="51">
        <f t="shared" si="650"/>
        <v>59</v>
      </c>
      <c r="I6978" s="51" t="str">
        <f t="shared" si="651"/>
        <v>D</v>
      </c>
      <c r="J6978" s="51" t="str">
        <f t="shared" si="652"/>
        <v>D3</v>
      </c>
      <c r="K6978" s="76" t="str">
        <f t="shared" si="653"/>
        <v>1FO59D5B</v>
      </c>
      <c r="L6978" s="281" t="e">
        <f>VLOOKUP(K6978,'Planilla de control'!#REF!,2,0)</f>
        <v>#REF!</v>
      </c>
      <c r="M6978" s="29" t="e">
        <f>IF(COUNTIF('Planilla de control'!#REF!,K6978)&gt;0,"SI","NO")</f>
        <v>#REF!</v>
      </c>
    </row>
    <row r="6979" spans="1:13" x14ac:dyDescent="0.3">
      <c r="A6979" s="3" t="s">
        <v>2367</v>
      </c>
      <c r="B6979" s="3" t="s">
        <v>8289</v>
      </c>
      <c r="C6979" s="3"/>
      <c r="D6979" s="3"/>
      <c r="E6979" s="3"/>
      <c r="F6979" s="51" t="str">
        <f t="shared" ref="F6979:F7042" si="654">IF(OR(LEN(B6979)=9,LEN(B6979)=5),MID(B6979,1,4),MID(B6979,1,5))</f>
        <v>59B2</v>
      </c>
      <c r="G6979" s="51">
        <f t="shared" ref="G6979:G7042" si="655">IF(MID(F6979,5,1)&lt;&gt;"",MID(F6979,4,2),MID(F6979,4,1))*1</f>
        <v>2</v>
      </c>
      <c r="H6979" s="51">
        <f t="shared" ref="H6979:H7042" si="656">+MID(B6979,1,2)*1</f>
        <v>59</v>
      </c>
      <c r="I6979" s="51" t="str">
        <f t="shared" ref="I6979:I7042" si="657">+MID(B6979,3,1)</f>
        <v>B</v>
      </c>
      <c r="J6979" s="51" t="str">
        <f t="shared" ref="J6979:J7042" si="658">HLOOKUP(A6979,$O$1:$U$2,2,0)</f>
        <v>D3</v>
      </c>
      <c r="K6979" s="76" t="str">
        <f t="shared" ref="K6979:K7042" si="659">CONCATENATE(A6979,B6979)</f>
        <v>1FO59B2C</v>
      </c>
      <c r="L6979" s="281" t="e">
        <f>VLOOKUP(K6979,'Planilla de control'!#REF!,2,0)</f>
        <v>#REF!</v>
      </c>
      <c r="M6979" s="29" t="e">
        <f>IF(COUNTIF('Planilla de control'!#REF!,K6979)&gt;0,"SI","NO")</f>
        <v>#REF!</v>
      </c>
    </row>
    <row r="6980" spans="1:13" x14ac:dyDescent="0.3">
      <c r="A6980" s="3" t="s">
        <v>2367</v>
      </c>
      <c r="B6980" s="3" t="s">
        <v>8290</v>
      </c>
      <c r="C6980" s="3"/>
      <c r="D6980" s="3"/>
      <c r="E6980" s="3"/>
      <c r="F6980" s="51" t="str">
        <f t="shared" si="654"/>
        <v>59D5</v>
      </c>
      <c r="G6980" s="51">
        <f t="shared" si="655"/>
        <v>5</v>
      </c>
      <c r="H6980" s="51">
        <f t="shared" si="656"/>
        <v>59</v>
      </c>
      <c r="I6980" s="51" t="str">
        <f t="shared" si="657"/>
        <v>D</v>
      </c>
      <c r="J6980" s="51" t="str">
        <f t="shared" si="658"/>
        <v>D3</v>
      </c>
      <c r="K6980" s="76" t="str">
        <f t="shared" si="659"/>
        <v>1FO59D5C</v>
      </c>
      <c r="L6980" s="281" t="e">
        <f>VLOOKUP(K6980,'Planilla de control'!#REF!,2,0)</f>
        <v>#REF!</v>
      </c>
      <c r="M6980" s="29" t="e">
        <f>IF(COUNTIF('Planilla de control'!#REF!,K6980)&gt;0,"SI","NO")</f>
        <v>#REF!</v>
      </c>
    </row>
    <row r="6981" spans="1:13" x14ac:dyDescent="0.3">
      <c r="A6981" s="3" t="s">
        <v>2367</v>
      </c>
      <c r="B6981" s="3" t="s">
        <v>8291</v>
      </c>
      <c r="C6981" s="3"/>
      <c r="D6981" s="3"/>
      <c r="E6981" s="3"/>
      <c r="F6981" s="51" t="str">
        <f t="shared" si="654"/>
        <v>59D5</v>
      </c>
      <c r="G6981" s="51">
        <f t="shared" si="655"/>
        <v>5</v>
      </c>
      <c r="H6981" s="51">
        <f t="shared" si="656"/>
        <v>59</v>
      </c>
      <c r="I6981" s="51" t="str">
        <f t="shared" si="657"/>
        <v>D</v>
      </c>
      <c r="J6981" s="51" t="str">
        <f t="shared" si="658"/>
        <v>D3</v>
      </c>
      <c r="K6981" s="76" t="str">
        <f t="shared" si="659"/>
        <v>1FO59D5D</v>
      </c>
      <c r="L6981" s="281" t="e">
        <f>VLOOKUP(K6981,'Planilla de control'!#REF!,2,0)</f>
        <v>#REF!</v>
      </c>
      <c r="M6981" s="29" t="e">
        <f>IF(COUNTIF('Planilla de control'!#REF!,K6981)&gt;0,"SI","NO")</f>
        <v>#REF!</v>
      </c>
    </row>
    <row r="6982" spans="1:13" x14ac:dyDescent="0.3">
      <c r="A6982" s="3" t="s">
        <v>2367</v>
      </c>
      <c r="B6982" s="3" t="s">
        <v>8292</v>
      </c>
      <c r="C6982" s="3"/>
      <c r="D6982" s="3"/>
      <c r="E6982" s="3"/>
      <c r="F6982" s="51" t="str">
        <f t="shared" si="654"/>
        <v>59D6</v>
      </c>
      <c r="G6982" s="51">
        <f t="shared" si="655"/>
        <v>6</v>
      </c>
      <c r="H6982" s="51">
        <f t="shared" si="656"/>
        <v>59</v>
      </c>
      <c r="I6982" s="51" t="str">
        <f t="shared" si="657"/>
        <v>D</v>
      </c>
      <c r="J6982" s="51" t="str">
        <f t="shared" si="658"/>
        <v>D3</v>
      </c>
      <c r="K6982" s="76" t="str">
        <f t="shared" si="659"/>
        <v>1FO59D6A</v>
      </c>
      <c r="L6982" s="281" t="e">
        <f>VLOOKUP(K6982,'Planilla de control'!#REF!,2,0)</f>
        <v>#REF!</v>
      </c>
      <c r="M6982" s="29" t="e">
        <f>IF(COUNTIF('Planilla de control'!#REF!,K6982)&gt;0,"SI","NO")</f>
        <v>#REF!</v>
      </c>
    </row>
    <row r="6983" spans="1:13" x14ac:dyDescent="0.3">
      <c r="A6983" s="3" t="s">
        <v>2367</v>
      </c>
      <c r="B6983" s="3" t="s">
        <v>8293</v>
      </c>
      <c r="C6983" s="3"/>
      <c r="D6983" s="3"/>
      <c r="E6983" s="3"/>
      <c r="F6983" s="51" t="str">
        <f t="shared" si="654"/>
        <v>59D6</v>
      </c>
      <c r="G6983" s="51">
        <f t="shared" si="655"/>
        <v>6</v>
      </c>
      <c r="H6983" s="51">
        <f t="shared" si="656"/>
        <v>59</v>
      </c>
      <c r="I6983" s="51" t="str">
        <f t="shared" si="657"/>
        <v>D</v>
      </c>
      <c r="J6983" s="51" t="str">
        <f t="shared" si="658"/>
        <v>D3</v>
      </c>
      <c r="K6983" s="76" t="str">
        <f t="shared" si="659"/>
        <v>1FO59D6B</v>
      </c>
      <c r="L6983" s="281" t="e">
        <f>VLOOKUP(K6983,'Planilla de control'!#REF!,2,0)</f>
        <v>#REF!</v>
      </c>
      <c r="M6983" s="29" t="e">
        <f>IF(COUNTIF('Planilla de control'!#REF!,K6983)&gt;0,"SI","NO")</f>
        <v>#REF!</v>
      </c>
    </row>
    <row r="6984" spans="1:13" x14ac:dyDescent="0.3">
      <c r="A6984" s="3" t="s">
        <v>2367</v>
      </c>
      <c r="B6984" s="3" t="s">
        <v>8294</v>
      </c>
      <c r="C6984" s="3"/>
      <c r="D6984" s="3"/>
      <c r="E6984" s="3"/>
      <c r="F6984" s="51" t="str">
        <f t="shared" si="654"/>
        <v>59D7</v>
      </c>
      <c r="G6984" s="51">
        <f t="shared" si="655"/>
        <v>7</v>
      </c>
      <c r="H6984" s="51">
        <f t="shared" si="656"/>
        <v>59</v>
      </c>
      <c r="I6984" s="51" t="str">
        <f t="shared" si="657"/>
        <v>D</v>
      </c>
      <c r="J6984" s="51" t="str">
        <f t="shared" si="658"/>
        <v>D3</v>
      </c>
      <c r="K6984" s="76" t="str">
        <f t="shared" si="659"/>
        <v>1FO59D7A</v>
      </c>
      <c r="L6984" s="281" t="e">
        <f>VLOOKUP(K6984,'Planilla de control'!#REF!,2,0)</f>
        <v>#REF!</v>
      </c>
      <c r="M6984" s="29" t="e">
        <f>IF(COUNTIF('Planilla de control'!#REF!,K6984)&gt;0,"SI","NO")</f>
        <v>#REF!</v>
      </c>
    </row>
    <row r="6985" spans="1:13" x14ac:dyDescent="0.3">
      <c r="A6985" s="3" t="s">
        <v>2367</v>
      </c>
      <c r="B6985" s="3" t="s">
        <v>8295</v>
      </c>
      <c r="C6985" s="3"/>
      <c r="D6985" s="3"/>
      <c r="E6985" s="3"/>
      <c r="F6985" s="51" t="str">
        <f t="shared" si="654"/>
        <v>59D7</v>
      </c>
      <c r="G6985" s="51">
        <f t="shared" si="655"/>
        <v>7</v>
      </c>
      <c r="H6985" s="51">
        <f t="shared" si="656"/>
        <v>59</v>
      </c>
      <c r="I6985" s="51" t="str">
        <f t="shared" si="657"/>
        <v>D</v>
      </c>
      <c r="J6985" s="51" t="str">
        <f t="shared" si="658"/>
        <v>D3</v>
      </c>
      <c r="K6985" s="76" t="str">
        <f t="shared" si="659"/>
        <v>1FO59D7B</v>
      </c>
      <c r="L6985" s="281" t="e">
        <f>VLOOKUP(K6985,'Planilla de control'!#REF!,2,0)</f>
        <v>#REF!</v>
      </c>
      <c r="M6985" s="29" t="e">
        <f>IF(COUNTIF('Planilla de control'!#REF!,K6985)&gt;0,"SI","NO")</f>
        <v>#REF!</v>
      </c>
    </row>
    <row r="6986" spans="1:13" x14ac:dyDescent="0.3">
      <c r="A6986" s="3" t="s">
        <v>2367</v>
      </c>
      <c r="B6986" s="3" t="s">
        <v>8296</v>
      </c>
      <c r="C6986" s="3"/>
      <c r="D6986" s="3"/>
      <c r="E6986" s="3"/>
      <c r="F6986" s="51" t="str">
        <f t="shared" si="654"/>
        <v>59D8</v>
      </c>
      <c r="G6986" s="51">
        <f t="shared" si="655"/>
        <v>8</v>
      </c>
      <c r="H6986" s="51">
        <f t="shared" si="656"/>
        <v>59</v>
      </c>
      <c r="I6986" s="51" t="str">
        <f t="shared" si="657"/>
        <v>D</v>
      </c>
      <c r="J6986" s="51" t="str">
        <f t="shared" si="658"/>
        <v>D3</v>
      </c>
      <c r="K6986" s="76" t="str">
        <f t="shared" si="659"/>
        <v>1FO59D8A</v>
      </c>
      <c r="L6986" s="281" t="e">
        <f>VLOOKUP(K6986,'Planilla de control'!#REF!,2,0)</f>
        <v>#REF!</v>
      </c>
      <c r="M6986" s="29" t="e">
        <f>IF(COUNTIF('Planilla de control'!#REF!,K6986)&gt;0,"SI","NO")</f>
        <v>#REF!</v>
      </c>
    </row>
    <row r="6987" spans="1:13" x14ac:dyDescent="0.3">
      <c r="A6987" s="3" t="s">
        <v>2367</v>
      </c>
      <c r="B6987" s="3" t="s">
        <v>8297</v>
      </c>
      <c r="C6987" s="3"/>
      <c r="D6987" s="3"/>
      <c r="E6987" s="3"/>
      <c r="F6987" s="51" t="str">
        <f t="shared" si="654"/>
        <v>59D8</v>
      </c>
      <c r="G6987" s="51">
        <f t="shared" si="655"/>
        <v>8</v>
      </c>
      <c r="H6987" s="51">
        <f t="shared" si="656"/>
        <v>59</v>
      </c>
      <c r="I6987" s="51" t="str">
        <f t="shared" si="657"/>
        <v>D</v>
      </c>
      <c r="J6987" s="51" t="str">
        <f t="shared" si="658"/>
        <v>D3</v>
      </c>
      <c r="K6987" s="76" t="str">
        <f t="shared" si="659"/>
        <v>1FO59D8B</v>
      </c>
      <c r="L6987" s="281" t="e">
        <f>VLOOKUP(K6987,'Planilla de control'!#REF!,2,0)</f>
        <v>#REF!</v>
      </c>
      <c r="M6987" s="29" t="e">
        <f>IF(COUNTIF('Planilla de control'!#REF!,K6987)&gt;0,"SI","NO")</f>
        <v>#REF!</v>
      </c>
    </row>
    <row r="6988" spans="1:13" x14ac:dyDescent="0.3">
      <c r="A6988" s="3" t="s">
        <v>2367</v>
      </c>
      <c r="B6988" s="3" t="s">
        <v>8298</v>
      </c>
      <c r="C6988" s="3"/>
      <c r="D6988" s="3"/>
      <c r="E6988" s="3"/>
      <c r="F6988" s="51" t="str">
        <f t="shared" si="654"/>
        <v>59B3</v>
      </c>
      <c r="G6988" s="51">
        <f t="shared" si="655"/>
        <v>3</v>
      </c>
      <c r="H6988" s="51">
        <f t="shared" si="656"/>
        <v>59</v>
      </c>
      <c r="I6988" s="51" t="str">
        <f t="shared" si="657"/>
        <v>B</v>
      </c>
      <c r="J6988" s="51" t="str">
        <f t="shared" si="658"/>
        <v>D3</v>
      </c>
      <c r="K6988" s="76" t="str">
        <f t="shared" si="659"/>
        <v>1FO59B3A</v>
      </c>
      <c r="L6988" s="281" t="e">
        <f>VLOOKUP(K6988,'Planilla de control'!#REF!,2,0)</f>
        <v>#REF!</v>
      </c>
      <c r="M6988" s="29" t="e">
        <f>IF(COUNTIF('Planilla de control'!#REF!,K6988)&gt;0,"SI","NO")</f>
        <v>#REF!</v>
      </c>
    </row>
    <row r="6989" spans="1:13" x14ac:dyDescent="0.3">
      <c r="A6989" s="3" t="s">
        <v>2367</v>
      </c>
      <c r="B6989" s="3" t="s">
        <v>8299</v>
      </c>
      <c r="C6989" s="3"/>
      <c r="D6989" s="3"/>
      <c r="E6989" s="3"/>
      <c r="F6989" s="51" t="str">
        <f t="shared" si="654"/>
        <v>59C2</v>
      </c>
      <c r="G6989" s="51">
        <f t="shared" si="655"/>
        <v>2</v>
      </c>
      <c r="H6989" s="51">
        <f t="shared" si="656"/>
        <v>59</v>
      </c>
      <c r="I6989" s="51" t="str">
        <f t="shared" si="657"/>
        <v>C</v>
      </c>
      <c r="J6989" s="51" t="str">
        <f t="shared" si="658"/>
        <v>D3</v>
      </c>
      <c r="K6989" s="76" t="str">
        <f t="shared" si="659"/>
        <v>1FO59C2C</v>
      </c>
      <c r="L6989" s="281" t="e">
        <f>VLOOKUP(K6989,'Planilla de control'!#REF!,2,0)</f>
        <v>#REF!</v>
      </c>
      <c r="M6989" s="29" t="e">
        <f>IF(COUNTIF('Planilla de control'!#REF!,K6989)&gt;0,"SI","NO")</f>
        <v>#REF!</v>
      </c>
    </row>
    <row r="6990" spans="1:13" x14ac:dyDescent="0.3">
      <c r="A6990" s="3" t="s">
        <v>2367</v>
      </c>
      <c r="B6990" s="3" t="s">
        <v>8300</v>
      </c>
      <c r="C6990" s="3"/>
      <c r="D6990" s="3"/>
      <c r="E6990" s="3"/>
      <c r="F6990" s="51" t="str">
        <f t="shared" si="654"/>
        <v>59I3</v>
      </c>
      <c r="G6990" s="51">
        <f t="shared" si="655"/>
        <v>3</v>
      </c>
      <c r="H6990" s="51">
        <f t="shared" si="656"/>
        <v>59</v>
      </c>
      <c r="I6990" s="51" t="str">
        <f t="shared" si="657"/>
        <v>I</v>
      </c>
      <c r="J6990" s="51" t="str">
        <f t="shared" si="658"/>
        <v>D3</v>
      </c>
      <c r="K6990" s="76" t="str">
        <f t="shared" si="659"/>
        <v>1FO59I3A</v>
      </c>
      <c r="L6990" s="281" t="e">
        <f>VLOOKUP(K6990,'Planilla de control'!#REF!,2,0)</f>
        <v>#REF!</v>
      </c>
      <c r="M6990" s="29" t="e">
        <f>IF(COUNTIF('Planilla de control'!#REF!,K6990)&gt;0,"SI","NO")</f>
        <v>#REF!</v>
      </c>
    </row>
    <row r="6991" spans="1:13" x14ac:dyDescent="0.3">
      <c r="A6991" s="3" t="s">
        <v>2367</v>
      </c>
      <c r="B6991" s="3" t="s">
        <v>8301</v>
      </c>
      <c r="C6991" s="3"/>
      <c r="D6991" s="3"/>
      <c r="E6991" s="3"/>
      <c r="F6991" s="51" t="str">
        <f t="shared" si="654"/>
        <v>59E4</v>
      </c>
      <c r="G6991" s="51">
        <f t="shared" si="655"/>
        <v>4</v>
      </c>
      <c r="H6991" s="51">
        <f t="shared" si="656"/>
        <v>59</v>
      </c>
      <c r="I6991" s="51" t="str">
        <f t="shared" si="657"/>
        <v>E</v>
      </c>
      <c r="J6991" s="51" t="str">
        <f t="shared" si="658"/>
        <v>D3</v>
      </c>
      <c r="K6991" s="76" t="str">
        <f t="shared" si="659"/>
        <v>1FO59E4A</v>
      </c>
      <c r="L6991" s="281" t="e">
        <f>VLOOKUP(K6991,'Planilla de control'!#REF!,2,0)</f>
        <v>#REF!</v>
      </c>
      <c r="M6991" s="29" t="e">
        <f>IF(COUNTIF('Planilla de control'!#REF!,K6991)&gt;0,"SI","NO")</f>
        <v>#REF!</v>
      </c>
    </row>
    <row r="6992" spans="1:13" x14ac:dyDescent="0.3">
      <c r="A6992" s="3" t="s">
        <v>2367</v>
      </c>
      <c r="B6992" s="3" t="s">
        <v>8302</v>
      </c>
      <c r="C6992" s="3"/>
      <c r="D6992" s="3"/>
      <c r="E6992" s="3"/>
      <c r="F6992" s="51" t="str">
        <f t="shared" si="654"/>
        <v>59E4</v>
      </c>
      <c r="G6992" s="51">
        <f t="shared" si="655"/>
        <v>4</v>
      </c>
      <c r="H6992" s="51">
        <f t="shared" si="656"/>
        <v>59</v>
      </c>
      <c r="I6992" s="51" t="str">
        <f t="shared" si="657"/>
        <v>E</v>
      </c>
      <c r="J6992" s="51" t="str">
        <f t="shared" si="658"/>
        <v>D3</v>
      </c>
      <c r="K6992" s="76" t="str">
        <f t="shared" si="659"/>
        <v>1FO59E4B</v>
      </c>
      <c r="L6992" s="281" t="e">
        <f>VLOOKUP(K6992,'Planilla de control'!#REF!,2,0)</f>
        <v>#REF!</v>
      </c>
      <c r="M6992" s="29" t="e">
        <f>IF(COUNTIF('Planilla de control'!#REF!,K6992)&gt;0,"SI","NO")</f>
        <v>#REF!</v>
      </c>
    </row>
    <row r="6993" spans="1:13" x14ac:dyDescent="0.3">
      <c r="A6993" s="3" t="s">
        <v>2367</v>
      </c>
      <c r="B6993" s="3" t="s">
        <v>8303</v>
      </c>
      <c r="C6993" s="3"/>
      <c r="D6993" s="3"/>
      <c r="E6993" s="3"/>
      <c r="F6993" s="51" t="str">
        <f t="shared" si="654"/>
        <v>59E4</v>
      </c>
      <c r="G6993" s="51">
        <f t="shared" si="655"/>
        <v>4</v>
      </c>
      <c r="H6993" s="51">
        <f t="shared" si="656"/>
        <v>59</v>
      </c>
      <c r="I6993" s="51" t="str">
        <f t="shared" si="657"/>
        <v>E</v>
      </c>
      <c r="J6993" s="51" t="str">
        <f t="shared" si="658"/>
        <v>D3</v>
      </c>
      <c r="K6993" s="76" t="str">
        <f t="shared" si="659"/>
        <v>1FO59E4C</v>
      </c>
      <c r="L6993" s="281" t="e">
        <f>VLOOKUP(K6993,'Planilla de control'!#REF!,2,0)</f>
        <v>#REF!</v>
      </c>
      <c r="M6993" s="29" t="e">
        <f>IF(COUNTIF('Planilla de control'!#REF!,K6993)&gt;0,"SI","NO")</f>
        <v>#REF!</v>
      </c>
    </row>
    <row r="6994" spans="1:13" x14ac:dyDescent="0.3">
      <c r="A6994" s="3" t="s">
        <v>2367</v>
      </c>
      <c r="B6994" s="3" t="s">
        <v>8304</v>
      </c>
      <c r="C6994" s="3"/>
      <c r="D6994" s="3"/>
      <c r="E6994" s="3"/>
      <c r="F6994" s="51" t="str">
        <f t="shared" si="654"/>
        <v>59K3</v>
      </c>
      <c r="G6994" s="51">
        <f t="shared" si="655"/>
        <v>3</v>
      </c>
      <c r="H6994" s="51">
        <f t="shared" si="656"/>
        <v>59</v>
      </c>
      <c r="I6994" s="51" t="str">
        <f t="shared" si="657"/>
        <v>K</v>
      </c>
      <c r="J6994" s="51" t="str">
        <f t="shared" si="658"/>
        <v>D3</v>
      </c>
      <c r="K6994" s="76" t="str">
        <f t="shared" si="659"/>
        <v>1FO59K3A</v>
      </c>
      <c r="L6994" s="281" t="e">
        <f>VLOOKUP(K6994,'Planilla de control'!#REF!,2,0)</f>
        <v>#REF!</v>
      </c>
      <c r="M6994" s="29" t="e">
        <f>IF(COUNTIF('Planilla de control'!#REF!,K6994)&gt;0,"SI","NO")</f>
        <v>#REF!</v>
      </c>
    </row>
    <row r="6995" spans="1:13" x14ac:dyDescent="0.3">
      <c r="A6995" s="3" t="s">
        <v>2367</v>
      </c>
      <c r="B6995" s="3" t="s">
        <v>8305</v>
      </c>
      <c r="C6995" s="3"/>
      <c r="D6995" s="3"/>
      <c r="E6995" s="3"/>
      <c r="F6995" s="51" t="str">
        <f t="shared" si="654"/>
        <v>59E4</v>
      </c>
      <c r="G6995" s="51">
        <f t="shared" si="655"/>
        <v>4</v>
      </c>
      <c r="H6995" s="51">
        <f t="shared" si="656"/>
        <v>59</v>
      </c>
      <c r="I6995" s="51" t="str">
        <f t="shared" si="657"/>
        <v>E</v>
      </c>
      <c r="J6995" s="51" t="str">
        <f t="shared" si="658"/>
        <v>D3</v>
      </c>
      <c r="K6995" s="76" t="str">
        <f t="shared" si="659"/>
        <v>1FO59E4D</v>
      </c>
      <c r="L6995" s="281" t="e">
        <f>VLOOKUP(K6995,'Planilla de control'!#REF!,2,0)</f>
        <v>#REF!</v>
      </c>
      <c r="M6995" s="29" t="e">
        <f>IF(COUNTIF('Planilla de control'!#REF!,K6995)&gt;0,"SI","NO")</f>
        <v>#REF!</v>
      </c>
    </row>
    <row r="6996" spans="1:13" x14ac:dyDescent="0.3">
      <c r="A6996" s="3" t="s">
        <v>2367</v>
      </c>
      <c r="B6996" s="3" t="s">
        <v>8306</v>
      </c>
      <c r="C6996" s="3"/>
      <c r="D6996" s="3"/>
      <c r="E6996" s="3"/>
      <c r="F6996" s="51" t="str">
        <f t="shared" si="654"/>
        <v>59E5</v>
      </c>
      <c r="G6996" s="51">
        <f t="shared" si="655"/>
        <v>5</v>
      </c>
      <c r="H6996" s="51">
        <f t="shared" si="656"/>
        <v>59</v>
      </c>
      <c r="I6996" s="51" t="str">
        <f t="shared" si="657"/>
        <v>E</v>
      </c>
      <c r="J6996" s="51" t="str">
        <f t="shared" si="658"/>
        <v>D3</v>
      </c>
      <c r="K6996" s="76" t="str">
        <f t="shared" si="659"/>
        <v>1FO59E5A</v>
      </c>
      <c r="L6996" s="281" t="e">
        <f>VLOOKUP(K6996,'Planilla de control'!#REF!,2,0)</f>
        <v>#REF!</v>
      </c>
      <c r="M6996" s="29" t="e">
        <f>IF(COUNTIF('Planilla de control'!#REF!,K6996)&gt;0,"SI","NO")</f>
        <v>#REF!</v>
      </c>
    </row>
    <row r="6997" spans="1:13" x14ac:dyDescent="0.3">
      <c r="A6997" s="3" t="s">
        <v>2367</v>
      </c>
      <c r="B6997" s="3" t="s">
        <v>8307</v>
      </c>
      <c r="C6997" s="3"/>
      <c r="D6997" s="3"/>
      <c r="E6997" s="3"/>
      <c r="F6997" s="51" t="str">
        <f t="shared" si="654"/>
        <v>59E5</v>
      </c>
      <c r="G6997" s="51">
        <f t="shared" si="655"/>
        <v>5</v>
      </c>
      <c r="H6997" s="51">
        <f t="shared" si="656"/>
        <v>59</v>
      </c>
      <c r="I6997" s="51" t="str">
        <f t="shared" si="657"/>
        <v>E</v>
      </c>
      <c r="J6997" s="51" t="str">
        <f t="shared" si="658"/>
        <v>D3</v>
      </c>
      <c r="K6997" s="76" t="str">
        <f t="shared" si="659"/>
        <v>1FO59E5B</v>
      </c>
      <c r="L6997" s="281" t="e">
        <f>VLOOKUP(K6997,'Planilla de control'!#REF!,2,0)</f>
        <v>#REF!</v>
      </c>
      <c r="M6997" s="29" t="e">
        <f>IF(COUNTIF('Planilla de control'!#REF!,K6997)&gt;0,"SI","NO")</f>
        <v>#REF!</v>
      </c>
    </row>
    <row r="6998" spans="1:13" x14ac:dyDescent="0.3">
      <c r="A6998" s="3" t="s">
        <v>2367</v>
      </c>
      <c r="B6998" s="3" t="s">
        <v>8308</v>
      </c>
      <c r="C6998" s="3"/>
      <c r="D6998" s="3"/>
      <c r="E6998" s="3"/>
      <c r="F6998" s="51" t="str">
        <f t="shared" si="654"/>
        <v>59E5</v>
      </c>
      <c r="G6998" s="51">
        <f t="shared" si="655"/>
        <v>5</v>
      </c>
      <c r="H6998" s="51">
        <f t="shared" si="656"/>
        <v>59</v>
      </c>
      <c r="I6998" s="51" t="str">
        <f t="shared" si="657"/>
        <v>E</v>
      </c>
      <c r="J6998" s="51" t="str">
        <f t="shared" si="658"/>
        <v>D3</v>
      </c>
      <c r="K6998" s="76" t="str">
        <f t="shared" si="659"/>
        <v>1FO59E5C</v>
      </c>
      <c r="L6998" s="281" t="e">
        <f>VLOOKUP(K6998,'Planilla de control'!#REF!,2,0)</f>
        <v>#REF!</v>
      </c>
      <c r="M6998" s="29" t="e">
        <f>IF(COUNTIF('Planilla de control'!#REF!,K6998)&gt;0,"SI","NO")</f>
        <v>#REF!</v>
      </c>
    </row>
    <row r="6999" spans="1:13" x14ac:dyDescent="0.3">
      <c r="A6999" s="3" t="s">
        <v>2367</v>
      </c>
      <c r="B6999" s="3" t="s">
        <v>8309</v>
      </c>
      <c r="C6999" s="3"/>
      <c r="D6999" s="3"/>
      <c r="E6999" s="3"/>
      <c r="F6999" s="51" t="str">
        <f t="shared" si="654"/>
        <v>59E5</v>
      </c>
      <c r="G6999" s="51">
        <f t="shared" si="655"/>
        <v>5</v>
      </c>
      <c r="H6999" s="51">
        <f t="shared" si="656"/>
        <v>59</v>
      </c>
      <c r="I6999" s="51" t="str">
        <f t="shared" si="657"/>
        <v>E</v>
      </c>
      <c r="J6999" s="51" t="str">
        <f t="shared" si="658"/>
        <v>D3</v>
      </c>
      <c r="K6999" s="76" t="str">
        <f t="shared" si="659"/>
        <v>1FO59E5D</v>
      </c>
      <c r="L6999" s="281" t="e">
        <f>VLOOKUP(K6999,'Planilla de control'!#REF!,2,0)</f>
        <v>#REF!</v>
      </c>
      <c r="M6999" s="29" t="e">
        <f>IF(COUNTIF('Planilla de control'!#REF!,K6999)&gt;0,"SI","NO")</f>
        <v>#REF!</v>
      </c>
    </row>
    <row r="7000" spans="1:13" x14ac:dyDescent="0.3">
      <c r="A7000" s="3" t="s">
        <v>2367</v>
      </c>
      <c r="B7000" s="3" t="s">
        <v>8310</v>
      </c>
      <c r="C7000" s="3"/>
      <c r="D7000" s="3"/>
      <c r="E7000" s="3"/>
      <c r="F7000" s="51" t="str">
        <f t="shared" si="654"/>
        <v>59E6</v>
      </c>
      <c r="G7000" s="51">
        <f t="shared" si="655"/>
        <v>6</v>
      </c>
      <c r="H7000" s="51">
        <f t="shared" si="656"/>
        <v>59</v>
      </c>
      <c r="I7000" s="51" t="str">
        <f t="shared" si="657"/>
        <v>E</v>
      </c>
      <c r="J7000" s="51" t="str">
        <f t="shared" si="658"/>
        <v>D3</v>
      </c>
      <c r="K7000" s="76" t="str">
        <f t="shared" si="659"/>
        <v>1FO59E6A</v>
      </c>
      <c r="L7000" s="281" t="e">
        <f>VLOOKUP(K7000,'Planilla de control'!#REF!,2,0)</f>
        <v>#REF!</v>
      </c>
      <c r="M7000" s="29" t="e">
        <f>IF(COUNTIF('Planilla de control'!#REF!,K7000)&gt;0,"SI","NO")</f>
        <v>#REF!</v>
      </c>
    </row>
    <row r="7001" spans="1:13" x14ac:dyDescent="0.3">
      <c r="A7001" s="3" t="s">
        <v>2367</v>
      </c>
      <c r="B7001" s="3" t="s">
        <v>8311</v>
      </c>
      <c r="C7001" s="3"/>
      <c r="D7001" s="3"/>
      <c r="E7001" s="3"/>
      <c r="F7001" s="51" t="str">
        <f t="shared" si="654"/>
        <v>59E6</v>
      </c>
      <c r="G7001" s="51">
        <f t="shared" si="655"/>
        <v>6</v>
      </c>
      <c r="H7001" s="51">
        <f t="shared" si="656"/>
        <v>59</v>
      </c>
      <c r="I7001" s="51" t="str">
        <f t="shared" si="657"/>
        <v>E</v>
      </c>
      <c r="J7001" s="51" t="str">
        <f t="shared" si="658"/>
        <v>D3</v>
      </c>
      <c r="K7001" s="76" t="str">
        <f t="shared" si="659"/>
        <v>1FO59E6B</v>
      </c>
      <c r="L7001" s="281" t="e">
        <f>VLOOKUP(K7001,'Planilla de control'!#REF!,2,0)</f>
        <v>#REF!</v>
      </c>
      <c r="M7001" s="29" t="e">
        <f>IF(COUNTIF('Planilla de control'!#REF!,K7001)&gt;0,"SI","NO")</f>
        <v>#REF!</v>
      </c>
    </row>
    <row r="7002" spans="1:13" x14ac:dyDescent="0.3">
      <c r="A7002" s="3" t="s">
        <v>2367</v>
      </c>
      <c r="B7002" s="3" t="s">
        <v>8312</v>
      </c>
      <c r="C7002" s="3"/>
      <c r="D7002" s="3"/>
      <c r="E7002" s="3"/>
      <c r="F7002" s="51" t="str">
        <f t="shared" si="654"/>
        <v>59E7</v>
      </c>
      <c r="G7002" s="51">
        <f t="shared" si="655"/>
        <v>7</v>
      </c>
      <c r="H7002" s="51">
        <f t="shared" si="656"/>
        <v>59</v>
      </c>
      <c r="I7002" s="51" t="str">
        <f t="shared" si="657"/>
        <v>E</v>
      </c>
      <c r="J7002" s="51" t="str">
        <f t="shared" si="658"/>
        <v>D3</v>
      </c>
      <c r="K7002" s="76" t="str">
        <f t="shared" si="659"/>
        <v>1FO59E7A</v>
      </c>
      <c r="L7002" s="281" t="e">
        <f>VLOOKUP(K7002,'Planilla de control'!#REF!,2,0)</f>
        <v>#REF!</v>
      </c>
      <c r="M7002" s="29" t="e">
        <f>IF(COUNTIF('Planilla de control'!#REF!,K7002)&gt;0,"SI","NO")</f>
        <v>#REF!</v>
      </c>
    </row>
    <row r="7003" spans="1:13" x14ac:dyDescent="0.3">
      <c r="A7003" s="3" t="s">
        <v>2367</v>
      </c>
      <c r="B7003" s="3" t="s">
        <v>8313</v>
      </c>
      <c r="C7003" s="3"/>
      <c r="D7003" s="3"/>
      <c r="E7003" s="3"/>
      <c r="F7003" s="51" t="str">
        <f t="shared" si="654"/>
        <v>59E7</v>
      </c>
      <c r="G7003" s="51">
        <f t="shared" si="655"/>
        <v>7</v>
      </c>
      <c r="H7003" s="51">
        <f t="shared" si="656"/>
        <v>59</v>
      </c>
      <c r="I7003" s="51" t="str">
        <f t="shared" si="657"/>
        <v>E</v>
      </c>
      <c r="J7003" s="51" t="str">
        <f t="shared" si="658"/>
        <v>D3</v>
      </c>
      <c r="K7003" s="76" t="str">
        <f t="shared" si="659"/>
        <v>1FO59E7B</v>
      </c>
      <c r="L7003" s="281" t="e">
        <f>VLOOKUP(K7003,'Planilla de control'!#REF!,2,0)</f>
        <v>#REF!</v>
      </c>
      <c r="M7003" s="29" t="e">
        <f>IF(COUNTIF('Planilla de control'!#REF!,K7003)&gt;0,"SI","NO")</f>
        <v>#REF!</v>
      </c>
    </row>
    <row r="7004" spans="1:13" x14ac:dyDescent="0.3">
      <c r="A7004" s="3" t="s">
        <v>2367</v>
      </c>
      <c r="B7004" s="3" t="s">
        <v>8314</v>
      </c>
      <c r="C7004" s="3"/>
      <c r="D7004" s="3"/>
      <c r="E7004" s="3"/>
      <c r="F7004" s="51" t="str">
        <f t="shared" si="654"/>
        <v>59F1</v>
      </c>
      <c r="G7004" s="51">
        <f t="shared" si="655"/>
        <v>1</v>
      </c>
      <c r="H7004" s="51">
        <f t="shared" si="656"/>
        <v>59</v>
      </c>
      <c r="I7004" s="51" t="str">
        <f t="shared" si="657"/>
        <v>F</v>
      </c>
      <c r="J7004" s="51" t="str">
        <f t="shared" si="658"/>
        <v>D3</v>
      </c>
      <c r="K7004" s="76" t="str">
        <f t="shared" si="659"/>
        <v>1FO59F1A</v>
      </c>
      <c r="L7004" s="281" t="e">
        <f>VLOOKUP(K7004,'Planilla de control'!#REF!,2,0)</f>
        <v>#REF!</v>
      </c>
      <c r="M7004" s="29" t="e">
        <f>IF(COUNTIF('Planilla de control'!#REF!,K7004)&gt;0,"SI","NO")</f>
        <v>#REF!</v>
      </c>
    </row>
    <row r="7005" spans="1:13" x14ac:dyDescent="0.3">
      <c r="A7005" s="3" t="s">
        <v>2367</v>
      </c>
      <c r="B7005" s="3" t="s">
        <v>8315</v>
      </c>
      <c r="C7005" s="3"/>
      <c r="D7005" s="3"/>
      <c r="E7005" s="3"/>
      <c r="F7005" s="51" t="str">
        <f t="shared" si="654"/>
        <v>59E8</v>
      </c>
      <c r="G7005" s="51">
        <f t="shared" si="655"/>
        <v>8</v>
      </c>
      <c r="H7005" s="51">
        <f t="shared" si="656"/>
        <v>59</v>
      </c>
      <c r="I7005" s="51" t="str">
        <f t="shared" si="657"/>
        <v>E</v>
      </c>
      <c r="J7005" s="51" t="str">
        <f t="shared" si="658"/>
        <v>D3</v>
      </c>
      <c r="K7005" s="76" t="str">
        <f t="shared" si="659"/>
        <v>1FO59E8A</v>
      </c>
      <c r="L7005" s="281" t="e">
        <f>VLOOKUP(K7005,'Planilla de control'!#REF!,2,0)</f>
        <v>#REF!</v>
      </c>
      <c r="M7005" s="29" t="e">
        <f>IF(COUNTIF('Planilla de control'!#REF!,K7005)&gt;0,"SI","NO")</f>
        <v>#REF!</v>
      </c>
    </row>
    <row r="7006" spans="1:13" x14ac:dyDescent="0.3">
      <c r="A7006" s="3" t="s">
        <v>2367</v>
      </c>
      <c r="B7006" s="3" t="s">
        <v>8316</v>
      </c>
      <c r="C7006" s="3"/>
      <c r="D7006" s="3"/>
      <c r="E7006" s="3"/>
      <c r="F7006" s="51" t="str">
        <f t="shared" si="654"/>
        <v>59I1</v>
      </c>
      <c r="G7006" s="51">
        <f t="shared" si="655"/>
        <v>1</v>
      </c>
      <c r="H7006" s="51">
        <f t="shared" si="656"/>
        <v>59</v>
      </c>
      <c r="I7006" s="51" t="str">
        <f t="shared" si="657"/>
        <v>I</v>
      </c>
      <c r="J7006" s="51" t="str">
        <f t="shared" si="658"/>
        <v>D3</v>
      </c>
      <c r="K7006" s="76" t="str">
        <f t="shared" si="659"/>
        <v>1FO59I1A</v>
      </c>
      <c r="L7006" s="281" t="e">
        <f>VLOOKUP(K7006,'Planilla de control'!#REF!,2,0)</f>
        <v>#REF!</v>
      </c>
      <c r="M7006" s="29" t="e">
        <f>IF(COUNTIF('Planilla de control'!#REF!,K7006)&gt;0,"SI","NO")</f>
        <v>#REF!</v>
      </c>
    </row>
    <row r="7007" spans="1:13" x14ac:dyDescent="0.3">
      <c r="A7007" s="3" t="s">
        <v>2367</v>
      </c>
      <c r="B7007" s="3" t="s">
        <v>8317</v>
      </c>
      <c r="C7007" s="3"/>
      <c r="D7007" s="3"/>
      <c r="E7007" s="3"/>
      <c r="F7007" s="51" t="str">
        <f t="shared" si="654"/>
        <v>59K1</v>
      </c>
      <c r="G7007" s="51">
        <f t="shared" si="655"/>
        <v>1</v>
      </c>
      <c r="H7007" s="51">
        <f t="shared" si="656"/>
        <v>59</v>
      </c>
      <c r="I7007" s="51" t="str">
        <f t="shared" si="657"/>
        <v>K</v>
      </c>
      <c r="J7007" s="51" t="str">
        <f t="shared" si="658"/>
        <v>D3</v>
      </c>
      <c r="K7007" s="76" t="str">
        <f t="shared" si="659"/>
        <v>1FO59K1A</v>
      </c>
      <c r="L7007" s="281" t="e">
        <f>VLOOKUP(K7007,'Planilla de control'!#REF!,2,0)</f>
        <v>#REF!</v>
      </c>
      <c r="M7007" s="29" t="e">
        <f>IF(COUNTIF('Planilla de control'!#REF!,K7007)&gt;0,"SI","NO")</f>
        <v>#REF!</v>
      </c>
    </row>
    <row r="7008" spans="1:13" x14ac:dyDescent="0.3">
      <c r="A7008" s="3" t="s">
        <v>2367</v>
      </c>
      <c r="B7008" s="3" t="s">
        <v>8318</v>
      </c>
      <c r="C7008" s="3"/>
      <c r="D7008" s="3"/>
      <c r="E7008" s="3"/>
      <c r="F7008" s="51" t="str">
        <f t="shared" si="654"/>
        <v>59E8</v>
      </c>
      <c r="G7008" s="51">
        <f t="shared" si="655"/>
        <v>8</v>
      </c>
      <c r="H7008" s="51">
        <f t="shared" si="656"/>
        <v>59</v>
      </c>
      <c r="I7008" s="51" t="str">
        <f t="shared" si="657"/>
        <v>E</v>
      </c>
      <c r="J7008" s="51" t="str">
        <f t="shared" si="658"/>
        <v>D3</v>
      </c>
      <c r="K7008" s="76" t="str">
        <f t="shared" si="659"/>
        <v>1FO59E8B</v>
      </c>
      <c r="L7008" s="281" t="e">
        <f>VLOOKUP(K7008,'Planilla de control'!#REF!,2,0)</f>
        <v>#REF!</v>
      </c>
      <c r="M7008" s="29" t="e">
        <f>IF(COUNTIF('Planilla de control'!#REF!,K7008)&gt;0,"SI","NO")</f>
        <v>#REF!</v>
      </c>
    </row>
    <row r="7009" spans="1:13" x14ac:dyDescent="0.3">
      <c r="A7009" s="3" t="s">
        <v>2367</v>
      </c>
      <c r="B7009" s="3" t="s">
        <v>8319</v>
      </c>
      <c r="C7009" s="3"/>
      <c r="D7009" s="3"/>
      <c r="E7009" s="3"/>
      <c r="F7009" s="51" t="str">
        <f t="shared" si="654"/>
        <v>59L1</v>
      </c>
      <c r="G7009" s="51">
        <f t="shared" si="655"/>
        <v>1</v>
      </c>
      <c r="H7009" s="51">
        <f t="shared" si="656"/>
        <v>59</v>
      </c>
      <c r="I7009" s="51" t="str">
        <f t="shared" si="657"/>
        <v>L</v>
      </c>
      <c r="J7009" s="51" t="str">
        <f t="shared" si="658"/>
        <v>D3</v>
      </c>
      <c r="K7009" s="76" t="str">
        <f t="shared" si="659"/>
        <v>1FO59L1A</v>
      </c>
      <c r="L7009" s="281" t="e">
        <f>VLOOKUP(K7009,'Planilla de control'!#REF!,2,0)</f>
        <v>#REF!</v>
      </c>
      <c r="M7009" s="29" t="e">
        <f>IF(COUNTIF('Planilla de control'!#REF!,K7009)&gt;0,"SI","NO")</f>
        <v>#REF!</v>
      </c>
    </row>
    <row r="7010" spans="1:13" x14ac:dyDescent="0.3">
      <c r="A7010" s="3" t="s">
        <v>2367</v>
      </c>
      <c r="B7010" s="3" t="s">
        <v>8320</v>
      </c>
      <c r="C7010" s="3"/>
      <c r="D7010" s="3"/>
      <c r="E7010" s="3"/>
      <c r="F7010" s="51" t="str">
        <f t="shared" si="654"/>
        <v>59F4</v>
      </c>
      <c r="G7010" s="51">
        <f t="shared" si="655"/>
        <v>4</v>
      </c>
      <c r="H7010" s="51">
        <f t="shared" si="656"/>
        <v>59</v>
      </c>
      <c r="I7010" s="51" t="str">
        <f t="shared" si="657"/>
        <v>F</v>
      </c>
      <c r="J7010" s="51" t="str">
        <f t="shared" si="658"/>
        <v>D3</v>
      </c>
      <c r="K7010" s="76" t="str">
        <f t="shared" si="659"/>
        <v>1FO59F4A</v>
      </c>
      <c r="L7010" s="281" t="e">
        <f>VLOOKUP(K7010,'Planilla de control'!#REF!,2,0)</f>
        <v>#REF!</v>
      </c>
      <c r="M7010" s="29" t="e">
        <f>IF(COUNTIF('Planilla de control'!#REF!,K7010)&gt;0,"SI","NO")</f>
        <v>#REF!</v>
      </c>
    </row>
    <row r="7011" spans="1:13" x14ac:dyDescent="0.3">
      <c r="A7011" s="3" t="s">
        <v>2367</v>
      </c>
      <c r="B7011" s="3" t="s">
        <v>8321</v>
      </c>
      <c r="C7011" s="3"/>
      <c r="D7011" s="3"/>
      <c r="E7011" s="3"/>
      <c r="F7011" s="51" t="str">
        <f t="shared" si="654"/>
        <v>59F4</v>
      </c>
      <c r="G7011" s="51">
        <f t="shared" si="655"/>
        <v>4</v>
      </c>
      <c r="H7011" s="51">
        <f t="shared" si="656"/>
        <v>59</v>
      </c>
      <c r="I7011" s="51" t="str">
        <f t="shared" si="657"/>
        <v>F</v>
      </c>
      <c r="J7011" s="51" t="str">
        <f t="shared" si="658"/>
        <v>D3</v>
      </c>
      <c r="K7011" s="76" t="str">
        <f t="shared" si="659"/>
        <v>1FO59F4B</v>
      </c>
      <c r="L7011" s="281" t="e">
        <f>VLOOKUP(K7011,'Planilla de control'!#REF!,2,0)</f>
        <v>#REF!</v>
      </c>
      <c r="M7011" s="29" t="e">
        <f>IF(COUNTIF('Planilla de control'!#REF!,K7011)&gt;0,"SI","NO")</f>
        <v>#REF!</v>
      </c>
    </row>
    <row r="7012" spans="1:13" x14ac:dyDescent="0.3">
      <c r="A7012" s="3" t="s">
        <v>2367</v>
      </c>
      <c r="B7012" s="3" t="s">
        <v>8322</v>
      </c>
      <c r="C7012" s="3"/>
      <c r="D7012" s="3"/>
      <c r="E7012" s="3"/>
      <c r="F7012" s="51" t="str">
        <f t="shared" si="654"/>
        <v>59F4</v>
      </c>
      <c r="G7012" s="51">
        <f t="shared" si="655"/>
        <v>4</v>
      </c>
      <c r="H7012" s="51">
        <f t="shared" si="656"/>
        <v>59</v>
      </c>
      <c r="I7012" s="51" t="str">
        <f t="shared" si="657"/>
        <v>F</v>
      </c>
      <c r="J7012" s="51" t="str">
        <f t="shared" si="658"/>
        <v>D3</v>
      </c>
      <c r="K7012" s="76" t="str">
        <f t="shared" si="659"/>
        <v>1FO59F4C</v>
      </c>
      <c r="L7012" s="281" t="e">
        <f>VLOOKUP(K7012,'Planilla de control'!#REF!,2,0)</f>
        <v>#REF!</v>
      </c>
      <c r="M7012" s="29" t="e">
        <f>IF(COUNTIF('Planilla de control'!#REF!,K7012)&gt;0,"SI","NO")</f>
        <v>#REF!</v>
      </c>
    </row>
    <row r="7013" spans="1:13" x14ac:dyDescent="0.3">
      <c r="A7013" s="3" t="s">
        <v>2367</v>
      </c>
      <c r="B7013" s="3" t="s">
        <v>8323</v>
      </c>
      <c r="C7013" s="3"/>
      <c r="D7013" s="3"/>
      <c r="E7013" s="3"/>
      <c r="F7013" s="51" t="str">
        <f t="shared" si="654"/>
        <v>59F4</v>
      </c>
      <c r="G7013" s="51">
        <f t="shared" si="655"/>
        <v>4</v>
      </c>
      <c r="H7013" s="51">
        <f t="shared" si="656"/>
        <v>59</v>
      </c>
      <c r="I7013" s="51" t="str">
        <f t="shared" si="657"/>
        <v>F</v>
      </c>
      <c r="J7013" s="51" t="str">
        <f t="shared" si="658"/>
        <v>D3</v>
      </c>
      <c r="K7013" s="76" t="str">
        <f t="shared" si="659"/>
        <v>1FO59F4D</v>
      </c>
      <c r="L7013" s="281" t="e">
        <f>VLOOKUP(K7013,'Planilla de control'!#REF!,2,0)</f>
        <v>#REF!</v>
      </c>
      <c r="M7013" s="29" t="e">
        <f>IF(COUNTIF('Planilla de control'!#REF!,K7013)&gt;0,"SI","NO")</f>
        <v>#REF!</v>
      </c>
    </row>
    <row r="7014" spans="1:13" x14ac:dyDescent="0.3">
      <c r="A7014" s="3" t="s">
        <v>2367</v>
      </c>
      <c r="B7014" s="3" t="s">
        <v>8324</v>
      </c>
      <c r="C7014" s="3"/>
      <c r="D7014" s="3"/>
      <c r="E7014" s="3"/>
      <c r="F7014" s="51" t="str">
        <f t="shared" si="654"/>
        <v>59F5</v>
      </c>
      <c r="G7014" s="51">
        <f t="shared" si="655"/>
        <v>5</v>
      </c>
      <c r="H7014" s="51">
        <f t="shared" si="656"/>
        <v>59</v>
      </c>
      <c r="I7014" s="51" t="str">
        <f t="shared" si="657"/>
        <v>F</v>
      </c>
      <c r="J7014" s="51" t="str">
        <f t="shared" si="658"/>
        <v>D3</v>
      </c>
      <c r="K7014" s="76" t="str">
        <f t="shared" si="659"/>
        <v>1FO59F5A</v>
      </c>
      <c r="L7014" s="281" t="e">
        <f>VLOOKUP(K7014,'Planilla de control'!#REF!,2,0)</f>
        <v>#REF!</v>
      </c>
      <c r="M7014" s="29" t="e">
        <f>IF(COUNTIF('Planilla de control'!#REF!,K7014)&gt;0,"SI","NO")</f>
        <v>#REF!</v>
      </c>
    </row>
    <row r="7015" spans="1:13" x14ac:dyDescent="0.3">
      <c r="A7015" s="3" t="s">
        <v>2367</v>
      </c>
      <c r="B7015" s="3" t="s">
        <v>8325</v>
      </c>
      <c r="C7015" s="3"/>
      <c r="D7015" s="3"/>
      <c r="E7015" s="3"/>
      <c r="F7015" s="51" t="str">
        <f t="shared" si="654"/>
        <v>59F5</v>
      </c>
      <c r="G7015" s="51">
        <f t="shared" si="655"/>
        <v>5</v>
      </c>
      <c r="H7015" s="51">
        <f t="shared" si="656"/>
        <v>59</v>
      </c>
      <c r="I7015" s="51" t="str">
        <f t="shared" si="657"/>
        <v>F</v>
      </c>
      <c r="J7015" s="51" t="str">
        <f t="shared" si="658"/>
        <v>D3</v>
      </c>
      <c r="K7015" s="76" t="str">
        <f t="shared" si="659"/>
        <v>1FO59F5B</v>
      </c>
      <c r="L7015" s="281" t="e">
        <f>VLOOKUP(K7015,'Planilla de control'!#REF!,2,0)</f>
        <v>#REF!</v>
      </c>
      <c r="M7015" s="29" t="e">
        <f>IF(COUNTIF('Planilla de control'!#REF!,K7015)&gt;0,"SI","NO")</f>
        <v>#REF!</v>
      </c>
    </row>
    <row r="7016" spans="1:13" x14ac:dyDescent="0.3">
      <c r="A7016" s="3" t="s">
        <v>2367</v>
      </c>
      <c r="B7016" s="3" t="s">
        <v>8326</v>
      </c>
      <c r="C7016" s="3"/>
      <c r="D7016" s="3"/>
      <c r="E7016" s="3"/>
      <c r="F7016" s="51" t="str">
        <f t="shared" si="654"/>
        <v>59D1</v>
      </c>
      <c r="G7016" s="51">
        <f t="shared" si="655"/>
        <v>1</v>
      </c>
      <c r="H7016" s="51">
        <f t="shared" si="656"/>
        <v>59</v>
      </c>
      <c r="I7016" s="51" t="str">
        <f t="shared" si="657"/>
        <v>D</v>
      </c>
      <c r="J7016" s="51" t="str">
        <f t="shared" si="658"/>
        <v>D3</v>
      </c>
      <c r="K7016" s="76" t="str">
        <f t="shared" si="659"/>
        <v>1FO59D1A</v>
      </c>
      <c r="L7016" s="281" t="e">
        <f>VLOOKUP(K7016,'Planilla de control'!#REF!,2,0)</f>
        <v>#REF!</v>
      </c>
      <c r="M7016" s="29" t="e">
        <f>IF(COUNTIF('Planilla de control'!#REF!,K7016)&gt;0,"SI","NO")</f>
        <v>#REF!</v>
      </c>
    </row>
    <row r="7017" spans="1:13" x14ac:dyDescent="0.3">
      <c r="A7017" s="3" t="s">
        <v>2367</v>
      </c>
      <c r="B7017" s="3" t="s">
        <v>8327</v>
      </c>
      <c r="C7017" s="3"/>
      <c r="D7017" s="3"/>
      <c r="E7017" s="3"/>
      <c r="F7017" s="51" t="str">
        <f t="shared" si="654"/>
        <v>59E1</v>
      </c>
      <c r="G7017" s="51">
        <f t="shared" si="655"/>
        <v>1</v>
      </c>
      <c r="H7017" s="51">
        <f t="shared" si="656"/>
        <v>59</v>
      </c>
      <c r="I7017" s="51" t="str">
        <f t="shared" si="657"/>
        <v>E</v>
      </c>
      <c r="J7017" s="51" t="str">
        <f t="shared" si="658"/>
        <v>D3</v>
      </c>
      <c r="K7017" s="76" t="str">
        <f t="shared" si="659"/>
        <v>1FO59E1A</v>
      </c>
      <c r="L7017" s="281" t="e">
        <f>VLOOKUP(K7017,'Planilla de control'!#REF!,2,0)</f>
        <v>#REF!</v>
      </c>
      <c r="M7017" s="29" t="e">
        <f>IF(COUNTIF('Planilla de control'!#REF!,K7017)&gt;0,"SI","NO")</f>
        <v>#REF!</v>
      </c>
    </row>
    <row r="7018" spans="1:13" x14ac:dyDescent="0.3">
      <c r="A7018" s="3" t="s">
        <v>2367</v>
      </c>
      <c r="B7018" s="3" t="s">
        <v>8328</v>
      </c>
      <c r="C7018" s="3"/>
      <c r="D7018" s="3"/>
      <c r="E7018" s="3"/>
      <c r="F7018" s="51" t="str">
        <f t="shared" si="654"/>
        <v>59F5</v>
      </c>
      <c r="G7018" s="51">
        <f t="shared" si="655"/>
        <v>5</v>
      </c>
      <c r="H7018" s="51">
        <f t="shared" si="656"/>
        <v>59</v>
      </c>
      <c r="I7018" s="51" t="str">
        <f t="shared" si="657"/>
        <v>F</v>
      </c>
      <c r="J7018" s="51" t="str">
        <f t="shared" si="658"/>
        <v>D3</v>
      </c>
      <c r="K7018" s="76" t="str">
        <f t="shared" si="659"/>
        <v>1FO59F5C</v>
      </c>
      <c r="L7018" s="281" t="e">
        <f>VLOOKUP(K7018,'Planilla de control'!#REF!,2,0)</f>
        <v>#REF!</v>
      </c>
      <c r="M7018" s="29" t="e">
        <f>IF(COUNTIF('Planilla de control'!#REF!,K7018)&gt;0,"SI","NO")</f>
        <v>#REF!</v>
      </c>
    </row>
    <row r="7019" spans="1:13" x14ac:dyDescent="0.3">
      <c r="A7019" s="3" t="s">
        <v>2367</v>
      </c>
      <c r="B7019" s="3" t="s">
        <v>8329</v>
      </c>
      <c r="C7019" s="3"/>
      <c r="D7019" s="3"/>
      <c r="E7019" s="3"/>
      <c r="F7019" s="51" t="str">
        <f t="shared" si="654"/>
        <v>59H3</v>
      </c>
      <c r="G7019" s="51">
        <f t="shared" si="655"/>
        <v>3</v>
      </c>
      <c r="H7019" s="51">
        <f t="shared" si="656"/>
        <v>59</v>
      </c>
      <c r="I7019" s="51" t="str">
        <f t="shared" si="657"/>
        <v>H</v>
      </c>
      <c r="J7019" s="51" t="str">
        <f t="shared" si="658"/>
        <v>D3</v>
      </c>
      <c r="K7019" s="76" t="str">
        <f t="shared" si="659"/>
        <v>1FO59H3C</v>
      </c>
      <c r="L7019" s="281" t="e">
        <f>VLOOKUP(K7019,'Planilla de control'!#REF!,2,0)</f>
        <v>#REF!</v>
      </c>
      <c r="M7019" s="29" t="e">
        <f>IF(COUNTIF('Planilla de control'!#REF!,K7019)&gt;0,"SI","NO")</f>
        <v>#REF!</v>
      </c>
    </row>
    <row r="7020" spans="1:13" x14ac:dyDescent="0.3">
      <c r="A7020" s="3" t="s">
        <v>2367</v>
      </c>
      <c r="B7020" s="3" t="s">
        <v>8330</v>
      </c>
      <c r="C7020" s="3"/>
      <c r="D7020" s="3"/>
      <c r="E7020" s="3"/>
      <c r="F7020" s="51" t="str">
        <f t="shared" si="654"/>
        <v>59F5</v>
      </c>
      <c r="G7020" s="51">
        <f t="shared" si="655"/>
        <v>5</v>
      </c>
      <c r="H7020" s="51">
        <f t="shared" si="656"/>
        <v>59</v>
      </c>
      <c r="I7020" s="51" t="str">
        <f t="shared" si="657"/>
        <v>F</v>
      </c>
      <c r="J7020" s="51" t="str">
        <f t="shared" si="658"/>
        <v>D3</v>
      </c>
      <c r="K7020" s="76" t="str">
        <f t="shared" si="659"/>
        <v>1FO59F5D</v>
      </c>
      <c r="L7020" s="281" t="e">
        <f>VLOOKUP(K7020,'Planilla de control'!#REF!,2,0)</f>
        <v>#REF!</v>
      </c>
      <c r="M7020" s="29" t="e">
        <f>IF(COUNTIF('Planilla de control'!#REF!,K7020)&gt;0,"SI","NO")</f>
        <v>#REF!</v>
      </c>
    </row>
    <row r="7021" spans="1:13" x14ac:dyDescent="0.3">
      <c r="A7021" s="3" t="s">
        <v>2367</v>
      </c>
      <c r="B7021" s="3" t="s">
        <v>8331</v>
      </c>
      <c r="C7021" s="3"/>
      <c r="D7021" s="3"/>
      <c r="E7021" s="3"/>
      <c r="F7021" s="51" t="str">
        <f t="shared" si="654"/>
        <v>59F6</v>
      </c>
      <c r="G7021" s="51">
        <f t="shared" si="655"/>
        <v>6</v>
      </c>
      <c r="H7021" s="51">
        <f t="shared" si="656"/>
        <v>59</v>
      </c>
      <c r="I7021" s="51" t="str">
        <f t="shared" si="657"/>
        <v>F</v>
      </c>
      <c r="J7021" s="51" t="str">
        <f t="shared" si="658"/>
        <v>D3</v>
      </c>
      <c r="K7021" s="76" t="str">
        <f t="shared" si="659"/>
        <v>1FO59F6A</v>
      </c>
      <c r="L7021" s="281" t="e">
        <f>VLOOKUP(K7021,'Planilla de control'!#REF!,2,0)</f>
        <v>#REF!</v>
      </c>
      <c r="M7021" s="29" t="e">
        <f>IF(COUNTIF('Planilla de control'!#REF!,K7021)&gt;0,"SI","NO")</f>
        <v>#REF!</v>
      </c>
    </row>
    <row r="7022" spans="1:13" x14ac:dyDescent="0.3">
      <c r="A7022" s="3" t="s">
        <v>2367</v>
      </c>
      <c r="B7022" s="3" t="s">
        <v>8332</v>
      </c>
      <c r="C7022" s="3"/>
      <c r="D7022" s="3"/>
      <c r="E7022" s="3"/>
      <c r="F7022" s="51" t="str">
        <f t="shared" si="654"/>
        <v>59F6</v>
      </c>
      <c r="G7022" s="51">
        <f t="shared" si="655"/>
        <v>6</v>
      </c>
      <c r="H7022" s="51">
        <f t="shared" si="656"/>
        <v>59</v>
      </c>
      <c r="I7022" s="51" t="str">
        <f t="shared" si="657"/>
        <v>F</v>
      </c>
      <c r="J7022" s="51" t="str">
        <f t="shared" si="658"/>
        <v>D3</v>
      </c>
      <c r="K7022" s="76" t="str">
        <f t="shared" si="659"/>
        <v>1FO59F6B</v>
      </c>
      <c r="L7022" s="281" t="e">
        <f>VLOOKUP(K7022,'Planilla de control'!#REF!,2,0)</f>
        <v>#REF!</v>
      </c>
      <c r="M7022" s="29" t="e">
        <f>IF(COUNTIF('Planilla de control'!#REF!,K7022)&gt;0,"SI","NO")</f>
        <v>#REF!</v>
      </c>
    </row>
    <row r="7023" spans="1:13" x14ac:dyDescent="0.3">
      <c r="A7023" s="3" t="s">
        <v>2367</v>
      </c>
      <c r="B7023" s="3" t="s">
        <v>8333</v>
      </c>
      <c r="C7023" s="3"/>
      <c r="D7023" s="3"/>
      <c r="E7023" s="3"/>
      <c r="F7023" s="51" t="str">
        <f t="shared" si="654"/>
        <v>59F7</v>
      </c>
      <c r="G7023" s="51">
        <f t="shared" si="655"/>
        <v>7</v>
      </c>
      <c r="H7023" s="51">
        <f t="shared" si="656"/>
        <v>59</v>
      </c>
      <c r="I7023" s="51" t="str">
        <f t="shared" si="657"/>
        <v>F</v>
      </c>
      <c r="J7023" s="51" t="str">
        <f t="shared" si="658"/>
        <v>D3</v>
      </c>
      <c r="K7023" s="76" t="str">
        <f t="shared" si="659"/>
        <v>1FO59F7A</v>
      </c>
      <c r="L7023" s="281" t="e">
        <f>VLOOKUP(K7023,'Planilla de control'!#REF!,2,0)</f>
        <v>#REF!</v>
      </c>
      <c r="M7023" s="29" t="e">
        <f>IF(COUNTIF('Planilla de control'!#REF!,K7023)&gt;0,"SI","NO")</f>
        <v>#REF!</v>
      </c>
    </row>
    <row r="7024" spans="1:13" x14ac:dyDescent="0.3">
      <c r="A7024" s="3" t="s">
        <v>2367</v>
      </c>
      <c r="B7024" s="3" t="s">
        <v>8334</v>
      </c>
      <c r="C7024" s="3"/>
      <c r="D7024" s="3"/>
      <c r="E7024" s="3"/>
      <c r="F7024" s="51" t="str">
        <f t="shared" si="654"/>
        <v>59F7</v>
      </c>
      <c r="G7024" s="51">
        <f t="shared" si="655"/>
        <v>7</v>
      </c>
      <c r="H7024" s="51">
        <f t="shared" si="656"/>
        <v>59</v>
      </c>
      <c r="I7024" s="51" t="str">
        <f t="shared" si="657"/>
        <v>F</v>
      </c>
      <c r="J7024" s="51" t="str">
        <f t="shared" si="658"/>
        <v>D3</v>
      </c>
      <c r="K7024" s="76" t="str">
        <f t="shared" si="659"/>
        <v>1FO59F7B</v>
      </c>
      <c r="L7024" s="281" t="e">
        <f>VLOOKUP(K7024,'Planilla de control'!#REF!,2,0)</f>
        <v>#REF!</v>
      </c>
      <c r="M7024" s="29" t="e">
        <f>IF(COUNTIF('Planilla de control'!#REF!,K7024)&gt;0,"SI","NO")</f>
        <v>#REF!</v>
      </c>
    </row>
    <row r="7025" spans="1:13" x14ac:dyDescent="0.3">
      <c r="A7025" s="3" t="s">
        <v>2367</v>
      </c>
      <c r="B7025" s="3" t="s">
        <v>8335</v>
      </c>
      <c r="C7025" s="3"/>
      <c r="D7025" s="3"/>
      <c r="E7025" s="3"/>
      <c r="F7025" s="51" t="str">
        <f t="shared" si="654"/>
        <v>59F8</v>
      </c>
      <c r="G7025" s="51">
        <f t="shared" si="655"/>
        <v>8</v>
      </c>
      <c r="H7025" s="51">
        <f t="shared" si="656"/>
        <v>59</v>
      </c>
      <c r="I7025" s="51" t="str">
        <f t="shared" si="657"/>
        <v>F</v>
      </c>
      <c r="J7025" s="51" t="str">
        <f t="shared" si="658"/>
        <v>D3</v>
      </c>
      <c r="K7025" s="76" t="str">
        <f t="shared" si="659"/>
        <v>1FO59F8A</v>
      </c>
      <c r="L7025" s="281" t="e">
        <f>VLOOKUP(K7025,'Planilla de control'!#REF!,2,0)</f>
        <v>#REF!</v>
      </c>
      <c r="M7025" s="29" t="e">
        <f>IF(COUNTIF('Planilla de control'!#REF!,K7025)&gt;0,"SI","NO")</f>
        <v>#REF!</v>
      </c>
    </row>
    <row r="7026" spans="1:13" x14ac:dyDescent="0.3">
      <c r="A7026" s="3" t="s">
        <v>2367</v>
      </c>
      <c r="B7026" s="3" t="s">
        <v>8336</v>
      </c>
      <c r="C7026" s="3"/>
      <c r="D7026" s="3"/>
      <c r="E7026" s="3"/>
      <c r="F7026" s="51" t="str">
        <f t="shared" si="654"/>
        <v>59G1</v>
      </c>
      <c r="G7026" s="51">
        <f t="shared" si="655"/>
        <v>1</v>
      </c>
      <c r="H7026" s="51">
        <f t="shared" si="656"/>
        <v>59</v>
      </c>
      <c r="I7026" s="51" t="str">
        <f t="shared" si="657"/>
        <v>G</v>
      </c>
      <c r="J7026" s="51" t="str">
        <f t="shared" si="658"/>
        <v>D3</v>
      </c>
      <c r="K7026" s="76" t="str">
        <f t="shared" si="659"/>
        <v>1FO59G1A</v>
      </c>
      <c r="L7026" s="281" t="e">
        <f>VLOOKUP(K7026,'Planilla de control'!#REF!,2,0)</f>
        <v>#REF!</v>
      </c>
      <c r="M7026" s="29" t="e">
        <f>IF(COUNTIF('Planilla de control'!#REF!,K7026)&gt;0,"SI","NO")</f>
        <v>#REF!</v>
      </c>
    </row>
    <row r="7027" spans="1:13" x14ac:dyDescent="0.3">
      <c r="A7027" s="3" t="s">
        <v>2367</v>
      </c>
      <c r="B7027" s="3" t="s">
        <v>8337</v>
      </c>
      <c r="C7027" s="3"/>
      <c r="D7027" s="3"/>
      <c r="E7027" s="3"/>
      <c r="F7027" s="51" t="str">
        <f t="shared" si="654"/>
        <v>59F8</v>
      </c>
      <c r="G7027" s="51">
        <f t="shared" si="655"/>
        <v>8</v>
      </c>
      <c r="H7027" s="51">
        <f t="shared" si="656"/>
        <v>59</v>
      </c>
      <c r="I7027" s="51" t="str">
        <f t="shared" si="657"/>
        <v>F</v>
      </c>
      <c r="J7027" s="51" t="str">
        <f t="shared" si="658"/>
        <v>D3</v>
      </c>
      <c r="K7027" s="76" t="str">
        <f t="shared" si="659"/>
        <v>1FO59F8B</v>
      </c>
      <c r="L7027" s="281" t="e">
        <f>VLOOKUP(K7027,'Planilla de control'!#REF!,2,0)</f>
        <v>#REF!</v>
      </c>
      <c r="M7027" s="29" t="e">
        <f>IF(COUNTIF('Planilla de control'!#REF!,K7027)&gt;0,"SI","NO")</f>
        <v>#REF!</v>
      </c>
    </row>
    <row r="7028" spans="1:13" x14ac:dyDescent="0.3">
      <c r="A7028" s="3" t="s">
        <v>2367</v>
      </c>
      <c r="B7028" s="3" t="s">
        <v>8338</v>
      </c>
      <c r="C7028" s="3"/>
      <c r="D7028" s="3"/>
      <c r="E7028" s="3"/>
      <c r="F7028" s="51" t="str">
        <f t="shared" si="654"/>
        <v>59G4</v>
      </c>
      <c r="G7028" s="51">
        <f t="shared" si="655"/>
        <v>4</v>
      </c>
      <c r="H7028" s="51">
        <f t="shared" si="656"/>
        <v>59</v>
      </c>
      <c r="I7028" s="51" t="str">
        <f t="shared" si="657"/>
        <v>G</v>
      </c>
      <c r="J7028" s="51" t="str">
        <f t="shared" si="658"/>
        <v>D3</v>
      </c>
      <c r="K7028" s="76" t="str">
        <f t="shared" si="659"/>
        <v>1FO59G4A</v>
      </c>
      <c r="L7028" s="281" t="e">
        <f>VLOOKUP(K7028,'Planilla de control'!#REF!,2,0)</f>
        <v>#REF!</v>
      </c>
      <c r="M7028" s="29" t="e">
        <f>IF(COUNTIF('Planilla de control'!#REF!,K7028)&gt;0,"SI","NO")</f>
        <v>#REF!</v>
      </c>
    </row>
    <row r="7029" spans="1:13" x14ac:dyDescent="0.3">
      <c r="A7029" s="3" t="s">
        <v>2367</v>
      </c>
      <c r="B7029" s="3" t="s">
        <v>8339</v>
      </c>
      <c r="C7029" s="3"/>
      <c r="D7029" s="3"/>
      <c r="E7029" s="3"/>
      <c r="F7029" s="51" t="str">
        <f t="shared" si="654"/>
        <v>59G4</v>
      </c>
      <c r="G7029" s="51">
        <f t="shared" si="655"/>
        <v>4</v>
      </c>
      <c r="H7029" s="51">
        <f t="shared" si="656"/>
        <v>59</v>
      </c>
      <c r="I7029" s="51" t="str">
        <f t="shared" si="657"/>
        <v>G</v>
      </c>
      <c r="J7029" s="51" t="str">
        <f t="shared" si="658"/>
        <v>D3</v>
      </c>
      <c r="K7029" s="76" t="str">
        <f t="shared" si="659"/>
        <v>1FO59G4B</v>
      </c>
      <c r="L7029" s="281" t="e">
        <f>VLOOKUP(K7029,'Planilla de control'!#REF!,2,0)</f>
        <v>#REF!</v>
      </c>
      <c r="M7029" s="29" t="e">
        <f>IF(COUNTIF('Planilla de control'!#REF!,K7029)&gt;0,"SI","NO")</f>
        <v>#REF!</v>
      </c>
    </row>
    <row r="7030" spans="1:13" x14ac:dyDescent="0.3">
      <c r="A7030" s="3" t="s">
        <v>2367</v>
      </c>
      <c r="B7030" s="3" t="s">
        <v>8340</v>
      </c>
      <c r="C7030" s="3"/>
      <c r="D7030" s="3"/>
      <c r="E7030" s="3"/>
      <c r="F7030" s="51" t="str">
        <f t="shared" si="654"/>
        <v>59G4</v>
      </c>
      <c r="G7030" s="51">
        <f t="shared" si="655"/>
        <v>4</v>
      </c>
      <c r="H7030" s="51">
        <f t="shared" si="656"/>
        <v>59</v>
      </c>
      <c r="I7030" s="51" t="str">
        <f t="shared" si="657"/>
        <v>G</v>
      </c>
      <c r="J7030" s="51" t="str">
        <f t="shared" si="658"/>
        <v>D3</v>
      </c>
      <c r="K7030" s="76" t="str">
        <f t="shared" si="659"/>
        <v>1FO59G4C</v>
      </c>
      <c r="L7030" s="281" t="e">
        <f>VLOOKUP(K7030,'Planilla de control'!#REF!,2,0)</f>
        <v>#REF!</v>
      </c>
      <c r="M7030" s="29" t="e">
        <f>IF(COUNTIF('Planilla de control'!#REF!,K7030)&gt;0,"SI","NO")</f>
        <v>#REF!</v>
      </c>
    </row>
    <row r="7031" spans="1:13" x14ac:dyDescent="0.3">
      <c r="A7031" s="3" t="s">
        <v>2367</v>
      </c>
      <c r="B7031" s="3" t="s">
        <v>8341</v>
      </c>
      <c r="C7031" s="3"/>
      <c r="D7031" s="3"/>
      <c r="E7031" s="3"/>
      <c r="F7031" s="51" t="str">
        <f t="shared" si="654"/>
        <v>59H1</v>
      </c>
      <c r="G7031" s="51">
        <f t="shared" si="655"/>
        <v>1</v>
      </c>
      <c r="H7031" s="51">
        <f t="shared" si="656"/>
        <v>59</v>
      </c>
      <c r="I7031" s="51" t="str">
        <f t="shared" si="657"/>
        <v>H</v>
      </c>
      <c r="J7031" s="51" t="str">
        <f t="shared" si="658"/>
        <v>D3</v>
      </c>
      <c r="K7031" s="76" t="str">
        <f t="shared" si="659"/>
        <v>1FO59H1A</v>
      </c>
      <c r="L7031" s="281" t="e">
        <f>VLOOKUP(K7031,'Planilla de control'!#REF!,2,0)</f>
        <v>#REF!</v>
      </c>
      <c r="M7031" s="29" t="e">
        <f>IF(COUNTIF('Planilla de control'!#REF!,K7031)&gt;0,"SI","NO")</f>
        <v>#REF!</v>
      </c>
    </row>
    <row r="7032" spans="1:13" x14ac:dyDescent="0.3">
      <c r="A7032" s="3" t="s">
        <v>2367</v>
      </c>
      <c r="B7032" s="3" t="s">
        <v>8342</v>
      </c>
      <c r="C7032" s="3"/>
      <c r="D7032" s="3"/>
      <c r="E7032" s="3"/>
      <c r="F7032" s="51" t="str">
        <f t="shared" si="654"/>
        <v>59G4</v>
      </c>
      <c r="G7032" s="51">
        <f t="shared" si="655"/>
        <v>4</v>
      </c>
      <c r="H7032" s="51">
        <f t="shared" si="656"/>
        <v>59</v>
      </c>
      <c r="I7032" s="51" t="str">
        <f t="shared" si="657"/>
        <v>G</v>
      </c>
      <c r="J7032" s="51" t="str">
        <f t="shared" si="658"/>
        <v>D3</v>
      </c>
      <c r="K7032" s="76" t="str">
        <f t="shared" si="659"/>
        <v>1FO59G4D</v>
      </c>
      <c r="L7032" s="281" t="e">
        <f>VLOOKUP(K7032,'Planilla de control'!#REF!,2,0)</f>
        <v>#REF!</v>
      </c>
      <c r="M7032" s="29" t="e">
        <f>IF(COUNTIF('Planilla de control'!#REF!,K7032)&gt;0,"SI","NO")</f>
        <v>#REF!</v>
      </c>
    </row>
    <row r="7033" spans="1:13" x14ac:dyDescent="0.3">
      <c r="A7033" s="3" t="s">
        <v>2367</v>
      </c>
      <c r="B7033" s="3" t="s">
        <v>8343</v>
      </c>
      <c r="C7033" s="3"/>
      <c r="D7033" s="3"/>
      <c r="E7033" s="3"/>
      <c r="F7033" s="51" t="str">
        <f t="shared" si="654"/>
        <v>59M1</v>
      </c>
      <c r="G7033" s="51">
        <f t="shared" si="655"/>
        <v>1</v>
      </c>
      <c r="H7033" s="51">
        <f t="shared" si="656"/>
        <v>59</v>
      </c>
      <c r="I7033" s="51" t="str">
        <f t="shared" si="657"/>
        <v>M</v>
      </c>
      <c r="J7033" s="51" t="str">
        <f t="shared" si="658"/>
        <v>D3</v>
      </c>
      <c r="K7033" s="76" t="str">
        <f t="shared" si="659"/>
        <v>1FO59M1A</v>
      </c>
      <c r="L7033" s="281" t="e">
        <f>VLOOKUP(K7033,'Planilla de control'!#REF!,2,0)</f>
        <v>#REF!</v>
      </c>
      <c r="M7033" s="29" t="e">
        <f>IF(COUNTIF('Planilla de control'!#REF!,K7033)&gt;0,"SI","NO")</f>
        <v>#REF!</v>
      </c>
    </row>
    <row r="7034" spans="1:13" x14ac:dyDescent="0.3">
      <c r="A7034" s="3" t="s">
        <v>2367</v>
      </c>
      <c r="B7034" s="3" t="s">
        <v>8344</v>
      </c>
      <c r="C7034" s="3"/>
      <c r="D7034" s="3"/>
      <c r="E7034" s="3"/>
      <c r="F7034" s="51" t="str">
        <f t="shared" si="654"/>
        <v>59N1</v>
      </c>
      <c r="G7034" s="51">
        <f t="shared" si="655"/>
        <v>1</v>
      </c>
      <c r="H7034" s="51">
        <f t="shared" si="656"/>
        <v>59</v>
      </c>
      <c r="I7034" s="51" t="str">
        <f t="shared" si="657"/>
        <v>N</v>
      </c>
      <c r="J7034" s="51" t="str">
        <f t="shared" si="658"/>
        <v>D3</v>
      </c>
      <c r="K7034" s="76" t="str">
        <f t="shared" si="659"/>
        <v>1FO59N1A</v>
      </c>
      <c r="L7034" s="281" t="e">
        <f>VLOOKUP(K7034,'Planilla de control'!#REF!,2,0)</f>
        <v>#REF!</v>
      </c>
      <c r="M7034" s="29" t="e">
        <f>IF(COUNTIF('Planilla de control'!#REF!,K7034)&gt;0,"SI","NO")</f>
        <v>#REF!</v>
      </c>
    </row>
    <row r="7035" spans="1:13" x14ac:dyDescent="0.3">
      <c r="A7035" s="3" t="s">
        <v>2367</v>
      </c>
      <c r="B7035" s="3" t="s">
        <v>8345</v>
      </c>
      <c r="C7035" s="3"/>
      <c r="D7035" s="3"/>
      <c r="E7035" s="3"/>
      <c r="F7035" s="51" t="str">
        <f t="shared" si="654"/>
        <v>59G5</v>
      </c>
      <c r="G7035" s="51">
        <f t="shared" si="655"/>
        <v>5</v>
      </c>
      <c r="H7035" s="51">
        <f t="shared" si="656"/>
        <v>59</v>
      </c>
      <c r="I7035" s="51" t="str">
        <f t="shared" si="657"/>
        <v>G</v>
      </c>
      <c r="J7035" s="51" t="str">
        <f t="shared" si="658"/>
        <v>D3</v>
      </c>
      <c r="K7035" s="76" t="str">
        <f t="shared" si="659"/>
        <v>1FO59G5A</v>
      </c>
      <c r="L7035" s="281" t="e">
        <f>VLOOKUP(K7035,'Planilla de control'!#REF!,2,0)</f>
        <v>#REF!</v>
      </c>
      <c r="M7035" s="29" t="e">
        <f>IF(COUNTIF('Planilla de control'!#REF!,K7035)&gt;0,"SI","NO")</f>
        <v>#REF!</v>
      </c>
    </row>
    <row r="7036" spans="1:13" x14ac:dyDescent="0.3">
      <c r="A7036" s="3" t="s">
        <v>2367</v>
      </c>
      <c r="B7036" s="3" t="s">
        <v>8346</v>
      </c>
      <c r="C7036" s="3"/>
      <c r="D7036" s="3"/>
      <c r="E7036" s="3"/>
      <c r="F7036" s="51" t="str">
        <f t="shared" si="654"/>
        <v>59G5</v>
      </c>
      <c r="G7036" s="51">
        <f t="shared" si="655"/>
        <v>5</v>
      </c>
      <c r="H7036" s="51">
        <f t="shared" si="656"/>
        <v>59</v>
      </c>
      <c r="I7036" s="51" t="str">
        <f t="shared" si="657"/>
        <v>G</v>
      </c>
      <c r="J7036" s="51" t="str">
        <f t="shared" si="658"/>
        <v>D3</v>
      </c>
      <c r="K7036" s="76" t="str">
        <f t="shared" si="659"/>
        <v>1FO59G5B</v>
      </c>
      <c r="L7036" s="281" t="e">
        <f>VLOOKUP(K7036,'Planilla de control'!#REF!,2,0)</f>
        <v>#REF!</v>
      </c>
      <c r="M7036" s="29" t="e">
        <f>IF(COUNTIF('Planilla de control'!#REF!,K7036)&gt;0,"SI","NO")</f>
        <v>#REF!</v>
      </c>
    </row>
    <row r="7037" spans="1:13" x14ac:dyDescent="0.3">
      <c r="A7037" s="3" t="s">
        <v>2367</v>
      </c>
      <c r="B7037" s="3" t="s">
        <v>8347</v>
      </c>
      <c r="C7037" s="3"/>
      <c r="D7037" s="3"/>
      <c r="E7037" s="3"/>
      <c r="F7037" s="51" t="str">
        <f t="shared" si="654"/>
        <v>59G5</v>
      </c>
      <c r="G7037" s="51">
        <f t="shared" si="655"/>
        <v>5</v>
      </c>
      <c r="H7037" s="51">
        <f t="shared" si="656"/>
        <v>59</v>
      </c>
      <c r="I7037" s="51" t="str">
        <f t="shared" si="657"/>
        <v>G</v>
      </c>
      <c r="J7037" s="51" t="str">
        <f t="shared" si="658"/>
        <v>D3</v>
      </c>
      <c r="K7037" s="76" t="str">
        <f t="shared" si="659"/>
        <v>1FO59G5C</v>
      </c>
      <c r="L7037" s="281" t="e">
        <f>VLOOKUP(K7037,'Planilla de control'!#REF!,2,0)</f>
        <v>#REF!</v>
      </c>
      <c r="M7037" s="29" t="e">
        <f>IF(COUNTIF('Planilla de control'!#REF!,K7037)&gt;0,"SI","NO")</f>
        <v>#REF!</v>
      </c>
    </row>
    <row r="7038" spans="1:13" x14ac:dyDescent="0.3">
      <c r="A7038" s="3" t="s">
        <v>2367</v>
      </c>
      <c r="B7038" s="3" t="s">
        <v>8348</v>
      </c>
      <c r="C7038" s="3"/>
      <c r="D7038" s="3"/>
      <c r="E7038" s="3"/>
      <c r="F7038" s="51" t="str">
        <f t="shared" si="654"/>
        <v>59G5</v>
      </c>
      <c r="G7038" s="51">
        <f t="shared" si="655"/>
        <v>5</v>
      </c>
      <c r="H7038" s="51">
        <f t="shared" si="656"/>
        <v>59</v>
      </c>
      <c r="I7038" s="51" t="str">
        <f t="shared" si="657"/>
        <v>G</v>
      </c>
      <c r="J7038" s="51" t="str">
        <f t="shared" si="658"/>
        <v>D3</v>
      </c>
      <c r="K7038" s="76" t="str">
        <f t="shared" si="659"/>
        <v>1FO59G5D</v>
      </c>
      <c r="L7038" s="281" t="e">
        <f>VLOOKUP(K7038,'Planilla de control'!#REF!,2,0)</f>
        <v>#REF!</v>
      </c>
      <c r="M7038" s="29" t="e">
        <f>IF(COUNTIF('Planilla de control'!#REF!,K7038)&gt;0,"SI","NO")</f>
        <v>#REF!</v>
      </c>
    </row>
    <row r="7039" spans="1:13" x14ac:dyDescent="0.3">
      <c r="A7039" s="3" t="s">
        <v>2367</v>
      </c>
      <c r="B7039" s="3" t="s">
        <v>8349</v>
      </c>
      <c r="C7039" s="3"/>
      <c r="D7039" s="3"/>
      <c r="E7039" s="3"/>
      <c r="F7039" s="51" t="str">
        <f t="shared" si="654"/>
        <v>59G6</v>
      </c>
      <c r="G7039" s="51">
        <f t="shared" si="655"/>
        <v>6</v>
      </c>
      <c r="H7039" s="51">
        <f t="shared" si="656"/>
        <v>59</v>
      </c>
      <c r="I7039" s="51" t="str">
        <f t="shared" si="657"/>
        <v>G</v>
      </c>
      <c r="J7039" s="51" t="str">
        <f t="shared" si="658"/>
        <v>D3</v>
      </c>
      <c r="K7039" s="76" t="str">
        <f t="shared" si="659"/>
        <v>1FO59G6A</v>
      </c>
      <c r="L7039" s="281" t="e">
        <f>VLOOKUP(K7039,'Planilla de control'!#REF!,2,0)</f>
        <v>#REF!</v>
      </c>
      <c r="M7039" s="29" t="e">
        <f>IF(COUNTIF('Planilla de control'!#REF!,K7039)&gt;0,"SI","NO")</f>
        <v>#REF!</v>
      </c>
    </row>
    <row r="7040" spans="1:13" x14ac:dyDescent="0.3">
      <c r="A7040" s="3" t="s">
        <v>2367</v>
      </c>
      <c r="B7040" s="3" t="s">
        <v>8350</v>
      </c>
      <c r="C7040" s="3"/>
      <c r="D7040" s="3"/>
      <c r="E7040" s="3"/>
      <c r="F7040" s="51" t="str">
        <f t="shared" si="654"/>
        <v>59G6</v>
      </c>
      <c r="G7040" s="51">
        <f t="shared" si="655"/>
        <v>6</v>
      </c>
      <c r="H7040" s="51">
        <f t="shared" si="656"/>
        <v>59</v>
      </c>
      <c r="I7040" s="51" t="str">
        <f t="shared" si="657"/>
        <v>G</v>
      </c>
      <c r="J7040" s="51" t="str">
        <f t="shared" si="658"/>
        <v>D3</v>
      </c>
      <c r="K7040" s="76" t="str">
        <f t="shared" si="659"/>
        <v>1FO59G6B</v>
      </c>
      <c r="L7040" s="281" t="e">
        <f>VLOOKUP(K7040,'Planilla de control'!#REF!,2,0)</f>
        <v>#REF!</v>
      </c>
      <c r="M7040" s="29" t="e">
        <f>IF(COUNTIF('Planilla de control'!#REF!,K7040)&gt;0,"SI","NO")</f>
        <v>#REF!</v>
      </c>
    </row>
    <row r="7041" spans="1:13" x14ac:dyDescent="0.3">
      <c r="A7041" s="3" t="s">
        <v>2367</v>
      </c>
      <c r="B7041" s="3" t="s">
        <v>8351</v>
      </c>
      <c r="C7041" s="3"/>
      <c r="D7041" s="3"/>
      <c r="E7041" s="3"/>
      <c r="F7041" s="51" t="str">
        <f t="shared" si="654"/>
        <v>59H2</v>
      </c>
      <c r="G7041" s="51">
        <f t="shared" si="655"/>
        <v>2</v>
      </c>
      <c r="H7041" s="51">
        <f t="shared" si="656"/>
        <v>59</v>
      </c>
      <c r="I7041" s="51" t="str">
        <f t="shared" si="657"/>
        <v>H</v>
      </c>
      <c r="J7041" s="51" t="str">
        <f t="shared" si="658"/>
        <v>D3</v>
      </c>
      <c r="K7041" s="76" t="str">
        <f t="shared" si="659"/>
        <v>1FO59H2B</v>
      </c>
      <c r="L7041" s="281" t="e">
        <f>VLOOKUP(K7041,'Planilla de control'!#REF!,2,0)</f>
        <v>#REF!</v>
      </c>
      <c r="M7041" s="29" t="e">
        <f>IF(COUNTIF('Planilla de control'!#REF!,K7041)&gt;0,"SI","NO")</f>
        <v>#REF!</v>
      </c>
    </row>
    <row r="7042" spans="1:13" x14ac:dyDescent="0.3">
      <c r="A7042" s="3" t="s">
        <v>2367</v>
      </c>
      <c r="B7042" s="3" t="s">
        <v>8352</v>
      </c>
      <c r="C7042" s="3"/>
      <c r="D7042" s="3"/>
      <c r="E7042" s="3"/>
      <c r="F7042" s="51" t="str">
        <f t="shared" si="654"/>
        <v>59J2</v>
      </c>
      <c r="G7042" s="51">
        <f t="shared" si="655"/>
        <v>2</v>
      </c>
      <c r="H7042" s="51">
        <f t="shared" si="656"/>
        <v>59</v>
      </c>
      <c r="I7042" s="51" t="str">
        <f t="shared" si="657"/>
        <v>J</v>
      </c>
      <c r="J7042" s="51" t="str">
        <f t="shared" si="658"/>
        <v>D3</v>
      </c>
      <c r="K7042" s="76" t="str">
        <f t="shared" si="659"/>
        <v>1FO59J2B</v>
      </c>
      <c r="L7042" s="281" t="e">
        <f>VLOOKUP(K7042,'Planilla de control'!#REF!,2,0)</f>
        <v>#REF!</v>
      </c>
      <c r="M7042" s="29" t="e">
        <f>IF(COUNTIF('Planilla de control'!#REF!,K7042)&gt;0,"SI","NO")</f>
        <v>#REF!</v>
      </c>
    </row>
    <row r="7043" spans="1:13" x14ac:dyDescent="0.3">
      <c r="A7043" s="3" t="s">
        <v>2367</v>
      </c>
      <c r="B7043" s="3" t="s">
        <v>8353</v>
      </c>
      <c r="C7043" s="3"/>
      <c r="D7043" s="3"/>
      <c r="E7043" s="3"/>
      <c r="F7043" s="51" t="str">
        <f t="shared" ref="F7043:F7106" si="660">IF(OR(LEN(B7043)=9,LEN(B7043)=5),MID(B7043,1,4),MID(B7043,1,5))</f>
        <v>59J2</v>
      </c>
      <c r="G7043" s="51">
        <f t="shared" ref="G7043:G7106" si="661">IF(MID(F7043,5,1)&lt;&gt;"",MID(F7043,4,2),MID(F7043,4,1))*1</f>
        <v>2</v>
      </c>
      <c r="H7043" s="51">
        <f t="shared" ref="H7043:H7106" si="662">+MID(B7043,1,2)*1</f>
        <v>59</v>
      </c>
      <c r="I7043" s="51" t="str">
        <f t="shared" ref="I7043:I7106" si="663">+MID(B7043,3,1)</f>
        <v>J</v>
      </c>
      <c r="J7043" s="51" t="str">
        <f t="shared" ref="J7043:J7106" si="664">HLOOKUP(A7043,$O$1:$U$2,2,0)</f>
        <v>D3</v>
      </c>
      <c r="K7043" s="76" t="str">
        <f t="shared" ref="K7043:K7106" si="665">CONCATENATE(A7043,B7043)</f>
        <v>1FO59J2C</v>
      </c>
      <c r="L7043" s="281" t="e">
        <f>VLOOKUP(K7043,'Planilla de control'!#REF!,2,0)</f>
        <v>#REF!</v>
      </c>
      <c r="M7043" s="29" t="e">
        <f>IF(COUNTIF('Planilla de control'!#REF!,K7043)&gt;0,"SI","NO")</f>
        <v>#REF!</v>
      </c>
    </row>
    <row r="7044" spans="1:13" x14ac:dyDescent="0.3">
      <c r="A7044" s="3" t="s">
        <v>2367</v>
      </c>
      <c r="B7044" s="3" t="s">
        <v>8354</v>
      </c>
      <c r="C7044" s="3"/>
      <c r="D7044" s="3"/>
      <c r="E7044" s="3"/>
      <c r="F7044" s="51" t="str">
        <f t="shared" si="660"/>
        <v>59J3</v>
      </c>
      <c r="G7044" s="51">
        <f t="shared" si="661"/>
        <v>3</v>
      </c>
      <c r="H7044" s="51">
        <f t="shared" si="662"/>
        <v>59</v>
      </c>
      <c r="I7044" s="51" t="str">
        <f t="shared" si="663"/>
        <v>J</v>
      </c>
      <c r="J7044" s="51" t="str">
        <f t="shared" si="664"/>
        <v>D3</v>
      </c>
      <c r="K7044" s="76" t="str">
        <f t="shared" si="665"/>
        <v>1FO59J3A</v>
      </c>
      <c r="L7044" s="281" t="e">
        <f>VLOOKUP(K7044,'Planilla de control'!#REF!,2,0)</f>
        <v>#REF!</v>
      </c>
      <c r="M7044" s="29" t="e">
        <f>IF(COUNTIF('Planilla de control'!#REF!,K7044)&gt;0,"SI","NO")</f>
        <v>#REF!</v>
      </c>
    </row>
    <row r="7045" spans="1:13" x14ac:dyDescent="0.3">
      <c r="A7045" s="3" t="s">
        <v>2367</v>
      </c>
      <c r="B7045" s="3" t="s">
        <v>8355</v>
      </c>
      <c r="C7045" s="3"/>
      <c r="D7045" s="3"/>
      <c r="E7045" s="3"/>
      <c r="F7045" s="51" t="str">
        <f t="shared" si="660"/>
        <v>59G7</v>
      </c>
      <c r="G7045" s="51">
        <f t="shared" si="661"/>
        <v>7</v>
      </c>
      <c r="H7045" s="51">
        <f t="shared" si="662"/>
        <v>59</v>
      </c>
      <c r="I7045" s="51" t="str">
        <f t="shared" si="663"/>
        <v>G</v>
      </c>
      <c r="J7045" s="51" t="str">
        <f t="shared" si="664"/>
        <v>D3</v>
      </c>
      <c r="K7045" s="76" t="str">
        <f t="shared" si="665"/>
        <v>1FO59G7A</v>
      </c>
      <c r="L7045" s="281" t="e">
        <f>VLOOKUP(K7045,'Planilla de control'!#REF!,2,0)</f>
        <v>#REF!</v>
      </c>
      <c r="M7045" s="29" t="e">
        <f>IF(COUNTIF('Planilla de control'!#REF!,K7045)&gt;0,"SI","NO")</f>
        <v>#REF!</v>
      </c>
    </row>
    <row r="7046" spans="1:13" x14ac:dyDescent="0.3">
      <c r="A7046" s="3" t="s">
        <v>2367</v>
      </c>
      <c r="B7046" s="3" t="s">
        <v>8356</v>
      </c>
      <c r="C7046" s="3"/>
      <c r="D7046" s="3"/>
      <c r="E7046" s="3"/>
      <c r="F7046" s="51" t="str">
        <f t="shared" si="660"/>
        <v>59G7</v>
      </c>
      <c r="G7046" s="51">
        <f t="shared" si="661"/>
        <v>7</v>
      </c>
      <c r="H7046" s="51">
        <f t="shared" si="662"/>
        <v>59</v>
      </c>
      <c r="I7046" s="51" t="str">
        <f t="shared" si="663"/>
        <v>G</v>
      </c>
      <c r="J7046" s="51" t="str">
        <f t="shared" si="664"/>
        <v>D3</v>
      </c>
      <c r="K7046" s="76" t="str">
        <f t="shared" si="665"/>
        <v>1FO59G7B</v>
      </c>
      <c r="L7046" s="281" t="e">
        <f>VLOOKUP(K7046,'Planilla de control'!#REF!,2,0)</f>
        <v>#REF!</v>
      </c>
      <c r="M7046" s="29" t="e">
        <f>IF(COUNTIF('Planilla de control'!#REF!,K7046)&gt;0,"SI","NO")</f>
        <v>#REF!</v>
      </c>
    </row>
    <row r="7047" spans="1:13" x14ac:dyDescent="0.3">
      <c r="A7047" s="3" t="s">
        <v>2367</v>
      </c>
      <c r="B7047" s="3" t="s">
        <v>8357</v>
      </c>
      <c r="C7047" s="3"/>
      <c r="D7047" s="3"/>
      <c r="E7047" s="3"/>
      <c r="F7047" s="51" t="str">
        <f t="shared" si="660"/>
        <v>59G8</v>
      </c>
      <c r="G7047" s="51">
        <f t="shared" si="661"/>
        <v>8</v>
      </c>
      <c r="H7047" s="51">
        <f t="shared" si="662"/>
        <v>59</v>
      </c>
      <c r="I7047" s="51" t="str">
        <f t="shared" si="663"/>
        <v>G</v>
      </c>
      <c r="J7047" s="51" t="str">
        <f t="shared" si="664"/>
        <v>D3</v>
      </c>
      <c r="K7047" s="76" t="str">
        <f t="shared" si="665"/>
        <v>1FO59G8A</v>
      </c>
      <c r="L7047" s="281" t="e">
        <f>VLOOKUP(K7047,'Planilla de control'!#REF!,2,0)</f>
        <v>#REF!</v>
      </c>
      <c r="M7047" s="29" t="e">
        <f>IF(COUNTIF('Planilla de control'!#REF!,K7047)&gt;0,"SI","NO")</f>
        <v>#REF!</v>
      </c>
    </row>
    <row r="7048" spans="1:13" x14ac:dyDescent="0.3">
      <c r="A7048" s="3" t="s">
        <v>2367</v>
      </c>
      <c r="B7048" s="3" t="s">
        <v>8358</v>
      </c>
      <c r="C7048" s="3"/>
      <c r="D7048" s="3"/>
      <c r="E7048" s="3"/>
      <c r="F7048" s="51" t="str">
        <f t="shared" si="660"/>
        <v>59G8</v>
      </c>
      <c r="G7048" s="51">
        <f t="shared" si="661"/>
        <v>8</v>
      </c>
      <c r="H7048" s="51">
        <f t="shared" si="662"/>
        <v>59</v>
      </c>
      <c r="I7048" s="51" t="str">
        <f t="shared" si="663"/>
        <v>G</v>
      </c>
      <c r="J7048" s="51" t="str">
        <f t="shared" si="664"/>
        <v>D3</v>
      </c>
      <c r="K7048" s="76" t="str">
        <f t="shared" si="665"/>
        <v>1FO59G8B</v>
      </c>
      <c r="L7048" s="281" t="e">
        <f>VLOOKUP(K7048,'Planilla de control'!#REF!,2,0)</f>
        <v>#REF!</v>
      </c>
      <c r="M7048" s="29" t="e">
        <f>IF(COUNTIF('Planilla de control'!#REF!,K7048)&gt;0,"SI","NO")</f>
        <v>#REF!</v>
      </c>
    </row>
    <row r="7049" spans="1:13" x14ac:dyDescent="0.3">
      <c r="A7049" s="3" t="s">
        <v>2367</v>
      </c>
      <c r="B7049" s="3" t="s">
        <v>8359</v>
      </c>
      <c r="C7049" s="3"/>
      <c r="D7049" s="3"/>
      <c r="E7049" s="3" t="s">
        <v>81</v>
      </c>
      <c r="F7049" s="51" t="str">
        <f t="shared" si="660"/>
        <v>59H4</v>
      </c>
      <c r="G7049" s="51">
        <f t="shared" si="661"/>
        <v>4</v>
      </c>
      <c r="H7049" s="51">
        <f t="shared" si="662"/>
        <v>59</v>
      </c>
      <c r="I7049" s="51" t="str">
        <f t="shared" si="663"/>
        <v>H</v>
      </c>
      <c r="J7049" s="51" t="str">
        <f t="shared" si="664"/>
        <v>D3</v>
      </c>
      <c r="K7049" s="76" t="str">
        <f t="shared" si="665"/>
        <v>1FO59H4A</v>
      </c>
      <c r="L7049" s="281" t="e">
        <f>VLOOKUP(K7049,'Planilla de control'!#REF!,2,0)</f>
        <v>#REF!</v>
      </c>
      <c r="M7049" s="29" t="e">
        <f>IF(COUNTIF('Planilla de control'!#REF!,K7049)&gt;0,"SI","NO")</f>
        <v>#REF!</v>
      </c>
    </row>
    <row r="7050" spans="1:13" x14ac:dyDescent="0.3">
      <c r="A7050" s="3" t="s">
        <v>2367</v>
      </c>
      <c r="B7050" s="3" t="s">
        <v>8360</v>
      </c>
      <c r="C7050" s="3"/>
      <c r="D7050" s="3"/>
      <c r="E7050" s="3" t="s">
        <v>81</v>
      </c>
      <c r="F7050" s="51" t="str">
        <f t="shared" si="660"/>
        <v>59H4</v>
      </c>
      <c r="G7050" s="51">
        <f t="shared" si="661"/>
        <v>4</v>
      </c>
      <c r="H7050" s="51">
        <f t="shared" si="662"/>
        <v>59</v>
      </c>
      <c r="I7050" s="51" t="str">
        <f t="shared" si="663"/>
        <v>H</v>
      </c>
      <c r="J7050" s="51" t="str">
        <f t="shared" si="664"/>
        <v>D3</v>
      </c>
      <c r="K7050" s="76" t="str">
        <f t="shared" si="665"/>
        <v>1FO59H4B</v>
      </c>
      <c r="L7050" s="281" t="e">
        <f>VLOOKUP(K7050,'Planilla de control'!#REF!,2,0)</f>
        <v>#REF!</v>
      </c>
      <c r="M7050" s="29" t="e">
        <f>IF(COUNTIF('Planilla de control'!#REF!,K7050)&gt;0,"SI","NO")</f>
        <v>#REF!</v>
      </c>
    </row>
    <row r="7051" spans="1:13" x14ac:dyDescent="0.3">
      <c r="A7051" s="3" t="s">
        <v>2367</v>
      </c>
      <c r="B7051" s="3" t="s">
        <v>8361</v>
      </c>
      <c r="C7051" s="3"/>
      <c r="D7051" s="3"/>
      <c r="E7051" s="3" t="s">
        <v>81</v>
      </c>
      <c r="F7051" s="51" t="str">
        <f t="shared" si="660"/>
        <v>59H4</v>
      </c>
      <c r="G7051" s="51">
        <f t="shared" si="661"/>
        <v>4</v>
      </c>
      <c r="H7051" s="51">
        <f t="shared" si="662"/>
        <v>59</v>
      </c>
      <c r="I7051" s="51" t="str">
        <f t="shared" si="663"/>
        <v>H</v>
      </c>
      <c r="J7051" s="51" t="str">
        <f t="shared" si="664"/>
        <v>D3</v>
      </c>
      <c r="K7051" s="76" t="str">
        <f t="shared" si="665"/>
        <v>1FO59H4C</v>
      </c>
      <c r="L7051" s="281" t="e">
        <f>VLOOKUP(K7051,'Planilla de control'!#REF!,2,0)</f>
        <v>#REF!</v>
      </c>
      <c r="M7051" s="29" t="e">
        <f>IF(COUNTIF('Planilla de control'!#REF!,K7051)&gt;0,"SI","NO")</f>
        <v>#REF!</v>
      </c>
    </row>
    <row r="7052" spans="1:13" x14ac:dyDescent="0.3">
      <c r="A7052" s="3" t="s">
        <v>2367</v>
      </c>
      <c r="B7052" s="3" t="s">
        <v>8362</v>
      </c>
      <c r="C7052" s="3"/>
      <c r="D7052" s="3"/>
      <c r="E7052" s="3" t="s">
        <v>81</v>
      </c>
      <c r="F7052" s="51" t="str">
        <f t="shared" si="660"/>
        <v>59H4</v>
      </c>
      <c r="G7052" s="51">
        <f t="shared" si="661"/>
        <v>4</v>
      </c>
      <c r="H7052" s="51">
        <f t="shared" si="662"/>
        <v>59</v>
      </c>
      <c r="I7052" s="51" t="str">
        <f t="shared" si="663"/>
        <v>H</v>
      </c>
      <c r="J7052" s="51" t="str">
        <f t="shared" si="664"/>
        <v>D3</v>
      </c>
      <c r="K7052" s="76" t="str">
        <f t="shared" si="665"/>
        <v>1FO59H4D</v>
      </c>
      <c r="L7052" s="281" t="e">
        <f>VLOOKUP(K7052,'Planilla de control'!#REF!,2,0)</f>
        <v>#REF!</v>
      </c>
      <c r="M7052" s="29" t="e">
        <f>IF(COUNTIF('Planilla de control'!#REF!,K7052)&gt;0,"SI","NO")</f>
        <v>#REF!</v>
      </c>
    </row>
    <row r="7053" spans="1:13" x14ac:dyDescent="0.3">
      <c r="A7053" s="3" t="s">
        <v>2367</v>
      </c>
      <c r="B7053" s="3" t="s">
        <v>8363</v>
      </c>
      <c r="C7053" s="3"/>
      <c r="D7053" s="3"/>
      <c r="E7053" s="3"/>
      <c r="F7053" s="51" t="str">
        <f t="shared" si="660"/>
        <v>59H5</v>
      </c>
      <c r="G7053" s="51">
        <f t="shared" si="661"/>
        <v>5</v>
      </c>
      <c r="H7053" s="51">
        <f t="shared" si="662"/>
        <v>59</v>
      </c>
      <c r="I7053" s="51" t="str">
        <f t="shared" si="663"/>
        <v>H</v>
      </c>
      <c r="J7053" s="51" t="str">
        <f t="shared" si="664"/>
        <v>D3</v>
      </c>
      <c r="K7053" s="76" t="str">
        <f t="shared" si="665"/>
        <v>1FO59H5A</v>
      </c>
      <c r="L7053" s="281" t="e">
        <f>VLOOKUP(K7053,'Planilla de control'!#REF!,2,0)</f>
        <v>#REF!</v>
      </c>
      <c r="M7053" s="29" t="e">
        <f>IF(COUNTIF('Planilla de control'!#REF!,K7053)&gt;0,"SI","NO")</f>
        <v>#REF!</v>
      </c>
    </row>
    <row r="7054" spans="1:13" x14ac:dyDescent="0.3">
      <c r="A7054" s="3" t="s">
        <v>2367</v>
      </c>
      <c r="B7054" s="3" t="s">
        <v>8364</v>
      </c>
      <c r="C7054" s="3"/>
      <c r="D7054" s="3"/>
      <c r="E7054" s="3"/>
      <c r="F7054" s="51" t="str">
        <f t="shared" si="660"/>
        <v>59H5</v>
      </c>
      <c r="G7054" s="51">
        <f t="shared" si="661"/>
        <v>5</v>
      </c>
      <c r="H7054" s="51">
        <f t="shared" si="662"/>
        <v>59</v>
      </c>
      <c r="I7054" s="51" t="str">
        <f t="shared" si="663"/>
        <v>H</v>
      </c>
      <c r="J7054" s="51" t="str">
        <f t="shared" si="664"/>
        <v>D3</v>
      </c>
      <c r="K7054" s="76" t="str">
        <f t="shared" si="665"/>
        <v>1FO59H5B</v>
      </c>
      <c r="L7054" s="281" t="e">
        <f>VLOOKUP(K7054,'Planilla de control'!#REF!,2,0)</f>
        <v>#REF!</v>
      </c>
      <c r="M7054" s="29" t="e">
        <f>IF(COUNTIF('Planilla de control'!#REF!,K7054)&gt;0,"SI","NO")</f>
        <v>#REF!</v>
      </c>
    </row>
    <row r="7055" spans="1:13" x14ac:dyDescent="0.3">
      <c r="A7055" s="3" t="s">
        <v>2367</v>
      </c>
      <c r="B7055" s="3" t="s">
        <v>8365</v>
      </c>
      <c r="C7055" s="3"/>
      <c r="D7055" s="3"/>
      <c r="E7055" s="3"/>
      <c r="F7055" s="51" t="str">
        <f t="shared" si="660"/>
        <v>59H5</v>
      </c>
      <c r="G7055" s="51">
        <f t="shared" si="661"/>
        <v>5</v>
      </c>
      <c r="H7055" s="51">
        <f t="shared" si="662"/>
        <v>59</v>
      </c>
      <c r="I7055" s="51" t="str">
        <f t="shared" si="663"/>
        <v>H</v>
      </c>
      <c r="J7055" s="51" t="str">
        <f t="shared" si="664"/>
        <v>D3</v>
      </c>
      <c r="K7055" s="76" t="str">
        <f t="shared" si="665"/>
        <v>1FO59H5C</v>
      </c>
      <c r="L7055" s="281" t="e">
        <f>VLOOKUP(K7055,'Planilla de control'!#REF!,2,0)</f>
        <v>#REF!</v>
      </c>
      <c r="M7055" s="29" t="e">
        <f>IF(COUNTIF('Planilla de control'!#REF!,K7055)&gt;0,"SI","NO")</f>
        <v>#REF!</v>
      </c>
    </row>
    <row r="7056" spans="1:13" x14ac:dyDescent="0.3">
      <c r="A7056" s="3" t="s">
        <v>2367</v>
      </c>
      <c r="B7056" s="3" t="s">
        <v>8366</v>
      </c>
      <c r="C7056" s="3"/>
      <c r="D7056" s="3"/>
      <c r="E7056" s="3"/>
      <c r="F7056" s="51" t="str">
        <f t="shared" si="660"/>
        <v>59H5</v>
      </c>
      <c r="G7056" s="51">
        <f t="shared" si="661"/>
        <v>5</v>
      </c>
      <c r="H7056" s="51">
        <f t="shared" si="662"/>
        <v>59</v>
      </c>
      <c r="I7056" s="51" t="str">
        <f t="shared" si="663"/>
        <v>H</v>
      </c>
      <c r="J7056" s="51" t="str">
        <f t="shared" si="664"/>
        <v>D3</v>
      </c>
      <c r="K7056" s="76" t="str">
        <f t="shared" si="665"/>
        <v>1FO59H5D</v>
      </c>
      <c r="L7056" s="281" t="e">
        <f>VLOOKUP(K7056,'Planilla de control'!#REF!,2,0)</f>
        <v>#REF!</v>
      </c>
      <c r="M7056" s="29" t="e">
        <f>IF(COUNTIF('Planilla de control'!#REF!,K7056)&gt;0,"SI","NO")</f>
        <v>#REF!</v>
      </c>
    </row>
    <row r="7057" spans="1:13" x14ac:dyDescent="0.3">
      <c r="A7057" s="3" t="s">
        <v>2367</v>
      </c>
      <c r="B7057" s="3" t="s">
        <v>8367</v>
      </c>
      <c r="C7057" s="3"/>
      <c r="D7057" s="3"/>
      <c r="E7057" s="3"/>
      <c r="F7057" s="51" t="str">
        <f t="shared" si="660"/>
        <v>59E3</v>
      </c>
      <c r="G7057" s="51">
        <f t="shared" si="661"/>
        <v>3</v>
      </c>
      <c r="H7057" s="51">
        <f t="shared" si="662"/>
        <v>59</v>
      </c>
      <c r="I7057" s="51" t="str">
        <f t="shared" si="663"/>
        <v>E</v>
      </c>
      <c r="J7057" s="51" t="str">
        <f t="shared" si="664"/>
        <v>D3</v>
      </c>
      <c r="K7057" s="76" t="str">
        <f t="shared" si="665"/>
        <v>1FO59E3C</v>
      </c>
      <c r="L7057" s="281" t="e">
        <f>VLOOKUP(K7057,'Planilla de control'!#REF!,2,0)</f>
        <v>#REF!</v>
      </c>
      <c r="M7057" s="29" t="e">
        <f>IF(COUNTIF('Planilla de control'!#REF!,K7057)&gt;0,"SI","NO")</f>
        <v>#REF!</v>
      </c>
    </row>
    <row r="7058" spans="1:13" x14ac:dyDescent="0.3">
      <c r="A7058" s="3" t="s">
        <v>2367</v>
      </c>
      <c r="B7058" s="3" t="s">
        <v>8368</v>
      </c>
      <c r="C7058" s="3"/>
      <c r="D7058" s="3"/>
      <c r="E7058" s="3"/>
      <c r="F7058" s="51" t="str">
        <f t="shared" si="660"/>
        <v>59H6</v>
      </c>
      <c r="G7058" s="51">
        <f t="shared" si="661"/>
        <v>6</v>
      </c>
      <c r="H7058" s="51">
        <f t="shared" si="662"/>
        <v>59</v>
      </c>
      <c r="I7058" s="51" t="str">
        <f t="shared" si="663"/>
        <v>H</v>
      </c>
      <c r="J7058" s="51" t="str">
        <f t="shared" si="664"/>
        <v>D3</v>
      </c>
      <c r="K7058" s="76" t="str">
        <f t="shared" si="665"/>
        <v>1FO59H6A</v>
      </c>
      <c r="L7058" s="281" t="e">
        <f>VLOOKUP(K7058,'Planilla de control'!#REF!,2,0)</f>
        <v>#REF!</v>
      </c>
      <c r="M7058" s="29" t="e">
        <f>IF(COUNTIF('Planilla de control'!#REF!,K7058)&gt;0,"SI","NO")</f>
        <v>#REF!</v>
      </c>
    </row>
    <row r="7059" spans="1:13" x14ac:dyDescent="0.3">
      <c r="A7059" s="3" t="s">
        <v>2367</v>
      </c>
      <c r="B7059" s="3" t="s">
        <v>8369</v>
      </c>
      <c r="C7059" s="3"/>
      <c r="D7059" s="3"/>
      <c r="E7059" s="3"/>
      <c r="F7059" s="51" t="str">
        <f t="shared" si="660"/>
        <v>59H6</v>
      </c>
      <c r="G7059" s="51">
        <f t="shared" si="661"/>
        <v>6</v>
      </c>
      <c r="H7059" s="51">
        <f t="shared" si="662"/>
        <v>59</v>
      </c>
      <c r="I7059" s="51" t="str">
        <f t="shared" si="663"/>
        <v>H</v>
      </c>
      <c r="J7059" s="51" t="str">
        <f t="shared" si="664"/>
        <v>D3</v>
      </c>
      <c r="K7059" s="76" t="str">
        <f t="shared" si="665"/>
        <v>1FO59H6B</v>
      </c>
      <c r="L7059" s="281" t="e">
        <f>VLOOKUP(K7059,'Planilla de control'!#REF!,2,0)</f>
        <v>#REF!</v>
      </c>
      <c r="M7059" s="29" t="e">
        <f>IF(COUNTIF('Planilla de control'!#REF!,K7059)&gt;0,"SI","NO")</f>
        <v>#REF!</v>
      </c>
    </row>
    <row r="7060" spans="1:13" x14ac:dyDescent="0.3">
      <c r="A7060" s="3" t="s">
        <v>2367</v>
      </c>
      <c r="B7060" s="3" t="s">
        <v>8370</v>
      </c>
      <c r="C7060" s="3"/>
      <c r="D7060" s="3"/>
      <c r="E7060" s="3"/>
      <c r="F7060" s="51" t="str">
        <f t="shared" si="660"/>
        <v>59G3</v>
      </c>
      <c r="G7060" s="51">
        <f t="shared" si="661"/>
        <v>3</v>
      </c>
      <c r="H7060" s="51">
        <f t="shared" si="662"/>
        <v>59</v>
      </c>
      <c r="I7060" s="51" t="str">
        <f t="shared" si="663"/>
        <v>G</v>
      </c>
      <c r="J7060" s="51" t="str">
        <f t="shared" si="664"/>
        <v>D3</v>
      </c>
      <c r="K7060" s="76" t="str">
        <f t="shared" si="665"/>
        <v>1FO59G3C</v>
      </c>
      <c r="L7060" s="281" t="e">
        <f>VLOOKUP(K7060,'Planilla de control'!#REF!,2,0)</f>
        <v>#REF!</v>
      </c>
      <c r="M7060" s="29" t="e">
        <f>IF(COUNTIF('Planilla de control'!#REF!,K7060)&gt;0,"SI","NO")</f>
        <v>#REF!</v>
      </c>
    </row>
    <row r="7061" spans="1:13" x14ac:dyDescent="0.3">
      <c r="A7061" s="3" t="s">
        <v>2367</v>
      </c>
      <c r="B7061" s="3" t="s">
        <v>8371</v>
      </c>
      <c r="C7061" s="3"/>
      <c r="D7061" s="3"/>
      <c r="E7061" s="3"/>
      <c r="F7061" s="51" t="str">
        <f t="shared" si="660"/>
        <v>59H2</v>
      </c>
      <c r="G7061" s="51">
        <f t="shared" si="661"/>
        <v>2</v>
      </c>
      <c r="H7061" s="51">
        <f t="shared" si="662"/>
        <v>59</v>
      </c>
      <c r="I7061" s="51" t="str">
        <f t="shared" si="663"/>
        <v>H</v>
      </c>
      <c r="J7061" s="51" t="str">
        <f t="shared" si="664"/>
        <v>D3</v>
      </c>
      <c r="K7061" s="76" t="str">
        <f t="shared" si="665"/>
        <v>1FO59H2D</v>
      </c>
      <c r="L7061" s="281" t="e">
        <f>VLOOKUP(K7061,'Planilla de control'!#REF!,2,0)</f>
        <v>#REF!</v>
      </c>
      <c r="M7061" s="29" t="e">
        <f>IF(COUNTIF('Planilla de control'!#REF!,K7061)&gt;0,"SI","NO")</f>
        <v>#REF!</v>
      </c>
    </row>
    <row r="7062" spans="1:13" x14ac:dyDescent="0.3">
      <c r="A7062" s="3" t="s">
        <v>2367</v>
      </c>
      <c r="B7062" s="3" t="s">
        <v>8372</v>
      </c>
      <c r="C7062" s="3"/>
      <c r="D7062" s="3"/>
      <c r="E7062" s="3"/>
      <c r="F7062" s="51" t="str">
        <f t="shared" si="660"/>
        <v>59H3</v>
      </c>
      <c r="G7062" s="51">
        <f t="shared" si="661"/>
        <v>3</v>
      </c>
      <c r="H7062" s="51">
        <f t="shared" si="662"/>
        <v>59</v>
      </c>
      <c r="I7062" s="51" t="str">
        <f t="shared" si="663"/>
        <v>H</v>
      </c>
      <c r="J7062" s="51" t="str">
        <f t="shared" si="664"/>
        <v>D3</v>
      </c>
      <c r="K7062" s="76" t="str">
        <f t="shared" si="665"/>
        <v>1FO59H3B</v>
      </c>
      <c r="L7062" s="281" t="e">
        <f>VLOOKUP(K7062,'Planilla de control'!#REF!,2,0)</f>
        <v>#REF!</v>
      </c>
      <c r="M7062" s="29" t="e">
        <f>IF(COUNTIF('Planilla de control'!#REF!,K7062)&gt;0,"SI","NO")</f>
        <v>#REF!</v>
      </c>
    </row>
    <row r="7063" spans="1:13" x14ac:dyDescent="0.3">
      <c r="A7063" s="3" t="s">
        <v>2367</v>
      </c>
      <c r="B7063" s="3" t="s">
        <v>8373</v>
      </c>
      <c r="C7063" s="3"/>
      <c r="D7063" s="3"/>
      <c r="E7063" s="3"/>
      <c r="F7063" s="51" t="str">
        <f t="shared" si="660"/>
        <v>59H7</v>
      </c>
      <c r="G7063" s="51">
        <f t="shared" si="661"/>
        <v>7</v>
      </c>
      <c r="H7063" s="51">
        <f t="shared" si="662"/>
        <v>59</v>
      </c>
      <c r="I7063" s="51" t="str">
        <f t="shared" si="663"/>
        <v>H</v>
      </c>
      <c r="J7063" s="51" t="str">
        <f t="shared" si="664"/>
        <v>D3</v>
      </c>
      <c r="K7063" s="76" t="str">
        <f t="shared" si="665"/>
        <v>1FO59H7A</v>
      </c>
      <c r="L7063" s="281" t="e">
        <f>VLOOKUP(K7063,'Planilla de control'!#REF!,2,0)</f>
        <v>#REF!</v>
      </c>
      <c r="M7063" s="29" t="e">
        <f>IF(COUNTIF('Planilla de control'!#REF!,K7063)&gt;0,"SI","NO")</f>
        <v>#REF!</v>
      </c>
    </row>
    <row r="7064" spans="1:13" x14ac:dyDescent="0.3">
      <c r="A7064" s="3" t="s">
        <v>2367</v>
      </c>
      <c r="B7064" s="3" t="s">
        <v>8374</v>
      </c>
      <c r="C7064" s="3"/>
      <c r="D7064" s="3"/>
      <c r="E7064" s="3"/>
      <c r="F7064" s="51" t="str">
        <f t="shared" si="660"/>
        <v>59I2</v>
      </c>
      <c r="G7064" s="51">
        <f t="shared" si="661"/>
        <v>2</v>
      </c>
      <c r="H7064" s="51">
        <f t="shared" si="662"/>
        <v>59</v>
      </c>
      <c r="I7064" s="51" t="str">
        <f t="shared" si="663"/>
        <v>I</v>
      </c>
      <c r="J7064" s="51" t="str">
        <f t="shared" si="664"/>
        <v>D3</v>
      </c>
      <c r="K7064" s="76" t="str">
        <f t="shared" si="665"/>
        <v>1FO59I2B</v>
      </c>
      <c r="L7064" s="281" t="e">
        <f>VLOOKUP(K7064,'Planilla de control'!#REF!,2,0)</f>
        <v>#REF!</v>
      </c>
      <c r="M7064" s="29" t="e">
        <f>IF(COUNTIF('Planilla de control'!#REF!,K7064)&gt;0,"SI","NO")</f>
        <v>#REF!</v>
      </c>
    </row>
    <row r="7065" spans="1:13" x14ac:dyDescent="0.3">
      <c r="A7065" s="3" t="s">
        <v>2367</v>
      </c>
      <c r="B7065" s="3" t="s">
        <v>8375</v>
      </c>
      <c r="C7065" s="3"/>
      <c r="D7065" s="3"/>
      <c r="E7065" s="3"/>
      <c r="F7065" s="51" t="str">
        <f t="shared" si="660"/>
        <v>59I2</v>
      </c>
      <c r="G7065" s="51">
        <f t="shared" si="661"/>
        <v>2</v>
      </c>
      <c r="H7065" s="51">
        <f t="shared" si="662"/>
        <v>59</v>
      </c>
      <c r="I7065" s="51" t="str">
        <f t="shared" si="663"/>
        <v>I</v>
      </c>
      <c r="J7065" s="51" t="str">
        <f t="shared" si="664"/>
        <v>D3</v>
      </c>
      <c r="K7065" s="76" t="str">
        <f t="shared" si="665"/>
        <v>1FO59I2C</v>
      </c>
      <c r="L7065" s="281" t="e">
        <f>VLOOKUP(K7065,'Planilla de control'!#REF!,2,0)</f>
        <v>#REF!</v>
      </c>
      <c r="M7065" s="29" t="e">
        <f>IF(COUNTIF('Planilla de control'!#REF!,K7065)&gt;0,"SI","NO")</f>
        <v>#REF!</v>
      </c>
    </row>
    <row r="7066" spans="1:13" x14ac:dyDescent="0.3">
      <c r="A7066" s="3" t="s">
        <v>2367</v>
      </c>
      <c r="B7066" s="3" t="s">
        <v>8376</v>
      </c>
      <c r="C7066" s="3"/>
      <c r="D7066" s="3"/>
      <c r="E7066" s="3"/>
      <c r="F7066" s="51" t="str">
        <f t="shared" si="660"/>
        <v>59I2</v>
      </c>
      <c r="G7066" s="51">
        <f t="shared" si="661"/>
        <v>2</v>
      </c>
      <c r="H7066" s="51">
        <f t="shared" si="662"/>
        <v>59</v>
      </c>
      <c r="I7066" s="51" t="str">
        <f t="shared" si="663"/>
        <v>I</v>
      </c>
      <c r="J7066" s="51" t="str">
        <f t="shared" si="664"/>
        <v>D3</v>
      </c>
      <c r="K7066" s="76" t="str">
        <f t="shared" si="665"/>
        <v>1FO59I2D</v>
      </c>
      <c r="L7066" s="281" t="e">
        <f>VLOOKUP(K7066,'Planilla de control'!#REF!,2,0)</f>
        <v>#REF!</v>
      </c>
      <c r="M7066" s="29" t="e">
        <f>IF(COUNTIF('Planilla de control'!#REF!,K7066)&gt;0,"SI","NO")</f>
        <v>#REF!</v>
      </c>
    </row>
    <row r="7067" spans="1:13" x14ac:dyDescent="0.3">
      <c r="A7067" s="3" t="s">
        <v>2367</v>
      </c>
      <c r="B7067" s="3" t="s">
        <v>8377</v>
      </c>
      <c r="C7067" s="3"/>
      <c r="D7067" s="3"/>
      <c r="E7067" s="3"/>
      <c r="F7067" s="51" t="str">
        <f t="shared" si="660"/>
        <v>59H7</v>
      </c>
      <c r="G7067" s="51">
        <f t="shared" si="661"/>
        <v>7</v>
      </c>
      <c r="H7067" s="51">
        <f t="shared" si="662"/>
        <v>59</v>
      </c>
      <c r="I7067" s="51" t="str">
        <f t="shared" si="663"/>
        <v>H</v>
      </c>
      <c r="J7067" s="51" t="str">
        <f t="shared" si="664"/>
        <v>D3</v>
      </c>
      <c r="K7067" s="76" t="str">
        <f t="shared" si="665"/>
        <v>1FO59H7B</v>
      </c>
      <c r="L7067" s="281" t="e">
        <f>VLOOKUP(K7067,'Planilla de control'!#REF!,2,0)</f>
        <v>#REF!</v>
      </c>
      <c r="M7067" s="29" t="e">
        <f>IF(COUNTIF('Planilla de control'!#REF!,K7067)&gt;0,"SI","NO")</f>
        <v>#REF!</v>
      </c>
    </row>
    <row r="7068" spans="1:13" x14ac:dyDescent="0.3">
      <c r="A7068" s="3" t="s">
        <v>2367</v>
      </c>
      <c r="B7068" s="3" t="s">
        <v>8378</v>
      </c>
      <c r="C7068" s="3"/>
      <c r="D7068" s="3"/>
      <c r="E7068" s="3"/>
      <c r="F7068" s="51" t="str">
        <f t="shared" si="660"/>
        <v>59H8</v>
      </c>
      <c r="G7068" s="51">
        <f t="shared" si="661"/>
        <v>8</v>
      </c>
      <c r="H7068" s="51">
        <f t="shared" si="662"/>
        <v>59</v>
      </c>
      <c r="I7068" s="51" t="str">
        <f t="shared" si="663"/>
        <v>H</v>
      </c>
      <c r="J7068" s="51" t="str">
        <f t="shared" si="664"/>
        <v>D3</v>
      </c>
      <c r="K7068" s="76" t="str">
        <f t="shared" si="665"/>
        <v>1FO59H8A</v>
      </c>
      <c r="L7068" s="281" t="e">
        <f>VLOOKUP(K7068,'Planilla de control'!#REF!,2,0)</f>
        <v>#REF!</v>
      </c>
      <c r="M7068" s="29" t="e">
        <f>IF(COUNTIF('Planilla de control'!#REF!,K7068)&gt;0,"SI","NO")</f>
        <v>#REF!</v>
      </c>
    </row>
    <row r="7069" spans="1:13" x14ac:dyDescent="0.3">
      <c r="A7069" s="3" t="s">
        <v>2367</v>
      </c>
      <c r="B7069" s="3" t="s">
        <v>8379</v>
      </c>
      <c r="C7069" s="3"/>
      <c r="D7069" s="3"/>
      <c r="E7069" s="3"/>
      <c r="F7069" s="51" t="str">
        <f t="shared" si="660"/>
        <v>59H8</v>
      </c>
      <c r="G7069" s="51">
        <f t="shared" si="661"/>
        <v>8</v>
      </c>
      <c r="H7069" s="51">
        <f t="shared" si="662"/>
        <v>59</v>
      </c>
      <c r="I7069" s="51" t="str">
        <f t="shared" si="663"/>
        <v>H</v>
      </c>
      <c r="J7069" s="51" t="str">
        <f t="shared" si="664"/>
        <v>D3</v>
      </c>
      <c r="K7069" s="76" t="str">
        <f t="shared" si="665"/>
        <v>1FO59H8B</v>
      </c>
      <c r="L7069" s="281" t="e">
        <f>VLOOKUP(K7069,'Planilla de control'!#REF!,2,0)</f>
        <v>#REF!</v>
      </c>
      <c r="M7069" s="29" t="e">
        <f>IF(COUNTIF('Planilla de control'!#REF!,K7069)&gt;0,"SI","NO")</f>
        <v>#REF!</v>
      </c>
    </row>
    <row r="7070" spans="1:13" x14ac:dyDescent="0.3">
      <c r="A7070" s="3" t="s">
        <v>2367</v>
      </c>
      <c r="B7070" s="3" t="s">
        <v>8380</v>
      </c>
      <c r="C7070" s="3"/>
      <c r="D7070" s="3"/>
      <c r="E7070" s="3"/>
      <c r="F7070" s="51" t="str">
        <f t="shared" si="660"/>
        <v>59J3</v>
      </c>
      <c r="G7070" s="51">
        <f t="shared" si="661"/>
        <v>3</v>
      </c>
      <c r="H7070" s="51">
        <f t="shared" si="662"/>
        <v>59</v>
      </c>
      <c r="I7070" s="51" t="str">
        <f t="shared" si="663"/>
        <v>J</v>
      </c>
      <c r="J7070" s="51" t="str">
        <f t="shared" si="664"/>
        <v>D3</v>
      </c>
      <c r="K7070" s="76" t="str">
        <f t="shared" si="665"/>
        <v>1FO59J3C</v>
      </c>
      <c r="L7070" s="281" t="e">
        <f>VLOOKUP(K7070,'Planilla de control'!#REF!,2,0)</f>
        <v>#REF!</v>
      </c>
      <c r="M7070" s="29" t="e">
        <f>IF(COUNTIF('Planilla de control'!#REF!,K7070)&gt;0,"SI","NO")</f>
        <v>#REF!</v>
      </c>
    </row>
    <row r="7071" spans="1:13" x14ac:dyDescent="0.3">
      <c r="A7071" s="3" t="s">
        <v>2367</v>
      </c>
      <c r="B7071" s="3" t="s">
        <v>8381</v>
      </c>
      <c r="C7071" s="3"/>
      <c r="D7071" s="3"/>
      <c r="E7071" s="3"/>
      <c r="F7071" s="51" t="str">
        <f t="shared" si="660"/>
        <v>59J3</v>
      </c>
      <c r="G7071" s="51">
        <f t="shared" si="661"/>
        <v>3</v>
      </c>
      <c r="H7071" s="51">
        <f t="shared" si="662"/>
        <v>59</v>
      </c>
      <c r="I7071" s="51" t="str">
        <f t="shared" si="663"/>
        <v>J</v>
      </c>
      <c r="J7071" s="51" t="str">
        <f t="shared" si="664"/>
        <v>D3</v>
      </c>
      <c r="K7071" s="76" t="str">
        <f t="shared" si="665"/>
        <v>1FO59J3D</v>
      </c>
      <c r="L7071" s="281" t="e">
        <f>VLOOKUP(K7071,'Planilla de control'!#REF!,2,0)</f>
        <v>#REF!</v>
      </c>
      <c r="M7071" s="29" t="e">
        <f>IF(COUNTIF('Planilla de control'!#REF!,K7071)&gt;0,"SI","NO")</f>
        <v>#REF!</v>
      </c>
    </row>
    <row r="7072" spans="1:13" x14ac:dyDescent="0.3">
      <c r="A7072" s="3" t="s">
        <v>2367</v>
      </c>
      <c r="B7072" s="3" t="s">
        <v>8382</v>
      </c>
      <c r="C7072" s="3"/>
      <c r="D7072" s="3"/>
      <c r="E7072" s="3"/>
      <c r="F7072" s="51" t="str">
        <f t="shared" si="660"/>
        <v>59B1</v>
      </c>
      <c r="G7072" s="51">
        <f t="shared" si="661"/>
        <v>1</v>
      </c>
      <c r="H7072" s="51">
        <f t="shared" si="662"/>
        <v>59</v>
      </c>
      <c r="I7072" s="51" t="str">
        <f t="shared" si="663"/>
        <v>B</v>
      </c>
      <c r="J7072" s="51" t="str">
        <f t="shared" si="664"/>
        <v>D3</v>
      </c>
      <c r="K7072" s="76" t="str">
        <f t="shared" si="665"/>
        <v>1FO59B1A</v>
      </c>
      <c r="L7072" s="281" t="e">
        <f>VLOOKUP(K7072,'Planilla de control'!#REF!,2,0)</f>
        <v>#REF!</v>
      </c>
      <c r="M7072" s="29" t="e">
        <f>IF(COUNTIF('Planilla de control'!#REF!,K7072)&gt;0,"SI","NO")</f>
        <v>#REF!</v>
      </c>
    </row>
    <row r="7073" spans="1:13" x14ac:dyDescent="0.3">
      <c r="A7073" s="3" t="s">
        <v>2367</v>
      </c>
      <c r="B7073" s="3" t="s">
        <v>8383</v>
      </c>
      <c r="C7073" s="3"/>
      <c r="D7073" s="3"/>
      <c r="E7073" s="3"/>
      <c r="F7073" s="51" t="str">
        <f t="shared" si="660"/>
        <v>59I4</v>
      </c>
      <c r="G7073" s="51">
        <f t="shared" si="661"/>
        <v>4</v>
      </c>
      <c r="H7073" s="51">
        <f t="shared" si="662"/>
        <v>59</v>
      </c>
      <c r="I7073" s="51" t="str">
        <f t="shared" si="663"/>
        <v>I</v>
      </c>
      <c r="J7073" s="51" t="str">
        <f t="shared" si="664"/>
        <v>D3</v>
      </c>
      <c r="K7073" s="76" t="str">
        <f t="shared" si="665"/>
        <v>1FO59I4A</v>
      </c>
      <c r="L7073" s="281" t="e">
        <f>VLOOKUP(K7073,'Planilla de control'!#REF!,2,0)</f>
        <v>#REF!</v>
      </c>
      <c r="M7073" s="29" t="e">
        <f>IF(COUNTIF('Planilla de control'!#REF!,K7073)&gt;0,"SI","NO")</f>
        <v>#REF!</v>
      </c>
    </row>
    <row r="7074" spans="1:13" x14ac:dyDescent="0.3">
      <c r="A7074" s="3" t="s">
        <v>2367</v>
      </c>
      <c r="B7074" s="3" t="s">
        <v>8384</v>
      </c>
      <c r="C7074" s="3"/>
      <c r="D7074" s="3"/>
      <c r="E7074" s="3"/>
      <c r="F7074" s="51" t="str">
        <f t="shared" si="660"/>
        <v>59I4</v>
      </c>
      <c r="G7074" s="51">
        <f t="shared" si="661"/>
        <v>4</v>
      </c>
      <c r="H7074" s="51">
        <f t="shared" si="662"/>
        <v>59</v>
      </c>
      <c r="I7074" s="51" t="str">
        <f t="shared" si="663"/>
        <v>I</v>
      </c>
      <c r="J7074" s="51" t="str">
        <f t="shared" si="664"/>
        <v>D3</v>
      </c>
      <c r="K7074" s="76" t="str">
        <f t="shared" si="665"/>
        <v>1FO59I4B</v>
      </c>
      <c r="L7074" s="281" t="e">
        <f>VLOOKUP(K7074,'Planilla de control'!#REF!,2,0)</f>
        <v>#REF!</v>
      </c>
      <c r="M7074" s="29" t="e">
        <f>IF(COUNTIF('Planilla de control'!#REF!,K7074)&gt;0,"SI","NO")</f>
        <v>#REF!</v>
      </c>
    </row>
    <row r="7075" spans="1:13" x14ac:dyDescent="0.3">
      <c r="A7075" s="3" t="s">
        <v>2367</v>
      </c>
      <c r="B7075" s="3" t="s">
        <v>8385</v>
      </c>
      <c r="C7075" s="3"/>
      <c r="D7075" s="3"/>
      <c r="E7075" s="3"/>
      <c r="F7075" s="51" t="str">
        <f t="shared" si="660"/>
        <v>59I4</v>
      </c>
      <c r="G7075" s="51">
        <f t="shared" si="661"/>
        <v>4</v>
      </c>
      <c r="H7075" s="51">
        <f t="shared" si="662"/>
        <v>59</v>
      </c>
      <c r="I7075" s="51" t="str">
        <f t="shared" si="663"/>
        <v>I</v>
      </c>
      <c r="J7075" s="51" t="str">
        <f t="shared" si="664"/>
        <v>D3</v>
      </c>
      <c r="K7075" s="76" t="str">
        <f t="shared" si="665"/>
        <v>1FO59I4C</v>
      </c>
      <c r="L7075" s="281" t="e">
        <f>VLOOKUP(K7075,'Planilla de control'!#REF!,2,0)</f>
        <v>#REF!</v>
      </c>
      <c r="M7075" s="29" t="e">
        <f>IF(COUNTIF('Planilla de control'!#REF!,K7075)&gt;0,"SI","NO")</f>
        <v>#REF!</v>
      </c>
    </row>
    <row r="7076" spans="1:13" x14ac:dyDescent="0.3">
      <c r="A7076" s="3" t="s">
        <v>2367</v>
      </c>
      <c r="B7076" s="3" t="s">
        <v>8386</v>
      </c>
      <c r="C7076" s="3"/>
      <c r="D7076" s="3"/>
      <c r="E7076" s="3"/>
      <c r="F7076" s="51" t="str">
        <f t="shared" si="660"/>
        <v>59I4</v>
      </c>
      <c r="G7076" s="51">
        <f t="shared" si="661"/>
        <v>4</v>
      </c>
      <c r="H7076" s="51">
        <f t="shared" si="662"/>
        <v>59</v>
      </c>
      <c r="I7076" s="51" t="str">
        <f t="shared" si="663"/>
        <v>I</v>
      </c>
      <c r="J7076" s="51" t="str">
        <f t="shared" si="664"/>
        <v>D3</v>
      </c>
      <c r="K7076" s="76" t="str">
        <f t="shared" si="665"/>
        <v>1FO59I4D</v>
      </c>
      <c r="L7076" s="281" t="e">
        <f>VLOOKUP(K7076,'Planilla de control'!#REF!,2,0)</f>
        <v>#REF!</v>
      </c>
      <c r="M7076" s="29" t="e">
        <f>IF(COUNTIF('Planilla de control'!#REF!,K7076)&gt;0,"SI","NO")</f>
        <v>#REF!</v>
      </c>
    </row>
    <row r="7077" spans="1:13" x14ac:dyDescent="0.3">
      <c r="A7077" s="3" t="s">
        <v>2367</v>
      </c>
      <c r="B7077" s="3" t="s">
        <v>8387</v>
      </c>
      <c r="C7077" s="3"/>
      <c r="D7077" s="3"/>
      <c r="E7077" s="3"/>
      <c r="F7077" s="51" t="str">
        <f t="shared" si="660"/>
        <v>59I5</v>
      </c>
      <c r="G7077" s="51">
        <f t="shared" si="661"/>
        <v>5</v>
      </c>
      <c r="H7077" s="51">
        <f t="shared" si="662"/>
        <v>59</v>
      </c>
      <c r="I7077" s="51" t="str">
        <f t="shared" si="663"/>
        <v>I</v>
      </c>
      <c r="J7077" s="51" t="str">
        <f t="shared" si="664"/>
        <v>D3</v>
      </c>
      <c r="K7077" s="76" t="str">
        <f t="shared" si="665"/>
        <v>1FO59I5A</v>
      </c>
      <c r="L7077" s="281" t="e">
        <f>VLOOKUP(K7077,'Planilla de control'!#REF!,2,0)</f>
        <v>#REF!</v>
      </c>
      <c r="M7077" s="29" t="e">
        <f>IF(COUNTIF('Planilla de control'!#REF!,K7077)&gt;0,"SI","NO")</f>
        <v>#REF!</v>
      </c>
    </row>
    <row r="7078" spans="1:13" x14ac:dyDescent="0.3">
      <c r="A7078" s="3" t="s">
        <v>2367</v>
      </c>
      <c r="B7078" s="3" t="s">
        <v>8388</v>
      </c>
      <c r="C7078" s="3"/>
      <c r="D7078" s="3"/>
      <c r="E7078" s="3"/>
      <c r="F7078" s="51" t="str">
        <f t="shared" si="660"/>
        <v>59I5</v>
      </c>
      <c r="G7078" s="51">
        <f t="shared" si="661"/>
        <v>5</v>
      </c>
      <c r="H7078" s="51">
        <f t="shared" si="662"/>
        <v>59</v>
      </c>
      <c r="I7078" s="51" t="str">
        <f t="shared" si="663"/>
        <v>I</v>
      </c>
      <c r="J7078" s="51" t="str">
        <f t="shared" si="664"/>
        <v>D3</v>
      </c>
      <c r="K7078" s="76" t="str">
        <f t="shared" si="665"/>
        <v>1FO59I5B</v>
      </c>
      <c r="L7078" s="281" t="e">
        <f>VLOOKUP(K7078,'Planilla de control'!#REF!,2,0)</f>
        <v>#REF!</v>
      </c>
      <c r="M7078" s="29" t="e">
        <f>IF(COUNTIF('Planilla de control'!#REF!,K7078)&gt;0,"SI","NO")</f>
        <v>#REF!</v>
      </c>
    </row>
    <row r="7079" spans="1:13" x14ac:dyDescent="0.3">
      <c r="A7079" s="3" t="s">
        <v>2367</v>
      </c>
      <c r="B7079" s="3" t="s">
        <v>8389</v>
      </c>
      <c r="C7079" s="3"/>
      <c r="D7079" s="3"/>
      <c r="E7079" s="3"/>
      <c r="F7079" s="51" t="str">
        <f t="shared" si="660"/>
        <v>59I5</v>
      </c>
      <c r="G7079" s="51">
        <f t="shared" si="661"/>
        <v>5</v>
      </c>
      <c r="H7079" s="51">
        <f t="shared" si="662"/>
        <v>59</v>
      </c>
      <c r="I7079" s="51" t="str">
        <f t="shared" si="663"/>
        <v>I</v>
      </c>
      <c r="J7079" s="51" t="str">
        <f t="shared" si="664"/>
        <v>D3</v>
      </c>
      <c r="K7079" s="76" t="str">
        <f t="shared" si="665"/>
        <v>1FO59I5C</v>
      </c>
      <c r="L7079" s="281" t="e">
        <f>VLOOKUP(K7079,'Planilla de control'!#REF!,2,0)</f>
        <v>#REF!</v>
      </c>
      <c r="M7079" s="29" t="e">
        <f>IF(COUNTIF('Planilla de control'!#REF!,K7079)&gt;0,"SI","NO")</f>
        <v>#REF!</v>
      </c>
    </row>
    <row r="7080" spans="1:13" x14ac:dyDescent="0.3">
      <c r="A7080" s="3" t="s">
        <v>2367</v>
      </c>
      <c r="B7080" s="3" t="s">
        <v>8390</v>
      </c>
      <c r="C7080" s="3"/>
      <c r="D7080" s="3"/>
      <c r="E7080" s="3"/>
      <c r="F7080" s="51" t="str">
        <f t="shared" si="660"/>
        <v>59I5</v>
      </c>
      <c r="G7080" s="51">
        <f t="shared" si="661"/>
        <v>5</v>
      </c>
      <c r="H7080" s="51">
        <f t="shared" si="662"/>
        <v>59</v>
      </c>
      <c r="I7080" s="51" t="str">
        <f t="shared" si="663"/>
        <v>I</v>
      </c>
      <c r="J7080" s="51" t="str">
        <f t="shared" si="664"/>
        <v>D3</v>
      </c>
      <c r="K7080" s="76" t="str">
        <f t="shared" si="665"/>
        <v>1FO59I5D</v>
      </c>
      <c r="L7080" s="281" t="e">
        <f>VLOOKUP(K7080,'Planilla de control'!#REF!,2,0)</f>
        <v>#REF!</v>
      </c>
      <c r="M7080" s="29" t="e">
        <f>IF(COUNTIF('Planilla de control'!#REF!,K7080)&gt;0,"SI","NO")</f>
        <v>#REF!</v>
      </c>
    </row>
    <row r="7081" spans="1:13" x14ac:dyDescent="0.3">
      <c r="A7081" s="3" t="s">
        <v>2367</v>
      </c>
      <c r="B7081" s="3" t="s">
        <v>8391</v>
      </c>
      <c r="C7081" s="3"/>
      <c r="D7081" s="3"/>
      <c r="E7081" s="3"/>
      <c r="F7081" s="51" t="str">
        <f t="shared" si="660"/>
        <v>59I6</v>
      </c>
      <c r="G7081" s="51">
        <f t="shared" si="661"/>
        <v>6</v>
      </c>
      <c r="H7081" s="51">
        <f t="shared" si="662"/>
        <v>59</v>
      </c>
      <c r="I7081" s="51" t="str">
        <f t="shared" si="663"/>
        <v>I</v>
      </c>
      <c r="J7081" s="51" t="str">
        <f t="shared" si="664"/>
        <v>D3</v>
      </c>
      <c r="K7081" s="76" t="str">
        <f t="shared" si="665"/>
        <v>1FO59I6A</v>
      </c>
      <c r="L7081" s="281" t="e">
        <f>VLOOKUP(K7081,'Planilla de control'!#REF!,2,0)</f>
        <v>#REF!</v>
      </c>
      <c r="M7081" s="29" t="e">
        <f>IF(COUNTIF('Planilla de control'!#REF!,K7081)&gt;0,"SI","NO")</f>
        <v>#REF!</v>
      </c>
    </row>
    <row r="7082" spans="1:13" x14ac:dyDescent="0.3">
      <c r="A7082" s="3" t="s">
        <v>2367</v>
      </c>
      <c r="B7082" s="3" t="s">
        <v>8392</v>
      </c>
      <c r="C7082" s="3"/>
      <c r="D7082" s="3"/>
      <c r="E7082" s="3"/>
      <c r="F7082" s="51" t="str">
        <f t="shared" si="660"/>
        <v>59I6</v>
      </c>
      <c r="G7082" s="51">
        <f t="shared" si="661"/>
        <v>6</v>
      </c>
      <c r="H7082" s="51">
        <f t="shared" si="662"/>
        <v>59</v>
      </c>
      <c r="I7082" s="51" t="str">
        <f t="shared" si="663"/>
        <v>I</v>
      </c>
      <c r="J7082" s="51" t="str">
        <f t="shared" si="664"/>
        <v>D3</v>
      </c>
      <c r="K7082" s="76" t="str">
        <f t="shared" si="665"/>
        <v>1FO59I6B</v>
      </c>
      <c r="L7082" s="281" t="e">
        <f>VLOOKUP(K7082,'Planilla de control'!#REF!,2,0)</f>
        <v>#REF!</v>
      </c>
      <c r="M7082" s="29" t="e">
        <f>IF(COUNTIF('Planilla de control'!#REF!,K7082)&gt;0,"SI","NO")</f>
        <v>#REF!</v>
      </c>
    </row>
    <row r="7083" spans="1:13" x14ac:dyDescent="0.3">
      <c r="A7083" s="3" t="s">
        <v>2367</v>
      </c>
      <c r="B7083" s="3" t="s">
        <v>8393</v>
      </c>
      <c r="C7083" s="3"/>
      <c r="D7083" s="3"/>
      <c r="E7083" s="3"/>
      <c r="F7083" s="51" t="str">
        <f t="shared" si="660"/>
        <v>59I7</v>
      </c>
      <c r="G7083" s="51">
        <f t="shared" si="661"/>
        <v>7</v>
      </c>
      <c r="H7083" s="51">
        <f t="shared" si="662"/>
        <v>59</v>
      </c>
      <c r="I7083" s="51" t="str">
        <f t="shared" si="663"/>
        <v>I</v>
      </c>
      <c r="J7083" s="51" t="str">
        <f t="shared" si="664"/>
        <v>D3</v>
      </c>
      <c r="K7083" s="76" t="str">
        <f t="shared" si="665"/>
        <v>1FO59I7A</v>
      </c>
      <c r="L7083" s="281" t="e">
        <f>VLOOKUP(K7083,'Planilla de control'!#REF!,2,0)</f>
        <v>#REF!</v>
      </c>
      <c r="M7083" s="29" t="e">
        <f>IF(COUNTIF('Planilla de control'!#REF!,K7083)&gt;0,"SI","NO")</f>
        <v>#REF!</v>
      </c>
    </row>
    <row r="7084" spans="1:13" x14ac:dyDescent="0.3">
      <c r="A7084" s="3" t="s">
        <v>2367</v>
      </c>
      <c r="B7084" s="3" t="s">
        <v>8394</v>
      </c>
      <c r="C7084" s="3"/>
      <c r="D7084" s="3"/>
      <c r="E7084" s="3"/>
      <c r="F7084" s="51" t="str">
        <f t="shared" si="660"/>
        <v>59I7</v>
      </c>
      <c r="G7084" s="51">
        <f t="shared" si="661"/>
        <v>7</v>
      </c>
      <c r="H7084" s="51">
        <f t="shared" si="662"/>
        <v>59</v>
      </c>
      <c r="I7084" s="51" t="str">
        <f t="shared" si="663"/>
        <v>I</v>
      </c>
      <c r="J7084" s="51" t="str">
        <f t="shared" si="664"/>
        <v>D3</v>
      </c>
      <c r="K7084" s="76" t="str">
        <f t="shared" si="665"/>
        <v>1FO59I7B</v>
      </c>
      <c r="L7084" s="281" t="e">
        <f>VLOOKUP(K7084,'Planilla de control'!#REF!,2,0)</f>
        <v>#REF!</v>
      </c>
      <c r="M7084" s="29" t="e">
        <f>IF(COUNTIF('Planilla de control'!#REF!,K7084)&gt;0,"SI","NO")</f>
        <v>#REF!</v>
      </c>
    </row>
    <row r="7085" spans="1:13" x14ac:dyDescent="0.3">
      <c r="A7085" s="3" t="s">
        <v>2367</v>
      </c>
      <c r="B7085" s="3" t="s">
        <v>8395</v>
      </c>
      <c r="C7085" s="3"/>
      <c r="D7085" s="3"/>
      <c r="E7085" s="3"/>
      <c r="F7085" s="51" t="str">
        <f t="shared" si="660"/>
        <v>59I8</v>
      </c>
      <c r="G7085" s="51">
        <f t="shared" si="661"/>
        <v>8</v>
      </c>
      <c r="H7085" s="51">
        <f t="shared" si="662"/>
        <v>59</v>
      </c>
      <c r="I7085" s="51" t="str">
        <f t="shared" si="663"/>
        <v>I</v>
      </c>
      <c r="J7085" s="51" t="str">
        <f t="shared" si="664"/>
        <v>D3</v>
      </c>
      <c r="K7085" s="76" t="str">
        <f t="shared" si="665"/>
        <v>1FO59I8A</v>
      </c>
      <c r="L7085" s="281" t="e">
        <f>VLOOKUP(K7085,'Planilla de control'!#REF!,2,0)</f>
        <v>#REF!</v>
      </c>
      <c r="M7085" s="29" t="e">
        <f>IF(COUNTIF('Planilla de control'!#REF!,K7085)&gt;0,"SI","NO")</f>
        <v>#REF!</v>
      </c>
    </row>
    <row r="7086" spans="1:13" x14ac:dyDescent="0.3">
      <c r="A7086" s="3" t="s">
        <v>2367</v>
      </c>
      <c r="B7086" s="3" t="s">
        <v>8396</v>
      </c>
      <c r="C7086" s="3"/>
      <c r="D7086" s="3"/>
      <c r="E7086" s="3"/>
      <c r="F7086" s="51" t="str">
        <f t="shared" si="660"/>
        <v>59I8</v>
      </c>
      <c r="G7086" s="51">
        <f t="shared" si="661"/>
        <v>8</v>
      </c>
      <c r="H7086" s="51">
        <f t="shared" si="662"/>
        <v>59</v>
      </c>
      <c r="I7086" s="51" t="str">
        <f t="shared" si="663"/>
        <v>I</v>
      </c>
      <c r="J7086" s="51" t="str">
        <f t="shared" si="664"/>
        <v>D3</v>
      </c>
      <c r="K7086" s="76" t="str">
        <f t="shared" si="665"/>
        <v>1FO59I8B</v>
      </c>
      <c r="L7086" s="281" t="e">
        <f>VLOOKUP(K7086,'Planilla de control'!#REF!,2,0)</f>
        <v>#REF!</v>
      </c>
      <c r="M7086" s="29" t="e">
        <f>IF(COUNTIF('Planilla de control'!#REF!,K7086)&gt;0,"SI","NO")</f>
        <v>#REF!</v>
      </c>
    </row>
    <row r="7087" spans="1:13" x14ac:dyDescent="0.3">
      <c r="A7087" s="3" t="s">
        <v>2367</v>
      </c>
      <c r="B7087" s="3" t="s">
        <v>8397</v>
      </c>
      <c r="C7087" s="3"/>
      <c r="D7087" s="3"/>
      <c r="E7087" s="3"/>
      <c r="F7087" s="51" t="str">
        <f t="shared" si="660"/>
        <v>59J4</v>
      </c>
      <c r="G7087" s="51">
        <f t="shared" si="661"/>
        <v>4</v>
      </c>
      <c r="H7087" s="51">
        <f t="shared" si="662"/>
        <v>59</v>
      </c>
      <c r="I7087" s="51" t="str">
        <f t="shared" si="663"/>
        <v>J</v>
      </c>
      <c r="J7087" s="51" t="str">
        <f t="shared" si="664"/>
        <v>D3</v>
      </c>
      <c r="K7087" s="76" t="str">
        <f t="shared" si="665"/>
        <v>1FO59J4A</v>
      </c>
      <c r="L7087" s="281" t="e">
        <f>VLOOKUP(K7087,'Planilla de control'!#REF!,2,0)</f>
        <v>#REF!</v>
      </c>
      <c r="M7087" s="29" t="e">
        <f>IF(COUNTIF('Planilla de control'!#REF!,K7087)&gt;0,"SI","NO")</f>
        <v>#REF!</v>
      </c>
    </row>
    <row r="7088" spans="1:13" x14ac:dyDescent="0.3">
      <c r="A7088" s="3" t="s">
        <v>2367</v>
      </c>
      <c r="B7088" s="3" t="s">
        <v>8398</v>
      </c>
      <c r="C7088" s="3"/>
      <c r="D7088" s="3"/>
      <c r="E7088" s="3"/>
      <c r="F7088" s="51" t="str">
        <f t="shared" si="660"/>
        <v>59E3</v>
      </c>
      <c r="G7088" s="51">
        <f t="shared" si="661"/>
        <v>3</v>
      </c>
      <c r="H7088" s="51">
        <f t="shared" si="662"/>
        <v>59</v>
      </c>
      <c r="I7088" s="51" t="str">
        <f t="shared" si="663"/>
        <v>E</v>
      </c>
      <c r="J7088" s="51" t="str">
        <f t="shared" si="664"/>
        <v>D3</v>
      </c>
      <c r="K7088" s="76" t="str">
        <f t="shared" si="665"/>
        <v>1FO59E3A</v>
      </c>
      <c r="L7088" s="281" t="e">
        <f>VLOOKUP(K7088,'Planilla de control'!#REF!,2,0)</f>
        <v>#REF!</v>
      </c>
      <c r="M7088" s="29" t="e">
        <f>IF(COUNTIF('Planilla de control'!#REF!,K7088)&gt;0,"SI","NO")</f>
        <v>#REF!</v>
      </c>
    </row>
    <row r="7089" spans="1:13" x14ac:dyDescent="0.3">
      <c r="A7089" s="3" t="s">
        <v>2367</v>
      </c>
      <c r="B7089" s="3" t="s">
        <v>8399</v>
      </c>
      <c r="C7089" s="3"/>
      <c r="D7089" s="3"/>
      <c r="E7089" s="3"/>
      <c r="F7089" s="51" t="str">
        <f t="shared" si="660"/>
        <v>59J4</v>
      </c>
      <c r="G7089" s="51">
        <f t="shared" si="661"/>
        <v>4</v>
      </c>
      <c r="H7089" s="51">
        <f t="shared" si="662"/>
        <v>59</v>
      </c>
      <c r="I7089" s="51" t="str">
        <f t="shared" si="663"/>
        <v>J</v>
      </c>
      <c r="J7089" s="51" t="str">
        <f t="shared" si="664"/>
        <v>D3</v>
      </c>
      <c r="K7089" s="76" t="str">
        <f t="shared" si="665"/>
        <v>1FO59J4B</v>
      </c>
      <c r="L7089" s="281" t="e">
        <f>VLOOKUP(K7089,'Planilla de control'!#REF!,2,0)</f>
        <v>#REF!</v>
      </c>
      <c r="M7089" s="29" t="e">
        <f>IF(COUNTIF('Planilla de control'!#REF!,K7089)&gt;0,"SI","NO")</f>
        <v>#REF!</v>
      </c>
    </row>
    <row r="7090" spans="1:13" x14ac:dyDescent="0.3">
      <c r="A7090" s="3" t="s">
        <v>2367</v>
      </c>
      <c r="B7090" s="3" t="s">
        <v>8400</v>
      </c>
      <c r="C7090" s="3"/>
      <c r="D7090" s="3"/>
      <c r="E7090" s="3"/>
      <c r="F7090" s="51" t="str">
        <f t="shared" si="660"/>
        <v>59F2</v>
      </c>
      <c r="G7090" s="51">
        <f t="shared" si="661"/>
        <v>2</v>
      </c>
      <c r="H7090" s="51">
        <f t="shared" si="662"/>
        <v>59</v>
      </c>
      <c r="I7090" s="51" t="str">
        <f t="shared" si="663"/>
        <v>F</v>
      </c>
      <c r="J7090" s="51" t="str">
        <f t="shared" si="664"/>
        <v>D3</v>
      </c>
      <c r="K7090" s="76" t="str">
        <f t="shared" si="665"/>
        <v>1FO59F2A</v>
      </c>
      <c r="L7090" s="281" t="e">
        <f>VLOOKUP(K7090,'Planilla de control'!#REF!,2,0)</f>
        <v>#REF!</v>
      </c>
      <c r="M7090" s="29" t="e">
        <f>IF(COUNTIF('Planilla de control'!#REF!,K7090)&gt;0,"SI","NO")</f>
        <v>#REF!</v>
      </c>
    </row>
    <row r="7091" spans="1:13" x14ac:dyDescent="0.3">
      <c r="A7091" s="3" t="s">
        <v>2367</v>
      </c>
      <c r="B7091" s="3" t="s">
        <v>8401</v>
      </c>
      <c r="C7091" s="3"/>
      <c r="D7091" s="3"/>
      <c r="E7091" s="3"/>
      <c r="F7091" s="51" t="str">
        <f t="shared" si="660"/>
        <v>59F2</v>
      </c>
      <c r="G7091" s="51">
        <f t="shared" si="661"/>
        <v>2</v>
      </c>
      <c r="H7091" s="51">
        <f t="shared" si="662"/>
        <v>59</v>
      </c>
      <c r="I7091" s="51" t="str">
        <f t="shared" si="663"/>
        <v>F</v>
      </c>
      <c r="J7091" s="51" t="str">
        <f t="shared" si="664"/>
        <v>D3</v>
      </c>
      <c r="K7091" s="76" t="str">
        <f t="shared" si="665"/>
        <v>1FO59F2B</v>
      </c>
      <c r="L7091" s="281" t="e">
        <f>VLOOKUP(K7091,'Planilla de control'!#REF!,2,0)</f>
        <v>#REF!</v>
      </c>
      <c r="M7091" s="29" t="e">
        <f>IF(COUNTIF('Planilla de control'!#REF!,K7091)&gt;0,"SI","NO")</f>
        <v>#REF!</v>
      </c>
    </row>
    <row r="7092" spans="1:13" x14ac:dyDescent="0.3">
      <c r="A7092" s="3" t="s">
        <v>2367</v>
      </c>
      <c r="B7092" s="3" t="s">
        <v>8402</v>
      </c>
      <c r="C7092" s="3"/>
      <c r="D7092" s="3"/>
      <c r="E7092" s="3"/>
      <c r="F7092" s="51" t="str">
        <f t="shared" si="660"/>
        <v>59F3</v>
      </c>
      <c r="G7092" s="51">
        <f t="shared" si="661"/>
        <v>3</v>
      </c>
      <c r="H7092" s="51">
        <f t="shared" si="662"/>
        <v>59</v>
      </c>
      <c r="I7092" s="51" t="str">
        <f t="shared" si="663"/>
        <v>F</v>
      </c>
      <c r="J7092" s="51" t="str">
        <f t="shared" si="664"/>
        <v>D3</v>
      </c>
      <c r="K7092" s="76" t="str">
        <f t="shared" si="665"/>
        <v>1FO59F3C</v>
      </c>
      <c r="L7092" s="281" t="e">
        <f>VLOOKUP(K7092,'Planilla de control'!#REF!,2,0)</f>
        <v>#REF!</v>
      </c>
      <c r="M7092" s="29" t="e">
        <f>IF(COUNTIF('Planilla de control'!#REF!,K7092)&gt;0,"SI","NO")</f>
        <v>#REF!</v>
      </c>
    </row>
    <row r="7093" spans="1:13" x14ac:dyDescent="0.3">
      <c r="A7093" s="3" t="s">
        <v>2367</v>
      </c>
      <c r="B7093" s="3" t="s">
        <v>8403</v>
      </c>
      <c r="C7093" s="3"/>
      <c r="D7093" s="3"/>
      <c r="E7093" s="3"/>
      <c r="F7093" s="51" t="str">
        <f t="shared" si="660"/>
        <v>59J4</v>
      </c>
      <c r="G7093" s="51">
        <f t="shared" si="661"/>
        <v>4</v>
      </c>
      <c r="H7093" s="51">
        <f t="shared" si="662"/>
        <v>59</v>
      </c>
      <c r="I7093" s="51" t="str">
        <f t="shared" si="663"/>
        <v>J</v>
      </c>
      <c r="J7093" s="51" t="str">
        <f t="shared" si="664"/>
        <v>D3</v>
      </c>
      <c r="K7093" s="76" t="str">
        <f t="shared" si="665"/>
        <v>1FO59J4C</v>
      </c>
      <c r="L7093" s="281" t="e">
        <f>VLOOKUP(K7093,'Planilla de control'!#REF!,2,0)</f>
        <v>#REF!</v>
      </c>
      <c r="M7093" s="29" t="e">
        <f>IF(COUNTIF('Planilla de control'!#REF!,K7093)&gt;0,"SI","NO")</f>
        <v>#REF!</v>
      </c>
    </row>
    <row r="7094" spans="1:13" x14ac:dyDescent="0.3">
      <c r="A7094" s="3" t="s">
        <v>2367</v>
      </c>
      <c r="B7094" s="3" t="s">
        <v>8404</v>
      </c>
      <c r="C7094" s="3"/>
      <c r="D7094" s="3"/>
      <c r="E7094" s="3"/>
      <c r="F7094" s="51" t="str">
        <f t="shared" si="660"/>
        <v>59J4</v>
      </c>
      <c r="G7094" s="51">
        <f t="shared" si="661"/>
        <v>4</v>
      </c>
      <c r="H7094" s="51">
        <f t="shared" si="662"/>
        <v>59</v>
      </c>
      <c r="I7094" s="51" t="str">
        <f t="shared" si="663"/>
        <v>J</v>
      </c>
      <c r="J7094" s="51" t="str">
        <f t="shared" si="664"/>
        <v>D3</v>
      </c>
      <c r="K7094" s="76" t="str">
        <f t="shared" si="665"/>
        <v>1FO59J4D</v>
      </c>
      <c r="L7094" s="281" t="e">
        <f>VLOOKUP(K7094,'Planilla de control'!#REF!,2,0)</f>
        <v>#REF!</v>
      </c>
      <c r="M7094" s="29" t="e">
        <f>IF(COUNTIF('Planilla de control'!#REF!,K7094)&gt;0,"SI","NO")</f>
        <v>#REF!</v>
      </c>
    </row>
    <row r="7095" spans="1:13" x14ac:dyDescent="0.3">
      <c r="A7095" s="3" t="s">
        <v>2367</v>
      </c>
      <c r="B7095" s="3" t="s">
        <v>8405</v>
      </c>
      <c r="C7095" s="3"/>
      <c r="D7095" s="3"/>
      <c r="E7095" s="3"/>
      <c r="F7095" s="51" t="str">
        <f t="shared" si="660"/>
        <v>59J5</v>
      </c>
      <c r="G7095" s="51">
        <f t="shared" si="661"/>
        <v>5</v>
      </c>
      <c r="H7095" s="51">
        <f t="shared" si="662"/>
        <v>59</v>
      </c>
      <c r="I7095" s="51" t="str">
        <f t="shared" si="663"/>
        <v>J</v>
      </c>
      <c r="J7095" s="51" t="str">
        <f t="shared" si="664"/>
        <v>D3</v>
      </c>
      <c r="K7095" s="76" t="str">
        <f t="shared" si="665"/>
        <v>1FO59J5A</v>
      </c>
      <c r="L7095" s="281" t="e">
        <f>VLOOKUP(K7095,'Planilla de control'!#REF!,2,0)</f>
        <v>#REF!</v>
      </c>
      <c r="M7095" s="29" t="e">
        <f>IF(COUNTIF('Planilla de control'!#REF!,K7095)&gt;0,"SI","NO")</f>
        <v>#REF!</v>
      </c>
    </row>
    <row r="7096" spans="1:13" x14ac:dyDescent="0.3">
      <c r="A7096" s="3" t="s">
        <v>2367</v>
      </c>
      <c r="B7096" s="3" t="s">
        <v>8406</v>
      </c>
      <c r="C7096" s="3"/>
      <c r="D7096" s="3"/>
      <c r="E7096" s="3"/>
      <c r="F7096" s="51" t="str">
        <f t="shared" si="660"/>
        <v>59J5</v>
      </c>
      <c r="G7096" s="51">
        <f t="shared" si="661"/>
        <v>5</v>
      </c>
      <c r="H7096" s="51">
        <f t="shared" si="662"/>
        <v>59</v>
      </c>
      <c r="I7096" s="51" t="str">
        <f t="shared" si="663"/>
        <v>J</v>
      </c>
      <c r="J7096" s="51" t="str">
        <f t="shared" si="664"/>
        <v>D3</v>
      </c>
      <c r="K7096" s="76" t="str">
        <f t="shared" si="665"/>
        <v>1FO59J5B</v>
      </c>
      <c r="L7096" s="281" t="e">
        <f>VLOOKUP(K7096,'Planilla de control'!#REF!,2,0)</f>
        <v>#REF!</v>
      </c>
      <c r="M7096" s="29" t="e">
        <f>IF(COUNTIF('Planilla de control'!#REF!,K7096)&gt;0,"SI","NO")</f>
        <v>#REF!</v>
      </c>
    </row>
    <row r="7097" spans="1:13" x14ac:dyDescent="0.3">
      <c r="A7097" s="3" t="s">
        <v>2367</v>
      </c>
      <c r="B7097" s="3" t="s">
        <v>8407</v>
      </c>
      <c r="C7097" s="3"/>
      <c r="D7097" s="3"/>
      <c r="E7097" s="3"/>
      <c r="F7097" s="51" t="str">
        <f t="shared" si="660"/>
        <v>59J5</v>
      </c>
      <c r="G7097" s="51">
        <f t="shared" si="661"/>
        <v>5</v>
      </c>
      <c r="H7097" s="51">
        <f t="shared" si="662"/>
        <v>59</v>
      </c>
      <c r="I7097" s="51" t="str">
        <f t="shared" si="663"/>
        <v>J</v>
      </c>
      <c r="J7097" s="51" t="str">
        <f t="shared" si="664"/>
        <v>D3</v>
      </c>
      <c r="K7097" s="76" t="str">
        <f t="shared" si="665"/>
        <v>1FO59J5C</v>
      </c>
      <c r="L7097" s="281" t="e">
        <f>VLOOKUP(K7097,'Planilla de control'!#REF!,2,0)</f>
        <v>#REF!</v>
      </c>
      <c r="M7097" s="29" t="e">
        <f>IF(COUNTIF('Planilla de control'!#REF!,K7097)&gt;0,"SI","NO")</f>
        <v>#REF!</v>
      </c>
    </row>
    <row r="7098" spans="1:13" x14ac:dyDescent="0.3">
      <c r="A7098" s="3" t="s">
        <v>2367</v>
      </c>
      <c r="B7098" s="3" t="s">
        <v>8408</v>
      </c>
      <c r="C7098" s="3"/>
      <c r="D7098" s="3"/>
      <c r="E7098" s="3"/>
      <c r="F7098" s="51" t="str">
        <f t="shared" si="660"/>
        <v>59J5</v>
      </c>
      <c r="G7098" s="51">
        <f t="shared" si="661"/>
        <v>5</v>
      </c>
      <c r="H7098" s="51">
        <f t="shared" si="662"/>
        <v>59</v>
      </c>
      <c r="I7098" s="51" t="str">
        <f t="shared" si="663"/>
        <v>J</v>
      </c>
      <c r="J7098" s="51" t="str">
        <f t="shared" si="664"/>
        <v>D3</v>
      </c>
      <c r="K7098" s="76" t="str">
        <f t="shared" si="665"/>
        <v>1FO59J5D</v>
      </c>
      <c r="L7098" s="281" t="e">
        <f>VLOOKUP(K7098,'Planilla de control'!#REF!,2,0)</f>
        <v>#REF!</v>
      </c>
      <c r="M7098" s="29" t="e">
        <f>IF(COUNTIF('Planilla de control'!#REF!,K7098)&gt;0,"SI","NO")</f>
        <v>#REF!</v>
      </c>
    </row>
    <row r="7099" spans="1:13" x14ac:dyDescent="0.3">
      <c r="A7099" s="3" t="s">
        <v>2367</v>
      </c>
      <c r="B7099" s="3" t="s">
        <v>8409</v>
      </c>
      <c r="C7099" s="3"/>
      <c r="D7099" s="3"/>
      <c r="E7099" s="3"/>
      <c r="F7099" s="51" t="str">
        <f t="shared" si="660"/>
        <v>59J6</v>
      </c>
      <c r="G7099" s="51">
        <f t="shared" si="661"/>
        <v>6</v>
      </c>
      <c r="H7099" s="51">
        <f t="shared" si="662"/>
        <v>59</v>
      </c>
      <c r="I7099" s="51" t="str">
        <f t="shared" si="663"/>
        <v>J</v>
      </c>
      <c r="J7099" s="51" t="str">
        <f t="shared" si="664"/>
        <v>D3</v>
      </c>
      <c r="K7099" s="76" t="str">
        <f t="shared" si="665"/>
        <v>1FO59J6A</v>
      </c>
      <c r="L7099" s="281" t="e">
        <f>VLOOKUP(K7099,'Planilla de control'!#REF!,2,0)</f>
        <v>#REF!</v>
      </c>
      <c r="M7099" s="29" t="e">
        <f>IF(COUNTIF('Planilla de control'!#REF!,K7099)&gt;0,"SI","NO")</f>
        <v>#REF!</v>
      </c>
    </row>
    <row r="7100" spans="1:13" x14ac:dyDescent="0.3">
      <c r="A7100" s="3" t="s">
        <v>2367</v>
      </c>
      <c r="B7100" s="3" t="s">
        <v>8410</v>
      </c>
      <c r="C7100" s="3"/>
      <c r="D7100" s="3"/>
      <c r="E7100" s="3"/>
      <c r="F7100" s="51" t="str">
        <f t="shared" si="660"/>
        <v>59J6</v>
      </c>
      <c r="G7100" s="51">
        <f t="shared" si="661"/>
        <v>6</v>
      </c>
      <c r="H7100" s="51">
        <f t="shared" si="662"/>
        <v>59</v>
      </c>
      <c r="I7100" s="51" t="str">
        <f t="shared" si="663"/>
        <v>J</v>
      </c>
      <c r="J7100" s="51" t="str">
        <f t="shared" si="664"/>
        <v>D3</v>
      </c>
      <c r="K7100" s="76" t="str">
        <f t="shared" si="665"/>
        <v>1FO59J6B</v>
      </c>
      <c r="L7100" s="281" t="e">
        <f>VLOOKUP(K7100,'Planilla de control'!#REF!,2,0)</f>
        <v>#REF!</v>
      </c>
      <c r="M7100" s="29" t="e">
        <f>IF(COUNTIF('Planilla de control'!#REF!,K7100)&gt;0,"SI","NO")</f>
        <v>#REF!</v>
      </c>
    </row>
    <row r="7101" spans="1:13" x14ac:dyDescent="0.3">
      <c r="A7101" s="3" t="s">
        <v>2367</v>
      </c>
      <c r="B7101" s="3" t="s">
        <v>8411</v>
      </c>
      <c r="C7101" s="3"/>
      <c r="D7101" s="3"/>
      <c r="E7101" s="3"/>
      <c r="F7101" s="51" t="str">
        <f t="shared" si="660"/>
        <v>59J7</v>
      </c>
      <c r="G7101" s="51">
        <f t="shared" si="661"/>
        <v>7</v>
      </c>
      <c r="H7101" s="51">
        <f t="shared" si="662"/>
        <v>59</v>
      </c>
      <c r="I7101" s="51" t="str">
        <f t="shared" si="663"/>
        <v>J</v>
      </c>
      <c r="J7101" s="51" t="str">
        <f t="shared" si="664"/>
        <v>D3</v>
      </c>
      <c r="K7101" s="76" t="str">
        <f t="shared" si="665"/>
        <v>1FO59J7A</v>
      </c>
      <c r="L7101" s="281" t="e">
        <f>VLOOKUP(K7101,'Planilla de control'!#REF!,2,0)</f>
        <v>#REF!</v>
      </c>
      <c r="M7101" s="29" t="e">
        <f>IF(COUNTIF('Planilla de control'!#REF!,K7101)&gt;0,"SI","NO")</f>
        <v>#REF!</v>
      </c>
    </row>
    <row r="7102" spans="1:13" x14ac:dyDescent="0.3">
      <c r="A7102" s="3" t="s">
        <v>2367</v>
      </c>
      <c r="B7102" s="3" t="s">
        <v>8412</v>
      </c>
      <c r="C7102" s="3"/>
      <c r="D7102" s="3"/>
      <c r="E7102" s="3"/>
      <c r="F7102" s="51" t="str">
        <f t="shared" si="660"/>
        <v>59I3</v>
      </c>
      <c r="G7102" s="51">
        <f t="shared" si="661"/>
        <v>3</v>
      </c>
      <c r="H7102" s="51">
        <f t="shared" si="662"/>
        <v>59</v>
      </c>
      <c r="I7102" s="51" t="str">
        <f t="shared" si="663"/>
        <v>I</v>
      </c>
      <c r="J7102" s="51" t="str">
        <f t="shared" si="664"/>
        <v>D3</v>
      </c>
      <c r="K7102" s="76" t="str">
        <f t="shared" si="665"/>
        <v>1FO59I3B</v>
      </c>
      <c r="L7102" s="281" t="e">
        <f>VLOOKUP(K7102,'Planilla de control'!#REF!,2,0)</f>
        <v>#REF!</v>
      </c>
      <c r="M7102" s="29" t="e">
        <f>IF(COUNTIF('Planilla de control'!#REF!,K7102)&gt;0,"SI","NO")</f>
        <v>#REF!</v>
      </c>
    </row>
    <row r="7103" spans="1:13" x14ac:dyDescent="0.3">
      <c r="A7103" s="3" t="s">
        <v>2367</v>
      </c>
      <c r="B7103" s="3" t="s">
        <v>8413</v>
      </c>
      <c r="C7103" s="3"/>
      <c r="D7103" s="3"/>
      <c r="E7103" s="3"/>
      <c r="F7103" s="51" t="str">
        <f t="shared" si="660"/>
        <v>59L2</v>
      </c>
      <c r="G7103" s="51">
        <f t="shared" si="661"/>
        <v>2</v>
      </c>
      <c r="H7103" s="51">
        <f t="shared" si="662"/>
        <v>59</v>
      </c>
      <c r="I7103" s="51" t="str">
        <f t="shared" si="663"/>
        <v>L</v>
      </c>
      <c r="J7103" s="51" t="str">
        <f t="shared" si="664"/>
        <v>D3</v>
      </c>
      <c r="K7103" s="76" t="str">
        <f t="shared" si="665"/>
        <v>1FO59L2B</v>
      </c>
      <c r="L7103" s="281" t="e">
        <f>VLOOKUP(K7103,'Planilla de control'!#REF!,2,0)</f>
        <v>#REF!</v>
      </c>
      <c r="M7103" s="29" t="e">
        <f>IF(COUNTIF('Planilla de control'!#REF!,K7103)&gt;0,"SI","NO")</f>
        <v>#REF!</v>
      </c>
    </row>
    <row r="7104" spans="1:13" x14ac:dyDescent="0.3">
      <c r="A7104" s="3" t="s">
        <v>2367</v>
      </c>
      <c r="B7104" s="3" t="s">
        <v>8414</v>
      </c>
      <c r="C7104" s="3"/>
      <c r="D7104" s="3"/>
      <c r="E7104" s="3"/>
      <c r="F7104" s="51" t="str">
        <f t="shared" si="660"/>
        <v>59L3</v>
      </c>
      <c r="G7104" s="51">
        <f t="shared" si="661"/>
        <v>3</v>
      </c>
      <c r="H7104" s="51">
        <f t="shared" si="662"/>
        <v>59</v>
      </c>
      <c r="I7104" s="51" t="str">
        <f t="shared" si="663"/>
        <v>L</v>
      </c>
      <c r="J7104" s="51" t="str">
        <f t="shared" si="664"/>
        <v>D3</v>
      </c>
      <c r="K7104" s="76" t="str">
        <f t="shared" si="665"/>
        <v>1FO59L3A</v>
      </c>
      <c r="L7104" s="281" t="e">
        <f>VLOOKUP(K7104,'Planilla de control'!#REF!,2,0)</f>
        <v>#REF!</v>
      </c>
      <c r="M7104" s="29" t="e">
        <f>IF(COUNTIF('Planilla de control'!#REF!,K7104)&gt;0,"SI","NO")</f>
        <v>#REF!</v>
      </c>
    </row>
    <row r="7105" spans="1:13" x14ac:dyDescent="0.3">
      <c r="A7105" s="3" t="s">
        <v>2367</v>
      </c>
      <c r="B7105" s="3" t="s">
        <v>8415</v>
      </c>
      <c r="C7105" s="3"/>
      <c r="D7105" s="3"/>
      <c r="E7105" s="3"/>
      <c r="F7105" s="51" t="str">
        <f t="shared" si="660"/>
        <v>59L3</v>
      </c>
      <c r="G7105" s="51">
        <f t="shared" si="661"/>
        <v>3</v>
      </c>
      <c r="H7105" s="51">
        <f t="shared" si="662"/>
        <v>59</v>
      </c>
      <c r="I7105" s="51" t="str">
        <f t="shared" si="663"/>
        <v>L</v>
      </c>
      <c r="J7105" s="51" t="str">
        <f t="shared" si="664"/>
        <v>D3</v>
      </c>
      <c r="K7105" s="76" t="str">
        <f t="shared" si="665"/>
        <v>1FO59L3B</v>
      </c>
      <c r="L7105" s="281" t="e">
        <f>VLOOKUP(K7105,'Planilla de control'!#REF!,2,0)</f>
        <v>#REF!</v>
      </c>
      <c r="M7105" s="29" t="e">
        <f>IF(COUNTIF('Planilla de control'!#REF!,K7105)&gt;0,"SI","NO")</f>
        <v>#REF!</v>
      </c>
    </row>
    <row r="7106" spans="1:13" x14ac:dyDescent="0.3">
      <c r="A7106" s="3" t="s">
        <v>2367</v>
      </c>
      <c r="B7106" s="3" t="s">
        <v>8416</v>
      </c>
      <c r="C7106" s="3"/>
      <c r="D7106" s="3"/>
      <c r="E7106" s="3"/>
      <c r="F7106" s="51" t="str">
        <f t="shared" si="660"/>
        <v>59J7</v>
      </c>
      <c r="G7106" s="51">
        <f t="shared" si="661"/>
        <v>7</v>
      </c>
      <c r="H7106" s="51">
        <f t="shared" si="662"/>
        <v>59</v>
      </c>
      <c r="I7106" s="51" t="str">
        <f t="shared" si="663"/>
        <v>J</v>
      </c>
      <c r="J7106" s="51" t="str">
        <f t="shared" si="664"/>
        <v>D3</v>
      </c>
      <c r="K7106" s="76" t="str">
        <f t="shared" si="665"/>
        <v>1FO59J7B</v>
      </c>
      <c r="L7106" s="281" t="e">
        <f>VLOOKUP(K7106,'Planilla de control'!#REF!,2,0)</f>
        <v>#REF!</v>
      </c>
      <c r="M7106" s="29" t="e">
        <f>IF(COUNTIF('Planilla de control'!#REF!,K7106)&gt;0,"SI","NO")</f>
        <v>#REF!</v>
      </c>
    </row>
    <row r="7107" spans="1:13" x14ac:dyDescent="0.3">
      <c r="A7107" s="3" t="s">
        <v>2367</v>
      </c>
      <c r="B7107" s="3" t="s">
        <v>8417</v>
      </c>
      <c r="C7107" s="3"/>
      <c r="D7107" s="3"/>
      <c r="E7107" s="3"/>
      <c r="F7107" s="51" t="str">
        <f t="shared" ref="F7107:F7170" si="666">IF(OR(LEN(B7107)=9,LEN(B7107)=5),MID(B7107,1,4),MID(B7107,1,5))</f>
        <v>59J8</v>
      </c>
      <c r="G7107" s="51">
        <f t="shared" ref="G7107:G7170" si="667">IF(MID(F7107,5,1)&lt;&gt;"",MID(F7107,4,2),MID(F7107,4,1))*1</f>
        <v>8</v>
      </c>
      <c r="H7107" s="51">
        <f t="shared" ref="H7107:H7170" si="668">+MID(B7107,1,2)*1</f>
        <v>59</v>
      </c>
      <c r="I7107" s="51" t="str">
        <f t="shared" ref="I7107:I7170" si="669">+MID(B7107,3,1)</f>
        <v>J</v>
      </c>
      <c r="J7107" s="51" t="str">
        <f t="shared" ref="J7107:J7170" si="670">HLOOKUP(A7107,$O$1:$U$2,2,0)</f>
        <v>D3</v>
      </c>
      <c r="K7107" s="76" t="str">
        <f t="shared" ref="K7107:K7170" si="671">CONCATENATE(A7107,B7107)</f>
        <v>1FO59J8A</v>
      </c>
      <c r="L7107" s="281" t="e">
        <f>VLOOKUP(K7107,'Planilla de control'!#REF!,2,0)</f>
        <v>#REF!</v>
      </c>
      <c r="M7107" s="29" t="e">
        <f>IF(COUNTIF('Planilla de control'!#REF!,K7107)&gt;0,"SI","NO")</f>
        <v>#REF!</v>
      </c>
    </row>
    <row r="7108" spans="1:13" x14ac:dyDescent="0.3">
      <c r="A7108" s="3" t="s">
        <v>2367</v>
      </c>
      <c r="B7108" s="3" t="s">
        <v>8418</v>
      </c>
      <c r="C7108" s="3"/>
      <c r="D7108" s="3"/>
      <c r="E7108" s="3"/>
      <c r="F7108" s="51" t="str">
        <f t="shared" si="666"/>
        <v>59J8</v>
      </c>
      <c r="G7108" s="51">
        <f t="shared" si="667"/>
        <v>8</v>
      </c>
      <c r="H7108" s="51">
        <f t="shared" si="668"/>
        <v>59</v>
      </c>
      <c r="I7108" s="51" t="str">
        <f t="shared" si="669"/>
        <v>J</v>
      </c>
      <c r="J7108" s="51" t="str">
        <f t="shared" si="670"/>
        <v>D3</v>
      </c>
      <c r="K7108" s="76" t="str">
        <f t="shared" si="671"/>
        <v>1FO59J8B</v>
      </c>
      <c r="L7108" s="281" t="e">
        <f>VLOOKUP(K7108,'Planilla de control'!#REF!,2,0)</f>
        <v>#REF!</v>
      </c>
      <c r="M7108" s="29" t="e">
        <f>IF(COUNTIF('Planilla de control'!#REF!,K7108)&gt;0,"SI","NO")</f>
        <v>#REF!</v>
      </c>
    </row>
    <row r="7109" spans="1:13" x14ac:dyDescent="0.3">
      <c r="A7109" s="3" t="s">
        <v>2367</v>
      </c>
      <c r="B7109" s="3" t="s">
        <v>8419</v>
      </c>
      <c r="C7109" s="3"/>
      <c r="D7109" s="3"/>
      <c r="E7109" s="3"/>
      <c r="F7109" s="51" t="str">
        <f t="shared" si="666"/>
        <v>59K4</v>
      </c>
      <c r="G7109" s="51">
        <f t="shared" si="667"/>
        <v>4</v>
      </c>
      <c r="H7109" s="51">
        <f t="shared" si="668"/>
        <v>59</v>
      </c>
      <c r="I7109" s="51" t="str">
        <f t="shared" si="669"/>
        <v>K</v>
      </c>
      <c r="J7109" s="51" t="str">
        <f t="shared" si="670"/>
        <v>D3</v>
      </c>
      <c r="K7109" s="76" t="str">
        <f t="shared" si="671"/>
        <v>1FO59K4A</v>
      </c>
      <c r="L7109" s="281" t="e">
        <f>VLOOKUP(K7109,'Planilla de control'!#REF!,2,0)</f>
        <v>#REF!</v>
      </c>
      <c r="M7109" s="29" t="e">
        <f>IF(COUNTIF('Planilla de control'!#REF!,K7109)&gt;0,"SI","NO")</f>
        <v>#REF!</v>
      </c>
    </row>
    <row r="7110" spans="1:13" x14ac:dyDescent="0.3">
      <c r="A7110" s="3" t="s">
        <v>2367</v>
      </c>
      <c r="B7110" s="3" t="s">
        <v>8420</v>
      </c>
      <c r="C7110" s="3"/>
      <c r="D7110" s="3"/>
      <c r="E7110" s="3"/>
      <c r="F7110" s="51" t="str">
        <f t="shared" si="666"/>
        <v>59K4</v>
      </c>
      <c r="G7110" s="51">
        <f t="shared" si="667"/>
        <v>4</v>
      </c>
      <c r="H7110" s="51">
        <f t="shared" si="668"/>
        <v>59</v>
      </c>
      <c r="I7110" s="51" t="str">
        <f t="shared" si="669"/>
        <v>K</v>
      </c>
      <c r="J7110" s="51" t="str">
        <f t="shared" si="670"/>
        <v>D3</v>
      </c>
      <c r="K7110" s="76" t="str">
        <f t="shared" si="671"/>
        <v>1FO59K4B</v>
      </c>
      <c r="L7110" s="281" t="e">
        <f>VLOOKUP(K7110,'Planilla de control'!#REF!,2,0)</f>
        <v>#REF!</v>
      </c>
      <c r="M7110" s="29" t="e">
        <f>IF(COUNTIF('Planilla de control'!#REF!,K7110)&gt;0,"SI","NO")</f>
        <v>#REF!</v>
      </c>
    </row>
    <row r="7111" spans="1:13" x14ac:dyDescent="0.3">
      <c r="A7111" s="3" t="s">
        <v>2367</v>
      </c>
      <c r="B7111" s="3" t="s">
        <v>8421</v>
      </c>
      <c r="C7111" s="3"/>
      <c r="D7111" s="3"/>
      <c r="E7111" s="3"/>
      <c r="F7111" s="51" t="str">
        <f t="shared" si="666"/>
        <v>59K5</v>
      </c>
      <c r="G7111" s="51">
        <f t="shared" si="667"/>
        <v>5</v>
      </c>
      <c r="H7111" s="51">
        <f t="shared" si="668"/>
        <v>59</v>
      </c>
      <c r="I7111" s="51" t="str">
        <f t="shared" si="669"/>
        <v>K</v>
      </c>
      <c r="J7111" s="51" t="str">
        <f t="shared" si="670"/>
        <v>D3</v>
      </c>
      <c r="K7111" s="76" t="str">
        <f t="shared" si="671"/>
        <v>1FO59K5A</v>
      </c>
      <c r="L7111" s="281" t="e">
        <f>VLOOKUP(K7111,'Planilla de control'!#REF!,2,0)</f>
        <v>#REF!</v>
      </c>
      <c r="M7111" s="29" t="e">
        <f>IF(COUNTIF('Planilla de control'!#REF!,K7111)&gt;0,"SI","NO")</f>
        <v>#REF!</v>
      </c>
    </row>
    <row r="7112" spans="1:13" x14ac:dyDescent="0.3">
      <c r="A7112" s="3" t="s">
        <v>2367</v>
      </c>
      <c r="B7112" s="3" t="s">
        <v>8422</v>
      </c>
      <c r="C7112" s="3"/>
      <c r="D7112" s="3"/>
      <c r="E7112" s="3"/>
      <c r="F7112" s="51" t="str">
        <f t="shared" si="666"/>
        <v>59D2</v>
      </c>
      <c r="G7112" s="51">
        <f t="shared" si="667"/>
        <v>2</v>
      </c>
      <c r="H7112" s="51">
        <f t="shared" si="668"/>
        <v>59</v>
      </c>
      <c r="I7112" s="51" t="str">
        <f t="shared" si="669"/>
        <v>D</v>
      </c>
      <c r="J7112" s="51" t="str">
        <f t="shared" si="670"/>
        <v>D3</v>
      </c>
      <c r="K7112" s="76" t="str">
        <f t="shared" si="671"/>
        <v>1FO59D2D</v>
      </c>
      <c r="L7112" s="281" t="e">
        <f>VLOOKUP(K7112,'Planilla de control'!#REF!,2,0)</f>
        <v>#REF!</v>
      </c>
      <c r="M7112" s="29" t="e">
        <f>IF(COUNTIF('Planilla de control'!#REF!,K7112)&gt;0,"SI","NO")</f>
        <v>#REF!</v>
      </c>
    </row>
    <row r="7113" spans="1:13" x14ac:dyDescent="0.3">
      <c r="A7113" s="3" t="s">
        <v>2367</v>
      </c>
      <c r="B7113" s="3" t="s">
        <v>8423</v>
      </c>
      <c r="C7113" s="3"/>
      <c r="D7113" s="3"/>
      <c r="E7113" s="3"/>
      <c r="F7113" s="51" t="str">
        <f t="shared" si="666"/>
        <v>59D3</v>
      </c>
      <c r="G7113" s="51">
        <f t="shared" si="667"/>
        <v>3</v>
      </c>
      <c r="H7113" s="51">
        <f t="shared" si="668"/>
        <v>59</v>
      </c>
      <c r="I7113" s="51" t="str">
        <f t="shared" si="669"/>
        <v>D</v>
      </c>
      <c r="J7113" s="51" t="str">
        <f t="shared" si="670"/>
        <v>D3</v>
      </c>
      <c r="K7113" s="76" t="str">
        <f t="shared" si="671"/>
        <v>1FO59D3D</v>
      </c>
      <c r="L7113" s="281" t="e">
        <f>VLOOKUP(K7113,'Planilla de control'!#REF!,2,0)</f>
        <v>#REF!</v>
      </c>
      <c r="M7113" s="29" t="e">
        <f>IF(COUNTIF('Planilla de control'!#REF!,K7113)&gt;0,"SI","NO")</f>
        <v>#REF!</v>
      </c>
    </row>
    <row r="7114" spans="1:13" x14ac:dyDescent="0.3">
      <c r="A7114" s="3" t="s">
        <v>2367</v>
      </c>
      <c r="B7114" s="3" t="s">
        <v>8424</v>
      </c>
      <c r="C7114" s="3"/>
      <c r="D7114" s="3"/>
      <c r="E7114" s="3"/>
      <c r="F7114" s="51" t="str">
        <f t="shared" si="666"/>
        <v>59E3</v>
      </c>
      <c r="G7114" s="51">
        <f t="shared" si="667"/>
        <v>3</v>
      </c>
      <c r="H7114" s="51">
        <f t="shared" si="668"/>
        <v>59</v>
      </c>
      <c r="I7114" s="51" t="str">
        <f t="shared" si="669"/>
        <v>E</v>
      </c>
      <c r="J7114" s="51" t="str">
        <f t="shared" si="670"/>
        <v>D3</v>
      </c>
      <c r="K7114" s="76" t="str">
        <f t="shared" si="671"/>
        <v>1FO59E3B</v>
      </c>
      <c r="L7114" s="281" t="e">
        <f>VLOOKUP(K7114,'Planilla de control'!#REF!,2,0)</f>
        <v>#REF!</v>
      </c>
      <c r="M7114" s="29" t="e">
        <f>IF(COUNTIF('Planilla de control'!#REF!,K7114)&gt;0,"SI","NO")</f>
        <v>#REF!</v>
      </c>
    </row>
    <row r="7115" spans="1:13" x14ac:dyDescent="0.3">
      <c r="A7115" s="3" t="s">
        <v>2367</v>
      </c>
      <c r="B7115" s="3" t="s">
        <v>8425</v>
      </c>
      <c r="C7115" s="3"/>
      <c r="D7115" s="3"/>
      <c r="E7115" s="3"/>
      <c r="F7115" s="51" t="str">
        <f t="shared" si="666"/>
        <v>59E3</v>
      </c>
      <c r="G7115" s="51">
        <f t="shared" si="667"/>
        <v>3</v>
      </c>
      <c r="H7115" s="51">
        <f t="shared" si="668"/>
        <v>59</v>
      </c>
      <c r="I7115" s="51" t="str">
        <f t="shared" si="669"/>
        <v>E</v>
      </c>
      <c r="J7115" s="51" t="str">
        <f t="shared" si="670"/>
        <v>D3</v>
      </c>
      <c r="K7115" s="76" t="str">
        <f t="shared" si="671"/>
        <v>1FO59E3D</v>
      </c>
      <c r="L7115" s="281" t="e">
        <f>VLOOKUP(K7115,'Planilla de control'!#REF!,2,0)</f>
        <v>#REF!</v>
      </c>
      <c r="M7115" s="29" t="e">
        <f>IF(COUNTIF('Planilla de control'!#REF!,K7115)&gt;0,"SI","NO")</f>
        <v>#REF!</v>
      </c>
    </row>
    <row r="7116" spans="1:13" x14ac:dyDescent="0.3">
      <c r="A7116" s="3" t="s">
        <v>2367</v>
      </c>
      <c r="B7116" s="3" t="s">
        <v>8426</v>
      </c>
      <c r="C7116" s="3"/>
      <c r="D7116" s="3"/>
      <c r="E7116" s="3"/>
      <c r="F7116" s="51" t="str">
        <f t="shared" si="666"/>
        <v>59G3</v>
      </c>
      <c r="G7116" s="51">
        <f t="shared" si="667"/>
        <v>3</v>
      </c>
      <c r="H7116" s="51">
        <f t="shared" si="668"/>
        <v>59</v>
      </c>
      <c r="I7116" s="51" t="str">
        <f t="shared" si="669"/>
        <v>G</v>
      </c>
      <c r="J7116" s="51" t="str">
        <f t="shared" si="670"/>
        <v>D3</v>
      </c>
      <c r="K7116" s="76" t="str">
        <f t="shared" si="671"/>
        <v>1FO59G3B</v>
      </c>
      <c r="L7116" s="281" t="e">
        <f>VLOOKUP(K7116,'Planilla de control'!#REF!,2,0)</f>
        <v>#REF!</v>
      </c>
      <c r="M7116" s="29" t="e">
        <f>IF(COUNTIF('Planilla de control'!#REF!,K7116)&gt;0,"SI","NO")</f>
        <v>#REF!</v>
      </c>
    </row>
    <row r="7117" spans="1:13" x14ac:dyDescent="0.3">
      <c r="A7117" s="3" t="s">
        <v>2367</v>
      </c>
      <c r="B7117" s="3" t="s">
        <v>8427</v>
      </c>
      <c r="C7117" s="3"/>
      <c r="D7117" s="3"/>
      <c r="E7117" s="3"/>
      <c r="F7117" s="51" t="str">
        <f t="shared" si="666"/>
        <v>59I3</v>
      </c>
      <c r="G7117" s="51">
        <f t="shared" si="667"/>
        <v>3</v>
      </c>
      <c r="H7117" s="51">
        <f t="shared" si="668"/>
        <v>59</v>
      </c>
      <c r="I7117" s="51" t="str">
        <f t="shared" si="669"/>
        <v>I</v>
      </c>
      <c r="J7117" s="51" t="str">
        <f t="shared" si="670"/>
        <v>D3</v>
      </c>
      <c r="K7117" s="76" t="str">
        <f t="shared" si="671"/>
        <v>1FO59I3C</v>
      </c>
      <c r="L7117" s="281" t="e">
        <f>VLOOKUP(K7117,'Planilla de control'!#REF!,2,0)</f>
        <v>#REF!</v>
      </c>
      <c r="M7117" s="29" t="e">
        <f>IF(COUNTIF('Planilla de control'!#REF!,K7117)&gt;0,"SI","NO")</f>
        <v>#REF!</v>
      </c>
    </row>
    <row r="7118" spans="1:13" x14ac:dyDescent="0.3">
      <c r="A7118" s="3" t="s">
        <v>2367</v>
      </c>
      <c r="B7118" s="3" t="s">
        <v>8428</v>
      </c>
      <c r="C7118" s="3"/>
      <c r="D7118" s="3"/>
      <c r="E7118" s="3"/>
      <c r="F7118" s="51" t="str">
        <f t="shared" si="666"/>
        <v>59I3</v>
      </c>
      <c r="G7118" s="51">
        <f t="shared" si="667"/>
        <v>3</v>
      </c>
      <c r="H7118" s="51">
        <f t="shared" si="668"/>
        <v>59</v>
      </c>
      <c r="I7118" s="51" t="str">
        <f t="shared" si="669"/>
        <v>I</v>
      </c>
      <c r="J7118" s="51" t="str">
        <f t="shared" si="670"/>
        <v>D3</v>
      </c>
      <c r="K7118" s="76" t="str">
        <f t="shared" si="671"/>
        <v>1FO59I3D</v>
      </c>
      <c r="L7118" s="281" t="e">
        <f>VLOOKUP(K7118,'Planilla de control'!#REF!,2,0)</f>
        <v>#REF!</v>
      </c>
      <c r="M7118" s="29" t="e">
        <f>IF(COUNTIF('Planilla de control'!#REF!,K7118)&gt;0,"SI","NO")</f>
        <v>#REF!</v>
      </c>
    </row>
    <row r="7119" spans="1:13" x14ac:dyDescent="0.3">
      <c r="A7119" s="3" t="s">
        <v>2367</v>
      </c>
      <c r="B7119" s="3" t="s">
        <v>8429</v>
      </c>
      <c r="C7119" s="3"/>
      <c r="D7119" s="3"/>
      <c r="E7119" s="3"/>
      <c r="F7119" s="51" t="str">
        <f t="shared" si="666"/>
        <v>59J2</v>
      </c>
      <c r="G7119" s="51">
        <f t="shared" si="667"/>
        <v>2</v>
      </c>
      <c r="H7119" s="51">
        <f t="shared" si="668"/>
        <v>59</v>
      </c>
      <c r="I7119" s="51" t="str">
        <f t="shared" si="669"/>
        <v>J</v>
      </c>
      <c r="J7119" s="51" t="str">
        <f t="shared" si="670"/>
        <v>D3</v>
      </c>
      <c r="K7119" s="76" t="str">
        <f t="shared" si="671"/>
        <v>1FO59J2D</v>
      </c>
      <c r="L7119" s="281" t="e">
        <f>VLOOKUP(K7119,'Planilla de control'!#REF!,2,0)</f>
        <v>#REF!</v>
      </c>
      <c r="M7119" s="29" t="e">
        <f>IF(COUNTIF('Planilla de control'!#REF!,K7119)&gt;0,"SI","NO")</f>
        <v>#REF!</v>
      </c>
    </row>
    <row r="7120" spans="1:13" x14ac:dyDescent="0.3">
      <c r="A7120" s="3" t="s">
        <v>2367</v>
      </c>
      <c r="B7120" s="3" t="s">
        <v>8430</v>
      </c>
      <c r="C7120" s="3"/>
      <c r="D7120" s="3"/>
      <c r="E7120" s="3"/>
      <c r="F7120" s="51" t="str">
        <f t="shared" si="666"/>
        <v>59K5</v>
      </c>
      <c r="G7120" s="51">
        <f t="shared" si="667"/>
        <v>5</v>
      </c>
      <c r="H7120" s="51">
        <f t="shared" si="668"/>
        <v>59</v>
      </c>
      <c r="I7120" s="51" t="str">
        <f t="shared" si="669"/>
        <v>K</v>
      </c>
      <c r="J7120" s="51" t="str">
        <f t="shared" si="670"/>
        <v>D3</v>
      </c>
      <c r="K7120" s="76" t="str">
        <f t="shared" si="671"/>
        <v>1FO59K5B</v>
      </c>
      <c r="L7120" s="281" t="e">
        <f>VLOOKUP(K7120,'Planilla de control'!#REF!,2,0)</f>
        <v>#REF!</v>
      </c>
      <c r="M7120" s="29" t="e">
        <f>IF(COUNTIF('Planilla de control'!#REF!,K7120)&gt;0,"SI","NO")</f>
        <v>#REF!</v>
      </c>
    </row>
    <row r="7121" spans="1:13" x14ac:dyDescent="0.3">
      <c r="A7121" s="3" t="s">
        <v>2367</v>
      </c>
      <c r="B7121" s="3" t="s">
        <v>8431</v>
      </c>
      <c r="C7121" s="3"/>
      <c r="D7121" s="3"/>
      <c r="E7121" s="3"/>
      <c r="F7121" s="51" t="str">
        <f t="shared" si="666"/>
        <v>59K6</v>
      </c>
      <c r="G7121" s="51">
        <f t="shared" si="667"/>
        <v>6</v>
      </c>
      <c r="H7121" s="51">
        <f t="shared" si="668"/>
        <v>59</v>
      </c>
      <c r="I7121" s="51" t="str">
        <f t="shared" si="669"/>
        <v>K</v>
      </c>
      <c r="J7121" s="51" t="str">
        <f t="shared" si="670"/>
        <v>D3</v>
      </c>
      <c r="K7121" s="76" t="str">
        <f t="shared" si="671"/>
        <v>1FO59K6A</v>
      </c>
      <c r="L7121" s="281" t="e">
        <f>VLOOKUP(K7121,'Planilla de control'!#REF!,2,0)</f>
        <v>#REF!</v>
      </c>
      <c r="M7121" s="29" t="e">
        <f>IF(COUNTIF('Planilla de control'!#REF!,K7121)&gt;0,"SI","NO")</f>
        <v>#REF!</v>
      </c>
    </row>
    <row r="7122" spans="1:13" x14ac:dyDescent="0.3">
      <c r="A7122" s="3" t="s">
        <v>2367</v>
      </c>
      <c r="B7122" s="3" t="s">
        <v>8432</v>
      </c>
      <c r="C7122" s="3"/>
      <c r="D7122" s="3"/>
      <c r="E7122" s="3"/>
      <c r="F7122" s="51" t="str">
        <f t="shared" si="666"/>
        <v>59K6</v>
      </c>
      <c r="G7122" s="51">
        <f t="shared" si="667"/>
        <v>6</v>
      </c>
      <c r="H7122" s="51">
        <f t="shared" si="668"/>
        <v>59</v>
      </c>
      <c r="I7122" s="51" t="str">
        <f t="shared" si="669"/>
        <v>K</v>
      </c>
      <c r="J7122" s="51" t="str">
        <f t="shared" si="670"/>
        <v>D3</v>
      </c>
      <c r="K7122" s="76" t="str">
        <f t="shared" si="671"/>
        <v>1FO59K6B</v>
      </c>
      <c r="L7122" s="281" t="e">
        <f>VLOOKUP(K7122,'Planilla de control'!#REF!,2,0)</f>
        <v>#REF!</v>
      </c>
      <c r="M7122" s="29" t="e">
        <f>IF(COUNTIF('Planilla de control'!#REF!,K7122)&gt;0,"SI","NO")</f>
        <v>#REF!</v>
      </c>
    </row>
    <row r="7123" spans="1:13" x14ac:dyDescent="0.3">
      <c r="A7123" s="3" t="s">
        <v>2367</v>
      </c>
      <c r="B7123" s="3" t="s">
        <v>8433</v>
      </c>
      <c r="C7123" s="3"/>
      <c r="D7123" s="3"/>
      <c r="E7123" s="3"/>
      <c r="F7123" s="51" t="str">
        <f t="shared" si="666"/>
        <v>59K7</v>
      </c>
      <c r="G7123" s="51">
        <f t="shared" si="667"/>
        <v>7</v>
      </c>
      <c r="H7123" s="51">
        <f t="shared" si="668"/>
        <v>59</v>
      </c>
      <c r="I7123" s="51" t="str">
        <f t="shared" si="669"/>
        <v>K</v>
      </c>
      <c r="J7123" s="51" t="str">
        <f t="shared" si="670"/>
        <v>D3</v>
      </c>
      <c r="K7123" s="76" t="str">
        <f t="shared" si="671"/>
        <v>1FO59K7A</v>
      </c>
      <c r="L7123" s="281" t="e">
        <f>VLOOKUP(K7123,'Planilla de control'!#REF!,2,0)</f>
        <v>#REF!</v>
      </c>
      <c r="M7123" s="29" t="e">
        <f>IF(COUNTIF('Planilla de control'!#REF!,K7123)&gt;0,"SI","NO")</f>
        <v>#REF!</v>
      </c>
    </row>
    <row r="7124" spans="1:13" x14ac:dyDescent="0.3">
      <c r="A7124" s="3" t="s">
        <v>2367</v>
      </c>
      <c r="B7124" s="3" t="s">
        <v>8434</v>
      </c>
      <c r="C7124" s="3"/>
      <c r="D7124" s="3"/>
      <c r="E7124" s="3"/>
      <c r="F7124" s="51" t="str">
        <f t="shared" si="666"/>
        <v>59A3</v>
      </c>
      <c r="G7124" s="51">
        <f t="shared" si="667"/>
        <v>3</v>
      </c>
      <c r="H7124" s="51">
        <f t="shared" si="668"/>
        <v>59</v>
      </c>
      <c r="I7124" s="51" t="str">
        <f t="shared" si="669"/>
        <v>A</v>
      </c>
      <c r="J7124" s="51" t="str">
        <f t="shared" si="670"/>
        <v>D3</v>
      </c>
      <c r="K7124" s="76" t="str">
        <f t="shared" si="671"/>
        <v>1FO59A3D</v>
      </c>
      <c r="L7124" s="281" t="e">
        <f>VLOOKUP(K7124,'Planilla de control'!#REF!,2,0)</f>
        <v>#REF!</v>
      </c>
      <c r="M7124" s="29" t="e">
        <f>IF(COUNTIF('Planilla de control'!#REF!,K7124)&gt;0,"SI","NO")</f>
        <v>#REF!</v>
      </c>
    </row>
    <row r="7125" spans="1:13" x14ac:dyDescent="0.3">
      <c r="A7125" s="3" t="s">
        <v>2367</v>
      </c>
      <c r="B7125" s="3" t="s">
        <v>8435</v>
      </c>
      <c r="C7125" s="3"/>
      <c r="D7125" s="3"/>
      <c r="E7125" s="3"/>
      <c r="F7125" s="51" t="str">
        <f t="shared" si="666"/>
        <v>59K7</v>
      </c>
      <c r="G7125" s="51">
        <f t="shared" si="667"/>
        <v>7</v>
      </c>
      <c r="H7125" s="51">
        <f t="shared" si="668"/>
        <v>59</v>
      </c>
      <c r="I7125" s="51" t="str">
        <f t="shared" si="669"/>
        <v>K</v>
      </c>
      <c r="J7125" s="51" t="str">
        <f t="shared" si="670"/>
        <v>D3</v>
      </c>
      <c r="K7125" s="76" t="str">
        <f t="shared" si="671"/>
        <v>1FO59K7B</v>
      </c>
      <c r="L7125" s="281" t="e">
        <f>VLOOKUP(K7125,'Planilla de control'!#REF!,2,0)</f>
        <v>#REF!</v>
      </c>
      <c r="M7125" s="29" t="e">
        <f>IF(COUNTIF('Planilla de control'!#REF!,K7125)&gt;0,"SI","NO")</f>
        <v>#REF!</v>
      </c>
    </row>
    <row r="7126" spans="1:13" x14ac:dyDescent="0.3">
      <c r="A7126" s="3" t="s">
        <v>2367</v>
      </c>
      <c r="B7126" s="3" t="s">
        <v>8436</v>
      </c>
      <c r="C7126" s="3"/>
      <c r="D7126" s="3"/>
      <c r="E7126" s="3"/>
      <c r="F7126" s="51" t="str">
        <f t="shared" si="666"/>
        <v>59C3</v>
      </c>
      <c r="G7126" s="51">
        <f t="shared" si="667"/>
        <v>3</v>
      </c>
      <c r="H7126" s="51">
        <f t="shared" si="668"/>
        <v>59</v>
      </c>
      <c r="I7126" s="51" t="str">
        <f t="shared" si="669"/>
        <v>C</v>
      </c>
      <c r="J7126" s="51" t="str">
        <f t="shared" si="670"/>
        <v>D3</v>
      </c>
      <c r="K7126" s="76" t="str">
        <f t="shared" si="671"/>
        <v>1FO59C3A</v>
      </c>
      <c r="L7126" s="281" t="e">
        <f>VLOOKUP(K7126,'Planilla de control'!#REF!,2,0)</f>
        <v>#REF!</v>
      </c>
      <c r="M7126" s="29" t="e">
        <f>IF(COUNTIF('Planilla de control'!#REF!,K7126)&gt;0,"SI","NO")</f>
        <v>#REF!</v>
      </c>
    </row>
    <row r="7127" spans="1:13" x14ac:dyDescent="0.3">
      <c r="A7127" s="3" t="s">
        <v>2367</v>
      </c>
      <c r="B7127" s="3" t="s">
        <v>8437</v>
      </c>
      <c r="C7127" s="3"/>
      <c r="D7127" s="3"/>
      <c r="E7127" s="3"/>
      <c r="F7127" s="51" t="str">
        <f t="shared" si="666"/>
        <v>59C3</v>
      </c>
      <c r="G7127" s="51">
        <f t="shared" si="667"/>
        <v>3</v>
      </c>
      <c r="H7127" s="51">
        <f t="shared" si="668"/>
        <v>59</v>
      </c>
      <c r="I7127" s="51" t="str">
        <f t="shared" si="669"/>
        <v>C</v>
      </c>
      <c r="J7127" s="51" t="str">
        <f t="shared" si="670"/>
        <v>D3</v>
      </c>
      <c r="K7127" s="76" t="str">
        <f t="shared" si="671"/>
        <v>1FO59C3D</v>
      </c>
      <c r="L7127" s="281" t="e">
        <f>VLOOKUP(K7127,'Planilla de control'!#REF!,2,0)</f>
        <v>#REF!</v>
      </c>
      <c r="M7127" s="29" t="e">
        <f>IF(COUNTIF('Planilla de control'!#REF!,K7127)&gt;0,"SI","NO")</f>
        <v>#REF!</v>
      </c>
    </row>
    <row r="7128" spans="1:13" x14ac:dyDescent="0.3">
      <c r="A7128" s="3" t="s">
        <v>2367</v>
      </c>
      <c r="B7128" s="3" t="s">
        <v>8438</v>
      </c>
      <c r="C7128" s="3"/>
      <c r="D7128" s="3"/>
      <c r="E7128" s="3"/>
      <c r="F7128" s="51" t="str">
        <f t="shared" si="666"/>
        <v>59L4</v>
      </c>
      <c r="G7128" s="51">
        <f t="shared" si="667"/>
        <v>4</v>
      </c>
      <c r="H7128" s="51">
        <f t="shared" si="668"/>
        <v>59</v>
      </c>
      <c r="I7128" s="51" t="str">
        <f t="shared" si="669"/>
        <v>L</v>
      </c>
      <c r="J7128" s="51" t="str">
        <f t="shared" si="670"/>
        <v>D3</v>
      </c>
      <c r="K7128" s="76" t="str">
        <f t="shared" si="671"/>
        <v>1FO59L4A</v>
      </c>
      <c r="L7128" s="281" t="e">
        <f>VLOOKUP(K7128,'Planilla de control'!#REF!,2,0)</f>
        <v>#REF!</v>
      </c>
      <c r="M7128" s="29" t="e">
        <f>IF(COUNTIF('Planilla de control'!#REF!,K7128)&gt;0,"SI","NO")</f>
        <v>#REF!</v>
      </c>
    </row>
    <row r="7129" spans="1:13" x14ac:dyDescent="0.3">
      <c r="A7129" s="3" t="s">
        <v>2367</v>
      </c>
      <c r="B7129" s="3" t="s">
        <v>8439</v>
      </c>
      <c r="C7129" s="3"/>
      <c r="D7129" s="3"/>
      <c r="E7129" s="3"/>
      <c r="F7129" s="51" t="str">
        <f t="shared" si="666"/>
        <v>59L4</v>
      </c>
      <c r="G7129" s="51">
        <f t="shared" si="667"/>
        <v>4</v>
      </c>
      <c r="H7129" s="51">
        <f t="shared" si="668"/>
        <v>59</v>
      </c>
      <c r="I7129" s="51" t="str">
        <f t="shared" si="669"/>
        <v>L</v>
      </c>
      <c r="J7129" s="51" t="str">
        <f t="shared" si="670"/>
        <v>D3</v>
      </c>
      <c r="K7129" s="76" t="str">
        <f t="shared" si="671"/>
        <v>1FO59L4B</v>
      </c>
      <c r="L7129" s="281" t="e">
        <f>VLOOKUP(K7129,'Planilla de control'!#REF!,2,0)</f>
        <v>#REF!</v>
      </c>
      <c r="M7129" s="29" t="e">
        <f>IF(COUNTIF('Planilla de control'!#REF!,K7129)&gt;0,"SI","NO")</f>
        <v>#REF!</v>
      </c>
    </row>
    <row r="7130" spans="1:13" x14ac:dyDescent="0.3">
      <c r="A7130" s="3" t="s">
        <v>2367</v>
      </c>
      <c r="B7130" s="3" t="s">
        <v>8440</v>
      </c>
      <c r="C7130" s="3"/>
      <c r="D7130" s="3"/>
      <c r="E7130" s="3"/>
      <c r="F7130" s="51" t="str">
        <f t="shared" si="666"/>
        <v>59L5</v>
      </c>
      <c r="G7130" s="51">
        <f t="shared" si="667"/>
        <v>5</v>
      </c>
      <c r="H7130" s="51">
        <f t="shared" si="668"/>
        <v>59</v>
      </c>
      <c r="I7130" s="51" t="str">
        <f t="shared" si="669"/>
        <v>L</v>
      </c>
      <c r="J7130" s="51" t="str">
        <f t="shared" si="670"/>
        <v>D3</v>
      </c>
      <c r="K7130" s="76" t="str">
        <f t="shared" si="671"/>
        <v>1FO59L5A</v>
      </c>
      <c r="L7130" s="281" t="e">
        <f>VLOOKUP(K7130,'Planilla de control'!#REF!,2,0)</f>
        <v>#REF!</v>
      </c>
      <c r="M7130" s="29" t="e">
        <f>IF(COUNTIF('Planilla de control'!#REF!,K7130)&gt;0,"SI","NO")</f>
        <v>#REF!</v>
      </c>
    </row>
    <row r="7131" spans="1:13" x14ac:dyDescent="0.3">
      <c r="A7131" s="3" t="s">
        <v>2367</v>
      </c>
      <c r="B7131" s="3" t="s">
        <v>8441</v>
      </c>
      <c r="C7131" s="3"/>
      <c r="D7131" s="3"/>
      <c r="E7131" s="3"/>
      <c r="F7131" s="51" t="str">
        <f t="shared" si="666"/>
        <v>59L5</v>
      </c>
      <c r="G7131" s="51">
        <f t="shared" si="667"/>
        <v>5</v>
      </c>
      <c r="H7131" s="51">
        <f t="shared" si="668"/>
        <v>59</v>
      </c>
      <c r="I7131" s="51" t="str">
        <f t="shared" si="669"/>
        <v>L</v>
      </c>
      <c r="J7131" s="51" t="str">
        <f t="shared" si="670"/>
        <v>D3</v>
      </c>
      <c r="K7131" s="76" t="str">
        <f t="shared" si="671"/>
        <v>1FO59L5B</v>
      </c>
      <c r="L7131" s="281" t="e">
        <f>VLOOKUP(K7131,'Planilla de control'!#REF!,2,0)</f>
        <v>#REF!</v>
      </c>
      <c r="M7131" s="29" t="e">
        <f>IF(COUNTIF('Planilla de control'!#REF!,K7131)&gt;0,"SI","NO")</f>
        <v>#REF!</v>
      </c>
    </row>
    <row r="7132" spans="1:13" x14ac:dyDescent="0.3">
      <c r="A7132" s="3" t="s">
        <v>2367</v>
      </c>
      <c r="B7132" s="3" t="s">
        <v>8442</v>
      </c>
      <c r="C7132" s="3"/>
      <c r="D7132" s="3"/>
      <c r="E7132" s="3"/>
      <c r="F7132" s="51" t="str">
        <f t="shared" si="666"/>
        <v>59F2</v>
      </c>
      <c r="G7132" s="51">
        <f t="shared" si="667"/>
        <v>2</v>
      </c>
      <c r="H7132" s="51">
        <f t="shared" si="668"/>
        <v>59</v>
      </c>
      <c r="I7132" s="51" t="str">
        <f t="shared" si="669"/>
        <v>F</v>
      </c>
      <c r="J7132" s="51" t="str">
        <f t="shared" si="670"/>
        <v>D3</v>
      </c>
      <c r="K7132" s="76" t="str">
        <f t="shared" si="671"/>
        <v>1FO59F2D</v>
      </c>
      <c r="L7132" s="281" t="e">
        <f>VLOOKUP(K7132,'Planilla de control'!#REF!,2,0)</f>
        <v>#REF!</v>
      </c>
      <c r="M7132" s="29" t="e">
        <f>IF(COUNTIF('Planilla de control'!#REF!,K7132)&gt;0,"SI","NO")</f>
        <v>#REF!</v>
      </c>
    </row>
    <row r="7133" spans="1:13" x14ac:dyDescent="0.3">
      <c r="A7133" s="3" t="s">
        <v>2367</v>
      </c>
      <c r="B7133" s="3" t="s">
        <v>8443</v>
      </c>
      <c r="C7133" s="3"/>
      <c r="D7133" s="3"/>
      <c r="E7133" s="3"/>
      <c r="F7133" s="51" t="str">
        <f t="shared" si="666"/>
        <v>59L6</v>
      </c>
      <c r="G7133" s="51">
        <f t="shared" si="667"/>
        <v>6</v>
      </c>
      <c r="H7133" s="51">
        <f t="shared" si="668"/>
        <v>59</v>
      </c>
      <c r="I7133" s="51" t="str">
        <f t="shared" si="669"/>
        <v>L</v>
      </c>
      <c r="J7133" s="51" t="str">
        <f t="shared" si="670"/>
        <v>D3</v>
      </c>
      <c r="K7133" s="76" t="str">
        <f t="shared" si="671"/>
        <v>1FO59L6A</v>
      </c>
      <c r="L7133" s="281" t="e">
        <f>VLOOKUP(K7133,'Planilla de control'!#REF!,2,0)</f>
        <v>#REF!</v>
      </c>
      <c r="M7133" s="29" t="e">
        <f>IF(COUNTIF('Planilla de control'!#REF!,K7133)&gt;0,"SI","NO")</f>
        <v>#REF!</v>
      </c>
    </row>
    <row r="7134" spans="1:13" x14ac:dyDescent="0.3">
      <c r="A7134" s="3" t="s">
        <v>2367</v>
      </c>
      <c r="B7134" s="3" t="s">
        <v>8444</v>
      </c>
      <c r="C7134" s="3"/>
      <c r="D7134" s="3"/>
      <c r="E7134" s="3"/>
      <c r="F7134" s="51" t="str">
        <f t="shared" si="666"/>
        <v>59L6</v>
      </c>
      <c r="G7134" s="51">
        <f t="shared" si="667"/>
        <v>6</v>
      </c>
      <c r="H7134" s="51">
        <f t="shared" si="668"/>
        <v>59</v>
      </c>
      <c r="I7134" s="51" t="str">
        <f t="shared" si="669"/>
        <v>L</v>
      </c>
      <c r="J7134" s="51" t="str">
        <f t="shared" si="670"/>
        <v>D3</v>
      </c>
      <c r="K7134" s="76" t="str">
        <f t="shared" si="671"/>
        <v>1FO59L6B</v>
      </c>
      <c r="L7134" s="281" t="e">
        <f>VLOOKUP(K7134,'Planilla de control'!#REF!,2,0)</f>
        <v>#REF!</v>
      </c>
      <c r="M7134" s="29" t="e">
        <f>IF(COUNTIF('Planilla de control'!#REF!,K7134)&gt;0,"SI","NO")</f>
        <v>#REF!</v>
      </c>
    </row>
    <row r="7135" spans="1:13" x14ac:dyDescent="0.3">
      <c r="A7135" s="3" t="s">
        <v>2367</v>
      </c>
      <c r="B7135" s="3" t="s">
        <v>8445</v>
      </c>
      <c r="C7135" s="3"/>
      <c r="D7135" s="3"/>
      <c r="E7135" s="3"/>
      <c r="F7135" s="51" t="str">
        <f t="shared" si="666"/>
        <v>59L7</v>
      </c>
      <c r="G7135" s="51">
        <f t="shared" si="667"/>
        <v>7</v>
      </c>
      <c r="H7135" s="51">
        <f t="shared" si="668"/>
        <v>59</v>
      </c>
      <c r="I7135" s="51" t="str">
        <f t="shared" si="669"/>
        <v>L</v>
      </c>
      <c r="J7135" s="51" t="str">
        <f t="shared" si="670"/>
        <v>D3</v>
      </c>
      <c r="K7135" s="76" t="str">
        <f t="shared" si="671"/>
        <v>1FO59L7A</v>
      </c>
      <c r="L7135" s="281" t="e">
        <f>VLOOKUP(K7135,'Planilla de control'!#REF!,2,0)</f>
        <v>#REF!</v>
      </c>
      <c r="M7135" s="29" t="e">
        <f>IF(COUNTIF('Planilla de control'!#REF!,K7135)&gt;0,"SI","NO")</f>
        <v>#REF!</v>
      </c>
    </row>
    <row r="7136" spans="1:13" x14ac:dyDescent="0.3">
      <c r="A7136" s="3" t="s">
        <v>2367</v>
      </c>
      <c r="B7136" s="3" t="s">
        <v>8446</v>
      </c>
      <c r="C7136" s="3"/>
      <c r="D7136" s="3"/>
      <c r="E7136" s="3"/>
      <c r="F7136" s="51" t="str">
        <f t="shared" si="666"/>
        <v>59G2</v>
      </c>
      <c r="G7136" s="51">
        <f t="shared" si="667"/>
        <v>2</v>
      </c>
      <c r="H7136" s="51">
        <f t="shared" si="668"/>
        <v>59</v>
      </c>
      <c r="I7136" s="51" t="str">
        <f t="shared" si="669"/>
        <v>G</v>
      </c>
      <c r="J7136" s="51" t="str">
        <f t="shared" si="670"/>
        <v>D3</v>
      </c>
      <c r="K7136" s="76" t="str">
        <f t="shared" si="671"/>
        <v>1FO59G2C</v>
      </c>
      <c r="L7136" s="281" t="e">
        <f>VLOOKUP(K7136,'Planilla de control'!#REF!,2,0)</f>
        <v>#REF!</v>
      </c>
      <c r="M7136" s="29" t="e">
        <f>IF(COUNTIF('Planilla de control'!#REF!,K7136)&gt;0,"SI","NO")</f>
        <v>#REF!</v>
      </c>
    </row>
    <row r="7137" spans="1:13" x14ac:dyDescent="0.3">
      <c r="A7137" s="3" t="s">
        <v>2367</v>
      </c>
      <c r="B7137" s="3" t="s">
        <v>8447</v>
      </c>
      <c r="C7137" s="3"/>
      <c r="D7137" s="3"/>
      <c r="E7137" s="3"/>
      <c r="F7137" s="51" t="str">
        <f t="shared" si="666"/>
        <v>59L7</v>
      </c>
      <c r="G7137" s="51">
        <f t="shared" si="667"/>
        <v>7</v>
      </c>
      <c r="H7137" s="51">
        <f t="shared" si="668"/>
        <v>59</v>
      </c>
      <c r="I7137" s="51" t="str">
        <f t="shared" si="669"/>
        <v>L</v>
      </c>
      <c r="J7137" s="51" t="str">
        <f t="shared" si="670"/>
        <v>D3</v>
      </c>
      <c r="K7137" s="76" t="str">
        <f t="shared" si="671"/>
        <v>1FO59L7B</v>
      </c>
      <c r="L7137" s="281" t="e">
        <f>VLOOKUP(K7137,'Planilla de control'!#REF!,2,0)</f>
        <v>#REF!</v>
      </c>
      <c r="M7137" s="29" t="e">
        <f>IF(COUNTIF('Planilla de control'!#REF!,K7137)&gt;0,"SI","NO")</f>
        <v>#REF!</v>
      </c>
    </row>
    <row r="7138" spans="1:13" x14ac:dyDescent="0.3">
      <c r="A7138" s="3" t="s">
        <v>2367</v>
      </c>
      <c r="B7138" s="3" t="s">
        <v>8448</v>
      </c>
      <c r="C7138" s="3"/>
      <c r="D7138" s="3"/>
      <c r="E7138" s="3"/>
      <c r="F7138" s="51" t="str">
        <f t="shared" si="666"/>
        <v>59M4</v>
      </c>
      <c r="G7138" s="51">
        <f t="shared" si="667"/>
        <v>4</v>
      </c>
      <c r="H7138" s="51">
        <f t="shared" si="668"/>
        <v>59</v>
      </c>
      <c r="I7138" s="51" t="str">
        <f t="shared" si="669"/>
        <v>M</v>
      </c>
      <c r="J7138" s="51" t="str">
        <f t="shared" si="670"/>
        <v>D3</v>
      </c>
      <c r="K7138" s="76" t="str">
        <f t="shared" si="671"/>
        <v>1FO59M4A</v>
      </c>
      <c r="L7138" s="281" t="e">
        <f>VLOOKUP(K7138,'Planilla de control'!#REF!,2,0)</f>
        <v>#REF!</v>
      </c>
      <c r="M7138" s="29" t="e">
        <f>IF(COUNTIF('Planilla de control'!#REF!,K7138)&gt;0,"SI","NO")</f>
        <v>#REF!</v>
      </c>
    </row>
    <row r="7139" spans="1:13" x14ac:dyDescent="0.3">
      <c r="A7139" s="3" t="s">
        <v>2367</v>
      </c>
      <c r="B7139" s="3" t="s">
        <v>8449</v>
      </c>
      <c r="C7139" s="3"/>
      <c r="D7139" s="3"/>
      <c r="E7139" s="3"/>
      <c r="F7139" s="51" t="str">
        <f t="shared" si="666"/>
        <v>59I2</v>
      </c>
      <c r="G7139" s="51">
        <f t="shared" si="667"/>
        <v>2</v>
      </c>
      <c r="H7139" s="51">
        <f t="shared" si="668"/>
        <v>59</v>
      </c>
      <c r="I7139" s="51" t="str">
        <f t="shared" si="669"/>
        <v>I</v>
      </c>
      <c r="J7139" s="51" t="str">
        <f t="shared" si="670"/>
        <v>D3</v>
      </c>
      <c r="K7139" s="76" t="str">
        <f t="shared" si="671"/>
        <v>1FO59I2A</v>
      </c>
      <c r="L7139" s="281" t="e">
        <f>VLOOKUP(K7139,'Planilla de control'!#REF!,2,0)</f>
        <v>#REF!</v>
      </c>
      <c r="M7139" s="29" t="e">
        <f>IF(COUNTIF('Planilla de control'!#REF!,K7139)&gt;0,"SI","NO")</f>
        <v>#REF!</v>
      </c>
    </row>
    <row r="7140" spans="1:13" x14ac:dyDescent="0.3">
      <c r="A7140" s="3" t="s">
        <v>2367</v>
      </c>
      <c r="B7140" s="3" t="s">
        <v>8450</v>
      </c>
      <c r="C7140" s="3"/>
      <c r="D7140" s="3"/>
      <c r="E7140" s="3"/>
      <c r="F7140" s="51" t="str">
        <f t="shared" si="666"/>
        <v>59M4</v>
      </c>
      <c r="G7140" s="51">
        <f t="shared" si="667"/>
        <v>4</v>
      </c>
      <c r="H7140" s="51">
        <f t="shared" si="668"/>
        <v>59</v>
      </c>
      <c r="I7140" s="51" t="str">
        <f t="shared" si="669"/>
        <v>M</v>
      </c>
      <c r="J7140" s="51" t="str">
        <f t="shared" si="670"/>
        <v>D3</v>
      </c>
      <c r="K7140" s="76" t="str">
        <f t="shared" si="671"/>
        <v>1FO59M4B</v>
      </c>
      <c r="L7140" s="281" t="e">
        <f>VLOOKUP(K7140,'Planilla de control'!#REF!,2,0)</f>
        <v>#REF!</v>
      </c>
      <c r="M7140" s="29" t="e">
        <f>IF(COUNTIF('Planilla de control'!#REF!,K7140)&gt;0,"SI","NO")</f>
        <v>#REF!</v>
      </c>
    </row>
    <row r="7141" spans="1:13" x14ac:dyDescent="0.3">
      <c r="A7141" s="3" t="s">
        <v>2367</v>
      </c>
      <c r="B7141" s="3" t="s">
        <v>8451</v>
      </c>
      <c r="C7141" s="3"/>
      <c r="D7141" s="3"/>
      <c r="E7141" s="3"/>
      <c r="F7141" s="51" t="str">
        <f t="shared" si="666"/>
        <v>59M5</v>
      </c>
      <c r="G7141" s="51">
        <f t="shared" si="667"/>
        <v>5</v>
      </c>
      <c r="H7141" s="51">
        <f t="shared" si="668"/>
        <v>59</v>
      </c>
      <c r="I7141" s="51" t="str">
        <f t="shared" si="669"/>
        <v>M</v>
      </c>
      <c r="J7141" s="51" t="str">
        <f t="shared" si="670"/>
        <v>D3</v>
      </c>
      <c r="K7141" s="76" t="str">
        <f t="shared" si="671"/>
        <v>1FO59M5A</v>
      </c>
      <c r="L7141" s="281" t="e">
        <f>VLOOKUP(K7141,'Planilla de control'!#REF!,2,0)</f>
        <v>#REF!</v>
      </c>
      <c r="M7141" s="29" t="e">
        <f>IF(COUNTIF('Planilla de control'!#REF!,K7141)&gt;0,"SI","NO")</f>
        <v>#REF!</v>
      </c>
    </row>
    <row r="7142" spans="1:13" x14ac:dyDescent="0.3">
      <c r="A7142" s="3" t="s">
        <v>2367</v>
      </c>
      <c r="B7142" s="3" t="s">
        <v>8452</v>
      </c>
      <c r="C7142" s="3"/>
      <c r="D7142" s="3"/>
      <c r="E7142" s="3"/>
      <c r="F7142" s="51" t="str">
        <f t="shared" si="666"/>
        <v>59A3</v>
      </c>
      <c r="G7142" s="51">
        <f t="shared" si="667"/>
        <v>3</v>
      </c>
      <c r="H7142" s="51">
        <f t="shared" si="668"/>
        <v>59</v>
      </c>
      <c r="I7142" s="51" t="str">
        <f t="shared" si="669"/>
        <v>A</v>
      </c>
      <c r="J7142" s="51" t="str">
        <f t="shared" si="670"/>
        <v>D3</v>
      </c>
      <c r="K7142" s="76" t="str">
        <f t="shared" si="671"/>
        <v>1FO59A3A</v>
      </c>
      <c r="L7142" s="281" t="e">
        <f>VLOOKUP(K7142,'Planilla de control'!#REF!,2,0)</f>
        <v>#REF!</v>
      </c>
      <c r="M7142" s="29" t="e">
        <f>IF(COUNTIF('Planilla de control'!#REF!,K7142)&gt;0,"SI","NO")</f>
        <v>#REF!</v>
      </c>
    </row>
    <row r="7143" spans="1:13" x14ac:dyDescent="0.3">
      <c r="A7143" s="3" t="s">
        <v>2367</v>
      </c>
      <c r="B7143" s="3" t="s">
        <v>8453</v>
      </c>
      <c r="C7143" s="3"/>
      <c r="D7143" s="3"/>
      <c r="E7143" s="3"/>
      <c r="F7143" s="51" t="str">
        <f t="shared" si="666"/>
        <v>59B2</v>
      </c>
      <c r="G7143" s="51">
        <f t="shared" si="667"/>
        <v>2</v>
      </c>
      <c r="H7143" s="51">
        <f t="shared" si="668"/>
        <v>59</v>
      </c>
      <c r="I7143" s="51" t="str">
        <f t="shared" si="669"/>
        <v>B</v>
      </c>
      <c r="J7143" s="51" t="str">
        <f t="shared" si="670"/>
        <v>D3</v>
      </c>
      <c r="K7143" s="76" t="str">
        <f t="shared" si="671"/>
        <v>1FO59B2B</v>
      </c>
      <c r="L7143" s="281" t="e">
        <f>VLOOKUP(K7143,'Planilla de control'!#REF!,2,0)</f>
        <v>#REF!</v>
      </c>
      <c r="M7143" s="29" t="e">
        <f>IF(COUNTIF('Planilla de control'!#REF!,K7143)&gt;0,"SI","NO")</f>
        <v>#REF!</v>
      </c>
    </row>
    <row r="7144" spans="1:13" x14ac:dyDescent="0.3">
      <c r="A7144" s="3" t="s">
        <v>2367</v>
      </c>
      <c r="B7144" s="3" t="s">
        <v>8454</v>
      </c>
      <c r="C7144" s="3"/>
      <c r="D7144" s="3"/>
      <c r="E7144" s="3"/>
      <c r="F7144" s="51" t="str">
        <f t="shared" si="666"/>
        <v>59B3</v>
      </c>
      <c r="G7144" s="51">
        <f t="shared" si="667"/>
        <v>3</v>
      </c>
      <c r="H7144" s="51">
        <f t="shared" si="668"/>
        <v>59</v>
      </c>
      <c r="I7144" s="51" t="str">
        <f t="shared" si="669"/>
        <v>B</v>
      </c>
      <c r="J7144" s="51" t="str">
        <f t="shared" si="670"/>
        <v>D3</v>
      </c>
      <c r="K7144" s="76" t="str">
        <f t="shared" si="671"/>
        <v>1FO59B3C</v>
      </c>
      <c r="L7144" s="281" t="e">
        <f>VLOOKUP(K7144,'Planilla de control'!#REF!,2,0)</f>
        <v>#REF!</v>
      </c>
      <c r="M7144" s="29" t="e">
        <f>IF(COUNTIF('Planilla de control'!#REF!,K7144)&gt;0,"SI","NO")</f>
        <v>#REF!</v>
      </c>
    </row>
    <row r="7145" spans="1:13" x14ac:dyDescent="0.3">
      <c r="A7145" s="3" t="s">
        <v>2367</v>
      </c>
      <c r="B7145" s="3" t="s">
        <v>8455</v>
      </c>
      <c r="C7145" s="3"/>
      <c r="D7145" s="3"/>
      <c r="E7145" s="3"/>
      <c r="F7145" s="51" t="str">
        <f t="shared" si="666"/>
        <v>59B3</v>
      </c>
      <c r="G7145" s="51">
        <f t="shared" si="667"/>
        <v>3</v>
      </c>
      <c r="H7145" s="51">
        <f t="shared" si="668"/>
        <v>59</v>
      </c>
      <c r="I7145" s="51" t="str">
        <f t="shared" si="669"/>
        <v>B</v>
      </c>
      <c r="J7145" s="51" t="str">
        <f t="shared" si="670"/>
        <v>D3</v>
      </c>
      <c r="K7145" s="76" t="str">
        <f t="shared" si="671"/>
        <v>1FO59B3D</v>
      </c>
      <c r="L7145" s="281" t="e">
        <f>VLOOKUP(K7145,'Planilla de control'!#REF!,2,0)</f>
        <v>#REF!</v>
      </c>
      <c r="M7145" s="29" t="e">
        <f>IF(COUNTIF('Planilla de control'!#REF!,K7145)&gt;0,"SI","NO")</f>
        <v>#REF!</v>
      </c>
    </row>
    <row r="7146" spans="1:13" x14ac:dyDescent="0.3">
      <c r="A7146" s="3" t="s">
        <v>2367</v>
      </c>
      <c r="B7146" s="3" t="s">
        <v>8456</v>
      </c>
      <c r="C7146" s="3"/>
      <c r="D7146" s="3"/>
      <c r="E7146" s="3"/>
      <c r="F7146" s="51" t="str">
        <f t="shared" si="666"/>
        <v>59D2</v>
      </c>
      <c r="G7146" s="51">
        <f t="shared" si="667"/>
        <v>2</v>
      </c>
      <c r="H7146" s="51">
        <f t="shared" si="668"/>
        <v>59</v>
      </c>
      <c r="I7146" s="51" t="str">
        <f t="shared" si="669"/>
        <v>D</v>
      </c>
      <c r="J7146" s="51" t="str">
        <f t="shared" si="670"/>
        <v>D3</v>
      </c>
      <c r="K7146" s="76" t="str">
        <f t="shared" si="671"/>
        <v>1FO59D2A</v>
      </c>
      <c r="L7146" s="281" t="e">
        <f>VLOOKUP(K7146,'Planilla de control'!#REF!,2,0)</f>
        <v>#REF!</v>
      </c>
      <c r="M7146" s="29" t="e">
        <f>IF(COUNTIF('Planilla de control'!#REF!,K7146)&gt;0,"SI","NO")</f>
        <v>#REF!</v>
      </c>
    </row>
    <row r="7147" spans="1:13" x14ac:dyDescent="0.3">
      <c r="A7147" s="3" t="s">
        <v>2367</v>
      </c>
      <c r="B7147" s="3" t="s">
        <v>8457</v>
      </c>
      <c r="C7147" s="3"/>
      <c r="D7147" s="3"/>
      <c r="E7147" s="3"/>
      <c r="F7147" s="51" t="str">
        <f t="shared" si="666"/>
        <v>59D3</v>
      </c>
      <c r="G7147" s="51">
        <f t="shared" si="667"/>
        <v>3</v>
      </c>
      <c r="H7147" s="51">
        <f t="shared" si="668"/>
        <v>59</v>
      </c>
      <c r="I7147" s="51" t="str">
        <f t="shared" si="669"/>
        <v>D</v>
      </c>
      <c r="J7147" s="51" t="str">
        <f t="shared" si="670"/>
        <v>D3</v>
      </c>
      <c r="K7147" s="76" t="str">
        <f t="shared" si="671"/>
        <v>1FO59D3B</v>
      </c>
      <c r="L7147" s="281" t="e">
        <f>VLOOKUP(K7147,'Planilla de control'!#REF!,2,0)</f>
        <v>#REF!</v>
      </c>
      <c r="M7147" s="29" t="e">
        <f>IF(COUNTIF('Planilla de control'!#REF!,K7147)&gt;0,"SI","NO")</f>
        <v>#REF!</v>
      </c>
    </row>
    <row r="7148" spans="1:13" x14ac:dyDescent="0.3">
      <c r="A7148" s="3" t="s">
        <v>2367</v>
      </c>
      <c r="B7148" s="3" t="s">
        <v>8458</v>
      </c>
      <c r="C7148" s="3"/>
      <c r="D7148" s="3"/>
      <c r="E7148" s="3"/>
      <c r="F7148" s="51" t="str">
        <f t="shared" si="666"/>
        <v>59M5</v>
      </c>
      <c r="G7148" s="51">
        <f t="shared" si="667"/>
        <v>5</v>
      </c>
      <c r="H7148" s="51">
        <f t="shared" si="668"/>
        <v>59</v>
      </c>
      <c r="I7148" s="51" t="str">
        <f t="shared" si="669"/>
        <v>M</v>
      </c>
      <c r="J7148" s="51" t="str">
        <f t="shared" si="670"/>
        <v>D3</v>
      </c>
      <c r="K7148" s="76" t="str">
        <f t="shared" si="671"/>
        <v>1FO59M5B</v>
      </c>
      <c r="L7148" s="281" t="e">
        <f>VLOOKUP(K7148,'Planilla de control'!#REF!,2,0)</f>
        <v>#REF!</v>
      </c>
      <c r="M7148" s="29" t="e">
        <f>IF(COUNTIF('Planilla de control'!#REF!,K7148)&gt;0,"SI","NO")</f>
        <v>#REF!</v>
      </c>
    </row>
    <row r="7149" spans="1:13" x14ac:dyDescent="0.3">
      <c r="A7149" s="3" t="s">
        <v>2367</v>
      </c>
      <c r="B7149" s="3" t="s">
        <v>8459</v>
      </c>
      <c r="C7149" s="3"/>
      <c r="D7149" s="3"/>
      <c r="E7149" s="3"/>
      <c r="F7149" s="51" t="str">
        <f t="shared" si="666"/>
        <v>59M6</v>
      </c>
      <c r="G7149" s="51">
        <f t="shared" si="667"/>
        <v>6</v>
      </c>
      <c r="H7149" s="51">
        <f t="shared" si="668"/>
        <v>59</v>
      </c>
      <c r="I7149" s="51" t="str">
        <f t="shared" si="669"/>
        <v>M</v>
      </c>
      <c r="J7149" s="51" t="str">
        <f t="shared" si="670"/>
        <v>D3</v>
      </c>
      <c r="K7149" s="76" t="str">
        <f t="shared" si="671"/>
        <v>1FO59M6A</v>
      </c>
      <c r="L7149" s="281" t="e">
        <f>VLOOKUP(K7149,'Planilla de control'!#REF!,2,0)</f>
        <v>#REF!</v>
      </c>
      <c r="M7149" s="29" t="e">
        <f>IF(COUNTIF('Planilla de control'!#REF!,K7149)&gt;0,"SI","NO")</f>
        <v>#REF!</v>
      </c>
    </row>
    <row r="7150" spans="1:13" x14ac:dyDescent="0.3">
      <c r="A7150" s="3" t="s">
        <v>2367</v>
      </c>
      <c r="B7150" s="3" t="s">
        <v>8460</v>
      </c>
      <c r="C7150" s="3"/>
      <c r="D7150" s="3"/>
      <c r="E7150" s="3"/>
      <c r="F7150" s="51" t="str">
        <f t="shared" si="666"/>
        <v>59M6</v>
      </c>
      <c r="G7150" s="51">
        <f t="shared" si="667"/>
        <v>6</v>
      </c>
      <c r="H7150" s="51">
        <f t="shared" si="668"/>
        <v>59</v>
      </c>
      <c r="I7150" s="51" t="str">
        <f t="shared" si="669"/>
        <v>M</v>
      </c>
      <c r="J7150" s="51" t="str">
        <f t="shared" si="670"/>
        <v>D3</v>
      </c>
      <c r="K7150" s="76" t="str">
        <f t="shared" si="671"/>
        <v>1FO59M6B</v>
      </c>
      <c r="L7150" s="281" t="e">
        <f>VLOOKUP(K7150,'Planilla de control'!#REF!,2,0)</f>
        <v>#REF!</v>
      </c>
      <c r="M7150" s="29" t="e">
        <f>IF(COUNTIF('Planilla de control'!#REF!,K7150)&gt;0,"SI","NO")</f>
        <v>#REF!</v>
      </c>
    </row>
    <row r="7151" spans="1:13" x14ac:dyDescent="0.3">
      <c r="A7151" s="3" t="s">
        <v>2367</v>
      </c>
      <c r="B7151" s="3" t="s">
        <v>8461</v>
      </c>
      <c r="C7151" s="3"/>
      <c r="D7151" s="3"/>
      <c r="E7151" s="3"/>
      <c r="F7151" s="51" t="str">
        <f t="shared" si="666"/>
        <v>59D3</v>
      </c>
      <c r="G7151" s="51">
        <f t="shared" si="667"/>
        <v>3</v>
      </c>
      <c r="H7151" s="51">
        <f t="shared" si="668"/>
        <v>59</v>
      </c>
      <c r="I7151" s="51" t="str">
        <f t="shared" si="669"/>
        <v>D</v>
      </c>
      <c r="J7151" s="51" t="str">
        <f t="shared" si="670"/>
        <v>D3</v>
      </c>
      <c r="K7151" s="76" t="str">
        <f t="shared" si="671"/>
        <v>1FO59D3C</v>
      </c>
      <c r="L7151" s="281" t="e">
        <f>VLOOKUP(K7151,'Planilla de control'!#REF!,2,0)</f>
        <v>#REF!</v>
      </c>
      <c r="M7151" s="29" t="e">
        <f>IF(COUNTIF('Planilla de control'!#REF!,K7151)&gt;0,"SI","NO")</f>
        <v>#REF!</v>
      </c>
    </row>
    <row r="7152" spans="1:13" x14ac:dyDescent="0.3">
      <c r="A7152" s="3" t="s">
        <v>2367</v>
      </c>
      <c r="B7152" s="3" t="s">
        <v>8462</v>
      </c>
      <c r="C7152" s="3"/>
      <c r="D7152" s="3"/>
      <c r="E7152" s="3"/>
      <c r="F7152" s="51" t="str">
        <f t="shared" si="666"/>
        <v>59M7</v>
      </c>
      <c r="G7152" s="51">
        <f t="shared" si="667"/>
        <v>7</v>
      </c>
      <c r="H7152" s="51">
        <f t="shared" si="668"/>
        <v>59</v>
      </c>
      <c r="I7152" s="51" t="str">
        <f t="shared" si="669"/>
        <v>M</v>
      </c>
      <c r="J7152" s="51" t="str">
        <f t="shared" si="670"/>
        <v>D3</v>
      </c>
      <c r="K7152" s="76" t="str">
        <f t="shared" si="671"/>
        <v>1FO59M7A</v>
      </c>
      <c r="L7152" s="281" t="e">
        <f>VLOOKUP(K7152,'Planilla de control'!#REF!,2,0)</f>
        <v>#REF!</v>
      </c>
      <c r="M7152" s="29" t="e">
        <f>IF(COUNTIF('Planilla de control'!#REF!,K7152)&gt;0,"SI","NO")</f>
        <v>#REF!</v>
      </c>
    </row>
    <row r="7153" spans="1:13" x14ac:dyDescent="0.3">
      <c r="A7153" s="3" t="s">
        <v>2367</v>
      </c>
      <c r="B7153" s="3" t="s">
        <v>8463</v>
      </c>
      <c r="C7153" s="3"/>
      <c r="D7153" s="3"/>
      <c r="E7153" s="3"/>
      <c r="F7153" s="51" t="str">
        <f t="shared" si="666"/>
        <v>59M7</v>
      </c>
      <c r="G7153" s="51">
        <f t="shared" si="667"/>
        <v>7</v>
      </c>
      <c r="H7153" s="51">
        <f t="shared" si="668"/>
        <v>59</v>
      </c>
      <c r="I7153" s="51" t="str">
        <f t="shared" si="669"/>
        <v>M</v>
      </c>
      <c r="J7153" s="51" t="str">
        <f t="shared" si="670"/>
        <v>D3</v>
      </c>
      <c r="K7153" s="76" t="str">
        <f t="shared" si="671"/>
        <v>1FO59M7B</v>
      </c>
      <c r="L7153" s="281" t="e">
        <f>VLOOKUP(K7153,'Planilla de control'!#REF!,2,0)</f>
        <v>#REF!</v>
      </c>
      <c r="M7153" s="29" t="e">
        <f>IF(COUNTIF('Planilla de control'!#REF!,K7153)&gt;0,"SI","NO")</f>
        <v>#REF!</v>
      </c>
    </row>
    <row r="7154" spans="1:13" x14ac:dyDescent="0.3">
      <c r="A7154" s="3" t="s">
        <v>2367</v>
      </c>
      <c r="B7154" s="3" t="s">
        <v>8464</v>
      </c>
      <c r="C7154" s="3"/>
      <c r="D7154" s="3"/>
      <c r="E7154" s="3" t="s">
        <v>81</v>
      </c>
      <c r="F7154" s="51" t="str">
        <f t="shared" si="666"/>
        <v>59N4</v>
      </c>
      <c r="G7154" s="51">
        <f t="shared" si="667"/>
        <v>4</v>
      </c>
      <c r="H7154" s="51">
        <f t="shared" si="668"/>
        <v>59</v>
      </c>
      <c r="I7154" s="51" t="str">
        <f t="shared" si="669"/>
        <v>N</v>
      </c>
      <c r="J7154" s="51" t="str">
        <f t="shared" si="670"/>
        <v>D3</v>
      </c>
      <c r="K7154" s="76" t="str">
        <f t="shared" si="671"/>
        <v>1FO59N4A</v>
      </c>
      <c r="L7154" s="281" t="e">
        <f>VLOOKUP(K7154,'Planilla de control'!#REF!,2,0)</f>
        <v>#REF!</v>
      </c>
      <c r="M7154" s="29" t="e">
        <f>IF(COUNTIF('Planilla de control'!#REF!,K7154)&gt;0,"SI","NO")</f>
        <v>#REF!</v>
      </c>
    </row>
    <row r="7155" spans="1:13" x14ac:dyDescent="0.3">
      <c r="A7155" s="3" t="s">
        <v>2367</v>
      </c>
      <c r="B7155" s="3" t="s">
        <v>8465</v>
      </c>
      <c r="C7155" s="3"/>
      <c r="D7155" s="3"/>
      <c r="E7155" s="3" t="s">
        <v>81</v>
      </c>
      <c r="F7155" s="51" t="str">
        <f t="shared" si="666"/>
        <v>59N4</v>
      </c>
      <c r="G7155" s="51">
        <f t="shared" si="667"/>
        <v>4</v>
      </c>
      <c r="H7155" s="51">
        <f t="shared" si="668"/>
        <v>59</v>
      </c>
      <c r="I7155" s="51" t="str">
        <f t="shared" si="669"/>
        <v>N</v>
      </c>
      <c r="J7155" s="51" t="str">
        <f t="shared" si="670"/>
        <v>D3</v>
      </c>
      <c r="K7155" s="76" t="str">
        <f t="shared" si="671"/>
        <v>1FO59N4B</v>
      </c>
      <c r="L7155" s="281" t="e">
        <f>VLOOKUP(K7155,'Planilla de control'!#REF!,2,0)</f>
        <v>#REF!</v>
      </c>
      <c r="M7155" s="29" t="e">
        <f>IF(COUNTIF('Planilla de control'!#REF!,K7155)&gt;0,"SI","NO")</f>
        <v>#REF!</v>
      </c>
    </row>
    <row r="7156" spans="1:13" x14ac:dyDescent="0.3">
      <c r="A7156" s="3" t="s">
        <v>2367</v>
      </c>
      <c r="B7156" s="3" t="s">
        <v>8466</v>
      </c>
      <c r="C7156" s="3"/>
      <c r="D7156" s="3"/>
      <c r="E7156" s="3"/>
      <c r="F7156" s="51" t="str">
        <f t="shared" si="666"/>
        <v>59N5</v>
      </c>
      <c r="G7156" s="51">
        <f t="shared" si="667"/>
        <v>5</v>
      </c>
      <c r="H7156" s="51">
        <f t="shared" si="668"/>
        <v>59</v>
      </c>
      <c r="I7156" s="51" t="str">
        <f t="shared" si="669"/>
        <v>N</v>
      </c>
      <c r="J7156" s="51" t="str">
        <f t="shared" si="670"/>
        <v>D3</v>
      </c>
      <c r="K7156" s="76" t="str">
        <f t="shared" si="671"/>
        <v>1FO59N5A</v>
      </c>
      <c r="L7156" s="281" t="e">
        <f>VLOOKUP(K7156,'Planilla de control'!#REF!,2,0)</f>
        <v>#REF!</v>
      </c>
      <c r="M7156" s="29" t="e">
        <f>IF(COUNTIF('Planilla de control'!#REF!,K7156)&gt;0,"SI","NO")</f>
        <v>#REF!</v>
      </c>
    </row>
    <row r="7157" spans="1:13" x14ac:dyDescent="0.3">
      <c r="A7157" s="3" t="s">
        <v>2367</v>
      </c>
      <c r="B7157" s="3" t="s">
        <v>8467</v>
      </c>
      <c r="C7157" s="3"/>
      <c r="D7157" s="3"/>
      <c r="E7157" s="3"/>
      <c r="F7157" s="51" t="str">
        <f t="shared" si="666"/>
        <v>59M3</v>
      </c>
      <c r="G7157" s="51">
        <f t="shared" si="667"/>
        <v>3</v>
      </c>
      <c r="H7157" s="51">
        <f t="shared" si="668"/>
        <v>59</v>
      </c>
      <c r="I7157" s="51" t="str">
        <f t="shared" si="669"/>
        <v>M</v>
      </c>
      <c r="J7157" s="51" t="str">
        <f t="shared" si="670"/>
        <v>D3</v>
      </c>
      <c r="K7157" s="76" t="str">
        <f t="shared" si="671"/>
        <v>1FO59M3A</v>
      </c>
      <c r="L7157" s="281" t="e">
        <f>VLOOKUP(K7157,'Planilla de control'!#REF!,2,0)</f>
        <v>#REF!</v>
      </c>
      <c r="M7157" s="29" t="e">
        <f>IF(COUNTIF('Planilla de control'!#REF!,K7157)&gt;0,"SI","NO")</f>
        <v>#REF!</v>
      </c>
    </row>
    <row r="7158" spans="1:13" x14ac:dyDescent="0.3">
      <c r="A7158" s="3" t="s">
        <v>2367</v>
      </c>
      <c r="B7158" s="3" t="s">
        <v>8468</v>
      </c>
      <c r="C7158" s="3"/>
      <c r="D7158" s="3"/>
      <c r="E7158" s="3"/>
      <c r="F7158" s="51" t="str">
        <f t="shared" si="666"/>
        <v>59N5</v>
      </c>
      <c r="G7158" s="51">
        <f t="shared" si="667"/>
        <v>5</v>
      </c>
      <c r="H7158" s="51">
        <f t="shared" si="668"/>
        <v>59</v>
      </c>
      <c r="I7158" s="51" t="str">
        <f t="shared" si="669"/>
        <v>N</v>
      </c>
      <c r="J7158" s="51" t="str">
        <f t="shared" si="670"/>
        <v>D3</v>
      </c>
      <c r="K7158" s="76" t="str">
        <f t="shared" si="671"/>
        <v>1FO59N5B</v>
      </c>
      <c r="L7158" s="281" t="e">
        <f>VLOOKUP(K7158,'Planilla de control'!#REF!,2,0)</f>
        <v>#REF!</v>
      </c>
      <c r="M7158" s="29" t="e">
        <f>IF(COUNTIF('Planilla de control'!#REF!,K7158)&gt;0,"SI","NO")</f>
        <v>#REF!</v>
      </c>
    </row>
    <row r="7159" spans="1:13" x14ac:dyDescent="0.3">
      <c r="A7159" s="3" t="s">
        <v>2367</v>
      </c>
      <c r="B7159" s="3" t="s">
        <v>8469</v>
      </c>
      <c r="C7159" s="3"/>
      <c r="D7159" s="3"/>
      <c r="E7159" s="3"/>
      <c r="F7159" s="51" t="str">
        <f t="shared" si="666"/>
        <v>59N6</v>
      </c>
      <c r="G7159" s="51">
        <f t="shared" si="667"/>
        <v>6</v>
      </c>
      <c r="H7159" s="51">
        <f t="shared" si="668"/>
        <v>59</v>
      </c>
      <c r="I7159" s="51" t="str">
        <f t="shared" si="669"/>
        <v>N</v>
      </c>
      <c r="J7159" s="51" t="str">
        <f t="shared" si="670"/>
        <v>D3</v>
      </c>
      <c r="K7159" s="76" t="str">
        <f t="shared" si="671"/>
        <v>1FO59N6A</v>
      </c>
      <c r="L7159" s="281" t="e">
        <f>VLOOKUP(K7159,'Planilla de control'!#REF!,2,0)</f>
        <v>#REF!</v>
      </c>
      <c r="M7159" s="29" t="e">
        <f>IF(COUNTIF('Planilla de control'!#REF!,K7159)&gt;0,"SI","NO")</f>
        <v>#REF!</v>
      </c>
    </row>
    <row r="7160" spans="1:13" x14ac:dyDescent="0.3">
      <c r="A7160" s="3" t="s">
        <v>2367</v>
      </c>
      <c r="B7160" s="3" t="s">
        <v>8470</v>
      </c>
      <c r="C7160" s="3"/>
      <c r="D7160" s="3"/>
      <c r="E7160" s="3"/>
      <c r="F7160" s="51" t="str">
        <f t="shared" si="666"/>
        <v>59N6</v>
      </c>
      <c r="G7160" s="51">
        <f t="shared" si="667"/>
        <v>6</v>
      </c>
      <c r="H7160" s="51">
        <f t="shared" si="668"/>
        <v>59</v>
      </c>
      <c r="I7160" s="51" t="str">
        <f t="shared" si="669"/>
        <v>N</v>
      </c>
      <c r="J7160" s="51" t="str">
        <f t="shared" si="670"/>
        <v>D3</v>
      </c>
      <c r="K7160" s="76" t="str">
        <f t="shared" si="671"/>
        <v>1FO59N6B</v>
      </c>
      <c r="L7160" s="281" t="e">
        <f>VLOOKUP(K7160,'Planilla de control'!#REF!,2,0)</f>
        <v>#REF!</v>
      </c>
      <c r="M7160" s="29" t="e">
        <f>IF(COUNTIF('Planilla de control'!#REF!,K7160)&gt;0,"SI","NO")</f>
        <v>#REF!</v>
      </c>
    </row>
    <row r="7161" spans="1:13" x14ac:dyDescent="0.3">
      <c r="A7161" s="3" t="s">
        <v>2367</v>
      </c>
      <c r="B7161" s="3" t="s">
        <v>8471</v>
      </c>
      <c r="C7161" s="3"/>
      <c r="D7161" s="3"/>
      <c r="E7161" s="3"/>
      <c r="F7161" s="51" t="str">
        <f t="shared" si="666"/>
        <v>59N7</v>
      </c>
      <c r="G7161" s="51">
        <f t="shared" si="667"/>
        <v>7</v>
      </c>
      <c r="H7161" s="51">
        <f t="shared" si="668"/>
        <v>59</v>
      </c>
      <c r="I7161" s="51" t="str">
        <f t="shared" si="669"/>
        <v>N</v>
      </c>
      <c r="J7161" s="51" t="str">
        <f t="shared" si="670"/>
        <v>D3</v>
      </c>
      <c r="K7161" s="76" t="str">
        <f t="shared" si="671"/>
        <v>1FO59N7A</v>
      </c>
      <c r="L7161" s="281" t="e">
        <f>VLOOKUP(K7161,'Planilla de control'!#REF!,2,0)</f>
        <v>#REF!</v>
      </c>
      <c r="M7161" s="29" t="e">
        <f>IF(COUNTIF('Planilla de control'!#REF!,K7161)&gt;0,"SI","NO")</f>
        <v>#REF!</v>
      </c>
    </row>
    <row r="7162" spans="1:13" x14ac:dyDescent="0.3">
      <c r="A7162" s="3" t="s">
        <v>2367</v>
      </c>
      <c r="B7162" s="3" t="s">
        <v>8472</v>
      </c>
      <c r="C7162" s="3"/>
      <c r="D7162" s="3"/>
      <c r="E7162" s="3"/>
      <c r="F7162" s="51" t="str">
        <f t="shared" si="666"/>
        <v>59N7</v>
      </c>
      <c r="G7162" s="51">
        <f t="shared" si="667"/>
        <v>7</v>
      </c>
      <c r="H7162" s="51">
        <f t="shared" si="668"/>
        <v>59</v>
      </c>
      <c r="I7162" s="51" t="str">
        <f t="shared" si="669"/>
        <v>N</v>
      </c>
      <c r="J7162" s="51" t="str">
        <f t="shared" si="670"/>
        <v>D3</v>
      </c>
      <c r="K7162" s="76" t="str">
        <f t="shared" si="671"/>
        <v>1FO59N7B</v>
      </c>
      <c r="L7162" s="281" t="e">
        <f>VLOOKUP(K7162,'Planilla de control'!#REF!,2,0)</f>
        <v>#REF!</v>
      </c>
      <c r="M7162" s="29" t="e">
        <f>IF(COUNTIF('Planilla de control'!#REF!,K7162)&gt;0,"SI","NO")</f>
        <v>#REF!</v>
      </c>
    </row>
    <row r="7163" spans="1:13" x14ac:dyDescent="0.3">
      <c r="A7163" s="3" t="s">
        <v>2367</v>
      </c>
      <c r="B7163" s="3" t="s">
        <v>8473</v>
      </c>
      <c r="C7163" s="3"/>
      <c r="D7163" s="3"/>
      <c r="E7163" s="3"/>
      <c r="F7163" s="51" t="str">
        <f t="shared" si="666"/>
        <v>59D3</v>
      </c>
      <c r="G7163" s="51">
        <f t="shared" si="667"/>
        <v>3</v>
      </c>
      <c r="H7163" s="51">
        <f t="shared" si="668"/>
        <v>59</v>
      </c>
      <c r="I7163" s="51" t="str">
        <f t="shared" si="669"/>
        <v>D</v>
      </c>
      <c r="J7163" s="51" t="str">
        <f t="shared" si="670"/>
        <v>D3</v>
      </c>
      <c r="K7163" s="76" t="str">
        <f t="shared" si="671"/>
        <v>1FO59D3A</v>
      </c>
      <c r="L7163" s="281" t="e">
        <f>VLOOKUP(K7163,'Planilla de control'!#REF!,2,0)</f>
        <v>#REF!</v>
      </c>
      <c r="M7163" s="29" t="e">
        <f>IF(COUNTIF('Planilla de control'!#REF!,K7163)&gt;0,"SI","NO")</f>
        <v>#REF!</v>
      </c>
    </row>
    <row r="7164" spans="1:13" x14ac:dyDescent="0.3">
      <c r="A7164" s="3" t="s">
        <v>2367</v>
      </c>
      <c r="B7164" s="3" t="s">
        <v>8474</v>
      </c>
      <c r="C7164" s="3"/>
      <c r="D7164" s="3"/>
      <c r="E7164" s="3"/>
      <c r="F7164" s="51" t="str">
        <f t="shared" si="666"/>
        <v>59F3</v>
      </c>
      <c r="G7164" s="51">
        <f t="shared" si="667"/>
        <v>3</v>
      </c>
      <c r="H7164" s="51">
        <f t="shared" si="668"/>
        <v>59</v>
      </c>
      <c r="I7164" s="51" t="str">
        <f t="shared" si="669"/>
        <v>F</v>
      </c>
      <c r="J7164" s="51" t="str">
        <f t="shared" si="670"/>
        <v>D3</v>
      </c>
      <c r="K7164" s="76" t="str">
        <f t="shared" si="671"/>
        <v>1FO59F3A</v>
      </c>
      <c r="L7164" s="281" t="e">
        <f>VLOOKUP(K7164,'Planilla de control'!#REF!,2,0)</f>
        <v>#REF!</v>
      </c>
      <c r="M7164" s="29" t="e">
        <f>IF(COUNTIF('Planilla de control'!#REF!,K7164)&gt;0,"SI","NO")</f>
        <v>#REF!</v>
      </c>
    </row>
    <row r="7165" spans="1:13" x14ac:dyDescent="0.3">
      <c r="A7165" s="3" t="s">
        <v>2367</v>
      </c>
      <c r="B7165" s="3" t="s">
        <v>8475</v>
      </c>
      <c r="C7165" s="3"/>
      <c r="D7165" s="3"/>
      <c r="E7165" s="3"/>
      <c r="F7165" s="51" t="str">
        <f t="shared" si="666"/>
        <v>59F3</v>
      </c>
      <c r="G7165" s="51">
        <f t="shared" si="667"/>
        <v>3</v>
      </c>
      <c r="H7165" s="51">
        <f t="shared" si="668"/>
        <v>59</v>
      </c>
      <c r="I7165" s="51" t="str">
        <f t="shared" si="669"/>
        <v>F</v>
      </c>
      <c r="J7165" s="51" t="str">
        <f t="shared" si="670"/>
        <v>D3</v>
      </c>
      <c r="K7165" s="76" t="str">
        <f t="shared" si="671"/>
        <v>1FO59F3B</v>
      </c>
      <c r="L7165" s="281" t="e">
        <f>VLOOKUP(K7165,'Planilla de control'!#REF!,2,0)</f>
        <v>#REF!</v>
      </c>
      <c r="M7165" s="29" t="e">
        <f>IF(COUNTIF('Planilla de control'!#REF!,K7165)&gt;0,"SI","NO")</f>
        <v>#REF!</v>
      </c>
    </row>
    <row r="7166" spans="1:13" x14ac:dyDescent="0.3">
      <c r="A7166" s="3" t="s">
        <v>2367</v>
      </c>
      <c r="B7166" s="3" t="s">
        <v>8476</v>
      </c>
      <c r="C7166" s="3"/>
      <c r="D7166" s="3"/>
      <c r="E7166" s="3"/>
      <c r="F7166" s="51" t="str">
        <f t="shared" si="666"/>
        <v>59F3</v>
      </c>
      <c r="G7166" s="51">
        <f t="shared" si="667"/>
        <v>3</v>
      </c>
      <c r="H7166" s="51">
        <f t="shared" si="668"/>
        <v>59</v>
      </c>
      <c r="I7166" s="51" t="str">
        <f t="shared" si="669"/>
        <v>F</v>
      </c>
      <c r="J7166" s="51" t="str">
        <f t="shared" si="670"/>
        <v>D3</v>
      </c>
      <c r="K7166" s="76" t="str">
        <f t="shared" si="671"/>
        <v>1FO59F3D</v>
      </c>
      <c r="L7166" s="281" t="e">
        <f>VLOOKUP(K7166,'Planilla de control'!#REF!,2,0)</f>
        <v>#REF!</v>
      </c>
      <c r="M7166" s="29" t="e">
        <f>IF(COUNTIF('Planilla de control'!#REF!,K7166)&gt;0,"SI","NO")</f>
        <v>#REF!</v>
      </c>
    </row>
    <row r="7167" spans="1:13" x14ac:dyDescent="0.3">
      <c r="A7167" s="3" t="s">
        <v>2367</v>
      </c>
      <c r="B7167" s="3" t="s">
        <v>8477</v>
      </c>
      <c r="C7167" s="3"/>
      <c r="D7167" s="3"/>
      <c r="E7167" s="3"/>
      <c r="F7167" s="51" t="str">
        <f t="shared" si="666"/>
        <v>59B2</v>
      </c>
      <c r="G7167" s="51">
        <f t="shared" si="667"/>
        <v>2</v>
      </c>
      <c r="H7167" s="51">
        <f t="shared" si="668"/>
        <v>59</v>
      </c>
      <c r="I7167" s="51" t="str">
        <f t="shared" si="669"/>
        <v>B</v>
      </c>
      <c r="J7167" s="51" t="str">
        <f t="shared" si="670"/>
        <v>D3</v>
      </c>
      <c r="K7167" s="76" t="str">
        <f t="shared" si="671"/>
        <v>1FO59B2D</v>
      </c>
      <c r="L7167" s="281" t="e">
        <f>VLOOKUP(K7167,'Planilla de control'!#REF!,2,0)</f>
        <v>#REF!</v>
      </c>
      <c r="M7167" s="29" t="e">
        <f>IF(COUNTIF('Planilla de control'!#REF!,K7167)&gt;0,"SI","NO")</f>
        <v>#REF!</v>
      </c>
    </row>
    <row r="7168" spans="1:13" x14ac:dyDescent="0.3">
      <c r="A7168" s="3" t="s">
        <v>2367</v>
      </c>
      <c r="B7168" s="3" t="s">
        <v>8478</v>
      </c>
      <c r="C7168" s="3"/>
      <c r="D7168" s="3"/>
      <c r="E7168" s="3"/>
      <c r="F7168" s="51" t="str">
        <f t="shared" si="666"/>
        <v>59E2</v>
      </c>
      <c r="G7168" s="51">
        <f t="shared" si="667"/>
        <v>2</v>
      </c>
      <c r="H7168" s="51">
        <f t="shared" si="668"/>
        <v>59</v>
      </c>
      <c r="I7168" s="51" t="str">
        <f t="shared" si="669"/>
        <v>E</v>
      </c>
      <c r="J7168" s="51" t="str">
        <f t="shared" si="670"/>
        <v>D3</v>
      </c>
      <c r="K7168" s="76" t="str">
        <f t="shared" si="671"/>
        <v>1FO59E2D</v>
      </c>
      <c r="L7168" s="281" t="e">
        <f>VLOOKUP(K7168,'Planilla de control'!#REF!,2,0)</f>
        <v>#REF!</v>
      </c>
      <c r="M7168" s="29" t="e">
        <f>IF(COUNTIF('Planilla de control'!#REF!,K7168)&gt;0,"SI","NO")</f>
        <v>#REF!</v>
      </c>
    </row>
    <row r="7169" spans="1:13" x14ac:dyDescent="0.3">
      <c r="A7169" s="3" t="s">
        <v>2367</v>
      </c>
      <c r="B7169" s="3" t="s">
        <v>8479</v>
      </c>
      <c r="C7169" s="3"/>
      <c r="D7169" s="3"/>
      <c r="E7169" s="3"/>
      <c r="F7169" s="51" t="str">
        <f t="shared" si="666"/>
        <v>59G2</v>
      </c>
      <c r="G7169" s="51">
        <f t="shared" si="667"/>
        <v>2</v>
      </c>
      <c r="H7169" s="51">
        <f t="shared" si="668"/>
        <v>59</v>
      </c>
      <c r="I7169" s="51" t="str">
        <f t="shared" si="669"/>
        <v>G</v>
      </c>
      <c r="J7169" s="51" t="str">
        <f t="shared" si="670"/>
        <v>D3</v>
      </c>
      <c r="K7169" s="76" t="str">
        <f t="shared" si="671"/>
        <v>1FO59G2A</v>
      </c>
      <c r="L7169" s="281" t="e">
        <f>VLOOKUP(K7169,'Planilla de control'!#REF!,2,0)</f>
        <v>#REF!</v>
      </c>
      <c r="M7169" s="29" t="e">
        <f>IF(COUNTIF('Planilla de control'!#REF!,K7169)&gt;0,"SI","NO")</f>
        <v>#REF!</v>
      </c>
    </row>
    <row r="7170" spans="1:13" x14ac:dyDescent="0.3">
      <c r="A7170" s="3" t="s">
        <v>2367</v>
      </c>
      <c r="B7170" s="3" t="s">
        <v>8480</v>
      </c>
      <c r="C7170" s="3"/>
      <c r="D7170" s="3"/>
      <c r="E7170" s="3"/>
      <c r="F7170" s="51" t="str">
        <f t="shared" si="666"/>
        <v>59G2</v>
      </c>
      <c r="G7170" s="51">
        <f t="shared" si="667"/>
        <v>2</v>
      </c>
      <c r="H7170" s="51">
        <f t="shared" si="668"/>
        <v>59</v>
      </c>
      <c r="I7170" s="51" t="str">
        <f t="shared" si="669"/>
        <v>G</v>
      </c>
      <c r="J7170" s="51" t="str">
        <f t="shared" si="670"/>
        <v>D3</v>
      </c>
      <c r="K7170" s="76" t="str">
        <f t="shared" si="671"/>
        <v>1FO59G2D</v>
      </c>
      <c r="L7170" s="281" t="e">
        <f>VLOOKUP(K7170,'Planilla de control'!#REF!,2,0)</f>
        <v>#REF!</v>
      </c>
      <c r="M7170" s="29" t="e">
        <f>IF(COUNTIF('Planilla de control'!#REF!,K7170)&gt;0,"SI","NO")</f>
        <v>#REF!</v>
      </c>
    </row>
    <row r="7171" spans="1:13" x14ac:dyDescent="0.3">
      <c r="A7171" s="3" t="s">
        <v>2367</v>
      </c>
      <c r="B7171" s="3" t="s">
        <v>8481</v>
      </c>
      <c r="C7171" s="3"/>
      <c r="D7171" s="3"/>
      <c r="E7171" s="3"/>
      <c r="F7171" s="51" t="str">
        <f t="shared" ref="F7171:F7234" si="672">IF(OR(LEN(B7171)=9,LEN(B7171)=5),MID(B7171,1,4),MID(B7171,1,5))</f>
        <v>59G3</v>
      </c>
      <c r="G7171" s="51">
        <f t="shared" ref="G7171:G7234" si="673">IF(MID(F7171,5,1)&lt;&gt;"",MID(F7171,4,2),MID(F7171,4,1))*1</f>
        <v>3</v>
      </c>
      <c r="H7171" s="51">
        <f t="shared" ref="H7171:H7234" si="674">+MID(B7171,1,2)*1</f>
        <v>59</v>
      </c>
      <c r="I7171" s="51" t="str">
        <f t="shared" ref="I7171:I7234" si="675">+MID(B7171,3,1)</f>
        <v>G</v>
      </c>
      <c r="J7171" s="51" t="str">
        <f t="shared" ref="J7171:J7234" si="676">HLOOKUP(A7171,$O$1:$U$2,2,0)</f>
        <v>D3</v>
      </c>
      <c r="K7171" s="76" t="str">
        <f t="shared" ref="K7171:K7234" si="677">CONCATENATE(A7171,B7171)</f>
        <v>1FO59G3A</v>
      </c>
      <c r="L7171" s="281" t="e">
        <f>VLOOKUP(K7171,'Planilla de control'!#REF!,2,0)</f>
        <v>#REF!</v>
      </c>
      <c r="M7171" s="29" t="e">
        <f>IF(COUNTIF('Planilla de control'!#REF!,K7171)&gt;0,"SI","NO")</f>
        <v>#REF!</v>
      </c>
    </row>
    <row r="7172" spans="1:13" x14ac:dyDescent="0.3">
      <c r="A7172" s="3" t="s">
        <v>2367</v>
      </c>
      <c r="B7172" s="3" t="s">
        <v>8482</v>
      </c>
      <c r="C7172" s="3"/>
      <c r="D7172" s="3"/>
      <c r="E7172" s="3"/>
      <c r="F7172" s="51" t="str">
        <f t="shared" si="672"/>
        <v>59G3</v>
      </c>
      <c r="G7172" s="51">
        <f t="shared" si="673"/>
        <v>3</v>
      </c>
      <c r="H7172" s="51">
        <f t="shared" si="674"/>
        <v>59</v>
      </c>
      <c r="I7172" s="51" t="str">
        <f t="shared" si="675"/>
        <v>G</v>
      </c>
      <c r="J7172" s="51" t="str">
        <f t="shared" si="676"/>
        <v>D3</v>
      </c>
      <c r="K7172" s="76" t="str">
        <f t="shared" si="677"/>
        <v>1FO59G3D</v>
      </c>
      <c r="L7172" s="281" t="e">
        <f>VLOOKUP(K7172,'Planilla de control'!#REF!,2,0)</f>
        <v>#REF!</v>
      </c>
      <c r="M7172" s="29" t="e">
        <f>IF(COUNTIF('Planilla de control'!#REF!,K7172)&gt;0,"SI","NO")</f>
        <v>#REF!</v>
      </c>
    </row>
    <row r="7173" spans="1:13" x14ac:dyDescent="0.3">
      <c r="A7173" s="3" t="s">
        <v>2367</v>
      </c>
      <c r="B7173" s="3" t="s">
        <v>8483</v>
      </c>
      <c r="C7173" s="3"/>
      <c r="D7173" s="3"/>
      <c r="E7173" s="3"/>
      <c r="F7173" s="51" t="str">
        <f t="shared" si="672"/>
        <v>59H2</v>
      </c>
      <c r="G7173" s="51">
        <f t="shared" si="673"/>
        <v>2</v>
      </c>
      <c r="H7173" s="51">
        <f t="shared" si="674"/>
        <v>59</v>
      </c>
      <c r="I7173" s="51" t="str">
        <f t="shared" si="675"/>
        <v>H</v>
      </c>
      <c r="J7173" s="51" t="str">
        <f t="shared" si="676"/>
        <v>D3</v>
      </c>
      <c r="K7173" s="76" t="str">
        <f t="shared" si="677"/>
        <v>1FO59H2A</v>
      </c>
      <c r="L7173" s="281" t="e">
        <f>VLOOKUP(K7173,'Planilla de control'!#REF!,2,0)</f>
        <v>#REF!</v>
      </c>
      <c r="M7173" s="29" t="e">
        <f>IF(COUNTIF('Planilla de control'!#REF!,K7173)&gt;0,"SI","NO")</f>
        <v>#REF!</v>
      </c>
    </row>
    <row r="7174" spans="1:13" x14ac:dyDescent="0.3">
      <c r="A7174" s="3" t="s">
        <v>2367</v>
      </c>
      <c r="B7174" s="3" t="s">
        <v>8484</v>
      </c>
      <c r="C7174" s="3"/>
      <c r="D7174" s="3"/>
      <c r="E7174" s="3"/>
      <c r="F7174" s="51" t="str">
        <f t="shared" si="672"/>
        <v>59H3</v>
      </c>
      <c r="G7174" s="51">
        <f t="shared" si="673"/>
        <v>3</v>
      </c>
      <c r="H7174" s="51">
        <f t="shared" si="674"/>
        <v>59</v>
      </c>
      <c r="I7174" s="51" t="str">
        <f t="shared" si="675"/>
        <v>H</v>
      </c>
      <c r="J7174" s="51" t="str">
        <f t="shared" si="676"/>
        <v>D3</v>
      </c>
      <c r="K7174" s="76" t="str">
        <f t="shared" si="677"/>
        <v>1FO59H3D</v>
      </c>
      <c r="L7174" s="281" t="e">
        <f>VLOOKUP(K7174,'Planilla de control'!#REF!,2,0)</f>
        <v>#REF!</v>
      </c>
      <c r="M7174" s="29" t="e">
        <f>IF(COUNTIF('Planilla de control'!#REF!,K7174)&gt;0,"SI","NO")</f>
        <v>#REF!</v>
      </c>
    </row>
    <row r="7175" spans="1:13" x14ac:dyDescent="0.3">
      <c r="A7175" s="3" t="s">
        <v>2367</v>
      </c>
      <c r="B7175" s="3" t="s">
        <v>8485</v>
      </c>
      <c r="C7175" s="3"/>
      <c r="D7175" s="3"/>
      <c r="E7175" s="3"/>
      <c r="F7175" s="51" t="str">
        <f t="shared" si="672"/>
        <v>59M3</v>
      </c>
      <c r="G7175" s="51">
        <f t="shared" si="673"/>
        <v>3</v>
      </c>
      <c r="H7175" s="51">
        <f t="shared" si="674"/>
        <v>59</v>
      </c>
      <c r="I7175" s="51" t="str">
        <f t="shared" si="675"/>
        <v>M</v>
      </c>
      <c r="J7175" s="51" t="str">
        <f t="shared" si="676"/>
        <v>D3</v>
      </c>
      <c r="K7175" s="76" t="str">
        <f t="shared" si="677"/>
        <v>1FO59M3B</v>
      </c>
      <c r="L7175" s="281" t="e">
        <f>VLOOKUP(K7175,'Planilla de control'!#REF!,2,0)</f>
        <v>#REF!</v>
      </c>
      <c r="M7175" s="29" t="e">
        <f>IF(COUNTIF('Planilla de control'!#REF!,K7175)&gt;0,"SI","NO")</f>
        <v>#REF!</v>
      </c>
    </row>
    <row r="7176" spans="1:13" x14ac:dyDescent="0.3">
      <c r="A7176" s="3" t="s">
        <v>2367</v>
      </c>
      <c r="B7176" s="3" t="s">
        <v>8486</v>
      </c>
      <c r="C7176" s="3"/>
      <c r="D7176" s="3"/>
      <c r="E7176" s="3"/>
      <c r="F7176" s="51" t="str">
        <f t="shared" si="672"/>
        <v>59N2</v>
      </c>
      <c r="G7176" s="51">
        <f t="shared" si="673"/>
        <v>2</v>
      </c>
      <c r="H7176" s="51">
        <f t="shared" si="674"/>
        <v>59</v>
      </c>
      <c r="I7176" s="51" t="str">
        <f t="shared" si="675"/>
        <v>N</v>
      </c>
      <c r="J7176" s="51" t="str">
        <f t="shared" si="676"/>
        <v>D3</v>
      </c>
      <c r="K7176" s="76" t="str">
        <f t="shared" si="677"/>
        <v>1FO59N2A</v>
      </c>
      <c r="L7176" s="281" t="e">
        <f>VLOOKUP(K7176,'Planilla de control'!#REF!,2,0)</f>
        <v>#REF!</v>
      </c>
      <c r="M7176" s="29" t="e">
        <f>IF(COUNTIF('Planilla de control'!#REF!,K7176)&gt;0,"SI","NO")</f>
        <v>#REF!</v>
      </c>
    </row>
    <row r="7177" spans="1:13" x14ac:dyDescent="0.3">
      <c r="A7177" s="3" t="s">
        <v>2367</v>
      </c>
      <c r="B7177" s="3" t="s">
        <v>8487</v>
      </c>
      <c r="C7177" s="3"/>
      <c r="D7177" s="3"/>
      <c r="E7177" s="3"/>
      <c r="F7177" s="51" t="str">
        <f t="shared" si="672"/>
        <v>59N2</v>
      </c>
      <c r="G7177" s="51">
        <f t="shared" si="673"/>
        <v>2</v>
      </c>
      <c r="H7177" s="51">
        <f t="shared" si="674"/>
        <v>59</v>
      </c>
      <c r="I7177" s="51" t="str">
        <f t="shared" si="675"/>
        <v>N</v>
      </c>
      <c r="J7177" s="51" t="str">
        <f t="shared" si="676"/>
        <v>D3</v>
      </c>
      <c r="K7177" s="76" t="str">
        <f t="shared" si="677"/>
        <v>1FO59N2B</v>
      </c>
      <c r="L7177" s="281" t="e">
        <f>VLOOKUP(K7177,'Planilla de control'!#REF!,2,0)</f>
        <v>#REF!</v>
      </c>
      <c r="M7177" s="29" t="e">
        <f>IF(COUNTIF('Planilla de control'!#REF!,K7177)&gt;0,"SI","NO")</f>
        <v>#REF!</v>
      </c>
    </row>
    <row r="7178" spans="1:13" x14ac:dyDescent="0.3">
      <c r="A7178" s="3" t="s">
        <v>2367</v>
      </c>
      <c r="B7178" s="3" t="s">
        <v>8488</v>
      </c>
      <c r="C7178" s="3"/>
      <c r="D7178" s="3"/>
      <c r="E7178" s="3"/>
      <c r="F7178" s="51" t="str">
        <f t="shared" si="672"/>
        <v>59N3</v>
      </c>
      <c r="G7178" s="51">
        <f t="shared" si="673"/>
        <v>3</v>
      </c>
      <c r="H7178" s="51">
        <f t="shared" si="674"/>
        <v>59</v>
      </c>
      <c r="I7178" s="51" t="str">
        <f t="shared" si="675"/>
        <v>N</v>
      </c>
      <c r="J7178" s="51" t="str">
        <f t="shared" si="676"/>
        <v>D3</v>
      </c>
      <c r="K7178" s="76" t="str">
        <f t="shared" si="677"/>
        <v>1FO59N3A</v>
      </c>
      <c r="L7178" s="281" t="e">
        <f>VLOOKUP(K7178,'Planilla de control'!#REF!,2,0)</f>
        <v>#REF!</v>
      </c>
      <c r="M7178" s="29" t="e">
        <f>IF(COUNTIF('Planilla de control'!#REF!,K7178)&gt;0,"SI","NO")</f>
        <v>#REF!</v>
      </c>
    </row>
    <row r="7179" spans="1:13" x14ac:dyDescent="0.3">
      <c r="A7179" s="3" t="s">
        <v>2367</v>
      </c>
      <c r="B7179" s="3" t="s">
        <v>8489</v>
      </c>
      <c r="C7179" s="3"/>
      <c r="D7179" s="3"/>
      <c r="E7179" s="3"/>
      <c r="F7179" s="51" t="str">
        <f t="shared" si="672"/>
        <v>59C2</v>
      </c>
      <c r="G7179" s="51">
        <f t="shared" si="673"/>
        <v>2</v>
      </c>
      <c r="H7179" s="51">
        <f t="shared" si="674"/>
        <v>59</v>
      </c>
      <c r="I7179" s="51" t="str">
        <f t="shared" si="675"/>
        <v>C</v>
      </c>
      <c r="J7179" s="51" t="str">
        <f t="shared" si="676"/>
        <v>D3</v>
      </c>
      <c r="K7179" s="76" t="str">
        <f t="shared" si="677"/>
        <v>1FO59C2A</v>
      </c>
      <c r="L7179" s="281" t="e">
        <f>VLOOKUP(K7179,'Planilla de control'!#REF!,2,0)</f>
        <v>#REF!</v>
      </c>
      <c r="M7179" s="29" t="e">
        <f>IF(COUNTIF('Planilla de control'!#REF!,K7179)&gt;0,"SI","NO")</f>
        <v>#REF!</v>
      </c>
    </row>
    <row r="7180" spans="1:13" x14ac:dyDescent="0.3">
      <c r="A7180" s="3" t="s">
        <v>2367</v>
      </c>
      <c r="B7180" s="3" t="s">
        <v>8490</v>
      </c>
      <c r="C7180" s="3"/>
      <c r="D7180" s="3"/>
      <c r="E7180" s="3"/>
      <c r="F7180" s="51" t="str">
        <f t="shared" si="672"/>
        <v>59A3</v>
      </c>
      <c r="G7180" s="51">
        <f t="shared" si="673"/>
        <v>3</v>
      </c>
      <c r="H7180" s="51">
        <f t="shared" si="674"/>
        <v>59</v>
      </c>
      <c r="I7180" s="51" t="str">
        <f t="shared" si="675"/>
        <v>A</v>
      </c>
      <c r="J7180" s="51" t="str">
        <f t="shared" si="676"/>
        <v>D3</v>
      </c>
      <c r="K7180" s="76" t="str">
        <f t="shared" si="677"/>
        <v>1FO59A3B</v>
      </c>
      <c r="L7180" s="281" t="e">
        <f>VLOOKUP(K7180,'Planilla de control'!#REF!,2,0)</f>
        <v>#REF!</v>
      </c>
      <c r="M7180" s="29" t="e">
        <f>IF(COUNTIF('Planilla de control'!#REF!,K7180)&gt;0,"SI","NO")</f>
        <v>#REF!</v>
      </c>
    </row>
    <row r="7181" spans="1:13" x14ac:dyDescent="0.3">
      <c r="A7181" s="3" t="s">
        <v>2367</v>
      </c>
      <c r="B7181" s="3" t="s">
        <v>8491</v>
      </c>
      <c r="C7181" s="3"/>
      <c r="D7181" s="3"/>
      <c r="E7181" s="3"/>
      <c r="F7181" s="51" t="str">
        <f t="shared" si="672"/>
        <v>59B3</v>
      </c>
      <c r="G7181" s="51">
        <f t="shared" si="673"/>
        <v>3</v>
      </c>
      <c r="H7181" s="51">
        <f t="shared" si="674"/>
        <v>59</v>
      </c>
      <c r="I7181" s="51" t="str">
        <f t="shared" si="675"/>
        <v>B</v>
      </c>
      <c r="J7181" s="51" t="str">
        <f t="shared" si="676"/>
        <v>D3</v>
      </c>
      <c r="K7181" s="76" t="str">
        <f t="shared" si="677"/>
        <v>1FO59B3B</v>
      </c>
      <c r="L7181" s="281" t="e">
        <f>VLOOKUP(K7181,'Planilla de control'!#REF!,2,0)</f>
        <v>#REF!</v>
      </c>
      <c r="M7181" s="29" t="e">
        <f>IF(COUNTIF('Planilla de control'!#REF!,K7181)&gt;0,"SI","NO")</f>
        <v>#REF!</v>
      </c>
    </row>
    <row r="7182" spans="1:13" x14ac:dyDescent="0.3">
      <c r="A7182" s="3" t="s">
        <v>2367</v>
      </c>
      <c r="B7182" s="3" t="s">
        <v>8492</v>
      </c>
      <c r="C7182" s="3"/>
      <c r="D7182" s="3"/>
      <c r="E7182" s="3"/>
      <c r="F7182" s="51" t="str">
        <f t="shared" si="672"/>
        <v>59C2</v>
      </c>
      <c r="G7182" s="51">
        <f t="shared" si="673"/>
        <v>2</v>
      </c>
      <c r="H7182" s="51">
        <f t="shared" si="674"/>
        <v>59</v>
      </c>
      <c r="I7182" s="51" t="str">
        <f t="shared" si="675"/>
        <v>C</v>
      </c>
      <c r="J7182" s="51" t="str">
        <f t="shared" si="676"/>
        <v>D3</v>
      </c>
      <c r="K7182" s="76" t="str">
        <f t="shared" si="677"/>
        <v>1FO59C2D</v>
      </c>
      <c r="L7182" s="281" t="e">
        <f>VLOOKUP(K7182,'Planilla de control'!#REF!,2,0)</f>
        <v>#REF!</v>
      </c>
      <c r="M7182" s="29" t="e">
        <f>IF(COUNTIF('Planilla de control'!#REF!,K7182)&gt;0,"SI","NO")</f>
        <v>#REF!</v>
      </c>
    </row>
    <row r="7183" spans="1:13" x14ac:dyDescent="0.3">
      <c r="A7183" s="3" t="s">
        <v>2367</v>
      </c>
      <c r="B7183" s="3" t="s">
        <v>8493</v>
      </c>
      <c r="C7183" s="3"/>
      <c r="D7183" s="3"/>
      <c r="E7183" s="3"/>
      <c r="F7183" s="51" t="str">
        <f t="shared" si="672"/>
        <v>59E2</v>
      </c>
      <c r="G7183" s="51">
        <f t="shared" si="673"/>
        <v>2</v>
      </c>
      <c r="H7183" s="51">
        <f t="shared" si="674"/>
        <v>59</v>
      </c>
      <c r="I7183" s="51" t="str">
        <f t="shared" si="675"/>
        <v>E</v>
      </c>
      <c r="J7183" s="51" t="str">
        <f t="shared" si="676"/>
        <v>D3</v>
      </c>
      <c r="K7183" s="76" t="str">
        <f t="shared" si="677"/>
        <v>1FO59E2A</v>
      </c>
      <c r="L7183" s="281" t="e">
        <f>VLOOKUP(K7183,'Planilla de control'!#REF!,2,0)</f>
        <v>#REF!</v>
      </c>
      <c r="M7183" s="29" t="e">
        <f>IF(COUNTIF('Planilla de control'!#REF!,K7183)&gt;0,"SI","NO")</f>
        <v>#REF!</v>
      </c>
    </row>
    <row r="7184" spans="1:13" x14ac:dyDescent="0.3">
      <c r="A7184" s="3" t="s">
        <v>2367</v>
      </c>
      <c r="B7184" s="3" t="s">
        <v>8494</v>
      </c>
      <c r="C7184" s="3"/>
      <c r="D7184" s="3"/>
      <c r="E7184" s="3"/>
      <c r="F7184" s="51" t="str">
        <f t="shared" si="672"/>
        <v>59F2</v>
      </c>
      <c r="G7184" s="51">
        <f t="shared" si="673"/>
        <v>2</v>
      </c>
      <c r="H7184" s="51">
        <f t="shared" si="674"/>
        <v>59</v>
      </c>
      <c r="I7184" s="51" t="str">
        <f t="shared" si="675"/>
        <v>F</v>
      </c>
      <c r="J7184" s="51" t="str">
        <f t="shared" si="676"/>
        <v>D3</v>
      </c>
      <c r="K7184" s="76" t="str">
        <f t="shared" si="677"/>
        <v>1FO59F2C</v>
      </c>
      <c r="L7184" s="281" t="e">
        <f>VLOOKUP(K7184,'Planilla de control'!#REF!,2,0)</f>
        <v>#REF!</v>
      </c>
      <c r="M7184" s="29" t="e">
        <f>IF(COUNTIF('Planilla de control'!#REF!,K7184)&gt;0,"SI","NO")</f>
        <v>#REF!</v>
      </c>
    </row>
    <row r="7185" spans="1:13" x14ac:dyDescent="0.3">
      <c r="A7185" s="3" t="s">
        <v>2367</v>
      </c>
      <c r="B7185" s="3" t="s">
        <v>8495</v>
      </c>
      <c r="C7185" s="3"/>
      <c r="D7185" s="3"/>
      <c r="E7185" s="3"/>
      <c r="F7185" s="51" t="str">
        <f t="shared" si="672"/>
        <v>59G2</v>
      </c>
      <c r="G7185" s="51">
        <f t="shared" si="673"/>
        <v>2</v>
      </c>
      <c r="H7185" s="51">
        <f t="shared" si="674"/>
        <v>59</v>
      </c>
      <c r="I7185" s="51" t="str">
        <f t="shared" si="675"/>
        <v>G</v>
      </c>
      <c r="J7185" s="51" t="str">
        <f t="shared" si="676"/>
        <v>D3</v>
      </c>
      <c r="K7185" s="76" t="str">
        <f t="shared" si="677"/>
        <v>1FO59G2B</v>
      </c>
      <c r="L7185" s="281" t="e">
        <f>VLOOKUP(K7185,'Planilla de control'!#REF!,2,0)</f>
        <v>#REF!</v>
      </c>
      <c r="M7185" s="29" t="e">
        <f>IF(COUNTIF('Planilla de control'!#REF!,K7185)&gt;0,"SI","NO")</f>
        <v>#REF!</v>
      </c>
    </row>
    <row r="7186" spans="1:13" x14ac:dyDescent="0.3">
      <c r="A7186" s="3" t="s">
        <v>2367</v>
      </c>
      <c r="B7186" s="3" t="s">
        <v>8496</v>
      </c>
      <c r="C7186" s="3"/>
      <c r="D7186" s="3"/>
      <c r="E7186" s="3"/>
      <c r="F7186" s="51" t="str">
        <f t="shared" si="672"/>
        <v>59H2</v>
      </c>
      <c r="G7186" s="51">
        <f t="shared" si="673"/>
        <v>2</v>
      </c>
      <c r="H7186" s="51">
        <f t="shared" si="674"/>
        <v>59</v>
      </c>
      <c r="I7186" s="51" t="str">
        <f t="shared" si="675"/>
        <v>H</v>
      </c>
      <c r="J7186" s="51" t="str">
        <f t="shared" si="676"/>
        <v>D3</v>
      </c>
      <c r="K7186" s="76" t="str">
        <f t="shared" si="677"/>
        <v>1FO59H2C</v>
      </c>
      <c r="L7186" s="281" t="e">
        <f>VLOOKUP(K7186,'Planilla de control'!#REF!,2,0)</f>
        <v>#REF!</v>
      </c>
      <c r="M7186" s="29" t="e">
        <f>IF(COUNTIF('Planilla de control'!#REF!,K7186)&gt;0,"SI","NO")</f>
        <v>#REF!</v>
      </c>
    </row>
    <row r="7187" spans="1:13" x14ac:dyDescent="0.3">
      <c r="A7187" s="3" t="s">
        <v>2367</v>
      </c>
      <c r="B7187" s="3" t="s">
        <v>8497</v>
      </c>
      <c r="C7187" s="3"/>
      <c r="D7187" s="3"/>
      <c r="E7187" s="3"/>
      <c r="F7187" s="51" t="str">
        <f t="shared" si="672"/>
        <v>59H3</v>
      </c>
      <c r="G7187" s="51">
        <f t="shared" si="673"/>
        <v>3</v>
      </c>
      <c r="H7187" s="51">
        <f t="shared" si="674"/>
        <v>59</v>
      </c>
      <c r="I7187" s="51" t="str">
        <f t="shared" si="675"/>
        <v>H</v>
      </c>
      <c r="J7187" s="51" t="str">
        <f t="shared" si="676"/>
        <v>D3</v>
      </c>
      <c r="K7187" s="76" t="str">
        <f t="shared" si="677"/>
        <v>1FO59H3A</v>
      </c>
      <c r="L7187" s="281" t="e">
        <f>VLOOKUP(K7187,'Planilla de control'!#REF!,2,0)</f>
        <v>#REF!</v>
      </c>
      <c r="M7187" s="29" t="e">
        <f>IF(COUNTIF('Planilla de control'!#REF!,K7187)&gt;0,"SI","NO")</f>
        <v>#REF!</v>
      </c>
    </row>
    <row r="7188" spans="1:13" x14ac:dyDescent="0.3">
      <c r="A7188" s="3" t="s">
        <v>2367</v>
      </c>
      <c r="B7188" s="3" t="s">
        <v>8498</v>
      </c>
      <c r="C7188" s="3"/>
      <c r="D7188" s="3"/>
      <c r="E7188" s="3"/>
      <c r="F7188" s="51" t="str">
        <f t="shared" si="672"/>
        <v>59J2</v>
      </c>
      <c r="G7188" s="51">
        <f t="shared" si="673"/>
        <v>2</v>
      </c>
      <c r="H7188" s="51">
        <f t="shared" si="674"/>
        <v>59</v>
      </c>
      <c r="I7188" s="51" t="str">
        <f t="shared" si="675"/>
        <v>J</v>
      </c>
      <c r="J7188" s="51" t="str">
        <f t="shared" si="676"/>
        <v>D3</v>
      </c>
      <c r="K7188" s="76" t="str">
        <f t="shared" si="677"/>
        <v>1FO59J2A</v>
      </c>
      <c r="L7188" s="281" t="e">
        <f>VLOOKUP(K7188,'Planilla de control'!#REF!,2,0)</f>
        <v>#REF!</v>
      </c>
      <c r="M7188" s="29" t="e">
        <f>IF(COUNTIF('Planilla de control'!#REF!,K7188)&gt;0,"SI","NO")</f>
        <v>#REF!</v>
      </c>
    </row>
    <row r="7189" spans="1:13" x14ac:dyDescent="0.3">
      <c r="A7189" s="3" t="s">
        <v>2367</v>
      </c>
      <c r="B7189" s="3" t="s">
        <v>8499</v>
      </c>
      <c r="C7189" s="3"/>
      <c r="D7189" s="3"/>
      <c r="E7189" s="3"/>
      <c r="F7189" s="51" t="str">
        <f t="shared" si="672"/>
        <v>59C3</v>
      </c>
      <c r="G7189" s="51">
        <f t="shared" si="673"/>
        <v>3</v>
      </c>
      <c r="H7189" s="51">
        <f t="shared" si="674"/>
        <v>59</v>
      </c>
      <c r="I7189" s="51" t="str">
        <f t="shared" si="675"/>
        <v>C</v>
      </c>
      <c r="J7189" s="51" t="str">
        <f t="shared" si="676"/>
        <v>D3</v>
      </c>
      <c r="K7189" s="76" t="str">
        <f t="shared" si="677"/>
        <v>1FO59C3B</v>
      </c>
      <c r="L7189" s="281" t="e">
        <f>VLOOKUP(K7189,'Planilla de control'!#REF!,2,0)</f>
        <v>#REF!</v>
      </c>
      <c r="M7189" s="29" t="e">
        <f>IF(COUNTIF('Planilla de control'!#REF!,K7189)&gt;0,"SI","NO")</f>
        <v>#REF!</v>
      </c>
    </row>
    <row r="7190" spans="1:13" x14ac:dyDescent="0.3">
      <c r="A7190" s="3" t="s">
        <v>2367</v>
      </c>
      <c r="B7190" s="3" t="s">
        <v>8500</v>
      </c>
      <c r="C7190" s="3"/>
      <c r="D7190" s="3"/>
      <c r="E7190" s="3"/>
      <c r="F7190" s="51" t="str">
        <f t="shared" si="672"/>
        <v>59D2</v>
      </c>
      <c r="G7190" s="51">
        <f t="shared" si="673"/>
        <v>2</v>
      </c>
      <c r="H7190" s="51">
        <f t="shared" si="674"/>
        <v>59</v>
      </c>
      <c r="I7190" s="51" t="str">
        <f t="shared" si="675"/>
        <v>D</v>
      </c>
      <c r="J7190" s="51" t="str">
        <f t="shared" si="676"/>
        <v>D3</v>
      </c>
      <c r="K7190" s="76" t="str">
        <f t="shared" si="677"/>
        <v>1FO59D2B</v>
      </c>
      <c r="L7190" s="281" t="e">
        <f>VLOOKUP(K7190,'Planilla de control'!#REF!,2,0)</f>
        <v>#REF!</v>
      </c>
      <c r="M7190" s="29" t="e">
        <f>IF(COUNTIF('Planilla de control'!#REF!,K7190)&gt;0,"SI","NO")</f>
        <v>#REF!</v>
      </c>
    </row>
    <row r="7191" spans="1:13" x14ac:dyDescent="0.3">
      <c r="A7191" s="3" t="s">
        <v>2367</v>
      </c>
      <c r="B7191" s="3" t="s">
        <v>8501</v>
      </c>
      <c r="C7191" s="3"/>
      <c r="D7191" s="3"/>
      <c r="E7191" s="3"/>
      <c r="F7191" s="51" t="str">
        <f t="shared" si="672"/>
        <v>59D2</v>
      </c>
      <c r="G7191" s="51">
        <f t="shared" si="673"/>
        <v>2</v>
      </c>
      <c r="H7191" s="51">
        <f t="shared" si="674"/>
        <v>59</v>
      </c>
      <c r="I7191" s="51" t="str">
        <f t="shared" si="675"/>
        <v>D</v>
      </c>
      <c r="J7191" s="51" t="str">
        <f t="shared" si="676"/>
        <v>D3</v>
      </c>
      <c r="K7191" s="76" t="str">
        <f t="shared" si="677"/>
        <v>1FO59D2C</v>
      </c>
      <c r="L7191" s="281" t="e">
        <f>VLOOKUP(K7191,'Planilla de control'!#REF!,2,0)</f>
        <v>#REF!</v>
      </c>
      <c r="M7191" s="29" t="e">
        <f>IF(COUNTIF('Planilla de control'!#REF!,K7191)&gt;0,"SI","NO")</f>
        <v>#REF!</v>
      </c>
    </row>
    <row r="7192" spans="1:13" x14ac:dyDescent="0.3">
      <c r="A7192" s="3" t="s">
        <v>2367</v>
      </c>
      <c r="B7192" s="3" t="s">
        <v>8502</v>
      </c>
      <c r="C7192" s="3"/>
      <c r="D7192" s="3"/>
      <c r="E7192" s="3"/>
      <c r="F7192" s="51" t="str">
        <f t="shared" si="672"/>
        <v>59C2</v>
      </c>
      <c r="G7192" s="51">
        <f t="shared" si="673"/>
        <v>2</v>
      </c>
      <c r="H7192" s="51">
        <f t="shared" si="674"/>
        <v>59</v>
      </c>
      <c r="I7192" s="51" t="str">
        <f t="shared" si="675"/>
        <v>C</v>
      </c>
      <c r="J7192" s="51" t="str">
        <f t="shared" si="676"/>
        <v>D3</v>
      </c>
      <c r="K7192" s="76" t="str">
        <f t="shared" si="677"/>
        <v>1FO59C2B</v>
      </c>
      <c r="L7192" s="281" t="e">
        <f>VLOOKUP(K7192,'Planilla de control'!#REF!,2,0)</f>
        <v>#REF!</v>
      </c>
      <c r="M7192" s="29" t="e">
        <f>IF(COUNTIF('Planilla de control'!#REF!,K7192)&gt;0,"SI","NO")</f>
        <v>#REF!</v>
      </c>
    </row>
    <row r="7193" spans="1:13" x14ac:dyDescent="0.3">
      <c r="A7193" s="3" t="s">
        <v>2367</v>
      </c>
      <c r="B7193" s="3" t="s">
        <v>8503</v>
      </c>
      <c r="C7193" s="3"/>
      <c r="D7193" s="3"/>
      <c r="E7193" s="3"/>
      <c r="F7193" s="51" t="str">
        <f t="shared" si="672"/>
        <v>59E2</v>
      </c>
      <c r="G7193" s="51">
        <f t="shared" si="673"/>
        <v>2</v>
      </c>
      <c r="H7193" s="51">
        <f t="shared" si="674"/>
        <v>59</v>
      </c>
      <c r="I7193" s="51" t="str">
        <f t="shared" si="675"/>
        <v>E</v>
      </c>
      <c r="J7193" s="51" t="str">
        <f t="shared" si="676"/>
        <v>D3</v>
      </c>
      <c r="K7193" s="76" t="str">
        <f t="shared" si="677"/>
        <v>1FO59E2C</v>
      </c>
      <c r="L7193" s="281" t="e">
        <f>VLOOKUP(K7193,'Planilla de control'!#REF!,2,0)</f>
        <v>#REF!</v>
      </c>
      <c r="M7193" s="29" t="e">
        <f>IF(COUNTIF('Planilla de control'!#REF!,K7193)&gt;0,"SI","NO")</f>
        <v>#REF!</v>
      </c>
    </row>
    <row r="7194" spans="1:13" x14ac:dyDescent="0.3">
      <c r="A7194" s="3" t="s">
        <v>2367</v>
      </c>
      <c r="B7194" s="3" t="s">
        <v>8504</v>
      </c>
      <c r="C7194" s="3"/>
      <c r="D7194" s="3"/>
      <c r="E7194" s="3"/>
      <c r="F7194" s="51" t="str">
        <f t="shared" si="672"/>
        <v>59C3</v>
      </c>
      <c r="G7194" s="51">
        <f t="shared" si="673"/>
        <v>3</v>
      </c>
      <c r="H7194" s="51">
        <f t="shared" si="674"/>
        <v>59</v>
      </c>
      <c r="I7194" s="51" t="str">
        <f t="shared" si="675"/>
        <v>C</v>
      </c>
      <c r="J7194" s="51" t="str">
        <f t="shared" si="676"/>
        <v>D3</v>
      </c>
      <c r="K7194" s="76" t="str">
        <f t="shared" si="677"/>
        <v>1FO59C3C</v>
      </c>
      <c r="L7194" s="281" t="e">
        <f>VLOOKUP(K7194,'Planilla de control'!#REF!,2,0)</f>
        <v>#REF!</v>
      </c>
      <c r="M7194" s="29" t="e">
        <f>IF(COUNTIF('Planilla de control'!#REF!,K7194)&gt;0,"SI","NO")</f>
        <v>#REF!</v>
      </c>
    </row>
    <row r="7195" spans="1:13" x14ac:dyDescent="0.3">
      <c r="A7195" s="3" t="s">
        <v>2367</v>
      </c>
      <c r="B7195" s="3" t="s">
        <v>8505</v>
      </c>
      <c r="C7195" s="3"/>
      <c r="D7195" s="3"/>
      <c r="E7195" s="3"/>
      <c r="F7195" s="51" t="str">
        <f t="shared" si="672"/>
        <v>59L2</v>
      </c>
      <c r="G7195" s="51">
        <f t="shared" si="673"/>
        <v>2</v>
      </c>
      <c r="H7195" s="51">
        <f t="shared" si="674"/>
        <v>59</v>
      </c>
      <c r="I7195" s="51" t="str">
        <f t="shared" si="675"/>
        <v>L</v>
      </c>
      <c r="J7195" s="51" t="str">
        <f t="shared" si="676"/>
        <v>D3</v>
      </c>
      <c r="K7195" s="76" t="str">
        <f t="shared" si="677"/>
        <v>1FO59L2A</v>
      </c>
      <c r="L7195" s="281" t="e">
        <f>VLOOKUP(K7195,'Planilla de control'!#REF!,2,0)</f>
        <v>#REF!</v>
      </c>
      <c r="M7195" s="29" t="e">
        <f>IF(COUNTIF('Planilla de control'!#REF!,K7195)&gt;0,"SI","NO")</f>
        <v>#REF!</v>
      </c>
    </row>
    <row r="7196" spans="1:13" x14ac:dyDescent="0.3">
      <c r="A7196" s="3" t="s">
        <v>2367</v>
      </c>
      <c r="B7196" s="3" t="s">
        <v>8506</v>
      </c>
      <c r="C7196" s="3"/>
      <c r="D7196" s="3"/>
      <c r="E7196" s="3" t="s">
        <v>81</v>
      </c>
      <c r="F7196" s="51" t="str">
        <f t="shared" si="672"/>
        <v>60K2</v>
      </c>
      <c r="G7196" s="51">
        <f t="shared" si="673"/>
        <v>2</v>
      </c>
      <c r="H7196" s="51">
        <f t="shared" si="674"/>
        <v>60</v>
      </c>
      <c r="I7196" s="51" t="str">
        <f t="shared" si="675"/>
        <v>K</v>
      </c>
      <c r="J7196" s="51" t="str">
        <f t="shared" si="676"/>
        <v>D3</v>
      </c>
      <c r="K7196" s="76" t="str">
        <f t="shared" si="677"/>
        <v>1FO60K2A</v>
      </c>
      <c r="L7196" s="281" t="e">
        <f>VLOOKUP(K7196,'Planilla de control'!#REF!,2,0)</f>
        <v>#REF!</v>
      </c>
      <c r="M7196" s="29" t="e">
        <f>IF(COUNTIF('Planilla de control'!#REF!,K7196)&gt;0,"SI","NO")</f>
        <v>#REF!</v>
      </c>
    </row>
    <row r="7197" spans="1:13" x14ac:dyDescent="0.3">
      <c r="A7197" s="3" t="s">
        <v>2367</v>
      </c>
      <c r="B7197" s="3" t="s">
        <v>8507</v>
      </c>
      <c r="C7197" s="3"/>
      <c r="D7197" s="3"/>
      <c r="E7197" s="3" t="s">
        <v>81</v>
      </c>
      <c r="F7197" s="51" t="str">
        <f t="shared" si="672"/>
        <v>60K2</v>
      </c>
      <c r="G7197" s="51">
        <f t="shared" si="673"/>
        <v>2</v>
      </c>
      <c r="H7197" s="51">
        <f t="shared" si="674"/>
        <v>60</v>
      </c>
      <c r="I7197" s="51" t="str">
        <f t="shared" si="675"/>
        <v>K</v>
      </c>
      <c r="J7197" s="51" t="str">
        <f t="shared" si="676"/>
        <v>D3</v>
      </c>
      <c r="K7197" s="76" t="str">
        <f t="shared" si="677"/>
        <v>1FO60K2B</v>
      </c>
      <c r="L7197" s="281" t="e">
        <f>VLOOKUP(K7197,'Planilla de control'!#REF!,2,0)</f>
        <v>#REF!</v>
      </c>
      <c r="M7197" s="29" t="e">
        <f>IF(COUNTIF('Planilla de control'!#REF!,K7197)&gt;0,"SI","NO")</f>
        <v>#REF!</v>
      </c>
    </row>
    <row r="7198" spans="1:13" x14ac:dyDescent="0.3">
      <c r="A7198" s="3" t="s">
        <v>2367</v>
      </c>
      <c r="B7198" s="3" t="s">
        <v>8508</v>
      </c>
      <c r="C7198" s="3"/>
      <c r="D7198" s="3"/>
      <c r="E7198" s="3" t="s">
        <v>81</v>
      </c>
      <c r="F7198" s="51" t="str">
        <f t="shared" si="672"/>
        <v>60M2</v>
      </c>
      <c r="G7198" s="51">
        <f t="shared" si="673"/>
        <v>2</v>
      </c>
      <c r="H7198" s="51">
        <f t="shared" si="674"/>
        <v>60</v>
      </c>
      <c r="I7198" s="51" t="str">
        <f t="shared" si="675"/>
        <v>M</v>
      </c>
      <c r="J7198" s="51" t="str">
        <f t="shared" si="676"/>
        <v>D3</v>
      </c>
      <c r="K7198" s="76" t="str">
        <f t="shared" si="677"/>
        <v>1FO60M2A</v>
      </c>
      <c r="L7198" s="281" t="e">
        <f>VLOOKUP(K7198,'Planilla de control'!#REF!,2,0)</f>
        <v>#REF!</v>
      </c>
      <c r="M7198" s="29" t="e">
        <f>IF(COUNTIF('Planilla de control'!#REF!,K7198)&gt;0,"SI","NO")</f>
        <v>#REF!</v>
      </c>
    </row>
    <row r="7199" spans="1:13" x14ac:dyDescent="0.3">
      <c r="A7199" s="3" t="s">
        <v>2367</v>
      </c>
      <c r="B7199" s="3" t="s">
        <v>8509</v>
      </c>
      <c r="C7199" s="3"/>
      <c r="D7199" s="3"/>
      <c r="E7199" s="3" t="s">
        <v>81</v>
      </c>
      <c r="F7199" s="51" t="str">
        <f t="shared" si="672"/>
        <v>60M2</v>
      </c>
      <c r="G7199" s="51">
        <f t="shared" si="673"/>
        <v>2</v>
      </c>
      <c r="H7199" s="51">
        <f t="shared" si="674"/>
        <v>60</v>
      </c>
      <c r="I7199" s="51" t="str">
        <f t="shared" si="675"/>
        <v>M</v>
      </c>
      <c r="J7199" s="51" t="str">
        <f t="shared" si="676"/>
        <v>D3</v>
      </c>
      <c r="K7199" s="76" t="str">
        <f t="shared" si="677"/>
        <v>1FO60M2B</v>
      </c>
      <c r="L7199" s="281" t="e">
        <f>VLOOKUP(K7199,'Planilla de control'!#REF!,2,0)</f>
        <v>#REF!</v>
      </c>
      <c r="M7199" s="29" t="e">
        <f>IF(COUNTIF('Planilla de control'!#REF!,K7199)&gt;0,"SI","NO")</f>
        <v>#REF!</v>
      </c>
    </row>
    <row r="7200" spans="1:13" x14ac:dyDescent="0.3">
      <c r="A7200" s="3" t="s">
        <v>2367</v>
      </c>
      <c r="B7200" s="3" t="s">
        <v>8510</v>
      </c>
      <c r="C7200" s="3"/>
      <c r="D7200" s="3"/>
      <c r="E7200" s="3" t="s">
        <v>81</v>
      </c>
      <c r="F7200" s="51" t="str">
        <f t="shared" si="672"/>
        <v>60N3</v>
      </c>
      <c r="G7200" s="51">
        <f t="shared" si="673"/>
        <v>3</v>
      </c>
      <c r="H7200" s="51">
        <f t="shared" si="674"/>
        <v>60</v>
      </c>
      <c r="I7200" s="51" t="str">
        <f t="shared" si="675"/>
        <v>N</v>
      </c>
      <c r="J7200" s="51" t="str">
        <f t="shared" si="676"/>
        <v>D3</v>
      </c>
      <c r="K7200" s="76" t="str">
        <f t="shared" si="677"/>
        <v>1FO60N3A</v>
      </c>
      <c r="L7200" s="281" t="e">
        <f>VLOOKUP(K7200,'Planilla de control'!#REF!,2,0)</f>
        <v>#REF!</v>
      </c>
      <c r="M7200" s="29" t="e">
        <f>IF(COUNTIF('Planilla de control'!#REF!,K7200)&gt;0,"SI","NO")</f>
        <v>#REF!</v>
      </c>
    </row>
    <row r="7201" spans="1:13" x14ac:dyDescent="0.3">
      <c r="A7201" s="3" t="s">
        <v>2367</v>
      </c>
      <c r="B7201" s="3" t="s">
        <v>8511</v>
      </c>
      <c r="C7201" s="3"/>
      <c r="D7201" s="3"/>
      <c r="E7201" s="3" t="s">
        <v>81</v>
      </c>
      <c r="F7201" s="51" t="str">
        <f t="shared" si="672"/>
        <v>60N3</v>
      </c>
      <c r="G7201" s="51">
        <f t="shared" si="673"/>
        <v>3</v>
      </c>
      <c r="H7201" s="51">
        <f t="shared" si="674"/>
        <v>60</v>
      </c>
      <c r="I7201" s="51" t="str">
        <f t="shared" si="675"/>
        <v>N</v>
      </c>
      <c r="J7201" s="51" t="str">
        <f t="shared" si="676"/>
        <v>D3</v>
      </c>
      <c r="K7201" s="76" t="str">
        <f t="shared" si="677"/>
        <v>1FO60N3B</v>
      </c>
      <c r="L7201" s="281" t="e">
        <f>VLOOKUP(K7201,'Planilla de control'!#REF!,2,0)</f>
        <v>#REF!</v>
      </c>
      <c r="M7201" s="29" t="e">
        <f>IF(COUNTIF('Planilla de control'!#REF!,K7201)&gt;0,"SI","NO")</f>
        <v>#REF!</v>
      </c>
    </row>
    <row r="7202" spans="1:13" x14ac:dyDescent="0.3">
      <c r="A7202" s="3" t="s">
        <v>2367</v>
      </c>
      <c r="B7202" s="3" t="s">
        <v>8512</v>
      </c>
      <c r="C7202" s="3"/>
      <c r="D7202" s="3"/>
      <c r="E7202" s="3"/>
      <c r="F7202" s="51" t="str">
        <f t="shared" si="672"/>
        <v>60L3</v>
      </c>
      <c r="G7202" s="51">
        <f t="shared" si="673"/>
        <v>3</v>
      </c>
      <c r="H7202" s="51">
        <f t="shared" si="674"/>
        <v>60</v>
      </c>
      <c r="I7202" s="51" t="str">
        <f t="shared" si="675"/>
        <v>L</v>
      </c>
      <c r="J7202" s="51" t="str">
        <f t="shared" si="676"/>
        <v>D3</v>
      </c>
      <c r="K7202" s="76" t="str">
        <f t="shared" si="677"/>
        <v>1FO60L3B</v>
      </c>
      <c r="L7202" s="281" t="e">
        <f>VLOOKUP(K7202,'Planilla de control'!#REF!,2,0)</f>
        <v>#REF!</v>
      </c>
      <c r="M7202" s="29" t="e">
        <f>IF(COUNTIF('Planilla de control'!#REF!,K7202)&gt;0,"SI","NO")</f>
        <v>#REF!</v>
      </c>
    </row>
    <row r="7203" spans="1:13" x14ac:dyDescent="0.3">
      <c r="A7203" s="3" t="s">
        <v>2367</v>
      </c>
      <c r="B7203" s="3" t="s">
        <v>8513</v>
      </c>
      <c r="C7203" s="3"/>
      <c r="D7203" s="3"/>
      <c r="E7203" s="3"/>
      <c r="F7203" s="51" t="str">
        <f t="shared" si="672"/>
        <v>60E2</v>
      </c>
      <c r="G7203" s="51">
        <f t="shared" si="673"/>
        <v>2</v>
      </c>
      <c r="H7203" s="51">
        <f t="shared" si="674"/>
        <v>60</v>
      </c>
      <c r="I7203" s="51" t="str">
        <f t="shared" si="675"/>
        <v>E</v>
      </c>
      <c r="J7203" s="51" t="str">
        <f t="shared" si="676"/>
        <v>D3</v>
      </c>
      <c r="K7203" s="76" t="str">
        <f t="shared" si="677"/>
        <v>1FO60E2A</v>
      </c>
      <c r="L7203" s="281" t="e">
        <f>VLOOKUP(K7203,'Planilla de control'!#REF!,2,0)</f>
        <v>#REF!</v>
      </c>
      <c r="M7203" s="29" t="e">
        <f>IF(COUNTIF('Planilla de control'!#REF!,K7203)&gt;0,"SI","NO")</f>
        <v>#REF!</v>
      </c>
    </row>
    <row r="7204" spans="1:13" x14ac:dyDescent="0.3">
      <c r="A7204" s="3" t="s">
        <v>2367</v>
      </c>
      <c r="B7204" s="3" t="s">
        <v>8514</v>
      </c>
      <c r="C7204" s="3"/>
      <c r="D7204" s="3"/>
      <c r="E7204" s="3"/>
      <c r="F7204" s="51" t="str">
        <f t="shared" si="672"/>
        <v>60M3</v>
      </c>
      <c r="G7204" s="51">
        <f t="shared" si="673"/>
        <v>3</v>
      </c>
      <c r="H7204" s="51">
        <f t="shared" si="674"/>
        <v>60</v>
      </c>
      <c r="I7204" s="51" t="str">
        <f t="shared" si="675"/>
        <v>M</v>
      </c>
      <c r="J7204" s="51" t="str">
        <f t="shared" si="676"/>
        <v>D3</v>
      </c>
      <c r="K7204" s="76" t="str">
        <f t="shared" si="677"/>
        <v>1FO60M3B</v>
      </c>
      <c r="L7204" s="281" t="e">
        <f>VLOOKUP(K7204,'Planilla de control'!#REF!,2,0)</f>
        <v>#REF!</v>
      </c>
      <c r="M7204" s="29" t="e">
        <f>IF(COUNTIF('Planilla de control'!#REF!,K7204)&gt;0,"SI","NO")</f>
        <v>#REF!</v>
      </c>
    </row>
    <row r="7205" spans="1:13" x14ac:dyDescent="0.3">
      <c r="A7205" s="3" t="s">
        <v>2367</v>
      </c>
      <c r="B7205" s="3" t="s">
        <v>8515</v>
      </c>
      <c r="C7205" s="3"/>
      <c r="D7205" s="3"/>
      <c r="E7205" s="3"/>
      <c r="F7205" s="51" t="str">
        <f t="shared" si="672"/>
        <v>60F2</v>
      </c>
      <c r="G7205" s="51">
        <f t="shared" si="673"/>
        <v>2</v>
      </c>
      <c r="H7205" s="51">
        <f t="shared" si="674"/>
        <v>60</v>
      </c>
      <c r="I7205" s="51" t="str">
        <f t="shared" si="675"/>
        <v>F</v>
      </c>
      <c r="J7205" s="51" t="str">
        <f t="shared" si="676"/>
        <v>D3</v>
      </c>
      <c r="K7205" s="76" t="str">
        <f t="shared" si="677"/>
        <v>1FO60F2B</v>
      </c>
      <c r="L7205" s="281" t="e">
        <f>VLOOKUP(K7205,'Planilla de control'!#REF!,2,0)</f>
        <v>#REF!</v>
      </c>
      <c r="M7205" s="29" t="e">
        <f>IF(COUNTIF('Planilla de control'!#REF!,K7205)&gt;0,"SI","NO")</f>
        <v>#REF!</v>
      </c>
    </row>
    <row r="7206" spans="1:13" x14ac:dyDescent="0.3">
      <c r="A7206" s="3" t="s">
        <v>2367</v>
      </c>
      <c r="B7206" s="3" t="s">
        <v>8516</v>
      </c>
      <c r="C7206" s="3"/>
      <c r="D7206" s="3"/>
      <c r="E7206" s="3"/>
      <c r="F7206" s="51" t="str">
        <f t="shared" si="672"/>
        <v>60D1</v>
      </c>
      <c r="G7206" s="51">
        <f t="shared" si="673"/>
        <v>1</v>
      </c>
      <c r="H7206" s="51">
        <f t="shared" si="674"/>
        <v>60</v>
      </c>
      <c r="I7206" s="51" t="str">
        <f t="shared" si="675"/>
        <v>D</v>
      </c>
      <c r="J7206" s="51" t="str">
        <f t="shared" si="676"/>
        <v>D3</v>
      </c>
      <c r="K7206" s="76" t="str">
        <f t="shared" si="677"/>
        <v>1FO60D1A</v>
      </c>
      <c r="L7206" s="281" t="e">
        <f>VLOOKUP(K7206,'Planilla de control'!#REF!,2,0)</f>
        <v>#REF!</v>
      </c>
      <c r="M7206" s="29" t="e">
        <f>IF(COUNTIF('Planilla de control'!#REF!,K7206)&gt;0,"SI","NO")</f>
        <v>#REF!</v>
      </c>
    </row>
    <row r="7207" spans="1:13" x14ac:dyDescent="0.3">
      <c r="A7207" s="3" t="s">
        <v>2367</v>
      </c>
      <c r="B7207" s="3" t="s">
        <v>8517</v>
      </c>
      <c r="C7207" s="3"/>
      <c r="D7207" s="3"/>
      <c r="E7207" s="3"/>
      <c r="F7207" s="51" t="str">
        <f t="shared" si="672"/>
        <v>60E1</v>
      </c>
      <c r="G7207" s="51">
        <f t="shared" si="673"/>
        <v>1</v>
      </c>
      <c r="H7207" s="51">
        <f t="shared" si="674"/>
        <v>60</v>
      </c>
      <c r="I7207" s="51" t="str">
        <f t="shared" si="675"/>
        <v>E</v>
      </c>
      <c r="J7207" s="51" t="str">
        <f t="shared" si="676"/>
        <v>D3</v>
      </c>
      <c r="K7207" s="76" t="str">
        <f t="shared" si="677"/>
        <v>1FO60E1A</v>
      </c>
      <c r="L7207" s="281" t="e">
        <f>VLOOKUP(K7207,'Planilla de control'!#REF!,2,0)</f>
        <v>#REF!</v>
      </c>
      <c r="M7207" s="29" t="e">
        <f>IF(COUNTIF('Planilla de control'!#REF!,K7207)&gt;0,"SI","NO")</f>
        <v>#REF!</v>
      </c>
    </row>
    <row r="7208" spans="1:13" x14ac:dyDescent="0.3">
      <c r="A7208" s="3" t="s">
        <v>2367</v>
      </c>
      <c r="B7208" s="3" t="s">
        <v>8518</v>
      </c>
      <c r="C7208" s="3"/>
      <c r="D7208" s="3"/>
      <c r="E7208" s="3"/>
      <c r="F7208" s="51" t="str">
        <f t="shared" si="672"/>
        <v>60F1</v>
      </c>
      <c r="G7208" s="51">
        <f t="shared" si="673"/>
        <v>1</v>
      </c>
      <c r="H7208" s="51">
        <f t="shared" si="674"/>
        <v>60</v>
      </c>
      <c r="I7208" s="51" t="str">
        <f t="shared" si="675"/>
        <v>F</v>
      </c>
      <c r="J7208" s="51" t="str">
        <f t="shared" si="676"/>
        <v>D3</v>
      </c>
      <c r="K7208" s="76" t="str">
        <f t="shared" si="677"/>
        <v>1FO60F1A</v>
      </c>
      <c r="L7208" s="281" t="e">
        <f>VLOOKUP(K7208,'Planilla de control'!#REF!,2,0)</f>
        <v>#REF!</v>
      </c>
      <c r="M7208" s="29" t="e">
        <f>IF(COUNTIF('Planilla de control'!#REF!,K7208)&gt;0,"SI","NO")</f>
        <v>#REF!</v>
      </c>
    </row>
    <row r="7209" spans="1:13" x14ac:dyDescent="0.3">
      <c r="A7209" s="3" t="s">
        <v>2367</v>
      </c>
      <c r="B7209" s="3" t="s">
        <v>8519</v>
      </c>
      <c r="C7209" s="3"/>
      <c r="D7209" s="3"/>
      <c r="E7209" s="3"/>
      <c r="F7209" s="51" t="str">
        <f t="shared" si="672"/>
        <v>60G1</v>
      </c>
      <c r="G7209" s="51">
        <f t="shared" si="673"/>
        <v>1</v>
      </c>
      <c r="H7209" s="51">
        <f t="shared" si="674"/>
        <v>60</v>
      </c>
      <c r="I7209" s="51" t="str">
        <f t="shared" si="675"/>
        <v>G</v>
      </c>
      <c r="J7209" s="51" t="str">
        <f t="shared" si="676"/>
        <v>D3</v>
      </c>
      <c r="K7209" s="76" t="str">
        <f t="shared" si="677"/>
        <v>1FO60G1A</v>
      </c>
      <c r="L7209" s="281" t="e">
        <f>VLOOKUP(K7209,'Planilla de control'!#REF!,2,0)</f>
        <v>#REF!</v>
      </c>
      <c r="M7209" s="29" t="e">
        <f>IF(COUNTIF('Planilla de control'!#REF!,K7209)&gt;0,"SI","NO")</f>
        <v>#REF!</v>
      </c>
    </row>
    <row r="7210" spans="1:13" x14ac:dyDescent="0.3">
      <c r="A7210" s="3" t="s">
        <v>2367</v>
      </c>
      <c r="B7210" s="3" t="s">
        <v>8520</v>
      </c>
      <c r="C7210" s="3"/>
      <c r="D7210" s="3"/>
      <c r="E7210" s="3"/>
      <c r="F7210" s="51" t="str">
        <f t="shared" si="672"/>
        <v>60K3</v>
      </c>
      <c r="G7210" s="51">
        <f t="shared" si="673"/>
        <v>3</v>
      </c>
      <c r="H7210" s="51">
        <f t="shared" si="674"/>
        <v>60</v>
      </c>
      <c r="I7210" s="51" t="str">
        <f t="shared" si="675"/>
        <v>K</v>
      </c>
      <c r="J7210" s="51" t="str">
        <f t="shared" si="676"/>
        <v>D3</v>
      </c>
      <c r="K7210" s="76" t="str">
        <f t="shared" si="677"/>
        <v>1FO60K3B</v>
      </c>
      <c r="L7210" s="281" t="e">
        <f>VLOOKUP(K7210,'Planilla de control'!#REF!,2,0)</f>
        <v>#REF!</v>
      </c>
      <c r="M7210" s="29" t="e">
        <f>IF(COUNTIF('Planilla de control'!#REF!,K7210)&gt;0,"SI","NO")</f>
        <v>#REF!</v>
      </c>
    </row>
    <row r="7211" spans="1:13" x14ac:dyDescent="0.3">
      <c r="A7211" s="3" t="s">
        <v>2367</v>
      </c>
      <c r="B7211" s="3" t="s">
        <v>8521</v>
      </c>
      <c r="C7211" s="3"/>
      <c r="D7211" s="3"/>
      <c r="E7211" s="3"/>
      <c r="F7211" s="51" t="str">
        <f t="shared" si="672"/>
        <v>60I3</v>
      </c>
      <c r="G7211" s="51">
        <f t="shared" si="673"/>
        <v>3</v>
      </c>
      <c r="H7211" s="51">
        <f t="shared" si="674"/>
        <v>60</v>
      </c>
      <c r="I7211" s="51" t="str">
        <f t="shared" si="675"/>
        <v>I</v>
      </c>
      <c r="J7211" s="51" t="str">
        <f t="shared" si="676"/>
        <v>D3</v>
      </c>
      <c r="K7211" s="76" t="str">
        <f t="shared" si="677"/>
        <v>1FO60I3C</v>
      </c>
      <c r="L7211" s="281" t="e">
        <f>VLOOKUP(K7211,'Planilla de control'!#REF!,2,0)</f>
        <v>#REF!</v>
      </c>
      <c r="M7211" s="29" t="e">
        <f>IF(COUNTIF('Planilla de control'!#REF!,K7211)&gt;0,"SI","NO")</f>
        <v>#REF!</v>
      </c>
    </row>
    <row r="7212" spans="1:13" x14ac:dyDescent="0.3">
      <c r="A7212" s="3" t="s">
        <v>2367</v>
      </c>
      <c r="B7212" s="3" t="s">
        <v>8522</v>
      </c>
      <c r="C7212" s="3"/>
      <c r="D7212" s="3"/>
      <c r="E7212" s="3"/>
      <c r="F7212" s="51" t="str">
        <f t="shared" si="672"/>
        <v>60C2</v>
      </c>
      <c r="G7212" s="51">
        <f t="shared" si="673"/>
        <v>2</v>
      </c>
      <c r="H7212" s="51">
        <f t="shared" si="674"/>
        <v>60</v>
      </c>
      <c r="I7212" s="51" t="str">
        <f t="shared" si="675"/>
        <v>C</v>
      </c>
      <c r="J7212" s="51" t="str">
        <f t="shared" si="676"/>
        <v>D3</v>
      </c>
      <c r="K7212" s="76" t="str">
        <f t="shared" si="677"/>
        <v>1FO60C2B</v>
      </c>
      <c r="L7212" s="281" t="e">
        <f>VLOOKUP(K7212,'Planilla de control'!#REF!,2,0)</f>
        <v>#REF!</v>
      </c>
      <c r="M7212" s="29" t="e">
        <f>IF(COUNTIF('Planilla de control'!#REF!,K7212)&gt;0,"SI","NO")</f>
        <v>#REF!</v>
      </c>
    </row>
    <row r="7213" spans="1:13" x14ac:dyDescent="0.3">
      <c r="A7213" s="3" t="s">
        <v>2367</v>
      </c>
      <c r="B7213" s="3" t="s">
        <v>8523</v>
      </c>
      <c r="C7213" s="3"/>
      <c r="D7213" s="3"/>
      <c r="E7213" s="3"/>
      <c r="F7213" s="51" t="str">
        <f t="shared" si="672"/>
        <v>60D2</v>
      </c>
      <c r="G7213" s="51">
        <f t="shared" si="673"/>
        <v>2</v>
      </c>
      <c r="H7213" s="51">
        <f t="shared" si="674"/>
        <v>60</v>
      </c>
      <c r="I7213" s="51" t="str">
        <f t="shared" si="675"/>
        <v>D</v>
      </c>
      <c r="J7213" s="51" t="str">
        <f t="shared" si="676"/>
        <v>D3</v>
      </c>
      <c r="K7213" s="76" t="str">
        <f t="shared" si="677"/>
        <v>1FO60D2B</v>
      </c>
      <c r="L7213" s="281" t="e">
        <f>VLOOKUP(K7213,'Planilla de control'!#REF!,2,0)</f>
        <v>#REF!</v>
      </c>
      <c r="M7213" s="29" t="e">
        <f>IF(COUNTIF('Planilla de control'!#REF!,K7213)&gt;0,"SI","NO")</f>
        <v>#REF!</v>
      </c>
    </row>
    <row r="7214" spans="1:13" x14ac:dyDescent="0.3">
      <c r="A7214" s="3" t="s">
        <v>2367</v>
      </c>
      <c r="B7214" s="3" t="s">
        <v>8524</v>
      </c>
      <c r="C7214" s="3"/>
      <c r="D7214" s="3"/>
      <c r="E7214" s="3"/>
      <c r="F7214" s="51" t="str">
        <f t="shared" si="672"/>
        <v>60B1</v>
      </c>
      <c r="G7214" s="51">
        <f t="shared" si="673"/>
        <v>1</v>
      </c>
      <c r="H7214" s="51">
        <f t="shared" si="674"/>
        <v>60</v>
      </c>
      <c r="I7214" s="51" t="str">
        <f t="shared" si="675"/>
        <v>B</v>
      </c>
      <c r="J7214" s="51" t="str">
        <f t="shared" si="676"/>
        <v>D3</v>
      </c>
      <c r="K7214" s="76" t="str">
        <f t="shared" si="677"/>
        <v>1FO60B1A</v>
      </c>
      <c r="L7214" s="281" t="e">
        <f>VLOOKUP(K7214,'Planilla de control'!#REF!,2,0)</f>
        <v>#REF!</v>
      </c>
      <c r="M7214" s="29" t="e">
        <f>IF(COUNTIF('Planilla de control'!#REF!,K7214)&gt;0,"SI","NO")</f>
        <v>#REF!</v>
      </c>
    </row>
    <row r="7215" spans="1:13" x14ac:dyDescent="0.3">
      <c r="A7215" s="3" t="s">
        <v>2367</v>
      </c>
      <c r="B7215" s="3" t="s">
        <v>8525</v>
      </c>
      <c r="C7215" s="3"/>
      <c r="D7215" s="3"/>
      <c r="E7215" s="3"/>
      <c r="F7215" s="51" t="str">
        <f t="shared" si="672"/>
        <v>60L1</v>
      </c>
      <c r="G7215" s="51">
        <f t="shared" si="673"/>
        <v>1</v>
      </c>
      <c r="H7215" s="51">
        <f t="shared" si="674"/>
        <v>60</v>
      </c>
      <c r="I7215" s="51" t="str">
        <f t="shared" si="675"/>
        <v>L</v>
      </c>
      <c r="J7215" s="51" t="str">
        <f t="shared" si="676"/>
        <v>D3</v>
      </c>
      <c r="K7215" s="76" t="str">
        <f t="shared" si="677"/>
        <v>1FO60L1A</v>
      </c>
      <c r="L7215" s="281" t="e">
        <f>VLOOKUP(K7215,'Planilla de control'!#REF!,2,0)</f>
        <v>#REF!</v>
      </c>
      <c r="M7215" s="29" t="e">
        <f>IF(COUNTIF('Planilla de control'!#REF!,K7215)&gt;0,"SI","NO")</f>
        <v>#REF!</v>
      </c>
    </row>
    <row r="7216" spans="1:13" x14ac:dyDescent="0.3">
      <c r="A7216" s="3" t="s">
        <v>2367</v>
      </c>
      <c r="B7216" s="3" t="s">
        <v>8526</v>
      </c>
      <c r="C7216" s="3"/>
      <c r="D7216" s="3"/>
      <c r="E7216" s="3"/>
      <c r="F7216" s="51" t="str">
        <f t="shared" si="672"/>
        <v>60J1</v>
      </c>
      <c r="G7216" s="51">
        <f t="shared" si="673"/>
        <v>1</v>
      </c>
      <c r="H7216" s="51">
        <f t="shared" si="674"/>
        <v>60</v>
      </c>
      <c r="I7216" s="51" t="str">
        <f t="shared" si="675"/>
        <v>J</v>
      </c>
      <c r="J7216" s="51" t="str">
        <f t="shared" si="676"/>
        <v>D3</v>
      </c>
      <c r="K7216" s="76" t="str">
        <f t="shared" si="677"/>
        <v>1FO60J1A</v>
      </c>
      <c r="L7216" s="281" t="e">
        <f>VLOOKUP(K7216,'Planilla de control'!#REF!,2,0)</f>
        <v>#REF!</v>
      </c>
      <c r="M7216" s="29" t="e">
        <f>IF(COUNTIF('Planilla de control'!#REF!,K7216)&gt;0,"SI","NO")</f>
        <v>#REF!</v>
      </c>
    </row>
    <row r="7217" spans="1:13" x14ac:dyDescent="0.3">
      <c r="A7217" s="3" t="s">
        <v>2367</v>
      </c>
      <c r="B7217" s="3" t="s">
        <v>8527</v>
      </c>
      <c r="C7217" s="3"/>
      <c r="D7217" s="3"/>
      <c r="E7217" s="3"/>
      <c r="F7217" s="51" t="str">
        <f t="shared" si="672"/>
        <v>60L2</v>
      </c>
      <c r="G7217" s="51">
        <f t="shared" si="673"/>
        <v>2</v>
      </c>
      <c r="H7217" s="51">
        <f t="shared" si="674"/>
        <v>60</v>
      </c>
      <c r="I7217" s="51" t="str">
        <f t="shared" si="675"/>
        <v>L</v>
      </c>
      <c r="J7217" s="51" t="str">
        <f t="shared" si="676"/>
        <v>D3</v>
      </c>
      <c r="K7217" s="76" t="str">
        <f t="shared" si="677"/>
        <v>1FO60L2B</v>
      </c>
      <c r="L7217" s="281" t="e">
        <f>VLOOKUP(K7217,'Planilla de control'!#REF!,2,0)</f>
        <v>#REF!</v>
      </c>
      <c r="M7217" s="29" t="e">
        <f>IF(COUNTIF('Planilla de control'!#REF!,K7217)&gt;0,"SI","NO")</f>
        <v>#REF!</v>
      </c>
    </row>
    <row r="7218" spans="1:13" x14ac:dyDescent="0.3">
      <c r="A7218" s="3" t="s">
        <v>2367</v>
      </c>
      <c r="B7218" s="3" t="s">
        <v>8528</v>
      </c>
      <c r="C7218" s="3"/>
      <c r="D7218" s="3"/>
      <c r="E7218" s="3"/>
      <c r="F7218" s="51" t="str">
        <f t="shared" si="672"/>
        <v>60M1</v>
      </c>
      <c r="G7218" s="51">
        <f t="shared" si="673"/>
        <v>1</v>
      </c>
      <c r="H7218" s="51">
        <f t="shared" si="674"/>
        <v>60</v>
      </c>
      <c r="I7218" s="51" t="str">
        <f t="shared" si="675"/>
        <v>M</v>
      </c>
      <c r="J7218" s="51" t="str">
        <f t="shared" si="676"/>
        <v>D3</v>
      </c>
      <c r="K7218" s="76" t="str">
        <f t="shared" si="677"/>
        <v>1FO60M1A</v>
      </c>
      <c r="L7218" s="281" t="e">
        <f>VLOOKUP(K7218,'Planilla de control'!#REF!,2,0)</f>
        <v>#REF!</v>
      </c>
      <c r="M7218" s="29" t="e">
        <f>IF(COUNTIF('Planilla de control'!#REF!,K7218)&gt;0,"SI","NO")</f>
        <v>#REF!</v>
      </c>
    </row>
    <row r="7219" spans="1:13" x14ac:dyDescent="0.3">
      <c r="A7219" s="3" t="s">
        <v>2367</v>
      </c>
      <c r="B7219" s="3" t="s">
        <v>8529</v>
      </c>
      <c r="C7219" s="3"/>
      <c r="D7219" s="3"/>
      <c r="E7219" s="3"/>
      <c r="F7219" s="51" t="str">
        <f t="shared" si="672"/>
        <v>60B2</v>
      </c>
      <c r="G7219" s="51">
        <f t="shared" si="673"/>
        <v>2</v>
      </c>
      <c r="H7219" s="51">
        <f t="shared" si="674"/>
        <v>60</v>
      </c>
      <c r="I7219" s="51" t="str">
        <f t="shared" si="675"/>
        <v>B</v>
      </c>
      <c r="J7219" s="51" t="str">
        <f t="shared" si="676"/>
        <v>D3</v>
      </c>
      <c r="K7219" s="76" t="str">
        <f t="shared" si="677"/>
        <v>1FO60B2B</v>
      </c>
      <c r="L7219" s="281" t="e">
        <f>VLOOKUP(K7219,'Planilla de control'!#REF!,2,0)</f>
        <v>#REF!</v>
      </c>
      <c r="M7219" s="29" t="e">
        <f>IF(COUNTIF('Planilla de control'!#REF!,K7219)&gt;0,"SI","NO")</f>
        <v>#REF!</v>
      </c>
    </row>
    <row r="7220" spans="1:13" x14ac:dyDescent="0.3">
      <c r="A7220" s="3" t="s">
        <v>2367</v>
      </c>
      <c r="B7220" s="3" t="s">
        <v>8530</v>
      </c>
      <c r="C7220" s="3"/>
      <c r="D7220" s="3"/>
      <c r="E7220" s="3"/>
      <c r="F7220" s="51" t="str">
        <f t="shared" si="672"/>
        <v>60K1</v>
      </c>
      <c r="G7220" s="51">
        <f t="shared" si="673"/>
        <v>1</v>
      </c>
      <c r="H7220" s="51">
        <f t="shared" si="674"/>
        <v>60</v>
      </c>
      <c r="I7220" s="51" t="str">
        <f t="shared" si="675"/>
        <v>K</v>
      </c>
      <c r="J7220" s="51" t="str">
        <f t="shared" si="676"/>
        <v>D3</v>
      </c>
      <c r="K7220" s="76" t="str">
        <f t="shared" si="677"/>
        <v>1FO60K1A</v>
      </c>
      <c r="L7220" s="281" t="e">
        <f>VLOOKUP(K7220,'Planilla de control'!#REF!,2,0)</f>
        <v>#REF!</v>
      </c>
      <c r="M7220" s="29" t="e">
        <f>IF(COUNTIF('Planilla de control'!#REF!,K7220)&gt;0,"SI","NO")</f>
        <v>#REF!</v>
      </c>
    </row>
    <row r="7221" spans="1:13" x14ac:dyDescent="0.3">
      <c r="A7221" s="3" t="s">
        <v>2367</v>
      </c>
      <c r="B7221" s="3" t="s">
        <v>8531</v>
      </c>
      <c r="C7221" s="3"/>
      <c r="D7221" s="3"/>
      <c r="E7221" s="3"/>
      <c r="F7221" s="51" t="str">
        <f t="shared" si="672"/>
        <v>60C1</v>
      </c>
      <c r="G7221" s="51">
        <f t="shared" si="673"/>
        <v>1</v>
      </c>
      <c r="H7221" s="51">
        <f t="shared" si="674"/>
        <v>60</v>
      </c>
      <c r="I7221" s="51" t="str">
        <f t="shared" si="675"/>
        <v>C</v>
      </c>
      <c r="J7221" s="51" t="str">
        <f t="shared" si="676"/>
        <v>D3</v>
      </c>
      <c r="K7221" s="76" t="str">
        <f t="shared" si="677"/>
        <v>1FO60C1A</v>
      </c>
      <c r="L7221" s="281" t="e">
        <f>VLOOKUP(K7221,'Planilla de control'!#REF!,2,0)</f>
        <v>#REF!</v>
      </c>
      <c r="M7221" s="29" t="e">
        <f>IF(COUNTIF('Planilla de control'!#REF!,K7221)&gt;0,"SI","NO")</f>
        <v>#REF!</v>
      </c>
    </row>
    <row r="7222" spans="1:13" x14ac:dyDescent="0.3">
      <c r="A7222" s="3" t="s">
        <v>2367</v>
      </c>
      <c r="B7222" s="3" t="s">
        <v>8532</v>
      </c>
      <c r="C7222" s="3"/>
      <c r="D7222" s="3"/>
      <c r="E7222" s="3"/>
      <c r="F7222" s="51" t="str">
        <f t="shared" si="672"/>
        <v>60H1</v>
      </c>
      <c r="G7222" s="51">
        <f t="shared" si="673"/>
        <v>1</v>
      </c>
      <c r="H7222" s="51">
        <f t="shared" si="674"/>
        <v>60</v>
      </c>
      <c r="I7222" s="51" t="str">
        <f t="shared" si="675"/>
        <v>H</v>
      </c>
      <c r="J7222" s="51" t="str">
        <f t="shared" si="676"/>
        <v>D3</v>
      </c>
      <c r="K7222" s="76" t="str">
        <f t="shared" si="677"/>
        <v>1FO60H1A</v>
      </c>
      <c r="L7222" s="281" t="e">
        <f>VLOOKUP(K7222,'Planilla de control'!#REF!,2,0)</f>
        <v>#REF!</v>
      </c>
      <c r="M7222" s="29" t="e">
        <f>IF(COUNTIF('Planilla de control'!#REF!,K7222)&gt;0,"SI","NO")</f>
        <v>#REF!</v>
      </c>
    </row>
    <row r="7223" spans="1:13" x14ac:dyDescent="0.3">
      <c r="A7223" s="3" t="s">
        <v>2367</v>
      </c>
      <c r="B7223" s="3" t="s">
        <v>8533</v>
      </c>
      <c r="C7223" s="3"/>
      <c r="D7223" s="3"/>
      <c r="E7223" s="3"/>
      <c r="F7223" s="51" t="str">
        <f t="shared" si="672"/>
        <v>60N1</v>
      </c>
      <c r="G7223" s="51">
        <f t="shared" si="673"/>
        <v>1</v>
      </c>
      <c r="H7223" s="51">
        <f t="shared" si="674"/>
        <v>60</v>
      </c>
      <c r="I7223" s="51" t="str">
        <f t="shared" si="675"/>
        <v>N</v>
      </c>
      <c r="J7223" s="51" t="str">
        <f t="shared" si="676"/>
        <v>D3</v>
      </c>
      <c r="K7223" s="76" t="str">
        <f t="shared" si="677"/>
        <v>1FO60N1A</v>
      </c>
      <c r="L7223" s="281" t="e">
        <f>VLOOKUP(K7223,'Planilla de control'!#REF!,2,0)</f>
        <v>#REF!</v>
      </c>
      <c r="M7223" s="29" t="e">
        <f>IF(COUNTIF('Planilla de control'!#REF!,K7223)&gt;0,"SI","NO")</f>
        <v>#REF!</v>
      </c>
    </row>
    <row r="7224" spans="1:13" x14ac:dyDescent="0.3">
      <c r="A7224" s="3" t="s">
        <v>2367</v>
      </c>
      <c r="B7224" s="3" t="s">
        <v>8534</v>
      </c>
      <c r="C7224" s="3"/>
      <c r="D7224" s="3"/>
      <c r="E7224" s="3"/>
      <c r="F7224" s="51" t="str">
        <f t="shared" si="672"/>
        <v>60B2</v>
      </c>
      <c r="G7224" s="51">
        <f t="shared" si="673"/>
        <v>2</v>
      </c>
      <c r="H7224" s="51">
        <f t="shared" si="674"/>
        <v>60</v>
      </c>
      <c r="I7224" s="51" t="str">
        <f t="shared" si="675"/>
        <v>B</v>
      </c>
      <c r="J7224" s="51" t="str">
        <f t="shared" si="676"/>
        <v>D3</v>
      </c>
      <c r="K7224" s="76" t="str">
        <f t="shared" si="677"/>
        <v>1FO60B2A</v>
      </c>
      <c r="L7224" s="281" t="e">
        <f>VLOOKUP(K7224,'Planilla de control'!#REF!,2,0)</f>
        <v>#REF!</v>
      </c>
      <c r="M7224" s="29" t="e">
        <f>IF(COUNTIF('Planilla de control'!#REF!,K7224)&gt;0,"SI","NO")</f>
        <v>#REF!</v>
      </c>
    </row>
    <row r="7225" spans="1:13" x14ac:dyDescent="0.3">
      <c r="A7225" s="3" t="s">
        <v>2367</v>
      </c>
      <c r="B7225" s="3" t="s">
        <v>8535</v>
      </c>
      <c r="C7225" s="3"/>
      <c r="D7225" s="3"/>
      <c r="E7225" s="3"/>
      <c r="F7225" s="51" t="str">
        <f t="shared" si="672"/>
        <v>60F2</v>
      </c>
      <c r="G7225" s="51">
        <f t="shared" si="673"/>
        <v>2</v>
      </c>
      <c r="H7225" s="51">
        <f t="shared" si="674"/>
        <v>60</v>
      </c>
      <c r="I7225" s="51" t="str">
        <f t="shared" si="675"/>
        <v>F</v>
      </c>
      <c r="J7225" s="51" t="str">
        <f t="shared" si="676"/>
        <v>D3</v>
      </c>
      <c r="K7225" s="76" t="str">
        <f t="shared" si="677"/>
        <v>1FO60F2A</v>
      </c>
      <c r="L7225" s="281" t="e">
        <f>VLOOKUP(K7225,'Planilla de control'!#REF!,2,0)</f>
        <v>#REF!</v>
      </c>
      <c r="M7225" s="29" t="e">
        <f>IF(COUNTIF('Planilla de control'!#REF!,K7225)&gt;0,"SI","NO")</f>
        <v>#REF!</v>
      </c>
    </row>
    <row r="7226" spans="1:13" x14ac:dyDescent="0.3">
      <c r="A7226" s="3" t="s">
        <v>2367</v>
      </c>
      <c r="B7226" s="3" t="s">
        <v>8536</v>
      </c>
      <c r="C7226" s="3"/>
      <c r="D7226" s="3"/>
      <c r="E7226" s="3"/>
      <c r="F7226" s="51" t="str">
        <f t="shared" si="672"/>
        <v>60K3</v>
      </c>
      <c r="G7226" s="51">
        <f t="shared" si="673"/>
        <v>3</v>
      </c>
      <c r="H7226" s="51">
        <f t="shared" si="674"/>
        <v>60</v>
      </c>
      <c r="I7226" s="51" t="str">
        <f t="shared" si="675"/>
        <v>K</v>
      </c>
      <c r="J7226" s="51" t="str">
        <f t="shared" si="676"/>
        <v>D3</v>
      </c>
      <c r="K7226" s="76" t="str">
        <f t="shared" si="677"/>
        <v>1FO60K3A</v>
      </c>
      <c r="L7226" s="281" t="e">
        <f>VLOOKUP(K7226,'Planilla de control'!#REF!,2,0)</f>
        <v>#REF!</v>
      </c>
      <c r="M7226" s="29" t="e">
        <f>IF(COUNTIF('Planilla de control'!#REF!,K7226)&gt;0,"SI","NO")</f>
        <v>#REF!</v>
      </c>
    </row>
    <row r="7227" spans="1:13" x14ac:dyDescent="0.3">
      <c r="A7227" s="3" t="s">
        <v>2367</v>
      </c>
      <c r="B7227" s="3" t="s">
        <v>8537</v>
      </c>
      <c r="C7227" s="3"/>
      <c r="D7227" s="3"/>
      <c r="E7227" s="3"/>
      <c r="F7227" s="51" t="str">
        <f t="shared" si="672"/>
        <v>60L2</v>
      </c>
      <c r="G7227" s="51">
        <f t="shared" si="673"/>
        <v>2</v>
      </c>
      <c r="H7227" s="51">
        <f t="shared" si="674"/>
        <v>60</v>
      </c>
      <c r="I7227" s="51" t="str">
        <f t="shared" si="675"/>
        <v>L</v>
      </c>
      <c r="J7227" s="51" t="str">
        <f t="shared" si="676"/>
        <v>D3</v>
      </c>
      <c r="K7227" s="76" t="str">
        <f t="shared" si="677"/>
        <v>1FO60L2A</v>
      </c>
      <c r="L7227" s="281" t="e">
        <f>VLOOKUP(K7227,'Planilla de control'!#REF!,2,0)</f>
        <v>#REF!</v>
      </c>
      <c r="M7227" s="29" t="e">
        <f>IF(COUNTIF('Planilla de control'!#REF!,K7227)&gt;0,"SI","NO")</f>
        <v>#REF!</v>
      </c>
    </row>
    <row r="7228" spans="1:13" x14ac:dyDescent="0.3">
      <c r="A7228" s="3" t="s">
        <v>2367</v>
      </c>
      <c r="B7228" s="3" t="s">
        <v>8538</v>
      </c>
      <c r="C7228" s="3"/>
      <c r="D7228" s="3"/>
      <c r="E7228" s="3"/>
      <c r="F7228" s="51" t="str">
        <f t="shared" si="672"/>
        <v>60C2</v>
      </c>
      <c r="G7228" s="51">
        <f t="shared" si="673"/>
        <v>2</v>
      </c>
      <c r="H7228" s="51">
        <f t="shared" si="674"/>
        <v>60</v>
      </c>
      <c r="I7228" s="51" t="str">
        <f t="shared" si="675"/>
        <v>C</v>
      </c>
      <c r="J7228" s="51" t="str">
        <f t="shared" si="676"/>
        <v>D3</v>
      </c>
      <c r="K7228" s="76" t="str">
        <f t="shared" si="677"/>
        <v>1FO60C2A</v>
      </c>
      <c r="L7228" s="281" t="e">
        <f>VLOOKUP(K7228,'Planilla de control'!#REF!,2,0)</f>
        <v>#REF!</v>
      </c>
      <c r="M7228" s="29" t="e">
        <f>IF(COUNTIF('Planilla de control'!#REF!,K7228)&gt;0,"SI","NO")</f>
        <v>#REF!</v>
      </c>
    </row>
    <row r="7229" spans="1:13" x14ac:dyDescent="0.3">
      <c r="A7229" s="3" t="s">
        <v>2367</v>
      </c>
      <c r="B7229" s="3" t="s">
        <v>8539</v>
      </c>
      <c r="C7229" s="3"/>
      <c r="D7229" s="3"/>
      <c r="E7229" s="3"/>
      <c r="F7229" s="51" t="str">
        <f t="shared" si="672"/>
        <v>60B4</v>
      </c>
      <c r="G7229" s="51">
        <f t="shared" si="673"/>
        <v>4</v>
      </c>
      <c r="H7229" s="51">
        <f t="shared" si="674"/>
        <v>60</v>
      </c>
      <c r="I7229" s="51" t="str">
        <f t="shared" si="675"/>
        <v>B</v>
      </c>
      <c r="J7229" s="51" t="str">
        <f t="shared" si="676"/>
        <v>D3</v>
      </c>
      <c r="K7229" s="76" t="str">
        <f t="shared" si="677"/>
        <v>1FO60B4A</v>
      </c>
      <c r="L7229" s="281" t="e">
        <f>VLOOKUP(K7229,'Planilla de control'!#REF!,2,0)</f>
        <v>#REF!</v>
      </c>
      <c r="M7229" s="29" t="e">
        <f>IF(COUNTIF('Planilla de control'!#REF!,K7229)&gt;0,"SI","NO")</f>
        <v>#REF!</v>
      </c>
    </row>
    <row r="7230" spans="1:13" x14ac:dyDescent="0.3">
      <c r="A7230" s="3" t="s">
        <v>2367</v>
      </c>
      <c r="B7230" s="3" t="s">
        <v>8540</v>
      </c>
      <c r="C7230" s="3"/>
      <c r="D7230" s="3"/>
      <c r="E7230" s="3"/>
      <c r="F7230" s="51" t="str">
        <f t="shared" si="672"/>
        <v>60B4</v>
      </c>
      <c r="G7230" s="51">
        <f t="shared" si="673"/>
        <v>4</v>
      </c>
      <c r="H7230" s="51">
        <f t="shared" si="674"/>
        <v>60</v>
      </c>
      <c r="I7230" s="51" t="str">
        <f t="shared" si="675"/>
        <v>B</v>
      </c>
      <c r="J7230" s="51" t="str">
        <f t="shared" si="676"/>
        <v>D3</v>
      </c>
      <c r="K7230" s="76" t="str">
        <f t="shared" si="677"/>
        <v>1FO60B4B</v>
      </c>
      <c r="L7230" s="281" t="e">
        <f>VLOOKUP(K7230,'Planilla de control'!#REF!,2,0)</f>
        <v>#REF!</v>
      </c>
      <c r="M7230" s="29" t="e">
        <f>IF(COUNTIF('Planilla de control'!#REF!,K7230)&gt;0,"SI","NO")</f>
        <v>#REF!</v>
      </c>
    </row>
    <row r="7231" spans="1:13" x14ac:dyDescent="0.3">
      <c r="A7231" s="3" t="s">
        <v>2367</v>
      </c>
      <c r="B7231" s="3" t="s">
        <v>8541</v>
      </c>
      <c r="C7231" s="3"/>
      <c r="D7231" s="3"/>
      <c r="E7231" s="3"/>
      <c r="F7231" s="51" t="str">
        <f t="shared" si="672"/>
        <v>60B4</v>
      </c>
      <c r="G7231" s="51">
        <f t="shared" si="673"/>
        <v>4</v>
      </c>
      <c r="H7231" s="51">
        <f t="shared" si="674"/>
        <v>60</v>
      </c>
      <c r="I7231" s="51" t="str">
        <f t="shared" si="675"/>
        <v>B</v>
      </c>
      <c r="J7231" s="51" t="str">
        <f t="shared" si="676"/>
        <v>D3</v>
      </c>
      <c r="K7231" s="76" t="str">
        <f t="shared" si="677"/>
        <v>1FO60B4C</v>
      </c>
      <c r="L7231" s="281" t="e">
        <f>VLOOKUP(K7231,'Planilla de control'!#REF!,2,0)</f>
        <v>#REF!</v>
      </c>
      <c r="M7231" s="29" t="e">
        <f>IF(COUNTIF('Planilla de control'!#REF!,K7231)&gt;0,"SI","NO")</f>
        <v>#REF!</v>
      </c>
    </row>
    <row r="7232" spans="1:13" x14ac:dyDescent="0.3">
      <c r="A7232" s="3" t="s">
        <v>2367</v>
      </c>
      <c r="B7232" s="3" t="s">
        <v>8542</v>
      </c>
      <c r="C7232" s="3"/>
      <c r="D7232" s="3"/>
      <c r="E7232" s="3"/>
      <c r="F7232" s="51" t="str">
        <f t="shared" si="672"/>
        <v>60B4</v>
      </c>
      <c r="G7232" s="51">
        <f t="shared" si="673"/>
        <v>4</v>
      </c>
      <c r="H7232" s="51">
        <f t="shared" si="674"/>
        <v>60</v>
      </c>
      <c r="I7232" s="51" t="str">
        <f t="shared" si="675"/>
        <v>B</v>
      </c>
      <c r="J7232" s="51" t="str">
        <f t="shared" si="676"/>
        <v>D3</v>
      </c>
      <c r="K7232" s="76" t="str">
        <f t="shared" si="677"/>
        <v>1FO60B4D</v>
      </c>
      <c r="L7232" s="281" t="e">
        <f>VLOOKUP(K7232,'Planilla de control'!#REF!,2,0)</f>
        <v>#REF!</v>
      </c>
      <c r="M7232" s="29" t="e">
        <f>IF(COUNTIF('Planilla de control'!#REF!,K7232)&gt;0,"SI","NO")</f>
        <v>#REF!</v>
      </c>
    </row>
    <row r="7233" spans="1:13" x14ac:dyDescent="0.3">
      <c r="A7233" s="3" t="s">
        <v>2367</v>
      </c>
      <c r="B7233" s="3" t="s">
        <v>8543</v>
      </c>
      <c r="C7233" s="3"/>
      <c r="D7233" s="3"/>
      <c r="E7233" s="3"/>
      <c r="F7233" s="51" t="str">
        <f t="shared" si="672"/>
        <v>60G2</v>
      </c>
      <c r="G7233" s="51">
        <f t="shared" si="673"/>
        <v>2</v>
      </c>
      <c r="H7233" s="51">
        <f t="shared" si="674"/>
        <v>60</v>
      </c>
      <c r="I7233" s="51" t="str">
        <f t="shared" si="675"/>
        <v>G</v>
      </c>
      <c r="J7233" s="51" t="str">
        <f t="shared" si="676"/>
        <v>D3</v>
      </c>
      <c r="K7233" s="76" t="str">
        <f t="shared" si="677"/>
        <v>1FO60G2A</v>
      </c>
      <c r="L7233" s="281" t="e">
        <f>VLOOKUP(K7233,'Planilla de control'!#REF!,2,0)</f>
        <v>#REF!</v>
      </c>
      <c r="M7233" s="29" t="e">
        <f>IF(COUNTIF('Planilla de control'!#REF!,K7233)&gt;0,"SI","NO")</f>
        <v>#REF!</v>
      </c>
    </row>
    <row r="7234" spans="1:13" x14ac:dyDescent="0.3">
      <c r="A7234" s="3" t="s">
        <v>2367</v>
      </c>
      <c r="B7234" s="3" t="s">
        <v>8544</v>
      </c>
      <c r="C7234" s="3"/>
      <c r="D7234" s="3"/>
      <c r="E7234" s="3"/>
      <c r="F7234" s="51" t="str">
        <f t="shared" si="672"/>
        <v>60G2</v>
      </c>
      <c r="G7234" s="51">
        <f t="shared" si="673"/>
        <v>2</v>
      </c>
      <c r="H7234" s="51">
        <f t="shared" si="674"/>
        <v>60</v>
      </c>
      <c r="I7234" s="51" t="str">
        <f t="shared" si="675"/>
        <v>G</v>
      </c>
      <c r="J7234" s="51" t="str">
        <f t="shared" si="676"/>
        <v>D3</v>
      </c>
      <c r="K7234" s="76" t="str">
        <f t="shared" si="677"/>
        <v>1FO60G2B</v>
      </c>
      <c r="L7234" s="281" t="e">
        <f>VLOOKUP(K7234,'Planilla de control'!#REF!,2,0)</f>
        <v>#REF!</v>
      </c>
      <c r="M7234" s="29" t="e">
        <f>IF(COUNTIF('Planilla de control'!#REF!,K7234)&gt;0,"SI","NO")</f>
        <v>#REF!</v>
      </c>
    </row>
    <row r="7235" spans="1:13" x14ac:dyDescent="0.3">
      <c r="A7235" s="3" t="s">
        <v>2367</v>
      </c>
      <c r="B7235" s="3" t="s">
        <v>8545</v>
      </c>
      <c r="C7235" s="3"/>
      <c r="D7235" s="3"/>
      <c r="E7235" s="3"/>
      <c r="F7235" s="51" t="str">
        <f t="shared" ref="F7235:F7298" si="678">IF(OR(LEN(B7235)=9,LEN(B7235)=5),MID(B7235,1,4),MID(B7235,1,5))</f>
        <v>60B5</v>
      </c>
      <c r="G7235" s="51">
        <f t="shared" ref="G7235:G7298" si="679">IF(MID(F7235,5,1)&lt;&gt;"",MID(F7235,4,2),MID(F7235,4,1))*1</f>
        <v>5</v>
      </c>
      <c r="H7235" s="51">
        <f t="shared" ref="H7235:H7298" si="680">+MID(B7235,1,2)*1</f>
        <v>60</v>
      </c>
      <c r="I7235" s="51" t="str">
        <f t="shared" ref="I7235:I7298" si="681">+MID(B7235,3,1)</f>
        <v>B</v>
      </c>
      <c r="J7235" s="51" t="str">
        <f t="shared" ref="J7235:J7298" si="682">HLOOKUP(A7235,$O$1:$U$2,2,0)</f>
        <v>D3</v>
      </c>
      <c r="K7235" s="76" t="str">
        <f t="shared" ref="K7235:K7298" si="683">CONCATENATE(A7235,B7235)</f>
        <v>1FO60B5A</v>
      </c>
      <c r="L7235" s="281" t="e">
        <f>VLOOKUP(K7235,'Planilla de control'!#REF!,2,0)</f>
        <v>#REF!</v>
      </c>
      <c r="M7235" s="29" t="e">
        <f>IF(COUNTIF('Planilla de control'!#REF!,K7235)&gt;0,"SI","NO")</f>
        <v>#REF!</v>
      </c>
    </row>
    <row r="7236" spans="1:13" x14ac:dyDescent="0.3">
      <c r="A7236" s="3" t="s">
        <v>2367</v>
      </c>
      <c r="B7236" s="3" t="s">
        <v>8546</v>
      </c>
      <c r="C7236" s="3"/>
      <c r="D7236" s="3"/>
      <c r="E7236" s="3"/>
      <c r="F7236" s="51" t="str">
        <f t="shared" si="678"/>
        <v>60B5</v>
      </c>
      <c r="G7236" s="51">
        <f t="shared" si="679"/>
        <v>5</v>
      </c>
      <c r="H7236" s="51">
        <f t="shared" si="680"/>
        <v>60</v>
      </c>
      <c r="I7236" s="51" t="str">
        <f t="shared" si="681"/>
        <v>B</v>
      </c>
      <c r="J7236" s="51" t="str">
        <f t="shared" si="682"/>
        <v>D3</v>
      </c>
      <c r="K7236" s="76" t="str">
        <f t="shared" si="683"/>
        <v>1FO60B5B</v>
      </c>
      <c r="L7236" s="281" t="e">
        <f>VLOOKUP(K7236,'Planilla de control'!#REF!,2,0)</f>
        <v>#REF!</v>
      </c>
      <c r="M7236" s="29" t="e">
        <f>IF(COUNTIF('Planilla de control'!#REF!,K7236)&gt;0,"SI","NO")</f>
        <v>#REF!</v>
      </c>
    </row>
    <row r="7237" spans="1:13" x14ac:dyDescent="0.3">
      <c r="A7237" s="3" t="s">
        <v>2367</v>
      </c>
      <c r="B7237" s="3" t="s">
        <v>8547</v>
      </c>
      <c r="C7237" s="3"/>
      <c r="D7237" s="3"/>
      <c r="E7237" s="3"/>
      <c r="F7237" s="51" t="str">
        <f t="shared" si="678"/>
        <v>60B5</v>
      </c>
      <c r="G7237" s="51">
        <f t="shared" si="679"/>
        <v>5</v>
      </c>
      <c r="H7237" s="51">
        <f t="shared" si="680"/>
        <v>60</v>
      </c>
      <c r="I7237" s="51" t="str">
        <f t="shared" si="681"/>
        <v>B</v>
      </c>
      <c r="J7237" s="51" t="str">
        <f t="shared" si="682"/>
        <v>D3</v>
      </c>
      <c r="K7237" s="76" t="str">
        <f t="shared" si="683"/>
        <v>1FO60B5C</v>
      </c>
      <c r="L7237" s="281" t="e">
        <f>VLOOKUP(K7237,'Planilla de control'!#REF!,2,0)</f>
        <v>#REF!</v>
      </c>
      <c r="M7237" s="29" t="e">
        <f>IF(COUNTIF('Planilla de control'!#REF!,K7237)&gt;0,"SI","NO")</f>
        <v>#REF!</v>
      </c>
    </row>
    <row r="7238" spans="1:13" x14ac:dyDescent="0.3">
      <c r="A7238" s="3" t="s">
        <v>2367</v>
      </c>
      <c r="B7238" s="3" t="s">
        <v>8548</v>
      </c>
      <c r="C7238" s="3"/>
      <c r="D7238" s="3"/>
      <c r="E7238" s="3"/>
      <c r="F7238" s="51" t="str">
        <f t="shared" si="678"/>
        <v>60B5</v>
      </c>
      <c r="G7238" s="51">
        <f t="shared" si="679"/>
        <v>5</v>
      </c>
      <c r="H7238" s="51">
        <f t="shared" si="680"/>
        <v>60</v>
      </c>
      <c r="I7238" s="51" t="str">
        <f t="shared" si="681"/>
        <v>B</v>
      </c>
      <c r="J7238" s="51" t="str">
        <f t="shared" si="682"/>
        <v>D3</v>
      </c>
      <c r="K7238" s="76" t="str">
        <f t="shared" si="683"/>
        <v>1FO60B5D</v>
      </c>
      <c r="L7238" s="281" t="e">
        <f>VLOOKUP(K7238,'Planilla de control'!#REF!,2,0)</f>
        <v>#REF!</v>
      </c>
      <c r="M7238" s="29" t="e">
        <f>IF(COUNTIF('Planilla de control'!#REF!,K7238)&gt;0,"SI","NO")</f>
        <v>#REF!</v>
      </c>
    </row>
    <row r="7239" spans="1:13" x14ac:dyDescent="0.3">
      <c r="A7239" s="3" t="s">
        <v>2367</v>
      </c>
      <c r="B7239" s="3" t="s">
        <v>8549</v>
      </c>
      <c r="C7239" s="3"/>
      <c r="D7239" s="3"/>
      <c r="E7239" s="3"/>
      <c r="F7239" s="51" t="str">
        <f t="shared" si="678"/>
        <v>60B6</v>
      </c>
      <c r="G7239" s="51">
        <f t="shared" si="679"/>
        <v>6</v>
      </c>
      <c r="H7239" s="51">
        <f t="shared" si="680"/>
        <v>60</v>
      </c>
      <c r="I7239" s="51" t="str">
        <f t="shared" si="681"/>
        <v>B</v>
      </c>
      <c r="J7239" s="51" t="str">
        <f t="shared" si="682"/>
        <v>D3</v>
      </c>
      <c r="K7239" s="76" t="str">
        <f t="shared" si="683"/>
        <v>1FO60B6A</v>
      </c>
      <c r="L7239" s="281" t="e">
        <f>VLOOKUP(K7239,'Planilla de control'!#REF!,2,0)</f>
        <v>#REF!</v>
      </c>
      <c r="M7239" s="29" t="e">
        <f>IF(COUNTIF('Planilla de control'!#REF!,K7239)&gt;0,"SI","NO")</f>
        <v>#REF!</v>
      </c>
    </row>
    <row r="7240" spans="1:13" x14ac:dyDescent="0.3">
      <c r="A7240" s="3" t="s">
        <v>2367</v>
      </c>
      <c r="B7240" s="3" t="s">
        <v>8550</v>
      </c>
      <c r="C7240" s="3"/>
      <c r="D7240" s="3"/>
      <c r="E7240" s="3"/>
      <c r="F7240" s="51" t="str">
        <f t="shared" si="678"/>
        <v>60B6</v>
      </c>
      <c r="G7240" s="51">
        <f t="shared" si="679"/>
        <v>6</v>
      </c>
      <c r="H7240" s="51">
        <f t="shared" si="680"/>
        <v>60</v>
      </c>
      <c r="I7240" s="51" t="str">
        <f t="shared" si="681"/>
        <v>B</v>
      </c>
      <c r="J7240" s="51" t="str">
        <f t="shared" si="682"/>
        <v>D3</v>
      </c>
      <c r="K7240" s="76" t="str">
        <f t="shared" si="683"/>
        <v>1FO60B6B</v>
      </c>
      <c r="L7240" s="281" t="e">
        <f>VLOOKUP(K7240,'Planilla de control'!#REF!,2,0)</f>
        <v>#REF!</v>
      </c>
      <c r="M7240" s="29" t="e">
        <f>IF(COUNTIF('Planilla de control'!#REF!,K7240)&gt;0,"SI","NO")</f>
        <v>#REF!</v>
      </c>
    </row>
    <row r="7241" spans="1:13" x14ac:dyDescent="0.3">
      <c r="A7241" s="3" t="s">
        <v>2367</v>
      </c>
      <c r="B7241" s="3" t="s">
        <v>8551</v>
      </c>
      <c r="C7241" s="3"/>
      <c r="D7241" s="3"/>
      <c r="E7241" s="3"/>
      <c r="F7241" s="51" t="str">
        <f t="shared" si="678"/>
        <v>60B7</v>
      </c>
      <c r="G7241" s="51">
        <f t="shared" si="679"/>
        <v>7</v>
      </c>
      <c r="H7241" s="51">
        <f t="shared" si="680"/>
        <v>60</v>
      </c>
      <c r="I7241" s="51" t="str">
        <f t="shared" si="681"/>
        <v>B</v>
      </c>
      <c r="J7241" s="51" t="str">
        <f t="shared" si="682"/>
        <v>D3</v>
      </c>
      <c r="K7241" s="76" t="str">
        <f t="shared" si="683"/>
        <v>1FO60B7A</v>
      </c>
      <c r="L7241" s="281" t="e">
        <f>VLOOKUP(K7241,'Planilla de control'!#REF!,2,0)</f>
        <v>#REF!</v>
      </c>
      <c r="M7241" s="29" t="e">
        <f>IF(COUNTIF('Planilla de control'!#REF!,K7241)&gt;0,"SI","NO")</f>
        <v>#REF!</v>
      </c>
    </row>
    <row r="7242" spans="1:13" x14ac:dyDescent="0.3">
      <c r="A7242" s="3" t="s">
        <v>2367</v>
      </c>
      <c r="B7242" s="3" t="s">
        <v>8552</v>
      </c>
      <c r="C7242" s="3"/>
      <c r="D7242" s="3"/>
      <c r="E7242" s="3"/>
      <c r="F7242" s="51" t="str">
        <f t="shared" si="678"/>
        <v>60B7</v>
      </c>
      <c r="G7242" s="51">
        <f t="shared" si="679"/>
        <v>7</v>
      </c>
      <c r="H7242" s="51">
        <f t="shared" si="680"/>
        <v>60</v>
      </c>
      <c r="I7242" s="51" t="str">
        <f t="shared" si="681"/>
        <v>B</v>
      </c>
      <c r="J7242" s="51" t="str">
        <f t="shared" si="682"/>
        <v>D3</v>
      </c>
      <c r="K7242" s="76" t="str">
        <f t="shared" si="683"/>
        <v>1FO60B7B</v>
      </c>
      <c r="L7242" s="281" t="e">
        <f>VLOOKUP(K7242,'Planilla de control'!#REF!,2,0)</f>
        <v>#REF!</v>
      </c>
      <c r="M7242" s="29" t="e">
        <f>IF(COUNTIF('Planilla de control'!#REF!,K7242)&gt;0,"SI","NO")</f>
        <v>#REF!</v>
      </c>
    </row>
    <row r="7243" spans="1:13" x14ac:dyDescent="0.3">
      <c r="A7243" s="3" t="s">
        <v>2367</v>
      </c>
      <c r="B7243" s="3" t="s">
        <v>8553</v>
      </c>
      <c r="C7243" s="3"/>
      <c r="D7243" s="3"/>
      <c r="E7243" s="3"/>
      <c r="F7243" s="51" t="str">
        <f t="shared" si="678"/>
        <v>60B8</v>
      </c>
      <c r="G7243" s="51">
        <f t="shared" si="679"/>
        <v>8</v>
      </c>
      <c r="H7243" s="51">
        <f t="shared" si="680"/>
        <v>60</v>
      </c>
      <c r="I7243" s="51" t="str">
        <f t="shared" si="681"/>
        <v>B</v>
      </c>
      <c r="J7243" s="51" t="str">
        <f t="shared" si="682"/>
        <v>D3</v>
      </c>
      <c r="K7243" s="76" t="str">
        <f t="shared" si="683"/>
        <v>1FO60B8A</v>
      </c>
      <c r="L7243" s="281" t="e">
        <f>VLOOKUP(K7243,'Planilla de control'!#REF!,2,0)</f>
        <v>#REF!</v>
      </c>
      <c r="M7243" s="29" t="e">
        <f>IF(COUNTIF('Planilla de control'!#REF!,K7243)&gt;0,"SI","NO")</f>
        <v>#REF!</v>
      </c>
    </row>
    <row r="7244" spans="1:13" x14ac:dyDescent="0.3">
      <c r="A7244" s="3" t="s">
        <v>2367</v>
      </c>
      <c r="B7244" s="3" t="s">
        <v>8554</v>
      </c>
      <c r="C7244" s="3"/>
      <c r="D7244" s="3"/>
      <c r="E7244" s="3"/>
      <c r="F7244" s="51" t="str">
        <f t="shared" si="678"/>
        <v>60B8</v>
      </c>
      <c r="G7244" s="51">
        <f t="shared" si="679"/>
        <v>8</v>
      </c>
      <c r="H7244" s="51">
        <f t="shared" si="680"/>
        <v>60</v>
      </c>
      <c r="I7244" s="51" t="str">
        <f t="shared" si="681"/>
        <v>B</v>
      </c>
      <c r="J7244" s="51" t="str">
        <f t="shared" si="682"/>
        <v>D3</v>
      </c>
      <c r="K7244" s="76" t="str">
        <f t="shared" si="683"/>
        <v>1FO60B8B</v>
      </c>
      <c r="L7244" s="281" t="e">
        <f>VLOOKUP(K7244,'Planilla de control'!#REF!,2,0)</f>
        <v>#REF!</v>
      </c>
      <c r="M7244" s="29" t="e">
        <f>IF(COUNTIF('Planilla de control'!#REF!,K7244)&gt;0,"SI","NO")</f>
        <v>#REF!</v>
      </c>
    </row>
    <row r="7245" spans="1:13" x14ac:dyDescent="0.3">
      <c r="A7245" s="3" t="s">
        <v>2367</v>
      </c>
      <c r="B7245" s="3" t="s">
        <v>8555</v>
      </c>
      <c r="C7245" s="3"/>
      <c r="D7245" s="3"/>
      <c r="E7245" s="3"/>
      <c r="F7245" s="51" t="str">
        <f t="shared" si="678"/>
        <v>60C4</v>
      </c>
      <c r="G7245" s="51">
        <f t="shared" si="679"/>
        <v>4</v>
      </c>
      <c r="H7245" s="51">
        <f t="shared" si="680"/>
        <v>60</v>
      </c>
      <c r="I7245" s="51" t="str">
        <f t="shared" si="681"/>
        <v>C</v>
      </c>
      <c r="J7245" s="51" t="str">
        <f t="shared" si="682"/>
        <v>D3</v>
      </c>
      <c r="K7245" s="76" t="str">
        <f t="shared" si="683"/>
        <v>1FO60C4A</v>
      </c>
      <c r="L7245" s="281" t="e">
        <f>VLOOKUP(K7245,'Planilla de control'!#REF!,2,0)</f>
        <v>#REF!</v>
      </c>
      <c r="M7245" s="29" t="e">
        <f>IF(COUNTIF('Planilla de control'!#REF!,K7245)&gt;0,"SI","NO")</f>
        <v>#REF!</v>
      </c>
    </row>
    <row r="7246" spans="1:13" x14ac:dyDescent="0.3">
      <c r="A7246" s="3" t="s">
        <v>2367</v>
      </c>
      <c r="B7246" s="3" t="s">
        <v>8556</v>
      </c>
      <c r="C7246" s="3"/>
      <c r="D7246" s="3"/>
      <c r="E7246" s="3"/>
      <c r="F7246" s="51" t="str">
        <f t="shared" si="678"/>
        <v>60C4</v>
      </c>
      <c r="G7246" s="51">
        <f t="shared" si="679"/>
        <v>4</v>
      </c>
      <c r="H7246" s="51">
        <f t="shared" si="680"/>
        <v>60</v>
      </c>
      <c r="I7246" s="51" t="str">
        <f t="shared" si="681"/>
        <v>C</v>
      </c>
      <c r="J7246" s="51" t="str">
        <f t="shared" si="682"/>
        <v>D3</v>
      </c>
      <c r="K7246" s="76" t="str">
        <f t="shared" si="683"/>
        <v>1FO60C4B</v>
      </c>
      <c r="L7246" s="281" t="e">
        <f>VLOOKUP(K7246,'Planilla de control'!#REF!,2,0)</f>
        <v>#REF!</v>
      </c>
      <c r="M7246" s="29" t="e">
        <f>IF(COUNTIF('Planilla de control'!#REF!,K7246)&gt;0,"SI","NO")</f>
        <v>#REF!</v>
      </c>
    </row>
    <row r="7247" spans="1:13" x14ac:dyDescent="0.3">
      <c r="A7247" s="3" t="s">
        <v>2367</v>
      </c>
      <c r="B7247" s="3" t="s">
        <v>8557</v>
      </c>
      <c r="C7247" s="3"/>
      <c r="D7247" s="3"/>
      <c r="E7247" s="3"/>
      <c r="F7247" s="51" t="str">
        <f t="shared" si="678"/>
        <v>60C4</v>
      </c>
      <c r="G7247" s="51">
        <f t="shared" si="679"/>
        <v>4</v>
      </c>
      <c r="H7247" s="51">
        <f t="shared" si="680"/>
        <v>60</v>
      </c>
      <c r="I7247" s="51" t="str">
        <f t="shared" si="681"/>
        <v>C</v>
      </c>
      <c r="J7247" s="51" t="str">
        <f t="shared" si="682"/>
        <v>D3</v>
      </c>
      <c r="K7247" s="76" t="str">
        <f t="shared" si="683"/>
        <v>1FO60C4C</v>
      </c>
      <c r="L7247" s="281" t="e">
        <f>VLOOKUP(K7247,'Planilla de control'!#REF!,2,0)</f>
        <v>#REF!</v>
      </c>
      <c r="M7247" s="29" t="e">
        <f>IF(COUNTIF('Planilla de control'!#REF!,K7247)&gt;0,"SI","NO")</f>
        <v>#REF!</v>
      </c>
    </row>
    <row r="7248" spans="1:13" x14ac:dyDescent="0.3">
      <c r="A7248" s="3" t="s">
        <v>2367</v>
      </c>
      <c r="B7248" s="3" t="s">
        <v>8558</v>
      </c>
      <c r="C7248" s="3"/>
      <c r="D7248" s="3"/>
      <c r="E7248" s="3"/>
      <c r="F7248" s="51" t="str">
        <f t="shared" si="678"/>
        <v>60C4</v>
      </c>
      <c r="G7248" s="51">
        <f t="shared" si="679"/>
        <v>4</v>
      </c>
      <c r="H7248" s="51">
        <f t="shared" si="680"/>
        <v>60</v>
      </c>
      <c r="I7248" s="51" t="str">
        <f t="shared" si="681"/>
        <v>C</v>
      </c>
      <c r="J7248" s="51" t="str">
        <f t="shared" si="682"/>
        <v>D3</v>
      </c>
      <c r="K7248" s="76" t="str">
        <f t="shared" si="683"/>
        <v>1FO60C4D</v>
      </c>
      <c r="L7248" s="281" t="e">
        <f>VLOOKUP(K7248,'Planilla de control'!#REF!,2,0)</f>
        <v>#REF!</v>
      </c>
      <c r="M7248" s="29" t="e">
        <f>IF(COUNTIF('Planilla de control'!#REF!,K7248)&gt;0,"SI","NO")</f>
        <v>#REF!</v>
      </c>
    </row>
    <row r="7249" spans="1:13" x14ac:dyDescent="0.3">
      <c r="A7249" s="3" t="s">
        <v>2367</v>
      </c>
      <c r="B7249" s="3" t="s">
        <v>8559</v>
      </c>
      <c r="C7249" s="3"/>
      <c r="D7249" s="3"/>
      <c r="E7249" s="3"/>
      <c r="F7249" s="51" t="str">
        <f t="shared" si="678"/>
        <v>60C5</v>
      </c>
      <c r="G7249" s="51">
        <f t="shared" si="679"/>
        <v>5</v>
      </c>
      <c r="H7249" s="51">
        <f t="shared" si="680"/>
        <v>60</v>
      </c>
      <c r="I7249" s="51" t="str">
        <f t="shared" si="681"/>
        <v>C</v>
      </c>
      <c r="J7249" s="51" t="str">
        <f t="shared" si="682"/>
        <v>D3</v>
      </c>
      <c r="K7249" s="76" t="str">
        <f t="shared" si="683"/>
        <v>1FO60C5A</v>
      </c>
      <c r="L7249" s="281" t="e">
        <f>VLOOKUP(K7249,'Planilla de control'!#REF!,2,0)</f>
        <v>#REF!</v>
      </c>
      <c r="M7249" s="29" t="e">
        <f>IF(COUNTIF('Planilla de control'!#REF!,K7249)&gt;0,"SI","NO")</f>
        <v>#REF!</v>
      </c>
    </row>
    <row r="7250" spans="1:13" x14ac:dyDescent="0.3">
      <c r="A7250" s="3" t="s">
        <v>2367</v>
      </c>
      <c r="B7250" s="3" t="s">
        <v>8560</v>
      </c>
      <c r="C7250" s="3"/>
      <c r="D7250" s="3"/>
      <c r="E7250" s="3"/>
      <c r="F7250" s="51" t="str">
        <f t="shared" si="678"/>
        <v>60C5</v>
      </c>
      <c r="G7250" s="51">
        <f t="shared" si="679"/>
        <v>5</v>
      </c>
      <c r="H7250" s="51">
        <f t="shared" si="680"/>
        <v>60</v>
      </c>
      <c r="I7250" s="51" t="str">
        <f t="shared" si="681"/>
        <v>C</v>
      </c>
      <c r="J7250" s="51" t="str">
        <f t="shared" si="682"/>
        <v>D3</v>
      </c>
      <c r="K7250" s="76" t="str">
        <f t="shared" si="683"/>
        <v>1FO60C5B</v>
      </c>
      <c r="L7250" s="281" t="e">
        <f>VLOOKUP(K7250,'Planilla de control'!#REF!,2,0)</f>
        <v>#REF!</v>
      </c>
      <c r="M7250" s="29" t="e">
        <f>IF(COUNTIF('Planilla de control'!#REF!,K7250)&gt;0,"SI","NO")</f>
        <v>#REF!</v>
      </c>
    </row>
    <row r="7251" spans="1:13" x14ac:dyDescent="0.3">
      <c r="A7251" s="3" t="s">
        <v>2367</v>
      </c>
      <c r="B7251" s="3" t="s">
        <v>8561</v>
      </c>
      <c r="C7251" s="3"/>
      <c r="D7251" s="3"/>
      <c r="E7251" s="3"/>
      <c r="F7251" s="51" t="str">
        <f t="shared" si="678"/>
        <v>60C5</v>
      </c>
      <c r="G7251" s="51">
        <f t="shared" si="679"/>
        <v>5</v>
      </c>
      <c r="H7251" s="51">
        <f t="shared" si="680"/>
        <v>60</v>
      </c>
      <c r="I7251" s="51" t="str">
        <f t="shared" si="681"/>
        <v>C</v>
      </c>
      <c r="J7251" s="51" t="str">
        <f t="shared" si="682"/>
        <v>D3</v>
      </c>
      <c r="K7251" s="76" t="str">
        <f t="shared" si="683"/>
        <v>1FO60C5C</v>
      </c>
      <c r="L7251" s="281" t="e">
        <f>VLOOKUP(K7251,'Planilla de control'!#REF!,2,0)</f>
        <v>#REF!</v>
      </c>
      <c r="M7251" s="29" t="e">
        <f>IF(COUNTIF('Planilla de control'!#REF!,K7251)&gt;0,"SI","NO")</f>
        <v>#REF!</v>
      </c>
    </row>
    <row r="7252" spans="1:13" x14ac:dyDescent="0.3">
      <c r="A7252" s="3" t="s">
        <v>2367</v>
      </c>
      <c r="B7252" s="3" t="s">
        <v>8562</v>
      </c>
      <c r="C7252" s="3"/>
      <c r="D7252" s="3"/>
      <c r="E7252" s="3"/>
      <c r="F7252" s="51" t="str">
        <f t="shared" si="678"/>
        <v>60C5</v>
      </c>
      <c r="G7252" s="51">
        <f t="shared" si="679"/>
        <v>5</v>
      </c>
      <c r="H7252" s="51">
        <f t="shared" si="680"/>
        <v>60</v>
      </c>
      <c r="I7252" s="51" t="str">
        <f t="shared" si="681"/>
        <v>C</v>
      </c>
      <c r="J7252" s="51" t="str">
        <f t="shared" si="682"/>
        <v>D3</v>
      </c>
      <c r="K7252" s="76" t="str">
        <f t="shared" si="683"/>
        <v>1FO60C5D</v>
      </c>
      <c r="L7252" s="281" t="e">
        <f>VLOOKUP(K7252,'Planilla de control'!#REF!,2,0)</f>
        <v>#REF!</v>
      </c>
      <c r="M7252" s="29" t="e">
        <f>IF(COUNTIF('Planilla de control'!#REF!,K7252)&gt;0,"SI","NO")</f>
        <v>#REF!</v>
      </c>
    </row>
    <row r="7253" spans="1:13" x14ac:dyDescent="0.3">
      <c r="A7253" s="3" t="s">
        <v>2367</v>
      </c>
      <c r="B7253" s="3" t="s">
        <v>8563</v>
      </c>
      <c r="C7253" s="3"/>
      <c r="D7253" s="3"/>
      <c r="E7253" s="3"/>
      <c r="F7253" s="51" t="str">
        <f t="shared" si="678"/>
        <v>60C6</v>
      </c>
      <c r="G7253" s="51">
        <f t="shared" si="679"/>
        <v>6</v>
      </c>
      <c r="H7253" s="51">
        <f t="shared" si="680"/>
        <v>60</v>
      </c>
      <c r="I7253" s="51" t="str">
        <f t="shared" si="681"/>
        <v>C</v>
      </c>
      <c r="J7253" s="51" t="str">
        <f t="shared" si="682"/>
        <v>D3</v>
      </c>
      <c r="K7253" s="76" t="str">
        <f t="shared" si="683"/>
        <v>1FO60C6A</v>
      </c>
      <c r="L7253" s="281" t="e">
        <f>VLOOKUP(K7253,'Planilla de control'!#REF!,2,0)</f>
        <v>#REF!</v>
      </c>
      <c r="M7253" s="29" t="e">
        <f>IF(COUNTIF('Planilla de control'!#REF!,K7253)&gt;0,"SI","NO")</f>
        <v>#REF!</v>
      </c>
    </row>
    <row r="7254" spans="1:13" x14ac:dyDescent="0.3">
      <c r="A7254" s="3" t="s">
        <v>2367</v>
      </c>
      <c r="B7254" s="3" t="s">
        <v>8564</v>
      </c>
      <c r="C7254" s="3"/>
      <c r="D7254" s="3"/>
      <c r="E7254" s="3"/>
      <c r="F7254" s="51" t="str">
        <f t="shared" si="678"/>
        <v>60C6</v>
      </c>
      <c r="G7254" s="51">
        <f t="shared" si="679"/>
        <v>6</v>
      </c>
      <c r="H7254" s="51">
        <f t="shared" si="680"/>
        <v>60</v>
      </c>
      <c r="I7254" s="51" t="str">
        <f t="shared" si="681"/>
        <v>C</v>
      </c>
      <c r="J7254" s="51" t="str">
        <f t="shared" si="682"/>
        <v>D3</v>
      </c>
      <c r="K7254" s="76" t="str">
        <f t="shared" si="683"/>
        <v>1FO60C6B</v>
      </c>
      <c r="L7254" s="281" t="e">
        <f>VLOOKUP(K7254,'Planilla de control'!#REF!,2,0)</f>
        <v>#REF!</v>
      </c>
      <c r="M7254" s="29" t="e">
        <f>IF(COUNTIF('Planilla de control'!#REF!,K7254)&gt;0,"SI","NO")</f>
        <v>#REF!</v>
      </c>
    </row>
    <row r="7255" spans="1:13" x14ac:dyDescent="0.3">
      <c r="A7255" s="3" t="s">
        <v>2367</v>
      </c>
      <c r="B7255" s="3" t="s">
        <v>8565</v>
      </c>
      <c r="C7255" s="3"/>
      <c r="D7255" s="3"/>
      <c r="E7255" s="3"/>
      <c r="F7255" s="51" t="str">
        <f t="shared" si="678"/>
        <v>60I3</v>
      </c>
      <c r="G7255" s="51">
        <f t="shared" si="679"/>
        <v>3</v>
      </c>
      <c r="H7255" s="51">
        <f t="shared" si="680"/>
        <v>60</v>
      </c>
      <c r="I7255" s="51" t="str">
        <f t="shared" si="681"/>
        <v>I</v>
      </c>
      <c r="J7255" s="51" t="str">
        <f t="shared" si="682"/>
        <v>D3</v>
      </c>
      <c r="K7255" s="76" t="str">
        <f t="shared" si="683"/>
        <v>1FO60I3A</v>
      </c>
      <c r="L7255" s="281" t="e">
        <f>VLOOKUP(K7255,'Planilla de control'!#REF!,2,0)</f>
        <v>#REF!</v>
      </c>
      <c r="M7255" s="29" t="e">
        <f>IF(COUNTIF('Planilla de control'!#REF!,K7255)&gt;0,"SI","NO")</f>
        <v>#REF!</v>
      </c>
    </row>
    <row r="7256" spans="1:13" x14ac:dyDescent="0.3">
      <c r="A7256" s="3" t="s">
        <v>2367</v>
      </c>
      <c r="B7256" s="3" t="s">
        <v>8566</v>
      </c>
      <c r="C7256" s="3"/>
      <c r="D7256" s="3"/>
      <c r="E7256" s="3"/>
      <c r="F7256" s="51" t="str">
        <f t="shared" si="678"/>
        <v>60C7</v>
      </c>
      <c r="G7256" s="51">
        <f t="shared" si="679"/>
        <v>7</v>
      </c>
      <c r="H7256" s="51">
        <f t="shared" si="680"/>
        <v>60</v>
      </c>
      <c r="I7256" s="51" t="str">
        <f t="shared" si="681"/>
        <v>C</v>
      </c>
      <c r="J7256" s="51" t="str">
        <f t="shared" si="682"/>
        <v>D3</v>
      </c>
      <c r="K7256" s="76" t="str">
        <f t="shared" si="683"/>
        <v>1FO60C7A</v>
      </c>
      <c r="L7256" s="281" t="e">
        <f>VLOOKUP(K7256,'Planilla de control'!#REF!,2,0)</f>
        <v>#REF!</v>
      </c>
      <c r="M7256" s="29" t="e">
        <f>IF(COUNTIF('Planilla de control'!#REF!,K7256)&gt;0,"SI","NO")</f>
        <v>#REF!</v>
      </c>
    </row>
    <row r="7257" spans="1:13" x14ac:dyDescent="0.3">
      <c r="A7257" s="3" t="s">
        <v>2367</v>
      </c>
      <c r="B7257" s="3" t="s">
        <v>8567</v>
      </c>
      <c r="C7257" s="3"/>
      <c r="D7257" s="3"/>
      <c r="E7257" s="3"/>
      <c r="F7257" s="51" t="str">
        <f t="shared" si="678"/>
        <v>60C7</v>
      </c>
      <c r="G7257" s="51">
        <f t="shared" si="679"/>
        <v>7</v>
      </c>
      <c r="H7257" s="51">
        <f t="shared" si="680"/>
        <v>60</v>
      </c>
      <c r="I7257" s="51" t="str">
        <f t="shared" si="681"/>
        <v>C</v>
      </c>
      <c r="J7257" s="51" t="str">
        <f t="shared" si="682"/>
        <v>D3</v>
      </c>
      <c r="K7257" s="76" t="str">
        <f t="shared" si="683"/>
        <v>1FO60C7B</v>
      </c>
      <c r="L7257" s="281" t="e">
        <f>VLOOKUP(K7257,'Planilla de control'!#REF!,2,0)</f>
        <v>#REF!</v>
      </c>
      <c r="M7257" s="29" t="e">
        <f>IF(COUNTIF('Planilla de control'!#REF!,K7257)&gt;0,"SI","NO")</f>
        <v>#REF!</v>
      </c>
    </row>
    <row r="7258" spans="1:13" x14ac:dyDescent="0.3">
      <c r="A7258" s="3" t="s">
        <v>2367</v>
      </c>
      <c r="B7258" s="3" t="s">
        <v>8568</v>
      </c>
      <c r="C7258" s="3"/>
      <c r="D7258" s="3"/>
      <c r="E7258" s="3"/>
      <c r="F7258" s="51" t="str">
        <f t="shared" si="678"/>
        <v>60C8</v>
      </c>
      <c r="G7258" s="51">
        <f t="shared" si="679"/>
        <v>8</v>
      </c>
      <c r="H7258" s="51">
        <f t="shared" si="680"/>
        <v>60</v>
      </c>
      <c r="I7258" s="51" t="str">
        <f t="shared" si="681"/>
        <v>C</v>
      </c>
      <c r="J7258" s="51" t="str">
        <f t="shared" si="682"/>
        <v>D3</v>
      </c>
      <c r="K7258" s="76" t="str">
        <f t="shared" si="683"/>
        <v>1FO60C8A</v>
      </c>
      <c r="L7258" s="281" t="e">
        <f>VLOOKUP(K7258,'Planilla de control'!#REF!,2,0)</f>
        <v>#REF!</v>
      </c>
      <c r="M7258" s="29" t="e">
        <f>IF(COUNTIF('Planilla de control'!#REF!,K7258)&gt;0,"SI","NO")</f>
        <v>#REF!</v>
      </c>
    </row>
    <row r="7259" spans="1:13" x14ac:dyDescent="0.3">
      <c r="A7259" s="3" t="s">
        <v>2367</v>
      </c>
      <c r="B7259" s="3" t="s">
        <v>8569</v>
      </c>
      <c r="C7259" s="3"/>
      <c r="D7259" s="3"/>
      <c r="E7259" s="3"/>
      <c r="F7259" s="51" t="str">
        <f t="shared" si="678"/>
        <v>60C8</v>
      </c>
      <c r="G7259" s="51">
        <f t="shared" si="679"/>
        <v>8</v>
      </c>
      <c r="H7259" s="51">
        <f t="shared" si="680"/>
        <v>60</v>
      </c>
      <c r="I7259" s="51" t="str">
        <f t="shared" si="681"/>
        <v>C</v>
      </c>
      <c r="J7259" s="51" t="str">
        <f t="shared" si="682"/>
        <v>D3</v>
      </c>
      <c r="K7259" s="76" t="str">
        <f t="shared" si="683"/>
        <v>1FO60C8B</v>
      </c>
      <c r="L7259" s="281" t="e">
        <f>VLOOKUP(K7259,'Planilla de control'!#REF!,2,0)</f>
        <v>#REF!</v>
      </c>
      <c r="M7259" s="29" t="e">
        <f>IF(COUNTIF('Planilla de control'!#REF!,K7259)&gt;0,"SI","NO")</f>
        <v>#REF!</v>
      </c>
    </row>
    <row r="7260" spans="1:13" x14ac:dyDescent="0.3">
      <c r="A7260" s="3" t="s">
        <v>2367</v>
      </c>
      <c r="B7260" s="3" t="s">
        <v>8570</v>
      </c>
      <c r="C7260" s="3"/>
      <c r="D7260" s="3"/>
      <c r="E7260" s="3"/>
      <c r="F7260" s="51" t="str">
        <f t="shared" si="678"/>
        <v>60D4</v>
      </c>
      <c r="G7260" s="51">
        <f t="shared" si="679"/>
        <v>4</v>
      </c>
      <c r="H7260" s="51">
        <f t="shared" si="680"/>
        <v>60</v>
      </c>
      <c r="I7260" s="51" t="str">
        <f t="shared" si="681"/>
        <v>D</v>
      </c>
      <c r="J7260" s="51" t="str">
        <f t="shared" si="682"/>
        <v>D3</v>
      </c>
      <c r="K7260" s="76" t="str">
        <f t="shared" si="683"/>
        <v>1FO60D4A</v>
      </c>
      <c r="L7260" s="281" t="e">
        <f>VLOOKUP(K7260,'Planilla de control'!#REF!,2,0)</f>
        <v>#REF!</v>
      </c>
      <c r="M7260" s="29" t="e">
        <f>IF(COUNTIF('Planilla de control'!#REF!,K7260)&gt;0,"SI","NO")</f>
        <v>#REF!</v>
      </c>
    </row>
    <row r="7261" spans="1:13" x14ac:dyDescent="0.3">
      <c r="A7261" s="3" t="s">
        <v>2367</v>
      </c>
      <c r="B7261" s="3" t="s">
        <v>8571</v>
      </c>
      <c r="C7261" s="3"/>
      <c r="D7261" s="3"/>
      <c r="E7261" s="3"/>
      <c r="F7261" s="51" t="str">
        <f t="shared" si="678"/>
        <v>60D4</v>
      </c>
      <c r="G7261" s="51">
        <f t="shared" si="679"/>
        <v>4</v>
      </c>
      <c r="H7261" s="51">
        <f t="shared" si="680"/>
        <v>60</v>
      </c>
      <c r="I7261" s="51" t="str">
        <f t="shared" si="681"/>
        <v>D</v>
      </c>
      <c r="J7261" s="51" t="str">
        <f t="shared" si="682"/>
        <v>D3</v>
      </c>
      <c r="K7261" s="76" t="str">
        <f t="shared" si="683"/>
        <v>1FO60D4B</v>
      </c>
      <c r="L7261" s="281" t="e">
        <f>VLOOKUP(K7261,'Planilla de control'!#REF!,2,0)</f>
        <v>#REF!</v>
      </c>
      <c r="M7261" s="29" t="e">
        <f>IF(COUNTIF('Planilla de control'!#REF!,K7261)&gt;0,"SI","NO")</f>
        <v>#REF!</v>
      </c>
    </row>
    <row r="7262" spans="1:13" x14ac:dyDescent="0.3">
      <c r="A7262" s="3" t="s">
        <v>2367</v>
      </c>
      <c r="B7262" s="3" t="s">
        <v>8572</v>
      </c>
      <c r="C7262" s="3"/>
      <c r="D7262" s="3"/>
      <c r="E7262" s="3"/>
      <c r="F7262" s="51" t="str">
        <f t="shared" si="678"/>
        <v>60D4</v>
      </c>
      <c r="G7262" s="51">
        <f t="shared" si="679"/>
        <v>4</v>
      </c>
      <c r="H7262" s="51">
        <f t="shared" si="680"/>
        <v>60</v>
      </c>
      <c r="I7262" s="51" t="str">
        <f t="shared" si="681"/>
        <v>D</v>
      </c>
      <c r="J7262" s="51" t="str">
        <f t="shared" si="682"/>
        <v>D3</v>
      </c>
      <c r="K7262" s="76" t="str">
        <f t="shared" si="683"/>
        <v>1FO60D4C</v>
      </c>
      <c r="L7262" s="281" t="e">
        <f>VLOOKUP(K7262,'Planilla de control'!#REF!,2,0)</f>
        <v>#REF!</v>
      </c>
      <c r="M7262" s="29" t="e">
        <f>IF(COUNTIF('Planilla de control'!#REF!,K7262)&gt;0,"SI","NO")</f>
        <v>#REF!</v>
      </c>
    </row>
    <row r="7263" spans="1:13" x14ac:dyDescent="0.3">
      <c r="A7263" s="3" t="s">
        <v>2367</v>
      </c>
      <c r="B7263" s="3" t="s">
        <v>8573</v>
      </c>
      <c r="C7263" s="3"/>
      <c r="D7263" s="3"/>
      <c r="E7263" s="3"/>
      <c r="F7263" s="51" t="str">
        <f t="shared" si="678"/>
        <v>60D4</v>
      </c>
      <c r="G7263" s="51">
        <f t="shared" si="679"/>
        <v>4</v>
      </c>
      <c r="H7263" s="51">
        <f t="shared" si="680"/>
        <v>60</v>
      </c>
      <c r="I7263" s="51" t="str">
        <f t="shared" si="681"/>
        <v>D</v>
      </c>
      <c r="J7263" s="51" t="str">
        <f t="shared" si="682"/>
        <v>D3</v>
      </c>
      <c r="K7263" s="76" t="str">
        <f t="shared" si="683"/>
        <v>1FO60D4D</v>
      </c>
      <c r="L7263" s="281" t="e">
        <f>VLOOKUP(K7263,'Planilla de control'!#REF!,2,0)</f>
        <v>#REF!</v>
      </c>
      <c r="M7263" s="29" t="e">
        <f>IF(COUNTIF('Planilla de control'!#REF!,K7263)&gt;0,"SI","NO")</f>
        <v>#REF!</v>
      </c>
    </row>
    <row r="7264" spans="1:13" x14ac:dyDescent="0.3">
      <c r="A7264" s="3" t="s">
        <v>2367</v>
      </c>
      <c r="B7264" s="3" t="s">
        <v>8574</v>
      </c>
      <c r="C7264" s="3"/>
      <c r="D7264" s="3"/>
      <c r="E7264" s="3"/>
      <c r="F7264" s="51" t="str">
        <f t="shared" si="678"/>
        <v>60D5</v>
      </c>
      <c r="G7264" s="51">
        <f t="shared" si="679"/>
        <v>5</v>
      </c>
      <c r="H7264" s="51">
        <f t="shared" si="680"/>
        <v>60</v>
      </c>
      <c r="I7264" s="51" t="str">
        <f t="shared" si="681"/>
        <v>D</v>
      </c>
      <c r="J7264" s="51" t="str">
        <f t="shared" si="682"/>
        <v>D3</v>
      </c>
      <c r="K7264" s="76" t="str">
        <f t="shared" si="683"/>
        <v>1FO60D5A</v>
      </c>
      <c r="L7264" s="281" t="e">
        <f>VLOOKUP(K7264,'Planilla de control'!#REF!,2,0)</f>
        <v>#REF!</v>
      </c>
      <c r="M7264" s="29" t="e">
        <f>IF(COUNTIF('Planilla de control'!#REF!,K7264)&gt;0,"SI","NO")</f>
        <v>#REF!</v>
      </c>
    </row>
    <row r="7265" spans="1:13" x14ac:dyDescent="0.3">
      <c r="A7265" s="3" t="s">
        <v>2367</v>
      </c>
      <c r="B7265" s="3" t="s">
        <v>8575</v>
      </c>
      <c r="C7265" s="3"/>
      <c r="D7265" s="3"/>
      <c r="E7265" s="3"/>
      <c r="F7265" s="51" t="str">
        <f t="shared" si="678"/>
        <v>60D5</v>
      </c>
      <c r="G7265" s="51">
        <f t="shared" si="679"/>
        <v>5</v>
      </c>
      <c r="H7265" s="51">
        <f t="shared" si="680"/>
        <v>60</v>
      </c>
      <c r="I7265" s="51" t="str">
        <f t="shared" si="681"/>
        <v>D</v>
      </c>
      <c r="J7265" s="51" t="str">
        <f t="shared" si="682"/>
        <v>D3</v>
      </c>
      <c r="K7265" s="76" t="str">
        <f t="shared" si="683"/>
        <v>1FO60D5B</v>
      </c>
      <c r="L7265" s="281" t="e">
        <f>VLOOKUP(K7265,'Planilla de control'!#REF!,2,0)</f>
        <v>#REF!</v>
      </c>
      <c r="M7265" s="29" t="e">
        <f>IF(COUNTIF('Planilla de control'!#REF!,K7265)&gt;0,"SI","NO")</f>
        <v>#REF!</v>
      </c>
    </row>
    <row r="7266" spans="1:13" x14ac:dyDescent="0.3">
      <c r="A7266" s="3" t="s">
        <v>2367</v>
      </c>
      <c r="B7266" s="3" t="s">
        <v>8576</v>
      </c>
      <c r="C7266" s="3"/>
      <c r="D7266" s="3"/>
      <c r="E7266" s="3"/>
      <c r="F7266" s="51" t="str">
        <f t="shared" si="678"/>
        <v>60D5</v>
      </c>
      <c r="G7266" s="51">
        <f t="shared" si="679"/>
        <v>5</v>
      </c>
      <c r="H7266" s="51">
        <f t="shared" si="680"/>
        <v>60</v>
      </c>
      <c r="I7266" s="51" t="str">
        <f t="shared" si="681"/>
        <v>D</v>
      </c>
      <c r="J7266" s="51" t="str">
        <f t="shared" si="682"/>
        <v>D3</v>
      </c>
      <c r="K7266" s="76" t="str">
        <f t="shared" si="683"/>
        <v>1FO60D5C</v>
      </c>
      <c r="L7266" s="281" t="e">
        <f>VLOOKUP(K7266,'Planilla de control'!#REF!,2,0)</f>
        <v>#REF!</v>
      </c>
      <c r="M7266" s="29" t="e">
        <f>IF(COUNTIF('Planilla de control'!#REF!,K7266)&gt;0,"SI","NO")</f>
        <v>#REF!</v>
      </c>
    </row>
    <row r="7267" spans="1:13" x14ac:dyDescent="0.3">
      <c r="A7267" s="3" t="s">
        <v>2367</v>
      </c>
      <c r="B7267" s="3" t="s">
        <v>8577</v>
      </c>
      <c r="C7267" s="3"/>
      <c r="D7267" s="3"/>
      <c r="E7267" s="3"/>
      <c r="F7267" s="51" t="str">
        <f t="shared" si="678"/>
        <v>60D5</v>
      </c>
      <c r="G7267" s="51">
        <f t="shared" si="679"/>
        <v>5</v>
      </c>
      <c r="H7267" s="51">
        <f t="shared" si="680"/>
        <v>60</v>
      </c>
      <c r="I7267" s="51" t="str">
        <f t="shared" si="681"/>
        <v>D</v>
      </c>
      <c r="J7267" s="51" t="str">
        <f t="shared" si="682"/>
        <v>D3</v>
      </c>
      <c r="K7267" s="76" t="str">
        <f t="shared" si="683"/>
        <v>1FO60D5D</v>
      </c>
      <c r="L7267" s="281" t="e">
        <f>VLOOKUP(K7267,'Planilla de control'!#REF!,2,0)</f>
        <v>#REF!</v>
      </c>
      <c r="M7267" s="29" t="e">
        <f>IF(COUNTIF('Planilla de control'!#REF!,K7267)&gt;0,"SI","NO")</f>
        <v>#REF!</v>
      </c>
    </row>
    <row r="7268" spans="1:13" x14ac:dyDescent="0.3">
      <c r="A7268" s="3" t="s">
        <v>2367</v>
      </c>
      <c r="B7268" s="3" t="s">
        <v>8578</v>
      </c>
      <c r="C7268" s="3"/>
      <c r="D7268" s="3"/>
      <c r="E7268" s="3"/>
      <c r="F7268" s="51" t="str">
        <f t="shared" si="678"/>
        <v>60H2</v>
      </c>
      <c r="G7268" s="51">
        <f t="shared" si="679"/>
        <v>2</v>
      </c>
      <c r="H7268" s="51">
        <f t="shared" si="680"/>
        <v>60</v>
      </c>
      <c r="I7268" s="51" t="str">
        <f t="shared" si="681"/>
        <v>H</v>
      </c>
      <c r="J7268" s="51" t="str">
        <f t="shared" si="682"/>
        <v>D3</v>
      </c>
      <c r="K7268" s="76" t="str">
        <f t="shared" si="683"/>
        <v>1FO60H2A</v>
      </c>
      <c r="L7268" s="281" t="e">
        <f>VLOOKUP(K7268,'Planilla de control'!#REF!,2,0)</f>
        <v>#REF!</v>
      </c>
      <c r="M7268" s="29" t="e">
        <f>IF(COUNTIF('Planilla de control'!#REF!,K7268)&gt;0,"SI","NO")</f>
        <v>#REF!</v>
      </c>
    </row>
    <row r="7269" spans="1:13" x14ac:dyDescent="0.3">
      <c r="A7269" s="3" t="s">
        <v>2367</v>
      </c>
      <c r="B7269" s="3" t="s">
        <v>8579</v>
      </c>
      <c r="C7269" s="3"/>
      <c r="D7269" s="3"/>
      <c r="E7269" s="3"/>
      <c r="F7269" s="51" t="str">
        <f t="shared" si="678"/>
        <v>60D6</v>
      </c>
      <c r="G7269" s="51">
        <f t="shared" si="679"/>
        <v>6</v>
      </c>
      <c r="H7269" s="51">
        <f t="shared" si="680"/>
        <v>60</v>
      </c>
      <c r="I7269" s="51" t="str">
        <f t="shared" si="681"/>
        <v>D</v>
      </c>
      <c r="J7269" s="51" t="str">
        <f t="shared" si="682"/>
        <v>D3</v>
      </c>
      <c r="K7269" s="76" t="str">
        <f t="shared" si="683"/>
        <v>1FO60D6A</v>
      </c>
      <c r="L7269" s="281" t="e">
        <f>VLOOKUP(K7269,'Planilla de control'!#REF!,2,0)</f>
        <v>#REF!</v>
      </c>
      <c r="M7269" s="29" t="e">
        <f>IF(COUNTIF('Planilla de control'!#REF!,K7269)&gt;0,"SI","NO")</f>
        <v>#REF!</v>
      </c>
    </row>
    <row r="7270" spans="1:13" x14ac:dyDescent="0.3">
      <c r="A7270" s="3" t="s">
        <v>2367</v>
      </c>
      <c r="B7270" s="3" t="s">
        <v>8580</v>
      </c>
      <c r="C7270" s="3"/>
      <c r="D7270" s="3"/>
      <c r="E7270" s="3"/>
      <c r="F7270" s="51" t="str">
        <f t="shared" si="678"/>
        <v>60E2</v>
      </c>
      <c r="G7270" s="51">
        <f t="shared" si="679"/>
        <v>2</v>
      </c>
      <c r="H7270" s="51">
        <f t="shared" si="680"/>
        <v>60</v>
      </c>
      <c r="I7270" s="51" t="str">
        <f t="shared" si="681"/>
        <v>E</v>
      </c>
      <c r="J7270" s="51" t="str">
        <f t="shared" si="682"/>
        <v>D3</v>
      </c>
      <c r="K7270" s="76" t="str">
        <f t="shared" si="683"/>
        <v>1FO60E2B</v>
      </c>
      <c r="L7270" s="281" t="e">
        <f>VLOOKUP(K7270,'Planilla de control'!#REF!,2,0)</f>
        <v>#REF!</v>
      </c>
      <c r="M7270" s="29" t="e">
        <f>IF(COUNTIF('Planilla de control'!#REF!,K7270)&gt;0,"SI","NO")</f>
        <v>#REF!</v>
      </c>
    </row>
    <row r="7271" spans="1:13" x14ac:dyDescent="0.3">
      <c r="A7271" s="3" t="s">
        <v>2367</v>
      </c>
      <c r="B7271" s="3" t="s">
        <v>8581</v>
      </c>
      <c r="C7271" s="3"/>
      <c r="D7271" s="3"/>
      <c r="E7271" s="3"/>
      <c r="F7271" s="51" t="str">
        <f t="shared" si="678"/>
        <v>60D6</v>
      </c>
      <c r="G7271" s="51">
        <f t="shared" si="679"/>
        <v>6</v>
      </c>
      <c r="H7271" s="51">
        <f t="shared" si="680"/>
        <v>60</v>
      </c>
      <c r="I7271" s="51" t="str">
        <f t="shared" si="681"/>
        <v>D</v>
      </c>
      <c r="J7271" s="51" t="str">
        <f t="shared" si="682"/>
        <v>D3</v>
      </c>
      <c r="K7271" s="76" t="str">
        <f t="shared" si="683"/>
        <v>1FO60D6B</v>
      </c>
      <c r="L7271" s="281" t="e">
        <f>VLOOKUP(K7271,'Planilla de control'!#REF!,2,0)</f>
        <v>#REF!</v>
      </c>
      <c r="M7271" s="29" t="e">
        <f>IF(COUNTIF('Planilla de control'!#REF!,K7271)&gt;0,"SI","NO")</f>
        <v>#REF!</v>
      </c>
    </row>
    <row r="7272" spans="1:13" x14ac:dyDescent="0.3">
      <c r="A7272" s="3" t="s">
        <v>2367</v>
      </c>
      <c r="B7272" s="3" t="s">
        <v>8582</v>
      </c>
      <c r="C7272" s="3"/>
      <c r="D7272" s="3"/>
      <c r="E7272" s="3"/>
      <c r="F7272" s="51" t="str">
        <f t="shared" si="678"/>
        <v>60D7</v>
      </c>
      <c r="G7272" s="51">
        <f t="shared" si="679"/>
        <v>7</v>
      </c>
      <c r="H7272" s="51">
        <f t="shared" si="680"/>
        <v>60</v>
      </c>
      <c r="I7272" s="51" t="str">
        <f t="shared" si="681"/>
        <v>D</v>
      </c>
      <c r="J7272" s="51" t="str">
        <f t="shared" si="682"/>
        <v>D3</v>
      </c>
      <c r="K7272" s="76" t="str">
        <f t="shared" si="683"/>
        <v>1FO60D7A</v>
      </c>
      <c r="L7272" s="281" t="e">
        <f>VLOOKUP(K7272,'Planilla de control'!#REF!,2,0)</f>
        <v>#REF!</v>
      </c>
      <c r="M7272" s="29" t="e">
        <f>IF(COUNTIF('Planilla de control'!#REF!,K7272)&gt;0,"SI","NO")</f>
        <v>#REF!</v>
      </c>
    </row>
    <row r="7273" spans="1:13" x14ac:dyDescent="0.3">
      <c r="A7273" s="3" t="s">
        <v>2367</v>
      </c>
      <c r="B7273" s="3" t="s">
        <v>8583</v>
      </c>
      <c r="C7273" s="3"/>
      <c r="D7273" s="3"/>
      <c r="E7273" s="3"/>
      <c r="F7273" s="51" t="str">
        <f t="shared" si="678"/>
        <v>60D7</v>
      </c>
      <c r="G7273" s="51">
        <f t="shared" si="679"/>
        <v>7</v>
      </c>
      <c r="H7273" s="51">
        <f t="shared" si="680"/>
        <v>60</v>
      </c>
      <c r="I7273" s="51" t="str">
        <f t="shared" si="681"/>
        <v>D</v>
      </c>
      <c r="J7273" s="51" t="str">
        <f t="shared" si="682"/>
        <v>D3</v>
      </c>
      <c r="K7273" s="76" t="str">
        <f t="shared" si="683"/>
        <v>1FO60D7B</v>
      </c>
      <c r="L7273" s="281" t="e">
        <f>VLOOKUP(K7273,'Planilla de control'!#REF!,2,0)</f>
        <v>#REF!</v>
      </c>
      <c r="M7273" s="29" t="e">
        <f>IF(COUNTIF('Planilla de control'!#REF!,K7273)&gt;0,"SI","NO")</f>
        <v>#REF!</v>
      </c>
    </row>
    <row r="7274" spans="1:13" x14ac:dyDescent="0.3">
      <c r="A7274" s="3" t="s">
        <v>2367</v>
      </c>
      <c r="B7274" s="3" t="s">
        <v>8584</v>
      </c>
      <c r="C7274" s="3"/>
      <c r="D7274" s="3"/>
      <c r="E7274" s="3"/>
      <c r="F7274" s="51" t="str">
        <f t="shared" si="678"/>
        <v>60D8</v>
      </c>
      <c r="G7274" s="51">
        <f t="shared" si="679"/>
        <v>8</v>
      </c>
      <c r="H7274" s="51">
        <f t="shared" si="680"/>
        <v>60</v>
      </c>
      <c r="I7274" s="51" t="str">
        <f t="shared" si="681"/>
        <v>D</v>
      </c>
      <c r="J7274" s="51" t="str">
        <f t="shared" si="682"/>
        <v>D3</v>
      </c>
      <c r="K7274" s="76" t="str">
        <f t="shared" si="683"/>
        <v>1FO60D8A</v>
      </c>
      <c r="L7274" s="281" t="e">
        <f>VLOOKUP(K7274,'Planilla de control'!#REF!,2,0)</f>
        <v>#REF!</v>
      </c>
      <c r="M7274" s="29" t="e">
        <f>IF(COUNTIF('Planilla de control'!#REF!,K7274)&gt;0,"SI","NO")</f>
        <v>#REF!</v>
      </c>
    </row>
    <row r="7275" spans="1:13" x14ac:dyDescent="0.3">
      <c r="A7275" s="3" t="s">
        <v>2367</v>
      </c>
      <c r="B7275" s="3" t="s">
        <v>8585</v>
      </c>
      <c r="C7275" s="3"/>
      <c r="D7275" s="3"/>
      <c r="E7275" s="3"/>
      <c r="F7275" s="51" t="str">
        <f t="shared" si="678"/>
        <v>60J2</v>
      </c>
      <c r="G7275" s="51">
        <f t="shared" si="679"/>
        <v>2</v>
      </c>
      <c r="H7275" s="51">
        <f t="shared" si="680"/>
        <v>60</v>
      </c>
      <c r="I7275" s="51" t="str">
        <f t="shared" si="681"/>
        <v>J</v>
      </c>
      <c r="J7275" s="51" t="str">
        <f t="shared" si="682"/>
        <v>D3</v>
      </c>
      <c r="K7275" s="76" t="str">
        <f t="shared" si="683"/>
        <v>1FO60J2A</v>
      </c>
      <c r="L7275" s="281" t="e">
        <f>VLOOKUP(K7275,'Planilla de control'!#REF!,2,0)</f>
        <v>#REF!</v>
      </c>
      <c r="M7275" s="29" t="e">
        <f>IF(COUNTIF('Planilla de control'!#REF!,K7275)&gt;0,"SI","NO")</f>
        <v>#REF!</v>
      </c>
    </row>
    <row r="7276" spans="1:13" x14ac:dyDescent="0.3">
      <c r="A7276" s="3" t="s">
        <v>2367</v>
      </c>
      <c r="B7276" s="3" t="s">
        <v>8586</v>
      </c>
      <c r="C7276" s="3"/>
      <c r="D7276" s="3"/>
      <c r="E7276" s="3"/>
      <c r="F7276" s="51" t="str">
        <f t="shared" si="678"/>
        <v>60J2</v>
      </c>
      <c r="G7276" s="51">
        <f t="shared" si="679"/>
        <v>2</v>
      </c>
      <c r="H7276" s="51">
        <f t="shared" si="680"/>
        <v>60</v>
      </c>
      <c r="I7276" s="51" t="str">
        <f t="shared" si="681"/>
        <v>J</v>
      </c>
      <c r="J7276" s="51" t="str">
        <f t="shared" si="682"/>
        <v>D3</v>
      </c>
      <c r="K7276" s="76" t="str">
        <f t="shared" si="683"/>
        <v>1FO60J2B</v>
      </c>
      <c r="L7276" s="281" t="e">
        <f>VLOOKUP(K7276,'Planilla de control'!#REF!,2,0)</f>
        <v>#REF!</v>
      </c>
      <c r="M7276" s="29" t="e">
        <f>IF(COUNTIF('Planilla de control'!#REF!,K7276)&gt;0,"SI","NO")</f>
        <v>#REF!</v>
      </c>
    </row>
    <row r="7277" spans="1:13" x14ac:dyDescent="0.3">
      <c r="A7277" s="3" t="s">
        <v>2367</v>
      </c>
      <c r="B7277" s="3" t="s">
        <v>8587</v>
      </c>
      <c r="C7277" s="3"/>
      <c r="D7277" s="3"/>
      <c r="E7277" s="3"/>
      <c r="F7277" s="51" t="str">
        <f t="shared" si="678"/>
        <v>60D8</v>
      </c>
      <c r="G7277" s="51">
        <f t="shared" si="679"/>
        <v>8</v>
      </c>
      <c r="H7277" s="51">
        <f t="shared" si="680"/>
        <v>60</v>
      </c>
      <c r="I7277" s="51" t="str">
        <f t="shared" si="681"/>
        <v>D</v>
      </c>
      <c r="J7277" s="51" t="str">
        <f t="shared" si="682"/>
        <v>D3</v>
      </c>
      <c r="K7277" s="76" t="str">
        <f t="shared" si="683"/>
        <v>1FO60D8B</v>
      </c>
      <c r="L7277" s="281" t="e">
        <f>VLOOKUP(K7277,'Planilla de control'!#REF!,2,0)</f>
        <v>#REF!</v>
      </c>
      <c r="M7277" s="29" t="e">
        <f>IF(COUNTIF('Planilla de control'!#REF!,K7277)&gt;0,"SI","NO")</f>
        <v>#REF!</v>
      </c>
    </row>
    <row r="7278" spans="1:13" x14ac:dyDescent="0.3">
      <c r="A7278" s="3" t="s">
        <v>2367</v>
      </c>
      <c r="B7278" s="3" t="s">
        <v>8588</v>
      </c>
      <c r="C7278" s="3"/>
      <c r="D7278" s="3"/>
      <c r="E7278" s="3"/>
      <c r="F7278" s="51" t="str">
        <f t="shared" si="678"/>
        <v>60E4</v>
      </c>
      <c r="G7278" s="51">
        <f t="shared" si="679"/>
        <v>4</v>
      </c>
      <c r="H7278" s="51">
        <f t="shared" si="680"/>
        <v>60</v>
      </c>
      <c r="I7278" s="51" t="str">
        <f t="shared" si="681"/>
        <v>E</v>
      </c>
      <c r="J7278" s="51" t="str">
        <f t="shared" si="682"/>
        <v>D3</v>
      </c>
      <c r="K7278" s="76" t="str">
        <f t="shared" si="683"/>
        <v>1FO60E4A</v>
      </c>
      <c r="L7278" s="281" t="e">
        <f>VLOOKUP(K7278,'Planilla de control'!#REF!,2,0)</f>
        <v>#REF!</v>
      </c>
      <c r="M7278" s="29" t="e">
        <f>IF(COUNTIF('Planilla de control'!#REF!,K7278)&gt;0,"SI","NO")</f>
        <v>#REF!</v>
      </c>
    </row>
    <row r="7279" spans="1:13" x14ac:dyDescent="0.3">
      <c r="A7279" s="3" t="s">
        <v>2367</v>
      </c>
      <c r="B7279" s="3" t="s">
        <v>8589</v>
      </c>
      <c r="C7279" s="3"/>
      <c r="D7279" s="3"/>
      <c r="E7279" s="3"/>
      <c r="F7279" s="51" t="str">
        <f t="shared" si="678"/>
        <v>60E4</v>
      </c>
      <c r="G7279" s="51">
        <f t="shared" si="679"/>
        <v>4</v>
      </c>
      <c r="H7279" s="51">
        <f t="shared" si="680"/>
        <v>60</v>
      </c>
      <c r="I7279" s="51" t="str">
        <f t="shared" si="681"/>
        <v>E</v>
      </c>
      <c r="J7279" s="51" t="str">
        <f t="shared" si="682"/>
        <v>D3</v>
      </c>
      <c r="K7279" s="76" t="str">
        <f t="shared" si="683"/>
        <v>1FO60E4B</v>
      </c>
      <c r="L7279" s="281" t="e">
        <f>VLOOKUP(K7279,'Planilla de control'!#REF!,2,0)</f>
        <v>#REF!</v>
      </c>
      <c r="M7279" s="29" t="e">
        <f>IF(COUNTIF('Planilla de control'!#REF!,K7279)&gt;0,"SI","NO")</f>
        <v>#REF!</v>
      </c>
    </row>
    <row r="7280" spans="1:13" x14ac:dyDescent="0.3">
      <c r="A7280" s="3" t="s">
        <v>2367</v>
      </c>
      <c r="B7280" s="3" t="s">
        <v>8590</v>
      </c>
      <c r="C7280" s="3"/>
      <c r="D7280" s="3"/>
      <c r="E7280" s="3"/>
      <c r="F7280" s="51" t="str">
        <f t="shared" si="678"/>
        <v>60E4</v>
      </c>
      <c r="G7280" s="51">
        <f t="shared" si="679"/>
        <v>4</v>
      </c>
      <c r="H7280" s="51">
        <f t="shared" si="680"/>
        <v>60</v>
      </c>
      <c r="I7280" s="51" t="str">
        <f t="shared" si="681"/>
        <v>E</v>
      </c>
      <c r="J7280" s="51" t="str">
        <f t="shared" si="682"/>
        <v>D3</v>
      </c>
      <c r="K7280" s="76" t="str">
        <f t="shared" si="683"/>
        <v>1FO60E4C</v>
      </c>
      <c r="L7280" s="281" t="e">
        <f>VLOOKUP(K7280,'Planilla de control'!#REF!,2,0)</f>
        <v>#REF!</v>
      </c>
      <c r="M7280" s="29" t="e">
        <f>IF(COUNTIF('Planilla de control'!#REF!,K7280)&gt;0,"SI","NO")</f>
        <v>#REF!</v>
      </c>
    </row>
    <row r="7281" spans="1:13" x14ac:dyDescent="0.3">
      <c r="A7281" s="3" t="s">
        <v>2367</v>
      </c>
      <c r="B7281" s="3" t="s">
        <v>8591</v>
      </c>
      <c r="C7281" s="3"/>
      <c r="D7281" s="3"/>
      <c r="E7281" s="3"/>
      <c r="F7281" s="51" t="str">
        <f t="shared" si="678"/>
        <v>60E4</v>
      </c>
      <c r="G7281" s="51">
        <f t="shared" si="679"/>
        <v>4</v>
      </c>
      <c r="H7281" s="51">
        <f t="shared" si="680"/>
        <v>60</v>
      </c>
      <c r="I7281" s="51" t="str">
        <f t="shared" si="681"/>
        <v>E</v>
      </c>
      <c r="J7281" s="51" t="str">
        <f t="shared" si="682"/>
        <v>D3</v>
      </c>
      <c r="K7281" s="76" t="str">
        <f t="shared" si="683"/>
        <v>1FO60E4D</v>
      </c>
      <c r="L7281" s="281" t="e">
        <f>VLOOKUP(K7281,'Planilla de control'!#REF!,2,0)</f>
        <v>#REF!</v>
      </c>
      <c r="M7281" s="29" t="e">
        <f>IF(COUNTIF('Planilla de control'!#REF!,K7281)&gt;0,"SI","NO")</f>
        <v>#REF!</v>
      </c>
    </row>
    <row r="7282" spans="1:13" x14ac:dyDescent="0.3">
      <c r="A7282" s="3" t="s">
        <v>2367</v>
      </c>
      <c r="B7282" s="3" t="s">
        <v>8592</v>
      </c>
      <c r="C7282" s="3"/>
      <c r="D7282" s="3"/>
      <c r="E7282" s="3"/>
      <c r="F7282" s="51" t="str">
        <f t="shared" si="678"/>
        <v>60E5</v>
      </c>
      <c r="G7282" s="51">
        <f t="shared" si="679"/>
        <v>5</v>
      </c>
      <c r="H7282" s="51">
        <f t="shared" si="680"/>
        <v>60</v>
      </c>
      <c r="I7282" s="51" t="str">
        <f t="shared" si="681"/>
        <v>E</v>
      </c>
      <c r="J7282" s="51" t="str">
        <f t="shared" si="682"/>
        <v>D3</v>
      </c>
      <c r="K7282" s="76" t="str">
        <f t="shared" si="683"/>
        <v>1FO60E5A</v>
      </c>
      <c r="L7282" s="281" t="e">
        <f>VLOOKUP(K7282,'Planilla de control'!#REF!,2,0)</f>
        <v>#REF!</v>
      </c>
      <c r="M7282" s="29" t="e">
        <f>IF(COUNTIF('Planilla de control'!#REF!,K7282)&gt;0,"SI","NO")</f>
        <v>#REF!</v>
      </c>
    </row>
    <row r="7283" spans="1:13" x14ac:dyDescent="0.3">
      <c r="A7283" s="3" t="s">
        <v>2367</v>
      </c>
      <c r="B7283" s="3" t="s">
        <v>8593</v>
      </c>
      <c r="C7283" s="3"/>
      <c r="D7283" s="3"/>
      <c r="E7283" s="3"/>
      <c r="F7283" s="51" t="str">
        <f t="shared" si="678"/>
        <v>60E5</v>
      </c>
      <c r="G7283" s="51">
        <f t="shared" si="679"/>
        <v>5</v>
      </c>
      <c r="H7283" s="51">
        <f t="shared" si="680"/>
        <v>60</v>
      </c>
      <c r="I7283" s="51" t="str">
        <f t="shared" si="681"/>
        <v>E</v>
      </c>
      <c r="J7283" s="51" t="str">
        <f t="shared" si="682"/>
        <v>D3</v>
      </c>
      <c r="K7283" s="76" t="str">
        <f t="shared" si="683"/>
        <v>1FO60E5B</v>
      </c>
      <c r="L7283" s="281" t="e">
        <f>VLOOKUP(K7283,'Planilla de control'!#REF!,2,0)</f>
        <v>#REF!</v>
      </c>
      <c r="M7283" s="29" t="e">
        <f>IF(COUNTIF('Planilla de control'!#REF!,K7283)&gt;0,"SI","NO")</f>
        <v>#REF!</v>
      </c>
    </row>
    <row r="7284" spans="1:13" x14ac:dyDescent="0.3">
      <c r="A7284" s="3" t="s">
        <v>2367</v>
      </c>
      <c r="B7284" s="3" t="s">
        <v>8594</v>
      </c>
      <c r="C7284" s="3"/>
      <c r="D7284" s="3"/>
      <c r="E7284" s="3"/>
      <c r="F7284" s="51" t="str">
        <f t="shared" si="678"/>
        <v>60E5</v>
      </c>
      <c r="G7284" s="51">
        <f t="shared" si="679"/>
        <v>5</v>
      </c>
      <c r="H7284" s="51">
        <f t="shared" si="680"/>
        <v>60</v>
      </c>
      <c r="I7284" s="51" t="str">
        <f t="shared" si="681"/>
        <v>E</v>
      </c>
      <c r="J7284" s="51" t="str">
        <f t="shared" si="682"/>
        <v>D3</v>
      </c>
      <c r="K7284" s="76" t="str">
        <f t="shared" si="683"/>
        <v>1FO60E5C</v>
      </c>
      <c r="L7284" s="281" t="e">
        <f>VLOOKUP(K7284,'Planilla de control'!#REF!,2,0)</f>
        <v>#REF!</v>
      </c>
      <c r="M7284" s="29" t="e">
        <f>IF(COUNTIF('Planilla de control'!#REF!,K7284)&gt;0,"SI","NO")</f>
        <v>#REF!</v>
      </c>
    </row>
    <row r="7285" spans="1:13" x14ac:dyDescent="0.3">
      <c r="A7285" s="3" t="s">
        <v>2367</v>
      </c>
      <c r="B7285" s="3" t="s">
        <v>8595</v>
      </c>
      <c r="C7285" s="3"/>
      <c r="D7285" s="3"/>
      <c r="E7285" s="3"/>
      <c r="F7285" s="51" t="str">
        <f t="shared" si="678"/>
        <v>60E5</v>
      </c>
      <c r="G7285" s="51">
        <f t="shared" si="679"/>
        <v>5</v>
      </c>
      <c r="H7285" s="51">
        <f t="shared" si="680"/>
        <v>60</v>
      </c>
      <c r="I7285" s="51" t="str">
        <f t="shared" si="681"/>
        <v>E</v>
      </c>
      <c r="J7285" s="51" t="str">
        <f t="shared" si="682"/>
        <v>D3</v>
      </c>
      <c r="K7285" s="76" t="str">
        <f t="shared" si="683"/>
        <v>1FO60E5D</v>
      </c>
      <c r="L7285" s="281" t="e">
        <f>VLOOKUP(K7285,'Planilla de control'!#REF!,2,0)</f>
        <v>#REF!</v>
      </c>
      <c r="M7285" s="29" t="e">
        <f>IF(COUNTIF('Planilla de control'!#REF!,K7285)&gt;0,"SI","NO")</f>
        <v>#REF!</v>
      </c>
    </row>
    <row r="7286" spans="1:13" x14ac:dyDescent="0.3">
      <c r="A7286" s="3" t="s">
        <v>2367</v>
      </c>
      <c r="B7286" s="3" t="s">
        <v>8596</v>
      </c>
      <c r="C7286" s="3"/>
      <c r="D7286" s="3"/>
      <c r="E7286" s="3"/>
      <c r="F7286" s="51" t="str">
        <f t="shared" si="678"/>
        <v>60E6</v>
      </c>
      <c r="G7286" s="51">
        <f t="shared" si="679"/>
        <v>6</v>
      </c>
      <c r="H7286" s="51">
        <f t="shared" si="680"/>
        <v>60</v>
      </c>
      <c r="I7286" s="51" t="str">
        <f t="shared" si="681"/>
        <v>E</v>
      </c>
      <c r="J7286" s="51" t="str">
        <f t="shared" si="682"/>
        <v>D3</v>
      </c>
      <c r="K7286" s="76" t="str">
        <f t="shared" si="683"/>
        <v>1FO60E6A</v>
      </c>
      <c r="L7286" s="281" t="e">
        <f>VLOOKUP(K7286,'Planilla de control'!#REF!,2,0)</f>
        <v>#REF!</v>
      </c>
      <c r="M7286" s="29" t="e">
        <f>IF(COUNTIF('Planilla de control'!#REF!,K7286)&gt;0,"SI","NO")</f>
        <v>#REF!</v>
      </c>
    </row>
    <row r="7287" spans="1:13" x14ac:dyDescent="0.3">
      <c r="A7287" s="3" t="s">
        <v>2367</v>
      </c>
      <c r="B7287" s="3" t="s">
        <v>8597</v>
      </c>
      <c r="C7287" s="3"/>
      <c r="D7287" s="3"/>
      <c r="E7287" s="3"/>
      <c r="F7287" s="51" t="str">
        <f t="shared" si="678"/>
        <v>60E6</v>
      </c>
      <c r="G7287" s="51">
        <f t="shared" si="679"/>
        <v>6</v>
      </c>
      <c r="H7287" s="51">
        <f t="shared" si="680"/>
        <v>60</v>
      </c>
      <c r="I7287" s="51" t="str">
        <f t="shared" si="681"/>
        <v>E</v>
      </c>
      <c r="J7287" s="51" t="str">
        <f t="shared" si="682"/>
        <v>D3</v>
      </c>
      <c r="K7287" s="76" t="str">
        <f t="shared" si="683"/>
        <v>1FO60E6B</v>
      </c>
      <c r="L7287" s="281" t="e">
        <f>VLOOKUP(K7287,'Planilla de control'!#REF!,2,0)</f>
        <v>#REF!</v>
      </c>
      <c r="M7287" s="29" t="e">
        <f>IF(COUNTIF('Planilla de control'!#REF!,K7287)&gt;0,"SI","NO")</f>
        <v>#REF!</v>
      </c>
    </row>
    <row r="7288" spans="1:13" x14ac:dyDescent="0.3">
      <c r="A7288" s="3" t="s">
        <v>2367</v>
      </c>
      <c r="B7288" s="3" t="s">
        <v>8598</v>
      </c>
      <c r="C7288" s="3"/>
      <c r="D7288" s="3"/>
      <c r="E7288" s="3"/>
      <c r="F7288" s="51" t="str">
        <f t="shared" si="678"/>
        <v>60E7</v>
      </c>
      <c r="G7288" s="51">
        <f t="shared" si="679"/>
        <v>7</v>
      </c>
      <c r="H7288" s="51">
        <f t="shared" si="680"/>
        <v>60</v>
      </c>
      <c r="I7288" s="51" t="str">
        <f t="shared" si="681"/>
        <v>E</v>
      </c>
      <c r="J7288" s="51" t="str">
        <f t="shared" si="682"/>
        <v>D3</v>
      </c>
      <c r="K7288" s="76" t="str">
        <f t="shared" si="683"/>
        <v>1FO60E7A</v>
      </c>
      <c r="L7288" s="281" t="e">
        <f>VLOOKUP(K7288,'Planilla de control'!#REF!,2,0)</f>
        <v>#REF!</v>
      </c>
      <c r="M7288" s="29" t="e">
        <f>IF(COUNTIF('Planilla de control'!#REF!,K7288)&gt;0,"SI","NO")</f>
        <v>#REF!</v>
      </c>
    </row>
    <row r="7289" spans="1:13" x14ac:dyDescent="0.3">
      <c r="A7289" s="3" t="s">
        <v>2367</v>
      </c>
      <c r="B7289" s="3" t="s">
        <v>8599</v>
      </c>
      <c r="C7289" s="3"/>
      <c r="D7289" s="3"/>
      <c r="E7289" s="3"/>
      <c r="F7289" s="51" t="str">
        <f t="shared" si="678"/>
        <v>60E7</v>
      </c>
      <c r="G7289" s="51">
        <f t="shared" si="679"/>
        <v>7</v>
      </c>
      <c r="H7289" s="51">
        <f t="shared" si="680"/>
        <v>60</v>
      </c>
      <c r="I7289" s="51" t="str">
        <f t="shared" si="681"/>
        <v>E</v>
      </c>
      <c r="J7289" s="51" t="str">
        <f t="shared" si="682"/>
        <v>D3</v>
      </c>
      <c r="K7289" s="76" t="str">
        <f t="shared" si="683"/>
        <v>1FO60E7B</v>
      </c>
      <c r="L7289" s="281" t="e">
        <f>VLOOKUP(K7289,'Planilla de control'!#REF!,2,0)</f>
        <v>#REF!</v>
      </c>
      <c r="M7289" s="29" t="e">
        <f>IF(COUNTIF('Planilla de control'!#REF!,K7289)&gt;0,"SI","NO")</f>
        <v>#REF!</v>
      </c>
    </row>
    <row r="7290" spans="1:13" x14ac:dyDescent="0.3">
      <c r="A7290" s="3" t="s">
        <v>2367</v>
      </c>
      <c r="B7290" s="3" t="s">
        <v>8600</v>
      </c>
      <c r="C7290" s="3"/>
      <c r="D7290" s="3"/>
      <c r="E7290" s="3"/>
      <c r="F7290" s="51" t="str">
        <f t="shared" si="678"/>
        <v>60E8</v>
      </c>
      <c r="G7290" s="51">
        <f t="shared" si="679"/>
        <v>8</v>
      </c>
      <c r="H7290" s="51">
        <f t="shared" si="680"/>
        <v>60</v>
      </c>
      <c r="I7290" s="51" t="str">
        <f t="shared" si="681"/>
        <v>E</v>
      </c>
      <c r="J7290" s="51" t="str">
        <f t="shared" si="682"/>
        <v>D3</v>
      </c>
      <c r="K7290" s="76" t="str">
        <f t="shared" si="683"/>
        <v>1FO60E8A</v>
      </c>
      <c r="L7290" s="281" t="e">
        <f>VLOOKUP(K7290,'Planilla de control'!#REF!,2,0)</f>
        <v>#REF!</v>
      </c>
      <c r="M7290" s="29" t="e">
        <f>IF(COUNTIF('Planilla de control'!#REF!,K7290)&gt;0,"SI","NO")</f>
        <v>#REF!</v>
      </c>
    </row>
    <row r="7291" spans="1:13" x14ac:dyDescent="0.3">
      <c r="A7291" s="3" t="s">
        <v>2367</v>
      </c>
      <c r="B7291" s="3" t="s">
        <v>8601</v>
      </c>
      <c r="C7291" s="3"/>
      <c r="D7291" s="3"/>
      <c r="E7291" s="3"/>
      <c r="F7291" s="51" t="str">
        <f t="shared" si="678"/>
        <v>60E8</v>
      </c>
      <c r="G7291" s="51">
        <f t="shared" si="679"/>
        <v>8</v>
      </c>
      <c r="H7291" s="51">
        <f t="shared" si="680"/>
        <v>60</v>
      </c>
      <c r="I7291" s="51" t="str">
        <f t="shared" si="681"/>
        <v>E</v>
      </c>
      <c r="J7291" s="51" t="str">
        <f t="shared" si="682"/>
        <v>D3</v>
      </c>
      <c r="K7291" s="76" t="str">
        <f t="shared" si="683"/>
        <v>1FO60E8B</v>
      </c>
      <c r="L7291" s="281" t="e">
        <f>VLOOKUP(K7291,'Planilla de control'!#REF!,2,0)</f>
        <v>#REF!</v>
      </c>
      <c r="M7291" s="29" t="e">
        <f>IF(COUNTIF('Planilla de control'!#REF!,K7291)&gt;0,"SI","NO")</f>
        <v>#REF!</v>
      </c>
    </row>
    <row r="7292" spans="1:13" x14ac:dyDescent="0.3">
      <c r="A7292" s="3" t="s">
        <v>2367</v>
      </c>
      <c r="B7292" s="3" t="s">
        <v>8602</v>
      </c>
      <c r="C7292" s="3"/>
      <c r="D7292" s="3"/>
      <c r="E7292" s="3"/>
      <c r="F7292" s="51" t="str">
        <f t="shared" si="678"/>
        <v>60H2</v>
      </c>
      <c r="G7292" s="51">
        <f t="shared" si="679"/>
        <v>2</v>
      </c>
      <c r="H7292" s="51">
        <f t="shared" si="680"/>
        <v>60</v>
      </c>
      <c r="I7292" s="51" t="str">
        <f t="shared" si="681"/>
        <v>H</v>
      </c>
      <c r="J7292" s="51" t="str">
        <f t="shared" si="682"/>
        <v>D3</v>
      </c>
      <c r="K7292" s="76" t="str">
        <f t="shared" si="683"/>
        <v>1FO60H2B</v>
      </c>
      <c r="L7292" s="281" t="e">
        <f>VLOOKUP(K7292,'Planilla de control'!#REF!,2,0)</f>
        <v>#REF!</v>
      </c>
      <c r="M7292" s="29" t="e">
        <f>IF(COUNTIF('Planilla de control'!#REF!,K7292)&gt;0,"SI","NO")</f>
        <v>#REF!</v>
      </c>
    </row>
    <row r="7293" spans="1:13" x14ac:dyDescent="0.3">
      <c r="A7293" s="3" t="s">
        <v>2367</v>
      </c>
      <c r="B7293" s="3" t="s">
        <v>8603</v>
      </c>
      <c r="C7293" s="3"/>
      <c r="D7293" s="3"/>
      <c r="E7293" s="3"/>
      <c r="F7293" s="51" t="str">
        <f t="shared" si="678"/>
        <v>60F4</v>
      </c>
      <c r="G7293" s="51">
        <f t="shared" si="679"/>
        <v>4</v>
      </c>
      <c r="H7293" s="51">
        <f t="shared" si="680"/>
        <v>60</v>
      </c>
      <c r="I7293" s="51" t="str">
        <f t="shared" si="681"/>
        <v>F</v>
      </c>
      <c r="J7293" s="51" t="str">
        <f t="shared" si="682"/>
        <v>D3</v>
      </c>
      <c r="K7293" s="76" t="str">
        <f t="shared" si="683"/>
        <v>1FO60F4A</v>
      </c>
      <c r="L7293" s="281" t="e">
        <f>VLOOKUP(K7293,'Planilla de control'!#REF!,2,0)</f>
        <v>#REF!</v>
      </c>
      <c r="M7293" s="29" t="e">
        <f>IF(COUNTIF('Planilla de control'!#REF!,K7293)&gt;0,"SI","NO")</f>
        <v>#REF!</v>
      </c>
    </row>
    <row r="7294" spans="1:13" x14ac:dyDescent="0.3">
      <c r="A7294" s="3" t="s">
        <v>2367</v>
      </c>
      <c r="B7294" s="3" t="s">
        <v>8604</v>
      </c>
      <c r="C7294" s="3"/>
      <c r="D7294" s="3"/>
      <c r="E7294" s="3"/>
      <c r="F7294" s="51" t="str">
        <f t="shared" si="678"/>
        <v>60F4</v>
      </c>
      <c r="G7294" s="51">
        <f t="shared" si="679"/>
        <v>4</v>
      </c>
      <c r="H7294" s="51">
        <f t="shared" si="680"/>
        <v>60</v>
      </c>
      <c r="I7294" s="51" t="str">
        <f t="shared" si="681"/>
        <v>F</v>
      </c>
      <c r="J7294" s="51" t="str">
        <f t="shared" si="682"/>
        <v>D3</v>
      </c>
      <c r="K7294" s="76" t="str">
        <f t="shared" si="683"/>
        <v>1FO60F4B</v>
      </c>
      <c r="L7294" s="281" t="e">
        <f>VLOOKUP(K7294,'Planilla de control'!#REF!,2,0)</f>
        <v>#REF!</v>
      </c>
      <c r="M7294" s="29" t="e">
        <f>IF(COUNTIF('Planilla de control'!#REF!,K7294)&gt;0,"SI","NO")</f>
        <v>#REF!</v>
      </c>
    </row>
    <row r="7295" spans="1:13" x14ac:dyDescent="0.3">
      <c r="A7295" s="3" t="s">
        <v>2367</v>
      </c>
      <c r="B7295" s="3" t="s">
        <v>8605</v>
      </c>
      <c r="C7295" s="3"/>
      <c r="D7295" s="3"/>
      <c r="E7295" s="3"/>
      <c r="F7295" s="51" t="str">
        <f t="shared" si="678"/>
        <v>60F4</v>
      </c>
      <c r="G7295" s="51">
        <f t="shared" si="679"/>
        <v>4</v>
      </c>
      <c r="H7295" s="51">
        <f t="shared" si="680"/>
        <v>60</v>
      </c>
      <c r="I7295" s="51" t="str">
        <f t="shared" si="681"/>
        <v>F</v>
      </c>
      <c r="J7295" s="51" t="str">
        <f t="shared" si="682"/>
        <v>D3</v>
      </c>
      <c r="K7295" s="76" t="str">
        <f t="shared" si="683"/>
        <v>1FO60F4C</v>
      </c>
      <c r="L7295" s="281" t="e">
        <f>VLOOKUP(K7295,'Planilla de control'!#REF!,2,0)</f>
        <v>#REF!</v>
      </c>
      <c r="M7295" s="29" t="e">
        <f>IF(COUNTIF('Planilla de control'!#REF!,K7295)&gt;0,"SI","NO")</f>
        <v>#REF!</v>
      </c>
    </row>
    <row r="7296" spans="1:13" x14ac:dyDescent="0.3">
      <c r="A7296" s="3" t="s">
        <v>2367</v>
      </c>
      <c r="B7296" s="3" t="s">
        <v>8606</v>
      </c>
      <c r="C7296" s="3"/>
      <c r="D7296" s="3"/>
      <c r="E7296" s="3"/>
      <c r="F7296" s="51" t="str">
        <f t="shared" si="678"/>
        <v>60F4</v>
      </c>
      <c r="G7296" s="51">
        <f t="shared" si="679"/>
        <v>4</v>
      </c>
      <c r="H7296" s="51">
        <f t="shared" si="680"/>
        <v>60</v>
      </c>
      <c r="I7296" s="51" t="str">
        <f t="shared" si="681"/>
        <v>F</v>
      </c>
      <c r="J7296" s="51" t="str">
        <f t="shared" si="682"/>
        <v>D3</v>
      </c>
      <c r="K7296" s="76" t="str">
        <f t="shared" si="683"/>
        <v>1FO60F4D</v>
      </c>
      <c r="L7296" s="281" t="e">
        <f>VLOOKUP(K7296,'Planilla de control'!#REF!,2,0)</f>
        <v>#REF!</v>
      </c>
      <c r="M7296" s="29" t="e">
        <f>IF(COUNTIF('Planilla de control'!#REF!,K7296)&gt;0,"SI","NO")</f>
        <v>#REF!</v>
      </c>
    </row>
    <row r="7297" spans="1:13" x14ac:dyDescent="0.3">
      <c r="A7297" s="3" t="s">
        <v>2367</v>
      </c>
      <c r="B7297" s="3" t="s">
        <v>8607</v>
      </c>
      <c r="C7297" s="3"/>
      <c r="D7297" s="3"/>
      <c r="E7297" s="3"/>
      <c r="F7297" s="51" t="str">
        <f t="shared" si="678"/>
        <v>60F5</v>
      </c>
      <c r="G7297" s="51">
        <f t="shared" si="679"/>
        <v>5</v>
      </c>
      <c r="H7297" s="51">
        <f t="shared" si="680"/>
        <v>60</v>
      </c>
      <c r="I7297" s="51" t="str">
        <f t="shared" si="681"/>
        <v>F</v>
      </c>
      <c r="J7297" s="51" t="str">
        <f t="shared" si="682"/>
        <v>D3</v>
      </c>
      <c r="K7297" s="76" t="str">
        <f t="shared" si="683"/>
        <v>1FO60F5A</v>
      </c>
      <c r="L7297" s="281" t="e">
        <f>VLOOKUP(K7297,'Planilla de control'!#REF!,2,0)</f>
        <v>#REF!</v>
      </c>
      <c r="M7297" s="29" t="e">
        <f>IF(COUNTIF('Planilla de control'!#REF!,K7297)&gt;0,"SI","NO")</f>
        <v>#REF!</v>
      </c>
    </row>
    <row r="7298" spans="1:13" x14ac:dyDescent="0.3">
      <c r="A7298" s="3" t="s">
        <v>2367</v>
      </c>
      <c r="B7298" s="3" t="s">
        <v>8608</v>
      </c>
      <c r="C7298" s="3"/>
      <c r="D7298" s="3"/>
      <c r="E7298" s="3"/>
      <c r="F7298" s="51" t="str">
        <f t="shared" si="678"/>
        <v>60F5</v>
      </c>
      <c r="G7298" s="51">
        <f t="shared" si="679"/>
        <v>5</v>
      </c>
      <c r="H7298" s="51">
        <f t="shared" si="680"/>
        <v>60</v>
      </c>
      <c r="I7298" s="51" t="str">
        <f t="shared" si="681"/>
        <v>F</v>
      </c>
      <c r="J7298" s="51" t="str">
        <f t="shared" si="682"/>
        <v>D3</v>
      </c>
      <c r="K7298" s="76" t="str">
        <f t="shared" si="683"/>
        <v>1FO60F5B</v>
      </c>
      <c r="L7298" s="281" t="e">
        <f>VLOOKUP(K7298,'Planilla de control'!#REF!,2,0)</f>
        <v>#REF!</v>
      </c>
      <c r="M7298" s="29" t="e">
        <f>IF(COUNTIF('Planilla de control'!#REF!,K7298)&gt;0,"SI","NO")</f>
        <v>#REF!</v>
      </c>
    </row>
    <row r="7299" spans="1:13" x14ac:dyDescent="0.3">
      <c r="A7299" s="3" t="s">
        <v>2367</v>
      </c>
      <c r="B7299" s="3" t="s">
        <v>8609</v>
      </c>
      <c r="C7299" s="3"/>
      <c r="D7299" s="3"/>
      <c r="E7299" s="3"/>
      <c r="F7299" s="51" t="str">
        <f t="shared" ref="F7299:F7362" si="684">IF(OR(LEN(B7299)=9,LEN(B7299)=5),MID(B7299,1,4),MID(B7299,1,5))</f>
        <v>60F5</v>
      </c>
      <c r="G7299" s="51">
        <f t="shared" ref="G7299:G7362" si="685">IF(MID(F7299,5,1)&lt;&gt;"",MID(F7299,4,2),MID(F7299,4,1))*1</f>
        <v>5</v>
      </c>
      <c r="H7299" s="51">
        <f t="shared" ref="H7299:H7362" si="686">+MID(B7299,1,2)*1</f>
        <v>60</v>
      </c>
      <c r="I7299" s="51" t="str">
        <f t="shared" ref="I7299:I7362" si="687">+MID(B7299,3,1)</f>
        <v>F</v>
      </c>
      <c r="J7299" s="51" t="str">
        <f t="shared" ref="J7299:J7362" si="688">HLOOKUP(A7299,$O$1:$U$2,2,0)</f>
        <v>D3</v>
      </c>
      <c r="K7299" s="76" t="str">
        <f t="shared" ref="K7299:K7362" si="689">CONCATENATE(A7299,B7299)</f>
        <v>1FO60F5C</v>
      </c>
      <c r="L7299" s="281" t="e">
        <f>VLOOKUP(K7299,'Planilla de control'!#REF!,2,0)</f>
        <v>#REF!</v>
      </c>
      <c r="M7299" s="29" t="e">
        <f>IF(COUNTIF('Planilla de control'!#REF!,K7299)&gt;0,"SI","NO")</f>
        <v>#REF!</v>
      </c>
    </row>
    <row r="7300" spans="1:13" x14ac:dyDescent="0.3">
      <c r="A7300" s="3" t="s">
        <v>2367</v>
      </c>
      <c r="B7300" s="3" t="s">
        <v>8610</v>
      </c>
      <c r="C7300" s="3"/>
      <c r="D7300" s="3"/>
      <c r="E7300" s="3"/>
      <c r="F7300" s="51" t="str">
        <f t="shared" si="684"/>
        <v>60F5</v>
      </c>
      <c r="G7300" s="51">
        <f t="shared" si="685"/>
        <v>5</v>
      </c>
      <c r="H7300" s="51">
        <f t="shared" si="686"/>
        <v>60</v>
      </c>
      <c r="I7300" s="51" t="str">
        <f t="shared" si="687"/>
        <v>F</v>
      </c>
      <c r="J7300" s="51" t="str">
        <f t="shared" si="688"/>
        <v>D3</v>
      </c>
      <c r="K7300" s="76" t="str">
        <f t="shared" si="689"/>
        <v>1FO60F5D</v>
      </c>
      <c r="L7300" s="281" t="e">
        <f>VLOOKUP(K7300,'Planilla de control'!#REF!,2,0)</f>
        <v>#REF!</v>
      </c>
      <c r="M7300" s="29" t="e">
        <f>IF(COUNTIF('Planilla de control'!#REF!,K7300)&gt;0,"SI","NO")</f>
        <v>#REF!</v>
      </c>
    </row>
    <row r="7301" spans="1:13" x14ac:dyDescent="0.3">
      <c r="A7301" s="3" t="s">
        <v>2367</v>
      </c>
      <c r="B7301" s="3" t="s">
        <v>8611</v>
      </c>
      <c r="C7301" s="3"/>
      <c r="D7301" s="3"/>
      <c r="E7301" s="3"/>
      <c r="F7301" s="51" t="str">
        <f t="shared" si="684"/>
        <v>60F6</v>
      </c>
      <c r="G7301" s="51">
        <f t="shared" si="685"/>
        <v>6</v>
      </c>
      <c r="H7301" s="51">
        <f t="shared" si="686"/>
        <v>60</v>
      </c>
      <c r="I7301" s="51" t="str">
        <f t="shared" si="687"/>
        <v>F</v>
      </c>
      <c r="J7301" s="51" t="str">
        <f t="shared" si="688"/>
        <v>D3</v>
      </c>
      <c r="K7301" s="76" t="str">
        <f t="shared" si="689"/>
        <v>1FO60F6A</v>
      </c>
      <c r="L7301" s="281" t="e">
        <f>VLOOKUP(K7301,'Planilla de control'!#REF!,2,0)</f>
        <v>#REF!</v>
      </c>
      <c r="M7301" s="29" t="e">
        <f>IF(COUNTIF('Planilla de control'!#REF!,K7301)&gt;0,"SI","NO")</f>
        <v>#REF!</v>
      </c>
    </row>
    <row r="7302" spans="1:13" x14ac:dyDescent="0.3">
      <c r="A7302" s="3" t="s">
        <v>2367</v>
      </c>
      <c r="B7302" s="3" t="s">
        <v>8612</v>
      </c>
      <c r="C7302" s="3"/>
      <c r="D7302" s="3"/>
      <c r="E7302" s="3"/>
      <c r="F7302" s="51" t="str">
        <f t="shared" si="684"/>
        <v>60F6</v>
      </c>
      <c r="G7302" s="51">
        <f t="shared" si="685"/>
        <v>6</v>
      </c>
      <c r="H7302" s="51">
        <f t="shared" si="686"/>
        <v>60</v>
      </c>
      <c r="I7302" s="51" t="str">
        <f t="shared" si="687"/>
        <v>F</v>
      </c>
      <c r="J7302" s="51" t="str">
        <f t="shared" si="688"/>
        <v>D3</v>
      </c>
      <c r="K7302" s="76" t="str">
        <f t="shared" si="689"/>
        <v>1FO60F6B</v>
      </c>
      <c r="L7302" s="281" t="e">
        <f>VLOOKUP(K7302,'Planilla de control'!#REF!,2,0)</f>
        <v>#REF!</v>
      </c>
      <c r="M7302" s="29" t="e">
        <f>IF(COUNTIF('Planilla de control'!#REF!,K7302)&gt;0,"SI","NO")</f>
        <v>#REF!</v>
      </c>
    </row>
    <row r="7303" spans="1:13" x14ac:dyDescent="0.3">
      <c r="A7303" s="3" t="s">
        <v>2367</v>
      </c>
      <c r="B7303" s="3" t="s">
        <v>8613</v>
      </c>
      <c r="C7303" s="3"/>
      <c r="D7303" s="3"/>
      <c r="E7303" s="3"/>
      <c r="F7303" s="51" t="str">
        <f t="shared" si="684"/>
        <v>60F7</v>
      </c>
      <c r="G7303" s="51">
        <f t="shared" si="685"/>
        <v>7</v>
      </c>
      <c r="H7303" s="51">
        <f t="shared" si="686"/>
        <v>60</v>
      </c>
      <c r="I7303" s="51" t="str">
        <f t="shared" si="687"/>
        <v>F</v>
      </c>
      <c r="J7303" s="51" t="str">
        <f t="shared" si="688"/>
        <v>D3</v>
      </c>
      <c r="K7303" s="76" t="str">
        <f t="shared" si="689"/>
        <v>1FO60F7A</v>
      </c>
      <c r="L7303" s="281" t="e">
        <f>VLOOKUP(K7303,'Planilla de control'!#REF!,2,0)</f>
        <v>#REF!</v>
      </c>
      <c r="M7303" s="29" t="e">
        <f>IF(COUNTIF('Planilla de control'!#REF!,K7303)&gt;0,"SI","NO")</f>
        <v>#REF!</v>
      </c>
    </row>
    <row r="7304" spans="1:13" x14ac:dyDescent="0.3">
      <c r="A7304" s="3" t="s">
        <v>2367</v>
      </c>
      <c r="B7304" s="3" t="s">
        <v>8614</v>
      </c>
      <c r="C7304" s="3"/>
      <c r="D7304" s="3"/>
      <c r="E7304" s="3"/>
      <c r="F7304" s="51" t="str">
        <f t="shared" si="684"/>
        <v>60F7</v>
      </c>
      <c r="G7304" s="51">
        <f t="shared" si="685"/>
        <v>7</v>
      </c>
      <c r="H7304" s="51">
        <f t="shared" si="686"/>
        <v>60</v>
      </c>
      <c r="I7304" s="51" t="str">
        <f t="shared" si="687"/>
        <v>F</v>
      </c>
      <c r="J7304" s="51" t="str">
        <f t="shared" si="688"/>
        <v>D3</v>
      </c>
      <c r="K7304" s="76" t="str">
        <f t="shared" si="689"/>
        <v>1FO60F7B</v>
      </c>
      <c r="L7304" s="281" t="e">
        <f>VLOOKUP(K7304,'Planilla de control'!#REF!,2,0)</f>
        <v>#REF!</v>
      </c>
      <c r="M7304" s="29" t="e">
        <f>IF(COUNTIF('Planilla de control'!#REF!,K7304)&gt;0,"SI","NO")</f>
        <v>#REF!</v>
      </c>
    </row>
    <row r="7305" spans="1:13" x14ac:dyDescent="0.3">
      <c r="A7305" s="3" t="s">
        <v>2367</v>
      </c>
      <c r="B7305" s="3" t="s">
        <v>8615</v>
      </c>
      <c r="C7305" s="3"/>
      <c r="D7305" s="3"/>
      <c r="E7305" s="3"/>
      <c r="F7305" s="51" t="str">
        <f t="shared" si="684"/>
        <v>60F8</v>
      </c>
      <c r="G7305" s="51">
        <f t="shared" si="685"/>
        <v>8</v>
      </c>
      <c r="H7305" s="51">
        <f t="shared" si="686"/>
        <v>60</v>
      </c>
      <c r="I7305" s="51" t="str">
        <f t="shared" si="687"/>
        <v>F</v>
      </c>
      <c r="J7305" s="51" t="str">
        <f t="shared" si="688"/>
        <v>D3</v>
      </c>
      <c r="K7305" s="76" t="str">
        <f t="shared" si="689"/>
        <v>1FO60F8A</v>
      </c>
      <c r="L7305" s="281" t="e">
        <f>VLOOKUP(K7305,'Planilla de control'!#REF!,2,0)</f>
        <v>#REF!</v>
      </c>
      <c r="M7305" s="29" t="e">
        <f>IF(COUNTIF('Planilla de control'!#REF!,K7305)&gt;0,"SI","NO")</f>
        <v>#REF!</v>
      </c>
    </row>
    <row r="7306" spans="1:13" x14ac:dyDescent="0.3">
      <c r="A7306" s="3" t="s">
        <v>2367</v>
      </c>
      <c r="B7306" s="3" t="s">
        <v>8616</v>
      </c>
      <c r="C7306" s="3"/>
      <c r="D7306" s="3"/>
      <c r="E7306" s="3"/>
      <c r="F7306" s="51" t="str">
        <f t="shared" si="684"/>
        <v>60F8</v>
      </c>
      <c r="G7306" s="51">
        <f t="shared" si="685"/>
        <v>8</v>
      </c>
      <c r="H7306" s="51">
        <f t="shared" si="686"/>
        <v>60</v>
      </c>
      <c r="I7306" s="51" t="str">
        <f t="shared" si="687"/>
        <v>F</v>
      </c>
      <c r="J7306" s="51" t="str">
        <f t="shared" si="688"/>
        <v>D3</v>
      </c>
      <c r="K7306" s="76" t="str">
        <f t="shared" si="689"/>
        <v>1FO60F8B</v>
      </c>
      <c r="L7306" s="281" t="e">
        <f>VLOOKUP(K7306,'Planilla de control'!#REF!,2,0)</f>
        <v>#REF!</v>
      </c>
      <c r="M7306" s="29" t="e">
        <f>IF(COUNTIF('Planilla de control'!#REF!,K7306)&gt;0,"SI","NO")</f>
        <v>#REF!</v>
      </c>
    </row>
    <row r="7307" spans="1:13" x14ac:dyDescent="0.3">
      <c r="A7307" s="3" t="s">
        <v>2367</v>
      </c>
      <c r="B7307" s="3" t="s">
        <v>8617</v>
      </c>
      <c r="C7307" s="3"/>
      <c r="D7307" s="3"/>
      <c r="E7307" s="3"/>
      <c r="F7307" s="51" t="str">
        <f t="shared" si="684"/>
        <v>60G4</v>
      </c>
      <c r="G7307" s="51">
        <f t="shared" si="685"/>
        <v>4</v>
      </c>
      <c r="H7307" s="51">
        <f t="shared" si="686"/>
        <v>60</v>
      </c>
      <c r="I7307" s="51" t="str">
        <f t="shared" si="687"/>
        <v>G</v>
      </c>
      <c r="J7307" s="51" t="str">
        <f t="shared" si="688"/>
        <v>D3</v>
      </c>
      <c r="K7307" s="76" t="str">
        <f t="shared" si="689"/>
        <v>1FO60G4A</v>
      </c>
      <c r="L7307" s="281" t="e">
        <f>VLOOKUP(K7307,'Planilla de control'!#REF!,2,0)</f>
        <v>#REF!</v>
      </c>
      <c r="M7307" s="29" t="e">
        <f>IF(COUNTIF('Planilla de control'!#REF!,K7307)&gt;0,"SI","NO")</f>
        <v>#REF!</v>
      </c>
    </row>
    <row r="7308" spans="1:13" x14ac:dyDescent="0.3">
      <c r="A7308" s="3" t="s">
        <v>2367</v>
      </c>
      <c r="B7308" s="3" t="s">
        <v>8618</v>
      </c>
      <c r="C7308" s="3"/>
      <c r="D7308" s="3"/>
      <c r="E7308" s="3"/>
      <c r="F7308" s="51" t="str">
        <f t="shared" si="684"/>
        <v>60G4</v>
      </c>
      <c r="G7308" s="51">
        <f t="shared" si="685"/>
        <v>4</v>
      </c>
      <c r="H7308" s="51">
        <f t="shared" si="686"/>
        <v>60</v>
      </c>
      <c r="I7308" s="51" t="str">
        <f t="shared" si="687"/>
        <v>G</v>
      </c>
      <c r="J7308" s="51" t="str">
        <f t="shared" si="688"/>
        <v>D3</v>
      </c>
      <c r="K7308" s="76" t="str">
        <f t="shared" si="689"/>
        <v>1FO60G4B</v>
      </c>
      <c r="L7308" s="281" t="e">
        <f>VLOOKUP(K7308,'Planilla de control'!#REF!,2,0)</f>
        <v>#REF!</v>
      </c>
      <c r="M7308" s="29" t="e">
        <f>IF(COUNTIF('Planilla de control'!#REF!,K7308)&gt;0,"SI","NO")</f>
        <v>#REF!</v>
      </c>
    </row>
    <row r="7309" spans="1:13" x14ac:dyDescent="0.3">
      <c r="A7309" s="3" t="s">
        <v>2367</v>
      </c>
      <c r="B7309" s="3" t="s">
        <v>8619</v>
      </c>
      <c r="C7309" s="3"/>
      <c r="D7309" s="3"/>
      <c r="E7309" s="3"/>
      <c r="F7309" s="51" t="str">
        <f t="shared" si="684"/>
        <v>60G4</v>
      </c>
      <c r="G7309" s="51">
        <f t="shared" si="685"/>
        <v>4</v>
      </c>
      <c r="H7309" s="51">
        <f t="shared" si="686"/>
        <v>60</v>
      </c>
      <c r="I7309" s="51" t="str">
        <f t="shared" si="687"/>
        <v>G</v>
      </c>
      <c r="J7309" s="51" t="str">
        <f t="shared" si="688"/>
        <v>D3</v>
      </c>
      <c r="K7309" s="76" t="str">
        <f t="shared" si="689"/>
        <v>1FO60G4C</v>
      </c>
      <c r="L7309" s="281" t="e">
        <f>VLOOKUP(K7309,'Planilla de control'!#REF!,2,0)</f>
        <v>#REF!</v>
      </c>
      <c r="M7309" s="29" t="e">
        <f>IF(COUNTIF('Planilla de control'!#REF!,K7309)&gt;0,"SI","NO")</f>
        <v>#REF!</v>
      </c>
    </row>
    <row r="7310" spans="1:13" x14ac:dyDescent="0.3">
      <c r="A7310" s="3" t="s">
        <v>2367</v>
      </c>
      <c r="B7310" s="3" t="s">
        <v>8620</v>
      </c>
      <c r="C7310" s="3"/>
      <c r="D7310" s="3"/>
      <c r="E7310" s="3"/>
      <c r="F7310" s="51" t="str">
        <f t="shared" si="684"/>
        <v>60G4</v>
      </c>
      <c r="G7310" s="51">
        <f t="shared" si="685"/>
        <v>4</v>
      </c>
      <c r="H7310" s="51">
        <f t="shared" si="686"/>
        <v>60</v>
      </c>
      <c r="I7310" s="51" t="str">
        <f t="shared" si="687"/>
        <v>G</v>
      </c>
      <c r="J7310" s="51" t="str">
        <f t="shared" si="688"/>
        <v>D3</v>
      </c>
      <c r="K7310" s="76" t="str">
        <f t="shared" si="689"/>
        <v>1FO60G4D</v>
      </c>
      <c r="L7310" s="281" t="e">
        <f>VLOOKUP(K7310,'Planilla de control'!#REF!,2,0)</f>
        <v>#REF!</v>
      </c>
      <c r="M7310" s="29" t="e">
        <f>IF(COUNTIF('Planilla de control'!#REF!,K7310)&gt;0,"SI","NO")</f>
        <v>#REF!</v>
      </c>
    </row>
    <row r="7311" spans="1:13" x14ac:dyDescent="0.3">
      <c r="A7311" s="3" t="s">
        <v>2367</v>
      </c>
      <c r="B7311" s="3" t="s">
        <v>8621</v>
      </c>
      <c r="C7311" s="3"/>
      <c r="D7311" s="3"/>
      <c r="E7311" s="3"/>
      <c r="F7311" s="51" t="str">
        <f t="shared" si="684"/>
        <v>60G5</v>
      </c>
      <c r="G7311" s="51">
        <f t="shared" si="685"/>
        <v>5</v>
      </c>
      <c r="H7311" s="51">
        <f t="shared" si="686"/>
        <v>60</v>
      </c>
      <c r="I7311" s="51" t="str">
        <f t="shared" si="687"/>
        <v>G</v>
      </c>
      <c r="J7311" s="51" t="str">
        <f t="shared" si="688"/>
        <v>D3</v>
      </c>
      <c r="K7311" s="76" t="str">
        <f t="shared" si="689"/>
        <v>1FO60G5A</v>
      </c>
      <c r="L7311" s="281" t="e">
        <f>VLOOKUP(K7311,'Planilla de control'!#REF!,2,0)</f>
        <v>#REF!</v>
      </c>
      <c r="M7311" s="29" t="e">
        <f>IF(COUNTIF('Planilla de control'!#REF!,K7311)&gt;0,"SI","NO")</f>
        <v>#REF!</v>
      </c>
    </row>
    <row r="7312" spans="1:13" x14ac:dyDescent="0.3">
      <c r="A7312" s="3" t="s">
        <v>2367</v>
      </c>
      <c r="B7312" s="3" t="s">
        <v>8622</v>
      </c>
      <c r="C7312" s="3"/>
      <c r="D7312" s="3"/>
      <c r="E7312" s="3"/>
      <c r="F7312" s="51" t="str">
        <f t="shared" si="684"/>
        <v>60G5</v>
      </c>
      <c r="G7312" s="51">
        <f t="shared" si="685"/>
        <v>5</v>
      </c>
      <c r="H7312" s="51">
        <f t="shared" si="686"/>
        <v>60</v>
      </c>
      <c r="I7312" s="51" t="str">
        <f t="shared" si="687"/>
        <v>G</v>
      </c>
      <c r="J7312" s="51" t="str">
        <f t="shared" si="688"/>
        <v>D3</v>
      </c>
      <c r="K7312" s="76" t="str">
        <f t="shared" si="689"/>
        <v>1FO60G5B</v>
      </c>
      <c r="L7312" s="281" t="e">
        <f>VLOOKUP(K7312,'Planilla de control'!#REF!,2,0)</f>
        <v>#REF!</v>
      </c>
      <c r="M7312" s="29" t="e">
        <f>IF(COUNTIF('Planilla de control'!#REF!,K7312)&gt;0,"SI","NO")</f>
        <v>#REF!</v>
      </c>
    </row>
    <row r="7313" spans="1:13" x14ac:dyDescent="0.3">
      <c r="A7313" s="3" t="s">
        <v>2367</v>
      </c>
      <c r="B7313" s="3" t="s">
        <v>8623</v>
      </c>
      <c r="C7313" s="3"/>
      <c r="D7313" s="3"/>
      <c r="E7313" s="3"/>
      <c r="F7313" s="51" t="str">
        <f t="shared" si="684"/>
        <v>60G5</v>
      </c>
      <c r="G7313" s="51">
        <f t="shared" si="685"/>
        <v>5</v>
      </c>
      <c r="H7313" s="51">
        <f t="shared" si="686"/>
        <v>60</v>
      </c>
      <c r="I7313" s="51" t="str">
        <f t="shared" si="687"/>
        <v>G</v>
      </c>
      <c r="J7313" s="51" t="str">
        <f t="shared" si="688"/>
        <v>D3</v>
      </c>
      <c r="K7313" s="76" t="str">
        <f t="shared" si="689"/>
        <v>1FO60G5C</v>
      </c>
      <c r="L7313" s="281" t="e">
        <f>VLOOKUP(K7313,'Planilla de control'!#REF!,2,0)</f>
        <v>#REF!</v>
      </c>
      <c r="M7313" s="29" t="e">
        <f>IF(COUNTIF('Planilla de control'!#REF!,K7313)&gt;0,"SI","NO")</f>
        <v>#REF!</v>
      </c>
    </row>
    <row r="7314" spans="1:13" x14ac:dyDescent="0.3">
      <c r="A7314" s="3" t="s">
        <v>2367</v>
      </c>
      <c r="B7314" s="3" t="s">
        <v>8624</v>
      </c>
      <c r="C7314" s="3"/>
      <c r="D7314" s="3"/>
      <c r="E7314" s="3"/>
      <c r="F7314" s="51" t="str">
        <f t="shared" si="684"/>
        <v>60G5</v>
      </c>
      <c r="G7314" s="51">
        <f t="shared" si="685"/>
        <v>5</v>
      </c>
      <c r="H7314" s="51">
        <f t="shared" si="686"/>
        <v>60</v>
      </c>
      <c r="I7314" s="51" t="str">
        <f t="shared" si="687"/>
        <v>G</v>
      </c>
      <c r="J7314" s="51" t="str">
        <f t="shared" si="688"/>
        <v>D3</v>
      </c>
      <c r="K7314" s="76" t="str">
        <f t="shared" si="689"/>
        <v>1FO60G5D</v>
      </c>
      <c r="L7314" s="281" t="e">
        <f>VLOOKUP(K7314,'Planilla de control'!#REF!,2,0)</f>
        <v>#REF!</v>
      </c>
      <c r="M7314" s="29" t="e">
        <f>IF(COUNTIF('Planilla de control'!#REF!,K7314)&gt;0,"SI","NO")</f>
        <v>#REF!</v>
      </c>
    </row>
    <row r="7315" spans="1:13" x14ac:dyDescent="0.3">
      <c r="A7315" s="3" t="s">
        <v>2367</v>
      </c>
      <c r="B7315" s="3" t="s">
        <v>8625</v>
      </c>
      <c r="C7315" s="3"/>
      <c r="D7315" s="3"/>
      <c r="E7315" s="3"/>
      <c r="F7315" s="51" t="str">
        <f t="shared" si="684"/>
        <v>60G6</v>
      </c>
      <c r="G7315" s="51">
        <f t="shared" si="685"/>
        <v>6</v>
      </c>
      <c r="H7315" s="51">
        <f t="shared" si="686"/>
        <v>60</v>
      </c>
      <c r="I7315" s="51" t="str">
        <f t="shared" si="687"/>
        <v>G</v>
      </c>
      <c r="J7315" s="51" t="str">
        <f t="shared" si="688"/>
        <v>D3</v>
      </c>
      <c r="K7315" s="76" t="str">
        <f t="shared" si="689"/>
        <v>1FO60G6A</v>
      </c>
      <c r="L7315" s="281" t="e">
        <f>VLOOKUP(K7315,'Planilla de control'!#REF!,2,0)</f>
        <v>#REF!</v>
      </c>
      <c r="M7315" s="29" t="e">
        <f>IF(COUNTIF('Planilla de control'!#REF!,K7315)&gt;0,"SI","NO")</f>
        <v>#REF!</v>
      </c>
    </row>
    <row r="7316" spans="1:13" x14ac:dyDescent="0.3">
      <c r="A7316" s="3" t="s">
        <v>2367</v>
      </c>
      <c r="B7316" s="3" t="s">
        <v>8626</v>
      </c>
      <c r="C7316" s="3"/>
      <c r="D7316" s="3"/>
      <c r="E7316" s="3"/>
      <c r="F7316" s="51" t="str">
        <f t="shared" si="684"/>
        <v>60G6</v>
      </c>
      <c r="G7316" s="51">
        <f t="shared" si="685"/>
        <v>6</v>
      </c>
      <c r="H7316" s="51">
        <f t="shared" si="686"/>
        <v>60</v>
      </c>
      <c r="I7316" s="51" t="str">
        <f t="shared" si="687"/>
        <v>G</v>
      </c>
      <c r="J7316" s="51" t="str">
        <f t="shared" si="688"/>
        <v>D3</v>
      </c>
      <c r="K7316" s="76" t="str">
        <f t="shared" si="689"/>
        <v>1FO60G6B</v>
      </c>
      <c r="L7316" s="281" t="e">
        <f>VLOOKUP(K7316,'Planilla de control'!#REF!,2,0)</f>
        <v>#REF!</v>
      </c>
      <c r="M7316" s="29" t="e">
        <f>IF(COUNTIF('Planilla de control'!#REF!,K7316)&gt;0,"SI","NO")</f>
        <v>#REF!</v>
      </c>
    </row>
    <row r="7317" spans="1:13" x14ac:dyDescent="0.3">
      <c r="A7317" s="3" t="s">
        <v>2367</v>
      </c>
      <c r="B7317" s="3" t="s">
        <v>8627</v>
      </c>
      <c r="C7317" s="3"/>
      <c r="D7317" s="3"/>
      <c r="E7317" s="3"/>
      <c r="F7317" s="51" t="str">
        <f t="shared" si="684"/>
        <v>60G7</v>
      </c>
      <c r="G7317" s="51">
        <f t="shared" si="685"/>
        <v>7</v>
      </c>
      <c r="H7317" s="51">
        <f t="shared" si="686"/>
        <v>60</v>
      </c>
      <c r="I7317" s="51" t="str">
        <f t="shared" si="687"/>
        <v>G</v>
      </c>
      <c r="J7317" s="51" t="str">
        <f t="shared" si="688"/>
        <v>D3</v>
      </c>
      <c r="K7317" s="76" t="str">
        <f t="shared" si="689"/>
        <v>1FO60G7A</v>
      </c>
      <c r="L7317" s="281" t="e">
        <f>VLOOKUP(K7317,'Planilla de control'!#REF!,2,0)</f>
        <v>#REF!</v>
      </c>
      <c r="M7317" s="29" t="e">
        <f>IF(COUNTIF('Planilla de control'!#REF!,K7317)&gt;0,"SI","NO")</f>
        <v>#REF!</v>
      </c>
    </row>
    <row r="7318" spans="1:13" x14ac:dyDescent="0.3">
      <c r="A7318" s="3" t="s">
        <v>2367</v>
      </c>
      <c r="B7318" s="3" t="s">
        <v>8628</v>
      </c>
      <c r="C7318" s="3"/>
      <c r="D7318" s="3"/>
      <c r="E7318" s="3"/>
      <c r="F7318" s="51" t="str">
        <f t="shared" si="684"/>
        <v>60G7</v>
      </c>
      <c r="G7318" s="51">
        <f t="shared" si="685"/>
        <v>7</v>
      </c>
      <c r="H7318" s="51">
        <f t="shared" si="686"/>
        <v>60</v>
      </c>
      <c r="I7318" s="51" t="str">
        <f t="shared" si="687"/>
        <v>G</v>
      </c>
      <c r="J7318" s="51" t="str">
        <f t="shared" si="688"/>
        <v>D3</v>
      </c>
      <c r="K7318" s="76" t="str">
        <f t="shared" si="689"/>
        <v>1FO60G7B</v>
      </c>
      <c r="L7318" s="281" t="e">
        <f>VLOOKUP(K7318,'Planilla de control'!#REF!,2,0)</f>
        <v>#REF!</v>
      </c>
      <c r="M7318" s="29" t="e">
        <f>IF(COUNTIF('Planilla de control'!#REF!,K7318)&gt;0,"SI","NO")</f>
        <v>#REF!</v>
      </c>
    </row>
    <row r="7319" spans="1:13" x14ac:dyDescent="0.3">
      <c r="A7319" s="3" t="s">
        <v>2367</v>
      </c>
      <c r="B7319" s="3" t="s">
        <v>8629</v>
      </c>
      <c r="C7319" s="3"/>
      <c r="D7319" s="3"/>
      <c r="E7319" s="3"/>
      <c r="F7319" s="51" t="str">
        <f t="shared" si="684"/>
        <v>60G8</v>
      </c>
      <c r="G7319" s="51">
        <f t="shared" si="685"/>
        <v>8</v>
      </c>
      <c r="H7319" s="51">
        <f t="shared" si="686"/>
        <v>60</v>
      </c>
      <c r="I7319" s="51" t="str">
        <f t="shared" si="687"/>
        <v>G</v>
      </c>
      <c r="J7319" s="51" t="str">
        <f t="shared" si="688"/>
        <v>D3</v>
      </c>
      <c r="K7319" s="76" t="str">
        <f t="shared" si="689"/>
        <v>1FO60G8A</v>
      </c>
      <c r="L7319" s="281" t="e">
        <f>VLOOKUP(K7319,'Planilla de control'!#REF!,2,0)</f>
        <v>#REF!</v>
      </c>
      <c r="M7319" s="29" t="e">
        <f>IF(COUNTIF('Planilla de control'!#REF!,K7319)&gt;0,"SI","NO")</f>
        <v>#REF!</v>
      </c>
    </row>
    <row r="7320" spans="1:13" x14ac:dyDescent="0.3">
      <c r="A7320" s="3" t="s">
        <v>2367</v>
      </c>
      <c r="B7320" s="3" t="s">
        <v>8630</v>
      </c>
      <c r="C7320" s="3"/>
      <c r="D7320" s="3"/>
      <c r="E7320" s="3"/>
      <c r="F7320" s="51" t="str">
        <f t="shared" si="684"/>
        <v>60G8</v>
      </c>
      <c r="G7320" s="51">
        <f t="shared" si="685"/>
        <v>8</v>
      </c>
      <c r="H7320" s="51">
        <f t="shared" si="686"/>
        <v>60</v>
      </c>
      <c r="I7320" s="51" t="str">
        <f t="shared" si="687"/>
        <v>G</v>
      </c>
      <c r="J7320" s="51" t="str">
        <f t="shared" si="688"/>
        <v>D3</v>
      </c>
      <c r="K7320" s="76" t="str">
        <f t="shared" si="689"/>
        <v>1FO60G8B</v>
      </c>
      <c r="L7320" s="281" t="e">
        <f>VLOOKUP(K7320,'Planilla de control'!#REF!,2,0)</f>
        <v>#REF!</v>
      </c>
      <c r="M7320" s="29" t="e">
        <f>IF(COUNTIF('Planilla de control'!#REF!,K7320)&gt;0,"SI","NO")</f>
        <v>#REF!</v>
      </c>
    </row>
    <row r="7321" spans="1:13" x14ac:dyDescent="0.3">
      <c r="A7321" s="3" t="s">
        <v>2367</v>
      </c>
      <c r="B7321" s="3" t="s">
        <v>8631</v>
      </c>
      <c r="C7321" s="3"/>
      <c r="D7321" s="3"/>
      <c r="E7321" s="3"/>
      <c r="F7321" s="51" t="str">
        <f t="shared" si="684"/>
        <v>60H4</v>
      </c>
      <c r="G7321" s="51">
        <f t="shared" si="685"/>
        <v>4</v>
      </c>
      <c r="H7321" s="51">
        <f t="shared" si="686"/>
        <v>60</v>
      </c>
      <c r="I7321" s="51" t="str">
        <f t="shared" si="687"/>
        <v>H</v>
      </c>
      <c r="J7321" s="51" t="str">
        <f t="shared" si="688"/>
        <v>D3</v>
      </c>
      <c r="K7321" s="76" t="str">
        <f t="shared" si="689"/>
        <v>1FO60H4A</v>
      </c>
      <c r="L7321" s="281" t="e">
        <f>VLOOKUP(K7321,'Planilla de control'!#REF!,2,0)</f>
        <v>#REF!</v>
      </c>
      <c r="M7321" s="29" t="e">
        <f>IF(COUNTIF('Planilla de control'!#REF!,K7321)&gt;0,"SI","NO")</f>
        <v>#REF!</v>
      </c>
    </row>
    <row r="7322" spans="1:13" x14ac:dyDescent="0.3">
      <c r="A7322" s="3" t="s">
        <v>2367</v>
      </c>
      <c r="B7322" s="3" t="s">
        <v>8632</v>
      </c>
      <c r="C7322" s="3"/>
      <c r="D7322" s="3"/>
      <c r="E7322" s="3"/>
      <c r="F7322" s="51" t="str">
        <f t="shared" si="684"/>
        <v>60H4</v>
      </c>
      <c r="G7322" s="51">
        <f t="shared" si="685"/>
        <v>4</v>
      </c>
      <c r="H7322" s="51">
        <f t="shared" si="686"/>
        <v>60</v>
      </c>
      <c r="I7322" s="51" t="str">
        <f t="shared" si="687"/>
        <v>H</v>
      </c>
      <c r="J7322" s="51" t="str">
        <f t="shared" si="688"/>
        <v>D3</v>
      </c>
      <c r="K7322" s="76" t="str">
        <f t="shared" si="689"/>
        <v>1FO60H4B</v>
      </c>
      <c r="L7322" s="281" t="e">
        <f>VLOOKUP(K7322,'Planilla de control'!#REF!,2,0)</f>
        <v>#REF!</v>
      </c>
      <c r="M7322" s="29" t="e">
        <f>IF(COUNTIF('Planilla de control'!#REF!,K7322)&gt;0,"SI","NO")</f>
        <v>#REF!</v>
      </c>
    </row>
    <row r="7323" spans="1:13" x14ac:dyDescent="0.3">
      <c r="A7323" s="3" t="s">
        <v>2367</v>
      </c>
      <c r="B7323" s="3" t="s">
        <v>8633</v>
      </c>
      <c r="C7323" s="3"/>
      <c r="D7323" s="3"/>
      <c r="E7323" s="3"/>
      <c r="F7323" s="51" t="str">
        <f t="shared" si="684"/>
        <v>60H4</v>
      </c>
      <c r="G7323" s="51">
        <f t="shared" si="685"/>
        <v>4</v>
      </c>
      <c r="H7323" s="51">
        <f t="shared" si="686"/>
        <v>60</v>
      </c>
      <c r="I7323" s="51" t="str">
        <f t="shared" si="687"/>
        <v>H</v>
      </c>
      <c r="J7323" s="51" t="str">
        <f t="shared" si="688"/>
        <v>D3</v>
      </c>
      <c r="K7323" s="76" t="str">
        <f t="shared" si="689"/>
        <v>1FO60H4C</v>
      </c>
      <c r="L7323" s="281" t="e">
        <f>VLOOKUP(K7323,'Planilla de control'!#REF!,2,0)</f>
        <v>#REF!</v>
      </c>
      <c r="M7323" s="29" t="e">
        <f>IF(COUNTIF('Planilla de control'!#REF!,K7323)&gt;0,"SI","NO")</f>
        <v>#REF!</v>
      </c>
    </row>
    <row r="7324" spans="1:13" x14ac:dyDescent="0.3">
      <c r="A7324" s="3" t="s">
        <v>2367</v>
      </c>
      <c r="B7324" s="3" t="s">
        <v>8634</v>
      </c>
      <c r="C7324" s="3"/>
      <c r="D7324" s="3"/>
      <c r="E7324" s="3"/>
      <c r="F7324" s="51" t="str">
        <f t="shared" si="684"/>
        <v>60H4</v>
      </c>
      <c r="G7324" s="51">
        <f t="shared" si="685"/>
        <v>4</v>
      </c>
      <c r="H7324" s="51">
        <f t="shared" si="686"/>
        <v>60</v>
      </c>
      <c r="I7324" s="51" t="str">
        <f t="shared" si="687"/>
        <v>H</v>
      </c>
      <c r="J7324" s="51" t="str">
        <f t="shared" si="688"/>
        <v>D3</v>
      </c>
      <c r="K7324" s="76" t="str">
        <f t="shared" si="689"/>
        <v>1FO60H4D</v>
      </c>
      <c r="L7324" s="281" t="e">
        <f>VLOOKUP(K7324,'Planilla de control'!#REF!,2,0)</f>
        <v>#REF!</v>
      </c>
      <c r="M7324" s="29" t="e">
        <f>IF(COUNTIF('Planilla de control'!#REF!,K7324)&gt;0,"SI","NO")</f>
        <v>#REF!</v>
      </c>
    </row>
    <row r="7325" spans="1:13" x14ac:dyDescent="0.3">
      <c r="A7325" s="3" t="s">
        <v>2367</v>
      </c>
      <c r="B7325" s="3" t="s">
        <v>8635</v>
      </c>
      <c r="C7325" s="3"/>
      <c r="D7325" s="3"/>
      <c r="E7325" s="3"/>
      <c r="F7325" s="51" t="str">
        <f t="shared" si="684"/>
        <v>60H5</v>
      </c>
      <c r="G7325" s="51">
        <f t="shared" si="685"/>
        <v>5</v>
      </c>
      <c r="H7325" s="51">
        <f t="shared" si="686"/>
        <v>60</v>
      </c>
      <c r="I7325" s="51" t="str">
        <f t="shared" si="687"/>
        <v>H</v>
      </c>
      <c r="J7325" s="51" t="str">
        <f t="shared" si="688"/>
        <v>D3</v>
      </c>
      <c r="K7325" s="76" t="str">
        <f t="shared" si="689"/>
        <v>1FO60H5A</v>
      </c>
      <c r="L7325" s="281" t="e">
        <f>VLOOKUP(K7325,'Planilla de control'!#REF!,2,0)</f>
        <v>#REF!</v>
      </c>
      <c r="M7325" s="29" t="e">
        <f>IF(COUNTIF('Planilla de control'!#REF!,K7325)&gt;0,"SI","NO")</f>
        <v>#REF!</v>
      </c>
    </row>
    <row r="7326" spans="1:13" x14ac:dyDescent="0.3">
      <c r="A7326" s="3" t="s">
        <v>2367</v>
      </c>
      <c r="B7326" s="3" t="s">
        <v>8636</v>
      </c>
      <c r="C7326" s="3"/>
      <c r="D7326" s="3"/>
      <c r="E7326" s="3"/>
      <c r="F7326" s="51" t="str">
        <f t="shared" si="684"/>
        <v>60H5</v>
      </c>
      <c r="G7326" s="51">
        <f t="shared" si="685"/>
        <v>5</v>
      </c>
      <c r="H7326" s="51">
        <f t="shared" si="686"/>
        <v>60</v>
      </c>
      <c r="I7326" s="51" t="str">
        <f t="shared" si="687"/>
        <v>H</v>
      </c>
      <c r="J7326" s="51" t="str">
        <f t="shared" si="688"/>
        <v>D3</v>
      </c>
      <c r="K7326" s="76" t="str">
        <f t="shared" si="689"/>
        <v>1FO60H5B</v>
      </c>
      <c r="L7326" s="281" t="e">
        <f>VLOOKUP(K7326,'Planilla de control'!#REF!,2,0)</f>
        <v>#REF!</v>
      </c>
      <c r="M7326" s="29" t="e">
        <f>IF(COUNTIF('Planilla de control'!#REF!,K7326)&gt;0,"SI","NO")</f>
        <v>#REF!</v>
      </c>
    </row>
    <row r="7327" spans="1:13" x14ac:dyDescent="0.3">
      <c r="A7327" s="3" t="s">
        <v>2367</v>
      </c>
      <c r="B7327" s="3" t="s">
        <v>8637</v>
      </c>
      <c r="C7327" s="3"/>
      <c r="D7327" s="3"/>
      <c r="E7327" s="3"/>
      <c r="F7327" s="51" t="str">
        <f t="shared" si="684"/>
        <v>60H5</v>
      </c>
      <c r="G7327" s="51">
        <f t="shared" si="685"/>
        <v>5</v>
      </c>
      <c r="H7327" s="51">
        <f t="shared" si="686"/>
        <v>60</v>
      </c>
      <c r="I7327" s="51" t="str">
        <f t="shared" si="687"/>
        <v>H</v>
      </c>
      <c r="J7327" s="51" t="str">
        <f t="shared" si="688"/>
        <v>D3</v>
      </c>
      <c r="K7327" s="76" t="str">
        <f t="shared" si="689"/>
        <v>1FO60H5C</v>
      </c>
      <c r="L7327" s="281" t="e">
        <f>VLOOKUP(K7327,'Planilla de control'!#REF!,2,0)</f>
        <v>#REF!</v>
      </c>
      <c r="M7327" s="29" t="e">
        <f>IF(COUNTIF('Planilla de control'!#REF!,K7327)&gt;0,"SI","NO")</f>
        <v>#REF!</v>
      </c>
    </row>
    <row r="7328" spans="1:13" x14ac:dyDescent="0.3">
      <c r="A7328" s="3" t="s">
        <v>2367</v>
      </c>
      <c r="B7328" s="3" t="s">
        <v>8638</v>
      </c>
      <c r="C7328" s="3"/>
      <c r="D7328" s="3"/>
      <c r="E7328" s="3"/>
      <c r="F7328" s="51" t="str">
        <f t="shared" si="684"/>
        <v>60H5</v>
      </c>
      <c r="G7328" s="51">
        <f t="shared" si="685"/>
        <v>5</v>
      </c>
      <c r="H7328" s="51">
        <f t="shared" si="686"/>
        <v>60</v>
      </c>
      <c r="I7328" s="51" t="str">
        <f t="shared" si="687"/>
        <v>H</v>
      </c>
      <c r="J7328" s="51" t="str">
        <f t="shared" si="688"/>
        <v>D3</v>
      </c>
      <c r="K7328" s="76" t="str">
        <f t="shared" si="689"/>
        <v>1FO60H5D</v>
      </c>
      <c r="L7328" s="281" t="e">
        <f>VLOOKUP(K7328,'Planilla de control'!#REF!,2,0)</f>
        <v>#REF!</v>
      </c>
      <c r="M7328" s="29" t="e">
        <f>IF(COUNTIF('Planilla de control'!#REF!,K7328)&gt;0,"SI","NO")</f>
        <v>#REF!</v>
      </c>
    </row>
    <row r="7329" spans="1:13" x14ac:dyDescent="0.3">
      <c r="A7329" s="3" t="s">
        <v>2367</v>
      </c>
      <c r="B7329" s="3" t="s">
        <v>8639</v>
      </c>
      <c r="C7329" s="3"/>
      <c r="D7329" s="3"/>
      <c r="E7329" s="3"/>
      <c r="F7329" s="51" t="str">
        <f t="shared" si="684"/>
        <v>60H6</v>
      </c>
      <c r="G7329" s="51">
        <f t="shared" si="685"/>
        <v>6</v>
      </c>
      <c r="H7329" s="51">
        <f t="shared" si="686"/>
        <v>60</v>
      </c>
      <c r="I7329" s="51" t="str">
        <f t="shared" si="687"/>
        <v>H</v>
      </c>
      <c r="J7329" s="51" t="str">
        <f t="shared" si="688"/>
        <v>D3</v>
      </c>
      <c r="K7329" s="76" t="str">
        <f t="shared" si="689"/>
        <v>1FO60H6A</v>
      </c>
      <c r="L7329" s="281" t="e">
        <f>VLOOKUP(K7329,'Planilla de control'!#REF!,2,0)</f>
        <v>#REF!</v>
      </c>
      <c r="M7329" s="29" t="e">
        <f>IF(COUNTIF('Planilla de control'!#REF!,K7329)&gt;0,"SI","NO")</f>
        <v>#REF!</v>
      </c>
    </row>
    <row r="7330" spans="1:13" x14ac:dyDescent="0.3">
      <c r="A7330" s="3" t="s">
        <v>2367</v>
      </c>
      <c r="B7330" s="3" t="s">
        <v>8640</v>
      </c>
      <c r="C7330" s="3"/>
      <c r="D7330" s="3"/>
      <c r="E7330" s="3"/>
      <c r="F7330" s="51" t="str">
        <f t="shared" si="684"/>
        <v>60H6</v>
      </c>
      <c r="G7330" s="51">
        <f t="shared" si="685"/>
        <v>6</v>
      </c>
      <c r="H7330" s="51">
        <f t="shared" si="686"/>
        <v>60</v>
      </c>
      <c r="I7330" s="51" t="str">
        <f t="shared" si="687"/>
        <v>H</v>
      </c>
      <c r="J7330" s="51" t="str">
        <f t="shared" si="688"/>
        <v>D3</v>
      </c>
      <c r="K7330" s="76" t="str">
        <f t="shared" si="689"/>
        <v>1FO60H6B</v>
      </c>
      <c r="L7330" s="281" t="e">
        <f>VLOOKUP(K7330,'Planilla de control'!#REF!,2,0)</f>
        <v>#REF!</v>
      </c>
      <c r="M7330" s="29" t="e">
        <f>IF(COUNTIF('Planilla de control'!#REF!,K7330)&gt;0,"SI","NO")</f>
        <v>#REF!</v>
      </c>
    </row>
    <row r="7331" spans="1:13" x14ac:dyDescent="0.3">
      <c r="A7331" s="3" t="s">
        <v>2367</v>
      </c>
      <c r="B7331" s="3" t="s">
        <v>8641</v>
      </c>
      <c r="C7331" s="3"/>
      <c r="D7331" s="3"/>
      <c r="E7331" s="3"/>
      <c r="F7331" s="51" t="str">
        <f t="shared" si="684"/>
        <v>60H7</v>
      </c>
      <c r="G7331" s="51">
        <f t="shared" si="685"/>
        <v>7</v>
      </c>
      <c r="H7331" s="51">
        <f t="shared" si="686"/>
        <v>60</v>
      </c>
      <c r="I7331" s="51" t="str">
        <f t="shared" si="687"/>
        <v>H</v>
      </c>
      <c r="J7331" s="51" t="str">
        <f t="shared" si="688"/>
        <v>D3</v>
      </c>
      <c r="K7331" s="76" t="str">
        <f t="shared" si="689"/>
        <v>1FO60H7A</v>
      </c>
      <c r="L7331" s="281" t="e">
        <f>VLOOKUP(K7331,'Planilla de control'!#REF!,2,0)</f>
        <v>#REF!</v>
      </c>
      <c r="M7331" s="29" t="e">
        <f>IF(COUNTIF('Planilla de control'!#REF!,K7331)&gt;0,"SI","NO")</f>
        <v>#REF!</v>
      </c>
    </row>
    <row r="7332" spans="1:13" x14ac:dyDescent="0.3">
      <c r="A7332" s="3" t="s">
        <v>2367</v>
      </c>
      <c r="B7332" s="3" t="s">
        <v>8642</v>
      </c>
      <c r="C7332" s="3"/>
      <c r="D7332" s="3"/>
      <c r="E7332" s="3"/>
      <c r="F7332" s="51" t="str">
        <f t="shared" si="684"/>
        <v>60H7</v>
      </c>
      <c r="G7332" s="51">
        <f t="shared" si="685"/>
        <v>7</v>
      </c>
      <c r="H7332" s="51">
        <f t="shared" si="686"/>
        <v>60</v>
      </c>
      <c r="I7332" s="51" t="str">
        <f t="shared" si="687"/>
        <v>H</v>
      </c>
      <c r="J7332" s="51" t="str">
        <f t="shared" si="688"/>
        <v>D3</v>
      </c>
      <c r="K7332" s="76" t="str">
        <f t="shared" si="689"/>
        <v>1FO60H7B</v>
      </c>
      <c r="L7332" s="281" t="e">
        <f>VLOOKUP(K7332,'Planilla de control'!#REF!,2,0)</f>
        <v>#REF!</v>
      </c>
      <c r="M7332" s="29" t="e">
        <f>IF(COUNTIF('Planilla de control'!#REF!,K7332)&gt;0,"SI","NO")</f>
        <v>#REF!</v>
      </c>
    </row>
    <row r="7333" spans="1:13" x14ac:dyDescent="0.3">
      <c r="A7333" s="3" t="s">
        <v>2367</v>
      </c>
      <c r="B7333" s="3" t="s">
        <v>8643</v>
      </c>
      <c r="C7333" s="3"/>
      <c r="D7333" s="3"/>
      <c r="E7333" s="3"/>
      <c r="F7333" s="51" t="str">
        <f t="shared" si="684"/>
        <v>60H8</v>
      </c>
      <c r="G7333" s="51">
        <f t="shared" si="685"/>
        <v>8</v>
      </c>
      <c r="H7333" s="51">
        <f t="shared" si="686"/>
        <v>60</v>
      </c>
      <c r="I7333" s="51" t="str">
        <f t="shared" si="687"/>
        <v>H</v>
      </c>
      <c r="J7333" s="51" t="str">
        <f t="shared" si="688"/>
        <v>D3</v>
      </c>
      <c r="K7333" s="76" t="str">
        <f t="shared" si="689"/>
        <v>1FO60H8A</v>
      </c>
      <c r="L7333" s="281" t="e">
        <f>VLOOKUP(K7333,'Planilla de control'!#REF!,2,0)</f>
        <v>#REF!</v>
      </c>
      <c r="M7333" s="29" t="e">
        <f>IF(COUNTIF('Planilla de control'!#REF!,K7333)&gt;0,"SI","NO")</f>
        <v>#REF!</v>
      </c>
    </row>
    <row r="7334" spans="1:13" x14ac:dyDescent="0.3">
      <c r="A7334" s="3" t="s">
        <v>2367</v>
      </c>
      <c r="B7334" s="3" t="s">
        <v>8644</v>
      </c>
      <c r="C7334" s="3"/>
      <c r="D7334" s="3"/>
      <c r="E7334" s="3"/>
      <c r="F7334" s="51" t="str">
        <f t="shared" si="684"/>
        <v>60H8</v>
      </c>
      <c r="G7334" s="51">
        <f t="shared" si="685"/>
        <v>8</v>
      </c>
      <c r="H7334" s="51">
        <f t="shared" si="686"/>
        <v>60</v>
      </c>
      <c r="I7334" s="51" t="str">
        <f t="shared" si="687"/>
        <v>H</v>
      </c>
      <c r="J7334" s="51" t="str">
        <f t="shared" si="688"/>
        <v>D3</v>
      </c>
      <c r="K7334" s="76" t="str">
        <f t="shared" si="689"/>
        <v>1FO60H8B</v>
      </c>
      <c r="L7334" s="281" t="e">
        <f>VLOOKUP(K7334,'Planilla de control'!#REF!,2,0)</f>
        <v>#REF!</v>
      </c>
      <c r="M7334" s="29" t="e">
        <f>IF(COUNTIF('Planilla de control'!#REF!,K7334)&gt;0,"SI","NO")</f>
        <v>#REF!</v>
      </c>
    </row>
    <row r="7335" spans="1:13" x14ac:dyDescent="0.3">
      <c r="A7335" s="3" t="s">
        <v>2367</v>
      </c>
      <c r="B7335" s="3" t="s">
        <v>8645</v>
      </c>
      <c r="C7335" s="3"/>
      <c r="D7335" s="3"/>
      <c r="E7335" s="3"/>
      <c r="F7335" s="51" t="str">
        <f t="shared" si="684"/>
        <v>60I4</v>
      </c>
      <c r="G7335" s="51">
        <f t="shared" si="685"/>
        <v>4</v>
      </c>
      <c r="H7335" s="51">
        <f t="shared" si="686"/>
        <v>60</v>
      </c>
      <c r="I7335" s="51" t="str">
        <f t="shared" si="687"/>
        <v>I</v>
      </c>
      <c r="J7335" s="51" t="str">
        <f t="shared" si="688"/>
        <v>D3</v>
      </c>
      <c r="K7335" s="76" t="str">
        <f t="shared" si="689"/>
        <v>1FO60I4A</v>
      </c>
      <c r="L7335" s="281" t="e">
        <f>VLOOKUP(K7335,'Planilla de control'!#REF!,2,0)</f>
        <v>#REF!</v>
      </c>
      <c r="M7335" s="29" t="e">
        <f>IF(COUNTIF('Planilla de control'!#REF!,K7335)&gt;0,"SI","NO")</f>
        <v>#REF!</v>
      </c>
    </row>
    <row r="7336" spans="1:13" x14ac:dyDescent="0.3">
      <c r="A7336" s="3" t="s">
        <v>2367</v>
      </c>
      <c r="B7336" s="3" t="s">
        <v>8646</v>
      </c>
      <c r="C7336" s="3"/>
      <c r="D7336" s="3"/>
      <c r="E7336" s="3"/>
      <c r="F7336" s="51" t="str">
        <f t="shared" si="684"/>
        <v>60I4</v>
      </c>
      <c r="G7336" s="51">
        <f t="shared" si="685"/>
        <v>4</v>
      </c>
      <c r="H7336" s="51">
        <f t="shared" si="686"/>
        <v>60</v>
      </c>
      <c r="I7336" s="51" t="str">
        <f t="shared" si="687"/>
        <v>I</v>
      </c>
      <c r="J7336" s="51" t="str">
        <f t="shared" si="688"/>
        <v>D3</v>
      </c>
      <c r="K7336" s="76" t="str">
        <f t="shared" si="689"/>
        <v>1FO60I4B</v>
      </c>
      <c r="L7336" s="281" t="e">
        <f>VLOOKUP(K7336,'Planilla de control'!#REF!,2,0)</f>
        <v>#REF!</v>
      </c>
      <c r="M7336" s="29" t="e">
        <f>IF(COUNTIF('Planilla de control'!#REF!,K7336)&gt;0,"SI","NO")</f>
        <v>#REF!</v>
      </c>
    </row>
    <row r="7337" spans="1:13" x14ac:dyDescent="0.3">
      <c r="A7337" s="3" t="s">
        <v>2367</v>
      </c>
      <c r="B7337" s="3" t="s">
        <v>8647</v>
      </c>
      <c r="C7337" s="3"/>
      <c r="D7337" s="3"/>
      <c r="E7337" s="3"/>
      <c r="F7337" s="51" t="str">
        <f t="shared" si="684"/>
        <v>60I4</v>
      </c>
      <c r="G7337" s="51">
        <f t="shared" si="685"/>
        <v>4</v>
      </c>
      <c r="H7337" s="51">
        <f t="shared" si="686"/>
        <v>60</v>
      </c>
      <c r="I7337" s="51" t="str">
        <f t="shared" si="687"/>
        <v>I</v>
      </c>
      <c r="J7337" s="51" t="str">
        <f t="shared" si="688"/>
        <v>D3</v>
      </c>
      <c r="K7337" s="76" t="str">
        <f t="shared" si="689"/>
        <v>1FO60I4C</v>
      </c>
      <c r="L7337" s="281" t="e">
        <f>VLOOKUP(K7337,'Planilla de control'!#REF!,2,0)</f>
        <v>#REF!</v>
      </c>
      <c r="M7337" s="29" t="e">
        <f>IF(COUNTIF('Planilla de control'!#REF!,K7337)&gt;0,"SI","NO")</f>
        <v>#REF!</v>
      </c>
    </row>
    <row r="7338" spans="1:13" x14ac:dyDescent="0.3">
      <c r="A7338" s="3" t="s">
        <v>2367</v>
      </c>
      <c r="B7338" s="3" t="s">
        <v>8648</v>
      </c>
      <c r="C7338" s="3"/>
      <c r="D7338" s="3"/>
      <c r="E7338" s="3"/>
      <c r="F7338" s="51" t="str">
        <f t="shared" si="684"/>
        <v>60I4</v>
      </c>
      <c r="G7338" s="51">
        <f t="shared" si="685"/>
        <v>4</v>
      </c>
      <c r="H7338" s="51">
        <f t="shared" si="686"/>
        <v>60</v>
      </c>
      <c r="I7338" s="51" t="str">
        <f t="shared" si="687"/>
        <v>I</v>
      </c>
      <c r="J7338" s="51" t="str">
        <f t="shared" si="688"/>
        <v>D3</v>
      </c>
      <c r="K7338" s="76" t="str">
        <f t="shared" si="689"/>
        <v>1FO60I4D</v>
      </c>
      <c r="L7338" s="281" t="e">
        <f>VLOOKUP(K7338,'Planilla de control'!#REF!,2,0)</f>
        <v>#REF!</v>
      </c>
      <c r="M7338" s="29" t="e">
        <f>IF(COUNTIF('Planilla de control'!#REF!,K7338)&gt;0,"SI","NO")</f>
        <v>#REF!</v>
      </c>
    </row>
    <row r="7339" spans="1:13" x14ac:dyDescent="0.3">
      <c r="A7339" s="3" t="s">
        <v>2367</v>
      </c>
      <c r="B7339" s="3" t="s">
        <v>8649</v>
      </c>
      <c r="C7339" s="3"/>
      <c r="D7339" s="3"/>
      <c r="E7339" s="3"/>
      <c r="F7339" s="51" t="str">
        <f t="shared" si="684"/>
        <v>60I5</v>
      </c>
      <c r="G7339" s="51">
        <f t="shared" si="685"/>
        <v>5</v>
      </c>
      <c r="H7339" s="51">
        <f t="shared" si="686"/>
        <v>60</v>
      </c>
      <c r="I7339" s="51" t="str">
        <f t="shared" si="687"/>
        <v>I</v>
      </c>
      <c r="J7339" s="51" t="str">
        <f t="shared" si="688"/>
        <v>D3</v>
      </c>
      <c r="K7339" s="76" t="str">
        <f t="shared" si="689"/>
        <v>1FO60I5A</v>
      </c>
      <c r="L7339" s="281" t="e">
        <f>VLOOKUP(K7339,'Planilla de control'!#REF!,2,0)</f>
        <v>#REF!</v>
      </c>
      <c r="M7339" s="29" t="e">
        <f>IF(COUNTIF('Planilla de control'!#REF!,K7339)&gt;0,"SI","NO")</f>
        <v>#REF!</v>
      </c>
    </row>
    <row r="7340" spans="1:13" x14ac:dyDescent="0.3">
      <c r="A7340" s="3" t="s">
        <v>2367</v>
      </c>
      <c r="B7340" s="3" t="s">
        <v>8650</v>
      </c>
      <c r="C7340" s="3"/>
      <c r="D7340" s="3"/>
      <c r="E7340" s="3"/>
      <c r="F7340" s="51" t="str">
        <f t="shared" si="684"/>
        <v>60D2</v>
      </c>
      <c r="G7340" s="51">
        <f t="shared" si="685"/>
        <v>2</v>
      </c>
      <c r="H7340" s="51">
        <f t="shared" si="686"/>
        <v>60</v>
      </c>
      <c r="I7340" s="51" t="str">
        <f t="shared" si="687"/>
        <v>D</v>
      </c>
      <c r="J7340" s="51" t="str">
        <f t="shared" si="688"/>
        <v>D3</v>
      </c>
      <c r="K7340" s="76" t="str">
        <f t="shared" si="689"/>
        <v>1FO60D2A</v>
      </c>
      <c r="L7340" s="281" t="e">
        <f>VLOOKUP(K7340,'Planilla de control'!#REF!,2,0)</f>
        <v>#REF!</v>
      </c>
      <c r="M7340" s="29" t="e">
        <f>IF(COUNTIF('Planilla de control'!#REF!,K7340)&gt;0,"SI","NO")</f>
        <v>#REF!</v>
      </c>
    </row>
    <row r="7341" spans="1:13" x14ac:dyDescent="0.3">
      <c r="A7341" s="3" t="s">
        <v>2367</v>
      </c>
      <c r="B7341" s="3" t="s">
        <v>8651</v>
      </c>
      <c r="C7341" s="3"/>
      <c r="D7341" s="3"/>
      <c r="E7341" s="3"/>
      <c r="F7341" s="51" t="str">
        <f t="shared" si="684"/>
        <v>60I5</v>
      </c>
      <c r="G7341" s="51">
        <f t="shared" si="685"/>
        <v>5</v>
      </c>
      <c r="H7341" s="51">
        <f t="shared" si="686"/>
        <v>60</v>
      </c>
      <c r="I7341" s="51" t="str">
        <f t="shared" si="687"/>
        <v>I</v>
      </c>
      <c r="J7341" s="51" t="str">
        <f t="shared" si="688"/>
        <v>D3</v>
      </c>
      <c r="K7341" s="76" t="str">
        <f t="shared" si="689"/>
        <v>1FO60I5B</v>
      </c>
      <c r="L7341" s="281" t="e">
        <f>VLOOKUP(K7341,'Planilla de control'!#REF!,2,0)</f>
        <v>#REF!</v>
      </c>
      <c r="M7341" s="29" t="e">
        <f>IF(COUNTIF('Planilla de control'!#REF!,K7341)&gt;0,"SI","NO")</f>
        <v>#REF!</v>
      </c>
    </row>
    <row r="7342" spans="1:13" x14ac:dyDescent="0.3">
      <c r="A7342" s="3" t="s">
        <v>2367</v>
      </c>
      <c r="B7342" s="3" t="s">
        <v>8652</v>
      </c>
      <c r="C7342" s="3"/>
      <c r="D7342" s="3"/>
      <c r="E7342" s="3"/>
      <c r="F7342" s="51" t="str">
        <f t="shared" si="684"/>
        <v>60I3</v>
      </c>
      <c r="G7342" s="51">
        <f t="shared" si="685"/>
        <v>3</v>
      </c>
      <c r="H7342" s="51">
        <f t="shared" si="686"/>
        <v>60</v>
      </c>
      <c r="I7342" s="51" t="str">
        <f t="shared" si="687"/>
        <v>I</v>
      </c>
      <c r="J7342" s="51" t="str">
        <f t="shared" si="688"/>
        <v>D3</v>
      </c>
      <c r="K7342" s="76" t="str">
        <f t="shared" si="689"/>
        <v>1FO60I3D</v>
      </c>
      <c r="L7342" s="281" t="e">
        <f>VLOOKUP(K7342,'Planilla de control'!#REF!,2,0)</f>
        <v>#REF!</v>
      </c>
      <c r="M7342" s="29" t="e">
        <f>IF(COUNTIF('Planilla de control'!#REF!,K7342)&gt;0,"SI","NO")</f>
        <v>#REF!</v>
      </c>
    </row>
    <row r="7343" spans="1:13" x14ac:dyDescent="0.3">
      <c r="A7343" s="3" t="s">
        <v>2367</v>
      </c>
      <c r="B7343" s="3" t="s">
        <v>8653</v>
      </c>
      <c r="C7343" s="3"/>
      <c r="D7343" s="3"/>
      <c r="E7343" s="3"/>
      <c r="F7343" s="51" t="str">
        <f t="shared" si="684"/>
        <v>60I5</v>
      </c>
      <c r="G7343" s="51">
        <f t="shared" si="685"/>
        <v>5</v>
      </c>
      <c r="H7343" s="51">
        <f t="shared" si="686"/>
        <v>60</v>
      </c>
      <c r="I7343" s="51" t="str">
        <f t="shared" si="687"/>
        <v>I</v>
      </c>
      <c r="J7343" s="51" t="str">
        <f t="shared" si="688"/>
        <v>D3</v>
      </c>
      <c r="K7343" s="76" t="str">
        <f t="shared" si="689"/>
        <v>1FO60I5C</v>
      </c>
      <c r="L7343" s="281" t="e">
        <f>VLOOKUP(K7343,'Planilla de control'!#REF!,2,0)</f>
        <v>#REF!</v>
      </c>
      <c r="M7343" s="29" t="e">
        <f>IF(COUNTIF('Planilla de control'!#REF!,K7343)&gt;0,"SI","NO")</f>
        <v>#REF!</v>
      </c>
    </row>
    <row r="7344" spans="1:13" x14ac:dyDescent="0.3">
      <c r="A7344" s="3" t="s">
        <v>2367</v>
      </c>
      <c r="B7344" s="3" t="s">
        <v>8654</v>
      </c>
      <c r="C7344" s="3"/>
      <c r="D7344" s="3"/>
      <c r="E7344" s="3"/>
      <c r="F7344" s="51" t="str">
        <f t="shared" si="684"/>
        <v>60I5</v>
      </c>
      <c r="G7344" s="51">
        <f t="shared" si="685"/>
        <v>5</v>
      </c>
      <c r="H7344" s="51">
        <f t="shared" si="686"/>
        <v>60</v>
      </c>
      <c r="I7344" s="51" t="str">
        <f t="shared" si="687"/>
        <v>I</v>
      </c>
      <c r="J7344" s="51" t="str">
        <f t="shared" si="688"/>
        <v>D3</v>
      </c>
      <c r="K7344" s="76" t="str">
        <f t="shared" si="689"/>
        <v>1FO60I5D</v>
      </c>
      <c r="L7344" s="281" t="e">
        <f>VLOOKUP(K7344,'Planilla de control'!#REF!,2,0)</f>
        <v>#REF!</v>
      </c>
      <c r="M7344" s="29" t="e">
        <f>IF(COUNTIF('Planilla de control'!#REF!,K7344)&gt;0,"SI","NO")</f>
        <v>#REF!</v>
      </c>
    </row>
    <row r="7345" spans="1:13" x14ac:dyDescent="0.3">
      <c r="A7345" s="3" t="s">
        <v>2367</v>
      </c>
      <c r="B7345" s="3" t="s">
        <v>8655</v>
      </c>
      <c r="C7345" s="3"/>
      <c r="D7345" s="3"/>
      <c r="E7345" s="3"/>
      <c r="F7345" s="51" t="str">
        <f t="shared" si="684"/>
        <v>60I6</v>
      </c>
      <c r="G7345" s="51">
        <f t="shared" si="685"/>
        <v>6</v>
      </c>
      <c r="H7345" s="51">
        <f t="shared" si="686"/>
        <v>60</v>
      </c>
      <c r="I7345" s="51" t="str">
        <f t="shared" si="687"/>
        <v>I</v>
      </c>
      <c r="J7345" s="51" t="str">
        <f t="shared" si="688"/>
        <v>D3</v>
      </c>
      <c r="K7345" s="76" t="str">
        <f t="shared" si="689"/>
        <v>1FO60I6A</v>
      </c>
      <c r="L7345" s="281" t="e">
        <f>VLOOKUP(K7345,'Planilla de control'!#REF!,2,0)</f>
        <v>#REF!</v>
      </c>
      <c r="M7345" s="29" t="e">
        <f>IF(COUNTIF('Planilla de control'!#REF!,K7345)&gt;0,"SI","NO")</f>
        <v>#REF!</v>
      </c>
    </row>
    <row r="7346" spans="1:13" x14ac:dyDescent="0.3">
      <c r="A7346" s="3" t="s">
        <v>2367</v>
      </c>
      <c r="B7346" s="3" t="s">
        <v>8656</v>
      </c>
      <c r="C7346" s="3"/>
      <c r="D7346" s="3"/>
      <c r="E7346" s="3"/>
      <c r="F7346" s="51" t="str">
        <f t="shared" si="684"/>
        <v>60I6</v>
      </c>
      <c r="G7346" s="51">
        <f t="shared" si="685"/>
        <v>6</v>
      </c>
      <c r="H7346" s="51">
        <f t="shared" si="686"/>
        <v>60</v>
      </c>
      <c r="I7346" s="51" t="str">
        <f t="shared" si="687"/>
        <v>I</v>
      </c>
      <c r="J7346" s="51" t="str">
        <f t="shared" si="688"/>
        <v>D3</v>
      </c>
      <c r="K7346" s="76" t="str">
        <f t="shared" si="689"/>
        <v>1FO60I6B</v>
      </c>
      <c r="L7346" s="281" t="e">
        <f>VLOOKUP(K7346,'Planilla de control'!#REF!,2,0)</f>
        <v>#REF!</v>
      </c>
      <c r="M7346" s="29" t="e">
        <f>IF(COUNTIF('Planilla de control'!#REF!,K7346)&gt;0,"SI","NO")</f>
        <v>#REF!</v>
      </c>
    </row>
    <row r="7347" spans="1:13" x14ac:dyDescent="0.3">
      <c r="A7347" s="3" t="s">
        <v>2367</v>
      </c>
      <c r="B7347" s="3" t="s">
        <v>8657</v>
      </c>
      <c r="C7347" s="3"/>
      <c r="D7347" s="3"/>
      <c r="E7347" s="3"/>
      <c r="F7347" s="51" t="str">
        <f t="shared" si="684"/>
        <v>60I7</v>
      </c>
      <c r="G7347" s="51">
        <f t="shared" si="685"/>
        <v>7</v>
      </c>
      <c r="H7347" s="51">
        <f t="shared" si="686"/>
        <v>60</v>
      </c>
      <c r="I7347" s="51" t="str">
        <f t="shared" si="687"/>
        <v>I</v>
      </c>
      <c r="J7347" s="51" t="str">
        <f t="shared" si="688"/>
        <v>D3</v>
      </c>
      <c r="K7347" s="76" t="str">
        <f t="shared" si="689"/>
        <v>1FO60I7A</v>
      </c>
      <c r="L7347" s="281" t="e">
        <f>VLOOKUP(K7347,'Planilla de control'!#REF!,2,0)</f>
        <v>#REF!</v>
      </c>
      <c r="M7347" s="29" t="e">
        <f>IF(COUNTIF('Planilla de control'!#REF!,K7347)&gt;0,"SI","NO")</f>
        <v>#REF!</v>
      </c>
    </row>
    <row r="7348" spans="1:13" x14ac:dyDescent="0.3">
      <c r="A7348" s="3" t="s">
        <v>2367</v>
      </c>
      <c r="B7348" s="3" t="s">
        <v>8658</v>
      </c>
      <c r="C7348" s="3"/>
      <c r="D7348" s="3"/>
      <c r="E7348" s="3"/>
      <c r="F7348" s="51" t="str">
        <f t="shared" si="684"/>
        <v>60I7</v>
      </c>
      <c r="G7348" s="51">
        <f t="shared" si="685"/>
        <v>7</v>
      </c>
      <c r="H7348" s="51">
        <f t="shared" si="686"/>
        <v>60</v>
      </c>
      <c r="I7348" s="51" t="str">
        <f t="shared" si="687"/>
        <v>I</v>
      </c>
      <c r="J7348" s="51" t="str">
        <f t="shared" si="688"/>
        <v>D3</v>
      </c>
      <c r="K7348" s="76" t="str">
        <f t="shared" si="689"/>
        <v>1FO60I7B</v>
      </c>
      <c r="L7348" s="281" t="e">
        <f>VLOOKUP(K7348,'Planilla de control'!#REF!,2,0)</f>
        <v>#REF!</v>
      </c>
      <c r="M7348" s="29" t="e">
        <f>IF(COUNTIF('Planilla de control'!#REF!,K7348)&gt;0,"SI","NO")</f>
        <v>#REF!</v>
      </c>
    </row>
    <row r="7349" spans="1:13" x14ac:dyDescent="0.3">
      <c r="A7349" s="3" t="s">
        <v>2367</v>
      </c>
      <c r="B7349" s="3" t="s">
        <v>8659</v>
      </c>
      <c r="C7349" s="3"/>
      <c r="D7349" s="3"/>
      <c r="E7349" s="3"/>
      <c r="F7349" s="51" t="str">
        <f t="shared" si="684"/>
        <v>60I8</v>
      </c>
      <c r="G7349" s="51">
        <f t="shared" si="685"/>
        <v>8</v>
      </c>
      <c r="H7349" s="51">
        <f t="shared" si="686"/>
        <v>60</v>
      </c>
      <c r="I7349" s="51" t="str">
        <f t="shared" si="687"/>
        <v>I</v>
      </c>
      <c r="J7349" s="51" t="str">
        <f t="shared" si="688"/>
        <v>D3</v>
      </c>
      <c r="K7349" s="76" t="str">
        <f t="shared" si="689"/>
        <v>1FO60I8A</v>
      </c>
      <c r="L7349" s="281" t="e">
        <f>VLOOKUP(K7349,'Planilla de control'!#REF!,2,0)</f>
        <v>#REF!</v>
      </c>
      <c r="M7349" s="29" t="e">
        <f>IF(COUNTIF('Planilla de control'!#REF!,K7349)&gt;0,"SI","NO")</f>
        <v>#REF!</v>
      </c>
    </row>
    <row r="7350" spans="1:13" x14ac:dyDescent="0.3">
      <c r="A7350" s="3" t="s">
        <v>2367</v>
      </c>
      <c r="B7350" s="3" t="s">
        <v>8660</v>
      </c>
      <c r="C7350" s="3"/>
      <c r="D7350" s="3"/>
      <c r="E7350" s="3"/>
      <c r="F7350" s="51" t="str">
        <f t="shared" si="684"/>
        <v>60I8</v>
      </c>
      <c r="G7350" s="51">
        <f t="shared" si="685"/>
        <v>8</v>
      </c>
      <c r="H7350" s="51">
        <f t="shared" si="686"/>
        <v>60</v>
      </c>
      <c r="I7350" s="51" t="str">
        <f t="shared" si="687"/>
        <v>I</v>
      </c>
      <c r="J7350" s="51" t="str">
        <f t="shared" si="688"/>
        <v>D3</v>
      </c>
      <c r="K7350" s="76" t="str">
        <f t="shared" si="689"/>
        <v>1FO60I8B</v>
      </c>
      <c r="L7350" s="281" t="e">
        <f>VLOOKUP(K7350,'Planilla de control'!#REF!,2,0)</f>
        <v>#REF!</v>
      </c>
      <c r="M7350" s="29" t="e">
        <f>IF(COUNTIF('Planilla de control'!#REF!,K7350)&gt;0,"SI","NO")</f>
        <v>#REF!</v>
      </c>
    </row>
    <row r="7351" spans="1:13" x14ac:dyDescent="0.3">
      <c r="A7351" s="3" t="s">
        <v>2367</v>
      </c>
      <c r="B7351" s="3" t="s">
        <v>8661</v>
      </c>
      <c r="C7351" s="3"/>
      <c r="D7351" s="3"/>
      <c r="E7351" s="3"/>
      <c r="F7351" s="51" t="str">
        <f t="shared" si="684"/>
        <v>60J4</v>
      </c>
      <c r="G7351" s="51">
        <f t="shared" si="685"/>
        <v>4</v>
      </c>
      <c r="H7351" s="51">
        <f t="shared" si="686"/>
        <v>60</v>
      </c>
      <c r="I7351" s="51" t="str">
        <f t="shared" si="687"/>
        <v>J</v>
      </c>
      <c r="J7351" s="51" t="str">
        <f t="shared" si="688"/>
        <v>D3</v>
      </c>
      <c r="K7351" s="76" t="str">
        <f t="shared" si="689"/>
        <v>1FO60J4A</v>
      </c>
      <c r="L7351" s="281" t="e">
        <f>VLOOKUP(K7351,'Planilla de control'!#REF!,2,0)</f>
        <v>#REF!</v>
      </c>
      <c r="M7351" s="29" t="e">
        <f>IF(COUNTIF('Planilla de control'!#REF!,K7351)&gt;0,"SI","NO")</f>
        <v>#REF!</v>
      </c>
    </row>
    <row r="7352" spans="1:13" x14ac:dyDescent="0.3">
      <c r="A7352" s="3" t="s">
        <v>2367</v>
      </c>
      <c r="B7352" s="3" t="s">
        <v>8662</v>
      </c>
      <c r="C7352" s="3"/>
      <c r="D7352" s="3"/>
      <c r="E7352" s="3"/>
      <c r="F7352" s="51" t="str">
        <f t="shared" si="684"/>
        <v>60J4</v>
      </c>
      <c r="G7352" s="51">
        <f t="shared" si="685"/>
        <v>4</v>
      </c>
      <c r="H7352" s="51">
        <f t="shared" si="686"/>
        <v>60</v>
      </c>
      <c r="I7352" s="51" t="str">
        <f t="shared" si="687"/>
        <v>J</v>
      </c>
      <c r="J7352" s="51" t="str">
        <f t="shared" si="688"/>
        <v>D3</v>
      </c>
      <c r="K7352" s="76" t="str">
        <f t="shared" si="689"/>
        <v>1FO60J4B</v>
      </c>
      <c r="L7352" s="281" t="e">
        <f>VLOOKUP(K7352,'Planilla de control'!#REF!,2,0)</f>
        <v>#REF!</v>
      </c>
      <c r="M7352" s="29" t="e">
        <f>IF(COUNTIF('Planilla de control'!#REF!,K7352)&gt;0,"SI","NO")</f>
        <v>#REF!</v>
      </c>
    </row>
    <row r="7353" spans="1:13" x14ac:dyDescent="0.3">
      <c r="A7353" s="3" t="s">
        <v>2367</v>
      </c>
      <c r="B7353" s="3" t="s">
        <v>8663</v>
      </c>
      <c r="C7353" s="3"/>
      <c r="D7353" s="3"/>
      <c r="E7353" s="3"/>
      <c r="F7353" s="51" t="str">
        <f t="shared" si="684"/>
        <v>60J4</v>
      </c>
      <c r="G7353" s="51">
        <f t="shared" si="685"/>
        <v>4</v>
      </c>
      <c r="H7353" s="51">
        <f t="shared" si="686"/>
        <v>60</v>
      </c>
      <c r="I7353" s="51" t="str">
        <f t="shared" si="687"/>
        <v>J</v>
      </c>
      <c r="J7353" s="51" t="str">
        <f t="shared" si="688"/>
        <v>D3</v>
      </c>
      <c r="K7353" s="76" t="str">
        <f t="shared" si="689"/>
        <v>1FO60J4C</v>
      </c>
      <c r="L7353" s="281" t="e">
        <f>VLOOKUP(K7353,'Planilla de control'!#REF!,2,0)</f>
        <v>#REF!</v>
      </c>
      <c r="M7353" s="29" t="e">
        <f>IF(COUNTIF('Planilla de control'!#REF!,K7353)&gt;0,"SI","NO")</f>
        <v>#REF!</v>
      </c>
    </row>
    <row r="7354" spans="1:13" x14ac:dyDescent="0.3">
      <c r="A7354" s="3" t="s">
        <v>2367</v>
      </c>
      <c r="B7354" s="3" t="s">
        <v>8664</v>
      </c>
      <c r="C7354" s="3"/>
      <c r="D7354" s="3"/>
      <c r="E7354" s="3"/>
      <c r="F7354" s="51" t="str">
        <f t="shared" si="684"/>
        <v>60J4</v>
      </c>
      <c r="G7354" s="51">
        <f t="shared" si="685"/>
        <v>4</v>
      </c>
      <c r="H7354" s="51">
        <f t="shared" si="686"/>
        <v>60</v>
      </c>
      <c r="I7354" s="51" t="str">
        <f t="shared" si="687"/>
        <v>J</v>
      </c>
      <c r="J7354" s="51" t="str">
        <f t="shared" si="688"/>
        <v>D3</v>
      </c>
      <c r="K7354" s="76" t="str">
        <f t="shared" si="689"/>
        <v>1FO60J4D</v>
      </c>
      <c r="L7354" s="281" t="e">
        <f>VLOOKUP(K7354,'Planilla de control'!#REF!,2,0)</f>
        <v>#REF!</v>
      </c>
      <c r="M7354" s="29" t="e">
        <f>IF(COUNTIF('Planilla de control'!#REF!,K7354)&gt;0,"SI","NO")</f>
        <v>#REF!</v>
      </c>
    </row>
    <row r="7355" spans="1:13" x14ac:dyDescent="0.3">
      <c r="A7355" s="3" t="s">
        <v>2367</v>
      </c>
      <c r="B7355" s="3" t="s">
        <v>8665</v>
      </c>
      <c r="C7355" s="3"/>
      <c r="D7355" s="3"/>
      <c r="E7355" s="3"/>
      <c r="F7355" s="51" t="str">
        <f t="shared" si="684"/>
        <v>60J5</v>
      </c>
      <c r="G7355" s="51">
        <f t="shared" si="685"/>
        <v>5</v>
      </c>
      <c r="H7355" s="51">
        <f t="shared" si="686"/>
        <v>60</v>
      </c>
      <c r="I7355" s="51" t="str">
        <f t="shared" si="687"/>
        <v>J</v>
      </c>
      <c r="J7355" s="51" t="str">
        <f t="shared" si="688"/>
        <v>D3</v>
      </c>
      <c r="K7355" s="76" t="str">
        <f t="shared" si="689"/>
        <v>1FO60J5A</v>
      </c>
      <c r="L7355" s="281" t="e">
        <f>VLOOKUP(K7355,'Planilla de control'!#REF!,2,0)</f>
        <v>#REF!</v>
      </c>
      <c r="M7355" s="29" t="e">
        <f>IF(COUNTIF('Planilla de control'!#REF!,K7355)&gt;0,"SI","NO")</f>
        <v>#REF!</v>
      </c>
    </row>
    <row r="7356" spans="1:13" x14ac:dyDescent="0.3">
      <c r="A7356" s="3" t="s">
        <v>2367</v>
      </c>
      <c r="B7356" s="3" t="s">
        <v>8666</v>
      </c>
      <c r="C7356" s="3"/>
      <c r="D7356" s="3"/>
      <c r="E7356" s="3"/>
      <c r="F7356" s="51" t="str">
        <f t="shared" si="684"/>
        <v>60J5</v>
      </c>
      <c r="G7356" s="51">
        <f t="shared" si="685"/>
        <v>5</v>
      </c>
      <c r="H7356" s="51">
        <f t="shared" si="686"/>
        <v>60</v>
      </c>
      <c r="I7356" s="51" t="str">
        <f t="shared" si="687"/>
        <v>J</v>
      </c>
      <c r="J7356" s="51" t="str">
        <f t="shared" si="688"/>
        <v>D3</v>
      </c>
      <c r="K7356" s="76" t="str">
        <f t="shared" si="689"/>
        <v>1FO60J5B</v>
      </c>
      <c r="L7356" s="281" t="e">
        <f>VLOOKUP(K7356,'Planilla de control'!#REF!,2,0)</f>
        <v>#REF!</v>
      </c>
      <c r="M7356" s="29" t="e">
        <f>IF(COUNTIF('Planilla de control'!#REF!,K7356)&gt;0,"SI","NO")</f>
        <v>#REF!</v>
      </c>
    </row>
    <row r="7357" spans="1:13" x14ac:dyDescent="0.3">
      <c r="A7357" s="3" t="s">
        <v>2367</v>
      </c>
      <c r="B7357" s="3" t="s">
        <v>8667</v>
      </c>
      <c r="C7357" s="3"/>
      <c r="D7357" s="3"/>
      <c r="E7357" s="3"/>
      <c r="F7357" s="51" t="str">
        <f t="shared" si="684"/>
        <v>60J5</v>
      </c>
      <c r="G7357" s="51">
        <f t="shared" si="685"/>
        <v>5</v>
      </c>
      <c r="H7357" s="51">
        <f t="shared" si="686"/>
        <v>60</v>
      </c>
      <c r="I7357" s="51" t="str">
        <f t="shared" si="687"/>
        <v>J</v>
      </c>
      <c r="J7357" s="51" t="str">
        <f t="shared" si="688"/>
        <v>D3</v>
      </c>
      <c r="K7357" s="76" t="str">
        <f t="shared" si="689"/>
        <v>1FO60J5C</v>
      </c>
      <c r="L7357" s="281" t="e">
        <f>VLOOKUP(K7357,'Planilla de control'!#REF!,2,0)</f>
        <v>#REF!</v>
      </c>
      <c r="M7357" s="29" t="e">
        <f>IF(COUNTIF('Planilla de control'!#REF!,K7357)&gt;0,"SI","NO")</f>
        <v>#REF!</v>
      </c>
    </row>
    <row r="7358" spans="1:13" x14ac:dyDescent="0.3">
      <c r="A7358" s="3" t="s">
        <v>2367</v>
      </c>
      <c r="B7358" s="3" t="s">
        <v>8668</v>
      </c>
      <c r="C7358" s="3"/>
      <c r="D7358" s="3"/>
      <c r="E7358" s="3"/>
      <c r="F7358" s="51" t="str">
        <f t="shared" si="684"/>
        <v>60J5</v>
      </c>
      <c r="G7358" s="51">
        <f t="shared" si="685"/>
        <v>5</v>
      </c>
      <c r="H7358" s="51">
        <f t="shared" si="686"/>
        <v>60</v>
      </c>
      <c r="I7358" s="51" t="str">
        <f t="shared" si="687"/>
        <v>J</v>
      </c>
      <c r="J7358" s="51" t="str">
        <f t="shared" si="688"/>
        <v>D3</v>
      </c>
      <c r="K7358" s="76" t="str">
        <f t="shared" si="689"/>
        <v>1FO60J5D</v>
      </c>
      <c r="L7358" s="281" t="e">
        <f>VLOOKUP(K7358,'Planilla de control'!#REF!,2,0)</f>
        <v>#REF!</v>
      </c>
      <c r="M7358" s="29" t="e">
        <f>IF(COUNTIF('Planilla de control'!#REF!,K7358)&gt;0,"SI","NO")</f>
        <v>#REF!</v>
      </c>
    </row>
    <row r="7359" spans="1:13" x14ac:dyDescent="0.3">
      <c r="A7359" s="3" t="s">
        <v>2367</v>
      </c>
      <c r="B7359" s="3" t="s">
        <v>8669</v>
      </c>
      <c r="C7359" s="3"/>
      <c r="D7359" s="3"/>
      <c r="E7359" s="3"/>
      <c r="F7359" s="51" t="str">
        <f t="shared" si="684"/>
        <v>60J6</v>
      </c>
      <c r="G7359" s="51">
        <f t="shared" si="685"/>
        <v>6</v>
      </c>
      <c r="H7359" s="51">
        <f t="shared" si="686"/>
        <v>60</v>
      </c>
      <c r="I7359" s="51" t="str">
        <f t="shared" si="687"/>
        <v>J</v>
      </c>
      <c r="J7359" s="51" t="str">
        <f t="shared" si="688"/>
        <v>D3</v>
      </c>
      <c r="K7359" s="76" t="str">
        <f t="shared" si="689"/>
        <v>1FO60J6A</v>
      </c>
      <c r="L7359" s="281" t="e">
        <f>VLOOKUP(K7359,'Planilla de control'!#REF!,2,0)</f>
        <v>#REF!</v>
      </c>
      <c r="M7359" s="29" t="e">
        <f>IF(COUNTIF('Planilla de control'!#REF!,K7359)&gt;0,"SI","NO")</f>
        <v>#REF!</v>
      </c>
    </row>
    <row r="7360" spans="1:13" x14ac:dyDescent="0.3">
      <c r="A7360" s="3" t="s">
        <v>2367</v>
      </c>
      <c r="B7360" s="3" t="s">
        <v>8670</v>
      </c>
      <c r="C7360" s="3"/>
      <c r="D7360" s="3"/>
      <c r="E7360" s="3"/>
      <c r="F7360" s="51" t="str">
        <f t="shared" si="684"/>
        <v>60J6</v>
      </c>
      <c r="G7360" s="51">
        <f t="shared" si="685"/>
        <v>6</v>
      </c>
      <c r="H7360" s="51">
        <f t="shared" si="686"/>
        <v>60</v>
      </c>
      <c r="I7360" s="51" t="str">
        <f t="shared" si="687"/>
        <v>J</v>
      </c>
      <c r="J7360" s="51" t="str">
        <f t="shared" si="688"/>
        <v>D3</v>
      </c>
      <c r="K7360" s="76" t="str">
        <f t="shared" si="689"/>
        <v>1FO60J6B</v>
      </c>
      <c r="L7360" s="281" t="e">
        <f>VLOOKUP(K7360,'Planilla de control'!#REF!,2,0)</f>
        <v>#REF!</v>
      </c>
      <c r="M7360" s="29" t="e">
        <f>IF(COUNTIF('Planilla de control'!#REF!,K7360)&gt;0,"SI","NO")</f>
        <v>#REF!</v>
      </c>
    </row>
    <row r="7361" spans="1:13" x14ac:dyDescent="0.3">
      <c r="A7361" s="3" t="s">
        <v>2367</v>
      </c>
      <c r="B7361" s="3" t="s">
        <v>8671</v>
      </c>
      <c r="C7361" s="3"/>
      <c r="D7361" s="3"/>
      <c r="E7361" s="3"/>
      <c r="F7361" s="51" t="str">
        <f t="shared" si="684"/>
        <v>60J7</v>
      </c>
      <c r="G7361" s="51">
        <f t="shared" si="685"/>
        <v>7</v>
      </c>
      <c r="H7361" s="51">
        <f t="shared" si="686"/>
        <v>60</v>
      </c>
      <c r="I7361" s="51" t="str">
        <f t="shared" si="687"/>
        <v>J</v>
      </c>
      <c r="J7361" s="51" t="str">
        <f t="shared" si="688"/>
        <v>D3</v>
      </c>
      <c r="K7361" s="76" t="str">
        <f t="shared" si="689"/>
        <v>1FO60J7A</v>
      </c>
      <c r="L7361" s="281" t="e">
        <f>VLOOKUP(K7361,'Planilla de control'!#REF!,2,0)</f>
        <v>#REF!</v>
      </c>
      <c r="M7361" s="29" t="e">
        <f>IF(COUNTIF('Planilla de control'!#REF!,K7361)&gt;0,"SI","NO")</f>
        <v>#REF!</v>
      </c>
    </row>
    <row r="7362" spans="1:13" x14ac:dyDescent="0.3">
      <c r="A7362" s="3" t="s">
        <v>2367</v>
      </c>
      <c r="B7362" s="3" t="s">
        <v>8672</v>
      </c>
      <c r="C7362" s="3"/>
      <c r="D7362" s="3"/>
      <c r="E7362" s="3"/>
      <c r="F7362" s="51" t="str">
        <f t="shared" si="684"/>
        <v>60J7</v>
      </c>
      <c r="G7362" s="51">
        <f t="shared" si="685"/>
        <v>7</v>
      </c>
      <c r="H7362" s="51">
        <f t="shared" si="686"/>
        <v>60</v>
      </c>
      <c r="I7362" s="51" t="str">
        <f t="shared" si="687"/>
        <v>J</v>
      </c>
      <c r="J7362" s="51" t="str">
        <f t="shared" si="688"/>
        <v>D3</v>
      </c>
      <c r="K7362" s="76" t="str">
        <f t="shared" si="689"/>
        <v>1FO60J7B</v>
      </c>
      <c r="L7362" s="281" t="e">
        <f>VLOOKUP(K7362,'Planilla de control'!#REF!,2,0)</f>
        <v>#REF!</v>
      </c>
      <c r="M7362" s="29" t="e">
        <f>IF(COUNTIF('Planilla de control'!#REF!,K7362)&gt;0,"SI","NO")</f>
        <v>#REF!</v>
      </c>
    </row>
    <row r="7363" spans="1:13" x14ac:dyDescent="0.3">
      <c r="A7363" s="3" t="s">
        <v>2367</v>
      </c>
      <c r="B7363" s="3" t="s">
        <v>8673</v>
      </c>
      <c r="C7363" s="3"/>
      <c r="D7363" s="3"/>
      <c r="E7363" s="3"/>
      <c r="F7363" s="51" t="str">
        <f t="shared" ref="F7363:F7402" si="690">IF(OR(LEN(B7363)=9,LEN(B7363)=5),MID(B7363,1,4),MID(B7363,1,5))</f>
        <v>60J8</v>
      </c>
      <c r="G7363" s="51">
        <f t="shared" ref="G7363:G7426" si="691">IF(MID(F7363,5,1)&lt;&gt;"",MID(F7363,4,2),MID(F7363,4,1))*1</f>
        <v>8</v>
      </c>
      <c r="H7363" s="51">
        <f t="shared" ref="H7363:H7402" si="692">+MID(B7363,1,2)*1</f>
        <v>60</v>
      </c>
      <c r="I7363" s="51" t="str">
        <f t="shared" ref="I7363:I7402" si="693">+MID(B7363,3,1)</f>
        <v>J</v>
      </c>
      <c r="J7363" s="51" t="str">
        <f t="shared" ref="J7363:J7402" si="694">HLOOKUP(A7363,$O$1:$U$2,2,0)</f>
        <v>D3</v>
      </c>
      <c r="K7363" s="76" t="str">
        <f t="shared" ref="K7363:K7402" si="695">CONCATENATE(A7363,B7363)</f>
        <v>1FO60J8A</v>
      </c>
      <c r="L7363" s="281" t="e">
        <f>VLOOKUP(K7363,'Planilla de control'!#REF!,2,0)</f>
        <v>#REF!</v>
      </c>
      <c r="M7363" s="29" t="e">
        <f>IF(COUNTIF('Planilla de control'!#REF!,K7363)&gt;0,"SI","NO")</f>
        <v>#REF!</v>
      </c>
    </row>
    <row r="7364" spans="1:13" x14ac:dyDescent="0.3">
      <c r="A7364" s="3" t="s">
        <v>2367</v>
      </c>
      <c r="B7364" s="3" t="s">
        <v>8674</v>
      </c>
      <c r="C7364" s="3"/>
      <c r="D7364" s="3"/>
      <c r="E7364" s="3"/>
      <c r="F7364" s="51" t="str">
        <f t="shared" si="690"/>
        <v>60J8</v>
      </c>
      <c r="G7364" s="51">
        <f t="shared" si="691"/>
        <v>8</v>
      </c>
      <c r="H7364" s="51">
        <f t="shared" si="692"/>
        <v>60</v>
      </c>
      <c r="I7364" s="51" t="str">
        <f t="shared" si="693"/>
        <v>J</v>
      </c>
      <c r="J7364" s="51" t="str">
        <f t="shared" si="694"/>
        <v>D3</v>
      </c>
      <c r="K7364" s="76" t="str">
        <f t="shared" si="695"/>
        <v>1FO60J8B</v>
      </c>
      <c r="L7364" s="281" t="e">
        <f>VLOOKUP(K7364,'Planilla de control'!#REF!,2,0)</f>
        <v>#REF!</v>
      </c>
      <c r="M7364" s="29" t="e">
        <f>IF(COUNTIF('Planilla de control'!#REF!,K7364)&gt;0,"SI","NO")</f>
        <v>#REF!</v>
      </c>
    </row>
    <row r="7365" spans="1:13" x14ac:dyDescent="0.3">
      <c r="A7365" s="3" t="s">
        <v>2367</v>
      </c>
      <c r="B7365" s="3" t="s">
        <v>8675</v>
      </c>
      <c r="C7365" s="3"/>
      <c r="D7365" s="3"/>
      <c r="E7365" s="3"/>
      <c r="F7365" s="51" t="str">
        <f t="shared" si="690"/>
        <v>60K4</v>
      </c>
      <c r="G7365" s="51">
        <f t="shared" si="691"/>
        <v>4</v>
      </c>
      <c r="H7365" s="51">
        <f t="shared" si="692"/>
        <v>60</v>
      </c>
      <c r="I7365" s="51" t="str">
        <f t="shared" si="693"/>
        <v>K</v>
      </c>
      <c r="J7365" s="51" t="str">
        <f t="shared" si="694"/>
        <v>D3</v>
      </c>
      <c r="K7365" s="76" t="str">
        <f t="shared" si="695"/>
        <v>1FO60K4A</v>
      </c>
      <c r="L7365" s="281" t="e">
        <f>VLOOKUP(K7365,'Planilla de control'!#REF!,2,0)</f>
        <v>#REF!</v>
      </c>
      <c r="M7365" s="29" t="e">
        <f>IF(COUNTIF('Planilla de control'!#REF!,K7365)&gt;0,"SI","NO")</f>
        <v>#REF!</v>
      </c>
    </row>
    <row r="7366" spans="1:13" x14ac:dyDescent="0.3">
      <c r="A7366" s="3" t="s">
        <v>2367</v>
      </c>
      <c r="B7366" s="3" t="s">
        <v>8676</v>
      </c>
      <c r="C7366" s="3"/>
      <c r="D7366" s="3"/>
      <c r="E7366" s="3"/>
      <c r="F7366" s="51" t="str">
        <f t="shared" si="690"/>
        <v>60K4</v>
      </c>
      <c r="G7366" s="51">
        <f t="shared" si="691"/>
        <v>4</v>
      </c>
      <c r="H7366" s="51">
        <f t="shared" si="692"/>
        <v>60</v>
      </c>
      <c r="I7366" s="51" t="str">
        <f t="shared" si="693"/>
        <v>K</v>
      </c>
      <c r="J7366" s="51" t="str">
        <f t="shared" si="694"/>
        <v>D3</v>
      </c>
      <c r="K7366" s="76" t="str">
        <f t="shared" si="695"/>
        <v>1FO60K4B</v>
      </c>
      <c r="L7366" s="281" t="e">
        <f>VLOOKUP(K7366,'Planilla de control'!#REF!,2,0)</f>
        <v>#REF!</v>
      </c>
      <c r="M7366" s="29" t="e">
        <f>IF(COUNTIF('Planilla de control'!#REF!,K7366)&gt;0,"SI","NO")</f>
        <v>#REF!</v>
      </c>
    </row>
    <row r="7367" spans="1:13" x14ac:dyDescent="0.3">
      <c r="A7367" s="3" t="s">
        <v>2367</v>
      </c>
      <c r="B7367" s="3" t="s">
        <v>8677</v>
      </c>
      <c r="C7367" s="3"/>
      <c r="D7367" s="3"/>
      <c r="E7367" s="3"/>
      <c r="F7367" s="51" t="str">
        <f t="shared" si="690"/>
        <v>60K5</v>
      </c>
      <c r="G7367" s="51">
        <f t="shared" si="691"/>
        <v>5</v>
      </c>
      <c r="H7367" s="51">
        <f t="shared" si="692"/>
        <v>60</v>
      </c>
      <c r="I7367" s="51" t="str">
        <f t="shared" si="693"/>
        <v>K</v>
      </c>
      <c r="J7367" s="51" t="str">
        <f t="shared" si="694"/>
        <v>D3</v>
      </c>
      <c r="K7367" s="76" t="str">
        <f t="shared" si="695"/>
        <v>1FO60K5A</v>
      </c>
      <c r="L7367" s="281" t="e">
        <f>VLOOKUP(K7367,'Planilla de control'!#REF!,2,0)</f>
        <v>#REF!</v>
      </c>
      <c r="M7367" s="29" t="e">
        <f>IF(COUNTIF('Planilla de control'!#REF!,K7367)&gt;0,"SI","NO")</f>
        <v>#REF!</v>
      </c>
    </row>
    <row r="7368" spans="1:13" x14ac:dyDescent="0.3">
      <c r="A7368" s="3" t="s">
        <v>2367</v>
      </c>
      <c r="B7368" s="3" t="s">
        <v>8678</v>
      </c>
      <c r="C7368" s="3"/>
      <c r="D7368" s="3"/>
      <c r="E7368" s="3"/>
      <c r="F7368" s="51" t="str">
        <f t="shared" si="690"/>
        <v>60K5</v>
      </c>
      <c r="G7368" s="51">
        <f t="shared" si="691"/>
        <v>5</v>
      </c>
      <c r="H7368" s="51">
        <f t="shared" si="692"/>
        <v>60</v>
      </c>
      <c r="I7368" s="51" t="str">
        <f t="shared" si="693"/>
        <v>K</v>
      </c>
      <c r="J7368" s="51" t="str">
        <f t="shared" si="694"/>
        <v>D3</v>
      </c>
      <c r="K7368" s="76" t="str">
        <f t="shared" si="695"/>
        <v>1FO60K5B</v>
      </c>
      <c r="L7368" s="281" t="e">
        <f>VLOOKUP(K7368,'Planilla de control'!#REF!,2,0)</f>
        <v>#REF!</v>
      </c>
      <c r="M7368" s="29" t="e">
        <f>IF(COUNTIF('Planilla de control'!#REF!,K7368)&gt;0,"SI","NO")</f>
        <v>#REF!</v>
      </c>
    </row>
    <row r="7369" spans="1:13" x14ac:dyDescent="0.3">
      <c r="A7369" s="3" t="s">
        <v>2367</v>
      </c>
      <c r="B7369" s="3" t="s">
        <v>8679</v>
      </c>
      <c r="C7369" s="3"/>
      <c r="D7369" s="3"/>
      <c r="E7369" s="3"/>
      <c r="F7369" s="51" t="str">
        <f t="shared" si="690"/>
        <v>60K6</v>
      </c>
      <c r="G7369" s="51">
        <f t="shared" si="691"/>
        <v>6</v>
      </c>
      <c r="H7369" s="51">
        <f t="shared" si="692"/>
        <v>60</v>
      </c>
      <c r="I7369" s="51" t="str">
        <f t="shared" si="693"/>
        <v>K</v>
      </c>
      <c r="J7369" s="51" t="str">
        <f t="shared" si="694"/>
        <v>D3</v>
      </c>
      <c r="K7369" s="76" t="str">
        <f t="shared" si="695"/>
        <v>1FO60K6A</v>
      </c>
      <c r="L7369" s="281" t="e">
        <f>VLOOKUP(K7369,'Planilla de control'!#REF!,2,0)</f>
        <v>#REF!</v>
      </c>
      <c r="M7369" s="29" t="e">
        <f>IF(COUNTIF('Planilla de control'!#REF!,K7369)&gt;0,"SI","NO")</f>
        <v>#REF!</v>
      </c>
    </row>
    <row r="7370" spans="1:13" x14ac:dyDescent="0.3">
      <c r="A7370" s="3" t="s">
        <v>2367</v>
      </c>
      <c r="B7370" s="3" t="s">
        <v>8680</v>
      </c>
      <c r="C7370" s="3"/>
      <c r="D7370" s="3"/>
      <c r="E7370" s="3"/>
      <c r="F7370" s="51" t="str">
        <f t="shared" si="690"/>
        <v>60K6</v>
      </c>
      <c r="G7370" s="51">
        <f t="shared" si="691"/>
        <v>6</v>
      </c>
      <c r="H7370" s="51">
        <f t="shared" si="692"/>
        <v>60</v>
      </c>
      <c r="I7370" s="51" t="str">
        <f t="shared" si="693"/>
        <v>K</v>
      </c>
      <c r="J7370" s="51" t="str">
        <f t="shared" si="694"/>
        <v>D3</v>
      </c>
      <c r="K7370" s="76" t="str">
        <f t="shared" si="695"/>
        <v>1FO60K6B</v>
      </c>
      <c r="L7370" s="281" t="e">
        <f>VLOOKUP(K7370,'Planilla de control'!#REF!,2,0)</f>
        <v>#REF!</v>
      </c>
      <c r="M7370" s="29" t="e">
        <f>IF(COUNTIF('Planilla de control'!#REF!,K7370)&gt;0,"SI","NO")</f>
        <v>#REF!</v>
      </c>
    </row>
    <row r="7371" spans="1:13" x14ac:dyDescent="0.3">
      <c r="A7371" s="3" t="s">
        <v>2367</v>
      </c>
      <c r="B7371" s="3" t="s">
        <v>8681</v>
      </c>
      <c r="C7371" s="3"/>
      <c r="D7371" s="3"/>
      <c r="E7371" s="3"/>
      <c r="F7371" s="51" t="str">
        <f t="shared" si="690"/>
        <v>60K7</v>
      </c>
      <c r="G7371" s="51">
        <f t="shared" si="691"/>
        <v>7</v>
      </c>
      <c r="H7371" s="51">
        <f t="shared" si="692"/>
        <v>60</v>
      </c>
      <c r="I7371" s="51" t="str">
        <f t="shared" si="693"/>
        <v>K</v>
      </c>
      <c r="J7371" s="51" t="str">
        <f t="shared" si="694"/>
        <v>D3</v>
      </c>
      <c r="K7371" s="76" t="str">
        <f t="shared" si="695"/>
        <v>1FO60K7A</v>
      </c>
      <c r="L7371" s="281" t="e">
        <f>VLOOKUP(K7371,'Planilla de control'!#REF!,2,0)</f>
        <v>#REF!</v>
      </c>
      <c r="M7371" s="29" t="e">
        <f>IF(COUNTIF('Planilla de control'!#REF!,K7371)&gt;0,"SI","NO")</f>
        <v>#REF!</v>
      </c>
    </row>
    <row r="7372" spans="1:13" x14ac:dyDescent="0.3">
      <c r="A7372" s="3" t="s">
        <v>2367</v>
      </c>
      <c r="B7372" s="3" t="s">
        <v>8682</v>
      </c>
      <c r="C7372" s="3"/>
      <c r="D7372" s="3"/>
      <c r="E7372" s="3"/>
      <c r="F7372" s="51" t="str">
        <f t="shared" si="690"/>
        <v>60K7</v>
      </c>
      <c r="G7372" s="51">
        <f t="shared" si="691"/>
        <v>7</v>
      </c>
      <c r="H7372" s="51">
        <f t="shared" si="692"/>
        <v>60</v>
      </c>
      <c r="I7372" s="51" t="str">
        <f t="shared" si="693"/>
        <v>K</v>
      </c>
      <c r="J7372" s="51" t="str">
        <f t="shared" si="694"/>
        <v>D3</v>
      </c>
      <c r="K7372" s="76" t="str">
        <f t="shared" si="695"/>
        <v>1FO60K7B</v>
      </c>
      <c r="L7372" s="281" t="e">
        <f>VLOOKUP(K7372,'Planilla de control'!#REF!,2,0)</f>
        <v>#REF!</v>
      </c>
      <c r="M7372" s="29" t="e">
        <f>IF(COUNTIF('Planilla de control'!#REF!,K7372)&gt;0,"SI","NO")</f>
        <v>#REF!</v>
      </c>
    </row>
    <row r="7373" spans="1:13" x14ac:dyDescent="0.3">
      <c r="A7373" s="3" t="s">
        <v>2367</v>
      </c>
      <c r="B7373" s="3" t="s">
        <v>8683</v>
      </c>
      <c r="C7373" s="3"/>
      <c r="D7373" s="3"/>
      <c r="E7373" s="3" t="s">
        <v>81</v>
      </c>
      <c r="F7373" s="51" t="str">
        <f t="shared" si="690"/>
        <v>60L4</v>
      </c>
      <c r="G7373" s="51">
        <f t="shared" si="691"/>
        <v>4</v>
      </c>
      <c r="H7373" s="51">
        <f t="shared" si="692"/>
        <v>60</v>
      </c>
      <c r="I7373" s="51" t="str">
        <f t="shared" si="693"/>
        <v>L</v>
      </c>
      <c r="J7373" s="51" t="str">
        <f t="shared" si="694"/>
        <v>D3</v>
      </c>
      <c r="K7373" s="76" t="str">
        <f t="shared" si="695"/>
        <v>1FO60L4A</v>
      </c>
      <c r="L7373" s="281" t="e">
        <f>VLOOKUP(K7373,'Planilla de control'!#REF!,2,0)</f>
        <v>#REF!</v>
      </c>
      <c r="M7373" s="29" t="e">
        <f>IF(COUNTIF('Planilla de control'!#REF!,K7373)&gt;0,"SI","NO")</f>
        <v>#REF!</v>
      </c>
    </row>
    <row r="7374" spans="1:13" x14ac:dyDescent="0.3">
      <c r="A7374" s="3" t="s">
        <v>2367</v>
      </c>
      <c r="B7374" s="3" t="s">
        <v>8684</v>
      </c>
      <c r="C7374" s="3"/>
      <c r="D7374" s="3"/>
      <c r="E7374" s="3" t="s">
        <v>81</v>
      </c>
      <c r="F7374" s="51" t="str">
        <f t="shared" si="690"/>
        <v>60L4</v>
      </c>
      <c r="G7374" s="51">
        <f t="shared" si="691"/>
        <v>4</v>
      </c>
      <c r="H7374" s="51">
        <f t="shared" si="692"/>
        <v>60</v>
      </c>
      <c r="I7374" s="51" t="str">
        <f t="shared" si="693"/>
        <v>L</v>
      </c>
      <c r="J7374" s="51" t="str">
        <f t="shared" si="694"/>
        <v>D3</v>
      </c>
      <c r="K7374" s="76" t="str">
        <f t="shared" si="695"/>
        <v>1FO60L4B</v>
      </c>
      <c r="L7374" s="281" t="e">
        <f>VLOOKUP(K7374,'Planilla de control'!#REF!,2,0)</f>
        <v>#REF!</v>
      </c>
      <c r="M7374" s="29" t="e">
        <f>IF(COUNTIF('Planilla de control'!#REF!,K7374)&gt;0,"SI","NO")</f>
        <v>#REF!</v>
      </c>
    </row>
    <row r="7375" spans="1:13" x14ac:dyDescent="0.3">
      <c r="A7375" s="3" t="s">
        <v>2367</v>
      </c>
      <c r="B7375" s="3" t="s">
        <v>8685</v>
      </c>
      <c r="C7375" s="3"/>
      <c r="D7375" s="3"/>
      <c r="E7375" s="3"/>
      <c r="F7375" s="51" t="str">
        <f t="shared" si="690"/>
        <v>60L5</v>
      </c>
      <c r="G7375" s="51">
        <f t="shared" si="691"/>
        <v>5</v>
      </c>
      <c r="H7375" s="51">
        <f t="shared" si="692"/>
        <v>60</v>
      </c>
      <c r="I7375" s="51" t="str">
        <f t="shared" si="693"/>
        <v>L</v>
      </c>
      <c r="J7375" s="51" t="str">
        <f t="shared" si="694"/>
        <v>D3</v>
      </c>
      <c r="K7375" s="76" t="str">
        <f t="shared" si="695"/>
        <v>1FO60L5A</v>
      </c>
      <c r="L7375" s="281" t="e">
        <f>VLOOKUP(K7375,'Planilla de control'!#REF!,2,0)</f>
        <v>#REF!</v>
      </c>
      <c r="M7375" s="29" t="e">
        <f>IF(COUNTIF('Planilla de control'!#REF!,K7375)&gt;0,"SI","NO")</f>
        <v>#REF!</v>
      </c>
    </row>
    <row r="7376" spans="1:13" x14ac:dyDescent="0.3">
      <c r="A7376" s="3" t="s">
        <v>2367</v>
      </c>
      <c r="B7376" s="3" t="s">
        <v>8686</v>
      </c>
      <c r="C7376" s="3"/>
      <c r="D7376" s="3"/>
      <c r="E7376" s="3"/>
      <c r="F7376" s="51" t="str">
        <f t="shared" si="690"/>
        <v>60L5</v>
      </c>
      <c r="G7376" s="51">
        <f t="shared" si="691"/>
        <v>5</v>
      </c>
      <c r="H7376" s="51">
        <f t="shared" si="692"/>
        <v>60</v>
      </c>
      <c r="I7376" s="51" t="str">
        <f t="shared" si="693"/>
        <v>L</v>
      </c>
      <c r="J7376" s="51" t="str">
        <f t="shared" si="694"/>
        <v>D3</v>
      </c>
      <c r="K7376" s="76" t="str">
        <f t="shared" si="695"/>
        <v>1FO60L5B</v>
      </c>
      <c r="L7376" s="281" t="e">
        <f>VLOOKUP(K7376,'Planilla de control'!#REF!,2,0)</f>
        <v>#REF!</v>
      </c>
      <c r="M7376" s="29" t="e">
        <f>IF(COUNTIF('Planilla de control'!#REF!,K7376)&gt;0,"SI","NO")</f>
        <v>#REF!</v>
      </c>
    </row>
    <row r="7377" spans="1:13" x14ac:dyDescent="0.3">
      <c r="A7377" s="3" t="s">
        <v>2367</v>
      </c>
      <c r="B7377" s="3" t="s">
        <v>8687</v>
      </c>
      <c r="C7377" s="3"/>
      <c r="D7377" s="3"/>
      <c r="E7377" s="3"/>
      <c r="F7377" s="51" t="str">
        <f t="shared" si="690"/>
        <v>60L6</v>
      </c>
      <c r="G7377" s="51">
        <f t="shared" si="691"/>
        <v>6</v>
      </c>
      <c r="H7377" s="51">
        <f t="shared" si="692"/>
        <v>60</v>
      </c>
      <c r="I7377" s="51" t="str">
        <f t="shared" si="693"/>
        <v>L</v>
      </c>
      <c r="J7377" s="51" t="str">
        <f t="shared" si="694"/>
        <v>D3</v>
      </c>
      <c r="K7377" s="76" t="str">
        <f t="shared" si="695"/>
        <v>1FO60L6A</v>
      </c>
      <c r="L7377" s="281" t="e">
        <f>VLOOKUP(K7377,'Planilla de control'!#REF!,2,0)</f>
        <v>#REF!</v>
      </c>
      <c r="M7377" s="29" t="e">
        <f>IF(COUNTIF('Planilla de control'!#REF!,K7377)&gt;0,"SI","NO")</f>
        <v>#REF!</v>
      </c>
    </row>
    <row r="7378" spans="1:13" x14ac:dyDescent="0.3">
      <c r="A7378" s="3" t="s">
        <v>2367</v>
      </c>
      <c r="B7378" s="3" t="s">
        <v>8688</v>
      </c>
      <c r="C7378" s="3"/>
      <c r="D7378" s="3"/>
      <c r="E7378" s="3"/>
      <c r="F7378" s="51" t="str">
        <f t="shared" si="690"/>
        <v>60L6</v>
      </c>
      <c r="G7378" s="51">
        <f t="shared" si="691"/>
        <v>6</v>
      </c>
      <c r="H7378" s="51">
        <f t="shared" si="692"/>
        <v>60</v>
      </c>
      <c r="I7378" s="51" t="str">
        <f t="shared" si="693"/>
        <v>L</v>
      </c>
      <c r="J7378" s="51" t="str">
        <f t="shared" si="694"/>
        <v>D3</v>
      </c>
      <c r="K7378" s="76" t="str">
        <f t="shared" si="695"/>
        <v>1FO60L6B</v>
      </c>
      <c r="L7378" s="281" t="e">
        <f>VLOOKUP(K7378,'Planilla de control'!#REF!,2,0)</f>
        <v>#REF!</v>
      </c>
      <c r="M7378" s="29" t="e">
        <f>IF(COUNTIF('Planilla de control'!#REF!,K7378)&gt;0,"SI","NO")</f>
        <v>#REF!</v>
      </c>
    </row>
    <row r="7379" spans="1:13" x14ac:dyDescent="0.3">
      <c r="A7379" s="3" t="s">
        <v>2367</v>
      </c>
      <c r="B7379" s="3" t="s">
        <v>8689</v>
      </c>
      <c r="C7379" s="3"/>
      <c r="D7379" s="3"/>
      <c r="E7379" s="3"/>
      <c r="F7379" s="51" t="str">
        <f t="shared" si="690"/>
        <v>60I3</v>
      </c>
      <c r="G7379" s="51">
        <f t="shared" si="691"/>
        <v>3</v>
      </c>
      <c r="H7379" s="51">
        <f t="shared" si="692"/>
        <v>60</v>
      </c>
      <c r="I7379" s="51" t="str">
        <f t="shared" si="693"/>
        <v>I</v>
      </c>
      <c r="J7379" s="51" t="str">
        <f t="shared" si="694"/>
        <v>D3</v>
      </c>
      <c r="K7379" s="76" t="str">
        <f t="shared" si="695"/>
        <v>1FO60I3B</v>
      </c>
      <c r="L7379" s="281" t="e">
        <f>VLOOKUP(K7379,'Planilla de control'!#REF!,2,0)</f>
        <v>#REF!</v>
      </c>
      <c r="M7379" s="29" t="e">
        <f>IF(COUNTIF('Planilla de control'!#REF!,K7379)&gt;0,"SI","NO")</f>
        <v>#REF!</v>
      </c>
    </row>
    <row r="7380" spans="1:13" x14ac:dyDescent="0.3">
      <c r="A7380" s="3" t="s">
        <v>2367</v>
      </c>
      <c r="B7380" s="3" t="s">
        <v>8690</v>
      </c>
      <c r="C7380" s="3"/>
      <c r="D7380" s="3"/>
      <c r="E7380" s="3"/>
      <c r="F7380" s="51" t="str">
        <f t="shared" si="690"/>
        <v>60L7</v>
      </c>
      <c r="G7380" s="51">
        <f t="shared" si="691"/>
        <v>7</v>
      </c>
      <c r="H7380" s="51">
        <f t="shared" si="692"/>
        <v>60</v>
      </c>
      <c r="I7380" s="51" t="str">
        <f t="shared" si="693"/>
        <v>L</v>
      </c>
      <c r="J7380" s="51" t="str">
        <f t="shared" si="694"/>
        <v>D3</v>
      </c>
      <c r="K7380" s="76" t="str">
        <f t="shared" si="695"/>
        <v>1FO60L7A</v>
      </c>
      <c r="L7380" s="281" t="e">
        <f>VLOOKUP(K7380,'Planilla de control'!#REF!,2,0)</f>
        <v>#REF!</v>
      </c>
      <c r="M7380" s="29" t="e">
        <f>IF(COUNTIF('Planilla de control'!#REF!,K7380)&gt;0,"SI","NO")</f>
        <v>#REF!</v>
      </c>
    </row>
    <row r="7381" spans="1:13" x14ac:dyDescent="0.3">
      <c r="A7381" s="3" t="s">
        <v>2367</v>
      </c>
      <c r="B7381" s="3" t="s">
        <v>8691</v>
      </c>
      <c r="C7381" s="3"/>
      <c r="D7381" s="3"/>
      <c r="E7381" s="3"/>
      <c r="F7381" s="51" t="str">
        <f t="shared" si="690"/>
        <v>60L7</v>
      </c>
      <c r="G7381" s="51">
        <f t="shared" si="691"/>
        <v>7</v>
      </c>
      <c r="H7381" s="51">
        <f t="shared" si="692"/>
        <v>60</v>
      </c>
      <c r="I7381" s="51" t="str">
        <f t="shared" si="693"/>
        <v>L</v>
      </c>
      <c r="J7381" s="51" t="str">
        <f t="shared" si="694"/>
        <v>D3</v>
      </c>
      <c r="K7381" s="76" t="str">
        <f t="shared" si="695"/>
        <v>1FO60L7B</v>
      </c>
      <c r="L7381" s="281" t="e">
        <f>VLOOKUP(K7381,'Planilla de control'!#REF!,2,0)</f>
        <v>#REF!</v>
      </c>
      <c r="M7381" s="29" t="e">
        <f>IF(COUNTIF('Planilla de control'!#REF!,K7381)&gt;0,"SI","NO")</f>
        <v>#REF!</v>
      </c>
    </row>
    <row r="7382" spans="1:13" x14ac:dyDescent="0.3">
      <c r="A7382" s="3" t="s">
        <v>2367</v>
      </c>
      <c r="B7382" s="3" t="s">
        <v>8692</v>
      </c>
      <c r="C7382" s="3"/>
      <c r="D7382" s="3"/>
      <c r="E7382" s="3"/>
      <c r="F7382" s="51" t="str">
        <f t="shared" si="690"/>
        <v>60M4</v>
      </c>
      <c r="G7382" s="51">
        <f t="shared" si="691"/>
        <v>4</v>
      </c>
      <c r="H7382" s="51">
        <f t="shared" si="692"/>
        <v>60</v>
      </c>
      <c r="I7382" s="51" t="str">
        <f t="shared" si="693"/>
        <v>M</v>
      </c>
      <c r="J7382" s="51" t="str">
        <f t="shared" si="694"/>
        <v>D3</v>
      </c>
      <c r="K7382" s="76" t="str">
        <f t="shared" si="695"/>
        <v>1FO60M4A</v>
      </c>
      <c r="L7382" s="281" t="e">
        <f>VLOOKUP(K7382,'Planilla de control'!#REF!,2,0)</f>
        <v>#REF!</v>
      </c>
      <c r="M7382" s="29" t="e">
        <f>IF(COUNTIF('Planilla de control'!#REF!,K7382)&gt;0,"SI","NO")</f>
        <v>#REF!</v>
      </c>
    </row>
    <row r="7383" spans="1:13" x14ac:dyDescent="0.3">
      <c r="A7383" s="3" t="s">
        <v>2367</v>
      </c>
      <c r="B7383" s="3" t="s">
        <v>8693</v>
      </c>
      <c r="C7383" s="3"/>
      <c r="D7383" s="3"/>
      <c r="E7383" s="3"/>
      <c r="F7383" s="51" t="str">
        <f t="shared" si="690"/>
        <v>60M4</v>
      </c>
      <c r="G7383" s="51">
        <f t="shared" si="691"/>
        <v>4</v>
      </c>
      <c r="H7383" s="51">
        <f t="shared" si="692"/>
        <v>60</v>
      </c>
      <c r="I7383" s="51" t="str">
        <f t="shared" si="693"/>
        <v>M</v>
      </c>
      <c r="J7383" s="51" t="str">
        <f t="shared" si="694"/>
        <v>D3</v>
      </c>
      <c r="K7383" s="76" t="str">
        <f t="shared" si="695"/>
        <v>1FO60M4B</v>
      </c>
      <c r="L7383" s="281" t="e">
        <f>VLOOKUP(K7383,'Planilla de control'!#REF!,2,0)</f>
        <v>#REF!</v>
      </c>
      <c r="M7383" s="29" t="e">
        <f>IF(COUNTIF('Planilla de control'!#REF!,K7383)&gt;0,"SI","NO")</f>
        <v>#REF!</v>
      </c>
    </row>
    <row r="7384" spans="1:13" x14ac:dyDescent="0.3">
      <c r="A7384" s="3" t="s">
        <v>2367</v>
      </c>
      <c r="B7384" s="3" t="s">
        <v>8694</v>
      </c>
      <c r="C7384" s="3"/>
      <c r="D7384" s="3"/>
      <c r="E7384" s="3"/>
      <c r="F7384" s="51" t="str">
        <f t="shared" si="690"/>
        <v>60M5</v>
      </c>
      <c r="G7384" s="51">
        <f t="shared" si="691"/>
        <v>5</v>
      </c>
      <c r="H7384" s="51">
        <f t="shared" si="692"/>
        <v>60</v>
      </c>
      <c r="I7384" s="51" t="str">
        <f t="shared" si="693"/>
        <v>M</v>
      </c>
      <c r="J7384" s="51" t="str">
        <f t="shared" si="694"/>
        <v>D3</v>
      </c>
      <c r="K7384" s="76" t="str">
        <f t="shared" si="695"/>
        <v>1FO60M5A</v>
      </c>
      <c r="L7384" s="281" t="e">
        <f>VLOOKUP(K7384,'Planilla de control'!#REF!,2,0)</f>
        <v>#REF!</v>
      </c>
      <c r="M7384" s="29" t="e">
        <f>IF(COUNTIF('Planilla de control'!#REF!,K7384)&gt;0,"SI","NO")</f>
        <v>#REF!</v>
      </c>
    </row>
    <row r="7385" spans="1:13" x14ac:dyDescent="0.3">
      <c r="A7385" s="3" t="s">
        <v>2367</v>
      </c>
      <c r="B7385" s="3" t="s">
        <v>8695</v>
      </c>
      <c r="C7385" s="3"/>
      <c r="D7385" s="3"/>
      <c r="E7385" s="3"/>
      <c r="F7385" s="51" t="str">
        <f t="shared" si="690"/>
        <v>60M5</v>
      </c>
      <c r="G7385" s="51">
        <f t="shared" si="691"/>
        <v>5</v>
      </c>
      <c r="H7385" s="51">
        <f t="shared" si="692"/>
        <v>60</v>
      </c>
      <c r="I7385" s="51" t="str">
        <f t="shared" si="693"/>
        <v>M</v>
      </c>
      <c r="J7385" s="51" t="str">
        <f t="shared" si="694"/>
        <v>D3</v>
      </c>
      <c r="K7385" s="76" t="str">
        <f t="shared" si="695"/>
        <v>1FO60M5B</v>
      </c>
      <c r="L7385" s="281" t="e">
        <f>VLOOKUP(K7385,'Planilla de control'!#REF!,2,0)</f>
        <v>#REF!</v>
      </c>
      <c r="M7385" s="29" t="e">
        <f>IF(COUNTIF('Planilla de control'!#REF!,K7385)&gt;0,"SI","NO")</f>
        <v>#REF!</v>
      </c>
    </row>
    <row r="7386" spans="1:13" x14ac:dyDescent="0.3">
      <c r="A7386" s="3" t="s">
        <v>2367</v>
      </c>
      <c r="B7386" s="3" t="s">
        <v>8696</v>
      </c>
      <c r="C7386" s="3"/>
      <c r="D7386" s="3"/>
      <c r="E7386" s="3"/>
      <c r="F7386" s="51" t="str">
        <f t="shared" si="690"/>
        <v>60M6</v>
      </c>
      <c r="G7386" s="51">
        <f t="shared" si="691"/>
        <v>6</v>
      </c>
      <c r="H7386" s="51">
        <f t="shared" si="692"/>
        <v>60</v>
      </c>
      <c r="I7386" s="51" t="str">
        <f t="shared" si="693"/>
        <v>M</v>
      </c>
      <c r="J7386" s="51" t="str">
        <f t="shared" si="694"/>
        <v>D3</v>
      </c>
      <c r="K7386" s="76" t="str">
        <f t="shared" si="695"/>
        <v>1FO60M6A</v>
      </c>
      <c r="L7386" s="281" t="e">
        <f>VLOOKUP(K7386,'Planilla de control'!#REF!,2,0)</f>
        <v>#REF!</v>
      </c>
      <c r="M7386" s="29" t="e">
        <f>IF(COUNTIF('Planilla de control'!#REF!,K7386)&gt;0,"SI","NO")</f>
        <v>#REF!</v>
      </c>
    </row>
    <row r="7387" spans="1:13" x14ac:dyDescent="0.3">
      <c r="A7387" s="3" t="s">
        <v>2367</v>
      </c>
      <c r="B7387" s="3" t="s">
        <v>8697</v>
      </c>
      <c r="C7387" s="3"/>
      <c r="D7387" s="3"/>
      <c r="E7387" s="3"/>
      <c r="F7387" s="51" t="str">
        <f t="shared" si="690"/>
        <v>60M3</v>
      </c>
      <c r="G7387" s="51">
        <f t="shared" si="691"/>
        <v>3</v>
      </c>
      <c r="H7387" s="51">
        <f t="shared" si="692"/>
        <v>60</v>
      </c>
      <c r="I7387" s="51" t="str">
        <f t="shared" si="693"/>
        <v>M</v>
      </c>
      <c r="J7387" s="51" t="str">
        <f t="shared" si="694"/>
        <v>D3</v>
      </c>
      <c r="K7387" s="76" t="str">
        <f t="shared" si="695"/>
        <v>1FO60M3A</v>
      </c>
      <c r="L7387" s="281" t="e">
        <f>VLOOKUP(K7387,'Planilla de control'!#REF!,2,0)</f>
        <v>#REF!</v>
      </c>
      <c r="M7387" s="29" t="e">
        <f>IF(COUNTIF('Planilla de control'!#REF!,K7387)&gt;0,"SI","NO")</f>
        <v>#REF!</v>
      </c>
    </row>
    <row r="7388" spans="1:13" x14ac:dyDescent="0.3">
      <c r="A7388" s="3" t="s">
        <v>2367</v>
      </c>
      <c r="B7388" s="3" t="s">
        <v>8698</v>
      </c>
      <c r="C7388" s="3"/>
      <c r="D7388" s="3"/>
      <c r="E7388" s="3"/>
      <c r="F7388" s="51" t="str">
        <f t="shared" si="690"/>
        <v>60N2</v>
      </c>
      <c r="G7388" s="51">
        <f t="shared" si="691"/>
        <v>2</v>
      </c>
      <c r="H7388" s="51">
        <f t="shared" si="692"/>
        <v>60</v>
      </c>
      <c r="I7388" s="51" t="str">
        <f t="shared" si="693"/>
        <v>N</v>
      </c>
      <c r="J7388" s="51" t="str">
        <f t="shared" si="694"/>
        <v>D3</v>
      </c>
      <c r="K7388" s="76" t="str">
        <f t="shared" si="695"/>
        <v>1FO60N2A</v>
      </c>
      <c r="L7388" s="281" t="e">
        <f>VLOOKUP(K7388,'Planilla de control'!#REF!,2,0)</f>
        <v>#REF!</v>
      </c>
      <c r="M7388" s="29" t="e">
        <f>IF(COUNTIF('Planilla de control'!#REF!,K7388)&gt;0,"SI","NO")</f>
        <v>#REF!</v>
      </c>
    </row>
    <row r="7389" spans="1:13" x14ac:dyDescent="0.3">
      <c r="A7389" s="3" t="s">
        <v>2367</v>
      </c>
      <c r="B7389" s="3" t="s">
        <v>8699</v>
      </c>
      <c r="C7389" s="3"/>
      <c r="D7389" s="3"/>
      <c r="E7389" s="3"/>
      <c r="F7389" s="51" t="str">
        <f t="shared" si="690"/>
        <v>60M6</v>
      </c>
      <c r="G7389" s="51">
        <f t="shared" si="691"/>
        <v>6</v>
      </c>
      <c r="H7389" s="51">
        <f t="shared" si="692"/>
        <v>60</v>
      </c>
      <c r="I7389" s="51" t="str">
        <f t="shared" si="693"/>
        <v>M</v>
      </c>
      <c r="J7389" s="51" t="str">
        <f t="shared" si="694"/>
        <v>D3</v>
      </c>
      <c r="K7389" s="76" t="str">
        <f t="shared" si="695"/>
        <v>1FO60M6B</v>
      </c>
      <c r="L7389" s="281" t="e">
        <f>VLOOKUP(K7389,'Planilla de control'!#REF!,2,0)</f>
        <v>#REF!</v>
      </c>
      <c r="M7389" s="29" t="e">
        <f>IF(COUNTIF('Planilla de control'!#REF!,K7389)&gt;0,"SI","NO")</f>
        <v>#REF!</v>
      </c>
    </row>
    <row r="7390" spans="1:13" x14ac:dyDescent="0.3">
      <c r="A7390" s="3" t="s">
        <v>2367</v>
      </c>
      <c r="B7390" s="3" t="s">
        <v>8700</v>
      </c>
      <c r="C7390" s="3"/>
      <c r="D7390" s="3"/>
      <c r="E7390" s="3"/>
      <c r="F7390" s="51" t="str">
        <f t="shared" si="690"/>
        <v>60M7</v>
      </c>
      <c r="G7390" s="51">
        <f t="shared" si="691"/>
        <v>7</v>
      </c>
      <c r="H7390" s="51">
        <f t="shared" si="692"/>
        <v>60</v>
      </c>
      <c r="I7390" s="51" t="str">
        <f t="shared" si="693"/>
        <v>M</v>
      </c>
      <c r="J7390" s="51" t="str">
        <f t="shared" si="694"/>
        <v>D3</v>
      </c>
      <c r="K7390" s="76" t="str">
        <f t="shared" si="695"/>
        <v>1FO60M7A</v>
      </c>
      <c r="L7390" s="281" t="e">
        <f>VLOOKUP(K7390,'Planilla de control'!#REF!,2,0)</f>
        <v>#REF!</v>
      </c>
      <c r="M7390" s="29" t="e">
        <f>IF(COUNTIF('Planilla de control'!#REF!,K7390)&gt;0,"SI","NO")</f>
        <v>#REF!</v>
      </c>
    </row>
    <row r="7391" spans="1:13" x14ac:dyDescent="0.3">
      <c r="A7391" s="3" t="s">
        <v>2367</v>
      </c>
      <c r="B7391" s="3" t="s">
        <v>8701</v>
      </c>
      <c r="C7391" s="3"/>
      <c r="D7391" s="3"/>
      <c r="E7391" s="3"/>
      <c r="F7391" s="51" t="str">
        <f t="shared" si="690"/>
        <v>60M7</v>
      </c>
      <c r="G7391" s="51">
        <f t="shared" si="691"/>
        <v>7</v>
      </c>
      <c r="H7391" s="51">
        <f t="shared" si="692"/>
        <v>60</v>
      </c>
      <c r="I7391" s="51" t="str">
        <f t="shared" si="693"/>
        <v>M</v>
      </c>
      <c r="J7391" s="51" t="str">
        <f t="shared" si="694"/>
        <v>D3</v>
      </c>
      <c r="K7391" s="76" t="str">
        <f t="shared" si="695"/>
        <v>1FO60M7B</v>
      </c>
      <c r="L7391" s="281" t="e">
        <f>VLOOKUP(K7391,'Planilla de control'!#REF!,2,0)</f>
        <v>#REF!</v>
      </c>
      <c r="M7391" s="29" t="e">
        <f>IF(COUNTIF('Planilla de control'!#REF!,K7391)&gt;0,"SI","NO")</f>
        <v>#REF!</v>
      </c>
    </row>
    <row r="7392" spans="1:13" x14ac:dyDescent="0.3">
      <c r="A7392" s="3" t="s">
        <v>2367</v>
      </c>
      <c r="B7392" s="3" t="s">
        <v>8702</v>
      </c>
      <c r="C7392" s="3"/>
      <c r="D7392" s="3"/>
      <c r="E7392" s="3"/>
      <c r="F7392" s="51" t="str">
        <f t="shared" si="690"/>
        <v>60N4</v>
      </c>
      <c r="G7392" s="51">
        <f t="shared" si="691"/>
        <v>4</v>
      </c>
      <c r="H7392" s="51">
        <f t="shared" si="692"/>
        <v>60</v>
      </c>
      <c r="I7392" s="51" t="str">
        <f t="shared" si="693"/>
        <v>N</v>
      </c>
      <c r="J7392" s="51" t="str">
        <f t="shared" si="694"/>
        <v>D3</v>
      </c>
      <c r="K7392" s="76" t="str">
        <f t="shared" si="695"/>
        <v>1FO60N4A</v>
      </c>
      <c r="L7392" s="281" t="e">
        <f>VLOOKUP(K7392,'Planilla de control'!#REF!,2,0)</f>
        <v>#REF!</v>
      </c>
      <c r="M7392" s="29" t="e">
        <f>IF(COUNTIF('Planilla de control'!#REF!,K7392)&gt;0,"SI","NO")</f>
        <v>#REF!</v>
      </c>
    </row>
    <row r="7393" spans="1:13" x14ac:dyDescent="0.3">
      <c r="A7393" s="3" t="s">
        <v>2367</v>
      </c>
      <c r="B7393" s="3" t="s">
        <v>8703</v>
      </c>
      <c r="C7393" s="3"/>
      <c r="D7393" s="3"/>
      <c r="E7393" s="3"/>
      <c r="F7393" s="51" t="str">
        <f t="shared" si="690"/>
        <v>60N4</v>
      </c>
      <c r="G7393" s="51">
        <f t="shared" si="691"/>
        <v>4</v>
      </c>
      <c r="H7393" s="51">
        <f t="shared" si="692"/>
        <v>60</v>
      </c>
      <c r="I7393" s="51" t="str">
        <f t="shared" si="693"/>
        <v>N</v>
      </c>
      <c r="J7393" s="51" t="str">
        <f t="shared" si="694"/>
        <v>D3</v>
      </c>
      <c r="K7393" s="76" t="str">
        <f t="shared" si="695"/>
        <v>1FO60N4B</v>
      </c>
      <c r="L7393" s="281" t="e">
        <f>VLOOKUP(K7393,'Planilla de control'!#REF!,2,0)</f>
        <v>#REF!</v>
      </c>
      <c r="M7393" s="29" t="e">
        <f>IF(COUNTIF('Planilla de control'!#REF!,K7393)&gt;0,"SI","NO")</f>
        <v>#REF!</v>
      </c>
    </row>
    <row r="7394" spans="1:13" x14ac:dyDescent="0.3">
      <c r="A7394" s="3" t="s">
        <v>2367</v>
      </c>
      <c r="B7394" s="3" t="s">
        <v>8704</v>
      </c>
      <c r="C7394" s="3"/>
      <c r="D7394" s="3"/>
      <c r="E7394" s="3"/>
      <c r="F7394" s="51" t="str">
        <f t="shared" si="690"/>
        <v>60N5</v>
      </c>
      <c r="G7394" s="51">
        <f t="shared" si="691"/>
        <v>5</v>
      </c>
      <c r="H7394" s="51">
        <f t="shared" si="692"/>
        <v>60</v>
      </c>
      <c r="I7394" s="51" t="str">
        <f t="shared" si="693"/>
        <v>N</v>
      </c>
      <c r="J7394" s="51" t="str">
        <f t="shared" si="694"/>
        <v>D3</v>
      </c>
      <c r="K7394" s="76" t="str">
        <f t="shared" si="695"/>
        <v>1FO60N5A</v>
      </c>
      <c r="L7394" s="281" t="e">
        <f>VLOOKUP(K7394,'Planilla de control'!#REF!,2,0)</f>
        <v>#REF!</v>
      </c>
      <c r="M7394" s="29" t="e">
        <f>IF(COUNTIF('Planilla de control'!#REF!,K7394)&gt;0,"SI","NO")</f>
        <v>#REF!</v>
      </c>
    </row>
    <row r="7395" spans="1:13" x14ac:dyDescent="0.3">
      <c r="A7395" s="3" t="s">
        <v>2367</v>
      </c>
      <c r="B7395" s="3" t="s">
        <v>8705</v>
      </c>
      <c r="C7395" s="3"/>
      <c r="D7395" s="3"/>
      <c r="E7395" s="3"/>
      <c r="F7395" s="51" t="str">
        <f t="shared" si="690"/>
        <v>60N5</v>
      </c>
      <c r="G7395" s="51">
        <f t="shared" si="691"/>
        <v>5</v>
      </c>
      <c r="H7395" s="51">
        <f t="shared" si="692"/>
        <v>60</v>
      </c>
      <c r="I7395" s="51" t="str">
        <f t="shared" si="693"/>
        <v>N</v>
      </c>
      <c r="J7395" s="51" t="str">
        <f t="shared" si="694"/>
        <v>D3</v>
      </c>
      <c r="K7395" s="76" t="str">
        <f t="shared" si="695"/>
        <v>1FO60N5B</v>
      </c>
      <c r="L7395" s="281" t="e">
        <f>VLOOKUP(K7395,'Planilla de control'!#REF!,2,0)</f>
        <v>#REF!</v>
      </c>
      <c r="M7395" s="29" t="e">
        <f>IF(COUNTIF('Planilla de control'!#REF!,K7395)&gt;0,"SI","NO")</f>
        <v>#REF!</v>
      </c>
    </row>
    <row r="7396" spans="1:13" x14ac:dyDescent="0.3">
      <c r="A7396" s="3" t="s">
        <v>2367</v>
      </c>
      <c r="B7396" s="3" t="s">
        <v>8706</v>
      </c>
      <c r="C7396" s="3"/>
      <c r="D7396" s="3"/>
      <c r="E7396" s="3"/>
      <c r="F7396" s="51" t="str">
        <f t="shared" si="690"/>
        <v>60N6</v>
      </c>
      <c r="G7396" s="51">
        <f t="shared" si="691"/>
        <v>6</v>
      </c>
      <c r="H7396" s="51">
        <f t="shared" si="692"/>
        <v>60</v>
      </c>
      <c r="I7396" s="51" t="str">
        <f t="shared" si="693"/>
        <v>N</v>
      </c>
      <c r="J7396" s="51" t="str">
        <f t="shared" si="694"/>
        <v>D3</v>
      </c>
      <c r="K7396" s="76" t="str">
        <f t="shared" si="695"/>
        <v>1FO60N6A</v>
      </c>
      <c r="L7396" s="281" t="e">
        <f>VLOOKUP(K7396,'Planilla de control'!#REF!,2,0)</f>
        <v>#REF!</v>
      </c>
      <c r="M7396" s="29" t="e">
        <f>IF(COUNTIF('Planilla de control'!#REF!,K7396)&gt;0,"SI","NO")</f>
        <v>#REF!</v>
      </c>
    </row>
    <row r="7397" spans="1:13" x14ac:dyDescent="0.3">
      <c r="A7397" s="3" t="s">
        <v>2367</v>
      </c>
      <c r="B7397" s="3" t="s">
        <v>8707</v>
      </c>
      <c r="C7397" s="3"/>
      <c r="D7397" s="3"/>
      <c r="E7397" s="3"/>
      <c r="F7397" s="51" t="str">
        <f t="shared" si="690"/>
        <v>60N6</v>
      </c>
      <c r="G7397" s="51">
        <f t="shared" si="691"/>
        <v>6</v>
      </c>
      <c r="H7397" s="51">
        <f t="shared" si="692"/>
        <v>60</v>
      </c>
      <c r="I7397" s="51" t="str">
        <f t="shared" si="693"/>
        <v>N</v>
      </c>
      <c r="J7397" s="51" t="str">
        <f t="shared" si="694"/>
        <v>D3</v>
      </c>
      <c r="K7397" s="76" t="str">
        <f t="shared" si="695"/>
        <v>1FO60N6B</v>
      </c>
      <c r="L7397" s="281" t="e">
        <f>VLOOKUP(K7397,'Planilla de control'!#REF!,2,0)</f>
        <v>#REF!</v>
      </c>
      <c r="M7397" s="29" t="e">
        <f>IF(COUNTIF('Planilla de control'!#REF!,K7397)&gt;0,"SI","NO")</f>
        <v>#REF!</v>
      </c>
    </row>
    <row r="7398" spans="1:13" x14ac:dyDescent="0.3">
      <c r="A7398" s="3" t="s">
        <v>2367</v>
      </c>
      <c r="B7398" s="3" t="s">
        <v>8708</v>
      </c>
      <c r="C7398" s="3"/>
      <c r="D7398" s="3"/>
      <c r="E7398" s="3"/>
      <c r="F7398" s="51" t="str">
        <f t="shared" si="690"/>
        <v>60L3</v>
      </c>
      <c r="G7398" s="51">
        <f t="shared" si="691"/>
        <v>3</v>
      </c>
      <c r="H7398" s="51">
        <f t="shared" si="692"/>
        <v>60</v>
      </c>
      <c r="I7398" s="51" t="str">
        <f t="shared" si="693"/>
        <v>L</v>
      </c>
      <c r="J7398" s="51" t="str">
        <f t="shared" si="694"/>
        <v>D3</v>
      </c>
      <c r="K7398" s="76" t="str">
        <f t="shared" si="695"/>
        <v>1FO60L3A</v>
      </c>
      <c r="L7398" s="281" t="e">
        <f>VLOOKUP(K7398,'Planilla de control'!#REF!,2,0)</f>
        <v>#REF!</v>
      </c>
      <c r="M7398" s="29" t="e">
        <f>IF(COUNTIF('Planilla de control'!#REF!,K7398)&gt;0,"SI","NO")</f>
        <v>#REF!</v>
      </c>
    </row>
    <row r="7399" spans="1:13" x14ac:dyDescent="0.3">
      <c r="A7399" s="3" t="s">
        <v>2367</v>
      </c>
      <c r="B7399" s="3" t="s">
        <v>8709</v>
      </c>
      <c r="C7399" s="3"/>
      <c r="D7399" s="3"/>
      <c r="E7399" s="3"/>
      <c r="F7399" s="51" t="str">
        <f t="shared" si="690"/>
        <v>60N7</v>
      </c>
      <c r="G7399" s="51">
        <f t="shared" si="691"/>
        <v>7</v>
      </c>
      <c r="H7399" s="51">
        <f t="shared" si="692"/>
        <v>60</v>
      </c>
      <c r="I7399" s="51" t="str">
        <f t="shared" si="693"/>
        <v>N</v>
      </c>
      <c r="J7399" s="51" t="str">
        <f t="shared" si="694"/>
        <v>D3</v>
      </c>
      <c r="K7399" s="76" t="str">
        <f t="shared" si="695"/>
        <v>1FO60N7A</v>
      </c>
      <c r="L7399" s="281" t="e">
        <f>VLOOKUP(K7399,'Planilla de control'!#REF!,2,0)</f>
        <v>#REF!</v>
      </c>
      <c r="M7399" s="29" t="e">
        <f>IF(COUNTIF('Planilla de control'!#REF!,K7399)&gt;0,"SI","NO")</f>
        <v>#REF!</v>
      </c>
    </row>
    <row r="7400" spans="1:13" x14ac:dyDescent="0.3">
      <c r="A7400" s="3" t="s">
        <v>2367</v>
      </c>
      <c r="B7400" s="3" t="s">
        <v>8710</v>
      </c>
      <c r="C7400" s="3"/>
      <c r="D7400" s="3"/>
      <c r="E7400" s="3"/>
      <c r="F7400" s="51" t="str">
        <f t="shared" si="690"/>
        <v>60N2</v>
      </c>
      <c r="G7400" s="51">
        <f t="shared" si="691"/>
        <v>2</v>
      </c>
      <c r="H7400" s="51">
        <f t="shared" si="692"/>
        <v>60</v>
      </c>
      <c r="I7400" s="51" t="str">
        <f t="shared" si="693"/>
        <v>N</v>
      </c>
      <c r="J7400" s="51" t="str">
        <f t="shared" si="694"/>
        <v>D3</v>
      </c>
      <c r="K7400" s="76" t="str">
        <f t="shared" si="695"/>
        <v>1FO60N2B</v>
      </c>
      <c r="L7400" s="281" t="e">
        <f>VLOOKUP(K7400,'Planilla de control'!#REF!,2,0)</f>
        <v>#REF!</v>
      </c>
      <c r="M7400" s="29" t="e">
        <f>IF(COUNTIF('Planilla de control'!#REF!,K7400)&gt;0,"SI","NO")</f>
        <v>#REF!</v>
      </c>
    </row>
    <row r="7401" spans="1:13" x14ac:dyDescent="0.3">
      <c r="A7401" s="3" t="s">
        <v>2367</v>
      </c>
      <c r="B7401" s="3" t="s">
        <v>8711</v>
      </c>
      <c r="C7401" s="3"/>
      <c r="D7401" s="3"/>
      <c r="E7401" s="3"/>
      <c r="F7401" s="51" t="str">
        <f t="shared" si="690"/>
        <v>60N7</v>
      </c>
      <c r="G7401" s="51">
        <f t="shared" si="691"/>
        <v>7</v>
      </c>
      <c r="H7401" s="51">
        <f t="shared" si="692"/>
        <v>60</v>
      </c>
      <c r="I7401" s="51" t="str">
        <f t="shared" si="693"/>
        <v>N</v>
      </c>
      <c r="J7401" s="51" t="str">
        <f t="shared" si="694"/>
        <v>D3</v>
      </c>
      <c r="K7401" s="76" t="str">
        <f t="shared" si="695"/>
        <v>1FO60N7B</v>
      </c>
      <c r="L7401" s="281" t="e">
        <f>VLOOKUP(K7401,'Planilla de control'!#REF!,2,0)</f>
        <v>#REF!</v>
      </c>
      <c r="M7401" s="29" t="e">
        <f>IF(COUNTIF('Planilla de control'!#REF!,K7401)&gt;0,"SI","NO")</f>
        <v>#REF!</v>
      </c>
    </row>
    <row r="7402" spans="1:13" x14ac:dyDescent="0.3">
      <c r="A7402" s="3" t="s">
        <v>2365</v>
      </c>
      <c r="B7402" s="3" t="s">
        <v>8712</v>
      </c>
      <c r="C7402" s="3"/>
      <c r="D7402" s="3"/>
      <c r="E7402" s="3"/>
      <c r="F7402" s="51" t="str">
        <f t="shared" si="690"/>
        <v>CONTR</v>
      </c>
      <c r="G7402" s="51" t="e">
        <f t="shared" si="691"/>
        <v>#VALUE!</v>
      </c>
      <c r="H7402" s="51" t="e">
        <f t="shared" si="692"/>
        <v>#VALUE!</v>
      </c>
      <c r="I7402" s="51" t="str">
        <f t="shared" si="693"/>
        <v>N</v>
      </c>
      <c r="J7402" s="51" t="str">
        <f t="shared" si="694"/>
        <v>MQ200</v>
      </c>
      <c r="K7402" s="76" t="str">
        <f t="shared" si="695"/>
        <v>PC2CONTROL</v>
      </c>
      <c r="L7402" s="281" t="e">
        <f>VLOOKUP(K7402,'Planilla de control'!#REF!,2,0)</f>
        <v>#REF!</v>
      </c>
      <c r="M7402" s="29" t="e">
        <f>IF(COUNTIF('Planilla de control'!#REF!,K7402)&gt;0,"SI","NO")</f>
        <v>#REF!</v>
      </c>
    </row>
  </sheetData>
  <autoFilter ref="A2:M7402" xr:uid="{00000000-0009-0000-0000-000008000000}">
    <sortState xmlns:xlrd2="http://schemas.microsoft.com/office/spreadsheetml/2017/richdata2" ref="A4228:M4327">
      <sortCondition ref="G2:G7402"/>
    </sortState>
  </autoFilter>
  <conditionalFormatting sqref="M1:M1048576">
    <cfRule type="cellIs" dxfId="29" priority="1" operator="equal">
      <formula>"SI"</formula>
    </cfRule>
  </conditionalFormatting>
  <pageMargins left="0.7" right="0.7" top="0.75" bottom="0.75" header="0.3" footer="0.3"/>
  <pageSetup paperSize="9" orientation="portrait"/>
  <headerFooter>
    <oddHeader>&amp;L&amp;"Arial"&amp;1 &amp;K000000INTERNAL#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R51"/>
  <sheetViews>
    <sheetView showGridLines="0" zoomScale="80" zoomScaleNormal="80" workbookViewId="0">
      <selection activeCell="C32" sqref="C32"/>
    </sheetView>
  </sheetViews>
  <sheetFormatPr baseColWidth="10" defaultColWidth="8.6640625" defaultRowHeight="14.4" outlineLevelCol="1" x14ac:dyDescent="0.3"/>
  <cols>
    <col min="1" max="1" width="14.5546875" style="18" bestFit="1" customWidth="1"/>
    <col min="2" max="2" width="21.44140625" style="18" customWidth="1"/>
    <col min="3" max="3" width="8.6640625" style="18" customWidth="1"/>
    <col min="4" max="12" width="8.6640625" style="18" customWidth="1" outlineLevel="1"/>
    <col min="13" max="44" width="7.33203125" style="18" customWidth="1" outlineLevel="1"/>
    <col min="45" max="45" width="8.88671875" style="18" customWidth="1"/>
    <col min="46" max="53" width="8.6640625" style="18" customWidth="1"/>
    <col min="54" max="16384" width="8.6640625" style="18"/>
  </cols>
  <sheetData>
    <row r="1" spans="1:12" x14ac:dyDescent="0.3">
      <c r="A1" s="20" t="s">
        <v>927</v>
      </c>
      <c r="B1" s="20" t="s">
        <v>8713</v>
      </c>
      <c r="C1" s="20" t="s">
        <v>8714</v>
      </c>
      <c r="D1" s="20" t="s">
        <v>8715</v>
      </c>
      <c r="E1" s="20" t="s">
        <v>8716</v>
      </c>
    </row>
    <row r="2" spans="1:12" x14ac:dyDescent="0.3">
      <c r="A2" s="59" t="s">
        <v>8717</v>
      </c>
      <c r="B2" s="20">
        <f>GETPIVOTDATA("Cuenta",dias!$P$1,"mes",3)</f>
        <v>22</v>
      </c>
      <c r="C2" s="59">
        <v>2</v>
      </c>
      <c r="D2" s="59">
        <v>2</v>
      </c>
      <c r="E2" s="59">
        <f>B2-C2-D2</f>
        <v>18</v>
      </c>
    </row>
    <row r="3" spans="1:12" x14ac:dyDescent="0.3">
      <c r="A3" s="59" t="s">
        <v>8718</v>
      </c>
      <c r="B3" s="20">
        <f>GETPIVOTDATA("Cuenta",dias!$P$1,"mes",4)</f>
        <v>19</v>
      </c>
      <c r="C3" s="59">
        <v>2</v>
      </c>
      <c r="D3" s="59">
        <v>2</v>
      </c>
      <c r="E3" s="59">
        <f>B3-C3-D3</f>
        <v>15</v>
      </c>
    </row>
    <row r="4" spans="1:12" x14ac:dyDescent="0.3">
      <c r="A4" s="50"/>
      <c r="B4" s="50"/>
      <c r="C4" s="50"/>
      <c r="D4" s="50"/>
      <c r="E4" s="50"/>
    </row>
    <row r="5" spans="1:12" s="58" customFormat="1" x14ac:dyDescent="0.3">
      <c r="A5" s="319" t="s">
        <v>8719</v>
      </c>
      <c r="B5" s="320"/>
      <c r="C5" s="57">
        <f>GETPIVOTDATA("Cuenta",dias!$U$1,"semana",C11,"mes",3)</f>
        <v>3</v>
      </c>
      <c r="D5" s="57">
        <f>GETPIVOTDATA("Cuenta",dias!$U$1,"semana",D11,"mes",3)</f>
        <v>5</v>
      </c>
      <c r="E5" s="57">
        <f>GETPIVOTDATA("Cuenta",dias!$U$1,"semana",E11,"mes",3)</f>
        <v>5</v>
      </c>
      <c r="F5" s="57">
        <f>GETPIVOTDATA("Cuenta",dias!$U$1,"semana",F11,"mes",3)</f>
        <v>4</v>
      </c>
      <c r="G5" s="57">
        <f>GETPIVOTDATA("Cuenta",dias!$U$1,"semana",G11,"mes",3)</f>
        <v>5</v>
      </c>
      <c r="H5" s="57">
        <f>GETPIVOTDATA("Cuenta",dias!$U$1,"semana",H11,"mes",4)</f>
        <v>4</v>
      </c>
      <c r="I5" s="57">
        <f>GETPIVOTDATA("Cuenta",dias!$U$1,"semana",I11,"mes",4)</f>
        <v>5</v>
      </c>
      <c r="J5" s="57">
        <f>GETPIVOTDATA("Cuenta",dias!$U$1,"semana",J11,"mes",4)</f>
        <v>5</v>
      </c>
      <c r="K5" s="57">
        <f>GETPIVOTDATA("Cuenta",dias!$U$1,"semana",K11,"mes",4)</f>
        <v>5</v>
      </c>
      <c r="L5" s="57">
        <f>GETPIVOTDATA("Cuenta",dias!$U$1,"semana",L11,"mes",4)</f>
        <v>0</v>
      </c>
    </row>
    <row r="7" spans="1:12" x14ac:dyDescent="0.3">
      <c r="A7" s="315" t="s">
        <v>927</v>
      </c>
      <c r="B7" s="316"/>
      <c r="C7" s="60" t="s">
        <v>8717</v>
      </c>
      <c r="D7" s="60" t="s">
        <v>8717</v>
      </c>
      <c r="E7" s="60" t="s">
        <v>8717</v>
      </c>
      <c r="F7" s="60" t="s">
        <v>8717</v>
      </c>
      <c r="G7" s="60" t="s">
        <v>8717</v>
      </c>
      <c r="H7" s="60" t="s">
        <v>8718</v>
      </c>
      <c r="I7" s="60" t="s">
        <v>8718</v>
      </c>
      <c r="J7" s="60" t="s">
        <v>8718</v>
      </c>
      <c r="K7" s="60" t="s">
        <v>8718</v>
      </c>
      <c r="L7" s="60" t="s">
        <v>8718</v>
      </c>
    </row>
    <row r="8" spans="1:12" x14ac:dyDescent="0.3">
      <c r="A8" s="318" t="s">
        <v>8720</v>
      </c>
      <c r="B8" s="316"/>
      <c r="C8" s="61">
        <v>3</v>
      </c>
      <c r="D8" s="61">
        <v>5</v>
      </c>
      <c r="E8" s="61">
        <v>3</v>
      </c>
      <c r="F8" s="61">
        <v>4</v>
      </c>
      <c r="G8" s="61">
        <v>3</v>
      </c>
      <c r="H8" s="61">
        <v>4</v>
      </c>
      <c r="I8" s="61">
        <v>5</v>
      </c>
      <c r="J8" s="61">
        <v>4</v>
      </c>
      <c r="K8" s="61">
        <v>2</v>
      </c>
      <c r="L8" s="61">
        <v>0</v>
      </c>
    </row>
    <row r="9" spans="1:12" x14ac:dyDescent="0.3">
      <c r="A9" s="321" t="s">
        <v>8721</v>
      </c>
      <c r="B9" s="314"/>
      <c r="C9" s="54">
        <f>GETPIVOTDATA("conto?",dias!$K$3,"semana",C11,"mes",3)</f>
        <v>0</v>
      </c>
      <c r="D9" s="54">
        <f>GETPIVOTDATA("conto?",dias!$K$3,"semana",D11,"mes",3)</f>
        <v>0</v>
      </c>
      <c r="E9" s="54">
        <f>GETPIVOTDATA("conto?",dias!$K$3,"semana",E11,"mes",3)</f>
        <v>0</v>
      </c>
      <c r="F9" s="54">
        <f>GETPIVOTDATA("conto?",dias!$K$3,"semana",F11,"mes",3)</f>
        <v>0</v>
      </c>
      <c r="G9" s="54">
        <f>GETPIVOTDATA("conto?",dias!$K$3,"semana",G11,"mes",3)</f>
        <v>0</v>
      </c>
      <c r="H9" s="55">
        <f>GETPIVOTDATA("conto?",dias!$K$3,"semana",H11,"mes",4)</f>
        <v>0</v>
      </c>
      <c r="I9" s="55">
        <f>GETPIVOTDATA("conto?",dias!$K$3,"semana",I11,"mes",4)</f>
        <v>0</v>
      </c>
      <c r="J9" s="55">
        <f>GETPIVOTDATA("conto?",dias!$K$3,"semana",J11,"mes",4)</f>
        <v>0</v>
      </c>
      <c r="K9" s="55">
        <f>GETPIVOTDATA("conto?",dias!$K$3,"semana",K11,"mes",4)</f>
        <v>0</v>
      </c>
      <c r="L9" s="55">
        <f>GETPIVOTDATA("conto?",dias!$K$3,"semana",L11,"mes",4)</f>
        <v>0</v>
      </c>
    </row>
    <row r="10" spans="1:12" x14ac:dyDescent="0.3">
      <c r="A10" s="318" t="s">
        <v>927</v>
      </c>
      <c r="B10" s="316"/>
      <c r="C10" s="315" t="str">
        <f>A2</f>
        <v>Marzo</v>
      </c>
      <c r="D10" s="317"/>
      <c r="E10" s="317"/>
      <c r="F10" s="317"/>
      <c r="G10" s="316"/>
      <c r="H10" s="315" t="str">
        <f>A3</f>
        <v>Abril</v>
      </c>
      <c r="I10" s="317"/>
      <c r="J10" s="317"/>
      <c r="K10" s="317"/>
      <c r="L10" s="316"/>
    </row>
    <row r="11" spans="1:12" x14ac:dyDescent="0.3">
      <c r="A11" s="56" t="s">
        <v>928</v>
      </c>
      <c r="B11" s="56" t="s">
        <v>8722</v>
      </c>
      <c r="C11" s="61">
        <v>9</v>
      </c>
      <c r="D11" s="61">
        <v>10</v>
      </c>
      <c r="E11" s="61">
        <v>11</v>
      </c>
      <c r="F11" s="61">
        <v>12</v>
      </c>
      <c r="G11" s="61">
        <v>13</v>
      </c>
      <c r="H11" s="61">
        <v>14</v>
      </c>
      <c r="I11" s="61">
        <v>15</v>
      </c>
      <c r="J11" s="61">
        <v>16</v>
      </c>
      <c r="K11" s="61">
        <v>17</v>
      </c>
      <c r="L11" s="61">
        <v>18</v>
      </c>
    </row>
    <row r="12" spans="1:12" x14ac:dyDescent="0.3">
      <c r="A12" s="20" t="s">
        <v>8723</v>
      </c>
      <c r="B12" s="44">
        <f>SUM(Graficos!T9:T19)</f>
        <v>2810</v>
      </c>
      <c r="C12" s="21">
        <f t="shared" ref="C12:L12" si="0">$B$12/SUM($E$2:$E$3)*C8</f>
        <v>255.45454545454547</v>
      </c>
      <c r="D12" s="21">
        <f t="shared" si="0"/>
        <v>425.75757575757575</v>
      </c>
      <c r="E12" s="21">
        <f t="shared" si="0"/>
        <v>255.45454545454547</v>
      </c>
      <c r="F12" s="21">
        <f t="shared" si="0"/>
        <v>340.60606060606062</v>
      </c>
      <c r="G12" s="21">
        <f t="shared" si="0"/>
        <v>255.45454545454547</v>
      </c>
      <c r="H12" s="21">
        <f t="shared" si="0"/>
        <v>340.60606060606062</v>
      </c>
      <c r="I12" s="21">
        <f t="shared" si="0"/>
        <v>425.75757575757575</v>
      </c>
      <c r="J12" s="21">
        <f t="shared" si="0"/>
        <v>340.60606060606062</v>
      </c>
      <c r="K12" s="21">
        <f t="shared" si="0"/>
        <v>170.30303030303031</v>
      </c>
      <c r="L12" s="21">
        <f t="shared" si="0"/>
        <v>0</v>
      </c>
    </row>
    <row r="13" spans="1:12" x14ac:dyDescent="0.3">
      <c r="A13" s="20" t="s">
        <v>8724</v>
      </c>
      <c r="B13" s="79">
        <f>SUM(C13:L13)</f>
        <v>0</v>
      </c>
      <c r="C13" s="21">
        <f>+COUNTIFS(TD!$C:$C,'Plan auditoria y avance'!C11,TD!$A:$A,C7)</f>
        <v>0</v>
      </c>
      <c r="D13" s="21">
        <f>+COUNTIFS(TD!$C:$C,'Plan auditoria y avance'!D11,TD!$A:$A,D7)</f>
        <v>0</v>
      </c>
      <c r="E13" s="21">
        <f>+COUNTIFS(TD!$C:$C,'Plan auditoria y avance'!E11,TD!$A:$A,E7)</f>
        <v>0</v>
      </c>
      <c r="F13" s="21">
        <f>+COUNTIFS(TD!$C:$C,'Plan auditoria y avance'!F11,TD!$A:$A,F7)</f>
        <v>0</v>
      </c>
      <c r="G13" s="21">
        <f>+COUNTIFS(TD!$C:$C,'Plan auditoria y avance'!G11,TD!$A:$A,G7)</f>
        <v>0</v>
      </c>
      <c r="H13" s="21">
        <f>+COUNTIFS(TD!$C:$C,'Plan auditoria y avance'!H11,TD!$A:$A,H7)</f>
        <v>0</v>
      </c>
      <c r="I13" s="21">
        <f>+COUNTIFS(TD!$C:$C,'Plan auditoria y avance'!I11,TD!$A:$A,I7)</f>
        <v>0</v>
      </c>
      <c r="J13" s="21">
        <f>+COUNTIFS(TD!$C:$C,'Plan auditoria y avance'!J11,TD!$A:$A,J7)</f>
        <v>0</v>
      </c>
      <c r="K13" s="21">
        <f>+COUNTIFS(TD!$C:$C,'Plan auditoria y avance'!K11,TD!$A:$A,K7)</f>
        <v>0</v>
      </c>
      <c r="L13" s="21">
        <f>+COUNTIFS(TD!$C:$C,'Plan auditoria y avance'!L11,TD!$A:$A,L7)</f>
        <v>0</v>
      </c>
    </row>
    <row r="14" spans="1:12" x14ac:dyDescent="0.3">
      <c r="A14" s="20" t="s">
        <v>8725</v>
      </c>
      <c r="B14" s="23"/>
      <c r="C14" s="22">
        <f t="shared" ref="C14:L14" si="1">IFERROR(C13/C12,0)</f>
        <v>0</v>
      </c>
      <c r="D14" s="22">
        <f t="shared" si="1"/>
        <v>0</v>
      </c>
      <c r="E14" s="22">
        <f t="shared" si="1"/>
        <v>0</v>
      </c>
      <c r="F14" s="22">
        <f t="shared" si="1"/>
        <v>0</v>
      </c>
      <c r="G14" s="22">
        <f t="shared" si="1"/>
        <v>0</v>
      </c>
      <c r="H14" s="22">
        <f t="shared" si="1"/>
        <v>0</v>
      </c>
      <c r="I14" s="22">
        <f t="shared" si="1"/>
        <v>0</v>
      </c>
      <c r="J14" s="22">
        <f t="shared" si="1"/>
        <v>0</v>
      </c>
      <c r="K14" s="22">
        <f t="shared" si="1"/>
        <v>0</v>
      </c>
      <c r="L14" s="22">
        <f t="shared" si="1"/>
        <v>0</v>
      </c>
    </row>
    <row r="15" spans="1:12" x14ac:dyDescent="0.3">
      <c r="A15" s="20" t="s">
        <v>8726</v>
      </c>
      <c r="B15" s="23"/>
      <c r="C15" s="21">
        <f t="shared" ref="C15:L15" si="2">+C12+B15</f>
        <v>255.45454545454547</v>
      </c>
      <c r="D15" s="21">
        <f t="shared" si="2"/>
        <v>681.21212121212125</v>
      </c>
      <c r="E15" s="21">
        <f t="shared" si="2"/>
        <v>936.66666666666674</v>
      </c>
      <c r="F15" s="21">
        <f t="shared" si="2"/>
        <v>1277.2727272727275</v>
      </c>
      <c r="G15" s="21">
        <f t="shared" si="2"/>
        <v>1532.727272727273</v>
      </c>
      <c r="H15" s="21">
        <f t="shared" si="2"/>
        <v>1873.3333333333335</v>
      </c>
      <c r="I15" s="21">
        <f t="shared" si="2"/>
        <v>2299.090909090909</v>
      </c>
      <c r="J15" s="21">
        <f t="shared" si="2"/>
        <v>2639.6969696969695</v>
      </c>
      <c r="K15" s="21">
        <f t="shared" si="2"/>
        <v>2810</v>
      </c>
      <c r="L15" s="21">
        <f t="shared" si="2"/>
        <v>2810</v>
      </c>
    </row>
    <row r="16" spans="1:12" x14ac:dyDescent="0.3">
      <c r="A16" s="20" t="s">
        <v>8727</v>
      </c>
      <c r="B16" s="23"/>
      <c r="C16" s="22">
        <f t="shared" ref="C16:L16" si="3">+C15/SUM($C$12:$L$12)</f>
        <v>9.0909090909090912E-2</v>
      </c>
      <c r="D16" s="22">
        <f t="shared" si="3"/>
        <v>0.24242424242424243</v>
      </c>
      <c r="E16" s="22">
        <f t="shared" si="3"/>
        <v>0.33333333333333337</v>
      </c>
      <c r="F16" s="22">
        <f t="shared" si="3"/>
        <v>0.45454545454545464</v>
      </c>
      <c r="G16" s="22">
        <f t="shared" si="3"/>
        <v>0.54545454545454553</v>
      </c>
      <c r="H16" s="22">
        <f t="shared" si="3"/>
        <v>0.66666666666666674</v>
      </c>
      <c r="I16" s="22">
        <f t="shared" si="3"/>
        <v>0.81818181818181812</v>
      </c>
      <c r="J16" s="22">
        <f t="shared" si="3"/>
        <v>0.93939393939393934</v>
      </c>
      <c r="K16" s="22">
        <f t="shared" si="3"/>
        <v>1</v>
      </c>
      <c r="L16" s="22">
        <f t="shared" si="3"/>
        <v>1</v>
      </c>
    </row>
    <row r="17" spans="1:12" x14ac:dyDescent="0.3">
      <c r="A17" s="20" t="s">
        <v>8728</v>
      </c>
      <c r="B17" s="23"/>
      <c r="C17" s="21">
        <f t="shared" ref="C17:L17" si="4">+C13+B17</f>
        <v>0</v>
      </c>
      <c r="D17" s="21">
        <f t="shared" si="4"/>
        <v>0</v>
      </c>
      <c r="E17" s="21">
        <f t="shared" si="4"/>
        <v>0</v>
      </c>
      <c r="F17" s="21">
        <f t="shared" si="4"/>
        <v>0</v>
      </c>
      <c r="G17" s="21">
        <f t="shared" si="4"/>
        <v>0</v>
      </c>
      <c r="H17" s="21">
        <f t="shared" si="4"/>
        <v>0</v>
      </c>
      <c r="I17" s="21">
        <f t="shared" si="4"/>
        <v>0</v>
      </c>
      <c r="J17" s="21">
        <f t="shared" si="4"/>
        <v>0</v>
      </c>
      <c r="K17" s="21">
        <f t="shared" si="4"/>
        <v>0</v>
      </c>
      <c r="L17" s="21">
        <f t="shared" si="4"/>
        <v>0</v>
      </c>
    </row>
    <row r="18" spans="1:12" x14ac:dyDescent="0.3">
      <c r="A18" s="20" t="s">
        <v>8729</v>
      </c>
      <c r="B18" s="23"/>
      <c r="C18" s="22">
        <f t="shared" ref="C18:L18" si="5">+C17/SUM($C$12:$L$12)</f>
        <v>0</v>
      </c>
      <c r="D18" s="22">
        <f t="shared" si="5"/>
        <v>0</v>
      </c>
      <c r="E18" s="22">
        <f t="shared" si="5"/>
        <v>0</v>
      </c>
      <c r="F18" s="22">
        <f t="shared" si="5"/>
        <v>0</v>
      </c>
      <c r="G18" s="22">
        <f t="shared" si="5"/>
        <v>0</v>
      </c>
      <c r="H18" s="22">
        <f t="shared" si="5"/>
        <v>0</v>
      </c>
      <c r="I18" s="22">
        <f t="shared" si="5"/>
        <v>0</v>
      </c>
      <c r="J18" s="22">
        <f t="shared" si="5"/>
        <v>0</v>
      </c>
      <c r="K18" s="22">
        <f t="shared" si="5"/>
        <v>0</v>
      </c>
      <c r="L18" s="22">
        <f t="shared" si="5"/>
        <v>0</v>
      </c>
    </row>
    <row r="19" spans="1:12" x14ac:dyDescent="0.3">
      <c r="A19" s="283" t="s">
        <v>8730</v>
      </c>
      <c r="B19" s="69"/>
      <c r="C19" s="70">
        <f t="shared" ref="C19:L19" si="6">C15-C17</f>
        <v>255.45454545454547</v>
      </c>
      <c r="D19" s="70">
        <f t="shared" si="6"/>
        <v>681.21212121212125</v>
      </c>
      <c r="E19" s="70">
        <f t="shared" si="6"/>
        <v>936.66666666666674</v>
      </c>
      <c r="F19" s="70">
        <f t="shared" si="6"/>
        <v>1277.2727272727275</v>
      </c>
      <c r="G19" s="70">
        <f t="shared" si="6"/>
        <v>1532.727272727273</v>
      </c>
      <c r="H19" s="70">
        <f t="shared" si="6"/>
        <v>1873.3333333333335</v>
      </c>
      <c r="I19" s="70">
        <f t="shared" si="6"/>
        <v>2299.090909090909</v>
      </c>
      <c r="J19" s="70">
        <f t="shared" si="6"/>
        <v>2639.6969696969695</v>
      </c>
      <c r="K19" s="70">
        <f t="shared" si="6"/>
        <v>2810</v>
      </c>
      <c r="L19" s="70">
        <f t="shared" si="6"/>
        <v>2810</v>
      </c>
    </row>
    <row r="20" spans="1:12" x14ac:dyDescent="0.3">
      <c r="A20" s="71" t="s">
        <v>8731</v>
      </c>
      <c r="B20" s="81">
        <f>B13/B12</f>
        <v>0</v>
      </c>
      <c r="C20" s="72">
        <f t="shared" ref="C20:L20" si="7">C17/C15</f>
        <v>0</v>
      </c>
      <c r="D20" s="72">
        <f t="shared" si="7"/>
        <v>0</v>
      </c>
      <c r="E20" s="72">
        <f t="shared" si="7"/>
        <v>0</v>
      </c>
      <c r="F20" s="72">
        <f t="shared" si="7"/>
        <v>0</v>
      </c>
      <c r="G20" s="72">
        <f t="shared" si="7"/>
        <v>0</v>
      </c>
      <c r="H20" s="72">
        <f t="shared" si="7"/>
        <v>0</v>
      </c>
      <c r="I20" s="72">
        <f t="shared" si="7"/>
        <v>0</v>
      </c>
      <c r="J20" s="72">
        <f t="shared" si="7"/>
        <v>0</v>
      </c>
      <c r="K20" s="72">
        <f t="shared" si="7"/>
        <v>0</v>
      </c>
      <c r="L20" s="72">
        <f t="shared" si="7"/>
        <v>0</v>
      </c>
    </row>
    <row r="22" spans="1:12" x14ac:dyDescent="0.3">
      <c r="A22" s="24" t="s">
        <v>18</v>
      </c>
      <c r="B22" s="284" t="str">
        <f>A2</f>
        <v>Marzo</v>
      </c>
      <c r="C22" s="284" t="str">
        <f>A3</f>
        <v>Abril</v>
      </c>
      <c r="D22" s="284" t="e">
        <f>#REF!</f>
        <v>#REF!</v>
      </c>
      <c r="E22" s="24" t="s">
        <v>8732</v>
      </c>
      <c r="F22" s="24" t="s">
        <v>8733</v>
      </c>
      <c r="G22" s="285"/>
    </row>
    <row r="23" spans="1:12" x14ac:dyDescent="0.3">
      <c r="A23" s="24" t="s">
        <v>937</v>
      </c>
      <c r="B23" s="25" t="str">
        <f>IFERROR(COUNTIFS(TD!$B:$B,'Plan auditoria y avance'!$A23,TD!$A:$A,'Plan auditoria y avance'!B$22,TD!$F:$F,"&gt;0")/COUNTIFS(TD!$B:$B,'Plan auditoria y avance'!$A23,TD!$A:$A,'Plan auditoria y avance'!B$22),"S/D")</f>
        <v>S/D</v>
      </c>
      <c r="C23" s="25" t="str">
        <f>IFERROR(COUNTIFS(TD!$B:$B,'Plan auditoria y avance'!$A23,TD!$A:$A,'Plan auditoria y avance'!C$22,TD!$F:$F,"&gt;0")/COUNTIFS(TD!$B:$B,'Plan auditoria y avance'!$A23,TD!$A:$A,'Plan auditoria y avance'!C$22),"S/D")</f>
        <v>S/D</v>
      </c>
      <c r="D23" s="25" t="str">
        <f>IFERROR(COUNTIFS(TD!$B:$B,'Plan auditoria y avance'!$A23,TD!$A:$A,'Plan auditoria y avance'!D$22,TD!$F:$F,"&gt;0")/COUNTIFS(TD!$B:$B,'Plan auditoria y avance'!$A23,TD!$A:$A,'Plan auditoria y avance'!D$22),"S/D")</f>
        <v>S/D</v>
      </c>
      <c r="E23" s="25">
        <f>IFERROR(COUNTIFS(TD!$B:$B,'Plan auditoria y avance'!A23,TD!$F:$F,"&gt;0")/COUNTIF(TD!$B:$B,'Plan auditoria y avance'!A23),"S/D")</f>
        <v>1</v>
      </c>
      <c r="F23" s="26">
        <v>0.995</v>
      </c>
      <c r="G23" s="25"/>
    </row>
    <row r="24" spans="1:12" x14ac:dyDescent="0.3">
      <c r="A24" s="24" t="s">
        <v>2376</v>
      </c>
      <c r="B24" s="25" t="str">
        <f>IFERROR(COUNTIFS(TD!$B:$B,'Plan auditoria y avance'!$A24,TD!$A:$A,'Plan auditoria y avance'!B$22,TD!$F:$F,"&gt;0")/COUNTIFS(TD!$B:$B,'Plan auditoria y avance'!$A24,TD!$A:$A,'Plan auditoria y avance'!B$22),"S/D")</f>
        <v>S/D</v>
      </c>
      <c r="C24" s="25" t="str">
        <f>IFERROR(COUNTIFS(TD!$B:$B,'Plan auditoria y avance'!$A24,TD!$A:$A,'Plan auditoria y avance'!C$22,TD!$F:$F,"&gt;0")/COUNTIFS(TD!$B:$B,'Plan auditoria y avance'!$A24,TD!$A:$A,'Plan auditoria y avance'!C$22),"S/D")</f>
        <v>S/D</v>
      </c>
      <c r="D24" s="25" t="str">
        <f>IFERROR(COUNTIFS(TD!$B:$B,'Plan auditoria y avance'!$A24,TD!$A:$A,'Plan auditoria y avance'!D$22,TD!$F:$F,"&gt;0")/COUNTIFS(TD!$B:$B,'Plan auditoria y avance'!$A24,TD!$A:$A,'Plan auditoria y avance'!D$22),"S/D")</f>
        <v>S/D</v>
      </c>
      <c r="E24" s="25" t="str">
        <f>IFERROR(COUNTIFS(TD!$B:$B,'Plan auditoria y avance'!A24,TD!$F:$F,"&gt;0")/COUNTIF(TD!$B:$B,'Plan auditoria y avance'!A24),"S/D")</f>
        <v>S/D</v>
      </c>
      <c r="F24" s="26">
        <v>0.995</v>
      </c>
      <c r="G24" s="25"/>
    </row>
    <row r="25" spans="1:12" x14ac:dyDescent="0.3">
      <c r="A25" s="24" t="s">
        <v>2374</v>
      </c>
      <c r="B25" s="25" t="str">
        <f>IFERROR(COUNTIFS(TD!$B:$B,'Plan auditoria y avance'!$A25,TD!$A:$A,'Plan auditoria y avance'!B$22,TD!$F:$F,"&gt;0")/COUNTIFS(TD!$B:$B,'Plan auditoria y avance'!$A25,TD!$A:$A,'Plan auditoria y avance'!B$22),"S/D")</f>
        <v>S/D</v>
      </c>
      <c r="C25" s="25" t="str">
        <f>IFERROR(COUNTIFS(TD!$B:$B,'Plan auditoria y avance'!$A25,TD!$A:$A,'Plan auditoria y avance'!C$22,TD!$F:$F,"&gt;0")/COUNTIFS(TD!$B:$B,'Plan auditoria y avance'!$A25,TD!$A:$A,'Plan auditoria y avance'!C$22),"S/D")</f>
        <v>S/D</v>
      </c>
      <c r="D25" s="25" t="str">
        <f>IFERROR(COUNTIFS(TD!$B:$B,'Plan auditoria y avance'!$A25,TD!$A:$A,'Plan auditoria y avance'!D$22,TD!$F:$F,"&gt;0")/COUNTIFS(TD!$B:$B,'Plan auditoria y avance'!$A25,TD!$A:$A,'Plan auditoria y avance'!D$22),"S/D")</f>
        <v>S/D</v>
      </c>
      <c r="E25" s="25" t="str">
        <f>IFERROR(COUNTIFS(TD!$B:$B,'Plan auditoria y avance'!A25,TD!$F:$F,"&gt;0")/COUNTIF(TD!$B:$B,'Plan auditoria y avance'!A25),"S/D")</f>
        <v>S/D</v>
      </c>
      <c r="F25" s="26">
        <v>0.995</v>
      </c>
      <c r="G25" s="25"/>
    </row>
    <row r="26" spans="1:12" x14ac:dyDescent="0.3">
      <c r="A26" s="24" t="s">
        <v>2375</v>
      </c>
      <c r="B26" s="25" t="str">
        <f>IFERROR(COUNTIFS(TD!$B:$B,'Plan auditoria y avance'!$A26,TD!$A:$A,'Plan auditoria y avance'!B$22,TD!$F:$F,"&gt;0")/COUNTIFS(TD!$B:$B,'Plan auditoria y avance'!$A26,TD!$A:$A,'Plan auditoria y avance'!B$22),"S/D")</f>
        <v>S/D</v>
      </c>
      <c r="C26" s="25" t="str">
        <f>IFERROR(COUNTIFS(TD!$B:$B,'Plan auditoria y avance'!$A26,TD!$A:$A,'Plan auditoria y avance'!C$22,TD!$F:$F,"&gt;0")/COUNTIFS(TD!$B:$B,'Plan auditoria y avance'!$A26,TD!$A:$A,'Plan auditoria y avance'!C$22),"S/D")</f>
        <v>S/D</v>
      </c>
      <c r="D26" s="25" t="str">
        <f>IFERROR(COUNTIFS(TD!$B:$B,'Plan auditoria y avance'!$A26,TD!$A:$A,'Plan auditoria y avance'!D$22,TD!$F:$F,"&gt;0")/COUNTIFS(TD!$B:$B,'Plan auditoria y avance'!$A26,TD!$A:$A,'Plan auditoria y avance'!D$22),"S/D")</f>
        <v>S/D</v>
      </c>
      <c r="E26" s="25" t="str">
        <f>IFERROR(COUNTIFS(TD!$B:$B,'Plan auditoria y avance'!A26,TD!$F:$F,"&gt;0")/COUNTIF(TD!$B:$B,'Plan auditoria y avance'!A26),"S/D")</f>
        <v>S/D</v>
      </c>
      <c r="F26" s="26">
        <v>0.995</v>
      </c>
    </row>
    <row r="27" spans="1:12" x14ac:dyDescent="0.3">
      <c r="A27" s="285" t="s">
        <v>2377</v>
      </c>
      <c r="B27" s="25" t="str">
        <f>IFERROR(COUNTIFS(TD!$B:$B,'Plan auditoria y avance'!$A27,TD!$A:$A,'Plan auditoria y avance'!B$22,TD!$F:$F,"&gt;0")/COUNTIFS(TD!$B:$B,'Plan auditoria y avance'!$A27,TD!$A:$A,'Plan auditoria y avance'!B$22),"S/D")</f>
        <v>S/D</v>
      </c>
      <c r="C27" s="25" t="str">
        <f>IFERROR(COUNTIFS(TD!$B:$B,'Plan auditoria y avance'!$A27,TD!$A:$A,'Plan auditoria y avance'!C$22,TD!$F:$F,"&gt;0")/COUNTIFS(TD!$B:$B,'Plan auditoria y avance'!$A27,TD!$A:$A,'Plan auditoria y avance'!C$22),"S/D")</f>
        <v>S/D</v>
      </c>
      <c r="D27" s="25" t="str">
        <f>IFERROR(COUNTIFS(TD!$B:$B,'Plan auditoria y avance'!$A27,TD!$A:$A,'Plan auditoria y avance'!D$22,TD!$F:$F,"&gt;0")/COUNTIFS(TD!$B:$B,'Plan auditoria y avance'!$A27,TD!$A:$A,'Plan auditoria y avance'!D$22),"S/D")</f>
        <v>S/D</v>
      </c>
      <c r="E27" s="25" t="str">
        <f>IFERROR(COUNTIFS(TD!$B:$B,'Plan auditoria y avance'!A27,TD!$F:$F,"&gt;0")/COUNTIF(TD!$B:$B,'Plan auditoria y avance'!A27),"S/D")</f>
        <v>S/D</v>
      </c>
      <c r="F27" s="26">
        <v>0.995</v>
      </c>
    </row>
    <row r="28" spans="1:12" x14ac:dyDescent="0.3">
      <c r="A28" s="24" t="s">
        <v>8734</v>
      </c>
      <c r="B28" s="25" t="e">
        <f>+COUNTIFS(TD!$A:$A,'Plan auditoria y avance'!B22,TD!$F:$F,"&gt;0")/COUNTIF(TD!$A:$A,'Plan auditoria y avance'!B22)</f>
        <v>#DIV/0!</v>
      </c>
      <c r="C28" s="25" t="e">
        <f>+COUNTIFS(TD!$A:$A,'Plan auditoria y avance'!C22,TD!$F:$F,"&gt;0")/COUNTIF(TD!$A:$A,'Plan auditoria y avance'!C22)</f>
        <v>#DIV/0!</v>
      </c>
      <c r="D28" s="25" t="e">
        <f>+COUNTIFS(TD!$A:$A,'Plan auditoria y avance'!D22,TD!$F:$F,"&gt;0")/COUNTIF(TD!$A:$A,'Plan auditoria y avance'!D22)</f>
        <v>#DIV/0!</v>
      </c>
      <c r="E28" s="25">
        <f>+COUNTIF(TD!$F:$F,"&gt;0")/COUNTA(TD!$A:$A)</f>
        <v>0.99928876244665721</v>
      </c>
      <c r="F28" s="26">
        <v>0.995</v>
      </c>
      <c r="G28" s="18">
        <f>COUNTIFS(TD!$B:$B,'Plan auditoria y avance'!$A28,TD!$A:$A,'Plan auditoria y avance'!B$22,TD!$F:$F,"&gt;0")</f>
        <v>0</v>
      </c>
    </row>
    <row r="30" spans="1:12" x14ac:dyDescent="0.3">
      <c r="C30" s="28" t="str">
        <f>A2</f>
        <v>Marzo</v>
      </c>
      <c r="G30" s="282"/>
      <c r="H30" s="277" t="str">
        <f>A3</f>
        <v>Abril</v>
      </c>
      <c r="I30" s="282"/>
      <c r="J30" s="282"/>
      <c r="K30" s="282"/>
      <c r="L30" s="282"/>
    </row>
    <row r="31" spans="1:12" x14ac:dyDescent="0.3">
      <c r="B31" s="27" t="s">
        <v>8735</v>
      </c>
      <c r="C31" s="277" t="s">
        <v>937</v>
      </c>
      <c r="D31" s="277" t="s">
        <v>2376</v>
      </c>
      <c r="E31" s="277" t="s">
        <v>2374</v>
      </c>
      <c r="F31" s="277" t="s">
        <v>2375</v>
      </c>
      <c r="G31" s="286" t="s">
        <v>8734</v>
      </c>
      <c r="H31" s="277" t="s">
        <v>937</v>
      </c>
      <c r="I31" s="277" t="s">
        <v>2376</v>
      </c>
      <c r="J31" s="277" t="s">
        <v>2374</v>
      </c>
      <c r="K31" s="277" t="s">
        <v>2375</v>
      </c>
      <c r="L31" s="286" t="s">
        <v>8734</v>
      </c>
    </row>
    <row r="32" spans="1:12" x14ac:dyDescent="0.3">
      <c r="B32" s="27" t="s">
        <v>8736</v>
      </c>
      <c r="C32" s="29">
        <f>+SUMIFS('TD errores'!$D$4:$D$1048576,'TD errores'!$A$4:$A$1048576,$C$30,'TD errores'!$B$4:$B$1048576,C$31)</f>
        <v>0</v>
      </c>
      <c r="D32" s="29">
        <f>+SUMIFS('TD errores'!$D$4:$D$1048576,'TD errores'!$A$4:$A$1048576,$C$30,'TD errores'!$B$4:$B$1048576,D$31)</f>
        <v>0</v>
      </c>
      <c r="E32" s="29">
        <f>+SUMIFS('TD errores'!$D$4:$D$1048576,'TD errores'!$A$4:$A$1048576,$C$30,'TD errores'!$B$4:$B$1048576,E$31)</f>
        <v>0</v>
      </c>
      <c r="F32" s="29">
        <f>+SUMIFS('TD errores'!$D$4:$D$1048576,'TD errores'!$A$4:$A$1048576,$C$30,'TD errores'!$B$4:$B$1048576,F$31)</f>
        <v>0</v>
      </c>
      <c r="G32" s="287">
        <f>+SUMIF('TD errores'!$A$4:$A$1048576,$C$30,'TD errores'!$D$4:$D$1048576)</f>
        <v>0</v>
      </c>
      <c r="H32" s="277">
        <f>+SUMIFS('TD errores'!$D$4:$D$1048576,'TD errores'!$A$4:$A$1048576,$H$30,'TD errores'!$B$4:$B$1048576,H$31)</f>
        <v>0</v>
      </c>
      <c r="I32" s="277">
        <f>+SUMIFS('TD errores'!$D$4:$D$1048576,'TD errores'!$A$4:$A$1048576,$H$30,'TD errores'!$B$4:$B$1048576,I$31)</f>
        <v>0</v>
      </c>
      <c r="J32" s="277">
        <f>+SUMIFS('TD errores'!$D$4:$D$1048576,'TD errores'!$A$4:$A$1048576,$H$30,'TD errores'!$B$4:$B$1048576,J$31)</f>
        <v>0</v>
      </c>
      <c r="K32" s="277">
        <f>+SUMIFS('TD errores'!$D$4:$D$1048576,'TD errores'!$A$4:$A$1048576,$H$30,'TD errores'!$B$4:$B$1048576,K$31)</f>
        <v>0</v>
      </c>
      <c r="L32" s="287">
        <f>+SUMIF('TD errores'!$A$4:$A$1048576,$H$30,'TD errores'!$D$4:$D$1048576)</f>
        <v>0</v>
      </c>
    </row>
    <row r="33" spans="1:12" x14ac:dyDescent="0.3">
      <c r="B33" s="27" t="s">
        <v>2358</v>
      </c>
      <c r="C33" s="29">
        <f>+SUMIFS('TD errores'!$E$4:$E$1048576,'TD errores'!$A$4:$A$1048576,$C$30,'TD errores'!$B$4:$B$1048576,C$31)</f>
        <v>0</v>
      </c>
      <c r="D33" s="29">
        <f>+SUMIFS('TD errores'!$E$4:$E$1048576,'TD errores'!$A$4:$A$1048576,$C$30,'TD errores'!$B$4:$B$1048576,D$31)</f>
        <v>0</v>
      </c>
      <c r="E33" s="29">
        <f>+SUMIFS('TD errores'!$E$4:$E$1048576,'TD errores'!$A$4:$A$1048576,$C$30,'TD errores'!$B$4:$B$1048576,E$31)</f>
        <v>0</v>
      </c>
      <c r="F33" s="29">
        <f>+SUMIFS('TD errores'!$E$4:$E$1048576,'TD errores'!$A$4:$A$1048576,$C$30,'TD errores'!$B$4:$B$1048576,F$31)</f>
        <v>0</v>
      </c>
      <c r="G33" s="287">
        <f>+SUMIF('TD errores'!$A$4:$A$1048576,$C$30,'TD errores'!$E$4:$E$1048576)</f>
        <v>0</v>
      </c>
      <c r="H33" s="277">
        <f>+SUMIFS('TD errores'!$E$4:$E$1048576,'TD errores'!$A$4:$A$1048576,$H$30,'TD errores'!$B$4:$B$1048576,H$31)</f>
        <v>0</v>
      </c>
      <c r="I33" s="277">
        <f>+SUMIFS('TD errores'!$E$4:$E$1048576,'TD errores'!$A$4:$A$1048576,$H$30,'TD errores'!$B$4:$B$1048576,I$31)</f>
        <v>0</v>
      </c>
      <c r="J33" s="277">
        <f>+SUMIFS('TD errores'!$E$4:$E$1048576,'TD errores'!$A$4:$A$1048576,$H$30,'TD errores'!$B$4:$B$1048576,J$31)</f>
        <v>0</v>
      </c>
      <c r="K33" s="277">
        <f>+SUMIFS('TD errores'!$E$4:$E$1048576,'TD errores'!$A$4:$A$1048576,$H$30,'TD errores'!$B$4:$B$1048576,K$31)</f>
        <v>0</v>
      </c>
      <c r="L33" s="287">
        <f>+SUMIF('TD errores'!$A$4:$A$1048576,$H$30,'TD errores'!$E$4:$E$1048576)</f>
        <v>0</v>
      </c>
    </row>
    <row r="34" spans="1:12" x14ac:dyDescent="0.3">
      <c r="B34" s="27" t="s">
        <v>2359</v>
      </c>
      <c r="C34" s="29">
        <f>+SUMIFS('TD errores'!$F$4:$F$1048576,'TD errores'!$A$4:$A$1048576,$C$30,'TD errores'!$B$4:$B$1048576,C$31)</f>
        <v>0</v>
      </c>
      <c r="D34" s="29">
        <f>+SUMIFS('TD errores'!$F$4:$F$1048576,'TD errores'!$A$4:$A$1048576,$C$30,'TD errores'!$B$4:$B$1048576,D$31)</f>
        <v>0</v>
      </c>
      <c r="E34" s="29">
        <f>+SUMIFS('TD errores'!$F$4:$F$1048576,'TD errores'!$A$4:$A$1048576,$C$30,'TD errores'!$B$4:$B$1048576,E$31)</f>
        <v>0</v>
      </c>
      <c r="F34" s="29">
        <f>+SUMIFS('TD errores'!$F$4:$F$1048576,'TD errores'!$A$4:$A$1048576,$C$30,'TD errores'!$B$4:$B$1048576,F$31)</f>
        <v>0</v>
      </c>
      <c r="G34" s="287">
        <f>+SUMIF('TD errores'!$A$4:$A$1048576,$C$30,'TD errores'!$F$4:$F$1048576)</f>
        <v>0</v>
      </c>
      <c r="H34" s="277">
        <f>+SUMIFS('TD errores'!$F$4:$F$1048576,'TD errores'!$A$4:$A$1048576,$H$30,'TD errores'!$B$4:$B$1048576,H$31)</f>
        <v>0</v>
      </c>
      <c r="I34" s="277">
        <f>+SUMIFS('TD errores'!$F$4:$F$1048576,'TD errores'!$A$4:$A$1048576,$H$30,'TD errores'!$B$4:$B$1048576,I$31)</f>
        <v>0</v>
      </c>
      <c r="J34" s="277">
        <f>+SUMIFS('TD errores'!$F$4:$F$1048576,'TD errores'!$A$4:$A$1048576,$H$30,'TD errores'!$B$4:$B$1048576,J$31)</f>
        <v>0</v>
      </c>
      <c r="K34" s="277">
        <f>+SUMIFS('TD errores'!$F$4:$F$1048576,'TD errores'!$A$4:$A$1048576,$H$30,'TD errores'!$B$4:$B$1048576,K$31)</f>
        <v>0</v>
      </c>
      <c r="L34" s="287">
        <f>+SUMIF('TD errores'!$A$4:$A$1048576,$H$30,'TD errores'!$F$4:$F$1048576)</f>
        <v>0</v>
      </c>
    </row>
    <row r="35" spans="1:12" x14ac:dyDescent="0.3">
      <c r="B35" s="27" t="s">
        <v>2360</v>
      </c>
      <c r="C35" s="29">
        <f>+SUMIFS('TD errores'!$G$4:$G$1048576,'TD errores'!$A$4:$A$1048576,$C$30,'TD errores'!$B$4:$B$1048576,C$31)</f>
        <v>0</v>
      </c>
      <c r="D35" s="29">
        <f>+SUMIFS('TD errores'!$G$4:$G$1048576,'TD errores'!$A$4:$A$1048576,$C$30,'TD errores'!$B$4:$B$1048576,D$31)</f>
        <v>0</v>
      </c>
      <c r="E35" s="29">
        <f>+SUMIFS('TD errores'!$G$4:$G$1048576,'TD errores'!$A$4:$A$1048576,$C$30,'TD errores'!$B$4:$B$1048576,E$31)</f>
        <v>0</v>
      </c>
      <c r="F35" s="29">
        <f>+SUMIFS('TD errores'!$G$4:$G$1048576,'TD errores'!$A$4:$A$1048576,$C$30,'TD errores'!$B$4:$B$1048576,F$31)</f>
        <v>0</v>
      </c>
      <c r="G35" s="287">
        <f>+SUMIF('TD errores'!$A$4:$A$1048576,$C$30,'TD errores'!$G$4:$G$1048576)</f>
        <v>0</v>
      </c>
      <c r="H35" s="277">
        <f>+SUMIFS('TD errores'!$G$4:$G$1048576,'TD errores'!$A$4:$A$1048576,$H$30,'TD errores'!$B$4:$B$1048576,H$31)</f>
        <v>0</v>
      </c>
      <c r="I35" s="277">
        <f>+SUMIFS('TD errores'!$G$4:$G$1048576,'TD errores'!$A$4:$A$1048576,$H$30,'TD errores'!$B$4:$B$1048576,I$31)</f>
        <v>0</v>
      </c>
      <c r="J35" s="277">
        <f>+SUMIFS('TD errores'!$G$4:$G$1048576,'TD errores'!$A$4:$A$1048576,$H$30,'TD errores'!$B$4:$B$1048576,J$31)</f>
        <v>0</v>
      </c>
      <c r="K35" s="277">
        <f>+SUMIFS('TD errores'!$G$4:$G$1048576,'TD errores'!$A$4:$A$1048576,$H$30,'TD errores'!$B$4:$B$1048576,K$31)</f>
        <v>0</v>
      </c>
      <c r="L35" s="287">
        <f>+SUMIF('TD errores'!$A$4:$A$1048576,$H$30,'TD errores'!$G$4:$G$1048576)</f>
        <v>0</v>
      </c>
    </row>
    <row r="36" spans="1:12" x14ac:dyDescent="0.3">
      <c r="B36" s="27" t="s">
        <v>2361</v>
      </c>
      <c r="C36" s="29">
        <f>+SUMIFS('TD errores'!$H$4:$H$1048576,'TD errores'!$A$4:$A$1048576,$C$30,'TD errores'!$B$4:$B$1048576,C$31)</f>
        <v>0</v>
      </c>
      <c r="D36" s="29">
        <f>+SUMIFS('TD errores'!$H$4:$H$1048576,'TD errores'!$A$4:$A$1048576,$C$30,'TD errores'!$B$4:$B$1048576,D$31)</f>
        <v>0</v>
      </c>
      <c r="E36" s="29">
        <f>+SUMIFS('TD errores'!$H$4:$H$1048576,'TD errores'!$A$4:$A$1048576,$C$30,'TD errores'!$B$4:$B$1048576,E$31)</f>
        <v>0</v>
      </c>
      <c r="F36" s="29">
        <f>+SUMIFS('TD errores'!$H$4:$H$1048576,'TD errores'!$A$4:$A$1048576,$C$30,'TD errores'!$B$4:$B$1048576,F$31)</f>
        <v>0</v>
      </c>
      <c r="G36" s="287">
        <f>+SUMIF('TD errores'!$A$4:$A$1048576,$C$30,'TD errores'!$H$4:$H$1048576)</f>
        <v>0</v>
      </c>
      <c r="H36" s="277">
        <f>+SUMIFS('TD errores'!$H$4:$H$1048576,'TD errores'!$A$4:$A$1048576,$H$30,'TD errores'!$B$4:$B$1048576,H$31)</f>
        <v>0</v>
      </c>
      <c r="I36" s="277">
        <f>+SUMIFS('TD errores'!$H$4:$H$1048576,'TD errores'!$A$4:$A$1048576,$H$30,'TD errores'!$B$4:$B$1048576,I$31)</f>
        <v>0</v>
      </c>
      <c r="J36" s="277">
        <f>+SUMIFS('TD errores'!$H$4:$H$1048576,'TD errores'!$A$4:$A$1048576,$H$30,'TD errores'!$B$4:$B$1048576,J$31)</f>
        <v>0</v>
      </c>
      <c r="K36" s="277">
        <f>+SUMIFS('TD errores'!$H$4:$H$1048576,'TD errores'!$A$4:$A$1048576,$H$30,'TD errores'!$B$4:$B$1048576,K$31)</f>
        <v>0</v>
      </c>
      <c r="L36" s="287">
        <f>+SUMIF('TD errores'!$A$4:$A$1048576,$H$30,'TD errores'!$H$4:$H$1048576)</f>
        <v>0</v>
      </c>
    </row>
    <row r="40" spans="1:12" x14ac:dyDescent="0.3">
      <c r="A40" s="288" t="s">
        <v>8737</v>
      </c>
      <c r="B40" s="288" t="s">
        <v>8738</v>
      </c>
      <c r="C40" s="288" t="s">
        <v>8739</v>
      </c>
      <c r="D40" s="33" t="s">
        <v>8734</v>
      </c>
      <c r="E40" s="43"/>
      <c r="F40" s="43"/>
      <c r="G40" s="43"/>
      <c r="H40" s="43"/>
    </row>
    <row r="41" spans="1:12" x14ac:dyDescent="0.3">
      <c r="A41" s="23">
        <v>5</v>
      </c>
      <c r="B41" s="31">
        <v>0.9</v>
      </c>
      <c r="C41" s="23">
        <v>9.5</v>
      </c>
      <c r="D41" s="267">
        <f>+(E28-B41)*100</f>
        <v>9.9288762446657195</v>
      </c>
      <c r="E41" s="268"/>
      <c r="F41" s="268"/>
      <c r="G41" s="268"/>
      <c r="H41" s="268"/>
    </row>
    <row r="42" spans="1:12" x14ac:dyDescent="0.3">
      <c r="A42" s="23">
        <v>4.5</v>
      </c>
      <c r="B42" s="32">
        <v>0.995</v>
      </c>
      <c r="C42" s="23">
        <v>0.5</v>
      </c>
      <c r="D42" s="269">
        <v>0.05</v>
      </c>
      <c r="E42" s="270"/>
      <c r="F42" s="270"/>
      <c r="G42" s="270"/>
      <c r="H42" s="270"/>
    </row>
    <row r="43" spans="1:12" x14ac:dyDescent="0.3">
      <c r="A43" s="23">
        <v>0.5</v>
      </c>
      <c r="B43" s="23"/>
      <c r="C43" s="23">
        <v>10</v>
      </c>
      <c r="D43" s="267">
        <f>10-D41-D42</f>
        <v>2.11237553342805E-2</v>
      </c>
      <c r="E43" s="268"/>
      <c r="F43" s="268"/>
      <c r="G43" s="268"/>
      <c r="H43" s="268"/>
    </row>
    <row r="44" spans="1:12" x14ac:dyDescent="0.3">
      <c r="A44" s="23">
        <v>10</v>
      </c>
      <c r="B44" s="23"/>
      <c r="C44" s="23"/>
      <c r="D44" s="267">
        <v>10</v>
      </c>
      <c r="E44" s="268"/>
      <c r="F44" s="268"/>
      <c r="G44" s="268"/>
      <c r="H44" s="268"/>
    </row>
    <row r="47" spans="1:12" x14ac:dyDescent="0.3">
      <c r="A47" s="34"/>
      <c r="B47" s="282"/>
      <c r="C47" s="282"/>
    </row>
    <row r="48" spans="1:12" x14ac:dyDescent="0.3">
      <c r="A48" s="34"/>
      <c r="B48" s="30"/>
      <c r="C48" s="30"/>
    </row>
    <row r="49" spans="1:3" x14ac:dyDescent="0.3">
      <c r="A49" s="34"/>
      <c r="B49" s="30"/>
      <c r="C49" s="30"/>
    </row>
    <row r="50" spans="1:3" x14ac:dyDescent="0.3">
      <c r="A50" s="34"/>
      <c r="B50" s="30"/>
      <c r="C50" s="30"/>
    </row>
    <row r="51" spans="1:3" x14ac:dyDescent="0.3">
      <c r="A51" s="34"/>
      <c r="B51" s="30"/>
      <c r="C51" s="30"/>
    </row>
  </sheetData>
  <mergeCells count="7">
    <mergeCell ref="A7:B7"/>
    <mergeCell ref="C10:G10"/>
    <mergeCell ref="A10:B10"/>
    <mergeCell ref="A5:B5"/>
    <mergeCell ref="H10:L10"/>
    <mergeCell ref="A9:B9"/>
    <mergeCell ref="A8:B8"/>
  </mergeCells>
  <pageMargins left="0.7" right="0.7" top="0.75" bottom="0.75" header="0.3" footer="0.3"/>
  <pageSetup orientation="portrait" horizontalDpi="200" verticalDpi="200"/>
  <headerFooter>
    <oddHeader>&amp;L&amp;"Arial"&amp;1 &amp;K000000INTERNAL#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rgb="FF92D050"/>
    <pageSetUpPr fitToPage="1"/>
  </sheetPr>
  <dimension ref="A1:BK110"/>
  <sheetViews>
    <sheetView showGridLines="0" topLeftCell="A3" zoomScale="60" zoomScaleNormal="60" workbookViewId="0">
      <selection activeCell="T11" sqref="T11:T12"/>
    </sheetView>
  </sheetViews>
  <sheetFormatPr baseColWidth="10" defaultColWidth="8.6640625" defaultRowHeight="14.4" x14ac:dyDescent="0.3"/>
  <cols>
    <col min="1" max="1" width="14.6640625" style="18" customWidth="1"/>
    <col min="2" max="2" width="11.88671875" style="18" customWidth="1"/>
    <col min="3" max="12" width="10" style="18" customWidth="1"/>
    <col min="13" max="16" width="8.6640625" style="18" customWidth="1"/>
    <col min="17" max="18" width="3.88671875" style="18" customWidth="1"/>
    <col min="19" max="19" width="15.44140625" style="18" customWidth="1"/>
    <col min="20" max="22" width="22.44140625" style="18" customWidth="1"/>
    <col min="23" max="23" width="12.6640625" style="18" hidden="1" customWidth="1"/>
    <col min="24" max="24" width="22.44140625" style="18" customWidth="1"/>
    <col min="25" max="25" width="8.6640625" style="18" customWidth="1"/>
    <col min="26" max="26" width="8.5546875" style="18" customWidth="1"/>
    <col min="27" max="52" width="8.6640625" style="18" customWidth="1"/>
    <col min="53" max="59" width="9" style="18" customWidth="1"/>
    <col min="60" max="67" width="8.6640625" style="18" customWidth="1"/>
    <col min="68" max="16384" width="8.6640625" style="18"/>
  </cols>
  <sheetData>
    <row r="1" spans="1:63" ht="85.5" customHeight="1" thickBot="1" x14ac:dyDescent="0.35">
      <c r="A1" s="20" t="s">
        <v>927</v>
      </c>
      <c r="B1" s="20" t="s">
        <v>8713</v>
      </c>
      <c r="C1" s="20" t="s">
        <v>8714</v>
      </c>
      <c r="D1" s="20" t="s">
        <v>8715</v>
      </c>
      <c r="E1" s="20" t="s">
        <v>8716</v>
      </c>
    </row>
    <row r="2" spans="1:63" ht="26.25" customHeight="1" x14ac:dyDescent="0.3">
      <c r="A2" s="289" t="s">
        <v>8740</v>
      </c>
      <c r="B2" s="290">
        <v>17</v>
      </c>
      <c r="C2" s="291">
        <v>5</v>
      </c>
      <c r="D2" s="292">
        <v>2</v>
      </c>
      <c r="E2" s="291">
        <f>B2-C2-D2</f>
        <v>10</v>
      </c>
      <c r="F2" s="346">
        <f>SUM(E2:E3)</f>
        <v>20</v>
      </c>
      <c r="S2" s="322"/>
      <c r="T2" s="324"/>
      <c r="U2" s="370" t="s">
        <v>8741</v>
      </c>
      <c r="V2" s="323"/>
      <c r="W2" s="323"/>
      <c r="X2" s="323"/>
      <c r="Y2" s="323"/>
      <c r="Z2" s="323"/>
      <c r="AA2" s="323"/>
      <c r="AB2" s="323"/>
      <c r="AC2" s="323"/>
      <c r="AD2" s="349" t="s">
        <v>8742</v>
      </c>
      <c r="AE2" s="323"/>
      <c r="AF2" s="324"/>
      <c r="AG2" s="322"/>
      <c r="AH2" s="323"/>
      <c r="AI2" s="323"/>
      <c r="AJ2" s="323"/>
      <c r="AK2" s="324"/>
      <c r="AM2" s="322"/>
      <c r="AN2" s="323"/>
      <c r="AO2" s="323"/>
      <c r="AP2" s="323"/>
      <c r="AQ2" s="324"/>
      <c r="AR2" s="367" t="s">
        <v>8741</v>
      </c>
      <c r="AS2" s="323"/>
      <c r="AT2" s="323"/>
      <c r="AU2" s="323"/>
      <c r="AV2" s="323"/>
      <c r="AW2" s="323"/>
      <c r="AX2" s="323"/>
      <c r="AY2" s="323"/>
      <c r="AZ2" s="323"/>
      <c r="BA2" s="323"/>
      <c r="BB2" s="323"/>
      <c r="BC2" s="323"/>
      <c r="BD2" s="323"/>
      <c r="BE2" s="323"/>
      <c r="BF2" s="324"/>
      <c r="BG2" s="322"/>
      <c r="BH2" s="323"/>
      <c r="BI2" s="323"/>
      <c r="BJ2" s="323"/>
      <c r="BK2" s="324"/>
    </row>
    <row r="3" spans="1:63" ht="26.25" customHeight="1" x14ac:dyDescent="0.3">
      <c r="A3" s="289" t="s">
        <v>8743</v>
      </c>
      <c r="B3" s="290">
        <v>17</v>
      </c>
      <c r="C3" s="291">
        <v>5</v>
      </c>
      <c r="D3" s="292">
        <v>2</v>
      </c>
      <c r="E3" s="291">
        <f>B3-C3-D3</f>
        <v>10</v>
      </c>
      <c r="F3" s="332"/>
      <c r="S3" s="325"/>
      <c r="T3" s="327"/>
      <c r="U3" s="325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7"/>
      <c r="AG3" s="325"/>
      <c r="AH3" s="326"/>
      <c r="AI3" s="326"/>
      <c r="AJ3" s="326"/>
      <c r="AK3" s="327"/>
      <c r="AM3" s="325"/>
      <c r="AN3" s="326"/>
      <c r="AO3" s="326"/>
      <c r="AP3" s="326"/>
      <c r="AQ3" s="327"/>
      <c r="AR3" s="325"/>
      <c r="AS3" s="326"/>
      <c r="AT3" s="326"/>
      <c r="AU3" s="326"/>
      <c r="AV3" s="326"/>
      <c r="AW3" s="326"/>
      <c r="AX3" s="326"/>
      <c r="AY3" s="326"/>
      <c r="AZ3" s="326"/>
      <c r="BA3" s="326"/>
      <c r="BB3" s="326"/>
      <c r="BC3" s="326"/>
      <c r="BD3" s="326"/>
      <c r="BE3" s="326"/>
      <c r="BF3" s="327"/>
      <c r="BG3" s="325"/>
      <c r="BH3" s="326"/>
      <c r="BI3" s="326"/>
      <c r="BJ3" s="326"/>
      <c r="BK3" s="327"/>
    </row>
    <row r="4" spans="1:63" ht="26.25" customHeight="1" thickBot="1" x14ac:dyDescent="0.35">
      <c r="A4" s="50"/>
      <c r="B4" s="50"/>
      <c r="C4" s="50"/>
      <c r="D4" s="50"/>
      <c r="E4" s="50"/>
      <c r="S4" s="328"/>
      <c r="T4" s="330"/>
      <c r="U4" s="328"/>
      <c r="V4" s="329"/>
      <c r="W4" s="329"/>
      <c r="X4" s="329"/>
      <c r="Y4" s="329"/>
      <c r="Z4" s="329"/>
      <c r="AA4" s="329"/>
      <c r="AB4" s="329"/>
      <c r="AC4" s="329"/>
      <c r="AD4" s="329"/>
      <c r="AE4" s="329"/>
      <c r="AF4" s="330"/>
      <c r="AG4" s="328"/>
      <c r="AH4" s="329"/>
      <c r="AI4" s="329"/>
      <c r="AJ4" s="329"/>
      <c r="AK4" s="330"/>
      <c r="AM4" s="328"/>
      <c r="AN4" s="329"/>
      <c r="AO4" s="329"/>
      <c r="AP4" s="329"/>
      <c r="AQ4" s="330"/>
      <c r="AR4" s="328"/>
      <c r="AS4" s="329"/>
      <c r="AT4" s="329"/>
      <c r="AU4" s="329"/>
      <c r="AV4" s="329"/>
      <c r="AW4" s="329"/>
      <c r="AX4" s="329"/>
      <c r="AY4" s="329"/>
      <c r="AZ4" s="329"/>
      <c r="BA4" s="329"/>
      <c r="BB4" s="329"/>
      <c r="BC4" s="329"/>
      <c r="BD4" s="329"/>
      <c r="BE4" s="329"/>
      <c r="BF4" s="330"/>
      <c r="BG4" s="328"/>
      <c r="BH4" s="329"/>
      <c r="BI4" s="329"/>
      <c r="BJ4" s="329"/>
      <c r="BK4" s="330"/>
    </row>
    <row r="5" spans="1:63" ht="15" customHeight="1" thickBot="1" x14ac:dyDescent="0.35">
      <c r="A5" s="319" t="s">
        <v>8719</v>
      </c>
      <c r="B5" s="326"/>
      <c r="C5" s="57" t="e">
        <f>GETPIVOTDATA("Cuenta",dias!$U$1,"semana",C11,"mes",C7)</f>
        <v>#REF!</v>
      </c>
      <c r="D5" s="57" t="e">
        <f>GETPIVOTDATA("Cuenta",dias!$U$1,"semana",D11,"mes",D7)</f>
        <v>#REF!</v>
      </c>
      <c r="E5" s="57" t="e">
        <f>GETPIVOTDATA("Cuenta",dias!$U$1,"semana",E11,"mes",E7)</f>
        <v>#REF!</v>
      </c>
      <c r="F5" s="57" t="e">
        <f>GETPIVOTDATA("Cuenta",dias!$U$1,"semana",F11,"mes",F7)</f>
        <v>#REF!</v>
      </c>
      <c r="G5" s="57" t="e">
        <f>GETPIVOTDATA("Cuenta",dias!$U$1,"semana",G11,"mes",G7)</f>
        <v>#REF!</v>
      </c>
      <c r="H5" s="57" t="e">
        <f>GETPIVOTDATA("Cuenta",dias!$U$1,"semana",H11,"mes",H7)</f>
        <v>#REF!</v>
      </c>
      <c r="I5" s="57" t="e">
        <f>GETPIVOTDATA("Cuenta",dias!$U$1,"semana",I11,"mes",I7)</f>
        <v>#REF!</v>
      </c>
      <c r="J5" s="57" t="e">
        <f>GETPIVOTDATA("Cuenta",dias!$U$1,"semana",J11,"mes",J7)</f>
        <v>#REF!</v>
      </c>
      <c r="K5" s="57" t="e">
        <f>GETPIVOTDATA("Cuenta",dias!$U$1,"semana",K11,"mes",K7)</f>
        <v>#REF!</v>
      </c>
      <c r="L5" s="57" t="e">
        <f>GETPIVOTDATA("Cuenta",dias!$U$1,"semana",L11,"mes",L7)</f>
        <v>#REF!</v>
      </c>
    </row>
    <row r="6" spans="1:63" ht="16.5" customHeight="1" x14ac:dyDescent="0.3">
      <c r="N6" s="18">
        <v>200</v>
      </c>
      <c r="O6" s="18">
        <v>1</v>
      </c>
      <c r="S6" s="363" t="s">
        <v>8744</v>
      </c>
      <c r="T6" s="323"/>
      <c r="U6" s="323"/>
      <c r="V6" s="323"/>
      <c r="W6" s="323"/>
      <c r="X6" s="323"/>
      <c r="Y6" s="323"/>
      <c r="Z6" s="324"/>
    </row>
    <row r="7" spans="1:63" ht="20.100000000000001" customHeight="1" thickBot="1" x14ac:dyDescent="0.35">
      <c r="A7" s="315" t="s">
        <v>927</v>
      </c>
      <c r="B7" s="316"/>
      <c r="C7" s="289">
        <v>3</v>
      </c>
      <c r="D7" s="289">
        <v>3</v>
      </c>
      <c r="E7" s="289">
        <v>3</v>
      </c>
      <c r="F7" s="289">
        <v>3</v>
      </c>
      <c r="G7" s="289">
        <v>4</v>
      </c>
      <c r="H7" s="289">
        <v>4</v>
      </c>
      <c r="I7" s="289">
        <v>4</v>
      </c>
      <c r="J7" s="289">
        <v>4</v>
      </c>
      <c r="K7" s="289">
        <v>4</v>
      </c>
      <c r="L7" s="289">
        <v>4</v>
      </c>
      <c r="N7" s="18">
        <f>T19</f>
        <v>1405</v>
      </c>
      <c r="O7" s="18">
        <f>+N7*O6/N6</f>
        <v>7.0250000000000004</v>
      </c>
      <c r="S7" s="328"/>
      <c r="T7" s="329"/>
      <c r="U7" s="329"/>
      <c r="V7" s="329"/>
      <c r="W7" s="329"/>
      <c r="X7" s="329"/>
      <c r="Y7" s="329"/>
      <c r="Z7" s="330"/>
    </row>
    <row r="8" spans="1:63" s="80" customFormat="1" ht="20.100000000000001" customHeight="1" thickBot="1" x14ac:dyDescent="0.3">
      <c r="A8" s="352" t="s">
        <v>8720</v>
      </c>
      <c r="B8" s="316"/>
      <c r="C8" s="82">
        <v>5</v>
      </c>
      <c r="D8" s="82">
        <v>4</v>
      </c>
      <c r="E8" s="82">
        <v>3</v>
      </c>
      <c r="F8" s="82">
        <v>1</v>
      </c>
      <c r="G8" s="82">
        <v>2</v>
      </c>
      <c r="H8" s="82">
        <v>1</v>
      </c>
      <c r="I8" s="82">
        <v>2</v>
      </c>
      <c r="J8" s="82">
        <v>1</v>
      </c>
      <c r="K8" s="82">
        <v>1</v>
      </c>
      <c r="L8" s="82">
        <v>0</v>
      </c>
      <c r="S8" s="196" t="s">
        <v>18</v>
      </c>
      <c r="T8" s="197" t="s">
        <v>8745</v>
      </c>
      <c r="U8" s="355" t="s">
        <v>8746</v>
      </c>
      <c r="V8" s="356"/>
      <c r="W8" s="356"/>
      <c r="X8" s="357"/>
      <c r="Y8" s="216" t="s">
        <v>8712</v>
      </c>
      <c r="Z8" s="192" t="s">
        <v>8747</v>
      </c>
    </row>
    <row r="9" spans="1:63" s="80" customFormat="1" ht="21.75" customHeight="1" x14ac:dyDescent="0.25">
      <c r="A9" s="343" t="s">
        <v>8721</v>
      </c>
      <c r="B9" s="314"/>
      <c r="C9" s="83">
        <f>GETPIVOTDATA("conto?",dias!$K$3,"semana",C11)</f>
        <v>0</v>
      </c>
      <c r="D9" s="83" t="e">
        <f>GETPIVOTDATA("conto?",dias!$K$3,"semana",D11,"mes",3)</f>
        <v>#REF!</v>
      </c>
      <c r="E9" s="83" t="e">
        <f>GETPIVOTDATA("conto?",dias!$K$3,"semana",E11,"mes",3)</f>
        <v>#REF!</v>
      </c>
      <c r="F9" s="83" t="e">
        <f>GETPIVOTDATA("conto?",dias!$K$3,"semana",F11,"mes",3)</f>
        <v>#REF!</v>
      </c>
      <c r="G9" s="83" t="e">
        <f>GETPIVOTDATA("conto?",dias!$K$3,"semana",G11,"mes",3)</f>
        <v>#REF!</v>
      </c>
      <c r="H9" s="84" t="e">
        <f>GETPIVOTDATA("conto?",dias!$K$3,"semana",H11,"mes",4)</f>
        <v>#REF!</v>
      </c>
      <c r="I9" s="84" t="e">
        <f>GETPIVOTDATA("conto?",dias!$K$3,"semana",I11,"mes",4)</f>
        <v>#REF!</v>
      </c>
      <c r="J9" s="84" t="e">
        <f>GETPIVOTDATA("conto?",dias!$K$3,"semana",J11,"mes",4)</f>
        <v>#REF!</v>
      </c>
      <c r="K9" s="84" t="e">
        <f>GETPIVOTDATA("conto?",dias!$K$3,"semana",K11,"mes",4)</f>
        <v>#REF!</v>
      </c>
      <c r="L9" s="84" t="e">
        <f>GETPIVOTDATA("conto?",dias!$K$3,"semana",L11,"mes",4)</f>
        <v>#REF!</v>
      </c>
      <c r="S9" s="375" t="s">
        <v>937</v>
      </c>
      <c r="T9" s="348">
        <v>1405</v>
      </c>
      <c r="U9" s="342">
        <f>+COUNTIF(TD!$B:$B,Graficos!$S$9)/$T$9</f>
        <v>1</v>
      </c>
      <c r="V9" s="336"/>
      <c r="W9" s="336"/>
      <c r="X9" s="336"/>
      <c r="Y9" s="345">
        <f>COUNTIF(TD!B:B,S9)</f>
        <v>1405</v>
      </c>
      <c r="Z9" s="350">
        <f>SUM(C34:C39)</f>
        <v>2</v>
      </c>
    </row>
    <row r="10" spans="1:63" s="80" customFormat="1" ht="21.75" customHeight="1" x14ac:dyDescent="0.25">
      <c r="A10" s="352" t="s">
        <v>927</v>
      </c>
      <c r="B10" s="316"/>
      <c r="C10" s="340" t="s">
        <v>8748</v>
      </c>
      <c r="D10" s="317"/>
      <c r="E10" s="317"/>
      <c r="F10" s="317"/>
      <c r="G10" s="365" t="s">
        <v>8742</v>
      </c>
      <c r="H10" s="317"/>
      <c r="I10" s="317"/>
      <c r="J10" s="317"/>
      <c r="K10" s="317"/>
      <c r="L10" s="239"/>
      <c r="S10" s="354"/>
      <c r="T10" s="336"/>
      <c r="U10" s="325"/>
      <c r="V10" s="336"/>
      <c r="W10" s="336"/>
      <c r="X10" s="336"/>
      <c r="Y10" s="332"/>
      <c r="Z10" s="351"/>
    </row>
    <row r="11" spans="1:63" s="80" customFormat="1" ht="21.75" customHeight="1" x14ac:dyDescent="0.25">
      <c r="A11" s="96" t="s">
        <v>928</v>
      </c>
      <c r="B11" s="96" t="s">
        <v>8722</v>
      </c>
      <c r="C11" s="98">
        <v>45</v>
      </c>
      <c r="D11" s="98">
        <f t="shared" ref="D11:L11" si="0">1+C11</f>
        <v>46</v>
      </c>
      <c r="E11" s="98">
        <f t="shared" si="0"/>
        <v>47</v>
      </c>
      <c r="F11" s="98">
        <f t="shared" si="0"/>
        <v>48</v>
      </c>
      <c r="G11" s="98">
        <f t="shared" si="0"/>
        <v>49</v>
      </c>
      <c r="H11" s="98">
        <f t="shared" si="0"/>
        <v>50</v>
      </c>
      <c r="I11" s="98">
        <f t="shared" si="0"/>
        <v>51</v>
      </c>
      <c r="J11" s="98">
        <f t="shared" si="0"/>
        <v>52</v>
      </c>
      <c r="K11" s="98">
        <f t="shared" si="0"/>
        <v>53</v>
      </c>
      <c r="L11" s="98">
        <f t="shared" si="0"/>
        <v>54</v>
      </c>
      <c r="S11" s="353" t="s">
        <v>2376</v>
      </c>
      <c r="T11" s="338">
        <v>0</v>
      </c>
      <c r="U11" s="342" t="e">
        <f>+COUNTIF(TD!$B:$B,Graficos!$S$11)/$T$11</f>
        <v>#DIV/0!</v>
      </c>
      <c r="V11" s="336"/>
      <c r="W11" s="336"/>
      <c r="X11" s="336"/>
      <c r="Y11" s="345">
        <f>COUNTIF(TD!B:B,S11)</f>
        <v>0</v>
      </c>
      <c r="Z11" s="350">
        <f>SUM(D34:D39)</f>
        <v>0</v>
      </c>
    </row>
    <row r="12" spans="1:63" s="80" customFormat="1" ht="21.75" customHeight="1" x14ac:dyDescent="0.25">
      <c r="A12" s="85" t="s">
        <v>8723</v>
      </c>
      <c r="B12" s="86">
        <f>SUM(Graficos!T9:T18)</f>
        <v>1405</v>
      </c>
      <c r="C12" s="87">
        <f t="shared" ref="C12:L12" si="1">$B$12/SUM($E$2:$E$3)*C8</f>
        <v>351.25</v>
      </c>
      <c r="D12" s="87">
        <f t="shared" si="1"/>
        <v>281</v>
      </c>
      <c r="E12" s="87">
        <f t="shared" si="1"/>
        <v>210.75</v>
      </c>
      <c r="F12" s="87">
        <f t="shared" si="1"/>
        <v>70.25</v>
      </c>
      <c r="G12" s="87">
        <f t="shared" si="1"/>
        <v>140.5</v>
      </c>
      <c r="H12" s="87">
        <f t="shared" si="1"/>
        <v>70.25</v>
      </c>
      <c r="I12" s="87">
        <f t="shared" si="1"/>
        <v>140.5</v>
      </c>
      <c r="J12" s="87">
        <f t="shared" si="1"/>
        <v>70.25</v>
      </c>
      <c r="K12" s="87">
        <f t="shared" si="1"/>
        <v>70.25</v>
      </c>
      <c r="L12" s="87">
        <f t="shared" si="1"/>
        <v>0</v>
      </c>
      <c r="M12" s="97"/>
      <c r="S12" s="354"/>
      <c r="T12" s="336"/>
      <c r="U12" s="325"/>
      <c r="V12" s="336"/>
      <c r="W12" s="336"/>
      <c r="X12" s="336"/>
      <c r="Y12" s="332"/>
      <c r="Z12" s="351"/>
    </row>
    <row r="13" spans="1:63" s="80" customFormat="1" ht="21.75" customHeight="1" x14ac:dyDescent="0.25">
      <c r="A13" s="85" t="s">
        <v>8724</v>
      </c>
      <c r="B13" s="88">
        <f>SUM(C13:L13)</f>
        <v>0</v>
      </c>
      <c r="C13" s="87">
        <f>+COUNTIFS(TD!$C:$C,C11)</f>
        <v>0</v>
      </c>
      <c r="D13" s="87">
        <f>+COUNTIFS(TD!$C:$C,D11)</f>
        <v>0</v>
      </c>
      <c r="E13" s="87">
        <f>+COUNTIFS(TD!$C:$C,E11)</f>
        <v>0</v>
      </c>
      <c r="F13" s="87">
        <f>+COUNTIFS(TD!$C:$C,F11)</f>
        <v>0</v>
      </c>
      <c r="G13" s="87">
        <f>+COUNTIFS(TD!$C:$C,G11)</f>
        <v>0</v>
      </c>
      <c r="H13" s="87">
        <f>+COUNTIFS(TD!$C:$C,H11)</f>
        <v>0</v>
      </c>
      <c r="I13" s="87">
        <f>+COUNTIFS(TD!$C:$C,I11)</f>
        <v>0</v>
      </c>
      <c r="J13" s="87">
        <f>+COUNTIFS(TD!$C:$C,J11)</f>
        <v>0</v>
      </c>
      <c r="K13" s="87">
        <f>+COUNTIFS(TD!$C:$C,K11)</f>
        <v>0</v>
      </c>
      <c r="L13" s="87">
        <f>+COUNTIFS(TD!$C:$C,L11)</f>
        <v>0</v>
      </c>
      <c r="S13" s="364" t="s">
        <v>2374</v>
      </c>
      <c r="T13" s="339">
        <v>0</v>
      </c>
      <c r="U13" s="335" t="e">
        <f>+COUNTIF(TD!$B:$B,Graficos!$S$13)/$T$13</f>
        <v>#DIV/0!</v>
      </c>
      <c r="V13" s="336"/>
      <c r="W13" s="336"/>
      <c r="X13" s="336"/>
      <c r="Y13" s="345">
        <f>COUNTIF(TD!B:B,S13)</f>
        <v>0</v>
      </c>
      <c r="Z13" s="350">
        <f>SUM(E34:E39)</f>
        <v>0</v>
      </c>
    </row>
    <row r="14" spans="1:63" s="80" customFormat="1" ht="21.75" customHeight="1" x14ac:dyDescent="0.25">
      <c r="A14" s="85" t="s">
        <v>8725</v>
      </c>
      <c r="B14" s="89"/>
      <c r="C14" s="90">
        <f t="shared" ref="C14:L14" si="2">IFERROR(C13/C12,0)</f>
        <v>0</v>
      </c>
      <c r="D14" s="90">
        <f t="shared" si="2"/>
        <v>0</v>
      </c>
      <c r="E14" s="90">
        <f t="shared" si="2"/>
        <v>0</v>
      </c>
      <c r="F14" s="90">
        <f t="shared" si="2"/>
        <v>0</v>
      </c>
      <c r="G14" s="90">
        <f t="shared" si="2"/>
        <v>0</v>
      </c>
      <c r="H14" s="90">
        <f t="shared" si="2"/>
        <v>0</v>
      </c>
      <c r="I14" s="90">
        <f t="shared" si="2"/>
        <v>0</v>
      </c>
      <c r="J14" s="90">
        <f t="shared" si="2"/>
        <v>0</v>
      </c>
      <c r="K14" s="90">
        <f t="shared" si="2"/>
        <v>0</v>
      </c>
      <c r="L14" s="90">
        <f t="shared" si="2"/>
        <v>0</v>
      </c>
      <c r="S14" s="354"/>
      <c r="T14" s="336"/>
      <c r="U14" s="325"/>
      <c r="V14" s="336"/>
      <c r="W14" s="336"/>
      <c r="X14" s="336"/>
      <c r="Y14" s="332"/>
      <c r="Z14" s="351"/>
    </row>
    <row r="15" spans="1:63" s="80" customFormat="1" ht="21.75" customHeight="1" x14ac:dyDescent="0.25">
      <c r="A15" s="85" t="s">
        <v>8726</v>
      </c>
      <c r="B15" s="89"/>
      <c r="C15" s="87">
        <f t="shared" ref="C15:L15" si="3">+C12+B15</f>
        <v>351.25</v>
      </c>
      <c r="D15" s="87">
        <f t="shared" si="3"/>
        <v>632.25</v>
      </c>
      <c r="E15" s="87">
        <f t="shared" si="3"/>
        <v>843</v>
      </c>
      <c r="F15" s="87">
        <f t="shared" si="3"/>
        <v>913.25</v>
      </c>
      <c r="G15" s="87">
        <f t="shared" si="3"/>
        <v>1053.75</v>
      </c>
      <c r="H15" s="87">
        <f t="shared" si="3"/>
        <v>1124</v>
      </c>
      <c r="I15" s="87">
        <f t="shared" si="3"/>
        <v>1264.5</v>
      </c>
      <c r="J15" s="87">
        <f t="shared" si="3"/>
        <v>1334.75</v>
      </c>
      <c r="K15" s="87">
        <f t="shared" si="3"/>
        <v>1405</v>
      </c>
      <c r="L15" s="87">
        <f t="shared" si="3"/>
        <v>1405</v>
      </c>
      <c r="S15" s="353" t="s">
        <v>2377</v>
      </c>
      <c r="T15" s="338">
        <v>0</v>
      </c>
      <c r="U15" s="372" t="e">
        <f>+COUNTIF(TD!$B:$B,Graficos!$S$15)/$T$15</f>
        <v>#DIV/0!</v>
      </c>
      <c r="V15" s="336"/>
      <c r="W15" s="336"/>
      <c r="X15" s="336"/>
      <c r="Y15" s="345">
        <f>COUNTIF(TD!B:B,S15)</f>
        <v>0</v>
      </c>
      <c r="Z15" s="350">
        <f>SUM(F34:F39)</f>
        <v>0</v>
      </c>
    </row>
    <row r="16" spans="1:63" s="80" customFormat="1" ht="21.75" customHeight="1" x14ac:dyDescent="0.25">
      <c r="A16" s="85" t="s">
        <v>8727</v>
      </c>
      <c r="B16" s="89"/>
      <c r="C16" s="90">
        <f t="shared" ref="C16:L16" si="4">+C15/SUM($C$12:$L$12)</f>
        <v>0.25</v>
      </c>
      <c r="D16" s="90">
        <f t="shared" si="4"/>
        <v>0.45</v>
      </c>
      <c r="E16" s="90">
        <f t="shared" si="4"/>
        <v>0.6</v>
      </c>
      <c r="F16" s="90">
        <f t="shared" si="4"/>
        <v>0.65</v>
      </c>
      <c r="G16" s="90">
        <f t="shared" si="4"/>
        <v>0.75</v>
      </c>
      <c r="H16" s="90">
        <f t="shared" si="4"/>
        <v>0.8</v>
      </c>
      <c r="I16" s="90">
        <f t="shared" si="4"/>
        <v>0.9</v>
      </c>
      <c r="J16" s="90">
        <f t="shared" si="4"/>
        <v>0.95</v>
      </c>
      <c r="K16" s="90">
        <f t="shared" si="4"/>
        <v>1</v>
      </c>
      <c r="L16" s="90">
        <f t="shared" si="4"/>
        <v>1</v>
      </c>
      <c r="S16" s="354"/>
      <c r="T16" s="336"/>
      <c r="U16" s="325"/>
      <c r="V16" s="336"/>
      <c r="W16" s="336"/>
      <c r="X16" s="336"/>
      <c r="Y16" s="332"/>
      <c r="Z16" s="351"/>
    </row>
    <row r="17" spans="1:26" s="80" customFormat="1" ht="21.75" customHeight="1" x14ac:dyDescent="0.25">
      <c r="A17" s="85" t="s">
        <v>8728</v>
      </c>
      <c r="B17" s="89"/>
      <c r="C17" s="87">
        <f t="shared" ref="C17:L17" si="5">+C13+B17</f>
        <v>0</v>
      </c>
      <c r="D17" s="87">
        <f t="shared" si="5"/>
        <v>0</v>
      </c>
      <c r="E17" s="87">
        <f t="shared" si="5"/>
        <v>0</v>
      </c>
      <c r="F17" s="87">
        <f t="shared" si="5"/>
        <v>0</v>
      </c>
      <c r="G17" s="87">
        <f t="shared" si="5"/>
        <v>0</v>
      </c>
      <c r="H17" s="87">
        <f t="shared" si="5"/>
        <v>0</v>
      </c>
      <c r="I17" s="87">
        <f t="shared" si="5"/>
        <v>0</v>
      </c>
      <c r="J17" s="87">
        <f t="shared" si="5"/>
        <v>0</v>
      </c>
      <c r="K17" s="87">
        <f t="shared" si="5"/>
        <v>0</v>
      </c>
      <c r="L17" s="87">
        <f t="shared" si="5"/>
        <v>0</v>
      </c>
      <c r="N17" s="293" t="s">
        <v>8749</v>
      </c>
      <c r="S17" s="364" t="s">
        <v>2378</v>
      </c>
      <c r="T17" s="339">
        <v>0</v>
      </c>
      <c r="U17" s="335" t="e">
        <f>+COUNTIF(TD!$B:$B,Graficos!$S$17)/$T$17</f>
        <v>#DIV/0!</v>
      </c>
      <c r="V17" s="336"/>
      <c r="W17" s="336"/>
      <c r="X17" s="336"/>
      <c r="Y17" s="345">
        <f>COUNTIF(TD!B:B,S17)</f>
        <v>0</v>
      </c>
      <c r="Z17" s="350">
        <f>SUM(G34:G39)</f>
        <v>0</v>
      </c>
    </row>
    <row r="18" spans="1:26" s="80" customFormat="1" ht="21.75" customHeight="1" thickBot="1" x14ac:dyDescent="0.3">
      <c r="A18" s="85" t="s">
        <v>8729</v>
      </c>
      <c r="B18" s="89"/>
      <c r="C18" s="90">
        <f t="shared" ref="C18:L18" si="6">+C17/SUM($C$12:$L$12)</f>
        <v>0</v>
      </c>
      <c r="D18" s="90">
        <f t="shared" si="6"/>
        <v>0</v>
      </c>
      <c r="E18" s="90">
        <f t="shared" si="6"/>
        <v>0</v>
      </c>
      <c r="F18" s="90">
        <f t="shared" si="6"/>
        <v>0</v>
      </c>
      <c r="G18" s="90">
        <f t="shared" si="6"/>
        <v>0</v>
      </c>
      <c r="H18" s="90">
        <f t="shared" si="6"/>
        <v>0</v>
      </c>
      <c r="I18" s="90">
        <f t="shared" si="6"/>
        <v>0</v>
      </c>
      <c r="J18" s="90">
        <f t="shared" si="6"/>
        <v>0</v>
      </c>
      <c r="K18" s="90">
        <f t="shared" si="6"/>
        <v>0</v>
      </c>
      <c r="L18" s="90">
        <f t="shared" si="6"/>
        <v>0</v>
      </c>
      <c r="N18" s="294"/>
      <c r="Q18" s="295"/>
      <c r="S18" s="354"/>
      <c r="T18" s="336"/>
      <c r="U18" s="325"/>
      <c r="V18" s="336"/>
      <c r="W18" s="336"/>
      <c r="X18" s="336"/>
      <c r="Y18" s="332"/>
      <c r="Z18" s="351"/>
    </row>
    <row r="19" spans="1:26" s="80" customFormat="1" ht="21.75" customHeight="1" x14ac:dyDescent="0.25">
      <c r="A19" s="234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N19" s="294"/>
      <c r="Q19" s="295"/>
      <c r="S19" s="374" t="s">
        <v>8750</v>
      </c>
      <c r="T19" s="368">
        <f>SUM(T9:T18)</f>
        <v>1405</v>
      </c>
      <c r="U19" s="341">
        <f>Y19/$T$19</f>
        <v>1</v>
      </c>
      <c r="V19" s="323"/>
      <c r="W19" s="323"/>
      <c r="X19" s="323"/>
      <c r="Y19" s="334">
        <f>SUM(Y9:Y18)</f>
        <v>1405</v>
      </c>
      <c r="Z19" s="366">
        <f>SUM(Z9:Z18)</f>
        <v>2</v>
      </c>
    </row>
    <row r="20" spans="1:26" s="80" customFormat="1" ht="21.75" customHeight="1" thickBot="1" x14ac:dyDescent="0.3">
      <c r="A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N20" s="294"/>
      <c r="Q20" s="295"/>
      <c r="S20" s="369"/>
      <c r="T20" s="369"/>
      <c r="U20" s="328"/>
      <c r="V20" s="329"/>
      <c r="W20" s="329"/>
      <c r="X20" s="329"/>
      <c r="Y20" s="332"/>
      <c r="Z20" s="351"/>
    </row>
    <row r="21" spans="1:26" s="80" customFormat="1" ht="22.5" customHeight="1" x14ac:dyDescent="0.25">
      <c r="A21" s="296" t="s">
        <v>8730</v>
      </c>
      <c r="B21" s="91"/>
      <c r="C21" s="92">
        <f t="shared" ref="C21:L21" si="7">C15-C17</f>
        <v>351.25</v>
      </c>
      <c r="D21" s="92">
        <f t="shared" si="7"/>
        <v>632.25</v>
      </c>
      <c r="E21" s="92">
        <f t="shared" si="7"/>
        <v>843</v>
      </c>
      <c r="F21" s="92">
        <f t="shared" si="7"/>
        <v>913.25</v>
      </c>
      <c r="G21" s="92">
        <f t="shared" si="7"/>
        <v>1053.75</v>
      </c>
      <c r="H21" s="92">
        <f t="shared" si="7"/>
        <v>1124</v>
      </c>
      <c r="I21" s="92">
        <f t="shared" si="7"/>
        <v>1264.5</v>
      </c>
      <c r="J21" s="92">
        <f t="shared" si="7"/>
        <v>1334.75</v>
      </c>
      <c r="K21" s="92">
        <f t="shared" si="7"/>
        <v>1405</v>
      </c>
      <c r="L21" s="92">
        <f t="shared" si="7"/>
        <v>1405</v>
      </c>
    </row>
    <row r="22" spans="1:26" s="80" customFormat="1" ht="22.5" customHeight="1" x14ac:dyDescent="0.25">
      <c r="A22" s="93" t="s">
        <v>8731</v>
      </c>
      <c r="B22" s="94">
        <f>B13/B12</f>
        <v>0</v>
      </c>
      <c r="C22" s="95">
        <f t="shared" ref="C22:L22" si="8">C17/C15</f>
        <v>0</v>
      </c>
      <c r="D22" s="95">
        <f t="shared" si="8"/>
        <v>0</v>
      </c>
      <c r="E22" s="95">
        <f t="shared" si="8"/>
        <v>0</v>
      </c>
      <c r="F22" s="95">
        <f t="shared" si="8"/>
        <v>0</v>
      </c>
      <c r="G22" s="95">
        <f t="shared" si="8"/>
        <v>0</v>
      </c>
      <c r="H22" s="95">
        <f t="shared" si="8"/>
        <v>0</v>
      </c>
      <c r="I22" s="95">
        <f t="shared" si="8"/>
        <v>0</v>
      </c>
      <c r="J22" s="95">
        <f t="shared" si="8"/>
        <v>0</v>
      </c>
      <c r="K22" s="95">
        <f t="shared" si="8"/>
        <v>0</v>
      </c>
      <c r="L22" s="95">
        <f t="shared" si="8"/>
        <v>0</v>
      </c>
    </row>
    <row r="24" spans="1:26" x14ac:dyDescent="0.3">
      <c r="A24" s="24" t="s">
        <v>18</v>
      </c>
      <c r="B24" s="297" t="str">
        <f>A2</f>
        <v>SEPTIEMBRE</v>
      </c>
      <c r="C24" s="297" t="str">
        <f>A3</f>
        <v>OCTUBRE</v>
      </c>
      <c r="D24" s="298" t="s">
        <v>8751</v>
      </c>
      <c r="E24" s="299" t="s">
        <v>8752</v>
      </c>
      <c r="F24" s="24" t="s">
        <v>8733</v>
      </c>
    </row>
    <row r="25" spans="1:26" x14ac:dyDescent="0.3">
      <c r="A25" s="24" t="s">
        <v>937</v>
      </c>
      <c r="B25" s="102" t="str">
        <f>IFERROR(COUNTIFS(TD!$B:$B,Graficos!$A25,TD!$A:$A,Graficos!B$24,TD!$F:$F,"&gt;0")/COUNTIFS(TD!$B:$B,Graficos!$A25,TD!$A:$A,Graficos!B$24),"S/D")</f>
        <v>S/D</v>
      </c>
      <c r="C25" s="102" t="str">
        <f>IFERROR(COUNTIFS(TD!$B:$B,Graficos!$A25,TD!$A:$A,Graficos!C$24,TD!$F:$F,"&gt;0")/COUNTIFS(TD!$B:$B,Graficos!$A25,TD!$A:$A,Graficos!C$24),"S/D")</f>
        <v>S/D</v>
      </c>
      <c r="D25" s="195">
        <f>IFERROR(1-(C40/Y9),"S/D")</f>
        <v>0.99857651245551604</v>
      </c>
      <c r="E25" s="108">
        <f>(Y9-C41)/Y9</f>
        <v>0.99857651245551604</v>
      </c>
      <c r="F25" s="26">
        <v>0.995</v>
      </c>
      <c r="I25" s="80"/>
      <c r="J25" s="80"/>
      <c r="N25" s="110"/>
    </row>
    <row r="26" spans="1:26" x14ac:dyDescent="0.3">
      <c r="A26" s="24" t="s">
        <v>2376</v>
      </c>
      <c r="B26" s="102" t="str">
        <f>IFERROR(COUNTIFS(TD!$B:$B,Graficos!$A26,TD!$A:$A,Graficos!B$24,TD!$F:$F,"&gt;0")/COUNTIFS(TD!$B:$B,Graficos!$A26,TD!$A:$A,Graficos!B$24),"S/D")</f>
        <v>S/D</v>
      </c>
      <c r="C26" s="102" t="str">
        <f>IFERROR(COUNTIFS(TD!$B:$B,Graficos!$A26,TD!$A:$A,Graficos!C$24,TD!$F:$F,"&gt;0")/COUNTIFS(TD!$B:$B,Graficos!$A26,TD!$A:$A,Graficos!C$24),"S/D")</f>
        <v>S/D</v>
      </c>
      <c r="D26" s="109" t="str">
        <f>IFERROR(1-(D40/Y11),"S/D")</f>
        <v>S/D</v>
      </c>
      <c r="E26" s="108" t="e">
        <f>(Y11-D41)/Y11</f>
        <v>#DIV/0!</v>
      </c>
      <c r="F26" s="26">
        <v>0.995</v>
      </c>
      <c r="I26" s="80"/>
      <c r="J26" s="80"/>
    </row>
    <row r="27" spans="1:26" x14ac:dyDescent="0.3">
      <c r="A27" s="24" t="s">
        <v>2374</v>
      </c>
      <c r="B27" s="102" t="str">
        <f>IFERROR(COUNTIFS(TD!$B:$B,Graficos!$A27,TD!$A:$A,Graficos!B$24,TD!$F:$F,"&gt;0")/COUNTIFS(TD!$B:$B,Graficos!$A27,TD!$A:$A,Graficos!B$24),"S/D")</f>
        <v>S/D</v>
      </c>
      <c r="C27" s="102" t="str">
        <f>IFERROR(COUNTIFS(TD!$B:$B,Graficos!$A27,TD!$A:$A,Graficos!C$24,TD!$F:$F,"&gt;0")/COUNTIFS(TD!$B:$B,Graficos!$A27,TD!$A:$A,Graficos!C$24),"S/D")</f>
        <v>S/D</v>
      </c>
      <c r="D27" s="109" t="str">
        <f>IFERROR(1-(E40/Y13),"S/D")</f>
        <v>S/D</v>
      </c>
      <c r="E27" s="108" t="e">
        <f>(Y13-E41)/Y13</f>
        <v>#DIV/0!</v>
      </c>
      <c r="F27" s="26">
        <v>0.995</v>
      </c>
      <c r="I27" s="80"/>
      <c r="J27" s="80"/>
    </row>
    <row r="28" spans="1:26" x14ac:dyDescent="0.3">
      <c r="A28" s="285" t="s">
        <v>2377</v>
      </c>
      <c r="B28" s="102" t="str">
        <f>IFERROR(COUNTIFS(TD!$B:$B,Graficos!$A28,TD!$A:$A,Graficos!B$24,TD!$F:$F,"&gt;0")/COUNTIFS(TD!$B:$B,Graficos!$A28,TD!$A:$A,Graficos!B$24),"S/D")</f>
        <v>S/D</v>
      </c>
      <c r="C28" s="102" t="str">
        <f>IFERROR(COUNTIFS(TD!$B:$B,Graficos!$A28,TD!$A:$A,Graficos!C$24,TD!$F:$F,"&gt;0")/COUNTIFS(TD!$B:$B,Graficos!$A28,TD!$A:$A,Graficos!C$24),"S/D")</f>
        <v>S/D</v>
      </c>
      <c r="D28" s="109" t="str">
        <f>IFERROR(1-(F40/Y15),"S/D")</f>
        <v>S/D</v>
      </c>
      <c r="E28" s="108" t="e">
        <f>(Y15-F41)/Y15</f>
        <v>#DIV/0!</v>
      </c>
      <c r="F28" s="26">
        <v>0.995</v>
      </c>
    </row>
    <row r="29" spans="1:26" x14ac:dyDescent="0.3">
      <c r="A29" s="285" t="s">
        <v>2378</v>
      </c>
      <c r="B29" s="102" t="str">
        <f>IFERROR(COUNTIFS(TD!$B:$B,Graficos!$A29,TD!$A:$A,Graficos!B$24,TD!$F:$F,"&gt;0")/COUNTIFS(TD!$B:$B,Graficos!$A29,TD!$A:$A,Graficos!B$24),"S/D")</f>
        <v>S/D</v>
      </c>
      <c r="C29" s="102" t="str">
        <f>IFERROR(COUNTIFS(TD!$B:$B,Graficos!$A29,TD!$A:$A,Graficos!C$24,TD!$F:$F,"&gt;0")/COUNTIFS(TD!$B:$B,Graficos!$A29,TD!$A:$A,Graficos!C$24),"S/D")</f>
        <v>S/D</v>
      </c>
      <c r="D29" s="109" t="str">
        <f>IFERROR(1-(G40/Y17),"S/D")</f>
        <v>S/D</v>
      </c>
      <c r="E29" s="108" t="e">
        <f>(Y17-G41)/Y17</f>
        <v>#DIV/0!</v>
      </c>
      <c r="F29" s="26">
        <v>0.995</v>
      </c>
    </row>
    <row r="30" spans="1:26" x14ac:dyDescent="0.3">
      <c r="A30" s="24" t="s">
        <v>8734</v>
      </c>
      <c r="B30" s="102" t="e">
        <f>+COUNTIFS(TD!$A:$A,Graficos!B24,TD!$F:$F,"&gt;0")/COUNTIF(TD!$A:$A,Graficos!B24)</f>
        <v>#DIV/0!</v>
      </c>
      <c r="C30" s="102" t="e">
        <f>+COUNTIFS(TD!$A:$A,Graficos!C24,TD!$F:$F,"&gt;0")/COUNTIF(TD!$A:$A,Graficos!C24)</f>
        <v>#DIV/0!</v>
      </c>
      <c r="D30" s="193">
        <f>1-(H40/Y19)</f>
        <v>0.99857651245551604</v>
      </c>
      <c r="E30" s="108">
        <f>(Y19-H41)/Y19</f>
        <v>0.99857651245551604</v>
      </c>
      <c r="F30" s="26">
        <v>0.995</v>
      </c>
      <c r="G30" s="18">
        <f>COUNTIFS(TD!$B:$B,'Plan auditoria y avance'!$A28,TD!$A:$A,'Plan auditoria y avance'!B$22,TD!$F:$F,"&gt;0")</f>
        <v>0</v>
      </c>
    </row>
    <row r="32" spans="1:26" x14ac:dyDescent="0.3">
      <c r="C32" s="28"/>
      <c r="H32" s="282"/>
      <c r="I32" s="277"/>
      <c r="J32" s="282"/>
      <c r="K32" s="282"/>
      <c r="L32" s="282"/>
      <c r="M32" s="282"/>
    </row>
    <row r="33" spans="1:62" x14ac:dyDescent="0.3">
      <c r="B33" s="111" t="s">
        <v>8735</v>
      </c>
      <c r="C33" s="300" t="s">
        <v>937</v>
      </c>
      <c r="D33" s="300" t="s">
        <v>2376</v>
      </c>
      <c r="E33" s="300" t="s">
        <v>2374</v>
      </c>
      <c r="F33" s="300" t="s">
        <v>2377</v>
      </c>
      <c r="G33" s="300" t="s">
        <v>2378</v>
      </c>
      <c r="H33" s="104" t="s">
        <v>8734</v>
      </c>
      <c r="I33" s="301" t="s">
        <v>937</v>
      </c>
      <c r="J33" s="301" t="s">
        <v>2376</v>
      </c>
      <c r="K33" s="301" t="s">
        <v>2374</v>
      </c>
      <c r="L33" s="301" t="s">
        <v>2375</v>
      </c>
      <c r="M33" s="301" t="s">
        <v>2377</v>
      </c>
      <c r="N33" s="301" t="s">
        <v>2378</v>
      </c>
      <c r="O33" s="286" t="s">
        <v>8734</v>
      </c>
    </row>
    <row r="34" spans="1:62" x14ac:dyDescent="0.3">
      <c r="A34" s="222"/>
      <c r="B34" s="223" t="s">
        <v>8736</v>
      </c>
      <c r="C34" s="103">
        <f>+SUMIFS('TD errores'!$D$4:$D$1048576,'TD errores'!$B$4:$B$1048576,C$33)</f>
        <v>0</v>
      </c>
      <c r="D34" s="103">
        <f>+SUMIFS('TD errores'!$D$4:$D$1048576,'TD errores'!$B$4:$B$1048576,D$33)</f>
        <v>0</v>
      </c>
      <c r="E34" s="103">
        <f>+SUMIFS('TD errores'!$D$4:$D$1048576,'TD errores'!$B$4:$B$1048576,E$33)</f>
        <v>0</v>
      </c>
      <c r="F34" s="103">
        <f>+SUMIFS('TD errores'!$D$4:$D$1048576,'TD errores'!$B$4:$B$1048576,F$33)</f>
        <v>0</v>
      </c>
      <c r="G34" s="103">
        <f>+SUMIFS('TD errores'!$D$4:$D$1048576,'TD errores'!$B$4:$B$1048576,G$33)</f>
        <v>0</v>
      </c>
      <c r="H34" s="105">
        <f t="shared" ref="H34:H39" si="9">SUM(C34:G34)</f>
        <v>0</v>
      </c>
      <c r="I34" s="301">
        <f>+SUMIFS('TD errores'!$D$4:$D$1048576,'TD errores'!$A$4:$A$1048576,$I$32,'TD errores'!$B$4:$B$1048576,I$33)</f>
        <v>0</v>
      </c>
      <c r="J34" s="301">
        <f>+SUMIFS('TD errores'!$D$4:$D$1048576,'TD errores'!$A$4:$A$1048576,$I$32,'TD errores'!$B$4:$B$1048576,J$33)</f>
        <v>0</v>
      </c>
      <c r="K34" s="301">
        <f>+SUMIFS('TD errores'!$D$4:$D$1048576,'TD errores'!$A$4:$A$1048576,$I$32,'TD errores'!$B$4:$B$1048576,K$33)</f>
        <v>0</v>
      </c>
      <c r="L34" s="301">
        <f>+SUMIFS('TD errores'!$D$4:$D$1048576,'TD errores'!$A$4:$A$1048576,$I$32,'TD errores'!$B$4:$B$1048576,L$33)</f>
        <v>0</v>
      </c>
      <c r="M34" s="301">
        <f>+SUMIFS('TD errores'!$D$4:$D$1048576,'TD errores'!$A$4:$A$1048576,$I$32,'TD errores'!$B$4:$B$1048576,M$33)</f>
        <v>0</v>
      </c>
      <c r="N34" s="301">
        <f>+SUMIFS('TD errores'!$D$4:$D$1048576,'TD errores'!$A$4:$A$1048576,$I$32,'TD errores'!$B$4:$B$1048576,N$33)</f>
        <v>0</v>
      </c>
      <c r="O34" s="287">
        <f>+SUMIF('TD errores'!$A$4:$A$1048576,$I$32,'TD errores'!$D$4:$D$1048576)</f>
        <v>0</v>
      </c>
    </row>
    <row r="35" spans="1:62" x14ac:dyDescent="0.3">
      <c r="A35" s="224"/>
      <c r="B35" s="225" t="s">
        <v>2358</v>
      </c>
      <c r="C35" s="103">
        <f>+SUMIFS('TD errores'!$E$4:$E$1048576,'TD errores'!$B$4:$B$1048576,C$33)</f>
        <v>1</v>
      </c>
      <c r="D35" s="103">
        <f>+SUMIFS('TD errores'!$E$4:$E$1048576,'TD errores'!$B$4:$B$1048576,D$33)</f>
        <v>0</v>
      </c>
      <c r="E35" s="103">
        <f>+SUMIFS('TD errores'!$E$4:$E$1048576,'TD errores'!$B$4:$B$1048576,E$33)</f>
        <v>0</v>
      </c>
      <c r="F35" s="103">
        <f>+SUMIFS('TD errores'!$E$4:$E$1048576,'TD errores'!$B$4:$B$1048576,F$33)</f>
        <v>0</v>
      </c>
      <c r="G35" s="103">
        <f>+SUMIFS('TD errores'!$E$4:$E$1048576,'TD errores'!$B$4:$B$1048576,G$33)</f>
        <v>0</v>
      </c>
      <c r="H35" s="105">
        <f t="shared" si="9"/>
        <v>1</v>
      </c>
      <c r="I35" s="301">
        <f>+SUMIFS('TD errores'!$E$4:$E$1048576,'TD errores'!$A$4:$A$1048576,$I$32,'TD errores'!$B$4:$B$1048576,I$33)</f>
        <v>0</v>
      </c>
      <c r="J35" s="301">
        <f>+SUMIFS('TD errores'!$E$4:$E$1048576,'TD errores'!$A$4:$A$1048576,$I$32,'TD errores'!$B$4:$B$1048576,J$33)</f>
        <v>0</v>
      </c>
      <c r="K35" s="301">
        <f>+SUMIFS('TD errores'!$E$4:$E$1048576,'TD errores'!$A$4:$A$1048576,$I$32,'TD errores'!$B$4:$B$1048576,K$33)</f>
        <v>0</v>
      </c>
      <c r="L35" s="301">
        <f>+SUMIFS('TD errores'!$E$4:$E$1048576,'TD errores'!$A$4:$A$1048576,$I$32,'TD errores'!$B$4:$B$1048576,L$33)</f>
        <v>0</v>
      </c>
      <c r="M35" s="301">
        <f>+SUMIFS('TD errores'!$E$4:$E$1048576,'TD errores'!$A$4:$A$1048576,$I$32,'TD errores'!$B$4:$B$1048576,M$33)</f>
        <v>0</v>
      </c>
      <c r="N35" s="301">
        <f>+SUMIFS('TD errores'!$E$4:$E$1048576,'TD errores'!$A$4:$A$1048576,$I$32,'TD errores'!$B$4:$B$1048576,N$33)</f>
        <v>0</v>
      </c>
      <c r="O35" s="287">
        <f>+SUMIF('TD errores'!$A$4:$A$1048576,$I$32,'TD errores'!$E$4:$E$1048576)</f>
        <v>0</v>
      </c>
    </row>
    <row r="36" spans="1:62" x14ac:dyDescent="0.3">
      <c r="A36" s="224"/>
      <c r="B36" s="225" t="s">
        <v>2359</v>
      </c>
      <c r="C36" s="112">
        <f>+SUMIFS('TD errores'!$F$4:$F$1048576,'TD errores'!$B$4:$B$1048576,C$33)</f>
        <v>1</v>
      </c>
      <c r="D36" s="112">
        <f>+SUMIFS('TD errores'!$F$4:$F$1048576,'TD errores'!$B$4:$B$1048576,D$33)</f>
        <v>0</v>
      </c>
      <c r="E36" s="112">
        <f>+SUMIFS('TD errores'!$F$4:$F$1048576,'TD errores'!$B$4:$B$1048576,E$33)</f>
        <v>0</v>
      </c>
      <c r="F36" s="112">
        <f>+SUMIFS('TD errores'!$F$4:$F$1048576,'TD errores'!$B$4:$B$1048576,F$33)</f>
        <v>0</v>
      </c>
      <c r="G36" s="112">
        <f>+SUMIFS('TD errores'!$F$4:$F$1048576,'TD errores'!$B$4:$B$1048576,G$33)</f>
        <v>0</v>
      </c>
      <c r="H36" s="113">
        <f t="shared" si="9"/>
        <v>1</v>
      </c>
      <c r="I36" s="302">
        <f>+SUMIFS('TD errores'!$F$4:$F$1048576,'TD errores'!$A$4:$A$1048576,$I$32,'TD errores'!$B$4:$B$1048576,I$33)</f>
        <v>0</v>
      </c>
      <c r="J36" s="302">
        <f>+SUMIFS('TD errores'!$F$4:$F$1048576,'TD errores'!$A$4:$A$1048576,$I$32,'TD errores'!$B$4:$B$1048576,J$33)</f>
        <v>0</v>
      </c>
      <c r="K36" s="302">
        <f>+SUMIFS('TD errores'!$F$4:$F$1048576,'TD errores'!$A$4:$A$1048576,$I$32,'TD errores'!$B$4:$B$1048576,K$33)</f>
        <v>0</v>
      </c>
      <c r="L36" s="302">
        <f>+SUMIFS('TD errores'!$F$4:$F$1048576,'TD errores'!$A$4:$A$1048576,$I$32,'TD errores'!$B$4:$B$1048576,L$33)</f>
        <v>0</v>
      </c>
      <c r="M36" s="302">
        <f>+SUMIFS('TD errores'!$F$4:$F$1048576,'TD errores'!$A$4:$A$1048576,$I$32,'TD errores'!$B$4:$B$1048576,M$33)</f>
        <v>0</v>
      </c>
      <c r="N36" s="302">
        <f>+SUMIFS('TD errores'!$F$4:$F$1048576,'TD errores'!$A$4:$A$1048576,$I$32,'TD errores'!$B$4:$B$1048576,N$33)</f>
        <v>0</v>
      </c>
      <c r="O36" s="303">
        <f>+SUMIF('TD errores'!$A$4:$A$1048576,$I$32,'TD errores'!$F$4:$F$1048576)</f>
        <v>0</v>
      </c>
    </row>
    <row r="37" spans="1:62" x14ac:dyDescent="0.3">
      <c r="A37" s="224"/>
      <c r="B37" s="225" t="s">
        <v>2360</v>
      </c>
      <c r="C37" s="103">
        <f>+SUMIFS('TD errores'!$G$4:$G$1048576,'TD errores'!$B$4:$B$1048576,C$33)</f>
        <v>0</v>
      </c>
      <c r="D37" s="103">
        <f>+SUMIFS('TD errores'!$G$4:$G$1048576,'TD errores'!$B$4:$B$1048576,D$33)</f>
        <v>0</v>
      </c>
      <c r="E37" s="103">
        <f>+SUMIFS('TD errores'!$G$4:$G$1048576,'TD errores'!$B$4:$B$1048576,E$33)</f>
        <v>0</v>
      </c>
      <c r="F37" s="103">
        <f>+SUMIFS('TD errores'!$G$4:$G$1048576,'TD errores'!$B$4:$B$1048576,F$33)</f>
        <v>0</v>
      </c>
      <c r="G37" s="103">
        <f>+SUMIFS('TD errores'!$G$4:$G$1048576,'TD errores'!$B$4:$B$1048576,G$33)</f>
        <v>0</v>
      </c>
      <c r="H37" s="105">
        <f t="shared" si="9"/>
        <v>0</v>
      </c>
      <c r="I37" s="301">
        <f>+SUMIFS('TD errores'!$G$4:$G$1048576,'TD errores'!$A$4:$A$1048576,$I$32,'TD errores'!$B$4:$B$1048576,I$33)</f>
        <v>0</v>
      </c>
      <c r="J37" s="301">
        <f>+SUMIFS('TD errores'!$G$4:$G$1048576,'TD errores'!$A$4:$A$1048576,$I$32,'TD errores'!$B$4:$B$1048576,J$33)</f>
        <v>0</v>
      </c>
      <c r="K37" s="301">
        <f>+SUMIFS('TD errores'!$G$4:$G$1048576,'TD errores'!$A$4:$A$1048576,$I$32,'TD errores'!$B$4:$B$1048576,K$33)</f>
        <v>0</v>
      </c>
      <c r="L37" s="301">
        <f>+SUMIFS('TD errores'!$G$4:$G$1048576,'TD errores'!$A$4:$A$1048576,$I$32,'TD errores'!$B$4:$B$1048576,L$33)</f>
        <v>0</v>
      </c>
      <c r="M37" s="301">
        <f>+SUMIFS('TD errores'!$G$4:$G$1048576,'TD errores'!$A$4:$A$1048576,$I$32,'TD errores'!$B$4:$B$1048576,M$33)</f>
        <v>0</v>
      </c>
      <c r="N37" s="301">
        <f>+SUMIFS('TD errores'!$G$4:$G$1048576,'TD errores'!$A$4:$A$1048576,$I$32,'TD errores'!$B$4:$B$1048576,N$33)</f>
        <v>0</v>
      </c>
      <c r="O37" s="287">
        <f>+SUMIF('TD errores'!$A$4:$A$1048576,$I$32,'TD errores'!$G$4:$G$1048576)</f>
        <v>0</v>
      </c>
    </row>
    <row r="38" spans="1:62" x14ac:dyDescent="0.3">
      <c r="A38" s="224"/>
      <c r="B38" s="225" t="s">
        <v>2361</v>
      </c>
      <c r="C38" s="103">
        <f>+SUMIFS('TD errores'!$H$4:$H$1048576,'TD errores'!$B$4:$B$1048576,C$33)</f>
        <v>0</v>
      </c>
      <c r="D38" s="103">
        <f>+SUMIFS('TD errores'!$H$4:$H$1048576,'TD errores'!$B$4:$B$1048576,D$33)</f>
        <v>0</v>
      </c>
      <c r="E38" s="103">
        <f>+SUMIFS('TD errores'!$H$4:$H$1048576,'TD errores'!$B$4:$B$1048576,E$33)</f>
        <v>0</v>
      </c>
      <c r="F38" s="103">
        <f>+SUMIFS('TD errores'!$H$4:$H$1048576,'TD errores'!$B$4:$B$1048576,F$33)</f>
        <v>0</v>
      </c>
      <c r="G38" s="103">
        <f>+SUMIFS('TD errores'!$H$4:$H$1048576,'TD errores'!$B$4:$B$1048576,G$33)</f>
        <v>0</v>
      </c>
      <c r="H38" s="105">
        <f t="shared" si="9"/>
        <v>0</v>
      </c>
      <c r="I38" s="301">
        <f>+SUMIFS('TD errores'!$H$4:$H$1048576,'TD errores'!$A$4:$A$1048576,$I$32,'TD errores'!$B$4:$B$1048576,I$33)</f>
        <v>0</v>
      </c>
      <c r="J38" s="301">
        <f>+SUMIFS('TD errores'!$H$4:$H$1048576,'TD errores'!$A$4:$A$1048576,$I$32,'TD errores'!$B$4:$B$1048576,J$33)</f>
        <v>0</v>
      </c>
      <c r="K38" s="301">
        <f>+SUMIFS('TD errores'!$H$4:$H$1048576,'TD errores'!$A$4:$A$1048576,$I$32,'TD errores'!$B$4:$B$1048576,K$33)</f>
        <v>0</v>
      </c>
      <c r="L38" s="301">
        <f>+SUMIFS('TD errores'!$H$4:$H$1048576,'TD errores'!$A$4:$A$1048576,$I$32,'TD errores'!$B$4:$B$1048576,L$33)</f>
        <v>0</v>
      </c>
      <c r="M38" s="301">
        <f>+SUMIFS('TD errores'!$H$4:$H$1048576,'TD errores'!$A$4:$A$1048576,$I$32,'TD errores'!$B$4:$B$1048576,M$33)</f>
        <v>0</v>
      </c>
      <c r="N38" s="301">
        <f>+SUMIFS('TD errores'!$H$4:$H$1048576,'TD errores'!$A$4:$A$1048576,$I$32,'TD errores'!$B$4:$B$1048576,N$33)</f>
        <v>0</v>
      </c>
      <c r="O38" s="287">
        <f>+SUMIF('TD errores'!$A$4:$A$1048576,$I$32,'TD errores'!$H$4:$H$1048576)</f>
        <v>0</v>
      </c>
    </row>
    <row r="39" spans="1:62" x14ac:dyDescent="0.3">
      <c r="A39" s="224"/>
      <c r="B39" s="225" t="s">
        <v>2362</v>
      </c>
      <c r="C39" s="103">
        <f>+SUMIFS('TD errores'!$I$4:$I$1048576,'TD errores'!$B$4:$B$1048576,C$33)</f>
        <v>0</v>
      </c>
      <c r="D39" s="103">
        <f>+SUMIFS('TD errores'!$I$4:$I$1048576,'TD errores'!$B$4:$B$1048576,D$33)</f>
        <v>0</v>
      </c>
      <c r="E39" s="103">
        <f>+SUMIFS('TD errores'!$I$4:$I$1048576,'TD errores'!$B$4:$B$1048576,E$33)</f>
        <v>0</v>
      </c>
      <c r="F39" s="103">
        <f>+SUMIFS('TD errores'!$I$4:$I$1048576,'TD errores'!$B$4:$B$1048576,F$33)</f>
        <v>0</v>
      </c>
      <c r="G39" s="103">
        <f>+SUMIFS('TD errores'!$I$4:$I$1048576,'TD errores'!$B$4:$B$1048576,G$33)</f>
        <v>0</v>
      </c>
      <c r="H39" s="105">
        <f t="shared" si="9"/>
        <v>0</v>
      </c>
      <c r="I39" s="301">
        <f>+SUMIFS('TD errores'!$H$4:$H$1048576,'TD errores'!$A$4:$A$1048576,$I$32,'TD errores'!$B$4:$B$1048576,I$33)</f>
        <v>0</v>
      </c>
      <c r="J39" s="301">
        <f>+SUMIFS('TD errores'!$H$4:$H$1048576,'TD errores'!$A$4:$A$1048576,$I$32,'TD errores'!$B$4:$B$1048576,J$33)</f>
        <v>0</v>
      </c>
      <c r="K39" s="301">
        <f>+SUMIFS('TD errores'!$H$4:$H$1048576,'TD errores'!$A$4:$A$1048576,$I$32,'TD errores'!$B$4:$B$1048576,K$33)</f>
        <v>0</v>
      </c>
      <c r="L39" s="301">
        <f>+SUMIFS('TD errores'!$H$4:$H$1048576,'TD errores'!$A$4:$A$1048576,$I$32,'TD errores'!$B$4:$B$1048576,L$33)</f>
        <v>0</v>
      </c>
      <c r="M39" s="301">
        <f>+SUMIFS('TD errores'!$H$4:$H$1048576,'TD errores'!$A$4:$A$1048576,$I$32,'TD errores'!$B$4:$B$1048576,M$33)</f>
        <v>0</v>
      </c>
      <c r="N39" s="301">
        <f>+SUMIFS('TD errores'!$H$4:$H$1048576,'TD errores'!$A$4:$A$1048576,$I$32,'TD errores'!$B$4:$B$1048576,N$33)</f>
        <v>0</v>
      </c>
      <c r="O39" s="287">
        <f>+SUMIF('TD errores'!$A$4:$A$1048576,$I$32,'TD errores'!$H$4:$H$1048576)</f>
        <v>0</v>
      </c>
      <c r="AQ39" s="304"/>
      <c r="AR39" s="106" t="s">
        <v>8753</v>
      </c>
      <c r="AS39" s="106" t="s">
        <v>8754</v>
      </c>
      <c r="AT39" s="106" t="s">
        <v>8755</v>
      </c>
      <c r="AU39" s="106" t="s">
        <v>8756</v>
      </c>
      <c r="AV39" s="106" t="s">
        <v>8757</v>
      </c>
      <c r="AW39" s="106" t="s">
        <v>8758</v>
      </c>
      <c r="AX39" s="106" t="s">
        <v>8759</v>
      </c>
      <c r="AY39" s="106" t="s">
        <v>8760</v>
      </c>
      <c r="AZ39" s="106" t="s">
        <v>8761</v>
      </c>
      <c r="BA39" s="106" t="s">
        <v>8762</v>
      </c>
      <c r="BB39" s="106" t="s">
        <v>8763</v>
      </c>
      <c r="BC39" s="106" t="s">
        <v>8764</v>
      </c>
      <c r="BD39" s="107">
        <v>2025</v>
      </c>
    </row>
    <row r="40" spans="1:62" x14ac:dyDescent="0.3">
      <c r="A40" s="371" t="s">
        <v>8747</v>
      </c>
      <c r="B40" s="114" t="s">
        <v>8751</v>
      </c>
      <c r="C40" s="114">
        <f t="shared" ref="C40:H40" si="10">SUM(C35:C39)</f>
        <v>2</v>
      </c>
      <c r="D40" s="114">
        <f t="shared" si="10"/>
        <v>0</v>
      </c>
      <c r="E40" s="114">
        <f t="shared" si="10"/>
        <v>0</v>
      </c>
      <c r="F40" s="114">
        <f t="shared" si="10"/>
        <v>0</v>
      </c>
      <c r="G40" s="114">
        <f t="shared" si="10"/>
        <v>0</v>
      </c>
      <c r="H40" s="114">
        <f t="shared" si="10"/>
        <v>2</v>
      </c>
      <c r="I40" s="282" t="s">
        <v>8765</v>
      </c>
      <c r="AO40" s="358" t="s">
        <v>8766</v>
      </c>
      <c r="AP40" s="359"/>
      <c r="AQ40" s="360"/>
      <c r="AR40" s="331">
        <v>0.998</v>
      </c>
      <c r="AS40" s="331">
        <v>0.998</v>
      </c>
      <c r="AT40" s="331">
        <v>0.998</v>
      </c>
      <c r="AU40" s="331">
        <v>0.997</v>
      </c>
      <c r="AV40" s="331">
        <v>0.998</v>
      </c>
      <c r="AW40" s="331">
        <v>0.997</v>
      </c>
      <c r="AX40" s="331">
        <v>0.997</v>
      </c>
      <c r="AY40" s="331">
        <v>0.995</v>
      </c>
      <c r="AZ40" s="331">
        <f>E30</f>
        <v>0.99857651245551604</v>
      </c>
      <c r="BA40" s="331">
        <v>0.99649824912456231</v>
      </c>
      <c r="BB40" s="331">
        <v>0.998</v>
      </c>
      <c r="BC40" s="331">
        <f>E30</f>
        <v>0.99857651245551604</v>
      </c>
      <c r="BD40" s="333">
        <f>AVERAGE(AR40:BC40)</f>
        <v>0.99747093950296606</v>
      </c>
      <c r="BE40" s="114" t="s">
        <v>8767</v>
      </c>
      <c r="BF40" s="114"/>
      <c r="BG40" s="114"/>
      <c r="BH40" s="114"/>
      <c r="BI40" s="114"/>
      <c r="BJ40" s="114"/>
    </row>
    <row r="41" spans="1:62" x14ac:dyDescent="0.3">
      <c r="A41" s="314"/>
      <c r="B41" s="114" t="s">
        <v>8752</v>
      </c>
      <c r="C41" s="114">
        <f t="shared" ref="C41:H41" si="11">SUM(C34:C39)</f>
        <v>2</v>
      </c>
      <c r="D41" s="114">
        <f t="shared" si="11"/>
        <v>0</v>
      </c>
      <c r="E41" s="114">
        <f t="shared" si="11"/>
        <v>0</v>
      </c>
      <c r="F41" s="114">
        <f t="shared" si="11"/>
        <v>0</v>
      </c>
      <c r="G41" s="114">
        <f t="shared" si="11"/>
        <v>0</v>
      </c>
      <c r="H41" s="114">
        <f t="shared" si="11"/>
        <v>2</v>
      </c>
      <c r="I41" s="282" t="s">
        <v>8767</v>
      </c>
      <c r="AO41" s="361"/>
      <c r="AP41" s="314"/>
      <c r="AQ41" s="362"/>
      <c r="AR41" s="332"/>
      <c r="AS41" s="332"/>
      <c r="AT41" s="332"/>
      <c r="AU41" s="332"/>
      <c r="AV41" s="332"/>
      <c r="AW41" s="332"/>
      <c r="AX41" s="332"/>
      <c r="AY41" s="332"/>
      <c r="AZ41" s="332"/>
      <c r="BA41" s="332"/>
      <c r="BB41" s="332"/>
      <c r="BC41" s="332"/>
      <c r="BD41" s="332"/>
      <c r="BE41" s="114" t="s">
        <v>8768</v>
      </c>
      <c r="BF41" s="114"/>
      <c r="BG41" s="114"/>
      <c r="BH41" s="114"/>
      <c r="BI41" s="114"/>
      <c r="BJ41" s="114"/>
    </row>
    <row r="42" spans="1:62" x14ac:dyDescent="0.3">
      <c r="A42" s="288" t="s">
        <v>8737</v>
      </c>
      <c r="B42" s="288" t="s">
        <v>8738</v>
      </c>
      <c r="C42" s="288" t="s">
        <v>8739</v>
      </c>
      <c r="D42" s="33" t="s">
        <v>8734</v>
      </c>
      <c r="E42" s="43"/>
      <c r="F42" s="43"/>
      <c r="G42" s="43"/>
      <c r="H42" s="43"/>
      <c r="AO42" s="377" t="s">
        <v>8769</v>
      </c>
      <c r="AP42" s="359"/>
      <c r="AQ42" s="360"/>
      <c r="AR42" s="331">
        <v>0.998</v>
      </c>
      <c r="AS42" s="331">
        <v>0.998</v>
      </c>
      <c r="AT42" s="331">
        <v>0.998</v>
      </c>
      <c r="AU42" s="331">
        <v>0.997</v>
      </c>
      <c r="AV42" s="331">
        <v>0.998</v>
      </c>
      <c r="AW42" s="331">
        <v>0.998</v>
      </c>
      <c r="AX42" s="331">
        <v>0.997</v>
      </c>
      <c r="AY42" s="331">
        <v>0.995</v>
      </c>
      <c r="AZ42" s="331">
        <f>D30</f>
        <v>0.99857651245551604</v>
      </c>
      <c r="BA42" s="331">
        <v>0.99649824912456231</v>
      </c>
      <c r="BB42" s="331">
        <v>0.998</v>
      </c>
      <c r="BC42" s="331">
        <f>D30</f>
        <v>0.99857651245551604</v>
      </c>
      <c r="BD42" s="333">
        <f>AVERAGE(AR42:BC42)</f>
        <v>0.99755427283629938</v>
      </c>
      <c r="BE42" s="220" t="s">
        <v>8765</v>
      </c>
      <c r="BF42" s="220"/>
      <c r="BG42" s="220"/>
      <c r="BH42" s="220"/>
      <c r="BI42" s="220"/>
      <c r="BJ42" s="220"/>
    </row>
    <row r="43" spans="1:62" x14ac:dyDescent="0.3">
      <c r="A43" s="23">
        <v>5</v>
      </c>
      <c r="B43" s="31">
        <v>0.9</v>
      </c>
      <c r="C43" s="23">
        <v>9.5</v>
      </c>
      <c r="D43" s="267">
        <f>+(E30-B43)*100</f>
        <v>9.857651245551601</v>
      </c>
      <c r="E43" s="268"/>
      <c r="F43" s="268"/>
      <c r="G43" s="268"/>
      <c r="H43" s="268"/>
      <c r="AO43" s="361"/>
      <c r="AP43" s="314"/>
      <c r="AQ43" s="362"/>
      <c r="AR43" s="332"/>
      <c r="AS43" s="332"/>
      <c r="AT43" s="332"/>
      <c r="AU43" s="332"/>
      <c r="AV43" s="332"/>
      <c r="AW43" s="332"/>
      <c r="AX43" s="332"/>
      <c r="AY43" s="332"/>
      <c r="AZ43" s="332"/>
      <c r="BA43" s="332"/>
      <c r="BB43" s="332"/>
      <c r="BC43" s="332"/>
      <c r="BD43" s="332"/>
      <c r="BE43" s="220" t="s">
        <v>8770</v>
      </c>
      <c r="BF43" s="220"/>
      <c r="BG43" s="220"/>
      <c r="BH43" s="220"/>
      <c r="BI43" s="220"/>
      <c r="BJ43" s="220"/>
    </row>
    <row r="44" spans="1:62" x14ac:dyDescent="0.3">
      <c r="A44" s="23">
        <v>4.5</v>
      </c>
      <c r="B44" s="32">
        <v>0.995</v>
      </c>
      <c r="C44" s="23">
        <v>0.5</v>
      </c>
      <c r="D44" s="269">
        <v>0.05</v>
      </c>
      <c r="E44" s="270"/>
      <c r="F44" s="270"/>
      <c r="G44" s="270"/>
      <c r="H44" s="270"/>
      <c r="AO44" s="378" t="s">
        <v>8771</v>
      </c>
      <c r="AP44" s="359"/>
      <c r="AQ44" s="360"/>
      <c r="AR44" s="337">
        <v>0.995</v>
      </c>
      <c r="AS44" s="337">
        <v>0.995</v>
      </c>
      <c r="AT44" s="337">
        <v>0.995</v>
      </c>
      <c r="AU44" s="337">
        <v>0.995</v>
      </c>
      <c r="AV44" s="337">
        <v>0.995</v>
      </c>
      <c r="AW44" s="337">
        <v>0.995</v>
      </c>
      <c r="AX44" s="337">
        <v>0.995</v>
      </c>
      <c r="AY44" s="337">
        <v>0.995</v>
      </c>
      <c r="AZ44" s="337">
        <v>0.995</v>
      </c>
      <c r="BA44" s="337">
        <v>0.995</v>
      </c>
      <c r="BB44" s="337">
        <v>0.995</v>
      </c>
      <c r="BC44" s="337">
        <v>0.995</v>
      </c>
      <c r="BD44" s="337">
        <v>0.995</v>
      </c>
    </row>
    <row r="45" spans="1:62" x14ac:dyDescent="0.3">
      <c r="A45" s="23">
        <v>0.5</v>
      </c>
      <c r="B45" s="23"/>
      <c r="C45" s="23">
        <v>10</v>
      </c>
      <c r="D45" s="267">
        <f>10-D43-D44</f>
        <v>9.2348754448399004E-2</v>
      </c>
      <c r="E45" s="268"/>
      <c r="F45" s="268"/>
      <c r="G45" s="268"/>
      <c r="H45" s="268"/>
      <c r="AO45" s="361"/>
      <c r="AP45" s="314"/>
      <c r="AQ45" s="362"/>
      <c r="AR45" s="332"/>
      <c r="AS45" s="332"/>
      <c r="AT45" s="332"/>
      <c r="AU45" s="332"/>
      <c r="AV45" s="332"/>
      <c r="AW45" s="332"/>
      <c r="AX45" s="332"/>
      <c r="AY45" s="332"/>
      <c r="AZ45" s="332"/>
      <c r="BA45" s="332"/>
      <c r="BB45" s="332"/>
      <c r="BC45" s="332"/>
      <c r="BD45" s="332"/>
    </row>
    <row r="46" spans="1:62" x14ac:dyDescent="0.3">
      <c r="A46" s="23">
        <v>10</v>
      </c>
      <c r="B46" s="23"/>
      <c r="C46" s="23"/>
      <c r="D46" s="267">
        <v>10</v>
      </c>
      <c r="E46" s="268"/>
      <c r="F46" s="268"/>
      <c r="G46" s="268"/>
      <c r="H46" s="268"/>
      <c r="S46" s="305" t="s">
        <v>8772</v>
      </c>
      <c r="T46" s="215">
        <f ca="1">TODAY()</f>
        <v>46148</v>
      </c>
    </row>
    <row r="49" spans="19:58" x14ac:dyDescent="0.3">
      <c r="BA49" s="243" t="s">
        <v>8773</v>
      </c>
      <c r="BB49" s="243"/>
      <c r="BC49" s="243"/>
      <c r="BD49" s="243"/>
      <c r="BE49" s="243"/>
      <c r="BF49" s="243"/>
    </row>
    <row r="52" spans="19:58" x14ac:dyDescent="0.3">
      <c r="S52" s="347" t="s">
        <v>8774</v>
      </c>
      <c r="T52" s="316"/>
      <c r="U52" s="206" t="e">
        <f>SUM('Planilla de control'!#REF!)</f>
        <v>#REF!</v>
      </c>
    </row>
    <row r="53" spans="19:58" ht="19.5" customHeight="1" x14ac:dyDescent="0.3">
      <c r="S53" s="347" t="s">
        <v>8775</v>
      </c>
      <c r="T53" s="316"/>
      <c r="U53" s="206" t="e">
        <f>SUM('Planilla de control'!#REF!)*-1</f>
        <v>#REF!</v>
      </c>
      <c r="V53" s="306" t="e">
        <f>U53/U52</f>
        <v>#REF!</v>
      </c>
      <c r="X53" s="214" t="e">
        <f>1+V53</f>
        <v>#REF!</v>
      </c>
    </row>
    <row r="54" spans="19:58" ht="18.600000000000001" customHeight="1" x14ac:dyDescent="0.3">
      <c r="S54" s="347" t="s">
        <v>8776</v>
      </c>
      <c r="T54" s="316"/>
      <c r="U54" s="206" t="e">
        <f>SUM('Planilla de control'!#REF!)</f>
        <v>#REF!</v>
      </c>
      <c r="V54" s="306" t="e">
        <f>U54/U52</f>
        <v>#REF!</v>
      </c>
      <c r="X54" s="214" t="e">
        <f>1-V54</f>
        <v>#REF!</v>
      </c>
    </row>
    <row r="55" spans="19:58" ht="3" customHeight="1" x14ac:dyDescent="0.3"/>
    <row r="56" spans="19:58" ht="17.100000000000001" customHeight="1" x14ac:dyDescent="0.3"/>
    <row r="57" spans="19:58" ht="2.4" customHeight="1" x14ac:dyDescent="0.3"/>
    <row r="58" spans="19:58" ht="17.100000000000001" customHeight="1" x14ac:dyDescent="0.3"/>
    <row r="59" spans="19:58" ht="2.4" customHeight="1" x14ac:dyDescent="0.3"/>
    <row r="60" spans="19:58" ht="17.100000000000001" customHeight="1" x14ac:dyDescent="0.3"/>
    <row r="61" spans="19:58" ht="2.4" customHeight="1" x14ac:dyDescent="0.3"/>
    <row r="62" spans="19:58" ht="17.100000000000001" customHeight="1" x14ac:dyDescent="0.3"/>
    <row r="63" spans="19:58" ht="2.4" customHeight="1" thickBot="1" x14ac:dyDescent="0.35">
      <c r="S63" s="364" t="s">
        <v>2375</v>
      </c>
      <c r="T63" s="344">
        <v>74</v>
      </c>
      <c r="U63" s="335">
        <f>+COUNTIF(TD!$B:$B,Graficos!$S$63)/$T$63</f>
        <v>0</v>
      </c>
      <c r="V63" s="326"/>
      <c r="W63" s="326"/>
      <c r="X63" s="326"/>
      <c r="Y63" s="373">
        <f>COUNTIF(TD!B:B,S63)</f>
        <v>0</v>
      </c>
      <c r="Z63" s="376" t="e">
        <f>SUM(#REF!)</f>
        <v>#REF!</v>
      </c>
    </row>
    <row r="64" spans="19:58" ht="16.5" customHeight="1" x14ac:dyDescent="0.3">
      <c r="S64" s="354"/>
      <c r="T64" s="329"/>
      <c r="U64" s="325"/>
      <c r="V64" s="326"/>
      <c r="W64" s="326"/>
      <c r="X64" s="326"/>
      <c r="Y64" s="332"/>
      <c r="Z64" s="351"/>
    </row>
    <row r="75" ht="7.5" customHeight="1" x14ac:dyDescent="0.3"/>
    <row r="76" ht="40.5" customHeight="1" x14ac:dyDescent="0.3"/>
    <row r="77" ht="40.5" customHeight="1" x14ac:dyDescent="0.3"/>
    <row r="78" ht="40.5" customHeight="1" x14ac:dyDescent="0.3"/>
    <row r="79" ht="40.5" customHeight="1" x14ac:dyDescent="0.3"/>
    <row r="104" spans="1:6" ht="33.6" customHeight="1" x14ac:dyDescent="0.3">
      <c r="A104" s="37" t="s">
        <v>18</v>
      </c>
      <c r="B104" s="37" t="s">
        <v>8777</v>
      </c>
      <c r="C104" s="37" t="s">
        <v>8778</v>
      </c>
      <c r="D104" s="40" t="s">
        <v>8779</v>
      </c>
      <c r="E104" s="40" t="s">
        <v>8780</v>
      </c>
      <c r="F104" s="37" t="s">
        <v>8733</v>
      </c>
    </row>
    <row r="105" spans="1:6" x14ac:dyDescent="0.3">
      <c r="A105" s="38" t="s">
        <v>937</v>
      </c>
      <c r="B105" s="39">
        <v>0.997</v>
      </c>
      <c r="C105" s="39">
        <v>0.98905247263118157</v>
      </c>
      <c r="D105" s="39">
        <v>0.99587315377932228</v>
      </c>
      <c r="E105" s="41">
        <f>+'Plan auditoria y avance'!E23</f>
        <v>1</v>
      </c>
      <c r="F105" s="42">
        <v>0.995</v>
      </c>
    </row>
    <row r="106" spans="1:6" x14ac:dyDescent="0.3">
      <c r="A106" s="38" t="s">
        <v>2376</v>
      </c>
      <c r="B106" s="39">
        <v>0.98599999999999999</v>
      </c>
      <c r="C106" s="39">
        <v>0.98031496062992129</v>
      </c>
      <c r="D106" s="39">
        <v>0.96992481203007519</v>
      </c>
      <c r="E106" s="41" t="str">
        <f>+'Plan auditoria y avance'!E24</f>
        <v>S/D</v>
      </c>
      <c r="F106" s="42">
        <v>0.995</v>
      </c>
    </row>
    <row r="107" spans="1:6" x14ac:dyDescent="0.3">
      <c r="A107" s="38" t="s">
        <v>2374</v>
      </c>
      <c r="B107" s="39">
        <v>0.98299999999999998</v>
      </c>
      <c r="C107" s="39">
        <v>0.98798283261802577</v>
      </c>
      <c r="D107" s="39">
        <v>0.98417721518987344</v>
      </c>
      <c r="E107" s="41" t="str">
        <f>+'Plan auditoria y avance'!E25</f>
        <v>S/D</v>
      </c>
      <c r="F107" s="42">
        <v>0.995</v>
      </c>
    </row>
    <row r="108" spans="1:6" x14ac:dyDescent="0.3">
      <c r="A108" s="38" t="s">
        <v>2377</v>
      </c>
      <c r="B108" s="39" t="s">
        <v>8781</v>
      </c>
      <c r="C108" s="39" t="s">
        <v>8781</v>
      </c>
      <c r="D108" s="39" t="s">
        <v>8781</v>
      </c>
      <c r="E108" s="41" t="str">
        <f>+'Plan auditoria y avance'!E26</f>
        <v>S/D</v>
      </c>
      <c r="F108" s="42">
        <v>0.995</v>
      </c>
    </row>
    <row r="109" spans="1:6" x14ac:dyDescent="0.3">
      <c r="A109" s="38" t="s">
        <v>2375</v>
      </c>
      <c r="B109" s="39">
        <v>0.92</v>
      </c>
      <c r="C109" s="39">
        <v>0.95974329054842478</v>
      </c>
      <c r="D109" s="39">
        <v>0.98361522198731499</v>
      </c>
      <c r="E109" s="41" t="str">
        <f>+'Plan auditoria y avance'!E26</f>
        <v>S/D</v>
      </c>
      <c r="F109" s="42">
        <v>0.995</v>
      </c>
    </row>
    <row r="110" spans="1:6" x14ac:dyDescent="0.3">
      <c r="A110" s="38" t="s">
        <v>8734</v>
      </c>
      <c r="B110" s="39">
        <v>0.97</v>
      </c>
      <c r="C110" s="39">
        <v>0.98114293939830144</v>
      </c>
      <c r="D110" s="39">
        <v>0.98941622103386806</v>
      </c>
      <c r="E110" s="41">
        <f>+'Plan auditoria y avance'!E28</f>
        <v>0.99928876244665721</v>
      </c>
      <c r="F110" s="42">
        <v>0.995</v>
      </c>
    </row>
  </sheetData>
  <mergeCells count="98">
    <mergeCell ref="AY44:AY45"/>
    <mergeCell ref="BA44:BA45"/>
    <mergeCell ref="AO42:AQ43"/>
    <mergeCell ref="BC44:BC45"/>
    <mergeCell ref="Z9:Z10"/>
    <mergeCell ref="AO44:AQ45"/>
    <mergeCell ref="Z11:Z12"/>
    <mergeCell ref="BG2:BK4"/>
    <mergeCell ref="S54:T54"/>
    <mergeCell ref="U2:AC4"/>
    <mergeCell ref="A40:A41"/>
    <mergeCell ref="U15:X16"/>
    <mergeCell ref="BC40:BC41"/>
    <mergeCell ref="S17:S18"/>
    <mergeCell ref="AT42:AT43"/>
    <mergeCell ref="AV42:AV43"/>
    <mergeCell ref="S19:S20"/>
    <mergeCell ref="Y17:Y18"/>
    <mergeCell ref="AT44:AT45"/>
    <mergeCell ref="S9:S10"/>
    <mergeCell ref="AW42:AW43"/>
    <mergeCell ref="AR40:AR41"/>
    <mergeCell ref="AW44:AW45"/>
    <mergeCell ref="A5:B5"/>
    <mergeCell ref="T19:T20"/>
    <mergeCell ref="S63:S64"/>
    <mergeCell ref="AW40:AW41"/>
    <mergeCell ref="AR44:AR45"/>
    <mergeCell ref="Y63:Y64"/>
    <mergeCell ref="Z63:Z64"/>
    <mergeCell ref="A8:B8"/>
    <mergeCell ref="AZ42:AZ43"/>
    <mergeCell ref="Z15:Z16"/>
    <mergeCell ref="BA40:BA41"/>
    <mergeCell ref="AX44:AX45"/>
    <mergeCell ref="A10:B10"/>
    <mergeCell ref="AZ44:AZ45"/>
    <mergeCell ref="S11:S12"/>
    <mergeCell ref="Y9:Y10"/>
    <mergeCell ref="U8:X8"/>
    <mergeCell ref="AO40:AQ41"/>
    <mergeCell ref="U17:X18"/>
    <mergeCell ref="Y11:Y12"/>
    <mergeCell ref="S13:S14"/>
    <mergeCell ref="G10:K10"/>
    <mergeCell ref="Z17:Z18"/>
    <mergeCell ref="F2:F3"/>
    <mergeCell ref="S52:T52"/>
    <mergeCell ref="T9:T10"/>
    <mergeCell ref="AD2:AF4"/>
    <mergeCell ref="T17:T18"/>
    <mergeCell ref="Z13:Z14"/>
    <mergeCell ref="S6:Z7"/>
    <mergeCell ref="S2:T4"/>
    <mergeCell ref="S15:S16"/>
    <mergeCell ref="Y13:Y14"/>
    <mergeCell ref="Z19:Z20"/>
    <mergeCell ref="U63:X64"/>
    <mergeCell ref="T15:T16"/>
    <mergeCell ref="U19:X20"/>
    <mergeCell ref="U9:X10"/>
    <mergeCell ref="AS42:AS43"/>
    <mergeCell ref="T63:T64"/>
    <mergeCell ref="Y15:Y16"/>
    <mergeCell ref="U11:X12"/>
    <mergeCell ref="AS44:AS45"/>
    <mergeCell ref="S53:T53"/>
    <mergeCell ref="A7:B7"/>
    <mergeCell ref="U13:X14"/>
    <mergeCell ref="BB44:BB45"/>
    <mergeCell ref="BD44:BD45"/>
    <mergeCell ref="T11:T12"/>
    <mergeCell ref="T13:T14"/>
    <mergeCell ref="C10:F10"/>
    <mergeCell ref="AR42:AR43"/>
    <mergeCell ref="AU42:AU43"/>
    <mergeCell ref="A9:B9"/>
    <mergeCell ref="AX40:AX41"/>
    <mergeCell ref="AZ40:AZ41"/>
    <mergeCell ref="AU44:AU45"/>
    <mergeCell ref="AY42:AY43"/>
    <mergeCell ref="AV44:AV45"/>
    <mergeCell ref="AX42:AX43"/>
    <mergeCell ref="AM2:AQ4"/>
    <mergeCell ref="BB42:BB43"/>
    <mergeCell ref="BD42:BD43"/>
    <mergeCell ref="AS40:AS41"/>
    <mergeCell ref="Y19:Y20"/>
    <mergeCell ref="AU40:AU41"/>
    <mergeCell ref="BA42:BA43"/>
    <mergeCell ref="BC42:BC43"/>
    <mergeCell ref="AT40:AT41"/>
    <mergeCell ref="AV40:AV41"/>
    <mergeCell ref="AG2:AK4"/>
    <mergeCell ref="AR2:BF4"/>
    <mergeCell ref="AY40:AY41"/>
    <mergeCell ref="BB40:BB41"/>
    <mergeCell ref="BD40:BD41"/>
  </mergeCells>
  <conditionalFormatting sqref="U9">
    <cfRule type="dataBar" priority="1">
      <dataBar>
        <cfvo type="num" val="0"/>
        <cfvo type="num" val="1"/>
        <color rgb="FF002060"/>
      </dataBar>
    </cfRule>
    <cfRule type="dataBar" priority="2">
      <dataBar>
        <cfvo type="num" val="0"/>
        <cfvo type="num" val="1"/>
        <color theme="4" tint="-0.249977111117893"/>
      </dataBar>
    </cfRule>
  </conditionalFormatting>
  <conditionalFormatting sqref="U11">
    <cfRule type="dataBar" priority="39">
      <dataBar>
        <cfvo type="num" val="0"/>
        <cfvo type="num" val="1"/>
        <color rgb="FF002060"/>
      </dataBar>
    </cfRule>
    <cfRule type="dataBar" priority="50">
      <dataBar>
        <cfvo type="num" val="0"/>
        <cfvo type="num" val="1"/>
        <color theme="4" tint="-0.249977111117893"/>
      </dataBar>
    </cfRule>
  </conditionalFormatting>
  <conditionalFormatting sqref="U13">
    <cfRule type="dataBar" priority="38">
      <dataBar>
        <cfvo type="num" val="0"/>
        <cfvo type="num" val="1"/>
        <color rgb="FF002060"/>
      </dataBar>
    </cfRule>
  </conditionalFormatting>
  <conditionalFormatting sqref="U15">
    <cfRule type="dataBar" priority="11">
      <dataBar>
        <cfvo type="num" val="0"/>
        <cfvo type="num" val="1"/>
        <color rgb="FF002060"/>
      </dataBar>
    </cfRule>
  </conditionalFormatting>
  <conditionalFormatting sqref="U17">
    <cfRule type="dataBar" priority="3">
      <dataBar>
        <cfvo type="num" val="0"/>
        <cfvo type="num" val="1"/>
        <color rgb="FF002060"/>
      </dataBar>
    </cfRule>
  </conditionalFormatting>
  <conditionalFormatting sqref="U19">
    <cfRule type="dataBar" priority="4">
      <dataBar>
        <cfvo type="num" val="0"/>
        <cfvo type="num" val="1"/>
        <color rgb="FF002060"/>
      </dataBar>
    </cfRule>
  </conditionalFormatting>
  <conditionalFormatting sqref="U63">
    <cfRule type="dataBar" priority="37">
      <dataBar>
        <cfvo type="num" val="0"/>
        <cfvo type="num" val="1"/>
        <color rgb="FF002060"/>
      </dataBar>
    </cfRule>
  </conditionalFormatting>
  <pageMargins left="0.70866141732283472" right="0.70866141732283472" top="0.74803149606299213" bottom="0.74803149606299213" header="0.31496062992125978" footer="0.31496062992125978"/>
  <pageSetup paperSize="9" scale="61" orientation="landscape" horizontalDpi="200" verticalDpi="200"/>
  <headerFooter>
    <oddHeader>&amp;L&amp;"Arial"&amp;1 &amp;K000000INTERNAL#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C41"/>
  <sheetViews>
    <sheetView zoomScale="115" zoomScaleNormal="115" workbookViewId="0">
      <pane xSplit="1" topLeftCell="B1" activePane="topRight" state="frozen"/>
      <selection pane="topRight" activeCell="AG11" sqref="AG11"/>
    </sheetView>
  </sheetViews>
  <sheetFormatPr baseColWidth="10" defaultColWidth="11.44140625" defaultRowHeight="13.2" x14ac:dyDescent="0.25"/>
  <cols>
    <col min="1" max="1" width="16.33203125" style="63" customWidth="1"/>
    <col min="2" max="2" width="9" style="63" customWidth="1"/>
    <col min="3" max="42" width="5" style="63" customWidth="1"/>
    <col min="43" max="55" width="4.6640625" style="63" customWidth="1"/>
    <col min="56" max="63" width="11.44140625" style="63" customWidth="1"/>
    <col min="64" max="16384" width="11.44140625" style="63"/>
  </cols>
  <sheetData>
    <row r="1" spans="1:52" ht="15" customHeight="1" thickBot="1" x14ac:dyDescent="0.3"/>
    <row r="2" spans="1:52" ht="23.25" customHeight="1" thickBot="1" x14ac:dyDescent="0.3">
      <c r="A2" s="390" t="s">
        <v>8782</v>
      </c>
      <c r="B2" s="180"/>
      <c r="C2" s="146"/>
      <c r="D2" s="391">
        <v>200</v>
      </c>
      <c r="E2" s="323"/>
      <c r="F2" s="323"/>
      <c r="G2" s="323"/>
      <c r="H2" s="323"/>
      <c r="I2" s="323"/>
      <c r="J2" s="323"/>
      <c r="K2" s="323"/>
      <c r="L2" s="323"/>
      <c r="M2" s="388"/>
      <c r="N2" s="387" t="s">
        <v>2376</v>
      </c>
      <c r="O2" s="323"/>
      <c r="P2" s="323"/>
      <c r="Q2" s="323"/>
      <c r="R2" s="323"/>
      <c r="S2" s="323"/>
      <c r="T2" s="323"/>
      <c r="U2" s="388"/>
      <c r="V2" s="387" t="s">
        <v>8783</v>
      </c>
      <c r="W2" s="323"/>
      <c r="X2" s="323"/>
      <c r="Y2" s="323"/>
      <c r="Z2" s="323"/>
      <c r="AA2" s="323"/>
      <c r="AB2" s="388"/>
      <c r="AC2" s="387" t="s">
        <v>2377</v>
      </c>
      <c r="AD2" s="323"/>
      <c r="AE2" s="323"/>
      <c r="AF2" s="388"/>
      <c r="AG2" s="387" t="s">
        <v>937</v>
      </c>
      <c r="AH2" s="323"/>
      <c r="AI2" s="323"/>
      <c r="AJ2" s="323"/>
      <c r="AK2" s="323"/>
      <c r="AL2" s="323"/>
      <c r="AM2" s="323"/>
      <c r="AN2" s="323"/>
      <c r="AO2" s="323"/>
      <c r="AP2" s="388"/>
      <c r="AQ2" s="387" t="s">
        <v>2378</v>
      </c>
      <c r="AR2" s="323"/>
      <c r="AS2" s="323"/>
      <c r="AT2" s="323"/>
      <c r="AU2" s="323"/>
      <c r="AV2" s="323"/>
      <c r="AW2" s="323"/>
      <c r="AX2" s="323"/>
      <c r="AY2" s="323"/>
      <c r="AZ2" s="388"/>
    </row>
    <row r="3" spans="1:52" ht="23.25" customHeight="1" x14ac:dyDescent="0.25">
      <c r="A3" s="354"/>
      <c r="B3" s="181"/>
      <c r="C3" s="147">
        <v>9</v>
      </c>
      <c r="D3" s="149" t="e">
        <f t="shared" ref="D3:AI3" si="0">D19-D31</f>
        <v>#REF!</v>
      </c>
      <c r="E3" s="150" t="e">
        <f t="shared" si="0"/>
        <v>#REF!</v>
      </c>
      <c r="F3" s="150" t="e">
        <f t="shared" si="0"/>
        <v>#REF!</v>
      </c>
      <c r="G3" s="150" t="e">
        <f t="shared" si="0"/>
        <v>#REF!</v>
      </c>
      <c r="H3" s="150" t="e">
        <f t="shared" si="0"/>
        <v>#REF!</v>
      </c>
      <c r="I3" s="150" t="e">
        <f t="shared" si="0"/>
        <v>#REF!</v>
      </c>
      <c r="J3" s="150" t="e">
        <f t="shared" si="0"/>
        <v>#REF!</v>
      </c>
      <c r="K3" s="150" t="e">
        <f t="shared" si="0"/>
        <v>#REF!</v>
      </c>
      <c r="L3" s="150" t="e">
        <f t="shared" si="0"/>
        <v>#REF!</v>
      </c>
      <c r="M3" s="140" t="e">
        <f t="shared" si="0"/>
        <v>#REF!</v>
      </c>
      <c r="N3" s="153" t="e">
        <f t="shared" si="0"/>
        <v>#REF!</v>
      </c>
      <c r="O3" s="154" t="e">
        <f t="shared" si="0"/>
        <v>#REF!</v>
      </c>
      <c r="P3" s="154" t="e">
        <f t="shared" si="0"/>
        <v>#REF!</v>
      </c>
      <c r="Q3" s="154" t="e">
        <f t="shared" si="0"/>
        <v>#REF!</v>
      </c>
      <c r="R3" s="154" t="e">
        <f t="shared" si="0"/>
        <v>#REF!</v>
      </c>
      <c r="S3" s="154" t="e">
        <f t="shared" si="0"/>
        <v>#REF!</v>
      </c>
      <c r="T3" s="154" t="e">
        <f t="shared" si="0"/>
        <v>#REF!</v>
      </c>
      <c r="U3" s="155" t="e">
        <f t="shared" si="0"/>
        <v>#REF!</v>
      </c>
      <c r="V3" s="141" t="e">
        <f t="shared" si="0"/>
        <v>#REF!</v>
      </c>
      <c r="W3" s="139" t="e">
        <f t="shared" si="0"/>
        <v>#REF!</v>
      </c>
      <c r="X3" s="139" t="e">
        <f t="shared" si="0"/>
        <v>#REF!</v>
      </c>
      <c r="Y3" s="139" t="e">
        <f t="shared" si="0"/>
        <v>#REF!</v>
      </c>
      <c r="Z3" s="139" t="e">
        <f t="shared" si="0"/>
        <v>#REF!</v>
      </c>
      <c r="AA3" s="139" t="e">
        <f t="shared" si="0"/>
        <v>#REF!</v>
      </c>
      <c r="AB3" s="140" t="e">
        <f t="shared" si="0"/>
        <v>#REF!</v>
      </c>
      <c r="AC3" s="153" t="e">
        <f t="shared" si="0"/>
        <v>#REF!</v>
      </c>
      <c r="AD3" s="154" t="e">
        <f t="shared" si="0"/>
        <v>#REF!</v>
      </c>
      <c r="AE3" s="154" t="e">
        <f t="shared" si="0"/>
        <v>#REF!</v>
      </c>
      <c r="AF3" s="155" t="e">
        <f t="shared" si="0"/>
        <v>#REF!</v>
      </c>
      <c r="AG3" s="153" t="e">
        <f t="shared" si="0"/>
        <v>#REF!</v>
      </c>
      <c r="AH3" s="154" t="e">
        <f t="shared" si="0"/>
        <v>#REF!</v>
      </c>
      <c r="AI3" s="154" t="e">
        <f t="shared" si="0"/>
        <v>#REF!</v>
      </c>
      <c r="AJ3" s="154" t="e">
        <f t="shared" ref="AJ3:AZ3" si="1">AJ19-AJ31</f>
        <v>#REF!</v>
      </c>
      <c r="AK3" s="154" t="e">
        <f t="shared" si="1"/>
        <v>#REF!</v>
      </c>
      <c r="AL3" s="154" t="e">
        <f t="shared" si="1"/>
        <v>#REF!</v>
      </c>
      <c r="AM3" s="154" t="e">
        <f t="shared" si="1"/>
        <v>#REF!</v>
      </c>
      <c r="AN3" s="154" t="e">
        <f t="shared" si="1"/>
        <v>#REF!</v>
      </c>
      <c r="AO3" s="154" t="e">
        <f t="shared" si="1"/>
        <v>#REF!</v>
      </c>
      <c r="AP3" s="155" t="e">
        <f t="shared" si="1"/>
        <v>#REF!</v>
      </c>
      <c r="AQ3" s="153" t="e">
        <f t="shared" si="1"/>
        <v>#REF!</v>
      </c>
      <c r="AR3" s="154" t="e">
        <f t="shared" si="1"/>
        <v>#REF!</v>
      </c>
      <c r="AS3" s="154" t="e">
        <f t="shared" si="1"/>
        <v>#REF!</v>
      </c>
      <c r="AT3" s="154" t="e">
        <f t="shared" si="1"/>
        <v>#REF!</v>
      </c>
      <c r="AU3" s="154" t="e">
        <f t="shared" si="1"/>
        <v>#REF!</v>
      </c>
      <c r="AV3" s="154" t="e">
        <f t="shared" si="1"/>
        <v>#REF!</v>
      </c>
      <c r="AW3" s="154" t="e">
        <f t="shared" si="1"/>
        <v>#REF!</v>
      </c>
      <c r="AX3" s="154" t="e">
        <f t="shared" si="1"/>
        <v>#REF!</v>
      </c>
      <c r="AY3" s="154" t="e">
        <f t="shared" si="1"/>
        <v>#REF!</v>
      </c>
      <c r="AZ3" s="155" t="e">
        <f t="shared" si="1"/>
        <v>#REF!</v>
      </c>
    </row>
    <row r="4" spans="1:52" ht="23.25" customHeight="1" x14ac:dyDescent="0.25">
      <c r="A4" s="354"/>
      <c r="B4" s="181"/>
      <c r="C4" s="147">
        <v>8</v>
      </c>
      <c r="D4" s="152" t="e">
        <f t="shared" ref="D4:AI4" si="2">D20-D32</f>
        <v>#REF!</v>
      </c>
      <c r="E4" s="143" t="e">
        <f t="shared" si="2"/>
        <v>#REF!</v>
      </c>
      <c r="F4" s="143" t="e">
        <f t="shared" si="2"/>
        <v>#REF!</v>
      </c>
      <c r="G4" s="143" t="e">
        <f t="shared" si="2"/>
        <v>#REF!</v>
      </c>
      <c r="H4" s="143" t="e">
        <f t="shared" si="2"/>
        <v>#REF!</v>
      </c>
      <c r="I4" s="143" t="e">
        <f t="shared" si="2"/>
        <v>#REF!</v>
      </c>
      <c r="J4" s="143" t="e">
        <f t="shared" si="2"/>
        <v>#REF!</v>
      </c>
      <c r="K4" s="151" t="e">
        <f t="shared" si="2"/>
        <v>#REF!</v>
      </c>
      <c r="L4" s="151" t="e">
        <f t="shared" si="2"/>
        <v>#REF!</v>
      </c>
      <c r="M4" s="144" t="e">
        <f t="shared" si="2"/>
        <v>#REF!</v>
      </c>
      <c r="N4" s="156" t="e">
        <f t="shared" si="2"/>
        <v>#REF!</v>
      </c>
      <c r="O4" s="151" t="e">
        <f t="shared" si="2"/>
        <v>#REF!</v>
      </c>
      <c r="P4" s="151" t="e">
        <f t="shared" si="2"/>
        <v>#REF!</v>
      </c>
      <c r="Q4" s="151" t="e">
        <f t="shared" si="2"/>
        <v>#REF!</v>
      </c>
      <c r="R4" s="151" t="e">
        <f t="shared" si="2"/>
        <v>#REF!</v>
      </c>
      <c r="S4" s="151" t="e">
        <f t="shared" si="2"/>
        <v>#REF!</v>
      </c>
      <c r="T4" s="151" t="e">
        <f t="shared" si="2"/>
        <v>#REF!</v>
      </c>
      <c r="U4" s="157" t="e">
        <f t="shared" si="2"/>
        <v>#REF!</v>
      </c>
      <c r="V4" s="145" t="e">
        <f t="shared" si="2"/>
        <v>#REF!</v>
      </c>
      <c r="W4" s="143" t="e">
        <f t="shared" si="2"/>
        <v>#REF!</v>
      </c>
      <c r="X4" s="143" t="e">
        <f t="shared" si="2"/>
        <v>#REF!</v>
      </c>
      <c r="Y4" s="143" t="e">
        <f t="shared" si="2"/>
        <v>#REF!</v>
      </c>
      <c r="Z4" s="143" t="e">
        <f t="shared" si="2"/>
        <v>#REF!</v>
      </c>
      <c r="AA4" s="143" t="e">
        <f t="shared" si="2"/>
        <v>#REF!</v>
      </c>
      <c r="AB4" s="144" t="e">
        <f t="shared" si="2"/>
        <v>#REF!</v>
      </c>
      <c r="AC4" s="145" t="e">
        <f t="shared" si="2"/>
        <v>#REF!</v>
      </c>
      <c r="AD4" s="143" t="e">
        <f t="shared" si="2"/>
        <v>#REF!</v>
      </c>
      <c r="AE4" s="143" t="e">
        <f t="shared" si="2"/>
        <v>#REF!</v>
      </c>
      <c r="AF4" s="144" t="e">
        <f t="shared" si="2"/>
        <v>#REF!</v>
      </c>
      <c r="AG4" s="145" t="e">
        <f t="shared" si="2"/>
        <v>#REF!</v>
      </c>
      <c r="AH4" s="143" t="e">
        <f t="shared" si="2"/>
        <v>#REF!</v>
      </c>
      <c r="AI4" s="143" t="e">
        <f t="shared" si="2"/>
        <v>#REF!</v>
      </c>
      <c r="AJ4" s="143" t="e">
        <f t="shared" ref="AJ4:AZ4" si="3">AJ20-AJ32</f>
        <v>#REF!</v>
      </c>
      <c r="AK4" s="143" t="e">
        <f t="shared" si="3"/>
        <v>#REF!</v>
      </c>
      <c r="AL4" s="143" t="e">
        <f t="shared" si="3"/>
        <v>#REF!</v>
      </c>
      <c r="AM4" s="143" t="e">
        <f t="shared" si="3"/>
        <v>#REF!</v>
      </c>
      <c r="AN4" s="143" t="e">
        <f t="shared" si="3"/>
        <v>#REF!</v>
      </c>
      <c r="AO4" s="143" t="e">
        <f t="shared" si="3"/>
        <v>#REF!</v>
      </c>
      <c r="AP4" s="144" t="e">
        <f t="shared" si="3"/>
        <v>#REF!</v>
      </c>
      <c r="AQ4" s="145" t="e">
        <f t="shared" si="3"/>
        <v>#REF!</v>
      </c>
      <c r="AR4" s="143" t="e">
        <f t="shared" si="3"/>
        <v>#REF!</v>
      </c>
      <c r="AS4" s="143" t="e">
        <f t="shared" si="3"/>
        <v>#REF!</v>
      </c>
      <c r="AT4" s="143" t="e">
        <f t="shared" si="3"/>
        <v>#REF!</v>
      </c>
      <c r="AU4" s="143" t="e">
        <f t="shared" si="3"/>
        <v>#REF!</v>
      </c>
      <c r="AV4" s="143" t="e">
        <f t="shared" si="3"/>
        <v>#REF!</v>
      </c>
      <c r="AW4" s="143" t="e">
        <f t="shared" si="3"/>
        <v>#REF!</v>
      </c>
      <c r="AX4" s="143" t="e">
        <f t="shared" si="3"/>
        <v>#REF!</v>
      </c>
      <c r="AY4" s="143" t="e">
        <f t="shared" si="3"/>
        <v>#REF!</v>
      </c>
      <c r="AZ4" s="144" t="e">
        <f t="shared" si="3"/>
        <v>#REF!</v>
      </c>
    </row>
    <row r="5" spans="1:52" ht="23.25" customHeight="1" x14ac:dyDescent="0.25">
      <c r="A5" s="354"/>
      <c r="B5" s="181"/>
      <c r="C5" s="147">
        <v>7</v>
      </c>
      <c r="D5" s="152" t="e">
        <f t="shared" ref="D5:AI5" si="4">D21-D33</f>
        <v>#REF!</v>
      </c>
      <c r="E5" s="143" t="e">
        <f t="shared" si="4"/>
        <v>#REF!</v>
      </c>
      <c r="F5" s="143" t="e">
        <f t="shared" si="4"/>
        <v>#REF!</v>
      </c>
      <c r="G5" s="143" t="e">
        <f t="shared" si="4"/>
        <v>#REF!</v>
      </c>
      <c r="H5" s="143" t="e">
        <f t="shared" si="4"/>
        <v>#REF!</v>
      </c>
      <c r="I5" s="143" t="e">
        <f t="shared" si="4"/>
        <v>#REF!</v>
      </c>
      <c r="J5" s="143" t="e">
        <f t="shared" si="4"/>
        <v>#REF!</v>
      </c>
      <c r="K5" s="151" t="e">
        <f t="shared" si="4"/>
        <v>#REF!</v>
      </c>
      <c r="L5" s="151" t="e">
        <f t="shared" si="4"/>
        <v>#REF!</v>
      </c>
      <c r="M5" s="144" t="e">
        <f t="shared" si="4"/>
        <v>#REF!</v>
      </c>
      <c r="N5" s="156" t="e">
        <f t="shared" si="4"/>
        <v>#REF!</v>
      </c>
      <c r="O5" s="151" t="e">
        <f t="shared" si="4"/>
        <v>#REF!</v>
      </c>
      <c r="P5" s="151" t="e">
        <f t="shared" si="4"/>
        <v>#REF!</v>
      </c>
      <c r="Q5" s="151" t="e">
        <f t="shared" si="4"/>
        <v>#REF!</v>
      </c>
      <c r="R5" s="151" t="e">
        <f t="shared" si="4"/>
        <v>#REF!</v>
      </c>
      <c r="S5" s="151" t="e">
        <f t="shared" si="4"/>
        <v>#REF!</v>
      </c>
      <c r="T5" s="151" t="e">
        <f t="shared" si="4"/>
        <v>#REF!</v>
      </c>
      <c r="U5" s="157" t="e">
        <f t="shared" si="4"/>
        <v>#REF!</v>
      </c>
      <c r="V5" s="145" t="e">
        <f t="shared" si="4"/>
        <v>#REF!</v>
      </c>
      <c r="W5" s="143" t="e">
        <f t="shared" si="4"/>
        <v>#REF!</v>
      </c>
      <c r="X5" s="143" t="e">
        <f t="shared" si="4"/>
        <v>#REF!</v>
      </c>
      <c r="Y5" s="143" t="e">
        <f t="shared" si="4"/>
        <v>#REF!</v>
      </c>
      <c r="Z5" s="143" t="e">
        <f t="shared" si="4"/>
        <v>#REF!</v>
      </c>
      <c r="AA5" s="143" t="e">
        <f t="shared" si="4"/>
        <v>#REF!</v>
      </c>
      <c r="AB5" s="144" t="e">
        <f t="shared" si="4"/>
        <v>#REF!</v>
      </c>
      <c r="AC5" s="145" t="e">
        <f t="shared" si="4"/>
        <v>#REF!</v>
      </c>
      <c r="AD5" s="143" t="e">
        <f t="shared" si="4"/>
        <v>#REF!</v>
      </c>
      <c r="AE5" s="143" t="e">
        <f t="shared" si="4"/>
        <v>#REF!</v>
      </c>
      <c r="AF5" s="144" t="e">
        <f t="shared" si="4"/>
        <v>#REF!</v>
      </c>
      <c r="AG5" s="145" t="e">
        <f t="shared" si="4"/>
        <v>#REF!</v>
      </c>
      <c r="AH5" s="143" t="e">
        <f t="shared" si="4"/>
        <v>#REF!</v>
      </c>
      <c r="AI5" s="143" t="e">
        <f t="shared" si="4"/>
        <v>#REF!</v>
      </c>
      <c r="AJ5" s="143" t="e">
        <f t="shared" ref="AJ5:AZ5" si="5">AJ21-AJ33</f>
        <v>#REF!</v>
      </c>
      <c r="AK5" s="143" t="e">
        <f t="shared" si="5"/>
        <v>#REF!</v>
      </c>
      <c r="AL5" s="143" t="e">
        <f t="shared" si="5"/>
        <v>#REF!</v>
      </c>
      <c r="AM5" s="143" t="e">
        <f t="shared" si="5"/>
        <v>#REF!</v>
      </c>
      <c r="AN5" s="143" t="e">
        <f t="shared" si="5"/>
        <v>#REF!</v>
      </c>
      <c r="AO5" s="143" t="e">
        <f t="shared" si="5"/>
        <v>#REF!</v>
      </c>
      <c r="AP5" s="144" t="e">
        <f t="shared" si="5"/>
        <v>#REF!</v>
      </c>
      <c r="AQ5" s="145" t="e">
        <f t="shared" si="5"/>
        <v>#REF!</v>
      </c>
      <c r="AR5" s="143" t="e">
        <f t="shared" si="5"/>
        <v>#REF!</v>
      </c>
      <c r="AS5" s="143" t="e">
        <f t="shared" si="5"/>
        <v>#REF!</v>
      </c>
      <c r="AT5" s="143" t="e">
        <f t="shared" si="5"/>
        <v>#REF!</v>
      </c>
      <c r="AU5" s="143" t="e">
        <f t="shared" si="5"/>
        <v>#REF!</v>
      </c>
      <c r="AV5" s="143" t="e">
        <f t="shared" si="5"/>
        <v>#REF!</v>
      </c>
      <c r="AW5" s="143" t="e">
        <f t="shared" si="5"/>
        <v>#REF!</v>
      </c>
      <c r="AX5" s="143" t="e">
        <f t="shared" si="5"/>
        <v>#REF!</v>
      </c>
      <c r="AY5" s="143" t="e">
        <f t="shared" si="5"/>
        <v>#REF!</v>
      </c>
      <c r="AZ5" s="144" t="e">
        <f t="shared" si="5"/>
        <v>#REF!</v>
      </c>
    </row>
    <row r="6" spans="1:52" ht="23.25" customHeight="1" x14ac:dyDescent="0.25">
      <c r="A6" s="354"/>
      <c r="B6" s="181"/>
      <c r="C6" s="147">
        <v>6</v>
      </c>
      <c r="D6" s="142" t="e">
        <f t="shared" ref="D6:AI6" si="6">D22-D34</f>
        <v>#REF!</v>
      </c>
      <c r="E6" s="143" t="e">
        <f t="shared" si="6"/>
        <v>#REF!</v>
      </c>
      <c r="F6" s="143" t="e">
        <f t="shared" si="6"/>
        <v>#REF!</v>
      </c>
      <c r="G6" s="143" t="e">
        <f t="shared" si="6"/>
        <v>#REF!</v>
      </c>
      <c r="H6" s="143" t="e">
        <f t="shared" si="6"/>
        <v>#REF!</v>
      </c>
      <c r="I6" s="143" t="e">
        <f t="shared" si="6"/>
        <v>#REF!</v>
      </c>
      <c r="J6" s="143" t="e">
        <f t="shared" si="6"/>
        <v>#REF!</v>
      </c>
      <c r="K6" s="143" t="e">
        <f t="shared" si="6"/>
        <v>#REF!</v>
      </c>
      <c r="L6" s="143" t="e">
        <f t="shared" si="6"/>
        <v>#REF!</v>
      </c>
      <c r="M6" s="144" t="e">
        <f t="shared" si="6"/>
        <v>#REF!</v>
      </c>
      <c r="N6" s="156" t="e">
        <f t="shared" si="6"/>
        <v>#REF!</v>
      </c>
      <c r="O6" s="151" t="e">
        <f t="shared" si="6"/>
        <v>#REF!</v>
      </c>
      <c r="P6" s="151" t="e">
        <f t="shared" si="6"/>
        <v>#REF!</v>
      </c>
      <c r="Q6" s="151" t="e">
        <f t="shared" si="6"/>
        <v>#REF!</v>
      </c>
      <c r="R6" s="151" t="e">
        <f t="shared" si="6"/>
        <v>#REF!</v>
      </c>
      <c r="S6" s="151" t="e">
        <f t="shared" si="6"/>
        <v>#REF!</v>
      </c>
      <c r="T6" s="151" t="e">
        <f t="shared" si="6"/>
        <v>#REF!</v>
      </c>
      <c r="U6" s="157" t="e">
        <f t="shared" si="6"/>
        <v>#REF!</v>
      </c>
      <c r="V6" s="145" t="e">
        <f t="shared" si="6"/>
        <v>#REF!</v>
      </c>
      <c r="W6" s="143" t="e">
        <f t="shared" si="6"/>
        <v>#REF!</v>
      </c>
      <c r="X6" s="143" t="e">
        <f t="shared" si="6"/>
        <v>#REF!</v>
      </c>
      <c r="Y6" s="143" t="e">
        <f t="shared" si="6"/>
        <v>#REF!</v>
      </c>
      <c r="Z6" s="143" t="e">
        <f t="shared" si="6"/>
        <v>#REF!</v>
      </c>
      <c r="AA6" s="143" t="e">
        <f t="shared" si="6"/>
        <v>#REF!</v>
      </c>
      <c r="AB6" s="144" t="e">
        <f t="shared" si="6"/>
        <v>#REF!</v>
      </c>
      <c r="AC6" s="145" t="e">
        <f t="shared" si="6"/>
        <v>#REF!</v>
      </c>
      <c r="AD6" s="143" t="e">
        <f t="shared" si="6"/>
        <v>#REF!</v>
      </c>
      <c r="AE6" s="143" t="e">
        <f t="shared" si="6"/>
        <v>#REF!</v>
      </c>
      <c r="AF6" s="144" t="e">
        <f t="shared" si="6"/>
        <v>#REF!</v>
      </c>
      <c r="AG6" s="145" t="e">
        <f t="shared" si="6"/>
        <v>#REF!</v>
      </c>
      <c r="AH6" s="143" t="e">
        <f t="shared" si="6"/>
        <v>#REF!</v>
      </c>
      <c r="AI6" s="143" t="e">
        <f t="shared" si="6"/>
        <v>#REF!</v>
      </c>
      <c r="AJ6" s="143" t="e">
        <f t="shared" ref="AJ6:AZ6" si="7">AJ22-AJ34</f>
        <v>#REF!</v>
      </c>
      <c r="AK6" s="143" t="e">
        <f t="shared" si="7"/>
        <v>#REF!</v>
      </c>
      <c r="AL6" s="143" t="e">
        <f t="shared" si="7"/>
        <v>#REF!</v>
      </c>
      <c r="AM6" s="143" t="e">
        <f t="shared" si="7"/>
        <v>#REF!</v>
      </c>
      <c r="AN6" s="143" t="e">
        <f t="shared" si="7"/>
        <v>#REF!</v>
      </c>
      <c r="AO6" s="143" t="e">
        <f t="shared" si="7"/>
        <v>#REF!</v>
      </c>
      <c r="AP6" s="144" t="e">
        <f t="shared" si="7"/>
        <v>#REF!</v>
      </c>
      <c r="AQ6" s="145" t="e">
        <f t="shared" si="7"/>
        <v>#REF!</v>
      </c>
      <c r="AR6" s="143" t="e">
        <f t="shared" si="7"/>
        <v>#REF!</v>
      </c>
      <c r="AS6" s="143" t="e">
        <f t="shared" si="7"/>
        <v>#REF!</v>
      </c>
      <c r="AT6" s="143" t="e">
        <f t="shared" si="7"/>
        <v>#REF!</v>
      </c>
      <c r="AU6" s="143" t="e">
        <f t="shared" si="7"/>
        <v>#REF!</v>
      </c>
      <c r="AV6" s="143" t="e">
        <f t="shared" si="7"/>
        <v>#REF!</v>
      </c>
      <c r="AW6" s="143" t="e">
        <f t="shared" si="7"/>
        <v>#REF!</v>
      </c>
      <c r="AX6" s="143" t="e">
        <f t="shared" si="7"/>
        <v>#REF!</v>
      </c>
      <c r="AY6" s="143" t="e">
        <f t="shared" si="7"/>
        <v>#REF!</v>
      </c>
      <c r="AZ6" s="144" t="e">
        <f t="shared" si="7"/>
        <v>#REF!</v>
      </c>
    </row>
    <row r="7" spans="1:52" ht="23.25" customHeight="1" x14ac:dyDescent="0.25">
      <c r="A7" s="354"/>
      <c r="B7" s="181"/>
      <c r="C7" s="147">
        <v>5</v>
      </c>
      <c r="D7" s="142" t="e">
        <f t="shared" ref="D7:AI7" si="8">D23-D35</f>
        <v>#REF!</v>
      </c>
      <c r="E7" s="143" t="e">
        <f t="shared" si="8"/>
        <v>#REF!</v>
      </c>
      <c r="F7" s="143" t="e">
        <f t="shared" si="8"/>
        <v>#REF!</v>
      </c>
      <c r="G7" s="143" t="e">
        <f t="shared" si="8"/>
        <v>#REF!</v>
      </c>
      <c r="H7" s="143" t="e">
        <f t="shared" si="8"/>
        <v>#REF!</v>
      </c>
      <c r="I7" s="143" t="e">
        <f t="shared" si="8"/>
        <v>#REF!</v>
      </c>
      <c r="J7" s="143" t="e">
        <f t="shared" si="8"/>
        <v>#REF!</v>
      </c>
      <c r="K7" s="143" t="e">
        <f t="shared" si="8"/>
        <v>#REF!</v>
      </c>
      <c r="L7" s="143" t="e">
        <f t="shared" si="8"/>
        <v>#REF!</v>
      </c>
      <c r="M7" s="144" t="e">
        <f t="shared" si="8"/>
        <v>#REF!</v>
      </c>
      <c r="N7" s="145" t="e">
        <f t="shared" si="8"/>
        <v>#REF!</v>
      </c>
      <c r="O7" s="143" t="e">
        <f t="shared" si="8"/>
        <v>#REF!</v>
      </c>
      <c r="P7" s="143" t="e">
        <f t="shared" si="8"/>
        <v>#REF!</v>
      </c>
      <c r="Q7" s="143" t="e">
        <f t="shared" si="8"/>
        <v>#REF!</v>
      </c>
      <c r="R7" s="143" t="e">
        <f t="shared" si="8"/>
        <v>#REF!</v>
      </c>
      <c r="S7" s="143" t="e">
        <f t="shared" si="8"/>
        <v>#REF!</v>
      </c>
      <c r="T7" s="143" t="e">
        <f t="shared" si="8"/>
        <v>#REF!</v>
      </c>
      <c r="U7" s="144" t="e">
        <f t="shared" si="8"/>
        <v>#REF!</v>
      </c>
      <c r="V7" s="145" t="e">
        <f t="shared" si="8"/>
        <v>#REF!</v>
      </c>
      <c r="W7" s="143" t="e">
        <f t="shared" si="8"/>
        <v>#REF!</v>
      </c>
      <c r="X7" s="143" t="e">
        <f t="shared" si="8"/>
        <v>#REF!</v>
      </c>
      <c r="Y7" s="143" t="e">
        <f t="shared" si="8"/>
        <v>#REF!</v>
      </c>
      <c r="Z7" s="143" t="e">
        <f t="shared" si="8"/>
        <v>#REF!</v>
      </c>
      <c r="AA7" s="143" t="e">
        <f t="shared" si="8"/>
        <v>#REF!</v>
      </c>
      <c r="AB7" s="144" t="e">
        <f t="shared" si="8"/>
        <v>#REF!</v>
      </c>
      <c r="AC7" s="145" t="e">
        <f t="shared" si="8"/>
        <v>#REF!</v>
      </c>
      <c r="AD7" s="143" t="e">
        <f t="shared" si="8"/>
        <v>#REF!</v>
      </c>
      <c r="AE7" s="143" t="e">
        <f t="shared" si="8"/>
        <v>#REF!</v>
      </c>
      <c r="AF7" s="144" t="e">
        <f t="shared" si="8"/>
        <v>#REF!</v>
      </c>
      <c r="AG7" s="145" t="e">
        <f t="shared" si="8"/>
        <v>#REF!</v>
      </c>
      <c r="AH7" s="143" t="e">
        <f t="shared" si="8"/>
        <v>#REF!</v>
      </c>
      <c r="AI7" s="143" t="e">
        <f t="shared" si="8"/>
        <v>#REF!</v>
      </c>
      <c r="AJ7" s="143" t="e">
        <f t="shared" ref="AJ7:AZ7" si="9">AJ23-AJ35</f>
        <v>#REF!</v>
      </c>
      <c r="AK7" s="143" t="e">
        <f t="shared" si="9"/>
        <v>#REF!</v>
      </c>
      <c r="AL7" s="143" t="e">
        <f t="shared" si="9"/>
        <v>#REF!</v>
      </c>
      <c r="AM7" s="143" t="e">
        <f t="shared" si="9"/>
        <v>#REF!</v>
      </c>
      <c r="AN7" s="143" t="e">
        <f t="shared" si="9"/>
        <v>#REF!</v>
      </c>
      <c r="AO7" s="143" t="e">
        <f t="shared" si="9"/>
        <v>#REF!</v>
      </c>
      <c r="AP7" s="144" t="e">
        <f t="shared" si="9"/>
        <v>#REF!</v>
      </c>
      <c r="AQ7" s="145" t="e">
        <f t="shared" si="9"/>
        <v>#REF!</v>
      </c>
      <c r="AR7" s="143" t="e">
        <f t="shared" si="9"/>
        <v>#REF!</v>
      </c>
      <c r="AS7" s="143" t="e">
        <f t="shared" si="9"/>
        <v>#REF!</v>
      </c>
      <c r="AT7" s="143" t="e">
        <f t="shared" si="9"/>
        <v>#REF!</v>
      </c>
      <c r="AU7" s="143" t="e">
        <f t="shared" si="9"/>
        <v>#REF!</v>
      </c>
      <c r="AV7" s="143" t="e">
        <f t="shared" si="9"/>
        <v>#REF!</v>
      </c>
      <c r="AW7" s="143" t="e">
        <f t="shared" si="9"/>
        <v>#REF!</v>
      </c>
      <c r="AX7" s="143" t="e">
        <f t="shared" si="9"/>
        <v>#REF!</v>
      </c>
      <c r="AY7" s="143" t="e">
        <f t="shared" si="9"/>
        <v>#REF!</v>
      </c>
      <c r="AZ7" s="144" t="e">
        <f t="shared" si="9"/>
        <v>#REF!</v>
      </c>
    </row>
    <row r="8" spans="1:52" ht="23.25" customHeight="1" x14ac:dyDescent="0.25">
      <c r="A8" s="354"/>
      <c r="B8" s="181"/>
      <c r="C8" s="147">
        <v>4</v>
      </c>
      <c r="D8" s="142" t="e">
        <f t="shared" ref="D8:AI8" si="10">D24-D36</f>
        <v>#REF!</v>
      </c>
      <c r="E8" s="143" t="e">
        <f t="shared" si="10"/>
        <v>#REF!</v>
      </c>
      <c r="F8" s="143" t="e">
        <f t="shared" si="10"/>
        <v>#REF!</v>
      </c>
      <c r="G8" s="143" t="e">
        <f t="shared" si="10"/>
        <v>#REF!</v>
      </c>
      <c r="H8" s="143" t="e">
        <f t="shared" si="10"/>
        <v>#REF!</v>
      </c>
      <c r="I8" s="143" t="e">
        <f t="shared" si="10"/>
        <v>#REF!</v>
      </c>
      <c r="J8" s="143" t="e">
        <f t="shared" si="10"/>
        <v>#REF!</v>
      </c>
      <c r="K8" s="143" t="e">
        <f t="shared" si="10"/>
        <v>#REF!</v>
      </c>
      <c r="L8" s="143" t="e">
        <f t="shared" si="10"/>
        <v>#REF!</v>
      </c>
      <c r="M8" s="144" t="e">
        <f t="shared" si="10"/>
        <v>#REF!</v>
      </c>
      <c r="N8" s="145" t="e">
        <f t="shared" si="10"/>
        <v>#REF!</v>
      </c>
      <c r="O8" s="143" t="e">
        <f t="shared" si="10"/>
        <v>#REF!</v>
      </c>
      <c r="P8" s="143" t="e">
        <f t="shared" si="10"/>
        <v>#REF!</v>
      </c>
      <c r="Q8" s="143" t="e">
        <f t="shared" si="10"/>
        <v>#REF!</v>
      </c>
      <c r="R8" s="143" t="e">
        <f t="shared" si="10"/>
        <v>#REF!</v>
      </c>
      <c r="S8" s="143" t="e">
        <f t="shared" si="10"/>
        <v>#REF!</v>
      </c>
      <c r="T8" s="143" t="e">
        <f t="shared" si="10"/>
        <v>#REF!</v>
      </c>
      <c r="U8" s="144" t="e">
        <f t="shared" si="10"/>
        <v>#REF!</v>
      </c>
      <c r="V8" s="145" t="e">
        <f t="shared" si="10"/>
        <v>#REF!</v>
      </c>
      <c r="W8" s="143" t="e">
        <f t="shared" si="10"/>
        <v>#REF!</v>
      </c>
      <c r="X8" s="143" t="e">
        <f t="shared" si="10"/>
        <v>#REF!</v>
      </c>
      <c r="Y8" s="143" t="e">
        <f t="shared" si="10"/>
        <v>#REF!</v>
      </c>
      <c r="Z8" s="143" t="e">
        <f t="shared" si="10"/>
        <v>#REF!</v>
      </c>
      <c r="AA8" s="143" t="e">
        <f t="shared" si="10"/>
        <v>#REF!</v>
      </c>
      <c r="AB8" s="144" t="e">
        <f t="shared" si="10"/>
        <v>#REF!</v>
      </c>
      <c r="AC8" s="145" t="e">
        <f t="shared" si="10"/>
        <v>#REF!</v>
      </c>
      <c r="AD8" s="143" t="e">
        <f t="shared" si="10"/>
        <v>#REF!</v>
      </c>
      <c r="AE8" s="143" t="e">
        <f t="shared" si="10"/>
        <v>#REF!</v>
      </c>
      <c r="AF8" s="144" t="e">
        <f t="shared" si="10"/>
        <v>#REF!</v>
      </c>
      <c r="AG8" s="145" t="e">
        <f t="shared" si="10"/>
        <v>#REF!</v>
      </c>
      <c r="AH8" s="143" t="e">
        <f t="shared" si="10"/>
        <v>#REF!</v>
      </c>
      <c r="AI8" s="143" t="e">
        <f t="shared" si="10"/>
        <v>#REF!</v>
      </c>
      <c r="AJ8" s="143" t="e">
        <f t="shared" ref="AJ8:AZ8" si="11">AJ24-AJ36</f>
        <v>#REF!</v>
      </c>
      <c r="AK8" s="143" t="e">
        <f t="shared" si="11"/>
        <v>#REF!</v>
      </c>
      <c r="AL8" s="143" t="e">
        <f t="shared" si="11"/>
        <v>#REF!</v>
      </c>
      <c r="AM8" s="143" t="e">
        <f t="shared" si="11"/>
        <v>#REF!</v>
      </c>
      <c r="AN8" s="143" t="e">
        <f t="shared" si="11"/>
        <v>#REF!</v>
      </c>
      <c r="AO8" s="143" t="e">
        <f t="shared" si="11"/>
        <v>#REF!</v>
      </c>
      <c r="AP8" s="144" t="e">
        <f t="shared" si="11"/>
        <v>#REF!</v>
      </c>
      <c r="AQ8" s="145" t="e">
        <f t="shared" si="11"/>
        <v>#REF!</v>
      </c>
      <c r="AR8" s="143" t="e">
        <f t="shared" si="11"/>
        <v>#REF!</v>
      </c>
      <c r="AS8" s="143" t="e">
        <f t="shared" si="11"/>
        <v>#REF!</v>
      </c>
      <c r="AT8" s="143" t="e">
        <f t="shared" si="11"/>
        <v>#REF!</v>
      </c>
      <c r="AU8" s="143" t="e">
        <f t="shared" si="11"/>
        <v>#REF!</v>
      </c>
      <c r="AV8" s="143" t="e">
        <f t="shared" si="11"/>
        <v>#REF!</v>
      </c>
      <c r="AW8" s="143" t="e">
        <f t="shared" si="11"/>
        <v>#REF!</v>
      </c>
      <c r="AX8" s="143" t="e">
        <f t="shared" si="11"/>
        <v>#REF!</v>
      </c>
      <c r="AY8" s="143" t="e">
        <f t="shared" si="11"/>
        <v>#REF!</v>
      </c>
      <c r="AZ8" s="144" t="e">
        <f t="shared" si="11"/>
        <v>#REF!</v>
      </c>
    </row>
    <row r="9" spans="1:52" ht="23.25" customHeight="1" x14ac:dyDescent="0.25">
      <c r="A9" s="354"/>
      <c r="B9" s="181"/>
      <c r="C9" s="147">
        <v>3</v>
      </c>
      <c r="D9" s="142" t="e">
        <f t="shared" ref="D9:AI9" si="12">D25-D37</f>
        <v>#REF!</v>
      </c>
      <c r="E9" s="143" t="e">
        <f t="shared" si="12"/>
        <v>#REF!</v>
      </c>
      <c r="F9" s="143" t="e">
        <f t="shared" si="12"/>
        <v>#REF!</v>
      </c>
      <c r="G9" s="143" t="e">
        <f t="shared" si="12"/>
        <v>#REF!</v>
      </c>
      <c r="H9" s="143" t="e">
        <f t="shared" si="12"/>
        <v>#REF!</v>
      </c>
      <c r="I9" s="143" t="e">
        <f t="shared" si="12"/>
        <v>#REF!</v>
      </c>
      <c r="J9" s="143" t="e">
        <f t="shared" si="12"/>
        <v>#REF!</v>
      </c>
      <c r="K9" s="143" t="e">
        <f t="shared" si="12"/>
        <v>#REF!</v>
      </c>
      <c r="L9" s="143" t="e">
        <f t="shared" si="12"/>
        <v>#REF!</v>
      </c>
      <c r="M9" s="144" t="e">
        <f t="shared" si="12"/>
        <v>#REF!</v>
      </c>
      <c r="N9" s="145" t="e">
        <f t="shared" si="12"/>
        <v>#REF!</v>
      </c>
      <c r="O9" s="143" t="e">
        <f t="shared" si="12"/>
        <v>#REF!</v>
      </c>
      <c r="P9" s="143" t="e">
        <f t="shared" si="12"/>
        <v>#REF!</v>
      </c>
      <c r="Q9" s="143" t="e">
        <f t="shared" si="12"/>
        <v>#REF!</v>
      </c>
      <c r="R9" s="143" t="e">
        <f t="shared" si="12"/>
        <v>#REF!</v>
      </c>
      <c r="S9" s="143" t="e">
        <f t="shared" si="12"/>
        <v>#REF!</v>
      </c>
      <c r="T9" s="143" t="e">
        <f t="shared" si="12"/>
        <v>#REF!</v>
      </c>
      <c r="U9" s="144" t="e">
        <f t="shared" si="12"/>
        <v>#REF!</v>
      </c>
      <c r="V9" s="145" t="e">
        <f t="shared" si="12"/>
        <v>#REF!</v>
      </c>
      <c r="W9" s="143" t="e">
        <f t="shared" si="12"/>
        <v>#REF!</v>
      </c>
      <c r="X9" s="143" t="e">
        <f t="shared" si="12"/>
        <v>#REF!</v>
      </c>
      <c r="Y9" s="143" t="e">
        <f t="shared" si="12"/>
        <v>#REF!</v>
      </c>
      <c r="Z9" s="143" t="e">
        <f t="shared" si="12"/>
        <v>#REF!</v>
      </c>
      <c r="AA9" s="143" t="e">
        <f t="shared" si="12"/>
        <v>#REF!</v>
      </c>
      <c r="AB9" s="144" t="e">
        <f t="shared" si="12"/>
        <v>#REF!</v>
      </c>
      <c r="AC9" s="145" t="e">
        <f t="shared" si="12"/>
        <v>#REF!</v>
      </c>
      <c r="AD9" s="143" t="e">
        <f t="shared" si="12"/>
        <v>#REF!</v>
      </c>
      <c r="AE9" s="143" t="e">
        <f t="shared" si="12"/>
        <v>#REF!</v>
      </c>
      <c r="AF9" s="144" t="e">
        <f t="shared" si="12"/>
        <v>#REF!</v>
      </c>
      <c r="AG9" s="145" t="e">
        <f t="shared" si="12"/>
        <v>#REF!</v>
      </c>
      <c r="AH9" s="143" t="e">
        <f t="shared" si="12"/>
        <v>#REF!</v>
      </c>
      <c r="AI9" s="143" t="e">
        <f t="shared" si="12"/>
        <v>#REF!</v>
      </c>
      <c r="AJ9" s="143" t="e">
        <f t="shared" ref="AJ9:AZ9" si="13">AJ25-AJ37</f>
        <v>#REF!</v>
      </c>
      <c r="AK9" s="143" t="e">
        <f t="shared" si="13"/>
        <v>#REF!</v>
      </c>
      <c r="AL9" s="143" t="e">
        <f t="shared" si="13"/>
        <v>#REF!</v>
      </c>
      <c r="AM9" s="143" t="e">
        <f t="shared" si="13"/>
        <v>#REF!</v>
      </c>
      <c r="AN9" s="143" t="e">
        <f t="shared" si="13"/>
        <v>#REF!</v>
      </c>
      <c r="AO9" s="143" t="e">
        <f t="shared" si="13"/>
        <v>#REF!</v>
      </c>
      <c r="AP9" s="144" t="e">
        <f t="shared" si="13"/>
        <v>#REF!</v>
      </c>
      <c r="AQ9" s="145" t="e">
        <f t="shared" si="13"/>
        <v>#REF!</v>
      </c>
      <c r="AR9" s="143" t="e">
        <f t="shared" si="13"/>
        <v>#REF!</v>
      </c>
      <c r="AS9" s="143" t="e">
        <f t="shared" si="13"/>
        <v>#REF!</v>
      </c>
      <c r="AT9" s="143" t="e">
        <f t="shared" si="13"/>
        <v>#REF!</v>
      </c>
      <c r="AU9" s="143" t="e">
        <f t="shared" si="13"/>
        <v>#REF!</v>
      </c>
      <c r="AV9" s="143" t="e">
        <f t="shared" si="13"/>
        <v>#REF!</v>
      </c>
      <c r="AW9" s="143" t="e">
        <f t="shared" si="13"/>
        <v>#REF!</v>
      </c>
      <c r="AX9" s="143" t="e">
        <f t="shared" si="13"/>
        <v>#REF!</v>
      </c>
      <c r="AY9" s="143" t="e">
        <f t="shared" si="13"/>
        <v>#REF!</v>
      </c>
      <c r="AZ9" s="144" t="e">
        <f t="shared" si="13"/>
        <v>#REF!</v>
      </c>
    </row>
    <row r="10" spans="1:52" ht="23.25" customHeight="1" x14ac:dyDescent="0.25">
      <c r="A10" s="354"/>
      <c r="B10" s="181"/>
      <c r="C10" s="147">
        <v>2</v>
      </c>
      <c r="D10" s="142" t="e">
        <f t="shared" ref="D10:AI10" si="14">D26-D38</f>
        <v>#REF!</v>
      </c>
      <c r="E10" s="143" t="e">
        <f t="shared" si="14"/>
        <v>#REF!</v>
      </c>
      <c r="F10" s="143" t="e">
        <f t="shared" si="14"/>
        <v>#REF!</v>
      </c>
      <c r="G10" s="143" t="e">
        <f t="shared" si="14"/>
        <v>#REF!</v>
      </c>
      <c r="H10" s="143" t="e">
        <f t="shared" si="14"/>
        <v>#REF!</v>
      </c>
      <c r="I10" s="143" t="e">
        <f t="shared" si="14"/>
        <v>#REF!</v>
      </c>
      <c r="J10" s="143" t="e">
        <f t="shared" si="14"/>
        <v>#REF!</v>
      </c>
      <c r="K10" s="143" t="e">
        <f t="shared" si="14"/>
        <v>#REF!</v>
      </c>
      <c r="L10" s="143" t="e">
        <f t="shared" si="14"/>
        <v>#REF!</v>
      </c>
      <c r="M10" s="144" t="e">
        <f t="shared" si="14"/>
        <v>#REF!</v>
      </c>
      <c r="N10" s="145" t="e">
        <f t="shared" si="14"/>
        <v>#REF!</v>
      </c>
      <c r="O10" s="143" t="e">
        <f t="shared" si="14"/>
        <v>#REF!</v>
      </c>
      <c r="P10" s="143" t="e">
        <f t="shared" si="14"/>
        <v>#REF!</v>
      </c>
      <c r="Q10" s="143" t="e">
        <f t="shared" si="14"/>
        <v>#REF!</v>
      </c>
      <c r="R10" s="143" t="e">
        <f t="shared" si="14"/>
        <v>#REF!</v>
      </c>
      <c r="S10" s="143" t="e">
        <f t="shared" si="14"/>
        <v>#REF!</v>
      </c>
      <c r="T10" s="143" t="e">
        <f t="shared" si="14"/>
        <v>#REF!</v>
      </c>
      <c r="U10" s="144" t="e">
        <f t="shared" si="14"/>
        <v>#REF!</v>
      </c>
      <c r="V10" s="145" t="e">
        <f t="shared" si="14"/>
        <v>#REF!</v>
      </c>
      <c r="W10" s="143" t="e">
        <f t="shared" si="14"/>
        <v>#REF!</v>
      </c>
      <c r="X10" s="143" t="e">
        <f t="shared" si="14"/>
        <v>#REF!</v>
      </c>
      <c r="Y10" s="143" t="e">
        <f t="shared" si="14"/>
        <v>#REF!</v>
      </c>
      <c r="Z10" s="143" t="e">
        <f t="shared" si="14"/>
        <v>#REF!</v>
      </c>
      <c r="AA10" s="143" t="e">
        <f t="shared" si="14"/>
        <v>#REF!</v>
      </c>
      <c r="AB10" s="144" t="e">
        <f t="shared" si="14"/>
        <v>#REF!</v>
      </c>
      <c r="AC10" s="145" t="e">
        <f t="shared" si="14"/>
        <v>#REF!</v>
      </c>
      <c r="AD10" s="143" t="e">
        <f t="shared" si="14"/>
        <v>#REF!</v>
      </c>
      <c r="AE10" s="143" t="e">
        <f t="shared" si="14"/>
        <v>#REF!</v>
      </c>
      <c r="AF10" s="144" t="e">
        <f t="shared" si="14"/>
        <v>#REF!</v>
      </c>
      <c r="AG10" s="145" t="e">
        <f t="shared" si="14"/>
        <v>#REF!</v>
      </c>
      <c r="AH10" s="143" t="e">
        <f t="shared" si="14"/>
        <v>#REF!</v>
      </c>
      <c r="AI10" s="143" t="e">
        <f t="shared" si="14"/>
        <v>#REF!</v>
      </c>
      <c r="AJ10" s="143" t="e">
        <f t="shared" ref="AJ10:AZ10" si="15">AJ26-AJ38</f>
        <v>#REF!</v>
      </c>
      <c r="AK10" s="143" t="e">
        <f t="shared" si="15"/>
        <v>#REF!</v>
      </c>
      <c r="AL10" s="143" t="e">
        <f t="shared" si="15"/>
        <v>#REF!</v>
      </c>
      <c r="AM10" s="143" t="e">
        <f t="shared" si="15"/>
        <v>#REF!</v>
      </c>
      <c r="AN10" s="143" t="e">
        <f t="shared" si="15"/>
        <v>#REF!</v>
      </c>
      <c r="AO10" s="143" t="e">
        <f t="shared" si="15"/>
        <v>#REF!</v>
      </c>
      <c r="AP10" s="144" t="e">
        <f t="shared" si="15"/>
        <v>#REF!</v>
      </c>
      <c r="AQ10" s="145" t="e">
        <f t="shared" si="15"/>
        <v>#REF!</v>
      </c>
      <c r="AR10" s="143" t="e">
        <f t="shared" si="15"/>
        <v>#REF!</v>
      </c>
      <c r="AS10" s="143" t="e">
        <f t="shared" si="15"/>
        <v>#REF!</v>
      </c>
      <c r="AT10" s="143" t="e">
        <f t="shared" si="15"/>
        <v>#REF!</v>
      </c>
      <c r="AU10" s="143" t="e">
        <f t="shared" si="15"/>
        <v>#REF!</v>
      </c>
      <c r="AV10" s="143" t="e">
        <f t="shared" si="15"/>
        <v>#REF!</v>
      </c>
      <c r="AW10" s="143" t="e">
        <f t="shared" si="15"/>
        <v>#REF!</v>
      </c>
      <c r="AX10" s="143" t="e">
        <f t="shared" si="15"/>
        <v>#REF!</v>
      </c>
      <c r="AY10" s="143" t="e">
        <f t="shared" si="15"/>
        <v>#REF!</v>
      </c>
      <c r="AZ10" s="144" t="e">
        <f t="shared" si="15"/>
        <v>#REF!</v>
      </c>
    </row>
    <row r="11" spans="1:52" ht="23.25" customHeight="1" thickBot="1" x14ac:dyDescent="0.3">
      <c r="A11" s="354"/>
      <c r="B11" s="181"/>
      <c r="C11" s="147">
        <v>1</v>
      </c>
      <c r="D11" s="142" t="e">
        <f t="shared" ref="D11:AI11" si="16">D27-D39</f>
        <v>#REF!</v>
      </c>
      <c r="E11" s="143" t="e">
        <f t="shared" si="16"/>
        <v>#REF!</v>
      </c>
      <c r="F11" s="143" t="e">
        <f t="shared" si="16"/>
        <v>#REF!</v>
      </c>
      <c r="G11" s="143" t="e">
        <f t="shared" si="16"/>
        <v>#REF!</v>
      </c>
      <c r="H11" s="143" t="e">
        <f t="shared" si="16"/>
        <v>#REF!</v>
      </c>
      <c r="I11" s="143" t="e">
        <f t="shared" si="16"/>
        <v>#REF!</v>
      </c>
      <c r="J11" s="143" t="e">
        <f t="shared" si="16"/>
        <v>#REF!</v>
      </c>
      <c r="K11" s="143" t="e">
        <f t="shared" si="16"/>
        <v>#REF!</v>
      </c>
      <c r="L11" s="143" t="e">
        <f t="shared" si="16"/>
        <v>#REF!</v>
      </c>
      <c r="M11" s="144" t="e">
        <f t="shared" si="16"/>
        <v>#REF!</v>
      </c>
      <c r="N11" s="145" t="e">
        <f t="shared" si="16"/>
        <v>#REF!</v>
      </c>
      <c r="O11" s="143" t="e">
        <f t="shared" si="16"/>
        <v>#REF!</v>
      </c>
      <c r="P11" s="143" t="e">
        <f t="shared" si="16"/>
        <v>#REF!</v>
      </c>
      <c r="Q11" s="143" t="e">
        <f t="shared" si="16"/>
        <v>#REF!</v>
      </c>
      <c r="R11" s="143" t="e">
        <f t="shared" si="16"/>
        <v>#REF!</v>
      </c>
      <c r="S11" s="143" t="e">
        <f t="shared" si="16"/>
        <v>#REF!</v>
      </c>
      <c r="T11" s="143" t="e">
        <f t="shared" si="16"/>
        <v>#REF!</v>
      </c>
      <c r="U11" s="144" t="e">
        <f t="shared" si="16"/>
        <v>#REF!</v>
      </c>
      <c r="V11" s="145" t="e">
        <f t="shared" si="16"/>
        <v>#REF!</v>
      </c>
      <c r="W11" s="143" t="e">
        <f t="shared" si="16"/>
        <v>#REF!</v>
      </c>
      <c r="X11" s="143" t="e">
        <f t="shared" si="16"/>
        <v>#REF!</v>
      </c>
      <c r="Y11" s="143" t="e">
        <f t="shared" si="16"/>
        <v>#REF!</v>
      </c>
      <c r="Z11" s="143" t="e">
        <f t="shared" si="16"/>
        <v>#REF!</v>
      </c>
      <c r="AA11" s="143" t="e">
        <f t="shared" si="16"/>
        <v>#REF!</v>
      </c>
      <c r="AB11" s="144" t="e">
        <f t="shared" si="16"/>
        <v>#REF!</v>
      </c>
      <c r="AC11" s="145" t="e">
        <f t="shared" si="16"/>
        <v>#REF!</v>
      </c>
      <c r="AD11" s="143" t="e">
        <f t="shared" si="16"/>
        <v>#REF!</v>
      </c>
      <c r="AE11" s="143" t="e">
        <f t="shared" si="16"/>
        <v>#REF!</v>
      </c>
      <c r="AF11" s="144" t="e">
        <f t="shared" si="16"/>
        <v>#REF!</v>
      </c>
      <c r="AG11" s="145" t="e">
        <f t="shared" si="16"/>
        <v>#REF!</v>
      </c>
      <c r="AH11" s="143" t="e">
        <f t="shared" si="16"/>
        <v>#REF!</v>
      </c>
      <c r="AI11" s="143" t="e">
        <f t="shared" si="16"/>
        <v>#REF!</v>
      </c>
      <c r="AJ11" s="143" t="e">
        <f t="shared" ref="AJ11:AZ11" si="17">AJ27-AJ39</f>
        <v>#REF!</v>
      </c>
      <c r="AK11" s="143" t="e">
        <f t="shared" si="17"/>
        <v>#REF!</v>
      </c>
      <c r="AL11" s="143" t="e">
        <f t="shared" si="17"/>
        <v>#REF!</v>
      </c>
      <c r="AM11" s="143" t="e">
        <f t="shared" si="17"/>
        <v>#REF!</v>
      </c>
      <c r="AN11" s="143" t="e">
        <f t="shared" si="17"/>
        <v>#REF!</v>
      </c>
      <c r="AO11" s="143" t="e">
        <f t="shared" si="17"/>
        <v>#REF!</v>
      </c>
      <c r="AP11" s="144" t="e">
        <f t="shared" si="17"/>
        <v>#REF!</v>
      </c>
      <c r="AQ11" s="145" t="e">
        <f t="shared" si="17"/>
        <v>#REF!</v>
      </c>
      <c r="AR11" s="143" t="e">
        <f t="shared" si="17"/>
        <v>#REF!</v>
      </c>
      <c r="AS11" s="143" t="e">
        <f t="shared" si="17"/>
        <v>#REF!</v>
      </c>
      <c r="AT11" s="143" t="e">
        <f t="shared" si="17"/>
        <v>#REF!</v>
      </c>
      <c r="AU11" s="143" t="e">
        <f t="shared" si="17"/>
        <v>#REF!</v>
      </c>
      <c r="AV11" s="143" t="e">
        <f t="shared" si="17"/>
        <v>#REF!</v>
      </c>
      <c r="AW11" s="143" t="e">
        <f t="shared" si="17"/>
        <v>#REF!</v>
      </c>
      <c r="AX11" s="143" t="e">
        <f t="shared" si="17"/>
        <v>#REF!</v>
      </c>
      <c r="AY11" s="143" t="e">
        <f t="shared" si="17"/>
        <v>#REF!</v>
      </c>
      <c r="AZ11" s="144" t="e">
        <f t="shared" si="17"/>
        <v>#REF!</v>
      </c>
    </row>
    <row r="12" spans="1:52" ht="13.8" customHeight="1" thickBot="1" x14ac:dyDescent="0.3">
      <c r="A12" s="369"/>
      <c r="B12" s="188" t="s">
        <v>8784</v>
      </c>
      <c r="C12" s="148"/>
      <c r="D12" s="132">
        <v>1</v>
      </c>
      <c r="E12" s="133">
        <f t="shared" ref="E12:M12" si="18">+D12+1</f>
        <v>2</v>
      </c>
      <c r="F12" s="133">
        <f t="shared" si="18"/>
        <v>3</v>
      </c>
      <c r="G12" s="133">
        <f t="shared" si="18"/>
        <v>4</v>
      </c>
      <c r="H12" s="133">
        <f t="shared" si="18"/>
        <v>5</v>
      </c>
      <c r="I12" s="133">
        <f t="shared" si="18"/>
        <v>6</v>
      </c>
      <c r="J12" s="133">
        <f t="shared" si="18"/>
        <v>7</v>
      </c>
      <c r="K12" s="133">
        <f t="shared" si="18"/>
        <v>8</v>
      </c>
      <c r="L12" s="133">
        <f t="shared" si="18"/>
        <v>9</v>
      </c>
      <c r="M12" s="134">
        <f t="shared" si="18"/>
        <v>10</v>
      </c>
      <c r="N12" s="137">
        <v>11</v>
      </c>
      <c r="O12" s="133">
        <f t="shared" ref="O12:T12" si="19">+N12+1</f>
        <v>12</v>
      </c>
      <c r="P12" s="133">
        <f t="shared" si="19"/>
        <v>13</v>
      </c>
      <c r="Q12" s="133">
        <f t="shared" si="19"/>
        <v>14</v>
      </c>
      <c r="R12" s="133">
        <f t="shared" si="19"/>
        <v>15</v>
      </c>
      <c r="S12" s="133">
        <f t="shared" si="19"/>
        <v>16</v>
      </c>
      <c r="T12" s="133">
        <f t="shared" si="19"/>
        <v>17</v>
      </c>
      <c r="U12" s="134">
        <v>18</v>
      </c>
      <c r="V12" s="137">
        <v>21</v>
      </c>
      <c r="W12" s="133">
        <v>22</v>
      </c>
      <c r="X12" s="133">
        <v>23</v>
      </c>
      <c r="Y12" s="133">
        <v>24</v>
      </c>
      <c r="Z12" s="133">
        <v>25</v>
      </c>
      <c r="AA12" s="133">
        <v>26</v>
      </c>
      <c r="AB12" s="134">
        <v>27</v>
      </c>
      <c r="AC12" s="137">
        <v>28</v>
      </c>
      <c r="AD12" s="133">
        <v>29</v>
      </c>
      <c r="AE12" s="133">
        <v>30</v>
      </c>
      <c r="AF12" s="134">
        <v>31</v>
      </c>
      <c r="AG12" s="137">
        <v>51</v>
      </c>
      <c r="AH12" s="133">
        <f t="shared" ref="AH12:AP12" si="20">+AG12+1</f>
        <v>52</v>
      </c>
      <c r="AI12" s="133">
        <f t="shared" si="20"/>
        <v>53</v>
      </c>
      <c r="AJ12" s="133">
        <f t="shared" si="20"/>
        <v>54</v>
      </c>
      <c r="AK12" s="133">
        <f t="shared" si="20"/>
        <v>55</v>
      </c>
      <c r="AL12" s="133">
        <f t="shared" si="20"/>
        <v>56</v>
      </c>
      <c r="AM12" s="133">
        <f t="shared" si="20"/>
        <v>57</v>
      </c>
      <c r="AN12" s="133">
        <f t="shared" si="20"/>
        <v>58</v>
      </c>
      <c r="AO12" s="133">
        <f t="shared" si="20"/>
        <v>59</v>
      </c>
      <c r="AP12" s="134">
        <f t="shared" si="20"/>
        <v>60</v>
      </c>
      <c r="AQ12" s="137">
        <v>51</v>
      </c>
      <c r="AR12" s="133">
        <f t="shared" ref="AR12:AZ12" si="21">+AQ12+1</f>
        <v>52</v>
      </c>
      <c r="AS12" s="133">
        <f t="shared" si="21"/>
        <v>53</v>
      </c>
      <c r="AT12" s="133">
        <f t="shared" si="21"/>
        <v>54</v>
      </c>
      <c r="AU12" s="133">
        <f t="shared" si="21"/>
        <v>55</v>
      </c>
      <c r="AV12" s="133">
        <f t="shared" si="21"/>
        <v>56</v>
      </c>
      <c r="AW12" s="133">
        <f t="shared" si="21"/>
        <v>57</v>
      </c>
      <c r="AX12" s="133">
        <f t="shared" si="21"/>
        <v>58</v>
      </c>
      <c r="AY12" s="133">
        <f t="shared" si="21"/>
        <v>59</v>
      </c>
      <c r="AZ12" s="134">
        <f t="shared" si="21"/>
        <v>60</v>
      </c>
    </row>
    <row r="13" spans="1:52" ht="22.5" customHeight="1" x14ac:dyDescent="0.25">
      <c r="V13" s="233"/>
      <c r="W13" s="233"/>
      <c r="X13" s="233"/>
      <c r="Y13" s="233"/>
      <c r="AA13" s="233"/>
      <c r="AB13" s="233"/>
    </row>
    <row r="14" spans="1:52" ht="22.5" customHeight="1" x14ac:dyDescent="0.25">
      <c r="D14" s="385" t="s">
        <v>8785</v>
      </c>
      <c r="E14" s="386"/>
      <c r="F14" s="386"/>
      <c r="G14" s="386"/>
      <c r="H14" s="386"/>
      <c r="I14" s="386"/>
      <c r="J14" s="386"/>
      <c r="K14" s="386"/>
      <c r="L14" s="386"/>
      <c r="M14" s="386"/>
    </row>
    <row r="15" spans="1:52" ht="22.5" customHeight="1" x14ac:dyDescent="0.25">
      <c r="D15" s="385" t="s">
        <v>8786</v>
      </c>
      <c r="E15" s="386"/>
      <c r="F15" s="386"/>
      <c r="G15" s="386"/>
      <c r="H15" s="386"/>
      <c r="I15" s="386"/>
      <c r="J15" s="386"/>
      <c r="K15" s="386"/>
      <c r="L15" s="386"/>
      <c r="M15" s="386"/>
    </row>
    <row r="16" spans="1:52" ht="22.5" customHeight="1" x14ac:dyDescent="0.25"/>
    <row r="17" spans="1:55" ht="22.5" customHeight="1" thickBot="1" x14ac:dyDescent="0.3"/>
    <row r="18" spans="1:55" ht="23.25" customHeight="1" thickBot="1" x14ac:dyDescent="0.3">
      <c r="A18" s="390" t="s">
        <v>8787</v>
      </c>
      <c r="B18" s="182"/>
      <c r="C18" s="117"/>
      <c r="D18" s="379">
        <v>200</v>
      </c>
      <c r="E18" s="356"/>
      <c r="F18" s="356"/>
      <c r="G18" s="356"/>
      <c r="H18" s="356"/>
      <c r="I18" s="356"/>
      <c r="J18" s="356"/>
      <c r="K18" s="356"/>
      <c r="L18" s="356"/>
      <c r="M18" s="380"/>
      <c r="N18" s="379" t="s">
        <v>2376</v>
      </c>
      <c r="O18" s="356"/>
      <c r="P18" s="356"/>
      <c r="Q18" s="356"/>
      <c r="R18" s="356"/>
      <c r="S18" s="356"/>
      <c r="T18" s="356"/>
      <c r="U18" s="380"/>
      <c r="V18" s="379" t="s">
        <v>8783</v>
      </c>
      <c r="W18" s="356"/>
      <c r="X18" s="356"/>
      <c r="Y18" s="356"/>
      <c r="Z18" s="356"/>
      <c r="AA18" s="356"/>
      <c r="AB18" s="380"/>
      <c r="AC18" s="379" t="s">
        <v>2377</v>
      </c>
      <c r="AD18" s="356"/>
      <c r="AE18" s="356"/>
      <c r="AF18" s="380"/>
      <c r="AG18" s="381" t="s">
        <v>937</v>
      </c>
      <c r="AH18" s="356"/>
      <c r="AI18" s="356"/>
      <c r="AJ18" s="356"/>
      <c r="AK18" s="356"/>
      <c r="AL18" s="356"/>
      <c r="AM18" s="356"/>
      <c r="AN18" s="356"/>
      <c r="AO18" s="356"/>
      <c r="AP18" s="356"/>
      <c r="AQ18" s="379" t="s">
        <v>2378</v>
      </c>
      <c r="AR18" s="356"/>
      <c r="AS18" s="356"/>
      <c r="AT18" s="356"/>
      <c r="AU18" s="356"/>
      <c r="AV18" s="356"/>
      <c r="AW18" s="356"/>
      <c r="AX18" s="356"/>
      <c r="AY18" s="356"/>
      <c r="AZ18" s="356"/>
      <c r="BA18" s="356"/>
      <c r="BB18" s="356"/>
      <c r="BC18" s="380"/>
    </row>
    <row r="19" spans="1:55" ht="23.25" customHeight="1" x14ac:dyDescent="0.25">
      <c r="A19" s="354"/>
      <c r="B19" s="183"/>
      <c r="C19" s="118">
        <v>9</v>
      </c>
      <c r="D19" s="125" t="e">
        <f>COUNTIFS('Planilla de control'!#REF!,D28,'Planilla de control'!#REF!,$C$19)</f>
        <v>#REF!</v>
      </c>
      <c r="E19" s="126" t="e">
        <f>COUNTIFS('Planilla de control'!#REF!,E28,'Planilla de control'!#REF!,$C$19)</f>
        <v>#REF!</v>
      </c>
      <c r="F19" s="126" t="e">
        <f>COUNTIFS('Planilla de control'!#REF!,F28,'Planilla de control'!#REF!,$C$19)</f>
        <v>#REF!</v>
      </c>
      <c r="G19" s="126" t="e">
        <f>COUNTIFS('Planilla de control'!#REF!,G28,'Planilla de control'!#REF!,$C$19)</f>
        <v>#REF!</v>
      </c>
      <c r="H19" s="126" t="e">
        <f>COUNTIFS('Planilla de control'!#REF!,H28,'Planilla de control'!#REF!,$C$19)</f>
        <v>#REF!</v>
      </c>
      <c r="I19" s="126" t="e">
        <f>COUNTIFS('Planilla de control'!#REF!,I28,'Planilla de control'!#REF!,$C$19)</f>
        <v>#REF!</v>
      </c>
      <c r="J19" s="126" t="e">
        <f>COUNTIFS('Planilla de control'!#REF!,J28,'Planilla de control'!#REF!,$C$19)</f>
        <v>#REF!</v>
      </c>
      <c r="K19" s="126" t="e">
        <f>COUNTIFS('Planilla de control'!#REF!,K28,'Planilla de control'!#REF!,$C$19)</f>
        <v>#REF!</v>
      </c>
      <c r="L19" s="126" t="e">
        <f>COUNTIFS('Planilla de control'!#REF!,L28,'Planilla de control'!#REF!,$C$19)</f>
        <v>#REF!</v>
      </c>
      <c r="M19" s="119" t="e">
        <f>COUNTIFS('Planilla de control'!#REF!,M28,'Planilla de control'!#REF!,$C$19)</f>
        <v>#REF!</v>
      </c>
      <c r="N19" s="125" t="e">
        <f>COUNTIFS('Planilla de control'!#REF!,N28,'Planilla de control'!#REF!,$C$19)</f>
        <v>#REF!</v>
      </c>
      <c r="O19" s="126" t="e">
        <f>COUNTIFS('Planilla de control'!#REF!,O28,'Planilla de control'!#REF!,$C$19)</f>
        <v>#REF!</v>
      </c>
      <c r="P19" s="126" t="e">
        <f>COUNTIFS('Planilla de control'!#REF!,P28,'Planilla de control'!#REF!,$C$19)</f>
        <v>#REF!</v>
      </c>
      <c r="Q19" s="126" t="e">
        <f>COUNTIFS('Planilla de control'!#REF!,Q28,'Planilla de control'!#REF!,$C$19)</f>
        <v>#REF!</v>
      </c>
      <c r="R19" s="126" t="e">
        <f>COUNTIFS('Planilla de control'!#REF!,R28,'Planilla de control'!#REF!,$C$19)</f>
        <v>#REF!</v>
      </c>
      <c r="S19" s="126" t="e">
        <f>COUNTIFS('Planilla de control'!#REF!,S28,'Planilla de control'!#REF!,$C$19)</f>
        <v>#REF!</v>
      </c>
      <c r="T19" s="126" t="e">
        <f>COUNTIFS('Planilla de control'!#REF!,T28,'Planilla de control'!#REF!,$C$19)</f>
        <v>#REF!</v>
      </c>
      <c r="U19" s="127" t="e">
        <f>COUNTIFS('Planilla de control'!#REF!,U28,'Planilla de control'!#REF!,$C$19)</f>
        <v>#REF!</v>
      </c>
      <c r="V19" s="120" t="e">
        <f>COUNTIFS('Planilla de control'!#REF!,V28,'Planilla de control'!#REF!,$C$19)</f>
        <v>#REF!</v>
      </c>
      <c r="W19" s="121" t="e">
        <f>COUNTIFS('Planilla de control'!#REF!,W28,'Planilla de control'!#REF!,$C$19)</f>
        <v>#REF!</v>
      </c>
      <c r="X19" s="121" t="e">
        <f>COUNTIFS('Planilla de control'!#REF!,X28,'Planilla de control'!#REF!,$C$19)</f>
        <v>#REF!</v>
      </c>
      <c r="Y19" s="121" t="e">
        <f>COUNTIFS('Planilla de control'!#REF!,Y28,'Planilla de control'!#REF!,$C$19)</f>
        <v>#REF!</v>
      </c>
      <c r="Z19" s="121" t="e">
        <f>COUNTIFS('Planilla de control'!#REF!,Z28,'Planilla de control'!#REF!,$C$19)</f>
        <v>#REF!</v>
      </c>
      <c r="AA19" s="121" t="e">
        <f>COUNTIFS('Planilla de control'!#REF!,AA28,'Planilla de control'!#REF!,$C$19)</f>
        <v>#REF!</v>
      </c>
      <c r="AB19" s="119" t="e">
        <f>COUNTIFS('Planilla de control'!#REF!,AB28,'Planilla de control'!#REF!,$C$19)</f>
        <v>#REF!</v>
      </c>
      <c r="AC19" s="125" t="e">
        <f>COUNTIFS('Planilla de control'!#REF!,AC28,'Planilla de control'!#REF!,$C$19)</f>
        <v>#REF!</v>
      </c>
      <c r="AD19" s="126" t="e">
        <f>COUNTIFS('Planilla de control'!#REF!,AD28,'Planilla de control'!#REF!,$C$19)</f>
        <v>#REF!</v>
      </c>
      <c r="AE19" s="126" t="e">
        <f>COUNTIFS('Planilla de control'!#REF!,AE28,'Planilla de control'!#REF!,$C$19)</f>
        <v>#REF!</v>
      </c>
      <c r="AF19" s="127" t="e">
        <f>COUNTIFS('Planilla de control'!#REF!,AF28,'Planilla de control'!#REF!,$C$19)</f>
        <v>#REF!</v>
      </c>
      <c r="AG19" s="125" t="e">
        <f>COUNTIFS('Planilla de control'!#REF!,AG28,'Planilla de control'!#REF!,$C$19)</f>
        <v>#REF!</v>
      </c>
      <c r="AH19" s="126" t="e">
        <f>COUNTIFS('Planilla de control'!#REF!,AH28,'Planilla de control'!#REF!,$C$19)</f>
        <v>#REF!</v>
      </c>
      <c r="AI19" s="126" t="e">
        <f>COUNTIFS('Planilla de control'!#REF!,AI28,'Planilla de control'!#REF!,$C$19)</f>
        <v>#REF!</v>
      </c>
      <c r="AJ19" s="126" t="e">
        <f>COUNTIFS('Planilla de control'!#REF!,AJ28,'Planilla de control'!#REF!,$C$19)</f>
        <v>#REF!</v>
      </c>
      <c r="AK19" s="126" t="e">
        <f>COUNTIFS('Planilla de control'!#REF!,AK28,'Planilla de control'!#REF!,$C$19)</f>
        <v>#REF!</v>
      </c>
      <c r="AL19" s="126" t="e">
        <f>COUNTIFS('Planilla de control'!#REF!,AL28,'Planilla de control'!#REF!,$C$19)</f>
        <v>#REF!</v>
      </c>
      <c r="AM19" s="126" t="e">
        <f>COUNTIFS('Planilla de control'!#REF!,AM28,'Planilla de control'!#REF!,$C$19)</f>
        <v>#REF!</v>
      </c>
      <c r="AN19" s="126" t="e">
        <f>COUNTIFS('Planilla de control'!#REF!,AN28,'Planilla de control'!#REF!,$C$19)</f>
        <v>#REF!</v>
      </c>
      <c r="AO19" s="126" t="e">
        <f>COUNTIFS('Planilla de control'!#REF!,AO28,'Planilla de control'!#REF!,$C$19)</f>
        <v>#REF!</v>
      </c>
      <c r="AP19" s="236" t="e">
        <f>COUNTIFS('Planilla de control'!#REF!,AP28,'Planilla de control'!#REF!,$C$19)</f>
        <v>#REF!</v>
      </c>
      <c r="AQ19" s="125" t="e">
        <f>COUNTIFS('Planilla de control'!#REF!,AQ28,'Planilla de control'!#REF!,$C$19)</f>
        <v>#REF!</v>
      </c>
      <c r="AR19" s="126" t="e">
        <f>COUNTIFS('Planilla de control'!#REF!,AR28,'Planilla de control'!#REF!,$C$19)</f>
        <v>#REF!</v>
      </c>
      <c r="AS19" s="126" t="e">
        <f>COUNTIFS('Planilla de control'!#REF!,AS28,'Planilla de control'!#REF!,$C$19)</f>
        <v>#REF!</v>
      </c>
      <c r="AT19" s="126" t="e">
        <f>COUNTIFS('Planilla de control'!#REF!,AT28,'Planilla de control'!#REF!,$C$19)</f>
        <v>#REF!</v>
      </c>
      <c r="AU19" s="126" t="e">
        <f>COUNTIFS('Planilla de control'!#REF!,AU28,'Planilla de control'!#REF!,$C$19)</f>
        <v>#REF!</v>
      </c>
      <c r="AV19" s="126" t="e">
        <f>COUNTIFS('Planilla de control'!#REF!,AV28,'Planilla de control'!#REF!,$C$19)</f>
        <v>#REF!</v>
      </c>
      <c r="AW19" s="126" t="e">
        <f>COUNTIFS('Planilla de control'!#REF!,AW28,'Planilla de control'!#REF!,$C$19)</f>
        <v>#REF!</v>
      </c>
      <c r="AX19" s="126" t="e">
        <f>COUNTIFS('Planilla de control'!#REF!,AX28,'Planilla de control'!#REF!,$C$19)</f>
        <v>#REF!</v>
      </c>
      <c r="AY19" s="126" t="e">
        <f>COUNTIFS('Planilla de control'!#REF!,AY28,'Planilla de control'!#REF!,$C$19)</f>
        <v>#REF!</v>
      </c>
      <c r="AZ19" s="126" t="e">
        <f>COUNTIFS('Planilla de control'!#REF!,AZ28,'Planilla de control'!#REF!,$C$19)</f>
        <v>#REF!</v>
      </c>
      <c r="BA19" s="126" t="e">
        <f>COUNTIFS('Planilla de control'!#REF!,BA28,'Planilla de control'!#REF!,$C$19)</f>
        <v>#REF!</v>
      </c>
      <c r="BB19" s="126" t="e">
        <f>COUNTIFS('Planilla de control'!#REF!,BB28,'Planilla de control'!#REF!,$C$19)</f>
        <v>#REF!</v>
      </c>
      <c r="BC19" s="127" t="e">
        <f>COUNTIFS('Planilla de control'!#REF!,BC28,'Planilla de control'!#REF!,$C$19)</f>
        <v>#REF!</v>
      </c>
    </row>
    <row r="20" spans="1:55" ht="23.25" customHeight="1" x14ac:dyDescent="0.25">
      <c r="A20" s="354"/>
      <c r="B20" s="183"/>
      <c r="C20" s="118">
        <v>8</v>
      </c>
      <c r="D20" s="128" t="e">
        <f>COUNTIFS('Planilla de control'!#REF!,D28,'Planilla de control'!#REF!,$C$20)</f>
        <v>#REF!</v>
      </c>
      <c r="E20" s="123" t="e">
        <f>COUNTIFS('Planilla de control'!#REF!,E28,'Planilla de control'!#REF!,$C$20)</f>
        <v>#REF!</v>
      </c>
      <c r="F20" s="123" t="e">
        <f>COUNTIFS('Planilla de control'!#REF!,F28,'Planilla de control'!#REF!,$C$20)</f>
        <v>#REF!</v>
      </c>
      <c r="G20" s="123" t="e">
        <f>COUNTIFS('Planilla de control'!#REF!,G28,'Planilla de control'!#REF!,$C$20)</f>
        <v>#REF!</v>
      </c>
      <c r="H20" s="123" t="e">
        <f>COUNTIFS('Planilla de control'!#REF!,H28,'Planilla de control'!#REF!,$C$20)</f>
        <v>#REF!</v>
      </c>
      <c r="I20" s="123" t="e">
        <f>COUNTIFS('Planilla de control'!#REF!,I28,'Planilla de control'!#REF!,$C$20)</f>
        <v>#REF!</v>
      </c>
      <c r="J20" s="123" t="e">
        <f>COUNTIFS('Planilla de control'!#REF!,J28,'Planilla de control'!#REF!,$C$20)</f>
        <v>#REF!</v>
      </c>
      <c r="K20" s="129" t="e">
        <f>COUNTIFS('Planilla de control'!#REF!,K28,'Planilla de control'!#REF!,$C$20)</f>
        <v>#REF!</v>
      </c>
      <c r="L20" s="129" t="e">
        <f>COUNTIFS('Planilla de control'!#REF!,L28,'Planilla de control'!#REF!,$C$20)</f>
        <v>#REF!</v>
      </c>
      <c r="M20" s="124" t="e">
        <f>COUNTIFS('Planilla de control'!#REF!,M28,'Planilla de control'!#REF!,$C$20)</f>
        <v>#REF!</v>
      </c>
      <c r="N20" s="128" t="e">
        <f>COUNTIFS('Planilla de control'!#REF!,N28,'Planilla de control'!#REF!,$C$20)</f>
        <v>#REF!</v>
      </c>
      <c r="O20" s="129" t="e">
        <f>COUNTIFS('Planilla de control'!#REF!,O28,'Planilla de control'!#REF!,$C$20)</f>
        <v>#REF!</v>
      </c>
      <c r="P20" s="129" t="e">
        <f>COUNTIFS('Planilla de control'!#REF!,P28,'Planilla de control'!#REF!,$C$20)</f>
        <v>#REF!</v>
      </c>
      <c r="Q20" s="129" t="e">
        <f>COUNTIFS('Planilla de control'!#REF!,Q28,'Planilla de control'!#REF!,$C$20)</f>
        <v>#REF!</v>
      </c>
      <c r="R20" s="129" t="e">
        <f>COUNTIFS('Planilla de control'!#REF!,R28,'Planilla de control'!#REF!,$C$20)</f>
        <v>#REF!</v>
      </c>
      <c r="S20" s="129" t="e">
        <f>COUNTIFS('Planilla de control'!#REF!,S28,'Planilla de control'!#REF!,$C$20)</f>
        <v>#REF!</v>
      </c>
      <c r="T20" s="129" t="e">
        <f>COUNTIFS('Planilla de control'!#REF!,T28,'Planilla de control'!#REF!,$C$20)</f>
        <v>#REF!</v>
      </c>
      <c r="U20" s="130" t="e">
        <f>COUNTIFS('Planilla de control'!#REF!,U28,'Planilla de control'!#REF!,$C$20)</f>
        <v>#REF!</v>
      </c>
      <c r="V20" s="122" t="e">
        <f>COUNTIFS('Planilla de control'!#REF!,V28,'Planilla de control'!#REF!,$C$20)</f>
        <v>#REF!</v>
      </c>
      <c r="W20" s="123" t="e">
        <f>COUNTIFS('Planilla de control'!#REF!,W28,'Planilla de control'!#REF!,$C$20)</f>
        <v>#REF!</v>
      </c>
      <c r="X20" s="123" t="e">
        <f>COUNTIFS('Planilla de control'!#REF!,X28,'Planilla de control'!#REF!,$C$20)</f>
        <v>#REF!</v>
      </c>
      <c r="Y20" s="123" t="e">
        <f>COUNTIFS('Planilla de control'!#REF!,Y28,'Planilla de control'!#REF!,$C$20)</f>
        <v>#REF!</v>
      </c>
      <c r="Z20" s="123" t="e">
        <f>COUNTIFS('Planilla de control'!#REF!,Z28,'Planilla de control'!#REF!,$C$20)</f>
        <v>#REF!</v>
      </c>
      <c r="AA20" s="123" t="e">
        <f>COUNTIFS('Planilla de control'!#REF!,AA28,'Planilla de control'!#REF!,$C$20)</f>
        <v>#REF!</v>
      </c>
      <c r="AB20" s="124" t="e">
        <f>COUNTIFS('Planilla de control'!#REF!,AB28,'Planilla de control'!#REF!,$C$20)</f>
        <v>#REF!</v>
      </c>
      <c r="AC20" s="122" t="e">
        <f>COUNTIFS('Planilla de control'!#REF!,AC28,'Planilla de control'!#REF!,$C$20)</f>
        <v>#REF!</v>
      </c>
      <c r="AD20" s="123" t="e">
        <f>COUNTIFS('Planilla de control'!#REF!,AD28,'Planilla de control'!#REF!,$C$20)</f>
        <v>#REF!</v>
      </c>
      <c r="AE20" s="123" t="e">
        <f>COUNTIFS('Planilla de control'!#REF!,AE28,'Planilla de control'!#REF!,$C$20)</f>
        <v>#REF!</v>
      </c>
      <c r="AF20" s="124" t="e">
        <f>COUNTIFS('Planilla de control'!#REF!,AF28,'Planilla de control'!#REF!,$C$20)</f>
        <v>#REF!</v>
      </c>
      <c r="AG20" s="122" t="e">
        <f>COUNTIFS('Planilla de control'!#REF!,AG28,'Planilla de control'!#REF!,$C$20)</f>
        <v>#REF!</v>
      </c>
      <c r="AH20" s="123" t="e">
        <f>COUNTIFS('Planilla de control'!#REF!,AH28,'Planilla de control'!#REF!,$C$20)</f>
        <v>#REF!</v>
      </c>
      <c r="AI20" s="123" t="e">
        <f>COUNTIFS('Planilla de control'!#REF!,AI28,'Planilla de control'!#REF!,$C$20)</f>
        <v>#REF!</v>
      </c>
      <c r="AJ20" s="123" t="e">
        <f>COUNTIFS('Planilla de control'!#REF!,AJ28,'Planilla de control'!#REF!,$C$20)</f>
        <v>#REF!</v>
      </c>
      <c r="AK20" s="123" t="e">
        <f>COUNTIFS('Planilla de control'!#REF!,AK28,'Planilla de control'!#REF!,$C$20)</f>
        <v>#REF!</v>
      </c>
      <c r="AL20" s="123" t="e">
        <f>COUNTIFS('Planilla de control'!#REF!,AL28,'Planilla de control'!#REF!,$C$20)</f>
        <v>#REF!</v>
      </c>
      <c r="AM20" s="123" t="e">
        <f>COUNTIFS('Planilla de control'!#REF!,AM28,'Planilla de control'!#REF!,$C$20)</f>
        <v>#REF!</v>
      </c>
      <c r="AN20" s="123" t="e">
        <f>COUNTIFS('Planilla de control'!#REF!,AN28,'Planilla de control'!#REF!,$C$20)</f>
        <v>#REF!</v>
      </c>
      <c r="AO20" s="123" t="e">
        <f>COUNTIFS('Planilla de control'!#REF!,AO28,'Planilla de control'!#REF!,$C$20)</f>
        <v>#REF!</v>
      </c>
      <c r="AP20" s="237" t="e">
        <f>COUNTIFS('Planilla de control'!#REF!,AP28,'Planilla de control'!#REF!,$C$20)</f>
        <v>#REF!</v>
      </c>
      <c r="AQ20" s="122" t="e">
        <f>COUNTIFS('Planilla de control'!#REF!,AQ28,'Planilla de control'!#REF!,$C$20)</f>
        <v>#REF!</v>
      </c>
      <c r="AR20" s="123" t="e">
        <f>COUNTIFS('Planilla de control'!#REF!,AR28,'Planilla de control'!#REF!,$C$20)</f>
        <v>#REF!</v>
      </c>
      <c r="AS20" s="123" t="e">
        <f>COUNTIFS('Planilla de control'!#REF!,AS28,'Planilla de control'!#REF!,$C$20)</f>
        <v>#REF!</v>
      </c>
      <c r="AT20" s="123" t="e">
        <f>COUNTIFS('Planilla de control'!#REF!,AT28,'Planilla de control'!#REF!,$C$20)</f>
        <v>#REF!</v>
      </c>
      <c r="AU20" s="123" t="e">
        <f>COUNTIFS('Planilla de control'!#REF!,AU28,'Planilla de control'!#REF!,$C$20)</f>
        <v>#REF!</v>
      </c>
      <c r="AV20" s="123" t="e">
        <f>COUNTIFS('Planilla de control'!#REF!,AV28,'Planilla de control'!#REF!,$C$20)</f>
        <v>#REF!</v>
      </c>
      <c r="AW20" s="123" t="e">
        <f>COUNTIFS('Planilla de control'!#REF!,AW28,'Planilla de control'!#REF!,$C$20)</f>
        <v>#REF!</v>
      </c>
      <c r="AX20" s="123" t="e">
        <f>COUNTIFS('Planilla de control'!#REF!,AX28,'Planilla de control'!#REF!,$C$20)</f>
        <v>#REF!</v>
      </c>
      <c r="AY20" s="123" t="e">
        <f>COUNTIFS('Planilla de control'!#REF!,AY28,'Planilla de control'!#REF!,$C$20)</f>
        <v>#REF!</v>
      </c>
      <c r="AZ20" s="123" t="e">
        <f>COUNTIFS('Planilla de control'!#REF!,AZ28,'Planilla de control'!#REF!,$C$20)</f>
        <v>#REF!</v>
      </c>
      <c r="BA20" s="123" t="e">
        <f>COUNTIFS('Planilla de control'!#REF!,BA28,'Planilla de control'!#REF!,$C$20)</f>
        <v>#REF!</v>
      </c>
      <c r="BB20" s="123" t="e">
        <f>COUNTIFS('Planilla de control'!#REF!,BB28,'Planilla de control'!#REF!,$C$20)</f>
        <v>#REF!</v>
      </c>
      <c r="BC20" s="124" t="e">
        <f>COUNTIFS('Planilla de control'!#REF!,BC28,'Planilla de control'!#REF!,$C$20)</f>
        <v>#REF!</v>
      </c>
    </row>
    <row r="21" spans="1:55" ht="23.25" customHeight="1" x14ac:dyDescent="0.25">
      <c r="A21" s="354"/>
      <c r="B21" s="183"/>
      <c r="C21" s="118">
        <v>7</v>
      </c>
      <c r="D21" s="128" t="e">
        <f>COUNTIFS('Planilla de control'!#REF!,D28,'Planilla de control'!#REF!,$C$21)</f>
        <v>#REF!</v>
      </c>
      <c r="E21" s="123" t="e">
        <f>COUNTIFS('Planilla de control'!#REF!,E28,'Planilla de control'!#REF!,$C$21)</f>
        <v>#REF!</v>
      </c>
      <c r="F21" s="123" t="e">
        <f>COUNTIFS('Planilla de control'!#REF!,F28,'Planilla de control'!#REF!,$C$21)</f>
        <v>#REF!</v>
      </c>
      <c r="G21" s="123" t="e">
        <f>COUNTIFS('Planilla de control'!#REF!,G28,'Planilla de control'!#REF!,$C$21)</f>
        <v>#REF!</v>
      </c>
      <c r="H21" s="123" t="e">
        <f>COUNTIFS('Planilla de control'!#REF!,H28,'Planilla de control'!#REF!,$C$21)</f>
        <v>#REF!</v>
      </c>
      <c r="I21" s="123" t="e">
        <f>COUNTIFS('Planilla de control'!#REF!,I28,'Planilla de control'!#REF!,$C$21)</f>
        <v>#REF!</v>
      </c>
      <c r="J21" s="123" t="e">
        <f>COUNTIFS('Planilla de control'!#REF!,J28,'Planilla de control'!#REF!,$C$21)</f>
        <v>#REF!</v>
      </c>
      <c r="K21" s="129" t="e">
        <f>COUNTIFS('Planilla de control'!#REF!,K28,'Planilla de control'!#REF!,$C$21)</f>
        <v>#REF!</v>
      </c>
      <c r="L21" s="129" t="e">
        <f>COUNTIFS('Planilla de control'!#REF!,L28,'Planilla de control'!#REF!,$C$21)</f>
        <v>#REF!</v>
      </c>
      <c r="M21" s="124" t="e">
        <f>COUNTIFS('Planilla de control'!#REF!,M28,'Planilla de control'!#REF!,$C$21)</f>
        <v>#REF!</v>
      </c>
      <c r="N21" s="128" t="e">
        <f>COUNTIFS('Planilla de control'!#REF!,N28,'Planilla de control'!#REF!,$C$21)</f>
        <v>#REF!</v>
      </c>
      <c r="O21" s="129" t="e">
        <f>COUNTIFS('Planilla de control'!#REF!,O28,'Planilla de control'!#REF!,$C$21)</f>
        <v>#REF!</v>
      </c>
      <c r="P21" s="129" t="e">
        <f>COUNTIFS('Planilla de control'!#REF!,P28,'Planilla de control'!#REF!,$C$21)</f>
        <v>#REF!</v>
      </c>
      <c r="Q21" s="129" t="e">
        <f>COUNTIFS('Planilla de control'!#REF!,Q28,'Planilla de control'!#REF!,$C$21)</f>
        <v>#REF!</v>
      </c>
      <c r="R21" s="129" t="e">
        <f>COUNTIFS('Planilla de control'!#REF!,R28,'Planilla de control'!#REF!,$C$21)</f>
        <v>#REF!</v>
      </c>
      <c r="S21" s="129" t="e">
        <f>COUNTIFS('Planilla de control'!#REF!,S28,'Planilla de control'!#REF!,$C$21)</f>
        <v>#REF!</v>
      </c>
      <c r="T21" s="129" t="e">
        <f>COUNTIFS('Planilla de control'!#REF!,T28,'Planilla de control'!#REF!,$C$21)</f>
        <v>#REF!</v>
      </c>
      <c r="U21" s="130" t="e">
        <f>COUNTIFS('Planilla de control'!#REF!,U28,'Planilla de control'!#REF!,$C$21)</f>
        <v>#REF!</v>
      </c>
      <c r="V21" s="122" t="e">
        <f>COUNTIFS('Planilla de control'!#REF!,V28,'Planilla de control'!#REF!,$C$21)</f>
        <v>#REF!</v>
      </c>
      <c r="W21" s="123" t="e">
        <f>COUNTIFS('Planilla de control'!#REF!,W28,'Planilla de control'!#REF!,$C$21)</f>
        <v>#REF!</v>
      </c>
      <c r="X21" s="123" t="e">
        <f>COUNTIFS('Planilla de control'!#REF!,X28,'Planilla de control'!#REF!,$C$21)</f>
        <v>#REF!</v>
      </c>
      <c r="Y21" s="123" t="e">
        <f>COUNTIFS('Planilla de control'!#REF!,Y28,'Planilla de control'!#REF!,$C$21)</f>
        <v>#REF!</v>
      </c>
      <c r="Z21" s="123" t="e">
        <f>COUNTIFS('Planilla de control'!#REF!,Z28,'Planilla de control'!#REF!,$C$21)</f>
        <v>#REF!</v>
      </c>
      <c r="AA21" s="123" t="e">
        <f>COUNTIFS('Planilla de control'!#REF!,AA28,'Planilla de control'!#REF!,$C$21)</f>
        <v>#REF!</v>
      </c>
      <c r="AB21" s="124" t="e">
        <f>COUNTIFS('Planilla de control'!#REF!,AB28,'Planilla de control'!#REF!,$C$21)</f>
        <v>#REF!</v>
      </c>
      <c r="AC21" s="122" t="e">
        <f>COUNTIFS('Planilla de control'!#REF!,AC28,'Planilla de control'!#REF!,$C$21)</f>
        <v>#REF!</v>
      </c>
      <c r="AD21" s="123" t="e">
        <f>COUNTIFS('Planilla de control'!#REF!,AD28,'Planilla de control'!#REF!,$C$21)</f>
        <v>#REF!</v>
      </c>
      <c r="AE21" s="123" t="e">
        <f>COUNTIFS('Planilla de control'!#REF!,AE28,'Planilla de control'!#REF!,$C$21)</f>
        <v>#REF!</v>
      </c>
      <c r="AF21" s="124" t="e">
        <f>COUNTIFS('Planilla de control'!#REF!,AF28,'Planilla de control'!#REF!,$C$21)</f>
        <v>#REF!</v>
      </c>
      <c r="AG21" s="122" t="e">
        <f>COUNTIFS('Planilla de control'!#REF!,AG28,'Planilla de control'!#REF!,$C$21)</f>
        <v>#REF!</v>
      </c>
      <c r="AH21" s="123" t="e">
        <f>COUNTIFS('Planilla de control'!#REF!,AH28,'Planilla de control'!#REF!,$C$21)</f>
        <v>#REF!</v>
      </c>
      <c r="AI21" s="123" t="e">
        <f>COUNTIFS('Planilla de control'!#REF!,AI28,'Planilla de control'!#REF!,$C$21)</f>
        <v>#REF!</v>
      </c>
      <c r="AJ21" s="123" t="e">
        <f>COUNTIFS('Planilla de control'!#REF!,AJ28,'Planilla de control'!#REF!,$C$21)</f>
        <v>#REF!</v>
      </c>
      <c r="AK21" s="123" t="e">
        <f>COUNTIFS('Planilla de control'!#REF!,AK28,'Planilla de control'!#REF!,$C$21)</f>
        <v>#REF!</v>
      </c>
      <c r="AL21" s="123" t="e">
        <f>COUNTIFS('Planilla de control'!#REF!,AL28,'Planilla de control'!#REF!,$C$21)</f>
        <v>#REF!</v>
      </c>
      <c r="AM21" s="123" t="e">
        <f>COUNTIFS('Planilla de control'!#REF!,AM28,'Planilla de control'!#REF!,$C$21)</f>
        <v>#REF!</v>
      </c>
      <c r="AN21" s="123" t="e">
        <f>COUNTIFS('Planilla de control'!#REF!,AN28,'Planilla de control'!#REF!,$C$21)</f>
        <v>#REF!</v>
      </c>
      <c r="AO21" s="123" t="e">
        <f>COUNTIFS('Planilla de control'!#REF!,AO28,'Planilla de control'!#REF!,$C$21)</f>
        <v>#REF!</v>
      </c>
      <c r="AP21" s="237" t="e">
        <f>COUNTIFS('Planilla de control'!#REF!,AP28,'Planilla de control'!#REF!,$C$21)</f>
        <v>#REF!</v>
      </c>
      <c r="AQ21" s="122" t="e">
        <f>COUNTIFS('Planilla de control'!#REF!,AQ28,'Planilla de control'!#REF!,$C$21)</f>
        <v>#REF!</v>
      </c>
      <c r="AR21" s="123" t="e">
        <f>COUNTIFS('Planilla de control'!#REF!,AR28,'Planilla de control'!#REF!,$C$21)</f>
        <v>#REF!</v>
      </c>
      <c r="AS21" s="123" t="e">
        <f>COUNTIFS('Planilla de control'!#REF!,AS28,'Planilla de control'!#REF!,$C$21)</f>
        <v>#REF!</v>
      </c>
      <c r="AT21" s="123" t="e">
        <f>COUNTIFS('Planilla de control'!#REF!,AT28,'Planilla de control'!#REF!,$C$21)</f>
        <v>#REF!</v>
      </c>
      <c r="AU21" s="123" t="e">
        <f>COUNTIFS('Planilla de control'!#REF!,AU28,'Planilla de control'!#REF!,$C$21)</f>
        <v>#REF!</v>
      </c>
      <c r="AV21" s="123" t="e">
        <f>COUNTIFS('Planilla de control'!#REF!,AV28,'Planilla de control'!#REF!,$C$21)</f>
        <v>#REF!</v>
      </c>
      <c r="AW21" s="123" t="e">
        <f>COUNTIFS('Planilla de control'!#REF!,AW28,'Planilla de control'!#REF!,$C$21)</f>
        <v>#REF!</v>
      </c>
      <c r="AX21" s="123" t="e">
        <f>COUNTIFS('Planilla de control'!#REF!,AX28,'Planilla de control'!#REF!,$C$21)</f>
        <v>#REF!</v>
      </c>
      <c r="AY21" s="123" t="e">
        <f>COUNTIFS('Planilla de control'!#REF!,AY28,'Planilla de control'!#REF!,$C$21)</f>
        <v>#REF!</v>
      </c>
      <c r="AZ21" s="123" t="e">
        <f>COUNTIFS('Planilla de control'!#REF!,AZ28,'Planilla de control'!#REF!,$C$21)</f>
        <v>#REF!</v>
      </c>
      <c r="BA21" s="123" t="e">
        <f>COUNTIFS('Planilla de control'!#REF!,BA28,'Planilla de control'!#REF!,$C$21)</f>
        <v>#REF!</v>
      </c>
      <c r="BB21" s="123" t="e">
        <f>COUNTIFS('Planilla de control'!#REF!,BB28,'Planilla de control'!#REF!,$C$21)</f>
        <v>#REF!</v>
      </c>
      <c r="BC21" s="124" t="e">
        <f>COUNTIFS('Planilla de control'!#REF!,BC28,'Planilla de control'!#REF!,$C$21)</f>
        <v>#REF!</v>
      </c>
    </row>
    <row r="22" spans="1:55" ht="23.25" customHeight="1" x14ac:dyDescent="0.25">
      <c r="A22" s="354"/>
      <c r="B22" s="183"/>
      <c r="C22" s="118">
        <v>6</v>
      </c>
      <c r="D22" s="122" t="e">
        <f>COUNTIFS('Planilla de control'!#REF!,D28,'Planilla de control'!#REF!,$C$22)</f>
        <v>#REF!</v>
      </c>
      <c r="E22" s="123" t="e">
        <f>COUNTIFS('Planilla de control'!#REF!,E28,'Planilla de control'!#REF!,$C$22)</f>
        <v>#REF!</v>
      </c>
      <c r="F22" s="123" t="e">
        <f>COUNTIFS('Planilla de control'!#REF!,F28,'Planilla de control'!#REF!,$C$22)</f>
        <v>#REF!</v>
      </c>
      <c r="G22" s="123" t="e">
        <f>COUNTIFS('Planilla de control'!#REF!,G28,'Planilla de control'!#REF!,$C$22)</f>
        <v>#REF!</v>
      </c>
      <c r="H22" s="123" t="e">
        <f>COUNTIFS('Planilla de control'!#REF!,H28,'Planilla de control'!#REF!,$C$22)</f>
        <v>#REF!</v>
      </c>
      <c r="I22" s="123" t="e">
        <f>COUNTIFS('Planilla de control'!#REF!,I28,'Planilla de control'!#REF!,$C$22)</f>
        <v>#REF!</v>
      </c>
      <c r="J22" s="123" t="e">
        <f>COUNTIFS('Planilla de control'!#REF!,J28,'Planilla de control'!#REF!,$C$22)</f>
        <v>#REF!</v>
      </c>
      <c r="K22" s="123" t="e">
        <f>COUNTIFS('Planilla de control'!#REF!,K28,'Planilla de control'!#REF!,$C$22)</f>
        <v>#REF!</v>
      </c>
      <c r="L22" s="123" t="e">
        <f>COUNTIFS('Planilla de control'!#REF!,L28,'Planilla de control'!#REF!,$C$22)</f>
        <v>#REF!</v>
      </c>
      <c r="M22" s="124" t="e">
        <f>COUNTIFS('Planilla de control'!#REF!,M28,'Planilla de control'!#REF!,$C$22)</f>
        <v>#REF!</v>
      </c>
      <c r="N22" s="128" t="e">
        <f>COUNTIFS('Planilla de control'!#REF!,N28,'Planilla de control'!#REF!,$C$22)</f>
        <v>#REF!</v>
      </c>
      <c r="O22" s="129" t="e">
        <f>COUNTIFS('Planilla de control'!#REF!,O28,'Planilla de control'!#REF!,$C$22)</f>
        <v>#REF!</v>
      </c>
      <c r="P22" s="129" t="e">
        <f>COUNTIFS('Planilla de control'!#REF!,P28,'Planilla de control'!#REF!,$C$22)</f>
        <v>#REF!</v>
      </c>
      <c r="Q22" s="129" t="e">
        <f>COUNTIFS('Planilla de control'!#REF!,Q28,'Planilla de control'!#REF!,$C$22)</f>
        <v>#REF!</v>
      </c>
      <c r="R22" s="129" t="e">
        <f>COUNTIFS('Planilla de control'!#REF!,R28,'Planilla de control'!#REF!,$C$22)</f>
        <v>#REF!</v>
      </c>
      <c r="S22" s="129" t="e">
        <f>COUNTIFS('Planilla de control'!#REF!,S28,'Planilla de control'!#REF!,$C$22)</f>
        <v>#REF!</v>
      </c>
      <c r="T22" s="129" t="e">
        <f>COUNTIFS('Planilla de control'!#REF!,T28,'Planilla de control'!#REF!,$C$22)</f>
        <v>#REF!</v>
      </c>
      <c r="U22" s="130" t="e">
        <f>COUNTIFS('Planilla de control'!#REF!,U28,'Planilla de control'!#REF!,$C$22)</f>
        <v>#REF!</v>
      </c>
      <c r="V22" s="122" t="e">
        <f>COUNTIFS('Planilla de control'!#REF!,V28,'Planilla de control'!#REF!,$C$22)</f>
        <v>#REF!</v>
      </c>
      <c r="W22" s="123" t="e">
        <f>COUNTIFS('Planilla de control'!#REF!,W28,'Planilla de control'!#REF!,$C$22)</f>
        <v>#REF!</v>
      </c>
      <c r="X22" s="123" t="e">
        <f>COUNTIFS('Planilla de control'!#REF!,X28,'Planilla de control'!#REF!,$C$22)</f>
        <v>#REF!</v>
      </c>
      <c r="Y22" s="123" t="e">
        <f>COUNTIFS('Planilla de control'!#REF!,Y28,'Planilla de control'!#REF!,$C$22)</f>
        <v>#REF!</v>
      </c>
      <c r="Z22" s="123" t="e">
        <f>COUNTIFS('Planilla de control'!#REF!,Z28,'Planilla de control'!#REF!,$C$22)</f>
        <v>#REF!</v>
      </c>
      <c r="AA22" s="123" t="e">
        <f>COUNTIFS('Planilla de control'!#REF!,AA28,'Planilla de control'!#REF!,$C$22)</f>
        <v>#REF!</v>
      </c>
      <c r="AB22" s="124" t="e">
        <f>COUNTIFS('Planilla de control'!#REF!,AB28,'Planilla de control'!#REF!,$C$22)</f>
        <v>#REF!</v>
      </c>
      <c r="AC22" s="122" t="e">
        <f>COUNTIFS('Planilla de control'!#REF!,AC28,'Planilla de control'!#REF!,$C$22)</f>
        <v>#REF!</v>
      </c>
      <c r="AD22" s="123" t="e">
        <f>COUNTIFS('Planilla de control'!#REF!,AD28,'Planilla de control'!#REF!,$C$22)</f>
        <v>#REF!</v>
      </c>
      <c r="AE22" s="123" t="e">
        <f>COUNTIFS('Planilla de control'!#REF!,AE28,'Planilla de control'!#REF!,$C$22)</f>
        <v>#REF!</v>
      </c>
      <c r="AF22" s="124" t="e">
        <f>COUNTIFS('Planilla de control'!#REF!,AF28,'Planilla de control'!#REF!,$C$22)</f>
        <v>#REF!</v>
      </c>
      <c r="AG22" s="122" t="e">
        <f>COUNTIFS('Planilla de control'!#REF!,AG28,'Planilla de control'!#REF!,$C$22)</f>
        <v>#REF!</v>
      </c>
      <c r="AH22" s="123" t="e">
        <f>COUNTIFS('Planilla de control'!#REF!,AH28,'Planilla de control'!#REF!,$C$22)</f>
        <v>#REF!</v>
      </c>
      <c r="AI22" s="123" t="e">
        <f>COUNTIFS('Planilla de control'!#REF!,AI28,'Planilla de control'!#REF!,$C$22)</f>
        <v>#REF!</v>
      </c>
      <c r="AJ22" s="123" t="e">
        <f>COUNTIFS('Planilla de control'!#REF!,AJ28,'Planilla de control'!#REF!,$C$22)</f>
        <v>#REF!</v>
      </c>
      <c r="AK22" s="123" t="e">
        <f>COUNTIFS('Planilla de control'!#REF!,AK28,'Planilla de control'!#REF!,$C$22)</f>
        <v>#REF!</v>
      </c>
      <c r="AL22" s="123" t="e">
        <f>COUNTIFS('Planilla de control'!#REF!,AL28,'Planilla de control'!#REF!,$C$22)</f>
        <v>#REF!</v>
      </c>
      <c r="AM22" s="123" t="e">
        <f>COUNTIFS('Planilla de control'!#REF!,AM28,'Planilla de control'!#REF!,$C$22)</f>
        <v>#REF!</v>
      </c>
      <c r="AN22" s="123" t="e">
        <f>COUNTIFS('Planilla de control'!#REF!,AN28,'Planilla de control'!#REF!,$C$22)</f>
        <v>#REF!</v>
      </c>
      <c r="AO22" s="123" t="e">
        <f>COUNTIFS('Planilla de control'!#REF!,AO28,'Planilla de control'!#REF!,$C$22)</f>
        <v>#REF!</v>
      </c>
      <c r="AP22" s="237" t="e">
        <f>COUNTIFS('Planilla de control'!#REF!,AP28,'Planilla de control'!#REF!,$C$22)</f>
        <v>#REF!</v>
      </c>
      <c r="AQ22" s="122" t="e">
        <f>COUNTIFS('Planilla de control'!#REF!,AQ28,'Planilla de control'!#REF!,$C$22)</f>
        <v>#REF!</v>
      </c>
      <c r="AR22" s="123" t="e">
        <f>COUNTIFS('Planilla de control'!#REF!,AR28,'Planilla de control'!#REF!,$C$22)</f>
        <v>#REF!</v>
      </c>
      <c r="AS22" s="123" t="e">
        <f>COUNTIFS('Planilla de control'!#REF!,AS28,'Planilla de control'!#REF!,$C$22)</f>
        <v>#REF!</v>
      </c>
      <c r="AT22" s="123" t="e">
        <f>COUNTIFS('Planilla de control'!#REF!,AT28,'Planilla de control'!#REF!,$C$22)</f>
        <v>#REF!</v>
      </c>
      <c r="AU22" s="123" t="e">
        <f>COUNTIFS('Planilla de control'!#REF!,AU28,'Planilla de control'!#REF!,$C$22)</f>
        <v>#REF!</v>
      </c>
      <c r="AV22" s="123" t="e">
        <f>COUNTIFS('Planilla de control'!#REF!,AV28,'Planilla de control'!#REF!,$C$22)</f>
        <v>#REF!</v>
      </c>
      <c r="AW22" s="123" t="e">
        <f>COUNTIFS('Planilla de control'!#REF!,AW28,'Planilla de control'!#REF!,$C$22)</f>
        <v>#REF!</v>
      </c>
      <c r="AX22" s="123" t="e">
        <f>COUNTIFS('Planilla de control'!#REF!,AX28,'Planilla de control'!#REF!,$C$22)</f>
        <v>#REF!</v>
      </c>
      <c r="AY22" s="123" t="e">
        <f>COUNTIFS('Planilla de control'!#REF!,AY28,'Planilla de control'!#REF!,$C$22)</f>
        <v>#REF!</v>
      </c>
      <c r="AZ22" s="123" t="e">
        <f>COUNTIFS('Planilla de control'!#REF!,AZ28,'Planilla de control'!#REF!,$C$22)</f>
        <v>#REF!</v>
      </c>
      <c r="BA22" s="123" t="e">
        <f>COUNTIFS('Planilla de control'!#REF!,BA28,'Planilla de control'!#REF!,$C$22)</f>
        <v>#REF!</v>
      </c>
      <c r="BB22" s="123" t="e">
        <f>COUNTIFS('Planilla de control'!#REF!,BB28,'Planilla de control'!#REF!,$C$22)</f>
        <v>#REF!</v>
      </c>
      <c r="BC22" s="124" t="e">
        <f>COUNTIFS('Planilla de control'!#REF!,BC28,'Planilla de control'!#REF!,$C$22)</f>
        <v>#REF!</v>
      </c>
    </row>
    <row r="23" spans="1:55" ht="23.25" customHeight="1" x14ac:dyDescent="0.25">
      <c r="A23" s="354"/>
      <c r="B23" s="183"/>
      <c r="C23" s="118">
        <v>5</v>
      </c>
      <c r="D23" s="122" t="e">
        <f>COUNTIFS('Planilla de control'!#REF!,D28,'Planilla de control'!#REF!,$C$23)</f>
        <v>#REF!</v>
      </c>
      <c r="E23" s="123" t="e">
        <f>COUNTIFS('Planilla de control'!#REF!,E28,'Planilla de control'!#REF!,$C$23)</f>
        <v>#REF!</v>
      </c>
      <c r="F23" s="123" t="e">
        <f>COUNTIFS('Planilla de control'!#REF!,F28,'Planilla de control'!#REF!,$C$23)</f>
        <v>#REF!</v>
      </c>
      <c r="G23" s="123" t="e">
        <f>COUNTIFS('Planilla de control'!#REF!,G28,'Planilla de control'!#REF!,$C$23)</f>
        <v>#REF!</v>
      </c>
      <c r="H23" s="123" t="e">
        <f>COUNTIFS('Planilla de control'!#REF!,H28,'Planilla de control'!#REF!,$C$23)</f>
        <v>#REF!</v>
      </c>
      <c r="I23" s="123" t="e">
        <f>COUNTIFS('Planilla de control'!#REF!,I28,'Planilla de control'!#REF!,$C$23)</f>
        <v>#REF!</v>
      </c>
      <c r="J23" s="123" t="e">
        <f>COUNTIFS('Planilla de control'!#REF!,J28,'Planilla de control'!#REF!,$C$23)</f>
        <v>#REF!</v>
      </c>
      <c r="K23" s="123" t="e">
        <f>COUNTIFS('Planilla de control'!#REF!,K28,'Planilla de control'!#REF!,$C$23)</f>
        <v>#REF!</v>
      </c>
      <c r="L23" s="123" t="e">
        <f>COUNTIFS('Planilla de control'!#REF!,L28,'Planilla de control'!#REF!,$C$23)</f>
        <v>#REF!</v>
      </c>
      <c r="M23" s="124" t="e">
        <f>COUNTIFS('Planilla de control'!#REF!,M28,'Planilla de control'!#REF!,$C$23)</f>
        <v>#REF!</v>
      </c>
      <c r="N23" s="122" t="e">
        <f>COUNTIFS('Planilla de control'!#REF!,N28,'Planilla de control'!#REF!,$C$23)</f>
        <v>#REF!</v>
      </c>
      <c r="O23" s="123" t="e">
        <f>COUNTIFS('Planilla de control'!#REF!,O28,'Planilla de control'!#REF!,$C$23)</f>
        <v>#REF!</v>
      </c>
      <c r="P23" s="123" t="e">
        <f>COUNTIFS('Planilla de control'!#REF!,P28,'Planilla de control'!#REF!,$C$23)</f>
        <v>#REF!</v>
      </c>
      <c r="Q23" s="123" t="e">
        <f>COUNTIFS('Planilla de control'!#REF!,Q28,'Planilla de control'!#REF!,$C$23)</f>
        <v>#REF!</v>
      </c>
      <c r="R23" s="123" t="e">
        <f>COUNTIFS('Planilla de control'!#REF!,R28,'Planilla de control'!#REF!,$C$23)</f>
        <v>#REF!</v>
      </c>
      <c r="S23" s="123" t="e">
        <f>COUNTIFS('Planilla de control'!#REF!,S28,'Planilla de control'!#REF!,$C$23)</f>
        <v>#REF!</v>
      </c>
      <c r="T23" s="123" t="e">
        <f>COUNTIFS('Planilla de control'!#REF!,T28,'Planilla de control'!#REF!,$C$23)</f>
        <v>#REF!</v>
      </c>
      <c r="U23" s="124" t="e">
        <f>COUNTIFS('Planilla de control'!#REF!,U28,'Planilla de control'!#REF!,$C$23)</f>
        <v>#REF!</v>
      </c>
      <c r="V23" s="122" t="e">
        <f>COUNTIFS('Planilla de control'!#REF!,V28,'Planilla de control'!#REF!,$C$23)</f>
        <v>#REF!</v>
      </c>
      <c r="W23" s="123" t="e">
        <f>COUNTIFS('Planilla de control'!#REF!,W28,'Planilla de control'!#REF!,$C$23)</f>
        <v>#REF!</v>
      </c>
      <c r="X23" s="123" t="e">
        <f>COUNTIFS('Planilla de control'!#REF!,X28,'Planilla de control'!#REF!,$C$23)</f>
        <v>#REF!</v>
      </c>
      <c r="Y23" s="123" t="e">
        <f>COUNTIFS('Planilla de control'!#REF!,Y28,'Planilla de control'!#REF!,$C$23)</f>
        <v>#REF!</v>
      </c>
      <c r="Z23" s="123" t="e">
        <f>COUNTIFS('Planilla de control'!#REF!,Z28,'Planilla de control'!#REF!,$C$23)</f>
        <v>#REF!</v>
      </c>
      <c r="AA23" s="123" t="e">
        <f>COUNTIFS('Planilla de control'!#REF!,AA28,'Planilla de control'!#REF!,$C$23)</f>
        <v>#REF!</v>
      </c>
      <c r="AB23" s="124" t="e">
        <f>COUNTIFS('Planilla de control'!#REF!,AB28,'Planilla de control'!#REF!,$C$23)</f>
        <v>#REF!</v>
      </c>
      <c r="AC23" s="122" t="e">
        <f>COUNTIFS('Planilla de control'!#REF!,AC28,'Planilla de control'!#REF!,$C$23)</f>
        <v>#REF!</v>
      </c>
      <c r="AD23" s="123" t="e">
        <f>COUNTIFS('Planilla de control'!#REF!,AD28,'Planilla de control'!#REF!,$C$23)</f>
        <v>#REF!</v>
      </c>
      <c r="AE23" s="123" t="e">
        <f>COUNTIFS('Planilla de control'!#REF!,AE28,'Planilla de control'!#REF!,$C$23)</f>
        <v>#REF!</v>
      </c>
      <c r="AF23" s="124" t="e">
        <f>COUNTIFS('Planilla de control'!#REF!,AF28,'Planilla de control'!#REF!,$C$23)</f>
        <v>#REF!</v>
      </c>
      <c r="AG23" s="122" t="e">
        <f>COUNTIFS('Planilla de control'!#REF!,AG28,'Planilla de control'!#REF!,$C$23)</f>
        <v>#REF!</v>
      </c>
      <c r="AH23" s="123" t="e">
        <f>COUNTIFS('Planilla de control'!#REF!,AH28,'Planilla de control'!#REF!,$C$23)</f>
        <v>#REF!</v>
      </c>
      <c r="AI23" s="123" t="e">
        <f>COUNTIFS('Planilla de control'!#REF!,AI28,'Planilla de control'!#REF!,$C$23)</f>
        <v>#REF!</v>
      </c>
      <c r="AJ23" s="123" t="e">
        <f>COUNTIFS('Planilla de control'!#REF!,AJ28,'Planilla de control'!#REF!,$C$23)</f>
        <v>#REF!</v>
      </c>
      <c r="AK23" s="123" t="e">
        <f>COUNTIFS('Planilla de control'!#REF!,AK28,'Planilla de control'!#REF!,$C$23)</f>
        <v>#REF!</v>
      </c>
      <c r="AL23" s="123" t="e">
        <f>COUNTIFS('Planilla de control'!#REF!,AL28,'Planilla de control'!#REF!,$C$23)</f>
        <v>#REF!</v>
      </c>
      <c r="AM23" s="123" t="e">
        <f>COUNTIFS('Planilla de control'!#REF!,AM28,'Planilla de control'!#REF!,$C$23)</f>
        <v>#REF!</v>
      </c>
      <c r="AN23" s="123" t="e">
        <f>COUNTIFS('Planilla de control'!#REF!,AN28,'Planilla de control'!#REF!,$C$23)</f>
        <v>#REF!</v>
      </c>
      <c r="AO23" s="123" t="e">
        <f>COUNTIFS('Planilla de control'!#REF!,AO28,'Planilla de control'!#REF!,$C$23)</f>
        <v>#REF!</v>
      </c>
      <c r="AP23" s="237" t="e">
        <f>COUNTIFS('Planilla de control'!#REF!,AP28,'Planilla de control'!#REF!,$C$23)</f>
        <v>#REF!</v>
      </c>
      <c r="AQ23" s="122" t="e">
        <f>COUNTIFS('Planilla de control'!#REF!,AQ28,'Planilla de control'!#REF!,$C$23)</f>
        <v>#REF!</v>
      </c>
      <c r="AR23" s="123" t="e">
        <f>COUNTIFS('Planilla de control'!#REF!,AR28,'Planilla de control'!#REF!,$C$23)</f>
        <v>#REF!</v>
      </c>
      <c r="AS23" s="123" t="e">
        <f>COUNTIFS('Planilla de control'!#REF!,AS28,'Planilla de control'!#REF!,$C$23)</f>
        <v>#REF!</v>
      </c>
      <c r="AT23" s="123" t="e">
        <f>COUNTIFS('Planilla de control'!#REF!,AT28,'Planilla de control'!#REF!,$C$23)</f>
        <v>#REF!</v>
      </c>
      <c r="AU23" s="123" t="e">
        <f>COUNTIFS('Planilla de control'!#REF!,AU28,'Planilla de control'!#REF!,$C$23)</f>
        <v>#REF!</v>
      </c>
      <c r="AV23" s="123" t="e">
        <f>COUNTIFS('Planilla de control'!#REF!,AV28,'Planilla de control'!#REF!,$C$23)</f>
        <v>#REF!</v>
      </c>
      <c r="AW23" s="123" t="e">
        <f>COUNTIFS('Planilla de control'!#REF!,AW28,'Planilla de control'!#REF!,$C$23)</f>
        <v>#REF!</v>
      </c>
      <c r="AX23" s="123" t="e">
        <f>COUNTIFS('Planilla de control'!#REF!,AX28,'Planilla de control'!#REF!,$C$23)</f>
        <v>#REF!</v>
      </c>
      <c r="AY23" s="123" t="e">
        <f>COUNTIFS('Planilla de control'!#REF!,AY28,'Planilla de control'!#REF!,$C$23)</f>
        <v>#REF!</v>
      </c>
      <c r="AZ23" s="123" t="e">
        <f>COUNTIFS('Planilla de control'!#REF!,AZ28,'Planilla de control'!#REF!,$C$23)</f>
        <v>#REF!</v>
      </c>
      <c r="BA23" s="123" t="e">
        <f>COUNTIFS('Planilla de control'!#REF!,BA28,'Planilla de control'!#REF!,$C$23)</f>
        <v>#REF!</v>
      </c>
      <c r="BB23" s="123" t="e">
        <f>COUNTIFS('Planilla de control'!#REF!,BB28,'Planilla de control'!#REF!,$C$23)</f>
        <v>#REF!</v>
      </c>
      <c r="BC23" s="124" t="e">
        <f>COUNTIFS('Planilla de control'!#REF!,BC28,'Planilla de control'!#REF!,$C$23)</f>
        <v>#REF!</v>
      </c>
    </row>
    <row r="24" spans="1:55" ht="23.25" customHeight="1" x14ac:dyDescent="0.25">
      <c r="A24" s="354"/>
      <c r="B24" s="183"/>
      <c r="C24" s="118">
        <v>4</v>
      </c>
      <c r="D24" s="122" t="e">
        <f>COUNTIFS('Planilla de control'!#REF!,D28,'Planilla de control'!#REF!,$C$24)</f>
        <v>#REF!</v>
      </c>
      <c r="E24" s="123" t="e">
        <f>COUNTIFS('Planilla de control'!#REF!,E28,'Planilla de control'!#REF!,$C$24)</f>
        <v>#REF!</v>
      </c>
      <c r="F24" s="123" t="e">
        <f>COUNTIFS('Planilla de control'!#REF!,F28,'Planilla de control'!#REF!,$C$24)</f>
        <v>#REF!</v>
      </c>
      <c r="G24" s="123" t="e">
        <f>COUNTIFS('Planilla de control'!#REF!,G28,'Planilla de control'!#REF!,$C$24)</f>
        <v>#REF!</v>
      </c>
      <c r="H24" s="123" t="e">
        <f>COUNTIFS('Planilla de control'!#REF!,H28,'Planilla de control'!#REF!,$C$24)</f>
        <v>#REF!</v>
      </c>
      <c r="I24" s="123" t="e">
        <f>COUNTIFS('Planilla de control'!#REF!,I28,'Planilla de control'!#REF!,$C$24)</f>
        <v>#REF!</v>
      </c>
      <c r="J24" s="123" t="e">
        <f>COUNTIFS('Planilla de control'!#REF!,J28,'Planilla de control'!#REF!,$C$24)</f>
        <v>#REF!</v>
      </c>
      <c r="K24" s="123" t="e">
        <f>COUNTIFS('Planilla de control'!#REF!,K28,'Planilla de control'!#REF!,$C$24)</f>
        <v>#REF!</v>
      </c>
      <c r="L24" s="123" t="e">
        <f>COUNTIFS('Planilla de control'!#REF!,L28,'Planilla de control'!#REF!,$C$24)</f>
        <v>#REF!</v>
      </c>
      <c r="M24" s="124" t="e">
        <f>COUNTIFS('Planilla de control'!#REF!,M28,'Planilla de control'!#REF!,$C$24)</f>
        <v>#REF!</v>
      </c>
      <c r="N24" s="122" t="e">
        <f>COUNTIFS('Planilla de control'!#REF!,N28,'Planilla de control'!#REF!,$C$24)</f>
        <v>#REF!</v>
      </c>
      <c r="O24" s="123" t="e">
        <f>COUNTIFS('Planilla de control'!#REF!,O28,'Planilla de control'!#REF!,$C$24)</f>
        <v>#REF!</v>
      </c>
      <c r="P24" s="123" t="e">
        <f>COUNTIFS('Planilla de control'!#REF!,P28,'Planilla de control'!#REF!,$C$24)</f>
        <v>#REF!</v>
      </c>
      <c r="Q24" s="123" t="e">
        <f>COUNTIFS('Planilla de control'!#REF!,Q28,'Planilla de control'!#REF!,$C$24)</f>
        <v>#REF!</v>
      </c>
      <c r="R24" s="123" t="e">
        <f>COUNTIFS('Planilla de control'!#REF!,R28,'Planilla de control'!#REF!,$C$24)</f>
        <v>#REF!</v>
      </c>
      <c r="S24" s="123" t="e">
        <f>COUNTIFS('Planilla de control'!#REF!,S28,'Planilla de control'!#REF!,$C$24)</f>
        <v>#REF!</v>
      </c>
      <c r="T24" s="123" t="e">
        <f>COUNTIFS('Planilla de control'!#REF!,T28,'Planilla de control'!#REF!,$C$24)</f>
        <v>#REF!</v>
      </c>
      <c r="U24" s="124" t="e">
        <f>COUNTIFS('Planilla de control'!#REF!,U28,'Planilla de control'!#REF!,$C$24)</f>
        <v>#REF!</v>
      </c>
      <c r="V24" s="122" t="e">
        <f>COUNTIFS('Planilla de control'!#REF!,V28,'Planilla de control'!#REF!,$C$24)</f>
        <v>#REF!</v>
      </c>
      <c r="W24" s="123" t="e">
        <f>COUNTIFS('Planilla de control'!#REF!,W28,'Planilla de control'!#REF!,$C$24)</f>
        <v>#REF!</v>
      </c>
      <c r="X24" s="123" t="e">
        <f>COUNTIFS('Planilla de control'!#REF!,X28,'Planilla de control'!#REF!,$C$24)</f>
        <v>#REF!</v>
      </c>
      <c r="Y24" s="123" t="e">
        <f>COUNTIFS('Planilla de control'!#REF!,Y28,'Planilla de control'!#REF!,$C$24)</f>
        <v>#REF!</v>
      </c>
      <c r="Z24" s="123" t="e">
        <f>COUNTIFS('Planilla de control'!#REF!,Z28,'Planilla de control'!#REF!,$C$24)</f>
        <v>#REF!</v>
      </c>
      <c r="AA24" s="123" t="e">
        <f>COUNTIFS('Planilla de control'!#REF!,AA28,'Planilla de control'!#REF!,$C$24)</f>
        <v>#REF!</v>
      </c>
      <c r="AB24" s="124" t="e">
        <f>COUNTIFS('Planilla de control'!#REF!,AB28,'Planilla de control'!#REF!,$C$24)</f>
        <v>#REF!</v>
      </c>
      <c r="AC24" s="122" t="e">
        <f>COUNTIFS('Planilla de control'!#REF!,AC28,'Planilla de control'!#REF!,$C$24)</f>
        <v>#REF!</v>
      </c>
      <c r="AD24" s="123" t="e">
        <f>COUNTIFS('Planilla de control'!#REF!,AD28,'Planilla de control'!#REF!,$C$24)</f>
        <v>#REF!</v>
      </c>
      <c r="AE24" s="123" t="e">
        <f>COUNTIFS('Planilla de control'!#REF!,AE28,'Planilla de control'!#REF!,$C$24)</f>
        <v>#REF!</v>
      </c>
      <c r="AF24" s="124" t="e">
        <f>COUNTIFS('Planilla de control'!#REF!,AF28,'Planilla de control'!#REF!,$C$24)</f>
        <v>#REF!</v>
      </c>
      <c r="AG24" s="122" t="e">
        <f>COUNTIFS('Planilla de control'!#REF!,AG28,'Planilla de control'!#REF!,$C$24)</f>
        <v>#REF!</v>
      </c>
      <c r="AH24" s="123" t="e">
        <f>COUNTIFS('Planilla de control'!#REF!,AH28,'Planilla de control'!#REF!,$C$24)</f>
        <v>#REF!</v>
      </c>
      <c r="AI24" s="123" t="e">
        <f>COUNTIFS('Planilla de control'!#REF!,AI28,'Planilla de control'!#REF!,$C$24)</f>
        <v>#REF!</v>
      </c>
      <c r="AJ24" s="123" t="e">
        <f>COUNTIFS('Planilla de control'!#REF!,AJ28,'Planilla de control'!#REF!,$C$24)</f>
        <v>#REF!</v>
      </c>
      <c r="AK24" s="123" t="e">
        <f>COUNTIFS('Planilla de control'!#REF!,AK28,'Planilla de control'!#REF!,$C$24)</f>
        <v>#REF!</v>
      </c>
      <c r="AL24" s="123" t="e">
        <f>COUNTIFS('Planilla de control'!#REF!,AL28,'Planilla de control'!#REF!,$C$24)</f>
        <v>#REF!</v>
      </c>
      <c r="AM24" s="123" t="e">
        <f>COUNTIFS('Planilla de control'!#REF!,AM28,'Planilla de control'!#REF!,$C$24)</f>
        <v>#REF!</v>
      </c>
      <c r="AN24" s="123" t="e">
        <f>COUNTIFS('Planilla de control'!#REF!,AN28,'Planilla de control'!#REF!,$C$24)</f>
        <v>#REF!</v>
      </c>
      <c r="AO24" s="123" t="e">
        <f>COUNTIFS('Planilla de control'!#REF!,AO28,'Planilla de control'!#REF!,$C$24)</f>
        <v>#REF!</v>
      </c>
      <c r="AP24" s="237" t="e">
        <f>COUNTIFS('Planilla de control'!#REF!,AP28,'Planilla de control'!#REF!,$C$24)</f>
        <v>#REF!</v>
      </c>
      <c r="AQ24" s="122" t="e">
        <f>COUNTIFS('Planilla de control'!#REF!,AQ28,'Planilla de control'!#REF!,$C$24)</f>
        <v>#REF!</v>
      </c>
      <c r="AR24" s="123" t="e">
        <f>COUNTIFS('Planilla de control'!#REF!,AR28,'Planilla de control'!#REF!,$C$24)</f>
        <v>#REF!</v>
      </c>
      <c r="AS24" s="123" t="e">
        <f>COUNTIFS('Planilla de control'!#REF!,AS28,'Planilla de control'!#REF!,$C$24)</f>
        <v>#REF!</v>
      </c>
      <c r="AT24" s="123" t="e">
        <f>COUNTIFS('Planilla de control'!#REF!,AT28,'Planilla de control'!#REF!,$C$24)</f>
        <v>#REF!</v>
      </c>
      <c r="AU24" s="123" t="e">
        <f>COUNTIFS('Planilla de control'!#REF!,AU28,'Planilla de control'!#REF!,$C$24)</f>
        <v>#REF!</v>
      </c>
      <c r="AV24" s="123" t="e">
        <f>COUNTIFS('Planilla de control'!#REF!,AV28,'Planilla de control'!#REF!,$C$24)</f>
        <v>#REF!</v>
      </c>
      <c r="AW24" s="123" t="e">
        <f>COUNTIFS('Planilla de control'!#REF!,AW28,'Planilla de control'!#REF!,$C$24)</f>
        <v>#REF!</v>
      </c>
      <c r="AX24" s="123" t="e">
        <f>COUNTIFS('Planilla de control'!#REF!,AX28,'Planilla de control'!#REF!,$C$24)</f>
        <v>#REF!</v>
      </c>
      <c r="AY24" s="123" t="e">
        <f>COUNTIFS('Planilla de control'!#REF!,AY28,'Planilla de control'!#REF!,$C$24)</f>
        <v>#REF!</v>
      </c>
      <c r="AZ24" s="123" t="e">
        <f>COUNTIFS('Planilla de control'!#REF!,AZ28,'Planilla de control'!#REF!,$C$24)</f>
        <v>#REF!</v>
      </c>
      <c r="BA24" s="123" t="e">
        <f>COUNTIFS('Planilla de control'!#REF!,BA28,'Planilla de control'!#REF!,$C$24)</f>
        <v>#REF!</v>
      </c>
      <c r="BB24" s="123" t="e">
        <f>COUNTIFS('Planilla de control'!#REF!,BB28,'Planilla de control'!#REF!,$C$24)</f>
        <v>#REF!</v>
      </c>
      <c r="BC24" s="124" t="e">
        <f>COUNTIFS('Planilla de control'!#REF!,BC28,'Planilla de control'!#REF!,$C$24)</f>
        <v>#REF!</v>
      </c>
    </row>
    <row r="25" spans="1:55" ht="23.25" customHeight="1" x14ac:dyDescent="0.25">
      <c r="A25" s="354"/>
      <c r="B25" s="183"/>
      <c r="C25" s="118">
        <v>3</v>
      </c>
      <c r="D25" s="122" t="e">
        <f>COUNTIFS('Planilla de control'!#REF!,D28,'Planilla de control'!#REF!,$C$25)</f>
        <v>#REF!</v>
      </c>
      <c r="E25" s="123" t="e">
        <f>COUNTIFS('Planilla de control'!#REF!,E28,'Planilla de control'!#REF!,$C$25)</f>
        <v>#REF!</v>
      </c>
      <c r="F25" s="123" t="e">
        <f>COUNTIFS('Planilla de control'!#REF!,F28,'Planilla de control'!#REF!,$C$25)</f>
        <v>#REF!</v>
      </c>
      <c r="G25" s="123" t="e">
        <f>COUNTIFS('Planilla de control'!#REF!,G28,'Planilla de control'!#REF!,$C$25)</f>
        <v>#REF!</v>
      </c>
      <c r="H25" s="123" t="e">
        <f>COUNTIFS('Planilla de control'!#REF!,H28,'Planilla de control'!#REF!,$C$25)</f>
        <v>#REF!</v>
      </c>
      <c r="I25" s="123" t="e">
        <f>COUNTIFS('Planilla de control'!#REF!,I28,'Planilla de control'!#REF!,$C$25)</f>
        <v>#REF!</v>
      </c>
      <c r="J25" s="123" t="e">
        <f>COUNTIFS('Planilla de control'!#REF!,J28,'Planilla de control'!#REF!,$C$25)</f>
        <v>#REF!</v>
      </c>
      <c r="K25" s="123" t="e">
        <f>COUNTIFS('Planilla de control'!#REF!,K28,'Planilla de control'!#REF!,$C$25)</f>
        <v>#REF!</v>
      </c>
      <c r="L25" s="123" t="e">
        <f>COUNTIFS('Planilla de control'!#REF!,L28,'Planilla de control'!#REF!,$C$25)</f>
        <v>#REF!</v>
      </c>
      <c r="M25" s="124" t="e">
        <f>COUNTIFS('Planilla de control'!#REF!,M28,'Planilla de control'!#REF!,$C$25)</f>
        <v>#REF!</v>
      </c>
      <c r="N25" s="122" t="e">
        <f>COUNTIFS('Planilla de control'!#REF!,N28,'Planilla de control'!#REF!,$C$25)</f>
        <v>#REF!</v>
      </c>
      <c r="O25" s="123" t="e">
        <f>COUNTIFS('Planilla de control'!#REF!,O28,'Planilla de control'!#REF!,$C$25)</f>
        <v>#REF!</v>
      </c>
      <c r="P25" s="123" t="e">
        <f>COUNTIFS('Planilla de control'!#REF!,P28,'Planilla de control'!#REF!,$C$25)</f>
        <v>#REF!</v>
      </c>
      <c r="Q25" s="123" t="e">
        <f>COUNTIFS('Planilla de control'!#REF!,Q28,'Planilla de control'!#REF!,$C$25)</f>
        <v>#REF!</v>
      </c>
      <c r="R25" s="123" t="e">
        <f>COUNTIFS('Planilla de control'!#REF!,R28,'Planilla de control'!#REF!,$C$25)</f>
        <v>#REF!</v>
      </c>
      <c r="S25" s="123" t="e">
        <f>COUNTIFS('Planilla de control'!#REF!,S28,'Planilla de control'!#REF!,$C$25)</f>
        <v>#REF!</v>
      </c>
      <c r="T25" s="123" t="e">
        <f>COUNTIFS('Planilla de control'!#REF!,T28,'Planilla de control'!#REF!,$C$25)</f>
        <v>#REF!</v>
      </c>
      <c r="U25" s="124" t="e">
        <f>COUNTIFS('Planilla de control'!#REF!,U28,'Planilla de control'!#REF!,$C$25)</f>
        <v>#REF!</v>
      </c>
      <c r="V25" s="122" t="e">
        <f>COUNTIFS('Planilla de control'!#REF!,V28,'Planilla de control'!#REF!,$C$25)</f>
        <v>#REF!</v>
      </c>
      <c r="W25" s="123" t="e">
        <f>COUNTIFS('Planilla de control'!#REF!,W28,'Planilla de control'!#REF!,$C$25)</f>
        <v>#REF!</v>
      </c>
      <c r="X25" s="123" t="e">
        <f>COUNTIFS('Planilla de control'!#REF!,X28,'Planilla de control'!#REF!,$C$25)</f>
        <v>#REF!</v>
      </c>
      <c r="Y25" s="123" t="e">
        <f>COUNTIFS('Planilla de control'!#REF!,Y28,'Planilla de control'!#REF!,$C$25)</f>
        <v>#REF!</v>
      </c>
      <c r="Z25" s="123" t="e">
        <f>COUNTIFS('Planilla de control'!#REF!,Z28,'Planilla de control'!#REF!,$C$25)</f>
        <v>#REF!</v>
      </c>
      <c r="AA25" s="123" t="e">
        <f>COUNTIFS('Planilla de control'!#REF!,AA28,'Planilla de control'!#REF!,$C$25)</f>
        <v>#REF!</v>
      </c>
      <c r="AB25" s="124" t="e">
        <f>COUNTIFS('Planilla de control'!#REF!,AB28,'Planilla de control'!#REF!,$C$25)</f>
        <v>#REF!</v>
      </c>
      <c r="AC25" s="122" t="e">
        <f>COUNTIFS('Planilla de control'!#REF!,AC28,'Planilla de control'!#REF!,$C$25)</f>
        <v>#REF!</v>
      </c>
      <c r="AD25" s="123" t="e">
        <f>COUNTIFS('Planilla de control'!#REF!,AD28,'Planilla de control'!#REF!,$C$25)</f>
        <v>#REF!</v>
      </c>
      <c r="AE25" s="123" t="e">
        <f>COUNTIFS('Planilla de control'!#REF!,AE28,'Planilla de control'!#REF!,$C$25)</f>
        <v>#REF!</v>
      </c>
      <c r="AF25" s="124" t="e">
        <f>COUNTIFS('Planilla de control'!#REF!,AF28,'Planilla de control'!#REF!,$C$25)</f>
        <v>#REF!</v>
      </c>
      <c r="AG25" s="122" t="e">
        <f>COUNTIFS('Planilla de control'!#REF!,AG28,'Planilla de control'!#REF!,$C$25)</f>
        <v>#REF!</v>
      </c>
      <c r="AH25" s="123" t="e">
        <f>COUNTIFS('Planilla de control'!#REF!,AH28,'Planilla de control'!#REF!,$C$25)</f>
        <v>#REF!</v>
      </c>
      <c r="AI25" s="123" t="e">
        <f>COUNTIFS('Planilla de control'!#REF!,AI28,'Planilla de control'!#REF!,$C$25)</f>
        <v>#REF!</v>
      </c>
      <c r="AJ25" s="123" t="e">
        <f>COUNTIFS('Planilla de control'!#REF!,AJ28,'Planilla de control'!#REF!,$C$25)</f>
        <v>#REF!</v>
      </c>
      <c r="AK25" s="123" t="e">
        <f>COUNTIFS('Planilla de control'!#REF!,AK28,'Planilla de control'!#REF!,$C$25)</f>
        <v>#REF!</v>
      </c>
      <c r="AL25" s="123" t="e">
        <f>COUNTIFS('Planilla de control'!#REF!,AL28,'Planilla de control'!#REF!,$C$25)</f>
        <v>#REF!</v>
      </c>
      <c r="AM25" s="123" t="e">
        <f>COUNTIFS('Planilla de control'!#REF!,AM28,'Planilla de control'!#REF!,$C$25)</f>
        <v>#REF!</v>
      </c>
      <c r="AN25" s="123" t="e">
        <f>COUNTIFS('Planilla de control'!#REF!,AN28,'Planilla de control'!#REF!,$C$25)</f>
        <v>#REF!</v>
      </c>
      <c r="AO25" s="123" t="e">
        <f>COUNTIFS('Planilla de control'!#REF!,AO28,'Planilla de control'!#REF!,$C$25)</f>
        <v>#REF!</v>
      </c>
      <c r="AP25" s="237" t="e">
        <f>COUNTIFS('Planilla de control'!#REF!,AP28,'Planilla de control'!#REF!,$C$25)</f>
        <v>#REF!</v>
      </c>
      <c r="AQ25" s="122" t="e">
        <f>COUNTIFS('Planilla de control'!#REF!,AQ28,'Planilla de control'!#REF!,$C$25)</f>
        <v>#REF!</v>
      </c>
      <c r="AR25" s="123" t="e">
        <f>COUNTIFS('Planilla de control'!#REF!,AR28,'Planilla de control'!#REF!,$C$25)</f>
        <v>#REF!</v>
      </c>
      <c r="AS25" s="123" t="e">
        <f>COUNTIFS('Planilla de control'!#REF!,AS28,'Planilla de control'!#REF!,$C$25)</f>
        <v>#REF!</v>
      </c>
      <c r="AT25" s="123" t="e">
        <f>COUNTIFS('Planilla de control'!#REF!,AT28,'Planilla de control'!#REF!,$C$25)</f>
        <v>#REF!</v>
      </c>
      <c r="AU25" s="123" t="e">
        <f>COUNTIFS('Planilla de control'!#REF!,AU28,'Planilla de control'!#REF!,$C$25)</f>
        <v>#REF!</v>
      </c>
      <c r="AV25" s="123" t="e">
        <f>COUNTIFS('Planilla de control'!#REF!,AV28,'Planilla de control'!#REF!,$C$25)</f>
        <v>#REF!</v>
      </c>
      <c r="AW25" s="123" t="e">
        <f>COUNTIFS('Planilla de control'!#REF!,AW28,'Planilla de control'!#REF!,$C$25)</f>
        <v>#REF!</v>
      </c>
      <c r="AX25" s="123" t="e">
        <f>COUNTIFS('Planilla de control'!#REF!,AX28,'Planilla de control'!#REF!,$C$25)</f>
        <v>#REF!</v>
      </c>
      <c r="AY25" s="123" t="e">
        <f>COUNTIFS('Planilla de control'!#REF!,AY28,'Planilla de control'!#REF!,$C$25)</f>
        <v>#REF!</v>
      </c>
      <c r="AZ25" s="123" t="e">
        <f>COUNTIFS('Planilla de control'!#REF!,AZ28,'Planilla de control'!#REF!,$C$25)</f>
        <v>#REF!</v>
      </c>
      <c r="BA25" s="123" t="e">
        <f>COUNTIFS('Planilla de control'!#REF!,BA28,'Planilla de control'!#REF!,$C$25)</f>
        <v>#REF!</v>
      </c>
      <c r="BB25" s="123" t="e">
        <f>COUNTIFS('Planilla de control'!#REF!,BB28,'Planilla de control'!#REF!,$C$25)</f>
        <v>#REF!</v>
      </c>
      <c r="BC25" s="124" t="e">
        <f>COUNTIFS('Planilla de control'!#REF!,BC28,'Planilla de control'!#REF!,$C$25)</f>
        <v>#REF!</v>
      </c>
    </row>
    <row r="26" spans="1:55" ht="23.25" customHeight="1" x14ac:dyDescent="0.25">
      <c r="A26" s="354"/>
      <c r="B26" s="183"/>
      <c r="C26" s="118">
        <v>2</v>
      </c>
      <c r="D26" s="122" t="e">
        <f>COUNTIFS('Planilla de control'!#REF!,D28,'Planilla de control'!#REF!,$C$26)</f>
        <v>#REF!</v>
      </c>
      <c r="E26" s="123" t="e">
        <f>COUNTIFS('Planilla de control'!#REF!,E28,'Planilla de control'!#REF!,$C$26)</f>
        <v>#REF!</v>
      </c>
      <c r="F26" s="123" t="e">
        <f>COUNTIFS('Planilla de control'!#REF!,F28,'Planilla de control'!#REF!,$C$26)</f>
        <v>#REF!</v>
      </c>
      <c r="G26" s="123" t="e">
        <f>COUNTIFS('Planilla de control'!#REF!,G28,'Planilla de control'!#REF!,$C$26)</f>
        <v>#REF!</v>
      </c>
      <c r="H26" s="123" t="e">
        <f>COUNTIFS('Planilla de control'!#REF!,H28,'Planilla de control'!#REF!,$C$26)</f>
        <v>#REF!</v>
      </c>
      <c r="I26" s="123" t="e">
        <f>COUNTIFS('Planilla de control'!#REF!,I28,'Planilla de control'!#REF!,$C$26)</f>
        <v>#REF!</v>
      </c>
      <c r="J26" s="123" t="e">
        <f>COUNTIFS('Planilla de control'!#REF!,J28,'Planilla de control'!#REF!,$C$26)</f>
        <v>#REF!</v>
      </c>
      <c r="K26" s="123" t="e">
        <f>COUNTIFS('Planilla de control'!#REF!,K28,'Planilla de control'!#REF!,$C$26)</f>
        <v>#REF!</v>
      </c>
      <c r="L26" s="123" t="e">
        <f>COUNTIFS('Planilla de control'!#REF!,L28,'Planilla de control'!#REF!,$C$26)</f>
        <v>#REF!</v>
      </c>
      <c r="M26" s="124" t="e">
        <f>COUNTIFS('Planilla de control'!#REF!,M28,'Planilla de control'!#REF!,$C$26)</f>
        <v>#REF!</v>
      </c>
      <c r="N26" s="122" t="e">
        <f>COUNTIFS('Planilla de control'!#REF!,N28,'Planilla de control'!#REF!,$C$26)</f>
        <v>#REF!</v>
      </c>
      <c r="O26" s="123" t="e">
        <f>COUNTIFS('Planilla de control'!#REF!,O28,'Planilla de control'!#REF!,$C$26)</f>
        <v>#REF!</v>
      </c>
      <c r="P26" s="123" t="e">
        <f>COUNTIFS('Planilla de control'!#REF!,P28,'Planilla de control'!#REF!,$C$26)</f>
        <v>#REF!</v>
      </c>
      <c r="Q26" s="123" t="e">
        <f>COUNTIFS('Planilla de control'!#REF!,Q28,'Planilla de control'!#REF!,$C$26)</f>
        <v>#REF!</v>
      </c>
      <c r="R26" s="123" t="e">
        <f>COUNTIFS('Planilla de control'!#REF!,R28,'Planilla de control'!#REF!,$C$26)</f>
        <v>#REF!</v>
      </c>
      <c r="S26" s="123" t="e">
        <f>COUNTIFS('Planilla de control'!#REF!,S28,'Planilla de control'!#REF!,$C$26)</f>
        <v>#REF!</v>
      </c>
      <c r="T26" s="123" t="e">
        <f>COUNTIFS('Planilla de control'!#REF!,T28,'Planilla de control'!#REF!,$C$26)</f>
        <v>#REF!</v>
      </c>
      <c r="U26" s="124" t="e">
        <f>COUNTIFS('Planilla de control'!#REF!,U28,'Planilla de control'!#REF!,$C$26)</f>
        <v>#REF!</v>
      </c>
      <c r="V26" s="122" t="e">
        <f>COUNTIFS('Planilla de control'!#REF!,V28,'Planilla de control'!#REF!,$C$26)</f>
        <v>#REF!</v>
      </c>
      <c r="W26" s="123" t="e">
        <f>COUNTIFS('Planilla de control'!#REF!,W28,'Planilla de control'!#REF!,$C$26)</f>
        <v>#REF!</v>
      </c>
      <c r="X26" s="123" t="e">
        <f>COUNTIFS('Planilla de control'!#REF!,X28,'Planilla de control'!#REF!,$C$26)</f>
        <v>#REF!</v>
      </c>
      <c r="Y26" s="123" t="e">
        <f>COUNTIFS('Planilla de control'!#REF!,Y28,'Planilla de control'!#REF!,$C$26)</f>
        <v>#REF!</v>
      </c>
      <c r="Z26" s="123" t="e">
        <f>COUNTIFS('Planilla de control'!#REF!,Z28,'Planilla de control'!#REF!,$C$26)</f>
        <v>#REF!</v>
      </c>
      <c r="AA26" s="123" t="e">
        <f>COUNTIFS('Planilla de control'!#REF!,AA28,'Planilla de control'!#REF!,$C$26)</f>
        <v>#REF!</v>
      </c>
      <c r="AB26" s="124" t="e">
        <f>COUNTIFS('Planilla de control'!#REF!,AB28,'Planilla de control'!#REF!,$C$26)</f>
        <v>#REF!</v>
      </c>
      <c r="AC26" s="122" t="e">
        <f>COUNTIFS('Planilla de control'!#REF!,AC28,'Planilla de control'!#REF!,$C$26)</f>
        <v>#REF!</v>
      </c>
      <c r="AD26" s="123" t="e">
        <f>COUNTIFS('Planilla de control'!#REF!,AD28,'Planilla de control'!#REF!,$C$26)</f>
        <v>#REF!</v>
      </c>
      <c r="AE26" s="123" t="e">
        <f>COUNTIFS('Planilla de control'!#REF!,AE28,'Planilla de control'!#REF!,$C$26)</f>
        <v>#REF!</v>
      </c>
      <c r="AF26" s="124" t="e">
        <f>COUNTIFS('Planilla de control'!#REF!,AF28,'Planilla de control'!#REF!,$C$26)</f>
        <v>#REF!</v>
      </c>
      <c r="AG26" s="122" t="e">
        <f>COUNTIFS('Planilla de control'!#REF!,AG28,'Planilla de control'!#REF!,$C$26)</f>
        <v>#REF!</v>
      </c>
      <c r="AH26" s="123" t="e">
        <f>COUNTIFS('Planilla de control'!#REF!,AH28,'Planilla de control'!#REF!,$C$26)</f>
        <v>#REF!</v>
      </c>
      <c r="AI26" s="123" t="e">
        <f>COUNTIFS('Planilla de control'!#REF!,AI28,'Planilla de control'!#REF!,$C$26)</f>
        <v>#REF!</v>
      </c>
      <c r="AJ26" s="123" t="e">
        <f>COUNTIFS('Planilla de control'!#REF!,AJ28,'Planilla de control'!#REF!,$C$26)</f>
        <v>#REF!</v>
      </c>
      <c r="AK26" s="123" t="e">
        <f>COUNTIFS('Planilla de control'!#REF!,AK28,'Planilla de control'!#REF!,$C$26)</f>
        <v>#REF!</v>
      </c>
      <c r="AL26" s="123" t="e">
        <f>COUNTIFS('Planilla de control'!#REF!,AL28,'Planilla de control'!#REF!,$C$26)</f>
        <v>#REF!</v>
      </c>
      <c r="AM26" s="123" t="e">
        <f>COUNTIFS('Planilla de control'!#REF!,AM28,'Planilla de control'!#REF!,$C$26)</f>
        <v>#REF!</v>
      </c>
      <c r="AN26" s="123" t="e">
        <f>COUNTIFS('Planilla de control'!#REF!,AN28,'Planilla de control'!#REF!,$C$26)</f>
        <v>#REF!</v>
      </c>
      <c r="AO26" s="123" t="e">
        <f>COUNTIFS('Planilla de control'!#REF!,AO28,'Planilla de control'!#REF!,$C$26)</f>
        <v>#REF!</v>
      </c>
      <c r="AP26" s="237" t="e">
        <f>COUNTIFS('Planilla de control'!#REF!,AP28,'Planilla de control'!#REF!,$C$26)</f>
        <v>#REF!</v>
      </c>
      <c r="AQ26" s="122" t="e">
        <f>COUNTIFS('Planilla de control'!#REF!,AQ28,'Planilla de control'!#REF!,$C$26)</f>
        <v>#REF!</v>
      </c>
      <c r="AR26" s="123" t="e">
        <f>COUNTIFS('Planilla de control'!#REF!,AR28,'Planilla de control'!#REF!,$C$26)</f>
        <v>#REF!</v>
      </c>
      <c r="AS26" s="123" t="e">
        <f>COUNTIFS('Planilla de control'!#REF!,AS28,'Planilla de control'!#REF!,$C$26)</f>
        <v>#REF!</v>
      </c>
      <c r="AT26" s="123" t="e">
        <f>COUNTIFS('Planilla de control'!#REF!,AT28,'Planilla de control'!#REF!,$C$26)</f>
        <v>#REF!</v>
      </c>
      <c r="AU26" s="123" t="e">
        <f>COUNTIFS('Planilla de control'!#REF!,AU28,'Planilla de control'!#REF!,$C$26)</f>
        <v>#REF!</v>
      </c>
      <c r="AV26" s="123" t="e">
        <f>COUNTIFS('Planilla de control'!#REF!,AV28,'Planilla de control'!#REF!,$C$26)</f>
        <v>#REF!</v>
      </c>
      <c r="AW26" s="123" t="e">
        <f>COUNTIFS('Planilla de control'!#REF!,AW28,'Planilla de control'!#REF!,$C$26)</f>
        <v>#REF!</v>
      </c>
      <c r="AX26" s="123" t="e">
        <f>COUNTIFS('Planilla de control'!#REF!,AX28,'Planilla de control'!#REF!,$C$26)</f>
        <v>#REF!</v>
      </c>
      <c r="AY26" s="123" t="e">
        <f>COUNTIFS('Planilla de control'!#REF!,AY28,'Planilla de control'!#REF!,$C$26)</f>
        <v>#REF!</v>
      </c>
      <c r="AZ26" s="123" t="e">
        <f>COUNTIFS('Planilla de control'!#REF!,AZ28,'Planilla de control'!#REF!,$C$26)</f>
        <v>#REF!</v>
      </c>
      <c r="BA26" s="123" t="e">
        <f>COUNTIFS('Planilla de control'!#REF!,BA28,'Planilla de control'!#REF!,$C$26)</f>
        <v>#REF!</v>
      </c>
      <c r="BB26" s="123" t="e">
        <f>COUNTIFS('Planilla de control'!#REF!,BB28,'Planilla de control'!#REF!,$C$26)</f>
        <v>#REF!</v>
      </c>
      <c r="BC26" s="124" t="e">
        <f>COUNTIFS('Planilla de control'!#REF!,BC28,'Planilla de control'!#REF!,$C$26)</f>
        <v>#REF!</v>
      </c>
    </row>
    <row r="27" spans="1:55" ht="23.25" customHeight="1" x14ac:dyDescent="0.25">
      <c r="A27" s="354"/>
      <c r="B27" s="183"/>
      <c r="C27" s="118">
        <v>1</v>
      </c>
      <c r="D27" s="122" t="e">
        <f>COUNTIFS('Planilla de control'!#REF!,D28,'Planilla de control'!#REF!,$C$27)</f>
        <v>#REF!</v>
      </c>
      <c r="E27" s="123" t="e">
        <f>COUNTIFS('Planilla de control'!#REF!,E28,'Planilla de control'!#REF!,$C$27)</f>
        <v>#REF!</v>
      </c>
      <c r="F27" s="123" t="e">
        <f>COUNTIFS('Planilla de control'!#REF!,F28,'Planilla de control'!#REF!,$C$27)</f>
        <v>#REF!</v>
      </c>
      <c r="G27" s="123" t="e">
        <f>COUNTIFS('Planilla de control'!#REF!,G28,'Planilla de control'!#REF!,$C$27)</f>
        <v>#REF!</v>
      </c>
      <c r="H27" s="123" t="e">
        <f>COUNTIFS('Planilla de control'!#REF!,H28,'Planilla de control'!#REF!,$C$27)</f>
        <v>#REF!</v>
      </c>
      <c r="I27" s="123" t="e">
        <f>COUNTIFS('Planilla de control'!#REF!,I28,'Planilla de control'!#REF!,$C$27)</f>
        <v>#REF!</v>
      </c>
      <c r="J27" s="123" t="e">
        <f>COUNTIFS('Planilla de control'!#REF!,J28,'Planilla de control'!#REF!,$C$27)</f>
        <v>#REF!</v>
      </c>
      <c r="K27" s="123" t="e">
        <f>COUNTIFS('Planilla de control'!#REF!,K28,'Planilla de control'!#REF!,$C$27)</f>
        <v>#REF!</v>
      </c>
      <c r="L27" s="123" t="e">
        <f>COUNTIFS('Planilla de control'!#REF!,L28,'Planilla de control'!#REF!,$C$27)</f>
        <v>#REF!</v>
      </c>
      <c r="M27" s="124" t="e">
        <f>COUNTIFS('Planilla de control'!#REF!,M28,'Planilla de control'!#REF!,$C$27)</f>
        <v>#REF!</v>
      </c>
      <c r="N27" s="122" t="e">
        <f>COUNTIFS('Planilla de control'!#REF!,N28,'Planilla de control'!#REF!,$C$27)</f>
        <v>#REF!</v>
      </c>
      <c r="O27" s="123" t="e">
        <f>COUNTIFS('Planilla de control'!#REF!,O28,'Planilla de control'!#REF!,$C$27)</f>
        <v>#REF!</v>
      </c>
      <c r="P27" s="123" t="e">
        <f>COUNTIFS('Planilla de control'!#REF!,P28,'Planilla de control'!#REF!,$C$27)</f>
        <v>#REF!</v>
      </c>
      <c r="Q27" s="123" t="e">
        <f>COUNTIFS('Planilla de control'!#REF!,Q28,'Planilla de control'!#REF!,$C$27)</f>
        <v>#REF!</v>
      </c>
      <c r="R27" s="123" t="e">
        <f>COUNTIFS('Planilla de control'!#REF!,R28,'Planilla de control'!#REF!,$C$27)</f>
        <v>#REF!</v>
      </c>
      <c r="S27" s="123" t="e">
        <f>COUNTIFS('Planilla de control'!#REF!,S28,'Planilla de control'!#REF!,$C$27)</f>
        <v>#REF!</v>
      </c>
      <c r="T27" s="123" t="e">
        <f>COUNTIFS('Planilla de control'!#REF!,T28,'Planilla de control'!#REF!,$C$27)</f>
        <v>#REF!</v>
      </c>
      <c r="U27" s="124" t="e">
        <f>COUNTIFS('Planilla de control'!#REF!,U28,'Planilla de control'!#REF!,$C$27)</f>
        <v>#REF!</v>
      </c>
      <c r="V27" s="122" t="e">
        <f>COUNTIFS('Planilla de control'!#REF!,V28,'Planilla de control'!#REF!,$C$27)</f>
        <v>#REF!</v>
      </c>
      <c r="W27" s="123" t="e">
        <f>COUNTIFS('Planilla de control'!#REF!,W28,'Planilla de control'!#REF!,$C$27)</f>
        <v>#REF!</v>
      </c>
      <c r="X27" s="123" t="e">
        <f>COUNTIFS('Planilla de control'!#REF!,X28,'Planilla de control'!#REF!,$C$27)</f>
        <v>#REF!</v>
      </c>
      <c r="Y27" s="123" t="e">
        <f>COUNTIFS('Planilla de control'!#REF!,Y28,'Planilla de control'!#REF!,$C$27)</f>
        <v>#REF!</v>
      </c>
      <c r="Z27" s="123" t="e">
        <f>COUNTIFS('Planilla de control'!#REF!,Z28,'Planilla de control'!#REF!,$C$27)</f>
        <v>#REF!</v>
      </c>
      <c r="AA27" s="123" t="e">
        <f>COUNTIFS('Planilla de control'!#REF!,AA28,'Planilla de control'!#REF!,$C$27)</f>
        <v>#REF!</v>
      </c>
      <c r="AB27" s="124" t="e">
        <f>COUNTIFS('Planilla de control'!#REF!,AB28,'Planilla de control'!#REF!,$C$27)</f>
        <v>#REF!</v>
      </c>
      <c r="AC27" s="122" t="e">
        <f>COUNTIFS('Planilla de control'!#REF!,AC28,'Planilla de control'!#REF!,$C$27)</f>
        <v>#REF!</v>
      </c>
      <c r="AD27" s="123" t="e">
        <f>COUNTIFS('Planilla de control'!#REF!,AD28,'Planilla de control'!#REF!,$C$27)</f>
        <v>#REF!</v>
      </c>
      <c r="AE27" s="123" t="e">
        <f>COUNTIFS('Planilla de control'!#REF!,AE28,'Planilla de control'!#REF!,$C$27)</f>
        <v>#REF!</v>
      </c>
      <c r="AF27" s="124" t="e">
        <f>COUNTIFS('Planilla de control'!#REF!,AF28,'Planilla de control'!#REF!,$C$27)</f>
        <v>#REF!</v>
      </c>
      <c r="AG27" s="122" t="e">
        <f>COUNTIFS('Planilla de control'!#REF!,AG28,'Planilla de control'!#REF!,$C$27)</f>
        <v>#REF!</v>
      </c>
      <c r="AH27" s="123" t="e">
        <f>COUNTIFS('Planilla de control'!#REF!,AH28,'Planilla de control'!#REF!,$C$27)</f>
        <v>#REF!</v>
      </c>
      <c r="AI27" s="123" t="e">
        <f>COUNTIFS('Planilla de control'!#REF!,AI28,'Planilla de control'!#REF!,$C$27)</f>
        <v>#REF!</v>
      </c>
      <c r="AJ27" s="123" t="e">
        <f>COUNTIFS('Planilla de control'!#REF!,AJ28,'Planilla de control'!#REF!,$C$27)</f>
        <v>#REF!</v>
      </c>
      <c r="AK27" s="123" t="e">
        <f>COUNTIFS('Planilla de control'!#REF!,AK28,'Planilla de control'!#REF!,$C$27)</f>
        <v>#REF!</v>
      </c>
      <c r="AL27" s="123" t="e">
        <f>COUNTIFS('Planilla de control'!#REF!,AL28,'Planilla de control'!#REF!,$C$27)</f>
        <v>#REF!</v>
      </c>
      <c r="AM27" s="123" t="e">
        <f>COUNTIFS('Planilla de control'!#REF!,AM28,'Planilla de control'!#REF!,$C$27)</f>
        <v>#REF!</v>
      </c>
      <c r="AN27" s="123" t="e">
        <f>COUNTIFS('Planilla de control'!#REF!,AN28,'Planilla de control'!#REF!,$C$27)</f>
        <v>#REF!</v>
      </c>
      <c r="AO27" s="123" t="e">
        <f>COUNTIFS('Planilla de control'!#REF!,AO28,'Planilla de control'!#REF!,$C$27)</f>
        <v>#REF!</v>
      </c>
      <c r="AP27" s="237" t="e">
        <f>COUNTIFS('Planilla de control'!#REF!,AP28,'Planilla de control'!#REF!,$C$27)</f>
        <v>#REF!</v>
      </c>
      <c r="AQ27" s="122" t="e">
        <f>COUNTIFS('Planilla de control'!#REF!,AQ28,'Planilla de control'!#REF!,$C$27)</f>
        <v>#REF!</v>
      </c>
      <c r="AR27" s="123" t="e">
        <f>COUNTIFS('Planilla de control'!#REF!,AR28,'Planilla de control'!#REF!,$C$27)</f>
        <v>#REF!</v>
      </c>
      <c r="AS27" s="123" t="e">
        <f>COUNTIFS('Planilla de control'!#REF!,AS28,'Planilla de control'!#REF!,$C$27)</f>
        <v>#REF!</v>
      </c>
      <c r="AT27" s="123" t="e">
        <f>COUNTIFS('Planilla de control'!#REF!,AT28,'Planilla de control'!#REF!,$C$27)</f>
        <v>#REF!</v>
      </c>
      <c r="AU27" s="123" t="e">
        <f>COUNTIFS('Planilla de control'!#REF!,AU28,'Planilla de control'!#REF!,$C$27)</f>
        <v>#REF!</v>
      </c>
      <c r="AV27" s="123" t="e">
        <f>COUNTIFS('Planilla de control'!#REF!,AV28,'Planilla de control'!#REF!,$C$27)</f>
        <v>#REF!</v>
      </c>
      <c r="AW27" s="123" t="e">
        <f>COUNTIFS('Planilla de control'!#REF!,AW28,'Planilla de control'!#REF!,$C$27)</f>
        <v>#REF!</v>
      </c>
      <c r="AX27" s="123" t="e">
        <f>COUNTIFS('Planilla de control'!#REF!,AX28,'Planilla de control'!#REF!,$C$27)</f>
        <v>#REF!</v>
      </c>
      <c r="AY27" s="123" t="e">
        <f>COUNTIFS('Planilla de control'!#REF!,AY28,'Planilla de control'!#REF!,$C$27)</f>
        <v>#REF!</v>
      </c>
      <c r="AZ27" s="123" t="e">
        <f>COUNTIFS('Planilla de control'!#REF!,AZ28,'Planilla de control'!#REF!,$C$27)</f>
        <v>#REF!</v>
      </c>
      <c r="BA27" s="123" t="e">
        <f>COUNTIFS('Planilla de control'!#REF!,BA28,'Planilla de control'!#REF!,$C$27)</f>
        <v>#REF!</v>
      </c>
      <c r="BB27" s="123" t="e">
        <f>COUNTIFS('Planilla de control'!#REF!,BB28,'Planilla de control'!#REF!,$C$27)</f>
        <v>#REF!</v>
      </c>
      <c r="BC27" s="124" t="e">
        <f>COUNTIFS('Planilla de control'!#REF!,BC28,'Planilla de control'!#REF!,$C$27)</f>
        <v>#REF!</v>
      </c>
    </row>
    <row r="28" spans="1:55" ht="13.8" customHeight="1" thickBot="1" x14ac:dyDescent="0.3">
      <c r="A28" s="369"/>
      <c r="B28" s="184"/>
      <c r="C28" s="131"/>
      <c r="D28" s="132">
        <v>1</v>
      </c>
      <c r="E28" s="133">
        <f t="shared" ref="E28:M28" si="22">+D28+1</f>
        <v>2</v>
      </c>
      <c r="F28" s="133">
        <f t="shared" si="22"/>
        <v>3</v>
      </c>
      <c r="G28" s="133">
        <f t="shared" si="22"/>
        <v>4</v>
      </c>
      <c r="H28" s="133">
        <f t="shared" si="22"/>
        <v>5</v>
      </c>
      <c r="I28" s="133">
        <f t="shared" si="22"/>
        <v>6</v>
      </c>
      <c r="J28" s="133">
        <f t="shared" si="22"/>
        <v>7</v>
      </c>
      <c r="K28" s="133">
        <f t="shared" si="22"/>
        <v>8</v>
      </c>
      <c r="L28" s="133">
        <f t="shared" si="22"/>
        <v>9</v>
      </c>
      <c r="M28" s="134">
        <f t="shared" si="22"/>
        <v>10</v>
      </c>
      <c r="N28" s="132">
        <v>11</v>
      </c>
      <c r="O28" s="133">
        <f t="shared" ref="O28:T28" si="23">+N28+1</f>
        <v>12</v>
      </c>
      <c r="P28" s="133">
        <f t="shared" si="23"/>
        <v>13</v>
      </c>
      <c r="Q28" s="133">
        <f t="shared" si="23"/>
        <v>14</v>
      </c>
      <c r="R28" s="133">
        <f t="shared" si="23"/>
        <v>15</v>
      </c>
      <c r="S28" s="133">
        <f t="shared" si="23"/>
        <v>16</v>
      </c>
      <c r="T28" s="133">
        <f t="shared" si="23"/>
        <v>17</v>
      </c>
      <c r="U28" s="134">
        <v>18</v>
      </c>
      <c r="V28" s="132">
        <v>21</v>
      </c>
      <c r="W28" s="133">
        <v>22</v>
      </c>
      <c r="X28" s="133">
        <v>23</v>
      </c>
      <c r="Y28" s="133">
        <v>24</v>
      </c>
      <c r="Z28" s="133">
        <v>25</v>
      </c>
      <c r="AA28" s="133">
        <v>26</v>
      </c>
      <c r="AB28" s="134">
        <v>27</v>
      </c>
      <c r="AC28" s="132">
        <v>28</v>
      </c>
      <c r="AD28" s="133">
        <v>29</v>
      </c>
      <c r="AE28" s="133">
        <v>30</v>
      </c>
      <c r="AF28" s="134">
        <v>31</v>
      </c>
      <c r="AG28" s="132">
        <v>51</v>
      </c>
      <c r="AH28" s="133">
        <f t="shared" ref="AH28:AP28" si="24">+AG28+1</f>
        <v>52</v>
      </c>
      <c r="AI28" s="133">
        <f t="shared" si="24"/>
        <v>53</v>
      </c>
      <c r="AJ28" s="133">
        <f t="shared" si="24"/>
        <v>54</v>
      </c>
      <c r="AK28" s="133">
        <f t="shared" si="24"/>
        <v>55</v>
      </c>
      <c r="AL28" s="133">
        <f t="shared" si="24"/>
        <v>56</v>
      </c>
      <c r="AM28" s="133">
        <f t="shared" si="24"/>
        <v>57</v>
      </c>
      <c r="AN28" s="133">
        <f t="shared" si="24"/>
        <v>58</v>
      </c>
      <c r="AO28" s="133">
        <f t="shared" si="24"/>
        <v>59</v>
      </c>
      <c r="AP28" s="238">
        <f t="shared" si="24"/>
        <v>60</v>
      </c>
      <c r="AQ28" s="132">
        <v>61</v>
      </c>
      <c r="AR28" s="133">
        <f t="shared" ref="AR28:BC28" si="25">+AQ28+1</f>
        <v>62</v>
      </c>
      <c r="AS28" s="133">
        <f t="shared" si="25"/>
        <v>63</v>
      </c>
      <c r="AT28" s="133">
        <f t="shared" si="25"/>
        <v>64</v>
      </c>
      <c r="AU28" s="133">
        <f t="shared" si="25"/>
        <v>65</v>
      </c>
      <c r="AV28" s="133">
        <f t="shared" si="25"/>
        <v>66</v>
      </c>
      <c r="AW28" s="133">
        <f t="shared" si="25"/>
        <v>67</v>
      </c>
      <c r="AX28" s="133">
        <f t="shared" si="25"/>
        <v>68</v>
      </c>
      <c r="AY28" s="133">
        <f t="shared" si="25"/>
        <v>69</v>
      </c>
      <c r="AZ28" s="133">
        <f t="shared" si="25"/>
        <v>70</v>
      </c>
      <c r="BA28" s="133">
        <f t="shared" si="25"/>
        <v>71</v>
      </c>
      <c r="BB28" s="133">
        <f t="shared" si="25"/>
        <v>72</v>
      </c>
      <c r="BC28" s="134">
        <f t="shared" si="25"/>
        <v>73</v>
      </c>
    </row>
    <row r="29" spans="1:55" ht="22.5" customHeight="1" thickBot="1" x14ac:dyDescent="0.3"/>
    <row r="30" spans="1:55" ht="23.25" customHeight="1" x14ac:dyDescent="0.25">
      <c r="A30" s="390" t="s">
        <v>2343</v>
      </c>
      <c r="B30" s="185"/>
      <c r="C30" s="138"/>
      <c r="D30" s="382">
        <v>200</v>
      </c>
      <c r="E30" s="383"/>
      <c r="F30" s="383"/>
      <c r="G30" s="383"/>
      <c r="H30" s="383"/>
      <c r="I30" s="383"/>
      <c r="J30" s="383"/>
      <c r="K30" s="383"/>
      <c r="L30" s="383"/>
      <c r="M30" s="384"/>
      <c r="N30" s="389" t="s">
        <v>2376</v>
      </c>
      <c r="O30" s="383"/>
      <c r="P30" s="383"/>
      <c r="Q30" s="383"/>
      <c r="R30" s="383"/>
      <c r="S30" s="383"/>
      <c r="T30" s="383"/>
      <c r="U30" s="384"/>
      <c r="V30" s="389" t="s">
        <v>8783</v>
      </c>
      <c r="W30" s="383"/>
      <c r="X30" s="383"/>
      <c r="Y30" s="383"/>
      <c r="Z30" s="383"/>
      <c r="AA30" s="383"/>
      <c r="AB30" s="384"/>
      <c r="AC30" s="389" t="s">
        <v>2377</v>
      </c>
      <c r="AD30" s="383"/>
      <c r="AE30" s="383"/>
      <c r="AF30" s="384"/>
      <c r="AG30" s="389" t="s">
        <v>937</v>
      </c>
      <c r="AH30" s="383"/>
      <c r="AI30" s="383"/>
      <c r="AJ30" s="383"/>
      <c r="AK30" s="383"/>
      <c r="AL30" s="383"/>
      <c r="AM30" s="383"/>
      <c r="AN30" s="383"/>
      <c r="AO30" s="383"/>
      <c r="AP30" s="384"/>
    </row>
    <row r="31" spans="1:55" ht="23.25" customHeight="1" x14ac:dyDescent="0.25">
      <c r="A31" s="354"/>
      <c r="B31" s="186"/>
      <c r="C31" s="116">
        <v>9</v>
      </c>
      <c r="D31" s="122" t="e">
        <f>COUNTIFS('Planilla de control'!#REF!,D40,'Planilla de control'!#REF!,$C$31,'Planilla de control'!$H:$H,"x")</f>
        <v>#REF!</v>
      </c>
      <c r="E31" s="123" t="e">
        <f>COUNTIFS('Planilla de control'!#REF!,E40,'Planilla de control'!#REF!,$C$31,'Planilla de control'!$H:$H,"x")</f>
        <v>#REF!</v>
      </c>
      <c r="F31" s="123" t="e">
        <f>COUNTIFS('Planilla de control'!#REF!,F40,'Planilla de control'!#REF!,$C$31,'Planilla de control'!$H:$H,"x")</f>
        <v>#REF!</v>
      </c>
      <c r="G31" s="123" t="e">
        <f>COUNTIFS('Planilla de control'!#REF!,G40,'Planilla de control'!#REF!,$C$31,'Planilla de control'!$H:$H,"x")</f>
        <v>#REF!</v>
      </c>
      <c r="H31" s="123" t="e">
        <f>COUNTIFS('Planilla de control'!#REF!,H40,'Planilla de control'!#REF!,$C$31,'Planilla de control'!$H:$H,"x")</f>
        <v>#REF!</v>
      </c>
      <c r="I31" s="123" t="e">
        <f>COUNTIFS('Planilla de control'!#REF!,I40,'Planilla de control'!#REF!,$C$31,'Planilla de control'!$H:$H,"x")</f>
        <v>#REF!</v>
      </c>
      <c r="J31" s="123" t="e">
        <f>COUNTIFS('Planilla de control'!#REF!,J40,'Planilla de control'!#REF!,$C$31,'Planilla de control'!$H:$H,"x")</f>
        <v>#REF!</v>
      </c>
      <c r="K31" s="123" t="e">
        <f>COUNTIFS('Planilla de control'!#REF!,K40,'Planilla de control'!#REF!,$C$31,'Planilla de control'!$H:$H,"x")</f>
        <v>#REF!</v>
      </c>
      <c r="L31" s="123" t="e">
        <f>COUNTIFS('Planilla de control'!#REF!,L40,'Planilla de control'!#REF!,$C$31,'Planilla de control'!$H:$H,"x")</f>
        <v>#REF!</v>
      </c>
      <c r="M31" s="124" t="e">
        <f>COUNTIFS('Planilla de control'!#REF!,M40,'Planilla de control'!#REF!,$C$31,'Planilla de control'!$H:$H,"x")</f>
        <v>#REF!</v>
      </c>
      <c r="N31" s="136" t="e">
        <f>COUNTIFS('Planilla de control'!#REF!,N40,'Planilla de control'!#REF!,$C$31,'Planilla de control'!$H:$H,"x")</f>
        <v>#REF!</v>
      </c>
      <c r="O31" s="123" t="e">
        <f>COUNTIFS('Planilla de control'!#REF!,O40,'Planilla de control'!#REF!,$C$31,'Planilla de control'!$H:$H,"x")</f>
        <v>#REF!</v>
      </c>
      <c r="P31" s="123" t="e">
        <f>COUNTIFS('Planilla de control'!#REF!,P40,'Planilla de control'!#REF!,$C$31,'Planilla de control'!$H:$H,"x")</f>
        <v>#REF!</v>
      </c>
      <c r="Q31" s="123" t="e">
        <f>COUNTIFS('Planilla de control'!#REF!,Q40,'Planilla de control'!#REF!,$C$31,'Planilla de control'!$H:$H,"x")</f>
        <v>#REF!</v>
      </c>
      <c r="R31" s="123" t="e">
        <f>COUNTIFS('Planilla de control'!#REF!,R40,'Planilla de control'!#REF!,$C$31,'Planilla de control'!$H:$H,"x")</f>
        <v>#REF!</v>
      </c>
      <c r="S31" s="123" t="e">
        <f>COUNTIFS('Planilla de control'!#REF!,S40,'Planilla de control'!#REF!,$C$31,'Planilla de control'!$H:$H,"x")</f>
        <v>#REF!</v>
      </c>
      <c r="T31" s="123" t="e">
        <f>COUNTIFS('Planilla de control'!#REF!,T40,'Planilla de control'!#REF!,$C$31,'Planilla de control'!$H:$H,"x")</f>
        <v>#REF!</v>
      </c>
      <c r="U31" s="124" t="e">
        <f>COUNTIFS('Planilla de control'!#REF!,U40,'Planilla de control'!#REF!,$C$31,'Planilla de control'!$H:$H,"x")</f>
        <v>#REF!</v>
      </c>
      <c r="V31" s="136" t="e">
        <f>COUNTIFS('Planilla de control'!#REF!,V40,'Planilla de control'!#REF!,$C$31,'Planilla de control'!$H:$H,"x")</f>
        <v>#REF!</v>
      </c>
      <c r="W31" s="123" t="e">
        <f>COUNTIFS('Planilla de control'!#REF!,W40,'Planilla de control'!#REF!,$C$31,'Planilla de control'!$H:$H,"x")</f>
        <v>#REF!</v>
      </c>
      <c r="X31" s="123" t="e">
        <f>COUNTIFS('Planilla de control'!#REF!,X40,'Planilla de control'!#REF!,$C$31,'Planilla de control'!$H:$H,"x")</f>
        <v>#REF!</v>
      </c>
      <c r="Y31" s="123" t="e">
        <f>COUNTIFS('Planilla de control'!#REF!,Y40,'Planilla de control'!#REF!,$C$31,'Planilla de control'!$H:$H,"x")</f>
        <v>#REF!</v>
      </c>
      <c r="Z31" s="123" t="e">
        <f>COUNTIFS('Planilla de control'!#REF!,Z40,'Planilla de control'!#REF!,$C$31,'Planilla de control'!$H:$H,"x")</f>
        <v>#REF!</v>
      </c>
      <c r="AA31" s="123" t="e">
        <f>COUNTIFS('Planilla de control'!#REF!,AA40,'Planilla de control'!#REF!,$C$31,'Planilla de control'!$H:$H,"x")</f>
        <v>#REF!</v>
      </c>
      <c r="AB31" s="124" t="e">
        <f>COUNTIFS('Planilla de control'!#REF!,AB40,'Planilla de control'!#REF!,$C$31,'Planilla de control'!$H:$H,"x")</f>
        <v>#REF!</v>
      </c>
      <c r="AC31" s="136" t="e">
        <f>COUNTIFS('Planilla de control'!#REF!,AC40,'Planilla de control'!#REF!,$C$31,'Planilla de control'!$H:$H,"x")</f>
        <v>#REF!</v>
      </c>
      <c r="AD31" s="123" t="e">
        <f>COUNTIFS('Planilla de control'!#REF!,AD40,'Planilla de control'!#REF!,$C$31,'Planilla de control'!$H:$H,"x")</f>
        <v>#REF!</v>
      </c>
      <c r="AE31" s="123" t="e">
        <f>COUNTIFS('Planilla de control'!#REF!,AE40,'Planilla de control'!#REF!,$C$31,'Planilla de control'!$H:$H,"x")</f>
        <v>#REF!</v>
      </c>
      <c r="AF31" s="124" t="e">
        <f>COUNTIFS('Planilla de control'!#REF!,AF40,'Planilla de control'!#REF!,$C$31,'Planilla de control'!$H:$H,"x")</f>
        <v>#REF!</v>
      </c>
      <c r="AG31" s="189" t="e">
        <f>COUNTIFS('Planilla de control'!#REF!,AG40,'Planilla de control'!#REF!,$C$31,'Planilla de control'!$H:$H,"x")</f>
        <v>#REF!</v>
      </c>
      <c r="AH31" s="190" t="e">
        <f>COUNTIFS('Planilla de control'!#REF!,AH40,'Planilla de control'!#REF!,$C$31,'Planilla de control'!$H:$H,"x")</f>
        <v>#REF!</v>
      </c>
      <c r="AI31" s="190" t="e">
        <f>COUNTIFS('Planilla de control'!#REF!,AI40,'Planilla de control'!#REF!,$C$31,'Planilla de control'!$H:$H,"x")</f>
        <v>#REF!</v>
      </c>
      <c r="AJ31" s="190" t="e">
        <f>COUNTIFS('Planilla de control'!#REF!,AJ40,'Planilla de control'!#REF!,$C$31,'Planilla de control'!$H:$H,"x")</f>
        <v>#REF!</v>
      </c>
      <c r="AK31" s="190" t="e">
        <f>COUNTIFS('Planilla de control'!#REF!,AK40,'Planilla de control'!#REF!,$C$31,'Planilla de control'!$H:$H,"x")</f>
        <v>#REF!</v>
      </c>
      <c r="AL31" s="190" t="e">
        <f>COUNTIFS('Planilla de control'!#REF!,AL40,'Planilla de control'!#REF!,$C$31,'Planilla de control'!$H:$H,"x")</f>
        <v>#REF!</v>
      </c>
      <c r="AM31" s="190" t="e">
        <f>COUNTIFS('Planilla de control'!#REF!,AM40,'Planilla de control'!#REF!,$C$31,'Planilla de control'!$H:$H,"x")</f>
        <v>#REF!</v>
      </c>
      <c r="AN31" s="190" t="e">
        <f>COUNTIFS('Planilla de control'!#REF!,AN40,'Planilla de control'!#REF!,$C$31,'Planilla de control'!$H:$H,"x")</f>
        <v>#REF!</v>
      </c>
      <c r="AO31" s="190" t="e">
        <f>COUNTIFS('Planilla de control'!#REF!,AO40,'Planilla de control'!#REF!,$C$31,'Planilla de control'!$H:$H,"x")</f>
        <v>#REF!</v>
      </c>
      <c r="AP31" s="191" t="e">
        <f>COUNTIFS('Planilla de control'!#REF!,AP40,'Planilla de control'!#REF!,$C$31,'Planilla de control'!$H:$H,"x")</f>
        <v>#REF!</v>
      </c>
    </row>
    <row r="32" spans="1:55" ht="23.25" customHeight="1" x14ac:dyDescent="0.25">
      <c r="A32" s="354"/>
      <c r="B32" s="186"/>
      <c r="C32" s="116">
        <v>8</v>
      </c>
      <c r="D32" s="122" t="e">
        <f>COUNTIFS('Planilla de control'!#REF!,D40,'Planilla de control'!#REF!,$C$32,'Planilla de control'!$H:$H,"x")</f>
        <v>#REF!</v>
      </c>
      <c r="E32" s="123" t="e">
        <f>COUNTIFS('Planilla de control'!#REF!,E40,'Planilla de control'!#REF!,$C$32,'Planilla de control'!$H:$H,"x")</f>
        <v>#REF!</v>
      </c>
      <c r="F32" s="123" t="e">
        <f>COUNTIFS('Planilla de control'!#REF!,F40,'Planilla de control'!#REF!,$C$32,'Planilla de control'!$H:$H,"x")</f>
        <v>#REF!</v>
      </c>
      <c r="G32" s="123" t="e">
        <f>COUNTIFS('Planilla de control'!#REF!,G40,'Planilla de control'!#REF!,$C$32,'Planilla de control'!$H:$H,"x")</f>
        <v>#REF!</v>
      </c>
      <c r="H32" s="123" t="e">
        <f>COUNTIFS('Planilla de control'!#REF!,H40,'Planilla de control'!#REF!,$C$32,'Planilla de control'!$H:$H,"x")</f>
        <v>#REF!</v>
      </c>
      <c r="I32" s="123" t="e">
        <f>COUNTIFS('Planilla de control'!#REF!,I40,'Planilla de control'!#REF!,$C$32,'Planilla de control'!$H:$H,"x")</f>
        <v>#REF!</v>
      </c>
      <c r="J32" s="123" t="e">
        <f>COUNTIFS('Planilla de control'!#REF!,J40,'Planilla de control'!#REF!,$C$32,'Planilla de control'!$H:$H,"x")</f>
        <v>#REF!</v>
      </c>
      <c r="K32" s="123" t="e">
        <f>COUNTIFS('Planilla de control'!#REF!,K40,'Planilla de control'!#REF!,$C$32,'Planilla de control'!$H:$H,"x")</f>
        <v>#REF!</v>
      </c>
      <c r="L32" s="123" t="e">
        <f>COUNTIFS('Planilla de control'!#REF!,L40,'Planilla de control'!#REF!,$C$32,'Planilla de control'!$H:$H,"x")</f>
        <v>#REF!</v>
      </c>
      <c r="M32" s="124" t="e">
        <f>COUNTIFS('Planilla de control'!#REF!,M40,'Planilla de control'!#REF!,$C$32,'Planilla de control'!$H:$H,"x")</f>
        <v>#REF!</v>
      </c>
      <c r="N32" s="136" t="e">
        <f>COUNTIFS('Planilla de control'!#REF!,N40,'Planilla de control'!#REF!,$C$32,'Planilla de control'!$H:$H,"x")</f>
        <v>#REF!</v>
      </c>
      <c r="O32" s="123" t="e">
        <f>COUNTIFS('Planilla de control'!#REF!,O40,'Planilla de control'!#REF!,$C$32,'Planilla de control'!$H:$H,"x")</f>
        <v>#REF!</v>
      </c>
      <c r="P32" s="123" t="e">
        <f>COUNTIFS('Planilla de control'!#REF!,P40,'Planilla de control'!#REF!,$C$32,'Planilla de control'!$H:$H,"x")</f>
        <v>#REF!</v>
      </c>
      <c r="Q32" s="123" t="e">
        <f>COUNTIFS('Planilla de control'!#REF!,Q40,'Planilla de control'!#REF!,$C$32,'Planilla de control'!$H:$H,"x")</f>
        <v>#REF!</v>
      </c>
      <c r="R32" s="123" t="e">
        <f>COUNTIFS('Planilla de control'!#REF!,R40,'Planilla de control'!#REF!,$C$32,'Planilla de control'!$H:$H,"x")</f>
        <v>#REF!</v>
      </c>
      <c r="S32" s="123" t="e">
        <f>COUNTIFS('Planilla de control'!#REF!,S40,'Planilla de control'!#REF!,$C$32,'Planilla de control'!$H:$H,"x")</f>
        <v>#REF!</v>
      </c>
      <c r="T32" s="123" t="e">
        <f>COUNTIFS('Planilla de control'!#REF!,T40,'Planilla de control'!#REF!,$C$32,'Planilla de control'!$H:$H,"x")</f>
        <v>#REF!</v>
      </c>
      <c r="U32" s="124" t="e">
        <f>COUNTIFS('Planilla de control'!#REF!,U40,'Planilla de control'!#REF!,$C$32,'Planilla de control'!$H:$H,"x")</f>
        <v>#REF!</v>
      </c>
      <c r="V32" s="136" t="e">
        <f>COUNTIFS('Planilla de control'!#REF!,V40,'Planilla de control'!#REF!,$C$32,'Planilla de control'!$H:$H,"x")</f>
        <v>#REF!</v>
      </c>
      <c r="W32" s="123" t="e">
        <f>COUNTIFS('Planilla de control'!#REF!,W40,'Planilla de control'!#REF!,$C$32,'Planilla de control'!$H:$H,"x")</f>
        <v>#REF!</v>
      </c>
      <c r="X32" s="123" t="e">
        <f>COUNTIFS('Planilla de control'!#REF!,X40,'Planilla de control'!#REF!,$C$32,'Planilla de control'!$H:$H,"x")</f>
        <v>#REF!</v>
      </c>
      <c r="Y32" s="123" t="e">
        <f>COUNTIFS('Planilla de control'!#REF!,Y40,'Planilla de control'!#REF!,$C$32,'Planilla de control'!$H:$H,"x")</f>
        <v>#REF!</v>
      </c>
      <c r="Z32" s="123" t="e">
        <f>COUNTIFS('Planilla de control'!#REF!,Z40,'Planilla de control'!#REF!,$C$32,'Planilla de control'!$H:$H,"x")</f>
        <v>#REF!</v>
      </c>
      <c r="AA32" s="123" t="e">
        <f>COUNTIFS('Planilla de control'!#REF!,AA40,'Planilla de control'!#REF!,$C$32,'Planilla de control'!$H:$H,"x")</f>
        <v>#REF!</v>
      </c>
      <c r="AB32" s="124" t="e">
        <f>COUNTIFS('Planilla de control'!#REF!,AB40,'Planilla de control'!#REF!,$C$32,'Planilla de control'!$H:$H,"x")</f>
        <v>#REF!</v>
      </c>
      <c r="AC32" s="136" t="e">
        <f>COUNTIFS('Planilla de control'!#REF!,AC40,'Planilla de control'!#REF!,$C$32,'Planilla de control'!$H:$H,"x")</f>
        <v>#REF!</v>
      </c>
      <c r="AD32" s="123" t="e">
        <f>COUNTIFS('Planilla de control'!#REF!,AD40,'Planilla de control'!#REF!,$C$32,'Planilla de control'!$H:$H,"x")</f>
        <v>#REF!</v>
      </c>
      <c r="AE32" s="123" t="e">
        <f>COUNTIFS('Planilla de control'!#REF!,AE40,'Planilla de control'!#REF!,$C$32,'Planilla de control'!$H:$H,"x")</f>
        <v>#REF!</v>
      </c>
      <c r="AF32" s="124" t="e">
        <f>COUNTIFS('Planilla de control'!#REF!,AF40,'Planilla de control'!#REF!,$C$32,'Planilla de control'!$H:$H,"x")</f>
        <v>#REF!</v>
      </c>
      <c r="AG32" s="136" t="e">
        <f>COUNTIFS('Planilla de control'!#REF!,AG40,'Planilla de control'!#REF!,$C$32,'Planilla de control'!$H:$H,"x")</f>
        <v>#REF!</v>
      </c>
      <c r="AH32" s="123" t="e">
        <f>COUNTIFS('Planilla de control'!#REF!,AH40,'Planilla de control'!#REF!,$C$32,'Planilla de control'!$H:$H,"x")</f>
        <v>#REF!</v>
      </c>
      <c r="AI32" s="123" t="e">
        <f>COUNTIFS('Planilla de control'!#REF!,AI40,'Planilla de control'!#REF!,$C$32,'Planilla de control'!$H:$H,"x")</f>
        <v>#REF!</v>
      </c>
      <c r="AJ32" s="123" t="e">
        <f>COUNTIFS('Planilla de control'!#REF!,AJ40,'Planilla de control'!#REF!,$C$32,'Planilla de control'!$H:$H,"x")</f>
        <v>#REF!</v>
      </c>
      <c r="AK32" s="123" t="e">
        <f>COUNTIFS('Planilla de control'!#REF!,AK40,'Planilla de control'!#REF!,$C$32,'Planilla de control'!$H:$H,"x")</f>
        <v>#REF!</v>
      </c>
      <c r="AL32" s="123" t="e">
        <f>COUNTIFS('Planilla de control'!#REF!,AL40,'Planilla de control'!#REF!,$C$32,'Planilla de control'!$H:$H,"x")</f>
        <v>#REF!</v>
      </c>
      <c r="AM32" s="123" t="e">
        <f>COUNTIFS('Planilla de control'!#REF!,AM40,'Planilla de control'!#REF!,$C$32,'Planilla de control'!$H:$H,"x")</f>
        <v>#REF!</v>
      </c>
      <c r="AN32" s="123" t="e">
        <f>COUNTIFS('Planilla de control'!#REF!,AN40,'Planilla de control'!#REF!,$C$32,'Planilla de control'!$H:$H,"x")</f>
        <v>#REF!</v>
      </c>
      <c r="AO32" s="123" t="e">
        <f>COUNTIFS('Planilla de control'!#REF!,AO40,'Planilla de control'!#REF!,$C$32,'Planilla de control'!$H:$H,"x")</f>
        <v>#REF!</v>
      </c>
      <c r="AP32" s="124" t="e">
        <f>COUNTIFS('Planilla de control'!#REF!,AP40,'Planilla de control'!#REF!,$C$32,'Planilla de control'!$H:$H,"x")</f>
        <v>#REF!</v>
      </c>
    </row>
    <row r="33" spans="1:42" ht="23.25" customHeight="1" x14ac:dyDescent="0.25">
      <c r="A33" s="354"/>
      <c r="B33" s="186"/>
      <c r="C33" s="116">
        <v>7</v>
      </c>
      <c r="D33" s="122" t="e">
        <f>COUNTIFS('Planilla de control'!#REF!,D40,'Planilla de control'!#REF!,$C$33,'Planilla de control'!$H:$H,"x")</f>
        <v>#REF!</v>
      </c>
      <c r="E33" s="123" t="e">
        <f>COUNTIFS('Planilla de control'!#REF!,E40,'Planilla de control'!#REF!,$C$33,'Planilla de control'!$H:$H,"x")</f>
        <v>#REF!</v>
      </c>
      <c r="F33" s="123" t="e">
        <f>COUNTIFS('Planilla de control'!#REF!,F40,'Planilla de control'!#REF!,$C$33,'Planilla de control'!$H:$H,"x")</f>
        <v>#REF!</v>
      </c>
      <c r="G33" s="123" t="e">
        <f>COUNTIFS('Planilla de control'!#REF!,G40,'Planilla de control'!#REF!,$C$33,'Planilla de control'!$H:$H,"x")</f>
        <v>#REF!</v>
      </c>
      <c r="H33" s="123" t="e">
        <f>COUNTIFS('Planilla de control'!#REF!,H40,'Planilla de control'!#REF!,$C$33,'Planilla de control'!$H:$H,"x")</f>
        <v>#REF!</v>
      </c>
      <c r="I33" s="123" t="e">
        <f>COUNTIFS('Planilla de control'!#REF!,I40,'Planilla de control'!#REF!,$C$33,'Planilla de control'!$H:$H,"x")</f>
        <v>#REF!</v>
      </c>
      <c r="J33" s="123" t="e">
        <f>COUNTIFS('Planilla de control'!#REF!,J40,'Planilla de control'!#REF!,$C$33,'Planilla de control'!$H:$H,"x")</f>
        <v>#REF!</v>
      </c>
      <c r="K33" s="123" t="e">
        <f>COUNTIFS('Planilla de control'!#REF!,K40,'Planilla de control'!#REF!,$C$33,'Planilla de control'!$H:$H,"x")</f>
        <v>#REF!</v>
      </c>
      <c r="L33" s="123" t="e">
        <f>COUNTIFS('Planilla de control'!#REF!,L40,'Planilla de control'!#REF!,$C$33,'Planilla de control'!$H:$H,"x")</f>
        <v>#REF!</v>
      </c>
      <c r="M33" s="124" t="e">
        <f>COUNTIFS('Planilla de control'!#REF!,M40,'Planilla de control'!#REF!,$C$33,'Planilla de control'!$H:$H,"x")</f>
        <v>#REF!</v>
      </c>
      <c r="N33" s="136" t="e">
        <f>COUNTIFS('Planilla de control'!#REF!,N40,'Planilla de control'!#REF!,$C$33,'Planilla de control'!$H:$H,"x")</f>
        <v>#REF!</v>
      </c>
      <c r="O33" s="123" t="e">
        <f>COUNTIFS('Planilla de control'!#REF!,O40,'Planilla de control'!#REF!,$C$33,'Planilla de control'!$H:$H,"x")</f>
        <v>#REF!</v>
      </c>
      <c r="P33" s="123" t="e">
        <f>COUNTIFS('Planilla de control'!#REF!,P40,'Planilla de control'!#REF!,$C$33,'Planilla de control'!$H:$H,"x")</f>
        <v>#REF!</v>
      </c>
      <c r="Q33" s="123" t="e">
        <f>COUNTIFS('Planilla de control'!#REF!,Q40,'Planilla de control'!#REF!,$C$33,'Planilla de control'!$H:$H,"x")</f>
        <v>#REF!</v>
      </c>
      <c r="R33" s="123" t="e">
        <f>COUNTIFS('Planilla de control'!#REF!,R40,'Planilla de control'!#REF!,$C$33,'Planilla de control'!$H:$H,"x")</f>
        <v>#REF!</v>
      </c>
      <c r="S33" s="123" t="e">
        <f>COUNTIFS('Planilla de control'!#REF!,S40,'Planilla de control'!#REF!,$C$33,'Planilla de control'!$H:$H,"x")</f>
        <v>#REF!</v>
      </c>
      <c r="T33" s="123" t="e">
        <f>COUNTIFS('Planilla de control'!#REF!,T40,'Planilla de control'!#REF!,$C$33,'Planilla de control'!$H:$H,"x")</f>
        <v>#REF!</v>
      </c>
      <c r="U33" s="124" t="e">
        <f>COUNTIFS('Planilla de control'!#REF!,U40,'Planilla de control'!#REF!,$C$33,'Planilla de control'!$H:$H,"x")</f>
        <v>#REF!</v>
      </c>
      <c r="V33" s="136" t="e">
        <f>COUNTIFS('Planilla de control'!#REF!,V40,'Planilla de control'!#REF!,$C$33,'Planilla de control'!$H:$H,"x")</f>
        <v>#REF!</v>
      </c>
      <c r="W33" s="123" t="e">
        <f>COUNTIFS('Planilla de control'!#REF!,W40,'Planilla de control'!#REF!,$C$33,'Planilla de control'!$H:$H,"x")</f>
        <v>#REF!</v>
      </c>
      <c r="X33" s="123" t="e">
        <f>COUNTIFS('Planilla de control'!#REF!,X40,'Planilla de control'!#REF!,$C$33,'Planilla de control'!$H:$H,"x")</f>
        <v>#REF!</v>
      </c>
      <c r="Y33" s="123" t="e">
        <f>COUNTIFS('Planilla de control'!#REF!,Y40,'Planilla de control'!#REF!,$C$33,'Planilla de control'!$H:$H,"x")</f>
        <v>#REF!</v>
      </c>
      <c r="Z33" s="123" t="e">
        <f>COUNTIFS('Planilla de control'!#REF!,Z40,'Planilla de control'!#REF!,$C$33,'Planilla de control'!$H:$H,"x")</f>
        <v>#REF!</v>
      </c>
      <c r="AA33" s="123" t="e">
        <f>COUNTIFS('Planilla de control'!#REF!,AA40,'Planilla de control'!#REF!,$C$33,'Planilla de control'!$H:$H,"x")</f>
        <v>#REF!</v>
      </c>
      <c r="AB33" s="124" t="e">
        <f>COUNTIFS('Planilla de control'!#REF!,AB40,'Planilla de control'!#REF!,$C$33,'Planilla de control'!$H:$H,"x")</f>
        <v>#REF!</v>
      </c>
      <c r="AC33" s="136" t="e">
        <f>COUNTIFS('Planilla de control'!#REF!,AC40,'Planilla de control'!#REF!,$C$33,'Planilla de control'!$H:$H,"x")</f>
        <v>#REF!</v>
      </c>
      <c r="AD33" s="123" t="e">
        <f>COUNTIFS('Planilla de control'!#REF!,AD40,'Planilla de control'!#REF!,$C$33,'Planilla de control'!$H:$H,"x")</f>
        <v>#REF!</v>
      </c>
      <c r="AE33" s="123" t="e">
        <f>COUNTIFS('Planilla de control'!#REF!,AE40,'Planilla de control'!#REF!,$C$33,'Planilla de control'!$H:$H,"x")</f>
        <v>#REF!</v>
      </c>
      <c r="AF33" s="124" t="e">
        <f>COUNTIFS('Planilla de control'!#REF!,AF40,'Planilla de control'!#REF!,$C$33,'Planilla de control'!$H:$H,"x")</f>
        <v>#REF!</v>
      </c>
      <c r="AG33" s="136" t="e">
        <f>COUNTIFS('Planilla de control'!#REF!,AG40,'Planilla de control'!#REF!,$C$33,'Planilla de control'!$H:$H,"x")</f>
        <v>#REF!</v>
      </c>
      <c r="AH33" s="123" t="e">
        <f>COUNTIFS('Planilla de control'!#REF!,AH40,'Planilla de control'!#REF!,$C$33,'Planilla de control'!$H:$H,"x")</f>
        <v>#REF!</v>
      </c>
      <c r="AI33" s="123" t="e">
        <f>COUNTIFS('Planilla de control'!#REF!,AI40,'Planilla de control'!#REF!,$C$33,'Planilla de control'!$H:$H,"x")</f>
        <v>#REF!</v>
      </c>
      <c r="AJ33" s="123" t="e">
        <f>COUNTIFS('Planilla de control'!#REF!,AJ40,'Planilla de control'!#REF!,$C$33,'Planilla de control'!$H:$H,"x")</f>
        <v>#REF!</v>
      </c>
      <c r="AK33" s="123" t="e">
        <f>COUNTIFS('Planilla de control'!#REF!,AK40,'Planilla de control'!#REF!,$C$33,'Planilla de control'!$H:$H,"x")</f>
        <v>#REF!</v>
      </c>
      <c r="AL33" s="123" t="e">
        <f>COUNTIFS('Planilla de control'!#REF!,AL40,'Planilla de control'!#REF!,$C$33,'Planilla de control'!$H:$H,"x")</f>
        <v>#REF!</v>
      </c>
      <c r="AM33" s="123" t="e">
        <f>COUNTIFS('Planilla de control'!#REF!,AM40,'Planilla de control'!#REF!,$C$33,'Planilla de control'!$H:$H,"x")</f>
        <v>#REF!</v>
      </c>
      <c r="AN33" s="123" t="e">
        <f>COUNTIFS('Planilla de control'!#REF!,AN40,'Planilla de control'!#REF!,$C$33,'Planilla de control'!$H:$H,"x")</f>
        <v>#REF!</v>
      </c>
      <c r="AO33" s="123" t="e">
        <f>COUNTIFS('Planilla de control'!#REF!,AO40,'Planilla de control'!#REF!,$C$33,'Planilla de control'!$H:$H,"x")</f>
        <v>#REF!</v>
      </c>
      <c r="AP33" s="124" t="e">
        <f>COUNTIFS('Planilla de control'!#REF!,AP40,'Planilla de control'!#REF!,$C$33,'Planilla de control'!$H:$H,"x")</f>
        <v>#REF!</v>
      </c>
    </row>
    <row r="34" spans="1:42" ht="23.25" customHeight="1" x14ac:dyDescent="0.25">
      <c r="A34" s="354"/>
      <c r="B34" s="186"/>
      <c r="C34" s="116">
        <v>6</v>
      </c>
      <c r="D34" s="122" t="e">
        <f>COUNTIFS('Planilla de control'!#REF!,D40,'Planilla de control'!#REF!,$C$34,'Planilla de control'!$H:$H,"x")</f>
        <v>#REF!</v>
      </c>
      <c r="E34" s="123" t="e">
        <f>COUNTIFS('Planilla de control'!#REF!,E40,'Planilla de control'!#REF!,$C$34,'Planilla de control'!$H:$H,"x")</f>
        <v>#REF!</v>
      </c>
      <c r="F34" s="123" t="e">
        <f>COUNTIFS('Planilla de control'!#REF!,F40,'Planilla de control'!#REF!,$C$34,'Planilla de control'!$H:$H,"x")</f>
        <v>#REF!</v>
      </c>
      <c r="G34" s="123" t="e">
        <f>COUNTIFS('Planilla de control'!#REF!,G40,'Planilla de control'!#REF!,$C$34,'Planilla de control'!$H:$H,"x")</f>
        <v>#REF!</v>
      </c>
      <c r="H34" s="123" t="e">
        <f>COUNTIFS('Planilla de control'!#REF!,H40,'Planilla de control'!#REF!,$C$34,'Planilla de control'!$H:$H,"x")</f>
        <v>#REF!</v>
      </c>
      <c r="I34" s="123" t="e">
        <f>COUNTIFS('Planilla de control'!#REF!,I40,'Planilla de control'!#REF!,$C$34,'Planilla de control'!$H:$H,"x")</f>
        <v>#REF!</v>
      </c>
      <c r="J34" s="123" t="e">
        <f>COUNTIFS('Planilla de control'!#REF!,J40,'Planilla de control'!#REF!,$C$34,'Planilla de control'!$H:$H,"x")</f>
        <v>#REF!</v>
      </c>
      <c r="K34" s="123" t="e">
        <f>COUNTIFS('Planilla de control'!#REF!,K40,'Planilla de control'!#REF!,$C$34,'Planilla de control'!$H:$H,"x")</f>
        <v>#REF!</v>
      </c>
      <c r="L34" s="123" t="e">
        <f>COUNTIFS('Planilla de control'!#REF!,L40,'Planilla de control'!#REF!,$C$34,'Planilla de control'!$H:$H,"x")</f>
        <v>#REF!</v>
      </c>
      <c r="M34" s="124" t="e">
        <f>COUNTIFS('Planilla de control'!#REF!,M40,'Planilla de control'!#REF!,$C$34,'Planilla de control'!$H:$H,"x")</f>
        <v>#REF!</v>
      </c>
      <c r="N34" s="136" t="e">
        <f>COUNTIFS('Planilla de control'!#REF!,N40,'Planilla de control'!#REF!,$C$34,'Planilla de control'!$H:$H,"x")</f>
        <v>#REF!</v>
      </c>
      <c r="O34" s="123" t="e">
        <f>COUNTIFS('Planilla de control'!#REF!,O40,'Planilla de control'!#REF!,$C$34,'Planilla de control'!$H:$H,"x")</f>
        <v>#REF!</v>
      </c>
      <c r="P34" s="123" t="e">
        <f>COUNTIFS('Planilla de control'!#REF!,P40,'Planilla de control'!#REF!,$C$34,'Planilla de control'!$H:$H,"x")</f>
        <v>#REF!</v>
      </c>
      <c r="Q34" s="123" t="e">
        <f>COUNTIFS('Planilla de control'!#REF!,Q40,'Planilla de control'!#REF!,$C$34,'Planilla de control'!$H:$H,"x")</f>
        <v>#REF!</v>
      </c>
      <c r="R34" s="123" t="e">
        <f>COUNTIFS('Planilla de control'!#REF!,R40,'Planilla de control'!#REF!,$C$34,'Planilla de control'!$H:$H,"x")</f>
        <v>#REF!</v>
      </c>
      <c r="S34" s="123" t="e">
        <f>COUNTIFS('Planilla de control'!#REF!,S40,'Planilla de control'!#REF!,$C$34,'Planilla de control'!$H:$H,"x")</f>
        <v>#REF!</v>
      </c>
      <c r="T34" s="123" t="e">
        <f>COUNTIFS('Planilla de control'!#REF!,T40,'Planilla de control'!#REF!,$C$34,'Planilla de control'!$H:$H,"x")</f>
        <v>#REF!</v>
      </c>
      <c r="U34" s="124" t="e">
        <f>COUNTIFS('Planilla de control'!#REF!,U40,'Planilla de control'!#REF!,$C$34,'Planilla de control'!$H:$H,"x")</f>
        <v>#REF!</v>
      </c>
      <c r="V34" s="136" t="e">
        <f>COUNTIFS('Planilla de control'!#REF!,V40,'Planilla de control'!#REF!,$C$34,'Planilla de control'!$H:$H,"x")</f>
        <v>#REF!</v>
      </c>
      <c r="W34" s="123" t="e">
        <f>COUNTIFS('Planilla de control'!#REF!,W40,'Planilla de control'!#REF!,$C$34,'Planilla de control'!$H:$H,"x")</f>
        <v>#REF!</v>
      </c>
      <c r="X34" s="123" t="e">
        <f>COUNTIFS('Planilla de control'!#REF!,X40,'Planilla de control'!#REF!,$C$34,'Planilla de control'!$H:$H,"x")</f>
        <v>#REF!</v>
      </c>
      <c r="Y34" s="123" t="e">
        <f>COUNTIFS('Planilla de control'!#REF!,Y40,'Planilla de control'!#REF!,$C$34,'Planilla de control'!$H:$H,"x")</f>
        <v>#REF!</v>
      </c>
      <c r="Z34" s="123" t="e">
        <f>COUNTIFS('Planilla de control'!#REF!,Z40,'Planilla de control'!#REF!,$C$34,'Planilla de control'!$H:$H,"x")</f>
        <v>#REF!</v>
      </c>
      <c r="AA34" s="123" t="e">
        <f>COUNTIFS('Planilla de control'!#REF!,AA40,'Planilla de control'!#REF!,$C$34,'Planilla de control'!$H:$H,"x")</f>
        <v>#REF!</v>
      </c>
      <c r="AB34" s="124" t="e">
        <f>COUNTIFS('Planilla de control'!#REF!,AB40,'Planilla de control'!#REF!,$C$34,'Planilla de control'!$H:$H,"x")</f>
        <v>#REF!</v>
      </c>
      <c r="AC34" s="136" t="e">
        <f>COUNTIFS('Planilla de control'!#REF!,AC40,'Planilla de control'!#REF!,$C$34,'Planilla de control'!$H:$H,"x")</f>
        <v>#REF!</v>
      </c>
      <c r="AD34" s="123" t="e">
        <f>COUNTIFS('Planilla de control'!#REF!,AD40,'Planilla de control'!#REF!,$C$34,'Planilla de control'!$H:$H,"x")</f>
        <v>#REF!</v>
      </c>
      <c r="AE34" s="123" t="e">
        <f>COUNTIFS('Planilla de control'!#REF!,AE40,'Planilla de control'!#REF!,$C$34,'Planilla de control'!$H:$H,"x")</f>
        <v>#REF!</v>
      </c>
      <c r="AF34" s="124" t="e">
        <f>COUNTIFS('Planilla de control'!#REF!,AF40,'Planilla de control'!#REF!,$C$34,'Planilla de control'!$H:$H,"x")</f>
        <v>#REF!</v>
      </c>
      <c r="AG34" s="136" t="e">
        <f>COUNTIFS('Planilla de control'!#REF!,AG40,'Planilla de control'!#REF!,$C$34,'Planilla de control'!$H:$H,"x")</f>
        <v>#REF!</v>
      </c>
      <c r="AH34" s="123" t="e">
        <f>COUNTIFS('Planilla de control'!#REF!,AH40,'Planilla de control'!#REF!,$C$34,'Planilla de control'!$H:$H,"x")</f>
        <v>#REF!</v>
      </c>
      <c r="AI34" s="123" t="e">
        <f>COUNTIFS('Planilla de control'!#REF!,AI40,'Planilla de control'!#REF!,$C$34,'Planilla de control'!$H:$H,"x")</f>
        <v>#REF!</v>
      </c>
      <c r="AJ34" s="123" t="e">
        <f>COUNTIFS('Planilla de control'!#REF!,AJ40,'Planilla de control'!#REF!,$C$34,'Planilla de control'!$H:$H,"x")</f>
        <v>#REF!</v>
      </c>
      <c r="AK34" s="123" t="e">
        <f>COUNTIFS('Planilla de control'!#REF!,AK40,'Planilla de control'!#REF!,$C$34,'Planilla de control'!$H:$H,"x")</f>
        <v>#REF!</v>
      </c>
      <c r="AL34" s="123" t="e">
        <f>COUNTIFS('Planilla de control'!#REF!,AL40,'Planilla de control'!#REF!,$C$34,'Planilla de control'!$H:$H,"x")</f>
        <v>#REF!</v>
      </c>
      <c r="AM34" s="123" t="e">
        <f>COUNTIFS('Planilla de control'!#REF!,AM40,'Planilla de control'!#REF!,$C$34,'Planilla de control'!$H:$H,"x")</f>
        <v>#REF!</v>
      </c>
      <c r="AN34" s="123" t="e">
        <f>COUNTIFS('Planilla de control'!#REF!,AN40,'Planilla de control'!#REF!,$C$34,'Planilla de control'!$H:$H,"x")</f>
        <v>#REF!</v>
      </c>
      <c r="AO34" s="123" t="e">
        <f>COUNTIFS('Planilla de control'!#REF!,AO40,'Planilla de control'!#REF!,$C$34,'Planilla de control'!$H:$H,"x")</f>
        <v>#REF!</v>
      </c>
      <c r="AP34" s="124" t="e">
        <f>COUNTIFS('Planilla de control'!#REF!,AP40,'Planilla de control'!#REF!,$C$34,'Planilla de control'!$H:$H,"x")</f>
        <v>#REF!</v>
      </c>
    </row>
    <row r="35" spans="1:42" ht="23.25" customHeight="1" x14ac:dyDescent="0.25">
      <c r="A35" s="354"/>
      <c r="B35" s="186"/>
      <c r="C35" s="116">
        <v>5</v>
      </c>
      <c r="D35" s="122" t="e">
        <f>COUNTIFS('Planilla de control'!#REF!,D40,'Planilla de control'!#REF!,$C$35,'Planilla de control'!$H:$H,"x")</f>
        <v>#REF!</v>
      </c>
      <c r="E35" s="123" t="e">
        <f>COUNTIFS('Planilla de control'!#REF!,E40,'Planilla de control'!#REF!,$C$35,'Planilla de control'!$H:$H,"x")</f>
        <v>#REF!</v>
      </c>
      <c r="F35" s="123" t="e">
        <f>COUNTIFS('Planilla de control'!#REF!,F40,'Planilla de control'!#REF!,$C$35,'Planilla de control'!$H:$H,"x")</f>
        <v>#REF!</v>
      </c>
      <c r="G35" s="123" t="e">
        <f>COUNTIFS('Planilla de control'!#REF!,G40,'Planilla de control'!#REF!,$C$35,'Planilla de control'!$H:$H,"x")</f>
        <v>#REF!</v>
      </c>
      <c r="H35" s="123" t="e">
        <f>COUNTIFS('Planilla de control'!#REF!,H40,'Planilla de control'!#REF!,$C$35,'Planilla de control'!$H:$H,"x")</f>
        <v>#REF!</v>
      </c>
      <c r="I35" s="123" t="e">
        <f>COUNTIFS('Planilla de control'!#REF!,I40,'Planilla de control'!#REF!,$C$35,'Planilla de control'!$H:$H,"x")</f>
        <v>#REF!</v>
      </c>
      <c r="J35" s="123" t="e">
        <f>COUNTIFS('Planilla de control'!#REF!,J40,'Planilla de control'!#REF!,$C$35,'Planilla de control'!$H:$H,"x")</f>
        <v>#REF!</v>
      </c>
      <c r="K35" s="123" t="e">
        <f>COUNTIFS('Planilla de control'!#REF!,K40,'Planilla de control'!#REF!,$C$35,'Planilla de control'!$H:$H,"x")</f>
        <v>#REF!</v>
      </c>
      <c r="L35" s="123" t="e">
        <f>COUNTIFS('Planilla de control'!#REF!,L40,'Planilla de control'!#REF!,$C$35,'Planilla de control'!$H:$H,"x")</f>
        <v>#REF!</v>
      </c>
      <c r="M35" s="124" t="e">
        <f>COUNTIFS('Planilla de control'!#REF!,M40,'Planilla de control'!#REF!,$C$35,'Planilla de control'!$H:$H,"x")</f>
        <v>#REF!</v>
      </c>
      <c r="N35" s="136" t="e">
        <f>COUNTIFS('Planilla de control'!#REF!,N40,'Planilla de control'!#REF!,$C$35,'Planilla de control'!$H:$H,"x")</f>
        <v>#REF!</v>
      </c>
      <c r="O35" s="123" t="e">
        <f>COUNTIFS('Planilla de control'!#REF!,O40,'Planilla de control'!#REF!,$C$35,'Planilla de control'!$H:$H,"x")</f>
        <v>#REF!</v>
      </c>
      <c r="P35" s="123" t="e">
        <f>COUNTIFS('Planilla de control'!#REF!,P40,'Planilla de control'!#REF!,$C$35,'Planilla de control'!$H:$H,"x")</f>
        <v>#REF!</v>
      </c>
      <c r="Q35" s="123" t="e">
        <f>COUNTIFS('Planilla de control'!#REF!,Q40,'Planilla de control'!#REF!,$C$35,'Planilla de control'!$H:$H,"x")</f>
        <v>#REF!</v>
      </c>
      <c r="R35" s="123" t="e">
        <f>COUNTIFS('Planilla de control'!#REF!,R40,'Planilla de control'!#REF!,$C$35,'Planilla de control'!$H:$H,"x")</f>
        <v>#REF!</v>
      </c>
      <c r="S35" s="123" t="e">
        <f>COUNTIFS('Planilla de control'!#REF!,S40,'Planilla de control'!#REF!,$C$35,'Planilla de control'!$H:$H,"x")</f>
        <v>#REF!</v>
      </c>
      <c r="T35" s="123" t="e">
        <f>COUNTIFS('Planilla de control'!#REF!,T40,'Planilla de control'!#REF!,$C$35,'Planilla de control'!$H:$H,"x")</f>
        <v>#REF!</v>
      </c>
      <c r="U35" s="124" t="e">
        <f>COUNTIFS('Planilla de control'!#REF!,U40,'Planilla de control'!#REF!,$C$35,'Planilla de control'!$H:$H,"x")</f>
        <v>#REF!</v>
      </c>
      <c r="V35" s="136" t="e">
        <f>COUNTIFS('Planilla de control'!#REF!,V40,'Planilla de control'!#REF!,$C$35,'Planilla de control'!$H:$H,"x")</f>
        <v>#REF!</v>
      </c>
      <c r="W35" s="123" t="e">
        <f>COUNTIFS('Planilla de control'!#REF!,W40,'Planilla de control'!#REF!,$C$35,'Planilla de control'!$H:$H,"x")</f>
        <v>#REF!</v>
      </c>
      <c r="X35" s="123" t="e">
        <f>COUNTIFS('Planilla de control'!#REF!,X40,'Planilla de control'!#REF!,$C$35,'Planilla de control'!$H:$H,"x")</f>
        <v>#REF!</v>
      </c>
      <c r="Y35" s="123" t="e">
        <f>COUNTIFS('Planilla de control'!#REF!,Y40,'Planilla de control'!#REF!,$C$35,'Planilla de control'!$H:$H,"x")</f>
        <v>#REF!</v>
      </c>
      <c r="Z35" s="123" t="e">
        <f>COUNTIFS('Planilla de control'!#REF!,Z40,'Planilla de control'!#REF!,$C$35,'Planilla de control'!$H:$H,"x")</f>
        <v>#REF!</v>
      </c>
      <c r="AA35" s="123" t="e">
        <f>COUNTIFS('Planilla de control'!#REF!,AA40,'Planilla de control'!#REF!,$C$35,'Planilla de control'!$H:$H,"x")</f>
        <v>#REF!</v>
      </c>
      <c r="AB35" s="124" t="e">
        <f>COUNTIFS('Planilla de control'!#REF!,AB40,'Planilla de control'!#REF!,$C$35,'Planilla de control'!$H:$H,"x")</f>
        <v>#REF!</v>
      </c>
      <c r="AC35" s="136" t="e">
        <f>COUNTIFS('Planilla de control'!#REF!,AC40,'Planilla de control'!#REF!,$C$35,'Planilla de control'!$H:$H,"x")</f>
        <v>#REF!</v>
      </c>
      <c r="AD35" s="123" t="e">
        <f>COUNTIFS('Planilla de control'!#REF!,AD40,'Planilla de control'!#REF!,$C$35,'Planilla de control'!$H:$H,"x")</f>
        <v>#REF!</v>
      </c>
      <c r="AE35" s="123" t="e">
        <f>COUNTIFS('Planilla de control'!#REF!,AE40,'Planilla de control'!#REF!,$C$35,'Planilla de control'!$H:$H,"x")</f>
        <v>#REF!</v>
      </c>
      <c r="AF35" s="124" t="e">
        <f>COUNTIFS('Planilla de control'!#REF!,AF40,'Planilla de control'!#REF!,$C$35,'Planilla de control'!$H:$H,"x")</f>
        <v>#REF!</v>
      </c>
      <c r="AG35" s="136" t="e">
        <f>COUNTIFS('Planilla de control'!#REF!,AG40,'Planilla de control'!#REF!,$C$35,'Planilla de control'!$H:$H,"x")</f>
        <v>#REF!</v>
      </c>
      <c r="AH35" s="123" t="e">
        <f>COUNTIFS('Planilla de control'!#REF!,AH40,'Planilla de control'!#REF!,$C$35,'Planilla de control'!$H:$H,"x")</f>
        <v>#REF!</v>
      </c>
      <c r="AI35" s="123" t="e">
        <f>COUNTIFS('Planilla de control'!#REF!,AI40,'Planilla de control'!#REF!,$C$35,'Planilla de control'!$H:$H,"x")</f>
        <v>#REF!</v>
      </c>
      <c r="AJ35" s="123" t="e">
        <f>COUNTIFS('Planilla de control'!#REF!,AJ40,'Planilla de control'!#REF!,$C$35,'Planilla de control'!$H:$H,"x")</f>
        <v>#REF!</v>
      </c>
      <c r="AK35" s="123" t="e">
        <f>COUNTIFS('Planilla de control'!#REF!,AK40,'Planilla de control'!#REF!,$C$35,'Planilla de control'!$H:$H,"x")</f>
        <v>#REF!</v>
      </c>
      <c r="AL35" s="123" t="e">
        <f>COUNTIFS('Planilla de control'!#REF!,AL40,'Planilla de control'!#REF!,$C$35,'Planilla de control'!$H:$H,"x")</f>
        <v>#REF!</v>
      </c>
      <c r="AM35" s="123" t="e">
        <f>COUNTIFS('Planilla de control'!#REF!,AM40,'Planilla de control'!#REF!,$C$35,'Planilla de control'!$H:$H,"x")</f>
        <v>#REF!</v>
      </c>
      <c r="AN35" s="123" t="e">
        <f>COUNTIFS('Planilla de control'!#REF!,AN40,'Planilla de control'!#REF!,$C$35,'Planilla de control'!$H:$H,"x")</f>
        <v>#REF!</v>
      </c>
      <c r="AO35" s="123" t="e">
        <f>COUNTIFS('Planilla de control'!#REF!,AO40,'Planilla de control'!#REF!,$C$35,'Planilla de control'!$H:$H,"x")</f>
        <v>#REF!</v>
      </c>
      <c r="AP35" s="124" t="e">
        <f>COUNTIFS('Planilla de control'!#REF!,AP40,'Planilla de control'!#REF!,$C$35,'Planilla de control'!$H:$H,"x")</f>
        <v>#REF!</v>
      </c>
    </row>
    <row r="36" spans="1:42" ht="23.25" customHeight="1" x14ac:dyDescent="0.25">
      <c r="A36" s="354"/>
      <c r="B36" s="186"/>
      <c r="C36" s="116">
        <v>4</v>
      </c>
      <c r="D36" s="122" t="e">
        <f>COUNTIFS('Planilla de control'!#REF!,D40,'Planilla de control'!#REF!,$C$36,'Planilla de control'!$H:$H,"x")</f>
        <v>#REF!</v>
      </c>
      <c r="E36" s="123" t="e">
        <f>COUNTIFS('Planilla de control'!#REF!,E40,'Planilla de control'!#REF!,$C$36,'Planilla de control'!$H:$H,"x")</f>
        <v>#REF!</v>
      </c>
      <c r="F36" s="123" t="e">
        <f>COUNTIFS('Planilla de control'!#REF!,F40,'Planilla de control'!#REF!,$C$36,'Planilla de control'!$H:$H,"x")</f>
        <v>#REF!</v>
      </c>
      <c r="G36" s="123" t="e">
        <f>COUNTIFS('Planilla de control'!#REF!,G40,'Planilla de control'!#REF!,$C$36,'Planilla de control'!$H:$H,"x")</f>
        <v>#REF!</v>
      </c>
      <c r="H36" s="123" t="e">
        <f>COUNTIFS('Planilla de control'!#REF!,H40,'Planilla de control'!#REF!,$C$36,'Planilla de control'!$H:$H,"x")</f>
        <v>#REF!</v>
      </c>
      <c r="I36" s="123" t="e">
        <f>COUNTIFS('Planilla de control'!#REF!,I40,'Planilla de control'!#REF!,$C$36,'Planilla de control'!$H:$H,"x")</f>
        <v>#REF!</v>
      </c>
      <c r="J36" s="123" t="e">
        <f>COUNTIFS('Planilla de control'!#REF!,J40,'Planilla de control'!#REF!,$C$36,'Planilla de control'!$H:$H,"x")</f>
        <v>#REF!</v>
      </c>
      <c r="K36" s="123" t="e">
        <f>COUNTIFS('Planilla de control'!#REF!,K40,'Planilla de control'!#REF!,$C$36,'Planilla de control'!$H:$H,"x")</f>
        <v>#REF!</v>
      </c>
      <c r="L36" s="123" t="e">
        <f>COUNTIFS('Planilla de control'!#REF!,L40,'Planilla de control'!#REF!,$C$36,'Planilla de control'!$H:$H,"x")</f>
        <v>#REF!</v>
      </c>
      <c r="M36" s="124" t="e">
        <f>COUNTIFS('Planilla de control'!#REF!,M40,'Planilla de control'!#REF!,$C$36,'Planilla de control'!$H:$H,"x")</f>
        <v>#REF!</v>
      </c>
      <c r="N36" s="136" t="e">
        <f>COUNTIFS('Planilla de control'!#REF!,N40,'Planilla de control'!#REF!,$C$36,'Planilla de control'!$H:$H,"x")</f>
        <v>#REF!</v>
      </c>
      <c r="O36" s="123" t="e">
        <f>COUNTIFS('Planilla de control'!#REF!,O40,'Planilla de control'!#REF!,$C$36,'Planilla de control'!$H:$H,"x")</f>
        <v>#REF!</v>
      </c>
      <c r="P36" s="123" t="e">
        <f>COUNTIFS('Planilla de control'!#REF!,P40,'Planilla de control'!#REF!,$C$36,'Planilla de control'!$H:$H,"x")</f>
        <v>#REF!</v>
      </c>
      <c r="Q36" s="123" t="e">
        <f>COUNTIFS('Planilla de control'!#REF!,Q40,'Planilla de control'!#REF!,$C$36,'Planilla de control'!$H:$H,"x")</f>
        <v>#REF!</v>
      </c>
      <c r="R36" s="123" t="e">
        <f>COUNTIFS('Planilla de control'!#REF!,R40,'Planilla de control'!#REF!,$C$36,'Planilla de control'!$H:$H,"x")</f>
        <v>#REF!</v>
      </c>
      <c r="S36" s="123" t="e">
        <f>COUNTIFS('Planilla de control'!#REF!,S40,'Planilla de control'!#REF!,$C$36,'Planilla de control'!$H:$H,"x")</f>
        <v>#REF!</v>
      </c>
      <c r="T36" s="123" t="e">
        <f>COUNTIFS('Planilla de control'!#REF!,T40,'Planilla de control'!#REF!,$C$36,'Planilla de control'!$H:$H,"x")</f>
        <v>#REF!</v>
      </c>
      <c r="U36" s="124" t="e">
        <f>COUNTIFS('Planilla de control'!#REF!,U40,'Planilla de control'!#REF!,$C$36,'Planilla de control'!$H:$H,"x")</f>
        <v>#REF!</v>
      </c>
      <c r="V36" s="136" t="e">
        <f>COUNTIFS('Planilla de control'!#REF!,V40,'Planilla de control'!#REF!,$C$36,'Planilla de control'!$H:$H,"x")</f>
        <v>#REF!</v>
      </c>
      <c r="W36" s="123" t="e">
        <f>COUNTIFS('Planilla de control'!#REF!,W40,'Planilla de control'!#REF!,$C$36,'Planilla de control'!$H:$H,"x")</f>
        <v>#REF!</v>
      </c>
      <c r="X36" s="123" t="e">
        <f>COUNTIFS('Planilla de control'!#REF!,X40,'Planilla de control'!#REF!,$C$36,'Planilla de control'!$H:$H,"x")</f>
        <v>#REF!</v>
      </c>
      <c r="Y36" s="123" t="e">
        <f>COUNTIFS('Planilla de control'!#REF!,Y40,'Planilla de control'!#REF!,$C$36,'Planilla de control'!$H:$H,"x")</f>
        <v>#REF!</v>
      </c>
      <c r="Z36" s="123" t="e">
        <f>COUNTIFS('Planilla de control'!#REF!,Z40,'Planilla de control'!#REF!,$C$36,'Planilla de control'!$H:$H,"x")</f>
        <v>#REF!</v>
      </c>
      <c r="AA36" s="123" t="e">
        <f>COUNTIFS('Planilla de control'!#REF!,AA40,'Planilla de control'!#REF!,$C$36,'Planilla de control'!$H:$H,"x")</f>
        <v>#REF!</v>
      </c>
      <c r="AB36" s="124" t="e">
        <f>COUNTIFS('Planilla de control'!#REF!,AB40,'Planilla de control'!#REF!,$C$36,'Planilla de control'!$H:$H,"x")</f>
        <v>#REF!</v>
      </c>
      <c r="AC36" s="136" t="e">
        <f>COUNTIFS('Planilla de control'!#REF!,AC40,'Planilla de control'!#REF!,$C$36,'Planilla de control'!$H:$H,"x")</f>
        <v>#REF!</v>
      </c>
      <c r="AD36" s="123" t="e">
        <f>COUNTIFS('Planilla de control'!#REF!,AD40,'Planilla de control'!#REF!,$C$36,'Planilla de control'!$H:$H,"x")</f>
        <v>#REF!</v>
      </c>
      <c r="AE36" s="123" t="e">
        <f>COUNTIFS('Planilla de control'!#REF!,AE40,'Planilla de control'!#REF!,$C$36,'Planilla de control'!$H:$H,"x")</f>
        <v>#REF!</v>
      </c>
      <c r="AF36" s="124" t="e">
        <f>COUNTIFS('Planilla de control'!#REF!,AF40,'Planilla de control'!#REF!,$C$36,'Planilla de control'!$H:$H,"x")</f>
        <v>#REF!</v>
      </c>
      <c r="AG36" s="136" t="e">
        <f>COUNTIFS('Planilla de control'!#REF!,AG40,'Planilla de control'!#REF!,$C$36,'Planilla de control'!$H:$H,"x")</f>
        <v>#REF!</v>
      </c>
      <c r="AH36" s="123" t="e">
        <f>COUNTIFS('Planilla de control'!#REF!,AH40,'Planilla de control'!#REF!,$C$36,'Planilla de control'!$H:$H,"x")</f>
        <v>#REF!</v>
      </c>
      <c r="AI36" s="123" t="e">
        <f>COUNTIFS('Planilla de control'!#REF!,AI40,'Planilla de control'!#REF!,$C$36,'Planilla de control'!$H:$H,"x")</f>
        <v>#REF!</v>
      </c>
      <c r="AJ36" s="123" t="e">
        <f>COUNTIFS('Planilla de control'!#REF!,AJ40,'Planilla de control'!#REF!,$C$36,'Planilla de control'!$H:$H,"x")</f>
        <v>#REF!</v>
      </c>
      <c r="AK36" s="123" t="e">
        <f>COUNTIFS('Planilla de control'!#REF!,AK40,'Planilla de control'!#REF!,$C$36,'Planilla de control'!$H:$H,"x")</f>
        <v>#REF!</v>
      </c>
      <c r="AL36" s="123" t="e">
        <f>COUNTIFS('Planilla de control'!#REF!,AL40,'Planilla de control'!#REF!,$C$36,'Planilla de control'!$H:$H,"x")</f>
        <v>#REF!</v>
      </c>
      <c r="AM36" s="123" t="e">
        <f>COUNTIFS('Planilla de control'!#REF!,AM40,'Planilla de control'!#REF!,$C$36,'Planilla de control'!$H:$H,"x")</f>
        <v>#REF!</v>
      </c>
      <c r="AN36" s="123" t="e">
        <f>COUNTIFS('Planilla de control'!#REF!,AN40,'Planilla de control'!#REF!,$C$36,'Planilla de control'!$H:$H,"x")</f>
        <v>#REF!</v>
      </c>
      <c r="AO36" s="123" t="e">
        <f>COUNTIFS('Planilla de control'!#REF!,AO40,'Planilla de control'!#REF!,$C$36,'Planilla de control'!$H:$H,"x")</f>
        <v>#REF!</v>
      </c>
      <c r="AP36" s="124" t="e">
        <f>COUNTIFS('Planilla de control'!#REF!,AP40,'Planilla de control'!#REF!,$C$36,'Planilla de control'!$H:$H,"x")</f>
        <v>#REF!</v>
      </c>
    </row>
    <row r="37" spans="1:42" ht="23.25" customHeight="1" x14ac:dyDescent="0.25">
      <c r="A37" s="354"/>
      <c r="B37" s="186"/>
      <c r="C37" s="116">
        <v>3</v>
      </c>
      <c r="D37" s="122" t="e">
        <f>COUNTIFS('Planilla de control'!#REF!,D40,'Planilla de control'!#REF!,$C$37,'Planilla de control'!$H:$H,"x")</f>
        <v>#REF!</v>
      </c>
      <c r="E37" s="123" t="e">
        <f>COUNTIFS('Planilla de control'!#REF!,E40,'Planilla de control'!#REF!,$C$37,'Planilla de control'!$H:$H,"x")</f>
        <v>#REF!</v>
      </c>
      <c r="F37" s="123" t="e">
        <f>COUNTIFS('Planilla de control'!#REF!,F40,'Planilla de control'!#REF!,$C$37,'Planilla de control'!$H:$H,"x")</f>
        <v>#REF!</v>
      </c>
      <c r="G37" s="123" t="e">
        <f>COUNTIFS('Planilla de control'!#REF!,G40,'Planilla de control'!#REF!,$C$37,'Planilla de control'!$H:$H,"x")</f>
        <v>#REF!</v>
      </c>
      <c r="H37" s="123" t="e">
        <f>COUNTIFS('Planilla de control'!#REF!,H40,'Planilla de control'!#REF!,$C$37,'Planilla de control'!$H:$H,"x")</f>
        <v>#REF!</v>
      </c>
      <c r="I37" s="123" t="e">
        <f>COUNTIFS('Planilla de control'!#REF!,I40,'Planilla de control'!#REF!,$C$37,'Planilla de control'!$H:$H,"x")</f>
        <v>#REF!</v>
      </c>
      <c r="J37" s="123" t="e">
        <f>COUNTIFS('Planilla de control'!#REF!,J40,'Planilla de control'!#REF!,$C$37,'Planilla de control'!$H:$H,"x")</f>
        <v>#REF!</v>
      </c>
      <c r="K37" s="123" t="e">
        <f>COUNTIFS('Planilla de control'!#REF!,K40,'Planilla de control'!#REF!,$C$37,'Planilla de control'!$H:$H,"x")</f>
        <v>#REF!</v>
      </c>
      <c r="L37" s="123" t="e">
        <f>COUNTIFS('Planilla de control'!#REF!,L40,'Planilla de control'!#REF!,$C$37,'Planilla de control'!$H:$H,"x")</f>
        <v>#REF!</v>
      </c>
      <c r="M37" s="124" t="e">
        <f>COUNTIFS('Planilla de control'!#REF!,M40,'Planilla de control'!#REF!,$C$37,'Planilla de control'!$H:$H,"x")</f>
        <v>#REF!</v>
      </c>
      <c r="N37" s="136" t="e">
        <f>COUNTIFS('Planilla de control'!#REF!,N40,'Planilla de control'!#REF!,$C$37,'Planilla de control'!$H:$H,"x")</f>
        <v>#REF!</v>
      </c>
      <c r="O37" s="123" t="e">
        <f>COUNTIFS('Planilla de control'!#REF!,O40,'Planilla de control'!#REF!,$C$37,'Planilla de control'!$H:$H,"x")</f>
        <v>#REF!</v>
      </c>
      <c r="P37" s="123" t="e">
        <f>COUNTIFS('Planilla de control'!#REF!,P40,'Planilla de control'!#REF!,$C$37,'Planilla de control'!$H:$H,"x")</f>
        <v>#REF!</v>
      </c>
      <c r="Q37" s="123" t="e">
        <f>COUNTIFS('Planilla de control'!#REF!,Q40,'Planilla de control'!#REF!,$C$37,'Planilla de control'!$H:$H,"x")</f>
        <v>#REF!</v>
      </c>
      <c r="R37" s="123" t="e">
        <f>COUNTIFS('Planilla de control'!#REF!,R40,'Planilla de control'!#REF!,$C$37,'Planilla de control'!$H:$H,"x")</f>
        <v>#REF!</v>
      </c>
      <c r="S37" s="123" t="e">
        <f>COUNTIFS('Planilla de control'!#REF!,S40,'Planilla de control'!#REF!,$C$37,'Planilla de control'!$H:$H,"x")</f>
        <v>#REF!</v>
      </c>
      <c r="T37" s="123" t="e">
        <f>COUNTIFS('Planilla de control'!#REF!,T40,'Planilla de control'!#REF!,$C$37,'Planilla de control'!$H:$H,"x")</f>
        <v>#REF!</v>
      </c>
      <c r="U37" s="124" t="e">
        <f>COUNTIFS('Planilla de control'!#REF!,U40,'Planilla de control'!#REF!,$C$37,'Planilla de control'!$H:$H,"x")</f>
        <v>#REF!</v>
      </c>
      <c r="V37" s="136" t="e">
        <f>COUNTIFS('Planilla de control'!#REF!,V40,'Planilla de control'!#REF!,$C$37,'Planilla de control'!$H:$H,"x")</f>
        <v>#REF!</v>
      </c>
      <c r="W37" s="123" t="e">
        <f>COUNTIFS('Planilla de control'!#REF!,W40,'Planilla de control'!#REF!,$C$37,'Planilla de control'!$H:$H,"x")</f>
        <v>#REF!</v>
      </c>
      <c r="X37" s="123" t="e">
        <f>COUNTIFS('Planilla de control'!#REF!,X40,'Planilla de control'!#REF!,$C$37,'Planilla de control'!$H:$H,"x")</f>
        <v>#REF!</v>
      </c>
      <c r="Y37" s="123" t="e">
        <f>COUNTIFS('Planilla de control'!#REF!,Y40,'Planilla de control'!#REF!,$C$37,'Planilla de control'!$H:$H,"x")</f>
        <v>#REF!</v>
      </c>
      <c r="Z37" s="123" t="e">
        <f>COUNTIFS('Planilla de control'!#REF!,Z40,'Planilla de control'!#REF!,$C$37,'Planilla de control'!$H:$H,"x")</f>
        <v>#REF!</v>
      </c>
      <c r="AA37" s="123" t="e">
        <f>COUNTIFS('Planilla de control'!#REF!,AA40,'Planilla de control'!#REF!,$C$37,'Planilla de control'!$H:$H,"x")</f>
        <v>#REF!</v>
      </c>
      <c r="AB37" s="124" t="e">
        <f>COUNTIFS('Planilla de control'!#REF!,AB40,'Planilla de control'!#REF!,$C$37,'Planilla de control'!$H:$H,"x")</f>
        <v>#REF!</v>
      </c>
      <c r="AC37" s="136" t="e">
        <f>COUNTIFS('Planilla de control'!#REF!,AC40,'Planilla de control'!#REF!,$C$37,'Planilla de control'!$H:$H,"x")</f>
        <v>#REF!</v>
      </c>
      <c r="AD37" s="123" t="e">
        <f>COUNTIFS('Planilla de control'!#REF!,AD40,'Planilla de control'!#REF!,$C$37,'Planilla de control'!$H:$H,"x")</f>
        <v>#REF!</v>
      </c>
      <c r="AE37" s="123" t="e">
        <f>COUNTIFS('Planilla de control'!#REF!,AE40,'Planilla de control'!#REF!,$C$37,'Planilla de control'!$H:$H,"x")</f>
        <v>#REF!</v>
      </c>
      <c r="AF37" s="124" t="e">
        <f>COUNTIFS('Planilla de control'!#REF!,AF40,'Planilla de control'!#REF!,$C$37,'Planilla de control'!$H:$H,"x")</f>
        <v>#REF!</v>
      </c>
      <c r="AG37" s="136" t="e">
        <f>COUNTIFS('Planilla de control'!#REF!,AG40,'Planilla de control'!#REF!,$C$37,'Planilla de control'!$H:$H,"x")</f>
        <v>#REF!</v>
      </c>
      <c r="AH37" s="123" t="e">
        <f>COUNTIFS('Planilla de control'!#REF!,AH40,'Planilla de control'!#REF!,$C$37,'Planilla de control'!$H:$H,"x")</f>
        <v>#REF!</v>
      </c>
      <c r="AI37" s="123" t="e">
        <f>COUNTIFS('Planilla de control'!#REF!,AI40,'Planilla de control'!#REF!,$C$37,'Planilla de control'!$H:$H,"x")</f>
        <v>#REF!</v>
      </c>
      <c r="AJ37" s="123" t="e">
        <f>COUNTIFS('Planilla de control'!#REF!,AJ40,'Planilla de control'!#REF!,$C$37,'Planilla de control'!$H:$H,"x")</f>
        <v>#REF!</v>
      </c>
      <c r="AK37" s="123" t="e">
        <f>COUNTIFS('Planilla de control'!#REF!,AK40,'Planilla de control'!#REF!,$C$37,'Planilla de control'!$H:$H,"x")</f>
        <v>#REF!</v>
      </c>
      <c r="AL37" s="123" t="e">
        <f>COUNTIFS('Planilla de control'!#REF!,AL40,'Planilla de control'!#REF!,$C$37,'Planilla de control'!$H:$H,"x")</f>
        <v>#REF!</v>
      </c>
      <c r="AM37" s="123" t="e">
        <f>COUNTIFS('Planilla de control'!#REF!,AM40,'Planilla de control'!#REF!,$C$37,'Planilla de control'!$H:$H,"x")</f>
        <v>#REF!</v>
      </c>
      <c r="AN37" s="123" t="e">
        <f>COUNTIFS('Planilla de control'!#REF!,AN40,'Planilla de control'!#REF!,$C$37,'Planilla de control'!$H:$H,"x")</f>
        <v>#REF!</v>
      </c>
      <c r="AO37" s="123" t="e">
        <f>COUNTIFS('Planilla de control'!#REF!,AO40,'Planilla de control'!#REF!,$C$37,'Planilla de control'!$H:$H,"x")</f>
        <v>#REF!</v>
      </c>
      <c r="AP37" s="124" t="e">
        <f>COUNTIFS('Planilla de control'!#REF!,AP40,'Planilla de control'!#REF!,$C$37,'Planilla de control'!$H:$H,"x")</f>
        <v>#REF!</v>
      </c>
    </row>
    <row r="38" spans="1:42" ht="23.25" customHeight="1" x14ac:dyDescent="0.25">
      <c r="A38" s="354"/>
      <c r="B38" s="186"/>
      <c r="C38" s="116">
        <v>2</v>
      </c>
      <c r="D38" s="122" t="e">
        <f>COUNTIFS('Planilla de control'!#REF!,D40,'Planilla de control'!#REF!,$C$38,'Planilla de control'!$H:$H,"x")</f>
        <v>#REF!</v>
      </c>
      <c r="E38" s="123" t="e">
        <f>COUNTIFS('Planilla de control'!#REF!,E40,'Planilla de control'!#REF!,$C$38,'Planilla de control'!$H:$H,"x")</f>
        <v>#REF!</v>
      </c>
      <c r="F38" s="123" t="e">
        <f>COUNTIFS('Planilla de control'!#REF!,F40,'Planilla de control'!#REF!,$C$38,'Planilla de control'!$H:$H,"x")</f>
        <v>#REF!</v>
      </c>
      <c r="G38" s="123" t="e">
        <f>COUNTIFS('Planilla de control'!#REF!,G40,'Planilla de control'!#REF!,$C$38,'Planilla de control'!$H:$H,"x")</f>
        <v>#REF!</v>
      </c>
      <c r="H38" s="123" t="e">
        <f>COUNTIFS('Planilla de control'!#REF!,H40,'Planilla de control'!#REF!,$C$38,'Planilla de control'!$H:$H,"x")</f>
        <v>#REF!</v>
      </c>
      <c r="I38" s="123" t="e">
        <f>COUNTIFS('Planilla de control'!#REF!,I40,'Planilla de control'!#REF!,$C$38,'Planilla de control'!$H:$H,"x")</f>
        <v>#REF!</v>
      </c>
      <c r="J38" s="123" t="e">
        <f>COUNTIFS('Planilla de control'!#REF!,J40,'Planilla de control'!#REF!,$C$38,'Planilla de control'!$H:$H,"x")</f>
        <v>#REF!</v>
      </c>
      <c r="K38" s="123" t="e">
        <f>COUNTIFS('Planilla de control'!#REF!,K40,'Planilla de control'!#REF!,$C$38,'Planilla de control'!$H:$H,"x")</f>
        <v>#REF!</v>
      </c>
      <c r="L38" s="123" t="e">
        <f>COUNTIFS('Planilla de control'!#REF!,L40,'Planilla de control'!#REF!,$C$38,'Planilla de control'!$H:$H,"x")</f>
        <v>#REF!</v>
      </c>
      <c r="M38" s="124" t="e">
        <f>COUNTIFS('Planilla de control'!#REF!,M40,'Planilla de control'!#REF!,$C$38,'Planilla de control'!$H:$H,"x")</f>
        <v>#REF!</v>
      </c>
      <c r="N38" s="136" t="e">
        <f>COUNTIFS('Planilla de control'!#REF!,N40,'Planilla de control'!#REF!,$C$38,'Planilla de control'!$H:$H,"x")</f>
        <v>#REF!</v>
      </c>
      <c r="O38" s="123" t="e">
        <f>COUNTIFS('Planilla de control'!#REF!,O40,'Planilla de control'!#REF!,$C$38,'Planilla de control'!$H:$H,"x")</f>
        <v>#REF!</v>
      </c>
      <c r="P38" s="123" t="e">
        <f>COUNTIFS('Planilla de control'!#REF!,P40,'Planilla de control'!#REF!,$C$38,'Planilla de control'!$H:$H,"x")</f>
        <v>#REF!</v>
      </c>
      <c r="Q38" s="123" t="e">
        <f>COUNTIFS('Planilla de control'!#REF!,Q40,'Planilla de control'!#REF!,$C$38,'Planilla de control'!$H:$H,"x")</f>
        <v>#REF!</v>
      </c>
      <c r="R38" s="123" t="e">
        <f>COUNTIFS('Planilla de control'!#REF!,R40,'Planilla de control'!#REF!,$C$38,'Planilla de control'!$H:$H,"x")</f>
        <v>#REF!</v>
      </c>
      <c r="S38" s="123" t="e">
        <f>COUNTIFS('Planilla de control'!#REF!,S40,'Planilla de control'!#REF!,$C$38,'Planilla de control'!$H:$H,"x")</f>
        <v>#REF!</v>
      </c>
      <c r="T38" s="123" t="e">
        <f>COUNTIFS('Planilla de control'!#REF!,T40,'Planilla de control'!#REF!,$C$38,'Planilla de control'!$H:$H,"x")</f>
        <v>#REF!</v>
      </c>
      <c r="U38" s="124" t="e">
        <f>COUNTIFS('Planilla de control'!#REF!,U40,'Planilla de control'!#REF!,$C$38,'Planilla de control'!$H:$H,"x")</f>
        <v>#REF!</v>
      </c>
      <c r="V38" s="136" t="e">
        <f>COUNTIFS('Planilla de control'!#REF!,V40,'Planilla de control'!#REF!,$C$38,'Planilla de control'!$H:$H,"x")</f>
        <v>#REF!</v>
      </c>
      <c r="W38" s="123" t="e">
        <f>COUNTIFS('Planilla de control'!#REF!,W40,'Planilla de control'!#REF!,$C$38,'Planilla de control'!$H:$H,"x")</f>
        <v>#REF!</v>
      </c>
      <c r="X38" s="123" t="e">
        <f>COUNTIFS('Planilla de control'!#REF!,X40,'Planilla de control'!#REF!,$C$38,'Planilla de control'!$H:$H,"x")</f>
        <v>#REF!</v>
      </c>
      <c r="Y38" s="123" t="e">
        <f>COUNTIFS('Planilla de control'!#REF!,Y40,'Planilla de control'!#REF!,$C$38,'Planilla de control'!$H:$H,"x")</f>
        <v>#REF!</v>
      </c>
      <c r="Z38" s="123" t="e">
        <f>COUNTIFS('Planilla de control'!#REF!,Z40,'Planilla de control'!#REF!,$C$38,'Planilla de control'!$H:$H,"x")</f>
        <v>#REF!</v>
      </c>
      <c r="AA38" s="123" t="e">
        <f>COUNTIFS('Planilla de control'!#REF!,AA40,'Planilla de control'!#REF!,$C$38,'Planilla de control'!$H:$H,"x")</f>
        <v>#REF!</v>
      </c>
      <c r="AB38" s="124" t="e">
        <f>COUNTIFS('Planilla de control'!#REF!,AB40,'Planilla de control'!#REF!,$C$38,'Planilla de control'!$H:$H,"x")</f>
        <v>#REF!</v>
      </c>
      <c r="AC38" s="136" t="e">
        <f>COUNTIFS('Planilla de control'!#REF!,AC40,'Planilla de control'!#REF!,$C$38,'Planilla de control'!$H:$H,"x")</f>
        <v>#REF!</v>
      </c>
      <c r="AD38" s="123" t="e">
        <f>COUNTIFS('Planilla de control'!#REF!,AD40,'Planilla de control'!#REF!,$C$38,'Planilla de control'!$H:$H,"x")</f>
        <v>#REF!</v>
      </c>
      <c r="AE38" s="123" t="e">
        <f>COUNTIFS('Planilla de control'!#REF!,AE40,'Planilla de control'!#REF!,$C$38,'Planilla de control'!$H:$H,"x")</f>
        <v>#REF!</v>
      </c>
      <c r="AF38" s="124" t="e">
        <f>COUNTIFS('Planilla de control'!#REF!,AF40,'Planilla de control'!#REF!,$C$38,'Planilla de control'!$H:$H,"x")</f>
        <v>#REF!</v>
      </c>
      <c r="AG38" s="136" t="e">
        <f>COUNTIFS('Planilla de control'!#REF!,AG40,'Planilla de control'!#REF!,$C$38,'Planilla de control'!$H:$H,"x")</f>
        <v>#REF!</v>
      </c>
      <c r="AH38" s="123" t="e">
        <f>COUNTIFS('Planilla de control'!#REF!,AH40,'Planilla de control'!#REF!,$C$38,'Planilla de control'!$H:$H,"x")</f>
        <v>#REF!</v>
      </c>
      <c r="AI38" s="123" t="e">
        <f>COUNTIFS('Planilla de control'!#REF!,AI40,'Planilla de control'!#REF!,$C$38,'Planilla de control'!$H:$H,"x")</f>
        <v>#REF!</v>
      </c>
      <c r="AJ38" s="123" t="e">
        <f>COUNTIFS('Planilla de control'!#REF!,AJ40,'Planilla de control'!#REF!,$C$38,'Planilla de control'!$H:$H,"x")</f>
        <v>#REF!</v>
      </c>
      <c r="AK38" s="123" t="e">
        <f>COUNTIFS('Planilla de control'!#REF!,AK40,'Planilla de control'!#REF!,$C$38,'Planilla de control'!$H:$H,"x")</f>
        <v>#REF!</v>
      </c>
      <c r="AL38" s="123" t="e">
        <f>COUNTIFS('Planilla de control'!#REF!,AL40,'Planilla de control'!#REF!,$C$38,'Planilla de control'!$H:$H,"x")</f>
        <v>#REF!</v>
      </c>
      <c r="AM38" s="123" t="e">
        <f>COUNTIFS('Planilla de control'!#REF!,AM40,'Planilla de control'!#REF!,$C$38,'Planilla de control'!$H:$H,"x")</f>
        <v>#REF!</v>
      </c>
      <c r="AN38" s="123" t="e">
        <f>COUNTIFS('Planilla de control'!#REF!,AN40,'Planilla de control'!#REF!,$C$38,'Planilla de control'!$H:$H,"x")</f>
        <v>#REF!</v>
      </c>
      <c r="AO38" s="123" t="e">
        <f>COUNTIFS('Planilla de control'!#REF!,AO40,'Planilla de control'!#REF!,$C$38,'Planilla de control'!$H:$H,"x")</f>
        <v>#REF!</v>
      </c>
      <c r="AP38" s="124" t="e">
        <f>COUNTIFS('Planilla de control'!#REF!,AP40,'Planilla de control'!#REF!,$C$38,'Planilla de control'!$H:$H,"x")</f>
        <v>#REF!</v>
      </c>
    </row>
    <row r="39" spans="1:42" ht="23.25" customHeight="1" x14ac:dyDescent="0.25">
      <c r="A39" s="354"/>
      <c r="B39" s="186"/>
      <c r="C39" s="116">
        <v>1</v>
      </c>
      <c r="D39" s="122" t="e">
        <f>COUNTIFS('Planilla de control'!#REF!,D40,'Planilla de control'!#REF!,$C$39,'Planilla de control'!$H:$H,"x")</f>
        <v>#REF!</v>
      </c>
      <c r="E39" s="123" t="e">
        <f>COUNTIFS('Planilla de control'!#REF!,E40,'Planilla de control'!#REF!,$C$39,'Planilla de control'!$H:$H,"x")</f>
        <v>#REF!</v>
      </c>
      <c r="F39" s="123" t="e">
        <f>COUNTIFS('Planilla de control'!#REF!,F40,'Planilla de control'!#REF!,$C$39,'Planilla de control'!$H:$H,"x")</f>
        <v>#REF!</v>
      </c>
      <c r="G39" s="123" t="e">
        <f>COUNTIFS('Planilla de control'!#REF!,G40,'Planilla de control'!#REF!,$C$39,'Planilla de control'!$H:$H,"x")</f>
        <v>#REF!</v>
      </c>
      <c r="H39" s="123" t="e">
        <f>COUNTIFS('Planilla de control'!#REF!,H40,'Planilla de control'!#REF!,$C$39,'Planilla de control'!$H:$H,"x")</f>
        <v>#REF!</v>
      </c>
      <c r="I39" s="123" t="e">
        <f>COUNTIFS('Planilla de control'!#REF!,I40,'Planilla de control'!#REF!,$C$39,'Planilla de control'!$H:$H,"x")</f>
        <v>#REF!</v>
      </c>
      <c r="J39" s="123" t="e">
        <f>COUNTIFS('Planilla de control'!#REF!,J40,'Planilla de control'!#REF!,$C$39,'Planilla de control'!$H:$H,"x")</f>
        <v>#REF!</v>
      </c>
      <c r="K39" s="123" t="e">
        <f>COUNTIFS('Planilla de control'!#REF!,K40,'Planilla de control'!#REF!,$C$39,'Planilla de control'!$H:$H,"x")</f>
        <v>#REF!</v>
      </c>
      <c r="L39" s="123" t="e">
        <f>COUNTIFS('Planilla de control'!#REF!,L40,'Planilla de control'!#REF!,$C$39,'Planilla de control'!$H:$H,"x")</f>
        <v>#REF!</v>
      </c>
      <c r="M39" s="124" t="e">
        <f>COUNTIFS('Planilla de control'!#REF!,M40,'Planilla de control'!#REF!,$C$39,'Planilla de control'!$H:$H,"x")</f>
        <v>#REF!</v>
      </c>
      <c r="N39" s="136" t="e">
        <f>COUNTIFS('Planilla de control'!#REF!,N40,'Planilla de control'!#REF!,$C$39,'Planilla de control'!$H:$H,"x")</f>
        <v>#REF!</v>
      </c>
      <c r="O39" s="123" t="e">
        <f>COUNTIFS('Planilla de control'!#REF!,O40,'Planilla de control'!#REF!,$C$39,'Planilla de control'!$H:$H,"x")</f>
        <v>#REF!</v>
      </c>
      <c r="P39" s="123" t="e">
        <f>COUNTIFS('Planilla de control'!#REF!,P40,'Planilla de control'!#REF!,$C$39,'Planilla de control'!$H:$H,"x")</f>
        <v>#REF!</v>
      </c>
      <c r="Q39" s="123" t="e">
        <f>COUNTIFS('Planilla de control'!#REF!,Q40,'Planilla de control'!#REF!,$C$39,'Planilla de control'!$H:$H,"x")</f>
        <v>#REF!</v>
      </c>
      <c r="R39" s="123" t="e">
        <f>COUNTIFS('Planilla de control'!#REF!,R40,'Planilla de control'!#REF!,$C$39,'Planilla de control'!$H:$H,"x")</f>
        <v>#REF!</v>
      </c>
      <c r="S39" s="123" t="e">
        <f>COUNTIFS('Planilla de control'!#REF!,S40,'Planilla de control'!#REF!,$C$39,'Planilla de control'!$H:$H,"x")</f>
        <v>#REF!</v>
      </c>
      <c r="T39" s="123" t="e">
        <f>COUNTIFS('Planilla de control'!#REF!,T40,'Planilla de control'!#REF!,$C$39,'Planilla de control'!$H:$H,"x")</f>
        <v>#REF!</v>
      </c>
      <c r="U39" s="124" t="e">
        <f>COUNTIFS('Planilla de control'!#REF!,U40,'Planilla de control'!#REF!,$C$39,'Planilla de control'!$H:$H,"x")</f>
        <v>#REF!</v>
      </c>
      <c r="V39" s="136" t="e">
        <f>COUNTIFS('Planilla de control'!#REF!,V40,'Planilla de control'!#REF!,$C$39,'Planilla de control'!$H:$H,"x")</f>
        <v>#REF!</v>
      </c>
      <c r="W39" s="123" t="e">
        <f>COUNTIFS('Planilla de control'!#REF!,W40,'Planilla de control'!#REF!,$C$39,'Planilla de control'!$H:$H,"x")</f>
        <v>#REF!</v>
      </c>
      <c r="X39" s="123" t="e">
        <f>COUNTIFS('Planilla de control'!#REF!,X40,'Planilla de control'!#REF!,$C$39,'Planilla de control'!$H:$H,"x")</f>
        <v>#REF!</v>
      </c>
      <c r="Y39" s="123" t="e">
        <f>COUNTIFS('Planilla de control'!#REF!,Y40,'Planilla de control'!#REF!,$C$39,'Planilla de control'!$H:$H,"x")</f>
        <v>#REF!</v>
      </c>
      <c r="Z39" s="123" t="e">
        <f>COUNTIFS('Planilla de control'!#REF!,Z40,'Planilla de control'!#REF!,$C$39,'Planilla de control'!$H:$H,"x")</f>
        <v>#REF!</v>
      </c>
      <c r="AA39" s="123" t="e">
        <f>COUNTIFS('Planilla de control'!#REF!,AA40,'Planilla de control'!#REF!,$C$39,'Planilla de control'!$H:$H,"x")</f>
        <v>#REF!</v>
      </c>
      <c r="AB39" s="124" t="e">
        <f>COUNTIFS('Planilla de control'!#REF!,AB40,'Planilla de control'!#REF!,$C$39,'Planilla de control'!$H:$H,"x")</f>
        <v>#REF!</v>
      </c>
      <c r="AC39" s="136" t="e">
        <f>COUNTIFS('Planilla de control'!#REF!,AC40,'Planilla de control'!#REF!,$C$39,'Planilla de control'!$H:$H,"x")</f>
        <v>#REF!</v>
      </c>
      <c r="AD39" s="123" t="e">
        <f>COUNTIFS('Planilla de control'!#REF!,AD40,'Planilla de control'!#REF!,$C$39,'Planilla de control'!$H:$H,"x")</f>
        <v>#REF!</v>
      </c>
      <c r="AE39" s="123" t="e">
        <f>COUNTIFS('Planilla de control'!#REF!,AE40,'Planilla de control'!#REF!,$C$39,'Planilla de control'!$H:$H,"x")</f>
        <v>#REF!</v>
      </c>
      <c r="AF39" s="124" t="e">
        <f>COUNTIFS('Planilla de control'!#REF!,AF40,'Planilla de control'!#REF!,$C$39,'Planilla de control'!$H:$H,"x")</f>
        <v>#REF!</v>
      </c>
      <c r="AG39" s="136" t="e">
        <f>COUNTIFS('Planilla de control'!#REF!,AG40,'Planilla de control'!#REF!,$C$39,'Planilla de control'!$H:$H,"x")</f>
        <v>#REF!</v>
      </c>
      <c r="AH39" s="123" t="e">
        <f>COUNTIFS('Planilla de control'!#REF!,AH40,'Planilla de control'!#REF!,$C$39,'Planilla de control'!$H:$H,"x")</f>
        <v>#REF!</v>
      </c>
      <c r="AI39" s="123" t="e">
        <f>COUNTIFS('Planilla de control'!#REF!,AI40,'Planilla de control'!#REF!,$C$39,'Planilla de control'!$H:$H,"x")</f>
        <v>#REF!</v>
      </c>
      <c r="AJ39" s="123" t="e">
        <f>COUNTIFS('Planilla de control'!#REF!,AJ40,'Planilla de control'!#REF!,$C$39,'Planilla de control'!$H:$H,"x")</f>
        <v>#REF!</v>
      </c>
      <c r="AK39" s="123" t="e">
        <f>COUNTIFS('Planilla de control'!#REF!,AK40,'Planilla de control'!#REF!,$C$39,'Planilla de control'!$H:$H,"x")</f>
        <v>#REF!</v>
      </c>
      <c r="AL39" s="123" t="e">
        <f>COUNTIFS('Planilla de control'!#REF!,AL40,'Planilla de control'!#REF!,$C$39,'Planilla de control'!$H:$H,"x")</f>
        <v>#REF!</v>
      </c>
      <c r="AM39" s="123" t="e">
        <f>COUNTIFS('Planilla de control'!#REF!,AM40,'Planilla de control'!#REF!,$C$39,'Planilla de control'!$H:$H,"x")</f>
        <v>#REF!</v>
      </c>
      <c r="AN39" s="123" t="e">
        <f>COUNTIFS('Planilla de control'!#REF!,AN40,'Planilla de control'!#REF!,$C$39,'Planilla de control'!$H:$H,"x")</f>
        <v>#REF!</v>
      </c>
      <c r="AO39" s="123" t="e">
        <f>COUNTIFS('Planilla de control'!#REF!,AO40,'Planilla de control'!#REF!,$C$39,'Planilla de control'!$H:$H,"x")</f>
        <v>#REF!</v>
      </c>
      <c r="AP39" s="124" t="e">
        <f>COUNTIFS('Planilla de control'!#REF!,AP40,'Planilla de control'!#REF!,$C$39,'Planilla de control'!$H:$H,"x")</f>
        <v>#REF!</v>
      </c>
    </row>
    <row r="40" spans="1:42" ht="13.8" customHeight="1" thickBot="1" x14ac:dyDescent="0.3">
      <c r="A40" s="369"/>
      <c r="B40" s="187"/>
      <c r="C40" s="135"/>
      <c r="D40" s="132">
        <v>1</v>
      </c>
      <c r="E40" s="133">
        <f t="shared" ref="E40:M40" si="26">+D40+1</f>
        <v>2</v>
      </c>
      <c r="F40" s="133">
        <f t="shared" si="26"/>
        <v>3</v>
      </c>
      <c r="G40" s="133">
        <f t="shared" si="26"/>
        <v>4</v>
      </c>
      <c r="H40" s="133">
        <f t="shared" si="26"/>
        <v>5</v>
      </c>
      <c r="I40" s="133">
        <f t="shared" si="26"/>
        <v>6</v>
      </c>
      <c r="J40" s="133">
        <f t="shared" si="26"/>
        <v>7</v>
      </c>
      <c r="K40" s="133">
        <f t="shared" si="26"/>
        <v>8</v>
      </c>
      <c r="L40" s="133">
        <f t="shared" si="26"/>
        <v>9</v>
      </c>
      <c r="M40" s="134">
        <f t="shared" si="26"/>
        <v>10</v>
      </c>
      <c r="N40" s="137">
        <v>11</v>
      </c>
      <c r="O40" s="133">
        <f t="shared" ref="O40:T40" si="27">+N40+1</f>
        <v>12</v>
      </c>
      <c r="P40" s="133">
        <f t="shared" si="27"/>
        <v>13</v>
      </c>
      <c r="Q40" s="133">
        <f t="shared" si="27"/>
        <v>14</v>
      </c>
      <c r="R40" s="133">
        <f t="shared" si="27"/>
        <v>15</v>
      </c>
      <c r="S40" s="133">
        <f t="shared" si="27"/>
        <v>16</v>
      </c>
      <c r="T40" s="133">
        <f t="shared" si="27"/>
        <v>17</v>
      </c>
      <c r="U40" s="134">
        <v>18</v>
      </c>
      <c r="V40" s="137">
        <v>21</v>
      </c>
      <c r="W40" s="133">
        <v>22</v>
      </c>
      <c r="X40" s="133">
        <v>23</v>
      </c>
      <c r="Y40" s="133">
        <v>24</v>
      </c>
      <c r="Z40" s="133">
        <v>25</v>
      </c>
      <c r="AA40" s="133">
        <v>26</v>
      </c>
      <c r="AB40" s="134">
        <v>27</v>
      </c>
      <c r="AC40" s="137">
        <v>28</v>
      </c>
      <c r="AD40" s="133">
        <v>29</v>
      </c>
      <c r="AE40" s="133">
        <v>30</v>
      </c>
      <c r="AF40" s="134">
        <v>31</v>
      </c>
      <c r="AG40" s="137">
        <v>51</v>
      </c>
      <c r="AH40" s="133">
        <f t="shared" ref="AH40:AP40" si="28">+AG40+1</f>
        <v>52</v>
      </c>
      <c r="AI40" s="133">
        <f t="shared" si="28"/>
        <v>53</v>
      </c>
      <c r="AJ40" s="133">
        <f t="shared" si="28"/>
        <v>54</v>
      </c>
      <c r="AK40" s="133">
        <f t="shared" si="28"/>
        <v>55</v>
      </c>
      <c r="AL40" s="133">
        <f t="shared" si="28"/>
        <v>56</v>
      </c>
      <c r="AM40" s="133">
        <f t="shared" si="28"/>
        <v>57</v>
      </c>
      <c r="AN40" s="133">
        <f t="shared" si="28"/>
        <v>58</v>
      </c>
      <c r="AO40" s="133">
        <f t="shared" si="28"/>
        <v>59</v>
      </c>
      <c r="AP40" s="134">
        <f t="shared" si="28"/>
        <v>60</v>
      </c>
    </row>
    <row r="41" spans="1:42" ht="12" customHeight="1" x14ac:dyDescent="0.25"/>
  </sheetData>
  <mergeCells count="22">
    <mergeCell ref="AQ18:BC18"/>
    <mergeCell ref="N30:U30"/>
    <mergeCell ref="V30:AB30"/>
    <mergeCell ref="AQ2:AZ2"/>
    <mergeCell ref="A30:A40"/>
    <mergeCell ref="A18:A28"/>
    <mergeCell ref="V18:AB18"/>
    <mergeCell ref="A2:A12"/>
    <mergeCell ref="N2:U2"/>
    <mergeCell ref="V2:AB2"/>
    <mergeCell ref="N18:U18"/>
    <mergeCell ref="D2:M2"/>
    <mergeCell ref="D18:M18"/>
    <mergeCell ref="AG18:AP18"/>
    <mergeCell ref="D30:M30"/>
    <mergeCell ref="D15:M15"/>
    <mergeCell ref="AC2:AF2"/>
    <mergeCell ref="AG30:AP30"/>
    <mergeCell ref="D14:M14"/>
    <mergeCell ref="AC18:AF18"/>
    <mergeCell ref="AC30:AF30"/>
    <mergeCell ref="AG2:AP2"/>
  </mergeCells>
  <conditionalFormatting sqref="D31:AP39">
    <cfRule type="cellIs" dxfId="28" priority="8" operator="greaterThan">
      <formula>0</formula>
    </cfRule>
  </conditionalFormatting>
  <conditionalFormatting sqref="D3:AZ11">
    <cfRule type="cellIs" dxfId="27" priority="6" operator="lessThan">
      <formula>1</formula>
    </cfRule>
  </conditionalFormatting>
  <conditionalFormatting sqref="D19:BC27">
    <cfRule type="cellIs" dxfId="26" priority="2" operator="greaterThan">
      <formula>0</formula>
    </cfRule>
  </conditionalFormatting>
  <pageMargins left="0.7" right="0.7" top="0.75" bottom="0.75" header="0.3" footer="0.3"/>
  <pageSetup paperSize="9" orientation="portrait"/>
  <headerFooter>
    <oddHeader>&amp;L&amp;"Arial"&amp;1 &amp;K000000INTERNAL#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2:K18"/>
  <sheetViews>
    <sheetView workbookViewId="0">
      <selection activeCell="J12" sqref="J12"/>
    </sheetView>
  </sheetViews>
  <sheetFormatPr baseColWidth="10" defaultColWidth="11.44140625" defaultRowHeight="14.4" x14ac:dyDescent="0.25"/>
  <cols>
    <col min="1" max="2" width="11.44140625" style="158" customWidth="1"/>
    <col min="3" max="3" width="19" style="159" customWidth="1"/>
    <col min="4" max="8" width="13.6640625" style="158" customWidth="1"/>
    <col min="9" max="9" width="15.5546875" style="158" customWidth="1"/>
    <col min="10" max="10" width="11.44140625" style="158" customWidth="1"/>
    <col min="11" max="11" width="19.44140625" style="160" customWidth="1"/>
    <col min="12" max="19" width="11.44140625" style="158" customWidth="1"/>
    <col min="20" max="16384" width="11.44140625" style="158"/>
  </cols>
  <sheetData>
    <row r="2" spans="3:11" ht="39.75" customHeight="1" x14ac:dyDescent="0.25"/>
    <row r="3" spans="3:11" ht="15" customHeight="1" thickBot="1" x14ac:dyDescent="0.3"/>
    <row r="4" spans="3:11" ht="45" customHeight="1" x14ac:dyDescent="0.25">
      <c r="D4" s="395" t="s">
        <v>8788</v>
      </c>
      <c r="E4" s="393" t="s">
        <v>8789</v>
      </c>
      <c r="F4" s="394"/>
      <c r="G4" s="392" t="s">
        <v>8790</v>
      </c>
      <c r="H4" s="384"/>
    </row>
    <row r="5" spans="3:11" ht="15" customHeight="1" thickBot="1" x14ac:dyDescent="0.3">
      <c r="D5" s="354"/>
      <c r="E5" s="161" t="s">
        <v>8791</v>
      </c>
      <c r="F5" s="162" t="s">
        <v>8792</v>
      </c>
      <c r="G5" s="161" t="s">
        <v>8791</v>
      </c>
      <c r="H5" s="162" t="s">
        <v>8792</v>
      </c>
    </row>
    <row r="6" spans="3:11" ht="27.75" customHeight="1" x14ac:dyDescent="0.25">
      <c r="C6" s="163" t="s">
        <v>937</v>
      </c>
      <c r="D6" s="164">
        <v>1</v>
      </c>
      <c r="E6" s="165">
        <v>1</v>
      </c>
      <c r="F6" s="166">
        <v>1</v>
      </c>
      <c r="G6" s="165">
        <v>4</v>
      </c>
      <c r="H6" s="166">
        <v>4</v>
      </c>
      <c r="J6" s="167">
        <v>1</v>
      </c>
      <c r="K6" s="168" t="s">
        <v>8787</v>
      </c>
    </row>
    <row r="7" spans="3:11" ht="27.75" customHeight="1" x14ac:dyDescent="0.25">
      <c r="C7" s="169" t="s">
        <v>2376</v>
      </c>
      <c r="D7" s="170">
        <v>1</v>
      </c>
      <c r="E7" s="171">
        <v>1</v>
      </c>
      <c r="F7" s="172">
        <v>1</v>
      </c>
      <c r="G7" s="171">
        <v>4</v>
      </c>
      <c r="H7" s="172">
        <v>4</v>
      </c>
      <c r="J7" s="173">
        <v>2</v>
      </c>
      <c r="K7" s="168" t="s">
        <v>8793</v>
      </c>
    </row>
    <row r="8" spans="3:11" ht="27.75" customHeight="1" x14ac:dyDescent="0.25">
      <c r="C8" s="169" t="s">
        <v>2374</v>
      </c>
      <c r="D8" s="170">
        <v>1</v>
      </c>
      <c r="E8" s="171">
        <v>1</v>
      </c>
      <c r="F8" s="172">
        <v>1</v>
      </c>
      <c r="G8" s="171">
        <v>4</v>
      </c>
      <c r="H8" s="172">
        <v>4</v>
      </c>
      <c r="J8" s="174">
        <v>3</v>
      </c>
      <c r="K8" s="168" t="s">
        <v>8794</v>
      </c>
    </row>
    <row r="9" spans="3:11" ht="27.75" customHeight="1" x14ac:dyDescent="0.25">
      <c r="C9" s="169" t="s">
        <v>2377</v>
      </c>
      <c r="D9" s="170">
        <v>1</v>
      </c>
      <c r="E9" s="171">
        <v>1</v>
      </c>
      <c r="F9" s="172">
        <v>1</v>
      </c>
      <c r="G9" s="171">
        <v>4</v>
      </c>
      <c r="H9" s="172">
        <v>4</v>
      </c>
      <c r="J9" s="179">
        <v>4</v>
      </c>
      <c r="K9" s="168" t="s">
        <v>8795</v>
      </c>
    </row>
    <row r="10" spans="3:11" ht="27.75" customHeight="1" x14ac:dyDescent="0.25">
      <c r="C10" s="169" t="s">
        <v>2375</v>
      </c>
      <c r="D10" s="170">
        <v>1</v>
      </c>
      <c r="E10" s="171">
        <v>1</v>
      </c>
      <c r="F10" s="172">
        <v>1</v>
      </c>
      <c r="G10" s="171">
        <v>4</v>
      </c>
      <c r="H10" s="172">
        <v>4</v>
      </c>
    </row>
    <row r="11" spans="3:11" ht="27.75" customHeight="1" x14ac:dyDescent="0.25">
      <c r="C11" s="169" t="s">
        <v>8796</v>
      </c>
      <c r="D11" s="170">
        <v>4</v>
      </c>
      <c r="E11" s="171">
        <v>4</v>
      </c>
      <c r="F11" s="172">
        <v>4</v>
      </c>
      <c r="G11" s="171">
        <v>1</v>
      </c>
      <c r="H11" s="172">
        <v>1</v>
      </c>
    </row>
    <row r="12" spans="3:11" ht="27.75" customHeight="1" x14ac:dyDescent="0.25">
      <c r="C12" s="169" t="s">
        <v>8797</v>
      </c>
      <c r="D12" s="170">
        <v>4</v>
      </c>
      <c r="E12" s="171">
        <v>4</v>
      </c>
      <c r="F12" s="172">
        <v>4</v>
      </c>
      <c r="G12" s="171">
        <v>1</v>
      </c>
      <c r="H12" s="172">
        <v>1</v>
      </c>
    </row>
    <row r="13" spans="3:11" ht="27.75" customHeight="1" x14ac:dyDescent="0.25">
      <c r="C13" s="169" t="s">
        <v>8798</v>
      </c>
      <c r="D13" s="170">
        <v>4</v>
      </c>
      <c r="E13" s="171">
        <v>4</v>
      </c>
      <c r="F13" s="172">
        <v>4</v>
      </c>
      <c r="G13" s="171">
        <v>1</v>
      </c>
      <c r="H13" s="172">
        <v>1</v>
      </c>
    </row>
    <row r="14" spans="3:11" ht="27.75" customHeight="1" x14ac:dyDescent="0.25">
      <c r="C14" s="169" t="s">
        <v>8799</v>
      </c>
      <c r="D14" s="170">
        <v>4</v>
      </c>
      <c r="E14" s="171">
        <v>4</v>
      </c>
      <c r="F14" s="172">
        <v>4</v>
      </c>
      <c r="G14" s="171">
        <v>1</v>
      </c>
      <c r="H14" s="172">
        <v>1</v>
      </c>
    </row>
    <row r="15" spans="3:11" ht="27.75" customHeight="1" x14ac:dyDescent="0.25">
      <c r="C15" s="169" t="s">
        <v>8800</v>
      </c>
      <c r="D15" s="170">
        <v>4</v>
      </c>
      <c r="E15" s="171">
        <v>4</v>
      </c>
      <c r="F15" s="172">
        <v>4</v>
      </c>
      <c r="G15" s="171">
        <v>1</v>
      </c>
      <c r="H15" s="172">
        <v>1</v>
      </c>
    </row>
    <row r="16" spans="3:11" ht="27.75" customHeight="1" x14ac:dyDescent="0.25">
      <c r="C16" s="169" t="s">
        <v>8783</v>
      </c>
      <c r="D16" s="170">
        <v>4</v>
      </c>
      <c r="E16" s="171">
        <v>4</v>
      </c>
      <c r="F16" s="172">
        <v>4</v>
      </c>
      <c r="G16" s="171">
        <v>1</v>
      </c>
      <c r="H16" s="172">
        <v>1</v>
      </c>
    </row>
    <row r="17" spans="3:8" ht="27.75" customHeight="1" x14ac:dyDescent="0.25">
      <c r="C17" s="169" t="s">
        <v>8801</v>
      </c>
      <c r="D17" s="170">
        <v>4</v>
      </c>
      <c r="E17" s="171">
        <v>4</v>
      </c>
      <c r="F17" s="172">
        <v>4</v>
      </c>
      <c r="G17" s="171">
        <v>1</v>
      </c>
      <c r="H17" s="172">
        <v>1</v>
      </c>
    </row>
    <row r="18" spans="3:8" ht="27.75" customHeight="1" thickBot="1" x14ac:dyDescent="0.3">
      <c r="C18" s="175" t="s">
        <v>8802</v>
      </c>
      <c r="D18" s="176">
        <v>4</v>
      </c>
      <c r="E18" s="177">
        <v>4</v>
      </c>
      <c r="F18" s="178">
        <v>4</v>
      </c>
      <c r="G18" s="177">
        <v>1</v>
      </c>
      <c r="H18" s="178">
        <v>1</v>
      </c>
    </row>
  </sheetData>
  <mergeCells count="3">
    <mergeCell ref="G4:H4"/>
    <mergeCell ref="E4:F4"/>
    <mergeCell ref="D4:D5"/>
  </mergeCells>
  <conditionalFormatting sqref="D6:H18">
    <cfRule type="cellIs" dxfId="25" priority="1" operator="equal">
      <formula>$J$9</formula>
    </cfRule>
    <cfRule type="cellIs" dxfId="24" priority="2" operator="equal">
      <formula>$J$8</formula>
    </cfRule>
    <cfRule type="cellIs" dxfId="23" priority="3" operator="equal">
      <formula>$J$7</formula>
    </cfRule>
    <cfRule type="cellIs" dxfId="22" priority="4" operator="equal">
      <formula>$J$6</formula>
    </cfRule>
  </conditionalFormatting>
  <pageMargins left="0.7" right="0.7" top="0.75" bottom="0.75" header="0.3" footer="0.3"/>
  <pageSetup paperSize="9" orientation="portrait"/>
  <headerFooter>
    <oddHeader>&amp;L&amp;"Arial"&amp;1 &amp;K000000INTERNAL#</oddHeader>
  </headerFooter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7909"/>
  <sheetViews>
    <sheetView workbookViewId="0">
      <pane xSplit="2" ySplit="1" topLeftCell="C7870" activePane="bottomRight" state="frozen"/>
      <selection pane="topRight" activeCell="C1" sqref="C1"/>
      <selection pane="bottomLeft" activeCell="A2" sqref="A2"/>
      <selection pane="bottomRight" activeCell="B7909" sqref="B7909"/>
    </sheetView>
  </sheetViews>
  <sheetFormatPr baseColWidth="10" defaultColWidth="9.109375" defaultRowHeight="13.2" x14ac:dyDescent="0.25"/>
  <cols>
    <col min="1" max="1" width="5" style="205" bestFit="1" customWidth="1"/>
    <col min="2" max="2" width="17.44140625" style="205" bestFit="1" customWidth="1"/>
    <col min="3" max="3" width="9.5546875" style="205" bestFit="1" customWidth="1"/>
    <col min="4" max="4" width="47.88671875" style="205" bestFit="1" customWidth="1"/>
    <col min="5" max="5" width="17.5546875" style="205" bestFit="1" customWidth="1"/>
    <col min="6" max="6" width="11.109375" style="205" bestFit="1" customWidth="1"/>
    <col min="7" max="8" width="13.6640625" style="205" bestFit="1" customWidth="1"/>
    <col min="9" max="9" width="9.109375" style="205" customWidth="1"/>
    <col min="10" max="10" width="19" style="204" bestFit="1" customWidth="1"/>
    <col min="11" max="11" width="9.109375" style="204" customWidth="1"/>
    <col min="12" max="12" width="17.5546875" style="204" customWidth="1"/>
    <col min="13" max="13" width="9.6640625" style="204" bestFit="1" customWidth="1"/>
    <col min="14" max="21" width="9.109375" style="204" customWidth="1"/>
    <col min="22" max="16384" width="9.109375" style="204"/>
  </cols>
  <sheetData>
    <row r="1" spans="1:20" s="201" customFormat="1" ht="39.75" customHeight="1" x14ac:dyDescent="0.25">
      <c r="A1" s="198" t="s">
        <v>8803</v>
      </c>
      <c r="B1" s="198" t="s">
        <v>8</v>
      </c>
      <c r="C1" s="198" t="s">
        <v>8804</v>
      </c>
      <c r="D1" s="198" t="s">
        <v>8805</v>
      </c>
      <c r="E1" s="199">
        <v>4</v>
      </c>
      <c r="F1" s="199">
        <v>5</v>
      </c>
      <c r="G1" s="199">
        <v>6</v>
      </c>
      <c r="H1" s="199">
        <v>7</v>
      </c>
      <c r="I1" s="200" t="s">
        <v>8806</v>
      </c>
      <c r="L1" s="211" t="s">
        <v>8807</v>
      </c>
      <c r="M1" s="212">
        <v>45755</v>
      </c>
      <c r="N1" s="396" t="s">
        <v>8808</v>
      </c>
      <c r="O1" s="397"/>
      <c r="P1" s="397"/>
      <c r="Q1" s="397"/>
      <c r="R1" s="397"/>
      <c r="S1" s="397"/>
      <c r="T1" s="397"/>
    </row>
    <row r="2" spans="1:20" x14ac:dyDescent="0.25">
      <c r="A2" s="208" t="s">
        <v>8809</v>
      </c>
      <c r="B2" s="208" t="s">
        <v>8810</v>
      </c>
      <c r="C2" s="208" t="s">
        <v>8811</v>
      </c>
      <c r="D2" s="208" t="s">
        <v>8812</v>
      </c>
      <c r="E2" s="253">
        <v>59.030000010207843</v>
      </c>
      <c r="F2" s="245"/>
      <c r="G2" s="245"/>
      <c r="H2" s="245"/>
      <c r="I2" s="210">
        <v>3.2937999626727401</v>
      </c>
    </row>
    <row r="3" spans="1:20" x14ac:dyDescent="0.25">
      <c r="A3" s="208" t="s">
        <v>8809</v>
      </c>
      <c r="B3" s="208" t="s">
        <v>8813</v>
      </c>
      <c r="C3" s="208" t="s">
        <v>8811</v>
      </c>
      <c r="D3" s="208" t="s">
        <v>8814</v>
      </c>
      <c r="E3" s="253">
        <v>59.190000008524073</v>
      </c>
      <c r="F3" s="245"/>
      <c r="G3" s="245"/>
      <c r="H3" s="245"/>
      <c r="I3" s="210">
        <v>3.7725000303787768</v>
      </c>
    </row>
    <row r="4" spans="1:20" x14ac:dyDescent="0.25">
      <c r="A4" s="208" t="s">
        <v>8809</v>
      </c>
      <c r="B4" s="208">
        <v>3507327</v>
      </c>
      <c r="C4" s="208" t="s">
        <v>8815</v>
      </c>
      <c r="D4" s="208" t="s">
        <v>8816</v>
      </c>
      <c r="E4" s="194">
        <v>60.349999996316747</v>
      </c>
      <c r="F4" s="254"/>
      <c r="G4" s="255"/>
      <c r="H4" s="255"/>
      <c r="I4" s="210">
        <v>0.1773000166575702</v>
      </c>
    </row>
    <row r="5" spans="1:20" x14ac:dyDescent="0.25">
      <c r="A5" s="208" t="s">
        <v>8809</v>
      </c>
      <c r="B5" s="208" t="s">
        <v>8817</v>
      </c>
      <c r="C5" s="208" t="s">
        <v>8818</v>
      </c>
      <c r="D5" s="208" t="s">
        <v>8819</v>
      </c>
      <c r="E5" s="194">
        <v>59.760000002525643</v>
      </c>
      <c r="F5" s="254"/>
      <c r="G5" s="255"/>
      <c r="H5" s="255"/>
      <c r="I5" s="210">
        <v>4.3799999793939461</v>
      </c>
    </row>
    <row r="6" spans="1:20" x14ac:dyDescent="0.25">
      <c r="A6" s="208" t="s">
        <v>8809</v>
      </c>
      <c r="B6" s="208" t="s">
        <v>8817</v>
      </c>
      <c r="C6" s="208" t="s">
        <v>8820</v>
      </c>
      <c r="D6" s="208" t="s">
        <v>8819</v>
      </c>
      <c r="E6" s="253">
        <v>0.43969996906393077</v>
      </c>
      <c r="F6" s="245"/>
      <c r="G6" s="245"/>
      <c r="H6" s="245"/>
      <c r="I6" s="210">
        <v>3.8945999896787908</v>
      </c>
    </row>
    <row r="7" spans="1:20" x14ac:dyDescent="0.25">
      <c r="A7" s="208" t="s">
        <v>8809</v>
      </c>
      <c r="B7" s="208" t="s">
        <v>8817</v>
      </c>
      <c r="C7" s="208" t="s">
        <v>8811</v>
      </c>
      <c r="D7" s="208" t="s">
        <v>8819</v>
      </c>
      <c r="E7" s="194">
        <v>11.65999987729545</v>
      </c>
      <c r="F7" s="254"/>
      <c r="G7" s="255"/>
      <c r="H7" s="255"/>
      <c r="I7" s="210">
        <v>3.019599978315159</v>
      </c>
    </row>
    <row r="8" spans="1:20" x14ac:dyDescent="0.25">
      <c r="A8" s="208" t="s">
        <v>8809</v>
      </c>
      <c r="B8" s="208">
        <v>8311231</v>
      </c>
      <c r="C8" s="208" t="s">
        <v>8811</v>
      </c>
      <c r="D8" s="208" t="s">
        <v>8821</v>
      </c>
      <c r="E8" s="194">
        <v>39.576979325682927</v>
      </c>
      <c r="F8" s="254"/>
      <c r="G8" s="255"/>
      <c r="H8" s="255"/>
      <c r="I8" s="210">
        <v>0.18690001345757129</v>
      </c>
    </row>
    <row r="9" spans="1:20" x14ac:dyDescent="0.25">
      <c r="A9" s="208" t="s">
        <v>8809</v>
      </c>
      <c r="B9" s="208">
        <v>12141741</v>
      </c>
      <c r="C9" s="208" t="s">
        <v>8811</v>
      </c>
      <c r="D9" s="208" t="s">
        <v>8822</v>
      </c>
      <c r="E9" s="253">
        <v>39.570000004525127</v>
      </c>
      <c r="F9" s="245"/>
      <c r="G9" s="245"/>
      <c r="H9" s="245"/>
      <c r="I9" s="210">
        <v>3.0199989933336689E-2</v>
      </c>
    </row>
    <row r="10" spans="1:20" x14ac:dyDescent="0.25">
      <c r="A10" s="208" t="s">
        <v>8809</v>
      </c>
      <c r="B10" s="208" t="s">
        <v>8823</v>
      </c>
      <c r="C10" s="208" t="s">
        <v>8815</v>
      </c>
      <c r="D10" s="208" t="s">
        <v>8824</v>
      </c>
      <c r="E10" s="194">
        <v>39.559999583688509</v>
      </c>
      <c r="F10" s="254"/>
      <c r="G10" s="255"/>
      <c r="H10" s="255"/>
      <c r="I10" s="210">
        <v>0.44000000484848317</v>
      </c>
    </row>
    <row r="11" spans="1:20" x14ac:dyDescent="0.25">
      <c r="A11" s="208" t="s">
        <v>8809</v>
      </c>
      <c r="B11" s="208">
        <v>12409169</v>
      </c>
      <c r="C11" s="208" t="s">
        <v>8811</v>
      </c>
      <c r="D11" s="208" t="s">
        <v>8825</v>
      </c>
      <c r="E11" s="253">
        <v>39.559999583688509</v>
      </c>
      <c r="F11" s="245"/>
      <c r="G11" s="245"/>
      <c r="H11" s="245"/>
      <c r="I11" s="210">
        <v>4.6137999772181901</v>
      </c>
    </row>
    <row r="12" spans="1:20" x14ac:dyDescent="0.25">
      <c r="A12" s="208" t="s">
        <v>8809</v>
      </c>
      <c r="B12" s="208">
        <v>131417134</v>
      </c>
      <c r="C12" s="208" t="s">
        <v>8815</v>
      </c>
      <c r="D12" s="208" t="s">
        <v>8826</v>
      </c>
      <c r="E12" s="194">
        <v>39.559999583688509</v>
      </c>
      <c r="F12" s="254"/>
      <c r="G12" s="255"/>
      <c r="H12" s="255"/>
      <c r="I12" s="210">
        <v>2.2000000242424158</v>
      </c>
    </row>
    <row r="13" spans="1:20" x14ac:dyDescent="0.25">
      <c r="A13" s="208" t="s">
        <v>8809</v>
      </c>
      <c r="B13" s="208">
        <v>14301155</v>
      </c>
      <c r="C13" s="208" t="s">
        <v>8815</v>
      </c>
      <c r="D13" s="208" t="s">
        <v>8827</v>
      </c>
      <c r="E13" s="194">
        <v>14.90999984309393</v>
      </c>
      <c r="F13" s="254"/>
      <c r="G13" s="255"/>
      <c r="H13" s="255"/>
      <c r="I13" s="210">
        <v>0.13810002972423249</v>
      </c>
    </row>
    <row r="14" spans="1:20" x14ac:dyDescent="0.25">
      <c r="A14" s="208" t="s">
        <v>8809</v>
      </c>
      <c r="B14" s="208">
        <v>14301485</v>
      </c>
      <c r="C14" s="208" t="s">
        <v>8815</v>
      </c>
      <c r="D14" s="208" t="s">
        <v>8828</v>
      </c>
      <c r="E14" s="194">
        <v>10.32999999652723</v>
      </c>
      <c r="F14" s="254"/>
      <c r="G14" s="255"/>
      <c r="H14" s="255"/>
      <c r="I14" s="210">
        <v>6.9999976666674443E-2</v>
      </c>
    </row>
    <row r="15" spans="1:20" x14ac:dyDescent="0.25">
      <c r="A15" s="208" t="s">
        <v>8809</v>
      </c>
      <c r="B15" s="208">
        <v>14301485</v>
      </c>
      <c r="C15" s="208" t="s">
        <v>8811</v>
      </c>
      <c r="D15" s="208" t="s">
        <v>8828</v>
      </c>
      <c r="E15" s="253">
        <v>61.130871232508589</v>
      </c>
      <c r="F15" s="245"/>
      <c r="G15" s="245"/>
      <c r="H15" s="255"/>
      <c r="I15" s="210">
        <v>2.3299992233335919E-2</v>
      </c>
    </row>
    <row r="16" spans="1:20" x14ac:dyDescent="0.25">
      <c r="A16" s="208" t="s">
        <v>8809</v>
      </c>
      <c r="B16" s="208" t="s">
        <v>8829</v>
      </c>
      <c r="C16" s="208" t="s">
        <v>8815</v>
      </c>
      <c r="D16" s="208" t="s">
        <v>8830</v>
      </c>
      <c r="E16" s="194">
        <v>102.04025654259139</v>
      </c>
      <c r="F16" s="254"/>
      <c r="G16" s="255"/>
      <c r="H16" s="255"/>
      <c r="I16" s="210">
        <v>3.1920000723636122</v>
      </c>
    </row>
    <row r="17" spans="1:9" x14ac:dyDescent="0.25">
      <c r="A17" s="208" t="s">
        <v>8809</v>
      </c>
      <c r="B17" s="208" t="s">
        <v>8831</v>
      </c>
      <c r="C17" s="208" t="s">
        <v>8815</v>
      </c>
      <c r="D17" s="208" t="s">
        <v>8832</v>
      </c>
      <c r="E17" s="253">
        <v>3.3835999643925292</v>
      </c>
      <c r="F17" s="245"/>
      <c r="G17" s="245"/>
      <c r="H17" s="255"/>
      <c r="I17" s="210">
        <v>1.8899999760606141</v>
      </c>
    </row>
    <row r="18" spans="1:9" x14ac:dyDescent="0.25">
      <c r="A18" s="208" t="s">
        <v>8809</v>
      </c>
      <c r="B18" s="208" t="s">
        <v>8833</v>
      </c>
      <c r="C18" s="208" t="s">
        <v>8815</v>
      </c>
      <c r="D18" s="208" t="s">
        <v>8834</v>
      </c>
      <c r="E18" s="253">
        <v>39.780000002315177</v>
      </c>
      <c r="F18" s="245"/>
      <c r="G18" s="245"/>
      <c r="H18" s="245"/>
      <c r="I18" s="210">
        <v>2.022012886601765</v>
      </c>
    </row>
    <row r="19" spans="1:9" x14ac:dyDescent="0.25">
      <c r="A19" s="208" t="s">
        <v>8809</v>
      </c>
      <c r="B19" s="208" t="s">
        <v>8835</v>
      </c>
      <c r="C19" s="208" t="s">
        <v>8811</v>
      </c>
      <c r="D19" s="208" t="s">
        <v>8836</v>
      </c>
      <c r="E19" s="253">
        <v>1.279999986529861</v>
      </c>
      <c r="F19" s="245"/>
      <c r="G19" s="245"/>
      <c r="H19" s="245"/>
      <c r="I19" s="210">
        <v>4.1341999855697011</v>
      </c>
    </row>
    <row r="20" spans="1:9" x14ac:dyDescent="0.25">
      <c r="A20" s="208" t="s">
        <v>8809</v>
      </c>
      <c r="B20" s="208" t="s">
        <v>8837</v>
      </c>
      <c r="C20" s="208" t="s">
        <v>8811</v>
      </c>
      <c r="D20" s="208" t="s">
        <v>8838</v>
      </c>
      <c r="E20" s="253">
        <v>3.6399999616942909</v>
      </c>
      <c r="F20" s="245"/>
      <c r="G20" s="245"/>
      <c r="H20" s="255"/>
      <c r="I20" s="210">
        <v>3.1430000129393898</v>
      </c>
    </row>
    <row r="21" spans="1:9" x14ac:dyDescent="0.25">
      <c r="A21" s="208" t="s">
        <v>8809</v>
      </c>
      <c r="B21" s="208" t="s">
        <v>8839</v>
      </c>
      <c r="C21" s="208" t="s">
        <v>8815</v>
      </c>
      <c r="D21" s="208" t="s">
        <v>8840</v>
      </c>
      <c r="E21" s="253">
        <v>14.129999851302291</v>
      </c>
      <c r="F21" s="245"/>
      <c r="G21" s="245"/>
      <c r="H21" s="245"/>
      <c r="I21" s="210">
        <v>1.1999999787878859</v>
      </c>
    </row>
    <row r="22" spans="1:9" x14ac:dyDescent="0.25">
      <c r="A22" s="208" t="s">
        <v>8809</v>
      </c>
      <c r="B22" s="208" t="s">
        <v>8841</v>
      </c>
      <c r="C22" s="208" t="s">
        <v>8815</v>
      </c>
      <c r="D22" s="208" t="s">
        <v>8842</v>
      </c>
      <c r="E22" s="194">
        <v>0.77999999179163393</v>
      </c>
      <c r="F22" s="254"/>
      <c r="G22" s="255"/>
      <c r="H22" s="255"/>
      <c r="I22" s="210">
        <v>1.6799999703030399</v>
      </c>
    </row>
    <row r="23" spans="1:9" x14ac:dyDescent="0.25">
      <c r="A23" s="208" t="s">
        <v>8809</v>
      </c>
      <c r="B23" s="208" t="s">
        <v>8843</v>
      </c>
      <c r="C23" s="208" t="s">
        <v>8811</v>
      </c>
      <c r="D23" s="208" t="s">
        <v>8844</v>
      </c>
      <c r="E23" s="253">
        <v>9.030000010207841</v>
      </c>
      <c r="F23" s="245"/>
      <c r="G23" s="245"/>
      <c r="H23" s="245"/>
      <c r="I23" s="210">
        <v>2.0099993300002231E-2</v>
      </c>
    </row>
    <row r="24" spans="1:9" x14ac:dyDescent="0.25">
      <c r="A24" s="208" t="s">
        <v>8809</v>
      </c>
      <c r="B24" s="208" t="s">
        <v>8845</v>
      </c>
      <c r="C24" s="208" t="s">
        <v>8811</v>
      </c>
      <c r="D24" s="208" t="s">
        <v>8846</v>
      </c>
      <c r="E24" s="194">
        <v>3.9632000635285451</v>
      </c>
      <c r="F24" s="254"/>
      <c r="G24" s="255"/>
      <c r="H24" s="255"/>
      <c r="I24" s="210">
        <v>0.24569999385757779</v>
      </c>
    </row>
    <row r="25" spans="1:9" x14ac:dyDescent="0.25">
      <c r="A25" s="208" t="s">
        <v>8809</v>
      </c>
      <c r="B25" s="208">
        <v>20311391</v>
      </c>
      <c r="C25" s="208" t="s">
        <v>8811</v>
      </c>
      <c r="D25" s="208" t="s">
        <v>8847</v>
      </c>
      <c r="E25" s="194">
        <v>40.019999578847667</v>
      </c>
      <c r="F25" s="254"/>
      <c r="G25" s="255"/>
      <c r="H25" s="255"/>
      <c r="I25" s="210">
        <v>9.5099968300010579E-2</v>
      </c>
    </row>
    <row r="26" spans="1:9" x14ac:dyDescent="0.25">
      <c r="A26" s="208" t="s">
        <v>8809</v>
      </c>
      <c r="B26" s="208" t="s">
        <v>8848</v>
      </c>
      <c r="C26" s="208" t="s">
        <v>8811</v>
      </c>
      <c r="D26" s="208" t="s">
        <v>8849</v>
      </c>
      <c r="E26" s="253">
        <v>40.019999578847667</v>
      </c>
      <c r="F26" s="245"/>
      <c r="G26" s="245"/>
      <c r="H26" s="255"/>
      <c r="I26" s="210">
        <v>9.5499968166677274E-2</v>
      </c>
    </row>
    <row r="27" spans="1:9" x14ac:dyDescent="0.25">
      <c r="A27" s="208" t="s">
        <v>8809</v>
      </c>
      <c r="B27" s="208" t="s">
        <v>8850</v>
      </c>
      <c r="C27" s="208" t="s">
        <v>8811</v>
      </c>
      <c r="D27" s="208" t="s">
        <v>8851</v>
      </c>
      <c r="E27" s="253">
        <v>39.920000000841888</v>
      </c>
      <c r="F27" s="245"/>
      <c r="G27" s="245"/>
      <c r="H27" s="255"/>
      <c r="I27" s="210">
        <v>9.66999677666774E-2</v>
      </c>
    </row>
    <row r="28" spans="1:9" x14ac:dyDescent="0.25">
      <c r="A28" s="208" t="s">
        <v>8809</v>
      </c>
      <c r="B28" s="208" t="s">
        <v>8852</v>
      </c>
      <c r="C28" s="208" t="s">
        <v>8811</v>
      </c>
      <c r="D28" s="208" t="s">
        <v>8853</v>
      </c>
      <c r="E28" s="194">
        <v>0.21359999775217051</v>
      </c>
      <c r="F28" s="254"/>
      <c r="G28" s="255"/>
      <c r="H28" s="255"/>
      <c r="I28" s="210">
        <v>0.10139996620001129</v>
      </c>
    </row>
    <row r="29" spans="1:9" x14ac:dyDescent="0.25">
      <c r="A29" s="208" t="s">
        <v>8809</v>
      </c>
      <c r="B29" s="208" t="s">
        <v>8854</v>
      </c>
      <c r="C29" s="208" t="s">
        <v>8811</v>
      </c>
      <c r="D29" s="208" t="s">
        <v>8855</v>
      </c>
      <c r="E29" s="194">
        <v>1.1699999876874509</v>
      </c>
      <c r="F29" s="254"/>
      <c r="G29" s="255"/>
      <c r="H29" s="255"/>
      <c r="I29" s="210">
        <v>0.1024999658333447</v>
      </c>
    </row>
    <row r="30" spans="1:9" x14ac:dyDescent="0.25">
      <c r="A30" s="208" t="s">
        <v>8809</v>
      </c>
      <c r="B30" s="208" t="s">
        <v>8856</v>
      </c>
      <c r="C30" s="208" t="s">
        <v>8811</v>
      </c>
      <c r="D30" s="208" t="s">
        <v>8857</v>
      </c>
      <c r="E30" s="253">
        <v>1.1699999876874509</v>
      </c>
      <c r="F30" s="245"/>
      <c r="G30" s="245"/>
      <c r="H30" s="245"/>
      <c r="I30" s="210">
        <v>9.5999968000010663E-2</v>
      </c>
    </row>
    <row r="31" spans="1:9" x14ac:dyDescent="0.25">
      <c r="A31" s="208" t="s">
        <v>8809</v>
      </c>
      <c r="B31" s="208" t="s">
        <v>8858</v>
      </c>
      <c r="C31" s="208" t="s">
        <v>8811</v>
      </c>
      <c r="D31" s="208" t="s">
        <v>8859</v>
      </c>
      <c r="E31" s="194">
        <v>2.826108783729453</v>
      </c>
      <c r="F31" s="254"/>
      <c r="G31" s="255"/>
      <c r="H31" s="255"/>
      <c r="I31" s="210">
        <v>0.1133999622000126</v>
      </c>
    </row>
    <row r="32" spans="1:9" x14ac:dyDescent="0.25">
      <c r="A32" s="208" t="s">
        <v>8809</v>
      </c>
      <c r="B32" s="208" t="s">
        <v>8860</v>
      </c>
      <c r="C32" s="208" t="s">
        <v>8811</v>
      </c>
      <c r="D32" s="208" t="s">
        <v>8861</v>
      </c>
      <c r="E32" s="253">
        <v>14.57999995180216</v>
      </c>
      <c r="F32" s="245"/>
      <c r="G32" s="245"/>
      <c r="H32" s="255"/>
      <c r="I32" s="210">
        <v>0.1098999633666789</v>
      </c>
    </row>
    <row r="33" spans="1:9" x14ac:dyDescent="0.25">
      <c r="A33" s="208" t="s">
        <v>8809</v>
      </c>
      <c r="B33" s="208" t="s">
        <v>8862</v>
      </c>
      <c r="C33" s="208" t="s">
        <v>8811</v>
      </c>
      <c r="D33" s="208" t="s">
        <v>8863</v>
      </c>
      <c r="E33" s="194">
        <v>37.00999961052355</v>
      </c>
      <c r="F33" s="254"/>
      <c r="G33" s="255"/>
      <c r="H33" s="255"/>
      <c r="I33" s="210">
        <v>9.2199969266676909E-2</v>
      </c>
    </row>
    <row r="34" spans="1:9" x14ac:dyDescent="0.25">
      <c r="A34" s="208" t="s">
        <v>8809</v>
      </c>
      <c r="B34" s="208" t="s">
        <v>8864</v>
      </c>
      <c r="C34" s="208" t="s">
        <v>8811</v>
      </c>
      <c r="D34" s="208" t="s">
        <v>8865</v>
      </c>
      <c r="E34" s="194">
        <v>8.4250672094178682</v>
      </c>
      <c r="F34" s="254"/>
      <c r="G34" s="255"/>
      <c r="H34" s="255"/>
      <c r="I34" s="210">
        <v>9.5199968266677246E-2</v>
      </c>
    </row>
    <row r="35" spans="1:9" x14ac:dyDescent="0.25">
      <c r="A35" s="208" t="s">
        <v>8809</v>
      </c>
      <c r="B35" s="208" t="s">
        <v>8866</v>
      </c>
      <c r="C35" s="208" t="s">
        <v>8811</v>
      </c>
      <c r="D35" s="208" t="s">
        <v>8867</v>
      </c>
      <c r="E35" s="194">
        <v>2.8645757130799709</v>
      </c>
      <c r="F35" s="254"/>
      <c r="G35" s="255"/>
      <c r="H35" s="255"/>
      <c r="I35" s="210">
        <v>0.13120003202423169</v>
      </c>
    </row>
    <row r="36" spans="1:9" x14ac:dyDescent="0.25">
      <c r="A36" s="208" t="s">
        <v>8809</v>
      </c>
      <c r="B36" s="208" t="s">
        <v>8868</v>
      </c>
      <c r="C36" s="208" t="s">
        <v>8811</v>
      </c>
      <c r="D36" s="208" t="s">
        <v>8869</v>
      </c>
      <c r="E36" s="194">
        <v>1.049999988950276</v>
      </c>
      <c r="F36" s="254"/>
      <c r="G36" s="255"/>
      <c r="H36" s="255"/>
      <c r="I36" s="210">
        <v>0.18110001539090401</v>
      </c>
    </row>
    <row r="37" spans="1:9" x14ac:dyDescent="0.25">
      <c r="A37" s="208" t="s">
        <v>8809</v>
      </c>
      <c r="B37" s="208" t="s">
        <v>8870</v>
      </c>
      <c r="C37" s="208" t="s">
        <v>8811</v>
      </c>
      <c r="D37" s="208" t="s">
        <v>8871</v>
      </c>
      <c r="E37" s="194">
        <v>1.049999988950276</v>
      </c>
      <c r="F37" s="254"/>
      <c r="G37" s="255"/>
      <c r="H37" s="255"/>
      <c r="I37" s="210">
        <v>9.9899966700011097E-2</v>
      </c>
    </row>
    <row r="38" spans="1:9" x14ac:dyDescent="0.25">
      <c r="A38" s="208" t="s">
        <v>8809</v>
      </c>
      <c r="B38" s="208" t="s">
        <v>8872</v>
      </c>
      <c r="C38" s="208" t="s">
        <v>8811</v>
      </c>
      <c r="D38" s="208" t="s">
        <v>8873</v>
      </c>
      <c r="E38" s="194">
        <v>1.0599999888450411</v>
      </c>
      <c r="F38" s="254"/>
      <c r="G38" s="255"/>
      <c r="H38" s="255"/>
      <c r="I38" s="210">
        <v>0.1201000357242305</v>
      </c>
    </row>
    <row r="39" spans="1:9" x14ac:dyDescent="0.25">
      <c r="A39" s="208" t="s">
        <v>8809</v>
      </c>
      <c r="B39" s="208" t="s">
        <v>8874</v>
      </c>
      <c r="C39" s="208" t="s">
        <v>8811</v>
      </c>
      <c r="D39" s="208" t="s">
        <v>8875</v>
      </c>
      <c r="E39" s="194">
        <v>3.3836200643660082</v>
      </c>
      <c r="F39" s="254"/>
      <c r="G39" s="255"/>
      <c r="H39" s="255"/>
      <c r="I39" s="210">
        <v>0.19710001005757241</v>
      </c>
    </row>
    <row r="40" spans="1:9" x14ac:dyDescent="0.25">
      <c r="A40" s="208" t="s">
        <v>8809</v>
      </c>
      <c r="B40" s="208" t="s">
        <v>8876</v>
      </c>
      <c r="C40" s="208" t="s">
        <v>8811</v>
      </c>
      <c r="D40" s="208" t="s">
        <v>8877</v>
      </c>
      <c r="E40" s="253">
        <v>213.78999996011581</v>
      </c>
      <c r="F40" s="245"/>
      <c r="G40" s="245"/>
      <c r="H40" s="245"/>
      <c r="I40" s="210">
        <v>9.6299967900010691E-2</v>
      </c>
    </row>
    <row r="41" spans="1:9" x14ac:dyDescent="0.25">
      <c r="A41" s="208" t="s">
        <v>8809</v>
      </c>
      <c r="B41" s="208" t="s">
        <v>8878</v>
      </c>
      <c r="C41" s="208" t="s">
        <v>8815</v>
      </c>
      <c r="D41" s="208" t="s">
        <v>8879</v>
      </c>
      <c r="E41" s="194">
        <v>8.4100000167324396</v>
      </c>
      <c r="F41" s="254"/>
      <c r="G41" s="255"/>
      <c r="H41" s="255"/>
      <c r="I41" s="210">
        <v>8.5699971433342848E-2</v>
      </c>
    </row>
    <row r="42" spans="1:9" x14ac:dyDescent="0.25">
      <c r="A42" s="208" t="s">
        <v>8809</v>
      </c>
      <c r="B42" s="208">
        <v>20409374</v>
      </c>
      <c r="C42" s="208" t="s">
        <v>8818</v>
      </c>
      <c r="D42" s="208" t="s">
        <v>8880</v>
      </c>
      <c r="E42" s="253">
        <v>99.130000009155481</v>
      </c>
      <c r="F42" s="245"/>
      <c r="G42" s="245"/>
      <c r="H42" s="245"/>
      <c r="I42" s="210">
        <v>0.51999997818182553</v>
      </c>
    </row>
    <row r="43" spans="1:9" x14ac:dyDescent="0.25">
      <c r="A43" s="208" t="s">
        <v>8809</v>
      </c>
      <c r="B43" s="208">
        <v>20409374</v>
      </c>
      <c r="C43" s="208" t="s">
        <v>8820</v>
      </c>
      <c r="D43" s="208" t="s">
        <v>8880</v>
      </c>
      <c r="E43" s="253">
        <v>11.660783986732079</v>
      </c>
      <c r="F43" s="245"/>
      <c r="G43" s="245"/>
      <c r="H43" s="245"/>
      <c r="I43" s="210">
        <v>0.46259999731515239</v>
      </c>
    </row>
    <row r="44" spans="1:9" x14ac:dyDescent="0.25">
      <c r="A44" s="208" t="s">
        <v>8809</v>
      </c>
      <c r="B44" s="208">
        <v>20409378</v>
      </c>
      <c r="C44" s="208" t="s">
        <v>8811</v>
      </c>
      <c r="D44" s="208" t="s">
        <v>8881</v>
      </c>
      <c r="E44" s="253">
        <v>29.67444567561752</v>
      </c>
      <c r="F44" s="245"/>
      <c r="G44" s="245"/>
      <c r="H44" s="255"/>
      <c r="I44" s="210">
        <v>0.14840002629090029</v>
      </c>
    </row>
    <row r="45" spans="1:9" x14ac:dyDescent="0.25">
      <c r="A45" s="208" t="s">
        <v>8809</v>
      </c>
      <c r="B45" s="208" t="s">
        <v>8882</v>
      </c>
      <c r="C45" s="208" t="s">
        <v>8811</v>
      </c>
      <c r="D45" s="208" t="s">
        <v>8883</v>
      </c>
      <c r="E45" s="194">
        <v>4.6699999508550381</v>
      </c>
      <c r="F45" s="254"/>
      <c r="G45" s="255"/>
      <c r="H45" s="255"/>
      <c r="I45" s="210">
        <v>0.33449996425758771</v>
      </c>
    </row>
    <row r="46" spans="1:9" x14ac:dyDescent="0.25">
      <c r="A46" s="208" t="s">
        <v>8809</v>
      </c>
      <c r="B46" s="208" t="s">
        <v>8884</v>
      </c>
      <c r="C46" s="208" t="s">
        <v>8815</v>
      </c>
      <c r="D46" s="208" t="s">
        <v>8885</v>
      </c>
      <c r="E46" s="194">
        <v>2.0599999783214948</v>
      </c>
      <c r="F46" s="254"/>
      <c r="G46" s="255"/>
      <c r="H46" s="255"/>
      <c r="I46" s="210">
        <v>3.9199999812121269</v>
      </c>
    </row>
    <row r="47" spans="1:9" x14ac:dyDescent="0.25">
      <c r="A47" s="208" t="s">
        <v>8809</v>
      </c>
      <c r="B47" s="208" t="s">
        <v>8886</v>
      </c>
      <c r="C47" s="208" t="s">
        <v>8815</v>
      </c>
      <c r="D47" s="208" t="s">
        <v>8887</v>
      </c>
      <c r="E47" s="253">
        <v>0.20999999779005529</v>
      </c>
      <c r="F47" s="245"/>
      <c r="G47" s="245"/>
      <c r="H47" s="245"/>
      <c r="I47" s="210">
        <v>3.9199999812121269</v>
      </c>
    </row>
    <row r="48" spans="1:9" x14ac:dyDescent="0.25">
      <c r="A48" s="208" t="s">
        <v>8809</v>
      </c>
      <c r="B48" s="208" t="s">
        <v>8888</v>
      </c>
      <c r="C48" s="208" t="s">
        <v>8811</v>
      </c>
      <c r="D48" s="208" t="s">
        <v>8889</v>
      </c>
      <c r="E48" s="194">
        <v>10.29999999684294</v>
      </c>
      <c r="F48" s="254"/>
      <c r="G48" s="255"/>
      <c r="H48" s="255"/>
      <c r="I48" s="210">
        <v>3.4711999792969759</v>
      </c>
    </row>
    <row r="49" spans="1:9" x14ac:dyDescent="0.25">
      <c r="A49" s="208" t="s">
        <v>8809</v>
      </c>
      <c r="B49" s="208" t="s">
        <v>8890</v>
      </c>
      <c r="C49" s="208" t="s">
        <v>8811</v>
      </c>
      <c r="D49" s="208" t="s">
        <v>8891</v>
      </c>
      <c r="E49" s="194">
        <v>4.1191339740159538</v>
      </c>
      <c r="F49" s="254"/>
      <c r="G49" s="255"/>
      <c r="H49" s="255"/>
      <c r="I49" s="210">
        <v>4.8178999849424304</v>
      </c>
    </row>
    <row r="50" spans="1:9" x14ac:dyDescent="0.25">
      <c r="A50" s="208" t="s">
        <v>8809</v>
      </c>
      <c r="B50" s="208" t="s">
        <v>8892</v>
      </c>
      <c r="C50" s="208" t="s">
        <v>8811</v>
      </c>
      <c r="D50" s="208" t="s">
        <v>8893</v>
      </c>
      <c r="E50" s="253">
        <v>11.65999987729545</v>
      </c>
      <c r="F50" s="245"/>
      <c r="G50" s="245"/>
      <c r="H50" s="245"/>
      <c r="I50" s="210">
        <v>1.636999984636369</v>
      </c>
    </row>
    <row r="51" spans="1:9" x14ac:dyDescent="0.25">
      <c r="A51" s="208" t="s">
        <v>8809</v>
      </c>
      <c r="B51" s="208" t="s">
        <v>8894</v>
      </c>
      <c r="C51" s="208" t="s">
        <v>8815</v>
      </c>
      <c r="D51" s="208" t="s">
        <v>8895</v>
      </c>
      <c r="E51" s="194">
        <v>10.81999999137069</v>
      </c>
      <c r="F51" s="254"/>
      <c r="G51" s="255"/>
      <c r="H51" s="255"/>
      <c r="I51" s="210">
        <v>1.333332888889037E-3</v>
      </c>
    </row>
    <row r="52" spans="1:9" x14ac:dyDescent="0.25">
      <c r="A52" s="208" t="s">
        <v>8809</v>
      </c>
      <c r="B52" s="208" t="s">
        <v>8894</v>
      </c>
      <c r="C52" s="208" t="s">
        <v>8811</v>
      </c>
      <c r="D52" s="208" t="s">
        <v>8895</v>
      </c>
      <c r="E52" s="194">
        <v>2.9933000474264659</v>
      </c>
      <c r="F52" s="254"/>
      <c r="G52" s="255"/>
      <c r="H52" s="255"/>
      <c r="I52" s="210">
        <v>6.5499978166673939E-2</v>
      </c>
    </row>
    <row r="53" spans="1:9" x14ac:dyDescent="0.25">
      <c r="A53" s="208" t="s">
        <v>8809</v>
      </c>
      <c r="B53" s="208" t="s">
        <v>8896</v>
      </c>
      <c r="C53" s="208" t="s">
        <v>8815</v>
      </c>
      <c r="D53" s="208" t="s">
        <v>8897</v>
      </c>
      <c r="E53" s="194">
        <v>8.3099999125493298</v>
      </c>
      <c r="F53" s="254"/>
      <c r="G53" s="255"/>
      <c r="H53" s="255"/>
      <c r="I53" s="210">
        <v>0.35550003301514038</v>
      </c>
    </row>
    <row r="54" spans="1:9" x14ac:dyDescent="0.25">
      <c r="A54" s="208" t="s">
        <v>8809</v>
      </c>
      <c r="B54" s="208" t="s">
        <v>8896</v>
      </c>
      <c r="C54" s="208" t="s">
        <v>8811</v>
      </c>
      <c r="D54" s="208" t="s">
        <v>8897</v>
      </c>
      <c r="E54" s="194">
        <v>11.679999982320441</v>
      </c>
      <c r="F54" s="254"/>
      <c r="G54" s="255"/>
      <c r="H54" s="255"/>
      <c r="I54" s="210">
        <v>0.15800002309090139</v>
      </c>
    </row>
    <row r="55" spans="1:9" x14ac:dyDescent="0.25">
      <c r="A55" s="208" t="s">
        <v>8809</v>
      </c>
      <c r="B55" s="208" t="s">
        <v>8898</v>
      </c>
      <c r="C55" s="208" t="s">
        <v>8815</v>
      </c>
      <c r="D55" s="208" t="s">
        <v>8899</v>
      </c>
      <c r="E55" s="194">
        <v>4.4199999534859247</v>
      </c>
      <c r="F55" s="254"/>
      <c r="G55" s="255"/>
      <c r="H55" s="255"/>
      <c r="I55" s="210">
        <v>0.36000003151514098</v>
      </c>
    </row>
    <row r="56" spans="1:9" x14ac:dyDescent="0.25">
      <c r="A56" s="208" t="s">
        <v>8809</v>
      </c>
      <c r="B56" s="208" t="s">
        <v>8900</v>
      </c>
      <c r="C56" s="208" t="s">
        <v>8811</v>
      </c>
      <c r="D56" s="208" t="s">
        <v>8901</v>
      </c>
      <c r="E56" s="253">
        <v>10.72999999231781</v>
      </c>
      <c r="F56" s="245"/>
      <c r="G56" s="245"/>
      <c r="H56" s="245"/>
      <c r="I56" s="210">
        <v>1.1100000087878761</v>
      </c>
    </row>
    <row r="57" spans="1:9" x14ac:dyDescent="0.25">
      <c r="A57" s="208" t="s">
        <v>8809</v>
      </c>
      <c r="B57" s="208" t="s">
        <v>8902</v>
      </c>
      <c r="C57" s="208" t="s">
        <v>8815</v>
      </c>
      <c r="D57" s="208" t="s">
        <v>8903</v>
      </c>
      <c r="E57" s="194">
        <v>2.429999974427782</v>
      </c>
      <c r="F57" s="254"/>
      <c r="G57" s="255"/>
      <c r="H57" s="255"/>
      <c r="I57" s="210">
        <v>1.379999994545456</v>
      </c>
    </row>
    <row r="58" spans="1:9" x14ac:dyDescent="0.25">
      <c r="A58" s="208" t="s">
        <v>8809</v>
      </c>
      <c r="B58" s="208" t="s">
        <v>8904</v>
      </c>
      <c r="C58" s="208" t="s">
        <v>8815</v>
      </c>
      <c r="D58" s="208" t="s">
        <v>8905</v>
      </c>
      <c r="E58" s="194">
        <v>3.8099999599052889</v>
      </c>
      <c r="F58" s="254"/>
      <c r="G58" s="255"/>
      <c r="H58" s="255"/>
      <c r="I58" s="210">
        <v>1.550000013636359</v>
      </c>
    </row>
    <row r="59" spans="1:9" x14ac:dyDescent="0.25">
      <c r="A59" s="208" t="s">
        <v>8809</v>
      </c>
      <c r="B59" s="208" t="s">
        <v>8904</v>
      </c>
      <c r="C59" s="208" t="s">
        <v>8811</v>
      </c>
      <c r="D59" s="208" t="s">
        <v>8905</v>
      </c>
      <c r="E59" s="253">
        <v>8.2600000183109703</v>
      </c>
      <c r="F59" s="245"/>
      <c r="G59" s="245"/>
      <c r="H59" s="245"/>
      <c r="I59" s="210">
        <v>0.98849997353031172</v>
      </c>
    </row>
    <row r="60" spans="1:9" x14ac:dyDescent="0.25">
      <c r="A60" s="208" t="s">
        <v>8809</v>
      </c>
      <c r="B60" s="208" t="s">
        <v>8906</v>
      </c>
      <c r="C60" s="208" t="s">
        <v>8811</v>
      </c>
      <c r="D60" s="208" t="s">
        <v>8907</v>
      </c>
      <c r="E60" s="253">
        <v>5.7399999395948447</v>
      </c>
      <c r="F60" s="245"/>
      <c r="G60" s="245"/>
      <c r="H60" s="245"/>
      <c r="I60" s="210">
        <v>0.39000002151514429</v>
      </c>
    </row>
    <row r="61" spans="1:9" x14ac:dyDescent="0.25">
      <c r="A61" s="208" t="s">
        <v>8809</v>
      </c>
      <c r="B61" s="208" t="s">
        <v>8908</v>
      </c>
      <c r="C61" s="208" t="s">
        <v>8815</v>
      </c>
      <c r="D61" s="208" t="s">
        <v>8909</v>
      </c>
      <c r="E61" s="253">
        <v>3.849999959484347</v>
      </c>
      <c r="F61" s="245"/>
      <c r="G61" s="245"/>
      <c r="H61" s="255"/>
      <c r="I61" s="210">
        <v>2.5325749133841202E-4</v>
      </c>
    </row>
    <row r="62" spans="1:9" x14ac:dyDescent="0.25">
      <c r="A62" s="208" t="s">
        <v>8809</v>
      </c>
      <c r="B62" s="208" t="s">
        <v>8910</v>
      </c>
      <c r="C62" s="208" t="s">
        <v>8811</v>
      </c>
      <c r="D62" s="208" t="s">
        <v>8911</v>
      </c>
      <c r="E62" s="194">
        <v>120.1399999985267</v>
      </c>
      <c r="F62" s="254"/>
      <c r="G62" s="255"/>
      <c r="H62" s="255"/>
      <c r="I62" s="210">
        <v>0.34840003538180642</v>
      </c>
    </row>
    <row r="63" spans="1:9" x14ac:dyDescent="0.25">
      <c r="A63" s="208" t="s">
        <v>8809</v>
      </c>
      <c r="B63" s="208" t="s">
        <v>8912</v>
      </c>
      <c r="C63" s="208" t="s">
        <v>8811</v>
      </c>
      <c r="D63" s="208" t="s">
        <v>8913</v>
      </c>
      <c r="E63" s="253">
        <v>1.7299999817942651</v>
      </c>
      <c r="F63" s="245"/>
      <c r="G63" s="245"/>
      <c r="H63" s="255"/>
      <c r="I63" s="210">
        <v>0.27769998319091471</v>
      </c>
    </row>
    <row r="64" spans="1:9" x14ac:dyDescent="0.25">
      <c r="A64" s="208" t="s">
        <v>8809</v>
      </c>
      <c r="B64" s="208" t="s">
        <v>8914</v>
      </c>
      <c r="C64" s="208" t="s">
        <v>8811</v>
      </c>
      <c r="D64" s="208" t="s">
        <v>8915</v>
      </c>
      <c r="E64" s="253">
        <v>0.30999999673770062</v>
      </c>
      <c r="F64" s="245"/>
      <c r="G64" s="245"/>
      <c r="H64" s="245"/>
      <c r="I64" s="210">
        <v>5.471299994415153</v>
      </c>
    </row>
    <row r="65" spans="1:9" x14ac:dyDescent="0.25">
      <c r="A65" s="208" t="s">
        <v>8809</v>
      </c>
      <c r="B65" s="208" t="s">
        <v>8916</v>
      </c>
      <c r="C65" s="208" t="s">
        <v>8811</v>
      </c>
      <c r="D65" s="208" t="s">
        <v>8915</v>
      </c>
      <c r="E65" s="253">
        <v>0.25340004995106502</v>
      </c>
      <c r="F65" s="245"/>
      <c r="G65" s="245"/>
      <c r="H65" s="245"/>
      <c r="I65" s="210">
        <v>5.4640999968151522</v>
      </c>
    </row>
    <row r="66" spans="1:9" x14ac:dyDescent="0.25">
      <c r="A66" s="208" t="s">
        <v>8809</v>
      </c>
      <c r="B66" s="208" t="s">
        <v>8917</v>
      </c>
      <c r="C66" s="208" t="s">
        <v>8811</v>
      </c>
      <c r="D66" s="208" t="s">
        <v>8918</v>
      </c>
      <c r="E66" s="194">
        <v>11.42249690689296</v>
      </c>
      <c r="F66" s="254"/>
      <c r="G66" s="255"/>
      <c r="H66" s="255"/>
      <c r="I66" s="210">
        <v>0.90150000253030216</v>
      </c>
    </row>
    <row r="67" spans="1:9" x14ac:dyDescent="0.25">
      <c r="A67" s="208" t="s">
        <v>8809</v>
      </c>
      <c r="B67" s="208" t="s">
        <v>8919</v>
      </c>
      <c r="C67" s="208" t="s">
        <v>8815</v>
      </c>
      <c r="D67" s="208" t="s">
        <v>8920</v>
      </c>
      <c r="E67" s="253">
        <v>3.851565337000102</v>
      </c>
      <c r="F67" s="245"/>
      <c r="G67" s="245"/>
      <c r="H67" s="255"/>
      <c r="I67" s="210">
        <v>0.1099999633333455</v>
      </c>
    </row>
    <row r="68" spans="1:9" x14ac:dyDescent="0.25">
      <c r="A68" s="208" t="s">
        <v>8809</v>
      </c>
      <c r="B68" s="208" t="s">
        <v>8921</v>
      </c>
      <c r="C68" s="208" t="s">
        <v>8815</v>
      </c>
      <c r="D68" s="208" t="s">
        <v>8920</v>
      </c>
      <c r="E68" s="253">
        <v>0.14999999842146811</v>
      </c>
      <c r="F68" s="245"/>
      <c r="G68" s="245"/>
      <c r="H68" s="245"/>
      <c r="I68" s="210">
        <v>0.1099999633333455</v>
      </c>
    </row>
    <row r="69" spans="1:9" x14ac:dyDescent="0.25">
      <c r="A69" s="208" t="s">
        <v>8809</v>
      </c>
      <c r="B69" s="208" t="s">
        <v>8922</v>
      </c>
      <c r="C69" s="208" t="s">
        <v>8820</v>
      </c>
      <c r="D69" s="208" t="s">
        <v>8819</v>
      </c>
      <c r="E69" s="253">
        <v>2.9999999684293611E-2</v>
      </c>
      <c r="F69" s="245"/>
      <c r="G69" s="245"/>
      <c r="H69" s="245"/>
      <c r="I69" s="210">
        <v>3.0761000352393819</v>
      </c>
    </row>
    <row r="70" spans="1:9" x14ac:dyDescent="0.25">
      <c r="A70" s="208" t="s">
        <v>8809</v>
      </c>
      <c r="B70" s="208" t="s">
        <v>8923</v>
      </c>
      <c r="C70" s="208" t="s">
        <v>8924</v>
      </c>
      <c r="D70" s="208" t="s">
        <v>8925</v>
      </c>
      <c r="E70" s="194">
        <v>34.369876828520113</v>
      </c>
      <c r="F70" s="254"/>
      <c r="G70" s="255"/>
      <c r="H70" s="255"/>
      <c r="I70" s="210">
        <v>12.643435179460999</v>
      </c>
    </row>
    <row r="71" spans="1:9" x14ac:dyDescent="0.25">
      <c r="A71" s="208" t="s">
        <v>8809</v>
      </c>
      <c r="B71" s="208" t="s">
        <v>8926</v>
      </c>
      <c r="C71" s="208" t="s">
        <v>8924</v>
      </c>
      <c r="D71" s="208" t="s">
        <v>8925</v>
      </c>
      <c r="E71" s="194">
        <v>2.0599999783214948</v>
      </c>
      <c r="F71" s="254"/>
      <c r="G71" s="255"/>
      <c r="H71" s="255"/>
      <c r="I71" s="210">
        <v>11.17031445838003</v>
      </c>
    </row>
    <row r="72" spans="1:9" x14ac:dyDescent="0.25">
      <c r="A72" s="208" t="s">
        <v>8809</v>
      </c>
      <c r="B72" s="208" t="s">
        <v>8927</v>
      </c>
      <c r="C72" s="208" t="s">
        <v>8924</v>
      </c>
      <c r="D72" s="208" t="s">
        <v>8928</v>
      </c>
      <c r="E72" s="253">
        <v>3.9999999579058143E-2</v>
      </c>
      <c r="F72" s="245"/>
      <c r="G72" s="245"/>
      <c r="H72" s="245"/>
      <c r="I72" s="210">
        <v>13.07393503596105</v>
      </c>
    </row>
    <row r="73" spans="1:9" x14ac:dyDescent="0.25">
      <c r="A73" s="208" t="s">
        <v>8809</v>
      </c>
      <c r="B73" s="208" t="s">
        <v>8929</v>
      </c>
      <c r="C73" s="208" t="s">
        <v>8924</v>
      </c>
      <c r="D73" s="208" t="s">
        <v>8930</v>
      </c>
      <c r="E73" s="194">
        <v>3237.1300000302031</v>
      </c>
      <c r="F73" s="254"/>
      <c r="G73" s="255"/>
      <c r="H73" s="255"/>
      <c r="I73" s="210">
        <v>12.643435179460999</v>
      </c>
    </row>
    <row r="74" spans="1:9" x14ac:dyDescent="0.25">
      <c r="A74" s="208" t="s">
        <v>8809</v>
      </c>
      <c r="B74" s="208" t="s">
        <v>8931</v>
      </c>
      <c r="C74" s="208" t="s">
        <v>8924</v>
      </c>
      <c r="D74" s="208" t="s">
        <v>8932</v>
      </c>
      <c r="E74" s="253">
        <v>1.8699999803209679</v>
      </c>
      <c r="F74" s="245"/>
      <c r="G74" s="245"/>
      <c r="H74" s="245"/>
      <c r="I74" s="210">
        <v>12.759798777036769</v>
      </c>
    </row>
    <row r="75" spans="1:9" x14ac:dyDescent="0.25">
      <c r="A75" s="208" t="s">
        <v>8809</v>
      </c>
      <c r="B75" s="208" t="s">
        <v>8933</v>
      </c>
      <c r="C75" s="208" t="s">
        <v>8924</v>
      </c>
      <c r="D75" s="208" t="s">
        <v>8934</v>
      </c>
      <c r="E75" s="194">
        <v>7.8753890252524172</v>
      </c>
      <c r="F75" s="254"/>
      <c r="G75" s="255"/>
      <c r="H75" s="255"/>
      <c r="I75" s="210">
        <v>5.7045587045410384</v>
      </c>
    </row>
    <row r="76" spans="1:9" x14ac:dyDescent="0.25">
      <c r="A76" s="208" t="s">
        <v>8809</v>
      </c>
      <c r="B76" s="208" t="s">
        <v>8935</v>
      </c>
      <c r="C76" s="208" t="s">
        <v>8924</v>
      </c>
      <c r="D76" s="208" t="s">
        <v>8936</v>
      </c>
      <c r="E76" s="194">
        <v>0.22569997131596981</v>
      </c>
      <c r="F76" s="254"/>
      <c r="G76" s="255"/>
      <c r="H76" s="255"/>
      <c r="I76" s="210">
        <v>12.866465408147899</v>
      </c>
    </row>
    <row r="77" spans="1:9" x14ac:dyDescent="0.25">
      <c r="A77" s="208" t="s">
        <v>8809</v>
      </c>
      <c r="B77" s="208" t="s">
        <v>8937</v>
      </c>
      <c r="C77" s="208" t="s">
        <v>8924</v>
      </c>
      <c r="D77" s="208" t="s">
        <v>8938</v>
      </c>
      <c r="E77" s="194">
        <v>44.579999530860313</v>
      </c>
      <c r="F77" s="254"/>
      <c r="G77" s="255"/>
      <c r="H77" s="255"/>
      <c r="I77" s="210">
        <v>12.168283822693271</v>
      </c>
    </row>
    <row r="78" spans="1:9" x14ac:dyDescent="0.25">
      <c r="A78" s="208" t="s">
        <v>8809</v>
      </c>
      <c r="B78" s="208" t="s">
        <v>8939</v>
      </c>
      <c r="C78" s="208" t="s">
        <v>8924</v>
      </c>
      <c r="D78" s="208" t="s">
        <v>8940</v>
      </c>
      <c r="E78" s="194">
        <v>0.19710002423467479</v>
      </c>
      <c r="F78" s="254"/>
      <c r="G78" s="255"/>
      <c r="H78" s="255"/>
      <c r="I78" s="210">
        <v>12.79858664289536</v>
      </c>
    </row>
    <row r="79" spans="1:9" x14ac:dyDescent="0.25">
      <c r="A79" s="208" t="s">
        <v>8809</v>
      </c>
      <c r="B79" s="208" t="s">
        <v>8941</v>
      </c>
      <c r="C79" s="208" t="s">
        <v>8815</v>
      </c>
      <c r="D79" s="208" t="s">
        <v>8942</v>
      </c>
      <c r="E79" s="194">
        <v>1.8399999806366749</v>
      </c>
      <c r="F79" s="254"/>
      <c r="G79" s="255"/>
      <c r="H79" s="255"/>
      <c r="I79" s="210">
        <v>4.4199999660606171</v>
      </c>
    </row>
    <row r="80" spans="1:9" x14ac:dyDescent="0.25">
      <c r="A80" s="208" t="s">
        <v>8809</v>
      </c>
      <c r="B80" s="208" t="s">
        <v>8943</v>
      </c>
      <c r="C80" s="208" t="s">
        <v>8815</v>
      </c>
      <c r="D80" s="208" t="s">
        <v>8944</v>
      </c>
      <c r="E80" s="194">
        <v>2.7999999705340701</v>
      </c>
      <c r="F80" s="254"/>
      <c r="G80" s="255"/>
      <c r="H80" s="255"/>
      <c r="I80" s="210">
        <v>4.3094985635004788</v>
      </c>
    </row>
    <row r="81" spans="1:9" x14ac:dyDescent="0.25">
      <c r="A81" s="208" t="s">
        <v>8809</v>
      </c>
      <c r="B81" s="208" t="s">
        <v>8945</v>
      </c>
      <c r="C81" s="208" t="s">
        <v>8815</v>
      </c>
      <c r="D81" s="208" t="s">
        <v>8942</v>
      </c>
      <c r="E81" s="253">
        <v>0.27929997075190771</v>
      </c>
      <c r="F81" s="245"/>
      <c r="G81" s="245"/>
      <c r="H81" s="245"/>
      <c r="I81" s="210">
        <v>4.2590520651644628</v>
      </c>
    </row>
    <row r="82" spans="1:9" x14ac:dyDescent="0.25">
      <c r="A82" s="208" t="s">
        <v>8809</v>
      </c>
      <c r="B82" s="208" t="s">
        <v>8946</v>
      </c>
      <c r="C82" s="208" t="s">
        <v>8815</v>
      </c>
      <c r="D82" s="208" t="s">
        <v>8942</v>
      </c>
      <c r="E82" s="253">
        <v>57.610000025151272</v>
      </c>
      <c r="F82" s="245"/>
      <c r="G82" s="245"/>
      <c r="H82" s="245"/>
      <c r="I82" s="210">
        <v>4.2400000260605966</v>
      </c>
    </row>
    <row r="83" spans="1:9" x14ac:dyDescent="0.25">
      <c r="A83" s="208" t="s">
        <v>8809</v>
      </c>
      <c r="B83" s="208" t="s">
        <v>8947</v>
      </c>
      <c r="C83" s="208" t="s">
        <v>8815</v>
      </c>
      <c r="D83" s="208" t="s">
        <v>8944</v>
      </c>
      <c r="E83" s="253">
        <v>6.9999999263351764E-2</v>
      </c>
      <c r="F83" s="245"/>
      <c r="G83" s="245"/>
      <c r="H83" s="245"/>
      <c r="I83" s="210">
        <v>4.1513167980459151</v>
      </c>
    </row>
    <row r="84" spans="1:9" x14ac:dyDescent="0.25">
      <c r="A84" s="208" t="s">
        <v>8809</v>
      </c>
      <c r="B84" s="208" t="s">
        <v>8948</v>
      </c>
      <c r="C84" s="208" t="s">
        <v>8815</v>
      </c>
      <c r="D84" s="208" t="s">
        <v>8944</v>
      </c>
      <c r="E84" s="194">
        <v>3.719999960852407</v>
      </c>
      <c r="F84" s="254"/>
      <c r="G84" s="255"/>
      <c r="H84" s="255"/>
      <c r="I84" s="210">
        <v>4.0979380279600512</v>
      </c>
    </row>
    <row r="85" spans="1:9" x14ac:dyDescent="0.25">
      <c r="A85" s="208" t="s">
        <v>8809</v>
      </c>
      <c r="B85" s="208" t="s">
        <v>8949</v>
      </c>
      <c r="C85" s="208" t="s">
        <v>8815</v>
      </c>
      <c r="D85" s="208" t="s">
        <v>8942</v>
      </c>
      <c r="E85" s="194">
        <v>5.5700000466193096</v>
      </c>
      <c r="F85" s="254"/>
      <c r="G85" s="255"/>
      <c r="H85" s="255"/>
      <c r="I85" s="210">
        <v>4.6799999551515299</v>
      </c>
    </row>
    <row r="86" spans="1:9" x14ac:dyDescent="0.25">
      <c r="A86" s="208" t="s">
        <v>8809</v>
      </c>
      <c r="B86" s="208" t="s">
        <v>8950</v>
      </c>
      <c r="C86" s="208" t="s">
        <v>8815</v>
      </c>
      <c r="D86" s="208" t="s">
        <v>8944</v>
      </c>
      <c r="E86" s="194">
        <v>0.16430002457984719</v>
      </c>
      <c r="F86" s="254"/>
      <c r="G86" s="255"/>
      <c r="H86" s="255"/>
      <c r="I86" s="210">
        <v>4.2590520651644628</v>
      </c>
    </row>
    <row r="87" spans="1:9" x14ac:dyDescent="0.25">
      <c r="A87" s="208" t="s">
        <v>8809</v>
      </c>
      <c r="B87" s="208" t="s">
        <v>8951</v>
      </c>
      <c r="C87" s="208" t="s">
        <v>8815</v>
      </c>
      <c r="D87" s="208" t="s">
        <v>8942</v>
      </c>
      <c r="E87" s="253">
        <v>0.17999999810576159</v>
      </c>
      <c r="F87" s="245"/>
      <c r="G87" s="245"/>
      <c r="H87" s="245"/>
      <c r="I87" s="210">
        <v>4.4048999710939487</v>
      </c>
    </row>
    <row r="88" spans="1:9" x14ac:dyDescent="0.25">
      <c r="A88" s="208" t="s">
        <v>8809</v>
      </c>
      <c r="B88" s="208" t="s">
        <v>8952</v>
      </c>
      <c r="C88" s="208" t="s">
        <v>8815</v>
      </c>
      <c r="D88" s="208" t="s">
        <v>8942</v>
      </c>
      <c r="E88" s="194">
        <v>7.9453480879205669</v>
      </c>
      <c r="F88" s="254"/>
      <c r="G88" s="255"/>
      <c r="H88" s="255"/>
      <c r="I88" s="210">
        <v>4.990000003333332</v>
      </c>
    </row>
    <row r="89" spans="1:9" x14ac:dyDescent="0.25">
      <c r="A89" s="208" t="s">
        <v>8809</v>
      </c>
      <c r="B89" s="208" t="s">
        <v>8952</v>
      </c>
      <c r="C89" s="208" t="s">
        <v>8811</v>
      </c>
      <c r="D89" s="208" t="s">
        <v>8942</v>
      </c>
      <c r="E89" s="194">
        <v>264.71999995032888</v>
      </c>
      <c r="F89" s="254"/>
      <c r="G89" s="255"/>
      <c r="H89" s="255"/>
      <c r="I89" s="210">
        <v>1.5870000013030301</v>
      </c>
    </row>
    <row r="90" spans="1:9" x14ac:dyDescent="0.25">
      <c r="A90" s="208" t="s">
        <v>8809</v>
      </c>
      <c r="B90" s="208" t="s">
        <v>8953</v>
      </c>
      <c r="C90" s="208" t="s">
        <v>8815</v>
      </c>
      <c r="D90" s="208" t="s">
        <v>8944</v>
      </c>
      <c r="E90" s="194">
        <v>14.55999995201263</v>
      </c>
      <c r="F90" s="254"/>
      <c r="G90" s="255"/>
      <c r="H90" s="255"/>
      <c r="I90" s="210">
        <v>4.8104074874399281</v>
      </c>
    </row>
    <row r="91" spans="1:9" x14ac:dyDescent="0.25">
      <c r="A91" s="208" t="s">
        <v>8809</v>
      </c>
      <c r="B91" s="208" t="s">
        <v>8954</v>
      </c>
      <c r="C91" s="208" t="s">
        <v>8811</v>
      </c>
      <c r="D91" s="208" t="s">
        <v>8955</v>
      </c>
      <c r="E91" s="253">
        <v>4.3999999536963971E-2</v>
      </c>
      <c r="F91" s="245"/>
      <c r="G91" s="245"/>
      <c r="H91" s="245"/>
      <c r="I91" s="210">
        <v>1.3689999982121219</v>
      </c>
    </row>
    <row r="92" spans="1:9" x14ac:dyDescent="0.25">
      <c r="A92" s="208" t="s">
        <v>8809</v>
      </c>
      <c r="B92" s="208" t="s">
        <v>8956</v>
      </c>
      <c r="C92" s="208" t="s">
        <v>8815</v>
      </c>
      <c r="D92" s="208" t="s">
        <v>8942</v>
      </c>
      <c r="E92" s="194">
        <v>0.27999999705340711</v>
      </c>
      <c r="F92" s="254"/>
      <c r="G92" s="255"/>
      <c r="H92" s="255"/>
      <c r="I92" s="210">
        <v>4.649999965151526</v>
      </c>
    </row>
    <row r="93" spans="1:9" x14ac:dyDescent="0.25">
      <c r="A93" s="208" t="s">
        <v>8809</v>
      </c>
      <c r="B93" s="208" t="s">
        <v>325</v>
      </c>
      <c r="C93" s="208" t="s">
        <v>8815</v>
      </c>
      <c r="D93" s="208" t="s">
        <v>8957</v>
      </c>
      <c r="E93" s="253">
        <v>1.170300013993159</v>
      </c>
      <c r="F93" s="245"/>
      <c r="G93" s="245"/>
      <c r="H93" s="245"/>
      <c r="I93" s="210">
        <v>4.2590520651644628</v>
      </c>
    </row>
    <row r="94" spans="1:9" x14ac:dyDescent="0.25">
      <c r="A94" s="208" t="s">
        <v>8809</v>
      </c>
      <c r="B94" s="208" t="s">
        <v>8958</v>
      </c>
      <c r="C94" s="208" t="s">
        <v>8815</v>
      </c>
      <c r="D94" s="208" t="s">
        <v>8942</v>
      </c>
      <c r="E94" s="253">
        <v>1.9999999789529072E-2</v>
      </c>
      <c r="F94" s="245"/>
      <c r="G94" s="245"/>
      <c r="H94" s="245"/>
      <c r="I94" s="210">
        <v>4.2590520651644628</v>
      </c>
    </row>
    <row r="95" spans="1:9" x14ac:dyDescent="0.25">
      <c r="A95" s="208" t="s">
        <v>8809</v>
      </c>
      <c r="B95" s="208" t="s">
        <v>8959</v>
      </c>
      <c r="C95" s="208" t="s">
        <v>8815</v>
      </c>
      <c r="D95" s="208" t="s">
        <v>8942</v>
      </c>
      <c r="E95" s="194">
        <v>2.329999975480137</v>
      </c>
      <c r="F95" s="254"/>
      <c r="G95" s="255"/>
      <c r="H95" s="255"/>
      <c r="I95" s="210">
        <v>3.9299999778787948</v>
      </c>
    </row>
    <row r="96" spans="1:9" x14ac:dyDescent="0.25">
      <c r="A96" s="208" t="s">
        <v>8809</v>
      </c>
      <c r="B96" s="208" t="s">
        <v>8960</v>
      </c>
      <c r="C96" s="208" t="s">
        <v>8815</v>
      </c>
      <c r="D96" s="208" t="s">
        <v>8944</v>
      </c>
      <c r="E96" s="194">
        <v>1.798300007384372</v>
      </c>
      <c r="F96" s="254"/>
      <c r="G96" s="255"/>
      <c r="H96" s="255"/>
      <c r="I96" s="210">
        <v>4.2590520651644628</v>
      </c>
    </row>
    <row r="97" spans="1:9" x14ac:dyDescent="0.25">
      <c r="A97" s="208" t="s">
        <v>8809</v>
      </c>
      <c r="B97" s="208" t="s">
        <v>8961</v>
      </c>
      <c r="C97" s="208" t="s">
        <v>8815</v>
      </c>
      <c r="D97" s="208" t="s">
        <v>8944</v>
      </c>
      <c r="E97" s="194">
        <v>7.8600000225203894</v>
      </c>
      <c r="F97" s="254"/>
      <c r="G97" s="255"/>
      <c r="H97" s="255"/>
      <c r="I97" s="210">
        <v>3.9116426355130609</v>
      </c>
    </row>
    <row r="98" spans="1:9" x14ac:dyDescent="0.25">
      <c r="A98" s="208" t="s">
        <v>8809</v>
      </c>
      <c r="B98" s="208" t="s">
        <v>8962</v>
      </c>
      <c r="C98" s="208" t="s">
        <v>8815</v>
      </c>
      <c r="D98" s="208" t="s">
        <v>8942</v>
      </c>
      <c r="E98" s="253">
        <v>2.5299999733754279</v>
      </c>
      <c r="F98" s="245"/>
      <c r="G98" s="245"/>
      <c r="H98" s="245"/>
      <c r="I98" s="210">
        <v>4.2590520651644628</v>
      </c>
    </row>
    <row r="99" spans="1:9" x14ac:dyDescent="0.25">
      <c r="A99" s="208" t="s">
        <v>8809</v>
      </c>
      <c r="B99" s="208" t="s">
        <v>8963</v>
      </c>
      <c r="C99" s="208" t="s">
        <v>8815</v>
      </c>
      <c r="D99" s="208" t="s">
        <v>8942</v>
      </c>
      <c r="E99" s="253">
        <v>6.9999999263351764E-2</v>
      </c>
      <c r="F99" s="245"/>
      <c r="G99" s="245"/>
      <c r="H99" s="245"/>
      <c r="I99" s="210">
        <v>4.5799999884848521</v>
      </c>
    </row>
    <row r="100" spans="1:9" x14ac:dyDescent="0.25">
      <c r="A100" s="208" t="s">
        <v>8809</v>
      </c>
      <c r="B100" s="208" t="s">
        <v>8964</v>
      </c>
      <c r="C100" s="208" t="s">
        <v>8815</v>
      </c>
      <c r="D100" s="208" t="s">
        <v>8944</v>
      </c>
      <c r="E100" s="194">
        <v>40.019999578847667</v>
      </c>
      <c r="F100" s="254"/>
      <c r="G100" s="255"/>
      <c r="H100" s="255"/>
      <c r="I100" s="210">
        <v>4.4501045772378687</v>
      </c>
    </row>
    <row r="101" spans="1:9" x14ac:dyDescent="0.25">
      <c r="A101" s="208" t="s">
        <v>8809</v>
      </c>
      <c r="B101" s="208" t="s">
        <v>8965</v>
      </c>
      <c r="C101" s="208" t="s">
        <v>8811</v>
      </c>
      <c r="D101" s="208" t="s">
        <v>8955</v>
      </c>
      <c r="E101" s="194">
        <v>11.60999998305709</v>
      </c>
      <c r="F101" s="254"/>
      <c r="G101" s="255"/>
      <c r="H101" s="255"/>
      <c r="I101" s="210">
        <v>2.1635000364090788</v>
      </c>
    </row>
    <row r="102" spans="1:9" x14ac:dyDescent="0.25">
      <c r="A102" s="208" t="s">
        <v>8809</v>
      </c>
      <c r="B102" s="208" t="s">
        <v>8966</v>
      </c>
      <c r="C102" s="208" t="s">
        <v>8815</v>
      </c>
      <c r="D102" s="208" t="s">
        <v>8942</v>
      </c>
      <c r="E102" s="253">
        <v>9.420000006103658</v>
      </c>
      <c r="F102" s="245"/>
      <c r="G102" s="245"/>
      <c r="H102" s="255"/>
      <c r="I102" s="210">
        <v>4.3199999993939393</v>
      </c>
    </row>
    <row r="103" spans="1:9" x14ac:dyDescent="0.25">
      <c r="A103" s="208" t="s">
        <v>8809</v>
      </c>
      <c r="B103" s="208" t="s">
        <v>8967</v>
      </c>
      <c r="C103" s="208" t="s">
        <v>8815</v>
      </c>
      <c r="D103" s="208" t="s">
        <v>8942</v>
      </c>
      <c r="E103" s="253">
        <v>0.25209997103814819</v>
      </c>
      <c r="F103" s="245"/>
      <c r="G103" s="245"/>
      <c r="H103" s="245"/>
      <c r="I103" s="210">
        <v>4.2590520651644628</v>
      </c>
    </row>
    <row r="104" spans="1:9" x14ac:dyDescent="0.25">
      <c r="A104" s="208" t="s">
        <v>8809</v>
      </c>
      <c r="B104" s="208" t="s">
        <v>8968</v>
      </c>
      <c r="C104" s="208" t="s">
        <v>8815</v>
      </c>
      <c r="D104" s="208" t="s">
        <v>8942</v>
      </c>
      <c r="E104" s="253">
        <v>95.560000046724554</v>
      </c>
      <c r="F104" s="245"/>
      <c r="G104" s="245"/>
      <c r="H104" s="245"/>
      <c r="I104" s="210">
        <v>4.5400000018181812</v>
      </c>
    </row>
    <row r="105" spans="1:9" x14ac:dyDescent="0.25">
      <c r="A105" s="208" t="s">
        <v>8809</v>
      </c>
      <c r="B105" s="208" t="s">
        <v>8969</v>
      </c>
      <c r="C105" s="208" t="s">
        <v>8815</v>
      </c>
      <c r="D105" s="208" t="s">
        <v>8970</v>
      </c>
      <c r="E105" s="194">
        <v>74.819999949276522</v>
      </c>
      <c r="F105" s="254"/>
      <c r="G105" s="255"/>
      <c r="H105" s="255"/>
      <c r="I105" s="210">
        <v>4.2590520651644628</v>
      </c>
    </row>
    <row r="106" spans="1:9" x14ac:dyDescent="0.25">
      <c r="A106" s="208" t="s">
        <v>8809</v>
      </c>
      <c r="B106" s="208" t="s">
        <v>8971</v>
      </c>
      <c r="C106" s="208" t="s">
        <v>8815</v>
      </c>
      <c r="D106" s="208" t="s">
        <v>8942</v>
      </c>
      <c r="E106" s="194">
        <v>9276.9700049779531</v>
      </c>
      <c r="F106" s="254"/>
      <c r="G106" s="255"/>
      <c r="H106" s="255"/>
      <c r="I106" s="210">
        <v>4.7899999942424261</v>
      </c>
    </row>
    <row r="107" spans="1:9" x14ac:dyDescent="0.25">
      <c r="A107" s="208" t="s">
        <v>8809</v>
      </c>
      <c r="B107" s="208" t="s">
        <v>8972</v>
      </c>
      <c r="C107" s="208" t="s">
        <v>8815</v>
      </c>
      <c r="D107" s="208" t="s">
        <v>8944</v>
      </c>
      <c r="E107" s="194">
        <v>0.46999999505393331</v>
      </c>
      <c r="F107" s="254"/>
      <c r="G107" s="255"/>
      <c r="H107" s="255"/>
      <c r="I107" s="210">
        <v>4.2590520651644628</v>
      </c>
    </row>
    <row r="108" spans="1:9" x14ac:dyDescent="0.25">
      <c r="A108" s="208" t="s">
        <v>8809</v>
      </c>
      <c r="B108" s="208" t="s">
        <v>8973</v>
      </c>
      <c r="C108" s="208" t="s">
        <v>8811</v>
      </c>
      <c r="D108" s="208" t="s">
        <v>8974</v>
      </c>
      <c r="E108" s="194">
        <v>2.3399999753749019</v>
      </c>
      <c r="F108" s="254"/>
      <c r="G108" s="255"/>
      <c r="H108" s="255"/>
      <c r="I108" s="210">
        <v>0.25429999099091211</v>
      </c>
    </row>
    <row r="109" spans="1:9" x14ac:dyDescent="0.25">
      <c r="A109" s="208" t="s">
        <v>8809</v>
      </c>
      <c r="B109" s="208" t="s">
        <v>8975</v>
      </c>
      <c r="C109" s="208" t="s">
        <v>8811</v>
      </c>
      <c r="D109" s="208" t="s">
        <v>8976</v>
      </c>
      <c r="E109" s="253">
        <v>8.9999999052880822E-2</v>
      </c>
      <c r="F109" s="245"/>
      <c r="G109" s="245"/>
      <c r="H109" s="245"/>
      <c r="I109" s="210">
        <v>0.27209998505758071</v>
      </c>
    </row>
    <row r="110" spans="1:9" x14ac:dyDescent="0.25">
      <c r="A110" s="208" t="s">
        <v>8809</v>
      </c>
      <c r="B110" s="208" t="s">
        <v>8977</v>
      </c>
      <c r="C110" s="208" t="s">
        <v>8811</v>
      </c>
      <c r="D110" s="208" t="s">
        <v>8978</v>
      </c>
      <c r="E110" s="194">
        <v>10.119999998737169</v>
      </c>
      <c r="F110" s="254"/>
      <c r="G110" s="255"/>
      <c r="H110" s="255"/>
      <c r="I110" s="210">
        <v>0.28449998092424877</v>
      </c>
    </row>
    <row r="111" spans="1:9" x14ac:dyDescent="0.25">
      <c r="A111" s="208" t="s">
        <v>8809</v>
      </c>
      <c r="B111" s="208" t="s">
        <v>8979</v>
      </c>
      <c r="C111" s="208" t="s">
        <v>8811</v>
      </c>
      <c r="D111" s="208" t="s">
        <v>8980</v>
      </c>
      <c r="E111" s="253">
        <v>0.37449996975006611</v>
      </c>
      <c r="F111" s="245"/>
      <c r="G111" s="245"/>
      <c r="H111" s="245"/>
      <c r="I111" s="210">
        <v>0.28449998092424877</v>
      </c>
    </row>
    <row r="112" spans="1:9" x14ac:dyDescent="0.25">
      <c r="A112" s="208" t="s">
        <v>8809</v>
      </c>
      <c r="B112" s="208" t="s">
        <v>8981</v>
      </c>
      <c r="C112" s="208" t="s">
        <v>8811</v>
      </c>
      <c r="D112" s="208" t="s">
        <v>8982</v>
      </c>
      <c r="E112" s="194">
        <v>0.23490660105333749</v>
      </c>
      <c r="F112" s="254"/>
      <c r="G112" s="255"/>
      <c r="H112" s="255"/>
      <c r="I112" s="210">
        <v>0.28449998092424877</v>
      </c>
    </row>
    <row r="113" spans="1:9" x14ac:dyDescent="0.25">
      <c r="A113" s="208" t="s">
        <v>8809</v>
      </c>
      <c r="B113" s="208" t="s">
        <v>8983</v>
      </c>
      <c r="C113" s="208" t="s">
        <v>8811</v>
      </c>
      <c r="D113" s="208" t="s">
        <v>8984</v>
      </c>
      <c r="E113" s="194">
        <v>4.1499999563272816</v>
      </c>
      <c r="F113" s="254"/>
      <c r="G113" s="255"/>
      <c r="H113" s="255"/>
      <c r="I113" s="210">
        <v>0.28449998092424877</v>
      </c>
    </row>
    <row r="114" spans="1:9" x14ac:dyDescent="0.25">
      <c r="A114" s="208" t="s">
        <v>8809</v>
      </c>
      <c r="B114" s="208" t="s">
        <v>8985</v>
      </c>
      <c r="C114" s="208" t="s">
        <v>8811</v>
      </c>
      <c r="D114" s="208" t="s">
        <v>8986</v>
      </c>
      <c r="E114" s="194">
        <v>1.9325584642719451</v>
      </c>
      <c r="F114" s="254"/>
      <c r="G114" s="255"/>
      <c r="H114" s="255"/>
      <c r="I114" s="210">
        <v>0.28389998112424869</v>
      </c>
    </row>
    <row r="115" spans="1:9" x14ac:dyDescent="0.25">
      <c r="A115" s="208" t="s">
        <v>8809</v>
      </c>
      <c r="B115" s="208" t="s">
        <v>8987</v>
      </c>
      <c r="C115" s="208" t="s">
        <v>8811</v>
      </c>
      <c r="D115" s="208" t="s">
        <v>8988</v>
      </c>
      <c r="E115" s="194">
        <v>61.130871232508589</v>
      </c>
      <c r="F115" s="254"/>
      <c r="G115" s="255"/>
      <c r="H115" s="255"/>
      <c r="I115" s="210">
        <v>0.28389998112424869</v>
      </c>
    </row>
    <row r="116" spans="1:9" x14ac:dyDescent="0.25">
      <c r="A116" s="208" t="s">
        <v>8809</v>
      </c>
      <c r="B116" s="208" t="s">
        <v>8989</v>
      </c>
      <c r="C116" s="208" t="s">
        <v>8811</v>
      </c>
      <c r="D116" s="208" t="s">
        <v>8990</v>
      </c>
      <c r="E116" s="194">
        <v>0.34999999631675882</v>
      </c>
      <c r="F116" s="254"/>
      <c r="G116" s="255"/>
      <c r="H116" s="255"/>
      <c r="I116" s="210">
        <v>0.20580000715757341</v>
      </c>
    </row>
    <row r="117" spans="1:9" x14ac:dyDescent="0.25">
      <c r="A117" s="208" t="s">
        <v>8809</v>
      </c>
      <c r="B117" s="208" t="s">
        <v>8991</v>
      </c>
      <c r="C117" s="208" t="s">
        <v>8811</v>
      </c>
      <c r="D117" s="208" t="s">
        <v>8992</v>
      </c>
      <c r="E117" s="194">
        <v>8.3999999116022117</v>
      </c>
      <c r="F117" s="254"/>
      <c r="G117" s="255"/>
      <c r="H117" s="255"/>
      <c r="I117" s="210">
        <v>0.29049997892424939</v>
      </c>
    </row>
    <row r="118" spans="1:9" x14ac:dyDescent="0.25">
      <c r="A118" s="208" t="s">
        <v>8809</v>
      </c>
      <c r="B118" s="208" t="s">
        <v>8993</v>
      </c>
      <c r="C118" s="208" t="s">
        <v>8811</v>
      </c>
      <c r="D118" s="208" t="s">
        <v>8994</v>
      </c>
      <c r="E118" s="194">
        <v>3.099999967377006</v>
      </c>
      <c r="F118" s="254"/>
      <c r="G118" s="255"/>
      <c r="H118" s="255"/>
      <c r="I118" s="210">
        <v>0.29049997892424939</v>
      </c>
    </row>
    <row r="119" spans="1:9" x14ac:dyDescent="0.25">
      <c r="A119" s="208" t="s">
        <v>8809</v>
      </c>
      <c r="B119" s="208" t="s">
        <v>8995</v>
      </c>
      <c r="C119" s="208" t="s">
        <v>8811</v>
      </c>
      <c r="D119" s="208" t="s">
        <v>8996</v>
      </c>
      <c r="E119" s="194">
        <v>0.26999999715864248</v>
      </c>
      <c r="F119" s="254"/>
      <c r="G119" s="255"/>
      <c r="H119" s="255"/>
      <c r="I119" s="210">
        <v>0.24399999442424419</v>
      </c>
    </row>
    <row r="120" spans="1:9" x14ac:dyDescent="0.25">
      <c r="A120" s="208" t="s">
        <v>8809</v>
      </c>
      <c r="B120" s="208" t="s">
        <v>8997</v>
      </c>
      <c r="C120" s="208" t="s">
        <v>8811</v>
      </c>
      <c r="D120" s="208" t="s">
        <v>8998</v>
      </c>
      <c r="E120" s="194">
        <v>14.90999984309393</v>
      </c>
      <c r="F120" s="254"/>
      <c r="G120" s="255"/>
      <c r="H120" s="255"/>
      <c r="I120" s="210">
        <v>0.27109998539091401</v>
      </c>
    </row>
    <row r="121" spans="1:9" x14ac:dyDescent="0.25">
      <c r="A121" s="208" t="s">
        <v>8809</v>
      </c>
      <c r="B121" s="208" t="s">
        <v>8999</v>
      </c>
      <c r="C121" s="208" t="s">
        <v>8811</v>
      </c>
      <c r="D121" s="208" t="s">
        <v>9000</v>
      </c>
      <c r="E121" s="194">
        <v>52.374300001322823</v>
      </c>
      <c r="F121" s="254"/>
      <c r="G121" s="255"/>
      <c r="H121" s="255"/>
      <c r="I121" s="210">
        <v>0.27109998539091401</v>
      </c>
    </row>
    <row r="122" spans="1:9" x14ac:dyDescent="0.25">
      <c r="A122" s="208" t="s">
        <v>8809</v>
      </c>
      <c r="B122" s="208" t="s">
        <v>9001</v>
      </c>
      <c r="C122" s="208" t="s">
        <v>8811</v>
      </c>
      <c r="D122" s="208" t="s">
        <v>9002</v>
      </c>
      <c r="E122" s="253">
        <v>2.0299999786372012</v>
      </c>
      <c r="F122" s="245"/>
      <c r="G122" s="245"/>
      <c r="H122" s="245"/>
      <c r="I122" s="210">
        <v>0.22030000232424171</v>
      </c>
    </row>
    <row r="123" spans="1:9" x14ac:dyDescent="0.25">
      <c r="A123" s="208" t="s">
        <v>8809</v>
      </c>
      <c r="B123" s="208" t="s">
        <v>9003</v>
      </c>
      <c r="C123" s="208" t="s">
        <v>8811</v>
      </c>
      <c r="D123" s="208" t="s">
        <v>9004</v>
      </c>
      <c r="E123" s="194">
        <v>10.72999999231781</v>
      </c>
      <c r="F123" s="254"/>
      <c r="G123" s="255"/>
      <c r="H123" s="255"/>
      <c r="I123" s="210">
        <v>0.27109998539091401</v>
      </c>
    </row>
    <row r="124" spans="1:9" x14ac:dyDescent="0.25">
      <c r="A124" s="208" t="s">
        <v>8809</v>
      </c>
      <c r="B124" s="208" t="s">
        <v>9005</v>
      </c>
      <c r="C124" s="208" t="s">
        <v>8811</v>
      </c>
      <c r="D124" s="208" t="s">
        <v>9006</v>
      </c>
      <c r="E124" s="194">
        <v>68.730000013364901</v>
      </c>
      <c r="F124" s="254"/>
      <c r="G124" s="255"/>
      <c r="H124" s="255"/>
      <c r="I124" s="210">
        <v>0.22690000012424241</v>
      </c>
    </row>
    <row r="125" spans="1:9" x14ac:dyDescent="0.25">
      <c r="A125" s="208" t="s">
        <v>8809</v>
      </c>
      <c r="B125" s="208" t="s">
        <v>9007</v>
      </c>
      <c r="C125" s="208" t="s">
        <v>8811</v>
      </c>
      <c r="D125" s="208" t="s">
        <v>9008</v>
      </c>
      <c r="E125" s="253">
        <v>11.660783986732079</v>
      </c>
      <c r="F125" s="245"/>
      <c r="G125" s="245"/>
      <c r="H125" s="245"/>
      <c r="I125" s="210">
        <v>0.1908000121575717</v>
      </c>
    </row>
    <row r="126" spans="1:9" x14ac:dyDescent="0.25">
      <c r="A126" s="208" t="s">
        <v>8809</v>
      </c>
      <c r="B126" s="208" t="s">
        <v>9009</v>
      </c>
      <c r="C126" s="208" t="s">
        <v>8811</v>
      </c>
      <c r="D126" s="208" t="s">
        <v>9010</v>
      </c>
      <c r="E126" s="194">
        <v>4.7299999502236263</v>
      </c>
      <c r="F126" s="254"/>
      <c r="G126" s="255"/>
      <c r="H126" s="255"/>
      <c r="I126" s="210">
        <v>0.26449998759091331</v>
      </c>
    </row>
    <row r="127" spans="1:9" x14ac:dyDescent="0.25">
      <c r="A127" s="208" t="s">
        <v>8809</v>
      </c>
      <c r="B127" s="208" t="s">
        <v>9011</v>
      </c>
      <c r="C127" s="208" t="s">
        <v>8811</v>
      </c>
      <c r="D127" s="208" t="s">
        <v>9012</v>
      </c>
      <c r="E127" s="194">
        <v>0.39999999579058149</v>
      </c>
      <c r="F127" s="254"/>
      <c r="G127" s="255"/>
      <c r="H127" s="255"/>
      <c r="I127" s="210">
        <v>0.2276999998575758</v>
      </c>
    </row>
    <row r="128" spans="1:9" x14ac:dyDescent="0.25">
      <c r="A128" s="208" t="s">
        <v>8809</v>
      </c>
      <c r="B128" s="208" t="s">
        <v>9013</v>
      </c>
      <c r="C128" s="208" t="s">
        <v>8811</v>
      </c>
      <c r="D128" s="208" t="s">
        <v>9014</v>
      </c>
      <c r="E128" s="194">
        <v>0.71999999242304658</v>
      </c>
      <c r="F128" s="254"/>
      <c r="G128" s="255"/>
      <c r="H128" s="255"/>
      <c r="I128" s="210">
        <v>0.26449998759091331</v>
      </c>
    </row>
    <row r="129" spans="1:9" x14ac:dyDescent="0.25">
      <c r="A129" s="208" t="s">
        <v>8809</v>
      </c>
      <c r="B129" s="208" t="s">
        <v>9015</v>
      </c>
      <c r="C129" s="208" t="s">
        <v>8811</v>
      </c>
      <c r="D129" s="208" t="s">
        <v>9016</v>
      </c>
      <c r="E129" s="194">
        <v>10.789999886450939</v>
      </c>
      <c r="F129" s="254"/>
      <c r="G129" s="255"/>
      <c r="H129" s="255"/>
      <c r="I129" s="210">
        <v>0.25339999129091201</v>
      </c>
    </row>
    <row r="130" spans="1:9" x14ac:dyDescent="0.25">
      <c r="A130" s="208" t="s">
        <v>8809</v>
      </c>
      <c r="B130" s="208" t="s">
        <v>9017</v>
      </c>
      <c r="C130" s="208" t="s">
        <v>8811</v>
      </c>
      <c r="D130" s="208" t="s">
        <v>9018</v>
      </c>
      <c r="E130" s="253">
        <v>10.01999999978953</v>
      </c>
      <c r="F130" s="245"/>
      <c r="G130" s="245"/>
      <c r="H130" s="245"/>
      <c r="I130" s="210">
        <v>0.2662999869909134</v>
      </c>
    </row>
    <row r="131" spans="1:9" x14ac:dyDescent="0.25">
      <c r="A131" s="208" t="s">
        <v>8809</v>
      </c>
      <c r="B131" s="208" t="s">
        <v>9019</v>
      </c>
      <c r="C131" s="208" t="s">
        <v>8811</v>
      </c>
      <c r="D131" s="208" t="s">
        <v>9020</v>
      </c>
      <c r="E131" s="194">
        <v>58.890000011681131</v>
      </c>
      <c r="F131" s="254"/>
      <c r="G131" s="255"/>
      <c r="H131" s="255"/>
      <c r="I131" s="210">
        <v>0.2662999869909134</v>
      </c>
    </row>
    <row r="132" spans="1:9" x14ac:dyDescent="0.25">
      <c r="A132" s="208" t="s">
        <v>8809</v>
      </c>
      <c r="B132" s="208" t="s">
        <v>9021</v>
      </c>
      <c r="C132" s="208" t="s">
        <v>8811</v>
      </c>
      <c r="D132" s="208" t="s">
        <v>9022</v>
      </c>
      <c r="E132" s="194">
        <v>10.789999886450939</v>
      </c>
      <c r="F132" s="254"/>
      <c r="G132" s="255"/>
      <c r="H132" s="255"/>
      <c r="I132" s="210">
        <v>0.26449998759091331</v>
      </c>
    </row>
    <row r="133" spans="1:9" x14ac:dyDescent="0.25">
      <c r="A133" s="208" t="s">
        <v>8809</v>
      </c>
      <c r="B133" s="208" t="s">
        <v>9023</v>
      </c>
      <c r="C133" s="208" t="s">
        <v>8811</v>
      </c>
      <c r="D133" s="208" t="s">
        <v>9024</v>
      </c>
      <c r="E133" s="253">
        <v>10.749999992107339</v>
      </c>
      <c r="F133" s="245"/>
      <c r="G133" s="245"/>
      <c r="H133" s="245"/>
      <c r="I133" s="210">
        <v>0.24359999455757761</v>
      </c>
    </row>
    <row r="134" spans="1:9" x14ac:dyDescent="0.25">
      <c r="A134" s="208" t="s">
        <v>8809</v>
      </c>
      <c r="B134" s="208" t="s">
        <v>9025</v>
      </c>
      <c r="C134" s="208" t="s">
        <v>8924</v>
      </c>
      <c r="D134" s="208" t="s">
        <v>9026</v>
      </c>
      <c r="E134" s="253">
        <v>11.65999987729545</v>
      </c>
      <c r="F134" s="245"/>
      <c r="G134" s="245"/>
      <c r="H134" s="245"/>
      <c r="I134" s="210">
        <v>10.518587402895109</v>
      </c>
    </row>
    <row r="135" spans="1:9" x14ac:dyDescent="0.25">
      <c r="A135" s="208" t="s">
        <v>8809</v>
      </c>
      <c r="B135" s="208" t="s">
        <v>9027</v>
      </c>
      <c r="C135" s="208" t="s">
        <v>8924</v>
      </c>
      <c r="D135" s="208" t="s">
        <v>9028</v>
      </c>
      <c r="E135" s="253">
        <v>0.8999999905288083</v>
      </c>
      <c r="F135" s="245"/>
      <c r="G135" s="245"/>
      <c r="H135" s="245"/>
      <c r="I135" s="210">
        <v>11.354677351471191</v>
      </c>
    </row>
    <row r="136" spans="1:9" x14ac:dyDescent="0.25">
      <c r="A136" s="208" t="s">
        <v>8809</v>
      </c>
      <c r="B136" s="208" t="s">
        <v>9029</v>
      </c>
      <c r="C136" s="208" t="s">
        <v>8924</v>
      </c>
      <c r="D136" s="208" t="s">
        <v>9030</v>
      </c>
      <c r="E136" s="194">
        <v>64.489999952749272</v>
      </c>
      <c r="F136" s="254"/>
      <c r="G136" s="255"/>
      <c r="H136" s="255"/>
      <c r="I136" s="210">
        <v>11.602034011443211</v>
      </c>
    </row>
    <row r="137" spans="1:9" x14ac:dyDescent="0.25">
      <c r="A137" s="208" t="s">
        <v>8809</v>
      </c>
      <c r="B137" s="208" t="s">
        <v>9031</v>
      </c>
      <c r="C137" s="208" t="s">
        <v>8924</v>
      </c>
      <c r="D137" s="208" t="s">
        <v>9032</v>
      </c>
      <c r="E137" s="194">
        <v>2.0367534644908871</v>
      </c>
      <c r="F137" s="254"/>
      <c r="G137" s="255"/>
      <c r="H137" s="255"/>
      <c r="I137" s="210">
        <v>11.786495389350019</v>
      </c>
    </row>
    <row r="138" spans="1:9" x14ac:dyDescent="0.25">
      <c r="A138" s="208" t="s">
        <v>8809</v>
      </c>
      <c r="B138" s="208" t="s">
        <v>9033</v>
      </c>
      <c r="C138" s="208" t="s">
        <v>8924</v>
      </c>
      <c r="D138" s="208" t="s">
        <v>9034</v>
      </c>
      <c r="E138" s="194">
        <v>11.60999998305709</v>
      </c>
      <c r="F138" s="254"/>
      <c r="G138" s="255"/>
      <c r="H138" s="255"/>
      <c r="I138" s="210">
        <v>13.48848035232473</v>
      </c>
    </row>
    <row r="139" spans="1:9" x14ac:dyDescent="0.25">
      <c r="A139" s="208" t="s">
        <v>8809</v>
      </c>
      <c r="B139" s="208" t="s">
        <v>9033</v>
      </c>
      <c r="C139" s="208" t="s">
        <v>8811</v>
      </c>
      <c r="D139" s="208" t="s">
        <v>9034</v>
      </c>
      <c r="E139" s="253">
        <v>1.1799999875822149</v>
      </c>
      <c r="F139" s="245"/>
      <c r="G139" s="245"/>
      <c r="H139" s="245"/>
      <c r="I139" s="210">
        <v>8.566100023421205</v>
      </c>
    </row>
    <row r="140" spans="1:9" x14ac:dyDescent="0.25">
      <c r="A140" s="208" t="s">
        <v>8809</v>
      </c>
      <c r="B140" s="208" t="s">
        <v>9035</v>
      </c>
      <c r="C140" s="208" t="s">
        <v>8924</v>
      </c>
      <c r="D140" s="208" t="s">
        <v>9036</v>
      </c>
      <c r="E140" s="253">
        <v>0.22209997135385459</v>
      </c>
      <c r="F140" s="245"/>
      <c r="G140" s="245"/>
      <c r="H140" s="255"/>
      <c r="I140" s="210">
        <v>16.50423692283012</v>
      </c>
    </row>
    <row r="141" spans="1:9" x14ac:dyDescent="0.25">
      <c r="A141" s="208" t="s">
        <v>8809</v>
      </c>
      <c r="B141" s="208" t="s">
        <v>9037</v>
      </c>
      <c r="C141" s="208" t="s">
        <v>8924</v>
      </c>
      <c r="D141" s="208" t="s">
        <v>9038</v>
      </c>
      <c r="E141" s="194">
        <v>0.12999999863193901</v>
      </c>
      <c r="F141" s="254"/>
      <c r="G141" s="255"/>
      <c r="H141" s="255"/>
      <c r="I141" s="210">
        <v>12.24545046363772</v>
      </c>
    </row>
    <row r="142" spans="1:9" x14ac:dyDescent="0.25">
      <c r="A142" s="208" t="s">
        <v>8809</v>
      </c>
      <c r="B142" s="208" t="s">
        <v>9039</v>
      </c>
      <c r="C142" s="208" t="s">
        <v>8815</v>
      </c>
      <c r="D142" s="208" t="s">
        <v>9040</v>
      </c>
      <c r="E142" s="194">
        <v>4.1199999566429897</v>
      </c>
      <c r="F142" s="254"/>
      <c r="G142" s="255"/>
      <c r="H142" s="255"/>
      <c r="I142" s="210">
        <v>2.0400000018181812</v>
      </c>
    </row>
    <row r="143" spans="1:9" x14ac:dyDescent="0.25">
      <c r="A143" s="208" t="s">
        <v>8809</v>
      </c>
      <c r="B143" s="208" t="s">
        <v>9041</v>
      </c>
      <c r="C143" s="208" t="s">
        <v>8815</v>
      </c>
      <c r="D143" s="208" t="s">
        <v>9042</v>
      </c>
      <c r="E143" s="194">
        <v>8.7200000134701394</v>
      </c>
      <c r="F143" s="254"/>
      <c r="G143" s="255"/>
      <c r="H143" s="255"/>
      <c r="I143" s="210">
        <v>3.9387865658590231</v>
      </c>
    </row>
    <row r="144" spans="1:9" x14ac:dyDescent="0.25">
      <c r="A144" s="208" t="s">
        <v>8809</v>
      </c>
      <c r="B144" s="208" t="s">
        <v>9043</v>
      </c>
      <c r="C144" s="208" t="s">
        <v>8815</v>
      </c>
      <c r="D144" s="208" t="s">
        <v>9040</v>
      </c>
      <c r="E144" s="194">
        <v>3.6399999616942909</v>
      </c>
      <c r="F144" s="254"/>
      <c r="G144" s="255"/>
      <c r="H144" s="255"/>
      <c r="I144" s="210">
        <v>3.9897249579704681</v>
      </c>
    </row>
    <row r="145" spans="1:9" x14ac:dyDescent="0.25">
      <c r="A145" s="208" t="s">
        <v>8809</v>
      </c>
      <c r="B145" s="208" t="s">
        <v>9044</v>
      </c>
      <c r="C145" s="208" t="s">
        <v>8815</v>
      </c>
      <c r="D145" s="208" t="s">
        <v>9040</v>
      </c>
      <c r="E145" s="194">
        <v>4.4599999530649832</v>
      </c>
      <c r="F145" s="254"/>
      <c r="G145" s="255"/>
      <c r="H145" s="255"/>
      <c r="I145" s="210">
        <v>3.080000033939382</v>
      </c>
    </row>
    <row r="146" spans="1:9" x14ac:dyDescent="0.25">
      <c r="A146" s="208" t="s">
        <v>8809</v>
      </c>
      <c r="B146" s="208" t="s">
        <v>9044</v>
      </c>
      <c r="C146" s="208" t="s">
        <v>8811</v>
      </c>
      <c r="D146" s="208" t="s">
        <v>9040</v>
      </c>
      <c r="E146" s="253">
        <v>8.2560114890185581</v>
      </c>
      <c r="F146" s="245"/>
      <c r="G146" s="245"/>
      <c r="H146" s="245"/>
      <c r="I146" s="210">
        <v>3.1071000249060532</v>
      </c>
    </row>
    <row r="147" spans="1:9" x14ac:dyDescent="0.25">
      <c r="A147" s="208" t="s">
        <v>8809</v>
      </c>
      <c r="B147" s="208" t="s">
        <v>9045</v>
      </c>
      <c r="C147" s="208" t="s">
        <v>8815</v>
      </c>
      <c r="D147" s="208" t="s">
        <v>9042</v>
      </c>
      <c r="E147" s="194">
        <v>77.2100000293607</v>
      </c>
      <c r="F147" s="254"/>
      <c r="G147" s="255"/>
      <c r="H147" s="255"/>
      <c r="I147" s="210">
        <v>3.9289999782121279</v>
      </c>
    </row>
    <row r="148" spans="1:9" x14ac:dyDescent="0.25">
      <c r="A148" s="208" t="s">
        <v>8809</v>
      </c>
      <c r="B148" s="208" t="s">
        <v>9046</v>
      </c>
      <c r="C148" s="208" t="s">
        <v>8815</v>
      </c>
      <c r="D148" s="208" t="s">
        <v>9040</v>
      </c>
      <c r="E148" s="194">
        <v>1.5599999835832681</v>
      </c>
      <c r="F148" s="254"/>
      <c r="G148" s="255"/>
      <c r="H148" s="255"/>
      <c r="I148" s="210">
        <v>4.344600066951493</v>
      </c>
    </row>
    <row r="149" spans="1:9" x14ac:dyDescent="0.25">
      <c r="A149" s="208" t="s">
        <v>8809</v>
      </c>
      <c r="B149" s="208" t="s">
        <v>9047</v>
      </c>
      <c r="C149" s="208" t="s">
        <v>8815</v>
      </c>
      <c r="D149" s="208" t="s">
        <v>9040</v>
      </c>
      <c r="E149" s="194">
        <v>11.471000037137591</v>
      </c>
      <c r="F149" s="254"/>
      <c r="G149" s="255"/>
      <c r="H149" s="255"/>
      <c r="I149" s="210">
        <v>4.9800000066666641</v>
      </c>
    </row>
    <row r="150" spans="1:9" x14ac:dyDescent="0.25">
      <c r="A150" s="208" t="s">
        <v>8809</v>
      </c>
      <c r="B150" s="208" t="s">
        <v>492</v>
      </c>
      <c r="C150" s="208" t="s">
        <v>8815</v>
      </c>
      <c r="D150" s="208" t="s">
        <v>9042</v>
      </c>
      <c r="E150" s="194">
        <v>69.300000007366492</v>
      </c>
      <c r="F150" s="254"/>
      <c r="G150" s="255"/>
      <c r="H150" s="255"/>
      <c r="I150" s="210">
        <v>5.4599999981818188</v>
      </c>
    </row>
    <row r="151" spans="1:9" x14ac:dyDescent="0.25">
      <c r="A151" s="208" t="s">
        <v>8809</v>
      </c>
      <c r="B151" s="208" t="s">
        <v>9048</v>
      </c>
      <c r="C151" s="208" t="s">
        <v>8815</v>
      </c>
      <c r="D151" s="208" t="s">
        <v>9040</v>
      </c>
      <c r="E151" s="194">
        <v>68.878447052055279</v>
      </c>
      <c r="F151" s="254"/>
      <c r="G151" s="255"/>
      <c r="H151" s="255"/>
      <c r="I151" s="210">
        <v>3.9897249579704681</v>
      </c>
    </row>
    <row r="152" spans="1:9" x14ac:dyDescent="0.25">
      <c r="A152" s="208" t="s">
        <v>8809</v>
      </c>
      <c r="B152" s="208" t="s">
        <v>9049</v>
      </c>
      <c r="C152" s="208" t="s">
        <v>8815</v>
      </c>
      <c r="D152" s="208" t="s">
        <v>9040</v>
      </c>
      <c r="E152" s="194">
        <v>67.250000028939752</v>
      </c>
      <c r="F152" s="254"/>
      <c r="G152" s="255"/>
      <c r="H152" s="255"/>
      <c r="I152" s="210">
        <v>2.309999987575762</v>
      </c>
    </row>
    <row r="153" spans="1:9" x14ac:dyDescent="0.25">
      <c r="A153" s="208" t="s">
        <v>8809</v>
      </c>
      <c r="B153" s="208" t="s">
        <v>57</v>
      </c>
      <c r="C153" s="208" t="s">
        <v>8815</v>
      </c>
      <c r="D153" s="208" t="s">
        <v>9042</v>
      </c>
      <c r="E153" s="253">
        <v>4.9199999482241519E-2</v>
      </c>
      <c r="F153" s="245"/>
      <c r="G153" s="245"/>
      <c r="H153" s="245"/>
      <c r="I153" s="210">
        <v>8.8400000078787837</v>
      </c>
    </row>
    <row r="154" spans="1:9" x14ac:dyDescent="0.25">
      <c r="A154" s="208" t="s">
        <v>8809</v>
      </c>
      <c r="B154" s="208" t="s">
        <v>9050</v>
      </c>
      <c r="C154" s="208" t="s">
        <v>8815</v>
      </c>
      <c r="D154" s="208" t="s">
        <v>9040</v>
      </c>
      <c r="E154" s="194">
        <v>2.9999999684293611E-2</v>
      </c>
      <c r="F154" s="254"/>
      <c r="G154" s="255"/>
      <c r="H154" s="255"/>
      <c r="I154" s="210">
        <v>4.0300000203030244</v>
      </c>
    </row>
    <row r="155" spans="1:9" x14ac:dyDescent="0.25">
      <c r="A155" s="208" t="s">
        <v>8809</v>
      </c>
      <c r="B155" s="208" t="s">
        <v>29</v>
      </c>
      <c r="C155" s="208" t="s">
        <v>8815</v>
      </c>
      <c r="D155" s="208" t="s">
        <v>9042</v>
      </c>
      <c r="E155" s="194">
        <v>3.0806050715011311</v>
      </c>
      <c r="F155" s="254"/>
      <c r="G155" s="255"/>
      <c r="H155" s="255"/>
      <c r="I155" s="210">
        <v>4.5599999951515162</v>
      </c>
    </row>
    <row r="156" spans="1:9" x14ac:dyDescent="0.25">
      <c r="A156" s="208" t="s">
        <v>8809</v>
      </c>
      <c r="B156" s="208" t="s">
        <v>9051</v>
      </c>
      <c r="C156" s="208" t="s">
        <v>8811</v>
      </c>
      <c r="D156" s="208" t="s">
        <v>9052</v>
      </c>
      <c r="E156" s="253">
        <v>0.16999999821099709</v>
      </c>
      <c r="F156" s="245"/>
      <c r="G156" s="245"/>
      <c r="H156" s="245"/>
      <c r="I156" s="210">
        <v>1.778900013093935</v>
      </c>
    </row>
    <row r="157" spans="1:9" x14ac:dyDescent="0.25">
      <c r="A157" s="208" t="s">
        <v>8809</v>
      </c>
      <c r="B157" s="208" t="s">
        <v>9053</v>
      </c>
      <c r="C157" s="208" t="s">
        <v>8815</v>
      </c>
      <c r="D157" s="208" t="s">
        <v>9040</v>
      </c>
      <c r="E157" s="194">
        <v>37.00999961052355</v>
      </c>
      <c r="F157" s="254"/>
      <c r="G157" s="255"/>
      <c r="H157" s="255"/>
      <c r="I157" s="210">
        <v>2.0300000051515141</v>
      </c>
    </row>
    <row r="158" spans="1:9" x14ac:dyDescent="0.25">
      <c r="A158" s="208" t="s">
        <v>8809</v>
      </c>
      <c r="B158" s="208" t="s">
        <v>9054</v>
      </c>
      <c r="C158" s="208" t="s">
        <v>8815</v>
      </c>
      <c r="D158" s="208" t="s">
        <v>9042</v>
      </c>
      <c r="E158" s="194">
        <v>0.10999999884240989</v>
      </c>
      <c r="F158" s="254"/>
      <c r="G158" s="255"/>
      <c r="H158" s="255"/>
      <c r="I158" s="210">
        <v>3.9387865658590231</v>
      </c>
    </row>
    <row r="159" spans="1:9" x14ac:dyDescent="0.25">
      <c r="A159" s="208" t="s">
        <v>8809</v>
      </c>
      <c r="B159" s="208" t="s">
        <v>9055</v>
      </c>
      <c r="C159" s="208" t="s">
        <v>8815</v>
      </c>
      <c r="D159" s="208" t="s">
        <v>9040</v>
      </c>
      <c r="E159" s="253">
        <v>0.12999999863193901</v>
      </c>
      <c r="F159" s="245"/>
      <c r="G159" s="245"/>
      <c r="H159" s="245"/>
      <c r="I159" s="210">
        <v>1.8799999793939459</v>
      </c>
    </row>
    <row r="160" spans="1:9" x14ac:dyDescent="0.25">
      <c r="A160" s="208" t="s">
        <v>8809</v>
      </c>
      <c r="B160" s="208" t="s">
        <v>9056</v>
      </c>
      <c r="C160" s="208" t="s">
        <v>8815</v>
      </c>
      <c r="D160" s="208" t="s">
        <v>9042</v>
      </c>
      <c r="E160" s="194">
        <v>2.8177000492744009</v>
      </c>
      <c r="F160" s="254"/>
      <c r="G160" s="255"/>
      <c r="H160" s="255"/>
      <c r="I160" s="210">
        <v>3.512423071616551</v>
      </c>
    </row>
    <row r="161" spans="1:9" x14ac:dyDescent="0.25">
      <c r="A161" s="208" t="s">
        <v>8809</v>
      </c>
      <c r="B161" s="208" t="s">
        <v>9057</v>
      </c>
      <c r="C161" s="208" t="s">
        <v>8815</v>
      </c>
      <c r="D161" s="208" t="s">
        <v>9040</v>
      </c>
      <c r="E161" s="253">
        <v>0.2155999977311234</v>
      </c>
      <c r="F161" s="245"/>
      <c r="G161" s="245"/>
      <c r="H161" s="245"/>
      <c r="I161" s="210">
        <v>1.9199999660606171</v>
      </c>
    </row>
    <row r="162" spans="1:9" x14ac:dyDescent="0.25">
      <c r="A162" s="208" t="s">
        <v>8809</v>
      </c>
      <c r="B162" s="208" t="s">
        <v>9058</v>
      </c>
      <c r="C162" s="208" t="s">
        <v>8815</v>
      </c>
      <c r="D162" s="208" t="s">
        <v>9042</v>
      </c>
      <c r="E162" s="253">
        <v>2.8799999696921859</v>
      </c>
      <c r="F162" s="245"/>
      <c r="G162" s="245"/>
      <c r="H162" s="255"/>
      <c r="I162" s="210">
        <v>3.6590896893943459</v>
      </c>
    </row>
    <row r="163" spans="1:9" x14ac:dyDescent="0.25">
      <c r="A163" s="208" t="s">
        <v>8809</v>
      </c>
      <c r="B163" s="208" t="s">
        <v>9059</v>
      </c>
      <c r="C163" s="208" t="s">
        <v>8811</v>
      </c>
      <c r="D163" s="208" t="s">
        <v>9060</v>
      </c>
      <c r="E163" s="253">
        <v>0.45999999515916867</v>
      </c>
      <c r="F163" s="245"/>
      <c r="G163" s="245"/>
      <c r="H163" s="245"/>
      <c r="I163" s="210">
        <v>0.21900000275757481</v>
      </c>
    </row>
    <row r="164" spans="1:9" x14ac:dyDescent="0.25">
      <c r="A164" s="208" t="s">
        <v>8809</v>
      </c>
      <c r="B164" s="208" t="s">
        <v>9061</v>
      </c>
      <c r="C164" s="208" t="s">
        <v>8924</v>
      </c>
      <c r="D164" s="208" t="s">
        <v>9062</v>
      </c>
      <c r="E164" s="194">
        <v>0.24999999736911341</v>
      </c>
      <c r="F164" s="254"/>
      <c r="G164" s="255"/>
      <c r="H164" s="255"/>
      <c r="I164" s="210">
        <v>6.2608615494097863</v>
      </c>
    </row>
    <row r="165" spans="1:9" x14ac:dyDescent="0.25">
      <c r="A165" s="208" t="s">
        <v>8809</v>
      </c>
      <c r="B165" s="208" t="s">
        <v>9063</v>
      </c>
      <c r="C165" s="208" t="s">
        <v>8924</v>
      </c>
      <c r="D165" s="208" t="s">
        <v>9064</v>
      </c>
      <c r="E165" s="253">
        <v>61.130871232508589</v>
      </c>
      <c r="F165" s="245"/>
      <c r="G165" s="245"/>
      <c r="H165" s="255"/>
      <c r="I165" s="210">
        <v>6.2608615494097863</v>
      </c>
    </row>
    <row r="166" spans="1:9" x14ac:dyDescent="0.25">
      <c r="A166" s="208" t="s">
        <v>8809</v>
      </c>
      <c r="B166" s="208" t="s">
        <v>9065</v>
      </c>
      <c r="C166" s="208" t="s">
        <v>8924</v>
      </c>
      <c r="D166" s="208" t="s">
        <v>9066</v>
      </c>
      <c r="E166" s="253">
        <v>202.88999996958691</v>
      </c>
      <c r="F166" s="245"/>
      <c r="G166" s="245"/>
      <c r="H166" s="245"/>
      <c r="I166" s="210">
        <v>6.2608615494097863</v>
      </c>
    </row>
    <row r="167" spans="1:9" x14ac:dyDescent="0.25">
      <c r="A167" s="208" t="s">
        <v>8809</v>
      </c>
      <c r="B167" s="208" t="s">
        <v>9067</v>
      </c>
      <c r="C167" s="208" t="s">
        <v>8924</v>
      </c>
      <c r="D167" s="208" t="s">
        <v>9068</v>
      </c>
      <c r="E167" s="194">
        <v>15.78469996543331</v>
      </c>
      <c r="F167" s="254"/>
      <c r="G167" s="255"/>
      <c r="H167" s="255"/>
      <c r="I167" s="210">
        <v>7.3857096593089011</v>
      </c>
    </row>
    <row r="168" spans="1:9" x14ac:dyDescent="0.25">
      <c r="A168" s="208" t="s">
        <v>8809</v>
      </c>
      <c r="B168" s="208" t="s">
        <v>9069</v>
      </c>
      <c r="C168" s="208" t="s">
        <v>8924</v>
      </c>
      <c r="D168" s="208" t="s">
        <v>9070</v>
      </c>
      <c r="E168" s="253">
        <v>0.25999999726387801</v>
      </c>
      <c r="F168" s="245"/>
      <c r="G168" s="245"/>
      <c r="H168" s="245"/>
      <c r="I168" s="210">
        <v>7.3857096593089011</v>
      </c>
    </row>
    <row r="169" spans="1:9" x14ac:dyDescent="0.25">
      <c r="A169" s="208" t="s">
        <v>8809</v>
      </c>
      <c r="B169" s="208" t="s">
        <v>9071</v>
      </c>
      <c r="C169" s="208" t="s">
        <v>8924</v>
      </c>
      <c r="D169" s="208" t="s">
        <v>9072</v>
      </c>
      <c r="E169" s="253">
        <v>0.11300005142857091</v>
      </c>
      <c r="F169" s="245"/>
      <c r="G169" s="245"/>
      <c r="H169" s="245"/>
      <c r="I169" s="210">
        <v>6.2608615494097863</v>
      </c>
    </row>
    <row r="170" spans="1:9" x14ac:dyDescent="0.25">
      <c r="A170" s="208" t="s">
        <v>8809</v>
      </c>
      <c r="B170" s="208" t="s">
        <v>9073</v>
      </c>
      <c r="C170" s="208" t="s">
        <v>8924</v>
      </c>
      <c r="D170" s="208" t="s">
        <v>9074</v>
      </c>
      <c r="E170" s="253">
        <v>98.530000015469611</v>
      </c>
      <c r="F170" s="245"/>
      <c r="G170" s="245"/>
      <c r="H170" s="245"/>
      <c r="I170" s="210">
        <v>6.2608615494097863</v>
      </c>
    </row>
    <row r="171" spans="1:9" x14ac:dyDescent="0.25">
      <c r="A171" s="208" t="s">
        <v>8809</v>
      </c>
      <c r="B171" s="208" t="s">
        <v>9075</v>
      </c>
      <c r="C171" s="208" t="s">
        <v>8924</v>
      </c>
      <c r="D171" s="208" t="s">
        <v>9076</v>
      </c>
      <c r="E171" s="253">
        <v>17.933100363766371</v>
      </c>
      <c r="F171" s="245"/>
      <c r="G171" s="245"/>
      <c r="H171" s="245"/>
      <c r="I171" s="210">
        <v>7.3857096593089011</v>
      </c>
    </row>
    <row r="172" spans="1:9" x14ac:dyDescent="0.25">
      <c r="A172" s="208" t="s">
        <v>8809</v>
      </c>
      <c r="B172" s="208" t="s">
        <v>9077</v>
      </c>
      <c r="C172" s="208" t="s">
        <v>8924</v>
      </c>
      <c r="D172" s="208" t="s">
        <v>9078</v>
      </c>
      <c r="E172" s="194">
        <v>13.446477101326209</v>
      </c>
      <c r="F172" s="254"/>
      <c r="G172" s="255"/>
      <c r="H172" s="255"/>
      <c r="I172" s="210">
        <v>6.2608615494097863</v>
      </c>
    </row>
    <row r="173" spans="1:9" x14ac:dyDescent="0.25">
      <c r="A173" s="208" t="s">
        <v>8809</v>
      </c>
      <c r="B173" s="208" t="s">
        <v>9079</v>
      </c>
      <c r="C173" s="208" t="s">
        <v>8815</v>
      </c>
      <c r="D173" s="208" t="s">
        <v>9080</v>
      </c>
      <c r="E173" s="194">
        <v>0.31999999663246509</v>
      </c>
      <c r="F173" s="254"/>
      <c r="G173" s="255"/>
      <c r="H173" s="255"/>
      <c r="I173" s="210">
        <v>3.279999967272738</v>
      </c>
    </row>
    <row r="174" spans="1:9" x14ac:dyDescent="0.25">
      <c r="A174" s="208" t="s">
        <v>8809</v>
      </c>
      <c r="B174" s="208" t="s">
        <v>9081</v>
      </c>
      <c r="C174" s="208" t="s">
        <v>8815</v>
      </c>
      <c r="D174" s="208" t="s">
        <v>9082</v>
      </c>
      <c r="E174" s="253">
        <v>0.44999999526440421</v>
      </c>
      <c r="F174" s="245"/>
      <c r="G174" s="245"/>
      <c r="H174" s="255"/>
      <c r="I174" s="210">
        <v>3.3076807156215802</v>
      </c>
    </row>
    <row r="175" spans="1:9" x14ac:dyDescent="0.25">
      <c r="A175" s="208" t="s">
        <v>8809</v>
      </c>
      <c r="B175" s="208" t="s">
        <v>9083</v>
      </c>
      <c r="C175" s="208" t="s">
        <v>8815</v>
      </c>
      <c r="D175" s="208" t="s">
        <v>9080</v>
      </c>
      <c r="E175" s="194">
        <v>1.7034000346919229</v>
      </c>
      <c r="F175" s="254"/>
      <c r="G175" s="255"/>
      <c r="H175" s="255"/>
      <c r="I175" s="210">
        <v>3.0399999715151611</v>
      </c>
    </row>
    <row r="176" spans="1:9" x14ac:dyDescent="0.25">
      <c r="A176" s="208" t="s">
        <v>8809</v>
      </c>
      <c r="B176" s="208" t="s">
        <v>9084</v>
      </c>
      <c r="C176" s="208" t="s">
        <v>8815</v>
      </c>
      <c r="D176" s="208" t="s">
        <v>9085</v>
      </c>
      <c r="E176" s="194">
        <v>1.2299999870560381</v>
      </c>
      <c r="F176" s="254"/>
      <c r="G176" s="255"/>
      <c r="H176" s="255"/>
      <c r="I176" s="210">
        <v>6.0146798132885468</v>
      </c>
    </row>
    <row r="177" spans="1:9" x14ac:dyDescent="0.25">
      <c r="A177" s="208" t="s">
        <v>8809</v>
      </c>
      <c r="B177" s="208" t="s">
        <v>9086</v>
      </c>
      <c r="C177" s="208" t="s">
        <v>8811</v>
      </c>
      <c r="D177" s="208" t="s">
        <v>9087</v>
      </c>
      <c r="E177" s="253">
        <v>8.4100000167324396</v>
      </c>
      <c r="F177" s="245"/>
      <c r="G177" s="245"/>
      <c r="H177" s="245"/>
      <c r="I177" s="210">
        <v>20.10299996566668</v>
      </c>
    </row>
    <row r="178" spans="1:9" x14ac:dyDescent="0.25">
      <c r="A178" s="208" t="s">
        <v>8809</v>
      </c>
      <c r="B178" s="208" t="s">
        <v>9088</v>
      </c>
      <c r="C178" s="208" t="s">
        <v>8815</v>
      </c>
      <c r="D178" s="208" t="s">
        <v>9082</v>
      </c>
      <c r="E178" s="194">
        <v>63.029999968113657</v>
      </c>
      <c r="F178" s="254"/>
      <c r="G178" s="255"/>
      <c r="H178" s="255"/>
      <c r="I178" s="210">
        <v>3.13219425896555</v>
      </c>
    </row>
    <row r="179" spans="1:9" x14ac:dyDescent="0.25">
      <c r="A179" s="208" t="s">
        <v>8809</v>
      </c>
      <c r="B179" s="208" t="s">
        <v>9089</v>
      </c>
      <c r="C179" s="208" t="s">
        <v>8811</v>
      </c>
      <c r="D179" s="208" t="s">
        <v>9090</v>
      </c>
      <c r="E179" s="194">
        <v>3.9399999585372281</v>
      </c>
      <c r="F179" s="254"/>
      <c r="G179" s="255"/>
      <c r="H179" s="255"/>
      <c r="I179" s="210">
        <v>1.7033999625030429</v>
      </c>
    </row>
    <row r="180" spans="1:9" x14ac:dyDescent="0.25">
      <c r="A180" s="208" t="s">
        <v>8809</v>
      </c>
      <c r="B180" s="208" t="s">
        <v>9091</v>
      </c>
      <c r="C180" s="208" t="s">
        <v>8815</v>
      </c>
      <c r="D180" s="208" t="s">
        <v>9082</v>
      </c>
      <c r="E180" s="194">
        <v>4.3213732773336151</v>
      </c>
      <c r="F180" s="254"/>
      <c r="G180" s="255"/>
      <c r="H180" s="255"/>
      <c r="I180" s="210">
        <v>3.13219425896555</v>
      </c>
    </row>
    <row r="181" spans="1:9" x14ac:dyDescent="0.25">
      <c r="A181" s="208" t="s">
        <v>8809</v>
      </c>
      <c r="B181" s="208" t="s">
        <v>9092</v>
      </c>
      <c r="C181" s="208" t="s">
        <v>8815</v>
      </c>
      <c r="D181" s="208" t="s">
        <v>9080</v>
      </c>
      <c r="E181" s="194">
        <v>2.9299999691660088</v>
      </c>
      <c r="F181" s="254"/>
      <c r="G181" s="255"/>
      <c r="H181" s="255"/>
      <c r="I181" s="210">
        <v>4.5300000051515132</v>
      </c>
    </row>
    <row r="182" spans="1:9" x14ac:dyDescent="0.25">
      <c r="A182" s="208" t="s">
        <v>8809</v>
      </c>
      <c r="B182" s="208" t="s">
        <v>9093</v>
      </c>
      <c r="C182" s="208" t="s">
        <v>8815</v>
      </c>
      <c r="D182" s="208" t="s">
        <v>9080</v>
      </c>
      <c r="E182" s="253">
        <v>0.63999999326493029</v>
      </c>
      <c r="F182" s="245"/>
      <c r="G182" s="245"/>
      <c r="H182" s="245"/>
      <c r="I182" s="210">
        <v>5.2399999957575769</v>
      </c>
    </row>
    <row r="183" spans="1:9" x14ac:dyDescent="0.25">
      <c r="A183" s="208" t="s">
        <v>8809</v>
      </c>
      <c r="B183" s="208" t="s">
        <v>9093</v>
      </c>
      <c r="C183" s="208" t="s">
        <v>8811</v>
      </c>
      <c r="D183" s="208" t="s">
        <v>9080</v>
      </c>
      <c r="E183" s="253">
        <v>15.306800049389111</v>
      </c>
      <c r="F183" s="245"/>
      <c r="G183" s="245"/>
      <c r="H183" s="255"/>
      <c r="I183" s="210">
        <v>4.3604999858939442</v>
      </c>
    </row>
    <row r="184" spans="1:9" x14ac:dyDescent="0.25">
      <c r="A184" s="208" t="s">
        <v>8809</v>
      </c>
      <c r="B184" s="208" t="s">
        <v>224</v>
      </c>
      <c r="C184" s="208" t="s">
        <v>8815</v>
      </c>
      <c r="D184" s="208" t="s">
        <v>9082</v>
      </c>
      <c r="E184" s="253">
        <v>4.5500025830044463E-2</v>
      </c>
      <c r="F184" s="245"/>
      <c r="G184" s="245"/>
      <c r="H184" s="245"/>
      <c r="I184" s="210">
        <v>5.5064678614804086</v>
      </c>
    </row>
    <row r="185" spans="1:9" x14ac:dyDescent="0.25">
      <c r="A185" s="208" t="s">
        <v>8809</v>
      </c>
      <c r="B185" s="208" t="s">
        <v>9094</v>
      </c>
      <c r="C185" s="208" t="s">
        <v>8811</v>
      </c>
      <c r="D185" s="208" t="s">
        <v>9090</v>
      </c>
      <c r="E185" s="194">
        <v>7.9453480879205669</v>
      </c>
      <c r="F185" s="254"/>
      <c r="G185" s="255"/>
      <c r="H185" s="255"/>
      <c r="I185" s="210">
        <v>1.865999984060611</v>
      </c>
    </row>
    <row r="186" spans="1:9" x14ac:dyDescent="0.25">
      <c r="A186" s="208" t="s">
        <v>8809</v>
      </c>
      <c r="B186" s="208" t="s">
        <v>9095</v>
      </c>
      <c r="C186" s="208" t="s">
        <v>8815</v>
      </c>
      <c r="D186" s="208" t="s">
        <v>9080</v>
      </c>
      <c r="E186" s="194">
        <v>43.459999963588537</v>
      </c>
      <c r="F186" s="254"/>
      <c r="G186" s="255"/>
      <c r="H186" s="255"/>
      <c r="I186" s="210">
        <v>4.6375000450757424</v>
      </c>
    </row>
    <row r="187" spans="1:9" x14ac:dyDescent="0.25">
      <c r="A187" s="208" t="s">
        <v>8809</v>
      </c>
      <c r="B187" s="208" t="s">
        <v>9096</v>
      </c>
      <c r="C187" s="208" t="s">
        <v>8815</v>
      </c>
      <c r="D187" s="208" t="s">
        <v>9080</v>
      </c>
      <c r="E187" s="194">
        <v>17.933100363766371</v>
      </c>
      <c r="F187" s="254"/>
      <c r="G187" s="255"/>
      <c r="H187" s="255"/>
      <c r="I187" s="210">
        <v>3.3300000263636278</v>
      </c>
    </row>
    <row r="188" spans="1:9" x14ac:dyDescent="0.25">
      <c r="A188" s="208" t="s">
        <v>8809</v>
      </c>
      <c r="B188" s="208" t="s">
        <v>392</v>
      </c>
      <c r="C188" s="208" t="s">
        <v>8815</v>
      </c>
      <c r="D188" s="208" t="s">
        <v>9082</v>
      </c>
      <c r="E188" s="253">
        <v>0.54999999421204959</v>
      </c>
      <c r="F188" s="245"/>
      <c r="G188" s="245"/>
      <c r="H188" s="245"/>
      <c r="I188" s="210">
        <v>5.0301043839045994</v>
      </c>
    </row>
    <row r="189" spans="1:9" x14ac:dyDescent="0.25">
      <c r="A189" s="208" t="s">
        <v>8809</v>
      </c>
      <c r="B189" s="208" t="s">
        <v>9097</v>
      </c>
      <c r="C189" s="208" t="s">
        <v>8815</v>
      </c>
      <c r="D189" s="208" t="s">
        <v>9080</v>
      </c>
      <c r="E189" s="253">
        <v>210.8899999906341</v>
      </c>
      <c r="F189" s="245"/>
      <c r="G189" s="245"/>
      <c r="H189" s="245"/>
      <c r="I189" s="210">
        <v>2.720000002424241</v>
      </c>
    </row>
    <row r="190" spans="1:9" x14ac:dyDescent="0.25">
      <c r="A190" s="208" t="s">
        <v>8809</v>
      </c>
      <c r="B190" s="208" t="s">
        <v>9098</v>
      </c>
      <c r="C190" s="208" t="s">
        <v>8815</v>
      </c>
      <c r="D190" s="208" t="s">
        <v>9082</v>
      </c>
      <c r="E190" s="253">
        <v>4.1699973252302312E-2</v>
      </c>
      <c r="F190" s="245"/>
      <c r="G190" s="245"/>
      <c r="H190" s="245"/>
      <c r="I190" s="210">
        <v>2.8155596675407168</v>
      </c>
    </row>
    <row r="191" spans="1:9" x14ac:dyDescent="0.25">
      <c r="A191" s="208" t="s">
        <v>8809</v>
      </c>
      <c r="B191" s="208" t="s">
        <v>9099</v>
      </c>
      <c r="C191" s="208" t="s">
        <v>8815</v>
      </c>
      <c r="D191" s="208" t="s">
        <v>9100</v>
      </c>
      <c r="E191" s="194">
        <v>3.2199999661141812</v>
      </c>
      <c r="F191" s="254"/>
      <c r="G191" s="255"/>
      <c r="H191" s="255"/>
      <c r="I191" s="210">
        <v>3.13219425896555</v>
      </c>
    </row>
    <row r="192" spans="1:9" x14ac:dyDescent="0.25">
      <c r="A192" s="208" t="s">
        <v>8809</v>
      </c>
      <c r="B192" s="208" t="s">
        <v>9101</v>
      </c>
      <c r="C192" s="208" t="s">
        <v>8815</v>
      </c>
      <c r="D192" s="208" t="s">
        <v>9080</v>
      </c>
      <c r="E192" s="253">
        <v>1.239999986950802</v>
      </c>
      <c r="F192" s="245"/>
      <c r="G192" s="245"/>
      <c r="H192" s="245"/>
      <c r="I192" s="210">
        <v>3.13219425896555</v>
      </c>
    </row>
    <row r="193" spans="1:9" x14ac:dyDescent="0.25">
      <c r="A193" s="208" t="s">
        <v>8809</v>
      </c>
      <c r="B193" s="208" t="s">
        <v>9102</v>
      </c>
      <c r="C193" s="208" t="s">
        <v>8815</v>
      </c>
      <c r="D193" s="208" t="s">
        <v>9080</v>
      </c>
      <c r="E193" s="194">
        <v>0.27999999705340711</v>
      </c>
      <c r="F193" s="254"/>
      <c r="G193" s="255"/>
      <c r="H193" s="255"/>
      <c r="I193" s="210">
        <v>2.7899999790909158</v>
      </c>
    </row>
    <row r="194" spans="1:9" x14ac:dyDescent="0.25">
      <c r="A194" s="208" t="s">
        <v>8809</v>
      </c>
      <c r="B194" s="208" t="s">
        <v>9102</v>
      </c>
      <c r="C194" s="208" t="s">
        <v>8811</v>
      </c>
      <c r="D194" s="208" t="s">
        <v>9080</v>
      </c>
      <c r="E194" s="253">
        <v>2.7474999973954231</v>
      </c>
      <c r="F194" s="245"/>
      <c r="G194" s="245"/>
      <c r="H194" s="255"/>
      <c r="I194" s="210">
        <v>2.421600026133325</v>
      </c>
    </row>
    <row r="195" spans="1:9" x14ac:dyDescent="0.25">
      <c r="A195" s="208" t="s">
        <v>8809</v>
      </c>
      <c r="B195" s="208" t="s">
        <v>9103</v>
      </c>
      <c r="C195" s="208" t="s">
        <v>8815</v>
      </c>
      <c r="D195" s="208" t="s">
        <v>9042</v>
      </c>
      <c r="E195" s="253">
        <v>26.789999718074188</v>
      </c>
      <c r="F195" s="245"/>
      <c r="G195" s="245"/>
      <c r="H195" s="255"/>
      <c r="I195" s="210">
        <v>3.5185897362276641</v>
      </c>
    </row>
    <row r="196" spans="1:9" x14ac:dyDescent="0.25">
      <c r="A196" s="208" t="s">
        <v>8809</v>
      </c>
      <c r="B196" s="208" t="s">
        <v>9104</v>
      </c>
      <c r="C196" s="208" t="s">
        <v>8815</v>
      </c>
      <c r="D196" s="208" t="s">
        <v>9080</v>
      </c>
      <c r="E196" s="253">
        <v>9.4044937710655763</v>
      </c>
      <c r="F196" s="245"/>
      <c r="G196" s="245"/>
      <c r="H196" s="255"/>
      <c r="I196" s="210">
        <v>3.13219425896555</v>
      </c>
    </row>
    <row r="197" spans="1:9" x14ac:dyDescent="0.25">
      <c r="A197" s="208" t="s">
        <v>8809</v>
      </c>
      <c r="B197" s="208" t="s">
        <v>9105</v>
      </c>
      <c r="C197" s="208" t="s">
        <v>8815</v>
      </c>
      <c r="D197" s="208" t="s">
        <v>9080</v>
      </c>
      <c r="E197" s="253">
        <v>1.909999979900026</v>
      </c>
      <c r="F197" s="245"/>
      <c r="G197" s="245"/>
      <c r="H197" s="245"/>
      <c r="I197" s="210">
        <v>3.2999999606060739</v>
      </c>
    </row>
    <row r="198" spans="1:9" x14ac:dyDescent="0.25">
      <c r="A198" s="208" t="s">
        <v>8809</v>
      </c>
      <c r="B198" s="208" t="s">
        <v>9106</v>
      </c>
      <c r="C198" s="208" t="s">
        <v>8815</v>
      </c>
      <c r="D198" s="208" t="s">
        <v>9082</v>
      </c>
      <c r="E198" s="253">
        <v>0.42999999547487511</v>
      </c>
      <c r="F198" s="245"/>
      <c r="G198" s="245"/>
      <c r="H198" s="245"/>
      <c r="I198" s="210">
        <v>3.325256467338753</v>
      </c>
    </row>
    <row r="199" spans="1:9" x14ac:dyDescent="0.25">
      <c r="A199" s="208" t="s">
        <v>8809</v>
      </c>
      <c r="B199" s="208" t="s">
        <v>9107</v>
      </c>
      <c r="C199" s="208" t="s">
        <v>8815</v>
      </c>
      <c r="D199" s="208" t="s">
        <v>9080</v>
      </c>
      <c r="E199" s="194">
        <v>2.0004212365122731</v>
      </c>
      <c r="F199" s="254"/>
      <c r="G199" s="255"/>
      <c r="H199" s="255"/>
      <c r="I199" s="210">
        <v>3.850000004545453</v>
      </c>
    </row>
    <row r="200" spans="1:9" x14ac:dyDescent="0.25">
      <c r="A200" s="208" t="s">
        <v>8809</v>
      </c>
      <c r="B200" s="208" t="s">
        <v>468</v>
      </c>
      <c r="C200" s="208" t="s">
        <v>8815</v>
      </c>
      <c r="D200" s="208" t="s">
        <v>9082</v>
      </c>
      <c r="E200" s="253">
        <v>16088.599999067619</v>
      </c>
      <c r="F200" s="245"/>
      <c r="G200" s="245"/>
      <c r="H200" s="255"/>
      <c r="I200" s="210">
        <v>5.0737710360157164</v>
      </c>
    </row>
    <row r="201" spans="1:9" x14ac:dyDescent="0.25">
      <c r="A201" s="208" t="s">
        <v>8809</v>
      </c>
      <c r="B201" s="208" t="s">
        <v>9108</v>
      </c>
      <c r="C201" s="208" t="s">
        <v>8815</v>
      </c>
      <c r="D201" s="208" t="s">
        <v>9080</v>
      </c>
      <c r="E201" s="194">
        <v>2.7077979194128079</v>
      </c>
      <c r="F201" s="254"/>
      <c r="G201" s="255"/>
      <c r="H201" s="255"/>
      <c r="I201" s="210">
        <v>2.8399999624242551</v>
      </c>
    </row>
    <row r="202" spans="1:9" x14ac:dyDescent="0.25">
      <c r="A202" s="208" t="s">
        <v>8809</v>
      </c>
      <c r="B202" s="208" t="s">
        <v>9109</v>
      </c>
      <c r="C202" s="208" t="s">
        <v>8815</v>
      </c>
      <c r="D202" s="208" t="s">
        <v>9082</v>
      </c>
      <c r="E202" s="194">
        <v>1.689999982215207</v>
      </c>
      <c r="F202" s="254"/>
      <c r="G202" s="255"/>
      <c r="H202" s="255"/>
      <c r="I202" s="210">
        <v>3.13219425896555</v>
      </c>
    </row>
    <row r="203" spans="1:9" x14ac:dyDescent="0.25">
      <c r="A203" s="208" t="s">
        <v>8809</v>
      </c>
      <c r="B203" s="208" t="s">
        <v>9110</v>
      </c>
      <c r="C203" s="208" t="s">
        <v>8815</v>
      </c>
      <c r="D203" s="208" t="s">
        <v>9080</v>
      </c>
      <c r="E203" s="194">
        <v>3.0906999937837418</v>
      </c>
      <c r="F203" s="254"/>
      <c r="G203" s="255"/>
      <c r="H203" s="255"/>
      <c r="I203" s="210">
        <v>4.0500000136363594</v>
      </c>
    </row>
    <row r="204" spans="1:9" x14ac:dyDescent="0.25">
      <c r="A204" s="208" t="s">
        <v>8809</v>
      </c>
      <c r="B204" s="208" t="s">
        <v>9111</v>
      </c>
      <c r="C204" s="208" t="s">
        <v>8815</v>
      </c>
      <c r="D204" s="208" t="s">
        <v>9082</v>
      </c>
      <c r="E204" s="194">
        <v>8.3044724198424369</v>
      </c>
      <c r="F204" s="254"/>
      <c r="G204" s="255"/>
      <c r="H204" s="255"/>
      <c r="I204" s="210">
        <v>4.010710784308527</v>
      </c>
    </row>
    <row r="205" spans="1:9" x14ac:dyDescent="0.25">
      <c r="A205" s="208" t="s">
        <v>8809</v>
      </c>
      <c r="B205" s="208" t="s">
        <v>9112</v>
      </c>
      <c r="C205" s="208" t="s">
        <v>8815</v>
      </c>
      <c r="D205" s="208" t="s">
        <v>9080</v>
      </c>
      <c r="E205" s="194">
        <v>142.0499999784268</v>
      </c>
      <c r="F205" s="254"/>
      <c r="G205" s="255"/>
      <c r="H205" s="255"/>
      <c r="I205" s="210">
        <v>3.7699999554545598</v>
      </c>
    </row>
    <row r="206" spans="1:9" x14ac:dyDescent="0.25">
      <c r="A206" s="208" t="s">
        <v>8809</v>
      </c>
      <c r="B206" s="208" t="s">
        <v>9113</v>
      </c>
      <c r="C206" s="208" t="s">
        <v>8815</v>
      </c>
      <c r="D206" s="208" t="s">
        <v>9082</v>
      </c>
      <c r="E206" s="194">
        <v>7.8799999170744553E-2</v>
      </c>
      <c r="F206" s="254"/>
      <c r="G206" s="255"/>
      <c r="H206" s="255"/>
      <c r="I206" s="210">
        <v>9.6402998168697582</v>
      </c>
    </row>
    <row r="207" spans="1:9" x14ac:dyDescent="0.25">
      <c r="A207" s="208" t="s">
        <v>8809</v>
      </c>
      <c r="B207" s="208" t="s">
        <v>9114</v>
      </c>
      <c r="C207" s="208" t="s">
        <v>8811</v>
      </c>
      <c r="D207" s="208" t="s">
        <v>9115</v>
      </c>
      <c r="E207" s="194">
        <v>12.604799972588269</v>
      </c>
      <c r="F207" s="254"/>
      <c r="G207" s="255"/>
      <c r="H207" s="255"/>
      <c r="I207" s="210">
        <v>0.28729997999091578</v>
      </c>
    </row>
    <row r="208" spans="1:9" x14ac:dyDescent="0.25">
      <c r="A208" s="208" t="s">
        <v>8809</v>
      </c>
      <c r="B208" s="208" t="s">
        <v>9116</v>
      </c>
      <c r="C208" s="208" t="s">
        <v>8815</v>
      </c>
      <c r="D208" s="208" t="s">
        <v>9117</v>
      </c>
      <c r="E208" s="253">
        <v>9.5599998993948976</v>
      </c>
      <c r="F208" s="245"/>
      <c r="G208" s="245"/>
      <c r="H208" s="255"/>
      <c r="I208" s="210">
        <v>9.9299999475757748</v>
      </c>
    </row>
    <row r="209" spans="1:9" x14ac:dyDescent="0.25">
      <c r="A209" s="208" t="s">
        <v>8809</v>
      </c>
      <c r="B209" s="208" t="s">
        <v>9118</v>
      </c>
      <c r="C209" s="208" t="s">
        <v>8811</v>
      </c>
      <c r="D209" s="208" t="s">
        <v>9119</v>
      </c>
      <c r="E209" s="253">
        <v>2.7999999705340701</v>
      </c>
      <c r="F209" s="245"/>
      <c r="G209" s="245"/>
      <c r="H209" s="245"/>
      <c r="I209" s="210">
        <v>6.4525999703454637</v>
      </c>
    </row>
    <row r="210" spans="1:9" x14ac:dyDescent="0.25">
      <c r="A210" s="208" t="s">
        <v>8809</v>
      </c>
      <c r="B210" s="208" t="s">
        <v>9120</v>
      </c>
      <c r="C210" s="208" t="s">
        <v>8811</v>
      </c>
      <c r="D210" s="208" t="s">
        <v>9119</v>
      </c>
      <c r="E210" s="253">
        <v>7.4577000004451452</v>
      </c>
      <c r="F210" s="245"/>
      <c r="G210" s="245"/>
      <c r="H210" s="245"/>
      <c r="I210" s="210">
        <v>6.0282000360545336</v>
      </c>
    </row>
    <row r="211" spans="1:9" x14ac:dyDescent="0.25">
      <c r="A211" s="208" t="s">
        <v>8809</v>
      </c>
      <c r="B211" s="208" t="s">
        <v>9121</v>
      </c>
      <c r="C211" s="208" t="s">
        <v>8811</v>
      </c>
      <c r="D211" s="208" t="s">
        <v>9122</v>
      </c>
      <c r="E211" s="194">
        <v>3.0799999675874772</v>
      </c>
      <c r="F211" s="254"/>
      <c r="G211" s="255"/>
      <c r="H211" s="255"/>
      <c r="I211" s="210">
        <v>1.580300003536363</v>
      </c>
    </row>
    <row r="212" spans="1:9" x14ac:dyDescent="0.25">
      <c r="A212" s="208" t="s">
        <v>8809</v>
      </c>
      <c r="B212" s="208" t="s">
        <v>9123</v>
      </c>
      <c r="C212" s="208" t="s">
        <v>8811</v>
      </c>
      <c r="D212" s="208" t="s">
        <v>9124</v>
      </c>
      <c r="E212" s="253">
        <v>0.12559999867824259</v>
      </c>
      <c r="F212" s="245"/>
      <c r="G212" s="245"/>
      <c r="H212" s="245"/>
      <c r="I212" s="210">
        <v>1.924799964460618</v>
      </c>
    </row>
    <row r="213" spans="1:9" x14ac:dyDescent="0.25">
      <c r="A213" s="208" t="s">
        <v>8809</v>
      </c>
      <c r="B213" s="208" t="s">
        <v>9125</v>
      </c>
      <c r="C213" s="208" t="s">
        <v>8811</v>
      </c>
      <c r="D213" s="208" t="s">
        <v>9126</v>
      </c>
      <c r="E213" s="194">
        <v>8.9999999052880822E-2</v>
      </c>
      <c r="F213" s="254"/>
      <c r="G213" s="255"/>
      <c r="H213" s="255"/>
      <c r="I213" s="210">
        <v>0.30019997569091722</v>
      </c>
    </row>
    <row r="214" spans="1:9" x14ac:dyDescent="0.25">
      <c r="A214" s="208" t="s">
        <v>8809</v>
      </c>
      <c r="B214" s="208" t="s">
        <v>9127</v>
      </c>
      <c r="C214" s="208" t="s">
        <v>8811</v>
      </c>
      <c r="D214" s="208" t="s">
        <v>9128</v>
      </c>
      <c r="E214" s="253">
        <v>15.610000046198371</v>
      </c>
      <c r="F214" s="245"/>
      <c r="G214" s="245"/>
      <c r="H214" s="255"/>
      <c r="I214" s="210">
        <v>0.19020001235757161</v>
      </c>
    </row>
    <row r="215" spans="1:9" x14ac:dyDescent="0.25">
      <c r="A215" s="208" t="s">
        <v>8809</v>
      </c>
      <c r="B215" s="208" t="s">
        <v>9129</v>
      </c>
      <c r="C215" s="208" t="s">
        <v>8811</v>
      </c>
      <c r="D215" s="208" t="s">
        <v>9130</v>
      </c>
      <c r="E215" s="194">
        <v>15.829999833412259</v>
      </c>
      <c r="F215" s="254"/>
      <c r="G215" s="255"/>
      <c r="H215" s="255"/>
      <c r="I215" s="210">
        <v>0.29879997615758369</v>
      </c>
    </row>
    <row r="216" spans="1:9" x14ac:dyDescent="0.25">
      <c r="A216" s="208" t="s">
        <v>8809</v>
      </c>
      <c r="B216" s="208" t="s">
        <v>9131</v>
      </c>
      <c r="C216" s="208" t="s">
        <v>8815</v>
      </c>
      <c r="D216" s="208" t="s">
        <v>9132</v>
      </c>
      <c r="E216" s="194">
        <v>2.04999997842673</v>
      </c>
      <c r="F216" s="254"/>
      <c r="G216" s="255"/>
      <c r="H216" s="255"/>
      <c r="I216" s="210">
        <v>3.101544420697314</v>
      </c>
    </row>
    <row r="217" spans="1:9" x14ac:dyDescent="0.25">
      <c r="A217" s="208" t="s">
        <v>8809</v>
      </c>
      <c r="B217" s="208" t="s">
        <v>9133</v>
      </c>
      <c r="C217" s="208" t="s">
        <v>8815</v>
      </c>
      <c r="D217" s="208" t="s">
        <v>9132</v>
      </c>
      <c r="E217" s="194">
        <v>2.3999999747434888</v>
      </c>
      <c r="F217" s="254"/>
      <c r="G217" s="255"/>
      <c r="H217" s="255"/>
      <c r="I217" s="210">
        <v>2.125711412641651</v>
      </c>
    </row>
    <row r="218" spans="1:9" x14ac:dyDescent="0.25">
      <c r="A218" s="208" t="s">
        <v>8809</v>
      </c>
      <c r="B218" s="208" t="s">
        <v>9134</v>
      </c>
      <c r="C218" s="208" t="s">
        <v>8924</v>
      </c>
      <c r="D218" s="208" t="s">
        <v>9135</v>
      </c>
      <c r="E218" s="194">
        <v>61.130871232508589</v>
      </c>
      <c r="F218" s="254"/>
      <c r="G218" s="255"/>
      <c r="H218" s="255"/>
      <c r="I218" s="210">
        <v>2.8260596640407178</v>
      </c>
    </row>
    <row r="219" spans="1:9" x14ac:dyDescent="0.25">
      <c r="A219" s="208" t="s">
        <v>8809</v>
      </c>
      <c r="B219" s="208" t="s">
        <v>9136</v>
      </c>
      <c r="C219" s="208" t="s">
        <v>8815</v>
      </c>
      <c r="D219" s="208" t="s">
        <v>9137</v>
      </c>
      <c r="E219" s="253">
        <v>1.380005247250668E-2</v>
      </c>
      <c r="F219" s="245"/>
      <c r="G219" s="245"/>
      <c r="H219" s="245"/>
      <c r="I219" s="210">
        <v>2.525453476363992</v>
      </c>
    </row>
    <row r="220" spans="1:9" x14ac:dyDescent="0.25">
      <c r="A220" s="208" t="s">
        <v>8809</v>
      </c>
      <c r="B220" s="208" t="s">
        <v>9138</v>
      </c>
      <c r="C220" s="208" t="s">
        <v>8815</v>
      </c>
      <c r="D220" s="208" t="s">
        <v>9137</v>
      </c>
      <c r="E220" s="253">
        <v>0.21999999768481979</v>
      </c>
      <c r="F220" s="245"/>
      <c r="G220" s="245"/>
      <c r="H220" s="255"/>
      <c r="I220" s="210">
        <v>2.470000009999997</v>
      </c>
    </row>
    <row r="221" spans="1:9" x14ac:dyDescent="0.25">
      <c r="A221" s="208" t="s">
        <v>8809</v>
      </c>
      <c r="B221" s="208" t="s">
        <v>9139</v>
      </c>
      <c r="C221" s="208" t="s">
        <v>8815</v>
      </c>
      <c r="D221" s="208" t="s">
        <v>9132</v>
      </c>
      <c r="E221" s="194">
        <v>13.389999964325179</v>
      </c>
      <c r="F221" s="254"/>
      <c r="G221" s="255"/>
      <c r="H221" s="255"/>
      <c r="I221" s="210">
        <v>2.6047567075053402</v>
      </c>
    </row>
    <row r="222" spans="1:9" x14ac:dyDescent="0.25">
      <c r="A222" s="208" t="s">
        <v>8809</v>
      </c>
      <c r="B222" s="208" t="s">
        <v>9140</v>
      </c>
      <c r="C222" s="208" t="s">
        <v>8924</v>
      </c>
      <c r="D222" s="208" t="s">
        <v>9141</v>
      </c>
      <c r="E222" s="194">
        <v>3.7399999606419372</v>
      </c>
      <c r="F222" s="254"/>
      <c r="G222" s="255"/>
      <c r="H222" s="255"/>
      <c r="I222" s="210">
        <v>2.5115143143437129</v>
      </c>
    </row>
    <row r="223" spans="1:9" x14ac:dyDescent="0.25">
      <c r="A223" s="208" t="s">
        <v>8809</v>
      </c>
      <c r="B223" s="208" t="s">
        <v>9142</v>
      </c>
      <c r="C223" s="208" t="s">
        <v>8815</v>
      </c>
      <c r="D223" s="208" t="s">
        <v>9132</v>
      </c>
      <c r="E223" s="194">
        <v>3.379999964430414</v>
      </c>
      <c r="F223" s="254"/>
      <c r="G223" s="255"/>
      <c r="H223" s="255"/>
      <c r="I223" s="210">
        <v>2.5249158250280579</v>
      </c>
    </row>
    <row r="224" spans="1:9" x14ac:dyDescent="0.25">
      <c r="A224" s="208" t="s">
        <v>8809</v>
      </c>
      <c r="B224" s="208" t="s">
        <v>9143</v>
      </c>
      <c r="C224" s="208" t="s">
        <v>8815</v>
      </c>
      <c r="D224" s="208" t="s">
        <v>9144</v>
      </c>
      <c r="E224" s="194">
        <v>1.279999986529861</v>
      </c>
      <c r="F224" s="254"/>
      <c r="G224" s="255"/>
      <c r="H224" s="255"/>
      <c r="I224" s="210">
        <v>3.8188000149454502</v>
      </c>
    </row>
    <row r="225" spans="1:9" x14ac:dyDescent="0.25">
      <c r="A225" s="208" t="s">
        <v>8809</v>
      </c>
      <c r="B225" s="208" t="s">
        <v>9145</v>
      </c>
      <c r="C225" s="208" t="s">
        <v>8815</v>
      </c>
      <c r="D225" s="208" t="s">
        <v>9137</v>
      </c>
      <c r="E225" s="253">
        <v>30.139999998526701</v>
      </c>
      <c r="F225" s="245"/>
      <c r="G225" s="245"/>
      <c r="H225" s="245"/>
      <c r="I225" s="210">
        <v>2.7475000690151292</v>
      </c>
    </row>
    <row r="226" spans="1:9" x14ac:dyDescent="0.25">
      <c r="A226" s="208" t="s">
        <v>8809</v>
      </c>
      <c r="B226" s="208" t="s">
        <v>9146</v>
      </c>
      <c r="C226" s="208" t="s">
        <v>8815</v>
      </c>
      <c r="D226" s="208" t="s">
        <v>9137</v>
      </c>
      <c r="E226" s="194">
        <v>16.958100005702711</v>
      </c>
      <c r="F226" s="254"/>
      <c r="G226" s="255"/>
      <c r="H226" s="255"/>
      <c r="I226" s="210">
        <v>3.2399999806060671</v>
      </c>
    </row>
    <row r="227" spans="1:9" x14ac:dyDescent="0.25">
      <c r="A227" s="208" t="s">
        <v>8809</v>
      </c>
      <c r="B227" s="208" t="s">
        <v>9147</v>
      </c>
      <c r="C227" s="208" t="s">
        <v>8815</v>
      </c>
      <c r="D227" s="208" t="s">
        <v>9132</v>
      </c>
      <c r="E227" s="194">
        <v>0.35199999629571183</v>
      </c>
      <c r="F227" s="254"/>
      <c r="G227" s="255"/>
      <c r="H227" s="255"/>
      <c r="I227" s="210">
        <v>2.525453476363992</v>
      </c>
    </row>
    <row r="228" spans="1:9" x14ac:dyDescent="0.25">
      <c r="A228" s="208" t="s">
        <v>8809</v>
      </c>
      <c r="B228" s="208" t="s">
        <v>9148</v>
      </c>
      <c r="C228" s="208" t="s">
        <v>8924</v>
      </c>
      <c r="D228" s="208" t="s">
        <v>9149</v>
      </c>
      <c r="E228" s="253">
        <v>0.14999999842146811</v>
      </c>
      <c r="F228" s="245"/>
      <c r="G228" s="245"/>
      <c r="H228" s="245"/>
      <c r="I228" s="210">
        <v>2.5887870158588728</v>
      </c>
    </row>
    <row r="229" spans="1:9" x14ac:dyDescent="0.25">
      <c r="A229" s="208" t="s">
        <v>8809</v>
      </c>
      <c r="B229" s="208" t="s">
        <v>622</v>
      </c>
      <c r="C229" s="208" t="s">
        <v>8811</v>
      </c>
      <c r="D229" s="208" t="s">
        <v>9132</v>
      </c>
      <c r="E229" s="194">
        <v>0.1199999987371744</v>
      </c>
      <c r="F229" s="254"/>
      <c r="G229" s="255"/>
      <c r="H229" s="255"/>
      <c r="I229" s="210">
        <v>2.7505999922242448</v>
      </c>
    </row>
    <row r="230" spans="1:9" x14ac:dyDescent="0.25">
      <c r="A230" s="208" t="s">
        <v>8809</v>
      </c>
      <c r="B230" s="208" t="s">
        <v>425</v>
      </c>
      <c r="C230" s="208" t="s">
        <v>8815</v>
      </c>
      <c r="D230" s="208" t="s">
        <v>9132</v>
      </c>
      <c r="E230" s="194">
        <v>9.5599998993948976</v>
      </c>
      <c r="F230" s="254"/>
      <c r="G230" s="255"/>
      <c r="H230" s="255"/>
      <c r="I230" s="210">
        <v>2.353332548889151</v>
      </c>
    </row>
    <row r="231" spans="1:9" x14ac:dyDescent="0.25">
      <c r="A231" s="208" t="s">
        <v>8809</v>
      </c>
      <c r="B231" s="208" t="s">
        <v>9150</v>
      </c>
      <c r="C231" s="208" t="s">
        <v>8815</v>
      </c>
      <c r="D231" s="208" t="s">
        <v>9132</v>
      </c>
      <c r="E231" s="194">
        <v>9.5100000051565381</v>
      </c>
      <c r="F231" s="254"/>
      <c r="G231" s="255"/>
      <c r="H231" s="255"/>
      <c r="I231" s="210">
        <v>2.525453476363992</v>
      </c>
    </row>
    <row r="232" spans="1:9" x14ac:dyDescent="0.25">
      <c r="A232" s="208" t="s">
        <v>8809</v>
      </c>
      <c r="B232" s="208" t="s">
        <v>9151</v>
      </c>
      <c r="C232" s="208" t="s">
        <v>8924</v>
      </c>
      <c r="D232" s="208" t="s">
        <v>9152</v>
      </c>
      <c r="E232" s="194">
        <v>3.1445040447829089</v>
      </c>
      <c r="F232" s="254"/>
      <c r="G232" s="255"/>
      <c r="H232" s="255"/>
      <c r="I232" s="210">
        <v>1.378723328304345</v>
      </c>
    </row>
    <row r="233" spans="1:9" x14ac:dyDescent="0.25">
      <c r="A233" s="208" t="s">
        <v>8809</v>
      </c>
      <c r="B233" s="208" t="s">
        <v>9153</v>
      </c>
      <c r="C233" s="208" t="s">
        <v>8815</v>
      </c>
      <c r="D233" s="208" t="s">
        <v>9144</v>
      </c>
      <c r="E233" s="194">
        <v>3.87610003813628</v>
      </c>
      <c r="F233" s="254"/>
      <c r="G233" s="255"/>
      <c r="H233" s="255"/>
      <c r="I233" s="210">
        <v>3.8404000077454512</v>
      </c>
    </row>
    <row r="234" spans="1:9" x14ac:dyDescent="0.25">
      <c r="A234" s="208" t="s">
        <v>8809</v>
      </c>
      <c r="B234" s="208" t="s">
        <v>9153</v>
      </c>
      <c r="C234" s="208" t="s">
        <v>8811</v>
      </c>
      <c r="D234" s="208" t="s">
        <v>9144</v>
      </c>
      <c r="E234" s="253">
        <v>0.12999999863193901</v>
      </c>
      <c r="F234" s="245"/>
      <c r="G234" s="245"/>
      <c r="H234" s="245"/>
      <c r="I234" s="210">
        <v>2.7263000003242421</v>
      </c>
    </row>
    <row r="235" spans="1:9" x14ac:dyDescent="0.25">
      <c r="A235" s="208" t="s">
        <v>8809</v>
      </c>
      <c r="B235" s="208" t="s">
        <v>9154</v>
      </c>
      <c r="C235" s="208" t="s">
        <v>8815</v>
      </c>
      <c r="D235" s="208" t="s">
        <v>9137</v>
      </c>
      <c r="E235" s="194">
        <v>16.85979998042831</v>
      </c>
      <c r="F235" s="254"/>
      <c r="G235" s="255"/>
      <c r="H235" s="255"/>
      <c r="I235" s="210">
        <v>3.2721999698727369</v>
      </c>
    </row>
    <row r="236" spans="1:9" x14ac:dyDescent="0.25">
      <c r="A236" s="208" t="s">
        <v>8809</v>
      </c>
      <c r="B236" s="208" t="s">
        <v>9155</v>
      </c>
      <c r="C236" s="208" t="s">
        <v>8815</v>
      </c>
      <c r="D236" s="208" t="s">
        <v>9137</v>
      </c>
      <c r="E236" s="194">
        <v>3.073333300990968</v>
      </c>
      <c r="F236" s="254"/>
      <c r="G236" s="255"/>
      <c r="H236" s="255"/>
      <c r="I236" s="210">
        <v>2.860000031515141</v>
      </c>
    </row>
    <row r="237" spans="1:9" x14ac:dyDescent="0.25">
      <c r="A237" s="208" t="s">
        <v>8809</v>
      </c>
      <c r="B237" s="208" t="s">
        <v>9155</v>
      </c>
      <c r="C237" s="208" t="s">
        <v>8811</v>
      </c>
      <c r="D237" s="208" t="s">
        <v>9137</v>
      </c>
      <c r="E237" s="194">
        <v>0.28999999694817158</v>
      </c>
      <c r="F237" s="254"/>
      <c r="G237" s="255"/>
      <c r="H237" s="255"/>
      <c r="I237" s="210">
        <v>1.1793999856545501</v>
      </c>
    </row>
    <row r="238" spans="1:9" x14ac:dyDescent="0.25">
      <c r="A238" s="208" t="s">
        <v>8809</v>
      </c>
      <c r="B238" s="208" t="s">
        <v>32</v>
      </c>
      <c r="C238" s="208" t="s">
        <v>8815</v>
      </c>
      <c r="D238" s="208" t="s">
        <v>9132</v>
      </c>
      <c r="E238" s="253">
        <v>8.9900000106287834</v>
      </c>
      <c r="F238" s="245"/>
      <c r="G238" s="245"/>
      <c r="H238" s="245"/>
      <c r="I238" s="210">
        <v>5.1300000324242312</v>
      </c>
    </row>
    <row r="239" spans="1:9" x14ac:dyDescent="0.25">
      <c r="A239" s="208" t="s">
        <v>8809</v>
      </c>
      <c r="B239" s="208" t="s">
        <v>9156</v>
      </c>
      <c r="C239" s="208" t="s">
        <v>8815</v>
      </c>
      <c r="D239" s="208" t="s">
        <v>9157</v>
      </c>
      <c r="E239" s="194">
        <v>1.2699999866350959</v>
      </c>
      <c r="F239" s="254"/>
      <c r="G239" s="255"/>
      <c r="H239" s="255"/>
      <c r="I239" s="210">
        <v>7.7499999924242449</v>
      </c>
    </row>
    <row r="240" spans="1:9" x14ac:dyDescent="0.25">
      <c r="A240" s="208" t="s">
        <v>8809</v>
      </c>
      <c r="B240" s="208" t="s">
        <v>9158</v>
      </c>
      <c r="C240" s="208" t="s">
        <v>8815</v>
      </c>
      <c r="D240" s="208" t="s">
        <v>9159</v>
      </c>
      <c r="E240" s="194">
        <v>11.869999980320969</v>
      </c>
      <c r="F240" s="254"/>
      <c r="G240" s="255"/>
      <c r="H240" s="255"/>
      <c r="I240" s="210">
        <v>2.4112794992704698</v>
      </c>
    </row>
    <row r="241" spans="1:9" x14ac:dyDescent="0.25">
      <c r="A241" s="208" t="s">
        <v>8809</v>
      </c>
      <c r="B241" s="208" t="s">
        <v>9160</v>
      </c>
      <c r="C241" s="208" t="s">
        <v>8924</v>
      </c>
      <c r="D241" s="208" t="s">
        <v>9161</v>
      </c>
      <c r="E241" s="194">
        <v>2.5254534856568962</v>
      </c>
      <c r="F241" s="254"/>
      <c r="G241" s="255"/>
      <c r="H241" s="255"/>
      <c r="I241" s="210">
        <v>2.7387869658588899</v>
      </c>
    </row>
    <row r="242" spans="1:9" x14ac:dyDescent="0.25">
      <c r="A242" s="208" t="s">
        <v>8809</v>
      </c>
      <c r="B242" s="208" t="s">
        <v>9162</v>
      </c>
      <c r="C242" s="208" t="s">
        <v>8815</v>
      </c>
      <c r="D242" s="208" t="s">
        <v>9137</v>
      </c>
      <c r="E242" s="194">
        <v>3.9399999585372281</v>
      </c>
      <c r="F242" s="254"/>
      <c r="G242" s="255"/>
      <c r="H242" s="255"/>
      <c r="I242" s="210">
        <v>2.525453476363992</v>
      </c>
    </row>
    <row r="243" spans="1:9" x14ac:dyDescent="0.25">
      <c r="A243" s="208" t="s">
        <v>8809</v>
      </c>
      <c r="B243" s="208" t="s">
        <v>9163</v>
      </c>
      <c r="C243" s="208" t="s">
        <v>8815</v>
      </c>
      <c r="D243" s="208" t="s">
        <v>9137</v>
      </c>
      <c r="E243" s="194">
        <v>8.3099999125493298</v>
      </c>
      <c r="F243" s="254"/>
      <c r="G243" s="255"/>
      <c r="H243" s="255"/>
      <c r="I243" s="210">
        <v>2.3699999675757679</v>
      </c>
    </row>
    <row r="244" spans="1:9" x14ac:dyDescent="0.25">
      <c r="A244" s="208" t="s">
        <v>8809</v>
      </c>
      <c r="B244" s="208" t="s">
        <v>9164</v>
      </c>
      <c r="C244" s="208" t="s">
        <v>8815</v>
      </c>
      <c r="D244" s="208" t="s">
        <v>9132</v>
      </c>
      <c r="E244" s="194">
        <v>39.559999583688509</v>
      </c>
      <c r="F244" s="254"/>
      <c r="G244" s="255"/>
      <c r="H244" s="255"/>
      <c r="I244" s="210">
        <v>2.5033324988891672</v>
      </c>
    </row>
    <row r="245" spans="1:9" x14ac:dyDescent="0.25">
      <c r="A245" s="208" t="s">
        <v>8809</v>
      </c>
      <c r="B245" s="208" t="s">
        <v>9165</v>
      </c>
      <c r="C245" s="208" t="s">
        <v>8815</v>
      </c>
      <c r="D245" s="208" t="s">
        <v>9132</v>
      </c>
      <c r="E245" s="194">
        <v>2.5399999732701928</v>
      </c>
      <c r="F245" s="254"/>
      <c r="G245" s="255"/>
      <c r="H245" s="255"/>
      <c r="I245" s="210">
        <v>2.525453476363992</v>
      </c>
    </row>
    <row r="246" spans="1:9" x14ac:dyDescent="0.25">
      <c r="A246" s="208" t="s">
        <v>8809</v>
      </c>
      <c r="B246" s="208" t="s">
        <v>9166</v>
      </c>
      <c r="C246" s="208" t="s">
        <v>8815</v>
      </c>
      <c r="D246" s="208" t="s">
        <v>9137</v>
      </c>
      <c r="E246" s="194">
        <v>61.130871232508589</v>
      </c>
      <c r="F246" s="254"/>
      <c r="G246" s="255"/>
      <c r="H246" s="255"/>
      <c r="I246" s="210">
        <v>2.139999968484859</v>
      </c>
    </row>
    <row r="247" spans="1:9" x14ac:dyDescent="0.25">
      <c r="A247" s="208" t="s">
        <v>8809</v>
      </c>
      <c r="B247" s="208" t="s">
        <v>9167</v>
      </c>
      <c r="C247" s="208" t="s">
        <v>8924</v>
      </c>
      <c r="D247" s="208" t="s">
        <v>9168</v>
      </c>
      <c r="E247" s="194">
        <v>40.019999578847667</v>
      </c>
      <c r="F247" s="254"/>
      <c r="G247" s="255"/>
      <c r="H247" s="255"/>
      <c r="I247" s="210">
        <v>2.3024234749497512</v>
      </c>
    </row>
    <row r="248" spans="1:9" x14ac:dyDescent="0.25">
      <c r="A248" s="208" t="s">
        <v>8809</v>
      </c>
      <c r="B248" s="208" t="s">
        <v>9169</v>
      </c>
      <c r="C248" s="208" t="s">
        <v>8815</v>
      </c>
      <c r="D248" s="208" t="s">
        <v>9170</v>
      </c>
      <c r="E248" s="194">
        <v>40.019999578847667</v>
      </c>
      <c r="F248" s="254"/>
      <c r="G248" s="255"/>
      <c r="H248" s="255"/>
      <c r="I248" s="210">
        <v>1.0700000221212049</v>
      </c>
    </row>
    <row r="249" spans="1:9" x14ac:dyDescent="0.25">
      <c r="A249" s="208" t="s">
        <v>8809</v>
      </c>
      <c r="B249" s="208" t="s">
        <v>9169</v>
      </c>
      <c r="C249" s="208" t="s">
        <v>8820</v>
      </c>
      <c r="D249" s="208" t="s">
        <v>9170</v>
      </c>
      <c r="E249" s="253">
        <v>14.129999851302291</v>
      </c>
      <c r="F249" s="245"/>
      <c r="G249" s="245"/>
      <c r="H249" s="245"/>
      <c r="I249" s="210">
        <v>1.671199973236372</v>
      </c>
    </row>
    <row r="250" spans="1:9" x14ac:dyDescent="0.25">
      <c r="A250" s="208" t="s">
        <v>8809</v>
      </c>
      <c r="B250" s="208" t="s">
        <v>371</v>
      </c>
      <c r="C250" s="208" t="s">
        <v>8815</v>
      </c>
      <c r="D250" s="208" t="s">
        <v>9171</v>
      </c>
      <c r="E250" s="194">
        <v>0.1199999987371744</v>
      </c>
      <c r="F250" s="254"/>
      <c r="G250" s="255"/>
      <c r="H250" s="255"/>
      <c r="I250" s="210">
        <v>1.7183327605557459</v>
      </c>
    </row>
    <row r="251" spans="1:9" x14ac:dyDescent="0.25">
      <c r="A251" s="208" t="s">
        <v>8809</v>
      </c>
      <c r="B251" s="208" t="s">
        <v>227</v>
      </c>
      <c r="C251" s="208" t="s">
        <v>8815</v>
      </c>
      <c r="D251" s="208" t="s">
        <v>9172</v>
      </c>
      <c r="E251" s="194">
        <v>10.789999886450939</v>
      </c>
      <c r="F251" s="254"/>
      <c r="G251" s="255"/>
      <c r="H251" s="255"/>
      <c r="I251" s="210">
        <v>8.1800000006060607</v>
      </c>
    </row>
    <row r="252" spans="1:9" x14ac:dyDescent="0.25">
      <c r="A252" s="208" t="s">
        <v>8809</v>
      </c>
      <c r="B252" s="208" t="s">
        <v>9173</v>
      </c>
      <c r="C252" s="208" t="s">
        <v>8820</v>
      </c>
      <c r="D252" s="208" t="s">
        <v>9174</v>
      </c>
      <c r="E252" s="253">
        <v>10.72372132887428</v>
      </c>
      <c r="F252" s="245"/>
      <c r="G252" s="245"/>
      <c r="H252" s="245"/>
      <c r="I252" s="210">
        <v>2.1697000343424131</v>
      </c>
    </row>
    <row r="253" spans="1:9" x14ac:dyDescent="0.25">
      <c r="A253" s="208" t="s">
        <v>8809</v>
      </c>
      <c r="B253" s="208" t="s">
        <v>9175</v>
      </c>
      <c r="C253" s="208" t="s">
        <v>8815</v>
      </c>
      <c r="D253" s="208" t="s">
        <v>9176</v>
      </c>
      <c r="E253" s="253">
        <v>0.17999999810576159</v>
      </c>
      <c r="F253" s="245"/>
      <c r="G253" s="245"/>
      <c r="H253" s="245"/>
      <c r="I253" s="210">
        <v>7.9453481848839376</v>
      </c>
    </row>
    <row r="254" spans="1:9" x14ac:dyDescent="0.25">
      <c r="A254" s="208" t="s">
        <v>8809</v>
      </c>
      <c r="B254" s="208" t="s">
        <v>9177</v>
      </c>
      <c r="C254" s="208" t="s">
        <v>8815</v>
      </c>
      <c r="D254" s="208" t="s">
        <v>9178</v>
      </c>
      <c r="E254" s="253">
        <v>9.4044937710655763</v>
      </c>
      <c r="F254" s="245"/>
      <c r="G254" s="245"/>
      <c r="H254" s="255"/>
      <c r="I254" s="210">
        <v>1.5600000103030269</v>
      </c>
    </row>
    <row r="255" spans="1:9" x14ac:dyDescent="0.25">
      <c r="A255" s="208" t="s">
        <v>8809</v>
      </c>
      <c r="B255" s="208" t="s">
        <v>9177</v>
      </c>
      <c r="C255" s="208" t="s">
        <v>8820</v>
      </c>
      <c r="D255" s="208" t="s">
        <v>9178</v>
      </c>
      <c r="E255" s="194">
        <v>15.27123446176023</v>
      </c>
      <c r="F255" s="254"/>
      <c r="G255" s="255"/>
      <c r="H255" s="255"/>
      <c r="I255" s="210">
        <v>2.4045000318333232</v>
      </c>
    </row>
    <row r="256" spans="1:9" x14ac:dyDescent="0.25">
      <c r="A256" s="208" t="s">
        <v>8809</v>
      </c>
      <c r="B256" s="208" t="s">
        <v>9177</v>
      </c>
      <c r="C256" s="208" t="s">
        <v>8811</v>
      </c>
      <c r="D256" s="208" t="s">
        <v>9178</v>
      </c>
      <c r="E256" s="253">
        <v>15.100000051565379</v>
      </c>
      <c r="F256" s="245"/>
      <c r="G256" s="245"/>
      <c r="H256" s="245"/>
      <c r="I256" s="210">
        <v>0.98269997546364463</v>
      </c>
    </row>
    <row r="257" spans="1:9" x14ac:dyDescent="0.25">
      <c r="A257" s="208" t="s">
        <v>8809</v>
      </c>
      <c r="B257" s="208" t="s">
        <v>45</v>
      </c>
      <c r="C257" s="208" t="s">
        <v>8815</v>
      </c>
      <c r="D257" s="208" t="s">
        <v>9172</v>
      </c>
      <c r="E257" s="194">
        <v>4.3187999545509079</v>
      </c>
      <c r="F257" s="254"/>
      <c r="G257" s="255"/>
      <c r="H257" s="255"/>
      <c r="I257" s="210">
        <v>8.1800000006060607</v>
      </c>
    </row>
    <row r="258" spans="1:9" x14ac:dyDescent="0.25">
      <c r="A258" s="208" t="s">
        <v>8809</v>
      </c>
      <c r="B258" s="208" t="s">
        <v>24</v>
      </c>
      <c r="C258" s="208" t="s">
        <v>8815</v>
      </c>
      <c r="D258" s="208" t="s">
        <v>9179</v>
      </c>
      <c r="E258" s="253">
        <v>9.2600051643251233E-2</v>
      </c>
      <c r="F258" s="245"/>
      <c r="G258" s="245"/>
      <c r="H258" s="245"/>
      <c r="I258" s="210">
        <v>2.4513628192426968</v>
      </c>
    </row>
    <row r="259" spans="1:9" x14ac:dyDescent="0.25">
      <c r="A259" s="208" t="s">
        <v>8809</v>
      </c>
      <c r="B259" s="208" t="s">
        <v>9180</v>
      </c>
      <c r="C259" s="208" t="s">
        <v>8815</v>
      </c>
      <c r="D259" s="208" t="s">
        <v>9172</v>
      </c>
      <c r="E259" s="194">
        <v>11.259999986740331</v>
      </c>
      <c r="F259" s="254"/>
      <c r="G259" s="255"/>
      <c r="H259" s="255"/>
      <c r="I259" s="210">
        <v>4.629999971818191</v>
      </c>
    </row>
    <row r="260" spans="1:9" x14ac:dyDescent="0.25">
      <c r="A260" s="208" t="s">
        <v>8809</v>
      </c>
      <c r="B260" s="208" t="s">
        <v>9181</v>
      </c>
      <c r="C260" s="208" t="s">
        <v>8815</v>
      </c>
      <c r="D260" s="208" t="s">
        <v>9170</v>
      </c>
      <c r="E260" s="253">
        <v>15.95000004262036</v>
      </c>
      <c r="F260" s="245"/>
      <c r="G260" s="245"/>
      <c r="H260" s="255"/>
      <c r="I260" s="210">
        <v>1.899999972727282</v>
      </c>
    </row>
    <row r="261" spans="1:9" x14ac:dyDescent="0.25">
      <c r="A261" s="208" t="s">
        <v>8809</v>
      </c>
      <c r="B261" s="208" t="s">
        <v>9182</v>
      </c>
      <c r="C261" s="208" t="s">
        <v>8815</v>
      </c>
      <c r="D261" s="208" t="s">
        <v>9183</v>
      </c>
      <c r="E261" s="194">
        <v>3.6495553417568498</v>
      </c>
      <c r="F261" s="254"/>
      <c r="G261" s="255"/>
      <c r="H261" s="255"/>
      <c r="I261" s="210">
        <v>16.209999975454551</v>
      </c>
    </row>
    <row r="262" spans="1:9" x14ac:dyDescent="0.25">
      <c r="A262" s="208" t="s">
        <v>8809</v>
      </c>
      <c r="B262" s="208" t="s">
        <v>9184</v>
      </c>
      <c r="C262" s="208" t="s">
        <v>8815</v>
      </c>
      <c r="D262" s="208" t="s">
        <v>9183</v>
      </c>
      <c r="E262" s="194">
        <v>1.6599999825309131</v>
      </c>
      <c r="F262" s="254"/>
      <c r="G262" s="255"/>
      <c r="H262" s="255"/>
      <c r="I262" s="210">
        <v>7.9453481848839376</v>
      </c>
    </row>
    <row r="263" spans="1:9" x14ac:dyDescent="0.25">
      <c r="A263" s="208" t="s">
        <v>8809</v>
      </c>
      <c r="B263" s="208" t="s">
        <v>9185</v>
      </c>
      <c r="C263" s="208" t="s">
        <v>8820</v>
      </c>
      <c r="D263" s="208" t="s">
        <v>9186</v>
      </c>
      <c r="E263" s="253">
        <v>0.14999999842146811</v>
      </c>
      <c r="F263" s="245"/>
      <c r="G263" s="245"/>
      <c r="H263" s="255"/>
      <c r="I263" s="210">
        <v>2.0383000023848479</v>
      </c>
    </row>
    <row r="264" spans="1:9" x14ac:dyDescent="0.25">
      <c r="A264" s="208" t="s">
        <v>8809</v>
      </c>
      <c r="B264" s="208" t="s">
        <v>9187</v>
      </c>
      <c r="C264" s="208" t="s">
        <v>8811</v>
      </c>
      <c r="D264" s="208" t="s">
        <v>9188</v>
      </c>
      <c r="E264" s="253">
        <v>0.21609997141699591</v>
      </c>
      <c r="F264" s="245"/>
      <c r="G264" s="245"/>
      <c r="H264" s="245"/>
      <c r="I264" s="210">
        <v>0.98639997423031156</v>
      </c>
    </row>
    <row r="265" spans="1:9" x14ac:dyDescent="0.25">
      <c r="A265" s="208" t="s">
        <v>8809</v>
      </c>
      <c r="B265" s="208" t="s">
        <v>9189</v>
      </c>
      <c r="C265" s="208" t="s">
        <v>8811</v>
      </c>
      <c r="D265" s="208" t="s">
        <v>9190</v>
      </c>
      <c r="E265" s="194">
        <v>2.8499999700078931</v>
      </c>
      <c r="F265" s="254"/>
      <c r="G265" s="255"/>
      <c r="H265" s="255"/>
      <c r="I265" s="210">
        <v>1.443299973445463</v>
      </c>
    </row>
    <row r="266" spans="1:9" x14ac:dyDescent="0.25">
      <c r="A266" s="208" t="s">
        <v>8809</v>
      </c>
      <c r="B266" s="208" t="s">
        <v>9191</v>
      </c>
      <c r="C266" s="208" t="s">
        <v>8811</v>
      </c>
      <c r="D266" s="208" t="s">
        <v>9192</v>
      </c>
      <c r="E266" s="253">
        <v>6.9999999263351764E-2</v>
      </c>
      <c r="F266" s="245"/>
      <c r="G266" s="245"/>
      <c r="H266" s="245"/>
      <c r="I266" s="210">
        <v>1.654499978803037</v>
      </c>
    </row>
    <row r="267" spans="1:9" x14ac:dyDescent="0.25">
      <c r="A267" s="208" t="s">
        <v>8809</v>
      </c>
      <c r="B267" s="208" t="s">
        <v>9193</v>
      </c>
      <c r="C267" s="208" t="s">
        <v>8811</v>
      </c>
      <c r="D267" s="208" t="s">
        <v>9194</v>
      </c>
      <c r="E267" s="253">
        <v>0.25999999726387801</v>
      </c>
      <c r="F267" s="245"/>
      <c r="G267" s="245"/>
      <c r="H267" s="245"/>
      <c r="I267" s="210">
        <v>8.6199971266676237E-2</v>
      </c>
    </row>
    <row r="268" spans="1:9" x14ac:dyDescent="0.25">
      <c r="A268" s="208" t="s">
        <v>8809</v>
      </c>
      <c r="B268" s="208" t="s">
        <v>9195</v>
      </c>
      <c r="C268" s="208" t="s">
        <v>8815</v>
      </c>
      <c r="D268" s="208" t="s">
        <v>9196</v>
      </c>
      <c r="E268" s="194">
        <v>10.789999886450939</v>
      </c>
      <c r="F268" s="254"/>
      <c r="G268" s="255"/>
      <c r="H268" s="255"/>
      <c r="I268" s="210">
        <v>3.3690897860609801</v>
      </c>
    </row>
    <row r="269" spans="1:9" x14ac:dyDescent="0.25">
      <c r="A269" s="208" t="s">
        <v>8809</v>
      </c>
      <c r="B269" s="208" t="s">
        <v>9197</v>
      </c>
      <c r="C269" s="208" t="s">
        <v>8815</v>
      </c>
      <c r="D269" s="208" t="s">
        <v>9198</v>
      </c>
      <c r="E269" s="194">
        <v>76.720000034517241</v>
      </c>
      <c r="F269" s="254"/>
      <c r="G269" s="255"/>
      <c r="H269" s="255"/>
      <c r="I269" s="210">
        <v>5.3068929280053876</v>
      </c>
    </row>
    <row r="270" spans="1:9" x14ac:dyDescent="0.25">
      <c r="A270" s="208" t="s">
        <v>8809</v>
      </c>
      <c r="B270" s="208" t="s">
        <v>9199</v>
      </c>
      <c r="C270" s="208" t="s">
        <v>8815</v>
      </c>
      <c r="D270" s="208" t="s">
        <v>9198</v>
      </c>
      <c r="E270" s="253">
        <v>3.982515085687818</v>
      </c>
      <c r="F270" s="245"/>
      <c r="G270" s="245"/>
      <c r="H270" s="255"/>
      <c r="I270" s="210">
        <v>4.9300000233333252</v>
      </c>
    </row>
    <row r="271" spans="1:9" x14ac:dyDescent="0.25">
      <c r="A271" s="208" t="s">
        <v>8809</v>
      </c>
      <c r="B271" s="208" t="s">
        <v>9200</v>
      </c>
      <c r="C271" s="208" t="s">
        <v>8815</v>
      </c>
      <c r="D271" s="208" t="s">
        <v>9196</v>
      </c>
      <c r="E271" s="194">
        <v>32.689686580482118</v>
      </c>
      <c r="F271" s="254"/>
      <c r="G271" s="255"/>
      <c r="H271" s="255"/>
      <c r="I271" s="210">
        <v>5.3068929280053876</v>
      </c>
    </row>
    <row r="272" spans="1:9" x14ac:dyDescent="0.25">
      <c r="A272" s="208" t="s">
        <v>8809</v>
      </c>
      <c r="B272" s="208" t="s">
        <v>9201</v>
      </c>
      <c r="C272" s="208" t="s">
        <v>8811</v>
      </c>
      <c r="D272" s="208" t="s">
        <v>9202</v>
      </c>
      <c r="E272" s="253">
        <v>0.1918000505993154</v>
      </c>
      <c r="F272" s="245"/>
      <c r="G272" s="245"/>
      <c r="H272" s="255"/>
      <c r="I272" s="210">
        <v>8.007599982315158</v>
      </c>
    </row>
    <row r="273" spans="1:9" x14ac:dyDescent="0.25">
      <c r="A273" s="208" t="s">
        <v>8809</v>
      </c>
      <c r="B273" s="208" t="s">
        <v>318</v>
      </c>
      <c r="C273" s="208" t="s">
        <v>8815</v>
      </c>
      <c r="D273" s="208" t="s">
        <v>9196</v>
      </c>
      <c r="E273" s="253">
        <v>1.3483999858100499</v>
      </c>
      <c r="F273" s="245"/>
      <c r="G273" s="245"/>
      <c r="H273" s="245"/>
      <c r="I273" s="210">
        <v>5.3068929280053876</v>
      </c>
    </row>
    <row r="274" spans="1:9" x14ac:dyDescent="0.25">
      <c r="A274" s="208" t="s">
        <v>8809</v>
      </c>
      <c r="B274" s="208" t="s">
        <v>9203</v>
      </c>
      <c r="C274" s="208" t="s">
        <v>8815</v>
      </c>
      <c r="D274" s="208" t="s">
        <v>9198</v>
      </c>
      <c r="E274" s="194">
        <v>10.249999997369111</v>
      </c>
      <c r="F274" s="254"/>
      <c r="G274" s="255"/>
      <c r="H274" s="255"/>
      <c r="I274" s="210">
        <v>3.2399999806060671</v>
      </c>
    </row>
    <row r="275" spans="1:9" x14ac:dyDescent="0.25">
      <c r="A275" s="208" t="s">
        <v>8809</v>
      </c>
      <c r="B275" s="208" t="s">
        <v>9204</v>
      </c>
      <c r="C275" s="208" t="s">
        <v>8815</v>
      </c>
      <c r="D275" s="208" t="s">
        <v>9196</v>
      </c>
      <c r="E275" s="194">
        <v>8.2984000179068662</v>
      </c>
      <c r="F275" s="254"/>
      <c r="G275" s="255"/>
      <c r="H275" s="255"/>
      <c r="I275" s="210">
        <v>3.101544420697314</v>
      </c>
    </row>
    <row r="276" spans="1:9" x14ac:dyDescent="0.25">
      <c r="A276" s="208" t="s">
        <v>8809</v>
      </c>
      <c r="B276" s="208" t="s">
        <v>9205</v>
      </c>
      <c r="C276" s="208" t="s">
        <v>8924</v>
      </c>
      <c r="D276" s="208" t="s">
        <v>9206</v>
      </c>
      <c r="E276" s="194">
        <v>0.2155000240410416</v>
      </c>
      <c r="F276" s="254"/>
      <c r="G276" s="255"/>
      <c r="H276" s="255"/>
      <c r="I276" s="210">
        <v>5.333331555556148</v>
      </c>
    </row>
    <row r="277" spans="1:9" x14ac:dyDescent="0.25">
      <c r="A277" s="208" t="s">
        <v>8809</v>
      </c>
      <c r="B277" s="208" t="s">
        <v>9207</v>
      </c>
      <c r="C277" s="208" t="s">
        <v>8811</v>
      </c>
      <c r="D277" s="208" t="s">
        <v>9208</v>
      </c>
      <c r="E277" s="253">
        <v>2.4999999736911338</v>
      </c>
      <c r="F277" s="245"/>
      <c r="G277" s="245"/>
      <c r="H277" s="245"/>
      <c r="I277" s="210">
        <v>3.0443999700484952</v>
      </c>
    </row>
    <row r="278" spans="1:9" x14ac:dyDescent="0.25">
      <c r="A278" s="208" t="s">
        <v>8809</v>
      </c>
      <c r="B278" s="208" t="s">
        <v>9209</v>
      </c>
      <c r="C278" s="208" t="s">
        <v>8815</v>
      </c>
      <c r="D278" s="208" t="s">
        <v>9198</v>
      </c>
      <c r="E278" s="253">
        <v>0.18999999800052619</v>
      </c>
      <c r="F278" s="245"/>
      <c r="G278" s="245"/>
      <c r="H278" s="245"/>
      <c r="I278" s="210">
        <v>5.3068929280053876</v>
      </c>
    </row>
    <row r="279" spans="1:9" x14ac:dyDescent="0.25">
      <c r="A279" s="208" t="s">
        <v>8809</v>
      </c>
      <c r="B279" s="208" t="s">
        <v>9210</v>
      </c>
      <c r="C279" s="208" t="s">
        <v>8815</v>
      </c>
      <c r="D279" s="208" t="s">
        <v>9198</v>
      </c>
      <c r="E279" s="253">
        <v>0.25119999735648518</v>
      </c>
      <c r="F279" s="245"/>
      <c r="G279" s="245"/>
      <c r="H279" s="245"/>
      <c r="I279" s="210">
        <v>2.860000031515141</v>
      </c>
    </row>
    <row r="280" spans="1:9" x14ac:dyDescent="0.25">
      <c r="A280" s="208" t="s">
        <v>8809</v>
      </c>
      <c r="B280" s="208" t="s">
        <v>9210</v>
      </c>
      <c r="C280" s="208" t="s">
        <v>8811</v>
      </c>
      <c r="D280" s="208" t="s">
        <v>9198</v>
      </c>
      <c r="E280" s="194">
        <v>45.900000043146541</v>
      </c>
      <c r="F280" s="254"/>
      <c r="G280" s="255"/>
      <c r="H280" s="255"/>
      <c r="I280" s="210">
        <v>1.5394000171696911</v>
      </c>
    </row>
    <row r="281" spans="1:9" x14ac:dyDescent="0.25">
      <c r="A281" s="208" t="s">
        <v>8809</v>
      </c>
      <c r="B281" s="208" t="s">
        <v>21</v>
      </c>
      <c r="C281" s="208" t="s">
        <v>8815</v>
      </c>
      <c r="D281" s="208" t="s">
        <v>9196</v>
      </c>
      <c r="E281" s="194">
        <v>2.873738459629167E-2</v>
      </c>
      <c r="F281" s="254"/>
      <c r="G281" s="255"/>
      <c r="H281" s="255"/>
      <c r="I281" s="210">
        <v>5.4999999848484897</v>
      </c>
    </row>
    <row r="282" spans="1:9" x14ac:dyDescent="0.25">
      <c r="A282" s="208" t="s">
        <v>8809</v>
      </c>
      <c r="B282" s="208" t="s">
        <v>9211</v>
      </c>
      <c r="C282" s="208" t="s">
        <v>8815</v>
      </c>
      <c r="D282" s="208" t="s">
        <v>9198</v>
      </c>
      <c r="E282" s="253">
        <v>33.339999964851351</v>
      </c>
      <c r="F282" s="245"/>
      <c r="G282" s="245"/>
      <c r="H282" s="255"/>
      <c r="I282" s="210">
        <v>3.0199999781818252</v>
      </c>
    </row>
    <row r="283" spans="1:9" x14ac:dyDescent="0.25">
      <c r="A283" s="208" t="s">
        <v>8809</v>
      </c>
      <c r="B283" s="208" t="s">
        <v>9212</v>
      </c>
      <c r="C283" s="208" t="s">
        <v>8815</v>
      </c>
      <c r="D283" s="208" t="s">
        <v>9198</v>
      </c>
      <c r="E283" s="194">
        <v>10.789999886450939</v>
      </c>
      <c r="F283" s="254"/>
      <c r="G283" s="255"/>
      <c r="H283" s="255"/>
      <c r="I283" s="210">
        <v>2.270000000909091</v>
      </c>
    </row>
    <row r="284" spans="1:9" x14ac:dyDescent="0.25">
      <c r="A284" s="208" t="s">
        <v>8809</v>
      </c>
      <c r="B284" s="208" t="s">
        <v>9213</v>
      </c>
      <c r="C284" s="208" t="s">
        <v>8815</v>
      </c>
      <c r="D284" s="208" t="s">
        <v>9196</v>
      </c>
      <c r="E284" s="194">
        <v>2.2994632749332991</v>
      </c>
      <c r="F284" s="254"/>
      <c r="G284" s="255"/>
      <c r="H284" s="255"/>
      <c r="I284" s="210">
        <v>3.2700973948160201</v>
      </c>
    </row>
    <row r="285" spans="1:9" x14ac:dyDescent="0.25">
      <c r="A285" s="208" t="s">
        <v>8809</v>
      </c>
      <c r="B285" s="208" t="s">
        <v>9214</v>
      </c>
      <c r="C285" s="208" t="s">
        <v>8815</v>
      </c>
      <c r="D285" s="208" t="s">
        <v>9198</v>
      </c>
      <c r="E285" s="253">
        <v>10.789999886450939</v>
      </c>
      <c r="F285" s="245"/>
      <c r="G285" s="245"/>
      <c r="H285" s="245"/>
      <c r="I285" s="210">
        <v>4.4900000184848423</v>
      </c>
    </row>
    <row r="286" spans="1:9" x14ac:dyDescent="0.25">
      <c r="A286" s="208" t="s">
        <v>8809</v>
      </c>
      <c r="B286" s="208" t="s">
        <v>9215</v>
      </c>
      <c r="C286" s="208" t="s">
        <v>8815</v>
      </c>
      <c r="D286" s="208" t="s">
        <v>9196</v>
      </c>
      <c r="E286" s="194">
        <v>3.7292133256594231</v>
      </c>
      <c r="F286" s="254"/>
      <c r="G286" s="255"/>
      <c r="H286" s="255"/>
      <c r="I286" s="210">
        <v>4.172566790962585</v>
      </c>
    </row>
    <row r="287" spans="1:9" x14ac:dyDescent="0.25">
      <c r="A287" s="208" t="s">
        <v>8809</v>
      </c>
      <c r="B287" s="208" t="s">
        <v>9216</v>
      </c>
      <c r="C287" s="208" t="s">
        <v>8820</v>
      </c>
      <c r="D287" s="208" t="s">
        <v>9198</v>
      </c>
      <c r="E287" s="194">
        <v>2.3827032635337728</v>
      </c>
      <c r="F287" s="254"/>
      <c r="G287" s="255"/>
      <c r="H287" s="255"/>
      <c r="I287" s="210">
        <v>1.9850000201515079</v>
      </c>
    </row>
    <row r="288" spans="1:9" x14ac:dyDescent="0.25">
      <c r="A288" s="208" t="s">
        <v>8809</v>
      </c>
      <c r="B288" s="208" t="s">
        <v>9217</v>
      </c>
      <c r="C288" s="208" t="s">
        <v>8815</v>
      </c>
      <c r="D288" s="208" t="s">
        <v>9198</v>
      </c>
      <c r="E288" s="194">
        <v>2.5254534856568962</v>
      </c>
      <c r="F288" s="254"/>
      <c r="G288" s="255"/>
      <c r="H288" s="255"/>
      <c r="I288" s="210">
        <v>1.9800000218181739</v>
      </c>
    </row>
    <row r="289" spans="1:9" x14ac:dyDescent="0.25">
      <c r="A289" s="208" t="s">
        <v>8809</v>
      </c>
      <c r="B289" s="208" t="s">
        <v>9218</v>
      </c>
      <c r="C289" s="208" t="s">
        <v>8815</v>
      </c>
      <c r="D289" s="208" t="s">
        <v>9196</v>
      </c>
      <c r="E289" s="253">
        <v>4.863412313986716</v>
      </c>
      <c r="F289" s="245"/>
      <c r="G289" s="245"/>
      <c r="H289" s="245"/>
      <c r="I289" s="210">
        <v>5.3068929280053876</v>
      </c>
    </row>
    <row r="290" spans="1:9" x14ac:dyDescent="0.25">
      <c r="A290" s="208" t="s">
        <v>8809</v>
      </c>
      <c r="B290" s="208" t="s">
        <v>9219</v>
      </c>
      <c r="C290" s="208" t="s">
        <v>8815</v>
      </c>
      <c r="D290" s="208" t="s">
        <v>9196</v>
      </c>
      <c r="E290" s="253">
        <v>26.789999718074188</v>
      </c>
      <c r="F290" s="245"/>
      <c r="G290" s="245"/>
      <c r="H290" s="255"/>
      <c r="I290" s="210">
        <v>3.101544420697314</v>
      </c>
    </row>
    <row r="291" spans="1:9" x14ac:dyDescent="0.25">
      <c r="A291" s="208" t="s">
        <v>8809</v>
      </c>
      <c r="B291" s="208" t="s">
        <v>9220</v>
      </c>
      <c r="C291" s="208" t="s">
        <v>8815</v>
      </c>
      <c r="D291" s="208" t="s">
        <v>9221</v>
      </c>
      <c r="E291" s="194">
        <v>0.46039999515495927</v>
      </c>
      <c r="F291" s="254"/>
      <c r="G291" s="255"/>
      <c r="H291" s="255"/>
      <c r="I291" s="210">
        <v>2.8299999657575872</v>
      </c>
    </row>
    <row r="292" spans="1:9" x14ac:dyDescent="0.25">
      <c r="A292" s="208" t="s">
        <v>8809</v>
      </c>
      <c r="B292" s="208" t="s">
        <v>9222</v>
      </c>
      <c r="C292" s="208" t="s">
        <v>8924</v>
      </c>
      <c r="D292" s="208" t="s">
        <v>9223</v>
      </c>
      <c r="E292" s="253">
        <v>2.1691999771723238</v>
      </c>
      <c r="F292" s="245"/>
      <c r="G292" s="245"/>
      <c r="H292" s="245"/>
      <c r="I292" s="210">
        <v>2.8639384392932481</v>
      </c>
    </row>
    <row r="293" spans="1:9" x14ac:dyDescent="0.25">
      <c r="A293" s="208" t="s">
        <v>8809</v>
      </c>
      <c r="B293" s="208" t="s">
        <v>9224</v>
      </c>
      <c r="C293" s="208" t="s">
        <v>8815</v>
      </c>
      <c r="D293" s="208" t="s">
        <v>9221</v>
      </c>
      <c r="E293" s="194">
        <v>3.76999996032623</v>
      </c>
      <c r="F293" s="254"/>
      <c r="G293" s="255"/>
      <c r="H293" s="255"/>
      <c r="I293" s="210">
        <v>2.680000015757571</v>
      </c>
    </row>
    <row r="294" spans="1:9" x14ac:dyDescent="0.25">
      <c r="A294" s="208" t="s">
        <v>8809</v>
      </c>
      <c r="B294" s="208" t="s">
        <v>9225</v>
      </c>
      <c r="C294" s="208" t="s">
        <v>8815</v>
      </c>
      <c r="D294" s="208" t="s">
        <v>9226</v>
      </c>
      <c r="E294" s="194">
        <v>2.7383967088829611</v>
      </c>
      <c r="F294" s="254"/>
      <c r="G294" s="255"/>
      <c r="H294" s="255"/>
      <c r="I294" s="210">
        <v>2.64263548275787</v>
      </c>
    </row>
    <row r="295" spans="1:9" x14ac:dyDescent="0.25">
      <c r="A295" s="208" t="s">
        <v>8809</v>
      </c>
      <c r="B295" s="208" t="s">
        <v>9227</v>
      </c>
      <c r="C295" s="208" t="s">
        <v>8924</v>
      </c>
      <c r="D295" s="208" t="s">
        <v>9228</v>
      </c>
      <c r="E295" s="194">
        <v>4.5299999523283354</v>
      </c>
      <c r="F295" s="254"/>
      <c r="G295" s="255"/>
      <c r="H295" s="255"/>
      <c r="I295" s="210">
        <v>2.7766657411114188</v>
      </c>
    </row>
    <row r="296" spans="1:9" x14ac:dyDescent="0.25">
      <c r="A296" s="208" t="s">
        <v>8809</v>
      </c>
      <c r="B296" s="208" t="s">
        <v>9229</v>
      </c>
      <c r="C296" s="208" t="s">
        <v>8815</v>
      </c>
      <c r="D296" s="208" t="s">
        <v>9221</v>
      </c>
      <c r="E296" s="253">
        <v>183.52999996285189</v>
      </c>
      <c r="F296" s="245"/>
      <c r="G296" s="245"/>
      <c r="H296" s="255"/>
      <c r="I296" s="210">
        <v>2.5899999700000098</v>
      </c>
    </row>
    <row r="297" spans="1:9" x14ac:dyDescent="0.25">
      <c r="A297" s="208" t="s">
        <v>8809</v>
      </c>
      <c r="B297" s="208" t="s">
        <v>9230</v>
      </c>
      <c r="C297" s="208" t="s">
        <v>8815</v>
      </c>
      <c r="D297" s="208" t="s">
        <v>9226</v>
      </c>
      <c r="E297" s="194">
        <v>15.922900016596691</v>
      </c>
      <c r="F297" s="254"/>
      <c r="G297" s="255"/>
      <c r="H297" s="255"/>
      <c r="I297" s="210">
        <v>2.5627946002805881</v>
      </c>
    </row>
    <row r="298" spans="1:9" x14ac:dyDescent="0.25">
      <c r="A298" s="208" t="s">
        <v>8809</v>
      </c>
      <c r="B298" s="208" t="s">
        <v>9231</v>
      </c>
      <c r="C298" s="208" t="s">
        <v>8924</v>
      </c>
      <c r="D298" s="208" t="s">
        <v>9232</v>
      </c>
      <c r="E298" s="253">
        <v>37.00999961052355</v>
      </c>
      <c r="F298" s="245"/>
      <c r="G298" s="245"/>
      <c r="H298" s="255"/>
      <c r="I298" s="210">
        <v>2.207271991515396</v>
      </c>
    </row>
    <row r="299" spans="1:9" x14ac:dyDescent="0.25">
      <c r="A299" s="208" t="s">
        <v>8809</v>
      </c>
      <c r="B299" s="208" t="s">
        <v>9233</v>
      </c>
      <c r="C299" s="208" t="s">
        <v>8815</v>
      </c>
      <c r="D299" s="208" t="s">
        <v>9221</v>
      </c>
      <c r="E299" s="194">
        <v>14.48836606694695</v>
      </c>
      <c r="F299" s="254"/>
      <c r="G299" s="255"/>
      <c r="H299" s="255"/>
      <c r="I299" s="210">
        <v>2.7999999757575842</v>
      </c>
    </row>
    <row r="300" spans="1:9" x14ac:dyDescent="0.25">
      <c r="A300" s="208" t="s">
        <v>8809</v>
      </c>
      <c r="B300" s="208" t="s">
        <v>9234</v>
      </c>
      <c r="C300" s="208" t="s">
        <v>8815</v>
      </c>
      <c r="D300" s="208" t="s">
        <v>9226</v>
      </c>
      <c r="E300" s="194">
        <v>496.05000004156801</v>
      </c>
      <c r="F300" s="254"/>
      <c r="G300" s="255"/>
      <c r="H300" s="255"/>
      <c r="I300" s="210">
        <v>2.5627946002805881</v>
      </c>
    </row>
    <row r="301" spans="1:9" x14ac:dyDescent="0.25">
      <c r="A301" s="208" t="s">
        <v>8809</v>
      </c>
      <c r="B301" s="208" t="s">
        <v>9235</v>
      </c>
      <c r="C301" s="208" t="s">
        <v>8924</v>
      </c>
      <c r="D301" s="208" t="s">
        <v>9236</v>
      </c>
      <c r="E301" s="194">
        <v>2.2699999761115501</v>
      </c>
      <c r="F301" s="254"/>
      <c r="G301" s="255"/>
      <c r="H301" s="255"/>
      <c r="I301" s="210">
        <v>2.207271991515396</v>
      </c>
    </row>
    <row r="302" spans="1:9" x14ac:dyDescent="0.25">
      <c r="A302" s="208" t="s">
        <v>8809</v>
      </c>
      <c r="B302" s="208" t="s">
        <v>9237</v>
      </c>
      <c r="C302" s="208" t="s">
        <v>8815</v>
      </c>
      <c r="D302" s="208" t="s">
        <v>9221</v>
      </c>
      <c r="E302" s="194">
        <v>15.91899999032886</v>
      </c>
      <c r="F302" s="254"/>
      <c r="G302" s="255"/>
      <c r="H302" s="255"/>
      <c r="I302" s="210">
        <v>2.270000000909091</v>
      </c>
    </row>
    <row r="303" spans="1:9" x14ac:dyDescent="0.25">
      <c r="A303" s="208" t="s">
        <v>8809</v>
      </c>
      <c r="B303" s="208" t="s">
        <v>9238</v>
      </c>
      <c r="C303" s="208" t="s">
        <v>8815</v>
      </c>
      <c r="D303" s="208" t="s">
        <v>9226</v>
      </c>
      <c r="E303" s="253">
        <v>4.98408834533977</v>
      </c>
      <c r="F303" s="245"/>
      <c r="G303" s="245"/>
      <c r="H303" s="245"/>
      <c r="I303" s="210">
        <v>2.8910293393538562</v>
      </c>
    </row>
    <row r="304" spans="1:9" x14ac:dyDescent="0.25">
      <c r="A304" s="208" t="s">
        <v>8809</v>
      </c>
      <c r="B304" s="208" t="s">
        <v>9239</v>
      </c>
      <c r="C304" s="208" t="s">
        <v>8815</v>
      </c>
      <c r="D304" s="208" t="s">
        <v>9240</v>
      </c>
      <c r="E304" s="194">
        <v>4.2006999821026048</v>
      </c>
      <c r="F304" s="254"/>
      <c r="G304" s="255"/>
      <c r="H304" s="255"/>
      <c r="I304" s="210">
        <v>3.430999992696973</v>
      </c>
    </row>
    <row r="305" spans="1:9" x14ac:dyDescent="0.25">
      <c r="A305" s="208" t="s">
        <v>8809</v>
      </c>
      <c r="B305" s="208" t="s">
        <v>9241</v>
      </c>
      <c r="C305" s="208" t="s">
        <v>8815</v>
      </c>
      <c r="D305" s="208" t="s">
        <v>9242</v>
      </c>
      <c r="E305" s="253">
        <v>3.9799999581162862</v>
      </c>
      <c r="F305" s="245"/>
      <c r="G305" s="245"/>
      <c r="H305" s="255"/>
      <c r="I305" s="210">
        <v>2.463599936375779</v>
      </c>
    </row>
    <row r="306" spans="1:9" x14ac:dyDescent="0.25">
      <c r="A306" s="208" t="s">
        <v>8809</v>
      </c>
      <c r="B306" s="208" t="s">
        <v>9243</v>
      </c>
      <c r="C306" s="208" t="s">
        <v>8815</v>
      </c>
      <c r="D306" s="208" t="s">
        <v>9221</v>
      </c>
      <c r="E306" s="194">
        <v>5.0320020517547794</v>
      </c>
      <c r="F306" s="254"/>
      <c r="G306" s="255"/>
      <c r="H306" s="255"/>
      <c r="I306" s="210">
        <v>1.839999992727275</v>
      </c>
    </row>
    <row r="307" spans="1:9" x14ac:dyDescent="0.25">
      <c r="A307" s="208" t="s">
        <v>8809</v>
      </c>
      <c r="B307" s="208" t="s">
        <v>9244</v>
      </c>
      <c r="C307" s="208" t="s">
        <v>8815</v>
      </c>
      <c r="D307" s="208" t="s">
        <v>9226</v>
      </c>
      <c r="E307" s="194">
        <v>2.3901930819237771</v>
      </c>
      <c r="F307" s="254"/>
      <c r="G307" s="255"/>
      <c r="H307" s="255"/>
      <c r="I307" s="210">
        <v>2.1985488883624908</v>
      </c>
    </row>
    <row r="308" spans="1:9" x14ac:dyDescent="0.25">
      <c r="A308" s="208" t="s">
        <v>8809</v>
      </c>
      <c r="B308" s="208" t="s">
        <v>9245</v>
      </c>
      <c r="C308" s="208" t="s">
        <v>8815</v>
      </c>
      <c r="D308" s="208" t="s">
        <v>9240</v>
      </c>
      <c r="E308" s="194">
        <v>8.4250672094178682</v>
      </c>
      <c r="F308" s="254"/>
      <c r="G308" s="255"/>
      <c r="H308" s="255"/>
      <c r="I308" s="210">
        <v>3.3775000105303001</v>
      </c>
    </row>
    <row r="309" spans="1:9" x14ac:dyDescent="0.25">
      <c r="A309" s="208" t="s">
        <v>8809</v>
      </c>
      <c r="B309" s="208" t="s">
        <v>9246</v>
      </c>
      <c r="C309" s="208" t="s">
        <v>8815</v>
      </c>
      <c r="D309" s="208" t="s">
        <v>9226</v>
      </c>
      <c r="E309" s="194">
        <v>39.576979325682927</v>
      </c>
      <c r="F309" s="254"/>
      <c r="G309" s="255"/>
      <c r="H309" s="255"/>
      <c r="I309" s="210">
        <v>2.1985488883624908</v>
      </c>
    </row>
    <row r="310" spans="1:9" x14ac:dyDescent="0.25">
      <c r="A310" s="208" t="s">
        <v>8809</v>
      </c>
      <c r="B310" s="208" t="s">
        <v>9247</v>
      </c>
      <c r="C310" s="208" t="s">
        <v>8924</v>
      </c>
      <c r="D310" s="208" t="s">
        <v>9248</v>
      </c>
      <c r="E310" s="253">
        <v>1.3899000116821889</v>
      </c>
      <c r="F310" s="245"/>
      <c r="G310" s="245"/>
      <c r="H310" s="255"/>
      <c r="I310" s="210">
        <v>2.207271991515396</v>
      </c>
    </row>
    <row r="311" spans="1:9" x14ac:dyDescent="0.25">
      <c r="A311" s="208" t="s">
        <v>8809</v>
      </c>
      <c r="B311" s="208" t="s">
        <v>9249</v>
      </c>
      <c r="C311" s="208" t="s">
        <v>8815</v>
      </c>
      <c r="D311" s="208" t="s">
        <v>9226</v>
      </c>
      <c r="E311" s="194">
        <v>4.089999956958696</v>
      </c>
      <c r="F311" s="254"/>
      <c r="G311" s="255"/>
      <c r="H311" s="255"/>
      <c r="I311" s="210">
        <v>2.5078552246543189</v>
      </c>
    </row>
    <row r="312" spans="1:9" x14ac:dyDescent="0.25">
      <c r="A312" s="208" t="s">
        <v>8809</v>
      </c>
      <c r="B312" s="208" t="s">
        <v>9250</v>
      </c>
      <c r="C312" s="208" t="s">
        <v>8924</v>
      </c>
      <c r="D312" s="208" t="s">
        <v>9251</v>
      </c>
      <c r="E312" s="194">
        <v>16.080000041252301</v>
      </c>
      <c r="F312" s="254"/>
      <c r="G312" s="255"/>
      <c r="H312" s="255"/>
      <c r="I312" s="210">
        <v>2.407893136762894</v>
      </c>
    </row>
    <row r="313" spans="1:9" x14ac:dyDescent="0.25">
      <c r="A313" s="208" t="s">
        <v>8809</v>
      </c>
      <c r="B313" s="208" t="s">
        <v>9252</v>
      </c>
      <c r="C313" s="208" t="s">
        <v>8811</v>
      </c>
      <c r="D313" s="208" t="s">
        <v>9240</v>
      </c>
      <c r="E313" s="194">
        <v>16.410000037779529</v>
      </c>
      <c r="F313" s="254"/>
      <c r="G313" s="255"/>
      <c r="H313" s="255"/>
      <c r="I313" s="210">
        <v>3.002299984081823</v>
      </c>
    </row>
    <row r="314" spans="1:9" x14ac:dyDescent="0.25">
      <c r="A314" s="208" t="s">
        <v>8809</v>
      </c>
      <c r="B314" s="208" t="s">
        <v>9253</v>
      </c>
      <c r="C314" s="208" t="s">
        <v>8815</v>
      </c>
      <c r="D314" s="208" t="s">
        <v>9242</v>
      </c>
      <c r="E314" s="253">
        <v>34.369876828520113</v>
      </c>
      <c r="F314" s="245"/>
      <c r="G314" s="245"/>
      <c r="H314" s="245"/>
      <c r="I314" s="210">
        <v>2.5351000640575538</v>
      </c>
    </row>
    <row r="315" spans="1:9" x14ac:dyDescent="0.25">
      <c r="A315" s="208" t="s">
        <v>8809</v>
      </c>
      <c r="B315" s="208" t="s">
        <v>9254</v>
      </c>
      <c r="C315" s="208" t="s">
        <v>8815</v>
      </c>
      <c r="D315" s="208" t="s">
        <v>9226</v>
      </c>
      <c r="E315" s="253">
        <v>0.37999999600105239</v>
      </c>
      <c r="F315" s="245"/>
      <c r="G315" s="245"/>
      <c r="H315" s="245"/>
      <c r="I315" s="210">
        <v>2.2799999975757581</v>
      </c>
    </row>
    <row r="316" spans="1:9" x14ac:dyDescent="0.25">
      <c r="A316" s="208" t="s">
        <v>8809</v>
      </c>
      <c r="B316" s="208" t="s">
        <v>9255</v>
      </c>
      <c r="C316" s="208" t="s">
        <v>8815</v>
      </c>
      <c r="D316" s="208" t="s">
        <v>9221</v>
      </c>
      <c r="E316" s="194">
        <v>3.099999967377006</v>
      </c>
      <c r="F316" s="254"/>
      <c r="G316" s="255"/>
      <c r="H316" s="255"/>
      <c r="I316" s="210">
        <v>2.9599999981818188</v>
      </c>
    </row>
    <row r="317" spans="1:9" x14ac:dyDescent="0.25">
      <c r="A317" s="208" t="s">
        <v>8809</v>
      </c>
      <c r="B317" s="208" t="s">
        <v>9255</v>
      </c>
      <c r="C317" s="208" t="s">
        <v>8811</v>
      </c>
      <c r="D317" s="208" t="s">
        <v>9221</v>
      </c>
      <c r="E317" s="194">
        <v>3.4979519758173958</v>
      </c>
      <c r="F317" s="254"/>
      <c r="G317" s="255"/>
      <c r="H317" s="255"/>
      <c r="I317" s="210">
        <v>9.7270000152424192</v>
      </c>
    </row>
    <row r="318" spans="1:9" x14ac:dyDescent="0.25">
      <c r="A318" s="208" t="s">
        <v>8809</v>
      </c>
      <c r="B318" s="208" t="s">
        <v>9256</v>
      </c>
      <c r="C318" s="208" t="s">
        <v>8815</v>
      </c>
      <c r="D318" s="208" t="s">
        <v>9226</v>
      </c>
      <c r="E318" s="253">
        <v>0.20999999779005529</v>
      </c>
      <c r="F318" s="245"/>
      <c r="G318" s="245"/>
      <c r="H318" s="245"/>
      <c r="I318" s="210">
        <v>2.7524839309902052</v>
      </c>
    </row>
    <row r="319" spans="1:9" x14ac:dyDescent="0.25">
      <c r="A319" s="208" t="s">
        <v>8809</v>
      </c>
      <c r="B319" s="208" t="s">
        <v>9257</v>
      </c>
      <c r="C319" s="208" t="s">
        <v>8815</v>
      </c>
      <c r="D319" s="208" t="s">
        <v>9226</v>
      </c>
      <c r="E319" s="194">
        <v>9.5599998993948976</v>
      </c>
      <c r="F319" s="254"/>
      <c r="G319" s="255"/>
      <c r="H319" s="255"/>
      <c r="I319" s="210">
        <v>2.5225218864320991</v>
      </c>
    </row>
    <row r="320" spans="1:9" x14ac:dyDescent="0.25">
      <c r="A320" s="208" t="s">
        <v>8809</v>
      </c>
      <c r="B320" s="208" t="s">
        <v>9258</v>
      </c>
      <c r="C320" s="208" t="s">
        <v>8924</v>
      </c>
      <c r="D320" s="208" t="s">
        <v>9259</v>
      </c>
      <c r="E320" s="194">
        <v>7829.710004422941</v>
      </c>
      <c r="F320" s="254"/>
      <c r="G320" s="255"/>
      <c r="H320" s="255"/>
      <c r="I320" s="210">
        <v>2.407893136762894</v>
      </c>
    </row>
    <row r="321" spans="1:9" x14ac:dyDescent="0.25">
      <c r="A321" s="208" t="s">
        <v>8809</v>
      </c>
      <c r="B321" s="208" t="s">
        <v>9260</v>
      </c>
      <c r="C321" s="208" t="s">
        <v>8815</v>
      </c>
      <c r="D321" s="208" t="s">
        <v>9242</v>
      </c>
      <c r="E321" s="194">
        <v>0.32999999652722972</v>
      </c>
      <c r="F321" s="254"/>
      <c r="G321" s="255"/>
      <c r="H321" s="255"/>
      <c r="I321" s="210">
        <v>2.1985488883624908</v>
      </c>
    </row>
    <row r="322" spans="1:9" x14ac:dyDescent="0.25">
      <c r="A322" s="208" t="s">
        <v>8809</v>
      </c>
      <c r="B322" s="208" t="s">
        <v>9261</v>
      </c>
      <c r="C322" s="208" t="s">
        <v>8815</v>
      </c>
      <c r="D322" s="208" t="s">
        <v>9221</v>
      </c>
      <c r="E322" s="253">
        <v>10.9782000423236</v>
      </c>
      <c r="F322" s="245"/>
      <c r="G322" s="245"/>
      <c r="H322" s="255"/>
      <c r="I322" s="210">
        <v>1.9900000184848421</v>
      </c>
    </row>
    <row r="323" spans="1:9" x14ac:dyDescent="0.25">
      <c r="A323" s="208" t="s">
        <v>8809</v>
      </c>
      <c r="B323" s="208" t="s">
        <v>9262</v>
      </c>
      <c r="C323" s="208" t="s">
        <v>8815</v>
      </c>
      <c r="D323" s="208" t="s">
        <v>9226</v>
      </c>
      <c r="E323" s="253">
        <v>1.049999988950276</v>
      </c>
      <c r="F323" s="245"/>
      <c r="G323" s="245"/>
      <c r="H323" s="245"/>
      <c r="I323" s="210">
        <v>2.5078552246543189</v>
      </c>
    </row>
    <row r="324" spans="1:9" x14ac:dyDescent="0.25">
      <c r="A324" s="208" t="s">
        <v>8809</v>
      </c>
      <c r="B324" s="208" t="s">
        <v>9263</v>
      </c>
      <c r="C324" s="208" t="s">
        <v>8924</v>
      </c>
      <c r="D324" s="208" t="s">
        <v>9264</v>
      </c>
      <c r="E324" s="253">
        <v>37.539999604946082</v>
      </c>
      <c r="F324" s="245"/>
      <c r="G324" s="245"/>
      <c r="H324" s="255"/>
      <c r="I324" s="210">
        <v>2.6312112441417059</v>
      </c>
    </row>
    <row r="325" spans="1:9" x14ac:dyDescent="0.25">
      <c r="A325" s="208" t="s">
        <v>8809</v>
      </c>
      <c r="B325" s="208" t="s">
        <v>9265</v>
      </c>
      <c r="C325" s="208" t="s">
        <v>8815</v>
      </c>
      <c r="D325" s="208" t="s">
        <v>9221</v>
      </c>
      <c r="E325" s="253">
        <v>0.21609997141699591</v>
      </c>
      <c r="F325" s="245"/>
      <c r="G325" s="245"/>
      <c r="H325" s="245"/>
      <c r="I325" s="210">
        <v>2.4400000199999932</v>
      </c>
    </row>
    <row r="326" spans="1:9" x14ac:dyDescent="0.25">
      <c r="A326" s="208" t="s">
        <v>8809</v>
      </c>
      <c r="B326" s="208" t="s">
        <v>9266</v>
      </c>
      <c r="C326" s="208" t="s">
        <v>8815</v>
      </c>
      <c r="D326" s="208" t="s">
        <v>9226</v>
      </c>
      <c r="E326" s="194">
        <v>12.142100056384111</v>
      </c>
      <c r="F326" s="254"/>
      <c r="G326" s="255"/>
      <c r="H326" s="255"/>
      <c r="I326" s="210">
        <v>2.4297264628184521</v>
      </c>
    </row>
    <row r="327" spans="1:9" x14ac:dyDescent="0.25">
      <c r="A327" s="208" t="s">
        <v>8809</v>
      </c>
      <c r="B327" s="208" t="s">
        <v>9267</v>
      </c>
      <c r="C327" s="208" t="s">
        <v>8924</v>
      </c>
      <c r="D327" s="208" t="s">
        <v>9268</v>
      </c>
      <c r="E327" s="253">
        <v>0.4192999692786113</v>
      </c>
      <c r="F327" s="245"/>
      <c r="G327" s="245"/>
      <c r="H327" s="245"/>
      <c r="I327" s="210">
        <v>3.009392936262961</v>
      </c>
    </row>
    <row r="328" spans="1:9" x14ac:dyDescent="0.25">
      <c r="A328" s="208" t="s">
        <v>8809</v>
      </c>
      <c r="B328" s="208" t="s">
        <v>9269</v>
      </c>
      <c r="C328" s="208" t="s">
        <v>8815</v>
      </c>
      <c r="D328" s="208" t="s">
        <v>9242</v>
      </c>
      <c r="E328" s="194">
        <v>5.5599999414890827E-2</v>
      </c>
      <c r="F328" s="254"/>
      <c r="G328" s="255"/>
      <c r="H328" s="255"/>
      <c r="I328" s="210">
        <v>2.1985488883624908</v>
      </c>
    </row>
    <row r="329" spans="1:9" x14ac:dyDescent="0.25">
      <c r="A329" s="208" t="s">
        <v>8809</v>
      </c>
      <c r="B329" s="208" t="s">
        <v>9270</v>
      </c>
      <c r="C329" s="208" t="s">
        <v>8815</v>
      </c>
      <c r="D329" s="208" t="s">
        <v>9221</v>
      </c>
      <c r="E329" s="194">
        <v>3.4099999641147072</v>
      </c>
      <c r="F329" s="254"/>
      <c r="G329" s="255"/>
      <c r="H329" s="255"/>
      <c r="I329" s="210">
        <v>2.8299999657575872</v>
      </c>
    </row>
    <row r="330" spans="1:9" x14ac:dyDescent="0.25">
      <c r="A330" s="208" t="s">
        <v>8809</v>
      </c>
      <c r="B330" s="208" t="s">
        <v>9271</v>
      </c>
      <c r="C330" s="208" t="s">
        <v>8815</v>
      </c>
      <c r="D330" s="208" t="s">
        <v>9226</v>
      </c>
      <c r="E330" s="194">
        <v>3.4099999641147072</v>
      </c>
      <c r="F330" s="254"/>
      <c r="G330" s="255"/>
      <c r="H330" s="255"/>
      <c r="I330" s="210">
        <v>2.7156733371997972</v>
      </c>
    </row>
    <row r="331" spans="1:9" x14ac:dyDescent="0.25">
      <c r="A331" s="208" t="s">
        <v>8809</v>
      </c>
      <c r="B331" s="208" t="s">
        <v>9272</v>
      </c>
      <c r="C331" s="208" t="s">
        <v>8924</v>
      </c>
      <c r="D331" s="208" t="s">
        <v>9273</v>
      </c>
      <c r="E331" s="253">
        <v>20.20999999779006</v>
      </c>
      <c r="F331" s="245"/>
      <c r="G331" s="245"/>
      <c r="H331" s="255"/>
      <c r="I331" s="210">
        <v>2.095226574318414</v>
      </c>
    </row>
    <row r="332" spans="1:9" x14ac:dyDescent="0.25">
      <c r="A332" s="208" t="s">
        <v>8809</v>
      </c>
      <c r="B332" s="208" t="s">
        <v>9274</v>
      </c>
      <c r="C332" s="208" t="s">
        <v>8815</v>
      </c>
      <c r="D332" s="208" t="s">
        <v>9221</v>
      </c>
      <c r="E332" s="194">
        <v>18.21000001883715</v>
      </c>
      <c r="F332" s="254"/>
      <c r="G332" s="255"/>
      <c r="H332" s="255"/>
      <c r="I332" s="210">
        <v>1.9600000284848389</v>
      </c>
    </row>
    <row r="333" spans="1:9" x14ac:dyDescent="0.25">
      <c r="A333" s="208" t="s">
        <v>8809</v>
      </c>
      <c r="B333" s="208" t="s">
        <v>9275</v>
      </c>
      <c r="C333" s="208" t="s">
        <v>8815</v>
      </c>
      <c r="D333" s="208" t="s">
        <v>9226</v>
      </c>
      <c r="E333" s="253">
        <v>23.376868998927971</v>
      </c>
      <c r="F333" s="245"/>
      <c r="G333" s="245"/>
      <c r="H333" s="245"/>
      <c r="I333" s="210">
        <v>1.96233267922244</v>
      </c>
    </row>
    <row r="334" spans="1:9" x14ac:dyDescent="0.25">
      <c r="A334" s="208" t="s">
        <v>8809</v>
      </c>
      <c r="B334" s="208" t="s">
        <v>9276</v>
      </c>
      <c r="C334" s="208" t="s">
        <v>8815</v>
      </c>
      <c r="D334" s="208" t="s">
        <v>9277</v>
      </c>
      <c r="E334" s="194">
        <v>22.58655898356686</v>
      </c>
      <c r="F334" s="254"/>
      <c r="G334" s="255"/>
      <c r="H334" s="255"/>
      <c r="I334" s="210">
        <v>2.2899999942424261</v>
      </c>
    </row>
    <row r="335" spans="1:9" x14ac:dyDescent="0.25">
      <c r="A335" s="208" t="s">
        <v>8809</v>
      </c>
      <c r="B335" s="208" t="s">
        <v>9276</v>
      </c>
      <c r="C335" s="208" t="s">
        <v>8820</v>
      </c>
      <c r="D335" s="208" t="s">
        <v>9277</v>
      </c>
      <c r="E335" s="253">
        <v>0.69609996636569349</v>
      </c>
      <c r="F335" s="245"/>
      <c r="G335" s="245"/>
      <c r="H335" s="245"/>
      <c r="I335" s="210">
        <v>2.429600023466659</v>
      </c>
    </row>
    <row r="336" spans="1:9" x14ac:dyDescent="0.25">
      <c r="A336" s="208" t="s">
        <v>8809</v>
      </c>
      <c r="B336" s="208" t="s">
        <v>9276</v>
      </c>
      <c r="C336" s="208" t="s">
        <v>8811</v>
      </c>
      <c r="D336" s="208" t="s">
        <v>9277</v>
      </c>
      <c r="E336" s="253">
        <v>4.8305000280926071</v>
      </c>
      <c r="F336" s="245"/>
      <c r="G336" s="245"/>
      <c r="H336" s="245"/>
      <c r="I336" s="210">
        <v>1.3978999885787911</v>
      </c>
    </row>
    <row r="337" spans="1:9" x14ac:dyDescent="0.25">
      <c r="A337" s="208" t="s">
        <v>8809</v>
      </c>
      <c r="B337" s="208" t="s">
        <v>9278</v>
      </c>
      <c r="C337" s="208" t="s">
        <v>8815</v>
      </c>
      <c r="D337" s="208" t="s">
        <v>9279</v>
      </c>
      <c r="E337" s="253">
        <v>65.610000046198365</v>
      </c>
      <c r="F337" s="245"/>
      <c r="G337" s="245"/>
      <c r="H337" s="255"/>
      <c r="I337" s="210">
        <v>2.3730573150415011</v>
      </c>
    </row>
    <row r="338" spans="1:9" x14ac:dyDescent="0.25">
      <c r="A338" s="208" t="s">
        <v>8809</v>
      </c>
      <c r="B338" s="208" t="s">
        <v>9280</v>
      </c>
      <c r="C338" s="208" t="s">
        <v>8815</v>
      </c>
      <c r="D338" s="208" t="s">
        <v>9279</v>
      </c>
      <c r="E338" s="253">
        <v>1.589999983267562</v>
      </c>
      <c r="F338" s="245"/>
      <c r="G338" s="245"/>
      <c r="H338" s="245"/>
      <c r="I338" s="210">
        <v>3.5364000333212009</v>
      </c>
    </row>
    <row r="339" spans="1:9" x14ac:dyDescent="0.25">
      <c r="A339" s="208" t="s">
        <v>8809</v>
      </c>
      <c r="B339" s="208" t="s">
        <v>40</v>
      </c>
      <c r="C339" s="208" t="s">
        <v>8815</v>
      </c>
      <c r="D339" s="208" t="s">
        <v>9281</v>
      </c>
      <c r="E339" s="194">
        <v>14.114801009052339</v>
      </c>
      <c r="F339" s="254"/>
      <c r="G339" s="255"/>
      <c r="H339" s="255"/>
      <c r="I339" s="210">
        <v>7.2047000226757492</v>
      </c>
    </row>
    <row r="340" spans="1:9" x14ac:dyDescent="0.25">
      <c r="A340" s="208" t="s">
        <v>8809</v>
      </c>
      <c r="B340" s="208" t="s">
        <v>9282</v>
      </c>
      <c r="C340" s="208" t="s">
        <v>8811</v>
      </c>
      <c r="D340" s="208" t="s">
        <v>9283</v>
      </c>
      <c r="E340" s="253"/>
      <c r="F340" s="245"/>
      <c r="G340" s="245"/>
      <c r="H340" s="245"/>
      <c r="I340" s="210">
        <v>1.389899991245457</v>
      </c>
    </row>
    <row r="341" spans="1:9" x14ac:dyDescent="0.25">
      <c r="A341" s="208" t="s">
        <v>8809</v>
      </c>
      <c r="B341" s="208" t="s">
        <v>9284</v>
      </c>
      <c r="C341" s="208" t="s">
        <v>8815</v>
      </c>
      <c r="D341" s="208" t="s">
        <v>9285</v>
      </c>
      <c r="E341" s="253">
        <v>11.65999987729545</v>
      </c>
      <c r="F341" s="245"/>
      <c r="G341" s="245"/>
      <c r="H341" s="245"/>
      <c r="I341" s="210">
        <v>21.323899937487901</v>
      </c>
    </row>
    <row r="342" spans="1:9" x14ac:dyDescent="0.25">
      <c r="A342" s="208" t="s">
        <v>8809</v>
      </c>
      <c r="B342" s="208" t="s">
        <v>9286</v>
      </c>
      <c r="C342" s="208" t="s">
        <v>8815</v>
      </c>
      <c r="D342" s="208" t="s">
        <v>9287</v>
      </c>
      <c r="E342" s="253">
        <v>5.9999999368587222E-2</v>
      </c>
      <c r="F342" s="245"/>
      <c r="G342" s="245"/>
      <c r="H342" s="245"/>
      <c r="I342" s="210">
        <v>2.4000000333333218</v>
      </c>
    </row>
    <row r="343" spans="1:9" x14ac:dyDescent="0.25">
      <c r="A343" s="208" t="s">
        <v>8809</v>
      </c>
      <c r="B343" s="208" t="s">
        <v>9288</v>
      </c>
      <c r="C343" s="208" t="s">
        <v>8815</v>
      </c>
      <c r="D343" s="208" t="s">
        <v>9289</v>
      </c>
      <c r="E343" s="194">
        <v>8.6900000137858466</v>
      </c>
      <c r="F343" s="254"/>
      <c r="G343" s="255"/>
      <c r="H343" s="255"/>
      <c r="I343" s="210">
        <v>2.4000000333333218</v>
      </c>
    </row>
    <row r="344" spans="1:9" x14ac:dyDescent="0.25">
      <c r="A344" s="208" t="s">
        <v>8809</v>
      </c>
      <c r="B344" s="208" t="s">
        <v>9290</v>
      </c>
      <c r="C344" s="208" t="s">
        <v>8815</v>
      </c>
      <c r="D344" s="208" t="s">
        <v>9291</v>
      </c>
      <c r="E344" s="194">
        <v>7.6000000252565112</v>
      </c>
      <c r="F344" s="254"/>
      <c r="G344" s="255"/>
      <c r="H344" s="255"/>
      <c r="I344" s="210">
        <v>2.4000000333333218</v>
      </c>
    </row>
    <row r="345" spans="1:9" x14ac:dyDescent="0.25">
      <c r="A345" s="208" t="s">
        <v>8809</v>
      </c>
      <c r="B345" s="208" t="s">
        <v>9292</v>
      </c>
      <c r="C345" s="208" t="s">
        <v>8815</v>
      </c>
      <c r="D345" s="208" t="s">
        <v>9293</v>
      </c>
      <c r="E345" s="194">
        <v>10.789999886450939</v>
      </c>
      <c r="F345" s="254"/>
      <c r="G345" s="255"/>
      <c r="H345" s="255"/>
      <c r="I345" s="210">
        <v>2.0100000118181778</v>
      </c>
    </row>
    <row r="346" spans="1:9" x14ac:dyDescent="0.25">
      <c r="A346" s="208" t="s">
        <v>8809</v>
      </c>
      <c r="B346" s="208" t="s">
        <v>9294</v>
      </c>
      <c r="C346" s="208" t="s">
        <v>8815</v>
      </c>
      <c r="D346" s="208" t="s">
        <v>9295</v>
      </c>
      <c r="E346" s="253">
        <v>8.3599999120231527E-2</v>
      </c>
      <c r="F346" s="245"/>
      <c r="G346" s="245"/>
      <c r="H346" s="245"/>
      <c r="I346" s="210">
        <v>2.0100000118181778</v>
      </c>
    </row>
    <row r="347" spans="1:9" x14ac:dyDescent="0.25">
      <c r="A347" s="208" t="s">
        <v>8809</v>
      </c>
      <c r="B347" s="208" t="s">
        <v>9296</v>
      </c>
      <c r="C347" s="208" t="s">
        <v>8815</v>
      </c>
      <c r="D347" s="208" t="s">
        <v>9297</v>
      </c>
      <c r="E347" s="194">
        <v>0.85999999094975021</v>
      </c>
      <c r="F347" s="254"/>
      <c r="G347" s="255"/>
      <c r="H347" s="255"/>
      <c r="I347" s="210">
        <v>3.963199966812132</v>
      </c>
    </row>
    <row r="348" spans="1:9" x14ac:dyDescent="0.25">
      <c r="A348" s="208" t="s">
        <v>8809</v>
      </c>
      <c r="B348" s="208" t="s">
        <v>9296</v>
      </c>
      <c r="C348" s="208" t="s">
        <v>8811</v>
      </c>
      <c r="D348" s="208" t="s">
        <v>9297</v>
      </c>
      <c r="E348" s="253">
        <v>0.24159999745751121</v>
      </c>
      <c r="F348" s="245"/>
      <c r="G348" s="245"/>
      <c r="H348" s="245"/>
      <c r="I348" s="210">
        <v>4.6445999669515263</v>
      </c>
    </row>
    <row r="349" spans="1:9" x14ac:dyDescent="0.25">
      <c r="A349" s="208" t="s">
        <v>8809</v>
      </c>
      <c r="B349" s="208" t="s">
        <v>9298</v>
      </c>
      <c r="C349" s="208" t="s">
        <v>8811</v>
      </c>
      <c r="D349" s="208" t="s">
        <v>9299</v>
      </c>
      <c r="E349" s="194">
        <v>425.25000004998691</v>
      </c>
      <c r="F349" s="254"/>
      <c r="G349" s="255"/>
      <c r="H349" s="255"/>
      <c r="I349" s="210">
        <v>0.81950002986362636</v>
      </c>
    </row>
    <row r="350" spans="1:9" x14ac:dyDescent="0.25">
      <c r="A350" s="208" t="s">
        <v>8809</v>
      </c>
      <c r="B350" s="208" t="s">
        <v>9300</v>
      </c>
      <c r="C350" s="208" t="s">
        <v>8811</v>
      </c>
      <c r="D350" s="208" t="s">
        <v>9299</v>
      </c>
      <c r="E350" s="194">
        <v>3.1999999663246519</v>
      </c>
      <c r="F350" s="254"/>
      <c r="G350" s="255"/>
      <c r="H350" s="255"/>
      <c r="I350" s="210">
        <v>0.68799999793939459</v>
      </c>
    </row>
    <row r="351" spans="1:9" x14ac:dyDescent="0.25">
      <c r="A351" s="208" t="s">
        <v>8809</v>
      </c>
      <c r="B351" s="208" t="s">
        <v>9301</v>
      </c>
      <c r="C351" s="208" t="s">
        <v>8811</v>
      </c>
      <c r="D351" s="208" t="s">
        <v>9299</v>
      </c>
      <c r="E351" s="194">
        <v>8.580000014943435</v>
      </c>
      <c r="F351" s="254"/>
      <c r="G351" s="255"/>
      <c r="H351" s="255"/>
      <c r="I351" s="210">
        <v>0.68799999793939459</v>
      </c>
    </row>
    <row r="352" spans="1:9" x14ac:dyDescent="0.25">
      <c r="A352" s="208" t="s">
        <v>8809</v>
      </c>
      <c r="B352" s="208" t="s">
        <v>9302</v>
      </c>
      <c r="C352" s="208" t="s">
        <v>8815</v>
      </c>
      <c r="D352" s="208" t="s">
        <v>9303</v>
      </c>
      <c r="E352" s="253">
        <v>8.5700000150486719</v>
      </c>
      <c r="F352" s="245"/>
      <c r="G352" s="245"/>
      <c r="H352" s="255"/>
      <c r="I352" s="210">
        <v>2.2600000042424231</v>
      </c>
    </row>
    <row r="353" spans="1:9" x14ac:dyDescent="0.25">
      <c r="A353" s="208" t="s">
        <v>8809</v>
      </c>
      <c r="B353" s="208" t="s">
        <v>9304</v>
      </c>
      <c r="C353" s="208" t="s">
        <v>8924</v>
      </c>
      <c r="D353" s="208" t="s">
        <v>9305</v>
      </c>
      <c r="E353" s="194">
        <v>13.806245579518601</v>
      </c>
      <c r="F353" s="254"/>
      <c r="G353" s="255"/>
      <c r="H353" s="255"/>
      <c r="I353" s="210">
        <v>2.0148478132325471</v>
      </c>
    </row>
    <row r="354" spans="1:9" x14ac:dyDescent="0.25">
      <c r="A354" s="208" t="s">
        <v>8809</v>
      </c>
      <c r="B354" s="208" t="s">
        <v>9306</v>
      </c>
      <c r="C354" s="208" t="s">
        <v>8815</v>
      </c>
      <c r="D354" s="208" t="s">
        <v>9307</v>
      </c>
      <c r="E354" s="253">
        <v>1.119999988213628</v>
      </c>
      <c r="F354" s="245"/>
      <c r="G354" s="245"/>
      <c r="H354" s="245"/>
      <c r="I354" s="210">
        <v>1.9700000251515071</v>
      </c>
    </row>
    <row r="355" spans="1:9" x14ac:dyDescent="0.25">
      <c r="A355" s="208" t="s">
        <v>8809</v>
      </c>
      <c r="B355" s="208" t="s">
        <v>137</v>
      </c>
      <c r="C355" s="208" t="s">
        <v>8815</v>
      </c>
      <c r="D355" s="208" t="s">
        <v>9303</v>
      </c>
      <c r="E355" s="194">
        <v>0.47999999494869777</v>
      </c>
      <c r="F355" s="254"/>
      <c r="G355" s="255"/>
      <c r="H355" s="255"/>
      <c r="I355" s="210">
        <v>2.0148478132325471</v>
      </c>
    </row>
    <row r="356" spans="1:9" x14ac:dyDescent="0.25">
      <c r="A356" s="208" t="s">
        <v>8809</v>
      </c>
      <c r="B356" s="208" t="s">
        <v>9308</v>
      </c>
      <c r="C356" s="208" t="s">
        <v>8815</v>
      </c>
      <c r="D356" s="208" t="s">
        <v>9309</v>
      </c>
      <c r="E356" s="194">
        <v>12.33750000171008</v>
      </c>
      <c r="F356" s="254"/>
      <c r="G356" s="255"/>
      <c r="H356" s="255"/>
      <c r="I356" s="210">
        <v>3.5224999621969819</v>
      </c>
    </row>
    <row r="357" spans="1:9" x14ac:dyDescent="0.25">
      <c r="A357" s="208" t="s">
        <v>8809</v>
      </c>
      <c r="B357" s="208" t="s">
        <v>9310</v>
      </c>
      <c r="C357" s="208" t="s">
        <v>8811</v>
      </c>
      <c r="D357" s="208" t="s">
        <v>9311</v>
      </c>
      <c r="E357" s="194">
        <v>62.399999974743487</v>
      </c>
      <c r="F357" s="254"/>
      <c r="G357" s="255"/>
      <c r="H357" s="255"/>
      <c r="I357" s="210">
        <v>0.40960001498181309</v>
      </c>
    </row>
    <row r="358" spans="1:9" x14ac:dyDescent="0.25">
      <c r="A358" s="208" t="s">
        <v>8809</v>
      </c>
      <c r="B358" s="208" t="s">
        <v>9312</v>
      </c>
      <c r="C358" s="208" t="s">
        <v>8811</v>
      </c>
      <c r="D358" s="208" t="s">
        <v>9313</v>
      </c>
      <c r="E358" s="194">
        <v>0.1199999987371744</v>
      </c>
      <c r="F358" s="254"/>
      <c r="G358" s="255"/>
      <c r="H358" s="255"/>
      <c r="I358" s="210">
        <v>20.11820003635756</v>
      </c>
    </row>
    <row r="359" spans="1:9" x14ac:dyDescent="0.25">
      <c r="A359" s="208" t="s">
        <v>8809</v>
      </c>
      <c r="B359" s="208" t="s">
        <v>9314</v>
      </c>
      <c r="C359" s="208" t="s">
        <v>8815</v>
      </c>
      <c r="D359" s="208" t="s">
        <v>9315</v>
      </c>
      <c r="E359" s="194">
        <v>15.78963498248214</v>
      </c>
      <c r="F359" s="254"/>
      <c r="G359" s="255"/>
      <c r="H359" s="255"/>
      <c r="I359" s="210">
        <v>10.799999960606071</v>
      </c>
    </row>
    <row r="360" spans="1:9" x14ac:dyDescent="0.25">
      <c r="A360" s="208" t="s">
        <v>8809</v>
      </c>
      <c r="B360" s="208" t="s">
        <v>9316</v>
      </c>
      <c r="C360" s="208" t="s">
        <v>8815</v>
      </c>
      <c r="D360" s="208" t="s">
        <v>9317</v>
      </c>
      <c r="E360" s="194">
        <v>1.061699962518285</v>
      </c>
      <c r="F360" s="254"/>
      <c r="G360" s="255"/>
      <c r="H360" s="255"/>
      <c r="I360" s="210">
        <v>8.1899999972727286</v>
      </c>
    </row>
    <row r="361" spans="1:9" x14ac:dyDescent="0.25">
      <c r="A361" s="208" t="s">
        <v>8809</v>
      </c>
      <c r="B361" s="208" t="s">
        <v>9318</v>
      </c>
      <c r="C361" s="208" t="s">
        <v>8815</v>
      </c>
      <c r="D361" s="208" t="s">
        <v>9319</v>
      </c>
      <c r="E361" s="194">
        <v>1.5999999831623259</v>
      </c>
      <c r="F361" s="254"/>
      <c r="G361" s="255"/>
      <c r="H361" s="255"/>
      <c r="I361" s="210">
        <v>2.7492415078285881E-3</v>
      </c>
    </row>
    <row r="362" spans="1:9" x14ac:dyDescent="0.25">
      <c r="A362" s="208" t="s">
        <v>8809</v>
      </c>
      <c r="B362" s="208" t="s">
        <v>9320</v>
      </c>
      <c r="C362" s="208" t="s">
        <v>8815</v>
      </c>
      <c r="D362" s="208" t="s">
        <v>9321</v>
      </c>
      <c r="E362" s="194">
        <v>26.81819998086609</v>
      </c>
      <c r="F362" s="254"/>
      <c r="G362" s="255"/>
      <c r="H362" s="255"/>
      <c r="I362" s="210">
        <v>2.6568172962124158E-3</v>
      </c>
    </row>
    <row r="363" spans="1:9" x14ac:dyDescent="0.25">
      <c r="A363" s="208" t="s">
        <v>8809</v>
      </c>
      <c r="B363" s="208" t="s">
        <v>9322</v>
      </c>
      <c r="C363" s="208" t="s">
        <v>8815</v>
      </c>
      <c r="D363" s="208" t="s">
        <v>9323</v>
      </c>
      <c r="E363" s="194">
        <v>102.04025654259139</v>
      </c>
      <c r="F363" s="254"/>
      <c r="G363" s="255"/>
      <c r="H363" s="255"/>
      <c r="I363" s="210">
        <v>2.433332522222493E-3</v>
      </c>
    </row>
    <row r="364" spans="1:9" x14ac:dyDescent="0.25">
      <c r="A364" s="208" t="s">
        <v>8809</v>
      </c>
      <c r="B364" s="208" t="s">
        <v>9324</v>
      </c>
      <c r="C364" s="208" t="s">
        <v>8811</v>
      </c>
      <c r="D364" s="208" t="s">
        <v>8875</v>
      </c>
      <c r="E364" s="253">
        <v>33.689999961168112</v>
      </c>
      <c r="F364" s="245"/>
      <c r="G364" s="245"/>
      <c r="H364" s="255"/>
      <c r="I364" s="210">
        <v>8.2399972533342483E-2</v>
      </c>
    </row>
    <row r="365" spans="1:9" x14ac:dyDescent="0.25">
      <c r="A365" s="208" t="s">
        <v>8809</v>
      </c>
      <c r="B365" s="208" t="s">
        <v>9325</v>
      </c>
      <c r="C365" s="208" t="s">
        <v>8811</v>
      </c>
      <c r="D365" s="208" t="s">
        <v>8877</v>
      </c>
      <c r="E365" s="253">
        <v>0.10999999884240989</v>
      </c>
      <c r="F365" s="245"/>
      <c r="G365" s="245"/>
      <c r="H365" s="255"/>
      <c r="I365" s="210">
        <v>9.7099967633344123E-2</v>
      </c>
    </row>
    <row r="366" spans="1:9" x14ac:dyDescent="0.25">
      <c r="A366" s="208" t="s">
        <v>8809</v>
      </c>
      <c r="B366" s="208" t="s">
        <v>9326</v>
      </c>
      <c r="C366" s="208" t="s">
        <v>8811</v>
      </c>
      <c r="D366" s="208" t="s">
        <v>8847</v>
      </c>
      <c r="E366" s="194">
        <v>102.04025654259139</v>
      </c>
      <c r="F366" s="254"/>
      <c r="G366" s="255"/>
      <c r="H366" s="255"/>
      <c r="I366" s="210">
        <v>9.7899967366677526E-2</v>
      </c>
    </row>
    <row r="367" spans="1:9" x14ac:dyDescent="0.25">
      <c r="A367" s="208" t="s">
        <v>8809</v>
      </c>
      <c r="B367" s="208" t="s">
        <v>9327</v>
      </c>
      <c r="C367" s="208" t="s">
        <v>8811</v>
      </c>
      <c r="D367" s="208" t="s">
        <v>8849</v>
      </c>
      <c r="E367" s="253">
        <v>38.769999592002108</v>
      </c>
      <c r="F367" s="245"/>
      <c r="G367" s="245"/>
      <c r="H367" s="245"/>
      <c r="I367" s="210">
        <v>0.11770003652423031</v>
      </c>
    </row>
    <row r="368" spans="1:9" x14ac:dyDescent="0.25">
      <c r="A368" s="208" t="s">
        <v>8809</v>
      </c>
      <c r="B368" s="208" t="s">
        <v>9328</v>
      </c>
      <c r="C368" s="208" t="s">
        <v>8811</v>
      </c>
      <c r="D368" s="208" t="s">
        <v>8851</v>
      </c>
      <c r="E368" s="194">
        <v>5.6400000458826618</v>
      </c>
      <c r="F368" s="254"/>
      <c r="G368" s="255"/>
      <c r="H368" s="255"/>
      <c r="I368" s="210">
        <v>0.13600003042423231</v>
      </c>
    </row>
    <row r="369" spans="1:9" x14ac:dyDescent="0.25">
      <c r="A369" s="208" t="s">
        <v>8809</v>
      </c>
      <c r="B369" s="208" t="s">
        <v>9329</v>
      </c>
      <c r="C369" s="208" t="s">
        <v>8811</v>
      </c>
      <c r="D369" s="208" t="s">
        <v>8853</v>
      </c>
      <c r="E369" s="194">
        <v>102.04025654259139</v>
      </c>
      <c r="F369" s="254"/>
      <c r="G369" s="255"/>
      <c r="H369" s="255"/>
      <c r="I369" s="210">
        <v>0.2440999943909109</v>
      </c>
    </row>
    <row r="370" spans="1:9" x14ac:dyDescent="0.25">
      <c r="A370" s="208" t="s">
        <v>8809</v>
      </c>
      <c r="B370" s="208" t="s">
        <v>9330</v>
      </c>
      <c r="C370" s="208" t="s">
        <v>8811</v>
      </c>
      <c r="D370" s="208" t="s">
        <v>8855</v>
      </c>
      <c r="E370" s="194">
        <v>9.5599998993948976</v>
      </c>
      <c r="F370" s="254"/>
      <c r="G370" s="255"/>
      <c r="H370" s="255"/>
      <c r="I370" s="210">
        <v>0.28349998125758202</v>
      </c>
    </row>
    <row r="371" spans="1:9" x14ac:dyDescent="0.25">
      <c r="A371" s="208" t="s">
        <v>8809</v>
      </c>
      <c r="B371" s="208" t="s">
        <v>9331</v>
      </c>
      <c r="C371" s="208" t="s">
        <v>8811</v>
      </c>
      <c r="D371" s="208" t="s">
        <v>8857</v>
      </c>
      <c r="E371" s="194">
        <v>1.689011084567102</v>
      </c>
      <c r="F371" s="254"/>
      <c r="G371" s="255"/>
      <c r="H371" s="255"/>
      <c r="I371" s="210">
        <v>0.23019999902424279</v>
      </c>
    </row>
    <row r="372" spans="1:9" x14ac:dyDescent="0.25">
      <c r="A372" s="208" t="s">
        <v>8809</v>
      </c>
      <c r="B372" s="208" t="s">
        <v>9332</v>
      </c>
      <c r="C372" s="208" t="s">
        <v>8811</v>
      </c>
      <c r="D372" s="208" t="s">
        <v>8859</v>
      </c>
      <c r="E372" s="253">
        <v>355.50000004735602</v>
      </c>
      <c r="F372" s="245"/>
      <c r="G372" s="245"/>
      <c r="H372" s="255"/>
      <c r="I372" s="210">
        <v>0.27719998335758128</v>
      </c>
    </row>
    <row r="373" spans="1:9" x14ac:dyDescent="0.25">
      <c r="A373" s="208" t="s">
        <v>8809</v>
      </c>
      <c r="B373" s="208" t="s">
        <v>9333</v>
      </c>
      <c r="C373" s="208" t="s">
        <v>8815</v>
      </c>
      <c r="D373" s="208" t="s">
        <v>8861</v>
      </c>
      <c r="E373" s="194">
        <v>1.309999986214154</v>
      </c>
      <c r="F373" s="254"/>
      <c r="G373" s="255"/>
      <c r="H373" s="255"/>
      <c r="I373" s="210">
        <v>0.27599998375758122</v>
      </c>
    </row>
    <row r="374" spans="1:9" x14ac:dyDescent="0.25">
      <c r="A374" s="208" t="s">
        <v>8809</v>
      </c>
      <c r="B374" s="208" t="s">
        <v>9333</v>
      </c>
      <c r="C374" s="208" t="s">
        <v>8811</v>
      </c>
      <c r="D374" s="208" t="s">
        <v>8861</v>
      </c>
      <c r="E374" s="253">
        <v>35.949999621678508</v>
      </c>
      <c r="F374" s="245"/>
      <c r="G374" s="245"/>
      <c r="H374" s="255"/>
      <c r="I374" s="210">
        <v>0.24479999415757769</v>
      </c>
    </row>
    <row r="375" spans="1:9" x14ac:dyDescent="0.25">
      <c r="A375" s="208" t="s">
        <v>8809</v>
      </c>
      <c r="B375" s="208" t="s">
        <v>9334</v>
      </c>
      <c r="C375" s="208" t="s">
        <v>8811</v>
      </c>
      <c r="D375" s="208" t="s">
        <v>8863</v>
      </c>
      <c r="E375" s="253">
        <v>1.311199986201526</v>
      </c>
      <c r="F375" s="245"/>
      <c r="G375" s="245"/>
      <c r="H375" s="245"/>
      <c r="I375" s="210">
        <v>0.22360000122424201</v>
      </c>
    </row>
    <row r="376" spans="1:9" x14ac:dyDescent="0.25">
      <c r="A376" s="208" t="s">
        <v>8809</v>
      </c>
      <c r="B376" s="208" t="s">
        <v>9335</v>
      </c>
      <c r="C376" s="208" t="s">
        <v>8811</v>
      </c>
      <c r="D376" s="208" t="s">
        <v>8865</v>
      </c>
      <c r="E376" s="194">
        <v>1.072899962400421</v>
      </c>
      <c r="F376" s="254"/>
      <c r="G376" s="255"/>
      <c r="H376" s="255"/>
      <c r="I376" s="210">
        <v>0.21610000372424121</v>
      </c>
    </row>
    <row r="377" spans="1:9" x14ac:dyDescent="0.25">
      <c r="A377" s="208" t="s">
        <v>8809</v>
      </c>
      <c r="B377" s="208" t="s">
        <v>9336</v>
      </c>
      <c r="C377" s="208" t="s">
        <v>8811</v>
      </c>
      <c r="D377" s="208" t="s">
        <v>8867</v>
      </c>
      <c r="E377" s="253">
        <v>2.0122704339671619E-2</v>
      </c>
      <c r="F377" s="245"/>
      <c r="G377" s="245"/>
      <c r="H377" s="245"/>
      <c r="I377" s="210">
        <v>0.27969998252424833</v>
      </c>
    </row>
    <row r="378" spans="1:9" x14ac:dyDescent="0.25">
      <c r="A378" s="208" t="s">
        <v>8809</v>
      </c>
      <c r="B378" s="208" t="s">
        <v>9337</v>
      </c>
      <c r="C378" s="208" t="s">
        <v>8811</v>
      </c>
      <c r="D378" s="208" t="s">
        <v>8869</v>
      </c>
      <c r="E378" s="253">
        <v>43.592722508890063</v>
      </c>
      <c r="F378" s="245"/>
      <c r="G378" s="245"/>
      <c r="H378" s="245"/>
      <c r="I378" s="210">
        <v>0.21610000372424121</v>
      </c>
    </row>
    <row r="379" spans="1:9" x14ac:dyDescent="0.25">
      <c r="A379" s="208" t="s">
        <v>8809</v>
      </c>
      <c r="B379" s="208" t="s">
        <v>9338</v>
      </c>
      <c r="C379" s="208" t="s">
        <v>8811</v>
      </c>
      <c r="D379" s="208" t="s">
        <v>8871</v>
      </c>
      <c r="E379" s="253">
        <v>4.4199999534859247</v>
      </c>
      <c r="F379" s="245"/>
      <c r="G379" s="245"/>
      <c r="H379" s="245"/>
      <c r="I379" s="210">
        <v>0.21610000372424121</v>
      </c>
    </row>
    <row r="380" spans="1:9" x14ac:dyDescent="0.25">
      <c r="A380" s="208" t="s">
        <v>8809</v>
      </c>
      <c r="B380" s="208" t="s">
        <v>9339</v>
      </c>
      <c r="C380" s="208" t="s">
        <v>8811</v>
      </c>
      <c r="D380" s="208" t="s">
        <v>8873</v>
      </c>
      <c r="E380" s="194">
        <v>4.4182372594765882</v>
      </c>
      <c r="F380" s="254"/>
      <c r="G380" s="255"/>
      <c r="H380" s="255"/>
      <c r="I380" s="210">
        <v>0.2933999779575831</v>
      </c>
    </row>
    <row r="381" spans="1:9" x14ac:dyDescent="0.25">
      <c r="A381" s="208" t="s">
        <v>8809</v>
      </c>
      <c r="B381" s="208" t="s">
        <v>9340</v>
      </c>
      <c r="C381" s="208" t="s">
        <v>8811</v>
      </c>
      <c r="D381" s="208" t="s">
        <v>9341</v>
      </c>
      <c r="E381" s="194">
        <v>38.599999593791111</v>
      </c>
      <c r="F381" s="254"/>
      <c r="G381" s="255"/>
      <c r="H381" s="255"/>
      <c r="I381" s="210">
        <v>7.4577000140999949</v>
      </c>
    </row>
    <row r="382" spans="1:9" x14ac:dyDescent="0.25">
      <c r="A382" s="208" t="s">
        <v>8809</v>
      </c>
      <c r="B382" s="208" t="s">
        <v>9342</v>
      </c>
      <c r="C382" s="208" t="s">
        <v>8815</v>
      </c>
      <c r="D382" s="208" t="s">
        <v>9341</v>
      </c>
      <c r="E382" s="253">
        <v>0.16999999821099709</v>
      </c>
      <c r="F382" s="245"/>
      <c r="G382" s="245"/>
      <c r="H382" s="245"/>
      <c r="I382" s="210">
        <v>6.0499999530303183</v>
      </c>
    </row>
    <row r="383" spans="1:9" x14ac:dyDescent="0.25">
      <c r="A383" s="208" t="s">
        <v>8809</v>
      </c>
      <c r="B383" s="208" t="s">
        <v>9342</v>
      </c>
      <c r="C383" s="208" t="s">
        <v>8820</v>
      </c>
      <c r="D383" s="208" t="s">
        <v>9341</v>
      </c>
      <c r="E383" s="194">
        <v>3.848723979492513</v>
      </c>
      <c r="F383" s="254"/>
      <c r="G383" s="255"/>
      <c r="H383" s="255"/>
      <c r="I383" s="210">
        <v>5.4993999850484894</v>
      </c>
    </row>
    <row r="384" spans="1:9" x14ac:dyDescent="0.25">
      <c r="A384" s="208" t="s">
        <v>8809</v>
      </c>
      <c r="B384" s="208" t="s">
        <v>9343</v>
      </c>
      <c r="C384" s="208" t="s">
        <v>8815</v>
      </c>
      <c r="D384" s="208" t="s">
        <v>9344</v>
      </c>
      <c r="E384" s="194">
        <v>2.826108783729453</v>
      </c>
      <c r="F384" s="254"/>
      <c r="G384" s="255"/>
      <c r="H384" s="255"/>
      <c r="I384" s="210">
        <v>9.1199999903030324</v>
      </c>
    </row>
    <row r="385" spans="1:9" x14ac:dyDescent="0.25">
      <c r="A385" s="208" t="s">
        <v>8809</v>
      </c>
      <c r="B385" s="208" t="s">
        <v>9345</v>
      </c>
      <c r="C385" s="208" t="s">
        <v>8815</v>
      </c>
      <c r="D385" s="208" t="s">
        <v>9346</v>
      </c>
      <c r="E385" s="253">
        <v>102.04025654259139</v>
      </c>
      <c r="F385" s="245"/>
      <c r="G385" s="245"/>
      <c r="H385" s="245"/>
      <c r="I385" s="210">
        <v>9.1199999903030324</v>
      </c>
    </row>
    <row r="386" spans="1:9" x14ac:dyDescent="0.25">
      <c r="A386" s="208" t="s">
        <v>8809</v>
      </c>
      <c r="B386" s="208" t="s">
        <v>9347</v>
      </c>
      <c r="C386" s="208" t="s">
        <v>8815</v>
      </c>
      <c r="D386" s="208" t="s">
        <v>9348</v>
      </c>
      <c r="E386" s="253"/>
      <c r="F386" s="245"/>
      <c r="G386" s="245"/>
      <c r="H386" s="245"/>
      <c r="I386" s="210">
        <v>9.1199999903030324</v>
      </c>
    </row>
    <row r="387" spans="1:9" x14ac:dyDescent="0.25">
      <c r="A387" s="208" t="s">
        <v>8809</v>
      </c>
      <c r="B387" s="208" t="s">
        <v>9349</v>
      </c>
      <c r="C387" s="208" t="s">
        <v>8815</v>
      </c>
      <c r="D387" s="208" t="s">
        <v>9350</v>
      </c>
      <c r="E387" s="194">
        <v>38.599999593791111</v>
      </c>
      <c r="F387" s="254"/>
      <c r="G387" s="255"/>
      <c r="H387" s="255"/>
      <c r="I387" s="210">
        <v>9.1199999903030324</v>
      </c>
    </row>
    <row r="388" spans="1:9" x14ac:dyDescent="0.25">
      <c r="A388" s="208" t="s">
        <v>8809</v>
      </c>
      <c r="B388" s="208" t="s">
        <v>9351</v>
      </c>
      <c r="C388" s="208" t="s">
        <v>8815</v>
      </c>
      <c r="D388" s="208" t="s">
        <v>9352</v>
      </c>
      <c r="E388" s="194">
        <v>3.849999959484347</v>
      </c>
      <c r="F388" s="254"/>
      <c r="G388" s="255"/>
      <c r="H388" s="255"/>
      <c r="I388" s="210">
        <v>9.1199999903030324</v>
      </c>
    </row>
    <row r="389" spans="1:9" x14ac:dyDescent="0.25">
      <c r="A389" s="208" t="s">
        <v>8809</v>
      </c>
      <c r="B389" s="208" t="s">
        <v>9353</v>
      </c>
      <c r="C389" s="208" t="s">
        <v>8815</v>
      </c>
      <c r="D389" s="208" t="s">
        <v>9354</v>
      </c>
      <c r="E389" s="194">
        <v>2.3999999747434888</v>
      </c>
      <c r="F389" s="254"/>
      <c r="G389" s="255"/>
      <c r="H389" s="255"/>
      <c r="I389" s="210">
        <v>9.1199999903030324</v>
      </c>
    </row>
    <row r="390" spans="1:9" x14ac:dyDescent="0.25">
      <c r="A390" s="208" t="s">
        <v>8809</v>
      </c>
      <c r="B390" s="208" t="s">
        <v>9355</v>
      </c>
      <c r="C390" s="208" t="s">
        <v>8815</v>
      </c>
      <c r="D390" s="208" t="s">
        <v>9356</v>
      </c>
      <c r="E390" s="253">
        <v>34.369876828520113</v>
      </c>
      <c r="F390" s="245"/>
      <c r="G390" s="245"/>
      <c r="H390" s="255"/>
      <c r="I390" s="210">
        <v>9.1199999903030324</v>
      </c>
    </row>
    <row r="391" spans="1:9" x14ac:dyDescent="0.25">
      <c r="A391" s="208" t="s">
        <v>8809</v>
      </c>
      <c r="B391" s="208" t="s">
        <v>9357</v>
      </c>
      <c r="C391" s="208" t="s">
        <v>8815</v>
      </c>
      <c r="D391" s="208" t="s">
        <v>9358</v>
      </c>
      <c r="E391" s="253">
        <v>0.94999999000263102</v>
      </c>
      <c r="F391" s="245"/>
      <c r="G391" s="245"/>
      <c r="H391" s="245"/>
      <c r="I391" s="210">
        <v>9.1199999903030324</v>
      </c>
    </row>
    <row r="392" spans="1:9" x14ac:dyDescent="0.25">
      <c r="A392" s="208" t="s">
        <v>8809</v>
      </c>
      <c r="B392" s="208" t="s">
        <v>9359</v>
      </c>
      <c r="C392" s="208" t="s">
        <v>8815</v>
      </c>
      <c r="D392" s="208" t="s">
        <v>9360</v>
      </c>
      <c r="E392" s="194">
        <v>0.20999999779005529</v>
      </c>
      <c r="F392" s="254"/>
      <c r="G392" s="255"/>
      <c r="H392" s="255"/>
      <c r="I392" s="210">
        <v>9.1199999903030324</v>
      </c>
    </row>
    <row r="393" spans="1:9" x14ac:dyDescent="0.25">
      <c r="A393" s="208" t="s">
        <v>8809</v>
      </c>
      <c r="B393" s="208" t="s">
        <v>9361</v>
      </c>
      <c r="C393" s="208" t="s">
        <v>8811</v>
      </c>
      <c r="D393" s="208" t="s">
        <v>9362</v>
      </c>
      <c r="E393" s="194">
        <v>102.04025654259139</v>
      </c>
      <c r="F393" s="254"/>
      <c r="G393" s="255"/>
      <c r="H393" s="255"/>
      <c r="I393" s="210">
        <v>6.9657000265848392</v>
      </c>
    </row>
    <row r="394" spans="1:9" x14ac:dyDescent="0.25">
      <c r="A394" s="208" t="s">
        <v>8809</v>
      </c>
      <c r="B394" s="208" t="s">
        <v>9363</v>
      </c>
      <c r="C394" s="208" t="s">
        <v>8815</v>
      </c>
      <c r="D394" s="208" t="s">
        <v>9341</v>
      </c>
      <c r="E394" s="253">
        <v>3.2747999655374902</v>
      </c>
      <c r="F394" s="245"/>
      <c r="G394" s="245"/>
      <c r="H394" s="255"/>
      <c r="I394" s="210">
        <v>7.0200000084848462</v>
      </c>
    </row>
    <row r="395" spans="1:9" x14ac:dyDescent="0.25">
      <c r="A395" s="208" t="s">
        <v>8809</v>
      </c>
      <c r="B395" s="208" t="s">
        <v>9364</v>
      </c>
      <c r="C395" s="208" t="s">
        <v>8815</v>
      </c>
      <c r="D395" s="208" t="s">
        <v>9365</v>
      </c>
      <c r="E395" s="253">
        <v>40.019999578847667</v>
      </c>
      <c r="F395" s="245"/>
      <c r="G395" s="245"/>
      <c r="H395" s="255"/>
      <c r="I395" s="210">
        <v>9.6600000375757435</v>
      </c>
    </row>
    <row r="396" spans="1:9" x14ac:dyDescent="0.25">
      <c r="A396" s="208" t="s">
        <v>8809</v>
      </c>
      <c r="B396" s="208" t="s">
        <v>9366</v>
      </c>
      <c r="C396" s="208" t="s">
        <v>8815</v>
      </c>
      <c r="D396" s="208" t="s">
        <v>9367</v>
      </c>
      <c r="E396" s="194">
        <v>2.949999968955539</v>
      </c>
      <c r="F396" s="254"/>
      <c r="G396" s="255"/>
      <c r="H396" s="255"/>
      <c r="I396" s="210">
        <v>9.1199999903030324</v>
      </c>
    </row>
    <row r="397" spans="1:9" x14ac:dyDescent="0.25">
      <c r="A397" s="208" t="s">
        <v>8809</v>
      </c>
      <c r="B397" s="208" t="s">
        <v>9368</v>
      </c>
      <c r="C397" s="208" t="s">
        <v>8811</v>
      </c>
      <c r="D397" s="208" t="s">
        <v>9369</v>
      </c>
      <c r="E397" s="194">
        <v>0.14180005112549271</v>
      </c>
      <c r="F397" s="254"/>
      <c r="G397" s="255"/>
      <c r="H397" s="255"/>
      <c r="I397" s="210">
        <v>0.27199998509091411</v>
      </c>
    </row>
    <row r="398" spans="1:9" x14ac:dyDescent="0.25">
      <c r="A398" s="208" t="s">
        <v>8809</v>
      </c>
      <c r="B398" s="208" t="s">
        <v>9370</v>
      </c>
      <c r="C398" s="208" t="s">
        <v>8815</v>
      </c>
      <c r="D398" s="208" t="s">
        <v>9371</v>
      </c>
      <c r="E398" s="194">
        <v>11.21999998716127</v>
      </c>
      <c r="F398" s="254"/>
      <c r="G398" s="255"/>
      <c r="H398" s="255"/>
      <c r="I398" s="210">
        <v>5.9848464898996554E-4</v>
      </c>
    </row>
    <row r="399" spans="1:9" x14ac:dyDescent="0.25">
      <c r="A399" s="208" t="s">
        <v>8809</v>
      </c>
      <c r="B399" s="208" t="s">
        <v>9372</v>
      </c>
      <c r="C399" s="208" t="s">
        <v>8815</v>
      </c>
      <c r="D399" s="208" t="s">
        <v>9373</v>
      </c>
      <c r="E399" s="194">
        <v>6.0508000415595902</v>
      </c>
      <c r="F399" s="254"/>
      <c r="G399" s="255"/>
      <c r="H399" s="255"/>
      <c r="I399" s="210">
        <v>2.2348477398992381E-4</v>
      </c>
    </row>
    <row r="400" spans="1:9" x14ac:dyDescent="0.25">
      <c r="A400" s="208" t="s">
        <v>8809</v>
      </c>
      <c r="B400" s="208" t="s">
        <v>9374</v>
      </c>
      <c r="C400" s="208" t="s">
        <v>8811</v>
      </c>
      <c r="D400" s="208" t="s">
        <v>9375</v>
      </c>
      <c r="E400" s="194">
        <v>61.130871232508589</v>
      </c>
      <c r="F400" s="254"/>
      <c r="G400" s="255"/>
      <c r="H400" s="255"/>
      <c r="I400" s="210">
        <v>0.20950000592424051</v>
      </c>
    </row>
    <row r="401" spans="1:9" x14ac:dyDescent="0.25">
      <c r="A401" s="208" t="s">
        <v>8809</v>
      </c>
      <c r="B401" s="208" t="s">
        <v>9376</v>
      </c>
      <c r="C401" s="208" t="s">
        <v>8811</v>
      </c>
      <c r="D401" s="208" t="s">
        <v>9377</v>
      </c>
      <c r="E401" s="253">
        <v>7.9600000214680344</v>
      </c>
      <c r="F401" s="245"/>
      <c r="G401" s="245"/>
      <c r="H401" s="245"/>
      <c r="I401" s="210">
        <v>0.20950000592424051</v>
      </c>
    </row>
    <row r="402" spans="1:9" x14ac:dyDescent="0.25">
      <c r="A402" s="208" t="s">
        <v>8809</v>
      </c>
      <c r="B402" s="208" t="s">
        <v>9378</v>
      </c>
      <c r="C402" s="208" t="s">
        <v>8811</v>
      </c>
      <c r="D402" s="208" t="s">
        <v>9379</v>
      </c>
      <c r="E402" s="194">
        <v>13.099999967377009</v>
      </c>
      <c r="F402" s="254"/>
      <c r="G402" s="255"/>
      <c r="H402" s="255"/>
      <c r="I402" s="210">
        <v>0.21070000552424059</v>
      </c>
    </row>
    <row r="403" spans="1:9" x14ac:dyDescent="0.25">
      <c r="A403" s="208" t="s">
        <v>8809</v>
      </c>
      <c r="B403" s="208" t="s">
        <v>9380</v>
      </c>
      <c r="C403" s="208" t="s">
        <v>8811</v>
      </c>
      <c r="D403" s="208" t="s">
        <v>9381</v>
      </c>
      <c r="E403" s="194">
        <v>10.10999999884241</v>
      </c>
      <c r="F403" s="254"/>
      <c r="G403" s="255"/>
      <c r="H403" s="255"/>
      <c r="I403" s="210">
        <v>0.20470000752423989</v>
      </c>
    </row>
    <row r="404" spans="1:9" x14ac:dyDescent="0.25">
      <c r="A404" s="208" t="s">
        <v>8809</v>
      </c>
      <c r="B404" s="208" t="s">
        <v>9382</v>
      </c>
      <c r="C404" s="208" t="s">
        <v>8811</v>
      </c>
      <c r="D404" s="208" t="s">
        <v>9383</v>
      </c>
      <c r="E404" s="194">
        <v>62.913921989856128</v>
      </c>
      <c r="F404" s="254"/>
      <c r="G404" s="255"/>
      <c r="H404" s="255"/>
      <c r="I404" s="210">
        <v>0.2073000066575735</v>
      </c>
    </row>
    <row r="405" spans="1:9" x14ac:dyDescent="0.25">
      <c r="A405" s="208" t="s">
        <v>8809</v>
      </c>
      <c r="B405" s="208" t="s">
        <v>9384</v>
      </c>
      <c r="C405" s="208" t="s">
        <v>8811</v>
      </c>
      <c r="D405" s="208" t="s">
        <v>9385</v>
      </c>
      <c r="E405" s="194">
        <v>3.379999964430414</v>
      </c>
      <c r="F405" s="254"/>
      <c r="G405" s="255"/>
      <c r="H405" s="255"/>
      <c r="I405" s="210">
        <v>0.21350000459090751</v>
      </c>
    </row>
    <row r="406" spans="1:9" x14ac:dyDescent="0.25">
      <c r="A406" s="208" t="s">
        <v>8809</v>
      </c>
      <c r="B406" s="208" t="s">
        <v>9386</v>
      </c>
      <c r="C406" s="208" t="s">
        <v>8815</v>
      </c>
      <c r="D406" s="208" t="s">
        <v>9387</v>
      </c>
      <c r="E406" s="253">
        <v>392.96999996874513</v>
      </c>
      <c r="F406" s="245"/>
      <c r="G406" s="245"/>
      <c r="H406" s="245"/>
      <c r="I406" s="210">
        <v>7.5757550505058918E-2</v>
      </c>
    </row>
    <row r="407" spans="1:9" x14ac:dyDescent="0.25">
      <c r="A407" s="208" t="s">
        <v>8809</v>
      </c>
      <c r="B407" s="208" t="s">
        <v>9386</v>
      </c>
      <c r="C407" s="208" t="s">
        <v>8811</v>
      </c>
      <c r="D407" s="208" t="s">
        <v>9387</v>
      </c>
      <c r="E407" s="253">
        <v>14.90999984309393</v>
      </c>
      <c r="F407" s="245"/>
      <c r="G407" s="245"/>
      <c r="H407" s="245"/>
      <c r="I407" s="210">
        <v>0.2313999986242429</v>
      </c>
    </row>
    <row r="408" spans="1:9" x14ac:dyDescent="0.25">
      <c r="A408" s="208" t="s">
        <v>8809</v>
      </c>
      <c r="B408" s="208" t="s">
        <v>9388</v>
      </c>
      <c r="C408" s="208" t="s">
        <v>8811</v>
      </c>
      <c r="D408" s="208" t="s">
        <v>9389</v>
      </c>
      <c r="E408" s="194">
        <v>1.069999988739806</v>
      </c>
      <c r="F408" s="254"/>
      <c r="G408" s="255"/>
      <c r="H408" s="255"/>
      <c r="I408" s="210">
        <v>0.20170000852423961</v>
      </c>
    </row>
    <row r="409" spans="1:9" x14ac:dyDescent="0.25">
      <c r="A409" s="208" t="s">
        <v>8809</v>
      </c>
      <c r="B409" s="208" t="s">
        <v>9390</v>
      </c>
      <c r="C409" s="208" t="s">
        <v>8811</v>
      </c>
      <c r="D409" s="208" t="s">
        <v>9391</v>
      </c>
      <c r="E409" s="194">
        <v>4.4199999534859247</v>
      </c>
      <c r="F409" s="254"/>
      <c r="G409" s="255"/>
      <c r="H409" s="255"/>
      <c r="I409" s="210">
        <v>0.24249999492424409</v>
      </c>
    </row>
    <row r="410" spans="1:9" x14ac:dyDescent="0.25">
      <c r="A410" s="208" t="s">
        <v>8809</v>
      </c>
      <c r="B410" s="208" t="s">
        <v>9392</v>
      </c>
      <c r="C410" s="208" t="s">
        <v>8811</v>
      </c>
      <c r="D410" s="208" t="s">
        <v>9393</v>
      </c>
      <c r="E410" s="194">
        <v>3.9309181380592668</v>
      </c>
      <c r="F410" s="254"/>
      <c r="G410" s="255"/>
      <c r="H410" s="255"/>
      <c r="I410" s="210">
        <v>0.24869999285757821</v>
      </c>
    </row>
    <row r="411" spans="1:9" x14ac:dyDescent="0.25">
      <c r="A411" s="208" t="s">
        <v>8809</v>
      </c>
      <c r="B411" s="208" t="s">
        <v>9394</v>
      </c>
      <c r="C411" s="208" t="s">
        <v>8811</v>
      </c>
      <c r="D411" s="208" t="s">
        <v>9395</v>
      </c>
      <c r="E411" s="194">
        <v>1.0599999888450411</v>
      </c>
      <c r="F411" s="254"/>
      <c r="G411" s="255"/>
      <c r="H411" s="255"/>
      <c r="I411" s="210">
        <v>0.25289999145757858</v>
      </c>
    </row>
    <row r="412" spans="1:9" x14ac:dyDescent="0.25">
      <c r="A412" s="208" t="s">
        <v>8809</v>
      </c>
      <c r="B412" s="208" t="s">
        <v>9396</v>
      </c>
      <c r="C412" s="208" t="s">
        <v>8811</v>
      </c>
      <c r="D412" s="208" t="s">
        <v>9397</v>
      </c>
      <c r="E412" s="194">
        <v>4.3899999538016319</v>
      </c>
      <c r="F412" s="254"/>
      <c r="G412" s="255"/>
      <c r="H412" s="255"/>
      <c r="I412" s="210">
        <v>0.26119998869091288</v>
      </c>
    </row>
    <row r="413" spans="1:9" x14ac:dyDescent="0.25">
      <c r="A413" s="208" t="s">
        <v>8809</v>
      </c>
      <c r="B413" s="208" t="s">
        <v>9398</v>
      </c>
      <c r="C413" s="208" t="s">
        <v>8811</v>
      </c>
      <c r="D413" s="208" t="s">
        <v>9399</v>
      </c>
      <c r="E413" s="194">
        <v>4.1223940634317913</v>
      </c>
      <c r="F413" s="254"/>
      <c r="G413" s="255"/>
      <c r="H413" s="255"/>
      <c r="I413" s="210">
        <v>0.22779999982424251</v>
      </c>
    </row>
    <row r="414" spans="1:9" x14ac:dyDescent="0.25">
      <c r="A414" s="208" t="s">
        <v>8809</v>
      </c>
      <c r="B414" s="208" t="s">
        <v>9400</v>
      </c>
      <c r="C414" s="208" t="s">
        <v>8811</v>
      </c>
      <c r="D414" s="208" t="s">
        <v>9401</v>
      </c>
      <c r="E414" s="253">
        <v>9.9999998947645372E-2</v>
      </c>
      <c r="F414" s="245"/>
      <c r="G414" s="245"/>
      <c r="H414" s="245"/>
      <c r="I414" s="210">
        <v>0.22570000052424219</v>
      </c>
    </row>
    <row r="415" spans="1:9" x14ac:dyDescent="0.25">
      <c r="A415" s="208" t="s">
        <v>8809</v>
      </c>
      <c r="B415" s="208" t="s">
        <v>9402</v>
      </c>
      <c r="C415" s="208" t="s">
        <v>8811</v>
      </c>
      <c r="D415" s="208" t="s">
        <v>9403</v>
      </c>
      <c r="E415" s="253">
        <v>6.0200000418837147</v>
      </c>
      <c r="F415" s="245"/>
      <c r="G415" s="245"/>
      <c r="H415" s="255"/>
      <c r="I415" s="210">
        <v>0.22570000052424219</v>
      </c>
    </row>
    <row r="416" spans="1:9" x14ac:dyDescent="0.25">
      <c r="A416" s="208" t="s">
        <v>8809</v>
      </c>
      <c r="B416" s="208" t="s">
        <v>9404</v>
      </c>
      <c r="C416" s="208" t="s">
        <v>8811</v>
      </c>
      <c r="D416" s="208" t="s">
        <v>9405</v>
      </c>
      <c r="E416" s="253">
        <v>37.104500004162063</v>
      </c>
      <c r="F416" s="245"/>
      <c r="G416" s="245"/>
      <c r="H416" s="245"/>
      <c r="I416" s="210">
        <v>0.19720001002423909</v>
      </c>
    </row>
    <row r="417" spans="1:9" x14ac:dyDescent="0.25">
      <c r="A417" s="208" t="s">
        <v>8809</v>
      </c>
      <c r="B417" s="208" t="s">
        <v>9406</v>
      </c>
      <c r="C417" s="208" t="s">
        <v>8815</v>
      </c>
      <c r="D417" s="208" t="s">
        <v>9040</v>
      </c>
      <c r="E417" s="194">
        <v>2.544091738552047</v>
      </c>
      <c r="F417" s="254"/>
      <c r="G417" s="255"/>
      <c r="H417" s="255"/>
      <c r="I417" s="210">
        <v>1.81999999939394</v>
      </c>
    </row>
    <row r="418" spans="1:9" x14ac:dyDescent="0.25">
      <c r="A418" s="208" t="s">
        <v>8809</v>
      </c>
      <c r="B418" s="208" t="s">
        <v>9407</v>
      </c>
      <c r="C418" s="208" t="s">
        <v>8815</v>
      </c>
      <c r="D418" s="208" t="s">
        <v>9042</v>
      </c>
      <c r="E418" s="194">
        <v>0.36999999610628792</v>
      </c>
      <c r="F418" s="254"/>
      <c r="G418" s="255"/>
      <c r="H418" s="255"/>
      <c r="I418" s="210">
        <v>3.2827867845256171</v>
      </c>
    </row>
    <row r="419" spans="1:9" x14ac:dyDescent="0.25">
      <c r="A419" s="208" t="s">
        <v>8809</v>
      </c>
      <c r="B419" s="208" t="s">
        <v>9408</v>
      </c>
      <c r="C419" s="208" t="s">
        <v>8815</v>
      </c>
      <c r="D419" s="208" t="s">
        <v>9409</v>
      </c>
      <c r="E419" s="253">
        <v>10.789999886450939</v>
      </c>
      <c r="F419" s="245"/>
      <c r="G419" s="245"/>
      <c r="H419" s="245"/>
      <c r="I419" s="210">
        <v>6.1999999787878846</v>
      </c>
    </row>
    <row r="420" spans="1:9" x14ac:dyDescent="0.25">
      <c r="A420" s="208" t="s">
        <v>8809</v>
      </c>
      <c r="B420" s="208" t="s">
        <v>9408</v>
      </c>
      <c r="C420" s="208" t="s">
        <v>8811</v>
      </c>
      <c r="D420" s="208" t="s">
        <v>9409</v>
      </c>
      <c r="E420" s="194">
        <v>37.00999961052355</v>
      </c>
      <c r="F420" s="254"/>
      <c r="G420" s="255"/>
      <c r="H420" s="255"/>
      <c r="I420" s="210">
        <v>4.7794999977424242</v>
      </c>
    </row>
    <row r="421" spans="1:9" x14ac:dyDescent="0.25">
      <c r="A421" s="208" t="s">
        <v>8809</v>
      </c>
      <c r="B421" s="209" t="s">
        <v>9410</v>
      </c>
      <c r="C421" s="208" t="s">
        <v>8811</v>
      </c>
      <c r="D421" s="208" t="s">
        <v>9411</v>
      </c>
      <c r="E421" s="194">
        <v>8.9999999052880822E-2</v>
      </c>
      <c r="F421" s="254"/>
      <c r="G421" s="255"/>
      <c r="H421" s="255"/>
      <c r="I421" s="210">
        <v>3.4994999698636469</v>
      </c>
    </row>
    <row r="422" spans="1:9" x14ac:dyDescent="0.25">
      <c r="A422" s="208" t="s">
        <v>8809</v>
      </c>
      <c r="B422" s="209" t="s">
        <v>9412</v>
      </c>
      <c r="C422" s="208" t="s">
        <v>8811</v>
      </c>
      <c r="D422" s="208" t="s">
        <v>9413</v>
      </c>
      <c r="E422" s="194">
        <v>15.27123446176023</v>
      </c>
      <c r="F422" s="254"/>
      <c r="G422" s="255"/>
      <c r="H422" s="255"/>
      <c r="I422" s="210">
        <v>17.74539999395758</v>
      </c>
    </row>
    <row r="423" spans="1:9" x14ac:dyDescent="0.25">
      <c r="A423" s="208" t="s">
        <v>8809</v>
      </c>
      <c r="B423" s="209" t="s">
        <v>9414</v>
      </c>
      <c r="C423" s="208" t="s">
        <v>8815</v>
      </c>
      <c r="D423" s="208" t="s">
        <v>9415</v>
      </c>
      <c r="E423" s="194">
        <v>3.6399999616942909</v>
      </c>
      <c r="F423" s="254"/>
      <c r="G423" s="255"/>
      <c r="H423" s="255"/>
      <c r="I423" s="210">
        <v>4.819999984242429</v>
      </c>
    </row>
    <row r="424" spans="1:9" x14ac:dyDescent="0.25">
      <c r="A424" s="208" t="s">
        <v>8809</v>
      </c>
      <c r="B424" s="209" t="s">
        <v>9416</v>
      </c>
      <c r="C424" s="208" t="s">
        <v>8815</v>
      </c>
      <c r="D424" s="208" t="s">
        <v>9417</v>
      </c>
      <c r="E424" s="194">
        <v>9.7699998971849524</v>
      </c>
      <c r="F424" s="254"/>
      <c r="G424" s="255"/>
      <c r="H424" s="255"/>
      <c r="I424" s="210">
        <v>5.5245360372758663</v>
      </c>
    </row>
    <row r="425" spans="1:9" x14ac:dyDescent="0.25">
      <c r="A425" s="208" t="s">
        <v>8809</v>
      </c>
      <c r="B425" s="208" t="s">
        <v>9418</v>
      </c>
      <c r="C425" s="208" t="s">
        <v>8811</v>
      </c>
      <c r="D425" s="208" t="s">
        <v>9419</v>
      </c>
      <c r="E425" s="253">
        <v>2.9999999684293611E-2</v>
      </c>
      <c r="F425" s="245"/>
      <c r="G425" s="245"/>
      <c r="H425" s="245"/>
      <c r="I425" s="210">
        <v>0.1698000191575694</v>
      </c>
    </row>
    <row r="426" spans="1:9" x14ac:dyDescent="0.25">
      <c r="A426" s="208" t="s">
        <v>8809</v>
      </c>
      <c r="B426" s="208" t="s">
        <v>9420</v>
      </c>
      <c r="C426" s="208" t="s">
        <v>8811</v>
      </c>
      <c r="D426" s="208" t="s">
        <v>9421</v>
      </c>
      <c r="E426" s="253">
        <v>13.49603079720041</v>
      </c>
      <c r="F426" s="245"/>
      <c r="G426" s="245"/>
      <c r="H426" s="255"/>
      <c r="I426" s="210">
        <v>0.46039999804848553</v>
      </c>
    </row>
    <row r="427" spans="1:9" x14ac:dyDescent="0.25">
      <c r="A427" s="208" t="s">
        <v>8809</v>
      </c>
      <c r="B427" s="208" t="s">
        <v>9422</v>
      </c>
      <c r="C427" s="208" t="s">
        <v>8818</v>
      </c>
      <c r="D427" s="208" t="s">
        <v>9421</v>
      </c>
      <c r="E427" s="194">
        <v>61.130871232508589</v>
      </c>
      <c r="F427" s="254"/>
      <c r="G427" s="255"/>
      <c r="H427" s="255"/>
      <c r="I427" s="210">
        <v>0.59000003060605044</v>
      </c>
    </row>
    <row r="428" spans="1:9" x14ac:dyDescent="0.25">
      <c r="A428" s="208" t="s">
        <v>8809</v>
      </c>
      <c r="B428" s="208" t="s">
        <v>9422</v>
      </c>
      <c r="C428" s="208" t="s">
        <v>8820</v>
      </c>
      <c r="D428" s="208" t="s">
        <v>9421</v>
      </c>
      <c r="E428" s="194">
        <v>5.989999936963958</v>
      </c>
      <c r="F428" s="254"/>
      <c r="G428" s="255"/>
      <c r="H428" s="255"/>
      <c r="I428" s="210">
        <v>0.59450002910605082</v>
      </c>
    </row>
    <row r="429" spans="1:9" x14ac:dyDescent="0.25">
      <c r="A429" s="208" t="s">
        <v>8809</v>
      </c>
      <c r="B429" s="208" t="s">
        <v>9423</v>
      </c>
      <c r="C429" s="208" t="s">
        <v>8811</v>
      </c>
      <c r="D429" s="208" t="s">
        <v>9424</v>
      </c>
      <c r="E429" s="194">
        <v>5.8600000435674824</v>
      </c>
      <c r="F429" s="254"/>
      <c r="G429" s="255"/>
      <c r="H429" s="255"/>
      <c r="I429" s="210">
        <v>3.539998820000393E-2</v>
      </c>
    </row>
    <row r="430" spans="1:9" x14ac:dyDescent="0.25">
      <c r="A430" s="208" t="s">
        <v>8809</v>
      </c>
      <c r="B430" s="208" t="s">
        <v>9425</v>
      </c>
      <c r="C430" s="208" t="s">
        <v>8811</v>
      </c>
      <c r="D430" s="208" t="s">
        <v>9426</v>
      </c>
      <c r="E430" s="194">
        <v>5.0300000523020252</v>
      </c>
      <c r="F430" s="254"/>
      <c r="G430" s="255"/>
      <c r="H430" s="255"/>
      <c r="I430" s="210">
        <v>1.121100005087877</v>
      </c>
    </row>
    <row r="431" spans="1:9" x14ac:dyDescent="0.25">
      <c r="A431" s="208" t="s">
        <v>8809</v>
      </c>
      <c r="B431" s="208" t="s">
        <v>9427</v>
      </c>
      <c r="C431" s="208" t="s">
        <v>8815</v>
      </c>
      <c r="D431" s="208" t="s">
        <v>9428</v>
      </c>
      <c r="E431" s="194">
        <v>14.509999952538809</v>
      </c>
      <c r="F431" s="254"/>
      <c r="G431" s="255"/>
      <c r="H431" s="255"/>
      <c r="I431" s="210">
        <v>6.8699977100007636E-2</v>
      </c>
    </row>
    <row r="432" spans="1:9" x14ac:dyDescent="0.25">
      <c r="A432" s="208" t="s">
        <v>8809</v>
      </c>
      <c r="B432" s="208" t="s">
        <v>9429</v>
      </c>
      <c r="C432" s="208" t="s">
        <v>8815</v>
      </c>
      <c r="D432" s="208" t="s">
        <v>9428</v>
      </c>
      <c r="E432" s="194">
        <v>14.399999848460929</v>
      </c>
      <c r="F432" s="254"/>
      <c r="G432" s="255"/>
      <c r="H432" s="255"/>
      <c r="I432" s="210">
        <v>6.8699977100007636E-2</v>
      </c>
    </row>
    <row r="433" spans="1:10" x14ac:dyDescent="0.25">
      <c r="A433" s="208" t="s">
        <v>8809</v>
      </c>
      <c r="B433" s="208" t="s">
        <v>9430</v>
      </c>
      <c r="C433" s="208" t="s">
        <v>8815</v>
      </c>
      <c r="D433" s="208" t="s">
        <v>9431</v>
      </c>
      <c r="E433" s="194">
        <v>14.32999995443304</v>
      </c>
      <c r="F433" s="254"/>
      <c r="G433" s="255"/>
      <c r="H433" s="255"/>
      <c r="I433" s="210">
        <v>38.67999998545455</v>
      </c>
    </row>
    <row r="434" spans="1:10" x14ac:dyDescent="0.25">
      <c r="A434" s="208" t="s">
        <v>8809</v>
      </c>
      <c r="B434" s="208" t="s">
        <v>9432</v>
      </c>
      <c r="C434" s="208" t="s">
        <v>8815</v>
      </c>
      <c r="D434" s="208" t="s">
        <v>9433</v>
      </c>
      <c r="E434" s="194">
        <v>1.259999986740332</v>
      </c>
      <c r="F434" s="254"/>
      <c r="G434" s="255"/>
      <c r="H434" s="255"/>
      <c r="I434" s="210">
        <v>38.67999998545455</v>
      </c>
    </row>
    <row r="435" spans="1:10" x14ac:dyDescent="0.25">
      <c r="A435" s="208" t="s">
        <v>8809</v>
      </c>
      <c r="B435" s="208" t="s">
        <v>9434</v>
      </c>
      <c r="C435" s="208" t="s">
        <v>8815</v>
      </c>
      <c r="D435" s="208" t="s">
        <v>9435</v>
      </c>
      <c r="E435" s="194">
        <v>4.1110214773899347</v>
      </c>
      <c r="F435" s="254"/>
      <c r="G435" s="255"/>
      <c r="H435" s="255"/>
      <c r="I435" s="210">
        <v>90.880000009696971</v>
      </c>
    </row>
    <row r="436" spans="1:10" x14ac:dyDescent="0.25">
      <c r="A436" s="208" t="s">
        <v>8809</v>
      </c>
      <c r="B436" s="208" t="s">
        <v>9436</v>
      </c>
      <c r="C436" s="208" t="s">
        <v>8815</v>
      </c>
      <c r="D436" s="208" t="s">
        <v>9437</v>
      </c>
      <c r="E436" s="194">
        <v>46.792317318681221</v>
      </c>
      <c r="F436" s="254"/>
      <c r="G436" s="255"/>
      <c r="H436" s="255"/>
      <c r="I436" s="210">
        <v>38.67999998545455</v>
      </c>
    </row>
    <row r="437" spans="1:10" x14ac:dyDescent="0.25">
      <c r="A437" s="208" t="s">
        <v>8809</v>
      </c>
      <c r="B437" s="208" t="s">
        <v>9438</v>
      </c>
      <c r="C437" s="208" t="s">
        <v>8815</v>
      </c>
      <c r="D437" s="208" t="s">
        <v>9439</v>
      </c>
      <c r="E437" s="194">
        <v>4.1126650448548796</v>
      </c>
      <c r="F437" s="254"/>
      <c r="G437" s="255"/>
      <c r="H437" s="255"/>
      <c r="I437" s="210">
        <v>38.67999998545455</v>
      </c>
    </row>
    <row r="438" spans="1:10" x14ac:dyDescent="0.25">
      <c r="A438" s="208" t="s">
        <v>8809</v>
      </c>
      <c r="B438" s="208" t="s">
        <v>9440</v>
      </c>
      <c r="C438" s="208" t="s">
        <v>8815</v>
      </c>
      <c r="D438" s="208" t="s">
        <v>9441</v>
      </c>
      <c r="E438" s="253">
        <v>1.84999998053144</v>
      </c>
      <c r="F438" s="245"/>
      <c r="G438" s="245"/>
      <c r="H438" s="245"/>
      <c r="I438" s="210">
        <v>38.67999998545455</v>
      </c>
    </row>
    <row r="439" spans="1:10" x14ac:dyDescent="0.25">
      <c r="A439" s="208" t="s">
        <v>8809</v>
      </c>
      <c r="B439" s="208" t="s">
        <v>9442</v>
      </c>
      <c r="C439" s="208" t="s">
        <v>8815</v>
      </c>
      <c r="D439" s="208" t="s">
        <v>9443</v>
      </c>
      <c r="E439" s="253">
        <v>15.27123446176023</v>
      </c>
      <c r="F439" s="245"/>
      <c r="G439" s="245"/>
      <c r="H439" s="255"/>
      <c r="I439" s="210">
        <v>38.67999998545455</v>
      </c>
      <c r="J439" s="203"/>
    </row>
    <row r="440" spans="1:10" x14ac:dyDescent="0.25">
      <c r="A440" s="208" t="s">
        <v>8809</v>
      </c>
      <c r="B440" s="208" t="s">
        <v>9444</v>
      </c>
      <c r="C440" s="208" t="s">
        <v>8815</v>
      </c>
      <c r="D440" s="208" t="s">
        <v>9445</v>
      </c>
      <c r="E440" s="253">
        <v>15.27123446176023</v>
      </c>
      <c r="F440" s="245"/>
      <c r="G440" s="245"/>
      <c r="H440" s="255"/>
      <c r="I440" s="210">
        <v>41.040000032121199</v>
      </c>
    </row>
    <row r="441" spans="1:10" x14ac:dyDescent="0.25">
      <c r="A441" s="208" t="s">
        <v>8809</v>
      </c>
      <c r="B441" s="208" t="s">
        <v>9446</v>
      </c>
      <c r="C441" s="208" t="s">
        <v>8815</v>
      </c>
      <c r="D441" s="208" t="s">
        <v>9447</v>
      </c>
      <c r="E441" s="194">
        <v>46.145200040566174</v>
      </c>
      <c r="F441" s="254"/>
      <c r="G441" s="255"/>
      <c r="H441" s="255"/>
      <c r="I441" s="210">
        <v>41.040000032121199</v>
      </c>
    </row>
    <row r="442" spans="1:10" x14ac:dyDescent="0.25">
      <c r="A442" s="208" t="s">
        <v>8809</v>
      </c>
      <c r="B442" s="208" t="s">
        <v>9448</v>
      </c>
      <c r="C442" s="208" t="s">
        <v>8815</v>
      </c>
      <c r="D442" s="208" t="s">
        <v>9449</v>
      </c>
      <c r="E442" s="253">
        <v>8.1200000197842677</v>
      </c>
      <c r="F442" s="245"/>
      <c r="G442" s="245"/>
      <c r="H442" s="245"/>
      <c r="I442" s="210">
        <v>41.040000032121199</v>
      </c>
    </row>
    <row r="443" spans="1:10" x14ac:dyDescent="0.25">
      <c r="A443" s="208" t="s">
        <v>8809</v>
      </c>
      <c r="B443" s="208" t="s">
        <v>9450</v>
      </c>
      <c r="C443" s="208" t="s">
        <v>8815</v>
      </c>
      <c r="D443" s="208" t="s">
        <v>9451</v>
      </c>
      <c r="E443" s="194">
        <v>61.349999985793197</v>
      </c>
      <c r="F443" s="254"/>
      <c r="G443" s="255"/>
      <c r="H443" s="255"/>
      <c r="I443" s="210">
        <v>41.040000032121199</v>
      </c>
    </row>
    <row r="444" spans="1:10" x14ac:dyDescent="0.25">
      <c r="A444" s="208" t="s">
        <v>8809</v>
      </c>
      <c r="B444" s="208" t="s">
        <v>9452</v>
      </c>
      <c r="C444" s="208" t="s">
        <v>8815</v>
      </c>
      <c r="D444" s="208" t="s">
        <v>9453</v>
      </c>
      <c r="E444" s="194">
        <v>34.369876828520113</v>
      </c>
      <c r="F444" s="254"/>
      <c r="G444" s="255"/>
      <c r="H444" s="255"/>
      <c r="I444" s="210">
        <v>41.040000032121199</v>
      </c>
    </row>
    <row r="445" spans="1:10" x14ac:dyDescent="0.25">
      <c r="A445" s="208" t="s">
        <v>8809</v>
      </c>
      <c r="B445" s="208" t="s">
        <v>9454</v>
      </c>
      <c r="C445" s="208" t="s">
        <v>8815</v>
      </c>
      <c r="D445" s="208" t="s">
        <v>9455</v>
      </c>
      <c r="E445" s="253">
        <v>182.04999997842671</v>
      </c>
      <c r="F445" s="245"/>
      <c r="G445" s="245"/>
      <c r="H445" s="245"/>
      <c r="I445" s="210">
        <v>41.040000032121199</v>
      </c>
    </row>
    <row r="446" spans="1:10" x14ac:dyDescent="0.25">
      <c r="A446" s="208" t="s">
        <v>8809</v>
      </c>
      <c r="B446" s="208" t="s">
        <v>9456</v>
      </c>
      <c r="C446" s="208" t="s">
        <v>8815</v>
      </c>
      <c r="D446" s="208" t="s">
        <v>9457</v>
      </c>
      <c r="E446" s="253">
        <v>101.9999999789529</v>
      </c>
      <c r="F446" s="245"/>
      <c r="G446" s="245"/>
      <c r="H446" s="245"/>
      <c r="I446" s="210">
        <v>4.6800000309090803</v>
      </c>
    </row>
    <row r="447" spans="1:10" x14ac:dyDescent="0.25">
      <c r="A447" s="208" t="s">
        <v>8809</v>
      </c>
      <c r="B447" s="208" t="s">
        <v>9458</v>
      </c>
      <c r="C447" s="208" t="s">
        <v>8811</v>
      </c>
      <c r="D447" s="208" t="s">
        <v>9459</v>
      </c>
      <c r="E447" s="194">
        <v>4.4899999527492778</v>
      </c>
      <c r="F447" s="254"/>
      <c r="G447" s="255"/>
      <c r="H447" s="255"/>
      <c r="I447" s="210">
        <v>0.95779998376364173</v>
      </c>
    </row>
    <row r="448" spans="1:10" x14ac:dyDescent="0.25">
      <c r="A448" s="208" t="s">
        <v>8809</v>
      </c>
      <c r="B448" s="208" t="s">
        <v>9460</v>
      </c>
      <c r="C448" s="208" t="s">
        <v>8815</v>
      </c>
      <c r="D448" s="208" t="s">
        <v>9461</v>
      </c>
      <c r="E448" s="194">
        <v>0.24999999736911341</v>
      </c>
      <c r="F448" s="254"/>
      <c r="G448" s="255"/>
      <c r="H448" s="255"/>
      <c r="I448" s="210">
        <v>0.80000003636362416</v>
      </c>
    </row>
    <row r="449" spans="1:9" x14ac:dyDescent="0.25">
      <c r="A449" s="208" t="s">
        <v>8809</v>
      </c>
      <c r="B449" s="208" t="s">
        <v>9462</v>
      </c>
      <c r="C449" s="208" t="s">
        <v>8811</v>
      </c>
      <c r="D449" s="208" t="s">
        <v>9463</v>
      </c>
      <c r="E449" s="253">
        <v>10.539999994317281</v>
      </c>
      <c r="F449" s="245"/>
      <c r="G449" s="245"/>
      <c r="H449" s="255"/>
      <c r="I449" s="210">
        <v>1.693099965936375</v>
      </c>
    </row>
    <row r="450" spans="1:9" x14ac:dyDescent="0.25">
      <c r="A450" s="208" t="s">
        <v>8809</v>
      </c>
      <c r="B450" s="208" t="s">
        <v>9464</v>
      </c>
      <c r="C450" s="208" t="s">
        <v>8815</v>
      </c>
      <c r="D450" s="208" t="s">
        <v>8822</v>
      </c>
      <c r="E450" s="194">
        <v>11.660783986732079</v>
      </c>
      <c r="F450" s="254"/>
      <c r="G450" s="255"/>
      <c r="H450" s="255"/>
      <c r="I450" s="210">
        <v>0.1288000328242315</v>
      </c>
    </row>
    <row r="451" spans="1:9" x14ac:dyDescent="0.25">
      <c r="A451" s="208" t="s">
        <v>8809</v>
      </c>
      <c r="B451" s="208" t="s">
        <v>9465</v>
      </c>
      <c r="C451" s="208" t="s">
        <v>8811</v>
      </c>
      <c r="D451" s="208" t="s">
        <v>9466</v>
      </c>
      <c r="E451" s="194">
        <v>2.867205652541903</v>
      </c>
      <c r="F451" s="254"/>
      <c r="G451" s="255"/>
      <c r="H451" s="255"/>
      <c r="I451" s="210">
        <v>0.37450002668180932</v>
      </c>
    </row>
    <row r="452" spans="1:9" x14ac:dyDescent="0.25">
      <c r="A452" s="208" t="s">
        <v>8809</v>
      </c>
      <c r="B452" s="208" t="s">
        <v>9467</v>
      </c>
      <c r="C452" s="208" t="s">
        <v>8811</v>
      </c>
      <c r="D452" s="208" t="s">
        <v>9468</v>
      </c>
      <c r="E452" s="194">
        <v>2.832917623436805</v>
      </c>
      <c r="F452" s="254"/>
      <c r="G452" s="255"/>
      <c r="H452" s="255"/>
      <c r="I452" s="210">
        <v>0.40300001718181239</v>
      </c>
    </row>
    <row r="453" spans="1:9" x14ac:dyDescent="0.25">
      <c r="A453" s="208" t="s">
        <v>8809</v>
      </c>
      <c r="B453" s="208" t="s">
        <v>9469</v>
      </c>
      <c r="C453" s="208" t="s">
        <v>8815</v>
      </c>
      <c r="D453" s="208" t="s">
        <v>9470</v>
      </c>
      <c r="E453" s="194">
        <v>9.6620981882441654</v>
      </c>
      <c r="F453" s="254"/>
      <c r="G453" s="255"/>
      <c r="H453" s="255"/>
      <c r="I453" s="210">
        <v>8.5099971633342791E-2</v>
      </c>
    </row>
    <row r="454" spans="1:9" x14ac:dyDescent="0.25">
      <c r="A454" s="208" t="s">
        <v>8809</v>
      </c>
      <c r="B454" s="208" t="s">
        <v>9471</v>
      </c>
      <c r="C454" s="208" t="s">
        <v>8815</v>
      </c>
      <c r="D454" s="208" t="s">
        <v>9472</v>
      </c>
      <c r="E454" s="253">
        <v>0.43999999536963957</v>
      </c>
      <c r="F454" s="245"/>
      <c r="G454" s="245"/>
      <c r="H454" s="245"/>
      <c r="I454" s="210">
        <v>10.78999996393941</v>
      </c>
    </row>
    <row r="455" spans="1:9" x14ac:dyDescent="0.25">
      <c r="A455" s="208" t="s">
        <v>8809</v>
      </c>
      <c r="B455" s="208" t="s">
        <v>9473</v>
      </c>
      <c r="C455" s="208" t="s">
        <v>8815</v>
      </c>
      <c r="D455" s="208" t="s">
        <v>9472</v>
      </c>
      <c r="E455" s="194">
        <v>7706.0800030930804</v>
      </c>
      <c r="F455" s="254"/>
      <c r="G455" s="255"/>
      <c r="H455" s="255"/>
      <c r="I455" s="210">
        <v>15.27123460655816</v>
      </c>
    </row>
    <row r="456" spans="1:9" x14ac:dyDescent="0.25">
      <c r="A456" s="208" t="s">
        <v>8809</v>
      </c>
      <c r="B456" s="208" t="s">
        <v>9474</v>
      </c>
      <c r="C456" s="208" t="s">
        <v>8815</v>
      </c>
      <c r="D456" s="208" t="s">
        <v>9472</v>
      </c>
      <c r="E456" s="253">
        <v>0.20999999779005529</v>
      </c>
      <c r="F456" s="245"/>
      <c r="G456" s="245"/>
      <c r="H456" s="245"/>
      <c r="I456" s="210">
        <v>10.81999995393941</v>
      </c>
    </row>
    <row r="457" spans="1:9" x14ac:dyDescent="0.25">
      <c r="A457" s="208" t="s">
        <v>8809</v>
      </c>
      <c r="B457" s="208" t="s">
        <v>9475</v>
      </c>
      <c r="C457" s="208" t="s">
        <v>8815</v>
      </c>
      <c r="D457" s="208" t="s">
        <v>9472</v>
      </c>
      <c r="E457" s="194">
        <v>57.58059997284294</v>
      </c>
      <c r="F457" s="254"/>
      <c r="G457" s="255"/>
      <c r="H457" s="255"/>
      <c r="I457" s="210">
        <v>21.389999991212122</v>
      </c>
    </row>
    <row r="458" spans="1:9" x14ac:dyDescent="0.25">
      <c r="A458" s="208" t="s">
        <v>8809</v>
      </c>
      <c r="B458" s="208" t="s">
        <v>9476</v>
      </c>
      <c r="C458" s="208" t="s">
        <v>8815</v>
      </c>
      <c r="D458" s="208" t="s">
        <v>9472</v>
      </c>
      <c r="E458" s="194">
        <v>1.7199999818995</v>
      </c>
      <c r="F458" s="254"/>
      <c r="G458" s="255"/>
      <c r="H458" s="255"/>
      <c r="I458" s="210">
        <v>15.27123460655816</v>
      </c>
    </row>
    <row r="459" spans="1:9" x14ac:dyDescent="0.25">
      <c r="A459" s="208" t="s">
        <v>8809</v>
      </c>
      <c r="B459" s="208" t="s">
        <v>9477</v>
      </c>
      <c r="C459" s="208" t="s">
        <v>8815</v>
      </c>
      <c r="D459" s="208" t="s">
        <v>9472</v>
      </c>
      <c r="E459" s="194">
        <v>44.88999994853986</v>
      </c>
      <c r="F459" s="254"/>
      <c r="G459" s="255"/>
      <c r="H459" s="255"/>
      <c r="I459" s="210">
        <v>13.63999999878788</v>
      </c>
    </row>
    <row r="460" spans="1:9" x14ac:dyDescent="0.25">
      <c r="A460" s="208" t="s">
        <v>8809</v>
      </c>
      <c r="B460" s="208" t="s">
        <v>9478</v>
      </c>
      <c r="C460" s="208" t="s">
        <v>8815</v>
      </c>
      <c r="D460" s="208" t="s">
        <v>9472</v>
      </c>
      <c r="E460" s="194">
        <v>11.89999998000526</v>
      </c>
      <c r="F460" s="254"/>
      <c r="G460" s="255"/>
      <c r="H460" s="255"/>
      <c r="I460" s="210">
        <v>14.45000003181817</v>
      </c>
    </row>
    <row r="461" spans="1:9" x14ac:dyDescent="0.25">
      <c r="A461" s="208" t="s">
        <v>8809</v>
      </c>
      <c r="B461" s="208" t="s">
        <v>9479</v>
      </c>
      <c r="C461" s="208" t="s">
        <v>8815</v>
      </c>
      <c r="D461" s="208" t="s">
        <v>9480</v>
      </c>
      <c r="E461" s="253">
        <v>3.4830999896543018</v>
      </c>
      <c r="F461" s="245"/>
      <c r="G461" s="245"/>
      <c r="H461" s="245"/>
      <c r="I461" s="210">
        <v>15.27123460655816</v>
      </c>
    </row>
    <row r="462" spans="1:9" x14ac:dyDescent="0.25">
      <c r="A462" s="208" t="s">
        <v>8809</v>
      </c>
      <c r="B462" s="208" t="s">
        <v>76</v>
      </c>
      <c r="C462" s="208" t="s">
        <v>8815</v>
      </c>
      <c r="D462" s="208" t="s">
        <v>9481</v>
      </c>
      <c r="E462" s="194">
        <v>2.3199999755853731</v>
      </c>
      <c r="F462" s="254"/>
      <c r="G462" s="255"/>
      <c r="H462" s="255"/>
      <c r="I462" s="210">
        <v>15.27123460655816</v>
      </c>
    </row>
    <row r="463" spans="1:9" x14ac:dyDescent="0.25">
      <c r="A463" s="208" t="s">
        <v>8809</v>
      </c>
      <c r="B463" s="208" t="s">
        <v>9482</v>
      </c>
      <c r="C463" s="208" t="s">
        <v>8815</v>
      </c>
      <c r="D463" s="208" t="s">
        <v>9481</v>
      </c>
      <c r="E463" s="253">
        <v>0.14999999842146811</v>
      </c>
      <c r="F463" s="245"/>
      <c r="G463" s="245"/>
      <c r="H463" s="245"/>
      <c r="I463" s="210">
        <v>15.27123460655816</v>
      </c>
    </row>
    <row r="464" spans="1:9" x14ac:dyDescent="0.25">
      <c r="A464" s="208" t="s">
        <v>8809</v>
      </c>
      <c r="B464" s="208" t="s">
        <v>9483</v>
      </c>
      <c r="C464" s="208" t="s">
        <v>8815</v>
      </c>
      <c r="D464" s="208" t="s">
        <v>9480</v>
      </c>
      <c r="E464" s="194">
        <v>4.6699999508550381</v>
      </c>
      <c r="F464" s="254"/>
      <c r="G464" s="255"/>
      <c r="H464" s="255"/>
      <c r="I464" s="210">
        <v>15.27123460655816</v>
      </c>
    </row>
    <row r="465" spans="1:9" x14ac:dyDescent="0.25">
      <c r="A465" s="208" t="s">
        <v>8809</v>
      </c>
      <c r="B465" s="208" t="s">
        <v>242</v>
      </c>
      <c r="C465" s="208" t="s">
        <v>8815</v>
      </c>
      <c r="D465" s="208" t="s">
        <v>9481</v>
      </c>
      <c r="E465" s="194">
        <v>3.9177062465908312</v>
      </c>
      <c r="F465" s="254"/>
      <c r="G465" s="255"/>
      <c r="H465" s="255"/>
      <c r="I465" s="210">
        <v>28.780250785370949</v>
      </c>
    </row>
    <row r="466" spans="1:9" x14ac:dyDescent="0.25">
      <c r="A466" s="208" t="s">
        <v>8809</v>
      </c>
      <c r="B466" s="208" t="s">
        <v>9484</v>
      </c>
      <c r="C466" s="208" t="s">
        <v>8815</v>
      </c>
      <c r="D466" s="208" t="s">
        <v>9481</v>
      </c>
      <c r="E466" s="194">
        <v>0.78359999175374917</v>
      </c>
      <c r="F466" s="254"/>
      <c r="G466" s="255"/>
      <c r="H466" s="255"/>
      <c r="I466" s="210">
        <v>15.27123460655816</v>
      </c>
    </row>
    <row r="467" spans="1:9" x14ac:dyDescent="0.25">
      <c r="A467" s="208" t="s">
        <v>8809</v>
      </c>
      <c r="B467" s="208" t="s">
        <v>113</v>
      </c>
      <c r="C467" s="208" t="s">
        <v>8815</v>
      </c>
      <c r="D467" s="208" t="s">
        <v>9481</v>
      </c>
      <c r="E467" s="194">
        <v>27.55000002578269</v>
      </c>
      <c r="F467" s="254"/>
      <c r="G467" s="255"/>
      <c r="H467" s="255"/>
      <c r="I467" s="210">
        <v>23.164863338984951</v>
      </c>
    </row>
    <row r="468" spans="1:9" x14ac:dyDescent="0.25">
      <c r="A468" s="208" t="s">
        <v>8809</v>
      </c>
      <c r="B468" s="208" t="s">
        <v>9485</v>
      </c>
      <c r="C468" s="208" t="s">
        <v>8815</v>
      </c>
      <c r="D468" s="208" t="s">
        <v>9481</v>
      </c>
      <c r="E468" s="194">
        <v>8.0069999683556965</v>
      </c>
      <c r="F468" s="254"/>
      <c r="G468" s="255"/>
      <c r="H468" s="255"/>
      <c r="I468" s="210">
        <v>15.27123460655816</v>
      </c>
    </row>
    <row r="469" spans="1:9" x14ac:dyDescent="0.25">
      <c r="A469" s="208" t="s">
        <v>8809</v>
      </c>
      <c r="B469" s="208" t="s">
        <v>9486</v>
      </c>
      <c r="C469" s="208" t="s">
        <v>8815</v>
      </c>
      <c r="D469" s="208" t="s">
        <v>9472</v>
      </c>
      <c r="E469" s="194">
        <v>9.3000000073664832</v>
      </c>
      <c r="F469" s="254"/>
      <c r="G469" s="255"/>
      <c r="H469" s="255"/>
      <c r="I469" s="210">
        <v>15.27123460655816</v>
      </c>
    </row>
    <row r="470" spans="1:9" x14ac:dyDescent="0.25">
      <c r="A470" s="208" t="s">
        <v>8809</v>
      </c>
      <c r="B470" s="208" t="s">
        <v>9487</v>
      </c>
      <c r="C470" s="208" t="s">
        <v>8815</v>
      </c>
      <c r="D470" s="208" t="s">
        <v>9472</v>
      </c>
      <c r="E470" s="194">
        <v>9.9799998949750091</v>
      </c>
      <c r="F470" s="254"/>
      <c r="G470" s="255"/>
      <c r="H470" s="255"/>
      <c r="I470" s="210">
        <v>12.390000036666651</v>
      </c>
    </row>
    <row r="471" spans="1:9" x14ac:dyDescent="0.25">
      <c r="A471" s="208" t="s">
        <v>8809</v>
      </c>
      <c r="B471" s="208" t="s">
        <v>9488</v>
      </c>
      <c r="C471" s="208" t="s">
        <v>8815</v>
      </c>
      <c r="D471" s="208" t="s">
        <v>9472</v>
      </c>
      <c r="E471" s="194">
        <v>10.42070970354423</v>
      </c>
      <c r="F471" s="254"/>
      <c r="G471" s="255"/>
      <c r="H471" s="255"/>
      <c r="I471" s="210">
        <v>8.6799999854545486</v>
      </c>
    </row>
    <row r="472" spans="1:9" x14ac:dyDescent="0.25">
      <c r="A472" s="208" t="s">
        <v>8809</v>
      </c>
      <c r="B472" s="208" t="s">
        <v>9488</v>
      </c>
      <c r="C472" s="208" t="s">
        <v>8811</v>
      </c>
      <c r="D472" s="208" t="s">
        <v>9472</v>
      </c>
      <c r="E472" s="194">
        <v>37.040000031149702</v>
      </c>
      <c r="F472" s="254"/>
      <c r="G472" s="255"/>
      <c r="H472" s="255"/>
      <c r="I472" s="210">
        <v>5.2823999816242484</v>
      </c>
    </row>
    <row r="473" spans="1:9" x14ac:dyDescent="0.25">
      <c r="A473" s="208" t="s">
        <v>8809</v>
      </c>
      <c r="B473" s="208" t="s">
        <v>9489</v>
      </c>
      <c r="C473" s="208" t="s">
        <v>8815</v>
      </c>
      <c r="D473" s="208" t="s">
        <v>9490</v>
      </c>
      <c r="E473" s="253">
        <v>0.17319999817732179</v>
      </c>
      <c r="F473" s="245"/>
      <c r="G473" s="245"/>
      <c r="H473" s="245"/>
      <c r="I473" s="210">
        <v>15.27123460655816</v>
      </c>
    </row>
    <row r="474" spans="1:9" x14ac:dyDescent="0.25">
      <c r="A474" s="208" t="s">
        <v>8809</v>
      </c>
      <c r="B474" s="208" t="s">
        <v>9491</v>
      </c>
      <c r="C474" s="208" t="s">
        <v>8815</v>
      </c>
      <c r="D474" s="208" t="s">
        <v>9480</v>
      </c>
      <c r="E474" s="194">
        <v>2.0367534644908871</v>
      </c>
      <c r="F474" s="254"/>
      <c r="G474" s="255"/>
      <c r="H474" s="255"/>
      <c r="I474" s="210">
        <v>15.27123460655816</v>
      </c>
    </row>
    <row r="475" spans="1:9" x14ac:dyDescent="0.25">
      <c r="A475" s="208" t="s">
        <v>8809</v>
      </c>
      <c r="B475" s="208" t="s">
        <v>9492</v>
      </c>
      <c r="C475" s="208" t="s">
        <v>8815</v>
      </c>
      <c r="D475" s="208" t="s">
        <v>9480</v>
      </c>
      <c r="E475" s="253">
        <v>1.349999985793213</v>
      </c>
      <c r="F475" s="245"/>
      <c r="G475" s="245"/>
      <c r="H475" s="255"/>
      <c r="I475" s="210">
        <v>15.27123460655816</v>
      </c>
    </row>
    <row r="476" spans="1:9" x14ac:dyDescent="0.25">
      <c r="A476" s="208" t="s">
        <v>8809</v>
      </c>
      <c r="B476" s="208" t="s">
        <v>9493</v>
      </c>
      <c r="C476" s="208" t="s">
        <v>8815</v>
      </c>
      <c r="D476" s="208" t="s">
        <v>9481</v>
      </c>
      <c r="E476" s="194">
        <v>2.7039999715443308</v>
      </c>
      <c r="F476" s="254"/>
      <c r="G476" s="255"/>
      <c r="H476" s="255"/>
      <c r="I476" s="210">
        <v>17.610918372118121</v>
      </c>
    </row>
    <row r="477" spans="1:9" x14ac:dyDescent="0.25">
      <c r="A477" s="208" t="s">
        <v>8809</v>
      </c>
      <c r="B477" s="208" t="s">
        <v>9494</v>
      </c>
      <c r="C477" s="208" t="s">
        <v>8815</v>
      </c>
      <c r="D477" s="208" t="s">
        <v>9481</v>
      </c>
      <c r="E477" s="253">
        <v>1.121100014510918</v>
      </c>
      <c r="F477" s="245"/>
      <c r="G477" s="245"/>
      <c r="H477" s="245"/>
      <c r="I477" s="210">
        <v>15.27123460655816</v>
      </c>
    </row>
    <row r="478" spans="1:9" x14ac:dyDescent="0.25">
      <c r="A478" s="208" t="s">
        <v>8809</v>
      </c>
      <c r="B478" s="208" t="s">
        <v>9495</v>
      </c>
      <c r="C478" s="208" t="s">
        <v>8811</v>
      </c>
      <c r="D478" s="208" t="s">
        <v>9496</v>
      </c>
      <c r="E478" s="253">
        <v>0.40999999568534612</v>
      </c>
      <c r="F478" s="245"/>
      <c r="G478" s="245"/>
      <c r="H478" s="245"/>
      <c r="I478" s="210">
        <v>37.187900028275749</v>
      </c>
    </row>
    <row r="479" spans="1:9" x14ac:dyDescent="0.25">
      <c r="A479" s="208" t="s">
        <v>8809</v>
      </c>
      <c r="B479" s="208" t="s">
        <v>9497</v>
      </c>
      <c r="C479" s="208" t="s">
        <v>8815</v>
      </c>
      <c r="D479" s="208" t="s">
        <v>9481</v>
      </c>
      <c r="E479" s="253">
        <v>0.12999999863193901</v>
      </c>
      <c r="F479" s="245"/>
      <c r="G479" s="245"/>
      <c r="H479" s="245"/>
      <c r="I479" s="210">
        <v>15.27123460655816</v>
      </c>
    </row>
    <row r="480" spans="1:9" x14ac:dyDescent="0.25">
      <c r="A480" s="208" t="s">
        <v>8809</v>
      </c>
      <c r="B480" s="208" t="s">
        <v>89</v>
      </c>
      <c r="C480" s="208" t="s">
        <v>8815</v>
      </c>
      <c r="D480" s="208" t="s">
        <v>9481</v>
      </c>
      <c r="E480" s="194">
        <v>4.475898821616429</v>
      </c>
      <c r="F480" s="254"/>
      <c r="G480" s="255"/>
      <c r="H480" s="255"/>
      <c r="I480" s="210">
        <v>22.82536042184956</v>
      </c>
    </row>
    <row r="481" spans="1:9" x14ac:dyDescent="0.25">
      <c r="A481" s="208" t="s">
        <v>8809</v>
      </c>
      <c r="B481" s="208" t="s">
        <v>9498</v>
      </c>
      <c r="C481" s="208" t="s">
        <v>8924</v>
      </c>
      <c r="D481" s="208" t="s">
        <v>9499</v>
      </c>
      <c r="E481" s="253">
        <v>19664.779998265931</v>
      </c>
      <c r="F481" s="245"/>
      <c r="G481" s="245"/>
      <c r="H481" s="255"/>
      <c r="I481" s="210">
        <v>23.613780007527879</v>
      </c>
    </row>
    <row r="482" spans="1:9" x14ac:dyDescent="0.25">
      <c r="A482" s="208" t="s">
        <v>8809</v>
      </c>
      <c r="B482" s="208" t="s">
        <v>9500</v>
      </c>
      <c r="C482" s="208" t="s">
        <v>8815</v>
      </c>
      <c r="D482" s="208" t="s">
        <v>9501</v>
      </c>
      <c r="E482" s="194">
        <v>8.4250672094178682</v>
      </c>
      <c r="F482" s="254"/>
      <c r="G482" s="255"/>
      <c r="H482" s="255"/>
      <c r="I482" s="210">
        <v>9.5599999951515162</v>
      </c>
    </row>
    <row r="483" spans="1:9" x14ac:dyDescent="0.25">
      <c r="A483" s="208" t="s">
        <v>8809</v>
      </c>
      <c r="B483" s="208" t="s">
        <v>9502</v>
      </c>
      <c r="C483" s="208" t="s">
        <v>8815</v>
      </c>
      <c r="D483" s="208" t="s">
        <v>9503</v>
      </c>
      <c r="E483" s="253">
        <v>1.029999989160747</v>
      </c>
      <c r="F483" s="245"/>
      <c r="G483" s="245"/>
      <c r="H483" s="245"/>
      <c r="I483" s="210">
        <v>27.62000003575756</v>
      </c>
    </row>
    <row r="484" spans="1:9" x14ac:dyDescent="0.25">
      <c r="A484" s="208" t="s">
        <v>8809</v>
      </c>
      <c r="B484" s="208" t="s">
        <v>9504</v>
      </c>
      <c r="C484" s="208" t="s">
        <v>8815</v>
      </c>
      <c r="D484" s="208" t="s">
        <v>9505</v>
      </c>
      <c r="E484" s="194">
        <v>9.9100000009471199</v>
      </c>
      <c r="F484" s="254"/>
      <c r="G484" s="255"/>
      <c r="H484" s="255"/>
      <c r="I484" s="210">
        <v>26.83428908554</v>
      </c>
    </row>
    <row r="485" spans="1:9" x14ac:dyDescent="0.25">
      <c r="A485" s="208" t="s">
        <v>8809</v>
      </c>
      <c r="B485" s="208" t="s">
        <v>9506</v>
      </c>
      <c r="C485" s="208" t="s">
        <v>8815</v>
      </c>
      <c r="D485" s="208" t="s">
        <v>9507</v>
      </c>
      <c r="E485" s="194">
        <v>40.019999578847667</v>
      </c>
      <c r="F485" s="254"/>
      <c r="G485" s="255"/>
      <c r="H485" s="255"/>
      <c r="I485" s="210">
        <v>26.83428908554</v>
      </c>
    </row>
    <row r="486" spans="1:9" x14ac:dyDescent="0.25">
      <c r="A486" s="208" t="s">
        <v>8809</v>
      </c>
      <c r="B486" s="208" t="s">
        <v>9508</v>
      </c>
      <c r="C486" s="208" t="s">
        <v>8815</v>
      </c>
      <c r="D486" s="208" t="s">
        <v>9501</v>
      </c>
      <c r="E486" s="253">
        <v>40.99436420947788</v>
      </c>
      <c r="F486" s="245"/>
      <c r="G486" s="245"/>
      <c r="H486" s="255"/>
      <c r="I486" s="210">
        <v>13.160000007272719</v>
      </c>
    </row>
    <row r="487" spans="1:9" x14ac:dyDescent="0.25">
      <c r="A487" s="208" t="s">
        <v>8809</v>
      </c>
      <c r="B487" s="208" t="s">
        <v>9509</v>
      </c>
      <c r="C487" s="208" t="s">
        <v>8815</v>
      </c>
      <c r="D487" s="208" t="s">
        <v>9510</v>
      </c>
      <c r="E487" s="194">
        <v>0.47999999494869777</v>
      </c>
      <c r="F487" s="254"/>
      <c r="G487" s="255"/>
      <c r="H487" s="255"/>
      <c r="I487" s="210">
        <v>26.83428908554</v>
      </c>
    </row>
    <row r="488" spans="1:9" x14ac:dyDescent="0.25">
      <c r="A488" s="208" t="s">
        <v>8809</v>
      </c>
      <c r="B488" s="208" t="s">
        <v>9511</v>
      </c>
      <c r="C488" s="208" t="s">
        <v>8815</v>
      </c>
      <c r="D488" s="208" t="s">
        <v>9503</v>
      </c>
      <c r="E488" s="194">
        <v>0.24999999736911341</v>
      </c>
      <c r="F488" s="254"/>
      <c r="G488" s="255"/>
      <c r="H488" s="255"/>
      <c r="I488" s="210">
        <v>26.83428908554</v>
      </c>
    </row>
    <row r="489" spans="1:9" x14ac:dyDescent="0.25">
      <c r="A489" s="208" t="s">
        <v>8809</v>
      </c>
      <c r="B489" s="208" t="s">
        <v>9512</v>
      </c>
      <c r="C489" s="208" t="s">
        <v>8815</v>
      </c>
      <c r="D489" s="208" t="s">
        <v>9503</v>
      </c>
      <c r="E489" s="194">
        <v>0.49999999473822693</v>
      </c>
      <c r="F489" s="254"/>
      <c r="G489" s="255"/>
      <c r="H489" s="255"/>
      <c r="I489" s="210">
        <v>26.83428908554</v>
      </c>
    </row>
    <row r="490" spans="1:9" x14ac:dyDescent="0.25">
      <c r="A490" s="208" t="s">
        <v>8809</v>
      </c>
      <c r="B490" s="208" t="s">
        <v>9513</v>
      </c>
      <c r="C490" s="208" t="s">
        <v>8815</v>
      </c>
      <c r="D490" s="208" t="s">
        <v>9514</v>
      </c>
      <c r="E490" s="194">
        <v>2.4999999736911338</v>
      </c>
      <c r="F490" s="254"/>
      <c r="G490" s="255"/>
      <c r="H490" s="255"/>
      <c r="I490" s="210">
        <v>26.83428908554</v>
      </c>
    </row>
    <row r="491" spans="1:9" x14ac:dyDescent="0.25">
      <c r="A491" s="208" t="s">
        <v>8809</v>
      </c>
      <c r="B491" s="208" t="s">
        <v>9515</v>
      </c>
      <c r="C491" s="208" t="s">
        <v>8924</v>
      </c>
      <c r="D491" s="208" t="s">
        <v>9516</v>
      </c>
      <c r="E491" s="253">
        <v>0.21719999771428569</v>
      </c>
      <c r="F491" s="245"/>
      <c r="G491" s="245"/>
      <c r="H491" s="245"/>
      <c r="I491" s="210">
        <v>25.09574921050784</v>
      </c>
    </row>
    <row r="492" spans="1:9" x14ac:dyDescent="0.25">
      <c r="A492" s="208" t="s">
        <v>8809</v>
      </c>
      <c r="B492" s="208" t="s">
        <v>9515</v>
      </c>
      <c r="C492" s="208" t="s">
        <v>8811</v>
      </c>
      <c r="D492" s="208" t="s">
        <v>9516</v>
      </c>
      <c r="E492" s="194">
        <v>0.20580005045198579</v>
      </c>
      <c r="F492" s="254"/>
      <c r="G492" s="255"/>
      <c r="H492" s="255"/>
      <c r="I492" s="210">
        <v>16.269700031312109</v>
      </c>
    </row>
    <row r="493" spans="1:9" x14ac:dyDescent="0.25">
      <c r="A493" s="208" t="s">
        <v>8809</v>
      </c>
      <c r="B493" s="208" t="s">
        <v>9517</v>
      </c>
      <c r="C493" s="208" t="s">
        <v>8815</v>
      </c>
      <c r="D493" s="208" t="s">
        <v>9518</v>
      </c>
      <c r="E493" s="253">
        <v>29.78169997598842</v>
      </c>
      <c r="F493" s="245"/>
      <c r="G493" s="245"/>
      <c r="H493" s="255"/>
      <c r="I493" s="210">
        <v>26.83428908554</v>
      </c>
    </row>
    <row r="494" spans="1:9" x14ac:dyDescent="0.25">
      <c r="A494" s="208" t="s">
        <v>8809</v>
      </c>
      <c r="B494" s="208" t="s">
        <v>9519</v>
      </c>
      <c r="C494" s="208" t="s">
        <v>8815</v>
      </c>
      <c r="D494" s="208" t="s">
        <v>9520</v>
      </c>
      <c r="E494" s="253">
        <v>0.45999999515916867</v>
      </c>
      <c r="F494" s="245"/>
      <c r="G494" s="245"/>
      <c r="H494" s="245"/>
      <c r="I494" s="210">
        <v>13.160000007272719</v>
      </c>
    </row>
    <row r="495" spans="1:9" x14ac:dyDescent="0.25">
      <c r="A495" s="208" t="s">
        <v>8809</v>
      </c>
      <c r="B495" s="208" t="s">
        <v>9519</v>
      </c>
      <c r="C495" s="208" t="s">
        <v>8811</v>
      </c>
      <c r="D495" s="208" t="s">
        <v>9520</v>
      </c>
      <c r="E495" s="194">
        <v>0.27999999705340711</v>
      </c>
      <c r="F495" s="254"/>
      <c r="G495" s="255"/>
      <c r="H495" s="255"/>
      <c r="I495" s="210">
        <v>5.3425000373484721</v>
      </c>
    </row>
    <row r="496" spans="1:9" x14ac:dyDescent="0.25">
      <c r="A496" s="208" t="s">
        <v>8809</v>
      </c>
      <c r="B496" s="208" t="s">
        <v>9521</v>
      </c>
      <c r="C496" s="208" t="s">
        <v>8815</v>
      </c>
      <c r="D496" s="208" t="s">
        <v>9510</v>
      </c>
      <c r="E496" s="253"/>
      <c r="F496" s="245"/>
      <c r="G496" s="245"/>
      <c r="H496" s="245"/>
      <c r="I496" s="210">
        <v>26.83428908554</v>
      </c>
    </row>
    <row r="497" spans="1:9" x14ac:dyDescent="0.25">
      <c r="A497" s="208" t="s">
        <v>8809</v>
      </c>
      <c r="B497" s="208" t="s">
        <v>9522</v>
      </c>
      <c r="C497" s="208" t="s">
        <v>8815</v>
      </c>
      <c r="D497" s="208" t="s">
        <v>9503</v>
      </c>
      <c r="E497" s="194">
        <v>4.3099999546435157</v>
      </c>
      <c r="F497" s="254"/>
      <c r="G497" s="255"/>
      <c r="H497" s="255"/>
      <c r="I497" s="210">
        <v>22.409704802825669</v>
      </c>
    </row>
    <row r="498" spans="1:9" x14ac:dyDescent="0.25">
      <c r="A498" s="208" t="s">
        <v>8809</v>
      </c>
      <c r="B498" s="208" t="s">
        <v>9523</v>
      </c>
      <c r="C498" s="208" t="s">
        <v>8815</v>
      </c>
      <c r="D498" s="208" t="s">
        <v>9503</v>
      </c>
      <c r="E498" s="194">
        <v>12.699999866350961</v>
      </c>
      <c r="F498" s="254"/>
      <c r="G498" s="255"/>
      <c r="H498" s="255"/>
      <c r="I498" s="210">
        <v>26.83428908554</v>
      </c>
    </row>
    <row r="499" spans="1:9" x14ac:dyDescent="0.25">
      <c r="A499" s="208" t="s">
        <v>8809</v>
      </c>
      <c r="B499" s="208" t="s">
        <v>9524</v>
      </c>
      <c r="C499" s="208" t="s">
        <v>8815</v>
      </c>
      <c r="D499" s="208" t="s">
        <v>9525</v>
      </c>
      <c r="E499" s="194">
        <v>6.0000000420941859</v>
      </c>
      <c r="F499" s="254"/>
      <c r="G499" s="255"/>
      <c r="H499" s="255"/>
      <c r="I499" s="210">
        <v>26.83428908554</v>
      </c>
    </row>
    <row r="500" spans="1:9" x14ac:dyDescent="0.25">
      <c r="A500" s="208" t="s">
        <v>8809</v>
      </c>
      <c r="B500" s="208" t="s">
        <v>9526</v>
      </c>
      <c r="C500" s="208" t="s">
        <v>8924</v>
      </c>
      <c r="D500" s="208" t="s">
        <v>9527</v>
      </c>
      <c r="E500" s="194">
        <v>0.17999999810576159</v>
      </c>
      <c r="F500" s="254"/>
      <c r="G500" s="255"/>
      <c r="H500" s="255"/>
      <c r="I500" s="210">
        <v>26.783021375356508</v>
      </c>
    </row>
    <row r="501" spans="1:9" x14ac:dyDescent="0.25">
      <c r="A501" s="208" t="s">
        <v>8809</v>
      </c>
      <c r="B501" s="208" t="s">
        <v>9526</v>
      </c>
      <c r="C501" s="208" t="s">
        <v>8811</v>
      </c>
      <c r="D501" s="208" t="s">
        <v>9527</v>
      </c>
      <c r="E501" s="253">
        <v>15.02000005240726</v>
      </c>
      <c r="F501" s="245"/>
      <c r="G501" s="245"/>
      <c r="H501" s="245"/>
      <c r="I501" s="210">
        <v>7.1497999652181941</v>
      </c>
    </row>
    <row r="502" spans="1:9" x14ac:dyDescent="0.25">
      <c r="A502" s="208" t="s">
        <v>8809</v>
      </c>
      <c r="B502" s="208" t="s">
        <v>9528</v>
      </c>
      <c r="C502" s="208" t="s">
        <v>8815</v>
      </c>
      <c r="D502" s="208" t="s">
        <v>9529</v>
      </c>
      <c r="E502" s="253">
        <v>1.0042000420499859</v>
      </c>
      <c r="F502" s="245"/>
      <c r="G502" s="245"/>
      <c r="H502" s="245"/>
      <c r="I502" s="210">
        <v>26.83428908554</v>
      </c>
    </row>
    <row r="503" spans="1:9" x14ac:dyDescent="0.25">
      <c r="A503" s="208" t="s">
        <v>8809</v>
      </c>
      <c r="B503" s="208" t="s">
        <v>9530</v>
      </c>
      <c r="C503" s="208" t="s">
        <v>8815</v>
      </c>
      <c r="D503" s="208" t="s">
        <v>9507</v>
      </c>
      <c r="E503" s="194">
        <v>9.0200000103130762</v>
      </c>
      <c r="F503" s="254"/>
      <c r="G503" s="255"/>
      <c r="H503" s="255"/>
      <c r="I503" s="210">
        <v>13.02999997484849</v>
      </c>
    </row>
    <row r="504" spans="1:9" x14ac:dyDescent="0.25">
      <c r="A504" s="208" t="s">
        <v>8809</v>
      </c>
      <c r="B504" s="208" t="s">
        <v>9531</v>
      </c>
      <c r="C504" s="208" t="s">
        <v>8815</v>
      </c>
      <c r="D504" s="208" t="s">
        <v>9510</v>
      </c>
      <c r="E504" s="253">
        <v>14.96406193144897</v>
      </c>
      <c r="F504" s="245"/>
      <c r="G504" s="245"/>
      <c r="H504" s="255"/>
      <c r="I504" s="210">
        <v>26.83428908554</v>
      </c>
    </row>
    <row r="505" spans="1:9" x14ac:dyDescent="0.25">
      <c r="A505" s="208" t="s">
        <v>8809</v>
      </c>
      <c r="B505" s="208" t="s">
        <v>211</v>
      </c>
      <c r="C505" s="208" t="s">
        <v>8815</v>
      </c>
      <c r="D505" s="208" t="s">
        <v>9503</v>
      </c>
      <c r="E505" s="194">
        <v>26.789999718074188</v>
      </c>
      <c r="F505" s="254"/>
      <c r="G505" s="255"/>
      <c r="H505" s="255"/>
      <c r="I505" s="210">
        <v>23.916434073309851</v>
      </c>
    </row>
    <row r="506" spans="1:9" x14ac:dyDescent="0.25">
      <c r="A506" s="208" t="s">
        <v>8809</v>
      </c>
      <c r="B506" s="208" t="s">
        <v>9532</v>
      </c>
      <c r="C506" s="208" t="s">
        <v>8815</v>
      </c>
      <c r="D506" s="208" t="s">
        <v>9503</v>
      </c>
      <c r="E506" s="253">
        <v>1.3699999855827421</v>
      </c>
      <c r="F506" s="245"/>
      <c r="G506" s="245"/>
      <c r="H506" s="245"/>
      <c r="I506" s="210">
        <v>26.83428908554</v>
      </c>
    </row>
    <row r="507" spans="1:9" x14ac:dyDescent="0.25">
      <c r="A507" s="208" t="s">
        <v>8809</v>
      </c>
      <c r="B507" s="208" t="s">
        <v>9533</v>
      </c>
      <c r="C507" s="208" t="s">
        <v>8815</v>
      </c>
      <c r="D507" s="208" t="s">
        <v>9534</v>
      </c>
      <c r="E507" s="194">
        <v>0.7258000449797416</v>
      </c>
      <c r="F507" s="254"/>
      <c r="G507" s="255"/>
      <c r="H507" s="255"/>
      <c r="I507" s="210">
        <v>26.83428908554</v>
      </c>
    </row>
    <row r="508" spans="1:9" x14ac:dyDescent="0.25">
      <c r="A508" s="208" t="s">
        <v>8809</v>
      </c>
      <c r="B508" s="208" t="s">
        <v>9535</v>
      </c>
      <c r="C508" s="208" t="s">
        <v>8924</v>
      </c>
      <c r="D508" s="208" t="s">
        <v>9536</v>
      </c>
      <c r="E508" s="253">
        <v>64.429999953380687</v>
      </c>
      <c r="F508" s="245"/>
      <c r="G508" s="245"/>
      <c r="H508" s="245"/>
      <c r="I508" s="210">
        <v>14.44848003232484</v>
      </c>
    </row>
    <row r="509" spans="1:9" x14ac:dyDescent="0.25">
      <c r="A509" s="208" t="s">
        <v>8809</v>
      </c>
      <c r="B509" s="208" t="s">
        <v>9537</v>
      </c>
      <c r="C509" s="208" t="s">
        <v>8820</v>
      </c>
      <c r="D509" s="208" t="s">
        <v>9507</v>
      </c>
      <c r="E509" s="194">
        <v>13.25999996569324</v>
      </c>
      <c r="F509" s="254"/>
      <c r="G509" s="255"/>
      <c r="H509" s="255"/>
      <c r="I509" s="210">
        <v>11.45359997001213</v>
      </c>
    </row>
    <row r="510" spans="1:9" x14ac:dyDescent="0.25">
      <c r="A510" s="208" t="s">
        <v>8809</v>
      </c>
      <c r="B510" s="208" t="s">
        <v>9538</v>
      </c>
      <c r="C510" s="208" t="s">
        <v>8815</v>
      </c>
      <c r="D510" s="208" t="s">
        <v>9539</v>
      </c>
      <c r="E510" s="194">
        <v>11.18999998747698</v>
      </c>
      <c r="F510" s="254"/>
      <c r="G510" s="255"/>
      <c r="H510" s="255"/>
      <c r="I510" s="210">
        <v>37.620000035757563</v>
      </c>
    </row>
    <row r="511" spans="1:9" x14ac:dyDescent="0.25">
      <c r="A511" s="208" t="s">
        <v>8809</v>
      </c>
      <c r="B511" s="208" t="s">
        <v>9540</v>
      </c>
      <c r="C511" s="208" t="s">
        <v>8815</v>
      </c>
      <c r="D511" s="208" t="s">
        <v>9503</v>
      </c>
      <c r="E511" s="253">
        <v>1.5999999831623259</v>
      </c>
      <c r="F511" s="245"/>
      <c r="G511" s="245"/>
      <c r="H511" s="245"/>
      <c r="I511" s="210">
        <v>20.359142986346281</v>
      </c>
    </row>
    <row r="512" spans="1:9" x14ac:dyDescent="0.25">
      <c r="A512" s="208" t="s">
        <v>8809</v>
      </c>
      <c r="B512" s="208" t="s">
        <v>9541</v>
      </c>
      <c r="C512" s="208" t="s">
        <v>8815</v>
      </c>
      <c r="D512" s="208" t="s">
        <v>9503</v>
      </c>
      <c r="E512" s="194">
        <v>1.799999981057617</v>
      </c>
      <c r="F512" s="254"/>
      <c r="G512" s="255"/>
      <c r="H512" s="255"/>
      <c r="I512" s="210">
        <v>26.83428908554</v>
      </c>
    </row>
    <row r="513" spans="1:9" x14ac:dyDescent="0.25">
      <c r="A513" s="208" t="s">
        <v>8809</v>
      </c>
      <c r="B513" s="208" t="s">
        <v>9542</v>
      </c>
      <c r="C513" s="208" t="s">
        <v>8815</v>
      </c>
      <c r="D513" s="208" t="s">
        <v>9543</v>
      </c>
      <c r="E513" s="194">
        <v>2.8583999699194962</v>
      </c>
      <c r="F513" s="254"/>
      <c r="G513" s="255"/>
      <c r="H513" s="255"/>
      <c r="I513" s="210">
        <v>26.83428908554</v>
      </c>
    </row>
    <row r="514" spans="1:9" x14ac:dyDescent="0.25">
      <c r="A514" s="208" t="s">
        <v>8809</v>
      </c>
      <c r="B514" s="208" t="s">
        <v>9544</v>
      </c>
      <c r="C514" s="208" t="s">
        <v>8815</v>
      </c>
      <c r="D514" s="208" t="s">
        <v>9545</v>
      </c>
      <c r="E514" s="194">
        <v>4.7499999500131551</v>
      </c>
      <c r="F514" s="254"/>
      <c r="G514" s="255"/>
      <c r="H514" s="255"/>
      <c r="I514" s="210">
        <v>26.83428908554</v>
      </c>
    </row>
    <row r="515" spans="1:9" x14ac:dyDescent="0.25">
      <c r="A515" s="208" t="s">
        <v>8809</v>
      </c>
      <c r="B515" s="208" t="s">
        <v>9544</v>
      </c>
      <c r="C515" s="208" t="s">
        <v>8924</v>
      </c>
      <c r="D515" s="208" t="s">
        <v>9545</v>
      </c>
      <c r="E515" s="194">
        <v>16.49090001061931</v>
      </c>
      <c r="F515" s="254"/>
      <c r="G515" s="255"/>
      <c r="H515" s="255"/>
      <c r="I515" s="210">
        <v>23.613780007527879</v>
      </c>
    </row>
    <row r="516" spans="1:9" x14ac:dyDescent="0.25">
      <c r="A516" s="208" t="s">
        <v>8809</v>
      </c>
      <c r="B516" s="208" t="s">
        <v>9546</v>
      </c>
      <c r="C516" s="208" t="s">
        <v>8815</v>
      </c>
      <c r="D516" s="208" t="s">
        <v>9520</v>
      </c>
      <c r="E516" s="194">
        <v>16.329999828150491</v>
      </c>
      <c r="F516" s="254"/>
      <c r="G516" s="255"/>
      <c r="H516" s="255"/>
      <c r="I516" s="210">
        <v>9.6799999551515299</v>
      </c>
    </row>
    <row r="517" spans="1:9" x14ac:dyDescent="0.25">
      <c r="A517" s="208" t="s">
        <v>8809</v>
      </c>
      <c r="B517" s="208" t="s">
        <v>9547</v>
      </c>
      <c r="C517" s="208" t="s">
        <v>8815</v>
      </c>
      <c r="D517" s="208" t="s">
        <v>9510</v>
      </c>
      <c r="E517" s="194">
        <v>5.8900000432517752</v>
      </c>
      <c r="F517" s="254"/>
      <c r="G517" s="255"/>
      <c r="H517" s="255"/>
      <c r="I517" s="210">
        <v>37.620000035757563</v>
      </c>
    </row>
    <row r="518" spans="1:9" x14ac:dyDescent="0.25">
      <c r="A518" s="208" t="s">
        <v>8809</v>
      </c>
      <c r="B518" s="208" t="s">
        <v>9548</v>
      </c>
      <c r="C518" s="208" t="s">
        <v>8815</v>
      </c>
      <c r="D518" s="208" t="s">
        <v>9503</v>
      </c>
      <c r="E518" s="194">
        <v>4.0199999576953438</v>
      </c>
      <c r="F518" s="254"/>
      <c r="G518" s="255"/>
      <c r="H518" s="255"/>
      <c r="I518" s="210">
        <v>27.62000003575756</v>
      </c>
    </row>
    <row r="519" spans="1:9" x14ac:dyDescent="0.25">
      <c r="A519" s="208" t="s">
        <v>8809</v>
      </c>
      <c r="B519" s="208" t="s">
        <v>9549</v>
      </c>
      <c r="C519" s="208" t="s">
        <v>8924</v>
      </c>
      <c r="D519" s="208" t="s">
        <v>9550</v>
      </c>
      <c r="E519" s="194">
        <v>36.099999620099979</v>
      </c>
      <c r="F519" s="254"/>
      <c r="G519" s="255"/>
      <c r="H519" s="255"/>
      <c r="I519" s="210">
        <v>12.970530828004881</v>
      </c>
    </row>
    <row r="520" spans="1:9" x14ac:dyDescent="0.25">
      <c r="A520" s="208" t="s">
        <v>8809</v>
      </c>
      <c r="B520" s="208" t="s">
        <v>9551</v>
      </c>
      <c r="C520" s="208" t="s">
        <v>8815</v>
      </c>
      <c r="D520" s="208" t="s">
        <v>9552</v>
      </c>
      <c r="E520" s="194">
        <v>0.20169997156853489</v>
      </c>
      <c r="F520" s="254"/>
      <c r="G520" s="255"/>
      <c r="H520" s="255"/>
      <c r="I520" s="210">
        <v>12.85230071589976</v>
      </c>
    </row>
    <row r="521" spans="1:9" x14ac:dyDescent="0.25">
      <c r="A521" s="208" t="s">
        <v>8809</v>
      </c>
      <c r="B521" s="208" t="s">
        <v>9553</v>
      </c>
      <c r="C521" s="208" t="s">
        <v>8924</v>
      </c>
      <c r="D521" s="208" t="s">
        <v>9552</v>
      </c>
      <c r="E521" s="194">
        <v>9.7699998971849524</v>
      </c>
      <c r="F521" s="254"/>
      <c r="G521" s="255"/>
      <c r="H521" s="255"/>
      <c r="I521" s="210">
        <v>8.7545838999871837</v>
      </c>
    </row>
    <row r="522" spans="1:9" x14ac:dyDescent="0.25">
      <c r="A522" s="208" t="s">
        <v>8809</v>
      </c>
      <c r="B522" s="208" t="s">
        <v>9554</v>
      </c>
      <c r="C522" s="208" t="s">
        <v>8924</v>
      </c>
      <c r="D522" s="208" t="s">
        <v>9555</v>
      </c>
      <c r="E522" s="194">
        <v>14.90999984309393</v>
      </c>
      <c r="F522" s="254"/>
      <c r="G522" s="255"/>
      <c r="H522" s="255"/>
      <c r="I522" s="210">
        <v>12.98091309727139</v>
      </c>
    </row>
    <row r="523" spans="1:9" x14ac:dyDescent="0.25">
      <c r="A523" s="208" t="s">
        <v>8809</v>
      </c>
      <c r="B523" s="208" t="s">
        <v>9556</v>
      </c>
      <c r="C523" s="208" t="s">
        <v>8924</v>
      </c>
      <c r="D523" s="208" t="s">
        <v>9557</v>
      </c>
      <c r="E523" s="194">
        <v>69.920000000841881</v>
      </c>
      <c r="F523" s="254"/>
      <c r="G523" s="255"/>
      <c r="H523" s="255"/>
      <c r="I523" s="210">
        <v>8.7545838999871837</v>
      </c>
    </row>
    <row r="524" spans="1:9" x14ac:dyDescent="0.25">
      <c r="A524" s="208" t="s">
        <v>8809</v>
      </c>
      <c r="B524" s="208" t="s">
        <v>9558</v>
      </c>
      <c r="C524" s="208" t="s">
        <v>8924</v>
      </c>
      <c r="D524" s="208" t="s">
        <v>9559</v>
      </c>
      <c r="E524" s="194">
        <v>5.8500000436727184</v>
      </c>
      <c r="F524" s="254"/>
      <c r="G524" s="255"/>
      <c r="H524" s="255"/>
      <c r="I524" s="210">
        <v>8.7545838999871837</v>
      </c>
    </row>
    <row r="525" spans="1:9" x14ac:dyDescent="0.25">
      <c r="A525" s="208" t="s">
        <v>8809</v>
      </c>
      <c r="B525" s="208" t="s">
        <v>9560</v>
      </c>
      <c r="C525" s="208" t="s">
        <v>8815</v>
      </c>
      <c r="D525" s="208" t="s">
        <v>9561</v>
      </c>
      <c r="E525" s="194">
        <v>5.9400000427255977</v>
      </c>
      <c r="F525" s="254"/>
      <c r="G525" s="255"/>
      <c r="H525" s="255"/>
      <c r="I525" s="210">
        <v>13.510064587554229</v>
      </c>
    </row>
    <row r="526" spans="1:9" x14ac:dyDescent="0.25">
      <c r="A526" s="208" t="s">
        <v>8809</v>
      </c>
      <c r="B526" s="208" t="s">
        <v>9562</v>
      </c>
      <c r="C526" s="208" t="s">
        <v>8924</v>
      </c>
      <c r="D526" s="208" t="s">
        <v>9563</v>
      </c>
      <c r="E526" s="253">
        <v>2.469999974006841</v>
      </c>
      <c r="F526" s="245"/>
      <c r="G526" s="245"/>
      <c r="H526" s="245"/>
      <c r="I526" s="210">
        <v>9.3970811858214223</v>
      </c>
    </row>
    <row r="527" spans="1:9" x14ac:dyDescent="0.25">
      <c r="A527" s="208" t="s">
        <v>8809</v>
      </c>
      <c r="B527" s="208" t="s">
        <v>732</v>
      </c>
      <c r="C527" s="208" t="s">
        <v>8815</v>
      </c>
      <c r="D527" s="208" t="s">
        <v>9564</v>
      </c>
      <c r="E527" s="194">
        <v>2.9907708183028592</v>
      </c>
      <c r="F527" s="254"/>
      <c r="G527" s="255"/>
      <c r="H527" s="255"/>
      <c r="I527" s="210">
        <v>1.639999983636369</v>
      </c>
    </row>
    <row r="528" spans="1:9" x14ac:dyDescent="0.25">
      <c r="A528" s="208" t="s">
        <v>8809</v>
      </c>
      <c r="B528" s="208" t="s">
        <v>732</v>
      </c>
      <c r="C528" s="208" t="s">
        <v>8820</v>
      </c>
      <c r="D528" s="208" t="s">
        <v>9564</v>
      </c>
      <c r="E528" s="194">
        <v>2.519999973480664</v>
      </c>
      <c r="F528" s="254"/>
      <c r="G528" s="255"/>
      <c r="H528" s="255"/>
      <c r="I528" s="210">
        <v>0.78549996543940548</v>
      </c>
    </row>
    <row r="529" spans="1:9" x14ac:dyDescent="0.25">
      <c r="A529" s="208" t="s">
        <v>8809</v>
      </c>
      <c r="B529" s="208" t="s">
        <v>328</v>
      </c>
      <c r="C529" s="208" t="s">
        <v>8815</v>
      </c>
      <c r="D529" s="208" t="s">
        <v>9565</v>
      </c>
      <c r="E529" s="194">
        <v>3.2920655270500871</v>
      </c>
      <c r="F529" s="254"/>
      <c r="G529" s="255"/>
      <c r="H529" s="255"/>
      <c r="I529" s="210">
        <v>3.6100000087878752</v>
      </c>
    </row>
    <row r="530" spans="1:9" x14ac:dyDescent="0.25">
      <c r="A530" s="208" t="s">
        <v>8809</v>
      </c>
      <c r="B530" s="208" t="s">
        <v>9566</v>
      </c>
      <c r="C530" s="208" t="s">
        <v>8811</v>
      </c>
      <c r="D530" s="208" t="s">
        <v>9567</v>
      </c>
      <c r="E530" s="194">
        <v>2.9999999684293611E-2</v>
      </c>
      <c r="F530" s="254"/>
      <c r="G530" s="255"/>
      <c r="H530" s="255"/>
      <c r="I530" s="210">
        <v>1.00419996829698</v>
      </c>
    </row>
    <row r="531" spans="1:9" x14ac:dyDescent="0.25">
      <c r="A531" s="208" t="s">
        <v>8809</v>
      </c>
      <c r="B531" s="208" t="s">
        <v>9568</v>
      </c>
      <c r="C531" s="208" t="s">
        <v>8815</v>
      </c>
      <c r="D531" s="208" t="s">
        <v>9569</v>
      </c>
      <c r="E531" s="194">
        <v>15.11019999884031</v>
      </c>
      <c r="F531" s="254"/>
      <c r="G531" s="255"/>
      <c r="H531" s="255"/>
      <c r="I531" s="210">
        <v>1.669999973636372</v>
      </c>
    </row>
    <row r="532" spans="1:9" x14ac:dyDescent="0.25">
      <c r="A532" s="208" t="s">
        <v>8809</v>
      </c>
      <c r="B532" s="208" t="s">
        <v>550</v>
      </c>
      <c r="C532" s="208" t="s">
        <v>8815</v>
      </c>
      <c r="D532" s="208" t="s">
        <v>9570</v>
      </c>
      <c r="E532" s="253">
        <v>14.996200000039989</v>
      </c>
      <c r="F532" s="245"/>
      <c r="G532" s="245"/>
      <c r="H532" s="245"/>
      <c r="I532" s="210">
        <v>2.143999285333571</v>
      </c>
    </row>
    <row r="533" spans="1:9" x14ac:dyDescent="0.25">
      <c r="A533" s="208" t="s">
        <v>8809</v>
      </c>
      <c r="B533" s="208" t="s">
        <v>9571</v>
      </c>
      <c r="C533" s="208" t="s">
        <v>8815</v>
      </c>
      <c r="D533" s="208" t="s">
        <v>9572</v>
      </c>
      <c r="E533" s="253">
        <v>8.9999999052880822E-2</v>
      </c>
      <c r="F533" s="245"/>
      <c r="G533" s="245"/>
      <c r="H533" s="245"/>
      <c r="I533" s="210">
        <v>2.9873853678412412</v>
      </c>
    </row>
    <row r="534" spans="1:9" x14ac:dyDescent="0.25">
      <c r="A534" s="208" t="s">
        <v>8809</v>
      </c>
      <c r="B534" s="208" t="s">
        <v>9573</v>
      </c>
      <c r="C534" s="208" t="s">
        <v>8815</v>
      </c>
      <c r="D534" s="208" t="s">
        <v>9574</v>
      </c>
      <c r="E534" s="253">
        <v>4.2590519941167901</v>
      </c>
      <c r="F534" s="245"/>
      <c r="G534" s="245"/>
      <c r="H534" s="245"/>
      <c r="I534" s="210">
        <v>2.029502656832447</v>
      </c>
    </row>
    <row r="535" spans="1:9" x14ac:dyDescent="0.25">
      <c r="A535" s="208" t="s">
        <v>8809</v>
      </c>
      <c r="B535" s="208" t="s">
        <v>9575</v>
      </c>
      <c r="C535" s="208" t="s">
        <v>8815</v>
      </c>
      <c r="D535" s="208" t="s">
        <v>9576</v>
      </c>
      <c r="E535" s="253">
        <v>0.57999999389634316</v>
      </c>
      <c r="F535" s="245"/>
      <c r="G535" s="245"/>
      <c r="H535" s="255"/>
      <c r="I535" s="210">
        <v>2.029502656832447</v>
      </c>
    </row>
    <row r="536" spans="1:9" x14ac:dyDescent="0.25">
      <c r="A536" s="208" t="s">
        <v>8809</v>
      </c>
      <c r="B536" s="208" t="s">
        <v>9577</v>
      </c>
      <c r="C536" s="208" t="s">
        <v>8820</v>
      </c>
      <c r="D536" s="208" t="s">
        <v>9578</v>
      </c>
      <c r="E536" s="253">
        <v>2.3999999747434888</v>
      </c>
      <c r="F536" s="245"/>
      <c r="G536" s="245"/>
      <c r="H536" s="245"/>
      <c r="I536" s="210">
        <v>2.1290999721181909</v>
      </c>
    </row>
    <row r="537" spans="1:9" x14ac:dyDescent="0.25">
      <c r="A537" s="208" t="s">
        <v>8809</v>
      </c>
      <c r="B537" s="208" t="s">
        <v>9579</v>
      </c>
      <c r="C537" s="208" t="s">
        <v>8820</v>
      </c>
      <c r="D537" s="208" t="s">
        <v>9578</v>
      </c>
      <c r="E537" s="253">
        <v>0.72999999231781121</v>
      </c>
      <c r="F537" s="245"/>
      <c r="G537" s="245"/>
      <c r="H537" s="245"/>
      <c r="I537" s="210">
        <v>3.7800000278787791</v>
      </c>
    </row>
    <row r="538" spans="1:9" x14ac:dyDescent="0.25">
      <c r="A538" s="208" t="s">
        <v>8809</v>
      </c>
      <c r="B538" s="208" t="s">
        <v>9580</v>
      </c>
      <c r="C538" s="208" t="s">
        <v>8820</v>
      </c>
      <c r="D538" s="208" t="s">
        <v>9581</v>
      </c>
      <c r="E538" s="253">
        <v>0.53999999431728496</v>
      </c>
      <c r="F538" s="245"/>
      <c r="G538" s="245"/>
      <c r="H538" s="245"/>
      <c r="I538" s="210">
        <v>4.1545999787697037</v>
      </c>
    </row>
    <row r="539" spans="1:9" x14ac:dyDescent="0.25">
      <c r="A539" s="208" t="s">
        <v>8809</v>
      </c>
      <c r="B539" s="208" t="s">
        <v>9580</v>
      </c>
      <c r="C539" s="208" t="s">
        <v>8811</v>
      </c>
      <c r="D539" s="208" t="s">
        <v>9581</v>
      </c>
      <c r="E539" s="194">
        <v>35.949999937384902</v>
      </c>
      <c r="F539" s="254"/>
      <c r="G539" s="255"/>
      <c r="H539" s="255"/>
      <c r="I539" s="210">
        <v>3.5502000287212021</v>
      </c>
    </row>
    <row r="540" spans="1:9" x14ac:dyDescent="0.25">
      <c r="A540" s="208" t="s">
        <v>8809</v>
      </c>
      <c r="B540" s="208" t="s">
        <v>9582</v>
      </c>
      <c r="C540" s="208" t="s">
        <v>8811</v>
      </c>
      <c r="D540" s="208" t="s">
        <v>9583</v>
      </c>
      <c r="E540" s="194">
        <v>9.7800000023151821</v>
      </c>
      <c r="F540" s="254"/>
      <c r="G540" s="255"/>
      <c r="H540" s="255"/>
      <c r="I540" s="210">
        <v>3.961799967278798</v>
      </c>
    </row>
    <row r="541" spans="1:9" x14ac:dyDescent="0.25">
      <c r="A541" s="208" t="s">
        <v>8809</v>
      </c>
      <c r="B541" s="208" t="s">
        <v>9584</v>
      </c>
      <c r="C541" s="208" t="s">
        <v>8815</v>
      </c>
      <c r="D541" s="208" t="s">
        <v>9585</v>
      </c>
      <c r="E541" s="253">
        <v>88.510000015680092</v>
      </c>
      <c r="F541" s="245"/>
      <c r="G541" s="245"/>
      <c r="H541" s="245"/>
      <c r="I541" s="210">
        <v>3.394847125960049</v>
      </c>
    </row>
    <row r="542" spans="1:9" x14ac:dyDescent="0.25">
      <c r="A542" s="208" t="s">
        <v>8809</v>
      </c>
      <c r="B542" s="208" t="s">
        <v>9586</v>
      </c>
      <c r="C542" s="208" t="s">
        <v>8815</v>
      </c>
      <c r="D542" s="208" t="s">
        <v>9587</v>
      </c>
      <c r="E542" s="194">
        <v>3.9099999588529339</v>
      </c>
      <c r="F542" s="254"/>
      <c r="G542" s="255"/>
      <c r="H542" s="255"/>
      <c r="I542" s="210">
        <v>5.8600000163636308</v>
      </c>
    </row>
    <row r="543" spans="1:9" x14ac:dyDescent="0.25">
      <c r="A543" s="208" t="s">
        <v>8809</v>
      </c>
      <c r="B543" s="208" t="s">
        <v>9588</v>
      </c>
      <c r="C543" s="208" t="s">
        <v>8815</v>
      </c>
      <c r="D543" s="208" t="s">
        <v>9589</v>
      </c>
      <c r="E543" s="253">
        <v>12.699999866350961</v>
      </c>
      <c r="F543" s="245"/>
      <c r="G543" s="245"/>
      <c r="H543" s="255"/>
      <c r="I543" s="210">
        <v>3.394847125960049</v>
      </c>
    </row>
    <row r="544" spans="1:9" x14ac:dyDescent="0.25">
      <c r="A544" s="208" t="s">
        <v>8809</v>
      </c>
      <c r="B544" s="208" t="s">
        <v>9590</v>
      </c>
      <c r="C544" s="208" t="s">
        <v>8811</v>
      </c>
      <c r="D544" s="208" t="s">
        <v>9583</v>
      </c>
      <c r="E544" s="194">
        <v>5.8804366652940114</v>
      </c>
      <c r="F544" s="254"/>
      <c r="G544" s="255"/>
      <c r="H544" s="255"/>
      <c r="I544" s="210">
        <v>2.854000033515141</v>
      </c>
    </row>
    <row r="545" spans="1:9" x14ac:dyDescent="0.25">
      <c r="A545" s="208" t="s">
        <v>8809</v>
      </c>
      <c r="B545" s="208" t="s">
        <v>9591</v>
      </c>
      <c r="C545" s="208" t="s">
        <v>8815</v>
      </c>
      <c r="D545" s="208" t="s">
        <v>9585</v>
      </c>
      <c r="E545" s="253">
        <v>8.3500000173638522</v>
      </c>
      <c r="F545" s="245"/>
      <c r="G545" s="245"/>
      <c r="H545" s="245"/>
      <c r="I545" s="210">
        <v>3.394847125960049</v>
      </c>
    </row>
    <row r="546" spans="1:9" x14ac:dyDescent="0.25">
      <c r="A546" s="208" t="s">
        <v>8809</v>
      </c>
      <c r="B546" s="208" t="s">
        <v>9592</v>
      </c>
      <c r="C546" s="208" t="s">
        <v>8815</v>
      </c>
      <c r="D546" s="208" t="s">
        <v>9587</v>
      </c>
      <c r="E546" s="194">
        <v>11.746200034241509</v>
      </c>
      <c r="F546" s="254"/>
      <c r="G546" s="255"/>
      <c r="H546" s="255"/>
      <c r="I546" s="210">
        <v>6.0900000154545406</v>
      </c>
    </row>
    <row r="547" spans="1:9" x14ac:dyDescent="0.25">
      <c r="A547" s="208" t="s">
        <v>8809</v>
      </c>
      <c r="B547" s="208" t="s">
        <v>9592</v>
      </c>
      <c r="C547" s="208" t="s">
        <v>8811</v>
      </c>
      <c r="D547" s="208" t="s">
        <v>9587</v>
      </c>
      <c r="E547" s="194">
        <v>4.2590519941167901</v>
      </c>
      <c r="F547" s="254"/>
      <c r="G547" s="255"/>
      <c r="H547" s="255"/>
      <c r="I547" s="210">
        <v>2.948700001948485</v>
      </c>
    </row>
    <row r="548" spans="1:9" x14ac:dyDescent="0.25">
      <c r="A548" s="208" t="s">
        <v>8809</v>
      </c>
      <c r="B548" s="208" t="s">
        <v>9593</v>
      </c>
      <c r="C548" s="208" t="s">
        <v>8815</v>
      </c>
      <c r="D548" s="208" t="s">
        <v>9594</v>
      </c>
      <c r="E548" s="194">
        <v>3.143000019542225</v>
      </c>
      <c r="F548" s="254"/>
      <c r="G548" s="255"/>
      <c r="H548" s="255"/>
      <c r="I548" s="210">
        <v>3.394847125960049</v>
      </c>
    </row>
    <row r="549" spans="1:9" x14ac:dyDescent="0.25">
      <c r="A549" s="208" t="s">
        <v>8809</v>
      </c>
      <c r="B549" s="208" t="s">
        <v>9595</v>
      </c>
      <c r="C549" s="208" t="s">
        <v>8924</v>
      </c>
      <c r="D549" s="208" t="s">
        <v>9596</v>
      </c>
      <c r="E549" s="194">
        <v>37.077766092315009</v>
      </c>
      <c r="F549" s="254"/>
      <c r="G549" s="255"/>
      <c r="H549" s="255"/>
      <c r="I549" s="210">
        <v>7.6262095791422606</v>
      </c>
    </row>
    <row r="550" spans="1:9" x14ac:dyDescent="0.25">
      <c r="A550" s="208" t="s">
        <v>8809</v>
      </c>
      <c r="B550" s="208" t="s">
        <v>9597</v>
      </c>
      <c r="C550" s="208" t="s">
        <v>8815</v>
      </c>
      <c r="D550" s="208" t="s">
        <v>9598</v>
      </c>
      <c r="E550" s="194">
        <v>37.028649965496967</v>
      </c>
      <c r="F550" s="254"/>
      <c r="G550" s="255"/>
      <c r="H550" s="255"/>
      <c r="I550" s="210">
        <v>7.2200000175757504</v>
      </c>
    </row>
    <row r="551" spans="1:9" x14ac:dyDescent="0.25">
      <c r="A551" s="208" t="s">
        <v>8809</v>
      </c>
      <c r="B551" s="208" t="s">
        <v>9599</v>
      </c>
      <c r="C551" s="208" t="s">
        <v>8815</v>
      </c>
      <c r="D551" s="208" t="s">
        <v>9600</v>
      </c>
      <c r="E551" s="253">
        <v>37.00999961052355</v>
      </c>
      <c r="F551" s="245"/>
      <c r="G551" s="245"/>
      <c r="H551" s="245"/>
      <c r="I551" s="210">
        <v>3.7332308768018292</v>
      </c>
    </row>
    <row r="552" spans="1:9" x14ac:dyDescent="0.25">
      <c r="A552" s="208" t="s">
        <v>8809</v>
      </c>
      <c r="B552" s="208" t="s">
        <v>9601</v>
      </c>
      <c r="C552" s="208" t="s">
        <v>8815</v>
      </c>
      <c r="D552" s="208" t="s">
        <v>9598</v>
      </c>
      <c r="E552" s="253">
        <v>16.569899957170222</v>
      </c>
      <c r="F552" s="245"/>
      <c r="G552" s="245"/>
      <c r="H552" s="245"/>
      <c r="I552" s="210">
        <v>6.0900000154545406</v>
      </c>
    </row>
    <row r="553" spans="1:9" x14ac:dyDescent="0.25">
      <c r="A553" s="208" t="s">
        <v>8809</v>
      </c>
      <c r="B553" s="208" t="s">
        <v>9602</v>
      </c>
      <c r="C553" s="208" t="s">
        <v>8815</v>
      </c>
      <c r="D553" s="208" t="s">
        <v>9603</v>
      </c>
      <c r="E553" s="194">
        <v>16.329700012315708</v>
      </c>
      <c r="F553" s="254"/>
      <c r="G553" s="255"/>
      <c r="H553" s="255"/>
      <c r="I553" s="210">
        <v>7.3537854275260699</v>
      </c>
    </row>
    <row r="554" spans="1:9" x14ac:dyDescent="0.25">
      <c r="A554" s="208" t="s">
        <v>8809</v>
      </c>
      <c r="B554" s="208" t="s">
        <v>9604</v>
      </c>
      <c r="C554" s="208" t="s">
        <v>8815</v>
      </c>
      <c r="D554" s="208" t="s">
        <v>9598</v>
      </c>
      <c r="E554" s="194">
        <v>4.0799999570639311</v>
      </c>
      <c r="F554" s="254"/>
      <c r="G554" s="255"/>
      <c r="H554" s="255"/>
      <c r="I554" s="210">
        <v>6.1799999854545504</v>
      </c>
    </row>
    <row r="555" spans="1:9" x14ac:dyDescent="0.25">
      <c r="A555" s="208" t="s">
        <v>8809</v>
      </c>
      <c r="B555" s="208" t="s">
        <v>9605</v>
      </c>
      <c r="C555" s="208" t="s">
        <v>8815</v>
      </c>
      <c r="D555" s="208" t="s">
        <v>9606</v>
      </c>
      <c r="E555" s="194">
        <v>9.7699998971849524</v>
      </c>
      <c r="F555" s="254"/>
      <c r="G555" s="255"/>
      <c r="H555" s="255"/>
      <c r="I555" s="210">
        <v>3.394847125960049</v>
      </c>
    </row>
    <row r="556" spans="1:9" x14ac:dyDescent="0.25">
      <c r="A556" s="208" t="s">
        <v>8809</v>
      </c>
      <c r="B556" s="208" t="s">
        <v>9607</v>
      </c>
      <c r="C556" s="208" t="s">
        <v>8811</v>
      </c>
      <c r="D556" s="208" t="s">
        <v>9608</v>
      </c>
      <c r="E556" s="253">
        <v>41.399999985267037</v>
      </c>
      <c r="F556" s="245"/>
      <c r="G556" s="245"/>
      <c r="H556" s="255"/>
      <c r="I556" s="210">
        <v>12.52359999213334</v>
      </c>
    </row>
    <row r="557" spans="1:9" x14ac:dyDescent="0.25">
      <c r="A557" s="208" t="s">
        <v>8809</v>
      </c>
      <c r="B557" s="208" t="s">
        <v>343</v>
      </c>
      <c r="C557" s="208" t="s">
        <v>8815</v>
      </c>
      <c r="D557" s="208" t="s">
        <v>9606</v>
      </c>
      <c r="E557" s="194">
        <v>4.1342000091112867</v>
      </c>
      <c r="F557" s="254"/>
      <c r="G557" s="255"/>
      <c r="H557" s="255"/>
      <c r="I557" s="210">
        <v>3.394847125960049</v>
      </c>
    </row>
    <row r="558" spans="1:9" x14ac:dyDescent="0.25">
      <c r="A558" s="208" t="s">
        <v>8809</v>
      </c>
      <c r="B558" s="208" t="s">
        <v>9609</v>
      </c>
      <c r="C558" s="208" t="s">
        <v>8815</v>
      </c>
      <c r="D558" s="208" t="s">
        <v>9610</v>
      </c>
      <c r="E558" s="253">
        <v>13.51006447240132</v>
      </c>
      <c r="F558" s="245"/>
      <c r="G558" s="245"/>
      <c r="H558" s="255"/>
      <c r="I558" s="210">
        <v>9.3145465163632828</v>
      </c>
    </row>
    <row r="559" spans="1:9" x14ac:dyDescent="0.25">
      <c r="A559" s="208" t="s">
        <v>8809</v>
      </c>
      <c r="B559" s="208" t="s">
        <v>9611</v>
      </c>
      <c r="C559" s="208" t="s">
        <v>8815</v>
      </c>
      <c r="D559" s="208" t="s">
        <v>9610</v>
      </c>
      <c r="E559" s="194">
        <v>4.7399999501183911</v>
      </c>
      <c r="F559" s="254"/>
      <c r="G559" s="255"/>
      <c r="H559" s="255"/>
      <c r="I559" s="210">
        <v>4.990000003333332</v>
      </c>
    </row>
    <row r="560" spans="1:9" x14ac:dyDescent="0.25">
      <c r="A560" s="208" t="s">
        <v>8809</v>
      </c>
      <c r="B560" s="208" t="s">
        <v>9611</v>
      </c>
      <c r="C560" s="208" t="s">
        <v>8811</v>
      </c>
      <c r="D560" s="208" t="s">
        <v>9610</v>
      </c>
      <c r="E560" s="194">
        <v>5.9999999368587222E-2</v>
      </c>
      <c r="F560" s="254"/>
      <c r="G560" s="255"/>
      <c r="H560" s="255"/>
      <c r="I560" s="210">
        <v>2.239700011009087</v>
      </c>
    </row>
    <row r="561" spans="1:9" x14ac:dyDescent="0.25">
      <c r="A561" s="208" t="s">
        <v>8809</v>
      </c>
      <c r="B561" s="208" t="s">
        <v>9612</v>
      </c>
      <c r="C561" s="208" t="s">
        <v>8815</v>
      </c>
      <c r="D561" s="208" t="s">
        <v>9610</v>
      </c>
      <c r="E561" s="194">
        <v>3127.4900000264138</v>
      </c>
      <c r="F561" s="254"/>
      <c r="G561" s="255"/>
      <c r="H561" s="255"/>
      <c r="I561" s="210">
        <v>4.990000003333332</v>
      </c>
    </row>
    <row r="562" spans="1:9" x14ac:dyDescent="0.25">
      <c r="A562" s="208" t="s">
        <v>8809</v>
      </c>
      <c r="B562" s="208" t="s">
        <v>9613</v>
      </c>
      <c r="C562" s="208" t="s">
        <v>8815</v>
      </c>
      <c r="D562" s="208" t="s">
        <v>9614</v>
      </c>
      <c r="E562" s="194">
        <v>5.989999936963958</v>
      </c>
      <c r="F562" s="254"/>
      <c r="G562" s="255"/>
      <c r="H562" s="255"/>
      <c r="I562" s="210">
        <v>9.3145465163632828</v>
      </c>
    </row>
    <row r="563" spans="1:9" x14ac:dyDescent="0.25">
      <c r="A563" s="208" t="s">
        <v>8809</v>
      </c>
      <c r="B563" s="208" t="s">
        <v>9615</v>
      </c>
      <c r="C563" s="208" t="s">
        <v>8815</v>
      </c>
      <c r="D563" s="208" t="s">
        <v>9614</v>
      </c>
      <c r="E563" s="194">
        <v>46.653159203860469</v>
      </c>
      <c r="F563" s="254"/>
      <c r="G563" s="255"/>
      <c r="H563" s="255"/>
      <c r="I563" s="210">
        <v>9.3145465163632828</v>
      </c>
    </row>
    <row r="564" spans="1:9" x14ac:dyDescent="0.25">
      <c r="A564" s="208" t="s">
        <v>8809</v>
      </c>
      <c r="B564" s="208" t="s">
        <v>9616</v>
      </c>
      <c r="C564" s="208" t="s">
        <v>8815</v>
      </c>
      <c r="D564" s="208" t="s">
        <v>9617</v>
      </c>
      <c r="E564" s="253">
        <v>2.8299999702183638</v>
      </c>
      <c r="F564" s="245"/>
      <c r="G564" s="245"/>
      <c r="H564" s="255"/>
      <c r="I564" s="210">
        <v>9.3145465163632828</v>
      </c>
    </row>
    <row r="565" spans="1:9" x14ac:dyDescent="0.25">
      <c r="A565" s="208" t="s">
        <v>8809</v>
      </c>
      <c r="B565" s="208" t="s">
        <v>264</v>
      </c>
      <c r="C565" s="208" t="s">
        <v>8815</v>
      </c>
      <c r="D565" s="208" t="s">
        <v>9617</v>
      </c>
      <c r="E565" s="194">
        <v>16.649281592746309</v>
      </c>
      <c r="F565" s="254"/>
      <c r="G565" s="255"/>
      <c r="H565" s="255"/>
      <c r="I565" s="210">
        <v>3.771861166955369</v>
      </c>
    </row>
    <row r="566" spans="1:9" x14ac:dyDescent="0.25">
      <c r="A566" s="208" t="s">
        <v>8809</v>
      </c>
      <c r="B566" s="208" t="s">
        <v>35</v>
      </c>
      <c r="C566" s="208" t="s">
        <v>8815</v>
      </c>
      <c r="D566" s="208" t="s">
        <v>9617</v>
      </c>
      <c r="E566" s="194">
        <v>9.3345347083974257</v>
      </c>
      <c r="F566" s="254"/>
      <c r="G566" s="255"/>
      <c r="H566" s="255"/>
      <c r="I566" s="210">
        <v>9.7500000075757534</v>
      </c>
    </row>
    <row r="567" spans="1:9" x14ac:dyDescent="0.25">
      <c r="A567" s="208" t="s">
        <v>8809</v>
      </c>
      <c r="B567" s="208" t="s">
        <v>9618</v>
      </c>
      <c r="C567" s="208" t="s">
        <v>8811</v>
      </c>
      <c r="D567" s="208" t="s">
        <v>9619</v>
      </c>
      <c r="E567" s="194">
        <v>3.0910591624197941</v>
      </c>
      <c r="F567" s="254"/>
      <c r="G567" s="255"/>
      <c r="H567" s="255"/>
      <c r="I567" s="210">
        <v>2.6274000332908982</v>
      </c>
    </row>
    <row r="568" spans="1:9" x14ac:dyDescent="0.25">
      <c r="A568" s="208" t="s">
        <v>8809</v>
      </c>
      <c r="B568" s="208" t="s">
        <v>9620</v>
      </c>
      <c r="C568" s="208" t="s">
        <v>8811</v>
      </c>
      <c r="D568" s="208" t="s">
        <v>9621</v>
      </c>
      <c r="E568" s="194">
        <v>2.5299999733754279</v>
      </c>
      <c r="F568" s="254"/>
      <c r="G568" s="255"/>
      <c r="H568" s="255"/>
      <c r="I568" s="210">
        <v>2.6004999665000108</v>
      </c>
    </row>
    <row r="569" spans="1:9" x14ac:dyDescent="0.25">
      <c r="A569" s="208" t="s">
        <v>8809</v>
      </c>
      <c r="B569" s="208" t="s">
        <v>9622</v>
      </c>
      <c r="C569" s="208" t="s">
        <v>8924</v>
      </c>
      <c r="D569" s="208" t="s">
        <v>9623</v>
      </c>
      <c r="E569" s="194">
        <v>0.94999999000263102</v>
      </c>
      <c r="F569" s="254"/>
      <c r="G569" s="255"/>
      <c r="H569" s="255"/>
      <c r="I569" s="210">
        <v>8.5236335224251896</v>
      </c>
    </row>
    <row r="570" spans="1:9" x14ac:dyDescent="0.25">
      <c r="A570" s="208" t="s">
        <v>8809</v>
      </c>
      <c r="B570" s="208" t="s">
        <v>9624</v>
      </c>
      <c r="C570" s="208" t="s">
        <v>8815</v>
      </c>
      <c r="D570" s="208" t="s">
        <v>9625</v>
      </c>
      <c r="E570" s="253">
        <v>0.31999999663246509</v>
      </c>
      <c r="F570" s="245"/>
      <c r="G570" s="245"/>
      <c r="H570" s="245"/>
      <c r="I570" s="210">
        <v>5.5099999815151577</v>
      </c>
    </row>
    <row r="571" spans="1:9" x14ac:dyDescent="0.25">
      <c r="A571" s="208" t="s">
        <v>8809</v>
      </c>
      <c r="B571" s="208" t="s">
        <v>9626</v>
      </c>
      <c r="C571" s="208" t="s">
        <v>8815</v>
      </c>
      <c r="D571" s="208" t="s">
        <v>9627</v>
      </c>
      <c r="E571" s="253">
        <v>33.499999963167589</v>
      </c>
      <c r="F571" s="245"/>
      <c r="G571" s="245"/>
      <c r="H571" s="255"/>
      <c r="I571" s="210">
        <v>8.7900000245454457</v>
      </c>
    </row>
    <row r="572" spans="1:9" x14ac:dyDescent="0.25">
      <c r="A572" s="208" t="s">
        <v>8809</v>
      </c>
      <c r="B572" s="208" t="s">
        <v>9628</v>
      </c>
      <c r="C572" s="208" t="s">
        <v>8924</v>
      </c>
      <c r="D572" s="208" t="s">
        <v>9629</v>
      </c>
      <c r="E572" s="194">
        <v>0.21999999768481979</v>
      </c>
      <c r="F572" s="254"/>
      <c r="G572" s="255"/>
      <c r="H572" s="255"/>
      <c r="I572" s="210">
        <v>6.4973160160461756</v>
      </c>
    </row>
    <row r="573" spans="1:9" x14ac:dyDescent="0.25">
      <c r="A573" s="208" t="s">
        <v>8809</v>
      </c>
      <c r="B573" s="208" t="s">
        <v>9630</v>
      </c>
      <c r="C573" s="208" t="s">
        <v>8815</v>
      </c>
      <c r="D573" s="208" t="s">
        <v>9631</v>
      </c>
      <c r="E573" s="194">
        <v>3.3830096986791931</v>
      </c>
      <c r="F573" s="254"/>
      <c r="G573" s="255"/>
      <c r="H573" s="255"/>
      <c r="I573" s="210">
        <v>6.2199999721212214</v>
      </c>
    </row>
    <row r="574" spans="1:9" x14ac:dyDescent="0.25">
      <c r="A574" s="208" t="s">
        <v>8809</v>
      </c>
      <c r="B574" s="208" t="s">
        <v>310</v>
      </c>
      <c r="C574" s="208" t="s">
        <v>8815</v>
      </c>
      <c r="D574" s="208" t="s">
        <v>9627</v>
      </c>
      <c r="E574" s="194">
        <v>100.3599999962115</v>
      </c>
      <c r="F574" s="254"/>
      <c r="G574" s="255"/>
      <c r="H574" s="255"/>
      <c r="I574" s="210">
        <v>3.2810629972214249</v>
      </c>
    </row>
    <row r="575" spans="1:9" x14ac:dyDescent="0.25">
      <c r="A575" s="208" t="s">
        <v>8809</v>
      </c>
      <c r="B575" s="208" t="s">
        <v>313</v>
      </c>
      <c r="C575" s="208" t="s">
        <v>8815</v>
      </c>
      <c r="D575" s="208" t="s">
        <v>9627</v>
      </c>
      <c r="E575" s="194">
        <v>2.7499999710602481</v>
      </c>
      <c r="F575" s="254"/>
      <c r="G575" s="255"/>
      <c r="H575" s="255"/>
      <c r="I575" s="210">
        <v>8.4250672674018201</v>
      </c>
    </row>
    <row r="576" spans="1:9" x14ac:dyDescent="0.25">
      <c r="A576" s="208" t="s">
        <v>8809</v>
      </c>
      <c r="B576" s="208" t="s">
        <v>9632</v>
      </c>
      <c r="C576" s="208" t="s">
        <v>8815</v>
      </c>
      <c r="D576" s="208" t="s">
        <v>9627</v>
      </c>
      <c r="E576" s="194">
        <v>3.077242798450484</v>
      </c>
      <c r="F576" s="254"/>
      <c r="G576" s="255"/>
      <c r="H576" s="255"/>
      <c r="I576" s="210">
        <v>8.4250672674018201</v>
      </c>
    </row>
    <row r="577" spans="1:9" x14ac:dyDescent="0.25">
      <c r="A577" s="208" t="s">
        <v>8809</v>
      </c>
      <c r="B577" s="208" t="s">
        <v>9633</v>
      </c>
      <c r="C577" s="208" t="s">
        <v>8811</v>
      </c>
      <c r="D577" s="208" t="s">
        <v>9634</v>
      </c>
      <c r="E577" s="194">
        <v>2.5099999735858991</v>
      </c>
      <c r="F577" s="254"/>
      <c r="G577" s="255"/>
      <c r="H577" s="255"/>
      <c r="I577" s="210">
        <v>2.5601999799333401</v>
      </c>
    </row>
    <row r="578" spans="1:9" x14ac:dyDescent="0.25">
      <c r="A578" s="208" t="s">
        <v>8809</v>
      </c>
      <c r="B578" s="208" t="s">
        <v>9635</v>
      </c>
      <c r="C578" s="208" t="s">
        <v>8815</v>
      </c>
      <c r="D578" s="208" t="s">
        <v>9636</v>
      </c>
      <c r="E578" s="194">
        <v>3.6799999612733498</v>
      </c>
      <c r="F578" s="254"/>
      <c r="G578" s="255"/>
      <c r="H578" s="255"/>
      <c r="I578" s="210">
        <v>8.4250672674018201</v>
      </c>
    </row>
    <row r="579" spans="1:9" x14ac:dyDescent="0.25">
      <c r="A579" s="208" t="s">
        <v>8809</v>
      </c>
      <c r="B579" s="208" t="s">
        <v>9637</v>
      </c>
      <c r="C579" s="208" t="s">
        <v>8811</v>
      </c>
      <c r="D579" s="208" t="s">
        <v>9634</v>
      </c>
      <c r="E579" s="253">
        <v>0.60999999358063683</v>
      </c>
      <c r="F579" s="245"/>
      <c r="G579" s="245"/>
      <c r="H579" s="245"/>
      <c r="I579" s="210">
        <v>2.797299976657583</v>
      </c>
    </row>
    <row r="580" spans="1:9" x14ac:dyDescent="0.25">
      <c r="A580" s="208" t="s">
        <v>8809</v>
      </c>
      <c r="B580" s="208" t="s">
        <v>9638</v>
      </c>
      <c r="C580" s="208" t="s">
        <v>8815</v>
      </c>
      <c r="D580" s="208" t="s">
        <v>9636</v>
      </c>
      <c r="E580" s="194">
        <v>9.7699998971849524</v>
      </c>
      <c r="F580" s="254"/>
      <c r="G580" s="255"/>
      <c r="H580" s="255"/>
      <c r="I580" s="210">
        <v>8.4250672674018201</v>
      </c>
    </row>
    <row r="581" spans="1:9" x14ac:dyDescent="0.25">
      <c r="A581" s="208" t="s">
        <v>8809</v>
      </c>
      <c r="B581" s="208" t="s">
        <v>9639</v>
      </c>
      <c r="C581" s="208" t="s">
        <v>8815</v>
      </c>
      <c r="D581" s="208" t="s">
        <v>9640</v>
      </c>
      <c r="E581" s="194">
        <v>9.7699998971849524</v>
      </c>
      <c r="F581" s="254"/>
      <c r="G581" s="255"/>
      <c r="H581" s="255"/>
      <c r="I581" s="210">
        <v>8.4250672674018201</v>
      </c>
    </row>
    <row r="582" spans="1:9" x14ac:dyDescent="0.25">
      <c r="A582" s="208" t="s">
        <v>8809</v>
      </c>
      <c r="B582" s="208" t="s">
        <v>9641</v>
      </c>
      <c r="C582" s="208" t="s">
        <v>8815</v>
      </c>
      <c r="D582" s="208" t="s">
        <v>9642</v>
      </c>
      <c r="E582" s="253">
        <v>4.2599999551696932</v>
      </c>
      <c r="F582" s="245"/>
      <c r="G582" s="245"/>
      <c r="H582" s="245"/>
      <c r="I582" s="210">
        <v>6.2199999721212214</v>
      </c>
    </row>
    <row r="583" spans="1:9" x14ac:dyDescent="0.25">
      <c r="A583" s="208" t="s">
        <v>8809</v>
      </c>
      <c r="B583" s="208" t="s">
        <v>9643</v>
      </c>
      <c r="C583" s="208" t="s">
        <v>8815</v>
      </c>
      <c r="D583" s="208" t="s">
        <v>9640</v>
      </c>
      <c r="E583" s="253">
        <v>4.2590519941167901</v>
      </c>
      <c r="F583" s="245"/>
      <c r="G583" s="245"/>
      <c r="H583" s="255"/>
      <c r="I583" s="210">
        <v>8.4250672674018201</v>
      </c>
    </row>
    <row r="584" spans="1:9" x14ac:dyDescent="0.25">
      <c r="A584" s="208" t="s">
        <v>8809</v>
      </c>
      <c r="B584" s="208" t="s">
        <v>9644</v>
      </c>
      <c r="C584" s="208" t="s">
        <v>8815</v>
      </c>
      <c r="D584" s="208" t="s">
        <v>9645</v>
      </c>
      <c r="E584" s="253">
        <v>0.7418792871151878</v>
      </c>
      <c r="F584" s="245"/>
      <c r="G584" s="245"/>
      <c r="H584" s="245"/>
      <c r="I584" s="210">
        <v>5.5099999815151577</v>
      </c>
    </row>
    <row r="585" spans="1:9" x14ac:dyDescent="0.25">
      <c r="A585" s="208" t="s">
        <v>8809</v>
      </c>
      <c r="B585" s="208" t="s">
        <v>9644</v>
      </c>
      <c r="C585" s="208" t="s">
        <v>8811</v>
      </c>
      <c r="D585" s="208" t="s">
        <v>9645</v>
      </c>
      <c r="E585" s="194">
        <v>5.9600000425151274</v>
      </c>
      <c r="F585" s="254"/>
      <c r="G585" s="255"/>
      <c r="H585" s="255"/>
      <c r="I585" s="210">
        <v>2.2608000039757559</v>
      </c>
    </row>
    <row r="586" spans="1:9" x14ac:dyDescent="0.25">
      <c r="A586" s="208" t="s">
        <v>8809</v>
      </c>
      <c r="B586" s="208" t="s">
        <v>9646</v>
      </c>
      <c r="C586" s="208" t="s">
        <v>8815</v>
      </c>
      <c r="D586" s="208" t="s">
        <v>9636</v>
      </c>
      <c r="E586" s="253">
        <v>2.6451196775046601</v>
      </c>
      <c r="F586" s="245"/>
      <c r="G586" s="245"/>
      <c r="H586" s="255"/>
      <c r="I586" s="210">
        <v>8.4250672674018201</v>
      </c>
    </row>
    <row r="587" spans="1:9" x14ac:dyDescent="0.25">
      <c r="A587" s="208" t="s">
        <v>8809</v>
      </c>
      <c r="B587" s="208" t="s">
        <v>9647</v>
      </c>
      <c r="C587" s="208" t="s">
        <v>8815</v>
      </c>
      <c r="D587" s="208" t="s">
        <v>9648</v>
      </c>
      <c r="E587" s="194">
        <v>6.2500000394632993</v>
      </c>
      <c r="F587" s="254"/>
      <c r="G587" s="255"/>
      <c r="H587" s="255"/>
      <c r="I587" s="210">
        <v>8.4250672674018201</v>
      </c>
    </row>
    <row r="588" spans="1:9" x14ac:dyDescent="0.25">
      <c r="A588" s="208" t="s">
        <v>8809</v>
      </c>
      <c r="B588" s="208" t="s">
        <v>9649</v>
      </c>
      <c r="C588" s="208" t="s">
        <v>8815</v>
      </c>
      <c r="D588" s="208" t="s">
        <v>9627</v>
      </c>
      <c r="E588" s="253">
        <v>1.51999998400421</v>
      </c>
      <c r="F588" s="245"/>
      <c r="G588" s="245"/>
      <c r="H588" s="255"/>
      <c r="I588" s="210">
        <v>8.4250672674018201</v>
      </c>
    </row>
    <row r="589" spans="1:9" x14ac:dyDescent="0.25">
      <c r="A589" s="208" t="s">
        <v>8809</v>
      </c>
      <c r="B589" s="208" t="s">
        <v>9650</v>
      </c>
      <c r="C589" s="208" t="s">
        <v>8820</v>
      </c>
      <c r="D589" s="208" t="s">
        <v>9651</v>
      </c>
      <c r="E589" s="253">
        <v>1.179400040206261</v>
      </c>
      <c r="F589" s="245"/>
      <c r="G589" s="245"/>
      <c r="H589" s="245"/>
      <c r="I589" s="210">
        <v>3.7364999666212229</v>
      </c>
    </row>
    <row r="590" spans="1:9" x14ac:dyDescent="0.25">
      <c r="A590" s="208" t="s">
        <v>8809</v>
      </c>
      <c r="B590" s="208" t="s">
        <v>9652</v>
      </c>
      <c r="C590" s="208" t="s">
        <v>8820</v>
      </c>
      <c r="D590" s="208" t="s">
        <v>9653</v>
      </c>
      <c r="E590" s="194">
        <v>40.449999995264413</v>
      </c>
      <c r="F590" s="254"/>
      <c r="G590" s="255"/>
      <c r="H590" s="255"/>
      <c r="I590" s="210">
        <v>4.3212999989606056</v>
      </c>
    </row>
    <row r="591" spans="1:9" x14ac:dyDescent="0.25">
      <c r="A591" s="208" t="s">
        <v>8809</v>
      </c>
      <c r="B591" s="208" t="s">
        <v>9654</v>
      </c>
      <c r="C591" s="208" t="s">
        <v>8820</v>
      </c>
      <c r="D591" s="208" t="s">
        <v>9655</v>
      </c>
      <c r="E591" s="194">
        <v>1.8399999806366749</v>
      </c>
      <c r="F591" s="254"/>
      <c r="G591" s="255"/>
      <c r="H591" s="255"/>
      <c r="I591" s="210">
        <v>1.6326999860697009</v>
      </c>
    </row>
    <row r="592" spans="1:9" x14ac:dyDescent="0.25">
      <c r="A592" s="208" t="s">
        <v>8809</v>
      </c>
      <c r="B592" s="208" t="s">
        <v>9656</v>
      </c>
      <c r="C592" s="208" t="s">
        <v>8820</v>
      </c>
      <c r="D592" s="208" t="s">
        <v>9655</v>
      </c>
      <c r="E592" s="194">
        <v>0.64999999315969492</v>
      </c>
      <c r="F592" s="254"/>
      <c r="G592" s="255"/>
      <c r="H592" s="255"/>
      <c r="I592" s="210">
        <v>4.6700000342424124</v>
      </c>
    </row>
    <row r="593" spans="1:9" x14ac:dyDescent="0.25">
      <c r="A593" s="208" t="s">
        <v>8809</v>
      </c>
      <c r="B593" s="208" t="s">
        <v>9657</v>
      </c>
      <c r="C593" s="208" t="s">
        <v>8820</v>
      </c>
      <c r="D593" s="208" t="s">
        <v>9658</v>
      </c>
      <c r="E593" s="194">
        <v>3.2899999653775329</v>
      </c>
      <c r="F593" s="254"/>
      <c r="G593" s="255"/>
      <c r="H593" s="255"/>
      <c r="I593" s="210">
        <v>4.6458999665181926</v>
      </c>
    </row>
    <row r="594" spans="1:9" x14ac:dyDescent="0.25">
      <c r="A594" s="208" t="s">
        <v>8809</v>
      </c>
      <c r="B594" s="208" t="s">
        <v>9657</v>
      </c>
      <c r="C594" s="208" t="s">
        <v>8811</v>
      </c>
      <c r="D594" s="208" t="s">
        <v>9658</v>
      </c>
      <c r="E594" s="194">
        <v>2.139999977479611</v>
      </c>
      <c r="F594" s="254"/>
      <c r="G594" s="255"/>
      <c r="H594" s="255"/>
      <c r="I594" s="210">
        <v>3.9320999771787961</v>
      </c>
    </row>
    <row r="595" spans="1:9" x14ac:dyDescent="0.25">
      <c r="A595" s="208" t="s">
        <v>8809</v>
      </c>
      <c r="B595" s="208" t="s">
        <v>9659</v>
      </c>
      <c r="C595" s="208" t="s">
        <v>8811</v>
      </c>
      <c r="D595" s="208" t="s">
        <v>9660</v>
      </c>
      <c r="E595" s="253">
        <v>41.399999985267037</v>
      </c>
      <c r="F595" s="245"/>
      <c r="G595" s="245"/>
      <c r="H595" s="245"/>
      <c r="I595" s="210">
        <v>1.596699998069697</v>
      </c>
    </row>
    <row r="596" spans="1:9" x14ac:dyDescent="0.25">
      <c r="A596" s="208" t="s">
        <v>8809</v>
      </c>
      <c r="B596" s="208" t="s">
        <v>9661</v>
      </c>
      <c r="C596" s="208" t="s">
        <v>8924</v>
      </c>
      <c r="D596" s="208" t="s">
        <v>9662</v>
      </c>
      <c r="E596" s="253">
        <v>41.10999956737701</v>
      </c>
      <c r="F596" s="245"/>
      <c r="G596" s="245"/>
      <c r="H596" s="245"/>
      <c r="I596" s="210">
        <v>12.957769165592101</v>
      </c>
    </row>
    <row r="597" spans="1:9" x14ac:dyDescent="0.25">
      <c r="A597" s="208" t="s">
        <v>8809</v>
      </c>
      <c r="B597" s="208" t="s">
        <v>9663</v>
      </c>
      <c r="C597" s="208" t="s">
        <v>8815</v>
      </c>
      <c r="D597" s="208" t="s">
        <v>9664</v>
      </c>
      <c r="E597" s="253">
        <v>0.86999999084451474</v>
      </c>
      <c r="F597" s="245"/>
      <c r="G597" s="245"/>
      <c r="H597" s="245"/>
      <c r="I597" s="210">
        <v>0.29699997675758349</v>
      </c>
    </row>
    <row r="598" spans="1:9" x14ac:dyDescent="0.25">
      <c r="A598" s="208" t="s">
        <v>8809</v>
      </c>
      <c r="B598" s="208" t="s">
        <v>9665</v>
      </c>
      <c r="C598" s="208" t="s">
        <v>8811</v>
      </c>
      <c r="D598" s="208" t="s">
        <v>9666</v>
      </c>
      <c r="E598" s="253">
        <v>1.1699999876874509</v>
      </c>
      <c r="F598" s="245"/>
      <c r="G598" s="245"/>
      <c r="H598" s="245"/>
      <c r="I598" s="210">
        <v>0.25209999172424508</v>
      </c>
    </row>
    <row r="599" spans="1:9" x14ac:dyDescent="0.25">
      <c r="A599" s="208" t="s">
        <v>8809</v>
      </c>
      <c r="B599" s="208" t="s">
        <v>9667</v>
      </c>
      <c r="C599" s="208" t="s">
        <v>8815</v>
      </c>
      <c r="D599" s="208" t="s">
        <v>9668</v>
      </c>
      <c r="E599" s="194">
        <v>3.2381041490333691</v>
      </c>
      <c r="F599" s="254"/>
      <c r="G599" s="255"/>
      <c r="H599" s="255"/>
      <c r="I599" s="210">
        <v>2.0599999951515171</v>
      </c>
    </row>
    <row r="600" spans="1:9" x14ac:dyDescent="0.25">
      <c r="A600" s="208" t="s">
        <v>8809</v>
      </c>
      <c r="B600" s="208" t="s">
        <v>340</v>
      </c>
      <c r="C600" s="208" t="s">
        <v>8815</v>
      </c>
      <c r="D600" s="208" t="s">
        <v>9669</v>
      </c>
      <c r="E600" s="194">
        <v>6.0213000155611676</v>
      </c>
      <c r="F600" s="254"/>
      <c r="G600" s="255"/>
      <c r="H600" s="255"/>
      <c r="I600" s="210">
        <v>5.6400000139393889</v>
      </c>
    </row>
    <row r="601" spans="1:9" x14ac:dyDescent="0.25">
      <c r="A601" s="208" t="s">
        <v>8809</v>
      </c>
      <c r="B601" s="208" t="s">
        <v>9670</v>
      </c>
      <c r="C601" s="208" t="s">
        <v>8811</v>
      </c>
      <c r="D601" s="208" t="s">
        <v>9671</v>
      </c>
      <c r="E601" s="194">
        <v>3.6799999612733498</v>
      </c>
      <c r="F601" s="254"/>
      <c r="G601" s="255"/>
      <c r="H601" s="255"/>
      <c r="I601" s="210">
        <v>9.2599969133343632E-2</v>
      </c>
    </row>
    <row r="602" spans="1:9" x14ac:dyDescent="0.25">
      <c r="A602" s="208" t="s">
        <v>8809</v>
      </c>
      <c r="B602" s="208" t="s">
        <v>639</v>
      </c>
      <c r="C602" s="208" t="s">
        <v>8815</v>
      </c>
      <c r="D602" s="208" t="s">
        <v>9672</v>
      </c>
      <c r="E602" s="194">
        <v>26.789999718074188</v>
      </c>
      <c r="F602" s="254"/>
      <c r="G602" s="255"/>
      <c r="H602" s="255"/>
      <c r="I602" s="210">
        <v>2.470000009999997</v>
      </c>
    </row>
    <row r="603" spans="1:9" x14ac:dyDescent="0.25">
      <c r="A603" s="208" t="s">
        <v>8809</v>
      </c>
      <c r="B603" s="208" t="s">
        <v>639</v>
      </c>
      <c r="C603" s="208" t="s">
        <v>8820</v>
      </c>
      <c r="D603" s="208" t="s">
        <v>9672</v>
      </c>
      <c r="E603" s="253">
        <v>0.9399999901078665</v>
      </c>
      <c r="F603" s="245"/>
      <c r="G603" s="245"/>
      <c r="H603" s="245"/>
      <c r="I603" s="210">
        <v>2.8797000249484759</v>
      </c>
    </row>
    <row r="604" spans="1:9" x14ac:dyDescent="0.25">
      <c r="A604" s="208" t="s">
        <v>8809</v>
      </c>
      <c r="B604" s="208" t="s">
        <v>639</v>
      </c>
      <c r="C604" s="208" t="s">
        <v>8811</v>
      </c>
      <c r="D604" s="208" t="s">
        <v>9672</v>
      </c>
      <c r="E604" s="194">
        <v>0.92999999021310187</v>
      </c>
      <c r="F604" s="254"/>
      <c r="G604" s="255"/>
      <c r="H604" s="255"/>
      <c r="I604" s="210">
        <v>1.7920000087272701</v>
      </c>
    </row>
    <row r="605" spans="1:9" x14ac:dyDescent="0.25">
      <c r="A605" s="208" t="s">
        <v>8809</v>
      </c>
      <c r="B605" s="208" t="s">
        <v>9673</v>
      </c>
      <c r="C605" s="208" t="s">
        <v>8815</v>
      </c>
      <c r="D605" s="208" t="s">
        <v>9674</v>
      </c>
      <c r="E605" s="194">
        <v>1.3699999855827421</v>
      </c>
      <c r="F605" s="254"/>
      <c r="G605" s="255"/>
      <c r="H605" s="255"/>
      <c r="I605" s="210">
        <v>7.1957869953437283</v>
      </c>
    </row>
    <row r="606" spans="1:9" x14ac:dyDescent="0.25">
      <c r="A606" s="208" t="s">
        <v>8809</v>
      </c>
      <c r="B606" s="208" t="s">
        <v>9675</v>
      </c>
      <c r="C606" s="208" t="s">
        <v>8815</v>
      </c>
      <c r="D606" s="208" t="s">
        <v>9674</v>
      </c>
      <c r="E606" s="253">
        <v>1.3699999855827421</v>
      </c>
      <c r="F606" s="245"/>
      <c r="G606" s="245"/>
      <c r="H606" s="245"/>
      <c r="I606" s="210">
        <v>7.1957869953437283</v>
      </c>
    </row>
    <row r="607" spans="1:9" x14ac:dyDescent="0.25">
      <c r="A607" s="208" t="s">
        <v>8809</v>
      </c>
      <c r="B607" s="208" t="s">
        <v>9676</v>
      </c>
      <c r="C607" s="208" t="s">
        <v>8815</v>
      </c>
      <c r="D607" s="208" t="s">
        <v>9674</v>
      </c>
      <c r="E607" s="194">
        <v>55.530000047040247</v>
      </c>
      <c r="F607" s="254"/>
      <c r="G607" s="255"/>
      <c r="H607" s="255"/>
      <c r="I607" s="210">
        <v>7.1957869953437283</v>
      </c>
    </row>
    <row r="608" spans="1:9" x14ac:dyDescent="0.25">
      <c r="A608" s="208" t="s">
        <v>8809</v>
      </c>
      <c r="B608" s="208" t="s">
        <v>9677</v>
      </c>
      <c r="C608" s="208" t="s">
        <v>8815</v>
      </c>
      <c r="D608" s="208" t="s">
        <v>9678</v>
      </c>
      <c r="E608" s="194">
        <v>26.789999718074188</v>
      </c>
      <c r="F608" s="254"/>
      <c r="G608" s="255"/>
      <c r="H608" s="255"/>
      <c r="I608" s="210">
        <v>7.700000009090906</v>
      </c>
    </row>
    <row r="609" spans="1:9" x14ac:dyDescent="0.25">
      <c r="A609" s="208" t="s">
        <v>8809</v>
      </c>
      <c r="B609" s="208" t="s">
        <v>9679</v>
      </c>
      <c r="C609" s="208" t="s">
        <v>8811</v>
      </c>
      <c r="D609" s="208" t="s">
        <v>9680</v>
      </c>
      <c r="E609" s="194">
        <v>26.789999718074188</v>
      </c>
      <c r="F609" s="254"/>
      <c r="G609" s="255"/>
      <c r="H609" s="255"/>
      <c r="I609" s="210">
        <v>1.6158999916697001</v>
      </c>
    </row>
    <row r="610" spans="1:9" x14ac:dyDescent="0.25">
      <c r="A610" s="208" t="s">
        <v>8809</v>
      </c>
      <c r="B610" s="208" t="s">
        <v>9681</v>
      </c>
      <c r="C610" s="208" t="s">
        <v>8815</v>
      </c>
      <c r="D610" s="208" t="s">
        <v>9682</v>
      </c>
      <c r="E610" s="194">
        <v>26.789999718074188</v>
      </c>
      <c r="F610" s="254"/>
      <c r="G610" s="255"/>
      <c r="H610" s="255"/>
      <c r="I610" s="210">
        <v>0.1700000190909027</v>
      </c>
    </row>
    <row r="611" spans="1:9" x14ac:dyDescent="0.25">
      <c r="A611" s="208" t="s">
        <v>8809</v>
      </c>
      <c r="B611" s="208" t="s">
        <v>9683</v>
      </c>
      <c r="C611" s="208" t="s">
        <v>8815</v>
      </c>
      <c r="D611" s="208" t="s">
        <v>9684</v>
      </c>
      <c r="E611" s="194">
        <v>4.2590519941167901</v>
      </c>
      <c r="F611" s="254"/>
      <c r="G611" s="255"/>
      <c r="H611" s="255"/>
      <c r="I611" s="210">
        <v>2.129999971818191</v>
      </c>
    </row>
    <row r="612" spans="1:9" x14ac:dyDescent="0.25">
      <c r="A612" s="208" t="s">
        <v>8809</v>
      </c>
      <c r="B612" s="208" t="s">
        <v>9685</v>
      </c>
      <c r="C612" s="208" t="s">
        <v>8815</v>
      </c>
      <c r="D612" s="208" t="s">
        <v>9686</v>
      </c>
      <c r="E612" s="194">
        <v>3.0799999675874772</v>
      </c>
      <c r="F612" s="254"/>
      <c r="G612" s="255"/>
      <c r="H612" s="255"/>
      <c r="I612" s="210">
        <v>2.329999980909097</v>
      </c>
    </row>
    <row r="613" spans="1:9" x14ac:dyDescent="0.25">
      <c r="A613" s="208" t="s">
        <v>8809</v>
      </c>
      <c r="B613" s="208" t="s">
        <v>9687</v>
      </c>
      <c r="C613" s="208" t="s">
        <v>8815</v>
      </c>
      <c r="D613" s="208" t="s">
        <v>9688</v>
      </c>
      <c r="E613" s="253">
        <v>2.3999999747434888</v>
      </c>
      <c r="F613" s="245"/>
      <c r="G613" s="245"/>
      <c r="H613" s="255"/>
      <c r="I613" s="210">
        <v>2.129999971818191</v>
      </c>
    </row>
    <row r="614" spans="1:9" x14ac:dyDescent="0.25">
      <c r="A614" s="208" t="s">
        <v>8809</v>
      </c>
      <c r="B614" s="208" t="s">
        <v>9689</v>
      </c>
      <c r="C614" s="208" t="s">
        <v>8811</v>
      </c>
      <c r="D614" s="208" t="s">
        <v>9690</v>
      </c>
      <c r="E614" s="253">
        <v>1.5099999841094449</v>
      </c>
      <c r="F614" s="245"/>
      <c r="G614" s="245"/>
      <c r="H614" s="245"/>
      <c r="I614" s="210">
        <v>0.38610002281514388</v>
      </c>
    </row>
    <row r="615" spans="1:9" x14ac:dyDescent="0.25">
      <c r="A615" s="208" t="s">
        <v>8809</v>
      </c>
      <c r="B615" s="208" t="s">
        <v>9691</v>
      </c>
      <c r="C615" s="208" t="s">
        <v>8811</v>
      </c>
      <c r="D615" s="208" t="s">
        <v>9692</v>
      </c>
      <c r="E615" s="194">
        <v>8.4250672094178682</v>
      </c>
      <c r="F615" s="254"/>
      <c r="G615" s="255"/>
      <c r="H615" s="255"/>
      <c r="I615" s="210">
        <v>0.22280000149090859</v>
      </c>
    </row>
    <row r="616" spans="1:9" x14ac:dyDescent="0.25">
      <c r="A616" s="208" t="s">
        <v>8809</v>
      </c>
      <c r="B616" s="208" t="s">
        <v>9693</v>
      </c>
      <c r="C616" s="208" t="s">
        <v>8811</v>
      </c>
      <c r="D616" s="208" t="s">
        <v>9694</v>
      </c>
      <c r="E616" s="194">
        <v>1.689999982215207</v>
      </c>
      <c r="F616" s="254"/>
      <c r="G616" s="255"/>
      <c r="H616" s="255"/>
      <c r="I616" s="210">
        <v>6.356900002245454</v>
      </c>
    </row>
    <row r="617" spans="1:9" x14ac:dyDescent="0.25">
      <c r="A617" s="208" t="s">
        <v>8809</v>
      </c>
      <c r="B617" s="208" t="s">
        <v>9695</v>
      </c>
      <c r="C617" s="208" t="s">
        <v>8811</v>
      </c>
      <c r="D617" s="208" t="s">
        <v>9696</v>
      </c>
      <c r="E617" s="194">
        <v>26.789999718074188</v>
      </c>
      <c r="F617" s="254"/>
      <c r="G617" s="255"/>
      <c r="H617" s="255"/>
      <c r="I617" s="210">
        <v>13.817100015512111</v>
      </c>
    </row>
    <row r="618" spans="1:9" x14ac:dyDescent="0.25">
      <c r="A618" s="208" t="s">
        <v>8809</v>
      </c>
      <c r="B618" s="208" t="s">
        <v>9697</v>
      </c>
      <c r="C618" s="208" t="s">
        <v>9698</v>
      </c>
      <c r="D618" s="208" t="s">
        <v>9699</v>
      </c>
      <c r="E618" s="194">
        <v>5.7399999395948447</v>
      </c>
      <c r="F618" s="254"/>
      <c r="G618" s="255"/>
      <c r="H618" s="255"/>
      <c r="I618" s="210">
        <v>6.1646999905545492</v>
      </c>
    </row>
    <row r="619" spans="1:9" x14ac:dyDescent="0.25">
      <c r="A619" s="208" t="s">
        <v>8809</v>
      </c>
      <c r="B619" s="208" t="s">
        <v>9700</v>
      </c>
      <c r="C619" s="208" t="s">
        <v>8815</v>
      </c>
      <c r="D619" s="208" t="s">
        <v>9701</v>
      </c>
      <c r="E619" s="253">
        <v>0.65999999305445944</v>
      </c>
      <c r="F619" s="245"/>
      <c r="G619" s="245"/>
      <c r="H619" s="245"/>
      <c r="I619" s="210">
        <v>14.114801204157169</v>
      </c>
    </row>
    <row r="620" spans="1:9" x14ac:dyDescent="0.25">
      <c r="A620" s="208" t="s">
        <v>8809</v>
      </c>
      <c r="B620" s="208" t="s">
        <v>9702</v>
      </c>
      <c r="C620" s="208" t="s">
        <v>8811</v>
      </c>
      <c r="D620" s="208" t="s">
        <v>9703</v>
      </c>
      <c r="E620" s="253">
        <v>2.9999999684293611E-2</v>
      </c>
      <c r="F620" s="245"/>
      <c r="G620" s="245"/>
      <c r="H620" s="245"/>
      <c r="I620" s="210">
        <v>12.68644039239866</v>
      </c>
    </row>
    <row r="621" spans="1:9" x14ac:dyDescent="0.25">
      <c r="A621" s="208" t="s">
        <v>8809</v>
      </c>
      <c r="B621" s="208" t="s">
        <v>9704</v>
      </c>
      <c r="C621" s="208" t="s">
        <v>8815</v>
      </c>
      <c r="D621" s="208" t="s">
        <v>9705</v>
      </c>
      <c r="E621" s="253">
        <v>1.0099999893712179</v>
      </c>
      <c r="F621" s="245"/>
      <c r="G621" s="245"/>
      <c r="H621" s="245"/>
      <c r="I621" s="210">
        <v>14.114801204157169</v>
      </c>
    </row>
    <row r="622" spans="1:9" x14ac:dyDescent="0.25">
      <c r="A622" s="208" t="s">
        <v>8809</v>
      </c>
      <c r="B622" s="208" t="s">
        <v>9704</v>
      </c>
      <c r="C622" s="208" t="s">
        <v>8811</v>
      </c>
      <c r="D622" s="208" t="s">
        <v>9705</v>
      </c>
      <c r="E622" s="253">
        <v>1.639999982741384</v>
      </c>
      <c r="F622" s="245"/>
      <c r="G622" s="245"/>
      <c r="H622" s="245"/>
      <c r="I622" s="210">
        <v>10.624800019006051</v>
      </c>
    </row>
    <row r="623" spans="1:9" x14ac:dyDescent="0.25">
      <c r="A623" s="208" t="s">
        <v>8809</v>
      </c>
      <c r="B623" s="208" t="s">
        <v>9706</v>
      </c>
      <c r="C623" s="208" t="s">
        <v>8811</v>
      </c>
      <c r="D623" s="208" t="s">
        <v>9707</v>
      </c>
      <c r="E623" s="253">
        <v>33.62795544721962</v>
      </c>
      <c r="F623" s="245"/>
      <c r="G623" s="245"/>
      <c r="H623" s="245"/>
      <c r="I623" s="210">
        <v>5.8231000286636263</v>
      </c>
    </row>
    <row r="624" spans="1:9" x14ac:dyDescent="0.25">
      <c r="A624" s="208" t="s">
        <v>8809</v>
      </c>
      <c r="B624" s="208" t="s">
        <v>9708</v>
      </c>
      <c r="C624" s="208" t="s">
        <v>8815</v>
      </c>
      <c r="D624" s="208" t="s">
        <v>9707</v>
      </c>
      <c r="E624" s="194">
        <v>9.1199999040252582</v>
      </c>
      <c r="F624" s="254"/>
      <c r="G624" s="255"/>
      <c r="H624" s="255"/>
      <c r="I624" s="210">
        <v>0.12636359424243829</v>
      </c>
    </row>
    <row r="625" spans="1:9" x14ac:dyDescent="0.25">
      <c r="A625" s="208" t="s">
        <v>8809</v>
      </c>
      <c r="B625" s="208" t="s">
        <v>9709</v>
      </c>
      <c r="C625" s="208" t="s">
        <v>8815</v>
      </c>
      <c r="D625" s="208" t="s">
        <v>9710</v>
      </c>
      <c r="E625" s="194">
        <v>4.2590519941167901</v>
      </c>
      <c r="F625" s="254"/>
      <c r="G625" s="255"/>
      <c r="H625" s="255"/>
      <c r="I625" s="210">
        <v>13.20889999097273</v>
      </c>
    </row>
    <row r="626" spans="1:9" x14ac:dyDescent="0.25">
      <c r="A626" s="208" t="s">
        <v>8809</v>
      </c>
      <c r="B626" s="208" t="s">
        <v>9709</v>
      </c>
      <c r="C626" s="208" t="s">
        <v>8811</v>
      </c>
      <c r="D626" s="208" t="s">
        <v>9710</v>
      </c>
      <c r="E626" s="194">
        <v>1.4099999851617999</v>
      </c>
      <c r="F626" s="254"/>
      <c r="G626" s="255"/>
      <c r="H626" s="255"/>
      <c r="I626" s="210">
        <v>10.76549997210607</v>
      </c>
    </row>
    <row r="627" spans="1:9" x14ac:dyDescent="0.25">
      <c r="A627" s="208" t="s">
        <v>8809</v>
      </c>
      <c r="B627" s="208" t="s">
        <v>9711</v>
      </c>
      <c r="C627" s="208" t="s">
        <v>8815</v>
      </c>
      <c r="D627" s="208" t="s">
        <v>9707</v>
      </c>
      <c r="E627" s="194">
        <v>36.100000041041831</v>
      </c>
      <c r="F627" s="254"/>
      <c r="G627" s="255"/>
      <c r="H627" s="255"/>
      <c r="I627" s="210">
        <v>0.2364317393712384</v>
      </c>
    </row>
    <row r="628" spans="1:9" x14ac:dyDescent="0.25">
      <c r="A628" s="208" t="s">
        <v>8809</v>
      </c>
      <c r="B628" s="208" t="s">
        <v>9712</v>
      </c>
      <c r="C628" s="208" t="s">
        <v>8815</v>
      </c>
      <c r="D628" s="208" t="s">
        <v>9713</v>
      </c>
      <c r="E628" s="253">
        <v>35.98000004230466</v>
      </c>
      <c r="F628" s="245"/>
      <c r="G628" s="245"/>
      <c r="H628" s="245"/>
      <c r="I628" s="210">
        <v>14.114801204157169</v>
      </c>
    </row>
    <row r="629" spans="1:9" x14ac:dyDescent="0.25">
      <c r="A629" s="208" t="s">
        <v>8809</v>
      </c>
      <c r="B629" s="208" t="s">
        <v>9714</v>
      </c>
      <c r="C629" s="208" t="s">
        <v>8815</v>
      </c>
      <c r="D629" s="208" t="s">
        <v>8879</v>
      </c>
      <c r="E629" s="194">
        <v>35.98000004230466</v>
      </c>
      <c r="F629" s="254"/>
      <c r="G629" s="255"/>
      <c r="H629" s="255"/>
      <c r="I629" s="210">
        <v>7.348482398990715E-4</v>
      </c>
    </row>
    <row r="630" spans="1:9" x14ac:dyDescent="0.25">
      <c r="A630" s="208" t="s">
        <v>8809</v>
      </c>
      <c r="B630" s="208" t="s">
        <v>9715</v>
      </c>
      <c r="C630" s="208" t="s">
        <v>8815</v>
      </c>
      <c r="D630" s="208" t="s">
        <v>8879</v>
      </c>
      <c r="E630" s="253">
        <v>35.949999621678508</v>
      </c>
      <c r="F630" s="245"/>
      <c r="G630" s="245"/>
      <c r="H630" s="245"/>
      <c r="I630" s="210">
        <v>9.9399966866677708E-2</v>
      </c>
    </row>
    <row r="631" spans="1:9" x14ac:dyDescent="0.25">
      <c r="A631" s="208" t="s">
        <v>8809</v>
      </c>
      <c r="B631" s="208" t="s">
        <v>9715</v>
      </c>
      <c r="C631" s="208" t="s">
        <v>8811</v>
      </c>
      <c r="D631" s="208" t="s">
        <v>8879</v>
      </c>
      <c r="E631" s="194">
        <v>3.6799999612733498</v>
      </c>
      <c r="F631" s="254"/>
      <c r="G631" s="255"/>
      <c r="H631" s="255"/>
      <c r="I631" s="210">
        <v>7.3499975500008169E-2</v>
      </c>
    </row>
    <row r="632" spans="1:9" x14ac:dyDescent="0.25">
      <c r="A632" s="208" t="s">
        <v>8809</v>
      </c>
      <c r="B632" s="208" t="s">
        <v>9716</v>
      </c>
      <c r="C632" s="208" t="s">
        <v>8815</v>
      </c>
      <c r="D632" s="208" t="s">
        <v>9717</v>
      </c>
      <c r="E632" s="194">
        <v>3.2653000445640621</v>
      </c>
      <c r="F632" s="254"/>
      <c r="G632" s="255"/>
      <c r="H632" s="255"/>
      <c r="I632" s="210">
        <v>9.770000000909091</v>
      </c>
    </row>
    <row r="633" spans="1:9" x14ac:dyDescent="0.25">
      <c r="A633" s="208" t="s">
        <v>8809</v>
      </c>
      <c r="B633" s="208" t="s">
        <v>9718</v>
      </c>
      <c r="C633" s="208" t="s">
        <v>8815</v>
      </c>
      <c r="D633" s="208" t="s">
        <v>9719</v>
      </c>
      <c r="E633" s="194">
        <v>40.019999578847667</v>
      </c>
      <c r="F633" s="254"/>
      <c r="G633" s="255"/>
      <c r="H633" s="255"/>
      <c r="I633" s="210">
        <v>9.9700000099999961</v>
      </c>
    </row>
    <row r="634" spans="1:9" x14ac:dyDescent="0.25">
      <c r="A634" s="208" t="s">
        <v>8809</v>
      </c>
      <c r="B634" s="208" t="s">
        <v>9720</v>
      </c>
      <c r="C634" s="208" t="s">
        <v>8815</v>
      </c>
      <c r="D634" s="208" t="s">
        <v>9721</v>
      </c>
      <c r="E634" s="253">
        <v>80.479999994948699</v>
      </c>
      <c r="F634" s="245"/>
      <c r="G634" s="245"/>
      <c r="H634" s="245"/>
      <c r="I634" s="210">
        <v>9.770000000909091</v>
      </c>
    </row>
    <row r="635" spans="1:9" x14ac:dyDescent="0.25">
      <c r="A635" s="208" t="s">
        <v>8809</v>
      </c>
      <c r="B635" s="208" t="s">
        <v>9722</v>
      </c>
      <c r="C635" s="208" t="s">
        <v>8815</v>
      </c>
      <c r="D635" s="208" t="s">
        <v>9723</v>
      </c>
      <c r="E635" s="194">
        <v>61.130871232508589</v>
      </c>
      <c r="F635" s="254"/>
      <c r="G635" s="255"/>
      <c r="H635" s="255"/>
      <c r="I635" s="210">
        <v>9.770000000909091</v>
      </c>
    </row>
    <row r="636" spans="1:9" x14ac:dyDescent="0.25">
      <c r="A636" s="208" t="s">
        <v>8809</v>
      </c>
      <c r="B636" s="208" t="s">
        <v>9724</v>
      </c>
      <c r="C636" s="208" t="s">
        <v>8815</v>
      </c>
      <c r="D636" s="208" t="s">
        <v>9725</v>
      </c>
      <c r="E636" s="194">
        <v>5.0200000524072612</v>
      </c>
      <c r="F636" s="254"/>
      <c r="G636" s="255"/>
      <c r="H636" s="255"/>
      <c r="I636" s="210">
        <v>9.9000000333333222</v>
      </c>
    </row>
    <row r="637" spans="1:9" x14ac:dyDescent="0.25">
      <c r="A637" s="208" t="s">
        <v>8809</v>
      </c>
      <c r="B637" s="208" t="s">
        <v>9726</v>
      </c>
      <c r="C637" s="208" t="s">
        <v>8815</v>
      </c>
      <c r="D637" s="208" t="s">
        <v>9727</v>
      </c>
      <c r="E637" s="253">
        <v>26.220000039778999</v>
      </c>
      <c r="F637" s="245"/>
      <c r="G637" s="245"/>
      <c r="H637" s="255"/>
      <c r="I637" s="210">
        <v>9.8475999750424315</v>
      </c>
    </row>
    <row r="638" spans="1:9" x14ac:dyDescent="0.25">
      <c r="A638" s="208" t="s">
        <v>8809</v>
      </c>
      <c r="B638" s="208" t="s">
        <v>9728</v>
      </c>
      <c r="C638" s="208" t="s">
        <v>8815</v>
      </c>
      <c r="D638" s="208" t="s">
        <v>9729</v>
      </c>
      <c r="E638" s="253">
        <v>0.94670001634622447</v>
      </c>
      <c r="F638" s="245"/>
      <c r="G638" s="245"/>
      <c r="H638" s="245"/>
      <c r="I638" s="210">
        <v>10.24999999242424</v>
      </c>
    </row>
    <row r="639" spans="1:9" x14ac:dyDescent="0.25">
      <c r="A639" s="208" t="s">
        <v>8809</v>
      </c>
      <c r="B639" s="208" t="s">
        <v>9730</v>
      </c>
      <c r="C639" s="208" t="s">
        <v>8815</v>
      </c>
      <c r="D639" s="208" t="s">
        <v>9731</v>
      </c>
      <c r="E639" s="253">
        <v>289.20000000841878</v>
      </c>
      <c r="F639" s="245"/>
      <c r="G639" s="245"/>
      <c r="H639" s="245"/>
      <c r="I639" s="210">
        <v>10.86999993727275</v>
      </c>
    </row>
    <row r="640" spans="1:9" x14ac:dyDescent="0.25">
      <c r="A640" s="208" t="s">
        <v>8809</v>
      </c>
      <c r="B640" s="208" t="s">
        <v>9732</v>
      </c>
      <c r="C640" s="208" t="s">
        <v>8815</v>
      </c>
      <c r="D640" s="208" t="s">
        <v>9721</v>
      </c>
      <c r="E640" s="253">
        <v>19034.15999964052</v>
      </c>
      <c r="F640" s="245"/>
      <c r="G640" s="245"/>
      <c r="H640" s="255"/>
      <c r="I640" s="210">
        <v>9.770000000909091</v>
      </c>
    </row>
    <row r="641" spans="1:9" x14ac:dyDescent="0.25">
      <c r="A641" s="208" t="s">
        <v>8809</v>
      </c>
      <c r="B641" s="208" t="s">
        <v>9733</v>
      </c>
      <c r="C641" s="208" t="s">
        <v>8815</v>
      </c>
      <c r="D641" s="208" t="s">
        <v>9734</v>
      </c>
      <c r="E641" s="253">
        <v>1.8699999803209679</v>
      </c>
      <c r="F641" s="245"/>
      <c r="G641" s="245"/>
      <c r="H641" s="245"/>
      <c r="I641" s="210">
        <v>9.770000000909091</v>
      </c>
    </row>
    <row r="642" spans="1:9" x14ac:dyDescent="0.25">
      <c r="A642" s="208" t="s">
        <v>8809</v>
      </c>
      <c r="B642" s="208" t="s">
        <v>9735</v>
      </c>
      <c r="C642" s="208" t="s">
        <v>8815</v>
      </c>
      <c r="D642" s="208" t="s">
        <v>9736</v>
      </c>
      <c r="E642" s="194">
        <v>4.4299999533806904</v>
      </c>
      <c r="F642" s="254"/>
      <c r="G642" s="255"/>
      <c r="H642" s="255"/>
      <c r="I642" s="210">
        <v>9.770000000909091</v>
      </c>
    </row>
    <row r="643" spans="1:9" x14ac:dyDescent="0.25">
      <c r="A643" s="208" t="s">
        <v>8809</v>
      </c>
      <c r="B643" s="208" t="s">
        <v>9737</v>
      </c>
      <c r="C643" s="208" t="s">
        <v>8815</v>
      </c>
      <c r="D643" s="208" t="s">
        <v>9738</v>
      </c>
      <c r="E643" s="194">
        <v>10.789999886450939</v>
      </c>
      <c r="F643" s="254"/>
      <c r="G643" s="255"/>
      <c r="H643" s="255"/>
      <c r="I643" s="210">
        <v>11.339999932121231</v>
      </c>
    </row>
    <row r="644" spans="1:9" x14ac:dyDescent="0.25">
      <c r="A644" s="208" t="s">
        <v>8809</v>
      </c>
      <c r="B644" s="208" t="s">
        <v>9739</v>
      </c>
      <c r="C644" s="208" t="s">
        <v>8815</v>
      </c>
      <c r="D644" s="208" t="s">
        <v>9740</v>
      </c>
      <c r="E644" s="194">
        <v>14.56719995193686</v>
      </c>
      <c r="F644" s="254"/>
      <c r="G644" s="255"/>
      <c r="H644" s="255"/>
      <c r="I644" s="210">
        <v>11.52999994454547</v>
      </c>
    </row>
    <row r="645" spans="1:9" x14ac:dyDescent="0.25">
      <c r="A645" s="208" t="s">
        <v>8809</v>
      </c>
      <c r="B645" s="208" t="s">
        <v>9741</v>
      </c>
      <c r="C645" s="208" t="s">
        <v>8815</v>
      </c>
      <c r="D645" s="208" t="s">
        <v>9742</v>
      </c>
      <c r="E645" s="194">
        <v>102.04025654259139</v>
      </c>
      <c r="F645" s="254"/>
      <c r="G645" s="255"/>
      <c r="H645" s="255"/>
      <c r="I645" s="210">
        <v>11.51999994787881</v>
      </c>
    </row>
    <row r="646" spans="1:9" x14ac:dyDescent="0.25">
      <c r="A646" s="208" t="s">
        <v>8809</v>
      </c>
      <c r="B646" s="208" t="s">
        <v>9743</v>
      </c>
      <c r="C646" s="208" t="s">
        <v>8815</v>
      </c>
      <c r="D646" s="208" t="s">
        <v>9721</v>
      </c>
      <c r="E646" s="194">
        <v>4.556477405351461</v>
      </c>
      <c r="F646" s="254"/>
      <c r="G646" s="255"/>
      <c r="H646" s="255"/>
      <c r="I646" s="210">
        <v>10.6199999448485</v>
      </c>
    </row>
    <row r="647" spans="1:9" x14ac:dyDescent="0.25">
      <c r="A647" s="208" t="s">
        <v>8809</v>
      </c>
      <c r="B647" s="208" t="s">
        <v>9744</v>
      </c>
      <c r="C647" s="208" t="s">
        <v>8815</v>
      </c>
      <c r="D647" s="208" t="s">
        <v>9727</v>
      </c>
      <c r="E647" s="194">
        <v>0.37340004868823939</v>
      </c>
      <c r="F647" s="254"/>
      <c r="G647" s="255"/>
      <c r="H647" s="255"/>
      <c r="I647" s="210">
        <v>10.33919996269092</v>
      </c>
    </row>
    <row r="648" spans="1:9" x14ac:dyDescent="0.25">
      <c r="A648" s="208" t="s">
        <v>8809</v>
      </c>
      <c r="B648" s="208" t="s">
        <v>9745</v>
      </c>
      <c r="C648" s="208" t="s">
        <v>8815</v>
      </c>
      <c r="D648" s="208" t="s">
        <v>9746</v>
      </c>
      <c r="E648" s="253">
        <v>4.9999999473822676</v>
      </c>
      <c r="F648" s="245"/>
      <c r="G648" s="245"/>
      <c r="H648" s="245"/>
      <c r="I648" s="210">
        <v>12.279999997575761</v>
      </c>
    </row>
    <row r="649" spans="1:9" x14ac:dyDescent="0.25">
      <c r="A649" s="208" t="s">
        <v>8809</v>
      </c>
      <c r="B649" s="208" t="s">
        <v>9747</v>
      </c>
      <c r="C649" s="208" t="s">
        <v>8815</v>
      </c>
      <c r="D649" s="208" t="s">
        <v>9748</v>
      </c>
      <c r="E649" s="253">
        <v>15.829999833412259</v>
      </c>
      <c r="F649" s="245"/>
      <c r="G649" s="245"/>
      <c r="H649" s="245"/>
      <c r="I649" s="210">
        <v>10.511500056772711</v>
      </c>
    </row>
    <row r="650" spans="1:9" x14ac:dyDescent="0.25">
      <c r="A650" s="208" t="s">
        <v>8809</v>
      </c>
      <c r="B650" s="208" t="s">
        <v>9749</v>
      </c>
      <c r="C650" s="208" t="s">
        <v>8815</v>
      </c>
      <c r="D650" s="208" t="s">
        <v>9721</v>
      </c>
      <c r="E650" s="194">
        <v>44.969999526756133</v>
      </c>
      <c r="F650" s="254"/>
      <c r="G650" s="255"/>
      <c r="H650" s="255"/>
      <c r="I650" s="210">
        <v>9.770000000909091</v>
      </c>
    </row>
    <row r="651" spans="1:9" x14ac:dyDescent="0.25">
      <c r="A651" s="208" t="s">
        <v>8809</v>
      </c>
      <c r="B651" s="208" t="s">
        <v>9750</v>
      </c>
      <c r="C651" s="208" t="s">
        <v>8815</v>
      </c>
      <c r="D651" s="208" t="s">
        <v>9317</v>
      </c>
      <c r="E651" s="194">
        <v>4.1037147687059754</v>
      </c>
      <c r="F651" s="254"/>
      <c r="G651" s="255"/>
      <c r="H651" s="255"/>
      <c r="I651" s="210">
        <v>10.334600039981799</v>
      </c>
    </row>
    <row r="652" spans="1:9" x14ac:dyDescent="0.25">
      <c r="A652" s="208" t="s">
        <v>8809</v>
      </c>
      <c r="B652" s="208" t="s">
        <v>9751</v>
      </c>
      <c r="C652" s="208" t="s">
        <v>8815</v>
      </c>
      <c r="D652" s="208" t="s">
        <v>9752</v>
      </c>
      <c r="E652" s="253">
        <v>29.440000005893179</v>
      </c>
      <c r="F652" s="245"/>
      <c r="G652" s="245"/>
      <c r="H652" s="245"/>
      <c r="I652" s="210">
        <v>10.680000000606061</v>
      </c>
    </row>
    <row r="653" spans="1:9" x14ac:dyDescent="0.25">
      <c r="A653" s="208" t="s">
        <v>8809</v>
      </c>
      <c r="B653" s="208" t="s">
        <v>9753</v>
      </c>
      <c r="C653" s="208" t="s">
        <v>8815</v>
      </c>
      <c r="D653" s="208" t="s">
        <v>9731</v>
      </c>
      <c r="E653" s="194">
        <v>22.339999975374909</v>
      </c>
      <c r="F653" s="254"/>
      <c r="G653" s="255"/>
      <c r="H653" s="255"/>
      <c r="I653" s="210">
        <v>10.680000000606061</v>
      </c>
    </row>
    <row r="654" spans="1:9" x14ac:dyDescent="0.25">
      <c r="A654" s="208" t="s">
        <v>8809</v>
      </c>
      <c r="B654" s="208" t="s">
        <v>9754</v>
      </c>
      <c r="C654" s="208" t="s">
        <v>8815</v>
      </c>
      <c r="D654" s="208" t="s">
        <v>9748</v>
      </c>
      <c r="E654" s="194">
        <v>64.529999952328339</v>
      </c>
      <c r="F654" s="254"/>
      <c r="G654" s="255"/>
      <c r="H654" s="255"/>
      <c r="I654" s="210">
        <v>9.770000000909091</v>
      </c>
    </row>
    <row r="655" spans="1:9" x14ac:dyDescent="0.25">
      <c r="A655" s="208" t="s">
        <v>8809</v>
      </c>
      <c r="B655" s="208" t="s">
        <v>9755</v>
      </c>
      <c r="C655" s="208" t="s">
        <v>8815</v>
      </c>
      <c r="D655" s="208" t="s">
        <v>9721</v>
      </c>
      <c r="E655" s="253">
        <v>118.75000001315441</v>
      </c>
      <c r="F655" s="245"/>
      <c r="G655" s="245"/>
      <c r="H655" s="245"/>
      <c r="I655" s="210">
        <v>9.770000000909091</v>
      </c>
    </row>
    <row r="656" spans="1:9" x14ac:dyDescent="0.25">
      <c r="A656" s="208" t="s">
        <v>8809</v>
      </c>
      <c r="B656" s="208" t="s">
        <v>9756</v>
      </c>
      <c r="C656" s="208" t="s">
        <v>8815</v>
      </c>
      <c r="D656" s="208" t="s">
        <v>9721</v>
      </c>
      <c r="E656" s="194">
        <v>2.149999977374375</v>
      </c>
      <c r="F656" s="254"/>
      <c r="G656" s="255"/>
      <c r="H656" s="255"/>
      <c r="I656" s="210">
        <v>9.770000000909091</v>
      </c>
    </row>
    <row r="657" spans="1:9" x14ac:dyDescent="0.25">
      <c r="A657" s="208" t="s">
        <v>8809</v>
      </c>
      <c r="B657" s="208" t="s">
        <v>9757</v>
      </c>
      <c r="C657" s="208" t="s">
        <v>8815</v>
      </c>
      <c r="D657" s="208" t="s">
        <v>9758</v>
      </c>
      <c r="E657" s="194">
        <v>14.789999949592209</v>
      </c>
      <c r="F657" s="254"/>
      <c r="G657" s="255"/>
      <c r="H657" s="255"/>
      <c r="I657" s="210">
        <v>9.770000000909091</v>
      </c>
    </row>
    <row r="658" spans="1:9" x14ac:dyDescent="0.25">
      <c r="A658" s="208" t="s">
        <v>8809</v>
      </c>
      <c r="B658" s="208" t="s">
        <v>9759</v>
      </c>
      <c r="C658" s="208" t="s">
        <v>8811</v>
      </c>
      <c r="D658" s="208" t="s">
        <v>9760</v>
      </c>
      <c r="E658" s="194">
        <v>2.239999976427256</v>
      </c>
      <c r="F658" s="254"/>
      <c r="G658" s="255"/>
      <c r="H658" s="255"/>
      <c r="I658" s="210">
        <v>0.31029997232425161</v>
      </c>
    </row>
    <row r="659" spans="1:9" x14ac:dyDescent="0.25">
      <c r="A659" s="208" t="s">
        <v>8809</v>
      </c>
      <c r="B659" s="208" t="s">
        <v>9761</v>
      </c>
      <c r="C659" s="208" t="s">
        <v>8811</v>
      </c>
      <c r="D659" s="208" t="s">
        <v>9762</v>
      </c>
      <c r="E659" s="194">
        <v>3.139999966956065</v>
      </c>
      <c r="F659" s="254"/>
      <c r="G659" s="255"/>
      <c r="H659" s="255"/>
      <c r="I659" s="210">
        <v>1.4358999759121289</v>
      </c>
    </row>
    <row r="660" spans="1:9" x14ac:dyDescent="0.25">
      <c r="A660" s="208" t="s">
        <v>8809</v>
      </c>
      <c r="B660" s="208" t="s">
        <v>9763</v>
      </c>
      <c r="C660" s="208" t="s">
        <v>8811</v>
      </c>
      <c r="D660" s="208" t="s">
        <v>9764</v>
      </c>
      <c r="E660" s="194">
        <v>3.2381041490333691</v>
      </c>
      <c r="F660" s="254"/>
      <c r="G660" s="255"/>
      <c r="H660" s="255"/>
      <c r="I660" s="210">
        <v>0.57710003490604889</v>
      </c>
    </row>
    <row r="661" spans="1:9" x14ac:dyDescent="0.25">
      <c r="A661" s="208" t="s">
        <v>8809</v>
      </c>
      <c r="B661" s="208" t="s">
        <v>9765</v>
      </c>
      <c r="C661" s="208" t="s">
        <v>8811</v>
      </c>
      <c r="D661" s="208" t="s">
        <v>9764</v>
      </c>
      <c r="E661" s="194">
        <v>2.5299999733754279</v>
      </c>
      <c r="F661" s="254"/>
      <c r="G661" s="255"/>
      <c r="H661" s="255"/>
      <c r="I661" s="210">
        <v>0.88610000766363373</v>
      </c>
    </row>
    <row r="662" spans="1:9" x14ac:dyDescent="0.25">
      <c r="A662" s="208" t="s">
        <v>8809</v>
      </c>
      <c r="B662" s="208" t="s">
        <v>9766</v>
      </c>
      <c r="C662" s="208" t="s">
        <v>9767</v>
      </c>
      <c r="D662" s="208" t="s">
        <v>9764</v>
      </c>
      <c r="E662" s="194">
        <v>1.6599999825309131</v>
      </c>
      <c r="F662" s="254"/>
      <c r="G662" s="255"/>
      <c r="H662" s="255"/>
      <c r="I662" s="210">
        <v>52.240000010909093</v>
      </c>
    </row>
    <row r="663" spans="1:9" x14ac:dyDescent="0.25">
      <c r="A663" s="208" t="s">
        <v>8809</v>
      </c>
      <c r="B663" s="208" t="s">
        <v>9768</v>
      </c>
      <c r="C663" s="208" t="s">
        <v>8815</v>
      </c>
      <c r="D663" s="208" t="s">
        <v>9769</v>
      </c>
      <c r="E663" s="253">
        <v>5.989999936963958</v>
      </c>
      <c r="F663" s="245"/>
      <c r="G663" s="245"/>
      <c r="H663" s="245"/>
      <c r="I663" s="210">
        <v>0.19720001002423909</v>
      </c>
    </row>
    <row r="664" spans="1:9" x14ac:dyDescent="0.25">
      <c r="A664" s="208" t="s">
        <v>8809</v>
      </c>
      <c r="B664" s="208" t="s">
        <v>9768</v>
      </c>
      <c r="C664" s="208" t="s">
        <v>8811</v>
      </c>
      <c r="D664" s="208" t="s">
        <v>9769</v>
      </c>
      <c r="E664" s="194">
        <v>5.9788318234271847</v>
      </c>
      <c r="F664" s="254"/>
      <c r="G664" s="255"/>
      <c r="H664" s="255"/>
      <c r="I664" s="210">
        <v>9.0399969866676699E-2</v>
      </c>
    </row>
    <row r="665" spans="1:9" x14ac:dyDescent="0.25">
      <c r="A665" s="208" t="s">
        <v>8809</v>
      </c>
      <c r="B665" s="208" t="s">
        <v>9770</v>
      </c>
      <c r="C665" s="208" t="s">
        <v>8815</v>
      </c>
      <c r="D665" s="208" t="s">
        <v>9771</v>
      </c>
      <c r="E665" s="194">
        <v>3.6799999612733498</v>
      </c>
      <c r="F665" s="254"/>
      <c r="G665" s="255"/>
      <c r="H665" s="255"/>
      <c r="I665" s="210">
        <v>0.34300003718180572</v>
      </c>
    </row>
    <row r="666" spans="1:9" x14ac:dyDescent="0.25">
      <c r="A666" s="208" t="s">
        <v>8809</v>
      </c>
      <c r="B666" s="208" t="s">
        <v>9772</v>
      </c>
      <c r="C666" s="208" t="s">
        <v>8815</v>
      </c>
      <c r="D666" s="208" t="s">
        <v>9115</v>
      </c>
      <c r="E666" s="253">
        <v>0.10999999884240989</v>
      </c>
      <c r="F666" s="245"/>
      <c r="G666" s="245"/>
      <c r="H666" s="245"/>
      <c r="I666" s="210">
        <v>0.25649999025757902</v>
      </c>
    </row>
    <row r="667" spans="1:9" x14ac:dyDescent="0.25">
      <c r="A667" s="208" t="s">
        <v>8809</v>
      </c>
      <c r="B667" s="208" t="s">
        <v>9772</v>
      </c>
      <c r="C667" s="208" t="s">
        <v>8811</v>
      </c>
      <c r="D667" s="208" t="s">
        <v>9115</v>
      </c>
      <c r="E667" s="194">
        <v>34.079999957063933</v>
      </c>
      <c r="F667" s="254"/>
      <c r="G667" s="255"/>
      <c r="H667" s="255"/>
      <c r="I667" s="210">
        <v>0.1129999623333459</v>
      </c>
    </row>
    <row r="668" spans="1:9" x14ac:dyDescent="0.25">
      <c r="A668" s="208" t="s">
        <v>8809</v>
      </c>
      <c r="B668" s="208" t="s">
        <v>9773</v>
      </c>
      <c r="C668" s="208" t="s">
        <v>8811</v>
      </c>
      <c r="D668" s="208" t="s">
        <v>9774</v>
      </c>
      <c r="E668" s="194">
        <v>45.686776683117323</v>
      </c>
      <c r="F668" s="254"/>
      <c r="G668" s="255"/>
      <c r="H668" s="255"/>
      <c r="I668" s="210">
        <v>1.072900021154539</v>
      </c>
    </row>
    <row r="669" spans="1:9" x14ac:dyDescent="0.25">
      <c r="A669" s="208" t="s">
        <v>8809</v>
      </c>
      <c r="B669" s="208" t="s">
        <v>9775</v>
      </c>
      <c r="C669" s="208" t="s">
        <v>8811</v>
      </c>
      <c r="D669" s="208" t="s">
        <v>9774</v>
      </c>
      <c r="E669" s="194">
        <v>3.4799999633780589</v>
      </c>
      <c r="F669" s="254"/>
      <c r="G669" s="255"/>
      <c r="H669" s="255"/>
      <c r="I669" s="210">
        <v>1.1479999961212131</v>
      </c>
    </row>
    <row r="670" spans="1:9" x14ac:dyDescent="0.25">
      <c r="A670" s="208" t="s">
        <v>8809</v>
      </c>
      <c r="B670" s="208" t="s">
        <v>9776</v>
      </c>
      <c r="C670" s="208" t="s">
        <v>8811</v>
      </c>
      <c r="D670" s="208" t="s">
        <v>8875</v>
      </c>
      <c r="E670" s="194">
        <v>3.4599999635885301</v>
      </c>
      <c r="F670" s="254"/>
      <c r="G670" s="255"/>
      <c r="H670" s="255"/>
      <c r="I670" s="210">
        <v>0.1011999662666779</v>
      </c>
    </row>
    <row r="671" spans="1:9" x14ac:dyDescent="0.25">
      <c r="A671" s="208" t="s">
        <v>8809</v>
      </c>
      <c r="B671" s="208" t="s">
        <v>9777</v>
      </c>
      <c r="C671" s="208" t="s">
        <v>8811</v>
      </c>
      <c r="D671" s="208" t="s">
        <v>8877</v>
      </c>
      <c r="E671" s="194">
        <v>4.8583319667631466</v>
      </c>
      <c r="F671" s="254"/>
      <c r="G671" s="255"/>
      <c r="H671" s="255"/>
      <c r="I671" s="210">
        <v>0.10829996390001211</v>
      </c>
    </row>
    <row r="672" spans="1:9" x14ac:dyDescent="0.25">
      <c r="A672" s="208" t="s">
        <v>8809</v>
      </c>
      <c r="B672" s="208" t="s">
        <v>9778</v>
      </c>
      <c r="C672" s="208" t="s">
        <v>8811</v>
      </c>
      <c r="D672" s="208" t="s">
        <v>8847</v>
      </c>
      <c r="E672" s="194">
        <v>6.6707760413493711</v>
      </c>
      <c r="F672" s="254"/>
      <c r="G672" s="255"/>
      <c r="H672" s="255"/>
      <c r="I672" s="210">
        <v>0.1139000377908965</v>
      </c>
    </row>
    <row r="673" spans="1:9" x14ac:dyDescent="0.25">
      <c r="A673" s="208" t="s">
        <v>8809</v>
      </c>
      <c r="B673" s="208" t="s">
        <v>9779</v>
      </c>
      <c r="C673" s="208" t="s">
        <v>8811</v>
      </c>
      <c r="D673" s="208" t="s">
        <v>8849</v>
      </c>
      <c r="E673" s="194">
        <v>6.6577163203607856</v>
      </c>
      <c r="F673" s="254"/>
      <c r="G673" s="255"/>
      <c r="H673" s="255"/>
      <c r="I673" s="210">
        <v>0.10779996406667861</v>
      </c>
    </row>
    <row r="674" spans="1:9" x14ac:dyDescent="0.25">
      <c r="A674" s="208" t="s">
        <v>8809</v>
      </c>
      <c r="B674" s="208" t="s">
        <v>9780</v>
      </c>
      <c r="C674" s="208" t="s">
        <v>8811</v>
      </c>
      <c r="D674" s="208" t="s">
        <v>8851</v>
      </c>
      <c r="E674" s="194">
        <v>5.3068928670676891</v>
      </c>
      <c r="F674" s="254"/>
      <c r="G674" s="255"/>
      <c r="H674" s="255"/>
      <c r="I674" s="210">
        <v>0.21700000342424131</v>
      </c>
    </row>
    <row r="675" spans="1:9" x14ac:dyDescent="0.25">
      <c r="A675" s="208" t="s">
        <v>8809</v>
      </c>
      <c r="B675" s="208" t="s">
        <v>9781</v>
      </c>
      <c r="C675" s="208" t="s">
        <v>8811</v>
      </c>
      <c r="D675" s="208" t="s">
        <v>8853</v>
      </c>
      <c r="E675" s="253">
        <v>21.100366418307111</v>
      </c>
      <c r="F675" s="245"/>
      <c r="G675" s="245"/>
      <c r="H675" s="245"/>
      <c r="I675" s="210">
        <v>0.21870000285757479</v>
      </c>
    </row>
    <row r="676" spans="1:9" x14ac:dyDescent="0.25">
      <c r="A676" s="208" t="s">
        <v>8809</v>
      </c>
      <c r="B676" s="208" t="s">
        <v>9781</v>
      </c>
      <c r="C676" s="208" t="s">
        <v>9782</v>
      </c>
      <c r="D676" s="208" t="s">
        <v>8853</v>
      </c>
      <c r="E676" s="253">
        <v>20.0499997890029</v>
      </c>
      <c r="F676" s="245"/>
      <c r="G676" s="245"/>
      <c r="H676" s="255"/>
      <c r="I676" s="210">
        <v>1.0699996433334521E-2</v>
      </c>
    </row>
    <row r="677" spans="1:9" x14ac:dyDescent="0.25">
      <c r="A677" s="208" t="s">
        <v>8809</v>
      </c>
      <c r="B677" s="208" t="s">
        <v>9783</v>
      </c>
      <c r="C677" s="208" t="s">
        <v>8811</v>
      </c>
      <c r="D677" s="208" t="s">
        <v>8855</v>
      </c>
      <c r="E677" s="194">
        <v>7.0599999257037638</v>
      </c>
      <c r="F677" s="254"/>
      <c r="G677" s="255"/>
      <c r="H677" s="255"/>
      <c r="I677" s="210">
        <v>0.21530000399090779</v>
      </c>
    </row>
    <row r="678" spans="1:9" x14ac:dyDescent="0.25">
      <c r="A678" s="208" t="s">
        <v>8809</v>
      </c>
      <c r="B678" s="208" t="s">
        <v>9783</v>
      </c>
      <c r="C678" s="208" t="s">
        <v>9782</v>
      </c>
      <c r="D678" s="208" t="s">
        <v>8855</v>
      </c>
      <c r="E678" s="194">
        <v>7.0599999257037638</v>
      </c>
      <c r="F678" s="254"/>
      <c r="G678" s="255"/>
      <c r="H678" s="255"/>
      <c r="I678" s="210">
        <v>0.12820003302423141</v>
      </c>
    </row>
    <row r="679" spans="1:9" x14ac:dyDescent="0.25">
      <c r="A679" s="208" t="s">
        <v>8809</v>
      </c>
      <c r="B679" s="208" t="s">
        <v>9784</v>
      </c>
      <c r="C679" s="208" t="s">
        <v>8811</v>
      </c>
      <c r="D679" s="208" t="s">
        <v>9785</v>
      </c>
      <c r="E679" s="253">
        <v>169.96000000042099</v>
      </c>
      <c r="F679" s="245"/>
      <c r="G679" s="245"/>
      <c r="H679" s="245"/>
      <c r="I679" s="210">
        <v>0.21660000355757461</v>
      </c>
    </row>
    <row r="680" spans="1:9" x14ac:dyDescent="0.25">
      <c r="A680" s="208" t="s">
        <v>8809</v>
      </c>
      <c r="B680" s="208" t="s">
        <v>9784</v>
      </c>
      <c r="C680" s="208" t="s">
        <v>9782</v>
      </c>
      <c r="D680" s="208" t="s">
        <v>9785</v>
      </c>
      <c r="E680" s="253">
        <v>3.961800010925546</v>
      </c>
      <c r="F680" s="245"/>
      <c r="G680" s="245"/>
      <c r="H680" s="245"/>
      <c r="I680" s="210">
        <v>0.12820003302423141</v>
      </c>
    </row>
    <row r="681" spans="1:9" x14ac:dyDescent="0.25">
      <c r="A681" s="208" t="s">
        <v>8809</v>
      </c>
      <c r="B681" s="208" t="s">
        <v>9786</v>
      </c>
      <c r="C681" s="208" t="s">
        <v>8811</v>
      </c>
      <c r="D681" s="208" t="s">
        <v>8859</v>
      </c>
      <c r="E681" s="194">
        <v>2.5299999733754279</v>
      </c>
      <c r="F681" s="254"/>
      <c r="G681" s="255"/>
      <c r="H681" s="255"/>
      <c r="I681" s="210">
        <v>0.2183000029909081</v>
      </c>
    </row>
    <row r="682" spans="1:9" x14ac:dyDescent="0.25">
      <c r="A682" s="208" t="s">
        <v>8809</v>
      </c>
      <c r="B682" s="208" t="s">
        <v>9786</v>
      </c>
      <c r="C682" s="208" t="s">
        <v>9782</v>
      </c>
      <c r="D682" s="208" t="s">
        <v>8859</v>
      </c>
      <c r="E682" s="194">
        <v>11.02999998916075</v>
      </c>
      <c r="F682" s="254"/>
      <c r="G682" s="255"/>
      <c r="H682" s="255"/>
      <c r="I682" s="210">
        <v>0.13890002945756591</v>
      </c>
    </row>
    <row r="683" spans="1:9" x14ac:dyDescent="0.25">
      <c r="A683" s="208" t="s">
        <v>8809</v>
      </c>
      <c r="B683" s="208" t="s">
        <v>9787</v>
      </c>
      <c r="C683" s="208" t="s">
        <v>8811</v>
      </c>
      <c r="D683" s="208" t="s">
        <v>8861</v>
      </c>
      <c r="E683" s="253">
        <v>1.807599980977638</v>
      </c>
      <c r="F683" s="245"/>
      <c r="G683" s="245"/>
      <c r="H683" s="245"/>
      <c r="I683" s="210">
        <v>0.21900000275757481</v>
      </c>
    </row>
    <row r="684" spans="1:9" x14ac:dyDescent="0.25">
      <c r="A684" s="208" t="s">
        <v>8809</v>
      </c>
      <c r="B684" s="208" t="s">
        <v>9787</v>
      </c>
      <c r="C684" s="208" t="s">
        <v>9782</v>
      </c>
      <c r="D684" s="208" t="s">
        <v>8861</v>
      </c>
      <c r="E684" s="253">
        <v>71.129999988108395</v>
      </c>
      <c r="F684" s="245"/>
      <c r="G684" s="245"/>
      <c r="H684" s="245"/>
      <c r="I684" s="210">
        <v>0.13890002945756591</v>
      </c>
    </row>
    <row r="685" spans="1:9" x14ac:dyDescent="0.25">
      <c r="A685" s="208" t="s">
        <v>8809</v>
      </c>
      <c r="B685" s="208" t="s">
        <v>9788</v>
      </c>
      <c r="C685" s="208" t="s">
        <v>8811</v>
      </c>
      <c r="D685" s="208" t="s">
        <v>8863</v>
      </c>
      <c r="E685" s="194">
        <v>9.4044937710655763</v>
      </c>
      <c r="F685" s="254"/>
      <c r="G685" s="255"/>
      <c r="H685" s="255"/>
      <c r="I685" s="210">
        <v>0.220200002357575</v>
      </c>
    </row>
    <row r="686" spans="1:9" x14ac:dyDescent="0.25">
      <c r="A686" s="208" t="s">
        <v>8809</v>
      </c>
      <c r="B686" s="208" t="s">
        <v>9789</v>
      </c>
      <c r="C686" s="208" t="s">
        <v>8815</v>
      </c>
      <c r="D686" s="208" t="s">
        <v>8865</v>
      </c>
      <c r="E686" s="194">
        <v>0.92999999021310187</v>
      </c>
      <c r="F686" s="254"/>
      <c r="G686" s="255"/>
      <c r="H686" s="255"/>
      <c r="I686" s="210">
        <v>0.1098484482323354</v>
      </c>
    </row>
    <row r="687" spans="1:9" x14ac:dyDescent="0.25">
      <c r="A687" s="208" t="s">
        <v>8809</v>
      </c>
      <c r="B687" s="208" t="s">
        <v>9789</v>
      </c>
      <c r="C687" s="208" t="s">
        <v>9790</v>
      </c>
      <c r="D687" s="208" t="s">
        <v>8865</v>
      </c>
      <c r="E687" s="253">
        <v>172.66999997190209</v>
      </c>
      <c r="F687" s="245"/>
      <c r="G687" s="245"/>
      <c r="H687" s="245"/>
      <c r="I687" s="210">
        <v>0.26039998895757938</v>
      </c>
    </row>
    <row r="688" spans="1:9" x14ac:dyDescent="0.25">
      <c r="A688" s="208" t="s">
        <v>8809</v>
      </c>
      <c r="B688" s="208" t="s">
        <v>9789</v>
      </c>
      <c r="C688" s="208" t="s">
        <v>8811</v>
      </c>
      <c r="D688" s="208" t="s">
        <v>8865</v>
      </c>
      <c r="E688" s="253">
        <v>169.8000000021047</v>
      </c>
      <c r="F688" s="245"/>
      <c r="G688" s="245"/>
      <c r="H688" s="245"/>
      <c r="I688" s="210">
        <v>0.22140000195757509</v>
      </c>
    </row>
    <row r="689" spans="1:9" x14ac:dyDescent="0.25">
      <c r="A689" s="208" t="s">
        <v>8809</v>
      </c>
      <c r="B689" s="208" t="s">
        <v>9791</v>
      </c>
      <c r="C689" s="208" t="s">
        <v>8815</v>
      </c>
      <c r="D689" s="208" t="s">
        <v>8867</v>
      </c>
      <c r="E689" s="253">
        <v>166.60000003578011</v>
      </c>
      <c r="F689" s="245"/>
      <c r="G689" s="245"/>
      <c r="H689" s="245"/>
      <c r="I689" s="210">
        <v>0.1098484482323354</v>
      </c>
    </row>
    <row r="690" spans="1:9" x14ac:dyDescent="0.25">
      <c r="A690" s="208" t="s">
        <v>8809</v>
      </c>
      <c r="B690" s="208" t="s">
        <v>9791</v>
      </c>
      <c r="C690" s="208" t="s">
        <v>9790</v>
      </c>
      <c r="D690" s="208" t="s">
        <v>8867</v>
      </c>
      <c r="E690" s="194">
        <v>165.87000004346231</v>
      </c>
      <c r="F690" s="254"/>
      <c r="G690" s="255"/>
      <c r="H690" s="255"/>
      <c r="I690" s="210">
        <v>0.26039998895757938</v>
      </c>
    </row>
    <row r="691" spans="1:9" x14ac:dyDescent="0.25">
      <c r="A691" s="208" t="s">
        <v>8809</v>
      </c>
      <c r="B691" s="208" t="s">
        <v>9791</v>
      </c>
      <c r="C691" s="208" t="s">
        <v>8811</v>
      </c>
      <c r="D691" s="208" t="s">
        <v>8867</v>
      </c>
      <c r="E691" s="253">
        <v>158.0800000202052</v>
      </c>
      <c r="F691" s="245"/>
      <c r="G691" s="245"/>
      <c r="H691" s="245"/>
      <c r="I691" s="210">
        <v>0.22370000119090869</v>
      </c>
    </row>
    <row r="692" spans="1:9" x14ac:dyDescent="0.25">
      <c r="A692" s="208" t="s">
        <v>8809</v>
      </c>
      <c r="B692" s="208" t="s">
        <v>9792</v>
      </c>
      <c r="C692" s="208" t="s">
        <v>8811</v>
      </c>
      <c r="D692" s="208" t="s">
        <v>8869</v>
      </c>
      <c r="E692" s="253">
        <v>154.7299999502236</v>
      </c>
      <c r="F692" s="245"/>
      <c r="G692" s="245"/>
      <c r="H692" s="245"/>
      <c r="I692" s="210">
        <v>0.25119999202424509</v>
      </c>
    </row>
    <row r="693" spans="1:9" x14ac:dyDescent="0.25">
      <c r="A693" s="208" t="s">
        <v>8809</v>
      </c>
      <c r="B693" s="208" t="s">
        <v>9793</v>
      </c>
      <c r="C693" s="208" t="s">
        <v>8811</v>
      </c>
      <c r="D693" s="208" t="s">
        <v>8871</v>
      </c>
      <c r="E693" s="253">
        <v>149.48000000547219</v>
      </c>
      <c r="F693" s="245"/>
      <c r="G693" s="245"/>
      <c r="H693" s="255"/>
      <c r="I693" s="210">
        <v>0.241599995224244</v>
      </c>
    </row>
    <row r="694" spans="1:9" x14ac:dyDescent="0.25">
      <c r="A694" s="208" t="s">
        <v>8809</v>
      </c>
      <c r="B694" s="208" t="s">
        <v>9794</v>
      </c>
      <c r="C694" s="208" t="s">
        <v>8811</v>
      </c>
      <c r="D694" s="208" t="s">
        <v>8873</v>
      </c>
      <c r="E694" s="194">
        <v>147.55000002578271</v>
      </c>
      <c r="F694" s="254"/>
      <c r="G694" s="255"/>
      <c r="H694" s="255"/>
      <c r="I694" s="210">
        <v>0.22190000179090849</v>
      </c>
    </row>
    <row r="695" spans="1:9" x14ac:dyDescent="0.25">
      <c r="A695" s="208" t="s">
        <v>8809</v>
      </c>
      <c r="B695" s="208" t="s">
        <v>9795</v>
      </c>
      <c r="C695" s="208" t="s">
        <v>8815</v>
      </c>
      <c r="D695" s="208" t="s">
        <v>9796</v>
      </c>
      <c r="E695" s="253">
        <v>141.25999998674041</v>
      </c>
      <c r="F695" s="245"/>
      <c r="G695" s="245"/>
      <c r="H695" s="255"/>
      <c r="I695" s="210">
        <v>6.9999976666674443E-2</v>
      </c>
    </row>
    <row r="696" spans="1:9" x14ac:dyDescent="0.25">
      <c r="A696" s="208" t="s">
        <v>8809</v>
      </c>
      <c r="B696" s="208" t="s">
        <v>9797</v>
      </c>
      <c r="C696" s="208" t="s">
        <v>8811</v>
      </c>
      <c r="D696" s="208" t="s">
        <v>9798</v>
      </c>
      <c r="E696" s="253">
        <v>131.1999999873718</v>
      </c>
      <c r="F696" s="245"/>
      <c r="G696" s="245"/>
      <c r="H696" s="245"/>
      <c r="I696" s="210">
        <v>1.135800000187879</v>
      </c>
    </row>
    <row r="697" spans="1:9" x14ac:dyDescent="0.25">
      <c r="A697" s="208" t="s">
        <v>8809</v>
      </c>
      <c r="B697" s="208" t="s">
        <v>9799</v>
      </c>
      <c r="C697" s="208" t="s">
        <v>8811</v>
      </c>
      <c r="D697" s="208" t="s">
        <v>9800</v>
      </c>
      <c r="E697" s="253">
        <v>4.4599999530649832</v>
      </c>
      <c r="F697" s="245"/>
      <c r="G697" s="245"/>
      <c r="H697" s="255"/>
      <c r="I697" s="210">
        <v>1.1296000022545449</v>
      </c>
    </row>
    <row r="698" spans="1:9" x14ac:dyDescent="0.25">
      <c r="A698" s="208" t="s">
        <v>8809</v>
      </c>
      <c r="B698" s="208" t="s">
        <v>9801</v>
      </c>
      <c r="C698" s="208" t="s">
        <v>8811</v>
      </c>
      <c r="D698" s="208" t="s">
        <v>9764</v>
      </c>
      <c r="E698" s="194">
        <v>4.4399999532754544</v>
      </c>
      <c r="F698" s="254"/>
      <c r="G698" s="255"/>
      <c r="H698" s="255"/>
      <c r="I698" s="210">
        <v>0.74609997857273436</v>
      </c>
    </row>
    <row r="699" spans="1:9" x14ac:dyDescent="0.25">
      <c r="A699" s="208" t="s">
        <v>8809</v>
      </c>
      <c r="B699" s="208" t="s">
        <v>9802</v>
      </c>
      <c r="C699" s="208" t="s">
        <v>8815</v>
      </c>
      <c r="D699" s="208" t="s">
        <v>9764</v>
      </c>
      <c r="E699" s="253">
        <v>4.4599999530649832</v>
      </c>
      <c r="F699" s="245"/>
      <c r="G699" s="245"/>
      <c r="H699" s="255"/>
      <c r="I699" s="210">
        <v>0.87000001303029861</v>
      </c>
    </row>
    <row r="700" spans="1:9" x14ac:dyDescent="0.25">
      <c r="A700" s="208" t="s">
        <v>8809</v>
      </c>
      <c r="B700" s="208" t="s">
        <v>9803</v>
      </c>
      <c r="C700" s="208" t="s">
        <v>8811</v>
      </c>
      <c r="D700" s="208" t="s">
        <v>9804</v>
      </c>
      <c r="E700" s="253">
        <v>4.4499999531702192</v>
      </c>
      <c r="F700" s="245"/>
      <c r="G700" s="245"/>
      <c r="H700" s="255"/>
      <c r="I700" s="210">
        <v>0.69479999567272865</v>
      </c>
    </row>
    <row r="701" spans="1:9" x14ac:dyDescent="0.25">
      <c r="A701" s="208" t="s">
        <v>8809</v>
      </c>
      <c r="B701" s="208" t="s">
        <v>9803</v>
      </c>
      <c r="C701" s="208" t="s">
        <v>9805</v>
      </c>
      <c r="D701" s="208" t="s">
        <v>9804</v>
      </c>
      <c r="E701" s="253">
        <v>0.54999999421204959</v>
      </c>
      <c r="F701" s="245"/>
      <c r="G701" s="245"/>
      <c r="H701" s="245"/>
      <c r="I701" s="210">
        <v>0.69479999567272865</v>
      </c>
    </row>
    <row r="702" spans="1:9" x14ac:dyDescent="0.25">
      <c r="A702" s="208" t="s">
        <v>8809</v>
      </c>
      <c r="B702" s="208" t="s">
        <v>9806</v>
      </c>
      <c r="C702" s="208" t="s">
        <v>8811</v>
      </c>
      <c r="D702" s="208" t="s">
        <v>9807</v>
      </c>
      <c r="E702" s="194">
        <v>328.40000001683762</v>
      </c>
      <c r="F702" s="254"/>
      <c r="G702" s="255"/>
      <c r="H702" s="255"/>
      <c r="I702" s="210">
        <v>1.017399963896982</v>
      </c>
    </row>
    <row r="703" spans="1:9" x14ac:dyDescent="0.25">
      <c r="A703" s="208" t="s">
        <v>8809</v>
      </c>
      <c r="B703" s="208" t="s">
        <v>9808</v>
      </c>
      <c r="C703" s="208" t="s">
        <v>8811</v>
      </c>
      <c r="D703" s="208" t="s">
        <v>9807</v>
      </c>
      <c r="E703" s="194">
        <v>9.6534112112242969</v>
      </c>
      <c r="F703" s="254"/>
      <c r="G703" s="255"/>
      <c r="H703" s="255"/>
      <c r="I703" s="210">
        <v>2.1985000247424158</v>
      </c>
    </row>
    <row r="704" spans="1:9" x14ac:dyDescent="0.25">
      <c r="A704" s="208" t="s">
        <v>8809</v>
      </c>
      <c r="B704" s="208" t="s">
        <v>9809</v>
      </c>
      <c r="C704" s="208" t="s">
        <v>8811</v>
      </c>
      <c r="D704" s="208" t="s">
        <v>9810</v>
      </c>
      <c r="E704" s="253">
        <v>4.3199999545382797</v>
      </c>
      <c r="F704" s="245"/>
      <c r="G704" s="245"/>
      <c r="H704" s="255"/>
      <c r="I704" s="210">
        <v>2.0025000143181768</v>
      </c>
    </row>
    <row r="705" spans="1:9" x14ac:dyDescent="0.25">
      <c r="A705" s="208" t="s">
        <v>8809</v>
      </c>
      <c r="B705" s="208" t="s">
        <v>9811</v>
      </c>
      <c r="C705" s="208" t="s">
        <v>8811</v>
      </c>
      <c r="D705" s="208" t="s">
        <v>9812</v>
      </c>
      <c r="E705" s="194">
        <v>17.933100363766371</v>
      </c>
      <c r="F705" s="254"/>
      <c r="G705" s="255"/>
      <c r="H705" s="255"/>
      <c r="I705" s="210">
        <v>0.1073999642000119</v>
      </c>
    </row>
    <row r="706" spans="1:9" x14ac:dyDescent="0.25">
      <c r="A706" s="208" t="s">
        <v>8809</v>
      </c>
      <c r="B706" s="208" t="s">
        <v>9813</v>
      </c>
      <c r="C706" s="208" t="s">
        <v>8811</v>
      </c>
      <c r="D706" s="208" t="s">
        <v>9814</v>
      </c>
      <c r="E706" s="194">
        <v>3.073333300990968</v>
      </c>
      <c r="F706" s="254"/>
      <c r="G706" s="255"/>
      <c r="H706" s="255"/>
      <c r="I706" s="210">
        <v>0.2276999998575758</v>
      </c>
    </row>
    <row r="707" spans="1:9" x14ac:dyDescent="0.25">
      <c r="A707" s="208" t="s">
        <v>8809</v>
      </c>
      <c r="B707" s="208" t="s">
        <v>9815</v>
      </c>
      <c r="C707" s="208" t="s">
        <v>8811</v>
      </c>
      <c r="D707" s="208" t="s">
        <v>9816</v>
      </c>
      <c r="E707" s="253">
        <v>5.4000000484083133</v>
      </c>
      <c r="F707" s="245"/>
      <c r="G707" s="245"/>
      <c r="H707" s="245"/>
      <c r="I707" s="210">
        <v>0.70999999060606367</v>
      </c>
    </row>
    <row r="708" spans="1:9" x14ac:dyDescent="0.25">
      <c r="A708" s="208" t="s">
        <v>8809</v>
      </c>
      <c r="B708" s="208" t="s">
        <v>9817</v>
      </c>
      <c r="C708" s="208" t="s">
        <v>8811</v>
      </c>
      <c r="D708" s="208" t="s">
        <v>9818</v>
      </c>
      <c r="E708" s="194">
        <v>61.130871232508589</v>
      </c>
      <c r="F708" s="254"/>
      <c r="G708" s="255"/>
      <c r="H708" s="255"/>
      <c r="I708" s="210">
        <v>0.14960002589090041</v>
      </c>
    </row>
    <row r="709" spans="1:9" x14ac:dyDescent="0.25">
      <c r="A709" s="208" t="s">
        <v>8809</v>
      </c>
      <c r="B709" s="208" t="s">
        <v>9819</v>
      </c>
      <c r="C709" s="208" t="s">
        <v>8811</v>
      </c>
      <c r="D709" s="208" t="s">
        <v>9820</v>
      </c>
      <c r="E709" s="194">
        <v>2.0199999787424372</v>
      </c>
      <c r="F709" s="254"/>
      <c r="G709" s="255"/>
      <c r="H709" s="255"/>
      <c r="I709" s="210">
        <v>9.8299967233344249E-2</v>
      </c>
    </row>
    <row r="710" spans="1:9" x14ac:dyDescent="0.25">
      <c r="A710" s="208" t="s">
        <v>8809</v>
      </c>
      <c r="B710" s="208" t="s">
        <v>9821</v>
      </c>
      <c r="C710" s="208" t="s">
        <v>9790</v>
      </c>
      <c r="D710" s="208" t="s">
        <v>9822</v>
      </c>
      <c r="E710" s="194">
        <v>2.511654801245411</v>
      </c>
      <c r="F710" s="254"/>
      <c r="G710" s="255"/>
      <c r="H710" s="255"/>
      <c r="I710" s="210">
        <v>11.32570001264545</v>
      </c>
    </row>
    <row r="711" spans="1:9" x14ac:dyDescent="0.25">
      <c r="A711" s="208" t="s">
        <v>8809</v>
      </c>
      <c r="B711" s="208" t="s">
        <v>9821</v>
      </c>
      <c r="C711" s="208" t="s">
        <v>8811</v>
      </c>
      <c r="D711" s="208" t="s">
        <v>9822</v>
      </c>
      <c r="E711" s="253">
        <v>1.1799999875822149</v>
      </c>
      <c r="F711" s="245"/>
      <c r="G711" s="245"/>
      <c r="H711" s="245"/>
      <c r="I711" s="210">
        <v>14.526300006384851</v>
      </c>
    </row>
    <row r="712" spans="1:9" x14ac:dyDescent="0.25">
      <c r="A712" s="208" t="s">
        <v>8809</v>
      </c>
      <c r="B712" s="208" t="s">
        <v>9823</v>
      </c>
      <c r="C712" s="208" t="s">
        <v>8811</v>
      </c>
      <c r="D712" s="208" t="s">
        <v>9824</v>
      </c>
      <c r="E712" s="253">
        <v>660.5299999944225</v>
      </c>
      <c r="F712" s="245"/>
      <c r="G712" s="245"/>
      <c r="H712" s="245"/>
      <c r="I712" s="210">
        <v>3.1520000099393908</v>
      </c>
    </row>
    <row r="713" spans="1:9" x14ac:dyDescent="0.25">
      <c r="A713" s="208" t="s">
        <v>8809</v>
      </c>
      <c r="B713" s="208" t="s">
        <v>9825</v>
      </c>
      <c r="C713" s="208" t="s">
        <v>8811</v>
      </c>
      <c r="D713" s="208" t="s">
        <v>9826</v>
      </c>
      <c r="E713" s="194">
        <v>1.6699999824256779</v>
      </c>
      <c r="F713" s="254"/>
      <c r="G713" s="255"/>
      <c r="H713" s="255"/>
      <c r="I713" s="210">
        <v>2.2064000221090829</v>
      </c>
    </row>
    <row r="714" spans="1:9" x14ac:dyDescent="0.25">
      <c r="A714" s="208" t="s">
        <v>8809</v>
      </c>
      <c r="B714" s="208" t="s">
        <v>9827</v>
      </c>
      <c r="C714" s="208" t="s">
        <v>8811</v>
      </c>
      <c r="D714" s="208" t="s">
        <v>9828</v>
      </c>
      <c r="E714" s="253">
        <v>0.64999999315969492</v>
      </c>
      <c r="F714" s="245"/>
      <c r="G714" s="245"/>
      <c r="H714" s="245"/>
      <c r="I714" s="210">
        <v>0.11830003632423031</v>
      </c>
    </row>
    <row r="715" spans="1:9" x14ac:dyDescent="0.25">
      <c r="A715" s="208" t="s">
        <v>8809</v>
      </c>
      <c r="B715" s="208" t="s">
        <v>9829</v>
      </c>
      <c r="C715" s="208" t="s">
        <v>8811</v>
      </c>
      <c r="D715" s="208" t="s">
        <v>9830</v>
      </c>
      <c r="E715" s="194">
        <v>15.46480004772639</v>
      </c>
      <c r="F715" s="254"/>
      <c r="G715" s="255"/>
      <c r="H715" s="255"/>
      <c r="I715" s="210">
        <v>0.26899998609091369</v>
      </c>
    </row>
    <row r="716" spans="1:9" x14ac:dyDescent="0.25">
      <c r="A716" s="208" t="s">
        <v>8809</v>
      </c>
      <c r="B716" s="208" t="s">
        <v>9831</v>
      </c>
      <c r="C716" s="208" t="s">
        <v>8811</v>
      </c>
      <c r="D716" s="208" t="s">
        <v>9832</v>
      </c>
      <c r="E716" s="194">
        <v>18.879999801315449</v>
      </c>
      <c r="F716" s="254"/>
      <c r="G716" s="255"/>
      <c r="H716" s="255"/>
      <c r="I716" s="210">
        <v>42.761899988457579</v>
      </c>
    </row>
    <row r="717" spans="1:9" x14ac:dyDescent="0.25">
      <c r="A717" s="208" t="s">
        <v>8809</v>
      </c>
      <c r="B717" s="208" t="s">
        <v>9833</v>
      </c>
      <c r="C717" s="208" t="s">
        <v>8815</v>
      </c>
      <c r="D717" s="208" t="s">
        <v>9435</v>
      </c>
      <c r="E717" s="194">
        <v>18.87070003819311</v>
      </c>
      <c r="F717" s="254"/>
      <c r="G717" s="255"/>
      <c r="H717" s="255"/>
      <c r="I717" s="210">
        <v>35.360000031515128</v>
      </c>
    </row>
    <row r="718" spans="1:9" x14ac:dyDescent="0.25">
      <c r="A718" s="208" t="s">
        <v>8809</v>
      </c>
      <c r="B718" s="208" t="s">
        <v>9834</v>
      </c>
      <c r="C718" s="208" t="s">
        <v>8815</v>
      </c>
      <c r="D718" s="208" t="s">
        <v>9835</v>
      </c>
      <c r="E718" s="194">
        <v>18.640000014312019</v>
      </c>
      <c r="F718" s="254"/>
      <c r="G718" s="255"/>
      <c r="H718" s="255"/>
      <c r="I718" s="210">
        <v>34.369999982727279</v>
      </c>
    </row>
    <row r="719" spans="1:9" x14ac:dyDescent="0.25">
      <c r="A719" s="208" t="s">
        <v>8809</v>
      </c>
      <c r="B719" s="208" t="s">
        <v>9836</v>
      </c>
      <c r="C719" s="208" t="s">
        <v>8815</v>
      </c>
      <c r="D719" s="208" t="s">
        <v>9435</v>
      </c>
      <c r="E719" s="253">
        <v>18.562163130100888</v>
      </c>
      <c r="F719" s="245"/>
      <c r="G719" s="245"/>
      <c r="H719" s="245"/>
      <c r="I719" s="210">
        <v>35.950000062121191</v>
      </c>
    </row>
    <row r="720" spans="1:9" x14ac:dyDescent="0.25">
      <c r="A720" s="208" t="s">
        <v>8809</v>
      </c>
      <c r="B720" s="208" t="s">
        <v>9837</v>
      </c>
      <c r="C720" s="208" t="s">
        <v>8815</v>
      </c>
      <c r="D720" s="208" t="s">
        <v>9838</v>
      </c>
      <c r="E720" s="194">
        <v>18.464467366856439</v>
      </c>
      <c r="F720" s="254"/>
      <c r="G720" s="255"/>
      <c r="H720" s="255"/>
      <c r="I720" s="210">
        <v>35.949999986363643</v>
      </c>
    </row>
    <row r="721" spans="1:9" x14ac:dyDescent="0.25">
      <c r="A721" s="208" t="s">
        <v>8809</v>
      </c>
      <c r="B721" s="208" t="s">
        <v>9839</v>
      </c>
      <c r="C721" s="208" t="s">
        <v>8815</v>
      </c>
      <c r="D721" s="208" t="s">
        <v>9840</v>
      </c>
      <c r="E721" s="194">
        <v>18.38000001704815</v>
      </c>
      <c r="F721" s="254"/>
      <c r="G721" s="255"/>
      <c r="H721" s="255"/>
      <c r="I721" s="210">
        <v>34.369999982727279</v>
      </c>
    </row>
    <row r="722" spans="1:9" x14ac:dyDescent="0.25">
      <c r="A722" s="208" t="s">
        <v>8809</v>
      </c>
      <c r="B722" s="208" t="s">
        <v>9841</v>
      </c>
      <c r="C722" s="208" t="s">
        <v>8815</v>
      </c>
      <c r="D722" s="208" t="s">
        <v>9842</v>
      </c>
      <c r="E722" s="194">
        <v>18.198031800073331</v>
      </c>
      <c r="F722" s="254"/>
      <c r="G722" s="255"/>
      <c r="H722" s="255"/>
      <c r="I722" s="210">
        <v>34.369999982727279</v>
      </c>
    </row>
    <row r="723" spans="1:9" x14ac:dyDescent="0.25">
      <c r="A723" s="208" t="s">
        <v>8809</v>
      </c>
      <c r="B723" s="208" t="s">
        <v>9843</v>
      </c>
      <c r="C723" s="208" t="s">
        <v>8815</v>
      </c>
      <c r="D723" s="208" t="s">
        <v>9844</v>
      </c>
      <c r="E723" s="194">
        <v>3.6799999612733498</v>
      </c>
      <c r="F723" s="254"/>
      <c r="G723" s="255"/>
      <c r="H723" s="255"/>
      <c r="I723" s="210">
        <v>34.369999982727279</v>
      </c>
    </row>
    <row r="724" spans="1:9" x14ac:dyDescent="0.25">
      <c r="A724" s="208" t="s">
        <v>8809</v>
      </c>
      <c r="B724" s="208" t="s">
        <v>9845</v>
      </c>
      <c r="C724" s="208" t="s">
        <v>8815</v>
      </c>
      <c r="D724" s="208" t="s">
        <v>9846</v>
      </c>
      <c r="E724" s="194">
        <v>2.3399999753749019</v>
      </c>
      <c r="F724" s="254"/>
      <c r="G724" s="255"/>
      <c r="H724" s="255"/>
      <c r="I724" s="210">
        <v>34.369999982727279</v>
      </c>
    </row>
    <row r="725" spans="1:9" x14ac:dyDescent="0.25">
      <c r="A725" s="208" t="s">
        <v>8809</v>
      </c>
      <c r="B725" s="208" t="s">
        <v>9847</v>
      </c>
      <c r="C725" s="208" t="s">
        <v>8815</v>
      </c>
      <c r="D725" s="208" t="s">
        <v>9848</v>
      </c>
      <c r="E725" s="194">
        <v>0.92999999021310187</v>
      </c>
      <c r="F725" s="254"/>
      <c r="G725" s="255"/>
      <c r="H725" s="255"/>
      <c r="I725" s="210">
        <v>34.369999982727279</v>
      </c>
    </row>
    <row r="726" spans="1:9" x14ac:dyDescent="0.25">
      <c r="A726" s="208" t="s">
        <v>8809</v>
      </c>
      <c r="B726" s="208" t="s">
        <v>9849</v>
      </c>
      <c r="C726" s="208" t="s">
        <v>8815</v>
      </c>
      <c r="D726" s="208" t="s">
        <v>9850</v>
      </c>
      <c r="E726" s="194">
        <v>8.1600000193633253</v>
      </c>
      <c r="F726" s="254"/>
      <c r="G726" s="255"/>
      <c r="H726" s="255"/>
      <c r="I726" s="210">
        <v>35.949999986363643</v>
      </c>
    </row>
    <row r="727" spans="1:9" x14ac:dyDescent="0.25">
      <c r="A727" s="208" t="s">
        <v>8809</v>
      </c>
      <c r="B727" s="208" t="s">
        <v>9851</v>
      </c>
      <c r="C727" s="208" t="s">
        <v>8815</v>
      </c>
      <c r="D727" s="208" t="s">
        <v>9852</v>
      </c>
      <c r="E727" s="194">
        <v>15.47264051067992</v>
      </c>
      <c r="F727" s="254"/>
      <c r="G727" s="255"/>
      <c r="H727" s="255"/>
      <c r="I727" s="210">
        <v>34.369999982727279</v>
      </c>
    </row>
    <row r="728" spans="1:9" x14ac:dyDescent="0.25">
      <c r="A728" s="208" t="s">
        <v>8809</v>
      </c>
      <c r="B728" s="208" t="s">
        <v>9853</v>
      </c>
      <c r="C728" s="208" t="s">
        <v>8815</v>
      </c>
      <c r="D728" s="208" t="s">
        <v>9842</v>
      </c>
      <c r="E728" s="194">
        <v>15.3284000491618</v>
      </c>
      <c r="F728" s="254"/>
      <c r="G728" s="255"/>
      <c r="H728" s="255"/>
      <c r="I728" s="210">
        <v>35.949999986363643</v>
      </c>
    </row>
    <row r="729" spans="1:9" x14ac:dyDescent="0.25">
      <c r="A729" s="208" t="s">
        <v>8809</v>
      </c>
      <c r="B729" s="208" t="s">
        <v>9854</v>
      </c>
      <c r="C729" s="208" t="s">
        <v>8815</v>
      </c>
      <c r="D729" s="208" t="s">
        <v>9855</v>
      </c>
      <c r="E729" s="194">
        <v>4.4599999530649832</v>
      </c>
      <c r="F729" s="254"/>
      <c r="G729" s="255"/>
      <c r="H729" s="255"/>
      <c r="I729" s="210">
        <v>35.949999986363643</v>
      </c>
    </row>
    <row r="730" spans="1:9" x14ac:dyDescent="0.25">
      <c r="A730" s="208" t="s">
        <v>8809</v>
      </c>
      <c r="B730" s="208" t="s">
        <v>9856</v>
      </c>
      <c r="C730" s="208" t="s">
        <v>8815</v>
      </c>
      <c r="D730" s="208" t="s">
        <v>9857</v>
      </c>
      <c r="E730" s="194">
        <v>3.099999967377006</v>
      </c>
      <c r="F730" s="254"/>
      <c r="G730" s="255"/>
      <c r="H730" s="255"/>
      <c r="I730" s="210">
        <v>34.369999982727279</v>
      </c>
    </row>
    <row r="731" spans="1:9" x14ac:dyDescent="0.25">
      <c r="A731" s="208" t="s">
        <v>8809</v>
      </c>
      <c r="B731" s="208" t="s">
        <v>9858</v>
      </c>
      <c r="C731" s="208" t="s">
        <v>8815</v>
      </c>
      <c r="D731" s="208" t="s">
        <v>9859</v>
      </c>
      <c r="E731" s="194">
        <v>1.689999982215207</v>
      </c>
      <c r="F731" s="254"/>
      <c r="G731" s="255"/>
      <c r="H731" s="255"/>
      <c r="I731" s="210">
        <v>34.369999982727279</v>
      </c>
    </row>
    <row r="732" spans="1:9" x14ac:dyDescent="0.25">
      <c r="A732" s="208" t="s">
        <v>8809</v>
      </c>
      <c r="B732" s="208" t="s">
        <v>9858</v>
      </c>
      <c r="C732" s="208" t="s">
        <v>8811</v>
      </c>
      <c r="D732" s="208" t="s">
        <v>9859</v>
      </c>
      <c r="E732" s="253">
        <v>171.42999998495131</v>
      </c>
      <c r="F732" s="245"/>
      <c r="G732" s="245"/>
      <c r="H732" s="245"/>
      <c r="I732" s="210">
        <v>42.280499997409088</v>
      </c>
    </row>
    <row r="733" spans="1:9" x14ac:dyDescent="0.25">
      <c r="A733" s="208" t="s">
        <v>8809</v>
      </c>
      <c r="B733" s="208" t="s">
        <v>9860</v>
      </c>
      <c r="C733" s="208" t="s">
        <v>8815</v>
      </c>
      <c r="D733" s="208" t="s">
        <v>9861</v>
      </c>
      <c r="E733" s="194">
        <v>22.24999997632202</v>
      </c>
      <c r="F733" s="254"/>
      <c r="G733" s="255"/>
      <c r="H733" s="255"/>
      <c r="I733" s="210">
        <v>34.369999982727279</v>
      </c>
    </row>
    <row r="734" spans="1:9" x14ac:dyDescent="0.25">
      <c r="A734" s="208" t="s">
        <v>8809</v>
      </c>
      <c r="B734" s="208" t="s">
        <v>9862</v>
      </c>
      <c r="C734" s="208" t="s">
        <v>8815</v>
      </c>
      <c r="D734" s="208" t="s">
        <v>9863</v>
      </c>
      <c r="E734" s="194">
        <v>4.1199999566429897</v>
      </c>
      <c r="F734" s="254"/>
      <c r="G734" s="255"/>
      <c r="H734" s="255"/>
      <c r="I734" s="210">
        <v>34.369999982727279</v>
      </c>
    </row>
    <row r="735" spans="1:9" x14ac:dyDescent="0.25">
      <c r="A735" s="208" t="s">
        <v>8809</v>
      </c>
      <c r="B735" s="208" t="s">
        <v>9864</v>
      </c>
      <c r="C735" s="208" t="s">
        <v>8815</v>
      </c>
      <c r="D735" s="208" t="s">
        <v>9865</v>
      </c>
      <c r="E735" s="194">
        <v>0.2047000241546959</v>
      </c>
      <c r="F735" s="254"/>
      <c r="G735" s="255"/>
      <c r="H735" s="255"/>
      <c r="I735" s="210">
        <v>34.369999982727279</v>
      </c>
    </row>
    <row r="736" spans="1:9" x14ac:dyDescent="0.25">
      <c r="A736" s="208" t="s">
        <v>8809</v>
      </c>
      <c r="B736" s="208" t="s">
        <v>9864</v>
      </c>
      <c r="C736" s="208" t="s">
        <v>8811</v>
      </c>
      <c r="D736" s="208" t="s">
        <v>9865</v>
      </c>
      <c r="E736" s="194">
        <v>2.3999999747434888</v>
      </c>
      <c r="F736" s="254"/>
      <c r="G736" s="255"/>
      <c r="H736" s="255"/>
      <c r="I736" s="210">
        <v>41.459499968045463</v>
      </c>
    </row>
    <row r="737" spans="1:9" x14ac:dyDescent="0.25">
      <c r="A737" s="208" t="s">
        <v>8809</v>
      </c>
      <c r="B737" s="208" t="s">
        <v>9866</v>
      </c>
      <c r="C737" s="208" t="s">
        <v>8815</v>
      </c>
      <c r="D737" s="208" t="s">
        <v>9867</v>
      </c>
      <c r="E737" s="194">
        <v>3.6758999876253622</v>
      </c>
      <c r="F737" s="254"/>
      <c r="G737" s="255"/>
      <c r="H737" s="255"/>
      <c r="I737" s="210">
        <v>34.369999982727279</v>
      </c>
    </row>
    <row r="738" spans="1:9" x14ac:dyDescent="0.25">
      <c r="A738" s="208" t="s">
        <v>8809</v>
      </c>
      <c r="B738" s="208" t="s">
        <v>9868</v>
      </c>
      <c r="C738" s="208" t="s">
        <v>8815</v>
      </c>
      <c r="D738" s="208" t="s">
        <v>9869</v>
      </c>
      <c r="E738" s="194">
        <v>44.583216999913532</v>
      </c>
      <c r="F738" s="254"/>
      <c r="G738" s="255"/>
      <c r="H738" s="255"/>
      <c r="I738" s="210">
        <v>34.369999982727279</v>
      </c>
    </row>
    <row r="739" spans="1:9" x14ac:dyDescent="0.25">
      <c r="A739" s="208" t="s">
        <v>8809</v>
      </c>
      <c r="B739" s="208" t="s">
        <v>9870</v>
      </c>
      <c r="C739" s="208" t="s">
        <v>8815</v>
      </c>
      <c r="D739" s="208" t="s">
        <v>9871</v>
      </c>
      <c r="E739" s="253">
        <v>5.6900000453564843</v>
      </c>
      <c r="F739" s="245"/>
      <c r="G739" s="245"/>
      <c r="H739" s="245"/>
      <c r="I739" s="210">
        <v>34.369999982727279</v>
      </c>
    </row>
    <row r="740" spans="1:9" x14ac:dyDescent="0.25">
      <c r="A740" s="208" t="s">
        <v>8809</v>
      </c>
      <c r="B740" s="208" t="s">
        <v>9872</v>
      </c>
      <c r="C740" s="208" t="s">
        <v>8815</v>
      </c>
      <c r="D740" s="208" t="s">
        <v>9873</v>
      </c>
      <c r="E740" s="194">
        <v>2.5399999732701928</v>
      </c>
      <c r="F740" s="254"/>
      <c r="G740" s="255"/>
      <c r="H740" s="255"/>
      <c r="I740" s="210">
        <v>34.369999982727279</v>
      </c>
    </row>
    <row r="741" spans="1:9" x14ac:dyDescent="0.25">
      <c r="A741" s="208" t="s">
        <v>8809</v>
      </c>
      <c r="B741" s="208" t="s">
        <v>9874</v>
      </c>
      <c r="C741" s="208" t="s">
        <v>8815</v>
      </c>
      <c r="D741" s="208" t="s">
        <v>9875</v>
      </c>
      <c r="E741" s="253">
        <v>0.39999999579058149</v>
      </c>
      <c r="F741" s="245"/>
      <c r="G741" s="245"/>
      <c r="H741" s="245"/>
      <c r="I741" s="210">
        <v>34.369877103980357</v>
      </c>
    </row>
    <row r="742" spans="1:9" x14ac:dyDescent="0.25">
      <c r="A742" s="208" t="s">
        <v>8809</v>
      </c>
      <c r="B742" s="208" t="s">
        <v>9876</v>
      </c>
      <c r="C742" s="208" t="s">
        <v>8815</v>
      </c>
      <c r="D742" s="208" t="s">
        <v>9447</v>
      </c>
      <c r="E742" s="253">
        <v>209.11000000936599</v>
      </c>
      <c r="F742" s="245"/>
      <c r="G742" s="245"/>
      <c r="H742" s="245"/>
      <c r="I742" s="210">
        <v>39.559999995151507</v>
      </c>
    </row>
    <row r="743" spans="1:9" x14ac:dyDescent="0.25">
      <c r="A743" s="208" t="s">
        <v>8809</v>
      </c>
      <c r="B743" s="208" t="s">
        <v>9877</v>
      </c>
      <c r="C743" s="208" t="s">
        <v>8815</v>
      </c>
      <c r="D743" s="208" t="s">
        <v>9878</v>
      </c>
      <c r="E743" s="194">
        <v>4.3213732773336151</v>
      </c>
      <c r="F743" s="254"/>
      <c r="G743" s="255"/>
      <c r="H743" s="255"/>
      <c r="I743" s="210">
        <v>34.369877103980357</v>
      </c>
    </row>
    <row r="744" spans="1:9" x14ac:dyDescent="0.25">
      <c r="A744" s="208" t="s">
        <v>8809</v>
      </c>
      <c r="B744" s="208" t="s">
        <v>9879</v>
      </c>
      <c r="C744" s="208" t="s">
        <v>8815</v>
      </c>
      <c r="D744" s="208" t="s">
        <v>9880</v>
      </c>
      <c r="E744" s="194">
        <v>3.7530754669500079</v>
      </c>
      <c r="F744" s="254"/>
      <c r="G744" s="255"/>
      <c r="H744" s="255"/>
      <c r="I744" s="210">
        <v>34.369877103980357</v>
      </c>
    </row>
    <row r="745" spans="1:9" x14ac:dyDescent="0.25">
      <c r="A745" s="208" t="s">
        <v>8809</v>
      </c>
      <c r="B745" s="208" t="s">
        <v>9881</v>
      </c>
      <c r="C745" s="208" t="s">
        <v>8815</v>
      </c>
      <c r="D745" s="208" t="s">
        <v>9882</v>
      </c>
      <c r="E745" s="194">
        <v>3.9899999580110501</v>
      </c>
      <c r="F745" s="254"/>
      <c r="G745" s="255"/>
      <c r="H745" s="255"/>
      <c r="I745" s="210">
        <v>34.369877103980357</v>
      </c>
    </row>
    <row r="746" spans="1:9" x14ac:dyDescent="0.25">
      <c r="A746" s="208" t="s">
        <v>8809</v>
      </c>
      <c r="B746" s="208" t="s">
        <v>9883</v>
      </c>
      <c r="C746" s="208" t="s">
        <v>8815</v>
      </c>
      <c r="D746" s="208" t="s">
        <v>9884</v>
      </c>
      <c r="E746" s="253"/>
      <c r="F746" s="245"/>
      <c r="G746" s="245"/>
      <c r="H746" s="245"/>
      <c r="I746" s="210">
        <v>34.369877103980357</v>
      </c>
    </row>
    <row r="747" spans="1:9" x14ac:dyDescent="0.25">
      <c r="A747" s="208" t="s">
        <v>8809</v>
      </c>
      <c r="B747" s="208" t="s">
        <v>9885</v>
      </c>
      <c r="C747" s="208" t="s">
        <v>8815</v>
      </c>
      <c r="D747" s="208" t="s">
        <v>9886</v>
      </c>
      <c r="E747" s="253">
        <v>3.9899999580110501</v>
      </c>
      <c r="F747" s="245"/>
      <c r="G747" s="245"/>
      <c r="H747" s="245"/>
      <c r="I747" s="210">
        <v>34.369877103980357</v>
      </c>
    </row>
    <row r="748" spans="1:9" x14ac:dyDescent="0.25">
      <c r="A748" s="208" t="s">
        <v>8809</v>
      </c>
      <c r="B748" s="208" t="s">
        <v>9887</v>
      </c>
      <c r="C748" s="208" t="s">
        <v>8815</v>
      </c>
      <c r="D748" s="208" t="s">
        <v>9888</v>
      </c>
      <c r="E748" s="194">
        <v>4.3399999543278094</v>
      </c>
      <c r="F748" s="254"/>
      <c r="G748" s="255"/>
      <c r="H748" s="255"/>
      <c r="I748" s="210">
        <v>34.369877103980357</v>
      </c>
    </row>
    <row r="749" spans="1:9" x14ac:dyDescent="0.25">
      <c r="A749" s="208" t="s">
        <v>8809</v>
      </c>
      <c r="B749" s="208" t="s">
        <v>9889</v>
      </c>
      <c r="C749" s="208" t="s">
        <v>8815</v>
      </c>
      <c r="D749" s="208" t="s">
        <v>9890</v>
      </c>
      <c r="E749" s="253">
        <v>454.20999995569588</v>
      </c>
      <c r="F749" s="245"/>
      <c r="G749" s="245"/>
      <c r="H749" s="245"/>
      <c r="I749" s="210">
        <v>34.369877103980357</v>
      </c>
    </row>
    <row r="750" spans="1:9" x14ac:dyDescent="0.25">
      <c r="A750" s="208" t="s">
        <v>8809</v>
      </c>
      <c r="B750" s="208" t="s">
        <v>9891</v>
      </c>
      <c r="C750" s="208" t="s">
        <v>8815</v>
      </c>
      <c r="D750" s="208" t="s">
        <v>9892</v>
      </c>
      <c r="E750" s="194">
        <v>9.5599998993948976</v>
      </c>
      <c r="F750" s="254"/>
      <c r="G750" s="255"/>
      <c r="H750" s="255"/>
      <c r="I750" s="210">
        <v>34.369877103980357</v>
      </c>
    </row>
    <row r="751" spans="1:9" x14ac:dyDescent="0.25">
      <c r="A751" s="208" t="s">
        <v>8809</v>
      </c>
      <c r="B751" s="208" t="s">
        <v>9893</v>
      </c>
      <c r="C751" s="208" t="s">
        <v>8815</v>
      </c>
      <c r="D751" s="208" t="s">
        <v>9894</v>
      </c>
      <c r="E751" s="253">
        <v>3.002299994714023</v>
      </c>
      <c r="F751" s="245"/>
      <c r="G751" s="245"/>
      <c r="H751" s="255"/>
      <c r="I751" s="210">
        <v>34.369877103980357</v>
      </c>
    </row>
    <row r="752" spans="1:9" x14ac:dyDescent="0.25">
      <c r="A752" s="208" t="s">
        <v>8809</v>
      </c>
      <c r="B752" s="208" t="s">
        <v>9895</v>
      </c>
      <c r="C752" s="208" t="s">
        <v>8815</v>
      </c>
      <c r="D752" s="208" t="s">
        <v>9896</v>
      </c>
      <c r="E752" s="194">
        <v>1.5599999835832681</v>
      </c>
      <c r="F752" s="254"/>
      <c r="G752" s="255"/>
      <c r="H752" s="255"/>
      <c r="I752" s="210">
        <v>34.389999976060608</v>
      </c>
    </row>
    <row r="753" spans="1:9" x14ac:dyDescent="0.25">
      <c r="A753" s="208" t="s">
        <v>8809</v>
      </c>
      <c r="B753" s="208" t="s">
        <v>9897</v>
      </c>
      <c r="C753" s="208" t="s">
        <v>8815</v>
      </c>
      <c r="D753" s="208" t="s">
        <v>9898</v>
      </c>
      <c r="E753" s="194">
        <v>3.5185999103541188</v>
      </c>
      <c r="F753" s="254"/>
      <c r="G753" s="255"/>
      <c r="H753" s="255"/>
      <c r="I753" s="210">
        <v>51.200000054545427</v>
      </c>
    </row>
    <row r="754" spans="1:9" x14ac:dyDescent="0.25">
      <c r="A754" s="208" t="s">
        <v>8809</v>
      </c>
      <c r="B754" s="208" t="s">
        <v>9899</v>
      </c>
      <c r="C754" s="208" t="s">
        <v>8815</v>
      </c>
      <c r="D754" s="208" t="s">
        <v>9900</v>
      </c>
      <c r="E754" s="194">
        <v>0.9399999901078665</v>
      </c>
      <c r="F754" s="254"/>
      <c r="G754" s="255"/>
      <c r="H754" s="255"/>
      <c r="I754" s="210">
        <v>37.539999986666672</v>
      </c>
    </row>
    <row r="755" spans="1:9" x14ac:dyDescent="0.25">
      <c r="A755" s="208" t="s">
        <v>8809</v>
      </c>
      <c r="B755" s="208" t="s">
        <v>9901</v>
      </c>
      <c r="C755" s="208" t="s">
        <v>8815</v>
      </c>
      <c r="D755" s="208" t="s">
        <v>9902</v>
      </c>
      <c r="E755" s="194">
        <v>8.4250672094178682</v>
      </c>
      <c r="F755" s="254"/>
      <c r="G755" s="255"/>
      <c r="H755" s="255"/>
      <c r="I755" s="210">
        <v>34.369877103980357</v>
      </c>
    </row>
    <row r="756" spans="1:9" x14ac:dyDescent="0.25">
      <c r="A756" s="208" t="s">
        <v>8809</v>
      </c>
      <c r="B756" s="208" t="s">
        <v>9903</v>
      </c>
      <c r="C756" s="208" t="s">
        <v>8815</v>
      </c>
      <c r="D756" s="208" t="s">
        <v>9904</v>
      </c>
      <c r="E756" s="194">
        <v>55.95000004262036</v>
      </c>
      <c r="F756" s="254"/>
      <c r="G756" s="255"/>
      <c r="H756" s="255"/>
      <c r="I756" s="210">
        <v>34.369877103980357</v>
      </c>
    </row>
    <row r="757" spans="1:9" x14ac:dyDescent="0.25">
      <c r="A757" s="208" t="s">
        <v>8809</v>
      </c>
      <c r="B757" s="208" t="s">
        <v>9905</v>
      </c>
      <c r="C757" s="208" t="s">
        <v>8815</v>
      </c>
      <c r="D757" s="208" t="s">
        <v>9906</v>
      </c>
      <c r="E757" s="194">
        <v>4.3605000330386741</v>
      </c>
      <c r="F757" s="254"/>
      <c r="G757" s="255"/>
      <c r="H757" s="255"/>
      <c r="I757" s="210">
        <v>35.540000047272713</v>
      </c>
    </row>
    <row r="758" spans="1:9" x14ac:dyDescent="0.25">
      <c r="A758" s="208" t="s">
        <v>8809</v>
      </c>
      <c r="B758" s="208" t="s">
        <v>9907</v>
      </c>
      <c r="C758" s="208" t="s">
        <v>8924</v>
      </c>
      <c r="D758" s="208" t="s">
        <v>9908</v>
      </c>
      <c r="E758" s="253">
        <v>1.1799999875822149</v>
      </c>
      <c r="F758" s="245"/>
      <c r="G758" s="245"/>
      <c r="H758" s="245"/>
      <c r="I758" s="210">
        <v>26.70434715915701</v>
      </c>
    </row>
    <row r="759" spans="1:9" x14ac:dyDescent="0.25">
      <c r="A759" s="208" t="s">
        <v>8809</v>
      </c>
      <c r="B759" s="208" t="s">
        <v>9909</v>
      </c>
      <c r="C759" s="208" t="s">
        <v>8815</v>
      </c>
      <c r="D759" s="208" t="s">
        <v>9902</v>
      </c>
      <c r="E759" s="194">
        <v>5.3068928670676891</v>
      </c>
      <c r="F759" s="254"/>
      <c r="G759" s="255"/>
      <c r="H759" s="255"/>
      <c r="I759" s="210">
        <v>34.369877103980357</v>
      </c>
    </row>
    <row r="760" spans="1:9" x14ac:dyDescent="0.25">
      <c r="A760" s="208" t="s">
        <v>8809</v>
      </c>
      <c r="B760" s="208" t="s">
        <v>9910</v>
      </c>
      <c r="C760" s="208" t="s">
        <v>8815</v>
      </c>
      <c r="D760" s="208" t="s">
        <v>9911</v>
      </c>
      <c r="E760" s="194">
        <v>3.419999964009472</v>
      </c>
      <c r="F760" s="254"/>
      <c r="G760" s="255"/>
      <c r="H760" s="255"/>
      <c r="I760" s="210">
        <v>34.369877103980357</v>
      </c>
    </row>
    <row r="761" spans="1:9" x14ac:dyDescent="0.25">
      <c r="A761" s="208" t="s">
        <v>8809</v>
      </c>
      <c r="B761" s="208" t="s">
        <v>9912</v>
      </c>
      <c r="C761" s="208" t="s">
        <v>8815</v>
      </c>
      <c r="D761" s="208" t="s">
        <v>9913</v>
      </c>
      <c r="E761" s="194">
        <v>20.439999995369639</v>
      </c>
      <c r="F761" s="254"/>
      <c r="G761" s="255"/>
      <c r="H761" s="255"/>
      <c r="I761" s="210">
        <v>51.220000047878763</v>
      </c>
    </row>
    <row r="762" spans="1:9" x14ac:dyDescent="0.25">
      <c r="A762" s="208" t="s">
        <v>8809</v>
      </c>
      <c r="B762" s="208" t="s">
        <v>9914</v>
      </c>
      <c r="C762" s="208" t="s">
        <v>8815</v>
      </c>
      <c r="D762" s="208" t="s">
        <v>9911</v>
      </c>
      <c r="E762" s="194">
        <v>18.276847795034492</v>
      </c>
      <c r="F762" s="254"/>
      <c r="G762" s="255"/>
      <c r="H762" s="255"/>
      <c r="I762" s="210">
        <v>34.369877103980357</v>
      </c>
    </row>
    <row r="763" spans="1:9" x14ac:dyDescent="0.25">
      <c r="A763" s="208" t="s">
        <v>8809</v>
      </c>
      <c r="B763" s="208" t="s">
        <v>9915</v>
      </c>
      <c r="C763" s="208" t="s">
        <v>8815</v>
      </c>
      <c r="D763" s="208" t="s">
        <v>9916</v>
      </c>
      <c r="E763" s="194">
        <v>18.20000001894239</v>
      </c>
      <c r="F763" s="254"/>
      <c r="G763" s="255"/>
      <c r="H763" s="255"/>
      <c r="I763" s="210">
        <v>34.369877103980357</v>
      </c>
    </row>
    <row r="764" spans="1:9" x14ac:dyDescent="0.25">
      <c r="A764" s="208" t="s">
        <v>8809</v>
      </c>
      <c r="B764" s="208" t="s">
        <v>9917</v>
      </c>
      <c r="C764" s="208" t="s">
        <v>8815</v>
      </c>
      <c r="D764" s="208" t="s">
        <v>9896</v>
      </c>
      <c r="E764" s="194">
        <v>22.949999968955542</v>
      </c>
      <c r="F764" s="254"/>
      <c r="G764" s="255"/>
      <c r="H764" s="255"/>
      <c r="I764" s="210">
        <v>39.670000034242413</v>
      </c>
    </row>
    <row r="765" spans="1:9" x14ac:dyDescent="0.25">
      <c r="A765" s="208" t="s">
        <v>8809</v>
      </c>
      <c r="B765" s="208" t="s">
        <v>9918</v>
      </c>
      <c r="C765" s="208" t="s">
        <v>8815</v>
      </c>
      <c r="D765" s="208" t="s">
        <v>9919</v>
      </c>
      <c r="E765" s="194">
        <v>13.417300042964481</v>
      </c>
      <c r="F765" s="254"/>
      <c r="G765" s="255"/>
      <c r="H765" s="255"/>
      <c r="I765" s="210">
        <v>34.369877103980357</v>
      </c>
    </row>
    <row r="766" spans="1:9" x14ac:dyDescent="0.25">
      <c r="A766" s="208" t="s">
        <v>8809</v>
      </c>
      <c r="B766" s="208" t="s">
        <v>9920</v>
      </c>
      <c r="C766" s="208" t="s">
        <v>8815</v>
      </c>
      <c r="D766" s="208" t="s">
        <v>9911</v>
      </c>
      <c r="E766" s="194">
        <v>3.6399999616942909</v>
      </c>
      <c r="F766" s="254"/>
      <c r="G766" s="255"/>
      <c r="H766" s="255"/>
      <c r="I766" s="210">
        <v>34.369877103980357</v>
      </c>
    </row>
    <row r="767" spans="1:9" x14ac:dyDescent="0.25">
      <c r="A767" s="208" t="s">
        <v>8809</v>
      </c>
      <c r="B767" s="208" t="s">
        <v>9921</v>
      </c>
      <c r="C767" s="208" t="s">
        <v>8811</v>
      </c>
      <c r="D767" s="208" t="s">
        <v>9922</v>
      </c>
      <c r="E767" s="194">
        <v>5.1338121006702222</v>
      </c>
      <c r="F767" s="254"/>
      <c r="G767" s="255"/>
      <c r="H767" s="255"/>
      <c r="I767" s="210">
        <v>1.5613000098696941</v>
      </c>
    </row>
    <row r="768" spans="1:9" x14ac:dyDescent="0.25">
      <c r="A768" s="208" t="s">
        <v>8809</v>
      </c>
      <c r="B768" s="208" t="s">
        <v>9923</v>
      </c>
      <c r="C768" s="208" t="s">
        <v>8811</v>
      </c>
      <c r="D768" s="208" t="s">
        <v>9922</v>
      </c>
      <c r="E768" s="194">
        <v>36.099999620099979</v>
      </c>
      <c r="F768" s="254"/>
      <c r="G768" s="255"/>
      <c r="H768" s="255"/>
      <c r="I768" s="210">
        <v>2.9749999931818198</v>
      </c>
    </row>
    <row r="769" spans="1:9" x14ac:dyDescent="0.25">
      <c r="A769" s="208" t="s">
        <v>8809</v>
      </c>
      <c r="B769" s="208" t="s">
        <v>9924</v>
      </c>
      <c r="C769" s="208" t="s">
        <v>8815</v>
      </c>
      <c r="D769" s="208" t="s">
        <v>9925</v>
      </c>
      <c r="E769" s="194">
        <v>36.099999620099979</v>
      </c>
      <c r="F769" s="254"/>
      <c r="G769" s="255"/>
      <c r="H769" s="255"/>
      <c r="I769" s="210">
        <v>2.8299999657575872</v>
      </c>
    </row>
    <row r="770" spans="1:9" x14ac:dyDescent="0.25">
      <c r="A770" s="208" t="s">
        <v>8809</v>
      </c>
      <c r="B770" s="208" t="s">
        <v>9926</v>
      </c>
      <c r="C770" s="208" t="s">
        <v>8815</v>
      </c>
      <c r="D770" s="208" t="s">
        <v>9927</v>
      </c>
      <c r="E770" s="194">
        <v>8.5300000154696125</v>
      </c>
      <c r="F770" s="254"/>
      <c r="G770" s="255"/>
      <c r="H770" s="255"/>
      <c r="I770" s="210">
        <v>2.8299999657575872</v>
      </c>
    </row>
    <row r="771" spans="1:9" x14ac:dyDescent="0.25">
      <c r="A771" s="208" t="s">
        <v>8809</v>
      </c>
      <c r="B771" s="208" t="s">
        <v>9928</v>
      </c>
      <c r="C771" s="208" t="s">
        <v>8815</v>
      </c>
      <c r="D771" s="208" t="s">
        <v>8903</v>
      </c>
      <c r="E771" s="253">
        <v>9.2600051643251233E-2</v>
      </c>
      <c r="F771" s="245"/>
      <c r="G771" s="245"/>
      <c r="H771" s="245"/>
      <c r="I771" s="210">
        <v>0.85000001969696304</v>
      </c>
    </row>
    <row r="772" spans="1:9" x14ac:dyDescent="0.25">
      <c r="A772" s="208" t="s">
        <v>8809</v>
      </c>
      <c r="B772" s="208" t="s">
        <v>9928</v>
      </c>
      <c r="C772" s="208" t="s">
        <v>8811</v>
      </c>
      <c r="D772" s="208" t="s">
        <v>8903</v>
      </c>
      <c r="E772" s="194">
        <v>2.4899999737963698</v>
      </c>
      <c r="F772" s="254"/>
      <c r="G772" s="255"/>
      <c r="H772" s="255"/>
      <c r="I772" s="210">
        <v>1.1127000078878759</v>
      </c>
    </row>
    <row r="773" spans="1:9" x14ac:dyDescent="0.25">
      <c r="A773" s="208" t="s">
        <v>8809</v>
      </c>
      <c r="B773" s="208" t="s">
        <v>9929</v>
      </c>
      <c r="C773" s="208" t="s">
        <v>8811</v>
      </c>
      <c r="D773" s="208" t="s">
        <v>8905</v>
      </c>
      <c r="E773" s="253">
        <v>1.2199999871612739</v>
      </c>
      <c r="F773" s="245"/>
      <c r="G773" s="245"/>
      <c r="H773" s="245"/>
      <c r="I773" s="210">
        <v>1.0312000350545341</v>
      </c>
    </row>
    <row r="774" spans="1:9" x14ac:dyDescent="0.25">
      <c r="A774" s="208" t="s">
        <v>8809</v>
      </c>
      <c r="B774" s="208" t="s">
        <v>9930</v>
      </c>
      <c r="C774" s="208" t="s">
        <v>8811</v>
      </c>
      <c r="D774" s="208" t="s">
        <v>9931</v>
      </c>
      <c r="E774" s="194">
        <v>4.2590519941167901</v>
      </c>
      <c r="F774" s="254"/>
      <c r="G774" s="255"/>
      <c r="H774" s="255"/>
      <c r="I774" s="210">
        <v>21.051000028454531</v>
      </c>
    </row>
    <row r="775" spans="1:9" x14ac:dyDescent="0.25">
      <c r="A775" s="208" t="s">
        <v>8809</v>
      </c>
      <c r="B775" s="208" t="s">
        <v>9932</v>
      </c>
      <c r="C775" s="208" t="s">
        <v>8815</v>
      </c>
      <c r="D775" s="208" t="s">
        <v>9933</v>
      </c>
      <c r="E775" s="253"/>
      <c r="F775" s="245"/>
      <c r="G775" s="245"/>
      <c r="H775" s="245"/>
      <c r="I775" s="210">
        <v>19.28049993680305</v>
      </c>
    </row>
    <row r="776" spans="1:9" x14ac:dyDescent="0.25">
      <c r="A776" s="208" t="s">
        <v>8809</v>
      </c>
      <c r="B776" s="208" t="s">
        <v>9934</v>
      </c>
      <c r="C776" s="208" t="s">
        <v>8815</v>
      </c>
      <c r="D776" s="208" t="s">
        <v>9935</v>
      </c>
      <c r="E776" s="194">
        <v>5.7399999395948447</v>
      </c>
      <c r="F776" s="254"/>
      <c r="G776" s="255"/>
      <c r="H776" s="255"/>
      <c r="I776" s="210">
        <v>18.879999994545461</v>
      </c>
    </row>
    <row r="777" spans="1:9" x14ac:dyDescent="0.25">
      <c r="A777" s="208" t="s">
        <v>8809</v>
      </c>
      <c r="B777" s="208" t="s">
        <v>9936</v>
      </c>
      <c r="C777" s="208" t="s">
        <v>8811</v>
      </c>
      <c r="D777" s="208" t="s">
        <v>9937</v>
      </c>
      <c r="E777" s="194">
        <v>28.12999970397264</v>
      </c>
      <c r="F777" s="254"/>
      <c r="G777" s="255"/>
      <c r="H777" s="255"/>
      <c r="I777" s="210">
        <v>22.348399974775759</v>
      </c>
    </row>
    <row r="778" spans="1:9" x14ac:dyDescent="0.25">
      <c r="A778" s="208" t="s">
        <v>8809</v>
      </c>
      <c r="B778" s="208" t="s">
        <v>9938</v>
      </c>
      <c r="C778" s="208" t="s">
        <v>8815</v>
      </c>
      <c r="D778" s="208" t="s">
        <v>9939</v>
      </c>
      <c r="E778" s="194">
        <v>3.4699999634832941</v>
      </c>
      <c r="F778" s="254"/>
      <c r="G778" s="255"/>
      <c r="H778" s="255"/>
      <c r="I778" s="210">
        <v>18.879999994545461</v>
      </c>
    </row>
    <row r="779" spans="1:9" x14ac:dyDescent="0.25">
      <c r="A779" s="208" t="s">
        <v>8809</v>
      </c>
      <c r="B779" s="208" t="s">
        <v>9940</v>
      </c>
      <c r="C779" s="208" t="s">
        <v>8815</v>
      </c>
      <c r="D779" s="208" t="s">
        <v>9941</v>
      </c>
      <c r="E779" s="194">
        <v>2.4239000008008418</v>
      </c>
      <c r="F779" s="254"/>
      <c r="G779" s="255"/>
      <c r="H779" s="255"/>
      <c r="I779" s="210">
        <v>18.879999994545461</v>
      </c>
    </row>
    <row r="780" spans="1:9" x14ac:dyDescent="0.25">
      <c r="A780" s="208" t="s">
        <v>8809</v>
      </c>
      <c r="B780" s="208" t="s">
        <v>9942</v>
      </c>
      <c r="C780" s="208" t="s">
        <v>8811</v>
      </c>
      <c r="D780" s="208" t="s">
        <v>9943</v>
      </c>
      <c r="E780" s="194">
        <v>2375.240000050092</v>
      </c>
      <c r="F780" s="254"/>
      <c r="G780" s="255"/>
      <c r="H780" s="255"/>
      <c r="I780" s="210">
        <v>16.958100029118171</v>
      </c>
    </row>
    <row r="781" spans="1:9" x14ac:dyDescent="0.25">
      <c r="A781" s="208" t="s">
        <v>8809</v>
      </c>
      <c r="B781" s="208" t="s">
        <v>9944</v>
      </c>
      <c r="C781" s="208" t="s">
        <v>8815</v>
      </c>
      <c r="D781" s="208" t="s">
        <v>9945</v>
      </c>
      <c r="E781" s="253">
        <v>34.369876828520113</v>
      </c>
      <c r="F781" s="245"/>
      <c r="G781" s="245"/>
      <c r="H781" s="245"/>
      <c r="I781" s="210">
        <v>18.879999994545461</v>
      </c>
    </row>
    <row r="782" spans="1:9" x14ac:dyDescent="0.25">
      <c r="A782" s="208" t="s">
        <v>8809</v>
      </c>
      <c r="B782" s="208" t="s">
        <v>9946</v>
      </c>
      <c r="C782" s="208" t="s">
        <v>8811</v>
      </c>
      <c r="D782" s="208" t="s">
        <v>9943</v>
      </c>
      <c r="E782" s="194">
        <v>0.68519999278926613</v>
      </c>
      <c r="F782" s="254"/>
      <c r="G782" s="255"/>
      <c r="H782" s="255"/>
      <c r="I782" s="210">
        <v>16.358600001678791</v>
      </c>
    </row>
    <row r="783" spans="1:9" x14ac:dyDescent="0.25">
      <c r="A783" s="208" t="s">
        <v>8809</v>
      </c>
      <c r="B783" s="208" t="s">
        <v>9947</v>
      </c>
      <c r="C783" s="208" t="s">
        <v>8815</v>
      </c>
      <c r="D783" s="208" t="s">
        <v>9945</v>
      </c>
      <c r="E783" s="194">
        <v>36.560000036200996</v>
      </c>
      <c r="F783" s="254"/>
      <c r="G783" s="255"/>
      <c r="H783" s="255"/>
      <c r="I783" s="210">
        <v>18.879999994545461</v>
      </c>
    </row>
    <row r="784" spans="1:9" x14ac:dyDescent="0.25">
      <c r="A784" s="208" t="s">
        <v>8809</v>
      </c>
      <c r="B784" s="208" t="s">
        <v>9948</v>
      </c>
      <c r="C784" s="208" t="s">
        <v>8811</v>
      </c>
      <c r="D784" s="208" t="s">
        <v>9931</v>
      </c>
      <c r="E784" s="194">
        <v>36.340000038516187</v>
      </c>
      <c r="F784" s="254"/>
      <c r="G784" s="255"/>
      <c r="H784" s="255"/>
      <c r="I784" s="210">
        <v>19.29560000752727</v>
      </c>
    </row>
    <row r="785" spans="1:9" x14ac:dyDescent="0.25">
      <c r="A785" s="208" t="s">
        <v>8809</v>
      </c>
      <c r="B785" s="208" t="s">
        <v>9949</v>
      </c>
      <c r="C785" s="208" t="s">
        <v>8811</v>
      </c>
      <c r="D785" s="208" t="s">
        <v>9937</v>
      </c>
      <c r="E785" s="194">
        <v>36.280000039147588</v>
      </c>
      <c r="F785" s="254"/>
      <c r="G785" s="255"/>
      <c r="H785" s="255"/>
      <c r="I785" s="210">
        <v>20.353800033581809</v>
      </c>
    </row>
    <row r="786" spans="1:9" x14ac:dyDescent="0.25">
      <c r="A786" s="208" t="s">
        <v>8809</v>
      </c>
      <c r="B786" s="208" t="s">
        <v>9950</v>
      </c>
      <c r="C786" s="208" t="s">
        <v>8815</v>
      </c>
      <c r="D786" s="208" t="s">
        <v>9945</v>
      </c>
      <c r="E786" s="194">
        <v>9.9799998949750091</v>
      </c>
      <c r="F786" s="254"/>
      <c r="G786" s="255"/>
      <c r="H786" s="255"/>
      <c r="I786" s="210">
        <v>18.879999994545461</v>
      </c>
    </row>
    <row r="787" spans="1:9" x14ac:dyDescent="0.25">
      <c r="A787" s="208" t="s">
        <v>8809</v>
      </c>
      <c r="B787" s="208" t="s">
        <v>9951</v>
      </c>
      <c r="C787" s="208" t="s">
        <v>8811</v>
      </c>
      <c r="D787" s="208" t="s">
        <v>9943</v>
      </c>
      <c r="E787" s="194">
        <v>9.9799998949750091</v>
      </c>
      <c r="F787" s="254"/>
      <c r="G787" s="255"/>
      <c r="H787" s="255"/>
      <c r="I787" s="210">
        <v>16.393899989912121</v>
      </c>
    </row>
    <row r="788" spans="1:9" x14ac:dyDescent="0.25">
      <c r="A788" s="208" t="s">
        <v>8809</v>
      </c>
      <c r="B788" s="208" t="s">
        <v>9952</v>
      </c>
      <c r="C788" s="208" t="s">
        <v>8815</v>
      </c>
      <c r="D788" s="208" t="s">
        <v>9953</v>
      </c>
      <c r="E788" s="194">
        <v>9.9799998949750091</v>
      </c>
      <c r="F788" s="254"/>
      <c r="G788" s="255"/>
      <c r="H788" s="255"/>
      <c r="I788" s="210">
        <v>18.879999994545461</v>
      </c>
    </row>
    <row r="789" spans="1:9" x14ac:dyDescent="0.25">
      <c r="A789" s="208" t="s">
        <v>8809</v>
      </c>
      <c r="B789" s="208" t="s">
        <v>9954</v>
      </c>
      <c r="C789" s="208" t="s">
        <v>8811</v>
      </c>
      <c r="D789" s="208" t="s">
        <v>9943</v>
      </c>
      <c r="E789" s="194">
        <v>1.1499999878979219</v>
      </c>
      <c r="F789" s="254"/>
      <c r="G789" s="255"/>
      <c r="H789" s="255"/>
      <c r="I789" s="210">
        <v>17.084899986851521</v>
      </c>
    </row>
    <row r="790" spans="1:9" x14ac:dyDescent="0.25">
      <c r="A790" s="208" t="s">
        <v>8809</v>
      </c>
      <c r="B790" s="208" t="s">
        <v>9955</v>
      </c>
      <c r="C790" s="208" t="s">
        <v>8815</v>
      </c>
      <c r="D790" s="208" t="s">
        <v>9956</v>
      </c>
      <c r="E790" s="194">
        <v>19.60000000420942</v>
      </c>
      <c r="F790" s="254"/>
      <c r="G790" s="255"/>
      <c r="H790" s="255"/>
      <c r="I790" s="210">
        <v>16.362400000412119</v>
      </c>
    </row>
    <row r="791" spans="1:9" x14ac:dyDescent="0.25">
      <c r="A791" s="208" t="s">
        <v>8809</v>
      </c>
      <c r="B791" s="208" t="s">
        <v>9955</v>
      </c>
      <c r="C791" s="208" t="s">
        <v>8924</v>
      </c>
      <c r="D791" s="208" t="s">
        <v>9956</v>
      </c>
      <c r="E791" s="194">
        <v>16.450199984738749</v>
      </c>
      <c r="F791" s="254"/>
      <c r="G791" s="255"/>
      <c r="H791" s="255"/>
      <c r="I791" s="210">
        <v>15.866555468723931</v>
      </c>
    </row>
    <row r="792" spans="1:9" x14ac:dyDescent="0.25">
      <c r="A792" s="208" t="s">
        <v>8809</v>
      </c>
      <c r="B792" s="208" t="s">
        <v>9957</v>
      </c>
      <c r="C792" s="208" t="s">
        <v>8815</v>
      </c>
      <c r="D792" s="208" t="s">
        <v>9953</v>
      </c>
      <c r="E792" s="194">
        <v>0.21439999774375171</v>
      </c>
      <c r="F792" s="254"/>
      <c r="G792" s="255"/>
      <c r="H792" s="255"/>
      <c r="I792" s="210">
        <v>18.879999994545461</v>
      </c>
    </row>
    <row r="793" spans="1:9" x14ac:dyDescent="0.25">
      <c r="A793" s="208" t="s">
        <v>8809</v>
      </c>
      <c r="B793" s="208" t="s">
        <v>9958</v>
      </c>
      <c r="C793" s="208" t="s">
        <v>8815</v>
      </c>
      <c r="D793" s="208" t="s">
        <v>9959</v>
      </c>
      <c r="E793" s="253">
        <v>3.9177062465908312</v>
      </c>
      <c r="F793" s="245"/>
      <c r="G793" s="245"/>
      <c r="H793" s="255"/>
      <c r="I793" s="210">
        <v>26.81819999999394</v>
      </c>
    </row>
    <row r="794" spans="1:9" x14ac:dyDescent="0.25">
      <c r="A794" s="208" t="s">
        <v>8809</v>
      </c>
      <c r="B794" s="208" t="s">
        <v>9960</v>
      </c>
      <c r="C794" s="208" t="s">
        <v>8815</v>
      </c>
      <c r="D794" s="208" t="s">
        <v>9959</v>
      </c>
      <c r="E794" s="253">
        <v>3.9177062465908312</v>
      </c>
      <c r="F794" s="245"/>
      <c r="G794" s="245"/>
      <c r="H794" s="245"/>
      <c r="I794" s="210">
        <v>19.263300018293929</v>
      </c>
    </row>
    <row r="795" spans="1:9" x14ac:dyDescent="0.25">
      <c r="A795" s="208" t="s">
        <v>8809</v>
      </c>
      <c r="B795" s="208" t="s">
        <v>9960</v>
      </c>
      <c r="C795" s="208" t="s">
        <v>8811</v>
      </c>
      <c r="D795" s="208" t="s">
        <v>9959</v>
      </c>
      <c r="E795" s="194">
        <v>3.897300037913181</v>
      </c>
      <c r="F795" s="254"/>
      <c r="G795" s="255"/>
      <c r="H795" s="255"/>
      <c r="I795" s="210">
        <v>17.22050001740908</v>
      </c>
    </row>
    <row r="796" spans="1:9" x14ac:dyDescent="0.25">
      <c r="A796" s="208" t="s">
        <v>8809</v>
      </c>
      <c r="B796" s="208" t="s">
        <v>9961</v>
      </c>
      <c r="C796" s="208" t="s">
        <v>8815</v>
      </c>
      <c r="D796" s="208" t="s">
        <v>9962</v>
      </c>
      <c r="E796" s="253">
        <v>3.8662351605763199</v>
      </c>
      <c r="F796" s="245"/>
      <c r="G796" s="245"/>
      <c r="H796" s="245"/>
      <c r="I796" s="210">
        <v>4.1065999947696987</v>
      </c>
    </row>
    <row r="797" spans="1:9" x14ac:dyDescent="0.25">
      <c r="A797" s="208" t="s">
        <v>8809</v>
      </c>
      <c r="B797" s="208" t="s">
        <v>9963</v>
      </c>
      <c r="C797" s="208" t="s">
        <v>8815</v>
      </c>
      <c r="D797" s="208" t="s">
        <v>9964</v>
      </c>
      <c r="E797" s="194">
        <v>3.859999959379111</v>
      </c>
      <c r="F797" s="254"/>
      <c r="G797" s="255"/>
      <c r="H797" s="255"/>
      <c r="I797" s="210">
        <v>8.2399999806060684</v>
      </c>
    </row>
    <row r="798" spans="1:9" x14ac:dyDescent="0.25">
      <c r="A798" s="208" t="s">
        <v>8809</v>
      </c>
      <c r="B798" s="208" t="s">
        <v>9965</v>
      </c>
      <c r="C798" s="208" t="s">
        <v>8820</v>
      </c>
      <c r="D798" s="208" t="s">
        <v>9966</v>
      </c>
      <c r="E798" s="253">
        <v>11.50999998410945</v>
      </c>
      <c r="F798" s="245"/>
      <c r="G798" s="245"/>
      <c r="H798" s="255"/>
      <c r="I798" s="210">
        <v>6.7300000293939304</v>
      </c>
    </row>
    <row r="799" spans="1:9" x14ac:dyDescent="0.25">
      <c r="A799" s="208" t="s">
        <v>8809</v>
      </c>
      <c r="B799" s="208" t="s">
        <v>9967</v>
      </c>
      <c r="C799" s="208" t="s">
        <v>8811</v>
      </c>
      <c r="D799" s="208" t="s">
        <v>9968</v>
      </c>
      <c r="E799" s="253">
        <v>4.4199999534859247</v>
      </c>
      <c r="F799" s="245"/>
      <c r="G799" s="245"/>
      <c r="H799" s="245"/>
      <c r="I799" s="210">
        <v>5.4507000012818176</v>
      </c>
    </row>
    <row r="800" spans="1:9" x14ac:dyDescent="0.25">
      <c r="A800" s="208" t="s">
        <v>8809</v>
      </c>
      <c r="B800" s="208" t="s">
        <v>9969</v>
      </c>
      <c r="C800" s="208" t="s">
        <v>8811</v>
      </c>
      <c r="D800" s="208" t="s">
        <v>9970</v>
      </c>
      <c r="E800" s="253">
        <v>176.01000004198889</v>
      </c>
      <c r="F800" s="245"/>
      <c r="G800" s="245"/>
      <c r="H800" s="255"/>
      <c r="I800" s="210">
        <v>5.5215999776484912</v>
      </c>
    </row>
    <row r="801" spans="1:9" x14ac:dyDescent="0.25">
      <c r="A801" s="208" t="s">
        <v>8809</v>
      </c>
      <c r="B801" s="208" t="s">
        <v>9971</v>
      </c>
      <c r="C801" s="208" t="s">
        <v>8820</v>
      </c>
      <c r="D801" s="208" t="s">
        <v>9970</v>
      </c>
      <c r="E801" s="194">
        <v>127.54000002588791</v>
      </c>
      <c r="F801" s="254"/>
      <c r="G801" s="255"/>
      <c r="H801" s="255"/>
      <c r="I801" s="210">
        <v>6.4399999745454624</v>
      </c>
    </row>
    <row r="802" spans="1:9" x14ac:dyDescent="0.25">
      <c r="A802" s="208" t="s">
        <v>8809</v>
      </c>
      <c r="B802" s="208" t="s">
        <v>9972</v>
      </c>
      <c r="C802" s="208" t="s">
        <v>8820</v>
      </c>
      <c r="D802" s="208" t="s">
        <v>9968</v>
      </c>
      <c r="E802" s="253">
        <v>14.90999984309393</v>
      </c>
      <c r="F802" s="245"/>
      <c r="G802" s="245"/>
      <c r="H802" s="245"/>
      <c r="I802" s="210">
        <v>6.2800000278787786</v>
      </c>
    </row>
    <row r="803" spans="1:9" x14ac:dyDescent="0.25">
      <c r="A803" s="208" t="s">
        <v>8809</v>
      </c>
      <c r="B803" s="208" t="s">
        <v>9973</v>
      </c>
      <c r="C803" s="208" t="s">
        <v>8818</v>
      </c>
      <c r="D803" s="208" t="s">
        <v>9974</v>
      </c>
      <c r="E803" s="253">
        <v>3.9999999579058143E-2</v>
      </c>
      <c r="F803" s="245"/>
      <c r="G803" s="245"/>
      <c r="H803" s="245"/>
      <c r="I803" s="210">
        <v>6.6499999803030363</v>
      </c>
    </row>
    <row r="804" spans="1:9" x14ac:dyDescent="0.25">
      <c r="A804" s="208" t="s">
        <v>8809</v>
      </c>
      <c r="B804" s="208" t="s">
        <v>9973</v>
      </c>
      <c r="C804" s="208" t="s">
        <v>8820</v>
      </c>
      <c r="D804" s="208" t="s">
        <v>9974</v>
      </c>
      <c r="E804" s="194">
        <v>6.1093118010069789</v>
      </c>
      <c r="F804" s="254"/>
      <c r="G804" s="255"/>
      <c r="H804" s="255"/>
      <c r="I804" s="210">
        <v>6.5700000069696953</v>
      </c>
    </row>
    <row r="805" spans="1:9" x14ac:dyDescent="0.25">
      <c r="A805" s="208" t="s">
        <v>8809</v>
      </c>
      <c r="B805" s="208" t="s">
        <v>9975</v>
      </c>
      <c r="C805" s="208" t="s">
        <v>9767</v>
      </c>
      <c r="D805" s="208" t="s">
        <v>9976</v>
      </c>
      <c r="E805" s="253">
        <v>14.789999949592209</v>
      </c>
      <c r="F805" s="245"/>
      <c r="G805" s="245"/>
      <c r="H805" s="245"/>
      <c r="I805" s="210">
        <v>0.18280001482423749</v>
      </c>
    </row>
    <row r="806" spans="1:9" x14ac:dyDescent="0.25">
      <c r="A806" s="208" t="s">
        <v>8809</v>
      </c>
      <c r="B806" s="208" t="s">
        <v>9977</v>
      </c>
      <c r="C806" s="208" t="s">
        <v>8815</v>
      </c>
      <c r="D806" s="208" t="s">
        <v>9832</v>
      </c>
      <c r="E806" s="194">
        <v>2.0272999523567492</v>
      </c>
      <c r="F806" s="254"/>
      <c r="G806" s="255"/>
      <c r="H806" s="255"/>
      <c r="I806" s="210">
        <v>32.808199973024252</v>
      </c>
    </row>
    <row r="807" spans="1:9" x14ac:dyDescent="0.25">
      <c r="A807" s="208" t="s">
        <v>8809</v>
      </c>
      <c r="B807" s="208" t="s">
        <v>9978</v>
      </c>
      <c r="C807" s="208" t="s">
        <v>8815</v>
      </c>
      <c r="D807" s="208" t="s">
        <v>9979</v>
      </c>
      <c r="E807" s="253">
        <v>16.58000003599053</v>
      </c>
      <c r="F807" s="245"/>
      <c r="G807" s="245"/>
      <c r="H807" s="255"/>
      <c r="I807" s="210">
        <v>28.932099977178801</v>
      </c>
    </row>
    <row r="808" spans="1:9" x14ac:dyDescent="0.25">
      <c r="A808" s="208" t="s">
        <v>8809</v>
      </c>
      <c r="B808" s="208" t="s">
        <v>9980</v>
      </c>
      <c r="C808" s="208" t="s">
        <v>8820</v>
      </c>
      <c r="D808" s="208" t="s">
        <v>9981</v>
      </c>
      <c r="E808" s="194">
        <v>15.95000004262036</v>
      </c>
      <c r="F808" s="254"/>
      <c r="G808" s="255"/>
      <c r="H808" s="255"/>
      <c r="I808" s="210">
        <v>27.490000003333339</v>
      </c>
    </row>
    <row r="809" spans="1:9" x14ac:dyDescent="0.25">
      <c r="A809" s="208" t="s">
        <v>8809</v>
      </c>
      <c r="B809" s="208" t="s">
        <v>9982</v>
      </c>
      <c r="C809" s="208" t="s">
        <v>8815</v>
      </c>
      <c r="D809" s="208" t="s">
        <v>9983</v>
      </c>
      <c r="E809" s="194">
        <v>39.570000004525127</v>
      </c>
      <c r="F809" s="254"/>
      <c r="G809" s="255"/>
      <c r="H809" s="255"/>
      <c r="I809" s="210">
        <v>26.790000009393939</v>
      </c>
    </row>
    <row r="810" spans="1:9" x14ac:dyDescent="0.25">
      <c r="A810" s="208" t="s">
        <v>8809</v>
      </c>
      <c r="B810" s="208" t="s">
        <v>9984</v>
      </c>
      <c r="C810" s="208" t="s">
        <v>8815</v>
      </c>
      <c r="D810" s="208" t="s">
        <v>9985</v>
      </c>
      <c r="E810" s="253">
        <v>1.199999987371744</v>
      </c>
      <c r="F810" s="245"/>
      <c r="G810" s="245"/>
      <c r="H810" s="255"/>
      <c r="I810" s="210">
        <v>26.494487986685819</v>
      </c>
    </row>
    <row r="811" spans="1:9" x14ac:dyDescent="0.25">
      <c r="A811" s="208" t="s">
        <v>8809</v>
      </c>
      <c r="B811" s="208" t="s">
        <v>9986</v>
      </c>
      <c r="C811" s="208" t="s">
        <v>8815</v>
      </c>
      <c r="D811" s="208" t="s">
        <v>9987</v>
      </c>
      <c r="E811" s="253">
        <v>2.9999999684293611E-2</v>
      </c>
      <c r="F811" s="245"/>
      <c r="G811" s="245"/>
      <c r="H811" s="245"/>
      <c r="I811" s="210">
        <v>26.790000009393939</v>
      </c>
    </row>
    <row r="812" spans="1:9" x14ac:dyDescent="0.25">
      <c r="A812" s="208" t="s">
        <v>8809</v>
      </c>
      <c r="B812" s="208" t="s">
        <v>9988</v>
      </c>
      <c r="C812" s="208" t="s">
        <v>8815</v>
      </c>
      <c r="D812" s="208" t="s">
        <v>9989</v>
      </c>
      <c r="E812" s="253">
        <v>20.118200051373851</v>
      </c>
      <c r="F812" s="245"/>
      <c r="G812" s="245"/>
      <c r="H812" s="255"/>
      <c r="I812" s="210">
        <v>26.494487986685819</v>
      </c>
    </row>
    <row r="813" spans="1:9" x14ac:dyDescent="0.25">
      <c r="A813" s="208" t="s">
        <v>8809</v>
      </c>
      <c r="B813" s="208" t="s">
        <v>9990</v>
      </c>
      <c r="C813" s="208" t="s">
        <v>8815</v>
      </c>
      <c r="D813" s="208" t="s">
        <v>9991</v>
      </c>
      <c r="E813" s="194">
        <v>20.009999789423841</v>
      </c>
      <c r="F813" s="254"/>
      <c r="G813" s="255"/>
      <c r="H813" s="255"/>
      <c r="I813" s="210">
        <v>41.590000000303029</v>
      </c>
    </row>
    <row r="814" spans="1:9" x14ac:dyDescent="0.25">
      <c r="A814" s="208" t="s">
        <v>8809</v>
      </c>
      <c r="B814" s="208" t="s">
        <v>9990</v>
      </c>
      <c r="C814" s="208" t="s">
        <v>8820</v>
      </c>
      <c r="D814" s="208" t="s">
        <v>9991</v>
      </c>
      <c r="E814" s="194">
        <v>3.3948471097621979</v>
      </c>
      <c r="F814" s="254"/>
      <c r="G814" s="255"/>
      <c r="H814" s="255"/>
      <c r="I814" s="210">
        <v>29.329999996060611</v>
      </c>
    </row>
    <row r="815" spans="1:9" x14ac:dyDescent="0.25">
      <c r="A815" s="208" t="s">
        <v>8809</v>
      </c>
      <c r="B815" s="208" t="s">
        <v>9992</v>
      </c>
      <c r="C815" s="208" t="s">
        <v>8815</v>
      </c>
      <c r="D815" s="208" t="s">
        <v>9993</v>
      </c>
      <c r="E815" s="194">
        <v>19.11473276385443</v>
      </c>
      <c r="F815" s="254"/>
      <c r="G815" s="255"/>
      <c r="H815" s="255"/>
      <c r="I815" s="210">
        <v>26.790000009393939</v>
      </c>
    </row>
    <row r="816" spans="1:9" x14ac:dyDescent="0.25">
      <c r="A816" s="208" t="s">
        <v>8809</v>
      </c>
      <c r="B816" s="208" t="s">
        <v>9994</v>
      </c>
      <c r="C816" s="208" t="s">
        <v>8815</v>
      </c>
      <c r="D816" s="208" t="s">
        <v>9985</v>
      </c>
      <c r="E816" s="194">
        <v>3.3948471097621979</v>
      </c>
      <c r="F816" s="254"/>
      <c r="G816" s="255"/>
      <c r="H816" s="255"/>
      <c r="I816" s="210">
        <v>26.494487986685819</v>
      </c>
    </row>
    <row r="817" spans="1:9" x14ac:dyDescent="0.25">
      <c r="A817" s="208" t="s">
        <v>8809</v>
      </c>
      <c r="B817" s="208" t="s">
        <v>9995</v>
      </c>
      <c r="C817" s="208" t="s">
        <v>8815</v>
      </c>
      <c r="D817" s="208" t="s">
        <v>9996</v>
      </c>
      <c r="E817" s="253">
        <v>0.54999999421204959</v>
      </c>
      <c r="F817" s="245"/>
      <c r="G817" s="245"/>
      <c r="H817" s="245"/>
      <c r="I817" s="210">
        <v>26.790000009393939</v>
      </c>
    </row>
    <row r="818" spans="1:9" x14ac:dyDescent="0.25">
      <c r="A818" s="208" t="s">
        <v>8809</v>
      </c>
      <c r="B818" s="208" t="s">
        <v>9997</v>
      </c>
      <c r="C818" s="208" t="s">
        <v>8815</v>
      </c>
      <c r="D818" s="208" t="s">
        <v>9998</v>
      </c>
      <c r="E818" s="253">
        <v>0.9399999901078665</v>
      </c>
      <c r="F818" s="245"/>
      <c r="G818" s="245"/>
      <c r="H818" s="245"/>
      <c r="I818" s="210">
        <v>26.494487986685819</v>
      </c>
    </row>
    <row r="819" spans="1:9" x14ac:dyDescent="0.25">
      <c r="A819" s="208" t="s">
        <v>8809</v>
      </c>
      <c r="B819" s="208" t="s">
        <v>9999</v>
      </c>
      <c r="C819" s="208" t="s">
        <v>8815</v>
      </c>
      <c r="D819" s="208" t="s">
        <v>10000</v>
      </c>
      <c r="E819" s="194">
        <v>0.92999999021310187</v>
      </c>
      <c r="F819" s="254"/>
      <c r="G819" s="255"/>
      <c r="H819" s="255"/>
      <c r="I819" s="210">
        <v>26.494487986685819</v>
      </c>
    </row>
    <row r="820" spans="1:9" x14ac:dyDescent="0.25">
      <c r="A820" s="208" t="s">
        <v>8809</v>
      </c>
      <c r="B820" s="208" t="s">
        <v>10001</v>
      </c>
      <c r="C820" s="208" t="s">
        <v>8815</v>
      </c>
      <c r="D820" s="208" t="s">
        <v>10002</v>
      </c>
      <c r="E820" s="253">
        <v>1.9899999790581431</v>
      </c>
      <c r="F820" s="245"/>
      <c r="G820" s="245"/>
      <c r="H820" s="245"/>
      <c r="I820" s="210">
        <v>26.494487986685819</v>
      </c>
    </row>
    <row r="821" spans="1:9" x14ac:dyDescent="0.25">
      <c r="A821" s="208" t="s">
        <v>8809</v>
      </c>
      <c r="B821" s="208" t="s">
        <v>10003</v>
      </c>
      <c r="C821" s="208" t="s">
        <v>8815</v>
      </c>
      <c r="D821" s="208" t="s">
        <v>10004</v>
      </c>
      <c r="E821" s="194">
        <v>19.01000001041831</v>
      </c>
      <c r="F821" s="254"/>
      <c r="G821" s="255"/>
      <c r="H821" s="255"/>
      <c r="I821" s="210">
        <v>26.790000009393939</v>
      </c>
    </row>
    <row r="822" spans="1:9" x14ac:dyDescent="0.25">
      <c r="A822" s="208" t="s">
        <v>8809</v>
      </c>
      <c r="B822" s="208" t="s">
        <v>10005</v>
      </c>
      <c r="C822" s="208" t="s">
        <v>8815</v>
      </c>
      <c r="D822" s="208" t="s">
        <v>10000</v>
      </c>
      <c r="E822" s="253">
        <v>19.00000001052355</v>
      </c>
      <c r="F822" s="245"/>
      <c r="G822" s="245"/>
      <c r="H822" s="245"/>
      <c r="I822" s="210">
        <v>26.494487986685819</v>
      </c>
    </row>
    <row r="823" spans="1:9" x14ac:dyDescent="0.25">
      <c r="A823" s="208" t="s">
        <v>8809</v>
      </c>
      <c r="B823" s="208" t="s">
        <v>10006</v>
      </c>
      <c r="C823" s="208" t="s">
        <v>8815</v>
      </c>
      <c r="D823" s="208" t="s">
        <v>10007</v>
      </c>
      <c r="E823" s="253">
        <v>18.90400001153381</v>
      </c>
      <c r="F823" s="245"/>
      <c r="G823" s="245"/>
      <c r="H823" s="255"/>
      <c r="I823" s="210">
        <v>26.790000009393939</v>
      </c>
    </row>
    <row r="824" spans="1:9" x14ac:dyDescent="0.25">
      <c r="A824" s="208" t="s">
        <v>8809</v>
      </c>
      <c r="B824" s="208" t="s">
        <v>10008</v>
      </c>
      <c r="C824" s="208" t="s">
        <v>8815</v>
      </c>
      <c r="D824" s="208" t="s">
        <v>10009</v>
      </c>
      <c r="E824" s="194">
        <v>18.879999801315449</v>
      </c>
      <c r="F824" s="254"/>
      <c r="G824" s="255"/>
      <c r="H824" s="255"/>
      <c r="I824" s="210">
        <v>26.494487986685819</v>
      </c>
    </row>
    <row r="825" spans="1:9" x14ac:dyDescent="0.25">
      <c r="A825" s="208" t="s">
        <v>8809</v>
      </c>
      <c r="B825" s="208" t="s">
        <v>10010</v>
      </c>
      <c r="C825" s="208" t="s">
        <v>8815</v>
      </c>
      <c r="D825" s="208" t="s">
        <v>10000</v>
      </c>
      <c r="E825" s="253">
        <v>1.6699999824256779</v>
      </c>
      <c r="F825" s="245"/>
      <c r="G825" s="245"/>
      <c r="H825" s="245"/>
      <c r="I825" s="210">
        <v>26.494487986685819</v>
      </c>
    </row>
    <row r="826" spans="1:9" x14ac:dyDescent="0.25">
      <c r="A826" s="208" t="s">
        <v>8809</v>
      </c>
      <c r="B826" s="208" t="s">
        <v>10011</v>
      </c>
      <c r="C826" s="208" t="s">
        <v>8815</v>
      </c>
      <c r="D826" s="208" t="s">
        <v>10012</v>
      </c>
      <c r="E826" s="194">
        <v>1.9482000321157591</v>
      </c>
      <c r="F826" s="254"/>
      <c r="G826" s="255"/>
      <c r="H826" s="255"/>
      <c r="I826" s="210">
        <v>26.494487986685819</v>
      </c>
    </row>
    <row r="827" spans="1:9" x14ac:dyDescent="0.25">
      <c r="A827" s="208" t="s">
        <v>8809</v>
      </c>
      <c r="B827" s="208" t="s">
        <v>10013</v>
      </c>
      <c r="C827" s="208" t="s">
        <v>8815</v>
      </c>
      <c r="D827" s="208" t="s">
        <v>10014</v>
      </c>
      <c r="E827" s="194">
        <v>0.64999999315969492</v>
      </c>
      <c r="F827" s="254"/>
      <c r="G827" s="255"/>
      <c r="H827" s="255"/>
      <c r="I827" s="210">
        <v>26.790000009393939</v>
      </c>
    </row>
    <row r="828" spans="1:9" x14ac:dyDescent="0.25">
      <c r="A828" s="208" t="s">
        <v>8809</v>
      </c>
      <c r="B828" s="208" t="s">
        <v>10015</v>
      </c>
      <c r="C828" s="208" t="s">
        <v>8815</v>
      </c>
      <c r="D828" s="208" t="s">
        <v>10016</v>
      </c>
      <c r="E828" s="194">
        <v>3.514748713341239</v>
      </c>
      <c r="F828" s="254"/>
      <c r="G828" s="255"/>
      <c r="H828" s="255"/>
      <c r="I828" s="210">
        <v>33.62000000545455</v>
      </c>
    </row>
    <row r="829" spans="1:9" x14ac:dyDescent="0.25">
      <c r="A829" s="208" t="s">
        <v>8809</v>
      </c>
      <c r="B829" s="208" t="s">
        <v>10017</v>
      </c>
      <c r="C829" s="208" t="s">
        <v>8815</v>
      </c>
      <c r="D829" s="208" t="s">
        <v>10018</v>
      </c>
      <c r="E829" s="194">
        <v>0.25430002363272802</v>
      </c>
      <c r="F829" s="254"/>
      <c r="G829" s="255"/>
      <c r="H829" s="255"/>
      <c r="I829" s="210">
        <v>26.494487986685819</v>
      </c>
    </row>
    <row r="830" spans="1:9" x14ac:dyDescent="0.25">
      <c r="A830" s="208" t="s">
        <v>8809</v>
      </c>
      <c r="B830" s="208" t="s">
        <v>10019</v>
      </c>
      <c r="C830" s="208" t="s">
        <v>8815</v>
      </c>
      <c r="D830" s="208" t="s">
        <v>9985</v>
      </c>
      <c r="E830" s="194">
        <v>2.8299999702183638</v>
      </c>
      <c r="F830" s="254"/>
      <c r="G830" s="255"/>
      <c r="H830" s="255"/>
      <c r="I830" s="210">
        <v>26.494487986685819</v>
      </c>
    </row>
    <row r="831" spans="1:9" x14ac:dyDescent="0.25">
      <c r="A831" s="208" t="s">
        <v>8809</v>
      </c>
      <c r="B831" s="208" t="s">
        <v>10020</v>
      </c>
      <c r="C831" s="208" t="s">
        <v>8815</v>
      </c>
      <c r="D831" s="208" t="s">
        <v>10021</v>
      </c>
      <c r="E831" s="253">
        <v>0.9539611580745998</v>
      </c>
      <c r="F831" s="245"/>
      <c r="G831" s="245"/>
      <c r="H831" s="245"/>
      <c r="I831" s="210">
        <v>26.790000009393939</v>
      </c>
    </row>
    <row r="832" spans="1:9" x14ac:dyDescent="0.25">
      <c r="A832" s="208" t="s">
        <v>8809</v>
      </c>
      <c r="B832" s="208" t="s">
        <v>10022</v>
      </c>
      <c r="C832" s="208" t="s">
        <v>8815</v>
      </c>
      <c r="D832" s="208" t="s">
        <v>10023</v>
      </c>
      <c r="E832" s="194">
        <v>9.9799998949750091</v>
      </c>
      <c r="F832" s="254"/>
      <c r="G832" s="255"/>
      <c r="H832" s="255"/>
      <c r="I832" s="210">
        <v>26.494487986685819</v>
      </c>
    </row>
    <row r="833" spans="1:9" x14ac:dyDescent="0.25">
      <c r="A833" s="208" t="s">
        <v>8809</v>
      </c>
      <c r="B833" s="208" t="s">
        <v>10024</v>
      </c>
      <c r="C833" s="208" t="s">
        <v>8815</v>
      </c>
      <c r="D833" s="208" t="s">
        <v>10025</v>
      </c>
      <c r="E833" s="194">
        <v>9.7699998971849524</v>
      </c>
      <c r="F833" s="254"/>
      <c r="G833" s="255"/>
      <c r="H833" s="255"/>
      <c r="I833" s="210">
        <v>41.839999992727272</v>
      </c>
    </row>
    <row r="834" spans="1:9" x14ac:dyDescent="0.25">
      <c r="A834" s="208" t="s">
        <v>8809</v>
      </c>
      <c r="B834" s="208" t="s">
        <v>10026</v>
      </c>
      <c r="C834" s="208" t="s">
        <v>8815</v>
      </c>
      <c r="D834" s="208" t="s">
        <v>10000</v>
      </c>
      <c r="E834" s="194">
        <v>4.2331999554517239</v>
      </c>
      <c r="F834" s="254"/>
      <c r="G834" s="255"/>
      <c r="H834" s="255"/>
      <c r="I834" s="210">
        <v>26.494487986685819</v>
      </c>
    </row>
    <row r="835" spans="1:9" x14ac:dyDescent="0.25">
      <c r="A835" s="208" t="s">
        <v>8809</v>
      </c>
      <c r="B835" s="208" t="s">
        <v>10027</v>
      </c>
      <c r="C835" s="208" t="s">
        <v>8815</v>
      </c>
      <c r="D835" s="208" t="s">
        <v>10028</v>
      </c>
      <c r="E835" s="194">
        <v>42.944856269983092</v>
      </c>
      <c r="F835" s="254"/>
      <c r="G835" s="255"/>
      <c r="H835" s="255"/>
      <c r="I835" s="210">
        <v>26.494487986685819</v>
      </c>
    </row>
    <row r="836" spans="1:9" x14ac:dyDescent="0.25">
      <c r="A836" s="208" t="s">
        <v>8809</v>
      </c>
      <c r="B836" s="208" t="s">
        <v>10029</v>
      </c>
      <c r="C836" s="208" t="s">
        <v>8924</v>
      </c>
      <c r="D836" s="208" t="s">
        <v>10030</v>
      </c>
      <c r="E836" s="194">
        <v>9.7699998971849524</v>
      </c>
      <c r="F836" s="254"/>
      <c r="G836" s="255"/>
      <c r="H836" s="255"/>
      <c r="I836" s="210">
        <v>41.386652871115707</v>
      </c>
    </row>
    <row r="837" spans="1:9" x14ac:dyDescent="0.25">
      <c r="A837" s="208" t="s">
        <v>8809</v>
      </c>
      <c r="B837" s="208" t="s">
        <v>2410</v>
      </c>
      <c r="C837" s="208" t="s">
        <v>8815</v>
      </c>
      <c r="D837" s="208" t="s">
        <v>9991</v>
      </c>
      <c r="E837" s="253">
        <v>4.2599999551696932</v>
      </c>
      <c r="F837" s="245"/>
      <c r="G837" s="245"/>
      <c r="H837" s="245"/>
      <c r="I837" s="210">
        <v>41.649999980303043</v>
      </c>
    </row>
    <row r="838" spans="1:9" x14ac:dyDescent="0.25">
      <c r="A838" s="208" t="s">
        <v>8809</v>
      </c>
      <c r="B838" s="208" t="s">
        <v>2410</v>
      </c>
      <c r="C838" s="208" t="s">
        <v>8820</v>
      </c>
      <c r="D838" s="208" t="s">
        <v>9991</v>
      </c>
      <c r="E838" s="194">
        <v>2.4199999745330181</v>
      </c>
      <c r="F838" s="254"/>
      <c r="G838" s="255"/>
      <c r="H838" s="255"/>
      <c r="I838" s="210">
        <v>29.139999983636368</v>
      </c>
    </row>
    <row r="839" spans="1:9" x14ac:dyDescent="0.25">
      <c r="A839" s="208" t="s">
        <v>8809</v>
      </c>
      <c r="B839" s="208" t="s">
        <v>10031</v>
      </c>
      <c r="C839" s="208" t="s">
        <v>8924</v>
      </c>
      <c r="D839" s="208" t="s">
        <v>10004</v>
      </c>
      <c r="E839" s="194">
        <v>44.579999530860313</v>
      </c>
      <c r="F839" s="254"/>
      <c r="G839" s="255"/>
      <c r="H839" s="255"/>
      <c r="I839" s="210">
        <v>41.386652871115707</v>
      </c>
    </row>
    <row r="840" spans="1:9" x14ac:dyDescent="0.25">
      <c r="A840" s="208" t="s">
        <v>8809</v>
      </c>
      <c r="B840" s="208" t="s">
        <v>10032</v>
      </c>
      <c r="C840" s="208" t="s">
        <v>8815</v>
      </c>
      <c r="D840" s="208" t="s">
        <v>10000</v>
      </c>
      <c r="E840" s="194">
        <v>4.2021099268391486</v>
      </c>
      <c r="F840" s="254"/>
      <c r="G840" s="255"/>
      <c r="H840" s="255"/>
      <c r="I840" s="210">
        <v>44.04362925818419</v>
      </c>
    </row>
    <row r="841" spans="1:9" x14ac:dyDescent="0.25">
      <c r="A841" s="208" t="s">
        <v>8809</v>
      </c>
      <c r="B841" s="208" t="s">
        <v>10033</v>
      </c>
      <c r="C841" s="208" t="s">
        <v>8924</v>
      </c>
      <c r="D841" s="208" t="s">
        <v>10034</v>
      </c>
      <c r="E841" s="194">
        <v>0.1399999985267035</v>
      </c>
      <c r="F841" s="254"/>
      <c r="G841" s="255"/>
      <c r="H841" s="255"/>
      <c r="I841" s="210">
        <v>41.386652871115707</v>
      </c>
    </row>
    <row r="842" spans="1:9" x14ac:dyDescent="0.25">
      <c r="A842" s="208" t="s">
        <v>8809</v>
      </c>
      <c r="B842" s="208" t="s">
        <v>10035</v>
      </c>
      <c r="C842" s="208" t="s">
        <v>8815</v>
      </c>
      <c r="D842" s="208" t="s">
        <v>10036</v>
      </c>
      <c r="E842" s="194">
        <v>0.55119999419942123</v>
      </c>
      <c r="F842" s="254"/>
      <c r="G842" s="255"/>
      <c r="H842" s="255"/>
      <c r="I842" s="210">
        <v>44.05375046693166</v>
      </c>
    </row>
    <row r="843" spans="1:9" x14ac:dyDescent="0.25">
      <c r="A843" s="208" t="s">
        <v>8809</v>
      </c>
      <c r="B843" s="208" t="s">
        <v>10037</v>
      </c>
      <c r="C843" s="208" t="s">
        <v>8815</v>
      </c>
      <c r="D843" s="208" t="s">
        <v>10000</v>
      </c>
      <c r="E843" s="194">
        <v>18.120000019784271</v>
      </c>
      <c r="F843" s="254"/>
      <c r="G843" s="255"/>
      <c r="H843" s="255"/>
      <c r="I843" s="210">
        <v>26.494487986685819</v>
      </c>
    </row>
    <row r="844" spans="1:9" x14ac:dyDescent="0.25">
      <c r="A844" s="208" t="s">
        <v>8809</v>
      </c>
      <c r="B844" s="208" t="s">
        <v>10038</v>
      </c>
      <c r="C844" s="208" t="s">
        <v>8924</v>
      </c>
      <c r="D844" s="208" t="s">
        <v>10030</v>
      </c>
      <c r="E844" s="194">
        <v>3.143000019542225</v>
      </c>
      <c r="F844" s="254"/>
      <c r="G844" s="255"/>
      <c r="H844" s="255"/>
      <c r="I844" s="210">
        <v>41.386652871115707</v>
      </c>
    </row>
    <row r="845" spans="1:9" x14ac:dyDescent="0.25">
      <c r="A845" s="208" t="s">
        <v>8809</v>
      </c>
      <c r="B845" s="208" t="s">
        <v>10039</v>
      </c>
      <c r="C845" s="208" t="s">
        <v>8924</v>
      </c>
      <c r="D845" s="208" t="s">
        <v>10040</v>
      </c>
      <c r="E845" s="194">
        <v>5.1100000514601422</v>
      </c>
      <c r="F845" s="254"/>
      <c r="G845" s="255"/>
      <c r="H845" s="255"/>
      <c r="I845" s="210">
        <v>41.386652871115707</v>
      </c>
    </row>
    <row r="846" spans="1:9" x14ac:dyDescent="0.25">
      <c r="A846" s="208" t="s">
        <v>8809</v>
      </c>
      <c r="B846" s="208" t="s">
        <v>10041</v>
      </c>
      <c r="C846" s="208" t="s">
        <v>8815</v>
      </c>
      <c r="D846" s="208" t="s">
        <v>10000</v>
      </c>
      <c r="E846" s="194">
        <v>42.498568350449162</v>
      </c>
      <c r="F846" s="254"/>
      <c r="G846" s="255"/>
      <c r="H846" s="255"/>
      <c r="I846" s="210">
        <v>44.04362925818419</v>
      </c>
    </row>
    <row r="847" spans="1:9" x14ac:dyDescent="0.25">
      <c r="A847" s="208" t="s">
        <v>8809</v>
      </c>
      <c r="B847" s="208" t="s">
        <v>10042</v>
      </c>
      <c r="C847" s="208" t="s">
        <v>8924</v>
      </c>
      <c r="D847" s="208" t="s">
        <v>10043</v>
      </c>
      <c r="E847" s="194">
        <v>42.782136461119322</v>
      </c>
      <c r="F847" s="254"/>
      <c r="G847" s="255"/>
      <c r="H847" s="255"/>
      <c r="I847" s="210">
        <v>41.386652871115707</v>
      </c>
    </row>
    <row r="848" spans="1:9" x14ac:dyDescent="0.25">
      <c r="A848" s="208" t="s">
        <v>8809</v>
      </c>
      <c r="B848" s="208" t="s">
        <v>10044</v>
      </c>
      <c r="C848" s="208" t="s">
        <v>8815</v>
      </c>
      <c r="D848" s="208" t="s">
        <v>10045</v>
      </c>
      <c r="E848" s="194">
        <v>41.039999568113657</v>
      </c>
      <c r="F848" s="254"/>
      <c r="G848" s="255"/>
      <c r="H848" s="255"/>
      <c r="I848" s="210">
        <v>44.05375046693166</v>
      </c>
    </row>
    <row r="849" spans="1:9" x14ac:dyDescent="0.25">
      <c r="A849" s="208" t="s">
        <v>8809</v>
      </c>
      <c r="B849" s="208" t="s">
        <v>10046</v>
      </c>
      <c r="C849" s="208" t="s">
        <v>8924</v>
      </c>
      <c r="D849" s="208" t="s">
        <v>10047</v>
      </c>
      <c r="E849" s="194">
        <v>9.9300000007366478</v>
      </c>
      <c r="F849" s="254"/>
      <c r="G849" s="255"/>
      <c r="H849" s="255"/>
      <c r="I849" s="210">
        <v>41.386652871115707</v>
      </c>
    </row>
    <row r="850" spans="1:9" x14ac:dyDescent="0.25">
      <c r="A850" s="208" t="s">
        <v>8809</v>
      </c>
      <c r="B850" s="208" t="s">
        <v>2472</v>
      </c>
      <c r="C850" s="208" t="s">
        <v>8815</v>
      </c>
      <c r="D850" s="208" t="s">
        <v>10048</v>
      </c>
      <c r="E850" s="194">
        <v>3.5302999891575899</v>
      </c>
      <c r="F850" s="254"/>
      <c r="G850" s="255"/>
      <c r="H850" s="255"/>
      <c r="I850" s="210">
        <v>41.839999992727272</v>
      </c>
    </row>
    <row r="851" spans="1:9" x14ac:dyDescent="0.25">
      <c r="A851" s="208" t="s">
        <v>8809</v>
      </c>
      <c r="B851" s="208" t="s">
        <v>10049</v>
      </c>
      <c r="C851" s="208" t="s">
        <v>8924</v>
      </c>
      <c r="D851" s="208" t="s">
        <v>10050</v>
      </c>
      <c r="E851" s="194">
        <v>3.5099999630623531</v>
      </c>
      <c r="F851" s="254"/>
      <c r="G851" s="255"/>
      <c r="H851" s="255"/>
      <c r="I851" s="210">
        <v>41.386652871115707</v>
      </c>
    </row>
    <row r="852" spans="1:9" x14ac:dyDescent="0.25">
      <c r="A852" s="208" t="s">
        <v>8809</v>
      </c>
      <c r="B852" s="208" t="s">
        <v>10051</v>
      </c>
      <c r="C852" s="208" t="s">
        <v>8815</v>
      </c>
      <c r="D852" s="208" t="s">
        <v>10000</v>
      </c>
      <c r="E852" s="194">
        <v>2.9411999690481458</v>
      </c>
      <c r="F852" s="254"/>
      <c r="G852" s="255"/>
      <c r="H852" s="255"/>
      <c r="I852" s="210">
        <v>44.04362925818419</v>
      </c>
    </row>
    <row r="853" spans="1:9" x14ac:dyDescent="0.25">
      <c r="A853" s="208" t="s">
        <v>8809</v>
      </c>
      <c r="B853" s="208" t="s">
        <v>10052</v>
      </c>
      <c r="C853" s="208" t="s">
        <v>8924</v>
      </c>
      <c r="D853" s="208" t="s">
        <v>10053</v>
      </c>
      <c r="E853" s="194">
        <v>2.4916127072705851</v>
      </c>
      <c r="F853" s="254"/>
      <c r="G853" s="255"/>
      <c r="H853" s="255"/>
      <c r="I853" s="210">
        <v>41.386652871115707</v>
      </c>
    </row>
    <row r="854" spans="1:9" x14ac:dyDescent="0.25">
      <c r="A854" s="208" t="s">
        <v>8809</v>
      </c>
      <c r="B854" s="208" t="s">
        <v>10054</v>
      </c>
      <c r="C854" s="208" t="s">
        <v>8815</v>
      </c>
      <c r="D854" s="208" t="s">
        <v>10055</v>
      </c>
      <c r="E854" s="194">
        <v>2.852338828178492</v>
      </c>
      <c r="F854" s="254"/>
      <c r="G854" s="255"/>
      <c r="H854" s="255"/>
      <c r="I854" s="210">
        <v>44.05375046693166</v>
      </c>
    </row>
    <row r="855" spans="1:9" x14ac:dyDescent="0.25">
      <c r="A855" s="208" t="s">
        <v>8809</v>
      </c>
      <c r="B855" s="208" t="s">
        <v>10056</v>
      </c>
      <c r="C855" s="208" t="s">
        <v>8924</v>
      </c>
      <c r="D855" s="208" t="s">
        <v>10057</v>
      </c>
      <c r="E855" s="253">
        <v>0.1203000250428832</v>
      </c>
      <c r="F855" s="245"/>
      <c r="G855" s="245"/>
      <c r="H855" s="245"/>
      <c r="I855" s="210">
        <v>34.375746117175538</v>
      </c>
    </row>
    <row r="856" spans="1:9" x14ac:dyDescent="0.25">
      <c r="A856" s="208" t="s">
        <v>8809</v>
      </c>
      <c r="B856" s="208" t="s">
        <v>10058</v>
      </c>
      <c r="C856" s="208" t="s">
        <v>8815</v>
      </c>
      <c r="D856" s="208" t="s">
        <v>10059</v>
      </c>
      <c r="E856" s="194">
        <v>19.070000009786899</v>
      </c>
      <c r="F856" s="254"/>
      <c r="G856" s="255"/>
      <c r="H856" s="255"/>
      <c r="I856" s="210">
        <v>28.932099977178801</v>
      </c>
    </row>
    <row r="857" spans="1:9" x14ac:dyDescent="0.25">
      <c r="A857" s="208" t="s">
        <v>8809</v>
      </c>
      <c r="B857" s="208" t="s">
        <v>10060</v>
      </c>
      <c r="C857" s="208" t="s">
        <v>8820</v>
      </c>
      <c r="D857" s="208" t="s">
        <v>10059</v>
      </c>
      <c r="E857" s="253">
        <v>18.879999801315449</v>
      </c>
      <c r="F857" s="245"/>
      <c r="G857" s="245"/>
      <c r="H857" s="255"/>
      <c r="I857" s="210">
        <v>35.45000000151515</v>
      </c>
    </row>
    <row r="858" spans="1:9" x14ac:dyDescent="0.25">
      <c r="A858" s="208" t="s">
        <v>8809</v>
      </c>
      <c r="B858" s="208" t="s">
        <v>10061</v>
      </c>
      <c r="C858" s="208" t="s">
        <v>8815</v>
      </c>
      <c r="D858" s="208" t="s">
        <v>10062</v>
      </c>
      <c r="E858" s="253">
        <v>3.3948471097621979</v>
      </c>
      <c r="F858" s="245"/>
      <c r="G858" s="245"/>
      <c r="H858" s="245"/>
      <c r="I858" s="210">
        <v>26.510000026969688</v>
      </c>
    </row>
    <row r="859" spans="1:9" x14ac:dyDescent="0.25">
      <c r="A859" s="208" t="s">
        <v>8809</v>
      </c>
      <c r="B859" s="208" t="s">
        <v>10063</v>
      </c>
      <c r="C859" s="208" t="s">
        <v>8815</v>
      </c>
      <c r="D859" s="208" t="s">
        <v>10064</v>
      </c>
      <c r="E859" s="253">
        <v>23.864768809631482</v>
      </c>
      <c r="F859" s="245"/>
      <c r="G859" s="245"/>
      <c r="H859" s="245"/>
      <c r="I859" s="210">
        <v>37.032722504244013</v>
      </c>
    </row>
    <row r="860" spans="1:9" x14ac:dyDescent="0.25">
      <c r="A860" s="208" t="s">
        <v>8809</v>
      </c>
      <c r="B860" s="208" t="s">
        <v>10065</v>
      </c>
      <c r="C860" s="208" t="s">
        <v>8815</v>
      </c>
      <c r="D860" s="208" t="s">
        <v>10066</v>
      </c>
      <c r="E860" s="194">
        <v>2.8781000486387791</v>
      </c>
      <c r="F860" s="254"/>
      <c r="G860" s="255"/>
      <c r="H860" s="255"/>
      <c r="I860" s="210">
        <v>35.45000000151515</v>
      </c>
    </row>
    <row r="861" spans="1:9" x14ac:dyDescent="0.25">
      <c r="A861" s="208" t="s">
        <v>8809</v>
      </c>
      <c r="B861" s="208" t="s">
        <v>10065</v>
      </c>
      <c r="C861" s="208" t="s">
        <v>8924</v>
      </c>
      <c r="D861" s="208" t="s">
        <v>10066</v>
      </c>
      <c r="E861" s="194">
        <v>26.494487803267688</v>
      </c>
      <c r="F861" s="254"/>
      <c r="G861" s="255"/>
      <c r="H861" s="255"/>
      <c r="I861" s="210">
        <v>34.375746117175538</v>
      </c>
    </row>
    <row r="862" spans="1:9" x14ac:dyDescent="0.25">
      <c r="A862" s="208" t="s">
        <v>8809</v>
      </c>
      <c r="B862" s="208" t="s">
        <v>10067</v>
      </c>
      <c r="C862" s="208" t="s">
        <v>8815</v>
      </c>
      <c r="D862" s="208" t="s">
        <v>10068</v>
      </c>
      <c r="E862" s="253">
        <v>0.5999999936858722</v>
      </c>
      <c r="F862" s="245"/>
      <c r="G862" s="245"/>
      <c r="H862" s="245"/>
      <c r="I862" s="210">
        <v>26.494487986685819</v>
      </c>
    </row>
    <row r="863" spans="1:9" x14ac:dyDescent="0.25">
      <c r="A863" s="208" t="s">
        <v>8809</v>
      </c>
      <c r="B863" s="208" t="s">
        <v>10069</v>
      </c>
      <c r="C863" s="208" t="s">
        <v>8815</v>
      </c>
      <c r="D863" s="208" t="s">
        <v>10070</v>
      </c>
      <c r="E863" s="253">
        <v>0.64580004582162542</v>
      </c>
      <c r="F863" s="245"/>
      <c r="G863" s="245"/>
      <c r="H863" s="255"/>
      <c r="I863" s="210">
        <v>42.944856669896261</v>
      </c>
    </row>
    <row r="864" spans="1:9" x14ac:dyDescent="0.25">
      <c r="A864" s="208" t="s">
        <v>8809</v>
      </c>
      <c r="B864" s="208" t="s">
        <v>10071</v>
      </c>
      <c r="C864" s="208" t="s">
        <v>8815</v>
      </c>
      <c r="D864" s="208" t="s">
        <v>10072</v>
      </c>
      <c r="E864" s="194">
        <v>1.0399999890555121</v>
      </c>
      <c r="F864" s="254"/>
      <c r="G864" s="255"/>
      <c r="H864" s="255"/>
      <c r="I864" s="210">
        <v>42.944856669896261</v>
      </c>
    </row>
    <row r="865" spans="1:9" x14ac:dyDescent="0.25">
      <c r="A865" s="208" t="s">
        <v>8809</v>
      </c>
      <c r="B865" s="208" t="s">
        <v>10073</v>
      </c>
      <c r="C865" s="208" t="s">
        <v>8815</v>
      </c>
      <c r="D865" s="208" t="s">
        <v>10074</v>
      </c>
      <c r="E865" s="253">
        <v>18.879999801315449</v>
      </c>
      <c r="F865" s="245"/>
      <c r="G865" s="245"/>
      <c r="H865" s="245"/>
      <c r="I865" s="210">
        <v>42.944856669896261</v>
      </c>
    </row>
    <row r="866" spans="1:9" x14ac:dyDescent="0.25">
      <c r="A866" s="208" t="s">
        <v>8809</v>
      </c>
      <c r="B866" s="208" t="s">
        <v>10075</v>
      </c>
      <c r="C866" s="208" t="s">
        <v>8815</v>
      </c>
      <c r="D866" s="208" t="s">
        <v>10076</v>
      </c>
      <c r="E866" s="253">
        <v>18.700000013680611</v>
      </c>
      <c r="F866" s="245"/>
      <c r="G866" s="245"/>
      <c r="H866" s="245"/>
      <c r="I866" s="210">
        <v>42.944856669896261</v>
      </c>
    </row>
    <row r="867" spans="1:9" x14ac:dyDescent="0.25">
      <c r="A867" s="208" t="s">
        <v>8809</v>
      </c>
      <c r="B867" s="208" t="s">
        <v>10077</v>
      </c>
      <c r="C867" s="208" t="s">
        <v>8815</v>
      </c>
      <c r="D867" s="208" t="s">
        <v>10078</v>
      </c>
      <c r="E867" s="194">
        <v>18.500000015785321</v>
      </c>
      <c r="F867" s="254"/>
      <c r="G867" s="255"/>
      <c r="H867" s="255"/>
      <c r="I867" s="210">
        <v>42.944856669896261</v>
      </c>
    </row>
    <row r="868" spans="1:9" x14ac:dyDescent="0.25">
      <c r="A868" s="208" t="s">
        <v>8809</v>
      </c>
      <c r="B868" s="208" t="s">
        <v>10077</v>
      </c>
      <c r="C868" s="208" t="s">
        <v>8924</v>
      </c>
      <c r="D868" s="208" t="s">
        <v>10078</v>
      </c>
      <c r="E868" s="194">
        <v>18.121944139732239</v>
      </c>
      <c r="F868" s="254"/>
      <c r="G868" s="255"/>
      <c r="H868" s="255"/>
      <c r="I868" s="210">
        <v>44.218167078792789</v>
      </c>
    </row>
    <row r="869" spans="1:9" x14ac:dyDescent="0.25">
      <c r="A869" s="208" t="s">
        <v>8809</v>
      </c>
      <c r="B869" s="208" t="s">
        <v>2403</v>
      </c>
      <c r="C869" s="208" t="s">
        <v>8815</v>
      </c>
      <c r="D869" s="208" t="s">
        <v>10079</v>
      </c>
      <c r="E869" s="194">
        <v>2.8299999702183638</v>
      </c>
      <c r="F869" s="254"/>
      <c r="G869" s="255"/>
      <c r="H869" s="255"/>
      <c r="I869" s="210">
        <v>45.600000027272714</v>
      </c>
    </row>
    <row r="870" spans="1:9" x14ac:dyDescent="0.25">
      <c r="A870" s="208" t="s">
        <v>8809</v>
      </c>
      <c r="B870" s="208" t="s">
        <v>10080</v>
      </c>
      <c r="C870" s="208" t="s">
        <v>8815</v>
      </c>
      <c r="D870" s="208" t="s">
        <v>10081</v>
      </c>
      <c r="E870" s="253">
        <v>3.143000019542225</v>
      </c>
      <c r="F870" s="245"/>
      <c r="G870" s="245"/>
      <c r="H870" s="255"/>
      <c r="I870" s="210">
        <v>45.029999990000007</v>
      </c>
    </row>
    <row r="871" spans="1:9" x14ac:dyDescent="0.25">
      <c r="A871" s="208" t="s">
        <v>8809</v>
      </c>
      <c r="B871" s="208" t="s">
        <v>10080</v>
      </c>
      <c r="C871" s="208" t="s">
        <v>8924</v>
      </c>
      <c r="D871" s="208" t="s">
        <v>10081</v>
      </c>
      <c r="E871" s="253">
        <v>1.879999980215733</v>
      </c>
      <c r="F871" s="245"/>
      <c r="G871" s="245"/>
      <c r="H871" s="255"/>
      <c r="I871" s="210">
        <v>44.218167078792789</v>
      </c>
    </row>
    <row r="872" spans="1:9" x14ac:dyDescent="0.25">
      <c r="A872" s="208" t="s">
        <v>8809</v>
      </c>
      <c r="B872" s="208" t="s">
        <v>10082</v>
      </c>
      <c r="C872" s="208" t="s">
        <v>8815</v>
      </c>
      <c r="D872" s="208" t="s">
        <v>10083</v>
      </c>
      <c r="E872" s="194">
        <v>40.99436420947788</v>
      </c>
      <c r="F872" s="254"/>
      <c r="G872" s="255"/>
      <c r="H872" s="255"/>
      <c r="I872" s="210">
        <v>41.961099649330407</v>
      </c>
    </row>
    <row r="873" spans="1:9" x14ac:dyDescent="0.25">
      <c r="A873" s="208" t="s">
        <v>8809</v>
      </c>
      <c r="B873" s="208" t="s">
        <v>10084</v>
      </c>
      <c r="C873" s="208" t="s">
        <v>8815</v>
      </c>
      <c r="D873" s="208" t="s">
        <v>10085</v>
      </c>
      <c r="E873" s="194">
        <v>9.9799998949750091</v>
      </c>
      <c r="F873" s="254"/>
      <c r="G873" s="255"/>
      <c r="H873" s="255"/>
      <c r="I873" s="210">
        <v>42.944856669896261</v>
      </c>
    </row>
    <row r="874" spans="1:9" x14ac:dyDescent="0.25">
      <c r="A874" s="208" t="s">
        <v>8809</v>
      </c>
      <c r="B874" s="208" t="s">
        <v>10084</v>
      </c>
      <c r="C874" s="208" t="s">
        <v>8924</v>
      </c>
      <c r="D874" s="208" t="s">
        <v>10085</v>
      </c>
      <c r="E874" s="194">
        <v>9.9799998949750091</v>
      </c>
      <c r="F874" s="254"/>
      <c r="G874" s="255"/>
      <c r="H874" s="255"/>
      <c r="I874" s="210">
        <v>44.218167078792789</v>
      </c>
    </row>
    <row r="875" spans="1:9" x14ac:dyDescent="0.25">
      <c r="A875" s="208" t="s">
        <v>8809</v>
      </c>
      <c r="B875" s="208" t="s">
        <v>10086</v>
      </c>
      <c r="C875" s="208" t="s">
        <v>8815</v>
      </c>
      <c r="D875" s="208" t="s">
        <v>10087</v>
      </c>
      <c r="E875" s="194">
        <v>9.9299998955011848</v>
      </c>
      <c r="F875" s="254"/>
      <c r="G875" s="255"/>
      <c r="H875" s="255"/>
      <c r="I875" s="210">
        <v>46.265514881192011</v>
      </c>
    </row>
    <row r="876" spans="1:9" x14ac:dyDescent="0.25">
      <c r="A876" s="208" t="s">
        <v>8809</v>
      </c>
      <c r="B876" s="208" t="s">
        <v>10088</v>
      </c>
      <c r="C876" s="208" t="s">
        <v>8924</v>
      </c>
      <c r="D876" s="208" t="s">
        <v>10089</v>
      </c>
      <c r="E876" s="194">
        <v>9.899999895816892</v>
      </c>
      <c r="F876" s="254"/>
      <c r="G876" s="255"/>
      <c r="H876" s="255"/>
      <c r="I876" s="210">
        <v>44.208470112328143</v>
      </c>
    </row>
    <row r="877" spans="1:9" x14ac:dyDescent="0.25">
      <c r="A877" s="208" t="s">
        <v>8809</v>
      </c>
      <c r="B877" s="208" t="s">
        <v>10090</v>
      </c>
      <c r="C877" s="208" t="s">
        <v>8924</v>
      </c>
      <c r="D877" s="208" t="s">
        <v>10091</v>
      </c>
      <c r="E877" s="253">
        <v>5.4100000483030781</v>
      </c>
      <c r="F877" s="245"/>
      <c r="G877" s="245"/>
      <c r="H877" s="245"/>
      <c r="I877" s="210">
        <v>44.208470112328143</v>
      </c>
    </row>
    <row r="878" spans="1:9" x14ac:dyDescent="0.25">
      <c r="A878" s="208" t="s">
        <v>8809</v>
      </c>
      <c r="B878" s="208" t="s">
        <v>10092</v>
      </c>
      <c r="C878" s="208" t="s">
        <v>8815</v>
      </c>
      <c r="D878" s="208" t="s">
        <v>10093</v>
      </c>
      <c r="E878" s="253">
        <v>3.5299999628518819</v>
      </c>
      <c r="F878" s="245"/>
      <c r="G878" s="245"/>
      <c r="H878" s="255"/>
      <c r="I878" s="210">
        <v>37.51569961597891</v>
      </c>
    </row>
    <row r="879" spans="1:9" x14ac:dyDescent="0.25">
      <c r="A879" s="208" t="s">
        <v>8809</v>
      </c>
      <c r="B879" s="208" t="s">
        <v>10094</v>
      </c>
      <c r="C879" s="208" t="s">
        <v>8815</v>
      </c>
      <c r="D879" s="208" t="s">
        <v>10095</v>
      </c>
      <c r="E879" s="194">
        <v>8.4250672094178682</v>
      </c>
      <c r="F879" s="254"/>
      <c r="G879" s="255"/>
      <c r="H879" s="255"/>
      <c r="I879" s="210">
        <v>32.889276915695582</v>
      </c>
    </row>
    <row r="880" spans="1:9" x14ac:dyDescent="0.25">
      <c r="A880" s="208" t="s">
        <v>8809</v>
      </c>
      <c r="B880" s="208" t="s">
        <v>10096</v>
      </c>
      <c r="C880" s="208" t="s">
        <v>8924</v>
      </c>
      <c r="D880" s="208" t="s">
        <v>10097</v>
      </c>
      <c r="E880" s="253">
        <v>1.029999989160747</v>
      </c>
      <c r="F880" s="245"/>
      <c r="G880" s="245"/>
      <c r="H880" s="245"/>
      <c r="I880" s="210">
        <v>44.208470112328143</v>
      </c>
    </row>
    <row r="881" spans="1:9" x14ac:dyDescent="0.25">
      <c r="A881" s="208" t="s">
        <v>8809</v>
      </c>
      <c r="B881" s="208" t="s">
        <v>10098</v>
      </c>
      <c r="C881" s="208" t="s">
        <v>8815</v>
      </c>
      <c r="D881" s="208" t="s">
        <v>10099</v>
      </c>
      <c r="E881" s="253"/>
      <c r="F881" s="245"/>
      <c r="G881" s="245"/>
      <c r="H881" s="245"/>
      <c r="I881" s="210">
        <v>44.250000022727257</v>
      </c>
    </row>
    <row r="882" spans="1:9" x14ac:dyDescent="0.25">
      <c r="A882" s="208" t="s">
        <v>8809</v>
      </c>
      <c r="B882" s="208" t="s">
        <v>10098</v>
      </c>
      <c r="C882" s="208" t="s">
        <v>8820</v>
      </c>
      <c r="D882" s="208" t="s">
        <v>10099</v>
      </c>
      <c r="E882" s="194">
        <v>1.3399999858984479</v>
      </c>
      <c r="F882" s="254"/>
      <c r="G882" s="255"/>
      <c r="H882" s="255"/>
      <c r="I882" s="210">
        <v>32.569999976666672</v>
      </c>
    </row>
    <row r="883" spans="1:9" x14ac:dyDescent="0.25">
      <c r="A883" s="208" t="s">
        <v>8809</v>
      </c>
      <c r="B883" s="208" t="s">
        <v>10100</v>
      </c>
      <c r="C883" s="208" t="s">
        <v>8815</v>
      </c>
      <c r="D883" s="208" t="s">
        <v>10101</v>
      </c>
      <c r="E883" s="253">
        <v>2.1985488850455259</v>
      </c>
      <c r="F883" s="245"/>
      <c r="G883" s="245"/>
      <c r="H883" s="245"/>
      <c r="I883" s="210">
        <v>42.944856669896261</v>
      </c>
    </row>
    <row r="884" spans="1:9" x14ac:dyDescent="0.25">
      <c r="A884" s="208" t="s">
        <v>8809</v>
      </c>
      <c r="B884" s="208" t="s">
        <v>10102</v>
      </c>
      <c r="C884" s="208" t="s">
        <v>8815</v>
      </c>
      <c r="D884" s="208" t="s">
        <v>10103</v>
      </c>
      <c r="E884" s="253">
        <v>14.90999984309393</v>
      </c>
      <c r="F884" s="245"/>
      <c r="G884" s="245"/>
      <c r="H884" s="255"/>
      <c r="I884" s="210">
        <v>44.993655229387649</v>
      </c>
    </row>
    <row r="885" spans="1:9" x14ac:dyDescent="0.25">
      <c r="A885" s="208" t="s">
        <v>8809</v>
      </c>
      <c r="B885" s="208" t="s">
        <v>10104</v>
      </c>
      <c r="C885" s="208" t="s">
        <v>8815</v>
      </c>
      <c r="D885" s="208" t="s">
        <v>10105</v>
      </c>
      <c r="E885" s="253">
        <v>1.372310324942801</v>
      </c>
      <c r="F885" s="245"/>
      <c r="G885" s="245"/>
      <c r="H885" s="245"/>
      <c r="I885" s="210">
        <v>42.944856669896261</v>
      </c>
    </row>
    <row r="886" spans="1:9" x14ac:dyDescent="0.25">
      <c r="A886" s="208" t="s">
        <v>8809</v>
      </c>
      <c r="B886" s="208" t="s">
        <v>10106</v>
      </c>
      <c r="C886" s="208" t="s">
        <v>8815</v>
      </c>
      <c r="D886" s="208" t="s">
        <v>10107</v>
      </c>
      <c r="E886" s="194">
        <v>9.9700000003157054</v>
      </c>
      <c r="F886" s="254"/>
      <c r="G886" s="255"/>
      <c r="H886" s="255"/>
      <c r="I886" s="210">
        <v>42.944856669896261</v>
      </c>
    </row>
    <row r="887" spans="1:9" x14ac:dyDescent="0.25">
      <c r="A887" s="208" t="s">
        <v>8809</v>
      </c>
      <c r="B887" s="208" t="s">
        <v>2591</v>
      </c>
      <c r="C887" s="208" t="s">
        <v>8815</v>
      </c>
      <c r="D887" s="208" t="s">
        <v>10108</v>
      </c>
      <c r="E887" s="194">
        <v>14.90999984309393</v>
      </c>
      <c r="F887" s="254"/>
      <c r="G887" s="255"/>
      <c r="H887" s="255"/>
      <c r="I887" s="210">
        <v>45.590000030606049</v>
      </c>
    </row>
    <row r="888" spans="1:9" x14ac:dyDescent="0.25">
      <c r="A888" s="208" t="s">
        <v>8809</v>
      </c>
      <c r="B888" s="208" t="s">
        <v>2591</v>
      </c>
      <c r="C888" s="208" t="s">
        <v>8820</v>
      </c>
      <c r="D888" s="208" t="s">
        <v>10108</v>
      </c>
      <c r="E888" s="194">
        <v>2.8199999703235989</v>
      </c>
      <c r="F888" s="254"/>
      <c r="G888" s="255"/>
      <c r="H888" s="255"/>
      <c r="I888" s="210">
        <v>32.549999983333343</v>
      </c>
    </row>
    <row r="889" spans="1:9" x14ac:dyDescent="0.25">
      <c r="A889" s="208" t="s">
        <v>8809</v>
      </c>
      <c r="B889" s="208" t="s">
        <v>10109</v>
      </c>
      <c r="C889" s="208" t="s">
        <v>8820</v>
      </c>
      <c r="D889" s="208" t="s">
        <v>10110</v>
      </c>
      <c r="E889" s="194">
        <v>1.242300013235464</v>
      </c>
      <c r="F889" s="254"/>
      <c r="G889" s="255"/>
      <c r="H889" s="255"/>
      <c r="I889" s="210">
        <v>39.650000040909077</v>
      </c>
    </row>
    <row r="890" spans="1:9" x14ac:dyDescent="0.25">
      <c r="A890" s="208" t="s">
        <v>8809</v>
      </c>
      <c r="B890" s="208" t="s">
        <v>10111</v>
      </c>
      <c r="C890" s="208" t="s">
        <v>8924</v>
      </c>
      <c r="D890" s="208" t="s">
        <v>10112</v>
      </c>
      <c r="E890" s="194">
        <v>17.236495477648031</v>
      </c>
      <c r="F890" s="254"/>
      <c r="G890" s="255"/>
      <c r="H890" s="255"/>
      <c r="I890" s="210">
        <v>38.448472032327501</v>
      </c>
    </row>
    <row r="891" spans="1:9" x14ac:dyDescent="0.25">
      <c r="A891" s="208" t="s">
        <v>8809</v>
      </c>
      <c r="B891" s="208" t="s">
        <v>10113</v>
      </c>
      <c r="C891" s="208" t="s">
        <v>8815</v>
      </c>
      <c r="D891" s="208" t="s">
        <v>10114</v>
      </c>
      <c r="E891" s="194">
        <v>9226.5999976153653</v>
      </c>
      <c r="F891" s="254"/>
      <c r="G891" s="255"/>
      <c r="H891" s="255"/>
      <c r="I891" s="210">
        <v>42.944856669896261</v>
      </c>
    </row>
    <row r="892" spans="1:9" x14ac:dyDescent="0.25">
      <c r="A892" s="208" t="s">
        <v>8809</v>
      </c>
      <c r="B892" s="208" t="s">
        <v>10115</v>
      </c>
      <c r="C892" s="208" t="s">
        <v>8815</v>
      </c>
      <c r="D892" s="208" t="s">
        <v>10116</v>
      </c>
      <c r="E892" s="253">
        <v>24.88999973806893</v>
      </c>
      <c r="F892" s="245"/>
      <c r="G892" s="245"/>
      <c r="H892" s="245"/>
      <c r="I892" s="210">
        <v>42.944856669896261</v>
      </c>
    </row>
    <row r="893" spans="1:9" x14ac:dyDescent="0.25">
      <c r="A893" s="208" t="s">
        <v>8809</v>
      </c>
      <c r="B893" s="208" t="s">
        <v>10117</v>
      </c>
      <c r="C893" s="208" t="s">
        <v>8924</v>
      </c>
      <c r="D893" s="208" t="s">
        <v>10118</v>
      </c>
      <c r="E893" s="194">
        <v>21.38999998537227</v>
      </c>
      <c r="F893" s="254"/>
      <c r="G893" s="255"/>
      <c r="H893" s="255"/>
      <c r="I893" s="210">
        <v>38.448472032327501</v>
      </c>
    </row>
    <row r="894" spans="1:9" x14ac:dyDescent="0.25">
      <c r="A894" s="208" t="s">
        <v>8809</v>
      </c>
      <c r="B894" s="208" t="s">
        <v>10119</v>
      </c>
      <c r="C894" s="208" t="s">
        <v>8820</v>
      </c>
      <c r="D894" s="208" t="s">
        <v>10110</v>
      </c>
      <c r="E894" s="194">
        <v>16088.599999067619</v>
      </c>
      <c r="F894" s="254"/>
      <c r="G894" s="255"/>
      <c r="H894" s="255"/>
      <c r="I894" s="210">
        <v>39.650000040909077</v>
      </c>
    </row>
    <row r="895" spans="1:9" x14ac:dyDescent="0.25">
      <c r="A895" s="208" t="s">
        <v>8809</v>
      </c>
      <c r="B895" s="208" t="s">
        <v>10120</v>
      </c>
      <c r="C895" s="208" t="s">
        <v>8815</v>
      </c>
      <c r="D895" s="208" t="s">
        <v>10114</v>
      </c>
      <c r="E895" s="194">
        <v>2.8645757130799709</v>
      </c>
      <c r="F895" s="254"/>
      <c r="G895" s="255"/>
      <c r="H895" s="255"/>
      <c r="I895" s="210">
        <v>29.984368793089189</v>
      </c>
    </row>
    <row r="896" spans="1:9" x14ac:dyDescent="0.25">
      <c r="A896" s="208" t="s">
        <v>8809</v>
      </c>
      <c r="B896" s="208" t="s">
        <v>10121</v>
      </c>
      <c r="C896" s="208" t="s">
        <v>8924</v>
      </c>
      <c r="D896" s="208" t="s">
        <v>10122</v>
      </c>
      <c r="E896" s="194">
        <v>42.969999547803219</v>
      </c>
      <c r="F896" s="254"/>
      <c r="G896" s="255"/>
      <c r="H896" s="255"/>
      <c r="I896" s="210">
        <v>38.448472032327501</v>
      </c>
    </row>
    <row r="897" spans="1:9" x14ac:dyDescent="0.25">
      <c r="A897" s="208" t="s">
        <v>8809</v>
      </c>
      <c r="B897" s="208" t="s">
        <v>10123</v>
      </c>
      <c r="C897" s="208" t="s">
        <v>8815</v>
      </c>
      <c r="D897" s="208" t="s">
        <v>10124</v>
      </c>
      <c r="E897" s="194">
        <v>14.86512186408712</v>
      </c>
      <c r="F897" s="254"/>
      <c r="G897" s="255"/>
      <c r="H897" s="255"/>
      <c r="I897" s="210">
        <v>42.944856669896261</v>
      </c>
    </row>
    <row r="898" spans="1:9" x14ac:dyDescent="0.25">
      <c r="A898" s="208" t="s">
        <v>8809</v>
      </c>
      <c r="B898" s="208" t="s">
        <v>10125</v>
      </c>
      <c r="C898" s="208" t="s">
        <v>8815</v>
      </c>
      <c r="D898" s="208" t="s">
        <v>10126</v>
      </c>
      <c r="E898" s="253">
        <v>4.556477405351461</v>
      </c>
      <c r="F898" s="245"/>
      <c r="G898" s="245"/>
      <c r="H898" s="255"/>
      <c r="I898" s="210">
        <v>42.944856669896261</v>
      </c>
    </row>
    <row r="899" spans="1:9" x14ac:dyDescent="0.25">
      <c r="A899" s="208" t="s">
        <v>8809</v>
      </c>
      <c r="B899" s="208" t="s">
        <v>10127</v>
      </c>
      <c r="C899" s="208" t="s">
        <v>8815</v>
      </c>
      <c r="D899" s="208" t="s">
        <v>10128</v>
      </c>
      <c r="E899" s="194">
        <v>61.130871232508589</v>
      </c>
      <c r="F899" s="254"/>
      <c r="G899" s="255"/>
      <c r="H899" s="255"/>
      <c r="I899" s="210">
        <v>34.979999930909123</v>
      </c>
    </row>
    <row r="900" spans="1:9" x14ac:dyDescent="0.25">
      <c r="A900" s="208" t="s">
        <v>8809</v>
      </c>
      <c r="B900" s="208" t="s">
        <v>10129</v>
      </c>
      <c r="C900" s="208" t="s">
        <v>8815</v>
      </c>
      <c r="D900" s="208" t="s">
        <v>10130</v>
      </c>
      <c r="E900" s="194">
        <v>2.3901930819237771</v>
      </c>
      <c r="F900" s="254"/>
      <c r="G900" s="255"/>
      <c r="H900" s="255"/>
      <c r="I900" s="210">
        <v>42.944856669896261</v>
      </c>
    </row>
    <row r="901" spans="1:9" x14ac:dyDescent="0.25">
      <c r="A901" s="208" t="s">
        <v>8809</v>
      </c>
      <c r="B901" s="208" t="s">
        <v>10131</v>
      </c>
      <c r="C901" s="208" t="s">
        <v>8815</v>
      </c>
      <c r="D901" s="208" t="s">
        <v>10132</v>
      </c>
      <c r="E901" s="194">
        <v>2.826108783729453</v>
      </c>
      <c r="F901" s="254"/>
      <c r="G901" s="255"/>
      <c r="H901" s="255"/>
      <c r="I901" s="210">
        <v>42.944856669896261</v>
      </c>
    </row>
    <row r="902" spans="1:9" x14ac:dyDescent="0.25">
      <c r="A902" s="208" t="s">
        <v>8809</v>
      </c>
      <c r="B902" s="208" t="s">
        <v>10133</v>
      </c>
      <c r="C902" s="208" t="s">
        <v>8815</v>
      </c>
      <c r="D902" s="208" t="s">
        <v>10134</v>
      </c>
      <c r="E902" s="253">
        <v>5.6500000457774266</v>
      </c>
      <c r="F902" s="245"/>
      <c r="G902" s="245"/>
      <c r="H902" s="245"/>
      <c r="I902" s="210">
        <v>32.028700005584852</v>
      </c>
    </row>
    <row r="903" spans="1:9" x14ac:dyDescent="0.25">
      <c r="A903" s="208" t="s">
        <v>8809</v>
      </c>
      <c r="B903" s="208" t="s">
        <v>10135</v>
      </c>
      <c r="C903" s="208" t="s">
        <v>8820</v>
      </c>
      <c r="D903" s="208" t="s">
        <v>10110</v>
      </c>
      <c r="E903" s="194">
        <v>2369.3200000071561</v>
      </c>
      <c r="F903" s="254"/>
      <c r="G903" s="255"/>
      <c r="H903" s="255"/>
      <c r="I903" s="210">
        <v>39.650000040909077</v>
      </c>
    </row>
    <row r="904" spans="1:9" x14ac:dyDescent="0.25">
      <c r="A904" s="208" t="s">
        <v>8809</v>
      </c>
      <c r="B904" s="208" t="s">
        <v>10136</v>
      </c>
      <c r="C904" s="208" t="s">
        <v>8815</v>
      </c>
      <c r="D904" s="208" t="s">
        <v>10137</v>
      </c>
      <c r="E904" s="253">
        <v>14.17642763297629</v>
      </c>
      <c r="F904" s="245"/>
      <c r="G904" s="245"/>
      <c r="H904" s="245"/>
      <c r="I904" s="210">
        <v>42.944856669896261</v>
      </c>
    </row>
    <row r="905" spans="1:9" x14ac:dyDescent="0.25">
      <c r="A905" s="208" t="s">
        <v>8809</v>
      </c>
      <c r="B905" s="208" t="s">
        <v>10138</v>
      </c>
      <c r="C905" s="208" t="s">
        <v>8815</v>
      </c>
      <c r="D905" s="208" t="s">
        <v>10139</v>
      </c>
      <c r="E905" s="194">
        <v>40.019999578847667</v>
      </c>
      <c r="F905" s="254"/>
      <c r="G905" s="255"/>
      <c r="H905" s="255"/>
      <c r="I905" s="210">
        <v>29.440000035151499</v>
      </c>
    </row>
    <row r="906" spans="1:9" x14ac:dyDescent="0.25">
      <c r="A906" s="208" t="s">
        <v>8809</v>
      </c>
      <c r="B906" s="208" t="s">
        <v>10140</v>
      </c>
      <c r="C906" s="208" t="s">
        <v>8815</v>
      </c>
      <c r="D906" s="208" t="s">
        <v>10141</v>
      </c>
      <c r="E906" s="253">
        <v>9.0399999048671423E-2</v>
      </c>
      <c r="F906" s="245"/>
      <c r="G906" s="245"/>
      <c r="H906" s="245"/>
      <c r="I906" s="210">
        <v>42.944856669896261</v>
      </c>
    </row>
    <row r="907" spans="1:9" x14ac:dyDescent="0.25">
      <c r="A907" s="208" t="s">
        <v>8809</v>
      </c>
      <c r="B907" s="208" t="s">
        <v>10142</v>
      </c>
      <c r="C907" s="208" t="s">
        <v>8815</v>
      </c>
      <c r="D907" s="208" t="s">
        <v>10143</v>
      </c>
      <c r="E907" s="253">
        <v>173.59999996211519</v>
      </c>
      <c r="F907" s="245"/>
      <c r="G907" s="245"/>
      <c r="H907" s="245"/>
      <c r="I907" s="210">
        <v>42.944856669896261</v>
      </c>
    </row>
    <row r="908" spans="1:9" x14ac:dyDescent="0.25">
      <c r="A908" s="208" t="s">
        <v>8809</v>
      </c>
      <c r="B908" s="208" t="s">
        <v>10144</v>
      </c>
      <c r="C908" s="208" t="s">
        <v>8815</v>
      </c>
      <c r="D908" s="208" t="s">
        <v>10145</v>
      </c>
      <c r="E908" s="253">
        <v>0.17999999810576159</v>
      </c>
      <c r="F908" s="245"/>
      <c r="G908" s="245"/>
      <c r="H908" s="245"/>
      <c r="I908" s="210">
        <v>42.944856669896261</v>
      </c>
    </row>
    <row r="909" spans="1:9" x14ac:dyDescent="0.25">
      <c r="A909" s="208" t="s">
        <v>8809</v>
      </c>
      <c r="B909" s="208" t="s">
        <v>10146</v>
      </c>
      <c r="C909" s="208" t="s">
        <v>8815</v>
      </c>
      <c r="D909" s="208" t="s">
        <v>10137</v>
      </c>
      <c r="E909" s="253">
        <v>26.789999718074188</v>
      </c>
      <c r="F909" s="245"/>
      <c r="G909" s="245"/>
      <c r="H909" s="245"/>
      <c r="I909" s="210">
        <v>42.944856669896261</v>
      </c>
    </row>
    <row r="910" spans="1:9" x14ac:dyDescent="0.25">
      <c r="A910" s="208" t="s">
        <v>8809</v>
      </c>
      <c r="B910" s="208" t="s">
        <v>10147</v>
      </c>
      <c r="C910" s="208" t="s">
        <v>8815</v>
      </c>
      <c r="D910" s="208" t="s">
        <v>10148</v>
      </c>
      <c r="E910" s="194">
        <v>26.789999718074188</v>
      </c>
      <c r="F910" s="254"/>
      <c r="G910" s="255"/>
      <c r="H910" s="255"/>
      <c r="I910" s="210">
        <v>42.944856669896261</v>
      </c>
    </row>
    <row r="911" spans="1:9" x14ac:dyDescent="0.25">
      <c r="A911" s="208" t="s">
        <v>8809</v>
      </c>
      <c r="B911" s="208" t="s">
        <v>10149</v>
      </c>
      <c r="C911" s="208" t="s">
        <v>8815</v>
      </c>
      <c r="D911" s="208" t="s">
        <v>10150</v>
      </c>
      <c r="E911" s="194">
        <v>26.789999718074188</v>
      </c>
      <c r="F911" s="254"/>
      <c r="G911" s="255"/>
      <c r="H911" s="255"/>
      <c r="I911" s="210">
        <v>42.944856669896261</v>
      </c>
    </row>
    <row r="912" spans="1:9" x14ac:dyDescent="0.25">
      <c r="A912" s="208" t="s">
        <v>8809</v>
      </c>
      <c r="B912" s="208" t="s">
        <v>10151</v>
      </c>
      <c r="C912" s="208" t="s">
        <v>8815</v>
      </c>
      <c r="D912" s="208" t="s">
        <v>10152</v>
      </c>
      <c r="E912" s="194">
        <v>3.4437000426866611</v>
      </c>
      <c r="F912" s="254"/>
      <c r="G912" s="255"/>
      <c r="H912" s="255"/>
      <c r="I912" s="210">
        <v>42.944856669896261</v>
      </c>
    </row>
    <row r="913" spans="1:9" x14ac:dyDescent="0.25">
      <c r="A913" s="208" t="s">
        <v>8809</v>
      </c>
      <c r="B913" s="208" t="s">
        <v>10153</v>
      </c>
      <c r="C913" s="208" t="s">
        <v>8815</v>
      </c>
      <c r="D913" s="208" t="s">
        <v>10154</v>
      </c>
      <c r="E913" s="253">
        <v>1.1395370572003469</v>
      </c>
      <c r="F913" s="245"/>
      <c r="G913" s="245"/>
      <c r="H913" s="245"/>
      <c r="I913" s="210">
        <v>42.944856669896261</v>
      </c>
    </row>
    <row r="914" spans="1:9" x14ac:dyDescent="0.25">
      <c r="A914" s="208" t="s">
        <v>8809</v>
      </c>
      <c r="B914" s="208" t="s">
        <v>10155</v>
      </c>
      <c r="C914" s="208" t="s">
        <v>8815</v>
      </c>
      <c r="D914" s="208" t="s">
        <v>10156</v>
      </c>
      <c r="E914" s="194">
        <v>11.889999980110501</v>
      </c>
      <c r="F914" s="254"/>
      <c r="G914" s="255"/>
      <c r="H914" s="255"/>
      <c r="I914" s="210">
        <v>42.944856669896261</v>
      </c>
    </row>
    <row r="915" spans="1:9" x14ac:dyDescent="0.25">
      <c r="A915" s="208" t="s">
        <v>8809</v>
      </c>
      <c r="B915" s="208" t="s">
        <v>10157</v>
      </c>
      <c r="C915" s="208" t="s">
        <v>8815</v>
      </c>
      <c r="D915" s="208" t="s">
        <v>10137</v>
      </c>
      <c r="E915" s="194">
        <v>24.633350753661141</v>
      </c>
      <c r="F915" s="254"/>
      <c r="G915" s="255"/>
      <c r="H915" s="255"/>
      <c r="I915" s="210">
        <v>42.944856669896261</v>
      </c>
    </row>
    <row r="916" spans="1:9" x14ac:dyDescent="0.25">
      <c r="A916" s="208" t="s">
        <v>8809</v>
      </c>
      <c r="B916" s="208" t="s">
        <v>10158</v>
      </c>
      <c r="C916" s="208" t="s">
        <v>8815</v>
      </c>
      <c r="D916" s="208" t="s">
        <v>10159</v>
      </c>
      <c r="E916" s="194">
        <v>9.7699998971849524</v>
      </c>
      <c r="F916" s="254"/>
      <c r="G916" s="255"/>
      <c r="H916" s="255"/>
      <c r="I916" s="210">
        <v>42.944856669896261</v>
      </c>
    </row>
    <row r="917" spans="1:9" x14ac:dyDescent="0.25">
      <c r="A917" s="208" t="s">
        <v>8809</v>
      </c>
      <c r="B917" s="208" t="s">
        <v>10160</v>
      </c>
      <c r="C917" s="208" t="s">
        <v>8815</v>
      </c>
      <c r="D917" s="208" t="s">
        <v>10161</v>
      </c>
      <c r="E917" s="253">
        <v>1.2199999871612739</v>
      </c>
      <c r="F917" s="245"/>
      <c r="G917" s="245"/>
      <c r="H917" s="245"/>
      <c r="I917" s="210">
        <v>42.944856669896261</v>
      </c>
    </row>
    <row r="918" spans="1:9" x14ac:dyDescent="0.25">
      <c r="A918" s="208" t="s">
        <v>8809</v>
      </c>
      <c r="B918" s="208" t="s">
        <v>10162</v>
      </c>
      <c r="C918" s="208" t="s">
        <v>8815</v>
      </c>
      <c r="D918" s="208" t="s">
        <v>10163</v>
      </c>
      <c r="E918" s="194">
        <v>30.139999998526701</v>
      </c>
      <c r="F918" s="254"/>
      <c r="G918" s="255"/>
      <c r="H918" s="255"/>
      <c r="I918" s="210">
        <v>42.944856669896261</v>
      </c>
    </row>
    <row r="919" spans="1:9" x14ac:dyDescent="0.25">
      <c r="A919" s="208" t="s">
        <v>8809</v>
      </c>
      <c r="B919" s="208" t="s">
        <v>10164</v>
      </c>
      <c r="C919" s="208" t="s">
        <v>8815</v>
      </c>
      <c r="D919" s="208" t="s">
        <v>10165</v>
      </c>
      <c r="E919" s="194">
        <v>17.236495477648031</v>
      </c>
      <c r="F919" s="254"/>
      <c r="G919" s="255"/>
      <c r="H919" s="255"/>
      <c r="I919" s="210">
        <v>42.944856669896261</v>
      </c>
    </row>
    <row r="920" spans="1:9" x14ac:dyDescent="0.25">
      <c r="A920" s="208" t="s">
        <v>8809</v>
      </c>
      <c r="B920" s="208" t="s">
        <v>10166</v>
      </c>
      <c r="C920" s="208" t="s">
        <v>8924</v>
      </c>
      <c r="D920" s="208" t="s">
        <v>10167</v>
      </c>
      <c r="E920" s="194">
        <v>65.611422724425964</v>
      </c>
      <c r="F920" s="254"/>
      <c r="G920" s="255"/>
      <c r="H920" s="255"/>
      <c r="I920" s="210">
        <v>44.208470112328143</v>
      </c>
    </row>
    <row r="921" spans="1:9" x14ac:dyDescent="0.25">
      <c r="A921" s="208" t="s">
        <v>8809</v>
      </c>
      <c r="B921" s="208" t="s">
        <v>10168</v>
      </c>
      <c r="C921" s="208" t="s">
        <v>8815</v>
      </c>
      <c r="D921" s="208" t="s">
        <v>10169</v>
      </c>
      <c r="E921" s="194">
        <v>4.3853832740291159</v>
      </c>
      <c r="F921" s="254"/>
      <c r="G921" s="255"/>
      <c r="H921" s="255"/>
      <c r="I921" s="210">
        <v>44.208470112328143</v>
      </c>
    </row>
    <row r="922" spans="1:9" x14ac:dyDescent="0.25">
      <c r="A922" s="208" t="s">
        <v>8809</v>
      </c>
      <c r="B922" s="208" t="s">
        <v>10168</v>
      </c>
      <c r="C922" s="208" t="s">
        <v>8924</v>
      </c>
      <c r="D922" s="208" t="s">
        <v>10169</v>
      </c>
      <c r="E922" s="253"/>
      <c r="F922" s="245"/>
      <c r="G922" s="245"/>
      <c r="H922" s="245"/>
      <c r="I922" s="210">
        <v>44.208470112328143</v>
      </c>
    </row>
    <row r="923" spans="1:9" x14ac:dyDescent="0.25">
      <c r="A923" s="208" t="s">
        <v>8809</v>
      </c>
      <c r="B923" s="208" t="s">
        <v>10170</v>
      </c>
      <c r="C923" s="208" t="s">
        <v>8815</v>
      </c>
      <c r="D923" s="208" t="s">
        <v>10171</v>
      </c>
      <c r="E923" s="194">
        <v>2.8499999700078931</v>
      </c>
      <c r="F923" s="254"/>
      <c r="G923" s="255"/>
      <c r="H923" s="255"/>
      <c r="I923" s="210">
        <v>46.68412837801781</v>
      </c>
    </row>
    <row r="924" spans="1:9" x14ac:dyDescent="0.25">
      <c r="A924" s="208" t="s">
        <v>8809</v>
      </c>
      <c r="B924" s="208" t="s">
        <v>10172</v>
      </c>
      <c r="C924" s="208" t="s">
        <v>8815</v>
      </c>
      <c r="D924" s="208" t="s">
        <v>10173</v>
      </c>
      <c r="E924" s="194">
        <v>3.554701356961838</v>
      </c>
      <c r="F924" s="254"/>
      <c r="G924" s="255"/>
      <c r="H924" s="255"/>
      <c r="I924" s="210">
        <v>42.944856669896261</v>
      </c>
    </row>
    <row r="925" spans="1:9" x14ac:dyDescent="0.25">
      <c r="A925" s="208" t="s">
        <v>8809</v>
      </c>
      <c r="B925" s="208" t="s">
        <v>10172</v>
      </c>
      <c r="C925" s="208" t="s">
        <v>8924</v>
      </c>
      <c r="D925" s="208" t="s">
        <v>10173</v>
      </c>
      <c r="E925" s="194">
        <v>1.3699999855827421</v>
      </c>
      <c r="F925" s="254"/>
      <c r="G925" s="255"/>
      <c r="H925" s="255"/>
      <c r="I925" s="210">
        <v>44.208470112328143</v>
      </c>
    </row>
    <row r="926" spans="1:9" x14ac:dyDescent="0.25">
      <c r="A926" s="208" t="s">
        <v>8809</v>
      </c>
      <c r="B926" s="208" t="s">
        <v>10174</v>
      </c>
      <c r="C926" s="208" t="s">
        <v>8815</v>
      </c>
      <c r="D926" s="208" t="s">
        <v>10175</v>
      </c>
      <c r="E926" s="253">
        <v>2.9999999684293611E-2</v>
      </c>
      <c r="F926" s="245"/>
      <c r="G926" s="245"/>
      <c r="H926" s="245"/>
      <c r="I926" s="210">
        <v>42.491190381724422</v>
      </c>
    </row>
    <row r="927" spans="1:9" x14ac:dyDescent="0.25">
      <c r="A927" s="208" t="s">
        <v>8809</v>
      </c>
      <c r="B927" s="208" t="s">
        <v>10176</v>
      </c>
      <c r="C927" s="208" t="s">
        <v>8815</v>
      </c>
      <c r="D927" s="208" t="s">
        <v>10177</v>
      </c>
      <c r="E927" s="194">
        <v>5.2244198345233377</v>
      </c>
      <c r="F927" s="254"/>
      <c r="G927" s="255"/>
      <c r="H927" s="255"/>
      <c r="I927" s="210">
        <v>42.944856669896261</v>
      </c>
    </row>
    <row r="928" spans="1:9" x14ac:dyDescent="0.25">
      <c r="A928" s="208" t="s">
        <v>8809</v>
      </c>
      <c r="B928" s="208" t="s">
        <v>10178</v>
      </c>
      <c r="C928" s="208" t="s">
        <v>8811</v>
      </c>
      <c r="D928" s="208" t="s">
        <v>10179</v>
      </c>
      <c r="E928" s="253">
        <v>1.49239998429466</v>
      </c>
      <c r="F928" s="245"/>
      <c r="G928" s="245"/>
      <c r="H928" s="245"/>
      <c r="I928" s="210">
        <v>0.32439996762425322</v>
      </c>
    </row>
    <row r="929" spans="1:9" x14ac:dyDescent="0.25">
      <c r="A929" s="208" t="s">
        <v>8809</v>
      </c>
      <c r="B929" s="208" t="s">
        <v>10180</v>
      </c>
      <c r="C929" s="208" t="s">
        <v>8811</v>
      </c>
      <c r="D929" s="208" t="s">
        <v>10181</v>
      </c>
      <c r="E929" s="253">
        <v>1.3699999855827421</v>
      </c>
      <c r="F929" s="245"/>
      <c r="G929" s="245"/>
      <c r="H929" s="245"/>
      <c r="I929" s="210">
        <v>0.47559999298182049</v>
      </c>
    </row>
    <row r="930" spans="1:9" x14ac:dyDescent="0.25">
      <c r="A930" s="208" t="s">
        <v>8809</v>
      </c>
      <c r="B930" s="208" t="s">
        <v>10182</v>
      </c>
      <c r="C930" s="208" t="s">
        <v>8811</v>
      </c>
      <c r="D930" s="208" t="s">
        <v>10183</v>
      </c>
      <c r="E930" s="194">
        <v>2.3999999747434888</v>
      </c>
      <c r="F930" s="254"/>
      <c r="G930" s="255"/>
      <c r="H930" s="255"/>
      <c r="I930" s="210">
        <v>0.1531000247242342</v>
      </c>
    </row>
    <row r="931" spans="1:9" x14ac:dyDescent="0.25">
      <c r="A931" s="208" t="s">
        <v>8809</v>
      </c>
      <c r="B931" s="208" t="s">
        <v>10184</v>
      </c>
      <c r="C931" s="208" t="s">
        <v>8811</v>
      </c>
      <c r="D931" s="208" t="s">
        <v>10185</v>
      </c>
      <c r="E931" s="194">
        <v>26.789999718074188</v>
      </c>
      <c r="F931" s="254"/>
      <c r="G931" s="255"/>
      <c r="H931" s="255"/>
      <c r="I931" s="210">
        <v>1.2621000338454429</v>
      </c>
    </row>
    <row r="932" spans="1:9" x14ac:dyDescent="0.25">
      <c r="A932" s="208" t="s">
        <v>8809</v>
      </c>
      <c r="B932" s="208" t="s">
        <v>10186</v>
      </c>
      <c r="C932" s="208" t="s">
        <v>8815</v>
      </c>
      <c r="D932" s="208" t="s">
        <v>10187</v>
      </c>
      <c r="E932" s="194">
        <v>26.54000003641147</v>
      </c>
      <c r="F932" s="254"/>
      <c r="G932" s="255"/>
      <c r="H932" s="255"/>
      <c r="I932" s="210">
        <v>1.249999962121225</v>
      </c>
    </row>
    <row r="933" spans="1:9" x14ac:dyDescent="0.25">
      <c r="A933" s="208" t="s">
        <v>8809</v>
      </c>
      <c r="B933" s="208" t="s">
        <v>10188</v>
      </c>
      <c r="C933" s="208" t="s">
        <v>8811</v>
      </c>
      <c r="D933" s="208" t="s">
        <v>10185</v>
      </c>
      <c r="E933" s="194">
        <v>2.249200081565903</v>
      </c>
      <c r="F933" s="254"/>
      <c r="G933" s="255"/>
      <c r="H933" s="255"/>
      <c r="I933" s="210">
        <v>1.130100002087878</v>
      </c>
    </row>
    <row r="934" spans="1:9" x14ac:dyDescent="0.25">
      <c r="A934" s="208" t="s">
        <v>8809</v>
      </c>
      <c r="B934" s="208" t="s">
        <v>10188</v>
      </c>
      <c r="C934" s="208" t="s">
        <v>9782</v>
      </c>
      <c r="D934" s="208" t="s">
        <v>10185</v>
      </c>
      <c r="E934" s="194">
        <v>1.721000034506708</v>
      </c>
      <c r="F934" s="254"/>
      <c r="G934" s="255"/>
      <c r="H934" s="255"/>
      <c r="I934" s="210">
        <v>1.26070003431211</v>
      </c>
    </row>
    <row r="935" spans="1:9" x14ac:dyDescent="0.25">
      <c r="A935" s="208" t="s">
        <v>8809</v>
      </c>
      <c r="B935" s="208" t="s">
        <v>10189</v>
      </c>
      <c r="C935" s="208" t="s">
        <v>8818</v>
      </c>
      <c r="D935" s="208" t="s">
        <v>8903</v>
      </c>
      <c r="E935" s="194">
        <v>9.8200000018942379</v>
      </c>
      <c r="F935" s="254"/>
      <c r="G935" s="255"/>
      <c r="H935" s="255"/>
      <c r="I935" s="210">
        <v>1.3209000142454499</v>
      </c>
    </row>
    <row r="936" spans="1:9" x14ac:dyDescent="0.25">
      <c r="A936" s="208" t="s">
        <v>8809</v>
      </c>
      <c r="B936" s="208" t="s">
        <v>10189</v>
      </c>
      <c r="C936" s="208" t="s">
        <v>8811</v>
      </c>
      <c r="D936" s="208" t="s">
        <v>8903</v>
      </c>
      <c r="E936" s="194">
        <v>26.789999718074188</v>
      </c>
      <c r="F936" s="254"/>
      <c r="G936" s="255"/>
      <c r="H936" s="255"/>
      <c r="I936" s="210">
        <v>1.527200021236357</v>
      </c>
    </row>
    <row r="937" spans="1:9" x14ac:dyDescent="0.25">
      <c r="A937" s="208" t="s">
        <v>8809</v>
      </c>
      <c r="B937" s="208" t="s">
        <v>10190</v>
      </c>
      <c r="C937" s="208" t="s">
        <v>8815</v>
      </c>
      <c r="D937" s="208" t="s">
        <v>10191</v>
      </c>
      <c r="E937" s="194">
        <v>26.789999718074188</v>
      </c>
      <c r="F937" s="254"/>
      <c r="G937" s="255"/>
      <c r="H937" s="255"/>
      <c r="I937" s="210">
        <v>0.95396112140689893</v>
      </c>
    </row>
    <row r="938" spans="1:9" x14ac:dyDescent="0.25">
      <c r="A938" s="208" t="s">
        <v>8809</v>
      </c>
      <c r="B938" s="208" t="s">
        <v>10192</v>
      </c>
      <c r="C938" s="208" t="s">
        <v>8811</v>
      </c>
      <c r="D938" s="208" t="s">
        <v>8903</v>
      </c>
      <c r="E938" s="194">
        <v>3.788203064580868</v>
      </c>
      <c r="F938" s="254"/>
      <c r="G938" s="255"/>
      <c r="H938" s="255"/>
      <c r="I938" s="210">
        <v>0.92599999436363811</v>
      </c>
    </row>
    <row r="939" spans="1:9" x14ac:dyDescent="0.25">
      <c r="A939" s="208" t="s">
        <v>8809</v>
      </c>
      <c r="B939" s="208" t="s">
        <v>10192</v>
      </c>
      <c r="C939" s="208" t="s">
        <v>9782</v>
      </c>
      <c r="D939" s="208" t="s">
        <v>8903</v>
      </c>
      <c r="E939" s="194">
        <v>7.9765429310545342</v>
      </c>
      <c r="F939" s="254"/>
      <c r="G939" s="255"/>
      <c r="H939" s="255"/>
      <c r="I939" s="210">
        <v>0.9721999789636433</v>
      </c>
    </row>
    <row r="940" spans="1:9" x14ac:dyDescent="0.25">
      <c r="A940" s="208" t="s">
        <v>8809</v>
      </c>
      <c r="B940" s="208" t="s">
        <v>10193</v>
      </c>
      <c r="C940" s="208" t="s">
        <v>8811</v>
      </c>
      <c r="D940" s="208" t="s">
        <v>10194</v>
      </c>
      <c r="E940" s="194">
        <v>7.9700000213628002</v>
      </c>
      <c r="F940" s="254"/>
      <c r="G940" s="255"/>
      <c r="H940" s="255"/>
      <c r="I940" s="210">
        <v>16.32970001131212</v>
      </c>
    </row>
    <row r="941" spans="1:9" x14ac:dyDescent="0.25">
      <c r="A941" s="208" t="s">
        <v>8809</v>
      </c>
      <c r="B941" s="208" t="s">
        <v>10195</v>
      </c>
      <c r="C941" s="208" t="s">
        <v>8811</v>
      </c>
      <c r="D941" s="208" t="s">
        <v>10196</v>
      </c>
      <c r="E941" s="253">
        <v>3.3948471097621979</v>
      </c>
      <c r="F941" s="245"/>
      <c r="G941" s="245"/>
      <c r="H941" s="255"/>
      <c r="I941" s="210">
        <v>18.225899985306061</v>
      </c>
    </row>
    <row r="942" spans="1:9" x14ac:dyDescent="0.25">
      <c r="A942" s="208" t="s">
        <v>8809</v>
      </c>
      <c r="B942" s="208" t="s">
        <v>702</v>
      </c>
      <c r="C942" s="208" t="s">
        <v>8924</v>
      </c>
      <c r="D942" s="208" t="s">
        <v>10197</v>
      </c>
      <c r="E942" s="194">
        <v>61.130871232508589</v>
      </c>
      <c r="F942" s="254"/>
      <c r="G942" s="255"/>
      <c r="H942" s="255"/>
      <c r="I942" s="210">
        <v>18.158655916811661</v>
      </c>
    </row>
    <row r="943" spans="1:9" x14ac:dyDescent="0.25">
      <c r="A943" s="208" t="s">
        <v>8809</v>
      </c>
      <c r="B943" s="208" t="s">
        <v>10198</v>
      </c>
      <c r="C943" s="208" t="s">
        <v>8815</v>
      </c>
      <c r="D943" s="208" t="s">
        <v>10199</v>
      </c>
      <c r="E943" s="253">
        <v>18.90400001153381</v>
      </c>
      <c r="F943" s="245"/>
      <c r="G943" s="245"/>
      <c r="H943" s="255"/>
      <c r="I943" s="210">
        <v>19.09652681630924</v>
      </c>
    </row>
    <row r="944" spans="1:9" x14ac:dyDescent="0.25">
      <c r="A944" s="208" t="s">
        <v>8809</v>
      </c>
      <c r="B944" s="208" t="s">
        <v>10200</v>
      </c>
      <c r="C944" s="208" t="s">
        <v>8811</v>
      </c>
      <c r="D944" s="208" t="s">
        <v>10194</v>
      </c>
      <c r="E944" s="194">
        <v>3.3948471097621979</v>
      </c>
      <c r="F944" s="254"/>
      <c r="G944" s="255"/>
      <c r="H944" s="255"/>
      <c r="I944" s="210">
        <v>15.30679997349092</v>
      </c>
    </row>
    <row r="945" spans="1:9" x14ac:dyDescent="0.25">
      <c r="A945" s="208" t="s">
        <v>8809</v>
      </c>
      <c r="B945" s="208" t="s">
        <v>10201</v>
      </c>
      <c r="C945" s="208" t="s">
        <v>8815</v>
      </c>
      <c r="D945" s="208" t="s">
        <v>10197</v>
      </c>
      <c r="E945" s="194">
        <v>19.20000000841884</v>
      </c>
      <c r="F945" s="254"/>
      <c r="G945" s="255"/>
      <c r="H945" s="255"/>
      <c r="I945" s="210">
        <v>14.1317999863697</v>
      </c>
    </row>
    <row r="946" spans="1:9" x14ac:dyDescent="0.25">
      <c r="A946" s="208" t="s">
        <v>8809</v>
      </c>
      <c r="B946" s="208" t="s">
        <v>10202</v>
      </c>
      <c r="C946" s="208" t="s">
        <v>8815</v>
      </c>
      <c r="D946" s="208" t="s">
        <v>10199</v>
      </c>
      <c r="E946" s="194">
        <v>5.1200000513549062</v>
      </c>
      <c r="F946" s="254"/>
      <c r="G946" s="255"/>
      <c r="H946" s="255"/>
      <c r="I946" s="210">
        <v>17.755602717829401</v>
      </c>
    </row>
    <row r="947" spans="1:9" x14ac:dyDescent="0.25">
      <c r="A947" s="208" t="s">
        <v>8809</v>
      </c>
      <c r="B947" s="208" t="s">
        <v>10203</v>
      </c>
      <c r="C947" s="208" t="s">
        <v>8811</v>
      </c>
      <c r="D947" s="208" t="s">
        <v>10196</v>
      </c>
      <c r="E947" s="253">
        <v>0.68470001910339373</v>
      </c>
      <c r="F947" s="245"/>
      <c r="G947" s="245"/>
      <c r="H947" s="245"/>
      <c r="I947" s="210">
        <v>15.922899995396969</v>
      </c>
    </row>
    <row r="948" spans="1:9" x14ac:dyDescent="0.25">
      <c r="A948" s="208" t="s">
        <v>8809</v>
      </c>
      <c r="B948" s="208" t="s">
        <v>737</v>
      </c>
      <c r="C948" s="208" t="s">
        <v>8815</v>
      </c>
      <c r="D948" s="208" t="s">
        <v>10197</v>
      </c>
      <c r="E948" s="194">
        <v>1.469999984530387</v>
      </c>
      <c r="F948" s="254"/>
      <c r="G948" s="255"/>
      <c r="H948" s="255"/>
      <c r="I948" s="210">
        <v>17.755602717829401</v>
      </c>
    </row>
    <row r="949" spans="1:9" x14ac:dyDescent="0.25">
      <c r="A949" s="208" t="s">
        <v>8809</v>
      </c>
      <c r="B949" s="208" t="s">
        <v>737</v>
      </c>
      <c r="C949" s="208" t="s">
        <v>8924</v>
      </c>
      <c r="D949" s="208" t="s">
        <v>10197</v>
      </c>
      <c r="E949" s="253">
        <v>0.17999999810576159</v>
      </c>
      <c r="F949" s="245"/>
      <c r="G949" s="245"/>
      <c r="H949" s="245"/>
      <c r="I949" s="210">
        <v>9.437389051173346</v>
      </c>
    </row>
    <row r="950" spans="1:9" x14ac:dyDescent="0.25">
      <c r="A950" s="208" t="s">
        <v>8809</v>
      </c>
      <c r="B950" s="208" t="s">
        <v>10204</v>
      </c>
      <c r="C950" s="208" t="s">
        <v>8815</v>
      </c>
      <c r="D950" s="208" t="s">
        <v>10199</v>
      </c>
      <c r="E950" s="253">
        <v>34.369999638305707</v>
      </c>
      <c r="F950" s="245"/>
      <c r="G950" s="245"/>
      <c r="H950" s="255"/>
      <c r="I950" s="210">
        <v>13.424292646447901</v>
      </c>
    </row>
    <row r="951" spans="1:9" x14ac:dyDescent="0.25">
      <c r="A951" s="208" t="s">
        <v>8809</v>
      </c>
      <c r="B951" s="208" t="s">
        <v>10205</v>
      </c>
      <c r="C951" s="208" t="s">
        <v>8811</v>
      </c>
      <c r="D951" s="208" t="s">
        <v>10196</v>
      </c>
      <c r="E951" s="194">
        <v>34.369999638305707</v>
      </c>
      <c r="F951" s="254"/>
      <c r="G951" s="255"/>
      <c r="H951" s="255"/>
      <c r="I951" s="210">
        <v>16.569900007003021</v>
      </c>
    </row>
    <row r="952" spans="1:9" x14ac:dyDescent="0.25">
      <c r="A952" s="208" t="s">
        <v>8809</v>
      </c>
      <c r="B952" s="208" t="s">
        <v>10206</v>
      </c>
      <c r="C952" s="208" t="s">
        <v>8811</v>
      </c>
      <c r="D952" s="208" t="s">
        <v>10207</v>
      </c>
      <c r="E952" s="253">
        <v>416.15000004051569</v>
      </c>
      <c r="F952" s="245"/>
      <c r="G952" s="245"/>
      <c r="H952" s="245"/>
      <c r="I952" s="210">
        <v>15.11019996326668</v>
      </c>
    </row>
    <row r="953" spans="1:9" x14ac:dyDescent="0.25">
      <c r="A953" s="208" t="s">
        <v>8809</v>
      </c>
      <c r="B953" s="208" t="s">
        <v>10206</v>
      </c>
      <c r="C953" s="208" t="s">
        <v>9805</v>
      </c>
      <c r="D953" s="208" t="s">
        <v>10207</v>
      </c>
      <c r="E953" s="194">
        <v>2.6614000246103662</v>
      </c>
      <c r="F953" s="254"/>
      <c r="G953" s="255"/>
      <c r="H953" s="255"/>
      <c r="I953" s="210">
        <v>15.11019996326668</v>
      </c>
    </row>
    <row r="954" spans="1:9" x14ac:dyDescent="0.25">
      <c r="A954" s="208" t="s">
        <v>8809</v>
      </c>
      <c r="B954" s="208" t="s">
        <v>10208</v>
      </c>
      <c r="C954" s="208" t="s">
        <v>8811</v>
      </c>
      <c r="D954" s="208" t="s">
        <v>10209</v>
      </c>
      <c r="E954" s="253">
        <v>2.6605840288283709</v>
      </c>
      <c r="F954" s="245"/>
      <c r="G954" s="245"/>
      <c r="H954" s="245"/>
      <c r="I954" s="210">
        <v>0.73559998207273325</v>
      </c>
    </row>
    <row r="955" spans="1:9" x14ac:dyDescent="0.25">
      <c r="A955" s="208" t="s">
        <v>8809</v>
      </c>
      <c r="B955" s="208" t="s">
        <v>10210</v>
      </c>
      <c r="C955" s="208" t="s">
        <v>8815</v>
      </c>
      <c r="D955" s="208" t="s">
        <v>10211</v>
      </c>
      <c r="E955" s="253">
        <v>2.1799999770586691</v>
      </c>
      <c r="F955" s="245"/>
      <c r="G955" s="245"/>
      <c r="H955" s="245"/>
      <c r="I955" s="210">
        <v>0.69409999590606186</v>
      </c>
    </row>
    <row r="956" spans="1:9" x14ac:dyDescent="0.25">
      <c r="A956" s="208" t="s">
        <v>8809</v>
      </c>
      <c r="B956" s="208" t="s">
        <v>10212</v>
      </c>
      <c r="C956" s="208" t="s">
        <v>8815</v>
      </c>
      <c r="D956" s="208" t="s">
        <v>10213</v>
      </c>
      <c r="E956" s="194">
        <v>0.1199999987371744</v>
      </c>
      <c r="F956" s="254"/>
      <c r="G956" s="255"/>
      <c r="H956" s="255"/>
      <c r="I956" s="210">
        <v>1.139537044396743</v>
      </c>
    </row>
    <row r="957" spans="1:9" x14ac:dyDescent="0.25">
      <c r="A957" s="208" t="s">
        <v>8809</v>
      </c>
      <c r="B957" s="208" t="s">
        <v>10214</v>
      </c>
      <c r="C957" s="208" t="s">
        <v>8811</v>
      </c>
      <c r="D957" s="208" t="s">
        <v>10215</v>
      </c>
      <c r="E957" s="194">
        <v>16.269700012947119</v>
      </c>
      <c r="F957" s="254"/>
      <c r="G957" s="255"/>
      <c r="H957" s="255"/>
      <c r="I957" s="210">
        <v>1.3616000006787881</v>
      </c>
    </row>
    <row r="958" spans="1:9" x14ac:dyDescent="0.25">
      <c r="A958" s="208" t="s">
        <v>8809</v>
      </c>
      <c r="B958" s="208" t="s">
        <v>10216</v>
      </c>
      <c r="C958" s="208" t="s">
        <v>8815</v>
      </c>
      <c r="D958" s="208" t="s">
        <v>10217</v>
      </c>
      <c r="E958" s="194">
        <v>5.3470507198416133</v>
      </c>
      <c r="F958" s="254"/>
      <c r="G958" s="255"/>
      <c r="H958" s="255"/>
      <c r="I958" s="210">
        <v>0.83990002306362865</v>
      </c>
    </row>
    <row r="959" spans="1:9" x14ac:dyDescent="0.25">
      <c r="A959" s="208" t="s">
        <v>8809</v>
      </c>
      <c r="B959" s="208" t="s">
        <v>10218</v>
      </c>
      <c r="C959" s="208" t="s">
        <v>8815</v>
      </c>
      <c r="D959" s="208" t="s">
        <v>10219</v>
      </c>
      <c r="E959" s="253">
        <v>5.345282764059113</v>
      </c>
      <c r="F959" s="245"/>
      <c r="G959" s="245"/>
      <c r="H959" s="245"/>
      <c r="I959" s="210">
        <v>1.103675768471714</v>
      </c>
    </row>
    <row r="960" spans="1:9" x14ac:dyDescent="0.25">
      <c r="A960" s="208" t="s">
        <v>8809</v>
      </c>
      <c r="B960" s="208" t="s">
        <v>10220</v>
      </c>
      <c r="C960" s="208" t="s">
        <v>8811</v>
      </c>
      <c r="D960" s="208" t="s">
        <v>10221</v>
      </c>
      <c r="E960" s="194">
        <v>5.345282764059113</v>
      </c>
      <c r="F960" s="254"/>
      <c r="G960" s="255"/>
      <c r="H960" s="255"/>
      <c r="I960" s="210">
        <v>0.23649999692424339</v>
      </c>
    </row>
    <row r="961" spans="1:9" x14ac:dyDescent="0.25">
      <c r="A961" s="208" t="s">
        <v>8809</v>
      </c>
      <c r="B961" s="208" t="s">
        <v>10220</v>
      </c>
      <c r="C961" s="208" t="s">
        <v>9782</v>
      </c>
      <c r="D961" s="208" t="s">
        <v>10221</v>
      </c>
      <c r="E961" s="253">
        <v>5.344199996377796</v>
      </c>
      <c r="F961" s="245"/>
      <c r="G961" s="245"/>
      <c r="H961" s="255"/>
      <c r="I961" s="210">
        <v>0.34190003754847231</v>
      </c>
    </row>
    <row r="962" spans="1:9" x14ac:dyDescent="0.25">
      <c r="A962" s="208" t="s">
        <v>8809</v>
      </c>
      <c r="B962" s="208" t="s">
        <v>10222</v>
      </c>
      <c r="C962" s="208" t="s">
        <v>8811</v>
      </c>
      <c r="D962" s="208" t="s">
        <v>10223</v>
      </c>
      <c r="E962" s="253">
        <v>168.4200000166272</v>
      </c>
      <c r="F962" s="245"/>
      <c r="G962" s="245"/>
      <c r="H962" s="245"/>
      <c r="I962" s="210">
        <v>0.52409997681515919</v>
      </c>
    </row>
    <row r="963" spans="1:9" x14ac:dyDescent="0.25">
      <c r="A963" s="208" t="s">
        <v>8809</v>
      </c>
      <c r="B963" s="208" t="s">
        <v>10224</v>
      </c>
      <c r="C963" s="208" t="s">
        <v>8811</v>
      </c>
      <c r="D963" s="208" t="s">
        <v>10223</v>
      </c>
      <c r="E963" s="253">
        <v>158.36000001725861</v>
      </c>
      <c r="F963" s="245"/>
      <c r="G963" s="245"/>
      <c r="H963" s="245"/>
      <c r="I963" s="210">
        <v>0.50149998434849008</v>
      </c>
    </row>
    <row r="964" spans="1:9" x14ac:dyDescent="0.25">
      <c r="A964" s="208" t="s">
        <v>8809</v>
      </c>
      <c r="B964" s="208" t="s">
        <v>10225</v>
      </c>
      <c r="C964" s="208" t="s">
        <v>8815</v>
      </c>
      <c r="D964" s="208" t="s">
        <v>8913</v>
      </c>
      <c r="E964" s="253">
        <v>3.802983385393492</v>
      </c>
      <c r="F964" s="245"/>
      <c r="G964" s="245"/>
      <c r="H964" s="245"/>
      <c r="I964" s="210">
        <v>0.30929997265758491</v>
      </c>
    </row>
    <row r="965" spans="1:9" x14ac:dyDescent="0.25">
      <c r="A965" s="208" t="s">
        <v>8809</v>
      </c>
      <c r="B965" s="208" t="s">
        <v>10226</v>
      </c>
      <c r="C965" s="208" t="s">
        <v>8815</v>
      </c>
      <c r="D965" s="208" t="s">
        <v>9796</v>
      </c>
      <c r="E965" s="194">
        <v>3.7999999600105241</v>
      </c>
      <c r="F965" s="254"/>
      <c r="G965" s="255"/>
      <c r="H965" s="255"/>
      <c r="I965" s="210">
        <v>0.1099999633333455</v>
      </c>
    </row>
    <row r="966" spans="1:9" x14ac:dyDescent="0.25">
      <c r="A966" s="208" t="s">
        <v>8809</v>
      </c>
      <c r="B966" s="208" t="s">
        <v>10227</v>
      </c>
      <c r="C966" s="208" t="s">
        <v>8815</v>
      </c>
      <c r="D966" s="208" t="s">
        <v>9481</v>
      </c>
      <c r="E966" s="194">
        <v>4.1191339740159538</v>
      </c>
      <c r="F966" s="254"/>
      <c r="G966" s="255"/>
      <c r="H966" s="255"/>
      <c r="I966" s="210">
        <v>7.1857928320084499</v>
      </c>
    </row>
    <row r="967" spans="1:9" x14ac:dyDescent="0.25">
      <c r="A967" s="208" t="s">
        <v>8809</v>
      </c>
      <c r="B967" s="208" t="s">
        <v>10228</v>
      </c>
      <c r="C967" s="208" t="s">
        <v>8815</v>
      </c>
      <c r="D967" s="208" t="s">
        <v>9472</v>
      </c>
      <c r="E967" s="194">
        <v>0.1599999983162326</v>
      </c>
      <c r="F967" s="254"/>
      <c r="G967" s="255"/>
      <c r="H967" s="255"/>
      <c r="I967" s="210">
        <v>7.870000028181809</v>
      </c>
    </row>
    <row r="968" spans="1:9" x14ac:dyDescent="0.25">
      <c r="A968" s="208" t="s">
        <v>8809</v>
      </c>
      <c r="B968" s="208" t="s">
        <v>10228</v>
      </c>
      <c r="C968" s="208" t="s">
        <v>8820</v>
      </c>
      <c r="D968" s="208" t="s">
        <v>9472</v>
      </c>
      <c r="E968" s="194">
        <v>6.2600000393580633</v>
      </c>
      <c r="F968" s="254"/>
      <c r="G968" s="255"/>
      <c r="H968" s="255"/>
      <c r="I968" s="210">
        <v>7.9612999977484851</v>
      </c>
    </row>
    <row r="969" spans="1:9" x14ac:dyDescent="0.25">
      <c r="A969" s="208" t="s">
        <v>8809</v>
      </c>
      <c r="B969" s="208" t="s">
        <v>10229</v>
      </c>
      <c r="C969" s="208" t="s">
        <v>8924</v>
      </c>
      <c r="D969" s="208" t="s">
        <v>10230</v>
      </c>
      <c r="E969" s="194">
        <v>24.599999951591691</v>
      </c>
      <c r="F969" s="254"/>
      <c r="G969" s="255"/>
      <c r="H969" s="255"/>
      <c r="I969" s="210">
        <v>8.0969669979806973</v>
      </c>
    </row>
    <row r="970" spans="1:9" x14ac:dyDescent="0.25">
      <c r="A970" s="208" t="s">
        <v>8809</v>
      </c>
      <c r="B970" s="208" t="s">
        <v>10231</v>
      </c>
      <c r="C970" s="208" t="s">
        <v>8924</v>
      </c>
      <c r="D970" s="208" t="s">
        <v>10232</v>
      </c>
      <c r="E970" s="194">
        <v>11.660783986732079</v>
      </c>
      <c r="F970" s="254"/>
      <c r="G970" s="255"/>
      <c r="H970" s="255"/>
      <c r="I970" s="210">
        <v>8.0969669979806973</v>
      </c>
    </row>
    <row r="971" spans="1:9" x14ac:dyDescent="0.25">
      <c r="A971" s="208" t="s">
        <v>8809</v>
      </c>
      <c r="B971" s="208" t="s">
        <v>10233</v>
      </c>
      <c r="C971" s="208" t="s">
        <v>8924</v>
      </c>
      <c r="D971" s="208" t="s">
        <v>10234</v>
      </c>
      <c r="E971" s="194">
        <v>2862.4699999740069</v>
      </c>
      <c r="F971" s="254"/>
      <c r="G971" s="255"/>
      <c r="H971" s="255"/>
      <c r="I971" s="210">
        <v>8.0969669979806973</v>
      </c>
    </row>
    <row r="972" spans="1:9" x14ac:dyDescent="0.25">
      <c r="A972" s="208" t="s">
        <v>8809</v>
      </c>
      <c r="B972" s="208" t="s">
        <v>10235</v>
      </c>
      <c r="C972" s="208" t="s">
        <v>8815</v>
      </c>
      <c r="D972" s="208" t="s">
        <v>10236</v>
      </c>
      <c r="E972" s="253">
        <v>10.19999999789529</v>
      </c>
      <c r="F972" s="245"/>
      <c r="G972" s="245"/>
      <c r="H972" s="255"/>
      <c r="I972" s="210">
        <v>7.199200024509083</v>
      </c>
    </row>
    <row r="973" spans="1:9" x14ac:dyDescent="0.25">
      <c r="A973" s="208" t="s">
        <v>8809</v>
      </c>
      <c r="B973" s="208" t="s">
        <v>10235</v>
      </c>
      <c r="C973" s="208" t="s">
        <v>10237</v>
      </c>
      <c r="D973" s="208" t="s">
        <v>10236</v>
      </c>
      <c r="E973" s="253">
        <v>18.879999801315449</v>
      </c>
      <c r="F973" s="245"/>
      <c r="G973" s="245"/>
      <c r="H973" s="255"/>
      <c r="I973" s="210">
        <v>4.4634833606570612E-2</v>
      </c>
    </row>
    <row r="974" spans="1:9" x14ac:dyDescent="0.25">
      <c r="A974" s="208" t="s">
        <v>8809</v>
      </c>
      <c r="B974" s="208" t="s">
        <v>10238</v>
      </c>
      <c r="C974" s="208" t="s">
        <v>8924</v>
      </c>
      <c r="D974" s="208" t="s">
        <v>10239</v>
      </c>
      <c r="E974" s="253">
        <v>18.879999801315449</v>
      </c>
      <c r="F974" s="245"/>
      <c r="G974" s="245"/>
      <c r="H974" s="245"/>
      <c r="I974" s="210">
        <v>8.0969669979806973</v>
      </c>
    </row>
    <row r="975" spans="1:9" x14ac:dyDescent="0.25">
      <c r="A975" s="208" t="s">
        <v>8809</v>
      </c>
      <c r="B975" s="208" t="s">
        <v>10240</v>
      </c>
      <c r="C975" s="208" t="s">
        <v>8924</v>
      </c>
      <c r="D975" s="208" t="s">
        <v>10241</v>
      </c>
      <c r="E975" s="194">
        <v>18.879999801315449</v>
      </c>
      <c r="F975" s="254"/>
      <c r="G975" s="255"/>
      <c r="H975" s="255"/>
      <c r="I975" s="210">
        <v>8.0969669979806973</v>
      </c>
    </row>
    <row r="976" spans="1:9" x14ac:dyDescent="0.25">
      <c r="A976" s="208" t="s">
        <v>8809</v>
      </c>
      <c r="B976" s="208" t="s">
        <v>10242</v>
      </c>
      <c r="C976" s="208" t="s">
        <v>8815</v>
      </c>
      <c r="D976" s="208" t="s">
        <v>9472</v>
      </c>
      <c r="E976" s="253">
        <v>18.530000015469611</v>
      </c>
      <c r="F976" s="245"/>
      <c r="G976" s="245"/>
      <c r="H976" s="245"/>
      <c r="I976" s="210">
        <v>8.937100051269681</v>
      </c>
    </row>
    <row r="977" spans="1:10" x14ac:dyDescent="0.25">
      <c r="A977" s="208" t="s">
        <v>8809</v>
      </c>
      <c r="B977" s="208" t="s">
        <v>10243</v>
      </c>
      <c r="C977" s="208" t="s">
        <v>8815</v>
      </c>
      <c r="D977" s="208" t="s">
        <v>9472</v>
      </c>
      <c r="E977" s="194">
        <v>18.424400016580901</v>
      </c>
      <c r="F977" s="254"/>
      <c r="G977" s="255"/>
      <c r="H977" s="255"/>
      <c r="I977" s="210">
        <v>10.20000000909091</v>
      </c>
    </row>
    <row r="978" spans="1:10" x14ac:dyDescent="0.25">
      <c r="A978" s="208" t="s">
        <v>8809</v>
      </c>
      <c r="B978" s="208" t="s">
        <v>10243</v>
      </c>
      <c r="C978" s="208" t="s">
        <v>8820</v>
      </c>
      <c r="D978" s="208" t="s">
        <v>9472</v>
      </c>
      <c r="E978" s="194">
        <v>18.100000019994742</v>
      </c>
      <c r="F978" s="254"/>
      <c r="G978" s="255"/>
      <c r="H978" s="255"/>
      <c r="I978" s="210">
        <v>8.000799984581823</v>
      </c>
    </row>
    <row r="979" spans="1:10" x14ac:dyDescent="0.25">
      <c r="A979" s="208" t="s">
        <v>8809</v>
      </c>
      <c r="B979" s="208" t="s">
        <v>10244</v>
      </c>
      <c r="C979" s="208" t="s">
        <v>8815</v>
      </c>
      <c r="D979" s="208" t="s">
        <v>9472</v>
      </c>
      <c r="E979" s="194">
        <v>23.376868998927971</v>
      </c>
      <c r="F979" s="254"/>
      <c r="G979" s="255"/>
      <c r="H979" s="255"/>
      <c r="I979" s="210">
        <v>8.9912999574454684</v>
      </c>
    </row>
    <row r="980" spans="1:10" x14ac:dyDescent="0.25">
      <c r="A980" s="208" t="s">
        <v>8809</v>
      </c>
      <c r="B980" s="208" t="s">
        <v>10245</v>
      </c>
      <c r="C980" s="208" t="s">
        <v>8815</v>
      </c>
      <c r="D980" s="208" t="s">
        <v>9472</v>
      </c>
      <c r="E980" s="194">
        <v>22.8199999703236</v>
      </c>
      <c r="F980" s="254"/>
      <c r="G980" s="255"/>
      <c r="H980" s="255"/>
      <c r="I980" s="210">
        <v>7.1799999551515299</v>
      </c>
    </row>
    <row r="981" spans="1:10" x14ac:dyDescent="0.25">
      <c r="A981" s="208" t="s">
        <v>8809</v>
      </c>
      <c r="B981" s="208" t="s">
        <v>10245</v>
      </c>
      <c r="C981" s="208" t="s">
        <v>8818</v>
      </c>
      <c r="D981" s="208" t="s">
        <v>9472</v>
      </c>
      <c r="E981" s="194">
        <v>3.4699999634832941</v>
      </c>
      <c r="F981" s="254"/>
      <c r="G981" s="255"/>
      <c r="H981" s="255"/>
      <c r="I981" s="210">
        <v>8.3500000196969637</v>
      </c>
    </row>
    <row r="982" spans="1:10" x14ac:dyDescent="0.25">
      <c r="A982" s="208" t="s">
        <v>8809</v>
      </c>
      <c r="B982" s="208" t="s">
        <v>10245</v>
      </c>
      <c r="C982" s="208" t="s">
        <v>8820</v>
      </c>
      <c r="D982" s="208" t="s">
        <v>9472</v>
      </c>
      <c r="E982" s="194">
        <v>3.6399999616942909</v>
      </c>
      <c r="F982" s="254"/>
      <c r="G982" s="255"/>
      <c r="H982" s="255"/>
      <c r="I982" s="210">
        <v>7.9827999905818201</v>
      </c>
    </row>
    <row r="983" spans="1:10" x14ac:dyDescent="0.25">
      <c r="A983" s="208" t="s">
        <v>8809</v>
      </c>
      <c r="B983" s="208" t="s">
        <v>10245</v>
      </c>
      <c r="C983" s="208" t="s">
        <v>8811</v>
      </c>
      <c r="D983" s="208" t="s">
        <v>9472</v>
      </c>
      <c r="E983" s="194">
        <v>18.163832800170141</v>
      </c>
      <c r="F983" s="254"/>
      <c r="G983" s="255"/>
      <c r="H983" s="255"/>
      <c r="I983" s="210">
        <v>5.9784999768636444</v>
      </c>
    </row>
    <row r="984" spans="1:10" x14ac:dyDescent="0.25">
      <c r="A984" s="208" t="s">
        <v>8809</v>
      </c>
      <c r="B984" s="208" t="s">
        <v>10246</v>
      </c>
      <c r="C984" s="208" t="s">
        <v>8811</v>
      </c>
      <c r="D984" s="208" t="s">
        <v>10247</v>
      </c>
      <c r="E984" s="253">
        <v>25.700000045251251</v>
      </c>
      <c r="F984" s="245"/>
      <c r="G984" s="245"/>
      <c r="H984" s="245"/>
      <c r="I984" s="210">
        <v>0.44350000368181702</v>
      </c>
    </row>
    <row r="985" spans="1:10" x14ac:dyDescent="0.25">
      <c r="A985" s="208" t="s">
        <v>8809</v>
      </c>
      <c r="B985" s="208" t="s">
        <v>10248</v>
      </c>
      <c r="C985" s="208" t="s">
        <v>8815</v>
      </c>
      <c r="D985" s="208" t="s">
        <v>10247</v>
      </c>
      <c r="E985" s="194">
        <v>24.84309892298765</v>
      </c>
      <c r="F985" s="254"/>
      <c r="G985" s="255"/>
      <c r="H985" s="255"/>
      <c r="I985" s="210">
        <v>0.44000000484848317</v>
      </c>
    </row>
    <row r="986" spans="1:10" x14ac:dyDescent="0.25">
      <c r="A986" s="208" t="s">
        <v>8809</v>
      </c>
      <c r="B986" s="208" t="s">
        <v>10249</v>
      </c>
      <c r="C986" s="208" t="s">
        <v>8811</v>
      </c>
      <c r="D986" s="208" t="s">
        <v>10247</v>
      </c>
      <c r="E986" s="253">
        <v>1.8092449165036051</v>
      </c>
      <c r="F986" s="245"/>
      <c r="G986" s="245"/>
      <c r="H986" s="245"/>
      <c r="I986" s="210">
        <v>0.58810003123938348</v>
      </c>
    </row>
    <row r="987" spans="1:10" x14ac:dyDescent="0.25">
      <c r="A987" s="208" t="s">
        <v>8809</v>
      </c>
      <c r="B987" s="208" t="s">
        <v>10250</v>
      </c>
      <c r="C987" s="208" t="s">
        <v>8924</v>
      </c>
      <c r="D987" s="208" t="s">
        <v>8928</v>
      </c>
      <c r="E987" s="253">
        <v>5.0913000253480654</v>
      </c>
      <c r="F987" s="245"/>
      <c r="G987" s="245"/>
      <c r="H987" s="255"/>
      <c r="I987" s="210">
        <v>7.2012930541144353</v>
      </c>
    </row>
    <row r="988" spans="1:10" x14ac:dyDescent="0.25">
      <c r="A988" s="208" t="s">
        <v>8809</v>
      </c>
      <c r="B988" s="208" t="s">
        <v>10251</v>
      </c>
      <c r="C988" s="208" t="s">
        <v>8924</v>
      </c>
      <c r="D988" s="208" t="s">
        <v>10252</v>
      </c>
      <c r="E988" s="194">
        <v>19.940000000631411</v>
      </c>
      <c r="F988" s="254"/>
      <c r="G988" s="255"/>
      <c r="H988" s="255"/>
      <c r="I988" s="210">
        <v>7.2019748720689822</v>
      </c>
      <c r="J988" s="203"/>
    </row>
    <row r="989" spans="1:10" x14ac:dyDescent="0.25">
      <c r="A989" s="208" t="s">
        <v>8809</v>
      </c>
      <c r="B989" s="208" t="s">
        <v>10253</v>
      </c>
      <c r="C989" s="208" t="s">
        <v>8924</v>
      </c>
      <c r="D989" s="208" t="s">
        <v>10254</v>
      </c>
      <c r="E989" s="194">
        <v>18.97000001083925</v>
      </c>
      <c r="F989" s="254"/>
      <c r="G989" s="255"/>
      <c r="H989" s="255"/>
      <c r="I989" s="210">
        <v>7.3079596852255593</v>
      </c>
    </row>
    <row r="990" spans="1:10" x14ac:dyDescent="0.25">
      <c r="A990" s="208" t="s">
        <v>8809</v>
      </c>
      <c r="B990" s="208" t="s">
        <v>10255</v>
      </c>
      <c r="C990" s="208" t="s">
        <v>8924</v>
      </c>
      <c r="D990" s="208" t="s">
        <v>10256</v>
      </c>
      <c r="E990" s="253">
        <v>3.3948471097621979</v>
      </c>
      <c r="F990" s="245"/>
      <c r="G990" s="245"/>
      <c r="H990" s="245"/>
      <c r="I990" s="210">
        <v>8.0740200359327137</v>
      </c>
    </row>
    <row r="991" spans="1:10" x14ac:dyDescent="0.25">
      <c r="A991" s="208" t="s">
        <v>8809</v>
      </c>
      <c r="B991" s="208" t="s">
        <v>10257</v>
      </c>
      <c r="C991" s="208" t="s">
        <v>8924</v>
      </c>
      <c r="D991" s="208" t="s">
        <v>10258</v>
      </c>
      <c r="E991" s="253">
        <v>26.494487803267688</v>
      </c>
      <c r="F991" s="245"/>
      <c r="G991" s="245"/>
      <c r="H991" s="245"/>
      <c r="I991" s="210">
        <v>6.8037174290638873</v>
      </c>
    </row>
    <row r="992" spans="1:10" x14ac:dyDescent="0.25">
      <c r="A992" s="208" t="s">
        <v>8809</v>
      </c>
      <c r="B992" s="208" t="s">
        <v>10259</v>
      </c>
      <c r="C992" s="208" t="s">
        <v>8815</v>
      </c>
      <c r="D992" s="208" t="s">
        <v>10260</v>
      </c>
      <c r="E992" s="194">
        <v>26.253956577174879</v>
      </c>
      <c r="F992" s="254"/>
      <c r="G992" s="255"/>
      <c r="H992" s="255"/>
      <c r="I992" s="210">
        <v>3.0897792731038791</v>
      </c>
    </row>
    <row r="993" spans="1:9" x14ac:dyDescent="0.25">
      <c r="A993" s="208" t="s">
        <v>8809</v>
      </c>
      <c r="B993" s="208" t="s">
        <v>614</v>
      </c>
      <c r="C993" s="208" t="s">
        <v>8815</v>
      </c>
      <c r="D993" s="208" t="s">
        <v>8942</v>
      </c>
      <c r="E993" s="253">
        <v>25.889999727545391</v>
      </c>
      <c r="F993" s="245"/>
      <c r="G993" s="245"/>
      <c r="H993" s="245"/>
      <c r="I993" s="210">
        <v>1.839999992727275</v>
      </c>
    </row>
    <row r="994" spans="1:9" x14ac:dyDescent="0.25">
      <c r="A994" s="208" t="s">
        <v>8809</v>
      </c>
      <c r="B994" s="208" t="s">
        <v>614</v>
      </c>
      <c r="C994" s="208" t="s">
        <v>8818</v>
      </c>
      <c r="D994" s="208" t="s">
        <v>8942</v>
      </c>
      <c r="E994" s="194">
        <v>25.680000045461721</v>
      </c>
      <c r="F994" s="254"/>
      <c r="G994" s="255"/>
      <c r="H994" s="255"/>
      <c r="I994" s="210">
        <v>1.5600000103030269</v>
      </c>
    </row>
    <row r="995" spans="1:9" x14ac:dyDescent="0.25">
      <c r="A995" s="208" t="s">
        <v>8809</v>
      </c>
      <c r="B995" s="208" t="s">
        <v>614</v>
      </c>
      <c r="C995" s="208" t="s">
        <v>8820</v>
      </c>
      <c r="D995" s="208" t="s">
        <v>8942</v>
      </c>
      <c r="E995" s="194">
        <v>25.13000005124967</v>
      </c>
      <c r="F995" s="254"/>
      <c r="G995" s="255"/>
      <c r="H995" s="255"/>
      <c r="I995" s="210">
        <v>1.4667999656121331</v>
      </c>
    </row>
    <row r="996" spans="1:9" x14ac:dyDescent="0.25">
      <c r="A996" s="208" t="s">
        <v>8809</v>
      </c>
      <c r="B996" s="208" t="s">
        <v>10261</v>
      </c>
      <c r="C996" s="208" t="s">
        <v>8815</v>
      </c>
      <c r="D996" s="208" t="s">
        <v>10260</v>
      </c>
      <c r="E996" s="194">
        <v>24.929999948118919</v>
      </c>
      <c r="F996" s="254"/>
      <c r="G996" s="255"/>
      <c r="H996" s="255"/>
      <c r="I996" s="210">
        <v>2.8645757875656468</v>
      </c>
    </row>
    <row r="997" spans="1:9" x14ac:dyDescent="0.25">
      <c r="A997" s="208" t="s">
        <v>8809</v>
      </c>
      <c r="B997" s="208" t="s">
        <v>10262</v>
      </c>
      <c r="C997" s="208" t="s">
        <v>8815</v>
      </c>
      <c r="D997" s="208" t="s">
        <v>8942</v>
      </c>
      <c r="E997" s="194">
        <v>24.88999973806893</v>
      </c>
      <c r="F997" s="254"/>
      <c r="G997" s="255"/>
      <c r="H997" s="255"/>
      <c r="I997" s="210">
        <v>1.9900000184848421</v>
      </c>
    </row>
    <row r="998" spans="1:9" x14ac:dyDescent="0.25">
      <c r="A998" s="208" t="s">
        <v>8809</v>
      </c>
      <c r="B998" s="208" t="s">
        <v>10262</v>
      </c>
      <c r="C998" s="208" t="s">
        <v>8820</v>
      </c>
      <c r="D998" s="208" t="s">
        <v>8942</v>
      </c>
      <c r="E998" s="194">
        <v>24.356460675017519</v>
      </c>
      <c r="F998" s="254"/>
      <c r="G998" s="255"/>
      <c r="H998" s="255"/>
      <c r="I998" s="210">
        <v>1.6639999756363719</v>
      </c>
    </row>
    <row r="999" spans="1:9" x14ac:dyDescent="0.25">
      <c r="A999" s="208" t="s">
        <v>8809</v>
      </c>
      <c r="B999" s="208" t="s">
        <v>10262</v>
      </c>
      <c r="C999" s="208" t="s">
        <v>8811</v>
      </c>
      <c r="D999" s="208" t="s">
        <v>8942</v>
      </c>
      <c r="E999" s="253">
        <v>24.356460675017519</v>
      </c>
      <c r="F999" s="245"/>
      <c r="G999" s="245"/>
      <c r="H999" s="255"/>
      <c r="I999" s="210">
        <v>1.2199999721212209</v>
      </c>
    </row>
    <row r="1000" spans="1:9" x14ac:dyDescent="0.25">
      <c r="A1000" s="208" t="s">
        <v>8809</v>
      </c>
      <c r="B1000" s="208" t="s">
        <v>10263</v>
      </c>
      <c r="C1000" s="208" t="s">
        <v>8815</v>
      </c>
      <c r="D1000" s="208" t="s">
        <v>10260</v>
      </c>
      <c r="E1000" s="253">
        <v>22.964985183215099</v>
      </c>
      <c r="F1000" s="245"/>
      <c r="G1000" s="245"/>
      <c r="H1000" s="255"/>
      <c r="I1000" s="210">
        <v>3.1964459042150022</v>
      </c>
    </row>
    <row r="1001" spans="1:9" x14ac:dyDescent="0.25">
      <c r="A1001" s="208" t="s">
        <v>8809</v>
      </c>
      <c r="B1001" s="208" t="s">
        <v>10264</v>
      </c>
      <c r="C1001" s="208" t="s">
        <v>8815</v>
      </c>
      <c r="D1001" s="208" t="s">
        <v>8942</v>
      </c>
      <c r="E1001" s="194">
        <v>1.6159000093038669</v>
      </c>
      <c r="F1001" s="254"/>
      <c r="G1001" s="255"/>
      <c r="H1001" s="255"/>
      <c r="I1001" s="210">
        <v>2.8645757875656468</v>
      </c>
    </row>
    <row r="1002" spans="1:9" x14ac:dyDescent="0.25">
      <c r="A1002" s="208" t="s">
        <v>8809</v>
      </c>
      <c r="B1002" s="208" t="s">
        <v>10265</v>
      </c>
      <c r="C1002" s="208" t="s">
        <v>8815</v>
      </c>
      <c r="D1002" s="208" t="s">
        <v>8942</v>
      </c>
      <c r="E1002" s="194">
        <v>1.6469000615953691</v>
      </c>
      <c r="F1002" s="254"/>
      <c r="G1002" s="255"/>
      <c r="H1002" s="255"/>
      <c r="I1002" s="210">
        <v>1.9700000251515071</v>
      </c>
    </row>
    <row r="1003" spans="1:9" x14ac:dyDescent="0.25">
      <c r="A1003" s="208" t="s">
        <v>8809</v>
      </c>
      <c r="B1003" s="208" t="s">
        <v>10266</v>
      </c>
      <c r="C1003" s="208" t="s">
        <v>8815</v>
      </c>
      <c r="D1003" s="208" t="s">
        <v>10260</v>
      </c>
      <c r="E1003" s="194">
        <v>1.6299999828466201</v>
      </c>
      <c r="F1003" s="254"/>
      <c r="G1003" s="255"/>
      <c r="H1003" s="255"/>
      <c r="I1003" s="210">
        <v>3.962506254922157</v>
      </c>
    </row>
    <row r="1004" spans="1:9" x14ac:dyDescent="0.25">
      <c r="A1004" s="208" t="s">
        <v>8809</v>
      </c>
      <c r="B1004" s="208" t="s">
        <v>10267</v>
      </c>
      <c r="C1004" s="208" t="s">
        <v>8815</v>
      </c>
      <c r="D1004" s="208" t="s">
        <v>8942</v>
      </c>
      <c r="E1004" s="194">
        <v>0.957800042538279</v>
      </c>
      <c r="F1004" s="254"/>
      <c r="G1004" s="255"/>
      <c r="H1004" s="255"/>
      <c r="I1004" s="210">
        <v>3.1800000006060611</v>
      </c>
    </row>
    <row r="1005" spans="1:9" x14ac:dyDescent="0.25">
      <c r="A1005" s="208" t="s">
        <v>8809</v>
      </c>
      <c r="B1005" s="208" t="s">
        <v>10268</v>
      </c>
      <c r="C1005" s="208" t="s">
        <v>8815</v>
      </c>
      <c r="D1005" s="208" t="s">
        <v>8942</v>
      </c>
      <c r="E1005" s="253">
        <v>0.68799999275980006</v>
      </c>
      <c r="F1005" s="245"/>
      <c r="G1005" s="245"/>
      <c r="H1005" s="245"/>
      <c r="I1005" s="210">
        <v>1.9700000251515071</v>
      </c>
    </row>
    <row r="1006" spans="1:9" x14ac:dyDescent="0.25">
      <c r="A1006" s="208" t="s">
        <v>8809</v>
      </c>
      <c r="B1006" s="208" t="s">
        <v>10269</v>
      </c>
      <c r="C1006" s="208" t="s">
        <v>8815</v>
      </c>
      <c r="D1006" s="208" t="s">
        <v>10260</v>
      </c>
      <c r="E1006" s="194">
        <v>5.1100000514601422</v>
      </c>
      <c r="F1006" s="254"/>
      <c r="G1006" s="255"/>
      <c r="H1006" s="255"/>
      <c r="I1006" s="210">
        <v>2.6922036480533289</v>
      </c>
    </row>
    <row r="1007" spans="1:9" x14ac:dyDescent="0.25">
      <c r="A1007" s="208" t="s">
        <v>8809</v>
      </c>
      <c r="B1007" s="208" t="s">
        <v>10270</v>
      </c>
      <c r="C1007" s="208" t="s">
        <v>8815</v>
      </c>
      <c r="D1007" s="208" t="s">
        <v>10271</v>
      </c>
      <c r="E1007" s="194">
        <v>22.199999976848201</v>
      </c>
      <c r="F1007" s="254"/>
      <c r="G1007" s="255"/>
      <c r="H1007" s="255"/>
      <c r="I1007" s="210">
        <v>2.993299987081822</v>
      </c>
    </row>
    <row r="1008" spans="1:9" x14ac:dyDescent="0.25">
      <c r="A1008" s="208" t="s">
        <v>8809</v>
      </c>
      <c r="B1008" s="208" t="s">
        <v>10272</v>
      </c>
      <c r="C1008" s="208" t="s">
        <v>8811</v>
      </c>
      <c r="D1008" s="208" t="s">
        <v>10271</v>
      </c>
      <c r="E1008" s="194">
        <v>2.279999976006315</v>
      </c>
      <c r="F1008" s="254"/>
      <c r="G1008" s="255"/>
      <c r="H1008" s="255"/>
      <c r="I1008" s="210">
        <v>1.201899978154553</v>
      </c>
    </row>
    <row r="1009" spans="1:9" x14ac:dyDescent="0.25">
      <c r="A1009" s="208" t="s">
        <v>8809</v>
      </c>
      <c r="B1009" s="208" t="s">
        <v>10273</v>
      </c>
      <c r="C1009" s="208" t="s">
        <v>8924</v>
      </c>
      <c r="D1009" s="208" t="s">
        <v>10274</v>
      </c>
      <c r="E1009" s="253">
        <v>6.02819998917969</v>
      </c>
      <c r="F1009" s="245"/>
      <c r="G1009" s="245"/>
      <c r="H1009" s="255"/>
      <c r="I1009" s="210">
        <v>7.9997700606827076</v>
      </c>
    </row>
    <row r="1010" spans="1:9" x14ac:dyDescent="0.25">
      <c r="A1010" s="208" t="s">
        <v>8809</v>
      </c>
      <c r="B1010" s="208" t="s">
        <v>10275</v>
      </c>
      <c r="C1010" s="208" t="s">
        <v>8924</v>
      </c>
      <c r="D1010" s="208" t="s">
        <v>10276</v>
      </c>
      <c r="E1010" s="253">
        <v>0.74999999210734025</v>
      </c>
      <c r="F1010" s="245"/>
      <c r="G1010" s="245"/>
      <c r="H1010" s="245"/>
      <c r="I1010" s="210">
        <v>8.6397698473494451</v>
      </c>
    </row>
    <row r="1011" spans="1:9" x14ac:dyDescent="0.25">
      <c r="A1011" s="208" t="s">
        <v>8809</v>
      </c>
      <c r="B1011" s="208" t="s">
        <v>10277</v>
      </c>
      <c r="C1011" s="208" t="s">
        <v>9782</v>
      </c>
      <c r="D1011" s="208" t="s">
        <v>10278</v>
      </c>
      <c r="E1011" s="253">
        <v>0.74999999210734025</v>
      </c>
      <c r="F1011" s="245"/>
      <c r="G1011" s="245"/>
      <c r="H1011" s="245"/>
      <c r="I1011" s="210">
        <v>0.9879071706976098</v>
      </c>
    </row>
    <row r="1012" spans="1:9" x14ac:dyDescent="0.25">
      <c r="A1012" s="208" t="s">
        <v>8809</v>
      </c>
      <c r="B1012" s="208" t="s">
        <v>10279</v>
      </c>
      <c r="C1012" s="208" t="s">
        <v>8924</v>
      </c>
      <c r="D1012" s="208" t="s">
        <v>10278</v>
      </c>
      <c r="E1012" s="253">
        <v>0.52999999442252044</v>
      </c>
      <c r="F1012" s="245"/>
      <c r="G1012" s="245"/>
      <c r="H1012" s="245"/>
      <c r="I1012" s="210">
        <v>6.9040128501775344</v>
      </c>
    </row>
    <row r="1013" spans="1:9" x14ac:dyDescent="0.25">
      <c r="A1013" s="208" t="s">
        <v>8809</v>
      </c>
      <c r="B1013" s="208" t="s">
        <v>10280</v>
      </c>
      <c r="C1013" s="208" t="s">
        <v>8924</v>
      </c>
      <c r="D1013" s="208" t="s">
        <v>10281</v>
      </c>
      <c r="E1013" s="253">
        <v>0.84999999105498558</v>
      </c>
      <c r="F1013" s="245"/>
      <c r="G1013" s="245"/>
      <c r="H1013" s="255"/>
      <c r="I1013" s="210">
        <v>6.4191645269451572</v>
      </c>
    </row>
    <row r="1014" spans="1:9" x14ac:dyDescent="0.25">
      <c r="A1014" s="208" t="s">
        <v>8809</v>
      </c>
      <c r="B1014" s="208" t="s">
        <v>10282</v>
      </c>
      <c r="C1014" s="208" t="s">
        <v>8924</v>
      </c>
      <c r="D1014" s="208" t="s">
        <v>10283</v>
      </c>
      <c r="E1014" s="194">
        <v>3.6799999612733498</v>
      </c>
      <c r="F1014" s="254"/>
      <c r="G1014" s="255"/>
      <c r="H1014" s="255"/>
      <c r="I1014" s="210">
        <v>6.4191645269451572</v>
      </c>
    </row>
    <row r="1015" spans="1:9" x14ac:dyDescent="0.25">
      <c r="A1015" s="208" t="s">
        <v>8809</v>
      </c>
      <c r="B1015" s="208" t="s">
        <v>10284</v>
      </c>
      <c r="C1015" s="208" t="s">
        <v>8815</v>
      </c>
      <c r="D1015" s="208" t="s">
        <v>10285</v>
      </c>
      <c r="E1015" s="194">
        <v>1.689011084567102</v>
      </c>
      <c r="F1015" s="254"/>
      <c r="G1015" s="255"/>
      <c r="H1015" s="255"/>
      <c r="I1015" s="210">
        <v>3.0907000303727168</v>
      </c>
    </row>
    <row r="1016" spans="1:9" x14ac:dyDescent="0.25">
      <c r="A1016" s="208" t="s">
        <v>8809</v>
      </c>
      <c r="B1016" s="208" t="s">
        <v>10286</v>
      </c>
      <c r="C1016" s="208" t="s">
        <v>8815</v>
      </c>
      <c r="D1016" s="208" t="s">
        <v>9040</v>
      </c>
      <c r="E1016" s="194">
        <v>26.789999718074188</v>
      </c>
      <c r="F1016" s="254"/>
      <c r="G1016" s="255"/>
      <c r="H1016" s="255"/>
      <c r="I1016" s="210">
        <v>2.670000019090903</v>
      </c>
    </row>
    <row r="1017" spans="1:9" x14ac:dyDescent="0.25">
      <c r="A1017" s="208" t="s">
        <v>8809</v>
      </c>
      <c r="B1017" s="208" t="s">
        <v>10287</v>
      </c>
      <c r="C1017" s="208" t="s">
        <v>8815</v>
      </c>
      <c r="D1017" s="208" t="s">
        <v>9040</v>
      </c>
      <c r="E1017" s="194">
        <v>26.789999718074188</v>
      </c>
      <c r="F1017" s="254"/>
      <c r="G1017" s="255"/>
      <c r="H1017" s="255"/>
      <c r="I1017" s="210">
        <v>2.729999999090909</v>
      </c>
    </row>
    <row r="1018" spans="1:9" x14ac:dyDescent="0.25">
      <c r="A1018" s="208" t="s">
        <v>8809</v>
      </c>
      <c r="B1018" s="208" t="s">
        <v>10288</v>
      </c>
      <c r="C1018" s="208" t="s">
        <v>8815</v>
      </c>
      <c r="D1018" s="208" t="s">
        <v>9042</v>
      </c>
      <c r="E1018" s="194">
        <v>14.56719995193686</v>
      </c>
      <c r="F1018" s="254"/>
      <c r="G1018" s="255"/>
      <c r="H1018" s="255"/>
      <c r="I1018" s="210">
        <v>2.1642832179661999</v>
      </c>
    </row>
    <row r="1019" spans="1:9" x14ac:dyDescent="0.25">
      <c r="A1019" s="208" t="s">
        <v>8809</v>
      </c>
      <c r="B1019" s="208" t="s">
        <v>10289</v>
      </c>
      <c r="C1019" s="208" t="s">
        <v>8815</v>
      </c>
      <c r="D1019" s="208" t="s">
        <v>9040</v>
      </c>
      <c r="E1019" s="194">
        <v>9.7699998971849524</v>
      </c>
      <c r="F1019" s="254"/>
      <c r="G1019" s="255"/>
      <c r="H1019" s="255"/>
      <c r="I1019" s="210">
        <v>2.509999996666668</v>
      </c>
    </row>
    <row r="1020" spans="1:9" x14ac:dyDescent="0.25">
      <c r="A1020" s="208" t="s">
        <v>8809</v>
      </c>
      <c r="B1020" s="208" t="s">
        <v>10290</v>
      </c>
      <c r="C1020" s="208" t="s">
        <v>8815</v>
      </c>
      <c r="D1020" s="208" t="s">
        <v>9040</v>
      </c>
      <c r="E1020" s="253">
        <v>7.8900000222046831</v>
      </c>
      <c r="F1020" s="245"/>
      <c r="G1020" s="245"/>
      <c r="H1020" s="245"/>
      <c r="I1020" s="210">
        <v>3.3100000330302919</v>
      </c>
    </row>
    <row r="1021" spans="1:9" x14ac:dyDescent="0.25">
      <c r="A1021" s="208" t="s">
        <v>8809</v>
      </c>
      <c r="B1021" s="208" t="s">
        <v>10291</v>
      </c>
      <c r="C1021" s="208" t="s">
        <v>8815</v>
      </c>
      <c r="D1021" s="208" t="s">
        <v>9042</v>
      </c>
      <c r="E1021" s="253">
        <v>0.65999999305445944</v>
      </c>
      <c r="F1021" s="245"/>
      <c r="G1021" s="245"/>
      <c r="H1021" s="245"/>
      <c r="I1021" s="210">
        <v>3.8882562796721492</v>
      </c>
    </row>
    <row r="1022" spans="1:9" x14ac:dyDescent="0.25">
      <c r="A1022" s="208" t="s">
        <v>8809</v>
      </c>
      <c r="B1022" s="208" t="s">
        <v>10292</v>
      </c>
      <c r="C1022" s="208" t="s">
        <v>8815</v>
      </c>
      <c r="D1022" s="208" t="s">
        <v>9040</v>
      </c>
      <c r="E1022" s="194">
        <v>19.1814126894879</v>
      </c>
      <c r="F1022" s="254"/>
      <c r="G1022" s="255"/>
      <c r="H1022" s="255"/>
      <c r="I1022" s="210">
        <v>3.4830999753303109</v>
      </c>
    </row>
    <row r="1023" spans="1:9" x14ac:dyDescent="0.25">
      <c r="A1023" s="208" t="s">
        <v>8809</v>
      </c>
      <c r="B1023" s="208" t="s">
        <v>10293</v>
      </c>
      <c r="C1023" s="208" t="s">
        <v>8815</v>
      </c>
      <c r="D1023" s="208" t="s">
        <v>9040</v>
      </c>
      <c r="E1023" s="194">
        <v>26.13000004072612</v>
      </c>
      <c r="F1023" s="254"/>
      <c r="G1023" s="255"/>
      <c r="H1023" s="255"/>
      <c r="I1023" s="210">
        <v>3.5300000354545329</v>
      </c>
    </row>
    <row r="1024" spans="1:9" x14ac:dyDescent="0.25">
      <c r="A1024" s="208" t="s">
        <v>8809</v>
      </c>
      <c r="B1024" s="208" t="s">
        <v>10294</v>
      </c>
      <c r="C1024" s="208" t="s">
        <v>8815</v>
      </c>
      <c r="D1024" s="208" t="s">
        <v>10295</v>
      </c>
      <c r="E1024" s="194">
        <v>25.40690317909073</v>
      </c>
      <c r="F1024" s="254"/>
      <c r="G1024" s="255"/>
      <c r="H1024" s="255"/>
      <c r="I1024" s="210">
        <v>4.5282560663388871</v>
      </c>
    </row>
    <row r="1025" spans="1:9" x14ac:dyDescent="0.25">
      <c r="A1025" s="208" t="s">
        <v>8809</v>
      </c>
      <c r="B1025" s="208" t="s">
        <v>10296</v>
      </c>
      <c r="C1025" s="208" t="s">
        <v>8815</v>
      </c>
      <c r="D1025" s="208" t="s">
        <v>9040</v>
      </c>
      <c r="E1025" s="194">
        <v>24.88999973806893</v>
      </c>
      <c r="F1025" s="254"/>
      <c r="G1025" s="255"/>
      <c r="H1025" s="255"/>
      <c r="I1025" s="210">
        <v>3.2099999906060641</v>
      </c>
    </row>
    <row r="1026" spans="1:9" x14ac:dyDescent="0.25">
      <c r="A1026" s="208" t="s">
        <v>8809</v>
      </c>
      <c r="B1026" s="208" t="s">
        <v>2398</v>
      </c>
      <c r="C1026" s="208" t="s">
        <v>8815</v>
      </c>
      <c r="D1026" s="208" t="s">
        <v>10295</v>
      </c>
      <c r="E1026" s="253">
        <v>24.619999951381221</v>
      </c>
      <c r="F1026" s="245"/>
      <c r="G1026" s="245"/>
      <c r="H1026" s="255"/>
      <c r="I1026" s="210">
        <v>3.985225944318624</v>
      </c>
    </row>
    <row r="1027" spans="1:9" x14ac:dyDescent="0.25">
      <c r="A1027" s="208" t="s">
        <v>8809</v>
      </c>
      <c r="B1027" s="208" t="s">
        <v>10297</v>
      </c>
      <c r="C1027" s="208" t="s">
        <v>8815</v>
      </c>
      <c r="D1027" s="208" t="s">
        <v>10295</v>
      </c>
      <c r="E1027" s="194">
        <v>21.889999980110499</v>
      </c>
      <c r="F1027" s="254"/>
      <c r="G1027" s="255"/>
      <c r="H1027" s="255"/>
      <c r="I1027" s="210">
        <v>3.0424914100786209</v>
      </c>
    </row>
    <row r="1028" spans="1:9" x14ac:dyDescent="0.25">
      <c r="A1028" s="208" t="s">
        <v>8809</v>
      </c>
      <c r="B1028" s="208" t="s">
        <v>10298</v>
      </c>
      <c r="C1028" s="208" t="s">
        <v>8815</v>
      </c>
      <c r="D1028" s="208" t="s">
        <v>9040</v>
      </c>
      <c r="E1028" s="194">
        <v>21.81999998084715</v>
      </c>
      <c r="F1028" s="254"/>
      <c r="G1028" s="255"/>
      <c r="H1028" s="255"/>
      <c r="I1028" s="210">
        <v>2.4091999545091061</v>
      </c>
    </row>
    <row r="1029" spans="1:9" x14ac:dyDescent="0.25">
      <c r="A1029" s="208" t="s">
        <v>8809</v>
      </c>
      <c r="B1029" s="208" t="s">
        <v>10299</v>
      </c>
      <c r="C1029" s="208" t="s">
        <v>8815</v>
      </c>
      <c r="D1029" s="208" t="s">
        <v>9040</v>
      </c>
      <c r="E1029" s="194">
        <v>6.0500000415680084</v>
      </c>
      <c r="F1029" s="254"/>
      <c r="G1029" s="255"/>
      <c r="H1029" s="255"/>
      <c r="I1029" s="210">
        <v>2.2899999942424261</v>
      </c>
    </row>
    <row r="1030" spans="1:9" x14ac:dyDescent="0.25">
      <c r="A1030" s="208" t="s">
        <v>8809</v>
      </c>
      <c r="B1030" s="208" t="s">
        <v>10300</v>
      </c>
      <c r="C1030" s="208" t="s">
        <v>8815</v>
      </c>
      <c r="D1030" s="208" t="s">
        <v>9042</v>
      </c>
      <c r="E1030" s="253">
        <v>0.94660004265614273</v>
      </c>
      <c r="F1030" s="245"/>
      <c r="G1030" s="245"/>
      <c r="H1030" s="245"/>
      <c r="I1030" s="210">
        <v>2.1642832179661999</v>
      </c>
    </row>
    <row r="1031" spans="1:9" x14ac:dyDescent="0.25">
      <c r="A1031" s="208" t="s">
        <v>8809</v>
      </c>
      <c r="B1031" s="208" t="s">
        <v>10301</v>
      </c>
      <c r="C1031" s="208" t="s">
        <v>8815</v>
      </c>
      <c r="D1031" s="208" t="s">
        <v>9042</v>
      </c>
      <c r="E1031" s="194">
        <v>4.2590519941167901</v>
      </c>
      <c r="F1031" s="254"/>
      <c r="G1031" s="255"/>
      <c r="H1031" s="255"/>
      <c r="I1031" s="210">
        <v>2.1642832179661999</v>
      </c>
    </row>
    <row r="1032" spans="1:9" x14ac:dyDescent="0.25">
      <c r="A1032" s="208" t="s">
        <v>8809</v>
      </c>
      <c r="B1032" s="208" t="s">
        <v>10302</v>
      </c>
      <c r="C1032" s="208" t="s">
        <v>8820</v>
      </c>
      <c r="D1032" s="208" t="s">
        <v>9040</v>
      </c>
      <c r="E1032" s="253">
        <v>36.099999620099979</v>
      </c>
      <c r="F1032" s="245"/>
      <c r="G1032" s="245"/>
      <c r="H1032" s="245"/>
      <c r="I1032" s="210">
        <v>1.0209999626969819</v>
      </c>
    </row>
    <row r="1033" spans="1:9" x14ac:dyDescent="0.25">
      <c r="A1033" s="208" t="s">
        <v>8809</v>
      </c>
      <c r="B1033" s="208" t="s">
        <v>10303</v>
      </c>
      <c r="C1033" s="208" t="s">
        <v>8815</v>
      </c>
      <c r="D1033" s="208" t="s">
        <v>9040</v>
      </c>
      <c r="E1033" s="253">
        <v>4.2590519941167901</v>
      </c>
      <c r="F1033" s="245"/>
      <c r="G1033" s="245"/>
      <c r="H1033" s="245"/>
      <c r="I1033" s="210">
        <v>1.6799999703030399</v>
      </c>
    </row>
    <row r="1034" spans="1:9" x14ac:dyDescent="0.25">
      <c r="A1034" s="208" t="s">
        <v>8809</v>
      </c>
      <c r="B1034" s="208" t="s">
        <v>10303</v>
      </c>
      <c r="C1034" s="208" t="s">
        <v>8820</v>
      </c>
      <c r="D1034" s="208" t="s">
        <v>9040</v>
      </c>
      <c r="E1034" s="253">
        <v>10.69999999263352</v>
      </c>
      <c r="F1034" s="245"/>
      <c r="G1034" s="245"/>
      <c r="H1034" s="255"/>
      <c r="I1034" s="210">
        <v>0.90070000279696882</v>
      </c>
    </row>
    <row r="1035" spans="1:9" x14ac:dyDescent="0.25">
      <c r="A1035" s="208" t="s">
        <v>8809</v>
      </c>
      <c r="B1035" s="208" t="s">
        <v>10303</v>
      </c>
      <c r="C1035" s="208" t="s">
        <v>8811</v>
      </c>
      <c r="D1035" s="208" t="s">
        <v>9040</v>
      </c>
      <c r="E1035" s="194">
        <v>14.114801009052339</v>
      </c>
      <c r="F1035" s="254"/>
      <c r="G1035" s="255"/>
      <c r="H1035" s="255"/>
      <c r="I1035" s="210">
        <v>1.3921999904787909</v>
      </c>
    </row>
    <row r="1036" spans="1:9" x14ac:dyDescent="0.25">
      <c r="A1036" s="208" t="s">
        <v>8809</v>
      </c>
      <c r="B1036" s="208" t="s">
        <v>2479</v>
      </c>
      <c r="C1036" s="208" t="s">
        <v>8815</v>
      </c>
      <c r="D1036" s="208" t="s">
        <v>9042</v>
      </c>
      <c r="E1036" s="194">
        <v>1.8256999544782959</v>
      </c>
      <c r="F1036" s="254"/>
      <c r="G1036" s="255"/>
      <c r="H1036" s="255"/>
      <c r="I1036" s="210">
        <v>2.3076507459346001</v>
      </c>
    </row>
    <row r="1037" spans="1:9" x14ac:dyDescent="0.25">
      <c r="A1037" s="208" t="s">
        <v>8809</v>
      </c>
      <c r="B1037" s="208" t="s">
        <v>10304</v>
      </c>
      <c r="C1037" s="208" t="s">
        <v>8815</v>
      </c>
      <c r="D1037" s="208" t="s">
        <v>9042</v>
      </c>
      <c r="E1037" s="253">
        <v>18.019399968225201</v>
      </c>
      <c r="F1037" s="245"/>
      <c r="G1037" s="245"/>
      <c r="H1037" s="245"/>
      <c r="I1037" s="210">
        <v>2.3076507459346001</v>
      </c>
    </row>
    <row r="1038" spans="1:9" x14ac:dyDescent="0.25">
      <c r="A1038" s="208" t="s">
        <v>8809</v>
      </c>
      <c r="B1038" s="208" t="s">
        <v>10305</v>
      </c>
      <c r="C1038" s="208" t="s">
        <v>8811</v>
      </c>
      <c r="D1038" s="208" t="s">
        <v>10306</v>
      </c>
      <c r="E1038" s="194">
        <v>2.619999972428309</v>
      </c>
      <c r="F1038" s="254"/>
      <c r="G1038" s="255"/>
      <c r="H1038" s="255"/>
      <c r="I1038" s="210">
        <v>0.32749996659092018</v>
      </c>
    </row>
    <row r="1039" spans="1:9" x14ac:dyDescent="0.25">
      <c r="A1039" s="208" t="s">
        <v>8809</v>
      </c>
      <c r="B1039" s="208" t="s">
        <v>10307</v>
      </c>
      <c r="C1039" s="208" t="s">
        <v>8924</v>
      </c>
      <c r="D1039" s="208" t="s">
        <v>10308</v>
      </c>
      <c r="E1039" s="194">
        <v>30.919999990318338</v>
      </c>
      <c r="F1039" s="254"/>
      <c r="G1039" s="255"/>
      <c r="H1039" s="255"/>
      <c r="I1039" s="210">
        <v>7.670300473536205</v>
      </c>
    </row>
    <row r="1040" spans="1:9" x14ac:dyDescent="0.25">
      <c r="A1040" s="208" t="s">
        <v>8809</v>
      </c>
      <c r="B1040" s="208" t="s">
        <v>10309</v>
      </c>
      <c r="C1040" s="208" t="s">
        <v>8924</v>
      </c>
      <c r="D1040" s="208" t="s">
        <v>10310</v>
      </c>
      <c r="E1040" s="194">
        <v>4.2399999553801626</v>
      </c>
      <c r="F1040" s="254"/>
      <c r="G1040" s="255"/>
      <c r="H1040" s="255"/>
      <c r="I1040" s="210">
        <v>8.5523304825565063</v>
      </c>
    </row>
    <row r="1041" spans="1:9" x14ac:dyDescent="0.25">
      <c r="A1041" s="208" t="s">
        <v>8809</v>
      </c>
      <c r="B1041" s="208" t="s">
        <v>10311</v>
      </c>
      <c r="C1041" s="208" t="s">
        <v>9782</v>
      </c>
      <c r="D1041" s="208" t="s">
        <v>10312</v>
      </c>
      <c r="E1041" s="194">
        <v>5.6754999665824792</v>
      </c>
      <c r="F1041" s="254"/>
      <c r="G1041" s="255"/>
      <c r="H1041" s="255"/>
      <c r="I1041" s="210">
        <v>0.98132111228690189</v>
      </c>
    </row>
    <row r="1042" spans="1:9" x14ac:dyDescent="0.25">
      <c r="A1042" s="208" t="s">
        <v>8809</v>
      </c>
      <c r="B1042" s="208" t="s">
        <v>10313</v>
      </c>
      <c r="C1042" s="208" t="s">
        <v>8924</v>
      </c>
      <c r="D1042" s="208" t="s">
        <v>10314</v>
      </c>
      <c r="E1042" s="253">
        <v>18.500000015785321</v>
      </c>
      <c r="F1042" s="245"/>
      <c r="G1042" s="245"/>
      <c r="H1042" s="255"/>
      <c r="I1042" s="210">
        <v>1.9263330700101891</v>
      </c>
    </row>
    <row r="1043" spans="1:9" x14ac:dyDescent="0.25">
      <c r="A1043" s="208" t="s">
        <v>8809</v>
      </c>
      <c r="B1043" s="208" t="s">
        <v>10315</v>
      </c>
      <c r="C1043" s="208" t="s">
        <v>8924</v>
      </c>
      <c r="D1043" s="208" t="s">
        <v>10316</v>
      </c>
      <c r="E1043" s="194">
        <v>5.3068928670676891</v>
      </c>
      <c r="F1043" s="254"/>
      <c r="G1043" s="255"/>
      <c r="H1043" s="255"/>
      <c r="I1043" s="210">
        <v>4.1397258928186416</v>
      </c>
    </row>
    <row r="1044" spans="1:9" x14ac:dyDescent="0.25">
      <c r="A1044" s="208" t="s">
        <v>8809</v>
      </c>
      <c r="B1044" s="208" t="s">
        <v>10317</v>
      </c>
      <c r="C1044" s="208" t="s">
        <v>8924</v>
      </c>
      <c r="D1044" s="208" t="s">
        <v>10318</v>
      </c>
      <c r="E1044" s="194">
        <v>4.0699999571691663</v>
      </c>
      <c r="F1044" s="254"/>
      <c r="G1044" s="255"/>
      <c r="H1044" s="255"/>
      <c r="I1044" s="210">
        <v>7.4088308637230451</v>
      </c>
    </row>
    <row r="1045" spans="1:9" x14ac:dyDescent="0.25">
      <c r="A1045" s="208" t="s">
        <v>8809</v>
      </c>
      <c r="B1045" s="208" t="s">
        <v>10319</v>
      </c>
      <c r="C1045" s="208" t="s">
        <v>8924</v>
      </c>
      <c r="D1045" s="208" t="s">
        <v>10320</v>
      </c>
      <c r="E1045" s="253">
        <v>35.949999621678508</v>
      </c>
      <c r="F1045" s="245"/>
      <c r="G1045" s="245"/>
      <c r="H1045" s="245"/>
      <c r="I1045" s="210">
        <v>8.0973154827130198</v>
      </c>
    </row>
    <row r="1046" spans="1:9" x14ac:dyDescent="0.25">
      <c r="A1046" s="208" t="s">
        <v>8809</v>
      </c>
      <c r="B1046" s="208" t="s">
        <v>10321</v>
      </c>
      <c r="C1046" s="208" t="s">
        <v>8815</v>
      </c>
      <c r="D1046" s="208" t="s">
        <v>9080</v>
      </c>
      <c r="E1046" s="253">
        <v>183.52999996285189</v>
      </c>
      <c r="F1046" s="245"/>
      <c r="G1046" s="245"/>
      <c r="H1046" s="245"/>
      <c r="I1046" s="210">
        <v>2.4200000266666581</v>
      </c>
    </row>
    <row r="1047" spans="1:9" x14ac:dyDescent="0.25">
      <c r="A1047" s="208" t="s">
        <v>8809</v>
      </c>
      <c r="B1047" s="208" t="s">
        <v>10322</v>
      </c>
      <c r="C1047" s="208" t="s">
        <v>8815</v>
      </c>
      <c r="D1047" s="208" t="s">
        <v>9080</v>
      </c>
      <c r="E1047" s="194">
        <v>1.899999980005262</v>
      </c>
      <c r="F1047" s="254"/>
      <c r="G1047" s="255"/>
      <c r="H1047" s="255"/>
      <c r="I1047" s="210">
        <v>3.0706144310073111</v>
      </c>
    </row>
    <row r="1048" spans="1:9" x14ac:dyDescent="0.25">
      <c r="A1048" s="208" t="s">
        <v>8809</v>
      </c>
      <c r="B1048" s="208" t="s">
        <v>10323</v>
      </c>
      <c r="C1048" s="208" t="s">
        <v>8815</v>
      </c>
      <c r="D1048" s="208" t="s">
        <v>9080</v>
      </c>
      <c r="E1048" s="194">
        <v>0.42999999547487511</v>
      </c>
      <c r="F1048" s="254"/>
      <c r="G1048" s="255"/>
      <c r="H1048" s="255"/>
      <c r="I1048" s="210">
        <v>1.7900000093939361</v>
      </c>
    </row>
    <row r="1049" spans="1:9" x14ac:dyDescent="0.25">
      <c r="A1049" s="208" t="s">
        <v>8809</v>
      </c>
      <c r="B1049" s="208" t="s">
        <v>10324</v>
      </c>
      <c r="C1049" s="208" t="s">
        <v>8815</v>
      </c>
      <c r="D1049" s="208" t="s">
        <v>9082</v>
      </c>
      <c r="E1049" s="253">
        <v>0.16999999821099709</v>
      </c>
      <c r="F1049" s="245"/>
      <c r="G1049" s="245"/>
      <c r="H1049" s="245"/>
      <c r="I1049" s="210">
        <v>3.5587866925256479</v>
      </c>
    </row>
    <row r="1050" spans="1:9" x14ac:dyDescent="0.25">
      <c r="A1050" s="208" t="s">
        <v>8809</v>
      </c>
      <c r="B1050" s="208" t="s">
        <v>10325</v>
      </c>
      <c r="C1050" s="208" t="s">
        <v>8815</v>
      </c>
      <c r="D1050" s="208" t="s">
        <v>9080</v>
      </c>
      <c r="E1050" s="194">
        <v>15.55000004682978</v>
      </c>
      <c r="F1050" s="254"/>
      <c r="G1050" s="255"/>
      <c r="H1050" s="255"/>
      <c r="I1050" s="210">
        <v>3.4521999856303078</v>
      </c>
    </row>
    <row r="1051" spans="1:9" x14ac:dyDescent="0.25">
      <c r="A1051" s="208" t="s">
        <v>8809</v>
      </c>
      <c r="B1051" s="208" t="s">
        <v>10326</v>
      </c>
      <c r="C1051" s="208" t="s">
        <v>8815</v>
      </c>
      <c r="D1051" s="208" t="s">
        <v>9080</v>
      </c>
      <c r="E1051" s="194">
        <v>2.1985488850455259</v>
      </c>
      <c r="F1051" s="254"/>
      <c r="G1051" s="255"/>
      <c r="H1051" s="255"/>
      <c r="I1051" s="210">
        <v>2.4600000133333291</v>
      </c>
    </row>
    <row r="1052" spans="1:9" x14ac:dyDescent="0.25">
      <c r="A1052" s="208" t="s">
        <v>8809</v>
      </c>
      <c r="B1052" s="208" t="s">
        <v>2525</v>
      </c>
      <c r="C1052" s="208" t="s">
        <v>8815</v>
      </c>
      <c r="D1052" s="208" t="s">
        <v>9082</v>
      </c>
      <c r="E1052" s="253">
        <v>210.13999999852669</v>
      </c>
      <c r="F1052" s="245"/>
      <c r="G1052" s="245"/>
      <c r="H1052" s="245"/>
      <c r="I1052" s="210">
        <v>4.4408167015459483</v>
      </c>
    </row>
    <row r="1053" spans="1:9" x14ac:dyDescent="0.25">
      <c r="A1053" s="208" t="s">
        <v>8809</v>
      </c>
      <c r="B1053" s="208" t="s">
        <v>2401</v>
      </c>
      <c r="C1053" s="208" t="s">
        <v>8815</v>
      </c>
      <c r="D1053" s="208" t="s">
        <v>9082</v>
      </c>
      <c r="E1053" s="194">
        <v>3.9899999580110501</v>
      </c>
      <c r="F1053" s="254"/>
      <c r="G1053" s="255"/>
      <c r="H1053" s="255"/>
      <c r="I1053" s="210">
        <v>3.7017714933488959</v>
      </c>
    </row>
    <row r="1054" spans="1:9" x14ac:dyDescent="0.25">
      <c r="A1054" s="208" t="s">
        <v>8809</v>
      </c>
      <c r="B1054" s="208" t="s">
        <v>10327</v>
      </c>
      <c r="C1054" s="208" t="s">
        <v>8815</v>
      </c>
      <c r="D1054" s="208" t="s">
        <v>9082</v>
      </c>
      <c r="E1054" s="194">
        <v>2.7835574555795062</v>
      </c>
      <c r="F1054" s="254"/>
      <c r="G1054" s="255"/>
      <c r="H1054" s="255"/>
      <c r="I1054" s="210">
        <v>3.0706144310073111</v>
      </c>
    </row>
    <row r="1055" spans="1:9" x14ac:dyDescent="0.25">
      <c r="A1055" s="208" t="s">
        <v>8809</v>
      </c>
      <c r="B1055" s="208" t="s">
        <v>10328</v>
      </c>
      <c r="C1055" s="208" t="s">
        <v>8815</v>
      </c>
      <c r="D1055" s="208" t="s">
        <v>9080</v>
      </c>
      <c r="E1055" s="194">
        <v>2.5254534856568962</v>
      </c>
      <c r="F1055" s="254"/>
      <c r="G1055" s="255"/>
      <c r="H1055" s="255"/>
      <c r="I1055" s="210">
        <v>0.97999997636364422</v>
      </c>
    </row>
    <row r="1056" spans="1:9" x14ac:dyDescent="0.25">
      <c r="A1056" s="208" t="s">
        <v>8809</v>
      </c>
      <c r="B1056" s="208" t="s">
        <v>10329</v>
      </c>
      <c r="C1056" s="208" t="s">
        <v>8815</v>
      </c>
      <c r="D1056" s="208" t="s">
        <v>9080</v>
      </c>
      <c r="E1056" s="253">
        <v>0.37999999600105239</v>
      </c>
      <c r="F1056" s="245"/>
      <c r="G1056" s="245"/>
      <c r="H1056" s="245"/>
      <c r="I1056" s="210">
        <v>2.470000009999997</v>
      </c>
    </row>
    <row r="1057" spans="1:9" x14ac:dyDescent="0.25">
      <c r="A1057" s="208" t="s">
        <v>8809</v>
      </c>
      <c r="B1057" s="208" t="s">
        <v>10330</v>
      </c>
      <c r="C1057" s="208" t="s">
        <v>8815</v>
      </c>
      <c r="D1057" s="208" t="s">
        <v>9082</v>
      </c>
      <c r="E1057" s="194">
        <v>3.0910591624197941</v>
      </c>
      <c r="F1057" s="254"/>
      <c r="G1057" s="255"/>
      <c r="H1057" s="255"/>
      <c r="I1057" s="210">
        <v>3.0706144310073111</v>
      </c>
    </row>
    <row r="1058" spans="1:9" x14ac:dyDescent="0.25">
      <c r="A1058" s="208" t="s">
        <v>8809</v>
      </c>
      <c r="B1058" s="208" t="s">
        <v>10331</v>
      </c>
      <c r="C1058" s="208" t="s">
        <v>8815</v>
      </c>
      <c r="D1058" s="208" t="s">
        <v>9080</v>
      </c>
      <c r="E1058" s="194">
        <v>27.120000030307811</v>
      </c>
      <c r="F1058" s="254"/>
      <c r="G1058" s="255"/>
      <c r="H1058" s="255"/>
      <c r="I1058" s="210">
        <v>1.7900000093939361</v>
      </c>
    </row>
    <row r="1059" spans="1:9" x14ac:dyDescent="0.25">
      <c r="A1059" s="208" t="s">
        <v>8809</v>
      </c>
      <c r="B1059" s="208" t="s">
        <v>10331</v>
      </c>
      <c r="C1059" s="208" t="s">
        <v>8811</v>
      </c>
      <c r="D1059" s="208" t="s">
        <v>9080</v>
      </c>
      <c r="E1059" s="253">
        <v>26.990000031675869</v>
      </c>
      <c r="F1059" s="245"/>
      <c r="G1059" s="245"/>
      <c r="H1059" s="255"/>
      <c r="I1059" s="210">
        <v>1.6299999869697011</v>
      </c>
    </row>
    <row r="1060" spans="1:9" x14ac:dyDescent="0.25">
      <c r="A1060" s="208" t="s">
        <v>8809</v>
      </c>
      <c r="B1060" s="208" t="s">
        <v>2589</v>
      </c>
      <c r="C1060" s="208" t="s">
        <v>8815</v>
      </c>
      <c r="D1060" s="208" t="s">
        <v>9082</v>
      </c>
      <c r="E1060" s="194">
        <v>26.834288799428691</v>
      </c>
      <c r="F1060" s="254"/>
      <c r="G1060" s="255"/>
      <c r="H1060" s="255"/>
      <c r="I1060" s="210">
        <v>3.297317082712488</v>
      </c>
    </row>
    <row r="1061" spans="1:9" x14ac:dyDescent="0.25">
      <c r="A1061" s="208" t="s">
        <v>8809</v>
      </c>
      <c r="B1061" s="208" t="s">
        <v>10332</v>
      </c>
      <c r="C1061" s="208" t="s">
        <v>8815</v>
      </c>
      <c r="D1061" s="208" t="s">
        <v>9080</v>
      </c>
      <c r="E1061" s="194">
        <v>26.834288799428691</v>
      </c>
      <c r="F1061" s="254"/>
      <c r="G1061" s="255"/>
      <c r="H1061" s="255"/>
      <c r="I1061" s="210">
        <v>3.279999967272738</v>
      </c>
    </row>
    <row r="1062" spans="1:9" x14ac:dyDescent="0.25">
      <c r="A1062" s="208" t="s">
        <v>8809</v>
      </c>
      <c r="B1062" s="208" t="s">
        <v>2446</v>
      </c>
      <c r="C1062" s="208" t="s">
        <v>8815</v>
      </c>
      <c r="D1062" s="208" t="s">
        <v>9082</v>
      </c>
      <c r="E1062" s="194">
        <v>7.0399999259142341</v>
      </c>
      <c r="F1062" s="254"/>
      <c r="G1062" s="255"/>
      <c r="H1062" s="255"/>
      <c r="I1062" s="210">
        <v>3.9858017017024632</v>
      </c>
    </row>
    <row r="1063" spans="1:9" x14ac:dyDescent="0.25">
      <c r="A1063" s="208" t="s">
        <v>8809</v>
      </c>
      <c r="B1063" s="208" t="s">
        <v>10333</v>
      </c>
      <c r="C1063" s="208" t="s">
        <v>8815</v>
      </c>
      <c r="D1063" s="208" t="s">
        <v>10334</v>
      </c>
      <c r="E1063" s="194">
        <v>0.12999999863193901</v>
      </c>
      <c r="F1063" s="254"/>
      <c r="G1063" s="255"/>
      <c r="H1063" s="255"/>
      <c r="I1063" s="210">
        <v>6.5999999969696974</v>
      </c>
    </row>
    <row r="1064" spans="1:9" x14ac:dyDescent="0.25">
      <c r="A1064" s="208" t="s">
        <v>8809</v>
      </c>
      <c r="B1064" s="208" t="s">
        <v>2497</v>
      </c>
      <c r="C1064" s="208" t="s">
        <v>8815</v>
      </c>
      <c r="D1064" s="208" t="s">
        <v>10335</v>
      </c>
      <c r="E1064" s="253">
        <v>210.8899999906341</v>
      </c>
      <c r="F1064" s="245"/>
      <c r="G1064" s="245"/>
      <c r="H1064" s="245"/>
      <c r="I1064" s="210">
        <v>6.4599999678787992</v>
      </c>
    </row>
    <row r="1065" spans="1:9" x14ac:dyDescent="0.25">
      <c r="A1065" s="208" t="s">
        <v>8809</v>
      </c>
      <c r="B1065" s="208" t="s">
        <v>2497</v>
      </c>
      <c r="C1065" s="208" t="s">
        <v>8818</v>
      </c>
      <c r="D1065" s="208" t="s">
        <v>10335</v>
      </c>
      <c r="E1065" s="194">
        <v>17.220500002941328</v>
      </c>
      <c r="F1065" s="254"/>
      <c r="G1065" s="255"/>
      <c r="H1065" s="255"/>
      <c r="I1065" s="210">
        <v>9.4199999660606171</v>
      </c>
    </row>
    <row r="1066" spans="1:9" x14ac:dyDescent="0.25">
      <c r="A1066" s="208" t="s">
        <v>8809</v>
      </c>
      <c r="B1066" s="208" t="s">
        <v>2497</v>
      </c>
      <c r="C1066" s="208" t="s">
        <v>8820</v>
      </c>
      <c r="D1066" s="208" t="s">
        <v>10335</v>
      </c>
      <c r="E1066" s="253">
        <v>0.1599999983162326</v>
      </c>
      <c r="F1066" s="245"/>
      <c r="G1066" s="245"/>
      <c r="H1066" s="245"/>
      <c r="I1066" s="210">
        <v>8.0814000334727147</v>
      </c>
    </row>
    <row r="1067" spans="1:9" x14ac:dyDescent="0.25">
      <c r="A1067" s="208" t="s">
        <v>8809</v>
      </c>
      <c r="B1067" s="208" t="s">
        <v>10336</v>
      </c>
      <c r="C1067" s="208" t="s">
        <v>8924</v>
      </c>
      <c r="D1067" s="208" t="s">
        <v>10337</v>
      </c>
      <c r="E1067" s="194">
        <v>3.9999999579058143E-2</v>
      </c>
      <c r="F1067" s="254"/>
      <c r="G1067" s="255"/>
      <c r="H1067" s="255"/>
      <c r="I1067" s="210">
        <v>11.38423862949622</v>
      </c>
    </row>
    <row r="1068" spans="1:9" x14ac:dyDescent="0.25">
      <c r="A1068" s="208" t="s">
        <v>8809</v>
      </c>
      <c r="B1068" s="208" t="s">
        <v>10338</v>
      </c>
      <c r="C1068" s="208" t="s">
        <v>8815</v>
      </c>
      <c r="D1068" s="208" t="s">
        <v>10339</v>
      </c>
      <c r="E1068" s="194">
        <v>42.944856269983092</v>
      </c>
      <c r="F1068" s="254"/>
      <c r="G1068" s="255"/>
      <c r="H1068" s="255"/>
      <c r="I1068" s="210">
        <v>10.723721501183739</v>
      </c>
    </row>
    <row r="1069" spans="1:9" x14ac:dyDescent="0.25">
      <c r="A1069" s="208" t="s">
        <v>8809</v>
      </c>
      <c r="B1069" s="208" t="s">
        <v>10340</v>
      </c>
      <c r="C1069" s="208" t="s">
        <v>8815</v>
      </c>
      <c r="D1069" s="208" t="s">
        <v>10341</v>
      </c>
      <c r="E1069" s="253">
        <v>9.7699998971849524</v>
      </c>
      <c r="F1069" s="245"/>
      <c r="G1069" s="245"/>
      <c r="H1069" s="245"/>
      <c r="I1069" s="210">
        <v>11.73999995030305</v>
      </c>
    </row>
    <row r="1070" spans="1:9" x14ac:dyDescent="0.25">
      <c r="A1070" s="208" t="s">
        <v>8809</v>
      </c>
      <c r="B1070" s="208" t="s">
        <v>10340</v>
      </c>
      <c r="C1070" s="208" t="s">
        <v>8820</v>
      </c>
      <c r="D1070" s="208" t="s">
        <v>10341</v>
      </c>
      <c r="E1070" s="194">
        <v>9.7269999502551965</v>
      </c>
      <c r="F1070" s="254"/>
      <c r="G1070" s="255"/>
      <c r="H1070" s="255"/>
      <c r="I1070" s="210">
        <v>9.0067000280696874</v>
      </c>
    </row>
    <row r="1071" spans="1:9" x14ac:dyDescent="0.25">
      <c r="A1071" s="208" t="s">
        <v>8809</v>
      </c>
      <c r="B1071" s="208" t="s">
        <v>10342</v>
      </c>
      <c r="C1071" s="208" t="s">
        <v>8924</v>
      </c>
      <c r="D1071" s="208" t="s">
        <v>10343</v>
      </c>
      <c r="E1071" s="194">
        <v>9.6599998983425444</v>
      </c>
      <c r="F1071" s="254"/>
      <c r="G1071" s="255"/>
      <c r="H1071" s="255"/>
      <c r="I1071" s="210">
        <v>7.8851475231326438</v>
      </c>
    </row>
    <row r="1072" spans="1:9" x14ac:dyDescent="0.25">
      <c r="A1072" s="208" t="s">
        <v>8809</v>
      </c>
      <c r="B1072" s="208" t="s">
        <v>10344</v>
      </c>
      <c r="C1072" s="208" t="s">
        <v>8815</v>
      </c>
      <c r="D1072" s="208" t="s">
        <v>10345</v>
      </c>
      <c r="E1072" s="194">
        <v>9.6400000037884777</v>
      </c>
      <c r="F1072" s="254"/>
      <c r="G1072" s="255"/>
      <c r="H1072" s="255"/>
      <c r="I1072" s="210">
        <v>8.9399999745454615</v>
      </c>
    </row>
    <row r="1073" spans="1:9" x14ac:dyDescent="0.25">
      <c r="A1073" s="208" t="s">
        <v>8809</v>
      </c>
      <c r="B1073" s="208" t="s">
        <v>10344</v>
      </c>
      <c r="C1073" s="208" t="s">
        <v>8820</v>
      </c>
      <c r="D1073" s="208" t="s">
        <v>10345</v>
      </c>
      <c r="E1073" s="194">
        <v>9.6400000037884777</v>
      </c>
      <c r="F1073" s="254"/>
      <c r="G1073" s="255"/>
      <c r="H1073" s="255"/>
      <c r="I1073" s="210">
        <v>9.0067000280696874</v>
      </c>
    </row>
    <row r="1074" spans="1:9" x14ac:dyDescent="0.25">
      <c r="A1074" s="208" t="s">
        <v>8809</v>
      </c>
      <c r="B1074" s="208" t="s">
        <v>10346</v>
      </c>
      <c r="C1074" s="208" t="s">
        <v>8815</v>
      </c>
      <c r="D1074" s="208" t="s">
        <v>10339</v>
      </c>
      <c r="E1074" s="194">
        <v>4.8126999756621949</v>
      </c>
      <c r="F1074" s="254"/>
      <c r="G1074" s="255"/>
      <c r="H1074" s="255"/>
      <c r="I1074" s="210">
        <v>10.723721501183739</v>
      </c>
    </row>
    <row r="1075" spans="1:9" x14ac:dyDescent="0.25">
      <c r="A1075" s="208" t="s">
        <v>8809</v>
      </c>
      <c r="B1075" s="208" t="s">
        <v>10347</v>
      </c>
      <c r="C1075" s="208" t="s">
        <v>8815</v>
      </c>
      <c r="D1075" s="208" t="s">
        <v>10348</v>
      </c>
      <c r="E1075" s="253">
        <v>0.21157589885213471</v>
      </c>
      <c r="F1075" s="245"/>
      <c r="G1075" s="245"/>
      <c r="H1075" s="245"/>
      <c r="I1075" s="210">
        <v>10.919999996363639</v>
      </c>
    </row>
    <row r="1076" spans="1:9" x14ac:dyDescent="0.25">
      <c r="A1076" s="208" t="s">
        <v>8809</v>
      </c>
      <c r="B1076" s="208" t="s">
        <v>10347</v>
      </c>
      <c r="C1076" s="208" t="s">
        <v>8820</v>
      </c>
      <c r="D1076" s="208" t="s">
        <v>10348</v>
      </c>
      <c r="E1076" s="194">
        <v>11.33999998589845</v>
      </c>
      <c r="F1076" s="254"/>
      <c r="G1076" s="255"/>
      <c r="H1076" s="255"/>
      <c r="I1076" s="210">
        <v>8.9618999672454649</v>
      </c>
    </row>
    <row r="1077" spans="1:9" x14ac:dyDescent="0.25">
      <c r="A1077" s="208" t="s">
        <v>8809</v>
      </c>
      <c r="B1077" s="208" t="s">
        <v>10347</v>
      </c>
      <c r="C1077" s="208" t="s">
        <v>8811</v>
      </c>
      <c r="D1077" s="208" t="s">
        <v>10348</v>
      </c>
      <c r="E1077" s="194">
        <v>2.2607999762083661</v>
      </c>
      <c r="F1077" s="254"/>
      <c r="G1077" s="255"/>
      <c r="H1077" s="255"/>
      <c r="I1077" s="210">
        <v>4.2332000283272633</v>
      </c>
    </row>
    <row r="1078" spans="1:9" x14ac:dyDescent="0.25">
      <c r="A1078" s="208" t="s">
        <v>8809</v>
      </c>
      <c r="B1078" s="208" t="s">
        <v>10349</v>
      </c>
      <c r="C1078" s="208" t="s">
        <v>8811</v>
      </c>
      <c r="D1078" s="208" t="s">
        <v>10350</v>
      </c>
      <c r="E1078" s="194">
        <v>0.78999999168639845</v>
      </c>
      <c r="F1078" s="254"/>
      <c r="G1078" s="255"/>
      <c r="H1078" s="255"/>
      <c r="I1078" s="210">
        <v>5.9543999848969751</v>
      </c>
    </row>
    <row r="1079" spans="1:9" x14ac:dyDescent="0.25">
      <c r="A1079" s="208" t="s">
        <v>8809</v>
      </c>
      <c r="B1079" s="208" t="s">
        <v>10351</v>
      </c>
      <c r="C1079" s="208" t="s">
        <v>8815</v>
      </c>
      <c r="D1079" s="208" t="s">
        <v>10339</v>
      </c>
      <c r="E1079" s="253">
        <v>3.719999960852407</v>
      </c>
      <c r="F1079" s="245"/>
      <c r="G1079" s="245"/>
      <c r="H1079" s="245"/>
      <c r="I1079" s="210">
        <v>10.723721501183739</v>
      </c>
    </row>
    <row r="1080" spans="1:9" x14ac:dyDescent="0.25">
      <c r="A1080" s="208" t="s">
        <v>8809</v>
      </c>
      <c r="B1080" s="208" t="s">
        <v>10352</v>
      </c>
      <c r="C1080" s="208" t="s">
        <v>8815</v>
      </c>
      <c r="D1080" s="208" t="s">
        <v>9501</v>
      </c>
      <c r="E1080" s="194">
        <v>29.930000000736651</v>
      </c>
      <c r="F1080" s="254"/>
      <c r="G1080" s="255"/>
      <c r="H1080" s="255"/>
      <c r="I1080" s="210">
        <v>8.7899999487878961</v>
      </c>
    </row>
    <row r="1081" spans="1:9" x14ac:dyDescent="0.25">
      <c r="A1081" s="208" t="s">
        <v>8809</v>
      </c>
      <c r="B1081" s="208" t="s">
        <v>10353</v>
      </c>
      <c r="C1081" s="208" t="s">
        <v>8924</v>
      </c>
      <c r="D1081" s="208" t="s">
        <v>10354</v>
      </c>
      <c r="E1081" s="253">
        <v>5.0700000518810837</v>
      </c>
      <c r="F1081" s="245"/>
      <c r="G1081" s="245"/>
      <c r="H1081" s="245"/>
      <c r="I1081" s="210">
        <v>11.38423862949622</v>
      </c>
    </row>
    <row r="1082" spans="1:9" x14ac:dyDescent="0.25">
      <c r="A1082" s="208" t="s">
        <v>8809</v>
      </c>
      <c r="B1082" s="208" t="s">
        <v>10355</v>
      </c>
      <c r="C1082" s="208" t="s">
        <v>8815</v>
      </c>
      <c r="D1082" s="208" t="s">
        <v>10356</v>
      </c>
      <c r="E1082" s="194">
        <v>9.7200000029465929</v>
      </c>
      <c r="F1082" s="254"/>
      <c r="G1082" s="255"/>
      <c r="H1082" s="255"/>
      <c r="I1082" s="210">
        <v>13.60380001085454</v>
      </c>
    </row>
    <row r="1083" spans="1:9" x14ac:dyDescent="0.25">
      <c r="A1083" s="208" t="s">
        <v>8809</v>
      </c>
      <c r="B1083" s="208" t="s">
        <v>10355</v>
      </c>
      <c r="C1083" s="208" t="s">
        <v>8811</v>
      </c>
      <c r="D1083" s="208" t="s">
        <v>10356</v>
      </c>
      <c r="E1083" s="253">
        <v>63.319499991375963</v>
      </c>
      <c r="F1083" s="245"/>
      <c r="G1083" s="245"/>
      <c r="H1083" s="245"/>
      <c r="I1083" s="210">
        <v>12.162800036642411</v>
      </c>
    </row>
    <row r="1084" spans="1:9" x14ac:dyDescent="0.25">
      <c r="A1084" s="208" t="s">
        <v>8809</v>
      </c>
      <c r="B1084" s="208" t="s">
        <v>10357</v>
      </c>
      <c r="C1084" s="208" t="s">
        <v>8811</v>
      </c>
      <c r="D1084" s="208" t="s">
        <v>10358</v>
      </c>
      <c r="E1084" s="194">
        <v>168.5400000153644</v>
      </c>
      <c r="F1084" s="254"/>
      <c r="G1084" s="255"/>
      <c r="H1084" s="255"/>
      <c r="I1084" s="210">
        <v>24.869999967575769</v>
      </c>
    </row>
    <row r="1085" spans="1:9" x14ac:dyDescent="0.25">
      <c r="A1085" s="208" t="s">
        <v>8809</v>
      </c>
      <c r="B1085" s="208" t="s">
        <v>10359</v>
      </c>
      <c r="C1085" s="208" t="s">
        <v>8924</v>
      </c>
      <c r="D1085" s="208" t="s">
        <v>10360</v>
      </c>
      <c r="E1085" s="194">
        <v>22.964985183215099</v>
      </c>
      <c r="F1085" s="254"/>
      <c r="G1085" s="255"/>
      <c r="H1085" s="255"/>
      <c r="I1085" s="210">
        <v>6.8458079453367446</v>
      </c>
    </row>
    <row r="1086" spans="1:9" x14ac:dyDescent="0.25">
      <c r="A1086" s="208" t="s">
        <v>8809</v>
      </c>
      <c r="B1086" s="208" t="s">
        <v>10361</v>
      </c>
      <c r="C1086" s="208" t="s">
        <v>8924</v>
      </c>
      <c r="D1086" s="208" t="s">
        <v>10360</v>
      </c>
      <c r="E1086" s="194">
        <v>3.4799999633780589</v>
      </c>
      <c r="F1086" s="254"/>
      <c r="G1086" s="255"/>
      <c r="H1086" s="255"/>
      <c r="I1086" s="210">
        <v>6.8458079453367446</v>
      </c>
    </row>
    <row r="1087" spans="1:9" x14ac:dyDescent="0.25">
      <c r="A1087" s="208" t="s">
        <v>8809</v>
      </c>
      <c r="B1087" s="208" t="s">
        <v>10362</v>
      </c>
      <c r="C1087" s="208" t="s">
        <v>8924</v>
      </c>
      <c r="D1087" s="208" t="s">
        <v>10363</v>
      </c>
      <c r="E1087" s="253">
        <v>2.8399999701131291</v>
      </c>
      <c r="F1087" s="245"/>
      <c r="G1087" s="245"/>
      <c r="H1087" s="245"/>
      <c r="I1087" s="210">
        <v>4.1881712554580668</v>
      </c>
    </row>
    <row r="1088" spans="1:9" x14ac:dyDescent="0.25">
      <c r="A1088" s="208" t="s">
        <v>8809</v>
      </c>
      <c r="B1088" s="208" t="s">
        <v>2506</v>
      </c>
      <c r="C1088" s="208" t="s">
        <v>8811</v>
      </c>
      <c r="D1088" s="208" t="s">
        <v>9564</v>
      </c>
      <c r="E1088" s="194">
        <v>5.1500000510391999</v>
      </c>
      <c r="F1088" s="254"/>
      <c r="G1088" s="255"/>
      <c r="H1088" s="255"/>
      <c r="I1088" s="210">
        <v>1.0089999666969811</v>
      </c>
    </row>
    <row r="1089" spans="1:9" x14ac:dyDescent="0.25">
      <c r="A1089" s="208" t="s">
        <v>8809</v>
      </c>
      <c r="B1089" s="208" t="s">
        <v>2381</v>
      </c>
      <c r="C1089" s="208" t="s">
        <v>8815</v>
      </c>
      <c r="D1089" s="208" t="s">
        <v>9564</v>
      </c>
      <c r="E1089" s="194">
        <v>4.4199999534859247</v>
      </c>
      <c r="F1089" s="254"/>
      <c r="G1089" s="255"/>
      <c r="H1089" s="255"/>
      <c r="I1089" s="210">
        <v>1.2700000312121109</v>
      </c>
    </row>
    <row r="1090" spans="1:9" x14ac:dyDescent="0.25">
      <c r="A1090" s="208" t="s">
        <v>8809</v>
      </c>
      <c r="B1090" s="208" t="s">
        <v>2381</v>
      </c>
      <c r="C1090" s="208" t="s">
        <v>8820</v>
      </c>
      <c r="D1090" s="208" t="s">
        <v>9564</v>
      </c>
      <c r="E1090" s="194">
        <v>3.9899999580110501</v>
      </c>
      <c r="F1090" s="254"/>
      <c r="G1090" s="255"/>
      <c r="H1090" s="255"/>
      <c r="I1090" s="210">
        <v>0.66270000637272508</v>
      </c>
    </row>
    <row r="1091" spans="1:9" x14ac:dyDescent="0.25">
      <c r="A1091" s="208" t="s">
        <v>8809</v>
      </c>
      <c r="B1091" s="208" t="s">
        <v>10364</v>
      </c>
      <c r="C1091" s="208" t="s">
        <v>8815</v>
      </c>
      <c r="D1091" s="208" t="s">
        <v>9565</v>
      </c>
      <c r="E1091" s="253">
        <v>113.5299999628519</v>
      </c>
      <c r="F1091" s="245"/>
      <c r="G1091" s="245"/>
      <c r="H1091" s="255"/>
      <c r="I1091" s="210">
        <v>3.1900000730302791</v>
      </c>
    </row>
    <row r="1092" spans="1:9" x14ac:dyDescent="0.25">
      <c r="A1092" s="208" t="s">
        <v>8809</v>
      </c>
      <c r="B1092" s="208" t="s">
        <v>10365</v>
      </c>
      <c r="C1092" s="208" t="s">
        <v>8815</v>
      </c>
      <c r="D1092" s="208" t="s">
        <v>9565</v>
      </c>
      <c r="E1092" s="253">
        <v>0.39999999579058149</v>
      </c>
      <c r="F1092" s="245"/>
      <c r="G1092" s="245"/>
      <c r="H1092" s="245"/>
      <c r="I1092" s="210">
        <v>2.9699999948484859</v>
      </c>
    </row>
    <row r="1093" spans="1:9" x14ac:dyDescent="0.25">
      <c r="A1093" s="208" t="s">
        <v>8809</v>
      </c>
      <c r="B1093" s="208" t="s">
        <v>10366</v>
      </c>
      <c r="C1093" s="208" t="s">
        <v>8811</v>
      </c>
      <c r="D1093" s="208" t="s">
        <v>9564</v>
      </c>
      <c r="E1093" s="194">
        <v>0.22999999757958439</v>
      </c>
      <c r="F1093" s="254"/>
      <c r="G1093" s="255"/>
      <c r="H1093" s="255"/>
      <c r="I1093" s="210">
        <v>7.7419999950909109</v>
      </c>
    </row>
    <row r="1094" spans="1:9" x14ac:dyDescent="0.25">
      <c r="A1094" s="208" t="s">
        <v>8809</v>
      </c>
      <c r="B1094" s="208" t="s">
        <v>10367</v>
      </c>
      <c r="C1094" s="208" t="s">
        <v>8811</v>
      </c>
      <c r="D1094" s="208" t="s">
        <v>9569</v>
      </c>
      <c r="E1094" s="253">
        <v>0.35999999621152329</v>
      </c>
      <c r="F1094" s="245"/>
      <c r="G1094" s="245"/>
      <c r="H1094" s="245"/>
      <c r="I1094" s="210">
        <v>7.7419999950909109</v>
      </c>
    </row>
    <row r="1095" spans="1:9" x14ac:dyDescent="0.25">
      <c r="A1095" s="208" t="s">
        <v>8809</v>
      </c>
      <c r="B1095" s="208" t="s">
        <v>10368</v>
      </c>
      <c r="C1095" s="208" t="s">
        <v>8815</v>
      </c>
      <c r="D1095" s="208" t="s">
        <v>9569</v>
      </c>
      <c r="E1095" s="253">
        <v>0.28999999694817158</v>
      </c>
      <c r="F1095" s="245"/>
      <c r="G1095" s="245"/>
      <c r="H1095" s="255"/>
      <c r="I1095" s="210">
        <v>1.4299999778787951</v>
      </c>
    </row>
    <row r="1096" spans="1:9" x14ac:dyDescent="0.25">
      <c r="A1096" s="208" t="s">
        <v>8809</v>
      </c>
      <c r="B1096" s="208" t="s">
        <v>10369</v>
      </c>
      <c r="C1096" s="208" t="s">
        <v>8815</v>
      </c>
      <c r="D1096" s="208" t="s">
        <v>10370</v>
      </c>
      <c r="E1096" s="253">
        <v>1.1699999876874509</v>
      </c>
      <c r="F1096" s="245"/>
      <c r="G1096" s="245"/>
      <c r="H1096" s="245"/>
      <c r="I1096" s="210">
        <v>3.917706269855485</v>
      </c>
    </row>
    <row r="1097" spans="1:9" x14ac:dyDescent="0.25">
      <c r="A1097" s="208" t="s">
        <v>8809</v>
      </c>
      <c r="B1097" s="208" t="s">
        <v>10371</v>
      </c>
      <c r="C1097" s="208" t="s">
        <v>8815</v>
      </c>
      <c r="D1097" s="208" t="s">
        <v>10370</v>
      </c>
      <c r="E1097" s="253">
        <v>41.49999956327283</v>
      </c>
      <c r="F1097" s="245"/>
      <c r="G1097" s="245"/>
      <c r="H1097" s="245"/>
      <c r="I1097" s="210">
        <v>3.917706269855485</v>
      </c>
    </row>
    <row r="1098" spans="1:9" x14ac:dyDescent="0.25">
      <c r="A1098" s="208" t="s">
        <v>8809</v>
      </c>
      <c r="B1098" s="208" t="s">
        <v>10372</v>
      </c>
      <c r="C1098" s="208" t="s">
        <v>8815</v>
      </c>
      <c r="D1098" s="208" t="s">
        <v>10373</v>
      </c>
      <c r="E1098" s="194">
        <v>35.949999621678508</v>
      </c>
      <c r="F1098" s="254"/>
      <c r="G1098" s="255"/>
      <c r="H1098" s="255"/>
      <c r="I1098" s="210">
        <v>3.917706269855485</v>
      </c>
    </row>
    <row r="1099" spans="1:9" x14ac:dyDescent="0.25">
      <c r="A1099" s="208" t="s">
        <v>8809</v>
      </c>
      <c r="B1099" s="208" t="s">
        <v>2588</v>
      </c>
      <c r="C1099" s="208" t="s">
        <v>8815</v>
      </c>
      <c r="D1099" s="208" t="s">
        <v>10374</v>
      </c>
      <c r="E1099" s="194">
        <v>5.0205999997832151</v>
      </c>
      <c r="F1099" s="254"/>
      <c r="G1099" s="255"/>
      <c r="H1099" s="255"/>
      <c r="I1099" s="210">
        <v>1.4299999778787951</v>
      </c>
    </row>
    <row r="1100" spans="1:9" x14ac:dyDescent="0.25">
      <c r="A1100" s="208" t="s">
        <v>8809</v>
      </c>
      <c r="B1100" s="208" t="s">
        <v>10375</v>
      </c>
      <c r="C1100" s="208" t="s">
        <v>8815</v>
      </c>
      <c r="D1100" s="208" t="s">
        <v>10376</v>
      </c>
      <c r="E1100" s="253">
        <v>328.40000001683762</v>
      </c>
      <c r="F1100" s="245"/>
      <c r="G1100" s="245"/>
      <c r="H1100" s="255"/>
      <c r="I1100" s="210">
        <v>3.917706269855485</v>
      </c>
    </row>
    <row r="1101" spans="1:9" x14ac:dyDescent="0.25">
      <c r="A1101" s="208" t="s">
        <v>8809</v>
      </c>
      <c r="B1101" s="208" t="s">
        <v>2389</v>
      </c>
      <c r="C1101" s="208" t="s">
        <v>8815</v>
      </c>
      <c r="D1101" s="208" t="s">
        <v>10376</v>
      </c>
      <c r="E1101" s="194">
        <v>10.789999886450939</v>
      </c>
      <c r="F1101" s="254"/>
      <c r="G1101" s="255"/>
      <c r="H1101" s="255"/>
      <c r="I1101" s="210">
        <v>4.1899999669697081</v>
      </c>
    </row>
    <row r="1102" spans="1:9" x14ac:dyDescent="0.25">
      <c r="A1102" s="208" t="s">
        <v>8809</v>
      </c>
      <c r="B1102" s="208" t="s">
        <v>10377</v>
      </c>
      <c r="C1102" s="208" t="s">
        <v>8820</v>
      </c>
      <c r="D1102" s="208" t="s">
        <v>9578</v>
      </c>
      <c r="E1102" s="194">
        <v>2.429999974427782</v>
      </c>
      <c r="F1102" s="254"/>
      <c r="G1102" s="255"/>
      <c r="H1102" s="255"/>
      <c r="I1102" s="210">
        <v>1.929999962727285</v>
      </c>
    </row>
    <row r="1103" spans="1:9" x14ac:dyDescent="0.25">
      <c r="A1103" s="208" t="s">
        <v>8809</v>
      </c>
      <c r="B1103" s="208" t="s">
        <v>10378</v>
      </c>
      <c r="C1103" s="208" t="s">
        <v>8820</v>
      </c>
      <c r="D1103" s="208" t="s">
        <v>9578</v>
      </c>
      <c r="E1103" s="194">
        <v>26.789999718074188</v>
      </c>
      <c r="F1103" s="254"/>
      <c r="G1103" s="255"/>
      <c r="H1103" s="255"/>
      <c r="I1103" s="210">
        <v>3.6119000081545432</v>
      </c>
    </row>
    <row r="1104" spans="1:9" x14ac:dyDescent="0.25">
      <c r="A1104" s="208" t="s">
        <v>8809</v>
      </c>
      <c r="B1104" s="208" t="s">
        <v>10379</v>
      </c>
      <c r="C1104" s="208" t="s">
        <v>8820</v>
      </c>
      <c r="D1104" s="208" t="s">
        <v>10380</v>
      </c>
      <c r="E1104" s="194">
        <v>4.2899999548539869</v>
      </c>
      <c r="F1104" s="254"/>
      <c r="G1104" s="255"/>
      <c r="H1104" s="255"/>
      <c r="I1104" s="210">
        <v>1.829199996327274</v>
      </c>
    </row>
    <row r="1105" spans="1:9" x14ac:dyDescent="0.25">
      <c r="A1105" s="208" t="s">
        <v>8809</v>
      </c>
      <c r="B1105" s="208" t="s">
        <v>10381</v>
      </c>
      <c r="C1105" s="208" t="s">
        <v>8818</v>
      </c>
      <c r="D1105" s="208" t="s">
        <v>10382</v>
      </c>
      <c r="E1105" s="194">
        <v>7.5758002885998392</v>
      </c>
      <c r="F1105" s="254"/>
      <c r="G1105" s="255"/>
      <c r="H1105" s="255"/>
      <c r="I1105" s="210">
        <v>1.8799999793939459</v>
      </c>
    </row>
    <row r="1106" spans="1:9" x14ac:dyDescent="0.25">
      <c r="A1106" s="208" t="s">
        <v>8809</v>
      </c>
      <c r="B1106" s="208" t="s">
        <v>10381</v>
      </c>
      <c r="C1106" s="208" t="s">
        <v>8820</v>
      </c>
      <c r="D1106" s="208" t="s">
        <v>10382</v>
      </c>
      <c r="E1106" s="194">
        <v>8.2700000182057352</v>
      </c>
      <c r="F1106" s="254"/>
      <c r="G1106" s="255"/>
      <c r="H1106" s="255"/>
      <c r="I1106" s="210">
        <v>1.7698000161272669</v>
      </c>
    </row>
    <row r="1107" spans="1:9" x14ac:dyDescent="0.25">
      <c r="A1107" s="208" t="s">
        <v>8809</v>
      </c>
      <c r="B1107" s="208" t="s">
        <v>10383</v>
      </c>
      <c r="C1107" s="208" t="s">
        <v>8815</v>
      </c>
      <c r="D1107" s="208" t="s">
        <v>9424</v>
      </c>
      <c r="E1107" s="253">
        <v>3.2099999662194159</v>
      </c>
      <c r="F1107" s="245"/>
      <c r="G1107" s="245"/>
      <c r="H1107" s="245"/>
      <c r="I1107" s="210">
        <v>6.9999976666674443E-2</v>
      </c>
    </row>
    <row r="1108" spans="1:9" x14ac:dyDescent="0.25">
      <c r="A1108" s="208" t="s">
        <v>8809</v>
      </c>
      <c r="B1108" s="208" t="s">
        <v>10384</v>
      </c>
      <c r="C1108" s="208" t="s">
        <v>8815</v>
      </c>
      <c r="D1108" s="208" t="s">
        <v>10385</v>
      </c>
      <c r="E1108" s="194">
        <v>8.2900000179952649</v>
      </c>
      <c r="F1108" s="254"/>
      <c r="G1108" s="255"/>
      <c r="H1108" s="255"/>
      <c r="I1108" s="210">
        <v>6.9999976666674443E-2</v>
      </c>
    </row>
    <row r="1109" spans="1:9" x14ac:dyDescent="0.25">
      <c r="A1109" s="208" t="s">
        <v>8809</v>
      </c>
      <c r="B1109" s="208" t="s">
        <v>10386</v>
      </c>
      <c r="C1109" s="208" t="s">
        <v>8924</v>
      </c>
      <c r="D1109" s="208" t="s">
        <v>10387</v>
      </c>
      <c r="E1109" s="194">
        <v>40.189999998000523</v>
      </c>
      <c r="F1109" s="254"/>
      <c r="G1109" s="255"/>
      <c r="H1109" s="255"/>
      <c r="I1109" s="210">
        <v>10.22060265373851</v>
      </c>
    </row>
    <row r="1110" spans="1:9" x14ac:dyDescent="0.25">
      <c r="A1110" s="208" t="s">
        <v>8809</v>
      </c>
      <c r="B1110" s="208" t="s">
        <v>10388</v>
      </c>
      <c r="C1110" s="208" t="s">
        <v>8815</v>
      </c>
      <c r="D1110" s="208" t="s">
        <v>9587</v>
      </c>
      <c r="E1110" s="253">
        <v>2.8299999702183638</v>
      </c>
      <c r="F1110" s="245"/>
      <c r="G1110" s="245"/>
      <c r="H1110" s="245"/>
      <c r="I1110" s="210">
        <v>4.5564774963256829</v>
      </c>
    </row>
    <row r="1111" spans="1:9" x14ac:dyDescent="0.25">
      <c r="A1111" s="208" t="s">
        <v>8809</v>
      </c>
      <c r="B1111" s="208" t="s">
        <v>10389</v>
      </c>
      <c r="C1111" s="208" t="s">
        <v>8815</v>
      </c>
      <c r="D1111" s="208" t="s">
        <v>9587</v>
      </c>
      <c r="E1111" s="194">
        <v>38.769999592002108</v>
      </c>
      <c r="F1111" s="254"/>
      <c r="G1111" s="255"/>
      <c r="H1111" s="255"/>
      <c r="I1111" s="210">
        <v>4.2500000227272654</v>
      </c>
    </row>
    <row r="1112" spans="1:9" x14ac:dyDescent="0.25">
      <c r="A1112" s="208" t="s">
        <v>8809</v>
      </c>
      <c r="B1112" s="208" t="s">
        <v>10389</v>
      </c>
      <c r="C1112" s="208" t="s">
        <v>8818</v>
      </c>
      <c r="D1112" s="208" t="s">
        <v>9587</v>
      </c>
      <c r="E1112" s="194">
        <v>39.570000004525127</v>
      </c>
      <c r="F1112" s="254"/>
      <c r="G1112" s="255"/>
      <c r="H1112" s="255"/>
      <c r="I1112" s="210">
        <v>3.459999983030309</v>
      </c>
    </row>
    <row r="1113" spans="1:9" x14ac:dyDescent="0.25">
      <c r="A1113" s="208" t="s">
        <v>8809</v>
      </c>
      <c r="B1113" s="208" t="s">
        <v>10389</v>
      </c>
      <c r="C1113" s="208" t="s">
        <v>8820</v>
      </c>
      <c r="D1113" s="208" t="s">
        <v>9587</v>
      </c>
      <c r="E1113" s="194">
        <v>8.9999999052880822E-2</v>
      </c>
      <c r="F1113" s="254"/>
      <c r="G1113" s="255"/>
      <c r="H1113" s="255"/>
      <c r="I1113" s="210">
        <v>3.2831999662060718</v>
      </c>
    </row>
    <row r="1114" spans="1:9" x14ac:dyDescent="0.25">
      <c r="A1114" s="208" t="s">
        <v>8809</v>
      </c>
      <c r="B1114" s="208" t="s">
        <v>10389</v>
      </c>
      <c r="C1114" s="208" t="s">
        <v>8811</v>
      </c>
      <c r="D1114" s="208" t="s">
        <v>9587</v>
      </c>
      <c r="E1114" s="194">
        <v>20.309999996737702</v>
      </c>
      <c r="F1114" s="254"/>
      <c r="G1114" s="255"/>
      <c r="H1114" s="255"/>
      <c r="I1114" s="210">
        <v>1.934200037084836</v>
      </c>
    </row>
    <row r="1115" spans="1:9" x14ac:dyDescent="0.25">
      <c r="A1115" s="208" t="s">
        <v>8809</v>
      </c>
      <c r="B1115" s="208" t="s">
        <v>10390</v>
      </c>
      <c r="C1115" s="208" t="s">
        <v>8815</v>
      </c>
      <c r="D1115" s="208" t="s">
        <v>9587</v>
      </c>
      <c r="E1115" s="194">
        <v>6.7500000342015261</v>
      </c>
      <c r="F1115" s="254"/>
      <c r="G1115" s="255"/>
      <c r="H1115" s="255"/>
      <c r="I1115" s="210">
        <v>5.7099999906060637</v>
      </c>
    </row>
    <row r="1116" spans="1:9" x14ac:dyDescent="0.25">
      <c r="A1116" s="208" t="s">
        <v>8809</v>
      </c>
      <c r="B1116" s="208" t="s">
        <v>10391</v>
      </c>
      <c r="C1116" s="208" t="s">
        <v>8815</v>
      </c>
      <c r="D1116" s="208" t="s">
        <v>10392</v>
      </c>
      <c r="E1116" s="194">
        <v>10.33459994386109</v>
      </c>
      <c r="F1116" s="254"/>
      <c r="G1116" s="255"/>
      <c r="H1116" s="255"/>
      <c r="I1116" s="210">
        <v>10.22060265373851</v>
      </c>
    </row>
    <row r="1117" spans="1:9" x14ac:dyDescent="0.25">
      <c r="A1117" s="208" t="s">
        <v>8809</v>
      </c>
      <c r="B1117" s="208" t="s">
        <v>10393</v>
      </c>
      <c r="C1117" s="208" t="s">
        <v>8924</v>
      </c>
      <c r="D1117" s="208" t="s">
        <v>10394</v>
      </c>
      <c r="E1117" s="194">
        <v>3.6399999616942909</v>
      </c>
      <c r="F1117" s="254"/>
      <c r="G1117" s="255"/>
      <c r="H1117" s="255"/>
      <c r="I1117" s="210">
        <v>4.1212107474752049</v>
      </c>
    </row>
    <row r="1118" spans="1:9" x14ac:dyDescent="0.25">
      <c r="A1118" s="208" t="s">
        <v>8809</v>
      </c>
      <c r="B1118" s="208" t="s">
        <v>10395</v>
      </c>
      <c r="C1118" s="208" t="s">
        <v>8815</v>
      </c>
      <c r="D1118" s="208" t="s">
        <v>10396</v>
      </c>
      <c r="E1118" s="194">
        <v>3.967676990605872</v>
      </c>
      <c r="F1118" s="254"/>
      <c r="G1118" s="255"/>
      <c r="H1118" s="255"/>
      <c r="I1118" s="210">
        <v>10.53999997151516</v>
      </c>
    </row>
    <row r="1119" spans="1:9" x14ac:dyDescent="0.25">
      <c r="A1119" s="208" t="s">
        <v>8809</v>
      </c>
      <c r="B1119" s="208" t="s">
        <v>10397</v>
      </c>
      <c r="C1119" s="208" t="s">
        <v>8924</v>
      </c>
      <c r="D1119" s="208" t="s">
        <v>10398</v>
      </c>
      <c r="E1119" s="194">
        <v>42.095600714595101</v>
      </c>
      <c r="F1119" s="254"/>
      <c r="G1119" s="255"/>
      <c r="H1119" s="255"/>
      <c r="I1119" s="210">
        <v>4.867028680687409</v>
      </c>
    </row>
    <row r="1120" spans="1:9" x14ac:dyDescent="0.25">
      <c r="A1120" s="208" t="s">
        <v>8809</v>
      </c>
      <c r="B1120" s="208" t="s">
        <v>10399</v>
      </c>
      <c r="C1120" s="208" t="s">
        <v>8815</v>
      </c>
      <c r="D1120" s="208" t="s">
        <v>10392</v>
      </c>
      <c r="E1120" s="253">
        <v>10.20999989255459</v>
      </c>
      <c r="F1120" s="245"/>
      <c r="G1120" s="245"/>
      <c r="H1120" s="245"/>
      <c r="I1120" s="210">
        <v>4.4259303428717036</v>
      </c>
    </row>
    <row r="1121" spans="1:9" x14ac:dyDescent="0.25">
      <c r="A1121" s="208" t="s">
        <v>8809</v>
      </c>
      <c r="B1121" s="208" t="s">
        <v>10400</v>
      </c>
      <c r="C1121" s="208" t="s">
        <v>8924</v>
      </c>
      <c r="D1121" s="208" t="s">
        <v>10401</v>
      </c>
      <c r="E1121" s="253">
        <v>0.1199999987371744</v>
      </c>
      <c r="F1121" s="245"/>
      <c r="G1121" s="245"/>
      <c r="H1121" s="245"/>
      <c r="I1121" s="210">
        <v>10.22060265373851</v>
      </c>
    </row>
    <row r="1122" spans="1:9" x14ac:dyDescent="0.25">
      <c r="A1122" s="208" t="s">
        <v>8809</v>
      </c>
      <c r="B1122" s="208" t="s">
        <v>10402</v>
      </c>
      <c r="C1122" s="208" t="s">
        <v>8815</v>
      </c>
      <c r="D1122" s="208" t="s">
        <v>10392</v>
      </c>
      <c r="E1122" s="194">
        <v>4.4899999527492778</v>
      </c>
      <c r="F1122" s="254"/>
      <c r="G1122" s="255"/>
      <c r="H1122" s="255"/>
      <c r="I1122" s="210">
        <v>10.22060265373851</v>
      </c>
    </row>
    <row r="1123" spans="1:9" x14ac:dyDescent="0.25">
      <c r="A1123" s="208" t="s">
        <v>8809</v>
      </c>
      <c r="B1123" s="208" t="s">
        <v>10403</v>
      </c>
      <c r="C1123" s="208" t="s">
        <v>8815</v>
      </c>
      <c r="D1123" s="208" t="s">
        <v>10392</v>
      </c>
      <c r="E1123" s="253"/>
      <c r="F1123" s="245"/>
      <c r="G1123" s="245"/>
      <c r="H1123" s="245"/>
      <c r="I1123" s="210">
        <v>4.5564774963256829</v>
      </c>
    </row>
    <row r="1124" spans="1:9" x14ac:dyDescent="0.25">
      <c r="A1124" s="208" t="s">
        <v>8809</v>
      </c>
      <c r="B1124" s="208" t="s">
        <v>10404</v>
      </c>
      <c r="C1124" s="208" t="s">
        <v>10237</v>
      </c>
      <c r="D1124" s="208" t="s">
        <v>10405</v>
      </c>
      <c r="E1124" s="194">
        <v>90.879999148855561</v>
      </c>
      <c r="F1124" s="254"/>
      <c r="G1124" s="255"/>
      <c r="H1124" s="255"/>
      <c r="I1124" s="210">
        <v>2.1692000345090792</v>
      </c>
    </row>
    <row r="1125" spans="1:9" x14ac:dyDescent="0.25">
      <c r="A1125" s="208" t="s">
        <v>8809</v>
      </c>
      <c r="B1125" s="208" t="s">
        <v>10406</v>
      </c>
      <c r="C1125" s="208" t="s">
        <v>8815</v>
      </c>
      <c r="D1125" s="208" t="s">
        <v>10392</v>
      </c>
      <c r="E1125" s="253">
        <v>95.000000052617722</v>
      </c>
      <c r="F1125" s="245"/>
      <c r="G1125" s="245"/>
      <c r="H1125" s="245"/>
      <c r="I1125" s="210">
        <v>4.5564774963256829</v>
      </c>
    </row>
    <row r="1126" spans="1:9" x14ac:dyDescent="0.25">
      <c r="A1126" s="208" t="s">
        <v>8809</v>
      </c>
      <c r="B1126" s="256" t="s">
        <v>10407</v>
      </c>
      <c r="C1126" s="208" t="s">
        <v>8811</v>
      </c>
      <c r="D1126" s="208" t="s">
        <v>9610</v>
      </c>
      <c r="E1126" s="194">
        <v>3.7899999601157601</v>
      </c>
      <c r="F1126" s="254"/>
      <c r="G1126" s="255"/>
      <c r="H1126" s="255"/>
      <c r="I1126" s="210">
        <v>1.8250999976939399</v>
      </c>
    </row>
    <row r="1127" spans="1:9" x14ac:dyDescent="0.25">
      <c r="A1127" s="208" t="s">
        <v>8809</v>
      </c>
      <c r="B1127" s="208" t="s">
        <v>10408</v>
      </c>
      <c r="C1127" s="208" t="s">
        <v>8815</v>
      </c>
      <c r="D1127" s="208" t="s">
        <v>9614</v>
      </c>
      <c r="E1127" s="194">
        <v>37.539999604946082</v>
      </c>
      <c r="F1127" s="254"/>
      <c r="G1127" s="255"/>
      <c r="H1127" s="255"/>
      <c r="I1127" s="210">
        <v>2.8083000487484679</v>
      </c>
    </row>
    <row r="1128" spans="1:9" x14ac:dyDescent="0.25">
      <c r="A1128" s="208" t="s">
        <v>8809</v>
      </c>
      <c r="B1128" s="208" t="s">
        <v>2496</v>
      </c>
      <c r="C1128" s="208" t="s">
        <v>8815</v>
      </c>
      <c r="D1128" s="208" t="s">
        <v>9610</v>
      </c>
      <c r="E1128" s="194">
        <v>8.5660999887808469</v>
      </c>
      <c r="F1128" s="254"/>
      <c r="G1128" s="255"/>
      <c r="H1128" s="255"/>
      <c r="I1128" s="210">
        <v>2.8399999624242551</v>
      </c>
    </row>
    <row r="1129" spans="1:9" x14ac:dyDescent="0.25">
      <c r="A1129" s="208" t="s">
        <v>8809</v>
      </c>
      <c r="B1129" s="208" t="s">
        <v>2496</v>
      </c>
      <c r="C1129" s="208" t="s">
        <v>8820</v>
      </c>
      <c r="D1129" s="208" t="s">
        <v>9610</v>
      </c>
      <c r="E1129" s="253">
        <v>1.529999983898974</v>
      </c>
      <c r="F1129" s="245"/>
      <c r="G1129" s="245"/>
      <c r="H1129" s="245"/>
      <c r="I1129" s="210">
        <v>1.325500012712117</v>
      </c>
    </row>
    <row r="1130" spans="1:9" x14ac:dyDescent="0.25">
      <c r="A1130" s="208" t="s">
        <v>8809</v>
      </c>
      <c r="B1130" s="208" t="s">
        <v>10409</v>
      </c>
      <c r="C1130" s="208" t="s">
        <v>8811</v>
      </c>
      <c r="D1130" s="208" t="s">
        <v>9610</v>
      </c>
      <c r="E1130" s="253">
        <v>26.494487803267688</v>
      </c>
      <c r="F1130" s="245"/>
      <c r="G1130" s="245"/>
      <c r="H1130" s="245"/>
      <c r="I1130" s="210">
        <v>1.3621000005121211</v>
      </c>
    </row>
    <row r="1131" spans="1:9" x14ac:dyDescent="0.25">
      <c r="A1131" s="208" t="s">
        <v>8809</v>
      </c>
      <c r="B1131" s="208" t="s">
        <v>10410</v>
      </c>
      <c r="C1131" s="208" t="s">
        <v>8815</v>
      </c>
      <c r="D1131" s="208" t="s">
        <v>9645</v>
      </c>
      <c r="E1131" s="253">
        <v>159.30000000736649</v>
      </c>
      <c r="F1131" s="245"/>
      <c r="G1131" s="245"/>
      <c r="H1131" s="245"/>
      <c r="I1131" s="210">
        <v>3.557916920088299</v>
      </c>
    </row>
    <row r="1132" spans="1:9" x14ac:dyDescent="0.25">
      <c r="A1132" s="208" t="s">
        <v>8809</v>
      </c>
      <c r="B1132" s="208" t="s">
        <v>2590</v>
      </c>
      <c r="C1132" s="208" t="s">
        <v>8815</v>
      </c>
      <c r="D1132" s="208" t="s">
        <v>9645</v>
      </c>
      <c r="E1132" s="194">
        <v>9.1199999040252582</v>
      </c>
      <c r="F1132" s="254"/>
      <c r="G1132" s="255"/>
      <c r="H1132" s="255"/>
      <c r="I1132" s="210">
        <v>3.8899999912121239</v>
      </c>
    </row>
    <row r="1133" spans="1:9" x14ac:dyDescent="0.25">
      <c r="A1133" s="208" t="s">
        <v>8809</v>
      </c>
      <c r="B1133" s="208" t="s">
        <v>2590</v>
      </c>
      <c r="C1133" s="208" t="s">
        <v>8818</v>
      </c>
      <c r="D1133" s="208" t="s">
        <v>9645</v>
      </c>
      <c r="E1133" s="194">
        <v>2.3999999747434888</v>
      </c>
      <c r="F1133" s="254"/>
      <c r="G1133" s="255"/>
      <c r="H1133" s="255"/>
      <c r="I1133" s="210">
        <v>3.0199999781818252</v>
      </c>
    </row>
    <row r="1134" spans="1:9" x14ac:dyDescent="0.25">
      <c r="A1134" s="208" t="s">
        <v>8809</v>
      </c>
      <c r="B1134" s="208" t="s">
        <v>2590</v>
      </c>
      <c r="C1134" s="208" t="s">
        <v>8820</v>
      </c>
      <c r="D1134" s="208" t="s">
        <v>9645</v>
      </c>
      <c r="E1134" s="194">
        <v>0.83999999116022117</v>
      </c>
      <c r="F1134" s="254"/>
      <c r="G1134" s="255"/>
      <c r="H1134" s="255"/>
      <c r="I1134" s="210">
        <v>2.8618000309151408</v>
      </c>
    </row>
    <row r="1135" spans="1:9" x14ac:dyDescent="0.25">
      <c r="A1135" s="208" t="s">
        <v>8809</v>
      </c>
      <c r="B1135" s="208" t="s">
        <v>10411</v>
      </c>
      <c r="C1135" s="208" t="s">
        <v>8815</v>
      </c>
      <c r="D1135" s="208" t="s">
        <v>10412</v>
      </c>
      <c r="E1135" s="253">
        <v>1.9999999789529072E-2</v>
      </c>
      <c r="F1135" s="245"/>
      <c r="G1135" s="245"/>
      <c r="H1135" s="245"/>
      <c r="I1135" s="210">
        <v>10.00999999666667</v>
      </c>
    </row>
    <row r="1136" spans="1:9" x14ac:dyDescent="0.25">
      <c r="A1136" s="208" t="s">
        <v>8809</v>
      </c>
      <c r="B1136" s="208" t="s">
        <v>10411</v>
      </c>
      <c r="C1136" s="208" t="s">
        <v>8924</v>
      </c>
      <c r="D1136" s="208" t="s">
        <v>10412</v>
      </c>
      <c r="E1136" s="194">
        <v>41.299999986319392</v>
      </c>
      <c r="F1136" s="254"/>
      <c r="G1136" s="255"/>
      <c r="H1136" s="255"/>
      <c r="I1136" s="210">
        <v>0.97561785661222966</v>
      </c>
    </row>
    <row r="1137" spans="1:9" x14ac:dyDescent="0.25">
      <c r="A1137" s="208" t="s">
        <v>8809</v>
      </c>
      <c r="B1137" s="208" t="s">
        <v>10413</v>
      </c>
      <c r="C1137" s="208" t="s">
        <v>8815</v>
      </c>
      <c r="D1137" s="208" t="s">
        <v>9645</v>
      </c>
      <c r="E1137" s="253">
        <v>41.10999956737701</v>
      </c>
      <c r="F1137" s="245"/>
      <c r="G1137" s="245"/>
      <c r="H1137" s="255"/>
      <c r="I1137" s="210">
        <v>2.7799999824242478</v>
      </c>
    </row>
    <row r="1138" spans="1:9" x14ac:dyDescent="0.25">
      <c r="A1138" s="208" t="s">
        <v>8809</v>
      </c>
      <c r="B1138" s="208" t="s">
        <v>10414</v>
      </c>
      <c r="C1138" s="208" t="s">
        <v>8815</v>
      </c>
      <c r="D1138" s="208" t="s">
        <v>10415</v>
      </c>
      <c r="E1138" s="194">
        <v>41.039999568113657</v>
      </c>
      <c r="F1138" s="254"/>
      <c r="G1138" s="255"/>
      <c r="H1138" s="255"/>
      <c r="I1138" s="210">
        <v>0.1924414510043648</v>
      </c>
    </row>
    <row r="1139" spans="1:9" x14ac:dyDescent="0.25">
      <c r="A1139" s="208" t="s">
        <v>8809</v>
      </c>
      <c r="B1139" s="208" t="s">
        <v>10414</v>
      </c>
      <c r="C1139" s="208" t="s">
        <v>8924</v>
      </c>
      <c r="D1139" s="208" t="s">
        <v>10415</v>
      </c>
      <c r="E1139" s="194">
        <v>41.039999568113657</v>
      </c>
      <c r="F1139" s="254"/>
      <c r="G1139" s="255"/>
      <c r="H1139" s="255"/>
      <c r="I1139" s="210">
        <v>7.8694291950387518E-2</v>
      </c>
    </row>
    <row r="1140" spans="1:9" x14ac:dyDescent="0.25">
      <c r="A1140" s="208" t="s">
        <v>8809</v>
      </c>
      <c r="B1140" s="208" t="s">
        <v>10416</v>
      </c>
      <c r="C1140" s="208" t="s">
        <v>8815</v>
      </c>
      <c r="D1140" s="208" t="s">
        <v>10415</v>
      </c>
      <c r="E1140" s="194">
        <v>26.494487803267688</v>
      </c>
      <c r="F1140" s="254"/>
      <c r="G1140" s="255"/>
      <c r="H1140" s="255"/>
      <c r="I1140" s="210">
        <v>3.557916920088299</v>
      </c>
    </row>
    <row r="1141" spans="1:9" x14ac:dyDescent="0.25">
      <c r="A1141" s="208" t="s">
        <v>8809</v>
      </c>
      <c r="B1141" s="208" t="s">
        <v>10417</v>
      </c>
      <c r="C1141" s="208" t="s">
        <v>8924</v>
      </c>
      <c r="D1141" s="208" t="s">
        <v>10418</v>
      </c>
      <c r="E1141" s="253">
        <v>26.494487803267688</v>
      </c>
      <c r="F1141" s="245"/>
      <c r="G1141" s="245"/>
      <c r="H1141" s="245"/>
      <c r="I1141" s="210">
        <v>3.7721199547478941</v>
      </c>
    </row>
    <row r="1142" spans="1:9" x14ac:dyDescent="0.25">
      <c r="A1142" s="208" t="s">
        <v>8809</v>
      </c>
      <c r="B1142" s="208" t="s">
        <v>10419</v>
      </c>
      <c r="C1142" s="208" t="s">
        <v>8924</v>
      </c>
      <c r="D1142" s="208" t="s">
        <v>10420</v>
      </c>
      <c r="E1142" s="253">
        <v>26.422500011339121</v>
      </c>
      <c r="F1142" s="245"/>
      <c r="G1142" s="245"/>
      <c r="H1142" s="245"/>
      <c r="I1142" s="210">
        <v>1.264087608940494</v>
      </c>
    </row>
    <row r="1143" spans="1:9" x14ac:dyDescent="0.25">
      <c r="A1143" s="208" t="s">
        <v>8809</v>
      </c>
      <c r="B1143" s="208" t="s">
        <v>10421</v>
      </c>
      <c r="C1143" s="208" t="s">
        <v>8924</v>
      </c>
      <c r="D1143" s="208" t="s">
        <v>10422</v>
      </c>
      <c r="E1143" s="253">
        <v>26.180101381951051</v>
      </c>
      <c r="F1143" s="245"/>
      <c r="G1143" s="245"/>
      <c r="H1143" s="245"/>
      <c r="I1143" s="210">
        <v>6.0515148010102173</v>
      </c>
    </row>
    <row r="1144" spans="1:9" x14ac:dyDescent="0.25">
      <c r="A1144" s="208" t="s">
        <v>8809</v>
      </c>
      <c r="B1144" s="208" t="s">
        <v>10423</v>
      </c>
      <c r="C1144" s="208" t="s">
        <v>8924</v>
      </c>
      <c r="D1144" s="208" t="s">
        <v>10420</v>
      </c>
      <c r="E1144" s="194">
        <v>3.8770278992157019</v>
      </c>
      <c r="F1144" s="254"/>
      <c r="G1144" s="255"/>
      <c r="H1144" s="255"/>
      <c r="I1144" s="210">
        <v>11.132117501415379</v>
      </c>
    </row>
    <row r="1145" spans="1:9" x14ac:dyDescent="0.25">
      <c r="A1145" s="208" t="s">
        <v>8809</v>
      </c>
      <c r="B1145" s="208" t="s">
        <v>10424</v>
      </c>
      <c r="C1145" s="208" t="s">
        <v>8815</v>
      </c>
      <c r="D1145" s="208" t="s">
        <v>9645</v>
      </c>
      <c r="E1145" s="253">
        <v>4.4199999534859247</v>
      </c>
      <c r="F1145" s="245"/>
      <c r="G1145" s="245"/>
      <c r="H1145" s="245"/>
      <c r="I1145" s="210">
        <v>3.557916920088299</v>
      </c>
    </row>
    <row r="1146" spans="1:9" x14ac:dyDescent="0.25">
      <c r="A1146" s="208" t="s">
        <v>8809</v>
      </c>
      <c r="B1146" s="208" t="s">
        <v>10425</v>
      </c>
      <c r="C1146" s="208" t="s">
        <v>8815</v>
      </c>
      <c r="D1146" s="208" t="s">
        <v>9645</v>
      </c>
      <c r="E1146" s="253">
        <v>0.14999999842146811</v>
      </c>
      <c r="F1146" s="245"/>
      <c r="G1146" s="245"/>
      <c r="H1146" s="245"/>
      <c r="I1146" s="210">
        <v>3.9299999778787948</v>
      </c>
    </row>
    <row r="1147" spans="1:9" x14ac:dyDescent="0.25">
      <c r="A1147" s="208" t="s">
        <v>8809</v>
      </c>
      <c r="B1147" s="208" t="s">
        <v>10425</v>
      </c>
      <c r="C1147" s="208" t="s">
        <v>8818</v>
      </c>
      <c r="D1147" s="208" t="s">
        <v>9645</v>
      </c>
      <c r="E1147" s="253">
        <v>1.3299999860036831</v>
      </c>
      <c r="F1147" s="245"/>
      <c r="G1147" s="245"/>
      <c r="H1147" s="245"/>
      <c r="I1147" s="210">
        <v>3.0399999715151611</v>
      </c>
    </row>
    <row r="1148" spans="1:9" x14ac:dyDescent="0.25">
      <c r="A1148" s="208" t="s">
        <v>8809</v>
      </c>
      <c r="B1148" s="208" t="s">
        <v>10425</v>
      </c>
      <c r="C1148" s="208" t="s">
        <v>8820</v>
      </c>
      <c r="D1148" s="208" t="s">
        <v>9645</v>
      </c>
      <c r="E1148" s="194">
        <v>73.689999961168127</v>
      </c>
      <c r="F1148" s="254"/>
      <c r="G1148" s="255"/>
      <c r="H1148" s="255"/>
      <c r="I1148" s="210">
        <v>2.8797000249484759</v>
      </c>
    </row>
    <row r="1149" spans="1:9" x14ac:dyDescent="0.25">
      <c r="A1149" s="208" t="s">
        <v>8809</v>
      </c>
      <c r="B1149" s="208" t="s">
        <v>10425</v>
      </c>
      <c r="C1149" s="208" t="s">
        <v>8811</v>
      </c>
      <c r="D1149" s="208" t="s">
        <v>9645</v>
      </c>
      <c r="E1149" s="194">
        <v>61.130871232508589</v>
      </c>
      <c r="F1149" s="254"/>
      <c r="G1149" s="255"/>
      <c r="H1149" s="255"/>
      <c r="I1149" s="210">
        <v>1.5496000137696919</v>
      </c>
    </row>
    <row r="1150" spans="1:9" x14ac:dyDescent="0.25">
      <c r="A1150" s="208" t="s">
        <v>8809</v>
      </c>
      <c r="B1150" s="208" t="s">
        <v>10426</v>
      </c>
      <c r="C1150" s="208" t="s">
        <v>8815</v>
      </c>
      <c r="D1150" s="208" t="s">
        <v>10415</v>
      </c>
      <c r="E1150" s="194">
        <v>5.4641000214248878</v>
      </c>
      <c r="F1150" s="254"/>
      <c r="G1150" s="255"/>
      <c r="H1150" s="255"/>
      <c r="I1150" s="210">
        <v>9.7454512969707796</v>
      </c>
    </row>
    <row r="1151" spans="1:9" x14ac:dyDescent="0.25">
      <c r="A1151" s="208" t="s">
        <v>8809</v>
      </c>
      <c r="B1151" s="208" t="s">
        <v>10427</v>
      </c>
      <c r="C1151" s="208" t="s">
        <v>8815</v>
      </c>
      <c r="D1151" s="208" t="s">
        <v>9645</v>
      </c>
      <c r="E1151" s="194">
        <v>9.4900000053670102</v>
      </c>
      <c r="F1151" s="254"/>
      <c r="G1151" s="255"/>
      <c r="H1151" s="255"/>
      <c r="I1151" s="210">
        <v>3.6815999849212169</v>
      </c>
    </row>
    <row r="1152" spans="1:9" x14ac:dyDescent="0.25">
      <c r="A1152" s="208" t="s">
        <v>8809</v>
      </c>
      <c r="B1152" s="208" t="s">
        <v>2581</v>
      </c>
      <c r="C1152" s="208" t="s">
        <v>8815</v>
      </c>
      <c r="D1152" s="208" t="s">
        <v>9645</v>
      </c>
      <c r="E1152" s="253">
        <v>26.494487803267688</v>
      </c>
      <c r="F1152" s="245"/>
      <c r="G1152" s="245"/>
      <c r="H1152" s="245"/>
      <c r="I1152" s="210">
        <v>5.2399999957575769</v>
      </c>
    </row>
    <row r="1153" spans="1:9" x14ac:dyDescent="0.25">
      <c r="A1153" s="208" t="s">
        <v>8809</v>
      </c>
      <c r="B1153" s="208" t="s">
        <v>10428</v>
      </c>
      <c r="C1153" s="208" t="s">
        <v>8815</v>
      </c>
      <c r="D1153" s="208" t="s">
        <v>10415</v>
      </c>
      <c r="E1153" s="194">
        <v>41.969999979268607</v>
      </c>
      <c r="F1153" s="254"/>
      <c r="G1153" s="255"/>
      <c r="H1153" s="255"/>
      <c r="I1153" s="210">
        <v>11.132117501415379</v>
      </c>
    </row>
    <row r="1154" spans="1:9" x14ac:dyDescent="0.25">
      <c r="A1154" s="208" t="s">
        <v>8809</v>
      </c>
      <c r="B1154" s="208" t="s">
        <v>10429</v>
      </c>
      <c r="C1154" s="208" t="s">
        <v>8820</v>
      </c>
      <c r="D1154" s="208" t="s">
        <v>10430</v>
      </c>
      <c r="E1154" s="194">
        <v>25.700000045251251</v>
      </c>
      <c r="F1154" s="254"/>
      <c r="G1154" s="255"/>
      <c r="H1154" s="255"/>
      <c r="I1154" s="210">
        <v>3.2399999806060671</v>
      </c>
    </row>
    <row r="1155" spans="1:9" x14ac:dyDescent="0.25">
      <c r="A1155" s="208" t="s">
        <v>8809</v>
      </c>
      <c r="B1155" s="208" t="s">
        <v>10431</v>
      </c>
      <c r="C1155" s="208" t="s">
        <v>8820</v>
      </c>
      <c r="D1155" s="208" t="s">
        <v>9645</v>
      </c>
      <c r="E1155" s="253">
        <v>1.279999986529861</v>
      </c>
      <c r="F1155" s="245"/>
      <c r="G1155" s="245"/>
      <c r="H1155" s="245"/>
      <c r="I1155" s="210">
        <v>4.3199999993939393</v>
      </c>
    </row>
    <row r="1156" spans="1:9" x14ac:dyDescent="0.25">
      <c r="A1156" s="208" t="s">
        <v>8809</v>
      </c>
      <c r="B1156" s="208" t="s">
        <v>10432</v>
      </c>
      <c r="C1156" s="208" t="s">
        <v>8811</v>
      </c>
      <c r="D1156" s="208" t="s">
        <v>9130</v>
      </c>
      <c r="E1156" s="253">
        <v>0.20999999779005529</v>
      </c>
      <c r="F1156" s="245"/>
      <c r="G1156" s="245"/>
      <c r="H1156" s="245"/>
      <c r="I1156" s="210">
        <v>0.24919999269091159</v>
      </c>
    </row>
    <row r="1157" spans="1:9" x14ac:dyDescent="0.25">
      <c r="A1157" s="208" t="s">
        <v>8809</v>
      </c>
      <c r="B1157" s="208" t="s">
        <v>10433</v>
      </c>
      <c r="C1157" s="208" t="s">
        <v>8820</v>
      </c>
      <c r="D1157" s="208" t="s">
        <v>10434</v>
      </c>
      <c r="E1157" s="194">
        <v>0.24849997107603289</v>
      </c>
      <c r="F1157" s="254"/>
      <c r="G1157" s="255"/>
      <c r="H1157" s="255"/>
      <c r="I1157" s="210">
        <v>3.439999989696974</v>
      </c>
    </row>
    <row r="1158" spans="1:9" x14ac:dyDescent="0.25">
      <c r="A1158" s="208" t="s">
        <v>8809</v>
      </c>
      <c r="B1158" s="208" t="s">
        <v>10433</v>
      </c>
      <c r="C1158" s="208" t="s">
        <v>8811</v>
      </c>
      <c r="D1158" s="208" t="s">
        <v>10434</v>
      </c>
      <c r="E1158" s="194">
        <v>14.123940919506021</v>
      </c>
      <c r="F1158" s="254"/>
      <c r="G1158" s="255"/>
      <c r="H1158" s="255"/>
      <c r="I1158" s="210">
        <v>3.029999974848494</v>
      </c>
    </row>
    <row r="1159" spans="1:9" x14ac:dyDescent="0.25">
      <c r="A1159" s="208" t="s">
        <v>8809</v>
      </c>
      <c r="B1159" s="208" t="s">
        <v>10435</v>
      </c>
      <c r="C1159" s="208" t="s">
        <v>8818</v>
      </c>
      <c r="D1159" s="208" t="s">
        <v>10436</v>
      </c>
      <c r="E1159" s="194">
        <v>2.826108783729453</v>
      </c>
      <c r="F1159" s="254"/>
      <c r="G1159" s="255"/>
      <c r="H1159" s="255"/>
      <c r="I1159" s="210">
        <v>1.5999999969696981</v>
      </c>
    </row>
    <row r="1160" spans="1:9" x14ac:dyDescent="0.25">
      <c r="A1160" s="208" t="s">
        <v>8809</v>
      </c>
      <c r="B1160" s="208" t="s">
        <v>10435</v>
      </c>
      <c r="C1160" s="208" t="s">
        <v>8820</v>
      </c>
      <c r="D1160" s="208" t="s">
        <v>10436</v>
      </c>
      <c r="E1160" s="253">
        <v>0.10999999884240989</v>
      </c>
      <c r="F1160" s="245"/>
      <c r="G1160" s="245"/>
      <c r="H1160" s="245"/>
      <c r="I1160" s="210">
        <v>1.488300034203019</v>
      </c>
    </row>
    <row r="1161" spans="1:9" x14ac:dyDescent="0.25">
      <c r="A1161" s="208" t="s">
        <v>8809</v>
      </c>
      <c r="B1161" s="208" t="s">
        <v>10437</v>
      </c>
      <c r="C1161" s="208" t="s">
        <v>8811</v>
      </c>
      <c r="D1161" s="208" t="s">
        <v>10438</v>
      </c>
      <c r="E1161" s="253">
        <v>0.39999999579058149</v>
      </c>
      <c r="F1161" s="245"/>
      <c r="G1161" s="245"/>
      <c r="H1161" s="245"/>
      <c r="I1161" s="210">
        <v>2.1197999752181902</v>
      </c>
    </row>
    <row r="1162" spans="1:9" x14ac:dyDescent="0.25">
      <c r="A1162" s="208" t="s">
        <v>8809</v>
      </c>
      <c r="B1162" s="208" t="s">
        <v>10437</v>
      </c>
      <c r="C1162" s="208" t="s">
        <v>9782</v>
      </c>
      <c r="D1162" s="208" t="s">
        <v>10438</v>
      </c>
      <c r="E1162" s="253">
        <v>0.1475000247566427</v>
      </c>
      <c r="F1162" s="245"/>
      <c r="G1162" s="245"/>
      <c r="H1162" s="245"/>
      <c r="I1162" s="210">
        <v>1.7650524419522161E-2</v>
      </c>
    </row>
    <row r="1163" spans="1:9" x14ac:dyDescent="0.25">
      <c r="A1163" s="208" t="s">
        <v>8809</v>
      </c>
      <c r="B1163" s="208" t="s">
        <v>10439</v>
      </c>
      <c r="C1163" s="208" t="s">
        <v>8818</v>
      </c>
      <c r="D1163" s="208" t="s">
        <v>10440</v>
      </c>
      <c r="E1163" s="194">
        <v>43.069999967692723</v>
      </c>
      <c r="F1163" s="254"/>
      <c r="G1163" s="255"/>
      <c r="H1163" s="255"/>
      <c r="I1163" s="210">
        <v>2.8800000248484769</v>
      </c>
    </row>
    <row r="1164" spans="1:9" x14ac:dyDescent="0.25">
      <c r="A1164" s="208" t="s">
        <v>8809</v>
      </c>
      <c r="B1164" s="208" t="s">
        <v>10439</v>
      </c>
      <c r="C1164" s="208" t="s">
        <v>8820</v>
      </c>
      <c r="D1164" s="208" t="s">
        <v>10440</v>
      </c>
      <c r="E1164" s="194">
        <v>10.72372132887428</v>
      </c>
      <c r="F1164" s="254"/>
      <c r="G1164" s="255"/>
      <c r="H1164" s="255"/>
      <c r="I1164" s="210">
        <v>2.7112000053575742</v>
      </c>
    </row>
    <row r="1165" spans="1:9" x14ac:dyDescent="0.25">
      <c r="A1165" s="208" t="s">
        <v>8809</v>
      </c>
      <c r="B1165" s="208" t="s">
        <v>10441</v>
      </c>
      <c r="C1165" s="208" t="s">
        <v>8811</v>
      </c>
      <c r="D1165" s="208" t="s">
        <v>10442</v>
      </c>
      <c r="E1165" s="194">
        <v>41.869999980320983</v>
      </c>
      <c r="F1165" s="254"/>
      <c r="G1165" s="255"/>
      <c r="H1165" s="255"/>
      <c r="I1165" s="210">
        <v>2.0991999820848539</v>
      </c>
    </row>
    <row r="1166" spans="1:9" x14ac:dyDescent="0.25">
      <c r="A1166" s="208" t="s">
        <v>8809</v>
      </c>
      <c r="B1166" s="208" t="s">
        <v>10441</v>
      </c>
      <c r="C1166" s="208" t="s">
        <v>9805</v>
      </c>
      <c r="D1166" s="208" t="s">
        <v>10442</v>
      </c>
      <c r="E1166" s="194">
        <v>41.749999981583791</v>
      </c>
      <c r="F1166" s="254"/>
      <c r="G1166" s="255"/>
      <c r="H1166" s="255"/>
      <c r="I1166" s="210">
        <v>2.0991999820848539</v>
      </c>
    </row>
    <row r="1167" spans="1:9" x14ac:dyDescent="0.25">
      <c r="A1167" s="208" t="s">
        <v>8809</v>
      </c>
      <c r="B1167" s="208" t="s">
        <v>10443</v>
      </c>
      <c r="C1167" s="208" t="s">
        <v>8924</v>
      </c>
      <c r="D1167" s="208" t="s">
        <v>10444</v>
      </c>
      <c r="E1167" s="194">
        <v>41.651543892117402</v>
      </c>
      <c r="F1167" s="254"/>
      <c r="G1167" s="255"/>
      <c r="H1167" s="255"/>
      <c r="I1167" s="210">
        <v>3.8787865858590171</v>
      </c>
    </row>
    <row r="1168" spans="1:9" x14ac:dyDescent="0.25">
      <c r="A1168" s="208" t="s">
        <v>8809</v>
      </c>
      <c r="B1168" s="208" t="s">
        <v>2382</v>
      </c>
      <c r="C1168" s="208" t="s">
        <v>8815</v>
      </c>
      <c r="D1168" s="208" t="s">
        <v>9137</v>
      </c>
      <c r="E1168" s="253">
        <v>41.49999956327283</v>
      </c>
      <c r="F1168" s="245"/>
      <c r="G1168" s="245"/>
      <c r="H1168" s="245"/>
      <c r="I1168" s="210">
        <v>2.4600000133333291</v>
      </c>
    </row>
    <row r="1169" spans="1:9" x14ac:dyDescent="0.25">
      <c r="A1169" s="208" t="s">
        <v>8809</v>
      </c>
      <c r="B1169" s="208" t="s">
        <v>10445</v>
      </c>
      <c r="C1169" s="208" t="s">
        <v>8815</v>
      </c>
      <c r="D1169" s="208" t="s">
        <v>9137</v>
      </c>
      <c r="E1169" s="253">
        <v>41.459500010949753</v>
      </c>
      <c r="F1169" s="245"/>
      <c r="G1169" s="245"/>
      <c r="H1169" s="245"/>
      <c r="I1169" s="210">
        <v>3.3800000096969671</v>
      </c>
    </row>
    <row r="1170" spans="1:9" x14ac:dyDescent="0.25">
      <c r="A1170" s="208" t="s">
        <v>8809</v>
      </c>
      <c r="B1170" s="208" t="s">
        <v>10446</v>
      </c>
      <c r="C1170" s="208" t="s">
        <v>8924</v>
      </c>
      <c r="D1170" s="208" t="s">
        <v>10447</v>
      </c>
      <c r="E1170" s="194">
        <v>41.10999956737701</v>
      </c>
      <c r="F1170" s="254"/>
      <c r="G1170" s="255"/>
      <c r="H1170" s="255"/>
      <c r="I1170" s="210">
        <v>2.4921203814144182</v>
      </c>
    </row>
    <row r="1171" spans="1:9" x14ac:dyDescent="0.25">
      <c r="A1171" s="208" t="s">
        <v>8809</v>
      </c>
      <c r="B1171" s="208" t="s">
        <v>10448</v>
      </c>
      <c r="C1171" s="208" t="s">
        <v>8924</v>
      </c>
      <c r="D1171" s="208" t="s">
        <v>10449</v>
      </c>
      <c r="E1171" s="194">
        <v>26.630000035464349</v>
      </c>
      <c r="F1171" s="254"/>
      <c r="G1171" s="255"/>
      <c r="H1171" s="255"/>
      <c r="I1171" s="210">
        <v>2.6569688113134262</v>
      </c>
    </row>
    <row r="1172" spans="1:9" x14ac:dyDescent="0.25">
      <c r="A1172" s="208" t="s">
        <v>8809</v>
      </c>
      <c r="B1172" s="208" t="s">
        <v>10450</v>
      </c>
      <c r="C1172" s="208" t="s">
        <v>8815</v>
      </c>
      <c r="D1172" s="208" t="s">
        <v>9137</v>
      </c>
      <c r="E1172" s="194">
        <v>26.251565101272661</v>
      </c>
      <c r="F1172" s="254"/>
      <c r="G1172" s="255"/>
      <c r="H1172" s="255"/>
      <c r="I1172" s="210">
        <v>2.2600000042424231</v>
      </c>
    </row>
    <row r="1173" spans="1:9" x14ac:dyDescent="0.25">
      <c r="A1173" s="208" t="s">
        <v>8809</v>
      </c>
      <c r="B1173" s="208" t="s">
        <v>10450</v>
      </c>
      <c r="C1173" s="208" t="s">
        <v>8818</v>
      </c>
      <c r="D1173" s="208" t="s">
        <v>9137</v>
      </c>
      <c r="E1173" s="253">
        <v>26.180101381951051</v>
      </c>
      <c r="F1173" s="245"/>
      <c r="G1173" s="245"/>
      <c r="H1173" s="245"/>
      <c r="I1173" s="210">
        <v>2.139999968484859</v>
      </c>
    </row>
    <row r="1174" spans="1:9" x14ac:dyDescent="0.25">
      <c r="A1174" s="208" t="s">
        <v>8809</v>
      </c>
      <c r="B1174" s="208" t="s">
        <v>10450</v>
      </c>
      <c r="C1174" s="208" t="s">
        <v>8820</v>
      </c>
      <c r="D1174" s="208" t="s">
        <v>9137</v>
      </c>
      <c r="E1174" s="253">
        <v>25.870000043462241</v>
      </c>
      <c r="F1174" s="245"/>
      <c r="G1174" s="245"/>
      <c r="H1174" s="245"/>
      <c r="I1174" s="210">
        <v>2.0298000052181799</v>
      </c>
    </row>
    <row r="1175" spans="1:9" x14ac:dyDescent="0.25">
      <c r="A1175" s="208" t="s">
        <v>8809</v>
      </c>
      <c r="B1175" s="208" t="s">
        <v>10451</v>
      </c>
      <c r="C1175" s="208" t="s">
        <v>8924</v>
      </c>
      <c r="D1175" s="208" t="s">
        <v>10452</v>
      </c>
      <c r="E1175" s="253">
        <v>0.52409996817574356</v>
      </c>
      <c r="F1175" s="245"/>
      <c r="G1175" s="245"/>
      <c r="H1175" s="245"/>
      <c r="I1175" s="210">
        <v>2.6569688113134262</v>
      </c>
    </row>
    <row r="1176" spans="1:9" x14ac:dyDescent="0.25">
      <c r="A1176" s="208" t="s">
        <v>8809</v>
      </c>
      <c r="B1176" s="208" t="s">
        <v>10453</v>
      </c>
      <c r="C1176" s="208" t="s">
        <v>8924</v>
      </c>
      <c r="D1176" s="208" t="s">
        <v>10454</v>
      </c>
      <c r="E1176" s="253">
        <v>2.9999999684293611E-2</v>
      </c>
      <c r="F1176" s="245"/>
      <c r="G1176" s="245"/>
      <c r="H1176" s="245"/>
      <c r="I1176" s="210">
        <v>2.4921203814144182</v>
      </c>
    </row>
    <row r="1177" spans="1:9" x14ac:dyDescent="0.25">
      <c r="A1177" s="208" t="s">
        <v>8809</v>
      </c>
      <c r="B1177" s="208" t="s">
        <v>10455</v>
      </c>
      <c r="C1177" s="208" t="s">
        <v>8815</v>
      </c>
      <c r="D1177" s="208" t="s">
        <v>10456</v>
      </c>
      <c r="E1177" s="194">
        <v>42.944856269983092</v>
      </c>
      <c r="F1177" s="254"/>
      <c r="G1177" s="255"/>
      <c r="H1177" s="255"/>
      <c r="I1177" s="210">
        <v>1.5999999969696981</v>
      </c>
    </row>
    <row r="1178" spans="1:9" x14ac:dyDescent="0.25">
      <c r="A1178" s="208" t="s">
        <v>8809</v>
      </c>
      <c r="B1178" s="208" t="s">
        <v>10457</v>
      </c>
      <c r="C1178" s="208" t="s">
        <v>8815</v>
      </c>
      <c r="D1178" s="208" t="s">
        <v>9137</v>
      </c>
      <c r="E1178" s="194">
        <v>1.6799999823204419</v>
      </c>
      <c r="F1178" s="254"/>
      <c r="G1178" s="255"/>
      <c r="H1178" s="255"/>
      <c r="I1178" s="210">
        <v>2.0899999851515201</v>
      </c>
    </row>
    <row r="1179" spans="1:9" x14ac:dyDescent="0.25">
      <c r="A1179" s="208" t="s">
        <v>8809</v>
      </c>
      <c r="B1179" s="208" t="s">
        <v>10457</v>
      </c>
      <c r="C1179" s="208" t="s">
        <v>8818</v>
      </c>
      <c r="D1179" s="208" t="s">
        <v>9137</v>
      </c>
      <c r="E1179" s="194">
        <v>4.3853832740291159</v>
      </c>
      <c r="F1179" s="254"/>
      <c r="G1179" s="255"/>
      <c r="H1179" s="255"/>
      <c r="I1179" s="210">
        <v>2.0200000084848462</v>
      </c>
    </row>
    <row r="1180" spans="1:9" x14ac:dyDescent="0.25">
      <c r="A1180" s="208" t="s">
        <v>8809</v>
      </c>
      <c r="B1180" s="208" t="s">
        <v>10457</v>
      </c>
      <c r="C1180" s="208" t="s">
        <v>8820</v>
      </c>
      <c r="D1180" s="208" t="s">
        <v>9137</v>
      </c>
      <c r="E1180" s="194">
        <v>40.019999578847667</v>
      </c>
      <c r="F1180" s="254"/>
      <c r="G1180" s="255"/>
      <c r="H1180" s="255"/>
      <c r="I1180" s="210">
        <v>1.906099970693949</v>
      </c>
    </row>
    <row r="1181" spans="1:9" x14ac:dyDescent="0.25">
      <c r="A1181" s="208" t="s">
        <v>8809</v>
      </c>
      <c r="B1181" s="208" t="s">
        <v>10457</v>
      </c>
      <c r="C1181" s="208" t="s">
        <v>8811</v>
      </c>
      <c r="D1181" s="208" t="s">
        <v>9137</v>
      </c>
      <c r="E1181" s="194">
        <v>40.037600210075247</v>
      </c>
      <c r="F1181" s="254"/>
      <c r="G1181" s="255"/>
      <c r="H1181" s="255"/>
      <c r="I1181" s="210">
        <v>1.6582999775363709</v>
      </c>
    </row>
    <row r="1182" spans="1:9" x14ac:dyDescent="0.25">
      <c r="A1182" s="208" t="s">
        <v>8809</v>
      </c>
      <c r="B1182" s="208" t="s">
        <v>10458</v>
      </c>
      <c r="C1182" s="208" t="s">
        <v>8815</v>
      </c>
      <c r="D1182" s="208" t="s">
        <v>10459</v>
      </c>
      <c r="E1182" s="253">
        <v>75.380000048618783</v>
      </c>
      <c r="F1182" s="245"/>
      <c r="G1182" s="245"/>
      <c r="H1182" s="255"/>
      <c r="I1182" s="210">
        <v>3.6578584019259872</v>
      </c>
    </row>
    <row r="1183" spans="1:9" x14ac:dyDescent="0.25">
      <c r="A1183" s="208" t="s">
        <v>8809</v>
      </c>
      <c r="B1183" s="208" t="s">
        <v>10460</v>
      </c>
      <c r="C1183" s="208" t="s">
        <v>8815</v>
      </c>
      <c r="D1183" s="208" t="s">
        <v>9137</v>
      </c>
      <c r="E1183" s="253">
        <v>3.9177062465908312</v>
      </c>
      <c r="F1183" s="245"/>
      <c r="G1183" s="245"/>
      <c r="H1183" s="245"/>
      <c r="I1183" s="210">
        <v>3.3100000330302919</v>
      </c>
    </row>
    <row r="1184" spans="1:9" x14ac:dyDescent="0.25">
      <c r="A1184" s="208" t="s">
        <v>8809</v>
      </c>
      <c r="B1184" s="208" t="s">
        <v>10461</v>
      </c>
      <c r="C1184" s="208" t="s">
        <v>8815</v>
      </c>
      <c r="D1184" s="208" t="s">
        <v>10462</v>
      </c>
      <c r="E1184" s="253">
        <v>76.170000040305183</v>
      </c>
      <c r="F1184" s="245"/>
      <c r="G1184" s="245"/>
      <c r="H1184" s="255"/>
      <c r="I1184" s="210">
        <v>1.350000004545453</v>
      </c>
    </row>
    <row r="1185" spans="1:9" x14ac:dyDescent="0.25">
      <c r="A1185" s="208" t="s">
        <v>8809</v>
      </c>
      <c r="B1185" s="208" t="s">
        <v>10463</v>
      </c>
      <c r="C1185" s="208" t="s">
        <v>8815</v>
      </c>
      <c r="D1185" s="208" t="s">
        <v>10464</v>
      </c>
      <c r="E1185" s="253">
        <v>74.099999956853466</v>
      </c>
      <c r="F1185" s="245"/>
      <c r="G1185" s="245"/>
      <c r="H1185" s="255"/>
      <c r="I1185" s="210">
        <v>3.0099999815151581</v>
      </c>
    </row>
    <row r="1186" spans="1:9" x14ac:dyDescent="0.25">
      <c r="A1186" s="208" t="s">
        <v>8809</v>
      </c>
      <c r="B1186" s="208" t="s">
        <v>10465</v>
      </c>
      <c r="C1186" s="208" t="s">
        <v>8811</v>
      </c>
      <c r="D1186" s="208" t="s">
        <v>10462</v>
      </c>
      <c r="E1186" s="194">
        <v>0.2155000240410416</v>
      </c>
      <c r="F1186" s="254"/>
      <c r="G1186" s="255"/>
      <c r="H1186" s="255"/>
      <c r="I1186" s="210">
        <v>0.57920003420604915</v>
      </c>
    </row>
    <row r="1187" spans="1:9" x14ac:dyDescent="0.25">
      <c r="A1187" s="208" t="s">
        <v>8809</v>
      </c>
      <c r="B1187" s="208" t="s">
        <v>10466</v>
      </c>
      <c r="C1187" s="208" t="s">
        <v>8815</v>
      </c>
      <c r="D1187" s="208" t="s">
        <v>10467</v>
      </c>
      <c r="E1187" s="194">
        <v>213.78999996011581</v>
      </c>
      <c r="F1187" s="254"/>
      <c r="G1187" s="255"/>
      <c r="H1187" s="255"/>
      <c r="I1187" s="210">
        <v>2.8083557305480902</v>
      </c>
    </row>
    <row r="1188" spans="1:9" x14ac:dyDescent="0.25">
      <c r="A1188" s="208" t="s">
        <v>8809</v>
      </c>
      <c r="B1188" s="208" t="s">
        <v>2586</v>
      </c>
      <c r="C1188" s="208" t="s">
        <v>8815</v>
      </c>
      <c r="D1188" s="208" t="s">
        <v>10462</v>
      </c>
      <c r="E1188" s="253">
        <v>0.70999999252828216</v>
      </c>
      <c r="F1188" s="245"/>
      <c r="G1188" s="245"/>
      <c r="H1188" s="245"/>
      <c r="I1188" s="210">
        <v>1.239999965454557</v>
      </c>
    </row>
    <row r="1189" spans="1:9" x14ac:dyDescent="0.25">
      <c r="A1189" s="208" t="s">
        <v>8809</v>
      </c>
      <c r="B1189" s="208" t="s">
        <v>2441</v>
      </c>
      <c r="C1189" s="208" t="s">
        <v>8815</v>
      </c>
      <c r="D1189" s="208" t="s">
        <v>10464</v>
      </c>
      <c r="E1189" s="194">
        <v>9.6534112112242969</v>
      </c>
      <c r="F1189" s="254"/>
      <c r="G1189" s="255"/>
      <c r="H1189" s="255"/>
      <c r="I1189" s="210">
        <v>4.2400000260605966</v>
      </c>
    </row>
    <row r="1190" spans="1:9" x14ac:dyDescent="0.25">
      <c r="A1190" s="208" t="s">
        <v>8809</v>
      </c>
      <c r="B1190" s="208" t="s">
        <v>10468</v>
      </c>
      <c r="C1190" s="208" t="s">
        <v>8815</v>
      </c>
      <c r="D1190" s="208" t="s">
        <v>10469</v>
      </c>
      <c r="E1190" s="253">
        <v>0.21609997141699591</v>
      </c>
      <c r="F1190" s="245"/>
      <c r="G1190" s="245"/>
      <c r="H1190" s="245"/>
      <c r="I1190" s="210">
        <v>2.2600000042424231</v>
      </c>
    </row>
    <row r="1191" spans="1:9" x14ac:dyDescent="0.25">
      <c r="A1191" s="208" t="s">
        <v>8809</v>
      </c>
      <c r="B1191" s="208" t="s">
        <v>10470</v>
      </c>
      <c r="C1191" s="208" t="s">
        <v>8924</v>
      </c>
      <c r="D1191" s="208" t="s">
        <v>10471</v>
      </c>
      <c r="E1191" s="194">
        <v>2.9999999684293611E-2</v>
      </c>
      <c r="F1191" s="254"/>
      <c r="G1191" s="255"/>
      <c r="H1191" s="255"/>
      <c r="I1191" s="210">
        <v>7.2984907489879323</v>
      </c>
    </row>
    <row r="1192" spans="1:9" x14ac:dyDescent="0.25">
      <c r="A1192" s="208" t="s">
        <v>8809</v>
      </c>
      <c r="B1192" s="208" t="s">
        <v>10472</v>
      </c>
      <c r="C1192" s="208" t="s">
        <v>8811</v>
      </c>
      <c r="D1192" s="208" t="s">
        <v>9668</v>
      </c>
      <c r="E1192" s="194">
        <v>17.933100363766371</v>
      </c>
      <c r="F1192" s="254"/>
      <c r="G1192" s="255"/>
      <c r="H1192" s="255"/>
      <c r="I1192" s="210">
        <v>0.97439997823031022</v>
      </c>
    </row>
    <row r="1193" spans="1:9" x14ac:dyDescent="0.25">
      <c r="A1193" s="208" t="s">
        <v>8809</v>
      </c>
      <c r="B1193" s="208" t="s">
        <v>2383</v>
      </c>
      <c r="C1193" s="208" t="s">
        <v>8815</v>
      </c>
      <c r="D1193" s="208" t="s">
        <v>9668</v>
      </c>
      <c r="E1193" s="253">
        <v>10.42942372607815</v>
      </c>
      <c r="F1193" s="245"/>
      <c r="G1193" s="245"/>
      <c r="H1193" s="245"/>
      <c r="I1193" s="210">
        <v>1.4299999778787951</v>
      </c>
    </row>
    <row r="1194" spans="1:9" x14ac:dyDescent="0.25">
      <c r="A1194" s="208" t="s">
        <v>8809</v>
      </c>
      <c r="B1194" s="208" t="s">
        <v>2383</v>
      </c>
      <c r="C1194" s="208" t="s">
        <v>8820</v>
      </c>
      <c r="D1194" s="208" t="s">
        <v>9668</v>
      </c>
      <c r="E1194" s="253">
        <v>116.8000000336753</v>
      </c>
      <c r="F1194" s="245"/>
      <c r="G1194" s="245"/>
      <c r="H1194" s="245"/>
      <c r="I1194" s="210">
        <v>0.72579998533939882</v>
      </c>
    </row>
    <row r="1195" spans="1:9" x14ac:dyDescent="0.25">
      <c r="A1195" s="208" t="s">
        <v>8809</v>
      </c>
      <c r="B1195" s="208" t="s">
        <v>10473</v>
      </c>
      <c r="C1195" s="208" t="s">
        <v>8815</v>
      </c>
      <c r="D1195" s="208" t="s">
        <v>10474</v>
      </c>
      <c r="E1195" s="194">
        <v>102.6199999724283</v>
      </c>
      <c r="F1195" s="254"/>
      <c r="G1195" s="255"/>
      <c r="H1195" s="255"/>
      <c r="I1195" s="210">
        <v>3.96767701077433</v>
      </c>
    </row>
    <row r="1196" spans="1:9" x14ac:dyDescent="0.25">
      <c r="A1196" s="208" t="s">
        <v>8809</v>
      </c>
      <c r="B1196" s="208" t="s">
        <v>10475</v>
      </c>
      <c r="C1196" s="208" t="s">
        <v>8815</v>
      </c>
      <c r="D1196" s="208" t="s">
        <v>10476</v>
      </c>
      <c r="E1196" s="253">
        <v>0.36239999618626678</v>
      </c>
      <c r="F1196" s="245"/>
      <c r="G1196" s="245"/>
      <c r="H1196" s="255"/>
      <c r="I1196" s="210">
        <v>4.2500000227272654</v>
      </c>
    </row>
    <row r="1197" spans="1:9" x14ac:dyDescent="0.25">
      <c r="A1197" s="208" t="s">
        <v>8809</v>
      </c>
      <c r="B1197" s="208" t="s">
        <v>10477</v>
      </c>
      <c r="C1197" s="208" t="s">
        <v>8815</v>
      </c>
      <c r="D1197" s="208" t="s">
        <v>10478</v>
      </c>
      <c r="E1197" s="253">
        <v>1.6931000084914489</v>
      </c>
      <c r="F1197" s="245"/>
      <c r="G1197" s="245"/>
      <c r="H1197" s="245"/>
      <c r="I1197" s="210">
        <v>7.1499976166674611E-2</v>
      </c>
    </row>
    <row r="1198" spans="1:9" x14ac:dyDescent="0.25">
      <c r="A1198" s="208" t="s">
        <v>8809</v>
      </c>
      <c r="B1198" s="208" t="s">
        <v>10479</v>
      </c>
      <c r="C1198" s="208" t="s">
        <v>8815</v>
      </c>
      <c r="D1198" s="208" t="s">
        <v>10480</v>
      </c>
      <c r="E1198" s="194">
        <v>3.862141501056128</v>
      </c>
      <c r="F1198" s="254"/>
      <c r="G1198" s="255"/>
      <c r="H1198" s="255"/>
      <c r="I1198" s="210">
        <v>6.9999976666674443E-2</v>
      </c>
    </row>
    <row r="1199" spans="1:9" x14ac:dyDescent="0.25">
      <c r="A1199" s="208" t="s">
        <v>8809</v>
      </c>
      <c r="B1199" s="208" t="s">
        <v>10479</v>
      </c>
      <c r="C1199" s="208" t="s">
        <v>9782</v>
      </c>
      <c r="D1199" s="208" t="s">
        <v>10480</v>
      </c>
      <c r="E1199" s="194">
        <v>38.450107461719469</v>
      </c>
      <c r="F1199" s="254"/>
      <c r="G1199" s="255"/>
      <c r="H1199" s="255"/>
      <c r="I1199" s="210">
        <v>2.9999990000003331E-2</v>
      </c>
    </row>
    <row r="1200" spans="1:9" x14ac:dyDescent="0.25">
      <c r="A1200" s="208" t="s">
        <v>8809</v>
      </c>
      <c r="B1200" s="208" t="s">
        <v>10481</v>
      </c>
      <c r="C1200" s="208" t="s">
        <v>8811</v>
      </c>
      <c r="D1200" s="208" t="s">
        <v>10482</v>
      </c>
      <c r="E1200" s="194">
        <v>187.23000002915029</v>
      </c>
      <c r="F1200" s="254"/>
      <c r="G1200" s="255"/>
      <c r="H1200" s="255"/>
      <c r="I1200" s="210">
        <v>1.0424000313212021</v>
      </c>
    </row>
    <row r="1201" spans="1:9" x14ac:dyDescent="0.25">
      <c r="A1201" s="208" t="s">
        <v>8809</v>
      </c>
      <c r="B1201" s="256" t="s">
        <v>2587</v>
      </c>
      <c r="C1201" s="208" t="s">
        <v>8811</v>
      </c>
      <c r="D1201" s="208" t="s">
        <v>10482</v>
      </c>
      <c r="E1201" s="194">
        <v>5.3425000227045514</v>
      </c>
      <c r="F1201" s="254"/>
      <c r="G1201" s="255"/>
      <c r="H1201" s="255"/>
      <c r="I1201" s="210">
        <v>1.4703999644121331</v>
      </c>
    </row>
    <row r="1202" spans="1:9" x14ac:dyDescent="0.25">
      <c r="A1202" s="208" t="s">
        <v>8809</v>
      </c>
      <c r="B1202" s="208" t="s">
        <v>10483</v>
      </c>
      <c r="C1202" s="208" t="s">
        <v>8815</v>
      </c>
      <c r="D1202" s="208" t="s">
        <v>10484</v>
      </c>
      <c r="E1202" s="253">
        <v>5.3359115460572317</v>
      </c>
      <c r="F1202" s="245"/>
      <c r="G1202" s="245"/>
      <c r="H1202" s="255"/>
      <c r="I1202" s="210">
        <v>2.490000003333332</v>
      </c>
    </row>
    <row r="1203" spans="1:9" x14ac:dyDescent="0.25">
      <c r="A1203" s="208" t="s">
        <v>8809</v>
      </c>
      <c r="B1203" s="208" t="s">
        <v>2557</v>
      </c>
      <c r="C1203" s="208" t="s">
        <v>8815</v>
      </c>
      <c r="D1203" s="208" t="s">
        <v>10484</v>
      </c>
      <c r="E1203" s="194">
        <v>1.999999978952907</v>
      </c>
      <c r="F1203" s="254"/>
      <c r="G1203" s="255"/>
      <c r="H1203" s="255"/>
      <c r="I1203" s="210">
        <v>2.720000002424241</v>
      </c>
    </row>
    <row r="1204" spans="1:9" x14ac:dyDescent="0.25">
      <c r="A1204" s="208" t="s">
        <v>8809</v>
      </c>
      <c r="B1204" s="208" t="s">
        <v>2557</v>
      </c>
      <c r="C1204" s="208" t="s">
        <v>8820</v>
      </c>
      <c r="D1204" s="208" t="s">
        <v>10484</v>
      </c>
      <c r="E1204" s="194">
        <v>42.944856269983092</v>
      </c>
      <c r="F1204" s="254"/>
      <c r="G1204" s="255"/>
      <c r="H1204" s="255"/>
      <c r="I1204" s="210">
        <v>1.069500022287871</v>
      </c>
    </row>
    <row r="1205" spans="1:9" x14ac:dyDescent="0.25">
      <c r="A1205" s="208" t="s">
        <v>8809</v>
      </c>
      <c r="B1205" s="208" t="s">
        <v>10485</v>
      </c>
      <c r="C1205" s="208" t="s">
        <v>8811</v>
      </c>
      <c r="D1205" s="208" t="s">
        <v>10486</v>
      </c>
      <c r="E1205" s="253">
        <v>26.494487803267688</v>
      </c>
      <c r="F1205" s="245"/>
      <c r="G1205" s="245"/>
      <c r="H1205" s="245"/>
      <c r="I1205" s="210">
        <v>0.12460003422423099</v>
      </c>
    </row>
    <row r="1206" spans="1:9" x14ac:dyDescent="0.25">
      <c r="A1206" s="208" t="s">
        <v>8809</v>
      </c>
      <c r="B1206" s="208" t="s">
        <v>10487</v>
      </c>
      <c r="C1206" s="208" t="s">
        <v>8811</v>
      </c>
      <c r="D1206" s="208" t="s">
        <v>10488</v>
      </c>
      <c r="E1206" s="194">
        <v>90.879999148855561</v>
      </c>
      <c r="F1206" s="254"/>
      <c r="G1206" s="255"/>
      <c r="H1206" s="255"/>
      <c r="I1206" s="210">
        <v>0.17940001595757049</v>
      </c>
    </row>
    <row r="1207" spans="1:9" x14ac:dyDescent="0.25">
      <c r="A1207" s="208" t="s">
        <v>8809</v>
      </c>
      <c r="B1207" s="208" t="s">
        <v>10489</v>
      </c>
      <c r="C1207" s="208" t="s">
        <v>8811</v>
      </c>
      <c r="D1207" s="208" t="s">
        <v>10490</v>
      </c>
      <c r="E1207" s="194">
        <v>0.1958000505572213</v>
      </c>
      <c r="F1207" s="254"/>
      <c r="G1207" s="255"/>
      <c r="H1207" s="255"/>
      <c r="I1207" s="210">
        <v>0.10459996513334489</v>
      </c>
    </row>
    <row r="1208" spans="1:9" x14ac:dyDescent="0.25">
      <c r="A1208" s="208" t="s">
        <v>8809</v>
      </c>
      <c r="B1208" s="208" t="s">
        <v>10491</v>
      </c>
      <c r="C1208" s="208" t="s">
        <v>8811</v>
      </c>
      <c r="D1208" s="208" t="s">
        <v>10492</v>
      </c>
      <c r="E1208" s="253">
        <v>9.3000000073664832</v>
      </c>
      <c r="F1208" s="245"/>
      <c r="G1208" s="245"/>
      <c r="H1208" s="245"/>
      <c r="I1208" s="210">
        <v>0.1036999654333448</v>
      </c>
    </row>
    <row r="1209" spans="1:9" x14ac:dyDescent="0.25">
      <c r="A1209" s="208" t="s">
        <v>8809</v>
      </c>
      <c r="B1209" s="208" t="s">
        <v>10493</v>
      </c>
      <c r="C1209" s="208" t="s">
        <v>8811</v>
      </c>
      <c r="D1209" s="208" t="s">
        <v>10494</v>
      </c>
      <c r="E1209" s="194">
        <v>9.7699998971849524</v>
      </c>
      <c r="F1209" s="254"/>
      <c r="G1209" s="255"/>
      <c r="H1209" s="255"/>
      <c r="I1209" s="210">
        <v>9.6199967933344011E-2</v>
      </c>
    </row>
    <row r="1210" spans="1:9" x14ac:dyDescent="0.25">
      <c r="A1210" s="208" t="s">
        <v>8809</v>
      </c>
      <c r="B1210" s="208" t="s">
        <v>10495</v>
      </c>
      <c r="C1210" s="208" t="s">
        <v>8811</v>
      </c>
      <c r="D1210" s="208" t="s">
        <v>10496</v>
      </c>
      <c r="E1210" s="253">
        <v>0.87999999073927926</v>
      </c>
      <c r="F1210" s="245"/>
      <c r="G1210" s="245"/>
      <c r="H1210" s="245"/>
      <c r="I1210" s="210">
        <v>0.25689999012424569</v>
      </c>
    </row>
    <row r="1211" spans="1:9" x14ac:dyDescent="0.25">
      <c r="A1211" s="208" t="s">
        <v>8809</v>
      </c>
      <c r="B1211" s="208" t="s">
        <v>10497</v>
      </c>
      <c r="C1211" s="208" t="s">
        <v>8924</v>
      </c>
      <c r="D1211" s="208" t="s">
        <v>10498</v>
      </c>
      <c r="E1211" s="194">
        <v>39.497126656173357</v>
      </c>
      <c r="F1211" s="254"/>
      <c r="G1211" s="255"/>
      <c r="H1211" s="255"/>
      <c r="I1211" s="210">
        <v>1.483635869091074</v>
      </c>
    </row>
    <row r="1212" spans="1:9" x14ac:dyDescent="0.25">
      <c r="A1212" s="208" t="s">
        <v>8809</v>
      </c>
      <c r="B1212" s="208" t="s">
        <v>10499</v>
      </c>
      <c r="C1212" s="208" t="s">
        <v>8924</v>
      </c>
      <c r="D1212" s="208" t="s">
        <v>10500</v>
      </c>
      <c r="E1212" s="253">
        <v>21.29999977584847</v>
      </c>
      <c r="F1212" s="245"/>
      <c r="G1212" s="245"/>
      <c r="H1212" s="245"/>
      <c r="I1212" s="210">
        <v>3.4618170278791731</v>
      </c>
    </row>
    <row r="1213" spans="1:9" x14ac:dyDescent="0.25">
      <c r="A1213" s="208" t="s">
        <v>8809</v>
      </c>
      <c r="B1213" s="208" t="s">
        <v>10501</v>
      </c>
      <c r="C1213" s="208" t="s">
        <v>8815</v>
      </c>
      <c r="D1213" s="208" t="s">
        <v>9198</v>
      </c>
      <c r="E1213" s="253">
        <v>82.949999968955538</v>
      </c>
      <c r="F1213" s="245"/>
      <c r="G1213" s="245"/>
      <c r="H1213" s="245"/>
      <c r="I1213" s="210">
        <v>2.7063999312000231</v>
      </c>
    </row>
    <row r="1214" spans="1:9" x14ac:dyDescent="0.25">
      <c r="A1214" s="208" t="s">
        <v>8809</v>
      </c>
      <c r="B1214" s="208" t="s">
        <v>2582</v>
      </c>
      <c r="C1214" s="208" t="s">
        <v>8815</v>
      </c>
      <c r="D1214" s="208" t="s">
        <v>9198</v>
      </c>
      <c r="E1214" s="253">
        <v>87.490000026414094</v>
      </c>
      <c r="F1214" s="245"/>
      <c r="G1214" s="245"/>
      <c r="H1214" s="255"/>
      <c r="I1214" s="210">
        <v>1.9500000318181709</v>
      </c>
    </row>
    <row r="1215" spans="1:9" x14ac:dyDescent="0.25">
      <c r="A1215" s="208" t="s">
        <v>8809</v>
      </c>
      <c r="B1215" s="208" t="s">
        <v>10502</v>
      </c>
      <c r="C1215" s="208" t="s">
        <v>8924</v>
      </c>
      <c r="D1215" s="208" t="s">
        <v>10503</v>
      </c>
      <c r="E1215" s="253">
        <v>86.610000035674815</v>
      </c>
      <c r="F1215" s="245"/>
      <c r="G1215" s="245"/>
      <c r="H1215" s="245"/>
      <c r="I1215" s="210">
        <v>1.483635869091074</v>
      </c>
    </row>
    <row r="1216" spans="1:9" x14ac:dyDescent="0.25">
      <c r="A1216" s="208" t="s">
        <v>8809</v>
      </c>
      <c r="B1216" s="208" t="s">
        <v>10502</v>
      </c>
      <c r="C1216" s="208" t="s">
        <v>9782</v>
      </c>
      <c r="D1216" s="208" t="s">
        <v>10503</v>
      </c>
      <c r="E1216" s="253">
        <v>37.539999604946082</v>
      </c>
      <c r="F1216" s="245"/>
      <c r="G1216" s="245"/>
      <c r="H1216" s="255"/>
      <c r="I1216" s="210">
        <v>0.54065466826662567</v>
      </c>
    </row>
    <row r="1217" spans="1:9" x14ac:dyDescent="0.25">
      <c r="A1217" s="208" t="s">
        <v>8809</v>
      </c>
      <c r="B1217" s="208" t="s">
        <v>10504</v>
      </c>
      <c r="C1217" s="208" t="s">
        <v>8924</v>
      </c>
      <c r="D1217" s="208" t="s">
        <v>10505</v>
      </c>
      <c r="E1217" s="194">
        <v>77.2100000293607</v>
      </c>
      <c r="F1217" s="254"/>
      <c r="G1217" s="255"/>
      <c r="H1217" s="255"/>
      <c r="I1217" s="210">
        <v>1.157802644368815</v>
      </c>
    </row>
    <row r="1218" spans="1:9" x14ac:dyDescent="0.25">
      <c r="A1218" s="208" t="s">
        <v>8809</v>
      </c>
      <c r="B1218" s="208" t="s">
        <v>10506</v>
      </c>
      <c r="C1218" s="208" t="s">
        <v>8815</v>
      </c>
      <c r="D1218" s="208" t="s">
        <v>9198</v>
      </c>
      <c r="E1218" s="253">
        <v>1.6799999823204419</v>
      </c>
      <c r="F1218" s="245"/>
      <c r="G1218" s="245"/>
      <c r="H1218" s="245"/>
      <c r="I1218" s="210">
        <v>1.93770003591817</v>
      </c>
    </row>
    <row r="1219" spans="1:9" x14ac:dyDescent="0.25">
      <c r="A1219" s="208" t="s">
        <v>8809</v>
      </c>
      <c r="B1219" s="208" t="s">
        <v>10507</v>
      </c>
      <c r="C1219" s="208" t="s">
        <v>8815</v>
      </c>
      <c r="D1219" s="208" t="s">
        <v>9198</v>
      </c>
      <c r="E1219" s="253">
        <v>40.59999999368587</v>
      </c>
      <c r="F1219" s="245"/>
      <c r="G1219" s="245"/>
      <c r="H1219" s="255"/>
      <c r="I1219" s="210">
        <v>2.079999988484853</v>
      </c>
    </row>
    <row r="1220" spans="1:9" x14ac:dyDescent="0.25">
      <c r="A1220" s="208" t="s">
        <v>8809</v>
      </c>
      <c r="B1220" s="208" t="s">
        <v>10508</v>
      </c>
      <c r="C1220" s="208" t="s">
        <v>8924</v>
      </c>
      <c r="D1220" s="208" t="s">
        <v>10509</v>
      </c>
      <c r="E1220" s="253">
        <v>13.16999996664036</v>
      </c>
      <c r="F1220" s="245"/>
      <c r="G1220" s="245"/>
      <c r="H1220" s="245"/>
      <c r="I1220" s="210">
        <v>1.483635869091074</v>
      </c>
    </row>
    <row r="1221" spans="1:9" x14ac:dyDescent="0.25">
      <c r="A1221" s="208" t="s">
        <v>8809</v>
      </c>
      <c r="B1221" s="208" t="s">
        <v>2585</v>
      </c>
      <c r="C1221" s="208" t="s">
        <v>8815</v>
      </c>
      <c r="D1221" s="208" t="s">
        <v>9198</v>
      </c>
      <c r="E1221" s="194">
        <v>3.9899999580110501</v>
      </c>
      <c r="F1221" s="254"/>
      <c r="G1221" s="255"/>
      <c r="H1221" s="255"/>
      <c r="I1221" s="210">
        <v>1.530000020303024</v>
      </c>
    </row>
    <row r="1222" spans="1:9" x14ac:dyDescent="0.25">
      <c r="A1222" s="208" t="s">
        <v>8809</v>
      </c>
      <c r="B1222" s="208" t="s">
        <v>2585</v>
      </c>
      <c r="C1222" s="208" t="s">
        <v>8820</v>
      </c>
      <c r="D1222" s="208" t="s">
        <v>9198</v>
      </c>
      <c r="E1222" s="194">
        <v>39.559999583688509</v>
      </c>
      <c r="F1222" s="254"/>
      <c r="G1222" s="255"/>
      <c r="H1222" s="255"/>
      <c r="I1222" s="210">
        <v>0.76619997187273658</v>
      </c>
    </row>
    <row r="1223" spans="1:9" x14ac:dyDescent="0.25">
      <c r="A1223" s="208" t="s">
        <v>8809</v>
      </c>
      <c r="B1223" s="208" t="s">
        <v>2585</v>
      </c>
      <c r="C1223" s="208" t="s">
        <v>8811</v>
      </c>
      <c r="D1223" s="208" t="s">
        <v>9198</v>
      </c>
      <c r="E1223" s="253">
        <v>82.379999974953961</v>
      </c>
      <c r="F1223" s="245"/>
      <c r="G1223" s="245"/>
      <c r="H1223" s="245"/>
      <c r="I1223" s="210">
        <v>1.2114999749545541</v>
      </c>
    </row>
    <row r="1224" spans="1:9" x14ac:dyDescent="0.25">
      <c r="A1224" s="208" t="s">
        <v>8809</v>
      </c>
      <c r="B1224" s="208" t="s">
        <v>10510</v>
      </c>
      <c r="C1224" s="208" t="s">
        <v>8924</v>
      </c>
      <c r="D1224" s="208" t="s">
        <v>10511</v>
      </c>
      <c r="E1224" s="194">
        <v>7.9999999158116286E-2</v>
      </c>
      <c r="F1224" s="254"/>
      <c r="G1224" s="255"/>
      <c r="H1224" s="255"/>
      <c r="I1224" s="210">
        <v>1.483635869091074</v>
      </c>
    </row>
    <row r="1225" spans="1:9" x14ac:dyDescent="0.25">
      <c r="A1225" s="208" t="s">
        <v>8809</v>
      </c>
      <c r="B1225" s="208" t="s">
        <v>10512</v>
      </c>
      <c r="C1225" s="208" t="s">
        <v>8815</v>
      </c>
      <c r="D1225" s="208" t="s">
        <v>9198</v>
      </c>
      <c r="E1225" s="253">
        <v>1.5099999841094449</v>
      </c>
      <c r="F1225" s="245"/>
      <c r="G1225" s="245"/>
      <c r="H1225" s="255"/>
      <c r="I1225" s="210">
        <v>2.2600000042424231</v>
      </c>
    </row>
    <row r="1226" spans="1:9" x14ac:dyDescent="0.25">
      <c r="A1226" s="208" t="s">
        <v>8809</v>
      </c>
      <c r="B1226" s="208" t="s">
        <v>10513</v>
      </c>
      <c r="C1226" s="208" t="s">
        <v>8815</v>
      </c>
      <c r="D1226" s="208" t="s">
        <v>9221</v>
      </c>
      <c r="E1226" s="194">
        <v>7.6670000771691651</v>
      </c>
      <c r="F1226" s="254"/>
      <c r="G1226" s="255"/>
      <c r="H1226" s="255"/>
      <c r="I1226" s="210">
        <v>1.806300003960605</v>
      </c>
    </row>
    <row r="1227" spans="1:9" x14ac:dyDescent="0.25">
      <c r="A1227" s="208" t="s">
        <v>8809</v>
      </c>
      <c r="B1227" s="208" t="s">
        <v>10514</v>
      </c>
      <c r="C1227" s="208" t="s">
        <v>8815</v>
      </c>
      <c r="D1227" s="208" t="s">
        <v>10515</v>
      </c>
      <c r="E1227" s="194">
        <v>25.590000046408839</v>
      </c>
      <c r="F1227" s="254"/>
      <c r="G1227" s="255"/>
      <c r="H1227" s="255"/>
      <c r="I1227" s="210">
        <v>2.0300000051515141</v>
      </c>
    </row>
    <row r="1228" spans="1:9" x14ac:dyDescent="0.25">
      <c r="A1228" s="208" t="s">
        <v>8809</v>
      </c>
      <c r="B1228" s="208" t="s">
        <v>10516</v>
      </c>
      <c r="C1228" s="208" t="s">
        <v>9782</v>
      </c>
      <c r="D1228" s="208" t="s">
        <v>10517</v>
      </c>
      <c r="E1228" s="253">
        <v>13.519161131079599</v>
      </c>
      <c r="F1228" s="245"/>
      <c r="G1228" s="245"/>
      <c r="H1228" s="255"/>
      <c r="I1228" s="210">
        <v>0.53406860985591798</v>
      </c>
    </row>
    <row r="1229" spans="1:9" x14ac:dyDescent="0.25">
      <c r="A1229" s="208" t="s">
        <v>8809</v>
      </c>
      <c r="B1229" s="208" t="s">
        <v>10518</v>
      </c>
      <c r="C1229" s="208" t="s">
        <v>8924</v>
      </c>
      <c r="D1229" s="208" t="s">
        <v>10519</v>
      </c>
      <c r="E1229" s="253">
        <v>26.070000041357531</v>
      </c>
      <c r="F1229" s="245"/>
      <c r="G1229" s="245"/>
      <c r="H1229" s="255"/>
      <c r="I1229" s="210">
        <v>1.803635762424443</v>
      </c>
    </row>
    <row r="1230" spans="1:9" x14ac:dyDescent="0.25">
      <c r="A1230" s="208" t="s">
        <v>8809</v>
      </c>
      <c r="B1230" s="208" t="s">
        <v>10520</v>
      </c>
      <c r="C1230" s="208" t="s">
        <v>8924</v>
      </c>
      <c r="D1230" s="208" t="s">
        <v>10521</v>
      </c>
      <c r="E1230" s="194">
        <v>0.18999999800052619</v>
      </c>
      <c r="F1230" s="254"/>
      <c r="G1230" s="255"/>
      <c r="H1230" s="255"/>
      <c r="I1230" s="210">
        <v>1.803635762424443</v>
      </c>
    </row>
    <row r="1231" spans="1:9" x14ac:dyDescent="0.25">
      <c r="A1231" s="208" t="s">
        <v>8809</v>
      </c>
      <c r="B1231" s="208" t="s">
        <v>10522</v>
      </c>
      <c r="C1231" s="208" t="s">
        <v>8815</v>
      </c>
      <c r="D1231" s="208" t="s">
        <v>9221</v>
      </c>
      <c r="E1231" s="194">
        <v>41.10999956737701</v>
      </c>
      <c r="F1231" s="254"/>
      <c r="G1231" s="255"/>
      <c r="H1231" s="255"/>
      <c r="I1231" s="210">
        <v>1.689011103662966</v>
      </c>
    </row>
    <row r="1232" spans="1:9" x14ac:dyDescent="0.25">
      <c r="A1232" s="208" t="s">
        <v>8809</v>
      </c>
      <c r="B1232" s="208" t="s">
        <v>10523</v>
      </c>
      <c r="C1232" s="208" t="s">
        <v>8815</v>
      </c>
      <c r="D1232" s="208" t="s">
        <v>9221</v>
      </c>
      <c r="E1232" s="253">
        <v>0.57999999389634316</v>
      </c>
      <c r="F1232" s="245"/>
      <c r="G1232" s="245"/>
      <c r="H1232" s="245"/>
      <c r="I1232" s="210">
        <v>1.8599999860606109</v>
      </c>
    </row>
    <row r="1233" spans="1:9" x14ac:dyDescent="0.25">
      <c r="A1233" s="208" t="s">
        <v>8809</v>
      </c>
      <c r="B1233" s="208" t="s">
        <v>10523</v>
      </c>
      <c r="C1233" s="208" t="s">
        <v>8811</v>
      </c>
      <c r="D1233" s="208" t="s">
        <v>9221</v>
      </c>
      <c r="E1233" s="253">
        <v>0.2999999968429361</v>
      </c>
      <c r="F1233" s="245"/>
      <c r="G1233" s="245"/>
      <c r="H1233" s="245"/>
      <c r="I1233" s="210">
        <v>1.116400006654543</v>
      </c>
    </row>
    <row r="1234" spans="1:9" x14ac:dyDescent="0.25">
      <c r="A1234" s="208" t="s">
        <v>8809</v>
      </c>
      <c r="B1234" s="208" t="s">
        <v>10524</v>
      </c>
      <c r="C1234" s="208" t="s">
        <v>8924</v>
      </c>
      <c r="D1234" s="208" t="s">
        <v>10525</v>
      </c>
      <c r="E1234" s="194">
        <v>13.795748973472779</v>
      </c>
      <c r="F1234" s="254"/>
      <c r="G1234" s="255"/>
      <c r="H1234" s="255"/>
      <c r="I1234" s="210">
        <v>1.803635762424443</v>
      </c>
    </row>
    <row r="1235" spans="1:9" x14ac:dyDescent="0.25">
      <c r="A1235" s="208" t="s">
        <v>8809</v>
      </c>
      <c r="B1235" s="208" t="s">
        <v>10526</v>
      </c>
      <c r="C1235" s="208" t="s">
        <v>8815</v>
      </c>
      <c r="D1235" s="208" t="s">
        <v>9221</v>
      </c>
      <c r="E1235" s="194">
        <v>6.1000000410418309</v>
      </c>
      <c r="F1235" s="254"/>
      <c r="G1235" s="255"/>
      <c r="H1235" s="255"/>
      <c r="I1235" s="210">
        <v>2.2600000042424231</v>
      </c>
    </row>
    <row r="1236" spans="1:9" x14ac:dyDescent="0.25">
      <c r="A1236" s="208" t="s">
        <v>8809</v>
      </c>
      <c r="B1236" s="208" t="s">
        <v>10527</v>
      </c>
      <c r="C1236" s="208" t="s">
        <v>8924</v>
      </c>
      <c r="D1236" s="208" t="s">
        <v>10528</v>
      </c>
      <c r="E1236" s="194">
        <v>0.12999999863193901</v>
      </c>
      <c r="F1236" s="254"/>
      <c r="G1236" s="255"/>
      <c r="H1236" s="255"/>
      <c r="I1236" s="210">
        <v>2.5987870125255408</v>
      </c>
    </row>
    <row r="1237" spans="1:9" x14ac:dyDescent="0.25">
      <c r="A1237" s="208" t="s">
        <v>8809</v>
      </c>
      <c r="B1237" s="208" t="s">
        <v>10529</v>
      </c>
      <c r="C1237" s="208" t="s">
        <v>8815</v>
      </c>
      <c r="D1237" s="208" t="s">
        <v>9221</v>
      </c>
      <c r="E1237" s="253">
        <v>2.0199999787424372</v>
      </c>
      <c r="F1237" s="245"/>
      <c r="G1237" s="245"/>
      <c r="H1237" s="245"/>
      <c r="I1237" s="210">
        <v>2.3594999710757669</v>
      </c>
    </row>
    <row r="1238" spans="1:9" x14ac:dyDescent="0.25">
      <c r="A1238" s="208" t="s">
        <v>8809</v>
      </c>
      <c r="B1238" s="208" t="s">
        <v>2477</v>
      </c>
      <c r="C1238" s="208" t="s">
        <v>8815</v>
      </c>
      <c r="D1238" s="208" t="s">
        <v>9221</v>
      </c>
      <c r="E1238" s="253">
        <v>1.379999985477506</v>
      </c>
      <c r="F1238" s="245"/>
      <c r="G1238" s="245"/>
      <c r="H1238" s="255"/>
      <c r="I1238" s="210">
        <v>1.639999983636369</v>
      </c>
    </row>
    <row r="1239" spans="1:9" x14ac:dyDescent="0.25">
      <c r="A1239" s="208" t="s">
        <v>8809</v>
      </c>
      <c r="B1239" s="208" t="s">
        <v>10530</v>
      </c>
      <c r="C1239" s="208" t="s">
        <v>8924</v>
      </c>
      <c r="D1239" s="208" t="s">
        <v>10531</v>
      </c>
      <c r="E1239" s="194">
        <v>1.0399999890555121</v>
      </c>
      <c r="F1239" s="254"/>
      <c r="G1239" s="255"/>
      <c r="H1239" s="255"/>
      <c r="I1239" s="210">
        <v>1.9006054270709181</v>
      </c>
    </row>
    <row r="1240" spans="1:9" x14ac:dyDescent="0.25">
      <c r="A1240" s="208" t="s">
        <v>8809</v>
      </c>
      <c r="B1240" s="208" t="s">
        <v>10532</v>
      </c>
      <c r="C1240" s="208" t="s">
        <v>8815</v>
      </c>
      <c r="D1240" s="208" t="s">
        <v>9221</v>
      </c>
      <c r="E1240" s="253">
        <v>5.3068928670676891</v>
      </c>
      <c r="F1240" s="245"/>
      <c r="G1240" s="245"/>
      <c r="H1240" s="255"/>
      <c r="I1240" s="210">
        <v>1.689011103662966</v>
      </c>
    </row>
    <row r="1241" spans="1:9" x14ac:dyDescent="0.25">
      <c r="A1241" s="208" t="s">
        <v>8809</v>
      </c>
      <c r="B1241" s="208" t="s">
        <v>10533</v>
      </c>
      <c r="C1241" s="208" t="s">
        <v>8815</v>
      </c>
      <c r="D1241" s="208" t="s">
        <v>9221</v>
      </c>
      <c r="E1241" s="194">
        <v>19.273240312830939</v>
      </c>
      <c r="F1241" s="254"/>
      <c r="G1241" s="255"/>
      <c r="H1241" s="255"/>
      <c r="I1241" s="210">
        <v>1.899999972727282</v>
      </c>
    </row>
    <row r="1242" spans="1:9" x14ac:dyDescent="0.25">
      <c r="A1242" s="208" t="s">
        <v>8809</v>
      </c>
      <c r="B1242" s="208" t="s">
        <v>10533</v>
      </c>
      <c r="C1242" s="208" t="s">
        <v>8820</v>
      </c>
      <c r="D1242" s="208" t="s">
        <v>9221</v>
      </c>
      <c r="E1242" s="194">
        <v>5.1074927113128901</v>
      </c>
      <c r="F1242" s="254"/>
      <c r="G1242" s="255"/>
      <c r="H1242" s="255"/>
      <c r="I1242" s="210">
        <v>0.46109999781515221</v>
      </c>
    </row>
    <row r="1243" spans="1:9" x14ac:dyDescent="0.25">
      <c r="A1243" s="208" t="s">
        <v>8809</v>
      </c>
      <c r="B1243" s="208" t="s">
        <v>10534</v>
      </c>
      <c r="C1243" s="208" t="s">
        <v>8811</v>
      </c>
      <c r="D1243" s="208" t="s">
        <v>10535</v>
      </c>
      <c r="E1243" s="194">
        <v>8.8800000117863718</v>
      </c>
      <c r="F1243" s="254"/>
      <c r="G1243" s="255"/>
      <c r="H1243" s="255"/>
      <c r="I1243" s="210">
        <v>4.2729000150939349</v>
      </c>
    </row>
    <row r="1244" spans="1:9" x14ac:dyDescent="0.25">
      <c r="A1244" s="208" t="s">
        <v>8809</v>
      </c>
      <c r="B1244" s="208" t="s">
        <v>10536</v>
      </c>
      <c r="C1244" s="208" t="s">
        <v>8811</v>
      </c>
      <c r="D1244" s="208" t="s">
        <v>10537</v>
      </c>
      <c r="E1244" s="253">
        <v>5.3200000492501971</v>
      </c>
      <c r="F1244" s="245"/>
      <c r="G1244" s="245"/>
      <c r="H1244" s="245"/>
      <c r="I1244" s="210">
        <v>3.0163999793818248</v>
      </c>
    </row>
    <row r="1245" spans="1:9" x14ac:dyDescent="0.25">
      <c r="A1245" s="208" t="s">
        <v>8809</v>
      </c>
      <c r="B1245" s="208" t="s">
        <v>10538</v>
      </c>
      <c r="C1245" s="208" t="s">
        <v>8811</v>
      </c>
      <c r="D1245" s="208" t="s">
        <v>10539</v>
      </c>
      <c r="E1245" s="253">
        <v>1.029999989160747</v>
      </c>
      <c r="F1245" s="245"/>
      <c r="G1245" s="245"/>
      <c r="H1245" s="245"/>
      <c r="I1245" s="210">
        <v>3.7681000318454441</v>
      </c>
    </row>
    <row r="1246" spans="1:9" x14ac:dyDescent="0.25">
      <c r="A1246" s="208" t="s">
        <v>8809</v>
      </c>
      <c r="B1246" s="208" t="s">
        <v>10540</v>
      </c>
      <c r="C1246" s="208" t="s">
        <v>8811</v>
      </c>
      <c r="D1246" s="208" t="s">
        <v>10535</v>
      </c>
      <c r="E1246" s="253">
        <v>6.2400000395685344</v>
      </c>
      <c r="F1246" s="245"/>
      <c r="G1246" s="245"/>
      <c r="H1246" s="245"/>
      <c r="I1246" s="210">
        <v>3.385200007963634</v>
      </c>
    </row>
    <row r="1247" spans="1:9" x14ac:dyDescent="0.25">
      <c r="A1247" s="208" t="s">
        <v>8809</v>
      </c>
      <c r="B1247" s="208" t="s">
        <v>10541</v>
      </c>
      <c r="C1247" s="208" t="s">
        <v>8811</v>
      </c>
      <c r="D1247" s="208" t="s">
        <v>10535</v>
      </c>
      <c r="E1247" s="194">
        <v>12.389999974848729</v>
      </c>
      <c r="F1247" s="254"/>
      <c r="G1247" s="255"/>
      <c r="H1247" s="255"/>
      <c r="I1247" s="210">
        <v>2.068764461926997E-2</v>
      </c>
    </row>
    <row r="1248" spans="1:9" x14ac:dyDescent="0.25">
      <c r="A1248" s="208" t="s">
        <v>8809</v>
      </c>
      <c r="B1248" s="208" t="s">
        <v>10542</v>
      </c>
      <c r="C1248" s="208" t="s">
        <v>8811</v>
      </c>
      <c r="D1248" s="208" t="s">
        <v>10535</v>
      </c>
      <c r="E1248" s="194">
        <v>26.251565101272661</v>
      </c>
      <c r="F1248" s="254"/>
      <c r="G1248" s="255"/>
      <c r="H1248" s="255"/>
      <c r="I1248" s="210">
        <v>2.6125999624666791</v>
      </c>
    </row>
    <row r="1249" spans="1:9" x14ac:dyDescent="0.25">
      <c r="A1249" s="208" t="s">
        <v>8809</v>
      </c>
      <c r="B1249" s="208" t="s">
        <v>10543</v>
      </c>
      <c r="C1249" s="208" t="s">
        <v>8818</v>
      </c>
      <c r="D1249" s="208" t="s">
        <v>10544</v>
      </c>
      <c r="E1249" s="194">
        <v>41.039999568113657</v>
      </c>
      <c r="F1249" s="254"/>
      <c r="G1249" s="255"/>
      <c r="H1249" s="255"/>
      <c r="I1249" s="210">
        <v>3.09000003060605</v>
      </c>
    </row>
    <row r="1250" spans="1:9" x14ac:dyDescent="0.25">
      <c r="A1250" s="208" t="s">
        <v>8809</v>
      </c>
      <c r="B1250" s="208" t="s">
        <v>10543</v>
      </c>
      <c r="C1250" s="208" t="s">
        <v>8820</v>
      </c>
      <c r="D1250" s="208" t="s">
        <v>10544</v>
      </c>
      <c r="E1250" s="194">
        <v>7.05949995201789</v>
      </c>
      <c r="F1250" s="254"/>
      <c r="G1250" s="255"/>
      <c r="H1250" s="255"/>
      <c r="I1250" s="210">
        <v>3.0399999715151611</v>
      </c>
    </row>
    <row r="1251" spans="1:9" x14ac:dyDescent="0.25">
      <c r="A1251" s="208" t="s">
        <v>8809</v>
      </c>
      <c r="B1251" s="208" t="s">
        <v>10545</v>
      </c>
      <c r="C1251" s="208" t="s">
        <v>9767</v>
      </c>
      <c r="D1251" s="208" t="s">
        <v>10546</v>
      </c>
      <c r="E1251" s="253">
        <v>7.0100000314654034</v>
      </c>
      <c r="F1251" s="245"/>
      <c r="G1251" s="245"/>
      <c r="H1251" s="245"/>
      <c r="I1251" s="210">
        <v>0.35200003418180681</v>
      </c>
    </row>
    <row r="1252" spans="1:9" x14ac:dyDescent="0.25">
      <c r="A1252" s="208" t="s">
        <v>8809</v>
      </c>
      <c r="B1252" s="208" t="s">
        <v>10545</v>
      </c>
      <c r="C1252" s="208" t="s">
        <v>8811</v>
      </c>
      <c r="D1252" s="208" t="s">
        <v>10546</v>
      </c>
      <c r="E1252" s="194">
        <v>6.921700006085767</v>
      </c>
      <c r="F1252" s="254"/>
      <c r="G1252" s="255"/>
      <c r="H1252" s="255"/>
      <c r="I1252" s="210">
        <v>0.46179999758181889</v>
      </c>
    </row>
    <row r="1253" spans="1:9" x14ac:dyDescent="0.25">
      <c r="A1253" s="208" t="s">
        <v>8809</v>
      </c>
      <c r="B1253" s="208" t="s">
        <v>10547</v>
      </c>
      <c r="C1253" s="208" t="s">
        <v>8811</v>
      </c>
      <c r="D1253" s="208" t="s">
        <v>10548</v>
      </c>
      <c r="E1253" s="194">
        <v>5.2244198345233377</v>
      </c>
      <c r="F1253" s="254"/>
      <c r="G1253" s="255"/>
      <c r="H1253" s="255"/>
      <c r="I1253" s="210">
        <v>2.3199992266669241E-2</v>
      </c>
    </row>
    <row r="1254" spans="1:9" x14ac:dyDescent="0.25">
      <c r="A1254" s="208" t="s">
        <v>8809</v>
      </c>
      <c r="B1254" s="208" t="s">
        <v>10549</v>
      </c>
      <c r="C1254" s="208" t="s">
        <v>8815</v>
      </c>
      <c r="D1254" s="208" t="s">
        <v>10550</v>
      </c>
      <c r="E1254" s="194">
        <v>3.099999967377006</v>
      </c>
      <c r="F1254" s="254"/>
      <c r="G1254" s="255"/>
      <c r="H1254" s="255"/>
      <c r="I1254" s="210">
        <v>2.1599999618181949</v>
      </c>
    </row>
    <row r="1255" spans="1:9" x14ac:dyDescent="0.25">
      <c r="A1255" s="208" t="s">
        <v>8809</v>
      </c>
      <c r="B1255" s="208" t="s">
        <v>10551</v>
      </c>
      <c r="C1255" s="208" t="s">
        <v>8815</v>
      </c>
      <c r="D1255" s="208" t="s">
        <v>10552</v>
      </c>
      <c r="E1255" s="194">
        <v>18.430000016521969</v>
      </c>
      <c r="F1255" s="254"/>
      <c r="G1255" s="255"/>
      <c r="H1255" s="255"/>
      <c r="I1255" s="210">
        <v>1.573150990767852</v>
      </c>
    </row>
    <row r="1256" spans="1:9" x14ac:dyDescent="0.25">
      <c r="A1256" s="208" t="s">
        <v>8809</v>
      </c>
      <c r="B1256" s="208" t="s">
        <v>10553</v>
      </c>
      <c r="C1256" s="208" t="s">
        <v>8811</v>
      </c>
      <c r="D1256" s="208" t="s">
        <v>8881</v>
      </c>
      <c r="E1256" s="194">
        <v>9.3345347083974257</v>
      </c>
      <c r="F1256" s="254"/>
      <c r="G1256" s="255"/>
      <c r="H1256" s="255"/>
      <c r="I1256" s="210">
        <v>7.6999974333341895E-2</v>
      </c>
    </row>
    <row r="1257" spans="1:9" x14ac:dyDescent="0.25">
      <c r="A1257" s="208" t="s">
        <v>8809</v>
      </c>
      <c r="B1257" s="208" t="s">
        <v>10554</v>
      </c>
      <c r="C1257" s="208" t="s">
        <v>8924</v>
      </c>
      <c r="D1257" s="208" t="s">
        <v>10555</v>
      </c>
      <c r="E1257" s="194">
        <v>1.429999984951329</v>
      </c>
      <c r="F1257" s="254"/>
      <c r="G1257" s="255"/>
      <c r="H1257" s="255"/>
      <c r="I1257" s="210">
        <v>2.5460370301088688</v>
      </c>
    </row>
    <row r="1258" spans="1:9" x14ac:dyDescent="0.25">
      <c r="A1258" s="208" t="s">
        <v>8809</v>
      </c>
      <c r="B1258" s="208" t="s">
        <v>10556</v>
      </c>
      <c r="C1258" s="208" t="s">
        <v>8924</v>
      </c>
      <c r="D1258" s="208" t="s">
        <v>10557</v>
      </c>
      <c r="E1258" s="194">
        <v>0.22780005022046779</v>
      </c>
      <c r="F1258" s="254"/>
      <c r="G1258" s="255"/>
      <c r="H1258" s="255"/>
      <c r="I1258" s="210">
        <v>2.8218172412124352</v>
      </c>
    </row>
    <row r="1259" spans="1:9" x14ac:dyDescent="0.25">
      <c r="A1259" s="208" t="s">
        <v>8809</v>
      </c>
      <c r="B1259" s="208" t="s">
        <v>10558</v>
      </c>
      <c r="C1259" s="208" t="s">
        <v>8811</v>
      </c>
      <c r="D1259" s="208" t="s">
        <v>10559</v>
      </c>
      <c r="E1259" s="194">
        <v>7.4063350970130486</v>
      </c>
      <c r="F1259" s="254"/>
      <c r="G1259" s="255"/>
      <c r="H1259" s="255"/>
      <c r="I1259" s="210">
        <v>1.168799989187882</v>
      </c>
    </row>
    <row r="1260" spans="1:9" x14ac:dyDescent="0.25">
      <c r="A1260" s="208" t="s">
        <v>8809</v>
      </c>
      <c r="B1260" s="208" t="s">
        <v>10560</v>
      </c>
      <c r="C1260" s="208" t="s">
        <v>8815</v>
      </c>
      <c r="D1260" s="208" t="s">
        <v>10559</v>
      </c>
      <c r="E1260" s="253">
        <v>0.1599999983162326</v>
      </c>
      <c r="F1260" s="245"/>
      <c r="G1260" s="245"/>
      <c r="H1260" s="245"/>
      <c r="I1260" s="210">
        <v>2.319999984242429</v>
      </c>
    </row>
    <row r="1261" spans="1:9" x14ac:dyDescent="0.25">
      <c r="A1261" s="208" t="s">
        <v>8809</v>
      </c>
      <c r="B1261" s="208" t="s">
        <v>2584</v>
      </c>
      <c r="C1261" s="208" t="s">
        <v>8815</v>
      </c>
      <c r="D1261" s="208" t="s">
        <v>10559</v>
      </c>
      <c r="E1261" s="253">
        <v>332.29999997579591</v>
      </c>
      <c r="F1261" s="245"/>
      <c r="G1261" s="245"/>
      <c r="H1261" s="245"/>
      <c r="I1261" s="210">
        <v>2.509999996666668</v>
      </c>
    </row>
    <row r="1262" spans="1:9" x14ac:dyDescent="0.25">
      <c r="A1262" s="208" t="s">
        <v>8809</v>
      </c>
      <c r="B1262" s="208" t="s">
        <v>2584</v>
      </c>
      <c r="C1262" s="208" t="s">
        <v>8811</v>
      </c>
      <c r="D1262" s="208" t="s">
        <v>10559</v>
      </c>
      <c r="E1262" s="253">
        <v>26.494487803267688</v>
      </c>
      <c r="F1262" s="245"/>
      <c r="G1262" s="245"/>
      <c r="H1262" s="245"/>
      <c r="I1262" s="210">
        <v>1.061700024887871</v>
      </c>
    </row>
    <row r="1263" spans="1:9" x14ac:dyDescent="0.25">
      <c r="A1263" s="208" t="s">
        <v>8809</v>
      </c>
      <c r="B1263" s="208" t="s">
        <v>2436</v>
      </c>
      <c r="C1263" s="208" t="s">
        <v>8815</v>
      </c>
      <c r="D1263" s="208" t="s">
        <v>10559</v>
      </c>
      <c r="E1263" s="253">
        <v>0.70999999252828216</v>
      </c>
      <c r="F1263" s="245"/>
      <c r="G1263" s="245"/>
      <c r="H1263" s="245"/>
      <c r="I1263" s="210">
        <v>2.470000009999997</v>
      </c>
    </row>
    <row r="1264" spans="1:9" x14ac:dyDescent="0.25">
      <c r="A1264" s="208" t="s">
        <v>8809</v>
      </c>
      <c r="B1264" s="208" t="s">
        <v>10561</v>
      </c>
      <c r="C1264" s="208" t="s">
        <v>8818</v>
      </c>
      <c r="D1264" s="208" t="s">
        <v>10562</v>
      </c>
      <c r="E1264" s="194">
        <v>0.10999999884240989</v>
      </c>
      <c r="F1264" s="254"/>
      <c r="G1264" s="255"/>
      <c r="H1264" s="255"/>
      <c r="I1264" s="210">
        <v>0.40000001818181208</v>
      </c>
    </row>
    <row r="1265" spans="1:9" x14ac:dyDescent="0.25">
      <c r="A1265" s="208" t="s">
        <v>8809</v>
      </c>
      <c r="B1265" s="208" t="s">
        <v>10563</v>
      </c>
      <c r="C1265" s="208" t="s">
        <v>8815</v>
      </c>
      <c r="D1265" s="208" t="s">
        <v>10564</v>
      </c>
      <c r="E1265" s="194">
        <v>4.6999999505393326</v>
      </c>
      <c r="F1265" s="254"/>
      <c r="G1265" s="255"/>
      <c r="H1265" s="255"/>
      <c r="I1265" s="210">
        <v>27.559999980000001</v>
      </c>
    </row>
    <row r="1266" spans="1:9" x14ac:dyDescent="0.25">
      <c r="A1266" s="208" t="s">
        <v>8809</v>
      </c>
      <c r="B1266" s="208" t="s">
        <v>10565</v>
      </c>
      <c r="C1266" s="208" t="s">
        <v>8815</v>
      </c>
      <c r="D1266" s="208" t="s">
        <v>10566</v>
      </c>
      <c r="E1266" s="194">
        <v>90.879999148855561</v>
      </c>
      <c r="F1266" s="254"/>
      <c r="G1266" s="255"/>
      <c r="H1266" s="255"/>
      <c r="I1266" s="210">
        <v>17.933100537451331</v>
      </c>
    </row>
    <row r="1267" spans="1:9" x14ac:dyDescent="0.25">
      <c r="A1267" s="208" t="s">
        <v>8809</v>
      </c>
      <c r="B1267" s="208" t="s">
        <v>10567</v>
      </c>
      <c r="C1267" s="208" t="s">
        <v>8815</v>
      </c>
      <c r="D1267" s="208" t="s">
        <v>10568</v>
      </c>
      <c r="E1267" s="194">
        <v>40.019999578847667</v>
      </c>
      <c r="F1267" s="254"/>
      <c r="G1267" s="255"/>
      <c r="H1267" s="255"/>
      <c r="I1267" s="210">
        <v>17.933100537451331</v>
      </c>
    </row>
    <row r="1268" spans="1:9" x14ac:dyDescent="0.25">
      <c r="A1268" s="208" t="s">
        <v>8809</v>
      </c>
      <c r="B1268" s="208" t="s">
        <v>10569</v>
      </c>
      <c r="C1268" s="208" t="s">
        <v>8924</v>
      </c>
      <c r="D1268" s="208" t="s">
        <v>10570</v>
      </c>
      <c r="E1268" s="194">
        <v>35.359999943593792</v>
      </c>
      <c r="F1268" s="254"/>
      <c r="G1268" s="255"/>
      <c r="H1268" s="255"/>
      <c r="I1268" s="210">
        <v>3.5856132744925451</v>
      </c>
    </row>
    <row r="1269" spans="1:9" x14ac:dyDescent="0.25">
      <c r="A1269" s="208" t="s">
        <v>8809</v>
      </c>
      <c r="B1269" s="208" t="s">
        <v>10571</v>
      </c>
      <c r="C1269" s="208" t="s">
        <v>8924</v>
      </c>
      <c r="D1269" s="208" t="s">
        <v>10572</v>
      </c>
      <c r="E1269" s="194">
        <v>3.2599999656932388</v>
      </c>
      <c r="F1269" s="254"/>
      <c r="G1269" s="255"/>
      <c r="H1269" s="255"/>
      <c r="I1269" s="210">
        <v>25.773042393834359</v>
      </c>
    </row>
    <row r="1270" spans="1:9" x14ac:dyDescent="0.25">
      <c r="A1270" s="208" t="s">
        <v>8809</v>
      </c>
      <c r="B1270" s="208" t="s">
        <v>10573</v>
      </c>
      <c r="C1270" s="208" t="s">
        <v>8924</v>
      </c>
      <c r="D1270" s="208" t="s">
        <v>10574</v>
      </c>
      <c r="E1270" s="253">
        <v>72.86838144837273</v>
      </c>
      <c r="F1270" s="245"/>
      <c r="G1270" s="245"/>
      <c r="H1270" s="255"/>
      <c r="I1270" s="210">
        <v>23.550440634701609</v>
      </c>
    </row>
    <row r="1271" spans="1:9" x14ac:dyDescent="0.25">
      <c r="A1271" s="208" t="s">
        <v>8809</v>
      </c>
      <c r="B1271" s="208" t="s">
        <v>10575</v>
      </c>
      <c r="C1271" s="208" t="s">
        <v>8924</v>
      </c>
      <c r="D1271" s="208" t="s">
        <v>10576</v>
      </c>
      <c r="E1271" s="194">
        <v>4.0499999573796366</v>
      </c>
      <c r="F1271" s="254"/>
      <c r="G1271" s="255"/>
      <c r="H1271" s="255"/>
      <c r="I1271" s="210">
        <v>19.613472250054709</v>
      </c>
    </row>
    <row r="1272" spans="1:9" x14ac:dyDescent="0.25">
      <c r="A1272" s="208" t="s">
        <v>8809</v>
      </c>
      <c r="B1272" s="208" t="s">
        <v>10577</v>
      </c>
      <c r="C1272" s="208" t="s">
        <v>8924</v>
      </c>
      <c r="D1272" s="208" t="s">
        <v>10578</v>
      </c>
      <c r="E1272" s="194">
        <v>9909.0899983258078</v>
      </c>
      <c r="F1272" s="254"/>
      <c r="G1272" s="255"/>
      <c r="H1272" s="255"/>
      <c r="I1272" s="210">
        <v>23.07528927793388</v>
      </c>
    </row>
    <row r="1273" spans="1:9" x14ac:dyDescent="0.25">
      <c r="A1273" s="208" t="s">
        <v>8809</v>
      </c>
      <c r="B1273" s="208" t="s">
        <v>10579</v>
      </c>
      <c r="C1273" s="208" t="s">
        <v>8811</v>
      </c>
      <c r="D1273" s="208" t="s">
        <v>10580</v>
      </c>
      <c r="E1273" s="194">
        <v>3.6799999612733498</v>
      </c>
      <c r="F1273" s="254"/>
      <c r="G1273" s="255"/>
      <c r="H1273" s="255"/>
      <c r="I1273" s="210">
        <v>13.636599999921209</v>
      </c>
    </row>
    <row r="1274" spans="1:9" x14ac:dyDescent="0.25">
      <c r="A1274" s="208" t="s">
        <v>8809</v>
      </c>
      <c r="B1274" s="208" t="s">
        <v>10581</v>
      </c>
      <c r="C1274" s="208" t="s">
        <v>8815</v>
      </c>
      <c r="D1274" s="208" t="s">
        <v>10580</v>
      </c>
      <c r="E1274" s="194">
        <v>3.1055563998362921</v>
      </c>
      <c r="F1274" s="254"/>
      <c r="G1274" s="255"/>
      <c r="H1274" s="255"/>
      <c r="I1274" s="210">
        <v>12.349999974242429</v>
      </c>
    </row>
    <row r="1275" spans="1:9" x14ac:dyDescent="0.25">
      <c r="A1275" s="208" t="s">
        <v>8809</v>
      </c>
      <c r="B1275" s="208" t="s">
        <v>10581</v>
      </c>
      <c r="C1275" s="208" t="s">
        <v>8820</v>
      </c>
      <c r="D1275" s="208" t="s">
        <v>10580</v>
      </c>
      <c r="E1275" s="194">
        <v>2.2261000555001309</v>
      </c>
      <c r="F1275" s="254"/>
      <c r="G1275" s="255"/>
      <c r="H1275" s="255"/>
      <c r="I1275" s="210">
        <v>12.319999984242431</v>
      </c>
    </row>
    <row r="1276" spans="1:9" x14ac:dyDescent="0.25">
      <c r="A1276" s="208" t="s">
        <v>8809</v>
      </c>
      <c r="B1276" s="208" t="s">
        <v>10581</v>
      </c>
      <c r="C1276" s="208" t="s">
        <v>8811</v>
      </c>
      <c r="D1276" s="208" t="s">
        <v>10580</v>
      </c>
      <c r="E1276" s="194">
        <v>2.883683210905728</v>
      </c>
      <c r="F1276" s="254"/>
      <c r="G1276" s="255"/>
      <c r="H1276" s="255"/>
      <c r="I1276" s="210">
        <v>11.74620002399393</v>
      </c>
    </row>
    <row r="1277" spans="1:9" x14ac:dyDescent="0.25">
      <c r="A1277" s="208" t="s">
        <v>8809</v>
      </c>
      <c r="B1277" s="208" t="s">
        <v>10582</v>
      </c>
      <c r="C1277" s="208" t="s">
        <v>8820</v>
      </c>
      <c r="D1277" s="208" t="s">
        <v>10580</v>
      </c>
      <c r="E1277" s="253">
        <v>3.5502000152570381</v>
      </c>
      <c r="F1277" s="245"/>
      <c r="G1277" s="245"/>
      <c r="H1277" s="255"/>
      <c r="I1277" s="210">
        <v>13.64989999548788</v>
      </c>
    </row>
    <row r="1278" spans="1:9" x14ac:dyDescent="0.25">
      <c r="A1278" s="208" t="s">
        <v>8809</v>
      </c>
      <c r="B1278" s="208" t="s">
        <v>10583</v>
      </c>
      <c r="C1278" s="208" t="s">
        <v>8820</v>
      </c>
      <c r="D1278" s="208" t="s">
        <v>10584</v>
      </c>
      <c r="E1278" s="253">
        <v>12.379999974953961</v>
      </c>
      <c r="F1278" s="245"/>
      <c r="G1278" s="245"/>
      <c r="H1278" s="245"/>
      <c r="I1278" s="210">
        <v>5.5800000339393829</v>
      </c>
    </row>
    <row r="1279" spans="1:9" x14ac:dyDescent="0.25">
      <c r="A1279" s="208" t="s">
        <v>8809</v>
      </c>
      <c r="B1279" s="208" t="s">
        <v>10585</v>
      </c>
      <c r="C1279" s="208" t="s">
        <v>8815</v>
      </c>
      <c r="D1279" s="208" t="s">
        <v>10586</v>
      </c>
      <c r="E1279" s="194">
        <v>41.039999568113657</v>
      </c>
      <c r="F1279" s="254"/>
      <c r="G1279" s="255"/>
      <c r="H1279" s="255"/>
      <c r="I1279" s="210">
        <v>7.1600000375757444</v>
      </c>
    </row>
    <row r="1280" spans="1:9" x14ac:dyDescent="0.25">
      <c r="A1280" s="208" t="s">
        <v>8809</v>
      </c>
      <c r="B1280" s="208" t="s">
        <v>774</v>
      </c>
      <c r="C1280" s="208" t="s">
        <v>8815</v>
      </c>
      <c r="D1280" s="208" t="s">
        <v>9710</v>
      </c>
      <c r="E1280" s="194">
        <v>4.8299999491712722</v>
      </c>
      <c r="F1280" s="254"/>
      <c r="G1280" s="255"/>
      <c r="H1280" s="255"/>
      <c r="I1280" s="210">
        <v>14.43980003521817</v>
      </c>
    </row>
    <row r="1281" spans="1:9" x14ac:dyDescent="0.25">
      <c r="A1281" s="208" t="s">
        <v>8809</v>
      </c>
      <c r="B1281" s="208" t="s">
        <v>774</v>
      </c>
      <c r="C1281" s="208" t="s">
        <v>8924</v>
      </c>
      <c r="D1281" s="208" t="s">
        <v>9710</v>
      </c>
      <c r="E1281" s="253">
        <v>63.029999968113657</v>
      </c>
      <c r="F1281" s="245"/>
      <c r="G1281" s="245"/>
      <c r="H1281" s="245"/>
      <c r="I1281" s="210">
        <v>6.9430279886876392</v>
      </c>
    </row>
    <row r="1282" spans="1:9" x14ac:dyDescent="0.25">
      <c r="A1282" s="208" t="s">
        <v>8809</v>
      </c>
      <c r="B1282" s="208" t="s">
        <v>774</v>
      </c>
      <c r="C1282" s="208" t="s">
        <v>8820</v>
      </c>
      <c r="D1282" s="208" t="s">
        <v>9710</v>
      </c>
      <c r="E1282" s="194">
        <v>3.8899999590634051</v>
      </c>
      <c r="F1282" s="254"/>
      <c r="G1282" s="255"/>
      <c r="H1282" s="255"/>
      <c r="I1282" s="210">
        <v>16.219999972121219</v>
      </c>
    </row>
    <row r="1283" spans="1:9" x14ac:dyDescent="0.25">
      <c r="A1283" s="208" t="s">
        <v>8809</v>
      </c>
      <c r="B1283" s="208" t="s">
        <v>774</v>
      </c>
      <c r="C1283" s="208" t="s">
        <v>8811</v>
      </c>
      <c r="D1283" s="208" t="s">
        <v>9710</v>
      </c>
      <c r="E1283" s="194">
        <v>12.6499999721126</v>
      </c>
      <c r="F1283" s="254"/>
      <c r="G1283" s="255"/>
      <c r="H1283" s="255"/>
      <c r="I1283" s="210">
        <v>12.66480002082424</v>
      </c>
    </row>
    <row r="1284" spans="1:9" x14ac:dyDescent="0.25">
      <c r="A1284" s="208" t="s">
        <v>8809</v>
      </c>
      <c r="B1284" s="256" t="s">
        <v>603</v>
      </c>
      <c r="C1284" s="208" t="s">
        <v>8811</v>
      </c>
      <c r="D1284" s="208" t="s">
        <v>10587</v>
      </c>
      <c r="E1284" s="253">
        <v>88.560000015153904</v>
      </c>
      <c r="F1284" s="245"/>
      <c r="G1284" s="245"/>
      <c r="H1284" s="255"/>
      <c r="I1284" s="210">
        <v>9.0733000058696955</v>
      </c>
    </row>
    <row r="1285" spans="1:9" x14ac:dyDescent="0.25">
      <c r="A1285" s="208" t="s">
        <v>8809</v>
      </c>
      <c r="B1285" s="208" t="s">
        <v>10588</v>
      </c>
      <c r="C1285" s="208" t="s">
        <v>8820</v>
      </c>
      <c r="D1285" s="208" t="s">
        <v>10589</v>
      </c>
      <c r="E1285" s="194">
        <v>34.38999963809524</v>
      </c>
      <c r="F1285" s="254"/>
      <c r="G1285" s="255"/>
      <c r="H1285" s="255"/>
      <c r="I1285" s="210">
        <v>7.1600000375757444</v>
      </c>
    </row>
    <row r="1286" spans="1:9" x14ac:dyDescent="0.25">
      <c r="A1286" s="208" t="s">
        <v>8809</v>
      </c>
      <c r="B1286" s="208" t="s">
        <v>10590</v>
      </c>
      <c r="C1286" s="208" t="s">
        <v>8820</v>
      </c>
      <c r="D1286" s="208" t="s">
        <v>10591</v>
      </c>
      <c r="E1286" s="194">
        <v>4.8523335453582366</v>
      </c>
      <c r="F1286" s="254"/>
      <c r="G1286" s="255"/>
      <c r="H1286" s="255"/>
      <c r="I1286" s="210">
        <v>12.649999950000019</v>
      </c>
    </row>
    <row r="1287" spans="1:9" x14ac:dyDescent="0.25">
      <c r="A1287" s="208" t="s">
        <v>8809</v>
      </c>
      <c r="B1287" s="208" t="s">
        <v>10592</v>
      </c>
      <c r="C1287" s="208" t="s">
        <v>8815</v>
      </c>
      <c r="D1287" s="208" t="s">
        <v>10593</v>
      </c>
      <c r="E1287" s="253">
        <v>0.20999999779005529</v>
      </c>
      <c r="F1287" s="245"/>
      <c r="G1287" s="245"/>
      <c r="H1287" s="245"/>
      <c r="I1287" s="210">
        <v>10.809999957272741</v>
      </c>
    </row>
    <row r="1288" spans="1:9" x14ac:dyDescent="0.25">
      <c r="A1288" s="208" t="s">
        <v>8809</v>
      </c>
      <c r="B1288" s="208" t="s">
        <v>10594</v>
      </c>
      <c r="C1288" s="208" t="s">
        <v>8815</v>
      </c>
      <c r="D1288" s="208" t="s">
        <v>10595</v>
      </c>
      <c r="E1288" s="253">
        <v>0.70999999252828216</v>
      </c>
      <c r="F1288" s="245"/>
      <c r="G1288" s="245"/>
      <c r="H1288" s="245"/>
      <c r="I1288" s="210">
        <v>14.10999999363637</v>
      </c>
    </row>
    <row r="1289" spans="1:9" x14ac:dyDescent="0.25">
      <c r="A1289" s="208" t="s">
        <v>8809</v>
      </c>
      <c r="B1289" s="208" t="s">
        <v>2459</v>
      </c>
      <c r="C1289" s="208" t="s">
        <v>8815</v>
      </c>
      <c r="D1289" s="208" t="s">
        <v>10595</v>
      </c>
      <c r="E1289" s="253">
        <v>0.846799991088661</v>
      </c>
      <c r="F1289" s="245"/>
      <c r="G1289" s="245"/>
      <c r="H1289" s="245"/>
      <c r="I1289" s="210">
        <v>9.3399999927272752</v>
      </c>
    </row>
    <row r="1290" spans="1:9" x14ac:dyDescent="0.25">
      <c r="A1290" s="208" t="s">
        <v>8809</v>
      </c>
      <c r="B1290" s="208" t="s">
        <v>2459</v>
      </c>
      <c r="C1290" s="208" t="s">
        <v>8811</v>
      </c>
      <c r="D1290" s="208" t="s">
        <v>10595</v>
      </c>
      <c r="E1290" s="194">
        <v>1.0311999891481189</v>
      </c>
      <c r="F1290" s="254"/>
      <c r="G1290" s="255"/>
      <c r="H1290" s="255"/>
      <c r="I1290" s="210">
        <v>7.2029000232757499</v>
      </c>
    </row>
    <row r="1291" spans="1:9" x14ac:dyDescent="0.25">
      <c r="A1291" s="208" t="s">
        <v>8809</v>
      </c>
      <c r="B1291" s="208" t="s">
        <v>10596</v>
      </c>
      <c r="C1291" s="208" t="s">
        <v>8811</v>
      </c>
      <c r="D1291" s="208" t="s">
        <v>10597</v>
      </c>
      <c r="E1291" s="194">
        <v>1.0399999890555121</v>
      </c>
      <c r="F1291" s="254"/>
      <c r="G1291" s="255"/>
      <c r="H1291" s="255"/>
      <c r="I1291" s="210">
        <v>14.57409999045152</v>
      </c>
    </row>
    <row r="1292" spans="1:9" x14ac:dyDescent="0.25">
      <c r="A1292" s="208" t="s">
        <v>8809</v>
      </c>
      <c r="B1292" s="208" t="s">
        <v>2373</v>
      </c>
      <c r="C1292" s="208" t="s">
        <v>8815</v>
      </c>
      <c r="D1292" s="208" t="s">
        <v>10598</v>
      </c>
      <c r="E1292" s="194">
        <v>3.681599961256512</v>
      </c>
      <c r="F1292" s="254"/>
      <c r="G1292" s="255"/>
      <c r="H1292" s="255"/>
      <c r="I1292" s="210">
        <v>12.26000000424242</v>
      </c>
    </row>
    <row r="1293" spans="1:9" x14ac:dyDescent="0.25">
      <c r="A1293" s="208" t="s">
        <v>8809</v>
      </c>
      <c r="B1293" s="208" t="s">
        <v>10599</v>
      </c>
      <c r="C1293" s="208" t="s">
        <v>8811</v>
      </c>
      <c r="D1293" s="208" t="s">
        <v>10600</v>
      </c>
      <c r="E1293" s="194">
        <v>2.1985488850455259</v>
      </c>
      <c r="F1293" s="254"/>
      <c r="G1293" s="255"/>
      <c r="H1293" s="255"/>
      <c r="I1293" s="210">
        <v>17.890000021515139</v>
      </c>
    </row>
    <row r="1294" spans="1:9" x14ac:dyDescent="0.25">
      <c r="A1294" s="208" t="s">
        <v>8809</v>
      </c>
      <c r="B1294" s="208" t="s">
        <v>10601</v>
      </c>
      <c r="C1294" s="208" t="s">
        <v>8815</v>
      </c>
      <c r="D1294" s="208" t="s">
        <v>10602</v>
      </c>
      <c r="E1294" s="194">
        <v>21.53739003906982</v>
      </c>
      <c r="F1294" s="254"/>
      <c r="G1294" s="255"/>
      <c r="H1294" s="255"/>
      <c r="I1294" s="210">
        <v>14.10999999363637</v>
      </c>
    </row>
    <row r="1295" spans="1:9" x14ac:dyDescent="0.25">
      <c r="A1295" s="208" t="s">
        <v>8809</v>
      </c>
      <c r="B1295" s="208" t="s">
        <v>2379</v>
      </c>
      <c r="C1295" s="208" t="s">
        <v>8815</v>
      </c>
      <c r="D1295" s="208" t="s">
        <v>9731</v>
      </c>
      <c r="E1295" s="253">
        <v>21.01999998926598</v>
      </c>
      <c r="F1295" s="245"/>
      <c r="G1295" s="245"/>
      <c r="H1295" s="245"/>
      <c r="I1295" s="210">
        <v>9.8599999709091009</v>
      </c>
    </row>
    <row r="1296" spans="1:9" x14ac:dyDescent="0.25">
      <c r="A1296" s="208" t="s">
        <v>8809</v>
      </c>
      <c r="B1296" s="208" t="s">
        <v>2379</v>
      </c>
      <c r="C1296" s="208" t="s">
        <v>8811</v>
      </c>
      <c r="D1296" s="208" t="s">
        <v>9731</v>
      </c>
      <c r="E1296" s="253">
        <v>3.429999963904236</v>
      </c>
      <c r="F1296" s="245"/>
      <c r="G1296" s="245"/>
      <c r="H1296" s="245"/>
      <c r="I1296" s="210">
        <v>7.6402000290242329</v>
      </c>
    </row>
    <row r="1297" spans="1:9" x14ac:dyDescent="0.25">
      <c r="A1297" s="208" t="s">
        <v>8809</v>
      </c>
      <c r="B1297" s="208" t="s">
        <v>10603</v>
      </c>
      <c r="C1297" s="208" t="s">
        <v>8815</v>
      </c>
      <c r="D1297" s="208" t="s">
        <v>10604</v>
      </c>
      <c r="E1297" s="253">
        <v>3.3948471097621979</v>
      </c>
      <c r="F1297" s="245"/>
      <c r="G1297" s="245"/>
      <c r="H1297" s="245"/>
      <c r="I1297" s="210">
        <v>16.10000001212121</v>
      </c>
    </row>
    <row r="1298" spans="1:9" x14ac:dyDescent="0.25">
      <c r="A1298" s="208" t="s">
        <v>8809</v>
      </c>
      <c r="B1298" s="208" t="s">
        <v>10605</v>
      </c>
      <c r="C1298" s="208" t="s">
        <v>8815</v>
      </c>
      <c r="D1298" s="208" t="s">
        <v>10598</v>
      </c>
      <c r="E1298" s="253">
        <v>21.53739003906982</v>
      </c>
      <c r="F1298" s="245"/>
      <c r="G1298" s="245"/>
      <c r="H1298" s="245"/>
      <c r="I1298" s="210">
        <v>14.10999999363637</v>
      </c>
    </row>
    <row r="1299" spans="1:9" x14ac:dyDescent="0.25">
      <c r="A1299" s="208" t="s">
        <v>8809</v>
      </c>
      <c r="B1299" s="208" t="s">
        <v>2412</v>
      </c>
      <c r="C1299" s="208" t="s">
        <v>8815</v>
      </c>
      <c r="D1299" s="208" t="s">
        <v>10598</v>
      </c>
      <c r="E1299" s="253">
        <v>21.53739003906982</v>
      </c>
      <c r="F1299" s="245"/>
      <c r="G1299" s="245"/>
      <c r="H1299" s="245"/>
      <c r="I1299" s="210">
        <v>15.10999996333334</v>
      </c>
    </row>
    <row r="1300" spans="1:9" x14ac:dyDescent="0.25">
      <c r="A1300" s="208" t="s">
        <v>8809</v>
      </c>
      <c r="B1300" s="208" t="s">
        <v>2412</v>
      </c>
      <c r="C1300" s="208" t="s">
        <v>8811</v>
      </c>
      <c r="D1300" s="208" t="s">
        <v>10598</v>
      </c>
      <c r="E1300" s="194">
        <v>21.32390001237675</v>
      </c>
      <c r="F1300" s="254"/>
      <c r="G1300" s="255"/>
      <c r="H1300" s="255"/>
      <c r="I1300" s="210">
        <v>9.3811999789939478</v>
      </c>
    </row>
    <row r="1301" spans="1:9" x14ac:dyDescent="0.25">
      <c r="A1301" s="208" t="s">
        <v>8809</v>
      </c>
      <c r="B1301" s="208" t="s">
        <v>10606</v>
      </c>
      <c r="C1301" s="208" t="s">
        <v>8815</v>
      </c>
      <c r="D1301" s="208" t="s">
        <v>10595</v>
      </c>
      <c r="E1301" s="194">
        <v>20.0499997890029</v>
      </c>
      <c r="F1301" s="254"/>
      <c r="G1301" s="255"/>
      <c r="H1301" s="255"/>
      <c r="I1301" s="210">
        <v>13.04999996818183</v>
      </c>
    </row>
    <row r="1302" spans="1:9" x14ac:dyDescent="0.25">
      <c r="A1302" s="208" t="s">
        <v>8809</v>
      </c>
      <c r="B1302" s="208" t="s">
        <v>10607</v>
      </c>
      <c r="C1302" s="208" t="s">
        <v>8815</v>
      </c>
      <c r="D1302" s="208" t="s">
        <v>10608</v>
      </c>
      <c r="E1302" s="253">
        <v>19.4761999528945</v>
      </c>
      <c r="F1302" s="245"/>
      <c r="G1302" s="245"/>
      <c r="H1302" s="245"/>
      <c r="I1302" s="210">
        <v>13.521399962563651</v>
      </c>
    </row>
    <row r="1303" spans="1:9" x14ac:dyDescent="0.25">
      <c r="A1303" s="208" t="s">
        <v>8809</v>
      </c>
      <c r="B1303" s="208" t="s">
        <v>10609</v>
      </c>
      <c r="C1303" s="208" t="s">
        <v>8815</v>
      </c>
      <c r="D1303" s="208" t="s">
        <v>10610</v>
      </c>
      <c r="E1303" s="194">
        <v>2.8585000488450398</v>
      </c>
      <c r="F1303" s="254"/>
      <c r="G1303" s="255"/>
      <c r="H1303" s="255"/>
      <c r="I1303" s="210">
        <v>13.990000033636351</v>
      </c>
    </row>
    <row r="1304" spans="1:9" x14ac:dyDescent="0.25">
      <c r="A1304" s="208" t="s">
        <v>8809</v>
      </c>
      <c r="B1304" s="208" t="s">
        <v>10611</v>
      </c>
      <c r="C1304" s="208" t="s">
        <v>8815</v>
      </c>
      <c r="D1304" s="208" t="s">
        <v>10612</v>
      </c>
      <c r="E1304" s="253">
        <v>0.86999999084451474</v>
      </c>
      <c r="F1304" s="245"/>
      <c r="G1304" s="245"/>
      <c r="H1304" s="245"/>
      <c r="I1304" s="210">
        <v>7.1851263928366578</v>
      </c>
    </row>
    <row r="1305" spans="1:9" x14ac:dyDescent="0.25">
      <c r="A1305" s="208" t="s">
        <v>8809</v>
      </c>
      <c r="B1305" s="208" t="s">
        <v>2380</v>
      </c>
      <c r="C1305" s="208" t="s">
        <v>8815</v>
      </c>
      <c r="D1305" s="208" t="s">
        <v>9731</v>
      </c>
      <c r="E1305" s="194">
        <v>0.86907718106732779</v>
      </c>
      <c r="F1305" s="254"/>
      <c r="G1305" s="255"/>
      <c r="H1305" s="255"/>
      <c r="I1305" s="210">
        <v>15.83000002636363</v>
      </c>
    </row>
    <row r="1306" spans="1:9" x14ac:dyDescent="0.25">
      <c r="A1306" s="208" t="s">
        <v>8809</v>
      </c>
      <c r="B1306" s="208" t="s">
        <v>10613</v>
      </c>
      <c r="C1306" s="208" t="s">
        <v>8924</v>
      </c>
      <c r="D1306" s="208" t="s">
        <v>10614</v>
      </c>
      <c r="E1306" s="194">
        <v>11.65999987729545</v>
      </c>
      <c r="F1306" s="254"/>
      <c r="G1306" s="255"/>
      <c r="H1306" s="255"/>
      <c r="I1306" s="210">
        <v>2.2559310662047962</v>
      </c>
    </row>
    <row r="1307" spans="1:9" x14ac:dyDescent="0.25">
      <c r="A1307" s="208" t="s">
        <v>8809</v>
      </c>
      <c r="B1307" s="208" t="s">
        <v>10615</v>
      </c>
      <c r="C1307" s="208" t="s">
        <v>8815</v>
      </c>
      <c r="D1307" s="208" t="s">
        <v>10616</v>
      </c>
      <c r="E1307" s="253">
        <v>9.030000010207841</v>
      </c>
      <c r="F1307" s="245"/>
      <c r="G1307" s="245"/>
      <c r="H1307" s="245"/>
      <c r="I1307" s="210">
        <v>2.0300000051515141</v>
      </c>
    </row>
    <row r="1308" spans="1:9" x14ac:dyDescent="0.25">
      <c r="A1308" s="208" t="s">
        <v>8809</v>
      </c>
      <c r="B1308" s="208" t="s">
        <v>171</v>
      </c>
      <c r="C1308" s="208" t="s">
        <v>8815</v>
      </c>
      <c r="D1308" s="208" t="s">
        <v>10617</v>
      </c>
      <c r="E1308" s="194">
        <v>2.37999997495396</v>
      </c>
      <c r="F1308" s="254"/>
      <c r="G1308" s="255"/>
      <c r="H1308" s="255"/>
      <c r="I1308" s="210">
        <v>2.2559310662047962</v>
      </c>
    </row>
    <row r="1309" spans="1:9" x14ac:dyDescent="0.25">
      <c r="A1309" s="208" t="s">
        <v>8809</v>
      </c>
      <c r="B1309" s="208" t="s">
        <v>10618</v>
      </c>
      <c r="C1309" s="208" t="s">
        <v>8924</v>
      </c>
      <c r="D1309" s="208" t="s">
        <v>10619</v>
      </c>
      <c r="E1309" s="194">
        <v>25.90610706754952</v>
      </c>
      <c r="F1309" s="254"/>
      <c r="G1309" s="255"/>
      <c r="H1309" s="255"/>
      <c r="I1309" s="210">
        <v>1.8918857330077861</v>
      </c>
    </row>
    <row r="1310" spans="1:9" x14ac:dyDescent="0.25">
      <c r="A1310" s="208" t="s">
        <v>8809</v>
      </c>
      <c r="B1310" s="208" t="s">
        <v>10620</v>
      </c>
      <c r="C1310" s="208" t="s">
        <v>8815</v>
      </c>
      <c r="D1310" s="208" t="s">
        <v>10621</v>
      </c>
      <c r="E1310" s="253">
        <v>25.889999727545391</v>
      </c>
      <c r="F1310" s="245"/>
      <c r="G1310" s="245"/>
      <c r="H1310" s="245"/>
      <c r="I1310" s="210">
        <v>1.4299999778787951</v>
      </c>
    </row>
    <row r="1311" spans="1:9" x14ac:dyDescent="0.25">
      <c r="A1311" s="208" t="s">
        <v>8809</v>
      </c>
      <c r="B1311" s="208" t="s">
        <v>10622</v>
      </c>
      <c r="C1311" s="208" t="s">
        <v>8815</v>
      </c>
      <c r="D1311" s="208" t="s">
        <v>10623</v>
      </c>
      <c r="E1311" s="253">
        <v>57.125113842408688</v>
      </c>
      <c r="F1311" s="245"/>
      <c r="G1311" s="245"/>
      <c r="H1311" s="255"/>
      <c r="I1311" s="210">
        <v>1.782434178582547</v>
      </c>
    </row>
    <row r="1312" spans="1:9" x14ac:dyDescent="0.25">
      <c r="A1312" s="208" t="s">
        <v>8809</v>
      </c>
      <c r="B1312" s="208" t="s">
        <v>142</v>
      </c>
      <c r="C1312" s="208" t="s">
        <v>8815</v>
      </c>
      <c r="D1312" s="208" t="s">
        <v>10624</v>
      </c>
      <c r="E1312" s="253">
        <v>11.45885807462396</v>
      </c>
      <c r="F1312" s="245"/>
      <c r="G1312" s="245"/>
      <c r="H1312" s="245"/>
      <c r="I1312" s="210">
        <v>1.8918857330077861</v>
      </c>
    </row>
    <row r="1313" spans="1:9" x14ac:dyDescent="0.25">
      <c r="A1313" s="208" t="s">
        <v>8809</v>
      </c>
      <c r="B1313" s="208" t="s">
        <v>10625</v>
      </c>
      <c r="C1313" s="208" t="s">
        <v>8811</v>
      </c>
      <c r="D1313" s="208" t="s">
        <v>10626</v>
      </c>
      <c r="E1313" s="253">
        <v>64.869999948750333</v>
      </c>
      <c r="F1313" s="245"/>
      <c r="G1313" s="245"/>
      <c r="H1313" s="255"/>
      <c r="I1313" s="210">
        <v>0.47249999401515352</v>
      </c>
    </row>
    <row r="1314" spans="1:9" x14ac:dyDescent="0.25">
      <c r="A1314" s="208" t="s">
        <v>8809</v>
      </c>
      <c r="B1314" s="208" t="s">
        <v>10627</v>
      </c>
      <c r="C1314" s="208" t="s">
        <v>8811</v>
      </c>
      <c r="D1314" s="208" t="s">
        <v>10628</v>
      </c>
      <c r="E1314" s="194">
        <v>2.4399999743225469</v>
      </c>
      <c r="F1314" s="254"/>
      <c r="G1314" s="255"/>
      <c r="H1314" s="255"/>
      <c r="I1314" s="210">
        <v>1.297100022178781</v>
      </c>
    </row>
    <row r="1315" spans="1:9" x14ac:dyDescent="0.25">
      <c r="A1315" s="208" t="s">
        <v>8809</v>
      </c>
      <c r="B1315" s="208" t="s">
        <v>10629</v>
      </c>
      <c r="C1315" s="208" t="s">
        <v>8811</v>
      </c>
      <c r="D1315" s="208" t="s">
        <v>10630</v>
      </c>
      <c r="E1315" s="253">
        <v>8.3500000173638522</v>
      </c>
      <c r="F1315" s="245"/>
      <c r="G1315" s="245"/>
      <c r="H1315" s="245"/>
      <c r="I1315" s="210">
        <v>1.916199967327284</v>
      </c>
    </row>
    <row r="1316" spans="1:9" x14ac:dyDescent="0.25">
      <c r="A1316" s="208" t="s">
        <v>8809</v>
      </c>
      <c r="B1316" s="208" t="s">
        <v>10631</v>
      </c>
      <c r="C1316" s="208" t="s">
        <v>8815</v>
      </c>
      <c r="D1316" s="208" t="s">
        <v>9764</v>
      </c>
      <c r="E1316" s="194">
        <v>26.494487803267688</v>
      </c>
      <c r="F1316" s="254"/>
      <c r="G1316" s="255"/>
      <c r="H1316" s="255"/>
      <c r="I1316" s="210">
        <v>0.86000001636363088</v>
      </c>
    </row>
    <row r="1317" spans="1:9" x14ac:dyDescent="0.25">
      <c r="A1317" s="208" t="s">
        <v>8809</v>
      </c>
      <c r="B1317" s="208" t="s">
        <v>10632</v>
      </c>
      <c r="C1317" s="208" t="s">
        <v>8815</v>
      </c>
      <c r="D1317" s="208" t="s">
        <v>10633</v>
      </c>
      <c r="E1317" s="194">
        <v>7.4063350970130486</v>
      </c>
      <c r="F1317" s="254"/>
      <c r="G1317" s="255"/>
      <c r="H1317" s="255"/>
      <c r="I1317" s="210">
        <v>0.84680002076362937</v>
      </c>
    </row>
    <row r="1318" spans="1:9" x14ac:dyDescent="0.25">
      <c r="A1318" s="208" t="s">
        <v>8809</v>
      </c>
      <c r="B1318" s="208" t="s">
        <v>10632</v>
      </c>
      <c r="C1318" s="208" t="s">
        <v>8811</v>
      </c>
      <c r="D1318" s="208" t="s">
        <v>10633</v>
      </c>
      <c r="E1318" s="253">
        <v>14.04999995737964</v>
      </c>
      <c r="F1318" s="245"/>
      <c r="G1318" s="245"/>
      <c r="H1318" s="245"/>
      <c r="I1318" s="210">
        <v>0.66000000727272479</v>
      </c>
    </row>
    <row r="1319" spans="1:9" x14ac:dyDescent="0.25">
      <c r="A1319" s="208" t="s">
        <v>8809</v>
      </c>
      <c r="B1319" s="208" t="s">
        <v>10634</v>
      </c>
      <c r="C1319" s="208" t="s">
        <v>8811</v>
      </c>
      <c r="D1319" s="208" t="s">
        <v>10635</v>
      </c>
      <c r="E1319" s="194">
        <v>3.9885924336901608</v>
      </c>
      <c r="F1319" s="254"/>
      <c r="G1319" s="255"/>
      <c r="H1319" s="255"/>
      <c r="I1319" s="210">
        <v>1.0935000142878739</v>
      </c>
    </row>
    <row r="1320" spans="1:9" x14ac:dyDescent="0.25">
      <c r="A1320" s="208" t="s">
        <v>8809</v>
      </c>
      <c r="B1320" s="208" t="s">
        <v>10636</v>
      </c>
      <c r="C1320" s="208" t="s">
        <v>8815</v>
      </c>
      <c r="D1320" s="208" t="s">
        <v>10637</v>
      </c>
      <c r="E1320" s="194">
        <v>13.519161131079599</v>
      </c>
      <c r="F1320" s="254"/>
      <c r="G1320" s="255"/>
      <c r="H1320" s="255"/>
      <c r="I1320" s="210">
        <v>10.418600011981811</v>
      </c>
    </row>
    <row r="1321" spans="1:9" x14ac:dyDescent="0.25">
      <c r="A1321" s="208" t="s">
        <v>8809</v>
      </c>
      <c r="B1321" s="208" t="s">
        <v>10636</v>
      </c>
      <c r="C1321" s="208" t="s">
        <v>8811</v>
      </c>
      <c r="D1321" s="208" t="s">
        <v>10637</v>
      </c>
      <c r="E1321" s="194">
        <v>1.2499999868455669</v>
      </c>
      <c r="F1321" s="254"/>
      <c r="G1321" s="255"/>
      <c r="H1321" s="255"/>
      <c r="I1321" s="210">
        <v>6.9216999654939499</v>
      </c>
    </row>
    <row r="1322" spans="1:9" x14ac:dyDescent="0.25">
      <c r="A1322" s="208" t="s">
        <v>8809</v>
      </c>
      <c r="B1322" s="208" t="s">
        <v>10638</v>
      </c>
      <c r="C1322" s="208" t="s">
        <v>8811</v>
      </c>
      <c r="D1322" s="208" t="s">
        <v>10639</v>
      </c>
      <c r="E1322" s="253">
        <v>15.06029997305656</v>
      </c>
      <c r="F1322" s="245"/>
      <c r="G1322" s="245"/>
      <c r="H1322" s="245"/>
      <c r="I1322" s="210">
        <v>1.948200032418171</v>
      </c>
    </row>
    <row r="1323" spans="1:9" x14ac:dyDescent="0.25">
      <c r="A1323" s="208" t="s">
        <v>8809</v>
      </c>
      <c r="B1323" s="208" t="s">
        <v>10640</v>
      </c>
      <c r="C1323" s="208" t="s">
        <v>8815</v>
      </c>
      <c r="D1323" s="208" t="s">
        <v>10641</v>
      </c>
      <c r="E1323" s="194">
        <v>14.989999947487499</v>
      </c>
      <c r="F1323" s="254"/>
      <c r="G1323" s="255"/>
      <c r="H1323" s="255"/>
      <c r="I1323" s="210">
        <v>9.4044938348656917</v>
      </c>
    </row>
    <row r="1324" spans="1:9" x14ac:dyDescent="0.25">
      <c r="A1324" s="208" t="s">
        <v>8809</v>
      </c>
      <c r="B1324" s="208" t="s">
        <v>10642</v>
      </c>
      <c r="C1324" s="208" t="s">
        <v>8815</v>
      </c>
      <c r="D1324" s="208" t="s">
        <v>10643</v>
      </c>
      <c r="E1324" s="194">
        <v>10.20999989255459</v>
      </c>
      <c r="F1324" s="254"/>
      <c r="G1324" s="255"/>
      <c r="H1324" s="255"/>
      <c r="I1324" s="210">
        <v>5.5699999615151654</v>
      </c>
    </row>
    <row r="1325" spans="1:9" x14ac:dyDescent="0.25">
      <c r="A1325" s="208" t="s">
        <v>8809</v>
      </c>
      <c r="B1325" s="208" t="s">
        <v>10644</v>
      </c>
      <c r="C1325" s="208" t="s">
        <v>8815</v>
      </c>
      <c r="D1325" s="208" t="s">
        <v>10645</v>
      </c>
      <c r="E1325" s="194">
        <v>0.24879999738174169</v>
      </c>
      <c r="F1325" s="254"/>
      <c r="G1325" s="255"/>
      <c r="H1325" s="255"/>
      <c r="I1325" s="210">
        <v>9.4044938348656917</v>
      </c>
    </row>
    <row r="1326" spans="1:9" x14ac:dyDescent="0.25">
      <c r="A1326" s="208" t="s">
        <v>8809</v>
      </c>
      <c r="B1326" s="208" t="s">
        <v>10646</v>
      </c>
      <c r="C1326" s="208" t="s">
        <v>8815</v>
      </c>
      <c r="D1326" s="208" t="s">
        <v>10647</v>
      </c>
      <c r="E1326" s="194">
        <v>61.130871232508589</v>
      </c>
      <c r="F1326" s="254"/>
      <c r="G1326" s="255"/>
      <c r="H1326" s="255"/>
      <c r="I1326" s="210">
        <v>9.4044938348656917</v>
      </c>
    </row>
    <row r="1327" spans="1:9" x14ac:dyDescent="0.25">
      <c r="A1327" s="208" t="s">
        <v>8809</v>
      </c>
      <c r="B1327" s="208" t="s">
        <v>10646</v>
      </c>
      <c r="C1327" s="208" t="s">
        <v>8811</v>
      </c>
      <c r="D1327" s="208" t="s">
        <v>10647</v>
      </c>
      <c r="E1327" s="194">
        <v>14.37999995390687</v>
      </c>
      <c r="F1327" s="254"/>
      <c r="G1327" s="255"/>
      <c r="H1327" s="255"/>
      <c r="I1327" s="210">
        <v>3.675899986821217</v>
      </c>
    </row>
    <row r="1328" spans="1:9" x14ac:dyDescent="0.25">
      <c r="A1328" s="208" t="s">
        <v>8809</v>
      </c>
      <c r="B1328" s="208" t="s">
        <v>10648</v>
      </c>
      <c r="C1328" s="208" t="s">
        <v>8811</v>
      </c>
      <c r="D1328" s="208" t="s">
        <v>10649</v>
      </c>
      <c r="E1328" s="194">
        <v>2.5399999732701928</v>
      </c>
      <c r="F1328" s="254"/>
      <c r="G1328" s="255"/>
      <c r="H1328" s="255"/>
      <c r="I1328" s="210">
        <v>2.704000007757573</v>
      </c>
    </row>
    <row r="1329" spans="1:9" x14ac:dyDescent="0.25">
      <c r="A1329" s="208" t="s">
        <v>8809</v>
      </c>
      <c r="B1329" s="208" t="s">
        <v>10650</v>
      </c>
      <c r="C1329" s="208" t="s">
        <v>8815</v>
      </c>
      <c r="D1329" s="208" t="s">
        <v>10641</v>
      </c>
      <c r="E1329" s="194">
        <v>35.450000047882128</v>
      </c>
      <c r="F1329" s="254"/>
      <c r="G1329" s="255"/>
      <c r="H1329" s="255"/>
      <c r="I1329" s="210">
        <v>9.4044938348656917</v>
      </c>
    </row>
    <row r="1330" spans="1:9" x14ac:dyDescent="0.25">
      <c r="A1330" s="208" t="s">
        <v>8809</v>
      </c>
      <c r="B1330" s="208" t="s">
        <v>10651</v>
      </c>
      <c r="C1330" s="208" t="s">
        <v>8815</v>
      </c>
      <c r="D1330" s="208" t="s">
        <v>10652</v>
      </c>
      <c r="E1330" s="194">
        <v>87.830000022836103</v>
      </c>
      <c r="F1330" s="254"/>
      <c r="G1330" s="255"/>
      <c r="H1330" s="255"/>
      <c r="I1330" s="210">
        <v>5.8600000163636308</v>
      </c>
    </row>
    <row r="1331" spans="1:9" x14ac:dyDescent="0.25">
      <c r="A1331" s="208" t="s">
        <v>8809</v>
      </c>
      <c r="B1331" s="208" t="s">
        <v>10653</v>
      </c>
      <c r="C1331" s="208" t="s">
        <v>8815</v>
      </c>
      <c r="D1331" s="208" t="s">
        <v>10654</v>
      </c>
      <c r="E1331" s="194">
        <v>17.933100363766371</v>
      </c>
      <c r="F1331" s="254"/>
      <c r="G1331" s="255"/>
      <c r="H1331" s="255"/>
      <c r="I1331" s="210">
        <v>11.009999966363649</v>
      </c>
    </row>
    <row r="1332" spans="1:9" x14ac:dyDescent="0.25">
      <c r="A1332" s="208" t="s">
        <v>8809</v>
      </c>
      <c r="B1332" s="208" t="s">
        <v>10653</v>
      </c>
      <c r="C1332" s="208" t="s">
        <v>8811</v>
      </c>
      <c r="D1332" s="208" t="s">
        <v>10654</v>
      </c>
      <c r="E1332" s="194">
        <v>12.49999997369113</v>
      </c>
      <c r="F1332" s="254"/>
      <c r="G1332" s="255"/>
      <c r="H1332" s="255"/>
      <c r="I1332" s="210">
        <v>5.0205999931333363</v>
      </c>
    </row>
    <row r="1333" spans="1:9" x14ac:dyDescent="0.25">
      <c r="A1333" s="208" t="s">
        <v>8809</v>
      </c>
      <c r="B1333" s="256" t="s">
        <v>10655</v>
      </c>
      <c r="C1333" s="208" t="s">
        <v>8811</v>
      </c>
      <c r="D1333" s="208" t="s">
        <v>10656</v>
      </c>
      <c r="E1333" s="194">
        <v>12.799999970534071</v>
      </c>
      <c r="F1333" s="254"/>
      <c r="G1333" s="255"/>
      <c r="H1333" s="255"/>
      <c r="I1333" s="210">
        <v>2.0189000088515119</v>
      </c>
    </row>
    <row r="1334" spans="1:9" x14ac:dyDescent="0.25">
      <c r="A1334" s="208" t="s">
        <v>8809</v>
      </c>
      <c r="B1334" s="208" t="s">
        <v>10657</v>
      </c>
      <c r="C1334" s="208" t="s">
        <v>8815</v>
      </c>
      <c r="D1334" s="208" t="s">
        <v>10652</v>
      </c>
      <c r="E1334" s="253">
        <v>2.9999999684293611E-2</v>
      </c>
      <c r="F1334" s="245"/>
      <c r="G1334" s="245"/>
      <c r="H1334" s="245"/>
      <c r="I1334" s="210">
        <v>5.8600000163636308</v>
      </c>
    </row>
    <row r="1335" spans="1:9" x14ac:dyDescent="0.25">
      <c r="A1335" s="208" t="s">
        <v>8809</v>
      </c>
      <c r="B1335" s="208" t="s">
        <v>10658</v>
      </c>
      <c r="C1335" s="208" t="s">
        <v>8815</v>
      </c>
      <c r="D1335" s="208" t="s">
        <v>10659</v>
      </c>
      <c r="E1335" s="253">
        <v>2.3299973445935561E-2</v>
      </c>
      <c r="F1335" s="245"/>
      <c r="G1335" s="245"/>
      <c r="H1335" s="245"/>
      <c r="I1335" s="210">
        <v>10.424800009915151</v>
      </c>
    </row>
    <row r="1336" spans="1:9" x14ac:dyDescent="0.25">
      <c r="A1336" s="208" t="s">
        <v>8809</v>
      </c>
      <c r="B1336" s="208" t="s">
        <v>10658</v>
      </c>
      <c r="C1336" s="208" t="s">
        <v>8811</v>
      </c>
      <c r="D1336" s="208" t="s">
        <v>10659</v>
      </c>
      <c r="E1336" s="253">
        <v>0.74999999210734025</v>
      </c>
      <c r="F1336" s="245"/>
      <c r="G1336" s="245"/>
      <c r="H1336" s="245"/>
      <c r="I1336" s="210">
        <v>6.1187000058878764</v>
      </c>
    </row>
    <row r="1337" spans="1:9" x14ac:dyDescent="0.25">
      <c r="A1337" s="208" t="s">
        <v>8809</v>
      </c>
      <c r="B1337" s="208" t="s">
        <v>10660</v>
      </c>
      <c r="C1337" s="208" t="s">
        <v>8811</v>
      </c>
      <c r="D1337" s="208" t="s">
        <v>10661</v>
      </c>
      <c r="E1337" s="253">
        <v>0.11300005142857091</v>
      </c>
      <c r="F1337" s="245"/>
      <c r="G1337" s="245"/>
      <c r="H1337" s="245"/>
      <c r="I1337" s="210">
        <v>1.8255999975272741</v>
      </c>
    </row>
    <row r="1338" spans="1:9" x14ac:dyDescent="0.25">
      <c r="A1338" s="208" t="s">
        <v>8809</v>
      </c>
      <c r="B1338" s="208" t="s">
        <v>10662</v>
      </c>
      <c r="C1338" s="208" t="s">
        <v>8815</v>
      </c>
      <c r="D1338" s="208" t="s">
        <v>10641</v>
      </c>
      <c r="E1338" s="194">
        <v>16.098500014748751</v>
      </c>
      <c r="F1338" s="254"/>
      <c r="G1338" s="255"/>
      <c r="H1338" s="255"/>
      <c r="I1338" s="210">
        <v>9.3345348430338397</v>
      </c>
    </row>
    <row r="1339" spans="1:9" x14ac:dyDescent="0.25">
      <c r="A1339" s="208" t="s">
        <v>8809</v>
      </c>
      <c r="B1339" s="208" t="s">
        <v>10663</v>
      </c>
      <c r="C1339" s="208" t="s">
        <v>8815</v>
      </c>
      <c r="D1339" s="208" t="s">
        <v>10664</v>
      </c>
      <c r="E1339" s="253">
        <v>68.250000018416216</v>
      </c>
      <c r="F1339" s="245"/>
      <c r="G1339" s="245"/>
      <c r="H1339" s="255"/>
      <c r="I1339" s="210">
        <v>5.7299999839393996</v>
      </c>
    </row>
    <row r="1340" spans="1:9" x14ac:dyDescent="0.25">
      <c r="A1340" s="208" t="s">
        <v>8809</v>
      </c>
      <c r="B1340" s="208" t="s">
        <v>10665</v>
      </c>
      <c r="C1340" s="208" t="s">
        <v>8815</v>
      </c>
      <c r="D1340" s="208" t="s">
        <v>10666</v>
      </c>
      <c r="E1340" s="194">
        <v>69.791233151368232</v>
      </c>
      <c r="F1340" s="254"/>
      <c r="G1340" s="255"/>
      <c r="H1340" s="255"/>
      <c r="I1340" s="210">
        <v>9.3345348430338397</v>
      </c>
    </row>
    <row r="1341" spans="1:9" x14ac:dyDescent="0.25">
      <c r="A1341" s="208" t="s">
        <v>8809</v>
      </c>
      <c r="B1341" s="208" t="s">
        <v>10667</v>
      </c>
      <c r="C1341" s="208" t="s">
        <v>8815</v>
      </c>
      <c r="D1341" s="208" t="s">
        <v>10668</v>
      </c>
      <c r="E1341" s="253">
        <v>84.229999955485411</v>
      </c>
      <c r="F1341" s="245"/>
      <c r="G1341" s="245"/>
      <c r="H1341" s="245"/>
      <c r="I1341" s="210">
        <v>9.3345348430338397</v>
      </c>
    </row>
    <row r="1342" spans="1:9" x14ac:dyDescent="0.25">
      <c r="A1342" s="208" t="s">
        <v>8809</v>
      </c>
      <c r="B1342" s="208" t="s">
        <v>10667</v>
      </c>
      <c r="C1342" s="208" t="s">
        <v>8811</v>
      </c>
      <c r="D1342" s="208" t="s">
        <v>10668</v>
      </c>
      <c r="E1342" s="194">
        <v>12.485051907550099</v>
      </c>
      <c r="F1342" s="254"/>
      <c r="G1342" s="255"/>
      <c r="H1342" s="255"/>
      <c r="I1342" s="210">
        <v>3.675899986821217</v>
      </c>
    </row>
    <row r="1343" spans="1:9" x14ac:dyDescent="0.25">
      <c r="A1343" s="208" t="s">
        <v>8809</v>
      </c>
      <c r="B1343" s="208" t="s">
        <v>10669</v>
      </c>
      <c r="C1343" s="208" t="s">
        <v>8815</v>
      </c>
      <c r="D1343" s="208" t="s">
        <v>10670</v>
      </c>
      <c r="E1343" s="253">
        <v>12.3499998700342</v>
      </c>
      <c r="F1343" s="245"/>
      <c r="G1343" s="245"/>
      <c r="H1343" s="255"/>
      <c r="I1343" s="210">
        <v>2.5835999721333418</v>
      </c>
    </row>
    <row r="1344" spans="1:9" x14ac:dyDescent="0.25">
      <c r="A1344" s="208" t="s">
        <v>8809</v>
      </c>
      <c r="B1344" s="208" t="s">
        <v>10671</v>
      </c>
      <c r="C1344" s="208" t="s">
        <v>8815</v>
      </c>
      <c r="D1344" s="208" t="s">
        <v>10641</v>
      </c>
      <c r="E1344" s="253">
        <v>8.18470004541226</v>
      </c>
      <c r="F1344" s="245"/>
      <c r="G1344" s="245"/>
      <c r="H1344" s="245"/>
      <c r="I1344" s="210">
        <v>9.3345348430338397</v>
      </c>
    </row>
    <row r="1345" spans="1:9" x14ac:dyDescent="0.25">
      <c r="A1345" s="208" t="s">
        <v>8809</v>
      </c>
      <c r="B1345" s="208" t="s">
        <v>10672</v>
      </c>
      <c r="C1345" s="208" t="s">
        <v>8815</v>
      </c>
      <c r="D1345" s="208" t="s">
        <v>10673</v>
      </c>
      <c r="E1345" s="194">
        <v>2.0528860610061979</v>
      </c>
      <c r="F1345" s="254"/>
      <c r="G1345" s="255"/>
      <c r="H1345" s="255"/>
      <c r="I1345" s="210">
        <v>5.7699999706060714</v>
      </c>
    </row>
    <row r="1346" spans="1:9" x14ac:dyDescent="0.25">
      <c r="A1346" s="208" t="s">
        <v>8809</v>
      </c>
      <c r="B1346" s="208" t="s">
        <v>10674</v>
      </c>
      <c r="C1346" s="208" t="s">
        <v>8815</v>
      </c>
      <c r="D1346" s="208" t="s">
        <v>10668</v>
      </c>
      <c r="E1346" s="194">
        <v>1.279999986529861</v>
      </c>
      <c r="F1346" s="254"/>
      <c r="G1346" s="255"/>
      <c r="H1346" s="255"/>
      <c r="I1346" s="210">
        <v>10.59635283151875</v>
      </c>
    </row>
    <row r="1347" spans="1:9" x14ac:dyDescent="0.25">
      <c r="A1347" s="208" t="s">
        <v>8809</v>
      </c>
      <c r="B1347" s="208" t="s">
        <v>10674</v>
      </c>
      <c r="C1347" s="208" t="s">
        <v>8811</v>
      </c>
      <c r="D1347" s="208" t="s">
        <v>10668</v>
      </c>
      <c r="E1347" s="194">
        <v>34.369999638305707</v>
      </c>
      <c r="F1347" s="254"/>
      <c r="G1347" s="255"/>
      <c r="H1347" s="255"/>
      <c r="I1347" s="210">
        <v>5.4270000091818149</v>
      </c>
    </row>
    <row r="1348" spans="1:9" x14ac:dyDescent="0.25">
      <c r="A1348" s="208" t="s">
        <v>8809</v>
      </c>
      <c r="B1348" s="208" t="s">
        <v>10675</v>
      </c>
      <c r="C1348" s="208" t="s">
        <v>8811</v>
      </c>
      <c r="D1348" s="208" t="s">
        <v>10676</v>
      </c>
      <c r="E1348" s="253">
        <v>41.49999956327283</v>
      </c>
      <c r="F1348" s="245"/>
      <c r="G1348" s="245"/>
      <c r="H1348" s="255"/>
      <c r="I1348" s="210">
        <v>2.0075000126515108</v>
      </c>
    </row>
    <row r="1349" spans="1:9" x14ac:dyDescent="0.25">
      <c r="A1349" s="208" t="s">
        <v>8809</v>
      </c>
      <c r="B1349" s="208" t="s">
        <v>10677</v>
      </c>
      <c r="C1349" s="208" t="s">
        <v>8815</v>
      </c>
      <c r="D1349" s="208" t="s">
        <v>10673</v>
      </c>
      <c r="E1349" s="253">
        <v>41.49999956327283</v>
      </c>
      <c r="F1349" s="245"/>
      <c r="G1349" s="245"/>
      <c r="H1349" s="245"/>
      <c r="I1349" s="210">
        <v>5.7699999706060714</v>
      </c>
    </row>
    <row r="1350" spans="1:9" x14ac:dyDescent="0.25">
      <c r="A1350" s="208" t="s">
        <v>8809</v>
      </c>
      <c r="B1350" s="208" t="s">
        <v>10660</v>
      </c>
      <c r="C1350" s="208" t="s">
        <v>8811</v>
      </c>
      <c r="D1350" s="208" t="s">
        <v>10678</v>
      </c>
      <c r="E1350" s="253">
        <v>41.469999984530382</v>
      </c>
      <c r="F1350" s="245"/>
      <c r="G1350" s="245"/>
      <c r="H1350" s="245"/>
      <c r="I1350" s="210">
        <v>2.583899972033342</v>
      </c>
    </row>
    <row r="1351" spans="1:9" x14ac:dyDescent="0.25">
      <c r="A1351" s="208" t="s">
        <v>8809</v>
      </c>
      <c r="B1351" s="208" t="s">
        <v>10679</v>
      </c>
      <c r="C1351" s="208" t="s">
        <v>8815</v>
      </c>
      <c r="D1351" s="208" t="s">
        <v>10680</v>
      </c>
      <c r="E1351" s="194">
        <v>41.10999956737701</v>
      </c>
      <c r="F1351" s="254"/>
      <c r="G1351" s="255"/>
      <c r="H1351" s="255"/>
      <c r="I1351" s="210">
        <v>0.32559996722425327</v>
      </c>
    </row>
    <row r="1352" spans="1:9" x14ac:dyDescent="0.25">
      <c r="A1352" s="208" t="s">
        <v>8809</v>
      </c>
      <c r="B1352" s="208" t="s">
        <v>10681</v>
      </c>
      <c r="C1352" s="208" t="s">
        <v>8811</v>
      </c>
      <c r="D1352" s="208" t="s">
        <v>10682</v>
      </c>
      <c r="E1352" s="194">
        <v>41.10999956737701</v>
      </c>
      <c r="F1352" s="254"/>
      <c r="G1352" s="255"/>
      <c r="H1352" s="255"/>
      <c r="I1352" s="210">
        <v>0.1244000342908977</v>
      </c>
    </row>
    <row r="1353" spans="1:9" x14ac:dyDescent="0.25">
      <c r="A1353" s="208" t="s">
        <v>8809</v>
      </c>
      <c r="B1353" s="208" t="s">
        <v>10683</v>
      </c>
      <c r="C1353" s="208" t="s">
        <v>8815</v>
      </c>
      <c r="D1353" s="208" t="s">
        <v>10684</v>
      </c>
      <c r="E1353" s="253">
        <v>2.0295026358379089</v>
      </c>
      <c r="F1353" s="245"/>
      <c r="G1353" s="245"/>
      <c r="H1353" s="245"/>
      <c r="I1353" s="210">
        <v>0.26990900093942388</v>
      </c>
    </row>
    <row r="1354" spans="1:9" x14ac:dyDescent="0.25">
      <c r="A1354" s="208" t="s">
        <v>8809</v>
      </c>
      <c r="B1354" s="208" t="s">
        <v>10685</v>
      </c>
      <c r="C1354" s="208" t="s">
        <v>8811</v>
      </c>
      <c r="D1354" s="208" t="s">
        <v>10686</v>
      </c>
      <c r="E1354" s="194">
        <v>9909.0899983258078</v>
      </c>
      <c r="F1354" s="254"/>
      <c r="G1354" s="255"/>
      <c r="H1354" s="255"/>
      <c r="I1354" s="210">
        <v>5.9426999887969734</v>
      </c>
    </row>
    <row r="1355" spans="1:9" x14ac:dyDescent="0.25">
      <c r="A1355" s="208" t="s">
        <v>8809</v>
      </c>
      <c r="B1355" s="208" t="s">
        <v>10687</v>
      </c>
      <c r="C1355" s="208" t="s">
        <v>8811</v>
      </c>
      <c r="D1355" s="208" t="s">
        <v>10686</v>
      </c>
      <c r="E1355" s="194">
        <v>3.6299999617995269</v>
      </c>
      <c r="F1355" s="254"/>
      <c r="G1355" s="255"/>
      <c r="H1355" s="255"/>
      <c r="I1355" s="210">
        <v>3.406200000963636</v>
      </c>
    </row>
    <row r="1356" spans="1:9" x14ac:dyDescent="0.25">
      <c r="A1356" s="208" t="s">
        <v>8809</v>
      </c>
      <c r="B1356" s="208" t="s">
        <v>10688</v>
      </c>
      <c r="C1356" s="208" t="s">
        <v>8811</v>
      </c>
      <c r="D1356" s="208" t="s">
        <v>10686</v>
      </c>
      <c r="E1356" s="194">
        <v>3.6099999620099981</v>
      </c>
      <c r="F1356" s="254"/>
      <c r="G1356" s="255"/>
      <c r="H1356" s="255"/>
      <c r="I1356" s="210">
        <v>5.3442000367818059</v>
      </c>
    </row>
    <row r="1357" spans="1:9" x14ac:dyDescent="0.25">
      <c r="A1357" s="208" t="s">
        <v>8809</v>
      </c>
      <c r="B1357" s="208" t="s">
        <v>10689</v>
      </c>
      <c r="C1357" s="208" t="s">
        <v>8811</v>
      </c>
      <c r="D1357" s="208" t="s">
        <v>10686</v>
      </c>
      <c r="E1357" s="194">
        <v>2.0004212365122731</v>
      </c>
      <c r="F1357" s="254"/>
      <c r="G1357" s="255"/>
      <c r="H1357" s="255"/>
      <c r="I1357" s="210">
        <v>3.5051999679636472</v>
      </c>
    </row>
    <row r="1358" spans="1:9" x14ac:dyDescent="0.25">
      <c r="A1358" s="208" t="s">
        <v>8809</v>
      </c>
      <c r="B1358" s="208" t="s">
        <v>10690</v>
      </c>
      <c r="C1358" s="208" t="s">
        <v>8811</v>
      </c>
      <c r="D1358" s="208" t="s">
        <v>10691</v>
      </c>
      <c r="E1358" s="194">
        <v>2.519999973480664</v>
      </c>
      <c r="F1358" s="254"/>
      <c r="G1358" s="255"/>
      <c r="H1358" s="255"/>
      <c r="I1358" s="210">
        <v>1.1000000121212079</v>
      </c>
    </row>
    <row r="1359" spans="1:9" x14ac:dyDescent="0.25">
      <c r="A1359" s="208" t="s">
        <v>8809</v>
      </c>
      <c r="B1359" s="208" t="s">
        <v>10692</v>
      </c>
      <c r="C1359" s="208" t="s">
        <v>8811</v>
      </c>
      <c r="D1359" s="208" t="s">
        <v>10693</v>
      </c>
      <c r="E1359" s="194">
        <v>15.27123446176023</v>
      </c>
      <c r="F1359" s="254"/>
      <c r="G1359" s="255"/>
      <c r="H1359" s="255"/>
      <c r="I1359" s="210">
        <v>8.1206000204060551</v>
      </c>
    </row>
    <row r="1360" spans="1:9" x14ac:dyDescent="0.25">
      <c r="A1360" s="208" t="s">
        <v>8809</v>
      </c>
      <c r="B1360" s="208" t="s">
        <v>10694</v>
      </c>
      <c r="C1360" s="208" t="s">
        <v>8815</v>
      </c>
      <c r="D1360" s="208" t="s">
        <v>10695</v>
      </c>
      <c r="E1360" s="194">
        <v>34.409999953591161</v>
      </c>
      <c r="F1360" s="254"/>
      <c r="G1360" s="255"/>
      <c r="H1360" s="255"/>
      <c r="I1360" s="210">
        <v>8.4099999996969714</v>
      </c>
    </row>
    <row r="1361" spans="1:9" x14ac:dyDescent="0.25">
      <c r="A1361" s="208" t="s">
        <v>8809</v>
      </c>
      <c r="B1361" s="208" t="s">
        <v>10696</v>
      </c>
      <c r="C1361" s="208" t="s">
        <v>8815</v>
      </c>
      <c r="D1361" s="208" t="s">
        <v>10697</v>
      </c>
      <c r="E1361" s="194">
        <v>34.38999963809524</v>
      </c>
      <c r="F1361" s="254"/>
      <c r="G1361" s="255"/>
      <c r="H1361" s="255"/>
      <c r="I1361" s="210">
        <v>2.8299999657575872</v>
      </c>
    </row>
    <row r="1362" spans="1:9" x14ac:dyDescent="0.25">
      <c r="A1362" s="208" t="s">
        <v>8809</v>
      </c>
      <c r="B1362" s="208" t="s">
        <v>10698</v>
      </c>
      <c r="C1362" s="208" t="s">
        <v>8815</v>
      </c>
      <c r="D1362" s="208" t="s">
        <v>10695</v>
      </c>
      <c r="E1362" s="194">
        <v>9277.4500049729031</v>
      </c>
      <c r="F1362" s="254"/>
      <c r="G1362" s="255"/>
      <c r="H1362" s="255"/>
      <c r="I1362" s="210">
        <v>8.1600000072727248</v>
      </c>
    </row>
    <row r="1363" spans="1:9" x14ac:dyDescent="0.25">
      <c r="A1363" s="208" t="s">
        <v>8809</v>
      </c>
      <c r="B1363" s="208" t="s">
        <v>10699</v>
      </c>
      <c r="C1363" s="208" t="s">
        <v>8811</v>
      </c>
      <c r="D1363" s="208" t="s">
        <v>10700</v>
      </c>
      <c r="E1363" s="194">
        <v>14.919999948224151</v>
      </c>
      <c r="F1363" s="254"/>
      <c r="G1363" s="255"/>
      <c r="H1363" s="255"/>
      <c r="I1363" s="210">
        <v>16.490900033336349</v>
      </c>
    </row>
    <row r="1364" spans="1:9" x14ac:dyDescent="0.25">
      <c r="A1364" s="208" t="s">
        <v>8809</v>
      </c>
      <c r="B1364" s="208" t="s">
        <v>10701</v>
      </c>
      <c r="C1364" s="208" t="s">
        <v>8815</v>
      </c>
      <c r="D1364" s="208" t="s">
        <v>10702</v>
      </c>
      <c r="E1364" s="194">
        <v>14.114801009052339</v>
      </c>
      <c r="F1364" s="254"/>
      <c r="G1364" s="255"/>
      <c r="H1364" s="255"/>
      <c r="I1364" s="210">
        <v>9.2300000293939277</v>
      </c>
    </row>
    <row r="1365" spans="1:9" x14ac:dyDescent="0.25">
      <c r="A1365" s="208" t="s">
        <v>8809</v>
      </c>
      <c r="B1365" s="208" t="s">
        <v>10703</v>
      </c>
      <c r="C1365" s="208" t="s">
        <v>8820</v>
      </c>
      <c r="D1365" s="208" t="s">
        <v>10704</v>
      </c>
      <c r="E1365" s="194">
        <v>2.8299999702183638</v>
      </c>
      <c r="F1365" s="254"/>
      <c r="G1365" s="255"/>
      <c r="H1365" s="255"/>
      <c r="I1365" s="210">
        <v>8.8399000079121173</v>
      </c>
    </row>
    <row r="1366" spans="1:9" x14ac:dyDescent="0.25">
      <c r="A1366" s="208" t="s">
        <v>8809</v>
      </c>
      <c r="B1366" s="208" t="s">
        <v>10705</v>
      </c>
      <c r="C1366" s="208" t="s">
        <v>8811</v>
      </c>
      <c r="D1366" s="208" t="s">
        <v>10706</v>
      </c>
      <c r="E1366" s="194">
        <v>8.4250672094178682</v>
      </c>
      <c r="F1366" s="254"/>
      <c r="G1366" s="255"/>
      <c r="H1366" s="255"/>
      <c r="I1366" s="210">
        <v>1.986900019518175</v>
      </c>
    </row>
    <row r="1367" spans="1:9" x14ac:dyDescent="0.25">
      <c r="A1367" s="208" t="s">
        <v>8809</v>
      </c>
      <c r="B1367" s="208" t="s">
        <v>10707</v>
      </c>
      <c r="C1367" s="208" t="s">
        <v>8811</v>
      </c>
      <c r="D1367" s="208" t="s">
        <v>10708</v>
      </c>
      <c r="E1367" s="194">
        <v>3.3948471097621979</v>
      </c>
      <c r="F1367" s="254"/>
      <c r="G1367" s="255"/>
      <c r="H1367" s="255"/>
      <c r="I1367" s="210">
        <v>3.363700015130298</v>
      </c>
    </row>
    <row r="1368" spans="1:9" x14ac:dyDescent="0.25">
      <c r="A1368" s="208" t="s">
        <v>8809</v>
      </c>
      <c r="B1368" s="208" t="s">
        <v>10707</v>
      </c>
      <c r="C1368" s="208" t="s">
        <v>9782</v>
      </c>
      <c r="D1368" s="208" t="s">
        <v>10708</v>
      </c>
      <c r="E1368" s="194">
        <v>10.06999999926335</v>
      </c>
      <c r="F1368" s="254"/>
      <c r="G1368" s="255"/>
      <c r="H1368" s="255"/>
      <c r="I1368" s="210">
        <v>2.278393179929546E-2</v>
      </c>
    </row>
    <row r="1369" spans="1:9" x14ac:dyDescent="0.25">
      <c r="A1369" s="208" t="s">
        <v>8809</v>
      </c>
      <c r="B1369" s="208" t="s">
        <v>10709</v>
      </c>
      <c r="C1369" s="208" t="s">
        <v>8811</v>
      </c>
      <c r="D1369" s="208" t="s">
        <v>10710</v>
      </c>
      <c r="E1369" s="253">
        <v>9.9999998947645372E-2</v>
      </c>
      <c r="F1369" s="245"/>
      <c r="G1369" s="245"/>
      <c r="H1369" s="245"/>
      <c r="I1369" s="210">
        <v>0.30059997555758389</v>
      </c>
    </row>
    <row r="1370" spans="1:9" x14ac:dyDescent="0.25">
      <c r="A1370" s="208" t="s">
        <v>8809</v>
      </c>
      <c r="B1370" s="208" t="s">
        <v>10709</v>
      </c>
      <c r="C1370" s="208" t="s">
        <v>9782</v>
      </c>
      <c r="D1370" s="208" t="s">
        <v>10710</v>
      </c>
      <c r="E1370" s="253">
        <v>0.29340004953012322</v>
      </c>
      <c r="F1370" s="245"/>
      <c r="G1370" s="245"/>
      <c r="H1370" s="245"/>
      <c r="I1370" s="210">
        <v>2.672196078964943E-3</v>
      </c>
    </row>
    <row r="1371" spans="1:9" x14ac:dyDescent="0.25">
      <c r="A1371" s="208" t="s">
        <v>8809</v>
      </c>
      <c r="B1371" s="208" t="s">
        <v>10711</v>
      </c>
      <c r="C1371" s="208" t="s">
        <v>8815</v>
      </c>
      <c r="D1371" s="208" t="s">
        <v>10712</v>
      </c>
      <c r="E1371" s="194">
        <v>33.649999961589053</v>
      </c>
      <c r="F1371" s="254"/>
      <c r="G1371" s="255"/>
      <c r="H1371" s="255"/>
      <c r="I1371" s="210">
        <v>1.9728175242123409E-2</v>
      </c>
    </row>
    <row r="1372" spans="1:9" x14ac:dyDescent="0.25">
      <c r="A1372" s="208" t="s">
        <v>8809</v>
      </c>
      <c r="B1372" s="208" t="s">
        <v>10713</v>
      </c>
      <c r="C1372" s="208" t="s">
        <v>8811</v>
      </c>
      <c r="D1372" s="208" t="s">
        <v>10714</v>
      </c>
      <c r="E1372" s="253">
        <v>2.2175000029729022</v>
      </c>
      <c r="F1372" s="245"/>
      <c r="G1372" s="245"/>
      <c r="H1372" s="245"/>
      <c r="I1372" s="210">
        <v>1.793100008360603</v>
      </c>
    </row>
    <row r="1373" spans="1:9" x14ac:dyDescent="0.25">
      <c r="A1373" s="208" t="s">
        <v>8809</v>
      </c>
      <c r="B1373" s="208" t="s">
        <v>10713</v>
      </c>
      <c r="C1373" s="208" t="s">
        <v>9782</v>
      </c>
      <c r="D1373" s="208" t="s">
        <v>10714</v>
      </c>
      <c r="E1373" s="194">
        <v>1.239999986950802</v>
      </c>
      <c r="F1373" s="254"/>
      <c r="G1373" s="255"/>
      <c r="H1373" s="255"/>
      <c r="I1373" s="210">
        <v>1.4486055777375349E-2</v>
      </c>
    </row>
    <row r="1374" spans="1:9" x14ac:dyDescent="0.25">
      <c r="A1374" s="208" t="s">
        <v>8809</v>
      </c>
      <c r="B1374" s="208" t="s">
        <v>10715</v>
      </c>
      <c r="C1374" s="208" t="s">
        <v>8815</v>
      </c>
      <c r="D1374" s="208" t="s">
        <v>10716</v>
      </c>
      <c r="E1374" s="194">
        <v>3.6399999616942909</v>
      </c>
      <c r="F1374" s="254"/>
      <c r="G1374" s="255"/>
      <c r="H1374" s="255"/>
      <c r="I1374" s="210">
        <v>1.296900022245447</v>
      </c>
    </row>
    <row r="1375" spans="1:9" x14ac:dyDescent="0.25">
      <c r="A1375" s="208" t="s">
        <v>8809</v>
      </c>
      <c r="B1375" s="208" t="s">
        <v>10715</v>
      </c>
      <c r="C1375" s="208" t="s">
        <v>8820</v>
      </c>
      <c r="D1375" s="208" t="s">
        <v>10716</v>
      </c>
      <c r="E1375" s="194">
        <v>4.9228833999170387</v>
      </c>
      <c r="F1375" s="254"/>
      <c r="G1375" s="255"/>
      <c r="H1375" s="255"/>
      <c r="I1375" s="210">
        <v>1.3448000062787859</v>
      </c>
    </row>
    <row r="1376" spans="1:9" x14ac:dyDescent="0.25">
      <c r="A1376" s="208" t="s">
        <v>8809</v>
      </c>
      <c r="B1376" s="208" t="s">
        <v>10717</v>
      </c>
      <c r="C1376" s="208" t="s">
        <v>8815</v>
      </c>
      <c r="D1376" s="208" t="s">
        <v>10718</v>
      </c>
      <c r="E1376" s="194">
        <v>88.390000016942921</v>
      </c>
      <c r="F1376" s="254"/>
      <c r="G1376" s="255"/>
      <c r="H1376" s="255"/>
      <c r="I1376" s="210">
        <v>1.3999999878787921</v>
      </c>
    </row>
    <row r="1377" spans="1:9" x14ac:dyDescent="0.25">
      <c r="A1377" s="208" t="s">
        <v>8809</v>
      </c>
      <c r="B1377" s="208" t="s">
        <v>10719</v>
      </c>
      <c r="C1377" s="208" t="s">
        <v>8815</v>
      </c>
      <c r="D1377" s="208" t="s">
        <v>10720</v>
      </c>
      <c r="E1377" s="194">
        <v>9.420000006103658</v>
      </c>
      <c r="F1377" s="254"/>
      <c r="G1377" s="255"/>
      <c r="H1377" s="255"/>
      <c r="I1377" s="210">
        <v>1.3999999878787921</v>
      </c>
    </row>
    <row r="1378" spans="1:9" x14ac:dyDescent="0.25">
      <c r="A1378" s="208" t="s">
        <v>8809</v>
      </c>
      <c r="B1378" s="208" t="s">
        <v>10721</v>
      </c>
      <c r="C1378" s="208" t="s">
        <v>9782</v>
      </c>
      <c r="D1378" s="208" t="s">
        <v>10722</v>
      </c>
      <c r="E1378" s="194">
        <v>61.130871232508589</v>
      </c>
      <c r="F1378" s="254"/>
      <c r="G1378" s="255"/>
      <c r="H1378" s="255"/>
      <c r="I1378" s="210">
        <v>77.658200023024236</v>
      </c>
    </row>
    <row r="1379" spans="1:9" x14ac:dyDescent="0.25">
      <c r="A1379" s="208" t="s">
        <v>8809</v>
      </c>
      <c r="B1379" s="208" t="s">
        <v>10723</v>
      </c>
      <c r="C1379" s="208" t="s">
        <v>8820</v>
      </c>
      <c r="D1379" s="208" t="s">
        <v>10339</v>
      </c>
      <c r="E1379" s="194">
        <v>0.23620005013206999</v>
      </c>
      <c r="F1379" s="254"/>
      <c r="G1379" s="255"/>
      <c r="H1379" s="255"/>
      <c r="I1379" s="210">
        <v>9.2219000320939291</v>
      </c>
    </row>
    <row r="1380" spans="1:9" x14ac:dyDescent="0.25">
      <c r="A1380" s="208" t="s">
        <v>8809</v>
      </c>
      <c r="B1380" s="208" t="s">
        <v>10724</v>
      </c>
      <c r="C1380" s="208" t="s">
        <v>8820</v>
      </c>
      <c r="D1380" s="208" t="s">
        <v>10725</v>
      </c>
      <c r="E1380" s="194">
        <v>40.019999578847667</v>
      </c>
      <c r="F1380" s="254"/>
      <c r="G1380" s="255"/>
      <c r="H1380" s="255"/>
      <c r="I1380" s="210">
        <v>2.3542999728091001</v>
      </c>
    </row>
    <row r="1381" spans="1:9" x14ac:dyDescent="0.25">
      <c r="A1381" s="208" t="s">
        <v>8809</v>
      </c>
      <c r="B1381" s="208" t="s">
        <v>10726</v>
      </c>
      <c r="C1381" s="208" t="s">
        <v>8815</v>
      </c>
      <c r="D1381" s="208" t="s">
        <v>10727</v>
      </c>
      <c r="E1381" s="253">
        <v>0.19999999789529069</v>
      </c>
      <c r="F1381" s="245"/>
      <c r="G1381" s="245"/>
      <c r="H1381" s="245"/>
      <c r="I1381" s="210">
        <v>4.3799999793939461</v>
      </c>
    </row>
    <row r="1382" spans="1:9" x14ac:dyDescent="0.25">
      <c r="A1382" s="208" t="s">
        <v>8809</v>
      </c>
      <c r="B1382" s="208" t="s">
        <v>10728</v>
      </c>
      <c r="C1382" s="208" t="s">
        <v>8815</v>
      </c>
      <c r="D1382" s="208" t="s">
        <v>10725</v>
      </c>
      <c r="E1382" s="194">
        <v>0.1399999985267035</v>
      </c>
      <c r="F1382" s="254"/>
      <c r="G1382" s="255"/>
      <c r="H1382" s="255"/>
      <c r="I1382" s="210">
        <v>2.2627000033424229</v>
      </c>
    </row>
    <row r="1383" spans="1:9" x14ac:dyDescent="0.25">
      <c r="A1383" s="208" t="s">
        <v>8809</v>
      </c>
      <c r="B1383" s="208" t="s">
        <v>10728</v>
      </c>
      <c r="C1383" s="208" t="s">
        <v>8820</v>
      </c>
      <c r="D1383" s="208" t="s">
        <v>10725</v>
      </c>
      <c r="E1383" s="253">
        <v>0.1399999985267035</v>
      </c>
      <c r="F1383" s="245"/>
      <c r="G1383" s="245"/>
      <c r="H1383" s="255"/>
      <c r="I1383" s="210">
        <v>2.318499984742429</v>
      </c>
    </row>
    <row r="1384" spans="1:9" x14ac:dyDescent="0.25">
      <c r="A1384" s="208" t="s">
        <v>8809</v>
      </c>
      <c r="B1384" s="208" t="s">
        <v>10729</v>
      </c>
      <c r="C1384" s="208" t="s">
        <v>8815</v>
      </c>
      <c r="D1384" s="208" t="s">
        <v>10730</v>
      </c>
      <c r="E1384" s="194">
        <v>0.1399999985267035</v>
      </c>
      <c r="F1384" s="254"/>
      <c r="G1384" s="255"/>
      <c r="H1384" s="255"/>
      <c r="I1384" s="210">
        <v>1.3384162205279271E-2</v>
      </c>
    </row>
    <row r="1385" spans="1:9" x14ac:dyDescent="0.25">
      <c r="A1385" s="208" t="s">
        <v>8809</v>
      </c>
      <c r="B1385" s="208" t="s">
        <v>10731</v>
      </c>
      <c r="C1385" s="208" t="s">
        <v>8811</v>
      </c>
      <c r="D1385" s="208" t="s">
        <v>10732</v>
      </c>
      <c r="E1385" s="194">
        <v>44.579999530860313</v>
      </c>
      <c r="F1385" s="254"/>
      <c r="G1385" s="255"/>
      <c r="H1385" s="255"/>
      <c r="I1385" s="210">
        <v>1.1755999869212159</v>
      </c>
    </row>
    <row r="1386" spans="1:9" x14ac:dyDescent="0.25">
      <c r="A1386" s="208" t="s">
        <v>8809</v>
      </c>
      <c r="B1386" s="208" t="s">
        <v>10731</v>
      </c>
      <c r="C1386" s="208" t="s">
        <v>9782</v>
      </c>
      <c r="D1386" s="208" t="s">
        <v>10732</v>
      </c>
      <c r="E1386" s="194">
        <v>9.6222466759037459</v>
      </c>
      <c r="F1386" s="254"/>
      <c r="G1386" s="255"/>
      <c r="H1386" s="255"/>
      <c r="I1386" s="210">
        <v>9.1417393769959651E-3</v>
      </c>
    </row>
    <row r="1387" spans="1:9" x14ac:dyDescent="0.25">
      <c r="A1387" s="208" t="s">
        <v>8809</v>
      </c>
      <c r="B1387" s="208" t="s">
        <v>10733</v>
      </c>
      <c r="C1387" s="208" t="s">
        <v>8811</v>
      </c>
      <c r="D1387" s="208" t="s">
        <v>10734</v>
      </c>
      <c r="E1387" s="253">
        <v>0.88999999063404378</v>
      </c>
      <c r="F1387" s="245"/>
      <c r="G1387" s="245"/>
      <c r="H1387" s="255"/>
      <c r="I1387" s="210">
        <v>18.870699997645449</v>
      </c>
    </row>
    <row r="1388" spans="1:9" x14ac:dyDescent="0.25">
      <c r="A1388" s="208" t="s">
        <v>8809</v>
      </c>
      <c r="B1388" s="208" t="s">
        <v>10735</v>
      </c>
      <c r="C1388" s="208" t="s">
        <v>8815</v>
      </c>
      <c r="D1388" s="208" t="s">
        <v>10734</v>
      </c>
      <c r="E1388" s="253">
        <v>0.52999999442252044</v>
      </c>
      <c r="F1388" s="245"/>
      <c r="G1388" s="245"/>
      <c r="H1388" s="245"/>
      <c r="I1388" s="210">
        <v>37.511699996099999</v>
      </c>
    </row>
    <row r="1389" spans="1:9" x14ac:dyDescent="0.25">
      <c r="A1389" s="208" t="s">
        <v>8809</v>
      </c>
      <c r="B1389" s="208" t="s">
        <v>10735</v>
      </c>
      <c r="C1389" s="208" t="s">
        <v>8811</v>
      </c>
      <c r="D1389" s="208" t="s">
        <v>10734</v>
      </c>
      <c r="E1389" s="194">
        <v>34.369999638305707</v>
      </c>
      <c r="F1389" s="254"/>
      <c r="G1389" s="255"/>
      <c r="H1389" s="255"/>
      <c r="I1389" s="210">
        <v>16.79540000759394</v>
      </c>
    </row>
    <row r="1390" spans="1:9" x14ac:dyDescent="0.25">
      <c r="A1390" s="208" t="s">
        <v>8809</v>
      </c>
      <c r="B1390" s="208" t="s">
        <v>10736</v>
      </c>
      <c r="C1390" s="208" t="s">
        <v>8811</v>
      </c>
      <c r="D1390" s="208" t="s">
        <v>10737</v>
      </c>
      <c r="E1390" s="253">
        <v>0.87999999073927926</v>
      </c>
      <c r="F1390" s="245"/>
      <c r="G1390" s="245"/>
      <c r="H1390" s="245"/>
      <c r="I1390" s="210">
        <v>19.476200023084839</v>
      </c>
    </row>
    <row r="1391" spans="1:9" x14ac:dyDescent="0.25">
      <c r="A1391" s="208" t="s">
        <v>8809</v>
      </c>
      <c r="B1391" s="208" t="s">
        <v>10738</v>
      </c>
      <c r="C1391" s="208" t="s">
        <v>8811</v>
      </c>
      <c r="D1391" s="208" t="s">
        <v>10737</v>
      </c>
      <c r="E1391" s="194">
        <v>0.86999999084451474</v>
      </c>
      <c r="F1391" s="254"/>
      <c r="G1391" s="255"/>
      <c r="H1391" s="255"/>
      <c r="I1391" s="210">
        <v>14.569099992118179</v>
      </c>
    </row>
    <row r="1392" spans="1:9" x14ac:dyDescent="0.25">
      <c r="A1392" s="208" t="s">
        <v>8809</v>
      </c>
      <c r="B1392" s="208" t="s">
        <v>10739</v>
      </c>
      <c r="C1392" s="208" t="s">
        <v>8811</v>
      </c>
      <c r="D1392" s="208" t="s">
        <v>10740</v>
      </c>
      <c r="E1392" s="194">
        <v>24.389999953801631</v>
      </c>
      <c r="F1392" s="254"/>
      <c r="G1392" s="255"/>
      <c r="H1392" s="255"/>
      <c r="I1392" s="210">
        <v>3.5317000348878671</v>
      </c>
    </row>
    <row r="1393" spans="1:9" x14ac:dyDescent="0.25">
      <c r="A1393" s="208" t="s">
        <v>8809</v>
      </c>
      <c r="B1393" s="208" t="s">
        <v>10741</v>
      </c>
      <c r="C1393" s="208" t="s">
        <v>8815</v>
      </c>
      <c r="D1393" s="208" t="s">
        <v>10740</v>
      </c>
      <c r="E1393" s="194">
        <v>2.489100000114707</v>
      </c>
      <c r="F1393" s="254"/>
      <c r="G1393" s="255"/>
      <c r="H1393" s="255"/>
      <c r="I1393" s="210">
        <v>7.5725999758000082</v>
      </c>
    </row>
    <row r="1394" spans="1:9" x14ac:dyDescent="0.25">
      <c r="A1394" s="208" t="s">
        <v>8809</v>
      </c>
      <c r="B1394" s="208" t="s">
        <v>10741</v>
      </c>
      <c r="C1394" s="208" t="s">
        <v>8811</v>
      </c>
      <c r="D1394" s="208" t="s">
        <v>10740</v>
      </c>
      <c r="E1394" s="194">
        <v>2.479999973901605</v>
      </c>
      <c r="F1394" s="254"/>
      <c r="G1394" s="255"/>
      <c r="H1394" s="255"/>
      <c r="I1394" s="210">
        <v>3.1038000260060521</v>
      </c>
    </row>
    <row r="1395" spans="1:9" x14ac:dyDescent="0.25">
      <c r="A1395" s="208" t="s">
        <v>8809</v>
      </c>
      <c r="B1395" s="208" t="s">
        <v>10742</v>
      </c>
      <c r="C1395" s="208" t="s">
        <v>8811</v>
      </c>
      <c r="D1395" s="208" t="s">
        <v>10743</v>
      </c>
      <c r="E1395" s="194">
        <v>2.899999969481716</v>
      </c>
      <c r="F1395" s="254"/>
      <c r="G1395" s="255"/>
      <c r="H1395" s="255"/>
      <c r="I1395" s="210">
        <v>2.8334999645909211</v>
      </c>
    </row>
    <row r="1396" spans="1:9" x14ac:dyDescent="0.25">
      <c r="A1396" s="208" t="s">
        <v>8809</v>
      </c>
      <c r="B1396" s="208" t="s">
        <v>10744</v>
      </c>
      <c r="C1396" s="208" t="s">
        <v>8811</v>
      </c>
      <c r="D1396" s="208" t="s">
        <v>10740</v>
      </c>
      <c r="E1396" s="253">
        <v>1.209999987266509</v>
      </c>
      <c r="F1396" s="245"/>
      <c r="G1396" s="245"/>
      <c r="H1396" s="245"/>
      <c r="I1396" s="210">
        <v>2.4891000036333319</v>
      </c>
    </row>
    <row r="1397" spans="1:9" x14ac:dyDescent="0.25">
      <c r="A1397" s="208" t="s">
        <v>8809</v>
      </c>
      <c r="B1397" s="208" t="s">
        <v>10745</v>
      </c>
      <c r="C1397" s="208" t="s">
        <v>8815</v>
      </c>
      <c r="D1397" s="208" t="s">
        <v>10746</v>
      </c>
      <c r="E1397" s="253">
        <v>428.63000001441719</v>
      </c>
      <c r="F1397" s="245"/>
      <c r="G1397" s="245"/>
      <c r="H1397" s="245"/>
      <c r="I1397" s="210">
        <v>8.0651999631151625</v>
      </c>
    </row>
    <row r="1398" spans="1:9" x14ac:dyDescent="0.25">
      <c r="A1398" s="208" t="s">
        <v>8809</v>
      </c>
      <c r="B1398" s="208" t="s">
        <v>10747</v>
      </c>
      <c r="C1398" s="208" t="s">
        <v>9790</v>
      </c>
      <c r="D1398" s="208" t="s">
        <v>10748</v>
      </c>
      <c r="E1398" s="194">
        <v>14.199999850565639</v>
      </c>
      <c r="F1398" s="254"/>
      <c r="G1398" s="255"/>
      <c r="H1398" s="255"/>
      <c r="I1398" s="210">
        <v>7.890000021515144</v>
      </c>
    </row>
    <row r="1399" spans="1:9" x14ac:dyDescent="0.25">
      <c r="A1399" s="208" t="s">
        <v>8809</v>
      </c>
      <c r="B1399" s="208" t="s">
        <v>10749</v>
      </c>
      <c r="C1399" s="208" t="s">
        <v>8811</v>
      </c>
      <c r="D1399" s="208" t="s">
        <v>10750</v>
      </c>
      <c r="E1399" s="253">
        <v>3.099999967377006</v>
      </c>
      <c r="F1399" s="245"/>
      <c r="G1399" s="245"/>
      <c r="H1399" s="255"/>
      <c r="I1399" s="210">
        <v>0.94669998746364059</v>
      </c>
    </row>
    <row r="1400" spans="1:9" x14ac:dyDescent="0.25">
      <c r="A1400" s="208" t="s">
        <v>8809</v>
      </c>
      <c r="B1400" s="208" t="s">
        <v>10751</v>
      </c>
      <c r="C1400" s="208" t="s">
        <v>8811</v>
      </c>
      <c r="D1400" s="208" t="s">
        <v>10752</v>
      </c>
      <c r="E1400" s="194">
        <v>3.962551918310425</v>
      </c>
      <c r="F1400" s="254"/>
      <c r="G1400" s="255"/>
      <c r="H1400" s="255"/>
      <c r="I1400" s="210">
        <v>1.6806999700697069</v>
      </c>
    </row>
    <row r="1401" spans="1:9" x14ac:dyDescent="0.25">
      <c r="A1401" s="208" t="s">
        <v>8809</v>
      </c>
      <c r="B1401" s="208" t="s">
        <v>10753</v>
      </c>
      <c r="C1401" s="208" t="s">
        <v>8815</v>
      </c>
      <c r="D1401" s="208" t="s">
        <v>8944</v>
      </c>
      <c r="E1401" s="194">
        <v>15.829999833412259</v>
      </c>
      <c r="F1401" s="254"/>
      <c r="G1401" s="255"/>
      <c r="H1401" s="255"/>
      <c r="I1401" s="210">
        <v>2.3920301875050889</v>
      </c>
    </row>
    <row r="1402" spans="1:9" x14ac:dyDescent="0.25">
      <c r="A1402" s="208" t="s">
        <v>8809</v>
      </c>
      <c r="B1402" s="208" t="s">
        <v>10754</v>
      </c>
      <c r="C1402" s="208" t="s">
        <v>8811</v>
      </c>
      <c r="D1402" s="208" t="s">
        <v>8955</v>
      </c>
      <c r="E1402" s="194">
        <v>3.3773427689835018</v>
      </c>
      <c r="F1402" s="254"/>
      <c r="G1402" s="255"/>
      <c r="H1402" s="255"/>
      <c r="I1402" s="210">
        <v>2.2175000184090838</v>
      </c>
    </row>
    <row r="1403" spans="1:9" x14ac:dyDescent="0.25">
      <c r="A1403" s="208" t="s">
        <v>8809</v>
      </c>
      <c r="B1403" s="208" t="s">
        <v>10755</v>
      </c>
      <c r="C1403" s="208" t="s">
        <v>8815</v>
      </c>
      <c r="D1403" s="208" t="s">
        <v>9042</v>
      </c>
      <c r="E1403" s="253">
        <v>0.14999999842146811</v>
      </c>
      <c r="F1403" s="245"/>
      <c r="G1403" s="245"/>
      <c r="H1403" s="245"/>
      <c r="I1403" s="210">
        <v>3.0025730142938438</v>
      </c>
    </row>
    <row r="1404" spans="1:9" x14ac:dyDescent="0.25">
      <c r="A1404" s="208" t="s">
        <v>8809</v>
      </c>
      <c r="B1404" s="208" t="s">
        <v>10756</v>
      </c>
      <c r="C1404" s="208" t="s">
        <v>8811</v>
      </c>
      <c r="D1404" s="208" t="s">
        <v>9052</v>
      </c>
      <c r="E1404" s="253">
        <v>7.1000000305182844</v>
      </c>
      <c r="F1404" s="245"/>
      <c r="G1404" s="245"/>
      <c r="H1404" s="255"/>
      <c r="I1404" s="210">
        <v>1.798300006627271</v>
      </c>
    </row>
    <row r="1405" spans="1:9" x14ac:dyDescent="0.25">
      <c r="A1405" s="208" t="s">
        <v>8809</v>
      </c>
      <c r="B1405" s="208" t="s">
        <v>10757</v>
      </c>
      <c r="C1405" s="208" t="s">
        <v>8811</v>
      </c>
      <c r="D1405" s="208" t="s">
        <v>10758</v>
      </c>
      <c r="E1405" s="194">
        <v>7.1904672750279692</v>
      </c>
      <c r="F1405" s="254"/>
      <c r="G1405" s="255"/>
      <c r="H1405" s="255"/>
      <c r="I1405" s="210">
        <v>2.3102999874757622</v>
      </c>
    </row>
    <row r="1406" spans="1:9" x14ac:dyDescent="0.25">
      <c r="A1406" s="208" t="s">
        <v>8809</v>
      </c>
      <c r="B1406" s="208" t="s">
        <v>10759</v>
      </c>
      <c r="C1406" s="208" t="s">
        <v>8811</v>
      </c>
      <c r="D1406" s="208" t="s">
        <v>9090</v>
      </c>
      <c r="E1406" s="194">
        <v>0.12999999863193901</v>
      </c>
      <c r="F1406" s="254"/>
      <c r="G1406" s="255"/>
      <c r="H1406" s="255"/>
      <c r="I1406" s="210">
        <v>2.0274000060181798</v>
      </c>
    </row>
    <row r="1407" spans="1:9" x14ac:dyDescent="0.25">
      <c r="A1407" s="208" t="s">
        <v>8809</v>
      </c>
      <c r="B1407" s="208" t="s">
        <v>10760</v>
      </c>
      <c r="C1407" s="208" t="s">
        <v>8811</v>
      </c>
      <c r="D1407" s="208" t="s">
        <v>10761</v>
      </c>
      <c r="E1407" s="194">
        <v>4.4099999535911607</v>
      </c>
      <c r="F1407" s="254"/>
      <c r="G1407" s="255"/>
      <c r="H1407" s="255"/>
      <c r="I1407" s="210">
        <v>51.842499991893938</v>
      </c>
    </row>
    <row r="1408" spans="1:9" x14ac:dyDescent="0.25">
      <c r="A1408" s="208" t="s">
        <v>8809</v>
      </c>
      <c r="B1408" s="208" t="s">
        <v>10762</v>
      </c>
      <c r="C1408" s="208" t="s">
        <v>8815</v>
      </c>
      <c r="D1408" s="208" t="s">
        <v>10763</v>
      </c>
      <c r="E1408" s="253">
        <v>63.029999968113657</v>
      </c>
      <c r="F1408" s="245"/>
      <c r="G1408" s="245"/>
      <c r="H1408" s="245"/>
      <c r="I1408" s="210">
        <v>11.659999976969701</v>
      </c>
    </row>
    <row r="1409" spans="1:9" x14ac:dyDescent="0.25">
      <c r="A1409" s="208" t="s">
        <v>8809</v>
      </c>
      <c r="B1409" s="208" t="s">
        <v>10764</v>
      </c>
      <c r="C1409" s="208" t="s">
        <v>8815</v>
      </c>
      <c r="D1409" s="208" t="s">
        <v>10763</v>
      </c>
      <c r="E1409" s="253">
        <v>2.2099999767429619</v>
      </c>
      <c r="F1409" s="245"/>
      <c r="G1409" s="245"/>
      <c r="H1409" s="245"/>
      <c r="I1409" s="210">
        <v>11.659999976969701</v>
      </c>
    </row>
    <row r="1410" spans="1:9" x14ac:dyDescent="0.25">
      <c r="A1410" s="208" t="s">
        <v>8809</v>
      </c>
      <c r="B1410" s="208" t="s">
        <v>10765</v>
      </c>
      <c r="C1410" s="208" t="s">
        <v>8811</v>
      </c>
      <c r="D1410" s="208" t="s">
        <v>10766</v>
      </c>
      <c r="E1410" s="194">
        <v>4.7599999499079191</v>
      </c>
      <c r="F1410" s="254"/>
      <c r="G1410" s="255"/>
      <c r="H1410" s="255"/>
      <c r="I1410" s="210">
        <v>6.0212999625969816</v>
      </c>
    </row>
    <row r="1411" spans="1:9" x14ac:dyDescent="0.25">
      <c r="A1411" s="208" t="s">
        <v>8809</v>
      </c>
      <c r="B1411" s="208" t="s">
        <v>10767</v>
      </c>
      <c r="C1411" s="208" t="s">
        <v>8924</v>
      </c>
      <c r="D1411" s="208" t="s">
        <v>10768</v>
      </c>
      <c r="E1411" s="194">
        <v>8.9000000115759015</v>
      </c>
      <c r="F1411" s="254"/>
      <c r="G1411" s="255"/>
      <c r="H1411" s="255"/>
      <c r="I1411" s="210">
        <v>7.7378307540564153</v>
      </c>
    </row>
    <row r="1412" spans="1:9" x14ac:dyDescent="0.25">
      <c r="A1412" s="208" t="s">
        <v>8809</v>
      </c>
      <c r="B1412" s="208" t="s">
        <v>208</v>
      </c>
      <c r="C1412" s="208" t="s">
        <v>8815</v>
      </c>
      <c r="D1412" s="208" t="s">
        <v>10769</v>
      </c>
      <c r="E1412" s="253">
        <v>0.69479999268824</v>
      </c>
      <c r="F1412" s="245"/>
      <c r="G1412" s="245"/>
      <c r="H1412" s="245"/>
      <c r="I1412" s="210">
        <v>2.414426543676</v>
      </c>
    </row>
    <row r="1413" spans="1:9" x14ac:dyDescent="0.25">
      <c r="A1413" s="208" t="s">
        <v>8809</v>
      </c>
      <c r="B1413" s="208" t="s">
        <v>10770</v>
      </c>
      <c r="C1413" s="208" t="s">
        <v>8924</v>
      </c>
      <c r="D1413" s="208" t="s">
        <v>10771</v>
      </c>
      <c r="E1413" s="194">
        <v>8.5600000151539071</v>
      </c>
      <c r="F1413" s="254"/>
      <c r="G1413" s="255"/>
      <c r="H1413" s="255"/>
      <c r="I1413" s="210">
        <v>3.141817134545803</v>
      </c>
    </row>
    <row r="1414" spans="1:9" x14ac:dyDescent="0.25">
      <c r="A1414" s="208" t="s">
        <v>8809</v>
      </c>
      <c r="B1414" s="208" t="s">
        <v>10772</v>
      </c>
      <c r="C1414" s="208" t="s">
        <v>8811</v>
      </c>
      <c r="D1414" s="208" t="s">
        <v>10773</v>
      </c>
      <c r="E1414" s="253">
        <v>1.029999989160747</v>
      </c>
      <c r="F1414" s="245"/>
      <c r="G1414" s="245"/>
      <c r="H1414" s="245"/>
      <c r="I1414" s="210">
        <v>0.24849999292424479</v>
      </c>
    </row>
    <row r="1415" spans="1:9" x14ac:dyDescent="0.25">
      <c r="A1415" s="208" t="s">
        <v>8809</v>
      </c>
      <c r="B1415" s="208" t="s">
        <v>10774</v>
      </c>
      <c r="C1415" s="208" t="s">
        <v>8811</v>
      </c>
      <c r="D1415" s="208" t="s">
        <v>10775</v>
      </c>
      <c r="E1415" s="194">
        <v>3.0799999675874772</v>
      </c>
      <c r="F1415" s="254"/>
      <c r="G1415" s="255"/>
      <c r="H1415" s="255"/>
      <c r="I1415" s="210">
        <v>0.36240003071514132</v>
      </c>
    </row>
    <row r="1416" spans="1:9" x14ac:dyDescent="0.25">
      <c r="A1416" s="208" t="s">
        <v>8809</v>
      </c>
      <c r="B1416" s="208" t="s">
        <v>10776</v>
      </c>
      <c r="C1416" s="208" t="s">
        <v>8924</v>
      </c>
      <c r="D1416" s="208" t="s">
        <v>9251</v>
      </c>
      <c r="E1416" s="194">
        <v>24.356460675017519</v>
      </c>
      <c r="F1416" s="254"/>
      <c r="G1416" s="255"/>
      <c r="H1416" s="255"/>
      <c r="I1416" s="210">
        <v>2.4836506872679531</v>
      </c>
    </row>
    <row r="1417" spans="1:9" x14ac:dyDescent="0.25">
      <c r="A1417" s="208" t="s">
        <v>8809</v>
      </c>
      <c r="B1417" s="208" t="s">
        <v>10777</v>
      </c>
      <c r="C1417" s="208" t="s">
        <v>8815</v>
      </c>
      <c r="D1417" s="208" t="s">
        <v>9226</v>
      </c>
      <c r="E1417" s="194">
        <v>4.2933385499254033</v>
      </c>
      <c r="F1417" s="254"/>
      <c r="G1417" s="255"/>
      <c r="H1417" s="255"/>
      <c r="I1417" s="210">
        <v>3.2381041479046782</v>
      </c>
    </row>
    <row r="1418" spans="1:9" x14ac:dyDescent="0.25">
      <c r="A1418" s="208" t="s">
        <v>8809</v>
      </c>
      <c r="B1418" s="208" t="s">
        <v>10778</v>
      </c>
      <c r="C1418" s="208" t="s">
        <v>8924</v>
      </c>
      <c r="D1418" s="208" t="s">
        <v>10779</v>
      </c>
      <c r="E1418" s="194">
        <v>2.5399999732701928</v>
      </c>
      <c r="F1418" s="254"/>
      <c r="G1418" s="255"/>
      <c r="H1418" s="255"/>
      <c r="I1418" s="210">
        <v>3.117877748586205</v>
      </c>
    </row>
    <row r="1419" spans="1:9" x14ac:dyDescent="0.25">
      <c r="A1419" s="208" t="s">
        <v>8809</v>
      </c>
      <c r="B1419" s="208" t="s">
        <v>10780</v>
      </c>
      <c r="C1419" s="208" t="s">
        <v>8815</v>
      </c>
      <c r="D1419" s="208" t="s">
        <v>9226</v>
      </c>
      <c r="E1419" s="194">
        <v>3.56999996243094</v>
      </c>
      <c r="F1419" s="254"/>
      <c r="G1419" s="255"/>
      <c r="H1419" s="255"/>
      <c r="I1419" s="210">
        <v>2.5982794369371569</v>
      </c>
    </row>
    <row r="1420" spans="1:9" x14ac:dyDescent="0.25">
      <c r="A1420" s="208" t="s">
        <v>8809</v>
      </c>
      <c r="B1420" s="208" t="s">
        <v>10781</v>
      </c>
      <c r="C1420" s="208" t="s">
        <v>8924</v>
      </c>
      <c r="D1420" s="208" t="s">
        <v>10782</v>
      </c>
      <c r="E1420" s="194">
        <v>34.369999638305707</v>
      </c>
      <c r="F1420" s="254"/>
      <c r="G1420" s="255"/>
      <c r="H1420" s="255"/>
      <c r="I1420" s="210">
        <v>3.117877748586205</v>
      </c>
    </row>
    <row r="1421" spans="1:9" x14ac:dyDescent="0.25">
      <c r="A1421" s="208" t="s">
        <v>8809</v>
      </c>
      <c r="B1421" s="208" t="s">
        <v>10783</v>
      </c>
      <c r="C1421" s="208" t="s">
        <v>8815</v>
      </c>
      <c r="D1421" s="208" t="s">
        <v>9226</v>
      </c>
      <c r="E1421" s="253">
        <v>0.75999999200210488</v>
      </c>
      <c r="F1421" s="245"/>
      <c r="G1421" s="245"/>
      <c r="H1421" s="245"/>
      <c r="I1421" s="210">
        <v>3.2334999827727331</v>
      </c>
    </row>
    <row r="1422" spans="1:9" x14ac:dyDescent="0.25">
      <c r="A1422" s="208" t="s">
        <v>8809</v>
      </c>
      <c r="B1422" s="208" t="s">
        <v>10784</v>
      </c>
      <c r="C1422" s="208" t="s">
        <v>8815</v>
      </c>
      <c r="D1422" s="208" t="s">
        <v>9226</v>
      </c>
      <c r="E1422" s="194">
        <v>18.879999801315449</v>
      </c>
      <c r="F1422" s="254"/>
      <c r="G1422" s="255"/>
      <c r="H1422" s="255"/>
      <c r="I1422" s="210">
        <v>3.2381041479046782</v>
      </c>
    </row>
    <row r="1423" spans="1:9" x14ac:dyDescent="0.25">
      <c r="A1423" s="208" t="s">
        <v>8809</v>
      </c>
      <c r="B1423" s="208" t="s">
        <v>10785</v>
      </c>
      <c r="C1423" s="208" t="s">
        <v>8811</v>
      </c>
      <c r="D1423" s="208" t="s">
        <v>9240</v>
      </c>
      <c r="E1423" s="194">
        <v>18.289900044305181</v>
      </c>
      <c r="F1423" s="254"/>
      <c r="G1423" s="255"/>
      <c r="H1423" s="255"/>
      <c r="I1423" s="210">
        <v>2.8584000320484741</v>
      </c>
    </row>
    <row r="1424" spans="1:9" x14ac:dyDescent="0.25">
      <c r="A1424" s="208" t="s">
        <v>8809</v>
      </c>
      <c r="B1424" s="208" t="s">
        <v>10786</v>
      </c>
      <c r="C1424" s="208" t="s">
        <v>8815</v>
      </c>
      <c r="D1424" s="208" t="s">
        <v>9226</v>
      </c>
      <c r="E1424" s="194">
        <v>2.3999999747434888</v>
      </c>
      <c r="F1424" s="254"/>
      <c r="G1424" s="255"/>
      <c r="H1424" s="255"/>
      <c r="I1424" s="210">
        <v>3.2381041479046782</v>
      </c>
    </row>
    <row r="1425" spans="1:9" x14ac:dyDescent="0.25">
      <c r="A1425" s="208" t="s">
        <v>8809</v>
      </c>
      <c r="B1425" s="208" t="s">
        <v>10787</v>
      </c>
      <c r="C1425" s="208" t="s">
        <v>8924</v>
      </c>
      <c r="D1425" s="208" t="s">
        <v>10788</v>
      </c>
      <c r="E1425" s="253">
        <v>5.9999999368587222E-2</v>
      </c>
      <c r="F1425" s="245"/>
      <c r="G1425" s="245"/>
      <c r="H1425" s="245"/>
      <c r="I1425" s="210">
        <v>2.81545360697001</v>
      </c>
    </row>
    <row r="1426" spans="1:9" x14ac:dyDescent="0.25">
      <c r="A1426" s="208" t="s">
        <v>8809</v>
      </c>
      <c r="B1426" s="208" t="s">
        <v>10789</v>
      </c>
      <c r="C1426" s="208" t="s">
        <v>8815</v>
      </c>
      <c r="D1426" s="208" t="s">
        <v>10790</v>
      </c>
      <c r="E1426" s="253">
        <v>39.576979325682927</v>
      </c>
      <c r="F1426" s="245"/>
      <c r="G1426" s="245"/>
      <c r="H1426" s="255"/>
      <c r="I1426" s="210">
        <v>1.7900000093939361</v>
      </c>
    </row>
    <row r="1427" spans="1:9" x14ac:dyDescent="0.25">
      <c r="A1427" s="208" t="s">
        <v>8809</v>
      </c>
      <c r="B1427" s="208" t="s">
        <v>10791</v>
      </c>
      <c r="C1427" s="208" t="s">
        <v>8815</v>
      </c>
      <c r="D1427" s="208" t="s">
        <v>9226</v>
      </c>
      <c r="E1427" s="253">
        <v>1.7199999818995</v>
      </c>
      <c r="F1427" s="245"/>
      <c r="G1427" s="245"/>
      <c r="H1427" s="245"/>
      <c r="I1427" s="210">
        <v>2.5982794369371569</v>
      </c>
    </row>
    <row r="1428" spans="1:9" x14ac:dyDescent="0.25">
      <c r="A1428" s="208" t="s">
        <v>8809</v>
      </c>
      <c r="B1428" s="208" t="s">
        <v>10792</v>
      </c>
      <c r="C1428" s="208" t="s">
        <v>8924</v>
      </c>
      <c r="D1428" s="208" t="s">
        <v>10793</v>
      </c>
      <c r="E1428" s="253">
        <v>199.94000000063139</v>
      </c>
      <c r="F1428" s="245"/>
      <c r="G1428" s="245"/>
      <c r="H1428" s="245"/>
      <c r="I1428" s="210">
        <v>2.5115143143437129</v>
      </c>
    </row>
    <row r="1429" spans="1:9" x14ac:dyDescent="0.25">
      <c r="A1429" s="208" t="s">
        <v>8809</v>
      </c>
      <c r="B1429" s="208" t="s">
        <v>10794</v>
      </c>
      <c r="C1429" s="208" t="s">
        <v>8815</v>
      </c>
      <c r="D1429" s="208" t="s">
        <v>10795</v>
      </c>
      <c r="E1429" s="253">
        <v>37.539999604946082</v>
      </c>
      <c r="F1429" s="245"/>
      <c r="G1429" s="245"/>
      <c r="H1429" s="255"/>
      <c r="I1429" s="210">
        <v>2.5899999700000098</v>
      </c>
    </row>
    <row r="1430" spans="1:9" x14ac:dyDescent="0.25">
      <c r="A1430" s="208" t="s">
        <v>8809</v>
      </c>
      <c r="B1430" s="208" t="s">
        <v>10796</v>
      </c>
      <c r="C1430" s="208" t="s">
        <v>8815</v>
      </c>
      <c r="D1430" s="208" t="s">
        <v>9226</v>
      </c>
      <c r="E1430" s="253">
        <v>22.679999971796899</v>
      </c>
      <c r="F1430" s="245"/>
      <c r="G1430" s="245"/>
      <c r="H1430" s="245"/>
      <c r="I1430" s="210">
        <v>2.5627946002805881</v>
      </c>
    </row>
    <row r="1431" spans="1:9" x14ac:dyDescent="0.25">
      <c r="A1431" s="208" t="s">
        <v>8809</v>
      </c>
      <c r="B1431" s="208" t="s">
        <v>10797</v>
      </c>
      <c r="C1431" s="208" t="s">
        <v>8811</v>
      </c>
      <c r="D1431" s="208" t="s">
        <v>10798</v>
      </c>
      <c r="E1431" s="194">
        <v>0.98999998958168911</v>
      </c>
      <c r="F1431" s="254"/>
      <c r="G1431" s="255"/>
      <c r="H1431" s="255"/>
      <c r="I1431" s="210">
        <v>10.978199976963641</v>
      </c>
    </row>
    <row r="1432" spans="1:9" x14ac:dyDescent="0.25">
      <c r="A1432" s="208" t="s">
        <v>8809</v>
      </c>
      <c r="B1432" s="208" t="s">
        <v>10799</v>
      </c>
      <c r="C1432" s="208" t="s">
        <v>8815</v>
      </c>
      <c r="D1432" s="208" t="s">
        <v>9221</v>
      </c>
      <c r="E1432" s="253">
        <v>0.17999999810576159</v>
      </c>
      <c r="F1432" s="245"/>
      <c r="G1432" s="245"/>
      <c r="H1432" s="245"/>
      <c r="I1432" s="210">
        <v>2.7100000057575739</v>
      </c>
    </row>
    <row r="1433" spans="1:9" x14ac:dyDescent="0.25">
      <c r="A1433" s="208" t="s">
        <v>8809</v>
      </c>
      <c r="B1433" s="208" t="s">
        <v>10800</v>
      </c>
      <c r="C1433" s="208" t="s">
        <v>8815</v>
      </c>
      <c r="D1433" s="208" t="s">
        <v>9226</v>
      </c>
      <c r="E1433" s="253">
        <v>3.9399999585372281</v>
      </c>
      <c r="F1433" s="245"/>
      <c r="G1433" s="245"/>
      <c r="H1433" s="255"/>
      <c r="I1433" s="210">
        <v>3.2381041479046782</v>
      </c>
    </row>
    <row r="1434" spans="1:9" x14ac:dyDescent="0.25">
      <c r="A1434" s="208" t="s">
        <v>8809</v>
      </c>
      <c r="B1434" s="208" t="s">
        <v>10801</v>
      </c>
      <c r="C1434" s="208" t="s">
        <v>8924</v>
      </c>
      <c r="D1434" s="208" t="s">
        <v>10802</v>
      </c>
      <c r="E1434" s="194">
        <v>3.1919999664088401</v>
      </c>
      <c r="F1434" s="254"/>
      <c r="G1434" s="255"/>
      <c r="H1434" s="255"/>
      <c r="I1434" s="210">
        <v>2.9284838723235578</v>
      </c>
    </row>
    <row r="1435" spans="1:9" x14ac:dyDescent="0.25">
      <c r="A1435" s="208" t="s">
        <v>8809</v>
      </c>
      <c r="B1435" s="208" t="s">
        <v>10803</v>
      </c>
      <c r="C1435" s="208" t="s">
        <v>8815</v>
      </c>
      <c r="D1435" s="208" t="s">
        <v>10795</v>
      </c>
      <c r="E1435" s="194">
        <v>10.789999886450939</v>
      </c>
      <c r="F1435" s="254"/>
      <c r="G1435" s="255"/>
      <c r="H1435" s="255"/>
      <c r="I1435" s="210">
        <v>3.0199999781818252</v>
      </c>
    </row>
    <row r="1436" spans="1:9" x14ac:dyDescent="0.25">
      <c r="A1436" s="208" t="s">
        <v>8809</v>
      </c>
      <c r="B1436" s="208" t="s">
        <v>10804</v>
      </c>
      <c r="C1436" s="208" t="s">
        <v>8815</v>
      </c>
      <c r="D1436" s="208" t="s">
        <v>9226</v>
      </c>
      <c r="E1436" s="194">
        <v>17.710719098019268</v>
      </c>
      <c r="F1436" s="254"/>
      <c r="G1436" s="255"/>
      <c r="H1436" s="255"/>
      <c r="I1436" s="210">
        <v>2.880196009631633</v>
      </c>
    </row>
    <row r="1437" spans="1:9" x14ac:dyDescent="0.25">
      <c r="A1437" s="208" t="s">
        <v>8809</v>
      </c>
      <c r="B1437" s="208" t="s">
        <v>10805</v>
      </c>
      <c r="C1437" s="208" t="s">
        <v>8815</v>
      </c>
      <c r="D1437" s="208" t="s">
        <v>9226</v>
      </c>
      <c r="E1437" s="194">
        <v>9.7699998971849524</v>
      </c>
      <c r="F1437" s="254"/>
      <c r="G1437" s="255"/>
      <c r="H1437" s="255"/>
      <c r="I1437" s="210">
        <v>3.2381041479046782</v>
      </c>
    </row>
    <row r="1438" spans="1:9" x14ac:dyDescent="0.25">
      <c r="A1438" s="208" t="s">
        <v>8809</v>
      </c>
      <c r="B1438" s="208" t="s">
        <v>10806</v>
      </c>
      <c r="C1438" s="208" t="s">
        <v>8811</v>
      </c>
      <c r="D1438" s="208" t="s">
        <v>10807</v>
      </c>
      <c r="E1438" s="194">
        <v>72.04999997842674</v>
      </c>
      <c r="F1438" s="254"/>
      <c r="G1438" s="255"/>
      <c r="H1438" s="255"/>
      <c r="I1438" s="210">
        <v>2.26610000220909</v>
      </c>
    </row>
    <row r="1439" spans="1:9" x14ac:dyDescent="0.25">
      <c r="A1439" s="208" t="s">
        <v>8809</v>
      </c>
      <c r="B1439" s="208" t="s">
        <v>10808</v>
      </c>
      <c r="C1439" s="208" t="s">
        <v>8811</v>
      </c>
      <c r="D1439" s="208" t="s">
        <v>8877</v>
      </c>
      <c r="E1439" s="253">
        <v>7.1600000298868718</v>
      </c>
      <c r="F1439" s="245"/>
      <c r="G1439" s="245"/>
      <c r="H1439" s="255"/>
      <c r="I1439" s="210">
        <v>0.18650001359090451</v>
      </c>
    </row>
    <row r="1440" spans="1:9" x14ac:dyDescent="0.25">
      <c r="A1440" s="208" t="s">
        <v>8809</v>
      </c>
      <c r="B1440" s="208" t="s">
        <v>10809</v>
      </c>
      <c r="C1440" s="208" t="s">
        <v>8811</v>
      </c>
      <c r="D1440" s="208" t="s">
        <v>8847</v>
      </c>
      <c r="E1440" s="194">
        <v>7.1599999246514088</v>
      </c>
      <c r="F1440" s="254"/>
      <c r="G1440" s="255"/>
      <c r="H1440" s="255"/>
      <c r="I1440" s="210">
        <v>0.1643000209909021</v>
      </c>
    </row>
    <row r="1441" spans="1:9" x14ac:dyDescent="0.25">
      <c r="A1441" s="208" t="s">
        <v>8809</v>
      </c>
      <c r="B1441" s="208" t="s">
        <v>10810</v>
      </c>
      <c r="C1441" s="208" t="s">
        <v>8811</v>
      </c>
      <c r="D1441" s="208" t="s">
        <v>8849</v>
      </c>
      <c r="E1441" s="194">
        <v>46.810612503966198</v>
      </c>
      <c r="F1441" s="254"/>
      <c r="G1441" s="255"/>
      <c r="H1441" s="255"/>
      <c r="I1441" s="210">
        <v>0.1643000209909021</v>
      </c>
    </row>
    <row r="1442" spans="1:9" x14ac:dyDescent="0.25">
      <c r="A1442" s="208" t="s">
        <v>8809</v>
      </c>
      <c r="B1442" s="208" t="s">
        <v>10811</v>
      </c>
      <c r="C1442" s="208" t="s">
        <v>8811</v>
      </c>
      <c r="D1442" s="208" t="s">
        <v>8851</v>
      </c>
      <c r="E1442" s="194">
        <v>61.130871232508589</v>
      </c>
      <c r="F1442" s="254"/>
      <c r="G1442" s="255"/>
      <c r="H1442" s="255"/>
      <c r="I1442" s="210">
        <v>0.178300016324237</v>
      </c>
    </row>
    <row r="1443" spans="1:9" x14ac:dyDescent="0.25">
      <c r="A1443" s="208" t="s">
        <v>8809</v>
      </c>
      <c r="B1443" s="208" t="s">
        <v>10812</v>
      </c>
      <c r="C1443" s="208" t="s">
        <v>8811</v>
      </c>
      <c r="D1443" s="208" t="s">
        <v>8853</v>
      </c>
      <c r="E1443" s="194">
        <v>3.9799999581162862</v>
      </c>
      <c r="F1443" s="254"/>
      <c r="G1443" s="255"/>
      <c r="H1443" s="255"/>
      <c r="I1443" s="210">
        <v>0.1732000180242364</v>
      </c>
    </row>
    <row r="1444" spans="1:9" x14ac:dyDescent="0.25">
      <c r="A1444" s="208" t="s">
        <v>8809</v>
      </c>
      <c r="B1444" s="208" t="s">
        <v>10813</v>
      </c>
      <c r="C1444" s="208" t="s">
        <v>8811</v>
      </c>
      <c r="D1444" s="208" t="s">
        <v>8855</v>
      </c>
      <c r="E1444" s="253">
        <v>5.7100025707971319E-2</v>
      </c>
      <c r="F1444" s="245"/>
      <c r="G1444" s="245"/>
      <c r="H1444" s="255"/>
      <c r="I1444" s="210">
        <v>0.18650001359090451</v>
      </c>
    </row>
    <row r="1445" spans="1:9" x14ac:dyDescent="0.25">
      <c r="A1445" s="208" t="s">
        <v>8809</v>
      </c>
      <c r="B1445" s="208" t="s">
        <v>10814</v>
      </c>
      <c r="C1445" s="208" t="s">
        <v>8811</v>
      </c>
      <c r="D1445" s="208" t="s">
        <v>8857</v>
      </c>
      <c r="E1445" s="194">
        <v>2.2499999763220209</v>
      </c>
      <c r="F1445" s="254"/>
      <c r="G1445" s="255"/>
      <c r="H1445" s="255"/>
      <c r="I1445" s="210">
        <v>0.19090001212423841</v>
      </c>
    </row>
    <row r="1446" spans="1:9" x14ac:dyDescent="0.25">
      <c r="A1446" s="208" t="s">
        <v>8809</v>
      </c>
      <c r="B1446" s="208" t="s">
        <v>10815</v>
      </c>
      <c r="C1446" s="208" t="s">
        <v>8811</v>
      </c>
      <c r="D1446" s="208" t="s">
        <v>8859</v>
      </c>
      <c r="E1446" s="194">
        <v>1.1299999881083931</v>
      </c>
      <c r="F1446" s="254"/>
      <c r="G1446" s="255"/>
      <c r="H1446" s="255"/>
      <c r="I1446" s="210">
        <v>0.1983000096575725</v>
      </c>
    </row>
    <row r="1447" spans="1:9" x14ac:dyDescent="0.25">
      <c r="A1447" s="208" t="s">
        <v>8809</v>
      </c>
      <c r="B1447" s="208" t="s">
        <v>10816</v>
      </c>
      <c r="C1447" s="208" t="s">
        <v>8811</v>
      </c>
      <c r="D1447" s="208" t="s">
        <v>8861</v>
      </c>
      <c r="E1447" s="253">
        <v>0.74999999210734025</v>
      </c>
      <c r="F1447" s="245"/>
      <c r="G1447" s="245"/>
      <c r="H1447" s="245"/>
      <c r="I1447" s="210">
        <v>0.18130001532423731</v>
      </c>
    </row>
    <row r="1448" spans="1:9" x14ac:dyDescent="0.25">
      <c r="A1448" s="208" t="s">
        <v>8809</v>
      </c>
      <c r="B1448" s="208" t="s">
        <v>10817</v>
      </c>
      <c r="C1448" s="208" t="s">
        <v>8811</v>
      </c>
      <c r="D1448" s="208" t="s">
        <v>8863</v>
      </c>
      <c r="E1448" s="253">
        <v>0.17999999810576159</v>
      </c>
      <c r="F1448" s="245"/>
      <c r="G1448" s="245"/>
      <c r="H1448" s="245"/>
      <c r="I1448" s="210">
        <v>0.20000000909090601</v>
      </c>
    </row>
    <row r="1449" spans="1:9" x14ac:dyDescent="0.25">
      <c r="A1449" s="208" t="s">
        <v>8809</v>
      </c>
      <c r="B1449" s="208" t="s">
        <v>10818</v>
      </c>
      <c r="C1449" s="208" t="s">
        <v>8811</v>
      </c>
      <c r="D1449" s="208" t="s">
        <v>8865</v>
      </c>
      <c r="E1449" s="253">
        <v>0.51999999452775592</v>
      </c>
      <c r="F1449" s="245"/>
      <c r="G1449" s="245"/>
      <c r="H1449" s="245"/>
      <c r="I1449" s="210">
        <v>0.2020000084242396</v>
      </c>
    </row>
    <row r="1450" spans="1:9" x14ac:dyDescent="0.25">
      <c r="A1450" s="208" t="s">
        <v>8809</v>
      </c>
      <c r="B1450" s="208" t="s">
        <v>10819</v>
      </c>
      <c r="C1450" s="208" t="s">
        <v>8811</v>
      </c>
      <c r="D1450" s="208" t="s">
        <v>8867</v>
      </c>
      <c r="E1450" s="253">
        <v>0.15259142170385251</v>
      </c>
      <c r="F1450" s="245"/>
      <c r="G1450" s="245"/>
      <c r="H1450" s="245"/>
      <c r="I1450" s="210">
        <v>0.2231000013909086</v>
      </c>
    </row>
    <row r="1451" spans="1:9" x14ac:dyDescent="0.25">
      <c r="A1451" s="208" t="s">
        <v>8809</v>
      </c>
      <c r="B1451" s="208" t="s">
        <v>10820</v>
      </c>
      <c r="C1451" s="208" t="s">
        <v>8811</v>
      </c>
      <c r="D1451" s="208" t="s">
        <v>8869</v>
      </c>
      <c r="E1451" s="194">
        <v>0.98999998958168911</v>
      </c>
      <c r="F1451" s="254"/>
      <c r="G1451" s="255"/>
      <c r="H1451" s="255"/>
      <c r="I1451" s="210">
        <v>0.1968000101575724</v>
      </c>
    </row>
    <row r="1452" spans="1:9" x14ac:dyDescent="0.25">
      <c r="A1452" s="208" t="s">
        <v>8809</v>
      </c>
      <c r="B1452" s="208" t="s">
        <v>10821</v>
      </c>
      <c r="C1452" s="208" t="s">
        <v>8811</v>
      </c>
      <c r="D1452" s="208" t="s">
        <v>8871</v>
      </c>
      <c r="E1452" s="194">
        <v>1.8699999803209679</v>
      </c>
      <c r="F1452" s="254"/>
      <c r="G1452" s="255"/>
      <c r="H1452" s="255"/>
      <c r="I1452" s="210">
        <v>0.19580001049090559</v>
      </c>
    </row>
    <row r="1453" spans="1:9" x14ac:dyDescent="0.25">
      <c r="A1453" s="208" t="s">
        <v>8809</v>
      </c>
      <c r="B1453" s="208" t="s">
        <v>10822</v>
      </c>
      <c r="C1453" s="208" t="s">
        <v>8811</v>
      </c>
      <c r="D1453" s="208" t="s">
        <v>8873</v>
      </c>
      <c r="E1453" s="253">
        <v>1.6099999830570899</v>
      </c>
      <c r="F1453" s="245"/>
      <c r="G1453" s="245"/>
      <c r="H1453" s="245"/>
      <c r="I1453" s="210">
        <v>0.21360000455757419</v>
      </c>
    </row>
    <row r="1454" spans="1:9" x14ac:dyDescent="0.25">
      <c r="A1454" s="208" t="s">
        <v>8809</v>
      </c>
      <c r="B1454" s="208" t="s">
        <v>10823</v>
      </c>
      <c r="C1454" s="208" t="s">
        <v>8811</v>
      </c>
      <c r="D1454" s="208" t="s">
        <v>10824</v>
      </c>
      <c r="E1454" s="253">
        <v>3.9799999581162862</v>
      </c>
      <c r="F1454" s="245"/>
      <c r="G1454" s="245"/>
      <c r="H1454" s="255"/>
      <c r="I1454" s="210">
        <v>0.21360000455757419</v>
      </c>
    </row>
    <row r="1455" spans="1:9" x14ac:dyDescent="0.25">
      <c r="A1455" s="208" t="s">
        <v>8809</v>
      </c>
      <c r="B1455" s="208" t="s">
        <v>10825</v>
      </c>
      <c r="C1455" s="208" t="s">
        <v>8811</v>
      </c>
      <c r="D1455" s="208" t="s">
        <v>10826</v>
      </c>
      <c r="E1455" s="253">
        <v>0.53799999433833201</v>
      </c>
      <c r="F1455" s="245"/>
      <c r="G1455" s="245"/>
      <c r="H1455" s="245"/>
      <c r="I1455" s="210">
        <v>0.21360000455757419</v>
      </c>
    </row>
    <row r="1456" spans="1:9" x14ac:dyDescent="0.25">
      <c r="A1456" s="208" t="s">
        <v>8809</v>
      </c>
      <c r="B1456" s="208" t="s">
        <v>245</v>
      </c>
      <c r="C1456" s="208" t="s">
        <v>8811</v>
      </c>
      <c r="D1456" s="208" t="s">
        <v>10827</v>
      </c>
      <c r="E1456" s="194">
        <v>1.119999988213628</v>
      </c>
      <c r="F1456" s="254"/>
      <c r="G1456" s="255"/>
      <c r="H1456" s="255"/>
      <c r="I1456" s="210">
        <v>3.530300035354534</v>
      </c>
    </row>
    <row r="1457" spans="1:9" x14ac:dyDescent="0.25">
      <c r="A1457" s="208" t="s">
        <v>8809</v>
      </c>
      <c r="B1457" s="208" t="s">
        <v>2713</v>
      </c>
      <c r="C1457" s="208" t="s">
        <v>10828</v>
      </c>
      <c r="D1457" s="208" t="s">
        <v>10829</v>
      </c>
      <c r="E1457" s="253">
        <v>2.9999999684293611E-2</v>
      </c>
      <c r="F1457" s="245"/>
      <c r="G1457" s="245"/>
      <c r="H1457" s="245"/>
      <c r="I1457" s="210">
        <v>0.18000001575757049</v>
      </c>
    </row>
    <row r="1458" spans="1:9" x14ac:dyDescent="0.25">
      <c r="A1458" s="208" t="s">
        <v>8809</v>
      </c>
      <c r="B1458" s="208" t="s">
        <v>10830</v>
      </c>
      <c r="C1458" s="208" t="s">
        <v>10828</v>
      </c>
      <c r="D1458" s="208" t="s">
        <v>10831</v>
      </c>
      <c r="E1458" s="253">
        <v>46.653159203860469</v>
      </c>
      <c r="F1458" s="245"/>
      <c r="G1458" s="245"/>
      <c r="H1458" s="245"/>
      <c r="I1458" s="210">
        <v>4.4500000318181696</v>
      </c>
    </row>
    <row r="1459" spans="1:9" x14ac:dyDescent="0.25">
      <c r="A1459" s="208" t="s">
        <v>8809</v>
      </c>
      <c r="B1459" s="208" t="s">
        <v>10832</v>
      </c>
      <c r="C1459" s="208" t="s">
        <v>8818</v>
      </c>
      <c r="D1459" s="208" t="s">
        <v>10833</v>
      </c>
      <c r="E1459" s="253">
        <v>1.906482484541095</v>
      </c>
      <c r="F1459" s="245"/>
      <c r="G1459" s="245"/>
      <c r="H1459" s="245"/>
      <c r="I1459" s="210">
        <v>0.25999998909091282</v>
      </c>
    </row>
    <row r="1460" spans="1:9" x14ac:dyDescent="0.25">
      <c r="A1460" s="208" t="s">
        <v>8809</v>
      </c>
      <c r="B1460" s="208">
        <v>84311313</v>
      </c>
      <c r="C1460" s="208" t="s">
        <v>8811</v>
      </c>
      <c r="D1460" s="208" t="s">
        <v>10834</v>
      </c>
      <c r="E1460" s="194">
        <v>0.5999999936858722</v>
      </c>
      <c r="F1460" s="254"/>
      <c r="G1460" s="255"/>
      <c r="H1460" s="255"/>
      <c r="I1460" s="210">
        <v>4.7699984100005297E-2</v>
      </c>
    </row>
    <row r="1461" spans="1:9" x14ac:dyDescent="0.25">
      <c r="A1461" s="208" t="s">
        <v>8809</v>
      </c>
      <c r="B1461" s="208" t="s">
        <v>10835</v>
      </c>
      <c r="C1461" s="208" t="s">
        <v>8811</v>
      </c>
      <c r="D1461" s="208" t="s">
        <v>10834</v>
      </c>
      <c r="E1461" s="253">
        <v>3.55791682654126</v>
      </c>
      <c r="F1461" s="245"/>
      <c r="G1461" s="245"/>
      <c r="H1461" s="255"/>
      <c r="I1461" s="210">
        <v>5.2399982533339162E-2</v>
      </c>
    </row>
    <row r="1462" spans="1:9" x14ac:dyDescent="0.25">
      <c r="A1462" s="208" t="s">
        <v>8809</v>
      </c>
      <c r="B1462" s="208">
        <v>84409379</v>
      </c>
      <c r="C1462" s="208" t="s">
        <v>8811</v>
      </c>
      <c r="D1462" s="208" t="s">
        <v>8822</v>
      </c>
      <c r="E1462" s="194">
        <v>2.0991999779089721</v>
      </c>
      <c r="F1462" s="254"/>
      <c r="G1462" s="255"/>
      <c r="H1462" s="255"/>
      <c r="I1462" s="210">
        <v>0.26119998869091288</v>
      </c>
    </row>
    <row r="1463" spans="1:9" x14ac:dyDescent="0.25">
      <c r="A1463" s="208" t="s">
        <v>8809</v>
      </c>
      <c r="B1463" s="208" t="s">
        <v>10836</v>
      </c>
      <c r="C1463" s="208" t="s">
        <v>8815</v>
      </c>
      <c r="D1463" s="208" t="s">
        <v>8899</v>
      </c>
      <c r="E1463" s="194">
        <v>3.916458785409537</v>
      </c>
      <c r="F1463" s="254"/>
      <c r="G1463" s="255"/>
      <c r="H1463" s="255"/>
      <c r="I1463" s="210">
        <v>0.1099999633333455</v>
      </c>
    </row>
    <row r="1464" spans="1:9" x14ac:dyDescent="0.25">
      <c r="A1464" s="208" t="s">
        <v>8809</v>
      </c>
      <c r="B1464" s="208">
        <v>85311115</v>
      </c>
      <c r="C1464" s="208" t="s">
        <v>8818</v>
      </c>
      <c r="D1464" s="208" t="s">
        <v>10837</v>
      </c>
      <c r="E1464" s="253">
        <v>73.889999959063417</v>
      </c>
      <c r="F1464" s="245"/>
      <c r="G1464" s="245"/>
      <c r="H1464" s="245"/>
      <c r="I1464" s="210">
        <v>0.3500000348484732</v>
      </c>
    </row>
    <row r="1465" spans="1:9" x14ac:dyDescent="0.25">
      <c r="A1465" s="208" t="s">
        <v>8809</v>
      </c>
      <c r="B1465" s="208">
        <v>85311115</v>
      </c>
      <c r="C1465" s="208" t="s">
        <v>8820</v>
      </c>
      <c r="D1465" s="208" t="s">
        <v>10837</v>
      </c>
      <c r="E1465" s="253">
        <v>5.4506999689481734</v>
      </c>
      <c r="F1465" s="245"/>
      <c r="G1465" s="245"/>
      <c r="H1465" s="255"/>
      <c r="I1465" s="210">
        <v>0.31999996909091938</v>
      </c>
    </row>
    <row r="1466" spans="1:9" x14ac:dyDescent="0.25">
      <c r="A1466" s="208" t="s">
        <v>8809</v>
      </c>
      <c r="B1466" s="208" t="s">
        <v>10838</v>
      </c>
      <c r="C1466" s="208" t="s">
        <v>10839</v>
      </c>
      <c r="D1466" s="208" t="s">
        <v>10840</v>
      </c>
      <c r="E1466" s="194">
        <v>1.449999984740858</v>
      </c>
      <c r="F1466" s="254"/>
      <c r="G1466" s="255"/>
      <c r="H1466" s="255"/>
      <c r="I1466" s="210">
        <v>3.699999978787885</v>
      </c>
    </row>
    <row r="1467" spans="1:9" x14ac:dyDescent="0.25">
      <c r="A1467" s="208" t="s">
        <v>8809</v>
      </c>
      <c r="B1467" s="208" t="s">
        <v>10841</v>
      </c>
      <c r="C1467" s="208" t="s">
        <v>8811</v>
      </c>
      <c r="D1467" s="208" t="s">
        <v>10842</v>
      </c>
      <c r="E1467" s="194">
        <v>3.3948471097621979</v>
      </c>
      <c r="F1467" s="254"/>
      <c r="G1467" s="255"/>
      <c r="H1467" s="255"/>
      <c r="I1467" s="210">
        <v>3.3584000168969639</v>
      </c>
    </row>
    <row r="1468" spans="1:9" x14ac:dyDescent="0.25">
      <c r="A1468" s="208" t="s">
        <v>8809</v>
      </c>
      <c r="B1468" s="208">
        <v>85311187</v>
      </c>
      <c r="C1468" s="208" t="s">
        <v>8811</v>
      </c>
      <c r="D1468" s="208" t="s">
        <v>10843</v>
      </c>
      <c r="E1468" s="194">
        <v>0.23999999747434889</v>
      </c>
      <c r="F1468" s="254"/>
      <c r="G1468" s="255"/>
      <c r="H1468" s="255"/>
      <c r="I1468" s="210">
        <v>8.7599970800009738E-2</v>
      </c>
    </row>
    <row r="1469" spans="1:9" x14ac:dyDescent="0.25">
      <c r="A1469" s="208" t="s">
        <v>8809</v>
      </c>
      <c r="B1469" s="208" t="s">
        <v>10844</v>
      </c>
      <c r="C1469" s="208" t="s">
        <v>8811</v>
      </c>
      <c r="D1469" s="208" t="s">
        <v>10843</v>
      </c>
      <c r="E1469" s="253">
        <v>9.6200000039989479</v>
      </c>
      <c r="F1469" s="245"/>
      <c r="G1469" s="245"/>
      <c r="H1469" s="245"/>
      <c r="I1469" s="210">
        <v>8.1799972733342413E-2</v>
      </c>
    </row>
    <row r="1470" spans="1:9" x14ac:dyDescent="0.25">
      <c r="A1470" s="208" t="s">
        <v>8809</v>
      </c>
      <c r="B1470" s="208" t="s">
        <v>10844</v>
      </c>
      <c r="C1470" s="208" t="s">
        <v>9805</v>
      </c>
      <c r="D1470" s="208" t="s">
        <v>10843</v>
      </c>
      <c r="E1470" s="253">
        <v>4.9999999473822693E-2</v>
      </c>
      <c r="F1470" s="245"/>
      <c r="G1470" s="245"/>
      <c r="H1470" s="245"/>
      <c r="I1470" s="210">
        <v>8.1799972733342413E-2</v>
      </c>
    </row>
    <row r="1471" spans="1:9" x14ac:dyDescent="0.25">
      <c r="A1471" s="208" t="s">
        <v>8809</v>
      </c>
      <c r="B1471" s="208" t="s">
        <v>10845</v>
      </c>
      <c r="C1471" s="208" t="s">
        <v>8811</v>
      </c>
      <c r="D1471" s="208" t="s">
        <v>10843</v>
      </c>
      <c r="E1471" s="194">
        <v>1.118399988230466</v>
      </c>
      <c r="F1471" s="254"/>
      <c r="G1471" s="255"/>
      <c r="H1471" s="255"/>
      <c r="I1471" s="210">
        <v>7.4299975233341586E-2</v>
      </c>
    </row>
    <row r="1472" spans="1:9" x14ac:dyDescent="0.25">
      <c r="A1472" s="208" t="s">
        <v>8809</v>
      </c>
      <c r="B1472" s="208" t="s">
        <v>10845</v>
      </c>
      <c r="C1472" s="208" t="s">
        <v>9782</v>
      </c>
      <c r="D1472" s="208" t="s">
        <v>10843</v>
      </c>
      <c r="E1472" s="253">
        <v>72.86838144837273</v>
      </c>
      <c r="F1472" s="245"/>
      <c r="G1472" s="245"/>
      <c r="H1472" s="245"/>
      <c r="I1472" s="210">
        <v>5.2742406661622021E-4</v>
      </c>
    </row>
    <row r="1473" spans="1:9" x14ac:dyDescent="0.25">
      <c r="A1473" s="208" t="s">
        <v>8809</v>
      </c>
      <c r="B1473" s="208">
        <v>85311277</v>
      </c>
      <c r="C1473" s="208" t="s">
        <v>8820</v>
      </c>
      <c r="D1473" s="208" t="s">
        <v>9655</v>
      </c>
      <c r="E1473" s="253">
        <v>0.87999999073927926</v>
      </c>
      <c r="F1473" s="245"/>
      <c r="G1473" s="245"/>
      <c r="H1473" s="245"/>
      <c r="I1473" s="210">
        <v>1.899999972727282</v>
      </c>
    </row>
    <row r="1474" spans="1:9" x14ac:dyDescent="0.25">
      <c r="A1474" s="208" t="s">
        <v>8809</v>
      </c>
      <c r="B1474" s="208" t="s">
        <v>10846</v>
      </c>
      <c r="C1474" s="208" t="s">
        <v>8820</v>
      </c>
      <c r="D1474" s="208" t="s">
        <v>9655</v>
      </c>
      <c r="E1474" s="194">
        <v>14.24999995527493</v>
      </c>
      <c r="F1474" s="254"/>
      <c r="G1474" s="255"/>
      <c r="H1474" s="255"/>
      <c r="I1474" s="210">
        <v>5.6755000021060598</v>
      </c>
    </row>
    <row r="1475" spans="1:9" x14ac:dyDescent="0.25">
      <c r="A1475" s="208" t="s">
        <v>8809</v>
      </c>
      <c r="B1475" s="208" t="s">
        <v>10847</v>
      </c>
      <c r="C1475" s="208" t="s">
        <v>8818</v>
      </c>
      <c r="D1475" s="208" t="s">
        <v>10848</v>
      </c>
      <c r="E1475" s="194">
        <v>1.8399999806366749</v>
      </c>
      <c r="F1475" s="254"/>
      <c r="G1475" s="255"/>
      <c r="H1475" s="255"/>
      <c r="I1475" s="210">
        <v>1.609999993636366</v>
      </c>
    </row>
    <row r="1476" spans="1:9" x14ac:dyDescent="0.25">
      <c r="A1476" s="208" t="s">
        <v>8809</v>
      </c>
      <c r="B1476" s="208" t="s">
        <v>10847</v>
      </c>
      <c r="C1476" s="208" t="s">
        <v>8820</v>
      </c>
      <c r="D1476" s="208" t="s">
        <v>10848</v>
      </c>
      <c r="E1476" s="194">
        <v>2.1510473859400432</v>
      </c>
      <c r="F1476" s="254"/>
      <c r="G1476" s="255"/>
      <c r="H1476" s="255"/>
      <c r="I1476" s="210">
        <v>1.5116000264363549</v>
      </c>
    </row>
    <row r="1477" spans="1:9" x14ac:dyDescent="0.25">
      <c r="A1477" s="208" t="s">
        <v>8809</v>
      </c>
      <c r="B1477" s="208">
        <v>85311279</v>
      </c>
      <c r="C1477" s="208" t="s">
        <v>8820</v>
      </c>
      <c r="D1477" s="208" t="s">
        <v>10849</v>
      </c>
      <c r="E1477" s="253">
        <v>3.8099973290187071E-2</v>
      </c>
      <c r="F1477" s="245"/>
      <c r="G1477" s="245"/>
      <c r="H1477" s="245"/>
      <c r="I1477" s="210">
        <v>1.279999952121228</v>
      </c>
    </row>
    <row r="1478" spans="1:9" x14ac:dyDescent="0.25">
      <c r="A1478" s="208" t="s">
        <v>8809</v>
      </c>
      <c r="B1478" s="208" t="s">
        <v>10850</v>
      </c>
      <c r="C1478" s="208" t="s">
        <v>8818</v>
      </c>
      <c r="D1478" s="208" t="s">
        <v>10851</v>
      </c>
      <c r="E1478" s="253">
        <v>3.7292133256594231</v>
      </c>
      <c r="F1478" s="245"/>
      <c r="G1478" s="245"/>
      <c r="H1478" s="245"/>
      <c r="I1478" s="210">
        <v>1.260000034545443</v>
      </c>
    </row>
    <row r="1479" spans="1:9" x14ac:dyDescent="0.25">
      <c r="A1479" s="208" t="s">
        <v>8809</v>
      </c>
      <c r="B1479" s="208" t="s">
        <v>10850</v>
      </c>
      <c r="C1479" s="208" t="s">
        <v>8820</v>
      </c>
      <c r="D1479" s="208" t="s">
        <v>10851</v>
      </c>
      <c r="E1479" s="253">
        <v>1.2499999868455669</v>
      </c>
      <c r="F1479" s="245"/>
      <c r="G1479" s="245"/>
      <c r="H1479" s="255"/>
      <c r="I1479" s="210">
        <v>1.239999965454557</v>
      </c>
    </row>
    <row r="1480" spans="1:9" x14ac:dyDescent="0.25">
      <c r="A1480" s="208" t="s">
        <v>8809</v>
      </c>
      <c r="B1480" s="208">
        <v>85311317</v>
      </c>
      <c r="C1480" s="208" t="s">
        <v>8811</v>
      </c>
      <c r="D1480" s="208" t="s">
        <v>10486</v>
      </c>
      <c r="E1480" s="194">
        <v>13.32999996495659</v>
      </c>
      <c r="F1480" s="254"/>
      <c r="G1480" s="255"/>
      <c r="H1480" s="255"/>
      <c r="I1480" s="210">
        <v>0.1006999664333445</v>
      </c>
    </row>
    <row r="1481" spans="1:9" x14ac:dyDescent="0.25">
      <c r="A1481" s="208" t="s">
        <v>8809</v>
      </c>
      <c r="B1481" s="208" t="s">
        <v>10852</v>
      </c>
      <c r="C1481" s="208" t="s">
        <v>8818</v>
      </c>
      <c r="D1481" s="208" t="s">
        <v>9130</v>
      </c>
      <c r="E1481" s="194">
        <v>1.4432999585024999</v>
      </c>
      <c r="F1481" s="254"/>
      <c r="G1481" s="255"/>
      <c r="H1481" s="255"/>
      <c r="I1481" s="210">
        <v>1.369999997878788</v>
      </c>
    </row>
    <row r="1482" spans="1:9" x14ac:dyDescent="0.25">
      <c r="A1482" s="208" t="s">
        <v>8809</v>
      </c>
      <c r="B1482" s="208" t="s">
        <v>10852</v>
      </c>
      <c r="C1482" s="208" t="s">
        <v>8820</v>
      </c>
      <c r="D1482" s="208" t="s">
        <v>9130</v>
      </c>
      <c r="E1482" s="253">
        <v>1.8388000858847671</v>
      </c>
      <c r="F1482" s="245"/>
      <c r="G1482" s="245"/>
      <c r="H1482" s="255"/>
      <c r="I1482" s="210">
        <v>1.350000004545453</v>
      </c>
    </row>
    <row r="1483" spans="1:9" x14ac:dyDescent="0.25">
      <c r="A1483" s="208" t="s">
        <v>8809</v>
      </c>
      <c r="B1483" s="208" t="s">
        <v>10853</v>
      </c>
      <c r="C1483" s="208" t="s">
        <v>8815</v>
      </c>
      <c r="D1483" s="208" t="s">
        <v>10854</v>
      </c>
      <c r="E1483" s="194">
        <v>3474.669999950856</v>
      </c>
      <c r="F1483" s="254"/>
      <c r="G1483" s="255"/>
      <c r="H1483" s="255"/>
      <c r="I1483" s="210">
        <v>7.1499976166674611E-2</v>
      </c>
    </row>
    <row r="1484" spans="1:9" x14ac:dyDescent="0.25">
      <c r="A1484" s="208" t="s">
        <v>8809</v>
      </c>
      <c r="B1484" s="208" t="s">
        <v>10855</v>
      </c>
      <c r="C1484" s="208" t="s">
        <v>8815</v>
      </c>
      <c r="D1484" s="208" t="s">
        <v>10856</v>
      </c>
      <c r="E1484" s="194">
        <v>2.2099999767429619</v>
      </c>
      <c r="F1484" s="254"/>
      <c r="G1484" s="255"/>
      <c r="H1484" s="255"/>
      <c r="I1484" s="210">
        <v>0.16000002242423489</v>
      </c>
    </row>
    <row r="1485" spans="1:9" x14ac:dyDescent="0.25">
      <c r="A1485" s="208" t="s">
        <v>8809</v>
      </c>
      <c r="B1485" s="208" t="s">
        <v>10855</v>
      </c>
      <c r="C1485" s="208" t="s">
        <v>8811</v>
      </c>
      <c r="D1485" s="208" t="s">
        <v>10856</v>
      </c>
      <c r="E1485" s="253">
        <v>77.360000027782164</v>
      </c>
      <c r="F1485" s="245"/>
      <c r="G1485" s="245"/>
      <c r="H1485" s="245"/>
      <c r="I1485" s="210">
        <v>0.14180002849089959</v>
      </c>
    </row>
    <row r="1486" spans="1:9" x14ac:dyDescent="0.25">
      <c r="A1486" s="208" t="s">
        <v>8809</v>
      </c>
      <c r="B1486" s="208" t="s">
        <v>10857</v>
      </c>
      <c r="C1486" s="208" t="s">
        <v>8811</v>
      </c>
      <c r="D1486" s="208" t="s">
        <v>10858</v>
      </c>
      <c r="E1486" s="253">
        <v>0.16999999821099709</v>
      </c>
      <c r="F1486" s="245"/>
      <c r="G1486" s="245"/>
      <c r="H1486" s="245"/>
      <c r="I1486" s="210">
        <v>1.4550999695121309</v>
      </c>
    </row>
    <row r="1487" spans="1:9" x14ac:dyDescent="0.25">
      <c r="A1487" s="208" t="s">
        <v>8809</v>
      </c>
      <c r="B1487" s="208">
        <v>96323981</v>
      </c>
      <c r="C1487" s="208" t="s">
        <v>8818</v>
      </c>
      <c r="D1487" s="208" t="s">
        <v>10859</v>
      </c>
      <c r="E1487" s="253">
        <v>0.68999999273875312</v>
      </c>
      <c r="F1487" s="245"/>
      <c r="G1487" s="245"/>
      <c r="H1487" s="245"/>
      <c r="I1487" s="210">
        <v>4.5300000051515132</v>
      </c>
    </row>
    <row r="1488" spans="1:9" x14ac:dyDescent="0.25">
      <c r="A1488" s="208" t="s">
        <v>8809</v>
      </c>
      <c r="B1488" s="208">
        <v>96323981</v>
      </c>
      <c r="C1488" s="208" t="s">
        <v>8820</v>
      </c>
      <c r="D1488" s="208" t="s">
        <v>10859</v>
      </c>
      <c r="E1488" s="253">
        <v>0.30999999673770062</v>
      </c>
      <c r="F1488" s="245"/>
      <c r="G1488" s="245"/>
      <c r="H1488" s="245"/>
      <c r="I1488" s="210">
        <v>4.0362000182363573</v>
      </c>
    </row>
    <row r="1489" spans="1:9" x14ac:dyDescent="0.25">
      <c r="A1489" s="208" t="s">
        <v>8809</v>
      </c>
      <c r="B1489" s="208" t="s">
        <v>10860</v>
      </c>
      <c r="C1489" s="208" t="s">
        <v>8820</v>
      </c>
      <c r="D1489" s="208" t="s">
        <v>8819</v>
      </c>
      <c r="E1489" s="253">
        <v>125.2900000495659</v>
      </c>
      <c r="F1489" s="245"/>
      <c r="G1489" s="245"/>
      <c r="H1489" s="245"/>
      <c r="I1489" s="210">
        <v>3.2653000479302872</v>
      </c>
    </row>
    <row r="1490" spans="1:9" x14ac:dyDescent="0.25">
      <c r="A1490" s="208" t="s">
        <v>8809</v>
      </c>
      <c r="B1490" s="208" t="s">
        <v>10861</v>
      </c>
      <c r="C1490" s="208" t="s">
        <v>8811</v>
      </c>
      <c r="D1490" s="208" t="s">
        <v>10862</v>
      </c>
      <c r="E1490" s="194">
        <v>3.154180445628199</v>
      </c>
      <c r="F1490" s="254"/>
      <c r="G1490" s="255"/>
      <c r="H1490" s="255"/>
      <c r="I1490" s="210">
        <v>59.189999966969708</v>
      </c>
    </row>
    <row r="1491" spans="1:9" x14ac:dyDescent="0.25">
      <c r="A1491" s="208" t="s">
        <v>8809</v>
      </c>
      <c r="B1491" s="208" t="s">
        <v>10863</v>
      </c>
      <c r="C1491" s="208" t="s">
        <v>8811</v>
      </c>
      <c r="D1491" s="208" t="s">
        <v>9832</v>
      </c>
      <c r="E1491" s="194">
        <v>2.1198000303099178</v>
      </c>
      <c r="F1491" s="254"/>
      <c r="G1491" s="255"/>
      <c r="H1491" s="255"/>
      <c r="I1491" s="210">
        <v>54.440000035151513</v>
      </c>
    </row>
    <row r="1492" spans="1:9" x14ac:dyDescent="0.25">
      <c r="A1492" s="208" t="s">
        <v>8809</v>
      </c>
      <c r="B1492" s="208" t="s">
        <v>10864</v>
      </c>
      <c r="C1492" s="208" t="s">
        <v>8811</v>
      </c>
      <c r="D1492" s="208" t="s">
        <v>9832</v>
      </c>
      <c r="E1492" s="194">
        <v>3.2381041490333691</v>
      </c>
      <c r="F1492" s="254"/>
      <c r="G1492" s="255"/>
      <c r="H1492" s="255"/>
      <c r="I1492" s="210">
        <v>63.319500029863633</v>
      </c>
    </row>
    <row r="1493" spans="1:9" x14ac:dyDescent="0.25">
      <c r="A1493" s="208" t="s">
        <v>8809</v>
      </c>
      <c r="B1493" s="208" t="s">
        <v>10865</v>
      </c>
      <c r="C1493" s="208" t="s">
        <v>8815</v>
      </c>
      <c r="D1493" s="208" t="s">
        <v>9865</v>
      </c>
      <c r="E1493" s="194">
        <v>1.0099999893712179</v>
      </c>
      <c r="F1493" s="254"/>
      <c r="G1493" s="255"/>
      <c r="H1493" s="255"/>
      <c r="I1493" s="210">
        <v>102.0402574259748</v>
      </c>
    </row>
    <row r="1494" spans="1:9" x14ac:dyDescent="0.25">
      <c r="A1494" s="208" t="s">
        <v>8809</v>
      </c>
      <c r="B1494" s="208" t="s">
        <v>10865</v>
      </c>
      <c r="C1494" s="208" t="s">
        <v>8811</v>
      </c>
      <c r="D1494" s="208" t="s">
        <v>9865</v>
      </c>
      <c r="E1494" s="194">
        <v>34.979999947592738</v>
      </c>
      <c r="F1494" s="254"/>
      <c r="G1494" s="255"/>
      <c r="H1494" s="255"/>
      <c r="I1494" s="210">
        <v>50.875300011263633</v>
      </c>
    </row>
    <row r="1495" spans="1:9" x14ac:dyDescent="0.25">
      <c r="A1495" s="208" t="s">
        <v>8809</v>
      </c>
      <c r="B1495" s="208" t="s">
        <v>10866</v>
      </c>
      <c r="C1495" s="208" t="s">
        <v>8815</v>
      </c>
      <c r="D1495" s="208" t="s">
        <v>9435</v>
      </c>
      <c r="E1495" s="194">
        <v>8.0076000209671143</v>
      </c>
      <c r="F1495" s="254"/>
      <c r="G1495" s="255"/>
      <c r="H1495" s="255"/>
      <c r="I1495" s="210">
        <v>36.100000012121207</v>
      </c>
    </row>
    <row r="1496" spans="1:9" x14ac:dyDescent="0.25">
      <c r="A1496" s="208" t="s">
        <v>8809</v>
      </c>
      <c r="B1496" s="208" t="s">
        <v>10867</v>
      </c>
      <c r="C1496" s="208" t="s">
        <v>8815</v>
      </c>
      <c r="D1496" s="208" t="s">
        <v>10868</v>
      </c>
      <c r="E1496" s="194">
        <v>6.5699972999737205E-2</v>
      </c>
      <c r="F1496" s="254"/>
      <c r="G1496" s="255"/>
      <c r="H1496" s="255"/>
      <c r="I1496" s="210">
        <v>102.0402574259748</v>
      </c>
    </row>
    <row r="1497" spans="1:9" x14ac:dyDescent="0.25">
      <c r="A1497" s="208" t="s">
        <v>8809</v>
      </c>
      <c r="B1497" s="208" t="s">
        <v>10869</v>
      </c>
      <c r="C1497" s="208" t="s">
        <v>8815</v>
      </c>
      <c r="D1497" s="208" t="s">
        <v>10870</v>
      </c>
      <c r="E1497" s="194">
        <v>2.1985488850455259</v>
      </c>
      <c r="F1497" s="254"/>
      <c r="G1497" s="255"/>
      <c r="H1497" s="255"/>
      <c r="I1497" s="210">
        <v>102.0402574259748</v>
      </c>
    </row>
    <row r="1498" spans="1:9" x14ac:dyDescent="0.25">
      <c r="A1498" s="208" t="s">
        <v>8809</v>
      </c>
      <c r="B1498" s="208" t="s">
        <v>10871</v>
      </c>
      <c r="C1498" s="208" t="s">
        <v>8815</v>
      </c>
      <c r="D1498" s="208" t="s">
        <v>10872</v>
      </c>
      <c r="E1498" s="194">
        <v>2.8299999702183638</v>
      </c>
      <c r="F1498" s="254"/>
      <c r="G1498" s="255"/>
      <c r="H1498" s="255"/>
      <c r="I1498" s="210">
        <v>101.66300399111989</v>
      </c>
    </row>
    <row r="1499" spans="1:9" x14ac:dyDescent="0.25">
      <c r="A1499" s="208" t="s">
        <v>8809</v>
      </c>
      <c r="B1499" s="208" t="s">
        <v>10873</v>
      </c>
      <c r="C1499" s="208" t="s">
        <v>8815</v>
      </c>
      <c r="D1499" s="208" t="s">
        <v>10874</v>
      </c>
      <c r="E1499" s="194">
        <v>1.449999984740858</v>
      </c>
      <c r="F1499" s="254"/>
      <c r="G1499" s="255"/>
      <c r="H1499" s="255"/>
      <c r="I1499" s="210">
        <v>102.0999999818182</v>
      </c>
    </row>
    <row r="1500" spans="1:9" x14ac:dyDescent="0.25">
      <c r="A1500" s="208" t="s">
        <v>8809</v>
      </c>
      <c r="B1500" s="208" t="s">
        <v>10875</v>
      </c>
      <c r="C1500" s="208" t="s">
        <v>8815</v>
      </c>
      <c r="D1500" s="208" t="s">
        <v>10876</v>
      </c>
      <c r="E1500" s="194">
        <v>2.4999999736911338</v>
      </c>
      <c r="F1500" s="254"/>
      <c r="G1500" s="255"/>
      <c r="H1500" s="255"/>
      <c r="I1500" s="210">
        <v>102.0402574259748</v>
      </c>
    </row>
    <row r="1501" spans="1:9" x14ac:dyDescent="0.25">
      <c r="A1501" s="208" t="s">
        <v>8809</v>
      </c>
      <c r="B1501" s="208" t="s">
        <v>10877</v>
      </c>
      <c r="C1501" s="208" t="s">
        <v>8815</v>
      </c>
      <c r="D1501" s="208" t="s">
        <v>10878</v>
      </c>
      <c r="E1501" s="253">
        <v>0.83336668420555982</v>
      </c>
      <c r="F1501" s="245"/>
      <c r="G1501" s="245"/>
      <c r="H1501" s="245"/>
      <c r="I1501" s="210">
        <v>102.0402574259748</v>
      </c>
    </row>
    <row r="1502" spans="1:9" x14ac:dyDescent="0.25">
      <c r="A1502" s="208" t="s">
        <v>8809</v>
      </c>
      <c r="B1502" s="208" t="s">
        <v>10879</v>
      </c>
      <c r="C1502" s="208" t="s">
        <v>8815</v>
      </c>
      <c r="D1502" s="208" t="s">
        <v>10880</v>
      </c>
      <c r="E1502" s="253">
        <v>0.82999999126545654</v>
      </c>
      <c r="F1502" s="245"/>
      <c r="G1502" s="245"/>
      <c r="H1502" s="245"/>
      <c r="I1502" s="210">
        <v>102.0402574259748</v>
      </c>
    </row>
    <row r="1503" spans="1:9" x14ac:dyDescent="0.25">
      <c r="A1503" s="208" t="s">
        <v>8809</v>
      </c>
      <c r="B1503" s="208" t="s">
        <v>10881</v>
      </c>
      <c r="C1503" s="208" t="s">
        <v>8815</v>
      </c>
      <c r="D1503" s="208" t="s">
        <v>10882</v>
      </c>
      <c r="E1503" s="194">
        <v>2.8399999701131291</v>
      </c>
      <c r="F1503" s="254"/>
      <c r="G1503" s="255"/>
      <c r="H1503" s="255"/>
      <c r="I1503" s="210">
        <v>102.0402574259748</v>
      </c>
    </row>
    <row r="1504" spans="1:9" x14ac:dyDescent="0.25">
      <c r="A1504" s="208" t="s">
        <v>8809</v>
      </c>
      <c r="B1504" s="208" t="s">
        <v>10883</v>
      </c>
      <c r="C1504" s="208" t="s">
        <v>8815</v>
      </c>
      <c r="D1504" s="208" t="s">
        <v>9850</v>
      </c>
      <c r="E1504" s="194">
        <v>9.4044937710655763</v>
      </c>
      <c r="F1504" s="254"/>
      <c r="G1504" s="255"/>
      <c r="H1504" s="255"/>
      <c r="I1504" s="210">
        <v>102.0402574259748</v>
      </c>
    </row>
    <row r="1505" spans="1:9" x14ac:dyDescent="0.25">
      <c r="A1505" s="208" t="s">
        <v>8809</v>
      </c>
      <c r="B1505" s="208" t="s">
        <v>10884</v>
      </c>
      <c r="C1505" s="208" t="s">
        <v>8815</v>
      </c>
      <c r="D1505" s="208" t="s">
        <v>9852</v>
      </c>
      <c r="E1505" s="253">
        <v>9.4044937710655763</v>
      </c>
      <c r="F1505" s="245"/>
      <c r="G1505" s="245"/>
      <c r="H1505" s="245"/>
      <c r="I1505" s="210">
        <v>102.0402574259748</v>
      </c>
    </row>
    <row r="1506" spans="1:9" x14ac:dyDescent="0.25">
      <c r="A1506" s="208" t="s">
        <v>8809</v>
      </c>
      <c r="B1506" s="208" t="s">
        <v>10885</v>
      </c>
      <c r="C1506" s="208" t="s">
        <v>8815</v>
      </c>
      <c r="D1506" s="208" t="s">
        <v>9855</v>
      </c>
      <c r="E1506" s="194">
        <v>17.581399972834522</v>
      </c>
      <c r="F1506" s="254"/>
      <c r="G1506" s="255"/>
      <c r="H1506" s="255"/>
      <c r="I1506" s="210">
        <v>102.0402574259748</v>
      </c>
    </row>
    <row r="1507" spans="1:9" x14ac:dyDescent="0.25">
      <c r="A1507" s="208" t="s">
        <v>8809</v>
      </c>
      <c r="B1507" s="208" t="s">
        <v>10886</v>
      </c>
      <c r="C1507" s="208" t="s">
        <v>8815</v>
      </c>
      <c r="D1507" s="208" t="s">
        <v>9857</v>
      </c>
      <c r="E1507" s="253">
        <v>4.5476886656386357</v>
      </c>
      <c r="F1507" s="245"/>
      <c r="G1507" s="245"/>
      <c r="H1507" s="255"/>
      <c r="I1507" s="210">
        <v>102.0402574259748</v>
      </c>
    </row>
    <row r="1508" spans="1:9" x14ac:dyDescent="0.25">
      <c r="A1508" s="208" t="s">
        <v>8809</v>
      </c>
      <c r="B1508" s="208" t="s">
        <v>10887</v>
      </c>
      <c r="C1508" s="208" t="s">
        <v>8815</v>
      </c>
      <c r="D1508" s="208" t="s">
        <v>10888</v>
      </c>
      <c r="E1508" s="194">
        <v>35.949999621678508</v>
      </c>
      <c r="F1508" s="254"/>
      <c r="G1508" s="255"/>
      <c r="H1508" s="255"/>
      <c r="I1508" s="210">
        <v>102.0402574259748</v>
      </c>
    </row>
    <row r="1509" spans="1:9" x14ac:dyDescent="0.25">
      <c r="A1509" s="208" t="s">
        <v>8809</v>
      </c>
      <c r="B1509" s="208" t="s">
        <v>10889</v>
      </c>
      <c r="C1509" s="208" t="s">
        <v>8815</v>
      </c>
      <c r="D1509" s="208" t="s">
        <v>10890</v>
      </c>
      <c r="E1509" s="253">
        <v>9.6222466759037459</v>
      </c>
      <c r="F1509" s="245"/>
      <c r="G1509" s="245"/>
      <c r="H1509" s="245"/>
      <c r="I1509" s="210">
        <v>44.789999994242429</v>
      </c>
    </row>
    <row r="1510" spans="1:9" x14ac:dyDescent="0.25">
      <c r="A1510" s="208" t="s">
        <v>8809</v>
      </c>
      <c r="B1510" s="208" t="s">
        <v>10891</v>
      </c>
      <c r="C1510" s="208" t="s">
        <v>8815</v>
      </c>
      <c r="D1510" s="208" t="s">
        <v>9869</v>
      </c>
      <c r="E1510" s="194">
        <v>39.050000009997369</v>
      </c>
      <c r="F1510" s="254"/>
      <c r="G1510" s="255"/>
      <c r="H1510" s="255"/>
      <c r="I1510" s="210">
        <v>102.0402574259748</v>
      </c>
    </row>
    <row r="1511" spans="1:9" x14ac:dyDescent="0.25">
      <c r="A1511" s="208" t="s">
        <v>8809</v>
      </c>
      <c r="B1511" s="208" t="s">
        <v>10892</v>
      </c>
      <c r="C1511" s="208" t="s">
        <v>8815</v>
      </c>
      <c r="D1511" s="208" t="s">
        <v>9871</v>
      </c>
      <c r="E1511" s="194">
        <v>51.089996831465427</v>
      </c>
      <c r="F1511" s="254"/>
      <c r="G1511" s="255"/>
      <c r="H1511" s="255"/>
      <c r="I1511" s="210">
        <v>102.0402574259748</v>
      </c>
    </row>
    <row r="1512" spans="1:9" x14ac:dyDescent="0.25">
      <c r="A1512" s="208" t="s">
        <v>8809</v>
      </c>
      <c r="B1512" s="208" t="s">
        <v>10893</v>
      </c>
      <c r="C1512" s="208" t="s">
        <v>8815</v>
      </c>
      <c r="D1512" s="208" t="s">
        <v>10894</v>
      </c>
      <c r="E1512" s="194">
        <v>3.9299999586424632</v>
      </c>
      <c r="F1512" s="254"/>
      <c r="G1512" s="255"/>
      <c r="H1512" s="255"/>
      <c r="I1512" s="210">
        <v>102.0402574259748</v>
      </c>
    </row>
    <row r="1513" spans="1:9" x14ac:dyDescent="0.25">
      <c r="A1513" s="208" t="s">
        <v>8809</v>
      </c>
      <c r="B1513" s="208" t="s">
        <v>10895</v>
      </c>
      <c r="C1513" s="208" t="s">
        <v>8815</v>
      </c>
      <c r="D1513" s="208" t="s">
        <v>10896</v>
      </c>
      <c r="E1513" s="194">
        <v>1.9399999795843199</v>
      </c>
      <c r="F1513" s="254"/>
      <c r="G1513" s="255"/>
      <c r="H1513" s="255"/>
      <c r="I1513" s="210">
        <v>102.0402574259748</v>
      </c>
    </row>
    <row r="1514" spans="1:9" x14ac:dyDescent="0.25">
      <c r="A1514" s="208" t="s">
        <v>8809</v>
      </c>
      <c r="B1514" s="208" t="s">
        <v>10897</v>
      </c>
      <c r="C1514" s="208" t="s">
        <v>8815</v>
      </c>
      <c r="D1514" s="208" t="s">
        <v>9873</v>
      </c>
      <c r="E1514" s="253">
        <v>8.9999999052880822E-2</v>
      </c>
      <c r="F1514" s="245"/>
      <c r="G1514" s="245"/>
      <c r="H1514" s="245"/>
      <c r="I1514" s="210">
        <v>102.0402574259748</v>
      </c>
    </row>
    <row r="1515" spans="1:9" x14ac:dyDescent="0.25">
      <c r="A1515" s="208" t="s">
        <v>8809</v>
      </c>
      <c r="B1515" s="208" t="s">
        <v>10898</v>
      </c>
      <c r="C1515" s="208" t="s">
        <v>8815</v>
      </c>
      <c r="D1515" s="208" t="s">
        <v>10874</v>
      </c>
      <c r="E1515" s="253">
        <v>3.9899999580110501</v>
      </c>
      <c r="F1515" s="245"/>
      <c r="G1515" s="245"/>
      <c r="H1515" s="255"/>
      <c r="I1515" s="210">
        <v>102.0402574259748</v>
      </c>
    </row>
    <row r="1516" spans="1:9" x14ac:dyDescent="0.25">
      <c r="A1516" s="208" t="s">
        <v>8809</v>
      </c>
      <c r="B1516" s="208" t="s">
        <v>10898</v>
      </c>
      <c r="C1516" s="208" t="s">
        <v>8811</v>
      </c>
      <c r="D1516" s="208" t="s">
        <v>10874</v>
      </c>
      <c r="E1516" s="253">
        <v>2.2600052379899479E-2</v>
      </c>
      <c r="F1516" s="245"/>
      <c r="G1516" s="245"/>
      <c r="H1516" s="245"/>
      <c r="I1516" s="210">
        <v>57.580599973133339</v>
      </c>
    </row>
    <row r="1517" spans="1:9" x14ac:dyDescent="0.25">
      <c r="A1517" s="208" t="s">
        <v>8809</v>
      </c>
      <c r="B1517" s="208" t="s">
        <v>10899</v>
      </c>
      <c r="C1517" s="208" t="s">
        <v>8815</v>
      </c>
      <c r="D1517" s="208" t="s">
        <v>10888</v>
      </c>
      <c r="E1517" s="253">
        <v>2.544091738552047</v>
      </c>
      <c r="F1517" s="245"/>
      <c r="G1517" s="245"/>
      <c r="H1517" s="245"/>
      <c r="I1517" s="210">
        <v>102.0402574259748</v>
      </c>
    </row>
    <row r="1518" spans="1:9" x14ac:dyDescent="0.25">
      <c r="A1518" s="208" t="s">
        <v>8809</v>
      </c>
      <c r="B1518" s="208" t="s">
        <v>10899</v>
      </c>
      <c r="C1518" s="208" t="s">
        <v>8811</v>
      </c>
      <c r="D1518" s="208" t="s">
        <v>10888</v>
      </c>
      <c r="E1518" s="253">
        <v>2.8975742920539411</v>
      </c>
      <c r="F1518" s="245"/>
      <c r="G1518" s="245"/>
      <c r="H1518" s="245"/>
      <c r="I1518" s="210">
        <v>55.663100006239389</v>
      </c>
    </row>
    <row r="1519" spans="1:9" x14ac:dyDescent="0.25">
      <c r="A1519" s="208" t="s">
        <v>8809</v>
      </c>
      <c r="B1519" s="208" t="s">
        <v>10900</v>
      </c>
      <c r="C1519" s="208" t="s">
        <v>8815</v>
      </c>
      <c r="D1519" s="208" t="s">
        <v>10901</v>
      </c>
      <c r="E1519" s="253">
        <v>28.12999970397264</v>
      </c>
      <c r="F1519" s="245"/>
      <c r="G1519" s="245"/>
      <c r="H1519" s="255"/>
      <c r="I1519" s="210">
        <v>102.0402574259748</v>
      </c>
    </row>
    <row r="1520" spans="1:9" x14ac:dyDescent="0.25">
      <c r="A1520" s="208" t="s">
        <v>8809</v>
      </c>
      <c r="B1520" s="208" t="s">
        <v>10902</v>
      </c>
      <c r="C1520" s="208" t="s">
        <v>8815</v>
      </c>
      <c r="D1520" s="208" t="s">
        <v>10903</v>
      </c>
      <c r="E1520" s="194">
        <v>28.12999970397264</v>
      </c>
      <c r="F1520" s="254"/>
      <c r="G1520" s="255"/>
      <c r="H1520" s="255"/>
      <c r="I1520" s="210">
        <v>65.029999989999993</v>
      </c>
    </row>
    <row r="1521" spans="1:9" x14ac:dyDescent="0.25">
      <c r="A1521" s="208" t="s">
        <v>8809</v>
      </c>
      <c r="B1521" s="208" t="s">
        <v>10902</v>
      </c>
      <c r="C1521" s="208" t="s">
        <v>8811</v>
      </c>
      <c r="D1521" s="208" t="s">
        <v>10903</v>
      </c>
      <c r="E1521" s="253">
        <v>6.9999999263351764E-2</v>
      </c>
      <c r="F1521" s="245"/>
      <c r="G1521" s="245"/>
      <c r="H1521" s="245"/>
      <c r="I1521" s="210">
        <v>52.374299966142438</v>
      </c>
    </row>
    <row r="1522" spans="1:9" x14ac:dyDescent="0.25">
      <c r="A1522" s="208" t="s">
        <v>8809</v>
      </c>
      <c r="B1522" s="208" t="s">
        <v>10904</v>
      </c>
      <c r="C1522" s="208" t="s">
        <v>8815</v>
      </c>
      <c r="D1522" s="208" t="s">
        <v>10905</v>
      </c>
      <c r="E1522" s="194">
        <v>1.589999983267562</v>
      </c>
      <c r="F1522" s="254"/>
      <c r="G1522" s="255"/>
      <c r="H1522" s="255"/>
      <c r="I1522" s="210">
        <v>61.130871820012423</v>
      </c>
    </row>
    <row r="1523" spans="1:9" x14ac:dyDescent="0.25">
      <c r="A1523" s="208" t="s">
        <v>8809</v>
      </c>
      <c r="B1523" s="208" t="s">
        <v>10906</v>
      </c>
      <c r="C1523" s="208" t="s">
        <v>8815</v>
      </c>
      <c r="D1523" s="208" t="s">
        <v>10907</v>
      </c>
      <c r="E1523" s="253">
        <v>0.32999999652722972</v>
      </c>
      <c r="F1523" s="245"/>
      <c r="G1523" s="245"/>
      <c r="H1523" s="245"/>
      <c r="I1523" s="210">
        <v>61.130871820012423</v>
      </c>
    </row>
    <row r="1524" spans="1:9" x14ac:dyDescent="0.25">
      <c r="A1524" s="208" t="s">
        <v>8809</v>
      </c>
      <c r="B1524" s="208" t="s">
        <v>10908</v>
      </c>
      <c r="C1524" s="208" t="s">
        <v>8815</v>
      </c>
      <c r="D1524" s="208" t="s">
        <v>10909</v>
      </c>
      <c r="E1524" s="194">
        <v>28.12999970397264</v>
      </c>
      <c r="F1524" s="254"/>
      <c r="G1524" s="255"/>
      <c r="H1524" s="255"/>
      <c r="I1524" s="210">
        <v>61.130871820012423</v>
      </c>
    </row>
    <row r="1525" spans="1:9" x14ac:dyDescent="0.25">
      <c r="A1525" s="208" t="s">
        <v>8809</v>
      </c>
      <c r="B1525" s="208" t="s">
        <v>10910</v>
      </c>
      <c r="C1525" s="208" t="s">
        <v>8815</v>
      </c>
      <c r="D1525" s="208" t="s">
        <v>10903</v>
      </c>
      <c r="E1525" s="253">
        <v>1.446399984778743</v>
      </c>
      <c r="F1525" s="245"/>
      <c r="G1525" s="245"/>
      <c r="H1525" s="245"/>
      <c r="I1525" s="210">
        <v>46.139999998787879</v>
      </c>
    </row>
    <row r="1526" spans="1:9" x14ac:dyDescent="0.25">
      <c r="A1526" s="208" t="s">
        <v>8809</v>
      </c>
      <c r="B1526" s="208" t="s">
        <v>10911</v>
      </c>
      <c r="C1526" s="208" t="s">
        <v>8815</v>
      </c>
      <c r="D1526" s="208" t="s">
        <v>10912</v>
      </c>
      <c r="E1526" s="253">
        <v>4.4899999527492778</v>
      </c>
      <c r="F1526" s="245"/>
      <c r="G1526" s="245"/>
      <c r="H1526" s="255"/>
      <c r="I1526" s="210">
        <v>48.530000035454528</v>
      </c>
    </row>
    <row r="1527" spans="1:9" x14ac:dyDescent="0.25">
      <c r="A1527" s="208" t="s">
        <v>8809</v>
      </c>
      <c r="B1527" s="208" t="s">
        <v>10913</v>
      </c>
      <c r="C1527" s="208" t="s">
        <v>8815</v>
      </c>
      <c r="D1527" s="208" t="s">
        <v>10905</v>
      </c>
      <c r="E1527" s="194">
        <v>40.019999578847667</v>
      </c>
      <c r="F1527" s="254"/>
      <c r="G1527" s="255"/>
      <c r="H1527" s="255"/>
      <c r="I1527" s="210">
        <v>61.130871820012423</v>
      </c>
    </row>
    <row r="1528" spans="1:9" x14ac:dyDescent="0.25">
      <c r="A1528" s="208" t="s">
        <v>8809</v>
      </c>
      <c r="B1528" s="208" t="s">
        <v>10914</v>
      </c>
      <c r="C1528" s="208" t="s">
        <v>8815</v>
      </c>
      <c r="D1528" s="208" t="s">
        <v>10907</v>
      </c>
      <c r="E1528" s="194">
        <v>4.0487397627072914</v>
      </c>
      <c r="F1528" s="254"/>
      <c r="G1528" s="255"/>
      <c r="H1528" s="255"/>
      <c r="I1528" s="210">
        <v>61.130871820012423</v>
      </c>
    </row>
    <row r="1529" spans="1:9" x14ac:dyDescent="0.25">
      <c r="A1529" s="208" t="s">
        <v>8809</v>
      </c>
      <c r="B1529" s="208" t="s">
        <v>10915</v>
      </c>
      <c r="C1529" s="208" t="s">
        <v>8815</v>
      </c>
      <c r="D1529" s="208" t="s">
        <v>10909</v>
      </c>
      <c r="E1529" s="253">
        <v>9.9999998947645358E-3</v>
      </c>
      <c r="F1529" s="245"/>
      <c r="G1529" s="245"/>
      <c r="H1529" s="245"/>
      <c r="I1529" s="210">
        <v>61.130871820012423</v>
      </c>
    </row>
    <row r="1530" spans="1:9" x14ac:dyDescent="0.25">
      <c r="A1530" s="208" t="s">
        <v>8809</v>
      </c>
      <c r="B1530" s="208" t="s">
        <v>10916</v>
      </c>
      <c r="C1530" s="208" t="s">
        <v>8815</v>
      </c>
      <c r="D1530" s="208" t="s">
        <v>10917</v>
      </c>
      <c r="E1530" s="253">
        <v>2.2994632749332991</v>
      </c>
      <c r="F1530" s="245"/>
      <c r="G1530" s="245"/>
      <c r="H1530" s="255"/>
      <c r="I1530" s="210">
        <v>96.610876887283453</v>
      </c>
    </row>
    <row r="1531" spans="1:9" x14ac:dyDescent="0.25">
      <c r="A1531" s="208" t="s">
        <v>8809</v>
      </c>
      <c r="B1531" s="208" t="s">
        <v>10918</v>
      </c>
      <c r="C1531" s="208" t="s">
        <v>8815</v>
      </c>
      <c r="D1531" s="208" t="s">
        <v>10909</v>
      </c>
      <c r="E1531" s="194">
        <v>26.789999718074188</v>
      </c>
      <c r="F1531" s="254"/>
      <c r="G1531" s="255"/>
      <c r="H1531" s="255"/>
      <c r="I1531" s="210">
        <v>61.130871820012423</v>
      </c>
    </row>
    <row r="1532" spans="1:9" x14ac:dyDescent="0.25">
      <c r="A1532" s="208" t="s">
        <v>8809</v>
      </c>
      <c r="B1532" s="208" t="s">
        <v>10919</v>
      </c>
      <c r="C1532" s="208" t="s">
        <v>8815</v>
      </c>
      <c r="D1532" s="208" t="s">
        <v>10920</v>
      </c>
      <c r="E1532" s="194">
        <v>9.3345347083974257</v>
      </c>
      <c r="F1532" s="254"/>
      <c r="G1532" s="255"/>
      <c r="H1532" s="255"/>
      <c r="I1532" s="210">
        <v>61.130871820012423</v>
      </c>
    </row>
    <row r="1533" spans="1:9" x14ac:dyDescent="0.25">
      <c r="A1533" s="208" t="s">
        <v>8809</v>
      </c>
      <c r="B1533" s="208" t="s">
        <v>10919</v>
      </c>
      <c r="C1533" s="208" t="s">
        <v>8811</v>
      </c>
      <c r="D1533" s="208" t="s">
        <v>10920</v>
      </c>
      <c r="E1533" s="253">
        <v>11.65999987729545</v>
      </c>
      <c r="F1533" s="245"/>
      <c r="G1533" s="245"/>
      <c r="H1533" s="245"/>
      <c r="I1533" s="210">
        <v>46.14519999705454</v>
      </c>
    </row>
    <row r="1534" spans="1:9" x14ac:dyDescent="0.25">
      <c r="A1534" s="208" t="s">
        <v>8809</v>
      </c>
      <c r="B1534" s="208" t="s">
        <v>10921</v>
      </c>
      <c r="C1534" s="208" t="s">
        <v>8815</v>
      </c>
      <c r="D1534" s="208" t="s">
        <v>10905</v>
      </c>
      <c r="E1534" s="194">
        <v>2.5229097340393611</v>
      </c>
      <c r="F1534" s="254"/>
      <c r="G1534" s="255"/>
      <c r="H1534" s="255"/>
      <c r="I1534" s="210">
        <v>59.873896708701103</v>
      </c>
    </row>
    <row r="1535" spans="1:9" x14ac:dyDescent="0.25">
      <c r="A1535" s="208" t="s">
        <v>8809</v>
      </c>
      <c r="B1535" s="208" t="s">
        <v>10922</v>
      </c>
      <c r="C1535" s="208" t="s">
        <v>8815</v>
      </c>
      <c r="D1535" s="208" t="s">
        <v>10909</v>
      </c>
      <c r="E1535" s="194">
        <v>14.44999995317022</v>
      </c>
      <c r="F1535" s="254"/>
      <c r="G1535" s="255"/>
      <c r="H1535" s="255"/>
      <c r="I1535" s="210">
        <v>46.998863121591079</v>
      </c>
    </row>
    <row r="1536" spans="1:9" x14ac:dyDescent="0.25">
      <c r="A1536" s="208" t="s">
        <v>8809</v>
      </c>
      <c r="B1536" s="208" t="s">
        <v>10923</v>
      </c>
      <c r="C1536" s="208" t="s">
        <v>8815</v>
      </c>
      <c r="D1536" s="208" t="s">
        <v>10924</v>
      </c>
      <c r="E1536" s="194">
        <v>35.949999621678508</v>
      </c>
      <c r="F1536" s="254"/>
      <c r="G1536" s="255"/>
      <c r="H1536" s="255"/>
      <c r="I1536" s="210">
        <v>61.130871820012423</v>
      </c>
    </row>
    <row r="1537" spans="1:9" x14ac:dyDescent="0.25">
      <c r="A1537" s="208" t="s">
        <v>8809</v>
      </c>
      <c r="B1537" s="208" t="s">
        <v>10925</v>
      </c>
      <c r="C1537" s="208" t="s">
        <v>8815</v>
      </c>
      <c r="D1537" s="208" t="s">
        <v>9447</v>
      </c>
      <c r="E1537" s="194">
        <v>35.44999994264667</v>
      </c>
      <c r="F1537" s="254"/>
      <c r="G1537" s="255"/>
      <c r="H1537" s="255"/>
      <c r="I1537" s="210">
        <v>47.499999999999993</v>
      </c>
    </row>
    <row r="1538" spans="1:9" x14ac:dyDescent="0.25">
      <c r="A1538" s="208" t="s">
        <v>8809</v>
      </c>
      <c r="B1538" s="208" t="s">
        <v>10926</v>
      </c>
      <c r="C1538" s="208" t="s">
        <v>8815</v>
      </c>
      <c r="D1538" s="208" t="s">
        <v>10927</v>
      </c>
      <c r="E1538" s="194">
        <v>28.75000001315443</v>
      </c>
      <c r="F1538" s="254"/>
      <c r="G1538" s="255"/>
      <c r="H1538" s="255"/>
      <c r="I1538" s="210">
        <v>61.130871820012423</v>
      </c>
    </row>
    <row r="1539" spans="1:9" x14ac:dyDescent="0.25">
      <c r="A1539" s="208" t="s">
        <v>8809</v>
      </c>
      <c r="B1539" s="208" t="s">
        <v>10928</v>
      </c>
      <c r="C1539" s="208" t="s">
        <v>8815</v>
      </c>
      <c r="D1539" s="208" t="s">
        <v>10929</v>
      </c>
      <c r="E1539" s="194">
        <v>10.349999996316759</v>
      </c>
      <c r="F1539" s="254"/>
      <c r="G1539" s="255"/>
      <c r="H1539" s="255"/>
      <c r="I1539" s="210">
        <v>61.130871820012423</v>
      </c>
    </row>
    <row r="1540" spans="1:9" x14ac:dyDescent="0.25">
      <c r="A1540" s="208" t="s">
        <v>8809</v>
      </c>
      <c r="B1540" s="208" t="s">
        <v>10930</v>
      </c>
      <c r="C1540" s="208" t="s">
        <v>8815</v>
      </c>
      <c r="D1540" s="208" t="s">
        <v>10931</v>
      </c>
      <c r="E1540" s="253">
        <v>3.089999967482242</v>
      </c>
      <c r="F1540" s="245"/>
      <c r="G1540" s="245"/>
      <c r="H1540" s="245"/>
      <c r="I1540" s="210">
        <v>61.130871820012423</v>
      </c>
    </row>
    <row r="1541" spans="1:9" x14ac:dyDescent="0.25">
      <c r="A1541" s="208" t="s">
        <v>8809</v>
      </c>
      <c r="B1541" s="208" t="s">
        <v>10932</v>
      </c>
      <c r="C1541" s="208" t="s">
        <v>8815</v>
      </c>
      <c r="D1541" s="208" t="s">
        <v>10933</v>
      </c>
      <c r="E1541" s="253">
        <v>15.27123446176023</v>
      </c>
      <c r="F1541" s="245"/>
      <c r="G1541" s="245"/>
      <c r="H1541" s="255"/>
      <c r="I1541" s="210">
        <v>61.130871820012423</v>
      </c>
    </row>
    <row r="1542" spans="1:9" x14ac:dyDescent="0.25">
      <c r="A1542" s="208" t="s">
        <v>8809</v>
      </c>
      <c r="B1542" s="208" t="s">
        <v>10934</v>
      </c>
      <c r="C1542" s="208" t="s">
        <v>8815</v>
      </c>
      <c r="D1542" s="208" t="s">
        <v>9894</v>
      </c>
      <c r="E1542" s="253">
        <v>0.35999999621152329</v>
      </c>
      <c r="F1542" s="245"/>
      <c r="G1542" s="245"/>
      <c r="H1542" s="245"/>
      <c r="I1542" s="210">
        <v>61.130871820012423</v>
      </c>
    </row>
    <row r="1543" spans="1:9" x14ac:dyDescent="0.25">
      <c r="A1543" s="208" t="s">
        <v>8809</v>
      </c>
      <c r="B1543" s="208" t="s">
        <v>10935</v>
      </c>
      <c r="C1543" s="208" t="s">
        <v>8815</v>
      </c>
      <c r="D1543" s="208" t="s">
        <v>10936</v>
      </c>
      <c r="E1543" s="194">
        <v>0.62569996710655129</v>
      </c>
      <c r="F1543" s="254"/>
      <c r="G1543" s="255"/>
      <c r="H1543" s="255"/>
      <c r="I1543" s="210">
        <v>48.110000023939392</v>
      </c>
    </row>
    <row r="1544" spans="1:9" x14ac:dyDescent="0.25">
      <c r="A1544" s="208" t="s">
        <v>8809</v>
      </c>
      <c r="B1544" s="208" t="s">
        <v>10937</v>
      </c>
      <c r="C1544" s="208" t="s">
        <v>8815</v>
      </c>
      <c r="D1544" s="208" t="s">
        <v>10938</v>
      </c>
      <c r="E1544" s="194">
        <v>4.859999948855565</v>
      </c>
      <c r="F1544" s="254"/>
      <c r="G1544" s="255"/>
      <c r="H1544" s="255"/>
      <c r="I1544" s="210">
        <v>61.130871820012423</v>
      </c>
    </row>
    <row r="1545" spans="1:9" x14ac:dyDescent="0.25">
      <c r="A1545" s="208" t="s">
        <v>8809</v>
      </c>
      <c r="B1545" s="208" t="s">
        <v>10939</v>
      </c>
      <c r="C1545" s="208" t="s">
        <v>8815</v>
      </c>
      <c r="D1545" s="208" t="s">
        <v>9447</v>
      </c>
      <c r="E1545" s="194">
        <v>6.6800000349381738</v>
      </c>
      <c r="F1545" s="254"/>
      <c r="G1545" s="255"/>
      <c r="H1545" s="255"/>
      <c r="I1545" s="210">
        <v>90.880000009696971</v>
      </c>
    </row>
    <row r="1546" spans="1:9" x14ac:dyDescent="0.25">
      <c r="A1546" s="208" t="s">
        <v>8809</v>
      </c>
      <c r="B1546" s="208" t="s">
        <v>10940</v>
      </c>
      <c r="C1546" s="208" t="s">
        <v>8815</v>
      </c>
      <c r="D1546" s="208" t="s">
        <v>10941</v>
      </c>
      <c r="E1546" s="194">
        <v>6.6649716741386822</v>
      </c>
      <c r="F1546" s="254"/>
      <c r="G1546" s="255"/>
      <c r="H1546" s="255"/>
      <c r="I1546" s="210">
        <v>61.130871820012423</v>
      </c>
    </row>
    <row r="1547" spans="1:9" x14ac:dyDescent="0.25">
      <c r="A1547" s="208" t="s">
        <v>8809</v>
      </c>
      <c r="B1547" s="208" t="s">
        <v>10942</v>
      </c>
      <c r="C1547" s="208" t="s">
        <v>8815</v>
      </c>
      <c r="D1547" s="208" t="s">
        <v>10943</v>
      </c>
      <c r="E1547" s="194">
        <v>6.6500000352538802</v>
      </c>
      <c r="F1547" s="254"/>
      <c r="G1547" s="255"/>
      <c r="H1547" s="255"/>
      <c r="I1547" s="210">
        <v>61.130871820012423</v>
      </c>
    </row>
    <row r="1548" spans="1:9" x14ac:dyDescent="0.25">
      <c r="A1548" s="208" t="s">
        <v>8809</v>
      </c>
      <c r="B1548" s="208" t="s">
        <v>10944</v>
      </c>
      <c r="C1548" s="208" t="s">
        <v>8815</v>
      </c>
      <c r="D1548" s="208" t="s">
        <v>10945</v>
      </c>
      <c r="E1548" s="194">
        <v>6.5926563894484991</v>
      </c>
      <c r="F1548" s="254"/>
      <c r="G1548" s="255"/>
      <c r="H1548" s="255"/>
      <c r="I1548" s="210">
        <v>61.130871820012423</v>
      </c>
    </row>
    <row r="1549" spans="1:9" x14ac:dyDescent="0.25">
      <c r="A1549" s="208" t="s">
        <v>8809</v>
      </c>
      <c r="B1549" s="208" t="s">
        <v>10946</v>
      </c>
      <c r="C1549" s="208" t="s">
        <v>8815</v>
      </c>
      <c r="D1549" s="208" t="s">
        <v>10947</v>
      </c>
      <c r="E1549" s="194">
        <v>6.570000036095764</v>
      </c>
      <c r="F1549" s="254"/>
      <c r="G1549" s="255"/>
      <c r="H1549" s="255"/>
      <c r="I1549" s="210">
        <v>61.130871820012423</v>
      </c>
    </row>
    <row r="1550" spans="1:9" x14ac:dyDescent="0.25">
      <c r="A1550" s="208" t="s">
        <v>8809</v>
      </c>
      <c r="B1550" s="208" t="s">
        <v>10948</v>
      </c>
      <c r="C1550" s="208" t="s">
        <v>8815</v>
      </c>
      <c r="D1550" s="208" t="s">
        <v>9894</v>
      </c>
      <c r="E1550" s="253">
        <v>1.479999984425151</v>
      </c>
      <c r="F1550" s="245"/>
      <c r="G1550" s="245"/>
      <c r="H1550" s="255"/>
      <c r="I1550" s="210">
        <v>61.130871820012423</v>
      </c>
    </row>
    <row r="1551" spans="1:9" x14ac:dyDescent="0.25">
      <c r="A1551" s="208" t="s">
        <v>8809</v>
      </c>
      <c r="B1551" s="208" t="s">
        <v>10949</v>
      </c>
      <c r="C1551" s="208" t="s">
        <v>8815</v>
      </c>
      <c r="D1551" s="208" t="s">
        <v>10950</v>
      </c>
      <c r="E1551" s="194">
        <v>1.0399999890555121</v>
      </c>
      <c r="F1551" s="254"/>
      <c r="G1551" s="255"/>
      <c r="H1551" s="255"/>
      <c r="I1551" s="210">
        <v>61.130871820012423</v>
      </c>
    </row>
    <row r="1552" spans="1:9" x14ac:dyDescent="0.25">
      <c r="A1552" s="208" t="s">
        <v>8809</v>
      </c>
      <c r="B1552" s="208" t="s">
        <v>10951</v>
      </c>
      <c r="C1552" s="208" t="s">
        <v>8815</v>
      </c>
      <c r="D1552" s="208" t="s">
        <v>10952</v>
      </c>
      <c r="E1552" s="194">
        <v>21.779999981268091</v>
      </c>
      <c r="F1552" s="254"/>
      <c r="G1552" s="255"/>
      <c r="H1552" s="255"/>
      <c r="I1552" s="210">
        <v>0.2299999990909094</v>
      </c>
    </row>
    <row r="1553" spans="1:9" x14ac:dyDescent="0.25">
      <c r="A1553" s="208" t="s">
        <v>8809</v>
      </c>
      <c r="B1553" s="208" t="s">
        <v>10951</v>
      </c>
      <c r="C1553" s="208" t="s">
        <v>8811</v>
      </c>
      <c r="D1553" s="208" t="s">
        <v>10952</v>
      </c>
      <c r="E1553" s="194">
        <v>21.739999981689031</v>
      </c>
      <c r="F1553" s="254"/>
      <c r="G1553" s="255"/>
      <c r="H1553" s="255"/>
      <c r="I1553" s="210">
        <v>0.118400036290897</v>
      </c>
    </row>
    <row r="1554" spans="1:9" x14ac:dyDescent="0.25">
      <c r="A1554" s="208" t="s">
        <v>8809</v>
      </c>
      <c r="B1554" s="208" t="s">
        <v>10953</v>
      </c>
      <c r="C1554" s="208" t="s">
        <v>8811</v>
      </c>
      <c r="D1554" s="208" t="s">
        <v>10954</v>
      </c>
      <c r="E1554" s="253">
        <v>21.53739003906982</v>
      </c>
      <c r="F1554" s="245"/>
      <c r="G1554" s="245"/>
      <c r="H1554" s="245"/>
      <c r="I1554" s="210">
        <v>0.15390002445756759</v>
      </c>
    </row>
    <row r="1555" spans="1:9" x14ac:dyDescent="0.25">
      <c r="A1555" s="208" t="s">
        <v>8809</v>
      </c>
      <c r="B1555" s="208" t="s">
        <v>10955</v>
      </c>
      <c r="C1555" s="208" t="s">
        <v>8811</v>
      </c>
      <c r="D1555" s="208" t="s">
        <v>8901</v>
      </c>
      <c r="E1555" s="194">
        <v>21.149999987897921</v>
      </c>
      <c r="F1555" s="254"/>
      <c r="G1555" s="255"/>
      <c r="H1555" s="255"/>
      <c r="I1555" s="210">
        <v>1.8256999974939401</v>
      </c>
    </row>
    <row r="1556" spans="1:9" x14ac:dyDescent="0.25">
      <c r="A1556" s="208" t="s">
        <v>8809</v>
      </c>
      <c r="B1556" s="208" t="s">
        <v>10956</v>
      </c>
      <c r="C1556" s="208" t="s">
        <v>8815</v>
      </c>
      <c r="D1556" s="208" t="s">
        <v>10957</v>
      </c>
      <c r="E1556" s="253">
        <v>20.7899999916864</v>
      </c>
      <c r="F1556" s="245"/>
      <c r="G1556" s="245"/>
      <c r="H1556" s="255"/>
      <c r="I1556" s="210">
        <v>2.9482000021151511</v>
      </c>
    </row>
    <row r="1557" spans="1:9" x14ac:dyDescent="0.25">
      <c r="A1557" s="208" t="s">
        <v>8809</v>
      </c>
      <c r="B1557" s="208" t="s">
        <v>10958</v>
      </c>
      <c r="C1557" s="208" t="s">
        <v>8811</v>
      </c>
      <c r="D1557" s="208" t="s">
        <v>8901</v>
      </c>
      <c r="E1557" s="194">
        <v>20.353800048894499</v>
      </c>
      <c r="F1557" s="254"/>
      <c r="G1557" s="255"/>
      <c r="H1557" s="255"/>
      <c r="I1557" s="210">
        <v>2.1177999758848571</v>
      </c>
    </row>
    <row r="1558" spans="1:9" x14ac:dyDescent="0.25">
      <c r="A1558" s="208" t="s">
        <v>8809</v>
      </c>
      <c r="B1558" s="208" t="s">
        <v>10959</v>
      </c>
      <c r="C1558" s="208" t="s">
        <v>8811</v>
      </c>
      <c r="D1558" s="208" t="s">
        <v>10960</v>
      </c>
      <c r="E1558" s="194">
        <v>5.2824000496458821</v>
      </c>
      <c r="F1558" s="254"/>
      <c r="G1558" s="255"/>
      <c r="H1558" s="255"/>
      <c r="I1558" s="210">
        <v>4.2040999622697104</v>
      </c>
    </row>
    <row r="1559" spans="1:9" x14ac:dyDescent="0.25">
      <c r="A1559" s="208" t="s">
        <v>8809</v>
      </c>
      <c r="B1559" s="208" t="s">
        <v>10961</v>
      </c>
      <c r="C1559" s="208" t="s">
        <v>8811</v>
      </c>
      <c r="D1559" s="208" t="s">
        <v>10962</v>
      </c>
      <c r="E1559" s="253">
        <v>3.422688730095357</v>
      </c>
      <c r="F1559" s="245"/>
      <c r="G1559" s="245"/>
      <c r="H1559" s="245"/>
      <c r="I1559" s="210">
        <v>16.576300004869701</v>
      </c>
    </row>
    <row r="1560" spans="1:9" x14ac:dyDescent="0.25">
      <c r="A1560" s="208" t="s">
        <v>8809</v>
      </c>
      <c r="B1560" s="208" t="s">
        <v>10963</v>
      </c>
      <c r="C1560" s="208" t="s">
        <v>8815</v>
      </c>
      <c r="D1560" s="208" t="s">
        <v>10964</v>
      </c>
      <c r="E1560" s="253">
        <v>21.29999977584847</v>
      </c>
      <c r="F1560" s="245"/>
      <c r="G1560" s="245"/>
      <c r="H1560" s="255"/>
      <c r="I1560" s="210">
        <v>14.91000002999999</v>
      </c>
    </row>
    <row r="1561" spans="1:9" x14ac:dyDescent="0.25">
      <c r="A1561" s="208" t="s">
        <v>8809</v>
      </c>
      <c r="B1561" s="208" t="s">
        <v>10965</v>
      </c>
      <c r="C1561" s="208" t="s">
        <v>8811</v>
      </c>
      <c r="D1561" s="208" t="s">
        <v>10966</v>
      </c>
      <c r="E1561" s="253">
        <v>20.0499997890029</v>
      </c>
      <c r="F1561" s="245"/>
      <c r="G1561" s="245"/>
      <c r="H1561" s="255"/>
      <c r="I1561" s="210">
        <v>16.859799986127278</v>
      </c>
    </row>
    <row r="1562" spans="1:9" x14ac:dyDescent="0.25">
      <c r="A1562" s="208" t="s">
        <v>8809</v>
      </c>
      <c r="B1562" s="208" t="s">
        <v>10967</v>
      </c>
      <c r="C1562" s="208" t="s">
        <v>8815</v>
      </c>
      <c r="D1562" s="208" t="s">
        <v>10968</v>
      </c>
      <c r="E1562" s="253">
        <v>20.0499997890029</v>
      </c>
      <c r="F1562" s="245"/>
      <c r="G1562" s="245"/>
      <c r="H1562" s="245"/>
      <c r="I1562" s="210">
        <v>14.91000002999999</v>
      </c>
    </row>
    <row r="1563" spans="1:9" x14ac:dyDescent="0.25">
      <c r="A1563" s="208" t="s">
        <v>8809</v>
      </c>
      <c r="B1563" s="208" t="s">
        <v>10969</v>
      </c>
      <c r="C1563" s="208" t="s">
        <v>8811</v>
      </c>
      <c r="D1563" s="208" t="s">
        <v>10962</v>
      </c>
      <c r="E1563" s="253">
        <v>19.2326000606935</v>
      </c>
      <c r="F1563" s="245"/>
      <c r="G1563" s="245"/>
      <c r="H1563" s="255"/>
      <c r="I1563" s="210">
        <v>15.853400018563629</v>
      </c>
    </row>
    <row r="1564" spans="1:9" x14ac:dyDescent="0.25">
      <c r="A1564" s="208" t="s">
        <v>8809</v>
      </c>
      <c r="B1564" s="208" t="s">
        <v>10970</v>
      </c>
      <c r="C1564" s="208" t="s">
        <v>8815</v>
      </c>
      <c r="D1564" s="208" t="s">
        <v>9956</v>
      </c>
      <c r="E1564" s="194">
        <v>3.3948471097621979</v>
      </c>
      <c r="F1564" s="254"/>
      <c r="G1564" s="255"/>
      <c r="H1564" s="255"/>
      <c r="I1564" s="210">
        <v>13.17890000097273</v>
      </c>
    </row>
    <row r="1565" spans="1:9" x14ac:dyDescent="0.25">
      <c r="A1565" s="208" t="s">
        <v>8809</v>
      </c>
      <c r="B1565" s="208" t="s">
        <v>10971</v>
      </c>
      <c r="C1565" s="208" t="s">
        <v>8815</v>
      </c>
      <c r="D1565" s="208" t="s">
        <v>10972</v>
      </c>
      <c r="E1565" s="253">
        <v>8.8400000122073141</v>
      </c>
      <c r="F1565" s="245"/>
      <c r="G1565" s="245"/>
      <c r="H1565" s="255"/>
      <c r="I1565" s="210">
        <v>14.91000002999999</v>
      </c>
    </row>
    <row r="1566" spans="1:9" x14ac:dyDescent="0.25">
      <c r="A1566" s="208" t="s">
        <v>8809</v>
      </c>
      <c r="B1566" s="208" t="s">
        <v>10973</v>
      </c>
      <c r="C1566" s="208" t="s">
        <v>8811</v>
      </c>
      <c r="D1566" s="208" t="s">
        <v>10962</v>
      </c>
      <c r="E1566" s="194">
        <v>69.920000000841881</v>
      </c>
      <c r="F1566" s="254"/>
      <c r="G1566" s="255"/>
      <c r="H1566" s="255"/>
      <c r="I1566" s="210">
        <v>16.01819996363032</v>
      </c>
    </row>
    <row r="1567" spans="1:9" x14ac:dyDescent="0.25">
      <c r="A1567" s="208" t="s">
        <v>8809</v>
      </c>
      <c r="B1567" s="208" t="s">
        <v>10974</v>
      </c>
      <c r="C1567" s="208" t="s">
        <v>8815</v>
      </c>
      <c r="D1567" s="208" t="s">
        <v>9953</v>
      </c>
      <c r="E1567" s="253">
        <v>69.80000000210471</v>
      </c>
      <c r="F1567" s="245"/>
      <c r="G1567" s="245"/>
      <c r="H1567" s="245"/>
      <c r="I1567" s="210">
        <v>14.91000002999999</v>
      </c>
    </row>
    <row r="1568" spans="1:9" x14ac:dyDescent="0.25">
      <c r="A1568" s="208" t="s">
        <v>8809</v>
      </c>
      <c r="B1568" s="208" t="s">
        <v>10975</v>
      </c>
      <c r="C1568" s="208" t="s">
        <v>8811</v>
      </c>
      <c r="D1568" s="208" t="s">
        <v>10962</v>
      </c>
      <c r="E1568" s="253">
        <v>2.3999999747434888</v>
      </c>
      <c r="F1568" s="245"/>
      <c r="G1568" s="245"/>
      <c r="H1568" s="255"/>
      <c r="I1568" s="210">
        <v>17.220200017509089</v>
      </c>
    </row>
    <row r="1569" spans="1:9" x14ac:dyDescent="0.25">
      <c r="A1569" s="208" t="s">
        <v>8809</v>
      </c>
      <c r="B1569" s="208" t="s">
        <v>10976</v>
      </c>
      <c r="C1569" s="208" t="s">
        <v>8815</v>
      </c>
      <c r="D1569" s="208" t="s">
        <v>10977</v>
      </c>
      <c r="E1569" s="194">
        <v>4.5476886656386357</v>
      </c>
      <c r="F1569" s="254"/>
      <c r="G1569" s="255"/>
      <c r="H1569" s="255"/>
      <c r="I1569" s="210">
        <v>14.91000002999999</v>
      </c>
    </row>
    <row r="1570" spans="1:9" x14ac:dyDescent="0.25">
      <c r="A1570" s="208" t="s">
        <v>8809</v>
      </c>
      <c r="B1570" s="208" t="s">
        <v>10978</v>
      </c>
      <c r="C1570" s="208" t="s">
        <v>8811</v>
      </c>
      <c r="D1570" s="208" t="s">
        <v>10962</v>
      </c>
      <c r="E1570" s="194">
        <v>9.6800000033675353</v>
      </c>
      <c r="F1570" s="254"/>
      <c r="G1570" s="255"/>
      <c r="H1570" s="255"/>
      <c r="I1570" s="210">
        <v>16.450199971145469</v>
      </c>
    </row>
    <row r="1571" spans="1:9" x14ac:dyDescent="0.25">
      <c r="A1571" s="208" t="s">
        <v>8809</v>
      </c>
      <c r="B1571" s="208" t="s">
        <v>10979</v>
      </c>
      <c r="C1571" s="208" t="s">
        <v>8811</v>
      </c>
      <c r="D1571" s="208" t="s">
        <v>10980</v>
      </c>
      <c r="E1571" s="194">
        <v>22.079999978111019</v>
      </c>
      <c r="F1571" s="254"/>
      <c r="G1571" s="255"/>
      <c r="H1571" s="255"/>
      <c r="I1571" s="210">
        <v>2.878100025481809</v>
      </c>
    </row>
    <row r="1572" spans="1:9" x14ac:dyDescent="0.25">
      <c r="A1572" s="208" t="s">
        <v>8809</v>
      </c>
      <c r="B1572" s="208" t="s">
        <v>10981</v>
      </c>
      <c r="C1572" s="208" t="s">
        <v>8815</v>
      </c>
      <c r="D1572" s="208" t="s">
        <v>10982</v>
      </c>
      <c r="E1572" s="253">
        <v>19.257500349828991</v>
      </c>
      <c r="F1572" s="245"/>
      <c r="G1572" s="245"/>
      <c r="H1572" s="255"/>
      <c r="I1572" s="210">
        <v>2.6963045557772691</v>
      </c>
    </row>
    <row r="1573" spans="1:9" x14ac:dyDescent="0.25">
      <c r="A1573" s="208" t="s">
        <v>8809</v>
      </c>
      <c r="B1573" s="208" t="s">
        <v>10983</v>
      </c>
      <c r="C1573" s="208" t="s">
        <v>8815</v>
      </c>
      <c r="D1573" s="208" t="s">
        <v>10984</v>
      </c>
      <c r="E1573" s="194">
        <v>5.201688974462626</v>
      </c>
      <c r="F1573" s="254"/>
      <c r="G1573" s="255"/>
      <c r="H1573" s="255"/>
      <c r="I1573" s="210">
        <v>3.5185999634969818</v>
      </c>
    </row>
    <row r="1574" spans="1:9" x14ac:dyDescent="0.25">
      <c r="A1574" s="208" t="s">
        <v>8809</v>
      </c>
      <c r="B1574" s="208" t="s">
        <v>10985</v>
      </c>
      <c r="C1574" s="208" t="s">
        <v>8811</v>
      </c>
      <c r="D1574" s="208" t="s">
        <v>10986</v>
      </c>
      <c r="E1574" s="194">
        <v>8.1205999671602207</v>
      </c>
      <c r="F1574" s="254"/>
      <c r="G1574" s="255"/>
      <c r="H1574" s="255"/>
      <c r="I1574" s="210">
        <v>0.49099998784848892</v>
      </c>
    </row>
    <row r="1575" spans="1:9" x14ac:dyDescent="0.25">
      <c r="A1575" s="208" t="s">
        <v>8809</v>
      </c>
      <c r="B1575" s="208" t="s">
        <v>10987</v>
      </c>
      <c r="C1575" s="208" t="s">
        <v>8924</v>
      </c>
      <c r="D1575" s="208" t="s">
        <v>10988</v>
      </c>
      <c r="E1575" s="253">
        <v>0.16999999821099709</v>
      </c>
      <c r="F1575" s="245"/>
      <c r="G1575" s="245"/>
      <c r="H1575" s="245"/>
      <c r="I1575" s="210">
        <v>6.2705585158744332</v>
      </c>
    </row>
    <row r="1576" spans="1:9" x14ac:dyDescent="0.25">
      <c r="A1576" s="208" t="s">
        <v>8809</v>
      </c>
      <c r="B1576" s="208" t="s">
        <v>10989</v>
      </c>
      <c r="C1576" s="208" t="s">
        <v>8924</v>
      </c>
      <c r="D1576" s="208" t="s">
        <v>10990</v>
      </c>
      <c r="E1576" s="253">
        <v>0.57999999389634316</v>
      </c>
      <c r="F1576" s="245"/>
      <c r="G1576" s="245"/>
      <c r="H1576" s="245"/>
      <c r="I1576" s="210">
        <v>5.7178314273895241</v>
      </c>
    </row>
    <row r="1577" spans="1:9" x14ac:dyDescent="0.25">
      <c r="A1577" s="208" t="s">
        <v>8809</v>
      </c>
      <c r="B1577" s="208" t="s">
        <v>10991</v>
      </c>
      <c r="C1577" s="208" t="s">
        <v>8811</v>
      </c>
      <c r="D1577" s="208" t="s">
        <v>10992</v>
      </c>
      <c r="E1577" s="194">
        <v>3.6092133269222488</v>
      </c>
      <c r="F1577" s="254"/>
      <c r="G1577" s="255"/>
      <c r="H1577" s="255"/>
      <c r="I1577" s="210">
        <v>8.3440000216969636</v>
      </c>
    </row>
    <row r="1578" spans="1:9" x14ac:dyDescent="0.25">
      <c r="A1578" s="208" t="s">
        <v>8809</v>
      </c>
      <c r="B1578" s="208" t="s">
        <v>10993</v>
      </c>
      <c r="C1578" s="208" t="s">
        <v>8815</v>
      </c>
      <c r="D1578" s="208" t="s">
        <v>9080</v>
      </c>
      <c r="E1578" s="253">
        <v>127.54000002588791</v>
      </c>
      <c r="F1578" s="245"/>
      <c r="G1578" s="245"/>
      <c r="H1578" s="255"/>
      <c r="I1578" s="210">
        <v>4.1191340057432102</v>
      </c>
    </row>
    <row r="1579" spans="1:9" x14ac:dyDescent="0.25">
      <c r="A1579" s="208" t="s">
        <v>8809</v>
      </c>
      <c r="B1579" s="208" t="s">
        <v>10994</v>
      </c>
      <c r="C1579" s="208" t="s">
        <v>8815</v>
      </c>
      <c r="D1579" s="208" t="s">
        <v>9080</v>
      </c>
      <c r="E1579" s="253">
        <v>71.05999998884505</v>
      </c>
      <c r="F1579" s="245"/>
      <c r="G1579" s="245"/>
      <c r="H1579" s="245"/>
      <c r="I1579" s="210">
        <v>4.0900000003030303</v>
      </c>
    </row>
    <row r="1580" spans="1:9" x14ac:dyDescent="0.25">
      <c r="A1580" s="208" t="s">
        <v>8809</v>
      </c>
      <c r="B1580" s="208" t="s">
        <v>10995</v>
      </c>
      <c r="C1580" s="208" t="s">
        <v>8815</v>
      </c>
      <c r="D1580" s="208" t="s">
        <v>9082</v>
      </c>
      <c r="E1580" s="253">
        <v>2.0599999783214948</v>
      </c>
      <c r="F1580" s="245"/>
      <c r="G1580" s="245"/>
      <c r="H1580" s="245"/>
      <c r="I1580" s="210">
        <v>4.0194986601671134</v>
      </c>
    </row>
    <row r="1581" spans="1:9" x14ac:dyDescent="0.25">
      <c r="A1581" s="208" t="s">
        <v>8809</v>
      </c>
      <c r="B1581" s="208" t="s">
        <v>10996</v>
      </c>
      <c r="C1581" s="208" t="s">
        <v>8815</v>
      </c>
      <c r="D1581" s="208" t="s">
        <v>9080</v>
      </c>
      <c r="E1581" s="253">
        <v>1.109999988318864</v>
      </c>
      <c r="F1581" s="245"/>
      <c r="G1581" s="245"/>
      <c r="H1581" s="245"/>
      <c r="I1581" s="210">
        <v>4.1191340057432102</v>
      </c>
    </row>
    <row r="1582" spans="1:9" x14ac:dyDescent="0.25">
      <c r="A1582" s="208" t="s">
        <v>8809</v>
      </c>
      <c r="B1582" s="208" t="s">
        <v>10997</v>
      </c>
      <c r="C1582" s="208" t="s">
        <v>8815</v>
      </c>
      <c r="D1582" s="208" t="s">
        <v>9080</v>
      </c>
      <c r="E1582" s="253">
        <v>0.32999999652722972</v>
      </c>
      <c r="F1582" s="245"/>
      <c r="G1582" s="245"/>
      <c r="H1582" s="245"/>
      <c r="I1582" s="210">
        <v>1.8000000060606041</v>
      </c>
    </row>
    <row r="1583" spans="1:9" x14ac:dyDescent="0.25">
      <c r="A1583" s="208" t="s">
        <v>8809</v>
      </c>
      <c r="B1583" s="208" t="s">
        <v>10997</v>
      </c>
      <c r="C1583" s="208" t="s">
        <v>8811</v>
      </c>
      <c r="D1583" s="208" t="s">
        <v>9080</v>
      </c>
      <c r="E1583" s="194">
        <v>28.760000013049201</v>
      </c>
      <c r="F1583" s="254"/>
      <c r="G1583" s="255"/>
      <c r="H1583" s="255"/>
      <c r="I1583" s="210">
        <v>2.03070000491818</v>
      </c>
    </row>
    <row r="1584" spans="1:9" x14ac:dyDescent="0.25">
      <c r="A1584" s="208" t="s">
        <v>8809</v>
      </c>
      <c r="B1584" s="208" t="s">
        <v>10998</v>
      </c>
      <c r="C1584" s="208" t="s">
        <v>8815</v>
      </c>
      <c r="D1584" s="208" t="s">
        <v>9082</v>
      </c>
      <c r="E1584" s="253">
        <v>181.7699999813733</v>
      </c>
      <c r="F1584" s="245"/>
      <c r="G1584" s="245"/>
      <c r="H1584" s="245"/>
      <c r="I1584" s="210">
        <v>3.838589629561032</v>
      </c>
    </row>
    <row r="1585" spans="1:9" x14ac:dyDescent="0.25">
      <c r="A1585" s="208" t="s">
        <v>8809</v>
      </c>
      <c r="B1585" s="208" t="s">
        <v>10999</v>
      </c>
      <c r="C1585" s="208" t="s">
        <v>8811</v>
      </c>
      <c r="D1585" s="208" t="s">
        <v>9090</v>
      </c>
      <c r="E1585" s="253">
        <v>9.2557840646589415</v>
      </c>
      <c r="F1585" s="245"/>
      <c r="G1585" s="245"/>
      <c r="H1585" s="245"/>
      <c r="I1585" s="210">
        <v>2.3256999823424298</v>
      </c>
    </row>
    <row r="1586" spans="1:9" x14ac:dyDescent="0.25">
      <c r="A1586" s="208" t="s">
        <v>8809</v>
      </c>
      <c r="B1586" s="208" t="s">
        <v>11000</v>
      </c>
      <c r="C1586" s="208" t="s">
        <v>8815</v>
      </c>
      <c r="D1586" s="208" t="s">
        <v>11001</v>
      </c>
      <c r="E1586" s="253">
        <v>1.2999999863193901</v>
      </c>
      <c r="F1586" s="245"/>
      <c r="G1586" s="245"/>
      <c r="H1586" s="245"/>
      <c r="I1586" s="210">
        <v>4.1191340057432102</v>
      </c>
    </row>
    <row r="1587" spans="1:9" x14ac:dyDescent="0.25">
      <c r="A1587" s="208" t="s">
        <v>8809</v>
      </c>
      <c r="B1587" s="208" t="s">
        <v>11002</v>
      </c>
      <c r="C1587" s="208" t="s">
        <v>8815</v>
      </c>
      <c r="D1587" s="208" t="s">
        <v>9080</v>
      </c>
      <c r="E1587" s="253">
        <v>0.52999999442252044</v>
      </c>
      <c r="F1587" s="245"/>
      <c r="G1587" s="245"/>
      <c r="H1587" s="245"/>
      <c r="I1587" s="210">
        <v>4.3499999893939423</v>
      </c>
    </row>
    <row r="1588" spans="1:9" x14ac:dyDescent="0.25">
      <c r="A1588" s="208" t="s">
        <v>8809</v>
      </c>
      <c r="B1588" s="208" t="s">
        <v>11003</v>
      </c>
      <c r="C1588" s="208" t="s">
        <v>8815</v>
      </c>
      <c r="D1588" s="208" t="s">
        <v>11004</v>
      </c>
      <c r="E1588" s="194">
        <v>106.33000003862141</v>
      </c>
      <c r="F1588" s="254"/>
      <c r="G1588" s="255"/>
      <c r="H1588" s="255"/>
      <c r="I1588" s="210">
        <v>4.1191340057432102</v>
      </c>
    </row>
    <row r="1589" spans="1:9" x14ac:dyDescent="0.25">
      <c r="A1589" s="208" t="s">
        <v>8809</v>
      </c>
      <c r="B1589" s="208" t="s">
        <v>11005</v>
      </c>
      <c r="C1589" s="208" t="s">
        <v>8815</v>
      </c>
      <c r="D1589" s="208" t="s">
        <v>9507</v>
      </c>
      <c r="E1589" s="253">
        <v>1.1383000143299129</v>
      </c>
      <c r="F1589" s="245"/>
      <c r="G1589" s="245"/>
      <c r="H1589" s="245"/>
      <c r="I1589" s="210">
        <v>7.720000002424241</v>
      </c>
    </row>
    <row r="1590" spans="1:9" x14ac:dyDescent="0.25">
      <c r="A1590" s="208" t="s">
        <v>8809</v>
      </c>
      <c r="B1590" s="208" t="s">
        <v>11006</v>
      </c>
      <c r="C1590" s="208" t="s">
        <v>8924</v>
      </c>
      <c r="D1590" s="208" t="s">
        <v>11007</v>
      </c>
      <c r="E1590" s="194">
        <v>8.5100000156800846</v>
      </c>
      <c r="F1590" s="254"/>
      <c r="G1590" s="255"/>
      <c r="H1590" s="255"/>
      <c r="I1590" s="210">
        <v>25.09574921050784</v>
      </c>
    </row>
    <row r="1591" spans="1:9" x14ac:dyDescent="0.25">
      <c r="A1591" s="208" t="s">
        <v>8809</v>
      </c>
      <c r="B1591" s="208" t="s">
        <v>11008</v>
      </c>
      <c r="C1591" s="208" t="s">
        <v>8815</v>
      </c>
      <c r="D1591" s="208" t="s">
        <v>9501</v>
      </c>
      <c r="E1591" s="253">
        <v>0.4118000482841353</v>
      </c>
      <c r="F1591" s="245"/>
      <c r="G1591" s="245"/>
      <c r="H1591" s="245"/>
      <c r="I1591" s="210">
        <v>6.739999950303047</v>
      </c>
    </row>
    <row r="1592" spans="1:9" x14ac:dyDescent="0.25">
      <c r="A1592" s="208" t="s">
        <v>8809</v>
      </c>
      <c r="B1592" s="208" t="s">
        <v>11009</v>
      </c>
      <c r="C1592" s="208" t="s">
        <v>8815</v>
      </c>
      <c r="D1592" s="208" t="s">
        <v>9503</v>
      </c>
      <c r="E1592" s="253">
        <v>0.44999999526440421</v>
      </c>
      <c r="F1592" s="245"/>
      <c r="G1592" s="245"/>
      <c r="H1592" s="255"/>
      <c r="I1592" s="210">
        <v>22.409704802825669</v>
      </c>
    </row>
    <row r="1593" spans="1:9" x14ac:dyDescent="0.25">
      <c r="A1593" s="208" t="s">
        <v>8809</v>
      </c>
      <c r="B1593" s="208" t="s">
        <v>11010</v>
      </c>
      <c r="C1593" s="208" t="s">
        <v>8815</v>
      </c>
      <c r="D1593" s="208" t="s">
        <v>9503</v>
      </c>
      <c r="E1593" s="253">
        <v>5.3800000486187836</v>
      </c>
      <c r="F1593" s="245"/>
      <c r="G1593" s="245"/>
      <c r="H1593" s="255"/>
      <c r="I1593" s="210">
        <v>21.537390320869889</v>
      </c>
    </row>
    <row r="1594" spans="1:9" x14ac:dyDescent="0.25">
      <c r="A1594" s="208" t="s">
        <v>8809</v>
      </c>
      <c r="B1594" s="208" t="s">
        <v>11011</v>
      </c>
      <c r="C1594" s="208" t="s">
        <v>8815</v>
      </c>
      <c r="D1594" s="208" t="s">
        <v>9501</v>
      </c>
      <c r="E1594" s="194">
        <v>16.058100015173899</v>
      </c>
      <c r="F1594" s="254"/>
      <c r="G1594" s="255"/>
      <c r="H1594" s="255"/>
      <c r="I1594" s="210">
        <v>9.9300000233333261</v>
      </c>
    </row>
    <row r="1595" spans="1:9" x14ac:dyDescent="0.25">
      <c r="A1595" s="208" t="s">
        <v>8809</v>
      </c>
      <c r="B1595" s="208" t="s">
        <v>11012</v>
      </c>
      <c r="C1595" s="208" t="s">
        <v>8924</v>
      </c>
      <c r="D1595" s="208" t="s">
        <v>11013</v>
      </c>
      <c r="E1595" s="194">
        <v>3.070614332327132</v>
      </c>
      <c r="F1595" s="254"/>
      <c r="G1595" s="255"/>
      <c r="H1595" s="255"/>
      <c r="I1595" s="210">
        <v>14.44848003232484</v>
      </c>
    </row>
    <row r="1596" spans="1:9" x14ac:dyDescent="0.25">
      <c r="A1596" s="208" t="s">
        <v>8809</v>
      </c>
      <c r="B1596" s="208" t="s">
        <v>11014</v>
      </c>
      <c r="C1596" s="208" t="s">
        <v>8815</v>
      </c>
      <c r="D1596" s="208" t="s">
        <v>9507</v>
      </c>
      <c r="E1596" s="194">
        <v>2.1450000300447249</v>
      </c>
      <c r="F1596" s="254"/>
      <c r="G1596" s="255"/>
      <c r="H1596" s="255"/>
      <c r="I1596" s="210">
        <v>12.86000003151514</v>
      </c>
    </row>
    <row r="1597" spans="1:9" x14ac:dyDescent="0.25">
      <c r="A1597" s="208" t="s">
        <v>8809</v>
      </c>
      <c r="B1597" s="208" t="s">
        <v>11015</v>
      </c>
      <c r="C1597" s="208" t="s">
        <v>8815</v>
      </c>
      <c r="D1597" s="208" t="s">
        <v>9503</v>
      </c>
      <c r="E1597" s="194">
        <v>3.5034990423204522</v>
      </c>
      <c r="F1597" s="254"/>
      <c r="G1597" s="255"/>
      <c r="H1597" s="255"/>
      <c r="I1597" s="210">
        <v>28.202692190011689</v>
      </c>
    </row>
    <row r="1598" spans="1:9" x14ac:dyDescent="0.25">
      <c r="A1598" s="208" t="s">
        <v>8809</v>
      </c>
      <c r="B1598" s="208" t="s">
        <v>11016</v>
      </c>
      <c r="C1598" s="208" t="s">
        <v>8815</v>
      </c>
      <c r="D1598" s="208" t="s">
        <v>9503</v>
      </c>
      <c r="E1598" s="194">
        <v>5.6400000458826618</v>
      </c>
      <c r="F1598" s="254"/>
      <c r="G1598" s="255"/>
      <c r="H1598" s="255"/>
      <c r="I1598" s="210">
        <v>21.537390320869889</v>
      </c>
    </row>
    <row r="1599" spans="1:9" x14ac:dyDescent="0.25">
      <c r="A1599" s="208" t="s">
        <v>8809</v>
      </c>
      <c r="B1599" s="208" t="s">
        <v>11017</v>
      </c>
      <c r="C1599" s="208" t="s">
        <v>8815</v>
      </c>
      <c r="D1599" s="208" t="s">
        <v>11018</v>
      </c>
      <c r="E1599" s="194">
        <v>39.229999587161281</v>
      </c>
      <c r="F1599" s="254"/>
      <c r="G1599" s="255"/>
      <c r="H1599" s="255"/>
      <c r="I1599" s="210">
        <v>9.659999961818194</v>
      </c>
    </row>
    <row r="1600" spans="1:9" x14ac:dyDescent="0.25">
      <c r="A1600" s="208" t="s">
        <v>8809</v>
      </c>
      <c r="B1600" s="208" t="s">
        <v>11019</v>
      </c>
      <c r="C1600" s="208" t="s">
        <v>8815</v>
      </c>
      <c r="D1600" s="208" t="s">
        <v>10763</v>
      </c>
      <c r="E1600" s="194">
        <v>38.769999592002108</v>
      </c>
      <c r="F1600" s="254"/>
      <c r="G1600" s="255"/>
      <c r="H1600" s="255"/>
      <c r="I1600" s="210">
        <v>21.537390320869889</v>
      </c>
    </row>
    <row r="1601" spans="1:9" x14ac:dyDescent="0.25">
      <c r="A1601" s="208" t="s">
        <v>8809</v>
      </c>
      <c r="B1601" s="208" t="s">
        <v>11020</v>
      </c>
      <c r="C1601" s="208" t="s">
        <v>8924</v>
      </c>
      <c r="D1601" s="208" t="s">
        <v>11021</v>
      </c>
      <c r="E1601" s="194">
        <v>9.3345347083974257</v>
      </c>
      <c r="F1601" s="254"/>
      <c r="G1601" s="255"/>
      <c r="H1601" s="255"/>
      <c r="I1601" s="210">
        <v>31.583019775357041</v>
      </c>
    </row>
    <row r="1602" spans="1:9" x14ac:dyDescent="0.25">
      <c r="A1602" s="208" t="s">
        <v>8809</v>
      </c>
      <c r="B1602" s="208" t="s">
        <v>11022</v>
      </c>
      <c r="C1602" s="208" t="s">
        <v>8815</v>
      </c>
      <c r="D1602" s="208" t="s">
        <v>10763</v>
      </c>
      <c r="E1602" s="253">
        <v>0.27209997082767717</v>
      </c>
      <c r="F1602" s="245"/>
      <c r="G1602" s="245"/>
      <c r="H1602" s="245"/>
      <c r="I1602" s="210">
        <v>28.202692190011689</v>
      </c>
    </row>
    <row r="1603" spans="1:9" x14ac:dyDescent="0.25">
      <c r="A1603" s="208" t="s">
        <v>8809</v>
      </c>
      <c r="B1603" s="208" t="s">
        <v>11023</v>
      </c>
      <c r="C1603" s="208" t="s">
        <v>8924</v>
      </c>
      <c r="D1603" s="208" t="s">
        <v>11024</v>
      </c>
      <c r="E1603" s="194">
        <v>7.2632406496896538</v>
      </c>
      <c r="F1603" s="254"/>
      <c r="G1603" s="255"/>
      <c r="H1603" s="255"/>
      <c r="I1603" s="210">
        <v>25.09574921050784</v>
      </c>
    </row>
    <row r="1604" spans="1:9" x14ac:dyDescent="0.25">
      <c r="A1604" s="208" t="s">
        <v>8809</v>
      </c>
      <c r="B1604" s="208" t="s">
        <v>11025</v>
      </c>
      <c r="C1604" s="208" t="s">
        <v>8815</v>
      </c>
      <c r="D1604" s="208" t="s">
        <v>9507</v>
      </c>
      <c r="E1604" s="253">
        <v>4.859999948855565</v>
      </c>
      <c r="F1604" s="245"/>
      <c r="G1604" s="245"/>
      <c r="H1604" s="245"/>
      <c r="I1604" s="210">
        <v>10.36999995242426</v>
      </c>
    </row>
    <row r="1605" spans="1:9" x14ac:dyDescent="0.25">
      <c r="A1605" s="208" t="s">
        <v>8809</v>
      </c>
      <c r="B1605" s="208" t="s">
        <v>11026</v>
      </c>
      <c r="C1605" s="208" t="s">
        <v>8815</v>
      </c>
      <c r="D1605" s="208" t="s">
        <v>10763</v>
      </c>
      <c r="E1605" s="194">
        <v>20.899999990528809</v>
      </c>
      <c r="F1605" s="254"/>
      <c r="G1605" s="255"/>
      <c r="H1605" s="255"/>
      <c r="I1605" s="210">
        <v>27.25817273212424</v>
      </c>
    </row>
    <row r="1606" spans="1:9" x14ac:dyDescent="0.25">
      <c r="A1606" s="208" t="s">
        <v>8809</v>
      </c>
      <c r="B1606" s="208" t="s">
        <v>11027</v>
      </c>
      <c r="C1606" s="208" t="s">
        <v>8924</v>
      </c>
      <c r="D1606" s="208" t="s">
        <v>11028</v>
      </c>
      <c r="E1606" s="253">
        <v>2.8199999703235989</v>
      </c>
      <c r="F1606" s="245"/>
      <c r="G1606" s="245"/>
      <c r="H1606" s="245"/>
      <c r="I1606" s="210">
        <v>15.13574290929782</v>
      </c>
    </row>
    <row r="1607" spans="1:9" x14ac:dyDescent="0.25">
      <c r="A1607" s="208" t="s">
        <v>8809</v>
      </c>
      <c r="B1607" s="208" t="s">
        <v>11029</v>
      </c>
      <c r="C1607" s="208" t="s">
        <v>8815</v>
      </c>
      <c r="D1607" s="208" t="s">
        <v>11030</v>
      </c>
      <c r="E1607" s="194">
        <v>24.88999973806893</v>
      </c>
      <c r="F1607" s="254"/>
      <c r="G1607" s="255"/>
      <c r="H1607" s="255"/>
      <c r="I1607" s="210">
        <v>10.36999995242426</v>
      </c>
    </row>
    <row r="1608" spans="1:9" x14ac:dyDescent="0.25">
      <c r="A1608" s="208" t="s">
        <v>8809</v>
      </c>
      <c r="B1608" s="208" t="s">
        <v>11031</v>
      </c>
      <c r="C1608" s="208" t="s">
        <v>8815</v>
      </c>
      <c r="D1608" s="208" t="s">
        <v>10763</v>
      </c>
      <c r="E1608" s="194">
        <v>37.219999924019987</v>
      </c>
      <c r="F1608" s="254"/>
      <c r="G1608" s="255"/>
      <c r="H1608" s="255"/>
      <c r="I1608" s="210">
        <v>24.340700598554349</v>
      </c>
    </row>
    <row r="1609" spans="1:9" x14ac:dyDescent="0.25">
      <c r="A1609" s="208" t="s">
        <v>8809</v>
      </c>
      <c r="B1609" s="208" t="s">
        <v>11032</v>
      </c>
      <c r="C1609" s="208" t="s">
        <v>8815</v>
      </c>
      <c r="D1609" s="208" t="s">
        <v>11033</v>
      </c>
      <c r="E1609" s="194">
        <v>0.27999999705340711</v>
      </c>
      <c r="F1609" s="254"/>
      <c r="G1609" s="255"/>
      <c r="H1609" s="255"/>
      <c r="I1609" s="210">
        <v>9.659999961818194</v>
      </c>
    </row>
    <row r="1610" spans="1:9" x14ac:dyDescent="0.25">
      <c r="A1610" s="208" t="s">
        <v>8809</v>
      </c>
      <c r="B1610" s="208" t="s">
        <v>11034</v>
      </c>
      <c r="C1610" s="208" t="s">
        <v>8815</v>
      </c>
      <c r="D1610" s="208" t="s">
        <v>10763</v>
      </c>
      <c r="E1610" s="194">
        <v>3.419999964009472</v>
      </c>
      <c r="F1610" s="254"/>
      <c r="G1610" s="255"/>
      <c r="H1610" s="255"/>
      <c r="I1610" s="210">
        <v>21.537390320869889</v>
      </c>
    </row>
    <row r="1611" spans="1:9" x14ac:dyDescent="0.25">
      <c r="A1611" s="208" t="s">
        <v>8809</v>
      </c>
      <c r="B1611" s="208" t="s">
        <v>11035</v>
      </c>
      <c r="C1611" s="208" t="s">
        <v>8815</v>
      </c>
      <c r="D1611" s="208" t="s">
        <v>11036</v>
      </c>
      <c r="E1611" s="253">
        <v>0.15259142170385251</v>
      </c>
      <c r="F1611" s="245"/>
      <c r="G1611" s="245"/>
      <c r="H1611" s="245"/>
      <c r="I1611" s="210">
        <v>6.3999978666673785E-2</v>
      </c>
    </row>
    <row r="1612" spans="1:9" x14ac:dyDescent="0.25">
      <c r="A1612" s="208" t="s">
        <v>8809</v>
      </c>
      <c r="B1612" s="208" t="s">
        <v>11037</v>
      </c>
      <c r="C1612" s="208" t="s">
        <v>8815</v>
      </c>
      <c r="D1612" s="208" t="s">
        <v>11038</v>
      </c>
      <c r="E1612" s="194">
        <v>34.389999953801627</v>
      </c>
      <c r="F1612" s="254"/>
      <c r="G1612" s="255"/>
      <c r="H1612" s="255"/>
      <c r="I1612" s="210">
        <v>6.8999977000007665E-2</v>
      </c>
    </row>
    <row r="1613" spans="1:9" x14ac:dyDescent="0.25">
      <c r="A1613" s="208" t="s">
        <v>8809</v>
      </c>
      <c r="B1613" s="208" t="s">
        <v>11039</v>
      </c>
      <c r="C1613" s="208" t="s">
        <v>8924</v>
      </c>
      <c r="D1613" s="208" t="s">
        <v>11040</v>
      </c>
      <c r="E1613" s="194">
        <v>44.969999526756133</v>
      </c>
      <c r="F1613" s="254"/>
      <c r="G1613" s="255"/>
      <c r="H1613" s="255"/>
      <c r="I1613" s="210">
        <v>7.5151490101018448</v>
      </c>
    </row>
    <row r="1614" spans="1:9" x14ac:dyDescent="0.25">
      <c r="A1614" s="208" t="s">
        <v>8809</v>
      </c>
      <c r="B1614" s="208" t="s">
        <v>11041</v>
      </c>
      <c r="C1614" s="208" t="s">
        <v>8815</v>
      </c>
      <c r="D1614" s="208" t="s">
        <v>9132</v>
      </c>
      <c r="E1614" s="194">
        <v>15.27123446176023</v>
      </c>
      <c r="F1614" s="254"/>
      <c r="G1614" s="255"/>
      <c r="H1614" s="255"/>
      <c r="I1614" s="210">
        <v>3.5983321338892891</v>
      </c>
    </row>
    <row r="1615" spans="1:9" x14ac:dyDescent="0.25">
      <c r="A1615" s="208" t="s">
        <v>8809</v>
      </c>
      <c r="B1615" s="208" t="s">
        <v>11042</v>
      </c>
      <c r="C1615" s="208" t="s">
        <v>8815</v>
      </c>
      <c r="D1615" s="208" t="s">
        <v>11043</v>
      </c>
      <c r="E1615" s="194">
        <v>15.27123446176023</v>
      </c>
      <c r="F1615" s="254"/>
      <c r="G1615" s="255"/>
      <c r="H1615" s="255"/>
      <c r="I1615" s="210">
        <v>6.5999978000007342E-2</v>
      </c>
    </row>
    <row r="1616" spans="1:9" x14ac:dyDescent="0.25">
      <c r="A1616" s="208" t="s">
        <v>8809</v>
      </c>
      <c r="B1616" s="208" t="s">
        <v>11044</v>
      </c>
      <c r="C1616" s="208" t="s">
        <v>8815</v>
      </c>
      <c r="D1616" s="208" t="s">
        <v>11045</v>
      </c>
      <c r="E1616" s="194">
        <v>35.676000045503812</v>
      </c>
      <c r="F1616" s="254"/>
      <c r="G1616" s="255"/>
      <c r="H1616" s="255"/>
      <c r="I1616" s="210">
        <v>7.1499976166674611E-2</v>
      </c>
    </row>
    <row r="1617" spans="1:9" x14ac:dyDescent="0.25">
      <c r="A1617" s="208" t="s">
        <v>8809</v>
      </c>
      <c r="B1617" s="208" t="s">
        <v>11046</v>
      </c>
      <c r="C1617" s="208" t="s">
        <v>8811</v>
      </c>
      <c r="D1617" s="208" t="s">
        <v>11047</v>
      </c>
      <c r="E1617" s="194">
        <v>34.38999963809524</v>
      </c>
      <c r="F1617" s="254"/>
      <c r="G1617" s="255"/>
      <c r="H1617" s="255"/>
      <c r="I1617" s="210">
        <v>0.2057000071909067</v>
      </c>
    </row>
    <row r="1618" spans="1:9" x14ac:dyDescent="0.25">
      <c r="A1618" s="208" t="s">
        <v>8809</v>
      </c>
      <c r="B1618" s="208" t="s">
        <v>11048</v>
      </c>
      <c r="C1618" s="208" t="s">
        <v>8815</v>
      </c>
      <c r="D1618" s="208" t="s">
        <v>11049</v>
      </c>
      <c r="E1618" s="194">
        <v>34.38999963809524</v>
      </c>
      <c r="F1618" s="254"/>
      <c r="G1618" s="255"/>
      <c r="H1618" s="255"/>
      <c r="I1618" s="210">
        <v>0.15000002575756721</v>
      </c>
    </row>
    <row r="1619" spans="1:9" x14ac:dyDescent="0.25">
      <c r="A1619" s="208" t="s">
        <v>8809</v>
      </c>
      <c r="B1619" s="208" t="s">
        <v>11048</v>
      </c>
      <c r="C1619" s="208" t="s">
        <v>8811</v>
      </c>
      <c r="D1619" s="208" t="s">
        <v>11049</v>
      </c>
      <c r="E1619" s="194">
        <v>34.369999638305707</v>
      </c>
      <c r="F1619" s="254"/>
      <c r="G1619" s="255"/>
      <c r="H1619" s="255"/>
      <c r="I1619" s="210">
        <v>3.9099986966671003E-2</v>
      </c>
    </row>
    <row r="1620" spans="1:9" x14ac:dyDescent="0.25">
      <c r="A1620" s="208" t="s">
        <v>8809</v>
      </c>
      <c r="B1620" s="208" t="s">
        <v>11050</v>
      </c>
      <c r="C1620" s="208" t="s">
        <v>8815</v>
      </c>
      <c r="D1620" s="208" t="s">
        <v>11051</v>
      </c>
      <c r="E1620" s="194">
        <v>34.369999638305707</v>
      </c>
      <c r="F1620" s="254"/>
      <c r="G1620" s="255"/>
      <c r="H1620" s="255"/>
      <c r="I1620" s="210">
        <v>0.1700000190909027</v>
      </c>
    </row>
    <row r="1621" spans="1:9" x14ac:dyDescent="0.25">
      <c r="A1621" s="208" t="s">
        <v>8809</v>
      </c>
      <c r="B1621" s="208" t="s">
        <v>11052</v>
      </c>
      <c r="C1621" s="208" t="s">
        <v>8815</v>
      </c>
      <c r="D1621" s="208" t="s">
        <v>9196</v>
      </c>
      <c r="E1621" s="253">
        <v>2.2023713527769391</v>
      </c>
      <c r="F1621" s="245"/>
      <c r="G1621" s="245"/>
      <c r="H1621" s="245"/>
      <c r="I1621" s="210">
        <v>3.101544420697314</v>
      </c>
    </row>
    <row r="1622" spans="1:9" x14ac:dyDescent="0.25">
      <c r="A1622" s="208" t="s">
        <v>8809</v>
      </c>
      <c r="B1622" s="208" t="s">
        <v>11053</v>
      </c>
      <c r="C1622" s="208" t="s">
        <v>8811</v>
      </c>
      <c r="D1622" s="208" t="s">
        <v>10807</v>
      </c>
      <c r="E1622" s="194">
        <v>3.019599968223099</v>
      </c>
      <c r="F1622" s="254"/>
      <c r="G1622" s="255"/>
      <c r="H1622" s="255"/>
      <c r="I1622" s="210">
        <v>3.9898000337030188</v>
      </c>
    </row>
    <row r="1623" spans="1:9" x14ac:dyDescent="0.25">
      <c r="A1623" s="208" t="s">
        <v>8809</v>
      </c>
      <c r="B1623" s="208" t="s">
        <v>11054</v>
      </c>
      <c r="C1623" s="208" t="s">
        <v>8815</v>
      </c>
      <c r="D1623" s="208" t="s">
        <v>11055</v>
      </c>
      <c r="E1623" s="253">
        <v>2.826108783729453</v>
      </c>
      <c r="F1623" s="245"/>
      <c r="G1623" s="245"/>
      <c r="H1623" s="255"/>
      <c r="I1623" s="210">
        <v>19.232600028527258</v>
      </c>
    </row>
    <row r="1624" spans="1:9" x14ac:dyDescent="0.25">
      <c r="A1624" s="208" t="s">
        <v>8809</v>
      </c>
      <c r="B1624" s="208" t="s">
        <v>11056</v>
      </c>
      <c r="C1624" s="208" t="s">
        <v>8811</v>
      </c>
      <c r="D1624" s="208" t="s">
        <v>11055</v>
      </c>
      <c r="E1624" s="253">
        <v>39.560000004630368</v>
      </c>
      <c r="F1624" s="245"/>
      <c r="G1624" s="245"/>
      <c r="H1624" s="245"/>
      <c r="I1624" s="210">
        <v>13.688699982554549</v>
      </c>
    </row>
    <row r="1625" spans="1:9" x14ac:dyDescent="0.25">
      <c r="A1625" s="208" t="s">
        <v>8809</v>
      </c>
      <c r="B1625" s="208" t="s">
        <v>11057</v>
      </c>
      <c r="C1625" s="208" t="s">
        <v>8811</v>
      </c>
      <c r="D1625" s="208" t="s">
        <v>11055</v>
      </c>
      <c r="E1625" s="194">
        <v>4.3853832740291159</v>
      </c>
      <c r="F1625" s="254"/>
      <c r="G1625" s="255"/>
      <c r="H1625" s="255"/>
      <c r="I1625" s="210">
        <v>15.060299979900011</v>
      </c>
    </row>
    <row r="1626" spans="1:9" x14ac:dyDescent="0.25">
      <c r="A1626" s="208" t="s">
        <v>8809</v>
      </c>
      <c r="B1626" s="208" t="s">
        <v>11058</v>
      </c>
      <c r="C1626" s="208" t="s">
        <v>8811</v>
      </c>
      <c r="D1626" s="208" t="s">
        <v>11055</v>
      </c>
      <c r="E1626" s="194">
        <v>28.932099984929231</v>
      </c>
      <c r="F1626" s="254"/>
      <c r="G1626" s="255"/>
      <c r="H1626" s="255"/>
      <c r="I1626" s="210">
        <v>16.058100026087871</v>
      </c>
    </row>
    <row r="1627" spans="1:9" x14ac:dyDescent="0.25">
      <c r="A1627" s="208" t="s">
        <v>8809</v>
      </c>
      <c r="B1627" s="208" t="s">
        <v>11059</v>
      </c>
      <c r="C1627" s="208" t="s">
        <v>8811</v>
      </c>
      <c r="D1627" s="208" t="s">
        <v>11060</v>
      </c>
      <c r="E1627" s="194">
        <v>8.8028305308831296</v>
      </c>
      <c r="F1627" s="254"/>
      <c r="G1627" s="255"/>
      <c r="H1627" s="255"/>
      <c r="I1627" s="210">
        <v>2.8053999739575839</v>
      </c>
    </row>
    <row r="1628" spans="1:9" x14ac:dyDescent="0.25">
      <c r="A1628" s="208" t="s">
        <v>8809</v>
      </c>
      <c r="B1628" s="208" t="s">
        <v>11061</v>
      </c>
      <c r="C1628" s="208" t="s">
        <v>8815</v>
      </c>
      <c r="D1628" s="208" t="s">
        <v>9684</v>
      </c>
      <c r="E1628" s="194">
        <v>7.423756933188562</v>
      </c>
      <c r="F1628" s="254"/>
      <c r="G1628" s="255"/>
      <c r="H1628" s="255"/>
      <c r="I1628" s="210">
        <v>2.3901930669053422</v>
      </c>
    </row>
    <row r="1629" spans="1:9" x14ac:dyDescent="0.25">
      <c r="A1629" s="208" t="s">
        <v>8809</v>
      </c>
      <c r="B1629" s="208" t="s">
        <v>11062</v>
      </c>
      <c r="C1629" s="208" t="s">
        <v>8815</v>
      </c>
      <c r="D1629" s="208" t="s">
        <v>9686</v>
      </c>
      <c r="E1629" s="194">
        <v>41.10999956737701</v>
      </c>
      <c r="F1629" s="254"/>
      <c r="G1629" s="255"/>
      <c r="H1629" s="255"/>
      <c r="I1629" s="210">
        <v>2.4300000233333252</v>
      </c>
    </row>
    <row r="1630" spans="1:9" x14ac:dyDescent="0.25">
      <c r="A1630" s="208" t="s">
        <v>8809</v>
      </c>
      <c r="B1630" s="208" t="s">
        <v>11062</v>
      </c>
      <c r="C1630" s="208" t="s">
        <v>8811</v>
      </c>
      <c r="D1630" s="208" t="s">
        <v>9686</v>
      </c>
      <c r="E1630" s="194">
        <v>28.760000013049201</v>
      </c>
      <c r="F1630" s="254"/>
      <c r="G1630" s="255"/>
      <c r="H1630" s="255"/>
      <c r="I1630" s="210">
        <v>1.2819000272454451</v>
      </c>
    </row>
    <row r="1631" spans="1:9" x14ac:dyDescent="0.25">
      <c r="A1631" s="208" t="s">
        <v>8809</v>
      </c>
      <c r="B1631" s="208" t="s">
        <v>102</v>
      </c>
      <c r="C1631" s="208" t="s">
        <v>8815</v>
      </c>
      <c r="D1631" s="208" t="s">
        <v>9688</v>
      </c>
      <c r="E1631" s="194">
        <v>9.3145463897443168</v>
      </c>
      <c r="F1631" s="254"/>
      <c r="G1631" s="255"/>
      <c r="H1631" s="255"/>
      <c r="I1631" s="210">
        <v>2.3901930669053422</v>
      </c>
    </row>
    <row r="1632" spans="1:9" x14ac:dyDescent="0.25">
      <c r="A1632" s="208" t="s">
        <v>8809</v>
      </c>
      <c r="B1632" s="208" t="s">
        <v>11063</v>
      </c>
      <c r="C1632" s="208" t="s">
        <v>8924</v>
      </c>
      <c r="D1632" s="208" t="s">
        <v>11064</v>
      </c>
      <c r="E1632" s="194">
        <v>4.368003111097047</v>
      </c>
      <c r="F1632" s="254"/>
      <c r="G1632" s="255"/>
      <c r="H1632" s="255"/>
      <c r="I1632" s="210">
        <v>2.5675749017174572</v>
      </c>
    </row>
    <row r="1633" spans="1:9" x14ac:dyDescent="0.25">
      <c r="A1633" s="208" t="s">
        <v>8809</v>
      </c>
      <c r="B1633" s="208" t="s">
        <v>11063</v>
      </c>
      <c r="C1633" s="208" t="s">
        <v>8811</v>
      </c>
      <c r="D1633" s="208" t="s">
        <v>11064</v>
      </c>
      <c r="E1633" s="194">
        <v>11.599999983162331</v>
      </c>
      <c r="F1633" s="254"/>
      <c r="G1633" s="255"/>
      <c r="H1633" s="255"/>
      <c r="I1633" s="210">
        <v>5.6207000203727207</v>
      </c>
    </row>
    <row r="1634" spans="1:9" x14ac:dyDescent="0.25">
      <c r="A1634" s="208" t="s">
        <v>8809</v>
      </c>
      <c r="B1634" s="208" t="s">
        <v>11065</v>
      </c>
      <c r="C1634" s="208" t="s">
        <v>8815</v>
      </c>
      <c r="D1634" s="208" t="s">
        <v>9686</v>
      </c>
      <c r="E1634" s="253">
        <v>1.3999999852670351</v>
      </c>
      <c r="F1634" s="245"/>
      <c r="G1634" s="245"/>
      <c r="H1634" s="245"/>
      <c r="I1634" s="210">
        <v>2.4400000199999932</v>
      </c>
    </row>
    <row r="1635" spans="1:9" x14ac:dyDescent="0.25">
      <c r="A1635" s="208" t="s">
        <v>8809</v>
      </c>
      <c r="B1635" s="208" t="s">
        <v>257</v>
      </c>
      <c r="C1635" s="208" t="s">
        <v>8815</v>
      </c>
      <c r="D1635" s="208" t="s">
        <v>9688</v>
      </c>
      <c r="E1635" s="194">
        <v>6.3900000379900028</v>
      </c>
      <c r="F1635" s="254"/>
      <c r="G1635" s="255"/>
      <c r="H1635" s="255"/>
      <c r="I1635" s="210">
        <v>2.3901930669053422</v>
      </c>
    </row>
    <row r="1636" spans="1:9" x14ac:dyDescent="0.25">
      <c r="A1636" s="208" t="s">
        <v>8809</v>
      </c>
      <c r="B1636" s="208" t="s">
        <v>11066</v>
      </c>
      <c r="C1636" s="208" t="s">
        <v>8815</v>
      </c>
      <c r="D1636" s="208" t="s">
        <v>9287</v>
      </c>
      <c r="E1636" s="253">
        <v>2.0099999788476719</v>
      </c>
      <c r="F1636" s="245"/>
      <c r="G1636" s="245"/>
      <c r="H1636" s="245"/>
      <c r="I1636" s="210">
        <v>2.4000000333333218</v>
      </c>
    </row>
    <row r="1637" spans="1:9" x14ac:dyDescent="0.25">
      <c r="A1637" s="208" t="s">
        <v>8809</v>
      </c>
      <c r="B1637" s="208" t="s">
        <v>11067</v>
      </c>
      <c r="C1637" s="208" t="s">
        <v>8815</v>
      </c>
      <c r="D1637" s="208" t="s">
        <v>11068</v>
      </c>
      <c r="E1637" s="194">
        <v>9.6534112112242969</v>
      </c>
      <c r="F1637" s="254"/>
      <c r="G1637" s="255"/>
      <c r="H1637" s="255"/>
      <c r="I1637" s="210">
        <v>2.4000000333333218</v>
      </c>
    </row>
    <row r="1638" spans="1:9" x14ac:dyDescent="0.25">
      <c r="A1638" s="208" t="s">
        <v>8809</v>
      </c>
      <c r="B1638" s="208" t="s">
        <v>11069</v>
      </c>
      <c r="C1638" s="208" t="s">
        <v>8815</v>
      </c>
      <c r="D1638" s="208" t="s">
        <v>11070</v>
      </c>
      <c r="E1638" s="194">
        <v>17.479999816048409</v>
      </c>
      <c r="F1638" s="254"/>
      <c r="G1638" s="255"/>
      <c r="H1638" s="255"/>
      <c r="I1638" s="210">
        <v>2.4000000333333218</v>
      </c>
    </row>
    <row r="1639" spans="1:9" x14ac:dyDescent="0.25">
      <c r="A1639" s="208" t="s">
        <v>8809</v>
      </c>
      <c r="B1639" s="208" t="s">
        <v>11071</v>
      </c>
      <c r="C1639" s="208" t="s">
        <v>8811</v>
      </c>
      <c r="D1639" s="208" t="s">
        <v>11072</v>
      </c>
      <c r="E1639" s="253">
        <v>3.9724966695869859</v>
      </c>
      <c r="F1639" s="245"/>
      <c r="G1639" s="245"/>
      <c r="H1639" s="255"/>
      <c r="I1639" s="210">
        <v>12.82329996799092</v>
      </c>
    </row>
    <row r="1640" spans="1:9" x14ac:dyDescent="0.25">
      <c r="A1640" s="208" t="s">
        <v>8809</v>
      </c>
      <c r="B1640" s="208" t="s">
        <v>586</v>
      </c>
      <c r="C1640" s="208" t="s">
        <v>8811</v>
      </c>
      <c r="D1640" s="208" t="s">
        <v>11073</v>
      </c>
      <c r="E1640" s="194">
        <v>7.330000028097869</v>
      </c>
      <c r="F1640" s="254"/>
      <c r="G1640" s="255"/>
      <c r="H1640" s="255"/>
      <c r="I1640" s="210">
        <v>12.617300036657561</v>
      </c>
    </row>
    <row r="1641" spans="1:9" x14ac:dyDescent="0.25">
      <c r="A1641" s="208" t="s">
        <v>8809</v>
      </c>
      <c r="B1641" s="208" t="s">
        <v>11074</v>
      </c>
      <c r="C1641" s="208" t="s">
        <v>8815</v>
      </c>
      <c r="D1641" s="208" t="s">
        <v>11075</v>
      </c>
      <c r="E1641" s="253">
        <v>7.3041999757516436</v>
      </c>
      <c r="F1641" s="245"/>
      <c r="G1641" s="245"/>
      <c r="H1641" s="245"/>
      <c r="I1641" s="210">
        <v>2.4612000129333289</v>
      </c>
    </row>
    <row r="1642" spans="1:9" x14ac:dyDescent="0.25">
      <c r="A1642" s="208" t="s">
        <v>8809</v>
      </c>
      <c r="B1642" s="208" t="s">
        <v>11076</v>
      </c>
      <c r="C1642" s="208" t="s">
        <v>8815</v>
      </c>
      <c r="D1642" s="208" t="s">
        <v>11077</v>
      </c>
      <c r="E1642" s="253">
        <v>7.25332273345622</v>
      </c>
      <c r="F1642" s="245"/>
      <c r="G1642" s="245"/>
      <c r="H1642" s="255"/>
      <c r="I1642" s="210">
        <v>3.481899975730312</v>
      </c>
    </row>
    <row r="1643" spans="1:9" x14ac:dyDescent="0.25">
      <c r="A1643" s="208" t="s">
        <v>8809</v>
      </c>
      <c r="B1643" s="208" t="s">
        <v>11076</v>
      </c>
      <c r="C1643" s="208" t="s">
        <v>8811</v>
      </c>
      <c r="D1643" s="208" t="s">
        <v>11077</v>
      </c>
      <c r="E1643" s="253">
        <v>1.112700014599316</v>
      </c>
      <c r="F1643" s="245"/>
      <c r="G1643" s="245"/>
      <c r="H1643" s="245"/>
      <c r="I1643" s="210">
        <v>4.1072999945363664</v>
      </c>
    </row>
    <row r="1644" spans="1:9" x14ac:dyDescent="0.25">
      <c r="A1644" s="208" t="s">
        <v>8809</v>
      </c>
      <c r="B1644" s="208" t="s">
        <v>11078</v>
      </c>
      <c r="C1644" s="208" t="s">
        <v>8815</v>
      </c>
      <c r="D1644" s="208" t="s">
        <v>11079</v>
      </c>
      <c r="E1644" s="253">
        <v>1.109999988318864</v>
      </c>
      <c r="F1644" s="245"/>
      <c r="G1644" s="245"/>
      <c r="H1644" s="245"/>
      <c r="I1644" s="210">
        <v>3.277099968239404</v>
      </c>
    </row>
    <row r="1645" spans="1:9" x14ac:dyDescent="0.25">
      <c r="A1645" s="208" t="s">
        <v>8809</v>
      </c>
      <c r="B1645" s="208" t="s">
        <v>11078</v>
      </c>
      <c r="C1645" s="208" t="s">
        <v>8811</v>
      </c>
      <c r="D1645" s="208" t="s">
        <v>11079</v>
      </c>
      <c r="E1645" s="194">
        <v>28.932099984929231</v>
      </c>
      <c r="F1645" s="254"/>
      <c r="G1645" s="255"/>
      <c r="H1645" s="255"/>
      <c r="I1645" s="210">
        <v>3.0749000356393821</v>
      </c>
    </row>
    <row r="1646" spans="1:9" x14ac:dyDescent="0.25">
      <c r="A1646" s="208" t="s">
        <v>8809</v>
      </c>
      <c r="B1646" s="208" t="s">
        <v>11080</v>
      </c>
      <c r="C1646" s="208" t="s">
        <v>8815</v>
      </c>
      <c r="D1646" s="208" t="s">
        <v>9752</v>
      </c>
      <c r="E1646" s="194">
        <v>28.460000016206259</v>
      </c>
      <c r="F1646" s="254"/>
      <c r="G1646" s="255"/>
      <c r="H1646" s="255"/>
      <c r="I1646" s="210">
        <v>11.249999962121221</v>
      </c>
    </row>
    <row r="1647" spans="1:9" x14ac:dyDescent="0.25">
      <c r="A1647" s="208" t="s">
        <v>8809</v>
      </c>
      <c r="B1647" s="208" t="s">
        <v>11081</v>
      </c>
      <c r="C1647" s="208" t="s">
        <v>8815</v>
      </c>
      <c r="D1647" s="208" t="s">
        <v>9721</v>
      </c>
      <c r="E1647" s="194">
        <v>28.12999970397264</v>
      </c>
      <c r="F1647" s="254"/>
      <c r="G1647" s="255"/>
      <c r="H1647" s="255"/>
      <c r="I1647" s="210">
        <v>10.210000005757569</v>
      </c>
    </row>
    <row r="1648" spans="1:9" x14ac:dyDescent="0.25">
      <c r="A1648" s="208" t="s">
        <v>8809</v>
      </c>
      <c r="B1648" s="208" t="s">
        <v>11082</v>
      </c>
      <c r="C1648" s="208" t="s">
        <v>8815</v>
      </c>
      <c r="D1648" s="208" t="s">
        <v>11083</v>
      </c>
      <c r="E1648" s="194">
        <v>28.12999970397264</v>
      </c>
      <c r="F1648" s="254"/>
      <c r="G1648" s="255"/>
      <c r="H1648" s="255"/>
      <c r="I1648" s="210">
        <v>10.210000005757569</v>
      </c>
    </row>
    <row r="1649" spans="1:9" x14ac:dyDescent="0.25">
      <c r="A1649" s="208" t="s">
        <v>8809</v>
      </c>
      <c r="B1649" s="208" t="s">
        <v>11084</v>
      </c>
      <c r="C1649" s="208" t="s">
        <v>8815</v>
      </c>
      <c r="D1649" s="208" t="s">
        <v>9729</v>
      </c>
      <c r="E1649" s="194">
        <v>28.12999970397264</v>
      </c>
      <c r="F1649" s="254"/>
      <c r="G1649" s="255"/>
      <c r="H1649" s="255"/>
      <c r="I1649" s="210">
        <v>8.4599999830303094</v>
      </c>
    </row>
    <row r="1650" spans="1:9" x14ac:dyDescent="0.25">
      <c r="A1650" s="208" t="s">
        <v>8809</v>
      </c>
      <c r="B1650" s="208" t="s">
        <v>11085</v>
      </c>
      <c r="C1650" s="208" t="s">
        <v>8815</v>
      </c>
      <c r="D1650" s="208" t="s">
        <v>9721</v>
      </c>
      <c r="E1650" s="194">
        <v>28.12999970397264</v>
      </c>
      <c r="F1650" s="254"/>
      <c r="G1650" s="255"/>
      <c r="H1650" s="255"/>
      <c r="I1650" s="210">
        <v>10.210000005757569</v>
      </c>
    </row>
    <row r="1651" spans="1:9" x14ac:dyDescent="0.25">
      <c r="A1651" s="208" t="s">
        <v>8809</v>
      </c>
      <c r="B1651" s="208" t="s">
        <v>11086</v>
      </c>
      <c r="C1651" s="208" t="s">
        <v>8811</v>
      </c>
      <c r="D1651" s="208" t="s">
        <v>11087</v>
      </c>
      <c r="E1651" s="194">
        <v>28.12999970397264</v>
      </c>
      <c r="F1651" s="254"/>
      <c r="G1651" s="255"/>
      <c r="H1651" s="255"/>
      <c r="I1651" s="210">
        <v>12.816499970257579</v>
      </c>
    </row>
    <row r="1652" spans="1:9" x14ac:dyDescent="0.25">
      <c r="A1652" s="208" t="s">
        <v>8809</v>
      </c>
      <c r="B1652" s="208" t="s">
        <v>11088</v>
      </c>
      <c r="C1652" s="208" t="s">
        <v>8811</v>
      </c>
      <c r="D1652" s="208" t="s">
        <v>11089</v>
      </c>
      <c r="E1652" s="194">
        <v>28.12999970397264</v>
      </c>
      <c r="F1652" s="254"/>
      <c r="G1652" s="255"/>
      <c r="H1652" s="255"/>
      <c r="I1652" s="210">
        <v>0.26309998805757973</v>
      </c>
    </row>
    <row r="1653" spans="1:9" x14ac:dyDescent="0.25">
      <c r="A1653" s="208" t="s">
        <v>8809</v>
      </c>
      <c r="B1653" s="208" t="s">
        <v>11090</v>
      </c>
      <c r="C1653" s="208" t="s">
        <v>8811</v>
      </c>
      <c r="D1653" s="208" t="s">
        <v>11091</v>
      </c>
      <c r="E1653" s="194">
        <v>28.12999970397264</v>
      </c>
      <c r="F1653" s="254"/>
      <c r="G1653" s="255"/>
      <c r="H1653" s="255"/>
      <c r="I1653" s="210">
        <v>0.1494000259575671</v>
      </c>
    </row>
    <row r="1654" spans="1:9" x14ac:dyDescent="0.25">
      <c r="A1654" s="208" t="s">
        <v>8809</v>
      </c>
      <c r="B1654" s="208" t="s">
        <v>11092</v>
      </c>
      <c r="C1654" s="208" t="s">
        <v>8811</v>
      </c>
      <c r="D1654" s="208" t="s">
        <v>11093</v>
      </c>
      <c r="E1654" s="194">
        <v>27.588865797538901</v>
      </c>
      <c r="F1654" s="254"/>
      <c r="G1654" s="255"/>
      <c r="H1654" s="255"/>
      <c r="I1654" s="210">
        <v>0.22430000099090869</v>
      </c>
    </row>
    <row r="1655" spans="1:9" x14ac:dyDescent="0.25">
      <c r="A1655" s="208" t="s">
        <v>8809</v>
      </c>
      <c r="B1655" s="208" t="s">
        <v>11094</v>
      </c>
      <c r="C1655" s="208" t="s">
        <v>8811</v>
      </c>
      <c r="D1655" s="208" t="s">
        <v>11095</v>
      </c>
      <c r="E1655" s="194">
        <v>27.588865797538901</v>
      </c>
      <c r="F1655" s="254"/>
      <c r="G1655" s="255"/>
      <c r="H1655" s="255"/>
      <c r="I1655" s="210">
        <v>9.9999966666677778E-2</v>
      </c>
    </row>
    <row r="1656" spans="1:9" x14ac:dyDescent="0.25">
      <c r="A1656" s="208" t="s">
        <v>8809</v>
      </c>
      <c r="B1656" s="208" t="s">
        <v>11096</v>
      </c>
      <c r="C1656" s="208" t="s">
        <v>8811</v>
      </c>
      <c r="D1656" s="208" t="s">
        <v>11097</v>
      </c>
      <c r="E1656" s="194">
        <v>26.834288799428691</v>
      </c>
      <c r="F1656" s="254"/>
      <c r="G1656" s="255"/>
      <c r="H1656" s="255"/>
      <c r="I1656" s="210">
        <v>6.5159000250030212</v>
      </c>
    </row>
    <row r="1657" spans="1:9" x14ac:dyDescent="0.25">
      <c r="A1657" s="208" t="s">
        <v>8809</v>
      </c>
      <c r="B1657" s="208" t="s">
        <v>11098</v>
      </c>
      <c r="C1657" s="208" t="s">
        <v>8811</v>
      </c>
      <c r="D1657" s="208" t="s">
        <v>11097</v>
      </c>
      <c r="E1657" s="194">
        <v>22.289999975901079</v>
      </c>
      <c r="F1657" s="254"/>
      <c r="G1657" s="255"/>
      <c r="H1657" s="255"/>
      <c r="I1657" s="210">
        <v>6.0649000238212034</v>
      </c>
    </row>
    <row r="1658" spans="1:9" x14ac:dyDescent="0.25">
      <c r="A1658" s="208" t="s">
        <v>8809</v>
      </c>
      <c r="B1658" s="208" t="s">
        <v>11098</v>
      </c>
      <c r="C1658" s="208" t="s">
        <v>9782</v>
      </c>
      <c r="D1658" s="208" t="s">
        <v>11097</v>
      </c>
      <c r="E1658" s="194">
        <v>22.089999978005789</v>
      </c>
      <c r="F1658" s="254"/>
      <c r="G1658" s="255"/>
      <c r="H1658" s="255"/>
      <c r="I1658" s="210">
        <v>4.8126999866757618</v>
      </c>
    </row>
    <row r="1659" spans="1:9" x14ac:dyDescent="0.25">
      <c r="A1659" s="208" t="s">
        <v>8809</v>
      </c>
      <c r="B1659" s="208" t="s">
        <v>11099</v>
      </c>
      <c r="C1659" s="208" t="s">
        <v>8811</v>
      </c>
      <c r="D1659" s="208" t="s">
        <v>11100</v>
      </c>
      <c r="E1659" s="253">
        <v>29.100000009471191</v>
      </c>
      <c r="F1659" s="245"/>
      <c r="G1659" s="245"/>
      <c r="H1659" s="245"/>
      <c r="I1659" s="210">
        <v>3.0799989733336759E-2</v>
      </c>
    </row>
    <row r="1660" spans="1:9" x14ac:dyDescent="0.25">
      <c r="A1660" s="208" t="s">
        <v>8809</v>
      </c>
      <c r="B1660" s="208" t="s">
        <v>11101</v>
      </c>
      <c r="C1660" s="208" t="s">
        <v>8811</v>
      </c>
      <c r="D1660" s="208" t="s">
        <v>11102</v>
      </c>
      <c r="E1660" s="253">
        <v>0.54009996800736682</v>
      </c>
      <c r="F1660" s="245"/>
      <c r="G1660" s="245"/>
      <c r="H1660" s="255"/>
      <c r="I1660" s="210">
        <v>2.2216000170424191</v>
      </c>
    </row>
    <row r="1661" spans="1:9" x14ac:dyDescent="0.25">
      <c r="A1661" s="208" t="s">
        <v>8809</v>
      </c>
      <c r="B1661" s="208" t="s">
        <v>11103</v>
      </c>
      <c r="C1661" s="208" t="s">
        <v>8811</v>
      </c>
      <c r="D1661" s="208" t="s">
        <v>11104</v>
      </c>
      <c r="E1661" s="194">
        <v>10.69999999263352</v>
      </c>
      <c r="F1661" s="254"/>
      <c r="G1661" s="255"/>
      <c r="H1661" s="255"/>
      <c r="I1661" s="210">
        <v>3.1299989566670149E-2</v>
      </c>
    </row>
    <row r="1662" spans="1:9" x14ac:dyDescent="0.25">
      <c r="A1662" s="208" t="s">
        <v>8809</v>
      </c>
      <c r="B1662" s="208" t="s">
        <v>11105</v>
      </c>
      <c r="C1662" s="208" t="s">
        <v>8811</v>
      </c>
      <c r="D1662" s="208" t="s">
        <v>11106</v>
      </c>
      <c r="E1662" s="253">
        <v>1.9999999789529072E-2</v>
      </c>
      <c r="F1662" s="245"/>
      <c r="G1662" s="245"/>
      <c r="H1662" s="245"/>
      <c r="I1662" s="210">
        <v>4.3099985633338118E-2</v>
      </c>
    </row>
    <row r="1663" spans="1:9" x14ac:dyDescent="0.25">
      <c r="A1663" s="208" t="s">
        <v>8809</v>
      </c>
      <c r="B1663" s="208" t="s">
        <v>11107</v>
      </c>
      <c r="C1663" s="208" t="s">
        <v>8924</v>
      </c>
      <c r="D1663" s="208" t="s">
        <v>11108</v>
      </c>
      <c r="E1663" s="253">
        <v>0.53999999431728496</v>
      </c>
      <c r="F1663" s="245"/>
      <c r="G1663" s="245"/>
      <c r="H1663" s="255"/>
      <c r="I1663" s="210">
        <v>44.218167078792789</v>
      </c>
    </row>
    <row r="1664" spans="1:9" x14ac:dyDescent="0.25">
      <c r="A1664" s="208" t="s">
        <v>8809</v>
      </c>
      <c r="B1664" s="208" t="s">
        <v>11109</v>
      </c>
      <c r="C1664" s="208" t="s">
        <v>8815</v>
      </c>
      <c r="D1664" s="208" t="s">
        <v>11110</v>
      </c>
      <c r="E1664" s="194">
        <v>27.559999709971059</v>
      </c>
      <c r="F1664" s="254"/>
      <c r="G1664" s="255"/>
      <c r="H1664" s="255"/>
      <c r="I1664" s="210">
        <v>45.497612637159421</v>
      </c>
    </row>
    <row r="1665" spans="1:9" x14ac:dyDescent="0.25">
      <c r="A1665" s="208" t="s">
        <v>8809</v>
      </c>
      <c r="B1665" s="208" t="s">
        <v>11111</v>
      </c>
      <c r="C1665" s="208" t="s">
        <v>8924</v>
      </c>
      <c r="D1665" s="208" t="s">
        <v>11112</v>
      </c>
      <c r="E1665" s="194">
        <v>19.053645471679609</v>
      </c>
      <c r="F1665" s="254"/>
      <c r="G1665" s="255"/>
      <c r="H1665" s="255"/>
      <c r="I1665" s="210">
        <v>44.218167078792789</v>
      </c>
    </row>
    <row r="1666" spans="1:9" x14ac:dyDescent="0.25">
      <c r="A1666" s="208" t="s">
        <v>8809</v>
      </c>
      <c r="B1666" s="208" t="s">
        <v>11113</v>
      </c>
      <c r="C1666" s="208" t="s">
        <v>8815</v>
      </c>
      <c r="D1666" s="208" t="s">
        <v>11114</v>
      </c>
      <c r="E1666" s="194">
        <v>2.6899999716916612</v>
      </c>
      <c r="F1666" s="254"/>
      <c r="G1666" s="255"/>
      <c r="H1666" s="255"/>
      <c r="I1666" s="210">
        <v>46.265514881192011</v>
      </c>
    </row>
    <row r="1667" spans="1:9" x14ac:dyDescent="0.25">
      <c r="A1667" s="208" t="s">
        <v>8809</v>
      </c>
      <c r="B1667" s="208" t="s">
        <v>11115</v>
      </c>
      <c r="C1667" s="208" t="s">
        <v>8924</v>
      </c>
      <c r="D1667" s="208" t="s">
        <v>11116</v>
      </c>
      <c r="E1667" s="194">
        <v>2.57999997284925</v>
      </c>
      <c r="F1667" s="254"/>
      <c r="G1667" s="255"/>
      <c r="H1667" s="255"/>
      <c r="I1667" s="210">
        <v>40.452713788489341</v>
      </c>
    </row>
    <row r="1668" spans="1:9" x14ac:dyDescent="0.25">
      <c r="A1668" s="208" t="s">
        <v>8809</v>
      </c>
      <c r="B1668" s="208" t="s">
        <v>11117</v>
      </c>
      <c r="C1668" s="208" t="s">
        <v>8924</v>
      </c>
      <c r="D1668" s="208" t="s">
        <v>11118</v>
      </c>
      <c r="E1668" s="194">
        <v>20.167599998236259</v>
      </c>
      <c r="F1668" s="254"/>
      <c r="G1668" s="255"/>
      <c r="H1668" s="255"/>
      <c r="I1668" s="210">
        <v>44.218167078792789</v>
      </c>
    </row>
    <row r="1669" spans="1:9" x14ac:dyDescent="0.25">
      <c r="A1669" s="208" t="s">
        <v>8809</v>
      </c>
      <c r="B1669" s="208" t="s">
        <v>11119</v>
      </c>
      <c r="C1669" s="208" t="s">
        <v>8815</v>
      </c>
      <c r="D1669" s="208" t="s">
        <v>11120</v>
      </c>
      <c r="E1669" s="253">
        <v>39.670000003472772</v>
      </c>
      <c r="F1669" s="245"/>
      <c r="G1669" s="245"/>
      <c r="H1669" s="245"/>
      <c r="I1669" s="210">
        <v>42.14241777070923</v>
      </c>
    </row>
    <row r="1670" spans="1:9" x14ac:dyDescent="0.25">
      <c r="A1670" s="208" t="s">
        <v>8809</v>
      </c>
      <c r="B1670" s="208" t="s">
        <v>11121</v>
      </c>
      <c r="C1670" s="208" t="s">
        <v>8811</v>
      </c>
      <c r="D1670" s="208" t="s">
        <v>10194</v>
      </c>
      <c r="E1670" s="253">
        <v>2.4518494874838259E-2</v>
      </c>
      <c r="F1670" s="245"/>
      <c r="G1670" s="245"/>
      <c r="H1670" s="245"/>
      <c r="I1670" s="210">
        <v>15.365100029815141</v>
      </c>
    </row>
    <row r="1671" spans="1:9" x14ac:dyDescent="0.25">
      <c r="A1671" s="208" t="s">
        <v>8809</v>
      </c>
      <c r="B1671" s="208" t="s">
        <v>567</v>
      </c>
      <c r="C1671" s="208" t="s">
        <v>8924</v>
      </c>
      <c r="D1671" s="208" t="s">
        <v>10197</v>
      </c>
      <c r="E1671" s="194">
        <v>11.476099958157331</v>
      </c>
      <c r="F1671" s="254"/>
      <c r="G1671" s="255"/>
      <c r="H1671" s="255"/>
      <c r="I1671" s="210">
        <v>14.55911219241715</v>
      </c>
    </row>
    <row r="1672" spans="1:9" x14ac:dyDescent="0.25">
      <c r="A1672" s="208" t="s">
        <v>8809</v>
      </c>
      <c r="B1672" s="208" t="s">
        <v>11122</v>
      </c>
      <c r="C1672" s="208" t="s">
        <v>8815</v>
      </c>
      <c r="D1672" s="208" t="s">
        <v>10199</v>
      </c>
      <c r="E1672" s="253">
        <v>0.91999999031833746</v>
      </c>
      <c r="F1672" s="245"/>
      <c r="G1672" s="245"/>
      <c r="H1672" s="245"/>
      <c r="I1672" s="210">
        <v>17.71071924794207</v>
      </c>
    </row>
    <row r="1673" spans="1:9" x14ac:dyDescent="0.25">
      <c r="A1673" s="208" t="s">
        <v>8809</v>
      </c>
      <c r="B1673" s="208" t="s">
        <v>11123</v>
      </c>
      <c r="C1673" s="208" t="s">
        <v>8811</v>
      </c>
      <c r="D1673" s="208" t="s">
        <v>11124</v>
      </c>
      <c r="E1673" s="253">
        <v>34.369999638305707</v>
      </c>
      <c r="F1673" s="245"/>
      <c r="G1673" s="245"/>
      <c r="H1673" s="245"/>
      <c r="I1673" s="210">
        <v>17.58139997286667</v>
      </c>
    </row>
    <row r="1674" spans="1:9" x14ac:dyDescent="0.25">
      <c r="A1674" s="208" t="s">
        <v>8809</v>
      </c>
      <c r="B1674" s="208" t="s">
        <v>11123</v>
      </c>
      <c r="C1674" s="208" t="s">
        <v>9805</v>
      </c>
      <c r="D1674" s="208" t="s">
        <v>11124</v>
      </c>
      <c r="E1674" s="194">
        <v>34.369876828520113</v>
      </c>
      <c r="F1674" s="254"/>
      <c r="G1674" s="255"/>
      <c r="H1674" s="255"/>
      <c r="I1674" s="210">
        <v>17.58139997286667</v>
      </c>
    </row>
    <row r="1675" spans="1:9" x14ac:dyDescent="0.25">
      <c r="A1675" s="208" t="s">
        <v>8809</v>
      </c>
      <c r="B1675" s="208" t="s">
        <v>11125</v>
      </c>
      <c r="C1675" s="208" t="s">
        <v>8924</v>
      </c>
      <c r="D1675" s="208" t="s">
        <v>10197</v>
      </c>
      <c r="E1675" s="194">
        <v>34.369876828520113</v>
      </c>
      <c r="F1675" s="254"/>
      <c r="G1675" s="255"/>
      <c r="H1675" s="255"/>
      <c r="I1675" s="210">
        <v>16.49263738124208</v>
      </c>
    </row>
    <row r="1676" spans="1:9" x14ac:dyDescent="0.25">
      <c r="A1676" s="208" t="s">
        <v>8809</v>
      </c>
      <c r="B1676" s="208" t="s">
        <v>11126</v>
      </c>
      <c r="C1676" s="208" t="s">
        <v>8815</v>
      </c>
      <c r="D1676" s="208" t="s">
        <v>10199</v>
      </c>
      <c r="E1676" s="194">
        <v>34.369876828520113</v>
      </c>
      <c r="F1676" s="254"/>
      <c r="G1676" s="255"/>
      <c r="H1676" s="255"/>
      <c r="I1676" s="210">
        <v>17.71071924794207</v>
      </c>
    </row>
    <row r="1677" spans="1:9" x14ac:dyDescent="0.25">
      <c r="A1677" s="208" t="s">
        <v>8809</v>
      </c>
      <c r="B1677" s="208" t="s">
        <v>11127</v>
      </c>
      <c r="C1677" s="208" t="s">
        <v>8811</v>
      </c>
      <c r="D1677" s="208" t="s">
        <v>10194</v>
      </c>
      <c r="E1677" s="194">
        <v>39.370000006629837</v>
      </c>
      <c r="F1677" s="254"/>
      <c r="G1677" s="255"/>
      <c r="H1677" s="255"/>
      <c r="I1677" s="210">
        <v>18.218699987706071</v>
      </c>
    </row>
    <row r="1678" spans="1:9" x14ac:dyDescent="0.25">
      <c r="A1678" s="208" t="s">
        <v>8809</v>
      </c>
      <c r="B1678" s="208" t="s">
        <v>697</v>
      </c>
      <c r="C1678" s="208" t="s">
        <v>8924</v>
      </c>
      <c r="D1678" s="208" t="s">
        <v>10197</v>
      </c>
      <c r="E1678" s="194">
        <v>2.3901930819237771</v>
      </c>
      <c r="F1678" s="254"/>
      <c r="G1678" s="255"/>
      <c r="H1678" s="255"/>
      <c r="I1678" s="210">
        <v>18.151475313144591</v>
      </c>
    </row>
    <row r="1679" spans="1:9" x14ac:dyDescent="0.25">
      <c r="A1679" s="208" t="s">
        <v>8809</v>
      </c>
      <c r="B1679" s="208" t="s">
        <v>11128</v>
      </c>
      <c r="C1679" s="208" t="s">
        <v>8815</v>
      </c>
      <c r="D1679" s="208" t="s">
        <v>10199</v>
      </c>
      <c r="E1679" s="253">
        <v>1.6999999821099709</v>
      </c>
      <c r="F1679" s="245"/>
      <c r="G1679" s="245"/>
      <c r="H1679" s="245"/>
      <c r="I1679" s="210">
        <v>19.08934621264217</v>
      </c>
    </row>
    <row r="1680" spans="1:9" x14ac:dyDescent="0.25">
      <c r="A1680" s="208" t="s">
        <v>8809</v>
      </c>
      <c r="B1680" s="208" t="s">
        <v>11129</v>
      </c>
      <c r="C1680" s="208" t="s">
        <v>8811</v>
      </c>
      <c r="D1680" s="208" t="s">
        <v>10194</v>
      </c>
      <c r="E1680" s="194">
        <v>1.4291632577830751</v>
      </c>
      <c r="F1680" s="254"/>
      <c r="G1680" s="255"/>
      <c r="H1680" s="255"/>
      <c r="I1680" s="210">
        <v>18.652199994721219</v>
      </c>
    </row>
    <row r="1681" spans="1:9" x14ac:dyDescent="0.25">
      <c r="A1681" s="208" t="s">
        <v>8809</v>
      </c>
      <c r="B1681" s="208" t="s">
        <v>402</v>
      </c>
      <c r="C1681" s="208" t="s">
        <v>8924</v>
      </c>
      <c r="D1681" s="208" t="s">
        <v>10197</v>
      </c>
      <c r="E1681" s="194">
        <v>34.369876828520113</v>
      </c>
      <c r="F1681" s="254"/>
      <c r="G1681" s="255"/>
      <c r="H1681" s="255"/>
      <c r="I1681" s="210">
        <v>18.583452517637038</v>
      </c>
    </row>
    <row r="1682" spans="1:9" x14ac:dyDescent="0.25">
      <c r="A1682" s="208" t="s">
        <v>8809</v>
      </c>
      <c r="B1682" s="208" t="s">
        <v>11130</v>
      </c>
      <c r="C1682" s="208" t="s">
        <v>8815</v>
      </c>
      <c r="D1682" s="208" t="s">
        <v>10199</v>
      </c>
      <c r="E1682" s="194">
        <v>63.929999958642462</v>
      </c>
      <c r="F1682" s="254"/>
      <c r="G1682" s="255"/>
      <c r="H1682" s="255"/>
      <c r="I1682" s="210">
        <v>19.521323417134621</v>
      </c>
    </row>
    <row r="1683" spans="1:9" x14ac:dyDescent="0.25">
      <c r="A1683" s="208" t="s">
        <v>8809</v>
      </c>
      <c r="B1683" s="208" t="s">
        <v>11131</v>
      </c>
      <c r="C1683" s="208" t="s">
        <v>8811</v>
      </c>
      <c r="D1683" s="208" t="s">
        <v>11124</v>
      </c>
      <c r="E1683" s="253">
        <v>4.9999999473822693E-2</v>
      </c>
      <c r="F1683" s="245"/>
      <c r="G1683" s="245"/>
      <c r="H1683" s="245"/>
      <c r="I1683" s="210">
        <v>15.91899999669697</v>
      </c>
    </row>
    <row r="1684" spans="1:9" x14ac:dyDescent="0.25">
      <c r="A1684" s="208" t="s">
        <v>8809</v>
      </c>
      <c r="B1684" s="208" t="s">
        <v>11132</v>
      </c>
      <c r="C1684" s="208" t="s">
        <v>8924</v>
      </c>
      <c r="D1684" s="208" t="s">
        <v>11133</v>
      </c>
      <c r="E1684" s="194">
        <v>19.044198694615119</v>
      </c>
      <c r="F1684" s="254"/>
      <c r="G1684" s="255"/>
      <c r="H1684" s="255"/>
      <c r="I1684" s="210">
        <v>10.143026922021329</v>
      </c>
    </row>
    <row r="1685" spans="1:9" x14ac:dyDescent="0.25">
      <c r="A1685" s="208" t="s">
        <v>8809</v>
      </c>
      <c r="B1685" s="208" t="s">
        <v>2476</v>
      </c>
      <c r="C1685" s="208" t="s">
        <v>8815</v>
      </c>
      <c r="D1685" s="208" t="s">
        <v>11134</v>
      </c>
      <c r="E1685" s="253">
        <v>18.879999801315449</v>
      </c>
      <c r="F1685" s="245"/>
      <c r="G1685" s="245"/>
      <c r="H1685" s="255"/>
      <c r="I1685" s="210">
        <v>10.45999999818182</v>
      </c>
    </row>
    <row r="1686" spans="1:9" x14ac:dyDescent="0.25">
      <c r="A1686" s="208" t="s">
        <v>8809</v>
      </c>
      <c r="B1686" s="208" t="s">
        <v>2476</v>
      </c>
      <c r="C1686" s="208" t="s">
        <v>8818</v>
      </c>
      <c r="D1686" s="208" t="s">
        <v>11134</v>
      </c>
      <c r="E1686" s="253">
        <v>0.19999999789529069</v>
      </c>
      <c r="F1686" s="245"/>
      <c r="G1686" s="245"/>
      <c r="H1686" s="245"/>
      <c r="I1686" s="210">
        <v>9.4199999660606171</v>
      </c>
    </row>
    <row r="1687" spans="1:9" x14ac:dyDescent="0.25">
      <c r="A1687" s="208" t="s">
        <v>8809</v>
      </c>
      <c r="B1687" s="208" t="s">
        <v>2476</v>
      </c>
      <c r="C1687" s="208" t="s">
        <v>8820</v>
      </c>
      <c r="D1687" s="208" t="s">
        <v>11134</v>
      </c>
      <c r="E1687" s="253">
        <v>29.140000009050251</v>
      </c>
      <c r="F1687" s="245"/>
      <c r="G1687" s="245"/>
      <c r="H1687" s="255"/>
      <c r="I1687" s="210">
        <v>8.3379000237302954</v>
      </c>
    </row>
    <row r="1688" spans="1:9" x14ac:dyDescent="0.25">
      <c r="A1688" s="208" t="s">
        <v>8809</v>
      </c>
      <c r="B1688" s="208" t="s">
        <v>2505</v>
      </c>
      <c r="C1688" s="208" t="s">
        <v>8815</v>
      </c>
      <c r="D1688" s="208" t="s">
        <v>11135</v>
      </c>
      <c r="E1688" s="253">
        <v>23.62999996179953</v>
      </c>
      <c r="F1688" s="245"/>
      <c r="G1688" s="245"/>
      <c r="H1688" s="245"/>
      <c r="I1688" s="210">
        <v>10.45999999818182</v>
      </c>
    </row>
    <row r="1689" spans="1:9" x14ac:dyDescent="0.25">
      <c r="A1689" s="208" t="s">
        <v>8809</v>
      </c>
      <c r="B1689" s="208" t="s">
        <v>2505</v>
      </c>
      <c r="C1689" s="208" t="s">
        <v>8818</v>
      </c>
      <c r="D1689" s="208" t="s">
        <v>11135</v>
      </c>
      <c r="E1689" s="194">
        <v>22.509999973585899</v>
      </c>
      <c r="F1689" s="254"/>
      <c r="G1689" s="255"/>
      <c r="H1689" s="255"/>
      <c r="I1689" s="210">
        <v>9.4199999660606171</v>
      </c>
    </row>
    <row r="1690" spans="1:9" x14ac:dyDescent="0.25">
      <c r="A1690" s="208" t="s">
        <v>8809</v>
      </c>
      <c r="B1690" s="208" t="s">
        <v>11136</v>
      </c>
      <c r="C1690" s="208" t="s">
        <v>8924</v>
      </c>
      <c r="D1690" s="208" t="s">
        <v>11137</v>
      </c>
      <c r="E1690" s="253">
        <v>3.4825782322275378</v>
      </c>
      <c r="F1690" s="245"/>
      <c r="G1690" s="245"/>
      <c r="H1690" s="245"/>
      <c r="I1690" s="210">
        <v>10.143026922021329</v>
      </c>
    </row>
    <row r="1691" spans="1:9" x14ac:dyDescent="0.25">
      <c r="A1691" s="208" t="s">
        <v>8809</v>
      </c>
      <c r="B1691" s="208" t="s">
        <v>11138</v>
      </c>
      <c r="C1691" s="208" t="s">
        <v>8924</v>
      </c>
      <c r="D1691" s="208" t="s">
        <v>11139</v>
      </c>
      <c r="E1691" s="194">
        <v>3.4711999634706658</v>
      </c>
      <c r="F1691" s="254"/>
      <c r="G1691" s="255"/>
      <c r="H1691" s="255"/>
      <c r="I1691" s="210">
        <v>10.143026922021329</v>
      </c>
    </row>
    <row r="1692" spans="1:9" x14ac:dyDescent="0.25">
      <c r="A1692" s="208" t="s">
        <v>8809</v>
      </c>
      <c r="B1692" s="208" t="s">
        <v>11140</v>
      </c>
      <c r="C1692" s="208" t="s">
        <v>8815</v>
      </c>
      <c r="D1692" s="208" t="s">
        <v>11134</v>
      </c>
      <c r="E1692" s="253">
        <v>3.4521999110528818</v>
      </c>
      <c r="F1692" s="245"/>
      <c r="G1692" s="245"/>
      <c r="H1692" s="245"/>
      <c r="I1692" s="210">
        <v>6.1000000121212077</v>
      </c>
    </row>
    <row r="1693" spans="1:9" x14ac:dyDescent="0.25">
      <c r="A1693" s="208" t="s">
        <v>8809</v>
      </c>
      <c r="B1693" s="208" t="s">
        <v>11141</v>
      </c>
      <c r="C1693" s="208" t="s">
        <v>8815</v>
      </c>
      <c r="D1693" s="208" t="s">
        <v>11135</v>
      </c>
      <c r="E1693" s="253">
        <v>7.187099950675087</v>
      </c>
      <c r="F1693" s="245"/>
      <c r="G1693" s="245"/>
      <c r="H1693" s="245"/>
      <c r="I1693" s="210">
        <v>8.1400000139393907</v>
      </c>
    </row>
    <row r="1694" spans="1:9" x14ac:dyDescent="0.25">
      <c r="A1694" s="208" t="s">
        <v>8809</v>
      </c>
      <c r="B1694" s="208" t="s">
        <v>11142</v>
      </c>
      <c r="C1694" s="208" t="s">
        <v>8924</v>
      </c>
      <c r="D1694" s="208" t="s">
        <v>11143</v>
      </c>
      <c r="E1694" s="253">
        <v>0.19999999789529069</v>
      </c>
      <c r="F1694" s="245"/>
      <c r="G1694" s="245"/>
      <c r="H1694" s="245"/>
      <c r="I1694" s="210">
        <v>10.143026922021329</v>
      </c>
    </row>
    <row r="1695" spans="1:9" x14ac:dyDescent="0.25">
      <c r="A1695" s="208" t="s">
        <v>8809</v>
      </c>
      <c r="B1695" s="208" t="s">
        <v>11144</v>
      </c>
      <c r="C1695" s="208" t="s">
        <v>8811</v>
      </c>
      <c r="D1695" s="208" t="s">
        <v>11145</v>
      </c>
      <c r="E1695" s="194">
        <v>3.695011800105112</v>
      </c>
      <c r="F1695" s="254"/>
      <c r="G1695" s="255"/>
      <c r="H1695" s="255"/>
      <c r="I1695" s="210">
        <v>10.542499970681829</v>
      </c>
    </row>
    <row r="1696" spans="1:9" x14ac:dyDescent="0.25">
      <c r="A1696" s="208" t="s">
        <v>8809</v>
      </c>
      <c r="B1696" s="208" t="s">
        <v>11146</v>
      </c>
      <c r="C1696" s="208" t="s">
        <v>8815</v>
      </c>
      <c r="D1696" s="208" t="s">
        <v>11147</v>
      </c>
      <c r="E1696" s="253">
        <v>1.119999988213628</v>
      </c>
      <c r="F1696" s="245"/>
      <c r="G1696" s="245"/>
      <c r="H1696" s="245"/>
      <c r="I1696" s="210">
        <v>2.432014340843704</v>
      </c>
    </row>
    <row r="1697" spans="1:9" x14ac:dyDescent="0.25">
      <c r="A1697" s="208" t="s">
        <v>8809</v>
      </c>
      <c r="B1697" s="208" t="s">
        <v>11148</v>
      </c>
      <c r="C1697" s="208" t="s">
        <v>8815</v>
      </c>
      <c r="D1697" s="208" t="s">
        <v>11147</v>
      </c>
      <c r="E1697" s="253">
        <v>4.1599999562220473</v>
      </c>
      <c r="F1697" s="245"/>
      <c r="G1697" s="245"/>
      <c r="H1697" s="255"/>
      <c r="I1697" s="210">
        <v>8.2499999772727364</v>
      </c>
    </row>
    <row r="1698" spans="1:9" x14ac:dyDescent="0.25">
      <c r="A1698" s="208" t="s">
        <v>8809</v>
      </c>
      <c r="B1698" s="208" t="s">
        <v>11149</v>
      </c>
      <c r="C1698" s="208" t="s">
        <v>8815</v>
      </c>
      <c r="D1698" s="208" t="s">
        <v>11150</v>
      </c>
      <c r="E1698" s="253">
        <v>0.28999999694817158</v>
      </c>
      <c r="F1698" s="245"/>
      <c r="G1698" s="245"/>
      <c r="H1698" s="245"/>
      <c r="I1698" s="210">
        <v>42.254500006075759</v>
      </c>
    </row>
    <row r="1699" spans="1:9" x14ac:dyDescent="0.25">
      <c r="A1699" s="208" t="s">
        <v>8809</v>
      </c>
      <c r="B1699" s="208" t="s">
        <v>11151</v>
      </c>
      <c r="C1699" s="208" t="s">
        <v>8815</v>
      </c>
      <c r="D1699" s="208" t="s">
        <v>11150</v>
      </c>
      <c r="E1699" s="253">
        <v>0.1908999716821892</v>
      </c>
      <c r="F1699" s="245"/>
      <c r="G1699" s="245"/>
      <c r="H1699" s="245"/>
      <c r="I1699" s="210">
        <v>27.962099997481818</v>
      </c>
    </row>
    <row r="1700" spans="1:9" x14ac:dyDescent="0.25">
      <c r="A1700" s="208" t="s">
        <v>8809</v>
      </c>
      <c r="B1700" s="208" t="s">
        <v>11151</v>
      </c>
      <c r="C1700" s="208" t="s">
        <v>8811</v>
      </c>
      <c r="D1700" s="208" t="s">
        <v>11150</v>
      </c>
      <c r="E1700" s="194">
        <v>2.8322785284685241</v>
      </c>
      <c r="F1700" s="254"/>
      <c r="G1700" s="255"/>
      <c r="H1700" s="255"/>
      <c r="I1700" s="210">
        <v>27.385599962375771</v>
      </c>
    </row>
    <row r="1701" spans="1:9" x14ac:dyDescent="0.25">
      <c r="A1701" s="208" t="s">
        <v>8809</v>
      </c>
      <c r="B1701" s="208" t="s">
        <v>11152</v>
      </c>
      <c r="C1701" s="208" t="s">
        <v>8815</v>
      </c>
      <c r="D1701" s="208" t="s">
        <v>11153</v>
      </c>
      <c r="E1701" s="253">
        <v>0.45999999515916867</v>
      </c>
      <c r="F1701" s="245"/>
      <c r="G1701" s="245"/>
      <c r="H1701" s="245"/>
      <c r="I1701" s="210">
        <v>2.0874000617757371</v>
      </c>
    </row>
    <row r="1702" spans="1:9" x14ac:dyDescent="0.25">
      <c r="A1702" s="208" t="s">
        <v>8809</v>
      </c>
      <c r="B1702" s="208" t="s">
        <v>11152</v>
      </c>
      <c r="C1702" s="208" t="s">
        <v>8811</v>
      </c>
      <c r="D1702" s="208" t="s">
        <v>11153</v>
      </c>
      <c r="E1702" s="194">
        <v>8.9999999052880822E-2</v>
      </c>
      <c r="F1702" s="254"/>
      <c r="G1702" s="255"/>
      <c r="H1702" s="255"/>
      <c r="I1702" s="210">
        <v>1.461599967345466</v>
      </c>
    </row>
    <row r="1703" spans="1:9" x14ac:dyDescent="0.25">
      <c r="A1703" s="208" t="s">
        <v>8809</v>
      </c>
      <c r="B1703" s="208" t="s">
        <v>11154</v>
      </c>
      <c r="C1703" s="208" t="s">
        <v>8815</v>
      </c>
      <c r="D1703" s="208" t="s">
        <v>11155</v>
      </c>
      <c r="E1703" s="194">
        <v>3.5034990423204522</v>
      </c>
      <c r="F1703" s="254"/>
      <c r="G1703" s="255"/>
      <c r="H1703" s="255"/>
      <c r="I1703" s="210">
        <v>26.6299999869697</v>
      </c>
    </row>
    <row r="1704" spans="1:9" x14ac:dyDescent="0.25">
      <c r="A1704" s="208" t="s">
        <v>8809</v>
      </c>
      <c r="B1704" s="208" t="s">
        <v>11156</v>
      </c>
      <c r="C1704" s="208" t="s">
        <v>8815</v>
      </c>
      <c r="D1704" s="208" t="s">
        <v>11157</v>
      </c>
      <c r="E1704" s="194">
        <v>69.970000000315707</v>
      </c>
      <c r="F1704" s="254"/>
      <c r="G1704" s="255"/>
      <c r="H1704" s="255"/>
      <c r="I1704" s="210">
        <v>34.230000029393928</v>
      </c>
    </row>
    <row r="1705" spans="1:9" x14ac:dyDescent="0.25">
      <c r="A1705" s="208" t="s">
        <v>8809</v>
      </c>
      <c r="B1705" s="208" t="s">
        <v>11158</v>
      </c>
      <c r="C1705" s="208" t="s">
        <v>8815</v>
      </c>
      <c r="D1705" s="208" t="s">
        <v>11155</v>
      </c>
      <c r="E1705" s="253">
        <v>1.8659999803630629</v>
      </c>
      <c r="F1705" s="245"/>
      <c r="G1705" s="245"/>
      <c r="H1705" s="245"/>
      <c r="I1705" s="210">
        <v>21.750000022727271</v>
      </c>
    </row>
    <row r="1706" spans="1:9" x14ac:dyDescent="0.25">
      <c r="A1706" s="208" t="s">
        <v>8809</v>
      </c>
      <c r="B1706" s="208" t="s">
        <v>11159</v>
      </c>
      <c r="C1706" s="208" t="s">
        <v>8815</v>
      </c>
      <c r="D1706" s="208" t="s">
        <v>11160</v>
      </c>
      <c r="E1706" s="253">
        <v>41.10999956737701</v>
      </c>
      <c r="F1706" s="245"/>
      <c r="G1706" s="245"/>
      <c r="H1706" s="245"/>
      <c r="I1706" s="210">
        <v>28.082270942273318</v>
      </c>
    </row>
    <row r="1707" spans="1:9" x14ac:dyDescent="0.25">
      <c r="A1707" s="208" t="s">
        <v>8809</v>
      </c>
      <c r="B1707" s="208" t="s">
        <v>11161</v>
      </c>
      <c r="C1707" s="208" t="s">
        <v>8815</v>
      </c>
      <c r="D1707" s="208" t="s">
        <v>9472</v>
      </c>
      <c r="E1707" s="194">
        <v>40.99436420947788</v>
      </c>
      <c r="F1707" s="254"/>
      <c r="G1707" s="255"/>
      <c r="H1707" s="255"/>
      <c r="I1707" s="210">
        <v>7.0594999953181841</v>
      </c>
    </row>
    <row r="1708" spans="1:9" x14ac:dyDescent="0.25">
      <c r="A1708" s="208" t="s">
        <v>8809</v>
      </c>
      <c r="B1708" s="208" t="s">
        <v>11162</v>
      </c>
      <c r="C1708" s="208" t="s">
        <v>8815</v>
      </c>
      <c r="D1708" s="208" t="s">
        <v>9472</v>
      </c>
      <c r="E1708" s="253">
        <v>0.74999999210734025</v>
      </c>
      <c r="F1708" s="245"/>
      <c r="G1708" s="245"/>
      <c r="H1708" s="245"/>
      <c r="I1708" s="210">
        <v>6.1399999987878786</v>
      </c>
    </row>
    <row r="1709" spans="1:9" x14ac:dyDescent="0.25">
      <c r="A1709" s="208" t="s">
        <v>8809</v>
      </c>
      <c r="B1709" s="208" t="s">
        <v>11162</v>
      </c>
      <c r="C1709" s="208" t="s">
        <v>8818</v>
      </c>
      <c r="D1709" s="208" t="s">
        <v>9472</v>
      </c>
      <c r="E1709" s="253">
        <v>245.79000004430421</v>
      </c>
      <c r="F1709" s="245"/>
      <c r="G1709" s="245"/>
      <c r="H1709" s="245"/>
      <c r="I1709" s="210">
        <v>7.3099999875757611</v>
      </c>
    </row>
    <row r="1710" spans="1:9" x14ac:dyDescent="0.25">
      <c r="A1710" s="208" t="s">
        <v>8809</v>
      </c>
      <c r="B1710" s="208" t="s">
        <v>11162</v>
      </c>
      <c r="C1710" s="208" t="s">
        <v>8820</v>
      </c>
      <c r="D1710" s="208" t="s">
        <v>9472</v>
      </c>
      <c r="E1710" s="194">
        <v>1.3899999853722711</v>
      </c>
      <c r="F1710" s="254"/>
      <c r="G1710" s="255"/>
      <c r="H1710" s="255"/>
      <c r="I1710" s="210">
        <v>6.9823000210515076</v>
      </c>
    </row>
    <row r="1711" spans="1:9" x14ac:dyDescent="0.25">
      <c r="A1711" s="208" t="s">
        <v>8809</v>
      </c>
      <c r="B1711" s="208" t="s">
        <v>11163</v>
      </c>
      <c r="C1711" s="208" t="s">
        <v>8924</v>
      </c>
      <c r="D1711" s="208" t="s">
        <v>11164</v>
      </c>
      <c r="E1711" s="194">
        <v>5.2000000505130233</v>
      </c>
      <c r="F1711" s="254"/>
      <c r="G1711" s="255"/>
      <c r="H1711" s="255"/>
      <c r="I1711" s="210">
        <v>7.0884824856573534</v>
      </c>
    </row>
    <row r="1712" spans="1:9" x14ac:dyDescent="0.25">
      <c r="A1712" s="208" t="s">
        <v>8809</v>
      </c>
      <c r="B1712" s="208" t="s">
        <v>11165</v>
      </c>
      <c r="C1712" s="208" t="s">
        <v>8924</v>
      </c>
      <c r="D1712" s="208" t="s">
        <v>11166</v>
      </c>
      <c r="E1712" s="194">
        <v>34.369999638305707</v>
      </c>
      <c r="F1712" s="254"/>
      <c r="G1712" s="255"/>
      <c r="H1712" s="255"/>
      <c r="I1712" s="210">
        <v>7.0884824856573534</v>
      </c>
    </row>
    <row r="1713" spans="1:9" x14ac:dyDescent="0.25">
      <c r="A1713" s="208" t="s">
        <v>8809</v>
      </c>
      <c r="B1713" s="208" t="s">
        <v>11167</v>
      </c>
      <c r="C1713" s="208" t="s">
        <v>8815</v>
      </c>
      <c r="D1713" s="208" t="s">
        <v>10339</v>
      </c>
      <c r="E1713" s="253">
        <v>65.280000049671145</v>
      </c>
      <c r="F1713" s="245"/>
      <c r="G1713" s="245"/>
      <c r="H1713" s="255"/>
      <c r="I1713" s="210">
        <v>7.8753891172945361</v>
      </c>
    </row>
    <row r="1714" spans="1:9" x14ac:dyDescent="0.25">
      <c r="A1714" s="208" t="s">
        <v>8809</v>
      </c>
      <c r="B1714" s="208" t="s">
        <v>11168</v>
      </c>
      <c r="C1714" s="208" t="s">
        <v>8815</v>
      </c>
      <c r="D1714" s="208" t="s">
        <v>11169</v>
      </c>
      <c r="E1714" s="194">
        <v>2.9135893405568081</v>
      </c>
      <c r="F1714" s="254"/>
      <c r="G1714" s="255"/>
      <c r="H1714" s="255"/>
      <c r="I1714" s="210">
        <v>8.6200000054545427</v>
      </c>
    </row>
    <row r="1715" spans="1:9" x14ac:dyDescent="0.25">
      <c r="A1715" s="208" t="s">
        <v>8809</v>
      </c>
      <c r="B1715" s="208" t="s">
        <v>11168</v>
      </c>
      <c r="C1715" s="208" t="s">
        <v>8820</v>
      </c>
      <c r="D1715" s="208" t="s">
        <v>11169</v>
      </c>
      <c r="E1715" s="194">
        <v>42.944856269983092</v>
      </c>
      <c r="F1715" s="254"/>
      <c r="G1715" s="255"/>
      <c r="H1715" s="255"/>
      <c r="I1715" s="210">
        <v>6.9500000318181714</v>
      </c>
    </row>
    <row r="1716" spans="1:9" x14ac:dyDescent="0.25">
      <c r="A1716" s="208" t="s">
        <v>8809</v>
      </c>
      <c r="B1716" s="208" t="s">
        <v>11170</v>
      </c>
      <c r="C1716" s="208" t="s">
        <v>8815</v>
      </c>
      <c r="D1716" s="208" t="s">
        <v>11135</v>
      </c>
      <c r="E1716" s="194">
        <v>9.3145463897443168</v>
      </c>
      <c r="F1716" s="254"/>
      <c r="G1716" s="255"/>
      <c r="H1716" s="255"/>
      <c r="I1716" s="210">
        <v>8.6200000054545427</v>
      </c>
    </row>
    <row r="1717" spans="1:9" x14ac:dyDescent="0.25">
      <c r="A1717" s="208" t="s">
        <v>8809</v>
      </c>
      <c r="B1717" s="208" t="s">
        <v>11170</v>
      </c>
      <c r="C1717" s="208" t="s">
        <v>8820</v>
      </c>
      <c r="D1717" s="208" t="s">
        <v>11135</v>
      </c>
      <c r="E1717" s="253">
        <v>2.8299999702183638</v>
      </c>
      <c r="F1717" s="245"/>
      <c r="G1717" s="245"/>
      <c r="H1717" s="255"/>
      <c r="I1717" s="210">
        <v>6.9500000318181714</v>
      </c>
    </row>
    <row r="1718" spans="1:9" x14ac:dyDescent="0.25">
      <c r="A1718" s="208" t="s">
        <v>8809</v>
      </c>
      <c r="B1718" s="208" t="s">
        <v>11171</v>
      </c>
      <c r="C1718" s="208" t="s">
        <v>8924</v>
      </c>
      <c r="D1718" s="208" t="s">
        <v>11172</v>
      </c>
      <c r="E1718" s="253">
        <v>5.1800000507234936</v>
      </c>
      <c r="F1718" s="245"/>
      <c r="G1718" s="245"/>
      <c r="H1718" s="255"/>
      <c r="I1718" s="210">
        <v>3.618342506007044</v>
      </c>
    </row>
    <row r="1719" spans="1:9" x14ac:dyDescent="0.25">
      <c r="A1719" s="208" t="s">
        <v>8809</v>
      </c>
      <c r="B1719" s="208" t="s">
        <v>11173</v>
      </c>
      <c r="C1719" s="208" t="s">
        <v>8815</v>
      </c>
      <c r="D1719" s="208" t="s">
        <v>11174</v>
      </c>
      <c r="E1719" s="194">
        <v>9.2557840646589415</v>
      </c>
      <c r="F1719" s="254"/>
      <c r="G1719" s="255"/>
      <c r="H1719" s="255"/>
      <c r="I1719" s="210">
        <v>2.0300000051515141</v>
      </c>
    </row>
    <row r="1720" spans="1:9" x14ac:dyDescent="0.25">
      <c r="A1720" s="208" t="s">
        <v>8809</v>
      </c>
      <c r="B1720" s="208" t="s">
        <v>11175</v>
      </c>
      <c r="C1720" s="208" t="s">
        <v>8811</v>
      </c>
      <c r="D1720" s="208" t="s">
        <v>11176</v>
      </c>
      <c r="E1720" s="253">
        <v>9.229999902867668</v>
      </c>
      <c r="F1720" s="245"/>
      <c r="G1720" s="245"/>
      <c r="H1720" s="245"/>
      <c r="I1720" s="210">
        <v>0.1833000146575709</v>
      </c>
    </row>
    <row r="1721" spans="1:9" x14ac:dyDescent="0.25">
      <c r="A1721" s="208" t="s">
        <v>8809</v>
      </c>
      <c r="B1721" s="208" t="s">
        <v>11177</v>
      </c>
      <c r="C1721" s="208" t="s">
        <v>8820</v>
      </c>
      <c r="D1721" s="208" t="s">
        <v>11178</v>
      </c>
      <c r="E1721" s="253">
        <v>9.2100000083136031</v>
      </c>
      <c r="F1721" s="245"/>
      <c r="G1721" s="245"/>
      <c r="H1721" s="255"/>
      <c r="I1721" s="210">
        <v>44.399999972727279</v>
      </c>
    </row>
    <row r="1722" spans="1:9" x14ac:dyDescent="0.25">
      <c r="A1722" s="208" t="s">
        <v>8809</v>
      </c>
      <c r="B1722" s="208" t="s">
        <v>11179</v>
      </c>
      <c r="C1722" s="208" t="s">
        <v>8820</v>
      </c>
      <c r="D1722" s="208" t="s">
        <v>11180</v>
      </c>
      <c r="E1722" s="253">
        <v>9.1199999040252582</v>
      </c>
      <c r="F1722" s="245"/>
      <c r="G1722" s="245"/>
      <c r="H1722" s="245"/>
      <c r="I1722" s="210">
        <v>45.512999980515147</v>
      </c>
    </row>
    <row r="1723" spans="1:9" x14ac:dyDescent="0.25">
      <c r="A1723" s="208" t="s">
        <v>8809</v>
      </c>
      <c r="B1723" s="208" t="s">
        <v>11181</v>
      </c>
      <c r="C1723" s="208" t="s">
        <v>8820</v>
      </c>
      <c r="D1723" s="208" t="s">
        <v>11182</v>
      </c>
      <c r="E1723" s="253">
        <v>71.359999985687978</v>
      </c>
      <c r="F1723" s="245"/>
      <c r="G1723" s="245"/>
      <c r="H1723" s="255"/>
      <c r="I1723" s="210">
        <v>49.841399977109113</v>
      </c>
    </row>
    <row r="1724" spans="1:9" x14ac:dyDescent="0.25">
      <c r="A1724" s="208" t="s">
        <v>8809</v>
      </c>
      <c r="B1724" s="208" t="s">
        <v>11183</v>
      </c>
      <c r="C1724" s="208" t="s">
        <v>8815</v>
      </c>
      <c r="D1724" s="208" t="s">
        <v>11184</v>
      </c>
      <c r="E1724" s="253">
        <v>1.4899999843199161</v>
      </c>
      <c r="F1724" s="245"/>
      <c r="G1724" s="245"/>
      <c r="H1724" s="245"/>
      <c r="I1724" s="210">
        <v>0.1099999633333455</v>
      </c>
    </row>
    <row r="1725" spans="1:9" x14ac:dyDescent="0.25">
      <c r="A1725" s="208" t="s">
        <v>8809</v>
      </c>
      <c r="B1725" s="208" t="s">
        <v>11185</v>
      </c>
      <c r="C1725" s="208" t="s">
        <v>8815</v>
      </c>
      <c r="D1725" s="208" t="s">
        <v>9991</v>
      </c>
      <c r="E1725" s="253">
        <v>0.1599999983162326</v>
      </c>
      <c r="F1725" s="245"/>
      <c r="G1725" s="245"/>
      <c r="H1725" s="245"/>
      <c r="I1725" s="210">
        <v>42.04999999848485</v>
      </c>
    </row>
    <row r="1726" spans="1:9" x14ac:dyDescent="0.25">
      <c r="A1726" s="208" t="s">
        <v>8809</v>
      </c>
      <c r="B1726" s="208" t="s">
        <v>11186</v>
      </c>
      <c r="C1726" s="208" t="s">
        <v>8815</v>
      </c>
      <c r="D1726" s="208" t="s">
        <v>11187</v>
      </c>
      <c r="E1726" s="194">
        <v>4.6826466226503909</v>
      </c>
      <c r="F1726" s="254"/>
      <c r="G1726" s="255"/>
      <c r="H1726" s="255"/>
      <c r="I1726" s="210">
        <v>38.980000036969678</v>
      </c>
    </row>
    <row r="1727" spans="1:9" x14ac:dyDescent="0.25">
      <c r="A1727" s="208" t="s">
        <v>8809</v>
      </c>
      <c r="B1727" s="208" t="s">
        <v>11188</v>
      </c>
      <c r="C1727" s="208" t="s">
        <v>8815</v>
      </c>
      <c r="D1727" s="208" t="s">
        <v>10064</v>
      </c>
      <c r="E1727" s="194">
        <v>3.55791682654126</v>
      </c>
      <c r="F1727" s="254"/>
      <c r="G1727" s="255"/>
      <c r="H1727" s="255"/>
      <c r="I1727" s="210">
        <v>38.980000036969678</v>
      </c>
    </row>
    <row r="1728" spans="1:9" x14ac:dyDescent="0.25">
      <c r="A1728" s="208" t="s">
        <v>8809</v>
      </c>
      <c r="B1728" s="208" t="s">
        <v>11189</v>
      </c>
      <c r="C1728" s="208" t="s">
        <v>8815</v>
      </c>
      <c r="D1728" s="208" t="s">
        <v>11190</v>
      </c>
      <c r="E1728" s="194">
        <v>7.2800000286240456</v>
      </c>
      <c r="F1728" s="254"/>
      <c r="G1728" s="255"/>
      <c r="H1728" s="255"/>
      <c r="I1728" s="210">
        <v>38.980000036969678</v>
      </c>
    </row>
    <row r="1729" spans="1:9" x14ac:dyDescent="0.25">
      <c r="A1729" s="208" t="s">
        <v>8809</v>
      </c>
      <c r="B1729" s="208" t="s">
        <v>11191</v>
      </c>
      <c r="C1729" s="208" t="s">
        <v>8815</v>
      </c>
      <c r="D1729" s="208" t="s">
        <v>11192</v>
      </c>
      <c r="E1729" s="194">
        <v>4.8099999493817416</v>
      </c>
      <c r="F1729" s="254"/>
      <c r="G1729" s="255"/>
      <c r="H1729" s="255"/>
      <c r="I1729" s="210">
        <v>38.980000036969678</v>
      </c>
    </row>
    <row r="1730" spans="1:9" x14ac:dyDescent="0.25">
      <c r="A1730" s="208" t="s">
        <v>8809</v>
      </c>
      <c r="B1730" s="208" t="s">
        <v>11193</v>
      </c>
      <c r="C1730" s="208" t="s">
        <v>8820</v>
      </c>
      <c r="D1730" s="208" t="s">
        <v>11194</v>
      </c>
      <c r="E1730" s="253">
        <v>0.92856615702640199</v>
      </c>
      <c r="F1730" s="245"/>
      <c r="G1730" s="245"/>
      <c r="H1730" s="245"/>
      <c r="I1730" s="210">
        <v>500.21000000575748</v>
      </c>
    </row>
    <row r="1731" spans="1:9" x14ac:dyDescent="0.25">
      <c r="A1731" s="208" t="s">
        <v>8809</v>
      </c>
      <c r="B1731" s="208" t="s">
        <v>11195</v>
      </c>
      <c r="C1731" s="208" t="s">
        <v>8820</v>
      </c>
      <c r="D1731" s="208" t="s">
        <v>11194</v>
      </c>
      <c r="E1731" s="253">
        <v>0.92599999025519608</v>
      </c>
      <c r="F1731" s="245"/>
      <c r="G1731" s="245"/>
      <c r="H1731" s="245"/>
      <c r="I1731" s="210">
        <v>505.11000003909089</v>
      </c>
    </row>
    <row r="1732" spans="1:9" x14ac:dyDescent="0.25">
      <c r="A1732" s="208" t="s">
        <v>8809</v>
      </c>
      <c r="B1732" s="208" t="s">
        <v>11196</v>
      </c>
      <c r="C1732" s="208" t="s">
        <v>8815</v>
      </c>
      <c r="D1732" s="208" t="s">
        <v>8942</v>
      </c>
      <c r="E1732" s="194">
        <v>26.834288799428691</v>
      </c>
      <c r="F1732" s="254"/>
      <c r="G1732" s="255"/>
      <c r="H1732" s="255"/>
      <c r="I1732" s="210">
        <v>2.073599990618185</v>
      </c>
    </row>
    <row r="1733" spans="1:9" x14ac:dyDescent="0.25">
      <c r="A1733" s="208" t="s">
        <v>8809</v>
      </c>
      <c r="B1733" s="208" t="s">
        <v>11197</v>
      </c>
      <c r="C1733" s="208" t="s">
        <v>8815</v>
      </c>
      <c r="D1733" s="208" t="s">
        <v>8942</v>
      </c>
      <c r="E1733" s="194">
        <v>19.680000003367539</v>
      </c>
      <c r="F1733" s="254"/>
      <c r="G1733" s="255"/>
      <c r="H1733" s="255"/>
      <c r="I1733" s="210">
        <v>1.469999964545466</v>
      </c>
    </row>
    <row r="1734" spans="1:9" x14ac:dyDescent="0.25">
      <c r="A1734" s="208" t="s">
        <v>8809</v>
      </c>
      <c r="B1734" s="208" t="s">
        <v>11198</v>
      </c>
      <c r="C1734" s="208" t="s">
        <v>8815</v>
      </c>
      <c r="D1734" s="208" t="s">
        <v>10260</v>
      </c>
      <c r="E1734" s="253">
        <v>0.84999999105498558</v>
      </c>
      <c r="F1734" s="245"/>
      <c r="G1734" s="245"/>
      <c r="H1734" s="245"/>
      <c r="I1734" s="210">
        <v>1.369999997878788</v>
      </c>
    </row>
    <row r="1735" spans="1:9" x14ac:dyDescent="0.25">
      <c r="A1735" s="208" t="s">
        <v>8809</v>
      </c>
      <c r="B1735" s="208" t="s">
        <v>11199</v>
      </c>
      <c r="C1735" s="208" t="s">
        <v>8815</v>
      </c>
      <c r="D1735" s="208" t="s">
        <v>8942</v>
      </c>
      <c r="E1735" s="194">
        <v>9.5700000045251237</v>
      </c>
      <c r="F1735" s="254"/>
      <c r="G1735" s="255"/>
      <c r="H1735" s="255"/>
      <c r="I1735" s="210">
        <v>2.0100000118181778</v>
      </c>
    </row>
    <row r="1736" spans="1:9" x14ac:dyDescent="0.25">
      <c r="A1736" s="208" t="s">
        <v>8809</v>
      </c>
      <c r="B1736" s="208" t="s">
        <v>11200</v>
      </c>
      <c r="C1736" s="208" t="s">
        <v>8815</v>
      </c>
      <c r="D1736" s="208" t="s">
        <v>8944</v>
      </c>
      <c r="E1736" s="194">
        <v>102.04025654259139</v>
      </c>
      <c r="F1736" s="254"/>
      <c r="G1736" s="255"/>
      <c r="H1736" s="255"/>
      <c r="I1736" s="210">
        <v>1.369999997878788</v>
      </c>
    </row>
    <row r="1737" spans="1:9" x14ac:dyDescent="0.25">
      <c r="A1737" s="208" t="s">
        <v>8809</v>
      </c>
      <c r="B1737" s="208" t="s">
        <v>11201</v>
      </c>
      <c r="C1737" s="208" t="s">
        <v>8815</v>
      </c>
      <c r="D1737" s="208" t="s">
        <v>10415</v>
      </c>
      <c r="E1737" s="194">
        <v>0.96999998979216007</v>
      </c>
      <c r="F1737" s="254"/>
      <c r="G1737" s="255"/>
      <c r="H1737" s="255"/>
      <c r="I1737" s="210">
        <v>4.8099999875757611</v>
      </c>
    </row>
    <row r="1738" spans="1:9" x14ac:dyDescent="0.25">
      <c r="A1738" s="208" t="s">
        <v>8809</v>
      </c>
      <c r="B1738" s="208" t="s">
        <v>11202</v>
      </c>
      <c r="C1738" s="208" t="s">
        <v>8815</v>
      </c>
      <c r="D1738" s="208" t="s">
        <v>9645</v>
      </c>
      <c r="E1738" s="194">
        <v>10.20999989255459</v>
      </c>
      <c r="F1738" s="254"/>
      <c r="G1738" s="255"/>
      <c r="H1738" s="255"/>
      <c r="I1738" s="210">
        <v>5.1500000257575671</v>
      </c>
    </row>
    <row r="1739" spans="1:9" x14ac:dyDescent="0.25">
      <c r="A1739" s="208" t="s">
        <v>8809</v>
      </c>
      <c r="B1739" s="208" t="s">
        <v>11203</v>
      </c>
      <c r="C1739" s="208" t="s">
        <v>8815</v>
      </c>
      <c r="D1739" s="208" t="s">
        <v>10415</v>
      </c>
      <c r="E1739" s="194">
        <v>2.3827032635337728</v>
      </c>
      <c r="F1739" s="254"/>
      <c r="G1739" s="255"/>
      <c r="H1739" s="255"/>
      <c r="I1739" s="210">
        <v>4.8099999875757611</v>
      </c>
    </row>
    <row r="1740" spans="1:9" x14ac:dyDescent="0.25">
      <c r="A1740" s="208" t="s">
        <v>8809</v>
      </c>
      <c r="B1740" s="208" t="s">
        <v>11204</v>
      </c>
      <c r="C1740" s="208" t="s">
        <v>8815</v>
      </c>
      <c r="D1740" s="208" t="s">
        <v>9137</v>
      </c>
      <c r="E1740" s="253">
        <v>51.089996831465427</v>
      </c>
      <c r="F1740" s="245"/>
      <c r="G1740" s="245"/>
      <c r="H1740" s="245"/>
      <c r="I1740" s="210">
        <v>3.3199999539394089</v>
      </c>
    </row>
    <row r="1741" spans="1:9" x14ac:dyDescent="0.25">
      <c r="A1741" s="208" t="s">
        <v>8809</v>
      </c>
      <c r="B1741" s="208" t="s">
        <v>11205</v>
      </c>
      <c r="C1741" s="208" t="s">
        <v>8811</v>
      </c>
      <c r="D1741" s="208" t="s">
        <v>11087</v>
      </c>
      <c r="E1741" s="253">
        <v>50.899999990528812</v>
      </c>
      <c r="F1741" s="245"/>
      <c r="G1741" s="245"/>
      <c r="H1741" s="255"/>
      <c r="I1741" s="210">
        <v>12.26590000227576</v>
      </c>
    </row>
    <row r="1742" spans="1:9" x14ac:dyDescent="0.25">
      <c r="A1742" s="208" t="s">
        <v>8809</v>
      </c>
      <c r="B1742" s="208" t="s">
        <v>11206</v>
      </c>
      <c r="C1742" s="208" t="s">
        <v>8815</v>
      </c>
      <c r="D1742" s="208" t="s">
        <v>11207</v>
      </c>
      <c r="E1742" s="194">
        <v>50.377500022336243</v>
      </c>
      <c r="F1742" s="254"/>
      <c r="G1742" s="255"/>
      <c r="H1742" s="255"/>
      <c r="I1742" s="210">
        <v>64.260000019393928</v>
      </c>
    </row>
    <row r="1743" spans="1:9" x14ac:dyDescent="0.25">
      <c r="A1743" s="208" t="s">
        <v>8809</v>
      </c>
      <c r="B1743" s="208" t="s">
        <v>11208</v>
      </c>
      <c r="C1743" s="208" t="s">
        <v>8815</v>
      </c>
      <c r="D1743" s="208" t="s">
        <v>11209</v>
      </c>
      <c r="E1743" s="253">
        <v>0.11340005142436151</v>
      </c>
      <c r="F1743" s="245"/>
      <c r="G1743" s="245"/>
      <c r="H1743" s="245"/>
      <c r="I1743" s="210">
        <v>64.260000019393928</v>
      </c>
    </row>
    <row r="1744" spans="1:9" x14ac:dyDescent="0.25">
      <c r="A1744" s="208" t="s">
        <v>8809</v>
      </c>
      <c r="B1744" s="208" t="s">
        <v>11210</v>
      </c>
      <c r="C1744" s="208" t="s">
        <v>8924</v>
      </c>
      <c r="D1744" s="208" t="s">
        <v>11211</v>
      </c>
      <c r="E1744" s="253"/>
      <c r="F1744" s="245"/>
      <c r="G1744" s="245"/>
      <c r="H1744" s="245"/>
      <c r="I1744" s="210">
        <v>62.312706501825097</v>
      </c>
    </row>
    <row r="1745" spans="1:9" x14ac:dyDescent="0.25">
      <c r="A1745" s="208" t="s">
        <v>8809</v>
      </c>
      <c r="B1745" s="208" t="s">
        <v>11212</v>
      </c>
      <c r="C1745" s="208" t="s">
        <v>8815</v>
      </c>
      <c r="D1745" s="208" t="s">
        <v>11209</v>
      </c>
      <c r="E1745" s="194">
        <v>7.0599999257037638</v>
      </c>
      <c r="F1745" s="254"/>
      <c r="G1745" s="255"/>
      <c r="H1745" s="255"/>
      <c r="I1745" s="210">
        <v>64.260000019393928</v>
      </c>
    </row>
    <row r="1746" spans="1:9" x14ac:dyDescent="0.25">
      <c r="A1746" s="208" t="s">
        <v>8809</v>
      </c>
      <c r="B1746" s="208" t="s">
        <v>11213</v>
      </c>
      <c r="C1746" s="208" t="s">
        <v>8924</v>
      </c>
      <c r="D1746" s="208" t="s">
        <v>11214</v>
      </c>
      <c r="E1746" s="253">
        <v>2.189999976953434</v>
      </c>
      <c r="F1746" s="245"/>
      <c r="G1746" s="245"/>
      <c r="H1746" s="245"/>
      <c r="I1746" s="210">
        <v>62.312706501825097</v>
      </c>
    </row>
    <row r="1747" spans="1:9" x14ac:dyDescent="0.25">
      <c r="A1747" s="208" t="s">
        <v>8809</v>
      </c>
      <c r="B1747" s="208" t="s">
        <v>11215</v>
      </c>
      <c r="C1747" s="208" t="s">
        <v>8815</v>
      </c>
      <c r="D1747" s="208" t="s">
        <v>11216</v>
      </c>
      <c r="E1747" s="253">
        <v>0.65999999305445944</v>
      </c>
      <c r="F1747" s="245"/>
      <c r="G1747" s="245"/>
      <c r="H1747" s="245"/>
      <c r="I1747" s="210">
        <v>82.608457312332405</v>
      </c>
    </row>
    <row r="1748" spans="1:9" x14ac:dyDescent="0.25">
      <c r="A1748" s="208" t="s">
        <v>8809</v>
      </c>
      <c r="B1748" s="208" t="s">
        <v>11217</v>
      </c>
      <c r="C1748" s="208" t="s">
        <v>8924</v>
      </c>
      <c r="D1748" s="208" t="s">
        <v>11218</v>
      </c>
      <c r="E1748" s="253">
        <v>3.070614332327132</v>
      </c>
      <c r="F1748" s="245"/>
      <c r="G1748" s="245"/>
      <c r="H1748" s="255"/>
      <c r="I1748" s="210">
        <v>62.312706501825097</v>
      </c>
    </row>
    <row r="1749" spans="1:9" x14ac:dyDescent="0.25">
      <c r="A1749" s="208" t="s">
        <v>8809</v>
      </c>
      <c r="B1749" s="208" t="s">
        <v>11219</v>
      </c>
      <c r="C1749" s="208" t="s">
        <v>8815</v>
      </c>
      <c r="D1749" s="208" t="s">
        <v>11220</v>
      </c>
      <c r="E1749" s="194">
        <v>3.0699999676927132</v>
      </c>
      <c r="F1749" s="254"/>
      <c r="G1749" s="255"/>
      <c r="H1749" s="255"/>
      <c r="I1749" s="210">
        <v>74.760000004242414</v>
      </c>
    </row>
    <row r="1750" spans="1:9" x14ac:dyDescent="0.25">
      <c r="A1750" s="208" t="s">
        <v>8809</v>
      </c>
      <c r="B1750" s="208" t="s">
        <v>11221</v>
      </c>
      <c r="C1750" s="208" t="s">
        <v>8815</v>
      </c>
      <c r="D1750" s="208" t="s">
        <v>11222</v>
      </c>
      <c r="E1750" s="194">
        <v>3.0699999676927132</v>
      </c>
      <c r="F1750" s="254"/>
      <c r="G1750" s="255"/>
      <c r="H1750" s="255"/>
      <c r="I1750" s="210">
        <v>71.280000027878785</v>
      </c>
    </row>
    <row r="1751" spans="1:9" x14ac:dyDescent="0.25">
      <c r="A1751" s="208" t="s">
        <v>8809</v>
      </c>
      <c r="B1751" s="208" t="s">
        <v>11223</v>
      </c>
      <c r="C1751" s="208" t="s">
        <v>8924</v>
      </c>
      <c r="D1751" s="208" t="s">
        <v>11224</v>
      </c>
      <c r="E1751" s="194">
        <v>3.0599999677979479</v>
      </c>
      <c r="F1751" s="254"/>
      <c r="G1751" s="255"/>
      <c r="H1751" s="255"/>
      <c r="I1751" s="210">
        <v>69.119976960007676</v>
      </c>
    </row>
    <row r="1752" spans="1:9" x14ac:dyDescent="0.25">
      <c r="A1752" s="208" t="s">
        <v>8809</v>
      </c>
      <c r="B1752" s="208" t="s">
        <v>2522</v>
      </c>
      <c r="C1752" s="208" t="s">
        <v>8815</v>
      </c>
      <c r="D1752" s="208" t="s">
        <v>11225</v>
      </c>
      <c r="E1752" s="253">
        <v>8.3392000174775056</v>
      </c>
      <c r="F1752" s="245"/>
      <c r="G1752" s="245"/>
      <c r="H1752" s="255"/>
      <c r="I1752" s="210">
        <v>71.280000027878785</v>
      </c>
    </row>
    <row r="1753" spans="1:9" x14ac:dyDescent="0.25">
      <c r="A1753" s="208" t="s">
        <v>8809</v>
      </c>
      <c r="B1753" s="208" t="s">
        <v>11226</v>
      </c>
      <c r="C1753" s="208" t="s">
        <v>8924</v>
      </c>
      <c r="D1753" s="208" t="s">
        <v>11227</v>
      </c>
      <c r="E1753" s="253">
        <v>2.182983402441637</v>
      </c>
      <c r="F1753" s="245"/>
      <c r="G1753" s="245"/>
      <c r="H1753" s="245"/>
      <c r="I1753" s="210">
        <v>69.119976960007676</v>
      </c>
    </row>
    <row r="1754" spans="1:9" x14ac:dyDescent="0.25">
      <c r="A1754" s="208" t="s">
        <v>8809</v>
      </c>
      <c r="B1754" s="208" t="s">
        <v>11228</v>
      </c>
      <c r="C1754" s="208" t="s">
        <v>8815</v>
      </c>
      <c r="D1754" s="208" t="s">
        <v>11229</v>
      </c>
      <c r="E1754" s="253">
        <v>0.91999999031833746</v>
      </c>
      <c r="F1754" s="245"/>
      <c r="G1754" s="245"/>
      <c r="H1754" s="245"/>
      <c r="I1754" s="210">
        <v>89.415727770514991</v>
      </c>
    </row>
    <row r="1755" spans="1:9" x14ac:dyDescent="0.25">
      <c r="A1755" s="208" t="s">
        <v>8809</v>
      </c>
      <c r="B1755" s="208" t="s">
        <v>11230</v>
      </c>
      <c r="C1755" s="208" t="s">
        <v>8924</v>
      </c>
      <c r="D1755" s="208" t="s">
        <v>11231</v>
      </c>
      <c r="E1755" s="253">
        <v>1.9999999789529072E-2</v>
      </c>
      <c r="F1755" s="245"/>
      <c r="G1755" s="245"/>
      <c r="H1755" s="245"/>
      <c r="I1755" s="210">
        <v>69.119976960007676</v>
      </c>
    </row>
    <row r="1756" spans="1:9" x14ac:dyDescent="0.25">
      <c r="A1756" s="208" t="s">
        <v>8809</v>
      </c>
      <c r="B1756" s="208" t="s">
        <v>11232</v>
      </c>
      <c r="C1756" s="208" t="s">
        <v>8815</v>
      </c>
      <c r="D1756" s="208" t="s">
        <v>11233</v>
      </c>
      <c r="E1756" s="253">
        <v>7.1368323374182339</v>
      </c>
      <c r="F1756" s="245"/>
      <c r="G1756" s="245"/>
      <c r="H1756" s="245"/>
      <c r="I1756" s="210">
        <v>72.868382149933225</v>
      </c>
    </row>
    <row r="1757" spans="1:9" x14ac:dyDescent="0.25">
      <c r="A1757" s="208" t="s">
        <v>8809</v>
      </c>
      <c r="B1757" s="208" t="s">
        <v>11234</v>
      </c>
      <c r="C1757" s="208" t="s">
        <v>8815</v>
      </c>
      <c r="D1757" s="208" t="s">
        <v>11235</v>
      </c>
      <c r="E1757" s="253">
        <v>0.5999999936858722</v>
      </c>
      <c r="F1757" s="245"/>
      <c r="G1757" s="245"/>
      <c r="H1757" s="245"/>
      <c r="I1757" s="210">
        <v>47.232753270900417</v>
      </c>
    </row>
    <row r="1758" spans="1:9" x14ac:dyDescent="0.25">
      <c r="A1758" s="208" t="s">
        <v>8809</v>
      </c>
      <c r="B1758" s="208" t="s">
        <v>11236</v>
      </c>
      <c r="C1758" s="208" t="s">
        <v>8924</v>
      </c>
      <c r="D1758" s="208" t="s">
        <v>11237</v>
      </c>
      <c r="E1758" s="194">
        <v>27.860000022520381</v>
      </c>
      <c r="F1758" s="254"/>
      <c r="G1758" s="255"/>
      <c r="H1758" s="255"/>
      <c r="I1758" s="210">
        <v>69.119976960007676</v>
      </c>
    </row>
    <row r="1759" spans="1:9" x14ac:dyDescent="0.25">
      <c r="A1759" s="208" t="s">
        <v>8809</v>
      </c>
      <c r="B1759" s="208" t="s">
        <v>2542</v>
      </c>
      <c r="C1759" s="208" t="s">
        <v>8815</v>
      </c>
      <c r="D1759" s="208" t="s">
        <v>11222</v>
      </c>
      <c r="E1759" s="194">
        <v>5.4967817364190292</v>
      </c>
      <c r="F1759" s="254"/>
      <c r="G1759" s="255"/>
      <c r="H1759" s="255"/>
      <c r="I1759" s="210">
        <v>71.280000027878785</v>
      </c>
    </row>
    <row r="1760" spans="1:9" x14ac:dyDescent="0.25">
      <c r="A1760" s="208" t="s">
        <v>8809</v>
      </c>
      <c r="B1760" s="208" t="s">
        <v>11238</v>
      </c>
      <c r="C1760" s="208" t="s">
        <v>8924</v>
      </c>
      <c r="D1760" s="208" t="s">
        <v>11239</v>
      </c>
      <c r="E1760" s="194">
        <v>0.29879999685556441</v>
      </c>
      <c r="F1760" s="254"/>
      <c r="G1760" s="255"/>
      <c r="H1760" s="255"/>
      <c r="I1760" s="210">
        <v>69.119976960007676</v>
      </c>
    </row>
    <row r="1761" spans="1:9" x14ac:dyDescent="0.25">
      <c r="A1761" s="208" t="s">
        <v>8809</v>
      </c>
      <c r="B1761" s="208" t="s">
        <v>11240</v>
      </c>
      <c r="C1761" s="208" t="s">
        <v>8815</v>
      </c>
      <c r="D1761" s="208" t="s">
        <v>11241</v>
      </c>
      <c r="E1761" s="253">
        <v>143.9299999586425</v>
      </c>
      <c r="F1761" s="245"/>
      <c r="G1761" s="245"/>
      <c r="H1761" s="255"/>
      <c r="I1761" s="210">
        <v>83.429999993030307</v>
      </c>
    </row>
    <row r="1762" spans="1:9" x14ac:dyDescent="0.25">
      <c r="A1762" s="208" t="s">
        <v>8809</v>
      </c>
      <c r="B1762" s="208" t="s">
        <v>11242</v>
      </c>
      <c r="C1762" s="208" t="s">
        <v>8815</v>
      </c>
      <c r="D1762" s="208" t="s">
        <v>11243</v>
      </c>
      <c r="E1762" s="253">
        <v>65.270000049776371</v>
      </c>
      <c r="F1762" s="245"/>
      <c r="G1762" s="245"/>
      <c r="H1762" s="255"/>
      <c r="I1762" s="210">
        <v>4.3742409661621018E-2</v>
      </c>
    </row>
    <row r="1763" spans="1:9" x14ac:dyDescent="0.25">
      <c r="A1763" s="208" t="s">
        <v>8809</v>
      </c>
      <c r="B1763" s="208" t="s">
        <v>11244</v>
      </c>
      <c r="C1763" s="208" t="s">
        <v>8815</v>
      </c>
      <c r="D1763" s="208" t="s">
        <v>11243</v>
      </c>
      <c r="E1763" s="194">
        <v>26.524840552224781</v>
      </c>
      <c r="F1763" s="254"/>
      <c r="G1763" s="255"/>
      <c r="H1763" s="255"/>
      <c r="I1763" s="210">
        <v>1.465060117707234</v>
      </c>
    </row>
    <row r="1764" spans="1:9" x14ac:dyDescent="0.25">
      <c r="A1764" s="208" t="s">
        <v>8809</v>
      </c>
      <c r="B1764" s="208" t="s">
        <v>11244</v>
      </c>
      <c r="C1764" s="208" t="s">
        <v>9782</v>
      </c>
      <c r="D1764" s="208" t="s">
        <v>11243</v>
      </c>
      <c r="E1764" s="194">
        <v>26.690500008518811</v>
      </c>
      <c r="F1764" s="254"/>
      <c r="G1764" s="255"/>
      <c r="H1764" s="255"/>
      <c r="I1764" s="210">
        <v>1.170299988687882</v>
      </c>
    </row>
    <row r="1765" spans="1:9" x14ac:dyDescent="0.25">
      <c r="A1765" s="208" t="s">
        <v>8809</v>
      </c>
      <c r="B1765" s="208" t="s">
        <v>11245</v>
      </c>
      <c r="C1765" s="208" t="s">
        <v>8811</v>
      </c>
      <c r="D1765" s="208" t="s">
        <v>11246</v>
      </c>
      <c r="E1765" s="253">
        <v>0.262799997234412</v>
      </c>
      <c r="F1765" s="245"/>
      <c r="G1765" s="245"/>
      <c r="H1765" s="245"/>
      <c r="I1765" s="210">
        <v>16.306400019078779</v>
      </c>
    </row>
    <row r="1766" spans="1:9" x14ac:dyDescent="0.25">
      <c r="A1766" s="208" t="s">
        <v>8809</v>
      </c>
      <c r="B1766" s="208" t="s">
        <v>598</v>
      </c>
      <c r="C1766" s="208" t="s">
        <v>8924</v>
      </c>
      <c r="D1766" s="208" t="s">
        <v>11247</v>
      </c>
      <c r="E1766" s="194">
        <v>0.14999999842146811</v>
      </c>
      <c r="F1766" s="254"/>
      <c r="G1766" s="255"/>
      <c r="H1766" s="255"/>
      <c r="I1766" s="210">
        <v>15.485982413763439</v>
      </c>
    </row>
    <row r="1767" spans="1:9" x14ac:dyDescent="0.25">
      <c r="A1767" s="208" t="s">
        <v>8809</v>
      </c>
      <c r="B1767" s="208" t="s">
        <v>11248</v>
      </c>
      <c r="C1767" s="208" t="s">
        <v>8815</v>
      </c>
      <c r="D1767" s="208" t="s">
        <v>11249</v>
      </c>
      <c r="E1767" s="253">
        <v>9.4044937710655763</v>
      </c>
      <c r="F1767" s="245"/>
      <c r="G1767" s="245"/>
      <c r="H1767" s="245"/>
      <c r="I1767" s="210">
        <v>20.36149594010741</v>
      </c>
    </row>
    <row r="1768" spans="1:9" x14ac:dyDescent="0.25">
      <c r="A1768" s="208" t="s">
        <v>8809</v>
      </c>
      <c r="B1768" s="208" t="s">
        <v>11250</v>
      </c>
      <c r="C1768" s="208" t="s">
        <v>8811</v>
      </c>
      <c r="D1768" s="208" t="s">
        <v>11251</v>
      </c>
      <c r="E1768" s="253">
        <v>17.730000023888451</v>
      </c>
      <c r="F1768" s="245"/>
      <c r="G1768" s="245"/>
      <c r="H1768" s="255"/>
      <c r="I1768" s="210">
        <v>0.46809999548181969</v>
      </c>
    </row>
    <row r="1769" spans="1:9" x14ac:dyDescent="0.25">
      <c r="A1769" s="208" t="s">
        <v>8809</v>
      </c>
      <c r="B1769" s="208" t="s">
        <v>11252</v>
      </c>
      <c r="C1769" s="208" t="s">
        <v>8815</v>
      </c>
      <c r="D1769" s="208" t="s">
        <v>9472</v>
      </c>
      <c r="E1769" s="194">
        <v>38.440000016416732</v>
      </c>
      <c r="F1769" s="254"/>
      <c r="G1769" s="255"/>
      <c r="H1769" s="255"/>
      <c r="I1769" s="210">
        <v>15.759999973939401</v>
      </c>
    </row>
    <row r="1770" spans="1:9" x14ac:dyDescent="0.25">
      <c r="A1770" s="208" t="s">
        <v>8809</v>
      </c>
      <c r="B1770" s="208" t="s">
        <v>11252</v>
      </c>
      <c r="C1770" s="208" t="s">
        <v>10237</v>
      </c>
      <c r="D1770" s="208" t="s">
        <v>9472</v>
      </c>
      <c r="E1770" s="253">
        <v>14.279999954959219</v>
      </c>
      <c r="F1770" s="245"/>
      <c r="G1770" s="245"/>
      <c r="H1770" s="255"/>
      <c r="I1770" s="210">
        <v>7.4076000307999896</v>
      </c>
    </row>
    <row r="1771" spans="1:9" x14ac:dyDescent="0.25">
      <c r="A1771" s="208" t="s">
        <v>8809</v>
      </c>
      <c r="B1771" s="208" t="s">
        <v>11253</v>
      </c>
      <c r="C1771" s="208" t="s">
        <v>8924</v>
      </c>
      <c r="D1771" s="208" t="s">
        <v>11254</v>
      </c>
      <c r="E1771" s="194">
        <v>5.7399999395948447</v>
      </c>
      <c r="F1771" s="254"/>
      <c r="G1771" s="255"/>
      <c r="H1771" s="255"/>
      <c r="I1771" s="210">
        <v>15.29211611474917</v>
      </c>
    </row>
    <row r="1772" spans="1:9" x14ac:dyDescent="0.25">
      <c r="A1772" s="208" t="s">
        <v>8809</v>
      </c>
      <c r="B1772" s="208" t="s">
        <v>11255</v>
      </c>
      <c r="C1772" s="208" t="s">
        <v>8924</v>
      </c>
      <c r="D1772" s="208" t="s">
        <v>11256</v>
      </c>
      <c r="E1772" s="194">
        <v>27.559999709971059</v>
      </c>
      <c r="F1772" s="254"/>
      <c r="G1772" s="255"/>
      <c r="H1772" s="255"/>
      <c r="I1772" s="210">
        <v>15.29211611474917</v>
      </c>
    </row>
    <row r="1773" spans="1:9" x14ac:dyDescent="0.25">
      <c r="A1773" s="208" t="s">
        <v>8809</v>
      </c>
      <c r="B1773" s="208" t="s">
        <v>11257</v>
      </c>
      <c r="C1773" s="208" t="s">
        <v>8811</v>
      </c>
      <c r="D1773" s="208" t="s">
        <v>11258</v>
      </c>
      <c r="E1773" s="194">
        <v>2.4199999745330181</v>
      </c>
      <c r="F1773" s="254"/>
      <c r="G1773" s="255"/>
      <c r="H1773" s="255"/>
      <c r="I1773" s="210">
        <v>0.57690003497271558</v>
      </c>
    </row>
    <row r="1774" spans="1:9" x14ac:dyDescent="0.25">
      <c r="A1774" s="208" t="s">
        <v>8809</v>
      </c>
      <c r="B1774" s="208" t="s">
        <v>11257</v>
      </c>
      <c r="C1774" s="208" t="s">
        <v>9782</v>
      </c>
      <c r="D1774" s="208" t="s">
        <v>11258</v>
      </c>
      <c r="E1774" s="253">
        <v>22.648213389653112</v>
      </c>
      <c r="F1774" s="245"/>
      <c r="G1774" s="245"/>
      <c r="H1774" s="255"/>
      <c r="I1774" s="210">
        <v>0.68469999903939416</v>
      </c>
    </row>
    <row r="1775" spans="1:9" x14ac:dyDescent="0.25">
      <c r="A1775" s="208" t="s">
        <v>8809</v>
      </c>
      <c r="B1775" s="208" t="s">
        <v>11259</v>
      </c>
      <c r="C1775" s="208" t="s">
        <v>8811</v>
      </c>
      <c r="D1775" s="208" t="s">
        <v>11260</v>
      </c>
      <c r="E1775" s="194">
        <v>5.4713000213491183</v>
      </c>
      <c r="F1775" s="254"/>
      <c r="G1775" s="255"/>
      <c r="H1775" s="255"/>
      <c r="I1775" s="210">
        <v>1.7661000173606001</v>
      </c>
    </row>
    <row r="1776" spans="1:9" x14ac:dyDescent="0.25">
      <c r="A1776" s="208" t="s">
        <v>8809</v>
      </c>
      <c r="B1776" s="208" t="s">
        <v>11261</v>
      </c>
      <c r="C1776" s="208" t="s">
        <v>8811</v>
      </c>
      <c r="D1776" s="208" t="s">
        <v>11260</v>
      </c>
      <c r="E1776" s="253">
        <v>58.890000011681131</v>
      </c>
      <c r="F1776" s="245"/>
      <c r="G1776" s="245"/>
      <c r="H1776" s="245"/>
      <c r="I1776" s="210">
        <v>1.858699986493944</v>
      </c>
    </row>
    <row r="1777" spans="1:9" x14ac:dyDescent="0.25">
      <c r="A1777" s="208" t="s">
        <v>8809</v>
      </c>
      <c r="B1777" s="208" t="s">
        <v>11262</v>
      </c>
      <c r="C1777" s="208" t="s">
        <v>8924</v>
      </c>
      <c r="D1777" s="208" t="s">
        <v>11263</v>
      </c>
      <c r="E1777" s="194">
        <v>9.6534112112242969</v>
      </c>
      <c r="F1777" s="254"/>
      <c r="G1777" s="255"/>
      <c r="H1777" s="255"/>
      <c r="I1777" s="210">
        <v>3.2009080239397489</v>
      </c>
    </row>
    <row r="1778" spans="1:9" x14ac:dyDescent="0.25">
      <c r="A1778" s="208" t="s">
        <v>8809</v>
      </c>
      <c r="B1778" s="208" t="s">
        <v>11264</v>
      </c>
      <c r="C1778" s="208" t="s">
        <v>8815</v>
      </c>
      <c r="D1778" s="208" t="s">
        <v>11265</v>
      </c>
      <c r="E1778" s="253">
        <v>3.089999967482242</v>
      </c>
      <c r="F1778" s="245"/>
      <c r="G1778" s="245"/>
      <c r="H1778" s="245"/>
      <c r="I1778" s="210">
        <v>2.7399999957575769</v>
      </c>
    </row>
    <row r="1779" spans="1:9" x14ac:dyDescent="0.25">
      <c r="A1779" s="208" t="s">
        <v>8809</v>
      </c>
      <c r="B1779" s="208" t="s">
        <v>11266</v>
      </c>
      <c r="C1779" s="208" t="s">
        <v>8815</v>
      </c>
      <c r="D1779" s="208" t="s">
        <v>11267</v>
      </c>
      <c r="E1779" s="194">
        <v>11.660783986732079</v>
      </c>
      <c r="F1779" s="254"/>
      <c r="G1779" s="255"/>
      <c r="H1779" s="255"/>
      <c r="I1779" s="210">
        <v>3.2018322660559111</v>
      </c>
    </row>
    <row r="1780" spans="1:9" x14ac:dyDescent="0.25">
      <c r="A1780" s="208" t="s">
        <v>8809</v>
      </c>
      <c r="B1780" s="208" t="s">
        <v>11268</v>
      </c>
      <c r="C1780" s="208" t="s">
        <v>8815</v>
      </c>
      <c r="D1780" s="208" t="s">
        <v>11267</v>
      </c>
      <c r="E1780" s="253">
        <v>1.689011084567102</v>
      </c>
      <c r="F1780" s="245"/>
      <c r="G1780" s="245"/>
      <c r="H1780" s="255"/>
      <c r="I1780" s="210">
        <v>3.2920655693114771</v>
      </c>
    </row>
    <row r="1781" spans="1:9" x14ac:dyDescent="0.25">
      <c r="A1781" s="208" t="s">
        <v>8809</v>
      </c>
      <c r="B1781" s="208" t="s">
        <v>11269</v>
      </c>
      <c r="C1781" s="208" t="s">
        <v>8815</v>
      </c>
      <c r="D1781" s="208" t="s">
        <v>11265</v>
      </c>
      <c r="E1781" s="194">
        <v>0.84999999105498558</v>
      </c>
      <c r="F1781" s="254"/>
      <c r="G1781" s="255"/>
      <c r="H1781" s="255"/>
      <c r="I1781" s="210">
        <v>2.720000002424241</v>
      </c>
    </row>
    <row r="1782" spans="1:9" x14ac:dyDescent="0.25">
      <c r="A1782" s="208" t="s">
        <v>8809</v>
      </c>
      <c r="B1782" s="208" t="s">
        <v>11270</v>
      </c>
      <c r="C1782" s="208" t="s">
        <v>8815</v>
      </c>
      <c r="D1782" s="208" t="s">
        <v>11267</v>
      </c>
      <c r="E1782" s="194">
        <v>10.48896995012923</v>
      </c>
      <c r="F1782" s="254"/>
      <c r="G1782" s="255"/>
      <c r="H1782" s="255"/>
      <c r="I1782" s="210">
        <v>2.6282188208967572</v>
      </c>
    </row>
    <row r="1783" spans="1:9" x14ac:dyDescent="0.25">
      <c r="A1783" s="208" t="s">
        <v>8809</v>
      </c>
      <c r="B1783" s="208" t="s">
        <v>11271</v>
      </c>
      <c r="C1783" s="208" t="s">
        <v>8924</v>
      </c>
      <c r="D1783" s="208" t="s">
        <v>11272</v>
      </c>
      <c r="E1783" s="194">
        <v>9.3812000065119694</v>
      </c>
      <c r="F1783" s="254"/>
      <c r="G1783" s="255"/>
      <c r="H1783" s="255"/>
      <c r="I1783" s="210">
        <v>3.6460593907074759</v>
      </c>
    </row>
    <row r="1784" spans="1:9" x14ac:dyDescent="0.25">
      <c r="A1784" s="208" t="s">
        <v>8809</v>
      </c>
      <c r="B1784" s="208" t="s">
        <v>11273</v>
      </c>
      <c r="C1784" s="208" t="s">
        <v>8815</v>
      </c>
      <c r="D1784" s="208" t="s">
        <v>11265</v>
      </c>
      <c r="E1784" s="194">
        <v>3.9899999580110501</v>
      </c>
      <c r="F1784" s="254"/>
      <c r="G1784" s="255"/>
      <c r="H1784" s="255"/>
      <c r="I1784" s="210">
        <v>2.9500000015151508</v>
      </c>
    </row>
    <row r="1785" spans="1:9" x14ac:dyDescent="0.25">
      <c r="A1785" s="208" t="s">
        <v>8809</v>
      </c>
      <c r="B1785" s="208" t="s">
        <v>11274</v>
      </c>
      <c r="C1785" s="208" t="s">
        <v>8815</v>
      </c>
      <c r="D1785" s="208" t="s">
        <v>11275</v>
      </c>
      <c r="E1785" s="194">
        <v>4.1299999565377536</v>
      </c>
      <c r="F1785" s="254"/>
      <c r="G1785" s="255"/>
      <c r="H1785" s="255"/>
      <c r="I1785" s="210">
        <v>3.6470249206886631</v>
      </c>
    </row>
    <row r="1786" spans="1:9" x14ac:dyDescent="0.25">
      <c r="A1786" s="208" t="s">
        <v>8809</v>
      </c>
      <c r="B1786" s="208" t="s">
        <v>11276</v>
      </c>
      <c r="C1786" s="208" t="s">
        <v>8815</v>
      </c>
      <c r="D1786" s="208" t="s">
        <v>11265</v>
      </c>
      <c r="E1786" s="253">
        <v>0.33999999642199419</v>
      </c>
      <c r="F1786" s="245"/>
      <c r="G1786" s="245"/>
      <c r="H1786" s="245"/>
      <c r="I1786" s="210">
        <v>3.0399999715151611</v>
      </c>
    </row>
    <row r="1787" spans="1:9" x14ac:dyDescent="0.25">
      <c r="A1787" s="208" t="s">
        <v>8809</v>
      </c>
      <c r="B1787" s="208" t="s">
        <v>11277</v>
      </c>
      <c r="C1787" s="208" t="s">
        <v>8815</v>
      </c>
      <c r="D1787" s="208" t="s">
        <v>11267</v>
      </c>
      <c r="E1787" s="253">
        <v>6.9999999263351764E-2</v>
      </c>
      <c r="F1787" s="245"/>
      <c r="G1787" s="245"/>
      <c r="H1787" s="245"/>
      <c r="I1787" s="210">
        <v>2.7538172638790939</v>
      </c>
    </row>
    <row r="1788" spans="1:9" x14ac:dyDescent="0.25">
      <c r="A1788" s="208" t="s">
        <v>8809</v>
      </c>
      <c r="B1788" s="208" t="s">
        <v>11278</v>
      </c>
      <c r="C1788" s="208" t="s">
        <v>8924</v>
      </c>
      <c r="D1788" s="208" t="s">
        <v>11279</v>
      </c>
      <c r="E1788" s="253">
        <v>0.82999999126545654</v>
      </c>
      <c r="F1788" s="245"/>
      <c r="G1788" s="245"/>
      <c r="H1788" s="245"/>
      <c r="I1788" s="210">
        <v>3.462460967058465</v>
      </c>
    </row>
    <row r="1789" spans="1:9" x14ac:dyDescent="0.25">
      <c r="A1789" s="208" t="s">
        <v>8809</v>
      </c>
      <c r="B1789" s="208" t="s">
        <v>11280</v>
      </c>
      <c r="C1789" s="208" t="s">
        <v>8815</v>
      </c>
      <c r="D1789" s="208" t="s">
        <v>11281</v>
      </c>
      <c r="E1789" s="194">
        <v>0.28390002332123099</v>
      </c>
      <c r="F1789" s="254"/>
      <c r="G1789" s="255"/>
      <c r="H1789" s="255"/>
      <c r="I1789" s="210">
        <v>3.4633852091746271</v>
      </c>
    </row>
    <row r="1790" spans="1:9" x14ac:dyDescent="0.25">
      <c r="A1790" s="208" t="s">
        <v>8809</v>
      </c>
      <c r="B1790" s="208" t="s">
        <v>11282</v>
      </c>
      <c r="C1790" s="208" t="s">
        <v>8815</v>
      </c>
      <c r="D1790" s="208" t="s">
        <v>11283</v>
      </c>
      <c r="E1790" s="194">
        <v>3.8399999595895822</v>
      </c>
      <c r="F1790" s="254"/>
      <c r="G1790" s="255"/>
      <c r="H1790" s="255"/>
      <c r="I1790" s="210">
        <v>4.1009380269600513</v>
      </c>
    </row>
    <row r="1791" spans="1:9" x14ac:dyDescent="0.25">
      <c r="A1791" s="208" t="s">
        <v>8809</v>
      </c>
      <c r="B1791" s="208" t="s">
        <v>11284</v>
      </c>
      <c r="C1791" s="208" t="s">
        <v>8815</v>
      </c>
      <c r="D1791" s="208" t="s">
        <v>11285</v>
      </c>
      <c r="E1791" s="253">
        <v>1.21870001348382</v>
      </c>
      <c r="F1791" s="245"/>
      <c r="G1791" s="245"/>
      <c r="H1791" s="245"/>
      <c r="I1791" s="210">
        <v>3.5800000187878722</v>
      </c>
    </row>
    <row r="1792" spans="1:9" x14ac:dyDescent="0.25">
      <c r="A1792" s="208" t="s">
        <v>8809</v>
      </c>
      <c r="B1792" s="208" t="s">
        <v>11286</v>
      </c>
      <c r="C1792" s="208" t="s">
        <v>8815</v>
      </c>
      <c r="D1792" s="208" t="s">
        <v>11283</v>
      </c>
      <c r="E1792" s="253">
        <v>0.12999999863193901</v>
      </c>
      <c r="F1792" s="245"/>
      <c r="G1792" s="245"/>
      <c r="H1792" s="255"/>
      <c r="I1792" s="210">
        <v>2.7270748485508078</v>
      </c>
    </row>
    <row r="1793" spans="1:9" x14ac:dyDescent="0.25">
      <c r="A1793" s="208" t="s">
        <v>8809</v>
      </c>
      <c r="B1793" s="208" t="s">
        <v>11287</v>
      </c>
      <c r="C1793" s="208" t="s">
        <v>8924</v>
      </c>
      <c r="D1793" s="208" t="s">
        <v>11288</v>
      </c>
      <c r="E1793" s="253">
        <v>2.1178000303309661</v>
      </c>
      <c r="F1793" s="245"/>
      <c r="G1793" s="245"/>
      <c r="H1793" s="245"/>
      <c r="I1793" s="210">
        <v>0.2022423568283053</v>
      </c>
    </row>
    <row r="1794" spans="1:9" x14ac:dyDescent="0.25">
      <c r="A1794" s="208" t="s">
        <v>8809</v>
      </c>
      <c r="B1794" s="208" t="s">
        <v>11289</v>
      </c>
      <c r="C1794" s="208" t="s">
        <v>8815</v>
      </c>
      <c r="D1794" s="208" t="s">
        <v>11285</v>
      </c>
      <c r="E1794" s="253">
        <v>2.061599978304657</v>
      </c>
      <c r="F1794" s="245"/>
      <c r="G1794" s="245"/>
      <c r="H1794" s="255"/>
      <c r="I1794" s="210">
        <v>3.5900000154545402</v>
      </c>
    </row>
    <row r="1795" spans="1:9" x14ac:dyDescent="0.25">
      <c r="A1795" s="208" t="s">
        <v>8809</v>
      </c>
      <c r="B1795" s="208" t="s">
        <v>11290</v>
      </c>
      <c r="C1795" s="208" t="s">
        <v>8815</v>
      </c>
      <c r="D1795" s="208" t="s">
        <v>11291</v>
      </c>
      <c r="E1795" s="194">
        <v>4.556477405351461</v>
      </c>
      <c r="F1795" s="254"/>
      <c r="G1795" s="255"/>
      <c r="H1795" s="255"/>
      <c r="I1795" s="210">
        <v>2.7726884697099039</v>
      </c>
    </row>
    <row r="1796" spans="1:9" x14ac:dyDescent="0.25">
      <c r="A1796" s="208" t="s">
        <v>8809</v>
      </c>
      <c r="B1796" s="208" t="s">
        <v>11292</v>
      </c>
      <c r="C1796" s="208" t="s">
        <v>8924</v>
      </c>
      <c r="D1796" s="208" t="s">
        <v>11293</v>
      </c>
      <c r="E1796" s="253">
        <v>15.27123446176023</v>
      </c>
      <c r="F1796" s="245"/>
      <c r="G1796" s="245"/>
      <c r="H1796" s="255"/>
      <c r="I1796" s="210">
        <v>3.1013417692497129</v>
      </c>
    </row>
    <row r="1797" spans="1:9" x14ac:dyDescent="0.25">
      <c r="A1797" s="208" t="s">
        <v>8809</v>
      </c>
      <c r="B1797" s="208" t="s">
        <v>11294</v>
      </c>
      <c r="C1797" s="208" t="s">
        <v>8815</v>
      </c>
      <c r="D1797" s="208" t="s">
        <v>11285</v>
      </c>
      <c r="E1797" s="194">
        <v>50.199999576953438</v>
      </c>
      <c r="F1797" s="254"/>
      <c r="G1797" s="255"/>
      <c r="H1797" s="255"/>
      <c r="I1797" s="210">
        <v>3.1700000039393919</v>
      </c>
    </row>
    <row r="1798" spans="1:9" x14ac:dyDescent="0.25">
      <c r="A1798" s="208" t="s">
        <v>8809</v>
      </c>
      <c r="B1798" s="208" t="s">
        <v>11295</v>
      </c>
      <c r="C1798" s="208" t="s">
        <v>8815</v>
      </c>
      <c r="D1798" s="208" t="s">
        <v>11296</v>
      </c>
      <c r="E1798" s="253">
        <v>1.789999981162852</v>
      </c>
      <c r="F1798" s="245"/>
      <c r="G1798" s="245"/>
      <c r="H1798" s="245"/>
      <c r="I1798" s="210">
        <v>0.32259837731569241</v>
      </c>
    </row>
    <row r="1799" spans="1:9" x14ac:dyDescent="0.25">
      <c r="A1799" s="208" t="s">
        <v>8809</v>
      </c>
      <c r="B1799" s="208" t="s">
        <v>11297</v>
      </c>
      <c r="C1799" s="208" t="s">
        <v>8924</v>
      </c>
      <c r="D1799" s="208" t="s">
        <v>11293</v>
      </c>
      <c r="E1799" s="194">
        <v>9.7699998971849524</v>
      </c>
      <c r="F1799" s="254"/>
      <c r="G1799" s="255"/>
      <c r="H1799" s="255"/>
      <c r="I1799" s="210">
        <v>3.8697411343287129</v>
      </c>
    </row>
    <row r="1800" spans="1:9" x14ac:dyDescent="0.25">
      <c r="A1800" s="208" t="s">
        <v>8809</v>
      </c>
      <c r="B1800" s="208" t="s">
        <v>11298</v>
      </c>
      <c r="C1800" s="208" t="s">
        <v>8815</v>
      </c>
      <c r="D1800" s="208" t="s">
        <v>11285</v>
      </c>
      <c r="E1800" s="253">
        <v>0.1599999983162326</v>
      </c>
      <c r="F1800" s="245"/>
      <c r="G1800" s="245"/>
      <c r="H1800" s="245"/>
      <c r="I1800" s="210">
        <v>2.8399999624242551</v>
      </c>
    </row>
    <row r="1801" spans="1:9" x14ac:dyDescent="0.25">
      <c r="A1801" s="208" t="s">
        <v>8809</v>
      </c>
      <c r="B1801" s="208" t="s">
        <v>11299</v>
      </c>
      <c r="C1801" s="208" t="s">
        <v>8815</v>
      </c>
      <c r="D1801" s="208" t="s">
        <v>11285</v>
      </c>
      <c r="E1801" s="194">
        <v>27.559999709971059</v>
      </c>
      <c r="F1801" s="254"/>
      <c r="G1801" s="255"/>
      <c r="H1801" s="255"/>
      <c r="I1801" s="210">
        <v>3.1999999939393962</v>
      </c>
    </row>
    <row r="1802" spans="1:9" x14ac:dyDescent="0.25">
      <c r="A1802" s="208" t="s">
        <v>8809</v>
      </c>
      <c r="B1802" s="208" t="s">
        <v>11300</v>
      </c>
      <c r="C1802" s="208" t="s">
        <v>8815</v>
      </c>
      <c r="D1802" s="208" t="s">
        <v>11301</v>
      </c>
      <c r="E1802" s="194">
        <v>27.559999709971059</v>
      </c>
      <c r="F1802" s="254"/>
      <c r="G1802" s="255"/>
      <c r="H1802" s="255"/>
      <c r="I1802" s="210">
        <v>3.8950614289189178</v>
      </c>
    </row>
    <row r="1803" spans="1:9" x14ac:dyDescent="0.25">
      <c r="A1803" s="208" t="s">
        <v>8809</v>
      </c>
      <c r="B1803" s="208" t="s">
        <v>11302</v>
      </c>
      <c r="C1803" s="208" t="s">
        <v>8815</v>
      </c>
      <c r="D1803" s="208" t="s">
        <v>11301</v>
      </c>
      <c r="E1803" s="253">
        <v>27.559999709971059</v>
      </c>
      <c r="F1803" s="245"/>
      <c r="G1803" s="245"/>
      <c r="H1803" s="245"/>
      <c r="I1803" s="210">
        <v>4.2280364694423893</v>
      </c>
    </row>
    <row r="1804" spans="1:9" x14ac:dyDescent="0.25">
      <c r="A1804" s="208" t="s">
        <v>8809</v>
      </c>
      <c r="B1804" s="208" t="s">
        <v>11303</v>
      </c>
      <c r="C1804" s="208" t="s">
        <v>8815</v>
      </c>
      <c r="D1804" s="208" t="s">
        <v>11304</v>
      </c>
      <c r="E1804" s="194">
        <v>27.559999709971059</v>
      </c>
      <c r="F1804" s="254"/>
      <c r="G1804" s="255"/>
      <c r="H1804" s="255"/>
      <c r="I1804" s="210">
        <v>2.770643015846268</v>
      </c>
    </row>
    <row r="1805" spans="1:9" x14ac:dyDescent="0.25">
      <c r="A1805" s="208" t="s">
        <v>8809</v>
      </c>
      <c r="B1805" s="208" t="s">
        <v>11305</v>
      </c>
      <c r="C1805" s="208" t="s">
        <v>8815</v>
      </c>
      <c r="D1805" s="208" t="s">
        <v>11304</v>
      </c>
      <c r="E1805" s="194">
        <v>19.666583218452161</v>
      </c>
      <c r="F1805" s="254"/>
      <c r="G1805" s="255"/>
      <c r="H1805" s="255"/>
      <c r="I1805" s="210">
        <v>3.8401881138766889</v>
      </c>
    </row>
    <row r="1806" spans="1:9" x14ac:dyDescent="0.25">
      <c r="A1806" s="208" t="s">
        <v>8809</v>
      </c>
      <c r="B1806" s="208" t="s">
        <v>11306</v>
      </c>
      <c r="C1806" s="208" t="s">
        <v>8924</v>
      </c>
      <c r="D1806" s="208" t="s">
        <v>11307</v>
      </c>
      <c r="E1806" s="194">
        <v>3.6495553417568498</v>
      </c>
      <c r="F1806" s="254"/>
      <c r="G1806" s="255"/>
      <c r="H1806" s="255"/>
      <c r="I1806" s="210">
        <v>4.4744379024600933</v>
      </c>
    </row>
    <row r="1807" spans="1:9" x14ac:dyDescent="0.25">
      <c r="A1807" s="208" t="s">
        <v>8809</v>
      </c>
      <c r="B1807" s="208" t="s">
        <v>11308</v>
      </c>
      <c r="C1807" s="208" t="s">
        <v>8815</v>
      </c>
      <c r="D1807" s="208" t="s">
        <v>11285</v>
      </c>
      <c r="E1807" s="194">
        <v>3.6472296380191569</v>
      </c>
      <c r="F1807" s="254"/>
      <c r="G1807" s="255"/>
      <c r="H1807" s="255"/>
      <c r="I1807" s="210">
        <v>3.1700000039393919</v>
      </c>
    </row>
    <row r="1808" spans="1:9" x14ac:dyDescent="0.25">
      <c r="A1808" s="208" t="s">
        <v>8809</v>
      </c>
      <c r="B1808" s="208" t="s">
        <v>11309</v>
      </c>
      <c r="C1808" s="208" t="s">
        <v>8815</v>
      </c>
      <c r="D1808" s="208" t="s">
        <v>11285</v>
      </c>
      <c r="E1808" s="253">
        <v>3.6399999616942909</v>
      </c>
      <c r="F1808" s="245"/>
      <c r="G1808" s="245"/>
      <c r="H1808" s="245"/>
      <c r="I1808" s="210">
        <v>3.4099999996969701</v>
      </c>
    </row>
    <row r="1809" spans="1:9" x14ac:dyDescent="0.25">
      <c r="A1809" s="208" t="s">
        <v>8809</v>
      </c>
      <c r="B1809" s="208" t="s">
        <v>11310</v>
      </c>
      <c r="C1809" s="208" t="s">
        <v>8815</v>
      </c>
      <c r="D1809" s="208" t="s">
        <v>11311</v>
      </c>
      <c r="E1809" s="253">
        <v>0.74609996583951632</v>
      </c>
      <c r="F1809" s="245"/>
      <c r="G1809" s="245"/>
      <c r="H1809" s="255"/>
      <c r="I1809" s="210">
        <v>3.8950614289189178</v>
      </c>
    </row>
    <row r="1810" spans="1:9" x14ac:dyDescent="0.25">
      <c r="A1810" s="208" t="s">
        <v>8809</v>
      </c>
      <c r="B1810" s="208" t="s">
        <v>11312</v>
      </c>
      <c r="C1810" s="208" t="s">
        <v>8815</v>
      </c>
      <c r="D1810" s="208" t="s">
        <v>11311</v>
      </c>
      <c r="E1810" s="194">
        <v>24.356460675017519</v>
      </c>
      <c r="F1810" s="254"/>
      <c r="G1810" s="255"/>
      <c r="H1810" s="255"/>
      <c r="I1810" s="210">
        <v>4.5189454633818151</v>
      </c>
    </row>
    <row r="1811" spans="1:9" x14ac:dyDescent="0.25">
      <c r="A1811" s="208" t="s">
        <v>8809</v>
      </c>
      <c r="B1811" s="208" t="s">
        <v>11313</v>
      </c>
      <c r="C1811" s="208" t="s">
        <v>8815</v>
      </c>
      <c r="D1811" s="208" t="s">
        <v>11285</v>
      </c>
      <c r="E1811" s="194">
        <v>26.220000039778999</v>
      </c>
      <c r="F1811" s="254"/>
      <c r="G1811" s="255"/>
      <c r="H1811" s="255"/>
      <c r="I1811" s="210">
        <v>3.0699999615151641</v>
      </c>
    </row>
    <row r="1812" spans="1:9" x14ac:dyDescent="0.25">
      <c r="A1812" s="208" t="s">
        <v>8809</v>
      </c>
      <c r="B1812" s="208" t="s">
        <v>11314</v>
      </c>
      <c r="C1812" s="208" t="s">
        <v>8815</v>
      </c>
      <c r="D1812" s="208" t="s">
        <v>11285</v>
      </c>
      <c r="E1812" s="253">
        <v>0.60999999358063683</v>
      </c>
      <c r="F1812" s="245"/>
      <c r="G1812" s="245"/>
      <c r="H1812" s="245"/>
      <c r="I1812" s="210">
        <v>3.509999966363647</v>
      </c>
    </row>
    <row r="1813" spans="1:9" x14ac:dyDescent="0.25">
      <c r="A1813" s="208" t="s">
        <v>8809</v>
      </c>
      <c r="B1813" s="208" t="s">
        <v>11315</v>
      </c>
      <c r="C1813" s="208" t="s">
        <v>8815</v>
      </c>
      <c r="D1813" s="208" t="s">
        <v>11316</v>
      </c>
      <c r="E1813" s="194">
        <v>7.1957869276949564</v>
      </c>
      <c r="F1813" s="254"/>
      <c r="G1813" s="255"/>
      <c r="H1813" s="255"/>
      <c r="I1813" s="210">
        <v>2.3587378501176861</v>
      </c>
    </row>
    <row r="1814" spans="1:9" x14ac:dyDescent="0.25">
      <c r="A1814" s="208" t="s">
        <v>8809</v>
      </c>
      <c r="B1814" s="208" t="s">
        <v>11317</v>
      </c>
      <c r="C1814" s="208" t="s">
        <v>8815</v>
      </c>
      <c r="D1814" s="208" t="s">
        <v>11318</v>
      </c>
      <c r="E1814" s="194">
        <v>7.1957869276949564</v>
      </c>
      <c r="F1814" s="254"/>
      <c r="G1814" s="255"/>
      <c r="H1814" s="255"/>
      <c r="I1814" s="210">
        <v>3.8600000012121209</v>
      </c>
    </row>
    <row r="1815" spans="1:9" x14ac:dyDescent="0.25">
      <c r="A1815" s="208" t="s">
        <v>8809</v>
      </c>
      <c r="B1815" s="208" t="s">
        <v>11319</v>
      </c>
      <c r="C1815" s="208" t="s">
        <v>8815</v>
      </c>
      <c r="D1815" s="208" t="s">
        <v>11320</v>
      </c>
      <c r="E1815" s="253">
        <v>7.1925871381995563</v>
      </c>
      <c r="F1815" s="245"/>
      <c r="G1815" s="245"/>
      <c r="H1815" s="255"/>
      <c r="I1815" s="210">
        <v>2.960650528268006</v>
      </c>
    </row>
    <row r="1816" spans="1:9" x14ac:dyDescent="0.25">
      <c r="A1816" s="208" t="s">
        <v>8809</v>
      </c>
      <c r="B1816" s="208" t="s">
        <v>11321</v>
      </c>
      <c r="C1816" s="208" t="s">
        <v>8815</v>
      </c>
      <c r="D1816" s="208" t="s">
        <v>11320</v>
      </c>
      <c r="E1816" s="194">
        <v>2.279999976006315</v>
      </c>
      <c r="F1816" s="254"/>
      <c r="G1816" s="255"/>
      <c r="H1816" s="255"/>
      <c r="I1816" s="210">
        <v>4.3853832351752846</v>
      </c>
    </row>
    <row r="1817" spans="1:9" x14ac:dyDescent="0.25">
      <c r="A1817" s="208" t="s">
        <v>8809</v>
      </c>
      <c r="B1817" s="208" t="s">
        <v>11322</v>
      </c>
      <c r="C1817" s="208" t="s">
        <v>8924</v>
      </c>
      <c r="D1817" s="208" t="s">
        <v>11323</v>
      </c>
      <c r="E1817" s="253">
        <v>0.67999999284398849</v>
      </c>
      <c r="F1817" s="245"/>
      <c r="G1817" s="245"/>
      <c r="H1817" s="245"/>
      <c r="I1817" s="210">
        <v>3.7141881558766752</v>
      </c>
    </row>
    <row r="1818" spans="1:9" x14ac:dyDescent="0.25">
      <c r="A1818" s="208" t="s">
        <v>8809</v>
      </c>
      <c r="B1818" s="208" t="s">
        <v>11324</v>
      </c>
      <c r="C1818" s="208" t="s">
        <v>8815</v>
      </c>
      <c r="D1818" s="208" t="s">
        <v>11318</v>
      </c>
      <c r="E1818" s="253">
        <v>0.5999999936858722</v>
      </c>
      <c r="F1818" s="245"/>
      <c r="G1818" s="245"/>
      <c r="H1818" s="245"/>
      <c r="I1818" s="210">
        <v>3.6399999987878791</v>
      </c>
    </row>
    <row r="1819" spans="1:9" x14ac:dyDescent="0.25">
      <c r="A1819" s="208" t="s">
        <v>8809</v>
      </c>
      <c r="B1819" s="208" t="s">
        <v>11325</v>
      </c>
      <c r="C1819" s="208" t="s">
        <v>8815</v>
      </c>
      <c r="D1819" s="208" t="s">
        <v>11320</v>
      </c>
      <c r="E1819" s="253">
        <v>4.8099999493817416</v>
      </c>
      <c r="F1819" s="245"/>
      <c r="G1819" s="245"/>
      <c r="H1819" s="255"/>
      <c r="I1819" s="210">
        <v>4.3853832351752846</v>
      </c>
    </row>
    <row r="1820" spans="1:9" x14ac:dyDescent="0.25">
      <c r="A1820" s="208" t="s">
        <v>8809</v>
      </c>
      <c r="B1820" s="208" t="s">
        <v>11326</v>
      </c>
      <c r="C1820" s="208" t="s">
        <v>8815</v>
      </c>
      <c r="D1820" s="208" t="s">
        <v>11318</v>
      </c>
      <c r="E1820" s="194">
        <v>2.1183009511360069</v>
      </c>
      <c r="F1820" s="254"/>
      <c r="G1820" s="255"/>
      <c r="H1820" s="255"/>
      <c r="I1820" s="210">
        <v>3.7700000312121098</v>
      </c>
    </row>
    <row r="1821" spans="1:9" x14ac:dyDescent="0.25">
      <c r="A1821" s="208" t="s">
        <v>8809</v>
      </c>
      <c r="B1821" s="208" t="s">
        <v>11327</v>
      </c>
      <c r="C1821" s="208" t="s">
        <v>8815</v>
      </c>
      <c r="D1821" s="208" t="s">
        <v>11320</v>
      </c>
      <c r="E1821" s="194">
        <v>0.16649997193896371</v>
      </c>
      <c r="F1821" s="254"/>
      <c r="G1821" s="255"/>
      <c r="H1821" s="255"/>
      <c r="I1821" s="210">
        <v>4.3853832351752846</v>
      </c>
    </row>
    <row r="1822" spans="1:9" x14ac:dyDescent="0.25">
      <c r="A1822" s="208" t="s">
        <v>8809</v>
      </c>
      <c r="B1822" s="208" t="s">
        <v>11328</v>
      </c>
      <c r="C1822" s="208" t="s">
        <v>8924</v>
      </c>
      <c r="D1822" s="208" t="s">
        <v>11323</v>
      </c>
      <c r="E1822" s="194">
        <v>2.989999968534597</v>
      </c>
      <c r="F1822" s="254"/>
      <c r="G1822" s="255"/>
      <c r="H1822" s="255"/>
      <c r="I1822" s="210">
        <v>4.0188925997630722</v>
      </c>
    </row>
    <row r="1823" spans="1:9" x14ac:dyDescent="0.25">
      <c r="A1823" s="208" t="s">
        <v>8809</v>
      </c>
      <c r="B1823" s="208" t="s">
        <v>11329</v>
      </c>
      <c r="C1823" s="208" t="s">
        <v>8815</v>
      </c>
      <c r="D1823" s="208" t="s">
        <v>11320</v>
      </c>
      <c r="E1823" s="194">
        <v>26.789999718074188</v>
      </c>
      <c r="F1823" s="254"/>
      <c r="G1823" s="255"/>
      <c r="H1823" s="255"/>
      <c r="I1823" s="210">
        <v>0.76244671554806442</v>
      </c>
    </row>
    <row r="1824" spans="1:9" x14ac:dyDescent="0.25">
      <c r="A1824" s="208" t="s">
        <v>8809</v>
      </c>
      <c r="B1824" s="208" t="s">
        <v>11330</v>
      </c>
      <c r="C1824" s="208" t="s">
        <v>8924</v>
      </c>
      <c r="D1824" s="208" t="s">
        <v>11331</v>
      </c>
      <c r="E1824" s="194">
        <v>0.8999999905288083</v>
      </c>
      <c r="F1824" s="254"/>
      <c r="G1824" s="255"/>
      <c r="H1824" s="255"/>
      <c r="I1824" s="210">
        <v>4.5558999965181828</v>
      </c>
    </row>
    <row r="1825" spans="1:9" x14ac:dyDescent="0.25">
      <c r="A1825" s="208" t="s">
        <v>8809</v>
      </c>
      <c r="B1825" s="208" t="s">
        <v>11332</v>
      </c>
      <c r="C1825" s="208" t="s">
        <v>8815</v>
      </c>
      <c r="D1825" s="208" t="s">
        <v>11333</v>
      </c>
      <c r="E1825" s="194">
        <v>14.03999995748487</v>
      </c>
      <c r="F1825" s="254"/>
      <c r="G1825" s="255"/>
      <c r="H1825" s="255"/>
      <c r="I1825" s="210">
        <v>4.3853832351752846</v>
      </c>
    </row>
    <row r="1826" spans="1:9" x14ac:dyDescent="0.25">
      <c r="A1826" s="208" t="s">
        <v>8809</v>
      </c>
      <c r="B1826" s="208" t="s">
        <v>11334</v>
      </c>
      <c r="C1826" s="208" t="s">
        <v>8815</v>
      </c>
      <c r="D1826" s="208" t="s">
        <v>11333</v>
      </c>
      <c r="E1826" s="253">
        <v>0.49999999473822693</v>
      </c>
      <c r="F1826" s="245"/>
      <c r="G1826" s="245"/>
      <c r="H1826" s="245"/>
      <c r="I1826" s="210">
        <v>4.6093393726444516</v>
      </c>
    </row>
    <row r="1827" spans="1:9" x14ac:dyDescent="0.25">
      <c r="A1827" s="208" t="s">
        <v>8809</v>
      </c>
      <c r="B1827" s="208" t="s">
        <v>11335</v>
      </c>
      <c r="C1827" s="208" t="s">
        <v>8924</v>
      </c>
      <c r="D1827" s="208" t="s">
        <v>11331</v>
      </c>
      <c r="E1827" s="194">
        <v>5.3620678204465371</v>
      </c>
      <c r="F1827" s="254"/>
      <c r="G1827" s="255"/>
      <c r="H1827" s="255"/>
      <c r="I1827" s="210">
        <v>4.5558999965181828</v>
      </c>
    </row>
    <row r="1828" spans="1:9" x14ac:dyDescent="0.25">
      <c r="A1828" s="208" t="s">
        <v>8809</v>
      </c>
      <c r="B1828" s="208" t="s">
        <v>11336</v>
      </c>
      <c r="C1828" s="208" t="s">
        <v>8815</v>
      </c>
      <c r="D1828" s="208" t="s">
        <v>11318</v>
      </c>
      <c r="E1828" s="194">
        <v>2.8699999697974219</v>
      </c>
      <c r="F1828" s="254"/>
      <c r="G1828" s="255"/>
      <c r="H1828" s="255"/>
      <c r="I1828" s="210">
        <v>3.1700000039393919</v>
      </c>
    </row>
    <row r="1829" spans="1:9" x14ac:dyDescent="0.25">
      <c r="A1829" s="208" t="s">
        <v>8809</v>
      </c>
      <c r="B1829" s="208" t="s">
        <v>11337</v>
      </c>
      <c r="C1829" s="208" t="s">
        <v>8815</v>
      </c>
      <c r="D1829" s="208" t="s">
        <v>11318</v>
      </c>
      <c r="E1829" s="253">
        <v>5.2800000496711386</v>
      </c>
      <c r="F1829" s="245"/>
      <c r="G1829" s="245"/>
      <c r="H1829" s="245"/>
      <c r="I1829" s="210">
        <v>3.469999979696976</v>
      </c>
    </row>
    <row r="1830" spans="1:9" x14ac:dyDescent="0.25">
      <c r="A1830" s="208" t="s">
        <v>8809</v>
      </c>
      <c r="B1830" s="208" t="s">
        <v>11338</v>
      </c>
      <c r="C1830" s="208" t="s">
        <v>8815</v>
      </c>
      <c r="D1830" s="208" t="s">
        <v>11339</v>
      </c>
      <c r="E1830" s="253">
        <v>5.3513999963020256</v>
      </c>
      <c r="F1830" s="245"/>
      <c r="G1830" s="245"/>
      <c r="H1830" s="245"/>
      <c r="I1830" s="210">
        <v>4.3853832351752846</v>
      </c>
    </row>
    <row r="1831" spans="1:9" x14ac:dyDescent="0.25">
      <c r="A1831" s="208" t="s">
        <v>8809</v>
      </c>
      <c r="B1831" s="208" t="s">
        <v>11340</v>
      </c>
      <c r="C1831" s="208" t="s">
        <v>8815</v>
      </c>
      <c r="D1831" s="208" t="s">
        <v>11339</v>
      </c>
      <c r="E1831" s="194">
        <v>3.5363999627845311</v>
      </c>
      <c r="F1831" s="254"/>
      <c r="G1831" s="255"/>
      <c r="H1831" s="255"/>
      <c r="I1831" s="210">
        <v>4.1765440623641004</v>
      </c>
    </row>
    <row r="1832" spans="1:9" x14ac:dyDescent="0.25">
      <c r="A1832" s="208" t="s">
        <v>8809</v>
      </c>
      <c r="B1832" s="208" t="s">
        <v>11341</v>
      </c>
      <c r="C1832" s="208" t="s">
        <v>8815</v>
      </c>
      <c r="D1832" s="208" t="s">
        <v>11342</v>
      </c>
      <c r="E1832" s="194">
        <v>3.531700041760589</v>
      </c>
      <c r="F1832" s="254"/>
      <c r="G1832" s="255"/>
      <c r="H1832" s="255"/>
      <c r="I1832" s="210">
        <v>4.3853832351752846</v>
      </c>
    </row>
    <row r="1833" spans="1:9" x14ac:dyDescent="0.25">
      <c r="A1833" s="208" t="s">
        <v>8809</v>
      </c>
      <c r="B1833" s="208" t="s">
        <v>11343</v>
      </c>
      <c r="C1833" s="208" t="s">
        <v>8815</v>
      </c>
      <c r="D1833" s="208" t="s">
        <v>11342</v>
      </c>
      <c r="E1833" s="194">
        <v>4.8099999493817416</v>
      </c>
      <c r="F1833" s="254"/>
      <c r="G1833" s="255"/>
      <c r="H1833" s="255"/>
      <c r="I1833" s="210">
        <v>3.5610518432857492</v>
      </c>
    </row>
    <row r="1834" spans="1:9" x14ac:dyDescent="0.25">
      <c r="A1834" s="208" t="s">
        <v>8809</v>
      </c>
      <c r="B1834" s="208" t="s">
        <v>11344</v>
      </c>
      <c r="C1834" s="208" t="s">
        <v>8924</v>
      </c>
      <c r="D1834" s="208" t="s">
        <v>11331</v>
      </c>
      <c r="E1834" s="253">
        <v>2.4700026048934221E-2</v>
      </c>
      <c r="F1834" s="245"/>
      <c r="G1834" s="245"/>
      <c r="H1834" s="245"/>
      <c r="I1834" s="210">
        <v>4.7450969031495172</v>
      </c>
    </row>
    <row r="1835" spans="1:9" x14ac:dyDescent="0.25">
      <c r="A1835" s="208" t="s">
        <v>8809</v>
      </c>
      <c r="B1835" s="208" t="s">
        <v>11345</v>
      </c>
      <c r="C1835" s="208" t="s">
        <v>8815</v>
      </c>
      <c r="D1835" s="208" t="s">
        <v>11318</v>
      </c>
      <c r="E1835" s="194">
        <v>5.3600000488292556</v>
      </c>
      <c r="F1835" s="254"/>
      <c r="G1835" s="255"/>
      <c r="H1835" s="255"/>
      <c r="I1835" s="210">
        <v>3.2699999706060701</v>
      </c>
    </row>
    <row r="1836" spans="1:9" x14ac:dyDescent="0.25">
      <c r="A1836" s="208" t="s">
        <v>8809</v>
      </c>
      <c r="B1836" s="208" t="s">
        <v>11346</v>
      </c>
      <c r="C1836" s="208" t="s">
        <v>8815</v>
      </c>
      <c r="D1836" s="208" t="s">
        <v>11318</v>
      </c>
      <c r="E1836" s="253">
        <v>0.69479999268824</v>
      </c>
      <c r="F1836" s="245"/>
      <c r="G1836" s="245"/>
      <c r="H1836" s="245"/>
      <c r="I1836" s="210">
        <v>4.3100000027272714</v>
      </c>
    </row>
    <row r="1837" spans="1:9" x14ac:dyDescent="0.25">
      <c r="A1837" s="208" t="s">
        <v>8809</v>
      </c>
      <c r="B1837" s="208" t="s">
        <v>11347</v>
      </c>
      <c r="C1837" s="208" t="s">
        <v>8815</v>
      </c>
      <c r="D1837" s="208" t="s">
        <v>11348</v>
      </c>
      <c r="E1837" s="194">
        <v>6.4348000375185483</v>
      </c>
      <c r="F1837" s="254"/>
      <c r="G1837" s="255"/>
      <c r="H1837" s="255"/>
      <c r="I1837" s="210">
        <v>4.3853832351752846</v>
      </c>
    </row>
    <row r="1838" spans="1:9" x14ac:dyDescent="0.25">
      <c r="A1838" s="208" t="s">
        <v>8809</v>
      </c>
      <c r="B1838" s="208" t="s">
        <v>11349</v>
      </c>
      <c r="C1838" s="208" t="s">
        <v>8815</v>
      </c>
      <c r="D1838" s="208" t="s">
        <v>11348</v>
      </c>
      <c r="E1838" s="194">
        <v>10.81438557417116</v>
      </c>
      <c r="F1838" s="254"/>
      <c r="G1838" s="255"/>
      <c r="H1838" s="255"/>
      <c r="I1838" s="210">
        <v>4.7450969031495172</v>
      </c>
    </row>
    <row r="1839" spans="1:9" x14ac:dyDescent="0.25">
      <c r="A1839" s="208" t="s">
        <v>8809</v>
      </c>
      <c r="B1839" s="208" t="s">
        <v>11350</v>
      </c>
      <c r="C1839" s="208" t="s">
        <v>8815</v>
      </c>
      <c r="D1839" s="208" t="s">
        <v>11318</v>
      </c>
      <c r="E1839" s="194">
        <v>7.7586055484492968</v>
      </c>
      <c r="F1839" s="254"/>
      <c r="G1839" s="255"/>
      <c r="H1839" s="255"/>
      <c r="I1839" s="210">
        <v>3.289999963939406</v>
      </c>
    </row>
    <row r="1840" spans="1:9" x14ac:dyDescent="0.25">
      <c r="A1840" s="208" t="s">
        <v>8809</v>
      </c>
      <c r="B1840" s="208" t="s">
        <v>11351</v>
      </c>
      <c r="C1840" s="208" t="s">
        <v>8815</v>
      </c>
      <c r="D1840" s="208" t="s">
        <v>11318</v>
      </c>
      <c r="E1840" s="194">
        <v>14.88999994853986</v>
      </c>
      <c r="F1840" s="254"/>
      <c r="G1840" s="255"/>
      <c r="H1840" s="255"/>
      <c r="I1840" s="210">
        <v>3.5900000154545402</v>
      </c>
    </row>
    <row r="1841" spans="1:9" x14ac:dyDescent="0.25">
      <c r="A1841" s="208" t="s">
        <v>8809</v>
      </c>
      <c r="B1841" s="208" t="s">
        <v>11352</v>
      </c>
      <c r="C1841" s="208" t="s">
        <v>8924</v>
      </c>
      <c r="D1841" s="208" t="s">
        <v>11353</v>
      </c>
      <c r="E1841" s="253">
        <v>0.46999999505393331</v>
      </c>
      <c r="F1841" s="245"/>
      <c r="G1841" s="245"/>
      <c r="H1841" s="245"/>
      <c r="I1841" s="210">
        <v>3.2039459017150018</v>
      </c>
    </row>
    <row r="1842" spans="1:9" x14ac:dyDescent="0.25">
      <c r="A1842" s="208" t="s">
        <v>8809</v>
      </c>
      <c r="B1842" s="208" t="s">
        <v>11354</v>
      </c>
      <c r="C1842" s="208" t="s">
        <v>8815</v>
      </c>
      <c r="D1842" s="208" t="s">
        <v>11355</v>
      </c>
      <c r="E1842" s="194">
        <v>3.0799999675874772</v>
      </c>
      <c r="F1842" s="254"/>
      <c r="G1842" s="255"/>
      <c r="H1842" s="255"/>
      <c r="I1842" s="210">
        <v>3.2039459017150018</v>
      </c>
    </row>
    <row r="1843" spans="1:9" x14ac:dyDescent="0.25">
      <c r="A1843" s="208" t="s">
        <v>8809</v>
      </c>
      <c r="B1843" s="208" t="s">
        <v>11356</v>
      </c>
      <c r="C1843" s="208" t="s">
        <v>8924</v>
      </c>
      <c r="D1843" s="208" t="s">
        <v>11357</v>
      </c>
      <c r="E1843" s="253">
        <v>0.60999999358063683</v>
      </c>
      <c r="F1843" s="245"/>
      <c r="G1843" s="245"/>
      <c r="H1843" s="245"/>
      <c r="I1843" s="210">
        <v>3.3687943316140112</v>
      </c>
    </row>
    <row r="1844" spans="1:9" x14ac:dyDescent="0.25">
      <c r="A1844" s="208" t="s">
        <v>8809</v>
      </c>
      <c r="B1844" s="208" t="s">
        <v>11358</v>
      </c>
      <c r="C1844" s="208" t="s">
        <v>8815</v>
      </c>
      <c r="D1844" s="208" t="s">
        <v>11359</v>
      </c>
      <c r="E1844" s="194">
        <v>9909.0899983258078</v>
      </c>
      <c r="F1844" s="254"/>
      <c r="G1844" s="255"/>
      <c r="H1844" s="255"/>
      <c r="I1844" s="210">
        <v>2.7599999890909128</v>
      </c>
    </row>
    <row r="1845" spans="1:9" x14ac:dyDescent="0.25">
      <c r="A1845" s="208" t="s">
        <v>8809</v>
      </c>
      <c r="B1845" s="208" t="s">
        <v>11360</v>
      </c>
      <c r="C1845" s="208" t="s">
        <v>8815</v>
      </c>
      <c r="D1845" s="208" t="s">
        <v>11361</v>
      </c>
      <c r="E1845" s="194">
        <v>25.40690317909073</v>
      </c>
      <c r="F1845" s="254"/>
      <c r="G1845" s="255"/>
      <c r="H1845" s="255"/>
      <c r="I1845" s="210">
        <v>3.3687943316140112</v>
      </c>
    </row>
    <row r="1846" spans="1:9" x14ac:dyDescent="0.25">
      <c r="A1846" s="208" t="s">
        <v>8809</v>
      </c>
      <c r="B1846" s="208" t="s">
        <v>11362</v>
      </c>
      <c r="C1846" s="208" t="s">
        <v>8924</v>
      </c>
      <c r="D1846" s="208" t="s">
        <v>11363</v>
      </c>
      <c r="E1846" s="194">
        <v>7.1957869276949564</v>
      </c>
      <c r="F1846" s="254"/>
      <c r="G1846" s="255"/>
      <c r="H1846" s="255"/>
      <c r="I1846" s="210">
        <v>3.3106125328261249</v>
      </c>
    </row>
    <row r="1847" spans="1:9" x14ac:dyDescent="0.25">
      <c r="A1847" s="208" t="s">
        <v>8809</v>
      </c>
      <c r="B1847" s="208" t="s">
        <v>11364</v>
      </c>
      <c r="C1847" s="208" t="s">
        <v>8815</v>
      </c>
      <c r="D1847" s="208" t="s">
        <v>11359</v>
      </c>
      <c r="E1847" s="253">
        <v>7.0799999254932926</v>
      </c>
      <c r="F1847" s="245"/>
      <c r="G1847" s="245"/>
      <c r="H1847" s="245"/>
      <c r="I1847" s="210">
        <v>2.6099999633333448</v>
      </c>
    </row>
    <row r="1848" spans="1:9" x14ac:dyDescent="0.25">
      <c r="A1848" s="208" t="s">
        <v>8809</v>
      </c>
      <c r="B1848" s="208" t="s">
        <v>11365</v>
      </c>
      <c r="C1848" s="208" t="s">
        <v>8815</v>
      </c>
      <c r="D1848" s="208" t="s">
        <v>11366</v>
      </c>
      <c r="E1848" s="253">
        <v>8.9000000115759015</v>
      </c>
      <c r="F1848" s="245"/>
      <c r="G1848" s="245"/>
      <c r="H1848" s="255"/>
      <c r="I1848" s="210">
        <v>3.3106125328261249</v>
      </c>
    </row>
    <row r="1849" spans="1:9" x14ac:dyDescent="0.25">
      <c r="A1849" s="208" t="s">
        <v>8809</v>
      </c>
      <c r="B1849" s="208" t="s">
        <v>11367</v>
      </c>
      <c r="C1849" s="208" t="s">
        <v>8815</v>
      </c>
      <c r="D1849" s="208" t="s">
        <v>11359</v>
      </c>
      <c r="E1849" s="253">
        <v>169.75000000263091</v>
      </c>
      <c r="F1849" s="245"/>
      <c r="G1849" s="245"/>
      <c r="H1849" s="245"/>
      <c r="I1849" s="210">
        <v>2.519999993333335</v>
      </c>
    </row>
    <row r="1850" spans="1:9" x14ac:dyDescent="0.25">
      <c r="A1850" s="208" t="s">
        <v>8809</v>
      </c>
      <c r="B1850" s="208" t="s">
        <v>11368</v>
      </c>
      <c r="C1850" s="208" t="s">
        <v>8924</v>
      </c>
      <c r="D1850" s="208" t="s">
        <v>11369</v>
      </c>
      <c r="E1850" s="194">
        <v>0.1046000515169687</v>
      </c>
      <c r="F1850" s="254"/>
      <c r="G1850" s="255"/>
      <c r="H1850" s="255"/>
      <c r="I1850" s="210">
        <v>25.625423276374061</v>
      </c>
    </row>
    <row r="1851" spans="1:9" x14ac:dyDescent="0.25">
      <c r="A1851" s="208" t="s">
        <v>8809</v>
      </c>
      <c r="B1851" s="208" t="s">
        <v>11370</v>
      </c>
      <c r="C1851" s="208" t="s">
        <v>8815</v>
      </c>
      <c r="D1851" s="208" t="s">
        <v>11371</v>
      </c>
      <c r="E1851" s="253">
        <v>2.0199999787424372</v>
      </c>
      <c r="F1851" s="245"/>
      <c r="G1851" s="245"/>
      <c r="H1851" s="245"/>
      <c r="I1851" s="210">
        <v>21.892307096503689</v>
      </c>
    </row>
    <row r="1852" spans="1:9" x14ac:dyDescent="0.25">
      <c r="A1852" s="208" t="s">
        <v>8809</v>
      </c>
      <c r="B1852" s="208" t="s">
        <v>11372</v>
      </c>
      <c r="C1852" s="208" t="s">
        <v>8815</v>
      </c>
      <c r="D1852" s="208" t="s">
        <v>10334</v>
      </c>
      <c r="E1852" s="194">
        <v>4.3799999539068679</v>
      </c>
      <c r="F1852" s="254"/>
      <c r="G1852" s="255"/>
      <c r="H1852" s="255"/>
      <c r="I1852" s="210">
        <v>20.190000012424239</v>
      </c>
    </row>
    <row r="1853" spans="1:9" x14ac:dyDescent="0.25">
      <c r="A1853" s="208" t="s">
        <v>8809</v>
      </c>
      <c r="B1853" s="208" t="s">
        <v>11373</v>
      </c>
      <c r="C1853" s="208" t="s">
        <v>8815</v>
      </c>
      <c r="D1853" s="208" t="s">
        <v>11374</v>
      </c>
      <c r="E1853" s="253">
        <v>1.5599999835832681</v>
      </c>
      <c r="F1853" s="245"/>
      <c r="G1853" s="245"/>
      <c r="H1853" s="245"/>
      <c r="I1853" s="210">
        <v>22.964985375307911</v>
      </c>
    </row>
    <row r="1854" spans="1:9" x14ac:dyDescent="0.25">
      <c r="A1854" s="208" t="s">
        <v>8809</v>
      </c>
      <c r="B1854" s="208" t="s">
        <v>11375</v>
      </c>
      <c r="C1854" s="208" t="s">
        <v>8815</v>
      </c>
      <c r="D1854" s="208" t="s">
        <v>11376</v>
      </c>
      <c r="E1854" s="194">
        <v>0.37999999600105239</v>
      </c>
      <c r="F1854" s="254"/>
      <c r="G1854" s="255"/>
      <c r="H1854" s="255"/>
      <c r="I1854" s="210">
        <v>22.964985375307911</v>
      </c>
    </row>
    <row r="1855" spans="1:9" x14ac:dyDescent="0.25">
      <c r="A1855" s="208" t="s">
        <v>8809</v>
      </c>
      <c r="B1855" s="208" t="s">
        <v>11377</v>
      </c>
      <c r="C1855" s="208" t="s">
        <v>8924</v>
      </c>
      <c r="D1855" s="208" t="s">
        <v>11378</v>
      </c>
      <c r="E1855" s="194">
        <v>3.5599999625361751</v>
      </c>
      <c r="F1855" s="254"/>
      <c r="G1855" s="255"/>
      <c r="H1855" s="255"/>
      <c r="I1855" s="210">
        <v>24.48832517055828</v>
      </c>
    </row>
    <row r="1856" spans="1:9" x14ac:dyDescent="0.25">
      <c r="A1856" s="208" t="s">
        <v>8809</v>
      </c>
      <c r="B1856" s="208" t="s">
        <v>11379</v>
      </c>
      <c r="C1856" s="208" t="s">
        <v>8815</v>
      </c>
      <c r="D1856" s="208" t="s">
        <v>11380</v>
      </c>
      <c r="E1856" s="253">
        <v>0.10140005155064399</v>
      </c>
      <c r="F1856" s="245"/>
      <c r="G1856" s="245"/>
      <c r="H1856" s="245"/>
      <c r="I1856" s="210">
        <v>26.38493059896253</v>
      </c>
    </row>
    <row r="1857" spans="1:9" x14ac:dyDescent="0.25">
      <c r="A1857" s="208" t="s">
        <v>8809</v>
      </c>
      <c r="B1857" s="208" t="s">
        <v>11381</v>
      </c>
      <c r="C1857" s="208" t="s">
        <v>8924</v>
      </c>
      <c r="D1857" s="208" t="s">
        <v>11382</v>
      </c>
      <c r="E1857" s="253">
        <v>9.9999998947645372E-2</v>
      </c>
      <c r="F1857" s="245"/>
      <c r="G1857" s="245"/>
      <c r="H1857" s="245"/>
      <c r="I1857" s="210">
        <v>25.625423276374061</v>
      </c>
    </row>
    <row r="1858" spans="1:9" x14ac:dyDescent="0.25">
      <c r="A1858" s="208" t="s">
        <v>8809</v>
      </c>
      <c r="B1858" s="208" t="s">
        <v>11383</v>
      </c>
      <c r="C1858" s="208" t="s">
        <v>8815</v>
      </c>
      <c r="D1858" s="208" t="s">
        <v>10334</v>
      </c>
      <c r="E1858" s="194">
        <v>7.759552667618494</v>
      </c>
      <c r="F1858" s="254"/>
      <c r="G1858" s="255"/>
      <c r="H1858" s="255"/>
      <c r="I1858" s="210">
        <v>19.22000003272726</v>
      </c>
    </row>
    <row r="1859" spans="1:9" x14ac:dyDescent="0.25">
      <c r="A1859" s="208" t="s">
        <v>8809</v>
      </c>
      <c r="B1859" s="208" t="s">
        <v>11383</v>
      </c>
      <c r="C1859" s="208" t="s">
        <v>10237</v>
      </c>
      <c r="D1859" s="208" t="s">
        <v>10334</v>
      </c>
      <c r="E1859" s="194">
        <v>43.809170809690393</v>
      </c>
      <c r="F1859" s="254"/>
      <c r="G1859" s="255"/>
      <c r="H1859" s="255"/>
      <c r="I1859" s="210">
        <v>12.65250002492423</v>
      </c>
    </row>
    <row r="1860" spans="1:9" x14ac:dyDescent="0.25">
      <c r="A1860" s="208" t="s">
        <v>8809</v>
      </c>
      <c r="B1860" s="208" t="s">
        <v>11384</v>
      </c>
      <c r="C1860" s="208" t="s">
        <v>8815</v>
      </c>
      <c r="D1860" s="208" t="s">
        <v>11385</v>
      </c>
      <c r="E1860" s="194">
        <v>38.979999589792158</v>
      </c>
      <c r="F1860" s="254"/>
      <c r="G1860" s="255"/>
      <c r="H1860" s="255"/>
      <c r="I1860" s="210">
        <v>25.628802669186989</v>
      </c>
    </row>
    <row r="1861" spans="1:9" x14ac:dyDescent="0.25">
      <c r="A1861" s="208" t="s">
        <v>8809</v>
      </c>
      <c r="B1861" s="208" t="s">
        <v>11386</v>
      </c>
      <c r="C1861" s="208" t="s">
        <v>8924</v>
      </c>
      <c r="D1861" s="208" t="s">
        <v>11387</v>
      </c>
      <c r="E1861" s="253">
        <v>0.30999999673770062</v>
      </c>
      <c r="F1861" s="245"/>
      <c r="G1861" s="245"/>
      <c r="H1861" s="245"/>
      <c r="I1861" s="210">
        <v>25.625423276374061</v>
      </c>
    </row>
    <row r="1862" spans="1:9" x14ac:dyDescent="0.25">
      <c r="A1862" s="208" t="s">
        <v>8809</v>
      </c>
      <c r="B1862" s="208" t="s">
        <v>11388</v>
      </c>
      <c r="C1862" s="208" t="s">
        <v>8815</v>
      </c>
      <c r="D1862" s="208" t="s">
        <v>11389</v>
      </c>
      <c r="E1862" s="194">
        <v>67.860000022520396</v>
      </c>
      <c r="F1862" s="254"/>
      <c r="G1862" s="255"/>
      <c r="H1862" s="255"/>
      <c r="I1862" s="210">
        <v>25.628567214720022</v>
      </c>
    </row>
    <row r="1863" spans="1:9" x14ac:dyDescent="0.25">
      <c r="A1863" s="208" t="s">
        <v>8809</v>
      </c>
      <c r="B1863" s="208" t="s">
        <v>11390</v>
      </c>
      <c r="C1863" s="208" t="s">
        <v>8815</v>
      </c>
      <c r="D1863" s="208" t="s">
        <v>11391</v>
      </c>
      <c r="E1863" s="194">
        <v>7.1904672750279692</v>
      </c>
      <c r="F1863" s="254"/>
      <c r="G1863" s="255"/>
      <c r="H1863" s="255"/>
      <c r="I1863" s="210">
        <v>12.04000000181818</v>
      </c>
    </row>
    <row r="1864" spans="1:9" x14ac:dyDescent="0.25">
      <c r="A1864" s="208" t="s">
        <v>8809</v>
      </c>
      <c r="B1864" s="208" t="s">
        <v>11392</v>
      </c>
      <c r="C1864" s="208" t="s">
        <v>8815</v>
      </c>
      <c r="D1864" s="208" t="s">
        <v>11393</v>
      </c>
      <c r="E1864" s="194">
        <v>7.1600000298868718</v>
      </c>
      <c r="F1864" s="254"/>
      <c r="G1864" s="255"/>
      <c r="H1864" s="255"/>
      <c r="I1864" s="210">
        <v>14.01293472296115</v>
      </c>
    </row>
    <row r="1865" spans="1:9" x14ac:dyDescent="0.25">
      <c r="A1865" s="208" t="s">
        <v>8809</v>
      </c>
      <c r="B1865" s="208" t="s">
        <v>11394</v>
      </c>
      <c r="C1865" s="208" t="s">
        <v>8924</v>
      </c>
      <c r="D1865" s="208" t="s">
        <v>11395</v>
      </c>
      <c r="E1865" s="194">
        <v>7.14979997737648</v>
      </c>
      <c r="F1865" s="254"/>
      <c r="G1865" s="255"/>
      <c r="H1865" s="255"/>
      <c r="I1865" s="210">
        <v>14.011146844769231</v>
      </c>
    </row>
    <row r="1866" spans="1:9" x14ac:dyDescent="0.25">
      <c r="A1866" s="208" t="s">
        <v>8809</v>
      </c>
      <c r="B1866" s="208" t="s">
        <v>11396</v>
      </c>
      <c r="C1866" s="208" t="s">
        <v>8924</v>
      </c>
      <c r="D1866" s="208" t="s">
        <v>11395</v>
      </c>
      <c r="E1866" s="253">
        <v>7.0600000309392268</v>
      </c>
      <c r="F1866" s="245"/>
      <c r="G1866" s="245"/>
      <c r="H1866" s="255"/>
      <c r="I1866" s="210">
        <v>13.352722821819659</v>
      </c>
    </row>
    <row r="1867" spans="1:9" x14ac:dyDescent="0.25">
      <c r="A1867" s="208" t="s">
        <v>8809</v>
      </c>
      <c r="B1867" s="208" t="s">
        <v>11397</v>
      </c>
      <c r="C1867" s="208" t="s">
        <v>8815</v>
      </c>
      <c r="D1867" s="208" t="s">
        <v>11391</v>
      </c>
      <c r="E1867" s="253">
        <v>8.9999999052880822E-2</v>
      </c>
      <c r="F1867" s="245"/>
      <c r="G1867" s="245"/>
      <c r="H1867" s="255"/>
      <c r="I1867" s="210">
        <v>12.17000003424241</v>
      </c>
    </row>
    <row r="1868" spans="1:9" x14ac:dyDescent="0.25">
      <c r="A1868" s="208" t="s">
        <v>8809</v>
      </c>
      <c r="B1868" s="208" t="s">
        <v>11397</v>
      </c>
      <c r="C1868" s="208" t="s">
        <v>10237</v>
      </c>
      <c r="D1868" s="208" t="s">
        <v>11391</v>
      </c>
      <c r="E1868" s="253">
        <v>0.51999999452775592</v>
      </c>
      <c r="F1868" s="245"/>
      <c r="G1868" s="245"/>
      <c r="H1868" s="245"/>
      <c r="I1868" s="210">
        <v>7.0941999837515199</v>
      </c>
    </row>
    <row r="1869" spans="1:9" x14ac:dyDescent="0.25">
      <c r="A1869" s="208" t="s">
        <v>8809</v>
      </c>
      <c r="B1869" s="208" t="s">
        <v>11398</v>
      </c>
      <c r="C1869" s="208" t="s">
        <v>8815</v>
      </c>
      <c r="D1869" s="208" t="s">
        <v>11393</v>
      </c>
      <c r="E1869" s="253">
        <v>2.9999999684293611E-2</v>
      </c>
      <c r="F1869" s="245"/>
      <c r="G1869" s="245"/>
      <c r="H1869" s="245"/>
      <c r="I1869" s="210">
        <v>13.35417403345714</v>
      </c>
    </row>
    <row r="1870" spans="1:9" x14ac:dyDescent="0.25">
      <c r="A1870" s="208" t="s">
        <v>8809</v>
      </c>
      <c r="B1870" s="208" t="s">
        <v>11399</v>
      </c>
      <c r="C1870" s="208" t="s">
        <v>8924</v>
      </c>
      <c r="D1870" s="208" t="s">
        <v>11395</v>
      </c>
      <c r="E1870" s="253">
        <v>0.1311999986193107</v>
      </c>
      <c r="F1870" s="245"/>
      <c r="G1870" s="245"/>
      <c r="H1870" s="245"/>
      <c r="I1870" s="210">
        <v>13.352722821819659</v>
      </c>
    </row>
    <row r="1871" spans="1:9" x14ac:dyDescent="0.25">
      <c r="A1871" s="208" t="s">
        <v>8809</v>
      </c>
      <c r="B1871" s="208" t="s">
        <v>11400</v>
      </c>
      <c r="C1871" s="208" t="s">
        <v>8924</v>
      </c>
      <c r="D1871" s="208" t="s">
        <v>11395</v>
      </c>
      <c r="E1871" s="194">
        <v>34.369876828520113</v>
      </c>
      <c r="F1871" s="254"/>
      <c r="G1871" s="255"/>
      <c r="H1871" s="255"/>
      <c r="I1871" s="210">
        <v>13.352722821819659</v>
      </c>
    </row>
    <row r="1872" spans="1:9" x14ac:dyDescent="0.25">
      <c r="A1872" s="208" t="s">
        <v>8809</v>
      </c>
      <c r="B1872" s="208" t="s">
        <v>11401</v>
      </c>
      <c r="C1872" s="208" t="s">
        <v>8811</v>
      </c>
      <c r="D1872" s="208" t="s">
        <v>11260</v>
      </c>
      <c r="E1872" s="253">
        <v>1.0595000151591689</v>
      </c>
      <c r="F1872" s="245"/>
      <c r="G1872" s="245"/>
      <c r="H1872" s="245"/>
      <c r="I1872" s="210">
        <v>0.53799997218182749</v>
      </c>
    </row>
    <row r="1873" spans="1:9" x14ac:dyDescent="0.25">
      <c r="A1873" s="208" t="s">
        <v>8809</v>
      </c>
      <c r="B1873" s="208" t="s">
        <v>11402</v>
      </c>
      <c r="C1873" s="208" t="s">
        <v>8818</v>
      </c>
      <c r="D1873" s="208" t="s">
        <v>11260</v>
      </c>
      <c r="E1873" s="253">
        <v>0.12999999863193901</v>
      </c>
      <c r="F1873" s="245"/>
      <c r="G1873" s="245"/>
      <c r="H1873" s="245"/>
      <c r="I1873" s="210">
        <v>0.64000001393938932</v>
      </c>
    </row>
    <row r="1874" spans="1:9" x14ac:dyDescent="0.25">
      <c r="A1874" s="208" t="s">
        <v>8809</v>
      </c>
      <c r="B1874" s="208" t="s">
        <v>11402</v>
      </c>
      <c r="C1874" s="208" t="s">
        <v>8820</v>
      </c>
      <c r="D1874" s="208" t="s">
        <v>11260</v>
      </c>
      <c r="E1874" s="194">
        <v>44.969999526756133</v>
      </c>
      <c r="F1874" s="254"/>
      <c r="G1874" s="255"/>
      <c r="H1874" s="255"/>
      <c r="I1874" s="210">
        <v>0.64600001193938994</v>
      </c>
    </row>
    <row r="1875" spans="1:9" x14ac:dyDescent="0.25">
      <c r="A1875" s="208" t="s">
        <v>8809</v>
      </c>
      <c r="B1875" s="208" t="s">
        <v>11403</v>
      </c>
      <c r="C1875" s="208" t="s">
        <v>8924</v>
      </c>
      <c r="D1875" s="208" t="s">
        <v>11404</v>
      </c>
      <c r="E1875" s="194">
        <v>2.4999999736911338</v>
      </c>
      <c r="F1875" s="254"/>
      <c r="G1875" s="255"/>
      <c r="H1875" s="255"/>
      <c r="I1875" s="210">
        <v>8.1260578973746398</v>
      </c>
    </row>
    <row r="1876" spans="1:9" x14ac:dyDescent="0.25">
      <c r="A1876" s="208" t="s">
        <v>8809</v>
      </c>
      <c r="B1876" s="208" t="s">
        <v>11405</v>
      </c>
      <c r="C1876" s="208" t="s">
        <v>8815</v>
      </c>
      <c r="D1876" s="208" t="s">
        <v>11406</v>
      </c>
      <c r="E1876" s="194">
        <v>3.9897249777455932</v>
      </c>
      <c r="F1876" s="254"/>
      <c r="G1876" s="255"/>
      <c r="H1876" s="255"/>
      <c r="I1876" s="210">
        <v>4.5999999818181871</v>
      </c>
    </row>
    <row r="1877" spans="1:9" x14ac:dyDescent="0.25">
      <c r="A1877" s="208" t="s">
        <v>8809</v>
      </c>
      <c r="B1877" s="208" t="s">
        <v>11407</v>
      </c>
      <c r="C1877" s="208" t="s">
        <v>8811</v>
      </c>
      <c r="D1877" s="208" t="s">
        <v>11408</v>
      </c>
      <c r="E1877" s="253">
        <v>0.1399999985267035</v>
      </c>
      <c r="F1877" s="245"/>
      <c r="G1877" s="245"/>
      <c r="H1877" s="245"/>
      <c r="I1877" s="210">
        <v>4.3769999803939452</v>
      </c>
    </row>
    <row r="1878" spans="1:9" x14ac:dyDescent="0.25">
      <c r="A1878" s="208" t="s">
        <v>8809</v>
      </c>
      <c r="B1878" s="208" t="s">
        <v>11409</v>
      </c>
      <c r="C1878" s="208" t="s">
        <v>8811</v>
      </c>
      <c r="D1878" s="208" t="s">
        <v>11408</v>
      </c>
      <c r="E1878" s="194">
        <v>1.906482484541095</v>
      </c>
      <c r="F1878" s="254"/>
      <c r="G1878" s="255"/>
      <c r="H1878" s="255"/>
      <c r="I1878" s="210">
        <v>3.8760999958454558</v>
      </c>
    </row>
    <row r="1879" spans="1:9" x14ac:dyDescent="0.25">
      <c r="A1879" s="208" t="s">
        <v>8809</v>
      </c>
      <c r="B1879" s="208" t="s">
        <v>11410</v>
      </c>
      <c r="C1879" s="208" t="s">
        <v>8811</v>
      </c>
      <c r="D1879" s="208" t="s">
        <v>11411</v>
      </c>
      <c r="E1879" s="194">
        <v>3.5034990423204522</v>
      </c>
      <c r="F1879" s="254"/>
      <c r="G1879" s="255"/>
      <c r="H1879" s="255"/>
      <c r="I1879" s="210">
        <v>1.9903000183848421</v>
      </c>
    </row>
    <row r="1880" spans="1:9" x14ac:dyDescent="0.25">
      <c r="A1880" s="208" t="s">
        <v>8809</v>
      </c>
      <c r="B1880" s="208" t="s">
        <v>11412</v>
      </c>
      <c r="C1880" s="208" t="s">
        <v>8924</v>
      </c>
      <c r="D1880" s="208" t="s">
        <v>11413</v>
      </c>
      <c r="E1880" s="194">
        <v>2.4091999746466719</v>
      </c>
      <c r="F1880" s="254"/>
      <c r="G1880" s="255"/>
      <c r="H1880" s="255"/>
      <c r="I1880" s="210">
        <v>9.8587736834390753</v>
      </c>
    </row>
    <row r="1881" spans="1:9" x14ac:dyDescent="0.25">
      <c r="A1881" s="208" t="s">
        <v>8809</v>
      </c>
      <c r="B1881" s="208" t="s">
        <v>11414</v>
      </c>
      <c r="C1881" s="208" t="s">
        <v>8924</v>
      </c>
      <c r="D1881" s="208" t="s">
        <v>11415</v>
      </c>
      <c r="E1881" s="194">
        <v>13.679999961273349</v>
      </c>
      <c r="F1881" s="254"/>
      <c r="G1881" s="255"/>
      <c r="H1881" s="255"/>
      <c r="I1881" s="210">
        <v>9.5267317486651741</v>
      </c>
    </row>
    <row r="1882" spans="1:9" x14ac:dyDescent="0.25">
      <c r="A1882" s="208" t="s">
        <v>8809</v>
      </c>
      <c r="B1882" s="208" t="s">
        <v>11416</v>
      </c>
      <c r="C1882" s="208" t="s">
        <v>8815</v>
      </c>
      <c r="D1882" s="208" t="s">
        <v>9564</v>
      </c>
      <c r="E1882" s="253">
        <v>1.0899973576427529E-2</v>
      </c>
      <c r="F1882" s="245"/>
      <c r="G1882" s="245"/>
      <c r="H1882" s="245"/>
      <c r="I1882" s="210">
        <v>2.9699999948484859</v>
      </c>
    </row>
    <row r="1883" spans="1:9" x14ac:dyDescent="0.25">
      <c r="A1883" s="208" t="s">
        <v>8809</v>
      </c>
      <c r="B1883" s="208" t="s">
        <v>11417</v>
      </c>
      <c r="C1883" s="208" t="s">
        <v>8815</v>
      </c>
      <c r="D1883" s="208" t="s">
        <v>11418</v>
      </c>
      <c r="E1883" s="194">
        <v>0.79999999158116297</v>
      </c>
      <c r="F1883" s="254"/>
      <c r="G1883" s="255"/>
      <c r="H1883" s="255"/>
      <c r="I1883" s="210">
        <v>4.2382410114954201</v>
      </c>
    </row>
    <row r="1884" spans="1:9" x14ac:dyDescent="0.25">
      <c r="A1884" s="208" t="s">
        <v>8809</v>
      </c>
      <c r="B1884" s="208" t="s">
        <v>11419</v>
      </c>
      <c r="C1884" s="208" t="s">
        <v>8815</v>
      </c>
      <c r="D1884" s="208" t="s">
        <v>11420</v>
      </c>
      <c r="E1884" s="194">
        <v>39.229999587161281</v>
      </c>
      <c r="F1884" s="254"/>
      <c r="G1884" s="255"/>
      <c r="H1884" s="255"/>
      <c r="I1884" s="210">
        <v>3.0499999681818291</v>
      </c>
    </row>
    <row r="1885" spans="1:9" x14ac:dyDescent="0.25">
      <c r="A1885" s="208" t="s">
        <v>8809</v>
      </c>
      <c r="B1885" s="208" t="s">
        <v>11421</v>
      </c>
      <c r="C1885" s="208" t="s">
        <v>8815</v>
      </c>
      <c r="D1885" s="208" t="s">
        <v>11422</v>
      </c>
      <c r="E1885" s="194">
        <v>25.40714985101658</v>
      </c>
      <c r="F1885" s="254"/>
      <c r="G1885" s="255"/>
      <c r="H1885" s="255"/>
      <c r="I1885" s="210">
        <v>4.4106197419146316</v>
      </c>
    </row>
    <row r="1886" spans="1:9" x14ac:dyDescent="0.25">
      <c r="A1886" s="208" t="s">
        <v>8809</v>
      </c>
      <c r="B1886" s="208" t="s">
        <v>11423</v>
      </c>
      <c r="C1886" s="208" t="s">
        <v>11424</v>
      </c>
      <c r="D1886" s="208" t="s">
        <v>11425</v>
      </c>
      <c r="E1886" s="194">
        <v>5.4967817364190292</v>
      </c>
      <c r="F1886" s="254"/>
      <c r="G1886" s="255"/>
      <c r="H1886" s="255"/>
      <c r="I1886" s="210">
        <v>6.4439999732121303</v>
      </c>
    </row>
    <row r="1887" spans="1:9" x14ac:dyDescent="0.25">
      <c r="A1887" s="208" t="s">
        <v>8809</v>
      </c>
      <c r="B1887" s="208" t="s">
        <v>11426</v>
      </c>
      <c r="C1887" s="208" t="s">
        <v>8924</v>
      </c>
      <c r="D1887" s="208" t="s">
        <v>11427</v>
      </c>
      <c r="E1887" s="194">
        <v>0.65999999305445944</v>
      </c>
      <c r="F1887" s="254"/>
      <c r="G1887" s="255"/>
      <c r="H1887" s="255"/>
      <c r="I1887" s="210">
        <v>6.3546558363268417</v>
      </c>
    </row>
    <row r="1888" spans="1:9" x14ac:dyDescent="0.25">
      <c r="A1888" s="208" t="s">
        <v>8809</v>
      </c>
      <c r="B1888" s="208" t="s">
        <v>11428</v>
      </c>
      <c r="C1888" s="208" t="s">
        <v>11424</v>
      </c>
      <c r="D1888" s="208" t="s">
        <v>11425</v>
      </c>
      <c r="E1888" s="253">
        <v>2.9999999684293611E-2</v>
      </c>
      <c r="F1888" s="245"/>
      <c r="G1888" s="245"/>
      <c r="H1888" s="245"/>
      <c r="I1888" s="210">
        <v>7.2543000061424223</v>
      </c>
    </row>
    <row r="1889" spans="1:9" x14ac:dyDescent="0.25">
      <c r="A1889" s="208" t="s">
        <v>8809</v>
      </c>
      <c r="B1889" s="208" t="s">
        <v>11429</v>
      </c>
      <c r="C1889" s="208" t="s">
        <v>8815</v>
      </c>
      <c r="D1889" s="208" t="s">
        <v>11430</v>
      </c>
      <c r="E1889" s="194">
        <v>9.7699998971849524</v>
      </c>
      <c r="F1889" s="254"/>
      <c r="G1889" s="255"/>
      <c r="H1889" s="255"/>
      <c r="I1889" s="210">
        <v>4.0700000069696953</v>
      </c>
    </row>
    <row r="1890" spans="1:9" x14ac:dyDescent="0.25">
      <c r="A1890" s="208" t="s">
        <v>8809</v>
      </c>
      <c r="B1890" s="208" t="s">
        <v>11431</v>
      </c>
      <c r="C1890" s="208" t="s">
        <v>8815</v>
      </c>
      <c r="D1890" s="208" t="s">
        <v>11432</v>
      </c>
      <c r="E1890" s="253">
        <v>4.1191339740159538</v>
      </c>
      <c r="F1890" s="245"/>
      <c r="G1890" s="245"/>
      <c r="H1890" s="255"/>
      <c r="I1890" s="210">
        <v>5.7799999672727376</v>
      </c>
    </row>
    <row r="1891" spans="1:9" x14ac:dyDescent="0.25">
      <c r="A1891" s="208" t="s">
        <v>8809</v>
      </c>
      <c r="B1891" s="208" t="s">
        <v>11433</v>
      </c>
      <c r="C1891" s="208" t="s">
        <v>8924</v>
      </c>
      <c r="D1891" s="208" t="s">
        <v>11434</v>
      </c>
      <c r="E1891" s="194">
        <v>8.3099999125493298</v>
      </c>
      <c r="F1891" s="254"/>
      <c r="G1891" s="255"/>
      <c r="H1891" s="255"/>
      <c r="I1891" s="210">
        <v>6.5741152328706791</v>
      </c>
    </row>
    <row r="1892" spans="1:9" x14ac:dyDescent="0.25">
      <c r="A1892" s="208" t="s">
        <v>8809</v>
      </c>
      <c r="B1892" s="208" t="s">
        <v>11435</v>
      </c>
      <c r="C1892" s="208" t="s">
        <v>11424</v>
      </c>
      <c r="D1892" s="208" t="s">
        <v>11436</v>
      </c>
      <c r="E1892" s="194">
        <v>0.21409997143804291</v>
      </c>
      <c r="F1892" s="254"/>
      <c r="G1892" s="255"/>
      <c r="H1892" s="255"/>
      <c r="I1892" s="210">
        <v>6.6664999748030391</v>
      </c>
    </row>
    <row r="1893" spans="1:9" x14ac:dyDescent="0.25">
      <c r="A1893" s="208" t="s">
        <v>8809</v>
      </c>
      <c r="B1893" s="208" t="s">
        <v>11437</v>
      </c>
      <c r="C1893" s="208" t="s">
        <v>11424</v>
      </c>
      <c r="D1893" s="208" t="s">
        <v>11436</v>
      </c>
      <c r="E1893" s="194">
        <v>0.18999999800052619</v>
      </c>
      <c r="F1893" s="254"/>
      <c r="G1893" s="255"/>
      <c r="H1893" s="255"/>
      <c r="I1893" s="210">
        <v>5.8561000176636302</v>
      </c>
    </row>
    <row r="1894" spans="1:9" x14ac:dyDescent="0.25">
      <c r="A1894" s="208" t="s">
        <v>8809</v>
      </c>
      <c r="B1894" s="208" t="s">
        <v>11438</v>
      </c>
      <c r="C1894" s="208" t="s">
        <v>11424</v>
      </c>
      <c r="D1894" s="208" t="s">
        <v>11436</v>
      </c>
      <c r="E1894" s="194">
        <v>1.3699999855827421</v>
      </c>
      <c r="F1894" s="254"/>
      <c r="G1894" s="255"/>
      <c r="H1894" s="255"/>
      <c r="I1894" s="210">
        <v>5.8561000176636302</v>
      </c>
    </row>
    <row r="1895" spans="1:9" x14ac:dyDescent="0.25">
      <c r="A1895" s="208" t="s">
        <v>8809</v>
      </c>
      <c r="B1895" s="208" t="s">
        <v>11439</v>
      </c>
      <c r="C1895" s="208" t="s">
        <v>8811</v>
      </c>
      <c r="D1895" s="208" t="s">
        <v>11440</v>
      </c>
      <c r="E1895" s="253">
        <v>0.57999999389634316</v>
      </c>
      <c r="F1895" s="245"/>
      <c r="G1895" s="245"/>
      <c r="H1895" s="245"/>
      <c r="I1895" s="210">
        <v>2.0699999918181851</v>
      </c>
    </row>
    <row r="1896" spans="1:9" x14ac:dyDescent="0.25">
      <c r="A1896" s="208" t="s">
        <v>8809</v>
      </c>
      <c r="B1896" s="208" t="s">
        <v>11441</v>
      </c>
      <c r="C1896" s="208" t="s">
        <v>8811</v>
      </c>
      <c r="D1896" s="208" t="s">
        <v>11442</v>
      </c>
      <c r="E1896" s="194">
        <v>3.2699999655880041</v>
      </c>
      <c r="F1896" s="254"/>
      <c r="G1896" s="255"/>
      <c r="H1896" s="255"/>
      <c r="I1896" s="210">
        <v>1.738200026660597</v>
      </c>
    </row>
    <row r="1897" spans="1:9" x14ac:dyDescent="0.25">
      <c r="A1897" s="208" t="s">
        <v>8809</v>
      </c>
      <c r="B1897" s="208" t="s">
        <v>11441</v>
      </c>
      <c r="C1897" s="208" t="s">
        <v>9782</v>
      </c>
      <c r="D1897" s="208" t="s">
        <v>11442</v>
      </c>
      <c r="E1897" s="253">
        <v>5.2474978663772918</v>
      </c>
      <c r="F1897" s="245"/>
      <c r="G1897" s="245"/>
      <c r="H1897" s="255"/>
      <c r="I1897" s="210">
        <v>1.59119999990303</v>
      </c>
    </row>
    <row r="1898" spans="1:9" x14ac:dyDescent="0.25">
      <c r="A1898" s="208" t="s">
        <v>8809</v>
      </c>
      <c r="B1898" s="208" t="s">
        <v>11443</v>
      </c>
      <c r="C1898" s="208" t="s">
        <v>8815</v>
      </c>
      <c r="D1898" s="208" t="s">
        <v>11444</v>
      </c>
      <c r="E1898" s="194">
        <v>2.1985488850455259</v>
      </c>
      <c r="F1898" s="254"/>
      <c r="G1898" s="255"/>
      <c r="H1898" s="255"/>
      <c r="I1898" s="210">
        <v>3.9099999845454589</v>
      </c>
    </row>
    <row r="1899" spans="1:9" x14ac:dyDescent="0.25">
      <c r="A1899" s="208" t="s">
        <v>8809</v>
      </c>
      <c r="B1899" s="208" t="s">
        <v>11445</v>
      </c>
      <c r="C1899" s="208" t="s">
        <v>8815</v>
      </c>
      <c r="D1899" s="208" t="s">
        <v>11446</v>
      </c>
      <c r="E1899" s="253">
        <v>17.755602549270169</v>
      </c>
      <c r="F1899" s="245"/>
      <c r="G1899" s="245"/>
      <c r="H1899" s="255"/>
      <c r="I1899" s="210">
        <v>4.5476887113764901</v>
      </c>
    </row>
    <row r="1900" spans="1:9" x14ac:dyDescent="0.25">
      <c r="A1900" s="208" t="s">
        <v>8809</v>
      </c>
      <c r="B1900" s="208" t="s">
        <v>11447</v>
      </c>
      <c r="C1900" s="208" t="s">
        <v>8815</v>
      </c>
      <c r="D1900" s="208" t="s">
        <v>11444</v>
      </c>
      <c r="E1900" s="194">
        <v>34.38999963809524</v>
      </c>
      <c r="F1900" s="254"/>
      <c r="G1900" s="255"/>
      <c r="H1900" s="255"/>
      <c r="I1900" s="210">
        <v>3.9099999845454589</v>
      </c>
    </row>
    <row r="1901" spans="1:9" x14ac:dyDescent="0.25">
      <c r="A1901" s="208" t="s">
        <v>8809</v>
      </c>
      <c r="B1901" s="208" t="s">
        <v>11448</v>
      </c>
      <c r="C1901" s="208" t="s">
        <v>8815</v>
      </c>
      <c r="D1901" s="208" t="s">
        <v>11446</v>
      </c>
      <c r="E1901" s="253">
        <v>0.39999999579058149</v>
      </c>
      <c r="F1901" s="245"/>
      <c r="G1901" s="245"/>
      <c r="H1901" s="245"/>
      <c r="I1901" s="210">
        <v>4.5476887113764901</v>
      </c>
    </row>
    <row r="1902" spans="1:9" x14ac:dyDescent="0.25">
      <c r="A1902" s="208" t="s">
        <v>8809</v>
      </c>
      <c r="B1902" s="208" t="s">
        <v>11449</v>
      </c>
      <c r="C1902" s="208" t="s">
        <v>8815</v>
      </c>
      <c r="D1902" s="208" t="s">
        <v>11446</v>
      </c>
      <c r="E1902" s="253">
        <v>23.05999996779795</v>
      </c>
      <c r="F1902" s="245"/>
      <c r="G1902" s="245"/>
      <c r="H1902" s="245"/>
      <c r="I1902" s="210">
        <v>4.5405060622555551</v>
      </c>
    </row>
    <row r="1903" spans="1:9" x14ac:dyDescent="0.25">
      <c r="A1903" s="208" t="s">
        <v>8809</v>
      </c>
      <c r="B1903" s="208" t="s">
        <v>11450</v>
      </c>
      <c r="C1903" s="208" t="s">
        <v>8924</v>
      </c>
      <c r="D1903" s="208" t="s">
        <v>11451</v>
      </c>
      <c r="E1903" s="253">
        <v>0.1183999987540121</v>
      </c>
      <c r="F1903" s="245"/>
      <c r="G1903" s="245"/>
      <c r="H1903" s="245"/>
      <c r="I1903" s="210">
        <v>4.6837560145055708</v>
      </c>
    </row>
    <row r="1904" spans="1:9" x14ac:dyDescent="0.25">
      <c r="A1904" s="208" t="s">
        <v>8809</v>
      </c>
      <c r="B1904" s="208" t="s">
        <v>11452</v>
      </c>
      <c r="C1904" s="208" t="s">
        <v>8815</v>
      </c>
      <c r="D1904" s="208" t="s">
        <v>11444</v>
      </c>
      <c r="E1904" s="194">
        <v>26.78000003388582</v>
      </c>
      <c r="F1904" s="254"/>
      <c r="G1904" s="255"/>
      <c r="H1904" s="255"/>
      <c r="I1904" s="210">
        <v>3.5500000287878688</v>
      </c>
    </row>
    <row r="1905" spans="1:9" x14ac:dyDescent="0.25">
      <c r="A1905" s="208" t="s">
        <v>8809</v>
      </c>
      <c r="B1905" s="208" t="s">
        <v>11453</v>
      </c>
      <c r="C1905" s="208" t="s">
        <v>8815</v>
      </c>
      <c r="D1905" s="208" t="s">
        <v>11446</v>
      </c>
      <c r="E1905" s="194">
        <v>3.55791682654126</v>
      </c>
      <c r="F1905" s="254"/>
      <c r="G1905" s="255"/>
      <c r="H1905" s="255"/>
      <c r="I1905" s="210">
        <v>3.9774494317592799</v>
      </c>
    </row>
    <row r="1906" spans="1:9" x14ac:dyDescent="0.25">
      <c r="A1906" s="208" t="s">
        <v>8809</v>
      </c>
      <c r="B1906" s="208" t="s">
        <v>11454</v>
      </c>
      <c r="C1906" s="208" t="s">
        <v>8924</v>
      </c>
      <c r="D1906" s="208" t="s">
        <v>11455</v>
      </c>
      <c r="E1906" s="253">
        <v>0.5999999936858722</v>
      </c>
      <c r="F1906" s="245"/>
      <c r="G1906" s="245"/>
      <c r="H1906" s="255"/>
      <c r="I1906" s="210">
        <v>4.8873923102631691</v>
      </c>
    </row>
    <row r="1907" spans="1:9" x14ac:dyDescent="0.25">
      <c r="A1907" s="208" t="s">
        <v>8809</v>
      </c>
      <c r="B1907" s="208" t="s">
        <v>11456</v>
      </c>
      <c r="C1907" s="208" t="s">
        <v>8815</v>
      </c>
      <c r="D1907" s="208" t="s">
        <v>11446</v>
      </c>
      <c r="E1907" s="194">
        <v>1.959999979373849</v>
      </c>
      <c r="F1907" s="254"/>
      <c r="G1907" s="255"/>
      <c r="H1907" s="255"/>
      <c r="I1907" s="210">
        <v>4.8886650371116538</v>
      </c>
    </row>
    <row r="1908" spans="1:9" x14ac:dyDescent="0.25">
      <c r="A1908" s="208" t="s">
        <v>8809</v>
      </c>
      <c r="B1908" s="208" t="s">
        <v>11457</v>
      </c>
      <c r="C1908" s="208" t="s">
        <v>8924</v>
      </c>
      <c r="D1908" s="208" t="s">
        <v>11458</v>
      </c>
      <c r="E1908" s="194">
        <v>4.1066000094017374</v>
      </c>
      <c r="F1908" s="254"/>
      <c r="G1908" s="255"/>
      <c r="H1908" s="255"/>
      <c r="I1908" s="210">
        <v>4.8873923102631691</v>
      </c>
    </row>
    <row r="1909" spans="1:9" x14ac:dyDescent="0.25">
      <c r="A1909" s="208" t="s">
        <v>8809</v>
      </c>
      <c r="B1909" s="208" t="s">
        <v>11459</v>
      </c>
      <c r="C1909" s="208" t="s">
        <v>8815</v>
      </c>
      <c r="D1909" s="208" t="s">
        <v>11460</v>
      </c>
      <c r="E1909" s="194">
        <v>5.6209154893878921</v>
      </c>
      <c r="F1909" s="254"/>
      <c r="G1909" s="255"/>
      <c r="H1909" s="255"/>
      <c r="I1909" s="210">
        <v>3.7199999721212209</v>
      </c>
    </row>
    <row r="1910" spans="1:9" x14ac:dyDescent="0.25">
      <c r="A1910" s="208" t="s">
        <v>8809</v>
      </c>
      <c r="B1910" s="208" t="s">
        <v>11461</v>
      </c>
      <c r="C1910" s="208" t="s">
        <v>8815</v>
      </c>
      <c r="D1910" s="208" t="s">
        <v>11446</v>
      </c>
      <c r="E1910" s="253">
        <v>0.26039999725966861</v>
      </c>
      <c r="F1910" s="245"/>
      <c r="G1910" s="245"/>
      <c r="H1910" s="245"/>
      <c r="I1910" s="210">
        <v>4.8886650371116538</v>
      </c>
    </row>
    <row r="1911" spans="1:9" x14ac:dyDescent="0.25">
      <c r="A1911" s="208" t="s">
        <v>8809</v>
      </c>
      <c r="B1911" s="208" t="s">
        <v>11462</v>
      </c>
      <c r="C1911" s="208" t="s">
        <v>8924</v>
      </c>
      <c r="D1911" s="208" t="s">
        <v>11463</v>
      </c>
      <c r="E1911" s="194">
        <v>0.49999999473822693</v>
      </c>
      <c r="F1911" s="254"/>
      <c r="G1911" s="255"/>
      <c r="H1911" s="255"/>
      <c r="I1911" s="210">
        <v>6.9333310222229922</v>
      </c>
    </row>
    <row r="1912" spans="1:9" x14ac:dyDescent="0.25">
      <c r="A1912" s="208" t="s">
        <v>8809</v>
      </c>
      <c r="B1912" s="208" t="s">
        <v>11464</v>
      </c>
      <c r="C1912" s="208" t="s">
        <v>8815</v>
      </c>
      <c r="D1912" s="208" t="s">
        <v>11465</v>
      </c>
      <c r="E1912" s="194">
        <v>2.431065483493128</v>
      </c>
      <c r="F1912" s="254"/>
      <c r="G1912" s="255"/>
      <c r="H1912" s="255"/>
      <c r="I1912" s="210">
        <v>2.1600000375757449</v>
      </c>
    </row>
    <row r="1913" spans="1:9" x14ac:dyDescent="0.25">
      <c r="A1913" s="208" t="s">
        <v>8809</v>
      </c>
      <c r="B1913" s="208" t="s">
        <v>11466</v>
      </c>
      <c r="C1913" s="208" t="s">
        <v>8815</v>
      </c>
      <c r="D1913" s="208" t="s">
        <v>11467</v>
      </c>
      <c r="E1913" s="194">
        <v>3.9199999587476979</v>
      </c>
      <c r="F1913" s="254"/>
      <c r="G1913" s="255"/>
      <c r="H1913" s="255"/>
      <c r="I1913" s="210">
        <v>7.1499999651515269</v>
      </c>
    </row>
    <row r="1914" spans="1:9" x14ac:dyDescent="0.25">
      <c r="A1914" s="208" t="s">
        <v>8809</v>
      </c>
      <c r="B1914" s="208" t="s">
        <v>11468</v>
      </c>
      <c r="C1914" s="208" t="s">
        <v>8811</v>
      </c>
      <c r="D1914" s="208" t="s">
        <v>11469</v>
      </c>
      <c r="E1914" s="194">
        <v>3.9177062465908312</v>
      </c>
      <c r="F1914" s="254"/>
      <c r="G1914" s="255"/>
      <c r="H1914" s="255"/>
      <c r="I1914" s="210">
        <v>1.729000029727263</v>
      </c>
    </row>
    <row r="1915" spans="1:9" x14ac:dyDescent="0.25">
      <c r="A1915" s="208" t="s">
        <v>8809</v>
      </c>
      <c r="B1915" s="208" t="s">
        <v>11470</v>
      </c>
      <c r="C1915" s="208" t="s">
        <v>8924</v>
      </c>
      <c r="D1915" s="208" t="s">
        <v>11471</v>
      </c>
      <c r="E1915" s="194">
        <v>38.670000013996322</v>
      </c>
      <c r="F1915" s="254"/>
      <c r="G1915" s="255"/>
      <c r="H1915" s="255"/>
      <c r="I1915" s="210">
        <v>9.14855005654392</v>
      </c>
    </row>
    <row r="1916" spans="1:9" x14ac:dyDescent="0.25">
      <c r="A1916" s="208" t="s">
        <v>8809</v>
      </c>
      <c r="B1916" s="208" t="s">
        <v>11472</v>
      </c>
      <c r="C1916" s="208" t="s">
        <v>8815</v>
      </c>
      <c r="D1916" s="208" t="s">
        <v>11473</v>
      </c>
      <c r="E1916" s="253">
        <v>12.823300049215471</v>
      </c>
      <c r="F1916" s="245"/>
      <c r="G1916" s="245"/>
      <c r="H1916" s="255"/>
      <c r="I1916" s="210">
        <v>3.6000000121212081</v>
      </c>
    </row>
    <row r="1917" spans="1:9" x14ac:dyDescent="0.25">
      <c r="A1917" s="208" t="s">
        <v>8809</v>
      </c>
      <c r="B1917" s="208" t="s">
        <v>11474</v>
      </c>
      <c r="C1917" s="208" t="s">
        <v>8815</v>
      </c>
      <c r="D1917" s="208" t="s">
        <v>11475</v>
      </c>
      <c r="E1917" s="253">
        <v>23.376868998927971</v>
      </c>
      <c r="F1917" s="245"/>
      <c r="G1917" s="245"/>
      <c r="H1917" s="245"/>
      <c r="I1917" s="210">
        <v>4.0324380497933774</v>
      </c>
    </row>
    <row r="1918" spans="1:9" x14ac:dyDescent="0.25">
      <c r="A1918" s="208" t="s">
        <v>8809</v>
      </c>
      <c r="B1918" s="208" t="s">
        <v>11476</v>
      </c>
      <c r="C1918" s="208" t="s">
        <v>8815</v>
      </c>
      <c r="D1918" s="208" t="s">
        <v>11477</v>
      </c>
      <c r="E1918" s="253">
        <v>2.968097837746932</v>
      </c>
      <c r="F1918" s="245"/>
      <c r="G1918" s="245"/>
      <c r="H1918" s="255"/>
      <c r="I1918" s="210">
        <v>5.2599999890909128</v>
      </c>
    </row>
    <row r="1919" spans="1:9" x14ac:dyDescent="0.25">
      <c r="A1919" s="208" t="s">
        <v>8809</v>
      </c>
      <c r="B1919" s="208" t="s">
        <v>11478</v>
      </c>
      <c r="C1919" s="208" t="s">
        <v>8924</v>
      </c>
      <c r="D1919" s="208" t="s">
        <v>11479</v>
      </c>
      <c r="E1919" s="194">
        <v>3.9177062465908312</v>
      </c>
      <c r="F1919" s="254"/>
      <c r="G1919" s="255"/>
      <c r="H1919" s="255"/>
      <c r="I1919" s="210">
        <v>4.1739531541368269</v>
      </c>
    </row>
    <row r="1920" spans="1:9" x14ac:dyDescent="0.25">
      <c r="A1920" s="208" t="s">
        <v>8809</v>
      </c>
      <c r="B1920" s="208" t="s">
        <v>11480</v>
      </c>
      <c r="C1920" s="208" t="s">
        <v>8815</v>
      </c>
      <c r="D1920" s="208" t="s">
        <v>11481</v>
      </c>
      <c r="E1920" s="253">
        <v>3.9199999587476979</v>
      </c>
      <c r="F1920" s="245"/>
      <c r="G1920" s="245"/>
      <c r="H1920" s="245"/>
      <c r="I1920" s="210">
        <v>3.449999986363641</v>
      </c>
    </row>
    <row r="1921" spans="1:9" x14ac:dyDescent="0.25">
      <c r="A1921" s="208" t="s">
        <v>8809</v>
      </c>
      <c r="B1921" s="208" t="s">
        <v>11482</v>
      </c>
      <c r="C1921" s="208" t="s">
        <v>8815</v>
      </c>
      <c r="D1921" s="208" t="s">
        <v>11483</v>
      </c>
      <c r="E1921" s="253">
        <v>1.632700009127072</v>
      </c>
      <c r="F1921" s="245"/>
      <c r="G1921" s="245"/>
      <c r="H1921" s="245"/>
      <c r="I1921" s="210">
        <v>3.3825628876305531</v>
      </c>
    </row>
    <row r="1922" spans="1:9" x14ac:dyDescent="0.25">
      <c r="A1922" s="208" t="s">
        <v>8809</v>
      </c>
      <c r="B1922" s="208" t="s">
        <v>11484</v>
      </c>
      <c r="C1922" s="208" t="s">
        <v>8815</v>
      </c>
      <c r="D1922" s="208" t="s">
        <v>11485</v>
      </c>
      <c r="E1922" s="194">
        <v>2.519999973480664</v>
      </c>
      <c r="F1922" s="254"/>
      <c r="G1922" s="255"/>
      <c r="H1922" s="255"/>
      <c r="I1922" s="210">
        <v>2.7242339404068678</v>
      </c>
    </row>
    <row r="1923" spans="1:9" x14ac:dyDescent="0.25">
      <c r="A1923" s="208" t="s">
        <v>8809</v>
      </c>
      <c r="B1923" s="208" t="s">
        <v>11486</v>
      </c>
      <c r="C1923" s="208" t="s">
        <v>8924</v>
      </c>
      <c r="D1923" s="208" t="s">
        <v>11479</v>
      </c>
      <c r="E1923" s="194">
        <v>5.6300000459878978</v>
      </c>
      <c r="F1923" s="254"/>
      <c r="G1923" s="255"/>
      <c r="H1923" s="255"/>
      <c r="I1923" s="210">
        <v>4.0381956236317622</v>
      </c>
    </row>
    <row r="1924" spans="1:9" x14ac:dyDescent="0.25">
      <c r="A1924" s="208" t="s">
        <v>8809</v>
      </c>
      <c r="B1924" s="208" t="s">
        <v>11487</v>
      </c>
      <c r="C1924" s="208" t="s">
        <v>8815</v>
      </c>
      <c r="D1924" s="208" t="s">
        <v>11481</v>
      </c>
      <c r="E1924" s="194">
        <v>6.5091397368151567</v>
      </c>
      <c r="F1924" s="254"/>
      <c r="G1924" s="255"/>
      <c r="H1924" s="255"/>
      <c r="I1924" s="210">
        <v>3.279999967272738</v>
      </c>
    </row>
    <row r="1925" spans="1:9" x14ac:dyDescent="0.25">
      <c r="A1925" s="208" t="s">
        <v>8809</v>
      </c>
      <c r="B1925" s="208" t="s">
        <v>11488</v>
      </c>
      <c r="C1925" s="208" t="s">
        <v>8815</v>
      </c>
      <c r="D1925" s="208" t="s">
        <v>11485</v>
      </c>
      <c r="E1925" s="253">
        <v>0.1176999724525128</v>
      </c>
      <c r="F1925" s="245"/>
      <c r="G1925" s="245"/>
      <c r="H1925" s="245"/>
      <c r="I1925" s="210">
        <v>3.428866281286997</v>
      </c>
    </row>
    <row r="1926" spans="1:9" x14ac:dyDescent="0.25">
      <c r="A1926" s="208" t="s">
        <v>8809</v>
      </c>
      <c r="B1926" s="208" t="s">
        <v>11489</v>
      </c>
      <c r="C1926" s="208" t="s">
        <v>8924</v>
      </c>
      <c r="D1926" s="208" t="s">
        <v>11479</v>
      </c>
      <c r="E1926" s="253">
        <v>3.55791682654126</v>
      </c>
      <c r="F1926" s="245"/>
      <c r="G1926" s="245"/>
      <c r="H1926" s="255"/>
      <c r="I1926" s="210">
        <v>5.0213316595561137</v>
      </c>
    </row>
    <row r="1927" spans="1:9" x14ac:dyDescent="0.25">
      <c r="A1927" s="208" t="s">
        <v>8809</v>
      </c>
      <c r="B1927" s="208" t="s">
        <v>11490</v>
      </c>
      <c r="C1927" s="208" t="s">
        <v>8815</v>
      </c>
      <c r="D1927" s="208" t="s">
        <v>11481</v>
      </c>
      <c r="E1927" s="253">
        <v>7.0100000314654034</v>
      </c>
      <c r="F1927" s="245"/>
      <c r="G1927" s="245"/>
      <c r="H1927" s="245"/>
      <c r="I1927" s="210">
        <v>3.7800000278787791</v>
      </c>
    </row>
    <row r="1928" spans="1:9" x14ac:dyDescent="0.25">
      <c r="A1928" s="208" t="s">
        <v>8809</v>
      </c>
      <c r="B1928" s="208" t="s">
        <v>11491</v>
      </c>
      <c r="C1928" s="208" t="s">
        <v>8815</v>
      </c>
      <c r="D1928" s="208" t="s">
        <v>11492</v>
      </c>
      <c r="E1928" s="194">
        <v>3.9999999579058143E-2</v>
      </c>
      <c r="F1928" s="254"/>
      <c r="G1928" s="255"/>
      <c r="H1928" s="255"/>
      <c r="I1928" s="210">
        <v>5.0231725680333863</v>
      </c>
    </row>
    <row r="1929" spans="1:9" x14ac:dyDescent="0.25">
      <c r="A1929" s="208" t="s">
        <v>8809</v>
      </c>
      <c r="B1929" s="208" t="s">
        <v>11493</v>
      </c>
      <c r="C1929" s="208" t="s">
        <v>8924</v>
      </c>
      <c r="D1929" s="208" t="s">
        <v>11479</v>
      </c>
      <c r="E1929" s="253">
        <v>1.9999999789529072E-2</v>
      </c>
      <c r="F1929" s="245"/>
      <c r="G1929" s="245"/>
      <c r="H1929" s="245"/>
      <c r="I1929" s="210">
        <v>4.9146650284449898</v>
      </c>
    </row>
    <row r="1930" spans="1:9" x14ac:dyDescent="0.25">
      <c r="A1930" s="208" t="s">
        <v>8809</v>
      </c>
      <c r="B1930" s="208" t="s">
        <v>11494</v>
      </c>
      <c r="C1930" s="208" t="s">
        <v>8815</v>
      </c>
      <c r="D1930" s="208" t="s">
        <v>11495</v>
      </c>
      <c r="E1930" s="194">
        <v>14.90999984309393</v>
      </c>
      <c r="F1930" s="254"/>
      <c r="G1930" s="255"/>
      <c r="H1930" s="255"/>
      <c r="I1930" s="210">
        <v>4.9165059369222632</v>
      </c>
    </row>
    <row r="1931" spans="1:9" x14ac:dyDescent="0.25">
      <c r="A1931" s="208" t="s">
        <v>8809</v>
      </c>
      <c r="B1931" s="208" t="s">
        <v>11496</v>
      </c>
      <c r="C1931" s="208" t="s">
        <v>8924</v>
      </c>
      <c r="D1931" s="208" t="s">
        <v>11479</v>
      </c>
      <c r="E1931" s="194">
        <v>35.700000045251251</v>
      </c>
      <c r="F1931" s="254"/>
      <c r="G1931" s="255"/>
      <c r="H1931" s="255"/>
      <c r="I1931" s="210">
        <v>4.1324285467662421</v>
      </c>
    </row>
    <row r="1932" spans="1:9" x14ac:dyDescent="0.25">
      <c r="A1932" s="208" t="s">
        <v>8809</v>
      </c>
      <c r="B1932" s="208" t="s">
        <v>11497</v>
      </c>
      <c r="C1932" s="208" t="s">
        <v>8815</v>
      </c>
      <c r="D1932" s="208" t="s">
        <v>11481</v>
      </c>
      <c r="E1932" s="253">
        <v>6.3400000385161803</v>
      </c>
      <c r="F1932" s="245"/>
      <c r="G1932" s="245"/>
      <c r="H1932" s="245"/>
      <c r="I1932" s="210">
        <v>3.709999975454553</v>
      </c>
    </row>
    <row r="1933" spans="1:9" x14ac:dyDescent="0.25">
      <c r="A1933" s="208" t="s">
        <v>8809</v>
      </c>
      <c r="B1933" s="208" t="s">
        <v>11498</v>
      </c>
      <c r="C1933" s="208" t="s">
        <v>8815</v>
      </c>
      <c r="D1933" s="208" t="s">
        <v>11499</v>
      </c>
      <c r="E1933" s="194">
        <v>5.5216000471286506</v>
      </c>
      <c r="F1933" s="254"/>
      <c r="G1933" s="255"/>
      <c r="H1933" s="255"/>
      <c r="I1933" s="210">
        <v>4.1694039132289982</v>
      </c>
    </row>
    <row r="1934" spans="1:9" x14ac:dyDescent="0.25">
      <c r="A1934" s="208" t="s">
        <v>8809</v>
      </c>
      <c r="B1934" s="208" t="s">
        <v>11500</v>
      </c>
      <c r="C1934" s="208" t="s">
        <v>8815</v>
      </c>
      <c r="D1934" s="208" t="s">
        <v>11501</v>
      </c>
      <c r="E1934" s="194">
        <v>3.5499999626414098</v>
      </c>
      <c r="F1934" s="254"/>
      <c r="G1934" s="255"/>
      <c r="H1934" s="255"/>
      <c r="I1934" s="210">
        <v>3.2399999806060671</v>
      </c>
    </row>
    <row r="1935" spans="1:9" x14ac:dyDescent="0.25">
      <c r="A1935" s="208" t="s">
        <v>8809</v>
      </c>
      <c r="B1935" s="208" t="s">
        <v>11502</v>
      </c>
      <c r="C1935" s="208" t="s">
        <v>8815</v>
      </c>
      <c r="D1935" s="208" t="s">
        <v>11503</v>
      </c>
      <c r="E1935" s="253">
        <v>0.5999999936858722</v>
      </c>
      <c r="F1935" s="245"/>
      <c r="G1935" s="245"/>
      <c r="H1935" s="245"/>
      <c r="I1935" s="210">
        <v>3.268423152949858</v>
      </c>
    </row>
    <row r="1936" spans="1:9" x14ac:dyDescent="0.25">
      <c r="A1936" s="208" t="s">
        <v>8809</v>
      </c>
      <c r="B1936" s="208" t="s">
        <v>11504</v>
      </c>
      <c r="C1936" s="208" t="s">
        <v>8815</v>
      </c>
      <c r="D1936" s="208" t="s">
        <v>11501</v>
      </c>
      <c r="E1936" s="194">
        <v>3.695011800105112</v>
      </c>
      <c r="F1936" s="254"/>
      <c r="G1936" s="255"/>
      <c r="H1936" s="255"/>
      <c r="I1936" s="210">
        <v>3.2299999839394</v>
      </c>
    </row>
    <row r="1937" spans="1:9" x14ac:dyDescent="0.25">
      <c r="A1937" s="208" t="s">
        <v>8809</v>
      </c>
      <c r="B1937" s="208" t="s">
        <v>11505</v>
      </c>
      <c r="C1937" s="208" t="s">
        <v>8815</v>
      </c>
      <c r="D1937" s="208" t="s">
        <v>11506</v>
      </c>
      <c r="E1937" s="194">
        <v>23.969999958221521</v>
      </c>
      <c r="F1937" s="254"/>
      <c r="G1937" s="255"/>
      <c r="H1937" s="255"/>
      <c r="I1937" s="210">
        <v>3.375089784060981</v>
      </c>
    </row>
    <row r="1938" spans="1:9" x14ac:dyDescent="0.25">
      <c r="A1938" s="208" t="s">
        <v>8809</v>
      </c>
      <c r="B1938" s="208" t="s">
        <v>11507</v>
      </c>
      <c r="C1938" s="208" t="s">
        <v>8815</v>
      </c>
      <c r="D1938" s="208" t="s">
        <v>11508</v>
      </c>
      <c r="E1938" s="194">
        <v>23.119999967166539</v>
      </c>
      <c r="F1938" s="254"/>
      <c r="G1938" s="255"/>
      <c r="H1938" s="255"/>
      <c r="I1938" s="210">
        <v>3.375089784060981</v>
      </c>
    </row>
    <row r="1939" spans="1:9" x14ac:dyDescent="0.25">
      <c r="A1939" s="208" t="s">
        <v>8809</v>
      </c>
      <c r="B1939" s="208" t="s">
        <v>11509</v>
      </c>
      <c r="C1939" s="208" t="s">
        <v>8815</v>
      </c>
      <c r="D1939" s="208" t="s">
        <v>11501</v>
      </c>
      <c r="E1939" s="253">
        <v>4.7599999499079191</v>
      </c>
      <c r="F1939" s="245"/>
      <c r="G1939" s="245"/>
      <c r="H1939" s="245"/>
      <c r="I1939" s="210">
        <v>3.5800000187878722</v>
      </c>
    </row>
    <row r="1940" spans="1:9" x14ac:dyDescent="0.25">
      <c r="A1940" s="208" t="s">
        <v>8809</v>
      </c>
      <c r="B1940" s="208" t="s">
        <v>11510</v>
      </c>
      <c r="C1940" s="208" t="s">
        <v>8815</v>
      </c>
      <c r="D1940" s="208" t="s">
        <v>11511</v>
      </c>
      <c r="E1940" s="194">
        <v>0.20070002419679009</v>
      </c>
      <c r="F1940" s="254"/>
      <c r="G1940" s="255"/>
      <c r="H1940" s="255"/>
      <c r="I1940" s="210">
        <v>3.6598712800429061</v>
      </c>
    </row>
    <row r="1941" spans="1:9" x14ac:dyDescent="0.25">
      <c r="A1941" s="208" t="s">
        <v>8809</v>
      </c>
      <c r="B1941" s="208" t="s">
        <v>11512</v>
      </c>
      <c r="C1941" s="208" t="s">
        <v>8924</v>
      </c>
      <c r="D1941" s="208" t="s">
        <v>11513</v>
      </c>
      <c r="E1941" s="253">
        <v>4212.9099999693763</v>
      </c>
      <c r="F1941" s="245"/>
      <c r="G1941" s="245"/>
      <c r="H1941" s="255"/>
      <c r="I1941" s="210">
        <v>4.167756186505513</v>
      </c>
    </row>
    <row r="1942" spans="1:9" x14ac:dyDescent="0.25">
      <c r="A1942" s="208" t="s">
        <v>8809</v>
      </c>
      <c r="B1942" s="208" t="s">
        <v>11514</v>
      </c>
      <c r="C1942" s="208" t="s">
        <v>8815</v>
      </c>
      <c r="D1942" s="208" t="s">
        <v>11501</v>
      </c>
      <c r="E1942" s="194">
        <v>17.479999816048409</v>
      </c>
      <c r="F1942" s="254"/>
      <c r="G1942" s="255"/>
      <c r="H1942" s="255"/>
      <c r="I1942" s="210">
        <v>3.3900000063636351</v>
      </c>
    </row>
    <row r="1943" spans="1:9" x14ac:dyDescent="0.25">
      <c r="A1943" s="208" t="s">
        <v>8809</v>
      </c>
      <c r="B1943" s="208" t="s">
        <v>11515</v>
      </c>
      <c r="C1943" s="208" t="s">
        <v>8815</v>
      </c>
      <c r="D1943" s="208" t="s">
        <v>11511</v>
      </c>
      <c r="E1943" s="253">
        <v>1.709999982004736</v>
      </c>
      <c r="F1943" s="245"/>
      <c r="G1943" s="245"/>
      <c r="H1943" s="245"/>
      <c r="I1943" s="210">
        <v>4.167756186505513</v>
      </c>
    </row>
    <row r="1944" spans="1:9" x14ac:dyDescent="0.25">
      <c r="A1944" s="208" t="s">
        <v>8809</v>
      </c>
      <c r="B1944" s="208" t="s">
        <v>11516</v>
      </c>
      <c r="C1944" s="208" t="s">
        <v>8924</v>
      </c>
      <c r="D1944" s="208" t="s">
        <v>11517</v>
      </c>
      <c r="E1944" s="253">
        <v>5.2500000499868458</v>
      </c>
      <c r="F1944" s="245"/>
      <c r="G1944" s="245"/>
      <c r="H1944" s="245"/>
      <c r="I1944" s="210">
        <v>4.167756186505513</v>
      </c>
    </row>
    <row r="1945" spans="1:9" x14ac:dyDescent="0.25">
      <c r="A1945" s="208" t="s">
        <v>8809</v>
      </c>
      <c r="B1945" s="208" t="s">
        <v>11518</v>
      </c>
      <c r="C1945" s="208" t="s">
        <v>8815</v>
      </c>
      <c r="D1945" s="208" t="s">
        <v>11501</v>
      </c>
      <c r="E1945" s="194">
        <v>5.2300000501973161</v>
      </c>
      <c r="F1945" s="254"/>
      <c r="G1945" s="255"/>
      <c r="H1945" s="255"/>
      <c r="I1945" s="210">
        <v>3.249999977272735</v>
      </c>
    </row>
    <row r="1946" spans="1:9" x14ac:dyDescent="0.25">
      <c r="A1946" s="208" t="s">
        <v>8809</v>
      </c>
      <c r="B1946" s="208" t="s">
        <v>11519</v>
      </c>
      <c r="C1946" s="208" t="s">
        <v>8815</v>
      </c>
      <c r="D1946" s="208" t="s">
        <v>11503</v>
      </c>
      <c r="E1946" s="253">
        <v>4.8178999756074719</v>
      </c>
      <c r="F1946" s="245"/>
      <c r="G1946" s="245"/>
      <c r="H1946" s="245"/>
      <c r="I1946" s="210">
        <v>2.8713323762225409</v>
      </c>
    </row>
    <row r="1947" spans="1:9" x14ac:dyDescent="0.25">
      <c r="A1947" s="208" t="s">
        <v>8809</v>
      </c>
      <c r="B1947" s="208" t="s">
        <v>11520</v>
      </c>
      <c r="C1947" s="208" t="s">
        <v>8924</v>
      </c>
      <c r="D1947" s="208" t="s">
        <v>11521</v>
      </c>
      <c r="E1947" s="194">
        <v>17.755602549270169</v>
      </c>
      <c r="F1947" s="254"/>
      <c r="G1947" s="255"/>
      <c r="H1947" s="255"/>
      <c r="I1947" s="210">
        <v>3.500604893737763</v>
      </c>
    </row>
    <row r="1948" spans="1:9" x14ac:dyDescent="0.25">
      <c r="A1948" s="208" t="s">
        <v>8809</v>
      </c>
      <c r="B1948" s="208" t="s">
        <v>11522</v>
      </c>
      <c r="C1948" s="208" t="s">
        <v>8815</v>
      </c>
      <c r="D1948" s="208" t="s">
        <v>11501</v>
      </c>
      <c r="E1948" s="253">
        <v>5.2395247015046076</v>
      </c>
      <c r="F1948" s="245"/>
      <c r="G1948" s="245"/>
      <c r="H1948" s="245"/>
      <c r="I1948" s="210">
        <v>3.1800000006060611</v>
      </c>
    </row>
    <row r="1949" spans="1:9" x14ac:dyDescent="0.25">
      <c r="A1949" s="208" t="s">
        <v>8809</v>
      </c>
      <c r="B1949" s="208" t="s">
        <v>11523</v>
      </c>
      <c r="C1949" s="208" t="s">
        <v>8815</v>
      </c>
      <c r="D1949" s="208" t="s">
        <v>11506</v>
      </c>
      <c r="E1949" s="194">
        <v>9.1199999040252582</v>
      </c>
      <c r="F1949" s="254"/>
      <c r="G1949" s="255"/>
      <c r="H1949" s="255"/>
      <c r="I1949" s="210">
        <v>4.0126047230711528</v>
      </c>
    </row>
    <row r="1950" spans="1:9" x14ac:dyDescent="0.25">
      <c r="A1950" s="208" t="s">
        <v>8809</v>
      </c>
      <c r="B1950" s="208" t="s">
        <v>11524</v>
      </c>
      <c r="C1950" s="208" t="s">
        <v>8815</v>
      </c>
      <c r="D1950" s="208" t="s">
        <v>11508</v>
      </c>
      <c r="E1950" s="253">
        <v>3.89506136390359</v>
      </c>
      <c r="F1950" s="245"/>
      <c r="G1950" s="245"/>
      <c r="H1950" s="255"/>
      <c r="I1950" s="210">
        <v>2.7407074197641941</v>
      </c>
    </row>
    <row r="1951" spans="1:9" x14ac:dyDescent="0.25">
      <c r="A1951" s="208" t="s">
        <v>8809</v>
      </c>
      <c r="B1951" s="208" t="s">
        <v>11525</v>
      </c>
      <c r="C1951" s="208" t="s">
        <v>8815</v>
      </c>
      <c r="D1951" s="208" t="s">
        <v>11526</v>
      </c>
      <c r="E1951" s="194">
        <v>35.384714176430258</v>
      </c>
      <c r="F1951" s="254"/>
      <c r="G1951" s="255"/>
      <c r="H1951" s="255"/>
      <c r="I1951" s="210">
        <v>2.4600000133333291</v>
      </c>
    </row>
    <row r="1952" spans="1:9" x14ac:dyDescent="0.25">
      <c r="A1952" s="208" t="s">
        <v>8809</v>
      </c>
      <c r="B1952" s="208" t="s">
        <v>11527</v>
      </c>
      <c r="C1952" s="208" t="s">
        <v>8815</v>
      </c>
      <c r="D1952" s="208" t="s">
        <v>9964</v>
      </c>
      <c r="E1952" s="194">
        <v>3.070614332327132</v>
      </c>
      <c r="F1952" s="254"/>
      <c r="G1952" s="255"/>
      <c r="H1952" s="255"/>
      <c r="I1952" s="210">
        <v>2.2100000209090842</v>
      </c>
    </row>
    <row r="1953" spans="1:9" x14ac:dyDescent="0.25">
      <c r="A1953" s="208" t="s">
        <v>8809</v>
      </c>
      <c r="B1953" s="208" t="s">
        <v>11528</v>
      </c>
      <c r="C1953" s="208" t="s">
        <v>8815</v>
      </c>
      <c r="D1953" s="208" t="s">
        <v>11529</v>
      </c>
      <c r="E1953" s="253">
        <v>7.8553999699510646</v>
      </c>
      <c r="F1953" s="245"/>
      <c r="G1953" s="245"/>
      <c r="H1953" s="255"/>
      <c r="I1953" s="210">
        <v>2.8261088306909961</v>
      </c>
    </row>
    <row r="1954" spans="1:9" x14ac:dyDescent="0.25">
      <c r="A1954" s="208" t="s">
        <v>8809</v>
      </c>
      <c r="B1954" s="208" t="s">
        <v>11530</v>
      </c>
      <c r="C1954" s="208" t="s">
        <v>8924</v>
      </c>
      <c r="D1954" s="208" t="s">
        <v>11531</v>
      </c>
      <c r="E1954" s="194">
        <v>22.959999968850301</v>
      </c>
      <c r="F1954" s="254"/>
      <c r="G1954" s="255"/>
      <c r="H1954" s="255"/>
      <c r="I1954" s="210">
        <v>2.8211884535432432</v>
      </c>
    </row>
    <row r="1955" spans="1:9" x14ac:dyDescent="0.25">
      <c r="A1955" s="208" t="s">
        <v>8809</v>
      </c>
      <c r="B1955" s="208" t="s">
        <v>11532</v>
      </c>
      <c r="C1955" s="208" t="s">
        <v>8815</v>
      </c>
      <c r="D1955" s="208" t="s">
        <v>11533</v>
      </c>
      <c r="E1955" s="194">
        <v>1.362099959357012</v>
      </c>
      <c r="F1955" s="254"/>
      <c r="G1955" s="255"/>
      <c r="H1955" s="255"/>
      <c r="I1955" s="210">
        <v>2.670000019090903</v>
      </c>
    </row>
    <row r="1956" spans="1:9" x14ac:dyDescent="0.25">
      <c r="A1956" s="208" t="s">
        <v>8809</v>
      </c>
      <c r="B1956" s="208" t="s">
        <v>11534</v>
      </c>
      <c r="C1956" s="208" t="s">
        <v>8815</v>
      </c>
      <c r="D1956" s="208" t="s">
        <v>11535</v>
      </c>
      <c r="E1956" s="253">
        <v>321.13999998800318</v>
      </c>
      <c r="F1956" s="245"/>
      <c r="G1956" s="245"/>
      <c r="H1956" s="245"/>
      <c r="I1956" s="210">
        <v>2.3662795142704649</v>
      </c>
    </row>
    <row r="1957" spans="1:9" x14ac:dyDescent="0.25">
      <c r="A1957" s="208" t="s">
        <v>8809</v>
      </c>
      <c r="B1957" s="208" t="s">
        <v>11536</v>
      </c>
      <c r="C1957" s="208" t="s">
        <v>8924</v>
      </c>
      <c r="D1957" s="208" t="s">
        <v>11537</v>
      </c>
      <c r="E1957" s="253">
        <v>0.1199999987371744</v>
      </c>
      <c r="F1957" s="245"/>
      <c r="G1957" s="245"/>
      <c r="H1957" s="245"/>
      <c r="I1957" s="210">
        <v>0.79751109779933094</v>
      </c>
    </row>
    <row r="1958" spans="1:9" x14ac:dyDescent="0.25">
      <c r="A1958" s="208" t="s">
        <v>8809</v>
      </c>
      <c r="B1958" s="208" t="s">
        <v>11538</v>
      </c>
      <c r="C1958" s="208" t="s">
        <v>8815</v>
      </c>
      <c r="D1958" s="208" t="s">
        <v>11539</v>
      </c>
      <c r="E1958" s="253">
        <v>221.90999997989999</v>
      </c>
      <c r="F1958" s="245"/>
      <c r="G1958" s="245"/>
      <c r="H1958" s="245"/>
      <c r="I1958" s="210">
        <v>2.8261088306909961</v>
      </c>
    </row>
    <row r="1959" spans="1:9" x14ac:dyDescent="0.25">
      <c r="A1959" s="208" t="s">
        <v>8809</v>
      </c>
      <c r="B1959" s="208" t="s">
        <v>11540</v>
      </c>
      <c r="C1959" s="208" t="s">
        <v>8815</v>
      </c>
      <c r="D1959" s="208" t="s">
        <v>11533</v>
      </c>
      <c r="E1959" s="253">
        <v>1.8592054526787111E-2</v>
      </c>
      <c r="F1959" s="245"/>
      <c r="G1959" s="245"/>
      <c r="H1959" s="245"/>
      <c r="I1959" s="210">
        <v>2.5799999733333419</v>
      </c>
    </row>
    <row r="1960" spans="1:9" x14ac:dyDescent="0.25">
      <c r="A1960" s="208" t="s">
        <v>8809</v>
      </c>
      <c r="B1960" s="208" t="s">
        <v>11541</v>
      </c>
      <c r="C1960" s="208" t="s">
        <v>8815</v>
      </c>
      <c r="D1960" s="208" t="s">
        <v>11542</v>
      </c>
      <c r="E1960" s="253">
        <v>106.3800000380952</v>
      </c>
      <c r="F1960" s="245"/>
      <c r="G1960" s="245"/>
      <c r="H1960" s="245"/>
      <c r="I1960" s="210">
        <v>2.8261088306909961</v>
      </c>
    </row>
    <row r="1961" spans="1:9" x14ac:dyDescent="0.25">
      <c r="A1961" s="208" t="s">
        <v>8809</v>
      </c>
      <c r="B1961" s="208" t="s">
        <v>11543</v>
      </c>
      <c r="C1961" s="208" t="s">
        <v>8815</v>
      </c>
      <c r="D1961" s="208" t="s">
        <v>11533</v>
      </c>
      <c r="E1961" s="194">
        <v>4.3853832740291159</v>
      </c>
      <c r="F1961" s="254"/>
      <c r="G1961" s="255"/>
      <c r="H1961" s="255"/>
      <c r="I1961" s="210">
        <v>2.9400000048484829</v>
      </c>
    </row>
    <row r="1962" spans="1:9" x14ac:dyDescent="0.25">
      <c r="A1962" s="208" t="s">
        <v>8809</v>
      </c>
      <c r="B1962" s="208" t="s">
        <v>11544</v>
      </c>
      <c r="C1962" s="208" t="s">
        <v>8815</v>
      </c>
      <c r="D1962" s="208" t="s">
        <v>11545</v>
      </c>
      <c r="E1962" s="253">
        <v>4.3786999802294133</v>
      </c>
      <c r="F1962" s="245"/>
      <c r="G1962" s="245"/>
      <c r="H1962" s="255"/>
      <c r="I1962" s="210">
        <v>2.144582618472461</v>
      </c>
    </row>
    <row r="1963" spans="1:9" x14ac:dyDescent="0.25">
      <c r="A1963" s="208" t="s">
        <v>8809</v>
      </c>
      <c r="B1963" s="208" t="s">
        <v>11546</v>
      </c>
      <c r="C1963" s="208" t="s">
        <v>8924</v>
      </c>
      <c r="D1963" s="208" t="s">
        <v>11547</v>
      </c>
      <c r="E1963" s="194">
        <v>213.78999996011581</v>
      </c>
      <c r="F1963" s="254"/>
      <c r="G1963" s="255"/>
      <c r="H1963" s="255"/>
      <c r="I1963" s="210">
        <v>3.6165139460105031</v>
      </c>
    </row>
    <row r="1964" spans="1:9" x14ac:dyDescent="0.25">
      <c r="A1964" s="208" t="s">
        <v>8809</v>
      </c>
      <c r="B1964" s="208" t="s">
        <v>11548</v>
      </c>
      <c r="C1964" s="208" t="s">
        <v>8815</v>
      </c>
      <c r="D1964" s="208" t="s">
        <v>11533</v>
      </c>
      <c r="E1964" s="194">
        <v>2.0799999781110241</v>
      </c>
      <c r="F1964" s="254"/>
      <c r="G1964" s="255"/>
      <c r="H1964" s="255"/>
      <c r="I1964" s="210">
        <v>3.0499999681818291</v>
      </c>
    </row>
    <row r="1965" spans="1:9" x14ac:dyDescent="0.25">
      <c r="A1965" s="208" t="s">
        <v>8809</v>
      </c>
      <c r="B1965" s="208" t="s">
        <v>11549</v>
      </c>
      <c r="C1965" s="208" t="s">
        <v>8815</v>
      </c>
      <c r="D1965" s="208" t="s">
        <v>11545</v>
      </c>
      <c r="E1965" s="253">
        <v>7.4063350970130486</v>
      </c>
      <c r="F1965" s="245"/>
      <c r="G1965" s="245"/>
      <c r="H1965" s="255"/>
      <c r="I1965" s="210">
        <v>2.4420863071833518</v>
      </c>
    </row>
    <row r="1966" spans="1:9" x14ac:dyDescent="0.25">
      <c r="A1966" s="208" t="s">
        <v>8809</v>
      </c>
      <c r="B1966" s="208" t="s">
        <v>11550</v>
      </c>
      <c r="C1966" s="208" t="s">
        <v>8815</v>
      </c>
      <c r="D1966" s="208" t="s">
        <v>11539</v>
      </c>
      <c r="E1966" s="194">
        <v>26.494487803267688</v>
      </c>
      <c r="F1966" s="254"/>
      <c r="G1966" s="255"/>
      <c r="H1966" s="255"/>
      <c r="I1966" s="210">
        <v>2.8333248131341531</v>
      </c>
    </row>
    <row r="1967" spans="1:9" x14ac:dyDescent="0.25">
      <c r="A1967" s="208" t="s">
        <v>8809</v>
      </c>
      <c r="B1967" s="208" t="s">
        <v>11551</v>
      </c>
      <c r="C1967" s="208" t="s">
        <v>8815</v>
      </c>
      <c r="D1967" s="208" t="s">
        <v>11533</v>
      </c>
      <c r="E1967" s="253">
        <v>39.229999587161281</v>
      </c>
      <c r="F1967" s="245"/>
      <c r="G1967" s="245"/>
      <c r="H1967" s="255"/>
      <c r="I1967" s="210">
        <v>2.900000018181812</v>
      </c>
    </row>
    <row r="1968" spans="1:9" x14ac:dyDescent="0.25">
      <c r="A1968" s="208" t="s">
        <v>8809</v>
      </c>
      <c r="B1968" s="208" t="s">
        <v>11552</v>
      </c>
      <c r="C1968" s="208" t="s">
        <v>8815</v>
      </c>
      <c r="D1968" s="208" t="s">
        <v>11535</v>
      </c>
      <c r="E1968" s="253">
        <v>44.969999526756133</v>
      </c>
      <c r="F1968" s="245"/>
      <c r="G1968" s="245"/>
      <c r="H1968" s="255"/>
      <c r="I1968" s="210">
        <v>2.8261088306909961</v>
      </c>
    </row>
    <row r="1969" spans="1:9" x14ac:dyDescent="0.25">
      <c r="A1969" s="208" t="s">
        <v>8809</v>
      </c>
      <c r="B1969" s="208" t="s">
        <v>11553</v>
      </c>
      <c r="C1969" s="208" t="s">
        <v>8924</v>
      </c>
      <c r="D1969" s="208" t="s">
        <v>11554</v>
      </c>
      <c r="E1969" s="253">
        <v>3.1321942317054021</v>
      </c>
      <c r="F1969" s="245"/>
      <c r="G1969" s="245"/>
      <c r="H1969" s="245"/>
      <c r="I1969" s="210">
        <v>2.860605107071025</v>
      </c>
    </row>
    <row r="1970" spans="1:9" x14ac:dyDescent="0.25">
      <c r="A1970" s="208" t="s">
        <v>8809</v>
      </c>
      <c r="B1970" s="208" t="s">
        <v>11555</v>
      </c>
      <c r="C1970" s="208" t="s">
        <v>8815</v>
      </c>
      <c r="D1970" s="208" t="s">
        <v>11533</v>
      </c>
      <c r="E1970" s="253">
        <v>51.199999566429902</v>
      </c>
      <c r="F1970" s="245"/>
      <c r="G1970" s="245"/>
      <c r="H1970" s="245"/>
      <c r="I1970" s="210">
        <v>2.8500000348484731</v>
      </c>
    </row>
    <row r="1971" spans="1:9" x14ac:dyDescent="0.25">
      <c r="A1971" s="208" t="s">
        <v>8809</v>
      </c>
      <c r="B1971" s="208" t="s">
        <v>11556</v>
      </c>
      <c r="C1971" s="208" t="s">
        <v>8815</v>
      </c>
      <c r="D1971" s="208" t="s">
        <v>11529</v>
      </c>
      <c r="E1971" s="253">
        <v>0.48150002124177832</v>
      </c>
      <c r="F1971" s="245"/>
      <c r="G1971" s="245"/>
      <c r="H1971" s="245"/>
      <c r="I1971" s="210">
        <v>3.3546958514650189</v>
      </c>
    </row>
    <row r="1972" spans="1:9" x14ac:dyDescent="0.25">
      <c r="A1972" s="208" t="s">
        <v>8809</v>
      </c>
      <c r="B1972" s="208" t="s">
        <v>11557</v>
      </c>
      <c r="C1972" s="208" t="s">
        <v>8815</v>
      </c>
      <c r="D1972" s="208" t="s">
        <v>11529</v>
      </c>
      <c r="E1972" s="194">
        <v>7.3600000277821627</v>
      </c>
      <c r="F1972" s="254"/>
      <c r="G1972" s="255"/>
      <c r="H1972" s="255"/>
      <c r="I1972" s="210">
        <v>2.2636848514989891</v>
      </c>
    </row>
    <row r="1973" spans="1:9" x14ac:dyDescent="0.25">
      <c r="A1973" s="208" t="s">
        <v>8809</v>
      </c>
      <c r="B1973" s="208" t="s">
        <v>11558</v>
      </c>
      <c r="C1973" s="208" t="s">
        <v>8811</v>
      </c>
      <c r="D1973" s="208" t="s">
        <v>11559</v>
      </c>
      <c r="E1973" s="194">
        <v>6.0000000420941859</v>
      </c>
      <c r="F1973" s="254"/>
      <c r="G1973" s="255"/>
      <c r="H1973" s="255"/>
      <c r="I1973" s="210">
        <v>0.22799999975757579</v>
      </c>
    </row>
    <row r="1974" spans="1:9" x14ac:dyDescent="0.25">
      <c r="A1974" s="208" t="s">
        <v>8809</v>
      </c>
      <c r="B1974" s="208" t="s">
        <v>11560</v>
      </c>
      <c r="C1974" s="208" t="s">
        <v>8815</v>
      </c>
      <c r="D1974" s="208" t="s">
        <v>11559</v>
      </c>
      <c r="E1974" s="194">
        <v>2.9299999691660088</v>
      </c>
      <c r="F1974" s="254"/>
      <c r="G1974" s="255"/>
      <c r="H1974" s="255"/>
      <c r="I1974" s="210">
        <v>9.0909060606070707E-2</v>
      </c>
    </row>
    <row r="1975" spans="1:9" x14ac:dyDescent="0.25">
      <c r="A1975" s="208" t="s">
        <v>8809</v>
      </c>
      <c r="B1975" s="208" t="s">
        <v>11560</v>
      </c>
      <c r="C1975" s="208" t="s">
        <v>8811</v>
      </c>
      <c r="D1975" s="208" t="s">
        <v>11559</v>
      </c>
      <c r="E1975" s="194">
        <v>1.9899999790581431</v>
      </c>
      <c r="F1975" s="254"/>
      <c r="G1975" s="255"/>
      <c r="H1975" s="255"/>
      <c r="I1975" s="210">
        <v>0.22799999975757579</v>
      </c>
    </row>
    <row r="1976" spans="1:9" x14ac:dyDescent="0.25">
      <c r="A1976" s="208" t="s">
        <v>8809</v>
      </c>
      <c r="B1976" s="208" t="s">
        <v>11561</v>
      </c>
      <c r="C1976" s="208" t="s">
        <v>8811</v>
      </c>
      <c r="D1976" s="208" t="s">
        <v>11559</v>
      </c>
      <c r="E1976" s="253">
        <v>8.8700000118916069</v>
      </c>
      <c r="F1976" s="245"/>
      <c r="G1976" s="245"/>
      <c r="H1976" s="255"/>
      <c r="I1976" s="210">
        <v>0.22799999975757579</v>
      </c>
    </row>
    <row r="1977" spans="1:9" x14ac:dyDescent="0.25">
      <c r="A1977" s="208" t="s">
        <v>8809</v>
      </c>
      <c r="B1977" s="208" t="s">
        <v>11562</v>
      </c>
      <c r="C1977" s="208" t="s">
        <v>8811</v>
      </c>
      <c r="D1977" s="208" t="s">
        <v>11559</v>
      </c>
      <c r="E1977" s="253">
        <v>14.43979990065983</v>
      </c>
      <c r="F1977" s="245"/>
      <c r="G1977" s="245"/>
      <c r="H1977" s="245"/>
      <c r="I1977" s="210">
        <v>0.22799999975757579</v>
      </c>
    </row>
    <row r="1978" spans="1:9" x14ac:dyDescent="0.25">
      <c r="A1978" s="208" t="s">
        <v>8809</v>
      </c>
      <c r="B1978" s="208" t="s">
        <v>11563</v>
      </c>
      <c r="C1978" s="208" t="s">
        <v>8811</v>
      </c>
      <c r="D1978" s="208" t="s">
        <v>11564</v>
      </c>
      <c r="E1978" s="253">
        <v>65.286523911744027</v>
      </c>
      <c r="F1978" s="245"/>
      <c r="G1978" s="245"/>
      <c r="H1978" s="245"/>
      <c r="I1978" s="210">
        <v>0.24679999349091131</v>
      </c>
    </row>
    <row r="1979" spans="1:9" x14ac:dyDescent="0.25">
      <c r="A1979" s="208" t="s">
        <v>8809</v>
      </c>
      <c r="B1979" s="208" t="s">
        <v>11563</v>
      </c>
      <c r="C1979" s="208" t="s">
        <v>9782</v>
      </c>
      <c r="D1979" s="208" t="s">
        <v>11564</v>
      </c>
      <c r="E1979" s="253">
        <v>0.2631000235401208</v>
      </c>
      <c r="F1979" s="245"/>
      <c r="G1979" s="245"/>
      <c r="H1979" s="245"/>
      <c r="I1979" s="210">
        <v>0.15620002369090119</v>
      </c>
    </row>
    <row r="1980" spans="1:9" x14ac:dyDescent="0.25">
      <c r="A1980" s="208" t="s">
        <v>8809</v>
      </c>
      <c r="B1980" s="208" t="s">
        <v>11565</v>
      </c>
      <c r="C1980" s="208" t="s">
        <v>8811</v>
      </c>
      <c r="D1980" s="208" t="s">
        <v>10539</v>
      </c>
      <c r="E1980" s="194">
        <v>4.4399999532754544</v>
      </c>
      <c r="F1980" s="254"/>
      <c r="G1980" s="255"/>
      <c r="H1980" s="255"/>
      <c r="I1980" s="210">
        <v>5.2146000042242413</v>
      </c>
    </row>
    <row r="1981" spans="1:9" x14ac:dyDescent="0.25">
      <c r="A1981" s="208" t="s">
        <v>8809</v>
      </c>
      <c r="B1981" s="208" t="s">
        <v>11566</v>
      </c>
      <c r="C1981" s="208" t="s">
        <v>8811</v>
      </c>
      <c r="D1981" s="208" t="s">
        <v>11567</v>
      </c>
      <c r="E1981" s="194">
        <v>4.8099999493817416</v>
      </c>
      <c r="F1981" s="254"/>
      <c r="G1981" s="255"/>
      <c r="H1981" s="255"/>
      <c r="I1981" s="210">
        <v>1.0425000312878681</v>
      </c>
    </row>
    <row r="1982" spans="1:9" x14ac:dyDescent="0.25">
      <c r="A1982" s="208" t="s">
        <v>8809</v>
      </c>
      <c r="B1982" s="208" t="s">
        <v>11568</v>
      </c>
      <c r="C1982" s="208" t="s">
        <v>8811</v>
      </c>
      <c r="D1982" s="208" t="s">
        <v>11569</v>
      </c>
      <c r="E1982" s="194">
        <v>2.0295026358379089</v>
      </c>
      <c r="F1982" s="254"/>
      <c r="G1982" s="255"/>
      <c r="H1982" s="255"/>
      <c r="I1982" s="210">
        <v>15.464799996581821</v>
      </c>
    </row>
    <row r="1983" spans="1:9" x14ac:dyDescent="0.25">
      <c r="A1983" s="208" t="s">
        <v>8809</v>
      </c>
      <c r="B1983" s="208" t="s">
        <v>553</v>
      </c>
      <c r="C1983" s="208" t="s">
        <v>8811</v>
      </c>
      <c r="D1983" s="208" t="s">
        <v>11570</v>
      </c>
      <c r="E1983" s="194">
        <v>4.4299999533806904</v>
      </c>
      <c r="F1983" s="254"/>
      <c r="G1983" s="255"/>
      <c r="H1983" s="255"/>
      <c r="I1983" s="210">
        <v>17.370599967375771</v>
      </c>
    </row>
    <row r="1984" spans="1:9" x14ac:dyDescent="0.25">
      <c r="A1984" s="208" t="s">
        <v>8809</v>
      </c>
      <c r="B1984" s="208" t="s">
        <v>11571</v>
      </c>
      <c r="C1984" s="208" t="s">
        <v>8811</v>
      </c>
      <c r="D1984" s="208" t="s">
        <v>11572</v>
      </c>
      <c r="E1984" s="253">
        <v>41.039999568113657</v>
      </c>
      <c r="F1984" s="245"/>
      <c r="G1984" s="245"/>
      <c r="H1984" s="255"/>
      <c r="I1984" s="210">
        <v>2.2730999998757579</v>
      </c>
    </row>
    <row r="1985" spans="1:9" x14ac:dyDescent="0.25">
      <c r="A1985" s="208" t="s">
        <v>8809</v>
      </c>
      <c r="B1985" s="208" t="s">
        <v>11573</v>
      </c>
      <c r="C1985" s="208" t="s">
        <v>8811</v>
      </c>
      <c r="D1985" s="208" t="s">
        <v>11574</v>
      </c>
      <c r="E1985" s="194">
        <v>42.969999547803219</v>
      </c>
      <c r="F1985" s="254"/>
      <c r="G1985" s="255"/>
      <c r="H1985" s="255"/>
      <c r="I1985" s="210">
        <v>0.51469997994849148</v>
      </c>
    </row>
    <row r="1986" spans="1:9" x14ac:dyDescent="0.25">
      <c r="A1986" s="208" t="s">
        <v>8809</v>
      </c>
      <c r="B1986" s="208" t="s">
        <v>11575</v>
      </c>
      <c r="C1986" s="208" t="s">
        <v>8818</v>
      </c>
      <c r="D1986" s="208" t="s">
        <v>11574</v>
      </c>
      <c r="E1986" s="194">
        <v>5.2100000504077872</v>
      </c>
      <c r="F1986" s="254"/>
      <c r="G1986" s="255"/>
      <c r="H1986" s="255"/>
      <c r="I1986" s="210">
        <v>0.68000000060606036</v>
      </c>
    </row>
    <row r="1987" spans="1:9" x14ac:dyDescent="0.25">
      <c r="A1987" s="208" t="s">
        <v>8809</v>
      </c>
      <c r="B1987" s="208" t="s">
        <v>11575</v>
      </c>
      <c r="C1987" s="208" t="s">
        <v>8820</v>
      </c>
      <c r="D1987" s="208" t="s">
        <v>11574</v>
      </c>
      <c r="E1987" s="194">
        <v>6.4200000376742956</v>
      </c>
      <c r="F1987" s="254"/>
      <c r="G1987" s="255"/>
      <c r="H1987" s="255"/>
      <c r="I1987" s="210">
        <v>0.69289999630606181</v>
      </c>
    </row>
    <row r="1988" spans="1:9" x14ac:dyDescent="0.25">
      <c r="A1988" s="208" t="s">
        <v>8809</v>
      </c>
      <c r="B1988" s="208" t="s">
        <v>11576</v>
      </c>
      <c r="C1988" s="208" t="s">
        <v>8811</v>
      </c>
      <c r="D1988" s="208" t="s">
        <v>11577</v>
      </c>
      <c r="E1988" s="253">
        <v>0.94999999000263102</v>
      </c>
      <c r="F1988" s="245"/>
      <c r="G1988" s="245"/>
      <c r="H1988" s="245"/>
      <c r="I1988" s="210">
        <v>5.188000013090905</v>
      </c>
    </row>
    <row r="1989" spans="1:9" x14ac:dyDescent="0.25">
      <c r="A1989" s="208" t="s">
        <v>8809</v>
      </c>
      <c r="B1989" s="208" t="s">
        <v>11576</v>
      </c>
      <c r="C1989" s="208" t="s">
        <v>9782</v>
      </c>
      <c r="D1989" s="208" t="s">
        <v>11577</v>
      </c>
      <c r="E1989" s="194">
        <v>5.7399999395948447</v>
      </c>
      <c r="F1989" s="254"/>
      <c r="G1989" s="255"/>
      <c r="H1989" s="255"/>
      <c r="I1989" s="210">
        <v>0.59992911820544548</v>
      </c>
    </row>
    <row r="1990" spans="1:9" x14ac:dyDescent="0.25">
      <c r="A1990" s="208" t="s">
        <v>8809</v>
      </c>
      <c r="B1990" s="208" t="s">
        <v>717</v>
      </c>
      <c r="C1990" s="208" t="s">
        <v>8811</v>
      </c>
      <c r="D1990" s="208" t="s">
        <v>11578</v>
      </c>
      <c r="E1990" s="194">
        <v>4.0499999573796366</v>
      </c>
      <c r="F1990" s="254"/>
      <c r="G1990" s="255"/>
      <c r="H1990" s="255"/>
      <c r="I1990" s="210">
        <v>5.32359996789092</v>
      </c>
    </row>
    <row r="1991" spans="1:9" x14ac:dyDescent="0.25">
      <c r="A1991" s="208" t="s">
        <v>8809</v>
      </c>
      <c r="B1991" s="208" t="s">
        <v>11579</v>
      </c>
      <c r="C1991" s="208" t="s">
        <v>8811</v>
      </c>
      <c r="D1991" s="208" t="s">
        <v>11580</v>
      </c>
      <c r="E1991" s="194">
        <v>14.989999947487499</v>
      </c>
      <c r="F1991" s="254"/>
      <c r="G1991" s="255"/>
      <c r="H1991" s="255"/>
      <c r="I1991" s="210">
        <v>10.61970002070605</v>
      </c>
    </row>
    <row r="1992" spans="1:9" x14ac:dyDescent="0.25">
      <c r="A1992" s="208" t="s">
        <v>8809</v>
      </c>
      <c r="B1992" s="208" t="s">
        <v>11581</v>
      </c>
      <c r="C1992" s="208" t="s">
        <v>8811</v>
      </c>
      <c r="D1992" s="208" t="s">
        <v>11580</v>
      </c>
      <c r="E1992" s="194">
        <v>21.29999977584847</v>
      </c>
      <c r="F1992" s="254"/>
      <c r="G1992" s="255"/>
      <c r="H1992" s="255"/>
      <c r="I1992" s="210">
        <v>12.07589998985152</v>
      </c>
    </row>
    <row r="1993" spans="1:9" x14ac:dyDescent="0.25">
      <c r="A1993" s="208" t="s">
        <v>8809</v>
      </c>
      <c r="B1993" s="208" t="s">
        <v>11582</v>
      </c>
      <c r="C1993" s="208" t="s">
        <v>8924</v>
      </c>
      <c r="D1993" s="208" t="s">
        <v>11583</v>
      </c>
      <c r="E1993" s="194">
        <v>25.402535907366101</v>
      </c>
      <c r="F1993" s="254"/>
      <c r="G1993" s="255"/>
      <c r="H1993" s="255"/>
      <c r="I1993" s="210">
        <v>53.046012621026087</v>
      </c>
    </row>
    <row r="1994" spans="1:9" x14ac:dyDescent="0.25">
      <c r="A1994" s="208" t="s">
        <v>8809</v>
      </c>
      <c r="B1994" s="208" t="s">
        <v>11584</v>
      </c>
      <c r="C1994" s="208" t="s">
        <v>8924</v>
      </c>
      <c r="D1994" s="208" t="s">
        <v>11585</v>
      </c>
      <c r="E1994" s="194">
        <v>27.559999709971059</v>
      </c>
      <c r="F1994" s="254"/>
      <c r="G1994" s="255"/>
      <c r="H1994" s="255"/>
      <c r="I1994" s="210">
        <v>41.521162295976197</v>
      </c>
    </row>
    <row r="1995" spans="1:9" x14ac:dyDescent="0.25">
      <c r="A1995" s="208" t="s">
        <v>8809</v>
      </c>
      <c r="B1995" s="208" t="s">
        <v>11586</v>
      </c>
      <c r="C1995" s="208" t="s">
        <v>8924</v>
      </c>
      <c r="D1995" s="208" t="s">
        <v>11587</v>
      </c>
      <c r="E1995" s="253">
        <v>7.1500025556432242E-2</v>
      </c>
      <c r="F1995" s="245"/>
      <c r="G1995" s="245"/>
      <c r="H1995" s="245"/>
      <c r="I1995" s="210">
        <v>42.422980177188428</v>
      </c>
    </row>
    <row r="1996" spans="1:9" x14ac:dyDescent="0.25">
      <c r="A1996" s="208" t="s">
        <v>8809</v>
      </c>
      <c r="B1996" s="208" t="s">
        <v>11588</v>
      </c>
      <c r="C1996" s="208" t="s">
        <v>8815</v>
      </c>
      <c r="D1996" s="208" t="s">
        <v>11589</v>
      </c>
      <c r="E1996" s="253">
        <v>0.17999999810576159</v>
      </c>
      <c r="F1996" s="245"/>
      <c r="G1996" s="245"/>
      <c r="H1996" s="245"/>
      <c r="I1996" s="210">
        <v>21.719999956969708</v>
      </c>
    </row>
    <row r="1997" spans="1:9" x14ac:dyDescent="0.25">
      <c r="A1997" s="208" t="s">
        <v>8809</v>
      </c>
      <c r="B1997" s="208" t="s">
        <v>11590</v>
      </c>
      <c r="C1997" s="208" t="s">
        <v>8815</v>
      </c>
      <c r="D1997" s="208" t="s">
        <v>11589</v>
      </c>
      <c r="E1997" s="253">
        <v>3.9898000106308871</v>
      </c>
      <c r="F1997" s="245"/>
      <c r="G1997" s="245"/>
      <c r="H1997" s="245"/>
      <c r="I1997" s="210">
        <v>23.919999981212129</v>
      </c>
    </row>
    <row r="1998" spans="1:9" x14ac:dyDescent="0.25">
      <c r="A1998" s="208" t="s">
        <v>8809</v>
      </c>
      <c r="B1998" s="208" t="s">
        <v>11590</v>
      </c>
      <c r="C1998" s="208" t="s">
        <v>11591</v>
      </c>
      <c r="D1998" s="208" t="s">
        <v>11589</v>
      </c>
      <c r="E1998" s="194">
        <v>102.04025654259139</v>
      </c>
      <c r="F1998" s="254"/>
      <c r="G1998" s="255"/>
      <c r="H1998" s="255"/>
      <c r="I1998" s="210">
        <v>18.28989996397274</v>
      </c>
    </row>
    <row r="1999" spans="1:9" x14ac:dyDescent="0.25">
      <c r="A1999" s="208" t="s">
        <v>8809</v>
      </c>
      <c r="B1999" s="208" t="s">
        <v>11592</v>
      </c>
      <c r="C1999" s="208" t="s">
        <v>8815</v>
      </c>
      <c r="D1999" s="208" t="s">
        <v>11589</v>
      </c>
      <c r="E1999" s="194">
        <v>24.989999947487501</v>
      </c>
      <c r="F1999" s="254"/>
      <c r="G1999" s="255"/>
      <c r="H1999" s="255"/>
      <c r="I1999" s="210">
        <v>24.37999997939394</v>
      </c>
    </row>
    <row r="2000" spans="1:9" x14ac:dyDescent="0.25">
      <c r="A2000" s="208" t="s">
        <v>8809</v>
      </c>
      <c r="B2000" s="208" t="s">
        <v>11593</v>
      </c>
      <c r="C2000" s="208" t="s">
        <v>8811</v>
      </c>
      <c r="D2000" s="208" t="s">
        <v>11594</v>
      </c>
      <c r="E2000" s="253">
        <v>0.39999999579058149</v>
      </c>
      <c r="F2000" s="245"/>
      <c r="G2000" s="245"/>
      <c r="H2000" s="245"/>
      <c r="I2000" s="210">
        <v>3.4891999732969792</v>
      </c>
    </row>
    <row r="2001" spans="1:9" x14ac:dyDescent="0.25">
      <c r="A2001" s="208" t="s">
        <v>8809</v>
      </c>
      <c r="B2001" s="208" t="s">
        <v>11595</v>
      </c>
      <c r="C2001" s="208" t="s">
        <v>8811</v>
      </c>
      <c r="D2001" s="208" t="s">
        <v>11596</v>
      </c>
      <c r="E2001" s="194">
        <v>102.04025654259139</v>
      </c>
      <c r="F2001" s="254"/>
      <c r="G2001" s="255"/>
      <c r="H2001" s="255"/>
      <c r="I2001" s="210">
        <v>1.9059999707272819</v>
      </c>
    </row>
    <row r="2002" spans="1:9" x14ac:dyDescent="0.25">
      <c r="A2002" s="208" t="s">
        <v>8809</v>
      </c>
      <c r="B2002" s="208" t="s">
        <v>11597</v>
      </c>
      <c r="C2002" s="208" t="s">
        <v>8924</v>
      </c>
      <c r="D2002" s="208" t="s">
        <v>11598</v>
      </c>
      <c r="E2002" s="194">
        <v>3.2499999657984739</v>
      </c>
      <c r="F2002" s="254"/>
      <c r="G2002" s="255"/>
      <c r="H2002" s="255"/>
      <c r="I2002" s="210">
        <v>11.706344582733619</v>
      </c>
    </row>
    <row r="2003" spans="1:9" x14ac:dyDescent="0.25">
      <c r="A2003" s="208" t="s">
        <v>8809</v>
      </c>
      <c r="B2003" s="208" t="s">
        <v>11599</v>
      </c>
      <c r="C2003" s="208" t="s">
        <v>8815</v>
      </c>
      <c r="D2003" s="208" t="s">
        <v>11598</v>
      </c>
      <c r="E2003" s="194">
        <v>15.34000004903973</v>
      </c>
      <c r="F2003" s="254"/>
      <c r="G2003" s="255"/>
      <c r="H2003" s="255"/>
      <c r="I2003" s="210">
        <v>7.3199999842424281</v>
      </c>
    </row>
    <row r="2004" spans="1:9" x14ac:dyDescent="0.25">
      <c r="A2004" s="208" t="s">
        <v>8809</v>
      </c>
      <c r="B2004" s="208" t="s">
        <v>2488</v>
      </c>
      <c r="C2004" s="208" t="s">
        <v>8815</v>
      </c>
      <c r="D2004" s="208" t="s">
        <v>11600</v>
      </c>
      <c r="E2004" s="253">
        <v>2.469999974006841</v>
      </c>
      <c r="F2004" s="245"/>
      <c r="G2004" s="245"/>
      <c r="H2004" s="255"/>
      <c r="I2004" s="210">
        <v>11.706344582733619</v>
      </c>
    </row>
    <row r="2005" spans="1:9" x14ac:dyDescent="0.25">
      <c r="A2005" s="208" t="s">
        <v>8809</v>
      </c>
      <c r="B2005" s="208" t="s">
        <v>11601</v>
      </c>
      <c r="C2005" s="208" t="s">
        <v>8924</v>
      </c>
      <c r="D2005" s="208" t="s">
        <v>11602</v>
      </c>
      <c r="E2005" s="253">
        <v>14.131800009136541</v>
      </c>
      <c r="F2005" s="245"/>
      <c r="G2005" s="245"/>
      <c r="H2005" s="245"/>
      <c r="I2005" s="210">
        <v>12.332268616516521</v>
      </c>
    </row>
    <row r="2006" spans="1:9" x14ac:dyDescent="0.25">
      <c r="A2006" s="208" t="s">
        <v>8809</v>
      </c>
      <c r="B2006" s="208" t="s">
        <v>11601</v>
      </c>
      <c r="C2006" s="208" t="s">
        <v>8811</v>
      </c>
      <c r="D2006" s="208" t="s">
        <v>11602</v>
      </c>
      <c r="E2006" s="194">
        <v>1.8255999807882139</v>
      </c>
      <c r="F2006" s="254"/>
      <c r="G2006" s="255"/>
      <c r="H2006" s="255"/>
      <c r="I2006" s="210">
        <v>11.591099999936359</v>
      </c>
    </row>
    <row r="2007" spans="1:9" x14ac:dyDescent="0.25">
      <c r="A2007" s="208" t="s">
        <v>8809</v>
      </c>
      <c r="B2007" s="208" t="s">
        <v>11603</v>
      </c>
      <c r="C2007" s="208" t="s">
        <v>8811</v>
      </c>
      <c r="D2007" s="208" t="s">
        <v>11598</v>
      </c>
      <c r="E2007" s="194">
        <v>3.89506136390359</v>
      </c>
      <c r="F2007" s="254"/>
      <c r="G2007" s="255"/>
      <c r="H2007" s="255"/>
      <c r="I2007" s="210">
        <v>4.200699963403042</v>
      </c>
    </row>
    <row r="2008" spans="1:9" x14ac:dyDescent="0.25">
      <c r="A2008" s="208" t="s">
        <v>8809</v>
      </c>
      <c r="B2008" s="208" t="s">
        <v>11604</v>
      </c>
      <c r="C2008" s="208" t="s">
        <v>8815</v>
      </c>
      <c r="D2008" s="208" t="s">
        <v>11602</v>
      </c>
      <c r="E2008" s="194">
        <v>24.88999973806893</v>
      </c>
      <c r="F2008" s="254"/>
      <c r="G2008" s="255"/>
      <c r="H2008" s="255"/>
      <c r="I2008" s="210">
        <v>9.819999984242429</v>
      </c>
    </row>
    <row r="2009" spans="1:9" x14ac:dyDescent="0.25">
      <c r="A2009" s="208" t="s">
        <v>8809</v>
      </c>
      <c r="B2009" s="208" t="s">
        <v>11605</v>
      </c>
      <c r="C2009" s="208" t="s">
        <v>8815</v>
      </c>
      <c r="D2009" s="208" t="s">
        <v>9417</v>
      </c>
      <c r="E2009" s="194">
        <v>64.029999957590107</v>
      </c>
      <c r="F2009" s="254"/>
      <c r="G2009" s="255"/>
      <c r="H2009" s="255"/>
      <c r="I2009" s="210">
        <v>12.332268616516521</v>
      </c>
    </row>
    <row r="2010" spans="1:9" x14ac:dyDescent="0.25">
      <c r="A2010" s="208" t="s">
        <v>8809</v>
      </c>
      <c r="B2010" s="208" t="s">
        <v>11606</v>
      </c>
      <c r="C2010" s="208" t="s">
        <v>8924</v>
      </c>
      <c r="D2010" s="208" t="s">
        <v>11607</v>
      </c>
      <c r="E2010" s="253">
        <v>1.021000041873191</v>
      </c>
      <c r="F2010" s="245"/>
      <c r="G2010" s="245"/>
      <c r="H2010" s="245"/>
      <c r="I2010" s="210">
        <v>12.2158671401655</v>
      </c>
    </row>
    <row r="2011" spans="1:9" x14ac:dyDescent="0.25">
      <c r="A2011" s="208" t="s">
        <v>8809</v>
      </c>
      <c r="B2011" s="208" t="s">
        <v>11608</v>
      </c>
      <c r="C2011" s="208" t="s">
        <v>8811</v>
      </c>
      <c r="D2011" s="208" t="s">
        <v>11607</v>
      </c>
      <c r="E2011" s="253">
        <v>1.9599999793738491E-2</v>
      </c>
      <c r="F2011" s="245"/>
      <c r="G2011" s="245"/>
      <c r="H2011" s="245"/>
      <c r="I2011" s="210">
        <v>3.897299988778792</v>
      </c>
    </row>
    <row r="2012" spans="1:9" x14ac:dyDescent="0.25">
      <c r="A2012" s="208" t="s">
        <v>8809</v>
      </c>
      <c r="B2012" s="208" t="s">
        <v>11609</v>
      </c>
      <c r="C2012" s="208" t="s">
        <v>8815</v>
      </c>
      <c r="D2012" s="208" t="s">
        <v>11607</v>
      </c>
      <c r="E2012" s="253">
        <v>0.17553275269105231</v>
      </c>
      <c r="F2012" s="245"/>
      <c r="G2012" s="245"/>
      <c r="H2012" s="245"/>
      <c r="I2012" s="210">
        <v>7.9400000048484829</v>
      </c>
    </row>
    <row r="2013" spans="1:9" x14ac:dyDescent="0.25">
      <c r="A2013" s="208" t="s">
        <v>8809</v>
      </c>
      <c r="B2013" s="208" t="s">
        <v>2490</v>
      </c>
      <c r="C2013" s="208" t="s">
        <v>8815</v>
      </c>
      <c r="D2013" s="208" t="s">
        <v>11610</v>
      </c>
      <c r="E2013" s="194">
        <v>2.705009179636841</v>
      </c>
      <c r="F2013" s="254"/>
      <c r="G2013" s="255"/>
      <c r="H2013" s="255"/>
      <c r="I2013" s="210">
        <v>12.2158671401655</v>
      </c>
    </row>
    <row r="2014" spans="1:9" x14ac:dyDescent="0.25">
      <c r="A2014" s="208" t="s">
        <v>8809</v>
      </c>
      <c r="B2014" s="208" t="s">
        <v>11611</v>
      </c>
      <c r="C2014" s="208" t="s">
        <v>8924</v>
      </c>
      <c r="D2014" s="208" t="s">
        <v>11612</v>
      </c>
      <c r="E2014" s="194">
        <v>2.2612154458172542</v>
      </c>
      <c r="F2014" s="254"/>
      <c r="G2014" s="255"/>
      <c r="H2014" s="255"/>
      <c r="I2014" s="210">
        <v>12.58438974459736</v>
      </c>
    </row>
    <row r="2015" spans="1:9" x14ac:dyDescent="0.25">
      <c r="A2015" s="208" t="s">
        <v>8809</v>
      </c>
      <c r="B2015" s="208" t="s">
        <v>11611</v>
      </c>
      <c r="C2015" s="208" t="s">
        <v>8811</v>
      </c>
      <c r="D2015" s="208" t="s">
        <v>11612</v>
      </c>
      <c r="E2015" s="194">
        <v>0.79999999158116297</v>
      </c>
      <c r="F2015" s="254"/>
      <c r="G2015" s="255"/>
      <c r="H2015" s="255"/>
      <c r="I2015" s="210">
        <v>11.51920002390302</v>
      </c>
    </row>
    <row r="2016" spans="1:9" x14ac:dyDescent="0.25">
      <c r="A2016" s="208" t="s">
        <v>8809</v>
      </c>
      <c r="B2016" s="208" t="s">
        <v>11613</v>
      </c>
      <c r="C2016" s="208" t="s">
        <v>8811</v>
      </c>
      <c r="D2016" s="208" t="s">
        <v>11607</v>
      </c>
      <c r="E2016" s="253">
        <v>0.79999999158116297</v>
      </c>
      <c r="F2016" s="245"/>
      <c r="G2016" s="245"/>
      <c r="H2016" s="245"/>
      <c r="I2016" s="210">
        <v>4.378699979827279</v>
      </c>
    </row>
    <row r="2017" spans="1:9" x14ac:dyDescent="0.25">
      <c r="A2017" s="208" t="s">
        <v>8809</v>
      </c>
      <c r="B2017" s="208" t="s">
        <v>856</v>
      </c>
      <c r="C2017" s="208" t="s">
        <v>8815</v>
      </c>
      <c r="D2017" s="208" t="s">
        <v>11612</v>
      </c>
      <c r="E2017" s="253">
        <v>0.57999999389634316</v>
      </c>
      <c r="F2017" s="245"/>
      <c r="G2017" s="245"/>
      <c r="H2017" s="245"/>
      <c r="I2017" s="210">
        <v>10.07999997333334</v>
      </c>
    </row>
    <row r="2018" spans="1:9" x14ac:dyDescent="0.25">
      <c r="A2018" s="208" t="s">
        <v>8809</v>
      </c>
      <c r="B2018" s="208" t="s">
        <v>11614</v>
      </c>
      <c r="C2018" s="208" t="s">
        <v>8815</v>
      </c>
      <c r="D2018" s="208" t="s">
        <v>11615</v>
      </c>
      <c r="E2018" s="253">
        <v>0.99999998947645374</v>
      </c>
      <c r="F2018" s="245"/>
      <c r="G2018" s="245"/>
      <c r="H2018" s="245"/>
      <c r="I2018" s="210">
        <v>12.58438974459736</v>
      </c>
    </row>
    <row r="2019" spans="1:9" x14ac:dyDescent="0.25">
      <c r="A2019" s="208" t="s">
        <v>8809</v>
      </c>
      <c r="B2019" s="208" t="s">
        <v>11616</v>
      </c>
      <c r="C2019" s="208" t="s">
        <v>8811</v>
      </c>
      <c r="D2019" s="208" t="s">
        <v>11617</v>
      </c>
      <c r="E2019" s="253">
        <v>0.57919999390476207</v>
      </c>
      <c r="F2019" s="245"/>
      <c r="G2019" s="245"/>
      <c r="H2019" s="245"/>
      <c r="I2019" s="210">
        <v>0.55119996778182889</v>
      </c>
    </row>
    <row r="2020" spans="1:9" x14ac:dyDescent="0.25">
      <c r="A2020" s="208" t="s">
        <v>8809</v>
      </c>
      <c r="B2020" s="208" t="s">
        <v>11618</v>
      </c>
      <c r="C2020" s="208" t="s">
        <v>8811</v>
      </c>
      <c r="D2020" s="208" t="s">
        <v>11619</v>
      </c>
      <c r="E2020" s="253">
        <v>3.2499999657984739</v>
      </c>
      <c r="F2020" s="245"/>
      <c r="G2020" s="245"/>
      <c r="H2020" s="255"/>
      <c r="I2020" s="210">
        <v>0.79379996267273967</v>
      </c>
    </row>
    <row r="2021" spans="1:9" x14ac:dyDescent="0.25">
      <c r="A2021" s="208" t="s">
        <v>8809</v>
      </c>
      <c r="B2021" s="208" t="s">
        <v>11620</v>
      </c>
      <c r="C2021" s="208" t="s">
        <v>8924</v>
      </c>
      <c r="D2021" s="208" t="s">
        <v>11621</v>
      </c>
      <c r="E2021" s="194">
        <v>3.5034990423204522</v>
      </c>
      <c r="F2021" s="254"/>
      <c r="G2021" s="255"/>
      <c r="H2021" s="255"/>
      <c r="I2021" s="210">
        <v>40.57210768808531</v>
      </c>
    </row>
    <row r="2022" spans="1:9" x14ac:dyDescent="0.25">
      <c r="A2022" s="208" t="s">
        <v>8809</v>
      </c>
      <c r="B2022" s="208" t="s">
        <v>2433</v>
      </c>
      <c r="C2022" s="208" t="s">
        <v>8815</v>
      </c>
      <c r="D2022" s="208" t="s">
        <v>11622</v>
      </c>
      <c r="E2022" s="194">
        <v>37.539999604946082</v>
      </c>
      <c r="F2022" s="254"/>
      <c r="G2022" s="255"/>
      <c r="H2022" s="255"/>
      <c r="I2022" s="210">
        <v>41.839999992727272</v>
      </c>
    </row>
    <row r="2023" spans="1:9" x14ac:dyDescent="0.25">
      <c r="A2023" s="208" t="s">
        <v>8809</v>
      </c>
      <c r="B2023" s="208" t="s">
        <v>11623</v>
      </c>
      <c r="C2023" s="208" t="s">
        <v>8924</v>
      </c>
      <c r="D2023" s="208" t="s">
        <v>11624</v>
      </c>
      <c r="E2023" s="253">
        <v>341.70999998200472</v>
      </c>
      <c r="F2023" s="245"/>
      <c r="G2023" s="245"/>
      <c r="H2023" s="255"/>
      <c r="I2023" s="210">
        <v>40.57210768808531</v>
      </c>
    </row>
    <row r="2024" spans="1:9" x14ac:dyDescent="0.25">
      <c r="A2024" s="208" t="s">
        <v>8809</v>
      </c>
      <c r="B2024" s="208" t="s">
        <v>11625</v>
      </c>
      <c r="C2024" s="208" t="s">
        <v>8815</v>
      </c>
      <c r="D2024" s="208" t="s">
        <v>10000</v>
      </c>
      <c r="E2024" s="194">
        <v>9.2790896155844287</v>
      </c>
      <c r="F2024" s="254"/>
      <c r="G2024" s="255"/>
      <c r="H2024" s="255"/>
      <c r="I2024" s="210">
        <v>43.229084075153793</v>
      </c>
    </row>
    <row r="2025" spans="1:9" x14ac:dyDescent="0.25">
      <c r="A2025" s="208" t="s">
        <v>8809</v>
      </c>
      <c r="B2025" s="208" t="s">
        <v>11626</v>
      </c>
      <c r="C2025" s="208" t="s">
        <v>8924</v>
      </c>
      <c r="D2025" s="208" t="s">
        <v>11627</v>
      </c>
      <c r="E2025" s="194">
        <v>5.2500000499868458</v>
      </c>
      <c r="F2025" s="254"/>
      <c r="G2025" s="255"/>
      <c r="H2025" s="255"/>
      <c r="I2025" s="210">
        <v>40.57210768808531</v>
      </c>
    </row>
    <row r="2026" spans="1:9" x14ac:dyDescent="0.25">
      <c r="A2026" s="208" t="s">
        <v>8809</v>
      </c>
      <c r="B2026" s="208" t="s">
        <v>11628</v>
      </c>
      <c r="C2026" s="208" t="s">
        <v>8815</v>
      </c>
      <c r="D2026" s="208" t="s">
        <v>11629</v>
      </c>
      <c r="E2026" s="253">
        <v>0.47999999494869777</v>
      </c>
      <c r="F2026" s="245"/>
      <c r="G2026" s="245"/>
      <c r="H2026" s="245"/>
      <c r="I2026" s="210">
        <v>43.239205283901263</v>
      </c>
    </row>
    <row r="2027" spans="1:9" x14ac:dyDescent="0.25">
      <c r="A2027" s="208" t="s">
        <v>8809</v>
      </c>
      <c r="B2027" s="208" t="s">
        <v>11630</v>
      </c>
      <c r="C2027" s="208" t="s">
        <v>8924</v>
      </c>
      <c r="D2027" s="208" t="s">
        <v>11631</v>
      </c>
      <c r="E2027" s="194">
        <v>1.5671086391254021</v>
      </c>
      <c r="F2027" s="254"/>
      <c r="G2027" s="255"/>
      <c r="H2027" s="255"/>
      <c r="I2027" s="210">
        <v>8.0969669979806973</v>
      </c>
    </row>
    <row r="2028" spans="1:9" x14ac:dyDescent="0.25">
      <c r="A2028" s="208" t="s">
        <v>8809</v>
      </c>
      <c r="B2028" s="208" t="s">
        <v>11632</v>
      </c>
      <c r="C2028" s="208" t="s">
        <v>8924</v>
      </c>
      <c r="D2028" s="208" t="s">
        <v>11633</v>
      </c>
      <c r="E2028" s="194">
        <v>9.4044937710655763</v>
      </c>
      <c r="F2028" s="254"/>
      <c r="G2028" s="255"/>
      <c r="H2028" s="255"/>
      <c r="I2028" s="210">
        <v>4.0326653224448927</v>
      </c>
    </row>
    <row r="2029" spans="1:9" x14ac:dyDescent="0.25">
      <c r="A2029" s="208" t="s">
        <v>8809</v>
      </c>
      <c r="B2029" s="208" t="s">
        <v>11634</v>
      </c>
      <c r="C2029" s="208" t="s">
        <v>8815</v>
      </c>
      <c r="D2029" s="208" t="s">
        <v>11635</v>
      </c>
      <c r="E2029" s="253">
        <v>9.3800000065246003</v>
      </c>
      <c r="F2029" s="245"/>
      <c r="G2029" s="245"/>
      <c r="H2029" s="255"/>
      <c r="I2029" s="210">
        <v>1.810000002727272</v>
      </c>
    </row>
    <row r="2030" spans="1:9" x14ac:dyDescent="0.25">
      <c r="A2030" s="208" t="s">
        <v>8809</v>
      </c>
      <c r="B2030" s="208" t="s">
        <v>2438</v>
      </c>
      <c r="C2030" s="208" t="s">
        <v>8815</v>
      </c>
      <c r="D2030" s="208" t="s">
        <v>9082</v>
      </c>
      <c r="E2030" s="194">
        <v>3.6758999876253622</v>
      </c>
      <c r="F2030" s="254"/>
      <c r="G2030" s="255"/>
      <c r="H2030" s="255"/>
      <c r="I2030" s="210">
        <v>2.2880901463941941</v>
      </c>
    </row>
    <row r="2031" spans="1:9" x14ac:dyDescent="0.25">
      <c r="A2031" s="208" t="s">
        <v>8809</v>
      </c>
      <c r="B2031" s="208" t="s">
        <v>11636</v>
      </c>
      <c r="C2031" s="208" t="s">
        <v>8815</v>
      </c>
      <c r="D2031" s="208" t="s">
        <v>11637</v>
      </c>
      <c r="E2031" s="194">
        <v>0.79999999158116297</v>
      </c>
      <c r="F2031" s="254"/>
      <c r="G2031" s="255"/>
      <c r="H2031" s="255"/>
      <c r="I2031" s="210">
        <v>3.7199999721212209</v>
      </c>
    </row>
    <row r="2032" spans="1:9" x14ac:dyDescent="0.25">
      <c r="A2032" s="208" t="s">
        <v>8809</v>
      </c>
      <c r="B2032" s="208" t="s">
        <v>11638</v>
      </c>
      <c r="C2032" s="208" t="s">
        <v>8924</v>
      </c>
      <c r="D2032" s="208" t="s">
        <v>11639</v>
      </c>
      <c r="E2032" s="253">
        <v>2.073599978178374</v>
      </c>
      <c r="F2032" s="245"/>
      <c r="G2032" s="245"/>
      <c r="H2032" s="245"/>
      <c r="I2032" s="210">
        <v>3.607271524848886</v>
      </c>
    </row>
    <row r="2033" spans="1:9" x14ac:dyDescent="0.25">
      <c r="A2033" s="208" t="s">
        <v>8809</v>
      </c>
      <c r="B2033" s="208" t="s">
        <v>11640</v>
      </c>
      <c r="C2033" s="208" t="s">
        <v>8815</v>
      </c>
      <c r="D2033" s="208" t="s">
        <v>11641</v>
      </c>
      <c r="E2033" s="253">
        <v>1.371599985565904</v>
      </c>
      <c r="F2033" s="245"/>
      <c r="G2033" s="245"/>
      <c r="H2033" s="245"/>
      <c r="I2033" s="210">
        <v>39.940000019999992</v>
      </c>
    </row>
    <row r="2034" spans="1:9" x14ac:dyDescent="0.25">
      <c r="A2034" s="208" t="s">
        <v>8809</v>
      </c>
      <c r="B2034" s="208" t="s">
        <v>11642</v>
      </c>
      <c r="C2034" s="208" t="s">
        <v>8815</v>
      </c>
      <c r="D2034" s="208" t="s">
        <v>11643</v>
      </c>
      <c r="E2034" s="194">
        <v>25.050000052091551</v>
      </c>
      <c r="F2034" s="254"/>
      <c r="G2034" s="255"/>
      <c r="H2034" s="255"/>
      <c r="I2034" s="210">
        <v>37.010000011818178</v>
      </c>
    </row>
    <row r="2035" spans="1:9" x14ac:dyDescent="0.25">
      <c r="A2035" s="208" t="s">
        <v>8809</v>
      </c>
      <c r="B2035" s="208" t="s">
        <v>11644</v>
      </c>
      <c r="C2035" s="208" t="s">
        <v>8815</v>
      </c>
      <c r="D2035" s="208" t="s">
        <v>10000</v>
      </c>
      <c r="E2035" s="194">
        <v>102.04025654259139</v>
      </c>
      <c r="F2035" s="254"/>
      <c r="G2035" s="255"/>
      <c r="H2035" s="255"/>
      <c r="I2035" s="210">
        <v>37.010000011818178</v>
      </c>
    </row>
    <row r="2036" spans="1:9" x14ac:dyDescent="0.25">
      <c r="A2036" s="208" t="s">
        <v>8809</v>
      </c>
      <c r="B2036" s="208" t="s">
        <v>11645</v>
      </c>
      <c r="C2036" s="208" t="s">
        <v>8815</v>
      </c>
      <c r="D2036" s="208" t="s">
        <v>11646</v>
      </c>
      <c r="E2036" s="253">
        <v>10.679999992843991</v>
      </c>
      <c r="F2036" s="245"/>
      <c r="G2036" s="245"/>
      <c r="H2036" s="245"/>
      <c r="I2036" s="210">
        <v>37.010000011818178</v>
      </c>
    </row>
    <row r="2037" spans="1:9" x14ac:dyDescent="0.25">
      <c r="A2037" s="208" t="s">
        <v>8809</v>
      </c>
      <c r="B2037" s="208" t="s">
        <v>11647</v>
      </c>
      <c r="C2037" s="208" t="s">
        <v>8815</v>
      </c>
      <c r="D2037" s="208" t="s">
        <v>11648</v>
      </c>
      <c r="E2037" s="194">
        <v>67.520000026098401</v>
      </c>
      <c r="F2037" s="254"/>
      <c r="G2037" s="255"/>
      <c r="H2037" s="255"/>
      <c r="I2037" s="210">
        <v>37.010000011818178</v>
      </c>
    </row>
    <row r="2038" spans="1:9" x14ac:dyDescent="0.25">
      <c r="A2038" s="208" t="s">
        <v>8809</v>
      </c>
      <c r="B2038" s="208" t="s">
        <v>11649</v>
      </c>
      <c r="C2038" s="208" t="s">
        <v>8815</v>
      </c>
      <c r="D2038" s="208" t="s">
        <v>11650</v>
      </c>
      <c r="E2038" s="253">
        <v>2.9790581112437979</v>
      </c>
      <c r="F2038" s="245"/>
      <c r="G2038" s="245"/>
      <c r="H2038" s="255"/>
      <c r="I2038" s="210">
        <v>43.189999997272729</v>
      </c>
    </row>
    <row r="2039" spans="1:9" x14ac:dyDescent="0.25">
      <c r="A2039" s="208" t="s">
        <v>8809</v>
      </c>
      <c r="B2039" s="208" t="s">
        <v>11651</v>
      </c>
      <c r="C2039" s="208" t="s">
        <v>8815</v>
      </c>
      <c r="D2039" s="208" t="s">
        <v>11652</v>
      </c>
      <c r="E2039" s="253">
        <v>0.43999999536963957</v>
      </c>
      <c r="F2039" s="245"/>
      <c r="G2039" s="245"/>
      <c r="H2039" s="245"/>
      <c r="I2039" s="210">
        <v>40.019999993333343</v>
      </c>
    </row>
    <row r="2040" spans="1:9" x14ac:dyDescent="0.25">
      <c r="A2040" s="208" t="s">
        <v>8809</v>
      </c>
      <c r="B2040" s="208" t="s">
        <v>11653</v>
      </c>
      <c r="C2040" s="208" t="s">
        <v>8815</v>
      </c>
      <c r="D2040" s="208" t="s">
        <v>11654</v>
      </c>
      <c r="E2040" s="253">
        <v>0.22999999757958439</v>
      </c>
      <c r="F2040" s="245"/>
      <c r="G2040" s="245"/>
      <c r="H2040" s="245"/>
      <c r="I2040" s="210">
        <v>40.019999993333343</v>
      </c>
    </row>
    <row r="2041" spans="1:9" x14ac:dyDescent="0.25">
      <c r="A2041" s="208" t="s">
        <v>8809</v>
      </c>
      <c r="B2041" s="208" t="s">
        <v>11655</v>
      </c>
      <c r="C2041" s="208" t="s">
        <v>8815</v>
      </c>
      <c r="D2041" s="208" t="s">
        <v>11656</v>
      </c>
      <c r="E2041" s="253">
        <v>0.20999999779005529</v>
      </c>
      <c r="F2041" s="245"/>
      <c r="G2041" s="245"/>
      <c r="H2041" s="255"/>
      <c r="I2041" s="210">
        <v>40.019999993333343</v>
      </c>
    </row>
    <row r="2042" spans="1:9" x14ac:dyDescent="0.25">
      <c r="A2042" s="208" t="s">
        <v>8809</v>
      </c>
      <c r="B2042" s="208" t="s">
        <v>11657</v>
      </c>
      <c r="C2042" s="208" t="s">
        <v>8815</v>
      </c>
      <c r="D2042" s="208" t="s">
        <v>11658</v>
      </c>
      <c r="E2042" s="194">
        <v>3.659999961483821</v>
      </c>
      <c r="F2042" s="254"/>
      <c r="G2042" s="255"/>
      <c r="H2042" s="255"/>
      <c r="I2042" s="210">
        <v>40.019999993333343</v>
      </c>
    </row>
    <row r="2043" spans="1:9" x14ac:dyDescent="0.25">
      <c r="A2043" s="208" t="s">
        <v>8809</v>
      </c>
      <c r="B2043" s="208" t="s">
        <v>11659</v>
      </c>
      <c r="C2043" s="208" t="s">
        <v>8815</v>
      </c>
      <c r="D2043" s="208" t="s">
        <v>11660</v>
      </c>
      <c r="E2043" s="194">
        <v>3.8899999590634051</v>
      </c>
      <c r="F2043" s="254"/>
      <c r="G2043" s="255"/>
      <c r="H2043" s="255"/>
      <c r="I2043" s="210">
        <v>40.019999993333343</v>
      </c>
    </row>
    <row r="2044" spans="1:9" x14ac:dyDescent="0.25">
      <c r="A2044" s="208" t="s">
        <v>8809</v>
      </c>
      <c r="B2044" s="208" t="s">
        <v>11661</v>
      </c>
      <c r="C2044" s="208" t="s">
        <v>8815</v>
      </c>
      <c r="D2044" s="208" t="s">
        <v>11662</v>
      </c>
      <c r="E2044" s="194">
        <v>14.114801009052339</v>
      </c>
      <c r="F2044" s="254"/>
      <c r="G2044" s="255"/>
      <c r="H2044" s="255"/>
      <c r="I2044" s="210">
        <v>43.150000010606057</v>
      </c>
    </row>
    <row r="2045" spans="1:9" x14ac:dyDescent="0.25">
      <c r="A2045" s="208" t="s">
        <v>8809</v>
      </c>
      <c r="B2045" s="208" t="s">
        <v>11663</v>
      </c>
      <c r="C2045" s="208" t="s">
        <v>8815</v>
      </c>
      <c r="D2045" s="208" t="s">
        <v>11664</v>
      </c>
      <c r="E2045" s="194">
        <v>3.6399999616942909</v>
      </c>
      <c r="F2045" s="254"/>
      <c r="G2045" s="255"/>
      <c r="H2045" s="255"/>
      <c r="I2045" s="210">
        <v>40.019999993333343</v>
      </c>
    </row>
    <row r="2046" spans="1:9" x14ac:dyDescent="0.25">
      <c r="A2046" s="208" t="s">
        <v>8809</v>
      </c>
      <c r="B2046" s="208" t="s">
        <v>11665</v>
      </c>
      <c r="C2046" s="208" t="s">
        <v>8815</v>
      </c>
      <c r="D2046" s="208" t="s">
        <v>11666</v>
      </c>
      <c r="E2046" s="194">
        <v>102.04025654259139</v>
      </c>
      <c r="F2046" s="254"/>
      <c r="G2046" s="255"/>
      <c r="H2046" s="255"/>
      <c r="I2046" s="210">
        <v>40.019999993333343</v>
      </c>
    </row>
    <row r="2047" spans="1:9" x14ac:dyDescent="0.25">
      <c r="A2047" s="208" t="s">
        <v>8809</v>
      </c>
      <c r="B2047" s="208" t="s">
        <v>11667</v>
      </c>
      <c r="C2047" s="208" t="s">
        <v>8811</v>
      </c>
      <c r="D2047" s="208" t="s">
        <v>11668</v>
      </c>
      <c r="E2047" s="194">
        <v>6.0500000415680084</v>
      </c>
      <c r="F2047" s="254"/>
      <c r="G2047" s="255"/>
      <c r="H2047" s="255"/>
      <c r="I2047" s="210">
        <v>20.015299994900001</v>
      </c>
    </row>
    <row r="2048" spans="1:9" x14ac:dyDescent="0.25">
      <c r="A2048" s="208" t="s">
        <v>8809</v>
      </c>
      <c r="B2048" s="208" t="s">
        <v>11669</v>
      </c>
      <c r="C2048" s="208" t="s">
        <v>8815</v>
      </c>
      <c r="D2048" s="208" t="s">
        <v>10197</v>
      </c>
      <c r="E2048" s="194">
        <v>25.000000052617729</v>
      </c>
      <c r="F2048" s="254"/>
      <c r="G2048" s="255"/>
      <c r="H2048" s="255"/>
      <c r="I2048" s="210">
        <v>18.06380003933938</v>
      </c>
    </row>
    <row r="2049" spans="1:9" x14ac:dyDescent="0.25">
      <c r="A2049" s="208" t="s">
        <v>8809</v>
      </c>
      <c r="B2049" s="208" t="s">
        <v>11670</v>
      </c>
      <c r="C2049" s="208" t="s">
        <v>8815</v>
      </c>
      <c r="D2049" s="208" t="s">
        <v>10199</v>
      </c>
      <c r="E2049" s="194">
        <v>3.55791682654126</v>
      </c>
      <c r="F2049" s="254"/>
      <c r="G2049" s="255"/>
      <c r="H2049" s="255"/>
      <c r="I2049" s="210">
        <v>17.480000006666661</v>
      </c>
    </row>
    <row r="2050" spans="1:9" x14ac:dyDescent="0.25">
      <c r="A2050" s="208" t="s">
        <v>8809</v>
      </c>
      <c r="B2050" s="208" t="s">
        <v>11671</v>
      </c>
      <c r="C2050" s="208" t="s">
        <v>8924</v>
      </c>
      <c r="D2050" s="208" t="s">
        <v>11672</v>
      </c>
      <c r="E2050" s="194">
        <v>14.29283489299832</v>
      </c>
      <c r="F2050" s="254"/>
      <c r="G2050" s="255"/>
      <c r="H2050" s="255"/>
      <c r="I2050" s="210">
        <v>26.457260347579879</v>
      </c>
    </row>
    <row r="2051" spans="1:9" x14ac:dyDescent="0.25">
      <c r="A2051" s="208" t="s">
        <v>8809</v>
      </c>
      <c r="B2051" s="208" t="s">
        <v>11673</v>
      </c>
      <c r="C2051" s="208" t="s">
        <v>8924</v>
      </c>
      <c r="D2051" s="208" t="s">
        <v>11674</v>
      </c>
      <c r="E2051" s="253">
        <v>5.1900000506182584</v>
      </c>
      <c r="F2051" s="245"/>
      <c r="G2051" s="245"/>
      <c r="H2051" s="255"/>
      <c r="I2051" s="210">
        <v>25.978442325367709</v>
      </c>
    </row>
    <row r="2052" spans="1:9" x14ac:dyDescent="0.25">
      <c r="A2052" s="208" t="s">
        <v>8809</v>
      </c>
      <c r="B2052" s="208" t="s">
        <v>11675</v>
      </c>
      <c r="C2052" s="208" t="s">
        <v>8924</v>
      </c>
      <c r="D2052" s="208" t="s">
        <v>11676</v>
      </c>
      <c r="E2052" s="253">
        <v>55.66309996671297</v>
      </c>
      <c r="F2052" s="245"/>
      <c r="G2052" s="245"/>
      <c r="H2052" s="255"/>
      <c r="I2052" s="210">
        <v>30.20494394683687</v>
      </c>
    </row>
    <row r="2053" spans="1:9" x14ac:dyDescent="0.25">
      <c r="A2053" s="208" t="s">
        <v>8809</v>
      </c>
      <c r="B2053" s="208" t="s">
        <v>11677</v>
      </c>
      <c r="C2053" s="208" t="s">
        <v>8924</v>
      </c>
      <c r="D2053" s="208" t="s">
        <v>11678</v>
      </c>
      <c r="E2053" s="194">
        <v>27.559999709971059</v>
      </c>
      <c r="F2053" s="254"/>
      <c r="G2053" s="255"/>
      <c r="H2053" s="255"/>
      <c r="I2053" s="210">
        <v>13.43944900503215</v>
      </c>
    </row>
    <row r="2054" spans="1:9" x14ac:dyDescent="0.25">
      <c r="A2054" s="208" t="s">
        <v>8809</v>
      </c>
      <c r="B2054" s="208" t="s">
        <v>11679</v>
      </c>
      <c r="C2054" s="208" t="s">
        <v>8820</v>
      </c>
      <c r="D2054" s="208" t="s">
        <v>11680</v>
      </c>
      <c r="E2054" s="253">
        <v>3.0742698966138389</v>
      </c>
      <c r="F2054" s="245"/>
      <c r="G2054" s="245"/>
      <c r="H2054" s="255"/>
      <c r="I2054" s="210">
        <v>14.040000016969691</v>
      </c>
    </row>
    <row r="2055" spans="1:9" x14ac:dyDescent="0.25">
      <c r="A2055" s="208" t="s">
        <v>8809</v>
      </c>
      <c r="B2055" s="208" t="s">
        <v>11681</v>
      </c>
      <c r="C2055" s="208" t="s">
        <v>8820</v>
      </c>
      <c r="D2055" s="208" t="s">
        <v>11682</v>
      </c>
      <c r="E2055" s="253">
        <v>6.7355326836565883</v>
      </c>
      <c r="F2055" s="245"/>
      <c r="G2055" s="245"/>
      <c r="H2055" s="255"/>
      <c r="I2055" s="210">
        <v>5.6300000172727218</v>
      </c>
    </row>
    <row r="2056" spans="1:9" x14ac:dyDescent="0.25">
      <c r="A2056" s="208" t="s">
        <v>8809</v>
      </c>
      <c r="B2056" s="208" t="s">
        <v>11683</v>
      </c>
      <c r="C2056" s="208" t="s">
        <v>8820</v>
      </c>
      <c r="D2056" s="208" t="s">
        <v>11684</v>
      </c>
      <c r="E2056" s="194">
        <v>1.9647692505680689</v>
      </c>
      <c r="F2056" s="254"/>
      <c r="G2056" s="255"/>
      <c r="H2056" s="255"/>
      <c r="I2056" s="210">
        <v>18.630000002121211</v>
      </c>
    </row>
    <row r="2057" spans="1:9" x14ac:dyDescent="0.25">
      <c r="A2057" s="208" t="s">
        <v>8809</v>
      </c>
      <c r="B2057" s="208" t="s">
        <v>2408</v>
      </c>
      <c r="C2057" s="208" t="s">
        <v>8820</v>
      </c>
      <c r="D2057" s="208" t="s">
        <v>11685</v>
      </c>
      <c r="E2057" s="194">
        <v>3.55791682654126</v>
      </c>
      <c r="F2057" s="254"/>
      <c r="G2057" s="255"/>
      <c r="H2057" s="255"/>
      <c r="I2057" s="210">
        <v>14.54999999848485</v>
      </c>
    </row>
    <row r="2058" spans="1:9" x14ac:dyDescent="0.25">
      <c r="A2058" s="208" t="s">
        <v>8809</v>
      </c>
      <c r="B2058" s="208" t="s">
        <v>2408</v>
      </c>
      <c r="C2058" s="208" t="s">
        <v>8811</v>
      </c>
      <c r="D2058" s="208" t="s">
        <v>11685</v>
      </c>
      <c r="E2058" s="194">
        <v>3.6299999617995269</v>
      </c>
      <c r="F2058" s="254"/>
      <c r="G2058" s="255"/>
      <c r="H2058" s="255"/>
      <c r="I2058" s="210">
        <v>14.947400017533329</v>
      </c>
    </row>
    <row r="2059" spans="1:9" x14ac:dyDescent="0.25">
      <c r="A2059" s="208" t="s">
        <v>8809</v>
      </c>
      <c r="B2059" s="208" t="s">
        <v>2408</v>
      </c>
      <c r="C2059" s="208" t="s">
        <v>9805</v>
      </c>
      <c r="D2059" s="208" t="s">
        <v>11685</v>
      </c>
      <c r="E2059" s="194">
        <v>12.699999866350961</v>
      </c>
      <c r="F2059" s="254"/>
      <c r="G2059" s="255"/>
      <c r="H2059" s="255"/>
      <c r="I2059" s="210">
        <v>14.947400017533329</v>
      </c>
    </row>
    <row r="2060" spans="1:9" x14ac:dyDescent="0.25">
      <c r="A2060" s="208" t="s">
        <v>8809</v>
      </c>
      <c r="B2060" s="208" t="s">
        <v>11686</v>
      </c>
      <c r="C2060" s="208" t="s">
        <v>8924</v>
      </c>
      <c r="D2060" s="208" t="s">
        <v>11687</v>
      </c>
      <c r="E2060" s="253">
        <v>0.17999999810576159</v>
      </c>
      <c r="F2060" s="245"/>
      <c r="G2060" s="245"/>
      <c r="H2060" s="245"/>
      <c r="I2060" s="210">
        <v>2.520029463020482</v>
      </c>
    </row>
    <row r="2061" spans="1:9" x14ac:dyDescent="0.25">
      <c r="A2061" s="208" t="s">
        <v>8809</v>
      </c>
      <c r="B2061" s="208" t="s">
        <v>11688</v>
      </c>
      <c r="C2061" s="208" t="s">
        <v>8815</v>
      </c>
      <c r="D2061" s="208" t="s">
        <v>10617</v>
      </c>
      <c r="E2061" s="194">
        <v>3.2499999657984739</v>
      </c>
      <c r="F2061" s="254"/>
      <c r="G2061" s="255"/>
      <c r="H2061" s="255"/>
      <c r="I2061" s="210">
        <v>2.3827033724322089</v>
      </c>
    </row>
    <row r="2062" spans="1:9" x14ac:dyDescent="0.25">
      <c r="A2062" s="208" t="s">
        <v>8809</v>
      </c>
      <c r="B2062" s="208" t="s">
        <v>147</v>
      </c>
      <c r="C2062" s="208" t="s">
        <v>8815</v>
      </c>
      <c r="D2062" s="208" t="s">
        <v>11689</v>
      </c>
      <c r="E2062" s="253">
        <v>69.791233151368232</v>
      </c>
      <c r="F2062" s="245"/>
      <c r="G2062" s="245"/>
      <c r="H2062" s="245"/>
      <c r="I2062" s="210">
        <v>2.520029463020482</v>
      </c>
    </row>
    <row r="2063" spans="1:9" x14ac:dyDescent="0.25">
      <c r="A2063" s="208" t="s">
        <v>8809</v>
      </c>
      <c r="B2063" s="208" t="s">
        <v>11690</v>
      </c>
      <c r="C2063" s="208" t="s">
        <v>8811</v>
      </c>
      <c r="D2063" s="208" t="s">
        <v>11691</v>
      </c>
      <c r="E2063" s="194">
        <v>2.569999972954486</v>
      </c>
      <c r="F2063" s="254"/>
      <c r="G2063" s="255"/>
      <c r="H2063" s="255"/>
      <c r="I2063" s="210">
        <v>0.55119996778182889</v>
      </c>
    </row>
    <row r="2064" spans="1:9" x14ac:dyDescent="0.25">
      <c r="A2064" s="208" t="s">
        <v>8809</v>
      </c>
      <c r="B2064" s="208" t="s">
        <v>11692</v>
      </c>
      <c r="C2064" s="208" t="s">
        <v>8811</v>
      </c>
      <c r="D2064" s="208" t="s">
        <v>11691</v>
      </c>
      <c r="E2064" s="194">
        <v>9.3145463897443168</v>
      </c>
      <c r="F2064" s="254"/>
      <c r="G2064" s="255"/>
      <c r="H2064" s="255"/>
      <c r="I2064" s="210">
        <v>0.50859998198182421</v>
      </c>
    </row>
    <row r="2065" spans="1:9" x14ac:dyDescent="0.25">
      <c r="A2065" s="208" t="s">
        <v>8809</v>
      </c>
      <c r="B2065" s="208" t="s">
        <v>11693</v>
      </c>
      <c r="C2065" s="208" t="s">
        <v>8815</v>
      </c>
      <c r="D2065" s="208" t="s">
        <v>11694</v>
      </c>
      <c r="E2065" s="194">
        <v>3.9321000375469608</v>
      </c>
      <c r="F2065" s="254"/>
      <c r="G2065" s="255"/>
      <c r="H2065" s="255"/>
      <c r="I2065" s="210">
        <v>1.212120808080943E-2</v>
      </c>
    </row>
    <row r="2066" spans="1:9" x14ac:dyDescent="0.25">
      <c r="A2066" s="208" t="s">
        <v>8809</v>
      </c>
      <c r="B2066" s="208" t="s">
        <v>11693</v>
      </c>
      <c r="C2066" s="208" t="s">
        <v>8811</v>
      </c>
      <c r="D2066" s="208" t="s">
        <v>11694</v>
      </c>
      <c r="E2066" s="253">
        <v>0.21289997145067119</v>
      </c>
      <c r="F2066" s="245"/>
      <c r="G2066" s="245"/>
      <c r="H2066" s="245"/>
      <c r="I2066" s="210">
        <v>0.1984000096242392</v>
      </c>
    </row>
    <row r="2067" spans="1:9" x14ac:dyDescent="0.25">
      <c r="A2067" s="208" t="s">
        <v>8809</v>
      </c>
      <c r="B2067" s="208" t="s">
        <v>11695</v>
      </c>
      <c r="C2067" s="208" t="s">
        <v>8924</v>
      </c>
      <c r="D2067" s="208" t="s">
        <v>11696</v>
      </c>
      <c r="E2067" s="253">
        <v>7.2600051853722147E-2</v>
      </c>
      <c r="F2067" s="245"/>
      <c r="G2067" s="245"/>
      <c r="H2067" s="245"/>
      <c r="I2067" s="210">
        <v>41.386652871115707</v>
      </c>
    </row>
    <row r="2068" spans="1:9" x14ac:dyDescent="0.25">
      <c r="A2068" s="208" t="s">
        <v>8809</v>
      </c>
      <c r="B2068" s="208" t="s">
        <v>2453</v>
      </c>
      <c r="C2068" s="208" t="s">
        <v>8815</v>
      </c>
      <c r="D2068" s="208" t="s">
        <v>11697</v>
      </c>
      <c r="E2068" s="194">
        <v>2.2099999767429619</v>
      </c>
      <c r="F2068" s="254"/>
      <c r="G2068" s="255"/>
      <c r="H2068" s="255"/>
      <c r="I2068" s="210">
        <v>37.220000017575749</v>
      </c>
    </row>
    <row r="2069" spans="1:9" x14ac:dyDescent="0.25">
      <c r="A2069" s="208" t="s">
        <v>8809</v>
      </c>
      <c r="B2069" s="208" t="s">
        <v>11698</v>
      </c>
      <c r="C2069" s="208" t="s">
        <v>8924</v>
      </c>
      <c r="D2069" s="208" t="s">
        <v>10004</v>
      </c>
      <c r="E2069" s="194">
        <v>6427.4900000264133</v>
      </c>
      <c r="F2069" s="254"/>
      <c r="G2069" s="255"/>
      <c r="H2069" s="255"/>
      <c r="I2069" s="210">
        <v>41.386652871115707</v>
      </c>
    </row>
    <row r="2070" spans="1:9" x14ac:dyDescent="0.25">
      <c r="A2070" s="208" t="s">
        <v>8809</v>
      </c>
      <c r="B2070" s="208" t="s">
        <v>11699</v>
      </c>
      <c r="C2070" s="208" t="s">
        <v>8815</v>
      </c>
      <c r="D2070" s="208" t="s">
        <v>10000</v>
      </c>
      <c r="E2070" s="194">
        <v>0.12999999863193901</v>
      </c>
      <c r="F2070" s="254"/>
      <c r="G2070" s="255"/>
      <c r="H2070" s="255"/>
      <c r="I2070" s="210">
        <v>44.04362925818419</v>
      </c>
    </row>
    <row r="2071" spans="1:9" x14ac:dyDescent="0.25">
      <c r="A2071" s="208" t="s">
        <v>8809</v>
      </c>
      <c r="B2071" s="208" t="s">
        <v>11700</v>
      </c>
      <c r="C2071" s="208" t="s">
        <v>8815</v>
      </c>
      <c r="D2071" s="208" t="s">
        <v>11701</v>
      </c>
      <c r="E2071" s="253">
        <v>1.371599985565904</v>
      </c>
      <c r="F2071" s="245"/>
      <c r="G2071" s="245"/>
      <c r="H2071" s="245"/>
      <c r="I2071" s="210">
        <v>44.053629254850847</v>
      </c>
    </row>
    <row r="2072" spans="1:9" x14ac:dyDescent="0.25">
      <c r="A2072" s="208" t="s">
        <v>8809</v>
      </c>
      <c r="B2072" s="208" t="s">
        <v>11702</v>
      </c>
      <c r="C2072" s="208" t="s">
        <v>8924</v>
      </c>
      <c r="D2072" s="208" t="s">
        <v>11703</v>
      </c>
      <c r="E2072" s="194">
        <v>38.979999589792158</v>
      </c>
      <c r="F2072" s="254"/>
      <c r="G2072" s="255"/>
      <c r="H2072" s="255"/>
      <c r="I2072" s="210">
        <v>41.386652871115707</v>
      </c>
    </row>
    <row r="2073" spans="1:9" x14ac:dyDescent="0.25">
      <c r="A2073" s="208" t="s">
        <v>8809</v>
      </c>
      <c r="B2073" s="208" t="s">
        <v>11704</v>
      </c>
      <c r="C2073" s="208" t="s">
        <v>8924</v>
      </c>
      <c r="D2073" s="208" t="s">
        <v>11705</v>
      </c>
      <c r="E2073" s="253">
        <v>11.65999987729545</v>
      </c>
      <c r="F2073" s="245"/>
      <c r="G2073" s="245"/>
      <c r="H2073" s="245"/>
      <c r="I2073" s="210">
        <v>41.386652871115707</v>
      </c>
    </row>
    <row r="2074" spans="1:9" x14ac:dyDescent="0.25">
      <c r="A2074" s="208" t="s">
        <v>8809</v>
      </c>
      <c r="B2074" s="208" t="s">
        <v>11706</v>
      </c>
      <c r="C2074" s="208" t="s">
        <v>8815</v>
      </c>
      <c r="D2074" s="208" t="s">
        <v>9985</v>
      </c>
      <c r="E2074" s="194">
        <v>1.309999986214154</v>
      </c>
      <c r="F2074" s="254"/>
      <c r="G2074" s="255"/>
      <c r="H2074" s="255"/>
      <c r="I2074" s="210">
        <v>44.04362925818419</v>
      </c>
    </row>
    <row r="2075" spans="1:9" x14ac:dyDescent="0.25">
      <c r="A2075" s="208" t="s">
        <v>8809</v>
      </c>
      <c r="B2075" s="208" t="s">
        <v>11707</v>
      </c>
      <c r="C2075" s="208" t="s">
        <v>8924</v>
      </c>
      <c r="D2075" s="208" t="s">
        <v>11708</v>
      </c>
      <c r="E2075" s="194">
        <v>3.7099999609576431</v>
      </c>
      <c r="F2075" s="254"/>
      <c r="G2075" s="255"/>
      <c r="H2075" s="255"/>
      <c r="I2075" s="210">
        <v>41.386652871115707</v>
      </c>
    </row>
    <row r="2076" spans="1:9" x14ac:dyDescent="0.25">
      <c r="A2076" s="208" t="s">
        <v>8809</v>
      </c>
      <c r="B2076" s="208" t="s">
        <v>11709</v>
      </c>
      <c r="C2076" s="208" t="s">
        <v>8815</v>
      </c>
      <c r="D2076" s="208" t="s">
        <v>11710</v>
      </c>
      <c r="E2076" s="194">
        <v>43.099999967377009</v>
      </c>
      <c r="F2076" s="254"/>
      <c r="G2076" s="255"/>
      <c r="H2076" s="255"/>
      <c r="I2076" s="210">
        <v>44.05375046693166</v>
      </c>
    </row>
    <row r="2077" spans="1:9" x14ac:dyDescent="0.25">
      <c r="A2077" s="208" t="s">
        <v>8809</v>
      </c>
      <c r="B2077" s="208" t="s">
        <v>11711</v>
      </c>
      <c r="C2077" s="208" t="s">
        <v>8820</v>
      </c>
      <c r="D2077" s="208" t="s">
        <v>11712</v>
      </c>
      <c r="E2077" s="253">
        <v>3.23999996590371</v>
      </c>
      <c r="F2077" s="245"/>
      <c r="G2077" s="245"/>
      <c r="H2077" s="245"/>
      <c r="I2077" s="210">
        <v>26.509999951212141</v>
      </c>
    </row>
    <row r="2078" spans="1:9" x14ac:dyDescent="0.25">
      <c r="A2078" s="208" t="s">
        <v>8809</v>
      </c>
      <c r="B2078" s="208" t="s">
        <v>11713</v>
      </c>
      <c r="C2078" s="208" t="s">
        <v>8924</v>
      </c>
      <c r="D2078" s="208" t="s">
        <v>11714</v>
      </c>
      <c r="E2078" s="194">
        <v>4.1399999564325194</v>
      </c>
      <c r="F2078" s="254"/>
      <c r="G2078" s="255"/>
      <c r="H2078" s="255"/>
      <c r="I2078" s="210">
        <v>44.218167078792789</v>
      </c>
    </row>
    <row r="2079" spans="1:9" x14ac:dyDescent="0.25">
      <c r="A2079" s="208" t="s">
        <v>8809</v>
      </c>
      <c r="B2079" s="208" t="s">
        <v>2580</v>
      </c>
      <c r="C2079" s="208" t="s">
        <v>8815</v>
      </c>
      <c r="D2079" s="208" t="s">
        <v>11715</v>
      </c>
      <c r="E2079" s="253">
        <v>9.7699998971849524</v>
      </c>
      <c r="F2079" s="245"/>
      <c r="G2079" s="245"/>
      <c r="H2079" s="245"/>
      <c r="I2079" s="210">
        <v>45.600000027272714</v>
      </c>
    </row>
    <row r="2080" spans="1:9" x14ac:dyDescent="0.25">
      <c r="A2080" s="208" t="s">
        <v>8809</v>
      </c>
      <c r="B2080" s="208" t="s">
        <v>11716</v>
      </c>
      <c r="C2080" s="208" t="s">
        <v>8924</v>
      </c>
      <c r="D2080" s="208" t="s">
        <v>11717</v>
      </c>
      <c r="E2080" s="253">
        <v>13.279999965482769</v>
      </c>
      <c r="F2080" s="245"/>
      <c r="G2080" s="245"/>
      <c r="H2080" s="255"/>
      <c r="I2080" s="210">
        <v>44.218167078792789</v>
      </c>
    </row>
    <row r="2081" spans="1:9" x14ac:dyDescent="0.25">
      <c r="A2081" s="208" t="s">
        <v>8809</v>
      </c>
      <c r="B2081" s="208" t="s">
        <v>11718</v>
      </c>
      <c r="C2081" s="208" t="s">
        <v>8815</v>
      </c>
      <c r="D2081" s="208" t="s">
        <v>11719</v>
      </c>
      <c r="E2081" s="194">
        <v>5.3068928670676891</v>
      </c>
      <c r="F2081" s="254"/>
      <c r="G2081" s="255"/>
      <c r="H2081" s="255"/>
      <c r="I2081" s="210">
        <v>43.109690175557823</v>
      </c>
    </row>
    <row r="2082" spans="1:9" x14ac:dyDescent="0.25">
      <c r="A2082" s="208" t="s">
        <v>8809</v>
      </c>
      <c r="B2082" s="208" t="s">
        <v>11720</v>
      </c>
      <c r="C2082" s="208" t="s">
        <v>8924</v>
      </c>
      <c r="D2082" s="208" t="s">
        <v>11721</v>
      </c>
      <c r="E2082" s="194">
        <v>35.949999621678508</v>
      </c>
      <c r="F2082" s="254"/>
      <c r="G2082" s="255"/>
      <c r="H2082" s="255"/>
      <c r="I2082" s="210">
        <v>44.218167078792789</v>
      </c>
    </row>
    <row r="2083" spans="1:9" x14ac:dyDescent="0.25">
      <c r="A2083" s="208" t="s">
        <v>8809</v>
      </c>
      <c r="B2083" s="208" t="s">
        <v>11722</v>
      </c>
      <c r="C2083" s="208" t="s">
        <v>8815</v>
      </c>
      <c r="D2083" s="208" t="s">
        <v>11723</v>
      </c>
      <c r="E2083" s="253">
        <v>2.3103000019963171</v>
      </c>
      <c r="F2083" s="245"/>
      <c r="G2083" s="245"/>
      <c r="H2083" s="255"/>
      <c r="I2083" s="210">
        <v>46.265514881192011</v>
      </c>
    </row>
    <row r="2084" spans="1:9" x14ac:dyDescent="0.25">
      <c r="A2084" s="208" t="s">
        <v>8809</v>
      </c>
      <c r="B2084" s="208" t="s">
        <v>11724</v>
      </c>
      <c r="C2084" s="208" t="s">
        <v>8924</v>
      </c>
      <c r="D2084" s="208" t="s">
        <v>11725</v>
      </c>
      <c r="E2084" s="194">
        <v>43.592838267899623</v>
      </c>
      <c r="F2084" s="254"/>
      <c r="G2084" s="255"/>
      <c r="H2084" s="255"/>
      <c r="I2084" s="210">
        <v>48.969680646470088</v>
      </c>
    </row>
    <row r="2085" spans="1:9" x14ac:dyDescent="0.25">
      <c r="A2085" s="208" t="s">
        <v>8809</v>
      </c>
      <c r="B2085" s="208" t="s">
        <v>2579</v>
      </c>
      <c r="C2085" s="208" t="s">
        <v>8815</v>
      </c>
      <c r="D2085" s="208" t="s">
        <v>11726</v>
      </c>
      <c r="E2085" s="194">
        <v>39.470000005577482</v>
      </c>
      <c r="F2085" s="254"/>
      <c r="G2085" s="255"/>
      <c r="H2085" s="255"/>
      <c r="I2085" s="210">
        <v>50.499999984848493</v>
      </c>
    </row>
    <row r="2086" spans="1:9" x14ac:dyDescent="0.25">
      <c r="A2086" s="208" t="s">
        <v>8809</v>
      </c>
      <c r="B2086" s="208" t="s">
        <v>11727</v>
      </c>
      <c r="C2086" s="208" t="s">
        <v>8924</v>
      </c>
      <c r="D2086" s="208" t="s">
        <v>10112</v>
      </c>
      <c r="E2086" s="194">
        <v>26.51040003672297</v>
      </c>
      <c r="F2086" s="254"/>
      <c r="G2086" s="255"/>
      <c r="H2086" s="255"/>
      <c r="I2086" s="210">
        <v>48.969680646470088</v>
      </c>
    </row>
    <row r="2087" spans="1:9" x14ac:dyDescent="0.25">
      <c r="A2087" s="208" t="s">
        <v>8809</v>
      </c>
      <c r="B2087" s="208" t="s">
        <v>11728</v>
      </c>
      <c r="C2087" s="208" t="s">
        <v>8815</v>
      </c>
      <c r="D2087" s="208" t="s">
        <v>11729</v>
      </c>
      <c r="E2087" s="253">
        <v>5.1800000507234936</v>
      </c>
      <c r="F2087" s="245"/>
      <c r="G2087" s="245"/>
      <c r="H2087" s="255"/>
      <c r="I2087" s="210">
        <v>46.305840625325857</v>
      </c>
    </row>
    <row r="2088" spans="1:9" x14ac:dyDescent="0.25">
      <c r="A2088" s="208" t="s">
        <v>8809</v>
      </c>
      <c r="B2088" s="208" t="s">
        <v>11730</v>
      </c>
      <c r="C2088" s="208" t="s">
        <v>8924</v>
      </c>
      <c r="D2088" s="208" t="s">
        <v>11731</v>
      </c>
      <c r="E2088" s="253">
        <v>9.3145463897443168</v>
      </c>
      <c r="F2088" s="245"/>
      <c r="G2088" s="245"/>
      <c r="H2088" s="255"/>
      <c r="I2088" s="210">
        <v>48.969680646470088</v>
      </c>
    </row>
    <row r="2089" spans="1:9" x14ac:dyDescent="0.25">
      <c r="A2089" s="208" t="s">
        <v>8809</v>
      </c>
      <c r="B2089" s="208" t="s">
        <v>11732</v>
      </c>
      <c r="C2089" s="208" t="s">
        <v>8815</v>
      </c>
      <c r="D2089" s="208" t="s">
        <v>11733</v>
      </c>
      <c r="E2089" s="194">
        <v>8.4705813367999863</v>
      </c>
      <c r="F2089" s="254"/>
      <c r="G2089" s="255"/>
      <c r="H2089" s="255"/>
      <c r="I2089" s="210">
        <v>58.75000003787877</v>
      </c>
    </row>
    <row r="2090" spans="1:9" x14ac:dyDescent="0.25">
      <c r="A2090" s="208" t="s">
        <v>8809</v>
      </c>
      <c r="B2090" s="208" t="s">
        <v>11734</v>
      </c>
      <c r="C2090" s="208" t="s">
        <v>8820</v>
      </c>
      <c r="D2090" s="208" t="s">
        <v>11735</v>
      </c>
      <c r="E2090" s="253"/>
      <c r="F2090" s="245"/>
      <c r="G2090" s="245"/>
      <c r="H2090" s="245"/>
      <c r="I2090" s="210">
        <v>29.440000035151499</v>
      </c>
    </row>
    <row r="2091" spans="1:9" x14ac:dyDescent="0.25">
      <c r="A2091" s="208" t="s">
        <v>8809</v>
      </c>
      <c r="B2091" s="208" t="s">
        <v>11736</v>
      </c>
      <c r="C2091" s="208" t="s">
        <v>8811</v>
      </c>
      <c r="D2091" s="208" t="s">
        <v>11737</v>
      </c>
      <c r="E2091" s="253">
        <v>3.5034990423204522</v>
      </c>
      <c r="F2091" s="245"/>
      <c r="G2091" s="245"/>
      <c r="H2091" s="245"/>
      <c r="I2091" s="210">
        <v>5.47679999258182</v>
      </c>
    </row>
    <row r="2092" spans="1:9" x14ac:dyDescent="0.25">
      <c r="A2092" s="208" t="s">
        <v>8809</v>
      </c>
      <c r="B2092" s="208" t="s">
        <v>11738</v>
      </c>
      <c r="C2092" s="208" t="s">
        <v>8811</v>
      </c>
      <c r="D2092" s="208" t="s">
        <v>11739</v>
      </c>
      <c r="E2092" s="194">
        <v>3.404504042046788</v>
      </c>
      <c r="F2092" s="254"/>
      <c r="G2092" s="255"/>
      <c r="H2092" s="255"/>
      <c r="I2092" s="210">
        <v>6.3599978800007076E-2</v>
      </c>
    </row>
    <row r="2093" spans="1:9" x14ac:dyDescent="0.25">
      <c r="A2093" s="208" t="s">
        <v>8809</v>
      </c>
      <c r="B2093" s="208" t="s">
        <v>2747</v>
      </c>
      <c r="C2093" s="208" t="s">
        <v>10828</v>
      </c>
      <c r="D2093" s="208" t="s">
        <v>11740</v>
      </c>
      <c r="E2093" s="194">
        <v>3.590634005886514</v>
      </c>
      <c r="F2093" s="254"/>
      <c r="G2093" s="255"/>
      <c r="H2093" s="255"/>
      <c r="I2093" s="210">
        <v>1.2099999754545541</v>
      </c>
    </row>
    <row r="2094" spans="1:9" x14ac:dyDescent="0.25">
      <c r="A2094" s="208" t="s">
        <v>8809</v>
      </c>
      <c r="B2094" s="208" t="s">
        <v>11741</v>
      </c>
      <c r="C2094" s="208" t="s">
        <v>10828</v>
      </c>
      <c r="D2094" s="208" t="s">
        <v>11742</v>
      </c>
      <c r="E2094" s="253">
        <v>37.539999604946082</v>
      </c>
      <c r="F2094" s="245"/>
      <c r="G2094" s="245"/>
      <c r="H2094" s="255"/>
      <c r="I2094" s="210">
        <v>2.9100000148484799</v>
      </c>
    </row>
    <row r="2095" spans="1:9" x14ac:dyDescent="0.25">
      <c r="A2095" s="208" t="s">
        <v>8809</v>
      </c>
      <c r="B2095" s="208" t="s">
        <v>2719</v>
      </c>
      <c r="C2095" s="208" t="s">
        <v>10828</v>
      </c>
      <c r="D2095" s="208" t="s">
        <v>11743</v>
      </c>
      <c r="E2095" s="194">
        <v>4.7099999504340966</v>
      </c>
      <c r="F2095" s="254"/>
      <c r="G2095" s="255"/>
      <c r="H2095" s="255"/>
      <c r="I2095" s="210">
        <v>1.7300000293939291</v>
      </c>
    </row>
    <row r="2096" spans="1:9" x14ac:dyDescent="0.25">
      <c r="A2096" s="208" t="s">
        <v>8809</v>
      </c>
      <c r="B2096" s="208" t="s">
        <v>11744</v>
      </c>
      <c r="C2096" s="208" t="s">
        <v>10828</v>
      </c>
      <c r="D2096" s="208" t="s">
        <v>11745</v>
      </c>
      <c r="E2096" s="194">
        <v>4.7099999504340966</v>
      </c>
      <c r="F2096" s="254"/>
      <c r="G2096" s="255"/>
      <c r="H2096" s="255"/>
      <c r="I2096" s="210">
        <v>31.609999993636372</v>
      </c>
    </row>
    <row r="2097" spans="1:9" x14ac:dyDescent="0.25">
      <c r="A2097" s="208" t="s">
        <v>8809</v>
      </c>
      <c r="B2097" s="208" t="s">
        <v>2737</v>
      </c>
      <c r="C2097" s="208" t="s">
        <v>10828</v>
      </c>
      <c r="D2097" s="208" t="s">
        <v>11745</v>
      </c>
      <c r="E2097" s="194">
        <v>1.4291632577830751</v>
      </c>
      <c r="F2097" s="254"/>
      <c r="G2097" s="255"/>
      <c r="H2097" s="255"/>
      <c r="I2097" s="210">
        <v>31.609999993636372</v>
      </c>
    </row>
    <row r="2098" spans="1:9" x14ac:dyDescent="0.25">
      <c r="A2098" s="208" t="s">
        <v>8809</v>
      </c>
      <c r="B2098" s="208" t="s">
        <v>11746</v>
      </c>
      <c r="C2098" s="208" t="s">
        <v>10828</v>
      </c>
      <c r="D2098" s="208" t="s">
        <v>11747</v>
      </c>
      <c r="E2098" s="194">
        <v>9.1199999040252582</v>
      </c>
      <c r="F2098" s="254"/>
      <c r="G2098" s="255"/>
      <c r="H2098" s="255"/>
      <c r="I2098" s="210">
        <v>27.119999975151519</v>
      </c>
    </row>
    <row r="2099" spans="1:9" x14ac:dyDescent="0.25">
      <c r="A2099" s="208" t="s">
        <v>8809</v>
      </c>
      <c r="B2099" s="208" t="s">
        <v>11748</v>
      </c>
      <c r="C2099" s="208" t="s">
        <v>10828</v>
      </c>
      <c r="D2099" s="208" t="s">
        <v>11749</v>
      </c>
      <c r="E2099" s="194">
        <v>5.140000051144435</v>
      </c>
      <c r="F2099" s="254"/>
      <c r="G2099" s="255"/>
      <c r="H2099" s="255"/>
      <c r="I2099" s="210">
        <v>13.35000001969696</v>
      </c>
    </row>
    <row r="2100" spans="1:9" x14ac:dyDescent="0.25">
      <c r="A2100" s="208" t="s">
        <v>8809</v>
      </c>
      <c r="B2100" s="208">
        <v>2376119871</v>
      </c>
      <c r="C2100" s="208" t="s">
        <v>10828</v>
      </c>
      <c r="D2100" s="208" t="s">
        <v>11750</v>
      </c>
      <c r="E2100" s="194">
        <v>338.13000001967907</v>
      </c>
      <c r="F2100" s="254"/>
      <c r="G2100" s="255"/>
      <c r="H2100" s="255"/>
      <c r="I2100" s="210">
        <v>0.23999999575757719</v>
      </c>
    </row>
    <row r="2101" spans="1:9" x14ac:dyDescent="0.25">
      <c r="A2101" s="208" t="s">
        <v>8809</v>
      </c>
      <c r="B2101" s="208">
        <v>2376119872</v>
      </c>
      <c r="C2101" s="208" t="s">
        <v>10828</v>
      </c>
      <c r="D2101" s="208" t="s">
        <v>11751</v>
      </c>
      <c r="E2101" s="253">
        <v>2.4499999742173122</v>
      </c>
      <c r="F2101" s="245"/>
      <c r="G2101" s="245"/>
      <c r="H2101" s="255"/>
      <c r="I2101" s="210">
        <v>8.9999970000009991E-2</v>
      </c>
    </row>
    <row r="2102" spans="1:9" x14ac:dyDescent="0.25">
      <c r="A2102" s="208" t="s">
        <v>8809</v>
      </c>
      <c r="B2102" s="208" t="s">
        <v>11752</v>
      </c>
      <c r="C2102" s="208" t="s">
        <v>10828</v>
      </c>
      <c r="D2102" s="208" t="s">
        <v>11753</v>
      </c>
      <c r="E2102" s="253">
        <v>0.62999999337016588</v>
      </c>
      <c r="F2102" s="245"/>
      <c r="G2102" s="245"/>
      <c r="H2102" s="245"/>
      <c r="I2102" s="210">
        <v>4.3499999893939423</v>
      </c>
    </row>
    <row r="2103" spans="1:9" x14ac:dyDescent="0.25">
      <c r="A2103" s="208" t="s">
        <v>8809</v>
      </c>
      <c r="B2103" s="208" t="s">
        <v>11754</v>
      </c>
      <c r="C2103" s="208" t="s">
        <v>10828</v>
      </c>
      <c r="D2103" s="208" t="s">
        <v>11755</v>
      </c>
      <c r="E2103" s="253">
        <v>0.69409996638674076</v>
      </c>
      <c r="F2103" s="245"/>
      <c r="G2103" s="245"/>
      <c r="H2103" s="245"/>
      <c r="I2103" s="210">
        <v>4.2100000360605936</v>
      </c>
    </row>
    <row r="2104" spans="1:9" x14ac:dyDescent="0.25">
      <c r="A2104" s="208" t="s">
        <v>8809</v>
      </c>
      <c r="B2104" s="208" t="s">
        <v>11756</v>
      </c>
      <c r="C2104" s="208" t="s">
        <v>10828</v>
      </c>
      <c r="D2104" s="208" t="s">
        <v>11757</v>
      </c>
      <c r="E2104" s="194">
        <v>3.0699999676927132</v>
      </c>
      <c r="F2104" s="254"/>
      <c r="G2104" s="255"/>
      <c r="H2104" s="255"/>
      <c r="I2104" s="210">
        <v>3.2399999806060671</v>
      </c>
    </row>
    <row r="2105" spans="1:9" x14ac:dyDescent="0.25">
      <c r="A2105" s="208" t="s">
        <v>8809</v>
      </c>
      <c r="B2105" s="208" t="s">
        <v>11758</v>
      </c>
      <c r="C2105" s="208" t="s">
        <v>10828</v>
      </c>
      <c r="D2105" s="208" t="s">
        <v>11759</v>
      </c>
      <c r="E2105" s="194">
        <v>3.063634379756544</v>
      </c>
      <c r="F2105" s="254"/>
      <c r="G2105" s="255"/>
      <c r="H2105" s="255"/>
      <c r="I2105" s="210">
        <v>3.4099999996969701</v>
      </c>
    </row>
    <row r="2106" spans="1:9" x14ac:dyDescent="0.25">
      <c r="A2106" s="208" t="s">
        <v>8809</v>
      </c>
      <c r="B2106" s="208" t="s">
        <v>11760</v>
      </c>
      <c r="C2106" s="208" t="s">
        <v>10828</v>
      </c>
      <c r="D2106" s="208" t="s">
        <v>11761</v>
      </c>
      <c r="E2106" s="194">
        <v>3.0543646087412299</v>
      </c>
      <c r="F2106" s="254"/>
      <c r="G2106" s="255"/>
      <c r="H2106" s="255"/>
      <c r="I2106" s="210">
        <v>3.289999963939406</v>
      </c>
    </row>
    <row r="2107" spans="1:9" x14ac:dyDescent="0.25">
      <c r="A2107" s="208" t="s">
        <v>8809</v>
      </c>
      <c r="B2107" s="208" t="s">
        <v>11762</v>
      </c>
      <c r="C2107" s="208" t="s">
        <v>10828</v>
      </c>
      <c r="D2107" s="208" t="s">
        <v>11763</v>
      </c>
      <c r="E2107" s="194">
        <v>26.834288799428691</v>
      </c>
      <c r="F2107" s="254"/>
      <c r="G2107" s="255"/>
      <c r="H2107" s="255"/>
      <c r="I2107" s="210">
        <v>3.070000037272715</v>
      </c>
    </row>
    <row r="2108" spans="1:9" x14ac:dyDescent="0.25">
      <c r="A2108" s="208" t="s">
        <v>8809</v>
      </c>
      <c r="B2108" s="208" t="s">
        <v>11764</v>
      </c>
      <c r="C2108" s="208" t="s">
        <v>10828</v>
      </c>
      <c r="D2108" s="208" t="s">
        <v>11765</v>
      </c>
      <c r="E2108" s="194">
        <v>27.500000026308872</v>
      </c>
      <c r="F2108" s="254"/>
      <c r="G2108" s="255"/>
      <c r="H2108" s="255"/>
      <c r="I2108" s="210">
        <v>27.40000003333332</v>
      </c>
    </row>
    <row r="2109" spans="1:9" x14ac:dyDescent="0.25">
      <c r="A2109" s="208" t="s">
        <v>8809</v>
      </c>
      <c r="B2109" s="208" t="s">
        <v>11766</v>
      </c>
      <c r="C2109" s="208" t="s">
        <v>10828</v>
      </c>
      <c r="D2109" s="208" t="s">
        <v>11767</v>
      </c>
      <c r="E2109" s="253">
        <v>1.2499999868455669</v>
      </c>
      <c r="F2109" s="245"/>
      <c r="G2109" s="245"/>
      <c r="H2109" s="245"/>
      <c r="I2109" s="210">
        <v>3.3800000096969671</v>
      </c>
    </row>
    <row r="2110" spans="1:9" x14ac:dyDescent="0.25">
      <c r="A2110" s="208" t="s">
        <v>8809</v>
      </c>
      <c r="B2110" s="208" t="s">
        <v>2874</v>
      </c>
      <c r="C2110" s="208" t="s">
        <v>10828</v>
      </c>
      <c r="D2110" s="208" t="s">
        <v>11768</v>
      </c>
      <c r="E2110" s="194">
        <v>2.0295026358379089</v>
      </c>
      <c r="F2110" s="254"/>
      <c r="G2110" s="255"/>
      <c r="H2110" s="255"/>
      <c r="I2110" s="210">
        <v>7.729999999090909</v>
      </c>
    </row>
    <row r="2111" spans="1:9" x14ac:dyDescent="0.25">
      <c r="A2111" s="208" t="s">
        <v>8809</v>
      </c>
      <c r="B2111" s="208" t="s">
        <v>11769</v>
      </c>
      <c r="C2111" s="208" t="s">
        <v>10828</v>
      </c>
      <c r="D2111" s="208" t="s">
        <v>11770</v>
      </c>
      <c r="E2111" s="194">
        <v>9.6700000034727704</v>
      </c>
      <c r="F2111" s="254"/>
      <c r="G2111" s="255"/>
      <c r="H2111" s="255"/>
      <c r="I2111" s="210">
        <v>7.9599999981818197</v>
      </c>
    </row>
    <row r="2112" spans="1:9" x14ac:dyDescent="0.25">
      <c r="A2112" s="208" t="s">
        <v>8809</v>
      </c>
      <c r="B2112" s="208" t="s">
        <v>11771</v>
      </c>
      <c r="C2112" s="208" t="s">
        <v>10828</v>
      </c>
      <c r="D2112" s="208" t="s">
        <v>11772</v>
      </c>
      <c r="E2112" s="253">
        <v>0.14999999842146811</v>
      </c>
      <c r="F2112" s="245"/>
      <c r="G2112" s="245"/>
      <c r="H2112" s="245"/>
      <c r="I2112" s="210">
        <v>557.5</v>
      </c>
    </row>
    <row r="2113" spans="1:9" x14ac:dyDescent="0.25">
      <c r="A2113" s="208" t="s">
        <v>8809</v>
      </c>
      <c r="B2113" s="208" t="s">
        <v>11773</v>
      </c>
      <c r="C2113" s="208" t="s">
        <v>10828</v>
      </c>
      <c r="D2113" s="208" t="s">
        <v>11774</v>
      </c>
      <c r="E2113" s="253">
        <v>11.65999987729545</v>
      </c>
      <c r="F2113" s="245"/>
      <c r="G2113" s="245"/>
      <c r="H2113" s="245"/>
      <c r="I2113" s="210">
        <v>7000.4899998366673</v>
      </c>
    </row>
    <row r="2114" spans="1:9" x14ac:dyDescent="0.25">
      <c r="A2114" s="208" t="s">
        <v>8809</v>
      </c>
      <c r="B2114" s="208" t="s">
        <v>11775</v>
      </c>
      <c r="C2114" s="208" t="s">
        <v>10828</v>
      </c>
      <c r="D2114" s="208" t="s">
        <v>11776</v>
      </c>
      <c r="E2114" s="253">
        <v>14.109999851512759</v>
      </c>
      <c r="F2114" s="245"/>
      <c r="G2114" s="245"/>
      <c r="H2114" s="245"/>
      <c r="I2114" s="210">
        <v>7829.7100037330292</v>
      </c>
    </row>
    <row r="2115" spans="1:9" x14ac:dyDescent="0.25">
      <c r="A2115" s="208" t="s">
        <v>8809</v>
      </c>
      <c r="B2115" s="208" t="s">
        <v>11777</v>
      </c>
      <c r="C2115" s="208" t="s">
        <v>10828</v>
      </c>
      <c r="D2115" s="208" t="s">
        <v>11774</v>
      </c>
      <c r="E2115" s="194">
        <v>0.1399999985267035</v>
      </c>
      <c r="F2115" s="254"/>
      <c r="G2115" s="255"/>
      <c r="H2115" s="255"/>
      <c r="I2115" s="210">
        <v>7227.4899999275758</v>
      </c>
    </row>
    <row r="2116" spans="1:9" x14ac:dyDescent="0.25">
      <c r="A2116" s="208" t="s">
        <v>8809</v>
      </c>
      <c r="B2116" s="208" t="s">
        <v>11778</v>
      </c>
      <c r="C2116" s="208" t="s">
        <v>10828</v>
      </c>
      <c r="D2116" s="208" t="s">
        <v>11779</v>
      </c>
      <c r="E2116" s="194">
        <v>3.1199999671665362</v>
      </c>
      <c r="F2116" s="254"/>
      <c r="G2116" s="255"/>
      <c r="H2116" s="255"/>
      <c r="I2116" s="210">
        <v>6427.4900014427276</v>
      </c>
    </row>
    <row r="2117" spans="1:9" x14ac:dyDescent="0.25">
      <c r="A2117" s="208" t="s">
        <v>8809</v>
      </c>
      <c r="B2117" s="208" t="s">
        <v>11780</v>
      </c>
      <c r="C2117" s="208" t="s">
        <v>10828</v>
      </c>
      <c r="D2117" s="208" t="s">
        <v>11776</v>
      </c>
      <c r="E2117" s="194">
        <v>0.82999999126545654</v>
      </c>
      <c r="F2117" s="254"/>
      <c r="G2117" s="255"/>
      <c r="H2117" s="255"/>
      <c r="I2117" s="210">
        <v>6427.4900014427276</v>
      </c>
    </row>
    <row r="2118" spans="1:9" x14ac:dyDescent="0.25">
      <c r="A2118" s="208" t="s">
        <v>8809</v>
      </c>
      <c r="B2118" s="208" t="s">
        <v>11781</v>
      </c>
      <c r="C2118" s="208" t="s">
        <v>10828</v>
      </c>
      <c r="D2118" s="208" t="s">
        <v>11782</v>
      </c>
      <c r="E2118" s="194">
        <v>374.14999995632729</v>
      </c>
      <c r="F2118" s="254"/>
      <c r="G2118" s="255"/>
      <c r="H2118" s="255"/>
      <c r="I2118" s="210">
        <v>6427.4900014427276</v>
      </c>
    </row>
    <row r="2119" spans="1:9" x14ac:dyDescent="0.25">
      <c r="A2119" s="208" t="s">
        <v>8809</v>
      </c>
      <c r="B2119" s="208" t="s">
        <v>11783</v>
      </c>
      <c r="C2119" s="208" t="s">
        <v>10828</v>
      </c>
      <c r="D2119" s="208" t="s">
        <v>11784</v>
      </c>
      <c r="E2119" s="194">
        <v>0.39999999579058149</v>
      </c>
      <c r="F2119" s="254"/>
      <c r="G2119" s="255"/>
      <c r="H2119" s="255"/>
      <c r="I2119" s="210">
        <v>6427.4900014427276</v>
      </c>
    </row>
    <row r="2120" spans="1:9" x14ac:dyDescent="0.25">
      <c r="A2120" s="208" t="s">
        <v>8809</v>
      </c>
      <c r="B2120" s="208" t="s">
        <v>11785</v>
      </c>
      <c r="C2120" s="208" t="s">
        <v>10828</v>
      </c>
      <c r="D2120" s="208" t="s">
        <v>11784</v>
      </c>
      <c r="E2120" s="194">
        <v>90.879999990739279</v>
      </c>
      <c r="F2120" s="254"/>
      <c r="G2120" s="255"/>
      <c r="H2120" s="255"/>
      <c r="I2120" s="210">
        <v>6427.4900014427276</v>
      </c>
    </row>
    <row r="2121" spans="1:9" x14ac:dyDescent="0.25">
      <c r="A2121" s="208" t="s">
        <v>8809</v>
      </c>
      <c r="B2121" s="208" t="s">
        <v>11786</v>
      </c>
      <c r="C2121" s="208" t="s">
        <v>10828</v>
      </c>
      <c r="D2121" s="208" t="s">
        <v>11782</v>
      </c>
      <c r="E2121" s="194">
        <v>2.2627000024972381</v>
      </c>
      <c r="F2121" s="254"/>
      <c r="G2121" s="255"/>
      <c r="H2121" s="255"/>
      <c r="I2121" s="210">
        <v>6427.4900014427276</v>
      </c>
    </row>
    <row r="2122" spans="1:9" x14ac:dyDescent="0.25">
      <c r="A2122" s="208" t="s">
        <v>8809</v>
      </c>
      <c r="B2122" s="208" t="s">
        <v>11787</v>
      </c>
      <c r="C2122" s="208" t="s">
        <v>10828</v>
      </c>
      <c r="D2122" s="208" t="s">
        <v>11782</v>
      </c>
      <c r="E2122" s="194">
        <v>26.789999718074188</v>
      </c>
      <c r="F2122" s="254"/>
      <c r="G2122" s="255"/>
      <c r="H2122" s="255"/>
      <c r="I2122" s="210">
        <v>7227.4899999275758</v>
      </c>
    </row>
    <row r="2123" spans="1:9" x14ac:dyDescent="0.25">
      <c r="A2123" s="208" t="s">
        <v>8809</v>
      </c>
      <c r="B2123" s="208" t="s">
        <v>11788</v>
      </c>
      <c r="C2123" s="208" t="s">
        <v>10828</v>
      </c>
      <c r="D2123" s="208" t="s">
        <v>11782</v>
      </c>
      <c r="E2123" s="194">
        <v>2.1314000301878449</v>
      </c>
      <c r="F2123" s="254"/>
      <c r="G2123" s="255"/>
      <c r="H2123" s="255"/>
      <c r="I2123" s="210">
        <v>7227.4899999275758</v>
      </c>
    </row>
    <row r="2124" spans="1:9" x14ac:dyDescent="0.25">
      <c r="A2124" s="208" t="s">
        <v>8809</v>
      </c>
      <c r="B2124" s="208" t="s">
        <v>11789</v>
      </c>
      <c r="C2124" s="208" t="s">
        <v>10828</v>
      </c>
      <c r="D2124" s="208" t="s">
        <v>11784</v>
      </c>
      <c r="E2124" s="194">
        <v>0.20950002410418289</v>
      </c>
      <c r="F2124" s="254"/>
      <c r="G2124" s="255"/>
      <c r="H2124" s="255"/>
      <c r="I2124" s="210">
        <v>7829.7100037330292</v>
      </c>
    </row>
    <row r="2125" spans="1:9" x14ac:dyDescent="0.25">
      <c r="A2125" s="208" t="s">
        <v>8809</v>
      </c>
      <c r="B2125" s="208" t="s">
        <v>11790</v>
      </c>
      <c r="C2125" s="208" t="s">
        <v>10828</v>
      </c>
      <c r="D2125" s="208" t="s">
        <v>11791</v>
      </c>
      <c r="E2125" s="194">
        <v>65.319483658832056</v>
      </c>
      <c r="F2125" s="254"/>
      <c r="G2125" s="255"/>
      <c r="H2125" s="255"/>
      <c r="I2125" s="210">
        <v>0.1400000290908994</v>
      </c>
    </row>
    <row r="2126" spans="1:9" x14ac:dyDescent="0.25">
      <c r="A2126" s="208" t="s">
        <v>8809</v>
      </c>
      <c r="B2126" s="208" t="s">
        <v>11792</v>
      </c>
      <c r="C2126" s="208" t="s">
        <v>10828</v>
      </c>
      <c r="D2126" s="208" t="s">
        <v>11793</v>
      </c>
      <c r="E2126" s="253">
        <v>4.3899999538016319</v>
      </c>
      <c r="F2126" s="245"/>
      <c r="G2126" s="245"/>
      <c r="H2126" s="255"/>
      <c r="I2126" s="210">
        <v>0.1400000290908994</v>
      </c>
    </row>
    <row r="2127" spans="1:9" x14ac:dyDescent="0.25">
      <c r="A2127" s="208" t="s">
        <v>8809</v>
      </c>
      <c r="B2127" s="208" t="s">
        <v>11794</v>
      </c>
      <c r="C2127" s="208" t="s">
        <v>10828</v>
      </c>
      <c r="D2127" s="208" t="s">
        <v>11795</v>
      </c>
      <c r="E2127" s="253">
        <v>1.3299999860036831</v>
      </c>
      <c r="F2127" s="245"/>
      <c r="G2127" s="245"/>
      <c r="H2127" s="245"/>
      <c r="I2127" s="210">
        <v>8.9999970000009991E-2</v>
      </c>
    </row>
    <row r="2128" spans="1:9" x14ac:dyDescent="0.25">
      <c r="A2128" s="208" t="s">
        <v>8809</v>
      </c>
      <c r="B2128" s="208" t="s">
        <v>11796</v>
      </c>
      <c r="C2128" s="208" t="s">
        <v>10828</v>
      </c>
      <c r="D2128" s="208" t="s">
        <v>11797</v>
      </c>
      <c r="E2128" s="194">
        <v>3.6495553417568498</v>
      </c>
      <c r="F2128" s="254"/>
      <c r="G2128" s="255"/>
      <c r="H2128" s="255"/>
      <c r="I2128" s="210">
        <v>9655.0900013336359</v>
      </c>
    </row>
    <row r="2129" spans="1:9" x14ac:dyDescent="0.25">
      <c r="A2129" s="208" t="s">
        <v>8809</v>
      </c>
      <c r="B2129" s="208" t="s">
        <v>11798</v>
      </c>
      <c r="C2129" s="208" t="s">
        <v>10828</v>
      </c>
      <c r="D2129" s="208" t="s">
        <v>11799</v>
      </c>
      <c r="E2129" s="194">
        <v>7.1992000294743486</v>
      </c>
      <c r="F2129" s="254"/>
      <c r="G2129" s="255"/>
      <c r="H2129" s="255"/>
      <c r="I2129" s="210">
        <v>9909.0900000003021</v>
      </c>
    </row>
    <row r="2130" spans="1:9" x14ac:dyDescent="0.25">
      <c r="A2130" s="208" t="s">
        <v>8809</v>
      </c>
      <c r="B2130" s="208" t="s">
        <v>11800</v>
      </c>
      <c r="C2130" s="208" t="s">
        <v>10828</v>
      </c>
      <c r="D2130" s="208" t="s">
        <v>11801</v>
      </c>
      <c r="E2130" s="194">
        <v>3.659999961483821</v>
      </c>
      <c r="F2130" s="254"/>
      <c r="G2130" s="255"/>
      <c r="H2130" s="255"/>
      <c r="I2130" s="210">
        <v>9909.0900000003021</v>
      </c>
    </row>
    <row r="2131" spans="1:9" x14ac:dyDescent="0.25">
      <c r="A2131" s="208" t="s">
        <v>8809</v>
      </c>
      <c r="B2131" s="208" t="s">
        <v>11802</v>
      </c>
      <c r="C2131" s="208" t="s">
        <v>10828</v>
      </c>
      <c r="D2131" s="208" t="s">
        <v>11799</v>
      </c>
      <c r="E2131" s="253">
        <v>0.57999999389634316</v>
      </c>
      <c r="F2131" s="245"/>
      <c r="G2131" s="245"/>
      <c r="H2131" s="245"/>
      <c r="I2131" s="210">
        <v>9909.0900000003021</v>
      </c>
    </row>
    <row r="2132" spans="1:9" x14ac:dyDescent="0.25">
      <c r="A2132" s="208" t="s">
        <v>8809</v>
      </c>
      <c r="B2132" s="208" t="s">
        <v>11803</v>
      </c>
      <c r="C2132" s="208" t="s">
        <v>10828</v>
      </c>
      <c r="D2132" s="208" t="s">
        <v>11797</v>
      </c>
      <c r="E2132" s="253">
        <v>0.14999999842146811</v>
      </c>
      <c r="F2132" s="245"/>
      <c r="G2132" s="245"/>
      <c r="H2132" s="245"/>
      <c r="I2132" s="210">
        <v>9909.0900000003021</v>
      </c>
    </row>
    <row r="2133" spans="1:9" x14ac:dyDescent="0.25">
      <c r="A2133" s="208" t="s">
        <v>8809</v>
      </c>
      <c r="B2133" s="208" t="s">
        <v>11804</v>
      </c>
      <c r="C2133" s="208" t="s">
        <v>10828</v>
      </c>
      <c r="D2133" s="208" t="s">
        <v>11805</v>
      </c>
      <c r="E2133" s="253">
        <v>7.9244677934810026</v>
      </c>
      <c r="F2133" s="245"/>
      <c r="G2133" s="245"/>
      <c r="H2133" s="255"/>
      <c r="I2133" s="210">
        <v>9909.0900000003021</v>
      </c>
    </row>
    <row r="2134" spans="1:9" x14ac:dyDescent="0.25">
      <c r="A2134" s="208" t="s">
        <v>8809</v>
      </c>
      <c r="B2134" s="208" t="s">
        <v>2679</v>
      </c>
      <c r="C2134" s="208" t="s">
        <v>10828</v>
      </c>
      <c r="D2134" s="208" t="s">
        <v>11797</v>
      </c>
      <c r="E2134" s="194">
        <v>2.8299999702183638</v>
      </c>
      <c r="F2134" s="254"/>
      <c r="G2134" s="255"/>
      <c r="H2134" s="255"/>
      <c r="I2134" s="210">
        <v>10828.08999669727</v>
      </c>
    </row>
    <row r="2135" spans="1:9" x14ac:dyDescent="0.25">
      <c r="A2135" s="208" t="s">
        <v>8809</v>
      </c>
      <c r="B2135" s="208" t="s">
        <v>11806</v>
      </c>
      <c r="C2135" s="208" t="s">
        <v>10828</v>
      </c>
      <c r="D2135" s="208" t="s">
        <v>11797</v>
      </c>
      <c r="E2135" s="194">
        <v>2.5299999733754279</v>
      </c>
      <c r="F2135" s="254"/>
      <c r="G2135" s="255"/>
      <c r="H2135" s="255"/>
      <c r="I2135" s="210">
        <v>10828.08999669727</v>
      </c>
    </row>
    <row r="2136" spans="1:9" x14ac:dyDescent="0.25">
      <c r="A2136" s="208" t="s">
        <v>8809</v>
      </c>
      <c r="B2136" s="208" t="s">
        <v>11807</v>
      </c>
      <c r="C2136" s="208" t="s">
        <v>10828</v>
      </c>
      <c r="D2136" s="208" t="s">
        <v>11799</v>
      </c>
      <c r="E2136" s="253">
        <v>25.402535907366101</v>
      </c>
      <c r="F2136" s="245"/>
      <c r="G2136" s="245"/>
      <c r="H2136" s="255"/>
      <c r="I2136" s="210">
        <v>16088.600000769689</v>
      </c>
    </row>
    <row r="2137" spans="1:9" x14ac:dyDescent="0.25">
      <c r="A2137" s="208" t="s">
        <v>8809</v>
      </c>
      <c r="B2137" s="208" t="s">
        <v>11808</v>
      </c>
      <c r="C2137" s="208" t="s">
        <v>10828</v>
      </c>
      <c r="D2137" s="208" t="s">
        <v>11809</v>
      </c>
      <c r="E2137" s="194">
        <v>43.995805903753677</v>
      </c>
      <c r="F2137" s="254"/>
      <c r="G2137" s="255"/>
      <c r="H2137" s="255"/>
      <c r="I2137" s="210">
        <v>10480.08999906091</v>
      </c>
    </row>
    <row r="2138" spans="1:9" x14ac:dyDescent="0.25">
      <c r="A2138" s="208" t="s">
        <v>8809</v>
      </c>
      <c r="B2138" s="208" t="s">
        <v>11810</v>
      </c>
      <c r="C2138" s="208" t="s">
        <v>10828</v>
      </c>
      <c r="D2138" s="208" t="s">
        <v>11799</v>
      </c>
      <c r="E2138" s="194">
        <v>43.88999995906341</v>
      </c>
      <c r="F2138" s="254"/>
      <c r="G2138" s="255"/>
      <c r="H2138" s="255"/>
      <c r="I2138" s="210">
        <v>9277.4499984257582</v>
      </c>
    </row>
    <row r="2139" spans="1:9" x14ac:dyDescent="0.25">
      <c r="A2139" s="208" t="s">
        <v>8809</v>
      </c>
      <c r="B2139" s="208" t="s">
        <v>11811</v>
      </c>
      <c r="C2139" s="208" t="s">
        <v>10828</v>
      </c>
      <c r="D2139" s="208" t="s">
        <v>11797</v>
      </c>
      <c r="E2139" s="194">
        <v>0.26999999715864248</v>
      </c>
      <c r="F2139" s="254"/>
      <c r="G2139" s="255"/>
      <c r="H2139" s="255"/>
      <c r="I2139" s="210">
        <v>10828.08999669727</v>
      </c>
    </row>
    <row r="2140" spans="1:9" x14ac:dyDescent="0.25">
      <c r="A2140" s="208" t="s">
        <v>8809</v>
      </c>
      <c r="B2140" s="208" t="s">
        <v>11812</v>
      </c>
      <c r="C2140" s="208" t="s">
        <v>10828</v>
      </c>
      <c r="D2140" s="208" t="s">
        <v>11813</v>
      </c>
      <c r="E2140" s="253">
        <v>0.1888999717032363</v>
      </c>
      <c r="F2140" s="245"/>
      <c r="G2140" s="245"/>
      <c r="H2140" s="245"/>
      <c r="I2140" s="210">
        <v>3.3300000263636278</v>
      </c>
    </row>
    <row r="2141" spans="1:9" x14ac:dyDescent="0.25">
      <c r="A2141" s="208" t="s">
        <v>8809</v>
      </c>
      <c r="B2141" s="208" t="s">
        <v>11814</v>
      </c>
      <c r="C2141" s="208" t="s">
        <v>10828</v>
      </c>
      <c r="D2141" s="208" t="s">
        <v>11815</v>
      </c>
      <c r="E2141" s="194">
        <v>0.18649997172849281</v>
      </c>
      <c r="F2141" s="254"/>
      <c r="G2141" s="255"/>
      <c r="H2141" s="255"/>
      <c r="I2141" s="210">
        <v>3.850000004545453</v>
      </c>
    </row>
    <row r="2142" spans="1:9" x14ac:dyDescent="0.25">
      <c r="A2142" s="208" t="s">
        <v>8809</v>
      </c>
      <c r="B2142" s="208" t="s">
        <v>2649</v>
      </c>
      <c r="C2142" s="208" t="s">
        <v>10828</v>
      </c>
      <c r="D2142" s="208" t="s">
        <v>11816</v>
      </c>
      <c r="E2142" s="253">
        <v>1.279999986529861</v>
      </c>
      <c r="F2142" s="245"/>
      <c r="G2142" s="245"/>
      <c r="H2142" s="245"/>
      <c r="I2142" s="210">
        <v>172.28999999424241</v>
      </c>
    </row>
    <row r="2143" spans="1:9" x14ac:dyDescent="0.25">
      <c r="A2143" s="208" t="s">
        <v>8809</v>
      </c>
      <c r="B2143" s="208" t="s">
        <v>11817</v>
      </c>
      <c r="C2143" s="208" t="s">
        <v>10828</v>
      </c>
      <c r="D2143" s="208" t="s">
        <v>11818</v>
      </c>
      <c r="E2143" s="253">
        <v>25.402535907366101</v>
      </c>
      <c r="F2143" s="245"/>
      <c r="G2143" s="245"/>
      <c r="H2143" s="245"/>
      <c r="I2143" s="210">
        <v>9.649999965151526</v>
      </c>
    </row>
    <row r="2144" spans="1:9" x14ac:dyDescent="0.25">
      <c r="A2144" s="208" t="s">
        <v>8809</v>
      </c>
      <c r="B2144" s="208" t="s">
        <v>11819</v>
      </c>
      <c r="C2144" s="208" t="s">
        <v>10828</v>
      </c>
      <c r="D2144" s="208" t="s">
        <v>11820</v>
      </c>
      <c r="E2144" s="194">
        <v>0.78999999168639845</v>
      </c>
      <c r="F2144" s="254"/>
      <c r="G2144" s="255"/>
      <c r="H2144" s="255"/>
      <c r="I2144" s="210">
        <v>18.699999978787879</v>
      </c>
    </row>
    <row r="2145" spans="1:9" x14ac:dyDescent="0.25">
      <c r="A2145" s="208" t="s">
        <v>8809</v>
      </c>
      <c r="B2145" s="208" t="s">
        <v>2674</v>
      </c>
      <c r="C2145" s="208" t="s">
        <v>10828</v>
      </c>
      <c r="D2145" s="208" t="s">
        <v>11821</v>
      </c>
      <c r="E2145" s="194">
        <v>5.1800000507234936</v>
      </c>
      <c r="F2145" s="254"/>
      <c r="G2145" s="255"/>
      <c r="H2145" s="255"/>
      <c r="I2145" s="210">
        <v>5.3199999690909188</v>
      </c>
    </row>
    <row r="2146" spans="1:9" x14ac:dyDescent="0.25">
      <c r="A2146" s="208" t="s">
        <v>8809</v>
      </c>
      <c r="B2146" s="208" t="s">
        <v>11822</v>
      </c>
      <c r="C2146" s="208" t="s">
        <v>10828</v>
      </c>
      <c r="D2146" s="208" t="s">
        <v>11823</v>
      </c>
      <c r="E2146" s="253">
        <v>0.17999999810576159</v>
      </c>
      <c r="F2146" s="245"/>
      <c r="G2146" s="245"/>
      <c r="H2146" s="255"/>
      <c r="I2146" s="210">
        <v>2.9599999981818188</v>
      </c>
    </row>
    <row r="2147" spans="1:9" x14ac:dyDescent="0.25">
      <c r="A2147" s="208" t="s">
        <v>8809</v>
      </c>
      <c r="B2147" s="208" t="s">
        <v>11824</v>
      </c>
      <c r="C2147" s="208" t="s">
        <v>10828</v>
      </c>
      <c r="D2147" s="208" t="s">
        <v>11825</v>
      </c>
      <c r="E2147" s="194">
        <v>109.8100000019995</v>
      </c>
      <c r="F2147" s="254"/>
      <c r="G2147" s="255"/>
      <c r="H2147" s="255"/>
      <c r="I2147" s="210">
        <v>20.47999999151515</v>
      </c>
    </row>
    <row r="2148" spans="1:9" x14ac:dyDescent="0.25">
      <c r="A2148" s="208" t="s">
        <v>8809</v>
      </c>
      <c r="B2148" s="208" t="s">
        <v>11826</v>
      </c>
      <c r="C2148" s="208" t="s">
        <v>10828</v>
      </c>
      <c r="D2148" s="208" t="s">
        <v>11827</v>
      </c>
      <c r="E2148" s="253">
        <v>116.45000003735861</v>
      </c>
      <c r="F2148" s="245"/>
      <c r="G2148" s="245"/>
      <c r="H2148" s="245"/>
      <c r="I2148" s="210">
        <v>54.280000012727257</v>
      </c>
    </row>
    <row r="2149" spans="1:9" x14ac:dyDescent="0.25">
      <c r="A2149" s="208" t="s">
        <v>8809</v>
      </c>
      <c r="B2149" s="208" t="s">
        <v>11828</v>
      </c>
      <c r="C2149" s="208" t="s">
        <v>10828</v>
      </c>
      <c r="D2149" s="208" t="s">
        <v>11829</v>
      </c>
      <c r="E2149" s="253">
        <v>39.40000000631413</v>
      </c>
      <c r="F2149" s="245"/>
      <c r="G2149" s="245"/>
      <c r="H2149" s="255"/>
      <c r="I2149" s="210">
        <v>23.630000002121211</v>
      </c>
    </row>
    <row r="2150" spans="1:9" x14ac:dyDescent="0.25">
      <c r="A2150" s="208" t="s">
        <v>8809</v>
      </c>
      <c r="B2150" s="208" t="s">
        <v>11830</v>
      </c>
      <c r="C2150" s="208" t="s">
        <v>10828</v>
      </c>
      <c r="D2150" s="208" t="s">
        <v>11831</v>
      </c>
      <c r="E2150" s="194">
        <v>18.193225380760591</v>
      </c>
      <c r="F2150" s="254"/>
      <c r="G2150" s="255"/>
      <c r="H2150" s="255"/>
      <c r="I2150" s="210">
        <v>14.51000001181818</v>
      </c>
    </row>
    <row r="2151" spans="1:9" x14ac:dyDescent="0.25">
      <c r="A2151" s="208" t="s">
        <v>8809</v>
      </c>
      <c r="B2151" s="208" t="s">
        <v>2707</v>
      </c>
      <c r="C2151" s="208" t="s">
        <v>10828</v>
      </c>
      <c r="D2151" s="208" t="s">
        <v>11832</v>
      </c>
      <c r="E2151" s="253">
        <v>65.590000046408846</v>
      </c>
      <c r="F2151" s="245"/>
      <c r="G2151" s="245"/>
      <c r="H2151" s="255"/>
      <c r="I2151" s="210">
        <v>0.1400000290908994</v>
      </c>
    </row>
    <row r="2152" spans="1:9" x14ac:dyDescent="0.25">
      <c r="A2152" s="208" t="s">
        <v>8809</v>
      </c>
      <c r="B2152" s="208" t="s">
        <v>11833</v>
      </c>
      <c r="C2152" s="208" t="s">
        <v>10828</v>
      </c>
      <c r="D2152" s="208" t="s">
        <v>11834</v>
      </c>
      <c r="E2152" s="253"/>
      <c r="F2152" s="245"/>
      <c r="G2152" s="245"/>
      <c r="H2152" s="245"/>
      <c r="I2152" s="210">
        <v>0.32999996575758722</v>
      </c>
    </row>
    <row r="2153" spans="1:9" x14ac:dyDescent="0.25">
      <c r="A2153" s="208" t="s">
        <v>8809</v>
      </c>
      <c r="B2153" s="208" t="s">
        <v>11835</v>
      </c>
      <c r="C2153" s="208" t="s">
        <v>10828</v>
      </c>
      <c r="D2153" s="208" t="s">
        <v>11836</v>
      </c>
      <c r="E2153" s="194">
        <v>6.9999999263351764E-2</v>
      </c>
      <c r="F2153" s="254"/>
      <c r="G2153" s="255"/>
      <c r="H2153" s="255"/>
      <c r="I2153" s="210">
        <v>0.15000002575756721</v>
      </c>
    </row>
    <row r="2154" spans="1:9" x14ac:dyDescent="0.25">
      <c r="A2154" s="208" t="s">
        <v>8809</v>
      </c>
      <c r="B2154" s="208" t="s">
        <v>11837</v>
      </c>
      <c r="C2154" s="208" t="s">
        <v>10828</v>
      </c>
      <c r="D2154" s="208" t="s">
        <v>11838</v>
      </c>
      <c r="E2154" s="194">
        <v>2.0299999786372012</v>
      </c>
      <c r="F2154" s="254"/>
      <c r="G2154" s="255"/>
      <c r="H2154" s="255"/>
      <c r="I2154" s="210">
        <v>0.68000000060606036</v>
      </c>
    </row>
    <row r="2155" spans="1:9" x14ac:dyDescent="0.25">
      <c r="A2155" s="208" t="s">
        <v>8809</v>
      </c>
      <c r="B2155" s="208" t="s">
        <v>11839</v>
      </c>
      <c r="C2155" s="208" t="s">
        <v>10828</v>
      </c>
      <c r="D2155" s="208" t="s">
        <v>11840</v>
      </c>
      <c r="E2155" s="194">
        <v>1.371599985565904</v>
      </c>
      <c r="F2155" s="254"/>
      <c r="G2155" s="255"/>
      <c r="H2155" s="255"/>
      <c r="I2155" s="210">
        <v>3.2399999806060671</v>
      </c>
    </row>
    <row r="2156" spans="1:9" x14ac:dyDescent="0.25">
      <c r="A2156" s="208" t="s">
        <v>8809</v>
      </c>
      <c r="B2156" s="208" t="s">
        <v>11841</v>
      </c>
      <c r="C2156" s="208" t="s">
        <v>10828</v>
      </c>
      <c r="D2156" s="208" t="s">
        <v>11842</v>
      </c>
      <c r="E2156" s="194">
        <v>0.69999999263351753</v>
      </c>
      <c r="F2156" s="254"/>
      <c r="G2156" s="255"/>
      <c r="H2156" s="255"/>
      <c r="I2156" s="210">
        <v>8.2799999672727385</v>
      </c>
    </row>
    <row r="2157" spans="1:9" x14ac:dyDescent="0.25">
      <c r="A2157" s="208" t="s">
        <v>8809</v>
      </c>
      <c r="B2157" s="208" t="s">
        <v>11843</v>
      </c>
      <c r="C2157" s="208" t="s">
        <v>10828</v>
      </c>
      <c r="D2157" s="208" t="s">
        <v>11844</v>
      </c>
      <c r="E2157" s="194">
        <v>43.995805903753677</v>
      </c>
      <c r="F2157" s="254"/>
      <c r="G2157" s="255"/>
      <c r="H2157" s="255"/>
      <c r="I2157" s="210">
        <v>6.7500000227272654</v>
      </c>
    </row>
    <row r="2158" spans="1:9" x14ac:dyDescent="0.25">
      <c r="A2158" s="208" t="s">
        <v>8809</v>
      </c>
      <c r="B2158" s="208" t="s">
        <v>11845</v>
      </c>
      <c r="C2158" s="208" t="s">
        <v>10828</v>
      </c>
      <c r="D2158" s="208" t="s">
        <v>11846</v>
      </c>
      <c r="E2158" s="194">
        <v>43.88999995906341</v>
      </c>
      <c r="F2158" s="254"/>
      <c r="G2158" s="255"/>
      <c r="H2158" s="255"/>
      <c r="I2158" s="210">
        <v>49.710000020909092</v>
      </c>
    </row>
    <row r="2159" spans="1:9" x14ac:dyDescent="0.25">
      <c r="A2159" s="208" t="s">
        <v>8809</v>
      </c>
      <c r="B2159" s="208" t="s">
        <v>11847</v>
      </c>
      <c r="C2159" s="208" t="s">
        <v>10828</v>
      </c>
      <c r="D2159" s="208" t="s">
        <v>11848</v>
      </c>
      <c r="E2159" s="194">
        <v>43.869999959273883</v>
      </c>
      <c r="F2159" s="254"/>
      <c r="G2159" s="255"/>
      <c r="H2159" s="255"/>
      <c r="I2159" s="210">
        <v>191.44999997121209</v>
      </c>
    </row>
    <row r="2160" spans="1:9" x14ac:dyDescent="0.25">
      <c r="A2160" s="208" t="s">
        <v>8809</v>
      </c>
      <c r="B2160" s="208" t="s">
        <v>2710</v>
      </c>
      <c r="C2160" s="208" t="s">
        <v>10828</v>
      </c>
      <c r="D2160" s="208" t="s">
        <v>11849</v>
      </c>
      <c r="E2160" s="194">
        <v>43.809170809690393</v>
      </c>
      <c r="F2160" s="254"/>
      <c r="G2160" s="255"/>
      <c r="H2160" s="255"/>
      <c r="I2160" s="210">
        <v>1.350000004545453</v>
      </c>
    </row>
    <row r="2161" spans="1:9" x14ac:dyDescent="0.25">
      <c r="A2161" s="208" t="s">
        <v>8809</v>
      </c>
      <c r="B2161" s="208" t="s">
        <v>11850</v>
      </c>
      <c r="C2161" s="208" t="s">
        <v>10828</v>
      </c>
      <c r="D2161" s="208" t="s">
        <v>11851</v>
      </c>
      <c r="E2161" s="194">
        <v>43.809170809690393</v>
      </c>
      <c r="F2161" s="254"/>
      <c r="G2161" s="255"/>
      <c r="H2161" s="255"/>
      <c r="I2161" s="210">
        <v>2.490000003333332</v>
      </c>
    </row>
    <row r="2162" spans="1:9" x14ac:dyDescent="0.25">
      <c r="A2162" s="208" t="s">
        <v>8809</v>
      </c>
      <c r="B2162" s="208" t="s">
        <v>11852</v>
      </c>
      <c r="C2162" s="208" t="s">
        <v>10828</v>
      </c>
      <c r="D2162" s="208" t="s">
        <v>11853</v>
      </c>
      <c r="E2162" s="253">
        <v>2.5299999733754279</v>
      </c>
      <c r="F2162" s="245"/>
      <c r="G2162" s="245"/>
      <c r="H2162" s="245"/>
      <c r="I2162" s="210">
        <v>2.490000003333332</v>
      </c>
    </row>
    <row r="2163" spans="1:9" x14ac:dyDescent="0.25">
      <c r="A2163" s="208" t="s">
        <v>8809</v>
      </c>
      <c r="B2163" s="208" t="s">
        <v>11854</v>
      </c>
      <c r="C2163" s="208" t="s">
        <v>10828</v>
      </c>
      <c r="D2163" s="208" t="s">
        <v>11855</v>
      </c>
      <c r="E2163" s="253">
        <v>0.38609996962799298</v>
      </c>
      <c r="F2163" s="245"/>
      <c r="G2163" s="245"/>
      <c r="H2163" s="255"/>
      <c r="I2163" s="210">
        <v>0.51999997818182553</v>
      </c>
    </row>
    <row r="2164" spans="1:9" x14ac:dyDescent="0.25">
      <c r="A2164" s="208" t="s">
        <v>8809</v>
      </c>
      <c r="B2164" s="208" t="s">
        <v>11856</v>
      </c>
      <c r="C2164" s="208" t="s">
        <v>10828</v>
      </c>
      <c r="D2164" s="208" t="s">
        <v>11857</v>
      </c>
      <c r="E2164" s="194">
        <v>1.4512185061697609</v>
      </c>
      <c r="F2164" s="254"/>
      <c r="G2164" s="255"/>
      <c r="H2164" s="255"/>
      <c r="I2164" s="210">
        <v>24.389999976060611</v>
      </c>
    </row>
    <row r="2165" spans="1:9" x14ac:dyDescent="0.25">
      <c r="A2165" s="208" t="s">
        <v>8809</v>
      </c>
      <c r="B2165" s="208" t="s">
        <v>11858</v>
      </c>
      <c r="C2165" s="208" t="s">
        <v>10828</v>
      </c>
      <c r="D2165" s="208" t="s">
        <v>11859</v>
      </c>
      <c r="E2165" s="253">
        <v>0.19999999789529069</v>
      </c>
      <c r="F2165" s="245"/>
      <c r="G2165" s="245"/>
      <c r="H2165" s="245"/>
      <c r="I2165" s="210">
        <v>3.070000037272715</v>
      </c>
    </row>
    <row r="2166" spans="1:9" x14ac:dyDescent="0.25">
      <c r="A2166" s="208" t="s">
        <v>8809</v>
      </c>
      <c r="B2166" s="208" t="s">
        <v>11860</v>
      </c>
      <c r="C2166" s="208" t="s">
        <v>10828</v>
      </c>
      <c r="D2166" s="208" t="s">
        <v>11861</v>
      </c>
      <c r="E2166" s="194">
        <v>0.5999999936858722</v>
      </c>
      <c r="F2166" s="254"/>
      <c r="G2166" s="255"/>
      <c r="H2166" s="255"/>
      <c r="I2166" s="210">
        <v>9.6700000342424133</v>
      </c>
    </row>
    <row r="2167" spans="1:9" x14ac:dyDescent="0.25">
      <c r="A2167" s="208" t="s">
        <v>8809</v>
      </c>
      <c r="B2167" s="208" t="s">
        <v>11862</v>
      </c>
      <c r="C2167" s="208" t="s">
        <v>10828</v>
      </c>
      <c r="D2167" s="208" t="s">
        <v>11863</v>
      </c>
      <c r="E2167" s="194">
        <v>1.3699999855827421</v>
      </c>
      <c r="F2167" s="254"/>
      <c r="G2167" s="255"/>
      <c r="H2167" s="255"/>
      <c r="I2167" s="210">
        <v>31.609999993636372</v>
      </c>
    </row>
    <row r="2168" spans="1:9" x14ac:dyDescent="0.25">
      <c r="A2168" s="208" t="s">
        <v>8809</v>
      </c>
      <c r="B2168" s="208" t="s">
        <v>11864</v>
      </c>
      <c r="C2168" s="208" t="s">
        <v>10828</v>
      </c>
      <c r="D2168" s="208" t="s">
        <v>11865</v>
      </c>
      <c r="E2168" s="194">
        <v>8.5400000153643791</v>
      </c>
      <c r="F2168" s="254"/>
      <c r="G2168" s="255"/>
      <c r="H2168" s="255"/>
      <c r="I2168" s="210">
        <v>18.199999993939389</v>
      </c>
    </row>
    <row r="2169" spans="1:9" x14ac:dyDescent="0.25">
      <c r="A2169" s="208" t="s">
        <v>8809</v>
      </c>
      <c r="B2169" s="208" t="s">
        <v>11866</v>
      </c>
      <c r="C2169" s="208" t="s">
        <v>10828</v>
      </c>
      <c r="D2169" s="208" t="s">
        <v>11867</v>
      </c>
      <c r="E2169" s="194">
        <v>2.8499999700078931</v>
      </c>
      <c r="F2169" s="254"/>
      <c r="G2169" s="255"/>
      <c r="H2169" s="255"/>
      <c r="I2169" s="210">
        <v>1932.819999969091</v>
      </c>
    </row>
    <row r="2170" spans="1:9" x14ac:dyDescent="0.25">
      <c r="A2170" s="208" t="s">
        <v>8809</v>
      </c>
      <c r="B2170" s="208" t="s">
        <v>2607</v>
      </c>
      <c r="C2170" s="208" t="s">
        <v>10828</v>
      </c>
      <c r="D2170" s="208" t="s">
        <v>11868</v>
      </c>
      <c r="E2170" s="253">
        <v>1.4899999843199161</v>
      </c>
      <c r="F2170" s="245"/>
      <c r="G2170" s="245"/>
      <c r="H2170" s="245"/>
      <c r="I2170" s="210">
        <v>1995.7599999739391</v>
      </c>
    </row>
    <row r="2171" spans="1:9" x14ac:dyDescent="0.25">
      <c r="A2171" s="208" t="s">
        <v>8809</v>
      </c>
      <c r="B2171" s="208" t="s">
        <v>11869</v>
      </c>
      <c r="C2171" s="208" t="s">
        <v>10828</v>
      </c>
      <c r="D2171" s="208" t="s">
        <v>11870</v>
      </c>
      <c r="E2171" s="194">
        <v>2.6799999717968959</v>
      </c>
      <c r="F2171" s="254"/>
      <c r="G2171" s="255"/>
      <c r="H2171" s="255"/>
      <c r="I2171" s="210">
        <v>2034.7600000042421</v>
      </c>
    </row>
    <row r="2172" spans="1:9" x14ac:dyDescent="0.25">
      <c r="A2172" s="208" t="s">
        <v>8809</v>
      </c>
      <c r="B2172" s="208" t="s">
        <v>2991</v>
      </c>
      <c r="C2172" s="208" t="s">
        <v>10828</v>
      </c>
      <c r="D2172" s="208" t="s">
        <v>11870</v>
      </c>
      <c r="E2172" s="194">
        <v>61.130871232508589</v>
      </c>
      <c r="F2172" s="254"/>
      <c r="G2172" s="255"/>
      <c r="H2172" s="255"/>
      <c r="I2172" s="210">
        <v>2034.7600000042421</v>
      </c>
    </row>
    <row r="2173" spans="1:9" x14ac:dyDescent="0.25">
      <c r="A2173" s="208" t="s">
        <v>8809</v>
      </c>
      <c r="B2173" s="208" t="s">
        <v>11871</v>
      </c>
      <c r="C2173" s="208" t="s">
        <v>10828</v>
      </c>
      <c r="D2173" s="208" t="s">
        <v>11872</v>
      </c>
      <c r="E2173" s="253">
        <v>1.84999998053144</v>
      </c>
      <c r="F2173" s="245"/>
      <c r="G2173" s="245"/>
      <c r="H2173" s="255"/>
      <c r="I2173" s="210">
        <v>14.329999996060611</v>
      </c>
    </row>
    <row r="2174" spans="1:9" x14ac:dyDescent="0.25">
      <c r="A2174" s="208" t="s">
        <v>8809</v>
      </c>
      <c r="B2174" s="208" t="s">
        <v>11873</v>
      </c>
      <c r="C2174" s="208" t="s">
        <v>10828</v>
      </c>
      <c r="D2174" s="208" t="s">
        <v>11874</v>
      </c>
      <c r="E2174" s="194">
        <v>21.62999998284662</v>
      </c>
      <c r="F2174" s="254"/>
      <c r="G2174" s="255"/>
      <c r="H2174" s="255"/>
      <c r="I2174" s="210">
        <v>186.53000002030299</v>
      </c>
    </row>
    <row r="2175" spans="1:9" x14ac:dyDescent="0.25">
      <c r="A2175" s="208" t="s">
        <v>8809</v>
      </c>
      <c r="B2175" s="208" t="s">
        <v>11875</v>
      </c>
      <c r="C2175" s="208" t="s">
        <v>10828</v>
      </c>
      <c r="D2175" s="208" t="s">
        <v>11876</v>
      </c>
      <c r="E2175" s="253">
        <v>0.16860005084346169</v>
      </c>
      <c r="F2175" s="245"/>
      <c r="G2175" s="245"/>
      <c r="H2175" s="245"/>
      <c r="I2175" s="210">
        <v>118.75000003787881</v>
      </c>
    </row>
    <row r="2176" spans="1:9" x14ac:dyDescent="0.25">
      <c r="A2176" s="208" t="s">
        <v>8809</v>
      </c>
      <c r="B2176" s="208" t="s">
        <v>11877</v>
      </c>
      <c r="C2176" s="208" t="s">
        <v>10828</v>
      </c>
      <c r="D2176" s="208" t="s">
        <v>11878</v>
      </c>
      <c r="E2176" s="194">
        <v>0.12999999863193901</v>
      </c>
      <c r="F2176" s="254"/>
      <c r="G2176" s="255"/>
      <c r="H2176" s="255"/>
      <c r="I2176" s="210">
        <v>186.53000002030299</v>
      </c>
    </row>
    <row r="2177" spans="1:9" x14ac:dyDescent="0.25">
      <c r="A2177" s="208" t="s">
        <v>8809</v>
      </c>
      <c r="B2177" s="208" t="s">
        <v>11879</v>
      </c>
      <c r="C2177" s="208" t="s">
        <v>10828</v>
      </c>
      <c r="D2177" s="208" t="s">
        <v>11874</v>
      </c>
      <c r="E2177" s="253">
        <v>0.37999999600105239</v>
      </c>
      <c r="F2177" s="245"/>
      <c r="G2177" s="245"/>
      <c r="H2177" s="245"/>
      <c r="I2177" s="210">
        <v>118.75000003787881</v>
      </c>
    </row>
    <row r="2178" spans="1:9" x14ac:dyDescent="0.25">
      <c r="A2178" s="208" t="s">
        <v>8809</v>
      </c>
      <c r="B2178" s="208" t="s">
        <v>11880</v>
      </c>
      <c r="C2178" s="208" t="s">
        <v>10828</v>
      </c>
      <c r="D2178" s="208" t="s">
        <v>11881</v>
      </c>
      <c r="E2178" s="253">
        <v>196.76000003409629</v>
      </c>
      <c r="F2178" s="245"/>
      <c r="G2178" s="245"/>
      <c r="H2178" s="245"/>
      <c r="I2178" s="210">
        <v>2.3900000366666538</v>
      </c>
    </row>
    <row r="2179" spans="1:9" x14ac:dyDescent="0.25">
      <c r="A2179" s="208" t="s">
        <v>8809</v>
      </c>
      <c r="B2179" s="208" t="s">
        <v>11882</v>
      </c>
      <c r="C2179" s="208" t="s">
        <v>10828</v>
      </c>
      <c r="D2179" s="208" t="s">
        <v>11883</v>
      </c>
      <c r="E2179" s="253">
        <v>197.51000002620361</v>
      </c>
      <c r="F2179" s="245"/>
      <c r="G2179" s="245"/>
      <c r="H2179" s="245"/>
      <c r="I2179" s="210">
        <v>3.9399999745454628</v>
      </c>
    </row>
    <row r="2180" spans="1:9" x14ac:dyDescent="0.25">
      <c r="A2180" s="208" t="s">
        <v>8809</v>
      </c>
      <c r="B2180" s="208" t="s">
        <v>11884</v>
      </c>
      <c r="C2180" s="208" t="s">
        <v>10828</v>
      </c>
      <c r="D2180" s="208" t="s">
        <v>11885</v>
      </c>
      <c r="E2180" s="194">
        <v>0.17999999810576159</v>
      </c>
      <c r="F2180" s="254"/>
      <c r="G2180" s="255"/>
      <c r="H2180" s="255"/>
      <c r="I2180" s="210">
        <v>3.449999986363641</v>
      </c>
    </row>
    <row r="2181" spans="1:9" x14ac:dyDescent="0.25">
      <c r="A2181" s="208" t="s">
        <v>8809</v>
      </c>
      <c r="B2181" s="208" t="s">
        <v>11886</v>
      </c>
      <c r="C2181" s="208" t="s">
        <v>10828</v>
      </c>
      <c r="D2181" s="208" t="s">
        <v>11887</v>
      </c>
      <c r="E2181" s="253">
        <v>57.400000027361223</v>
      </c>
      <c r="F2181" s="245"/>
      <c r="G2181" s="245"/>
      <c r="H2181" s="245"/>
      <c r="I2181" s="210">
        <v>14.040000016969691</v>
      </c>
    </row>
    <row r="2182" spans="1:9" x14ac:dyDescent="0.25">
      <c r="A2182" s="208" t="s">
        <v>8809</v>
      </c>
      <c r="B2182" s="208" t="s">
        <v>11888</v>
      </c>
      <c r="C2182" s="208" t="s">
        <v>10828</v>
      </c>
      <c r="D2182" s="208" t="s">
        <v>11889</v>
      </c>
      <c r="E2182" s="253">
        <v>3075.900000043147</v>
      </c>
      <c r="F2182" s="245"/>
      <c r="G2182" s="245"/>
      <c r="H2182" s="245"/>
      <c r="I2182" s="210">
        <v>4.7600000042424222</v>
      </c>
    </row>
    <row r="2183" spans="1:9" x14ac:dyDescent="0.25">
      <c r="A2183" s="208" t="s">
        <v>8809</v>
      </c>
      <c r="B2183" s="208" t="s">
        <v>11890</v>
      </c>
      <c r="C2183" s="208" t="s">
        <v>10828</v>
      </c>
      <c r="D2183" s="208" t="s">
        <v>11891</v>
      </c>
      <c r="E2183" s="194">
        <v>44.969999526756133</v>
      </c>
      <c r="F2183" s="254"/>
      <c r="G2183" s="255"/>
      <c r="H2183" s="255"/>
      <c r="I2183" s="210">
        <v>43.049999968181822</v>
      </c>
    </row>
    <row r="2184" spans="1:9" x14ac:dyDescent="0.25">
      <c r="A2184" s="208" t="s">
        <v>8809</v>
      </c>
      <c r="B2184" s="208" t="s">
        <v>11892</v>
      </c>
      <c r="C2184" s="208" t="s">
        <v>10828</v>
      </c>
      <c r="D2184" s="208" t="s">
        <v>11893</v>
      </c>
      <c r="E2184" s="194">
        <v>1.6099999830570899</v>
      </c>
      <c r="F2184" s="254"/>
      <c r="G2184" s="255"/>
      <c r="H2184" s="255"/>
      <c r="I2184" s="210">
        <v>1.17999998545455</v>
      </c>
    </row>
    <row r="2185" spans="1:9" x14ac:dyDescent="0.25">
      <c r="A2185" s="208" t="s">
        <v>8809</v>
      </c>
      <c r="B2185" s="208" t="s">
        <v>11894</v>
      </c>
      <c r="C2185" s="208" t="s">
        <v>10828</v>
      </c>
      <c r="D2185" s="208" t="s">
        <v>11895</v>
      </c>
      <c r="E2185" s="194">
        <v>1.689011084567102</v>
      </c>
      <c r="F2185" s="254"/>
      <c r="G2185" s="255"/>
      <c r="H2185" s="255"/>
      <c r="I2185" s="210">
        <v>12.41000002999999</v>
      </c>
    </row>
    <row r="2186" spans="1:9" x14ac:dyDescent="0.25">
      <c r="A2186" s="208" t="s">
        <v>8809</v>
      </c>
      <c r="B2186" s="208" t="s">
        <v>11896</v>
      </c>
      <c r="C2186" s="208" t="s">
        <v>10828</v>
      </c>
      <c r="D2186" s="208" t="s">
        <v>11897</v>
      </c>
      <c r="E2186" s="194">
        <v>0.47999999494869777</v>
      </c>
      <c r="F2186" s="254"/>
      <c r="G2186" s="255"/>
      <c r="H2186" s="255"/>
      <c r="I2186" s="210">
        <v>0.87000001303029861</v>
      </c>
    </row>
    <row r="2187" spans="1:9" x14ac:dyDescent="0.25">
      <c r="A2187" s="208" t="s">
        <v>8809</v>
      </c>
      <c r="B2187" s="208" t="s">
        <v>11898</v>
      </c>
      <c r="C2187" s="208" t="s">
        <v>10828</v>
      </c>
      <c r="D2187" s="208" t="s">
        <v>11899</v>
      </c>
      <c r="E2187" s="253">
        <v>0.11390002511023389</v>
      </c>
      <c r="F2187" s="245"/>
      <c r="G2187" s="245"/>
      <c r="H2187" s="245"/>
      <c r="I2187" s="210">
        <v>21.740000026060599</v>
      </c>
    </row>
    <row r="2188" spans="1:9" x14ac:dyDescent="0.25">
      <c r="A2188" s="208" t="s">
        <v>8809</v>
      </c>
      <c r="B2188" s="208" t="s">
        <v>11900</v>
      </c>
      <c r="C2188" s="208" t="s">
        <v>10828</v>
      </c>
      <c r="D2188" s="208" t="s">
        <v>11901</v>
      </c>
      <c r="E2188" s="253">
        <v>1.259999986740332</v>
      </c>
      <c r="F2188" s="245"/>
      <c r="G2188" s="245"/>
      <c r="H2188" s="245"/>
      <c r="I2188" s="210">
        <v>22.07999998848485</v>
      </c>
    </row>
    <row r="2189" spans="1:9" x14ac:dyDescent="0.25">
      <c r="A2189" s="208" t="s">
        <v>8809</v>
      </c>
      <c r="B2189" s="208" t="s">
        <v>11902</v>
      </c>
      <c r="C2189" s="208" t="s">
        <v>10828</v>
      </c>
      <c r="D2189" s="208" t="s">
        <v>11903</v>
      </c>
      <c r="E2189" s="194">
        <v>4.0299999575901087</v>
      </c>
      <c r="F2189" s="254"/>
      <c r="G2189" s="255"/>
      <c r="H2189" s="255"/>
      <c r="I2189" s="210">
        <v>1.869999982727278</v>
      </c>
    </row>
    <row r="2190" spans="1:9" x14ac:dyDescent="0.25">
      <c r="A2190" s="208" t="s">
        <v>8809</v>
      </c>
      <c r="B2190" s="208" t="s">
        <v>11904</v>
      </c>
      <c r="C2190" s="208" t="s">
        <v>10828</v>
      </c>
      <c r="D2190" s="208" t="s">
        <v>11903</v>
      </c>
      <c r="E2190" s="253">
        <v>0.14999999842146811</v>
      </c>
      <c r="F2190" s="245"/>
      <c r="G2190" s="245"/>
      <c r="H2190" s="245"/>
      <c r="I2190" s="210">
        <v>6.4399999745454624</v>
      </c>
    </row>
    <row r="2191" spans="1:9" x14ac:dyDescent="0.25">
      <c r="A2191" s="208" t="s">
        <v>8809</v>
      </c>
      <c r="B2191" s="208" t="s">
        <v>11905</v>
      </c>
      <c r="C2191" s="208" t="s">
        <v>10828</v>
      </c>
      <c r="D2191" s="208" t="s">
        <v>11906</v>
      </c>
      <c r="E2191" s="194">
        <v>7.4300000270455149</v>
      </c>
      <c r="F2191" s="254"/>
      <c r="G2191" s="255"/>
      <c r="H2191" s="255"/>
      <c r="I2191" s="210">
        <v>0.249999992424245</v>
      </c>
    </row>
    <row r="2192" spans="1:9" x14ac:dyDescent="0.25">
      <c r="A2192" s="208" t="s">
        <v>8809</v>
      </c>
      <c r="B2192" s="208" t="s">
        <v>11907</v>
      </c>
      <c r="C2192" s="208" t="s">
        <v>10828</v>
      </c>
      <c r="D2192" s="208" t="s">
        <v>11908</v>
      </c>
      <c r="E2192" s="194">
        <v>4.3899999538016319</v>
      </c>
      <c r="F2192" s="254"/>
      <c r="G2192" s="255"/>
      <c r="H2192" s="255"/>
      <c r="I2192" s="210">
        <v>4.9999983333338889E-2</v>
      </c>
    </row>
    <row r="2193" spans="1:9" x14ac:dyDescent="0.25">
      <c r="A2193" s="208" t="s">
        <v>8809</v>
      </c>
      <c r="B2193" s="208" t="s">
        <v>11909</v>
      </c>
      <c r="C2193" s="208" t="s">
        <v>10828</v>
      </c>
      <c r="D2193" s="208" t="s">
        <v>11910</v>
      </c>
      <c r="E2193" s="194">
        <v>8.4250672094178682</v>
      </c>
      <c r="F2193" s="254"/>
      <c r="G2193" s="255"/>
      <c r="H2193" s="255"/>
      <c r="I2193" s="210">
        <v>67.910000014848478</v>
      </c>
    </row>
    <row r="2194" spans="1:9" x14ac:dyDescent="0.25">
      <c r="A2194" s="208" t="s">
        <v>8809</v>
      </c>
      <c r="B2194" s="208" t="s">
        <v>11911</v>
      </c>
      <c r="C2194" s="208" t="s">
        <v>10828</v>
      </c>
      <c r="D2194" s="208" t="s">
        <v>11912</v>
      </c>
      <c r="E2194" s="253">
        <v>0.1599999983162326</v>
      </c>
      <c r="F2194" s="245"/>
      <c r="G2194" s="245"/>
      <c r="H2194" s="245"/>
      <c r="I2194" s="210">
        <v>71.060000025454542</v>
      </c>
    </row>
    <row r="2195" spans="1:9" x14ac:dyDescent="0.25">
      <c r="A2195" s="208" t="s">
        <v>8809</v>
      </c>
      <c r="B2195" s="208" t="s">
        <v>11913</v>
      </c>
      <c r="C2195" s="208" t="s">
        <v>10828</v>
      </c>
      <c r="D2195" s="208" t="s">
        <v>11914</v>
      </c>
      <c r="E2195" s="194">
        <v>10.7899999916864</v>
      </c>
      <c r="F2195" s="254"/>
      <c r="G2195" s="255"/>
      <c r="H2195" s="255"/>
      <c r="I2195" s="210">
        <v>0.86000001636363088</v>
      </c>
    </row>
    <row r="2196" spans="1:9" x14ac:dyDescent="0.25">
      <c r="A2196" s="208" t="s">
        <v>8809</v>
      </c>
      <c r="B2196" s="208" t="s">
        <v>11915</v>
      </c>
      <c r="C2196" s="208" t="s">
        <v>10828</v>
      </c>
      <c r="D2196" s="208" t="s">
        <v>11916</v>
      </c>
      <c r="E2196" s="194">
        <v>1.85039998052723</v>
      </c>
      <c r="F2196" s="254"/>
      <c r="G2196" s="255"/>
      <c r="H2196" s="255"/>
      <c r="I2196" s="210">
        <v>2.139999968484859</v>
      </c>
    </row>
    <row r="2197" spans="1:9" x14ac:dyDescent="0.25">
      <c r="A2197" s="208" t="s">
        <v>8809</v>
      </c>
      <c r="B2197" s="208" t="s">
        <v>11917</v>
      </c>
      <c r="C2197" s="208" t="s">
        <v>10828</v>
      </c>
      <c r="D2197" s="208" t="s">
        <v>11918</v>
      </c>
      <c r="E2197" s="253">
        <v>6.9999999263351764E-2</v>
      </c>
      <c r="F2197" s="245"/>
      <c r="G2197" s="245"/>
      <c r="H2197" s="245"/>
      <c r="I2197" s="210">
        <v>5.190000012424238</v>
      </c>
    </row>
    <row r="2198" spans="1:9" x14ac:dyDescent="0.25">
      <c r="A2198" s="208" t="s">
        <v>8809</v>
      </c>
      <c r="B2198" s="208" t="s">
        <v>11919</v>
      </c>
      <c r="C2198" s="208" t="s">
        <v>10828</v>
      </c>
      <c r="D2198" s="208" t="s">
        <v>11920</v>
      </c>
      <c r="E2198" s="194">
        <v>5.2100000504077872</v>
      </c>
      <c r="F2198" s="254"/>
      <c r="G2198" s="255"/>
      <c r="H2198" s="255"/>
      <c r="I2198" s="210">
        <v>2.6200000357575641</v>
      </c>
    </row>
    <row r="2199" spans="1:9" x14ac:dyDescent="0.25">
      <c r="A2199" s="208" t="s">
        <v>8809</v>
      </c>
      <c r="B2199" s="208" t="s">
        <v>11921</v>
      </c>
      <c r="C2199" s="208" t="s">
        <v>10828</v>
      </c>
      <c r="D2199" s="208" t="s">
        <v>11922</v>
      </c>
      <c r="E2199" s="253">
        <v>190.62999999337021</v>
      </c>
      <c r="F2199" s="245"/>
      <c r="G2199" s="245"/>
      <c r="H2199" s="245"/>
      <c r="I2199" s="210">
        <v>4.1199999903030342</v>
      </c>
    </row>
    <row r="2200" spans="1:9" x14ac:dyDescent="0.25">
      <c r="A2200" s="208" t="s">
        <v>8809</v>
      </c>
      <c r="B2200" s="208" t="s">
        <v>11923</v>
      </c>
      <c r="C2200" s="208" t="s">
        <v>10828</v>
      </c>
      <c r="D2200" s="208" t="s">
        <v>11924</v>
      </c>
      <c r="E2200" s="253">
        <v>213.78999996011581</v>
      </c>
      <c r="F2200" s="245"/>
      <c r="G2200" s="245"/>
      <c r="H2200" s="245"/>
      <c r="I2200" s="210">
        <v>0.75999997393940255</v>
      </c>
    </row>
    <row r="2201" spans="1:9" x14ac:dyDescent="0.25">
      <c r="A2201" s="208" t="s">
        <v>8809</v>
      </c>
      <c r="B2201" s="208" t="s">
        <v>11925</v>
      </c>
      <c r="C2201" s="208" t="s">
        <v>10828</v>
      </c>
      <c r="D2201" s="208" t="s">
        <v>11926</v>
      </c>
      <c r="E2201" s="253">
        <v>191.44999998474091</v>
      </c>
      <c r="F2201" s="245"/>
      <c r="G2201" s="245"/>
      <c r="H2201" s="245"/>
      <c r="I2201" s="210">
        <v>3.699999978787885</v>
      </c>
    </row>
    <row r="2202" spans="1:9" x14ac:dyDescent="0.25">
      <c r="A2202" s="208" t="s">
        <v>8809</v>
      </c>
      <c r="B2202" s="208" t="s">
        <v>11927</v>
      </c>
      <c r="C2202" s="208" t="s">
        <v>10828</v>
      </c>
      <c r="D2202" s="208" t="s">
        <v>11926</v>
      </c>
      <c r="E2202" s="253">
        <v>1.934799979639042</v>
      </c>
      <c r="F2202" s="245"/>
      <c r="G2202" s="245"/>
      <c r="H2202" s="245"/>
      <c r="I2202" s="210">
        <v>3.5700000221212052</v>
      </c>
    </row>
    <row r="2203" spans="1:9" x14ac:dyDescent="0.25">
      <c r="A2203" s="208" t="s">
        <v>8809</v>
      </c>
      <c r="B2203" s="208" t="s">
        <v>11928</v>
      </c>
      <c r="C2203" s="208" t="s">
        <v>10828</v>
      </c>
      <c r="D2203" s="208" t="s">
        <v>11929</v>
      </c>
      <c r="E2203" s="194">
        <v>5.4599999425414367</v>
      </c>
      <c r="F2203" s="254"/>
      <c r="G2203" s="255"/>
      <c r="H2203" s="255"/>
      <c r="I2203" s="210">
        <v>3.9399999745454628</v>
      </c>
    </row>
    <row r="2204" spans="1:9" x14ac:dyDescent="0.25">
      <c r="A2204" s="208" t="s">
        <v>8809</v>
      </c>
      <c r="B2204" s="208" t="s">
        <v>11930</v>
      </c>
      <c r="C2204" s="208" t="s">
        <v>10828</v>
      </c>
      <c r="D2204" s="208" t="s">
        <v>11931</v>
      </c>
      <c r="E2204" s="194">
        <v>6.1300000407261246</v>
      </c>
      <c r="F2204" s="254"/>
      <c r="G2204" s="255"/>
      <c r="H2204" s="255"/>
      <c r="I2204" s="210">
        <v>2556.4900000336361</v>
      </c>
    </row>
    <row r="2205" spans="1:9" x14ac:dyDescent="0.25">
      <c r="A2205" s="208" t="s">
        <v>8809</v>
      </c>
      <c r="B2205" s="208" t="s">
        <v>11932</v>
      </c>
      <c r="C2205" s="208" t="s">
        <v>10828</v>
      </c>
      <c r="D2205" s="208" t="s">
        <v>11933</v>
      </c>
      <c r="E2205" s="194">
        <v>13.469999963483289</v>
      </c>
      <c r="F2205" s="254"/>
      <c r="G2205" s="255"/>
      <c r="H2205" s="255"/>
      <c r="I2205" s="210">
        <v>2556.4900000336361</v>
      </c>
    </row>
    <row r="2206" spans="1:9" x14ac:dyDescent="0.25">
      <c r="A2206" s="208" t="s">
        <v>8809</v>
      </c>
      <c r="B2206" s="208" t="s">
        <v>11934</v>
      </c>
      <c r="C2206" s="208" t="s">
        <v>10828</v>
      </c>
      <c r="D2206" s="208" t="s">
        <v>11935</v>
      </c>
      <c r="E2206" s="194">
        <v>26.520473280500148</v>
      </c>
      <c r="F2206" s="254"/>
      <c r="G2206" s="255"/>
      <c r="H2206" s="255"/>
      <c r="I2206" s="210">
        <v>2556.4900000336361</v>
      </c>
    </row>
    <row r="2207" spans="1:9" x14ac:dyDescent="0.25">
      <c r="A2207" s="208" t="s">
        <v>8809</v>
      </c>
      <c r="B2207" s="208" t="s">
        <v>11936</v>
      </c>
      <c r="C2207" s="208" t="s">
        <v>10828</v>
      </c>
      <c r="D2207" s="208" t="s">
        <v>11933</v>
      </c>
      <c r="E2207" s="253">
        <v>316.54000003641153</v>
      </c>
      <c r="F2207" s="245"/>
      <c r="G2207" s="245"/>
      <c r="H2207" s="255"/>
      <c r="I2207" s="210">
        <v>2556.4900000336361</v>
      </c>
    </row>
    <row r="2208" spans="1:9" x14ac:dyDescent="0.25">
      <c r="A2208" s="208" t="s">
        <v>8809</v>
      </c>
      <c r="B2208" s="208" t="s">
        <v>11937</v>
      </c>
      <c r="C2208" s="208" t="s">
        <v>10828</v>
      </c>
      <c r="D2208" s="208" t="s">
        <v>11933</v>
      </c>
      <c r="E2208" s="253">
        <v>0.69999999263351753</v>
      </c>
      <c r="F2208" s="245"/>
      <c r="G2208" s="245"/>
      <c r="H2208" s="245"/>
      <c r="I2208" s="210">
        <v>2556.4900000336361</v>
      </c>
    </row>
    <row r="2209" spans="1:9" x14ac:dyDescent="0.25">
      <c r="A2209" s="208" t="s">
        <v>8809</v>
      </c>
      <c r="B2209" s="208" t="s">
        <v>11938</v>
      </c>
      <c r="C2209" s="208" t="s">
        <v>10828</v>
      </c>
      <c r="D2209" s="208" t="s">
        <v>11933</v>
      </c>
      <c r="E2209" s="253">
        <v>6.2002630234121232E-2</v>
      </c>
      <c r="F2209" s="245"/>
      <c r="G2209" s="245"/>
      <c r="H2209" s="245"/>
      <c r="I2209" s="210">
        <v>2556.4900000336361</v>
      </c>
    </row>
    <row r="2210" spans="1:9" x14ac:dyDescent="0.25">
      <c r="A2210" s="208" t="s">
        <v>8809</v>
      </c>
      <c r="B2210" s="208" t="s">
        <v>11939</v>
      </c>
      <c r="C2210" s="208" t="s">
        <v>10828</v>
      </c>
      <c r="D2210" s="208" t="s">
        <v>11931</v>
      </c>
      <c r="E2210" s="194">
        <v>2.7999999705340701</v>
      </c>
      <c r="F2210" s="254"/>
      <c r="G2210" s="255"/>
      <c r="H2210" s="255"/>
      <c r="I2210" s="210">
        <v>3356.4900000336361</v>
      </c>
    </row>
    <row r="2211" spans="1:9" x14ac:dyDescent="0.25">
      <c r="A2211" s="208" t="s">
        <v>8809</v>
      </c>
      <c r="B2211" s="208" t="s">
        <v>11940</v>
      </c>
      <c r="C2211" s="208" t="s">
        <v>10828</v>
      </c>
      <c r="D2211" s="208" t="s">
        <v>11933</v>
      </c>
      <c r="E2211" s="253">
        <v>14.429499979694819</v>
      </c>
      <c r="F2211" s="245"/>
      <c r="G2211" s="245"/>
      <c r="H2211" s="255"/>
      <c r="I2211" s="210">
        <v>3127.490000003334</v>
      </c>
    </row>
    <row r="2212" spans="1:9" x14ac:dyDescent="0.25">
      <c r="A2212" s="208" t="s">
        <v>8809</v>
      </c>
      <c r="B2212" s="208" t="s">
        <v>11941</v>
      </c>
      <c r="C2212" s="208" t="s">
        <v>10828</v>
      </c>
      <c r="D2212" s="208" t="s">
        <v>11942</v>
      </c>
      <c r="E2212" s="194">
        <v>0.24999999736911341</v>
      </c>
      <c r="F2212" s="254"/>
      <c r="G2212" s="255"/>
      <c r="H2212" s="255"/>
      <c r="I2212" s="210">
        <v>2231.5400000169689</v>
      </c>
    </row>
    <row r="2213" spans="1:9" x14ac:dyDescent="0.25">
      <c r="A2213" s="208" t="s">
        <v>8809</v>
      </c>
      <c r="B2213" s="208" t="s">
        <v>11943</v>
      </c>
      <c r="C2213" s="208" t="s">
        <v>10828</v>
      </c>
      <c r="D2213" s="208" t="s">
        <v>11942</v>
      </c>
      <c r="E2213" s="194">
        <v>2.7383967088829611</v>
      </c>
      <c r="F2213" s="254"/>
      <c r="G2213" s="255"/>
      <c r="H2213" s="255"/>
      <c r="I2213" s="210">
        <v>2731.5400000169702</v>
      </c>
    </row>
    <row r="2214" spans="1:9" x14ac:dyDescent="0.25">
      <c r="A2214" s="208" t="s">
        <v>8809</v>
      </c>
      <c r="B2214" s="208" t="s">
        <v>11944</v>
      </c>
      <c r="C2214" s="208" t="s">
        <v>10828</v>
      </c>
      <c r="D2214" s="208" t="s">
        <v>11945</v>
      </c>
      <c r="E2214" s="253">
        <v>0.20199999787424369</v>
      </c>
      <c r="F2214" s="245"/>
      <c r="G2214" s="245"/>
      <c r="H2214" s="255"/>
      <c r="I2214" s="210">
        <v>277.91000001484838</v>
      </c>
    </row>
    <row r="2215" spans="1:9" x14ac:dyDescent="0.25">
      <c r="A2215" s="208" t="s">
        <v>8809</v>
      </c>
      <c r="B2215" s="208" t="s">
        <v>11946</v>
      </c>
      <c r="C2215" s="208" t="s">
        <v>10828</v>
      </c>
      <c r="D2215" s="208" t="s">
        <v>11947</v>
      </c>
      <c r="E2215" s="253">
        <v>4.2284871957012662</v>
      </c>
      <c r="F2215" s="245"/>
      <c r="G2215" s="245"/>
      <c r="H2215" s="255"/>
      <c r="I2215" s="210">
        <v>14.25000002272726</v>
      </c>
    </row>
    <row r="2216" spans="1:9" x14ac:dyDescent="0.25">
      <c r="A2216" s="208" t="s">
        <v>8809</v>
      </c>
      <c r="B2216" s="208" t="s">
        <v>11948</v>
      </c>
      <c r="C2216" s="208" t="s">
        <v>10828</v>
      </c>
      <c r="D2216" s="208" t="s">
        <v>11949</v>
      </c>
      <c r="E2216" s="194">
        <v>37.78000002336227</v>
      </c>
      <c r="F2216" s="254"/>
      <c r="G2216" s="255"/>
      <c r="H2216" s="255"/>
      <c r="I2216" s="210">
        <v>39.490000018484842</v>
      </c>
    </row>
    <row r="2217" spans="1:9" x14ac:dyDescent="0.25">
      <c r="A2217" s="208" t="s">
        <v>8809</v>
      </c>
      <c r="B2217" s="208" t="s">
        <v>11950</v>
      </c>
      <c r="C2217" s="208" t="s">
        <v>10828</v>
      </c>
      <c r="D2217" s="208" t="s">
        <v>11951</v>
      </c>
      <c r="E2217" s="194">
        <v>2.129999977584847</v>
      </c>
      <c r="F2217" s="254"/>
      <c r="G2217" s="255"/>
      <c r="H2217" s="255"/>
      <c r="I2217" s="210">
        <v>1.340000007878785</v>
      </c>
    </row>
    <row r="2218" spans="1:9" x14ac:dyDescent="0.25">
      <c r="A2218" s="208" t="s">
        <v>8809</v>
      </c>
      <c r="B2218" s="208" t="s">
        <v>11952</v>
      </c>
      <c r="C2218" s="208" t="s">
        <v>10828</v>
      </c>
      <c r="D2218" s="208" t="s">
        <v>11953</v>
      </c>
      <c r="E2218" s="194">
        <v>6.4200000376742956</v>
      </c>
      <c r="F2218" s="254"/>
      <c r="G2218" s="255"/>
      <c r="H2218" s="255"/>
      <c r="I2218" s="210">
        <v>2.5599999800000059</v>
      </c>
    </row>
    <row r="2219" spans="1:9" x14ac:dyDescent="0.25">
      <c r="A2219" s="208" t="s">
        <v>8809</v>
      </c>
      <c r="B2219" s="208" t="s">
        <v>11954</v>
      </c>
      <c r="C2219" s="208" t="s">
        <v>10828</v>
      </c>
      <c r="D2219" s="208" t="s">
        <v>11955</v>
      </c>
      <c r="E2219" s="194">
        <v>8.9999999052880822E-2</v>
      </c>
      <c r="F2219" s="254"/>
      <c r="G2219" s="255"/>
      <c r="H2219" s="255"/>
      <c r="I2219" s="210">
        <v>28.090000030606049</v>
      </c>
    </row>
    <row r="2220" spans="1:9" x14ac:dyDescent="0.25">
      <c r="A2220" s="208" t="s">
        <v>8809</v>
      </c>
      <c r="B2220" s="208" t="s">
        <v>11956</v>
      </c>
      <c r="C2220" s="208" t="s">
        <v>10828</v>
      </c>
      <c r="D2220" s="208" t="s">
        <v>11957</v>
      </c>
      <c r="E2220" s="194">
        <v>2.1985488850455259</v>
      </c>
      <c r="F2220" s="254"/>
      <c r="G2220" s="255"/>
      <c r="H2220" s="255"/>
      <c r="I2220" s="210">
        <v>28.090000030606049</v>
      </c>
    </row>
    <row r="2221" spans="1:9" x14ac:dyDescent="0.25">
      <c r="A2221" s="208" t="s">
        <v>8809</v>
      </c>
      <c r="B2221" s="208" t="s">
        <v>11958</v>
      </c>
      <c r="C2221" s="208" t="s">
        <v>10828</v>
      </c>
      <c r="D2221" s="208" t="s">
        <v>11959</v>
      </c>
      <c r="E2221" s="253">
        <v>19.3500000068403</v>
      </c>
      <c r="F2221" s="245"/>
      <c r="G2221" s="245"/>
      <c r="H2221" s="245"/>
      <c r="I2221" s="210">
        <v>21.889999976060611</v>
      </c>
    </row>
    <row r="2222" spans="1:9" x14ac:dyDescent="0.25">
      <c r="A2222" s="208" t="s">
        <v>8809</v>
      </c>
      <c r="B2222" s="208" t="s">
        <v>11960</v>
      </c>
      <c r="C2222" s="208" t="s">
        <v>10828</v>
      </c>
      <c r="D2222" s="208" t="s">
        <v>11959</v>
      </c>
      <c r="E2222" s="253">
        <v>7.9999999158116286E-2</v>
      </c>
      <c r="F2222" s="245"/>
      <c r="G2222" s="245"/>
      <c r="H2222" s="245"/>
      <c r="I2222" s="210">
        <v>22.200000024242421</v>
      </c>
    </row>
    <row r="2223" spans="1:9" x14ac:dyDescent="0.25">
      <c r="A2223" s="208" t="s">
        <v>8809</v>
      </c>
      <c r="B2223" s="208" t="s">
        <v>11961</v>
      </c>
      <c r="C2223" s="208" t="s">
        <v>10828</v>
      </c>
      <c r="D2223" s="208" t="s">
        <v>11962</v>
      </c>
      <c r="E2223" s="194">
        <v>9.3345347083974257</v>
      </c>
      <c r="F2223" s="254"/>
      <c r="G2223" s="255"/>
      <c r="H2223" s="255"/>
      <c r="I2223" s="210">
        <v>134.24000002606061</v>
      </c>
    </row>
    <row r="2224" spans="1:9" x14ac:dyDescent="0.25">
      <c r="A2224" s="208" t="s">
        <v>8809</v>
      </c>
      <c r="B2224" s="208" t="s">
        <v>11963</v>
      </c>
      <c r="C2224" s="208" t="s">
        <v>10828</v>
      </c>
      <c r="D2224" s="208" t="s">
        <v>11964</v>
      </c>
      <c r="E2224" s="253">
        <v>0.94999999000263102</v>
      </c>
      <c r="F2224" s="245"/>
      <c r="G2224" s="245"/>
      <c r="H2224" s="245"/>
      <c r="I2224" s="210">
        <v>147.54999998333329</v>
      </c>
    </row>
    <row r="2225" spans="1:9" x14ac:dyDescent="0.25">
      <c r="A2225" s="208" t="s">
        <v>8809</v>
      </c>
      <c r="B2225" s="208" t="s">
        <v>11965</v>
      </c>
      <c r="C2225" s="208" t="s">
        <v>10828</v>
      </c>
      <c r="D2225" s="208" t="s">
        <v>11962</v>
      </c>
      <c r="E2225" s="253">
        <v>2.9999999684293611E-2</v>
      </c>
      <c r="F2225" s="245"/>
      <c r="G2225" s="245"/>
      <c r="H2225" s="245"/>
      <c r="I2225" s="210">
        <v>147.9000000181818</v>
      </c>
    </row>
    <row r="2226" spans="1:9" x14ac:dyDescent="0.25">
      <c r="A2226" s="208" t="s">
        <v>8809</v>
      </c>
      <c r="B2226" s="208" t="s">
        <v>11966</v>
      </c>
      <c r="C2226" s="208" t="s">
        <v>10828</v>
      </c>
      <c r="D2226" s="208" t="s">
        <v>11962</v>
      </c>
      <c r="E2226" s="194">
        <v>3.55791682654126</v>
      </c>
      <c r="F2226" s="254"/>
      <c r="G2226" s="255"/>
      <c r="H2226" s="255"/>
      <c r="I2226" s="210">
        <v>166.5999999969697</v>
      </c>
    </row>
    <row r="2227" spans="1:9" x14ac:dyDescent="0.25">
      <c r="A2227" s="208" t="s">
        <v>8809</v>
      </c>
      <c r="B2227" s="208" t="s">
        <v>11967</v>
      </c>
      <c r="C2227" s="208" t="s">
        <v>10828</v>
      </c>
      <c r="D2227" s="208" t="s">
        <v>11962</v>
      </c>
      <c r="E2227" s="194">
        <v>2.0999999779005529</v>
      </c>
      <c r="F2227" s="254"/>
      <c r="G2227" s="255"/>
      <c r="H2227" s="255"/>
      <c r="I2227" s="210">
        <v>147.9000000181818</v>
      </c>
    </row>
    <row r="2228" spans="1:9" x14ac:dyDescent="0.25">
      <c r="A2228" s="208" t="s">
        <v>8809</v>
      </c>
      <c r="B2228" s="208" t="s">
        <v>11968</v>
      </c>
      <c r="C2228" s="208" t="s">
        <v>10828</v>
      </c>
      <c r="D2228" s="208" t="s">
        <v>11969</v>
      </c>
      <c r="E2228" s="253">
        <v>0.45999999515916867</v>
      </c>
      <c r="F2228" s="245"/>
      <c r="G2228" s="245"/>
      <c r="H2228" s="245"/>
      <c r="I2228" s="210">
        <v>4.6700000342424124</v>
      </c>
    </row>
    <row r="2229" spans="1:9" x14ac:dyDescent="0.25">
      <c r="A2229" s="208" t="s">
        <v>8809</v>
      </c>
      <c r="B2229" s="208" t="s">
        <v>11970</v>
      </c>
      <c r="C2229" s="208" t="s">
        <v>10828</v>
      </c>
      <c r="D2229" s="208" t="s">
        <v>11971</v>
      </c>
      <c r="E2229" s="253">
        <v>1.3899999853722711</v>
      </c>
      <c r="F2229" s="245"/>
      <c r="G2229" s="245"/>
      <c r="H2229" s="245"/>
      <c r="I2229" s="210">
        <v>6.1000000121212077</v>
      </c>
    </row>
    <row r="2230" spans="1:9" x14ac:dyDescent="0.25">
      <c r="A2230" s="208" t="s">
        <v>8809</v>
      </c>
      <c r="B2230" s="208" t="s">
        <v>11972</v>
      </c>
      <c r="C2230" s="208" t="s">
        <v>10828</v>
      </c>
      <c r="D2230" s="208" t="s">
        <v>11957</v>
      </c>
      <c r="E2230" s="253">
        <v>2.6274000249681659</v>
      </c>
      <c r="F2230" s="245"/>
      <c r="G2230" s="245"/>
      <c r="H2230" s="245"/>
      <c r="I2230" s="210">
        <v>7.9400000048484829</v>
      </c>
    </row>
    <row r="2231" spans="1:9" x14ac:dyDescent="0.25">
      <c r="A2231" s="208" t="s">
        <v>8809</v>
      </c>
      <c r="B2231" s="208" t="s">
        <v>11973</v>
      </c>
      <c r="C2231" s="208" t="s">
        <v>10828</v>
      </c>
      <c r="D2231" s="208" t="s">
        <v>11974</v>
      </c>
      <c r="E2231" s="194">
        <v>4.3853832740291159</v>
      </c>
      <c r="F2231" s="254"/>
      <c r="G2231" s="255"/>
      <c r="H2231" s="255"/>
      <c r="I2231" s="210">
        <v>9.0200000236363547</v>
      </c>
    </row>
    <row r="2232" spans="1:9" x14ac:dyDescent="0.25">
      <c r="A2232" s="208" t="s">
        <v>8809</v>
      </c>
      <c r="B2232" s="208" t="s">
        <v>11975</v>
      </c>
      <c r="C2232" s="208" t="s">
        <v>10828</v>
      </c>
      <c r="D2232" s="208" t="s">
        <v>11974</v>
      </c>
      <c r="E2232" s="253">
        <v>174.01999995769529</v>
      </c>
      <c r="F2232" s="245"/>
      <c r="G2232" s="245"/>
      <c r="H2232" s="245"/>
      <c r="I2232" s="210">
        <v>2.4400000199999932</v>
      </c>
    </row>
    <row r="2233" spans="1:9" x14ac:dyDescent="0.25">
      <c r="A2233" s="208" t="s">
        <v>8809</v>
      </c>
      <c r="B2233" s="208" t="s">
        <v>11976</v>
      </c>
      <c r="C2233" s="208" t="s">
        <v>10828</v>
      </c>
      <c r="D2233" s="208" t="s">
        <v>11977</v>
      </c>
      <c r="E2233" s="194">
        <v>8.9999999052880822E-2</v>
      </c>
      <c r="F2233" s="254"/>
      <c r="G2233" s="255"/>
      <c r="H2233" s="255"/>
      <c r="I2233" s="210">
        <v>213.79000002454541</v>
      </c>
    </row>
    <row r="2234" spans="1:9" x14ac:dyDescent="0.25">
      <c r="A2234" s="208" t="s">
        <v>8809</v>
      </c>
      <c r="B2234" s="208" t="s">
        <v>11978</v>
      </c>
      <c r="C2234" s="208" t="s">
        <v>10828</v>
      </c>
      <c r="D2234" s="208" t="s">
        <v>11979</v>
      </c>
      <c r="E2234" s="194">
        <v>6.0600000414627733</v>
      </c>
      <c r="F2234" s="254"/>
      <c r="G2234" s="255"/>
      <c r="H2234" s="255"/>
      <c r="I2234" s="210">
        <v>213.79000002454541</v>
      </c>
    </row>
    <row r="2235" spans="1:9" x14ac:dyDescent="0.25">
      <c r="A2235" s="208" t="s">
        <v>8809</v>
      </c>
      <c r="B2235" s="208" t="s">
        <v>11980</v>
      </c>
      <c r="C2235" s="208" t="s">
        <v>10828</v>
      </c>
      <c r="D2235" s="208" t="s">
        <v>11979</v>
      </c>
      <c r="E2235" s="253">
        <v>54.169999956116811</v>
      </c>
      <c r="F2235" s="245"/>
      <c r="G2235" s="245"/>
      <c r="H2235" s="255"/>
      <c r="I2235" s="210">
        <v>213.79000002454541</v>
      </c>
    </row>
    <row r="2236" spans="1:9" x14ac:dyDescent="0.25">
      <c r="A2236" s="208" t="s">
        <v>8809</v>
      </c>
      <c r="B2236" s="208" t="s">
        <v>11981</v>
      </c>
      <c r="C2236" s="208" t="s">
        <v>10828</v>
      </c>
      <c r="D2236" s="208" t="s">
        <v>11982</v>
      </c>
      <c r="E2236" s="253">
        <v>6.1200000408313597</v>
      </c>
      <c r="F2236" s="245"/>
      <c r="G2236" s="245"/>
      <c r="H2236" s="245"/>
      <c r="I2236" s="210">
        <v>213.79000002454541</v>
      </c>
    </row>
    <row r="2237" spans="1:9" x14ac:dyDescent="0.25">
      <c r="A2237" s="208" t="s">
        <v>8809</v>
      </c>
      <c r="B2237" s="208" t="s">
        <v>11983</v>
      </c>
      <c r="C2237" s="208" t="s">
        <v>10828</v>
      </c>
      <c r="D2237" s="208" t="s">
        <v>11982</v>
      </c>
      <c r="E2237" s="194">
        <v>2.325699949216522</v>
      </c>
      <c r="F2237" s="254"/>
      <c r="G2237" s="255"/>
      <c r="H2237" s="255"/>
      <c r="I2237" s="210">
        <v>213.79000002454541</v>
      </c>
    </row>
    <row r="2238" spans="1:9" x14ac:dyDescent="0.25">
      <c r="A2238" s="208" t="s">
        <v>8809</v>
      </c>
      <c r="B2238" s="208" t="s">
        <v>11984</v>
      </c>
      <c r="C2238" s="208" t="s">
        <v>10828</v>
      </c>
      <c r="D2238" s="208" t="s">
        <v>11979</v>
      </c>
      <c r="E2238" s="194">
        <v>3.0199999682188898</v>
      </c>
      <c r="F2238" s="254"/>
      <c r="G2238" s="255"/>
      <c r="H2238" s="255"/>
      <c r="I2238" s="210">
        <v>214.000000030303</v>
      </c>
    </row>
    <row r="2239" spans="1:9" x14ac:dyDescent="0.25">
      <c r="A2239" s="208" t="s">
        <v>8809</v>
      </c>
      <c r="B2239" s="208" t="s">
        <v>11985</v>
      </c>
      <c r="C2239" s="208" t="s">
        <v>10828</v>
      </c>
      <c r="D2239" s="208" t="s">
        <v>11982</v>
      </c>
      <c r="E2239" s="253">
        <v>14.239999955380171</v>
      </c>
      <c r="F2239" s="245"/>
      <c r="G2239" s="245"/>
      <c r="H2239" s="255"/>
      <c r="I2239" s="210">
        <v>213.79000002454541</v>
      </c>
    </row>
    <row r="2240" spans="1:9" x14ac:dyDescent="0.25">
      <c r="A2240" s="208" t="s">
        <v>8809</v>
      </c>
      <c r="B2240" s="208" t="s">
        <v>11986</v>
      </c>
      <c r="C2240" s="208" t="s">
        <v>10828</v>
      </c>
      <c r="D2240" s="208" t="s">
        <v>11979</v>
      </c>
      <c r="E2240" s="253">
        <v>2.7467999710939228</v>
      </c>
      <c r="F2240" s="245"/>
      <c r="G2240" s="245"/>
      <c r="H2240" s="255"/>
      <c r="I2240" s="210">
        <v>213.79000002454541</v>
      </c>
    </row>
    <row r="2241" spans="1:9" x14ac:dyDescent="0.25">
      <c r="A2241" s="208" t="s">
        <v>8809</v>
      </c>
      <c r="B2241" s="208" t="s">
        <v>11987</v>
      </c>
      <c r="C2241" s="208" t="s">
        <v>10828</v>
      </c>
      <c r="D2241" s="208" t="s">
        <v>11979</v>
      </c>
      <c r="E2241" s="194">
        <v>7.9900000211523281</v>
      </c>
      <c r="F2241" s="254"/>
      <c r="G2241" s="255"/>
      <c r="H2241" s="255"/>
      <c r="I2241" s="210">
        <v>365.26999998575758</v>
      </c>
    </row>
    <row r="2242" spans="1:9" x14ac:dyDescent="0.25">
      <c r="A2242" s="208" t="s">
        <v>8809</v>
      </c>
      <c r="B2242" s="208" t="s">
        <v>11988</v>
      </c>
      <c r="C2242" s="208" t="s">
        <v>10828</v>
      </c>
      <c r="D2242" s="208" t="s">
        <v>11979</v>
      </c>
      <c r="E2242" s="194">
        <v>383.65999996148389</v>
      </c>
      <c r="F2242" s="254"/>
      <c r="G2242" s="255"/>
      <c r="H2242" s="255"/>
      <c r="I2242" s="210">
        <v>213.79000002454541</v>
      </c>
    </row>
    <row r="2243" spans="1:9" x14ac:dyDescent="0.25">
      <c r="A2243" s="208" t="s">
        <v>8809</v>
      </c>
      <c r="B2243" s="208" t="s">
        <v>11989</v>
      </c>
      <c r="C2243" s="208" t="s">
        <v>10828</v>
      </c>
      <c r="D2243" s="208" t="s">
        <v>11982</v>
      </c>
      <c r="E2243" s="253">
        <v>328.40000001683762</v>
      </c>
      <c r="F2243" s="245"/>
      <c r="G2243" s="245"/>
      <c r="H2243" s="245"/>
      <c r="I2243" s="210">
        <v>174.02000002363641</v>
      </c>
    </row>
    <row r="2244" spans="1:9" x14ac:dyDescent="0.25">
      <c r="A2244" s="208" t="s">
        <v>8809</v>
      </c>
      <c r="B2244" s="208" t="s">
        <v>11990</v>
      </c>
      <c r="C2244" s="208" t="s">
        <v>10828</v>
      </c>
      <c r="D2244" s="208" t="s">
        <v>11982</v>
      </c>
      <c r="E2244" s="253">
        <v>4.4199999534859247</v>
      </c>
      <c r="F2244" s="245"/>
      <c r="G2244" s="245"/>
      <c r="H2244" s="245"/>
      <c r="I2244" s="210">
        <v>213.79000002454541</v>
      </c>
    </row>
    <row r="2245" spans="1:9" x14ac:dyDescent="0.25">
      <c r="A2245" s="208" t="s">
        <v>8809</v>
      </c>
      <c r="B2245" s="208" t="s">
        <v>11991</v>
      </c>
      <c r="C2245" s="208" t="s">
        <v>10828</v>
      </c>
      <c r="D2245" s="208" t="s">
        <v>11992</v>
      </c>
      <c r="E2245" s="253">
        <v>186.5300000365167</v>
      </c>
      <c r="F2245" s="245"/>
      <c r="G2245" s="245"/>
      <c r="H2245" s="245"/>
      <c r="I2245" s="210">
        <v>0.2100000057575738</v>
      </c>
    </row>
    <row r="2246" spans="1:9" x14ac:dyDescent="0.25">
      <c r="A2246" s="208" t="s">
        <v>8809</v>
      </c>
      <c r="B2246" s="208" t="s">
        <v>11993</v>
      </c>
      <c r="C2246" s="208" t="s">
        <v>10828</v>
      </c>
      <c r="D2246" s="208" t="s">
        <v>11994</v>
      </c>
      <c r="E2246" s="253">
        <v>3.043388549924877</v>
      </c>
      <c r="F2246" s="245"/>
      <c r="G2246" s="245"/>
      <c r="H2246" s="255"/>
      <c r="I2246" s="210">
        <v>18.209999990606061</v>
      </c>
    </row>
    <row r="2247" spans="1:9" x14ac:dyDescent="0.25">
      <c r="A2247" s="208" t="s">
        <v>8809</v>
      </c>
      <c r="B2247" s="208" t="s">
        <v>11995</v>
      </c>
      <c r="C2247" s="208" t="s">
        <v>10828</v>
      </c>
      <c r="D2247" s="208" t="s">
        <v>11996</v>
      </c>
      <c r="E2247" s="194">
        <v>0.18999999800052619</v>
      </c>
      <c r="F2247" s="254"/>
      <c r="G2247" s="255"/>
      <c r="H2247" s="255"/>
      <c r="I2247" s="210">
        <v>3.080000033939382</v>
      </c>
    </row>
    <row r="2248" spans="1:9" x14ac:dyDescent="0.25">
      <c r="A2248" s="208" t="s">
        <v>8809</v>
      </c>
      <c r="B2248" s="208" t="s">
        <v>11997</v>
      </c>
      <c r="C2248" s="208" t="s">
        <v>10828</v>
      </c>
      <c r="D2248" s="208" t="s">
        <v>11998</v>
      </c>
      <c r="E2248" s="253">
        <v>4.6799999507498038</v>
      </c>
      <c r="F2248" s="245"/>
      <c r="G2248" s="245"/>
      <c r="H2248" s="255"/>
      <c r="I2248" s="210">
        <v>1.2700000312121109</v>
      </c>
    </row>
    <row r="2249" spans="1:9" x14ac:dyDescent="0.25">
      <c r="A2249" s="208" t="s">
        <v>8809</v>
      </c>
      <c r="B2249" s="208" t="s">
        <v>11999</v>
      </c>
      <c r="C2249" s="208" t="s">
        <v>10828</v>
      </c>
      <c r="D2249" s="208" t="s">
        <v>12000</v>
      </c>
      <c r="E2249" s="194">
        <v>4.6699999508550381</v>
      </c>
      <c r="F2249" s="254"/>
      <c r="G2249" s="255"/>
      <c r="H2249" s="255"/>
      <c r="I2249" s="210">
        <v>1.2700000312121109</v>
      </c>
    </row>
    <row r="2250" spans="1:9" x14ac:dyDescent="0.25">
      <c r="A2250" s="208" t="s">
        <v>8809</v>
      </c>
      <c r="B2250" s="208" t="s">
        <v>12001</v>
      </c>
      <c r="C2250" s="208" t="s">
        <v>10828</v>
      </c>
      <c r="D2250" s="208" t="s">
        <v>12002</v>
      </c>
      <c r="E2250" s="194">
        <v>4.6699999508550381</v>
      </c>
      <c r="F2250" s="254"/>
      <c r="G2250" s="255"/>
      <c r="H2250" s="255"/>
      <c r="I2250" s="210">
        <v>2.1499999651515269</v>
      </c>
    </row>
    <row r="2251" spans="1:9" x14ac:dyDescent="0.25">
      <c r="A2251" s="208" t="s">
        <v>8809</v>
      </c>
      <c r="B2251" s="208" t="s">
        <v>12003</v>
      </c>
      <c r="C2251" s="208" t="s">
        <v>10828</v>
      </c>
      <c r="D2251" s="208" t="s">
        <v>12002</v>
      </c>
      <c r="E2251" s="253">
        <v>314.35999995411743</v>
      </c>
      <c r="F2251" s="245"/>
      <c r="G2251" s="245"/>
      <c r="H2251" s="255"/>
      <c r="I2251" s="210">
        <v>1.2700000312121109</v>
      </c>
    </row>
    <row r="2252" spans="1:9" x14ac:dyDescent="0.25">
      <c r="A2252" s="208" t="s">
        <v>8809</v>
      </c>
      <c r="B2252" s="208" t="s">
        <v>12004</v>
      </c>
      <c r="C2252" s="208" t="s">
        <v>10828</v>
      </c>
      <c r="D2252" s="208" t="s">
        <v>12002</v>
      </c>
      <c r="E2252" s="194">
        <v>2.8299999702183638</v>
      </c>
      <c r="F2252" s="254"/>
      <c r="G2252" s="255"/>
      <c r="H2252" s="255"/>
      <c r="I2252" s="210">
        <v>4.5999999818181871</v>
      </c>
    </row>
    <row r="2253" spans="1:9" x14ac:dyDescent="0.25">
      <c r="A2253" s="208" t="s">
        <v>8809</v>
      </c>
      <c r="B2253" s="208" t="s">
        <v>12005</v>
      </c>
      <c r="C2253" s="208" t="s">
        <v>10828</v>
      </c>
      <c r="D2253" s="208" t="s">
        <v>12000</v>
      </c>
      <c r="E2253" s="253">
        <v>0.47999999494869777</v>
      </c>
      <c r="F2253" s="245"/>
      <c r="G2253" s="245"/>
      <c r="H2253" s="245"/>
      <c r="I2253" s="210">
        <v>1.2700000312121109</v>
      </c>
    </row>
    <row r="2254" spans="1:9" x14ac:dyDescent="0.25">
      <c r="A2254" s="208" t="s">
        <v>8809</v>
      </c>
      <c r="B2254" s="208" t="s">
        <v>12006</v>
      </c>
      <c r="C2254" s="208" t="s">
        <v>10828</v>
      </c>
      <c r="D2254" s="208" t="s">
        <v>12007</v>
      </c>
      <c r="E2254" s="194">
        <v>4.3799999539068679</v>
      </c>
      <c r="F2254" s="254"/>
      <c r="G2254" s="255"/>
      <c r="H2254" s="255"/>
      <c r="I2254" s="210">
        <v>0.6100000239393859</v>
      </c>
    </row>
    <row r="2255" spans="1:9" x14ac:dyDescent="0.25">
      <c r="A2255" s="208" t="s">
        <v>8809</v>
      </c>
      <c r="B2255" s="208" t="s">
        <v>12008</v>
      </c>
      <c r="C2255" s="208" t="s">
        <v>10828</v>
      </c>
      <c r="D2255" s="208" t="s">
        <v>12000</v>
      </c>
      <c r="E2255" s="194">
        <v>4.3770000065561696</v>
      </c>
      <c r="F2255" s="254"/>
      <c r="G2255" s="255"/>
      <c r="H2255" s="255"/>
      <c r="I2255" s="210">
        <v>1.2700000312121109</v>
      </c>
    </row>
    <row r="2256" spans="1:9" x14ac:dyDescent="0.25">
      <c r="A2256" s="208" t="s">
        <v>8809</v>
      </c>
      <c r="B2256" s="208" t="s">
        <v>12009</v>
      </c>
      <c r="C2256" s="208" t="s">
        <v>10828</v>
      </c>
      <c r="D2256" s="208" t="s">
        <v>11998</v>
      </c>
      <c r="E2256" s="194">
        <v>2.1985488850455259</v>
      </c>
      <c r="F2256" s="254"/>
      <c r="G2256" s="255"/>
      <c r="H2256" s="255"/>
      <c r="I2256" s="210">
        <v>0.76999997060607039</v>
      </c>
    </row>
    <row r="2257" spans="1:9" x14ac:dyDescent="0.25">
      <c r="A2257" s="208" t="s">
        <v>8809</v>
      </c>
      <c r="B2257" s="208" t="s">
        <v>12010</v>
      </c>
      <c r="C2257" s="208" t="s">
        <v>10828</v>
      </c>
      <c r="D2257" s="208" t="s">
        <v>12011</v>
      </c>
      <c r="E2257" s="194">
        <v>102.04025654259139</v>
      </c>
      <c r="F2257" s="254"/>
      <c r="G2257" s="255"/>
      <c r="H2257" s="255"/>
      <c r="I2257" s="210">
        <v>0.78999996393940586</v>
      </c>
    </row>
    <row r="2258" spans="1:9" x14ac:dyDescent="0.25">
      <c r="A2258" s="208" t="s">
        <v>8809</v>
      </c>
      <c r="B2258" s="208" t="s">
        <v>12012</v>
      </c>
      <c r="C2258" s="208" t="s">
        <v>10828</v>
      </c>
      <c r="D2258" s="208" t="s">
        <v>11998</v>
      </c>
      <c r="E2258" s="194">
        <v>7.0399999259142341</v>
      </c>
      <c r="F2258" s="254"/>
      <c r="G2258" s="255"/>
      <c r="H2258" s="255"/>
      <c r="I2258" s="210">
        <v>0.90000000303030192</v>
      </c>
    </row>
    <row r="2259" spans="1:9" x14ac:dyDescent="0.25">
      <c r="A2259" s="208" t="s">
        <v>8809</v>
      </c>
      <c r="B2259" s="208" t="s">
        <v>12013</v>
      </c>
      <c r="C2259" s="208" t="s">
        <v>10828</v>
      </c>
      <c r="D2259" s="208" t="s">
        <v>11998</v>
      </c>
      <c r="E2259" s="194">
        <v>0.1907999979921074</v>
      </c>
      <c r="F2259" s="254"/>
      <c r="G2259" s="255"/>
      <c r="H2259" s="255"/>
      <c r="I2259" s="210">
        <v>1.469999964545466</v>
      </c>
    </row>
    <row r="2260" spans="1:9" x14ac:dyDescent="0.25">
      <c r="A2260" s="208" t="s">
        <v>8809</v>
      </c>
      <c r="B2260" s="208" t="s">
        <v>12014</v>
      </c>
      <c r="C2260" s="208" t="s">
        <v>10828</v>
      </c>
      <c r="D2260" s="208" t="s">
        <v>11998</v>
      </c>
      <c r="E2260" s="253">
        <v>339.0700000097869</v>
      </c>
      <c r="F2260" s="245"/>
      <c r="G2260" s="245"/>
      <c r="H2260" s="245"/>
      <c r="I2260" s="210">
        <v>0.8400000230302952</v>
      </c>
    </row>
    <row r="2261" spans="1:9" x14ac:dyDescent="0.25">
      <c r="A2261" s="208" t="s">
        <v>8809</v>
      </c>
      <c r="B2261" s="208" t="s">
        <v>12015</v>
      </c>
      <c r="C2261" s="208" t="s">
        <v>10828</v>
      </c>
      <c r="D2261" s="208" t="s">
        <v>11998</v>
      </c>
      <c r="E2261" s="253">
        <v>314.35999995411743</v>
      </c>
      <c r="F2261" s="245"/>
      <c r="G2261" s="245"/>
      <c r="H2261" s="245"/>
      <c r="I2261" s="210">
        <v>0.1700000190909027</v>
      </c>
    </row>
    <row r="2262" spans="1:9" x14ac:dyDescent="0.25">
      <c r="A2262" s="208" t="s">
        <v>8809</v>
      </c>
      <c r="B2262" s="208" t="s">
        <v>2765</v>
      </c>
      <c r="C2262" s="208" t="s">
        <v>10828</v>
      </c>
      <c r="D2262" s="208" t="s">
        <v>11998</v>
      </c>
      <c r="E2262" s="194">
        <v>3.8899999590634051</v>
      </c>
      <c r="F2262" s="254"/>
      <c r="G2262" s="255"/>
      <c r="H2262" s="255"/>
      <c r="I2262" s="210">
        <v>0.76999997060607039</v>
      </c>
    </row>
    <row r="2263" spans="1:9" x14ac:dyDescent="0.25">
      <c r="A2263" s="208" t="s">
        <v>8809</v>
      </c>
      <c r="B2263" s="208" t="s">
        <v>12016</v>
      </c>
      <c r="C2263" s="208" t="s">
        <v>10828</v>
      </c>
      <c r="D2263" s="208" t="s">
        <v>11998</v>
      </c>
      <c r="E2263" s="194">
        <v>9.1199999040252582</v>
      </c>
      <c r="F2263" s="254"/>
      <c r="G2263" s="255"/>
      <c r="H2263" s="255"/>
      <c r="I2263" s="210">
        <v>1.520000023636356</v>
      </c>
    </row>
    <row r="2264" spans="1:9" x14ac:dyDescent="0.25">
      <c r="A2264" s="208" t="s">
        <v>8809</v>
      </c>
      <c r="B2264" s="208" t="s">
        <v>12017</v>
      </c>
      <c r="C2264" s="208" t="s">
        <v>10828</v>
      </c>
      <c r="D2264" s="208" t="s">
        <v>11998</v>
      </c>
      <c r="E2264" s="194">
        <v>4.3899999538016319</v>
      </c>
      <c r="F2264" s="254"/>
      <c r="G2264" s="255"/>
      <c r="H2264" s="255"/>
      <c r="I2264" s="210">
        <v>0.9499999863636408</v>
      </c>
    </row>
    <row r="2265" spans="1:9" x14ac:dyDescent="0.25">
      <c r="A2265" s="208" t="s">
        <v>8809</v>
      </c>
      <c r="B2265" s="208" t="s">
        <v>12018</v>
      </c>
      <c r="C2265" s="208" t="s">
        <v>10828</v>
      </c>
      <c r="D2265" s="208" t="s">
        <v>11998</v>
      </c>
      <c r="E2265" s="253">
        <v>0.69999999263351753</v>
      </c>
      <c r="F2265" s="245"/>
      <c r="G2265" s="245"/>
      <c r="H2265" s="245"/>
      <c r="I2265" s="210">
        <v>0.810000033030292</v>
      </c>
    </row>
    <row r="2266" spans="1:9" x14ac:dyDescent="0.25">
      <c r="A2266" s="208" t="s">
        <v>8809</v>
      </c>
      <c r="B2266" s="208" t="s">
        <v>12019</v>
      </c>
      <c r="C2266" s="208" t="s">
        <v>10828</v>
      </c>
      <c r="D2266" s="208" t="s">
        <v>12020</v>
      </c>
      <c r="E2266" s="253">
        <v>10.72372132887428</v>
      </c>
      <c r="F2266" s="245"/>
      <c r="G2266" s="245"/>
      <c r="H2266" s="255"/>
      <c r="I2266" s="210">
        <v>1.120000005454544</v>
      </c>
    </row>
    <row r="2267" spans="1:9" x14ac:dyDescent="0.25">
      <c r="A2267" s="208" t="s">
        <v>8809</v>
      </c>
      <c r="B2267" s="208" t="s">
        <v>12021</v>
      </c>
      <c r="C2267" s="208" t="s">
        <v>10828</v>
      </c>
      <c r="D2267" s="208" t="s">
        <v>12022</v>
      </c>
      <c r="E2267" s="253">
        <v>0.10999999884240989</v>
      </c>
      <c r="F2267" s="245"/>
      <c r="G2267" s="245"/>
      <c r="H2267" s="255"/>
      <c r="I2267" s="210">
        <v>57.400000033333328</v>
      </c>
    </row>
    <row r="2268" spans="1:9" x14ac:dyDescent="0.25">
      <c r="A2268" s="208" t="s">
        <v>8809</v>
      </c>
      <c r="B2268" s="208" t="s">
        <v>12023</v>
      </c>
      <c r="C2268" s="208" t="s">
        <v>10828</v>
      </c>
      <c r="D2268" s="208" t="s">
        <v>12024</v>
      </c>
      <c r="E2268" s="194">
        <v>3.412775549457769</v>
      </c>
      <c r="F2268" s="254"/>
      <c r="G2268" s="255"/>
      <c r="H2268" s="255"/>
      <c r="I2268" s="210">
        <v>4.2900000093939354</v>
      </c>
    </row>
    <row r="2269" spans="1:9" x14ac:dyDescent="0.25">
      <c r="A2269" s="208" t="s">
        <v>8809</v>
      </c>
      <c r="B2269" s="208" t="s">
        <v>12025</v>
      </c>
      <c r="C2269" s="208" t="s">
        <v>10828</v>
      </c>
      <c r="D2269" s="208" t="s">
        <v>12026</v>
      </c>
      <c r="E2269" s="194">
        <v>1.2607000130418311</v>
      </c>
      <c r="F2269" s="254"/>
      <c r="G2269" s="255"/>
      <c r="H2269" s="255"/>
      <c r="I2269" s="210">
        <v>0.89000000636363408</v>
      </c>
    </row>
    <row r="2270" spans="1:9" x14ac:dyDescent="0.25">
      <c r="A2270" s="208" t="s">
        <v>8809</v>
      </c>
      <c r="B2270" s="208" t="s">
        <v>12027</v>
      </c>
      <c r="C2270" s="208" t="s">
        <v>10828</v>
      </c>
      <c r="D2270" s="208" t="s">
        <v>12028</v>
      </c>
      <c r="E2270" s="194">
        <v>43.995805903753677</v>
      </c>
      <c r="F2270" s="254"/>
      <c r="G2270" s="255"/>
      <c r="H2270" s="255"/>
      <c r="I2270" s="210">
        <v>3.2699999706060701</v>
      </c>
    </row>
    <row r="2271" spans="1:9" x14ac:dyDescent="0.25">
      <c r="A2271" s="208" t="s">
        <v>8809</v>
      </c>
      <c r="B2271" s="208" t="s">
        <v>12029</v>
      </c>
      <c r="C2271" s="208" t="s">
        <v>10828</v>
      </c>
      <c r="D2271" s="208" t="s">
        <v>12030</v>
      </c>
      <c r="E2271" s="253">
        <v>1.311199986201526</v>
      </c>
      <c r="F2271" s="245"/>
      <c r="G2271" s="245"/>
      <c r="H2271" s="245"/>
      <c r="I2271" s="210">
        <v>19.940000019999989</v>
      </c>
    </row>
    <row r="2272" spans="1:9" x14ac:dyDescent="0.25">
      <c r="A2272" s="208" t="s">
        <v>8809</v>
      </c>
      <c r="B2272" s="208" t="s">
        <v>12031</v>
      </c>
      <c r="C2272" s="208" t="s">
        <v>10828</v>
      </c>
      <c r="D2272" s="208" t="s">
        <v>12030</v>
      </c>
      <c r="E2272" s="194">
        <v>7.8700000224151534</v>
      </c>
      <c r="F2272" s="254"/>
      <c r="G2272" s="255"/>
      <c r="H2272" s="255"/>
      <c r="I2272" s="210">
        <v>19.940000019999989</v>
      </c>
    </row>
    <row r="2273" spans="1:9" x14ac:dyDescent="0.25">
      <c r="A2273" s="208" t="s">
        <v>8809</v>
      </c>
      <c r="B2273" s="208" t="s">
        <v>12032</v>
      </c>
      <c r="C2273" s="208" t="s">
        <v>10828</v>
      </c>
      <c r="D2273" s="208" t="s">
        <v>12030</v>
      </c>
      <c r="E2273" s="253">
        <v>4.8073138141824376</v>
      </c>
      <c r="F2273" s="245"/>
      <c r="G2273" s="245"/>
      <c r="H2273" s="255"/>
      <c r="I2273" s="210">
        <v>19.940000019999989</v>
      </c>
    </row>
    <row r="2274" spans="1:9" x14ac:dyDescent="0.25">
      <c r="A2274" s="208" t="s">
        <v>8809</v>
      </c>
      <c r="B2274" s="208" t="s">
        <v>12033</v>
      </c>
      <c r="C2274" s="208" t="s">
        <v>10828</v>
      </c>
      <c r="D2274" s="208" t="s">
        <v>12034</v>
      </c>
      <c r="E2274" s="194">
        <v>310.19999999789519</v>
      </c>
      <c r="F2274" s="254"/>
      <c r="G2274" s="255"/>
      <c r="H2274" s="255"/>
      <c r="I2274" s="210">
        <v>3.7700000312121098</v>
      </c>
    </row>
    <row r="2275" spans="1:9" x14ac:dyDescent="0.25">
      <c r="A2275" s="208" t="s">
        <v>8809</v>
      </c>
      <c r="B2275" s="208" t="s">
        <v>12035</v>
      </c>
      <c r="C2275" s="208" t="s">
        <v>10828</v>
      </c>
      <c r="D2275" s="208" t="s">
        <v>12036</v>
      </c>
      <c r="E2275" s="253">
        <v>196.76000003409629</v>
      </c>
      <c r="F2275" s="245"/>
      <c r="G2275" s="245"/>
      <c r="H2275" s="245"/>
      <c r="I2275" s="210">
        <v>120.1400000290909</v>
      </c>
    </row>
    <row r="2276" spans="1:9" x14ac:dyDescent="0.25">
      <c r="A2276" s="208" t="s">
        <v>8809</v>
      </c>
      <c r="B2276" s="208" t="s">
        <v>12037</v>
      </c>
      <c r="C2276" s="208" t="s">
        <v>10828</v>
      </c>
      <c r="D2276" s="208" t="s">
        <v>12038</v>
      </c>
      <c r="E2276" s="194">
        <v>2.8899999695869512</v>
      </c>
      <c r="F2276" s="254"/>
      <c r="G2276" s="255"/>
      <c r="H2276" s="255"/>
      <c r="I2276" s="210">
        <v>0.23999999575757719</v>
      </c>
    </row>
    <row r="2277" spans="1:9" x14ac:dyDescent="0.25">
      <c r="A2277" s="208" t="s">
        <v>8809</v>
      </c>
      <c r="B2277" s="208" t="s">
        <v>12039</v>
      </c>
      <c r="C2277" s="208" t="s">
        <v>10828</v>
      </c>
      <c r="D2277" s="208" t="s">
        <v>12040</v>
      </c>
      <c r="E2277" s="194">
        <v>0.5999999936858722</v>
      </c>
      <c r="F2277" s="254"/>
      <c r="G2277" s="255"/>
      <c r="H2277" s="255"/>
      <c r="I2277" s="210">
        <v>39.389999976060608</v>
      </c>
    </row>
    <row r="2278" spans="1:9" x14ac:dyDescent="0.25">
      <c r="A2278" s="208" t="s">
        <v>8809</v>
      </c>
      <c r="B2278" s="208" t="s">
        <v>12041</v>
      </c>
      <c r="C2278" s="208" t="s">
        <v>10828</v>
      </c>
      <c r="D2278" s="208" t="s">
        <v>12002</v>
      </c>
      <c r="E2278" s="253">
        <v>12.49999997369113</v>
      </c>
      <c r="F2278" s="245"/>
      <c r="G2278" s="245"/>
      <c r="H2278" s="255"/>
      <c r="I2278" s="210">
        <v>2.0200000084848462</v>
      </c>
    </row>
    <row r="2279" spans="1:9" x14ac:dyDescent="0.25">
      <c r="A2279" s="208" t="s">
        <v>8809</v>
      </c>
      <c r="B2279" s="208" t="s">
        <v>12042</v>
      </c>
      <c r="C2279" s="208" t="s">
        <v>10828</v>
      </c>
      <c r="D2279" s="208" t="s">
        <v>12043</v>
      </c>
      <c r="E2279" s="194">
        <v>17.084900004368318</v>
      </c>
      <c r="F2279" s="254"/>
      <c r="G2279" s="255"/>
      <c r="H2279" s="255"/>
      <c r="I2279" s="210">
        <v>3.8600000012121209</v>
      </c>
    </row>
    <row r="2280" spans="1:9" x14ac:dyDescent="0.25">
      <c r="A2280" s="208" t="s">
        <v>8809</v>
      </c>
      <c r="B2280" s="208" t="s">
        <v>12044</v>
      </c>
      <c r="C2280" s="208" t="s">
        <v>10828</v>
      </c>
      <c r="D2280" s="208" t="s">
        <v>12043</v>
      </c>
      <c r="E2280" s="194">
        <v>17.9400000216785</v>
      </c>
      <c r="F2280" s="254"/>
      <c r="G2280" s="255"/>
      <c r="H2280" s="255"/>
      <c r="I2280" s="210">
        <v>3.8600000012121209</v>
      </c>
    </row>
    <row r="2281" spans="1:9" x14ac:dyDescent="0.25">
      <c r="A2281" s="208" t="s">
        <v>8809</v>
      </c>
      <c r="B2281" s="208" t="s">
        <v>12045</v>
      </c>
      <c r="C2281" s="208" t="s">
        <v>10828</v>
      </c>
      <c r="D2281" s="208" t="s">
        <v>12046</v>
      </c>
      <c r="E2281" s="194">
        <v>31.60999998305709</v>
      </c>
      <c r="F2281" s="254"/>
      <c r="G2281" s="255"/>
      <c r="H2281" s="255"/>
      <c r="I2281" s="210">
        <v>1.720000032727262</v>
      </c>
    </row>
    <row r="2282" spans="1:9" x14ac:dyDescent="0.25">
      <c r="A2282" s="208" t="s">
        <v>8809</v>
      </c>
      <c r="B2282" s="208" t="s">
        <v>12047</v>
      </c>
      <c r="C2282" s="208" t="s">
        <v>10828</v>
      </c>
      <c r="D2282" s="208" t="s">
        <v>12046</v>
      </c>
      <c r="E2282" s="194">
        <v>2.1510473859400432</v>
      </c>
      <c r="F2282" s="254"/>
      <c r="G2282" s="255"/>
      <c r="H2282" s="255"/>
      <c r="I2282" s="210">
        <v>0.83000002636362757</v>
      </c>
    </row>
    <row r="2283" spans="1:9" x14ac:dyDescent="0.25">
      <c r="A2283" s="208" t="s">
        <v>8809</v>
      </c>
      <c r="B2283" s="208" t="s">
        <v>12048</v>
      </c>
      <c r="C2283" s="208" t="s">
        <v>10828</v>
      </c>
      <c r="D2283" s="208" t="s">
        <v>12046</v>
      </c>
      <c r="E2283" s="253">
        <v>0.1896999716948175</v>
      </c>
      <c r="F2283" s="245"/>
      <c r="G2283" s="245"/>
      <c r="H2283" s="245"/>
      <c r="I2283" s="210">
        <v>0.96999997969697649</v>
      </c>
    </row>
    <row r="2284" spans="1:9" x14ac:dyDescent="0.25">
      <c r="A2284" s="208" t="s">
        <v>8809</v>
      </c>
      <c r="B2284" s="208" t="s">
        <v>12049</v>
      </c>
      <c r="C2284" s="208" t="s">
        <v>10828</v>
      </c>
      <c r="D2284" s="208" t="s">
        <v>12050</v>
      </c>
      <c r="E2284" s="253">
        <v>0.83999999116022117</v>
      </c>
      <c r="F2284" s="245"/>
      <c r="G2284" s="245"/>
      <c r="H2284" s="245"/>
      <c r="I2284" s="210">
        <v>5.6500000106060568</v>
      </c>
    </row>
    <row r="2285" spans="1:9" x14ac:dyDescent="0.25">
      <c r="A2285" s="208" t="s">
        <v>8809</v>
      </c>
      <c r="B2285" s="208" t="s">
        <v>12051</v>
      </c>
      <c r="C2285" s="208" t="s">
        <v>10828</v>
      </c>
      <c r="D2285" s="208" t="s">
        <v>12052</v>
      </c>
      <c r="E2285" s="194">
        <v>7.0399999259142341</v>
      </c>
      <c r="F2285" s="254"/>
      <c r="G2285" s="255"/>
      <c r="H2285" s="255"/>
      <c r="I2285" s="210">
        <v>9.819999984242429</v>
      </c>
    </row>
    <row r="2286" spans="1:9" x14ac:dyDescent="0.25">
      <c r="A2286" s="208" t="s">
        <v>8809</v>
      </c>
      <c r="B2286" s="208" t="s">
        <v>12053</v>
      </c>
      <c r="C2286" s="208" t="s">
        <v>10828</v>
      </c>
      <c r="D2286" s="208" t="s">
        <v>12026</v>
      </c>
      <c r="E2286" s="194">
        <v>3.55791682654126</v>
      </c>
      <c r="F2286" s="254"/>
      <c r="G2286" s="255"/>
      <c r="H2286" s="255"/>
      <c r="I2286" s="210">
        <v>51.899999972727286</v>
      </c>
    </row>
    <row r="2287" spans="1:9" x14ac:dyDescent="0.25">
      <c r="A2287" s="208" t="s">
        <v>8809</v>
      </c>
      <c r="B2287" s="208" t="s">
        <v>12054</v>
      </c>
      <c r="C2287" s="208" t="s">
        <v>10828</v>
      </c>
      <c r="D2287" s="208" t="s">
        <v>12055</v>
      </c>
      <c r="E2287" s="253">
        <v>126.3200000387267</v>
      </c>
      <c r="F2287" s="245"/>
      <c r="G2287" s="245"/>
      <c r="H2287" s="245"/>
      <c r="I2287" s="210">
        <v>51.899999972727286</v>
      </c>
    </row>
    <row r="2288" spans="1:9" x14ac:dyDescent="0.25">
      <c r="A2288" s="208" t="s">
        <v>8809</v>
      </c>
      <c r="B2288" s="208" t="s">
        <v>12056</v>
      </c>
      <c r="C2288" s="208" t="s">
        <v>10828</v>
      </c>
      <c r="D2288" s="208" t="s">
        <v>12057</v>
      </c>
      <c r="E2288" s="253">
        <v>1.0799999886345699</v>
      </c>
      <c r="F2288" s="245"/>
      <c r="G2288" s="245"/>
      <c r="H2288" s="245"/>
      <c r="I2288" s="210">
        <v>51.899999972727286</v>
      </c>
    </row>
    <row r="2289" spans="1:9" x14ac:dyDescent="0.25">
      <c r="A2289" s="208" t="s">
        <v>8809</v>
      </c>
      <c r="B2289" s="208" t="s">
        <v>12058</v>
      </c>
      <c r="C2289" s="208" t="s">
        <v>10828</v>
      </c>
      <c r="D2289" s="208" t="s">
        <v>12059</v>
      </c>
      <c r="E2289" s="253">
        <v>4.8073138141824376</v>
      </c>
      <c r="F2289" s="245"/>
      <c r="G2289" s="245"/>
      <c r="H2289" s="245"/>
      <c r="I2289" s="210">
        <v>51.899999972727286</v>
      </c>
    </row>
    <row r="2290" spans="1:9" x14ac:dyDescent="0.25">
      <c r="A2290" s="208" t="s">
        <v>8809</v>
      </c>
      <c r="B2290" s="208" t="s">
        <v>12060</v>
      </c>
      <c r="C2290" s="208" t="s">
        <v>10828</v>
      </c>
      <c r="D2290" s="208" t="s">
        <v>12026</v>
      </c>
      <c r="E2290" s="253">
        <v>1.7199999818995</v>
      </c>
      <c r="F2290" s="245"/>
      <c r="G2290" s="245"/>
      <c r="H2290" s="245"/>
      <c r="I2290" s="210">
        <v>51.899999972727286</v>
      </c>
    </row>
    <row r="2291" spans="1:9" x14ac:dyDescent="0.25">
      <c r="A2291" s="208" t="s">
        <v>8809</v>
      </c>
      <c r="B2291" s="208" t="s">
        <v>12061</v>
      </c>
      <c r="C2291" s="208" t="s">
        <v>10828</v>
      </c>
      <c r="D2291" s="208" t="s">
        <v>12059</v>
      </c>
      <c r="E2291" s="194">
        <v>66.653054494574548</v>
      </c>
      <c r="F2291" s="254"/>
      <c r="G2291" s="255"/>
      <c r="H2291" s="255"/>
      <c r="I2291" s="210">
        <v>51.899999972727286</v>
      </c>
    </row>
    <row r="2292" spans="1:9" x14ac:dyDescent="0.25">
      <c r="A2292" s="208" t="s">
        <v>8809</v>
      </c>
      <c r="B2292" s="208" t="s">
        <v>2916</v>
      </c>
      <c r="C2292" s="208" t="s">
        <v>10828</v>
      </c>
      <c r="D2292" s="208" t="s">
        <v>12026</v>
      </c>
      <c r="E2292" s="194">
        <v>0.45999999515916867</v>
      </c>
      <c r="F2292" s="254"/>
      <c r="G2292" s="255"/>
      <c r="H2292" s="255"/>
      <c r="I2292" s="210">
        <v>51.899999972727286</v>
      </c>
    </row>
    <row r="2293" spans="1:9" x14ac:dyDescent="0.25">
      <c r="A2293" s="208" t="s">
        <v>8809</v>
      </c>
      <c r="B2293" s="208" t="s">
        <v>12062</v>
      </c>
      <c r="C2293" s="208" t="s">
        <v>10828</v>
      </c>
      <c r="D2293" s="208" t="s">
        <v>12026</v>
      </c>
      <c r="E2293" s="194">
        <v>6.6649716741386822</v>
      </c>
      <c r="F2293" s="254"/>
      <c r="G2293" s="255"/>
      <c r="H2293" s="255"/>
      <c r="I2293" s="210">
        <v>51.899999972727286</v>
      </c>
    </row>
    <row r="2294" spans="1:9" x14ac:dyDescent="0.25">
      <c r="A2294" s="208" t="s">
        <v>8809</v>
      </c>
      <c r="B2294" s="208" t="s">
        <v>12063</v>
      </c>
      <c r="C2294" s="208" t="s">
        <v>10828</v>
      </c>
      <c r="D2294" s="208" t="s">
        <v>12026</v>
      </c>
      <c r="E2294" s="194">
        <v>4.1599999562220473</v>
      </c>
      <c r="F2294" s="254"/>
      <c r="G2294" s="255"/>
      <c r="H2294" s="255"/>
      <c r="I2294" s="210">
        <v>202.89000002151511</v>
      </c>
    </row>
    <row r="2295" spans="1:9" x14ac:dyDescent="0.25">
      <c r="A2295" s="208" t="s">
        <v>8809</v>
      </c>
      <c r="B2295" s="208" t="s">
        <v>12064</v>
      </c>
      <c r="C2295" s="208" t="s">
        <v>10828</v>
      </c>
      <c r="D2295" s="208" t="s">
        <v>12026</v>
      </c>
      <c r="E2295" s="253">
        <v>0.98270001596737699</v>
      </c>
      <c r="F2295" s="245"/>
      <c r="G2295" s="245"/>
      <c r="H2295" s="245"/>
      <c r="I2295" s="210">
        <v>51.899999972727286</v>
      </c>
    </row>
    <row r="2296" spans="1:9" x14ac:dyDescent="0.25">
      <c r="A2296" s="208" t="s">
        <v>8809</v>
      </c>
      <c r="B2296" s="208" t="s">
        <v>12065</v>
      </c>
      <c r="C2296" s="208" t="s">
        <v>10828</v>
      </c>
      <c r="D2296" s="208" t="s">
        <v>12026</v>
      </c>
      <c r="E2296" s="253">
        <v>0.57999999389634316</v>
      </c>
      <c r="F2296" s="245"/>
      <c r="G2296" s="245"/>
      <c r="H2296" s="245"/>
      <c r="I2296" s="210">
        <v>55.339999962424251</v>
      </c>
    </row>
    <row r="2297" spans="1:9" x14ac:dyDescent="0.25">
      <c r="A2297" s="208" t="s">
        <v>8809</v>
      </c>
      <c r="B2297" s="208" t="s">
        <v>12066</v>
      </c>
      <c r="C2297" s="208" t="s">
        <v>10828</v>
      </c>
      <c r="D2297" s="208" t="s">
        <v>12026</v>
      </c>
      <c r="E2297" s="253">
        <v>2.0799999781110241</v>
      </c>
      <c r="F2297" s="245"/>
      <c r="G2297" s="245"/>
      <c r="H2297" s="245"/>
      <c r="I2297" s="210">
        <v>51.899999972727286</v>
      </c>
    </row>
    <row r="2298" spans="1:9" x14ac:dyDescent="0.25">
      <c r="A2298" s="208" t="s">
        <v>8809</v>
      </c>
      <c r="B2298" s="208" t="s">
        <v>12067</v>
      </c>
      <c r="C2298" s="208" t="s">
        <v>10828</v>
      </c>
      <c r="D2298" s="208" t="s">
        <v>12068</v>
      </c>
      <c r="E2298" s="253">
        <v>3.339999964851355</v>
      </c>
      <c r="F2298" s="245"/>
      <c r="G2298" s="245"/>
      <c r="H2298" s="245"/>
      <c r="I2298" s="210">
        <v>2862.4700000100001</v>
      </c>
    </row>
    <row r="2299" spans="1:9" x14ac:dyDescent="0.25">
      <c r="A2299" s="208" t="s">
        <v>8809</v>
      </c>
      <c r="B2299" s="208" t="s">
        <v>12069</v>
      </c>
      <c r="C2299" s="208" t="s">
        <v>10828</v>
      </c>
      <c r="D2299" s="208" t="s">
        <v>12070</v>
      </c>
      <c r="E2299" s="253">
        <v>3.339999964851355</v>
      </c>
      <c r="F2299" s="245"/>
      <c r="G2299" s="245"/>
      <c r="H2299" s="245"/>
      <c r="I2299" s="210">
        <v>2862.4700000100001</v>
      </c>
    </row>
    <row r="2300" spans="1:9" x14ac:dyDescent="0.25">
      <c r="A2300" s="208" t="s">
        <v>8809</v>
      </c>
      <c r="B2300" s="208" t="s">
        <v>12071</v>
      </c>
      <c r="C2300" s="208" t="s">
        <v>10828</v>
      </c>
      <c r="D2300" s="208" t="s">
        <v>12072</v>
      </c>
      <c r="E2300" s="194">
        <v>7.9453480879205669</v>
      </c>
      <c r="F2300" s="254"/>
      <c r="G2300" s="255"/>
      <c r="H2300" s="255"/>
      <c r="I2300" s="210">
        <v>2862.4700000100001</v>
      </c>
    </row>
    <row r="2301" spans="1:9" x14ac:dyDescent="0.25">
      <c r="A2301" s="208" t="s">
        <v>8809</v>
      </c>
      <c r="B2301" s="208" t="s">
        <v>12073</v>
      </c>
      <c r="C2301" s="208" t="s">
        <v>10828</v>
      </c>
      <c r="D2301" s="208" t="s">
        <v>12070</v>
      </c>
      <c r="E2301" s="253">
        <v>2.1099999777953169</v>
      </c>
      <c r="F2301" s="245"/>
      <c r="G2301" s="245"/>
      <c r="H2301" s="245"/>
      <c r="I2301" s="210">
        <v>2862.4700000100001</v>
      </c>
    </row>
    <row r="2302" spans="1:9" x14ac:dyDescent="0.25">
      <c r="A2302" s="208" t="s">
        <v>8809</v>
      </c>
      <c r="B2302" s="208" t="s">
        <v>12074</v>
      </c>
      <c r="C2302" s="208" t="s">
        <v>10828</v>
      </c>
      <c r="D2302" s="208" t="s">
        <v>12068</v>
      </c>
      <c r="E2302" s="253">
        <v>3.9177062465908312</v>
      </c>
      <c r="F2302" s="245"/>
      <c r="G2302" s="245"/>
      <c r="H2302" s="255"/>
      <c r="I2302" s="210">
        <v>2862.4700000100001</v>
      </c>
    </row>
    <row r="2303" spans="1:9" x14ac:dyDescent="0.25">
      <c r="A2303" s="208" t="s">
        <v>8809</v>
      </c>
      <c r="B2303" s="208" t="s">
        <v>12075</v>
      </c>
      <c r="C2303" s="208" t="s">
        <v>10828</v>
      </c>
      <c r="D2303" s="208" t="s">
        <v>12068</v>
      </c>
      <c r="E2303" s="253">
        <v>0.37999999600105239</v>
      </c>
      <c r="F2303" s="245"/>
      <c r="G2303" s="245"/>
      <c r="H2303" s="245"/>
      <c r="I2303" s="210">
        <v>2862.4700000100001</v>
      </c>
    </row>
    <row r="2304" spans="1:9" x14ac:dyDescent="0.25">
      <c r="A2304" s="208" t="s">
        <v>8809</v>
      </c>
      <c r="B2304" s="208" t="s">
        <v>12076</v>
      </c>
      <c r="C2304" s="208" t="s">
        <v>10828</v>
      </c>
      <c r="D2304" s="208" t="s">
        <v>12068</v>
      </c>
      <c r="E2304" s="253">
        <v>0.56999999400157864</v>
      </c>
      <c r="F2304" s="245"/>
      <c r="G2304" s="245"/>
      <c r="H2304" s="245"/>
      <c r="I2304" s="210">
        <v>3662.4700000100001</v>
      </c>
    </row>
    <row r="2305" spans="1:9" x14ac:dyDescent="0.25">
      <c r="A2305" s="208" t="s">
        <v>8809</v>
      </c>
      <c r="B2305" s="208" t="s">
        <v>12077</v>
      </c>
      <c r="C2305" s="208" t="s">
        <v>10828</v>
      </c>
      <c r="D2305" s="208" t="s">
        <v>12068</v>
      </c>
      <c r="E2305" s="253">
        <v>3.9999999579058143E-2</v>
      </c>
      <c r="F2305" s="245"/>
      <c r="G2305" s="245"/>
      <c r="H2305" s="245"/>
      <c r="I2305" s="210">
        <v>3662.4700000100001</v>
      </c>
    </row>
    <row r="2306" spans="1:9" x14ac:dyDescent="0.25">
      <c r="A2306" s="208" t="s">
        <v>8809</v>
      </c>
      <c r="B2306" s="208" t="s">
        <v>12078</v>
      </c>
      <c r="C2306" s="208" t="s">
        <v>10828</v>
      </c>
      <c r="D2306" s="208" t="s">
        <v>12072</v>
      </c>
      <c r="E2306" s="194">
        <v>9.5599998993948976</v>
      </c>
      <c r="F2306" s="254"/>
      <c r="G2306" s="255"/>
      <c r="H2306" s="255"/>
      <c r="I2306" s="210">
        <v>3075.9000000030301</v>
      </c>
    </row>
    <row r="2307" spans="1:9" x14ac:dyDescent="0.25">
      <c r="A2307" s="208" t="s">
        <v>8809</v>
      </c>
      <c r="B2307" s="208" t="s">
        <v>12079</v>
      </c>
      <c r="C2307" s="208" t="s">
        <v>10828</v>
      </c>
      <c r="D2307" s="208" t="s">
        <v>12072</v>
      </c>
      <c r="E2307" s="253">
        <v>0.12999999863193901</v>
      </c>
      <c r="F2307" s="245"/>
      <c r="G2307" s="245"/>
      <c r="H2307" s="245"/>
      <c r="I2307" s="210">
        <v>2858.4699999796971</v>
      </c>
    </row>
    <row r="2308" spans="1:9" x14ac:dyDescent="0.25">
      <c r="A2308" s="208" t="s">
        <v>8809</v>
      </c>
      <c r="B2308" s="208" t="s">
        <v>12080</v>
      </c>
      <c r="C2308" s="208" t="s">
        <v>10828</v>
      </c>
      <c r="D2308" s="208" t="s">
        <v>12072</v>
      </c>
      <c r="E2308" s="194">
        <v>6.9999999263351764E-2</v>
      </c>
      <c r="F2308" s="254"/>
      <c r="G2308" s="255"/>
      <c r="H2308" s="255"/>
      <c r="I2308" s="210">
        <v>2369.319999999394</v>
      </c>
    </row>
    <row r="2309" spans="1:9" x14ac:dyDescent="0.25">
      <c r="A2309" s="208" t="s">
        <v>8809</v>
      </c>
      <c r="B2309" s="208" t="s">
        <v>12081</v>
      </c>
      <c r="C2309" s="208" t="s">
        <v>10828</v>
      </c>
      <c r="D2309" s="208" t="s">
        <v>12082</v>
      </c>
      <c r="E2309" s="194">
        <v>3.1199999671665362</v>
      </c>
      <c r="F2309" s="254"/>
      <c r="G2309" s="255"/>
      <c r="H2309" s="255"/>
      <c r="I2309" s="210">
        <v>3662.4700000100001</v>
      </c>
    </row>
    <row r="2310" spans="1:9" x14ac:dyDescent="0.25">
      <c r="A2310" s="208" t="s">
        <v>8809</v>
      </c>
      <c r="B2310" s="208" t="s">
        <v>12083</v>
      </c>
      <c r="C2310" s="208" t="s">
        <v>10828</v>
      </c>
      <c r="D2310" s="208" t="s">
        <v>12084</v>
      </c>
      <c r="E2310" s="194">
        <v>0.18999999800052619</v>
      </c>
      <c r="F2310" s="254"/>
      <c r="G2310" s="255"/>
      <c r="H2310" s="255"/>
      <c r="I2310" s="210">
        <v>1.6899999669697079</v>
      </c>
    </row>
    <row r="2311" spans="1:9" x14ac:dyDescent="0.25">
      <c r="A2311" s="208" t="s">
        <v>8809</v>
      </c>
      <c r="B2311" s="208" t="s">
        <v>12085</v>
      </c>
      <c r="C2311" s="208" t="s">
        <v>10828</v>
      </c>
      <c r="D2311" s="208" t="s">
        <v>12086</v>
      </c>
      <c r="E2311" s="194">
        <v>11.660783986732079</v>
      </c>
      <c r="F2311" s="254"/>
      <c r="G2311" s="255"/>
      <c r="H2311" s="255"/>
      <c r="I2311" s="210">
        <v>68.689999982121208</v>
      </c>
    </row>
    <row r="2312" spans="1:9" x14ac:dyDescent="0.25">
      <c r="A2312" s="208" t="s">
        <v>8809</v>
      </c>
      <c r="B2312" s="208" t="s">
        <v>12087</v>
      </c>
      <c r="C2312" s="208" t="s">
        <v>10828</v>
      </c>
      <c r="D2312" s="208" t="s">
        <v>12088</v>
      </c>
      <c r="E2312" s="253">
        <v>3.3899999643251779</v>
      </c>
      <c r="F2312" s="245"/>
      <c r="G2312" s="245"/>
      <c r="H2312" s="245"/>
      <c r="I2312" s="210">
        <v>2.2799999975757581</v>
      </c>
    </row>
    <row r="2313" spans="1:9" x14ac:dyDescent="0.25">
      <c r="A2313" s="208" t="s">
        <v>8809</v>
      </c>
      <c r="B2313" s="208" t="s">
        <v>12089</v>
      </c>
      <c r="C2313" s="208" t="s">
        <v>10828</v>
      </c>
      <c r="D2313" s="208" t="s">
        <v>12090</v>
      </c>
      <c r="E2313" s="253">
        <v>14.079999957063929</v>
      </c>
      <c r="F2313" s="245"/>
      <c r="G2313" s="245"/>
      <c r="H2313" s="245"/>
      <c r="I2313" s="210">
        <v>2.2799999975757581</v>
      </c>
    </row>
    <row r="2314" spans="1:9" x14ac:dyDescent="0.25">
      <c r="A2314" s="208" t="s">
        <v>8809</v>
      </c>
      <c r="B2314" s="208" t="s">
        <v>12091</v>
      </c>
      <c r="C2314" s="208" t="s">
        <v>10828</v>
      </c>
      <c r="D2314" s="208" t="s">
        <v>12092</v>
      </c>
      <c r="E2314" s="194">
        <v>8.5600000151539071</v>
      </c>
      <c r="F2314" s="254"/>
      <c r="G2314" s="255"/>
      <c r="H2314" s="255"/>
      <c r="I2314" s="210">
        <v>0.32999996575758722</v>
      </c>
    </row>
    <row r="2315" spans="1:9" x14ac:dyDescent="0.25">
      <c r="A2315" s="208" t="s">
        <v>8809</v>
      </c>
      <c r="B2315" s="208" t="s">
        <v>12093</v>
      </c>
      <c r="C2315" s="208" t="s">
        <v>10828</v>
      </c>
      <c r="D2315" s="208" t="s">
        <v>12094</v>
      </c>
      <c r="E2315" s="253">
        <v>2.6899999716916612</v>
      </c>
      <c r="F2315" s="245"/>
      <c r="G2315" s="245"/>
      <c r="H2315" s="255"/>
      <c r="I2315" s="210">
        <v>0.32999996575758722</v>
      </c>
    </row>
    <row r="2316" spans="1:9" x14ac:dyDescent="0.25">
      <c r="A2316" s="208" t="s">
        <v>8809</v>
      </c>
      <c r="B2316" s="208" t="s">
        <v>12095</v>
      </c>
      <c r="C2316" s="208" t="s">
        <v>10828</v>
      </c>
      <c r="D2316" s="208" t="s">
        <v>12096</v>
      </c>
      <c r="E2316" s="253">
        <v>9.6199998987634849</v>
      </c>
      <c r="F2316" s="245"/>
      <c r="G2316" s="245"/>
      <c r="H2316" s="245"/>
      <c r="I2316" s="210">
        <v>8.8999999878787914</v>
      </c>
    </row>
    <row r="2317" spans="1:9" x14ac:dyDescent="0.25">
      <c r="A2317" s="208" t="s">
        <v>8809</v>
      </c>
      <c r="B2317" s="208" t="s">
        <v>12097</v>
      </c>
      <c r="C2317" s="208" t="s">
        <v>10828</v>
      </c>
      <c r="D2317" s="208" t="s">
        <v>12098</v>
      </c>
      <c r="E2317" s="194">
        <v>480.13999999852672</v>
      </c>
      <c r="F2317" s="254"/>
      <c r="G2317" s="255"/>
      <c r="H2317" s="255"/>
      <c r="I2317" s="210">
        <v>0.51999997818182553</v>
      </c>
    </row>
    <row r="2318" spans="1:9" x14ac:dyDescent="0.25">
      <c r="A2318" s="208" t="s">
        <v>8809</v>
      </c>
      <c r="B2318" s="208" t="s">
        <v>12099</v>
      </c>
      <c r="C2318" s="208" t="s">
        <v>10828</v>
      </c>
      <c r="D2318" s="208" t="s">
        <v>12100</v>
      </c>
      <c r="E2318" s="194">
        <v>42.254499949965798</v>
      </c>
      <c r="F2318" s="254"/>
      <c r="G2318" s="255"/>
      <c r="H2318" s="255"/>
      <c r="I2318" s="210">
        <v>141.500000030303</v>
      </c>
    </row>
    <row r="2319" spans="1:9" x14ac:dyDescent="0.25">
      <c r="A2319" s="208" t="s">
        <v>8809</v>
      </c>
      <c r="B2319" s="208" t="s">
        <v>12101</v>
      </c>
      <c r="C2319" s="208" t="s">
        <v>10828</v>
      </c>
      <c r="D2319" s="208" t="s">
        <v>12100</v>
      </c>
      <c r="E2319" s="253">
        <v>3.9999999579058143E-2</v>
      </c>
      <c r="F2319" s="245"/>
      <c r="G2319" s="245"/>
      <c r="H2319" s="245"/>
      <c r="I2319" s="210">
        <v>141.500000030303</v>
      </c>
    </row>
    <row r="2320" spans="1:9" x14ac:dyDescent="0.25">
      <c r="A2320" s="208" t="s">
        <v>8809</v>
      </c>
      <c r="B2320" s="208" t="s">
        <v>12102</v>
      </c>
      <c r="C2320" s="208" t="s">
        <v>10828</v>
      </c>
      <c r="D2320" s="208" t="s">
        <v>12103</v>
      </c>
      <c r="E2320" s="194">
        <v>3.669999961378585</v>
      </c>
      <c r="F2320" s="254"/>
      <c r="G2320" s="255"/>
      <c r="H2320" s="255"/>
      <c r="I2320" s="210">
        <v>0.93999998969697296</v>
      </c>
    </row>
    <row r="2321" spans="1:9" x14ac:dyDescent="0.25">
      <c r="A2321" s="208" t="s">
        <v>8809</v>
      </c>
      <c r="B2321" s="208" t="s">
        <v>12104</v>
      </c>
      <c r="C2321" s="208" t="s">
        <v>10828</v>
      </c>
      <c r="D2321" s="208" t="s">
        <v>12105</v>
      </c>
      <c r="E2321" s="194">
        <v>3.659999961483821</v>
      </c>
      <c r="F2321" s="254"/>
      <c r="G2321" s="255"/>
      <c r="H2321" s="255"/>
      <c r="I2321" s="210">
        <v>3.249999977272735</v>
      </c>
    </row>
    <row r="2322" spans="1:9" x14ac:dyDescent="0.25">
      <c r="A2322" s="208" t="s">
        <v>8809</v>
      </c>
      <c r="B2322" s="208" t="s">
        <v>12106</v>
      </c>
      <c r="C2322" s="208" t="s">
        <v>10828</v>
      </c>
      <c r="D2322" s="208" t="s">
        <v>12107</v>
      </c>
      <c r="E2322" s="194">
        <v>4.2590519941167901</v>
      </c>
      <c r="F2322" s="254"/>
      <c r="G2322" s="255"/>
      <c r="H2322" s="255"/>
      <c r="I2322" s="210">
        <v>13.959999967878799</v>
      </c>
    </row>
    <row r="2323" spans="1:9" x14ac:dyDescent="0.25">
      <c r="A2323" s="208" t="s">
        <v>8809</v>
      </c>
      <c r="B2323" s="208" t="s">
        <v>12108</v>
      </c>
      <c r="C2323" s="208" t="s">
        <v>10828</v>
      </c>
      <c r="D2323" s="208" t="s">
        <v>12109</v>
      </c>
      <c r="E2323" s="194">
        <v>8.9999999052880822E-2</v>
      </c>
      <c r="F2323" s="254"/>
      <c r="G2323" s="255"/>
      <c r="H2323" s="255"/>
      <c r="I2323" s="210">
        <v>13.78000002787878</v>
      </c>
    </row>
    <row r="2324" spans="1:9" x14ac:dyDescent="0.25">
      <c r="A2324" s="208" t="s">
        <v>8809</v>
      </c>
      <c r="B2324" s="208" t="s">
        <v>12110</v>
      </c>
      <c r="C2324" s="208" t="s">
        <v>10828</v>
      </c>
      <c r="D2324" s="208" t="s">
        <v>12111</v>
      </c>
      <c r="E2324" s="194">
        <v>13.79373308293888</v>
      </c>
      <c r="F2324" s="254"/>
      <c r="G2324" s="255"/>
      <c r="H2324" s="255"/>
      <c r="I2324" s="210">
        <v>28.92999997787879</v>
      </c>
    </row>
    <row r="2325" spans="1:9" x14ac:dyDescent="0.25">
      <c r="A2325" s="208" t="s">
        <v>8809</v>
      </c>
      <c r="B2325" s="208" t="s">
        <v>12112</v>
      </c>
      <c r="C2325" s="208" t="s">
        <v>10828</v>
      </c>
      <c r="D2325" s="208" t="s">
        <v>12111</v>
      </c>
      <c r="E2325" s="194">
        <v>2.1985488850455259</v>
      </c>
      <c r="F2325" s="254"/>
      <c r="G2325" s="255"/>
      <c r="H2325" s="255"/>
      <c r="I2325" s="210">
        <v>14.030000020303021</v>
      </c>
    </row>
    <row r="2326" spans="1:9" x14ac:dyDescent="0.25">
      <c r="A2326" s="208" t="s">
        <v>8809</v>
      </c>
      <c r="B2326" s="208" t="s">
        <v>12113</v>
      </c>
      <c r="C2326" s="208" t="s">
        <v>10828</v>
      </c>
      <c r="D2326" s="208" t="s">
        <v>12114</v>
      </c>
      <c r="E2326" s="194">
        <v>6.1245435819569209</v>
      </c>
      <c r="F2326" s="254"/>
      <c r="G2326" s="255"/>
      <c r="H2326" s="255"/>
      <c r="I2326" s="210">
        <v>22.509999996666672</v>
      </c>
    </row>
    <row r="2327" spans="1:9" x14ac:dyDescent="0.25">
      <c r="A2327" s="208" t="s">
        <v>8809</v>
      </c>
      <c r="B2327" s="208" t="s">
        <v>12115</v>
      </c>
      <c r="C2327" s="208" t="s">
        <v>10828</v>
      </c>
      <c r="D2327" s="208" t="s">
        <v>12116</v>
      </c>
      <c r="E2327" s="194">
        <v>1.325500012359905</v>
      </c>
      <c r="F2327" s="254"/>
      <c r="G2327" s="255"/>
      <c r="H2327" s="255"/>
      <c r="I2327" s="210">
        <v>3.850000004545453</v>
      </c>
    </row>
    <row r="2328" spans="1:9" x14ac:dyDescent="0.25">
      <c r="A2328" s="208" t="s">
        <v>8809</v>
      </c>
      <c r="B2328" s="208" t="s">
        <v>12117</v>
      </c>
      <c r="C2328" s="208" t="s">
        <v>10828</v>
      </c>
      <c r="D2328" s="208" t="s">
        <v>12118</v>
      </c>
      <c r="E2328" s="194">
        <v>2.2132328101738188</v>
      </c>
      <c r="F2328" s="254"/>
      <c r="G2328" s="255"/>
      <c r="H2328" s="255"/>
      <c r="I2328" s="210">
        <v>8.8699999978787876</v>
      </c>
    </row>
    <row r="2329" spans="1:9" x14ac:dyDescent="0.25">
      <c r="A2329" s="208" t="s">
        <v>8809</v>
      </c>
      <c r="B2329" s="208" t="s">
        <v>12119</v>
      </c>
      <c r="C2329" s="208" t="s">
        <v>10828</v>
      </c>
      <c r="D2329" s="208" t="s">
        <v>12118</v>
      </c>
      <c r="E2329" s="194">
        <v>2.1615048443935301</v>
      </c>
      <c r="F2329" s="254"/>
      <c r="G2329" s="255"/>
      <c r="H2329" s="255"/>
      <c r="I2329" s="210">
        <v>11.869999982727281</v>
      </c>
    </row>
    <row r="2330" spans="1:9" x14ac:dyDescent="0.25">
      <c r="A2330" s="208" t="s">
        <v>8809</v>
      </c>
      <c r="B2330" s="208" t="s">
        <v>12120</v>
      </c>
      <c r="C2330" s="208" t="s">
        <v>10828</v>
      </c>
      <c r="D2330" s="208" t="s">
        <v>12121</v>
      </c>
      <c r="E2330" s="194">
        <v>2.4916127072705851</v>
      </c>
      <c r="F2330" s="254"/>
      <c r="G2330" s="255"/>
      <c r="H2330" s="255"/>
      <c r="I2330" s="210">
        <v>55.949999986363643</v>
      </c>
    </row>
    <row r="2331" spans="1:9" x14ac:dyDescent="0.25">
      <c r="A2331" s="208" t="s">
        <v>8809</v>
      </c>
      <c r="B2331" s="208" t="s">
        <v>12122</v>
      </c>
      <c r="C2331" s="208" t="s">
        <v>10828</v>
      </c>
      <c r="D2331" s="208" t="s">
        <v>12123</v>
      </c>
      <c r="E2331" s="194">
        <v>14.3699999540121</v>
      </c>
      <c r="F2331" s="254"/>
      <c r="G2331" s="255"/>
      <c r="H2331" s="255"/>
      <c r="I2331" s="210">
        <v>55.949999986363643</v>
      </c>
    </row>
    <row r="2332" spans="1:9" x14ac:dyDescent="0.25">
      <c r="A2332" s="208" t="s">
        <v>8809</v>
      </c>
      <c r="B2332" s="208" t="s">
        <v>12124</v>
      </c>
      <c r="C2332" s="208" t="s">
        <v>10828</v>
      </c>
      <c r="D2332" s="208" t="s">
        <v>12125</v>
      </c>
      <c r="E2332" s="194">
        <v>4.556477405351461</v>
      </c>
      <c r="F2332" s="254"/>
      <c r="G2332" s="255"/>
      <c r="H2332" s="255"/>
      <c r="I2332" s="210">
        <v>118.9399999745455</v>
      </c>
    </row>
    <row r="2333" spans="1:9" x14ac:dyDescent="0.25">
      <c r="A2333" s="208" t="s">
        <v>8809</v>
      </c>
      <c r="B2333" s="208" t="s">
        <v>12126</v>
      </c>
      <c r="C2333" s="208" t="s">
        <v>10828</v>
      </c>
      <c r="D2333" s="208" t="s">
        <v>12127</v>
      </c>
      <c r="E2333" s="253">
        <v>0.90150001682188885</v>
      </c>
      <c r="F2333" s="245"/>
      <c r="G2333" s="245"/>
      <c r="H2333" s="255"/>
      <c r="I2333" s="210">
        <v>10.7299999839394</v>
      </c>
    </row>
    <row r="2334" spans="1:9" x14ac:dyDescent="0.25">
      <c r="A2334" s="208" t="s">
        <v>8809</v>
      </c>
      <c r="B2334" s="208" t="s">
        <v>12128</v>
      </c>
      <c r="C2334" s="208" t="s">
        <v>10828</v>
      </c>
      <c r="D2334" s="208" t="s">
        <v>12127</v>
      </c>
      <c r="E2334" s="194">
        <v>1.469999984530387</v>
      </c>
      <c r="F2334" s="254"/>
      <c r="G2334" s="255"/>
      <c r="H2334" s="255"/>
      <c r="I2334" s="210">
        <v>10.7299999839394</v>
      </c>
    </row>
    <row r="2335" spans="1:9" x14ac:dyDescent="0.25">
      <c r="A2335" s="208" t="s">
        <v>8809</v>
      </c>
      <c r="B2335" s="208" t="s">
        <v>12129</v>
      </c>
      <c r="C2335" s="208" t="s">
        <v>10828</v>
      </c>
      <c r="D2335" s="208" t="s">
        <v>12130</v>
      </c>
      <c r="E2335" s="194">
        <v>9.1199999040252582</v>
      </c>
      <c r="F2335" s="254"/>
      <c r="G2335" s="255"/>
      <c r="H2335" s="255"/>
      <c r="I2335" s="210">
        <v>2.2500000075757551</v>
      </c>
    </row>
    <row r="2336" spans="1:9" x14ac:dyDescent="0.25">
      <c r="A2336" s="208" t="s">
        <v>8809</v>
      </c>
      <c r="B2336" s="208" t="s">
        <v>12131</v>
      </c>
      <c r="C2336" s="208" t="s">
        <v>10828</v>
      </c>
      <c r="D2336" s="208" t="s">
        <v>12132</v>
      </c>
      <c r="E2336" s="253">
        <v>9.1199999040252582</v>
      </c>
      <c r="F2336" s="245"/>
      <c r="G2336" s="245"/>
      <c r="H2336" s="245"/>
      <c r="I2336" s="210">
        <v>2.1800000309090799</v>
      </c>
    </row>
    <row r="2337" spans="1:9" x14ac:dyDescent="0.25">
      <c r="A2337" s="208" t="s">
        <v>8809</v>
      </c>
      <c r="B2337" s="208" t="s">
        <v>12133</v>
      </c>
      <c r="C2337" s="208" t="s">
        <v>10828</v>
      </c>
      <c r="D2337" s="208" t="s">
        <v>12134</v>
      </c>
      <c r="E2337" s="194">
        <v>4.1343172414173406</v>
      </c>
      <c r="F2337" s="254"/>
      <c r="G2337" s="255"/>
      <c r="H2337" s="255"/>
      <c r="I2337" s="210">
        <v>32.509999996666657</v>
      </c>
    </row>
    <row r="2338" spans="1:9" x14ac:dyDescent="0.25">
      <c r="A2338" s="208" t="s">
        <v>8809</v>
      </c>
      <c r="B2338" s="208" t="s">
        <v>12135</v>
      </c>
      <c r="C2338" s="208" t="s">
        <v>10828</v>
      </c>
      <c r="D2338" s="208" t="s">
        <v>12134</v>
      </c>
      <c r="E2338" s="253">
        <v>51.219999566219421</v>
      </c>
      <c r="F2338" s="245"/>
      <c r="G2338" s="245"/>
      <c r="H2338" s="245"/>
      <c r="I2338" s="210">
        <v>29.990000003333328</v>
      </c>
    </row>
    <row r="2339" spans="1:9" x14ac:dyDescent="0.25">
      <c r="A2339" s="208" t="s">
        <v>8809</v>
      </c>
      <c r="B2339" s="208" t="s">
        <v>12136</v>
      </c>
      <c r="C2339" s="208" t="s">
        <v>10828</v>
      </c>
      <c r="D2339" s="208" t="s">
        <v>12137</v>
      </c>
      <c r="E2339" s="253">
        <v>5.9999999368587222E-2</v>
      </c>
      <c r="F2339" s="245"/>
      <c r="G2339" s="245"/>
      <c r="H2339" s="245"/>
      <c r="I2339" s="210">
        <v>45.499999984848493</v>
      </c>
    </row>
    <row r="2340" spans="1:9" x14ac:dyDescent="0.25">
      <c r="A2340" s="208" t="s">
        <v>8809</v>
      </c>
      <c r="B2340" s="208" t="s">
        <v>12138</v>
      </c>
      <c r="C2340" s="208" t="s">
        <v>10828</v>
      </c>
      <c r="D2340" s="208" t="s">
        <v>12139</v>
      </c>
      <c r="E2340" s="253">
        <v>7.1100025560641669E-2</v>
      </c>
      <c r="F2340" s="245"/>
      <c r="G2340" s="245"/>
      <c r="H2340" s="245"/>
      <c r="I2340" s="210">
        <v>8.7199999721212205</v>
      </c>
    </row>
    <row r="2341" spans="1:9" x14ac:dyDescent="0.25">
      <c r="A2341" s="208" t="s">
        <v>8809</v>
      </c>
      <c r="B2341" s="208" t="s">
        <v>12140</v>
      </c>
      <c r="C2341" s="208" t="s">
        <v>10828</v>
      </c>
      <c r="D2341" s="208" t="s">
        <v>12139</v>
      </c>
      <c r="E2341" s="194">
        <v>1.9899999790581431</v>
      </c>
      <c r="F2341" s="254"/>
      <c r="G2341" s="255"/>
      <c r="H2341" s="255"/>
      <c r="I2341" s="210">
        <v>11.67999997030304</v>
      </c>
    </row>
    <row r="2342" spans="1:9" x14ac:dyDescent="0.25">
      <c r="A2342" s="208" t="s">
        <v>8809</v>
      </c>
      <c r="B2342" s="208" t="s">
        <v>12141</v>
      </c>
      <c r="C2342" s="208" t="s">
        <v>10828</v>
      </c>
      <c r="D2342" s="208" t="s">
        <v>12142</v>
      </c>
      <c r="E2342" s="253">
        <v>0.30620004939542173</v>
      </c>
      <c r="F2342" s="245"/>
      <c r="G2342" s="245"/>
      <c r="H2342" s="245"/>
      <c r="I2342" s="210">
        <v>4.0700000069696953</v>
      </c>
    </row>
    <row r="2343" spans="1:9" x14ac:dyDescent="0.25">
      <c r="A2343" s="208" t="s">
        <v>8809</v>
      </c>
      <c r="B2343" s="208" t="s">
        <v>12143</v>
      </c>
      <c r="C2343" s="208" t="s">
        <v>10828</v>
      </c>
      <c r="D2343" s="208" t="s">
        <v>12144</v>
      </c>
      <c r="E2343" s="253">
        <v>363.34999996474608</v>
      </c>
      <c r="F2343" s="245"/>
      <c r="G2343" s="245"/>
      <c r="H2343" s="245"/>
      <c r="I2343" s="210">
        <v>4.2300000293939286</v>
      </c>
    </row>
    <row r="2344" spans="1:9" x14ac:dyDescent="0.25">
      <c r="A2344" s="208" t="s">
        <v>8809</v>
      </c>
      <c r="B2344" s="208" t="s">
        <v>12145</v>
      </c>
      <c r="C2344" s="208" t="s">
        <v>10828</v>
      </c>
      <c r="D2344" s="208" t="s">
        <v>12146</v>
      </c>
      <c r="E2344" s="253">
        <v>3.0200052299920521E-2</v>
      </c>
      <c r="F2344" s="245"/>
      <c r="G2344" s="245"/>
      <c r="H2344" s="245"/>
      <c r="I2344" s="210">
        <v>102.85000003484851</v>
      </c>
    </row>
    <row r="2345" spans="1:9" x14ac:dyDescent="0.25">
      <c r="A2345" s="208" t="s">
        <v>8809</v>
      </c>
      <c r="B2345" s="208" t="s">
        <v>12147</v>
      </c>
      <c r="C2345" s="208" t="s">
        <v>10828</v>
      </c>
      <c r="D2345" s="208" t="s">
        <v>12148</v>
      </c>
      <c r="E2345" s="194">
        <v>31.62999998284662</v>
      </c>
      <c r="F2345" s="254"/>
      <c r="G2345" s="255"/>
      <c r="H2345" s="255"/>
      <c r="I2345" s="210">
        <v>2.7899999790909158</v>
      </c>
    </row>
    <row r="2346" spans="1:9" x14ac:dyDescent="0.25">
      <c r="A2346" s="208" t="s">
        <v>8809</v>
      </c>
      <c r="B2346" s="208" t="s">
        <v>12149</v>
      </c>
      <c r="C2346" s="208" t="s">
        <v>10828</v>
      </c>
      <c r="D2346" s="208" t="s">
        <v>12150</v>
      </c>
      <c r="E2346" s="253">
        <v>0.45999999515916867</v>
      </c>
      <c r="F2346" s="245"/>
      <c r="G2346" s="245"/>
      <c r="H2346" s="245"/>
      <c r="I2346" s="210">
        <v>16.409999984545461</v>
      </c>
    </row>
    <row r="2347" spans="1:9" x14ac:dyDescent="0.25">
      <c r="A2347" s="208" t="s">
        <v>8809</v>
      </c>
      <c r="B2347" s="208" t="s">
        <v>12151</v>
      </c>
      <c r="C2347" s="208" t="s">
        <v>10828</v>
      </c>
      <c r="D2347" s="208" t="s">
        <v>12152</v>
      </c>
      <c r="E2347" s="253">
        <v>0.1262825558928434</v>
      </c>
      <c r="F2347" s="245"/>
      <c r="G2347" s="245"/>
      <c r="H2347" s="245"/>
      <c r="I2347" s="210">
        <v>31.740000026060599</v>
      </c>
    </row>
    <row r="2348" spans="1:9" x14ac:dyDescent="0.25">
      <c r="A2348" s="208" t="s">
        <v>8809</v>
      </c>
      <c r="B2348" s="208" t="s">
        <v>12153</v>
      </c>
      <c r="C2348" s="208" t="s">
        <v>10828</v>
      </c>
      <c r="D2348" s="208" t="s">
        <v>12152</v>
      </c>
      <c r="E2348" s="253">
        <v>0.1599999983162326</v>
      </c>
      <c r="F2348" s="245"/>
      <c r="G2348" s="245"/>
      <c r="H2348" s="245"/>
      <c r="I2348" s="210">
        <v>32.589999970000008</v>
      </c>
    </row>
    <row r="2349" spans="1:9" x14ac:dyDescent="0.25">
      <c r="A2349" s="208" t="s">
        <v>8809</v>
      </c>
      <c r="B2349" s="208" t="s">
        <v>12154</v>
      </c>
      <c r="C2349" s="208" t="s">
        <v>10828</v>
      </c>
      <c r="D2349" s="208" t="s">
        <v>12155</v>
      </c>
      <c r="E2349" s="194">
        <v>3.8187999598126812</v>
      </c>
      <c r="F2349" s="254"/>
      <c r="G2349" s="255"/>
      <c r="H2349" s="255"/>
      <c r="I2349" s="210">
        <v>64.409999969393951</v>
      </c>
    </row>
    <row r="2350" spans="1:9" x14ac:dyDescent="0.25">
      <c r="A2350" s="208" t="s">
        <v>8809</v>
      </c>
      <c r="B2350" s="208" t="s">
        <v>12156</v>
      </c>
      <c r="C2350" s="208" t="s">
        <v>10828</v>
      </c>
      <c r="D2350" s="208" t="s">
        <v>12157</v>
      </c>
      <c r="E2350" s="194">
        <v>0.58999999379110768</v>
      </c>
      <c r="F2350" s="254"/>
      <c r="G2350" s="255"/>
      <c r="H2350" s="255"/>
      <c r="I2350" s="210">
        <v>64.409999969393951</v>
      </c>
    </row>
    <row r="2351" spans="1:9" x14ac:dyDescent="0.25">
      <c r="A2351" s="208" t="s">
        <v>8809</v>
      </c>
      <c r="B2351" s="208" t="s">
        <v>12158</v>
      </c>
      <c r="C2351" s="208" t="s">
        <v>10828</v>
      </c>
      <c r="D2351" s="208" t="s">
        <v>12159</v>
      </c>
      <c r="E2351" s="194">
        <v>4.3799999539068679</v>
      </c>
      <c r="F2351" s="254"/>
      <c r="G2351" s="255"/>
      <c r="H2351" s="255"/>
      <c r="I2351" s="210">
        <v>3.2099999906060641</v>
      </c>
    </row>
    <row r="2352" spans="1:9" x14ac:dyDescent="0.25">
      <c r="A2352" s="208" t="s">
        <v>8809</v>
      </c>
      <c r="B2352" s="208" t="s">
        <v>12160</v>
      </c>
      <c r="C2352" s="208" t="s">
        <v>10828</v>
      </c>
      <c r="D2352" s="208" t="s">
        <v>12161</v>
      </c>
      <c r="E2352" s="253">
        <v>118.09000002010001</v>
      </c>
      <c r="F2352" s="245"/>
      <c r="G2352" s="245"/>
      <c r="H2352" s="245"/>
      <c r="I2352" s="210">
        <v>1.899999972727282</v>
      </c>
    </row>
    <row r="2353" spans="1:9" x14ac:dyDescent="0.25">
      <c r="A2353" s="208" t="s">
        <v>8809</v>
      </c>
      <c r="B2353" s="208" t="s">
        <v>12162</v>
      </c>
      <c r="C2353" s="208" t="s">
        <v>10828</v>
      </c>
      <c r="D2353" s="208" t="s">
        <v>12163</v>
      </c>
      <c r="E2353" s="194">
        <v>17.22019997663562</v>
      </c>
      <c r="F2353" s="254"/>
      <c r="G2353" s="255"/>
      <c r="H2353" s="255"/>
      <c r="I2353" s="210">
        <v>14.99000000333333</v>
      </c>
    </row>
    <row r="2354" spans="1:9" x14ac:dyDescent="0.25">
      <c r="A2354" s="208" t="s">
        <v>8809</v>
      </c>
      <c r="B2354" s="208" t="s">
        <v>12164</v>
      </c>
      <c r="C2354" s="208" t="s">
        <v>10828</v>
      </c>
      <c r="D2354" s="208" t="s">
        <v>12163</v>
      </c>
      <c r="E2354" s="194">
        <v>0.12999999863193901</v>
      </c>
      <c r="F2354" s="254"/>
      <c r="G2354" s="255"/>
      <c r="H2354" s="255"/>
      <c r="I2354" s="210">
        <v>14.99000000333333</v>
      </c>
    </row>
    <row r="2355" spans="1:9" x14ac:dyDescent="0.25">
      <c r="A2355" s="208" t="s">
        <v>8809</v>
      </c>
      <c r="B2355" s="208" t="s">
        <v>12165</v>
      </c>
      <c r="C2355" s="208" t="s">
        <v>10828</v>
      </c>
      <c r="D2355" s="208" t="s">
        <v>12163</v>
      </c>
      <c r="E2355" s="194">
        <v>2.3199999755853731</v>
      </c>
      <c r="F2355" s="254"/>
      <c r="G2355" s="255"/>
      <c r="H2355" s="255"/>
      <c r="I2355" s="210">
        <v>11.990000018484841</v>
      </c>
    </row>
    <row r="2356" spans="1:9" x14ac:dyDescent="0.25">
      <c r="A2356" s="208" t="s">
        <v>8809</v>
      </c>
      <c r="B2356" s="208" t="s">
        <v>12166</v>
      </c>
      <c r="C2356" s="208" t="s">
        <v>10828</v>
      </c>
      <c r="D2356" s="208" t="s">
        <v>12163</v>
      </c>
      <c r="E2356" s="194">
        <v>0.5999999936858722</v>
      </c>
      <c r="F2356" s="254"/>
      <c r="G2356" s="255"/>
      <c r="H2356" s="255"/>
      <c r="I2356" s="210">
        <v>14.99000000333333</v>
      </c>
    </row>
    <row r="2357" spans="1:9" x14ac:dyDescent="0.25">
      <c r="A2357" s="208" t="s">
        <v>8809</v>
      </c>
      <c r="B2357" s="208" t="s">
        <v>12167</v>
      </c>
      <c r="C2357" s="208" t="s">
        <v>10828</v>
      </c>
      <c r="D2357" s="208" t="s">
        <v>12168</v>
      </c>
      <c r="E2357" s="194">
        <v>1.879999980215733</v>
      </c>
      <c r="F2357" s="254"/>
      <c r="G2357" s="255"/>
      <c r="H2357" s="255"/>
      <c r="I2357" s="210">
        <v>17.70000000909091</v>
      </c>
    </row>
    <row r="2358" spans="1:9" x14ac:dyDescent="0.25">
      <c r="A2358" s="208" t="s">
        <v>8809</v>
      </c>
      <c r="B2358" s="208" t="s">
        <v>12169</v>
      </c>
      <c r="C2358" s="208" t="s">
        <v>10828</v>
      </c>
      <c r="D2358" s="208" t="s">
        <v>12170</v>
      </c>
      <c r="E2358" s="253">
        <v>2.3999999747434888</v>
      </c>
      <c r="F2358" s="245"/>
      <c r="G2358" s="245"/>
      <c r="H2358" s="255"/>
      <c r="I2358" s="210">
        <v>9.7799999975757572</v>
      </c>
    </row>
    <row r="2359" spans="1:9" x14ac:dyDescent="0.25">
      <c r="A2359" s="208" t="s">
        <v>8809</v>
      </c>
      <c r="B2359" s="208" t="s">
        <v>12171</v>
      </c>
      <c r="C2359" s="208" t="s">
        <v>10828</v>
      </c>
      <c r="D2359" s="208" t="s">
        <v>12170</v>
      </c>
      <c r="E2359" s="194">
        <v>0.51999999452775592</v>
      </c>
      <c r="F2359" s="254"/>
      <c r="G2359" s="255"/>
      <c r="H2359" s="255"/>
      <c r="I2359" s="210">
        <v>9.7799999975757572</v>
      </c>
    </row>
    <row r="2360" spans="1:9" x14ac:dyDescent="0.25">
      <c r="A2360" s="208" t="s">
        <v>8809</v>
      </c>
      <c r="B2360" s="208" t="s">
        <v>12172</v>
      </c>
      <c r="C2360" s="208" t="s">
        <v>10828</v>
      </c>
      <c r="D2360" s="208" t="s">
        <v>12168</v>
      </c>
      <c r="E2360" s="194">
        <v>0.80999999147592749</v>
      </c>
      <c r="F2360" s="254"/>
      <c r="G2360" s="255"/>
      <c r="H2360" s="255"/>
      <c r="I2360" s="210">
        <v>11.899999972727279</v>
      </c>
    </row>
    <row r="2361" spans="1:9" x14ac:dyDescent="0.25">
      <c r="A2361" s="208" t="s">
        <v>8809</v>
      </c>
      <c r="B2361" s="208" t="s">
        <v>12173</v>
      </c>
      <c r="C2361" s="208" t="s">
        <v>10828</v>
      </c>
      <c r="D2361" s="208" t="s">
        <v>12174</v>
      </c>
      <c r="E2361" s="194">
        <v>2.04999997842673</v>
      </c>
      <c r="F2361" s="254"/>
      <c r="G2361" s="255"/>
      <c r="H2361" s="255"/>
      <c r="I2361" s="210">
        <v>11.899999972727279</v>
      </c>
    </row>
    <row r="2362" spans="1:9" x14ac:dyDescent="0.25">
      <c r="A2362" s="208" t="s">
        <v>8809</v>
      </c>
      <c r="B2362" s="208" t="s">
        <v>12175</v>
      </c>
      <c r="C2362" s="208" t="s">
        <v>10828</v>
      </c>
      <c r="D2362" s="208" t="s">
        <v>12176</v>
      </c>
      <c r="E2362" s="194">
        <v>2.049500004740858</v>
      </c>
      <c r="F2362" s="254"/>
      <c r="G2362" s="255"/>
      <c r="H2362" s="255"/>
      <c r="I2362" s="210">
        <v>4.2600000193939316</v>
      </c>
    </row>
    <row r="2363" spans="1:9" x14ac:dyDescent="0.25">
      <c r="A2363" s="208" t="s">
        <v>8809</v>
      </c>
      <c r="B2363" s="208" t="s">
        <v>12177</v>
      </c>
      <c r="C2363" s="208" t="s">
        <v>10828</v>
      </c>
      <c r="D2363" s="208" t="s">
        <v>12178</v>
      </c>
      <c r="E2363" s="194">
        <v>2.1985488850455259</v>
      </c>
      <c r="F2363" s="254"/>
      <c r="G2363" s="255"/>
      <c r="H2363" s="255"/>
      <c r="I2363" s="210">
        <v>3.7199999721212209</v>
      </c>
    </row>
    <row r="2364" spans="1:9" x14ac:dyDescent="0.25">
      <c r="A2364" s="208" t="s">
        <v>8809</v>
      </c>
      <c r="B2364" s="208" t="s">
        <v>12179</v>
      </c>
      <c r="C2364" s="208" t="s">
        <v>10828</v>
      </c>
      <c r="D2364" s="208" t="s">
        <v>12180</v>
      </c>
      <c r="E2364" s="194">
        <v>2.1985488850455259</v>
      </c>
      <c r="F2364" s="254"/>
      <c r="G2364" s="255"/>
      <c r="H2364" s="255"/>
      <c r="I2364" s="210">
        <v>0.83000002636362757</v>
      </c>
    </row>
    <row r="2365" spans="1:9" x14ac:dyDescent="0.25">
      <c r="A2365" s="208" t="s">
        <v>8809</v>
      </c>
      <c r="B2365" s="208" t="s">
        <v>12181</v>
      </c>
      <c r="C2365" s="208" t="s">
        <v>10828</v>
      </c>
      <c r="D2365" s="208" t="s">
        <v>12182</v>
      </c>
      <c r="E2365" s="253">
        <v>0.55999999410681411</v>
      </c>
      <c r="F2365" s="245"/>
      <c r="G2365" s="245"/>
      <c r="H2365" s="245"/>
      <c r="I2365" s="210">
        <v>18.100000027272721</v>
      </c>
    </row>
    <row r="2366" spans="1:9" x14ac:dyDescent="0.25">
      <c r="A2366" s="208" t="s">
        <v>8809</v>
      </c>
      <c r="B2366" s="208" t="s">
        <v>12183</v>
      </c>
      <c r="C2366" s="208" t="s">
        <v>10828</v>
      </c>
      <c r="D2366" s="208" t="s">
        <v>12184</v>
      </c>
      <c r="E2366" s="194">
        <v>2.1985488850455259</v>
      </c>
      <c r="F2366" s="254"/>
      <c r="G2366" s="255"/>
      <c r="H2366" s="255"/>
      <c r="I2366" s="210">
        <v>18.530000035454531</v>
      </c>
    </row>
    <row r="2367" spans="1:9" x14ac:dyDescent="0.25">
      <c r="A2367" s="208" t="s">
        <v>8809</v>
      </c>
      <c r="B2367" s="208" t="s">
        <v>12185</v>
      </c>
      <c r="C2367" s="208" t="s">
        <v>10828</v>
      </c>
      <c r="D2367" s="208" t="s">
        <v>12186</v>
      </c>
      <c r="E2367" s="194">
        <v>0.56319915218943273</v>
      </c>
      <c r="F2367" s="254"/>
      <c r="G2367" s="255"/>
      <c r="H2367" s="255"/>
      <c r="I2367" s="210">
        <v>18.530000035454531</v>
      </c>
    </row>
    <row r="2368" spans="1:9" x14ac:dyDescent="0.25">
      <c r="A2368" s="208" t="s">
        <v>8809</v>
      </c>
      <c r="B2368" s="208" t="s">
        <v>12187</v>
      </c>
      <c r="C2368" s="208" t="s">
        <v>10828</v>
      </c>
      <c r="D2368" s="208" t="s">
        <v>12188</v>
      </c>
      <c r="E2368" s="253">
        <v>2.1985488850455259</v>
      </c>
      <c r="F2368" s="245"/>
      <c r="G2368" s="245"/>
      <c r="H2368" s="245"/>
      <c r="I2368" s="210">
        <v>2.5699999766666739</v>
      </c>
    </row>
    <row r="2369" spans="1:9" x14ac:dyDescent="0.25">
      <c r="A2369" s="208" t="s">
        <v>8809</v>
      </c>
      <c r="B2369" s="208" t="s">
        <v>12189</v>
      </c>
      <c r="C2369" s="208" t="s">
        <v>10828</v>
      </c>
      <c r="D2369" s="208" t="s">
        <v>12190</v>
      </c>
      <c r="E2369" s="253">
        <v>1.1499999878979219</v>
      </c>
      <c r="F2369" s="245"/>
      <c r="G2369" s="245"/>
      <c r="H2369" s="245"/>
      <c r="I2369" s="210">
        <v>0.2100000057575738</v>
      </c>
    </row>
    <row r="2370" spans="1:9" x14ac:dyDescent="0.25">
      <c r="A2370" s="208" t="s">
        <v>8809</v>
      </c>
      <c r="B2370" s="208" t="s">
        <v>12191</v>
      </c>
      <c r="C2370" s="208" t="s">
        <v>10828</v>
      </c>
      <c r="D2370" s="208" t="s">
        <v>12192</v>
      </c>
      <c r="E2370" s="253">
        <v>35.949999621678508</v>
      </c>
      <c r="F2370" s="245"/>
      <c r="G2370" s="245"/>
      <c r="H2370" s="245"/>
      <c r="I2370" s="210">
        <v>28.949999971212129</v>
      </c>
    </row>
    <row r="2371" spans="1:9" x14ac:dyDescent="0.25">
      <c r="A2371" s="208" t="s">
        <v>8809</v>
      </c>
      <c r="B2371" s="208" t="s">
        <v>12193</v>
      </c>
      <c r="C2371" s="208" t="s">
        <v>10828</v>
      </c>
      <c r="D2371" s="208" t="s">
        <v>12192</v>
      </c>
      <c r="E2371" s="253">
        <v>0.83999999116022117</v>
      </c>
      <c r="F2371" s="245"/>
      <c r="G2371" s="245"/>
      <c r="H2371" s="245"/>
      <c r="I2371" s="210">
        <v>12.720000002424239</v>
      </c>
    </row>
    <row r="2372" spans="1:9" x14ac:dyDescent="0.25">
      <c r="A2372" s="208" t="s">
        <v>8809</v>
      </c>
      <c r="B2372" s="208" t="s">
        <v>12194</v>
      </c>
      <c r="C2372" s="208" t="s">
        <v>10828</v>
      </c>
      <c r="D2372" s="208" t="s">
        <v>12195</v>
      </c>
      <c r="E2372" s="253">
        <v>0.52999999442252044</v>
      </c>
      <c r="F2372" s="245"/>
      <c r="G2372" s="245"/>
      <c r="H2372" s="255"/>
      <c r="I2372" s="210">
        <v>16.009999966363651</v>
      </c>
    </row>
    <row r="2373" spans="1:9" x14ac:dyDescent="0.25">
      <c r="A2373" s="208" t="s">
        <v>8809</v>
      </c>
      <c r="B2373" s="208" t="s">
        <v>12196</v>
      </c>
      <c r="C2373" s="208" t="s">
        <v>10828</v>
      </c>
      <c r="D2373" s="208" t="s">
        <v>12197</v>
      </c>
      <c r="E2373" s="194">
        <v>2.164283165858635</v>
      </c>
      <c r="F2373" s="254"/>
      <c r="G2373" s="255"/>
      <c r="H2373" s="255"/>
      <c r="I2373" s="210">
        <v>2.1199999751515231</v>
      </c>
    </row>
    <row r="2374" spans="1:9" x14ac:dyDescent="0.25">
      <c r="A2374" s="208" t="s">
        <v>8809</v>
      </c>
      <c r="B2374" s="208" t="s">
        <v>12198</v>
      </c>
      <c r="C2374" s="208" t="s">
        <v>10828</v>
      </c>
      <c r="D2374" s="208" t="s">
        <v>12199</v>
      </c>
      <c r="E2374" s="253">
        <v>0.81999999137069213</v>
      </c>
      <c r="F2374" s="245"/>
      <c r="G2374" s="245"/>
      <c r="H2374" s="255"/>
      <c r="I2374" s="210">
        <v>10.680000000606061</v>
      </c>
    </row>
    <row r="2375" spans="1:9" x14ac:dyDescent="0.25">
      <c r="A2375" s="208" t="s">
        <v>8809</v>
      </c>
      <c r="B2375" s="208" t="s">
        <v>12200</v>
      </c>
      <c r="C2375" s="208" t="s">
        <v>10828</v>
      </c>
      <c r="D2375" s="208" t="s">
        <v>12201</v>
      </c>
      <c r="E2375" s="194">
        <v>2.3999999747434888</v>
      </c>
      <c r="F2375" s="254"/>
      <c r="G2375" s="255"/>
      <c r="H2375" s="255"/>
      <c r="I2375" s="210">
        <v>83.590000015454535</v>
      </c>
    </row>
    <row r="2376" spans="1:9" x14ac:dyDescent="0.25">
      <c r="A2376" s="208" t="s">
        <v>8809</v>
      </c>
      <c r="B2376" s="208" t="s">
        <v>12202</v>
      </c>
      <c r="C2376" s="208" t="s">
        <v>10828</v>
      </c>
      <c r="D2376" s="208" t="s">
        <v>12201</v>
      </c>
      <c r="E2376" s="194">
        <v>13.43283332351662</v>
      </c>
      <c r="F2376" s="254"/>
      <c r="G2376" s="255"/>
      <c r="H2376" s="255"/>
      <c r="I2376" s="210">
        <v>142.74999999242431</v>
      </c>
    </row>
    <row r="2377" spans="1:9" x14ac:dyDescent="0.25">
      <c r="A2377" s="208" t="s">
        <v>8809</v>
      </c>
      <c r="B2377" s="208" t="s">
        <v>12203</v>
      </c>
      <c r="C2377" s="208" t="s">
        <v>10828</v>
      </c>
      <c r="D2377" s="208" t="s">
        <v>12204</v>
      </c>
      <c r="E2377" s="194">
        <v>2.3999999747434888</v>
      </c>
      <c r="F2377" s="254"/>
      <c r="G2377" s="255"/>
      <c r="H2377" s="255"/>
      <c r="I2377" s="210">
        <v>2.329999980909097</v>
      </c>
    </row>
    <row r="2378" spans="1:9" x14ac:dyDescent="0.25">
      <c r="A2378" s="208" t="s">
        <v>8809</v>
      </c>
      <c r="B2378" s="208" t="s">
        <v>12205</v>
      </c>
      <c r="C2378" s="208" t="s">
        <v>10828</v>
      </c>
      <c r="D2378" s="208" t="s">
        <v>12206</v>
      </c>
      <c r="E2378" s="253">
        <v>4.8099999493817416</v>
      </c>
      <c r="F2378" s="245"/>
      <c r="G2378" s="245"/>
      <c r="H2378" s="255"/>
      <c r="I2378" s="210">
        <v>566.49000003363642</v>
      </c>
    </row>
    <row r="2379" spans="1:9" x14ac:dyDescent="0.25">
      <c r="A2379" s="208" t="s">
        <v>8809</v>
      </c>
      <c r="B2379" s="208" t="s">
        <v>12207</v>
      </c>
      <c r="C2379" s="208" t="s">
        <v>10828</v>
      </c>
      <c r="D2379" s="208" t="s">
        <v>12208</v>
      </c>
      <c r="E2379" s="253">
        <v>468.06000002041571</v>
      </c>
      <c r="F2379" s="245"/>
      <c r="G2379" s="245"/>
      <c r="H2379" s="245"/>
      <c r="I2379" s="210">
        <v>22.230000014242421</v>
      </c>
    </row>
    <row r="2380" spans="1:9" x14ac:dyDescent="0.25">
      <c r="A2380" s="208" t="s">
        <v>8809</v>
      </c>
      <c r="B2380" s="208" t="s">
        <v>12209</v>
      </c>
      <c r="C2380" s="208" t="s">
        <v>10828</v>
      </c>
      <c r="D2380" s="208" t="s">
        <v>12210</v>
      </c>
      <c r="E2380" s="253">
        <v>402.08999997800578</v>
      </c>
      <c r="F2380" s="245"/>
      <c r="G2380" s="245"/>
      <c r="H2380" s="245"/>
      <c r="I2380" s="210">
        <v>6.5700000069696953</v>
      </c>
    </row>
    <row r="2381" spans="1:9" x14ac:dyDescent="0.25">
      <c r="A2381" s="208" t="s">
        <v>8809</v>
      </c>
      <c r="B2381" s="208" t="s">
        <v>12211</v>
      </c>
      <c r="C2381" s="208" t="s">
        <v>10828</v>
      </c>
      <c r="D2381" s="208" t="s">
        <v>12212</v>
      </c>
      <c r="E2381" s="194">
        <v>339.36000000673511</v>
      </c>
      <c r="F2381" s="254"/>
      <c r="G2381" s="255"/>
      <c r="H2381" s="255"/>
      <c r="I2381" s="210">
        <v>0.5800000339393826</v>
      </c>
    </row>
    <row r="2382" spans="1:9" x14ac:dyDescent="0.25">
      <c r="A2382" s="208" t="s">
        <v>8809</v>
      </c>
      <c r="B2382" s="208" t="s">
        <v>12213</v>
      </c>
      <c r="C2382" s="208" t="s">
        <v>10828</v>
      </c>
      <c r="D2382" s="208" t="s">
        <v>12214</v>
      </c>
      <c r="E2382" s="253">
        <v>383.65999996148389</v>
      </c>
      <c r="F2382" s="245"/>
      <c r="G2382" s="245"/>
      <c r="H2382" s="245"/>
      <c r="I2382" s="210">
        <v>0.43000000818181539</v>
      </c>
    </row>
    <row r="2383" spans="1:9" x14ac:dyDescent="0.25">
      <c r="A2383" s="208" t="s">
        <v>8809</v>
      </c>
      <c r="B2383" s="208" t="s">
        <v>12215</v>
      </c>
      <c r="C2383" s="208" t="s">
        <v>10828</v>
      </c>
      <c r="D2383" s="208" t="s">
        <v>12210</v>
      </c>
      <c r="E2383" s="253">
        <v>341.70999998200472</v>
      </c>
      <c r="F2383" s="245"/>
      <c r="G2383" s="245"/>
      <c r="H2383" s="245"/>
      <c r="I2383" s="210">
        <v>31.6299999869697</v>
      </c>
    </row>
    <row r="2384" spans="1:9" x14ac:dyDescent="0.25">
      <c r="A2384" s="208" t="s">
        <v>8809</v>
      </c>
      <c r="B2384" s="208" t="s">
        <v>12216</v>
      </c>
      <c r="C2384" s="208" t="s">
        <v>10828</v>
      </c>
      <c r="D2384" s="208" t="s">
        <v>12217</v>
      </c>
      <c r="E2384" s="194">
        <v>4.3853832740291159</v>
      </c>
      <c r="F2384" s="254"/>
      <c r="G2384" s="255"/>
      <c r="H2384" s="255"/>
      <c r="I2384" s="210">
        <v>15.6999999939394</v>
      </c>
    </row>
    <row r="2385" spans="1:9" x14ac:dyDescent="0.25">
      <c r="A2385" s="208" t="s">
        <v>8809</v>
      </c>
      <c r="B2385" s="208" t="s">
        <v>12218</v>
      </c>
      <c r="C2385" s="208" t="s">
        <v>10828</v>
      </c>
      <c r="D2385" s="208" t="s">
        <v>12219</v>
      </c>
      <c r="E2385" s="194">
        <v>34.38999963809524</v>
      </c>
      <c r="F2385" s="254"/>
      <c r="G2385" s="255"/>
      <c r="H2385" s="255"/>
      <c r="I2385" s="210">
        <v>18.790000024545449</v>
      </c>
    </row>
    <row r="2386" spans="1:9" x14ac:dyDescent="0.25">
      <c r="A2386" s="208" t="s">
        <v>8809</v>
      </c>
      <c r="B2386" s="208" t="s">
        <v>12220</v>
      </c>
      <c r="C2386" s="208" t="s">
        <v>10828</v>
      </c>
      <c r="D2386" s="208" t="s">
        <v>12221</v>
      </c>
      <c r="E2386" s="253">
        <v>2.3594998962430949</v>
      </c>
      <c r="F2386" s="245"/>
      <c r="G2386" s="245"/>
      <c r="H2386" s="255"/>
      <c r="I2386" s="210">
        <v>20.590000030606049</v>
      </c>
    </row>
    <row r="2387" spans="1:9" x14ac:dyDescent="0.25">
      <c r="A2387" s="208" t="s">
        <v>8809</v>
      </c>
      <c r="B2387" s="208" t="s">
        <v>12222</v>
      </c>
      <c r="C2387" s="208" t="s">
        <v>10828</v>
      </c>
      <c r="D2387" s="208" t="s">
        <v>12223</v>
      </c>
      <c r="E2387" s="253">
        <v>39.229999587161281</v>
      </c>
      <c r="F2387" s="245"/>
      <c r="G2387" s="245"/>
      <c r="H2387" s="245"/>
      <c r="I2387" s="210">
        <v>2.8199999690909192</v>
      </c>
    </row>
    <row r="2388" spans="1:9" x14ac:dyDescent="0.25">
      <c r="A2388" s="208" t="s">
        <v>8809</v>
      </c>
      <c r="B2388" s="208" t="s">
        <v>12224</v>
      </c>
      <c r="C2388" s="208" t="s">
        <v>10828</v>
      </c>
      <c r="D2388" s="208" t="s">
        <v>12225</v>
      </c>
      <c r="E2388" s="253">
        <v>2.3099999756906082</v>
      </c>
      <c r="F2388" s="245"/>
      <c r="G2388" s="245"/>
      <c r="H2388" s="255"/>
      <c r="I2388" s="210">
        <v>77.210000020909078</v>
      </c>
    </row>
    <row r="2389" spans="1:9" x14ac:dyDescent="0.25">
      <c r="A2389" s="208" t="s">
        <v>8809</v>
      </c>
      <c r="B2389" s="208" t="s">
        <v>12226</v>
      </c>
      <c r="C2389" s="208" t="s">
        <v>10828</v>
      </c>
      <c r="D2389" s="208" t="s">
        <v>12225</v>
      </c>
      <c r="E2389" s="194">
        <v>5.7600000446198374</v>
      </c>
      <c r="F2389" s="254"/>
      <c r="G2389" s="255"/>
      <c r="H2389" s="255"/>
      <c r="I2389" s="210">
        <v>77.210000020909078</v>
      </c>
    </row>
    <row r="2390" spans="1:9" x14ac:dyDescent="0.25">
      <c r="A2390" s="208" t="s">
        <v>8809</v>
      </c>
      <c r="B2390" s="208" t="s">
        <v>12227</v>
      </c>
      <c r="C2390" s="208" t="s">
        <v>10828</v>
      </c>
      <c r="D2390" s="208" t="s">
        <v>12228</v>
      </c>
      <c r="E2390" s="194">
        <v>11.769999981373321</v>
      </c>
      <c r="F2390" s="254"/>
      <c r="G2390" s="255"/>
      <c r="H2390" s="255"/>
      <c r="I2390" s="210">
        <v>77.210000020909078</v>
      </c>
    </row>
    <row r="2391" spans="1:9" x14ac:dyDescent="0.25">
      <c r="A2391" s="208" t="s">
        <v>8809</v>
      </c>
      <c r="B2391" s="208" t="s">
        <v>12229</v>
      </c>
      <c r="C2391" s="208" t="s">
        <v>10828</v>
      </c>
      <c r="D2391" s="208" t="s">
        <v>12228</v>
      </c>
      <c r="E2391" s="194">
        <v>13.209999966219421</v>
      </c>
      <c r="F2391" s="254"/>
      <c r="G2391" s="255"/>
      <c r="H2391" s="255"/>
      <c r="I2391" s="210">
        <v>77.210000020909078</v>
      </c>
    </row>
    <row r="2392" spans="1:9" x14ac:dyDescent="0.25">
      <c r="A2392" s="208" t="s">
        <v>8809</v>
      </c>
      <c r="B2392" s="208" t="s">
        <v>12230</v>
      </c>
      <c r="C2392" s="208" t="s">
        <v>10828</v>
      </c>
      <c r="D2392" s="208" t="s">
        <v>12231</v>
      </c>
      <c r="E2392" s="194">
        <v>238.49000001589059</v>
      </c>
      <c r="F2392" s="254"/>
      <c r="G2392" s="255"/>
      <c r="H2392" s="255"/>
      <c r="I2392" s="210">
        <v>2.2500000075757551</v>
      </c>
    </row>
    <row r="2393" spans="1:9" x14ac:dyDescent="0.25">
      <c r="A2393" s="208" t="s">
        <v>8809</v>
      </c>
      <c r="B2393" s="208" t="s">
        <v>12232</v>
      </c>
      <c r="C2393" s="208" t="s">
        <v>10828</v>
      </c>
      <c r="D2393" s="208" t="s">
        <v>12233</v>
      </c>
      <c r="E2393" s="194">
        <v>376.60000003578011</v>
      </c>
      <c r="F2393" s="254"/>
      <c r="G2393" s="255"/>
      <c r="H2393" s="255"/>
      <c r="I2393" s="210">
        <v>1.149999995454547</v>
      </c>
    </row>
    <row r="2394" spans="1:9" x14ac:dyDescent="0.25">
      <c r="A2394" s="208" t="s">
        <v>8809</v>
      </c>
      <c r="B2394" s="208" t="s">
        <v>12234</v>
      </c>
      <c r="C2394" s="208" t="s">
        <v>10828</v>
      </c>
      <c r="D2394" s="208" t="s">
        <v>12233</v>
      </c>
      <c r="E2394" s="194">
        <v>0.18129997178321519</v>
      </c>
      <c r="F2394" s="254"/>
      <c r="G2394" s="255"/>
      <c r="H2394" s="255"/>
      <c r="I2394" s="210">
        <v>1.149999995454547</v>
      </c>
    </row>
    <row r="2395" spans="1:9" x14ac:dyDescent="0.25">
      <c r="A2395" s="208" t="s">
        <v>8809</v>
      </c>
      <c r="B2395" s="208" t="s">
        <v>12235</v>
      </c>
      <c r="C2395" s="208" t="s">
        <v>10828</v>
      </c>
      <c r="D2395" s="208" t="s">
        <v>12236</v>
      </c>
      <c r="E2395" s="194">
        <v>5.610000046198369</v>
      </c>
      <c r="F2395" s="254"/>
      <c r="G2395" s="255"/>
      <c r="H2395" s="255"/>
      <c r="I2395" s="210">
        <v>1.2199999721212209</v>
      </c>
    </row>
    <row r="2396" spans="1:9" x14ac:dyDescent="0.25">
      <c r="A2396" s="208" t="s">
        <v>8809</v>
      </c>
      <c r="B2396" s="208" t="s">
        <v>12237</v>
      </c>
      <c r="C2396" s="208" t="s">
        <v>10828</v>
      </c>
      <c r="D2396" s="208" t="s">
        <v>12238</v>
      </c>
      <c r="E2396" s="194">
        <v>6.1400000406208894</v>
      </c>
      <c r="F2396" s="254"/>
      <c r="G2396" s="255"/>
      <c r="H2396" s="255"/>
      <c r="I2396" s="210">
        <v>6.1300000021212124</v>
      </c>
    </row>
    <row r="2397" spans="1:9" x14ac:dyDescent="0.25">
      <c r="A2397" s="208" t="s">
        <v>8809</v>
      </c>
      <c r="B2397" s="208" t="s">
        <v>12239</v>
      </c>
      <c r="C2397" s="208" t="s">
        <v>10828</v>
      </c>
      <c r="D2397" s="208" t="s">
        <v>12240</v>
      </c>
      <c r="E2397" s="194">
        <v>6.0600000414627733</v>
      </c>
      <c r="F2397" s="254"/>
      <c r="G2397" s="255"/>
      <c r="H2397" s="255"/>
      <c r="I2397" s="210">
        <v>14.290000009393941</v>
      </c>
    </row>
    <row r="2398" spans="1:9" x14ac:dyDescent="0.25">
      <c r="A2398" s="208" t="s">
        <v>8809</v>
      </c>
      <c r="B2398" s="208" t="s">
        <v>12241</v>
      </c>
      <c r="C2398" s="208" t="s">
        <v>10828</v>
      </c>
      <c r="D2398" s="208" t="s">
        <v>11823</v>
      </c>
      <c r="E2398" s="253">
        <v>1.324099959756907</v>
      </c>
      <c r="F2398" s="245"/>
      <c r="G2398" s="245"/>
      <c r="H2398" s="245"/>
      <c r="I2398" s="210">
        <v>1.90999996939395</v>
      </c>
    </row>
    <row r="2399" spans="1:9" x14ac:dyDescent="0.25">
      <c r="A2399" s="208" t="s">
        <v>8809</v>
      </c>
      <c r="B2399" s="208" t="s">
        <v>12242</v>
      </c>
      <c r="C2399" s="208" t="s">
        <v>10828</v>
      </c>
      <c r="D2399" s="208" t="s">
        <v>12243</v>
      </c>
      <c r="E2399" s="253">
        <v>0.80999999147592749</v>
      </c>
      <c r="F2399" s="245"/>
      <c r="G2399" s="245"/>
      <c r="H2399" s="245"/>
      <c r="I2399" s="210">
        <v>88.980000036969685</v>
      </c>
    </row>
    <row r="2400" spans="1:9" x14ac:dyDescent="0.25">
      <c r="A2400" s="208" t="s">
        <v>8809</v>
      </c>
      <c r="B2400" s="208" t="s">
        <v>12244</v>
      </c>
      <c r="C2400" s="208" t="s">
        <v>10828</v>
      </c>
      <c r="D2400" s="208" t="s">
        <v>12245</v>
      </c>
      <c r="E2400" s="253">
        <v>3.5034990423204522</v>
      </c>
      <c r="F2400" s="245"/>
      <c r="G2400" s="245"/>
      <c r="H2400" s="255"/>
      <c r="I2400" s="210">
        <v>1.8799999793939459</v>
      </c>
    </row>
    <row r="2401" spans="1:9" x14ac:dyDescent="0.25">
      <c r="A2401" s="208" t="s">
        <v>8809</v>
      </c>
      <c r="B2401" s="208" t="s">
        <v>12246</v>
      </c>
      <c r="C2401" s="208" t="s">
        <v>10828</v>
      </c>
      <c r="D2401" s="208" t="s">
        <v>12247</v>
      </c>
      <c r="E2401" s="194">
        <v>2.1985488850455259</v>
      </c>
      <c r="F2401" s="254"/>
      <c r="G2401" s="255"/>
      <c r="H2401" s="255"/>
      <c r="I2401" s="210">
        <v>264.72000001757573</v>
      </c>
    </row>
    <row r="2402" spans="1:9" x14ac:dyDescent="0.25">
      <c r="A2402" s="208" t="s">
        <v>8809</v>
      </c>
      <c r="B2402" s="208" t="s">
        <v>12248</v>
      </c>
      <c r="C2402" s="208" t="s">
        <v>10828</v>
      </c>
      <c r="D2402" s="208" t="s">
        <v>12249</v>
      </c>
      <c r="E2402" s="194">
        <v>3.1271770257597789</v>
      </c>
      <c r="F2402" s="254"/>
      <c r="G2402" s="255"/>
      <c r="H2402" s="255"/>
      <c r="I2402" s="210">
        <v>258.66999998878788</v>
      </c>
    </row>
    <row r="2403" spans="1:9" x14ac:dyDescent="0.25">
      <c r="A2403" s="208" t="s">
        <v>8809</v>
      </c>
      <c r="B2403" s="208" t="s">
        <v>12250</v>
      </c>
      <c r="C2403" s="208" t="s">
        <v>10828</v>
      </c>
      <c r="D2403" s="208" t="s">
        <v>12247</v>
      </c>
      <c r="E2403" s="253">
        <v>3.2381041490333691</v>
      </c>
      <c r="F2403" s="245"/>
      <c r="G2403" s="245"/>
      <c r="H2403" s="245"/>
      <c r="I2403" s="210">
        <v>258.66999998878788</v>
      </c>
    </row>
    <row r="2404" spans="1:9" x14ac:dyDescent="0.25">
      <c r="A2404" s="208" t="s">
        <v>8809</v>
      </c>
      <c r="B2404" s="208" t="s">
        <v>12251</v>
      </c>
      <c r="C2404" s="208" t="s">
        <v>10828</v>
      </c>
      <c r="D2404" s="208" t="s">
        <v>12247</v>
      </c>
      <c r="E2404" s="194">
        <v>13.636600014347801</v>
      </c>
      <c r="F2404" s="254"/>
      <c r="G2404" s="255"/>
      <c r="H2404" s="255"/>
      <c r="I2404" s="210">
        <v>258.66999998878788</v>
      </c>
    </row>
    <row r="2405" spans="1:9" x14ac:dyDescent="0.25">
      <c r="A2405" s="208" t="s">
        <v>8809</v>
      </c>
      <c r="B2405" s="208" t="s">
        <v>12252</v>
      </c>
      <c r="C2405" s="208" t="s">
        <v>10828</v>
      </c>
      <c r="D2405" s="208" t="s">
        <v>12253</v>
      </c>
      <c r="E2405" s="253">
        <v>51.609999983057087</v>
      </c>
      <c r="F2405" s="245"/>
      <c r="G2405" s="245"/>
      <c r="H2405" s="245"/>
      <c r="I2405" s="210">
        <v>7.0100000118181782</v>
      </c>
    </row>
    <row r="2406" spans="1:9" x14ac:dyDescent="0.25">
      <c r="A2406" s="208" t="s">
        <v>8809</v>
      </c>
      <c r="B2406" s="208" t="s">
        <v>12254</v>
      </c>
      <c r="C2406" s="208" t="s">
        <v>10828</v>
      </c>
      <c r="D2406" s="208" t="s">
        <v>12255</v>
      </c>
      <c r="E2406" s="194">
        <v>29.439999690186799</v>
      </c>
      <c r="F2406" s="254"/>
      <c r="G2406" s="255"/>
      <c r="H2406" s="255"/>
      <c r="I2406" s="210">
        <v>9.3799999793939453</v>
      </c>
    </row>
    <row r="2407" spans="1:9" x14ac:dyDescent="0.25">
      <c r="A2407" s="208" t="s">
        <v>8809</v>
      </c>
      <c r="B2407" s="208" t="s">
        <v>12256</v>
      </c>
      <c r="C2407" s="208" t="s">
        <v>10828</v>
      </c>
      <c r="D2407" s="208" t="s">
        <v>12257</v>
      </c>
      <c r="E2407" s="253">
        <v>13.1789000454733</v>
      </c>
      <c r="F2407" s="245"/>
      <c r="G2407" s="245"/>
      <c r="H2407" s="245"/>
      <c r="I2407" s="210">
        <v>0.18000001575757049</v>
      </c>
    </row>
    <row r="2408" spans="1:9" x14ac:dyDescent="0.25">
      <c r="A2408" s="208" t="s">
        <v>8809</v>
      </c>
      <c r="B2408" s="208" t="s">
        <v>12258</v>
      </c>
      <c r="C2408" s="208" t="s">
        <v>10828</v>
      </c>
      <c r="D2408" s="208" t="s">
        <v>12259</v>
      </c>
      <c r="E2408" s="194">
        <v>7706.0800030930804</v>
      </c>
      <c r="F2408" s="254"/>
      <c r="G2408" s="255"/>
      <c r="H2408" s="255"/>
      <c r="I2408" s="210">
        <v>0.16000002242423489</v>
      </c>
    </row>
    <row r="2409" spans="1:9" x14ac:dyDescent="0.25">
      <c r="A2409" s="208" t="s">
        <v>8809</v>
      </c>
      <c r="B2409" s="208" t="s">
        <v>12260</v>
      </c>
      <c r="C2409" s="208" t="s">
        <v>10828</v>
      </c>
      <c r="D2409" s="208" t="s">
        <v>12261</v>
      </c>
      <c r="E2409" s="194">
        <v>2.9299999691660088</v>
      </c>
      <c r="F2409" s="254"/>
      <c r="G2409" s="255"/>
      <c r="H2409" s="255"/>
      <c r="I2409" s="210">
        <v>45.969999979696972</v>
      </c>
    </row>
    <row r="2410" spans="1:9" x14ac:dyDescent="0.25">
      <c r="A2410" s="208" t="s">
        <v>8809</v>
      </c>
      <c r="B2410" s="208" t="s">
        <v>12262</v>
      </c>
      <c r="C2410" s="208" t="s">
        <v>10828</v>
      </c>
      <c r="D2410" s="208" t="s">
        <v>12261</v>
      </c>
      <c r="E2410" s="253">
        <v>0.20999999779005529</v>
      </c>
      <c r="F2410" s="245"/>
      <c r="G2410" s="245"/>
      <c r="H2410" s="245"/>
      <c r="I2410" s="210">
        <v>45.969999979696972</v>
      </c>
    </row>
    <row r="2411" spans="1:9" x14ac:dyDescent="0.25">
      <c r="A2411" s="208" t="s">
        <v>8809</v>
      </c>
      <c r="B2411" s="208" t="s">
        <v>12263</v>
      </c>
      <c r="C2411" s="208" t="s">
        <v>10828</v>
      </c>
      <c r="D2411" s="208" t="s">
        <v>12264</v>
      </c>
      <c r="E2411" s="194">
        <v>42.944856269983092</v>
      </c>
      <c r="F2411" s="254"/>
      <c r="G2411" s="255"/>
      <c r="H2411" s="255"/>
      <c r="I2411" s="210">
        <v>1.1399999987878791</v>
      </c>
    </row>
    <row r="2412" spans="1:9" x14ac:dyDescent="0.25">
      <c r="A2412" s="208" t="s">
        <v>8809</v>
      </c>
      <c r="B2412" s="208" t="s">
        <v>12265</v>
      </c>
      <c r="C2412" s="208" t="s">
        <v>10828</v>
      </c>
      <c r="D2412" s="208" t="s">
        <v>12266</v>
      </c>
      <c r="E2412" s="253">
        <v>2.826108783729453</v>
      </c>
      <c r="F2412" s="245"/>
      <c r="G2412" s="245"/>
      <c r="H2412" s="255"/>
      <c r="I2412" s="210">
        <v>284.52000000848489</v>
      </c>
    </row>
    <row r="2413" spans="1:9" x14ac:dyDescent="0.25">
      <c r="A2413" s="208" t="s">
        <v>8809</v>
      </c>
      <c r="B2413" s="208" t="s">
        <v>12267</v>
      </c>
      <c r="C2413" s="208" t="s">
        <v>10828</v>
      </c>
      <c r="D2413" s="208" t="s">
        <v>12264</v>
      </c>
      <c r="E2413" s="194">
        <v>4.1199999566429897</v>
      </c>
      <c r="F2413" s="254"/>
      <c r="G2413" s="255"/>
      <c r="H2413" s="255"/>
      <c r="I2413" s="210">
        <v>3.3800000096969671</v>
      </c>
    </row>
    <row r="2414" spans="1:9" x14ac:dyDescent="0.25">
      <c r="A2414" s="208" t="s">
        <v>8809</v>
      </c>
      <c r="B2414" s="208" t="s">
        <v>12268</v>
      </c>
      <c r="C2414" s="208" t="s">
        <v>10828</v>
      </c>
      <c r="D2414" s="208" t="s">
        <v>12269</v>
      </c>
      <c r="E2414" s="194">
        <v>0.32999999652722972</v>
      </c>
      <c r="F2414" s="254"/>
      <c r="G2414" s="255"/>
      <c r="H2414" s="255"/>
      <c r="I2414" s="210">
        <v>57.400000033333328</v>
      </c>
    </row>
    <row r="2415" spans="1:9" x14ac:dyDescent="0.25">
      <c r="A2415" s="208" t="s">
        <v>8809</v>
      </c>
      <c r="B2415" s="208" t="s">
        <v>12270</v>
      </c>
      <c r="C2415" s="208" t="s">
        <v>10828</v>
      </c>
      <c r="D2415" s="208" t="s">
        <v>12271</v>
      </c>
      <c r="E2415" s="194">
        <v>1.429999984951329</v>
      </c>
      <c r="F2415" s="254"/>
      <c r="G2415" s="255"/>
      <c r="H2415" s="255"/>
      <c r="I2415" s="210">
        <v>1.6899999669697079</v>
      </c>
    </row>
    <row r="2416" spans="1:9" x14ac:dyDescent="0.25">
      <c r="A2416" s="208" t="s">
        <v>8809</v>
      </c>
      <c r="B2416" s="208" t="s">
        <v>12272</v>
      </c>
      <c r="C2416" s="208" t="s">
        <v>10828</v>
      </c>
      <c r="D2416" s="208" t="s">
        <v>12273</v>
      </c>
      <c r="E2416" s="253">
        <v>0.51999999452775592</v>
      </c>
      <c r="F2416" s="245"/>
      <c r="G2416" s="245"/>
      <c r="H2416" s="245"/>
      <c r="I2416" s="210">
        <v>19.59999998181819</v>
      </c>
    </row>
    <row r="2417" spans="1:9" x14ac:dyDescent="0.25">
      <c r="A2417" s="208" t="s">
        <v>8809</v>
      </c>
      <c r="B2417" s="208" t="s">
        <v>12274</v>
      </c>
      <c r="C2417" s="208" t="s">
        <v>10828</v>
      </c>
      <c r="D2417" s="208" t="s">
        <v>12273</v>
      </c>
      <c r="E2417" s="253">
        <v>2.1985488850455259</v>
      </c>
      <c r="F2417" s="245"/>
      <c r="G2417" s="245"/>
      <c r="H2417" s="255"/>
      <c r="I2417" s="210">
        <v>18.969999964545469</v>
      </c>
    </row>
    <row r="2418" spans="1:9" x14ac:dyDescent="0.25">
      <c r="A2418" s="208" t="s">
        <v>8809</v>
      </c>
      <c r="B2418" s="208" t="s">
        <v>2598</v>
      </c>
      <c r="C2418" s="208" t="s">
        <v>10828</v>
      </c>
      <c r="D2418" s="208" t="s">
        <v>12275</v>
      </c>
      <c r="E2418" s="253">
        <v>3.1199999671665362</v>
      </c>
      <c r="F2418" s="245"/>
      <c r="G2418" s="245"/>
      <c r="H2418" s="245"/>
      <c r="I2418" s="210">
        <v>28.120000020606049</v>
      </c>
    </row>
    <row r="2419" spans="1:9" x14ac:dyDescent="0.25">
      <c r="A2419" s="208" t="s">
        <v>8809</v>
      </c>
      <c r="B2419" s="208" t="s">
        <v>12276</v>
      </c>
      <c r="C2419" s="208" t="s">
        <v>10828</v>
      </c>
      <c r="D2419" s="208" t="s">
        <v>12277</v>
      </c>
      <c r="E2419" s="194">
        <v>2.4899999737963698</v>
      </c>
      <c r="F2419" s="254"/>
      <c r="G2419" s="255"/>
      <c r="H2419" s="255"/>
      <c r="I2419" s="210">
        <v>114.0200000236363</v>
      </c>
    </row>
    <row r="2420" spans="1:9" x14ac:dyDescent="0.25">
      <c r="A2420" s="208" t="s">
        <v>8809</v>
      </c>
      <c r="B2420" s="208" t="s">
        <v>12278</v>
      </c>
      <c r="C2420" s="208" t="s">
        <v>10828</v>
      </c>
      <c r="D2420" s="208" t="s">
        <v>12264</v>
      </c>
      <c r="E2420" s="253">
        <v>0.55540004677295407</v>
      </c>
      <c r="F2420" s="245"/>
      <c r="G2420" s="245"/>
      <c r="H2420" s="245"/>
      <c r="I2420" s="210">
        <v>2.2500000075757551</v>
      </c>
    </row>
    <row r="2421" spans="1:9" x14ac:dyDescent="0.25">
      <c r="A2421" s="208" t="s">
        <v>8809</v>
      </c>
      <c r="B2421" s="208" t="s">
        <v>12279</v>
      </c>
      <c r="C2421" s="208" t="s">
        <v>10828</v>
      </c>
      <c r="D2421" s="208" t="s">
        <v>12264</v>
      </c>
      <c r="E2421" s="253">
        <v>0.55999999410681411</v>
      </c>
      <c r="F2421" s="245"/>
      <c r="G2421" s="245"/>
      <c r="H2421" s="245"/>
      <c r="I2421" s="210">
        <v>6.4199999812121273</v>
      </c>
    </row>
    <row r="2422" spans="1:9" x14ac:dyDescent="0.25">
      <c r="A2422" s="208" t="s">
        <v>8809</v>
      </c>
      <c r="B2422" s="208" t="s">
        <v>12280</v>
      </c>
      <c r="C2422" s="208" t="s">
        <v>10828</v>
      </c>
      <c r="D2422" s="208" t="s">
        <v>12281</v>
      </c>
      <c r="E2422" s="253">
        <v>0.10999999884240989</v>
      </c>
      <c r="F2422" s="245"/>
      <c r="G2422" s="245"/>
      <c r="H2422" s="245"/>
      <c r="I2422" s="210">
        <v>1.050000028787869</v>
      </c>
    </row>
    <row r="2423" spans="1:9" x14ac:dyDescent="0.25">
      <c r="A2423" s="208" t="s">
        <v>8809</v>
      </c>
      <c r="B2423" s="208" t="s">
        <v>12282</v>
      </c>
      <c r="C2423" s="208" t="s">
        <v>10828</v>
      </c>
      <c r="D2423" s="208" t="s">
        <v>12264</v>
      </c>
      <c r="E2423" s="194">
        <v>2.1985488850455259</v>
      </c>
      <c r="F2423" s="254"/>
      <c r="G2423" s="255"/>
      <c r="H2423" s="255"/>
      <c r="I2423" s="210">
        <v>1.720000032727262</v>
      </c>
    </row>
    <row r="2424" spans="1:9" x14ac:dyDescent="0.25">
      <c r="A2424" s="208" t="s">
        <v>8809</v>
      </c>
      <c r="B2424" s="208" t="s">
        <v>12283</v>
      </c>
      <c r="C2424" s="208" t="s">
        <v>8815</v>
      </c>
      <c r="D2424" s="208" t="s">
        <v>12284</v>
      </c>
      <c r="E2424" s="194">
        <v>4.1749000349918441</v>
      </c>
      <c r="F2424" s="254"/>
      <c r="G2424" s="255"/>
      <c r="H2424" s="255"/>
      <c r="I2424" s="210">
        <v>275.51999997818177</v>
      </c>
    </row>
    <row r="2425" spans="1:9" x14ac:dyDescent="0.25">
      <c r="A2425" s="208" t="s">
        <v>8809</v>
      </c>
      <c r="B2425" s="208" t="s">
        <v>12285</v>
      </c>
      <c r="C2425" s="208" t="s">
        <v>10828</v>
      </c>
      <c r="D2425" s="208" t="s">
        <v>12286</v>
      </c>
      <c r="E2425" s="253">
        <v>0.18999999800052619</v>
      </c>
      <c r="F2425" s="245"/>
      <c r="G2425" s="245"/>
      <c r="H2425" s="245"/>
      <c r="I2425" s="210">
        <v>284.52000000848489</v>
      </c>
    </row>
    <row r="2426" spans="1:9" x14ac:dyDescent="0.25">
      <c r="A2426" s="208" t="s">
        <v>8809</v>
      </c>
      <c r="B2426" s="208" t="s">
        <v>12287</v>
      </c>
      <c r="C2426" s="208" t="s">
        <v>10828</v>
      </c>
      <c r="D2426" s="208" t="s">
        <v>12288</v>
      </c>
      <c r="E2426" s="253">
        <v>1.3999999852670351</v>
      </c>
      <c r="F2426" s="245"/>
      <c r="G2426" s="245"/>
      <c r="H2426" s="255"/>
      <c r="I2426" s="210">
        <v>2.6200000357575641</v>
      </c>
    </row>
    <row r="2427" spans="1:9" x14ac:dyDescent="0.25">
      <c r="A2427" s="208" t="s">
        <v>8809</v>
      </c>
      <c r="B2427" s="208" t="s">
        <v>12289</v>
      </c>
      <c r="C2427" s="208" t="s">
        <v>10828</v>
      </c>
      <c r="D2427" s="208" t="s">
        <v>12290</v>
      </c>
      <c r="E2427" s="194">
        <v>35.949999621678508</v>
      </c>
      <c r="F2427" s="254"/>
      <c r="G2427" s="255"/>
      <c r="H2427" s="255"/>
      <c r="I2427" s="210">
        <v>4.4400000351515034</v>
      </c>
    </row>
    <row r="2428" spans="1:9" x14ac:dyDescent="0.25">
      <c r="A2428" s="208" t="s">
        <v>8809</v>
      </c>
      <c r="B2428" s="208" t="s">
        <v>12291</v>
      </c>
      <c r="C2428" s="208" t="s">
        <v>10828</v>
      </c>
      <c r="D2428" s="208" t="s">
        <v>12002</v>
      </c>
      <c r="E2428" s="253">
        <v>4.3799999539068679</v>
      </c>
      <c r="F2428" s="245"/>
      <c r="G2428" s="245"/>
      <c r="H2428" s="245"/>
      <c r="I2428" s="210">
        <v>2.0499999984848492</v>
      </c>
    </row>
    <row r="2429" spans="1:9" x14ac:dyDescent="0.25">
      <c r="A2429" s="208" t="s">
        <v>8809</v>
      </c>
      <c r="B2429" s="208" t="s">
        <v>12292</v>
      </c>
      <c r="C2429" s="208" t="s">
        <v>10828</v>
      </c>
      <c r="D2429" s="208" t="s">
        <v>12293</v>
      </c>
      <c r="E2429" s="194">
        <v>15.480361215676281</v>
      </c>
      <c r="F2429" s="254"/>
      <c r="G2429" s="255"/>
      <c r="H2429" s="255"/>
      <c r="I2429" s="210">
        <v>1.169999988787882</v>
      </c>
    </row>
    <row r="2430" spans="1:9" x14ac:dyDescent="0.25">
      <c r="A2430" s="208" t="s">
        <v>8809</v>
      </c>
      <c r="B2430" s="208" t="s">
        <v>12294</v>
      </c>
      <c r="C2430" s="208" t="s">
        <v>10828</v>
      </c>
      <c r="D2430" s="208" t="s">
        <v>12295</v>
      </c>
      <c r="E2430" s="194">
        <v>4.1191339740159538</v>
      </c>
      <c r="F2430" s="254"/>
      <c r="G2430" s="255"/>
      <c r="H2430" s="255"/>
      <c r="I2430" s="210">
        <v>4.7899999942424261</v>
      </c>
    </row>
    <row r="2431" spans="1:9" x14ac:dyDescent="0.25">
      <c r="A2431" s="208" t="s">
        <v>8809</v>
      </c>
      <c r="B2431" s="208" t="s">
        <v>12296</v>
      </c>
      <c r="C2431" s="208" t="s">
        <v>10828</v>
      </c>
      <c r="D2431" s="208" t="s">
        <v>12295</v>
      </c>
      <c r="E2431" s="194">
        <v>43.789207642313002</v>
      </c>
      <c r="F2431" s="254"/>
      <c r="G2431" s="255"/>
      <c r="H2431" s="255"/>
      <c r="I2431" s="210">
        <v>6.2900000245454457</v>
      </c>
    </row>
    <row r="2432" spans="1:9" x14ac:dyDescent="0.25">
      <c r="A2432" s="208" t="s">
        <v>8809</v>
      </c>
      <c r="B2432" s="208" t="s">
        <v>12297</v>
      </c>
      <c r="C2432" s="208" t="s">
        <v>10828</v>
      </c>
      <c r="D2432" s="208" t="s">
        <v>12298</v>
      </c>
      <c r="E2432" s="253">
        <v>0.54999999421204959</v>
      </c>
      <c r="F2432" s="245"/>
      <c r="G2432" s="245"/>
      <c r="H2432" s="245"/>
      <c r="I2432" s="210">
        <v>159.3000000060606</v>
      </c>
    </row>
    <row r="2433" spans="1:9" x14ac:dyDescent="0.25">
      <c r="A2433" s="208" t="s">
        <v>8809</v>
      </c>
      <c r="B2433" s="208" t="s">
        <v>12299</v>
      </c>
      <c r="C2433" s="208" t="s">
        <v>12300</v>
      </c>
      <c r="D2433" s="208" t="s">
        <v>12301</v>
      </c>
      <c r="E2433" s="253">
        <v>1.859999980426204</v>
      </c>
      <c r="F2433" s="245"/>
      <c r="G2433" s="245"/>
      <c r="H2433" s="245"/>
      <c r="I2433" s="210">
        <v>5.360000031515141</v>
      </c>
    </row>
    <row r="2434" spans="1:9" x14ac:dyDescent="0.25">
      <c r="A2434" s="208" t="s">
        <v>8809</v>
      </c>
      <c r="B2434" s="208" t="s">
        <v>12299</v>
      </c>
      <c r="C2434" s="208" t="s">
        <v>10828</v>
      </c>
      <c r="D2434" s="208" t="s">
        <v>12301</v>
      </c>
      <c r="E2434" s="194">
        <v>3.9991000894596151</v>
      </c>
      <c r="F2434" s="254"/>
      <c r="G2434" s="255"/>
      <c r="H2434" s="255"/>
      <c r="I2434" s="210">
        <v>3.9800000369696851</v>
      </c>
    </row>
    <row r="2435" spans="1:9" x14ac:dyDescent="0.25">
      <c r="A2435" s="208" t="s">
        <v>8809</v>
      </c>
      <c r="B2435" s="208" t="s">
        <v>12302</v>
      </c>
      <c r="C2435" s="208" t="s">
        <v>10828</v>
      </c>
      <c r="D2435" s="208" t="s">
        <v>12303</v>
      </c>
      <c r="E2435" s="194">
        <v>319.87000000136811</v>
      </c>
      <c r="F2435" s="254"/>
      <c r="G2435" s="255"/>
      <c r="H2435" s="255"/>
      <c r="I2435" s="210">
        <v>87.490000003333336</v>
      </c>
    </row>
    <row r="2436" spans="1:9" x14ac:dyDescent="0.25">
      <c r="A2436" s="208" t="s">
        <v>8809</v>
      </c>
      <c r="B2436" s="208" t="s">
        <v>12304</v>
      </c>
      <c r="C2436" s="208" t="s">
        <v>10828</v>
      </c>
      <c r="D2436" s="208" t="s">
        <v>12303</v>
      </c>
      <c r="E2436" s="194">
        <v>3.9899999580110501</v>
      </c>
      <c r="F2436" s="254"/>
      <c r="G2436" s="255"/>
      <c r="H2436" s="255"/>
      <c r="I2436" s="210">
        <v>87.490000003333336</v>
      </c>
    </row>
    <row r="2437" spans="1:9" x14ac:dyDescent="0.25">
      <c r="A2437" s="208" t="s">
        <v>8809</v>
      </c>
      <c r="B2437" s="208" t="s">
        <v>12305</v>
      </c>
      <c r="C2437" s="208" t="s">
        <v>10828</v>
      </c>
      <c r="D2437" s="208" t="s">
        <v>12306</v>
      </c>
      <c r="E2437" s="194">
        <v>365.27000004977629</v>
      </c>
      <c r="F2437" s="254"/>
      <c r="G2437" s="255"/>
      <c r="H2437" s="255"/>
      <c r="I2437" s="210">
        <v>106.3799999945454</v>
      </c>
    </row>
    <row r="2438" spans="1:9" x14ac:dyDescent="0.25">
      <c r="A2438" s="208" t="s">
        <v>8809</v>
      </c>
      <c r="B2438" s="208" t="s">
        <v>12307</v>
      </c>
      <c r="C2438" s="208" t="s">
        <v>10828</v>
      </c>
      <c r="D2438" s="208" t="s">
        <v>12303</v>
      </c>
      <c r="E2438" s="194">
        <v>0.22279999765535391</v>
      </c>
      <c r="F2438" s="254"/>
      <c r="G2438" s="255"/>
      <c r="H2438" s="255"/>
      <c r="I2438" s="210">
        <v>141.26000003454541</v>
      </c>
    </row>
    <row r="2439" spans="1:9" x14ac:dyDescent="0.25">
      <c r="A2439" s="208" t="s">
        <v>8809</v>
      </c>
      <c r="B2439" s="208" t="s">
        <v>12308</v>
      </c>
      <c r="C2439" s="208" t="s">
        <v>10828</v>
      </c>
      <c r="D2439" s="208" t="s">
        <v>12309</v>
      </c>
      <c r="E2439" s="194">
        <v>42.969999547803219</v>
      </c>
      <c r="F2439" s="254"/>
      <c r="G2439" s="255"/>
      <c r="H2439" s="255"/>
      <c r="I2439" s="210">
        <v>0.2699999857575805</v>
      </c>
    </row>
    <row r="2440" spans="1:9" x14ac:dyDescent="0.25">
      <c r="A2440" s="208" t="s">
        <v>8809</v>
      </c>
      <c r="B2440" s="208" t="s">
        <v>12310</v>
      </c>
      <c r="C2440" s="208" t="s">
        <v>10828</v>
      </c>
      <c r="D2440" s="208" t="s">
        <v>12311</v>
      </c>
      <c r="E2440" s="194">
        <v>11.90999997990003</v>
      </c>
      <c r="F2440" s="254"/>
      <c r="G2440" s="255"/>
      <c r="H2440" s="255"/>
      <c r="I2440" s="210">
        <v>13.33000002636363</v>
      </c>
    </row>
    <row r="2441" spans="1:9" x14ac:dyDescent="0.25">
      <c r="A2441" s="208" t="s">
        <v>8809</v>
      </c>
      <c r="B2441" s="208" t="s">
        <v>12312</v>
      </c>
      <c r="C2441" s="208" t="s">
        <v>10828</v>
      </c>
      <c r="D2441" s="208" t="s">
        <v>12313</v>
      </c>
      <c r="E2441" s="194">
        <v>3.23999996590371</v>
      </c>
      <c r="F2441" s="254"/>
      <c r="G2441" s="255"/>
      <c r="H2441" s="255"/>
      <c r="I2441" s="210">
        <v>2.9699999948484859</v>
      </c>
    </row>
    <row r="2442" spans="1:9" x14ac:dyDescent="0.25">
      <c r="A2442" s="208" t="s">
        <v>8809</v>
      </c>
      <c r="B2442" s="208" t="s">
        <v>12314</v>
      </c>
      <c r="C2442" s="208" t="s">
        <v>10828</v>
      </c>
      <c r="D2442" s="208" t="s">
        <v>11750</v>
      </c>
      <c r="E2442" s="253">
        <v>0.70999999252828216</v>
      </c>
      <c r="F2442" s="245"/>
      <c r="G2442" s="245"/>
      <c r="H2442" s="255"/>
      <c r="I2442" s="210">
        <v>0.70999999060606367</v>
      </c>
    </row>
    <row r="2443" spans="1:9" x14ac:dyDescent="0.25">
      <c r="A2443" s="208" t="s">
        <v>8809</v>
      </c>
      <c r="B2443" s="208" t="s">
        <v>12315</v>
      </c>
      <c r="C2443" s="208" t="s">
        <v>10828</v>
      </c>
      <c r="D2443" s="208" t="s">
        <v>12316</v>
      </c>
      <c r="E2443" s="253">
        <v>118.75000001315441</v>
      </c>
      <c r="F2443" s="245"/>
      <c r="G2443" s="245"/>
      <c r="H2443" s="245"/>
      <c r="I2443" s="210">
        <v>13.56000002545454</v>
      </c>
    </row>
    <row r="2444" spans="1:9" x14ac:dyDescent="0.25">
      <c r="A2444" s="208" t="s">
        <v>8809</v>
      </c>
      <c r="B2444" s="208" t="s">
        <v>12317</v>
      </c>
      <c r="C2444" s="208" t="s">
        <v>10828</v>
      </c>
      <c r="D2444" s="208" t="s">
        <v>11849</v>
      </c>
      <c r="E2444" s="194">
        <v>3.2858142248270008</v>
      </c>
      <c r="F2444" s="254"/>
      <c r="G2444" s="255"/>
      <c r="H2444" s="255"/>
      <c r="I2444" s="210">
        <v>1.609999993636366</v>
      </c>
    </row>
    <row r="2445" spans="1:9" x14ac:dyDescent="0.25">
      <c r="A2445" s="208" t="s">
        <v>8809</v>
      </c>
      <c r="B2445" s="208" t="s">
        <v>12318</v>
      </c>
      <c r="C2445" s="208" t="s">
        <v>10828</v>
      </c>
      <c r="D2445" s="208" t="s">
        <v>12319</v>
      </c>
      <c r="E2445" s="194">
        <v>3.3499999647461198</v>
      </c>
      <c r="F2445" s="254"/>
      <c r="G2445" s="255"/>
      <c r="H2445" s="255"/>
      <c r="I2445" s="210">
        <v>1.050000028787869</v>
      </c>
    </row>
    <row r="2446" spans="1:9" x14ac:dyDescent="0.25">
      <c r="A2446" s="208" t="s">
        <v>8809</v>
      </c>
      <c r="B2446" s="208" t="s">
        <v>12320</v>
      </c>
      <c r="C2446" s="208" t="s">
        <v>10828</v>
      </c>
      <c r="D2446" s="208" t="s">
        <v>12321</v>
      </c>
      <c r="E2446" s="253">
        <v>1.1499999878979219</v>
      </c>
      <c r="F2446" s="245"/>
      <c r="G2446" s="245"/>
      <c r="H2446" s="245"/>
      <c r="I2446" s="210">
        <v>248.53000003545449</v>
      </c>
    </row>
    <row r="2447" spans="1:9" x14ac:dyDescent="0.25">
      <c r="A2447" s="208" t="s">
        <v>8809</v>
      </c>
      <c r="B2447" s="208" t="s">
        <v>12322</v>
      </c>
      <c r="C2447" s="208" t="s">
        <v>10828</v>
      </c>
      <c r="D2447" s="208" t="s">
        <v>12323</v>
      </c>
      <c r="E2447" s="194">
        <v>3.4499999636937648</v>
      </c>
      <c r="F2447" s="254"/>
      <c r="G2447" s="255"/>
      <c r="H2447" s="255"/>
      <c r="I2447" s="210">
        <v>1.810000002727272</v>
      </c>
    </row>
    <row r="2448" spans="1:9" x14ac:dyDescent="0.25">
      <c r="A2448" s="208" t="s">
        <v>8809</v>
      </c>
      <c r="B2448" s="208" t="s">
        <v>12324</v>
      </c>
      <c r="C2448" s="208" t="s">
        <v>10828</v>
      </c>
      <c r="D2448" s="208" t="s">
        <v>12325</v>
      </c>
      <c r="E2448" s="194">
        <v>1.2499999868455669</v>
      </c>
      <c r="F2448" s="254"/>
      <c r="G2448" s="255"/>
      <c r="H2448" s="255"/>
      <c r="I2448" s="210">
        <v>0.1700000190909027</v>
      </c>
    </row>
    <row r="2449" spans="1:9" x14ac:dyDescent="0.25">
      <c r="A2449" s="208" t="s">
        <v>8809</v>
      </c>
      <c r="B2449" s="208" t="s">
        <v>12326</v>
      </c>
      <c r="C2449" s="208" t="s">
        <v>10828</v>
      </c>
      <c r="D2449" s="208" t="s">
        <v>12293</v>
      </c>
      <c r="E2449" s="253">
        <v>11.69999998210997</v>
      </c>
      <c r="F2449" s="245"/>
      <c r="G2449" s="245"/>
      <c r="H2449" s="255"/>
      <c r="I2449" s="210">
        <v>0.93999998969697296</v>
      </c>
    </row>
    <row r="2450" spans="1:9" x14ac:dyDescent="0.25">
      <c r="A2450" s="208" t="s">
        <v>8809</v>
      </c>
      <c r="B2450" s="208" t="s">
        <v>12327</v>
      </c>
      <c r="C2450" s="208" t="s">
        <v>10828</v>
      </c>
      <c r="D2450" s="208" t="s">
        <v>12328</v>
      </c>
      <c r="E2450" s="253">
        <v>185.87000004346231</v>
      </c>
      <c r="F2450" s="245"/>
      <c r="G2450" s="245"/>
      <c r="H2450" s="245"/>
      <c r="I2450" s="210">
        <v>1.449999971212131</v>
      </c>
    </row>
    <row r="2451" spans="1:9" x14ac:dyDescent="0.25">
      <c r="A2451" s="208" t="s">
        <v>8809</v>
      </c>
      <c r="B2451" s="208" t="s">
        <v>12329</v>
      </c>
      <c r="C2451" s="208" t="s">
        <v>10828</v>
      </c>
      <c r="D2451" s="208" t="s">
        <v>12330</v>
      </c>
      <c r="E2451" s="194">
        <v>0.97929996338542524</v>
      </c>
      <c r="F2451" s="254"/>
      <c r="G2451" s="255"/>
      <c r="H2451" s="255"/>
      <c r="I2451" s="210">
        <v>2.1600000375757449</v>
      </c>
    </row>
    <row r="2452" spans="1:9" x14ac:dyDescent="0.25">
      <c r="A2452" s="208" t="s">
        <v>8809</v>
      </c>
      <c r="B2452" s="208" t="s">
        <v>12331</v>
      </c>
      <c r="C2452" s="208" t="s">
        <v>10828</v>
      </c>
      <c r="D2452" s="208" t="s">
        <v>12332</v>
      </c>
      <c r="E2452" s="194">
        <v>0.9743999897458564</v>
      </c>
      <c r="F2452" s="254"/>
      <c r="G2452" s="255"/>
      <c r="H2452" s="255"/>
      <c r="I2452" s="210">
        <v>2.1600000375757449</v>
      </c>
    </row>
    <row r="2453" spans="1:9" x14ac:dyDescent="0.25">
      <c r="A2453" s="208" t="s">
        <v>8809</v>
      </c>
      <c r="B2453" s="208" t="s">
        <v>12333</v>
      </c>
      <c r="C2453" s="208" t="s">
        <v>10828</v>
      </c>
      <c r="D2453" s="208" t="s">
        <v>12011</v>
      </c>
      <c r="E2453" s="194">
        <v>4.6999999505393326</v>
      </c>
      <c r="F2453" s="254"/>
      <c r="G2453" s="255"/>
      <c r="H2453" s="255"/>
      <c r="I2453" s="210">
        <v>0.38000002484847661</v>
      </c>
    </row>
    <row r="2454" spans="1:9" x14ac:dyDescent="0.25">
      <c r="A2454" s="208" t="s">
        <v>8809</v>
      </c>
      <c r="B2454" s="208" t="s">
        <v>12334</v>
      </c>
      <c r="C2454" s="208" t="s">
        <v>10828</v>
      </c>
      <c r="D2454" s="208" t="s">
        <v>12293</v>
      </c>
      <c r="E2454" s="194">
        <v>4.6999999505393326</v>
      </c>
      <c r="F2454" s="254"/>
      <c r="G2454" s="255"/>
      <c r="H2454" s="255"/>
      <c r="I2454" s="210">
        <v>1.330000011212118</v>
      </c>
    </row>
    <row r="2455" spans="1:9" x14ac:dyDescent="0.25">
      <c r="A2455" s="208" t="s">
        <v>8809</v>
      </c>
      <c r="B2455" s="208" t="s">
        <v>12335</v>
      </c>
      <c r="C2455" s="208" t="s">
        <v>10828</v>
      </c>
      <c r="D2455" s="208" t="s">
        <v>12336</v>
      </c>
      <c r="E2455" s="253">
        <v>1.259999986740332</v>
      </c>
      <c r="F2455" s="245"/>
      <c r="G2455" s="245"/>
      <c r="H2455" s="245"/>
      <c r="I2455" s="210">
        <v>2.9999990000003331E-2</v>
      </c>
    </row>
    <row r="2456" spans="1:9" x14ac:dyDescent="0.25">
      <c r="A2456" s="208" t="s">
        <v>8809</v>
      </c>
      <c r="B2456" s="208" t="s">
        <v>12337</v>
      </c>
      <c r="C2456" s="208" t="s">
        <v>10828</v>
      </c>
      <c r="D2456" s="208" t="s">
        <v>12338</v>
      </c>
      <c r="E2456" s="194">
        <v>12.097679430700561</v>
      </c>
      <c r="F2456" s="254"/>
      <c r="G2456" s="255"/>
      <c r="H2456" s="255"/>
      <c r="I2456" s="210">
        <v>8.9999970000009991E-2</v>
      </c>
    </row>
    <row r="2457" spans="1:9" x14ac:dyDescent="0.25">
      <c r="A2457" s="208" t="s">
        <v>8809</v>
      </c>
      <c r="B2457" s="208" t="s">
        <v>12339</v>
      </c>
      <c r="C2457" s="208" t="s">
        <v>10828</v>
      </c>
      <c r="D2457" s="208" t="s">
        <v>12340</v>
      </c>
      <c r="E2457" s="194">
        <v>2.3999999747434888</v>
      </c>
      <c r="F2457" s="254"/>
      <c r="G2457" s="255"/>
      <c r="H2457" s="255"/>
      <c r="I2457" s="210">
        <v>0.44000000484848317</v>
      </c>
    </row>
    <row r="2458" spans="1:9" x14ac:dyDescent="0.25">
      <c r="A2458" s="208" t="s">
        <v>8809</v>
      </c>
      <c r="B2458" s="208" t="s">
        <v>12341</v>
      </c>
      <c r="C2458" s="208" t="s">
        <v>10828</v>
      </c>
      <c r="D2458" s="208" t="s">
        <v>12342</v>
      </c>
      <c r="E2458" s="253">
        <v>0.97999998968692459</v>
      </c>
      <c r="F2458" s="245"/>
      <c r="G2458" s="245"/>
      <c r="H2458" s="255"/>
      <c r="I2458" s="210">
        <v>0.45999999818181869</v>
      </c>
    </row>
    <row r="2459" spans="1:9" x14ac:dyDescent="0.25">
      <c r="A2459" s="208" t="s">
        <v>8809</v>
      </c>
      <c r="B2459" s="208" t="s">
        <v>12343</v>
      </c>
      <c r="C2459" s="208" t="s">
        <v>10828</v>
      </c>
      <c r="D2459" s="208" t="s">
        <v>12344</v>
      </c>
      <c r="E2459" s="253">
        <v>1.3999999852670351</v>
      </c>
      <c r="F2459" s="245"/>
      <c r="G2459" s="245"/>
      <c r="H2459" s="245"/>
      <c r="I2459" s="210">
        <v>5.999998000000667E-2</v>
      </c>
    </row>
    <row r="2460" spans="1:9" x14ac:dyDescent="0.25">
      <c r="A2460" s="208" t="s">
        <v>8809</v>
      </c>
      <c r="B2460" s="208" t="s">
        <v>12345</v>
      </c>
      <c r="C2460" s="208" t="s">
        <v>10828</v>
      </c>
      <c r="D2460" s="208" t="s">
        <v>12293</v>
      </c>
      <c r="E2460" s="194">
        <v>2.5099999735858991</v>
      </c>
      <c r="F2460" s="254"/>
      <c r="G2460" s="255"/>
      <c r="H2460" s="255"/>
      <c r="I2460" s="210">
        <v>6.9999976666674443E-2</v>
      </c>
    </row>
    <row r="2461" spans="1:9" x14ac:dyDescent="0.25">
      <c r="A2461" s="208" t="s">
        <v>8809</v>
      </c>
      <c r="B2461" s="208" t="s">
        <v>12346</v>
      </c>
      <c r="C2461" s="208" t="s">
        <v>10828</v>
      </c>
      <c r="D2461" s="208" t="s">
        <v>12347</v>
      </c>
      <c r="E2461" s="194">
        <v>25.47109996873349</v>
      </c>
      <c r="F2461" s="254"/>
      <c r="G2461" s="255"/>
      <c r="H2461" s="255"/>
      <c r="I2461" s="210">
        <v>0.66000000727272479</v>
      </c>
    </row>
    <row r="2462" spans="1:9" x14ac:dyDescent="0.25">
      <c r="A2462" s="208" t="s">
        <v>8809</v>
      </c>
      <c r="B2462" s="208" t="s">
        <v>12348</v>
      </c>
      <c r="C2462" s="208" t="s">
        <v>10828</v>
      </c>
      <c r="D2462" s="208" t="s">
        <v>12349</v>
      </c>
      <c r="E2462" s="194">
        <v>2.4099999746382532</v>
      </c>
      <c r="F2462" s="254"/>
      <c r="G2462" s="255"/>
      <c r="H2462" s="255"/>
      <c r="I2462" s="210">
        <v>11.090000015454541</v>
      </c>
    </row>
    <row r="2463" spans="1:9" x14ac:dyDescent="0.25">
      <c r="A2463" s="208" t="s">
        <v>8809</v>
      </c>
      <c r="B2463" s="208" t="s">
        <v>12350</v>
      </c>
      <c r="C2463" s="208" t="s">
        <v>10828</v>
      </c>
      <c r="D2463" s="208" t="s">
        <v>12351</v>
      </c>
      <c r="E2463" s="194">
        <v>13.84999995948435</v>
      </c>
      <c r="F2463" s="254"/>
      <c r="G2463" s="255"/>
      <c r="H2463" s="255"/>
      <c r="I2463" s="210">
        <v>2.3799999642424359</v>
      </c>
    </row>
    <row r="2464" spans="1:9" x14ac:dyDescent="0.25">
      <c r="A2464" s="208" t="s">
        <v>8809</v>
      </c>
      <c r="B2464" s="208" t="s">
        <v>12352</v>
      </c>
      <c r="C2464" s="208" t="s">
        <v>10828</v>
      </c>
      <c r="D2464" s="208" t="s">
        <v>12353</v>
      </c>
      <c r="E2464" s="194">
        <v>4.3853832740291159</v>
      </c>
      <c r="F2464" s="254"/>
      <c r="G2464" s="255"/>
      <c r="H2464" s="255"/>
      <c r="I2464" s="210">
        <v>4.8599999709091</v>
      </c>
    </row>
    <row r="2465" spans="1:9" x14ac:dyDescent="0.25">
      <c r="A2465" s="208" t="s">
        <v>8809</v>
      </c>
      <c r="B2465" s="208" t="s">
        <v>12354</v>
      </c>
      <c r="C2465" s="208" t="s">
        <v>10828</v>
      </c>
      <c r="D2465" s="208" t="s">
        <v>12223</v>
      </c>
      <c r="E2465" s="194">
        <v>3.1321942317054021</v>
      </c>
      <c r="F2465" s="254"/>
      <c r="G2465" s="255"/>
      <c r="H2465" s="255"/>
      <c r="I2465" s="210">
        <v>1.459999967878798</v>
      </c>
    </row>
    <row r="2466" spans="1:9" x14ac:dyDescent="0.25">
      <c r="A2466" s="208" t="s">
        <v>8809</v>
      </c>
      <c r="B2466" s="208" t="s">
        <v>12355</v>
      </c>
      <c r="C2466" s="208" t="s">
        <v>10828</v>
      </c>
      <c r="D2466" s="208" t="s">
        <v>11791</v>
      </c>
      <c r="E2466" s="253">
        <v>26.494487803267688</v>
      </c>
      <c r="F2466" s="245"/>
      <c r="G2466" s="245"/>
      <c r="H2466" s="245"/>
      <c r="I2466" s="210">
        <v>0.1099999633333455</v>
      </c>
    </row>
    <row r="2467" spans="1:9" x14ac:dyDescent="0.25">
      <c r="A2467" s="208" t="s">
        <v>8809</v>
      </c>
      <c r="B2467" s="208" t="s">
        <v>12356</v>
      </c>
      <c r="C2467" s="208" t="s">
        <v>10828</v>
      </c>
      <c r="D2467" s="208" t="s">
        <v>11791</v>
      </c>
      <c r="E2467" s="253">
        <v>0.1026000515380158</v>
      </c>
      <c r="F2467" s="245"/>
      <c r="G2467" s="245"/>
      <c r="H2467" s="245"/>
      <c r="I2467" s="210">
        <v>0.12000003575756379</v>
      </c>
    </row>
    <row r="2468" spans="1:9" x14ac:dyDescent="0.25">
      <c r="A2468" s="208" t="s">
        <v>8809</v>
      </c>
      <c r="B2468" s="208" t="s">
        <v>12357</v>
      </c>
      <c r="C2468" s="208" t="s">
        <v>10828</v>
      </c>
      <c r="D2468" s="208" t="s">
        <v>12358</v>
      </c>
      <c r="E2468" s="194">
        <v>15.610000046198371</v>
      </c>
      <c r="F2468" s="254"/>
      <c r="G2468" s="255"/>
      <c r="H2468" s="255"/>
      <c r="I2468" s="210">
        <v>0.27999998242424828</v>
      </c>
    </row>
    <row r="2469" spans="1:9" x14ac:dyDescent="0.25">
      <c r="A2469" s="208" t="s">
        <v>8809</v>
      </c>
      <c r="B2469" s="208" t="s">
        <v>12359</v>
      </c>
      <c r="C2469" s="208" t="s">
        <v>10828</v>
      </c>
      <c r="D2469" s="208" t="s">
        <v>12360</v>
      </c>
      <c r="E2469" s="253">
        <v>0.78550001804262015</v>
      </c>
      <c r="F2469" s="245"/>
      <c r="G2469" s="245"/>
      <c r="H2469" s="245"/>
      <c r="I2469" s="210">
        <v>87.82999996575758</v>
      </c>
    </row>
    <row r="2470" spans="1:9" x14ac:dyDescent="0.25">
      <c r="A2470" s="208" t="s">
        <v>8809</v>
      </c>
      <c r="B2470" s="208" t="s">
        <v>12361</v>
      </c>
      <c r="C2470" s="208" t="s">
        <v>10828</v>
      </c>
      <c r="D2470" s="208" t="s">
        <v>12362</v>
      </c>
      <c r="E2470" s="253">
        <v>448.00000002104707</v>
      </c>
      <c r="F2470" s="245"/>
      <c r="G2470" s="245"/>
      <c r="H2470" s="245"/>
      <c r="I2470" s="210">
        <v>1.7800000127272679</v>
      </c>
    </row>
    <row r="2471" spans="1:9" x14ac:dyDescent="0.25">
      <c r="A2471" s="208" t="s">
        <v>8809</v>
      </c>
      <c r="B2471" s="208" t="s">
        <v>12363</v>
      </c>
      <c r="C2471" s="208" t="s">
        <v>10828</v>
      </c>
      <c r="D2471" s="208" t="s">
        <v>12364</v>
      </c>
      <c r="E2471" s="253">
        <v>347.50000002630878</v>
      </c>
      <c r="F2471" s="245"/>
      <c r="G2471" s="245"/>
      <c r="H2471" s="245"/>
      <c r="I2471" s="210">
        <v>0.31999996909091938</v>
      </c>
    </row>
    <row r="2472" spans="1:9" x14ac:dyDescent="0.25">
      <c r="A2472" s="208" t="s">
        <v>8809</v>
      </c>
      <c r="B2472" s="208" t="s">
        <v>12365</v>
      </c>
      <c r="C2472" s="208" t="s">
        <v>10828</v>
      </c>
      <c r="D2472" s="208" t="s">
        <v>12366</v>
      </c>
      <c r="E2472" s="194">
        <v>11.269999986635099</v>
      </c>
      <c r="F2472" s="254"/>
      <c r="G2472" s="255"/>
      <c r="H2472" s="255"/>
      <c r="I2472" s="210">
        <v>0.29999997575758391</v>
      </c>
    </row>
    <row r="2473" spans="1:9" x14ac:dyDescent="0.25">
      <c r="A2473" s="208" t="s">
        <v>8809</v>
      </c>
      <c r="B2473" s="208" t="s">
        <v>2724</v>
      </c>
      <c r="C2473" s="208" t="s">
        <v>10828</v>
      </c>
      <c r="D2473" s="208" t="s">
        <v>12367</v>
      </c>
      <c r="E2473" s="194">
        <v>3.1199999671665362</v>
      </c>
      <c r="F2473" s="254"/>
      <c r="G2473" s="255"/>
      <c r="H2473" s="255"/>
      <c r="I2473" s="210">
        <v>0.33999996242425501</v>
      </c>
    </row>
    <row r="2474" spans="1:9" x14ac:dyDescent="0.25">
      <c r="A2474" s="208" t="s">
        <v>8809</v>
      </c>
      <c r="B2474" s="208" t="s">
        <v>12368</v>
      </c>
      <c r="C2474" s="208" t="s">
        <v>10828</v>
      </c>
      <c r="D2474" s="208" t="s">
        <v>12369</v>
      </c>
      <c r="E2474" s="194">
        <v>4.4299999533806904</v>
      </c>
      <c r="F2474" s="254"/>
      <c r="G2474" s="255"/>
      <c r="H2474" s="255"/>
      <c r="I2474" s="210">
        <v>0.49999998484849001</v>
      </c>
    </row>
    <row r="2475" spans="1:9" x14ac:dyDescent="0.25">
      <c r="A2475" s="208" t="s">
        <v>8809</v>
      </c>
      <c r="B2475" s="208" t="s">
        <v>12370</v>
      </c>
      <c r="C2475" s="208" t="s">
        <v>10828</v>
      </c>
      <c r="D2475" s="208" t="s">
        <v>12369</v>
      </c>
      <c r="E2475" s="253">
        <v>1.791999981141805</v>
      </c>
      <c r="F2475" s="245"/>
      <c r="G2475" s="245"/>
      <c r="H2475" s="245"/>
      <c r="I2475" s="210">
        <v>0.47999999151515432</v>
      </c>
    </row>
    <row r="2476" spans="1:9" x14ac:dyDescent="0.25">
      <c r="A2476" s="208" t="s">
        <v>8809</v>
      </c>
      <c r="B2476" s="208" t="s">
        <v>12371</v>
      </c>
      <c r="C2476" s="208" t="s">
        <v>10828</v>
      </c>
      <c r="D2476" s="208" t="s">
        <v>12372</v>
      </c>
      <c r="E2476" s="194">
        <v>0.1199999987371744</v>
      </c>
      <c r="F2476" s="254"/>
      <c r="G2476" s="255"/>
      <c r="H2476" s="255"/>
      <c r="I2476" s="210">
        <v>0.20000000909090601</v>
      </c>
    </row>
    <row r="2477" spans="1:9" x14ac:dyDescent="0.25">
      <c r="A2477" s="208" t="s">
        <v>8809</v>
      </c>
      <c r="B2477" s="208" t="s">
        <v>12373</v>
      </c>
      <c r="C2477" s="208" t="s">
        <v>10828</v>
      </c>
      <c r="D2477" s="208" t="s">
        <v>12374</v>
      </c>
      <c r="E2477" s="253">
        <v>1.433225136193369</v>
      </c>
      <c r="F2477" s="245"/>
      <c r="G2477" s="245"/>
      <c r="H2477" s="245"/>
      <c r="I2477" s="210">
        <v>0.1700000190909027</v>
      </c>
    </row>
    <row r="2478" spans="1:9" x14ac:dyDescent="0.25">
      <c r="A2478" s="208" t="s">
        <v>8809</v>
      </c>
      <c r="B2478" s="208" t="s">
        <v>12375</v>
      </c>
      <c r="C2478" s="208" t="s">
        <v>10828</v>
      </c>
      <c r="D2478" s="208" t="s">
        <v>12376</v>
      </c>
      <c r="E2478" s="194">
        <v>0.90999999042357282</v>
      </c>
      <c r="F2478" s="254"/>
      <c r="G2478" s="255"/>
      <c r="H2478" s="255"/>
      <c r="I2478" s="210">
        <v>0.43000000818181539</v>
      </c>
    </row>
    <row r="2479" spans="1:9" x14ac:dyDescent="0.25">
      <c r="A2479" s="208" t="s">
        <v>8809</v>
      </c>
      <c r="B2479" s="208" t="s">
        <v>12377</v>
      </c>
      <c r="C2479" s="208" t="s">
        <v>10828</v>
      </c>
      <c r="D2479" s="208" t="s">
        <v>12378</v>
      </c>
      <c r="E2479" s="253">
        <v>0.80999999147592749</v>
      </c>
      <c r="F2479" s="245"/>
      <c r="G2479" s="245"/>
      <c r="H2479" s="245"/>
      <c r="I2479" s="210">
        <v>0.37000002818180883</v>
      </c>
    </row>
    <row r="2480" spans="1:9" x14ac:dyDescent="0.25">
      <c r="A2480" s="208" t="s">
        <v>8809</v>
      </c>
      <c r="B2480" s="208" t="s">
        <v>12379</v>
      </c>
      <c r="C2480" s="208" t="s">
        <v>10828</v>
      </c>
      <c r="D2480" s="208" t="s">
        <v>12380</v>
      </c>
      <c r="E2480" s="194">
        <v>3.1199999671665362</v>
      </c>
      <c r="F2480" s="254"/>
      <c r="G2480" s="255"/>
      <c r="H2480" s="255"/>
      <c r="I2480" s="210">
        <v>1.0900000154545399</v>
      </c>
    </row>
    <row r="2481" spans="1:9" x14ac:dyDescent="0.25">
      <c r="A2481" s="208" t="s">
        <v>8809</v>
      </c>
      <c r="B2481" s="208" t="s">
        <v>12381</v>
      </c>
      <c r="C2481" s="208" t="s">
        <v>10828</v>
      </c>
      <c r="D2481" s="208" t="s">
        <v>12382</v>
      </c>
      <c r="E2481" s="194">
        <v>3.1199999671665362</v>
      </c>
      <c r="F2481" s="254"/>
      <c r="G2481" s="255"/>
      <c r="H2481" s="255"/>
      <c r="I2481" s="210">
        <v>0.8400000230302952</v>
      </c>
    </row>
    <row r="2482" spans="1:9" x14ac:dyDescent="0.25">
      <c r="A2482" s="208" t="s">
        <v>8809</v>
      </c>
      <c r="B2482" s="208" t="s">
        <v>12383</v>
      </c>
      <c r="C2482" s="208" t="s">
        <v>10828</v>
      </c>
      <c r="D2482" s="208" t="s">
        <v>12384</v>
      </c>
      <c r="E2482" s="194">
        <v>3.1199999671665362</v>
      </c>
      <c r="F2482" s="254"/>
      <c r="G2482" s="255"/>
      <c r="H2482" s="255"/>
      <c r="I2482" s="210">
        <v>1.8799999793939459</v>
      </c>
    </row>
    <row r="2483" spans="1:9" x14ac:dyDescent="0.25">
      <c r="A2483" s="208" t="s">
        <v>8809</v>
      </c>
      <c r="B2483" s="208" t="s">
        <v>12385</v>
      </c>
      <c r="C2483" s="208" t="s">
        <v>10828</v>
      </c>
      <c r="D2483" s="208" t="s">
        <v>12386</v>
      </c>
      <c r="E2483" s="194">
        <v>0.81999999137069213</v>
      </c>
      <c r="F2483" s="254"/>
      <c r="G2483" s="255"/>
      <c r="H2483" s="255"/>
      <c r="I2483" s="210">
        <v>0.27999998242424828</v>
      </c>
    </row>
    <row r="2484" spans="1:9" x14ac:dyDescent="0.25">
      <c r="A2484" s="208" t="s">
        <v>8809</v>
      </c>
      <c r="B2484" s="208" t="s">
        <v>12387</v>
      </c>
      <c r="C2484" s="208" t="s">
        <v>10828</v>
      </c>
      <c r="D2484" s="208" t="s">
        <v>12388</v>
      </c>
      <c r="E2484" s="253">
        <v>0.90070001683030776</v>
      </c>
      <c r="F2484" s="245"/>
      <c r="G2484" s="245"/>
      <c r="H2484" s="245"/>
      <c r="I2484" s="210">
        <v>0.65000001060605705</v>
      </c>
    </row>
    <row r="2485" spans="1:9" x14ac:dyDescent="0.25">
      <c r="A2485" s="208" t="s">
        <v>8809</v>
      </c>
      <c r="B2485" s="208" t="s">
        <v>2760</v>
      </c>
      <c r="C2485" s="208" t="s">
        <v>10828</v>
      </c>
      <c r="D2485" s="208" t="s">
        <v>12389</v>
      </c>
      <c r="E2485" s="194">
        <v>1.279999986529861</v>
      </c>
      <c r="F2485" s="254"/>
      <c r="G2485" s="255"/>
      <c r="H2485" s="255"/>
      <c r="I2485" s="210">
        <v>0.98999997303031184</v>
      </c>
    </row>
    <row r="2486" spans="1:9" x14ac:dyDescent="0.25">
      <c r="A2486" s="208" t="s">
        <v>8809</v>
      </c>
      <c r="B2486" s="208" t="s">
        <v>12390</v>
      </c>
      <c r="C2486" s="208" t="s">
        <v>10828</v>
      </c>
      <c r="D2486" s="208" t="s">
        <v>12391</v>
      </c>
      <c r="E2486" s="253">
        <v>56.049999515390688</v>
      </c>
      <c r="F2486" s="245"/>
      <c r="G2486" s="245"/>
      <c r="H2486" s="245"/>
      <c r="I2486" s="210">
        <v>0.37000002818180883</v>
      </c>
    </row>
    <row r="2487" spans="1:9" x14ac:dyDescent="0.25">
      <c r="A2487" s="208" t="s">
        <v>8809</v>
      </c>
      <c r="B2487" s="208" t="s">
        <v>12392</v>
      </c>
      <c r="C2487" s="208" t="s">
        <v>10828</v>
      </c>
      <c r="D2487" s="208" t="s">
        <v>12393</v>
      </c>
      <c r="E2487" s="194">
        <v>13.66607194247754</v>
      </c>
      <c r="F2487" s="254"/>
      <c r="G2487" s="255"/>
      <c r="H2487" s="255"/>
      <c r="I2487" s="210">
        <v>1.2800000278787791</v>
      </c>
    </row>
    <row r="2488" spans="1:9" x14ac:dyDescent="0.25">
      <c r="A2488" s="208" t="s">
        <v>8809</v>
      </c>
      <c r="B2488" s="208" t="s">
        <v>12394</v>
      </c>
      <c r="C2488" s="208" t="s">
        <v>10828</v>
      </c>
      <c r="D2488" s="208" t="s">
        <v>12395</v>
      </c>
      <c r="E2488" s="253">
        <v>0.76620004455459045</v>
      </c>
      <c r="F2488" s="245"/>
      <c r="G2488" s="245"/>
      <c r="H2488" s="245"/>
      <c r="I2488" s="210">
        <v>0.23999999575757719</v>
      </c>
    </row>
    <row r="2489" spans="1:9" x14ac:dyDescent="0.25">
      <c r="A2489" s="208" t="s">
        <v>8809</v>
      </c>
      <c r="B2489" s="208" t="s">
        <v>12396</v>
      </c>
      <c r="C2489" s="208" t="s">
        <v>10828</v>
      </c>
      <c r="D2489" s="208" t="s">
        <v>12397</v>
      </c>
      <c r="E2489" s="253">
        <v>0.80999999147592749</v>
      </c>
      <c r="F2489" s="245"/>
      <c r="G2489" s="245"/>
      <c r="H2489" s="245"/>
      <c r="I2489" s="210">
        <v>0.23999999575757719</v>
      </c>
    </row>
    <row r="2490" spans="1:9" x14ac:dyDescent="0.25">
      <c r="A2490" s="208" t="s">
        <v>8809</v>
      </c>
      <c r="B2490" s="208" t="s">
        <v>12398</v>
      </c>
      <c r="C2490" s="208" t="s">
        <v>10828</v>
      </c>
      <c r="D2490" s="208" t="s">
        <v>12384</v>
      </c>
      <c r="E2490" s="194">
        <v>15.27123446176023</v>
      </c>
      <c r="F2490" s="254"/>
      <c r="G2490" s="255"/>
      <c r="H2490" s="255"/>
      <c r="I2490" s="210">
        <v>0.47999999151515432</v>
      </c>
    </row>
    <row r="2491" spans="1:9" x14ac:dyDescent="0.25">
      <c r="A2491" s="208" t="s">
        <v>8809</v>
      </c>
      <c r="B2491" s="208" t="s">
        <v>12399</v>
      </c>
      <c r="C2491" s="208" t="s">
        <v>10828</v>
      </c>
      <c r="D2491" s="208" t="s">
        <v>12400</v>
      </c>
      <c r="E2491" s="194">
        <v>36.200000039989483</v>
      </c>
      <c r="F2491" s="254"/>
      <c r="G2491" s="255"/>
      <c r="H2491" s="255"/>
      <c r="I2491" s="210">
        <v>0.45000000151515102</v>
      </c>
    </row>
    <row r="2492" spans="1:9" x14ac:dyDescent="0.25">
      <c r="A2492" s="208" t="s">
        <v>8809</v>
      </c>
      <c r="B2492" s="208" t="s">
        <v>12401</v>
      </c>
      <c r="C2492" s="208" t="s">
        <v>10828</v>
      </c>
      <c r="D2492" s="208" t="s">
        <v>12402</v>
      </c>
      <c r="E2492" s="194">
        <v>3.2381041490333691</v>
      </c>
      <c r="F2492" s="254"/>
      <c r="G2492" s="255"/>
      <c r="H2492" s="255"/>
      <c r="I2492" s="210">
        <v>5.999998000000667E-2</v>
      </c>
    </row>
    <row r="2493" spans="1:9" x14ac:dyDescent="0.25">
      <c r="A2493" s="208" t="s">
        <v>8809</v>
      </c>
      <c r="B2493" s="208" t="s">
        <v>12403</v>
      </c>
      <c r="C2493" s="208" t="s">
        <v>10828</v>
      </c>
      <c r="D2493" s="208" t="s">
        <v>12404</v>
      </c>
      <c r="E2493" s="194">
        <v>13.84999995948435</v>
      </c>
      <c r="F2493" s="254"/>
      <c r="G2493" s="255"/>
      <c r="H2493" s="255"/>
      <c r="I2493" s="210">
        <v>11.18999998212122</v>
      </c>
    </row>
    <row r="2494" spans="1:9" x14ac:dyDescent="0.25">
      <c r="A2494" s="208" t="s">
        <v>8809</v>
      </c>
      <c r="B2494" s="208" t="s">
        <v>12405</v>
      </c>
      <c r="C2494" s="208" t="s">
        <v>10828</v>
      </c>
      <c r="D2494" s="208" t="s">
        <v>12406</v>
      </c>
      <c r="E2494" s="194">
        <v>13.817099986139439</v>
      </c>
      <c r="F2494" s="254"/>
      <c r="G2494" s="255"/>
      <c r="H2494" s="255"/>
      <c r="I2494" s="210">
        <v>1.0400000321212011</v>
      </c>
    </row>
    <row r="2495" spans="1:9" x14ac:dyDescent="0.25">
      <c r="A2495" s="208" t="s">
        <v>8809</v>
      </c>
      <c r="B2495" s="208" t="s">
        <v>12407</v>
      </c>
      <c r="C2495" s="208" t="s">
        <v>10828</v>
      </c>
      <c r="D2495" s="208" t="s">
        <v>12408</v>
      </c>
      <c r="E2495" s="194">
        <v>13.65999996148382</v>
      </c>
      <c r="F2495" s="254"/>
      <c r="G2495" s="255"/>
      <c r="H2495" s="255"/>
      <c r="I2495" s="210">
        <v>0.13000003242423161</v>
      </c>
    </row>
    <row r="2496" spans="1:9" x14ac:dyDescent="0.25">
      <c r="A2496" s="208" t="s">
        <v>8809</v>
      </c>
      <c r="B2496" s="208" t="s">
        <v>12409</v>
      </c>
      <c r="C2496" s="208" t="s">
        <v>10828</v>
      </c>
      <c r="D2496" s="208" t="s">
        <v>12410</v>
      </c>
      <c r="E2496" s="194">
        <v>13.603800014692981</v>
      </c>
      <c r="F2496" s="254"/>
      <c r="G2496" s="255"/>
      <c r="H2496" s="255"/>
      <c r="I2496" s="210">
        <v>1.3100000178787821</v>
      </c>
    </row>
    <row r="2497" spans="1:9" x14ac:dyDescent="0.25">
      <c r="A2497" s="208" t="s">
        <v>8809</v>
      </c>
      <c r="B2497" s="208" t="s">
        <v>12411</v>
      </c>
      <c r="C2497" s="208" t="s">
        <v>10828</v>
      </c>
      <c r="D2497" s="208" t="s">
        <v>12412</v>
      </c>
      <c r="E2497" s="194">
        <v>6.6649716741386822</v>
      </c>
      <c r="F2497" s="254"/>
      <c r="G2497" s="255"/>
      <c r="H2497" s="255"/>
      <c r="I2497" s="210">
        <v>3.120000020606053</v>
      </c>
    </row>
    <row r="2498" spans="1:9" x14ac:dyDescent="0.25">
      <c r="A2498" s="208" t="s">
        <v>8809</v>
      </c>
      <c r="B2498" s="208" t="s">
        <v>12413</v>
      </c>
      <c r="C2498" s="208" t="s">
        <v>10828</v>
      </c>
      <c r="D2498" s="208" t="s">
        <v>12414</v>
      </c>
      <c r="E2498" s="253">
        <v>43.592838267899623</v>
      </c>
      <c r="F2498" s="245"/>
      <c r="G2498" s="245"/>
      <c r="H2498" s="255"/>
      <c r="I2498" s="210">
        <v>97.299999990909086</v>
      </c>
    </row>
    <row r="2499" spans="1:9" x14ac:dyDescent="0.25">
      <c r="A2499" s="208" t="s">
        <v>8809</v>
      </c>
      <c r="B2499" s="208" t="s">
        <v>2621</v>
      </c>
      <c r="C2499" s="208" t="s">
        <v>10828</v>
      </c>
      <c r="D2499" s="208" t="s">
        <v>12415</v>
      </c>
      <c r="E2499" s="194">
        <v>2.669999971902131</v>
      </c>
      <c r="F2499" s="254"/>
      <c r="G2499" s="255"/>
      <c r="H2499" s="255"/>
      <c r="I2499" s="210">
        <v>13.78000002787878</v>
      </c>
    </row>
    <row r="2500" spans="1:9" x14ac:dyDescent="0.25">
      <c r="A2500" s="208" t="s">
        <v>8809</v>
      </c>
      <c r="B2500" s="208" t="s">
        <v>12416</v>
      </c>
      <c r="C2500" s="208" t="s">
        <v>10828</v>
      </c>
      <c r="D2500" s="208" t="s">
        <v>12415</v>
      </c>
      <c r="E2500" s="194">
        <v>1.069999988739806</v>
      </c>
      <c r="F2500" s="254"/>
      <c r="G2500" s="255"/>
      <c r="H2500" s="255"/>
      <c r="I2500" s="210">
        <v>13.259999973939401</v>
      </c>
    </row>
    <row r="2501" spans="1:9" x14ac:dyDescent="0.25">
      <c r="A2501" s="208" t="s">
        <v>8809</v>
      </c>
      <c r="B2501" s="208" t="s">
        <v>12417</v>
      </c>
      <c r="C2501" s="208" t="s">
        <v>10828</v>
      </c>
      <c r="D2501" s="208" t="s">
        <v>12418</v>
      </c>
      <c r="E2501" s="194">
        <v>1.8399999806366749</v>
      </c>
      <c r="F2501" s="254"/>
      <c r="G2501" s="255"/>
      <c r="H2501" s="255"/>
      <c r="I2501" s="210">
        <v>65.590000030606049</v>
      </c>
    </row>
    <row r="2502" spans="1:9" x14ac:dyDescent="0.25">
      <c r="A2502" s="208" t="s">
        <v>8809</v>
      </c>
      <c r="B2502" s="208" t="s">
        <v>12419</v>
      </c>
      <c r="C2502" s="208" t="s">
        <v>10828</v>
      </c>
      <c r="D2502" s="208" t="s">
        <v>12420</v>
      </c>
      <c r="E2502" s="194">
        <v>40.99436420947788</v>
      </c>
      <c r="F2502" s="254"/>
      <c r="G2502" s="255"/>
      <c r="H2502" s="255"/>
      <c r="I2502" s="210">
        <v>65.590000030606049</v>
      </c>
    </row>
    <row r="2503" spans="1:9" x14ac:dyDescent="0.25">
      <c r="A2503" s="208" t="s">
        <v>8809</v>
      </c>
      <c r="B2503" s="208" t="s">
        <v>12421</v>
      </c>
      <c r="C2503" s="208" t="s">
        <v>10828</v>
      </c>
      <c r="D2503" s="208" t="s">
        <v>12418</v>
      </c>
      <c r="E2503" s="194">
        <v>4.4679399687667463</v>
      </c>
      <c r="F2503" s="254"/>
      <c r="G2503" s="255"/>
      <c r="H2503" s="255"/>
      <c r="I2503" s="210">
        <v>68.249999977272736</v>
      </c>
    </row>
    <row r="2504" spans="1:9" x14ac:dyDescent="0.25">
      <c r="A2504" s="208" t="s">
        <v>8809</v>
      </c>
      <c r="B2504" s="208" t="s">
        <v>12422</v>
      </c>
      <c r="C2504" s="208" t="s">
        <v>10828</v>
      </c>
      <c r="D2504" s="208" t="s">
        <v>12423</v>
      </c>
      <c r="E2504" s="253">
        <v>14.90999984309393</v>
      </c>
      <c r="F2504" s="245"/>
      <c r="G2504" s="245"/>
      <c r="H2504" s="255"/>
      <c r="I2504" s="210">
        <v>74.819999984242415</v>
      </c>
    </row>
    <row r="2505" spans="1:9" x14ac:dyDescent="0.25">
      <c r="A2505" s="208" t="s">
        <v>8809</v>
      </c>
      <c r="B2505" s="208" t="s">
        <v>12424</v>
      </c>
      <c r="C2505" s="208" t="s">
        <v>10828</v>
      </c>
      <c r="D2505" s="208" t="s">
        <v>12425</v>
      </c>
      <c r="E2505" s="194">
        <v>4.7899999495922136</v>
      </c>
      <c r="F2505" s="254"/>
      <c r="G2505" s="255"/>
      <c r="H2505" s="255"/>
      <c r="I2505" s="210">
        <v>76.72000003272727</v>
      </c>
    </row>
    <row r="2506" spans="1:9" x14ac:dyDescent="0.25">
      <c r="A2506" s="208" t="s">
        <v>8809</v>
      </c>
      <c r="B2506" s="208" t="s">
        <v>12426</v>
      </c>
      <c r="C2506" s="208" t="s">
        <v>10828</v>
      </c>
      <c r="D2506" s="208" t="s">
        <v>12427</v>
      </c>
      <c r="E2506" s="194">
        <v>3.0443999679621161</v>
      </c>
      <c r="F2506" s="254"/>
      <c r="G2506" s="255"/>
      <c r="H2506" s="255"/>
      <c r="I2506" s="210">
        <v>0.40000001818181208</v>
      </c>
    </row>
    <row r="2507" spans="1:9" x14ac:dyDescent="0.25">
      <c r="A2507" s="208" t="s">
        <v>8809</v>
      </c>
      <c r="B2507" s="208" t="s">
        <v>12428</v>
      </c>
      <c r="C2507" s="208" t="s">
        <v>10828</v>
      </c>
      <c r="D2507" s="208" t="s">
        <v>12429</v>
      </c>
      <c r="E2507" s="194">
        <v>3.043388549924877</v>
      </c>
      <c r="F2507" s="254"/>
      <c r="G2507" s="255"/>
      <c r="H2507" s="255"/>
      <c r="I2507" s="210">
        <v>10.02999999</v>
      </c>
    </row>
    <row r="2508" spans="1:9" x14ac:dyDescent="0.25">
      <c r="A2508" s="208" t="s">
        <v>8809</v>
      </c>
      <c r="B2508" s="208" t="s">
        <v>12430</v>
      </c>
      <c r="C2508" s="208" t="s">
        <v>10828</v>
      </c>
      <c r="D2508" s="208" t="s">
        <v>12431</v>
      </c>
      <c r="E2508" s="194">
        <v>2.740457745430595E-2</v>
      </c>
      <c r="F2508" s="254"/>
      <c r="G2508" s="255"/>
      <c r="H2508" s="255"/>
      <c r="I2508" s="210">
        <v>2.8199999690909192</v>
      </c>
    </row>
    <row r="2509" spans="1:9" x14ac:dyDescent="0.25">
      <c r="A2509" s="208" t="s">
        <v>8809</v>
      </c>
      <c r="B2509" s="208" t="s">
        <v>12432</v>
      </c>
      <c r="C2509" s="208" t="s">
        <v>10828</v>
      </c>
      <c r="D2509" s="208" t="s">
        <v>12433</v>
      </c>
      <c r="E2509" s="194">
        <v>9.7699998971849524</v>
      </c>
      <c r="F2509" s="254"/>
      <c r="G2509" s="255"/>
      <c r="H2509" s="255"/>
      <c r="I2509" s="210">
        <v>15.61000002393939</v>
      </c>
    </row>
    <row r="2510" spans="1:9" x14ac:dyDescent="0.25">
      <c r="A2510" s="208" t="s">
        <v>8809</v>
      </c>
      <c r="B2510" s="208" t="s">
        <v>12434</v>
      </c>
      <c r="C2510" s="208" t="s">
        <v>10828</v>
      </c>
      <c r="D2510" s="208" t="s">
        <v>12435</v>
      </c>
      <c r="E2510" s="253">
        <v>13.57081911527683</v>
      </c>
      <c r="F2510" s="245"/>
      <c r="G2510" s="245"/>
      <c r="H2510" s="245"/>
      <c r="I2510" s="210">
        <v>15.61000002393939</v>
      </c>
    </row>
    <row r="2511" spans="1:9" x14ac:dyDescent="0.25">
      <c r="A2511" s="208" t="s">
        <v>8809</v>
      </c>
      <c r="B2511" s="208" t="s">
        <v>12436</v>
      </c>
      <c r="C2511" s="208" t="s">
        <v>10828</v>
      </c>
      <c r="D2511" s="208" t="s">
        <v>12437</v>
      </c>
      <c r="E2511" s="253">
        <v>9.60000000420942</v>
      </c>
      <c r="F2511" s="245"/>
      <c r="G2511" s="245"/>
      <c r="H2511" s="245"/>
      <c r="I2511" s="210">
        <v>15.09999996666668</v>
      </c>
    </row>
    <row r="2512" spans="1:9" x14ac:dyDescent="0.25">
      <c r="A2512" s="208" t="s">
        <v>8809</v>
      </c>
      <c r="B2512" s="208" t="s">
        <v>12438</v>
      </c>
      <c r="C2512" s="208" t="s">
        <v>10828</v>
      </c>
      <c r="D2512" s="208" t="s">
        <v>12439</v>
      </c>
      <c r="E2512" s="253">
        <v>38.386155870706069</v>
      </c>
      <c r="F2512" s="245"/>
      <c r="G2512" s="245"/>
      <c r="H2512" s="245"/>
      <c r="I2512" s="210">
        <v>10.309999972424251</v>
      </c>
    </row>
    <row r="2513" spans="1:9" x14ac:dyDescent="0.25">
      <c r="A2513" s="208" t="s">
        <v>8809</v>
      </c>
      <c r="B2513" s="208" t="s">
        <v>12440</v>
      </c>
      <c r="C2513" s="208" t="s">
        <v>10828</v>
      </c>
      <c r="D2513" s="208" t="s">
        <v>12439</v>
      </c>
      <c r="E2513" s="253">
        <v>38.330000017574328</v>
      </c>
      <c r="F2513" s="245"/>
      <c r="G2513" s="245"/>
      <c r="H2513" s="255"/>
      <c r="I2513" s="210">
        <v>10.309999972424251</v>
      </c>
    </row>
    <row r="2514" spans="1:9" x14ac:dyDescent="0.25">
      <c r="A2514" s="208" t="s">
        <v>8809</v>
      </c>
      <c r="B2514" s="208" t="s">
        <v>12441</v>
      </c>
      <c r="C2514" s="208" t="s">
        <v>10828</v>
      </c>
      <c r="D2514" s="208" t="s">
        <v>12442</v>
      </c>
      <c r="E2514" s="194">
        <v>37.820000022941329</v>
      </c>
      <c r="F2514" s="254"/>
      <c r="G2514" s="255"/>
      <c r="H2514" s="255"/>
      <c r="I2514" s="210">
        <v>5.400000018181812</v>
      </c>
    </row>
    <row r="2515" spans="1:9" x14ac:dyDescent="0.25">
      <c r="A2515" s="208" t="s">
        <v>8809</v>
      </c>
      <c r="B2515" s="208" t="s">
        <v>12443</v>
      </c>
      <c r="C2515" s="208" t="s">
        <v>10828</v>
      </c>
      <c r="D2515" s="208" t="s">
        <v>12444</v>
      </c>
      <c r="E2515" s="194">
        <v>40.99436420947788</v>
      </c>
      <c r="F2515" s="254"/>
      <c r="G2515" s="255"/>
      <c r="H2515" s="255"/>
      <c r="I2515" s="210">
        <v>253.00999998151519</v>
      </c>
    </row>
    <row r="2516" spans="1:9" x14ac:dyDescent="0.25">
      <c r="A2516" s="208" t="s">
        <v>8809</v>
      </c>
      <c r="B2516" s="208" t="s">
        <v>12445</v>
      </c>
      <c r="C2516" s="208" t="s">
        <v>10828</v>
      </c>
      <c r="D2516" s="208" t="s">
        <v>12446</v>
      </c>
      <c r="E2516" s="194">
        <v>4.189999955906341</v>
      </c>
      <c r="F2516" s="254"/>
      <c r="G2516" s="255"/>
      <c r="H2516" s="255"/>
      <c r="I2516" s="210">
        <v>6.9999976666674443E-2</v>
      </c>
    </row>
    <row r="2517" spans="1:9" x14ac:dyDescent="0.25">
      <c r="A2517" s="208" t="s">
        <v>8809</v>
      </c>
      <c r="B2517" s="208" t="s">
        <v>12447</v>
      </c>
      <c r="C2517" s="208" t="s">
        <v>10828</v>
      </c>
      <c r="D2517" s="208" t="s">
        <v>12448</v>
      </c>
      <c r="E2517" s="194">
        <v>4.2041000346845561</v>
      </c>
      <c r="F2517" s="254"/>
      <c r="G2517" s="255"/>
      <c r="H2517" s="255"/>
      <c r="I2517" s="210">
        <v>0.1400000290908994</v>
      </c>
    </row>
    <row r="2518" spans="1:9" x14ac:dyDescent="0.25">
      <c r="A2518" s="208" t="s">
        <v>8809</v>
      </c>
      <c r="B2518" s="208" t="s">
        <v>12449</v>
      </c>
      <c r="C2518" s="208" t="s">
        <v>10828</v>
      </c>
      <c r="D2518" s="208" t="s">
        <v>12450</v>
      </c>
      <c r="E2518" s="194">
        <v>4.5299999523283354</v>
      </c>
      <c r="F2518" s="254"/>
      <c r="G2518" s="255"/>
      <c r="H2518" s="255"/>
      <c r="I2518" s="210">
        <v>0.2100000057575738</v>
      </c>
    </row>
    <row r="2519" spans="1:9" x14ac:dyDescent="0.25">
      <c r="A2519" s="208" t="s">
        <v>8809</v>
      </c>
      <c r="B2519" s="208" t="s">
        <v>12451</v>
      </c>
      <c r="C2519" s="208" t="s">
        <v>10828</v>
      </c>
      <c r="D2519" s="208" t="s">
        <v>12452</v>
      </c>
      <c r="E2519" s="194">
        <v>4.1199999566429897</v>
      </c>
      <c r="F2519" s="254"/>
      <c r="G2519" s="255"/>
      <c r="H2519" s="255"/>
      <c r="I2519" s="210">
        <v>4.3899999760606132</v>
      </c>
    </row>
    <row r="2520" spans="1:9" x14ac:dyDescent="0.25">
      <c r="A2520" s="208" t="s">
        <v>8809</v>
      </c>
      <c r="B2520" s="208" t="s">
        <v>12453</v>
      </c>
      <c r="C2520" s="208" t="s">
        <v>10828</v>
      </c>
      <c r="D2520" s="208" t="s">
        <v>12454</v>
      </c>
      <c r="E2520" s="194">
        <v>40.99436420947788</v>
      </c>
      <c r="F2520" s="254"/>
      <c r="G2520" s="255"/>
      <c r="H2520" s="255"/>
      <c r="I2520" s="210">
        <v>0.99999996969697991</v>
      </c>
    </row>
    <row r="2521" spans="1:9" x14ac:dyDescent="0.25">
      <c r="A2521" s="208" t="s">
        <v>8809</v>
      </c>
      <c r="B2521" s="208" t="s">
        <v>2731</v>
      </c>
      <c r="C2521" s="208" t="s">
        <v>10828</v>
      </c>
      <c r="D2521" s="208" t="s">
        <v>12455</v>
      </c>
      <c r="E2521" s="194">
        <v>4.4199999534859247</v>
      </c>
      <c r="F2521" s="254"/>
      <c r="G2521" s="255"/>
      <c r="H2521" s="255"/>
      <c r="I2521" s="210">
        <v>0.99999996969697991</v>
      </c>
    </row>
    <row r="2522" spans="1:9" x14ac:dyDescent="0.25">
      <c r="A2522" s="208" t="s">
        <v>8809</v>
      </c>
      <c r="B2522" s="208" t="s">
        <v>2632</v>
      </c>
      <c r="C2522" s="208" t="s">
        <v>10828</v>
      </c>
      <c r="D2522" s="208" t="s">
        <v>12455</v>
      </c>
      <c r="E2522" s="194">
        <v>5.6206999671591689</v>
      </c>
      <c r="F2522" s="254"/>
      <c r="G2522" s="255"/>
      <c r="H2522" s="255"/>
      <c r="I2522" s="210">
        <v>0.99999996969697991</v>
      </c>
    </row>
    <row r="2523" spans="1:9" x14ac:dyDescent="0.25">
      <c r="A2523" s="208" t="s">
        <v>8809</v>
      </c>
      <c r="B2523" s="208" t="s">
        <v>12456</v>
      </c>
      <c r="C2523" s="208" t="s">
        <v>10828</v>
      </c>
      <c r="D2523" s="208" t="s">
        <v>12457</v>
      </c>
      <c r="E2523" s="253">
        <v>3.9999999579058143E-2</v>
      </c>
      <c r="F2523" s="245"/>
      <c r="G2523" s="245"/>
      <c r="H2523" s="255"/>
      <c r="I2523" s="210">
        <v>2.8299999657575872</v>
      </c>
    </row>
    <row r="2524" spans="1:9" x14ac:dyDescent="0.25">
      <c r="A2524" s="208" t="s">
        <v>8809</v>
      </c>
      <c r="B2524" s="208" t="s">
        <v>12458</v>
      </c>
      <c r="C2524" s="208" t="s">
        <v>10828</v>
      </c>
      <c r="D2524" s="208" t="s">
        <v>12459</v>
      </c>
      <c r="E2524" s="194">
        <v>1.0695000150539331</v>
      </c>
      <c r="F2524" s="254"/>
      <c r="G2524" s="255"/>
      <c r="H2524" s="255"/>
      <c r="I2524" s="210">
        <v>0.27999998242424828</v>
      </c>
    </row>
    <row r="2525" spans="1:9" x14ac:dyDescent="0.25">
      <c r="A2525" s="208" t="s">
        <v>8809</v>
      </c>
      <c r="B2525" s="208" t="s">
        <v>12460</v>
      </c>
      <c r="C2525" s="208" t="s">
        <v>10828</v>
      </c>
      <c r="D2525" s="208" t="s">
        <v>12461</v>
      </c>
      <c r="E2525" s="253">
        <v>2.0699999782162588</v>
      </c>
      <c r="F2525" s="245"/>
      <c r="G2525" s="245"/>
      <c r="H2525" s="245"/>
      <c r="I2525" s="210">
        <v>0.1400000290908994</v>
      </c>
    </row>
    <row r="2526" spans="1:9" x14ac:dyDescent="0.25">
      <c r="A2526" s="208" t="s">
        <v>8809</v>
      </c>
      <c r="B2526" s="208" t="s">
        <v>12462</v>
      </c>
      <c r="C2526" s="208" t="s">
        <v>10828</v>
      </c>
      <c r="D2526" s="208" t="s">
        <v>12463</v>
      </c>
      <c r="E2526" s="194">
        <v>0.36999999610628792</v>
      </c>
      <c r="F2526" s="254"/>
      <c r="G2526" s="255"/>
      <c r="H2526" s="255"/>
      <c r="I2526" s="210">
        <v>0.99999996969697991</v>
      </c>
    </row>
    <row r="2527" spans="1:9" x14ac:dyDescent="0.25">
      <c r="A2527" s="208" t="s">
        <v>8809</v>
      </c>
      <c r="B2527" s="208" t="s">
        <v>12464</v>
      </c>
      <c r="C2527" s="208" t="s">
        <v>10828</v>
      </c>
      <c r="D2527" s="208" t="s">
        <v>12465</v>
      </c>
      <c r="E2527" s="253">
        <v>620.82999999126548</v>
      </c>
      <c r="F2527" s="245"/>
      <c r="G2527" s="245"/>
      <c r="H2527" s="255"/>
      <c r="I2527" s="210">
        <v>0.13000003242423161</v>
      </c>
    </row>
    <row r="2528" spans="1:9" x14ac:dyDescent="0.25">
      <c r="A2528" s="208" t="s">
        <v>8809</v>
      </c>
      <c r="B2528" s="208" t="s">
        <v>12466</v>
      </c>
      <c r="C2528" s="208" t="s">
        <v>10828</v>
      </c>
      <c r="D2528" s="208" t="s">
        <v>12467</v>
      </c>
      <c r="E2528" s="194">
        <v>2.3999999747434888</v>
      </c>
      <c r="F2528" s="254"/>
      <c r="G2528" s="255"/>
      <c r="H2528" s="255"/>
      <c r="I2528" s="210">
        <v>4.9999983333338889E-2</v>
      </c>
    </row>
    <row r="2529" spans="1:9" x14ac:dyDescent="0.25">
      <c r="A2529" s="208" t="s">
        <v>8809</v>
      </c>
      <c r="B2529" s="208" t="s">
        <v>12468</v>
      </c>
      <c r="C2529" s="208" t="s">
        <v>10828</v>
      </c>
      <c r="D2529" s="208" t="s">
        <v>12469</v>
      </c>
      <c r="E2529" s="253">
        <v>2.2499999763220209</v>
      </c>
      <c r="F2529" s="245"/>
      <c r="G2529" s="245"/>
      <c r="H2529" s="245"/>
      <c r="I2529" s="210">
        <v>9.9999966666677778E-2</v>
      </c>
    </row>
    <row r="2530" spans="1:9" x14ac:dyDescent="0.25">
      <c r="A2530" s="208" t="s">
        <v>8809</v>
      </c>
      <c r="B2530" s="208" t="s">
        <v>12470</v>
      </c>
      <c r="C2530" s="208" t="s">
        <v>10828</v>
      </c>
      <c r="D2530" s="208" t="s">
        <v>12471</v>
      </c>
      <c r="E2530" s="253">
        <v>10.81438557417116</v>
      </c>
      <c r="F2530" s="245"/>
      <c r="G2530" s="245"/>
      <c r="H2530" s="255"/>
      <c r="I2530" s="210">
        <v>0.39000002151514429</v>
      </c>
    </row>
    <row r="2531" spans="1:9" x14ac:dyDescent="0.25">
      <c r="A2531" s="208" t="s">
        <v>8809</v>
      </c>
      <c r="B2531" s="208" t="s">
        <v>12472</v>
      </c>
      <c r="C2531" s="208" t="s">
        <v>10828</v>
      </c>
      <c r="D2531" s="208" t="s">
        <v>12290</v>
      </c>
      <c r="E2531" s="253">
        <v>197.18000002967639</v>
      </c>
      <c r="F2531" s="245"/>
      <c r="G2531" s="245"/>
      <c r="H2531" s="245"/>
      <c r="I2531" s="210">
        <v>2.4500000166666611</v>
      </c>
    </row>
    <row r="2532" spans="1:9" x14ac:dyDescent="0.25">
      <c r="A2532" s="208" t="s">
        <v>8809</v>
      </c>
      <c r="B2532" s="208" t="s">
        <v>12473</v>
      </c>
      <c r="C2532" s="208" t="s">
        <v>10828</v>
      </c>
      <c r="D2532" s="208" t="s">
        <v>12474</v>
      </c>
      <c r="E2532" s="253">
        <v>425.57000004661933</v>
      </c>
      <c r="F2532" s="245"/>
      <c r="G2532" s="245"/>
      <c r="H2532" s="245"/>
      <c r="I2532" s="210">
        <v>0.1700000190909027</v>
      </c>
    </row>
    <row r="2533" spans="1:9" x14ac:dyDescent="0.25">
      <c r="A2533" s="208" t="s">
        <v>8809</v>
      </c>
      <c r="B2533" s="208" t="s">
        <v>12475</v>
      </c>
      <c r="C2533" s="208" t="s">
        <v>10828</v>
      </c>
      <c r="D2533" s="208" t="s">
        <v>12290</v>
      </c>
      <c r="E2533" s="253">
        <v>1.469999984530387</v>
      </c>
      <c r="F2533" s="245"/>
      <c r="G2533" s="245"/>
      <c r="H2533" s="255"/>
      <c r="I2533" s="210">
        <v>0.64000001393938932</v>
      </c>
    </row>
    <row r="2534" spans="1:9" x14ac:dyDescent="0.25">
      <c r="A2534" s="208" t="s">
        <v>8809</v>
      </c>
      <c r="B2534" s="208" t="s">
        <v>12476</v>
      </c>
      <c r="C2534" s="208" t="s">
        <v>10828</v>
      </c>
      <c r="D2534" s="208" t="s">
        <v>12290</v>
      </c>
      <c r="E2534" s="194">
        <v>147.90000002209939</v>
      </c>
      <c r="F2534" s="254"/>
      <c r="G2534" s="255"/>
      <c r="H2534" s="255"/>
      <c r="I2534" s="210">
        <v>0.4200000115151476</v>
      </c>
    </row>
    <row r="2535" spans="1:9" x14ac:dyDescent="0.25">
      <c r="A2535" s="208" t="s">
        <v>8809</v>
      </c>
      <c r="B2535" s="208" t="s">
        <v>12477</v>
      </c>
      <c r="C2535" s="208" t="s">
        <v>10828</v>
      </c>
      <c r="D2535" s="208" t="s">
        <v>12290</v>
      </c>
      <c r="E2535" s="194">
        <v>0.98849996328860879</v>
      </c>
      <c r="F2535" s="254"/>
      <c r="G2535" s="255"/>
      <c r="H2535" s="255"/>
      <c r="I2535" s="210">
        <v>0.36000003151514098</v>
      </c>
    </row>
    <row r="2536" spans="1:9" x14ac:dyDescent="0.25">
      <c r="A2536" s="208" t="s">
        <v>8809</v>
      </c>
      <c r="B2536" s="208" t="s">
        <v>12478</v>
      </c>
      <c r="C2536" s="208" t="s">
        <v>10828</v>
      </c>
      <c r="D2536" s="208" t="s">
        <v>12290</v>
      </c>
      <c r="E2536" s="194">
        <v>6.1299999354906616</v>
      </c>
      <c r="F2536" s="254"/>
      <c r="G2536" s="255"/>
      <c r="H2536" s="255"/>
      <c r="I2536" s="210">
        <v>0.20000000909090601</v>
      </c>
    </row>
    <row r="2537" spans="1:9" x14ac:dyDescent="0.25">
      <c r="A2537" s="208" t="s">
        <v>8809</v>
      </c>
      <c r="B2537" s="208" t="s">
        <v>12479</v>
      </c>
      <c r="C2537" s="208" t="s">
        <v>10828</v>
      </c>
      <c r="D2537" s="208" t="s">
        <v>12290</v>
      </c>
      <c r="E2537" s="253">
        <v>3.2099999662194159</v>
      </c>
      <c r="F2537" s="245"/>
      <c r="G2537" s="245"/>
      <c r="H2537" s="245"/>
      <c r="I2537" s="210">
        <v>0.249999992424245</v>
      </c>
    </row>
    <row r="2538" spans="1:9" x14ac:dyDescent="0.25">
      <c r="A2538" s="208" t="s">
        <v>8809</v>
      </c>
      <c r="B2538" s="208" t="s">
        <v>12480</v>
      </c>
      <c r="C2538" s="208" t="s">
        <v>10828</v>
      </c>
      <c r="D2538" s="208" t="s">
        <v>12290</v>
      </c>
      <c r="E2538" s="253">
        <v>159.21000000831361</v>
      </c>
      <c r="F2538" s="245"/>
      <c r="G2538" s="245"/>
      <c r="H2538" s="245"/>
      <c r="I2538" s="210">
        <v>0.18000001575757049</v>
      </c>
    </row>
    <row r="2539" spans="1:9" x14ac:dyDescent="0.25">
      <c r="A2539" s="208" t="s">
        <v>8809</v>
      </c>
      <c r="B2539" s="208" t="s">
        <v>12481</v>
      </c>
      <c r="C2539" s="208" t="s">
        <v>10828</v>
      </c>
      <c r="D2539" s="208" t="s">
        <v>12455</v>
      </c>
      <c r="E2539" s="253">
        <v>175.62000004609311</v>
      </c>
      <c r="F2539" s="245"/>
      <c r="G2539" s="245"/>
      <c r="H2539" s="245"/>
      <c r="I2539" s="210">
        <v>0.99999996969697991</v>
      </c>
    </row>
    <row r="2540" spans="1:9" x14ac:dyDescent="0.25">
      <c r="A2540" s="208" t="s">
        <v>8809</v>
      </c>
      <c r="B2540" s="208" t="s">
        <v>12482</v>
      </c>
      <c r="C2540" s="208" t="s">
        <v>10828</v>
      </c>
      <c r="D2540" s="208" t="s">
        <v>12483</v>
      </c>
      <c r="E2540" s="253">
        <v>193.85999995937911</v>
      </c>
      <c r="F2540" s="245"/>
      <c r="G2540" s="245"/>
      <c r="H2540" s="245"/>
      <c r="I2540" s="210">
        <v>7.099999981818188</v>
      </c>
    </row>
    <row r="2541" spans="1:9" x14ac:dyDescent="0.25">
      <c r="A2541" s="208" t="s">
        <v>8809</v>
      </c>
      <c r="B2541" s="208" t="s">
        <v>12484</v>
      </c>
      <c r="C2541" s="208" t="s">
        <v>10828</v>
      </c>
      <c r="D2541" s="208" t="s">
        <v>12485</v>
      </c>
      <c r="E2541" s="194">
        <v>2.410139411627052</v>
      </c>
      <c r="F2541" s="254"/>
      <c r="G2541" s="255"/>
      <c r="H2541" s="255"/>
      <c r="I2541" s="210">
        <v>2.2400000109090872</v>
      </c>
    </row>
    <row r="2542" spans="1:9" x14ac:dyDescent="0.25">
      <c r="A2542" s="208" t="s">
        <v>8809</v>
      </c>
      <c r="B2542" s="208" t="s">
        <v>12486</v>
      </c>
      <c r="C2542" s="208" t="s">
        <v>10828</v>
      </c>
      <c r="D2542" s="208" t="s">
        <v>12487</v>
      </c>
      <c r="E2542" s="194">
        <v>0.51999999452775592</v>
      </c>
      <c r="F2542" s="254"/>
      <c r="G2542" s="255"/>
      <c r="H2542" s="255"/>
      <c r="I2542" s="210">
        <v>0.71999998727273151</v>
      </c>
    </row>
    <row r="2543" spans="1:9" x14ac:dyDescent="0.25">
      <c r="A2543" s="208" t="s">
        <v>8809</v>
      </c>
      <c r="B2543" s="208" t="s">
        <v>12488</v>
      </c>
      <c r="C2543" s="208" t="s">
        <v>10828</v>
      </c>
      <c r="D2543" s="208" t="s">
        <v>12489</v>
      </c>
      <c r="E2543" s="253">
        <v>169.79000000221001</v>
      </c>
      <c r="F2543" s="245"/>
      <c r="G2543" s="245"/>
      <c r="H2543" s="245"/>
      <c r="I2543" s="210">
        <v>2.1800000309090799</v>
      </c>
    </row>
    <row r="2544" spans="1:9" x14ac:dyDescent="0.25">
      <c r="A2544" s="208" t="s">
        <v>8809</v>
      </c>
      <c r="B2544" s="208" t="s">
        <v>12490</v>
      </c>
      <c r="C2544" s="208" t="s">
        <v>10828</v>
      </c>
      <c r="D2544" s="208" t="s">
        <v>11750</v>
      </c>
      <c r="E2544" s="253">
        <v>193.4999999631676</v>
      </c>
      <c r="F2544" s="245"/>
      <c r="G2544" s="245"/>
      <c r="H2544" s="245"/>
      <c r="I2544" s="210">
        <v>2.1900000275757479</v>
      </c>
    </row>
    <row r="2545" spans="1:9" x14ac:dyDescent="0.25">
      <c r="A2545" s="208" t="s">
        <v>8809</v>
      </c>
      <c r="B2545" s="208" t="s">
        <v>12491</v>
      </c>
      <c r="C2545" s="208" t="s">
        <v>10828</v>
      </c>
      <c r="D2545" s="208" t="s">
        <v>12492</v>
      </c>
      <c r="E2545" s="253">
        <v>1.435900011198106</v>
      </c>
      <c r="F2545" s="245"/>
      <c r="G2545" s="245"/>
      <c r="H2545" s="255"/>
      <c r="I2545" s="210">
        <v>137.66000002242421</v>
      </c>
    </row>
    <row r="2546" spans="1:9" x14ac:dyDescent="0.25">
      <c r="A2546" s="208" t="s">
        <v>8809</v>
      </c>
      <c r="B2546" s="208" t="s">
        <v>12493</v>
      </c>
      <c r="C2546" s="208" t="s">
        <v>10828</v>
      </c>
      <c r="D2546" s="208" t="s">
        <v>12494</v>
      </c>
      <c r="E2546" s="253">
        <v>1.3899999853722711</v>
      </c>
      <c r="F2546" s="245"/>
      <c r="G2546" s="245"/>
      <c r="H2546" s="245"/>
      <c r="I2546" s="210">
        <v>1.120000005454544</v>
      </c>
    </row>
    <row r="2547" spans="1:9" x14ac:dyDescent="0.25">
      <c r="A2547" s="208" t="s">
        <v>8809</v>
      </c>
      <c r="B2547" s="208" t="s">
        <v>12495</v>
      </c>
      <c r="C2547" s="208" t="s">
        <v>10828</v>
      </c>
      <c r="D2547" s="208" t="s">
        <v>12295</v>
      </c>
      <c r="E2547" s="253">
        <v>53.889999959063402</v>
      </c>
      <c r="F2547" s="245"/>
      <c r="G2547" s="245"/>
      <c r="H2547" s="245"/>
      <c r="I2547" s="210">
        <v>0.8400000230302952</v>
      </c>
    </row>
    <row r="2548" spans="1:9" x14ac:dyDescent="0.25">
      <c r="A2548" s="208" t="s">
        <v>8809</v>
      </c>
      <c r="B2548" s="208" t="s">
        <v>12496</v>
      </c>
      <c r="C2548" s="208" t="s">
        <v>10828</v>
      </c>
      <c r="D2548" s="208" t="s">
        <v>12497</v>
      </c>
      <c r="E2548" s="194">
        <v>38.599999593791111</v>
      </c>
      <c r="F2548" s="254"/>
      <c r="G2548" s="255"/>
      <c r="H2548" s="255"/>
      <c r="I2548" s="210">
        <v>1.5600000103030269</v>
      </c>
    </row>
    <row r="2549" spans="1:9" x14ac:dyDescent="0.25">
      <c r="A2549" s="208" t="s">
        <v>8809</v>
      </c>
      <c r="B2549" s="208" t="s">
        <v>2775</v>
      </c>
      <c r="C2549" s="208" t="s">
        <v>10828</v>
      </c>
      <c r="D2549" s="208" t="s">
        <v>12498</v>
      </c>
      <c r="E2549" s="194">
        <v>2.5299999733754279</v>
      </c>
      <c r="F2549" s="254"/>
      <c r="G2549" s="255"/>
      <c r="H2549" s="255"/>
      <c r="I2549" s="210">
        <v>90.539999971515158</v>
      </c>
    </row>
    <row r="2550" spans="1:9" x14ac:dyDescent="0.25">
      <c r="A2550" s="208" t="s">
        <v>8809</v>
      </c>
      <c r="B2550" s="208" t="s">
        <v>12499</v>
      </c>
      <c r="C2550" s="208" t="s">
        <v>10828</v>
      </c>
      <c r="D2550" s="208" t="s">
        <v>12500</v>
      </c>
      <c r="E2550" s="194">
        <v>0.23999999747434889</v>
      </c>
      <c r="F2550" s="254"/>
      <c r="G2550" s="255"/>
      <c r="H2550" s="255"/>
      <c r="I2550" s="210">
        <v>121.9199999660606</v>
      </c>
    </row>
    <row r="2551" spans="1:9" x14ac:dyDescent="0.25">
      <c r="A2551" s="208" t="s">
        <v>8809</v>
      </c>
      <c r="B2551" s="208" t="s">
        <v>12501</v>
      </c>
      <c r="C2551" s="208" t="s">
        <v>10828</v>
      </c>
      <c r="D2551" s="208" t="s">
        <v>12502</v>
      </c>
      <c r="E2551" s="194">
        <v>1.469999984530387</v>
      </c>
      <c r="F2551" s="254"/>
      <c r="G2551" s="255"/>
      <c r="H2551" s="255"/>
      <c r="I2551" s="210">
        <v>88.390000006363636</v>
      </c>
    </row>
    <row r="2552" spans="1:9" x14ac:dyDescent="0.25">
      <c r="A2552" s="208" t="s">
        <v>8809</v>
      </c>
      <c r="B2552" s="208" t="s">
        <v>12503</v>
      </c>
      <c r="C2552" s="208" t="s">
        <v>10828</v>
      </c>
      <c r="D2552" s="208" t="s">
        <v>12504</v>
      </c>
      <c r="E2552" s="253">
        <v>3850</v>
      </c>
      <c r="F2552" s="245"/>
      <c r="G2552" s="245"/>
      <c r="H2552" s="245"/>
      <c r="I2552" s="210">
        <v>1.0700000221212049</v>
      </c>
    </row>
    <row r="2553" spans="1:9" x14ac:dyDescent="0.25">
      <c r="A2553" s="208" t="s">
        <v>8809</v>
      </c>
      <c r="B2553" s="208" t="s">
        <v>12505</v>
      </c>
      <c r="C2553" s="208" t="s">
        <v>10828</v>
      </c>
      <c r="D2553" s="208" t="s">
        <v>12506</v>
      </c>
      <c r="E2553" s="194">
        <v>6.8800000328334656</v>
      </c>
      <c r="F2553" s="254"/>
      <c r="G2553" s="255"/>
      <c r="H2553" s="255"/>
      <c r="I2553" s="210">
        <v>0.53999997151516099</v>
      </c>
    </row>
    <row r="2554" spans="1:9" x14ac:dyDescent="0.25">
      <c r="A2554" s="208" t="s">
        <v>8809</v>
      </c>
      <c r="B2554" s="208" t="s">
        <v>12507</v>
      </c>
      <c r="C2554" s="208" t="s">
        <v>10828</v>
      </c>
      <c r="D2554" s="208" t="s">
        <v>12508</v>
      </c>
      <c r="E2554" s="194">
        <v>1.0799999886345699</v>
      </c>
      <c r="F2554" s="254"/>
      <c r="G2554" s="255"/>
      <c r="H2554" s="255"/>
      <c r="I2554" s="210">
        <v>0.18000001575757049</v>
      </c>
    </row>
    <row r="2555" spans="1:9" x14ac:dyDescent="0.25">
      <c r="A2555" s="208" t="s">
        <v>8809</v>
      </c>
      <c r="B2555" s="208" t="s">
        <v>12509</v>
      </c>
      <c r="C2555" s="208" t="s">
        <v>10828</v>
      </c>
      <c r="D2555" s="208" t="s">
        <v>12510</v>
      </c>
      <c r="E2555" s="253">
        <v>56.380000038095233</v>
      </c>
      <c r="F2555" s="245"/>
      <c r="G2555" s="245"/>
      <c r="H2555" s="245"/>
      <c r="I2555" s="210">
        <v>69.7999999909091</v>
      </c>
    </row>
    <row r="2556" spans="1:9" x14ac:dyDescent="0.25">
      <c r="A2556" s="208" t="s">
        <v>8809</v>
      </c>
      <c r="B2556" s="208" t="s">
        <v>12511</v>
      </c>
      <c r="C2556" s="208" t="s">
        <v>10828</v>
      </c>
      <c r="D2556" s="208" t="s">
        <v>11774</v>
      </c>
      <c r="E2556" s="194">
        <v>3559.5100000051571</v>
      </c>
      <c r="F2556" s="254"/>
      <c r="G2556" s="255"/>
      <c r="H2556" s="255"/>
      <c r="I2556" s="210">
        <v>9985.0999973909111</v>
      </c>
    </row>
    <row r="2557" spans="1:9" x14ac:dyDescent="0.25">
      <c r="A2557" s="208" t="s">
        <v>8809</v>
      </c>
      <c r="B2557" s="208" t="s">
        <v>12512</v>
      </c>
      <c r="C2557" s="208" t="s">
        <v>10828</v>
      </c>
      <c r="D2557" s="208" t="s">
        <v>12513</v>
      </c>
      <c r="E2557" s="194">
        <v>2.1615048443935301</v>
      </c>
      <c r="F2557" s="254"/>
      <c r="G2557" s="255"/>
      <c r="H2557" s="255"/>
      <c r="I2557" s="210">
        <v>0.32999996575758722</v>
      </c>
    </row>
    <row r="2558" spans="1:9" x14ac:dyDescent="0.25">
      <c r="A2558" s="208" t="s">
        <v>8809</v>
      </c>
      <c r="B2558" s="208" t="s">
        <v>12514</v>
      </c>
      <c r="C2558" s="208" t="s">
        <v>10828</v>
      </c>
      <c r="D2558" s="208" t="s">
        <v>12513</v>
      </c>
      <c r="E2558" s="253">
        <v>43.789207642313002</v>
      </c>
      <c r="F2558" s="245"/>
      <c r="G2558" s="245"/>
      <c r="H2558" s="245"/>
      <c r="I2558" s="210">
        <v>0.32999996575758722</v>
      </c>
    </row>
    <row r="2559" spans="1:9" x14ac:dyDescent="0.25">
      <c r="A2559" s="208" t="s">
        <v>8809</v>
      </c>
      <c r="B2559" s="208" t="s">
        <v>12515</v>
      </c>
      <c r="C2559" s="208" t="s">
        <v>10828</v>
      </c>
      <c r="D2559" s="208" t="s">
        <v>12516</v>
      </c>
      <c r="E2559" s="194">
        <v>5.7399999395948447</v>
      </c>
      <c r="F2559" s="254"/>
      <c r="G2559" s="255"/>
      <c r="H2559" s="255"/>
      <c r="I2559" s="210">
        <v>0.16000002242423489</v>
      </c>
    </row>
    <row r="2560" spans="1:9" x14ac:dyDescent="0.25">
      <c r="A2560" s="208" t="s">
        <v>8809</v>
      </c>
      <c r="B2560" s="208" t="s">
        <v>12517</v>
      </c>
      <c r="C2560" s="208" t="s">
        <v>10828</v>
      </c>
      <c r="D2560" s="208" t="s">
        <v>12518</v>
      </c>
      <c r="E2560" s="194">
        <v>2.3499999752696659</v>
      </c>
      <c r="F2560" s="254"/>
      <c r="G2560" s="255"/>
      <c r="H2560" s="255"/>
      <c r="I2560" s="210">
        <v>17659.45999987697</v>
      </c>
    </row>
    <row r="2561" spans="1:9" x14ac:dyDescent="0.25">
      <c r="A2561" s="208" t="s">
        <v>8809</v>
      </c>
      <c r="B2561" s="208" t="s">
        <v>12519</v>
      </c>
      <c r="C2561" s="208" t="s">
        <v>10828</v>
      </c>
      <c r="D2561" s="208" t="s">
        <v>12520</v>
      </c>
      <c r="E2561" s="194">
        <v>11.65999987729545</v>
      </c>
      <c r="F2561" s="254"/>
      <c r="G2561" s="255"/>
      <c r="H2561" s="255"/>
      <c r="I2561" s="210">
        <v>21.819999999393939</v>
      </c>
    </row>
    <row r="2562" spans="1:9" x14ac:dyDescent="0.25">
      <c r="A2562" s="208" t="s">
        <v>8809</v>
      </c>
      <c r="B2562" s="208" t="s">
        <v>12521</v>
      </c>
      <c r="C2562" s="208" t="s">
        <v>10828</v>
      </c>
      <c r="D2562" s="208" t="s">
        <v>12522</v>
      </c>
      <c r="E2562" s="194">
        <v>4.4111233421612912</v>
      </c>
      <c r="F2562" s="254"/>
      <c r="G2562" s="255"/>
      <c r="H2562" s="255"/>
      <c r="I2562" s="210">
        <v>3.449999986363641</v>
      </c>
    </row>
    <row r="2563" spans="1:9" x14ac:dyDescent="0.25">
      <c r="A2563" s="208" t="s">
        <v>8809</v>
      </c>
      <c r="B2563" s="208" t="s">
        <v>12523</v>
      </c>
      <c r="C2563" s="208" t="s">
        <v>10828</v>
      </c>
      <c r="D2563" s="208" t="s">
        <v>12293</v>
      </c>
      <c r="E2563" s="194">
        <v>2.369999975059196</v>
      </c>
      <c r="F2563" s="254"/>
      <c r="G2563" s="255"/>
      <c r="H2563" s="255"/>
      <c r="I2563" s="210">
        <v>0.51999997818182553</v>
      </c>
    </row>
    <row r="2564" spans="1:9" x14ac:dyDescent="0.25">
      <c r="A2564" s="208" t="s">
        <v>8809</v>
      </c>
      <c r="B2564" s="208" t="s">
        <v>12524</v>
      </c>
      <c r="C2564" s="208" t="s">
        <v>10828</v>
      </c>
      <c r="D2564" s="208" t="s">
        <v>12264</v>
      </c>
      <c r="E2564" s="194">
        <v>42.944856269983092</v>
      </c>
      <c r="F2564" s="254"/>
      <c r="G2564" s="255"/>
      <c r="H2564" s="255"/>
      <c r="I2564" s="210">
        <v>5.2100000057575739</v>
      </c>
    </row>
    <row r="2565" spans="1:9" x14ac:dyDescent="0.25">
      <c r="A2565" s="208" t="s">
        <v>8809</v>
      </c>
      <c r="B2565" s="208" t="s">
        <v>12525</v>
      </c>
      <c r="C2565" s="208" t="s">
        <v>10828</v>
      </c>
      <c r="D2565" s="208" t="s">
        <v>12290</v>
      </c>
      <c r="E2565" s="194">
        <v>1.2299999870560381</v>
      </c>
      <c r="F2565" s="254"/>
      <c r="G2565" s="255"/>
      <c r="H2565" s="255"/>
      <c r="I2565" s="210">
        <v>2.8800000248484769</v>
      </c>
    </row>
    <row r="2566" spans="1:9" x14ac:dyDescent="0.25">
      <c r="A2566" s="208" t="s">
        <v>8809</v>
      </c>
      <c r="B2566" s="208" t="s">
        <v>12526</v>
      </c>
      <c r="C2566" s="208" t="s">
        <v>10828</v>
      </c>
      <c r="D2566" s="208" t="s">
        <v>12527</v>
      </c>
      <c r="E2566" s="253">
        <v>7.9333227263002088</v>
      </c>
      <c r="F2566" s="245"/>
      <c r="G2566" s="245"/>
      <c r="H2566" s="245"/>
      <c r="I2566" s="210">
        <v>0.1099999633333455</v>
      </c>
    </row>
    <row r="2567" spans="1:9" x14ac:dyDescent="0.25">
      <c r="A2567" s="208" t="s">
        <v>8809</v>
      </c>
      <c r="B2567" s="208" t="s">
        <v>12528</v>
      </c>
      <c r="C2567" s="208" t="s">
        <v>10828</v>
      </c>
      <c r="D2567" s="208" t="s">
        <v>12529</v>
      </c>
      <c r="E2567" s="194">
        <v>11.65999987729545</v>
      </c>
      <c r="F2567" s="254"/>
      <c r="G2567" s="255"/>
      <c r="H2567" s="255"/>
      <c r="I2567" s="210">
        <v>1.4800000369696851</v>
      </c>
    </row>
    <row r="2568" spans="1:9" x14ac:dyDescent="0.25">
      <c r="A2568" s="208" t="s">
        <v>8809</v>
      </c>
      <c r="B2568" s="208" t="s">
        <v>12530</v>
      </c>
      <c r="C2568" s="208" t="s">
        <v>10828</v>
      </c>
      <c r="D2568" s="208" t="s">
        <v>12531</v>
      </c>
      <c r="E2568" s="194">
        <v>2.164283165858635</v>
      </c>
      <c r="F2568" s="254"/>
      <c r="G2568" s="255"/>
      <c r="H2568" s="255"/>
      <c r="I2568" s="210">
        <v>8.3500000196969637</v>
      </c>
    </row>
    <row r="2569" spans="1:9" x14ac:dyDescent="0.25">
      <c r="A2569" s="208" t="s">
        <v>8809</v>
      </c>
      <c r="B2569" s="208" t="s">
        <v>12532</v>
      </c>
      <c r="C2569" s="208" t="s">
        <v>10828</v>
      </c>
      <c r="D2569" s="208" t="s">
        <v>11750</v>
      </c>
      <c r="E2569" s="194">
        <v>0.90999999042357282</v>
      </c>
      <c r="F2569" s="254"/>
      <c r="G2569" s="255"/>
      <c r="H2569" s="255"/>
      <c r="I2569" s="210">
        <v>4.829999980909097</v>
      </c>
    </row>
    <row r="2570" spans="1:9" x14ac:dyDescent="0.25">
      <c r="A2570" s="208" t="s">
        <v>8809</v>
      </c>
      <c r="B2570" s="208" t="s">
        <v>12533</v>
      </c>
      <c r="C2570" s="208" t="s">
        <v>10828</v>
      </c>
      <c r="D2570" s="208" t="s">
        <v>12534</v>
      </c>
      <c r="E2570" s="194">
        <v>7.9453480879205669</v>
      </c>
      <c r="F2570" s="254"/>
      <c r="G2570" s="255"/>
      <c r="H2570" s="255"/>
      <c r="I2570" s="210">
        <v>5.3800000248484761</v>
      </c>
    </row>
    <row r="2571" spans="1:9" x14ac:dyDescent="0.25">
      <c r="A2571" s="208" t="s">
        <v>8809</v>
      </c>
      <c r="B2571" s="208" t="s">
        <v>12535</v>
      </c>
      <c r="C2571" s="208" t="s">
        <v>10828</v>
      </c>
      <c r="D2571" s="208" t="s">
        <v>12536</v>
      </c>
      <c r="E2571" s="253">
        <v>12.639999866982381</v>
      </c>
      <c r="F2571" s="245"/>
      <c r="G2571" s="245"/>
      <c r="H2571" s="245"/>
      <c r="I2571" s="210">
        <v>36.560000010303028</v>
      </c>
    </row>
    <row r="2572" spans="1:9" x14ac:dyDescent="0.25">
      <c r="A2572" s="208" t="s">
        <v>8809</v>
      </c>
      <c r="B2572" s="208" t="s">
        <v>2772</v>
      </c>
      <c r="C2572" s="208" t="s">
        <v>10828</v>
      </c>
      <c r="D2572" s="208" t="s">
        <v>12537</v>
      </c>
      <c r="E2572" s="253">
        <v>57.81000002304657</v>
      </c>
      <c r="F2572" s="245"/>
      <c r="G2572" s="245"/>
      <c r="H2572" s="255"/>
      <c r="I2572" s="210">
        <v>20.150000025757571</v>
      </c>
    </row>
    <row r="2573" spans="1:9" x14ac:dyDescent="0.25">
      <c r="A2573" s="208" t="s">
        <v>8809</v>
      </c>
      <c r="B2573" s="208" t="s">
        <v>12538</v>
      </c>
      <c r="C2573" s="208" t="s">
        <v>10828</v>
      </c>
      <c r="D2573" s="208" t="s">
        <v>12539</v>
      </c>
      <c r="E2573" s="194">
        <v>4.8099999493817416</v>
      </c>
      <c r="F2573" s="254"/>
      <c r="G2573" s="255"/>
      <c r="H2573" s="255"/>
      <c r="I2573" s="210">
        <v>4.7600000042424222</v>
      </c>
    </row>
    <row r="2574" spans="1:9" x14ac:dyDescent="0.25">
      <c r="A2574" s="208" t="s">
        <v>8809</v>
      </c>
      <c r="B2574" s="208" t="s">
        <v>12540</v>
      </c>
      <c r="C2574" s="208" t="s">
        <v>10828</v>
      </c>
      <c r="D2574" s="208" t="s">
        <v>12541</v>
      </c>
      <c r="E2574" s="194">
        <v>7.2799999233885826</v>
      </c>
      <c r="F2574" s="254"/>
      <c r="G2574" s="255"/>
      <c r="H2574" s="255"/>
      <c r="I2574" s="210">
        <v>72.030000005151507</v>
      </c>
    </row>
    <row r="2575" spans="1:9" x14ac:dyDescent="0.25">
      <c r="A2575" s="208" t="s">
        <v>8809</v>
      </c>
      <c r="B2575" s="208" t="s">
        <v>12542</v>
      </c>
      <c r="C2575" s="208" t="s">
        <v>10828</v>
      </c>
      <c r="D2575" s="208" t="s">
        <v>12543</v>
      </c>
      <c r="E2575" s="253">
        <v>3.55791682654126</v>
      </c>
      <c r="F2575" s="245"/>
      <c r="G2575" s="245"/>
      <c r="H2575" s="245"/>
      <c r="I2575" s="210">
        <v>0.9499999863636408</v>
      </c>
    </row>
    <row r="2576" spans="1:9" x14ac:dyDescent="0.25">
      <c r="A2576" s="208" t="s">
        <v>8809</v>
      </c>
      <c r="B2576" s="208" t="s">
        <v>12544</v>
      </c>
      <c r="C2576" s="208" t="s">
        <v>10828</v>
      </c>
      <c r="D2576" s="208" t="s">
        <v>12545</v>
      </c>
      <c r="E2576" s="253"/>
      <c r="F2576" s="245"/>
      <c r="G2576" s="245"/>
      <c r="H2576" s="245"/>
      <c r="I2576" s="210">
        <v>5.7299999839393996</v>
      </c>
    </row>
    <row r="2577" spans="1:9" x14ac:dyDescent="0.25">
      <c r="A2577" s="208" t="s">
        <v>8809</v>
      </c>
      <c r="B2577" s="208" t="s">
        <v>12546</v>
      </c>
      <c r="C2577" s="208" t="s">
        <v>10828</v>
      </c>
      <c r="D2577" s="208" t="s">
        <v>12547</v>
      </c>
      <c r="E2577" s="253">
        <v>122.249999976322</v>
      </c>
      <c r="F2577" s="245"/>
      <c r="G2577" s="245"/>
      <c r="H2577" s="255"/>
      <c r="I2577" s="210">
        <v>2.270000000909091</v>
      </c>
    </row>
    <row r="2578" spans="1:9" x14ac:dyDescent="0.25">
      <c r="A2578" s="208" t="s">
        <v>8809</v>
      </c>
      <c r="B2578" s="208" t="s">
        <v>12548</v>
      </c>
      <c r="C2578" s="208" t="s">
        <v>10828</v>
      </c>
      <c r="D2578" s="208" t="s">
        <v>12549</v>
      </c>
      <c r="E2578" s="253">
        <v>365.27000004977629</v>
      </c>
      <c r="F2578" s="245"/>
      <c r="G2578" s="245"/>
      <c r="H2578" s="245"/>
      <c r="I2578" s="210">
        <v>239.62999997181819</v>
      </c>
    </row>
    <row r="2579" spans="1:9" x14ac:dyDescent="0.25">
      <c r="A2579" s="208" t="s">
        <v>8809</v>
      </c>
      <c r="B2579" s="208" t="s">
        <v>12550</v>
      </c>
      <c r="C2579" s="208" t="s">
        <v>10828</v>
      </c>
      <c r="D2579" s="208" t="s">
        <v>12551</v>
      </c>
      <c r="E2579" s="253">
        <v>0.34999999631675882</v>
      </c>
      <c r="F2579" s="245"/>
      <c r="G2579" s="245"/>
      <c r="H2579" s="255"/>
      <c r="I2579" s="210">
        <v>276.21999997212117</v>
      </c>
    </row>
    <row r="2580" spans="1:9" x14ac:dyDescent="0.25">
      <c r="A2580" s="208" t="s">
        <v>8809</v>
      </c>
      <c r="B2580" s="208" t="s">
        <v>12552</v>
      </c>
      <c r="C2580" s="208" t="s">
        <v>10828</v>
      </c>
      <c r="D2580" s="208" t="s">
        <v>12553</v>
      </c>
      <c r="E2580" s="253">
        <v>197.51000002620361</v>
      </c>
      <c r="F2580" s="245"/>
      <c r="G2580" s="245"/>
      <c r="H2580" s="245"/>
      <c r="I2580" s="210">
        <v>87.000000015151514</v>
      </c>
    </row>
    <row r="2581" spans="1:9" x14ac:dyDescent="0.25">
      <c r="A2581" s="208" t="s">
        <v>8809</v>
      </c>
      <c r="B2581" s="208" t="s">
        <v>12554</v>
      </c>
      <c r="C2581" s="208" t="s">
        <v>10828</v>
      </c>
      <c r="D2581" s="208" t="s">
        <v>12555</v>
      </c>
      <c r="E2581" s="194">
        <v>72.899999969481726</v>
      </c>
      <c r="F2581" s="254"/>
      <c r="G2581" s="255"/>
      <c r="H2581" s="255"/>
      <c r="I2581" s="210">
        <v>0.70999999060606367</v>
      </c>
    </row>
    <row r="2582" spans="1:9" x14ac:dyDescent="0.25">
      <c r="A2582" s="208" t="s">
        <v>8809</v>
      </c>
      <c r="B2582" s="208" t="s">
        <v>12556</v>
      </c>
      <c r="C2582" s="208" t="s">
        <v>10828</v>
      </c>
      <c r="D2582" s="208" t="s">
        <v>12557</v>
      </c>
      <c r="E2582" s="194">
        <v>3.377499990765588</v>
      </c>
      <c r="F2582" s="254"/>
      <c r="G2582" s="255"/>
      <c r="H2582" s="255"/>
      <c r="I2582" s="210">
        <v>0.96999997969697649</v>
      </c>
    </row>
    <row r="2583" spans="1:9" x14ac:dyDescent="0.25">
      <c r="A2583" s="208" t="s">
        <v>8809</v>
      </c>
      <c r="B2583" s="208" t="s">
        <v>12558</v>
      </c>
      <c r="C2583" s="208" t="s">
        <v>10828</v>
      </c>
      <c r="D2583" s="208" t="s">
        <v>12002</v>
      </c>
      <c r="E2583" s="253">
        <v>109.0500000099974</v>
      </c>
      <c r="F2583" s="245"/>
      <c r="G2583" s="245"/>
      <c r="H2583" s="255"/>
      <c r="I2583" s="210">
        <v>3.2699999706060701</v>
      </c>
    </row>
    <row r="2584" spans="1:9" x14ac:dyDescent="0.25">
      <c r="A2584" s="208" t="s">
        <v>8809</v>
      </c>
      <c r="B2584" s="208" t="s">
        <v>12559</v>
      </c>
      <c r="C2584" s="208" t="s">
        <v>10828</v>
      </c>
      <c r="D2584" s="208" t="s">
        <v>12560</v>
      </c>
      <c r="E2584" s="194">
        <v>11.65999987729545</v>
      </c>
      <c r="F2584" s="254"/>
      <c r="G2584" s="255"/>
      <c r="H2584" s="255"/>
      <c r="I2584" s="210">
        <v>80.640000013939385</v>
      </c>
    </row>
    <row r="2585" spans="1:9" x14ac:dyDescent="0.25">
      <c r="A2585" s="208" t="s">
        <v>8809</v>
      </c>
      <c r="B2585" s="208" t="s">
        <v>12561</v>
      </c>
      <c r="C2585" s="208" t="s">
        <v>10828</v>
      </c>
      <c r="D2585" s="208" t="s">
        <v>12349</v>
      </c>
      <c r="E2585" s="253">
        <v>1.3199999861089191</v>
      </c>
      <c r="F2585" s="245"/>
      <c r="G2585" s="245"/>
      <c r="H2585" s="245"/>
      <c r="I2585" s="210">
        <v>2.0699999918181851</v>
      </c>
    </row>
    <row r="2586" spans="1:9" x14ac:dyDescent="0.25">
      <c r="A2586" s="208" t="s">
        <v>8809</v>
      </c>
      <c r="B2586" s="208" t="s">
        <v>12562</v>
      </c>
      <c r="C2586" s="208" t="s">
        <v>10828</v>
      </c>
      <c r="D2586" s="208" t="s">
        <v>12563</v>
      </c>
      <c r="E2586" s="194">
        <v>39.559999583688509</v>
      </c>
      <c r="F2586" s="254"/>
      <c r="G2586" s="255"/>
      <c r="H2586" s="255"/>
      <c r="I2586" s="210">
        <v>72.059999995151514</v>
      </c>
    </row>
    <row r="2587" spans="1:9" x14ac:dyDescent="0.25">
      <c r="A2587" s="208" t="s">
        <v>8809</v>
      </c>
      <c r="B2587" s="208" t="s">
        <v>12564</v>
      </c>
      <c r="C2587" s="208" t="s">
        <v>10828</v>
      </c>
      <c r="D2587" s="208" t="s">
        <v>12565</v>
      </c>
      <c r="E2587" s="194">
        <v>330.44999999526442</v>
      </c>
      <c r="F2587" s="254"/>
      <c r="G2587" s="255"/>
      <c r="H2587" s="255"/>
      <c r="I2587" s="210">
        <v>5743.8500000045451</v>
      </c>
    </row>
    <row r="2588" spans="1:9" x14ac:dyDescent="0.25">
      <c r="A2588" s="208" t="s">
        <v>8809</v>
      </c>
      <c r="B2588" s="208" t="s">
        <v>12566</v>
      </c>
      <c r="C2588" s="208" t="s">
        <v>10828</v>
      </c>
      <c r="D2588" s="208" t="s">
        <v>12567</v>
      </c>
      <c r="E2588" s="194">
        <v>17.25708395414803</v>
      </c>
      <c r="F2588" s="254"/>
      <c r="G2588" s="255"/>
      <c r="H2588" s="255"/>
      <c r="I2588" s="210">
        <v>8.5500000287878688</v>
      </c>
    </row>
    <row r="2589" spans="1:9" x14ac:dyDescent="0.25">
      <c r="A2589" s="208" t="s">
        <v>8809</v>
      </c>
      <c r="B2589" s="208" t="s">
        <v>12568</v>
      </c>
      <c r="C2589" s="208" t="s">
        <v>10828</v>
      </c>
      <c r="D2589" s="208" t="s">
        <v>12569</v>
      </c>
      <c r="E2589" s="194">
        <v>42.944856269983092</v>
      </c>
      <c r="F2589" s="254"/>
      <c r="G2589" s="255"/>
      <c r="H2589" s="255"/>
      <c r="I2589" s="210">
        <v>31.67999997030304</v>
      </c>
    </row>
    <row r="2590" spans="1:9" x14ac:dyDescent="0.25">
      <c r="A2590" s="208" t="s">
        <v>8809</v>
      </c>
      <c r="B2590" s="208" t="s">
        <v>12570</v>
      </c>
      <c r="C2590" s="208" t="s">
        <v>10828</v>
      </c>
      <c r="D2590" s="208" t="s">
        <v>12569</v>
      </c>
      <c r="E2590" s="194">
        <v>9.8475998963683242</v>
      </c>
      <c r="F2590" s="254"/>
      <c r="G2590" s="255"/>
      <c r="H2590" s="255"/>
      <c r="I2590" s="210">
        <v>31.990000018484849</v>
      </c>
    </row>
    <row r="2591" spans="1:9" x14ac:dyDescent="0.25">
      <c r="A2591" s="208" t="s">
        <v>8809</v>
      </c>
      <c r="B2591" s="208" t="s">
        <v>12571</v>
      </c>
      <c r="C2591" s="208" t="s">
        <v>10828</v>
      </c>
      <c r="D2591" s="208" t="s">
        <v>12572</v>
      </c>
      <c r="E2591" s="194">
        <v>43.592838267899623</v>
      </c>
      <c r="F2591" s="254"/>
      <c r="G2591" s="255"/>
      <c r="H2591" s="255"/>
      <c r="I2591" s="210">
        <v>176.00999996636361</v>
      </c>
    </row>
    <row r="2592" spans="1:9" x14ac:dyDescent="0.25">
      <c r="A2592" s="208" t="s">
        <v>8809</v>
      </c>
      <c r="B2592" s="208" t="s">
        <v>12573</v>
      </c>
      <c r="C2592" s="208" t="s">
        <v>10828</v>
      </c>
      <c r="D2592" s="208" t="s">
        <v>12118</v>
      </c>
      <c r="E2592" s="194">
        <v>43.505205961534273</v>
      </c>
      <c r="F2592" s="254"/>
      <c r="G2592" s="255"/>
      <c r="H2592" s="255"/>
      <c r="I2592" s="210">
        <v>64.869999967575765</v>
      </c>
    </row>
    <row r="2593" spans="1:9" x14ac:dyDescent="0.25">
      <c r="A2593" s="208" t="s">
        <v>8809</v>
      </c>
      <c r="B2593" s="208" t="s">
        <v>12574</v>
      </c>
      <c r="C2593" s="208" t="s">
        <v>10828</v>
      </c>
      <c r="D2593" s="208" t="s">
        <v>12118</v>
      </c>
      <c r="E2593" s="194">
        <v>41.749999981583791</v>
      </c>
      <c r="F2593" s="254"/>
      <c r="G2593" s="255"/>
      <c r="H2593" s="255"/>
      <c r="I2593" s="210">
        <v>64.42999996272728</v>
      </c>
    </row>
    <row r="2594" spans="1:9" x14ac:dyDescent="0.25">
      <c r="A2594" s="208" t="s">
        <v>8809</v>
      </c>
      <c r="B2594" s="208" t="s">
        <v>12575</v>
      </c>
      <c r="C2594" s="208" t="s">
        <v>10828</v>
      </c>
      <c r="D2594" s="208" t="s">
        <v>12576</v>
      </c>
      <c r="E2594" s="253">
        <v>9.7699998971849524</v>
      </c>
      <c r="F2594" s="245"/>
      <c r="G2594" s="245"/>
      <c r="H2594" s="245"/>
      <c r="I2594" s="210">
        <v>363.35000001969689</v>
      </c>
    </row>
    <row r="2595" spans="1:9" x14ac:dyDescent="0.25">
      <c r="A2595" s="208" t="s">
        <v>8809</v>
      </c>
      <c r="B2595" s="208" t="s">
        <v>12577</v>
      </c>
      <c r="C2595" s="208" t="s">
        <v>10828</v>
      </c>
      <c r="D2595" s="208" t="s">
        <v>12578</v>
      </c>
      <c r="E2595" s="253">
        <v>12.617300051383319</v>
      </c>
      <c r="F2595" s="245"/>
      <c r="G2595" s="245"/>
      <c r="H2595" s="255"/>
      <c r="I2595" s="210">
        <v>0.71999998727273151</v>
      </c>
    </row>
    <row r="2596" spans="1:9" x14ac:dyDescent="0.25">
      <c r="A2596" s="208" t="s">
        <v>8809</v>
      </c>
      <c r="B2596" s="208" t="s">
        <v>12579</v>
      </c>
      <c r="C2596" s="208" t="s">
        <v>10828</v>
      </c>
      <c r="D2596" s="208" t="s">
        <v>12118</v>
      </c>
      <c r="E2596" s="253">
        <v>0.50999999463299139</v>
      </c>
      <c r="F2596" s="245"/>
      <c r="G2596" s="245"/>
      <c r="H2596" s="255"/>
      <c r="I2596" s="210">
        <v>41.399999987878793</v>
      </c>
    </row>
    <row r="2597" spans="1:9" x14ac:dyDescent="0.25">
      <c r="A2597" s="208" t="s">
        <v>8809</v>
      </c>
      <c r="B2597" s="208" t="s">
        <v>12580</v>
      </c>
      <c r="C2597" s="208" t="s">
        <v>10828</v>
      </c>
      <c r="D2597" s="208" t="s">
        <v>12118</v>
      </c>
      <c r="E2597" s="194">
        <v>9.2100000083136031</v>
      </c>
      <c r="F2597" s="254"/>
      <c r="G2597" s="255"/>
      <c r="H2597" s="255"/>
      <c r="I2597" s="210">
        <v>41.399999987878793</v>
      </c>
    </row>
    <row r="2598" spans="1:9" x14ac:dyDescent="0.25">
      <c r="A2598" s="208" t="s">
        <v>8809</v>
      </c>
      <c r="B2598" s="208" t="s">
        <v>12581</v>
      </c>
      <c r="C2598" s="208" t="s">
        <v>10828</v>
      </c>
      <c r="D2598" s="208" t="s">
        <v>12582</v>
      </c>
      <c r="E2598" s="194">
        <v>6.5158999577384913</v>
      </c>
      <c r="F2598" s="254"/>
      <c r="G2598" s="255"/>
      <c r="H2598" s="255"/>
      <c r="I2598" s="210">
        <v>4.1599999769697051</v>
      </c>
    </row>
    <row r="2599" spans="1:9" x14ac:dyDescent="0.25">
      <c r="A2599" s="208" t="s">
        <v>8809</v>
      </c>
      <c r="B2599" s="208" t="s">
        <v>12583</v>
      </c>
      <c r="C2599" s="208" t="s">
        <v>10828</v>
      </c>
      <c r="D2599" s="208" t="s">
        <v>12584</v>
      </c>
      <c r="E2599" s="253">
        <v>2556.490000036938</v>
      </c>
      <c r="F2599" s="245"/>
      <c r="G2599" s="245"/>
      <c r="H2599" s="255"/>
      <c r="I2599" s="210">
        <v>22.959999998181811</v>
      </c>
    </row>
    <row r="2600" spans="1:9" x14ac:dyDescent="0.25">
      <c r="A2600" s="208" t="s">
        <v>8809</v>
      </c>
      <c r="B2600" s="208" t="s">
        <v>12585</v>
      </c>
      <c r="C2600" s="208" t="s">
        <v>10828</v>
      </c>
      <c r="D2600" s="208" t="s">
        <v>12586</v>
      </c>
      <c r="E2600" s="253">
        <v>9.6899972671402559E-2</v>
      </c>
      <c r="F2600" s="245"/>
      <c r="G2600" s="245"/>
      <c r="H2600" s="245"/>
      <c r="I2600" s="210">
        <v>0.249999992424245</v>
      </c>
    </row>
    <row r="2601" spans="1:9" x14ac:dyDescent="0.25">
      <c r="A2601" s="208" t="s">
        <v>8809</v>
      </c>
      <c r="B2601" s="208" t="s">
        <v>12587</v>
      </c>
      <c r="C2601" s="208" t="s">
        <v>10828</v>
      </c>
      <c r="D2601" s="208" t="s">
        <v>12588</v>
      </c>
      <c r="E2601" s="253">
        <v>5.3100000493554331</v>
      </c>
      <c r="F2601" s="245"/>
      <c r="G2601" s="245"/>
      <c r="H2601" s="245"/>
      <c r="I2601" s="210">
        <v>67.250000007575764</v>
      </c>
    </row>
    <row r="2602" spans="1:9" x14ac:dyDescent="0.25">
      <c r="A2602" s="208" t="s">
        <v>8809</v>
      </c>
      <c r="B2602" s="208" t="s">
        <v>12589</v>
      </c>
      <c r="C2602" s="208" t="s">
        <v>10828</v>
      </c>
      <c r="D2602" s="208" t="s">
        <v>12590</v>
      </c>
      <c r="E2602" s="194">
        <v>4.175816846347626</v>
      </c>
      <c r="F2602" s="254"/>
      <c r="G2602" s="255"/>
      <c r="H2602" s="255"/>
      <c r="I2602" s="210">
        <v>74.099999996969686</v>
      </c>
    </row>
    <row r="2603" spans="1:9" x14ac:dyDescent="0.25">
      <c r="A2603" s="208" t="s">
        <v>8809</v>
      </c>
      <c r="B2603" s="208" t="s">
        <v>12591</v>
      </c>
      <c r="C2603" s="208" t="s">
        <v>10828</v>
      </c>
      <c r="D2603" s="208" t="s">
        <v>12592</v>
      </c>
      <c r="E2603" s="253">
        <v>225.20000005051301</v>
      </c>
      <c r="F2603" s="245"/>
      <c r="G2603" s="245"/>
      <c r="H2603" s="245"/>
      <c r="I2603" s="210">
        <v>54.169999973636372</v>
      </c>
    </row>
    <row r="2604" spans="1:9" x14ac:dyDescent="0.25">
      <c r="A2604" s="208" t="s">
        <v>8809</v>
      </c>
      <c r="B2604" s="208" t="s">
        <v>12593</v>
      </c>
      <c r="C2604" s="208" t="s">
        <v>10828</v>
      </c>
      <c r="D2604" s="208" t="s">
        <v>12594</v>
      </c>
      <c r="E2604" s="253">
        <v>4.3599999541173382</v>
      </c>
      <c r="F2604" s="245"/>
      <c r="G2604" s="245"/>
      <c r="H2604" s="245"/>
      <c r="I2604" s="210">
        <v>54.169999973636372</v>
      </c>
    </row>
    <row r="2605" spans="1:9" x14ac:dyDescent="0.25">
      <c r="A2605" s="208" t="s">
        <v>8809</v>
      </c>
      <c r="B2605" s="208" t="s">
        <v>12595</v>
      </c>
      <c r="C2605" s="208" t="s">
        <v>10828</v>
      </c>
      <c r="D2605" s="208" t="s">
        <v>12590</v>
      </c>
      <c r="E2605" s="194">
        <v>1.9066000325535379</v>
      </c>
      <c r="F2605" s="254"/>
      <c r="G2605" s="255"/>
      <c r="H2605" s="255"/>
      <c r="I2605" s="210">
        <v>73.689999982121222</v>
      </c>
    </row>
    <row r="2606" spans="1:9" x14ac:dyDescent="0.25">
      <c r="A2606" s="208" t="s">
        <v>8809</v>
      </c>
      <c r="B2606" s="208" t="s">
        <v>12596</v>
      </c>
      <c r="C2606" s="208" t="s">
        <v>10828</v>
      </c>
      <c r="D2606" s="208" t="s">
        <v>12597</v>
      </c>
      <c r="E2606" s="253">
        <v>2.6299999723230729</v>
      </c>
      <c r="F2606" s="245"/>
      <c r="G2606" s="245"/>
      <c r="H2606" s="245"/>
      <c r="I2606" s="210">
        <v>71.360000001212128</v>
      </c>
    </row>
    <row r="2607" spans="1:9" x14ac:dyDescent="0.25">
      <c r="A2607" s="208" t="s">
        <v>8809</v>
      </c>
      <c r="B2607" s="208" t="s">
        <v>12598</v>
      </c>
      <c r="C2607" s="208" t="s">
        <v>10828</v>
      </c>
      <c r="D2607" s="208" t="s">
        <v>12597</v>
      </c>
      <c r="E2607" s="194">
        <v>11.159999987792689</v>
      </c>
      <c r="F2607" s="254"/>
      <c r="G2607" s="255"/>
      <c r="H2607" s="255"/>
      <c r="I2607" s="210">
        <v>69.300000006060614</v>
      </c>
    </row>
    <row r="2608" spans="1:9" x14ac:dyDescent="0.25">
      <c r="A2608" s="208" t="s">
        <v>8809</v>
      </c>
      <c r="B2608" s="208" t="s">
        <v>12599</v>
      </c>
      <c r="C2608" s="208" t="s">
        <v>10828</v>
      </c>
      <c r="D2608" s="208" t="s">
        <v>12600</v>
      </c>
      <c r="E2608" s="194">
        <v>11.098316221012199</v>
      </c>
      <c r="F2608" s="254"/>
      <c r="G2608" s="255"/>
      <c r="H2608" s="255"/>
      <c r="I2608" s="210">
        <v>2.5</v>
      </c>
    </row>
    <row r="2609" spans="1:9" x14ac:dyDescent="0.25">
      <c r="A2609" s="208" t="s">
        <v>8809</v>
      </c>
      <c r="B2609" s="208" t="s">
        <v>12601</v>
      </c>
      <c r="C2609" s="208" t="s">
        <v>10828</v>
      </c>
      <c r="D2609" s="208" t="s">
        <v>12602</v>
      </c>
      <c r="E2609" s="194">
        <v>14.969999947697969</v>
      </c>
      <c r="F2609" s="254"/>
      <c r="G2609" s="255"/>
      <c r="H2609" s="255"/>
      <c r="I2609" s="210">
        <v>2.5</v>
      </c>
    </row>
    <row r="2610" spans="1:9" x14ac:dyDescent="0.25">
      <c r="A2610" s="208" t="s">
        <v>8809</v>
      </c>
      <c r="B2610" s="208" t="s">
        <v>12603</v>
      </c>
      <c r="C2610" s="208" t="s">
        <v>10828</v>
      </c>
      <c r="D2610" s="208" t="s">
        <v>12604</v>
      </c>
      <c r="E2610" s="194">
        <v>13.293038534143241</v>
      </c>
      <c r="F2610" s="254"/>
      <c r="G2610" s="255"/>
      <c r="H2610" s="255"/>
      <c r="I2610" s="210">
        <v>2.3699999675757679</v>
      </c>
    </row>
    <row r="2611" spans="1:9" x14ac:dyDescent="0.25">
      <c r="A2611" s="208" t="s">
        <v>8809</v>
      </c>
      <c r="B2611" s="208" t="s">
        <v>12605</v>
      </c>
      <c r="C2611" s="208" t="s">
        <v>10828</v>
      </c>
      <c r="D2611" s="208" t="s">
        <v>12600</v>
      </c>
      <c r="E2611" s="194">
        <v>13.279999860247299</v>
      </c>
      <c r="F2611" s="254"/>
      <c r="G2611" s="255"/>
      <c r="H2611" s="255"/>
      <c r="I2611" s="210">
        <v>2.3699999675757679</v>
      </c>
    </row>
    <row r="2612" spans="1:9" x14ac:dyDescent="0.25">
      <c r="A2612" s="208" t="s">
        <v>8809</v>
      </c>
      <c r="B2612" s="208" t="s">
        <v>12606</v>
      </c>
      <c r="C2612" s="208" t="s">
        <v>10828</v>
      </c>
      <c r="D2612" s="208" t="s">
        <v>12607</v>
      </c>
      <c r="E2612" s="194">
        <v>13.606182440345361</v>
      </c>
      <c r="F2612" s="254"/>
      <c r="G2612" s="255"/>
      <c r="H2612" s="255"/>
      <c r="I2612" s="210">
        <v>1.710000036060594</v>
      </c>
    </row>
    <row r="2613" spans="1:9" x14ac:dyDescent="0.25">
      <c r="A2613" s="208" t="s">
        <v>8809</v>
      </c>
      <c r="B2613" s="208" t="s">
        <v>12608</v>
      </c>
      <c r="C2613" s="208" t="s">
        <v>10828</v>
      </c>
      <c r="D2613" s="208" t="s">
        <v>12609</v>
      </c>
      <c r="E2613" s="253">
        <v>7.3500025535385163E-2</v>
      </c>
      <c r="F2613" s="245"/>
      <c r="G2613" s="245"/>
      <c r="H2613" s="245"/>
      <c r="I2613" s="210">
        <v>45</v>
      </c>
    </row>
    <row r="2614" spans="1:9" x14ac:dyDescent="0.25">
      <c r="A2614" s="208" t="s">
        <v>8809</v>
      </c>
      <c r="B2614" s="208" t="s">
        <v>12610</v>
      </c>
      <c r="C2614" s="208" t="s">
        <v>10828</v>
      </c>
      <c r="D2614" s="208" t="s">
        <v>12611</v>
      </c>
      <c r="E2614" s="194">
        <v>130.62999999337021</v>
      </c>
      <c r="F2614" s="254"/>
      <c r="G2614" s="255"/>
      <c r="H2614" s="255"/>
      <c r="I2614" s="210">
        <v>8.5600000254545368</v>
      </c>
    </row>
    <row r="2615" spans="1:9" x14ac:dyDescent="0.25">
      <c r="A2615" s="208" t="s">
        <v>8809</v>
      </c>
      <c r="B2615" s="208" t="s">
        <v>12612</v>
      </c>
      <c r="C2615" s="208" t="s">
        <v>10828</v>
      </c>
      <c r="D2615" s="208" t="s">
        <v>12611</v>
      </c>
      <c r="E2615" s="253">
        <v>1.3979000115980009</v>
      </c>
      <c r="F2615" s="245"/>
      <c r="G2615" s="245"/>
      <c r="H2615" s="245"/>
      <c r="I2615" s="210">
        <v>9.2800000127272675</v>
      </c>
    </row>
    <row r="2616" spans="1:9" x14ac:dyDescent="0.25">
      <c r="A2616" s="208" t="s">
        <v>8809</v>
      </c>
      <c r="B2616" s="208" t="s">
        <v>12613</v>
      </c>
      <c r="C2616" s="208" t="s">
        <v>10828</v>
      </c>
      <c r="D2616" s="208" t="s">
        <v>12614</v>
      </c>
      <c r="E2616" s="253">
        <v>0.83999999116022117</v>
      </c>
      <c r="F2616" s="245"/>
      <c r="G2616" s="245"/>
      <c r="H2616" s="245"/>
      <c r="I2616" s="210">
        <v>1.5600000103030269</v>
      </c>
    </row>
    <row r="2617" spans="1:9" x14ac:dyDescent="0.25">
      <c r="A2617" s="208" t="s">
        <v>8809</v>
      </c>
      <c r="B2617" s="208" t="s">
        <v>12615</v>
      </c>
      <c r="C2617" s="208" t="s">
        <v>10828</v>
      </c>
      <c r="D2617" s="208" t="s">
        <v>12616</v>
      </c>
      <c r="E2617" s="253">
        <v>0.82999999126545654</v>
      </c>
      <c r="F2617" s="245"/>
      <c r="G2617" s="245"/>
      <c r="H2617" s="245"/>
      <c r="I2617" s="210">
        <v>18.009999981515161</v>
      </c>
    </row>
    <row r="2618" spans="1:9" x14ac:dyDescent="0.25">
      <c r="A2618" s="208" t="s">
        <v>8809</v>
      </c>
      <c r="B2618" s="208" t="s">
        <v>12617</v>
      </c>
      <c r="C2618" s="208" t="s">
        <v>10828</v>
      </c>
      <c r="D2618" s="208" t="s">
        <v>12618</v>
      </c>
      <c r="E2618" s="253">
        <v>0.98639998961957387</v>
      </c>
      <c r="F2618" s="245"/>
      <c r="G2618" s="245"/>
      <c r="H2618" s="245"/>
      <c r="I2618" s="210">
        <v>8.9299999778787935</v>
      </c>
    </row>
    <row r="2619" spans="1:9" x14ac:dyDescent="0.25">
      <c r="A2619" s="208" t="s">
        <v>8809</v>
      </c>
      <c r="B2619" s="208" t="s">
        <v>12619</v>
      </c>
      <c r="C2619" s="208" t="s">
        <v>10828</v>
      </c>
      <c r="D2619" s="208" t="s">
        <v>12620</v>
      </c>
      <c r="E2619" s="253">
        <v>0.90999999042357282</v>
      </c>
      <c r="F2619" s="245"/>
      <c r="G2619" s="245"/>
      <c r="H2619" s="245"/>
      <c r="I2619" s="210">
        <v>20.440000004848478</v>
      </c>
    </row>
    <row r="2620" spans="1:9" x14ac:dyDescent="0.25">
      <c r="A2620" s="208" t="s">
        <v>8809</v>
      </c>
      <c r="B2620" s="208" t="s">
        <v>12621</v>
      </c>
      <c r="C2620" s="208" t="s">
        <v>10828</v>
      </c>
      <c r="D2620" s="208" t="s">
        <v>12168</v>
      </c>
      <c r="E2620" s="194">
        <v>3.3099999651670622</v>
      </c>
      <c r="F2620" s="254"/>
      <c r="G2620" s="255"/>
      <c r="H2620" s="255"/>
      <c r="I2620" s="210">
        <v>14.789999994242431</v>
      </c>
    </row>
    <row r="2621" spans="1:9" x14ac:dyDescent="0.25">
      <c r="A2621" s="208" t="s">
        <v>8809</v>
      </c>
      <c r="B2621" s="208" t="s">
        <v>12622</v>
      </c>
      <c r="C2621" s="208" t="s">
        <v>10828</v>
      </c>
      <c r="D2621" s="208" t="s">
        <v>12623</v>
      </c>
      <c r="E2621" s="253">
        <v>0.78999999168639845</v>
      </c>
      <c r="F2621" s="245"/>
      <c r="G2621" s="245"/>
      <c r="H2621" s="245"/>
      <c r="I2621" s="210">
        <v>125.32999996575759</v>
      </c>
    </row>
    <row r="2622" spans="1:9" x14ac:dyDescent="0.25">
      <c r="A2622" s="208" t="s">
        <v>8809</v>
      </c>
      <c r="B2622" s="208" t="s">
        <v>12624</v>
      </c>
      <c r="C2622" s="208" t="s">
        <v>10828</v>
      </c>
      <c r="D2622" s="208" t="s">
        <v>12623</v>
      </c>
      <c r="E2622" s="194">
        <v>1.84999998053144</v>
      </c>
      <c r="F2622" s="254"/>
      <c r="G2622" s="255"/>
      <c r="H2622" s="255"/>
      <c r="I2622" s="210">
        <v>125.32999996575759</v>
      </c>
    </row>
    <row r="2623" spans="1:9" x14ac:dyDescent="0.25">
      <c r="A2623" s="208" t="s">
        <v>8809</v>
      </c>
      <c r="B2623" s="208" t="s">
        <v>12625</v>
      </c>
      <c r="C2623" s="208" t="s">
        <v>10828</v>
      </c>
      <c r="D2623" s="208" t="s">
        <v>12351</v>
      </c>
      <c r="E2623" s="194">
        <v>1.2938000390023681</v>
      </c>
      <c r="F2623" s="254"/>
      <c r="G2623" s="255"/>
      <c r="H2623" s="255"/>
      <c r="I2623" s="210">
        <v>11.19999997878789</v>
      </c>
    </row>
    <row r="2624" spans="1:9" x14ac:dyDescent="0.25">
      <c r="A2624" s="208" t="s">
        <v>8809</v>
      </c>
      <c r="B2624" s="208" t="s">
        <v>12626</v>
      </c>
      <c r="C2624" s="208" t="s">
        <v>10828</v>
      </c>
      <c r="D2624" s="208" t="s">
        <v>12349</v>
      </c>
      <c r="E2624" s="194">
        <v>1.2819000128187319</v>
      </c>
      <c r="F2624" s="254"/>
      <c r="G2624" s="255"/>
      <c r="H2624" s="255"/>
      <c r="I2624" s="210">
        <v>6.0199999630303154</v>
      </c>
    </row>
    <row r="2625" spans="1:9" x14ac:dyDescent="0.25">
      <c r="A2625" s="208" t="s">
        <v>8809</v>
      </c>
      <c r="B2625" s="208" t="s">
        <v>12627</v>
      </c>
      <c r="C2625" s="208" t="s">
        <v>10828</v>
      </c>
      <c r="D2625" s="208" t="s">
        <v>12208</v>
      </c>
      <c r="E2625" s="194">
        <v>1.469999984530387</v>
      </c>
      <c r="F2625" s="254"/>
      <c r="G2625" s="255"/>
      <c r="H2625" s="255"/>
      <c r="I2625" s="210">
        <v>14.970000009999991</v>
      </c>
    </row>
    <row r="2626" spans="1:9" x14ac:dyDescent="0.25">
      <c r="A2626" s="208" t="s">
        <v>8809</v>
      </c>
      <c r="B2626" s="208" t="s">
        <v>12628</v>
      </c>
      <c r="C2626" s="208" t="s">
        <v>10828</v>
      </c>
      <c r="D2626" s="208" t="s">
        <v>12629</v>
      </c>
      <c r="E2626" s="194">
        <v>3.1321942317054021</v>
      </c>
      <c r="F2626" s="254"/>
      <c r="G2626" s="255"/>
      <c r="H2626" s="255"/>
      <c r="I2626" s="210">
        <v>7.3900000366666543</v>
      </c>
    </row>
    <row r="2627" spans="1:9" x14ac:dyDescent="0.25">
      <c r="A2627" s="208" t="s">
        <v>8809</v>
      </c>
      <c r="B2627" s="208" t="s">
        <v>12630</v>
      </c>
      <c r="C2627" s="208" t="s">
        <v>10828</v>
      </c>
      <c r="D2627" s="208" t="s">
        <v>12631</v>
      </c>
      <c r="E2627" s="194">
        <v>2.1635000035411731</v>
      </c>
      <c r="F2627" s="254"/>
      <c r="G2627" s="255"/>
      <c r="H2627" s="255"/>
      <c r="I2627" s="210">
        <v>14.25000002272726</v>
      </c>
    </row>
    <row r="2628" spans="1:9" x14ac:dyDescent="0.25">
      <c r="A2628" s="208" t="s">
        <v>8809</v>
      </c>
      <c r="B2628" s="208" t="s">
        <v>12632</v>
      </c>
      <c r="C2628" s="208" t="s">
        <v>10828</v>
      </c>
      <c r="D2628" s="208" t="s">
        <v>12219</v>
      </c>
      <c r="E2628" s="253">
        <v>213.78999996011581</v>
      </c>
      <c r="F2628" s="245"/>
      <c r="G2628" s="245"/>
      <c r="H2628" s="255"/>
      <c r="I2628" s="210">
        <v>4.9400000199999932</v>
      </c>
    </row>
    <row r="2629" spans="1:9" x14ac:dyDescent="0.25">
      <c r="A2629" s="208" t="s">
        <v>8809</v>
      </c>
      <c r="B2629" s="208" t="s">
        <v>12633</v>
      </c>
      <c r="C2629" s="208" t="s">
        <v>10828</v>
      </c>
      <c r="D2629" s="208" t="s">
        <v>12351</v>
      </c>
      <c r="E2629" s="194">
        <v>12.639999866982381</v>
      </c>
      <c r="F2629" s="254"/>
      <c r="G2629" s="255"/>
      <c r="H2629" s="255"/>
      <c r="I2629" s="210">
        <v>19.760000004242421</v>
      </c>
    </row>
    <row r="2630" spans="1:9" x14ac:dyDescent="0.25">
      <c r="A2630" s="208" t="s">
        <v>8809</v>
      </c>
      <c r="B2630" s="208" t="s">
        <v>12634</v>
      </c>
      <c r="C2630" s="208" t="s">
        <v>10828</v>
      </c>
      <c r="D2630" s="208" t="s">
        <v>12635</v>
      </c>
      <c r="E2630" s="253">
        <v>6.1299999354906616</v>
      </c>
      <c r="F2630" s="245"/>
      <c r="G2630" s="245"/>
      <c r="H2630" s="245"/>
      <c r="I2630" s="210">
        <v>19.59999998181819</v>
      </c>
    </row>
    <row r="2631" spans="1:9" x14ac:dyDescent="0.25">
      <c r="A2631" s="208" t="s">
        <v>8809</v>
      </c>
      <c r="B2631" s="208" t="s">
        <v>12636</v>
      </c>
      <c r="C2631" s="208" t="s">
        <v>10828</v>
      </c>
      <c r="D2631" s="208" t="s">
        <v>12637</v>
      </c>
      <c r="E2631" s="253">
        <v>12.676611284644981</v>
      </c>
      <c r="F2631" s="245"/>
      <c r="G2631" s="245"/>
      <c r="H2631" s="255"/>
      <c r="I2631" s="210">
        <v>18.969999964545469</v>
      </c>
    </row>
    <row r="2632" spans="1:9" x14ac:dyDescent="0.25">
      <c r="A2632" s="208" t="s">
        <v>8809</v>
      </c>
      <c r="B2632" s="208" t="s">
        <v>12638</v>
      </c>
      <c r="C2632" s="208" t="s">
        <v>10828</v>
      </c>
      <c r="D2632" s="208" t="s">
        <v>12639</v>
      </c>
      <c r="E2632" s="253">
        <v>12.60999997253354</v>
      </c>
      <c r="F2632" s="245"/>
      <c r="G2632" s="245"/>
      <c r="H2632" s="245"/>
      <c r="I2632" s="210">
        <v>2.3799999642424359</v>
      </c>
    </row>
    <row r="2633" spans="1:9" x14ac:dyDescent="0.25">
      <c r="A2633" s="208" t="s">
        <v>8809</v>
      </c>
      <c r="B2633" s="208" t="s">
        <v>12640</v>
      </c>
      <c r="C2633" s="208" t="s">
        <v>10828</v>
      </c>
      <c r="D2633" s="208" t="s">
        <v>12641</v>
      </c>
      <c r="E2633" s="194">
        <v>0.22009997137490159</v>
      </c>
      <c r="F2633" s="254"/>
      <c r="G2633" s="255"/>
      <c r="H2633" s="255"/>
      <c r="I2633" s="210">
        <v>20.40000001818181</v>
      </c>
    </row>
    <row r="2634" spans="1:9" x14ac:dyDescent="0.25">
      <c r="A2634" s="208" t="s">
        <v>8809</v>
      </c>
      <c r="B2634" s="208" t="s">
        <v>12642</v>
      </c>
      <c r="C2634" s="208" t="s">
        <v>10828</v>
      </c>
      <c r="D2634" s="208" t="s">
        <v>12643</v>
      </c>
      <c r="E2634" s="194">
        <v>2862.4699999740069</v>
      </c>
      <c r="F2634" s="254"/>
      <c r="G2634" s="255"/>
      <c r="H2634" s="255"/>
      <c r="I2634" s="210">
        <v>11.609999993636359</v>
      </c>
    </row>
    <row r="2635" spans="1:9" x14ac:dyDescent="0.25">
      <c r="A2635" s="208" t="s">
        <v>8809</v>
      </c>
      <c r="B2635" s="208" t="s">
        <v>12644</v>
      </c>
      <c r="C2635" s="208" t="s">
        <v>10828</v>
      </c>
      <c r="D2635" s="208" t="s">
        <v>12645</v>
      </c>
      <c r="E2635" s="194">
        <v>13.293038534143241</v>
      </c>
      <c r="F2635" s="254"/>
      <c r="G2635" s="255"/>
      <c r="H2635" s="255"/>
      <c r="I2635" s="210">
        <v>10.86000001636363</v>
      </c>
    </row>
    <row r="2636" spans="1:9" x14ac:dyDescent="0.25">
      <c r="A2636" s="208" t="s">
        <v>8809</v>
      </c>
      <c r="B2636" s="208" t="s">
        <v>12646</v>
      </c>
      <c r="C2636" s="208" t="s">
        <v>10828</v>
      </c>
      <c r="D2636" s="208" t="s">
        <v>12647</v>
      </c>
      <c r="E2636" s="194">
        <v>20.149999998421471</v>
      </c>
      <c r="F2636" s="254"/>
      <c r="G2636" s="255"/>
      <c r="H2636" s="255"/>
      <c r="I2636" s="210">
        <v>0.37000002818180883</v>
      </c>
    </row>
    <row r="2637" spans="1:9" x14ac:dyDescent="0.25">
      <c r="A2637" s="208" t="s">
        <v>8809</v>
      </c>
      <c r="B2637" s="208" t="s">
        <v>12648</v>
      </c>
      <c r="C2637" s="208" t="s">
        <v>10828</v>
      </c>
      <c r="D2637" s="208" t="s">
        <v>12649</v>
      </c>
      <c r="E2637" s="253">
        <v>3.6598712585122728</v>
      </c>
      <c r="F2637" s="245"/>
      <c r="G2637" s="245"/>
      <c r="H2637" s="245"/>
      <c r="I2637" s="210">
        <v>0.25999998909091282</v>
      </c>
    </row>
    <row r="2638" spans="1:9" x14ac:dyDescent="0.25">
      <c r="A2638" s="208" t="s">
        <v>8809</v>
      </c>
      <c r="B2638" s="208" t="s">
        <v>12650</v>
      </c>
      <c r="C2638" s="208" t="s">
        <v>10828</v>
      </c>
      <c r="D2638" s="208" t="s">
        <v>12358</v>
      </c>
      <c r="E2638" s="253">
        <v>6.0700000413575372</v>
      </c>
      <c r="F2638" s="245"/>
      <c r="G2638" s="245"/>
      <c r="H2638" s="245"/>
      <c r="I2638" s="210">
        <v>0.2100000057575738</v>
      </c>
    </row>
    <row r="2639" spans="1:9" x14ac:dyDescent="0.25">
      <c r="A2639" s="208" t="s">
        <v>8809</v>
      </c>
      <c r="B2639" s="208" t="s">
        <v>12651</v>
      </c>
      <c r="C2639" s="208" t="s">
        <v>10828</v>
      </c>
      <c r="D2639" s="208" t="s">
        <v>12358</v>
      </c>
      <c r="E2639" s="253">
        <v>0.10999999884240989</v>
      </c>
      <c r="F2639" s="245"/>
      <c r="G2639" s="245"/>
      <c r="H2639" s="245"/>
      <c r="I2639" s="210">
        <v>0.22000000242424159</v>
      </c>
    </row>
    <row r="2640" spans="1:9" x14ac:dyDescent="0.25">
      <c r="A2640" s="208" t="s">
        <v>8809</v>
      </c>
      <c r="B2640" s="208" t="s">
        <v>12652</v>
      </c>
      <c r="C2640" s="208" t="s">
        <v>10828</v>
      </c>
      <c r="D2640" s="208" t="s">
        <v>12653</v>
      </c>
      <c r="E2640" s="253">
        <v>0.10999999884240989</v>
      </c>
      <c r="F2640" s="245"/>
      <c r="G2640" s="245"/>
      <c r="H2640" s="245"/>
      <c r="I2640" s="210">
        <v>12.55999998000001</v>
      </c>
    </row>
    <row r="2641" spans="1:9" x14ac:dyDescent="0.25">
      <c r="A2641" s="208" t="s">
        <v>8809</v>
      </c>
      <c r="B2641" s="208" t="s">
        <v>12654</v>
      </c>
      <c r="C2641" s="208" t="s">
        <v>10828</v>
      </c>
      <c r="D2641" s="208" t="s">
        <v>12655</v>
      </c>
      <c r="E2641" s="194">
        <v>3.967676990605872</v>
      </c>
      <c r="F2641" s="254"/>
      <c r="G2641" s="255"/>
      <c r="H2641" s="255"/>
      <c r="I2641" s="210">
        <v>6.5900000003030303</v>
      </c>
    </row>
    <row r="2642" spans="1:9" x14ac:dyDescent="0.25">
      <c r="A2642" s="208" t="s">
        <v>8809</v>
      </c>
      <c r="B2642" s="208" t="s">
        <v>12656</v>
      </c>
      <c r="C2642" s="208" t="s">
        <v>10828</v>
      </c>
      <c r="D2642" s="208" t="s">
        <v>11899</v>
      </c>
      <c r="E2642" s="194">
        <v>4.3853832740291159</v>
      </c>
      <c r="F2642" s="254"/>
      <c r="G2642" s="255"/>
      <c r="H2642" s="255"/>
      <c r="I2642" s="210">
        <v>33.990000033636363</v>
      </c>
    </row>
    <row r="2643" spans="1:9" x14ac:dyDescent="0.25">
      <c r="A2643" s="208" t="s">
        <v>8809</v>
      </c>
      <c r="B2643" s="208" t="s">
        <v>12657</v>
      </c>
      <c r="C2643" s="208" t="s">
        <v>10828</v>
      </c>
      <c r="D2643" s="208" t="s">
        <v>12295</v>
      </c>
      <c r="E2643" s="194">
        <v>38.617605486791838</v>
      </c>
      <c r="F2643" s="254"/>
      <c r="G2643" s="255"/>
      <c r="H2643" s="255"/>
      <c r="I2643" s="210">
        <v>1.030000035454534</v>
      </c>
    </row>
    <row r="2644" spans="1:9" x14ac:dyDescent="0.25">
      <c r="A2644" s="208" t="s">
        <v>8809</v>
      </c>
      <c r="B2644" s="208" t="s">
        <v>12658</v>
      </c>
      <c r="C2644" s="208" t="s">
        <v>10828</v>
      </c>
      <c r="D2644" s="208" t="s">
        <v>11931</v>
      </c>
      <c r="E2644" s="253">
        <v>422.72999997127067</v>
      </c>
      <c r="F2644" s="245"/>
      <c r="G2644" s="245"/>
      <c r="H2644" s="245"/>
      <c r="I2644" s="210">
        <v>3559.5100000118191</v>
      </c>
    </row>
    <row r="2645" spans="1:9" x14ac:dyDescent="0.25">
      <c r="A2645" s="208" t="s">
        <v>8809</v>
      </c>
      <c r="B2645" s="208" t="s">
        <v>12659</v>
      </c>
      <c r="C2645" s="208" t="s">
        <v>10828</v>
      </c>
      <c r="D2645" s="208" t="s">
        <v>12660</v>
      </c>
      <c r="E2645" s="194">
        <v>3.6399999616942909</v>
      </c>
      <c r="F2645" s="254"/>
      <c r="G2645" s="255"/>
      <c r="H2645" s="255"/>
      <c r="I2645" s="210">
        <v>422.72999999909092</v>
      </c>
    </row>
    <row r="2646" spans="1:9" x14ac:dyDescent="0.25">
      <c r="A2646" s="208" t="s">
        <v>8809</v>
      </c>
      <c r="B2646" s="208" t="s">
        <v>12661</v>
      </c>
      <c r="C2646" s="208" t="s">
        <v>10828</v>
      </c>
      <c r="D2646" s="208" t="s">
        <v>12662</v>
      </c>
      <c r="E2646" s="194">
        <v>34.38999963809524</v>
      </c>
      <c r="F2646" s="254"/>
      <c r="G2646" s="255"/>
      <c r="H2646" s="255"/>
      <c r="I2646" s="210">
        <v>45.939999989696958</v>
      </c>
    </row>
    <row r="2647" spans="1:9" x14ac:dyDescent="0.25">
      <c r="A2647" s="208" t="s">
        <v>8809</v>
      </c>
      <c r="B2647" s="208" t="s">
        <v>12663</v>
      </c>
      <c r="C2647" s="208" t="s">
        <v>10828</v>
      </c>
      <c r="D2647" s="208" t="s">
        <v>12664</v>
      </c>
      <c r="E2647" s="253">
        <v>9.6222466759037459</v>
      </c>
      <c r="F2647" s="245"/>
      <c r="G2647" s="245"/>
      <c r="H2647" s="245"/>
      <c r="I2647" s="210">
        <v>3.2699999706060701</v>
      </c>
    </row>
    <row r="2648" spans="1:9" x14ac:dyDescent="0.25">
      <c r="A2648" s="208" t="s">
        <v>8809</v>
      </c>
      <c r="B2648" s="208" t="s">
        <v>12665</v>
      </c>
      <c r="C2648" s="208" t="s">
        <v>10828</v>
      </c>
      <c r="D2648" s="208" t="s">
        <v>12664</v>
      </c>
      <c r="E2648" s="253">
        <v>462.61999997242827</v>
      </c>
      <c r="F2648" s="245"/>
      <c r="G2648" s="245"/>
      <c r="H2648" s="245"/>
      <c r="I2648" s="210">
        <v>4.429999962727285</v>
      </c>
    </row>
    <row r="2649" spans="1:9" x14ac:dyDescent="0.25">
      <c r="A2649" s="208" t="s">
        <v>8809</v>
      </c>
      <c r="B2649" s="208" t="s">
        <v>12666</v>
      </c>
      <c r="C2649" s="208" t="s">
        <v>10828</v>
      </c>
      <c r="D2649" s="208" t="s">
        <v>11747</v>
      </c>
      <c r="E2649" s="253">
        <v>81.439999984846096</v>
      </c>
      <c r="F2649" s="245"/>
      <c r="G2649" s="245"/>
      <c r="H2649" s="245"/>
      <c r="I2649" s="210">
        <v>59.030000020303007</v>
      </c>
    </row>
    <row r="2650" spans="1:9" x14ac:dyDescent="0.25">
      <c r="A2650" s="208" t="s">
        <v>8809</v>
      </c>
      <c r="B2650" s="208" t="s">
        <v>12667</v>
      </c>
      <c r="C2650" s="208" t="s">
        <v>10828</v>
      </c>
      <c r="D2650" s="208" t="s">
        <v>12668</v>
      </c>
      <c r="E2650" s="253">
        <v>6.0000000420941859</v>
      </c>
      <c r="F2650" s="245"/>
      <c r="G2650" s="245"/>
      <c r="H2650" s="245"/>
      <c r="I2650" s="210">
        <v>6.4199999812121273</v>
      </c>
    </row>
    <row r="2651" spans="1:9" x14ac:dyDescent="0.25">
      <c r="A2651" s="208" t="s">
        <v>8809</v>
      </c>
      <c r="B2651" s="208" t="s">
        <v>12669</v>
      </c>
      <c r="C2651" s="208" t="s">
        <v>10828</v>
      </c>
      <c r="D2651" s="208" t="s">
        <v>12670</v>
      </c>
      <c r="E2651" s="253">
        <v>1.84999998053144</v>
      </c>
      <c r="F2651" s="245"/>
      <c r="G2651" s="245"/>
      <c r="H2651" s="255"/>
      <c r="I2651" s="210">
        <v>19.339999992727279</v>
      </c>
    </row>
    <row r="2652" spans="1:9" x14ac:dyDescent="0.25">
      <c r="A2652" s="208" t="s">
        <v>8809</v>
      </c>
      <c r="B2652" s="208" t="s">
        <v>12671</v>
      </c>
      <c r="C2652" s="208" t="s">
        <v>10828</v>
      </c>
      <c r="D2652" s="208" t="s">
        <v>12563</v>
      </c>
      <c r="E2652" s="253">
        <v>1.529999983898974</v>
      </c>
      <c r="F2652" s="245"/>
      <c r="G2652" s="245"/>
      <c r="H2652" s="255"/>
      <c r="I2652" s="210">
        <v>12.690000012424241</v>
      </c>
    </row>
    <row r="2653" spans="1:9" x14ac:dyDescent="0.25">
      <c r="A2653" s="208" t="s">
        <v>8809</v>
      </c>
      <c r="B2653" s="208" t="s">
        <v>12672</v>
      </c>
      <c r="C2653" s="208" t="s">
        <v>10828</v>
      </c>
      <c r="D2653" s="208" t="s">
        <v>12673</v>
      </c>
      <c r="E2653" s="253">
        <v>1.654499956279927</v>
      </c>
      <c r="F2653" s="245"/>
      <c r="G2653" s="245"/>
      <c r="H2653" s="245"/>
      <c r="I2653" s="210">
        <v>76.169999988787879</v>
      </c>
    </row>
    <row r="2654" spans="1:9" x14ac:dyDescent="0.25">
      <c r="A2654" s="208" t="s">
        <v>8809</v>
      </c>
      <c r="B2654" s="208" t="s">
        <v>12674</v>
      </c>
      <c r="C2654" s="208" t="s">
        <v>10828</v>
      </c>
      <c r="D2654" s="208" t="s">
        <v>12675</v>
      </c>
      <c r="E2654" s="194">
        <v>2.874500048676663</v>
      </c>
      <c r="F2654" s="254"/>
      <c r="G2654" s="255"/>
      <c r="H2654" s="255"/>
      <c r="I2654" s="210">
        <v>76.189999982121208</v>
      </c>
    </row>
    <row r="2655" spans="1:9" x14ac:dyDescent="0.25">
      <c r="A2655" s="208" t="s">
        <v>8809</v>
      </c>
      <c r="B2655" s="208" t="s">
        <v>12676</v>
      </c>
      <c r="C2655" s="208" t="s">
        <v>10828</v>
      </c>
      <c r="D2655" s="208" t="s">
        <v>12677</v>
      </c>
      <c r="E2655" s="253">
        <v>8.9235358176949671</v>
      </c>
      <c r="F2655" s="245"/>
      <c r="G2655" s="245"/>
      <c r="H2655" s="245"/>
      <c r="I2655" s="210">
        <v>7.2799999975757581</v>
      </c>
    </row>
    <row r="2656" spans="1:9" x14ac:dyDescent="0.25">
      <c r="A2656" s="208" t="s">
        <v>8809</v>
      </c>
      <c r="B2656" s="208" t="s">
        <v>12678</v>
      </c>
      <c r="C2656" s="208" t="s">
        <v>10828</v>
      </c>
      <c r="D2656" s="208" t="s">
        <v>12679</v>
      </c>
      <c r="E2656" s="253">
        <v>527.8300000228362</v>
      </c>
      <c r="F2656" s="245"/>
      <c r="G2656" s="245"/>
      <c r="H2656" s="245"/>
      <c r="I2656" s="210">
        <v>9.7200000175757513</v>
      </c>
    </row>
    <row r="2657" spans="1:9" x14ac:dyDescent="0.25">
      <c r="A2657" s="208" t="s">
        <v>8809</v>
      </c>
      <c r="B2657" s="208" t="s">
        <v>12680</v>
      </c>
      <c r="C2657" s="208" t="s">
        <v>10828</v>
      </c>
      <c r="D2657" s="208" t="s">
        <v>12681</v>
      </c>
      <c r="E2657" s="253">
        <v>500.20999999779008</v>
      </c>
      <c r="F2657" s="245"/>
      <c r="G2657" s="245"/>
      <c r="H2657" s="245"/>
      <c r="I2657" s="210">
        <v>0.29999997575758391</v>
      </c>
    </row>
    <row r="2658" spans="1:9" x14ac:dyDescent="0.25">
      <c r="A2658" s="208" t="s">
        <v>8809</v>
      </c>
      <c r="B2658" s="208" t="s">
        <v>3007</v>
      </c>
      <c r="C2658" s="208" t="s">
        <v>10828</v>
      </c>
      <c r="D2658" s="208" t="s">
        <v>12682</v>
      </c>
      <c r="E2658" s="253">
        <v>495.43000004809261</v>
      </c>
      <c r="F2658" s="245"/>
      <c r="G2658" s="245"/>
      <c r="H2658" s="245"/>
      <c r="I2658" s="210">
        <v>732.83999996242426</v>
      </c>
    </row>
    <row r="2659" spans="1:9" x14ac:dyDescent="0.25">
      <c r="A2659" s="208" t="s">
        <v>8809</v>
      </c>
      <c r="B2659" s="208" t="s">
        <v>12683</v>
      </c>
      <c r="C2659" s="208" t="s">
        <v>10828</v>
      </c>
      <c r="D2659" s="208" t="s">
        <v>12684</v>
      </c>
      <c r="E2659" s="253">
        <v>6.4200000376742956</v>
      </c>
      <c r="F2659" s="245"/>
      <c r="G2659" s="245"/>
      <c r="H2659" s="255"/>
      <c r="I2659" s="210">
        <v>2.5499999833333389</v>
      </c>
    </row>
    <row r="2660" spans="1:9" x14ac:dyDescent="0.25">
      <c r="A2660" s="208" t="s">
        <v>8809</v>
      </c>
      <c r="B2660" s="208" t="s">
        <v>12685</v>
      </c>
      <c r="C2660" s="208" t="s">
        <v>10828</v>
      </c>
      <c r="D2660" s="208" t="s">
        <v>12686</v>
      </c>
      <c r="E2660" s="194">
        <v>44.969999526756133</v>
      </c>
      <c r="F2660" s="254"/>
      <c r="G2660" s="255"/>
      <c r="H2660" s="255"/>
      <c r="I2660" s="210">
        <v>0.28999997909091613</v>
      </c>
    </row>
    <row r="2661" spans="1:9" x14ac:dyDescent="0.25">
      <c r="A2661" s="208" t="s">
        <v>8809</v>
      </c>
      <c r="B2661" s="208" t="s">
        <v>12687</v>
      </c>
      <c r="C2661" s="208" t="s">
        <v>10828</v>
      </c>
      <c r="D2661" s="208" t="s">
        <v>12688</v>
      </c>
      <c r="E2661" s="194">
        <v>40.99436420947788</v>
      </c>
      <c r="F2661" s="254"/>
      <c r="G2661" s="255"/>
      <c r="H2661" s="255"/>
      <c r="I2661" s="210">
        <v>0.77999996727273824</v>
      </c>
    </row>
    <row r="2662" spans="1:9" x14ac:dyDescent="0.25">
      <c r="A2662" s="208" t="s">
        <v>8809</v>
      </c>
      <c r="B2662" s="208" t="s">
        <v>12689</v>
      </c>
      <c r="C2662" s="208" t="s">
        <v>10828</v>
      </c>
      <c r="D2662" s="208" t="s">
        <v>12649</v>
      </c>
      <c r="E2662" s="253">
        <v>486.48000003704288</v>
      </c>
      <c r="F2662" s="245"/>
      <c r="G2662" s="245"/>
      <c r="H2662" s="245"/>
      <c r="I2662" s="210">
        <v>0.22000000242424159</v>
      </c>
    </row>
    <row r="2663" spans="1:9" x14ac:dyDescent="0.25">
      <c r="A2663" s="208" t="s">
        <v>8809</v>
      </c>
      <c r="B2663" s="208" t="s">
        <v>12690</v>
      </c>
      <c r="C2663" s="208" t="s">
        <v>10828</v>
      </c>
      <c r="D2663" s="208" t="s">
        <v>12673</v>
      </c>
      <c r="E2663" s="253">
        <v>218.8500000121021</v>
      </c>
      <c r="F2663" s="245"/>
      <c r="G2663" s="245"/>
      <c r="H2663" s="245"/>
      <c r="I2663" s="210">
        <v>0.2699999857575805</v>
      </c>
    </row>
    <row r="2664" spans="1:9" x14ac:dyDescent="0.25">
      <c r="A2664" s="208" t="s">
        <v>8809</v>
      </c>
      <c r="B2664" s="208" t="s">
        <v>12691</v>
      </c>
      <c r="C2664" s="208" t="s">
        <v>10828</v>
      </c>
      <c r="D2664" s="208" t="s">
        <v>12692</v>
      </c>
      <c r="E2664" s="253">
        <v>43.789207642313002</v>
      </c>
      <c r="F2664" s="245"/>
      <c r="G2664" s="245"/>
      <c r="H2664" s="255"/>
      <c r="I2664" s="210">
        <v>0.12000003575756379</v>
      </c>
    </row>
    <row r="2665" spans="1:9" x14ac:dyDescent="0.25">
      <c r="A2665" s="208" t="s">
        <v>8809</v>
      </c>
      <c r="B2665" s="208" t="s">
        <v>12693</v>
      </c>
      <c r="C2665" s="208" t="s">
        <v>10828</v>
      </c>
      <c r="D2665" s="208" t="s">
        <v>12694</v>
      </c>
      <c r="E2665" s="253">
        <v>2.0199999787424372</v>
      </c>
      <c r="F2665" s="245"/>
      <c r="G2665" s="245"/>
      <c r="H2665" s="245"/>
      <c r="I2665" s="210">
        <v>0.69999999393939594</v>
      </c>
    </row>
    <row r="2666" spans="1:9" x14ac:dyDescent="0.25">
      <c r="A2666" s="208" t="s">
        <v>8809</v>
      </c>
      <c r="B2666" s="208" t="s">
        <v>12695</v>
      </c>
      <c r="C2666" s="208" t="s">
        <v>10828</v>
      </c>
      <c r="D2666" s="208" t="s">
        <v>12696</v>
      </c>
      <c r="E2666" s="253">
        <v>0.18110002440305159</v>
      </c>
      <c r="F2666" s="245"/>
      <c r="G2666" s="245"/>
      <c r="H2666" s="255"/>
      <c r="I2666" s="210">
        <v>9.0300000203030226</v>
      </c>
    </row>
    <row r="2667" spans="1:9" x14ac:dyDescent="0.25">
      <c r="A2667" s="208" t="s">
        <v>8809</v>
      </c>
      <c r="B2667" s="208" t="s">
        <v>12697</v>
      </c>
      <c r="C2667" s="208" t="s">
        <v>10828</v>
      </c>
      <c r="D2667" s="208" t="s">
        <v>11901</v>
      </c>
      <c r="E2667" s="253">
        <v>2.018899952445147</v>
      </c>
      <c r="F2667" s="245"/>
      <c r="G2667" s="245"/>
      <c r="H2667" s="245"/>
      <c r="I2667" s="210">
        <v>0.15000002575756721</v>
      </c>
    </row>
    <row r="2668" spans="1:9" x14ac:dyDescent="0.25">
      <c r="A2668" s="208" t="s">
        <v>8809</v>
      </c>
      <c r="B2668" s="208" t="s">
        <v>12698</v>
      </c>
      <c r="C2668" s="208" t="s">
        <v>10828</v>
      </c>
      <c r="D2668" s="208" t="s">
        <v>12699</v>
      </c>
      <c r="E2668" s="194">
        <v>6.6200000355695856</v>
      </c>
      <c r="F2668" s="254"/>
      <c r="G2668" s="255"/>
      <c r="H2668" s="255"/>
      <c r="I2668" s="210">
        <v>8.6300000021212107</v>
      </c>
    </row>
    <row r="2669" spans="1:9" x14ac:dyDescent="0.25">
      <c r="A2669" s="208" t="s">
        <v>8809</v>
      </c>
      <c r="B2669" s="208" t="s">
        <v>12700</v>
      </c>
      <c r="C2669" s="208" t="s">
        <v>10828</v>
      </c>
      <c r="D2669" s="208" t="s">
        <v>12701</v>
      </c>
      <c r="E2669" s="194">
        <v>2.392030177405629</v>
      </c>
      <c r="F2669" s="254"/>
      <c r="G2669" s="255"/>
      <c r="H2669" s="255"/>
      <c r="I2669" s="210">
        <v>6.2600000345454436</v>
      </c>
    </row>
    <row r="2670" spans="1:9" x14ac:dyDescent="0.25">
      <c r="A2670" s="208" t="s">
        <v>8809</v>
      </c>
      <c r="B2670" s="208" t="s">
        <v>12702</v>
      </c>
      <c r="C2670" s="208" t="s">
        <v>10828</v>
      </c>
      <c r="D2670" s="208" t="s">
        <v>12703</v>
      </c>
      <c r="E2670" s="194">
        <v>213.78999996011581</v>
      </c>
      <c r="F2670" s="254"/>
      <c r="G2670" s="255"/>
      <c r="H2670" s="255"/>
      <c r="I2670" s="210">
        <v>7706.0799994884846</v>
      </c>
    </row>
    <row r="2671" spans="1:9" x14ac:dyDescent="0.25">
      <c r="A2671" s="208" t="s">
        <v>8809</v>
      </c>
      <c r="B2671" s="208" t="s">
        <v>12704</v>
      </c>
      <c r="C2671" s="208" t="s">
        <v>10828</v>
      </c>
      <c r="D2671" s="208" t="s">
        <v>12705</v>
      </c>
      <c r="E2671" s="194">
        <v>7.4500000268350437</v>
      </c>
      <c r="F2671" s="254"/>
      <c r="G2671" s="255"/>
      <c r="H2671" s="255"/>
      <c r="I2671" s="210">
        <v>7706.0799994884846</v>
      </c>
    </row>
    <row r="2672" spans="1:9" x14ac:dyDescent="0.25">
      <c r="A2672" s="208" t="s">
        <v>8809</v>
      </c>
      <c r="B2672" s="208" t="s">
        <v>12706</v>
      </c>
      <c r="C2672" s="208" t="s">
        <v>10828</v>
      </c>
      <c r="D2672" s="208" t="s">
        <v>11774</v>
      </c>
      <c r="E2672" s="194">
        <v>40.019999578847667</v>
      </c>
      <c r="F2672" s="254"/>
      <c r="G2672" s="255"/>
      <c r="H2672" s="255"/>
      <c r="I2672" s="210">
        <v>9325.5999975272734</v>
      </c>
    </row>
    <row r="2673" spans="1:9" x14ac:dyDescent="0.25">
      <c r="A2673" s="208" t="s">
        <v>8809</v>
      </c>
      <c r="B2673" s="208" t="s">
        <v>12707</v>
      </c>
      <c r="C2673" s="208" t="s">
        <v>10828</v>
      </c>
      <c r="D2673" s="208" t="s">
        <v>12705</v>
      </c>
      <c r="E2673" s="253">
        <v>4.5799999518021588</v>
      </c>
      <c r="F2673" s="245"/>
      <c r="G2673" s="245"/>
      <c r="H2673" s="245"/>
      <c r="I2673" s="210">
        <v>9226.6000002242417</v>
      </c>
    </row>
    <row r="2674" spans="1:9" x14ac:dyDescent="0.25">
      <c r="A2674" s="208" t="s">
        <v>8809</v>
      </c>
      <c r="B2674" s="208" t="s">
        <v>12708</v>
      </c>
      <c r="C2674" s="208" t="s">
        <v>10828</v>
      </c>
      <c r="D2674" s="208" t="s">
        <v>11774</v>
      </c>
      <c r="E2674" s="194">
        <v>42.969999547803219</v>
      </c>
      <c r="F2674" s="254"/>
      <c r="G2674" s="255"/>
      <c r="H2674" s="255"/>
      <c r="I2674" s="210">
        <v>9276.9699985857587</v>
      </c>
    </row>
    <row r="2675" spans="1:9" x14ac:dyDescent="0.25">
      <c r="A2675" s="208" t="s">
        <v>8809</v>
      </c>
      <c r="B2675" s="208" t="s">
        <v>12709</v>
      </c>
      <c r="C2675" s="208" t="s">
        <v>10828</v>
      </c>
      <c r="D2675" s="208" t="s">
        <v>12358</v>
      </c>
      <c r="E2675" s="194">
        <v>13.679999961273349</v>
      </c>
      <c r="F2675" s="254"/>
      <c r="G2675" s="255"/>
      <c r="H2675" s="255"/>
      <c r="I2675" s="210">
        <v>0.16000002242423489</v>
      </c>
    </row>
    <row r="2676" spans="1:9" x14ac:dyDescent="0.25">
      <c r="A2676" s="208" t="s">
        <v>8809</v>
      </c>
      <c r="B2676" s="208" t="s">
        <v>12710</v>
      </c>
      <c r="C2676" s="208" t="s">
        <v>10828</v>
      </c>
      <c r="D2676" s="208" t="s">
        <v>12711</v>
      </c>
      <c r="E2676" s="194">
        <v>3.6499999615890562</v>
      </c>
      <c r="F2676" s="254"/>
      <c r="G2676" s="255"/>
      <c r="H2676" s="255"/>
      <c r="I2676" s="210">
        <v>25.170000019090899</v>
      </c>
    </row>
    <row r="2677" spans="1:9" x14ac:dyDescent="0.25">
      <c r="A2677" s="208" t="s">
        <v>8809</v>
      </c>
      <c r="B2677" s="208" t="s">
        <v>12712</v>
      </c>
      <c r="C2677" s="208" t="s">
        <v>10828</v>
      </c>
      <c r="D2677" s="208" t="s">
        <v>12713</v>
      </c>
      <c r="E2677" s="194">
        <v>2.1314000301878449</v>
      </c>
      <c r="F2677" s="254"/>
      <c r="G2677" s="255"/>
      <c r="H2677" s="255"/>
      <c r="I2677" s="210">
        <v>16849.879997009699</v>
      </c>
    </row>
    <row r="2678" spans="1:9" x14ac:dyDescent="0.25">
      <c r="A2678" s="208" t="s">
        <v>8809</v>
      </c>
      <c r="B2678" s="208" t="s">
        <v>12714</v>
      </c>
      <c r="C2678" s="208" t="s">
        <v>10828</v>
      </c>
      <c r="D2678" s="208" t="s">
        <v>12715</v>
      </c>
      <c r="E2678" s="194">
        <v>13.44999996369377</v>
      </c>
      <c r="F2678" s="254"/>
      <c r="G2678" s="255"/>
      <c r="H2678" s="255"/>
      <c r="I2678" s="210">
        <v>17807.88000343394</v>
      </c>
    </row>
    <row r="2679" spans="1:9" x14ac:dyDescent="0.25">
      <c r="A2679" s="208" t="s">
        <v>8809</v>
      </c>
      <c r="B2679" s="208" t="s">
        <v>12716</v>
      </c>
      <c r="C2679" s="208" t="s">
        <v>10828</v>
      </c>
      <c r="D2679" s="208" t="s">
        <v>12717</v>
      </c>
      <c r="E2679" s="253">
        <v>182.2399999764273</v>
      </c>
      <c r="F2679" s="245"/>
      <c r="G2679" s="245"/>
      <c r="H2679" s="245"/>
      <c r="I2679" s="210">
        <v>17462.63999730182</v>
      </c>
    </row>
    <row r="2680" spans="1:9" x14ac:dyDescent="0.25">
      <c r="A2680" s="208" t="s">
        <v>8809</v>
      </c>
      <c r="B2680" s="208" t="s">
        <v>12718</v>
      </c>
      <c r="C2680" s="208" t="s">
        <v>10828</v>
      </c>
      <c r="D2680" s="208" t="s">
        <v>12717</v>
      </c>
      <c r="E2680" s="194">
        <v>95.770000044514603</v>
      </c>
      <c r="F2680" s="254"/>
      <c r="G2680" s="255"/>
      <c r="H2680" s="255"/>
      <c r="I2680" s="210">
        <v>19034.16000376485</v>
      </c>
    </row>
    <row r="2681" spans="1:9" x14ac:dyDescent="0.25">
      <c r="A2681" s="208" t="s">
        <v>8809</v>
      </c>
      <c r="B2681" s="208" t="s">
        <v>12719</v>
      </c>
      <c r="C2681" s="208" t="s">
        <v>10828</v>
      </c>
      <c r="D2681" s="208" t="s">
        <v>12518</v>
      </c>
      <c r="E2681" s="194">
        <v>7.5758002885998392</v>
      </c>
      <c r="F2681" s="254"/>
      <c r="G2681" s="255"/>
      <c r="H2681" s="255"/>
      <c r="I2681" s="210">
        <v>19664.779998103641</v>
      </c>
    </row>
    <row r="2682" spans="1:9" x14ac:dyDescent="0.25">
      <c r="A2682" s="208" t="s">
        <v>8809</v>
      </c>
      <c r="B2682" s="208" t="s">
        <v>12720</v>
      </c>
      <c r="C2682" s="208" t="s">
        <v>10828</v>
      </c>
      <c r="D2682" s="208" t="s">
        <v>12721</v>
      </c>
      <c r="E2682" s="253">
        <v>9.7100025287029462E-2</v>
      </c>
      <c r="F2682" s="245"/>
      <c r="G2682" s="245"/>
      <c r="H2682" s="245"/>
      <c r="I2682" s="210">
        <v>8.8200000145454496</v>
      </c>
    </row>
    <row r="2683" spans="1:9" x14ac:dyDescent="0.25">
      <c r="A2683" s="208" t="s">
        <v>8809</v>
      </c>
      <c r="B2683" s="208" t="s">
        <v>12722</v>
      </c>
      <c r="C2683" s="208" t="s">
        <v>10828</v>
      </c>
      <c r="D2683" s="208" t="s">
        <v>12723</v>
      </c>
      <c r="E2683" s="194">
        <v>6.1646999614343594</v>
      </c>
      <c r="F2683" s="254"/>
      <c r="G2683" s="255"/>
      <c r="H2683" s="255"/>
      <c r="I2683" s="210">
        <v>2.720000002424241</v>
      </c>
    </row>
    <row r="2684" spans="1:9" x14ac:dyDescent="0.25">
      <c r="A2684" s="208" t="s">
        <v>8809</v>
      </c>
      <c r="B2684" s="208" t="s">
        <v>12724</v>
      </c>
      <c r="C2684" s="208" t="s">
        <v>10828</v>
      </c>
      <c r="D2684" s="208" t="s">
        <v>12723</v>
      </c>
      <c r="E2684" s="194">
        <v>4.5418994523346541</v>
      </c>
      <c r="F2684" s="254"/>
      <c r="G2684" s="255"/>
      <c r="H2684" s="255"/>
      <c r="I2684" s="210">
        <v>2.5399999866666709</v>
      </c>
    </row>
    <row r="2685" spans="1:9" x14ac:dyDescent="0.25">
      <c r="A2685" s="208" t="s">
        <v>8809</v>
      </c>
      <c r="B2685" s="208" t="s">
        <v>12725</v>
      </c>
      <c r="C2685" s="208" t="s">
        <v>10828</v>
      </c>
      <c r="D2685" s="208" t="s">
        <v>12726</v>
      </c>
      <c r="E2685" s="194">
        <v>17.236495477648031</v>
      </c>
      <c r="F2685" s="254"/>
      <c r="G2685" s="255"/>
      <c r="H2685" s="255"/>
      <c r="I2685" s="210">
        <v>21.019999963030319</v>
      </c>
    </row>
    <row r="2686" spans="1:9" x14ac:dyDescent="0.25">
      <c r="A2686" s="208" t="s">
        <v>8809</v>
      </c>
      <c r="B2686" s="208" t="s">
        <v>12727</v>
      </c>
      <c r="C2686" s="208" t="s">
        <v>10828</v>
      </c>
      <c r="D2686" s="208" t="s">
        <v>12728</v>
      </c>
      <c r="E2686" s="194">
        <v>2.8499999700078931</v>
      </c>
      <c r="F2686" s="254"/>
      <c r="G2686" s="255"/>
      <c r="H2686" s="255"/>
      <c r="I2686" s="210">
        <v>27.5</v>
      </c>
    </row>
    <row r="2687" spans="1:9" x14ac:dyDescent="0.25">
      <c r="A2687" s="208" t="s">
        <v>8809</v>
      </c>
      <c r="B2687" s="208" t="s">
        <v>12729</v>
      </c>
      <c r="C2687" s="208" t="s">
        <v>10828</v>
      </c>
      <c r="D2687" s="208" t="s">
        <v>12730</v>
      </c>
      <c r="E2687" s="194">
        <v>3.736499934369903</v>
      </c>
      <c r="F2687" s="254"/>
      <c r="G2687" s="255"/>
      <c r="H2687" s="255"/>
      <c r="I2687" s="210">
        <v>3.3700000130302992</v>
      </c>
    </row>
    <row r="2688" spans="1:9" x14ac:dyDescent="0.25">
      <c r="A2688" s="208" t="s">
        <v>8809</v>
      </c>
      <c r="B2688" s="208" t="s">
        <v>12731</v>
      </c>
      <c r="C2688" s="208" t="s">
        <v>10828</v>
      </c>
      <c r="D2688" s="208" t="s">
        <v>12732</v>
      </c>
      <c r="E2688" s="253">
        <v>2.113999977753223</v>
      </c>
      <c r="F2688" s="245"/>
      <c r="G2688" s="245"/>
      <c r="H2688" s="245"/>
      <c r="I2688" s="210">
        <v>0.86000001636363088</v>
      </c>
    </row>
    <row r="2689" spans="1:9" x14ac:dyDescent="0.25">
      <c r="A2689" s="208" t="s">
        <v>8809</v>
      </c>
      <c r="B2689" s="208" t="s">
        <v>2744</v>
      </c>
      <c r="C2689" s="208" t="s">
        <v>10828</v>
      </c>
      <c r="D2689" s="208" t="s">
        <v>12733</v>
      </c>
      <c r="E2689" s="253">
        <v>0.68799999275980006</v>
      </c>
      <c r="F2689" s="245"/>
      <c r="G2689" s="245"/>
      <c r="H2689" s="245"/>
      <c r="I2689" s="210">
        <v>473.84000000787881</v>
      </c>
    </row>
    <row r="2690" spans="1:9" x14ac:dyDescent="0.25">
      <c r="A2690" s="208" t="s">
        <v>8809</v>
      </c>
      <c r="B2690" s="208" t="s">
        <v>2757</v>
      </c>
      <c r="C2690" s="208" t="s">
        <v>10828</v>
      </c>
      <c r="D2690" s="208" t="s">
        <v>12733</v>
      </c>
      <c r="E2690" s="194">
        <v>17.710719098019268</v>
      </c>
      <c r="F2690" s="254"/>
      <c r="G2690" s="255"/>
      <c r="H2690" s="255"/>
      <c r="I2690" s="210">
        <v>495.43000000818182</v>
      </c>
    </row>
    <row r="2691" spans="1:9" x14ac:dyDescent="0.25">
      <c r="A2691" s="208" t="s">
        <v>8809</v>
      </c>
      <c r="B2691" s="208" t="s">
        <v>12734</v>
      </c>
      <c r="C2691" s="208" t="s">
        <v>10828</v>
      </c>
      <c r="D2691" s="208" t="s">
        <v>12735</v>
      </c>
      <c r="E2691" s="194">
        <v>42.944856269983092</v>
      </c>
      <c r="F2691" s="254"/>
      <c r="G2691" s="255"/>
      <c r="H2691" s="255"/>
      <c r="I2691" s="210">
        <v>7.2000000242424154</v>
      </c>
    </row>
    <row r="2692" spans="1:9" x14ac:dyDescent="0.25">
      <c r="A2692" s="208" t="s">
        <v>8809</v>
      </c>
      <c r="B2692" s="208" t="s">
        <v>12736</v>
      </c>
      <c r="C2692" s="208" t="s">
        <v>10828</v>
      </c>
      <c r="D2692" s="208" t="s">
        <v>12360</v>
      </c>
      <c r="E2692" s="194">
        <v>42.944856269983092</v>
      </c>
      <c r="F2692" s="254"/>
      <c r="G2692" s="255"/>
      <c r="H2692" s="255"/>
      <c r="I2692" s="210">
        <v>9.0600000103030265</v>
      </c>
    </row>
    <row r="2693" spans="1:9" x14ac:dyDescent="0.25">
      <c r="A2693" s="208" t="s">
        <v>8809</v>
      </c>
      <c r="B2693" s="208" t="s">
        <v>12737</v>
      </c>
      <c r="C2693" s="208" t="s">
        <v>10828</v>
      </c>
      <c r="D2693" s="208" t="s">
        <v>12349</v>
      </c>
      <c r="E2693" s="194">
        <v>17.25708395414803</v>
      </c>
      <c r="F2693" s="254"/>
      <c r="G2693" s="255"/>
      <c r="H2693" s="255"/>
      <c r="I2693" s="210">
        <v>7.7599999890909128</v>
      </c>
    </row>
    <row r="2694" spans="1:9" x14ac:dyDescent="0.25">
      <c r="A2694" s="208" t="s">
        <v>8809</v>
      </c>
      <c r="B2694" s="208" t="s">
        <v>12738</v>
      </c>
      <c r="C2694" s="208" t="s">
        <v>10828</v>
      </c>
      <c r="D2694" s="208" t="s">
        <v>12349</v>
      </c>
      <c r="E2694" s="194">
        <v>17.236495477648031</v>
      </c>
      <c r="F2694" s="254"/>
      <c r="G2694" s="255"/>
      <c r="H2694" s="255"/>
      <c r="I2694" s="210">
        <v>8.8400000078787837</v>
      </c>
    </row>
    <row r="2695" spans="1:9" x14ac:dyDescent="0.25">
      <c r="A2695" s="208" t="s">
        <v>8809</v>
      </c>
      <c r="B2695" s="208" t="s">
        <v>12739</v>
      </c>
      <c r="C2695" s="208" t="s">
        <v>10828</v>
      </c>
      <c r="D2695" s="208" t="s">
        <v>12740</v>
      </c>
      <c r="E2695" s="194">
        <v>2.3999999747434888</v>
      </c>
      <c r="F2695" s="254"/>
      <c r="G2695" s="255"/>
      <c r="H2695" s="255"/>
      <c r="I2695" s="210">
        <v>16.520000023636349</v>
      </c>
    </row>
    <row r="2696" spans="1:9" x14ac:dyDescent="0.25">
      <c r="A2696" s="208" t="s">
        <v>8809</v>
      </c>
      <c r="B2696" s="208" t="s">
        <v>12741</v>
      </c>
      <c r="C2696" s="208" t="s">
        <v>10828</v>
      </c>
      <c r="D2696" s="208" t="s">
        <v>12742</v>
      </c>
      <c r="E2696" s="253">
        <v>20.103000051533812</v>
      </c>
      <c r="F2696" s="245"/>
      <c r="G2696" s="245"/>
      <c r="H2696" s="245"/>
      <c r="I2696" s="210">
        <v>1.550000013636359</v>
      </c>
    </row>
    <row r="2697" spans="1:9" x14ac:dyDescent="0.25">
      <c r="A2697" s="208" t="s">
        <v>8809</v>
      </c>
      <c r="B2697" s="208" t="s">
        <v>12743</v>
      </c>
      <c r="C2697" s="208" t="s">
        <v>10828</v>
      </c>
      <c r="D2697" s="208" t="s">
        <v>12744</v>
      </c>
      <c r="E2697" s="253">
        <v>20.0499997890029</v>
      </c>
      <c r="F2697" s="245"/>
      <c r="G2697" s="245"/>
      <c r="H2697" s="245"/>
      <c r="I2697" s="210">
        <v>2.7999999757575842</v>
      </c>
    </row>
    <row r="2698" spans="1:9" x14ac:dyDescent="0.25">
      <c r="A2698" s="208" t="s">
        <v>8809</v>
      </c>
      <c r="B2698" s="208" t="s">
        <v>12745</v>
      </c>
      <c r="C2698" s="208" t="s">
        <v>10828</v>
      </c>
      <c r="D2698" s="208" t="s">
        <v>12290</v>
      </c>
      <c r="E2698" s="194">
        <v>1.569999983478032</v>
      </c>
      <c r="F2698" s="254"/>
      <c r="G2698" s="255"/>
      <c r="H2698" s="255"/>
      <c r="I2698" s="210">
        <v>0.2699999857575805</v>
      </c>
    </row>
    <row r="2699" spans="1:9" x14ac:dyDescent="0.25">
      <c r="A2699" s="208" t="s">
        <v>8809</v>
      </c>
      <c r="B2699" s="208" t="s">
        <v>12746</v>
      </c>
      <c r="C2699" s="208" t="s">
        <v>10828</v>
      </c>
      <c r="D2699" s="208" t="s">
        <v>12522</v>
      </c>
      <c r="E2699" s="194">
        <v>5.2800000496711386</v>
      </c>
      <c r="F2699" s="254"/>
      <c r="G2699" s="255"/>
      <c r="H2699" s="255"/>
      <c r="I2699" s="210">
        <v>2.470000009999997</v>
      </c>
    </row>
    <row r="2700" spans="1:9" x14ac:dyDescent="0.25">
      <c r="A2700" s="208" t="s">
        <v>8809</v>
      </c>
      <c r="B2700" s="208" t="s">
        <v>12747</v>
      </c>
      <c r="C2700" s="208" t="s">
        <v>10828</v>
      </c>
      <c r="D2700" s="208" t="s">
        <v>12748</v>
      </c>
      <c r="E2700" s="253"/>
      <c r="F2700" s="245"/>
      <c r="G2700" s="245"/>
      <c r="H2700" s="245"/>
      <c r="I2700" s="210">
        <v>71.130000002121221</v>
      </c>
    </row>
    <row r="2701" spans="1:9" x14ac:dyDescent="0.25">
      <c r="A2701" s="208" t="s">
        <v>8809</v>
      </c>
      <c r="B2701" s="208" t="s">
        <v>12749</v>
      </c>
      <c r="C2701" s="208" t="s">
        <v>10828</v>
      </c>
      <c r="D2701" s="208" t="s">
        <v>12735</v>
      </c>
      <c r="E2701" s="253"/>
      <c r="F2701" s="245"/>
      <c r="G2701" s="245"/>
      <c r="H2701" s="245"/>
      <c r="I2701" s="210">
        <v>39.230000029393928</v>
      </c>
    </row>
    <row r="2702" spans="1:9" x14ac:dyDescent="0.25">
      <c r="A2702" s="208" t="s">
        <v>8809</v>
      </c>
      <c r="B2702" s="208" t="s">
        <v>12750</v>
      </c>
      <c r="C2702" s="208" t="s">
        <v>10828</v>
      </c>
      <c r="D2702" s="208" t="s">
        <v>12360</v>
      </c>
      <c r="E2702" s="194">
        <v>3.043388549924877</v>
      </c>
      <c r="F2702" s="254"/>
      <c r="G2702" s="255"/>
      <c r="H2702" s="255"/>
      <c r="I2702" s="210">
        <v>25.8700000130303</v>
      </c>
    </row>
    <row r="2703" spans="1:9" x14ac:dyDescent="0.25">
      <c r="A2703" s="208" t="s">
        <v>8809</v>
      </c>
      <c r="B2703" s="208" t="s">
        <v>12751</v>
      </c>
      <c r="C2703" s="208" t="s">
        <v>10828</v>
      </c>
      <c r="D2703" s="208" t="s">
        <v>11750</v>
      </c>
      <c r="E2703" s="253">
        <v>1.069999988739806</v>
      </c>
      <c r="F2703" s="245"/>
      <c r="G2703" s="245"/>
      <c r="H2703" s="245"/>
      <c r="I2703" s="210">
        <v>2.8199999690909192</v>
      </c>
    </row>
    <row r="2704" spans="1:9" x14ac:dyDescent="0.25">
      <c r="A2704" s="208" t="s">
        <v>8809</v>
      </c>
      <c r="B2704" s="208" t="s">
        <v>12752</v>
      </c>
      <c r="C2704" s="208" t="s">
        <v>10828</v>
      </c>
      <c r="D2704" s="208" t="s">
        <v>12753</v>
      </c>
      <c r="E2704" s="194">
        <v>39.340000006945537</v>
      </c>
      <c r="F2704" s="254"/>
      <c r="G2704" s="255"/>
      <c r="H2704" s="255"/>
      <c r="I2704" s="210">
        <v>29.930000023333321</v>
      </c>
    </row>
    <row r="2705" spans="1:9" x14ac:dyDescent="0.25">
      <c r="A2705" s="208" t="s">
        <v>8809</v>
      </c>
      <c r="B2705" s="208" t="s">
        <v>12754</v>
      </c>
      <c r="C2705" s="208" t="s">
        <v>10828</v>
      </c>
      <c r="D2705" s="208" t="s">
        <v>12755</v>
      </c>
      <c r="E2705" s="253">
        <v>557.50000002630895</v>
      </c>
      <c r="F2705" s="245"/>
      <c r="G2705" s="245"/>
      <c r="H2705" s="245"/>
      <c r="I2705" s="210">
        <v>7.4300000233333243</v>
      </c>
    </row>
    <row r="2706" spans="1:9" x14ac:dyDescent="0.25">
      <c r="A2706" s="208" t="s">
        <v>8809</v>
      </c>
      <c r="B2706" s="208" t="s">
        <v>12756</v>
      </c>
      <c r="C2706" s="208" t="s">
        <v>10828</v>
      </c>
      <c r="D2706" s="208" t="s">
        <v>11846</v>
      </c>
      <c r="E2706" s="253">
        <v>6.3296000386256246</v>
      </c>
      <c r="F2706" s="245"/>
      <c r="G2706" s="245"/>
      <c r="H2706" s="245"/>
      <c r="I2706" s="210">
        <v>53.889999991212129</v>
      </c>
    </row>
    <row r="2707" spans="1:9" x14ac:dyDescent="0.25">
      <c r="A2707" s="208" t="s">
        <v>8809</v>
      </c>
      <c r="B2707" s="208" t="s">
        <v>12757</v>
      </c>
      <c r="C2707" s="208" t="s">
        <v>10828</v>
      </c>
      <c r="D2707" s="208" t="s">
        <v>12758</v>
      </c>
      <c r="E2707" s="253">
        <v>176.28000003914761</v>
      </c>
      <c r="F2707" s="245"/>
      <c r="G2707" s="245"/>
      <c r="H2707" s="255"/>
      <c r="I2707" s="210">
        <v>61.69999996363638</v>
      </c>
    </row>
    <row r="2708" spans="1:9" x14ac:dyDescent="0.25">
      <c r="A2708" s="208" t="s">
        <v>8809</v>
      </c>
      <c r="B2708" s="208" t="s">
        <v>12759</v>
      </c>
      <c r="C2708" s="208" t="s">
        <v>10828</v>
      </c>
      <c r="D2708" s="208" t="s">
        <v>12758</v>
      </c>
      <c r="E2708" s="194">
        <v>0.1199999987371744</v>
      </c>
      <c r="F2708" s="254"/>
      <c r="G2708" s="255"/>
      <c r="H2708" s="255"/>
      <c r="I2708" s="210">
        <v>61.69999996363638</v>
      </c>
    </row>
    <row r="2709" spans="1:9" x14ac:dyDescent="0.25">
      <c r="A2709" s="208" t="s">
        <v>8809</v>
      </c>
      <c r="B2709" s="208" t="s">
        <v>12760</v>
      </c>
      <c r="C2709" s="208" t="s">
        <v>10828</v>
      </c>
      <c r="D2709" s="208" t="s">
        <v>12761</v>
      </c>
      <c r="E2709" s="253">
        <v>0.85999999094975021</v>
      </c>
      <c r="F2709" s="245"/>
      <c r="G2709" s="245"/>
      <c r="H2709" s="245"/>
      <c r="I2709" s="210">
        <v>5.9999999696969786</v>
      </c>
    </row>
    <row r="2710" spans="1:9" x14ac:dyDescent="0.25">
      <c r="A2710" s="208" t="s">
        <v>8809</v>
      </c>
      <c r="B2710" s="208" t="s">
        <v>12762</v>
      </c>
      <c r="C2710" s="208" t="s">
        <v>10828</v>
      </c>
      <c r="D2710" s="208" t="s">
        <v>12349</v>
      </c>
      <c r="E2710" s="194">
        <v>42.944856269983092</v>
      </c>
      <c r="F2710" s="254"/>
      <c r="G2710" s="255"/>
      <c r="H2710" s="255"/>
      <c r="I2710" s="210">
        <v>38.699999978787893</v>
      </c>
    </row>
    <row r="2711" spans="1:9" x14ac:dyDescent="0.25">
      <c r="A2711" s="208" t="s">
        <v>8809</v>
      </c>
      <c r="B2711" s="208" t="s">
        <v>12763</v>
      </c>
      <c r="C2711" s="208" t="s">
        <v>10828</v>
      </c>
      <c r="D2711" s="208" t="s">
        <v>12764</v>
      </c>
      <c r="E2711" s="194">
        <v>341.78999998116291</v>
      </c>
      <c r="F2711" s="254"/>
      <c r="G2711" s="255"/>
      <c r="H2711" s="255"/>
      <c r="I2711" s="210">
        <v>6.5300000203030244</v>
      </c>
    </row>
    <row r="2712" spans="1:9" x14ac:dyDescent="0.25">
      <c r="A2712" s="208" t="s">
        <v>8809</v>
      </c>
      <c r="B2712" s="208" t="s">
        <v>12765</v>
      </c>
      <c r="C2712" s="208" t="s">
        <v>10828</v>
      </c>
      <c r="D2712" s="208" t="s">
        <v>12764</v>
      </c>
      <c r="E2712" s="253">
        <v>0.35999999621152329</v>
      </c>
      <c r="F2712" s="245"/>
      <c r="G2712" s="245"/>
      <c r="H2712" s="245"/>
      <c r="I2712" s="210">
        <v>4.3399999927272743</v>
      </c>
    </row>
    <row r="2713" spans="1:9" x14ac:dyDescent="0.25">
      <c r="A2713" s="208" t="s">
        <v>8809</v>
      </c>
      <c r="B2713" s="208" t="s">
        <v>12766</v>
      </c>
      <c r="C2713" s="208" t="s">
        <v>10828</v>
      </c>
      <c r="D2713" s="208" t="s">
        <v>12349</v>
      </c>
      <c r="E2713" s="194">
        <v>3.2299999660089451</v>
      </c>
      <c r="F2713" s="254"/>
      <c r="G2713" s="255"/>
      <c r="H2713" s="255"/>
      <c r="I2713" s="210">
        <v>5.8500000196969628</v>
      </c>
    </row>
    <row r="2714" spans="1:9" x14ac:dyDescent="0.25">
      <c r="A2714" s="208" t="s">
        <v>8809</v>
      </c>
      <c r="B2714" s="208" t="s">
        <v>12767</v>
      </c>
      <c r="C2714" s="208" t="s">
        <v>10828</v>
      </c>
      <c r="D2714" s="208" t="s">
        <v>12290</v>
      </c>
      <c r="E2714" s="194">
        <v>12.758900049893191</v>
      </c>
      <c r="F2714" s="254"/>
      <c r="G2714" s="255"/>
      <c r="H2714" s="255"/>
      <c r="I2714" s="210">
        <v>1.7600000193939329</v>
      </c>
    </row>
    <row r="2715" spans="1:9" x14ac:dyDescent="0.25">
      <c r="A2715" s="208" t="s">
        <v>8809</v>
      </c>
      <c r="B2715" s="208" t="s">
        <v>12768</v>
      </c>
      <c r="C2715" s="208" t="s">
        <v>10828</v>
      </c>
      <c r="D2715" s="208" t="s">
        <v>12290</v>
      </c>
      <c r="E2715" s="194">
        <v>2.1199999776900822</v>
      </c>
      <c r="F2715" s="254"/>
      <c r="G2715" s="255"/>
      <c r="H2715" s="255"/>
      <c r="I2715" s="210">
        <v>1.6999999636363761</v>
      </c>
    </row>
    <row r="2716" spans="1:9" x14ac:dyDescent="0.25">
      <c r="A2716" s="208" t="s">
        <v>8809</v>
      </c>
      <c r="B2716" s="208" t="s">
        <v>12769</v>
      </c>
      <c r="C2716" s="208" t="s">
        <v>10828</v>
      </c>
      <c r="D2716" s="208" t="s">
        <v>11750</v>
      </c>
      <c r="E2716" s="194">
        <v>3.2381041490333691</v>
      </c>
      <c r="F2716" s="254"/>
      <c r="G2716" s="255"/>
      <c r="H2716" s="255"/>
      <c r="I2716" s="210">
        <v>5.1099999633333448</v>
      </c>
    </row>
    <row r="2717" spans="1:9" x14ac:dyDescent="0.25">
      <c r="A2717" s="208" t="s">
        <v>8809</v>
      </c>
      <c r="B2717" s="208" t="s">
        <v>12770</v>
      </c>
      <c r="C2717" s="208" t="s">
        <v>10828</v>
      </c>
      <c r="D2717" s="208" t="s">
        <v>12771</v>
      </c>
      <c r="E2717" s="253">
        <v>0.37999999600105239</v>
      </c>
      <c r="F2717" s="245"/>
      <c r="G2717" s="245"/>
      <c r="H2717" s="245"/>
      <c r="I2717" s="210">
        <v>19.19999996363638</v>
      </c>
    </row>
    <row r="2718" spans="1:9" x14ac:dyDescent="0.25">
      <c r="A2718" s="208" t="s">
        <v>8809</v>
      </c>
      <c r="B2718" s="208" t="s">
        <v>12772</v>
      </c>
      <c r="C2718" s="208" t="s">
        <v>10828</v>
      </c>
      <c r="D2718" s="208" t="s">
        <v>12349</v>
      </c>
      <c r="E2718" s="194">
        <v>39.430000005998423</v>
      </c>
      <c r="F2718" s="254"/>
      <c r="G2718" s="255"/>
      <c r="H2718" s="255"/>
      <c r="I2718" s="210">
        <v>22.25000000757575</v>
      </c>
    </row>
    <row r="2719" spans="1:9" x14ac:dyDescent="0.25">
      <c r="A2719" s="208" t="s">
        <v>8809</v>
      </c>
      <c r="B2719" s="208" t="s">
        <v>2610</v>
      </c>
      <c r="C2719" s="208" t="s">
        <v>10828</v>
      </c>
      <c r="D2719" s="208" t="s">
        <v>12773</v>
      </c>
      <c r="E2719" s="194">
        <v>4.1073000357032363</v>
      </c>
      <c r="F2719" s="254"/>
      <c r="G2719" s="255"/>
      <c r="H2719" s="255"/>
      <c r="I2719" s="210">
        <v>2375.239999995757</v>
      </c>
    </row>
    <row r="2720" spans="1:9" x14ac:dyDescent="0.25">
      <c r="A2720" s="208" t="s">
        <v>8809</v>
      </c>
      <c r="B2720" s="208" t="s">
        <v>12774</v>
      </c>
      <c r="C2720" s="208" t="s">
        <v>10828</v>
      </c>
      <c r="D2720" s="208" t="s">
        <v>12775</v>
      </c>
      <c r="E2720" s="194">
        <v>43.639999961694294</v>
      </c>
      <c r="F2720" s="254"/>
      <c r="G2720" s="255"/>
      <c r="H2720" s="255"/>
      <c r="I2720" s="210">
        <v>0.30999997242425159</v>
      </c>
    </row>
    <row r="2721" spans="1:9" x14ac:dyDescent="0.25">
      <c r="A2721" s="208" t="s">
        <v>8809</v>
      </c>
      <c r="B2721" s="208" t="s">
        <v>12776</v>
      </c>
      <c r="C2721" s="208" t="s">
        <v>10828</v>
      </c>
      <c r="D2721" s="208" t="s">
        <v>12777</v>
      </c>
      <c r="E2721" s="253">
        <v>43.592838267899623</v>
      </c>
      <c r="F2721" s="245"/>
      <c r="G2721" s="245"/>
      <c r="H2721" s="245"/>
      <c r="I2721" s="210">
        <v>126.3200000145455</v>
      </c>
    </row>
    <row r="2722" spans="1:9" x14ac:dyDescent="0.25">
      <c r="A2722" s="208" t="s">
        <v>8809</v>
      </c>
      <c r="B2722" s="208" t="s">
        <v>12778</v>
      </c>
      <c r="C2722" s="208" t="s">
        <v>10828</v>
      </c>
      <c r="D2722" s="208" t="s">
        <v>12349</v>
      </c>
      <c r="E2722" s="194">
        <v>3.559642161961146</v>
      </c>
      <c r="F2722" s="254"/>
      <c r="G2722" s="255"/>
      <c r="H2722" s="255"/>
      <c r="I2722" s="210">
        <v>18.130000017272721</v>
      </c>
    </row>
    <row r="2723" spans="1:9" x14ac:dyDescent="0.25">
      <c r="A2723" s="208" t="s">
        <v>8809</v>
      </c>
      <c r="B2723" s="208" t="s">
        <v>12779</v>
      </c>
      <c r="C2723" s="208" t="s">
        <v>10828</v>
      </c>
      <c r="D2723" s="208" t="s">
        <v>12780</v>
      </c>
      <c r="E2723" s="194">
        <v>3.55791682654126</v>
      </c>
      <c r="F2723" s="254"/>
      <c r="G2723" s="255"/>
      <c r="H2723" s="255"/>
      <c r="I2723" s="210">
        <v>234.7000000242424</v>
      </c>
    </row>
    <row r="2724" spans="1:9" x14ac:dyDescent="0.25">
      <c r="A2724" s="208" t="s">
        <v>8809</v>
      </c>
      <c r="B2724" s="208" t="s">
        <v>12781</v>
      </c>
      <c r="C2724" s="208" t="s">
        <v>10828</v>
      </c>
      <c r="D2724" s="208" t="s">
        <v>12782</v>
      </c>
      <c r="E2724" s="253">
        <v>0.49999999473822693</v>
      </c>
      <c r="F2724" s="245"/>
      <c r="G2724" s="245"/>
      <c r="H2724" s="245"/>
      <c r="I2724" s="210">
        <v>250.37000002818181</v>
      </c>
    </row>
    <row r="2725" spans="1:9" x14ac:dyDescent="0.25">
      <c r="A2725" s="208" t="s">
        <v>8809</v>
      </c>
      <c r="B2725" s="208" t="s">
        <v>12783</v>
      </c>
      <c r="C2725" s="208" t="s">
        <v>10828</v>
      </c>
      <c r="D2725" s="208" t="s">
        <v>12780</v>
      </c>
      <c r="E2725" s="253">
        <v>2.1599999772691399E-2</v>
      </c>
      <c r="F2725" s="245"/>
      <c r="G2725" s="245"/>
      <c r="H2725" s="245"/>
      <c r="I2725" s="210">
        <v>234.11999999030311</v>
      </c>
    </row>
    <row r="2726" spans="1:9" x14ac:dyDescent="0.25">
      <c r="A2726" s="208" t="s">
        <v>8809</v>
      </c>
      <c r="B2726" s="208" t="s">
        <v>2601</v>
      </c>
      <c r="C2726" s="208" t="s">
        <v>10828</v>
      </c>
      <c r="D2726" s="208" t="s">
        <v>12784</v>
      </c>
      <c r="E2726" s="253">
        <v>0.5999999936858722</v>
      </c>
      <c r="F2726" s="245"/>
      <c r="G2726" s="245"/>
      <c r="H2726" s="245"/>
      <c r="I2726" s="210">
        <v>251.13999999878791</v>
      </c>
    </row>
    <row r="2727" spans="1:9" x14ac:dyDescent="0.25">
      <c r="A2727" s="208" t="s">
        <v>8809</v>
      </c>
      <c r="B2727" s="208" t="s">
        <v>12785</v>
      </c>
      <c r="C2727" s="208" t="s">
        <v>10828</v>
      </c>
      <c r="D2727" s="208" t="s">
        <v>12786</v>
      </c>
      <c r="E2727" s="194">
        <v>19.310000007261252</v>
      </c>
      <c r="F2727" s="254"/>
      <c r="G2727" s="255"/>
      <c r="H2727" s="255"/>
      <c r="I2727" s="210">
        <v>589.36999998272734</v>
      </c>
    </row>
    <row r="2728" spans="1:9" x14ac:dyDescent="0.25">
      <c r="A2728" s="208" t="s">
        <v>8809</v>
      </c>
      <c r="B2728" s="208" t="s">
        <v>12787</v>
      </c>
      <c r="C2728" s="208" t="s">
        <v>10828</v>
      </c>
      <c r="D2728" s="208" t="s">
        <v>12788</v>
      </c>
      <c r="E2728" s="253">
        <v>3.55791682654126</v>
      </c>
      <c r="F2728" s="245"/>
      <c r="G2728" s="245"/>
      <c r="H2728" s="255"/>
      <c r="I2728" s="210">
        <v>54.090000000303029</v>
      </c>
    </row>
    <row r="2729" spans="1:9" x14ac:dyDescent="0.25">
      <c r="A2729" s="208" t="s">
        <v>8809</v>
      </c>
      <c r="B2729" s="208" t="s">
        <v>12789</v>
      </c>
      <c r="C2729" s="208" t="s">
        <v>10828</v>
      </c>
      <c r="D2729" s="208" t="s">
        <v>12790</v>
      </c>
      <c r="E2729" s="194">
        <v>3.55791682654126</v>
      </c>
      <c r="F2729" s="254"/>
      <c r="G2729" s="255"/>
      <c r="H2729" s="255"/>
      <c r="I2729" s="210">
        <v>14.660000037575751</v>
      </c>
    </row>
    <row r="2730" spans="1:9" x14ac:dyDescent="0.25">
      <c r="A2730" s="208" t="s">
        <v>8809</v>
      </c>
      <c r="B2730" s="208" t="s">
        <v>12791</v>
      </c>
      <c r="C2730" s="208" t="s">
        <v>10828</v>
      </c>
      <c r="D2730" s="208" t="s">
        <v>12792</v>
      </c>
      <c r="E2730" s="194">
        <v>3.55791682654126</v>
      </c>
      <c r="F2730" s="254"/>
      <c r="G2730" s="255"/>
      <c r="H2730" s="255"/>
      <c r="I2730" s="210">
        <v>5.2999999757575837</v>
      </c>
    </row>
    <row r="2731" spans="1:9" x14ac:dyDescent="0.25">
      <c r="A2731" s="208" t="s">
        <v>8809</v>
      </c>
      <c r="B2731" s="208" t="s">
        <v>12793</v>
      </c>
      <c r="C2731" s="208" t="s">
        <v>10828</v>
      </c>
      <c r="D2731" s="208" t="s">
        <v>12794</v>
      </c>
      <c r="E2731" s="194">
        <v>3.55791682654126</v>
      </c>
      <c r="F2731" s="254"/>
      <c r="G2731" s="255"/>
      <c r="H2731" s="255"/>
      <c r="I2731" s="210">
        <v>4374.6700000342425</v>
      </c>
    </row>
    <row r="2732" spans="1:9" x14ac:dyDescent="0.25">
      <c r="A2732" s="208" t="s">
        <v>8809</v>
      </c>
      <c r="B2732" s="208" t="s">
        <v>12795</v>
      </c>
      <c r="C2732" s="208" t="s">
        <v>10828</v>
      </c>
      <c r="D2732" s="208" t="s">
        <v>12794</v>
      </c>
      <c r="E2732" s="194">
        <v>3.55791682654126</v>
      </c>
      <c r="F2732" s="254"/>
      <c r="G2732" s="255"/>
      <c r="H2732" s="255"/>
      <c r="I2732" s="210">
        <v>3474.6700000342421</v>
      </c>
    </row>
    <row r="2733" spans="1:9" x14ac:dyDescent="0.25">
      <c r="A2733" s="208" t="s">
        <v>8809</v>
      </c>
      <c r="B2733" s="208" t="s">
        <v>12796</v>
      </c>
      <c r="C2733" s="208" t="s">
        <v>10828</v>
      </c>
      <c r="D2733" s="208" t="s">
        <v>12794</v>
      </c>
      <c r="E2733" s="194">
        <v>6.1000000410418309</v>
      </c>
      <c r="F2733" s="254"/>
      <c r="G2733" s="255"/>
      <c r="H2733" s="255"/>
      <c r="I2733" s="210">
        <v>3474.6700000342421</v>
      </c>
    </row>
    <row r="2734" spans="1:9" x14ac:dyDescent="0.25">
      <c r="A2734" s="208" t="s">
        <v>8809</v>
      </c>
      <c r="B2734" s="208" t="s">
        <v>12797</v>
      </c>
      <c r="C2734" s="208" t="s">
        <v>10828</v>
      </c>
      <c r="D2734" s="208" t="s">
        <v>12794</v>
      </c>
      <c r="E2734" s="253">
        <v>0.46999999505393331</v>
      </c>
      <c r="F2734" s="245"/>
      <c r="G2734" s="245"/>
      <c r="H2734" s="245"/>
      <c r="I2734" s="210">
        <v>3474.6700000342421</v>
      </c>
    </row>
    <row r="2735" spans="1:9" x14ac:dyDescent="0.25">
      <c r="A2735" s="208" t="s">
        <v>8809</v>
      </c>
      <c r="B2735" s="208" t="s">
        <v>12798</v>
      </c>
      <c r="C2735" s="208" t="s">
        <v>10828</v>
      </c>
      <c r="D2735" s="208" t="s">
        <v>12799</v>
      </c>
      <c r="E2735" s="194">
        <v>42.842788288947247</v>
      </c>
      <c r="F2735" s="254"/>
      <c r="G2735" s="255"/>
      <c r="H2735" s="255"/>
      <c r="I2735" s="210">
        <v>16.669999973636369</v>
      </c>
    </row>
    <row r="2736" spans="1:9" x14ac:dyDescent="0.25">
      <c r="A2736" s="208" t="s">
        <v>8809</v>
      </c>
      <c r="B2736" s="208" t="s">
        <v>12800</v>
      </c>
      <c r="C2736" s="208" t="s">
        <v>10828</v>
      </c>
      <c r="D2736" s="208" t="s">
        <v>12801</v>
      </c>
      <c r="E2736" s="253">
        <v>188.89000001168111</v>
      </c>
      <c r="F2736" s="245"/>
      <c r="G2736" s="245"/>
      <c r="H2736" s="245"/>
      <c r="I2736" s="210">
        <v>352.14999996515161</v>
      </c>
    </row>
    <row r="2737" spans="1:9" x14ac:dyDescent="0.25">
      <c r="A2737" s="208" t="s">
        <v>8809</v>
      </c>
      <c r="B2737" s="208" t="s">
        <v>12802</v>
      </c>
      <c r="C2737" s="208" t="s">
        <v>10828</v>
      </c>
      <c r="D2737" s="208" t="s">
        <v>12803</v>
      </c>
      <c r="E2737" s="194">
        <v>0.82999999126545654</v>
      </c>
      <c r="F2737" s="254"/>
      <c r="G2737" s="255"/>
      <c r="H2737" s="255"/>
      <c r="I2737" s="210">
        <v>339.07000000696968</v>
      </c>
    </row>
    <row r="2738" spans="1:9" x14ac:dyDescent="0.25">
      <c r="A2738" s="208" t="s">
        <v>8809</v>
      </c>
      <c r="B2738" s="208" t="s">
        <v>12804</v>
      </c>
      <c r="C2738" s="208" t="s">
        <v>10828</v>
      </c>
      <c r="D2738" s="208" t="s">
        <v>12805</v>
      </c>
      <c r="E2738" s="194">
        <v>3.89506136390359</v>
      </c>
      <c r="F2738" s="254"/>
      <c r="G2738" s="255"/>
      <c r="H2738" s="255"/>
      <c r="I2738" s="210">
        <v>332.29999999090899</v>
      </c>
    </row>
    <row r="2739" spans="1:9" x14ac:dyDescent="0.25">
      <c r="A2739" s="208" t="s">
        <v>8809</v>
      </c>
      <c r="B2739" s="208" t="s">
        <v>12806</v>
      </c>
      <c r="C2739" s="208" t="s">
        <v>10828</v>
      </c>
      <c r="D2739" s="208" t="s">
        <v>12807</v>
      </c>
      <c r="E2739" s="194">
        <v>9.5200000050513029</v>
      </c>
      <c r="F2739" s="254"/>
      <c r="G2739" s="255"/>
      <c r="H2739" s="255"/>
      <c r="I2739" s="210">
        <v>268.92999997787882</v>
      </c>
    </row>
    <row r="2740" spans="1:9" x14ac:dyDescent="0.25">
      <c r="A2740" s="208" t="s">
        <v>8809</v>
      </c>
      <c r="B2740" s="208" t="s">
        <v>12808</v>
      </c>
      <c r="C2740" s="208" t="s">
        <v>10828</v>
      </c>
      <c r="D2740" s="208" t="s">
        <v>12809</v>
      </c>
      <c r="E2740" s="253">
        <v>473.83999995958959</v>
      </c>
      <c r="F2740" s="245"/>
      <c r="G2740" s="245"/>
      <c r="H2740" s="255"/>
      <c r="I2740" s="210">
        <v>341.71000003606059</v>
      </c>
    </row>
    <row r="2741" spans="1:9" x14ac:dyDescent="0.25">
      <c r="A2741" s="208" t="s">
        <v>8809</v>
      </c>
      <c r="B2741" s="208" t="s">
        <v>12810</v>
      </c>
      <c r="C2741" s="208" t="s">
        <v>10828</v>
      </c>
      <c r="D2741" s="208" t="s">
        <v>12809</v>
      </c>
      <c r="E2741" s="194">
        <v>4.556477405351461</v>
      </c>
      <c r="F2741" s="254"/>
      <c r="G2741" s="255"/>
      <c r="H2741" s="255"/>
      <c r="I2741" s="210">
        <v>374.14999998030311</v>
      </c>
    </row>
    <row r="2742" spans="1:9" x14ac:dyDescent="0.25">
      <c r="A2742" s="208" t="s">
        <v>8809</v>
      </c>
      <c r="B2742" s="208" t="s">
        <v>12811</v>
      </c>
      <c r="C2742" s="208" t="s">
        <v>10828</v>
      </c>
      <c r="D2742" s="208" t="s">
        <v>12812</v>
      </c>
      <c r="E2742" s="253">
        <v>16.576299957102869</v>
      </c>
      <c r="F2742" s="245"/>
      <c r="G2742" s="245"/>
      <c r="H2742" s="245"/>
      <c r="I2742" s="210">
        <v>341.71000003606059</v>
      </c>
    </row>
    <row r="2743" spans="1:9" x14ac:dyDescent="0.25">
      <c r="A2743" s="208" t="s">
        <v>8809</v>
      </c>
      <c r="B2743" s="208" t="s">
        <v>12813</v>
      </c>
      <c r="C2743" s="208" t="s">
        <v>10828</v>
      </c>
      <c r="D2743" s="208" t="s">
        <v>12812</v>
      </c>
      <c r="E2743" s="253">
        <v>0.16430002457984719</v>
      </c>
      <c r="F2743" s="245"/>
      <c r="G2743" s="245"/>
      <c r="H2743" s="255"/>
      <c r="I2743" s="210">
        <v>374.14999998030311</v>
      </c>
    </row>
    <row r="2744" spans="1:9" x14ac:dyDescent="0.25">
      <c r="A2744" s="208" t="s">
        <v>8809</v>
      </c>
      <c r="B2744" s="208" t="s">
        <v>12814</v>
      </c>
      <c r="C2744" s="208" t="s">
        <v>10828</v>
      </c>
      <c r="D2744" s="208" t="s">
        <v>12815</v>
      </c>
      <c r="E2744" s="253">
        <v>487.79000002325711</v>
      </c>
      <c r="F2744" s="245"/>
      <c r="G2744" s="245"/>
      <c r="H2744" s="245"/>
      <c r="I2744" s="210">
        <v>328.40000000303041</v>
      </c>
    </row>
    <row r="2745" spans="1:9" x14ac:dyDescent="0.25">
      <c r="A2745" s="208" t="s">
        <v>8809</v>
      </c>
      <c r="B2745" s="208" t="s">
        <v>12816</v>
      </c>
      <c r="C2745" s="208" t="s">
        <v>10828</v>
      </c>
      <c r="D2745" s="208" t="s">
        <v>12815</v>
      </c>
      <c r="E2745" s="253">
        <v>4.3244251057676912</v>
      </c>
      <c r="F2745" s="245"/>
      <c r="G2745" s="245"/>
      <c r="H2745" s="245"/>
      <c r="I2745" s="210">
        <v>304.72000001757573</v>
      </c>
    </row>
    <row r="2746" spans="1:9" x14ac:dyDescent="0.25">
      <c r="A2746" s="208" t="s">
        <v>8809</v>
      </c>
      <c r="B2746" s="208" t="s">
        <v>2593</v>
      </c>
      <c r="C2746" s="208" t="s">
        <v>10828</v>
      </c>
      <c r="D2746" s="208" t="s">
        <v>12551</v>
      </c>
      <c r="E2746" s="194">
        <v>6.2499999342278354</v>
      </c>
      <c r="F2746" s="254"/>
      <c r="G2746" s="255"/>
      <c r="H2746" s="255"/>
      <c r="I2746" s="210">
        <v>328.40000000303041</v>
      </c>
    </row>
    <row r="2747" spans="1:9" x14ac:dyDescent="0.25">
      <c r="A2747" s="208" t="s">
        <v>8809</v>
      </c>
      <c r="B2747" s="208" t="s">
        <v>12817</v>
      </c>
      <c r="C2747" s="208" t="s">
        <v>10828</v>
      </c>
      <c r="D2747" s="208" t="s">
        <v>12551</v>
      </c>
      <c r="E2747" s="194">
        <v>1.689011084567102</v>
      </c>
      <c r="F2747" s="254"/>
      <c r="G2747" s="255"/>
      <c r="H2747" s="255"/>
      <c r="I2747" s="210">
        <v>304.72000001757573</v>
      </c>
    </row>
    <row r="2748" spans="1:9" x14ac:dyDescent="0.25">
      <c r="A2748" s="208" t="s">
        <v>8809</v>
      </c>
      <c r="B2748" s="208" t="s">
        <v>12818</v>
      </c>
      <c r="C2748" s="208" t="s">
        <v>10828</v>
      </c>
      <c r="D2748" s="208" t="s">
        <v>12815</v>
      </c>
      <c r="E2748" s="194">
        <v>49.840000001683769</v>
      </c>
      <c r="F2748" s="254"/>
      <c r="G2748" s="255"/>
      <c r="H2748" s="255"/>
      <c r="I2748" s="210">
        <v>328.40000000303041</v>
      </c>
    </row>
    <row r="2749" spans="1:9" x14ac:dyDescent="0.25">
      <c r="A2749" s="208" t="s">
        <v>8809</v>
      </c>
      <c r="B2749" s="208" t="s">
        <v>12819</v>
      </c>
      <c r="C2749" s="208" t="s">
        <v>10828</v>
      </c>
      <c r="D2749" s="208" t="s">
        <v>12551</v>
      </c>
      <c r="E2749" s="253">
        <v>101.2099999872665</v>
      </c>
      <c r="F2749" s="245"/>
      <c r="G2749" s="245"/>
      <c r="H2749" s="245"/>
      <c r="I2749" s="210">
        <v>304.72000001757573</v>
      </c>
    </row>
    <row r="2750" spans="1:9" x14ac:dyDescent="0.25">
      <c r="A2750" s="208" t="s">
        <v>8809</v>
      </c>
      <c r="B2750" s="208" t="s">
        <v>12820</v>
      </c>
      <c r="C2750" s="208" t="s">
        <v>10828</v>
      </c>
      <c r="D2750" s="208" t="s">
        <v>12821</v>
      </c>
      <c r="E2750" s="194">
        <v>2.669999971902131</v>
      </c>
      <c r="F2750" s="254"/>
      <c r="G2750" s="255"/>
      <c r="H2750" s="255"/>
      <c r="I2750" s="210">
        <v>0.249999992424245</v>
      </c>
    </row>
    <row r="2751" spans="1:9" x14ac:dyDescent="0.25">
      <c r="A2751" s="208" t="s">
        <v>8809</v>
      </c>
      <c r="B2751" s="208" t="s">
        <v>12822</v>
      </c>
      <c r="C2751" s="208" t="s">
        <v>10828</v>
      </c>
      <c r="D2751" s="208" t="s">
        <v>12823</v>
      </c>
      <c r="E2751" s="194">
        <v>9.4900000053670102</v>
      </c>
      <c r="F2751" s="254"/>
      <c r="G2751" s="255"/>
      <c r="H2751" s="255"/>
      <c r="I2751" s="210">
        <v>0.98999997303031184</v>
      </c>
    </row>
    <row r="2752" spans="1:9" x14ac:dyDescent="0.25">
      <c r="A2752" s="208" t="s">
        <v>8809</v>
      </c>
      <c r="B2752" s="208" t="s">
        <v>12824</v>
      </c>
      <c r="C2752" s="208" t="s">
        <v>10828</v>
      </c>
      <c r="D2752" s="208" t="s">
        <v>12825</v>
      </c>
      <c r="E2752" s="253">
        <v>44.969999526756133</v>
      </c>
      <c r="F2752" s="245"/>
      <c r="G2752" s="245"/>
      <c r="H2752" s="245"/>
      <c r="I2752" s="210">
        <v>5.6800000006060607</v>
      </c>
    </row>
    <row r="2753" spans="1:9" x14ac:dyDescent="0.25">
      <c r="A2753" s="208" t="s">
        <v>8809</v>
      </c>
      <c r="B2753" s="208" t="s">
        <v>12826</v>
      </c>
      <c r="C2753" s="208" t="s">
        <v>10828</v>
      </c>
      <c r="D2753" s="208" t="s">
        <v>12827</v>
      </c>
      <c r="E2753" s="253">
        <v>0.25289997102972928</v>
      </c>
      <c r="F2753" s="245"/>
      <c r="G2753" s="245"/>
      <c r="H2753" s="245"/>
      <c r="I2753" s="210">
        <v>12.609999963333349</v>
      </c>
    </row>
    <row r="2754" spans="1:9" x14ac:dyDescent="0.25">
      <c r="A2754" s="208" t="s">
        <v>8809</v>
      </c>
      <c r="B2754" s="208" t="s">
        <v>12828</v>
      </c>
      <c r="C2754" s="208" t="s">
        <v>10828</v>
      </c>
      <c r="D2754" s="208" t="s">
        <v>12483</v>
      </c>
      <c r="E2754" s="194">
        <v>3.962551918310425</v>
      </c>
      <c r="F2754" s="254"/>
      <c r="G2754" s="255"/>
      <c r="H2754" s="255"/>
      <c r="I2754" s="210">
        <v>8.6899999821212184</v>
      </c>
    </row>
    <row r="2755" spans="1:9" x14ac:dyDescent="0.25">
      <c r="A2755" s="208" t="s">
        <v>8809</v>
      </c>
      <c r="B2755" s="208" t="s">
        <v>12829</v>
      </c>
      <c r="C2755" s="208" t="s">
        <v>10828</v>
      </c>
      <c r="D2755" s="208" t="s">
        <v>12662</v>
      </c>
      <c r="E2755" s="253">
        <v>0.34999999631675882</v>
      </c>
      <c r="F2755" s="245"/>
      <c r="G2755" s="245"/>
      <c r="H2755" s="245"/>
      <c r="I2755" s="210">
        <v>42.97999999151515</v>
      </c>
    </row>
    <row r="2756" spans="1:9" x14ac:dyDescent="0.25">
      <c r="A2756" s="208" t="s">
        <v>8809</v>
      </c>
      <c r="B2756" s="208" t="s">
        <v>12830</v>
      </c>
      <c r="C2756" s="208" t="s">
        <v>10828</v>
      </c>
      <c r="D2756" s="208" t="s">
        <v>12831</v>
      </c>
      <c r="E2756" s="194">
        <v>13.579999962325701</v>
      </c>
      <c r="F2756" s="254"/>
      <c r="G2756" s="255"/>
      <c r="H2756" s="255"/>
      <c r="I2756" s="210">
        <v>64.530000005151507</v>
      </c>
    </row>
    <row r="2757" spans="1:9" x14ac:dyDescent="0.25">
      <c r="A2757" s="208" t="s">
        <v>8809</v>
      </c>
      <c r="B2757" s="208" t="s">
        <v>12832</v>
      </c>
      <c r="C2757" s="208" t="s">
        <v>10828</v>
      </c>
      <c r="D2757" s="208" t="s">
        <v>12833</v>
      </c>
      <c r="E2757" s="253">
        <v>0.38999999589581702</v>
      </c>
      <c r="F2757" s="245"/>
      <c r="G2757" s="245"/>
      <c r="H2757" s="255"/>
      <c r="I2757" s="210">
        <v>52.299999990909093</v>
      </c>
    </row>
    <row r="2758" spans="1:9" x14ac:dyDescent="0.25">
      <c r="A2758" s="208" t="s">
        <v>8809</v>
      </c>
      <c r="B2758" s="208" t="s">
        <v>12834</v>
      </c>
      <c r="C2758" s="208" t="s">
        <v>10828</v>
      </c>
      <c r="D2758" s="208" t="s">
        <v>12835</v>
      </c>
      <c r="E2758" s="253">
        <v>6.2400000395685344</v>
      </c>
      <c r="F2758" s="245"/>
      <c r="G2758" s="245"/>
      <c r="H2758" s="245"/>
      <c r="I2758" s="210">
        <v>51.209999975454558</v>
      </c>
    </row>
    <row r="2759" spans="1:9" x14ac:dyDescent="0.25">
      <c r="A2759" s="208" t="s">
        <v>8809</v>
      </c>
      <c r="B2759" s="208" t="s">
        <v>12836</v>
      </c>
      <c r="C2759" s="208" t="s">
        <v>10828</v>
      </c>
      <c r="D2759" s="208" t="s">
        <v>12837</v>
      </c>
      <c r="E2759" s="253">
        <v>2.4499999742173122</v>
      </c>
      <c r="F2759" s="245"/>
      <c r="G2759" s="245"/>
      <c r="H2759" s="245"/>
      <c r="I2759" s="210">
        <v>1.369999997878788</v>
      </c>
    </row>
    <row r="2760" spans="1:9" x14ac:dyDescent="0.25">
      <c r="A2760" s="208" t="s">
        <v>8809</v>
      </c>
      <c r="B2760" s="208" t="s">
        <v>12838</v>
      </c>
      <c r="C2760" s="208" t="s">
        <v>10828</v>
      </c>
      <c r="D2760" s="208" t="s">
        <v>12349</v>
      </c>
      <c r="E2760" s="194">
        <v>38.840000012207319</v>
      </c>
      <c r="F2760" s="254"/>
      <c r="G2760" s="255"/>
      <c r="H2760" s="255"/>
      <c r="I2760" s="210">
        <v>10.299999975757579</v>
      </c>
    </row>
    <row r="2761" spans="1:9" x14ac:dyDescent="0.25">
      <c r="A2761" s="208" t="s">
        <v>8809</v>
      </c>
      <c r="B2761" s="208" t="s">
        <v>12839</v>
      </c>
      <c r="C2761" s="208" t="s">
        <v>10828</v>
      </c>
      <c r="D2761" s="208" t="s">
        <v>12840</v>
      </c>
      <c r="E2761" s="194">
        <v>38.80000001262826</v>
      </c>
      <c r="F2761" s="254"/>
      <c r="G2761" s="255"/>
      <c r="H2761" s="255"/>
      <c r="I2761" s="210">
        <v>72.900000018181814</v>
      </c>
    </row>
    <row r="2762" spans="1:9" x14ac:dyDescent="0.25">
      <c r="A2762" s="208" t="s">
        <v>8809</v>
      </c>
      <c r="B2762" s="208" t="s">
        <v>12841</v>
      </c>
      <c r="C2762" s="208" t="s">
        <v>10828</v>
      </c>
      <c r="D2762" s="208" t="s">
        <v>12349</v>
      </c>
      <c r="E2762" s="253">
        <v>0.69609996636569349</v>
      </c>
      <c r="F2762" s="245"/>
      <c r="G2762" s="245"/>
      <c r="H2762" s="255"/>
      <c r="I2762" s="210">
        <v>1.030000035454534</v>
      </c>
    </row>
    <row r="2763" spans="1:9" x14ac:dyDescent="0.25">
      <c r="A2763" s="208" t="s">
        <v>8809</v>
      </c>
      <c r="B2763" s="208" t="s">
        <v>12842</v>
      </c>
      <c r="C2763" s="208" t="s">
        <v>10828</v>
      </c>
      <c r="D2763" s="208" t="s">
        <v>12349</v>
      </c>
      <c r="E2763" s="194">
        <v>275.52000004714552</v>
      </c>
      <c r="F2763" s="254"/>
      <c r="G2763" s="255"/>
      <c r="H2763" s="255"/>
      <c r="I2763" s="210">
        <v>1.030000035454534</v>
      </c>
    </row>
    <row r="2764" spans="1:9" x14ac:dyDescent="0.25">
      <c r="A2764" s="208" t="s">
        <v>8809</v>
      </c>
      <c r="B2764" s="208" t="s">
        <v>12843</v>
      </c>
      <c r="C2764" s="208" t="s">
        <v>10828</v>
      </c>
      <c r="D2764" s="208" t="s">
        <v>12349</v>
      </c>
      <c r="E2764" s="194">
        <v>7.9999999158116286E-2</v>
      </c>
      <c r="F2764" s="254"/>
      <c r="G2764" s="255"/>
      <c r="H2764" s="255"/>
      <c r="I2764" s="210">
        <v>4.0500000136363594</v>
      </c>
    </row>
    <row r="2765" spans="1:9" x14ac:dyDescent="0.25">
      <c r="A2765" s="208" t="s">
        <v>8809</v>
      </c>
      <c r="B2765" s="208" t="s">
        <v>12844</v>
      </c>
      <c r="C2765" s="208" t="s">
        <v>10828</v>
      </c>
      <c r="D2765" s="208" t="s">
        <v>12845</v>
      </c>
      <c r="E2765" s="194">
        <v>12.699999866350961</v>
      </c>
      <c r="F2765" s="254"/>
      <c r="G2765" s="255"/>
      <c r="H2765" s="255"/>
      <c r="I2765" s="210">
        <v>6.4199999812121273</v>
      </c>
    </row>
    <row r="2766" spans="1:9" x14ac:dyDescent="0.25">
      <c r="A2766" s="208" t="s">
        <v>8809</v>
      </c>
      <c r="B2766" s="208" t="s">
        <v>12846</v>
      </c>
      <c r="C2766" s="208" t="s">
        <v>10828</v>
      </c>
      <c r="D2766" s="208" t="s">
        <v>12845</v>
      </c>
      <c r="E2766" s="253">
        <v>0.10999999884240989</v>
      </c>
      <c r="F2766" s="245"/>
      <c r="G2766" s="245"/>
      <c r="H2766" s="245"/>
      <c r="I2766" s="210">
        <v>124.7799999975758</v>
      </c>
    </row>
    <row r="2767" spans="1:9" x14ac:dyDescent="0.25">
      <c r="A2767" s="208" t="s">
        <v>8809</v>
      </c>
      <c r="B2767" s="208" t="s">
        <v>12847</v>
      </c>
      <c r="C2767" s="208" t="s">
        <v>10828</v>
      </c>
      <c r="D2767" s="208" t="s">
        <v>12848</v>
      </c>
      <c r="E2767" s="194">
        <v>3.5034990423204522</v>
      </c>
      <c r="F2767" s="254"/>
      <c r="G2767" s="255"/>
      <c r="H2767" s="255"/>
      <c r="I2767" s="210">
        <v>144.62999997181819</v>
      </c>
    </row>
    <row r="2768" spans="1:9" x14ac:dyDescent="0.25">
      <c r="A2768" s="208" t="s">
        <v>8809</v>
      </c>
      <c r="B2768" s="208" t="s">
        <v>12849</v>
      </c>
      <c r="C2768" s="208" t="s">
        <v>10828</v>
      </c>
      <c r="D2768" s="208" t="s">
        <v>12057</v>
      </c>
      <c r="E2768" s="253">
        <v>3.189999966429887</v>
      </c>
      <c r="F2768" s="245"/>
      <c r="G2768" s="245"/>
      <c r="H2768" s="245"/>
      <c r="I2768" s="210">
        <v>144.67000003424241</v>
      </c>
    </row>
    <row r="2769" spans="1:9" x14ac:dyDescent="0.25">
      <c r="A2769" s="208" t="s">
        <v>8809</v>
      </c>
      <c r="B2769" s="208" t="s">
        <v>12850</v>
      </c>
      <c r="C2769" s="208" t="s">
        <v>10828</v>
      </c>
      <c r="D2769" s="208" t="s">
        <v>12851</v>
      </c>
      <c r="E2769" s="194">
        <v>2.5299999733754279</v>
      </c>
      <c r="F2769" s="254"/>
      <c r="G2769" s="255"/>
      <c r="H2769" s="255"/>
      <c r="I2769" s="210">
        <v>143.73999996545459</v>
      </c>
    </row>
    <row r="2770" spans="1:9" x14ac:dyDescent="0.25">
      <c r="A2770" s="208" t="s">
        <v>8809</v>
      </c>
      <c r="B2770" s="208" t="s">
        <v>12852</v>
      </c>
      <c r="C2770" s="208" t="s">
        <v>10828</v>
      </c>
      <c r="D2770" s="208" t="s">
        <v>12853</v>
      </c>
      <c r="E2770" s="253">
        <v>1.296899960043147</v>
      </c>
      <c r="F2770" s="245"/>
      <c r="G2770" s="245"/>
      <c r="H2770" s="245"/>
      <c r="I2770" s="210">
        <v>3486.8000000060611</v>
      </c>
    </row>
    <row r="2771" spans="1:9" x14ac:dyDescent="0.25">
      <c r="A2771" s="208" t="s">
        <v>8809</v>
      </c>
      <c r="B2771" s="208" t="s">
        <v>12854</v>
      </c>
      <c r="C2771" s="208" t="s">
        <v>10828</v>
      </c>
      <c r="D2771" s="208" t="s">
        <v>12855</v>
      </c>
      <c r="E2771" s="194">
        <v>12.71999997137595</v>
      </c>
      <c r="F2771" s="254"/>
      <c r="G2771" s="255"/>
      <c r="H2771" s="255"/>
      <c r="I2771" s="210">
        <v>3486.8000000060611</v>
      </c>
    </row>
    <row r="2772" spans="1:9" x14ac:dyDescent="0.25">
      <c r="A2772" s="208" t="s">
        <v>8809</v>
      </c>
      <c r="B2772" s="208" t="s">
        <v>12856</v>
      </c>
      <c r="C2772" s="208" t="s">
        <v>10828</v>
      </c>
      <c r="D2772" s="208" t="s">
        <v>12082</v>
      </c>
      <c r="E2772" s="194">
        <v>38.769999592002108</v>
      </c>
      <c r="F2772" s="254"/>
      <c r="G2772" s="255"/>
      <c r="H2772" s="255"/>
      <c r="I2772" s="210">
        <v>3075.9000000030301</v>
      </c>
    </row>
    <row r="2773" spans="1:9" x14ac:dyDescent="0.25">
      <c r="A2773" s="208" t="s">
        <v>8809</v>
      </c>
      <c r="B2773" s="208" t="s">
        <v>12857</v>
      </c>
      <c r="C2773" s="208" t="s">
        <v>10828</v>
      </c>
      <c r="D2773" s="208" t="s">
        <v>12858</v>
      </c>
      <c r="E2773" s="253">
        <v>38.80000001262826</v>
      </c>
      <c r="F2773" s="245"/>
      <c r="G2773" s="245"/>
      <c r="H2773" s="245"/>
      <c r="I2773" s="210">
        <v>3127.4200000266669</v>
      </c>
    </row>
    <row r="2774" spans="1:9" x14ac:dyDescent="0.25">
      <c r="A2774" s="208" t="s">
        <v>8809</v>
      </c>
      <c r="B2774" s="208" t="s">
        <v>12859</v>
      </c>
      <c r="C2774" s="208" t="s">
        <v>10828</v>
      </c>
      <c r="D2774" s="208" t="s">
        <v>12860</v>
      </c>
      <c r="E2774" s="194">
        <v>38.769999592002108</v>
      </c>
      <c r="F2774" s="254"/>
      <c r="G2774" s="255"/>
      <c r="H2774" s="255"/>
      <c r="I2774" s="210">
        <v>1588.3100000330301</v>
      </c>
    </row>
    <row r="2775" spans="1:9" x14ac:dyDescent="0.25">
      <c r="A2775" s="208" t="s">
        <v>8809</v>
      </c>
      <c r="B2775" s="208" t="s">
        <v>12861</v>
      </c>
      <c r="C2775" s="208" t="s">
        <v>10828</v>
      </c>
      <c r="D2775" s="208" t="s">
        <v>12862</v>
      </c>
      <c r="E2775" s="194">
        <v>42.969999547803219</v>
      </c>
      <c r="F2775" s="254"/>
      <c r="G2775" s="255"/>
      <c r="H2775" s="255"/>
      <c r="I2775" s="210">
        <v>2.9999990000003331E-2</v>
      </c>
    </row>
    <row r="2776" spans="1:9" x14ac:dyDescent="0.25">
      <c r="A2776" s="208" t="s">
        <v>8809</v>
      </c>
      <c r="B2776" s="208" t="s">
        <v>12863</v>
      </c>
      <c r="C2776" s="208" t="s">
        <v>10828</v>
      </c>
      <c r="D2776" s="208" t="s">
        <v>12864</v>
      </c>
      <c r="E2776" s="253">
        <v>0.19999999789529069</v>
      </c>
      <c r="F2776" s="245"/>
      <c r="G2776" s="245"/>
      <c r="H2776" s="245"/>
      <c r="I2776" s="210">
        <v>19.159999976969701</v>
      </c>
    </row>
    <row r="2777" spans="1:9" x14ac:dyDescent="0.25">
      <c r="A2777" s="208" t="s">
        <v>8809</v>
      </c>
      <c r="B2777" s="208" t="s">
        <v>12865</v>
      </c>
      <c r="C2777" s="208" t="s">
        <v>10828</v>
      </c>
      <c r="D2777" s="208" t="s">
        <v>12349</v>
      </c>
      <c r="E2777" s="253">
        <v>6427.4900000264133</v>
      </c>
      <c r="F2777" s="245"/>
      <c r="G2777" s="245"/>
      <c r="H2777" s="255"/>
      <c r="I2777" s="210">
        <v>4.3000000060606034</v>
      </c>
    </row>
    <row r="2778" spans="1:9" x14ac:dyDescent="0.25">
      <c r="A2778" s="208" t="s">
        <v>8809</v>
      </c>
      <c r="B2778" s="208" t="s">
        <v>12866</v>
      </c>
      <c r="C2778" s="208" t="s">
        <v>10828</v>
      </c>
      <c r="D2778" s="208" t="s">
        <v>12349</v>
      </c>
      <c r="E2778" s="194">
        <v>0.20950002410418289</v>
      </c>
      <c r="F2778" s="254"/>
      <c r="G2778" s="255"/>
      <c r="H2778" s="255"/>
      <c r="I2778" s="210">
        <v>8.2099999906060646</v>
      </c>
    </row>
    <row r="2779" spans="1:9" x14ac:dyDescent="0.25">
      <c r="A2779" s="208" t="s">
        <v>8809</v>
      </c>
      <c r="B2779" s="208" t="s">
        <v>12867</v>
      </c>
      <c r="C2779" s="208" t="s">
        <v>10828</v>
      </c>
      <c r="D2779" s="208" t="s">
        <v>12349</v>
      </c>
      <c r="E2779" s="194">
        <v>2.2599999762167848</v>
      </c>
      <c r="F2779" s="254"/>
      <c r="G2779" s="255"/>
      <c r="H2779" s="255"/>
      <c r="I2779" s="210">
        <v>1.4800000369696851</v>
      </c>
    </row>
    <row r="2780" spans="1:9" x14ac:dyDescent="0.25">
      <c r="A2780" s="208" t="s">
        <v>8809</v>
      </c>
      <c r="B2780" s="208" t="s">
        <v>12868</v>
      </c>
      <c r="C2780" s="208" t="s">
        <v>10828</v>
      </c>
      <c r="D2780" s="208" t="s">
        <v>12349</v>
      </c>
      <c r="E2780" s="253">
        <v>1.1479999879189691</v>
      </c>
      <c r="F2780" s="245"/>
      <c r="G2780" s="245"/>
      <c r="H2780" s="245"/>
      <c r="I2780" s="210">
        <v>4.6700000342424124</v>
      </c>
    </row>
    <row r="2781" spans="1:9" x14ac:dyDescent="0.25">
      <c r="A2781" s="208" t="s">
        <v>8809</v>
      </c>
      <c r="B2781" s="208" t="s">
        <v>12869</v>
      </c>
      <c r="C2781" s="208" t="s">
        <v>10828</v>
      </c>
      <c r="D2781" s="208" t="s">
        <v>12870</v>
      </c>
      <c r="E2781" s="253">
        <v>0.27999999705340711</v>
      </c>
      <c r="F2781" s="245"/>
      <c r="G2781" s="245"/>
      <c r="H2781" s="255"/>
      <c r="I2781" s="210">
        <v>28.75000003787877</v>
      </c>
    </row>
    <row r="2782" spans="1:9" x14ac:dyDescent="0.25">
      <c r="A2782" s="208" t="s">
        <v>8809</v>
      </c>
      <c r="B2782" s="208" t="s">
        <v>12871</v>
      </c>
      <c r="C2782" s="208" t="s">
        <v>10828</v>
      </c>
      <c r="D2782" s="208" t="s">
        <v>12872</v>
      </c>
      <c r="E2782" s="253">
        <v>0.47999999494869777</v>
      </c>
      <c r="F2782" s="245"/>
      <c r="G2782" s="245"/>
      <c r="H2782" s="245"/>
      <c r="I2782" s="210">
        <v>88.560000025454542</v>
      </c>
    </row>
    <row r="2783" spans="1:9" x14ac:dyDescent="0.25">
      <c r="A2783" s="208" t="s">
        <v>8809</v>
      </c>
      <c r="B2783" s="208" t="s">
        <v>12873</v>
      </c>
      <c r="C2783" s="208" t="s">
        <v>10828</v>
      </c>
      <c r="D2783" s="208" t="s">
        <v>12569</v>
      </c>
      <c r="E2783" s="253">
        <v>4.8899999485398586</v>
      </c>
      <c r="F2783" s="245"/>
      <c r="G2783" s="245"/>
      <c r="H2783" s="245"/>
      <c r="I2783" s="210">
        <v>5.6400000139393889</v>
      </c>
    </row>
    <row r="2784" spans="1:9" x14ac:dyDescent="0.25">
      <c r="A2784" s="208" t="s">
        <v>8809</v>
      </c>
      <c r="B2784" s="208" t="s">
        <v>12874</v>
      </c>
      <c r="C2784" s="208" t="s">
        <v>10828</v>
      </c>
      <c r="D2784" s="208" t="s">
        <v>12384</v>
      </c>
      <c r="E2784" s="194">
        <v>1.829199980750329</v>
      </c>
      <c r="F2784" s="254"/>
      <c r="G2784" s="255"/>
      <c r="H2784" s="255"/>
      <c r="I2784" s="210">
        <v>0.29999997575758391</v>
      </c>
    </row>
    <row r="2785" spans="1:9" x14ac:dyDescent="0.25">
      <c r="A2785" s="208" t="s">
        <v>8809</v>
      </c>
      <c r="B2785" s="208" t="s">
        <v>12875</v>
      </c>
      <c r="C2785" s="208" t="s">
        <v>10828</v>
      </c>
      <c r="D2785" s="208" t="s">
        <v>12876</v>
      </c>
      <c r="E2785" s="194">
        <v>7.9453480879205669</v>
      </c>
      <c r="F2785" s="254"/>
      <c r="G2785" s="255"/>
      <c r="H2785" s="255"/>
      <c r="I2785" s="210">
        <v>48.140000013939392</v>
      </c>
    </row>
    <row r="2786" spans="1:9" x14ac:dyDescent="0.25">
      <c r="A2786" s="208" t="s">
        <v>8809</v>
      </c>
      <c r="B2786" s="208" t="s">
        <v>12877</v>
      </c>
      <c r="C2786" s="208" t="s">
        <v>10828</v>
      </c>
      <c r="D2786" s="208" t="s">
        <v>12114</v>
      </c>
      <c r="E2786" s="253">
        <v>2.5299999733754279</v>
      </c>
      <c r="F2786" s="245"/>
      <c r="G2786" s="245"/>
      <c r="H2786" s="255"/>
      <c r="I2786" s="210">
        <v>23.120000020606049</v>
      </c>
    </row>
    <row r="2787" spans="1:9" x14ac:dyDescent="0.25">
      <c r="A2787" s="208" t="s">
        <v>8809</v>
      </c>
      <c r="B2787" s="208" t="s">
        <v>12878</v>
      </c>
      <c r="C2787" s="208" t="s">
        <v>10828</v>
      </c>
      <c r="D2787" s="208" t="s">
        <v>12879</v>
      </c>
      <c r="E2787" s="253">
        <v>43.809170809690393</v>
      </c>
      <c r="F2787" s="245"/>
      <c r="G2787" s="245"/>
      <c r="H2787" s="245"/>
      <c r="I2787" s="210">
        <v>64.030000020303021</v>
      </c>
    </row>
    <row r="2788" spans="1:9" x14ac:dyDescent="0.25">
      <c r="A2788" s="208" t="s">
        <v>8809</v>
      </c>
      <c r="B2788" s="208" t="s">
        <v>12880</v>
      </c>
      <c r="C2788" s="208" t="s">
        <v>10828</v>
      </c>
      <c r="D2788" s="208" t="s">
        <v>12881</v>
      </c>
      <c r="E2788" s="194">
        <v>42.969999547803219</v>
      </c>
      <c r="F2788" s="254"/>
      <c r="G2788" s="255"/>
      <c r="H2788" s="255"/>
      <c r="I2788" s="210">
        <v>63.739999965454572</v>
      </c>
    </row>
    <row r="2789" spans="1:9" x14ac:dyDescent="0.25">
      <c r="A2789" s="208" t="s">
        <v>8809</v>
      </c>
      <c r="B2789" s="208" t="s">
        <v>12882</v>
      </c>
      <c r="C2789" s="208" t="s">
        <v>10828</v>
      </c>
      <c r="D2789" s="208" t="s">
        <v>12883</v>
      </c>
      <c r="E2789" s="253">
        <v>4.8945434896654199</v>
      </c>
      <c r="F2789" s="245"/>
      <c r="G2789" s="245"/>
      <c r="H2789" s="245"/>
      <c r="I2789" s="210">
        <v>59.760000004242407</v>
      </c>
    </row>
    <row r="2790" spans="1:9" x14ac:dyDescent="0.25">
      <c r="A2790" s="208" t="s">
        <v>8809</v>
      </c>
      <c r="B2790" s="208" t="s">
        <v>12884</v>
      </c>
      <c r="C2790" s="208" t="s">
        <v>10828</v>
      </c>
      <c r="D2790" s="208" t="s">
        <v>12590</v>
      </c>
      <c r="E2790" s="194">
        <v>4.4599999530649832</v>
      </c>
      <c r="F2790" s="254"/>
      <c r="G2790" s="255"/>
      <c r="H2790" s="255"/>
      <c r="I2790" s="210">
        <v>12.799999975757579</v>
      </c>
    </row>
    <row r="2791" spans="1:9" x14ac:dyDescent="0.25">
      <c r="A2791" s="208" t="s">
        <v>8809</v>
      </c>
      <c r="B2791" s="208" t="s">
        <v>12885</v>
      </c>
      <c r="C2791" s="208" t="s">
        <v>10828</v>
      </c>
      <c r="D2791" s="208" t="s">
        <v>12590</v>
      </c>
      <c r="E2791" s="253">
        <v>1.9299999796895559</v>
      </c>
      <c r="F2791" s="245"/>
      <c r="G2791" s="245"/>
      <c r="H2791" s="255"/>
      <c r="I2791" s="210">
        <v>13.209999990606059</v>
      </c>
    </row>
    <row r="2792" spans="1:9" x14ac:dyDescent="0.25">
      <c r="A2792" s="208" t="s">
        <v>8809</v>
      </c>
      <c r="B2792" s="208" t="s">
        <v>12886</v>
      </c>
      <c r="C2792" s="208" t="s">
        <v>10828</v>
      </c>
      <c r="D2792" s="208" t="s">
        <v>12887</v>
      </c>
      <c r="E2792" s="194">
        <v>38.979999589792158</v>
      </c>
      <c r="F2792" s="254"/>
      <c r="G2792" s="255"/>
      <c r="H2792" s="255"/>
      <c r="I2792" s="210">
        <v>25.590000030606049</v>
      </c>
    </row>
    <row r="2793" spans="1:9" x14ac:dyDescent="0.25">
      <c r="A2793" s="208" t="s">
        <v>8809</v>
      </c>
      <c r="B2793" s="208" t="s">
        <v>12888</v>
      </c>
      <c r="C2793" s="208" t="s">
        <v>10828</v>
      </c>
      <c r="D2793" s="208" t="s">
        <v>12889</v>
      </c>
      <c r="E2793" s="194">
        <v>3.6732227974404341</v>
      </c>
      <c r="F2793" s="254"/>
      <c r="G2793" s="255"/>
      <c r="H2793" s="255"/>
      <c r="I2793" s="210">
        <v>1.669999973636372</v>
      </c>
    </row>
    <row r="2794" spans="1:9" x14ac:dyDescent="0.25">
      <c r="A2794" s="208" t="s">
        <v>8809</v>
      </c>
      <c r="B2794" s="208" t="s">
        <v>12890</v>
      </c>
      <c r="C2794" s="208" t="s">
        <v>10828</v>
      </c>
      <c r="D2794" s="208" t="s">
        <v>12891</v>
      </c>
      <c r="E2794" s="253">
        <v>5.5800000465140744</v>
      </c>
      <c r="F2794" s="245"/>
      <c r="G2794" s="245"/>
      <c r="H2794" s="255"/>
      <c r="I2794" s="210">
        <v>14.57999998848485</v>
      </c>
    </row>
    <row r="2795" spans="1:9" x14ac:dyDescent="0.25">
      <c r="A2795" s="208" t="s">
        <v>8809</v>
      </c>
      <c r="B2795" s="208" t="s">
        <v>12892</v>
      </c>
      <c r="C2795" s="208" t="s">
        <v>10828</v>
      </c>
      <c r="D2795" s="208" t="s">
        <v>12891</v>
      </c>
      <c r="E2795" s="194">
        <v>14.20260000839148</v>
      </c>
      <c r="F2795" s="254"/>
      <c r="G2795" s="255"/>
      <c r="H2795" s="255"/>
      <c r="I2795" s="210">
        <v>14.05000001363636</v>
      </c>
    </row>
    <row r="2796" spans="1:9" x14ac:dyDescent="0.25">
      <c r="A2796" s="208" t="s">
        <v>8809</v>
      </c>
      <c r="B2796" s="208" t="s">
        <v>12893</v>
      </c>
      <c r="C2796" s="208" t="s">
        <v>10828</v>
      </c>
      <c r="D2796" s="208" t="s">
        <v>12894</v>
      </c>
      <c r="E2796" s="253">
        <v>38.700000013680608</v>
      </c>
      <c r="F2796" s="245"/>
      <c r="G2796" s="245"/>
      <c r="H2796" s="245"/>
      <c r="I2796" s="210">
        <v>9.3000000060606034</v>
      </c>
    </row>
    <row r="2797" spans="1:9" x14ac:dyDescent="0.25">
      <c r="A2797" s="208" t="s">
        <v>8809</v>
      </c>
      <c r="B2797" s="208" t="s">
        <v>12895</v>
      </c>
      <c r="C2797" s="208" t="s">
        <v>10828</v>
      </c>
      <c r="D2797" s="208" t="s">
        <v>12620</v>
      </c>
      <c r="E2797" s="253">
        <v>38.67999959294923</v>
      </c>
      <c r="F2797" s="245"/>
      <c r="G2797" s="245"/>
      <c r="H2797" s="245"/>
      <c r="I2797" s="210">
        <v>16.580000003636361</v>
      </c>
    </row>
    <row r="2798" spans="1:9" x14ac:dyDescent="0.25">
      <c r="A2798" s="208" t="s">
        <v>8809</v>
      </c>
      <c r="B2798" s="208" t="s">
        <v>12896</v>
      </c>
      <c r="C2798" s="208" t="s">
        <v>10828</v>
      </c>
      <c r="D2798" s="208" t="s">
        <v>12168</v>
      </c>
      <c r="E2798" s="253">
        <v>38.67999959294923</v>
      </c>
      <c r="F2798" s="245"/>
      <c r="G2798" s="245"/>
      <c r="H2798" s="245"/>
      <c r="I2798" s="210">
        <v>15.380000024848471</v>
      </c>
    </row>
    <row r="2799" spans="1:9" x14ac:dyDescent="0.25">
      <c r="A2799" s="208" t="s">
        <v>8809</v>
      </c>
      <c r="B2799" s="208" t="s">
        <v>12897</v>
      </c>
      <c r="C2799" s="208" t="s">
        <v>10828</v>
      </c>
      <c r="D2799" s="208" t="s">
        <v>12168</v>
      </c>
      <c r="E2799" s="253">
        <v>38.67999959294923</v>
      </c>
      <c r="F2799" s="245"/>
      <c r="G2799" s="245"/>
      <c r="H2799" s="245"/>
      <c r="I2799" s="210">
        <v>14.890000036666651</v>
      </c>
    </row>
    <row r="2800" spans="1:9" x14ac:dyDescent="0.25">
      <c r="A2800" s="208" t="s">
        <v>8809</v>
      </c>
      <c r="B2800" s="208" t="s">
        <v>12898</v>
      </c>
      <c r="C2800" s="208" t="s">
        <v>10828</v>
      </c>
      <c r="D2800" s="208" t="s">
        <v>11918</v>
      </c>
      <c r="E2800" s="253">
        <v>16.080000041252301</v>
      </c>
      <c r="F2800" s="245"/>
      <c r="G2800" s="245"/>
      <c r="H2800" s="255"/>
      <c r="I2800" s="210">
        <v>8.2699999706060705</v>
      </c>
    </row>
    <row r="2801" spans="1:9" x14ac:dyDescent="0.25">
      <c r="A2801" s="208" t="s">
        <v>8809</v>
      </c>
      <c r="B2801" s="208" t="s">
        <v>12899</v>
      </c>
      <c r="C2801" s="208" t="s">
        <v>10828</v>
      </c>
      <c r="D2801" s="208" t="s">
        <v>11918</v>
      </c>
      <c r="E2801" s="194">
        <v>8.5500000152591422</v>
      </c>
      <c r="F2801" s="254"/>
      <c r="G2801" s="255"/>
      <c r="H2801" s="255"/>
      <c r="I2801" s="210">
        <v>41.300000021212121</v>
      </c>
    </row>
    <row r="2802" spans="1:9" x14ac:dyDescent="0.25">
      <c r="A2802" s="208" t="s">
        <v>8809</v>
      </c>
      <c r="B2802" s="208" t="s">
        <v>12900</v>
      </c>
      <c r="C2802" s="208" t="s">
        <v>10828</v>
      </c>
      <c r="D2802" s="208" t="s">
        <v>11918</v>
      </c>
      <c r="E2802" s="253">
        <v>16.35859998570271</v>
      </c>
      <c r="F2802" s="245"/>
      <c r="G2802" s="245"/>
      <c r="H2802" s="245"/>
      <c r="I2802" s="210">
        <v>39.920000026666663</v>
      </c>
    </row>
    <row r="2803" spans="1:9" x14ac:dyDescent="0.25">
      <c r="A2803" s="208" t="s">
        <v>8809</v>
      </c>
      <c r="B2803" s="208" t="s">
        <v>12901</v>
      </c>
      <c r="C2803" s="208" t="s">
        <v>10828</v>
      </c>
      <c r="D2803" s="208" t="s">
        <v>12902</v>
      </c>
      <c r="E2803" s="253">
        <v>16.349999827940021</v>
      </c>
      <c r="F2803" s="245"/>
      <c r="G2803" s="245"/>
      <c r="H2803" s="255"/>
      <c r="I2803" s="210">
        <v>1.6999999636363761</v>
      </c>
    </row>
    <row r="2804" spans="1:9" x14ac:dyDescent="0.25">
      <c r="A2804" s="208" t="s">
        <v>8809</v>
      </c>
      <c r="B2804" s="208" t="s">
        <v>12903</v>
      </c>
      <c r="C2804" s="208" t="s">
        <v>10828</v>
      </c>
      <c r="D2804" s="208" t="s">
        <v>12904</v>
      </c>
      <c r="E2804" s="253">
        <v>16.329999828150491</v>
      </c>
      <c r="F2804" s="245"/>
      <c r="G2804" s="245"/>
      <c r="H2804" s="255"/>
      <c r="I2804" s="210">
        <v>245.78999996393941</v>
      </c>
    </row>
    <row r="2805" spans="1:9" x14ac:dyDescent="0.25">
      <c r="A2805" s="208" t="s">
        <v>8809</v>
      </c>
      <c r="B2805" s="208" t="s">
        <v>12905</v>
      </c>
      <c r="C2805" s="208" t="s">
        <v>10828</v>
      </c>
      <c r="D2805" s="208" t="s">
        <v>12906</v>
      </c>
      <c r="E2805" s="194">
        <v>8.5100000156800846</v>
      </c>
      <c r="F2805" s="254"/>
      <c r="G2805" s="255"/>
      <c r="H2805" s="255"/>
      <c r="I2805" s="210">
        <v>274.90000003333341</v>
      </c>
    </row>
    <row r="2806" spans="1:9" x14ac:dyDescent="0.25">
      <c r="A2806" s="208" t="s">
        <v>8809</v>
      </c>
      <c r="B2806" s="208" t="s">
        <v>12907</v>
      </c>
      <c r="C2806" s="208" t="s">
        <v>10828</v>
      </c>
      <c r="D2806" s="208" t="s">
        <v>12223</v>
      </c>
      <c r="E2806" s="194">
        <v>4.3799999539068679</v>
      </c>
      <c r="F2806" s="254"/>
      <c r="G2806" s="255"/>
      <c r="H2806" s="255"/>
      <c r="I2806" s="210">
        <v>274.90000003333341</v>
      </c>
    </row>
    <row r="2807" spans="1:9" x14ac:dyDescent="0.25">
      <c r="A2807" s="208" t="s">
        <v>8809</v>
      </c>
      <c r="B2807" s="208" t="s">
        <v>12908</v>
      </c>
      <c r="C2807" s="208" t="s">
        <v>10828</v>
      </c>
      <c r="D2807" s="208" t="s">
        <v>12909</v>
      </c>
      <c r="E2807" s="194">
        <v>38.979999589792158</v>
      </c>
      <c r="F2807" s="254"/>
      <c r="G2807" s="255"/>
      <c r="H2807" s="255"/>
      <c r="I2807" s="210">
        <v>38.840000007878793</v>
      </c>
    </row>
    <row r="2808" spans="1:9" x14ac:dyDescent="0.25">
      <c r="A2808" s="208" t="s">
        <v>8809</v>
      </c>
      <c r="B2808" s="208" t="s">
        <v>12910</v>
      </c>
      <c r="C2808" s="208" t="s">
        <v>10828</v>
      </c>
      <c r="D2808" s="208" t="s">
        <v>12911</v>
      </c>
      <c r="E2808" s="253">
        <v>203.41999996400949</v>
      </c>
      <c r="F2808" s="245"/>
      <c r="G2808" s="245"/>
      <c r="H2808" s="245"/>
      <c r="I2808" s="210">
        <v>98.530000035454535</v>
      </c>
    </row>
    <row r="2809" spans="1:9" x14ac:dyDescent="0.25">
      <c r="A2809" s="208" t="s">
        <v>8809</v>
      </c>
      <c r="B2809" s="208" t="s">
        <v>12912</v>
      </c>
      <c r="C2809" s="208" t="s">
        <v>10828</v>
      </c>
      <c r="D2809" s="208" t="s">
        <v>12913</v>
      </c>
      <c r="E2809" s="194">
        <v>2862.4699999740069</v>
      </c>
      <c r="F2809" s="254"/>
      <c r="G2809" s="255"/>
      <c r="H2809" s="255"/>
      <c r="I2809" s="210">
        <v>97.729999999090921</v>
      </c>
    </row>
    <row r="2810" spans="1:9" x14ac:dyDescent="0.25">
      <c r="A2810" s="208" t="s">
        <v>8809</v>
      </c>
      <c r="B2810" s="208" t="s">
        <v>12914</v>
      </c>
      <c r="C2810" s="208" t="s">
        <v>10828</v>
      </c>
      <c r="D2810" s="208" t="s">
        <v>12915</v>
      </c>
      <c r="E2810" s="253">
        <v>2.824788183901203</v>
      </c>
      <c r="F2810" s="245"/>
      <c r="G2810" s="245"/>
      <c r="H2810" s="255"/>
      <c r="I2810" s="210">
        <v>101.20999997545459</v>
      </c>
    </row>
    <row r="2811" spans="1:9" x14ac:dyDescent="0.25">
      <c r="A2811" s="208" t="s">
        <v>8809</v>
      </c>
      <c r="B2811" s="208" t="s">
        <v>12916</v>
      </c>
      <c r="C2811" s="208" t="s">
        <v>10828</v>
      </c>
      <c r="D2811" s="208" t="s">
        <v>12911</v>
      </c>
      <c r="E2811" s="253">
        <v>51.899999980005262</v>
      </c>
      <c r="F2811" s="245"/>
      <c r="G2811" s="245"/>
      <c r="H2811" s="245"/>
      <c r="I2811" s="210">
        <v>1.2199999721212209</v>
      </c>
    </row>
    <row r="2812" spans="1:9" x14ac:dyDescent="0.25">
      <c r="A2812" s="208" t="s">
        <v>8809</v>
      </c>
      <c r="B2812" s="208" t="s">
        <v>12917</v>
      </c>
      <c r="C2812" s="208" t="s">
        <v>10828</v>
      </c>
      <c r="D2812" s="208" t="s">
        <v>12911</v>
      </c>
      <c r="E2812" s="194">
        <v>5.3068928670676891</v>
      </c>
      <c r="F2812" s="254"/>
      <c r="G2812" s="255"/>
      <c r="H2812" s="255"/>
      <c r="I2812" s="210">
        <v>1.2199999721212209</v>
      </c>
    </row>
    <row r="2813" spans="1:9" x14ac:dyDescent="0.25">
      <c r="A2813" s="208" t="s">
        <v>8809</v>
      </c>
      <c r="B2813" s="208" t="s">
        <v>12918</v>
      </c>
      <c r="C2813" s="208" t="s">
        <v>10828</v>
      </c>
      <c r="D2813" s="208" t="s">
        <v>12911</v>
      </c>
      <c r="E2813" s="194">
        <v>2.5299999733754279</v>
      </c>
      <c r="F2813" s="254"/>
      <c r="G2813" s="255"/>
      <c r="H2813" s="255"/>
      <c r="I2813" s="210">
        <v>1.2199999721212209</v>
      </c>
    </row>
    <row r="2814" spans="1:9" x14ac:dyDescent="0.25">
      <c r="A2814" s="208" t="s">
        <v>8809</v>
      </c>
      <c r="B2814" s="208" t="s">
        <v>12919</v>
      </c>
      <c r="C2814" s="208" t="s">
        <v>10828</v>
      </c>
      <c r="D2814" s="208" t="s">
        <v>12531</v>
      </c>
      <c r="E2814" s="194">
        <v>3.2381041490333691</v>
      </c>
      <c r="F2814" s="254"/>
      <c r="G2814" s="255"/>
      <c r="H2814" s="255"/>
      <c r="I2814" s="210">
        <v>6.3899999912121226</v>
      </c>
    </row>
    <row r="2815" spans="1:9" x14ac:dyDescent="0.25">
      <c r="A2815" s="208" t="s">
        <v>8809</v>
      </c>
      <c r="B2815" s="208" t="s">
        <v>12920</v>
      </c>
      <c r="C2815" s="208" t="s">
        <v>10828</v>
      </c>
      <c r="D2815" s="208" t="s">
        <v>12921</v>
      </c>
      <c r="E2815" s="253">
        <v>2.461199974099447</v>
      </c>
      <c r="F2815" s="245"/>
      <c r="G2815" s="245"/>
      <c r="H2815" s="255"/>
      <c r="I2815" s="210">
        <v>12.650000025757571</v>
      </c>
    </row>
    <row r="2816" spans="1:9" x14ac:dyDescent="0.25">
      <c r="A2816" s="208" t="s">
        <v>8809</v>
      </c>
      <c r="B2816" s="208" t="s">
        <v>12922</v>
      </c>
      <c r="C2816" s="208" t="s">
        <v>10828</v>
      </c>
      <c r="D2816" s="208" t="s">
        <v>12923</v>
      </c>
      <c r="E2816" s="253">
        <v>210.78999999168639</v>
      </c>
      <c r="F2816" s="245"/>
      <c r="G2816" s="245"/>
      <c r="H2816" s="245"/>
      <c r="I2816" s="210">
        <v>6.9999976666674443E-2</v>
      </c>
    </row>
    <row r="2817" spans="1:9" x14ac:dyDescent="0.25">
      <c r="A2817" s="208" t="s">
        <v>8809</v>
      </c>
      <c r="B2817" s="208" t="s">
        <v>12924</v>
      </c>
      <c r="C2817" s="208" t="s">
        <v>10828</v>
      </c>
      <c r="D2817" s="208" t="s">
        <v>12649</v>
      </c>
      <c r="E2817" s="194">
        <v>0.20999999779005529</v>
      </c>
      <c r="F2817" s="254"/>
      <c r="G2817" s="255"/>
      <c r="H2817" s="255"/>
      <c r="I2817" s="210">
        <v>0.38000002484847661</v>
      </c>
    </row>
    <row r="2818" spans="1:9" x14ac:dyDescent="0.25">
      <c r="A2818" s="208" t="s">
        <v>8809</v>
      </c>
      <c r="B2818" s="208" t="s">
        <v>12925</v>
      </c>
      <c r="C2818" s="208" t="s">
        <v>10828</v>
      </c>
      <c r="D2818" s="208" t="s">
        <v>12926</v>
      </c>
      <c r="E2818" s="194">
        <v>13.36999996453565</v>
      </c>
      <c r="F2818" s="254"/>
      <c r="G2818" s="255"/>
      <c r="H2818" s="255"/>
      <c r="I2818" s="210">
        <v>0.60000002727271817</v>
      </c>
    </row>
    <row r="2819" spans="1:9" x14ac:dyDescent="0.25">
      <c r="A2819" s="208" t="s">
        <v>8809</v>
      </c>
      <c r="B2819" s="208" t="s">
        <v>12927</v>
      </c>
      <c r="C2819" s="208" t="s">
        <v>10828</v>
      </c>
      <c r="D2819" s="208" t="s">
        <v>12673</v>
      </c>
      <c r="E2819" s="194">
        <v>0.2155000240410416</v>
      </c>
      <c r="F2819" s="254"/>
      <c r="G2819" s="255"/>
      <c r="H2819" s="255"/>
      <c r="I2819" s="210">
        <v>0.9199999963636375</v>
      </c>
    </row>
    <row r="2820" spans="1:9" x14ac:dyDescent="0.25">
      <c r="A2820" s="208" t="s">
        <v>8809</v>
      </c>
      <c r="B2820" s="208" t="s">
        <v>12928</v>
      </c>
      <c r="C2820" s="208" t="s">
        <v>10828</v>
      </c>
      <c r="D2820" s="208" t="s">
        <v>12929</v>
      </c>
      <c r="E2820" s="253">
        <v>1.021000041873191</v>
      </c>
      <c r="F2820" s="245"/>
      <c r="G2820" s="245"/>
      <c r="H2820" s="245"/>
      <c r="I2820" s="210">
        <v>18.120000020606049</v>
      </c>
    </row>
    <row r="2821" spans="1:9" x14ac:dyDescent="0.25">
      <c r="A2821" s="208" t="s">
        <v>8809</v>
      </c>
      <c r="B2821" s="208" t="s">
        <v>12930</v>
      </c>
      <c r="C2821" s="208" t="s">
        <v>10828</v>
      </c>
      <c r="D2821" s="208" t="s">
        <v>12931</v>
      </c>
      <c r="E2821" s="194">
        <v>2.369999975059196</v>
      </c>
      <c r="F2821" s="254"/>
      <c r="G2821" s="255"/>
      <c r="H2821" s="255"/>
      <c r="I2821" s="210">
        <v>3.100000027272718</v>
      </c>
    </row>
    <row r="2822" spans="1:9" x14ac:dyDescent="0.25">
      <c r="A2822" s="208" t="s">
        <v>8809</v>
      </c>
      <c r="B2822" s="208" t="s">
        <v>12932</v>
      </c>
      <c r="C2822" s="208" t="s">
        <v>10828</v>
      </c>
      <c r="D2822" s="208" t="s">
        <v>12931</v>
      </c>
      <c r="E2822" s="194">
        <v>90.879999148855561</v>
      </c>
      <c r="F2822" s="254"/>
      <c r="G2822" s="255"/>
      <c r="H2822" s="255"/>
      <c r="I2822" s="210">
        <v>5.229999999090909</v>
      </c>
    </row>
    <row r="2823" spans="1:9" x14ac:dyDescent="0.25">
      <c r="A2823" s="208" t="s">
        <v>8809</v>
      </c>
      <c r="B2823" s="208" t="s">
        <v>12933</v>
      </c>
      <c r="C2823" s="208" t="s">
        <v>10828</v>
      </c>
      <c r="D2823" s="208" t="s">
        <v>12934</v>
      </c>
      <c r="E2823" s="253">
        <v>5.7399999395948447</v>
      </c>
      <c r="F2823" s="245"/>
      <c r="G2823" s="245"/>
      <c r="H2823" s="255"/>
      <c r="I2823" s="210">
        <v>2.3399999775757649</v>
      </c>
    </row>
    <row r="2824" spans="1:9" x14ac:dyDescent="0.25">
      <c r="A2824" s="208" t="s">
        <v>8809</v>
      </c>
      <c r="B2824" s="208" t="s">
        <v>12935</v>
      </c>
      <c r="C2824" s="208" t="s">
        <v>10828</v>
      </c>
      <c r="D2824" s="208" t="s">
        <v>12290</v>
      </c>
      <c r="E2824" s="194">
        <v>2.8299999702183638</v>
      </c>
      <c r="F2824" s="254"/>
      <c r="G2824" s="255"/>
      <c r="H2824" s="255"/>
      <c r="I2824" s="210">
        <v>2.5</v>
      </c>
    </row>
    <row r="2825" spans="1:9" x14ac:dyDescent="0.25">
      <c r="A2825" s="208" t="s">
        <v>8809</v>
      </c>
      <c r="B2825" s="208" t="s">
        <v>12936</v>
      </c>
      <c r="C2825" s="208" t="s">
        <v>10828</v>
      </c>
      <c r="D2825" s="208" t="s">
        <v>12290</v>
      </c>
      <c r="E2825" s="194">
        <v>11.208799987279139</v>
      </c>
      <c r="F2825" s="254"/>
      <c r="G2825" s="255"/>
      <c r="H2825" s="255"/>
      <c r="I2825" s="210">
        <v>0.16000002242423489</v>
      </c>
    </row>
    <row r="2826" spans="1:9" x14ac:dyDescent="0.25">
      <c r="A2826" s="208" t="s">
        <v>8809</v>
      </c>
      <c r="B2826" s="208" t="s">
        <v>12937</v>
      </c>
      <c r="C2826" s="208" t="s">
        <v>10828</v>
      </c>
      <c r="D2826" s="208" t="s">
        <v>12938</v>
      </c>
      <c r="E2826" s="194">
        <v>2.4899999737963698</v>
      </c>
      <c r="F2826" s="254"/>
      <c r="G2826" s="255"/>
      <c r="H2826" s="255"/>
      <c r="I2826" s="210">
        <v>0.87000001303029861</v>
      </c>
    </row>
    <row r="2827" spans="1:9" x14ac:dyDescent="0.25">
      <c r="A2827" s="208" t="s">
        <v>8809</v>
      </c>
      <c r="B2827" s="208" t="s">
        <v>12939</v>
      </c>
      <c r="C2827" s="208" t="s">
        <v>10828</v>
      </c>
      <c r="D2827" s="208" t="s">
        <v>12940</v>
      </c>
      <c r="E2827" s="194">
        <v>2.4899999737963698</v>
      </c>
      <c r="F2827" s="254"/>
      <c r="G2827" s="255"/>
      <c r="H2827" s="255"/>
      <c r="I2827" s="210">
        <v>383.65999999212119</v>
      </c>
    </row>
    <row r="2828" spans="1:9" x14ac:dyDescent="0.25">
      <c r="A2828" s="208" t="s">
        <v>8809</v>
      </c>
      <c r="B2828" s="208" t="s">
        <v>12941</v>
      </c>
      <c r="C2828" s="208" t="s">
        <v>10828</v>
      </c>
      <c r="D2828" s="208" t="s">
        <v>12940</v>
      </c>
      <c r="E2828" s="253">
        <v>202.88999996958691</v>
      </c>
      <c r="F2828" s="245"/>
      <c r="G2828" s="245"/>
      <c r="H2828" s="245"/>
      <c r="I2828" s="210">
        <v>383.65999999212119</v>
      </c>
    </row>
    <row r="2829" spans="1:9" x14ac:dyDescent="0.25">
      <c r="A2829" s="208" t="s">
        <v>8809</v>
      </c>
      <c r="B2829" s="208" t="s">
        <v>12942</v>
      </c>
      <c r="C2829" s="208" t="s">
        <v>10828</v>
      </c>
      <c r="D2829" s="208" t="s">
        <v>12349</v>
      </c>
      <c r="E2829" s="253">
        <v>0.22999999757958439</v>
      </c>
      <c r="F2829" s="245"/>
      <c r="G2829" s="245"/>
      <c r="H2829" s="245"/>
      <c r="I2829" s="210">
        <v>57.769999985757593</v>
      </c>
    </row>
    <row r="2830" spans="1:9" x14ac:dyDescent="0.25">
      <c r="A2830" s="208" t="s">
        <v>8809</v>
      </c>
      <c r="B2830" s="208" t="s">
        <v>12943</v>
      </c>
      <c r="C2830" s="208" t="s">
        <v>10828</v>
      </c>
      <c r="D2830" s="208" t="s">
        <v>12349</v>
      </c>
      <c r="E2830" s="194">
        <v>3.0799999675874772</v>
      </c>
      <c r="F2830" s="254"/>
      <c r="G2830" s="255"/>
      <c r="H2830" s="255"/>
      <c r="I2830" s="210">
        <v>58.059999964848487</v>
      </c>
    </row>
    <row r="2831" spans="1:9" x14ac:dyDescent="0.25">
      <c r="A2831" s="208" t="s">
        <v>8809</v>
      </c>
      <c r="B2831" s="208" t="s">
        <v>12944</v>
      </c>
      <c r="C2831" s="208" t="s">
        <v>10828</v>
      </c>
      <c r="D2831" s="208" t="s">
        <v>12945</v>
      </c>
      <c r="E2831" s="253">
        <v>8.9999999052880822E-2</v>
      </c>
      <c r="F2831" s="245"/>
      <c r="G2831" s="245"/>
      <c r="H2831" s="245"/>
      <c r="I2831" s="210">
        <v>0.25999998909091282</v>
      </c>
    </row>
    <row r="2832" spans="1:9" x14ac:dyDescent="0.25">
      <c r="A2832" s="208" t="s">
        <v>8809</v>
      </c>
      <c r="B2832" s="208" t="s">
        <v>12946</v>
      </c>
      <c r="C2832" s="208" t="s">
        <v>10828</v>
      </c>
      <c r="D2832" s="208" t="s">
        <v>12947</v>
      </c>
      <c r="E2832" s="253">
        <v>0.87070001714601408</v>
      </c>
      <c r="F2832" s="245"/>
      <c r="G2832" s="245"/>
      <c r="H2832" s="245"/>
      <c r="I2832" s="210">
        <v>0.74999997727273482</v>
      </c>
    </row>
    <row r="2833" spans="1:9" x14ac:dyDescent="0.25">
      <c r="A2833" s="208" t="s">
        <v>8809</v>
      </c>
      <c r="B2833" s="208" t="s">
        <v>12948</v>
      </c>
      <c r="C2833" s="208" t="s">
        <v>10828</v>
      </c>
      <c r="D2833" s="208" t="s">
        <v>12949</v>
      </c>
      <c r="E2833" s="194">
        <v>6.4200000376742956</v>
      </c>
      <c r="F2833" s="254"/>
      <c r="G2833" s="255"/>
      <c r="H2833" s="255"/>
      <c r="I2833" s="210">
        <v>1.350000004545453</v>
      </c>
    </row>
    <row r="2834" spans="1:9" x14ac:dyDescent="0.25">
      <c r="A2834" s="208" t="s">
        <v>8809</v>
      </c>
      <c r="B2834" s="208" t="s">
        <v>12950</v>
      </c>
      <c r="C2834" s="208" t="s">
        <v>10828</v>
      </c>
      <c r="D2834" s="208" t="s">
        <v>12951</v>
      </c>
      <c r="E2834" s="253">
        <v>3.967676990605872</v>
      </c>
      <c r="F2834" s="245"/>
      <c r="G2834" s="245"/>
      <c r="H2834" s="255"/>
      <c r="I2834" s="210">
        <v>10.999999969696979</v>
      </c>
    </row>
    <row r="2835" spans="1:9" x14ac:dyDescent="0.25">
      <c r="A2835" s="208" t="s">
        <v>8809</v>
      </c>
      <c r="B2835" s="208" t="s">
        <v>12952</v>
      </c>
      <c r="C2835" s="208" t="s">
        <v>10828</v>
      </c>
      <c r="D2835" s="208" t="s">
        <v>12735</v>
      </c>
      <c r="E2835" s="194">
        <v>2.37999997495396</v>
      </c>
      <c r="F2835" s="254"/>
      <c r="G2835" s="255"/>
      <c r="H2835" s="255"/>
      <c r="I2835" s="210">
        <v>36.340000007878793</v>
      </c>
    </row>
    <row r="2836" spans="1:9" x14ac:dyDescent="0.25">
      <c r="A2836" s="208" t="s">
        <v>8809</v>
      </c>
      <c r="B2836" s="208" t="s">
        <v>12953</v>
      </c>
      <c r="C2836" s="208" t="s">
        <v>10828</v>
      </c>
      <c r="D2836" s="208" t="s">
        <v>12954</v>
      </c>
      <c r="E2836" s="194">
        <v>2.37999997495396</v>
      </c>
      <c r="F2836" s="254"/>
      <c r="G2836" s="255"/>
      <c r="H2836" s="255"/>
      <c r="I2836" s="210">
        <v>94.999999999999986</v>
      </c>
    </row>
    <row r="2837" spans="1:9" x14ac:dyDescent="0.25">
      <c r="A2837" s="208" t="s">
        <v>8809</v>
      </c>
      <c r="B2837" s="208" t="s">
        <v>12955</v>
      </c>
      <c r="C2837" s="208" t="s">
        <v>10828</v>
      </c>
      <c r="D2837" s="208" t="s">
        <v>12956</v>
      </c>
      <c r="E2837" s="194">
        <v>3.3699999645356491</v>
      </c>
      <c r="F2837" s="254"/>
      <c r="G2837" s="255"/>
      <c r="H2837" s="255"/>
      <c r="I2837" s="210">
        <v>2.299999990909094</v>
      </c>
    </row>
    <row r="2838" spans="1:9" x14ac:dyDescent="0.25">
      <c r="A2838" s="208" t="s">
        <v>8809</v>
      </c>
      <c r="B2838" s="208" t="s">
        <v>12957</v>
      </c>
      <c r="C2838" s="208" t="s">
        <v>10828</v>
      </c>
      <c r="D2838" s="208" t="s">
        <v>12349</v>
      </c>
      <c r="E2838" s="194">
        <v>3.3599999646408851</v>
      </c>
      <c r="F2838" s="254"/>
      <c r="G2838" s="255"/>
      <c r="H2838" s="255"/>
      <c r="I2838" s="210">
        <v>18.429999993030311</v>
      </c>
    </row>
    <row r="2839" spans="1:9" x14ac:dyDescent="0.25">
      <c r="A2839" s="208" t="s">
        <v>8809</v>
      </c>
      <c r="B2839" s="208" t="s">
        <v>12958</v>
      </c>
      <c r="C2839" s="208" t="s">
        <v>10828</v>
      </c>
      <c r="D2839" s="208" t="s">
        <v>12959</v>
      </c>
      <c r="E2839" s="253">
        <v>61.130871232508589</v>
      </c>
      <c r="F2839" s="245"/>
      <c r="G2839" s="245"/>
      <c r="H2839" s="255"/>
      <c r="I2839" s="210">
        <v>316.54000001696971</v>
      </c>
    </row>
    <row r="2840" spans="1:9" x14ac:dyDescent="0.25">
      <c r="A2840" s="208" t="s">
        <v>8809</v>
      </c>
      <c r="B2840" s="208" t="s">
        <v>12960</v>
      </c>
      <c r="C2840" s="208" t="s">
        <v>10828</v>
      </c>
      <c r="D2840" s="208" t="s">
        <v>12961</v>
      </c>
      <c r="E2840" s="194">
        <v>1.0799999886345699</v>
      </c>
      <c r="F2840" s="254"/>
      <c r="G2840" s="255"/>
      <c r="H2840" s="255"/>
      <c r="I2840" s="210">
        <v>51.090000015454542</v>
      </c>
    </row>
    <row r="2841" spans="1:9" x14ac:dyDescent="0.25">
      <c r="A2841" s="208" t="s">
        <v>8809</v>
      </c>
      <c r="B2841" s="208" t="s">
        <v>12962</v>
      </c>
      <c r="C2841" s="208" t="s">
        <v>10828</v>
      </c>
      <c r="D2841" s="208" t="s">
        <v>12961</v>
      </c>
      <c r="E2841" s="194">
        <v>2.7648986817690222</v>
      </c>
      <c r="F2841" s="254"/>
      <c r="G2841" s="255"/>
      <c r="H2841" s="255"/>
      <c r="I2841" s="210">
        <v>51.090000015454542</v>
      </c>
    </row>
    <row r="2842" spans="1:9" x14ac:dyDescent="0.25">
      <c r="A2842" s="208" t="s">
        <v>8809</v>
      </c>
      <c r="B2842" s="208" t="s">
        <v>12963</v>
      </c>
      <c r="C2842" s="208" t="s">
        <v>10828</v>
      </c>
      <c r="D2842" s="208" t="s">
        <v>12349</v>
      </c>
      <c r="E2842" s="253">
        <v>0.79999999158116297</v>
      </c>
      <c r="F2842" s="245"/>
      <c r="G2842" s="245"/>
      <c r="H2842" s="245"/>
      <c r="I2842" s="210">
        <v>1.1000000121212079</v>
      </c>
    </row>
    <row r="2843" spans="1:9" x14ac:dyDescent="0.25">
      <c r="A2843" s="208" t="s">
        <v>8809</v>
      </c>
      <c r="B2843" s="208" t="s">
        <v>12964</v>
      </c>
      <c r="C2843" s="208" t="s">
        <v>10828</v>
      </c>
      <c r="D2843" s="208" t="s">
        <v>12264</v>
      </c>
      <c r="E2843" s="194">
        <v>1.8399999806366749</v>
      </c>
      <c r="F2843" s="254"/>
      <c r="G2843" s="255"/>
      <c r="H2843" s="255"/>
      <c r="I2843" s="210">
        <v>2.2100000209090842</v>
      </c>
    </row>
    <row r="2844" spans="1:9" x14ac:dyDescent="0.25">
      <c r="A2844" s="208" t="s">
        <v>8809</v>
      </c>
      <c r="B2844" s="208" t="s">
        <v>12965</v>
      </c>
      <c r="C2844" s="208" t="s">
        <v>10828</v>
      </c>
      <c r="D2844" s="208" t="s">
        <v>12966</v>
      </c>
      <c r="E2844" s="194">
        <v>1.289999986424625</v>
      </c>
      <c r="F2844" s="254"/>
      <c r="G2844" s="255"/>
      <c r="H2844" s="255"/>
      <c r="I2844" s="210">
        <v>11.21999997212122</v>
      </c>
    </row>
    <row r="2845" spans="1:9" x14ac:dyDescent="0.25">
      <c r="A2845" s="208" t="s">
        <v>8809</v>
      </c>
      <c r="B2845" s="208" t="s">
        <v>12967</v>
      </c>
      <c r="C2845" s="208" t="s">
        <v>10828</v>
      </c>
      <c r="D2845" s="208" t="s">
        <v>12968</v>
      </c>
      <c r="E2845" s="194">
        <v>3.1321942317054021</v>
      </c>
      <c r="F2845" s="254"/>
      <c r="G2845" s="255"/>
      <c r="H2845" s="255"/>
      <c r="I2845" s="210">
        <v>94.999999999999986</v>
      </c>
    </row>
    <row r="2846" spans="1:9" x14ac:dyDescent="0.25">
      <c r="A2846" s="208" t="s">
        <v>8809</v>
      </c>
      <c r="B2846" s="208" t="s">
        <v>12969</v>
      </c>
      <c r="C2846" s="208" t="s">
        <v>10828</v>
      </c>
      <c r="D2846" s="208" t="s">
        <v>11747</v>
      </c>
      <c r="E2846" s="194">
        <v>2.8299999702183638</v>
      </c>
      <c r="F2846" s="254"/>
      <c r="G2846" s="255"/>
      <c r="H2846" s="255"/>
      <c r="I2846" s="210">
        <v>27.119999975151519</v>
      </c>
    </row>
    <row r="2847" spans="1:9" x14ac:dyDescent="0.25">
      <c r="A2847" s="208" t="s">
        <v>8809</v>
      </c>
      <c r="B2847" s="208" t="s">
        <v>12970</v>
      </c>
      <c r="C2847" s="208" t="s">
        <v>10828</v>
      </c>
      <c r="D2847" s="208" t="s">
        <v>12264</v>
      </c>
      <c r="E2847" s="253">
        <v>0.19999999789529069</v>
      </c>
      <c r="F2847" s="245"/>
      <c r="G2847" s="245"/>
      <c r="H2847" s="245"/>
      <c r="I2847" s="210">
        <v>2.0699999918181851</v>
      </c>
    </row>
    <row r="2848" spans="1:9" x14ac:dyDescent="0.25">
      <c r="A2848" s="208" t="s">
        <v>8809</v>
      </c>
      <c r="B2848" s="208" t="s">
        <v>12971</v>
      </c>
      <c r="C2848" s="208" t="s">
        <v>10828</v>
      </c>
      <c r="D2848" s="208" t="s">
        <v>12358</v>
      </c>
      <c r="E2848" s="253">
        <v>0.45500004782951797</v>
      </c>
      <c r="F2848" s="245"/>
      <c r="G2848" s="245"/>
      <c r="H2848" s="245"/>
      <c r="I2848" s="210">
        <v>1.120000005454544</v>
      </c>
    </row>
    <row r="2849" spans="1:9" x14ac:dyDescent="0.25">
      <c r="A2849" s="208" t="s">
        <v>8809</v>
      </c>
      <c r="B2849" s="208" t="s">
        <v>12972</v>
      </c>
      <c r="C2849" s="208" t="s">
        <v>10828</v>
      </c>
      <c r="D2849" s="208" t="s">
        <v>12358</v>
      </c>
      <c r="E2849" s="194">
        <v>0.7699999918968693</v>
      </c>
      <c r="F2849" s="254"/>
      <c r="G2849" s="255"/>
      <c r="H2849" s="255"/>
      <c r="I2849" s="210">
        <v>0.29999997575758391</v>
      </c>
    </row>
    <row r="2850" spans="1:9" x14ac:dyDescent="0.25">
      <c r="A2850" s="208" t="s">
        <v>8809</v>
      </c>
      <c r="B2850" s="208" t="s">
        <v>12973</v>
      </c>
      <c r="C2850" s="208" t="s">
        <v>10828</v>
      </c>
      <c r="D2850" s="208" t="s">
        <v>12974</v>
      </c>
      <c r="E2850" s="194">
        <v>62.285082217468222</v>
      </c>
      <c r="F2850" s="254"/>
      <c r="G2850" s="255"/>
      <c r="H2850" s="255"/>
      <c r="I2850" s="210">
        <v>291.21999997212117</v>
      </c>
    </row>
    <row r="2851" spans="1:9" x14ac:dyDescent="0.25">
      <c r="A2851" s="208" t="s">
        <v>8809</v>
      </c>
      <c r="B2851" s="208" t="s">
        <v>12975</v>
      </c>
      <c r="C2851" s="208" t="s">
        <v>10828</v>
      </c>
      <c r="D2851" s="208" t="s">
        <v>11747</v>
      </c>
      <c r="E2851" s="253">
        <v>0.17369997186319419</v>
      </c>
      <c r="F2851" s="245"/>
      <c r="G2851" s="245"/>
      <c r="H2851" s="245"/>
      <c r="I2851" s="210">
        <v>21.019999963030319</v>
      </c>
    </row>
    <row r="2852" spans="1:9" x14ac:dyDescent="0.25">
      <c r="A2852" s="208" t="s">
        <v>8809</v>
      </c>
      <c r="B2852" s="208" t="s">
        <v>12976</v>
      </c>
      <c r="C2852" s="208" t="s">
        <v>10828</v>
      </c>
      <c r="D2852" s="208" t="s">
        <v>12264</v>
      </c>
      <c r="E2852" s="194">
        <v>9.4400000058931859</v>
      </c>
      <c r="F2852" s="254"/>
      <c r="G2852" s="255"/>
      <c r="H2852" s="255"/>
      <c r="I2852" s="210">
        <v>2.4000000333333218</v>
      </c>
    </row>
    <row r="2853" spans="1:9" x14ac:dyDescent="0.25">
      <c r="A2853" s="208" t="s">
        <v>8809</v>
      </c>
      <c r="B2853" s="208" t="s">
        <v>12977</v>
      </c>
      <c r="C2853" s="208" t="s">
        <v>10828</v>
      </c>
      <c r="D2853" s="208" t="s">
        <v>12349</v>
      </c>
      <c r="E2853" s="194">
        <v>0.28449997069718519</v>
      </c>
      <c r="F2853" s="254"/>
      <c r="G2853" s="255"/>
      <c r="H2853" s="255"/>
      <c r="I2853" s="210">
        <v>1.2299999687878891</v>
      </c>
    </row>
    <row r="2854" spans="1:9" x14ac:dyDescent="0.25">
      <c r="A2854" s="208" t="s">
        <v>8809</v>
      </c>
      <c r="B2854" s="208" t="s">
        <v>12978</v>
      </c>
      <c r="C2854" s="208" t="s">
        <v>10828</v>
      </c>
      <c r="D2854" s="208" t="s">
        <v>12264</v>
      </c>
      <c r="E2854" s="194">
        <v>12.852300627705331</v>
      </c>
      <c r="F2854" s="254"/>
      <c r="G2854" s="255"/>
      <c r="H2854" s="255"/>
      <c r="I2854" s="210">
        <v>6.6799999703030402</v>
      </c>
    </row>
    <row r="2855" spans="1:9" x14ac:dyDescent="0.25">
      <c r="A2855" s="208" t="s">
        <v>8809</v>
      </c>
      <c r="B2855" s="208" t="s">
        <v>12979</v>
      </c>
      <c r="C2855" s="208" t="s">
        <v>10828</v>
      </c>
      <c r="D2855" s="208" t="s">
        <v>12264</v>
      </c>
      <c r="E2855" s="194">
        <v>2.3499999752696659</v>
      </c>
      <c r="F2855" s="254"/>
      <c r="G2855" s="255"/>
      <c r="H2855" s="255"/>
      <c r="I2855" s="210">
        <v>3.850000004545453</v>
      </c>
    </row>
    <row r="2856" spans="1:9" x14ac:dyDescent="0.25">
      <c r="A2856" s="208" t="s">
        <v>8809</v>
      </c>
      <c r="B2856" s="208" t="s">
        <v>12980</v>
      </c>
      <c r="C2856" s="208" t="s">
        <v>10828</v>
      </c>
      <c r="D2856" s="208" t="s">
        <v>12264</v>
      </c>
      <c r="E2856" s="194">
        <v>1.9247999797442781</v>
      </c>
      <c r="F2856" s="254"/>
      <c r="G2856" s="255"/>
      <c r="H2856" s="255"/>
      <c r="I2856" s="210">
        <v>5.1099999633333448</v>
      </c>
    </row>
    <row r="2857" spans="1:9" x14ac:dyDescent="0.25">
      <c r="A2857" s="208" t="s">
        <v>8809</v>
      </c>
      <c r="B2857" s="208" t="s">
        <v>12981</v>
      </c>
      <c r="C2857" s="208" t="s">
        <v>10828</v>
      </c>
      <c r="D2857" s="208" t="s">
        <v>12264</v>
      </c>
      <c r="E2857" s="194">
        <v>2.8099973395422539E-2</v>
      </c>
      <c r="F2857" s="254"/>
      <c r="G2857" s="255"/>
      <c r="H2857" s="255"/>
      <c r="I2857" s="210">
        <v>9.3000000060606034</v>
      </c>
    </row>
    <row r="2858" spans="1:9" x14ac:dyDescent="0.25">
      <c r="A2858" s="208" t="s">
        <v>8809</v>
      </c>
      <c r="B2858" s="208" t="s">
        <v>12982</v>
      </c>
      <c r="C2858" s="208" t="s">
        <v>10828</v>
      </c>
      <c r="D2858" s="208" t="s">
        <v>12264</v>
      </c>
      <c r="E2858" s="253">
        <v>3.2381041490333691</v>
      </c>
      <c r="F2858" s="245"/>
      <c r="G2858" s="245"/>
      <c r="H2858" s="245"/>
      <c r="I2858" s="210">
        <v>94.359999986060615</v>
      </c>
    </row>
    <row r="2859" spans="1:9" x14ac:dyDescent="0.25">
      <c r="A2859" s="208" t="s">
        <v>8809</v>
      </c>
      <c r="B2859" s="208" t="s">
        <v>12983</v>
      </c>
      <c r="C2859" s="208" t="s">
        <v>10828</v>
      </c>
      <c r="D2859" s="208" t="s">
        <v>12264</v>
      </c>
      <c r="E2859" s="253">
        <v>2.5105301498497221</v>
      </c>
      <c r="F2859" s="245"/>
      <c r="G2859" s="245"/>
      <c r="H2859" s="255"/>
      <c r="I2859" s="210">
        <v>75.380000024848471</v>
      </c>
    </row>
    <row r="2860" spans="1:9" x14ac:dyDescent="0.25">
      <c r="A2860" s="208" t="s">
        <v>8809</v>
      </c>
      <c r="B2860" s="208" t="s">
        <v>12984</v>
      </c>
      <c r="C2860" s="208" t="s">
        <v>10828</v>
      </c>
      <c r="D2860" s="208" t="s">
        <v>12985</v>
      </c>
      <c r="E2860" s="194">
        <v>56.049999515390688</v>
      </c>
      <c r="F2860" s="254"/>
      <c r="G2860" s="255"/>
      <c r="H2860" s="255"/>
      <c r="I2860" s="210">
        <v>109.05000001363641</v>
      </c>
    </row>
    <row r="2861" spans="1:9" x14ac:dyDescent="0.25">
      <c r="A2861" s="208" t="s">
        <v>8809</v>
      </c>
      <c r="B2861" s="208" t="s">
        <v>12986</v>
      </c>
      <c r="C2861" s="208" t="s">
        <v>10828</v>
      </c>
      <c r="D2861" s="208" t="s">
        <v>12987</v>
      </c>
      <c r="E2861" s="253">
        <v>51.519999984004208</v>
      </c>
      <c r="F2861" s="245"/>
      <c r="G2861" s="245"/>
      <c r="H2861" s="245"/>
      <c r="I2861" s="210">
        <v>15.94999998636364</v>
      </c>
    </row>
    <row r="2862" spans="1:9" x14ac:dyDescent="0.25">
      <c r="A2862" s="208" t="s">
        <v>8809</v>
      </c>
      <c r="B2862" s="208" t="s">
        <v>12988</v>
      </c>
      <c r="C2862" s="208" t="s">
        <v>10828</v>
      </c>
      <c r="D2862" s="208" t="s">
        <v>12989</v>
      </c>
      <c r="E2862" s="253">
        <v>17.569399972960799</v>
      </c>
      <c r="F2862" s="245"/>
      <c r="G2862" s="245"/>
      <c r="H2862" s="245"/>
      <c r="I2862" s="210">
        <v>15.94999998636364</v>
      </c>
    </row>
    <row r="2863" spans="1:9" x14ac:dyDescent="0.25">
      <c r="A2863" s="208" t="s">
        <v>8809</v>
      </c>
      <c r="B2863" s="208" t="s">
        <v>12990</v>
      </c>
      <c r="C2863" s="208" t="s">
        <v>10828</v>
      </c>
      <c r="D2863" s="208" t="s">
        <v>12991</v>
      </c>
      <c r="E2863" s="194">
        <v>2.9799999686398322</v>
      </c>
      <c r="F2863" s="254"/>
      <c r="G2863" s="255"/>
      <c r="H2863" s="255"/>
      <c r="I2863" s="210">
        <v>4.5699999918181842</v>
      </c>
    </row>
    <row r="2864" spans="1:9" x14ac:dyDescent="0.25">
      <c r="A2864" s="208" t="s">
        <v>8809</v>
      </c>
      <c r="B2864" s="208" t="s">
        <v>12992</v>
      </c>
      <c r="C2864" s="208" t="s">
        <v>10828</v>
      </c>
      <c r="D2864" s="208" t="s">
        <v>12384</v>
      </c>
      <c r="E2864" s="194">
        <v>0.27110002345593243</v>
      </c>
      <c r="F2864" s="254"/>
      <c r="G2864" s="255"/>
      <c r="H2864" s="255"/>
      <c r="I2864" s="210">
        <v>3.3500000196969628</v>
      </c>
    </row>
    <row r="2865" spans="1:9" x14ac:dyDescent="0.25">
      <c r="A2865" s="208" t="s">
        <v>8809</v>
      </c>
      <c r="B2865" s="208" t="s">
        <v>12993</v>
      </c>
      <c r="C2865" s="208" t="s">
        <v>10828</v>
      </c>
      <c r="D2865" s="208" t="s">
        <v>12994</v>
      </c>
      <c r="E2865" s="253">
        <v>0.76439999195580122</v>
      </c>
      <c r="F2865" s="245"/>
      <c r="G2865" s="245"/>
      <c r="H2865" s="245"/>
      <c r="I2865" s="210">
        <v>36.609999993636372</v>
      </c>
    </row>
    <row r="2866" spans="1:9" x14ac:dyDescent="0.25">
      <c r="A2866" s="208" t="s">
        <v>8809</v>
      </c>
      <c r="B2866" s="208" t="s">
        <v>12995</v>
      </c>
      <c r="C2866" s="208" t="s">
        <v>10828</v>
      </c>
      <c r="D2866" s="208" t="s">
        <v>12597</v>
      </c>
      <c r="E2866" s="194">
        <v>40.019999578847667</v>
      </c>
      <c r="F2866" s="254"/>
      <c r="G2866" s="255"/>
      <c r="H2866" s="255"/>
      <c r="I2866" s="210">
        <v>106.33000001121211</v>
      </c>
    </row>
    <row r="2867" spans="1:9" x14ac:dyDescent="0.25">
      <c r="A2867" s="208" t="s">
        <v>8809</v>
      </c>
      <c r="B2867" s="208" t="s">
        <v>12996</v>
      </c>
      <c r="C2867" s="208" t="s">
        <v>10828</v>
      </c>
      <c r="D2867" s="208" t="s">
        <v>12997</v>
      </c>
      <c r="E2867" s="194">
        <v>12.149999977374369</v>
      </c>
      <c r="F2867" s="254"/>
      <c r="G2867" s="255"/>
      <c r="H2867" s="255"/>
      <c r="I2867" s="210">
        <v>10.10999996333334</v>
      </c>
    </row>
    <row r="2868" spans="1:9" x14ac:dyDescent="0.25">
      <c r="A2868" s="208" t="s">
        <v>8809</v>
      </c>
      <c r="B2868" s="208" t="s">
        <v>12998</v>
      </c>
      <c r="C2868" s="208" t="s">
        <v>10828</v>
      </c>
      <c r="D2868" s="208" t="s">
        <v>12997</v>
      </c>
      <c r="E2868" s="194">
        <v>1.879999980215733</v>
      </c>
      <c r="F2868" s="254"/>
      <c r="G2868" s="255"/>
      <c r="H2868" s="255"/>
      <c r="I2868" s="210">
        <v>18.639999998787879</v>
      </c>
    </row>
    <row r="2869" spans="1:9" x14ac:dyDescent="0.25">
      <c r="A2869" s="208" t="s">
        <v>8809</v>
      </c>
      <c r="B2869" s="208" t="s">
        <v>12999</v>
      </c>
      <c r="C2869" s="208" t="s">
        <v>10828</v>
      </c>
      <c r="D2869" s="208" t="s">
        <v>13000</v>
      </c>
      <c r="E2869" s="253">
        <v>0.67999999284398849</v>
      </c>
      <c r="F2869" s="245"/>
      <c r="G2869" s="245"/>
      <c r="H2869" s="245"/>
      <c r="I2869" s="210">
        <v>65.610000023939392</v>
      </c>
    </row>
    <row r="2870" spans="1:9" x14ac:dyDescent="0.25">
      <c r="A2870" s="208" t="s">
        <v>8809</v>
      </c>
      <c r="B2870" s="208" t="s">
        <v>13001</v>
      </c>
      <c r="C2870" s="208" t="s">
        <v>10828</v>
      </c>
      <c r="D2870" s="208" t="s">
        <v>13002</v>
      </c>
      <c r="E2870" s="253">
        <v>1.9999999789529072E-2</v>
      </c>
      <c r="F2870" s="245"/>
      <c r="G2870" s="245"/>
      <c r="H2870" s="245"/>
      <c r="I2870" s="210">
        <v>18.67999998545455</v>
      </c>
    </row>
    <row r="2871" spans="1:9" x14ac:dyDescent="0.25">
      <c r="A2871" s="208" t="s">
        <v>8809</v>
      </c>
      <c r="B2871" s="208" t="s">
        <v>13003</v>
      </c>
      <c r="C2871" s="208" t="s">
        <v>10828</v>
      </c>
      <c r="D2871" s="208" t="s">
        <v>13004</v>
      </c>
      <c r="E2871" s="194">
        <v>8.4500000163114972</v>
      </c>
      <c r="F2871" s="254"/>
      <c r="G2871" s="255"/>
      <c r="H2871" s="255"/>
      <c r="I2871" s="210">
        <v>29.700000024242421</v>
      </c>
    </row>
    <row r="2872" spans="1:9" x14ac:dyDescent="0.25">
      <c r="A2872" s="208" t="s">
        <v>8809</v>
      </c>
      <c r="B2872" s="208" t="s">
        <v>13005</v>
      </c>
      <c r="C2872" s="208" t="s">
        <v>10828</v>
      </c>
      <c r="D2872" s="208" t="s">
        <v>13006</v>
      </c>
      <c r="E2872" s="253">
        <v>3.657858314571341</v>
      </c>
      <c r="F2872" s="245"/>
      <c r="G2872" s="245"/>
      <c r="H2872" s="255"/>
      <c r="I2872" s="210">
        <v>142.04999999848491</v>
      </c>
    </row>
    <row r="2873" spans="1:9" x14ac:dyDescent="0.25">
      <c r="A2873" s="208" t="s">
        <v>8809</v>
      </c>
      <c r="B2873" s="208" t="s">
        <v>13007</v>
      </c>
      <c r="C2873" s="208" t="s">
        <v>10828</v>
      </c>
      <c r="D2873" s="208" t="s">
        <v>13008</v>
      </c>
      <c r="E2873" s="194">
        <v>6.4348000375185483</v>
      </c>
      <c r="F2873" s="254"/>
      <c r="G2873" s="255"/>
      <c r="H2873" s="255"/>
      <c r="I2873" s="210">
        <v>142.04999999848491</v>
      </c>
    </row>
    <row r="2874" spans="1:9" x14ac:dyDescent="0.25">
      <c r="A2874" s="208" t="s">
        <v>8809</v>
      </c>
      <c r="B2874" s="208" t="s">
        <v>13009</v>
      </c>
      <c r="C2874" s="208" t="s">
        <v>10828</v>
      </c>
      <c r="D2874" s="208" t="s">
        <v>11918</v>
      </c>
      <c r="E2874" s="253">
        <v>1.0423999890302551</v>
      </c>
      <c r="F2874" s="245"/>
      <c r="G2874" s="245"/>
      <c r="H2874" s="245"/>
      <c r="I2874" s="210">
        <v>14.94000001999999</v>
      </c>
    </row>
    <row r="2875" spans="1:9" x14ac:dyDescent="0.25">
      <c r="A2875" s="208" t="s">
        <v>8809</v>
      </c>
      <c r="B2875" s="208" t="s">
        <v>13010</v>
      </c>
      <c r="C2875" s="208" t="s">
        <v>10828</v>
      </c>
      <c r="D2875" s="208" t="s">
        <v>12425</v>
      </c>
      <c r="E2875" s="194">
        <v>4.2099999556958698</v>
      </c>
      <c r="F2875" s="254"/>
      <c r="G2875" s="255"/>
      <c r="H2875" s="255"/>
      <c r="I2875" s="210">
        <v>97.660000022424228</v>
      </c>
    </row>
    <row r="2876" spans="1:9" x14ac:dyDescent="0.25">
      <c r="A2876" s="208" t="s">
        <v>8809</v>
      </c>
      <c r="B2876" s="208" t="s">
        <v>13011</v>
      </c>
      <c r="C2876" s="208" t="s">
        <v>10828</v>
      </c>
      <c r="D2876" s="208" t="s">
        <v>12243</v>
      </c>
      <c r="E2876" s="194">
        <v>14.114801009052339</v>
      </c>
      <c r="F2876" s="254"/>
      <c r="G2876" s="255"/>
      <c r="H2876" s="255"/>
      <c r="I2876" s="210">
        <v>293.43999998969701</v>
      </c>
    </row>
    <row r="2877" spans="1:9" x14ac:dyDescent="0.25">
      <c r="A2877" s="208" t="s">
        <v>8809</v>
      </c>
      <c r="B2877" s="208" t="s">
        <v>13012</v>
      </c>
      <c r="C2877" s="208" t="s">
        <v>10828</v>
      </c>
      <c r="D2877" s="208" t="s">
        <v>13013</v>
      </c>
      <c r="E2877" s="194">
        <v>12.639999866982381</v>
      </c>
      <c r="F2877" s="254"/>
      <c r="G2877" s="255"/>
      <c r="H2877" s="255"/>
      <c r="I2877" s="210">
        <v>114.27000001606061</v>
      </c>
    </row>
    <row r="2878" spans="1:9" x14ac:dyDescent="0.25">
      <c r="A2878" s="208" t="s">
        <v>8809</v>
      </c>
      <c r="B2878" s="208" t="s">
        <v>13014</v>
      </c>
      <c r="C2878" s="208" t="s">
        <v>10828</v>
      </c>
      <c r="D2878" s="208" t="s">
        <v>13015</v>
      </c>
      <c r="E2878" s="253">
        <v>0.36999999610628792</v>
      </c>
      <c r="F2878" s="245"/>
      <c r="G2878" s="245"/>
      <c r="H2878" s="245"/>
      <c r="I2878" s="210">
        <v>182.24000001090911</v>
      </c>
    </row>
    <row r="2879" spans="1:9" x14ac:dyDescent="0.25">
      <c r="A2879" s="208" t="s">
        <v>8809</v>
      </c>
      <c r="B2879" s="208" t="s">
        <v>13016</v>
      </c>
      <c r="C2879" s="208" t="s">
        <v>10828</v>
      </c>
      <c r="D2879" s="208" t="s">
        <v>13017</v>
      </c>
      <c r="E2879" s="253">
        <v>1.3932107193558461</v>
      </c>
      <c r="F2879" s="245"/>
      <c r="G2879" s="245"/>
      <c r="H2879" s="245"/>
      <c r="I2879" s="210">
        <v>56.040000032121199</v>
      </c>
    </row>
    <row r="2880" spans="1:9" x14ac:dyDescent="0.25">
      <c r="A2880" s="208" t="s">
        <v>8809</v>
      </c>
      <c r="B2880" s="208" t="s">
        <v>13018</v>
      </c>
      <c r="C2880" s="208" t="s">
        <v>10828</v>
      </c>
      <c r="D2880" s="208" t="s">
        <v>12906</v>
      </c>
      <c r="E2880" s="194">
        <v>7.4063350970130486</v>
      </c>
      <c r="F2880" s="254"/>
      <c r="G2880" s="255"/>
      <c r="H2880" s="255"/>
      <c r="I2880" s="210">
        <v>293.26999997060602</v>
      </c>
    </row>
    <row r="2881" spans="1:9" x14ac:dyDescent="0.25">
      <c r="A2881" s="208" t="s">
        <v>8809</v>
      </c>
      <c r="B2881" s="208" t="s">
        <v>13019</v>
      </c>
      <c r="C2881" s="208" t="s">
        <v>10828</v>
      </c>
      <c r="D2881" s="208" t="s">
        <v>12906</v>
      </c>
      <c r="E2881" s="253">
        <v>2.1450000300447249</v>
      </c>
      <c r="F2881" s="245"/>
      <c r="G2881" s="245"/>
      <c r="H2881" s="245"/>
      <c r="I2881" s="210">
        <v>314.35999998606059</v>
      </c>
    </row>
    <row r="2882" spans="1:9" x14ac:dyDescent="0.25">
      <c r="A2882" s="208" t="s">
        <v>8809</v>
      </c>
      <c r="B2882" s="208" t="s">
        <v>13020</v>
      </c>
      <c r="C2882" s="208" t="s">
        <v>10828</v>
      </c>
      <c r="D2882" s="208" t="s">
        <v>12906</v>
      </c>
      <c r="E2882" s="253">
        <v>5.4656721340102914</v>
      </c>
      <c r="F2882" s="245"/>
      <c r="G2882" s="245"/>
      <c r="H2882" s="255"/>
      <c r="I2882" s="210">
        <v>40.190000012424228</v>
      </c>
    </row>
    <row r="2883" spans="1:9" x14ac:dyDescent="0.25">
      <c r="A2883" s="208" t="s">
        <v>8809</v>
      </c>
      <c r="B2883" s="208" t="s">
        <v>13021</v>
      </c>
      <c r="C2883" s="208" t="s">
        <v>10828</v>
      </c>
      <c r="D2883" s="208" t="s">
        <v>13022</v>
      </c>
      <c r="E2883" s="194">
        <v>2.9799999686398322</v>
      </c>
      <c r="F2883" s="254"/>
      <c r="G2883" s="255"/>
      <c r="H2883" s="255"/>
      <c r="I2883" s="210">
        <v>54.1299999869697</v>
      </c>
    </row>
    <row r="2884" spans="1:9" x14ac:dyDescent="0.25">
      <c r="A2884" s="208" t="s">
        <v>8809</v>
      </c>
      <c r="B2884" s="208" t="s">
        <v>13023</v>
      </c>
      <c r="C2884" s="208" t="s">
        <v>10828</v>
      </c>
      <c r="D2884" s="208" t="s">
        <v>13024</v>
      </c>
      <c r="E2884" s="253">
        <v>1.479999984425151</v>
      </c>
      <c r="F2884" s="245"/>
      <c r="G2884" s="245"/>
      <c r="H2884" s="245"/>
      <c r="I2884" s="210">
        <v>47.260000004242421</v>
      </c>
    </row>
    <row r="2885" spans="1:9" x14ac:dyDescent="0.25">
      <c r="A2885" s="208" t="s">
        <v>8809</v>
      </c>
      <c r="B2885" s="208" t="s">
        <v>13025</v>
      </c>
      <c r="C2885" s="208" t="s">
        <v>10828</v>
      </c>
      <c r="D2885" s="208" t="s">
        <v>13024</v>
      </c>
      <c r="E2885" s="253">
        <v>2.0107000051491708</v>
      </c>
      <c r="F2885" s="245"/>
      <c r="G2885" s="245"/>
      <c r="H2885" s="245"/>
      <c r="I2885" s="210">
        <v>40.190000012424228</v>
      </c>
    </row>
    <row r="2886" spans="1:9" x14ac:dyDescent="0.25">
      <c r="A2886" s="208" t="s">
        <v>8809</v>
      </c>
      <c r="B2886" s="208" t="s">
        <v>13026</v>
      </c>
      <c r="C2886" s="208" t="s">
        <v>10828</v>
      </c>
      <c r="D2886" s="208" t="s">
        <v>13024</v>
      </c>
      <c r="E2886" s="253">
        <v>1.3699999855827421</v>
      </c>
      <c r="F2886" s="245"/>
      <c r="G2886" s="245"/>
      <c r="H2886" s="245"/>
      <c r="I2886" s="210">
        <v>314.35999998606059</v>
      </c>
    </row>
    <row r="2887" spans="1:9" x14ac:dyDescent="0.25">
      <c r="A2887" s="208" t="s">
        <v>8809</v>
      </c>
      <c r="B2887" s="208" t="s">
        <v>13027</v>
      </c>
      <c r="C2887" s="208" t="s">
        <v>10828</v>
      </c>
      <c r="D2887" s="208" t="s">
        <v>13028</v>
      </c>
      <c r="E2887" s="194">
        <v>26.789999718074188</v>
      </c>
      <c r="F2887" s="254"/>
      <c r="G2887" s="255"/>
      <c r="H2887" s="255"/>
      <c r="I2887" s="210">
        <v>29.0999999969697</v>
      </c>
    </row>
    <row r="2888" spans="1:9" x14ac:dyDescent="0.25">
      <c r="A2888" s="208" t="s">
        <v>8809</v>
      </c>
      <c r="B2888" s="208" t="s">
        <v>13029</v>
      </c>
      <c r="C2888" s="208" t="s">
        <v>10828</v>
      </c>
      <c r="D2888" s="208" t="s">
        <v>13030</v>
      </c>
      <c r="E2888" s="253">
        <v>0.11430002510602449</v>
      </c>
      <c r="F2888" s="245"/>
      <c r="G2888" s="245"/>
      <c r="H2888" s="245"/>
      <c r="I2888" s="210">
        <v>7.9999973333342217E-2</v>
      </c>
    </row>
    <row r="2889" spans="1:9" x14ac:dyDescent="0.25">
      <c r="A2889" s="208" t="s">
        <v>8809</v>
      </c>
      <c r="B2889" s="208" t="s">
        <v>13031</v>
      </c>
      <c r="C2889" s="208" t="s">
        <v>10828</v>
      </c>
      <c r="D2889" s="208" t="s">
        <v>13032</v>
      </c>
      <c r="E2889" s="194">
        <v>15.27123446176023</v>
      </c>
      <c r="F2889" s="254"/>
      <c r="G2889" s="255"/>
      <c r="H2889" s="255"/>
      <c r="I2889" s="210">
        <v>30.88000000969696</v>
      </c>
    </row>
    <row r="2890" spans="1:9" x14ac:dyDescent="0.25">
      <c r="A2890" s="208" t="s">
        <v>8809</v>
      </c>
      <c r="B2890" s="208" t="s">
        <v>13033</v>
      </c>
      <c r="C2890" s="208" t="s">
        <v>10828</v>
      </c>
      <c r="D2890" s="208" t="s">
        <v>12358</v>
      </c>
      <c r="E2890" s="194">
        <v>3.733230899939691</v>
      </c>
      <c r="F2890" s="254"/>
      <c r="G2890" s="255"/>
      <c r="H2890" s="255"/>
      <c r="I2890" s="210">
        <v>0.32999996575758722</v>
      </c>
    </row>
    <row r="2891" spans="1:9" x14ac:dyDescent="0.25">
      <c r="A2891" s="208" t="s">
        <v>8809</v>
      </c>
      <c r="B2891" s="208" t="s">
        <v>13034</v>
      </c>
      <c r="C2891" s="208" t="s">
        <v>10828</v>
      </c>
      <c r="D2891" s="208" t="s">
        <v>13035</v>
      </c>
      <c r="E2891" s="253">
        <v>26.789999718074188</v>
      </c>
      <c r="F2891" s="245"/>
      <c r="G2891" s="245"/>
      <c r="H2891" s="255"/>
      <c r="I2891" s="210">
        <v>5.2499999924242449</v>
      </c>
    </row>
    <row r="2892" spans="1:9" x14ac:dyDescent="0.25">
      <c r="A2892" s="208" t="s">
        <v>8809</v>
      </c>
      <c r="B2892" s="208" t="s">
        <v>13036</v>
      </c>
      <c r="C2892" s="208" t="s">
        <v>10828</v>
      </c>
      <c r="D2892" s="208" t="s">
        <v>13037</v>
      </c>
      <c r="E2892" s="253">
        <v>3.3099999651670622</v>
      </c>
      <c r="F2892" s="245"/>
      <c r="G2892" s="245"/>
      <c r="H2892" s="255"/>
      <c r="I2892" s="210">
        <v>15.019999993333331</v>
      </c>
    </row>
    <row r="2893" spans="1:9" x14ac:dyDescent="0.25">
      <c r="A2893" s="208" t="s">
        <v>8809</v>
      </c>
      <c r="B2893" s="208" t="s">
        <v>13038</v>
      </c>
      <c r="C2893" s="208" t="s">
        <v>10828</v>
      </c>
      <c r="D2893" s="208" t="s">
        <v>13039</v>
      </c>
      <c r="E2893" s="194">
        <v>16.220000039779009</v>
      </c>
      <c r="F2893" s="254"/>
      <c r="G2893" s="255"/>
      <c r="H2893" s="255"/>
      <c r="I2893" s="210">
        <v>3.990000033636353</v>
      </c>
    </row>
    <row r="2894" spans="1:9" x14ac:dyDescent="0.25">
      <c r="A2894" s="208" t="s">
        <v>8809</v>
      </c>
      <c r="B2894" s="208" t="s">
        <v>13040</v>
      </c>
      <c r="C2894" s="208" t="s">
        <v>10828</v>
      </c>
      <c r="D2894" s="208" t="s">
        <v>12208</v>
      </c>
      <c r="E2894" s="194">
        <v>40.99436420947788</v>
      </c>
      <c r="F2894" s="254"/>
      <c r="G2894" s="255"/>
      <c r="H2894" s="255"/>
      <c r="I2894" s="210">
        <v>94.999999999999986</v>
      </c>
    </row>
    <row r="2895" spans="1:9" x14ac:dyDescent="0.25">
      <c r="A2895" s="208" t="s">
        <v>8809</v>
      </c>
      <c r="B2895" s="208" t="s">
        <v>13041</v>
      </c>
      <c r="C2895" s="208" t="s">
        <v>10828</v>
      </c>
      <c r="D2895" s="208" t="s">
        <v>13042</v>
      </c>
      <c r="E2895" s="194">
        <v>2.8299999702183638</v>
      </c>
      <c r="F2895" s="254"/>
      <c r="G2895" s="255"/>
      <c r="H2895" s="255"/>
      <c r="I2895" s="210">
        <v>3.7900000245454462</v>
      </c>
    </row>
    <row r="2896" spans="1:9" x14ac:dyDescent="0.25">
      <c r="A2896" s="208" t="s">
        <v>8809</v>
      </c>
      <c r="B2896" s="208" t="s">
        <v>13043</v>
      </c>
      <c r="C2896" s="208" t="s">
        <v>10828</v>
      </c>
      <c r="D2896" s="208" t="s">
        <v>13044</v>
      </c>
      <c r="E2896" s="253">
        <v>3.329999964956591</v>
      </c>
      <c r="F2896" s="245"/>
      <c r="G2896" s="245"/>
      <c r="H2896" s="255"/>
      <c r="I2896" s="210">
        <v>44.809999987575758</v>
      </c>
    </row>
    <row r="2897" spans="1:9" x14ac:dyDescent="0.25">
      <c r="A2897" s="208" t="s">
        <v>8809</v>
      </c>
      <c r="B2897" s="208" t="s">
        <v>13045</v>
      </c>
      <c r="C2897" s="208" t="s">
        <v>12300</v>
      </c>
      <c r="D2897" s="208" t="s">
        <v>13046</v>
      </c>
      <c r="E2897" s="253">
        <v>1.9999999789529072E-2</v>
      </c>
      <c r="F2897" s="245"/>
      <c r="G2897" s="245"/>
      <c r="H2897" s="245"/>
      <c r="I2897" s="210">
        <v>2.7699999857575799</v>
      </c>
    </row>
    <row r="2898" spans="1:9" x14ac:dyDescent="0.25">
      <c r="A2898" s="208" t="s">
        <v>8809</v>
      </c>
      <c r="B2898" s="208" t="s">
        <v>13045</v>
      </c>
      <c r="C2898" s="208" t="s">
        <v>10828</v>
      </c>
      <c r="D2898" s="208" t="s">
        <v>13046</v>
      </c>
      <c r="E2898" s="253">
        <v>0.2159000240368322</v>
      </c>
      <c r="F2898" s="245"/>
      <c r="G2898" s="245"/>
      <c r="H2898" s="245"/>
      <c r="I2898" s="210">
        <v>2.309999987575762</v>
      </c>
    </row>
    <row r="2899" spans="1:9" x14ac:dyDescent="0.25">
      <c r="A2899" s="208" t="s">
        <v>8809</v>
      </c>
      <c r="B2899" s="208" t="s">
        <v>13047</v>
      </c>
      <c r="C2899" s="208" t="s">
        <v>10828</v>
      </c>
      <c r="D2899" s="208" t="s">
        <v>13048</v>
      </c>
      <c r="E2899" s="253">
        <v>9.7699998971849524</v>
      </c>
      <c r="F2899" s="245"/>
      <c r="G2899" s="245"/>
      <c r="H2899" s="245"/>
      <c r="I2899" s="210">
        <v>4.9999983333338889E-2</v>
      </c>
    </row>
    <row r="2900" spans="1:9" x14ac:dyDescent="0.25">
      <c r="A2900" s="208" t="s">
        <v>8809</v>
      </c>
      <c r="B2900" s="208" t="s">
        <v>13049</v>
      </c>
      <c r="C2900" s="208" t="s">
        <v>10828</v>
      </c>
      <c r="D2900" s="208" t="s">
        <v>11747</v>
      </c>
      <c r="E2900" s="253">
        <v>0.66270001933491163</v>
      </c>
      <c r="F2900" s="245"/>
      <c r="G2900" s="245"/>
      <c r="H2900" s="245"/>
      <c r="I2900" s="210">
        <v>139.56999999181821</v>
      </c>
    </row>
    <row r="2901" spans="1:9" x14ac:dyDescent="0.25">
      <c r="A2901" s="208" t="s">
        <v>8809</v>
      </c>
      <c r="B2901" s="208" t="s">
        <v>13050</v>
      </c>
      <c r="C2901" s="208" t="s">
        <v>10828</v>
      </c>
      <c r="D2901" s="208" t="s">
        <v>11747</v>
      </c>
      <c r="E2901" s="253">
        <v>143.73999996064191</v>
      </c>
      <c r="F2901" s="245"/>
      <c r="G2901" s="245"/>
      <c r="H2901" s="255"/>
      <c r="I2901" s="210">
        <v>13.30000003636362</v>
      </c>
    </row>
    <row r="2902" spans="1:9" x14ac:dyDescent="0.25">
      <c r="A2902" s="208" t="s">
        <v>8809</v>
      </c>
      <c r="B2902" s="208" t="s">
        <v>13051</v>
      </c>
      <c r="C2902" s="208" t="s">
        <v>10828</v>
      </c>
      <c r="D2902" s="208" t="s">
        <v>11747</v>
      </c>
      <c r="E2902" s="253">
        <v>4.5189581213474552</v>
      </c>
      <c r="F2902" s="245"/>
      <c r="G2902" s="245"/>
      <c r="H2902" s="245"/>
      <c r="I2902" s="210">
        <v>119.56999999181819</v>
      </c>
    </row>
    <row r="2903" spans="1:9" x14ac:dyDescent="0.25">
      <c r="A2903" s="208" t="s">
        <v>8809</v>
      </c>
      <c r="B2903" s="208" t="s">
        <v>13052</v>
      </c>
      <c r="C2903" s="208" t="s">
        <v>10828</v>
      </c>
      <c r="D2903" s="208" t="s">
        <v>11747</v>
      </c>
      <c r="E2903" s="194">
        <v>2.9599999688503029</v>
      </c>
      <c r="F2903" s="254"/>
      <c r="G2903" s="255"/>
      <c r="H2903" s="255"/>
      <c r="I2903" s="210">
        <v>223.1999999939394</v>
      </c>
    </row>
    <row r="2904" spans="1:9" x14ac:dyDescent="0.25">
      <c r="A2904" s="208" t="s">
        <v>8809</v>
      </c>
      <c r="B2904" s="208" t="s">
        <v>13053</v>
      </c>
      <c r="C2904" s="208" t="s">
        <v>10828</v>
      </c>
      <c r="D2904" s="208" t="s">
        <v>12639</v>
      </c>
      <c r="E2904" s="253">
        <v>46.585829554476931</v>
      </c>
      <c r="F2904" s="245"/>
      <c r="G2904" s="245"/>
      <c r="H2904" s="255"/>
      <c r="I2904" s="210">
        <v>2.3799999642424359</v>
      </c>
    </row>
    <row r="2905" spans="1:9" x14ac:dyDescent="0.25">
      <c r="A2905" s="208" t="s">
        <v>8809</v>
      </c>
      <c r="B2905" s="208" t="s">
        <v>13054</v>
      </c>
      <c r="C2905" s="208" t="s">
        <v>10828</v>
      </c>
      <c r="D2905" s="208" t="s">
        <v>13055</v>
      </c>
      <c r="E2905" s="253">
        <v>2.229999976532492</v>
      </c>
      <c r="F2905" s="245"/>
      <c r="G2905" s="245"/>
      <c r="H2905" s="245"/>
      <c r="I2905" s="210">
        <v>0.64000001393938932</v>
      </c>
    </row>
    <row r="2906" spans="1:9" x14ac:dyDescent="0.25">
      <c r="A2906" s="208" t="s">
        <v>8809</v>
      </c>
      <c r="B2906" s="208" t="s">
        <v>13056</v>
      </c>
      <c r="C2906" s="208" t="s">
        <v>10828</v>
      </c>
      <c r="D2906" s="208" t="s">
        <v>11747</v>
      </c>
      <c r="E2906" s="253">
        <v>2.4099999746382532</v>
      </c>
      <c r="F2906" s="245"/>
      <c r="G2906" s="245"/>
      <c r="H2906" s="255"/>
      <c r="I2906" s="210">
        <v>22.539999986666668</v>
      </c>
    </row>
    <row r="2907" spans="1:9" x14ac:dyDescent="0.25">
      <c r="A2907" s="208" t="s">
        <v>8809</v>
      </c>
      <c r="B2907" s="208" t="s">
        <v>13057</v>
      </c>
      <c r="C2907" s="208" t="s">
        <v>10828</v>
      </c>
      <c r="D2907" s="208" t="s">
        <v>13058</v>
      </c>
      <c r="E2907" s="194">
        <v>11.199999987371751</v>
      </c>
      <c r="F2907" s="254"/>
      <c r="G2907" s="255"/>
      <c r="H2907" s="255"/>
      <c r="I2907" s="210">
        <v>0.22000000242424159</v>
      </c>
    </row>
    <row r="2908" spans="1:9" x14ac:dyDescent="0.25">
      <c r="A2908" s="208" t="s">
        <v>8809</v>
      </c>
      <c r="B2908" s="208" t="s">
        <v>13059</v>
      </c>
      <c r="C2908" s="208" t="s">
        <v>10828</v>
      </c>
      <c r="D2908" s="208" t="s">
        <v>13042</v>
      </c>
      <c r="E2908" s="194">
        <v>4.331623211453584</v>
      </c>
      <c r="F2908" s="254"/>
      <c r="G2908" s="255"/>
      <c r="H2908" s="255"/>
      <c r="I2908" s="210">
        <v>2.7100000057575739</v>
      </c>
    </row>
    <row r="2909" spans="1:9" x14ac:dyDescent="0.25">
      <c r="A2909" s="208" t="s">
        <v>8809</v>
      </c>
      <c r="B2909" s="208" t="s">
        <v>13060</v>
      </c>
      <c r="C2909" s="208" t="s">
        <v>10828</v>
      </c>
      <c r="D2909" s="208" t="s">
        <v>13042</v>
      </c>
      <c r="E2909" s="194">
        <v>4.3199999545382797</v>
      </c>
      <c r="F2909" s="254"/>
      <c r="G2909" s="255"/>
      <c r="H2909" s="255"/>
      <c r="I2909" s="210">
        <v>2.2799999975757581</v>
      </c>
    </row>
    <row r="2910" spans="1:9" x14ac:dyDescent="0.25">
      <c r="A2910" s="208" t="s">
        <v>8809</v>
      </c>
      <c r="B2910" s="208" t="s">
        <v>13061</v>
      </c>
      <c r="C2910" s="208" t="s">
        <v>10828</v>
      </c>
      <c r="D2910" s="208" t="s">
        <v>13062</v>
      </c>
      <c r="E2910" s="194">
        <v>2.1985488850455259</v>
      </c>
      <c r="F2910" s="254"/>
      <c r="G2910" s="255"/>
      <c r="H2910" s="255"/>
      <c r="I2910" s="210">
        <v>0.39000002151514429</v>
      </c>
    </row>
    <row r="2911" spans="1:9" x14ac:dyDescent="0.25">
      <c r="A2911" s="208" t="s">
        <v>8809</v>
      </c>
      <c r="B2911" s="208" t="s">
        <v>13063</v>
      </c>
      <c r="C2911" s="208" t="s">
        <v>10828</v>
      </c>
      <c r="D2911" s="208" t="s">
        <v>13064</v>
      </c>
      <c r="E2911" s="253">
        <v>0.31399999669560641</v>
      </c>
      <c r="F2911" s="245"/>
      <c r="G2911" s="245"/>
      <c r="H2911" s="255"/>
      <c r="I2911" s="210">
        <v>0.80000003636362416</v>
      </c>
    </row>
    <row r="2912" spans="1:9" x14ac:dyDescent="0.25">
      <c r="A2912" s="208" t="s">
        <v>8809</v>
      </c>
      <c r="B2912" s="208" t="s">
        <v>13065</v>
      </c>
      <c r="C2912" s="208" t="s">
        <v>10828</v>
      </c>
      <c r="D2912" s="208" t="s">
        <v>13066</v>
      </c>
      <c r="E2912" s="194">
        <v>2.3846040264708859</v>
      </c>
      <c r="F2912" s="254"/>
      <c r="G2912" s="255"/>
      <c r="H2912" s="255"/>
      <c r="I2912" s="210">
        <v>10.749999977272729</v>
      </c>
    </row>
    <row r="2913" spans="1:9" x14ac:dyDescent="0.25">
      <c r="A2913" s="208" t="s">
        <v>8809</v>
      </c>
      <c r="B2913" s="208" t="s">
        <v>13067</v>
      </c>
      <c r="C2913" s="208" t="s">
        <v>10828</v>
      </c>
      <c r="D2913" s="208" t="s">
        <v>11750</v>
      </c>
      <c r="E2913" s="194">
        <v>38.769999592002108</v>
      </c>
      <c r="F2913" s="254"/>
      <c r="G2913" s="255"/>
      <c r="H2913" s="255"/>
      <c r="I2913" s="210">
        <v>2.729999999090909</v>
      </c>
    </row>
    <row r="2914" spans="1:9" x14ac:dyDescent="0.25">
      <c r="A2914" s="208" t="s">
        <v>8809</v>
      </c>
      <c r="B2914" s="208" t="s">
        <v>13068</v>
      </c>
      <c r="C2914" s="208" t="s">
        <v>10828</v>
      </c>
      <c r="D2914" s="208" t="s">
        <v>13069</v>
      </c>
      <c r="E2914" s="194">
        <v>38.67999959294923</v>
      </c>
      <c r="F2914" s="254"/>
      <c r="G2914" s="255"/>
      <c r="H2914" s="255"/>
      <c r="I2914" s="210">
        <v>1.250000037878775</v>
      </c>
    </row>
    <row r="2915" spans="1:9" x14ac:dyDescent="0.25">
      <c r="A2915" s="208" t="s">
        <v>8809</v>
      </c>
      <c r="B2915" s="208" t="s">
        <v>13070</v>
      </c>
      <c r="C2915" s="208" t="s">
        <v>10828</v>
      </c>
      <c r="D2915" s="208" t="s">
        <v>12670</v>
      </c>
      <c r="E2915" s="253">
        <v>8.9682000634759262</v>
      </c>
      <c r="F2915" s="245"/>
      <c r="G2915" s="245"/>
      <c r="H2915" s="245"/>
      <c r="I2915" s="210">
        <v>27.860000031515138</v>
      </c>
    </row>
    <row r="2916" spans="1:9" x14ac:dyDescent="0.25">
      <c r="A2916" s="208" t="s">
        <v>8809</v>
      </c>
      <c r="B2916" s="208" t="s">
        <v>13071</v>
      </c>
      <c r="C2916" s="208" t="s">
        <v>10828</v>
      </c>
      <c r="D2916" s="208" t="s">
        <v>12518</v>
      </c>
      <c r="E2916" s="253">
        <v>26.494487803267688</v>
      </c>
      <c r="F2916" s="245"/>
      <c r="G2916" s="245"/>
      <c r="H2916" s="255"/>
      <c r="I2916" s="210">
        <v>16088.600000769689</v>
      </c>
    </row>
    <row r="2917" spans="1:9" x14ac:dyDescent="0.25">
      <c r="A2917" s="208" t="s">
        <v>8809</v>
      </c>
      <c r="B2917" s="208" t="s">
        <v>13072</v>
      </c>
      <c r="C2917" s="208" t="s">
        <v>10828</v>
      </c>
      <c r="D2917" s="208" t="s">
        <v>13073</v>
      </c>
      <c r="E2917" s="253">
        <v>4.5999999515916867</v>
      </c>
      <c r="F2917" s="245"/>
      <c r="G2917" s="245"/>
      <c r="H2917" s="245"/>
      <c r="I2917" s="210">
        <v>1.90999996939395</v>
      </c>
    </row>
    <row r="2918" spans="1:9" x14ac:dyDescent="0.25">
      <c r="A2918" s="208" t="s">
        <v>8809</v>
      </c>
      <c r="B2918" s="208" t="s">
        <v>13074</v>
      </c>
      <c r="C2918" s="208" t="s">
        <v>10828</v>
      </c>
      <c r="D2918" s="208" t="s">
        <v>13075</v>
      </c>
      <c r="E2918" s="253">
        <v>12.669999971902129</v>
      </c>
      <c r="F2918" s="245"/>
      <c r="G2918" s="245"/>
      <c r="H2918" s="245"/>
      <c r="I2918" s="210">
        <v>17.940000004848478</v>
      </c>
    </row>
    <row r="2919" spans="1:9" x14ac:dyDescent="0.25">
      <c r="A2919" s="208" t="s">
        <v>8809</v>
      </c>
      <c r="B2919" s="208" t="s">
        <v>13076</v>
      </c>
      <c r="C2919" s="208" t="s">
        <v>10828</v>
      </c>
      <c r="D2919" s="208" t="s">
        <v>12733</v>
      </c>
      <c r="E2919" s="194">
        <v>4.0125966428561259</v>
      </c>
      <c r="F2919" s="254"/>
      <c r="G2919" s="255"/>
      <c r="H2919" s="255"/>
      <c r="I2919" s="210">
        <v>468.05999996484849</v>
      </c>
    </row>
    <row r="2920" spans="1:9" x14ac:dyDescent="0.25">
      <c r="A2920" s="208" t="s">
        <v>8809</v>
      </c>
      <c r="B2920" s="208" t="s">
        <v>13077</v>
      </c>
      <c r="C2920" s="208" t="s">
        <v>10828</v>
      </c>
      <c r="D2920" s="208" t="s">
        <v>13078</v>
      </c>
      <c r="E2920" s="194">
        <v>3.849187015530787</v>
      </c>
      <c r="F2920" s="254"/>
      <c r="G2920" s="255"/>
      <c r="H2920" s="255"/>
      <c r="I2920" s="210">
        <v>3.1899999972727282</v>
      </c>
    </row>
    <row r="2921" spans="1:9" x14ac:dyDescent="0.25">
      <c r="A2921" s="208" t="s">
        <v>8809</v>
      </c>
      <c r="B2921" s="208" t="s">
        <v>13079</v>
      </c>
      <c r="C2921" s="208" t="s">
        <v>10828</v>
      </c>
      <c r="D2921" s="208" t="s">
        <v>13080</v>
      </c>
      <c r="E2921" s="194">
        <v>5.4700000476716646</v>
      </c>
      <c r="F2921" s="254"/>
      <c r="G2921" s="255"/>
      <c r="H2921" s="255"/>
      <c r="I2921" s="210">
        <v>2.8500000348484731</v>
      </c>
    </row>
    <row r="2922" spans="1:9" x14ac:dyDescent="0.25">
      <c r="A2922" s="208" t="s">
        <v>8809</v>
      </c>
      <c r="B2922" s="208" t="s">
        <v>13081</v>
      </c>
      <c r="C2922" s="208" t="s">
        <v>10828</v>
      </c>
      <c r="D2922" s="208" t="s">
        <v>12735</v>
      </c>
      <c r="E2922" s="194">
        <v>4.1199999566429897</v>
      </c>
      <c r="F2922" s="254"/>
      <c r="G2922" s="255"/>
      <c r="H2922" s="255"/>
      <c r="I2922" s="210">
        <v>9.819999984242429</v>
      </c>
    </row>
    <row r="2923" spans="1:9" x14ac:dyDescent="0.25">
      <c r="A2923" s="208" t="s">
        <v>8809</v>
      </c>
      <c r="B2923" s="208" t="s">
        <v>13082</v>
      </c>
      <c r="C2923" s="208" t="s">
        <v>10828</v>
      </c>
      <c r="D2923" s="208" t="s">
        <v>13083</v>
      </c>
      <c r="E2923" s="253">
        <v>141.4999999842147</v>
      </c>
      <c r="F2923" s="245"/>
      <c r="G2923" s="245"/>
      <c r="H2923" s="245"/>
      <c r="I2923" s="210">
        <v>22.289999994242429</v>
      </c>
    </row>
    <row r="2924" spans="1:9" x14ac:dyDescent="0.25">
      <c r="A2924" s="208" t="s">
        <v>8809</v>
      </c>
      <c r="B2924" s="208" t="s">
        <v>13084</v>
      </c>
      <c r="C2924" s="208" t="s">
        <v>10828</v>
      </c>
      <c r="D2924" s="208" t="s">
        <v>12790</v>
      </c>
      <c r="E2924" s="253">
        <v>3.2381041490333691</v>
      </c>
      <c r="F2924" s="245"/>
      <c r="G2924" s="245"/>
      <c r="H2924" s="245"/>
      <c r="I2924" s="210">
        <v>3.429999993030306</v>
      </c>
    </row>
    <row r="2925" spans="1:9" x14ac:dyDescent="0.25">
      <c r="A2925" s="208" t="s">
        <v>8809</v>
      </c>
      <c r="B2925" s="208" t="s">
        <v>13085</v>
      </c>
      <c r="C2925" s="208" t="s">
        <v>10828</v>
      </c>
      <c r="D2925" s="208" t="s">
        <v>13086</v>
      </c>
      <c r="E2925" s="253">
        <v>2.0295026358379089</v>
      </c>
      <c r="F2925" s="245"/>
      <c r="G2925" s="245"/>
      <c r="H2925" s="255"/>
      <c r="I2925" s="210">
        <v>4.3000000060606034</v>
      </c>
    </row>
    <row r="2926" spans="1:9" x14ac:dyDescent="0.25">
      <c r="A2926" s="208" t="s">
        <v>8809</v>
      </c>
      <c r="B2926" s="208" t="s">
        <v>13087</v>
      </c>
      <c r="C2926" s="208" t="s">
        <v>10828</v>
      </c>
      <c r="D2926" s="208" t="s">
        <v>13086</v>
      </c>
      <c r="E2926" s="253">
        <v>37.00999961052355</v>
      </c>
      <c r="F2926" s="245"/>
      <c r="G2926" s="245"/>
      <c r="H2926" s="255"/>
      <c r="I2926" s="210">
        <v>5.2799999824242478</v>
      </c>
    </row>
    <row r="2927" spans="1:9" x14ac:dyDescent="0.25">
      <c r="A2927" s="208" t="s">
        <v>8809</v>
      </c>
      <c r="B2927" s="208" t="s">
        <v>13088</v>
      </c>
      <c r="C2927" s="208" t="s">
        <v>10828</v>
      </c>
      <c r="D2927" s="208" t="s">
        <v>13089</v>
      </c>
      <c r="E2927" s="194">
        <v>1.9563904029845789</v>
      </c>
      <c r="F2927" s="254"/>
      <c r="G2927" s="255"/>
      <c r="H2927" s="255"/>
      <c r="I2927" s="210">
        <v>1.6299999869697011</v>
      </c>
    </row>
    <row r="2928" spans="1:9" x14ac:dyDescent="0.25">
      <c r="A2928" s="208" t="s">
        <v>8809</v>
      </c>
      <c r="B2928" s="208" t="s">
        <v>13090</v>
      </c>
      <c r="C2928" s="208" t="s">
        <v>10828</v>
      </c>
      <c r="D2928" s="208" t="s">
        <v>11750</v>
      </c>
      <c r="E2928" s="194">
        <v>44.399999953696401</v>
      </c>
      <c r="F2928" s="254"/>
      <c r="G2928" s="255"/>
      <c r="H2928" s="255"/>
      <c r="I2928" s="210">
        <v>3.7199999721212209</v>
      </c>
    </row>
    <row r="2929" spans="1:9" x14ac:dyDescent="0.25">
      <c r="A2929" s="208" t="s">
        <v>8809</v>
      </c>
      <c r="B2929" s="208" t="s">
        <v>13091</v>
      </c>
      <c r="C2929" s="208" t="s">
        <v>10828</v>
      </c>
      <c r="D2929" s="208" t="s">
        <v>13092</v>
      </c>
      <c r="E2929" s="194">
        <v>2.6799999717968959</v>
      </c>
      <c r="F2929" s="254"/>
      <c r="G2929" s="255"/>
      <c r="H2929" s="255"/>
      <c r="I2929" s="210">
        <v>32.969999994848493</v>
      </c>
    </row>
    <row r="2930" spans="1:9" x14ac:dyDescent="0.25">
      <c r="A2930" s="208" t="s">
        <v>8809</v>
      </c>
      <c r="B2930" s="208" t="s">
        <v>13093</v>
      </c>
      <c r="C2930" s="208" t="s">
        <v>10828</v>
      </c>
      <c r="D2930" s="208" t="s">
        <v>13092</v>
      </c>
      <c r="E2930" s="194">
        <v>2.458605604224092</v>
      </c>
      <c r="F2930" s="254"/>
      <c r="G2930" s="255"/>
      <c r="H2930" s="255"/>
      <c r="I2930" s="210">
        <v>33.64999999545455</v>
      </c>
    </row>
    <row r="2931" spans="1:9" x14ac:dyDescent="0.25">
      <c r="A2931" s="208" t="s">
        <v>8809</v>
      </c>
      <c r="B2931" s="208" t="s">
        <v>13094</v>
      </c>
      <c r="C2931" s="208" t="s">
        <v>10828</v>
      </c>
      <c r="D2931" s="208" t="s">
        <v>12264</v>
      </c>
      <c r="E2931" s="194">
        <v>0.19999999789529069</v>
      </c>
      <c r="F2931" s="254"/>
      <c r="G2931" s="255"/>
      <c r="H2931" s="255"/>
      <c r="I2931" s="210">
        <v>1.6899999669697079</v>
      </c>
    </row>
    <row r="2932" spans="1:9" x14ac:dyDescent="0.25">
      <c r="A2932" s="208" t="s">
        <v>8809</v>
      </c>
      <c r="B2932" s="208" t="s">
        <v>13095</v>
      </c>
      <c r="C2932" s="208" t="s">
        <v>10828</v>
      </c>
      <c r="D2932" s="208" t="s">
        <v>13096</v>
      </c>
      <c r="E2932" s="253">
        <v>2.4499999742173122</v>
      </c>
      <c r="F2932" s="245"/>
      <c r="G2932" s="245"/>
      <c r="H2932" s="245"/>
      <c r="I2932" s="210">
        <v>2.5399999866666709</v>
      </c>
    </row>
    <row r="2933" spans="1:9" x14ac:dyDescent="0.25">
      <c r="A2933" s="208" t="s">
        <v>8809</v>
      </c>
      <c r="B2933" s="208" t="s">
        <v>13097</v>
      </c>
      <c r="C2933" s="208" t="s">
        <v>10828</v>
      </c>
      <c r="D2933" s="208" t="s">
        <v>12264</v>
      </c>
      <c r="E2933" s="253">
        <v>2.1696999508581958</v>
      </c>
      <c r="F2933" s="245"/>
      <c r="G2933" s="245"/>
      <c r="H2933" s="245"/>
      <c r="I2933" s="210">
        <v>12.89000002151514</v>
      </c>
    </row>
    <row r="2934" spans="1:9" x14ac:dyDescent="0.25">
      <c r="A2934" s="208" t="s">
        <v>8809</v>
      </c>
      <c r="B2934" s="208" t="s">
        <v>13098</v>
      </c>
      <c r="C2934" s="208" t="s">
        <v>10828</v>
      </c>
      <c r="D2934" s="208" t="s">
        <v>13099</v>
      </c>
      <c r="E2934" s="194">
        <v>4.556477405351461</v>
      </c>
      <c r="F2934" s="254"/>
      <c r="G2934" s="255"/>
      <c r="H2934" s="255"/>
      <c r="I2934" s="210">
        <v>53.889999991212129</v>
      </c>
    </row>
    <row r="2935" spans="1:9" x14ac:dyDescent="0.25">
      <c r="A2935" s="208" t="s">
        <v>8809</v>
      </c>
      <c r="B2935" s="208" t="s">
        <v>13100</v>
      </c>
      <c r="C2935" s="208" t="s">
        <v>10828</v>
      </c>
      <c r="D2935" s="208" t="s">
        <v>13101</v>
      </c>
      <c r="E2935" s="253">
        <v>1.2454000395117071</v>
      </c>
      <c r="F2935" s="245"/>
      <c r="G2935" s="245"/>
      <c r="H2935" s="245"/>
      <c r="I2935" s="210">
        <v>198.73999996545459</v>
      </c>
    </row>
    <row r="2936" spans="1:9" x14ac:dyDescent="0.25">
      <c r="A2936" s="208" t="s">
        <v>8809</v>
      </c>
      <c r="B2936" s="208" t="s">
        <v>13102</v>
      </c>
      <c r="C2936" s="208" t="s">
        <v>10828</v>
      </c>
      <c r="D2936" s="208" t="s">
        <v>11870</v>
      </c>
      <c r="E2936" s="194">
        <v>2.6899999716916612</v>
      </c>
      <c r="F2936" s="254"/>
      <c r="G2936" s="255"/>
      <c r="H2936" s="255"/>
      <c r="I2936" s="210">
        <v>2461.1599999921209</v>
      </c>
    </row>
    <row r="2937" spans="1:9" x14ac:dyDescent="0.25">
      <c r="A2937" s="208" t="s">
        <v>8809</v>
      </c>
      <c r="B2937" s="208" t="s">
        <v>13103</v>
      </c>
      <c r="C2937" s="208" t="s">
        <v>10828</v>
      </c>
      <c r="D2937" s="208" t="s">
        <v>12775</v>
      </c>
      <c r="E2937" s="194">
        <v>8.5200000155748494</v>
      </c>
      <c r="F2937" s="254"/>
      <c r="G2937" s="255"/>
      <c r="H2937" s="255"/>
      <c r="I2937" s="210">
        <v>0.46999999484848648</v>
      </c>
    </row>
    <row r="2938" spans="1:9" x14ac:dyDescent="0.25">
      <c r="A2938" s="208" t="s">
        <v>8809</v>
      </c>
      <c r="B2938" s="208" t="s">
        <v>13104</v>
      </c>
      <c r="C2938" s="208" t="s">
        <v>10828</v>
      </c>
      <c r="D2938" s="208" t="s">
        <v>13105</v>
      </c>
      <c r="E2938" s="194">
        <v>139.86000000147331</v>
      </c>
      <c r="F2938" s="254"/>
      <c r="G2938" s="255"/>
      <c r="H2938" s="255"/>
      <c r="I2938" s="210">
        <v>0.45999999818181869</v>
      </c>
    </row>
    <row r="2939" spans="1:9" x14ac:dyDescent="0.25">
      <c r="A2939" s="208" t="s">
        <v>8809</v>
      </c>
      <c r="B2939" s="208" t="s">
        <v>13106</v>
      </c>
      <c r="C2939" s="208" t="s">
        <v>10828</v>
      </c>
      <c r="D2939" s="208" t="s">
        <v>12492</v>
      </c>
      <c r="E2939" s="253">
        <v>44.969999526756133</v>
      </c>
      <c r="F2939" s="245"/>
      <c r="G2939" s="245"/>
      <c r="H2939" s="255"/>
      <c r="I2939" s="210">
        <v>169.96000001333331</v>
      </c>
    </row>
    <row r="2940" spans="1:9" x14ac:dyDescent="0.25">
      <c r="A2940" s="208" t="s">
        <v>8809</v>
      </c>
      <c r="B2940" s="208" t="s">
        <v>13107</v>
      </c>
      <c r="C2940" s="208" t="s">
        <v>10828</v>
      </c>
      <c r="D2940" s="208" t="s">
        <v>12780</v>
      </c>
      <c r="E2940" s="253">
        <v>2.785303838092041</v>
      </c>
      <c r="F2940" s="245"/>
      <c r="G2940" s="245"/>
      <c r="H2940" s="255"/>
      <c r="I2940" s="210">
        <v>287.0000000151515</v>
      </c>
    </row>
    <row r="2941" spans="1:9" x14ac:dyDescent="0.25">
      <c r="A2941" s="208" t="s">
        <v>8809</v>
      </c>
      <c r="B2941" s="208" t="s">
        <v>13108</v>
      </c>
      <c r="C2941" s="208" t="s">
        <v>10828</v>
      </c>
      <c r="D2941" s="208" t="s">
        <v>13109</v>
      </c>
      <c r="E2941" s="253">
        <v>12.699999866350961</v>
      </c>
      <c r="F2941" s="245"/>
      <c r="G2941" s="245"/>
      <c r="H2941" s="245"/>
      <c r="I2941" s="210">
        <v>6.879999979393947</v>
      </c>
    </row>
    <row r="2942" spans="1:9" x14ac:dyDescent="0.25">
      <c r="A2942" s="208" t="s">
        <v>8809</v>
      </c>
      <c r="B2942" s="208" t="s">
        <v>13110</v>
      </c>
      <c r="C2942" s="208" t="s">
        <v>10828</v>
      </c>
      <c r="D2942" s="208" t="s">
        <v>13111</v>
      </c>
      <c r="E2942" s="253">
        <v>0.35999999621152329</v>
      </c>
      <c r="F2942" s="245"/>
      <c r="G2942" s="245"/>
      <c r="H2942" s="245"/>
      <c r="I2942" s="210">
        <v>64.490000018484835</v>
      </c>
    </row>
    <row r="2943" spans="1:9" x14ac:dyDescent="0.25">
      <c r="A2943" s="208" t="s">
        <v>8809</v>
      </c>
      <c r="B2943" s="208" t="s">
        <v>13112</v>
      </c>
      <c r="C2943" s="208" t="s">
        <v>10828</v>
      </c>
      <c r="D2943" s="208" t="s">
        <v>13111</v>
      </c>
      <c r="E2943" s="253">
        <v>0.19999999789529069</v>
      </c>
      <c r="F2943" s="245"/>
      <c r="G2943" s="245"/>
      <c r="H2943" s="245"/>
      <c r="I2943" s="210">
        <v>57.609999963333351</v>
      </c>
    </row>
    <row r="2944" spans="1:9" x14ac:dyDescent="0.25">
      <c r="A2944" s="208" t="s">
        <v>8809</v>
      </c>
      <c r="B2944" s="208" t="s">
        <v>13113</v>
      </c>
      <c r="C2944" s="208" t="s">
        <v>10828</v>
      </c>
      <c r="D2944" s="208" t="s">
        <v>12790</v>
      </c>
      <c r="E2944" s="253">
        <v>0.98999998958168911</v>
      </c>
      <c r="F2944" s="245"/>
      <c r="G2944" s="245"/>
      <c r="H2944" s="245"/>
      <c r="I2944" s="210">
        <v>4.8599999709091</v>
      </c>
    </row>
    <row r="2945" spans="1:9" x14ac:dyDescent="0.25">
      <c r="A2945" s="208" t="s">
        <v>8809</v>
      </c>
      <c r="B2945" s="208" t="s">
        <v>13114</v>
      </c>
      <c r="C2945" s="208" t="s">
        <v>10828</v>
      </c>
      <c r="D2945" s="208" t="s">
        <v>12794</v>
      </c>
      <c r="E2945" s="194">
        <v>2.949999968955539</v>
      </c>
      <c r="F2945" s="254"/>
      <c r="G2945" s="255"/>
      <c r="H2945" s="255"/>
      <c r="I2945" s="210">
        <v>4212.9100000148483</v>
      </c>
    </row>
    <row r="2946" spans="1:9" x14ac:dyDescent="0.25">
      <c r="A2946" s="208" t="s">
        <v>8809</v>
      </c>
      <c r="B2946" s="208" t="s">
        <v>13115</v>
      </c>
      <c r="C2946" s="208" t="s">
        <v>10828</v>
      </c>
      <c r="D2946" s="208" t="s">
        <v>12290</v>
      </c>
      <c r="E2946" s="253">
        <v>0.51999999452775592</v>
      </c>
      <c r="F2946" s="245"/>
      <c r="G2946" s="245"/>
      <c r="H2946" s="245"/>
      <c r="I2946" s="210">
        <v>0.12000003575756379</v>
      </c>
    </row>
    <row r="2947" spans="1:9" x14ac:dyDescent="0.25">
      <c r="A2947" s="208" t="s">
        <v>8809</v>
      </c>
      <c r="B2947" s="208" t="s">
        <v>13116</v>
      </c>
      <c r="C2947" s="208" t="s">
        <v>10828</v>
      </c>
      <c r="D2947" s="208" t="s">
        <v>13117</v>
      </c>
      <c r="E2947" s="194">
        <v>5.70000004525125</v>
      </c>
      <c r="F2947" s="254"/>
      <c r="G2947" s="255"/>
      <c r="H2947" s="255"/>
      <c r="I2947" s="210">
        <v>257.49000000333331</v>
      </c>
    </row>
    <row r="2948" spans="1:9" x14ac:dyDescent="0.25">
      <c r="A2948" s="208" t="s">
        <v>8809</v>
      </c>
      <c r="B2948" s="208" t="s">
        <v>13118</v>
      </c>
      <c r="C2948" s="208" t="s">
        <v>10828</v>
      </c>
      <c r="D2948" s="208" t="s">
        <v>13119</v>
      </c>
      <c r="E2948" s="253">
        <v>13.519161131079599</v>
      </c>
      <c r="F2948" s="245"/>
      <c r="G2948" s="245"/>
      <c r="H2948" s="245"/>
      <c r="I2948" s="210">
        <v>181.77000001606061</v>
      </c>
    </row>
    <row r="2949" spans="1:9" x14ac:dyDescent="0.25">
      <c r="A2949" s="208" t="s">
        <v>8809</v>
      </c>
      <c r="B2949" s="208" t="s">
        <v>13120</v>
      </c>
      <c r="C2949" s="208" t="s">
        <v>10828</v>
      </c>
      <c r="D2949" s="208" t="s">
        <v>13121</v>
      </c>
      <c r="E2949" s="194">
        <v>39.229999587161281</v>
      </c>
      <c r="F2949" s="254"/>
      <c r="G2949" s="255"/>
      <c r="H2949" s="255"/>
      <c r="I2949" s="210">
        <v>0.90999999969696976</v>
      </c>
    </row>
    <row r="2950" spans="1:9" x14ac:dyDescent="0.25">
      <c r="A2950" s="208" t="s">
        <v>8809</v>
      </c>
      <c r="B2950" s="208" t="s">
        <v>13122</v>
      </c>
      <c r="C2950" s="208" t="s">
        <v>10828</v>
      </c>
      <c r="D2950" s="208" t="s">
        <v>12551</v>
      </c>
      <c r="E2950" s="194">
        <v>9.0600000098921338</v>
      </c>
      <c r="F2950" s="254"/>
      <c r="G2950" s="255"/>
      <c r="H2950" s="255"/>
      <c r="I2950" s="210">
        <v>365.26999998575758</v>
      </c>
    </row>
    <row r="2951" spans="1:9" x14ac:dyDescent="0.25">
      <c r="A2951" s="208" t="s">
        <v>8809</v>
      </c>
      <c r="B2951" s="208" t="s">
        <v>13123</v>
      </c>
      <c r="C2951" s="208" t="s">
        <v>10828</v>
      </c>
      <c r="D2951" s="208" t="s">
        <v>13058</v>
      </c>
      <c r="E2951" s="253">
        <v>186.5300000365167</v>
      </c>
      <c r="F2951" s="245"/>
      <c r="G2951" s="245"/>
      <c r="H2951" s="245"/>
      <c r="I2951" s="210">
        <v>0.12000003575756379</v>
      </c>
    </row>
    <row r="2952" spans="1:9" x14ac:dyDescent="0.25">
      <c r="A2952" s="208" t="s">
        <v>8809</v>
      </c>
      <c r="B2952" s="208" t="s">
        <v>13124</v>
      </c>
      <c r="C2952" s="208" t="s">
        <v>10828</v>
      </c>
      <c r="D2952" s="208" t="s">
        <v>13125</v>
      </c>
      <c r="E2952" s="194">
        <v>0.9399999901078665</v>
      </c>
      <c r="F2952" s="254"/>
      <c r="G2952" s="255"/>
      <c r="H2952" s="255"/>
      <c r="I2952" s="210">
        <v>1.0099999663636481</v>
      </c>
    </row>
    <row r="2953" spans="1:9" x14ac:dyDescent="0.25">
      <c r="A2953" s="208" t="s">
        <v>8809</v>
      </c>
      <c r="B2953" s="208" t="s">
        <v>13126</v>
      </c>
      <c r="C2953" s="208" t="s">
        <v>10828</v>
      </c>
      <c r="D2953" s="208" t="s">
        <v>13127</v>
      </c>
      <c r="E2953" s="194">
        <v>13.24619928180795</v>
      </c>
      <c r="F2953" s="254"/>
      <c r="G2953" s="255"/>
      <c r="H2953" s="255"/>
      <c r="I2953" s="210">
        <v>1.6899999669697079</v>
      </c>
    </row>
    <row r="2954" spans="1:9" x14ac:dyDescent="0.25">
      <c r="A2954" s="208" t="s">
        <v>8809</v>
      </c>
      <c r="B2954" s="208" t="s">
        <v>13128</v>
      </c>
      <c r="C2954" s="208" t="s">
        <v>10828</v>
      </c>
      <c r="D2954" s="208" t="s">
        <v>12694</v>
      </c>
      <c r="E2954" s="253">
        <v>13.20890004515759</v>
      </c>
      <c r="F2954" s="245"/>
      <c r="G2954" s="245"/>
      <c r="H2954" s="255"/>
      <c r="I2954" s="210">
        <v>4.0900000003030303</v>
      </c>
    </row>
    <row r="2955" spans="1:9" x14ac:dyDescent="0.25">
      <c r="A2955" s="208" t="s">
        <v>8809</v>
      </c>
      <c r="B2955" s="208" t="s">
        <v>13129</v>
      </c>
      <c r="C2955" s="208" t="s">
        <v>10828</v>
      </c>
      <c r="D2955" s="208" t="s">
        <v>12694</v>
      </c>
      <c r="E2955" s="253">
        <v>0.22999999757958439</v>
      </c>
      <c r="F2955" s="245"/>
      <c r="G2955" s="245"/>
      <c r="H2955" s="245"/>
      <c r="I2955" s="210">
        <v>3.3500000196969628</v>
      </c>
    </row>
    <row r="2956" spans="1:9" x14ac:dyDescent="0.25">
      <c r="A2956" s="208" t="s">
        <v>8809</v>
      </c>
      <c r="B2956" s="208" t="s">
        <v>13130</v>
      </c>
      <c r="C2956" s="208" t="s">
        <v>10828</v>
      </c>
      <c r="D2956" s="208" t="s">
        <v>11918</v>
      </c>
      <c r="E2956" s="194">
        <v>42.944856269983092</v>
      </c>
      <c r="F2956" s="254"/>
      <c r="G2956" s="255"/>
      <c r="H2956" s="255"/>
      <c r="I2956" s="210">
        <v>58.560000025454528</v>
      </c>
    </row>
    <row r="2957" spans="1:9" x14ac:dyDescent="0.25">
      <c r="A2957" s="208" t="s">
        <v>8809</v>
      </c>
      <c r="B2957" s="208" t="s">
        <v>13131</v>
      </c>
      <c r="C2957" s="208" t="s">
        <v>10828</v>
      </c>
      <c r="D2957" s="208" t="s">
        <v>12670</v>
      </c>
      <c r="E2957" s="253">
        <v>8.9300000112601943</v>
      </c>
      <c r="F2957" s="245"/>
      <c r="G2957" s="245"/>
      <c r="H2957" s="245"/>
      <c r="I2957" s="210">
        <v>26.780000012727271</v>
      </c>
    </row>
    <row r="2958" spans="1:9" x14ac:dyDescent="0.25">
      <c r="A2958" s="208" t="s">
        <v>8809</v>
      </c>
      <c r="B2958" s="208" t="s">
        <v>13132</v>
      </c>
      <c r="C2958" s="208" t="s">
        <v>10828</v>
      </c>
      <c r="D2958" s="208" t="s">
        <v>13133</v>
      </c>
      <c r="E2958" s="194">
        <v>43.41999996400947</v>
      </c>
      <c r="F2958" s="254"/>
      <c r="G2958" s="255"/>
      <c r="H2958" s="255"/>
      <c r="I2958" s="210">
        <v>120.1400000290909</v>
      </c>
    </row>
    <row r="2959" spans="1:9" x14ac:dyDescent="0.25">
      <c r="A2959" s="208" t="s">
        <v>8809</v>
      </c>
      <c r="B2959" s="208" t="s">
        <v>13134</v>
      </c>
      <c r="C2959" s="208" t="s">
        <v>10828</v>
      </c>
      <c r="D2959" s="208" t="s">
        <v>12931</v>
      </c>
      <c r="E2959" s="253">
        <v>0.35999999621152329</v>
      </c>
      <c r="F2959" s="245"/>
      <c r="G2959" s="245"/>
      <c r="H2959" s="245"/>
      <c r="I2959" s="210">
        <v>2.0200000084848462</v>
      </c>
    </row>
    <row r="2960" spans="1:9" x14ac:dyDescent="0.25">
      <c r="A2960" s="208" t="s">
        <v>8809</v>
      </c>
      <c r="B2960" s="208" t="s">
        <v>13135</v>
      </c>
      <c r="C2960" s="208" t="s">
        <v>10828</v>
      </c>
      <c r="D2960" s="208" t="s">
        <v>13136</v>
      </c>
      <c r="E2960" s="253">
        <v>38.67999959294923</v>
      </c>
      <c r="F2960" s="245"/>
      <c r="G2960" s="245"/>
      <c r="H2960" s="245"/>
      <c r="I2960" s="210">
        <v>8.070000037272715</v>
      </c>
    </row>
    <row r="2961" spans="1:9" x14ac:dyDescent="0.25">
      <c r="A2961" s="208" t="s">
        <v>8809</v>
      </c>
      <c r="B2961" s="208" t="s">
        <v>13137</v>
      </c>
      <c r="C2961" s="208" t="s">
        <v>10828</v>
      </c>
      <c r="D2961" s="208" t="s">
        <v>12563</v>
      </c>
      <c r="E2961" s="253">
        <v>0.53030002072822924</v>
      </c>
      <c r="F2961" s="245"/>
      <c r="G2961" s="245"/>
      <c r="H2961" s="245"/>
      <c r="I2961" s="210">
        <v>7.1399999684848598</v>
      </c>
    </row>
    <row r="2962" spans="1:9" x14ac:dyDescent="0.25">
      <c r="A2962" s="208" t="s">
        <v>8809</v>
      </c>
      <c r="B2962" s="208" t="s">
        <v>13138</v>
      </c>
      <c r="C2962" s="208" t="s">
        <v>10828</v>
      </c>
      <c r="D2962" s="208" t="s">
        <v>12293</v>
      </c>
      <c r="E2962" s="253">
        <v>0.99999998947645374</v>
      </c>
      <c r="F2962" s="245"/>
      <c r="G2962" s="245"/>
      <c r="H2962" s="245"/>
      <c r="I2962" s="210">
        <v>0.88000000969696646</v>
      </c>
    </row>
    <row r="2963" spans="1:9" x14ac:dyDescent="0.25">
      <c r="A2963" s="208" t="s">
        <v>8809</v>
      </c>
      <c r="B2963" s="208" t="s">
        <v>13139</v>
      </c>
      <c r="C2963" s="208" t="s">
        <v>10828</v>
      </c>
      <c r="D2963" s="208" t="s">
        <v>13140</v>
      </c>
      <c r="E2963" s="253">
        <v>0.10999999884240989</v>
      </c>
      <c r="F2963" s="245"/>
      <c r="G2963" s="245"/>
      <c r="H2963" s="245"/>
      <c r="I2963" s="210">
        <v>1.2199999721212209</v>
      </c>
    </row>
    <row r="2964" spans="1:9" x14ac:dyDescent="0.25">
      <c r="A2964" s="208" t="s">
        <v>8809</v>
      </c>
      <c r="B2964" s="208" t="s">
        <v>13141</v>
      </c>
      <c r="C2964" s="208" t="s">
        <v>10828</v>
      </c>
      <c r="D2964" s="208" t="s">
        <v>12057</v>
      </c>
      <c r="E2964" s="194">
        <v>0.31519999668297821</v>
      </c>
      <c r="F2964" s="254"/>
      <c r="G2964" s="255"/>
      <c r="H2964" s="255"/>
      <c r="I2964" s="210">
        <v>202.89000002151511</v>
      </c>
    </row>
    <row r="2965" spans="1:9" x14ac:dyDescent="0.25">
      <c r="A2965" s="208" t="s">
        <v>8809</v>
      </c>
      <c r="B2965" s="208" t="s">
        <v>13142</v>
      </c>
      <c r="C2965" s="208" t="s">
        <v>10828</v>
      </c>
      <c r="D2965" s="208" t="s">
        <v>12338</v>
      </c>
      <c r="E2965" s="194">
        <v>2.3999999747434888</v>
      </c>
      <c r="F2965" s="254"/>
      <c r="G2965" s="255"/>
      <c r="H2965" s="255"/>
      <c r="I2965" s="210">
        <v>0.12000003575756379</v>
      </c>
    </row>
    <row r="2966" spans="1:9" x14ac:dyDescent="0.25">
      <c r="A2966" s="208" t="s">
        <v>8809</v>
      </c>
      <c r="B2966" s="208" t="s">
        <v>13143</v>
      </c>
      <c r="C2966" s="208" t="s">
        <v>10828</v>
      </c>
      <c r="D2966" s="208" t="s">
        <v>12338</v>
      </c>
      <c r="E2966" s="194">
        <v>1.8406000332480921</v>
      </c>
      <c r="F2966" s="254"/>
      <c r="G2966" s="255"/>
      <c r="H2966" s="255"/>
      <c r="I2966" s="210">
        <v>0.1400000290908994</v>
      </c>
    </row>
    <row r="2967" spans="1:9" x14ac:dyDescent="0.25">
      <c r="A2967" s="208" t="s">
        <v>8809</v>
      </c>
      <c r="B2967" s="208" t="s">
        <v>13144</v>
      </c>
      <c r="C2967" s="208" t="s">
        <v>10828</v>
      </c>
      <c r="D2967" s="208" t="s">
        <v>12862</v>
      </c>
      <c r="E2967" s="194">
        <v>3.379999964430414</v>
      </c>
      <c r="F2967" s="254"/>
      <c r="G2967" s="255"/>
      <c r="H2967" s="255"/>
      <c r="I2967" s="210">
        <v>0.13000003242423161</v>
      </c>
    </row>
    <row r="2968" spans="1:9" x14ac:dyDescent="0.25">
      <c r="A2968" s="208" t="s">
        <v>8809</v>
      </c>
      <c r="B2968" s="208" t="s">
        <v>13145</v>
      </c>
      <c r="C2968" s="208" t="s">
        <v>10828</v>
      </c>
      <c r="D2968" s="208" t="s">
        <v>12862</v>
      </c>
      <c r="E2968" s="194">
        <v>41.039999568113657</v>
      </c>
      <c r="F2968" s="254"/>
      <c r="G2968" s="255"/>
      <c r="H2968" s="255"/>
      <c r="I2968" s="210">
        <v>0.59000003060605044</v>
      </c>
    </row>
    <row r="2969" spans="1:9" x14ac:dyDescent="0.25">
      <c r="A2969" s="208" t="s">
        <v>8809</v>
      </c>
      <c r="B2969" s="208" t="s">
        <v>13146</v>
      </c>
      <c r="C2969" s="208" t="s">
        <v>10828</v>
      </c>
      <c r="D2969" s="208" t="s">
        <v>12862</v>
      </c>
      <c r="E2969" s="194">
        <v>3.3923230371762898</v>
      </c>
      <c r="F2969" s="254"/>
      <c r="G2969" s="255"/>
      <c r="H2969" s="255"/>
      <c r="I2969" s="210">
        <v>3.9999986666671108E-2</v>
      </c>
    </row>
    <row r="2970" spans="1:9" x14ac:dyDescent="0.25">
      <c r="A2970" s="208" t="s">
        <v>8809</v>
      </c>
      <c r="B2970" s="208" t="s">
        <v>13147</v>
      </c>
      <c r="C2970" s="208" t="s">
        <v>10828</v>
      </c>
      <c r="D2970" s="208" t="s">
        <v>12338</v>
      </c>
      <c r="E2970" s="194">
        <v>6.4400000374638253</v>
      </c>
      <c r="F2970" s="254"/>
      <c r="G2970" s="255"/>
      <c r="H2970" s="255"/>
      <c r="I2970" s="210">
        <v>0.15000002575756721</v>
      </c>
    </row>
    <row r="2971" spans="1:9" x14ac:dyDescent="0.25">
      <c r="A2971" s="208" t="s">
        <v>8809</v>
      </c>
      <c r="B2971" s="208" t="s">
        <v>13148</v>
      </c>
      <c r="C2971" s="208" t="s">
        <v>10828</v>
      </c>
      <c r="D2971" s="208" t="s">
        <v>12862</v>
      </c>
      <c r="E2971" s="194">
        <v>6.4200000376742956</v>
      </c>
      <c r="F2971" s="254"/>
      <c r="G2971" s="255"/>
      <c r="H2971" s="255"/>
      <c r="I2971" s="210">
        <v>0.18000001575757049</v>
      </c>
    </row>
    <row r="2972" spans="1:9" x14ac:dyDescent="0.25">
      <c r="A2972" s="208" t="s">
        <v>8809</v>
      </c>
      <c r="B2972" s="208" t="s">
        <v>13149</v>
      </c>
      <c r="C2972" s="208" t="s">
        <v>10828</v>
      </c>
      <c r="D2972" s="208" t="s">
        <v>12862</v>
      </c>
      <c r="E2972" s="253">
        <v>6.3569000120294668</v>
      </c>
      <c r="F2972" s="245"/>
      <c r="G2972" s="245"/>
      <c r="H2972" s="245"/>
      <c r="I2972" s="210">
        <v>6.9999976666674443E-2</v>
      </c>
    </row>
    <row r="2973" spans="1:9" x14ac:dyDescent="0.25">
      <c r="A2973" s="208" t="s">
        <v>8809</v>
      </c>
      <c r="B2973" s="208" t="s">
        <v>13150</v>
      </c>
      <c r="C2973" s="208" t="s">
        <v>10828</v>
      </c>
      <c r="D2973" s="208" t="s">
        <v>12338</v>
      </c>
      <c r="E2973" s="194">
        <v>6.4525999847134958</v>
      </c>
      <c r="F2973" s="254"/>
      <c r="G2973" s="255"/>
      <c r="H2973" s="255"/>
      <c r="I2973" s="210">
        <v>0.1099999633333455</v>
      </c>
    </row>
    <row r="2974" spans="1:9" x14ac:dyDescent="0.25">
      <c r="A2974" s="208" t="s">
        <v>8809</v>
      </c>
      <c r="B2974" s="208" t="s">
        <v>13151</v>
      </c>
      <c r="C2974" s="208" t="s">
        <v>10828</v>
      </c>
      <c r="D2974" s="208" t="s">
        <v>12862</v>
      </c>
      <c r="E2974" s="194">
        <v>1.7062000346624571</v>
      </c>
      <c r="F2974" s="254"/>
      <c r="G2974" s="255"/>
      <c r="H2974" s="255"/>
      <c r="I2974" s="210">
        <v>0.1099999633333455</v>
      </c>
    </row>
    <row r="2975" spans="1:9" x14ac:dyDescent="0.25">
      <c r="A2975" s="208" t="s">
        <v>8809</v>
      </c>
      <c r="B2975" s="208" t="s">
        <v>13152</v>
      </c>
      <c r="C2975" s="208" t="s">
        <v>10828</v>
      </c>
      <c r="D2975" s="208" t="s">
        <v>13153</v>
      </c>
      <c r="E2975" s="194">
        <v>2.9999999684293611E-2</v>
      </c>
      <c r="F2975" s="254"/>
      <c r="G2975" s="255"/>
      <c r="H2975" s="255"/>
      <c r="I2975" s="210">
        <v>0.2299999990909094</v>
      </c>
    </row>
    <row r="2976" spans="1:9" x14ac:dyDescent="0.25">
      <c r="A2976" s="208" t="s">
        <v>8809</v>
      </c>
      <c r="B2976" s="208" t="s">
        <v>13154</v>
      </c>
      <c r="C2976" s="208" t="s">
        <v>10828</v>
      </c>
      <c r="D2976" s="208" t="s">
        <v>12862</v>
      </c>
      <c r="E2976" s="194">
        <v>17.34000002799263</v>
      </c>
      <c r="F2976" s="254"/>
      <c r="G2976" s="255"/>
      <c r="H2976" s="255"/>
      <c r="I2976" s="210">
        <v>0.29999997575758391</v>
      </c>
    </row>
    <row r="2977" spans="1:9" x14ac:dyDescent="0.25">
      <c r="A2977" s="208" t="s">
        <v>8809</v>
      </c>
      <c r="B2977" s="208" t="s">
        <v>13155</v>
      </c>
      <c r="C2977" s="208" t="s">
        <v>10828</v>
      </c>
      <c r="D2977" s="208" t="s">
        <v>12862</v>
      </c>
      <c r="E2977" s="194">
        <v>42.969999547803219</v>
      </c>
      <c r="F2977" s="254"/>
      <c r="G2977" s="255"/>
      <c r="H2977" s="255"/>
      <c r="I2977" s="210">
        <v>0.46999999484848648</v>
      </c>
    </row>
    <row r="2978" spans="1:9" x14ac:dyDescent="0.25">
      <c r="A2978" s="208" t="s">
        <v>8809</v>
      </c>
      <c r="B2978" s="208" t="s">
        <v>13156</v>
      </c>
      <c r="C2978" s="208" t="s">
        <v>10828</v>
      </c>
      <c r="D2978" s="208" t="s">
        <v>12862</v>
      </c>
      <c r="E2978" s="253">
        <v>9.7699998971849524</v>
      </c>
      <c r="F2978" s="245"/>
      <c r="G2978" s="245"/>
      <c r="H2978" s="255"/>
      <c r="I2978" s="210">
        <v>0.1099999633333455</v>
      </c>
    </row>
    <row r="2979" spans="1:9" x14ac:dyDescent="0.25">
      <c r="A2979" s="208" t="s">
        <v>8809</v>
      </c>
      <c r="B2979" s="208" t="s">
        <v>13157</v>
      </c>
      <c r="C2979" s="208" t="s">
        <v>10828</v>
      </c>
      <c r="D2979" s="208" t="s">
        <v>12862</v>
      </c>
      <c r="E2979" s="253">
        <v>0.1199999987371744</v>
      </c>
      <c r="F2979" s="245"/>
      <c r="G2979" s="245"/>
      <c r="H2979" s="245"/>
      <c r="I2979" s="210">
        <v>0.1400000290908994</v>
      </c>
    </row>
    <row r="2980" spans="1:9" x14ac:dyDescent="0.25">
      <c r="A2980" s="208" t="s">
        <v>8809</v>
      </c>
      <c r="B2980" s="208" t="s">
        <v>13158</v>
      </c>
      <c r="C2980" s="208" t="s">
        <v>10828</v>
      </c>
      <c r="D2980" s="208" t="s">
        <v>12338</v>
      </c>
      <c r="E2980" s="194">
        <v>8.9000000115759015</v>
      </c>
      <c r="F2980" s="254"/>
      <c r="G2980" s="255"/>
      <c r="H2980" s="255"/>
      <c r="I2980" s="210">
        <v>0.19000001242423831</v>
      </c>
    </row>
    <row r="2981" spans="1:9" x14ac:dyDescent="0.25">
      <c r="A2981" s="208" t="s">
        <v>8809</v>
      </c>
      <c r="B2981" s="208" t="s">
        <v>13159</v>
      </c>
      <c r="C2981" s="208" t="s">
        <v>10828</v>
      </c>
      <c r="D2981" s="208" t="s">
        <v>12264</v>
      </c>
      <c r="E2981" s="194">
        <v>26.51000003672717</v>
      </c>
      <c r="F2981" s="254"/>
      <c r="G2981" s="255"/>
      <c r="H2981" s="255"/>
      <c r="I2981" s="210">
        <v>12.14999996515153</v>
      </c>
    </row>
    <row r="2982" spans="1:9" x14ac:dyDescent="0.25">
      <c r="A2982" s="208" t="s">
        <v>8809</v>
      </c>
      <c r="B2982" s="208" t="s">
        <v>13160</v>
      </c>
      <c r="C2982" s="208" t="s">
        <v>10828</v>
      </c>
      <c r="D2982" s="208" t="s">
        <v>13161</v>
      </c>
      <c r="E2982" s="253">
        <v>151.78999998116291</v>
      </c>
      <c r="F2982" s="245"/>
      <c r="G2982" s="245"/>
      <c r="H2982" s="245"/>
      <c r="I2982" s="210">
        <v>19.040000016969689</v>
      </c>
    </row>
    <row r="2983" spans="1:9" x14ac:dyDescent="0.25">
      <c r="A2983" s="208" t="s">
        <v>8809</v>
      </c>
      <c r="B2983" s="208" t="s">
        <v>13162</v>
      </c>
      <c r="C2983" s="208" t="s">
        <v>10828</v>
      </c>
      <c r="D2983" s="208" t="s">
        <v>12264</v>
      </c>
      <c r="E2983" s="194">
        <v>13.276790178618359</v>
      </c>
      <c r="F2983" s="254"/>
      <c r="G2983" s="255"/>
      <c r="H2983" s="255"/>
      <c r="I2983" s="210">
        <v>60.35000003484847</v>
      </c>
    </row>
    <row r="2984" spans="1:9" x14ac:dyDescent="0.25">
      <c r="A2984" s="208" t="s">
        <v>8809</v>
      </c>
      <c r="B2984" s="208" t="s">
        <v>13163</v>
      </c>
      <c r="C2984" s="208" t="s">
        <v>10828</v>
      </c>
      <c r="D2984" s="208" t="s">
        <v>12597</v>
      </c>
      <c r="E2984" s="253">
        <v>7.4400000269402788</v>
      </c>
      <c r="F2984" s="245"/>
      <c r="G2984" s="245"/>
      <c r="H2984" s="245"/>
      <c r="I2984" s="210">
        <v>3.709999975454553</v>
      </c>
    </row>
    <row r="2985" spans="1:9" x14ac:dyDescent="0.25">
      <c r="A2985" s="208" t="s">
        <v>8809</v>
      </c>
      <c r="B2985" s="208" t="s">
        <v>13164</v>
      </c>
      <c r="C2985" s="208" t="s">
        <v>10828</v>
      </c>
      <c r="D2985" s="208" t="s">
        <v>12597</v>
      </c>
      <c r="E2985" s="194">
        <v>12.40999997463825</v>
      </c>
      <c r="F2985" s="254"/>
      <c r="G2985" s="255"/>
      <c r="H2985" s="255"/>
      <c r="I2985" s="210">
        <v>3.2199999872727312</v>
      </c>
    </row>
    <row r="2986" spans="1:9" x14ac:dyDescent="0.25">
      <c r="A2986" s="208" t="s">
        <v>8809</v>
      </c>
      <c r="B2986" s="208" t="s">
        <v>13165</v>
      </c>
      <c r="C2986" s="208" t="s">
        <v>10828</v>
      </c>
      <c r="D2986" s="208" t="s">
        <v>12338</v>
      </c>
      <c r="E2986" s="194">
        <v>3.0742698966138389</v>
      </c>
      <c r="F2986" s="254"/>
      <c r="G2986" s="255"/>
      <c r="H2986" s="255"/>
      <c r="I2986" s="210">
        <v>4.7500000075757551</v>
      </c>
    </row>
    <row r="2987" spans="1:9" x14ac:dyDescent="0.25">
      <c r="A2987" s="208" t="s">
        <v>8809</v>
      </c>
      <c r="B2987" s="208" t="s">
        <v>13166</v>
      </c>
      <c r="C2987" s="208" t="s">
        <v>10828</v>
      </c>
      <c r="D2987" s="208" t="s">
        <v>11774</v>
      </c>
      <c r="E2987" s="194">
        <v>3.9899999580110501</v>
      </c>
      <c r="F2987" s="254"/>
      <c r="G2987" s="255"/>
      <c r="H2987" s="255"/>
      <c r="I2987" s="210">
        <v>3237.1299999718181</v>
      </c>
    </row>
    <row r="2988" spans="1:9" x14ac:dyDescent="0.25">
      <c r="A2988" s="208" t="s">
        <v>8809</v>
      </c>
      <c r="B2988" s="208" t="s">
        <v>2913</v>
      </c>
      <c r="C2988" s="208" t="s">
        <v>10828</v>
      </c>
      <c r="D2988" s="208" t="s">
        <v>13167</v>
      </c>
      <c r="E2988" s="194">
        <v>93.839999959589591</v>
      </c>
      <c r="F2988" s="254"/>
      <c r="G2988" s="255"/>
      <c r="H2988" s="255"/>
      <c r="I2988" s="210">
        <v>6.9999976666674443E-2</v>
      </c>
    </row>
    <row r="2989" spans="1:9" x14ac:dyDescent="0.25">
      <c r="A2989" s="208" t="s">
        <v>8809</v>
      </c>
      <c r="B2989" s="208" t="s">
        <v>13168</v>
      </c>
      <c r="C2989" s="208" t="s">
        <v>10828</v>
      </c>
      <c r="D2989" s="208" t="s">
        <v>13167</v>
      </c>
      <c r="E2989" s="253">
        <v>5.6556000457184954</v>
      </c>
      <c r="F2989" s="245"/>
      <c r="G2989" s="245"/>
      <c r="H2989" s="255"/>
      <c r="I2989" s="210">
        <v>1.9999993333335551E-2</v>
      </c>
    </row>
    <row r="2990" spans="1:9" x14ac:dyDescent="0.25">
      <c r="A2990" s="208" t="s">
        <v>8809</v>
      </c>
      <c r="B2990" s="208" t="s">
        <v>13169</v>
      </c>
      <c r="C2990" s="208" t="s">
        <v>10828</v>
      </c>
      <c r="D2990" s="208" t="s">
        <v>13170</v>
      </c>
      <c r="E2990" s="253">
        <v>0.12999999863193901</v>
      </c>
      <c r="F2990" s="245"/>
      <c r="G2990" s="245"/>
      <c r="H2990" s="245"/>
      <c r="I2990" s="210">
        <v>15.94999998636364</v>
      </c>
    </row>
    <row r="2991" spans="1:9" x14ac:dyDescent="0.25">
      <c r="A2991" s="208" t="s">
        <v>8809</v>
      </c>
      <c r="B2991" s="208" t="s">
        <v>13171</v>
      </c>
      <c r="C2991" s="208" t="s">
        <v>10828</v>
      </c>
      <c r="D2991" s="208" t="s">
        <v>13172</v>
      </c>
      <c r="E2991" s="194">
        <v>0.19830002422204659</v>
      </c>
      <c r="F2991" s="254"/>
      <c r="G2991" s="255"/>
      <c r="H2991" s="255"/>
      <c r="I2991" s="210">
        <v>285.91999999636357</v>
      </c>
    </row>
    <row r="2992" spans="1:9" x14ac:dyDescent="0.25">
      <c r="A2992" s="208" t="s">
        <v>8809</v>
      </c>
      <c r="B2992" s="208" t="s">
        <v>13173</v>
      </c>
      <c r="C2992" s="208" t="s">
        <v>10828</v>
      </c>
      <c r="D2992" s="208" t="s">
        <v>13028</v>
      </c>
      <c r="E2992" s="194">
        <v>5.5900000464088393</v>
      </c>
      <c r="F2992" s="254"/>
      <c r="G2992" s="255"/>
      <c r="H2992" s="255"/>
      <c r="I2992" s="210">
        <v>16.810000002727271</v>
      </c>
    </row>
    <row r="2993" spans="1:9" x14ac:dyDescent="0.25">
      <c r="A2993" s="208" t="s">
        <v>8809</v>
      </c>
      <c r="B2993" s="208" t="s">
        <v>13174</v>
      </c>
      <c r="C2993" s="208" t="s">
        <v>10828</v>
      </c>
      <c r="D2993" s="208" t="s">
        <v>13028</v>
      </c>
      <c r="E2993" s="194">
        <v>2.9699999687450669</v>
      </c>
      <c r="F2993" s="254"/>
      <c r="G2993" s="255"/>
      <c r="H2993" s="255"/>
      <c r="I2993" s="210">
        <v>14.789999994242431</v>
      </c>
    </row>
    <row r="2994" spans="1:9" x14ac:dyDescent="0.25">
      <c r="A2994" s="208" t="s">
        <v>8809</v>
      </c>
      <c r="B2994" s="208" t="s">
        <v>13175</v>
      </c>
      <c r="C2994" s="208" t="s">
        <v>10828</v>
      </c>
      <c r="D2994" s="208" t="s">
        <v>12358</v>
      </c>
      <c r="E2994" s="194">
        <v>247.36000002778221</v>
      </c>
      <c r="F2994" s="254"/>
      <c r="G2994" s="255"/>
      <c r="H2994" s="255"/>
      <c r="I2994" s="210">
        <v>0.86000001636363088</v>
      </c>
    </row>
    <row r="2995" spans="1:9" x14ac:dyDescent="0.25">
      <c r="A2995" s="208" t="s">
        <v>8809</v>
      </c>
      <c r="B2995" s="208" t="s">
        <v>13176</v>
      </c>
      <c r="C2995" s="208" t="s">
        <v>10828</v>
      </c>
      <c r="D2995" s="208" t="s">
        <v>12290</v>
      </c>
      <c r="E2995" s="253">
        <v>234.69999995053931</v>
      </c>
      <c r="F2995" s="245"/>
      <c r="G2995" s="245"/>
      <c r="H2995" s="245"/>
      <c r="I2995" s="210">
        <v>2.8199999690909192</v>
      </c>
    </row>
    <row r="2996" spans="1:9" x14ac:dyDescent="0.25">
      <c r="A2996" s="208" t="s">
        <v>8809</v>
      </c>
      <c r="B2996" s="208" t="s">
        <v>13177</v>
      </c>
      <c r="C2996" s="208" t="s">
        <v>10828</v>
      </c>
      <c r="D2996" s="208" t="s">
        <v>11906</v>
      </c>
      <c r="E2996" s="194">
        <v>518.60000001473304</v>
      </c>
      <c r="F2996" s="254"/>
      <c r="G2996" s="255"/>
      <c r="H2996" s="255"/>
      <c r="I2996" s="210">
        <v>3.3800000096969671</v>
      </c>
    </row>
    <row r="2997" spans="1:9" x14ac:dyDescent="0.25">
      <c r="A2997" s="208" t="s">
        <v>8809</v>
      </c>
      <c r="B2997" s="208" t="s">
        <v>13178</v>
      </c>
      <c r="C2997" s="208" t="s">
        <v>10828</v>
      </c>
      <c r="D2997" s="208" t="s">
        <v>13179</v>
      </c>
      <c r="E2997" s="253">
        <v>9.2800000075769553</v>
      </c>
      <c r="F2997" s="245"/>
      <c r="G2997" s="245"/>
      <c r="H2997" s="245"/>
      <c r="I2997" s="210">
        <v>0.92999999303030534</v>
      </c>
    </row>
    <row r="2998" spans="1:9" x14ac:dyDescent="0.25">
      <c r="A2998" s="208" t="s">
        <v>8809</v>
      </c>
      <c r="B2998" s="208" t="s">
        <v>13180</v>
      </c>
      <c r="C2998" s="208" t="s">
        <v>10828</v>
      </c>
      <c r="D2998" s="208" t="s">
        <v>11747</v>
      </c>
      <c r="E2998" s="253">
        <v>12.694196130553051</v>
      </c>
      <c r="F2998" s="245"/>
      <c r="G2998" s="245"/>
      <c r="H2998" s="245"/>
      <c r="I2998" s="210">
        <v>19.319999999393939</v>
      </c>
    </row>
    <row r="2999" spans="1:9" x14ac:dyDescent="0.25">
      <c r="A2999" s="208" t="s">
        <v>8809</v>
      </c>
      <c r="B2999" s="208" t="s">
        <v>13181</v>
      </c>
      <c r="C2999" s="208" t="s">
        <v>10828</v>
      </c>
      <c r="D2999" s="208" t="s">
        <v>12670</v>
      </c>
      <c r="E2999" s="194">
        <v>1.4399999848460929</v>
      </c>
      <c r="F2999" s="254"/>
      <c r="G2999" s="255"/>
      <c r="H2999" s="255"/>
      <c r="I2999" s="210">
        <v>25.04999998333334</v>
      </c>
    </row>
    <row r="3000" spans="1:9" x14ac:dyDescent="0.25">
      <c r="A3000" s="208" t="s">
        <v>8809</v>
      </c>
      <c r="B3000" s="208" t="s">
        <v>13182</v>
      </c>
      <c r="C3000" s="208" t="s">
        <v>10828</v>
      </c>
      <c r="D3000" s="208" t="s">
        <v>13183</v>
      </c>
      <c r="E3000" s="253">
        <v>1.3399999858984479</v>
      </c>
      <c r="F3000" s="245"/>
      <c r="G3000" s="245"/>
      <c r="H3000" s="255"/>
      <c r="I3000" s="210">
        <v>0.63000001727272148</v>
      </c>
    </row>
    <row r="3001" spans="1:9" x14ac:dyDescent="0.25">
      <c r="A3001" s="208" t="s">
        <v>8809</v>
      </c>
      <c r="B3001" s="208" t="s">
        <v>13184</v>
      </c>
      <c r="C3001" s="208" t="s">
        <v>10828</v>
      </c>
      <c r="D3001" s="208" t="s">
        <v>13185</v>
      </c>
      <c r="E3001" s="194">
        <v>10480.09000284041</v>
      </c>
      <c r="F3001" s="254"/>
      <c r="G3001" s="255"/>
      <c r="H3001" s="255"/>
      <c r="I3001" s="210">
        <v>0.5800000339393826</v>
      </c>
    </row>
    <row r="3002" spans="1:9" x14ac:dyDescent="0.25">
      <c r="A3002" s="208" t="s">
        <v>8809</v>
      </c>
      <c r="B3002" s="208" t="s">
        <v>13186</v>
      </c>
      <c r="C3002" s="208" t="s">
        <v>10828</v>
      </c>
      <c r="D3002" s="208" t="s">
        <v>13187</v>
      </c>
      <c r="E3002" s="194">
        <v>3.151999966829782</v>
      </c>
      <c r="F3002" s="254"/>
      <c r="G3002" s="255"/>
      <c r="H3002" s="255"/>
      <c r="I3002" s="210">
        <v>0.36000003151514098</v>
      </c>
    </row>
    <row r="3003" spans="1:9" x14ac:dyDescent="0.25">
      <c r="A3003" s="208" t="s">
        <v>8809</v>
      </c>
      <c r="B3003" s="208" t="s">
        <v>13188</v>
      </c>
      <c r="C3003" s="208" t="s">
        <v>10828</v>
      </c>
      <c r="D3003" s="208" t="s">
        <v>13189</v>
      </c>
      <c r="E3003" s="253">
        <v>0.99999998947645374</v>
      </c>
      <c r="F3003" s="245"/>
      <c r="G3003" s="245"/>
      <c r="H3003" s="255"/>
      <c r="I3003" s="210">
        <v>104.32999999606059</v>
      </c>
    </row>
    <row r="3004" spans="1:9" x14ac:dyDescent="0.25">
      <c r="A3004" s="208" t="s">
        <v>8809</v>
      </c>
      <c r="B3004" s="208" t="s">
        <v>13190</v>
      </c>
      <c r="C3004" s="208" t="s">
        <v>10828</v>
      </c>
      <c r="D3004" s="208" t="s">
        <v>13191</v>
      </c>
      <c r="E3004" s="194">
        <v>6.7299999291765333</v>
      </c>
      <c r="F3004" s="254"/>
      <c r="G3004" s="255"/>
      <c r="H3004" s="255"/>
      <c r="I3004" s="210">
        <v>20.830000026363631</v>
      </c>
    </row>
    <row r="3005" spans="1:9" x14ac:dyDescent="0.25">
      <c r="A3005" s="208" t="s">
        <v>8809</v>
      </c>
      <c r="B3005" s="208" t="s">
        <v>13192</v>
      </c>
      <c r="C3005" s="208" t="s">
        <v>10828</v>
      </c>
      <c r="D3005" s="208" t="s">
        <v>13193</v>
      </c>
      <c r="E3005" s="194">
        <v>2.1314000301878449</v>
      </c>
      <c r="F3005" s="254"/>
      <c r="G3005" s="255"/>
      <c r="H3005" s="255"/>
      <c r="I3005" s="210">
        <v>0.65000001060605705</v>
      </c>
    </row>
    <row r="3006" spans="1:9" x14ac:dyDescent="0.25">
      <c r="A3006" s="208" t="s">
        <v>8809</v>
      </c>
      <c r="B3006" s="208" t="s">
        <v>13194</v>
      </c>
      <c r="C3006" s="208" t="s">
        <v>10828</v>
      </c>
      <c r="D3006" s="208" t="s">
        <v>12264</v>
      </c>
      <c r="E3006" s="194">
        <v>17462.639995131391</v>
      </c>
      <c r="F3006" s="254"/>
      <c r="G3006" s="255"/>
      <c r="H3006" s="255"/>
      <c r="I3006" s="210">
        <v>3.2699999706060701</v>
      </c>
    </row>
    <row r="3007" spans="1:9" x14ac:dyDescent="0.25">
      <c r="A3007" s="208" t="s">
        <v>8809</v>
      </c>
      <c r="B3007" s="208" t="s">
        <v>13195</v>
      </c>
      <c r="C3007" s="208" t="s">
        <v>10828</v>
      </c>
      <c r="D3007" s="208" t="s">
        <v>12264</v>
      </c>
      <c r="E3007" s="194">
        <v>8.0088000209544852</v>
      </c>
      <c r="F3007" s="254"/>
      <c r="G3007" s="255"/>
      <c r="H3007" s="255"/>
      <c r="I3007" s="210">
        <v>0.4200000115151476</v>
      </c>
    </row>
    <row r="3008" spans="1:9" x14ac:dyDescent="0.25">
      <c r="A3008" s="208" t="s">
        <v>8809</v>
      </c>
      <c r="B3008" s="208" t="s">
        <v>13196</v>
      </c>
      <c r="C3008" s="208" t="s">
        <v>10839</v>
      </c>
      <c r="D3008" s="208" t="s">
        <v>10840</v>
      </c>
      <c r="E3008" s="194">
        <v>13.27482722152247</v>
      </c>
      <c r="F3008" s="254"/>
      <c r="G3008" s="255"/>
      <c r="H3008" s="255"/>
      <c r="I3008" s="210">
        <v>2.6099999633333448</v>
      </c>
    </row>
    <row r="3009" spans="1:9" x14ac:dyDescent="0.25">
      <c r="A3009" s="208" t="s">
        <v>8809</v>
      </c>
      <c r="B3009" s="208">
        <v>357971939</v>
      </c>
      <c r="C3009" s="208" t="s">
        <v>10828</v>
      </c>
      <c r="D3009" s="208" t="s">
        <v>13197</v>
      </c>
      <c r="E3009" s="253">
        <v>4.4199999534859247</v>
      </c>
      <c r="F3009" s="245"/>
      <c r="G3009" s="245"/>
      <c r="H3009" s="245"/>
      <c r="I3009" s="210">
        <v>3.9999986666671108E-2</v>
      </c>
    </row>
    <row r="3010" spans="1:9" x14ac:dyDescent="0.25">
      <c r="A3010" s="208" t="s">
        <v>8809</v>
      </c>
      <c r="B3010" s="208">
        <v>377860250</v>
      </c>
      <c r="C3010" s="208" t="s">
        <v>10828</v>
      </c>
      <c r="D3010" s="208" t="s">
        <v>13198</v>
      </c>
      <c r="E3010" s="253">
        <v>8.9999999052880822E-2</v>
      </c>
      <c r="F3010" s="245"/>
      <c r="G3010" s="245"/>
      <c r="H3010" s="245"/>
      <c r="I3010" s="210">
        <v>0</v>
      </c>
    </row>
    <row r="3011" spans="1:9" x14ac:dyDescent="0.25">
      <c r="A3011" s="208" t="s">
        <v>8809</v>
      </c>
      <c r="B3011" s="208" t="s">
        <v>13199</v>
      </c>
      <c r="C3011" s="208" t="s">
        <v>10828</v>
      </c>
      <c r="D3011" s="208" t="s">
        <v>13200</v>
      </c>
      <c r="E3011" s="253">
        <v>17.479999816048409</v>
      </c>
      <c r="F3011" s="245"/>
      <c r="G3011" s="245"/>
      <c r="H3011" s="255"/>
      <c r="I3011" s="210">
        <v>0.2100000057575738</v>
      </c>
    </row>
    <row r="3012" spans="1:9" x14ac:dyDescent="0.25">
      <c r="A3012" s="208" t="s">
        <v>8809</v>
      </c>
      <c r="B3012" s="208" t="s">
        <v>13201</v>
      </c>
      <c r="C3012" s="208" t="s">
        <v>10828</v>
      </c>
      <c r="D3012" s="208" t="s">
        <v>13202</v>
      </c>
      <c r="E3012" s="194">
        <v>43.809170809690393</v>
      </c>
      <c r="F3012" s="254"/>
      <c r="G3012" s="255"/>
      <c r="H3012" s="255"/>
      <c r="I3012" s="210">
        <v>5.999998000000667E-2</v>
      </c>
    </row>
    <row r="3013" spans="1:9" x14ac:dyDescent="0.25">
      <c r="A3013" s="208" t="s">
        <v>8809</v>
      </c>
      <c r="B3013" s="208">
        <v>551999616</v>
      </c>
      <c r="C3013" s="208" t="s">
        <v>10828</v>
      </c>
      <c r="D3013" s="208" t="s">
        <v>13042</v>
      </c>
      <c r="E3013" s="253">
        <v>0.1599999983162326</v>
      </c>
      <c r="F3013" s="245"/>
      <c r="G3013" s="245"/>
      <c r="H3013" s="245"/>
      <c r="I3013" s="210">
        <v>0</v>
      </c>
    </row>
    <row r="3014" spans="1:9" x14ac:dyDescent="0.25">
      <c r="A3014" s="208" t="s">
        <v>8809</v>
      </c>
      <c r="B3014" s="208" t="s">
        <v>13203</v>
      </c>
      <c r="C3014" s="208" t="s">
        <v>8818</v>
      </c>
      <c r="D3014" s="208" t="s">
        <v>13204</v>
      </c>
      <c r="E3014" s="253">
        <v>0.15799999833727971</v>
      </c>
      <c r="F3014" s="245"/>
      <c r="G3014" s="245"/>
      <c r="H3014" s="245"/>
      <c r="I3014" s="210">
        <v>5.019999993333335</v>
      </c>
    </row>
    <row r="3015" spans="1:9" x14ac:dyDescent="0.25">
      <c r="A3015" s="208" t="s">
        <v>8809</v>
      </c>
      <c r="B3015" s="208" t="s">
        <v>13205</v>
      </c>
      <c r="C3015" s="208" t="s">
        <v>8818</v>
      </c>
      <c r="D3015" s="208" t="s">
        <v>13206</v>
      </c>
      <c r="E3015" s="194">
        <v>0.9399999901078665</v>
      </c>
      <c r="F3015" s="254"/>
      <c r="G3015" s="255"/>
      <c r="H3015" s="255"/>
      <c r="I3015" s="210">
        <v>4.6700000342424124</v>
      </c>
    </row>
    <row r="3016" spans="1:9" x14ac:dyDescent="0.25">
      <c r="A3016" s="208" t="s">
        <v>8809</v>
      </c>
      <c r="B3016" s="208" t="s">
        <v>13207</v>
      </c>
      <c r="C3016" s="208" t="s">
        <v>8820</v>
      </c>
      <c r="D3016" s="208" t="s">
        <v>13208</v>
      </c>
      <c r="E3016" s="253">
        <v>4.6446000037400692</v>
      </c>
      <c r="F3016" s="245"/>
      <c r="G3016" s="245"/>
      <c r="H3016" s="245"/>
      <c r="I3016" s="210">
        <v>5</v>
      </c>
    </row>
    <row r="3017" spans="1:9" x14ac:dyDescent="0.25">
      <c r="A3017" s="208" t="s">
        <v>8809</v>
      </c>
      <c r="B3017" s="208" t="s">
        <v>13209</v>
      </c>
      <c r="C3017" s="208" t="s">
        <v>10828</v>
      </c>
      <c r="D3017" s="208" t="s">
        <v>13210</v>
      </c>
      <c r="E3017" s="194">
        <v>1.9299999796895559</v>
      </c>
      <c r="F3017" s="254"/>
      <c r="G3017" s="255"/>
      <c r="H3017" s="255"/>
      <c r="I3017" s="210">
        <v>1.720000032727262</v>
      </c>
    </row>
    <row r="3018" spans="1:9" x14ac:dyDescent="0.25">
      <c r="A3018" s="208" t="s">
        <v>8809</v>
      </c>
      <c r="B3018" s="208" t="s">
        <v>13211</v>
      </c>
      <c r="C3018" s="208" t="s">
        <v>10828</v>
      </c>
      <c r="D3018" s="208" t="s">
        <v>13212</v>
      </c>
      <c r="E3018" s="253">
        <v>3.3948471097621979</v>
      </c>
      <c r="F3018" s="245"/>
      <c r="G3018" s="245"/>
      <c r="H3018" s="245"/>
      <c r="I3018" s="210">
        <v>17.5</v>
      </c>
    </row>
    <row r="3019" spans="1:9" x14ac:dyDescent="0.25">
      <c r="A3019" s="208" t="s">
        <v>8809</v>
      </c>
      <c r="B3019" s="208" t="s">
        <v>13213</v>
      </c>
      <c r="C3019" s="208" t="s">
        <v>8818</v>
      </c>
      <c r="D3019" s="208" t="s">
        <v>13214</v>
      </c>
      <c r="E3019" s="194">
        <v>1.4551000109960539</v>
      </c>
      <c r="F3019" s="254"/>
      <c r="G3019" s="255"/>
      <c r="H3019" s="255"/>
      <c r="I3019" s="210">
        <v>6.0296000355878672</v>
      </c>
    </row>
    <row r="3020" spans="1:9" x14ac:dyDescent="0.25">
      <c r="A3020" s="208" t="s">
        <v>8809</v>
      </c>
      <c r="B3020" s="208" t="s">
        <v>13215</v>
      </c>
      <c r="C3020" s="208" t="s">
        <v>8818</v>
      </c>
      <c r="D3020" s="208" t="s">
        <v>13216</v>
      </c>
      <c r="E3020" s="253">
        <v>1.999999978952907</v>
      </c>
      <c r="F3020" s="245"/>
      <c r="G3020" s="245"/>
      <c r="H3020" s="255"/>
      <c r="I3020" s="210">
        <v>5.3099999724242517</v>
      </c>
    </row>
    <row r="3021" spans="1:9" x14ac:dyDescent="0.25">
      <c r="A3021" s="208" t="s">
        <v>8809</v>
      </c>
      <c r="B3021" s="208" t="s">
        <v>13217</v>
      </c>
      <c r="C3021" s="208" t="s">
        <v>10828</v>
      </c>
      <c r="D3021" s="208" t="s">
        <v>9468</v>
      </c>
      <c r="E3021" s="253">
        <v>223.19999996632461</v>
      </c>
      <c r="F3021" s="245"/>
      <c r="G3021" s="245"/>
      <c r="H3021" s="245"/>
      <c r="I3021" s="210">
        <v>0.20000000909090601</v>
      </c>
    </row>
    <row r="3022" spans="1:9" x14ac:dyDescent="0.25">
      <c r="A3022" s="208" t="s">
        <v>8809</v>
      </c>
      <c r="B3022" s="208" t="s">
        <v>13218</v>
      </c>
      <c r="C3022" s="208" t="s">
        <v>8815</v>
      </c>
      <c r="D3022" s="208" t="s">
        <v>13219</v>
      </c>
      <c r="E3022" s="194">
        <v>0.18999999800052619</v>
      </c>
      <c r="F3022" s="254"/>
      <c r="G3022" s="255"/>
      <c r="H3022" s="255"/>
      <c r="I3022" s="210">
        <v>0.1094999635000122</v>
      </c>
    </row>
    <row r="3023" spans="1:9" x14ac:dyDescent="0.25">
      <c r="A3023" s="208" t="s">
        <v>8809</v>
      </c>
      <c r="B3023" s="208" t="s">
        <v>13220</v>
      </c>
      <c r="C3023" s="208" t="s">
        <v>10828</v>
      </c>
      <c r="D3023" s="208" t="s">
        <v>13221</v>
      </c>
      <c r="E3023" s="253">
        <v>5.2800000496711386</v>
      </c>
      <c r="F3023" s="245"/>
      <c r="G3023" s="245"/>
      <c r="H3023" s="245"/>
      <c r="I3023" s="210">
        <v>9.9999966666677778E-2</v>
      </c>
    </row>
    <row r="3024" spans="1:9" x14ac:dyDescent="0.25">
      <c r="A3024" s="208" t="s">
        <v>8809</v>
      </c>
      <c r="B3024" s="208" t="s">
        <v>13222</v>
      </c>
      <c r="C3024" s="208" t="s">
        <v>9767</v>
      </c>
      <c r="D3024" s="208" t="s">
        <v>13223</v>
      </c>
      <c r="E3024" s="194">
        <v>1.175599987628519</v>
      </c>
      <c r="F3024" s="254"/>
      <c r="G3024" s="255"/>
      <c r="H3024" s="255"/>
      <c r="I3024" s="210">
        <v>30.7506999770394</v>
      </c>
    </row>
    <row r="3025" spans="1:9" x14ac:dyDescent="0.25">
      <c r="A3025" s="208" t="s">
        <v>8809</v>
      </c>
      <c r="B3025" s="208" t="s">
        <v>13222</v>
      </c>
      <c r="C3025" s="208" t="s">
        <v>8811</v>
      </c>
      <c r="D3025" s="208" t="s">
        <v>13223</v>
      </c>
      <c r="E3025" s="194">
        <v>42.969999547803219</v>
      </c>
      <c r="F3025" s="254"/>
      <c r="G3025" s="255"/>
      <c r="H3025" s="255"/>
      <c r="I3025" s="210">
        <v>25.471099994481818</v>
      </c>
    </row>
    <row r="3026" spans="1:9" x14ac:dyDescent="0.25">
      <c r="A3026" s="208" t="s">
        <v>8809</v>
      </c>
      <c r="B3026" s="208" t="s">
        <v>13224</v>
      </c>
      <c r="C3026" s="208" t="s">
        <v>8811</v>
      </c>
      <c r="D3026" s="208" t="s">
        <v>13223</v>
      </c>
      <c r="E3026" s="253">
        <v>1.9999999789529072E-2</v>
      </c>
      <c r="F3026" s="245"/>
      <c r="G3026" s="245"/>
      <c r="H3026" s="245"/>
      <c r="I3026" s="210">
        <v>50.377500025681798</v>
      </c>
    </row>
    <row r="3027" spans="1:9" x14ac:dyDescent="0.25">
      <c r="A3027" s="208" t="s">
        <v>8809</v>
      </c>
      <c r="B3027" s="208" t="s">
        <v>13225</v>
      </c>
      <c r="C3027" s="208" t="s">
        <v>8815</v>
      </c>
      <c r="D3027" s="208" t="s">
        <v>13226</v>
      </c>
      <c r="E3027" s="194">
        <v>0.82999999126545654</v>
      </c>
      <c r="F3027" s="254"/>
      <c r="G3027" s="255"/>
      <c r="H3027" s="255"/>
      <c r="I3027" s="210">
        <v>2.3599999709091</v>
      </c>
    </row>
    <row r="3028" spans="1:9" x14ac:dyDescent="0.25">
      <c r="A3028" s="208" t="s">
        <v>8809</v>
      </c>
      <c r="B3028" s="208" t="s">
        <v>13227</v>
      </c>
      <c r="C3028" s="208" t="s">
        <v>8820</v>
      </c>
      <c r="D3028" s="208" t="s">
        <v>13228</v>
      </c>
      <c r="E3028" s="253">
        <v>10.789999886450939</v>
      </c>
      <c r="F3028" s="245"/>
      <c r="G3028" s="245"/>
      <c r="H3028" s="255"/>
      <c r="I3028" s="210">
        <v>21.6299999869697</v>
      </c>
    </row>
    <row r="3029" spans="1:9" x14ac:dyDescent="0.25">
      <c r="A3029" s="208" t="s">
        <v>8809</v>
      </c>
      <c r="B3029" s="208" t="s">
        <v>13227</v>
      </c>
      <c r="C3029" s="208" t="s">
        <v>8811</v>
      </c>
      <c r="D3029" s="208" t="s">
        <v>13228</v>
      </c>
      <c r="E3029" s="194">
        <v>0.12999999863193901</v>
      </c>
      <c r="F3029" s="254"/>
      <c r="G3029" s="255"/>
      <c r="H3029" s="255"/>
      <c r="I3029" s="210">
        <v>12.75889998945758</v>
      </c>
    </row>
    <row r="3030" spans="1:9" x14ac:dyDescent="0.25">
      <c r="A3030" s="208" t="s">
        <v>8809</v>
      </c>
      <c r="B3030" s="208" t="s">
        <v>13227</v>
      </c>
      <c r="C3030" s="208" t="s">
        <v>9782</v>
      </c>
      <c r="D3030" s="208" t="s">
        <v>13228</v>
      </c>
      <c r="E3030" s="194">
        <v>0.50999999463299139</v>
      </c>
      <c r="F3030" s="254"/>
      <c r="G3030" s="255"/>
      <c r="H3030" s="255"/>
      <c r="I3030" s="210">
        <v>1.2348138308196319</v>
      </c>
    </row>
    <row r="3031" spans="1:9" x14ac:dyDescent="0.25">
      <c r="A3031" s="208" t="s">
        <v>8809</v>
      </c>
      <c r="B3031" s="208" t="s">
        <v>13229</v>
      </c>
      <c r="C3031" s="208" t="s">
        <v>9767</v>
      </c>
      <c r="D3031" s="208" t="s">
        <v>13230</v>
      </c>
      <c r="E3031" s="194">
        <v>39.390000006419363</v>
      </c>
      <c r="F3031" s="254"/>
      <c r="G3031" s="255"/>
      <c r="H3031" s="255"/>
      <c r="I3031" s="210">
        <v>27.55899998033334</v>
      </c>
    </row>
    <row r="3032" spans="1:9" x14ac:dyDescent="0.25">
      <c r="A3032" s="208" t="s">
        <v>8809</v>
      </c>
      <c r="B3032" s="208" t="s">
        <v>13229</v>
      </c>
      <c r="C3032" s="208" t="s">
        <v>8811</v>
      </c>
      <c r="D3032" s="208" t="s">
        <v>13230</v>
      </c>
      <c r="E3032" s="194">
        <v>6.1917851492577203</v>
      </c>
      <c r="F3032" s="254"/>
      <c r="G3032" s="255"/>
      <c r="H3032" s="255"/>
      <c r="I3032" s="210">
        <v>18.903999986545461</v>
      </c>
    </row>
    <row r="3033" spans="1:9" x14ac:dyDescent="0.25">
      <c r="A3033" s="208" t="s">
        <v>8809</v>
      </c>
      <c r="B3033" s="208" t="s">
        <v>13229</v>
      </c>
      <c r="C3033" s="208" t="s">
        <v>9782</v>
      </c>
      <c r="D3033" s="208" t="s">
        <v>13230</v>
      </c>
      <c r="E3033" s="253">
        <v>58.890000011681131</v>
      </c>
      <c r="F3033" s="245"/>
      <c r="G3033" s="245"/>
      <c r="H3033" s="245"/>
      <c r="I3033" s="210">
        <v>22.737899996457571</v>
      </c>
    </row>
    <row r="3034" spans="1:9" x14ac:dyDescent="0.25">
      <c r="A3034" s="208" t="s">
        <v>8809</v>
      </c>
      <c r="B3034" s="208" t="s">
        <v>13231</v>
      </c>
      <c r="C3034" s="208" t="s">
        <v>8811</v>
      </c>
      <c r="D3034" s="208" t="s">
        <v>13232</v>
      </c>
      <c r="E3034" s="194">
        <v>1.5967000095059201</v>
      </c>
      <c r="F3034" s="254"/>
      <c r="G3034" s="255"/>
      <c r="H3034" s="255"/>
      <c r="I3034" s="210">
        <v>5.1650000207575681</v>
      </c>
    </row>
    <row r="3035" spans="1:9" x14ac:dyDescent="0.25">
      <c r="A3035" s="208" t="s">
        <v>8809</v>
      </c>
      <c r="B3035" s="208" t="s">
        <v>13233</v>
      </c>
      <c r="C3035" s="208" t="s">
        <v>9767</v>
      </c>
      <c r="D3035" s="208" t="s">
        <v>13234</v>
      </c>
      <c r="E3035" s="253">
        <v>231.7699999813733</v>
      </c>
      <c r="F3035" s="245"/>
      <c r="G3035" s="245"/>
      <c r="H3035" s="255"/>
      <c r="I3035" s="210">
        <v>27.55899998033334</v>
      </c>
    </row>
    <row r="3036" spans="1:9" x14ac:dyDescent="0.25">
      <c r="A3036" s="208" t="s">
        <v>8809</v>
      </c>
      <c r="B3036" s="208" t="s">
        <v>13233</v>
      </c>
      <c r="C3036" s="208" t="s">
        <v>8811</v>
      </c>
      <c r="D3036" s="208" t="s">
        <v>13234</v>
      </c>
      <c r="E3036" s="194">
        <v>13.991886198454241</v>
      </c>
      <c r="F3036" s="254"/>
      <c r="G3036" s="255"/>
      <c r="H3036" s="255"/>
      <c r="I3036" s="210">
        <v>18.903999986545461</v>
      </c>
    </row>
    <row r="3037" spans="1:9" x14ac:dyDescent="0.25">
      <c r="A3037" s="208" t="s">
        <v>8809</v>
      </c>
      <c r="B3037" s="208" t="s">
        <v>13233</v>
      </c>
      <c r="C3037" s="208" t="s">
        <v>9782</v>
      </c>
      <c r="D3037" s="208" t="s">
        <v>13234</v>
      </c>
      <c r="E3037" s="253">
        <v>0.54999999421204959</v>
      </c>
      <c r="F3037" s="245"/>
      <c r="G3037" s="245"/>
      <c r="H3037" s="245"/>
      <c r="I3037" s="210">
        <v>26.422499980378799</v>
      </c>
    </row>
    <row r="3038" spans="1:9" x14ac:dyDescent="0.25">
      <c r="A3038" s="208" t="s">
        <v>8809</v>
      </c>
      <c r="B3038" s="208" t="s">
        <v>13235</v>
      </c>
      <c r="C3038" s="208" t="s">
        <v>8811</v>
      </c>
      <c r="D3038" s="208" t="s">
        <v>13236</v>
      </c>
      <c r="E3038" s="253">
        <v>185.21000005040781</v>
      </c>
      <c r="F3038" s="245"/>
      <c r="G3038" s="245"/>
      <c r="H3038" s="245"/>
      <c r="I3038" s="210">
        <v>6.427199978812129</v>
      </c>
    </row>
    <row r="3039" spans="1:9" x14ac:dyDescent="0.25">
      <c r="A3039" s="208" t="s">
        <v>8809</v>
      </c>
      <c r="B3039" s="208" t="s">
        <v>13237</v>
      </c>
      <c r="C3039" s="208" t="s">
        <v>8815</v>
      </c>
      <c r="D3039" s="208" t="s">
        <v>13238</v>
      </c>
      <c r="E3039" s="194">
        <v>12.26590000246356</v>
      </c>
      <c r="F3039" s="254"/>
      <c r="G3039" s="255"/>
      <c r="H3039" s="255"/>
      <c r="I3039" s="210">
        <v>2.131399971351525</v>
      </c>
    </row>
    <row r="3040" spans="1:9" x14ac:dyDescent="0.25">
      <c r="A3040" s="208" t="s">
        <v>8809</v>
      </c>
      <c r="B3040" s="208" t="s">
        <v>13239</v>
      </c>
      <c r="C3040" s="208" t="s">
        <v>8815</v>
      </c>
      <c r="D3040" s="208" t="s">
        <v>13240</v>
      </c>
      <c r="E3040" s="253">
        <v>12.161246912273119</v>
      </c>
      <c r="F3040" s="245"/>
      <c r="G3040" s="245"/>
      <c r="H3040" s="255"/>
      <c r="I3040" s="210">
        <v>2.1449999668181929</v>
      </c>
    </row>
    <row r="3041" spans="1:9" x14ac:dyDescent="0.25">
      <c r="A3041" s="208" t="s">
        <v>8809</v>
      </c>
      <c r="B3041" s="208" t="s">
        <v>13241</v>
      </c>
      <c r="C3041" s="208" t="s">
        <v>8815</v>
      </c>
      <c r="D3041" s="208" t="s">
        <v>13242</v>
      </c>
      <c r="E3041" s="253">
        <v>4.556477405351461</v>
      </c>
      <c r="F3041" s="245"/>
      <c r="G3041" s="245"/>
      <c r="H3041" s="255"/>
      <c r="I3041" s="210">
        <v>2.131399971351525</v>
      </c>
    </row>
    <row r="3042" spans="1:9" x14ac:dyDescent="0.25">
      <c r="A3042" s="208" t="s">
        <v>8809</v>
      </c>
      <c r="B3042" s="208" t="s">
        <v>13243</v>
      </c>
      <c r="C3042" s="208" t="s">
        <v>8815</v>
      </c>
      <c r="D3042" s="208" t="s">
        <v>13244</v>
      </c>
      <c r="E3042" s="194">
        <v>12.699999866350961</v>
      </c>
      <c r="F3042" s="254"/>
      <c r="G3042" s="255"/>
      <c r="H3042" s="255"/>
      <c r="I3042" s="210">
        <v>1.2186999725545551</v>
      </c>
    </row>
    <row r="3043" spans="1:9" x14ac:dyDescent="0.25">
      <c r="A3043" s="208" t="s">
        <v>8809</v>
      </c>
      <c r="B3043" s="208" t="s">
        <v>13245</v>
      </c>
      <c r="C3043" s="208" t="s">
        <v>8815</v>
      </c>
      <c r="D3043" s="208" t="s">
        <v>13242</v>
      </c>
      <c r="E3043" s="194">
        <v>2.7499999710602481</v>
      </c>
      <c r="F3043" s="254"/>
      <c r="G3043" s="255"/>
      <c r="H3043" s="255"/>
      <c r="I3043" s="210">
        <v>2.010700011584845</v>
      </c>
    </row>
    <row r="3044" spans="1:9" x14ac:dyDescent="0.25">
      <c r="A3044" s="208" t="s">
        <v>8809</v>
      </c>
      <c r="B3044" s="208" t="s">
        <v>13246</v>
      </c>
      <c r="C3044" s="208" t="s">
        <v>8815</v>
      </c>
      <c r="D3044" s="208" t="s">
        <v>13247</v>
      </c>
      <c r="E3044" s="194">
        <v>3.076100046555116</v>
      </c>
      <c r="F3044" s="254"/>
      <c r="G3044" s="255"/>
      <c r="H3044" s="255"/>
      <c r="I3044" s="210">
        <v>2.0494999986515161</v>
      </c>
    </row>
    <row r="3045" spans="1:9" x14ac:dyDescent="0.25">
      <c r="A3045" s="208" t="s">
        <v>8809</v>
      </c>
      <c r="B3045" s="208" t="s">
        <v>13248</v>
      </c>
      <c r="C3045" s="208" t="s">
        <v>8815</v>
      </c>
      <c r="D3045" s="208" t="s">
        <v>13249</v>
      </c>
      <c r="E3045" s="194">
        <v>2.989584288454783</v>
      </c>
      <c r="F3045" s="254"/>
      <c r="G3045" s="255"/>
      <c r="H3045" s="255"/>
      <c r="I3045" s="210">
        <v>1.9900000184848421</v>
      </c>
    </row>
    <row r="3046" spans="1:9" x14ac:dyDescent="0.25">
      <c r="A3046" s="208" t="s">
        <v>8809</v>
      </c>
      <c r="B3046" s="208" t="s">
        <v>13250</v>
      </c>
      <c r="C3046" s="208" t="s">
        <v>8815</v>
      </c>
      <c r="D3046" s="208" t="s">
        <v>13251</v>
      </c>
      <c r="E3046" s="253">
        <v>42.944856269983092</v>
      </c>
      <c r="F3046" s="245"/>
      <c r="G3046" s="245"/>
      <c r="H3046" s="255"/>
      <c r="I3046" s="210">
        <v>1.9900000184848421</v>
      </c>
    </row>
    <row r="3047" spans="1:9" x14ac:dyDescent="0.25">
      <c r="A3047" s="208" t="s">
        <v>8809</v>
      </c>
      <c r="B3047" s="208" t="s">
        <v>13252</v>
      </c>
      <c r="C3047" s="208" t="s">
        <v>8815</v>
      </c>
      <c r="D3047" s="208" t="s">
        <v>13253</v>
      </c>
      <c r="E3047" s="253">
        <v>5.9282999639221261</v>
      </c>
      <c r="F3047" s="245"/>
      <c r="G3047" s="245"/>
      <c r="H3047" s="245"/>
      <c r="I3047" s="210">
        <v>2.1449999668181929</v>
      </c>
    </row>
    <row r="3048" spans="1:9" x14ac:dyDescent="0.25">
      <c r="A3048" s="208" t="s">
        <v>8809</v>
      </c>
      <c r="B3048" s="208" t="s">
        <v>13254</v>
      </c>
      <c r="C3048" s="208" t="s">
        <v>8815</v>
      </c>
      <c r="D3048" s="208" t="s">
        <v>13242</v>
      </c>
      <c r="E3048" s="194">
        <v>35.949999621678508</v>
      </c>
      <c r="F3048" s="254"/>
      <c r="G3048" s="255"/>
      <c r="H3048" s="255"/>
      <c r="I3048" s="210">
        <v>1.3000000212121141</v>
      </c>
    </row>
    <row r="3049" spans="1:9" x14ac:dyDescent="0.25">
      <c r="A3049" s="208" t="s">
        <v>8809</v>
      </c>
      <c r="B3049" s="208" t="s">
        <v>13255</v>
      </c>
      <c r="C3049" s="208" t="s">
        <v>8815</v>
      </c>
      <c r="D3049" s="208" t="s">
        <v>13251</v>
      </c>
      <c r="E3049" s="194">
        <v>17.479999816048409</v>
      </c>
      <c r="F3049" s="254"/>
      <c r="G3049" s="255"/>
      <c r="H3049" s="255"/>
      <c r="I3049" s="210">
        <v>2.6614000219575682</v>
      </c>
    </row>
    <row r="3050" spans="1:9" x14ac:dyDescent="0.25">
      <c r="A3050" s="208" t="s">
        <v>8809</v>
      </c>
      <c r="B3050" s="208" t="s">
        <v>13256</v>
      </c>
      <c r="C3050" s="208" t="s">
        <v>8815</v>
      </c>
      <c r="D3050" s="208" t="s">
        <v>13240</v>
      </c>
      <c r="E3050" s="194">
        <v>2.8443619800645941</v>
      </c>
      <c r="F3050" s="254"/>
      <c r="G3050" s="255"/>
      <c r="H3050" s="255"/>
      <c r="I3050" s="210">
        <v>1.3715999973454549</v>
      </c>
    </row>
    <row r="3051" spans="1:9" x14ac:dyDescent="0.25">
      <c r="A3051" s="208" t="s">
        <v>8809</v>
      </c>
      <c r="B3051" s="208" t="s">
        <v>13257</v>
      </c>
      <c r="C3051" s="208" t="s">
        <v>8815</v>
      </c>
      <c r="D3051" s="208" t="s">
        <v>13249</v>
      </c>
      <c r="E3051" s="194">
        <v>4.4048999273359648</v>
      </c>
      <c r="F3051" s="254"/>
      <c r="G3051" s="255"/>
      <c r="H3051" s="255"/>
      <c r="I3051" s="210">
        <v>1.3715999973454549</v>
      </c>
    </row>
    <row r="3052" spans="1:9" x14ac:dyDescent="0.25">
      <c r="A3052" s="208" t="s">
        <v>8809</v>
      </c>
      <c r="B3052" s="208" t="s">
        <v>13258</v>
      </c>
      <c r="C3052" s="208" t="s">
        <v>8815</v>
      </c>
      <c r="D3052" s="208" t="s">
        <v>13259</v>
      </c>
      <c r="E3052" s="253">
        <v>220.85999999094969</v>
      </c>
      <c r="F3052" s="245"/>
      <c r="G3052" s="245"/>
      <c r="H3052" s="245"/>
      <c r="I3052" s="210">
        <v>1.3715999973454549</v>
      </c>
    </row>
    <row r="3053" spans="1:9" x14ac:dyDescent="0.25">
      <c r="A3053" s="208" t="s">
        <v>8809</v>
      </c>
      <c r="B3053" s="208" t="s">
        <v>13260</v>
      </c>
      <c r="C3053" s="208" t="s">
        <v>8815</v>
      </c>
      <c r="D3053" s="208" t="s">
        <v>13261</v>
      </c>
      <c r="E3053" s="253">
        <v>331.71999998189949</v>
      </c>
      <c r="F3053" s="245"/>
      <c r="G3053" s="245"/>
      <c r="H3053" s="245"/>
      <c r="I3053" s="210">
        <v>1.3715999973454549</v>
      </c>
    </row>
    <row r="3054" spans="1:9" x14ac:dyDescent="0.25">
      <c r="A3054" s="208" t="s">
        <v>8809</v>
      </c>
      <c r="B3054" s="208" t="s">
        <v>13262</v>
      </c>
      <c r="C3054" s="208" t="s">
        <v>8815</v>
      </c>
      <c r="D3054" s="208" t="s">
        <v>13242</v>
      </c>
      <c r="E3054" s="253">
        <v>130.81999999137071</v>
      </c>
      <c r="F3054" s="245"/>
      <c r="G3054" s="245"/>
      <c r="H3054" s="245"/>
      <c r="I3054" s="210">
        <v>1.3715999973454549</v>
      </c>
    </row>
    <row r="3055" spans="1:9" x14ac:dyDescent="0.25">
      <c r="A3055" s="208" t="s">
        <v>8809</v>
      </c>
      <c r="B3055" s="208" t="s">
        <v>13263</v>
      </c>
      <c r="C3055" s="208" t="s">
        <v>8815</v>
      </c>
      <c r="D3055" s="208" t="s">
        <v>13247</v>
      </c>
      <c r="E3055" s="194">
        <v>2.1291000039031829</v>
      </c>
      <c r="F3055" s="254"/>
      <c r="G3055" s="255"/>
      <c r="H3055" s="255"/>
      <c r="I3055" s="210">
        <v>1.3715999973454549</v>
      </c>
    </row>
    <row r="3056" spans="1:9" x14ac:dyDescent="0.25">
      <c r="A3056" s="208" t="s">
        <v>8809</v>
      </c>
      <c r="B3056" s="208" t="s">
        <v>13264</v>
      </c>
      <c r="C3056" s="208" t="s">
        <v>8815</v>
      </c>
      <c r="D3056" s="208" t="s">
        <v>13261</v>
      </c>
      <c r="E3056" s="194">
        <v>3.7099999609576431</v>
      </c>
      <c r="F3056" s="254"/>
      <c r="G3056" s="255"/>
      <c r="H3056" s="255"/>
      <c r="I3056" s="210">
        <v>1.8499999893939429</v>
      </c>
    </row>
    <row r="3057" spans="1:9" x14ac:dyDescent="0.25">
      <c r="A3057" s="208" t="s">
        <v>8809</v>
      </c>
      <c r="B3057" s="208" t="s">
        <v>13265</v>
      </c>
      <c r="C3057" s="208" t="s">
        <v>8815</v>
      </c>
      <c r="D3057" s="208" t="s">
        <v>13247</v>
      </c>
      <c r="E3057" s="253">
        <v>4.1199999566429897</v>
      </c>
      <c r="F3057" s="245"/>
      <c r="G3057" s="245"/>
      <c r="H3057" s="245"/>
      <c r="I3057" s="210">
        <v>1.3112000174787819</v>
      </c>
    </row>
    <row r="3058" spans="1:9" x14ac:dyDescent="0.25">
      <c r="A3058" s="208" t="s">
        <v>8809</v>
      </c>
      <c r="B3058" s="208" t="s">
        <v>13266</v>
      </c>
      <c r="C3058" s="208" t="s">
        <v>8815</v>
      </c>
      <c r="D3058" s="208" t="s">
        <v>13240</v>
      </c>
      <c r="E3058" s="194">
        <v>3.659999961483821</v>
      </c>
      <c r="F3058" s="254"/>
      <c r="G3058" s="255"/>
      <c r="H3058" s="255"/>
      <c r="I3058" s="210">
        <v>0.16120002202423511</v>
      </c>
    </row>
    <row r="3059" spans="1:9" x14ac:dyDescent="0.25">
      <c r="A3059" s="208" t="s">
        <v>8809</v>
      </c>
      <c r="B3059" s="208" t="s">
        <v>13267</v>
      </c>
      <c r="C3059" s="208" t="s">
        <v>8815</v>
      </c>
      <c r="D3059" s="208" t="s">
        <v>13261</v>
      </c>
      <c r="E3059" s="253">
        <v>13.217118513895089</v>
      </c>
      <c r="F3059" s="245"/>
      <c r="G3059" s="245"/>
      <c r="H3059" s="255"/>
      <c r="I3059" s="210">
        <v>1.3112000174787819</v>
      </c>
    </row>
    <row r="3060" spans="1:9" x14ac:dyDescent="0.25">
      <c r="A3060" s="208" t="s">
        <v>8809</v>
      </c>
      <c r="B3060" s="208" t="s">
        <v>13268</v>
      </c>
      <c r="C3060" s="208" t="s">
        <v>8815</v>
      </c>
      <c r="D3060" s="208" t="s">
        <v>13238</v>
      </c>
      <c r="E3060" s="194">
        <v>3.9897249777455932</v>
      </c>
      <c r="F3060" s="254"/>
      <c r="G3060" s="255"/>
      <c r="H3060" s="255"/>
      <c r="I3060" s="210">
        <v>1.6508999800030371</v>
      </c>
    </row>
    <row r="3061" spans="1:9" x14ac:dyDescent="0.25">
      <c r="A3061" s="208" t="s">
        <v>8809</v>
      </c>
      <c r="B3061" s="208" t="s">
        <v>13269</v>
      </c>
      <c r="C3061" s="208" t="s">
        <v>8815</v>
      </c>
      <c r="D3061" s="208" t="s">
        <v>13270</v>
      </c>
      <c r="E3061" s="194">
        <v>0.85999999094975021</v>
      </c>
      <c r="F3061" s="254"/>
      <c r="G3061" s="255"/>
      <c r="H3061" s="255"/>
      <c r="I3061" s="210">
        <v>2.131399971351525</v>
      </c>
    </row>
    <row r="3062" spans="1:9" x14ac:dyDescent="0.25">
      <c r="A3062" s="208" t="s">
        <v>8809</v>
      </c>
      <c r="B3062" s="208" t="s">
        <v>13271</v>
      </c>
      <c r="C3062" s="208" t="s">
        <v>8815</v>
      </c>
      <c r="D3062" s="208" t="s">
        <v>13272</v>
      </c>
      <c r="E3062" s="253">
        <v>0.84999999105498558</v>
      </c>
      <c r="F3062" s="245"/>
      <c r="G3062" s="245"/>
      <c r="H3062" s="255"/>
      <c r="I3062" s="210">
        <v>1.8499999893939429</v>
      </c>
    </row>
    <row r="3063" spans="1:9" x14ac:dyDescent="0.25">
      <c r="A3063" s="208" t="s">
        <v>8809</v>
      </c>
      <c r="B3063" s="208" t="s">
        <v>13273</v>
      </c>
      <c r="C3063" s="208" t="s">
        <v>8815</v>
      </c>
      <c r="D3063" s="208" t="s">
        <v>13274</v>
      </c>
      <c r="E3063" s="194">
        <v>3.8071401861916319</v>
      </c>
      <c r="F3063" s="254"/>
      <c r="G3063" s="255"/>
      <c r="H3063" s="255"/>
      <c r="I3063" s="210">
        <v>1.8499999893939429</v>
      </c>
    </row>
    <row r="3064" spans="1:9" x14ac:dyDescent="0.25">
      <c r="A3064" s="208" t="s">
        <v>8809</v>
      </c>
      <c r="B3064" s="208" t="s">
        <v>13275</v>
      </c>
      <c r="C3064" s="208" t="s">
        <v>8815</v>
      </c>
      <c r="D3064" s="208" t="s">
        <v>13276</v>
      </c>
      <c r="E3064" s="194">
        <v>43.02999996811365</v>
      </c>
      <c r="F3064" s="254"/>
      <c r="G3064" s="255"/>
      <c r="H3064" s="255"/>
      <c r="I3064" s="210">
        <v>2.1600000375757449</v>
      </c>
    </row>
    <row r="3065" spans="1:9" x14ac:dyDescent="0.25">
      <c r="A3065" s="208" t="s">
        <v>8809</v>
      </c>
      <c r="B3065" s="208" t="s">
        <v>13277</v>
      </c>
      <c r="C3065" s="208" t="s">
        <v>13278</v>
      </c>
      <c r="D3065" s="208" t="s">
        <v>13279</v>
      </c>
      <c r="E3065" s="194">
        <v>1.899999980005262</v>
      </c>
      <c r="F3065" s="254"/>
      <c r="G3065" s="255"/>
      <c r="H3065" s="255"/>
      <c r="I3065" s="210">
        <v>0.93999998969697296</v>
      </c>
    </row>
    <row r="3066" spans="1:9" x14ac:dyDescent="0.25">
      <c r="A3066" s="208" t="s">
        <v>8809</v>
      </c>
      <c r="B3066" s="208" t="s">
        <v>13280</v>
      </c>
      <c r="C3066" s="208" t="s">
        <v>13281</v>
      </c>
      <c r="D3066" s="208" t="s">
        <v>13282</v>
      </c>
      <c r="E3066" s="194">
        <v>0.97780004232780804</v>
      </c>
      <c r="F3066" s="254"/>
      <c r="G3066" s="255"/>
      <c r="H3066" s="255"/>
      <c r="I3066" s="210">
        <v>3719.530000005152</v>
      </c>
    </row>
    <row r="3067" spans="1:9" x14ac:dyDescent="0.25">
      <c r="A3067" s="208" t="s">
        <v>8809</v>
      </c>
      <c r="B3067" s="208" t="s">
        <v>13283</v>
      </c>
      <c r="C3067" s="208" t="s">
        <v>13281</v>
      </c>
      <c r="D3067" s="208" t="s">
        <v>13284</v>
      </c>
      <c r="E3067" s="253">
        <v>24.356460675017519</v>
      </c>
      <c r="F3067" s="245"/>
      <c r="G3067" s="245"/>
      <c r="H3067" s="245"/>
      <c r="I3067" s="210">
        <v>3719.530000005152</v>
      </c>
    </row>
    <row r="3068" spans="1:9" x14ac:dyDescent="0.25">
      <c r="A3068" s="208" t="s">
        <v>8809</v>
      </c>
      <c r="B3068" s="208" t="s">
        <v>13285</v>
      </c>
      <c r="C3068" s="208" t="s">
        <v>13281</v>
      </c>
      <c r="D3068" s="208" t="s">
        <v>13286</v>
      </c>
      <c r="E3068" s="253">
        <v>1.479999984425151</v>
      </c>
      <c r="F3068" s="245"/>
      <c r="G3068" s="245"/>
      <c r="H3068" s="245"/>
      <c r="I3068" s="210">
        <v>3850</v>
      </c>
    </row>
    <row r="3069" spans="1:9" x14ac:dyDescent="0.25">
      <c r="A3069" s="208" t="s">
        <v>8809</v>
      </c>
      <c r="B3069" s="208" t="s">
        <v>13287</v>
      </c>
      <c r="C3069" s="208" t="s">
        <v>13281</v>
      </c>
      <c r="D3069" s="208" t="s">
        <v>13288</v>
      </c>
      <c r="E3069" s="253">
        <v>1.371599985565904</v>
      </c>
      <c r="F3069" s="245"/>
      <c r="G3069" s="245"/>
      <c r="H3069" s="245"/>
      <c r="I3069" s="210">
        <v>3850</v>
      </c>
    </row>
    <row r="3070" spans="1:9" x14ac:dyDescent="0.25">
      <c r="A3070" s="208" t="s">
        <v>8809</v>
      </c>
      <c r="B3070" s="208" t="s">
        <v>13289</v>
      </c>
      <c r="C3070" s="208" t="s">
        <v>13281</v>
      </c>
      <c r="D3070" s="208" t="s">
        <v>13290</v>
      </c>
      <c r="E3070" s="253">
        <v>0.71999999242304658</v>
      </c>
      <c r="F3070" s="245"/>
      <c r="G3070" s="245"/>
      <c r="H3070" s="245"/>
      <c r="I3070" s="210">
        <v>2939.6099999784851</v>
      </c>
    </row>
    <row r="3071" spans="1:9" x14ac:dyDescent="0.25">
      <c r="A3071" s="208" t="s">
        <v>8809</v>
      </c>
      <c r="B3071" s="208" t="s">
        <v>13291</v>
      </c>
      <c r="C3071" s="208" t="s">
        <v>13281</v>
      </c>
      <c r="D3071" s="208" t="s">
        <v>13292</v>
      </c>
      <c r="E3071" s="194">
        <v>16.520000036621941</v>
      </c>
      <c r="F3071" s="254"/>
      <c r="G3071" s="255"/>
      <c r="H3071" s="255"/>
      <c r="I3071" s="210">
        <v>2939.6099999784851</v>
      </c>
    </row>
    <row r="3072" spans="1:9" x14ac:dyDescent="0.25">
      <c r="A3072" s="208" t="s">
        <v>8809</v>
      </c>
      <c r="B3072" s="208" t="s">
        <v>13293</v>
      </c>
      <c r="C3072" s="208" t="s">
        <v>13281</v>
      </c>
      <c r="D3072" s="208" t="s">
        <v>13294</v>
      </c>
      <c r="E3072" s="194">
        <v>2.164283165858635</v>
      </c>
      <c r="F3072" s="254"/>
      <c r="G3072" s="255"/>
      <c r="H3072" s="255"/>
      <c r="I3072" s="210">
        <v>3887.269999697879</v>
      </c>
    </row>
    <row r="3073" spans="1:9" x14ac:dyDescent="0.25">
      <c r="A3073" s="208" t="s">
        <v>8809</v>
      </c>
      <c r="B3073" s="208" t="s">
        <v>13295</v>
      </c>
      <c r="C3073" s="208" t="s">
        <v>13281</v>
      </c>
      <c r="D3073" s="208" t="s">
        <v>13296</v>
      </c>
      <c r="E3073" s="253">
        <v>8.950000011049724</v>
      </c>
      <c r="F3073" s="245"/>
      <c r="G3073" s="245"/>
      <c r="H3073" s="245"/>
      <c r="I3073" s="210">
        <v>2473.6400012109088</v>
      </c>
    </row>
    <row r="3074" spans="1:9" x14ac:dyDescent="0.25">
      <c r="A3074" s="208" t="s">
        <v>8809</v>
      </c>
      <c r="B3074" s="208" t="s">
        <v>13297</v>
      </c>
      <c r="C3074" s="208" t="s">
        <v>13281</v>
      </c>
      <c r="D3074" s="208" t="s">
        <v>13298</v>
      </c>
      <c r="E3074" s="194">
        <v>39.559999583688509</v>
      </c>
      <c r="F3074" s="254"/>
      <c r="G3074" s="255"/>
      <c r="H3074" s="255"/>
      <c r="I3074" s="210">
        <v>2660.779999967272</v>
      </c>
    </row>
    <row r="3075" spans="1:9" x14ac:dyDescent="0.25">
      <c r="A3075" s="208" t="s">
        <v>8809</v>
      </c>
      <c r="B3075" s="208" t="s">
        <v>13299</v>
      </c>
      <c r="C3075" s="208" t="s">
        <v>13281</v>
      </c>
      <c r="D3075" s="208" t="s">
        <v>13300</v>
      </c>
      <c r="E3075" s="194">
        <v>9.1762114267170602</v>
      </c>
      <c r="F3075" s="254"/>
      <c r="G3075" s="255"/>
      <c r="H3075" s="255"/>
      <c r="I3075" s="210">
        <v>1.9999993333335551E-2</v>
      </c>
    </row>
    <row r="3076" spans="1:9" x14ac:dyDescent="0.25">
      <c r="A3076" s="208" t="s">
        <v>8809</v>
      </c>
      <c r="B3076" s="208" t="s">
        <v>13301</v>
      </c>
      <c r="C3076" s="208" t="s">
        <v>13281</v>
      </c>
      <c r="D3076" s="208" t="s">
        <v>13302</v>
      </c>
      <c r="E3076" s="194">
        <v>5.3068928670676891</v>
      </c>
      <c r="F3076" s="254"/>
      <c r="G3076" s="255"/>
      <c r="H3076" s="255"/>
      <c r="I3076" s="210">
        <v>1.3999999878787921</v>
      </c>
    </row>
    <row r="3077" spans="1:9" x14ac:dyDescent="0.25">
      <c r="A3077" s="208" t="s">
        <v>8809</v>
      </c>
      <c r="B3077" s="208" t="s">
        <v>13303</v>
      </c>
      <c r="C3077" s="208" t="s">
        <v>13281</v>
      </c>
      <c r="D3077" s="208" t="s">
        <v>13304</v>
      </c>
      <c r="E3077" s="194">
        <v>32.80820002306551</v>
      </c>
      <c r="F3077" s="254"/>
      <c r="G3077" s="255"/>
      <c r="H3077" s="255"/>
      <c r="I3077" s="210">
        <v>12.799999975757579</v>
      </c>
    </row>
    <row r="3078" spans="1:9" x14ac:dyDescent="0.25">
      <c r="A3078" s="208" t="s">
        <v>8809</v>
      </c>
      <c r="B3078" s="208" t="s">
        <v>13305</v>
      </c>
      <c r="C3078" s="208" t="s">
        <v>13281</v>
      </c>
      <c r="D3078" s="208" t="s">
        <v>13306</v>
      </c>
      <c r="E3078" s="194">
        <v>7.4063350970130486</v>
      </c>
      <c r="F3078" s="254"/>
      <c r="G3078" s="255"/>
      <c r="H3078" s="255"/>
      <c r="I3078" s="210">
        <v>5.200000009090906</v>
      </c>
    </row>
    <row r="3079" spans="1:9" x14ac:dyDescent="0.25">
      <c r="A3079" s="208" t="s">
        <v>8809</v>
      </c>
      <c r="B3079" s="208" t="s">
        <v>13307</v>
      </c>
      <c r="C3079" s="208" t="s">
        <v>13281</v>
      </c>
      <c r="D3079" s="208" t="s">
        <v>13185</v>
      </c>
      <c r="E3079" s="194">
        <v>2.989999968534597</v>
      </c>
      <c r="F3079" s="254"/>
      <c r="G3079" s="255"/>
      <c r="H3079" s="255"/>
      <c r="I3079" s="210">
        <v>3.509999966363647</v>
      </c>
    </row>
    <row r="3080" spans="1:9" x14ac:dyDescent="0.25">
      <c r="A3080" s="208" t="s">
        <v>8809</v>
      </c>
      <c r="B3080" s="208" t="s">
        <v>13308</v>
      </c>
      <c r="C3080" s="208" t="s">
        <v>13281</v>
      </c>
      <c r="D3080" s="208" t="s">
        <v>13309</v>
      </c>
      <c r="E3080" s="253">
        <v>4.3099999546435157</v>
      </c>
      <c r="F3080" s="245"/>
      <c r="G3080" s="245"/>
      <c r="H3080" s="255"/>
      <c r="I3080" s="210">
        <v>11.899999972727279</v>
      </c>
    </row>
    <row r="3081" spans="1:9" x14ac:dyDescent="0.25">
      <c r="A3081" s="208" t="s">
        <v>8809</v>
      </c>
      <c r="B3081" s="208" t="s">
        <v>13310</v>
      </c>
      <c r="C3081" s="208" t="s">
        <v>13281</v>
      </c>
      <c r="D3081" s="208" t="s">
        <v>13311</v>
      </c>
      <c r="E3081" s="253">
        <v>19.441903715423269</v>
      </c>
      <c r="F3081" s="245"/>
      <c r="G3081" s="245"/>
      <c r="H3081" s="245"/>
      <c r="I3081" s="210">
        <v>10.49999998484849</v>
      </c>
    </row>
    <row r="3082" spans="1:9" x14ac:dyDescent="0.25">
      <c r="A3082" s="208" t="s">
        <v>8809</v>
      </c>
      <c r="B3082" s="208" t="s">
        <v>13312</v>
      </c>
      <c r="C3082" s="208" t="s">
        <v>13281</v>
      </c>
      <c r="D3082" s="208" t="s">
        <v>11906</v>
      </c>
      <c r="E3082" s="194">
        <v>8.0266000733848983</v>
      </c>
      <c r="F3082" s="254"/>
      <c r="G3082" s="255"/>
      <c r="H3082" s="255"/>
      <c r="I3082" s="210">
        <v>2.349999974242432</v>
      </c>
    </row>
    <row r="3083" spans="1:9" x14ac:dyDescent="0.25">
      <c r="A3083" s="208" t="s">
        <v>8809</v>
      </c>
      <c r="B3083" s="208" t="s">
        <v>13313</v>
      </c>
      <c r="C3083" s="208" t="s">
        <v>13281</v>
      </c>
      <c r="D3083" s="208" t="s">
        <v>13314</v>
      </c>
      <c r="E3083" s="253"/>
      <c r="F3083" s="245"/>
      <c r="G3083" s="245"/>
      <c r="H3083" s="245"/>
      <c r="I3083" s="210">
        <v>1.3000000212121141</v>
      </c>
    </row>
    <row r="3084" spans="1:9" x14ac:dyDescent="0.25">
      <c r="A3084" s="208" t="s">
        <v>8809</v>
      </c>
      <c r="B3084" s="208" t="s">
        <v>13315</v>
      </c>
      <c r="C3084" s="208" t="s">
        <v>13281</v>
      </c>
      <c r="D3084" s="208" t="s">
        <v>13316</v>
      </c>
      <c r="E3084" s="194">
        <v>4.4199999534859247</v>
      </c>
      <c r="F3084" s="254"/>
      <c r="G3084" s="255"/>
      <c r="H3084" s="255"/>
      <c r="I3084" s="210">
        <v>0.47999999151515432</v>
      </c>
    </row>
    <row r="3085" spans="1:9" x14ac:dyDescent="0.25">
      <c r="A3085" s="208" t="s">
        <v>8809</v>
      </c>
      <c r="B3085" s="208" t="s">
        <v>13317</v>
      </c>
      <c r="C3085" s="208" t="s">
        <v>13281</v>
      </c>
      <c r="D3085" s="208" t="s">
        <v>13318</v>
      </c>
      <c r="E3085" s="194">
        <v>3.1299999670613001</v>
      </c>
      <c r="F3085" s="254"/>
      <c r="G3085" s="255"/>
      <c r="H3085" s="255"/>
      <c r="I3085" s="210">
        <v>0.60999979666673443</v>
      </c>
    </row>
    <row r="3086" spans="1:9" x14ac:dyDescent="0.25">
      <c r="A3086" s="208" t="s">
        <v>8809</v>
      </c>
      <c r="B3086" s="208" t="s">
        <v>13319</v>
      </c>
      <c r="C3086" s="208" t="s">
        <v>13281</v>
      </c>
      <c r="D3086" s="208" t="s">
        <v>13320</v>
      </c>
      <c r="E3086" s="253">
        <v>4.6138000040641938</v>
      </c>
      <c r="F3086" s="245"/>
      <c r="G3086" s="245"/>
      <c r="H3086" s="245"/>
      <c r="I3086" s="210">
        <v>0.60999979666673443</v>
      </c>
    </row>
    <row r="3087" spans="1:9" x14ac:dyDescent="0.25">
      <c r="A3087" s="208" t="s">
        <v>8809</v>
      </c>
      <c r="B3087" s="208" t="s">
        <v>13321</v>
      </c>
      <c r="C3087" s="208" t="s">
        <v>13281</v>
      </c>
      <c r="D3087" s="208" t="s">
        <v>13322</v>
      </c>
      <c r="E3087" s="253">
        <v>4.6089607512869168</v>
      </c>
      <c r="F3087" s="245"/>
      <c r="G3087" s="245"/>
      <c r="H3087" s="245"/>
      <c r="I3087" s="210">
        <v>5.6899999972727278</v>
      </c>
    </row>
    <row r="3088" spans="1:9" x14ac:dyDescent="0.25">
      <c r="A3088" s="208" t="s">
        <v>8809</v>
      </c>
      <c r="B3088" s="208" t="s">
        <v>13323</v>
      </c>
      <c r="C3088" s="208" t="s">
        <v>13281</v>
      </c>
      <c r="D3088" s="208" t="s">
        <v>13324</v>
      </c>
      <c r="E3088" s="194">
        <v>6.6974999558274142</v>
      </c>
      <c r="F3088" s="254"/>
      <c r="G3088" s="255"/>
      <c r="H3088" s="255"/>
      <c r="I3088" s="210">
        <v>19.490000018484839</v>
      </c>
    </row>
    <row r="3089" spans="1:9" x14ac:dyDescent="0.25">
      <c r="A3089" s="208" t="s">
        <v>8809</v>
      </c>
      <c r="B3089" s="208" t="s">
        <v>13325</v>
      </c>
      <c r="C3089" s="208" t="s">
        <v>13281</v>
      </c>
      <c r="D3089" s="208" t="s">
        <v>13326</v>
      </c>
      <c r="E3089" s="194">
        <v>5.2000000505130233</v>
      </c>
      <c r="F3089" s="254"/>
      <c r="G3089" s="255"/>
      <c r="H3089" s="255"/>
      <c r="I3089" s="210">
        <v>19.490000018484839</v>
      </c>
    </row>
    <row r="3090" spans="1:9" x14ac:dyDescent="0.25">
      <c r="A3090" s="208" t="s">
        <v>8809</v>
      </c>
      <c r="B3090" s="208" t="s">
        <v>13327</v>
      </c>
      <c r="C3090" s="208" t="s">
        <v>13281</v>
      </c>
      <c r="D3090" s="208" t="s">
        <v>13328</v>
      </c>
      <c r="E3090" s="253">
        <v>58.560000015153904</v>
      </c>
      <c r="F3090" s="245"/>
      <c r="G3090" s="245"/>
      <c r="H3090" s="245"/>
      <c r="I3090" s="210">
        <v>17.770001652423691</v>
      </c>
    </row>
    <row r="3091" spans="1:9" x14ac:dyDescent="0.25">
      <c r="A3091" s="208" t="s">
        <v>8809</v>
      </c>
      <c r="B3091" s="208" t="s">
        <v>13329</v>
      </c>
      <c r="C3091" s="208" t="s">
        <v>13281</v>
      </c>
      <c r="D3091" s="208" t="s">
        <v>13322</v>
      </c>
      <c r="E3091" s="194">
        <v>90.879999990739279</v>
      </c>
      <c r="F3091" s="254"/>
      <c r="G3091" s="255"/>
      <c r="H3091" s="255"/>
      <c r="I3091" s="210">
        <v>5.2799999824242478</v>
      </c>
    </row>
    <row r="3092" spans="1:9" x14ac:dyDescent="0.25">
      <c r="A3092" s="208" t="s">
        <v>8809</v>
      </c>
      <c r="B3092" s="208" t="s">
        <v>13330</v>
      </c>
      <c r="C3092" s="208" t="s">
        <v>13281</v>
      </c>
      <c r="D3092" s="208" t="s">
        <v>13331</v>
      </c>
      <c r="E3092" s="253">
        <v>0.1562000509739537</v>
      </c>
      <c r="F3092" s="245"/>
      <c r="G3092" s="245"/>
      <c r="H3092" s="245"/>
      <c r="I3092" s="210">
        <v>167.21999729030389</v>
      </c>
    </row>
    <row r="3093" spans="1:9" x14ac:dyDescent="0.25">
      <c r="A3093" s="208" t="s">
        <v>8809</v>
      </c>
      <c r="B3093" s="208" t="s">
        <v>13332</v>
      </c>
      <c r="C3093" s="208" t="s">
        <v>13281</v>
      </c>
      <c r="D3093" s="208" t="s">
        <v>13333</v>
      </c>
      <c r="E3093" s="253">
        <v>1.430899958632992</v>
      </c>
      <c r="F3093" s="245"/>
      <c r="G3093" s="245"/>
      <c r="H3093" s="245"/>
      <c r="I3093" s="210">
        <v>76.750000022727264</v>
      </c>
    </row>
    <row r="3094" spans="1:9" x14ac:dyDescent="0.25">
      <c r="A3094" s="208" t="s">
        <v>8809</v>
      </c>
      <c r="B3094" s="208" t="s">
        <v>13334</v>
      </c>
      <c r="C3094" s="208" t="s">
        <v>13281</v>
      </c>
      <c r="D3094" s="208" t="s">
        <v>13335</v>
      </c>
      <c r="E3094" s="253">
        <v>0.51999999452775592</v>
      </c>
      <c r="F3094" s="245"/>
      <c r="G3094" s="245"/>
      <c r="H3094" s="245"/>
      <c r="I3094" s="210">
        <v>74.5000000151515</v>
      </c>
    </row>
    <row r="3095" spans="1:9" x14ac:dyDescent="0.25">
      <c r="A3095" s="208" t="s">
        <v>8809</v>
      </c>
      <c r="B3095" s="208" t="s">
        <v>13336</v>
      </c>
      <c r="C3095" s="208" t="s">
        <v>13281</v>
      </c>
      <c r="D3095" s="208" t="s">
        <v>13337</v>
      </c>
      <c r="E3095" s="194">
        <v>0.51470002089239653</v>
      </c>
      <c r="F3095" s="254"/>
      <c r="G3095" s="255"/>
      <c r="H3095" s="255"/>
      <c r="I3095" s="210">
        <v>76.110000008787878</v>
      </c>
    </row>
    <row r="3096" spans="1:9" x14ac:dyDescent="0.25">
      <c r="A3096" s="208" t="s">
        <v>8809</v>
      </c>
      <c r="B3096" s="208" t="s">
        <v>13338</v>
      </c>
      <c r="C3096" s="208" t="s">
        <v>13281</v>
      </c>
      <c r="D3096" s="208" t="s">
        <v>13339</v>
      </c>
      <c r="E3096" s="194">
        <v>1.469999984530387</v>
      </c>
      <c r="F3096" s="254"/>
      <c r="G3096" s="255"/>
      <c r="H3096" s="255"/>
      <c r="I3096" s="210">
        <v>82.920002663029422</v>
      </c>
    </row>
    <row r="3097" spans="1:9" x14ac:dyDescent="0.25">
      <c r="A3097" s="208" t="s">
        <v>8809</v>
      </c>
      <c r="B3097" s="208" t="s">
        <v>13340</v>
      </c>
      <c r="C3097" s="208" t="s">
        <v>13281</v>
      </c>
      <c r="D3097" s="208" t="s">
        <v>13341</v>
      </c>
      <c r="E3097" s="194">
        <v>1.46210006354012</v>
      </c>
      <c r="F3097" s="254"/>
      <c r="G3097" s="255"/>
      <c r="H3097" s="255"/>
      <c r="I3097" s="210">
        <v>43.770000031212113</v>
      </c>
    </row>
    <row r="3098" spans="1:9" x14ac:dyDescent="0.25">
      <c r="A3098" s="208" t="s">
        <v>8809</v>
      </c>
      <c r="B3098" s="208" t="s">
        <v>13342</v>
      </c>
      <c r="C3098" s="208" t="s">
        <v>13281</v>
      </c>
      <c r="D3098" s="208" t="s">
        <v>13343</v>
      </c>
      <c r="E3098" s="253">
        <v>2.0099999788476719</v>
      </c>
      <c r="F3098" s="245"/>
      <c r="G3098" s="245"/>
      <c r="H3098" s="245"/>
      <c r="I3098" s="210">
        <v>37.589999970000008</v>
      </c>
    </row>
    <row r="3099" spans="1:9" x14ac:dyDescent="0.25">
      <c r="A3099" s="208" t="s">
        <v>8809</v>
      </c>
      <c r="B3099" s="208" t="s">
        <v>13344</v>
      </c>
      <c r="C3099" s="208" t="s">
        <v>13281</v>
      </c>
      <c r="D3099" s="208" t="s">
        <v>13345</v>
      </c>
      <c r="E3099" s="253">
        <v>2.826108783729453</v>
      </c>
      <c r="F3099" s="245"/>
      <c r="G3099" s="245"/>
      <c r="H3099" s="245"/>
      <c r="I3099" s="210">
        <v>37.589999970000008</v>
      </c>
    </row>
    <row r="3100" spans="1:9" x14ac:dyDescent="0.25">
      <c r="A3100" s="208" t="s">
        <v>8809</v>
      </c>
      <c r="B3100" s="208" t="s">
        <v>13346</v>
      </c>
      <c r="C3100" s="208" t="s">
        <v>13281</v>
      </c>
      <c r="D3100" s="208" t="s">
        <v>13347</v>
      </c>
      <c r="E3100" s="253">
        <v>0.58999999379110768</v>
      </c>
      <c r="F3100" s="245"/>
      <c r="G3100" s="245"/>
      <c r="H3100" s="245"/>
      <c r="I3100" s="210">
        <v>199.42000170848431</v>
      </c>
    </row>
    <row r="3101" spans="1:9" x14ac:dyDescent="0.25">
      <c r="A3101" s="208" t="s">
        <v>8809</v>
      </c>
      <c r="B3101" s="208" t="s">
        <v>13348</v>
      </c>
      <c r="C3101" s="208" t="s">
        <v>13281</v>
      </c>
      <c r="D3101" s="208" t="s">
        <v>13349</v>
      </c>
      <c r="E3101" s="194">
        <v>7.3448505409644778</v>
      </c>
      <c r="F3101" s="254"/>
      <c r="G3101" s="255"/>
      <c r="H3101" s="255"/>
      <c r="I3101" s="210">
        <v>61.35000000454545</v>
      </c>
    </row>
    <row r="3102" spans="1:9" x14ac:dyDescent="0.25">
      <c r="A3102" s="208" t="s">
        <v>8809</v>
      </c>
      <c r="B3102" s="208" t="s">
        <v>13350</v>
      </c>
      <c r="C3102" s="208" t="s">
        <v>13281</v>
      </c>
      <c r="D3102" s="208" t="s">
        <v>13351</v>
      </c>
      <c r="E3102" s="194">
        <v>7.3100000283083402</v>
      </c>
      <c r="F3102" s="254"/>
      <c r="G3102" s="255"/>
      <c r="H3102" s="255"/>
      <c r="I3102" s="210">
        <v>109.67000003424241</v>
      </c>
    </row>
    <row r="3103" spans="1:9" x14ac:dyDescent="0.25">
      <c r="A3103" s="208" t="s">
        <v>8809</v>
      </c>
      <c r="B3103" s="208" t="s">
        <v>13352</v>
      </c>
      <c r="C3103" s="208" t="s">
        <v>13281</v>
      </c>
      <c r="D3103" s="208" t="s">
        <v>13353</v>
      </c>
      <c r="E3103" s="194">
        <v>1.371599985565904</v>
      </c>
      <c r="F3103" s="254"/>
      <c r="G3103" s="255"/>
      <c r="H3103" s="255"/>
      <c r="I3103" s="210">
        <v>157.8199999690909</v>
      </c>
    </row>
    <row r="3104" spans="1:9" x14ac:dyDescent="0.25">
      <c r="A3104" s="208" t="s">
        <v>8809</v>
      </c>
      <c r="B3104" s="208" t="s">
        <v>13354</v>
      </c>
      <c r="C3104" s="208" t="s">
        <v>13281</v>
      </c>
      <c r="D3104" s="208" t="s">
        <v>13355</v>
      </c>
      <c r="E3104" s="253">
        <v>0.19999999789529069</v>
      </c>
      <c r="F3104" s="245"/>
      <c r="G3104" s="245"/>
      <c r="H3104" s="245"/>
      <c r="I3104" s="210">
        <v>157.8199999690909</v>
      </c>
    </row>
    <row r="3105" spans="1:9" x14ac:dyDescent="0.25">
      <c r="A3105" s="208" t="s">
        <v>8809</v>
      </c>
      <c r="B3105" s="208" t="s">
        <v>13356</v>
      </c>
      <c r="C3105" s="208" t="s">
        <v>13281</v>
      </c>
      <c r="D3105" s="208" t="s">
        <v>13357</v>
      </c>
      <c r="E3105" s="253">
        <v>3.2471507156311419</v>
      </c>
      <c r="F3105" s="245"/>
      <c r="G3105" s="245"/>
      <c r="H3105" s="245"/>
      <c r="I3105" s="210">
        <v>122.25000000757569</v>
      </c>
    </row>
    <row r="3106" spans="1:9" x14ac:dyDescent="0.25">
      <c r="A3106" s="208" t="s">
        <v>8809</v>
      </c>
      <c r="B3106" s="208" t="s">
        <v>13358</v>
      </c>
      <c r="C3106" s="208" t="s">
        <v>13281</v>
      </c>
      <c r="D3106" s="208" t="s">
        <v>13359</v>
      </c>
      <c r="E3106" s="253">
        <v>0.51780004716863937</v>
      </c>
      <c r="F3106" s="245"/>
      <c r="G3106" s="245"/>
      <c r="H3106" s="245"/>
      <c r="I3106" s="210">
        <v>84.779999997575757</v>
      </c>
    </row>
    <row r="3107" spans="1:9" x14ac:dyDescent="0.25">
      <c r="A3107" s="208" t="s">
        <v>8809</v>
      </c>
      <c r="B3107" s="208" t="s">
        <v>13360</v>
      </c>
      <c r="C3107" s="208" t="s">
        <v>13281</v>
      </c>
      <c r="D3107" s="208" t="s">
        <v>13361</v>
      </c>
      <c r="E3107" s="194">
        <v>7.3600000277821627</v>
      </c>
      <c r="F3107" s="254"/>
      <c r="G3107" s="255"/>
      <c r="H3107" s="255"/>
      <c r="I3107" s="210">
        <v>147.35999633454671</v>
      </c>
    </row>
    <row r="3108" spans="1:9" x14ac:dyDescent="0.25">
      <c r="A3108" s="208" t="s">
        <v>8809</v>
      </c>
      <c r="B3108" s="208" t="s">
        <v>13362</v>
      </c>
      <c r="C3108" s="208" t="s">
        <v>13281</v>
      </c>
      <c r="D3108" s="208" t="s">
        <v>13363</v>
      </c>
      <c r="E3108" s="253">
        <v>1.1358000406650881</v>
      </c>
      <c r="F3108" s="245"/>
      <c r="G3108" s="245"/>
      <c r="H3108" s="245"/>
      <c r="I3108" s="210">
        <v>353.80000327878668</v>
      </c>
    </row>
    <row r="3109" spans="1:9" x14ac:dyDescent="0.25">
      <c r="A3109" s="208" t="s">
        <v>8809</v>
      </c>
      <c r="B3109" s="208" t="s">
        <v>13364</v>
      </c>
      <c r="C3109" s="208" t="s">
        <v>13281</v>
      </c>
      <c r="D3109" s="208" t="s">
        <v>13365</v>
      </c>
      <c r="E3109" s="194">
        <v>2.410139411627052</v>
      </c>
      <c r="F3109" s="254"/>
      <c r="G3109" s="255"/>
      <c r="H3109" s="255"/>
      <c r="I3109" s="210">
        <v>109.67000003424241</v>
      </c>
    </row>
    <row r="3110" spans="1:9" x14ac:dyDescent="0.25">
      <c r="A3110" s="208" t="s">
        <v>8809</v>
      </c>
      <c r="B3110" s="208" t="s">
        <v>13366</v>
      </c>
      <c r="C3110" s="208" t="s">
        <v>13281</v>
      </c>
      <c r="D3110" s="208" t="s">
        <v>13367</v>
      </c>
      <c r="E3110" s="253">
        <v>4.7794999760115759</v>
      </c>
      <c r="F3110" s="245"/>
      <c r="G3110" s="245"/>
      <c r="H3110" s="245"/>
      <c r="I3110" s="210">
        <v>307.49000000333331</v>
      </c>
    </row>
    <row r="3111" spans="1:9" x14ac:dyDescent="0.25">
      <c r="A3111" s="208" t="s">
        <v>8809</v>
      </c>
      <c r="B3111" s="208" t="s">
        <v>13368</v>
      </c>
      <c r="C3111" s="208" t="s">
        <v>13281</v>
      </c>
      <c r="D3111" s="208" t="s">
        <v>13369</v>
      </c>
      <c r="E3111" s="194">
        <v>2.0899999780057881</v>
      </c>
      <c r="F3111" s="254"/>
      <c r="G3111" s="255"/>
      <c r="H3111" s="255"/>
      <c r="I3111" s="210">
        <v>307.49000000333331</v>
      </c>
    </row>
    <row r="3112" spans="1:9" x14ac:dyDescent="0.25">
      <c r="A3112" s="208" t="s">
        <v>8809</v>
      </c>
      <c r="B3112" s="208" t="s">
        <v>13370</v>
      </c>
      <c r="C3112" s="208" t="s">
        <v>13281</v>
      </c>
      <c r="D3112" s="208" t="s">
        <v>13371</v>
      </c>
      <c r="E3112" s="194">
        <v>43.809170809690393</v>
      </c>
      <c r="F3112" s="254"/>
      <c r="G3112" s="255"/>
      <c r="H3112" s="255"/>
      <c r="I3112" s="210">
        <v>122.25000000757569</v>
      </c>
    </row>
    <row r="3113" spans="1:9" x14ac:dyDescent="0.25">
      <c r="A3113" s="208" t="s">
        <v>8809</v>
      </c>
      <c r="B3113" s="208" t="s">
        <v>13372</v>
      </c>
      <c r="C3113" s="208" t="s">
        <v>13281</v>
      </c>
      <c r="D3113" s="208" t="s">
        <v>13373</v>
      </c>
      <c r="E3113" s="194">
        <v>9.5599998993948976</v>
      </c>
      <c r="F3113" s="254"/>
      <c r="G3113" s="255"/>
      <c r="H3113" s="255"/>
      <c r="I3113" s="210">
        <v>84.809999987575765</v>
      </c>
    </row>
    <row r="3114" spans="1:9" x14ac:dyDescent="0.25">
      <c r="A3114" s="208" t="s">
        <v>8809</v>
      </c>
      <c r="B3114" s="208" t="s">
        <v>13374</v>
      </c>
      <c r="C3114" s="208" t="s">
        <v>13281</v>
      </c>
      <c r="D3114" s="208" t="s">
        <v>13375</v>
      </c>
      <c r="E3114" s="253">
        <v>51.899999980005262</v>
      </c>
      <c r="F3114" s="245"/>
      <c r="G3114" s="245"/>
      <c r="H3114" s="245"/>
      <c r="I3114" s="210">
        <v>147.35999633454671</v>
      </c>
    </row>
    <row r="3115" spans="1:9" x14ac:dyDescent="0.25">
      <c r="A3115" s="208" t="s">
        <v>8809</v>
      </c>
      <c r="B3115" s="208" t="s">
        <v>13376</v>
      </c>
      <c r="C3115" s="208" t="s">
        <v>13281</v>
      </c>
      <c r="D3115" s="208" t="s">
        <v>13377</v>
      </c>
      <c r="E3115" s="253">
        <v>6.2900000390423578</v>
      </c>
      <c r="F3115" s="245"/>
      <c r="G3115" s="245"/>
      <c r="H3115" s="245"/>
      <c r="I3115" s="210">
        <v>249.5600001466666</v>
      </c>
    </row>
    <row r="3116" spans="1:9" x14ac:dyDescent="0.25">
      <c r="A3116" s="208" t="s">
        <v>8809</v>
      </c>
      <c r="B3116" s="208" t="s">
        <v>13378</v>
      </c>
      <c r="C3116" s="208" t="s">
        <v>13281</v>
      </c>
      <c r="D3116" s="208" t="s">
        <v>13379</v>
      </c>
      <c r="E3116" s="194">
        <v>4.2299999554853986</v>
      </c>
      <c r="F3116" s="254"/>
      <c r="G3116" s="255"/>
      <c r="H3116" s="255"/>
      <c r="I3116" s="210">
        <v>252.30999998757571</v>
      </c>
    </row>
    <row r="3117" spans="1:9" x14ac:dyDescent="0.25">
      <c r="A3117" s="208" t="s">
        <v>8809</v>
      </c>
      <c r="B3117" s="208" t="s">
        <v>13380</v>
      </c>
      <c r="C3117" s="208" t="s">
        <v>13281</v>
      </c>
      <c r="D3117" s="208" t="s">
        <v>13381</v>
      </c>
      <c r="E3117" s="253">
        <v>117.5000000263089</v>
      </c>
      <c r="F3117" s="245"/>
      <c r="G3117" s="245"/>
      <c r="H3117" s="245"/>
      <c r="I3117" s="210">
        <v>252.30999998757571</v>
      </c>
    </row>
    <row r="3118" spans="1:9" x14ac:dyDescent="0.25">
      <c r="A3118" s="208" t="s">
        <v>8809</v>
      </c>
      <c r="B3118" s="208" t="s">
        <v>13382</v>
      </c>
      <c r="C3118" s="208" t="s">
        <v>13281</v>
      </c>
      <c r="D3118" s="208" t="s">
        <v>13383</v>
      </c>
      <c r="E3118" s="253">
        <v>108.470000016101</v>
      </c>
      <c r="F3118" s="245"/>
      <c r="G3118" s="245"/>
      <c r="H3118" s="245"/>
      <c r="I3118" s="210">
        <v>252.30999998757571</v>
      </c>
    </row>
    <row r="3119" spans="1:9" x14ac:dyDescent="0.25">
      <c r="A3119" s="208" t="s">
        <v>8809</v>
      </c>
      <c r="B3119" s="208" t="s">
        <v>13384</v>
      </c>
      <c r="C3119" s="208" t="s">
        <v>13281</v>
      </c>
      <c r="D3119" s="208" t="s">
        <v>13385</v>
      </c>
      <c r="E3119" s="194">
        <v>1.5671086391254021</v>
      </c>
      <c r="F3119" s="254"/>
      <c r="G3119" s="255"/>
      <c r="H3119" s="255"/>
      <c r="I3119" s="210">
        <v>2.5230999923000028</v>
      </c>
    </row>
    <row r="3120" spans="1:9" x14ac:dyDescent="0.25">
      <c r="A3120" s="208" t="s">
        <v>8809</v>
      </c>
      <c r="B3120" s="208" t="s">
        <v>13386</v>
      </c>
      <c r="C3120" s="208" t="s">
        <v>13281</v>
      </c>
      <c r="D3120" s="208" t="s">
        <v>13387</v>
      </c>
      <c r="E3120" s="194">
        <v>4.7026097900277843</v>
      </c>
      <c r="F3120" s="254"/>
      <c r="G3120" s="255"/>
      <c r="H3120" s="255"/>
      <c r="I3120" s="210">
        <v>252.30999998757571</v>
      </c>
    </row>
    <row r="3121" spans="1:9" x14ac:dyDescent="0.25">
      <c r="A3121" s="208" t="s">
        <v>8809</v>
      </c>
      <c r="B3121" s="208" t="s">
        <v>13388</v>
      </c>
      <c r="C3121" s="208" t="s">
        <v>13281</v>
      </c>
      <c r="D3121" s="208" t="s">
        <v>13389</v>
      </c>
      <c r="E3121" s="253">
        <v>6.5999999305445936E-2</v>
      </c>
      <c r="F3121" s="245"/>
      <c r="G3121" s="245"/>
      <c r="H3121" s="245"/>
      <c r="I3121" s="210">
        <v>165.87000001303031</v>
      </c>
    </row>
    <row r="3122" spans="1:9" x14ac:dyDescent="0.25">
      <c r="A3122" s="208" t="s">
        <v>8809</v>
      </c>
      <c r="B3122" s="208" t="s">
        <v>13390</v>
      </c>
      <c r="C3122" s="208" t="s">
        <v>13281</v>
      </c>
      <c r="D3122" s="208" t="s">
        <v>13391</v>
      </c>
      <c r="E3122" s="194">
        <v>5.1600000509339647</v>
      </c>
      <c r="F3122" s="254"/>
      <c r="G3122" s="255"/>
      <c r="H3122" s="255"/>
      <c r="I3122" s="210">
        <v>185.21000000575759</v>
      </c>
    </row>
    <row r="3123" spans="1:9" x14ac:dyDescent="0.25">
      <c r="A3123" s="208" t="s">
        <v>8809</v>
      </c>
      <c r="B3123" s="208" t="s">
        <v>13392</v>
      </c>
      <c r="C3123" s="208" t="s">
        <v>13281</v>
      </c>
      <c r="D3123" s="208" t="s">
        <v>13393</v>
      </c>
      <c r="E3123" s="253">
        <v>5.1444000510981311</v>
      </c>
      <c r="F3123" s="245"/>
      <c r="G3123" s="245"/>
      <c r="H3123" s="245"/>
      <c r="I3123" s="210">
        <v>224.000000030303</v>
      </c>
    </row>
    <row r="3124" spans="1:9" x14ac:dyDescent="0.25">
      <c r="A3124" s="208" t="s">
        <v>8809</v>
      </c>
      <c r="B3124" s="208" t="s">
        <v>13394</v>
      </c>
      <c r="C3124" s="208" t="s">
        <v>13281</v>
      </c>
      <c r="D3124" s="208" t="s">
        <v>13395</v>
      </c>
      <c r="E3124" s="253">
        <v>4.98408834533977</v>
      </c>
      <c r="F3124" s="245"/>
      <c r="G3124" s="245"/>
      <c r="H3124" s="245"/>
      <c r="I3124" s="210">
        <v>198.96000186181749</v>
      </c>
    </row>
    <row r="3125" spans="1:9" x14ac:dyDescent="0.25">
      <c r="A3125" s="208" t="s">
        <v>8809</v>
      </c>
      <c r="B3125" s="208" t="s">
        <v>13396</v>
      </c>
      <c r="C3125" s="208" t="s">
        <v>13281</v>
      </c>
      <c r="D3125" s="208" t="s">
        <v>13397</v>
      </c>
      <c r="E3125" s="194">
        <v>0.7699999918968693</v>
      </c>
      <c r="F3125" s="254"/>
      <c r="G3125" s="255"/>
      <c r="H3125" s="255"/>
      <c r="I3125" s="210">
        <v>334.38000217636289</v>
      </c>
    </row>
    <row r="3126" spans="1:9" x14ac:dyDescent="0.25">
      <c r="A3126" s="208" t="s">
        <v>8809</v>
      </c>
      <c r="B3126" s="208" t="s">
        <v>13398</v>
      </c>
      <c r="C3126" s="208" t="s">
        <v>13281</v>
      </c>
      <c r="D3126" s="208" t="s">
        <v>13379</v>
      </c>
      <c r="E3126" s="194">
        <v>2.429999974427782</v>
      </c>
      <c r="F3126" s="254"/>
      <c r="G3126" s="255"/>
      <c r="H3126" s="255"/>
      <c r="I3126" s="210">
        <v>129.58999998515151</v>
      </c>
    </row>
    <row r="3127" spans="1:9" x14ac:dyDescent="0.25">
      <c r="A3127" s="208" t="s">
        <v>8809</v>
      </c>
      <c r="B3127" s="208" t="s">
        <v>13399</v>
      </c>
      <c r="C3127" s="208" t="s">
        <v>13281</v>
      </c>
      <c r="D3127" s="208" t="s">
        <v>13400</v>
      </c>
      <c r="E3127" s="194">
        <v>4.2299999554853986</v>
      </c>
      <c r="F3127" s="254"/>
      <c r="G3127" s="255"/>
      <c r="H3127" s="255"/>
      <c r="I3127" s="210">
        <v>462.62000003575758</v>
      </c>
    </row>
    <row r="3128" spans="1:9" x14ac:dyDescent="0.25">
      <c r="A3128" s="208" t="s">
        <v>8809</v>
      </c>
      <c r="B3128" s="208" t="s">
        <v>13401</v>
      </c>
      <c r="C3128" s="208" t="s">
        <v>13281</v>
      </c>
      <c r="D3128" s="208" t="s">
        <v>13400</v>
      </c>
      <c r="E3128" s="253">
        <v>1.580300009678506</v>
      </c>
      <c r="F3128" s="245"/>
      <c r="G3128" s="245"/>
      <c r="H3128" s="245"/>
      <c r="I3128" s="210">
        <v>464.99999651515259</v>
      </c>
    </row>
    <row r="3129" spans="1:9" x14ac:dyDescent="0.25">
      <c r="A3129" s="208" t="s">
        <v>8809</v>
      </c>
      <c r="B3129" s="208" t="s">
        <v>13402</v>
      </c>
      <c r="C3129" s="208" t="s">
        <v>13281</v>
      </c>
      <c r="D3129" s="208" t="s">
        <v>13403</v>
      </c>
      <c r="E3129" s="194">
        <v>1.5799999833727969</v>
      </c>
      <c r="F3129" s="254"/>
      <c r="G3129" s="255"/>
      <c r="H3129" s="255"/>
      <c r="I3129" s="210">
        <v>98.489999973030322</v>
      </c>
    </row>
    <row r="3130" spans="1:9" x14ac:dyDescent="0.25">
      <c r="A3130" s="208" t="s">
        <v>8809</v>
      </c>
      <c r="B3130" s="208" t="s">
        <v>13404</v>
      </c>
      <c r="C3130" s="208" t="s">
        <v>13281</v>
      </c>
      <c r="D3130" s="208" t="s">
        <v>13403</v>
      </c>
      <c r="E3130" s="194">
        <v>6.3725778861080986</v>
      </c>
      <c r="F3130" s="254"/>
      <c r="G3130" s="255"/>
      <c r="H3130" s="255"/>
      <c r="I3130" s="210">
        <v>93.69999906969727</v>
      </c>
    </row>
    <row r="3131" spans="1:9" x14ac:dyDescent="0.25">
      <c r="A3131" s="208" t="s">
        <v>8809</v>
      </c>
      <c r="B3131" s="208" t="s">
        <v>13405</v>
      </c>
      <c r="C3131" s="208" t="s">
        <v>13281</v>
      </c>
      <c r="D3131" s="208" t="s">
        <v>13406</v>
      </c>
      <c r="E3131" s="194">
        <v>2.6667001034811881</v>
      </c>
      <c r="F3131" s="254"/>
      <c r="G3131" s="255"/>
      <c r="H3131" s="255"/>
      <c r="I3131" s="210">
        <v>327.55999997999999</v>
      </c>
    </row>
    <row r="3132" spans="1:9" x14ac:dyDescent="0.25">
      <c r="A3132" s="208" t="s">
        <v>8809</v>
      </c>
      <c r="B3132" s="208" t="s">
        <v>13407</v>
      </c>
      <c r="C3132" s="208" t="s">
        <v>13281</v>
      </c>
      <c r="D3132" s="208" t="s">
        <v>13408</v>
      </c>
      <c r="E3132" s="194">
        <v>9.5599998993948976</v>
      </c>
      <c r="F3132" s="254"/>
      <c r="G3132" s="255"/>
      <c r="H3132" s="255"/>
      <c r="I3132" s="210">
        <v>327.55999997999999</v>
      </c>
    </row>
    <row r="3133" spans="1:9" x14ac:dyDescent="0.25">
      <c r="A3133" s="208" t="s">
        <v>8809</v>
      </c>
      <c r="B3133" s="208" t="s">
        <v>13409</v>
      </c>
      <c r="C3133" s="208" t="s">
        <v>13281</v>
      </c>
      <c r="D3133" s="208" t="s">
        <v>13410</v>
      </c>
      <c r="E3133" s="194">
        <v>1.680700008621941</v>
      </c>
      <c r="F3133" s="254"/>
      <c r="G3133" s="255"/>
      <c r="H3133" s="255"/>
      <c r="I3133" s="210">
        <v>151.79000000939391</v>
      </c>
    </row>
    <row r="3134" spans="1:9" x14ac:dyDescent="0.25">
      <c r="A3134" s="208" t="s">
        <v>8809</v>
      </c>
      <c r="B3134" s="208" t="s">
        <v>13411</v>
      </c>
      <c r="C3134" s="208" t="s">
        <v>13281</v>
      </c>
      <c r="D3134" s="208" t="s">
        <v>13412</v>
      </c>
      <c r="E3134" s="253">
        <v>0.51999999452775592</v>
      </c>
      <c r="F3134" s="245"/>
      <c r="G3134" s="245"/>
      <c r="H3134" s="245"/>
      <c r="I3134" s="210">
        <v>252.60999913000029</v>
      </c>
    </row>
    <row r="3135" spans="1:9" x14ac:dyDescent="0.25">
      <c r="A3135" s="208" t="s">
        <v>8809</v>
      </c>
      <c r="B3135" s="208" t="s">
        <v>13413</v>
      </c>
      <c r="C3135" s="208" t="s">
        <v>13281</v>
      </c>
      <c r="D3135" s="208" t="s">
        <v>13414</v>
      </c>
      <c r="E3135" s="194">
        <v>7.2632406496896538</v>
      </c>
      <c r="F3135" s="254"/>
      <c r="G3135" s="255"/>
      <c r="H3135" s="255"/>
      <c r="I3135" s="210">
        <v>333.28000254302952</v>
      </c>
    </row>
    <row r="3136" spans="1:9" x14ac:dyDescent="0.25">
      <c r="A3136" s="208" t="s">
        <v>8809</v>
      </c>
      <c r="B3136" s="208" t="s">
        <v>13415</v>
      </c>
      <c r="C3136" s="208" t="s">
        <v>13281</v>
      </c>
      <c r="D3136" s="208" t="s">
        <v>13416</v>
      </c>
      <c r="E3136" s="194">
        <v>4.5599999520126291</v>
      </c>
      <c r="F3136" s="254"/>
      <c r="G3136" s="255"/>
      <c r="H3136" s="255"/>
      <c r="I3136" s="210">
        <v>41.399999987878793</v>
      </c>
    </row>
    <row r="3137" spans="1:9" x14ac:dyDescent="0.25">
      <c r="A3137" s="208" t="s">
        <v>8809</v>
      </c>
      <c r="B3137" s="208" t="s">
        <v>13417</v>
      </c>
      <c r="C3137" s="208" t="s">
        <v>13281</v>
      </c>
      <c r="D3137" s="208" t="s">
        <v>13418</v>
      </c>
      <c r="E3137" s="194">
        <v>9.229999902867668</v>
      </c>
      <c r="F3137" s="254"/>
      <c r="G3137" s="255"/>
      <c r="H3137" s="255"/>
      <c r="I3137" s="210">
        <v>11.829999996060611</v>
      </c>
    </row>
    <row r="3138" spans="1:9" x14ac:dyDescent="0.25">
      <c r="A3138" s="208" t="s">
        <v>8809</v>
      </c>
      <c r="B3138" s="208" t="s">
        <v>13419</v>
      </c>
      <c r="C3138" s="208" t="s">
        <v>13281</v>
      </c>
      <c r="D3138" s="208" t="s">
        <v>13420</v>
      </c>
      <c r="E3138" s="194">
        <v>35.949999621678508</v>
      </c>
      <c r="F3138" s="254"/>
      <c r="G3138" s="255"/>
      <c r="H3138" s="255"/>
      <c r="I3138" s="210">
        <v>24.990000003333328</v>
      </c>
    </row>
    <row r="3139" spans="1:9" x14ac:dyDescent="0.25">
      <c r="A3139" s="208" t="s">
        <v>8809</v>
      </c>
      <c r="B3139" s="208" t="s">
        <v>13421</v>
      </c>
      <c r="C3139" s="208" t="s">
        <v>13281</v>
      </c>
      <c r="D3139" s="208" t="s">
        <v>13422</v>
      </c>
      <c r="E3139" s="194">
        <v>3.759999960431466</v>
      </c>
      <c r="F3139" s="254"/>
      <c r="G3139" s="255"/>
      <c r="H3139" s="255"/>
      <c r="I3139" s="210">
        <v>18.060001555757061</v>
      </c>
    </row>
    <row r="3140" spans="1:9" x14ac:dyDescent="0.25">
      <c r="A3140" s="208" t="s">
        <v>8809</v>
      </c>
      <c r="B3140" s="208" t="s">
        <v>13423</v>
      </c>
      <c r="C3140" s="208" t="s">
        <v>13281</v>
      </c>
      <c r="D3140" s="208" t="s">
        <v>13424</v>
      </c>
      <c r="E3140" s="194">
        <v>6.7300000344119963</v>
      </c>
      <c r="F3140" s="254"/>
      <c r="G3140" s="255"/>
      <c r="H3140" s="255"/>
      <c r="I3140" s="210">
        <v>13.850000004545461</v>
      </c>
    </row>
    <row r="3141" spans="1:9" x14ac:dyDescent="0.25">
      <c r="A3141" s="208" t="s">
        <v>8809</v>
      </c>
      <c r="B3141" s="208" t="s">
        <v>13425</v>
      </c>
      <c r="C3141" s="208" t="s">
        <v>13281</v>
      </c>
      <c r="D3141" s="208" t="s">
        <v>13426</v>
      </c>
      <c r="E3141" s="194">
        <v>1.3299999860036831</v>
      </c>
      <c r="F3141" s="254"/>
      <c r="G3141" s="255"/>
      <c r="H3141" s="255"/>
      <c r="I3141" s="210">
        <v>198.35000001969701</v>
      </c>
    </row>
    <row r="3142" spans="1:9" x14ac:dyDescent="0.25">
      <c r="A3142" s="208" t="s">
        <v>8809</v>
      </c>
      <c r="B3142" s="208" t="s">
        <v>13427</v>
      </c>
      <c r="C3142" s="208" t="s">
        <v>13281</v>
      </c>
      <c r="D3142" s="208" t="s">
        <v>13428</v>
      </c>
      <c r="E3142" s="253">
        <v>10.789999886450939</v>
      </c>
      <c r="F3142" s="245"/>
      <c r="G3142" s="245"/>
      <c r="H3142" s="255"/>
      <c r="I3142" s="210">
        <v>47.349999974242429</v>
      </c>
    </row>
    <row r="3143" spans="1:9" x14ac:dyDescent="0.25">
      <c r="A3143" s="208" t="s">
        <v>8809</v>
      </c>
      <c r="B3143" s="208" t="s">
        <v>13429</v>
      </c>
      <c r="C3143" s="208" t="s">
        <v>13281</v>
      </c>
      <c r="D3143" s="208" t="s">
        <v>13430</v>
      </c>
      <c r="E3143" s="194">
        <v>1.5799999833727969</v>
      </c>
      <c r="F3143" s="254"/>
      <c r="G3143" s="255"/>
      <c r="H3143" s="255"/>
      <c r="I3143" s="210">
        <v>47.349999974242429</v>
      </c>
    </row>
    <row r="3144" spans="1:9" x14ac:dyDescent="0.25">
      <c r="A3144" s="208" t="s">
        <v>8809</v>
      </c>
      <c r="B3144" s="208" t="s">
        <v>13431</v>
      </c>
      <c r="C3144" s="208" t="s">
        <v>13281</v>
      </c>
      <c r="D3144" s="208" t="s">
        <v>13430</v>
      </c>
      <c r="E3144" s="253">
        <v>13.279999860247299</v>
      </c>
      <c r="F3144" s="245"/>
      <c r="G3144" s="245"/>
      <c r="H3144" s="245"/>
      <c r="I3144" s="210">
        <v>47.349999974242429</v>
      </c>
    </row>
    <row r="3145" spans="1:9" x14ac:dyDescent="0.25">
      <c r="A3145" s="208" t="s">
        <v>8809</v>
      </c>
      <c r="B3145" s="208" t="s">
        <v>13432</v>
      </c>
      <c r="C3145" s="208" t="s">
        <v>13281</v>
      </c>
      <c r="D3145" s="208" t="s">
        <v>13433</v>
      </c>
      <c r="E3145" s="194">
        <v>63.739999960641939</v>
      </c>
      <c r="F3145" s="254"/>
      <c r="G3145" s="255"/>
      <c r="H3145" s="255"/>
      <c r="I3145" s="210">
        <v>184.9000000333333</v>
      </c>
    </row>
    <row r="3146" spans="1:9" x14ac:dyDescent="0.25">
      <c r="A3146" s="208" t="s">
        <v>8809</v>
      </c>
      <c r="B3146" s="208" t="s">
        <v>13434</v>
      </c>
      <c r="C3146" s="208" t="s">
        <v>13281</v>
      </c>
      <c r="D3146" s="208" t="s">
        <v>13435</v>
      </c>
      <c r="E3146" s="253">
        <v>586.19000004009479</v>
      </c>
      <c r="F3146" s="245"/>
      <c r="G3146" s="245"/>
      <c r="H3146" s="245"/>
      <c r="I3146" s="210">
        <v>184.9000000333333</v>
      </c>
    </row>
    <row r="3147" spans="1:9" x14ac:dyDescent="0.25">
      <c r="A3147" s="208" t="s">
        <v>8809</v>
      </c>
      <c r="B3147" s="208" t="s">
        <v>13436</v>
      </c>
      <c r="C3147" s="208" t="s">
        <v>13281</v>
      </c>
      <c r="D3147" s="208" t="s">
        <v>13437</v>
      </c>
      <c r="E3147" s="194">
        <v>3.5099999630623531</v>
      </c>
      <c r="F3147" s="254"/>
      <c r="G3147" s="255"/>
      <c r="H3147" s="255"/>
      <c r="I3147" s="210">
        <v>216.2800000278788</v>
      </c>
    </row>
    <row r="3148" spans="1:9" x14ac:dyDescent="0.25">
      <c r="A3148" s="208" t="s">
        <v>8809</v>
      </c>
      <c r="B3148" s="208" t="s">
        <v>13438</v>
      </c>
      <c r="C3148" s="208" t="s">
        <v>13281</v>
      </c>
      <c r="D3148" s="208" t="s">
        <v>13439</v>
      </c>
      <c r="E3148" s="253">
        <v>0.10999999884240989</v>
      </c>
      <c r="F3148" s="245"/>
      <c r="G3148" s="245"/>
      <c r="H3148" s="255"/>
      <c r="I3148" s="210">
        <v>216.30000365757451</v>
      </c>
    </row>
    <row r="3149" spans="1:9" x14ac:dyDescent="0.25">
      <c r="A3149" s="208" t="s">
        <v>8809</v>
      </c>
      <c r="B3149" s="208" t="s">
        <v>13440</v>
      </c>
      <c r="C3149" s="208" t="s">
        <v>13281</v>
      </c>
      <c r="D3149" s="208" t="s">
        <v>13441</v>
      </c>
      <c r="E3149" s="253">
        <v>3.6598712585122728</v>
      </c>
      <c r="F3149" s="245"/>
      <c r="G3149" s="245"/>
      <c r="H3149" s="255"/>
      <c r="I3149" s="210">
        <v>184.9000000333333</v>
      </c>
    </row>
    <row r="3150" spans="1:9" x14ac:dyDescent="0.25">
      <c r="A3150" s="208" t="s">
        <v>8809</v>
      </c>
      <c r="B3150" s="208" t="s">
        <v>13442</v>
      </c>
      <c r="C3150" s="208" t="s">
        <v>13281</v>
      </c>
      <c r="D3150" s="208" t="s">
        <v>13443</v>
      </c>
      <c r="E3150" s="194">
        <v>14.65999995096027</v>
      </c>
      <c r="F3150" s="254"/>
      <c r="G3150" s="255"/>
      <c r="H3150" s="255"/>
      <c r="I3150" s="210">
        <v>213.5299970051525</v>
      </c>
    </row>
    <row r="3151" spans="1:9" x14ac:dyDescent="0.25">
      <c r="A3151" s="208" t="s">
        <v>8809</v>
      </c>
      <c r="B3151" s="208" t="s">
        <v>13444</v>
      </c>
      <c r="C3151" s="208" t="s">
        <v>13281</v>
      </c>
      <c r="D3151" s="208" t="s">
        <v>13445</v>
      </c>
      <c r="E3151" s="253">
        <v>7.9999999158116286E-2</v>
      </c>
      <c r="F3151" s="245"/>
      <c r="G3151" s="245"/>
      <c r="H3151" s="245"/>
      <c r="I3151" s="210">
        <v>213.4999970151525</v>
      </c>
    </row>
    <row r="3152" spans="1:9" x14ac:dyDescent="0.25">
      <c r="A3152" s="208" t="s">
        <v>8809</v>
      </c>
      <c r="B3152" s="208" t="s">
        <v>13446</v>
      </c>
      <c r="C3152" s="208" t="s">
        <v>13281</v>
      </c>
      <c r="D3152" s="208" t="s">
        <v>13447</v>
      </c>
      <c r="E3152" s="253">
        <v>0.78999999168639845</v>
      </c>
      <c r="F3152" s="245"/>
      <c r="G3152" s="245"/>
      <c r="H3152" s="245"/>
      <c r="I3152" s="210">
        <v>10.08999997000001</v>
      </c>
    </row>
    <row r="3153" spans="1:9" x14ac:dyDescent="0.25">
      <c r="A3153" s="208" t="s">
        <v>8809</v>
      </c>
      <c r="B3153" s="208" t="s">
        <v>13448</v>
      </c>
      <c r="C3153" s="208" t="s">
        <v>13281</v>
      </c>
      <c r="D3153" s="208" t="s">
        <v>13449</v>
      </c>
      <c r="E3153" s="253">
        <v>6.4400000374638253</v>
      </c>
      <c r="F3153" s="245"/>
      <c r="G3153" s="245"/>
      <c r="H3153" s="255"/>
      <c r="I3153" s="210">
        <v>2.9199990266669911</v>
      </c>
    </row>
    <row r="3154" spans="1:9" x14ac:dyDescent="0.25">
      <c r="A3154" s="208" t="s">
        <v>8809</v>
      </c>
      <c r="B3154" s="208" t="s">
        <v>13450</v>
      </c>
      <c r="C3154" s="208" t="s">
        <v>13281</v>
      </c>
      <c r="D3154" s="208" t="s">
        <v>13451</v>
      </c>
      <c r="E3154" s="253">
        <v>0.17780005074664509</v>
      </c>
      <c r="F3154" s="245"/>
      <c r="G3154" s="245"/>
      <c r="H3154" s="245"/>
      <c r="I3154" s="210">
        <v>9.4500000318181705</v>
      </c>
    </row>
    <row r="3155" spans="1:9" x14ac:dyDescent="0.25">
      <c r="A3155" s="208" t="s">
        <v>8809</v>
      </c>
      <c r="B3155" s="208" t="s">
        <v>13452</v>
      </c>
      <c r="C3155" s="208" t="s">
        <v>13281</v>
      </c>
      <c r="D3155" s="208" t="s">
        <v>13453</v>
      </c>
      <c r="E3155" s="194">
        <v>1.049999988950276</v>
      </c>
      <c r="F3155" s="254"/>
      <c r="G3155" s="255"/>
      <c r="H3155" s="255"/>
      <c r="I3155" s="210">
        <v>7.2100000209090833</v>
      </c>
    </row>
    <row r="3156" spans="1:9" x14ac:dyDescent="0.25">
      <c r="A3156" s="208" t="s">
        <v>8809</v>
      </c>
      <c r="B3156" s="208" t="s">
        <v>13454</v>
      </c>
      <c r="C3156" s="208" t="s">
        <v>13281</v>
      </c>
      <c r="D3156" s="208" t="s">
        <v>13455</v>
      </c>
      <c r="E3156" s="194">
        <v>42.944856269983092</v>
      </c>
      <c r="F3156" s="254"/>
      <c r="G3156" s="255"/>
      <c r="H3156" s="255"/>
      <c r="I3156" s="210">
        <v>18.100000027272721</v>
      </c>
    </row>
    <row r="3157" spans="1:9" x14ac:dyDescent="0.25">
      <c r="A3157" s="208" t="s">
        <v>8809</v>
      </c>
      <c r="B3157" s="208" t="s">
        <v>13456</v>
      </c>
      <c r="C3157" s="208" t="s">
        <v>13281</v>
      </c>
      <c r="D3157" s="208" t="s">
        <v>13455</v>
      </c>
      <c r="E3157" s="253">
        <v>0.98346749820081558</v>
      </c>
      <c r="F3157" s="245"/>
      <c r="G3157" s="245"/>
      <c r="H3157" s="245"/>
      <c r="I3157" s="210">
        <v>17.930000008181811</v>
      </c>
    </row>
    <row r="3158" spans="1:9" x14ac:dyDescent="0.25">
      <c r="A3158" s="208" t="s">
        <v>8809</v>
      </c>
      <c r="B3158" s="208" t="s">
        <v>13457</v>
      </c>
      <c r="C3158" s="208" t="s">
        <v>13281</v>
      </c>
      <c r="D3158" s="208" t="s">
        <v>13458</v>
      </c>
      <c r="E3158" s="194">
        <v>7.0599999257037638</v>
      </c>
      <c r="F3158" s="254"/>
      <c r="G3158" s="255"/>
      <c r="H3158" s="255"/>
      <c r="I3158" s="210">
        <v>16.810000002727271</v>
      </c>
    </row>
    <row r="3159" spans="1:9" x14ac:dyDescent="0.25">
      <c r="A3159" s="208" t="s">
        <v>8809</v>
      </c>
      <c r="B3159" s="208" t="s">
        <v>13459</v>
      </c>
      <c r="C3159" s="208" t="s">
        <v>13281</v>
      </c>
      <c r="D3159" s="208" t="s">
        <v>13460</v>
      </c>
      <c r="E3159" s="194">
        <v>7.0599999257037638</v>
      </c>
      <c r="F3159" s="254"/>
      <c r="G3159" s="255"/>
      <c r="H3159" s="255"/>
      <c r="I3159" s="210">
        <v>17.930000008181811</v>
      </c>
    </row>
    <row r="3160" spans="1:9" x14ac:dyDescent="0.25">
      <c r="A3160" s="208" t="s">
        <v>8809</v>
      </c>
      <c r="B3160" s="208" t="s">
        <v>13461</v>
      </c>
      <c r="C3160" s="208" t="s">
        <v>13281</v>
      </c>
      <c r="D3160" s="208" t="s">
        <v>13462</v>
      </c>
      <c r="E3160" s="194">
        <v>7.0399999259142341</v>
      </c>
      <c r="F3160" s="254"/>
      <c r="G3160" s="255"/>
      <c r="H3160" s="255"/>
      <c r="I3160" s="210">
        <v>67.860000031515142</v>
      </c>
    </row>
    <row r="3161" spans="1:9" x14ac:dyDescent="0.25">
      <c r="A3161" s="208" t="s">
        <v>8809</v>
      </c>
      <c r="B3161" s="208" t="s">
        <v>13463</v>
      </c>
      <c r="C3161" s="208" t="s">
        <v>13281</v>
      </c>
      <c r="D3161" s="208" t="s">
        <v>13464</v>
      </c>
      <c r="E3161" s="194">
        <v>6.9657000056227307</v>
      </c>
      <c r="F3161" s="254"/>
      <c r="G3161" s="255"/>
      <c r="H3161" s="255"/>
      <c r="I3161" s="210">
        <v>1.9199999660606171</v>
      </c>
    </row>
    <row r="3162" spans="1:9" x14ac:dyDescent="0.25">
      <c r="A3162" s="208" t="s">
        <v>8809</v>
      </c>
      <c r="B3162" s="208" t="s">
        <v>13465</v>
      </c>
      <c r="C3162" s="208" t="s">
        <v>13281</v>
      </c>
      <c r="D3162" s="208" t="s">
        <v>13466</v>
      </c>
      <c r="E3162" s="194">
        <v>6.9343645679098707</v>
      </c>
      <c r="F3162" s="254"/>
      <c r="G3162" s="255"/>
      <c r="H3162" s="255"/>
      <c r="I3162" s="210">
        <v>0.77999974000008654</v>
      </c>
    </row>
    <row r="3163" spans="1:9" x14ac:dyDescent="0.25">
      <c r="A3163" s="208" t="s">
        <v>8809</v>
      </c>
      <c r="B3163" s="208" t="s">
        <v>13467</v>
      </c>
      <c r="C3163" s="208" t="s">
        <v>13281</v>
      </c>
      <c r="D3163" s="208" t="s">
        <v>13468</v>
      </c>
      <c r="E3163" s="194">
        <v>6.9134542813632809</v>
      </c>
      <c r="F3163" s="254"/>
      <c r="G3163" s="255"/>
      <c r="H3163" s="255"/>
      <c r="I3163" s="210">
        <v>25.379999115757869</v>
      </c>
    </row>
    <row r="3164" spans="1:9" x14ac:dyDescent="0.25">
      <c r="A3164" s="208" t="s">
        <v>8809</v>
      </c>
      <c r="B3164" s="208" t="s">
        <v>13469</v>
      </c>
      <c r="C3164" s="208" t="s">
        <v>13281</v>
      </c>
      <c r="D3164" s="208" t="s">
        <v>13470</v>
      </c>
      <c r="E3164" s="253">
        <v>6.8000000336753494</v>
      </c>
      <c r="F3164" s="245"/>
      <c r="G3164" s="245"/>
      <c r="H3164" s="245"/>
      <c r="I3164" s="210">
        <v>8.4099999996969714</v>
      </c>
    </row>
    <row r="3165" spans="1:9" x14ac:dyDescent="0.25">
      <c r="A3165" s="208" t="s">
        <v>8809</v>
      </c>
      <c r="B3165" s="208" t="s">
        <v>13471</v>
      </c>
      <c r="C3165" s="208" t="s">
        <v>13281</v>
      </c>
      <c r="D3165" s="208" t="s">
        <v>13472</v>
      </c>
      <c r="E3165" s="194">
        <v>6.7554958510339818</v>
      </c>
      <c r="F3165" s="254"/>
      <c r="G3165" s="255"/>
      <c r="H3165" s="255"/>
      <c r="I3165" s="210">
        <v>126.1399999987879</v>
      </c>
    </row>
    <row r="3166" spans="1:9" x14ac:dyDescent="0.25">
      <c r="A3166" s="208" t="s">
        <v>8809</v>
      </c>
      <c r="B3166" s="208" t="s">
        <v>13473</v>
      </c>
      <c r="C3166" s="208" t="s">
        <v>13281</v>
      </c>
      <c r="D3166" s="208" t="s">
        <v>13474</v>
      </c>
      <c r="E3166" s="194">
        <v>6.670000035043409</v>
      </c>
      <c r="F3166" s="254"/>
      <c r="G3166" s="255"/>
      <c r="H3166" s="255"/>
      <c r="I3166" s="210">
        <v>141.13000000212119</v>
      </c>
    </row>
    <row r="3167" spans="1:9" x14ac:dyDescent="0.25">
      <c r="A3167" s="208" t="s">
        <v>8809</v>
      </c>
      <c r="B3167" s="208" t="s">
        <v>13475</v>
      </c>
      <c r="C3167" s="208" t="s">
        <v>13281</v>
      </c>
      <c r="D3167" s="208" t="s">
        <v>13476</v>
      </c>
      <c r="E3167" s="253">
        <v>34.369999638305707</v>
      </c>
      <c r="F3167" s="245"/>
      <c r="G3167" s="245"/>
      <c r="H3167" s="255"/>
      <c r="I3167" s="210">
        <v>141.13000000212119</v>
      </c>
    </row>
    <row r="3168" spans="1:9" x14ac:dyDescent="0.25">
      <c r="A3168" s="208" t="s">
        <v>8809</v>
      </c>
      <c r="B3168" s="208" t="s">
        <v>13477</v>
      </c>
      <c r="C3168" s="208" t="s">
        <v>13281</v>
      </c>
      <c r="D3168" s="208" t="s">
        <v>13478</v>
      </c>
      <c r="E3168" s="253">
        <v>185.40000004840829</v>
      </c>
      <c r="F3168" s="245"/>
      <c r="G3168" s="245"/>
      <c r="H3168" s="245"/>
      <c r="I3168" s="210">
        <v>141.13000000212119</v>
      </c>
    </row>
    <row r="3169" spans="1:9" x14ac:dyDescent="0.25">
      <c r="A3169" s="208" t="s">
        <v>8809</v>
      </c>
      <c r="B3169" s="208" t="s">
        <v>13479</v>
      </c>
      <c r="C3169" s="208" t="s">
        <v>13281</v>
      </c>
      <c r="D3169" s="208" t="s">
        <v>13480</v>
      </c>
      <c r="E3169" s="253">
        <v>182.04999997842671</v>
      </c>
      <c r="F3169" s="245"/>
      <c r="G3169" s="245"/>
      <c r="H3169" s="245"/>
      <c r="I3169" s="210">
        <v>156.98000070363611</v>
      </c>
    </row>
    <row r="3170" spans="1:9" x14ac:dyDescent="0.25">
      <c r="A3170" s="208" t="s">
        <v>8809</v>
      </c>
      <c r="B3170" s="208" t="s">
        <v>13481</v>
      </c>
      <c r="C3170" s="208" t="s">
        <v>13281</v>
      </c>
      <c r="D3170" s="208" t="s">
        <v>13314</v>
      </c>
      <c r="E3170" s="253">
        <v>50.979999989686917</v>
      </c>
      <c r="F3170" s="245"/>
      <c r="G3170" s="245"/>
      <c r="H3170" s="245"/>
      <c r="I3170" s="210">
        <v>93.949999971212137</v>
      </c>
    </row>
    <row r="3171" spans="1:9" x14ac:dyDescent="0.25">
      <c r="A3171" s="208" t="s">
        <v>8809</v>
      </c>
      <c r="B3171" s="208" t="s">
        <v>13482</v>
      </c>
      <c r="C3171" s="208" t="s">
        <v>13281</v>
      </c>
      <c r="D3171" s="208" t="s">
        <v>13483</v>
      </c>
      <c r="E3171" s="194">
        <v>50.875299964479879</v>
      </c>
      <c r="F3171" s="254"/>
      <c r="G3171" s="255"/>
      <c r="H3171" s="255"/>
      <c r="I3171" s="210">
        <v>85.989999973030308</v>
      </c>
    </row>
    <row r="3172" spans="1:9" x14ac:dyDescent="0.25">
      <c r="A3172" s="208" t="s">
        <v>8809</v>
      </c>
      <c r="B3172" s="208" t="s">
        <v>13484</v>
      </c>
      <c r="C3172" s="208" t="s">
        <v>13281</v>
      </c>
      <c r="D3172" s="208" t="s">
        <v>13485</v>
      </c>
      <c r="E3172" s="194">
        <v>49.841399949051308</v>
      </c>
      <c r="F3172" s="254"/>
      <c r="G3172" s="255"/>
      <c r="H3172" s="255"/>
      <c r="I3172" s="210">
        <v>80.820000029696971</v>
      </c>
    </row>
    <row r="3173" spans="1:9" x14ac:dyDescent="0.25">
      <c r="A3173" s="208" t="s">
        <v>8809</v>
      </c>
      <c r="B3173" s="208" t="s">
        <v>13486</v>
      </c>
      <c r="C3173" s="208" t="s">
        <v>13281</v>
      </c>
      <c r="D3173" s="208" t="s">
        <v>13487</v>
      </c>
      <c r="E3173" s="194">
        <v>49.470000005577482</v>
      </c>
      <c r="F3173" s="254"/>
      <c r="G3173" s="255"/>
      <c r="H3173" s="255"/>
      <c r="I3173" s="210">
        <v>80.820000029696971</v>
      </c>
    </row>
    <row r="3174" spans="1:9" x14ac:dyDescent="0.25">
      <c r="A3174" s="208" t="s">
        <v>8809</v>
      </c>
      <c r="B3174" s="208" t="s">
        <v>13488</v>
      </c>
      <c r="C3174" s="208" t="s">
        <v>13281</v>
      </c>
      <c r="D3174" s="208" t="s">
        <v>13489</v>
      </c>
      <c r="E3174" s="194">
        <v>47.350000027887397</v>
      </c>
      <c r="F3174" s="254"/>
      <c r="G3174" s="255"/>
      <c r="H3174" s="255"/>
      <c r="I3174" s="210">
        <v>7.8499973833342054</v>
      </c>
    </row>
    <row r="3175" spans="1:9" x14ac:dyDescent="0.25">
      <c r="A3175" s="208" t="s">
        <v>8809</v>
      </c>
      <c r="B3175" s="208" t="s">
        <v>13490</v>
      </c>
      <c r="C3175" s="208" t="s">
        <v>13281</v>
      </c>
      <c r="D3175" s="208" t="s">
        <v>13491</v>
      </c>
      <c r="E3175" s="253">
        <v>47.18990216059035</v>
      </c>
      <c r="F3175" s="245"/>
      <c r="G3175" s="245"/>
      <c r="H3175" s="255"/>
      <c r="I3175" s="210">
        <v>20.410000014848482</v>
      </c>
    </row>
    <row r="3176" spans="1:9" x14ac:dyDescent="0.25">
      <c r="A3176" s="208" t="s">
        <v>8809</v>
      </c>
      <c r="B3176" s="208" t="s">
        <v>13492</v>
      </c>
      <c r="C3176" s="208" t="s">
        <v>13281</v>
      </c>
      <c r="D3176" s="208" t="s">
        <v>13491</v>
      </c>
      <c r="E3176" s="253">
        <v>46.810612503966198</v>
      </c>
      <c r="F3176" s="245"/>
      <c r="G3176" s="245"/>
      <c r="H3176" s="245"/>
      <c r="I3176" s="210">
        <v>20.410000014848482</v>
      </c>
    </row>
    <row r="3177" spans="1:9" x14ac:dyDescent="0.25">
      <c r="A3177" s="208" t="s">
        <v>8809</v>
      </c>
      <c r="B3177" s="208" t="s">
        <v>13493</v>
      </c>
      <c r="C3177" s="208" t="s">
        <v>13281</v>
      </c>
      <c r="D3177" s="208" t="s">
        <v>13494</v>
      </c>
      <c r="E3177" s="253">
        <v>2.9999999684293611E-2</v>
      </c>
      <c r="F3177" s="245"/>
      <c r="G3177" s="245"/>
      <c r="H3177" s="245"/>
      <c r="I3177" s="210">
        <v>22.880000024848471</v>
      </c>
    </row>
    <row r="3178" spans="1:9" x14ac:dyDescent="0.25">
      <c r="A3178" s="208" t="s">
        <v>8809</v>
      </c>
      <c r="B3178" s="208" t="s">
        <v>13495</v>
      </c>
      <c r="C3178" s="208" t="s">
        <v>13281</v>
      </c>
      <c r="D3178" s="208" t="s">
        <v>13496</v>
      </c>
      <c r="E3178" s="194">
        <v>11.65999987729545</v>
      </c>
      <c r="F3178" s="254"/>
      <c r="G3178" s="255"/>
      <c r="H3178" s="255"/>
      <c r="I3178" s="210">
        <v>19.419999966060619</v>
      </c>
    </row>
    <row r="3179" spans="1:9" x14ac:dyDescent="0.25">
      <c r="A3179" s="208" t="s">
        <v>8809</v>
      </c>
      <c r="B3179" s="208" t="s">
        <v>13497</v>
      </c>
      <c r="C3179" s="208" t="s">
        <v>13281</v>
      </c>
      <c r="D3179" s="208" t="s">
        <v>13498</v>
      </c>
      <c r="E3179" s="194">
        <v>1.5799999833727969</v>
      </c>
      <c r="F3179" s="254"/>
      <c r="G3179" s="255"/>
      <c r="H3179" s="255"/>
      <c r="I3179" s="210">
        <v>95.769999970606079</v>
      </c>
    </row>
    <row r="3180" spans="1:9" x14ac:dyDescent="0.25">
      <c r="A3180" s="208" t="s">
        <v>8809</v>
      </c>
      <c r="B3180" s="208" t="s">
        <v>13499</v>
      </c>
      <c r="C3180" s="208" t="s">
        <v>13281</v>
      </c>
      <c r="D3180" s="208" t="s">
        <v>13500</v>
      </c>
      <c r="E3180" s="253">
        <v>0.85999999094975021</v>
      </c>
      <c r="F3180" s="245"/>
      <c r="G3180" s="245"/>
      <c r="H3180" s="245"/>
      <c r="I3180" s="210">
        <v>48.899998851515527</v>
      </c>
    </row>
    <row r="3181" spans="1:9" x14ac:dyDescent="0.25">
      <c r="A3181" s="208" t="s">
        <v>8809</v>
      </c>
      <c r="B3181" s="208" t="s">
        <v>13501</v>
      </c>
      <c r="C3181" s="208" t="s">
        <v>13281</v>
      </c>
      <c r="D3181" s="208" t="s">
        <v>13500</v>
      </c>
      <c r="E3181" s="194">
        <v>5.9820257197366411</v>
      </c>
      <c r="F3181" s="254"/>
      <c r="G3181" s="255"/>
      <c r="H3181" s="255"/>
      <c r="I3181" s="210">
        <v>48.899998851515527</v>
      </c>
    </row>
    <row r="3182" spans="1:9" x14ac:dyDescent="0.25">
      <c r="A3182" s="208" t="s">
        <v>8809</v>
      </c>
      <c r="B3182" s="208" t="s">
        <v>13502</v>
      </c>
      <c r="C3182" s="208" t="s">
        <v>13281</v>
      </c>
      <c r="D3182" s="208" t="s">
        <v>13491</v>
      </c>
      <c r="E3182" s="253">
        <v>3.2599999656932388</v>
      </c>
      <c r="F3182" s="245"/>
      <c r="G3182" s="245"/>
      <c r="H3182" s="255"/>
      <c r="I3182" s="210">
        <v>20.009999996666672</v>
      </c>
    </row>
    <row r="3183" spans="1:9" x14ac:dyDescent="0.25">
      <c r="A3183" s="208" t="s">
        <v>8809</v>
      </c>
      <c r="B3183" s="208" t="s">
        <v>13503</v>
      </c>
      <c r="C3183" s="208" t="s">
        <v>13281</v>
      </c>
      <c r="D3183" s="208" t="s">
        <v>13504</v>
      </c>
      <c r="E3183" s="194">
        <v>9.3145463897443168</v>
      </c>
      <c r="F3183" s="254"/>
      <c r="G3183" s="255"/>
      <c r="H3183" s="255"/>
      <c r="I3183" s="210">
        <v>0.52999997484849326</v>
      </c>
    </row>
    <row r="3184" spans="1:9" x14ac:dyDescent="0.25">
      <c r="A3184" s="208" t="s">
        <v>8809</v>
      </c>
      <c r="B3184" s="208" t="s">
        <v>13505</v>
      </c>
      <c r="C3184" s="208" t="s">
        <v>13281</v>
      </c>
      <c r="D3184" s="208" t="s">
        <v>13506</v>
      </c>
      <c r="E3184" s="194">
        <v>7.4200000271507491</v>
      </c>
      <c r="F3184" s="254"/>
      <c r="G3184" s="255"/>
      <c r="H3184" s="255"/>
      <c r="I3184" s="210">
        <v>2.6300000324242321</v>
      </c>
    </row>
    <row r="3185" spans="1:9" x14ac:dyDescent="0.25">
      <c r="A3185" s="208" t="s">
        <v>8809</v>
      </c>
      <c r="B3185" s="208" t="s">
        <v>13507</v>
      </c>
      <c r="C3185" s="208" t="s">
        <v>13281</v>
      </c>
      <c r="D3185" s="208" t="s">
        <v>13508</v>
      </c>
      <c r="E3185" s="253">
        <v>29.250000007892659</v>
      </c>
      <c r="F3185" s="245"/>
      <c r="G3185" s="245"/>
      <c r="H3185" s="245"/>
      <c r="I3185" s="210">
        <v>1.9900000184848421</v>
      </c>
    </row>
    <row r="3186" spans="1:9" x14ac:dyDescent="0.25">
      <c r="A3186" s="208" t="s">
        <v>8809</v>
      </c>
      <c r="B3186" s="208" t="s">
        <v>13509</v>
      </c>
      <c r="C3186" s="208" t="s">
        <v>13281</v>
      </c>
      <c r="D3186" s="208" t="s">
        <v>13510</v>
      </c>
      <c r="E3186" s="194">
        <v>35.949999621678508</v>
      </c>
      <c r="F3186" s="254"/>
      <c r="G3186" s="255"/>
      <c r="H3186" s="255"/>
      <c r="I3186" s="210">
        <v>1.8499999893939429</v>
      </c>
    </row>
    <row r="3187" spans="1:9" x14ac:dyDescent="0.25">
      <c r="A3187" s="208" t="s">
        <v>8809</v>
      </c>
      <c r="B3187" s="208" t="s">
        <v>13511</v>
      </c>
      <c r="C3187" s="208" t="s">
        <v>13281</v>
      </c>
      <c r="D3187" s="208" t="s">
        <v>13512</v>
      </c>
      <c r="E3187" s="194">
        <v>139.5700000045251</v>
      </c>
      <c r="F3187" s="254"/>
      <c r="G3187" s="255"/>
      <c r="H3187" s="255"/>
      <c r="I3187" s="210">
        <v>0.28999997909091613</v>
      </c>
    </row>
    <row r="3188" spans="1:9" x14ac:dyDescent="0.25">
      <c r="A3188" s="208" t="s">
        <v>8809</v>
      </c>
      <c r="B3188" s="208" t="s">
        <v>13513</v>
      </c>
      <c r="C3188" s="208" t="s">
        <v>13281</v>
      </c>
      <c r="D3188" s="208" t="s">
        <v>13514</v>
      </c>
      <c r="E3188" s="253">
        <v>8.9999999052880822E-2</v>
      </c>
      <c r="F3188" s="245"/>
      <c r="G3188" s="245"/>
      <c r="H3188" s="245"/>
      <c r="I3188" s="210">
        <v>2.4800000066666641</v>
      </c>
    </row>
    <row r="3189" spans="1:9" x14ac:dyDescent="0.25">
      <c r="A3189" s="208" t="s">
        <v>8809</v>
      </c>
      <c r="B3189" s="208" t="s">
        <v>13515</v>
      </c>
      <c r="C3189" s="208" t="s">
        <v>13281</v>
      </c>
      <c r="D3189" s="208" t="s">
        <v>13516</v>
      </c>
      <c r="E3189" s="194">
        <v>11.399999985267041</v>
      </c>
      <c r="F3189" s="254"/>
      <c r="G3189" s="255"/>
      <c r="H3189" s="255"/>
      <c r="I3189" s="210">
        <v>0.52999997484849326</v>
      </c>
    </row>
    <row r="3190" spans="1:9" x14ac:dyDescent="0.25">
      <c r="A3190" s="208" t="s">
        <v>8809</v>
      </c>
      <c r="B3190" s="208" t="s">
        <v>13517</v>
      </c>
      <c r="C3190" s="208" t="s">
        <v>13281</v>
      </c>
      <c r="D3190" s="208" t="s">
        <v>13518</v>
      </c>
      <c r="E3190" s="194">
        <v>12.32999997548014</v>
      </c>
      <c r="F3190" s="254"/>
      <c r="G3190" s="255"/>
      <c r="H3190" s="255"/>
      <c r="I3190" s="210">
        <v>0.52999997484849326</v>
      </c>
    </row>
    <row r="3191" spans="1:9" x14ac:dyDescent="0.25">
      <c r="A3191" s="208" t="s">
        <v>8809</v>
      </c>
      <c r="B3191" s="208" t="s">
        <v>13519</v>
      </c>
      <c r="C3191" s="208" t="s">
        <v>13281</v>
      </c>
      <c r="D3191" s="208" t="s">
        <v>13520</v>
      </c>
      <c r="E3191" s="194">
        <v>12.31999997558537</v>
      </c>
      <c r="F3191" s="254"/>
      <c r="G3191" s="255"/>
      <c r="H3191" s="255"/>
      <c r="I3191" s="210">
        <v>0.70999999060606367</v>
      </c>
    </row>
    <row r="3192" spans="1:9" x14ac:dyDescent="0.25">
      <c r="A3192" s="208" t="s">
        <v>8809</v>
      </c>
      <c r="B3192" s="208" t="s">
        <v>13521</v>
      </c>
      <c r="C3192" s="208" t="s">
        <v>13281</v>
      </c>
      <c r="D3192" s="208" t="s">
        <v>13522</v>
      </c>
      <c r="E3192" s="194">
        <v>12.25999997621679</v>
      </c>
      <c r="F3192" s="254"/>
      <c r="G3192" s="255"/>
      <c r="H3192" s="255"/>
      <c r="I3192" s="210">
        <v>0.45000000151515102</v>
      </c>
    </row>
    <row r="3193" spans="1:9" x14ac:dyDescent="0.25">
      <c r="A3193" s="208" t="s">
        <v>8809</v>
      </c>
      <c r="B3193" s="208" t="s">
        <v>13523</v>
      </c>
      <c r="C3193" s="208" t="s">
        <v>13281</v>
      </c>
      <c r="D3193" s="208" t="s">
        <v>13524</v>
      </c>
      <c r="E3193" s="194">
        <v>12.162799977239681</v>
      </c>
      <c r="F3193" s="254"/>
      <c r="G3193" s="255"/>
      <c r="H3193" s="255"/>
      <c r="I3193" s="210">
        <v>0.45000000151515102</v>
      </c>
    </row>
    <row r="3194" spans="1:9" x14ac:dyDescent="0.25">
      <c r="A3194" s="208" t="s">
        <v>8809</v>
      </c>
      <c r="B3194" s="208" t="s">
        <v>13525</v>
      </c>
      <c r="C3194" s="208" t="s">
        <v>13281</v>
      </c>
      <c r="D3194" s="208" t="s">
        <v>13526</v>
      </c>
      <c r="E3194" s="194">
        <v>12.0599999783215</v>
      </c>
      <c r="F3194" s="254"/>
      <c r="G3194" s="255"/>
      <c r="H3194" s="255"/>
      <c r="I3194" s="210">
        <v>2.0000000151515098</v>
      </c>
    </row>
    <row r="3195" spans="1:9" x14ac:dyDescent="0.25">
      <c r="A3195" s="208" t="s">
        <v>8809</v>
      </c>
      <c r="B3195" s="208" t="s">
        <v>13527</v>
      </c>
      <c r="C3195" s="208" t="s">
        <v>13281</v>
      </c>
      <c r="D3195" s="208" t="s">
        <v>13528</v>
      </c>
      <c r="E3195" s="194">
        <v>14.28999995485399</v>
      </c>
      <c r="F3195" s="254"/>
      <c r="G3195" s="255"/>
      <c r="H3195" s="255"/>
      <c r="I3195" s="210">
        <v>2.4800000066666641</v>
      </c>
    </row>
    <row r="3196" spans="1:9" x14ac:dyDescent="0.25">
      <c r="A3196" s="208" t="s">
        <v>8809</v>
      </c>
      <c r="B3196" s="208" t="s">
        <v>13529</v>
      </c>
      <c r="C3196" s="208" t="s">
        <v>13281</v>
      </c>
      <c r="D3196" s="208" t="s">
        <v>13530</v>
      </c>
      <c r="E3196" s="253">
        <v>1.9999999789529072E-2</v>
      </c>
      <c r="F3196" s="245"/>
      <c r="G3196" s="245"/>
      <c r="H3196" s="245"/>
      <c r="I3196" s="210">
        <v>2.4800000066666641</v>
      </c>
    </row>
    <row r="3197" spans="1:9" x14ac:dyDescent="0.25">
      <c r="A3197" s="208" t="s">
        <v>8809</v>
      </c>
      <c r="B3197" s="208" t="s">
        <v>13531</v>
      </c>
      <c r="C3197" s="208" t="s">
        <v>13281</v>
      </c>
      <c r="D3197" s="208" t="s">
        <v>13532</v>
      </c>
      <c r="E3197" s="194">
        <v>102.8499999700079</v>
      </c>
      <c r="F3197" s="254"/>
      <c r="G3197" s="255"/>
      <c r="H3197" s="255"/>
      <c r="I3197" s="210">
        <v>2.4500000166666611</v>
      </c>
    </row>
    <row r="3198" spans="1:9" x14ac:dyDescent="0.25">
      <c r="A3198" s="208" t="s">
        <v>8809</v>
      </c>
      <c r="B3198" s="208" t="s">
        <v>13533</v>
      </c>
      <c r="C3198" s="208" t="s">
        <v>13281</v>
      </c>
      <c r="D3198" s="208" t="s">
        <v>13534</v>
      </c>
      <c r="E3198" s="194">
        <v>102.04025654259139</v>
      </c>
      <c r="F3198" s="254"/>
      <c r="G3198" s="255"/>
      <c r="H3198" s="255"/>
      <c r="I3198" s="210">
        <v>2.4000000333333218</v>
      </c>
    </row>
    <row r="3199" spans="1:9" x14ac:dyDescent="0.25">
      <c r="A3199" s="208" t="s">
        <v>8809</v>
      </c>
      <c r="B3199" s="208" t="s">
        <v>13535</v>
      </c>
      <c r="C3199" s="208" t="s">
        <v>13281</v>
      </c>
      <c r="D3199" s="208" t="s">
        <v>13536</v>
      </c>
      <c r="E3199" s="253">
        <v>3.6495553417568498</v>
      </c>
      <c r="F3199" s="245"/>
      <c r="G3199" s="245"/>
      <c r="H3199" s="245"/>
      <c r="I3199" s="210">
        <v>0.98999997303031184</v>
      </c>
    </row>
    <row r="3200" spans="1:9" x14ac:dyDescent="0.25">
      <c r="A3200" s="208" t="s">
        <v>8809</v>
      </c>
      <c r="B3200" s="208" t="s">
        <v>13537</v>
      </c>
      <c r="C3200" s="208" t="s">
        <v>13281</v>
      </c>
      <c r="D3200" s="208" t="s">
        <v>13538</v>
      </c>
      <c r="E3200" s="253">
        <v>172.28999997590111</v>
      </c>
      <c r="F3200" s="245"/>
      <c r="G3200" s="245"/>
      <c r="H3200" s="255"/>
      <c r="I3200" s="210">
        <v>5.1800000157575701</v>
      </c>
    </row>
    <row r="3201" spans="1:9" x14ac:dyDescent="0.25">
      <c r="A3201" s="208" t="s">
        <v>8809</v>
      </c>
      <c r="B3201" s="208" t="s">
        <v>13539</v>
      </c>
      <c r="C3201" s="208" t="s">
        <v>13281</v>
      </c>
      <c r="D3201" s="208" t="s">
        <v>13540</v>
      </c>
      <c r="E3201" s="194">
        <v>42.944856269983092</v>
      </c>
      <c r="F3201" s="254"/>
      <c r="G3201" s="255"/>
      <c r="H3201" s="255"/>
      <c r="I3201" s="210">
        <v>0.52999997484849326</v>
      </c>
    </row>
    <row r="3202" spans="1:9" x14ac:dyDescent="0.25">
      <c r="A3202" s="208" t="s">
        <v>8809</v>
      </c>
      <c r="B3202" s="208" t="s">
        <v>13541</v>
      </c>
      <c r="C3202" s="208" t="s">
        <v>13281</v>
      </c>
      <c r="D3202" s="208" t="s">
        <v>13542</v>
      </c>
      <c r="E3202" s="253">
        <v>4.5699999519073931</v>
      </c>
      <c r="F3202" s="245"/>
      <c r="G3202" s="245"/>
      <c r="H3202" s="245"/>
      <c r="I3202" s="210">
        <v>0.52999997484849326</v>
      </c>
    </row>
    <row r="3203" spans="1:9" x14ac:dyDescent="0.25">
      <c r="A3203" s="208" t="s">
        <v>8809</v>
      </c>
      <c r="B3203" s="208" t="s">
        <v>13543</v>
      </c>
      <c r="C3203" s="208" t="s">
        <v>13281</v>
      </c>
      <c r="D3203" s="208" t="s">
        <v>13544</v>
      </c>
      <c r="E3203" s="194">
        <v>7.8000000231518021</v>
      </c>
      <c r="F3203" s="254"/>
      <c r="G3203" s="255"/>
      <c r="H3203" s="255"/>
      <c r="I3203" s="210">
        <v>5.8000000363636239</v>
      </c>
    </row>
    <row r="3204" spans="1:9" x14ac:dyDescent="0.25">
      <c r="A3204" s="208" t="s">
        <v>8809</v>
      </c>
      <c r="B3204" s="208" t="s">
        <v>13545</v>
      </c>
      <c r="C3204" s="208" t="s">
        <v>13281</v>
      </c>
      <c r="D3204" s="208" t="s">
        <v>13546</v>
      </c>
      <c r="E3204" s="253">
        <v>3.1199999671665362</v>
      </c>
      <c r="F3204" s="245"/>
      <c r="G3204" s="245"/>
      <c r="H3204" s="245"/>
      <c r="I3204" s="210">
        <v>5.8000000363636239</v>
      </c>
    </row>
    <row r="3205" spans="1:9" x14ac:dyDescent="0.25">
      <c r="A3205" s="208" t="s">
        <v>8809</v>
      </c>
      <c r="B3205" s="208" t="s">
        <v>13547</v>
      </c>
      <c r="C3205" s="208" t="s">
        <v>13281</v>
      </c>
      <c r="D3205" s="208" t="s">
        <v>13548</v>
      </c>
      <c r="E3205" s="194">
        <v>0.19999999789529069</v>
      </c>
      <c r="F3205" s="254"/>
      <c r="G3205" s="255"/>
      <c r="H3205" s="255"/>
      <c r="I3205" s="210">
        <v>1.1199996266667911</v>
      </c>
    </row>
    <row r="3206" spans="1:9" x14ac:dyDescent="0.25">
      <c r="A3206" s="208" t="s">
        <v>8809</v>
      </c>
      <c r="B3206" s="208" t="s">
        <v>13549</v>
      </c>
      <c r="C3206" s="208" t="s">
        <v>13281</v>
      </c>
      <c r="D3206" s="208" t="s">
        <v>13550</v>
      </c>
      <c r="E3206" s="253">
        <v>1.6099999830570899</v>
      </c>
      <c r="F3206" s="245"/>
      <c r="G3206" s="245"/>
      <c r="H3206" s="255"/>
      <c r="I3206" s="210">
        <v>2.5</v>
      </c>
    </row>
    <row r="3207" spans="1:9" x14ac:dyDescent="0.25">
      <c r="A3207" s="208" t="s">
        <v>8809</v>
      </c>
      <c r="B3207" s="208" t="s">
        <v>13551</v>
      </c>
      <c r="C3207" s="208" t="s">
        <v>13281</v>
      </c>
      <c r="D3207" s="208" t="s">
        <v>13552</v>
      </c>
      <c r="E3207" s="194">
        <v>5.9426999637705871</v>
      </c>
      <c r="F3207" s="254"/>
      <c r="G3207" s="255"/>
      <c r="H3207" s="255"/>
      <c r="I3207" s="210">
        <v>4.1199999903030342</v>
      </c>
    </row>
    <row r="3208" spans="1:9" x14ac:dyDescent="0.25">
      <c r="A3208" s="208" t="s">
        <v>8809</v>
      </c>
      <c r="B3208" s="208" t="s">
        <v>13553</v>
      </c>
      <c r="C3208" s="208" t="s">
        <v>13281</v>
      </c>
      <c r="D3208" s="208" t="s">
        <v>13552</v>
      </c>
      <c r="E3208" s="253">
        <v>4.6299999512759813</v>
      </c>
      <c r="F3208" s="245"/>
      <c r="G3208" s="245"/>
      <c r="H3208" s="245"/>
      <c r="I3208" s="210">
        <v>4.1199999903030342</v>
      </c>
    </row>
    <row r="3209" spans="1:9" x14ac:dyDescent="0.25">
      <c r="A3209" s="208" t="s">
        <v>8809</v>
      </c>
      <c r="B3209" s="208" t="s">
        <v>13554</v>
      </c>
      <c r="C3209" s="208" t="s">
        <v>13281</v>
      </c>
      <c r="D3209" s="208" t="s">
        <v>13555</v>
      </c>
      <c r="E3209" s="194">
        <v>4.6399999511707453</v>
      </c>
      <c r="F3209" s="254"/>
      <c r="G3209" s="255"/>
      <c r="H3209" s="255"/>
      <c r="I3209" s="210">
        <v>1.030000035454534</v>
      </c>
    </row>
    <row r="3210" spans="1:9" x14ac:dyDescent="0.25">
      <c r="A3210" s="208" t="s">
        <v>8809</v>
      </c>
      <c r="B3210" s="208" t="s">
        <v>13556</v>
      </c>
      <c r="C3210" s="208" t="s">
        <v>13281</v>
      </c>
      <c r="D3210" s="208" t="s">
        <v>13557</v>
      </c>
      <c r="E3210" s="253">
        <v>8.100000019994738</v>
      </c>
      <c r="F3210" s="245"/>
      <c r="G3210" s="245"/>
      <c r="H3210" s="245"/>
      <c r="I3210" s="210">
        <v>4.4600000284848376</v>
      </c>
    </row>
    <row r="3211" spans="1:9" x14ac:dyDescent="0.25">
      <c r="A3211" s="208" t="s">
        <v>8809</v>
      </c>
      <c r="B3211" s="208" t="s">
        <v>13558</v>
      </c>
      <c r="C3211" s="208" t="s">
        <v>13281</v>
      </c>
      <c r="D3211" s="208" t="s">
        <v>13559</v>
      </c>
      <c r="E3211" s="194">
        <v>0.31999999663246509</v>
      </c>
      <c r="F3211" s="254"/>
      <c r="G3211" s="255"/>
      <c r="H3211" s="255"/>
      <c r="I3211" s="210">
        <v>4.4600000284848376</v>
      </c>
    </row>
    <row r="3212" spans="1:9" x14ac:dyDescent="0.25">
      <c r="A3212" s="208" t="s">
        <v>8809</v>
      </c>
      <c r="B3212" s="208" t="s">
        <v>13560</v>
      </c>
      <c r="C3212" s="208" t="s">
        <v>13281</v>
      </c>
      <c r="D3212" s="208" t="s">
        <v>13561</v>
      </c>
      <c r="E3212" s="253">
        <v>26.789999718074188</v>
      </c>
      <c r="F3212" s="245"/>
      <c r="G3212" s="245"/>
      <c r="H3212" s="255"/>
      <c r="I3212" s="210">
        <v>4.7000000242424163</v>
      </c>
    </row>
    <row r="3213" spans="1:9" x14ac:dyDescent="0.25">
      <c r="A3213" s="208" t="s">
        <v>8809</v>
      </c>
      <c r="B3213" s="208" t="s">
        <v>13562</v>
      </c>
      <c r="C3213" s="208" t="s">
        <v>13281</v>
      </c>
      <c r="D3213" s="208" t="s">
        <v>13563</v>
      </c>
      <c r="E3213" s="194">
        <v>1.6099999830570899</v>
      </c>
      <c r="F3213" s="254"/>
      <c r="G3213" s="255"/>
      <c r="H3213" s="255"/>
      <c r="I3213" s="210">
        <v>4.7000000242424163</v>
      </c>
    </row>
    <row r="3214" spans="1:9" x14ac:dyDescent="0.25">
      <c r="A3214" s="208" t="s">
        <v>8809</v>
      </c>
      <c r="B3214" s="208" t="s">
        <v>13564</v>
      </c>
      <c r="C3214" s="208" t="s">
        <v>13281</v>
      </c>
      <c r="D3214" s="208" t="s">
        <v>13565</v>
      </c>
      <c r="E3214" s="194">
        <v>3.6999999610628791</v>
      </c>
      <c r="F3214" s="254"/>
      <c r="G3214" s="255"/>
      <c r="H3214" s="255"/>
      <c r="I3214" s="210">
        <v>1.1000000121212079</v>
      </c>
    </row>
    <row r="3215" spans="1:9" x14ac:dyDescent="0.25">
      <c r="A3215" s="208" t="s">
        <v>8809</v>
      </c>
      <c r="B3215" s="208" t="s">
        <v>13566</v>
      </c>
      <c r="C3215" s="208" t="s">
        <v>13281</v>
      </c>
      <c r="D3215" s="208" t="s">
        <v>13567</v>
      </c>
      <c r="E3215" s="194">
        <v>1.089999988529335</v>
      </c>
      <c r="F3215" s="254"/>
      <c r="G3215" s="255"/>
      <c r="H3215" s="255"/>
      <c r="I3215" s="210">
        <v>1.330000011212118</v>
      </c>
    </row>
    <row r="3216" spans="1:9" x14ac:dyDescent="0.25">
      <c r="A3216" s="208" t="s">
        <v>8809</v>
      </c>
      <c r="B3216" s="208" t="s">
        <v>13568</v>
      </c>
      <c r="C3216" s="208" t="s">
        <v>13281</v>
      </c>
      <c r="D3216" s="208" t="s">
        <v>13569</v>
      </c>
      <c r="E3216" s="194">
        <v>42.944856269983092</v>
      </c>
      <c r="F3216" s="254"/>
      <c r="G3216" s="255"/>
      <c r="H3216" s="255"/>
      <c r="I3216" s="210">
        <v>0.83000002636362757</v>
      </c>
    </row>
    <row r="3217" spans="1:9" x14ac:dyDescent="0.25">
      <c r="A3217" s="208" t="s">
        <v>8809</v>
      </c>
      <c r="B3217" s="208" t="s">
        <v>13570</v>
      </c>
      <c r="C3217" s="208" t="s">
        <v>13281</v>
      </c>
      <c r="D3217" s="208" t="s">
        <v>13571</v>
      </c>
      <c r="E3217" s="194">
        <v>13.579999962325701</v>
      </c>
      <c r="F3217" s="254"/>
      <c r="G3217" s="255"/>
      <c r="H3217" s="255"/>
      <c r="I3217" s="210">
        <v>116.5799990187882</v>
      </c>
    </row>
    <row r="3218" spans="1:9" x14ac:dyDescent="0.25">
      <c r="A3218" s="208" t="s">
        <v>8809</v>
      </c>
      <c r="B3218" s="208" t="s">
        <v>13572</v>
      </c>
      <c r="C3218" s="208" t="s">
        <v>13281</v>
      </c>
      <c r="D3218" s="208" t="s">
        <v>13573</v>
      </c>
      <c r="E3218" s="194">
        <v>43.049999967903183</v>
      </c>
      <c r="F3218" s="254"/>
      <c r="G3218" s="255"/>
      <c r="H3218" s="255"/>
      <c r="I3218" s="210">
        <v>303.35000001969689</v>
      </c>
    </row>
    <row r="3219" spans="1:9" x14ac:dyDescent="0.25">
      <c r="A3219" s="208" t="s">
        <v>8809</v>
      </c>
      <c r="B3219" s="208" t="s">
        <v>13574</v>
      </c>
      <c r="C3219" s="208" t="s">
        <v>13281</v>
      </c>
      <c r="D3219" s="208" t="s">
        <v>13575</v>
      </c>
      <c r="E3219" s="194">
        <v>7.1100000304130493</v>
      </c>
      <c r="F3219" s="254"/>
      <c r="G3219" s="255"/>
      <c r="H3219" s="255"/>
      <c r="I3219" s="210">
        <v>303.35000001969689</v>
      </c>
    </row>
    <row r="3220" spans="1:9" x14ac:dyDescent="0.25">
      <c r="A3220" s="208" t="s">
        <v>8809</v>
      </c>
      <c r="B3220" s="208" t="s">
        <v>13576</v>
      </c>
      <c r="C3220" s="208" t="s">
        <v>13281</v>
      </c>
      <c r="D3220" s="208" t="s">
        <v>13577</v>
      </c>
      <c r="E3220" s="194">
        <v>4.556477405351461</v>
      </c>
      <c r="F3220" s="254"/>
      <c r="G3220" s="255"/>
      <c r="H3220" s="255"/>
      <c r="I3220" s="210">
        <v>35.909999999696957</v>
      </c>
    </row>
    <row r="3221" spans="1:9" x14ac:dyDescent="0.25">
      <c r="A3221" s="208" t="s">
        <v>8809</v>
      </c>
      <c r="B3221" s="208" t="s">
        <v>13578</v>
      </c>
      <c r="C3221" s="208" t="s">
        <v>13281</v>
      </c>
      <c r="D3221" s="208" t="s">
        <v>13579</v>
      </c>
      <c r="E3221" s="194">
        <v>1.4640843834350501</v>
      </c>
      <c r="F3221" s="254"/>
      <c r="G3221" s="255"/>
      <c r="H3221" s="255"/>
      <c r="I3221" s="210">
        <v>168.43999998969699</v>
      </c>
    </row>
    <row r="3222" spans="1:9" x14ac:dyDescent="0.25">
      <c r="A3222" s="208" t="s">
        <v>8809</v>
      </c>
      <c r="B3222" s="208" t="s">
        <v>13580</v>
      </c>
      <c r="C3222" s="208" t="s">
        <v>13281</v>
      </c>
      <c r="D3222" s="208" t="s">
        <v>13581</v>
      </c>
      <c r="E3222" s="194">
        <v>5.1057247555303897</v>
      </c>
      <c r="F3222" s="254"/>
      <c r="G3222" s="255"/>
      <c r="H3222" s="255"/>
      <c r="I3222" s="210">
        <v>168.43999998969699</v>
      </c>
    </row>
    <row r="3223" spans="1:9" x14ac:dyDescent="0.25">
      <c r="A3223" s="208" t="s">
        <v>8809</v>
      </c>
      <c r="B3223" s="208" t="s">
        <v>13582</v>
      </c>
      <c r="C3223" s="208" t="s">
        <v>13281</v>
      </c>
      <c r="D3223" s="208" t="s">
        <v>13581</v>
      </c>
      <c r="E3223" s="194">
        <v>0.1199999987371744</v>
      </c>
      <c r="F3223" s="254"/>
      <c r="G3223" s="255"/>
      <c r="H3223" s="255"/>
      <c r="I3223" s="210">
        <v>168.43999998969699</v>
      </c>
    </row>
    <row r="3224" spans="1:9" x14ac:dyDescent="0.25">
      <c r="A3224" s="208" t="s">
        <v>8809</v>
      </c>
      <c r="B3224" s="208" t="s">
        <v>13583</v>
      </c>
      <c r="C3224" s="208" t="s">
        <v>13281</v>
      </c>
      <c r="D3224" s="208" t="s">
        <v>13581</v>
      </c>
      <c r="E3224" s="253">
        <v>8.5600000151539071</v>
      </c>
      <c r="F3224" s="245"/>
      <c r="G3224" s="245"/>
      <c r="H3224" s="255"/>
      <c r="I3224" s="210">
        <v>168.43999998969699</v>
      </c>
    </row>
    <row r="3225" spans="1:9" x14ac:dyDescent="0.25">
      <c r="A3225" s="208" t="s">
        <v>8809</v>
      </c>
      <c r="B3225" s="208" t="s">
        <v>13584</v>
      </c>
      <c r="C3225" s="208" t="s">
        <v>13281</v>
      </c>
      <c r="D3225" s="208" t="s">
        <v>13581</v>
      </c>
      <c r="E3225" s="194">
        <v>2.5099999735858991</v>
      </c>
      <c r="F3225" s="254"/>
      <c r="G3225" s="255"/>
      <c r="H3225" s="255"/>
      <c r="I3225" s="210">
        <v>207.50999999666669</v>
      </c>
    </row>
    <row r="3226" spans="1:9" x14ac:dyDescent="0.25">
      <c r="A3226" s="208" t="s">
        <v>8809</v>
      </c>
      <c r="B3226" s="208" t="s">
        <v>13585</v>
      </c>
      <c r="C3226" s="208" t="s">
        <v>13281</v>
      </c>
      <c r="D3226" s="208" t="s">
        <v>13586</v>
      </c>
      <c r="E3226" s="194">
        <v>2.5099999735858991</v>
      </c>
      <c r="F3226" s="254"/>
      <c r="G3226" s="255"/>
      <c r="H3226" s="255"/>
      <c r="I3226" s="210">
        <v>285.13000003242422</v>
      </c>
    </row>
    <row r="3227" spans="1:9" x14ac:dyDescent="0.25">
      <c r="A3227" s="208" t="s">
        <v>8809</v>
      </c>
      <c r="B3227" s="208" t="s">
        <v>13587</v>
      </c>
      <c r="C3227" s="208" t="s">
        <v>13281</v>
      </c>
      <c r="D3227" s="208" t="s">
        <v>13588</v>
      </c>
      <c r="E3227" s="253">
        <v>2.4499999742173122</v>
      </c>
      <c r="F3227" s="245"/>
      <c r="G3227" s="245"/>
      <c r="H3227" s="255"/>
      <c r="I3227" s="210">
        <v>215.23999999575759</v>
      </c>
    </row>
    <row r="3228" spans="1:9" x14ac:dyDescent="0.25">
      <c r="A3228" s="208" t="s">
        <v>8809</v>
      </c>
      <c r="B3228" s="208" t="s">
        <v>13589</v>
      </c>
      <c r="C3228" s="208" t="s">
        <v>13281</v>
      </c>
      <c r="D3228" s="208" t="s">
        <v>13590</v>
      </c>
      <c r="E3228" s="253">
        <v>589.37000000662988</v>
      </c>
      <c r="F3228" s="245"/>
      <c r="G3228" s="245"/>
      <c r="H3228" s="245"/>
      <c r="I3228" s="210">
        <v>1.030000035454534</v>
      </c>
    </row>
    <row r="3229" spans="1:9" x14ac:dyDescent="0.25">
      <c r="A3229" s="208" t="s">
        <v>8809</v>
      </c>
      <c r="B3229" s="208" t="s">
        <v>13591</v>
      </c>
      <c r="C3229" s="208" t="s">
        <v>13281</v>
      </c>
      <c r="D3229" s="208" t="s">
        <v>13592</v>
      </c>
      <c r="E3229" s="253">
        <v>5.4269999955064456</v>
      </c>
      <c r="F3229" s="245"/>
      <c r="G3229" s="245"/>
      <c r="H3229" s="255"/>
      <c r="I3229" s="210">
        <v>2.4200000266666581</v>
      </c>
    </row>
    <row r="3230" spans="1:9" x14ac:dyDescent="0.25">
      <c r="A3230" s="208" t="s">
        <v>8809</v>
      </c>
      <c r="B3230" s="208" t="s">
        <v>13593</v>
      </c>
      <c r="C3230" s="208" t="s">
        <v>13281</v>
      </c>
      <c r="D3230" s="208" t="s">
        <v>13594</v>
      </c>
      <c r="E3230" s="194">
        <v>1.363161574710217</v>
      </c>
      <c r="F3230" s="254"/>
      <c r="G3230" s="255"/>
      <c r="H3230" s="255"/>
      <c r="I3230" s="210">
        <v>2.3799999642424359</v>
      </c>
    </row>
    <row r="3231" spans="1:9" x14ac:dyDescent="0.25">
      <c r="A3231" s="208" t="s">
        <v>8809</v>
      </c>
      <c r="B3231" s="208" t="s">
        <v>13595</v>
      </c>
      <c r="C3231" s="208" t="s">
        <v>13281</v>
      </c>
      <c r="D3231" s="208" t="s">
        <v>13596</v>
      </c>
      <c r="E3231" s="194">
        <v>42.944856269983092</v>
      </c>
      <c r="F3231" s="254"/>
      <c r="G3231" s="255"/>
      <c r="H3231" s="255"/>
      <c r="I3231" s="210">
        <v>0.74999997727273482</v>
      </c>
    </row>
    <row r="3232" spans="1:9" x14ac:dyDescent="0.25">
      <c r="A3232" s="208" t="s">
        <v>8809</v>
      </c>
      <c r="B3232" s="208" t="s">
        <v>13597</v>
      </c>
      <c r="C3232" s="208" t="s">
        <v>13281</v>
      </c>
      <c r="D3232" s="208" t="s">
        <v>13594</v>
      </c>
      <c r="E3232" s="194">
        <v>11.65999987729545</v>
      </c>
      <c r="F3232" s="254"/>
      <c r="G3232" s="255"/>
      <c r="H3232" s="255"/>
      <c r="I3232" s="210">
        <v>1.550000013636359</v>
      </c>
    </row>
    <row r="3233" spans="1:9" x14ac:dyDescent="0.25">
      <c r="A3233" s="208" t="s">
        <v>8809</v>
      </c>
      <c r="B3233" s="208" t="s">
        <v>13598</v>
      </c>
      <c r="C3233" s="208" t="s">
        <v>13281</v>
      </c>
      <c r="D3233" s="208" t="s">
        <v>13599</v>
      </c>
      <c r="E3233" s="253">
        <v>16.280000039147591</v>
      </c>
      <c r="F3233" s="245"/>
      <c r="G3233" s="245"/>
      <c r="H3233" s="255"/>
      <c r="I3233" s="210">
        <v>1.0999996333334561</v>
      </c>
    </row>
    <row r="3234" spans="1:9" x14ac:dyDescent="0.25">
      <c r="A3234" s="208" t="s">
        <v>8809</v>
      </c>
      <c r="B3234" s="208" t="s">
        <v>13600</v>
      </c>
      <c r="C3234" s="208" t="s">
        <v>13281</v>
      </c>
      <c r="D3234" s="208" t="s">
        <v>13601</v>
      </c>
      <c r="E3234" s="253">
        <v>20.0499997890029</v>
      </c>
      <c r="F3234" s="245"/>
      <c r="G3234" s="245"/>
      <c r="H3234" s="255"/>
      <c r="I3234" s="210">
        <v>1.0899996366667879</v>
      </c>
    </row>
    <row r="3235" spans="1:9" x14ac:dyDescent="0.25">
      <c r="A3235" s="208" t="s">
        <v>8809</v>
      </c>
      <c r="B3235" s="208" t="s">
        <v>13602</v>
      </c>
      <c r="C3235" s="208" t="s">
        <v>13281</v>
      </c>
      <c r="D3235" s="208" t="s">
        <v>13603</v>
      </c>
      <c r="E3235" s="194">
        <v>19.340000006945541</v>
      </c>
      <c r="F3235" s="254"/>
      <c r="G3235" s="255"/>
      <c r="H3235" s="255"/>
      <c r="I3235" s="210">
        <v>1.7900000093939361</v>
      </c>
    </row>
    <row r="3236" spans="1:9" x14ac:dyDescent="0.25">
      <c r="A3236" s="208" t="s">
        <v>8809</v>
      </c>
      <c r="B3236" s="208" t="s">
        <v>13604</v>
      </c>
      <c r="C3236" s="208" t="s">
        <v>13281</v>
      </c>
      <c r="D3236" s="208" t="s">
        <v>13603</v>
      </c>
      <c r="E3236" s="194">
        <v>2.3499999752696659</v>
      </c>
      <c r="F3236" s="254"/>
      <c r="G3236" s="255"/>
      <c r="H3236" s="255"/>
      <c r="I3236" s="210">
        <v>1.1300000021212111</v>
      </c>
    </row>
    <row r="3237" spans="1:9" x14ac:dyDescent="0.25">
      <c r="A3237" s="208" t="s">
        <v>8809</v>
      </c>
      <c r="B3237" s="208" t="s">
        <v>13605</v>
      </c>
      <c r="C3237" s="208" t="s">
        <v>13281</v>
      </c>
      <c r="D3237" s="208" t="s">
        <v>13606</v>
      </c>
      <c r="E3237" s="194">
        <v>8.5382000680010517</v>
      </c>
      <c r="F3237" s="254"/>
      <c r="G3237" s="255"/>
      <c r="H3237" s="255"/>
      <c r="I3237" s="210">
        <v>4.659998446667184</v>
      </c>
    </row>
    <row r="3238" spans="1:9" x14ac:dyDescent="0.25">
      <c r="A3238" s="208" t="s">
        <v>8809</v>
      </c>
      <c r="B3238" s="208" t="s">
        <v>13607</v>
      </c>
      <c r="C3238" s="208" t="s">
        <v>13281</v>
      </c>
      <c r="D3238" s="208" t="s">
        <v>13608</v>
      </c>
      <c r="E3238" s="194">
        <v>7.1957869276949564</v>
      </c>
      <c r="F3238" s="254"/>
      <c r="G3238" s="255"/>
      <c r="H3238" s="255"/>
      <c r="I3238" s="210">
        <v>3.489999973030312</v>
      </c>
    </row>
    <row r="3239" spans="1:9" x14ac:dyDescent="0.25">
      <c r="A3239" s="208" t="s">
        <v>8809</v>
      </c>
      <c r="B3239" s="208" t="s">
        <v>13609</v>
      </c>
      <c r="C3239" s="208" t="s">
        <v>13281</v>
      </c>
      <c r="D3239" s="208" t="s">
        <v>13610</v>
      </c>
      <c r="E3239" s="194">
        <v>6.5900000358852937</v>
      </c>
      <c r="F3239" s="254"/>
      <c r="G3239" s="255"/>
      <c r="H3239" s="255"/>
      <c r="I3239" s="210">
        <v>6.4699999645454662</v>
      </c>
    </row>
    <row r="3240" spans="1:9" x14ac:dyDescent="0.25">
      <c r="A3240" s="208" t="s">
        <v>8809</v>
      </c>
      <c r="B3240" s="208" t="s">
        <v>13611</v>
      </c>
      <c r="C3240" s="208" t="s">
        <v>13281</v>
      </c>
      <c r="D3240" s="208" t="s">
        <v>13612</v>
      </c>
      <c r="E3240" s="194">
        <v>216.2300000396738</v>
      </c>
      <c r="F3240" s="254"/>
      <c r="G3240" s="255"/>
      <c r="H3240" s="255"/>
      <c r="I3240" s="210">
        <v>7.0200000084848462</v>
      </c>
    </row>
    <row r="3241" spans="1:9" x14ac:dyDescent="0.25">
      <c r="A3241" s="208" t="s">
        <v>8809</v>
      </c>
      <c r="B3241" s="208" t="s">
        <v>13613</v>
      </c>
      <c r="C3241" s="208" t="s">
        <v>13281</v>
      </c>
      <c r="D3241" s="208" t="s">
        <v>13614</v>
      </c>
      <c r="E3241" s="253">
        <v>76.110000040936598</v>
      </c>
      <c r="F3241" s="245"/>
      <c r="G3241" s="245"/>
      <c r="H3241" s="245"/>
      <c r="I3241" s="210">
        <v>6.5500000136363594</v>
      </c>
    </row>
    <row r="3242" spans="1:9" x14ac:dyDescent="0.25">
      <c r="A3242" s="208" t="s">
        <v>8809</v>
      </c>
      <c r="B3242" s="208" t="s">
        <v>13615</v>
      </c>
      <c r="C3242" s="208" t="s">
        <v>13281</v>
      </c>
      <c r="D3242" s="208" t="s">
        <v>13616</v>
      </c>
      <c r="E3242" s="253">
        <v>1.049999988950276</v>
      </c>
      <c r="F3242" s="245"/>
      <c r="G3242" s="245"/>
      <c r="H3242" s="245"/>
      <c r="I3242" s="210">
        <v>6.4800000369696846</v>
      </c>
    </row>
    <row r="3243" spans="1:9" x14ac:dyDescent="0.25">
      <c r="A3243" s="208" t="s">
        <v>8809</v>
      </c>
      <c r="B3243" s="208" t="s">
        <v>13617</v>
      </c>
      <c r="C3243" s="208" t="s">
        <v>13281</v>
      </c>
      <c r="D3243" s="208" t="s">
        <v>13618</v>
      </c>
      <c r="E3243" s="253">
        <v>105.0200000524073</v>
      </c>
      <c r="F3243" s="245"/>
      <c r="G3243" s="245"/>
      <c r="H3243" s="245"/>
      <c r="I3243" s="210">
        <v>7.3199975600008127</v>
      </c>
    </row>
    <row r="3244" spans="1:9" x14ac:dyDescent="0.25">
      <c r="A3244" s="208" t="s">
        <v>8809</v>
      </c>
      <c r="B3244" s="208" t="s">
        <v>13619</v>
      </c>
      <c r="C3244" s="208" t="s">
        <v>13281</v>
      </c>
      <c r="D3244" s="208" t="s">
        <v>13620</v>
      </c>
      <c r="E3244" s="253">
        <v>3.554701356961838</v>
      </c>
      <c r="F3244" s="245"/>
      <c r="G3244" s="245"/>
      <c r="H3244" s="245"/>
      <c r="I3244" s="210">
        <v>4.2600000193939316</v>
      </c>
    </row>
    <row r="3245" spans="1:9" x14ac:dyDescent="0.25">
      <c r="A3245" s="208" t="s">
        <v>8809</v>
      </c>
      <c r="B3245" s="208" t="s">
        <v>13621</v>
      </c>
      <c r="C3245" s="208" t="s">
        <v>13281</v>
      </c>
      <c r="D3245" s="208" t="s">
        <v>13622</v>
      </c>
      <c r="E3245" s="194">
        <v>0.52999999442252044</v>
      </c>
      <c r="F3245" s="254"/>
      <c r="G3245" s="255"/>
      <c r="H3245" s="255"/>
      <c r="I3245" s="210">
        <v>9.7499967500010829</v>
      </c>
    </row>
    <row r="3246" spans="1:9" x14ac:dyDescent="0.25">
      <c r="A3246" s="208" t="s">
        <v>8809</v>
      </c>
      <c r="B3246" s="208" t="s">
        <v>13623</v>
      </c>
      <c r="C3246" s="208" t="s">
        <v>13281</v>
      </c>
      <c r="D3246" s="208" t="s">
        <v>13624</v>
      </c>
      <c r="E3246" s="253">
        <v>22.22999997653249</v>
      </c>
      <c r="F3246" s="245"/>
      <c r="G3246" s="245"/>
      <c r="H3246" s="255"/>
      <c r="I3246" s="210">
        <v>11.449999971212129</v>
      </c>
    </row>
    <row r="3247" spans="1:9" x14ac:dyDescent="0.25">
      <c r="A3247" s="208" t="s">
        <v>8809</v>
      </c>
      <c r="B3247" s="208" t="s">
        <v>13625</v>
      </c>
      <c r="C3247" s="208" t="s">
        <v>13281</v>
      </c>
      <c r="D3247" s="208" t="s">
        <v>13626</v>
      </c>
      <c r="E3247" s="194">
        <v>13.649899987898969</v>
      </c>
      <c r="F3247" s="254"/>
      <c r="G3247" s="255"/>
      <c r="H3247" s="255"/>
      <c r="I3247" s="210">
        <v>51.199999978787893</v>
      </c>
    </row>
    <row r="3248" spans="1:9" x14ac:dyDescent="0.25">
      <c r="A3248" s="208" t="s">
        <v>8809</v>
      </c>
      <c r="B3248" s="208" t="s">
        <v>13627</v>
      </c>
      <c r="C3248" s="208" t="s">
        <v>13281</v>
      </c>
      <c r="D3248" s="208" t="s">
        <v>13628</v>
      </c>
      <c r="E3248" s="194">
        <v>14.34999984898711</v>
      </c>
      <c r="F3248" s="254"/>
      <c r="G3248" s="255"/>
      <c r="H3248" s="255"/>
      <c r="I3248" s="210">
        <v>69.849999974242436</v>
      </c>
    </row>
    <row r="3249" spans="1:9" x14ac:dyDescent="0.25">
      <c r="A3249" s="208" t="s">
        <v>8809</v>
      </c>
      <c r="B3249" s="208" t="s">
        <v>13629</v>
      </c>
      <c r="C3249" s="208" t="s">
        <v>13281</v>
      </c>
      <c r="D3249" s="208" t="s">
        <v>13630</v>
      </c>
      <c r="E3249" s="194">
        <v>13.279999860247299</v>
      </c>
      <c r="F3249" s="254"/>
      <c r="G3249" s="255"/>
      <c r="H3249" s="255"/>
      <c r="I3249" s="210">
        <v>0.93999998969697296</v>
      </c>
    </row>
    <row r="3250" spans="1:9" x14ac:dyDescent="0.25">
      <c r="A3250" s="208" t="s">
        <v>8809</v>
      </c>
      <c r="B3250" s="208" t="s">
        <v>13631</v>
      </c>
      <c r="C3250" s="208" t="s">
        <v>13281</v>
      </c>
      <c r="D3250" s="208" t="s">
        <v>13632</v>
      </c>
      <c r="E3250" s="194">
        <v>13.279999860247299</v>
      </c>
      <c r="F3250" s="254"/>
      <c r="G3250" s="255"/>
      <c r="H3250" s="255"/>
      <c r="I3250" s="210">
        <v>2.9999990000003329</v>
      </c>
    </row>
    <row r="3251" spans="1:9" x14ac:dyDescent="0.25">
      <c r="A3251" s="208" t="s">
        <v>8809</v>
      </c>
      <c r="B3251" s="208" t="s">
        <v>13633</v>
      </c>
      <c r="C3251" s="208" t="s">
        <v>13281</v>
      </c>
      <c r="D3251" s="208" t="s">
        <v>13634</v>
      </c>
      <c r="E3251" s="194">
        <v>9.5599998993948976</v>
      </c>
      <c r="F3251" s="254"/>
      <c r="G3251" s="255"/>
      <c r="H3251" s="255"/>
      <c r="I3251" s="210">
        <v>21.230000499090739</v>
      </c>
    </row>
    <row r="3252" spans="1:9" x14ac:dyDescent="0.25">
      <c r="A3252" s="208" t="s">
        <v>8809</v>
      </c>
      <c r="B3252" s="208" t="s">
        <v>13635</v>
      </c>
      <c r="C3252" s="208" t="s">
        <v>13281</v>
      </c>
      <c r="D3252" s="208" t="s">
        <v>13636</v>
      </c>
      <c r="E3252" s="253">
        <v>0.86999999084451474</v>
      </c>
      <c r="F3252" s="245"/>
      <c r="G3252" s="245"/>
      <c r="H3252" s="245"/>
      <c r="I3252" s="210">
        <v>3.399998866667044</v>
      </c>
    </row>
    <row r="3253" spans="1:9" x14ac:dyDescent="0.25">
      <c r="A3253" s="208" t="s">
        <v>8809</v>
      </c>
      <c r="B3253" s="208" t="s">
        <v>13637</v>
      </c>
      <c r="C3253" s="208" t="s">
        <v>13281</v>
      </c>
      <c r="D3253" s="208" t="s">
        <v>13638</v>
      </c>
      <c r="E3253" s="253">
        <v>3.336763974356602</v>
      </c>
      <c r="F3253" s="245"/>
      <c r="G3253" s="245"/>
      <c r="H3253" s="245"/>
      <c r="I3253" s="210">
        <v>1.4199995266668239</v>
      </c>
    </row>
    <row r="3254" spans="1:9" x14ac:dyDescent="0.25">
      <c r="A3254" s="208" t="s">
        <v>8809</v>
      </c>
      <c r="B3254" s="208" t="s">
        <v>13639</v>
      </c>
      <c r="C3254" s="208" t="s">
        <v>13281</v>
      </c>
      <c r="D3254" s="208" t="s">
        <v>13640</v>
      </c>
      <c r="E3254" s="194">
        <v>2.279999976006315</v>
      </c>
      <c r="F3254" s="254"/>
      <c r="G3254" s="255"/>
      <c r="H3254" s="255"/>
      <c r="I3254" s="210">
        <v>1.4299999778787951</v>
      </c>
    </row>
    <row r="3255" spans="1:9" x14ac:dyDescent="0.25">
      <c r="A3255" s="208" t="s">
        <v>8809</v>
      </c>
      <c r="B3255" s="208" t="s">
        <v>13641</v>
      </c>
      <c r="C3255" s="208" t="s">
        <v>13281</v>
      </c>
      <c r="D3255" s="208" t="s">
        <v>13640</v>
      </c>
      <c r="E3255" s="194">
        <v>4.556477405351461</v>
      </c>
      <c r="F3255" s="254"/>
      <c r="G3255" s="255"/>
      <c r="H3255" s="255"/>
      <c r="I3255" s="210">
        <v>1.469999964545466</v>
      </c>
    </row>
    <row r="3256" spans="1:9" x14ac:dyDescent="0.25">
      <c r="A3256" s="208" t="s">
        <v>8809</v>
      </c>
      <c r="B3256" s="208" t="s">
        <v>13642</v>
      </c>
      <c r="C3256" s="208" t="s">
        <v>13281</v>
      </c>
      <c r="D3256" s="208" t="s">
        <v>13640</v>
      </c>
      <c r="E3256" s="194">
        <v>4.5599999520126291</v>
      </c>
      <c r="F3256" s="254"/>
      <c r="G3256" s="255"/>
      <c r="H3256" s="255"/>
      <c r="I3256" s="210">
        <v>1.469999964545466</v>
      </c>
    </row>
    <row r="3257" spans="1:9" x14ac:dyDescent="0.25">
      <c r="A3257" s="208" t="s">
        <v>8809</v>
      </c>
      <c r="B3257" s="208" t="s">
        <v>13643</v>
      </c>
      <c r="C3257" s="208" t="s">
        <v>13281</v>
      </c>
      <c r="D3257" s="208" t="s">
        <v>13640</v>
      </c>
      <c r="E3257" s="253">
        <v>4.5599999520126291</v>
      </c>
      <c r="F3257" s="245"/>
      <c r="G3257" s="245"/>
      <c r="H3257" s="255"/>
      <c r="I3257" s="210">
        <v>1.379999994545456</v>
      </c>
    </row>
    <row r="3258" spans="1:9" x14ac:dyDescent="0.25">
      <c r="A3258" s="208" t="s">
        <v>8809</v>
      </c>
      <c r="B3258" s="208" t="s">
        <v>13644</v>
      </c>
      <c r="C3258" s="208" t="s">
        <v>13281</v>
      </c>
      <c r="D3258" s="208" t="s">
        <v>13645</v>
      </c>
      <c r="E3258" s="194">
        <v>4.556477405351461</v>
      </c>
      <c r="F3258" s="254"/>
      <c r="G3258" s="255"/>
      <c r="H3258" s="255"/>
      <c r="I3258" s="210">
        <v>0.8400000230302952</v>
      </c>
    </row>
    <row r="3259" spans="1:9" x14ac:dyDescent="0.25">
      <c r="A3259" s="208" t="s">
        <v>8809</v>
      </c>
      <c r="B3259" s="208" t="s">
        <v>13646</v>
      </c>
      <c r="C3259" s="208" t="s">
        <v>13281</v>
      </c>
      <c r="D3259" s="208" t="s">
        <v>13647</v>
      </c>
      <c r="E3259" s="194">
        <v>4.556477405351461</v>
      </c>
      <c r="F3259" s="254"/>
      <c r="G3259" s="255"/>
      <c r="H3259" s="255"/>
      <c r="I3259" s="210">
        <v>0.86000001636363088</v>
      </c>
    </row>
    <row r="3260" spans="1:9" x14ac:dyDescent="0.25">
      <c r="A3260" s="208" t="s">
        <v>8809</v>
      </c>
      <c r="B3260" s="208" t="s">
        <v>13648</v>
      </c>
      <c r="C3260" s="208" t="s">
        <v>13281</v>
      </c>
      <c r="D3260" s="208" t="s">
        <v>13649</v>
      </c>
      <c r="E3260" s="253">
        <v>0.58999999379110768</v>
      </c>
      <c r="F3260" s="245"/>
      <c r="G3260" s="245"/>
      <c r="H3260" s="245"/>
      <c r="I3260" s="210">
        <v>0.66000000727272479</v>
      </c>
    </row>
    <row r="3261" spans="1:9" x14ac:dyDescent="0.25">
      <c r="A3261" s="208" t="s">
        <v>8809</v>
      </c>
      <c r="B3261" s="208" t="s">
        <v>13650</v>
      </c>
      <c r="C3261" s="208" t="s">
        <v>13281</v>
      </c>
      <c r="D3261" s="208" t="s">
        <v>13640</v>
      </c>
      <c r="E3261" s="194">
        <v>1.375000038147856</v>
      </c>
      <c r="F3261" s="254"/>
      <c r="G3261" s="255"/>
      <c r="H3261" s="255"/>
      <c r="I3261" s="210">
        <v>0.71999998727273151</v>
      </c>
    </row>
    <row r="3262" spans="1:9" x14ac:dyDescent="0.25">
      <c r="A3262" s="208" t="s">
        <v>8809</v>
      </c>
      <c r="B3262" s="208" t="s">
        <v>13651</v>
      </c>
      <c r="C3262" s="208" t="s">
        <v>13281</v>
      </c>
      <c r="D3262" s="208" t="s">
        <v>13652</v>
      </c>
      <c r="E3262" s="253">
        <v>0.60999999358063683</v>
      </c>
      <c r="F3262" s="245"/>
      <c r="G3262" s="245"/>
      <c r="H3262" s="245"/>
      <c r="I3262" s="210">
        <v>1.149999995454547</v>
      </c>
    </row>
    <row r="3263" spans="1:9" x14ac:dyDescent="0.25">
      <c r="A3263" s="208" t="s">
        <v>8809</v>
      </c>
      <c r="B3263" s="208" t="s">
        <v>13653</v>
      </c>
      <c r="C3263" s="208" t="s">
        <v>13281</v>
      </c>
      <c r="D3263" s="208" t="s">
        <v>13654</v>
      </c>
      <c r="E3263" s="253">
        <v>0.99999998947645374</v>
      </c>
      <c r="F3263" s="245"/>
      <c r="G3263" s="245"/>
      <c r="H3263" s="245"/>
      <c r="I3263" s="210">
        <v>4.2800000127272684</v>
      </c>
    </row>
    <row r="3264" spans="1:9" x14ac:dyDescent="0.25">
      <c r="A3264" s="208" t="s">
        <v>8809</v>
      </c>
      <c r="B3264" s="208" t="s">
        <v>13655</v>
      </c>
      <c r="C3264" s="208" t="s">
        <v>13281</v>
      </c>
      <c r="D3264" s="208" t="s">
        <v>13656</v>
      </c>
      <c r="E3264" s="253">
        <v>2.1985488850455259</v>
      </c>
      <c r="F3264" s="245"/>
      <c r="G3264" s="245"/>
      <c r="H3264" s="245"/>
      <c r="I3264" s="210">
        <v>1.379999994545456</v>
      </c>
    </row>
    <row r="3265" spans="1:9" x14ac:dyDescent="0.25">
      <c r="A3265" s="208" t="s">
        <v>8809</v>
      </c>
      <c r="B3265" s="208" t="s">
        <v>13657</v>
      </c>
      <c r="C3265" s="208" t="s">
        <v>13281</v>
      </c>
      <c r="D3265" s="208" t="s">
        <v>13658</v>
      </c>
      <c r="E3265" s="253">
        <v>2.139999977479611</v>
      </c>
      <c r="F3265" s="245"/>
      <c r="G3265" s="245"/>
      <c r="H3265" s="255"/>
      <c r="I3265" s="210">
        <v>1.169999988787882</v>
      </c>
    </row>
    <row r="3266" spans="1:9" x14ac:dyDescent="0.25">
      <c r="A3266" s="208" t="s">
        <v>8809</v>
      </c>
      <c r="B3266" s="208" t="s">
        <v>13659</v>
      </c>
      <c r="C3266" s="208" t="s">
        <v>13281</v>
      </c>
      <c r="D3266" s="208" t="s">
        <v>13660</v>
      </c>
      <c r="E3266" s="194">
        <v>10.19999999789529</v>
      </c>
      <c r="F3266" s="254"/>
      <c r="G3266" s="255"/>
      <c r="H3266" s="255"/>
      <c r="I3266" s="210">
        <v>0.48999998818182211</v>
      </c>
    </row>
    <row r="3267" spans="1:9" x14ac:dyDescent="0.25">
      <c r="A3267" s="208" t="s">
        <v>8809</v>
      </c>
      <c r="B3267" s="208" t="s">
        <v>13661</v>
      </c>
      <c r="C3267" s="208" t="s">
        <v>13281</v>
      </c>
      <c r="D3267" s="208" t="s">
        <v>13662</v>
      </c>
      <c r="E3267" s="194">
        <v>2.8199999703235989</v>
      </c>
      <c r="F3267" s="254"/>
      <c r="G3267" s="255"/>
      <c r="H3267" s="255"/>
      <c r="I3267" s="210">
        <v>0.90999999969696976</v>
      </c>
    </row>
    <row r="3268" spans="1:9" x14ac:dyDescent="0.25">
      <c r="A3268" s="208" t="s">
        <v>8809</v>
      </c>
      <c r="B3268" s="208" t="s">
        <v>13663</v>
      </c>
      <c r="C3268" s="208" t="s">
        <v>13281</v>
      </c>
      <c r="D3268" s="208" t="s">
        <v>13664</v>
      </c>
      <c r="E3268" s="194">
        <v>18.01000002094186</v>
      </c>
      <c r="F3268" s="254"/>
      <c r="G3268" s="255"/>
      <c r="H3268" s="255"/>
      <c r="I3268" s="210">
        <v>0.52999997484849326</v>
      </c>
    </row>
    <row r="3269" spans="1:9" x14ac:dyDescent="0.25">
      <c r="A3269" s="208" t="s">
        <v>8809</v>
      </c>
      <c r="B3269" s="208" t="s">
        <v>13665</v>
      </c>
      <c r="C3269" s="208" t="s">
        <v>13281</v>
      </c>
      <c r="D3269" s="208" t="s">
        <v>13666</v>
      </c>
      <c r="E3269" s="253">
        <v>10.20999989255459</v>
      </c>
      <c r="F3269" s="245"/>
      <c r="G3269" s="245"/>
      <c r="H3269" s="255"/>
      <c r="I3269" s="210">
        <v>2.0699999918181851</v>
      </c>
    </row>
    <row r="3270" spans="1:9" x14ac:dyDescent="0.25">
      <c r="A3270" s="208" t="s">
        <v>8809</v>
      </c>
      <c r="B3270" s="208" t="s">
        <v>13667</v>
      </c>
      <c r="C3270" s="208" t="s">
        <v>13281</v>
      </c>
      <c r="D3270" s="208" t="s">
        <v>13668</v>
      </c>
      <c r="E3270" s="253">
        <v>3.3199999650618262</v>
      </c>
      <c r="F3270" s="245"/>
      <c r="G3270" s="245"/>
      <c r="H3270" s="245"/>
      <c r="I3270" s="210">
        <v>2.3900000366666538</v>
      </c>
    </row>
    <row r="3271" spans="1:9" x14ac:dyDescent="0.25">
      <c r="A3271" s="208" t="s">
        <v>8809</v>
      </c>
      <c r="B3271" s="208" t="s">
        <v>13669</v>
      </c>
      <c r="C3271" s="208" t="s">
        <v>13281</v>
      </c>
      <c r="D3271" s="208" t="s">
        <v>13670</v>
      </c>
      <c r="E3271" s="253">
        <v>7.2799999233885826</v>
      </c>
      <c r="F3271" s="245"/>
      <c r="G3271" s="245"/>
      <c r="H3271" s="255"/>
      <c r="I3271" s="210">
        <v>3.509999966363647</v>
      </c>
    </row>
    <row r="3272" spans="1:9" x14ac:dyDescent="0.25">
      <c r="A3272" s="208" t="s">
        <v>8809</v>
      </c>
      <c r="B3272" s="208" t="s">
        <v>13671</v>
      </c>
      <c r="C3272" s="208" t="s">
        <v>13281</v>
      </c>
      <c r="D3272" s="208" t="s">
        <v>13640</v>
      </c>
      <c r="E3272" s="194">
        <v>7.1857928209861317</v>
      </c>
      <c r="F3272" s="254"/>
      <c r="G3272" s="255"/>
      <c r="H3272" s="255"/>
      <c r="I3272" s="210">
        <v>13.709999975454551</v>
      </c>
    </row>
    <row r="3273" spans="1:9" x14ac:dyDescent="0.25">
      <c r="A3273" s="208" t="s">
        <v>8809</v>
      </c>
      <c r="B3273" s="208" t="s">
        <v>13672</v>
      </c>
      <c r="C3273" s="208" t="s">
        <v>13281</v>
      </c>
      <c r="D3273" s="208" t="s">
        <v>13673</v>
      </c>
      <c r="E3273" s="194">
        <v>41.589999983267568</v>
      </c>
      <c r="F3273" s="254"/>
      <c r="G3273" s="255"/>
      <c r="H3273" s="255"/>
      <c r="I3273" s="210">
        <v>13.790000024545449</v>
      </c>
    </row>
    <row r="3274" spans="1:9" x14ac:dyDescent="0.25">
      <c r="A3274" s="208" t="s">
        <v>8809</v>
      </c>
      <c r="B3274" s="208" t="s">
        <v>13674</v>
      </c>
      <c r="C3274" s="208" t="s">
        <v>13281</v>
      </c>
      <c r="D3274" s="208" t="s">
        <v>13675</v>
      </c>
      <c r="E3274" s="253">
        <v>17.25708395414803</v>
      </c>
      <c r="F3274" s="245"/>
      <c r="G3274" s="245"/>
      <c r="H3274" s="255"/>
      <c r="I3274" s="210">
        <v>0.88000000969696646</v>
      </c>
    </row>
    <row r="3275" spans="1:9" x14ac:dyDescent="0.25">
      <c r="A3275" s="208" t="s">
        <v>8809</v>
      </c>
      <c r="B3275" s="208" t="s">
        <v>13676</v>
      </c>
      <c r="C3275" s="208" t="s">
        <v>13281</v>
      </c>
      <c r="D3275" s="208" t="s">
        <v>13677</v>
      </c>
      <c r="E3275" s="194">
        <v>42.944856269983092</v>
      </c>
      <c r="F3275" s="254"/>
      <c r="G3275" s="255"/>
      <c r="H3275" s="255"/>
      <c r="I3275" s="210">
        <v>0.78999996393940586</v>
      </c>
    </row>
    <row r="3276" spans="1:9" x14ac:dyDescent="0.25">
      <c r="A3276" s="208" t="s">
        <v>8809</v>
      </c>
      <c r="B3276" s="208" t="s">
        <v>13678</v>
      </c>
      <c r="C3276" s="208" t="s">
        <v>13281</v>
      </c>
      <c r="D3276" s="208" t="s">
        <v>13679</v>
      </c>
      <c r="E3276" s="194">
        <v>42.944856269983092</v>
      </c>
      <c r="F3276" s="254"/>
      <c r="G3276" s="255"/>
      <c r="H3276" s="255"/>
      <c r="I3276" s="210">
        <v>0.4200000115151476</v>
      </c>
    </row>
    <row r="3277" spans="1:9" x14ac:dyDescent="0.25">
      <c r="A3277" s="208" t="s">
        <v>8809</v>
      </c>
      <c r="B3277" s="208" t="s">
        <v>13680</v>
      </c>
      <c r="C3277" s="208" t="s">
        <v>13281</v>
      </c>
      <c r="D3277" s="208" t="s">
        <v>13681</v>
      </c>
      <c r="E3277" s="253">
        <v>0.55999999410681411</v>
      </c>
      <c r="F3277" s="245"/>
      <c r="G3277" s="245"/>
      <c r="H3277" s="245"/>
      <c r="I3277" s="210">
        <v>1.609999993636366</v>
      </c>
    </row>
    <row r="3278" spans="1:9" x14ac:dyDescent="0.25">
      <c r="A3278" s="208" t="s">
        <v>8809</v>
      </c>
      <c r="B3278" s="208" t="s">
        <v>13682</v>
      </c>
      <c r="C3278" s="208" t="s">
        <v>13281</v>
      </c>
      <c r="D3278" s="208" t="s">
        <v>13683</v>
      </c>
      <c r="E3278" s="194">
        <v>34.369999638305707</v>
      </c>
      <c r="F3278" s="254"/>
      <c r="G3278" s="255"/>
      <c r="H3278" s="255"/>
      <c r="I3278" s="210">
        <v>1.609999993636366</v>
      </c>
    </row>
    <row r="3279" spans="1:9" x14ac:dyDescent="0.25">
      <c r="A3279" s="208" t="s">
        <v>8809</v>
      </c>
      <c r="B3279" s="208" t="s">
        <v>13684</v>
      </c>
      <c r="C3279" s="208" t="s">
        <v>13281</v>
      </c>
      <c r="D3279" s="208" t="s">
        <v>13685</v>
      </c>
      <c r="E3279" s="253">
        <v>39.780000002315177</v>
      </c>
      <c r="F3279" s="245"/>
      <c r="G3279" s="245"/>
      <c r="H3279" s="245"/>
      <c r="I3279" s="210">
        <v>0.58999980333339885</v>
      </c>
    </row>
    <row r="3280" spans="1:9" x14ac:dyDescent="0.25">
      <c r="A3280" s="208" t="s">
        <v>8809</v>
      </c>
      <c r="B3280" s="208" t="s">
        <v>13686</v>
      </c>
      <c r="C3280" s="208" t="s">
        <v>13281</v>
      </c>
      <c r="D3280" s="208" t="s">
        <v>13687</v>
      </c>
      <c r="E3280" s="253">
        <v>37.00999961052355</v>
      </c>
      <c r="F3280" s="245"/>
      <c r="G3280" s="245"/>
      <c r="H3280" s="245"/>
      <c r="I3280" s="210">
        <v>0.58999980333339885</v>
      </c>
    </row>
    <row r="3281" spans="1:9" x14ac:dyDescent="0.25">
      <c r="A3281" s="208" t="s">
        <v>8809</v>
      </c>
      <c r="B3281" s="208" t="s">
        <v>13688</v>
      </c>
      <c r="C3281" s="208" t="s">
        <v>13281</v>
      </c>
      <c r="D3281" s="208" t="s">
        <v>13689</v>
      </c>
      <c r="E3281" s="194">
        <v>46.653159203860469</v>
      </c>
      <c r="F3281" s="254"/>
      <c r="G3281" s="255"/>
      <c r="H3281" s="255"/>
      <c r="I3281" s="210">
        <v>1.609999993636366</v>
      </c>
    </row>
    <row r="3282" spans="1:9" x14ac:dyDescent="0.25">
      <c r="A3282" s="208" t="s">
        <v>8809</v>
      </c>
      <c r="B3282" s="208" t="s">
        <v>13690</v>
      </c>
      <c r="C3282" s="208" t="s">
        <v>13281</v>
      </c>
      <c r="D3282" s="208" t="s">
        <v>13691</v>
      </c>
      <c r="E3282" s="194">
        <v>9.5800000044198903</v>
      </c>
      <c r="F3282" s="254"/>
      <c r="G3282" s="255"/>
      <c r="H3282" s="255"/>
      <c r="I3282" s="210">
        <v>1.609999993636366</v>
      </c>
    </row>
    <row r="3283" spans="1:9" x14ac:dyDescent="0.25">
      <c r="A3283" s="208" t="s">
        <v>8809</v>
      </c>
      <c r="B3283" s="208" t="s">
        <v>13692</v>
      </c>
      <c r="C3283" s="208" t="s">
        <v>13281</v>
      </c>
      <c r="D3283" s="208" t="s">
        <v>13693</v>
      </c>
      <c r="E3283" s="194">
        <v>9.5700000045251237</v>
      </c>
      <c r="F3283" s="254"/>
      <c r="G3283" s="255"/>
      <c r="H3283" s="255"/>
      <c r="I3283" s="210">
        <v>22.089999985151518</v>
      </c>
    </row>
    <row r="3284" spans="1:9" x14ac:dyDescent="0.25">
      <c r="A3284" s="208" t="s">
        <v>8809</v>
      </c>
      <c r="B3284" s="208" t="s">
        <v>13694</v>
      </c>
      <c r="C3284" s="208" t="s">
        <v>13281</v>
      </c>
      <c r="D3284" s="208" t="s">
        <v>13668</v>
      </c>
      <c r="E3284" s="194">
        <v>61.130871232508589</v>
      </c>
      <c r="F3284" s="254"/>
      <c r="G3284" s="255"/>
      <c r="H3284" s="255"/>
      <c r="I3284" s="210">
        <v>1.5900000003030299</v>
      </c>
    </row>
    <row r="3285" spans="1:9" x14ac:dyDescent="0.25">
      <c r="A3285" s="208" t="s">
        <v>8809</v>
      </c>
      <c r="B3285" s="208" t="s">
        <v>13695</v>
      </c>
      <c r="C3285" s="208" t="s">
        <v>13281</v>
      </c>
      <c r="D3285" s="208" t="s">
        <v>13696</v>
      </c>
      <c r="E3285" s="194">
        <v>2.8799999696921859</v>
      </c>
      <c r="F3285" s="254"/>
      <c r="G3285" s="255"/>
      <c r="H3285" s="255"/>
      <c r="I3285" s="210">
        <v>3.5500000287878688</v>
      </c>
    </row>
    <row r="3286" spans="1:9" x14ac:dyDescent="0.25">
      <c r="A3286" s="208" t="s">
        <v>8809</v>
      </c>
      <c r="B3286" s="208" t="s">
        <v>13697</v>
      </c>
      <c r="C3286" s="208" t="s">
        <v>13281</v>
      </c>
      <c r="D3286" s="208" t="s">
        <v>13698</v>
      </c>
      <c r="E3286" s="253">
        <v>10.54249996798211</v>
      </c>
      <c r="F3286" s="245"/>
      <c r="G3286" s="245"/>
      <c r="H3286" s="255"/>
      <c r="I3286" s="210">
        <v>0.82000002969695973</v>
      </c>
    </row>
    <row r="3287" spans="1:9" x14ac:dyDescent="0.25">
      <c r="A3287" s="208" t="s">
        <v>8809</v>
      </c>
      <c r="B3287" s="208" t="s">
        <v>13699</v>
      </c>
      <c r="C3287" s="208" t="s">
        <v>13281</v>
      </c>
      <c r="D3287" s="208" t="s">
        <v>13700</v>
      </c>
      <c r="E3287" s="194">
        <v>3.9999999579058143E-2</v>
      </c>
      <c r="F3287" s="254"/>
      <c r="G3287" s="255"/>
      <c r="H3287" s="255"/>
      <c r="I3287" s="210">
        <v>0.82000002969695973</v>
      </c>
    </row>
    <row r="3288" spans="1:9" x14ac:dyDescent="0.25">
      <c r="A3288" s="208" t="s">
        <v>8809</v>
      </c>
      <c r="B3288" s="208" t="s">
        <v>13701</v>
      </c>
      <c r="C3288" s="208" t="s">
        <v>13281</v>
      </c>
      <c r="D3288" s="208" t="s">
        <v>13702</v>
      </c>
      <c r="E3288" s="253">
        <v>732.83999997011313</v>
      </c>
      <c r="F3288" s="245"/>
      <c r="G3288" s="245"/>
      <c r="H3288" s="245"/>
      <c r="I3288" s="210">
        <v>1.9900000184848421</v>
      </c>
    </row>
    <row r="3289" spans="1:9" x14ac:dyDescent="0.25">
      <c r="A3289" s="208" t="s">
        <v>8809</v>
      </c>
      <c r="B3289" s="208" t="s">
        <v>13703</v>
      </c>
      <c r="C3289" s="208" t="s">
        <v>13281</v>
      </c>
      <c r="D3289" s="208" t="s">
        <v>13704</v>
      </c>
      <c r="E3289" s="194">
        <v>8.9999999052880822E-2</v>
      </c>
      <c r="F3289" s="254"/>
      <c r="G3289" s="255"/>
      <c r="H3289" s="255"/>
      <c r="I3289" s="210">
        <v>1.0099999663636481</v>
      </c>
    </row>
    <row r="3290" spans="1:9" x14ac:dyDescent="0.25">
      <c r="A3290" s="208" t="s">
        <v>8809</v>
      </c>
      <c r="B3290" s="208" t="s">
        <v>13705</v>
      </c>
      <c r="C3290" s="208" t="s">
        <v>13281</v>
      </c>
      <c r="D3290" s="208" t="s">
        <v>13706</v>
      </c>
      <c r="E3290" s="253">
        <v>0.42999999547487511</v>
      </c>
      <c r="F3290" s="245"/>
      <c r="G3290" s="245"/>
      <c r="H3290" s="245"/>
      <c r="I3290" s="210">
        <v>1.8599999860606109</v>
      </c>
    </row>
    <row r="3291" spans="1:9" x14ac:dyDescent="0.25">
      <c r="A3291" s="208" t="s">
        <v>8809</v>
      </c>
      <c r="B3291" s="208" t="s">
        <v>13707</v>
      </c>
      <c r="C3291" s="208" t="s">
        <v>13281</v>
      </c>
      <c r="D3291" s="208" t="s">
        <v>13708</v>
      </c>
      <c r="E3291" s="194">
        <v>6.570000036095764</v>
      </c>
      <c r="F3291" s="254"/>
      <c r="G3291" s="255"/>
      <c r="H3291" s="255"/>
      <c r="I3291" s="210">
        <v>1.7700000160606011</v>
      </c>
    </row>
    <row r="3292" spans="1:9" x14ac:dyDescent="0.25">
      <c r="A3292" s="208" t="s">
        <v>8809</v>
      </c>
      <c r="B3292" s="208" t="s">
        <v>13709</v>
      </c>
      <c r="C3292" s="208" t="s">
        <v>13281</v>
      </c>
      <c r="D3292" s="208" t="s">
        <v>13710</v>
      </c>
      <c r="E3292" s="253">
        <v>0.19999999789529069</v>
      </c>
      <c r="F3292" s="245"/>
      <c r="G3292" s="245"/>
      <c r="H3292" s="245"/>
      <c r="I3292" s="210">
        <v>1.710000036060594</v>
      </c>
    </row>
    <row r="3293" spans="1:9" x14ac:dyDescent="0.25">
      <c r="A3293" s="208" t="s">
        <v>8809</v>
      </c>
      <c r="B3293" s="208" t="s">
        <v>13711</v>
      </c>
      <c r="C3293" s="208" t="s">
        <v>13281</v>
      </c>
      <c r="D3293" s="208" t="s">
        <v>13712</v>
      </c>
      <c r="E3293" s="253">
        <v>10.62479999342489</v>
      </c>
      <c r="F3293" s="245"/>
      <c r="G3293" s="245"/>
      <c r="H3293" s="255"/>
      <c r="I3293" s="210">
        <v>2.7499999924242449</v>
      </c>
    </row>
    <row r="3294" spans="1:9" x14ac:dyDescent="0.25">
      <c r="A3294" s="208" t="s">
        <v>8809</v>
      </c>
      <c r="B3294" s="208" t="s">
        <v>13713</v>
      </c>
      <c r="C3294" s="208" t="s">
        <v>13281</v>
      </c>
      <c r="D3294" s="208" t="s">
        <v>13714</v>
      </c>
      <c r="E3294" s="194">
        <v>10.51999999452776</v>
      </c>
      <c r="F3294" s="254"/>
      <c r="G3294" s="255"/>
      <c r="H3294" s="255"/>
      <c r="I3294" s="210">
        <v>10.670000003939389</v>
      </c>
    </row>
    <row r="3295" spans="1:9" x14ac:dyDescent="0.25">
      <c r="A3295" s="208" t="s">
        <v>8809</v>
      </c>
      <c r="B3295" s="208" t="s">
        <v>13715</v>
      </c>
      <c r="C3295" s="208" t="s">
        <v>13281</v>
      </c>
      <c r="D3295" s="208" t="s">
        <v>13716</v>
      </c>
      <c r="E3295" s="253">
        <v>1.859999980426204</v>
      </c>
      <c r="F3295" s="245"/>
      <c r="G3295" s="245"/>
      <c r="H3295" s="245"/>
      <c r="I3295" s="210">
        <v>10.42000001151515</v>
      </c>
    </row>
    <row r="3296" spans="1:9" x14ac:dyDescent="0.25">
      <c r="A3296" s="208" t="s">
        <v>8809</v>
      </c>
      <c r="B3296" s="208" t="s">
        <v>13717</v>
      </c>
      <c r="C3296" s="208" t="s">
        <v>13281</v>
      </c>
      <c r="D3296" s="208" t="s">
        <v>13718</v>
      </c>
      <c r="E3296" s="253">
        <v>0.5415000206103654</v>
      </c>
      <c r="F3296" s="245"/>
      <c r="G3296" s="245"/>
      <c r="H3296" s="245"/>
      <c r="I3296" s="210">
        <v>2.8500000348484731</v>
      </c>
    </row>
    <row r="3297" spans="1:9" x14ac:dyDescent="0.25">
      <c r="A3297" s="208" t="s">
        <v>8809</v>
      </c>
      <c r="B3297" s="208" t="s">
        <v>13719</v>
      </c>
      <c r="C3297" s="208" t="s">
        <v>13281</v>
      </c>
      <c r="D3297" s="208" t="s">
        <v>13720</v>
      </c>
      <c r="E3297" s="194">
        <v>3.6399999616942909</v>
      </c>
      <c r="F3297" s="254"/>
      <c r="G3297" s="255"/>
      <c r="H3297" s="255"/>
      <c r="I3297" s="210">
        <v>2.9799999915151538</v>
      </c>
    </row>
    <row r="3298" spans="1:9" x14ac:dyDescent="0.25">
      <c r="A3298" s="208" t="s">
        <v>8809</v>
      </c>
      <c r="B3298" s="208" t="s">
        <v>13721</v>
      </c>
      <c r="C3298" s="208" t="s">
        <v>13281</v>
      </c>
      <c r="D3298" s="208" t="s">
        <v>13722</v>
      </c>
      <c r="E3298" s="194">
        <v>43.789207642313002</v>
      </c>
      <c r="F3298" s="254"/>
      <c r="G3298" s="255"/>
      <c r="H3298" s="255"/>
      <c r="I3298" s="210">
        <v>2.099999981818188</v>
      </c>
    </row>
    <row r="3299" spans="1:9" x14ac:dyDescent="0.25">
      <c r="A3299" s="208" t="s">
        <v>8809</v>
      </c>
      <c r="B3299" s="208" t="s">
        <v>13723</v>
      </c>
      <c r="C3299" s="208" t="s">
        <v>13281</v>
      </c>
      <c r="D3299" s="208" t="s">
        <v>13724</v>
      </c>
      <c r="E3299" s="194">
        <v>13.919999958747701</v>
      </c>
      <c r="F3299" s="254"/>
      <c r="G3299" s="255"/>
      <c r="H3299" s="255"/>
      <c r="I3299" s="210">
        <v>3.120000020606053</v>
      </c>
    </row>
    <row r="3300" spans="1:9" x14ac:dyDescent="0.25">
      <c r="A3300" s="208" t="s">
        <v>8809</v>
      </c>
      <c r="B3300" s="208" t="s">
        <v>13725</v>
      </c>
      <c r="C3300" s="208" t="s">
        <v>13281</v>
      </c>
      <c r="D3300" s="208" t="s">
        <v>13726</v>
      </c>
      <c r="E3300" s="194">
        <v>8.2800000181005</v>
      </c>
      <c r="F3300" s="254"/>
      <c r="G3300" s="255"/>
      <c r="H3300" s="255"/>
      <c r="I3300" s="210">
        <v>2.9500000015151508</v>
      </c>
    </row>
    <row r="3301" spans="1:9" x14ac:dyDescent="0.25">
      <c r="A3301" s="208" t="s">
        <v>8809</v>
      </c>
      <c r="B3301" s="208" t="s">
        <v>13727</v>
      </c>
      <c r="C3301" s="208" t="s">
        <v>13281</v>
      </c>
      <c r="D3301" s="208" t="s">
        <v>13728</v>
      </c>
      <c r="E3301" s="194">
        <v>9.7699998971849524</v>
      </c>
      <c r="F3301" s="254"/>
      <c r="G3301" s="255"/>
      <c r="H3301" s="255"/>
      <c r="I3301" s="210">
        <v>4.5899999851515201</v>
      </c>
    </row>
    <row r="3302" spans="1:9" x14ac:dyDescent="0.25">
      <c r="A3302" s="208" t="s">
        <v>8809</v>
      </c>
      <c r="B3302" s="208" t="s">
        <v>13729</v>
      </c>
      <c r="C3302" s="208" t="s">
        <v>13281</v>
      </c>
      <c r="D3302" s="208" t="s">
        <v>13730</v>
      </c>
      <c r="E3302" s="253">
        <v>39.229999587161281</v>
      </c>
      <c r="F3302" s="245"/>
      <c r="G3302" s="245"/>
      <c r="H3302" s="245"/>
      <c r="I3302" s="210">
        <v>41.750000022727257</v>
      </c>
    </row>
    <row r="3303" spans="1:9" x14ac:dyDescent="0.25">
      <c r="A3303" s="208" t="s">
        <v>8809</v>
      </c>
      <c r="B3303" s="208" t="s">
        <v>13731</v>
      </c>
      <c r="C3303" s="208" t="s">
        <v>13281</v>
      </c>
      <c r="D3303" s="208" t="s">
        <v>13732</v>
      </c>
      <c r="E3303" s="194">
        <v>16.810000033570109</v>
      </c>
      <c r="F3303" s="254"/>
      <c r="G3303" s="255"/>
      <c r="H3303" s="255"/>
      <c r="I3303" s="210">
        <v>34.199999963636373</v>
      </c>
    </row>
    <row r="3304" spans="1:9" x14ac:dyDescent="0.25">
      <c r="A3304" s="208" t="s">
        <v>8809</v>
      </c>
      <c r="B3304" s="208" t="s">
        <v>13733</v>
      </c>
      <c r="C3304" s="208" t="s">
        <v>13281</v>
      </c>
      <c r="D3304" s="208" t="s">
        <v>13734</v>
      </c>
      <c r="E3304" s="194">
        <v>13.52140001556012</v>
      </c>
      <c r="F3304" s="254"/>
      <c r="G3304" s="255"/>
      <c r="H3304" s="255"/>
      <c r="I3304" s="210">
        <v>41.750000022727257</v>
      </c>
    </row>
    <row r="3305" spans="1:9" x14ac:dyDescent="0.25">
      <c r="A3305" s="208" t="s">
        <v>8809</v>
      </c>
      <c r="B3305" s="208" t="s">
        <v>13735</v>
      </c>
      <c r="C3305" s="208" t="s">
        <v>13281</v>
      </c>
      <c r="D3305" s="208" t="s">
        <v>13736</v>
      </c>
      <c r="E3305" s="253">
        <v>1.7299999817942651</v>
      </c>
      <c r="F3305" s="245"/>
      <c r="G3305" s="245"/>
      <c r="H3305" s="245"/>
      <c r="I3305" s="210">
        <v>35.6999999939394</v>
      </c>
    </row>
    <row r="3306" spans="1:9" x14ac:dyDescent="0.25">
      <c r="A3306" s="208" t="s">
        <v>8809</v>
      </c>
      <c r="B3306" s="208" t="s">
        <v>13737</v>
      </c>
      <c r="C3306" s="208" t="s">
        <v>13281</v>
      </c>
      <c r="D3306" s="208" t="s">
        <v>13738</v>
      </c>
      <c r="E3306" s="194">
        <v>42.944856269983092</v>
      </c>
      <c r="F3306" s="254"/>
      <c r="G3306" s="255"/>
      <c r="H3306" s="255"/>
      <c r="I3306" s="210">
        <v>35.979999976363636</v>
      </c>
    </row>
    <row r="3307" spans="1:9" x14ac:dyDescent="0.25">
      <c r="A3307" s="208" t="s">
        <v>8809</v>
      </c>
      <c r="B3307" s="208" t="s">
        <v>13739</v>
      </c>
      <c r="C3307" s="208" t="s">
        <v>13281</v>
      </c>
      <c r="D3307" s="208" t="s">
        <v>13740</v>
      </c>
      <c r="E3307" s="194">
        <v>3.4310000165114451</v>
      </c>
      <c r="F3307" s="254"/>
      <c r="G3307" s="255"/>
      <c r="H3307" s="255"/>
      <c r="I3307" s="210">
        <v>35.6999999939394</v>
      </c>
    </row>
    <row r="3308" spans="1:9" x14ac:dyDescent="0.25">
      <c r="A3308" s="208" t="s">
        <v>8809</v>
      </c>
      <c r="B3308" s="208" t="s">
        <v>13741</v>
      </c>
      <c r="C3308" s="208" t="s">
        <v>13281</v>
      </c>
      <c r="D3308" s="208" t="s">
        <v>13742</v>
      </c>
      <c r="E3308" s="253">
        <v>3.2199999661141812</v>
      </c>
      <c r="F3308" s="245"/>
      <c r="G3308" s="245"/>
      <c r="H3308" s="245"/>
      <c r="I3308" s="210">
        <v>35.979999976363636</v>
      </c>
    </row>
    <row r="3309" spans="1:9" x14ac:dyDescent="0.25">
      <c r="A3309" s="208" t="s">
        <v>8809</v>
      </c>
      <c r="B3309" s="208" t="s">
        <v>13743</v>
      </c>
      <c r="C3309" s="208" t="s">
        <v>13281</v>
      </c>
      <c r="D3309" s="208" t="s">
        <v>13744</v>
      </c>
      <c r="E3309" s="253">
        <v>2.2199999766377272</v>
      </c>
      <c r="F3309" s="245"/>
      <c r="G3309" s="245"/>
      <c r="H3309" s="245"/>
      <c r="I3309" s="210">
        <v>39.130002108181117</v>
      </c>
    </row>
    <row r="3310" spans="1:9" x14ac:dyDescent="0.25">
      <c r="A3310" s="208" t="s">
        <v>8809</v>
      </c>
      <c r="B3310" s="208" t="s">
        <v>13745</v>
      </c>
      <c r="C3310" s="208" t="s">
        <v>13281</v>
      </c>
      <c r="D3310" s="208" t="s">
        <v>13746</v>
      </c>
      <c r="E3310" s="194">
        <v>2.7077979194128079</v>
      </c>
      <c r="F3310" s="254"/>
      <c r="G3310" s="255"/>
      <c r="H3310" s="255"/>
      <c r="I3310" s="210">
        <v>26.990000018484839</v>
      </c>
    </row>
    <row r="3311" spans="1:9" x14ac:dyDescent="0.25">
      <c r="A3311" s="208" t="s">
        <v>8809</v>
      </c>
      <c r="B3311" s="208" t="s">
        <v>13747</v>
      </c>
      <c r="C3311" s="208" t="s">
        <v>13281</v>
      </c>
      <c r="D3311" s="208" t="s">
        <v>13748</v>
      </c>
      <c r="E3311" s="194">
        <v>3.0199999682188898</v>
      </c>
      <c r="F3311" s="254"/>
      <c r="G3311" s="255"/>
      <c r="H3311" s="255"/>
      <c r="I3311" s="210">
        <v>14.960002589090051</v>
      </c>
    </row>
    <row r="3312" spans="1:9" x14ac:dyDescent="0.25">
      <c r="A3312" s="208" t="s">
        <v>8809</v>
      </c>
      <c r="B3312" s="208" t="s">
        <v>13749</v>
      </c>
      <c r="C3312" s="208" t="s">
        <v>13281</v>
      </c>
      <c r="D3312" s="208" t="s">
        <v>13750</v>
      </c>
      <c r="E3312" s="194">
        <v>2.038300004858721</v>
      </c>
      <c r="F3312" s="254"/>
      <c r="G3312" s="255"/>
      <c r="H3312" s="255"/>
      <c r="I3312" s="210">
        <v>27.54999998333334</v>
      </c>
    </row>
    <row r="3313" spans="1:9" x14ac:dyDescent="0.25">
      <c r="A3313" s="208" t="s">
        <v>8809</v>
      </c>
      <c r="B3313" s="208" t="s">
        <v>13751</v>
      </c>
      <c r="C3313" s="208" t="s">
        <v>13281</v>
      </c>
      <c r="D3313" s="208" t="s">
        <v>13752</v>
      </c>
      <c r="E3313" s="253">
        <v>0.21319999775637999</v>
      </c>
      <c r="F3313" s="245"/>
      <c r="G3313" s="245"/>
      <c r="H3313" s="245"/>
      <c r="I3313" s="210">
        <v>14.960002589090051</v>
      </c>
    </row>
    <row r="3314" spans="1:9" x14ac:dyDescent="0.25">
      <c r="A3314" s="208" t="s">
        <v>8809</v>
      </c>
      <c r="B3314" s="208" t="s">
        <v>13753</v>
      </c>
      <c r="C3314" s="208" t="s">
        <v>13281</v>
      </c>
      <c r="D3314" s="208" t="s">
        <v>13754</v>
      </c>
      <c r="E3314" s="253">
        <v>5.8804366652940114</v>
      </c>
      <c r="F3314" s="245"/>
      <c r="G3314" s="245"/>
      <c r="H3314" s="245"/>
      <c r="I3314" s="210">
        <v>1.7600000193939329</v>
      </c>
    </row>
    <row r="3315" spans="1:9" x14ac:dyDescent="0.25">
      <c r="A3315" s="208" t="s">
        <v>8809</v>
      </c>
      <c r="B3315" s="208" t="s">
        <v>13755</v>
      </c>
      <c r="C3315" s="208" t="s">
        <v>13281</v>
      </c>
      <c r="D3315" s="208" t="s">
        <v>13756</v>
      </c>
      <c r="E3315" s="194">
        <v>7829.710004422941</v>
      </c>
      <c r="F3315" s="254"/>
      <c r="G3315" s="255"/>
      <c r="H3315" s="255"/>
      <c r="I3315" s="210">
        <v>2.680000015757571</v>
      </c>
    </row>
    <row r="3316" spans="1:9" x14ac:dyDescent="0.25">
      <c r="A3316" s="208" t="s">
        <v>8809</v>
      </c>
      <c r="B3316" s="208" t="s">
        <v>13757</v>
      </c>
      <c r="C3316" s="208" t="s">
        <v>13281</v>
      </c>
      <c r="D3316" s="208" t="s">
        <v>13758</v>
      </c>
      <c r="E3316" s="194">
        <v>0.21359999775217051</v>
      </c>
      <c r="F3316" s="254"/>
      <c r="G3316" s="255"/>
      <c r="H3316" s="255"/>
      <c r="I3316" s="210">
        <v>8.5400000321212008</v>
      </c>
    </row>
    <row r="3317" spans="1:9" x14ac:dyDescent="0.25">
      <c r="A3317" s="208" t="s">
        <v>8809</v>
      </c>
      <c r="B3317" s="208" t="s">
        <v>13759</v>
      </c>
      <c r="C3317" s="208" t="s">
        <v>13281</v>
      </c>
      <c r="D3317" s="208" t="s">
        <v>13760</v>
      </c>
      <c r="E3317" s="194">
        <v>17.933100363766371</v>
      </c>
      <c r="F3317" s="254"/>
      <c r="G3317" s="255"/>
      <c r="H3317" s="255"/>
      <c r="I3317" s="210">
        <v>7.9000000181818111</v>
      </c>
    </row>
    <row r="3318" spans="1:9" x14ac:dyDescent="0.25">
      <c r="A3318" s="208" t="s">
        <v>8809</v>
      </c>
      <c r="B3318" s="208" t="s">
        <v>13761</v>
      </c>
      <c r="C3318" s="208" t="s">
        <v>13281</v>
      </c>
      <c r="D3318" s="208" t="s">
        <v>13762</v>
      </c>
      <c r="E3318" s="253">
        <v>9.9999998947645358E-3</v>
      </c>
      <c r="F3318" s="245"/>
      <c r="G3318" s="245"/>
      <c r="H3318" s="245"/>
      <c r="I3318" s="210">
        <v>8.5400000321212008</v>
      </c>
    </row>
    <row r="3319" spans="1:9" x14ac:dyDescent="0.25">
      <c r="A3319" s="208" t="s">
        <v>8809</v>
      </c>
      <c r="B3319" s="208" t="s">
        <v>13763</v>
      </c>
      <c r="C3319" s="208" t="s">
        <v>13281</v>
      </c>
      <c r="D3319" s="208" t="s">
        <v>13764</v>
      </c>
      <c r="E3319" s="194">
        <v>2.90999996937648</v>
      </c>
      <c r="F3319" s="254"/>
      <c r="G3319" s="255"/>
      <c r="H3319" s="255"/>
      <c r="I3319" s="210">
        <v>7.9000000181818111</v>
      </c>
    </row>
    <row r="3320" spans="1:9" x14ac:dyDescent="0.25">
      <c r="A3320" s="208" t="s">
        <v>8809</v>
      </c>
      <c r="B3320" s="208" t="s">
        <v>13765</v>
      </c>
      <c r="C3320" s="208" t="s">
        <v>13281</v>
      </c>
      <c r="D3320" s="208" t="s">
        <v>13766</v>
      </c>
      <c r="E3320" s="253">
        <v>5.9999999368587222E-2</v>
      </c>
      <c r="F3320" s="245"/>
      <c r="G3320" s="245"/>
      <c r="H3320" s="245"/>
      <c r="I3320" s="210">
        <v>8.5099999663636492</v>
      </c>
    </row>
    <row r="3321" spans="1:9" x14ac:dyDescent="0.25">
      <c r="A3321" s="208" t="s">
        <v>8809</v>
      </c>
      <c r="B3321" s="208" t="s">
        <v>13767</v>
      </c>
      <c r="C3321" s="208" t="s">
        <v>13281</v>
      </c>
      <c r="D3321" s="208" t="s">
        <v>13768</v>
      </c>
      <c r="E3321" s="194">
        <v>7.9453480879205669</v>
      </c>
      <c r="F3321" s="254"/>
      <c r="G3321" s="255"/>
      <c r="H3321" s="255"/>
      <c r="I3321" s="210">
        <v>7.9000000181818111</v>
      </c>
    </row>
    <row r="3322" spans="1:9" x14ac:dyDescent="0.25">
      <c r="A3322" s="208" t="s">
        <v>8809</v>
      </c>
      <c r="B3322" s="208" t="s">
        <v>13769</v>
      </c>
      <c r="C3322" s="208" t="s">
        <v>13281</v>
      </c>
      <c r="D3322" s="208" t="s">
        <v>13770</v>
      </c>
      <c r="E3322" s="253">
        <v>0.17999999810576159</v>
      </c>
      <c r="F3322" s="245"/>
      <c r="G3322" s="245"/>
      <c r="H3322" s="245"/>
      <c r="I3322" s="210">
        <v>8.5099999663636492</v>
      </c>
    </row>
    <row r="3323" spans="1:9" x14ac:dyDescent="0.25">
      <c r="A3323" s="208" t="s">
        <v>8809</v>
      </c>
      <c r="B3323" s="208" t="s">
        <v>13771</v>
      </c>
      <c r="C3323" s="208" t="s">
        <v>13281</v>
      </c>
      <c r="D3323" s="208" t="s">
        <v>13772</v>
      </c>
      <c r="E3323" s="194">
        <v>1.9377000585351221</v>
      </c>
      <c r="F3323" s="254"/>
      <c r="G3323" s="255"/>
      <c r="H3323" s="255"/>
      <c r="I3323" s="210">
        <v>7.9000000181818111</v>
      </c>
    </row>
    <row r="3324" spans="1:9" x14ac:dyDescent="0.25">
      <c r="A3324" s="208" t="s">
        <v>8809</v>
      </c>
      <c r="B3324" s="208" t="s">
        <v>13773</v>
      </c>
      <c r="C3324" s="208" t="s">
        <v>13281</v>
      </c>
      <c r="D3324" s="208" t="s">
        <v>13774</v>
      </c>
      <c r="E3324" s="194">
        <v>40.213710915930427</v>
      </c>
      <c r="F3324" s="254"/>
      <c r="G3324" s="255"/>
      <c r="H3324" s="255"/>
      <c r="I3324" s="210">
        <v>1.7999994000002</v>
      </c>
    </row>
    <row r="3325" spans="1:9" x14ac:dyDescent="0.25">
      <c r="A3325" s="208" t="s">
        <v>8809</v>
      </c>
      <c r="B3325" s="208" t="s">
        <v>13775</v>
      </c>
      <c r="C3325" s="208" t="s">
        <v>13281</v>
      </c>
      <c r="D3325" s="208" t="s">
        <v>13776</v>
      </c>
      <c r="E3325" s="194">
        <v>16.810000033570109</v>
      </c>
      <c r="F3325" s="254"/>
      <c r="G3325" s="255"/>
      <c r="H3325" s="255"/>
      <c r="I3325" s="210">
        <v>4.4600000284848376</v>
      </c>
    </row>
    <row r="3326" spans="1:9" x14ac:dyDescent="0.25">
      <c r="A3326" s="208" t="s">
        <v>8809</v>
      </c>
      <c r="B3326" s="208" t="s">
        <v>13777</v>
      </c>
      <c r="C3326" s="208" t="s">
        <v>13281</v>
      </c>
      <c r="D3326" s="208" t="s">
        <v>13778</v>
      </c>
      <c r="E3326" s="194">
        <v>8.4250672094178682</v>
      </c>
      <c r="F3326" s="254"/>
      <c r="G3326" s="255"/>
      <c r="H3326" s="255"/>
      <c r="I3326" s="210">
        <v>4.429999962727285</v>
      </c>
    </row>
    <row r="3327" spans="1:9" x14ac:dyDescent="0.25">
      <c r="A3327" s="208" t="s">
        <v>8809</v>
      </c>
      <c r="B3327" s="208" t="s">
        <v>13779</v>
      </c>
      <c r="C3327" s="208" t="s">
        <v>13281</v>
      </c>
      <c r="D3327" s="208" t="s">
        <v>13780</v>
      </c>
      <c r="E3327" s="194">
        <v>0.52999999442252044</v>
      </c>
      <c r="F3327" s="254"/>
      <c r="G3327" s="255"/>
      <c r="H3327" s="255"/>
      <c r="I3327" s="210">
        <v>4.4600000284848376</v>
      </c>
    </row>
    <row r="3328" spans="1:9" x14ac:dyDescent="0.25">
      <c r="A3328" s="208" t="s">
        <v>8809</v>
      </c>
      <c r="B3328" s="208" t="s">
        <v>13781</v>
      </c>
      <c r="C3328" s="208" t="s">
        <v>13281</v>
      </c>
      <c r="D3328" s="208" t="s">
        <v>13782</v>
      </c>
      <c r="E3328" s="194">
        <v>4.6941435970098011</v>
      </c>
      <c r="F3328" s="254"/>
      <c r="G3328" s="255"/>
      <c r="H3328" s="255"/>
      <c r="I3328" s="210">
        <v>4.7000000242424163</v>
      </c>
    </row>
    <row r="3329" spans="1:9" x14ac:dyDescent="0.25">
      <c r="A3329" s="208" t="s">
        <v>8809</v>
      </c>
      <c r="B3329" s="208" t="s">
        <v>13783</v>
      </c>
      <c r="C3329" s="208" t="s">
        <v>13281</v>
      </c>
      <c r="D3329" s="208" t="s">
        <v>13784</v>
      </c>
      <c r="E3329" s="194">
        <v>2.0820999517800578</v>
      </c>
      <c r="F3329" s="254"/>
      <c r="G3329" s="255"/>
      <c r="H3329" s="255"/>
      <c r="I3329" s="210">
        <v>4.7400000109090872</v>
      </c>
    </row>
    <row r="3330" spans="1:9" x14ac:dyDescent="0.25">
      <c r="A3330" s="208" t="s">
        <v>8809</v>
      </c>
      <c r="B3330" s="208" t="s">
        <v>13785</v>
      </c>
      <c r="C3330" s="208" t="s">
        <v>13281</v>
      </c>
      <c r="D3330" s="208" t="s">
        <v>13786</v>
      </c>
      <c r="E3330" s="253">
        <v>9.5599998993948976</v>
      </c>
      <c r="F3330" s="245"/>
      <c r="G3330" s="245"/>
      <c r="H3330" s="255"/>
      <c r="I3330" s="210">
        <v>4.3499985500004836</v>
      </c>
    </row>
    <row r="3331" spans="1:9" x14ac:dyDescent="0.25">
      <c r="A3331" s="208" t="s">
        <v>8809</v>
      </c>
      <c r="B3331" s="208" t="s">
        <v>13787</v>
      </c>
      <c r="C3331" s="208" t="s">
        <v>13281</v>
      </c>
      <c r="D3331" s="208" t="s">
        <v>13788</v>
      </c>
      <c r="E3331" s="194">
        <v>3.2999999652722969</v>
      </c>
      <c r="F3331" s="254"/>
      <c r="G3331" s="255"/>
      <c r="H3331" s="255"/>
      <c r="I3331" s="210">
        <v>4.4600000284848376</v>
      </c>
    </row>
    <row r="3332" spans="1:9" x14ac:dyDescent="0.25">
      <c r="A3332" s="208" t="s">
        <v>8809</v>
      </c>
      <c r="B3332" s="208" t="s">
        <v>13789</v>
      </c>
      <c r="C3332" s="208" t="s">
        <v>13281</v>
      </c>
      <c r="D3332" s="208" t="s">
        <v>13790</v>
      </c>
      <c r="E3332" s="253">
        <v>26.494487803267688</v>
      </c>
      <c r="F3332" s="245"/>
      <c r="G3332" s="245"/>
      <c r="H3332" s="245"/>
      <c r="I3332" s="210">
        <v>4.429999962727285</v>
      </c>
    </row>
    <row r="3333" spans="1:9" x14ac:dyDescent="0.25">
      <c r="A3333" s="208" t="s">
        <v>8809</v>
      </c>
      <c r="B3333" s="208" t="s">
        <v>13791</v>
      </c>
      <c r="C3333" s="208" t="s">
        <v>13281</v>
      </c>
      <c r="D3333" s="208" t="s">
        <v>13792</v>
      </c>
      <c r="E3333" s="253">
        <v>2.0199999787424372</v>
      </c>
      <c r="F3333" s="245"/>
      <c r="G3333" s="245"/>
      <c r="H3333" s="245"/>
      <c r="I3333" s="210">
        <v>4.4600000284848376</v>
      </c>
    </row>
    <row r="3334" spans="1:9" x14ac:dyDescent="0.25">
      <c r="A3334" s="208" t="s">
        <v>8809</v>
      </c>
      <c r="B3334" s="208" t="s">
        <v>13793</v>
      </c>
      <c r="C3334" s="208" t="s">
        <v>13281</v>
      </c>
      <c r="D3334" s="208" t="s">
        <v>13794</v>
      </c>
      <c r="E3334" s="253">
        <v>0.94999999000263102</v>
      </c>
      <c r="F3334" s="245"/>
      <c r="G3334" s="245"/>
      <c r="H3334" s="245"/>
      <c r="I3334" s="210">
        <v>4.7000000242424163</v>
      </c>
    </row>
    <row r="3335" spans="1:9" x14ac:dyDescent="0.25">
      <c r="A3335" s="208" t="s">
        <v>8809</v>
      </c>
      <c r="B3335" s="208" t="s">
        <v>13795</v>
      </c>
      <c r="C3335" s="208" t="s">
        <v>13281</v>
      </c>
      <c r="D3335" s="208" t="s">
        <v>13796</v>
      </c>
      <c r="E3335" s="253">
        <v>20.01529997353013</v>
      </c>
      <c r="F3335" s="245"/>
      <c r="G3335" s="245"/>
      <c r="H3335" s="245"/>
      <c r="I3335" s="210">
        <v>4.7400000109090872</v>
      </c>
    </row>
    <row r="3336" spans="1:9" x14ac:dyDescent="0.25">
      <c r="A3336" s="208" t="s">
        <v>8809</v>
      </c>
      <c r="B3336" s="208" t="s">
        <v>13797</v>
      </c>
      <c r="C3336" s="208" t="s">
        <v>13281</v>
      </c>
      <c r="D3336" s="208" t="s">
        <v>13798</v>
      </c>
      <c r="E3336" s="253">
        <v>19.576295821349159</v>
      </c>
      <c r="F3336" s="245"/>
      <c r="G3336" s="245"/>
      <c r="H3336" s="245"/>
      <c r="I3336" s="210">
        <v>1.8000000060606041</v>
      </c>
    </row>
    <row r="3337" spans="1:9" x14ac:dyDescent="0.25">
      <c r="A3337" s="208" t="s">
        <v>8809</v>
      </c>
      <c r="B3337" s="208" t="s">
        <v>13799</v>
      </c>
      <c r="C3337" s="208" t="s">
        <v>13281</v>
      </c>
      <c r="D3337" s="208" t="s">
        <v>13800</v>
      </c>
      <c r="E3337" s="253">
        <v>0.19999999789529069</v>
      </c>
      <c r="F3337" s="245"/>
      <c r="G3337" s="245"/>
      <c r="H3337" s="245"/>
      <c r="I3337" s="210">
        <v>1.1399999987878791</v>
      </c>
    </row>
    <row r="3338" spans="1:9" x14ac:dyDescent="0.25">
      <c r="A3338" s="208" t="s">
        <v>8809</v>
      </c>
      <c r="B3338" s="208" t="s">
        <v>13801</v>
      </c>
      <c r="C3338" s="208" t="s">
        <v>13281</v>
      </c>
      <c r="D3338" s="208" t="s">
        <v>13802</v>
      </c>
      <c r="E3338" s="253">
        <v>43.809170809690393</v>
      </c>
      <c r="F3338" s="245"/>
      <c r="G3338" s="245"/>
      <c r="H3338" s="245"/>
      <c r="I3338" s="210">
        <v>36.280000027878771</v>
      </c>
    </row>
    <row r="3339" spans="1:9" x14ac:dyDescent="0.25">
      <c r="A3339" s="208" t="s">
        <v>8809</v>
      </c>
      <c r="B3339" s="208" t="s">
        <v>13803</v>
      </c>
      <c r="C3339" s="208" t="s">
        <v>13281</v>
      </c>
      <c r="D3339" s="208" t="s">
        <v>13804</v>
      </c>
      <c r="E3339" s="253">
        <v>43.809170809690393</v>
      </c>
      <c r="F3339" s="245"/>
      <c r="G3339" s="245"/>
      <c r="H3339" s="245"/>
      <c r="I3339" s="210">
        <v>2.329999980909097</v>
      </c>
    </row>
    <row r="3340" spans="1:9" x14ac:dyDescent="0.25">
      <c r="A3340" s="208" t="s">
        <v>8809</v>
      </c>
      <c r="B3340" s="208" t="s">
        <v>13805</v>
      </c>
      <c r="C3340" s="208" t="s">
        <v>13281</v>
      </c>
      <c r="D3340" s="208" t="s">
        <v>13806</v>
      </c>
      <c r="E3340" s="253">
        <v>43.789207642313002</v>
      </c>
      <c r="F3340" s="245"/>
      <c r="G3340" s="245"/>
      <c r="H3340" s="245"/>
      <c r="I3340" s="210">
        <v>2.329999980909097</v>
      </c>
    </row>
    <row r="3341" spans="1:9" x14ac:dyDescent="0.25">
      <c r="A3341" s="208" t="s">
        <v>8809</v>
      </c>
      <c r="B3341" s="208" t="s">
        <v>13807</v>
      </c>
      <c r="C3341" s="208" t="s">
        <v>13281</v>
      </c>
      <c r="D3341" s="208" t="s">
        <v>13798</v>
      </c>
      <c r="E3341" s="253">
        <v>0.1199999987371744</v>
      </c>
      <c r="F3341" s="245"/>
      <c r="G3341" s="245"/>
      <c r="H3341" s="245"/>
      <c r="I3341" s="210">
        <v>3.669999988787882</v>
      </c>
    </row>
    <row r="3342" spans="1:9" x14ac:dyDescent="0.25">
      <c r="A3342" s="208" t="s">
        <v>8809</v>
      </c>
      <c r="B3342" s="208" t="s">
        <v>13808</v>
      </c>
      <c r="C3342" s="208" t="s">
        <v>13281</v>
      </c>
      <c r="D3342" s="208" t="s">
        <v>13798</v>
      </c>
      <c r="E3342" s="194">
        <v>3.3699999645356491</v>
      </c>
      <c r="F3342" s="254"/>
      <c r="G3342" s="255"/>
      <c r="H3342" s="255"/>
      <c r="I3342" s="210">
        <v>3.669999988787882</v>
      </c>
    </row>
    <row r="3343" spans="1:9" x14ac:dyDescent="0.25">
      <c r="A3343" s="208" t="s">
        <v>8809</v>
      </c>
      <c r="B3343" s="208" t="s">
        <v>13809</v>
      </c>
      <c r="C3343" s="208" t="s">
        <v>13281</v>
      </c>
      <c r="D3343" s="208" t="s">
        <v>13810</v>
      </c>
      <c r="E3343" s="253">
        <v>6.2900000390423578</v>
      </c>
      <c r="F3343" s="245"/>
      <c r="G3343" s="245"/>
      <c r="H3343" s="245"/>
      <c r="I3343" s="210">
        <v>0.71999998727273151</v>
      </c>
    </row>
    <row r="3344" spans="1:9" x14ac:dyDescent="0.25">
      <c r="A3344" s="208" t="s">
        <v>8809</v>
      </c>
      <c r="B3344" s="208" t="s">
        <v>13811</v>
      </c>
      <c r="C3344" s="208" t="s">
        <v>13281</v>
      </c>
      <c r="D3344" s="208" t="s">
        <v>13812</v>
      </c>
      <c r="E3344" s="253">
        <v>0.70999999252828216</v>
      </c>
      <c r="F3344" s="245"/>
      <c r="G3344" s="245"/>
      <c r="H3344" s="245"/>
      <c r="I3344" s="210">
        <v>2.9500000015151508</v>
      </c>
    </row>
    <row r="3345" spans="1:9" x14ac:dyDescent="0.25">
      <c r="A3345" s="208" t="s">
        <v>8809</v>
      </c>
      <c r="B3345" s="208" t="s">
        <v>13813</v>
      </c>
      <c r="C3345" s="208" t="s">
        <v>13281</v>
      </c>
      <c r="D3345" s="208" t="s">
        <v>13814</v>
      </c>
      <c r="E3345" s="194">
        <v>34.85999994885556</v>
      </c>
      <c r="F3345" s="254"/>
      <c r="G3345" s="255"/>
      <c r="H3345" s="255"/>
      <c r="I3345" s="210">
        <v>14.76000000424242</v>
      </c>
    </row>
    <row r="3346" spans="1:9" x14ac:dyDescent="0.25">
      <c r="A3346" s="208" t="s">
        <v>8809</v>
      </c>
      <c r="B3346" s="208" t="s">
        <v>13815</v>
      </c>
      <c r="C3346" s="208" t="s">
        <v>13281</v>
      </c>
      <c r="D3346" s="208" t="s">
        <v>13816</v>
      </c>
      <c r="E3346" s="194">
        <v>1.5612999572607209</v>
      </c>
      <c r="F3346" s="254"/>
      <c r="G3346" s="255"/>
      <c r="H3346" s="255"/>
      <c r="I3346" s="210">
        <v>28.259999973939401</v>
      </c>
    </row>
    <row r="3347" spans="1:9" x14ac:dyDescent="0.25">
      <c r="A3347" s="208" t="s">
        <v>8809</v>
      </c>
      <c r="B3347" s="208" t="s">
        <v>13817</v>
      </c>
      <c r="C3347" s="208" t="s">
        <v>13281</v>
      </c>
      <c r="D3347" s="208" t="s">
        <v>13818</v>
      </c>
      <c r="E3347" s="253">
        <v>9.3345347083974257</v>
      </c>
      <c r="F3347" s="245"/>
      <c r="G3347" s="245"/>
      <c r="H3347" s="255"/>
      <c r="I3347" s="210">
        <v>87.690000012424221</v>
      </c>
    </row>
    <row r="3348" spans="1:9" x14ac:dyDescent="0.25">
      <c r="A3348" s="208" t="s">
        <v>8809</v>
      </c>
      <c r="B3348" s="208" t="s">
        <v>13819</v>
      </c>
      <c r="C3348" s="208" t="s">
        <v>13281</v>
      </c>
      <c r="D3348" s="208" t="s">
        <v>13820</v>
      </c>
      <c r="E3348" s="194">
        <v>10.41999999558011</v>
      </c>
      <c r="F3348" s="254"/>
      <c r="G3348" s="255"/>
      <c r="H3348" s="255"/>
      <c r="I3348" s="210">
        <v>43.029999974848486</v>
      </c>
    </row>
    <row r="3349" spans="1:9" x14ac:dyDescent="0.25">
      <c r="A3349" s="208" t="s">
        <v>8809</v>
      </c>
      <c r="B3349" s="208" t="s">
        <v>13821</v>
      </c>
      <c r="C3349" s="208" t="s">
        <v>13281</v>
      </c>
      <c r="D3349" s="208" t="s">
        <v>13822</v>
      </c>
      <c r="E3349" s="194">
        <v>2.8499999700078931</v>
      </c>
      <c r="F3349" s="254"/>
      <c r="G3349" s="255"/>
      <c r="H3349" s="255"/>
      <c r="I3349" s="210">
        <v>43.029999974848486</v>
      </c>
    </row>
    <row r="3350" spans="1:9" x14ac:dyDescent="0.25">
      <c r="A3350" s="208" t="s">
        <v>8809</v>
      </c>
      <c r="B3350" s="208" t="s">
        <v>13823</v>
      </c>
      <c r="C3350" s="208" t="s">
        <v>13281</v>
      </c>
      <c r="D3350" s="208" t="s">
        <v>13824</v>
      </c>
      <c r="E3350" s="194">
        <v>6.6974999558274142</v>
      </c>
      <c r="F3350" s="254"/>
      <c r="G3350" s="255"/>
      <c r="H3350" s="255"/>
      <c r="I3350" s="210">
        <v>43.419999996363643</v>
      </c>
    </row>
    <row r="3351" spans="1:9" x14ac:dyDescent="0.25">
      <c r="A3351" s="208" t="s">
        <v>8809</v>
      </c>
      <c r="B3351" s="208" t="s">
        <v>13825</v>
      </c>
      <c r="C3351" s="208" t="s">
        <v>13281</v>
      </c>
      <c r="D3351" s="208" t="s">
        <v>13826</v>
      </c>
      <c r="E3351" s="194">
        <v>6.6649716741386822</v>
      </c>
      <c r="F3351" s="254"/>
      <c r="G3351" s="255"/>
      <c r="H3351" s="255"/>
      <c r="I3351" s="210">
        <v>43.419999996363643</v>
      </c>
    </row>
    <row r="3352" spans="1:9" x14ac:dyDescent="0.25">
      <c r="A3352" s="208" t="s">
        <v>8809</v>
      </c>
      <c r="B3352" s="208" t="s">
        <v>13827</v>
      </c>
      <c r="C3352" s="208" t="s">
        <v>13281</v>
      </c>
      <c r="D3352" s="208" t="s">
        <v>13828</v>
      </c>
      <c r="E3352" s="194">
        <v>5.1649999982636148</v>
      </c>
      <c r="F3352" s="254"/>
      <c r="G3352" s="255"/>
      <c r="H3352" s="255"/>
      <c r="I3352" s="210">
        <v>8.9599999678787974</v>
      </c>
    </row>
    <row r="3353" spans="1:9" x14ac:dyDescent="0.25">
      <c r="A3353" s="208" t="s">
        <v>8809</v>
      </c>
      <c r="B3353" s="208" t="s">
        <v>13829</v>
      </c>
      <c r="C3353" s="208" t="s">
        <v>13281</v>
      </c>
      <c r="D3353" s="208" t="s">
        <v>13830</v>
      </c>
      <c r="E3353" s="253">
        <v>6.5926563894484991</v>
      </c>
      <c r="F3353" s="245"/>
      <c r="G3353" s="245"/>
      <c r="H3353" s="245"/>
      <c r="I3353" s="210">
        <v>9.599999981818188</v>
      </c>
    </row>
    <row r="3354" spans="1:9" x14ac:dyDescent="0.25">
      <c r="A3354" s="208" t="s">
        <v>8809</v>
      </c>
      <c r="B3354" s="208" t="s">
        <v>13831</v>
      </c>
      <c r="C3354" s="208" t="s">
        <v>13281</v>
      </c>
      <c r="D3354" s="208" t="s">
        <v>13832</v>
      </c>
      <c r="E3354" s="194">
        <v>6.570000036095764</v>
      </c>
      <c r="F3354" s="254"/>
      <c r="G3354" s="255"/>
      <c r="H3354" s="255"/>
      <c r="I3354" s="210">
        <v>3.830000011212118</v>
      </c>
    </row>
    <row r="3355" spans="1:9" x14ac:dyDescent="0.25">
      <c r="A3355" s="208" t="s">
        <v>8809</v>
      </c>
      <c r="B3355" s="208" t="s">
        <v>13833</v>
      </c>
      <c r="C3355" s="208" t="s">
        <v>13281</v>
      </c>
      <c r="D3355" s="208" t="s">
        <v>13834</v>
      </c>
      <c r="E3355" s="194">
        <v>1.7199999818995</v>
      </c>
      <c r="F3355" s="254"/>
      <c r="G3355" s="255"/>
      <c r="H3355" s="255"/>
      <c r="I3355" s="210">
        <v>5.1800000157575701</v>
      </c>
    </row>
    <row r="3356" spans="1:9" x14ac:dyDescent="0.25">
      <c r="A3356" s="208" t="s">
        <v>8809</v>
      </c>
      <c r="B3356" s="208" t="s">
        <v>13835</v>
      </c>
      <c r="C3356" s="208" t="s">
        <v>13281</v>
      </c>
      <c r="D3356" s="208" t="s">
        <v>13832</v>
      </c>
      <c r="E3356" s="194">
        <v>6.5579004834738184</v>
      </c>
      <c r="F3356" s="254"/>
      <c r="G3356" s="255"/>
      <c r="H3356" s="255"/>
      <c r="I3356" s="210">
        <v>8.4299999930303056</v>
      </c>
    </row>
    <row r="3357" spans="1:9" x14ac:dyDescent="0.25">
      <c r="A3357" s="208" t="s">
        <v>8809</v>
      </c>
      <c r="B3357" s="208" t="s">
        <v>13836</v>
      </c>
      <c r="C3357" s="208" t="s">
        <v>13281</v>
      </c>
      <c r="D3357" s="208" t="s">
        <v>13832</v>
      </c>
      <c r="E3357" s="194">
        <v>6.8300000333596413</v>
      </c>
      <c r="F3357" s="254"/>
      <c r="G3357" s="255"/>
      <c r="H3357" s="255"/>
      <c r="I3357" s="210">
        <v>8.3000000363636257</v>
      </c>
    </row>
    <row r="3358" spans="1:9" x14ac:dyDescent="0.25">
      <c r="A3358" s="208" t="s">
        <v>8809</v>
      </c>
      <c r="B3358" s="208" t="s">
        <v>13837</v>
      </c>
      <c r="C3358" s="208" t="s">
        <v>13281</v>
      </c>
      <c r="D3358" s="208" t="s">
        <v>13838</v>
      </c>
      <c r="E3358" s="194">
        <v>17.930000021783741</v>
      </c>
      <c r="F3358" s="254"/>
      <c r="G3358" s="255"/>
      <c r="H3358" s="255"/>
      <c r="I3358" s="210">
        <v>8.5199999630303154</v>
      </c>
    </row>
    <row r="3359" spans="1:9" x14ac:dyDescent="0.25">
      <c r="A3359" s="208" t="s">
        <v>8809</v>
      </c>
      <c r="B3359" s="208" t="s">
        <v>13839</v>
      </c>
      <c r="C3359" s="208" t="s">
        <v>13281</v>
      </c>
      <c r="D3359" s="208" t="s">
        <v>13840</v>
      </c>
      <c r="E3359" s="194">
        <v>3.9100025897395148E-2</v>
      </c>
      <c r="F3359" s="254"/>
      <c r="G3359" s="255"/>
      <c r="H3359" s="255"/>
      <c r="I3359" s="210">
        <v>13.929999977878801</v>
      </c>
    </row>
    <row r="3360" spans="1:9" x14ac:dyDescent="0.25">
      <c r="A3360" s="208" t="s">
        <v>8809</v>
      </c>
      <c r="B3360" s="208" t="s">
        <v>13841</v>
      </c>
      <c r="C3360" s="208" t="s">
        <v>13281</v>
      </c>
      <c r="D3360" s="208" t="s">
        <v>13842</v>
      </c>
      <c r="E3360" s="253">
        <v>1.587000035916863</v>
      </c>
      <c r="F3360" s="245"/>
      <c r="G3360" s="245"/>
      <c r="H3360" s="245"/>
      <c r="I3360" s="210">
        <v>11.39999998787879</v>
      </c>
    </row>
    <row r="3361" spans="1:9" x14ac:dyDescent="0.25">
      <c r="A3361" s="208" t="s">
        <v>8809</v>
      </c>
      <c r="B3361" s="208" t="s">
        <v>13843</v>
      </c>
      <c r="C3361" s="208" t="s">
        <v>13281</v>
      </c>
      <c r="D3361" s="208" t="s">
        <v>13844</v>
      </c>
      <c r="E3361" s="253">
        <v>7.1957869276949564</v>
      </c>
      <c r="F3361" s="245"/>
      <c r="G3361" s="245"/>
      <c r="H3361" s="245"/>
      <c r="I3361" s="210">
        <v>13.959999967878799</v>
      </c>
    </row>
    <row r="3362" spans="1:9" x14ac:dyDescent="0.25">
      <c r="A3362" s="208" t="s">
        <v>8809</v>
      </c>
      <c r="B3362" s="208" t="s">
        <v>13845</v>
      </c>
      <c r="C3362" s="208" t="s">
        <v>13281</v>
      </c>
      <c r="D3362" s="208" t="s">
        <v>13846</v>
      </c>
      <c r="E3362" s="194">
        <v>1.9956999526892929</v>
      </c>
      <c r="F3362" s="254"/>
      <c r="G3362" s="255"/>
      <c r="H3362" s="255"/>
      <c r="I3362" s="210">
        <v>19.010000026969688</v>
      </c>
    </row>
    <row r="3363" spans="1:9" x14ac:dyDescent="0.25">
      <c r="A3363" s="208" t="s">
        <v>8809</v>
      </c>
      <c r="B3363" s="208" t="s">
        <v>13847</v>
      </c>
      <c r="C3363" s="208" t="s">
        <v>13281</v>
      </c>
      <c r="D3363" s="208" t="s">
        <v>13848</v>
      </c>
      <c r="E3363" s="194">
        <v>6427.4900000264133</v>
      </c>
      <c r="F3363" s="254"/>
      <c r="G3363" s="255"/>
      <c r="H3363" s="255"/>
      <c r="I3363" s="210">
        <v>22.509999996666672</v>
      </c>
    </row>
    <row r="3364" spans="1:9" x14ac:dyDescent="0.25">
      <c r="A3364" s="208" t="s">
        <v>8809</v>
      </c>
      <c r="B3364" s="208" t="s">
        <v>13849</v>
      </c>
      <c r="C3364" s="208" t="s">
        <v>13281</v>
      </c>
      <c r="D3364" s="208" t="s">
        <v>13850</v>
      </c>
      <c r="E3364" s="253">
        <v>0.67110001924651386</v>
      </c>
      <c r="F3364" s="245"/>
      <c r="G3364" s="245"/>
      <c r="H3364" s="245"/>
      <c r="I3364" s="210">
        <v>0.13000003242423161</v>
      </c>
    </row>
    <row r="3365" spans="1:9" x14ac:dyDescent="0.25">
      <c r="A3365" s="208" t="s">
        <v>8809</v>
      </c>
      <c r="B3365" s="208" t="s">
        <v>13851</v>
      </c>
      <c r="C3365" s="208" t="s">
        <v>13281</v>
      </c>
      <c r="D3365" s="208" t="s">
        <v>13852</v>
      </c>
      <c r="E3365" s="253">
        <v>2.9999999684293611E-2</v>
      </c>
      <c r="F3365" s="245"/>
      <c r="G3365" s="245"/>
      <c r="H3365" s="245"/>
      <c r="I3365" s="210">
        <v>58.755344051248947</v>
      </c>
    </row>
    <row r="3366" spans="1:9" x14ac:dyDescent="0.25">
      <c r="A3366" s="208" t="s">
        <v>8809</v>
      </c>
      <c r="B3366" s="208" t="s">
        <v>13853</v>
      </c>
      <c r="C3366" s="208" t="s">
        <v>13281</v>
      </c>
      <c r="D3366" s="208" t="s">
        <v>13854</v>
      </c>
      <c r="E3366" s="253">
        <v>1.793100007439095</v>
      </c>
      <c r="F3366" s="245"/>
      <c r="G3366" s="245"/>
      <c r="H3366" s="255"/>
      <c r="I3366" s="210">
        <v>65.269999985757565</v>
      </c>
    </row>
    <row r="3367" spans="1:9" x14ac:dyDescent="0.25">
      <c r="A3367" s="208" t="s">
        <v>8809</v>
      </c>
      <c r="B3367" s="208" t="s">
        <v>13855</v>
      </c>
      <c r="C3367" s="208" t="s">
        <v>13281</v>
      </c>
      <c r="D3367" s="208" t="s">
        <v>13856</v>
      </c>
      <c r="E3367" s="194">
        <v>32.569999972954477</v>
      </c>
      <c r="F3367" s="254"/>
      <c r="G3367" s="255"/>
      <c r="H3367" s="255"/>
      <c r="I3367" s="210">
        <v>65.279999982424243</v>
      </c>
    </row>
    <row r="3368" spans="1:9" x14ac:dyDescent="0.25">
      <c r="A3368" s="208" t="s">
        <v>8809</v>
      </c>
      <c r="B3368" s="208" t="s">
        <v>13857</v>
      </c>
      <c r="C3368" s="208" t="s">
        <v>13281</v>
      </c>
      <c r="D3368" s="208" t="s">
        <v>13858</v>
      </c>
      <c r="E3368" s="194">
        <v>49.850000001578529</v>
      </c>
      <c r="F3368" s="254"/>
      <c r="G3368" s="255"/>
      <c r="H3368" s="255"/>
      <c r="I3368" s="210">
        <v>190.63000001727269</v>
      </c>
    </row>
    <row r="3369" spans="1:9" x14ac:dyDescent="0.25">
      <c r="A3369" s="208" t="s">
        <v>8809</v>
      </c>
      <c r="B3369" s="208" t="s">
        <v>13859</v>
      </c>
      <c r="C3369" s="208" t="s">
        <v>13281</v>
      </c>
      <c r="D3369" s="208" t="s">
        <v>13860</v>
      </c>
      <c r="E3369" s="194">
        <v>0.50999999463299139</v>
      </c>
      <c r="F3369" s="254"/>
      <c r="G3369" s="255"/>
      <c r="H3369" s="255"/>
      <c r="I3369" s="210">
        <v>150.93999998969699</v>
      </c>
    </row>
    <row r="3370" spans="1:9" x14ac:dyDescent="0.25">
      <c r="A3370" s="208" t="s">
        <v>8809</v>
      </c>
      <c r="B3370" s="208" t="s">
        <v>13861</v>
      </c>
      <c r="C3370" s="208" t="s">
        <v>13281</v>
      </c>
      <c r="D3370" s="208" t="s">
        <v>13862</v>
      </c>
      <c r="E3370" s="194">
        <v>42.944856269983092</v>
      </c>
      <c r="F3370" s="254"/>
      <c r="G3370" s="255"/>
      <c r="H3370" s="255"/>
      <c r="I3370" s="210">
        <v>322.72999999909092</v>
      </c>
    </row>
    <row r="3371" spans="1:9" x14ac:dyDescent="0.25">
      <c r="A3371" s="208" t="s">
        <v>8809</v>
      </c>
      <c r="B3371" s="208" t="s">
        <v>13863</v>
      </c>
      <c r="C3371" s="208" t="s">
        <v>13281</v>
      </c>
      <c r="D3371" s="208" t="s">
        <v>13864</v>
      </c>
      <c r="E3371" s="194">
        <v>7.3710000802841353</v>
      </c>
      <c r="F3371" s="254"/>
      <c r="G3371" s="255"/>
      <c r="H3371" s="255"/>
      <c r="I3371" s="210">
        <v>240.44000000484851</v>
      </c>
    </row>
    <row r="3372" spans="1:9" x14ac:dyDescent="0.25">
      <c r="A3372" s="208" t="s">
        <v>8809</v>
      </c>
      <c r="B3372" s="208" t="s">
        <v>13865</v>
      </c>
      <c r="C3372" s="208" t="s">
        <v>13281</v>
      </c>
      <c r="D3372" s="208" t="s">
        <v>13866</v>
      </c>
      <c r="E3372" s="253">
        <v>0.42999999547487511</v>
      </c>
      <c r="F3372" s="245"/>
      <c r="G3372" s="245"/>
      <c r="H3372" s="245"/>
      <c r="I3372" s="210">
        <v>647.81999996909099</v>
      </c>
    </row>
    <row r="3373" spans="1:9" x14ac:dyDescent="0.25">
      <c r="A3373" s="208" t="s">
        <v>8809</v>
      </c>
      <c r="B3373" s="208" t="s">
        <v>13867</v>
      </c>
      <c r="C3373" s="208" t="s">
        <v>13281</v>
      </c>
      <c r="D3373" s="208" t="s">
        <v>13868</v>
      </c>
      <c r="E3373" s="194">
        <v>0.81950001768481961</v>
      </c>
      <c r="F3373" s="254"/>
      <c r="G3373" s="255"/>
      <c r="H3373" s="255"/>
      <c r="I3373" s="210">
        <v>139.85999997090909</v>
      </c>
    </row>
    <row r="3374" spans="1:9" x14ac:dyDescent="0.25">
      <c r="A3374" s="208" t="s">
        <v>8809</v>
      </c>
      <c r="B3374" s="208" t="s">
        <v>13869</v>
      </c>
      <c r="C3374" s="208" t="s">
        <v>13281</v>
      </c>
      <c r="D3374" s="208" t="s">
        <v>13870</v>
      </c>
      <c r="E3374" s="253">
        <v>17807.880002021779</v>
      </c>
      <c r="F3374" s="245"/>
      <c r="G3374" s="245"/>
      <c r="H3374" s="255"/>
      <c r="I3374" s="210">
        <v>105.0199999933333</v>
      </c>
    </row>
    <row r="3375" spans="1:9" x14ac:dyDescent="0.25">
      <c r="A3375" s="208" t="s">
        <v>8809</v>
      </c>
      <c r="B3375" s="208" t="s">
        <v>13871</v>
      </c>
      <c r="C3375" s="208" t="s">
        <v>13281</v>
      </c>
      <c r="D3375" s="208" t="s">
        <v>13872</v>
      </c>
      <c r="E3375" s="194">
        <v>41.039999568113657</v>
      </c>
      <c r="F3375" s="254"/>
      <c r="G3375" s="255"/>
      <c r="H3375" s="255"/>
      <c r="I3375" s="210">
        <v>158.0800000339394</v>
      </c>
    </row>
    <row r="3376" spans="1:9" x14ac:dyDescent="0.25">
      <c r="A3376" s="208" t="s">
        <v>8809</v>
      </c>
      <c r="B3376" s="208" t="s">
        <v>13873</v>
      </c>
      <c r="C3376" s="208" t="s">
        <v>13281</v>
      </c>
      <c r="D3376" s="208" t="s">
        <v>13872</v>
      </c>
      <c r="E3376" s="194">
        <v>34.369876828520113</v>
      </c>
      <c r="F3376" s="254"/>
      <c r="G3376" s="255"/>
      <c r="H3376" s="255"/>
      <c r="I3376" s="210">
        <v>178.32000002969701</v>
      </c>
    </row>
    <row r="3377" spans="1:9" x14ac:dyDescent="0.25">
      <c r="A3377" s="208" t="s">
        <v>8809</v>
      </c>
      <c r="B3377" s="208" t="s">
        <v>13874</v>
      </c>
      <c r="C3377" s="208" t="s">
        <v>13281</v>
      </c>
      <c r="D3377" s="208" t="s">
        <v>13870</v>
      </c>
      <c r="E3377" s="194">
        <v>9.7699998971849524</v>
      </c>
      <c r="F3377" s="254"/>
      <c r="G3377" s="255"/>
      <c r="H3377" s="255"/>
      <c r="I3377" s="210">
        <v>102.9599999981818</v>
      </c>
    </row>
    <row r="3378" spans="1:9" x14ac:dyDescent="0.25">
      <c r="A3378" s="208" t="s">
        <v>8809</v>
      </c>
      <c r="B3378" s="208" t="s">
        <v>13875</v>
      </c>
      <c r="C3378" s="208" t="s">
        <v>13281</v>
      </c>
      <c r="D3378" s="208" t="s">
        <v>13872</v>
      </c>
      <c r="E3378" s="253">
        <v>9.1000051660088913E-2</v>
      </c>
      <c r="F3378" s="245"/>
      <c r="G3378" s="245"/>
      <c r="H3378" s="245"/>
      <c r="I3378" s="210">
        <v>171.79000000939391</v>
      </c>
    </row>
    <row r="3379" spans="1:9" x14ac:dyDescent="0.25">
      <c r="A3379" s="208" t="s">
        <v>8809</v>
      </c>
      <c r="B3379" s="208" t="s">
        <v>13876</v>
      </c>
      <c r="C3379" s="208" t="s">
        <v>13281</v>
      </c>
      <c r="D3379" s="208" t="s">
        <v>13877</v>
      </c>
      <c r="E3379" s="253">
        <v>14.109999851512759</v>
      </c>
      <c r="F3379" s="245"/>
      <c r="G3379" s="245"/>
      <c r="H3379" s="245"/>
      <c r="I3379" s="210">
        <v>171.79000000939391</v>
      </c>
    </row>
    <row r="3380" spans="1:9" x14ac:dyDescent="0.25">
      <c r="A3380" s="208" t="s">
        <v>8809</v>
      </c>
      <c r="B3380" s="208" t="s">
        <v>13878</v>
      </c>
      <c r="C3380" s="208" t="s">
        <v>13281</v>
      </c>
      <c r="D3380" s="208" t="s">
        <v>13879</v>
      </c>
      <c r="E3380" s="253">
        <v>4.5229412836312406</v>
      </c>
      <c r="F3380" s="245"/>
      <c r="G3380" s="245"/>
      <c r="H3380" s="245"/>
      <c r="I3380" s="210">
        <v>6.4199999812121273</v>
      </c>
    </row>
    <row r="3381" spans="1:9" x14ac:dyDescent="0.25">
      <c r="A3381" s="208" t="s">
        <v>8809</v>
      </c>
      <c r="B3381" s="208" t="s">
        <v>13880</v>
      </c>
      <c r="C3381" s="208" t="s">
        <v>13281</v>
      </c>
      <c r="D3381" s="208" t="s">
        <v>13879</v>
      </c>
      <c r="E3381" s="253"/>
      <c r="F3381" s="245"/>
      <c r="G3381" s="245"/>
      <c r="H3381" s="245"/>
      <c r="I3381" s="210">
        <v>6.4199999812121273</v>
      </c>
    </row>
    <row r="3382" spans="1:9" x14ac:dyDescent="0.25">
      <c r="A3382" s="208" t="s">
        <v>8809</v>
      </c>
      <c r="B3382" s="208" t="s">
        <v>13881</v>
      </c>
      <c r="C3382" s="208" t="s">
        <v>13281</v>
      </c>
      <c r="D3382" s="208" t="s">
        <v>13882</v>
      </c>
      <c r="E3382" s="194">
        <v>2.3999999747434888</v>
      </c>
      <c r="F3382" s="254"/>
      <c r="G3382" s="255"/>
      <c r="H3382" s="255"/>
      <c r="I3382" s="210">
        <v>1.7600000193939329</v>
      </c>
    </row>
    <row r="3383" spans="1:9" x14ac:dyDescent="0.25">
      <c r="A3383" s="208" t="s">
        <v>8809</v>
      </c>
      <c r="B3383" s="208" t="s">
        <v>13883</v>
      </c>
      <c r="C3383" s="208" t="s">
        <v>13281</v>
      </c>
      <c r="D3383" s="208" t="s">
        <v>13884</v>
      </c>
      <c r="E3383" s="253">
        <v>0.98999998958168911</v>
      </c>
      <c r="F3383" s="245"/>
      <c r="G3383" s="245"/>
      <c r="H3383" s="245"/>
      <c r="I3383" s="210">
        <v>3.259999973939403</v>
      </c>
    </row>
    <row r="3384" spans="1:9" x14ac:dyDescent="0.25">
      <c r="A3384" s="208" t="s">
        <v>8809</v>
      </c>
      <c r="B3384" s="208" t="s">
        <v>13885</v>
      </c>
      <c r="C3384" s="208" t="s">
        <v>13281</v>
      </c>
      <c r="D3384" s="208" t="s">
        <v>13886</v>
      </c>
      <c r="E3384" s="194">
        <v>2.369999975059196</v>
      </c>
      <c r="F3384" s="254"/>
      <c r="G3384" s="255"/>
      <c r="H3384" s="255"/>
      <c r="I3384" s="210">
        <v>3.2699999706060701</v>
      </c>
    </row>
    <row r="3385" spans="1:9" x14ac:dyDescent="0.25">
      <c r="A3385" s="208" t="s">
        <v>8809</v>
      </c>
      <c r="B3385" s="208" t="s">
        <v>13887</v>
      </c>
      <c r="C3385" s="208" t="s">
        <v>13281</v>
      </c>
      <c r="D3385" s="208" t="s">
        <v>13888</v>
      </c>
      <c r="E3385" s="194">
        <v>1.241242396829862</v>
      </c>
      <c r="F3385" s="254"/>
      <c r="G3385" s="255"/>
      <c r="H3385" s="255"/>
      <c r="I3385" s="210">
        <v>1.0400000321212011</v>
      </c>
    </row>
    <row r="3386" spans="1:9" x14ac:dyDescent="0.25">
      <c r="A3386" s="208" t="s">
        <v>8809</v>
      </c>
      <c r="B3386" s="208" t="s">
        <v>13889</v>
      </c>
      <c r="C3386" s="208" t="s">
        <v>13281</v>
      </c>
      <c r="D3386" s="208" t="s">
        <v>13890</v>
      </c>
      <c r="E3386" s="194">
        <v>3.0599999677979479</v>
      </c>
      <c r="F3386" s="254"/>
      <c r="G3386" s="255"/>
      <c r="H3386" s="255"/>
      <c r="I3386" s="210">
        <v>2.0499999984848492</v>
      </c>
    </row>
    <row r="3387" spans="1:9" x14ac:dyDescent="0.25">
      <c r="A3387" s="208" t="s">
        <v>8809</v>
      </c>
      <c r="B3387" s="208" t="s">
        <v>13891</v>
      </c>
      <c r="C3387" s="208" t="s">
        <v>13281</v>
      </c>
      <c r="D3387" s="208" t="s">
        <v>13892</v>
      </c>
      <c r="E3387" s="194">
        <v>2.0874000306508811</v>
      </c>
      <c r="F3387" s="254"/>
      <c r="G3387" s="255"/>
      <c r="H3387" s="255"/>
      <c r="I3387" s="210">
        <v>26.130000002121211</v>
      </c>
    </row>
    <row r="3388" spans="1:9" x14ac:dyDescent="0.25">
      <c r="A3388" s="208" t="s">
        <v>8809</v>
      </c>
      <c r="B3388" s="208" t="s">
        <v>13893</v>
      </c>
      <c r="C3388" s="208" t="s">
        <v>13281</v>
      </c>
      <c r="D3388" s="208" t="s">
        <v>13892</v>
      </c>
      <c r="E3388" s="194">
        <v>1.3699999855827421</v>
      </c>
      <c r="F3388" s="254"/>
      <c r="G3388" s="255"/>
      <c r="H3388" s="255"/>
      <c r="I3388" s="210">
        <v>26.130000002121211</v>
      </c>
    </row>
    <row r="3389" spans="1:9" x14ac:dyDescent="0.25">
      <c r="A3389" s="208" t="s">
        <v>8809</v>
      </c>
      <c r="B3389" s="208" t="s">
        <v>13894</v>
      </c>
      <c r="C3389" s="208" t="s">
        <v>13281</v>
      </c>
      <c r="D3389" s="208" t="s">
        <v>13895</v>
      </c>
      <c r="E3389" s="194">
        <v>42.944856269983092</v>
      </c>
      <c r="F3389" s="254"/>
      <c r="G3389" s="255"/>
      <c r="H3389" s="255"/>
      <c r="I3389" s="210">
        <v>1.169999988787882</v>
      </c>
    </row>
    <row r="3390" spans="1:9" x14ac:dyDescent="0.25">
      <c r="A3390" s="208" t="s">
        <v>8809</v>
      </c>
      <c r="B3390" s="208" t="s">
        <v>13896</v>
      </c>
      <c r="C3390" s="208" t="s">
        <v>13281</v>
      </c>
      <c r="D3390" s="208" t="s">
        <v>13897</v>
      </c>
      <c r="E3390" s="194">
        <v>8.0500000205209155</v>
      </c>
      <c r="F3390" s="254"/>
      <c r="G3390" s="255"/>
      <c r="H3390" s="255"/>
      <c r="I3390" s="210">
        <v>1.720000032727262</v>
      </c>
    </row>
    <row r="3391" spans="1:9" x14ac:dyDescent="0.25">
      <c r="A3391" s="208" t="s">
        <v>8809</v>
      </c>
      <c r="B3391" s="208" t="s">
        <v>13898</v>
      </c>
      <c r="C3391" s="208" t="s">
        <v>13281</v>
      </c>
      <c r="D3391" s="208" t="s">
        <v>13895</v>
      </c>
      <c r="E3391" s="253">
        <v>94.359999954117342</v>
      </c>
      <c r="F3391" s="245"/>
      <c r="G3391" s="245"/>
      <c r="H3391" s="245"/>
      <c r="I3391" s="210">
        <v>0.98999997303031184</v>
      </c>
    </row>
    <row r="3392" spans="1:9" x14ac:dyDescent="0.25">
      <c r="A3392" s="208" t="s">
        <v>8809</v>
      </c>
      <c r="B3392" s="208" t="s">
        <v>13899</v>
      </c>
      <c r="C3392" s="208" t="s">
        <v>13281</v>
      </c>
      <c r="D3392" s="208" t="s">
        <v>13900</v>
      </c>
      <c r="E3392" s="194">
        <v>3.9177062465908312</v>
      </c>
      <c r="F3392" s="254"/>
      <c r="G3392" s="255"/>
      <c r="H3392" s="255"/>
      <c r="I3392" s="210">
        <v>1.0900000154545399</v>
      </c>
    </row>
    <row r="3393" spans="1:9" x14ac:dyDescent="0.25">
      <c r="A3393" s="208" t="s">
        <v>8809</v>
      </c>
      <c r="B3393" s="208" t="s">
        <v>13901</v>
      </c>
      <c r="C3393" s="208" t="s">
        <v>13281</v>
      </c>
      <c r="D3393" s="208" t="s">
        <v>13902</v>
      </c>
      <c r="E3393" s="253">
        <v>7.9999999158116286E-2</v>
      </c>
      <c r="F3393" s="245"/>
      <c r="G3393" s="245"/>
      <c r="H3393" s="245"/>
      <c r="I3393" s="210">
        <v>5.2100000057575739</v>
      </c>
    </row>
    <row r="3394" spans="1:9" x14ac:dyDescent="0.25">
      <c r="A3394" s="208" t="s">
        <v>8809</v>
      </c>
      <c r="B3394" s="208" t="s">
        <v>13903</v>
      </c>
      <c r="C3394" s="208" t="s">
        <v>13281</v>
      </c>
      <c r="D3394" s="208" t="s">
        <v>13904</v>
      </c>
      <c r="E3394" s="194">
        <v>186.57000003609579</v>
      </c>
      <c r="F3394" s="254"/>
      <c r="G3394" s="255"/>
      <c r="H3394" s="255"/>
      <c r="I3394" s="210">
        <v>5.0699999766666739</v>
      </c>
    </row>
    <row r="3395" spans="1:9" x14ac:dyDescent="0.25">
      <c r="A3395" s="208" t="s">
        <v>8809</v>
      </c>
      <c r="B3395" s="208" t="s">
        <v>13905</v>
      </c>
      <c r="C3395" s="208" t="s">
        <v>13281</v>
      </c>
      <c r="D3395" s="208" t="s">
        <v>13906</v>
      </c>
      <c r="E3395" s="253">
        <v>3.2381041490333691</v>
      </c>
      <c r="F3395" s="245"/>
      <c r="G3395" s="245"/>
      <c r="H3395" s="245"/>
      <c r="I3395" s="210">
        <v>5.2100000057575739</v>
      </c>
    </row>
    <row r="3396" spans="1:9" x14ac:dyDescent="0.25">
      <c r="A3396" s="208" t="s">
        <v>8809</v>
      </c>
      <c r="B3396" s="208" t="s">
        <v>13907</v>
      </c>
      <c r="C3396" s="208" t="s">
        <v>13281</v>
      </c>
      <c r="D3396" s="208" t="s">
        <v>13908</v>
      </c>
      <c r="E3396" s="253">
        <v>521.72999998179432</v>
      </c>
      <c r="F3396" s="245"/>
      <c r="G3396" s="245"/>
      <c r="H3396" s="245"/>
      <c r="I3396" s="210">
        <v>5.0699999766666739</v>
      </c>
    </row>
    <row r="3397" spans="1:9" x14ac:dyDescent="0.25">
      <c r="A3397" s="208" t="s">
        <v>8809</v>
      </c>
      <c r="B3397" s="208" t="s">
        <v>13909</v>
      </c>
      <c r="C3397" s="208" t="s">
        <v>13281</v>
      </c>
      <c r="D3397" s="208" t="s">
        <v>13910</v>
      </c>
      <c r="E3397" s="194">
        <v>69.791233151368232</v>
      </c>
      <c r="F3397" s="254"/>
      <c r="G3397" s="255"/>
      <c r="H3397" s="255"/>
      <c r="I3397" s="210">
        <v>25.32999996575759</v>
      </c>
    </row>
    <row r="3398" spans="1:9" x14ac:dyDescent="0.25">
      <c r="A3398" s="208" t="s">
        <v>8809</v>
      </c>
      <c r="B3398" s="208" t="s">
        <v>13911</v>
      </c>
      <c r="C3398" s="208" t="s">
        <v>13281</v>
      </c>
      <c r="D3398" s="208" t="s">
        <v>13912</v>
      </c>
      <c r="E3398" s="194">
        <v>2.2699999761115501</v>
      </c>
      <c r="F3398" s="254"/>
      <c r="G3398" s="255"/>
      <c r="H3398" s="255"/>
      <c r="I3398" s="210">
        <v>25.32999996575759</v>
      </c>
    </row>
    <row r="3399" spans="1:9" x14ac:dyDescent="0.25">
      <c r="A3399" s="208" t="s">
        <v>8809</v>
      </c>
      <c r="B3399" s="208" t="s">
        <v>13913</v>
      </c>
      <c r="C3399" s="208" t="s">
        <v>13281</v>
      </c>
      <c r="D3399" s="208" t="s">
        <v>13914</v>
      </c>
      <c r="E3399" s="253">
        <v>4.9999999473822693E-2</v>
      </c>
      <c r="F3399" s="245"/>
      <c r="G3399" s="245"/>
      <c r="H3399" s="245"/>
      <c r="I3399" s="210">
        <v>67.519999993333343</v>
      </c>
    </row>
    <row r="3400" spans="1:9" x14ac:dyDescent="0.25">
      <c r="A3400" s="208" t="s">
        <v>8809</v>
      </c>
      <c r="B3400" s="208" t="s">
        <v>13915</v>
      </c>
      <c r="C3400" s="208" t="s">
        <v>13281</v>
      </c>
      <c r="D3400" s="208" t="s">
        <v>13916</v>
      </c>
      <c r="E3400" s="253"/>
      <c r="F3400" s="245"/>
      <c r="G3400" s="245"/>
      <c r="H3400" s="245"/>
      <c r="I3400" s="210">
        <v>96.290000024545449</v>
      </c>
    </row>
    <row r="3401" spans="1:9" x14ac:dyDescent="0.25">
      <c r="A3401" s="208" t="s">
        <v>8809</v>
      </c>
      <c r="B3401" s="208" t="s">
        <v>13917</v>
      </c>
      <c r="C3401" s="208" t="s">
        <v>13281</v>
      </c>
      <c r="D3401" s="208" t="s">
        <v>13918</v>
      </c>
      <c r="E3401" s="194">
        <v>4.5599999520126291</v>
      </c>
      <c r="F3401" s="254"/>
      <c r="G3401" s="255"/>
      <c r="H3401" s="255"/>
      <c r="I3401" s="210">
        <v>67.519999993333343</v>
      </c>
    </row>
    <row r="3402" spans="1:9" x14ac:dyDescent="0.25">
      <c r="A3402" s="208" t="s">
        <v>8809</v>
      </c>
      <c r="B3402" s="208" t="s">
        <v>13919</v>
      </c>
      <c r="C3402" s="208" t="s">
        <v>13281</v>
      </c>
      <c r="D3402" s="208" t="s">
        <v>13920</v>
      </c>
      <c r="E3402" s="194">
        <v>42.944856269983092</v>
      </c>
      <c r="F3402" s="254"/>
      <c r="G3402" s="255"/>
      <c r="H3402" s="255"/>
      <c r="I3402" s="210">
        <v>29.75000000757576</v>
      </c>
    </row>
    <row r="3403" spans="1:9" x14ac:dyDescent="0.25">
      <c r="A3403" s="208" t="s">
        <v>8809</v>
      </c>
      <c r="B3403" s="208" t="s">
        <v>13921</v>
      </c>
      <c r="C3403" s="208" t="s">
        <v>13281</v>
      </c>
      <c r="D3403" s="208" t="s">
        <v>13922</v>
      </c>
      <c r="E3403" s="194">
        <v>15.829999833412259</v>
      </c>
      <c r="F3403" s="254"/>
      <c r="G3403" s="255"/>
      <c r="H3403" s="255"/>
      <c r="I3403" s="210">
        <v>20.610000023939389</v>
      </c>
    </row>
    <row r="3404" spans="1:9" x14ac:dyDescent="0.25">
      <c r="A3404" s="208" t="s">
        <v>8809</v>
      </c>
      <c r="B3404" s="208" t="s">
        <v>13923</v>
      </c>
      <c r="C3404" s="208" t="s">
        <v>13281</v>
      </c>
      <c r="D3404" s="208" t="s">
        <v>13924</v>
      </c>
      <c r="E3404" s="253">
        <v>0.42999999547487511</v>
      </c>
      <c r="F3404" s="245"/>
      <c r="G3404" s="245"/>
      <c r="H3404" s="245"/>
      <c r="I3404" s="210">
        <v>20.610000023939389</v>
      </c>
    </row>
    <row r="3405" spans="1:9" x14ac:dyDescent="0.25">
      <c r="A3405" s="208" t="s">
        <v>8809</v>
      </c>
      <c r="B3405" s="208" t="s">
        <v>13925</v>
      </c>
      <c r="C3405" s="208" t="s">
        <v>13281</v>
      </c>
      <c r="D3405" s="208" t="s">
        <v>13926</v>
      </c>
      <c r="E3405" s="253">
        <v>0.98319998965324928</v>
      </c>
      <c r="F3405" s="245"/>
      <c r="G3405" s="245"/>
      <c r="H3405" s="245"/>
      <c r="I3405" s="210">
        <v>29.75000000757576</v>
      </c>
    </row>
    <row r="3406" spans="1:9" x14ac:dyDescent="0.25">
      <c r="A3406" s="208" t="s">
        <v>8809</v>
      </c>
      <c r="B3406" s="208" t="s">
        <v>13927</v>
      </c>
      <c r="C3406" s="208" t="s">
        <v>13281</v>
      </c>
      <c r="D3406" s="208" t="s">
        <v>13928</v>
      </c>
      <c r="E3406" s="194">
        <v>0.35999999621152329</v>
      </c>
      <c r="F3406" s="254"/>
      <c r="G3406" s="255"/>
      <c r="H3406" s="255"/>
      <c r="I3406" s="210">
        <v>20.719999987272729</v>
      </c>
    </row>
    <row r="3407" spans="1:9" x14ac:dyDescent="0.25">
      <c r="A3407" s="208" t="s">
        <v>8809</v>
      </c>
      <c r="B3407" s="208" t="s">
        <v>13929</v>
      </c>
      <c r="C3407" s="208" t="s">
        <v>13281</v>
      </c>
      <c r="D3407" s="208" t="s">
        <v>13930</v>
      </c>
      <c r="E3407" s="253">
        <v>9.9999998947645372E-2</v>
      </c>
      <c r="F3407" s="245"/>
      <c r="G3407" s="245"/>
      <c r="H3407" s="245"/>
      <c r="I3407" s="210">
        <v>20.719999987272729</v>
      </c>
    </row>
    <row r="3408" spans="1:9" x14ac:dyDescent="0.25">
      <c r="A3408" s="208" t="s">
        <v>8809</v>
      </c>
      <c r="B3408" s="208" t="s">
        <v>13931</v>
      </c>
      <c r="C3408" s="208" t="s">
        <v>13281</v>
      </c>
      <c r="D3408" s="208" t="s">
        <v>13932</v>
      </c>
      <c r="E3408" s="194">
        <v>24.88999973806893</v>
      </c>
      <c r="F3408" s="254"/>
      <c r="G3408" s="255"/>
      <c r="H3408" s="255"/>
      <c r="I3408" s="210">
        <v>39.779999997575757</v>
      </c>
    </row>
    <row r="3409" spans="1:9" x14ac:dyDescent="0.25">
      <c r="A3409" s="208" t="s">
        <v>8809</v>
      </c>
      <c r="B3409" s="208" t="s">
        <v>13933</v>
      </c>
      <c r="C3409" s="208" t="s">
        <v>13281</v>
      </c>
      <c r="D3409" s="208" t="s">
        <v>13546</v>
      </c>
      <c r="E3409" s="194">
        <v>1.959999979373849</v>
      </c>
      <c r="F3409" s="254"/>
      <c r="G3409" s="255"/>
      <c r="H3409" s="255"/>
      <c r="I3409" s="210">
        <v>39.779999997575757</v>
      </c>
    </row>
    <row r="3410" spans="1:9" x14ac:dyDescent="0.25">
      <c r="A3410" s="208" t="s">
        <v>8809</v>
      </c>
      <c r="B3410" s="208" t="s">
        <v>13934</v>
      </c>
      <c r="C3410" s="208" t="s">
        <v>13281</v>
      </c>
      <c r="D3410" s="208" t="s">
        <v>13935</v>
      </c>
      <c r="E3410" s="194">
        <v>42.969999547803219</v>
      </c>
      <c r="F3410" s="254"/>
      <c r="G3410" s="255"/>
      <c r="H3410" s="255"/>
      <c r="I3410" s="210">
        <v>50.850000019696957</v>
      </c>
    </row>
    <row r="3411" spans="1:9" x14ac:dyDescent="0.25">
      <c r="A3411" s="208" t="s">
        <v>8809</v>
      </c>
      <c r="B3411" s="208" t="s">
        <v>13936</v>
      </c>
      <c r="C3411" s="208" t="s">
        <v>13281</v>
      </c>
      <c r="D3411" s="208" t="s">
        <v>13937</v>
      </c>
      <c r="E3411" s="194">
        <v>1.5671086391254021</v>
      </c>
      <c r="F3411" s="254"/>
      <c r="G3411" s="255"/>
      <c r="H3411" s="255"/>
      <c r="I3411" s="210">
        <v>50.850000019696957</v>
      </c>
    </row>
    <row r="3412" spans="1:9" x14ac:dyDescent="0.25">
      <c r="A3412" s="208" t="s">
        <v>8809</v>
      </c>
      <c r="B3412" s="208" t="s">
        <v>13938</v>
      </c>
      <c r="C3412" s="208" t="s">
        <v>13281</v>
      </c>
      <c r="D3412" s="208" t="s">
        <v>13939</v>
      </c>
      <c r="E3412" s="194">
        <v>11.53999998379374</v>
      </c>
      <c r="F3412" s="254"/>
      <c r="G3412" s="255"/>
      <c r="H3412" s="255"/>
      <c r="I3412" s="210">
        <v>50.850000019696957</v>
      </c>
    </row>
    <row r="3413" spans="1:9" x14ac:dyDescent="0.25">
      <c r="A3413" s="208" t="s">
        <v>8809</v>
      </c>
      <c r="B3413" s="208" t="s">
        <v>13940</v>
      </c>
      <c r="C3413" s="208" t="s">
        <v>13281</v>
      </c>
      <c r="D3413" s="208" t="s">
        <v>13941</v>
      </c>
      <c r="E3413" s="194">
        <v>0.16020005093185949</v>
      </c>
      <c r="F3413" s="254"/>
      <c r="G3413" s="255"/>
      <c r="H3413" s="255"/>
      <c r="I3413" s="210">
        <v>50.850000019696957</v>
      </c>
    </row>
    <row r="3414" spans="1:9" x14ac:dyDescent="0.25">
      <c r="A3414" s="208" t="s">
        <v>8809</v>
      </c>
      <c r="B3414" s="208" t="s">
        <v>13942</v>
      </c>
      <c r="C3414" s="208" t="s">
        <v>13281</v>
      </c>
      <c r="D3414" s="208" t="s">
        <v>13943</v>
      </c>
      <c r="E3414" s="253">
        <v>61.130871232508589</v>
      </c>
      <c r="F3414" s="245"/>
      <c r="G3414" s="245"/>
      <c r="H3414" s="245"/>
      <c r="I3414" s="210">
        <v>172.67000001909091</v>
      </c>
    </row>
    <row r="3415" spans="1:9" x14ac:dyDescent="0.25">
      <c r="A3415" s="208" t="s">
        <v>8809</v>
      </c>
      <c r="B3415" s="208" t="s">
        <v>13944</v>
      </c>
      <c r="C3415" s="208" t="s">
        <v>13281</v>
      </c>
      <c r="D3415" s="208" t="s">
        <v>13943</v>
      </c>
      <c r="E3415" s="194">
        <v>44.969999526756133</v>
      </c>
      <c r="F3415" s="254"/>
      <c r="G3415" s="255"/>
      <c r="H3415" s="255"/>
      <c r="I3415" s="210">
        <v>220.68999999727271</v>
      </c>
    </row>
    <row r="3416" spans="1:9" x14ac:dyDescent="0.25">
      <c r="A3416" s="208" t="s">
        <v>8809</v>
      </c>
      <c r="B3416" s="208" t="s">
        <v>13945</v>
      </c>
      <c r="C3416" s="208" t="s">
        <v>13281</v>
      </c>
      <c r="D3416" s="208" t="s">
        <v>13946</v>
      </c>
      <c r="E3416" s="253">
        <v>29.439999690186799</v>
      </c>
      <c r="F3416" s="245"/>
      <c r="G3416" s="245"/>
      <c r="H3416" s="245"/>
      <c r="I3416" s="210">
        <v>220.68999999727271</v>
      </c>
    </row>
    <row r="3417" spans="1:9" x14ac:dyDescent="0.25">
      <c r="A3417" s="208" t="s">
        <v>8809</v>
      </c>
      <c r="B3417" s="208" t="s">
        <v>13947</v>
      </c>
      <c r="C3417" s="208" t="s">
        <v>13281</v>
      </c>
      <c r="D3417" s="208" t="s">
        <v>13943</v>
      </c>
      <c r="E3417" s="194">
        <v>8.7599999078137342E-2</v>
      </c>
      <c r="F3417" s="254"/>
      <c r="G3417" s="255"/>
      <c r="H3417" s="255"/>
      <c r="I3417" s="210">
        <v>208.94999997121209</v>
      </c>
    </row>
    <row r="3418" spans="1:9" x14ac:dyDescent="0.25">
      <c r="A3418" s="208" t="s">
        <v>8809</v>
      </c>
      <c r="B3418" s="208" t="s">
        <v>13948</v>
      </c>
      <c r="C3418" s="208" t="s">
        <v>13281</v>
      </c>
      <c r="D3418" s="208" t="s">
        <v>13949</v>
      </c>
      <c r="E3418" s="253">
        <v>42.969999547803219</v>
      </c>
      <c r="F3418" s="245"/>
      <c r="G3418" s="245"/>
      <c r="H3418" s="255"/>
      <c r="I3418" s="210">
        <v>208.94999997121209</v>
      </c>
    </row>
    <row r="3419" spans="1:9" x14ac:dyDescent="0.25">
      <c r="A3419" s="208" t="s">
        <v>8809</v>
      </c>
      <c r="B3419" s="208" t="s">
        <v>13950</v>
      </c>
      <c r="C3419" s="208" t="s">
        <v>13281</v>
      </c>
      <c r="D3419" s="208" t="s">
        <v>13951</v>
      </c>
      <c r="E3419" s="194">
        <v>42.969999547803219</v>
      </c>
      <c r="F3419" s="254"/>
      <c r="G3419" s="255"/>
      <c r="H3419" s="255"/>
      <c r="I3419" s="210">
        <v>3.1600000072727248</v>
      </c>
    </row>
    <row r="3420" spans="1:9" x14ac:dyDescent="0.25">
      <c r="A3420" s="208" t="s">
        <v>8809</v>
      </c>
      <c r="B3420" s="208" t="s">
        <v>13952</v>
      </c>
      <c r="C3420" s="208" t="s">
        <v>13281</v>
      </c>
      <c r="D3420" s="208" t="s">
        <v>13953</v>
      </c>
      <c r="E3420" s="253">
        <v>42.969999547803219</v>
      </c>
      <c r="F3420" s="245"/>
      <c r="G3420" s="245"/>
      <c r="H3420" s="245"/>
      <c r="I3420" s="210">
        <v>2.2899999942424261</v>
      </c>
    </row>
    <row r="3421" spans="1:9" x14ac:dyDescent="0.25">
      <c r="A3421" s="208" t="s">
        <v>8809</v>
      </c>
      <c r="B3421" s="208" t="s">
        <v>13954</v>
      </c>
      <c r="C3421" s="208" t="s">
        <v>13281</v>
      </c>
      <c r="D3421" s="208" t="s">
        <v>13955</v>
      </c>
      <c r="E3421" s="194">
        <v>41.039999568113657</v>
      </c>
      <c r="F3421" s="254"/>
      <c r="G3421" s="255"/>
      <c r="H3421" s="255"/>
      <c r="I3421" s="210">
        <v>2.5999999666666782</v>
      </c>
    </row>
    <row r="3422" spans="1:9" x14ac:dyDescent="0.25">
      <c r="A3422" s="208" t="s">
        <v>8809</v>
      </c>
      <c r="B3422" s="208" t="s">
        <v>13956</v>
      </c>
      <c r="C3422" s="208" t="s">
        <v>13281</v>
      </c>
      <c r="D3422" s="208" t="s">
        <v>13957</v>
      </c>
      <c r="E3422" s="194">
        <v>34.369999638305707</v>
      </c>
      <c r="F3422" s="254"/>
      <c r="G3422" s="255"/>
      <c r="H3422" s="255"/>
      <c r="I3422" s="210">
        <v>13.959999967878799</v>
      </c>
    </row>
    <row r="3423" spans="1:9" x14ac:dyDescent="0.25">
      <c r="A3423" s="208" t="s">
        <v>8809</v>
      </c>
      <c r="B3423" s="208" t="s">
        <v>13958</v>
      </c>
      <c r="C3423" s="208" t="s">
        <v>13281</v>
      </c>
      <c r="D3423" s="208" t="s">
        <v>13959</v>
      </c>
      <c r="E3423" s="253">
        <v>1.1300999617984751</v>
      </c>
      <c r="F3423" s="245"/>
      <c r="G3423" s="245"/>
      <c r="H3423" s="245"/>
      <c r="I3423" s="210">
        <v>18.140000013939389</v>
      </c>
    </row>
    <row r="3424" spans="1:9" x14ac:dyDescent="0.25">
      <c r="A3424" s="208" t="s">
        <v>8809</v>
      </c>
      <c r="B3424" s="208" t="s">
        <v>13960</v>
      </c>
      <c r="C3424" s="208" t="s">
        <v>13281</v>
      </c>
      <c r="D3424" s="208" t="s">
        <v>13961</v>
      </c>
      <c r="E3424" s="253">
        <v>0.11390002511023389</v>
      </c>
      <c r="F3424" s="245"/>
      <c r="G3424" s="245"/>
      <c r="H3424" s="245"/>
      <c r="I3424" s="210">
        <v>13.959999967878799</v>
      </c>
    </row>
    <row r="3425" spans="1:9" x14ac:dyDescent="0.25">
      <c r="A3425" s="208" t="s">
        <v>8809</v>
      </c>
      <c r="B3425" s="208" t="s">
        <v>13962</v>
      </c>
      <c r="C3425" s="208" t="s">
        <v>13281</v>
      </c>
      <c r="D3425" s="208" t="s">
        <v>13963</v>
      </c>
      <c r="E3425" s="194">
        <v>1.049999988950276</v>
      </c>
      <c r="F3425" s="254"/>
      <c r="G3425" s="255"/>
      <c r="H3425" s="255"/>
      <c r="I3425" s="210">
        <v>3.1600000072727248</v>
      </c>
    </row>
    <row r="3426" spans="1:9" x14ac:dyDescent="0.25">
      <c r="A3426" s="208" t="s">
        <v>8809</v>
      </c>
      <c r="B3426" s="208" t="s">
        <v>13964</v>
      </c>
      <c r="C3426" s="208" t="s">
        <v>13281</v>
      </c>
      <c r="D3426" s="208" t="s">
        <v>13965</v>
      </c>
      <c r="E3426" s="194">
        <v>0.41999999558011059</v>
      </c>
      <c r="F3426" s="254"/>
      <c r="G3426" s="255"/>
      <c r="H3426" s="255"/>
      <c r="I3426" s="210">
        <v>38.800000021212107</v>
      </c>
    </row>
    <row r="3427" spans="1:9" x14ac:dyDescent="0.25">
      <c r="A3427" s="208" t="s">
        <v>8809</v>
      </c>
      <c r="B3427" s="208" t="s">
        <v>13966</v>
      </c>
      <c r="C3427" s="208" t="s">
        <v>13281</v>
      </c>
      <c r="D3427" s="208" t="s">
        <v>13967</v>
      </c>
      <c r="E3427" s="194">
        <v>3075.900000043147</v>
      </c>
      <c r="F3427" s="254"/>
      <c r="G3427" s="255"/>
      <c r="H3427" s="255"/>
      <c r="I3427" s="210">
        <v>33.499999969696979</v>
      </c>
    </row>
    <row r="3428" spans="1:9" x14ac:dyDescent="0.25">
      <c r="A3428" s="208" t="s">
        <v>8809</v>
      </c>
      <c r="B3428" s="208" t="s">
        <v>13968</v>
      </c>
      <c r="C3428" s="208" t="s">
        <v>13281</v>
      </c>
      <c r="D3428" s="208" t="s">
        <v>13969</v>
      </c>
      <c r="E3428" s="194">
        <v>4.4599999530649832</v>
      </c>
      <c r="F3428" s="254"/>
      <c r="G3428" s="255"/>
      <c r="H3428" s="255"/>
      <c r="I3428" s="210">
        <v>38.800000021212107</v>
      </c>
    </row>
    <row r="3429" spans="1:9" x14ac:dyDescent="0.25">
      <c r="A3429" s="208" t="s">
        <v>8809</v>
      </c>
      <c r="B3429" s="208" t="s">
        <v>13970</v>
      </c>
      <c r="C3429" s="208" t="s">
        <v>13281</v>
      </c>
      <c r="D3429" s="208" t="s">
        <v>13971</v>
      </c>
      <c r="E3429" s="253">
        <v>124.7799999496974</v>
      </c>
      <c r="F3429" s="245"/>
      <c r="G3429" s="245"/>
      <c r="H3429" s="245"/>
      <c r="I3429" s="210">
        <v>33.479999976363636</v>
      </c>
    </row>
    <row r="3430" spans="1:9" x14ac:dyDescent="0.25">
      <c r="A3430" s="208" t="s">
        <v>8809</v>
      </c>
      <c r="B3430" s="208" t="s">
        <v>13972</v>
      </c>
      <c r="C3430" s="208" t="s">
        <v>13281</v>
      </c>
      <c r="D3430" s="208" t="s">
        <v>13973</v>
      </c>
      <c r="E3430" s="194">
        <v>3.6499999615890562</v>
      </c>
      <c r="F3430" s="254"/>
      <c r="G3430" s="255"/>
      <c r="H3430" s="255"/>
      <c r="I3430" s="210">
        <v>18.090000030606049</v>
      </c>
    </row>
    <row r="3431" spans="1:9" x14ac:dyDescent="0.25">
      <c r="A3431" s="208" t="s">
        <v>8809</v>
      </c>
      <c r="B3431" s="208" t="s">
        <v>13974</v>
      </c>
      <c r="C3431" s="208" t="s">
        <v>13281</v>
      </c>
      <c r="D3431" s="208" t="s">
        <v>13975</v>
      </c>
      <c r="E3431" s="194">
        <v>9.5599998993948976</v>
      </c>
      <c r="F3431" s="254"/>
      <c r="G3431" s="255"/>
      <c r="H3431" s="255"/>
      <c r="I3431" s="210">
        <v>22.519999993333339</v>
      </c>
    </row>
    <row r="3432" spans="1:9" x14ac:dyDescent="0.25">
      <c r="A3432" s="208" t="s">
        <v>8809</v>
      </c>
      <c r="B3432" s="208" t="s">
        <v>13976</v>
      </c>
      <c r="C3432" s="208" t="s">
        <v>13281</v>
      </c>
      <c r="D3432" s="208" t="s">
        <v>13977</v>
      </c>
      <c r="E3432" s="194">
        <v>3.2699999655880041</v>
      </c>
      <c r="F3432" s="254"/>
      <c r="G3432" s="255"/>
      <c r="H3432" s="255"/>
      <c r="I3432" s="210">
        <v>18.090000030606049</v>
      </c>
    </row>
    <row r="3433" spans="1:9" x14ac:dyDescent="0.25">
      <c r="A3433" s="208" t="s">
        <v>8809</v>
      </c>
      <c r="B3433" s="208" t="s">
        <v>13978</v>
      </c>
      <c r="C3433" s="208" t="s">
        <v>13281</v>
      </c>
      <c r="D3433" s="208" t="s">
        <v>13979</v>
      </c>
      <c r="E3433" s="194">
        <v>9.6222466759037459</v>
      </c>
      <c r="F3433" s="254"/>
      <c r="G3433" s="255"/>
      <c r="H3433" s="255"/>
      <c r="I3433" s="210">
        <v>1.3899999912121239</v>
      </c>
    </row>
    <row r="3434" spans="1:9" x14ac:dyDescent="0.25">
      <c r="A3434" s="208" t="s">
        <v>8809</v>
      </c>
      <c r="B3434" s="208" t="s">
        <v>13980</v>
      </c>
      <c r="C3434" s="208" t="s">
        <v>13281</v>
      </c>
      <c r="D3434" s="208" t="s">
        <v>13981</v>
      </c>
      <c r="E3434" s="253">
        <v>6.4272000375985252</v>
      </c>
      <c r="F3434" s="245"/>
      <c r="G3434" s="245"/>
      <c r="H3434" s="245"/>
      <c r="I3434" s="210">
        <v>1.3899999912121239</v>
      </c>
    </row>
    <row r="3435" spans="1:9" x14ac:dyDescent="0.25">
      <c r="A3435" s="208" t="s">
        <v>8809</v>
      </c>
      <c r="B3435" s="208" t="s">
        <v>13982</v>
      </c>
      <c r="C3435" s="208" t="s">
        <v>13281</v>
      </c>
      <c r="D3435" s="208" t="s">
        <v>13983</v>
      </c>
      <c r="E3435" s="194">
        <v>9.6534112112242969</v>
      </c>
      <c r="F3435" s="254"/>
      <c r="G3435" s="255"/>
      <c r="H3435" s="255"/>
      <c r="I3435" s="210">
        <v>14.55999999515152</v>
      </c>
    </row>
    <row r="3436" spans="1:9" x14ac:dyDescent="0.25">
      <c r="A3436" s="208" t="s">
        <v>8809</v>
      </c>
      <c r="B3436" s="208" t="s">
        <v>13984</v>
      </c>
      <c r="C3436" s="208" t="s">
        <v>13281</v>
      </c>
      <c r="D3436" s="208" t="s">
        <v>13985</v>
      </c>
      <c r="E3436" s="194">
        <v>38.67999959294923</v>
      </c>
      <c r="F3436" s="254"/>
      <c r="G3436" s="255"/>
      <c r="H3436" s="255"/>
      <c r="I3436" s="210">
        <v>8.5300000354545329</v>
      </c>
    </row>
    <row r="3437" spans="1:9" x14ac:dyDescent="0.25">
      <c r="A3437" s="208" t="s">
        <v>8809</v>
      </c>
      <c r="B3437" s="208" t="s">
        <v>13986</v>
      </c>
      <c r="C3437" s="208" t="s">
        <v>13281</v>
      </c>
      <c r="D3437" s="208" t="s">
        <v>13987</v>
      </c>
      <c r="E3437" s="194">
        <v>42.979999968639831</v>
      </c>
      <c r="F3437" s="254"/>
      <c r="G3437" s="255"/>
      <c r="H3437" s="255"/>
      <c r="I3437" s="210">
        <v>11.070000022121199</v>
      </c>
    </row>
    <row r="3438" spans="1:9" x14ac:dyDescent="0.25">
      <c r="A3438" s="208" t="s">
        <v>8809</v>
      </c>
      <c r="B3438" s="208" t="s">
        <v>13988</v>
      </c>
      <c r="C3438" s="208" t="s">
        <v>13281</v>
      </c>
      <c r="D3438" s="208" t="s">
        <v>13989</v>
      </c>
      <c r="E3438" s="194">
        <v>15.700000045251249</v>
      </c>
      <c r="F3438" s="254"/>
      <c r="G3438" s="255"/>
      <c r="H3438" s="255"/>
      <c r="I3438" s="210">
        <v>7.5999999666666778</v>
      </c>
    </row>
    <row r="3439" spans="1:9" x14ac:dyDescent="0.25">
      <c r="A3439" s="208" t="s">
        <v>8809</v>
      </c>
      <c r="B3439" s="208" t="s">
        <v>13990</v>
      </c>
      <c r="C3439" s="208" t="s">
        <v>13281</v>
      </c>
      <c r="D3439" s="208" t="s">
        <v>13991</v>
      </c>
      <c r="E3439" s="194">
        <v>34.499999952644039</v>
      </c>
      <c r="F3439" s="254"/>
      <c r="G3439" s="255"/>
      <c r="H3439" s="255"/>
      <c r="I3439" s="210">
        <v>25.54999996818183</v>
      </c>
    </row>
    <row r="3440" spans="1:9" x14ac:dyDescent="0.25">
      <c r="A3440" s="208" t="s">
        <v>8809</v>
      </c>
      <c r="B3440" s="208" t="s">
        <v>13992</v>
      </c>
      <c r="C3440" s="208" t="s">
        <v>13281</v>
      </c>
      <c r="D3440" s="208" t="s">
        <v>13993</v>
      </c>
      <c r="E3440" s="194">
        <v>3.0799999675874772</v>
      </c>
      <c r="F3440" s="254"/>
      <c r="G3440" s="255"/>
      <c r="H3440" s="255"/>
      <c r="I3440" s="210">
        <v>42.969999994848493</v>
      </c>
    </row>
    <row r="3441" spans="1:9" x14ac:dyDescent="0.25">
      <c r="A3441" s="208" t="s">
        <v>8809</v>
      </c>
      <c r="B3441" s="208" t="s">
        <v>13994</v>
      </c>
      <c r="C3441" s="208" t="s">
        <v>13281</v>
      </c>
      <c r="D3441" s="208" t="s">
        <v>13995</v>
      </c>
      <c r="E3441" s="194">
        <v>1.099999988424099</v>
      </c>
      <c r="F3441" s="254"/>
      <c r="G3441" s="255"/>
      <c r="H3441" s="255"/>
      <c r="I3441" s="210">
        <v>39.619999975151529</v>
      </c>
    </row>
    <row r="3442" spans="1:9" x14ac:dyDescent="0.25">
      <c r="A3442" s="208" t="s">
        <v>8809</v>
      </c>
      <c r="B3442" s="208" t="s">
        <v>13996</v>
      </c>
      <c r="C3442" s="208" t="s">
        <v>13281</v>
      </c>
      <c r="D3442" s="208" t="s">
        <v>13997</v>
      </c>
      <c r="E3442" s="253">
        <v>2.9999999684293611E-2</v>
      </c>
      <c r="F3442" s="245"/>
      <c r="G3442" s="245"/>
      <c r="H3442" s="245"/>
      <c r="I3442" s="210">
        <v>57.509999996666672</v>
      </c>
    </row>
    <row r="3443" spans="1:9" x14ac:dyDescent="0.25">
      <c r="A3443" s="208" t="s">
        <v>8809</v>
      </c>
      <c r="B3443" s="208" t="s">
        <v>13998</v>
      </c>
      <c r="C3443" s="208" t="s">
        <v>13281</v>
      </c>
      <c r="D3443" s="208" t="s">
        <v>13999</v>
      </c>
      <c r="E3443" s="253">
        <v>0.19999999789529069</v>
      </c>
      <c r="F3443" s="245"/>
      <c r="G3443" s="245"/>
      <c r="H3443" s="245"/>
      <c r="I3443" s="210">
        <v>39.619999975151529</v>
      </c>
    </row>
    <row r="3444" spans="1:9" x14ac:dyDescent="0.25">
      <c r="A3444" s="208" t="s">
        <v>8809</v>
      </c>
      <c r="B3444" s="208" t="s">
        <v>14000</v>
      </c>
      <c r="C3444" s="208" t="s">
        <v>13281</v>
      </c>
      <c r="D3444" s="208" t="s">
        <v>14001</v>
      </c>
      <c r="E3444" s="194">
        <v>15.27123446176023</v>
      </c>
      <c r="F3444" s="254"/>
      <c r="G3444" s="255"/>
      <c r="H3444" s="255"/>
      <c r="I3444" s="210">
        <v>49.839999977575772</v>
      </c>
    </row>
    <row r="3445" spans="1:9" x14ac:dyDescent="0.25">
      <c r="A3445" s="208" t="s">
        <v>8809</v>
      </c>
      <c r="B3445" s="208" t="s">
        <v>14002</v>
      </c>
      <c r="C3445" s="208" t="s">
        <v>13281</v>
      </c>
      <c r="D3445" s="208" t="s">
        <v>14003</v>
      </c>
      <c r="E3445" s="194">
        <v>43.809170809690393</v>
      </c>
      <c r="F3445" s="254"/>
      <c r="G3445" s="255"/>
      <c r="H3445" s="255"/>
      <c r="I3445" s="210">
        <v>44.530000005151507</v>
      </c>
    </row>
    <row r="3446" spans="1:9" x14ac:dyDescent="0.25">
      <c r="A3446" s="208" t="s">
        <v>8809</v>
      </c>
      <c r="B3446" s="208" t="s">
        <v>14004</v>
      </c>
      <c r="C3446" s="208" t="s">
        <v>13281</v>
      </c>
      <c r="D3446" s="208" t="s">
        <v>13997</v>
      </c>
      <c r="E3446" s="194">
        <v>9.1199999040252582</v>
      </c>
      <c r="F3446" s="254"/>
      <c r="G3446" s="255"/>
      <c r="H3446" s="255"/>
      <c r="I3446" s="210">
        <v>56.379999994545457</v>
      </c>
    </row>
    <row r="3447" spans="1:9" x14ac:dyDescent="0.25">
      <c r="A3447" s="208" t="s">
        <v>8809</v>
      </c>
      <c r="B3447" s="208" t="s">
        <v>14005</v>
      </c>
      <c r="C3447" s="208" t="s">
        <v>13281</v>
      </c>
      <c r="D3447" s="208" t="s">
        <v>14006</v>
      </c>
      <c r="E3447" s="253">
        <v>54.279999954959223</v>
      </c>
      <c r="F3447" s="245"/>
      <c r="G3447" s="245"/>
      <c r="H3447" s="245"/>
      <c r="I3447" s="210">
        <v>182.94000000484851</v>
      </c>
    </row>
    <row r="3448" spans="1:9" x14ac:dyDescent="0.25">
      <c r="A3448" s="208" t="s">
        <v>8809</v>
      </c>
      <c r="B3448" s="208" t="s">
        <v>14007</v>
      </c>
      <c r="C3448" s="208" t="s">
        <v>13281</v>
      </c>
      <c r="D3448" s="208" t="s">
        <v>14008</v>
      </c>
      <c r="E3448" s="194">
        <v>8.6200051710601924E-2</v>
      </c>
      <c r="F3448" s="254"/>
      <c r="G3448" s="255"/>
      <c r="H3448" s="255"/>
      <c r="I3448" s="210">
        <v>184.46000002848481</v>
      </c>
    </row>
    <row r="3449" spans="1:9" x14ac:dyDescent="0.25">
      <c r="A3449" s="208" t="s">
        <v>8809</v>
      </c>
      <c r="B3449" s="208" t="s">
        <v>14009</v>
      </c>
      <c r="C3449" s="208" t="s">
        <v>13281</v>
      </c>
      <c r="D3449" s="208" t="s">
        <v>14010</v>
      </c>
      <c r="E3449" s="194">
        <v>9.5599998993948976</v>
      </c>
      <c r="F3449" s="254"/>
      <c r="G3449" s="255"/>
      <c r="H3449" s="255"/>
      <c r="I3449" s="210">
        <v>184.46000002848481</v>
      </c>
    </row>
    <row r="3450" spans="1:9" x14ac:dyDescent="0.25">
      <c r="A3450" s="208" t="s">
        <v>8809</v>
      </c>
      <c r="B3450" s="208" t="s">
        <v>14011</v>
      </c>
      <c r="C3450" s="208" t="s">
        <v>13281</v>
      </c>
      <c r="D3450" s="208" t="s">
        <v>14012</v>
      </c>
      <c r="E3450" s="253">
        <v>3486.800000033676</v>
      </c>
      <c r="F3450" s="245"/>
      <c r="G3450" s="245"/>
      <c r="H3450" s="255"/>
      <c r="I3450" s="210">
        <v>398.3000000363636</v>
      </c>
    </row>
    <row r="3451" spans="1:9" x14ac:dyDescent="0.25">
      <c r="A3451" s="208" t="s">
        <v>8809</v>
      </c>
      <c r="B3451" s="208" t="s">
        <v>14013</v>
      </c>
      <c r="C3451" s="208" t="s">
        <v>13281</v>
      </c>
      <c r="D3451" s="208" t="s">
        <v>14014</v>
      </c>
      <c r="E3451" s="253">
        <v>40.99436420947788</v>
      </c>
      <c r="F3451" s="245"/>
      <c r="G3451" s="245"/>
      <c r="H3451" s="245"/>
      <c r="I3451" s="210">
        <v>416.14999999545461</v>
      </c>
    </row>
    <row r="3452" spans="1:9" x14ac:dyDescent="0.25">
      <c r="A3452" s="208" t="s">
        <v>8809</v>
      </c>
      <c r="B3452" s="208" t="s">
        <v>14015</v>
      </c>
      <c r="C3452" s="208" t="s">
        <v>13281</v>
      </c>
      <c r="D3452" s="208" t="s">
        <v>14016</v>
      </c>
      <c r="E3452" s="194">
        <v>14.109999851512759</v>
      </c>
      <c r="F3452" s="254"/>
      <c r="G3452" s="255"/>
      <c r="H3452" s="255"/>
      <c r="I3452" s="210">
        <v>416.14999999545461</v>
      </c>
    </row>
    <row r="3453" spans="1:9" x14ac:dyDescent="0.25">
      <c r="A3453" s="208" t="s">
        <v>8809</v>
      </c>
      <c r="B3453" s="208" t="s">
        <v>14017</v>
      </c>
      <c r="C3453" s="208" t="s">
        <v>13281</v>
      </c>
      <c r="D3453" s="208" t="s">
        <v>14018</v>
      </c>
      <c r="E3453" s="253">
        <v>2.009997347961091E-2</v>
      </c>
      <c r="F3453" s="245"/>
      <c r="G3453" s="245"/>
      <c r="H3453" s="245"/>
      <c r="I3453" s="210">
        <v>236.40999998454549</v>
      </c>
    </row>
    <row r="3454" spans="1:9" x14ac:dyDescent="0.25">
      <c r="A3454" s="208" t="s">
        <v>8809</v>
      </c>
      <c r="B3454" s="208" t="s">
        <v>14019</v>
      </c>
      <c r="C3454" s="208" t="s">
        <v>13281</v>
      </c>
      <c r="D3454" s="208" t="s">
        <v>14020</v>
      </c>
      <c r="E3454" s="253">
        <v>0.17999999810576159</v>
      </c>
      <c r="F3454" s="245"/>
      <c r="G3454" s="245"/>
      <c r="H3454" s="245"/>
      <c r="I3454" s="210">
        <v>236.40999998454549</v>
      </c>
    </row>
    <row r="3455" spans="1:9" x14ac:dyDescent="0.25">
      <c r="A3455" s="208" t="s">
        <v>8809</v>
      </c>
      <c r="B3455" s="208" t="s">
        <v>14021</v>
      </c>
      <c r="C3455" s="208" t="s">
        <v>13281</v>
      </c>
      <c r="D3455" s="208" t="s">
        <v>14020</v>
      </c>
      <c r="E3455" s="194">
        <v>1.5999999831623259</v>
      </c>
      <c r="F3455" s="254"/>
      <c r="G3455" s="255"/>
      <c r="H3455" s="255"/>
      <c r="I3455" s="210">
        <v>246.5999999969697</v>
      </c>
    </row>
    <row r="3456" spans="1:9" x14ac:dyDescent="0.25">
      <c r="A3456" s="208" t="s">
        <v>8809</v>
      </c>
      <c r="B3456" s="208" t="s">
        <v>14022</v>
      </c>
      <c r="C3456" s="208" t="s">
        <v>13281</v>
      </c>
      <c r="D3456" s="208" t="s">
        <v>14023</v>
      </c>
      <c r="E3456" s="194">
        <v>0.32169997030570929</v>
      </c>
      <c r="F3456" s="254"/>
      <c r="G3456" s="255"/>
      <c r="H3456" s="255"/>
      <c r="I3456" s="210">
        <v>2.3640999695424338</v>
      </c>
    </row>
    <row r="3457" spans="1:9" x14ac:dyDescent="0.25">
      <c r="A3457" s="208" t="s">
        <v>8809</v>
      </c>
      <c r="B3457" s="208" t="s">
        <v>14024</v>
      </c>
      <c r="C3457" s="208" t="s">
        <v>13281</v>
      </c>
      <c r="D3457" s="208" t="s">
        <v>14025</v>
      </c>
      <c r="E3457" s="194">
        <v>0.31999999663246509</v>
      </c>
      <c r="F3457" s="254"/>
      <c r="G3457" s="255"/>
      <c r="H3457" s="255"/>
      <c r="I3457" s="210">
        <v>171.42999997787879</v>
      </c>
    </row>
    <row r="3458" spans="1:9" x14ac:dyDescent="0.25">
      <c r="A3458" s="208" t="s">
        <v>8809</v>
      </c>
      <c r="B3458" s="208" t="s">
        <v>14026</v>
      </c>
      <c r="C3458" s="208" t="s">
        <v>13281</v>
      </c>
      <c r="D3458" s="208" t="s">
        <v>14025</v>
      </c>
      <c r="E3458" s="194">
        <v>3.5034990423204522</v>
      </c>
      <c r="F3458" s="254"/>
      <c r="G3458" s="255"/>
      <c r="H3458" s="255"/>
      <c r="I3458" s="210">
        <v>171.42999997787879</v>
      </c>
    </row>
    <row r="3459" spans="1:9" x14ac:dyDescent="0.25">
      <c r="A3459" s="208" t="s">
        <v>8809</v>
      </c>
      <c r="B3459" s="208" t="s">
        <v>14027</v>
      </c>
      <c r="C3459" s="208" t="s">
        <v>13281</v>
      </c>
      <c r="D3459" s="208" t="s">
        <v>14025</v>
      </c>
      <c r="E3459" s="194">
        <v>2.8499999700078931</v>
      </c>
      <c r="F3459" s="254"/>
      <c r="G3459" s="255"/>
      <c r="H3459" s="255"/>
      <c r="I3459" s="210">
        <v>180.36000003151511</v>
      </c>
    </row>
    <row r="3460" spans="1:9" x14ac:dyDescent="0.25">
      <c r="A3460" s="208" t="s">
        <v>8809</v>
      </c>
      <c r="B3460" s="208" t="s">
        <v>14028</v>
      </c>
      <c r="C3460" s="208" t="s">
        <v>13281</v>
      </c>
      <c r="D3460" s="208" t="s">
        <v>14029</v>
      </c>
      <c r="E3460" s="194">
        <v>14.75999994990792</v>
      </c>
      <c r="F3460" s="254"/>
      <c r="G3460" s="255"/>
      <c r="H3460" s="255"/>
      <c r="I3460" s="210">
        <v>168.54000003212121</v>
      </c>
    </row>
    <row r="3461" spans="1:9" x14ac:dyDescent="0.25">
      <c r="A3461" s="208" t="s">
        <v>8809</v>
      </c>
      <c r="B3461" s="208" t="s">
        <v>14030</v>
      </c>
      <c r="C3461" s="208" t="s">
        <v>13281</v>
      </c>
      <c r="D3461" s="208" t="s">
        <v>14031</v>
      </c>
      <c r="E3461" s="194">
        <v>2.5499999731649572</v>
      </c>
      <c r="F3461" s="254"/>
      <c r="G3461" s="255"/>
      <c r="H3461" s="255"/>
      <c r="I3461" s="210">
        <v>416.14999999545461</v>
      </c>
    </row>
    <row r="3462" spans="1:9" x14ac:dyDescent="0.25">
      <c r="A3462" s="208" t="s">
        <v>8809</v>
      </c>
      <c r="B3462" s="208" t="s">
        <v>14032</v>
      </c>
      <c r="C3462" s="208" t="s">
        <v>13281</v>
      </c>
      <c r="D3462" s="208" t="s">
        <v>14033</v>
      </c>
      <c r="E3462" s="253">
        <v>0.21999999768481979</v>
      </c>
      <c r="F3462" s="245"/>
      <c r="G3462" s="245"/>
      <c r="H3462" s="245"/>
      <c r="I3462" s="210">
        <v>355.49999998484839</v>
      </c>
    </row>
    <row r="3463" spans="1:9" x14ac:dyDescent="0.25">
      <c r="A3463" s="208" t="s">
        <v>8809</v>
      </c>
      <c r="B3463" s="208" t="s">
        <v>14034</v>
      </c>
      <c r="C3463" s="208" t="s">
        <v>13281</v>
      </c>
      <c r="D3463" s="208" t="s">
        <v>14033</v>
      </c>
      <c r="E3463" s="194">
        <v>0.7699999918968693</v>
      </c>
      <c r="F3463" s="254"/>
      <c r="G3463" s="255"/>
      <c r="H3463" s="255"/>
      <c r="I3463" s="210">
        <v>355.49999998484839</v>
      </c>
    </row>
    <row r="3464" spans="1:9" x14ac:dyDescent="0.25">
      <c r="A3464" s="208" t="s">
        <v>8809</v>
      </c>
      <c r="B3464" s="208" t="s">
        <v>14035</v>
      </c>
      <c r="C3464" s="208" t="s">
        <v>13281</v>
      </c>
      <c r="D3464" s="208" t="s">
        <v>14036</v>
      </c>
      <c r="E3464" s="253">
        <v>0.44999999526440421</v>
      </c>
      <c r="F3464" s="245"/>
      <c r="G3464" s="245"/>
      <c r="H3464" s="245"/>
      <c r="I3464" s="210">
        <v>212.7000000090909</v>
      </c>
    </row>
    <row r="3465" spans="1:9" x14ac:dyDescent="0.25">
      <c r="A3465" s="208" t="s">
        <v>8809</v>
      </c>
      <c r="B3465" s="208" t="s">
        <v>14037</v>
      </c>
      <c r="C3465" s="208" t="s">
        <v>13281</v>
      </c>
      <c r="D3465" s="208" t="s">
        <v>14038</v>
      </c>
      <c r="E3465" s="253">
        <v>144.6699999508551</v>
      </c>
      <c r="F3465" s="245"/>
      <c r="G3465" s="245"/>
      <c r="H3465" s="245"/>
      <c r="I3465" s="210">
        <v>377.26000000424239</v>
      </c>
    </row>
    <row r="3466" spans="1:9" x14ac:dyDescent="0.25">
      <c r="A3466" s="208" t="s">
        <v>8809</v>
      </c>
      <c r="B3466" s="208" t="s">
        <v>14039</v>
      </c>
      <c r="C3466" s="208" t="s">
        <v>13281</v>
      </c>
      <c r="D3466" s="208" t="s">
        <v>14038</v>
      </c>
      <c r="E3466" s="194">
        <v>2.612600025123915</v>
      </c>
      <c r="F3466" s="254"/>
      <c r="G3466" s="255"/>
      <c r="H3466" s="255"/>
      <c r="I3466" s="210">
        <v>377.26000000424239</v>
      </c>
    </row>
    <row r="3467" spans="1:9" x14ac:dyDescent="0.25">
      <c r="A3467" s="208" t="s">
        <v>8809</v>
      </c>
      <c r="B3467" s="208" t="s">
        <v>14040</v>
      </c>
      <c r="C3467" s="208" t="s">
        <v>13281</v>
      </c>
      <c r="D3467" s="208" t="s">
        <v>14041</v>
      </c>
      <c r="E3467" s="253"/>
      <c r="F3467" s="245"/>
      <c r="G3467" s="245"/>
      <c r="H3467" s="245"/>
      <c r="I3467" s="210">
        <v>201.87999997939389</v>
      </c>
    </row>
    <row r="3468" spans="1:9" x14ac:dyDescent="0.25">
      <c r="A3468" s="208" t="s">
        <v>8809</v>
      </c>
      <c r="B3468" s="208" t="s">
        <v>14042</v>
      </c>
      <c r="C3468" s="208" t="s">
        <v>13281</v>
      </c>
      <c r="D3468" s="208" t="s">
        <v>14043</v>
      </c>
      <c r="E3468" s="253">
        <v>0.14999999842146811</v>
      </c>
      <c r="F3468" s="245"/>
      <c r="G3468" s="245"/>
      <c r="H3468" s="245"/>
      <c r="I3468" s="210">
        <v>402.08999998515151</v>
      </c>
    </row>
    <row r="3469" spans="1:9" x14ac:dyDescent="0.25">
      <c r="A3469" s="208" t="s">
        <v>8809</v>
      </c>
      <c r="B3469" s="208" t="s">
        <v>14044</v>
      </c>
      <c r="C3469" s="208" t="s">
        <v>13281</v>
      </c>
      <c r="D3469" s="208" t="s">
        <v>14045</v>
      </c>
      <c r="E3469" s="253">
        <v>0.41999999558011059</v>
      </c>
      <c r="F3469" s="245"/>
      <c r="G3469" s="245"/>
      <c r="H3469" s="255"/>
      <c r="I3469" s="210">
        <v>402.08999998515151</v>
      </c>
    </row>
    <row r="3470" spans="1:9" x14ac:dyDescent="0.25">
      <c r="A3470" s="208" t="s">
        <v>8809</v>
      </c>
      <c r="B3470" s="208" t="s">
        <v>14046</v>
      </c>
      <c r="C3470" s="208" t="s">
        <v>13281</v>
      </c>
      <c r="D3470" s="208" t="s">
        <v>14047</v>
      </c>
      <c r="E3470" s="194">
        <v>10.20999989255459</v>
      </c>
      <c r="F3470" s="254"/>
      <c r="G3470" s="255"/>
      <c r="H3470" s="255"/>
      <c r="I3470" s="210">
        <v>214.33999999272729</v>
      </c>
    </row>
    <row r="3471" spans="1:9" x14ac:dyDescent="0.25">
      <c r="A3471" s="208" t="s">
        <v>8809</v>
      </c>
      <c r="B3471" s="208" t="s">
        <v>14048</v>
      </c>
      <c r="C3471" s="208" t="s">
        <v>13281</v>
      </c>
      <c r="D3471" s="208" t="s">
        <v>14049</v>
      </c>
      <c r="E3471" s="194">
        <v>42.944856269983092</v>
      </c>
      <c r="F3471" s="254"/>
      <c r="G3471" s="255"/>
      <c r="H3471" s="255"/>
      <c r="I3471" s="210">
        <v>214.33999999272729</v>
      </c>
    </row>
    <row r="3472" spans="1:9" x14ac:dyDescent="0.25">
      <c r="A3472" s="208" t="s">
        <v>8809</v>
      </c>
      <c r="B3472" s="208" t="s">
        <v>14050</v>
      </c>
      <c r="C3472" s="208" t="s">
        <v>13281</v>
      </c>
      <c r="D3472" s="208" t="s">
        <v>14051</v>
      </c>
      <c r="E3472" s="194">
        <v>10.765500018253091</v>
      </c>
      <c r="F3472" s="254"/>
      <c r="G3472" s="255"/>
      <c r="H3472" s="255"/>
      <c r="I3472" s="210">
        <v>217.96999999484851</v>
      </c>
    </row>
    <row r="3473" spans="1:9" x14ac:dyDescent="0.25">
      <c r="A3473" s="208" t="s">
        <v>8809</v>
      </c>
      <c r="B3473" s="208" t="s">
        <v>14052</v>
      </c>
      <c r="C3473" s="208" t="s">
        <v>13281</v>
      </c>
      <c r="D3473" s="208" t="s">
        <v>14053</v>
      </c>
      <c r="E3473" s="194">
        <v>2.9486999952780848</v>
      </c>
      <c r="F3473" s="254"/>
      <c r="G3473" s="255"/>
      <c r="H3473" s="255"/>
      <c r="I3473" s="210">
        <v>2.143399967351526</v>
      </c>
    </row>
    <row r="3474" spans="1:9" x14ac:dyDescent="0.25">
      <c r="A3474" s="208" t="s">
        <v>8809</v>
      </c>
      <c r="B3474" s="208" t="s">
        <v>14054</v>
      </c>
      <c r="C3474" s="208" t="s">
        <v>13281</v>
      </c>
      <c r="D3474" s="208" t="s">
        <v>14055</v>
      </c>
      <c r="E3474" s="194">
        <v>8.7700000129439619</v>
      </c>
      <c r="F3474" s="254"/>
      <c r="G3474" s="255"/>
      <c r="H3474" s="255"/>
      <c r="I3474" s="210">
        <v>194.92000002666671</v>
      </c>
    </row>
    <row r="3475" spans="1:9" x14ac:dyDescent="0.25">
      <c r="A3475" s="208" t="s">
        <v>8809</v>
      </c>
      <c r="B3475" s="208" t="s">
        <v>14056</v>
      </c>
      <c r="C3475" s="208" t="s">
        <v>13281</v>
      </c>
      <c r="D3475" s="208" t="s">
        <v>14057</v>
      </c>
      <c r="E3475" s="194">
        <v>1.9868999527819</v>
      </c>
      <c r="F3475" s="254"/>
      <c r="G3475" s="255"/>
      <c r="H3475" s="255"/>
      <c r="I3475" s="210">
        <v>195.68000000060599</v>
      </c>
    </row>
    <row r="3476" spans="1:9" x14ac:dyDescent="0.25">
      <c r="A3476" s="208" t="s">
        <v>8809</v>
      </c>
      <c r="B3476" s="208" t="s">
        <v>14058</v>
      </c>
      <c r="C3476" s="208" t="s">
        <v>13281</v>
      </c>
      <c r="D3476" s="208" t="s">
        <v>14059</v>
      </c>
      <c r="E3476" s="194">
        <v>20.0499997890029</v>
      </c>
      <c r="F3476" s="254"/>
      <c r="G3476" s="255"/>
      <c r="H3476" s="255"/>
      <c r="I3476" s="210">
        <v>183.53000003545449</v>
      </c>
    </row>
    <row r="3477" spans="1:9" x14ac:dyDescent="0.25">
      <c r="A3477" s="208" t="s">
        <v>8809</v>
      </c>
      <c r="B3477" s="208" t="s">
        <v>14060</v>
      </c>
      <c r="C3477" s="208" t="s">
        <v>13281</v>
      </c>
      <c r="D3477" s="208" t="s">
        <v>14061</v>
      </c>
      <c r="E3477" s="253">
        <v>3.4994999894817149</v>
      </c>
      <c r="F3477" s="245"/>
      <c r="G3477" s="245"/>
      <c r="H3477" s="245"/>
      <c r="I3477" s="210">
        <v>194.92000002666671</v>
      </c>
    </row>
    <row r="3478" spans="1:9" x14ac:dyDescent="0.25">
      <c r="A3478" s="208" t="s">
        <v>8809</v>
      </c>
      <c r="B3478" s="208" t="s">
        <v>14062</v>
      </c>
      <c r="C3478" s="208" t="s">
        <v>13281</v>
      </c>
      <c r="D3478" s="208" t="s">
        <v>14061</v>
      </c>
      <c r="E3478" s="194">
        <v>10.20999989255459</v>
      </c>
      <c r="F3478" s="254"/>
      <c r="G3478" s="255"/>
      <c r="H3478" s="255"/>
      <c r="I3478" s="210">
        <v>186.57000000696971</v>
      </c>
    </row>
    <row r="3479" spans="1:9" x14ac:dyDescent="0.25">
      <c r="A3479" s="208" t="s">
        <v>8809</v>
      </c>
      <c r="B3479" s="208" t="s">
        <v>14063</v>
      </c>
      <c r="C3479" s="208" t="s">
        <v>13281</v>
      </c>
      <c r="D3479" s="208" t="s">
        <v>14061</v>
      </c>
      <c r="E3479" s="194">
        <v>5.2800000496711386</v>
      </c>
      <c r="F3479" s="254"/>
      <c r="G3479" s="255"/>
      <c r="H3479" s="255"/>
      <c r="I3479" s="210">
        <v>195.35000003484851</v>
      </c>
    </row>
    <row r="3480" spans="1:9" x14ac:dyDescent="0.25">
      <c r="A3480" s="208" t="s">
        <v>8809</v>
      </c>
      <c r="B3480" s="208" t="s">
        <v>14064</v>
      </c>
      <c r="C3480" s="208" t="s">
        <v>13281</v>
      </c>
      <c r="D3480" s="208" t="s">
        <v>14065</v>
      </c>
      <c r="E3480" s="194">
        <v>6.8798187121302954</v>
      </c>
      <c r="F3480" s="254"/>
      <c r="G3480" s="255"/>
      <c r="H3480" s="255"/>
      <c r="I3480" s="210">
        <v>384.9000000333333</v>
      </c>
    </row>
    <row r="3481" spans="1:9" x14ac:dyDescent="0.25">
      <c r="A3481" s="208" t="s">
        <v>8809</v>
      </c>
      <c r="B3481" s="208" t="s">
        <v>14066</v>
      </c>
      <c r="C3481" s="208" t="s">
        <v>13281</v>
      </c>
      <c r="D3481" s="208" t="s">
        <v>14067</v>
      </c>
      <c r="E3481" s="194">
        <v>3.1041710801981468</v>
      </c>
      <c r="F3481" s="254"/>
      <c r="G3481" s="255"/>
      <c r="H3481" s="255"/>
      <c r="I3481" s="210">
        <v>3.849000004878786</v>
      </c>
    </row>
    <row r="3482" spans="1:9" x14ac:dyDescent="0.25">
      <c r="A3482" s="208" t="s">
        <v>8809</v>
      </c>
      <c r="B3482" s="208" t="s">
        <v>14068</v>
      </c>
      <c r="C3482" s="208" t="s">
        <v>13281</v>
      </c>
      <c r="D3482" s="208" t="s">
        <v>14069</v>
      </c>
      <c r="E3482" s="253">
        <v>189.65000000368329</v>
      </c>
      <c r="F3482" s="245"/>
      <c r="G3482" s="245"/>
      <c r="H3482" s="245"/>
      <c r="I3482" s="210">
        <v>384.9000000333333</v>
      </c>
    </row>
    <row r="3483" spans="1:9" x14ac:dyDescent="0.25">
      <c r="A3483" s="208" t="s">
        <v>8809</v>
      </c>
      <c r="B3483" s="208" t="s">
        <v>14070</v>
      </c>
      <c r="C3483" s="208" t="s">
        <v>13281</v>
      </c>
      <c r="D3483" s="208" t="s">
        <v>14071</v>
      </c>
      <c r="E3483" s="253"/>
      <c r="F3483" s="245"/>
      <c r="G3483" s="245"/>
      <c r="H3483" s="245"/>
      <c r="I3483" s="210">
        <v>170.27999998242419</v>
      </c>
    </row>
    <row r="3484" spans="1:9" x14ac:dyDescent="0.25">
      <c r="A3484" s="208" t="s">
        <v>8809</v>
      </c>
      <c r="B3484" s="208" t="s">
        <v>14072</v>
      </c>
      <c r="C3484" s="208" t="s">
        <v>13281</v>
      </c>
      <c r="D3484" s="208" t="s">
        <v>14073</v>
      </c>
      <c r="E3484" s="194">
        <v>9.6534112112242969</v>
      </c>
      <c r="F3484" s="254"/>
      <c r="G3484" s="255"/>
      <c r="H3484" s="255"/>
      <c r="I3484" s="210">
        <v>162.35999997090909</v>
      </c>
    </row>
    <row r="3485" spans="1:9" x14ac:dyDescent="0.25">
      <c r="A3485" s="208" t="s">
        <v>8809</v>
      </c>
      <c r="B3485" s="208" t="s">
        <v>14074</v>
      </c>
      <c r="C3485" s="208" t="s">
        <v>13281</v>
      </c>
      <c r="D3485" s="208" t="s">
        <v>14075</v>
      </c>
      <c r="E3485" s="253">
        <v>0.70830001885503813</v>
      </c>
      <c r="F3485" s="245"/>
      <c r="G3485" s="245"/>
      <c r="H3485" s="245"/>
      <c r="I3485" s="210">
        <v>162.35999997090909</v>
      </c>
    </row>
    <row r="3486" spans="1:9" x14ac:dyDescent="0.25">
      <c r="A3486" s="208" t="s">
        <v>8809</v>
      </c>
      <c r="B3486" s="208" t="s">
        <v>14076</v>
      </c>
      <c r="C3486" s="208" t="s">
        <v>13281</v>
      </c>
      <c r="D3486" s="208" t="s">
        <v>14077</v>
      </c>
      <c r="E3486" s="194">
        <v>9.7699998971849524</v>
      </c>
      <c r="F3486" s="254"/>
      <c r="G3486" s="255"/>
      <c r="H3486" s="255"/>
      <c r="I3486" s="210">
        <v>4.7100000209090833</v>
      </c>
    </row>
    <row r="3487" spans="1:9" x14ac:dyDescent="0.25">
      <c r="A3487" s="208" t="s">
        <v>8809</v>
      </c>
      <c r="B3487" s="208" t="s">
        <v>14078</v>
      </c>
      <c r="C3487" s="208" t="s">
        <v>13281</v>
      </c>
      <c r="D3487" s="208" t="s">
        <v>14079</v>
      </c>
      <c r="E3487" s="194">
        <v>55.397499969508033</v>
      </c>
      <c r="F3487" s="254"/>
      <c r="G3487" s="255"/>
      <c r="H3487" s="255"/>
      <c r="I3487" s="210">
        <v>6.0199999630303154</v>
      </c>
    </row>
    <row r="3488" spans="1:9" x14ac:dyDescent="0.25">
      <c r="A3488" s="208" t="s">
        <v>8809</v>
      </c>
      <c r="B3488" s="208" t="s">
        <v>14080</v>
      </c>
      <c r="C3488" s="208" t="s">
        <v>13281</v>
      </c>
      <c r="D3488" s="208" t="s">
        <v>14081</v>
      </c>
      <c r="E3488" s="194">
        <v>42.969999547803219</v>
      </c>
      <c r="F3488" s="254"/>
      <c r="G3488" s="255"/>
      <c r="H3488" s="255"/>
      <c r="I3488" s="210">
        <v>5.6899999972727278</v>
      </c>
    </row>
    <row r="3489" spans="1:9" x14ac:dyDescent="0.25">
      <c r="A3489" s="208" t="s">
        <v>8809</v>
      </c>
      <c r="B3489" s="208" t="s">
        <v>14082</v>
      </c>
      <c r="C3489" s="208" t="s">
        <v>13281</v>
      </c>
      <c r="D3489" s="208" t="s">
        <v>14083</v>
      </c>
      <c r="E3489" s="253">
        <v>42.969999547803219</v>
      </c>
      <c r="F3489" s="245"/>
      <c r="G3489" s="245"/>
      <c r="H3489" s="255"/>
      <c r="I3489" s="210">
        <v>3.4099999996969701</v>
      </c>
    </row>
    <row r="3490" spans="1:9" x14ac:dyDescent="0.25">
      <c r="A3490" s="208" t="s">
        <v>8809</v>
      </c>
      <c r="B3490" s="208" t="s">
        <v>14084</v>
      </c>
      <c r="C3490" s="208" t="s">
        <v>13281</v>
      </c>
      <c r="D3490" s="208" t="s">
        <v>14085</v>
      </c>
      <c r="E3490" s="194">
        <v>42.944856269983092</v>
      </c>
      <c r="F3490" s="254"/>
      <c r="G3490" s="255"/>
      <c r="H3490" s="255"/>
      <c r="I3490" s="210">
        <v>3.3500000196969628</v>
      </c>
    </row>
    <row r="3491" spans="1:9" x14ac:dyDescent="0.25">
      <c r="A3491" s="208" t="s">
        <v>8809</v>
      </c>
      <c r="B3491" s="208" t="s">
        <v>14086</v>
      </c>
      <c r="C3491" s="208" t="s">
        <v>13281</v>
      </c>
      <c r="D3491" s="208" t="s">
        <v>14087</v>
      </c>
      <c r="E3491" s="194">
        <v>42.944856269983092</v>
      </c>
      <c r="F3491" s="254"/>
      <c r="G3491" s="255"/>
      <c r="H3491" s="255"/>
      <c r="I3491" s="210">
        <v>4.4199999660606171</v>
      </c>
    </row>
    <row r="3492" spans="1:9" x14ac:dyDescent="0.25">
      <c r="A3492" s="208" t="s">
        <v>8809</v>
      </c>
      <c r="B3492" s="208" t="s">
        <v>14088</v>
      </c>
      <c r="C3492" s="208" t="s">
        <v>13281</v>
      </c>
      <c r="D3492" s="208" t="s">
        <v>14087</v>
      </c>
      <c r="E3492" s="253">
        <v>15.853399991019209</v>
      </c>
      <c r="F3492" s="245"/>
      <c r="G3492" s="245"/>
      <c r="H3492" s="245"/>
      <c r="I3492" s="210">
        <v>4.1299999869697013</v>
      </c>
    </row>
    <row r="3493" spans="1:9" x14ac:dyDescent="0.25">
      <c r="A3493" s="208" t="s">
        <v>8809</v>
      </c>
      <c r="B3493" s="208" t="s">
        <v>14089</v>
      </c>
      <c r="C3493" s="208" t="s">
        <v>13281</v>
      </c>
      <c r="D3493" s="208" t="s">
        <v>14090</v>
      </c>
      <c r="E3493" s="194">
        <v>3.363700043528544</v>
      </c>
      <c r="F3493" s="254"/>
      <c r="G3493" s="255"/>
      <c r="H3493" s="255"/>
      <c r="I3493" s="210">
        <v>223.22999998393939</v>
      </c>
    </row>
    <row r="3494" spans="1:9" x14ac:dyDescent="0.25">
      <c r="A3494" s="208" t="s">
        <v>8809</v>
      </c>
      <c r="B3494" s="208" t="s">
        <v>14091</v>
      </c>
      <c r="C3494" s="208" t="s">
        <v>13281</v>
      </c>
      <c r="D3494" s="208" t="s">
        <v>14092</v>
      </c>
      <c r="E3494" s="194">
        <v>10.669999992949229</v>
      </c>
      <c r="F3494" s="254"/>
      <c r="G3494" s="255"/>
      <c r="H3494" s="255"/>
      <c r="I3494" s="210">
        <v>223.22999998393939</v>
      </c>
    </row>
    <row r="3495" spans="1:9" x14ac:dyDescent="0.25">
      <c r="A3495" s="208" t="s">
        <v>8809</v>
      </c>
      <c r="B3495" s="208" t="s">
        <v>14093</v>
      </c>
      <c r="C3495" s="208" t="s">
        <v>13281</v>
      </c>
      <c r="D3495" s="208" t="s">
        <v>14094</v>
      </c>
      <c r="E3495" s="253">
        <v>5.9999999368587222E-2</v>
      </c>
      <c r="F3495" s="245"/>
      <c r="G3495" s="245"/>
      <c r="H3495" s="245"/>
      <c r="I3495" s="210">
        <v>496.05000002878779</v>
      </c>
    </row>
    <row r="3496" spans="1:9" x14ac:dyDescent="0.25">
      <c r="A3496" s="208" t="s">
        <v>8809</v>
      </c>
      <c r="B3496" s="208" t="s">
        <v>14095</v>
      </c>
      <c r="C3496" s="208" t="s">
        <v>13281</v>
      </c>
      <c r="D3496" s="208" t="s">
        <v>14096</v>
      </c>
      <c r="E3496" s="194">
        <v>2.149999977374375</v>
      </c>
      <c r="F3496" s="254"/>
      <c r="G3496" s="255"/>
      <c r="H3496" s="255"/>
      <c r="I3496" s="210">
        <v>8.2399999806060684</v>
      </c>
    </row>
    <row r="3497" spans="1:9" x14ac:dyDescent="0.25">
      <c r="A3497" s="208" t="s">
        <v>8809</v>
      </c>
      <c r="B3497" s="208" t="s">
        <v>14097</v>
      </c>
      <c r="C3497" s="208" t="s">
        <v>13281</v>
      </c>
      <c r="D3497" s="208" t="s">
        <v>14098</v>
      </c>
      <c r="E3497" s="194">
        <v>2.9750000213101822</v>
      </c>
      <c r="F3497" s="254"/>
      <c r="G3497" s="255"/>
      <c r="H3497" s="255"/>
      <c r="I3497" s="210">
        <v>8.2599999739394026</v>
      </c>
    </row>
    <row r="3498" spans="1:9" x14ac:dyDescent="0.25">
      <c r="A3498" s="208" t="s">
        <v>8809</v>
      </c>
      <c r="B3498" s="208" t="s">
        <v>14099</v>
      </c>
      <c r="C3498" s="208" t="s">
        <v>13281</v>
      </c>
      <c r="D3498" s="208" t="s">
        <v>14100</v>
      </c>
      <c r="E3498" s="194">
        <v>1.84999998053144</v>
      </c>
      <c r="F3498" s="254"/>
      <c r="G3498" s="255"/>
      <c r="H3498" s="255"/>
      <c r="I3498" s="210">
        <v>6.0099999663636474</v>
      </c>
    </row>
    <row r="3499" spans="1:9" x14ac:dyDescent="0.25">
      <c r="A3499" s="208" t="s">
        <v>8809</v>
      </c>
      <c r="B3499" s="208" t="s">
        <v>14101</v>
      </c>
      <c r="C3499" s="208" t="s">
        <v>13281</v>
      </c>
      <c r="D3499" s="208" t="s">
        <v>14102</v>
      </c>
      <c r="E3499" s="253">
        <v>0.23999999747434889</v>
      </c>
      <c r="F3499" s="245"/>
      <c r="G3499" s="245"/>
      <c r="H3499" s="255"/>
      <c r="I3499" s="210">
        <v>6.0099999663636474</v>
      </c>
    </row>
    <row r="3500" spans="1:9" x14ac:dyDescent="0.25">
      <c r="A3500" s="208" t="s">
        <v>8809</v>
      </c>
      <c r="B3500" s="208" t="s">
        <v>14103</v>
      </c>
      <c r="C3500" s="208" t="s">
        <v>13281</v>
      </c>
      <c r="D3500" s="208" t="s">
        <v>14104</v>
      </c>
      <c r="E3500" s="253">
        <v>2.0999999779005529</v>
      </c>
      <c r="F3500" s="245"/>
      <c r="G3500" s="245"/>
      <c r="H3500" s="245"/>
      <c r="I3500" s="210">
        <v>25.699999993939389</v>
      </c>
    </row>
    <row r="3501" spans="1:9" x14ac:dyDescent="0.25">
      <c r="A3501" s="208" t="s">
        <v>8809</v>
      </c>
      <c r="B3501" s="208" t="s">
        <v>14105</v>
      </c>
      <c r="C3501" s="208" t="s">
        <v>13281</v>
      </c>
      <c r="D3501" s="208" t="s">
        <v>14106</v>
      </c>
      <c r="E3501" s="194">
        <v>42.944856269983092</v>
      </c>
      <c r="F3501" s="254"/>
      <c r="G3501" s="255"/>
      <c r="H3501" s="255"/>
      <c r="I3501" s="210">
        <v>25.699999993939389</v>
      </c>
    </row>
    <row r="3502" spans="1:9" x14ac:dyDescent="0.25">
      <c r="A3502" s="208" t="s">
        <v>8809</v>
      </c>
      <c r="B3502" s="208" t="s">
        <v>14107</v>
      </c>
      <c r="C3502" s="208" t="s">
        <v>13281</v>
      </c>
      <c r="D3502" s="208" t="s">
        <v>14108</v>
      </c>
      <c r="E3502" s="253">
        <v>7.9000000220994471</v>
      </c>
      <c r="F3502" s="245"/>
      <c r="G3502" s="245"/>
      <c r="H3502" s="255"/>
      <c r="I3502" s="210">
        <v>9.4900000184848405</v>
      </c>
    </row>
    <row r="3503" spans="1:9" x14ac:dyDescent="0.25">
      <c r="A3503" s="208" t="s">
        <v>8809</v>
      </c>
      <c r="B3503" s="208" t="s">
        <v>14109</v>
      </c>
      <c r="C3503" s="208" t="s">
        <v>13281</v>
      </c>
      <c r="D3503" s="208" t="s">
        <v>14110</v>
      </c>
      <c r="E3503" s="253">
        <v>1.3699999855827421</v>
      </c>
      <c r="F3503" s="245"/>
      <c r="G3503" s="245"/>
      <c r="H3503" s="245"/>
      <c r="I3503" s="210">
        <v>9.4900000184848405</v>
      </c>
    </row>
    <row r="3504" spans="1:9" x14ac:dyDescent="0.25">
      <c r="A3504" s="208" t="s">
        <v>8809</v>
      </c>
      <c r="B3504" s="208" t="s">
        <v>14111</v>
      </c>
      <c r="C3504" s="208" t="s">
        <v>13281</v>
      </c>
      <c r="D3504" s="208" t="s">
        <v>14112</v>
      </c>
      <c r="E3504" s="194">
        <v>38.599999593791111</v>
      </c>
      <c r="F3504" s="254"/>
      <c r="G3504" s="255"/>
      <c r="H3504" s="255"/>
      <c r="I3504" s="210">
        <v>9.2100000360605936</v>
      </c>
    </row>
    <row r="3505" spans="1:9" x14ac:dyDescent="0.25">
      <c r="A3505" s="208" t="s">
        <v>8809</v>
      </c>
      <c r="B3505" s="208" t="s">
        <v>14113</v>
      </c>
      <c r="C3505" s="208" t="s">
        <v>13281</v>
      </c>
      <c r="D3505" s="208" t="s">
        <v>14114</v>
      </c>
      <c r="E3505" s="253">
        <v>33.62795544721962</v>
      </c>
      <c r="F3505" s="245"/>
      <c r="G3505" s="245"/>
      <c r="H3505" s="245"/>
      <c r="I3505" s="210">
        <v>9.2100000360605936</v>
      </c>
    </row>
    <row r="3506" spans="1:9" x14ac:dyDescent="0.25">
      <c r="A3506" s="208" t="s">
        <v>8809</v>
      </c>
      <c r="B3506" s="208" t="s">
        <v>14115</v>
      </c>
      <c r="C3506" s="208" t="s">
        <v>13281</v>
      </c>
      <c r="D3506" s="208" t="s">
        <v>14116</v>
      </c>
      <c r="E3506" s="194">
        <v>2.0991999779089721</v>
      </c>
      <c r="F3506" s="254"/>
      <c r="G3506" s="255"/>
      <c r="H3506" s="255"/>
      <c r="I3506" s="210">
        <v>39.429999962727287</v>
      </c>
    </row>
    <row r="3507" spans="1:9" x14ac:dyDescent="0.25">
      <c r="A3507" s="208" t="s">
        <v>8809</v>
      </c>
      <c r="B3507" s="208" t="s">
        <v>14117</v>
      </c>
      <c r="C3507" s="208" t="s">
        <v>13281</v>
      </c>
      <c r="D3507" s="208" t="s">
        <v>14118</v>
      </c>
      <c r="E3507" s="253">
        <v>3.043388549924877</v>
      </c>
      <c r="F3507" s="245"/>
      <c r="G3507" s="245"/>
      <c r="H3507" s="245"/>
      <c r="I3507" s="210">
        <v>22.509999996666672</v>
      </c>
    </row>
    <row r="3508" spans="1:9" x14ac:dyDescent="0.25">
      <c r="A3508" s="208" t="s">
        <v>8809</v>
      </c>
      <c r="B3508" s="208" t="s">
        <v>14119</v>
      </c>
      <c r="C3508" s="208" t="s">
        <v>13281</v>
      </c>
      <c r="D3508" s="208" t="s">
        <v>14120</v>
      </c>
      <c r="E3508" s="194">
        <v>4.8099999493817416</v>
      </c>
      <c r="F3508" s="254"/>
      <c r="G3508" s="255"/>
      <c r="H3508" s="255"/>
      <c r="I3508" s="210">
        <v>18.92999997787879</v>
      </c>
    </row>
    <row r="3509" spans="1:9" x14ac:dyDescent="0.25">
      <c r="A3509" s="208" t="s">
        <v>8809</v>
      </c>
      <c r="B3509" s="208" t="s">
        <v>14121</v>
      </c>
      <c r="C3509" s="208" t="s">
        <v>13281</v>
      </c>
      <c r="D3509" s="208" t="s">
        <v>14122</v>
      </c>
      <c r="E3509" s="194">
        <v>29.700000003157069</v>
      </c>
      <c r="F3509" s="254"/>
      <c r="G3509" s="255"/>
      <c r="H3509" s="255"/>
      <c r="I3509" s="210">
        <v>18.92999997787879</v>
      </c>
    </row>
    <row r="3510" spans="1:9" x14ac:dyDescent="0.25">
      <c r="A3510" s="208" t="s">
        <v>8809</v>
      </c>
      <c r="B3510" s="208" t="s">
        <v>14123</v>
      </c>
      <c r="C3510" s="208" t="s">
        <v>13281</v>
      </c>
      <c r="D3510" s="208" t="s">
        <v>14124</v>
      </c>
      <c r="E3510" s="194">
        <v>13.95999995832676</v>
      </c>
      <c r="F3510" s="254"/>
      <c r="G3510" s="255"/>
      <c r="H3510" s="255"/>
      <c r="I3510" s="210">
        <v>0.63000001727272148</v>
      </c>
    </row>
    <row r="3511" spans="1:9" x14ac:dyDescent="0.25">
      <c r="A3511" s="208" t="s">
        <v>8809</v>
      </c>
      <c r="B3511" s="208" t="s">
        <v>14125</v>
      </c>
      <c r="C3511" s="208" t="s">
        <v>13281</v>
      </c>
      <c r="D3511" s="208" t="s">
        <v>14126</v>
      </c>
      <c r="E3511" s="194">
        <v>5.7399999395948447</v>
      </c>
      <c r="F3511" s="254"/>
      <c r="G3511" s="255"/>
      <c r="H3511" s="255"/>
      <c r="I3511" s="210">
        <v>1.239999965454557</v>
      </c>
    </row>
    <row r="3512" spans="1:9" x14ac:dyDescent="0.25">
      <c r="A3512" s="208" t="s">
        <v>8809</v>
      </c>
      <c r="B3512" s="208" t="s">
        <v>14127</v>
      </c>
      <c r="C3512" s="208" t="s">
        <v>13281</v>
      </c>
      <c r="D3512" s="208" t="s">
        <v>14128</v>
      </c>
      <c r="E3512" s="253">
        <v>0.67999999284398849</v>
      </c>
      <c r="F3512" s="245"/>
      <c r="G3512" s="245"/>
      <c r="H3512" s="245"/>
      <c r="I3512" s="210">
        <v>0.9499999863636408</v>
      </c>
    </row>
    <row r="3513" spans="1:9" x14ac:dyDescent="0.25">
      <c r="A3513" s="208" t="s">
        <v>8809</v>
      </c>
      <c r="B3513" s="208" t="s">
        <v>14129</v>
      </c>
      <c r="C3513" s="208" t="s">
        <v>13281</v>
      </c>
      <c r="D3513" s="208" t="s">
        <v>14130</v>
      </c>
      <c r="E3513" s="194">
        <v>90.879999148855561</v>
      </c>
      <c r="F3513" s="254"/>
      <c r="G3513" s="255"/>
      <c r="H3513" s="255"/>
      <c r="I3513" s="210">
        <v>2.9799999915151538</v>
      </c>
    </row>
    <row r="3514" spans="1:9" x14ac:dyDescent="0.25">
      <c r="A3514" s="208" t="s">
        <v>8809</v>
      </c>
      <c r="B3514" s="208" t="s">
        <v>14131</v>
      </c>
      <c r="C3514" s="208" t="s">
        <v>13281</v>
      </c>
      <c r="D3514" s="208" t="s">
        <v>14132</v>
      </c>
      <c r="E3514" s="253">
        <v>0.12999999863193901</v>
      </c>
      <c r="F3514" s="245"/>
      <c r="G3514" s="245"/>
      <c r="H3514" s="245"/>
      <c r="I3514" s="210">
        <v>11.7700000160606</v>
      </c>
    </row>
    <row r="3515" spans="1:9" x14ac:dyDescent="0.25">
      <c r="A3515" s="208" t="s">
        <v>8809</v>
      </c>
      <c r="B3515" s="208" t="s">
        <v>14133</v>
      </c>
      <c r="C3515" s="208" t="s">
        <v>13281</v>
      </c>
      <c r="D3515" s="208" t="s">
        <v>14134</v>
      </c>
      <c r="E3515" s="253">
        <v>0.22999999757958439</v>
      </c>
      <c r="F3515" s="245"/>
      <c r="G3515" s="245"/>
      <c r="H3515" s="245"/>
      <c r="I3515" s="210">
        <v>18.499999969696979</v>
      </c>
    </row>
    <row r="3516" spans="1:9" x14ac:dyDescent="0.25">
      <c r="A3516" s="208" t="s">
        <v>8809</v>
      </c>
      <c r="B3516" s="208" t="s">
        <v>14135</v>
      </c>
      <c r="C3516" s="208" t="s">
        <v>13281</v>
      </c>
      <c r="D3516" s="208" t="s">
        <v>14136</v>
      </c>
      <c r="E3516" s="253"/>
      <c r="F3516" s="245"/>
      <c r="G3516" s="245"/>
      <c r="H3516" s="245"/>
      <c r="I3516" s="210">
        <v>18.499999969696979</v>
      </c>
    </row>
    <row r="3517" spans="1:9" x14ac:dyDescent="0.25">
      <c r="A3517" s="208" t="s">
        <v>8809</v>
      </c>
      <c r="B3517" s="208" t="s">
        <v>14137</v>
      </c>
      <c r="C3517" s="208" t="s">
        <v>13281</v>
      </c>
      <c r="D3517" s="208" t="s">
        <v>14138</v>
      </c>
      <c r="E3517" s="194">
        <v>7.2000000294659303</v>
      </c>
      <c r="F3517" s="254"/>
      <c r="G3517" s="255"/>
      <c r="H3517" s="255"/>
      <c r="I3517" s="210">
        <v>16.27000003121211</v>
      </c>
    </row>
    <row r="3518" spans="1:9" x14ac:dyDescent="0.25">
      <c r="A3518" s="208" t="s">
        <v>8809</v>
      </c>
      <c r="B3518" s="208" t="s">
        <v>14139</v>
      </c>
      <c r="C3518" s="208" t="s">
        <v>13281</v>
      </c>
      <c r="D3518" s="208" t="s">
        <v>14140</v>
      </c>
      <c r="E3518" s="194">
        <v>9.7699998971849524</v>
      </c>
      <c r="F3518" s="254"/>
      <c r="G3518" s="255"/>
      <c r="H3518" s="255"/>
      <c r="I3518" s="210">
        <v>10.86000001636363</v>
      </c>
    </row>
    <row r="3519" spans="1:9" x14ac:dyDescent="0.25">
      <c r="A3519" s="208" t="s">
        <v>8809</v>
      </c>
      <c r="B3519" s="208" t="s">
        <v>14141</v>
      </c>
      <c r="C3519" s="208" t="s">
        <v>13281</v>
      </c>
      <c r="D3519" s="208" t="s">
        <v>14142</v>
      </c>
      <c r="E3519" s="194">
        <v>1.42399998501447</v>
      </c>
      <c r="F3519" s="254"/>
      <c r="G3519" s="255"/>
      <c r="H3519" s="255"/>
      <c r="I3519" s="210">
        <v>34.080000003636357</v>
      </c>
    </row>
    <row r="3520" spans="1:9" x14ac:dyDescent="0.25">
      <c r="A3520" s="208" t="s">
        <v>8809</v>
      </c>
      <c r="B3520" s="208" t="s">
        <v>14143</v>
      </c>
      <c r="C3520" s="208" t="s">
        <v>13281</v>
      </c>
      <c r="D3520" s="208" t="s">
        <v>14144</v>
      </c>
      <c r="E3520" s="253">
        <v>4.9999999473822693E-2</v>
      </c>
      <c r="F3520" s="245"/>
      <c r="G3520" s="245"/>
      <c r="H3520" s="245"/>
      <c r="I3520" s="210">
        <v>109.80999998757579</v>
      </c>
    </row>
    <row r="3521" spans="1:9" x14ac:dyDescent="0.25">
      <c r="A3521" s="208" t="s">
        <v>8809</v>
      </c>
      <c r="B3521" s="208" t="s">
        <v>14145</v>
      </c>
      <c r="C3521" s="208" t="s">
        <v>13281</v>
      </c>
      <c r="D3521" s="208" t="s">
        <v>14146</v>
      </c>
      <c r="E3521" s="194">
        <v>4.7799999496974488</v>
      </c>
      <c r="F3521" s="254"/>
      <c r="G3521" s="255"/>
      <c r="H3521" s="255"/>
      <c r="I3521" s="210">
        <v>81.770000016060607</v>
      </c>
    </row>
    <row r="3522" spans="1:9" x14ac:dyDescent="0.25">
      <c r="A3522" s="208" t="s">
        <v>8809</v>
      </c>
      <c r="B3522" s="208" t="s">
        <v>14147</v>
      </c>
      <c r="C3522" s="208" t="s">
        <v>13281</v>
      </c>
      <c r="D3522" s="208" t="s">
        <v>14148</v>
      </c>
      <c r="E3522" s="253">
        <v>2.9999999684293611E-2</v>
      </c>
      <c r="F3522" s="245"/>
      <c r="G3522" s="245"/>
      <c r="H3522" s="245"/>
      <c r="I3522" s="210">
        <v>93.8400000078788</v>
      </c>
    </row>
    <row r="3523" spans="1:9" x14ac:dyDescent="0.25">
      <c r="A3523" s="208" t="s">
        <v>8809</v>
      </c>
      <c r="B3523" s="208" t="s">
        <v>14149</v>
      </c>
      <c r="C3523" s="208" t="s">
        <v>13281</v>
      </c>
      <c r="D3523" s="208" t="s">
        <v>14150</v>
      </c>
      <c r="E3523" s="194">
        <v>37.590000025361753</v>
      </c>
      <c r="F3523" s="254"/>
      <c r="G3523" s="255"/>
      <c r="H3523" s="255"/>
      <c r="I3523" s="210">
        <v>158.36000001636361</v>
      </c>
    </row>
    <row r="3524" spans="1:9" x14ac:dyDescent="0.25">
      <c r="A3524" s="208" t="s">
        <v>8809</v>
      </c>
      <c r="B3524" s="208" t="s">
        <v>14151</v>
      </c>
      <c r="C3524" s="208" t="s">
        <v>13281</v>
      </c>
      <c r="D3524" s="208" t="s">
        <v>14152</v>
      </c>
      <c r="E3524" s="194">
        <v>7.140000030097343</v>
      </c>
      <c r="F3524" s="254"/>
      <c r="G3524" s="255"/>
      <c r="H3524" s="255"/>
      <c r="I3524" s="210">
        <v>7.0100000118181782</v>
      </c>
    </row>
    <row r="3525" spans="1:9" x14ac:dyDescent="0.25">
      <c r="A3525" s="208" t="s">
        <v>8809</v>
      </c>
      <c r="B3525" s="208" t="s">
        <v>14153</v>
      </c>
      <c r="C3525" s="208" t="s">
        <v>13281</v>
      </c>
      <c r="D3525" s="208" t="s">
        <v>14154</v>
      </c>
      <c r="E3525" s="253">
        <v>0.71999999242304658</v>
      </c>
      <c r="F3525" s="245"/>
      <c r="G3525" s="245"/>
      <c r="H3525" s="255"/>
      <c r="I3525" s="210">
        <v>17.07999998848485</v>
      </c>
    </row>
    <row r="3526" spans="1:9" x14ac:dyDescent="0.25">
      <c r="A3526" s="208" t="s">
        <v>8809</v>
      </c>
      <c r="B3526" s="208" t="s">
        <v>14155</v>
      </c>
      <c r="C3526" s="208" t="s">
        <v>13281</v>
      </c>
      <c r="D3526" s="208" t="s">
        <v>14156</v>
      </c>
      <c r="E3526" s="253">
        <v>9.9999998947645372E-2</v>
      </c>
      <c r="F3526" s="245"/>
      <c r="G3526" s="245"/>
      <c r="H3526" s="245"/>
      <c r="I3526" s="210">
        <v>14.399999972727279</v>
      </c>
    </row>
    <row r="3527" spans="1:9" x14ac:dyDescent="0.25">
      <c r="A3527" s="208" t="s">
        <v>8809</v>
      </c>
      <c r="B3527" s="208" t="s">
        <v>14157</v>
      </c>
      <c r="C3527" s="208" t="s">
        <v>13281</v>
      </c>
      <c r="D3527" s="208" t="s">
        <v>14158</v>
      </c>
      <c r="E3527" s="194">
        <v>0.79999999158116297</v>
      </c>
      <c r="F3527" s="254"/>
      <c r="G3527" s="255"/>
      <c r="H3527" s="255"/>
      <c r="I3527" s="210">
        <v>52.220000017575749</v>
      </c>
    </row>
    <row r="3528" spans="1:9" x14ac:dyDescent="0.25">
      <c r="A3528" s="208" t="s">
        <v>8809</v>
      </c>
      <c r="B3528" s="208" t="s">
        <v>14159</v>
      </c>
      <c r="C3528" s="208" t="s">
        <v>13281</v>
      </c>
      <c r="D3528" s="208" t="s">
        <v>14160</v>
      </c>
      <c r="E3528" s="253">
        <v>1.371599985565904</v>
      </c>
      <c r="F3528" s="245"/>
      <c r="G3528" s="245"/>
      <c r="H3528" s="245"/>
      <c r="I3528" s="210">
        <v>14.240000026060599</v>
      </c>
    </row>
    <row r="3529" spans="1:9" x14ac:dyDescent="0.25">
      <c r="A3529" s="208" t="s">
        <v>8809</v>
      </c>
      <c r="B3529" s="208" t="s">
        <v>14161</v>
      </c>
      <c r="C3529" s="208" t="s">
        <v>13281</v>
      </c>
      <c r="D3529" s="208" t="s">
        <v>14162</v>
      </c>
      <c r="E3529" s="253">
        <v>0.17750002444093629</v>
      </c>
      <c r="F3529" s="245"/>
      <c r="G3529" s="245"/>
      <c r="H3529" s="245"/>
      <c r="I3529" s="210">
        <v>8.1300000172727209</v>
      </c>
    </row>
    <row r="3530" spans="1:9" x14ac:dyDescent="0.25">
      <c r="A3530" s="208" t="s">
        <v>8809</v>
      </c>
      <c r="B3530" s="208" t="s">
        <v>14163</v>
      </c>
      <c r="C3530" s="208" t="s">
        <v>13281</v>
      </c>
      <c r="D3530" s="208" t="s">
        <v>14164</v>
      </c>
      <c r="E3530" s="194">
        <v>2.7063999715190739</v>
      </c>
      <c r="F3530" s="254"/>
      <c r="G3530" s="255"/>
      <c r="H3530" s="255"/>
      <c r="I3530" s="210">
        <v>2.3699999675757679</v>
      </c>
    </row>
    <row r="3531" spans="1:9" x14ac:dyDescent="0.25">
      <c r="A3531" s="208" t="s">
        <v>8809</v>
      </c>
      <c r="B3531" s="208" t="s">
        <v>14165</v>
      </c>
      <c r="C3531" s="208" t="s">
        <v>13281</v>
      </c>
      <c r="D3531" s="208" t="s">
        <v>14166</v>
      </c>
      <c r="E3531" s="194">
        <v>2.5254534856568962</v>
      </c>
      <c r="F3531" s="254"/>
      <c r="G3531" s="255"/>
      <c r="H3531" s="255"/>
      <c r="I3531" s="210">
        <v>7.2600000042424222</v>
      </c>
    </row>
    <row r="3532" spans="1:9" x14ac:dyDescent="0.25">
      <c r="A3532" s="208" t="s">
        <v>8809</v>
      </c>
      <c r="B3532" s="208" t="s">
        <v>14167</v>
      </c>
      <c r="C3532" s="208" t="s">
        <v>13281</v>
      </c>
      <c r="D3532" s="208" t="s">
        <v>14168</v>
      </c>
      <c r="E3532" s="194">
        <v>2.329999975480137</v>
      </c>
      <c r="F3532" s="254"/>
      <c r="G3532" s="255"/>
      <c r="H3532" s="255"/>
      <c r="I3532" s="210">
        <v>26.07000002212121</v>
      </c>
    </row>
    <row r="3533" spans="1:9" x14ac:dyDescent="0.25">
      <c r="A3533" s="208" t="s">
        <v>8809</v>
      </c>
      <c r="B3533" s="208" t="s">
        <v>14169</v>
      </c>
      <c r="C3533" s="208" t="s">
        <v>13281</v>
      </c>
      <c r="D3533" s="208" t="s">
        <v>14170</v>
      </c>
      <c r="E3533" s="253">
        <v>42.929999969166012</v>
      </c>
      <c r="F3533" s="245"/>
      <c r="G3533" s="245"/>
      <c r="H3533" s="245"/>
      <c r="I3533" s="210">
        <v>15.319999969090921</v>
      </c>
    </row>
    <row r="3534" spans="1:9" x14ac:dyDescent="0.25">
      <c r="A3534" s="208" t="s">
        <v>8809</v>
      </c>
      <c r="B3534" s="208" t="s">
        <v>14171</v>
      </c>
      <c r="C3534" s="208" t="s">
        <v>13281</v>
      </c>
      <c r="D3534" s="208" t="s">
        <v>14172</v>
      </c>
      <c r="E3534" s="253">
        <v>8.4250672094178682</v>
      </c>
      <c r="F3534" s="245"/>
      <c r="G3534" s="245"/>
      <c r="H3534" s="255"/>
      <c r="I3534" s="210">
        <v>27.690000012424239</v>
      </c>
    </row>
    <row r="3535" spans="1:9" x14ac:dyDescent="0.25">
      <c r="A3535" s="208" t="s">
        <v>8809</v>
      </c>
      <c r="B3535" s="208" t="s">
        <v>14173</v>
      </c>
      <c r="C3535" s="208" t="s">
        <v>13281</v>
      </c>
      <c r="D3535" s="208" t="s">
        <v>14174</v>
      </c>
      <c r="E3535" s="253">
        <v>117.0800000307287</v>
      </c>
      <c r="F3535" s="245"/>
      <c r="G3535" s="245"/>
      <c r="H3535" s="245"/>
      <c r="I3535" s="210">
        <v>41.869999982727272</v>
      </c>
    </row>
    <row r="3536" spans="1:9" x14ac:dyDescent="0.25">
      <c r="A3536" s="208" t="s">
        <v>8809</v>
      </c>
      <c r="B3536" s="208" t="s">
        <v>14175</v>
      </c>
      <c r="C3536" s="208" t="s">
        <v>13281</v>
      </c>
      <c r="D3536" s="208" t="s">
        <v>14176</v>
      </c>
      <c r="E3536" s="194">
        <v>1.84999998053144</v>
      </c>
      <c r="F3536" s="254"/>
      <c r="G3536" s="255"/>
      <c r="H3536" s="255"/>
      <c r="I3536" s="210">
        <v>39.119999990303029</v>
      </c>
    </row>
    <row r="3537" spans="1:9" x14ac:dyDescent="0.25">
      <c r="A3537" s="208" t="s">
        <v>8809</v>
      </c>
      <c r="B3537" s="208" t="s">
        <v>14177</v>
      </c>
      <c r="C3537" s="208" t="s">
        <v>13281</v>
      </c>
      <c r="D3537" s="208" t="s">
        <v>14178</v>
      </c>
      <c r="E3537" s="194">
        <v>2.8054000230949749</v>
      </c>
      <c r="F3537" s="254"/>
      <c r="G3537" s="255"/>
      <c r="H3537" s="255"/>
      <c r="I3537" s="210">
        <v>38.439999989696979</v>
      </c>
    </row>
    <row r="3538" spans="1:9" x14ac:dyDescent="0.25">
      <c r="A3538" s="208" t="s">
        <v>8809</v>
      </c>
      <c r="B3538" s="208" t="s">
        <v>14179</v>
      </c>
      <c r="C3538" s="208" t="s">
        <v>13281</v>
      </c>
      <c r="D3538" s="208" t="s">
        <v>14180</v>
      </c>
      <c r="E3538" s="253">
        <v>2.0199999787424372</v>
      </c>
      <c r="F3538" s="245"/>
      <c r="G3538" s="245"/>
      <c r="H3538" s="245"/>
      <c r="I3538" s="210">
        <v>38.439999989696979</v>
      </c>
    </row>
    <row r="3539" spans="1:9" x14ac:dyDescent="0.25">
      <c r="A3539" s="208" t="s">
        <v>8809</v>
      </c>
      <c r="B3539" s="208" t="s">
        <v>14181</v>
      </c>
      <c r="C3539" s="208" t="s">
        <v>13281</v>
      </c>
      <c r="D3539" s="208" t="s">
        <v>14182</v>
      </c>
      <c r="E3539" s="194">
        <v>17.933100363766371</v>
      </c>
      <c r="F3539" s="254"/>
      <c r="G3539" s="255"/>
      <c r="H3539" s="255"/>
      <c r="I3539" s="210">
        <v>95.559999964848487</v>
      </c>
    </row>
    <row r="3540" spans="1:9" x14ac:dyDescent="0.25">
      <c r="A3540" s="208" t="s">
        <v>8809</v>
      </c>
      <c r="B3540" s="208" t="s">
        <v>14183</v>
      </c>
      <c r="C3540" s="208" t="s">
        <v>13281</v>
      </c>
      <c r="D3540" s="208" t="s">
        <v>14184</v>
      </c>
      <c r="E3540" s="253">
        <v>2.3999999747434888</v>
      </c>
      <c r="F3540" s="245"/>
      <c r="G3540" s="245"/>
      <c r="H3540" s="245"/>
      <c r="I3540" s="210">
        <v>2.7399999957575769</v>
      </c>
    </row>
    <row r="3541" spans="1:9" x14ac:dyDescent="0.25">
      <c r="A3541" s="208" t="s">
        <v>8809</v>
      </c>
      <c r="B3541" s="208" t="s">
        <v>14185</v>
      </c>
      <c r="C3541" s="208" t="s">
        <v>13281</v>
      </c>
      <c r="D3541" s="208" t="s">
        <v>14186</v>
      </c>
      <c r="E3541" s="253">
        <v>1.0099999893712179</v>
      </c>
      <c r="F3541" s="245"/>
      <c r="G3541" s="245"/>
      <c r="H3541" s="245"/>
      <c r="I3541" s="210">
        <v>660.52999997484847</v>
      </c>
    </row>
    <row r="3542" spans="1:9" x14ac:dyDescent="0.25">
      <c r="A3542" s="208" t="s">
        <v>8809</v>
      </c>
      <c r="B3542" s="208" t="s">
        <v>14187</v>
      </c>
      <c r="C3542" s="208" t="s">
        <v>13281</v>
      </c>
      <c r="D3542" s="208" t="s">
        <v>14186</v>
      </c>
      <c r="E3542" s="253">
        <v>5.3470507198416133</v>
      </c>
      <c r="F3542" s="245"/>
      <c r="G3542" s="245"/>
      <c r="H3542" s="245"/>
      <c r="I3542" s="210">
        <v>55.529999974848486</v>
      </c>
    </row>
    <row r="3543" spans="1:9" x14ac:dyDescent="0.25">
      <c r="A3543" s="208" t="s">
        <v>8809</v>
      </c>
      <c r="B3543" s="208" t="s">
        <v>14188</v>
      </c>
      <c r="C3543" s="208" t="s">
        <v>13281</v>
      </c>
      <c r="D3543" s="208" t="s">
        <v>14189</v>
      </c>
      <c r="E3543" s="253">
        <v>2.0274000312822942</v>
      </c>
      <c r="F3543" s="245"/>
      <c r="G3543" s="245"/>
      <c r="H3543" s="255"/>
      <c r="I3543" s="210">
        <v>1.6799999703030399</v>
      </c>
    </row>
    <row r="3544" spans="1:9" x14ac:dyDescent="0.25">
      <c r="A3544" s="208" t="s">
        <v>8809</v>
      </c>
      <c r="B3544" s="208" t="s">
        <v>14190</v>
      </c>
      <c r="C3544" s="208" t="s">
        <v>13281</v>
      </c>
      <c r="D3544" s="208" t="s">
        <v>14191</v>
      </c>
      <c r="E3544" s="194">
        <v>9.6534112112242969</v>
      </c>
      <c r="F3544" s="254"/>
      <c r="G3544" s="255"/>
      <c r="H3544" s="255"/>
      <c r="I3544" s="210">
        <v>69.409999969393951</v>
      </c>
    </row>
    <row r="3545" spans="1:9" x14ac:dyDescent="0.25">
      <c r="A3545" s="208" t="s">
        <v>8809</v>
      </c>
      <c r="B3545" s="208" t="s">
        <v>14192</v>
      </c>
      <c r="C3545" s="208" t="s">
        <v>13281</v>
      </c>
      <c r="D3545" s="208" t="s">
        <v>14193</v>
      </c>
      <c r="E3545" s="194">
        <v>2.0307000049387001</v>
      </c>
      <c r="F3545" s="254"/>
      <c r="G3545" s="255"/>
      <c r="H3545" s="255"/>
      <c r="I3545" s="210">
        <v>116.8000000060606</v>
      </c>
    </row>
    <row r="3546" spans="1:9" x14ac:dyDescent="0.25">
      <c r="A3546" s="208" t="s">
        <v>8809</v>
      </c>
      <c r="B3546" s="208" t="s">
        <v>14194</v>
      </c>
      <c r="C3546" s="208" t="s">
        <v>13281</v>
      </c>
      <c r="D3546" s="208" t="s">
        <v>14195</v>
      </c>
      <c r="E3546" s="194">
        <v>1.0399999890555121</v>
      </c>
      <c r="F3546" s="254"/>
      <c r="G3546" s="255"/>
      <c r="H3546" s="255"/>
      <c r="I3546" s="210">
        <v>52.139999968484858</v>
      </c>
    </row>
    <row r="3547" spans="1:9" x14ac:dyDescent="0.25">
      <c r="A3547" s="208" t="s">
        <v>8809</v>
      </c>
      <c r="B3547" s="208" t="s">
        <v>14196</v>
      </c>
      <c r="C3547" s="208" t="s">
        <v>13281</v>
      </c>
      <c r="D3547" s="208" t="s">
        <v>14193</v>
      </c>
      <c r="E3547" s="194">
        <v>3.1321942317054021</v>
      </c>
      <c r="F3547" s="254"/>
      <c r="G3547" s="255"/>
      <c r="H3547" s="255"/>
      <c r="I3547" s="210">
        <v>108.46999997969699</v>
      </c>
    </row>
    <row r="3548" spans="1:9" x14ac:dyDescent="0.25">
      <c r="A3548" s="208" t="s">
        <v>8809</v>
      </c>
      <c r="B3548" s="208" t="s">
        <v>14197</v>
      </c>
      <c r="C3548" s="208" t="s">
        <v>13281</v>
      </c>
      <c r="D3548" s="208" t="s">
        <v>14198</v>
      </c>
      <c r="E3548" s="253">
        <v>9.9999998947645372E-2</v>
      </c>
      <c r="F3548" s="245"/>
      <c r="G3548" s="245"/>
      <c r="H3548" s="245"/>
      <c r="I3548" s="210">
        <v>25</v>
      </c>
    </row>
    <row r="3549" spans="1:9" x14ac:dyDescent="0.25">
      <c r="A3549" s="208" t="s">
        <v>8809</v>
      </c>
      <c r="B3549" s="208" t="s">
        <v>14199</v>
      </c>
      <c r="C3549" s="208" t="s">
        <v>13281</v>
      </c>
      <c r="D3549" s="208" t="s">
        <v>14200</v>
      </c>
      <c r="E3549" s="194">
        <v>1.779999981268088</v>
      </c>
      <c r="F3549" s="254"/>
      <c r="G3549" s="255"/>
      <c r="H3549" s="255"/>
      <c r="I3549" s="210">
        <v>26.540000016969689</v>
      </c>
    </row>
    <row r="3550" spans="1:9" x14ac:dyDescent="0.25">
      <c r="A3550" s="208" t="s">
        <v>8809</v>
      </c>
      <c r="B3550" s="208" t="s">
        <v>14201</v>
      </c>
      <c r="C3550" s="208" t="s">
        <v>13281</v>
      </c>
      <c r="D3550" s="208" t="s">
        <v>14202</v>
      </c>
      <c r="E3550" s="253">
        <v>102.9599999688503</v>
      </c>
      <c r="F3550" s="245"/>
      <c r="G3550" s="245"/>
      <c r="H3550" s="245"/>
      <c r="I3550" s="210">
        <v>19.19999996363638</v>
      </c>
    </row>
    <row r="3551" spans="1:9" x14ac:dyDescent="0.25">
      <c r="A3551" s="208" t="s">
        <v>8809</v>
      </c>
      <c r="B3551" s="208" t="s">
        <v>14203</v>
      </c>
      <c r="C3551" s="208" t="s">
        <v>13281</v>
      </c>
      <c r="D3551" s="208" t="s">
        <v>14204</v>
      </c>
      <c r="E3551" s="253">
        <v>7.9999999158116286E-2</v>
      </c>
      <c r="F3551" s="245"/>
      <c r="G3551" s="245"/>
      <c r="H3551" s="245"/>
      <c r="I3551" s="210">
        <v>18.059999964848501</v>
      </c>
    </row>
    <row r="3552" spans="1:9" x14ac:dyDescent="0.25">
      <c r="A3552" s="208" t="s">
        <v>8809</v>
      </c>
      <c r="B3552" s="208" t="s">
        <v>14205</v>
      </c>
      <c r="C3552" s="208" t="s">
        <v>13281</v>
      </c>
      <c r="D3552" s="208" t="s">
        <v>14206</v>
      </c>
      <c r="E3552" s="194">
        <v>0.2970000494922384</v>
      </c>
      <c r="F3552" s="254"/>
      <c r="G3552" s="255"/>
      <c r="H3552" s="255"/>
      <c r="I3552" s="210">
        <v>24.409999969393951</v>
      </c>
    </row>
    <row r="3553" spans="1:9" x14ac:dyDescent="0.25">
      <c r="A3553" s="208" t="s">
        <v>8809</v>
      </c>
      <c r="B3553" s="208" t="s">
        <v>14207</v>
      </c>
      <c r="C3553" s="208" t="s">
        <v>13281</v>
      </c>
      <c r="D3553" s="208" t="s">
        <v>14208</v>
      </c>
      <c r="E3553" s="194">
        <v>41.199999987371747</v>
      </c>
      <c r="F3553" s="254"/>
      <c r="G3553" s="255"/>
      <c r="H3553" s="255"/>
      <c r="I3553" s="210">
        <v>28.760000034545449</v>
      </c>
    </row>
    <row r="3554" spans="1:9" x14ac:dyDescent="0.25">
      <c r="A3554" s="208" t="s">
        <v>8809</v>
      </c>
      <c r="B3554" s="208" t="s">
        <v>14209</v>
      </c>
      <c r="C3554" s="208" t="s">
        <v>13281</v>
      </c>
      <c r="D3554" s="208" t="s">
        <v>14210</v>
      </c>
      <c r="E3554" s="194">
        <v>2.2999999757958429</v>
      </c>
      <c r="F3554" s="254"/>
      <c r="G3554" s="255"/>
      <c r="H3554" s="255"/>
      <c r="I3554" s="210">
        <v>23.919999981212129</v>
      </c>
    </row>
    <row r="3555" spans="1:9" x14ac:dyDescent="0.25">
      <c r="A3555" s="208" t="s">
        <v>8809</v>
      </c>
      <c r="B3555" s="208" t="s">
        <v>14211</v>
      </c>
      <c r="C3555" s="208" t="s">
        <v>13281</v>
      </c>
      <c r="D3555" s="208" t="s">
        <v>14212</v>
      </c>
      <c r="E3555" s="194">
        <v>213.9999999579058</v>
      </c>
      <c r="F3555" s="254"/>
      <c r="G3555" s="255"/>
      <c r="H3555" s="255"/>
      <c r="I3555" s="210">
        <v>28.760000034545449</v>
      </c>
    </row>
    <row r="3556" spans="1:9" x14ac:dyDescent="0.25">
      <c r="A3556" s="208" t="s">
        <v>8809</v>
      </c>
      <c r="B3556" s="208" t="s">
        <v>14213</v>
      </c>
      <c r="C3556" s="208" t="s">
        <v>13281</v>
      </c>
      <c r="D3556" s="208" t="s">
        <v>14214</v>
      </c>
      <c r="E3556" s="194">
        <v>7.9453480879205669</v>
      </c>
      <c r="F3556" s="254"/>
      <c r="G3556" s="255"/>
      <c r="H3556" s="255"/>
      <c r="I3556" s="210">
        <v>33.340000023030292</v>
      </c>
    </row>
    <row r="3557" spans="1:9" x14ac:dyDescent="0.25">
      <c r="A3557" s="208" t="s">
        <v>8809</v>
      </c>
      <c r="B3557" s="208" t="s">
        <v>14215</v>
      </c>
      <c r="C3557" s="208" t="s">
        <v>13281</v>
      </c>
      <c r="D3557" s="208" t="s">
        <v>14216</v>
      </c>
      <c r="E3557" s="253">
        <v>0.1031000252238882</v>
      </c>
      <c r="F3557" s="245"/>
      <c r="G3557" s="245"/>
      <c r="H3557" s="245"/>
      <c r="I3557" s="210">
        <v>50.459999998181821</v>
      </c>
    </row>
    <row r="3558" spans="1:9" x14ac:dyDescent="0.25">
      <c r="A3558" s="208" t="s">
        <v>8809</v>
      </c>
      <c r="B3558" s="208" t="s">
        <v>14217</v>
      </c>
      <c r="C3558" s="208" t="s">
        <v>13281</v>
      </c>
      <c r="D3558" s="208" t="s">
        <v>14218</v>
      </c>
      <c r="E3558" s="194">
        <v>8.9999999052880822E-2</v>
      </c>
      <c r="F3558" s="254"/>
      <c r="G3558" s="255"/>
      <c r="H3558" s="255"/>
      <c r="I3558" s="210">
        <v>50.459999998181821</v>
      </c>
    </row>
    <row r="3559" spans="1:9" x14ac:dyDescent="0.25">
      <c r="A3559" s="208" t="s">
        <v>8809</v>
      </c>
      <c r="B3559" s="208" t="s">
        <v>14219</v>
      </c>
      <c r="C3559" s="208" t="s">
        <v>13281</v>
      </c>
      <c r="D3559" s="208" t="s">
        <v>14220</v>
      </c>
      <c r="E3559" s="253">
        <v>2858.470000016101</v>
      </c>
      <c r="F3559" s="245"/>
      <c r="G3559" s="245"/>
      <c r="H3559" s="245"/>
      <c r="I3559" s="210">
        <v>3.2099999906060641</v>
      </c>
    </row>
    <row r="3560" spans="1:9" x14ac:dyDescent="0.25">
      <c r="A3560" s="208" t="s">
        <v>8809</v>
      </c>
      <c r="B3560" s="208" t="s">
        <v>14221</v>
      </c>
      <c r="C3560" s="208" t="s">
        <v>13281</v>
      </c>
      <c r="D3560" s="208" t="s">
        <v>14222</v>
      </c>
      <c r="E3560" s="253">
        <v>8.0700000203104452</v>
      </c>
      <c r="F3560" s="245"/>
      <c r="G3560" s="245"/>
      <c r="H3560" s="245"/>
      <c r="I3560" s="210">
        <v>52.319999984242422</v>
      </c>
    </row>
    <row r="3561" spans="1:9" x14ac:dyDescent="0.25">
      <c r="A3561" s="208" t="s">
        <v>8809</v>
      </c>
      <c r="B3561" s="208" t="s">
        <v>14223</v>
      </c>
      <c r="C3561" s="208" t="s">
        <v>13281</v>
      </c>
      <c r="D3561" s="208" t="s">
        <v>14224</v>
      </c>
      <c r="E3561" s="194">
        <v>67.910000021994222</v>
      </c>
      <c r="F3561" s="254"/>
      <c r="G3561" s="255"/>
      <c r="H3561" s="255"/>
      <c r="I3561" s="210">
        <v>36.760000019393942</v>
      </c>
    </row>
    <row r="3562" spans="1:9" x14ac:dyDescent="0.25">
      <c r="A3562" s="208" t="s">
        <v>8809</v>
      </c>
      <c r="B3562" s="208" t="s">
        <v>14225</v>
      </c>
      <c r="C3562" s="208" t="s">
        <v>13281</v>
      </c>
      <c r="D3562" s="208" t="s">
        <v>14226</v>
      </c>
      <c r="E3562" s="253">
        <v>0.14999999842146811</v>
      </c>
      <c r="F3562" s="245"/>
      <c r="G3562" s="245"/>
      <c r="H3562" s="245"/>
      <c r="I3562" s="210">
        <v>56.320000014545457</v>
      </c>
    </row>
    <row r="3563" spans="1:9" x14ac:dyDescent="0.25">
      <c r="A3563" s="208" t="s">
        <v>8809</v>
      </c>
      <c r="B3563" s="208" t="s">
        <v>14227</v>
      </c>
      <c r="C3563" s="208" t="s">
        <v>13281</v>
      </c>
      <c r="D3563" s="208" t="s">
        <v>14228</v>
      </c>
      <c r="E3563" s="253">
        <v>4.4899999527492778</v>
      </c>
      <c r="F3563" s="245"/>
      <c r="G3563" s="245"/>
      <c r="H3563" s="245"/>
      <c r="I3563" s="210">
        <v>58.889999991212122</v>
      </c>
    </row>
    <row r="3564" spans="1:9" x14ac:dyDescent="0.25">
      <c r="A3564" s="208" t="s">
        <v>8809</v>
      </c>
      <c r="B3564" s="208" t="s">
        <v>14229</v>
      </c>
      <c r="C3564" s="208" t="s">
        <v>13281</v>
      </c>
      <c r="D3564" s="208" t="s">
        <v>14230</v>
      </c>
      <c r="E3564" s="194">
        <v>8.6805791246453143</v>
      </c>
      <c r="F3564" s="254"/>
      <c r="G3564" s="255"/>
      <c r="H3564" s="255"/>
      <c r="I3564" s="210">
        <v>59.75000000757575</v>
      </c>
    </row>
    <row r="3565" spans="1:9" x14ac:dyDescent="0.25">
      <c r="A3565" s="208" t="s">
        <v>8809</v>
      </c>
      <c r="B3565" s="208" t="s">
        <v>14231</v>
      </c>
      <c r="C3565" s="208" t="s">
        <v>13281</v>
      </c>
      <c r="D3565" s="208" t="s">
        <v>14232</v>
      </c>
      <c r="E3565" s="194">
        <v>13.43283332351662</v>
      </c>
      <c r="F3565" s="254"/>
      <c r="G3565" s="255"/>
      <c r="H3565" s="255"/>
      <c r="I3565" s="210">
        <v>58.889999991212122</v>
      </c>
    </row>
    <row r="3566" spans="1:9" x14ac:dyDescent="0.25">
      <c r="A3566" s="208" t="s">
        <v>8809</v>
      </c>
      <c r="B3566" s="208" t="s">
        <v>14233</v>
      </c>
      <c r="C3566" s="208" t="s">
        <v>13281</v>
      </c>
      <c r="D3566" s="208" t="s">
        <v>14234</v>
      </c>
      <c r="E3566" s="253">
        <v>530.20999999779008</v>
      </c>
      <c r="F3566" s="245"/>
      <c r="G3566" s="245"/>
      <c r="H3566" s="245"/>
      <c r="I3566" s="210">
        <v>23.969999964545469</v>
      </c>
    </row>
    <row r="3567" spans="1:9" x14ac:dyDescent="0.25">
      <c r="A3567" s="208" t="s">
        <v>8809</v>
      </c>
      <c r="B3567" s="208" t="s">
        <v>14235</v>
      </c>
      <c r="C3567" s="208" t="s">
        <v>13281</v>
      </c>
      <c r="D3567" s="208" t="s">
        <v>14236</v>
      </c>
      <c r="E3567" s="194">
        <v>40.99436420947788</v>
      </c>
      <c r="F3567" s="254"/>
      <c r="G3567" s="255"/>
      <c r="H3567" s="255"/>
      <c r="I3567" s="210">
        <v>65.729999983939408</v>
      </c>
    </row>
    <row r="3568" spans="1:9" x14ac:dyDescent="0.25">
      <c r="A3568" s="208" t="s">
        <v>8809</v>
      </c>
      <c r="B3568" s="208" t="s">
        <v>14237</v>
      </c>
      <c r="C3568" s="208" t="s">
        <v>13281</v>
      </c>
      <c r="D3568" s="208" t="s">
        <v>14238</v>
      </c>
      <c r="E3568" s="253">
        <v>13.779999960221</v>
      </c>
      <c r="F3568" s="245"/>
      <c r="G3568" s="245"/>
      <c r="H3568" s="245"/>
      <c r="I3568" s="210">
        <v>39.300000006060607</v>
      </c>
    </row>
    <row r="3569" spans="1:9" x14ac:dyDescent="0.25">
      <c r="A3569" s="208" t="s">
        <v>8809</v>
      </c>
      <c r="B3569" s="208" t="s">
        <v>14239</v>
      </c>
      <c r="C3569" s="208" t="s">
        <v>13281</v>
      </c>
      <c r="D3569" s="208" t="s">
        <v>14240</v>
      </c>
      <c r="E3569" s="194">
        <v>9.5599998993948976</v>
      </c>
      <c r="F3569" s="254"/>
      <c r="G3569" s="255"/>
      <c r="H3569" s="255"/>
      <c r="I3569" s="210">
        <v>41.469999964545472</v>
      </c>
    </row>
    <row r="3570" spans="1:9" x14ac:dyDescent="0.25">
      <c r="A3570" s="208" t="s">
        <v>8809</v>
      </c>
      <c r="B3570" s="208" t="s">
        <v>14241</v>
      </c>
      <c r="C3570" s="208" t="s">
        <v>13281</v>
      </c>
      <c r="D3570" s="208" t="s">
        <v>14242</v>
      </c>
      <c r="E3570" s="194">
        <v>14.22199995556959</v>
      </c>
      <c r="F3570" s="254"/>
      <c r="G3570" s="255"/>
      <c r="H3570" s="255"/>
      <c r="I3570" s="210">
        <v>38.669999988787893</v>
      </c>
    </row>
    <row r="3571" spans="1:9" x14ac:dyDescent="0.25">
      <c r="A3571" s="208" t="s">
        <v>8809</v>
      </c>
      <c r="B3571" s="208" t="s">
        <v>14243</v>
      </c>
      <c r="C3571" s="208" t="s">
        <v>13281</v>
      </c>
      <c r="D3571" s="208" t="s">
        <v>14242</v>
      </c>
      <c r="E3571" s="253">
        <v>1.5099999841094449</v>
      </c>
      <c r="F3571" s="245"/>
      <c r="G3571" s="245"/>
      <c r="H3571" s="245"/>
      <c r="I3571" s="210">
        <v>40.160000022424228</v>
      </c>
    </row>
    <row r="3572" spans="1:9" x14ac:dyDescent="0.25">
      <c r="A3572" s="208" t="s">
        <v>8809</v>
      </c>
      <c r="B3572" s="208" t="s">
        <v>14244</v>
      </c>
      <c r="C3572" s="208" t="s">
        <v>13281</v>
      </c>
      <c r="D3572" s="208" t="s">
        <v>14245</v>
      </c>
      <c r="E3572" s="194">
        <v>13.991886198454241</v>
      </c>
      <c r="F3572" s="254"/>
      <c r="G3572" s="255"/>
      <c r="H3572" s="255"/>
      <c r="I3572" s="210">
        <v>40.160000022424228</v>
      </c>
    </row>
    <row r="3573" spans="1:9" x14ac:dyDescent="0.25">
      <c r="A3573" s="208" t="s">
        <v>8809</v>
      </c>
      <c r="B3573" s="208" t="s">
        <v>14246</v>
      </c>
      <c r="C3573" s="208" t="s">
        <v>13281</v>
      </c>
      <c r="D3573" s="208" t="s">
        <v>14247</v>
      </c>
      <c r="E3573" s="253">
        <v>8.2100000188371478</v>
      </c>
      <c r="F3573" s="245"/>
      <c r="G3573" s="245"/>
      <c r="H3573" s="245"/>
      <c r="I3573" s="210">
        <v>28.80000002121211</v>
      </c>
    </row>
    <row r="3574" spans="1:9" x14ac:dyDescent="0.25">
      <c r="A3574" s="208" t="s">
        <v>8809</v>
      </c>
      <c r="B3574" s="208" t="s">
        <v>14248</v>
      </c>
      <c r="C3574" s="208" t="s">
        <v>13281</v>
      </c>
      <c r="D3574" s="208" t="s">
        <v>14249</v>
      </c>
      <c r="E3574" s="194">
        <v>6.2499999342278354</v>
      </c>
      <c r="F3574" s="254"/>
      <c r="G3574" s="255"/>
      <c r="H3574" s="255"/>
      <c r="I3574" s="210">
        <v>39.050000013636357</v>
      </c>
    </row>
    <row r="3575" spans="1:9" x14ac:dyDescent="0.25">
      <c r="A3575" s="208" t="s">
        <v>8809</v>
      </c>
      <c r="B3575" s="208" t="s">
        <v>14250</v>
      </c>
      <c r="C3575" s="208" t="s">
        <v>13281</v>
      </c>
      <c r="D3575" s="208" t="s">
        <v>14251</v>
      </c>
      <c r="E3575" s="194">
        <v>4.556477405351461</v>
      </c>
      <c r="F3575" s="254"/>
      <c r="G3575" s="255"/>
      <c r="H3575" s="255"/>
      <c r="I3575" s="210">
        <v>498.36000001636359</v>
      </c>
    </row>
    <row r="3576" spans="1:9" x14ac:dyDescent="0.25">
      <c r="A3576" s="208" t="s">
        <v>8809</v>
      </c>
      <c r="B3576" s="208" t="s">
        <v>14252</v>
      </c>
      <c r="C3576" s="208" t="s">
        <v>13281</v>
      </c>
      <c r="D3576" s="208" t="s">
        <v>14253</v>
      </c>
      <c r="E3576" s="253">
        <v>0.65999999305445944</v>
      </c>
      <c r="F3576" s="245"/>
      <c r="G3576" s="245"/>
      <c r="H3576" s="245"/>
      <c r="I3576" s="210">
        <v>376.5999999969697</v>
      </c>
    </row>
    <row r="3577" spans="1:9" x14ac:dyDescent="0.25">
      <c r="A3577" s="208" t="s">
        <v>8809</v>
      </c>
      <c r="B3577" s="208" t="s">
        <v>14254</v>
      </c>
      <c r="C3577" s="208" t="s">
        <v>13281</v>
      </c>
      <c r="D3577" s="208" t="s">
        <v>14255</v>
      </c>
      <c r="E3577" s="194">
        <v>0.9399999901078665</v>
      </c>
      <c r="F3577" s="254"/>
      <c r="G3577" s="255"/>
      <c r="H3577" s="255"/>
      <c r="I3577" s="210">
        <v>82.37999996424243</v>
      </c>
    </row>
    <row r="3578" spans="1:9" x14ac:dyDescent="0.25">
      <c r="A3578" s="208" t="s">
        <v>8809</v>
      </c>
      <c r="B3578" s="208" t="s">
        <v>14256</v>
      </c>
      <c r="C3578" s="208" t="s">
        <v>13281</v>
      </c>
      <c r="D3578" s="208" t="s">
        <v>14257</v>
      </c>
      <c r="E3578" s="194">
        <v>0.32842935723831251</v>
      </c>
      <c r="F3578" s="254"/>
      <c r="G3578" s="255"/>
      <c r="H3578" s="255"/>
      <c r="I3578" s="210">
        <v>512.14999996515155</v>
      </c>
    </row>
    <row r="3579" spans="1:9" x14ac:dyDescent="0.25">
      <c r="A3579" s="208" t="s">
        <v>8809</v>
      </c>
      <c r="B3579" s="208" t="s">
        <v>14258</v>
      </c>
      <c r="C3579" s="208" t="s">
        <v>13281</v>
      </c>
      <c r="D3579" s="208" t="s">
        <v>14259</v>
      </c>
      <c r="E3579" s="194">
        <v>7.9400000216785056</v>
      </c>
      <c r="F3579" s="254"/>
      <c r="G3579" s="255"/>
      <c r="H3579" s="255"/>
      <c r="I3579" s="210">
        <v>480.14000002909091</v>
      </c>
    </row>
    <row r="3580" spans="1:9" x14ac:dyDescent="0.25">
      <c r="A3580" s="208" t="s">
        <v>8809</v>
      </c>
      <c r="B3580" s="208" t="s">
        <v>14260</v>
      </c>
      <c r="C3580" s="208" t="s">
        <v>13281</v>
      </c>
      <c r="D3580" s="208" t="s">
        <v>14259</v>
      </c>
      <c r="E3580" s="194">
        <v>27.559999709971059</v>
      </c>
      <c r="F3580" s="254"/>
      <c r="G3580" s="255"/>
      <c r="H3580" s="255"/>
      <c r="I3580" s="210">
        <v>480.14000002909091</v>
      </c>
    </row>
    <row r="3581" spans="1:9" x14ac:dyDescent="0.25">
      <c r="A3581" s="208" t="s">
        <v>8809</v>
      </c>
      <c r="B3581" s="208" t="s">
        <v>14261</v>
      </c>
      <c r="C3581" s="208" t="s">
        <v>13281</v>
      </c>
      <c r="D3581" s="208" t="s">
        <v>14262</v>
      </c>
      <c r="E3581" s="194">
        <v>8.6868928314981027</v>
      </c>
      <c r="F3581" s="254"/>
      <c r="G3581" s="255"/>
      <c r="H3581" s="255"/>
      <c r="I3581" s="210">
        <v>68.729999968787894</v>
      </c>
    </row>
    <row r="3582" spans="1:9" x14ac:dyDescent="0.25">
      <c r="A3582" s="208" t="s">
        <v>8809</v>
      </c>
      <c r="B3582" s="208" t="s">
        <v>14263</v>
      </c>
      <c r="C3582" s="208" t="s">
        <v>13281</v>
      </c>
      <c r="D3582" s="208" t="s">
        <v>14264</v>
      </c>
      <c r="E3582" s="253">
        <v>26.494487803267688</v>
      </c>
      <c r="F3582" s="245"/>
      <c r="G3582" s="245"/>
      <c r="H3582" s="245"/>
      <c r="I3582" s="210">
        <v>102.6200000357576</v>
      </c>
    </row>
    <row r="3583" spans="1:9" x14ac:dyDescent="0.25">
      <c r="A3583" s="208" t="s">
        <v>8809</v>
      </c>
      <c r="B3583" s="208" t="s">
        <v>14265</v>
      </c>
      <c r="C3583" s="208" t="s">
        <v>13281</v>
      </c>
      <c r="D3583" s="208" t="s">
        <v>14266</v>
      </c>
      <c r="E3583" s="253">
        <v>7.9453480879205669</v>
      </c>
      <c r="F3583" s="245"/>
      <c r="G3583" s="245"/>
      <c r="H3583" s="245"/>
      <c r="I3583" s="210">
        <v>8.7099999754545525</v>
      </c>
    </row>
    <row r="3584" spans="1:9" x14ac:dyDescent="0.25">
      <c r="A3584" s="208" t="s">
        <v>8809</v>
      </c>
      <c r="B3584" s="208" t="s">
        <v>14267</v>
      </c>
      <c r="C3584" s="208" t="s">
        <v>13281</v>
      </c>
      <c r="D3584" s="208" t="s">
        <v>14268</v>
      </c>
      <c r="E3584" s="194">
        <v>3.6999999610628791</v>
      </c>
      <c r="F3584" s="254"/>
      <c r="G3584" s="255"/>
      <c r="H3584" s="255"/>
      <c r="I3584" s="210">
        <v>10.24999999242424</v>
      </c>
    </row>
    <row r="3585" spans="1:9" x14ac:dyDescent="0.25">
      <c r="A3585" s="208" t="s">
        <v>8809</v>
      </c>
      <c r="B3585" s="208" t="s">
        <v>14269</v>
      </c>
      <c r="C3585" s="208" t="s">
        <v>13281</v>
      </c>
      <c r="D3585" s="208" t="s">
        <v>14270</v>
      </c>
      <c r="E3585" s="194">
        <v>13.68869998749066</v>
      </c>
      <c r="F3585" s="254"/>
      <c r="G3585" s="255"/>
      <c r="H3585" s="255"/>
      <c r="I3585" s="210">
        <v>6.6199999903030342</v>
      </c>
    </row>
    <row r="3586" spans="1:9" x14ac:dyDescent="0.25">
      <c r="A3586" s="208" t="s">
        <v>8809</v>
      </c>
      <c r="B3586" s="208" t="s">
        <v>14271</v>
      </c>
      <c r="C3586" s="208" t="s">
        <v>13281</v>
      </c>
      <c r="D3586" s="208" t="s">
        <v>14272</v>
      </c>
      <c r="E3586" s="194">
        <v>2.8299999702183638</v>
      </c>
      <c r="F3586" s="254"/>
      <c r="G3586" s="255"/>
      <c r="H3586" s="255"/>
      <c r="I3586" s="210">
        <v>19.000000030303021</v>
      </c>
    </row>
    <row r="3587" spans="1:9" x14ac:dyDescent="0.25">
      <c r="A3587" s="208" t="s">
        <v>8809</v>
      </c>
      <c r="B3587" s="208" t="s">
        <v>14273</v>
      </c>
      <c r="C3587" s="208" t="s">
        <v>13281</v>
      </c>
      <c r="D3587" s="208" t="s">
        <v>14268</v>
      </c>
      <c r="E3587" s="194">
        <v>216.28000003914761</v>
      </c>
      <c r="F3587" s="254"/>
      <c r="G3587" s="255"/>
      <c r="H3587" s="255"/>
      <c r="I3587" s="210">
        <v>9.5200000084848444</v>
      </c>
    </row>
    <row r="3588" spans="1:9" x14ac:dyDescent="0.25">
      <c r="A3588" s="208" t="s">
        <v>8809</v>
      </c>
      <c r="B3588" s="208" t="s">
        <v>14274</v>
      </c>
      <c r="C3588" s="208" t="s">
        <v>13281</v>
      </c>
      <c r="D3588" s="208" t="s">
        <v>14270</v>
      </c>
      <c r="E3588" s="253">
        <v>40.99436420947788</v>
      </c>
      <c r="F3588" s="245"/>
      <c r="G3588" s="245"/>
      <c r="H3588" s="245"/>
      <c r="I3588" s="210">
        <v>6.1200000054545436</v>
      </c>
    </row>
    <row r="3589" spans="1:9" x14ac:dyDescent="0.25">
      <c r="A3589" s="208" t="s">
        <v>8809</v>
      </c>
      <c r="B3589" s="208" t="s">
        <v>14275</v>
      </c>
      <c r="C3589" s="208" t="s">
        <v>13281</v>
      </c>
      <c r="D3589" s="208" t="s">
        <v>14276</v>
      </c>
      <c r="E3589" s="253">
        <v>0.17710002444514569</v>
      </c>
      <c r="F3589" s="245"/>
      <c r="G3589" s="245"/>
      <c r="H3589" s="245"/>
      <c r="I3589" s="210">
        <v>193.499999969697</v>
      </c>
    </row>
    <row r="3590" spans="1:9" x14ac:dyDescent="0.25">
      <c r="A3590" s="208" t="s">
        <v>8809</v>
      </c>
      <c r="B3590" s="208" t="s">
        <v>14277</v>
      </c>
      <c r="C3590" s="208" t="s">
        <v>13281</v>
      </c>
      <c r="D3590" s="208" t="s">
        <v>14278</v>
      </c>
      <c r="E3590" s="253">
        <v>2.3827032635337728</v>
      </c>
      <c r="F3590" s="245"/>
      <c r="G3590" s="245"/>
      <c r="H3590" s="245"/>
      <c r="I3590" s="210">
        <v>193.499999969697</v>
      </c>
    </row>
    <row r="3591" spans="1:9" x14ac:dyDescent="0.25">
      <c r="A3591" s="208" t="s">
        <v>8809</v>
      </c>
      <c r="B3591" s="208" t="s">
        <v>14279</v>
      </c>
      <c r="C3591" s="208" t="s">
        <v>13281</v>
      </c>
      <c r="D3591" s="208" t="s">
        <v>14280</v>
      </c>
      <c r="E3591" s="194">
        <v>3.1299999670613001</v>
      </c>
      <c r="F3591" s="254"/>
      <c r="G3591" s="255"/>
      <c r="H3591" s="255"/>
      <c r="I3591" s="210">
        <v>287.01000001181819</v>
      </c>
    </row>
    <row r="3592" spans="1:9" x14ac:dyDescent="0.25">
      <c r="A3592" s="208" t="s">
        <v>8809</v>
      </c>
      <c r="B3592" s="208" t="s">
        <v>14281</v>
      </c>
      <c r="C3592" s="208" t="s">
        <v>13281</v>
      </c>
      <c r="D3592" s="208" t="s">
        <v>14276</v>
      </c>
      <c r="E3592" s="194">
        <v>38.580000014943437</v>
      </c>
      <c r="F3592" s="254"/>
      <c r="G3592" s="255"/>
      <c r="H3592" s="255"/>
      <c r="I3592" s="210">
        <v>189.64999996515149</v>
      </c>
    </row>
    <row r="3593" spans="1:9" x14ac:dyDescent="0.25">
      <c r="A3593" s="208" t="s">
        <v>8809</v>
      </c>
      <c r="B3593" s="208" t="s">
        <v>14282</v>
      </c>
      <c r="C3593" s="208" t="s">
        <v>13281</v>
      </c>
      <c r="D3593" s="208" t="s">
        <v>14283</v>
      </c>
      <c r="E3593" s="253">
        <v>6.9999999263351764E-2</v>
      </c>
      <c r="F3593" s="245"/>
      <c r="G3593" s="245"/>
      <c r="H3593" s="245"/>
      <c r="I3593" s="210">
        <v>317.41000002999999</v>
      </c>
    </row>
    <row r="3594" spans="1:9" x14ac:dyDescent="0.25">
      <c r="A3594" s="208" t="s">
        <v>8809</v>
      </c>
      <c r="B3594" s="208" t="s">
        <v>14284</v>
      </c>
      <c r="C3594" s="208" t="s">
        <v>13281</v>
      </c>
      <c r="D3594" s="208" t="s">
        <v>14285</v>
      </c>
      <c r="E3594" s="253">
        <v>4.6138000040641938</v>
      </c>
      <c r="F3594" s="245"/>
      <c r="G3594" s="245"/>
      <c r="H3594" s="245"/>
      <c r="I3594" s="210">
        <v>310.16000002242419</v>
      </c>
    </row>
    <row r="3595" spans="1:9" x14ac:dyDescent="0.25">
      <c r="A3595" s="208" t="s">
        <v>8809</v>
      </c>
      <c r="B3595" s="208" t="s">
        <v>14286</v>
      </c>
      <c r="C3595" s="208" t="s">
        <v>13281</v>
      </c>
      <c r="D3595" s="208" t="s">
        <v>14287</v>
      </c>
      <c r="E3595" s="194">
        <v>5.1500000510391999</v>
      </c>
      <c r="F3595" s="254"/>
      <c r="G3595" s="255"/>
      <c r="H3595" s="255"/>
      <c r="I3595" s="210">
        <v>341.79000000939391</v>
      </c>
    </row>
    <row r="3596" spans="1:9" x14ac:dyDescent="0.25">
      <c r="A3596" s="208" t="s">
        <v>8809</v>
      </c>
      <c r="B3596" s="208" t="s">
        <v>14288</v>
      </c>
      <c r="C3596" s="208" t="s">
        <v>13281</v>
      </c>
      <c r="D3596" s="208" t="s">
        <v>14289</v>
      </c>
      <c r="E3596" s="253">
        <v>3.719999960852407</v>
      </c>
      <c r="F3596" s="245"/>
      <c r="G3596" s="245"/>
      <c r="H3596" s="255"/>
      <c r="I3596" s="210">
        <v>338.13000001727272</v>
      </c>
    </row>
    <row r="3597" spans="1:9" x14ac:dyDescent="0.25">
      <c r="A3597" s="208" t="s">
        <v>8809</v>
      </c>
      <c r="B3597" s="208" t="s">
        <v>14290</v>
      </c>
      <c r="C3597" s="208" t="s">
        <v>13281</v>
      </c>
      <c r="D3597" s="208" t="s">
        <v>14291</v>
      </c>
      <c r="E3597" s="253">
        <v>0.46999999505393331</v>
      </c>
      <c r="F3597" s="245"/>
      <c r="G3597" s="245"/>
      <c r="H3597" s="245"/>
      <c r="I3597" s="210">
        <v>347.5</v>
      </c>
    </row>
    <row r="3598" spans="1:9" x14ac:dyDescent="0.25">
      <c r="A3598" s="208" t="s">
        <v>8809</v>
      </c>
      <c r="B3598" s="208" t="s">
        <v>14292</v>
      </c>
      <c r="C3598" s="208" t="s">
        <v>13281</v>
      </c>
      <c r="D3598" s="208" t="s">
        <v>13768</v>
      </c>
      <c r="E3598" s="253">
        <v>4.8200052110496702E-2</v>
      </c>
      <c r="F3598" s="245"/>
      <c r="G3598" s="245"/>
      <c r="H3598" s="245"/>
      <c r="I3598" s="210">
        <v>339.35999998606059</v>
      </c>
    </row>
    <row r="3599" spans="1:9" x14ac:dyDescent="0.25">
      <c r="A3599" s="208" t="s">
        <v>8809</v>
      </c>
      <c r="B3599" s="208" t="s">
        <v>14293</v>
      </c>
      <c r="C3599" s="208" t="s">
        <v>13281</v>
      </c>
      <c r="D3599" s="208" t="s">
        <v>14289</v>
      </c>
      <c r="E3599" s="194">
        <v>0.1199999987371744</v>
      </c>
      <c r="F3599" s="254"/>
      <c r="G3599" s="255"/>
      <c r="H3599" s="255"/>
      <c r="I3599" s="210">
        <v>338.13000001727272</v>
      </c>
    </row>
    <row r="3600" spans="1:9" x14ac:dyDescent="0.25">
      <c r="A3600" s="208" t="s">
        <v>8809</v>
      </c>
      <c r="B3600" s="208" t="s">
        <v>14294</v>
      </c>
      <c r="C3600" s="208" t="s">
        <v>13281</v>
      </c>
      <c r="D3600" s="208" t="s">
        <v>14295</v>
      </c>
      <c r="E3600" s="253">
        <v>7.0599999257037638</v>
      </c>
      <c r="F3600" s="245"/>
      <c r="G3600" s="245"/>
      <c r="H3600" s="255"/>
      <c r="I3600" s="210">
        <v>347.5</v>
      </c>
    </row>
    <row r="3601" spans="1:9" x14ac:dyDescent="0.25">
      <c r="A3601" s="208" t="s">
        <v>8809</v>
      </c>
      <c r="B3601" s="208" t="s">
        <v>14296</v>
      </c>
      <c r="C3601" s="208" t="s">
        <v>13281</v>
      </c>
      <c r="D3601" s="208" t="s">
        <v>14297</v>
      </c>
      <c r="E3601" s="253">
        <v>1588.3100000177849</v>
      </c>
      <c r="F3601" s="245"/>
      <c r="G3601" s="245"/>
      <c r="H3601" s="245"/>
      <c r="I3601" s="210">
        <v>305.48817089788241</v>
      </c>
    </row>
    <row r="3602" spans="1:9" x14ac:dyDescent="0.25">
      <c r="A3602" s="208" t="s">
        <v>8809</v>
      </c>
      <c r="B3602" s="208" t="s">
        <v>14298</v>
      </c>
      <c r="C3602" s="208" t="s">
        <v>13281</v>
      </c>
      <c r="D3602" s="208" t="s">
        <v>14299</v>
      </c>
      <c r="E3602" s="194">
        <v>42.944856269983092</v>
      </c>
      <c r="F3602" s="254"/>
      <c r="G3602" s="255"/>
      <c r="H3602" s="255"/>
      <c r="I3602" s="210">
        <v>0.60000002727271817</v>
      </c>
    </row>
    <row r="3603" spans="1:9" x14ac:dyDescent="0.25">
      <c r="A3603" s="208" t="s">
        <v>8809</v>
      </c>
      <c r="B3603" s="208" t="s">
        <v>14300</v>
      </c>
      <c r="C3603" s="208" t="s">
        <v>13281</v>
      </c>
      <c r="D3603" s="208" t="s">
        <v>14301</v>
      </c>
      <c r="E3603" s="194">
        <v>3.1599999667455938</v>
      </c>
      <c r="F3603" s="254"/>
      <c r="G3603" s="255"/>
      <c r="H3603" s="255"/>
      <c r="I3603" s="210">
        <v>0.59000003060605044</v>
      </c>
    </row>
    <row r="3604" spans="1:9" x14ac:dyDescent="0.25">
      <c r="A3604" s="208" t="s">
        <v>8809</v>
      </c>
      <c r="B3604" s="208" t="s">
        <v>14302</v>
      </c>
      <c r="C3604" s="208" t="s">
        <v>13281</v>
      </c>
      <c r="D3604" s="208" t="s">
        <v>14303</v>
      </c>
      <c r="E3604" s="194">
        <v>0.32374637912395288</v>
      </c>
      <c r="F3604" s="254"/>
      <c r="G3604" s="255"/>
      <c r="H3604" s="255"/>
      <c r="I3604" s="210">
        <v>1.340000007878785</v>
      </c>
    </row>
    <row r="3605" spans="1:9" x14ac:dyDescent="0.25">
      <c r="A3605" s="208" t="s">
        <v>8809</v>
      </c>
      <c r="B3605" s="208" t="s">
        <v>14304</v>
      </c>
      <c r="C3605" s="208" t="s">
        <v>13281</v>
      </c>
      <c r="D3605" s="208" t="s">
        <v>14305</v>
      </c>
      <c r="E3605" s="253">
        <v>6.9999999263351764E-2</v>
      </c>
      <c r="F3605" s="245"/>
      <c r="G3605" s="245"/>
      <c r="H3605" s="245"/>
      <c r="I3605" s="210">
        <v>3.6300000021212111</v>
      </c>
    </row>
    <row r="3606" spans="1:9" x14ac:dyDescent="0.25">
      <c r="A3606" s="208" t="s">
        <v>8809</v>
      </c>
      <c r="B3606" s="208" t="s">
        <v>14306</v>
      </c>
      <c r="C3606" s="208" t="s">
        <v>13281</v>
      </c>
      <c r="D3606" s="208" t="s">
        <v>14307</v>
      </c>
      <c r="E3606" s="194">
        <v>7.8700000224151534</v>
      </c>
      <c r="F3606" s="254"/>
      <c r="G3606" s="255"/>
      <c r="H3606" s="255"/>
      <c r="I3606" s="210">
        <v>4.5599999951515162</v>
      </c>
    </row>
    <row r="3607" spans="1:9" x14ac:dyDescent="0.25">
      <c r="A3607" s="208" t="s">
        <v>8809</v>
      </c>
      <c r="B3607" s="208" t="s">
        <v>14308</v>
      </c>
      <c r="C3607" s="208" t="s">
        <v>13281</v>
      </c>
      <c r="D3607" s="208" t="s">
        <v>14309</v>
      </c>
      <c r="E3607" s="253">
        <v>9.7699998971849524</v>
      </c>
      <c r="F3607" s="245"/>
      <c r="G3607" s="245"/>
      <c r="H3607" s="245"/>
      <c r="I3607" s="210">
        <v>6.6899999669697081</v>
      </c>
    </row>
    <row r="3608" spans="1:9" x14ac:dyDescent="0.25">
      <c r="A3608" s="208" t="s">
        <v>8809</v>
      </c>
      <c r="B3608" s="208" t="s">
        <v>14310</v>
      </c>
      <c r="C3608" s="208" t="s">
        <v>13281</v>
      </c>
      <c r="D3608" s="208" t="s">
        <v>14311</v>
      </c>
      <c r="E3608" s="253">
        <v>0.42999999547487511</v>
      </c>
      <c r="F3608" s="245"/>
      <c r="G3608" s="245"/>
      <c r="H3608" s="255"/>
      <c r="I3608" s="210">
        <v>30.919999996363639</v>
      </c>
    </row>
    <row r="3609" spans="1:9" x14ac:dyDescent="0.25">
      <c r="A3609" s="208" t="s">
        <v>8809</v>
      </c>
      <c r="B3609" s="208" t="s">
        <v>14312</v>
      </c>
      <c r="C3609" s="208" t="s">
        <v>13281</v>
      </c>
      <c r="D3609" s="208" t="s">
        <v>14313</v>
      </c>
      <c r="E3609" s="253">
        <v>0.1320999723009737</v>
      </c>
      <c r="F3609" s="245"/>
      <c r="G3609" s="245"/>
      <c r="H3609" s="245"/>
      <c r="I3609" s="210">
        <v>38.029999974848486</v>
      </c>
    </row>
    <row r="3610" spans="1:9" x14ac:dyDescent="0.25">
      <c r="A3610" s="208" t="s">
        <v>8809</v>
      </c>
      <c r="B3610" s="208" t="s">
        <v>14314</v>
      </c>
      <c r="C3610" s="208" t="s">
        <v>13281</v>
      </c>
      <c r="D3610" s="208" t="s">
        <v>14315</v>
      </c>
      <c r="E3610" s="194">
        <v>40.849999991054993</v>
      </c>
      <c r="F3610" s="254"/>
      <c r="G3610" s="255"/>
      <c r="H3610" s="255"/>
      <c r="I3610" s="210">
        <v>34.859999970909101</v>
      </c>
    </row>
    <row r="3611" spans="1:9" x14ac:dyDescent="0.25">
      <c r="A3611" s="208" t="s">
        <v>8809</v>
      </c>
      <c r="B3611" s="208" t="s">
        <v>14316</v>
      </c>
      <c r="C3611" s="208" t="s">
        <v>13281</v>
      </c>
      <c r="D3611" s="208" t="s">
        <v>14317</v>
      </c>
      <c r="E3611" s="253">
        <v>10.42942372607815</v>
      </c>
      <c r="F3611" s="245"/>
      <c r="G3611" s="245"/>
      <c r="H3611" s="255"/>
      <c r="I3611" s="210">
        <v>34.859999970909101</v>
      </c>
    </row>
    <row r="3612" spans="1:9" x14ac:dyDescent="0.25">
      <c r="A3612" s="208" t="s">
        <v>8809</v>
      </c>
      <c r="B3612" s="208" t="s">
        <v>14318</v>
      </c>
      <c r="C3612" s="208" t="s">
        <v>13281</v>
      </c>
      <c r="D3612" s="208" t="s">
        <v>14319</v>
      </c>
      <c r="E3612" s="253">
        <v>0.18999999800052619</v>
      </c>
      <c r="F3612" s="245"/>
      <c r="G3612" s="245"/>
      <c r="H3612" s="245"/>
      <c r="I3612" s="210">
        <v>24.930000023333331</v>
      </c>
    </row>
    <row r="3613" spans="1:9" x14ac:dyDescent="0.25">
      <c r="A3613" s="208" t="s">
        <v>8809</v>
      </c>
      <c r="B3613" s="208" t="s">
        <v>14320</v>
      </c>
      <c r="C3613" s="208" t="s">
        <v>13281</v>
      </c>
      <c r="D3613" s="208" t="s">
        <v>14321</v>
      </c>
      <c r="E3613" s="194">
        <v>90.879999148855561</v>
      </c>
      <c r="F3613" s="254"/>
      <c r="G3613" s="255"/>
      <c r="H3613" s="255"/>
      <c r="I3613" s="210">
        <v>34.409999969393951</v>
      </c>
    </row>
    <row r="3614" spans="1:9" x14ac:dyDescent="0.25">
      <c r="A3614" s="208" t="s">
        <v>8809</v>
      </c>
      <c r="B3614" s="208" t="s">
        <v>14322</v>
      </c>
      <c r="C3614" s="208" t="s">
        <v>13281</v>
      </c>
      <c r="D3614" s="208" t="s">
        <v>14323</v>
      </c>
      <c r="E3614" s="194">
        <v>1.099999988424099</v>
      </c>
      <c r="F3614" s="254"/>
      <c r="G3614" s="255"/>
      <c r="H3614" s="255"/>
      <c r="I3614" s="210">
        <v>46.229999968787887</v>
      </c>
    </row>
    <row r="3615" spans="1:9" x14ac:dyDescent="0.25">
      <c r="A3615" s="208" t="s">
        <v>8809</v>
      </c>
      <c r="B3615" s="208" t="s">
        <v>14324</v>
      </c>
      <c r="C3615" s="208" t="s">
        <v>13281</v>
      </c>
      <c r="D3615" s="208" t="s">
        <v>14325</v>
      </c>
      <c r="E3615" s="194">
        <v>16.637888696260049</v>
      </c>
      <c r="F3615" s="254"/>
      <c r="G3615" s="255"/>
      <c r="H3615" s="255"/>
      <c r="I3615" s="210">
        <v>40.600000027272714</v>
      </c>
    </row>
    <row r="3616" spans="1:9" x14ac:dyDescent="0.25">
      <c r="A3616" s="208" t="s">
        <v>8809</v>
      </c>
      <c r="B3616" s="208" t="s">
        <v>14326</v>
      </c>
      <c r="C3616" s="208" t="s">
        <v>13281</v>
      </c>
      <c r="D3616" s="208" t="s">
        <v>14327</v>
      </c>
      <c r="E3616" s="253">
        <v>4.3446000068971324</v>
      </c>
      <c r="F3616" s="245"/>
      <c r="G3616" s="245"/>
      <c r="H3616" s="245"/>
      <c r="I3616" s="210">
        <v>34.409999969393951</v>
      </c>
    </row>
    <row r="3617" spans="1:9" x14ac:dyDescent="0.25">
      <c r="A3617" s="208" t="s">
        <v>8809</v>
      </c>
      <c r="B3617" s="208" t="s">
        <v>14328</v>
      </c>
      <c r="C3617" s="208" t="s">
        <v>13281</v>
      </c>
      <c r="D3617" s="208" t="s">
        <v>14325</v>
      </c>
      <c r="E3617" s="194">
        <v>5.3068928670676891</v>
      </c>
      <c r="F3617" s="254"/>
      <c r="G3617" s="255"/>
      <c r="H3617" s="255"/>
      <c r="I3617" s="210">
        <v>34.409999969393951</v>
      </c>
    </row>
    <row r="3618" spans="1:9" x14ac:dyDescent="0.25">
      <c r="A3618" s="208" t="s">
        <v>8809</v>
      </c>
      <c r="B3618" s="208" t="s">
        <v>14329</v>
      </c>
      <c r="C3618" s="208" t="s">
        <v>13281</v>
      </c>
      <c r="D3618" s="208" t="s">
        <v>14330</v>
      </c>
      <c r="E3618" s="253">
        <v>4.6999999505393326</v>
      </c>
      <c r="F3618" s="245"/>
      <c r="G3618" s="245"/>
      <c r="H3618" s="255"/>
      <c r="I3618" s="210">
        <v>25.680000000606061</v>
      </c>
    </row>
    <row r="3619" spans="1:9" x14ac:dyDescent="0.25">
      <c r="A3619" s="208" t="s">
        <v>8809</v>
      </c>
      <c r="B3619" s="208" t="s">
        <v>14331</v>
      </c>
      <c r="C3619" s="208" t="s">
        <v>13281</v>
      </c>
      <c r="D3619" s="208" t="s">
        <v>14332</v>
      </c>
      <c r="E3619" s="194">
        <v>4.6999999505393326</v>
      </c>
      <c r="F3619" s="254"/>
      <c r="G3619" s="255"/>
      <c r="H3619" s="255"/>
      <c r="I3619" s="210">
        <v>61.750000022727257</v>
      </c>
    </row>
    <row r="3620" spans="1:9" x14ac:dyDescent="0.25">
      <c r="A3620" s="208" t="s">
        <v>8809</v>
      </c>
      <c r="B3620" s="208" t="s">
        <v>14333</v>
      </c>
      <c r="C3620" s="208" t="s">
        <v>13281</v>
      </c>
      <c r="D3620" s="208" t="s">
        <v>14334</v>
      </c>
      <c r="E3620" s="253">
        <v>4.6899999506445678</v>
      </c>
      <c r="F3620" s="245"/>
      <c r="G3620" s="245"/>
      <c r="H3620" s="255"/>
      <c r="I3620" s="210">
        <v>58.689999982121222</v>
      </c>
    </row>
    <row r="3621" spans="1:9" x14ac:dyDescent="0.25">
      <c r="A3621" s="208" t="s">
        <v>8809</v>
      </c>
      <c r="B3621" s="208" t="s">
        <v>14335</v>
      </c>
      <c r="C3621" s="208" t="s">
        <v>13281</v>
      </c>
      <c r="D3621" s="208" t="s">
        <v>14336</v>
      </c>
      <c r="E3621" s="253">
        <v>4.6899999506445678</v>
      </c>
      <c r="F3621" s="245"/>
      <c r="G3621" s="245"/>
      <c r="H3621" s="255"/>
      <c r="I3621" s="210">
        <v>3.830000011212118</v>
      </c>
    </row>
    <row r="3622" spans="1:9" x14ac:dyDescent="0.25">
      <c r="A3622" s="208" t="s">
        <v>8809</v>
      </c>
      <c r="B3622" s="208" t="s">
        <v>14337</v>
      </c>
      <c r="C3622" s="208" t="s">
        <v>13281</v>
      </c>
      <c r="D3622" s="208" t="s">
        <v>14338</v>
      </c>
      <c r="E3622" s="194">
        <v>8.4250672094178682</v>
      </c>
      <c r="F3622" s="254"/>
      <c r="G3622" s="255"/>
      <c r="H3622" s="255"/>
      <c r="I3622" s="210">
        <v>4.4700000251515064</v>
      </c>
    </row>
    <row r="3623" spans="1:9" x14ac:dyDescent="0.25">
      <c r="A3623" s="208" t="s">
        <v>8809</v>
      </c>
      <c r="B3623" s="208" t="s">
        <v>14339</v>
      </c>
      <c r="C3623" s="208" t="s">
        <v>13281</v>
      </c>
      <c r="D3623" s="208" t="s">
        <v>14340</v>
      </c>
      <c r="E3623" s="194">
        <v>3.0299999681136551</v>
      </c>
      <c r="F3623" s="254"/>
      <c r="G3623" s="255"/>
      <c r="H3623" s="255"/>
      <c r="I3623" s="210">
        <v>0.9199999963636375</v>
      </c>
    </row>
    <row r="3624" spans="1:9" x14ac:dyDescent="0.25">
      <c r="A3624" s="208" t="s">
        <v>8809</v>
      </c>
      <c r="B3624" s="208" t="s">
        <v>14341</v>
      </c>
      <c r="C3624" s="208" t="s">
        <v>13281</v>
      </c>
      <c r="D3624" s="208" t="s">
        <v>14342</v>
      </c>
      <c r="E3624" s="253">
        <v>0.81999999137069213</v>
      </c>
      <c r="F3624" s="245"/>
      <c r="G3624" s="245"/>
      <c r="H3624" s="245"/>
      <c r="I3624" s="210">
        <v>422.19000002757582</v>
      </c>
    </row>
    <row r="3625" spans="1:9" x14ac:dyDescent="0.25">
      <c r="A3625" s="208" t="s">
        <v>8809</v>
      </c>
      <c r="B3625" s="208" t="s">
        <v>14343</v>
      </c>
      <c r="C3625" s="208" t="s">
        <v>13281</v>
      </c>
      <c r="D3625" s="208" t="s">
        <v>14344</v>
      </c>
      <c r="E3625" s="253">
        <v>17.581399972834522</v>
      </c>
      <c r="F3625" s="245"/>
      <c r="G3625" s="245"/>
      <c r="H3625" s="245"/>
      <c r="I3625" s="210">
        <v>586.18999998212121</v>
      </c>
    </row>
    <row r="3626" spans="1:9" x14ac:dyDescent="0.25">
      <c r="A3626" s="208" t="s">
        <v>8809</v>
      </c>
      <c r="B3626" s="208" t="s">
        <v>14345</v>
      </c>
      <c r="C3626" s="208" t="s">
        <v>13281</v>
      </c>
      <c r="D3626" s="208" t="s">
        <v>14346</v>
      </c>
      <c r="E3626" s="194">
        <v>9.8799998960273623</v>
      </c>
      <c r="F3626" s="254"/>
      <c r="G3626" s="255"/>
      <c r="H3626" s="255"/>
      <c r="I3626" s="210">
        <v>910.85000001969695</v>
      </c>
    </row>
    <row r="3627" spans="1:9" x14ac:dyDescent="0.25">
      <c r="A3627" s="208" t="s">
        <v>8809</v>
      </c>
      <c r="B3627" s="208" t="s">
        <v>14347</v>
      </c>
      <c r="C3627" s="208" t="s">
        <v>13281</v>
      </c>
      <c r="D3627" s="208" t="s">
        <v>14348</v>
      </c>
      <c r="E3627" s="253">
        <v>2.719999971375954</v>
      </c>
      <c r="F3627" s="245"/>
      <c r="G3627" s="245"/>
      <c r="H3627" s="255"/>
      <c r="I3627" s="210">
        <v>620.83000002636356</v>
      </c>
    </row>
    <row r="3628" spans="1:9" x14ac:dyDescent="0.25">
      <c r="A3628" s="208" t="s">
        <v>8809</v>
      </c>
      <c r="B3628" s="208" t="s">
        <v>14349</v>
      </c>
      <c r="C3628" s="208" t="s">
        <v>13281</v>
      </c>
      <c r="D3628" s="208" t="s">
        <v>14350</v>
      </c>
      <c r="E3628" s="194">
        <v>8.4250672094178682</v>
      </c>
      <c r="F3628" s="254"/>
      <c r="G3628" s="255"/>
      <c r="H3628" s="255"/>
      <c r="I3628" s="210">
        <v>620.83000002636356</v>
      </c>
    </row>
    <row r="3629" spans="1:9" x14ac:dyDescent="0.25">
      <c r="A3629" s="208" t="s">
        <v>8809</v>
      </c>
      <c r="B3629" s="208" t="s">
        <v>14351</v>
      </c>
      <c r="C3629" s="208" t="s">
        <v>13281</v>
      </c>
      <c r="D3629" s="208" t="s">
        <v>14352</v>
      </c>
      <c r="E3629" s="194">
        <v>1.8199999808471461</v>
      </c>
      <c r="F3629" s="254"/>
      <c r="G3629" s="255"/>
      <c r="H3629" s="255"/>
      <c r="I3629" s="210">
        <v>415.94999998636359</v>
      </c>
    </row>
    <row r="3630" spans="1:9" x14ac:dyDescent="0.25">
      <c r="A3630" s="208" t="s">
        <v>8809</v>
      </c>
      <c r="B3630" s="208" t="s">
        <v>14353</v>
      </c>
      <c r="C3630" s="208" t="s">
        <v>13281</v>
      </c>
      <c r="D3630" s="208" t="s">
        <v>14354</v>
      </c>
      <c r="E3630" s="194">
        <v>11.65999987729545</v>
      </c>
      <c r="F3630" s="254"/>
      <c r="G3630" s="255"/>
      <c r="H3630" s="255"/>
      <c r="I3630" s="210">
        <v>518.60000001212109</v>
      </c>
    </row>
    <row r="3631" spans="1:9" x14ac:dyDescent="0.25">
      <c r="A3631" s="208" t="s">
        <v>8809</v>
      </c>
      <c r="B3631" s="208" t="s">
        <v>14355</v>
      </c>
      <c r="C3631" s="208" t="s">
        <v>13281</v>
      </c>
      <c r="D3631" s="208" t="s">
        <v>14342</v>
      </c>
      <c r="E3631" s="194">
        <v>9909.0899983258078</v>
      </c>
      <c r="F3631" s="254"/>
      <c r="G3631" s="255"/>
      <c r="H3631" s="255"/>
      <c r="I3631" s="210">
        <v>422.19000002757582</v>
      </c>
    </row>
    <row r="3632" spans="1:9" x14ac:dyDescent="0.25">
      <c r="A3632" s="208" t="s">
        <v>8809</v>
      </c>
      <c r="B3632" s="208" t="s">
        <v>14356</v>
      </c>
      <c r="C3632" s="208" t="s">
        <v>13281</v>
      </c>
      <c r="D3632" s="208" t="s">
        <v>14357</v>
      </c>
      <c r="E3632" s="253">
        <v>250.36999999610629</v>
      </c>
      <c r="F3632" s="245"/>
      <c r="G3632" s="245"/>
      <c r="H3632" s="245"/>
      <c r="I3632" s="210">
        <v>116.62999998696969</v>
      </c>
    </row>
    <row r="3633" spans="1:9" x14ac:dyDescent="0.25">
      <c r="A3633" s="208" t="s">
        <v>8809</v>
      </c>
      <c r="B3633" s="208" t="s">
        <v>14358</v>
      </c>
      <c r="C3633" s="208" t="s">
        <v>13281</v>
      </c>
      <c r="D3633" s="208" t="s">
        <v>14357</v>
      </c>
      <c r="E3633" s="253">
        <v>4.9999999473822693E-2</v>
      </c>
      <c r="F3633" s="245"/>
      <c r="G3633" s="245"/>
      <c r="H3633" s="245"/>
      <c r="I3633" s="210">
        <v>116.18999998212119</v>
      </c>
    </row>
    <row r="3634" spans="1:9" x14ac:dyDescent="0.25">
      <c r="A3634" s="208" t="s">
        <v>8809</v>
      </c>
      <c r="B3634" s="208" t="s">
        <v>14359</v>
      </c>
      <c r="C3634" s="208" t="s">
        <v>13281</v>
      </c>
      <c r="D3634" s="208" t="s">
        <v>14360</v>
      </c>
      <c r="E3634" s="194">
        <v>9.5600000046303606</v>
      </c>
      <c r="F3634" s="254"/>
      <c r="G3634" s="255"/>
      <c r="H3634" s="255"/>
      <c r="I3634" s="210">
        <v>127.5399999866667</v>
      </c>
    </row>
    <row r="3635" spans="1:9" x14ac:dyDescent="0.25">
      <c r="A3635" s="208" t="s">
        <v>8809</v>
      </c>
      <c r="B3635" s="208" t="s">
        <v>14361</v>
      </c>
      <c r="C3635" s="208" t="s">
        <v>13281</v>
      </c>
      <c r="D3635" s="208" t="s">
        <v>14362</v>
      </c>
      <c r="E3635" s="253">
        <v>9.5599998993948976</v>
      </c>
      <c r="F3635" s="245"/>
      <c r="G3635" s="245"/>
      <c r="H3635" s="255"/>
      <c r="I3635" s="210">
        <v>127.5399999866667</v>
      </c>
    </row>
    <row r="3636" spans="1:9" x14ac:dyDescent="0.25">
      <c r="A3636" s="208" t="s">
        <v>8809</v>
      </c>
      <c r="B3636" s="208" t="s">
        <v>14363</v>
      </c>
      <c r="C3636" s="208" t="s">
        <v>13281</v>
      </c>
      <c r="D3636" s="208" t="s">
        <v>14364</v>
      </c>
      <c r="E3636" s="194">
        <v>8.0500000205209155</v>
      </c>
      <c r="F3636" s="254"/>
      <c r="G3636" s="255"/>
      <c r="H3636" s="255"/>
      <c r="I3636" s="210">
        <v>99.129999986969693</v>
      </c>
    </row>
    <row r="3637" spans="1:9" x14ac:dyDescent="0.25">
      <c r="A3637" s="208" t="s">
        <v>8809</v>
      </c>
      <c r="B3637" s="208" t="s">
        <v>14365</v>
      </c>
      <c r="C3637" s="208" t="s">
        <v>13281</v>
      </c>
      <c r="D3637" s="208" t="s">
        <v>14364</v>
      </c>
      <c r="E3637" s="253">
        <v>0.2644999709076562</v>
      </c>
      <c r="F3637" s="245"/>
      <c r="G3637" s="245"/>
      <c r="H3637" s="255"/>
      <c r="I3637" s="210">
        <v>104.2200000327273</v>
      </c>
    </row>
    <row r="3638" spans="1:9" x14ac:dyDescent="0.25">
      <c r="A3638" s="208" t="s">
        <v>8809</v>
      </c>
      <c r="B3638" s="208" t="s">
        <v>14366</v>
      </c>
      <c r="C3638" s="208" t="s">
        <v>13281</v>
      </c>
      <c r="D3638" s="208" t="s">
        <v>14367</v>
      </c>
      <c r="E3638" s="194">
        <v>11.65999987729545</v>
      </c>
      <c r="F3638" s="254"/>
      <c r="G3638" s="255"/>
      <c r="H3638" s="255"/>
      <c r="I3638" s="210">
        <v>124.1999999636364</v>
      </c>
    </row>
    <row r="3639" spans="1:9" x14ac:dyDescent="0.25">
      <c r="A3639" s="208" t="s">
        <v>8809</v>
      </c>
      <c r="B3639" s="208" t="s">
        <v>14368</v>
      </c>
      <c r="C3639" s="208" t="s">
        <v>13281</v>
      </c>
      <c r="D3639" s="208" t="s">
        <v>14357</v>
      </c>
      <c r="E3639" s="253">
        <v>137.66000002462511</v>
      </c>
      <c r="F3639" s="245"/>
      <c r="G3639" s="245"/>
      <c r="H3639" s="245"/>
      <c r="I3639" s="210">
        <v>116.62999998696969</v>
      </c>
    </row>
    <row r="3640" spans="1:9" x14ac:dyDescent="0.25">
      <c r="A3640" s="208" t="s">
        <v>8809</v>
      </c>
      <c r="B3640" s="208" t="s">
        <v>14369</v>
      </c>
      <c r="C3640" s="208" t="s">
        <v>13281</v>
      </c>
      <c r="D3640" s="208" t="s">
        <v>14370</v>
      </c>
      <c r="E3640" s="194">
        <v>7.5337999733354382</v>
      </c>
      <c r="F3640" s="254"/>
      <c r="G3640" s="255"/>
      <c r="H3640" s="255"/>
      <c r="I3640" s="210">
        <v>11.340000007878791</v>
      </c>
    </row>
    <row r="3641" spans="1:9" x14ac:dyDescent="0.25">
      <c r="A3641" s="208" t="s">
        <v>8809</v>
      </c>
      <c r="B3641" s="208" t="s">
        <v>14371</v>
      </c>
      <c r="C3641" s="208" t="s">
        <v>13281</v>
      </c>
      <c r="D3641" s="208" t="s">
        <v>14372</v>
      </c>
      <c r="E3641" s="253">
        <v>0.48999999484346229</v>
      </c>
      <c r="F3641" s="245"/>
      <c r="G3641" s="245"/>
      <c r="H3641" s="245"/>
      <c r="I3641" s="210">
        <v>9.4400000351515025</v>
      </c>
    </row>
    <row r="3642" spans="1:9" x14ac:dyDescent="0.25">
      <c r="A3642" s="208" t="s">
        <v>8809</v>
      </c>
      <c r="B3642" s="208" t="s">
        <v>14373</v>
      </c>
      <c r="C3642" s="208" t="s">
        <v>13281</v>
      </c>
      <c r="D3642" s="208" t="s">
        <v>14374</v>
      </c>
      <c r="E3642" s="253">
        <v>0.24870002369165989</v>
      </c>
      <c r="F3642" s="245"/>
      <c r="G3642" s="245"/>
      <c r="H3642" s="255"/>
      <c r="I3642" s="210">
        <v>40.45000000151515</v>
      </c>
    </row>
    <row r="3643" spans="1:9" x14ac:dyDescent="0.25">
      <c r="A3643" s="208" t="s">
        <v>8809</v>
      </c>
      <c r="B3643" s="208" t="s">
        <v>14375</v>
      </c>
      <c r="C3643" s="208" t="s">
        <v>13281</v>
      </c>
      <c r="D3643" s="208" t="s">
        <v>14372</v>
      </c>
      <c r="E3643" s="194">
        <v>3.6598712585122728</v>
      </c>
      <c r="F3643" s="254"/>
      <c r="G3643" s="255"/>
      <c r="H3643" s="255"/>
      <c r="I3643" s="210">
        <v>8.9499999712121312</v>
      </c>
    </row>
    <row r="3644" spans="1:9" x14ac:dyDescent="0.25">
      <c r="A3644" s="208" t="s">
        <v>8809</v>
      </c>
      <c r="B3644" s="208" t="s">
        <v>14376</v>
      </c>
      <c r="C3644" s="208" t="s">
        <v>13281</v>
      </c>
      <c r="D3644" s="208" t="s">
        <v>14374</v>
      </c>
      <c r="E3644" s="194">
        <v>8.4250672094178682</v>
      </c>
      <c r="F3644" s="254"/>
      <c r="G3644" s="255"/>
      <c r="H3644" s="255"/>
      <c r="I3644" s="210">
        <v>16.639999983636368</v>
      </c>
    </row>
    <row r="3645" spans="1:9" x14ac:dyDescent="0.25">
      <c r="A3645" s="208" t="s">
        <v>8809</v>
      </c>
      <c r="B3645" s="208" t="s">
        <v>14377</v>
      </c>
      <c r="C3645" s="208" t="s">
        <v>13281</v>
      </c>
      <c r="D3645" s="208" t="s">
        <v>14378</v>
      </c>
      <c r="E3645" s="194">
        <v>1.809999980952381</v>
      </c>
      <c r="F3645" s="254"/>
      <c r="G3645" s="255"/>
      <c r="H3645" s="255"/>
      <c r="I3645" s="210">
        <v>4.639999968484859</v>
      </c>
    </row>
    <row r="3646" spans="1:9" x14ac:dyDescent="0.25">
      <c r="A3646" s="208" t="s">
        <v>8809</v>
      </c>
      <c r="B3646" s="208" t="s">
        <v>14379</v>
      </c>
      <c r="C3646" s="208" t="s">
        <v>13281</v>
      </c>
      <c r="D3646" s="208" t="s">
        <v>14380</v>
      </c>
      <c r="E3646" s="253">
        <v>2.007500005182846</v>
      </c>
      <c r="F3646" s="245"/>
      <c r="G3646" s="245"/>
      <c r="H3646" s="245"/>
      <c r="I3646" s="210">
        <v>7.6900000124242371</v>
      </c>
    </row>
    <row r="3647" spans="1:9" x14ac:dyDescent="0.25">
      <c r="A3647" s="208" t="s">
        <v>8809</v>
      </c>
      <c r="B3647" s="208" t="s">
        <v>14381</v>
      </c>
      <c r="C3647" s="208" t="s">
        <v>13281</v>
      </c>
      <c r="D3647" s="208" t="s">
        <v>14382</v>
      </c>
      <c r="E3647" s="194">
        <v>0.1199999987371744</v>
      </c>
      <c r="F3647" s="254"/>
      <c r="G3647" s="255"/>
      <c r="H3647" s="255"/>
      <c r="I3647" s="210">
        <v>0.33999996242425501</v>
      </c>
    </row>
    <row r="3648" spans="1:9" x14ac:dyDescent="0.25">
      <c r="A3648" s="208" t="s">
        <v>8809</v>
      </c>
      <c r="B3648" s="208" t="s">
        <v>14383</v>
      </c>
      <c r="C3648" s="208" t="s">
        <v>13281</v>
      </c>
      <c r="D3648" s="208" t="s">
        <v>14384</v>
      </c>
      <c r="E3648" s="194">
        <v>2682.0599999783221</v>
      </c>
      <c r="F3648" s="254"/>
      <c r="G3648" s="255"/>
      <c r="H3648" s="255"/>
      <c r="I3648" s="210">
        <v>0.18000001575757049</v>
      </c>
    </row>
    <row r="3649" spans="1:9" x14ac:dyDescent="0.25">
      <c r="A3649" s="208" t="s">
        <v>8809</v>
      </c>
      <c r="B3649" s="208" t="s">
        <v>14385</v>
      </c>
      <c r="C3649" s="208" t="s">
        <v>13281</v>
      </c>
      <c r="D3649" s="208" t="s">
        <v>14386</v>
      </c>
      <c r="E3649" s="253">
        <v>4.556477405351461</v>
      </c>
      <c r="F3649" s="245"/>
      <c r="G3649" s="245"/>
      <c r="H3649" s="255"/>
      <c r="I3649" s="210">
        <v>9.9999966666677778E-2</v>
      </c>
    </row>
    <row r="3650" spans="1:9" x14ac:dyDescent="0.25">
      <c r="A3650" s="208" t="s">
        <v>8809</v>
      </c>
      <c r="B3650" s="208" t="s">
        <v>14387</v>
      </c>
      <c r="C3650" s="208" t="s">
        <v>13281</v>
      </c>
      <c r="D3650" s="208" t="s">
        <v>14388</v>
      </c>
      <c r="E3650" s="194">
        <v>62.751199971047619</v>
      </c>
      <c r="F3650" s="254"/>
      <c r="G3650" s="255"/>
      <c r="H3650" s="255"/>
      <c r="I3650" s="210">
        <v>6.9999976666674443E-2</v>
      </c>
    </row>
    <row r="3651" spans="1:9" x14ac:dyDescent="0.25">
      <c r="A3651" s="208" t="s">
        <v>8809</v>
      </c>
      <c r="B3651" s="208" t="s">
        <v>14389</v>
      </c>
      <c r="C3651" s="208" t="s">
        <v>13281</v>
      </c>
      <c r="D3651" s="208" t="s">
        <v>14390</v>
      </c>
      <c r="E3651" s="194">
        <v>16.79539998110603</v>
      </c>
      <c r="F3651" s="254"/>
      <c r="G3651" s="255"/>
      <c r="H3651" s="255"/>
      <c r="I3651" s="210">
        <v>0.3500000348484732</v>
      </c>
    </row>
    <row r="3652" spans="1:9" x14ac:dyDescent="0.25">
      <c r="A3652" s="208" t="s">
        <v>8809</v>
      </c>
      <c r="B3652" s="208" t="s">
        <v>14391</v>
      </c>
      <c r="C3652" s="208" t="s">
        <v>13281</v>
      </c>
      <c r="D3652" s="208" t="s">
        <v>14392</v>
      </c>
      <c r="E3652" s="194">
        <v>2556.490000036938</v>
      </c>
      <c r="F3652" s="254"/>
      <c r="G3652" s="255"/>
      <c r="H3652" s="255"/>
      <c r="I3652" s="210">
        <v>5.7399999806060666</v>
      </c>
    </row>
    <row r="3653" spans="1:9" x14ac:dyDescent="0.25">
      <c r="A3653" s="208" t="s">
        <v>8809</v>
      </c>
      <c r="B3653" s="208" t="s">
        <v>14393</v>
      </c>
      <c r="C3653" s="208" t="s">
        <v>13281</v>
      </c>
      <c r="D3653" s="208" t="s">
        <v>14394</v>
      </c>
      <c r="E3653" s="194">
        <v>4.556477405351461</v>
      </c>
      <c r="F3653" s="254"/>
      <c r="G3653" s="255"/>
      <c r="H3653" s="255"/>
      <c r="I3653" s="210">
        <v>5.1600000224242351</v>
      </c>
    </row>
    <row r="3654" spans="1:9" x14ac:dyDescent="0.25">
      <c r="A3654" s="208" t="s">
        <v>8809</v>
      </c>
      <c r="B3654" s="208" t="s">
        <v>14395</v>
      </c>
      <c r="C3654" s="208" t="s">
        <v>13281</v>
      </c>
      <c r="D3654" s="208" t="s">
        <v>14396</v>
      </c>
      <c r="E3654" s="194">
        <v>1.168799987700079</v>
      </c>
      <c r="F3654" s="254"/>
      <c r="G3654" s="255"/>
      <c r="H3654" s="255"/>
      <c r="I3654" s="210">
        <v>1.3100000178787821</v>
      </c>
    </row>
    <row r="3655" spans="1:9" x14ac:dyDescent="0.25">
      <c r="A3655" s="208" t="s">
        <v>8809</v>
      </c>
      <c r="B3655" s="208" t="s">
        <v>14397</v>
      </c>
      <c r="C3655" s="208" t="s">
        <v>13281</v>
      </c>
      <c r="D3655" s="208" t="s">
        <v>14398</v>
      </c>
      <c r="E3655" s="194">
        <v>2.9900025994211779E-2</v>
      </c>
      <c r="F3655" s="254"/>
      <c r="G3655" s="255"/>
      <c r="H3655" s="255"/>
      <c r="I3655" s="210">
        <v>7.7999999757575837</v>
      </c>
    </row>
    <row r="3656" spans="1:9" x14ac:dyDescent="0.25">
      <c r="A3656" s="208" t="s">
        <v>8809</v>
      </c>
      <c r="B3656" s="208" t="s">
        <v>14399</v>
      </c>
      <c r="C3656" s="208" t="s">
        <v>13281</v>
      </c>
      <c r="D3656" s="208" t="s">
        <v>14400</v>
      </c>
      <c r="E3656" s="194">
        <v>0.10999999884240989</v>
      </c>
      <c r="F3656" s="254"/>
      <c r="G3656" s="255"/>
      <c r="H3656" s="255"/>
      <c r="I3656" s="210">
        <v>0.36000003151514098</v>
      </c>
    </row>
    <row r="3657" spans="1:9" x14ac:dyDescent="0.25">
      <c r="A3657" s="208" t="s">
        <v>8809</v>
      </c>
      <c r="B3657" s="208" t="s">
        <v>14401</v>
      </c>
      <c r="C3657" s="208" t="s">
        <v>13281</v>
      </c>
      <c r="D3657" s="208" t="s">
        <v>14402</v>
      </c>
      <c r="E3657" s="194">
        <v>40.99436420947788</v>
      </c>
      <c r="F3657" s="254"/>
      <c r="G3657" s="255"/>
      <c r="H3657" s="255"/>
      <c r="I3657" s="210">
        <v>0.99999996969697991</v>
      </c>
    </row>
    <row r="3658" spans="1:9" x14ac:dyDescent="0.25">
      <c r="A3658" s="208" t="s">
        <v>8809</v>
      </c>
      <c r="B3658" s="208" t="s">
        <v>14403</v>
      </c>
      <c r="C3658" s="208" t="s">
        <v>13281</v>
      </c>
      <c r="D3658" s="208" t="s">
        <v>14404</v>
      </c>
      <c r="E3658" s="194">
        <v>2.3199999755853731</v>
      </c>
      <c r="F3658" s="254"/>
      <c r="G3658" s="255"/>
      <c r="H3658" s="255"/>
      <c r="I3658" s="210">
        <v>2.079999988484853</v>
      </c>
    </row>
    <row r="3659" spans="1:9" x14ac:dyDescent="0.25">
      <c r="A3659" s="208" t="s">
        <v>8809</v>
      </c>
      <c r="B3659" s="208" t="s">
        <v>14405</v>
      </c>
      <c r="C3659" s="208" t="s">
        <v>13281</v>
      </c>
      <c r="D3659" s="208" t="s">
        <v>14406</v>
      </c>
      <c r="E3659" s="194">
        <v>1.172099961356486</v>
      </c>
      <c r="F3659" s="254"/>
      <c r="G3659" s="255"/>
      <c r="H3659" s="255"/>
      <c r="I3659" s="210">
        <v>1.5700000069696951</v>
      </c>
    </row>
    <row r="3660" spans="1:9" x14ac:dyDescent="0.25">
      <c r="A3660" s="208" t="s">
        <v>8809</v>
      </c>
      <c r="B3660" s="208" t="s">
        <v>14407</v>
      </c>
      <c r="C3660" s="208" t="s">
        <v>13281</v>
      </c>
      <c r="D3660" s="208" t="s">
        <v>14406</v>
      </c>
      <c r="E3660" s="253">
        <v>0.22999999757958439</v>
      </c>
      <c r="F3660" s="245"/>
      <c r="G3660" s="245"/>
      <c r="H3660" s="245"/>
      <c r="I3660" s="210">
        <v>1.839999992727275</v>
      </c>
    </row>
    <row r="3661" spans="1:9" x14ac:dyDescent="0.25">
      <c r="A3661" s="208" t="s">
        <v>8809</v>
      </c>
      <c r="B3661" s="208" t="s">
        <v>14408</v>
      </c>
      <c r="C3661" s="208" t="s">
        <v>13281</v>
      </c>
      <c r="D3661" s="208" t="s">
        <v>14409</v>
      </c>
      <c r="E3661" s="253">
        <v>0.1783000244325175</v>
      </c>
      <c r="F3661" s="245"/>
      <c r="G3661" s="245"/>
      <c r="H3661" s="245"/>
      <c r="I3661" s="210">
        <v>4.7700000009090902</v>
      </c>
    </row>
    <row r="3662" spans="1:9" x14ac:dyDescent="0.25">
      <c r="A3662" s="208" t="s">
        <v>8809</v>
      </c>
      <c r="B3662" s="208" t="s">
        <v>14410</v>
      </c>
      <c r="C3662" s="208" t="s">
        <v>13281</v>
      </c>
      <c r="D3662" s="208" t="s">
        <v>14411</v>
      </c>
      <c r="E3662" s="194">
        <v>2.2599999762167848</v>
      </c>
      <c r="F3662" s="254"/>
      <c r="G3662" s="255"/>
      <c r="H3662" s="255"/>
      <c r="I3662" s="210">
        <v>3.649999995454547</v>
      </c>
    </row>
    <row r="3663" spans="1:9" x14ac:dyDescent="0.25">
      <c r="A3663" s="208" t="s">
        <v>8809</v>
      </c>
      <c r="B3663" s="208" t="s">
        <v>14412</v>
      </c>
      <c r="C3663" s="208" t="s">
        <v>13281</v>
      </c>
      <c r="D3663" s="208" t="s">
        <v>14413</v>
      </c>
      <c r="E3663" s="253">
        <v>1.099999988424099</v>
      </c>
      <c r="F3663" s="245"/>
      <c r="G3663" s="245"/>
      <c r="H3663" s="255"/>
      <c r="I3663" s="210">
        <v>1.7800000127272679</v>
      </c>
    </row>
    <row r="3664" spans="1:9" x14ac:dyDescent="0.25">
      <c r="A3664" s="208" t="s">
        <v>8809</v>
      </c>
      <c r="B3664" s="208" t="s">
        <v>14414</v>
      </c>
      <c r="C3664" s="208" t="s">
        <v>13281</v>
      </c>
      <c r="D3664" s="208" t="s">
        <v>14415</v>
      </c>
      <c r="E3664" s="194">
        <v>11.404899958906601</v>
      </c>
      <c r="F3664" s="254"/>
      <c r="G3664" s="255"/>
      <c r="H3664" s="255"/>
      <c r="I3664" s="210">
        <v>0.92999999303030534</v>
      </c>
    </row>
    <row r="3665" spans="1:9" x14ac:dyDescent="0.25">
      <c r="A3665" s="208" t="s">
        <v>8809</v>
      </c>
      <c r="B3665" s="208" t="s">
        <v>14416</v>
      </c>
      <c r="C3665" s="208" t="s">
        <v>13281</v>
      </c>
      <c r="D3665" s="208" t="s">
        <v>14417</v>
      </c>
      <c r="E3665" s="253">
        <v>1.6837674119045791E-2</v>
      </c>
      <c r="F3665" s="245"/>
      <c r="G3665" s="245"/>
      <c r="H3665" s="245"/>
      <c r="I3665" s="210">
        <v>0.810000033030292</v>
      </c>
    </row>
    <row r="3666" spans="1:9" x14ac:dyDescent="0.25">
      <c r="A3666" s="208" t="s">
        <v>8809</v>
      </c>
      <c r="B3666" s="208" t="s">
        <v>14418</v>
      </c>
      <c r="C3666" s="208" t="s">
        <v>13281</v>
      </c>
      <c r="D3666" s="208" t="s">
        <v>14419</v>
      </c>
      <c r="E3666" s="194">
        <v>29.440000005893179</v>
      </c>
      <c r="F3666" s="254"/>
      <c r="G3666" s="255"/>
      <c r="H3666" s="255"/>
      <c r="I3666" s="210">
        <v>12.05999999515152</v>
      </c>
    </row>
    <row r="3667" spans="1:9" x14ac:dyDescent="0.25">
      <c r="A3667" s="208" t="s">
        <v>8809</v>
      </c>
      <c r="B3667" s="208" t="s">
        <v>14420</v>
      </c>
      <c r="C3667" s="208" t="s">
        <v>13281</v>
      </c>
      <c r="D3667" s="208" t="s">
        <v>13185</v>
      </c>
      <c r="E3667" s="253"/>
      <c r="F3667" s="245"/>
      <c r="G3667" s="245"/>
      <c r="H3667" s="245"/>
      <c r="I3667" s="210">
        <v>1.869999982727278</v>
      </c>
    </row>
    <row r="3668" spans="1:9" x14ac:dyDescent="0.25">
      <c r="A3668" s="208" t="s">
        <v>8809</v>
      </c>
      <c r="B3668" s="208" t="s">
        <v>14421</v>
      </c>
      <c r="C3668" s="208" t="s">
        <v>13281</v>
      </c>
      <c r="D3668" s="208" t="s">
        <v>14422</v>
      </c>
      <c r="E3668" s="253">
        <v>0.10249997261247069</v>
      </c>
      <c r="F3668" s="245"/>
      <c r="G3668" s="245"/>
      <c r="H3668" s="245"/>
      <c r="I3668" s="210">
        <v>0.30999997242425159</v>
      </c>
    </row>
    <row r="3669" spans="1:9" x14ac:dyDescent="0.25">
      <c r="A3669" s="208" t="s">
        <v>8809</v>
      </c>
      <c r="B3669" s="208" t="s">
        <v>14423</v>
      </c>
      <c r="C3669" s="208" t="s">
        <v>13281</v>
      </c>
      <c r="D3669" s="208" t="s">
        <v>14424</v>
      </c>
      <c r="E3669" s="194">
        <v>61.42999998495133</v>
      </c>
      <c r="F3669" s="254"/>
      <c r="G3669" s="255"/>
      <c r="H3669" s="255"/>
      <c r="I3669" s="210">
        <v>0.54999996818182884</v>
      </c>
    </row>
    <row r="3670" spans="1:9" x14ac:dyDescent="0.25">
      <c r="A3670" s="208" t="s">
        <v>8809</v>
      </c>
      <c r="B3670" s="208" t="s">
        <v>14425</v>
      </c>
      <c r="C3670" s="208" t="s">
        <v>13281</v>
      </c>
      <c r="D3670" s="208" t="s">
        <v>14426</v>
      </c>
      <c r="E3670" s="194">
        <v>7.9453480879205669</v>
      </c>
      <c r="F3670" s="254"/>
      <c r="G3670" s="255"/>
      <c r="H3670" s="255"/>
      <c r="I3670" s="210">
        <v>1.720000032727262</v>
      </c>
    </row>
    <row r="3671" spans="1:9" x14ac:dyDescent="0.25">
      <c r="A3671" s="208" t="s">
        <v>8809</v>
      </c>
      <c r="B3671" s="208" t="s">
        <v>14427</v>
      </c>
      <c r="C3671" s="208" t="s">
        <v>13281</v>
      </c>
      <c r="D3671" s="208" t="s">
        <v>14428</v>
      </c>
      <c r="E3671" s="194">
        <v>26.789999718074188</v>
      </c>
      <c r="F3671" s="254"/>
      <c r="G3671" s="255"/>
      <c r="H3671" s="255"/>
      <c r="I3671" s="210">
        <v>1.1399999987878791</v>
      </c>
    </row>
    <row r="3672" spans="1:9" x14ac:dyDescent="0.25">
      <c r="A3672" s="208" t="s">
        <v>8809</v>
      </c>
      <c r="B3672" s="208" t="s">
        <v>14429</v>
      </c>
      <c r="C3672" s="208" t="s">
        <v>13281</v>
      </c>
      <c r="D3672" s="208" t="s">
        <v>14428</v>
      </c>
      <c r="E3672" s="194">
        <v>505.10999994622472</v>
      </c>
      <c r="F3672" s="254"/>
      <c r="G3672" s="255"/>
      <c r="H3672" s="255"/>
      <c r="I3672" s="210">
        <v>1.2199999721212209</v>
      </c>
    </row>
    <row r="3673" spans="1:9" x14ac:dyDescent="0.25">
      <c r="A3673" s="208" t="s">
        <v>8809</v>
      </c>
      <c r="B3673" s="208" t="s">
        <v>14430</v>
      </c>
      <c r="C3673" s="208" t="s">
        <v>13281</v>
      </c>
      <c r="D3673" s="208" t="s">
        <v>14431</v>
      </c>
      <c r="E3673" s="194">
        <v>239.63000000389371</v>
      </c>
      <c r="F3673" s="254"/>
      <c r="G3673" s="255"/>
      <c r="H3673" s="255"/>
      <c r="I3673" s="210">
        <v>1.720000032727262</v>
      </c>
    </row>
    <row r="3674" spans="1:9" x14ac:dyDescent="0.25">
      <c r="A3674" s="208" t="s">
        <v>8809</v>
      </c>
      <c r="B3674" s="208" t="s">
        <v>14432</v>
      </c>
      <c r="C3674" s="208" t="s">
        <v>13281</v>
      </c>
      <c r="D3674" s="208" t="s">
        <v>14433</v>
      </c>
      <c r="E3674" s="253">
        <v>1.099999988424099</v>
      </c>
      <c r="F3674" s="245"/>
      <c r="G3674" s="245"/>
      <c r="H3674" s="245"/>
      <c r="I3674" s="210">
        <v>2.729999999090909</v>
      </c>
    </row>
    <row r="3675" spans="1:9" x14ac:dyDescent="0.25">
      <c r="A3675" s="208" t="s">
        <v>8809</v>
      </c>
      <c r="B3675" s="208" t="s">
        <v>14434</v>
      </c>
      <c r="C3675" s="208" t="s">
        <v>13281</v>
      </c>
      <c r="D3675" s="208" t="s">
        <v>14435</v>
      </c>
      <c r="E3675" s="194">
        <v>52.219999976637723</v>
      </c>
      <c r="F3675" s="254"/>
      <c r="G3675" s="255"/>
      <c r="H3675" s="255"/>
      <c r="I3675" s="210">
        <v>1.449999971212131</v>
      </c>
    </row>
    <row r="3676" spans="1:9" x14ac:dyDescent="0.25">
      <c r="A3676" s="208" t="s">
        <v>8809</v>
      </c>
      <c r="B3676" s="208" t="s">
        <v>14436</v>
      </c>
      <c r="C3676" s="208" t="s">
        <v>13281</v>
      </c>
      <c r="D3676" s="208" t="s">
        <v>14437</v>
      </c>
      <c r="E3676" s="253">
        <v>1.029999989160747</v>
      </c>
      <c r="F3676" s="245"/>
      <c r="G3676" s="245"/>
      <c r="H3676" s="245"/>
      <c r="I3676" s="210">
        <v>0.88000000969696646</v>
      </c>
    </row>
    <row r="3677" spans="1:9" x14ac:dyDescent="0.25">
      <c r="A3677" s="208" t="s">
        <v>8809</v>
      </c>
      <c r="B3677" s="208" t="s">
        <v>14438</v>
      </c>
      <c r="C3677" s="208" t="s">
        <v>13281</v>
      </c>
      <c r="D3677" s="208" t="s">
        <v>14439</v>
      </c>
      <c r="E3677" s="194">
        <v>26.690500008518811</v>
      </c>
      <c r="F3677" s="254"/>
      <c r="G3677" s="255"/>
      <c r="H3677" s="255"/>
      <c r="I3677" s="210">
        <v>1.1300000021212111</v>
      </c>
    </row>
    <row r="3678" spans="1:9" x14ac:dyDescent="0.25">
      <c r="A3678" s="208" t="s">
        <v>8809</v>
      </c>
      <c r="B3678" s="208" t="s">
        <v>14440</v>
      </c>
      <c r="C3678" s="208" t="s">
        <v>13281</v>
      </c>
      <c r="D3678" s="208" t="s">
        <v>14441</v>
      </c>
      <c r="E3678" s="194">
        <v>10.37999999600105</v>
      </c>
      <c r="F3678" s="254"/>
      <c r="G3678" s="255"/>
      <c r="H3678" s="255"/>
      <c r="I3678" s="210">
        <v>0.6899999972727282</v>
      </c>
    </row>
    <row r="3679" spans="1:9" x14ac:dyDescent="0.25">
      <c r="A3679" s="208" t="s">
        <v>8809</v>
      </c>
      <c r="B3679" s="208" t="s">
        <v>14442</v>
      </c>
      <c r="C3679" s="208" t="s">
        <v>13281</v>
      </c>
      <c r="D3679" s="208" t="s">
        <v>14443</v>
      </c>
      <c r="E3679" s="194">
        <v>1.689011084567102</v>
      </c>
      <c r="F3679" s="254"/>
      <c r="G3679" s="255"/>
      <c r="H3679" s="255"/>
      <c r="I3679" s="210">
        <v>0.2100000057575738</v>
      </c>
    </row>
    <row r="3680" spans="1:9" x14ac:dyDescent="0.25">
      <c r="A3680" s="208" t="s">
        <v>8809</v>
      </c>
      <c r="B3680" s="208" t="s">
        <v>14444</v>
      </c>
      <c r="C3680" s="208" t="s">
        <v>13281</v>
      </c>
      <c r="D3680" s="208" t="s">
        <v>14445</v>
      </c>
      <c r="E3680" s="194">
        <v>2.726299997618522</v>
      </c>
      <c r="F3680" s="254"/>
      <c r="G3680" s="255"/>
      <c r="H3680" s="255"/>
      <c r="I3680" s="210">
        <v>0.44000000484848317</v>
      </c>
    </row>
    <row r="3681" spans="1:9" x14ac:dyDescent="0.25">
      <c r="A3681" s="208" t="s">
        <v>8809</v>
      </c>
      <c r="B3681" s="208" t="s">
        <v>14446</v>
      </c>
      <c r="C3681" s="208" t="s">
        <v>13281</v>
      </c>
      <c r="D3681" s="208" t="s">
        <v>14447</v>
      </c>
      <c r="E3681" s="253">
        <v>9.9999998947645372E-2</v>
      </c>
      <c r="F3681" s="245"/>
      <c r="G3681" s="245"/>
      <c r="H3681" s="245"/>
      <c r="I3681" s="210">
        <v>1.3600000012121209</v>
      </c>
    </row>
    <row r="3682" spans="1:9" x14ac:dyDescent="0.25">
      <c r="A3682" s="208" t="s">
        <v>8809</v>
      </c>
      <c r="B3682" s="208" t="s">
        <v>14448</v>
      </c>
      <c r="C3682" s="208" t="s">
        <v>13281</v>
      </c>
      <c r="D3682" s="208" t="s">
        <v>14449</v>
      </c>
      <c r="E3682" s="253">
        <v>1.089999988529335</v>
      </c>
      <c r="F3682" s="245"/>
      <c r="G3682" s="245"/>
      <c r="H3682" s="255"/>
      <c r="I3682" s="210">
        <v>1.459999967878798</v>
      </c>
    </row>
    <row r="3683" spans="1:9" x14ac:dyDescent="0.25">
      <c r="A3683" s="208" t="s">
        <v>8809</v>
      </c>
      <c r="B3683" s="208" t="s">
        <v>14450</v>
      </c>
      <c r="C3683" s="208" t="s">
        <v>13281</v>
      </c>
      <c r="D3683" s="208" t="s">
        <v>14451</v>
      </c>
      <c r="E3683" s="194">
        <v>40.819999991370693</v>
      </c>
      <c r="F3683" s="254"/>
      <c r="G3683" s="255"/>
      <c r="H3683" s="255"/>
      <c r="I3683" s="210">
        <v>0.1700000190909027</v>
      </c>
    </row>
    <row r="3684" spans="1:9" x14ac:dyDescent="0.25">
      <c r="A3684" s="208" t="s">
        <v>8809</v>
      </c>
      <c r="B3684" s="208" t="s">
        <v>14452</v>
      </c>
      <c r="C3684" s="208" t="s">
        <v>13281</v>
      </c>
      <c r="D3684" s="208" t="s">
        <v>14453</v>
      </c>
      <c r="E3684" s="253"/>
      <c r="F3684" s="245"/>
      <c r="G3684" s="245"/>
      <c r="H3684" s="245"/>
      <c r="I3684" s="210">
        <v>0.12000003575756379</v>
      </c>
    </row>
    <row r="3685" spans="1:9" x14ac:dyDescent="0.25">
      <c r="A3685" s="208" t="s">
        <v>8809</v>
      </c>
      <c r="B3685" s="208" t="s">
        <v>14454</v>
      </c>
      <c r="C3685" s="208" t="s">
        <v>13281</v>
      </c>
      <c r="D3685" s="208" t="s">
        <v>14455</v>
      </c>
      <c r="E3685" s="194">
        <v>3.363793703090832</v>
      </c>
      <c r="F3685" s="254"/>
      <c r="G3685" s="255"/>
      <c r="H3685" s="255"/>
      <c r="I3685" s="210">
        <v>3.4799999763636449</v>
      </c>
    </row>
    <row r="3686" spans="1:9" x14ac:dyDescent="0.25">
      <c r="A3686" s="208" t="s">
        <v>8809</v>
      </c>
      <c r="B3686" s="208" t="s">
        <v>14456</v>
      </c>
      <c r="C3686" s="208" t="s">
        <v>13281</v>
      </c>
      <c r="D3686" s="208" t="s">
        <v>14457</v>
      </c>
      <c r="E3686" s="194">
        <v>6.5500000363062352</v>
      </c>
      <c r="F3686" s="254"/>
      <c r="G3686" s="255"/>
      <c r="H3686" s="255"/>
      <c r="I3686" s="210">
        <v>3.4799999763636449</v>
      </c>
    </row>
    <row r="3687" spans="1:9" x14ac:dyDescent="0.25">
      <c r="A3687" s="208" t="s">
        <v>8809</v>
      </c>
      <c r="B3687" s="208" t="s">
        <v>14458</v>
      </c>
      <c r="C3687" s="208" t="s">
        <v>13281</v>
      </c>
      <c r="D3687" s="208" t="s">
        <v>14459</v>
      </c>
      <c r="E3687" s="253">
        <v>0.10999999884240989</v>
      </c>
      <c r="F3687" s="245"/>
      <c r="G3687" s="245"/>
      <c r="H3687" s="245"/>
      <c r="I3687" s="210">
        <v>0.33999996242425501</v>
      </c>
    </row>
    <row r="3688" spans="1:9" x14ac:dyDescent="0.25">
      <c r="A3688" s="208" t="s">
        <v>8809</v>
      </c>
      <c r="B3688" s="208" t="s">
        <v>14460</v>
      </c>
      <c r="C3688" s="208" t="s">
        <v>13281</v>
      </c>
      <c r="D3688" s="208" t="s">
        <v>12338</v>
      </c>
      <c r="E3688" s="194">
        <v>0.24999999736911341</v>
      </c>
      <c r="F3688" s="254"/>
      <c r="G3688" s="255"/>
      <c r="H3688" s="255"/>
      <c r="I3688" s="210">
        <v>1.2800000278787791</v>
      </c>
    </row>
    <row r="3689" spans="1:9" x14ac:dyDescent="0.25">
      <c r="A3689" s="208" t="s">
        <v>8809</v>
      </c>
      <c r="B3689" s="208" t="s">
        <v>14461</v>
      </c>
      <c r="C3689" s="208" t="s">
        <v>13281</v>
      </c>
      <c r="D3689" s="208" t="s">
        <v>12338</v>
      </c>
      <c r="E3689" s="253">
        <v>0.1112999725198635</v>
      </c>
      <c r="F3689" s="245"/>
      <c r="G3689" s="245"/>
      <c r="H3689" s="245"/>
      <c r="I3689" s="210">
        <v>0.36000003151514098</v>
      </c>
    </row>
    <row r="3690" spans="1:9" x14ac:dyDescent="0.25">
      <c r="A3690" s="208" t="s">
        <v>8809</v>
      </c>
      <c r="B3690" s="208" t="s">
        <v>14462</v>
      </c>
      <c r="C3690" s="208" t="s">
        <v>13281</v>
      </c>
      <c r="D3690" s="208" t="s">
        <v>14463</v>
      </c>
      <c r="E3690" s="194">
        <v>10.51149991569061</v>
      </c>
      <c r="F3690" s="254"/>
      <c r="G3690" s="255"/>
      <c r="H3690" s="255"/>
      <c r="I3690" s="210">
        <v>0.90999999969696976</v>
      </c>
    </row>
    <row r="3691" spans="1:9" x14ac:dyDescent="0.25">
      <c r="A3691" s="208" t="s">
        <v>8809</v>
      </c>
      <c r="B3691" s="208" t="s">
        <v>14464</v>
      </c>
      <c r="C3691" s="208" t="s">
        <v>13281</v>
      </c>
      <c r="D3691" s="208" t="s">
        <v>14465</v>
      </c>
      <c r="E3691" s="194">
        <v>9.3145463897443168</v>
      </c>
      <c r="F3691" s="254"/>
      <c r="G3691" s="255"/>
      <c r="H3691" s="255"/>
      <c r="I3691" s="210">
        <v>1.030000035454534</v>
      </c>
    </row>
    <row r="3692" spans="1:9" x14ac:dyDescent="0.25">
      <c r="A3692" s="208" t="s">
        <v>8809</v>
      </c>
      <c r="B3692" s="208" t="s">
        <v>14466</v>
      </c>
      <c r="C3692" s="208" t="s">
        <v>13281</v>
      </c>
      <c r="D3692" s="208" t="s">
        <v>14467</v>
      </c>
      <c r="E3692" s="194">
        <v>5.4631149122534604</v>
      </c>
      <c r="F3692" s="254"/>
      <c r="G3692" s="255"/>
      <c r="H3692" s="255"/>
      <c r="I3692" s="210">
        <v>1.510000026969688</v>
      </c>
    </row>
    <row r="3693" spans="1:9" x14ac:dyDescent="0.25">
      <c r="A3693" s="208" t="s">
        <v>8809</v>
      </c>
      <c r="B3693" s="208" t="s">
        <v>14468</v>
      </c>
      <c r="C3693" s="208" t="s">
        <v>13281</v>
      </c>
      <c r="D3693" s="208" t="s">
        <v>14431</v>
      </c>
      <c r="E3693" s="253"/>
      <c r="F3693" s="245"/>
      <c r="G3693" s="245"/>
      <c r="H3693" s="245"/>
      <c r="I3693" s="210">
        <v>1.2700000312121109</v>
      </c>
    </row>
    <row r="3694" spans="1:9" x14ac:dyDescent="0.25">
      <c r="A3694" s="208" t="s">
        <v>8809</v>
      </c>
      <c r="B3694" s="208" t="s">
        <v>14469</v>
      </c>
      <c r="C3694" s="208" t="s">
        <v>13281</v>
      </c>
      <c r="D3694" s="208" t="s">
        <v>14470</v>
      </c>
      <c r="E3694" s="253">
        <v>3.9199999587476983E-2</v>
      </c>
      <c r="F3694" s="245"/>
      <c r="G3694" s="245"/>
      <c r="H3694" s="245"/>
      <c r="I3694" s="210">
        <v>0.57999980666673112</v>
      </c>
    </row>
    <row r="3695" spans="1:9" x14ac:dyDescent="0.25">
      <c r="A3695" s="208" t="s">
        <v>8809</v>
      </c>
      <c r="B3695" s="208" t="s">
        <v>14471</v>
      </c>
      <c r="C3695" s="208" t="s">
        <v>13281</v>
      </c>
      <c r="D3695" s="208" t="s">
        <v>14472</v>
      </c>
      <c r="E3695" s="194">
        <v>2.7699999708497769</v>
      </c>
      <c r="F3695" s="254"/>
      <c r="G3695" s="255"/>
      <c r="H3695" s="255"/>
      <c r="I3695" s="210">
        <v>0.1099999633333455</v>
      </c>
    </row>
    <row r="3696" spans="1:9" x14ac:dyDescent="0.25">
      <c r="A3696" s="208" t="s">
        <v>8809</v>
      </c>
      <c r="B3696" s="208" t="s">
        <v>14473</v>
      </c>
      <c r="C3696" s="208" t="s">
        <v>13281</v>
      </c>
      <c r="D3696" s="208" t="s">
        <v>14474</v>
      </c>
      <c r="E3696" s="194">
        <v>0.49100004745067038</v>
      </c>
      <c r="F3696" s="254"/>
      <c r="G3696" s="255"/>
      <c r="H3696" s="255"/>
      <c r="I3696" s="210">
        <v>1.9600000284848389</v>
      </c>
    </row>
    <row r="3697" spans="1:9" x14ac:dyDescent="0.25">
      <c r="A3697" s="208" t="s">
        <v>8809</v>
      </c>
      <c r="B3697" s="208" t="s">
        <v>14475</v>
      </c>
      <c r="C3697" s="208" t="s">
        <v>13281</v>
      </c>
      <c r="D3697" s="208" t="s">
        <v>13185</v>
      </c>
      <c r="E3697" s="194">
        <v>9.8099998967640101</v>
      </c>
      <c r="F3697" s="254"/>
      <c r="G3697" s="255"/>
      <c r="H3697" s="255"/>
      <c r="I3697" s="210">
        <v>3.2699999706060701</v>
      </c>
    </row>
    <row r="3698" spans="1:9" x14ac:dyDescent="0.25">
      <c r="A3698" s="208" t="s">
        <v>8809</v>
      </c>
      <c r="B3698" s="208" t="s">
        <v>14476</v>
      </c>
      <c r="C3698" s="208" t="s">
        <v>13281</v>
      </c>
      <c r="D3698" s="208" t="s">
        <v>14477</v>
      </c>
      <c r="E3698" s="194">
        <v>0.28350002332544039</v>
      </c>
      <c r="F3698" s="254"/>
      <c r="G3698" s="255"/>
      <c r="H3698" s="255"/>
      <c r="I3698" s="210">
        <v>1.7099994300001899</v>
      </c>
    </row>
    <row r="3699" spans="1:9" x14ac:dyDescent="0.25">
      <c r="A3699" s="208" t="s">
        <v>8809</v>
      </c>
      <c r="B3699" s="208" t="s">
        <v>14478</v>
      </c>
      <c r="C3699" s="208" t="s">
        <v>13281</v>
      </c>
      <c r="D3699" s="208" t="s">
        <v>14479</v>
      </c>
      <c r="E3699" s="194">
        <v>151.29999998631939</v>
      </c>
      <c r="F3699" s="254"/>
      <c r="G3699" s="255"/>
      <c r="H3699" s="255"/>
      <c r="I3699" s="210">
        <v>2.769999076666974</v>
      </c>
    </row>
    <row r="3700" spans="1:9" x14ac:dyDescent="0.25">
      <c r="A3700" s="208" t="s">
        <v>8809</v>
      </c>
      <c r="B3700" s="208" t="s">
        <v>14480</v>
      </c>
      <c r="C3700" s="208" t="s">
        <v>13281</v>
      </c>
      <c r="D3700" s="208" t="s">
        <v>14481</v>
      </c>
      <c r="E3700" s="253"/>
      <c r="F3700" s="245"/>
      <c r="G3700" s="245"/>
      <c r="H3700" s="245"/>
      <c r="I3700" s="210">
        <v>0.64000001393938932</v>
      </c>
    </row>
    <row r="3701" spans="1:9" x14ac:dyDescent="0.25">
      <c r="A3701" s="208" t="s">
        <v>8809</v>
      </c>
      <c r="B3701" s="208" t="s">
        <v>14482</v>
      </c>
      <c r="C3701" s="208" t="s">
        <v>13281</v>
      </c>
      <c r="D3701" s="208" t="s">
        <v>14483</v>
      </c>
      <c r="E3701" s="253">
        <v>0.19999999789529069</v>
      </c>
      <c r="F3701" s="245"/>
      <c r="G3701" s="245"/>
      <c r="H3701" s="245"/>
      <c r="I3701" s="210">
        <v>9.9999966666677778E-2</v>
      </c>
    </row>
    <row r="3702" spans="1:9" x14ac:dyDescent="0.25">
      <c r="A3702" s="208" t="s">
        <v>8809</v>
      </c>
      <c r="B3702" s="208" t="s">
        <v>14484</v>
      </c>
      <c r="C3702" s="208" t="s">
        <v>13281</v>
      </c>
      <c r="D3702" s="208" t="s">
        <v>14485</v>
      </c>
      <c r="E3702" s="194">
        <v>2.9699999687450669</v>
      </c>
      <c r="F3702" s="254"/>
      <c r="G3702" s="255"/>
      <c r="H3702" s="255"/>
      <c r="I3702" s="210">
        <v>0.50999998151515769</v>
      </c>
    </row>
    <row r="3703" spans="1:9" x14ac:dyDescent="0.25">
      <c r="A3703" s="208" t="s">
        <v>8809</v>
      </c>
      <c r="B3703" s="208" t="s">
        <v>14486</v>
      </c>
      <c r="C3703" s="208" t="s">
        <v>13281</v>
      </c>
      <c r="D3703" s="208" t="s">
        <v>14487</v>
      </c>
      <c r="E3703" s="194">
        <v>1.6799999823204419</v>
      </c>
      <c r="F3703" s="254"/>
      <c r="G3703" s="255"/>
      <c r="H3703" s="255"/>
      <c r="I3703" s="210">
        <v>0.50999998151515769</v>
      </c>
    </row>
    <row r="3704" spans="1:9" x14ac:dyDescent="0.25">
      <c r="A3704" s="208" t="s">
        <v>8809</v>
      </c>
      <c r="B3704" s="208" t="s">
        <v>14488</v>
      </c>
      <c r="C3704" s="208" t="s">
        <v>13281</v>
      </c>
      <c r="D3704" s="208" t="s">
        <v>14489</v>
      </c>
      <c r="E3704" s="253">
        <v>113.84999995948429</v>
      </c>
      <c r="F3704" s="245"/>
      <c r="G3704" s="245"/>
      <c r="H3704" s="245"/>
      <c r="I3704" s="210">
        <v>0.2100000057575738</v>
      </c>
    </row>
    <row r="3705" spans="1:9" x14ac:dyDescent="0.25">
      <c r="A3705" s="208" t="s">
        <v>8809</v>
      </c>
      <c r="B3705" s="208" t="s">
        <v>14490</v>
      </c>
      <c r="C3705" s="208" t="s">
        <v>13281</v>
      </c>
      <c r="D3705" s="208" t="s">
        <v>14489</v>
      </c>
      <c r="E3705" s="253">
        <v>4.9400052097868442E-2</v>
      </c>
      <c r="F3705" s="245"/>
      <c r="G3705" s="245"/>
      <c r="H3705" s="245"/>
      <c r="I3705" s="210">
        <v>0.5800000339393826</v>
      </c>
    </row>
    <row r="3706" spans="1:9" x14ac:dyDescent="0.25">
      <c r="A3706" s="208" t="s">
        <v>8809</v>
      </c>
      <c r="B3706" s="208" t="s">
        <v>14491</v>
      </c>
      <c r="C3706" s="208" t="s">
        <v>13281</v>
      </c>
      <c r="D3706" s="208" t="s">
        <v>14492</v>
      </c>
      <c r="E3706" s="253">
        <v>2.619999972428309</v>
      </c>
      <c r="F3706" s="245"/>
      <c r="G3706" s="245"/>
      <c r="H3706" s="255"/>
      <c r="I3706" s="210">
        <v>1.669999973636372</v>
      </c>
    </row>
    <row r="3707" spans="1:9" x14ac:dyDescent="0.25">
      <c r="A3707" s="208" t="s">
        <v>8809</v>
      </c>
      <c r="B3707" s="208" t="s">
        <v>14493</v>
      </c>
      <c r="C3707" s="208" t="s">
        <v>13281</v>
      </c>
      <c r="D3707" s="208" t="s">
        <v>14494</v>
      </c>
      <c r="E3707" s="194">
        <v>0.14999999842146811</v>
      </c>
      <c r="F3707" s="254"/>
      <c r="G3707" s="255"/>
      <c r="H3707" s="255"/>
      <c r="I3707" s="210">
        <v>1.5800000036363619</v>
      </c>
    </row>
    <row r="3708" spans="1:9" x14ac:dyDescent="0.25">
      <c r="A3708" s="208" t="s">
        <v>8809</v>
      </c>
      <c r="B3708" s="208" t="s">
        <v>14495</v>
      </c>
      <c r="C3708" s="208" t="s">
        <v>13281</v>
      </c>
      <c r="D3708" s="208" t="s">
        <v>14496</v>
      </c>
      <c r="E3708" s="253">
        <v>34.369999638305707</v>
      </c>
      <c r="F3708" s="245"/>
      <c r="G3708" s="245"/>
      <c r="H3708" s="255"/>
      <c r="I3708" s="210">
        <v>0.23999999575757719</v>
      </c>
    </row>
    <row r="3709" spans="1:9" x14ac:dyDescent="0.25">
      <c r="A3709" s="208" t="s">
        <v>8809</v>
      </c>
      <c r="B3709" s="208" t="s">
        <v>14497</v>
      </c>
      <c r="C3709" s="208" t="s">
        <v>13281</v>
      </c>
      <c r="D3709" s="208" t="s">
        <v>14498</v>
      </c>
      <c r="E3709" s="194">
        <v>2.759999970955012</v>
      </c>
      <c r="F3709" s="254"/>
      <c r="G3709" s="255"/>
      <c r="H3709" s="255"/>
      <c r="I3709" s="210">
        <v>0.46999999484848648</v>
      </c>
    </row>
    <row r="3710" spans="1:9" x14ac:dyDescent="0.25">
      <c r="A3710" s="208" t="s">
        <v>8809</v>
      </c>
      <c r="B3710" s="208" t="s">
        <v>14499</v>
      </c>
      <c r="C3710" s="208" t="s">
        <v>13281</v>
      </c>
      <c r="D3710" s="208" t="s">
        <v>14500</v>
      </c>
      <c r="E3710" s="194">
        <v>0.16119999830360429</v>
      </c>
      <c r="F3710" s="254"/>
      <c r="G3710" s="255"/>
      <c r="H3710" s="255"/>
      <c r="I3710" s="210">
        <v>0.80000003636362416</v>
      </c>
    </row>
    <row r="3711" spans="1:9" x14ac:dyDescent="0.25">
      <c r="A3711" s="208" t="s">
        <v>8809</v>
      </c>
      <c r="B3711" s="208" t="s">
        <v>14501</v>
      </c>
      <c r="C3711" s="208" t="s">
        <v>13281</v>
      </c>
      <c r="D3711" s="208" t="s">
        <v>14502</v>
      </c>
      <c r="E3711" s="194">
        <v>39.650000003683253</v>
      </c>
      <c r="F3711" s="254"/>
      <c r="G3711" s="255"/>
      <c r="H3711" s="255"/>
      <c r="I3711" s="210">
        <v>0.23999999575757719</v>
      </c>
    </row>
    <row r="3712" spans="1:9" x14ac:dyDescent="0.25">
      <c r="A3712" s="208" t="s">
        <v>8809</v>
      </c>
      <c r="B3712" s="208" t="s">
        <v>14503</v>
      </c>
      <c r="C3712" s="208" t="s">
        <v>13281</v>
      </c>
      <c r="D3712" s="208" t="s">
        <v>14504</v>
      </c>
      <c r="E3712" s="194">
        <v>0.43999999536963957</v>
      </c>
      <c r="F3712" s="254"/>
      <c r="G3712" s="255"/>
      <c r="H3712" s="255"/>
      <c r="I3712" s="210">
        <v>0.13000003242423161</v>
      </c>
    </row>
    <row r="3713" spans="1:9" x14ac:dyDescent="0.25">
      <c r="A3713" s="208" t="s">
        <v>8809</v>
      </c>
      <c r="B3713" s="208" t="s">
        <v>14505</v>
      </c>
      <c r="C3713" s="208" t="s">
        <v>13281</v>
      </c>
      <c r="D3713" s="208" t="s">
        <v>14506</v>
      </c>
      <c r="E3713" s="194">
        <v>0.23999999747434889</v>
      </c>
      <c r="F3713" s="254"/>
      <c r="G3713" s="255"/>
      <c r="H3713" s="255"/>
      <c r="I3713" s="210">
        <v>0.51999997818182553</v>
      </c>
    </row>
    <row r="3714" spans="1:9" x14ac:dyDescent="0.25">
      <c r="A3714" s="208" t="s">
        <v>8809</v>
      </c>
      <c r="B3714" s="208" t="s">
        <v>14507</v>
      </c>
      <c r="C3714" s="208" t="s">
        <v>13281</v>
      </c>
      <c r="D3714" s="208" t="s">
        <v>14508</v>
      </c>
      <c r="E3714" s="253">
        <v>0.34190002271086528</v>
      </c>
      <c r="F3714" s="245"/>
      <c r="G3714" s="245"/>
      <c r="H3714" s="245"/>
      <c r="I3714" s="210">
        <v>0.75999997393940255</v>
      </c>
    </row>
    <row r="3715" spans="1:9" x14ac:dyDescent="0.25">
      <c r="A3715" s="208" t="s">
        <v>8809</v>
      </c>
      <c r="B3715" s="208" t="s">
        <v>14509</v>
      </c>
      <c r="C3715" s="208" t="s">
        <v>13281</v>
      </c>
      <c r="D3715" s="208" t="s">
        <v>14510</v>
      </c>
      <c r="E3715" s="194">
        <v>28.460000016206259</v>
      </c>
      <c r="F3715" s="254"/>
      <c r="G3715" s="255"/>
      <c r="H3715" s="255"/>
      <c r="I3715" s="210">
        <v>0.65000001060605705</v>
      </c>
    </row>
    <row r="3716" spans="1:9" x14ac:dyDescent="0.25">
      <c r="A3716" s="208" t="s">
        <v>8809</v>
      </c>
      <c r="B3716" s="208" t="s">
        <v>14511</v>
      </c>
      <c r="C3716" s="208" t="s">
        <v>13281</v>
      </c>
      <c r="D3716" s="208" t="s">
        <v>14512</v>
      </c>
      <c r="E3716" s="194">
        <v>4.4930000053354391</v>
      </c>
      <c r="F3716" s="254"/>
      <c r="G3716" s="255"/>
      <c r="H3716" s="255"/>
      <c r="I3716" s="210">
        <v>0.20999993000002329</v>
      </c>
    </row>
    <row r="3717" spans="1:9" x14ac:dyDescent="0.25">
      <c r="A3717" s="208" t="s">
        <v>8809</v>
      </c>
      <c r="B3717" s="208" t="s">
        <v>14513</v>
      </c>
      <c r="C3717" s="208" t="s">
        <v>13281</v>
      </c>
      <c r="D3717" s="208" t="s">
        <v>14514</v>
      </c>
      <c r="E3717" s="253">
        <v>2.5299999733754279</v>
      </c>
      <c r="F3717" s="245"/>
      <c r="G3717" s="245"/>
      <c r="H3717" s="245"/>
      <c r="I3717" s="210">
        <v>3.120000020606053</v>
      </c>
    </row>
    <row r="3718" spans="1:9" x14ac:dyDescent="0.25">
      <c r="A3718" s="208" t="s">
        <v>8809</v>
      </c>
      <c r="B3718" s="208" t="s">
        <v>14515</v>
      </c>
      <c r="C3718" s="208" t="s">
        <v>13281</v>
      </c>
      <c r="D3718" s="208" t="s">
        <v>12338</v>
      </c>
      <c r="E3718" s="194">
        <v>2.769317203164249</v>
      </c>
      <c r="F3718" s="254"/>
      <c r="G3718" s="255"/>
      <c r="H3718" s="255"/>
      <c r="I3718" s="210">
        <v>0.37000002818180883</v>
      </c>
    </row>
    <row r="3719" spans="1:9" x14ac:dyDescent="0.25">
      <c r="A3719" s="208" t="s">
        <v>8809</v>
      </c>
      <c r="B3719" s="208" t="s">
        <v>14516</v>
      </c>
      <c r="C3719" s="208" t="s">
        <v>13281</v>
      </c>
      <c r="D3719" s="208" t="s">
        <v>14517</v>
      </c>
      <c r="E3719" s="194">
        <v>0.23999999747434889</v>
      </c>
      <c r="F3719" s="254"/>
      <c r="G3719" s="255"/>
      <c r="H3719" s="255"/>
      <c r="I3719" s="210">
        <v>1.350000004545453</v>
      </c>
    </row>
    <row r="3720" spans="1:9" x14ac:dyDescent="0.25">
      <c r="A3720" s="208" t="s">
        <v>8809</v>
      </c>
      <c r="B3720" s="208" t="s">
        <v>14518</v>
      </c>
      <c r="C3720" s="208" t="s">
        <v>13281</v>
      </c>
      <c r="D3720" s="208" t="s">
        <v>14519</v>
      </c>
      <c r="E3720" s="253">
        <v>6.9999999263351764E-2</v>
      </c>
      <c r="F3720" s="245"/>
      <c r="G3720" s="245"/>
      <c r="H3720" s="245"/>
      <c r="I3720" s="210">
        <v>0.2699999857575805</v>
      </c>
    </row>
    <row r="3721" spans="1:9" x14ac:dyDescent="0.25">
      <c r="A3721" s="208" t="s">
        <v>8809</v>
      </c>
      <c r="B3721" s="208" t="s">
        <v>14520</v>
      </c>
      <c r="C3721" s="208" t="s">
        <v>13281</v>
      </c>
      <c r="D3721" s="208" t="s">
        <v>14521</v>
      </c>
      <c r="E3721" s="253">
        <v>9.8900000011575919</v>
      </c>
      <c r="F3721" s="245"/>
      <c r="G3721" s="245"/>
      <c r="H3721" s="255"/>
      <c r="I3721" s="210">
        <v>0.50999983000005666</v>
      </c>
    </row>
    <row r="3722" spans="1:9" x14ac:dyDescent="0.25">
      <c r="A3722" s="208" t="s">
        <v>8809</v>
      </c>
      <c r="B3722" s="208" t="s">
        <v>14522</v>
      </c>
      <c r="C3722" s="208" t="s">
        <v>13281</v>
      </c>
      <c r="D3722" s="208" t="s">
        <v>14523</v>
      </c>
      <c r="E3722" s="194">
        <v>26.834288799428691</v>
      </c>
      <c r="F3722" s="254"/>
      <c r="G3722" s="255"/>
      <c r="H3722" s="255"/>
      <c r="I3722" s="210">
        <v>0.30999997242425159</v>
      </c>
    </row>
    <row r="3723" spans="1:9" x14ac:dyDescent="0.25">
      <c r="A3723" s="208" t="s">
        <v>8809</v>
      </c>
      <c r="B3723" s="208" t="s">
        <v>14524</v>
      </c>
      <c r="C3723" s="208" t="s">
        <v>13281</v>
      </c>
      <c r="D3723" s="208" t="s">
        <v>14525</v>
      </c>
      <c r="E3723" s="253">
        <v>581.15999998779262</v>
      </c>
      <c r="F3723" s="245"/>
      <c r="G3723" s="245"/>
      <c r="H3723" s="255"/>
      <c r="I3723" s="210">
        <v>0.83000002636362757</v>
      </c>
    </row>
    <row r="3724" spans="1:9" x14ac:dyDescent="0.25">
      <c r="A3724" s="208" t="s">
        <v>8809</v>
      </c>
      <c r="B3724" s="208" t="s">
        <v>14526</v>
      </c>
      <c r="C3724" s="208" t="s">
        <v>13281</v>
      </c>
      <c r="D3724" s="208" t="s">
        <v>14527</v>
      </c>
      <c r="E3724" s="194">
        <v>15.27123446176023</v>
      </c>
      <c r="F3724" s="254"/>
      <c r="G3724" s="255"/>
      <c r="H3724" s="255"/>
      <c r="I3724" s="210">
        <v>0.34999988333337217</v>
      </c>
    </row>
    <row r="3725" spans="1:9" x14ac:dyDescent="0.25">
      <c r="A3725" s="208" t="s">
        <v>8809</v>
      </c>
      <c r="B3725" s="208" t="s">
        <v>14528</v>
      </c>
      <c r="C3725" s="208" t="s">
        <v>13281</v>
      </c>
      <c r="D3725" s="208" t="s">
        <v>14529</v>
      </c>
      <c r="E3725" s="253">
        <v>0.25289997102972928</v>
      </c>
      <c r="F3725" s="245"/>
      <c r="G3725" s="245"/>
      <c r="H3725" s="245"/>
      <c r="I3725" s="210">
        <v>0.65000001060605705</v>
      </c>
    </row>
    <row r="3726" spans="1:9" x14ac:dyDescent="0.25">
      <c r="A3726" s="208" t="s">
        <v>8809</v>
      </c>
      <c r="B3726" s="208" t="s">
        <v>14530</v>
      </c>
      <c r="C3726" s="208" t="s">
        <v>13281</v>
      </c>
      <c r="D3726" s="208" t="s">
        <v>14529</v>
      </c>
      <c r="E3726" s="253">
        <v>3474.669999950856</v>
      </c>
      <c r="F3726" s="245"/>
      <c r="G3726" s="245"/>
      <c r="H3726" s="245"/>
      <c r="I3726" s="210">
        <v>0.25999998909091282</v>
      </c>
    </row>
    <row r="3727" spans="1:9" x14ac:dyDescent="0.25">
      <c r="A3727" s="208" t="s">
        <v>8809</v>
      </c>
      <c r="B3727" s="208" t="s">
        <v>14531</v>
      </c>
      <c r="C3727" s="208" t="s">
        <v>13281</v>
      </c>
      <c r="D3727" s="208" t="s">
        <v>13185</v>
      </c>
      <c r="E3727" s="253">
        <v>0.14999999842146811</v>
      </c>
      <c r="F3727" s="245"/>
      <c r="G3727" s="245"/>
      <c r="H3727" s="245"/>
      <c r="I3727" s="210">
        <v>0.40000001818181208</v>
      </c>
    </row>
    <row r="3728" spans="1:9" x14ac:dyDescent="0.25">
      <c r="A3728" s="208" t="s">
        <v>8809</v>
      </c>
      <c r="B3728" s="208" t="s">
        <v>14532</v>
      </c>
      <c r="C3728" s="208" t="s">
        <v>13281</v>
      </c>
      <c r="D3728" s="208" t="s">
        <v>14533</v>
      </c>
      <c r="E3728" s="194">
        <v>26.834288799428691</v>
      </c>
      <c r="F3728" s="254"/>
      <c r="G3728" s="255"/>
      <c r="H3728" s="255"/>
      <c r="I3728" s="210">
        <v>0.66000000727272479</v>
      </c>
    </row>
    <row r="3729" spans="1:9" x14ac:dyDescent="0.25">
      <c r="A3729" s="208" t="s">
        <v>8809</v>
      </c>
      <c r="B3729" s="208" t="s">
        <v>14534</v>
      </c>
      <c r="C3729" s="208" t="s">
        <v>13281</v>
      </c>
      <c r="D3729" s="208" t="s">
        <v>14535</v>
      </c>
      <c r="E3729" s="194">
        <v>21.051000041557479</v>
      </c>
      <c r="F3729" s="254"/>
      <c r="G3729" s="255"/>
      <c r="H3729" s="255"/>
      <c r="I3729" s="210">
        <v>0.9199999963636375</v>
      </c>
    </row>
    <row r="3730" spans="1:9" x14ac:dyDescent="0.25">
      <c r="A3730" s="208" t="s">
        <v>8809</v>
      </c>
      <c r="B3730" s="208" t="s">
        <v>14536</v>
      </c>
      <c r="C3730" s="208" t="s">
        <v>13281</v>
      </c>
      <c r="D3730" s="208" t="s">
        <v>14537</v>
      </c>
      <c r="E3730" s="194">
        <v>4.3899999538016319</v>
      </c>
      <c r="F3730" s="254"/>
      <c r="G3730" s="255"/>
      <c r="H3730" s="255"/>
      <c r="I3730" s="210">
        <v>0.78999996393940586</v>
      </c>
    </row>
    <row r="3731" spans="1:9" x14ac:dyDescent="0.25">
      <c r="A3731" s="208" t="s">
        <v>8809</v>
      </c>
      <c r="B3731" s="208" t="s">
        <v>14538</v>
      </c>
      <c r="C3731" s="208" t="s">
        <v>13281</v>
      </c>
      <c r="D3731" s="208" t="s">
        <v>14539</v>
      </c>
      <c r="E3731" s="194">
        <v>1.099999988424099</v>
      </c>
      <c r="F3731" s="254"/>
      <c r="G3731" s="255"/>
      <c r="H3731" s="255"/>
      <c r="I3731" s="210">
        <v>1.0199996600001131</v>
      </c>
    </row>
    <row r="3732" spans="1:9" x14ac:dyDescent="0.25">
      <c r="A3732" s="208" t="s">
        <v>8809</v>
      </c>
      <c r="B3732" s="208" t="s">
        <v>14540</v>
      </c>
      <c r="C3732" s="208" t="s">
        <v>13281</v>
      </c>
      <c r="D3732" s="208" t="s">
        <v>14541</v>
      </c>
      <c r="E3732" s="194">
        <v>2.4999999736911338</v>
      </c>
      <c r="F3732" s="254"/>
      <c r="G3732" s="255"/>
      <c r="H3732" s="255"/>
      <c r="I3732" s="210">
        <v>1.2499995833334721</v>
      </c>
    </row>
    <row r="3733" spans="1:9" x14ac:dyDescent="0.25">
      <c r="A3733" s="208" t="s">
        <v>8809</v>
      </c>
      <c r="B3733" s="208" t="s">
        <v>14542</v>
      </c>
      <c r="C3733" s="208" t="s">
        <v>13281</v>
      </c>
      <c r="D3733" s="208" t="s">
        <v>14543</v>
      </c>
      <c r="E3733" s="253">
        <v>962.71999997137596</v>
      </c>
      <c r="F3733" s="245"/>
      <c r="G3733" s="245"/>
      <c r="H3733" s="245"/>
      <c r="I3733" s="210">
        <v>1.3999999878787921</v>
      </c>
    </row>
    <row r="3734" spans="1:9" x14ac:dyDescent="0.25">
      <c r="A3734" s="208" t="s">
        <v>8809</v>
      </c>
      <c r="B3734" s="208" t="s">
        <v>14544</v>
      </c>
      <c r="C3734" s="208" t="s">
        <v>13281</v>
      </c>
      <c r="D3734" s="208" t="s">
        <v>14545</v>
      </c>
      <c r="E3734" s="194">
        <v>42.389999974848728</v>
      </c>
      <c r="F3734" s="254"/>
      <c r="G3734" s="255"/>
      <c r="H3734" s="255"/>
      <c r="I3734" s="210">
        <v>1.0400000321212011</v>
      </c>
    </row>
    <row r="3735" spans="1:9" x14ac:dyDescent="0.25">
      <c r="A3735" s="208" t="s">
        <v>8809</v>
      </c>
      <c r="B3735" s="208" t="s">
        <v>14546</v>
      </c>
      <c r="C3735" s="208" t="s">
        <v>13281</v>
      </c>
      <c r="D3735" s="208" t="s">
        <v>14547</v>
      </c>
      <c r="E3735" s="194">
        <v>3.1719999666193108</v>
      </c>
      <c r="F3735" s="254"/>
      <c r="G3735" s="255"/>
      <c r="H3735" s="255"/>
      <c r="I3735" s="210">
        <v>0.44000000484848317</v>
      </c>
    </row>
    <row r="3736" spans="1:9" x14ac:dyDescent="0.25">
      <c r="A3736" s="208" t="s">
        <v>8809</v>
      </c>
      <c r="B3736" s="208" t="s">
        <v>14548</v>
      </c>
      <c r="C3736" s="208" t="s">
        <v>13281</v>
      </c>
      <c r="D3736" s="208" t="s">
        <v>14549</v>
      </c>
      <c r="E3736" s="253">
        <v>0.2440999711223365</v>
      </c>
      <c r="F3736" s="245"/>
      <c r="G3736" s="245"/>
      <c r="H3736" s="255"/>
      <c r="I3736" s="210">
        <v>7.9999973333342217E-2</v>
      </c>
    </row>
    <row r="3737" spans="1:9" x14ac:dyDescent="0.25">
      <c r="A3737" s="208" t="s">
        <v>8809</v>
      </c>
      <c r="B3737" s="208" t="s">
        <v>14550</v>
      </c>
      <c r="C3737" s="208" t="s">
        <v>13281</v>
      </c>
      <c r="D3737" s="208" t="s">
        <v>14551</v>
      </c>
      <c r="E3737" s="194">
        <v>42.969999547803219</v>
      </c>
      <c r="F3737" s="254"/>
      <c r="G3737" s="255"/>
      <c r="H3737" s="255"/>
      <c r="I3737" s="210">
        <v>0.23999999575757719</v>
      </c>
    </row>
    <row r="3738" spans="1:9" x14ac:dyDescent="0.25">
      <c r="A3738" s="208" t="s">
        <v>8809</v>
      </c>
      <c r="B3738" s="208" t="s">
        <v>14552</v>
      </c>
      <c r="C3738" s="208" t="s">
        <v>13281</v>
      </c>
      <c r="D3738" s="208" t="s">
        <v>14553</v>
      </c>
      <c r="E3738" s="194">
        <v>4.7399999501183911</v>
      </c>
      <c r="F3738" s="254"/>
      <c r="G3738" s="255"/>
      <c r="H3738" s="255"/>
      <c r="I3738" s="210">
        <v>1.250000037878775</v>
      </c>
    </row>
    <row r="3739" spans="1:9" x14ac:dyDescent="0.25">
      <c r="A3739" s="208" t="s">
        <v>8809</v>
      </c>
      <c r="B3739" s="208" t="s">
        <v>14554</v>
      </c>
      <c r="C3739" s="208" t="s">
        <v>13281</v>
      </c>
      <c r="D3739" s="208" t="s">
        <v>14553</v>
      </c>
      <c r="E3739" s="253">
        <v>0.44999999526440421</v>
      </c>
      <c r="F3739" s="245"/>
      <c r="G3739" s="245"/>
      <c r="H3739" s="245"/>
      <c r="I3739" s="210">
        <v>0.15000002575756721</v>
      </c>
    </row>
    <row r="3740" spans="1:9" x14ac:dyDescent="0.25">
      <c r="A3740" s="208" t="s">
        <v>8809</v>
      </c>
      <c r="B3740" s="208" t="s">
        <v>14555</v>
      </c>
      <c r="C3740" s="208" t="s">
        <v>13281</v>
      </c>
      <c r="D3740" s="208" t="s">
        <v>14556</v>
      </c>
      <c r="E3740" s="253">
        <v>9.9999998947645372E-2</v>
      </c>
      <c r="F3740" s="245"/>
      <c r="G3740" s="245"/>
      <c r="H3740" s="245"/>
      <c r="I3740" s="210">
        <v>7.9999973333342217E-2</v>
      </c>
    </row>
    <row r="3741" spans="1:9" x14ac:dyDescent="0.25">
      <c r="A3741" s="208" t="s">
        <v>8809</v>
      </c>
      <c r="B3741" s="208" t="s">
        <v>14557</v>
      </c>
      <c r="C3741" s="208" t="s">
        <v>13281</v>
      </c>
      <c r="D3741" s="208" t="s">
        <v>14558</v>
      </c>
      <c r="E3741" s="194">
        <v>46.230000039673769</v>
      </c>
      <c r="F3741" s="254"/>
      <c r="G3741" s="255"/>
      <c r="H3741" s="255"/>
      <c r="I3741" s="210">
        <v>0.2599999133333622</v>
      </c>
    </row>
    <row r="3742" spans="1:9" x14ac:dyDescent="0.25">
      <c r="A3742" s="208" t="s">
        <v>8809</v>
      </c>
      <c r="B3742" s="208" t="s">
        <v>14559</v>
      </c>
      <c r="C3742" s="208" t="s">
        <v>13281</v>
      </c>
      <c r="D3742" s="208" t="s">
        <v>14560</v>
      </c>
      <c r="E3742" s="194">
        <v>7.211749463701663</v>
      </c>
      <c r="F3742" s="254"/>
      <c r="G3742" s="255"/>
      <c r="H3742" s="255"/>
      <c r="I3742" s="210">
        <v>9.9999966666677771E-3</v>
      </c>
    </row>
    <row r="3743" spans="1:9" x14ac:dyDescent="0.25">
      <c r="A3743" s="208" t="s">
        <v>8809</v>
      </c>
      <c r="B3743" s="208" t="s">
        <v>14561</v>
      </c>
      <c r="C3743" s="208" t="s">
        <v>13281</v>
      </c>
      <c r="D3743" s="208" t="s">
        <v>14562</v>
      </c>
      <c r="E3743" s="253">
        <v>3.7725000392265189</v>
      </c>
      <c r="F3743" s="245"/>
      <c r="G3743" s="245"/>
      <c r="H3743" s="245"/>
      <c r="I3743" s="210">
        <v>3.9999986666671108E-2</v>
      </c>
    </row>
    <row r="3744" spans="1:9" x14ac:dyDescent="0.25">
      <c r="A3744" s="208" t="s">
        <v>8809</v>
      </c>
      <c r="B3744" s="208" t="s">
        <v>14563</v>
      </c>
      <c r="C3744" s="208" t="s">
        <v>13281</v>
      </c>
      <c r="D3744" s="208" t="s">
        <v>14564</v>
      </c>
      <c r="E3744" s="253">
        <v>2.544091738552047</v>
      </c>
      <c r="F3744" s="245"/>
      <c r="G3744" s="245"/>
      <c r="H3744" s="245"/>
      <c r="I3744" s="210">
        <v>86.609999993636364</v>
      </c>
    </row>
    <row r="3745" spans="1:9" x14ac:dyDescent="0.25">
      <c r="A3745" s="208" t="s">
        <v>8809</v>
      </c>
      <c r="B3745" s="208" t="s">
        <v>14565</v>
      </c>
      <c r="C3745" s="208" t="s">
        <v>13281</v>
      </c>
      <c r="D3745" s="208" t="s">
        <v>14566</v>
      </c>
      <c r="E3745" s="194">
        <v>16.810000033570109</v>
      </c>
      <c r="F3745" s="254"/>
      <c r="G3745" s="255"/>
      <c r="H3745" s="255"/>
      <c r="I3745" s="210">
        <v>0.1700000190909027</v>
      </c>
    </row>
    <row r="3746" spans="1:9" x14ac:dyDescent="0.25">
      <c r="A3746" s="208" t="s">
        <v>8809</v>
      </c>
      <c r="B3746" s="208" t="s">
        <v>14567</v>
      </c>
      <c r="C3746" s="208" t="s">
        <v>13281</v>
      </c>
      <c r="D3746" s="208" t="s">
        <v>14568</v>
      </c>
      <c r="E3746" s="253"/>
      <c r="F3746" s="245"/>
      <c r="G3746" s="245"/>
      <c r="H3746" s="245"/>
      <c r="I3746" s="210">
        <v>0.83000002636362757</v>
      </c>
    </row>
    <row r="3747" spans="1:9" x14ac:dyDescent="0.25">
      <c r="A3747" s="208" t="s">
        <v>8809</v>
      </c>
      <c r="B3747" s="208" t="s">
        <v>14569</v>
      </c>
      <c r="C3747" s="208" t="s">
        <v>13281</v>
      </c>
      <c r="D3747" s="208" t="s">
        <v>14566</v>
      </c>
      <c r="E3747" s="194">
        <v>28.680000013891078</v>
      </c>
      <c r="F3747" s="254"/>
      <c r="G3747" s="255"/>
      <c r="H3747" s="255"/>
      <c r="I3747" s="210">
        <v>0.1700000190909027</v>
      </c>
    </row>
    <row r="3748" spans="1:9" x14ac:dyDescent="0.25">
      <c r="A3748" s="208" t="s">
        <v>8809</v>
      </c>
      <c r="B3748" s="208" t="s">
        <v>14570</v>
      </c>
      <c r="C3748" s="208" t="s">
        <v>13281</v>
      </c>
      <c r="D3748" s="208" t="s">
        <v>14571</v>
      </c>
      <c r="E3748" s="194">
        <v>4.8394528298926298</v>
      </c>
      <c r="F3748" s="254"/>
      <c r="G3748" s="255"/>
      <c r="H3748" s="255"/>
      <c r="I3748" s="210">
        <v>0.33999988666670439</v>
      </c>
    </row>
    <row r="3749" spans="1:9" x14ac:dyDescent="0.25">
      <c r="A3749" s="208" t="s">
        <v>8809</v>
      </c>
      <c r="B3749" s="208" t="s">
        <v>14572</v>
      </c>
      <c r="C3749" s="208" t="s">
        <v>13281</v>
      </c>
      <c r="D3749" s="208" t="s">
        <v>14573</v>
      </c>
      <c r="E3749" s="253">
        <v>2.57999997284925</v>
      </c>
      <c r="F3749" s="245"/>
      <c r="G3749" s="245"/>
      <c r="H3749" s="245"/>
      <c r="I3749" s="210">
        <v>0.1700000190909027</v>
      </c>
    </row>
    <row r="3750" spans="1:9" x14ac:dyDescent="0.25">
      <c r="A3750" s="208" t="s">
        <v>8809</v>
      </c>
      <c r="B3750" s="208" t="s">
        <v>14574</v>
      </c>
      <c r="C3750" s="208" t="s">
        <v>13281</v>
      </c>
      <c r="D3750" s="208" t="s">
        <v>14575</v>
      </c>
      <c r="E3750" s="194">
        <v>0.44999999526440421</v>
      </c>
      <c r="F3750" s="254"/>
      <c r="G3750" s="255"/>
      <c r="H3750" s="255"/>
      <c r="I3750" s="210">
        <v>0.16000002242423489</v>
      </c>
    </row>
    <row r="3751" spans="1:9" x14ac:dyDescent="0.25">
      <c r="A3751" s="208" t="s">
        <v>8809</v>
      </c>
      <c r="B3751" s="208" t="s">
        <v>14576</v>
      </c>
      <c r="C3751" s="208" t="s">
        <v>13281</v>
      </c>
      <c r="D3751" s="208" t="s">
        <v>14577</v>
      </c>
      <c r="E3751" s="253">
        <v>0.17999999810576159</v>
      </c>
      <c r="F3751" s="245"/>
      <c r="G3751" s="245"/>
      <c r="H3751" s="245"/>
      <c r="I3751" s="210">
        <v>8.9999970000009991E-2</v>
      </c>
    </row>
    <row r="3752" spans="1:9" x14ac:dyDescent="0.25">
      <c r="A3752" s="208" t="s">
        <v>8809</v>
      </c>
      <c r="B3752" s="208" t="s">
        <v>14578</v>
      </c>
      <c r="C3752" s="208" t="s">
        <v>13281</v>
      </c>
      <c r="D3752" s="208" t="s">
        <v>14579</v>
      </c>
      <c r="E3752" s="194">
        <v>3.343772656208654</v>
      </c>
      <c r="F3752" s="254"/>
      <c r="G3752" s="255"/>
      <c r="H3752" s="255"/>
      <c r="I3752" s="210">
        <v>0.32999996575758722</v>
      </c>
    </row>
    <row r="3753" spans="1:9" x14ac:dyDescent="0.25">
      <c r="A3753" s="208" t="s">
        <v>8809</v>
      </c>
      <c r="B3753" s="208" t="s">
        <v>14580</v>
      </c>
      <c r="C3753" s="208" t="s">
        <v>13281</v>
      </c>
      <c r="D3753" s="208" t="s">
        <v>14581</v>
      </c>
      <c r="E3753" s="194">
        <v>5.1338121006702222</v>
      </c>
      <c r="F3753" s="254"/>
      <c r="G3753" s="255"/>
      <c r="H3753" s="255"/>
      <c r="I3753" s="210">
        <v>0.27999998242424828</v>
      </c>
    </row>
    <row r="3754" spans="1:9" x14ac:dyDescent="0.25">
      <c r="A3754" s="208" t="s">
        <v>8809</v>
      </c>
      <c r="B3754" s="208" t="s">
        <v>14582</v>
      </c>
      <c r="C3754" s="208" t="s">
        <v>13281</v>
      </c>
      <c r="D3754" s="208" t="s">
        <v>14583</v>
      </c>
      <c r="E3754" s="194">
        <v>7.9999999158116286E-2</v>
      </c>
      <c r="F3754" s="254"/>
      <c r="G3754" s="255"/>
      <c r="H3754" s="255"/>
      <c r="I3754" s="210">
        <v>0.1700000190909027</v>
      </c>
    </row>
    <row r="3755" spans="1:9" x14ac:dyDescent="0.25">
      <c r="A3755" s="208" t="s">
        <v>8809</v>
      </c>
      <c r="B3755" s="208" t="s">
        <v>14584</v>
      </c>
      <c r="C3755" s="208" t="s">
        <v>13281</v>
      </c>
      <c r="D3755" s="208" t="s">
        <v>14585</v>
      </c>
      <c r="E3755" s="253">
        <v>0.21999999768481979</v>
      </c>
      <c r="F3755" s="245"/>
      <c r="G3755" s="245"/>
      <c r="H3755" s="245"/>
      <c r="I3755" s="210">
        <v>0.15000002575756721</v>
      </c>
    </row>
    <row r="3756" spans="1:9" x14ac:dyDescent="0.25">
      <c r="A3756" s="208" t="s">
        <v>8809</v>
      </c>
      <c r="B3756" s="208" t="s">
        <v>14586</v>
      </c>
      <c r="C3756" s="208" t="s">
        <v>13281</v>
      </c>
      <c r="D3756" s="208" t="s">
        <v>14587</v>
      </c>
      <c r="E3756" s="194">
        <v>10.33919989119495</v>
      </c>
      <c r="F3756" s="254"/>
      <c r="G3756" s="255"/>
      <c r="H3756" s="255"/>
      <c r="I3756" s="210">
        <v>0.69999999393939594</v>
      </c>
    </row>
    <row r="3757" spans="1:9" x14ac:dyDescent="0.25">
      <c r="A3757" s="208" t="s">
        <v>8809</v>
      </c>
      <c r="B3757" s="208" t="s">
        <v>14588</v>
      </c>
      <c r="C3757" s="208" t="s">
        <v>13281</v>
      </c>
      <c r="D3757" s="208" t="s">
        <v>14589</v>
      </c>
      <c r="E3757" s="253">
        <v>8.7900000127334916</v>
      </c>
      <c r="F3757" s="245"/>
      <c r="G3757" s="245"/>
      <c r="H3757" s="255"/>
      <c r="I3757" s="210">
        <v>0.6100000239393859</v>
      </c>
    </row>
    <row r="3758" spans="1:9" x14ac:dyDescent="0.25">
      <c r="A3758" s="208" t="s">
        <v>8809</v>
      </c>
      <c r="B3758" s="208" t="s">
        <v>14590</v>
      </c>
      <c r="C3758" s="208" t="s">
        <v>13281</v>
      </c>
      <c r="D3758" s="208" t="s">
        <v>14591</v>
      </c>
      <c r="E3758" s="194">
        <v>5.3068928670676891</v>
      </c>
      <c r="F3758" s="254"/>
      <c r="G3758" s="255"/>
      <c r="H3758" s="255"/>
      <c r="I3758" s="210">
        <v>3.9999986666671108E-2</v>
      </c>
    </row>
    <row r="3759" spans="1:9" x14ac:dyDescent="0.25">
      <c r="A3759" s="208" t="s">
        <v>8809</v>
      </c>
      <c r="B3759" s="208" t="s">
        <v>14592</v>
      </c>
      <c r="C3759" s="208" t="s">
        <v>13281</v>
      </c>
      <c r="D3759" s="208" t="s">
        <v>14593</v>
      </c>
      <c r="E3759" s="253">
        <v>7.9999999158116286E-2</v>
      </c>
      <c r="F3759" s="245"/>
      <c r="G3759" s="245"/>
      <c r="H3759" s="245"/>
      <c r="I3759" s="210">
        <v>0.38000002484847661</v>
      </c>
    </row>
    <row r="3760" spans="1:9" x14ac:dyDescent="0.25">
      <c r="A3760" s="208" t="s">
        <v>8809</v>
      </c>
      <c r="B3760" s="208" t="s">
        <v>14594</v>
      </c>
      <c r="C3760" s="208" t="s">
        <v>13281</v>
      </c>
      <c r="D3760" s="208" t="s">
        <v>14595</v>
      </c>
      <c r="E3760" s="253">
        <v>5.1880000506393049</v>
      </c>
      <c r="F3760" s="245"/>
      <c r="G3760" s="245"/>
      <c r="H3760" s="255"/>
      <c r="I3760" s="210">
        <v>0.38000002484847661</v>
      </c>
    </row>
    <row r="3761" spans="1:9" x14ac:dyDescent="0.25">
      <c r="A3761" s="208" t="s">
        <v>8809</v>
      </c>
      <c r="B3761" s="208" t="s">
        <v>14596</v>
      </c>
      <c r="C3761" s="208" t="s">
        <v>13281</v>
      </c>
      <c r="D3761" s="208" t="s">
        <v>14597</v>
      </c>
      <c r="E3761" s="253">
        <v>2.2399999764272559E-2</v>
      </c>
      <c r="F3761" s="245"/>
      <c r="G3761" s="245"/>
      <c r="H3761" s="245"/>
      <c r="I3761" s="210">
        <v>0.44000000484848317</v>
      </c>
    </row>
    <row r="3762" spans="1:9" x14ac:dyDescent="0.25">
      <c r="A3762" s="208" t="s">
        <v>8809</v>
      </c>
      <c r="B3762" s="208" t="s">
        <v>14598</v>
      </c>
      <c r="C3762" s="208" t="s">
        <v>13281</v>
      </c>
      <c r="D3762" s="208" t="s">
        <v>14599</v>
      </c>
      <c r="E3762" s="194">
        <v>0.16399999827413839</v>
      </c>
      <c r="F3762" s="254"/>
      <c r="G3762" s="255"/>
      <c r="H3762" s="255"/>
      <c r="I3762" s="210">
        <v>0.15000002575756721</v>
      </c>
    </row>
    <row r="3763" spans="1:9" x14ac:dyDescent="0.25">
      <c r="A3763" s="208" t="s">
        <v>8809</v>
      </c>
      <c r="B3763" s="208" t="s">
        <v>14600</v>
      </c>
      <c r="C3763" s="208" t="s">
        <v>13281</v>
      </c>
      <c r="D3763" s="208" t="s">
        <v>14601</v>
      </c>
      <c r="E3763" s="253">
        <v>6.9999999263351764E-2</v>
      </c>
      <c r="F3763" s="245"/>
      <c r="G3763" s="245"/>
      <c r="H3763" s="245"/>
      <c r="I3763" s="210">
        <v>0.5800000339393826</v>
      </c>
    </row>
    <row r="3764" spans="1:9" x14ac:dyDescent="0.25">
      <c r="A3764" s="208" t="s">
        <v>8809</v>
      </c>
      <c r="B3764" s="208" t="s">
        <v>14602</v>
      </c>
      <c r="C3764" s="208" t="s">
        <v>13281</v>
      </c>
      <c r="D3764" s="208" t="s">
        <v>14603</v>
      </c>
      <c r="E3764" s="194">
        <v>31.739999981689031</v>
      </c>
      <c r="F3764" s="254"/>
      <c r="G3764" s="255"/>
      <c r="H3764" s="255"/>
      <c r="I3764" s="210">
        <v>0.93999998969697296</v>
      </c>
    </row>
    <row r="3765" spans="1:9" x14ac:dyDescent="0.25">
      <c r="A3765" s="208" t="s">
        <v>8809</v>
      </c>
      <c r="B3765" s="208" t="s">
        <v>14604</v>
      </c>
      <c r="C3765" s="208" t="s">
        <v>13281</v>
      </c>
      <c r="D3765" s="208" t="s">
        <v>14605</v>
      </c>
      <c r="E3765" s="194">
        <v>0.10990002515232811</v>
      </c>
      <c r="F3765" s="254"/>
      <c r="G3765" s="255"/>
      <c r="H3765" s="255"/>
      <c r="I3765" s="210">
        <v>7.8600000315151402</v>
      </c>
    </row>
    <row r="3766" spans="1:9" x14ac:dyDescent="0.25">
      <c r="A3766" s="208" t="s">
        <v>8809</v>
      </c>
      <c r="B3766" s="208" t="s">
        <v>14606</v>
      </c>
      <c r="C3766" s="208" t="s">
        <v>13281</v>
      </c>
      <c r="D3766" s="208" t="s">
        <v>14607</v>
      </c>
      <c r="E3766" s="194">
        <v>41.939999979584321</v>
      </c>
      <c r="F3766" s="254"/>
      <c r="G3766" s="255"/>
      <c r="H3766" s="255"/>
      <c r="I3766" s="210">
        <v>0.22000000242424159</v>
      </c>
    </row>
    <row r="3767" spans="1:9" x14ac:dyDescent="0.25">
      <c r="A3767" s="208" t="s">
        <v>8809</v>
      </c>
      <c r="B3767" s="208" t="s">
        <v>14608</v>
      </c>
      <c r="C3767" s="208" t="s">
        <v>13281</v>
      </c>
      <c r="D3767" s="208" t="s">
        <v>14609</v>
      </c>
      <c r="E3767" s="194">
        <v>42.280499949692192</v>
      </c>
      <c r="F3767" s="254"/>
      <c r="G3767" s="255"/>
      <c r="H3767" s="255"/>
      <c r="I3767" s="210">
        <v>2.9999990000003331E-2</v>
      </c>
    </row>
    <row r="3768" spans="1:9" x14ac:dyDescent="0.25">
      <c r="A3768" s="208" t="s">
        <v>8809</v>
      </c>
      <c r="B3768" s="208" t="s">
        <v>14610</v>
      </c>
      <c r="C3768" s="208" t="s">
        <v>13281</v>
      </c>
      <c r="D3768" s="208" t="s">
        <v>14611</v>
      </c>
      <c r="E3768" s="194">
        <v>13.865703616251469</v>
      </c>
      <c r="F3768" s="254"/>
      <c r="G3768" s="255"/>
      <c r="H3768" s="255"/>
      <c r="I3768" s="210">
        <v>3.8899999912121239</v>
      </c>
    </row>
    <row r="3769" spans="1:9" x14ac:dyDescent="0.25">
      <c r="A3769" s="208" t="s">
        <v>8809</v>
      </c>
      <c r="B3769" s="208" t="s">
        <v>14612</v>
      </c>
      <c r="C3769" s="208" t="s">
        <v>13281</v>
      </c>
      <c r="D3769" s="208" t="s">
        <v>14613</v>
      </c>
      <c r="E3769" s="253">
        <v>1.3399999858984479</v>
      </c>
      <c r="F3769" s="245"/>
      <c r="G3769" s="245"/>
      <c r="H3769" s="245"/>
      <c r="I3769" s="210">
        <v>3.8899999912121239</v>
      </c>
    </row>
    <row r="3770" spans="1:9" x14ac:dyDescent="0.25">
      <c r="A3770" s="208" t="s">
        <v>8809</v>
      </c>
      <c r="B3770" s="208" t="s">
        <v>14614</v>
      </c>
      <c r="C3770" s="208" t="s">
        <v>13281</v>
      </c>
      <c r="D3770" s="208" t="s">
        <v>14615</v>
      </c>
      <c r="E3770" s="194">
        <v>57.2303903474834</v>
      </c>
      <c r="F3770" s="254"/>
      <c r="G3770" s="255"/>
      <c r="H3770" s="255"/>
      <c r="I3770" s="210">
        <v>3.059999964848497</v>
      </c>
    </row>
    <row r="3771" spans="1:9" x14ac:dyDescent="0.25">
      <c r="A3771" s="208" t="s">
        <v>8809</v>
      </c>
      <c r="B3771" s="208" t="s">
        <v>14616</v>
      </c>
      <c r="C3771" s="208" t="s">
        <v>13281</v>
      </c>
      <c r="D3771" s="208" t="s">
        <v>14617</v>
      </c>
      <c r="E3771" s="194">
        <v>2.1799999770586691</v>
      </c>
      <c r="F3771" s="254"/>
      <c r="G3771" s="255"/>
      <c r="H3771" s="255"/>
      <c r="I3771" s="210">
        <v>0.24999991666669441</v>
      </c>
    </row>
    <row r="3772" spans="1:9" x14ac:dyDescent="0.25">
      <c r="A3772" s="208" t="s">
        <v>8809</v>
      </c>
      <c r="B3772" s="208" t="s">
        <v>14618</v>
      </c>
      <c r="C3772" s="208" t="s">
        <v>13281</v>
      </c>
      <c r="D3772" s="208" t="s">
        <v>14619</v>
      </c>
      <c r="E3772" s="194">
        <v>1.309999986214154</v>
      </c>
      <c r="F3772" s="254"/>
      <c r="G3772" s="255"/>
      <c r="H3772" s="255"/>
      <c r="I3772" s="210">
        <v>4.9999983333338889E-2</v>
      </c>
    </row>
    <row r="3773" spans="1:9" x14ac:dyDescent="0.25">
      <c r="A3773" s="208" t="s">
        <v>8809</v>
      </c>
      <c r="B3773" s="208" t="s">
        <v>14620</v>
      </c>
      <c r="C3773" s="208" t="s">
        <v>13281</v>
      </c>
      <c r="D3773" s="208" t="s">
        <v>14621</v>
      </c>
      <c r="E3773" s="194">
        <v>1.7499999815837941</v>
      </c>
      <c r="F3773" s="254"/>
      <c r="G3773" s="255"/>
      <c r="H3773" s="255"/>
      <c r="I3773" s="210">
        <v>9.9999966666677771E-3</v>
      </c>
    </row>
    <row r="3774" spans="1:9" x14ac:dyDescent="0.25">
      <c r="A3774" s="208" t="s">
        <v>8809</v>
      </c>
      <c r="B3774" s="208" t="s">
        <v>14622</v>
      </c>
      <c r="C3774" s="208" t="s">
        <v>13281</v>
      </c>
      <c r="D3774" s="208" t="s">
        <v>14623</v>
      </c>
      <c r="E3774" s="253">
        <v>3.3899999643251779</v>
      </c>
      <c r="F3774" s="245"/>
      <c r="G3774" s="245"/>
      <c r="H3774" s="245"/>
      <c r="I3774" s="210">
        <v>1.2199999721212209</v>
      </c>
    </row>
    <row r="3775" spans="1:9" x14ac:dyDescent="0.25">
      <c r="A3775" s="208" t="s">
        <v>8809</v>
      </c>
      <c r="B3775" s="208" t="s">
        <v>14624</v>
      </c>
      <c r="C3775" s="208" t="s">
        <v>13281</v>
      </c>
      <c r="D3775" s="208" t="s">
        <v>14625</v>
      </c>
      <c r="E3775" s="194">
        <v>42.944856269983092</v>
      </c>
      <c r="F3775" s="254"/>
      <c r="G3775" s="255"/>
      <c r="H3775" s="255"/>
      <c r="I3775" s="210">
        <v>1.8899999760606141</v>
      </c>
    </row>
    <row r="3776" spans="1:9" x14ac:dyDescent="0.25">
      <c r="A3776" s="208" t="s">
        <v>8809</v>
      </c>
      <c r="B3776" s="208" t="s">
        <v>14626</v>
      </c>
      <c r="C3776" s="208" t="s">
        <v>13281</v>
      </c>
      <c r="D3776" s="208" t="s">
        <v>14627</v>
      </c>
      <c r="E3776" s="194">
        <v>1.139999988003157</v>
      </c>
      <c r="F3776" s="254"/>
      <c r="G3776" s="255"/>
      <c r="H3776" s="255"/>
      <c r="I3776" s="210">
        <v>0.2299999990909094</v>
      </c>
    </row>
    <row r="3777" spans="1:9" x14ac:dyDescent="0.25">
      <c r="A3777" s="208" t="s">
        <v>8809</v>
      </c>
      <c r="B3777" s="208" t="s">
        <v>14628</v>
      </c>
      <c r="C3777" s="208" t="s">
        <v>13281</v>
      </c>
      <c r="D3777" s="208" t="s">
        <v>14629</v>
      </c>
      <c r="E3777" s="253">
        <v>0.45999999515916867</v>
      </c>
      <c r="F3777" s="245"/>
      <c r="G3777" s="245"/>
      <c r="H3777" s="245"/>
      <c r="I3777" s="210">
        <v>0.6100000239393859</v>
      </c>
    </row>
    <row r="3778" spans="1:9" x14ac:dyDescent="0.25">
      <c r="A3778" s="208" t="s">
        <v>8809</v>
      </c>
      <c r="B3778" s="208" t="s">
        <v>14630</v>
      </c>
      <c r="C3778" s="208" t="s">
        <v>13281</v>
      </c>
      <c r="D3778" s="208" t="s">
        <v>14631</v>
      </c>
      <c r="E3778" s="253">
        <v>4.859999948855565</v>
      </c>
      <c r="F3778" s="245"/>
      <c r="G3778" s="245"/>
      <c r="H3778" s="245"/>
      <c r="I3778" s="210">
        <v>1.81999999939394</v>
      </c>
    </row>
    <row r="3779" spans="1:9" x14ac:dyDescent="0.25">
      <c r="A3779" s="208" t="s">
        <v>8809</v>
      </c>
      <c r="B3779" s="208" t="s">
        <v>14632</v>
      </c>
      <c r="C3779" s="208" t="s">
        <v>13281</v>
      </c>
      <c r="D3779" s="208" t="s">
        <v>14633</v>
      </c>
      <c r="E3779" s="194">
        <v>20.0499997890029</v>
      </c>
      <c r="F3779" s="254"/>
      <c r="G3779" s="255"/>
      <c r="H3779" s="255"/>
      <c r="I3779" s="210">
        <v>2.690000012424238</v>
      </c>
    </row>
    <row r="3780" spans="1:9" x14ac:dyDescent="0.25">
      <c r="A3780" s="208" t="s">
        <v>8809</v>
      </c>
      <c r="B3780" s="208" t="s">
        <v>14634</v>
      </c>
      <c r="C3780" s="208" t="s">
        <v>13281</v>
      </c>
      <c r="D3780" s="208" t="s">
        <v>14635</v>
      </c>
      <c r="E3780" s="194">
        <v>26.789999718074188</v>
      </c>
      <c r="F3780" s="254"/>
      <c r="G3780" s="255"/>
      <c r="H3780" s="255"/>
      <c r="I3780" s="210">
        <v>8.6499971166676275</v>
      </c>
    </row>
    <row r="3781" spans="1:9" x14ac:dyDescent="0.25">
      <c r="A3781" s="208" t="s">
        <v>8809</v>
      </c>
      <c r="B3781" s="208" t="s">
        <v>14636</v>
      </c>
      <c r="C3781" s="208" t="s">
        <v>13281</v>
      </c>
      <c r="D3781" s="208" t="s">
        <v>14637</v>
      </c>
      <c r="E3781" s="253">
        <v>13.399999964219941</v>
      </c>
      <c r="F3781" s="245"/>
      <c r="G3781" s="245"/>
      <c r="H3781" s="255"/>
      <c r="I3781" s="210">
        <v>6.9999976666674443E-2</v>
      </c>
    </row>
    <row r="3782" spans="1:9" x14ac:dyDescent="0.25">
      <c r="A3782" s="208" t="s">
        <v>8809</v>
      </c>
      <c r="B3782" s="208" t="s">
        <v>14638</v>
      </c>
      <c r="C3782" s="208" t="s">
        <v>13281</v>
      </c>
      <c r="D3782" s="208" t="s">
        <v>14639</v>
      </c>
      <c r="E3782" s="253">
        <v>13.370647583576449</v>
      </c>
      <c r="F3782" s="245"/>
      <c r="G3782" s="245"/>
      <c r="H3782" s="255"/>
      <c r="I3782" s="210">
        <v>6.9999976666674443E-2</v>
      </c>
    </row>
    <row r="3783" spans="1:9" x14ac:dyDescent="0.25">
      <c r="A3783" s="208" t="s">
        <v>8809</v>
      </c>
      <c r="B3783" s="208" t="s">
        <v>14640</v>
      </c>
      <c r="C3783" s="208" t="s">
        <v>13281</v>
      </c>
      <c r="D3783" s="208" t="s">
        <v>14641</v>
      </c>
      <c r="E3783" s="194">
        <v>13.34999996474612</v>
      </c>
      <c r="F3783" s="254"/>
      <c r="G3783" s="255"/>
      <c r="H3783" s="255"/>
      <c r="I3783" s="210">
        <v>0.1700000190909027</v>
      </c>
    </row>
    <row r="3784" spans="1:9" x14ac:dyDescent="0.25">
      <c r="A3784" s="208" t="s">
        <v>8809</v>
      </c>
      <c r="B3784" s="208" t="s">
        <v>14642</v>
      </c>
      <c r="C3784" s="208" t="s">
        <v>13281</v>
      </c>
      <c r="D3784" s="208" t="s">
        <v>14643</v>
      </c>
      <c r="E3784" s="194">
        <v>102.04025654259139</v>
      </c>
      <c r="F3784" s="254"/>
      <c r="G3784" s="255"/>
      <c r="H3784" s="255"/>
      <c r="I3784" s="210">
        <v>6.9999976666674443E-2</v>
      </c>
    </row>
    <row r="3785" spans="1:9" x14ac:dyDescent="0.25">
      <c r="A3785" s="208" t="s">
        <v>8809</v>
      </c>
      <c r="B3785" s="208" t="s">
        <v>14644</v>
      </c>
      <c r="C3785" s="208" t="s">
        <v>13281</v>
      </c>
      <c r="D3785" s="208" t="s">
        <v>14645</v>
      </c>
      <c r="E3785" s="253">
        <v>0.34999999631675882</v>
      </c>
      <c r="F3785" s="245"/>
      <c r="G3785" s="245"/>
      <c r="H3785" s="245"/>
      <c r="I3785" s="210">
        <v>7.9999973333342217E-2</v>
      </c>
    </row>
    <row r="3786" spans="1:9" x14ac:dyDescent="0.25">
      <c r="A3786" s="208" t="s">
        <v>8809</v>
      </c>
      <c r="B3786" s="208" t="s">
        <v>14646</v>
      </c>
      <c r="C3786" s="208" t="s">
        <v>13281</v>
      </c>
      <c r="D3786" s="208" t="s">
        <v>14647</v>
      </c>
      <c r="E3786" s="194">
        <v>3.2699999655880041</v>
      </c>
      <c r="F3786" s="254"/>
      <c r="G3786" s="255"/>
      <c r="H3786" s="255"/>
      <c r="I3786" s="210">
        <v>0.13000003242423161</v>
      </c>
    </row>
    <row r="3787" spans="1:9" x14ac:dyDescent="0.25">
      <c r="A3787" s="208" t="s">
        <v>8809</v>
      </c>
      <c r="B3787" s="208" t="s">
        <v>14648</v>
      </c>
      <c r="C3787" s="208" t="s">
        <v>13281</v>
      </c>
      <c r="D3787" s="208" t="s">
        <v>14649</v>
      </c>
      <c r="E3787" s="253">
        <v>0.39999999579058149</v>
      </c>
      <c r="F3787" s="245"/>
      <c r="G3787" s="245"/>
      <c r="H3787" s="245"/>
      <c r="I3787" s="210">
        <v>9.9999966666677771E-3</v>
      </c>
    </row>
    <row r="3788" spans="1:9" x14ac:dyDescent="0.25">
      <c r="A3788" s="208" t="s">
        <v>8809</v>
      </c>
      <c r="B3788" s="208" t="s">
        <v>14650</v>
      </c>
      <c r="C3788" s="208" t="s">
        <v>13281</v>
      </c>
      <c r="D3788" s="208" t="s">
        <v>14651</v>
      </c>
      <c r="E3788" s="253">
        <v>0.14999999842146811</v>
      </c>
      <c r="F3788" s="245"/>
      <c r="G3788" s="245"/>
      <c r="H3788" s="245"/>
      <c r="I3788" s="210">
        <v>0.12000003575756379</v>
      </c>
    </row>
    <row r="3789" spans="1:9" x14ac:dyDescent="0.25">
      <c r="A3789" s="208" t="s">
        <v>8809</v>
      </c>
      <c r="B3789" s="208" t="s">
        <v>14652</v>
      </c>
      <c r="C3789" s="208" t="s">
        <v>13281</v>
      </c>
      <c r="D3789" s="208" t="s">
        <v>14653</v>
      </c>
      <c r="E3789" s="194">
        <v>4.4199999534859247</v>
      </c>
      <c r="F3789" s="254"/>
      <c r="G3789" s="255"/>
      <c r="H3789" s="255"/>
      <c r="I3789" s="210">
        <v>7.9999973333342217E-2</v>
      </c>
    </row>
    <row r="3790" spans="1:9" x14ac:dyDescent="0.25">
      <c r="A3790" s="208" t="s">
        <v>8809</v>
      </c>
      <c r="B3790" s="208" t="s">
        <v>14654</v>
      </c>
      <c r="C3790" s="208" t="s">
        <v>13281</v>
      </c>
      <c r="D3790" s="208" t="s">
        <v>14655</v>
      </c>
      <c r="E3790" s="194">
        <v>3.0326805258334071</v>
      </c>
      <c r="F3790" s="254"/>
      <c r="G3790" s="255"/>
      <c r="H3790" s="255"/>
      <c r="I3790" s="210">
        <v>0.20000000909090601</v>
      </c>
    </row>
    <row r="3791" spans="1:9" x14ac:dyDescent="0.25">
      <c r="A3791" s="208" t="s">
        <v>8809</v>
      </c>
      <c r="B3791" s="208" t="s">
        <v>14656</v>
      </c>
      <c r="C3791" s="208" t="s">
        <v>13281</v>
      </c>
      <c r="D3791" s="208" t="s">
        <v>14657</v>
      </c>
      <c r="E3791" s="194">
        <v>1.5743646243160789</v>
      </c>
      <c r="F3791" s="254"/>
      <c r="G3791" s="255"/>
      <c r="H3791" s="255"/>
      <c r="I3791" s="210">
        <v>8.9999970000009991E-2</v>
      </c>
    </row>
    <row r="3792" spans="1:9" x14ac:dyDescent="0.25">
      <c r="A3792" s="208" t="s">
        <v>8809</v>
      </c>
      <c r="B3792" s="208" t="s">
        <v>14658</v>
      </c>
      <c r="C3792" s="208" t="s">
        <v>13281</v>
      </c>
      <c r="D3792" s="208" t="s">
        <v>14659</v>
      </c>
      <c r="E3792" s="194">
        <v>2.6005000515601151</v>
      </c>
      <c r="F3792" s="254"/>
      <c r="G3792" s="255"/>
      <c r="H3792" s="255"/>
      <c r="I3792" s="210">
        <v>8.9999970000009991E-2</v>
      </c>
    </row>
    <row r="3793" spans="1:9" x14ac:dyDescent="0.25">
      <c r="A3793" s="208" t="s">
        <v>8809</v>
      </c>
      <c r="B3793" s="208" t="s">
        <v>14660</v>
      </c>
      <c r="C3793" s="208" t="s">
        <v>13281</v>
      </c>
      <c r="D3793" s="208" t="s">
        <v>14661</v>
      </c>
      <c r="E3793" s="253">
        <v>0.47999999494869777</v>
      </c>
      <c r="F3793" s="245"/>
      <c r="G3793" s="245"/>
      <c r="H3793" s="245"/>
      <c r="I3793" s="210">
        <v>9.9999966666677771E-3</v>
      </c>
    </row>
    <row r="3794" spans="1:9" x14ac:dyDescent="0.25">
      <c r="A3794" s="208" t="s">
        <v>8809</v>
      </c>
      <c r="B3794" s="208" t="s">
        <v>14662</v>
      </c>
      <c r="C3794" s="208" t="s">
        <v>13281</v>
      </c>
      <c r="D3794" s="208" t="s">
        <v>14663</v>
      </c>
      <c r="E3794" s="194">
        <v>3.107099993611155</v>
      </c>
      <c r="F3794" s="254"/>
      <c r="G3794" s="255"/>
      <c r="H3794" s="255"/>
      <c r="I3794" s="210">
        <v>1.3100000178787821</v>
      </c>
    </row>
    <row r="3795" spans="1:9" x14ac:dyDescent="0.25">
      <c r="A3795" s="208" t="s">
        <v>8809</v>
      </c>
      <c r="B3795" s="208" t="s">
        <v>14664</v>
      </c>
      <c r="C3795" s="208" t="s">
        <v>13281</v>
      </c>
      <c r="D3795" s="208" t="s">
        <v>14665</v>
      </c>
      <c r="E3795" s="194">
        <v>2.239699950121548</v>
      </c>
      <c r="F3795" s="254"/>
      <c r="G3795" s="255"/>
      <c r="H3795" s="255"/>
      <c r="I3795" s="210">
        <v>9.9999966666677771E-3</v>
      </c>
    </row>
    <row r="3796" spans="1:9" x14ac:dyDescent="0.25">
      <c r="A3796" s="208" t="s">
        <v>8809</v>
      </c>
      <c r="B3796" s="208" t="s">
        <v>14666</v>
      </c>
      <c r="C3796" s="208" t="s">
        <v>13281</v>
      </c>
      <c r="D3796" s="208" t="s">
        <v>14667</v>
      </c>
      <c r="E3796" s="253">
        <v>1.9898000316779789</v>
      </c>
      <c r="F3796" s="245"/>
      <c r="G3796" s="245"/>
      <c r="H3796" s="255"/>
      <c r="I3796" s="210">
        <v>0.37000002818180883</v>
      </c>
    </row>
    <row r="3797" spans="1:9" x14ac:dyDescent="0.25">
      <c r="A3797" s="208" t="s">
        <v>8809</v>
      </c>
      <c r="B3797" s="208" t="s">
        <v>14668</v>
      </c>
      <c r="C3797" s="208" t="s">
        <v>13281</v>
      </c>
      <c r="D3797" s="208" t="s">
        <v>14669</v>
      </c>
      <c r="E3797" s="194">
        <v>7.082106423761048</v>
      </c>
      <c r="F3797" s="254"/>
      <c r="G3797" s="255"/>
      <c r="H3797" s="255"/>
      <c r="I3797" s="210">
        <v>3.3700000130302992</v>
      </c>
    </row>
    <row r="3798" spans="1:9" x14ac:dyDescent="0.25">
      <c r="A3798" s="208" t="s">
        <v>8809</v>
      </c>
      <c r="B3798" s="208" t="s">
        <v>14670</v>
      </c>
      <c r="C3798" s="208" t="s">
        <v>13281</v>
      </c>
      <c r="D3798" s="208" t="s">
        <v>14671</v>
      </c>
      <c r="E3798" s="253">
        <v>2.206399976780848</v>
      </c>
      <c r="F3798" s="245"/>
      <c r="G3798" s="245"/>
      <c r="H3798" s="245"/>
      <c r="I3798" s="210">
        <v>0.98999997303031184</v>
      </c>
    </row>
    <row r="3799" spans="1:9" x14ac:dyDescent="0.25">
      <c r="A3799" s="208" t="s">
        <v>8809</v>
      </c>
      <c r="B3799" s="208" t="s">
        <v>14672</v>
      </c>
      <c r="C3799" s="208" t="s">
        <v>13281</v>
      </c>
      <c r="D3799" s="208" t="s">
        <v>14673</v>
      </c>
      <c r="E3799" s="194">
        <v>14.03999995748487</v>
      </c>
      <c r="F3799" s="254"/>
      <c r="G3799" s="255"/>
      <c r="H3799" s="255"/>
      <c r="I3799" s="210">
        <v>9.9999966666677771E-3</v>
      </c>
    </row>
    <row r="3800" spans="1:9" x14ac:dyDescent="0.25">
      <c r="A3800" s="208" t="s">
        <v>8809</v>
      </c>
      <c r="B3800" s="208" t="s">
        <v>14674</v>
      </c>
      <c r="C3800" s="208" t="s">
        <v>13281</v>
      </c>
      <c r="D3800" s="208" t="s">
        <v>14675</v>
      </c>
      <c r="E3800" s="253">
        <v>5.9999999368587222E-2</v>
      </c>
      <c r="F3800" s="245"/>
      <c r="G3800" s="245"/>
      <c r="H3800" s="245"/>
      <c r="I3800" s="210">
        <v>0.40000001818181208</v>
      </c>
    </row>
    <row r="3801" spans="1:9" x14ac:dyDescent="0.25">
      <c r="A3801" s="208" t="s">
        <v>8809</v>
      </c>
      <c r="B3801" s="208" t="s">
        <v>14676</v>
      </c>
      <c r="C3801" s="208" t="s">
        <v>13281</v>
      </c>
      <c r="D3801" s="208" t="s">
        <v>14677</v>
      </c>
      <c r="E3801" s="194">
        <v>3.5034990423204522</v>
      </c>
      <c r="F3801" s="254"/>
      <c r="G3801" s="255"/>
      <c r="H3801" s="255"/>
      <c r="I3801" s="210">
        <v>1.060000025454537</v>
      </c>
    </row>
    <row r="3802" spans="1:9" x14ac:dyDescent="0.25">
      <c r="A3802" s="208" t="s">
        <v>8809</v>
      </c>
      <c r="B3802" s="208" t="s">
        <v>14678</v>
      </c>
      <c r="C3802" s="208" t="s">
        <v>13281</v>
      </c>
      <c r="D3802" s="208" t="s">
        <v>14679</v>
      </c>
      <c r="E3802" s="253">
        <v>134.2399999553802</v>
      </c>
      <c r="F3802" s="245"/>
      <c r="G3802" s="245"/>
      <c r="H3802" s="245"/>
      <c r="I3802" s="210">
        <v>1.1999999787878859</v>
      </c>
    </row>
    <row r="3803" spans="1:9" x14ac:dyDescent="0.25">
      <c r="A3803" s="208" t="s">
        <v>8809</v>
      </c>
      <c r="B3803" s="208" t="s">
        <v>14680</v>
      </c>
      <c r="C3803" s="208" t="s">
        <v>13281</v>
      </c>
      <c r="D3803" s="208" t="s">
        <v>14681</v>
      </c>
      <c r="E3803" s="194">
        <v>3.143000019542225</v>
      </c>
      <c r="F3803" s="254"/>
      <c r="G3803" s="255"/>
      <c r="H3803" s="255"/>
      <c r="I3803" s="210">
        <v>0.23999999575757719</v>
      </c>
    </row>
    <row r="3804" spans="1:9" x14ac:dyDescent="0.25">
      <c r="A3804" s="208" t="s">
        <v>8809</v>
      </c>
      <c r="B3804" s="208" t="s">
        <v>14682</v>
      </c>
      <c r="C3804" s="208" t="s">
        <v>13281</v>
      </c>
      <c r="D3804" s="208" t="s">
        <v>14683</v>
      </c>
      <c r="E3804" s="194">
        <v>32.549999973164951</v>
      </c>
      <c r="F3804" s="254"/>
      <c r="G3804" s="255"/>
      <c r="H3804" s="255"/>
      <c r="I3804" s="210">
        <v>0.18000001575757049</v>
      </c>
    </row>
    <row r="3805" spans="1:9" x14ac:dyDescent="0.25">
      <c r="A3805" s="208" t="s">
        <v>8809</v>
      </c>
      <c r="B3805" s="208" t="s">
        <v>14684</v>
      </c>
      <c r="C3805" s="208" t="s">
        <v>13281</v>
      </c>
      <c r="D3805" s="208" t="s">
        <v>14685</v>
      </c>
      <c r="E3805" s="253">
        <v>0.42999999547487511</v>
      </c>
      <c r="F3805" s="245"/>
      <c r="G3805" s="245"/>
      <c r="H3805" s="245"/>
      <c r="I3805" s="210">
        <v>0.61999979333340216</v>
      </c>
    </row>
    <row r="3806" spans="1:9" x14ac:dyDescent="0.25">
      <c r="A3806" s="208" t="s">
        <v>8809</v>
      </c>
      <c r="B3806" s="208" t="s">
        <v>14686</v>
      </c>
      <c r="C3806" s="208" t="s">
        <v>13281</v>
      </c>
      <c r="D3806" s="208" t="s">
        <v>14687</v>
      </c>
      <c r="E3806" s="253">
        <v>0.69999999263351753</v>
      </c>
      <c r="F3806" s="245"/>
      <c r="G3806" s="245"/>
      <c r="H3806" s="245"/>
      <c r="I3806" s="210">
        <v>0.32999996575758722</v>
      </c>
    </row>
    <row r="3807" spans="1:9" x14ac:dyDescent="0.25">
      <c r="A3807" s="208" t="s">
        <v>8809</v>
      </c>
      <c r="B3807" s="208" t="s">
        <v>14688</v>
      </c>
      <c r="C3807" s="208" t="s">
        <v>13281</v>
      </c>
      <c r="D3807" s="208" t="s">
        <v>14689</v>
      </c>
      <c r="E3807" s="253">
        <v>8.9999999052880822E-2</v>
      </c>
      <c r="F3807" s="245"/>
      <c r="G3807" s="245"/>
      <c r="H3807" s="245"/>
      <c r="I3807" s="210">
        <v>1.2900000245454459</v>
      </c>
    </row>
    <row r="3808" spans="1:9" x14ac:dyDescent="0.25">
      <c r="A3808" s="208" t="s">
        <v>8809</v>
      </c>
      <c r="B3808" s="208" t="s">
        <v>14690</v>
      </c>
      <c r="C3808" s="208" t="s">
        <v>13281</v>
      </c>
      <c r="D3808" s="208" t="s">
        <v>14691</v>
      </c>
      <c r="E3808" s="194">
        <v>4.8099999493817416</v>
      </c>
      <c r="F3808" s="254"/>
      <c r="G3808" s="255"/>
      <c r="H3808" s="255"/>
      <c r="I3808" s="210">
        <v>1.2900000245454459</v>
      </c>
    </row>
    <row r="3809" spans="1:9" x14ac:dyDescent="0.25">
      <c r="A3809" s="208" t="s">
        <v>8809</v>
      </c>
      <c r="B3809" s="208" t="s">
        <v>14692</v>
      </c>
      <c r="C3809" s="208" t="s">
        <v>13281</v>
      </c>
      <c r="D3809" s="208" t="s">
        <v>14693</v>
      </c>
      <c r="E3809" s="194">
        <v>8.4250672094178682</v>
      </c>
      <c r="F3809" s="254"/>
      <c r="G3809" s="255"/>
      <c r="H3809" s="255"/>
      <c r="I3809" s="210">
        <v>4.5699999918181842</v>
      </c>
    </row>
    <row r="3810" spans="1:9" x14ac:dyDescent="0.25">
      <c r="A3810" s="208" t="s">
        <v>8809</v>
      </c>
      <c r="B3810" s="208" t="s">
        <v>14694</v>
      </c>
      <c r="C3810" s="208" t="s">
        <v>13281</v>
      </c>
      <c r="D3810" s="208" t="s">
        <v>14695</v>
      </c>
      <c r="E3810" s="253">
        <v>6.9500000320968169</v>
      </c>
      <c r="F3810" s="245"/>
      <c r="G3810" s="245"/>
      <c r="H3810" s="255"/>
      <c r="I3810" s="210">
        <v>4.5699999918181842</v>
      </c>
    </row>
    <row r="3811" spans="1:9" x14ac:dyDescent="0.25">
      <c r="A3811" s="208" t="s">
        <v>8809</v>
      </c>
      <c r="B3811" s="208" t="s">
        <v>14696</v>
      </c>
      <c r="C3811" s="208" t="s">
        <v>13281</v>
      </c>
      <c r="D3811" s="208" t="s">
        <v>14697</v>
      </c>
      <c r="E3811" s="194">
        <v>9.8200000018942379</v>
      </c>
      <c r="F3811" s="254"/>
      <c r="G3811" s="255"/>
      <c r="H3811" s="255"/>
      <c r="I3811" s="210">
        <v>1.120000005454544</v>
      </c>
    </row>
    <row r="3812" spans="1:9" x14ac:dyDescent="0.25">
      <c r="A3812" s="208" t="s">
        <v>8809</v>
      </c>
      <c r="B3812" s="208" t="s">
        <v>14698</v>
      </c>
      <c r="C3812" s="208" t="s">
        <v>13281</v>
      </c>
      <c r="D3812" s="208" t="s">
        <v>14697</v>
      </c>
      <c r="E3812" s="194">
        <v>29.439999690186799</v>
      </c>
      <c r="F3812" s="254"/>
      <c r="G3812" s="255"/>
      <c r="H3812" s="255"/>
      <c r="I3812" s="210">
        <v>1.0900000154545399</v>
      </c>
    </row>
    <row r="3813" spans="1:9" x14ac:dyDescent="0.25">
      <c r="A3813" s="208" t="s">
        <v>8809</v>
      </c>
      <c r="B3813" s="208" t="s">
        <v>14699</v>
      </c>
      <c r="C3813" s="208" t="s">
        <v>13281</v>
      </c>
      <c r="D3813" s="208" t="s">
        <v>14700</v>
      </c>
      <c r="E3813" s="253">
        <v>0.24999999736911341</v>
      </c>
      <c r="F3813" s="245"/>
      <c r="G3813" s="245"/>
      <c r="H3813" s="245"/>
      <c r="I3813" s="210">
        <v>0.86000001636363088</v>
      </c>
    </row>
    <row r="3814" spans="1:9" x14ac:dyDescent="0.25">
      <c r="A3814" s="208" t="s">
        <v>8809</v>
      </c>
      <c r="B3814" s="208" t="s">
        <v>14701</v>
      </c>
      <c r="C3814" s="208" t="s">
        <v>13281</v>
      </c>
      <c r="D3814" s="208" t="s">
        <v>14702</v>
      </c>
      <c r="E3814" s="253"/>
      <c r="F3814" s="245"/>
      <c r="G3814" s="245"/>
      <c r="H3814" s="245"/>
      <c r="I3814" s="210">
        <v>1.1999999787878859</v>
      </c>
    </row>
    <row r="3815" spans="1:9" x14ac:dyDescent="0.25">
      <c r="A3815" s="208" t="s">
        <v>8809</v>
      </c>
      <c r="B3815" s="208" t="s">
        <v>14703</v>
      </c>
      <c r="C3815" s="208" t="s">
        <v>13281</v>
      </c>
      <c r="D3815" s="208" t="s">
        <v>14704</v>
      </c>
      <c r="E3815" s="194">
        <v>1.099999988424099</v>
      </c>
      <c r="F3815" s="254"/>
      <c r="G3815" s="255"/>
      <c r="H3815" s="255"/>
      <c r="I3815" s="210">
        <v>1.1999999787878859</v>
      </c>
    </row>
    <row r="3816" spans="1:9" x14ac:dyDescent="0.25">
      <c r="A3816" s="208" t="s">
        <v>8809</v>
      </c>
      <c r="B3816" s="208" t="s">
        <v>14705</v>
      </c>
      <c r="C3816" s="208" t="s">
        <v>13281</v>
      </c>
      <c r="D3816" s="208" t="s">
        <v>14706</v>
      </c>
      <c r="E3816" s="194">
        <v>3.2929281421422978</v>
      </c>
      <c r="F3816" s="254"/>
      <c r="G3816" s="255"/>
      <c r="H3816" s="255"/>
      <c r="I3816" s="210">
        <v>0.78999973666675438</v>
      </c>
    </row>
    <row r="3817" spans="1:9" x14ac:dyDescent="0.25">
      <c r="A3817" s="208" t="s">
        <v>8809</v>
      </c>
      <c r="B3817" s="208" t="s">
        <v>14707</v>
      </c>
      <c r="C3817" s="208" t="s">
        <v>13281</v>
      </c>
      <c r="D3817" s="208" t="s">
        <v>14708</v>
      </c>
      <c r="E3817" s="253">
        <v>1.9899999790581431</v>
      </c>
      <c r="F3817" s="245"/>
      <c r="G3817" s="245"/>
      <c r="H3817" s="255"/>
      <c r="I3817" s="210">
        <v>0.98999967000010991</v>
      </c>
    </row>
    <row r="3818" spans="1:9" x14ac:dyDescent="0.25">
      <c r="A3818" s="208" t="s">
        <v>8809</v>
      </c>
      <c r="B3818" s="208" t="s">
        <v>14709</v>
      </c>
      <c r="C3818" s="208" t="s">
        <v>13281</v>
      </c>
      <c r="D3818" s="208" t="s">
        <v>14710</v>
      </c>
      <c r="E3818" s="253">
        <v>54.059999957274407</v>
      </c>
      <c r="F3818" s="245"/>
      <c r="G3818" s="245"/>
      <c r="H3818" s="255"/>
      <c r="I3818" s="210">
        <v>0.8799997066667643</v>
      </c>
    </row>
    <row r="3819" spans="1:9" x14ac:dyDescent="0.25">
      <c r="A3819" s="208" t="s">
        <v>8809</v>
      </c>
      <c r="B3819" s="208" t="s">
        <v>14711</v>
      </c>
      <c r="C3819" s="208" t="s">
        <v>13281</v>
      </c>
      <c r="D3819" s="208" t="s">
        <v>14712</v>
      </c>
      <c r="E3819" s="194">
        <v>3.3825628689022582</v>
      </c>
      <c r="F3819" s="254"/>
      <c r="G3819" s="255"/>
      <c r="H3819" s="255"/>
      <c r="I3819" s="210">
        <v>5.999998000000667E-2</v>
      </c>
    </row>
    <row r="3820" spans="1:9" x14ac:dyDescent="0.25">
      <c r="A3820" s="208" t="s">
        <v>8809</v>
      </c>
      <c r="B3820" s="208" t="s">
        <v>14713</v>
      </c>
      <c r="C3820" s="208" t="s">
        <v>13281</v>
      </c>
      <c r="D3820" s="208" t="s">
        <v>14714</v>
      </c>
      <c r="E3820" s="194">
        <v>3.8130000124914498</v>
      </c>
      <c r="F3820" s="254"/>
      <c r="G3820" s="255"/>
      <c r="H3820" s="255"/>
      <c r="I3820" s="210">
        <v>5.999998000000667E-2</v>
      </c>
    </row>
    <row r="3821" spans="1:9" x14ac:dyDescent="0.25">
      <c r="A3821" s="208" t="s">
        <v>8809</v>
      </c>
      <c r="B3821" s="208" t="s">
        <v>14715</v>
      </c>
      <c r="C3821" s="208" t="s">
        <v>13281</v>
      </c>
      <c r="D3821" s="208" t="s">
        <v>14716</v>
      </c>
      <c r="E3821" s="253">
        <v>7.6401999722157328</v>
      </c>
      <c r="F3821" s="245"/>
      <c r="G3821" s="245"/>
      <c r="H3821" s="245"/>
      <c r="I3821" s="210">
        <v>0.249999992424245</v>
      </c>
    </row>
    <row r="3822" spans="1:9" x14ac:dyDescent="0.25">
      <c r="A3822" s="208" t="s">
        <v>8809</v>
      </c>
      <c r="B3822" s="208" t="s">
        <v>14717</v>
      </c>
      <c r="C3822" s="208" t="s">
        <v>13281</v>
      </c>
      <c r="D3822" s="208" t="s">
        <v>14718</v>
      </c>
      <c r="E3822" s="253">
        <v>1.9999999789529072E-2</v>
      </c>
      <c r="F3822" s="245"/>
      <c r="G3822" s="245"/>
      <c r="H3822" s="245"/>
      <c r="I3822" s="210">
        <v>7.9999973333342217E-2</v>
      </c>
    </row>
    <row r="3823" spans="1:9" x14ac:dyDescent="0.25">
      <c r="A3823" s="208" t="s">
        <v>8809</v>
      </c>
      <c r="B3823" s="208" t="s">
        <v>14719</v>
      </c>
      <c r="C3823" s="208" t="s">
        <v>13281</v>
      </c>
      <c r="D3823" s="208" t="s">
        <v>14720</v>
      </c>
      <c r="E3823" s="194">
        <v>2.57999997284925</v>
      </c>
      <c r="F3823" s="254"/>
      <c r="G3823" s="255"/>
      <c r="H3823" s="255"/>
      <c r="I3823" s="210">
        <v>0.19000001242423831</v>
      </c>
    </row>
    <row r="3824" spans="1:9" x14ac:dyDescent="0.25">
      <c r="A3824" s="208" t="s">
        <v>8809</v>
      </c>
      <c r="B3824" s="208" t="s">
        <v>14721</v>
      </c>
      <c r="C3824" s="208" t="s">
        <v>13281</v>
      </c>
      <c r="D3824" s="208" t="s">
        <v>14722</v>
      </c>
      <c r="E3824" s="194">
        <v>0.32999999652722972</v>
      </c>
      <c r="F3824" s="254"/>
      <c r="G3824" s="255"/>
      <c r="H3824" s="255"/>
      <c r="I3824" s="210">
        <v>0.77999996727273824</v>
      </c>
    </row>
    <row r="3825" spans="1:9" x14ac:dyDescent="0.25">
      <c r="A3825" s="208" t="s">
        <v>8809</v>
      </c>
      <c r="B3825" s="208" t="s">
        <v>14723</v>
      </c>
      <c r="C3825" s="208" t="s">
        <v>13281</v>
      </c>
      <c r="D3825" s="208" t="s">
        <v>14677</v>
      </c>
      <c r="E3825" s="253">
        <v>0.10999999884240989</v>
      </c>
      <c r="F3825" s="245"/>
      <c r="G3825" s="245"/>
      <c r="H3825" s="245"/>
      <c r="I3825" s="210">
        <v>0.45000000151515102</v>
      </c>
    </row>
    <row r="3826" spans="1:9" x14ac:dyDescent="0.25">
      <c r="A3826" s="208" t="s">
        <v>8809</v>
      </c>
      <c r="B3826" s="208" t="s">
        <v>14724</v>
      </c>
      <c r="C3826" s="208" t="s">
        <v>13281</v>
      </c>
      <c r="D3826" s="208" t="s">
        <v>14725</v>
      </c>
      <c r="E3826" s="253">
        <v>9.9999998947645358E-3</v>
      </c>
      <c r="F3826" s="245"/>
      <c r="G3826" s="245"/>
      <c r="H3826" s="245"/>
      <c r="I3826" s="210">
        <v>0.2100000057575738</v>
      </c>
    </row>
    <row r="3827" spans="1:9" x14ac:dyDescent="0.25">
      <c r="A3827" s="208" t="s">
        <v>8809</v>
      </c>
      <c r="B3827" s="208" t="s">
        <v>14726</v>
      </c>
      <c r="C3827" s="208" t="s">
        <v>13281</v>
      </c>
      <c r="D3827" s="208" t="s">
        <v>14727</v>
      </c>
      <c r="E3827" s="253">
        <v>9.9999998947645372E-2</v>
      </c>
      <c r="F3827" s="245"/>
      <c r="G3827" s="245"/>
      <c r="H3827" s="245"/>
      <c r="I3827" s="210">
        <v>0.56999981000006328</v>
      </c>
    </row>
    <row r="3828" spans="1:9" x14ac:dyDescent="0.25">
      <c r="A3828" s="208" t="s">
        <v>8809</v>
      </c>
      <c r="B3828" s="208" t="s">
        <v>14728</v>
      </c>
      <c r="C3828" s="208" t="s">
        <v>13281</v>
      </c>
      <c r="D3828" s="208" t="s">
        <v>14729</v>
      </c>
      <c r="E3828" s="194">
        <v>1.9956999526892929</v>
      </c>
      <c r="F3828" s="254"/>
      <c r="G3828" s="255"/>
      <c r="H3828" s="255"/>
      <c r="I3828" s="210">
        <v>0.41999986000004658</v>
      </c>
    </row>
    <row r="3829" spans="1:9" x14ac:dyDescent="0.25">
      <c r="A3829" s="208" t="s">
        <v>8809</v>
      </c>
      <c r="B3829" s="208" t="s">
        <v>14730</v>
      </c>
      <c r="C3829" s="208" t="s">
        <v>13281</v>
      </c>
      <c r="D3829" s="208" t="s">
        <v>14731</v>
      </c>
      <c r="E3829" s="194">
        <v>3.2199999661141812</v>
      </c>
      <c r="F3829" s="254"/>
      <c r="G3829" s="255"/>
      <c r="H3829" s="255"/>
      <c r="I3829" s="210">
        <v>0.75999974666675119</v>
      </c>
    </row>
    <row r="3830" spans="1:9" x14ac:dyDescent="0.25">
      <c r="A3830" s="208" t="s">
        <v>8809</v>
      </c>
      <c r="B3830" s="208" t="s">
        <v>14732</v>
      </c>
      <c r="C3830" s="208" t="s">
        <v>13281</v>
      </c>
      <c r="D3830" s="208" t="s">
        <v>14733</v>
      </c>
      <c r="E3830" s="253">
        <v>6.9999999263351764E-2</v>
      </c>
      <c r="F3830" s="245"/>
      <c r="G3830" s="245"/>
      <c r="H3830" s="245"/>
      <c r="I3830" s="210">
        <v>0.1099999633333455</v>
      </c>
    </row>
    <row r="3831" spans="1:9" x14ac:dyDescent="0.25">
      <c r="A3831" s="208" t="s">
        <v>8809</v>
      </c>
      <c r="B3831" s="208" t="s">
        <v>14734</v>
      </c>
      <c r="C3831" s="208" t="s">
        <v>13281</v>
      </c>
      <c r="D3831" s="208" t="s">
        <v>14735</v>
      </c>
      <c r="E3831" s="253">
        <v>0.27599999709550121</v>
      </c>
      <c r="F3831" s="245"/>
      <c r="G3831" s="245"/>
      <c r="H3831" s="245"/>
      <c r="I3831" s="210">
        <v>0.1099999633333455</v>
      </c>
    </row>
    <row r="3832" spans="1:9" x14ac:dyDescent="0.25">
      <c r="A3832" s="208" t="s">
        <v>8809</v>
      </c>
      <c r="B3832" s="208" t="s">
        <v>14736</v>
      </c>
      <c r="C3832" s="208" t="s">
        <v>13281</v>
      </c>
      <c r="D3832" s="208" t="s">
        <v>14737</v>
      </c>
      <c r="E3832" s="253"/>
      <c r="F3832" s="245"/>
      <c r="G3832" s="245"/>
      <c r="H3832" s="245"/>
      <c r="I3832" s="210">
        <v>1.369999997878788</v>
      </c>
    </row>
    <row r="3833" spans="1:9" x14ac:dyDescent="0.25">
      <c r="A3833" s="208" t="s">
        <v>8809</v>
      </c>
      <c r="B3833" s="208" t="s">
        <v>14738</v>
      </c>
      <c r="C3833" s="208" t="s">
        <v>13281</v>
      </c>
      <c r="D3833" s="208" t="s">
        <v>14739</v>
      </c>
      <c r="E3833" s="194">
        <v>3.2381041490333691</v>
      </c>
      <c r="F3833" s="254"/>
      <c r="G3833" s="255"/>
      <c r="H3833" s="255"/>
      <c r="I3833" s="210">
        <v>0.27999998242424828</v>
      </c>
    </row>
    <row r="3834" spans="1:9" x14ac:dyDescent="0.25">
      <c r="A3834" s="208" t="s">
        <v>8809</v>
      </c>
      <c r="B3834" s="208" t="s">
        <v>14740</v>
      </c>
      <c r="C3834" s="208" t="s">
        <v>13281</v>
      </c>
      <c r="D3834" s="208" t="s">
        <v>14741</v>
      </c>
      <c r="E3834" s="253">
        <v>0.16999999821099709</v>
      </c>
      <c r="F3834" s="245"/>
      <c r="G3834" s="245"/>
      <c r="H3834" s="245"/>
      <c r="I3834" s="210">
        <v>0.249999992424245</v>
      </c>
    </row>
    <row r="3835" spans="1:9" x14ac:dyDescent="0.25">
      <c r="A3835" s="208" t="s">
        <v>8809</v>
      </c>
      <c r="B3835" s="208" t="s">
        <v>14742</v>
      </c>
      <c r="C3835" s="208" t="s">
        <v>13281</v>
      </c>
      <c r="D3835" s="208" t="s">
        <v>14743</v>
      </c>
      <c r="E3835" s="194">
        <v>1.84999998053144</v>
      </c>
      <c r="F3835" s="254"/>
      <c r="G3835" s="255"/>
      <c r="H3835" s="255"/>
      <c r="I3835" s="210">
        <v>2.5899991366669539</v>
      </c>
    </row>
    <row r="3836" spans="1:9" x14ac:dyDescent="0.25">
      <c r="A3836" s="208" t="s">
        <v>8809</v>
      </c>
      <c r="B3836" s="208" t="s">
        <v>14744</v>
      </c>
      <c r="C3836" s="208" t="s">
        <v>13281</v>
      </c>
      <c r="D3836" s="208" t="s">
        <v>14745</v>
      </c>
      <c r="E3836" s="253">
        <v>0.18649997172849281</v>
      </c>
      <c r="F3836" s="245"/>
      <c r="G3836" s="245"/>
      <c r="H3836" s="255"/>
      <c r="I3836" s="210">
        <v>3.419998860000379</v>
      </c>
    </row>
    <row r="3837" spans="1:9" x14ac:dyDescent="0.25">
      <c r="A3837" s="208" t="s">
        <v>8809</v>
      </c>
      <c r="B3837" s="208" t="s">
        <v>14746</v>
      </c>
      <c r="C3837" s="208" t="s">
        <v>13281</v>
      </c>
      <c r="D3837" s="208" t="s">
        <v>14747</v>
      </c>
      <c r="E3837" s="253">
        <v>42.944856269983092</v>
      </c>
      <c r="F3837" s="245"/>
      <c r="G3837" s="245"/>
      <c r="H3837" s="245"/>
      <c r="I3837" s="210">
        <v>3.179998940000353</v>
      </c>
    </row>
    <row r="3838" spans="1:9" x14ac:dyDescent="0.25">
      <c r="A3838" s="208" t="s">
        <v>8809</v>
      </c>
      <c r="B3838" s="208" t="s">
        <v>14748</v>
      </c>
      <c r="C3838" s="208" t="s">
        <v>13281</v>
      </c>
      <c r="D3838" s="208" t="s">
        <v>14749</v>
      </c>
      <c r="E3838" s="194">
        <v>4.4599999530649832</v>
      </c>
      <c r="F3838" s="254"/>
      <c r="G3838" s="255"/>
      <c r="H3838" s="255"/>
      <c r="I3838" s="210">
        <v>0.15000002575756721</v>
      </c>
    </row>
    <row r="3839" spans="1:9" x14ac:dyDescent="0.25">
      <c r="A3839" s="208" t="s">
        <v>8809</v>
      </c>
      <c r="B3839" s="208" t="s">
        <v>14750</v>
      </c>
      <c r="C3839" s="208" t="s">
        <v>13281</v>
      </c>
      <c r="D3839" s="208" t="s">
        <v>14751</v>
      </c>
      <c r="E3839" s="194">
        <v>3.7681000392728232</v>
      </c>
      <c r="F3839" s="254"/>
      <c r="G3839" s="255"/>
      <c r="H3839" s="255"/>
      <c r="I3839" s="210">
        <v>1.439999974545463</v>
      </c>
    </row>
    <row r="3840" spans="1:9" x14ac:dyDescent="0.25">
      <c r="A3840" s="208" t="s">
        <v>8809</v>
      </c>
      <c r="B3840" s="208" t="s">
        <v>14752</v>
      </c>
      <c r="C3840" s="208" t="s">
        <v>13281</v>
      </c>
      <c r="D3840" s="208" t="s">
        <v>14753</v>
      </c>
      <c r="E3840" s="253">
        <v>3474.669999950856</v>
      </c>
      <c r="F3840" s="245"/>
      <c r="G3840" s="245"/>
      <c r="H3840" s="255"/>
      <c r="I3840" s="210">
        <v>1.740000026060597</v>
      </c>
    </row>
    <row r="3841" spans="1:9" x14ac:dyDescent="0.25">
      <c r="A3841" s="208" t="s">
        <v>8809</v>
      </c>
      <c r="B3841" s="208" t="s">
        <v>14754</v>
      </c>
      <c r="C3841" s="208" t="s">
        <v>13281</v>
      </c>
      <c r="D3841" s="208" t="s">
        <v>14755</v>
      </c>
      <c r="E3841" s="194">
        <v>7000.4899999948439</v>
      </c>
      <c r="F3841" s="254"/>
      <c r="G3841" s="255"/>
      <c r="H3841" s="255"/>
      <c r="I3841" s="210">
        <v>0.1400000290908994</v>
      </c>
    </row>
    <row r="3842" spans="1:9" x14ac:dyDescent="0.25">
      <c r="A3842" s="208" t="s">
        <v>8809</v>
      </c>
      <c r="B3842" s="208" t="s">
        <v>14756</v>
      </c>
      <c r="C3842" s="208" t="s">
        <v>13281</v>
      </c>
      <c r="D3842" s="208" t="s">
        <v>14757</v>
      </c>
      <c r="E3842" s="253">
        <v>0.21900005031307501</v>
      </c>
      <c r="F3842" s="245"/>
      <c r="G3842" s="245"/>
      <c r="H3842" s="245"/>
      <c r="I3842" s="210">
        <v>0.1099999633333455</v>
      </c>
    </row>
    <row r="3843" spans="1:9" x14ac:dyDescent="0.25">
      <c r="A3843" s="208" t="s">
        <v>8809</v>
      </c>
      <c r="B3843" s="208" t="s">
        <v>14758</v>
      </c>
      <c r="C3843" s="208" t="s">
        <v>13281</v>
      </c>
      <c r="D3843" s="208" t="s">
        <v>14759</v>
      </c>
      <c r="E3843" s="194">
        <v>17.944000021636409</v>
      </c>
      <c r="F3843" s="254"/>
      <c r="G3843" s="255"/>
      <c r="H3843" s="255"/>
      <c r="I3843" s="210">
        <v>0.29999997575758391</v>
      </c>
    </row>
    <row r="3844" spans="1:9" x14ac:dyDescent="0.25">
      <c r="A3844" s="208" t="s">
        <v>8809</v>
      </c>
      <c r="B3844" s="208" t="s">
        <v>14760</v>
      </c>
      <c r="C3844" s="208" t="s">
        <v>13281</v>
      </c>
      <c r="D3844" s="208" t="s">
        <v>14761</v>
      </c>
      <c r="E3844" s="253">
        <v>1.18999998747698</v>
      </c>
      <c r="F3844" s="245"/>
      <c r="G3844" s="245"/>
      <c r="H3844" s="245"/>
      <c r="I3844" s="210">
        <v>0.40000001818181208</v>
      </c>
    </row>
    <row r="3845" spans="1:9" x14ac:dyDescent="0.25">
      <c r="A3845" s="208" t="s">
        <v>8809</v>
      </c>
      <c r="B3845" s="208" t="s">
        <v>14762</v>
      </c>
      <c r="C3845" s="208" t="s">
        <v>13281</v>
      </c>
      <c r="D3845" s="208" t="s">
        <v>14763</v>
      </c>
      <c r="E3845" s="253">
        <v>0.20999999779005529</v>
      </c>
      <c r="F3845" s="245"/>
      <c r="G3845" s="245"/>
      <c r="H3845" s="245"/>
      <c r="I3845" s="210">
        <v>0.2199999266666911</v>
      </c>
    </row>
    <row r="3846" spans="1:9" x14ac:dyDescent="0.25">
      <c r="A3846" s="208" t="s">
        <v>8809</v>
      </c>
      <c r="B3846" s="208" t="s">
        <v>14764</v>
      </c>
      <c r="C3846" s="208" t="s">
        <v>13281</v>
      </c>
      <c r="D3846" s="208" t="s">
        <v>14765</v>
      </c>
      <c r="E3846" s="253">
        <v>0.22999999757958439</v>
      </c>
      <c r="F3846" s="245"/>
      <c r="G3846" s="245"/>
      <c r="H3846" s="245"/>
      <c r="I3846" s="210">
        <v>0.15000002575756721</v>
      </c>
    </row>
    <row r="3847" spans="1:9" x14ac:dyDescent="0.25">
      <c r="A3847" s="208" t="s">
        <v>8809</v>
      </c>
      <c r="B3847" s="208" t="s">
        <v>14766</v>
      </c>
      <c r="C3847" s="208" t="s">
        <v>13281</v>
      </c>
      <c r="D3847" s="208" t="s">
        <v>14767</v>
      </c>
      <c r="E3847" s="194">
        <v>26.834288799428691</v>
      </c>
      <c r="F3847" s="254"/>
      <c r="G3847" s="255"/>
      <c r="H3847" s="255"/>
      <c r="I3847" s="210">
        <v>8.9999970000009991E-2</v>
      </c>
    </row>
    <row r="3848" spans="1:9" x14ac:dyDescent="0.25">
      <c r="A3848" s="208" t="s">
        <v>8809</v>
      </c>
      <c r="B3848" s="208" t="s">
        <v>14768</v>
      </c>
      <c r="C3848" s="208" t="s">
        <v>13281</v>
      </c>
      <c r="D3848" s="208" t="s">
        <v>14769</v>
      </c>
      <c r="E3848" s="253">
        <v>8.2600000183109703</v>
      </c>
      <c r="F3848" s="245"/>
      <c r="G3848" s="245"/>
      <c r="H3848" s="255"/>
      <c r="I3848" s="210">
        <v>0.16000002242423489</v>
      </c>
    </row>
    <row r="3849" spans="1:9" x14ac:dyDescent="0.25">
      <c r="A3849" s="208" t="s">
        <v>8809</v>
      </c>
      <c r="B3849" s="208" t="s">
        <v>14770</v>
      </c>
      <c r="C3849" s="208" t="s">
        <v>13281</v>
      </c>
      <c r="D3849" s="208" t="s">
        <v>14771</v>
      </c>
      <c r="E3849" s="194">
        <v>37.00999961052355</v>
      </c>
      <c r="F3849" s="254"/>
      <c r="G3849" s="255"/>
      <c r="H3849" s="255"/>
      <c r="I3849" s="210">
        <v>11.27000003121211</v>
      </c>
    </row>
    <row r="3850" spans="1:9" x14ac:dyDescent="0.25">
      <c r="A3850" s="208" t="s">
        <v>8809</v>
      </c>
      <c r="B3850" s="208" t="s">
        <v>14772</v>
      </c>
      <c r="C3850" s="208" t="s">
        <v>13281</v>
      </c>
      <c r="D3850" s="208" t="s">
        <v>14773</v>
      </c>
      <c r="E3850" s="253"/>
      <c r="F3850" s="245"/>
      <c r="G3850" s="245"/>
      <c r="H3850" s="245"/>
      <c r="I3850" s="210">
        <v>0.16000002242423489</v>
      </c>
    </row>
    <row r="3851" spans="1:9" x14ac:dyDescent="0.25">
      <c r="A3851" s="208" t="s">
        <v>8809</v>
      </c>
      <c r="B3851" s="208" t="s">
        <v>14774</v>
      </c>
      <c r="C3851" s="208" t="s">
        <v>13281</v>
      </c>
      <c r="D3851" s="208" t="s">
        <v>14775</v>
      </c>
      <c r="E3851" s="253">
        <v>10.789999886450939</v>
      </c>
      <c r="F3851" s="245"/>
      <c r="G3851" s="245"/>
      <c r="H3851" s="245"/>
      <c r="I3851" s="210">
        <v>0.13000003242423161</v>
      </c>
    </row>
    <row r="3852" spans="1:9" x14ac:dyDescent="0.25">
      <c r="A3852" s="208" t="s">
        <v>8809</v>
      </c>
      <c r="B3852" s="208" t="s">
        <v>14776</v>
      </c>
      <c r="C3852" s="208" t="s">
        <v>13281</v>
      </c>
      <c r="D3852" s="208" t="s">
        <v>14777</v>
      </c>
      <c r="E3852" s="253">
        <v>9.559999899394897E-2</v>
      </c>
      <c r="F3852" s="245"/>
      <c r="G3852" s="245"/>
      <c r="H3852" s="245"/>
      <c r="I3852" s="210">
        <v>0.18000001575757049</v>
      </c>
    </row>
    <row r="3853" spans="1:9" x14ac:dyDescent="0.25">
      <c r="A3853" s="208" t="s">
        <v>8809</v>
      </c>
      <c r="B3853" s="208" t="s">
        <v>14778</v>
      </c>
      <c r="C3853" s="208" t="s">
        <v>13281</v>
      </c>
      <c r="D3853" s="208" t="s">
        <v>14779</v>
      </c>
      <c r="E3853" s="194">
        <v>2.759999970955012E-2</v>
      </c>
      <c r="F3853" s="254"/>
      <c r="G3853" s="255"/>
      <c r="H3853" s="255"/>
      <c r="I3853" s="210">
        <v>0.13000003242423161</v>
      </c>
    </row>
    <row r="3854" spans="1:9" x14ac:dyDescent="0.25">
      <c r="A3854" s="208" t="s">
        <v>8809</v>
      </c>
      <c r="B3854" s="208" t="s">
        <v>14780</v>
      </c>
      <c r="C3854" s="208" t="s">
        <v>13281</v>
      </c>
      <c r="D3854" s="208" t="s">
        <v>14781</v>
      </c>
      <c r="E3854" s="253">
        <v>0.97220004238673985</v>
      </c>
      <c r="F3854" s="245"/>
      <c r="G3854" s="245"/>
      <c r="H3854" s="245"/>
      <c r="I3854" s="210">
        <v>0.77999974000008654</v>
      </c>
    </row>
    <row r="3855" spans="1:9" x14ac:dyDescent="0.25">
      <c r="A3855" s="208" t="s">
        <v>8809</v>
      </c>
      <c r="B3855" s="208" t="s">
        <v>14782</v>
      </c>
      <c r="C3855" s="208" t="s">
        <v>13281</v>
      </c>
      <c r="D3855" s="208" t="s">
        <v>14767</v>
      </c>
      <c r="E3855" s="194">
        <v>5.5700000466193096</v>
      </c>
      <c r="F3855" s="254"/>
      <c r="G3855" s="255"/>
      <c r="H3855" s="255"/>
      <c r="I3855" s="210">
        <v>0.18000001575757049</v>
      </c>
    </row>
    <row r="3856" spans="1:9" x14ac:dyDescent="0.25">
      <c r="A3856" s="208" t="s">
        <v>8809</v>
      </c>
      <c r="B3856" s="208" t="s">
        <v>14783</v>
      </c>
      <c r="C3856" s="208" t="s">
        <v>13281</v>
      </c>
      <c r="D3856" s="208" t="s">
        <v>14784</v>
      </c>
      <c r="E3856" s="194">
        <v>1.2699999866350959</v>
      </c>
      <c r="F3856" s="254"/>
      <c r="G3856" s="255"/>
      <c r="H3856" s="255"/>
      <c r="I3856" s="210">
        <v>0.15000002575756721</v>
      </c>
    </row>
    <row r="3857" spans="1:9" x14ac:dyDescent="0.25">
      <c r="A3857" s="208" t="s">
        <v>8809</v>
      </c>
      <c r="B3857" s="208" t="s">
        <v>14785</v>
      </c>
      <c r="C3857" s="208" t="s">
        <v>13281</v>
      </c>
      <c r="D3857" s="208" t="s">
        <v>14786</v>
      </c>
      <c r="E3857" s="194">
        <v>5.6600000456721924</v>
      </c>
      <c r="F3857" s="254"/>
      <c r="G3857" s="255"/>
      <c r="H3857" s="255"/>
      <c r="I3857" s="210">
        <v>0.41000001484847992</v>
      </c>
    </row>
    <row r="3858" spans="1:9" x14ac:dyDescent="0.25">
      <c r="A3858" s="208" t="s">
        <v>8809</v>
      </c>
      <c r="B3858" s="208" t="s">
        <v>14787</v>
      </c>
      <c r="C3858" s="208" t="s">
        <v>13281</v>
      </c>
      <c r="D3858" s="208" t="s">
        <v>14788</v>
      </c>
      <c r="E3858" s="194">
        <v>2556.490000036938</v>
      </c>
      <c r="F3858" s="254"/>
      <c r="G3858" s="255"/>
      <c r="H3858" s="255"/>
      <c r="I3858" s="210">
        <v>0.249999992424245</v>
      </c>
    </row>
    <row r="3859" spans="1:9" x14ac:dyDescent="0.25">
      <c r="A3859" s="208" t="s">
        <v>8809</v>
      </c>
      <c r="B3859" s="208" t="s">
        <v>14789</v>
      </c>
      <c r="C3859" s="208" t="s">
        <v>13281</v>
      </c>
      <c r="D3859" s="208" t="s">
        <v>14777</v>
      </c>
      <c r="E3859" s="194">
        <v>1.109999988318864</v>
      </c>
      <c r="F3859" s="254"/>
      <c r="G3859" s="255"/>
      <c r="H3859" s="255"/>
      <c r="I3859" s="210">
        <v>0.27999998242424828</v>
      </c>
    </row>
    <row r="3860" spans="1:9" x14ac:dyDescent="0.25">
      <c r="A3860" s="208" t="s">
        <v>8809</v>
      </c>
      <c r="B3860" s="208" t="s">
        <v>14790</v>
      </c>
      <c r="C3860" s="208" t="s">
        <v>13281</v>
      </c>
      <c r="D3860" s="208" t="s">
        <v>14791</v>
      </c>
      <c r="E3860" s="194">
        <v>125.330000049145</v>
      </c>
      <c r="F3860" s="254"/>
      <c r="G3860" s="255"/>
      <c r="H3860" s="255"/>
      <c r="I3860" s="210">
        <v>0.80000003636362416</v>
      </c>
    </row>
    <row r="3861" spans="1:9" x14ac:dyDescent="0.25">
      <c r="A3861" s="208" t="s">
        <v>8809</v>
      </c>
      <c r="B3861" s="208" t="s">
        <v>14792</v>
      </c>
      <c r="C3861" s="208" t="s">
        <v>13281</v>
      </c>
      <c r="D3861" s="208" t="s">
        <v>14793</v>
      </c>
      <c r="E3861" s="253">
        <v>0.1399999985267035</v>
      </c>
      <c r="F3861" s="245"/>
      <c r="G3861" s="245"/>
      <c r="H3861" s="245"/>
      <c r="I3861" s="210">
        <v>0.22999992333335889</v>
      </c>
    </row>
    <row r="3862" spans="1:9" x14ac:dyDescent="0.25">
      <c r="A3862" s="208" t="s">
        <v>8809</v>
      </c>
      <c r="B3862" s="208" t="s">
        <v>14794</v>
      </c>
      <c r="C3862" s="208" t="s">
        <v>13281</v>
      </c>
      <c r="D3862" s="208" t="s">
        <v>14795</v>
      </c>
      <c r="E3862" s="194">
        <v>42.761899997243887</v>
      </c>
      <c r="F3862" s="254"/>
      <c r="G3862" s="255"/>
      <c r="H3862" s="255"/>
      <c r="I3862" s="210">
        <v>0.75999997393940255</v>
      </c>
    </row>
    <row r="3863" spans="1:9" x14ac:dyDescent="0.25">
      <c r="A3863" s="208" t="s">
        <v>8809</v>
      </c>
      <c r="B3863" s="208" t="s">
        <v>14796</v>
      </c>
      <c r="C3863" s="208" t="s">
        <v>13281</v>
      </c>
      <c r="D3863" s="208" t="s">
        <v>14797</v>
      </c>
      <c r="E3863" s="253">
        <v>0.8999999905288083</v>
      </c>
      <c r="F3863" s="245"/>
      <c r="G3863" s="245"/>
      <c r="H3863" s="245"/>
      <c r="I3863" s="210">
        <v>0.20000000909090601</v>
      </c>
    </row>
    <row r="3864" spans="1:9" x14ac:dyDescent="0.25">
      <c r="A3864" s="208" t="s">
        <v>8809</v>
      </c>
      <c r="B3864" s="208" t="s">
        <v>14798</v>
      </c>
      <c r="C3864" s="208" t="s">
        <v>13281</v>
      </c>
      <c r="D3864" s="208" t="s">
        <v>14799</v>
      </c>
      <c r="E3864" s="253">
        <v>2.6750644285707512</v>
      </c>
      <c r="F3864" s="245"/>
      <c r="G3864" s="245"/>
      <c r="H3864" s="245"/>
      <c r="I3864" s="210">
        <v>1.050000028787869</v>
      </c>
    </row>
    <row r="3865" spans="1:9" x14ac:dyDescent="0.25">
      <c r="A3865" s="208" t="s">
        <v>8809</v>
      </c>
      <c r="B3865" s="208" t="s">
        <v>14800</v>
      </c>
      <c r="C3865" s="208" t="s">
        <v>13281</v>
      </c>
      <c r="D3865" s="208" t="s">
        <v>14801</v>
      </c>
      <c r="E3865" s="194">
        <v>3.8359999596316769</v>
      </c>
      <c r="F3865" s="254"/>
      <c r="G3865" s="255"/>
      <c r="H3865" s="255"/>
      <c r="I3865" s="210">
        <v>0.13000003242423161</v>
      </c>
    </row>
    <row r="3866" spans="1:9" x14ac:dyDescent="0.25">
      <c r="A3866" s="208" t="s">
        <v>8809</v>
      </c>
      <c r="B3866" s="208" t="s">
        <v>14802</v>
      </c>
      <c r="C3866" s="208" t="s">
        <v>13281</v>
      </c>
      <c r="D3866" s="208" t="s">
        <v>14803</v>
      </c>
      <c r="E3866" s="194">
        <v>0.32220004922704498</v>
      </c>
      <c r="F3866" s="254"/>
      <c r="G3866" s="255"/>
      <c r="H3866" s="255"/>
      <c r="I3866" s="210">
        <v>0.13000003242423161</v>
      </c>
    </row>
    <row r="3867" spans="1:9" x14ac:dyDescent="0.25">
      <c r="A3867" s="208" t="s">
        <v>8809</v>
      </c>
      <c r="B3867" s="208" t="s">
        <v>14804</v>
      </c>
      <c r="C3867" s="208" t="s">
        <v>13281</v>
      </c>
      <c r="D3867" s="208" t="s">
        <v>14805</v>
      </c>
      <c r="E3867" s="253">
        <v>6.9999999263351764E-2</v>
      </c>
      <c r="F3867" s="245"/>
      <c r="G3867" s="245"/>
      <c r="H3867" s="245"/>
      <c r="I3867" s="210">
        <v>0.41000001484847992</v>
      </c>
    </row>
    <row r="3868" spans="1:9" x14ac:dyDescent="0.25">
      <c r="A3868" s="208" t="s">
        <v>8809</v>
      </c>
      <c r="B3868" s="208" t="s">
        <v>14806</v>
      </c>
      <c r="C3868" s="208" t="s">
        <v>13281</v>
      </c>
      <c r="D3868" s="208" t="s">
        <v>14807</v>
      </c>
      <c r="E3868" s="194">
        <v>9.8503655895778408</v>
      </c>
      <c r="F3868" s="254"/>
      <c r="G3868" s="255"/>
      <c r="H3868" s="255"/>
      <c r="I3868" s="210">
        <v>0.1400000290908994</v>
      </c>
    </row>
    <row r="3869" spans="1:9" x14ac:dyDescent="0.25">
      <c r="A3869" s="208" t="s">
        <v>8809</v>
      </c>
      <c r="B3869" s="208" t="s">
        <v>14808</v>
      </c>
      <c r="C3869" s="208" t="s">
        <v>13281</v>
      </c>
      <c r="D3869" s="208" t="s">
        <v>14807</v>
      </c>
      <c r="E3869" s="194">
        <v>9.8099998967640101</v>
      </c>
      <c r="F3869" s="254"/>
      <c r="G3869" s="255"/>
      <c r="H3869" s="255"/>
      <c r="I3869" s="210">
        <v>0.27999998242424828</v>
      </c>
    </row>
    <row r="3870" spans="1:9" x14ac:dyDescent="0.25">
      <c r="A3870" s="208" t="s">
        <v>8809</v>
      </c>
      <c r="B3870" s="208" t="s">
        <v>14809</v>
      </c>
      <c r="C3870" s="208" t="s">
        <v>13281</v>
      </c>
      <c r="D3870" s="208" t="s">
        <v>14810</v>
      </c>
      <c r="E3870" s="253">
        <v>142.0499999784268</v>
      </c>
      <c r="F3870" s="245"/>
      <c r="G3870" s="245"/>
      <c r="H3870" s="255"/>
      <c r="I3870" s="210">
        <v>0.249999992424245</v>
      </c>
    </row>
    <row r="3871" spans="1:9" x14ac:dyDescent="0.25">
      <c r="A3871" s="208" t="s">
        <v>8809</v>
      </c>
      <c r="B3871" s="208" t="s">
        <v>14811</v>
      </c>
      <c r="C3871" s="208" t="s">
        <v>13281</v>
      </c>
      <c r="D3871" s="208" t="s">
        <v>14812</v>
      </c>
      <c r="E3871" s="253">
        <v>117.54000002588791</v>
      </c>
      <c r="F3871" s="245"/>
      <c r="G3871" s="245"/>
      <c r="H3871" s="245"/>
      <c r="I3871" s="210">
        <v>0.12000003575756379</v>
      </c>
    </row>
    <row r="3872" spans="1:9" x14ac:dyDescent="0.25">
      <c r="A3872" s="208" t="s">
        <v>8809</v>
      </c>
      <c r="B3872" s="208" t="s">
        <v>14813</v>
      </c>
      <c r="C3872" s="208" t="s">
        <v>13281</v>
      </c>
      <c r="D3872" s="208" t="s">
        <v>14814</v>
      </c>
      <c r="E3872" s="194">
        <v>3.2699999655880041</v>
      </c>
      <c r="F3872" s="254"/>
      <c r="G3872" s="255"/>
      <c r="H3872" s="255"/>
      <c r="I3872" s="210">
        <v>0.1499999500000167</v>
      </c>
    </row>
    <row r="3873" spans="1:9" x14ac:dyDescent="0.25">
      <c r="A3873" s="208" t="s">
        <v>8809</v>
      </c>
      <c r="B3873" s="208" t="s">
        <v>14815</v>
      </c>
      <c r="C3873" s="208" t="s">
        <v>13281</v>
      </c>
      <c r="D3873" s="208" t="s">
        <v>14816</v>
      </c>
      <c r="E3873" s="253">
        <v>0.45340004784635568</v>
      </c>
      <c r="F3873" s="245"/>
      <c r="G3873" s="245"/>
      <c r="H3873" s="245"/>
      <c r="I3873" s="210">
        <v>0.18000001575757049</v>
      </c>
    </row>
    <row r="3874" spans="1:9" x14ac:dyDescent="0.25">
      <c r="A3874" s="208" t="s">
        <v>8809</v>
      </c>
      <c r="B3874" s="208" t="s">
        <v>14817</v>
      </c>
      <c r="C3874" s="208" t="s">
        <v>13281</v>
      </c>
      <c r="D3874" s="208" t="s">
        <v>14818</v>
      </c>
      <c r="E3874" s="253">
        <v>9.9999998947645358E-3</v>
      </c>
      <c r="F3874" s="245"/>
      <c r="G3874" s="245"/>
      <c r="H3874" s="245"/>
      <c r="I3874" s="210">
        <v>0.15999994666668441</v>
      </c>
    </row>
    <row r="3875" spans="1:9" x14ac:dyDescent="0.25">
      <c r="A3875" s="208" t="s">
        <v>8809</v>
      </c>
      <c r="B3875" s="208" t="s">
        <v>14819</v>
      </c>
      <c r="C3875" s="208" t="s">
        <v>13281</v>
      </c>
      <c r="D3875" s="208" t="s">
        <v>14820</v>
      </c>
      <c r="E3875" s="253">
        <v>250.1899999980005</v>
      </c>
      <c r="F3875" s="245"/>
      <c r="G3875" s="245"/>
      <c r="H3875" s="245"/>
      <c r="I3875" s="210">
        <v>0.33999996242425501</v>
      </c>
    </row>
    <row r="3876" spans="1:9" x14ac:dyDescent="0.25">
      <c r="A3876" s="208" t="s">
        <v>8809</v>
      </c>
      <c r="B3876" s="208" t="s">
        <v>14821</v>
      </c>
      <c r="C3876" s="208" t="s">
        <v>13281</v>
      </c>
      <c r="D3876" s="208" t="s">
        <v>14822</v>
      </c>
      <c r="E3876" s="194">
        <v>6427.4900000264133</v>
      </c>
      <c r="F3876" s="254"/>
      <c r="G3876" s="255"/>
      <c r="H3876" s="255"/>
      <c r="I3876" s="210">
        <v>0.19999993333335561</v>
      </c>
    </row>
    <row r="3877" spans="1:9" x14ac:dyDescent="0.25">
      <c r="A3877" s="208" t="s">
        <v>8809</v>
      </c>
      <c r="B3877" s="208" t="s">
        <v>14823</v>
      </c>
      <c r="C3877" s="208" t="s">
        <v>13281</v>
      </c>
      <c r="D3877" s="208" t="s">
        <v>14824</v>
      </c>
      <c r="E3877" s="253">
        <v>2.8443619800645941</v>
      </c>
      <c r="F3877" s="245"/>
      <c r="G3877" s="245"/>
      <c r="H3877" s="255"/>
      <c r="I3877" s="210">
        <v>0.30999997242425159</v>
      </c>
    </row>
    <row r="3878" spans="1:9" x14ac:dyDescent="0.25">
      <c r="A3878" s="208" t="s">
        <v>8809</v>
      </c>
      <c r="B3878" s="208" t="s">
        <v>14825</v>
      </c>
      <c r="C3878" s="208" t="s">
        <v>13281</v>
      </c>
      <c r="D3878" s="208" t="s">
        <v>14826</v>
      </c>
      <c r="E3878" s="194">
        <v>2.279999976006315</v>
      </c>
      <c r="F3878" s="254"/>
      <c r="G3878" s="255"/>
      <c r="H3878" s="255"/>
      <c r="I3878" s="210">
        <v>1.9999993333335551E-2</v>
      </c>
    </row>
    <row r="3879" spans="1:9" x14ac:dyDescent="0.25">
      <c r="A3879" s="208" t="s">
        <v>8809</v>
      </c>
      <c r="B3879" s="208" t="s">
        <v>14827</v>
      </c>
      <c r="C3879" s="208" t="s">
        <v>13281</v>
      </c>
      <c r="D3879" s="208" t="s">
        <v>12295</v>
      </c>
      <c r="E3879" s="253">
        <v>6.9999999263351764E-2</v>
      </c>
      <c r="F3879" s="245"/>
      <c r="G3879" s="245"/>
      <c r="H3879" s="245"/>
      <c r="I3879" s="210">
        <v>5.999998000000667E-2</v>
      </c>
    </row>
    <row r="3880" spans="1:9" x14ac:dyDescent="0.25">
      <c r="A3880" s="208" t="s">
        <v>8809</v>
      </c>
      <c r="B3880" s="208" t="s">
        <v>14828</v>
      </c>
      <c r="C3880" s="208" t="s">
        <v>13281</v>
      </c>
      <c r="D3880" s="208" t="s">
        <v>14829</v>
      </c>
      <c r="E3880" s="194">
        <v>6.6618468122931143</v>
      </c>
      <c r="F3880" s="254"/>
      <c r="G3880" s="255"/>
      <c r="H3880" s="255"/>
      <c r="I3880" s="210">
        <v>2.9999990000003331E-2</v>
      </c>
    </row>
    <row r="3881" spans="1:9" x14ac:dyDescent="0.25">
      <c r="A3881" s="208" t="s">
        <v>8809</v>
      </c>
      <c r="B3881" s="208" t="s">
        <v>14830</v>
      </c>
      <c r="C3881" s="208" t="s">
        <v>13281</v>
      </c>
      <c r="D3881" s="208" t="s">
        <v>14831</v>
      </c>
      <c r="E3881" s="194">
        <v>14.24999995527493</v>
      </c>
      <c r="F3881" s="254"/>
      <c r="G3881" s="255"/>
      <c r="H3881" s="255"/>
      <c r="I3881" s="210">
        <v>0.15000002575756721</v>
      </c>
    </row>
    <row r="3882" spans="1:9" x14ac:dyDescent="0.25">
      <c r="A3882" s="208" t="s">
        <v>8809</v>
      </c>
      <c r="B3882" s="208" t="s">
        <v>14832</v>
      </c>
      <c r="C3882" s="208" t="s">
        <v>13281</v>
      </c>
      <c r="D3882" s="208" t="s">
        <v>14833</v>
      </c>
      <c r="E3882" s="253">
        <v>8.9999999052880822E-2</v>
      </c>
      <c r="F3882" s="245"/>
      <c r="G3882" s="245"/>
      <c r="H3882" s="245"/>
      <c r="I3882" s="210">
        <v>2.9999990000003331E-2</v>
      </c>
    </row>
    <row r="3883" spans="1:9" x14ac:dyDescent="0.25">
      <c r="A3883" s="208" t="s">
        <v>8809</v>
      </c>
      <c r="B3883" s="208" t="s">
        <v>14834</v>
      </c>
      <c r="C3883" s="208" t="s">
        <v>13281</v>
      </c>
      <c r="D3883" s="208" t="s">
        <v>14835</v>
      </c>
      <c r="E3883" s="253">
        <v>1.9342000322630879</v>
      </c>
      <c r="F3883" s="245"/>
      <c r="G3883" s="245"/>
      <c r="H3883" s="245"/>
      <c r="I3883" s="210">
        <v>2.9999990000003331E-2</v>
      </c>
    </row>
    <row r="3884" spans="1:9" x14ac:dyDescent="0.25">
      <c r="A3884" s="208" t="s">
        <v>8809</v>
      </c>
      <c r="B3884" s="208" t="s">
        <v>14836</v>
      </c>
      <c r="C3884" s="208" t="s">
        <v>13281</v>
      </c>
      <c r="D3884" s="208" t="s">
        <v>14837</v>
      </c>
      <c r="E3884" s="194">
        <v>6.9134542813632809</v>
      </c>
      <c r="F3884" s="254"/>
      <c r="G3884" s="255"/>
      <c r="H3884" s="255"/>
      <c r="I3884" s="210">
        <v>4.9999983333338889E-2</v>
      </c>
    </row>
    <row r="3885" spans="1:9" x14ac:dyDescent="0.25">
      <c r="A3885" s="208" t="s">
        <v>8809</v>
      </c>
      <c r="B3885" s="208" t="s">
        <v>14838</v>
      </c>
      <c r="C3885" s="208" t="s">
        <v>13281</v>
      </c>
      <c r="D3885" s="208" t="s">
        <v>14839</v>
      </c>
      <c r="E3885" s="253">
        <v>0.24999999736911341</v>
      </c>
      <c r="F3885" s="245"/>
      <c r="G3885" s="245"/>
      <c r="H3885" s="245"/>
      <c r="I3885" s="210">
        <v>3.9999986666671108E-2</v>
      </c>
    </row>
    <row r="3886" spans="1:9" x14ac:dyDescent="0.25">
      <c r="A3886" s="208" t="s">
        <v>8809</v>
      </c>
      <c r="B3886" s="208" t="s">
        <v>14840</v>
      </c>
      <c r="C3886" s="208" t="s">
        <v>13281</v>
      </c>
      <c r="D3886" s="208" t="s">
        <v>14841</v>
      </c>
      <c r="E3886" s="253">
        <v>1.349999985793213</v>
      </c>
      <c r="F3886" s="245"/>
      <c r="G3886" s="245"/>
      <c r="H3886" s="245"/>
      <c r="I3886" s="210">
        <v>0.15000002575756721</v>
      </c>
    </row>
    <row r="3887" spans="1:9" x14ac:dyDescent="0.25">
      <c r="A3887" s="208" t="s">
        <v>8809</v>
      </c>
      <c r="B3887" s="208" t="s">
        <v>14842</v>
      </c>
      <c r="C3887" s="208" t="s">
        <v>13281</v>
      </c>
      <c r="D3887" s="208" t="s">
        <v>14843</v>
      </c>
      <c r="E3887" s="194">
        <v>14.54999995211787</v>
      </c>
      <c r="F3887" s="254"/>
      <c r="G3887" s="255"/>
      <c r="H3887" s="255"/>
      <c r="I3887" s="210">
        <v>0.6899999972727282</v>
      </c>
    </row>
    <row r="3888" spans="1:9" x14ac:dyDescent="0.25">
      <c r="A3888" s="208" t="s">
        <v>8809</v>
      </c>
      <c r="B3888" s="208" t="s">
        <v>14844</v>
      </c>
      <c r="C3888" s="208" t="s">
        <v>13281</v>
      </c>
      <c r="D3888" s="208" t="s">
        <v>14845</v>
      </c>
      <c r="E3888" s="194">
        <v>0.33999999642199419</v>
      </c>
      <c r="F3888" s="254"/>
      <c r="G3888" s="255"/>
      <c r="H3888" s="255"/>
      <c r="I3888" s="210">
        <v>0.55999996484849657</v>
      </c>
    </row>
    <row r="3889" spans="1:9" x14ac:dyDescent="0.25">
      <c r="A3889" s="208" t="s">
        <v>8809</v>
      </c>
      <c r="B3889" s="208" t="s">
        <v>14846</v>
      </c>
      <c r="C3889" s="208" t="s">
        <v>13281</v>
      </c>
      <c r="D3889" s="208" t="s">
        <v>14847</v>
      </c>
      <c r="E3889" s="253">
        <v>7.9999999158116286E-2</v>
      </c>
      <c r="F3889" s="245"/>
      <c r="G3889" s="245"/>
      <c r="H3889" s="245"/>
      <c r="I3889" s="210">
        <v>0.1299999566666811</v>
      </c>
    </row>
    <row r="3890" spans="1:9" x14ac:dyDescent="0.25">
      <c r="A3890" s="208" t="s">
        <v>8809</v>
      </c>
      <c r="B3890" s="208" t="s">
        <v>14848</v>
      </c>
      <c r="C3890" s="208" t="s">
        <v>13281</v>
      </c>
      <c r="D3890" s="208" t="s">
        <v>14849</v>
      </c>
      <c r="E3890" s="194">
        <v>0.21999999768481979</v>
      </c>
      <c r="F3890" s="254"/>
      <c r="G3890" s="255"/>
      <c r="H3890" s="255"/>
      <c r="I3890" s="210">
        <v>7.9999973333342217E-2</v>
      </c>
    </row>
    <row r="3891" spans="1:9" x14ac:dyDescent="0.25">
      <c r="A3891" s="208" t="s">
        <v>8809</v>
      </c>
      <c r="B3891" s="208" t="s">
        <v>14850</v>
      </c>
      <c r="C3891" s="208" t="s">
        <v>13281</v>
      </c>
      <c r="D3891" s="208" t="s">
        <v>14851</v>
      </c>
      <c r="E3891" s="194">
        <v>4.4899999527492778</v>
      </c>
      <c r="F3891" s="254"/>
      <c r="G3891" s="255"/>
      <c r="H3891" s="255"/>
      <c r="I3891" s="210">
        <v>8.9999970000009991E-2</v>
      </c>
    </row>
    <row r="3892" spans="1:9" x14ac:dyDescent="0.25">
      <c r="A3892" s="208" t="s">
        <v>8809</v>
      </c>
      <c r="B3892" s="208" t="s">
        <v>14852</v>
      </c>
      <c r="C3892" s="208" t="s">
        <v>13281</v>
      </c>
      <c r="D3892" s="208" t="s">
        <v>14853</v>
      </c>
      <c r="E3892" s="253">
        <v>1.8899999801104981</v>
      </c>
      <c r="F3892" s="245"/>
      <c r="G3892" s="245"/>
      <c r="H3892" s="245"/>
      <c r="I3892" s="210">
        <v>0.85000001969696304</v>
      </c>
    </row>
    <row r="3893" spans="1:9" x14ac:dyDescent="0.25">
      <c r="A3893" s="208" t="s">
        <v>8809</v>
      </c>
      <c r="B3893" s="208" t="s">
        <v>14854</v>
      </c>
      <c r="C3893" s="208" t="s">
        <v>13281</v>
      </c>
      <c r="D3893" s="208" t="s">
        <v>14855</v>
      </c>
      <c r="E3893" s="253">
        <v>0.10999999884240989</v>
      </c>
      <c r="F3893" s="245"/>
      <c r="G3893" s="245"/>
      <c r="H3893" s="255"/>
      <c r="I3893" s="210">
        <v>8.9999970000009991E-2</v>
      </c>
    </row>
    <row r="3894" spans="1:9" x14ac:dyDescent="0.25">
      <c r="A3894" s="208" t="s">
        <v>8809</v>
      </c>
      <c r="B3894" s="208" t="s">
        <v>14856</v>
      </c>
      <c r="C3894" s="208" t="s">
        <v>13281</v>
      </c>
      <c r="D3894" s="208" t="s">
        <v>14857</v>
      </c>
      <c r="E3894" s="253">
        <v>0.1399999985267035</v>
      </c>
      <c r="F3894" s="245"/>
      <c r="G3894" s="245"/>
      <c r="H3894" s="245"/>
      <c r="I3894" s="210">
        <v>0.46999999484848648</v>
      </c>
    </row>
    <row r="3895" spans="1:9" x14ac:dyDescent="0.25">
      <c r="A3895" s="208" t="s">
        <v>8809</v>
      </c>
      <c r="B3895" s="208" t="s">
        <v>14858</v>
      </c>
      <c r="C3895" s="208" t="s">
        <v>13281</v>
      </c>
      <c r="D3895" s="208" t="s">
        <v>14859</v>
      </c>
      <c r="E3895" s="194">
        <v>2.809999970428835</v>
      </c>
      <c r="F3895" s="254"/>
      <c r="G3895" s="255"/>
      <c r="H3895" s="255"/>
      <c r="I3895" s="210">
        <v>0.33999988666670439</v>
      </c>
    </row>
    <row r="3896" spans="1:9" x14ac:dyDescent="0.25">
      <c r="A3896" s="208" t="s">
        <v>8809</v>
      </c>
      <c r="B3896" s="208" t="s">
        <v>14860</v>
      </c>
      <c r="C3896" s="208" t="s">
        <v>13281</v>
      </c>
      <c r="D3896" s="208" t="s">
        <v>14861</v>
      </c>
      <c r="E3896" s="194">
        <v>20.58999999379111</v>
      </c>
      <c r="F3896" s="254"/>
      <c r="G3896" s="255"/>
      <c r="H3896" s="255"/>
      <c r="I3896" s="210">
        <v>0.23999999575757719</v>
      </c>
    </row>
    <row r="3897" spans="1:9" x14ac:dyDescent="0.25">
      <c r="A3897" s="208" t="s">
        <v>8809</v>
      </c>
      <c r="B3897" s="208" t="s">
        <v>14862</v>
      </c>
      <c r="C3897" s="208" t="s">
        <v>13281</v>
      </c>
      <c r="D3897" s="208" t="s">
        <v>14863</v>
      </c>
      <c r="E3897" s="194">
        <v>7.67418039806177</v>
      </c>
      <c r="F3897" s="254"/>
      <c r="G3897" s="255"/>
      <c r="H3897" s="255"/>
      <c r="I3897" s="210">
        <v>0.15000002575756721</v>
      </c>
    </row>
    <row r="3898" spans="1:9" x14ac:dyDescent="0.25">
      <c r="A3898" s="208" t="s">
        <v>8809</v>
      </c>
      <c r="B3898" s="208" t="s">
        <v>14864</v>
      </c>
      <c r="C3898" s="208" t="s">
        <v>13281</v>
      </c>
      <c r="D3898" s="208" t="s">
        <v>14865</v>
      </c>
      <c r="E3898" s="194">
        <v>12.50589305439734</v>
      </c>
      <c r="F3898" s="254"/>
      <c r="G3898" s="255"/>
      <c r="H3898" s="255"/>
      <c r="I3898" s="210">
        <v>0.66000000727272479</v>
      </c>
    </row>
    <row r="3899" spans="1:9" x14ac:dyDescent="0.25">
      <c r="A3899" s="208" t="s">
        <v>8809</v>
      </c>
      <c r="B3899" s="208" t="s">
        <v>14866</v>
      </c>
      <c r="C3899" s="208" t="s">
        <v>13281</v>
      </c>
      <c r="D3899" s="208" t="s">
        <v>14867</v>
      </c>
      <c r="E3899" s="253">
        <v>0.21980005030465621</v>
      </c>
      <c r="F3899" s="245"/>
      <c r="G3899" s="245"/>
      <c r="H3899" s="245"/>
      <c r="I3899" s="210">
        <v>0.1400000290908994</v>
      </c>
    </row>
    <row r="3900" spans="1:9" x14ac:dyDescent="0.25">
      <c r="A3900" s="208" t="s">
        <v>8809</v>
      </c>
      <c r="B3900" s="208" t="s">
        <v>14868</v>
      </c>
      <c r="C3900" s="208" t="s">
        <v>13281</v>
      </c>
      <c r="D3900" s="208" t="s">
        <v>14869</v>
      </c>
      <c r="E3900" s="253">
        <v>2.3999999747434888</v>
      </c>
      <c r="F3900" s="245"/>
      <c r="G3900" s="245"/>
      <c r="H3900" s="245"/>
      <c r="I3900" s="210">
        <v>0.1099999633333455</v>
      </c>
    </row>
    <row r="3901" spans="1:9" x14ac:dyDescent="0.25">
      <c r="A3901" s="208" t="s">
        <v>8809</v>
      </c>
      <c r="B3901" s="208" t="s">
        <v>14870</v>
      </c>
      <c r="C3901" s="208" t="s">
        <v>13281</v>
      </c>
      <c r="D3901" s="208" t="s">
        <v>14871</v>
      </c>
      <c r="E3901" s="253">
        <v>0.13889997222941361</v>
      </c>
      <c r="F3901" s="245"/>
      <c r="G3901" s="245"/>
      <c r="H3901" s="245"/>
      <c r="I3901" s="210">
        <v>0.43000000818181539</v>
      </c>
    </row>
    <row r="3902" spans="1:9" x14ac:dyDescent="0.25">
      <c r="A3902" s="208" t="s">
        <v>8809</v>
      </c>
      <c r="B3902" s="208" t="s">
        <v>14872</v>
      </c>
      <c r="C3902" s="208" t="s">
        <v>13281</v>
      </c>
      <c r="D3902" s="208" t="s">
        <v>14873</v>
      </c>
      <c r="E3902" s="194">
        <v>39.140000009050247</v>
      </c>
      <c r="F3902" s="254"/>
      <c r="G3902" s="255"/>
      <c r="H3902" s="255"/>
      <c r="I3902" s="210">
        <v>0.45000000151515102</v>
      </c>
    </row>
    <row r="3903" spans="1:9" x14ac:dyDescent="0.25">
      <c r="A3903" s="208" t="s">
        <v>8809</v>
      </c>
      <c r="B3903" s="208" t="s">
        <v>14874</v>
      </c>
      <c r="C3903" s="208" t="s">
        <v>13281</v>
      </c>
      <c r="D3903" s="208" t="s">
        <v>14875</v>
      </c>
      <c r="E3903" s="253">
        <v>0.20999999779005529</v>
      </c>
      <c r="F3903" s="245"/>
      <c r="G3903" s="245"/>
      <c r="H3903" s="245"/>
      <c r="I3903" s="210">
        <v>0.12000003575756379</v>
      </c>
    </row>
    <row r="3904" spans="1:9" x14ac:dyDescent="0.25">
      <c r="A3904" s="208" t="s">
        <v>8809</v>
      </c>
      <c r="B3904" s="208" t="s">
        <v>14876</v>
      </c>
      <c r="C3904" s="208" t="s">
        <v>13281</v>
      </c>
      <c r="D3904" s="208" t="s">
        <v>14877</v>
      </c>
      <c r="E3904" s="253">
        <v>1.6799999823204419</v>
      </c>
      <c r="F3904" s="245"/>
      <c r="G3904" s="245"/>
      <c r="H3904" s="245"/>
      <c r="I3904" s="210">
        <v>0.39000002151514429</v>
      </c>
    </row>
    <row r="3905" spans="1:9" x14ac:dyDescent="0.25">
      <c r="A3905" s="208" t="s">
        <v>8809</v>
      </c>
      <c r="B3905" s="208" t="s">
        <v>14878</v>
      </c>
      <c r="C3905" s="208" t="s">
        <v>13281</v>
      </c>
      <c r="D3905" s="208" t="s">
        <v>14879</v>
      </c>
      <c r="E3905" s="194">
        <v>0.85999999094975021</v>
      </c>
      <c r="F3905" s="254"/>
      <c r="G3905" s="255"/>
      <c r="H3905" s="255"/>
      <c r="I3905" s="210">
        <v>0.20000000909090601</v>
      </c>
    </row>
    <row r="3906" spans="1:9" x14ac:dyDescent="0.25">
      <c r="A3906" s="208" t="s">
        <v>8809</v>
      </c>
      <c r="B3906" s="208" t="s">
        <v>14880</v>
      </c>
      <c r="C3906" s="208" t="s">
        <v>13281</v>
      </c>
      <c r="D3906" s="208" t="s">
        <v>14881</v>
      </c>
      <c r="E3906" s="194">
        <v>0.14999999842146811</v>
      </c>
      <c r="F3906" s="254"/>
      <c r="G3906" s="255"/>
      <c r="H3906" s="255"/>
      <c r="I3906" s="210">
        <v>9.9999966666677778E-2</v>
      </c>
    </row>
    <row r="3907" spans="1:9" x14ac:dyDescent="0.25">
      <c r="A3907" s="208" t="s">
        <v>8809</v>
      </c>
      <c r="B3907" s="208" t="s">
        <v>14882</v>
      </c>
      <c r="C3907" s="208" t="s">
        <v>13281</v>
      </c>
      <c r="D3907" s="208" t="s">
        <v>14883</v>
      </c>
      <c r="E3907" s="253">
        <v>0.2644999709076562</v>
      </c>
      <c r="F3907" s="245"/>
      <c r="G3907" s="245"/>
      <c r="H3907" s="255"/>
      <c r="I3907" s="210">
        <v>8.9999970000009991E-2</v>
      </c>
    </row>
    <row r="3908" spans="1:9" x14ac:dyDescent="0.25">
      <c r="A3908" s="208" t="s">
        <v>8809</v>
      </c>
      <c r="B3908" s="208" t="s">
        <v>14884</v>
      </c>
      <c r="C3908" s="208" t="s">
        <v>13281</v>
      </c>
      <c r="D3908" s="208" t="s">
        <v>14885</v>
      </c>
      <c r="E3908" s="194">
        <v>5.9999999368587222E-2</v>
      </c>
      <c r="F3908" s="254"/>
      <c r="G3908" s="255"/>
      <c r="H3908" s="255"/>
      <c r="I3908" s="210">
        <v>0.2299999990909094</v>
      </c>
    </row>
    <row r="3909" spans="1:9" x14ac:dyDescent="0.25">
      <c r="A3909" s="208" t="s">
        <v>8809</v>
      </c>
      <c r="B3909" s="208" t="s">
        <v>14886</v>
      </c>
      <c r="C3909" s="208" t="s">
        <v>13281</v>
      </c>
      <c r="D3909" s="208" t="s">
        <v>14887</v>
      </c>
      <c r="E3909" s="194">
        <v>51.899999980005262</v>
      </c>
      <c r="F3909" s="254"/>
      <c r="G3909" s="255"/>
      <c r="H3909" s="255"/>
      <c r="I3909" s="210">
        <v>9.9999966666677778E-2</v>
      </c>
    </row>
    <row r="3910" spans="1:9" x14ac:dyDescent="0.25">
      <c r="A3910" s="208" t="s">
        <v>8809</v>
      </c>
      <c r="B3910" s="208" t="s">
        <v>14888</v>
      </c>
      <c r="C3910" s="208" t="s">
        <v>13281</v>
      </c>
      <c r="D3910" s="208" t="s">
        <v>14889</v>
      </c>
      <c r="E3910" s="194">
        <v>0.1967999979289661</v>
      </c>
      <c r="F3910" s="254"/>
      <c r="G3910" s="255"/>
      <c r="H3910" s="255"/>
      <c r="I3910" s="210">
        <v>0.20000000909090601</v>
      </c>
    </row>
    <row r="3911" spans="1:9" x14ac:dyDescent="0.25">
      <c r="A3911" s="208" t="s">
        <v>8809</v>
      </c>
      <c r="B3911" s="208" t="s">
        <v>14890</v>
      </c>
      <c r="C3911" s="208" t="s">
        <v>13281</v>
      </c>
      <c r="D3911" s="208" t="s">
        <v>14891</v>
      </c>
      <c r="E3911" s="253">
        <v>7.8700025480662725E-2</v>
      </c>
      <c r="F3911" s="245"/>
      <c r="G3911" s="245"/>
      <c r="H3911" s="255"/>
      <c r="I3911" s="210">
        <v>0.6100000239393859</v>
      </c>
    </row>
    <row r="3912" spans="1:9" x14ac:dyDescent="0.25">
      <c r="A3912" s="208" t="s">
        <v>8809</v>
      </c>
      <c r="B3912" s="208" t="s">
        <v>14892</v>
      </c>
      <c r="C3912" s="208" t="s">
        <v>13281</v>
      </c>
      <c r="D3912" s="208" t="s">
        <v>14893</v>
      </c>
      <c r="E3912" s="253">
        <v>1.129599988112602</v>
      </c>
      <c r="F3912" s="245"/>
      <c r="G3912" s="245"/>
      <c r="H3912" s="245"/>
      <c r="I3912" s="210">
        <v>0.1099999633333455</v>
      </c>
    </row>
    <row r="3913" spans="1:9" x14ac:dyDescent="0.25">
      <c r="A3913" s="208" t="s">
        <v>8809</v>
      </c>
      <c r="B3913" s="208" t="s">
        <v>14894</v>
      </c>
      <c r="C3913" s="208" t="s">
        <v>13281</v>
      </c>
      <c r="D3913" s="208" t="s">
        <v>14895</v>
      </c>
      <c r="E3913" s="194">
        <v>12.50589305439734</v>
      </c>
      <c r="F3913" s="254"/>
      <c r="G3913" s="255"/>
      <c r="H3913" s="255"/>
      <c r="I3913" s="210">
        <v>0.1099999633333455</v>
      </c>
    </row>
    <row r="3914" spans="1:9" x14ac:dyDescent="0.25">
      <c r="A3914" s="208" t="s">
        <v>8809</v>
      </c>
      <c r="B3914" s="208" t="s">
        <v>14896</v>
      </c>
      <c r="C3914" s="208" t="s">
        <v>13281</v>
      </c>
      <c r="D3914" s="208" t="s">
        <v>14897</v>
      </c>
      <c r="E3914" s="194">
        <v>0.1052354632440362</v>
      </c>
      <c r="F3914" s="254"/>
      <c r="G3914" s="255"/>
      <c r="H3914" s="255"/>
      <c r="I3914" s="210">
        <v>0.1099999633333455</v>
      </c>
    </row>
    <row r="3915" spans="1:9" x14ac:dyDescent="0.25">
      <c r="A3915" s="208" t="s">
        <v>8809</v>
      </c>
      <c r="B3915" s="208" t="s">
        <v>14898</v>
      </c>
      <c r="C3915" s="208" t="s">
        <v>13281</v>
      </c>
      <c r="D3915" s="208" t="s">
        <v>14899</v>
      </c>
      <c r="E3915" s="194">
        <v>15.6682431395081</v>
      </c>
      <c r="F3915" s="254"/>
      <c r="G3915" s="255"/>
      <c r="H3915" s="255"/>
      <c r="I3915" s="210">
        <v>9.9999966666677778E-2</v>
      </c>
    </row>
    <row r="3916" spans="1:9" x14ac:dyDescent="0.25">
      <c r="A3916" s="208" t="s">
        <v>8809</v>
      </c>
      <c r="B3916" s="208" t="s">
        <v>14900</v>
      </c>
      <c r="C3916" s="208" t="s">
        <v>13281</v>
      </c>
      <c r="D3916" s="208" t="s">
        <v>14901</v>
      </c>
      <c r="E3916" s="194">
        <v>26.834288799428691</v>
      </c>
      <c r="F3916" s="254"/>
      <c r="G3916" s="255"/>
      <c r="H3916" s="255"/>
      <c r="I3916" s="210">
        <v>0.37000002818180883</v>
      </c>
    </row>
    <row r="3917" spans="1:9" x14ac:dyDescent="0.25">
      <c r="A3917" s="208" t="s">
        <v>8809</v>
      </c>
      <c r="B3917" s="208" t="s">
        <v>14902</v>
      </c>
      <c r="C3917" s="208" t="s">
        <v>13281</v>
      </c>
      <c r="D3917" s="208" t="s">
        <v>14903</v>
      </c>
      <c r="E3917" s="253">
        <v>7.9000000220994471</v>
      </c>
      <c r="F3917" s="245"/>
      <c r="G3917" s="245"/>
      <c r="H3917" s="245"/>
      <c r="I3917" s="210">
        <v>0.13999995333334889</v>
      </c>
    </row>
    <row r="3918" spans="1:9" x14ac:dyDescent="0.25">
      <c r="A3918" s="208" t="s">
        <v>8809</v>
      </c>
      <c r="B3918" s="208" t="s">
        <v>14904</v>
      </c>
      <c r="C3918" s="208" t="s">
        <v>13281</v>
      </c>
      <c r="D3918" s="208" t="s">
        <v>14905</v>
      </c>
      <c r="E3918" s="253">
        <v>13.732280834177519</v>
      </c>
      <c r="F3918" s="245"/>
      <c r="G3918" s="245"/>
      <c r="H3918" s="245"/>
      <c r="I3918" s="210">
        <v>0.1299999566666811</v>
      </c>
    </row>
    <row r="3919" spans="1:9" x14ac:dyDescent="0.25">
      <c r="A3919" s="208" t="s">
        <v>8809</v>
      </c>
      <c r="B3919" s="208" t="s">
        <v>14906</v>
      </c>
      <c r="C3919" s="208" t="s">
        <v>13281</v>
      </c>
      <c r="D3919" s="208" t="s">
        <v>14907</v>
      </c>
      <c r="E3919" s="194">
        <v>0.2999999968429361</v>
      </c>
      <c r="F3919" s="254"/>
      <c r="G3919" s="255"/>
      <c r="H3919" s="255"/>
      <c r="I3919" s="210">
        <v>0.1099999633333455</v>
      </c>
    </row>
    <row r="3920" spans="1:9" x14ac:dyDescent="0.25">
      <c r="A3920" s="208" t="s">
        <v>8809</v>
      </c>
      <c r="B3920" s="208" t="s">
        <v>14908</v>
      </c>
      <c r="C3920" s="208" t="s">
        <v>13281</v>
      </c>
      <c r="D3920" s="208" t="s">
        <v>14909</v>
      </c>
      <c r="E3920" s="253">
        <v>10.46069970575428</v>
      </c>
      <c r="F3920" s="245"/>
      <c r="G3920" s="245"/>
      <c r="H3920" s="255"/>
      <c r="I3920" s="210">
        <v>0.29999997575758391</v>
      </c>
    </row>
    <row r="3921" spans="1:9" x14ac:dyDescent="0.25">
      <c r="A3921" s="208" t="s">
        <v>8809</v>
      </c>
      <c r="B3921" s="208" t="s">
        <v>14910</v>
      </c>
      <c r="C3921" s="208" t="s">
        <v>13281</v>
      </c>
      <c r="D3921" s="208" t="s">
        <v>14911</v>
      </c>
      <c r="E3921" s="194">
        <v>1.84999998053144</v>
      </c>
      <c r="F3921" s="254"/>
      <c r="G3921" s="255"/>
      <c r="H3921" s="255"/>
      <c r="I3921" s="210">
        <v>0.15999994666668441</v>
      </c>
    </row>
    <row r="3922" spans="1:9" x14ac:dyDescent="0.25">
      <c r="A3922" s="208" t="s">
        <v>8809</v>
      </c>
      <c r="B3922" s="208" t="s">
        <v>14912</v>
      </c>
      <c r="C3922" s="208" t="s">
        <v>13281</v>
      </c>
      <c r="D3922" s="208" t="s">
        <v>14913</v>
      </c>
      <c r="E3922" s="194">
        <v>2.7299999712707179</v>
      </c>
      <c r="F3922" s="254"/>
      <c r="G3922" s="255"/>
      <c r="H3922" s="255"/>
      <c r="I3922" s="210">
        <v>0.45000000151515102</v>
      </c>
    </row>
    <row r="3923" spans="1:9" x14ac:dyDescent="0.25">
      <c r="A3923" s="208" t="s">
        <v>8809</v>
      </c>
      <c r="B3923" s="208" t="s">
        <v>14914</v>
      </c>
      <c r="C3923" s="208" t="s">
        <v>13281</v>
      </c>
      <c r="D3923" s="208" t="s">
        <v>14915</v>
      </c>
      <c r="E3923" s="194">
        <v>10.52999999442252</v>
      </c>
      <c r="F3923" s="254"/>
      <c r="G3923" s="255"/>
      <c r="H3923" s="255"/>
      <c r="I3923" s="210">
        <v>0.23999999575757719</v>
      </c>
    </row>
    <row r="3924" spans="1:9" x14ac:dyDescent="0.25">
      <c r="A3924" s="208" t="s">
        <v>8809</v>
      </c>
      <c r="B3924" s="208" t="s">
        <v>14916</v>
      </c>
      <c r="C3924" s="208" t="s">
        <v>13281</v>
      </c>
      <c r="D3924" s="208" t="s">
        <v>14917</v>
      </c>
      <c r="E3924" s="194">
        <v>44.969999526756133</v>
      </c>
      <c r="F3924" s="254"/>
      <c r="G3924" s="255"/>
      <c r="H3924" s="255"/>
      <c r="I3924" s="210">
        <v>0.60000002727271817</v>
      </c>
    </row>
    <row r="3925" spans="1:9" x14ac:dyDescent="0.25">
      <c r="A3925" s="208" t="s">
        <v>8809</v>
      </c>
      <c r="B3925" s="208" t="s">
        <v>14918</v>
      </c>
      <c r="C3925" s="208" t="s">
        <v>13281</v>
      </c>
      <c r="D3925" s="208" t="s">
        <v>14919</v>
      </c>
      <c r="E3925" s="194">
        <v>2556.490000036938</v>
      </c>
      <c r="F3925" s="254"/>
      <c r="G3925" s="255"/>
      <c r="H3925" s="255"/>
      <c r="I3925" s="210">
        <v>0.75999997393940255</v>
      </c>
    </row>
    <row r="3926" spans="1:9" x14ac:dyDescent="0.25">
      <c r="A3926" s="208" t="s">
        <v>8809</v>
      </c>
      <c r="B3926" s="208" t="s">
        <v>14920</v>
      </c>
      <c r="C3926" s="208" t="s">
        <v>13281</v>
      </c>
      <c r="D3926" s="208" t="s">
        <v>14921</v>
      </c>
      <c r="E3926" s="194">
        <v>3.7551538673490779</v>
      </c>
      <c r="F3926" s="254"/>
      <c r="G3926" s="255"/>
      <c r="H3926" s="255"/>
      <c r="I3926" s="210">
        <v>1.080000018787872</v>
      </c>
    </row>
    <row r="3927" spans="1:9" x14ac:dyDescent="0.25">
      <c r="A3927" s="208" t="s">
        <v>8809</v>
      </c>
      <c r="B3927" s="208" t="s">
        <v>14922</v>
      </c>
      <c r="C3927" s="208" t="s">
        <v>13281</v>
      </c>
      <c r="D3927" s="208" t="s">
        <v>14923</v>
      </c>
      <c r="E3927" s="253">
        <v>3.9999999579058143E-2</v>
      </c>
      <c r="F3927" s="245"/>
      <c r="G3927" s="245"/>
      <c r="H3927" s="245"/>
      <c r="I3927" s="210">
        <v>0.1099999633333455</v>
      </c>
    </row>
    <row r="3928" spans="1:9" x14ac:dyDescent="0.25">
      <c r="A3928" s="208" t="s">
        <v>8809</v>
      </c>
      <c r="B3928" s="208" t="s">
        <v>14924</v>
      </c>
      <c r="C3928" s="208" t="s">
        <v>13281</v>
      </c>
      <c r="D3928" s="208" t="s">
        <v>14925</v>
      </c>
      <c r="E3928" s="194">
        <v>3.8403999595853731</v>
      </c>
      <c r="F3928" s="254"/>
      <c r="G3928" s="255"/>
      <c r="H3928" s="255"/>
      <c r="I3928" s="210">
        <v>0.25999998909091282</v>
      </c>
    </row>
    <row r="3929" spans="1:9" x14ac:dyDescent="0.25">
      <c r="A3929" s="208" t="s">
        <v>8809</v>
      </c>
      <c r="B3929" s="208" t="s">
        <v>14926</v>
      </c>
      <c r="C3929" s="208" t="s">
        <v>13281</v>
      </c>
      <c r="D3929" s="208" t="s">
        <v>14927</v>
      </c>
      <c r="E3929" s="194">
        <v>38.979999589792158</v>
      </c>
      <c r="F3929" s="254"/>
      <c r="G3929" s="255"/>
      <c r="H3929" s="255"/>
      <c r="I3929" s="210">
        <v>0.2100000057575738</v>
      </c>
    </row>
    <row r="3930" spans="1:9" x14ac:dyDescent="0.25">
      <c r="A3930" s="208" t="s">
        <v>8809</v>
      </c>
      <c r="B3930" s="208" t="s">
        <v>14928</v>
      </c>
      <c r="C3930" s="208" t="s">
        <v>13281</v>
      </c>
      <c r="D3930" s="208" t="s">
        <v>14929</v>
      </c>
      <c r="E3930" s="253">
        <v>1.209999987266509</v>
      </c>
      <c r="F3930" s="245"/>
      <c r="G3930" s="245"/>
      <c r="H3930" s="245"/>
      <c r="I3930" s="210">
        <v>6.9999976666674443E-2</v>
      </c>
    </row>
    <row r="3931" spans="1:9" x14ac:dyDescent="0.25">
      <c r="A3931" s="208" t="s">
        <v>8809</v>
      </c>
      <c r="B3931" s="208" t="s">
        <v>14930</v>
      </c>
      <c r="C3931" s="208" t="s">
        <v>13281</v>
      </c>
      <c r="D3931" s="208" t="s">
        <v>14931</v>
      </c>
      <c r="E3931" s="253">
        <v>0.10999999884240989</v>
      </c>
      <c r="F3931" s="245"/>
      <c r="G3931" s="245"/>
      <c r="H3931" s="245"/>
      <c r="I3931" s="210">
        <v>9.9999966666677778E-2</v>
      </c>
    </row>
    <row r="3932" spans="1:9" x14ac:dyDescent="0.25">
      <c r="A3932" s="208" t="s">
        <v>8809</v>
      </c>
      <c r="B3932" s="208" t="s">
        <v>14932</v>
      </c>
      <c r="C3932" s="208" t="s">
        <v>13281</v>
      </c>
      <c r="D3932" s="208" t="s">
        <v>14933</v>
      </c>
      <c r="E3932" s="253">
        <v>0.32999999652722972</v>
      </c>
      <c r="F3932" s="245"/>
      <c r="G3932" s="245"/>
      <c r="H3932" s="245"/>
      <c r="I3932" s="210">
        <v>0.18000001575757049</v>
      </c>
    </row>
    <row r="3933" spans="1:9" x14ac:dyDescent="0.25">
      <c r="A3933" s="208" t="s">
        <v>8809</v>
      </c>
      <c r="B3933" s="208" t="s">
        <v>14934</v>
      </c>
      <c r="C3933" s="208" t="s">
        <v>13281</v>
      </c>
      <c r="D3933" s="208" t="s">
        <v>14935</v>
      </c>
      <c r="E3933" s="194">
        <v>2.9999999684293611E-2</v>
      </c>
      <c r="F3933" s="254"/>
      <c r="G3933" s="255"/>
      <c r="H3933" s="255"/>
      <c r="I3933" s="210">
        <v>9.9999966666677778E-2</v>
      </c>
    </row>
    <row r="3934" spans="1:9" x14ac:dyDescent="0.25">
      <c r="A3934" s="208" t="s">
        <v>8809</v>
      </c>
      <c r="B3934" s="208" t="s">
        <v>14936</v>
      </c>
      <c r="C3934" s="208" t="s">
        <v>13281</v>
      </c>
      <c r="D3934" s="208" t="s">
        <v>14937</v>
      </c>
      <c r="E3934" s="253">
        <v>3.756437740000655</v>
      </c>
      <c r="F3934" s="245"/>
      <c r="G3934" s="245"/>
      <c r="H3934" s="255"/>
      <c r="I3934" s="210">
        <v>0.82000002969695973</v>
      </c>
    </row>
    <row r="3935" spans="1:9" x14ac:dyDescent="0.25">
      <c r="A3935" s="208" t="s">
        <v>8809</v>
      </c>
      <c r="B3935" s="208" t="s">
        <v>14938</v>
      </c>
      <c r="C3935" s="208" t="s">
        <v>13281</v>
      </c>
      <c r="D3935" s="208" t="s">
        <v>14939</v>
      </c>
      <c r="E3935" s="194">
        <v>3.1594685276562111</v>
      </c>
      <c r="F3935" s="254"/>
      <c r="G3935" s="255"/>
      <c r="H3935" s="255"/>
      <c r="I3935" s="210">
        <v>0.30999997242425159</v>
      </c>
    </row>
    <row r="3936" spans="1:9" x14ac:dyDescent="0.25">
      <c r="A3936" s="208" t="s">
        <v>8809</v>
      </c>
      <c r="B3936" s="208" t="s">
        <v>14940</v>
      </c>
      <c r="C3936" s="208" t="s">
        <v>13281</v>
      </c>
      <c r="D3936" s="208" t="s">
        <v>14941</v>
      </c>
      <c r="E3936" s="253">
        <v>1.879999980215733</v>
      </c>
      <c r="F3936" s="245"/>
      <c r="G3936" s="245"/>
      <c r="H3936" s="245"/>
      <c r="I3936" s="210">
        <v>9.9999966666677778E-2</v>
      </c>
    </row>
    <row r="3937" spans="1:9" x14ac:dyDescent="0.25">
      <c r="A3937" s="208" t="s">
        <v>8809</v>
      </c>
      <c r="B3937" s="208" t="s">
        <v>14942</v>
      </c>
      <c r="C3937" s="208" t="s">
        <v>13281</v>
      </c>
      <c r="D3937" s="208" t="s">
        <v>14943</v>
      </c>
      <c r="E3937" s="194">
        <v>1.119999988213628</v>
      </c>
      <c r="F3937" s="254"/>
      <c r="G3937" s="255"/>
      <c r="H3937" s="255"/>
      <c r="I3937" s="210">
        <v>0.54999996818182884</v>
      </c>
    </row>
    <row r="3938" spans="1:9" x14ac:dyDescent="0.25">
      <c r="A3938" s="208" t="s">
        <v>8809</v>
      </c>
      <c r="B3938" s="208" t="s">
        <v>14944</v>
      </c>
      <c r="C3938" s="208" t="s">
        <v>13281</v>
      </c>
      <c r="D3938" s="208" t="s">
        <v>14945</v>
      </c>
      <c r="E3938" s="194">
        <v>5.0900000516706134</v>
      </c>
      <c r="F3938" s="254"/>
      <c r="G3938" s="255"/>
      <c r="H3938" s="255"/>
      <c r="I3938" s="210">
        <v>0.2699999857575805</v>
      </c>
    </row>
    <row r="3939" spans="1:9" x14ac:dyDescent="0.25">
      <c r="A3939" s="208" t="s">
        <v>8809</v>
      </c>
      <c r="B3939" s="208" t="s">
        <v>14946</v>
      </c>
      <c r="C3939" s="208" t="s">
        <v>13281</v>
      </c>
      <c r="D3939" s="208" t="s">
        <v>14947</v>
      </c>
      <c r="E3939" s="253">
        <v>0.65999999305445944</v>
      </c>
      <c r="F3939" s="245"/>
      <c r="G3939" s="245"/>
      <c r="H3939" s="245"/>
      <c r="I3939" s="210">
        <v>7.9999973333342217E-2</v>
      </c>
    </row>
    <row r="3940" spans="1:9" x14ac:dyDescent="0.25">
      <c r="A3940" s="208" t="s">
        <v>8809</v>
      </c>
      <c r="B3940" s="208" t="s">
        <v>14948</v>
      </c>
      <c r="C3940" s="208" t="s">
        <v>13281</v>
      </c>
      <c r="D3940" s="208" t="s">
        <v>14949</v>
      </c>
      <c r="E3940" s="194">
        <v>2.4215999745161798</v>
      </c>
      <c r="F3940" s="254"/>
      <c r="G3940" s="255"/>
      <c r="H3940" s="255"/>
      <c r="I3940" s="210">
        <v>7.9999973333342217E-2</v>
      </c>
    </row>
    <row r="3941" spans="1:9" x14ac:dyDescent="0.25">
      <c r="A3941" s="208" t="s">
        <v>8809</v>
      </c>
      <c r="B3941" s="208" t="s">
        <v>14950</v>
      </c>
      <c r="C3941" s="208" t="s">
        <v>13281</v>
      </c>
      <c r="D3941" s="208" t="s">
        <v>14951</v>
      </c>
      <c r="E3941" s="253"/>
      <c r="F3941" s="245"/>
      <c r="G3941" s="245"/>
      <c r="H3941" s="245"/>
      <c r="I3941" s="210">
        <v>1.350000004545453</v>
      </c>
    </row>
    <row r="3942" spans="1:9" x14ac:dyDescent="0.25">
      <c r="A3942" s="208" t="s">
        <v>8809</v>
      </c>
      <c r="B3942" s="208" t="s">
        <v>14952</v>
      </c>
      <c r="C3942" s="208" t="s">
        <v>13281</v>
      </c>
      <c r="D3942" s="208" t="s">
        <v>14953</v>
      </c>
      <c r="E3942" s="194">
        <v>2.389999974848724</v>
      </c>
      <c r="F3942" s="254"/>
      <c r="G3942" s="255"/>
      <c r="H3942" s="255"/>
      <c r="I3942" s="210">
        <v>0.19000001242423831</v>
      </c>
    </row>
    <row r="3943" spans="1:9" x14ac:dyDescent="0.25">
      <c r="A3943" s="208" t="s">
        <v>8809</v>
      </c>
      <c r="B3943" s="208" t="s">
        <v>14954</v>
      </c>
      <c r="C3943" s="208" t="s">
        <v>13281</v>
      </c>
      <c r="D3943" s="208" t="s">
        <v>14955</v>
      </c>
      <c r="E3943" s="194">
        <v>2.3827032635337728</v>
      </c>
      <c r="F3943" s="254"/>
      <c r="G3943" s="255"/>
      <c r="H3943" s="255"/>
      <c r="I3943" s="210">
        <v>0.48999998818182211</v>
      </c>
    </row>
    <row r="3944" spans="1:9" x14ac:dyDescent="0.25">
      <c r="A3944" s="208" t="s">
        <v>8809</v>
      </c>
      <c r="B3944" s="208" t="s">
        <v>14956</v>
      </c>
      <c r="C3944" s="208" t="s">
        <v>13281</v>
      </c>
      <c r="D3944" s="208" t="s">
        <v>14957</v>
      </c>
      <c r="E3944" s="253">
        <v>0.25999999726387801</v>
      </c>
      <c r="F3944" s="245"/>
      <c r="G3944" s="245"/>
      <c r="H3944" s="245"/>
      <c r="I3944" s="210">
        <v>0.83000002636362757</v>
      </c>
    </row>
    <row r="3945" spans="1:9" x14ac:dyDescent="0.25">
      <c r="A3945" s="208" t="s">
        <v>8809</v>
      </c>
      <c r="B3945" s="208" t="s">
        <v>14958</v>
      </c>
      <c r="C3945" s="208" t="s">
        <v>13281</v>
      </c>
      <c r="D3945" s="208" t="s">
        <v>14959</v>
      </c>
      <c r="E3945" s="194">
        <v>3.2381041490333691</v>
      </c>
      <c r="F3945" s="254"/>
      <c r="G3945" s="255"/>
      <c r="H3945" s="255"/>
      <c r="I3945" s="210">
        <v>0.66000000727272479</v>
      </c>
    </row>
    <row r="3946" spans="1:9" x14ac:dyDescent="0.25">
      <c r="A3946" s="208" t="s">
        <v>8809</v>
      </c>
      <c r="B3946" s="208" t="s">
        <v>14960</v>
      </c>
      <c r="C3946" s="208" t="s">
        <v>13281</v>
      </c>
      <c r="D3946" s="208" t="s">
        <v>14961</v>
      </c>
      <c r="E3946" s="194">
        <v>6.6577163203607856</v>
      </c>
      <c r="F3946" s="254"/>
      <c r="G3946" s="255"/>
      <c r="H3946" s="255"/>
      <c r="I3946" s="210">
        <v>0.54999996818182884</v>
      </c>
    </row>
    <row r="3947" spans="1:9" x14ac:dyDescent="0.25">
      <c r="A3947" s="208" t="s">
        <v>8809</v>
      </c>
      <c r="B3947" s="208" t="s">
        <v>14962</v>
      </c>
      <c r="C3947" s="208" t="s">
        <v>13281</v>
      </c>
      <c r="D3947" s="208" t="s">
        <v>14963</v>
      </c>
      <c r="E3947" s="194">
        <v>6.6000000357800577</v>
      </c>
      <c r="F3947" s="254"/>
      <c r="G3947" s="255"/>
      <c r="H3947" s="255"/>
      <c r="I3947" s="210">
        <v>0.33999996242425501</v>
      </c>
    </row>
    <row r="3948" spans="1:9" x14ac:dyDescent="0.25">
      <c r="A3948" s="208" t="s">
        <v>8809</v>
      </c>
      <c r="B3948" s="208" t="s">
        <v>14964</v>
      </c>
      <c r="C3948" s="208" t="s">
        <v>13281</v>
      </c>
      <c r="D3948" s="208" t="s">
        <v>14965</v>
      </c>
      <c r="E3948" s="194">
        <v>27.55668689758814</v>
      </c>
      <c r="F3948" s="254"/>
      <c r="G3948" s="255"/>
      <c r="H3948" s="255"/>
      <c r="I3948" s="210">
        <v>2.5799999733333419</v>
      </c>
    </row>
    <row r="3949" spans="1:9" x14ac:dyDescent="0.25">
      <c r="A3949" s="208" t="s">
        <v>8809</v>
      </c>
      <c r="B3949" s="208" t="s">
        <v>14966</v>
      </c>
      <c r="C3949" s="208" t="s">
        <v>13281</v>
      </c>
      <c r="D3949" s="208" t="s">
        <v>14967</v>
      </c>
      <c r="E3949" s="194">
        <v>2.0004212365122731</v>
      </c>
      <c r="F3949" s="254"/>
      <c r="G3949" s="255"/>
      <c r="H3949" s="255"/>
      <c r="I3949" s="210">
        <v>1.9900000184848421</v>
      </c>
    </row>
    <row r="3950" spans="1:9" x14ac:dyDescent="0.25">
      <c r="A3950" s="208" t="s">
        <v>8809</v>
      </c>
      <c r="B3950" s="208" t="s">
        <v>14968</v>
      </c>
      <c r="C3950" s="208" t="s">
        <v>13281</v>
      </c>
      <c r="D3950" s="208" t="s">
        <v>14969</v>
      </c>
      <c r="E3950" s="253">
        <v>8.9999999052880822E-2</v>
      </c>
      <c r="F3950" s="245"/>
      <c r="G3950" s="245"/>
      <c r="H3950" s="245"/>
      <c r="I3950" s="210">
        <v>1.379999994545456</v>
      </c>
    </row>
    <row r="3951" spans="1:9" x14ac:dyDescent="0.25">
      <c r="A3951" s="208" t="s">
        <v>8809</v>
      </c>
      <c r="B3951" s="208" t="s">
        <v>14970</v>
      </c>
      <c r="C3951" s="208" t="s">
        <v>13281</v>
      </c>
      <c r="D3951" s="208" t="s">
        <v>14971</v>
      </c>
      <c r="E3951" s="194">
        <v>8.8200000124177844</v>
      </c>
      <c r="F3951" s="254"/>
      <c r="G3951" s="255"/>
      <c r="H3951" s="255"/>
      <c r="I3951" s="210">
        <v>0.5800000339393826</v>
      </c>
    </row>
    <row r="3952" spans="1:9" x14ac:dyDescent="0.25">
      <c r="A3952" s="208" t="s">
        <v>8809</v>
      </c>
      <c r="B3952" s="208" t="s">
        <v>14972</v>
      </c>
      <c r="C3952" s="208" t="s">
        <v>13281</v>
      </c>
      <c r="D3952" s="208" t="s">
        <v>14973</v>
      </c>
      <c r="E3952" s="253">
        <v>0.48999999484346229</v>
      </c>
      <c r="F3952" s="245"/>
      <c r="G3952" s="245"/>
      <c r="H3952" s="245"/>
      <c r="I3952" s="210">
        <v>2.079999988484853</v>
      </c>
    </row>
    <row r="3953" spans="1:9" x14ac:dyDescent="0.25">
      <c r="A3953" s="208" t="s">
        <v>8809</v>
      </c>
      <c r="B3953" s="208" t="s">
        <v>14974</v>
      </c>
      <c r="C3953" s="208" t="s">
        <v>13281</v>
      </c>
      <c r="D3953" s="208" t="s">
        <v>14975</v>
      </c>
      <c r="E3953" s="253">
        <v>1.859999980426204</v>
      </c>
      <c r="F3953" s="245"/>
      <c r="G3953" s="245"/>
      <c r="H3953" s="245"/>
      <c r="I3953" s="210">
        <v>0.99999996969697991</v>
      </c>
    </row>
    <row r="3954" spans="1:9" x14ac:dyDescent="0.25">
      <c r="A3954" s="208" t="s">
        <v>8809</v>
      </c>
      <c r="B3954" s="208" t="s">
        <v>14976</v>
      </c>
      <c r="C3954" s="208" t="s">
        <v>13281</v>
      </c>
      <c r="D3954" s="208" t="s">
        <v>14977</v>
      </c>
      <c r="E3954" s="194">
        <v>2.6963045230591471</v>
      </c>
      <c r="F3954" s="254"/>
      <c r="G3954" s="255"/>
      <c r="H3954" s="255"/>
      <c r="I3954" s="210">
        <v>0.49999998484849001</v>
      </c>
    </row>
    <row r="3955" spans="1:9" x14ac:dyDescent="0.25">
      <c r="A3955" s="208" t="s">
        <v>8809</v>
      </c>
      <c r="B3955" s="208" t="s">
        <v>14978</v>
      </c>
      <c r="C3955" s="208" t="s">
        <v>13281</v>
      </c>
      <c r="D3955" s="208" t="s">
        <v>14979</v>
      </c>
      <c r="E3955" s="194">
        <v>42.369999975059201</v>
      </c>
      <c r="F3955" s="254"/>
      <c r="G3955" s="255"/>
      <c r="H3955" s="255"/>
      <c r="I3955" s="210">
        <v>0.88000000969696646</v>
      </c>
    </row>
    <row r="3956" spans="1:9" x14ac:dyDescent="0.25">
      <c r="A3956" s="208" t="s">
        <v>8809</v>
      </c>
      <c r="B3956" s="208" t="s">
        <v>14980</v>
      </c>
      <c r="C3956" s="208" t="s">
        <v>13281</v>
      </c>
      <c r="D3956" s="208" t="s">
        <v>14981</v>
      </c>
      <c r="E3956" s="194">
        <v>7.5800000254669824</v>
      </c>
      <c r="F3956" s="254"/>
      <c r="G3956" s="255"/>
      <c r="H3956" s="255"/>
      <c r="I3956" s="210">
        <v>7.9999973333342217E-2</v>
      </c>
    </row>
    <row r="3957" spans="1:9" x14ac:dyDescent="0.25">
      <c r="A3957" s="208" t="s">
        <v>8809</v>
      </c>
      <c r="B3957" s="208" t="s">
        <v>14982</v>
      </c>
      <c r="C3957" s="208" t="s">
        <v>13281</v>
      </c>
      <c r="D3957" s="208" t="s">
        <v>14983</v>
      </c>
      <c r="E3957" s="194">
        <v>2.750600023671665</v>
      </c>
      <c r="F3957" s="254"/>
      <c r="G3957" s="255"/>
      <c r="H3957" s="255"/>
      <c r="I3957" s="210">
        <v>0.249999992424245</v>
      </c>
    </row>
    <row r="3958" spans="1:9" x14ac:dyDescent="0.25">
      <c r="A3958" s="208" t="s">
        <v>8809</v>
      </c>
      <c r="B3958" s="208" t="s">
        <v>14984</v>
      </c>
      <c r="C3958" s="208" t="s">
        <v>13281</v>
      </c>
      <c r="D3958" s="208" t="s">
        <v>14985</v>
      </c>
      <c r="E3958" s="253">
        <v>291.21999998716132</v>
      </c>
      <c r="F3958" s="245"/>
      <c r="G3958" s="245"/>
      <c r="H3958" s="245"/>
      <c r="I3958" s="210">
        <v>3.9999986666671108E-2</v>
      </c>
    </row>
    <row r="3959" spans="1:9" x14ac:dyDescent="0.25">
      <c r="A3959" s="208" t="s">
        <v>8809</v>
      </c>
      <c r="B3959" s="208" t="s">
        <v>14986</v>
      </c>
      <c r="C3959" s="208" t="s">
        <v>13281</v>
      </c>
      <c r="D3959" s="208" t="s">
        <v>14987</v>
      </c>
      <c r="E3959" s="253">
        <v>5.3068928670676891</v>
      </c>
      <c r="F3959" s="245"/>
      <c r="G3959" s="245"/>
      <c r="H3959" s="245"/>
      <c r="I3959" s="210">
        <v>2.9999990000003331E-2</v>
      </c>
    </row>
    <row r="3960" spans="1:9" x14ac:dyDescent="0.25">
      <c r="A3960" s="208" t="s">
        <v>8809</v>
      </c>
      <c r="B3960" s="208" t="s">
        <v>14988</v>
      </c>
      <c r="C3960" s="208" t="s">
        <v>13281</v>
      </c>
      <c r="D3960" s="208" t="s">
        <v>14989</v>
      </c>
      <c r="E3960" s="253">
        <v>2.1985488850455259</v>
      </c>
      <c r="F3960" s="245"/>
      <c r="G3960" s="245"/>
      <c r="H3960" s="245"/>
      <c r="I3960" s="210">
        <v>3.9999986666671108E-2</v>
      </c>
    </row>
    <row r="3961" spans="1:9" x14ac:dyDescent="0.25">
      <c r="A3961" s="208" t="s">
        <v>8809</v>
      </c>
      <c r="B3961" s="208" t="s">
        <v>14990</v>
      </c>
      <c r="C3961" s="208" t="s">
        <v>13281</v>
      </c>
      <c r="D3961" s="208" t="s">
        <v>14991</v>
      </c>
      <c r="E3961" s="194">
        <v>45.500000047355947</v>
      </c>
      <c r="F3961" s="254"/>
      <c r="G3961" s="255"/>
      <c r="H3961" s="255"/>
      <c r="I3961" s="210">
        <v>9.9999966666677778E-2</v>
      </c>
    </row>
    <row r="3962" spans="1:9" x14ac:dyDescent="0.25">
      <c r="A3962" s="208" t="s">
        <v>8809</v>
      </c>
      <c r="B3962" s="208" t="s">
        <v>14992</v>
      </c>
      <c r="C3962" s="208" t="s">
        <v>13281</v>
      </c>
      <c r="D3962" s="208" t="s">
        <v>14993</v>
      </c>
      <c r="E3962" s="253">
        <v>4.9999999473822693E-2</v>
      </c>
      <c r="F3962" s="245"/>
      <c r="G3962" s="245"/>
      <c r="H3962" s="245"/>
      <c r="I3962" s="210">
        <v>0.16000002242423489</v>
      </c>
    </row>
    <row r="3963" spans="1:9" x14ac:dyDescent="0.25">
      <c r="A3963" s="208" t="s">
        <v>8809</v>
      </c>
      <c r="B3963" s="208" t="s">
        <v>14994</v>
      </c>
      <c r="C3963" s="208" t="s">
        <v>13281</v>
      </c>
      <c r="D3963" s="208" t="s">
        <v>14995</v>
      </c>
      <c r="E3963" s="253">
        <v>44.969999526756133</v>
      </c>
      <c r="F3963" s="245"/>
      <c r="G3963" s="245"/>
      <c r="H3963" s="245"/>
      <c r="I3963" s="210">
        <v>5.999998000000667E-2</v>
      </c>
    </row>
    <row r="3964" spans="1:9" x14ac:dyDescent="0.25">
      <c r="A3964" s="208" t="s">
        <v>8809</v>
      </c>
      <c r="B3964" s="208" t="s">
        <v>14996</v>
      </c>
      <c r="C3964" s="208" t="s">
        <v>13281</v>
      </c>
      <c r="D3964" s="208" t="s">
        <v>14997</v>
      </c>
      <c r="E3964" s="253">
        <v>54.129999956537752</v>
      </c>
      <c r="F3964" s="245"/>
      <c r="G3964" s="245"/>
      <c r="H3964" s="245"/>
      <c r="I3964" s="210">
        <v>9.9999966666677778E-2</v>
      </c>
    </row>
    <row r="3965" spans="1:9" x14ac:dyDescent="0.25">
      <c r="A3965" s="208" t="s">
        <v>8809</v>
      </c>
      <c r="B3965" s="208" t="s">
        <v>14998</v>
      </c>
      <c r="C3965" s="208" t="s">
        <v>13281</v>
      </c>
      <c r="D3965" s="208" t="s">
        <v>14999</v>
      </c>
      <c r="E3965" s="194">
        <v>69.791233151368232</v>
      </c>
      <c r="F3965" s="254"/>
      <c r="G3965" s="255"/>
      <c r="H3965" s="255"/>
      <c r="I3965" s="210">
        <v>0.40000001818181208</v>
      </c>
    </row>
    <row r="3966" spans="1:9" x14ac:dyDescent="0.25">
      <c r="A3966" s="208" t="s">
        <v>8809</v>
      </c>
      <c r="B3966" s="208" t="s">
        <v>15000</v>
      </c>
      <c r="C3966" s="208" t="s">
        <v>13281</v>
      </c>
      <c r="D3966" s="208" t="s">
        <v>15001</v>
      </c>
      <c r="E3966" s="194">
        <v>4.4899999527492778</v>
      </c>
      <c r="F3966" s="254"/>
      <c r="G3966" s="255"/>
      <c r="H3966" s="255"/>
      <c r="I3966" s="210">
        <v>0.20000000909090601</v>
      </c>
    </row>
    <row r="3967" spans="1:9" x14ac:dyDescent="0.25">
      <c r="A3967" s="208" t="s">
        <v>8809</v>
      </c>
      <c r="B3967" s="208" t="s">
        <v>15002</v>
      </c>
      <c r="C3967" s="208" t="s">
        <v>13281</v>
      </c>
      <c r="D3967" s="208" t="s">
        <v>15003</v>
      </c>
      <c r="E3967" s="253">
        <v>0.12999999863193901</v>
      </c>
      <c r="F3967" s="245"/>
      <c r="G3967" s="245"/>
      <c r="H3967" s="245"/>
      <c r="I3967" s="210">
        <v>0.29999997575758391</v>
      </c>
    </row>
    <row r="3968" spans="1:9" x14ac:dyDescent="0.25">
      <c r="A3968" s="208" t="s">
        <v>8809</v>
      </c>
      <c r="B3968" s="208" t="s">
        <v>15004</v>
      </c>
      <c r="C3968" s="208" t="s">
        <v>13281</v>
      </c>
      <c r="D3968" s="208" t="s">
        <v>15005</v>
      </c>
      <c r="E3968" s="194">
        <v>0.39999999579058149</v>
      </c>
      <c r="F3968" s="254"/>
      <c r="G3968" s="255"/>
      <c r="H3968" s="255"/>
      <c r="I3968" s="210">
        <v>5.999998000000667E-2</v>
      </c>
    </row>
    <row r="3969" spans="1:9" x14ac:dyDescent="0.25">
      <c r="A3969" s="208" t="s">
        <v>8809</v>
      </c>
      <c r="B3969" s="208" t="s">
        <v>15006</v>
      </c>
      <c r="C3969" s="208" t="s">
        <v>13281</v>
      </c>
      <c r="D3969" s="208" t="s">
        <v>15007</v>
      </c>
      <c r="E3969" s="194">
        <v>44.969999526756133</v>
      </c>
      <c r="F3969" s="254"/>
      <c r="G3969" s="255"/>
      <c r="H3969" s="255"/>
      <c r="I3969" s="210">
        <v>0.66000000727272479</v>
      </c>
    </row>
    <row r="3970" spans="1:9" x14ac:dyDescent="0.25">
      <c r="A3970" s="208" t="s">
        <v>8809</v>
      </c>
      <c r="B3970" s="208" t="s">
        <v>15008</v>
      </c>
      <c r="C3970" s="208" t="s">
        <v>13281</v>
      </c>
      <c r="D3970" s="208" t="s">
        <v>15009</v>
      </c>
      <c r="E3970" s="253">
        <v>352.14999997737442</v>
      </c>
      <c r="F3970" s="245"/>
      <c r="G3970" s="245"/>
      <c r="H3970" s="245"/>
      <c r="I3970" s="210">
        <v>0.15000002575756721</v>
      </c>
    </row>
    <row r="3971" spans="1:9" x14ac:dyDescent="0.25">
      <c r="A3971" s="208" t="s">
        <v>8809</v>
      </c>
      <c r="B3971" s="208" t="s">
        <v>15010</v>
      </c>
      <c r="C3971" s="208" t="s">
        <v>13281</v>
      </c>
      <c r="D3971" s="208" t="s">
        <v>15011</v>
      </c>
      <c r="E3971" s="253">
        <v>4.4899999527492778</v>
      </c>
      <c r="F3971" s="245"/>
      <c r="G3971" s="245"/>
      <c r="H3971" s="255"/>
      <c r="I3971" s="210">
        <v>7.9999973333342217E-2</v>
      </c>
    </row>
    <row r="3972" spans="1:9" x14ac:dyDescent="0.25">
      <c r="A3972" s="208" t="s">
        <v>8809</v>
      </c>
      <c r="B3972" s="208" t="s">
        <v>15012</v>
      </c>
      <c r="C3972" s="208" t="s">
        <v>13281</v>
      </c>
      <c r="D3972" s="208" t="s">
        <v>15013</v>
      </c>
      <c r="E3972" s="194">
        <v>62.913921989856128</v>
      </c>
      <c r="F3972" s="254"/>
      <c r="G3972" s="255"/>
      <c r="H3972" s="255"/>
      <c r="I3972" s="210">
        <v>9.9999966666677778E-2</v>
      </c>
    </row>
    <row r="3973" spans="1:9" x14ac:dyDescent="0.25">
      <c r="A3973" s="208" t="s">
        <v>8809</v>
      </c>
      <c r="B3973" s="208" t="s">
        <v>15014</v>
      </c>
      <c r="C3973" s="208" t="s">
        <v>13281</v>
      </c>
      <c r="D3973" s="208" t="s">
        <v>15015</v>
      </c>
      <c r="E3973" s="194">
        <v>0.23900005010260411</v>
      </c>
      <c r="F3973" s="254"/>
      <c r="G3973" s="255"/>
      <c r="H3973" s="255"/>
      <c r="I3973" s="210">
        <v>5.999998000000667E-2</v>
      </c>
    </row>
    <row r="3974" spans="1:9" x14ac:dyDescent="0.25">
      <c r="A3974" s="208" t="s">
        <v>8809</v>
      </c>
      <c r="B3974" s="208" t="s">
        <v>15016</v>
      </c>
      <c r="C3974" s="208" t="s">
        <v>13281</v>
      </c>
      <c r="D3974" s="208" t="s">
        <v>15017</v>
      </c>
      <c r="E3974" s="253">
        <v>9.5199998998158383E-2</v>
      </c>
      <c r="F3974" s="245"/>
      <c r="G3974" s="245"/>
      <c r="H3974" s="245"/>
      <c r="I3974" s="210">
        <v>5.999998000000667E-2</v>
      </c>
    </row>
    <row r="3975" spans="1:9" x14ac:dyDescent="0.25">
      <c r="A3975" s="208" t="s">
        <v>8809</v>
      </c>
      <c r="B3975" s="208" t="s">
        <v>15018</v>
      </c>
      <c r="C3975" s="208" t="s">
        <v>13281</v>
      </c>
      <c r="D3975" s="208" t="s">
        <v>15019</v>
      </c>
      <c r="E3975" s="194">
        <v>0.47310002133017609</v>
      </c>
      <c r="F3975" s="254"/>
      <c r="G3975" s="255"/>
      <c r="H3975" s="255"/>
      <c r="I3975" s="210">
        <v>0.1400000290908994</v>
      </c>
    </row>
    <row r="3976" spans="1:9" x14ac:dyDescent="0.25">
      <c r="A3976" s="208" t="s">
        <v>8809</v>
      </c>
      <c r="B3976" s="208" t="s">
        <v>15020</v>
      </c>
      <c r="C3976" s="208" t="s">
        <v>13281</v>
      </c>
      <c r="D3976" s="208" t="s">
        <v>15021</v>
      </c>
      <c r="E3976" s="253">
        <v>2.110002608681898E-2</v>
      </c>
      <c r="F3976" s="245"/>
      <c r="G3976" s="245"/>
      <c r="H3976" s="245"/>
      <c r="I3976" s="210">
        <v>0.1400000290908994</v>
      </c>
    </row>
    <row r="3977" spans="1:9" x14ac:dyDescent="0.25">
      <c r="A3977" s="208" t="s">
        <v>8809</v>
      </c>
      <c r="B3977" s="208" t="s">
        <v>15022</v>
      </c>
      <c r="C3977" s="208" t="s">
        <v>13281</v>
      </c>
      <c r="D3977" s="208" t="s">
        <v>15023</v>
      </c>
      <c r="E3977" s="194">
        <v>0.28729997066771928</v>
      </c>
      <c r="F3977" s="254"/>
      <c r="G3977" s="255"/>
      <c r="H3977" s="255"/>
      <c r="I3977" s="210">
        <v>0.16999994333335219</v>
      </c>
    </row>
    <row r="3978" spans="1:9" x14ac:dyDescent="0.25">
      <c r="A3978" s="208" t="s">
        <v>8809</v>
      </c>
      <c r="B3978" s="208" t="s">
        <v>15024</v>
      </c>
      <c r="C3978" s="208" t="s">
        <v>13281</v>
      </c>
      <c r="D3978" s="208" t="s">
        <v>15025</v>
      </c>
      <c r="E3978" s="253">
        <v>345.22000005030259</v>
      </c>
      <c r="F3978" s="245"/>
      <c r="G3978" s="245"/>
      <c r="H3978" s="245"/>
      <c r="I3978" s="210">
        <v>9.9999966666677778E-2</v>
      </c>
    </row>
    <row r="3979" spans="1:9" x14ac:dyDescent="0.25">
      <c r="A3979" s="208" t="s">
        <v>8809</v>
      </c>
      <c r="B3979" s="208" t="s">
        <v>15026</v>
      </c>
      <c r="C3979" s="208" t="s">
        <v>13281</v>
      </c>
      <c r="D3979" s="208" t="s">
        <v>15027</v>
      </c>
      <c r="E3979" s="194">
        <v>4.2999999547487509</v>
      </c>
      <c r="F3979" s="254"/>
      <c r="G3979" s="255"/>
      <c r="H3979" s="255"/>
      <c r="I3979" s="210">
        <v>0.12000003575756379</v>
      </c>
    </row>
    <row r="3980" spans="1:9" x14ac:dyDescent="0.25">
      <c r="A3980" s="208" t="s">
        <v>8809</v>
      </c>
      <c r="B3980" s="208" t="s">
        <v>15028</v>
      </c>
      <c r="C3980" s="208" t="s">
        <v>13281</v>
      </c>
      <c r="D3980" s="208" t="s">
        <v>15029</v>
      </c>
      <c r="E3980" s="253">
        <v>0.2999999968429361</v>
      </c>
      <c r="F3980" s="245"/>
      <c r="G3980" s="245"/>
      <c r="H3980" s="245"/>
      <c r="I3980" s="210">
        <v>0.5800000339393826</v>
      </c>
    </row>
    <row r="3981" spans="1:9" x14ac:dyDescent="0.25">
      <c r="A3981" s="208" t="s">
        <v>8809</v>
      </c>
      <c r="B3981" s="208" t="s">
        <v>15030</v>
      </c>
      <c r="C3981" s="208" t="s">
        <v>13281</v>
      </c>
      <c r="D3981" s="208" t="s">
        <v>15031</v>
      </c>
      <c r="E3981" s="194">
        <v>8.9999999052880822E-2</v>
      </c>
      <c r="F3981" s="254"/>
      <c r="G3981" s="255"/>
      <c r="H3981" s="255"/>
      <c r="I3981" s="210">
        <v>2.1699992766669078</v>
      </c>
    </row>
    <row r="3982" spans="1:9" x14ac:dyDescent="0.25">
      <c r="A3982" s="208" t="s">
        <v>8809</v>
      </c>
      <c r="B3982" s="208" t="s">
        <v>15032</v>
      </c>
      <c r="C3982" s="208" t="s">
        <v>13281</v>
      </c>
      <c r="D3982" s="208" t="s">
        <v>15033</v>
      </c>
      <c r="E3982" s="253">
        <v>0.21999999768481979</v>
      </c>
      <c r="F3982" s="245"/>
      <c r="G3982" s="245"/>
      <c r="H3982" s="245"/>
      <c r="I3982" s="210">
        <v>0.1400000290908994</v>
      </c>
    </row>
    <row r="3983" spans="1:9" x14ac:dyDescent="0.25">
      <c r="A3983" s="208" t="s">
        <v>8809</v>
      </c>
      <c r="B3983" s="208" t="s">
        <v>15034</v>
      </c>
      <c r="C3983" s="208" t="s">
        <v>13281</v>
      </c>
      <c r="D3983" s="208" t="s">
        <v>15035</v>
      </c>
      <c r="E3983" s="194">
        <v>285.13000005124968</v>
      </c>
      <c r="F3983" s="254"/>
      <c r="G3983" s="255"/>
      <c r="H3983" s="255"/>
      <c r="I3983" s="210">
        <v>0.13000003242423161</v>
      </c>
    </row>
    <row r="3984" spans="1:9" x14ac:dyDescent="0.25">
      <c r="A3984" s="208" t="s">
        <v>8809</v>
      </c>
      <c r="B3984" s="208" t="s">
        <v>15036</v>
      </c>
      <c r="C3984" s="208" t="s">
        <v>13281</v>
      </c>
      <c r="D3984" s="208" t="s">
        <v>14989</v>
      </c>
      <c r="E3984" s="194">
        <v>11.65999987729545</v>
      </c>
      <c r="F3984" s="254"/>
      <c r="G3984" s="255"/>
      <c r="H3984" s="255"/>
      <c r="I3984" s="210">
        <v>9.9999966666677778E-2</v>
      </c>
    </row>
    <row r="3985" spans="1:9" x14ac:dyDescent="0.25">
      <c r="A3985" s="208" t="s">
        <v>8809</v>
      </c>
      <c r="B3985" s="208" t="s">
        <v>15037</v>
      </c>
      <c r="C3985" s="208" t="s">
        <v>13281</v>
      </c>
      <c r="D3985" s="208" t="s">
        <v>15038</v>
      </c>
      <c r="E3985" s="194">
        <v>2.0699999782162588</v>
      </c>
      <c r="F3985" s="254"/>
      <c r="G3985" s="255"/>
      <c r="H3985" s="255"/>
      <c r="I3985" s="210">
        <v>0.30999997242425159</v>
      </c>
    </row>
    <row r="3986" spans="1:9" x14ac:dyDescent="0.25">
      <c r="A3986" s="208" t="s">
        <v>8809</v>
      </c>
      <c r="B3986" s="208" t="s">
        <v>15039</v>
      </c>
      <c r="C3986" s="208" t="s">
        <v>13281</v>
      </c>
      <c r="D3986" s="208" t="s">
        <v>15040</v>
      </c>
      <c r="E3986" s="253">
        <v>51.899999980005262</v>
      </c>
      <c r="F3986" s="245"/>
      <c r="G3986" s="245"/>
      <c r="H3986" s="255"/>
      <c r="I3986" s="210">
        <v>0.1299999566666811</v>
      </c>
    </row>
    <row r="3987" spans="1:9" x14ac:dyDescent="0.25">
      <c r="A3987" s="208" t="s">
        <v>8809</v>
      </c>
      <c r="B3987" s="208" t="s">
        <v>15041</v>
      </c>
      <c r="C3987" s="208" t="s">
        <v>13281</v>
      </c>
      <c r="D3987" s="208" t="s">
        <v>15042</v>
      </c>
      <c r="E3987" s="194">
        <v>1.759999981478559</v>
      </c>
      <c r="F3987" s="254"/>
      <c r="G3987" s="255"/>
      <c r="H3987" s="255"/>
      <c r="I3987" s="210">
        <v>9.9999966666677778E-2</v>
      </c>
    </row>
    <row r="3988" spans="1:9" x14ac:dyDescent="0.25">
      <c r="A3988" s="208" t="s">
        <v>8809</v>
      </c>
      <c r="B3988" s="208" t="s">
        <v>15043</v>
      </c>
      <c r="C3988" s="208" t="s">
        <v>13281</v>
      </c>
      <c r="D3988" s="208" t="s">
        <v>15044</v>
      </c>
      <c r="E3988" s="253">
        <v>5.9999999368587222E-2</v>
      </c>
      <c r="F3988" s="245"/>
      <c r="G3988" s="245"/>
      <c r="H3988" s="245"/>
      <c r="I3988" s="210">
        <v>0.23999992000002671</v>
      </c>
    </row>
    <row r="3989" spans="1:9" x14ac:dyDescent="0.25">
      <c r="A3989" s="208" t="s">
        <v>8809</v>
      </c>
      <c r="B3989" s="208" t="s">
        <v>15045</v>
      </c>
      <c r="C3989" s="208" t="s">
        <v>13281</v>
      </c>
      <c r="D3989" s="208" t="s">
        <v>15046</v>
      </c>
      <c r="E3989" s="253">
        <v>0.23020005019521131</v>
      </c>
      <c r="F3989" s="245"/>
      <c r="G3989" s="245"/>
      <c r="H3989" s="255"/>
      <c r="I3989" s="210">
        <v>7.9999973333342217E-2</v>
      </c>
    </row>
    <row r="3990" spans="1:9" x14ac:dyDescent="0.25">
      <c r="A3990" s="208" t="s">
        <v>8809</v>
      </c>
      <c r="B3990" s="208" t="s">
        <v>15047</v>
      </c>
      <c r="C3990" s="208" t="s">
        <v>13281</v>
      </c>
      <c r="D3990" s="208" t="s">
        <v>15048</v>
      </c>
      <c r="E3990" s="253">
        <v>6.1800051967376472E-2</v>
      </c>
      <c r="F3990" s="245"/>
      <c r="G3990" s="245"/>
      <c r="H3990" s="245"/>
      <c r="I3990" s="210">
        <v>0.1299999566666811</v>
      </c>
    </row>
    <row r="3991" spans="1:9" x14ac:dyDescent="0.25">
      <c r="A3991" s="208" t="s">
        <v>8809</v>
      </c>
      <c r="B3991" s="208" t="s">
        <v>15049</v>
      </c>
      <c r="C3991" s="208" t="s">
        <v>13281</v>
      </c>
      <c r="D3991" s="208" t="s">
        <v>15050</v>
      </c>
      <c r="E3991" s="194">
        <v>3.4899999632728229</v>
      </c>
      <c r="F3991" s="254"/>
      <c r="G3991" s="255"/>
      <c r="H3991" s="255"/>
      <c r="I3991" s="210">
        <v>0.4099998633333789</v>
      </c>
    </row>
    <row r="3992" spans="1:9" x14ac:dyDescent="0.25">
      <c r="A3992" s="208" t="s">
        <v>8809</v>
      </c>
      <c r="B3992" s="208" t="s">
        <v>15051</v>
      </c>
      <c r="C3992" s="208" t="s">
        <v>13281</v>
      </c>
      <c r="D3992" s="208" t="s">
        <v>15052</v>
      </c>
      <c r="E3992" s="194">
        <v>3.4499999636937648</v>
      </c>
      <c r="F3992" s="254"/>
      <c r="G3992" s="255"/>
      <c r="H3992" s="255"/>
      <c r="I3992" s="210">
        <v>0.2299999990909094</v>
      </c>
    </row>
    <row r="3993" spans="1:9" x14ac:dyDescent="0.25">
      <c r="A3993" s="208" t="s">
        <v>8809</v>
      </c>
      <c r="B3993" s="208" t="s">
        <v>15053</v>
      </c>
      <c r="C3993" s="208" t="s">
        <v>13281</v>
      </c>
      <c r="D3993" s="208" t="s">
        <v>15054</v>
      </c>
      <c r="E3993" s="194">
        <v>37.00999961052355</v>
      </c>
      <c r="F3993" s="254"/>
      <c r="G3993" s="255"/>
      <c r="H3993" s="255"/>
      <c r="I3993" s="210">
        <v>0.57999980666673112</v>
      </c>
    </row>
    <row r="3994" spans="1:9" x14ac:dyDescent="0.25">
      <c r="A3994" s="208" t="s">
        <v>8809</v>
      </c>
      <c r="B3994" s="208" t="s">
        <v>15055</v>
      </c>
      <c r="C3994" s="208" t="s">
        <v>13281</v>
      </c>
      <c r="D3994" s="208" t="s">
        <v>15056</v>
      </c>
      <c r="E3994" s="194">
        <v>0.55119999419942123</v>
      </c>
      <c r="F3994" s="254"/>
      <c r="G3994" s="255"/>
      <c r="H3994" s="255"/>
      <c r="I3994" s="210">
        <v>0.46999999484848648</v>
      </c>
    </row>
    <row r="3995" spans="1:9" x14ac:dyDescent="0.25">
      <c r="A3995" s="208" t="s">
        <v>8809</v>
      </c>
      <c r="B3995" s="208" t="s">
        <v>15057</v>
      </c>
      <c r="C3995" s="208" t="s">
        <v>13281</v>
      </c>
      <c r="D3995" s="208" t="s">
        <v>15058</v>
      </c>
      <c r="E3995" s="194">
        <v>4.4599999530649832</v>
      </c>
      <c r="F3995" s="254"/>
      <c r="G3995" s="255"/>
      <c r="H3995" s="255"/>
      <c r="I3995" s="210">
        <v>0.36999987666670769</v>
      </c>
    </row>
    <row r="3996" spans="1:9" x14ac:dyDescent="0.25">
      <c r="A3996" s="208" t="s">
        <v>8809</v>
      </c>
      <c r="B3996" s="208" t="s">
        <v>15059</v>
      </c>
      <c r="C3996" s="208" t="s">
        <v>13281</v>
      </c>
      <c r="D3996" s="208" t="s">
        <v>15060</v>
      </c>
      <c r="E3996" s="194">
        <v>194.5782000044388</v>
      </c>
      <c r="F3996" s="254"/>
      <c r="G3996" s="255"/>
      <c r="H3996" s="255"/>
      <c r="I3996" s="210">
        <v>0.50999983000005666</v>
      </c>
    </row>
    <row r="3997" spans="1:9" x14ac:dyDescent="0.25">
      <c r="A3997" s="208" t="s">
        <v>8809</v>
      </c>
      <c r="B3997" s="208" t="s">
        <v>15061</v>
      </c>
      <c r="C3997" s="208" t="s">
        <v>13281</v>
      </c>
      <c r="D3997" s="208" t="s">
        <v>15062</v>
      </c>
      <c r="E3997" s="194">
        <v>2.8083557715511098</v>
      </c>
      <c r="F3997" s="254"/>
      <c r="G3997" s="255"/>
      <c r="H3997" s="255"/>
      <c r="I3997" s="210">
        <v>1.260000034545443</v>
      </c>
    </row>
    <row r="3998" spans="1:9" x14ac:dyDescent="0.25">
      <c r="A3998" s="208" t="s">
        <v>8809</v>
      </c>
      <c r="B3998" s="208" t="s">
        <v>15063</v>
      </c>
      <c r="C3998" s="208" t="s">
        <v>13281</v>
      </c>
      <c r="D3998" s="208" t="s">
        <v>15064</v>
      </c>
      <c r="E3998" s="194">
        <v>2231.5399999837941</v>
      </c>
      <c r="F3998" s="254"/>
      <c r="G3998" s="255"/>
      <c r="H3998" s="255"/>
      <c r="I3998" s="210">
        <v>0.6100000239393859</v>
      </c>
    </row>
    <row r="3999" spans="1:9" x14ac:dyDescent="0.25">
      <c r="A3999" s="208" t="s">
        <v>8809</v>
      </c>
      <c r="B3999" s="208" t="s">
        <v>15065</v>
      </c>
      <c r="C3999" s="208" t="s">
        <v>13281</v>
      </c>
      <c r="D3999" s="208" t="s">
        <v>15066</v>
      </c>
      <c r="E3999" s="194">
        <v>2.3999999747434888</v>
      </c>
      <c r="F3999" s="254"/>
      <c r="G3999" s="255"/>
      <c r="H3999" s="255"/>
      <c r="I3999" s="210">
        <v>9.9999966666677778E-2</v>
      </c>
    </row>
    <row r="4000" spans="1:9" x14ac:dyDescent="0.25">
      <c r="A4000" s="208" t="s">
        <v>8809</v>
      </c>
      <c r="B4000" s="208" t="s">
        <v>15067</v>
      </c>
      <c r="C4000" s="208" t="s">
        <v>13281</v>
      </c>
      <c r="D4000" s="208" t="s">
        <v>15068</v>
      </c>
      <c r="E4000" s="194">
        <v>7.9999999158116286E-2</v>
      </c>
      <c r="F4000" s="254"/>
      <c r="G4000" s="255"/>
      <c r="H4000" s="255"/>
      <c r="I4000" s="210">
        <v>7.9999973333342217E-2</v>
      </c>
    </row>
    <row r="4001" spans="1:9" x14ac:dyDescent="0.25">
      <c r="A4001" s="208" t="s">
        <v>8809</v>
      </c>
      <c r="B4001" s="208" t="s">
        <v>15069</v>
      </c>
      <c r="C4001" s="208" t="s">
        <v>13281</v>
      </c>
      <c r="D4001" s="208" t="s">
        <v>15070</v>
      </c>
      <c r="E4001" s="194">
        <v>0.21999999768481979</v>
      </c>
      <c r="F4001" s="254"/>
      <c r="G4001" s="255"/>
      <c r="H4001" s="255"/>
      <c r="I4001" s="210">
        <v>0.13000003242423161</v>
      </c>
    </row>
    <row r="4002" spans="1:9" x14ac:dyDescent="0.25">
      <c r="A4002" s="208" t="s">
        <v>8809</v>
      </c>
      <c r="B4002" s="208" t="s">
        <v>15071</v>
      </c>
      <c r="C4002" s="208" t="s">
        <v>13281</v>
      </c>
      <c r="D4002" s="208" t="s">
        <v>15072</v>
      </c>
      <c r="E4002" s="253">
        <v>5.9999999368587222E-2</v>
      </c>
      <c r="F4002" s="245"/>
      <c r="G4002" s="245"/>
      <c r="H4002" s="245"/>
      <c r="I4002" s="210">
        <v>5.999998000000667E-2</v>
      </c>
    </row>
    <row r="4003" spans="1:9" x14ac:dyDescent="0.25">
      <c r="A4003" s="208" t="s">
        <v>8809</v>
      </c>
      <c r="B4003" s="208" t="s">
        <v>15073</v>
      </c>
      <c r="C4003" s="208" t="s">
        <v>13281</v>
      </c>
      <c r="D4003" s="208" t="s">
        <v>15074</v>
      </c>
      <c r="E4003" s="253">
        <v>9.5100025308076555E-2</v>
      </c>
      <c r="F4003" s="245"/>
      <c r="G4003" s="245"/>
      <c r="H4003" s="245"/>
      <c r="I4003" s="210">
        <v>7.9999973333342217E-2</v>
      </c>
    </row>
    <row r="4004" spans="1:9" x14ac:dyDescent="0.25">
      <c r="A4004" s="208" t="s">
        <v>8809</v>
      </c>
      <c r="B4004" s="208" t="s">
        <v>15075</v>
      </c>
      <c r="C4004" s="208" t="s">
        <v>13281</v>
      </c>
      <c r="D4004" s="208" t="s">
        <v>15076</v>
      </c>
      <c r="E4004" s="253">
        <v>5.9999999368587222E-2</v>
      </c>
      <c r="F4004" s="245"/>
      <c r="G4004" s="245"/>
      <c r="H4004" s="245"/>
      <c r="I4004" s="210">
        <v>4.5599999951515162</v>
      </c>
    </row>
    <row r="4005" spans="1:9" x14ac:dyDescent="0.25">
      <c r="A4005" s="208" t="s">
        <v>8809</v>
      </c>
      <c r="B4005" s="208" t="s">
        <v>15077</v>
      </c>
      <c r="C4005" s="208" t="s">
        <v>13281</v>
      </c>
      <c r="D4005" s="208" t="s">
        <v>15078</v>
      </c>
      <c r="E4005" s="253">
        <v>8.9999999052880822E-2</v>
      </c>
      <c r="F4005" s="245"/>
      <c r="G4005" s="245"/>
      <c r="H4005" s="245"/>
      <c r="I4005" s="210">
        <v>1.030000035454534</v>
      </c>
    </row>
    <row r="4006" spans="1:9" x14ac:dyDescent="0.25">
      <c r="A4006" s="208" t="s">
        <v>8809</v>
      </c>
      <c r="B4006" s="208" t="s">
        <v>15079</v>
      </c>
      <c r="C4006" s="208" t="s">
        <v>13281</v>
      </c>
      <c r="D4006" s="208" t="s">
        <v>14959</v>
      </c>
      <c r="E4006" s="194">
        <v>27.55668689758814</v>
      </c>
      <c r="F4006" s="254"/>
      <c r="G4006" s="255"/>
      <c r="H4006" s="255"/>
      <c r="I4006" s="210">
        <v>0.2699999857575805</v>
      </c>
    </row>
    <row r="4007" spans="1:9" x14ac:dyDescent="0.25">
      <c r="A4007" s="208" t="s">
        <v>8809</v>
      </c>
      <c r="B4007" s="208" t="s">
        <v>15080</v>
      </c>
      <c r="C4007" s="208" t="s">
        <v>13281</v>
      </c>
      <c r="D4007" s="208" t="s">
        <v>15081</v>
      </c>
      <c r="E4007" s="194">
        <v>0.27999999705340711</v>
      </c>
      <c r="F4007" s="254"/>
      <c r="G4007" s="255"/>
      <c r="H4007" s="255"/>
      <c r="I4007" s="210">
        <v>0.13000003242423161</v>
      </c>
    </row>
    <row r="4008" spans="1:9" x14ac:dyDescent="0.25">
      <c r="A4008" s="208" t="s">
        <v>8809</v>
      </c>
      <c r="B4008" s="208" t="s">
        <v>15082</v>
      </c>
      <c r="C4008" s="208" t="s">
        <v>13281</v>
      </c>
      <c r="D4008" s="208" t="s">
        <v>15083</v>
      </c>
      <c r="E4008" s="194">
        <v>3.4699999634832941</v>
      </c>
      <c r="F4008" s="254"/>
      <c r="G4008" s="255"/>
      <c r="H4008" s="255"/>
      <c r="I4008" s="210">
        <v>1.250000037878775</v>
      </c>
    </row>
    <row r="4009" spans="1:9" x14ac:dyDescent="0.25">
      <c r="A4009" s="208" t="s">
        <v>8809</v>
      </c>
      <c r="B4009" s="208" t="s">
        <v>15084</v>
      </c>
      <c r="C4009" s="208" t="s">
        <v>13281</v>
      </c>
      <c r="D4009" s="208" t="s">
        <v>15085</v>
      </c>
      <c r="E4009" s="253">
        <v>1.3615999856711389</v>
      </c>
      <c r="F4009" s="245"/>
      <c r="G4009" s="245"/>
      <c r="H4009" s="245"/>
      <c r="I4009" s="210">
        <v>0.15000002575756721</v>
      </c>
    </row>
    <row r="4010" spans="1:9" x14ac:dyDescent="0.25">
      <c r="A4010" s="208" t="s">
        <v>8809</v>
      </c>
      <c r="B4010" s="208" t="s">
        <v>15086</v>
      </c>
      <c r="C4010" s="208" t="s">
        <v>13281</v>
      </c>
      <c r="D4010" s="208" t="s">
        <v>15087</v>
      </c>
      <c r="E4010" s="253">
        <v>7.1500025556432242E-2</v>
      </c>
      <c r="F4010" s="245"/>
      <c r="G4010" s="245"/>
      <c r="H4010" s="245"/>
      <c r="I4010" s="210">
        <v>4.9999983333338889E-2</v>
      </c>
    </row>
    <row r="4011" spans="1:9" x14ac:dyDescent="0.25">
      <c r="A4011" s="208" t="s">
        <v>8809</v>
      </c>
      <c r="B4011" s="208" t="s">
        <v>15088</v>
      </c>
      <c r="C4011" s="208" t="s">
        <v>13281</v>
      </c>
      <c r="D4011" s="208" t="s">
        <v>15089</v>
      </c>
      <c r="E4011" s="253"/>
      <c r="F4011" s="245"/>
      <c r="G4011" s="245"/>
      <c r="H4011" s="245"/>
      <c r="I4011" s="210">
        <v>0.3500000348484732</v>
      </c>
    </row>
    <row r="4012" spans="1:9" x14ac:dyDescent="0.25">
      <c r="A4012" s="208" t="s">
        <v>8809</v>
      </c>
      <c r="B4012" s="208" t="s">
        <v>15090</v>
      </c>
      <c r="C4012" s="208" t="s">
        <v>13281</v>
      </c>
      <c r="D4012" s="208" t="s">
        <v>15091</v>
      </c>
      <c r="E4012" s="194">
        <v>8.4250672094178682</v>
      </c>
      <c r="F4012" s="254"/>
      <c r="G4012" s="255"/>
      <c r="H4012" s="255"/>
      <c r="I4012" s="210">
        <v>0.93999998969697296</v>
      </c>
    </row>
    <row r="4013" spans="1:9" x14ac:dyDescent="0.25">
      <c r="A4013" s="208" t="s">
        <v>8809</v>
      </c>
      <c r="B4013" s="208" t="s">
        <v>15092</v>
      </c>
      <c r="C4013" s="208" t="s">
        <v>13281</v>
      </c>
      <c r="D4013" s="208" t="s">
        <v>15093</v>
      </c>
      <c r="E4013" s="194">
        <v>15.829999833412259</v>
      </c>
      <c r="F4013" s="254"/>
      <c r="G4013" s="255"/>
      <c r="H4013" s="255"/>
      <c r="I4013" s="210">
        <v>4.9999983333338889E-2</v>
      </c>
    </row>
    <row r="4014" spans="1:9" x14ac:dyDescent="0.25">
      <c r="A4014" s="208" t="s">
        <v>8809</v>
      </c>
      <c r="B4014" s="208" t="s">
        <v>15094</v>
      </c>
      <c r="C4014" s="208" t="s">
        <v>13281</v>
      </c>
      <c r="D4014" s="208" t="s">
        <v>15095</v>
      </c>
      <c r="E4014" s="194">
        <v>11.90999997990003</v>
      </c>
      <c r="F4014" s="254"/>
      <c r="G4014" s="255"/>
      <c r="H4014" s="255"/>
      <c r="I4014" s="210">
        <v>0.1400000290908994</v>
      </c>
    </row>
    <row r="4015" spans="1:9" x14ac:dyDescent="0.25">
      <c r="A4015" s="208" t="s">
        <v>8809</v>
      </c>
      <c r="B4015" s="208" t="s">
        <v>15096</v>
      </c>
      <c r="C4015" s="208" t="s">
        <v>13281</v>
      </c>
      <c r="D4015" s="208" t="s">
        <v>15097</v>
      </c>
      <c r="E4015" s="194">
        <v>0.12999999863193901</v>
      </c>
      <c r="F4015" s="254"/>
      <c r="G4015" s="255"/>
      <c r="H4015" s="255"/>
      <c r="I4015" s="210">
        <v>6.9999976666674443E-2</v>
      </c>
    </row>
    <row r="4016" spans="1:9" x14ac:dyDescent="0.25">
      <c r="A4016" s="208" t="s">
        <v>8809</v>
      </c>
      <c r="B4016" s="208" t="s">
        <v>15098</v>
      </c>
      <c r="C4016" s="208" t="s">
        <v>13281</v>
      </c>
      <c r="D4016" s="208" t="s">
        <v>15099</v>
      </c>
      <c r="E4016" s="253">
        <v>0.22999999757958439</v>
      </c>
      <c r="F4016" s="245"/>
      <c r="G4016" s="245"/>
      <c r="H4016" s="245"/>
      <c r="I4016" s="210">
        <v>3.9999986666671108E-2</v>
      </c>
    </row>
    <row r="4017" spans="1:9" x14ac:dyDescent="0.25">
      <c r="A4017" s="208" t="s">
        <v>8809</v>
      </c>
      <c r="B4017" s="208" t="s">
        <v>15100</v>
      </c>
      <c r="C4017" s="208" t="s">
        <v>13281</v>
      </c>
      <c r="D4017" s="208" t="s">
        <v>15101</v>
      </c>
      <c r="E4017" s="194">
        <v>44.969999526756133</v>
      </c>
      <c r="F4017" s="254"/>
      <c r="G4017" s="255"/>
      <c r="H4017" s="255"/>
      <c r="I4017" s="210">
        <v>6.9999976666674443E-2</v>
      </c>
    </row>
    <row r="4018" spans="1:9" x14ac:dyDescent="0.25">
      <c r="A4018" s="208" t="s">
        <v>8809</v>
      </c>
      <c r="B4018" s="208" t="s">
        <v>15102</v>
      </c>
      <c r="C4018" s="208" t="s">
        <v>13281</v>
      </c>
      <c r="D4018" s="208" t="s">
        <v>12295</v>
      </c>
      <c r="E4018" s="253">
        <v>1.119999988213628</v>
      </c>
      <c r="F4018" s="245"/>
      <c r="G4018" s="245"/>
      <c r="H4018" s="255"/>
      <c r="I4018" s="210">
        <v>0.12000003575756379</v>
      </c>
    </row>
    <row r="4019" spans="1:9" x14ac:dyDescent="0.25">
      <c r="A4019" s="208" t="s">
        <v>8809</v>
      </c>
      <c r="B4019" s="208" t="s">
        <v>15103</v>
      </c>
      <c r="C4019" s="208" t="s">
        <v>13281</v>
      </c>
      <c r="D4019" s="208" t="s">
        <v>15104</v>
      </c>
      <c r="E4019" s="253">
        <v>7.5725999729271249</v>
      </c>
      <c r="F4019" s="245"/>
      <c r="G4019" s="245"/>
      <c r="H4019" s="255"/>
      <c r="I4019" s="210">
        <v>0.69999999393939594</v>
      </c>
    </row>
    <row r="4020" spans="1:9" x14ac:dyDescent="0.25">
      <c r="A4020" s="208" t="s">
        <v>8809</v>
      </c>
      <c r="B4020" s="208" t="s">
        <v>15105</v>
      </c>
      <c r="C4020" s="208" t="s">
        <v>13281</v>
      </c>
      <c r="D4020" s="208" t="s">
        <v>15106</v>
      </c>
      <c r="E4020" s="194">
        <v>4.2599999551696932</v>
      </c>
      <c r="F4020" s="254"/>
      <c r="G4020" s="255"/>
      <c r="H4020" s="255"/>
      <c r="I4020" s="210">
        <v>0.40000001818181208</v>
      </c>
    </row>
    <row r="4021" spans="1:9" x14ac:dyDescent="0.25">
      <c r="A4021" s="208" t="s">
        <v>8809</v>
      </c>
      <c r="B4021" s="208" t="s">
        <v>15107</v>
      </c>
      <c r="C4021" s="208" t="s">
        <v>13281</v>
      </c>
      <c r="D4021" s="208" t="s">
        <v>15108</v>
      </c>
      <c r="E4021" s="194">
        <v>1.5671086391254021</v>
      </c>
      <c r="F4021" s="254"/>
      <c r="G4021" s="255"/>
      <c r="H4021" s="255"/>
      <c r="I4021" s="210">
        <v>7.9999973333342217E-2</v>
      </c>
    </row>
    <row r="4022" spans="1:9" x14ac:dyDescent="0.25">
      <c r="A4022" s="208" t="s">
        <v>8809</v>
      </c>
      <c r="B4022" s="208" t="s">
        <v>15109</v>
      </c>
      <c r="C4022" s="208" t="s">
        <v>13281</v>
      </c>
      <c r="D4022" s="208" t="s">
        <v>15110</v>
      </c>
      <c r="E4022" s="253">
        <v>1.7802000338837149</v>
      </c>
      <c r="F4022" s="245"/>
      <c r="G4022" s="245"/>
      <c r="H4022" s="245"/>
      <c r="I4022" s="210">
        <v>2.9999990000003331E-2</v>
      </c>
    </row>
    <row r="4023" spans="1:9" x14ac:dyDescent="0.25">
      <c r="A4023" s="208" t="s">
        <v>8809</v>
      </c>
      <c r="B4023" s="208" t="s">
        <v>15111</v>
      </c>
      <c r="C4023" s="208" t="s">
        <v>13281</v>
      </c>
      <c r="D4023" s="208" t="s">
        <v>15112</v>
      </c>
      <c r="E4023" s="253">
        <v>384.8999999484347</v>
      </c>
      <c r="F4023" s="245"/>
      <c r="G4023" s="245"/>
      <c r="H4023" s="255"/>
      <c r="I4023" s="210">
        <v>3.9999986666671108E-2</v>
      </c>
    </row>
    <row r="4024" spans="1:9" x14ac:dyDescent="0.25">
      <c r="A4024" s="208" t="s">
        <v>8809</v>
      </c>
      <c r="B4024" s="208" t="s">
        <v>15113</v>
      </c>
      <c r="C4024" s="208" t="s">
        <v>13281</v>
      </c>
      <c r="D4024" s="208" t="s">
        <v>15114</v>
      </c>
      <c r="E4024" s="253">
        <v>0.85999999094975021</v>
      </c>
      <c r="F4024" s="245"/>
      <c r="G4024" s="245"/>
      <c r="H4024" s="245"/>
      <c r="I4024" s="210">
        <v>7.9999973333342217E-2</v>
      </c>
    </row>
    <row r="4025" spans="1:9" x14ac:dyDescent="0.25">
      <c r="A4025" s="208" t="s">
        <v>8809</v>
      </c>
      <c r="B4025" s="208" t="s">
        <v>15115</v>
      </c>
      <c r="C4025" s="208" t="s">
        <v>13281</v>
      </c>
      <c r="D4025" s="208" t="s">
        <v>15116</v>
      </c>
      <c r="E4025" s="194">
        <v>2461.1599999877931</v>
      </c>
      <c r="F4025" s="254"/>
      <c r="G4025" s="255"/>
      <c r="H4025" s="255"/>
      <c r="I4025" s="210">
        <v>0.2299999990909094</v>
      </c>
    </row>
    <row r="4026" spans="1:9" x14ac:dyDescent="0.25">
      <c r="A4026" s="208" t="s">
        <v>8809</v>
      </c>
      <c r="B4026" s="208" t="s">
        <v>15117</v>
      </c>
      <c r="C4026" s="208" t="s">
        <v>13281</v>
      </c>
      <c r="D4026" s="208" t="s">
        <v>15118</v>
      </c>
      <c r="E4026" s="253">
        <v>1.239999986950802</v>
      </c>
      <c r="F4026" s="245"/>
      <c r="G4026" s="245"/>
      <c r="H4026" s="245"/>
      <c r="I4026" s="210">
        <v>9.9999966666677778E-2</v>
      </c>
    </row>
    <row r="4027" spans="1:9" x14ac:dyDescent="0.25">
      <c r="A4027" s="208" t="s">
        <v>8809</v>
      </c>
      <c r="B4027" s="208" t="s">
        <v>15119</v>
      </c>
      <c r="C4027" s="208" t="s">
        <v>13281</v>
      </c>
      <c r="D4027" s="208" t="s">
        <v>15120</v>
      </c>
      <c r="E4027" s="194">
        <v>7.5500000257826887</v>
      </c>
      <c r="F4027" s="254"/>
      <c r="G4027" s="255"/>
      <c r="H4027" s="255"/>
      <c r="I4027" s="210">
        <v>0.60000002727271817</v>
      </c>
    </row>
    <row r="4028" spans="1:9" x14ac:dyDescent="0.25">
      <c r="A4028" s="208" t="s">
        <v>8809</v>
      </c>
      <c r="B4028" s="208" t="s">
        <v>15121</v>
      </c>
      <c r="C4028" s="208" t="s">
        <v>13281</v>
      </c>
      <c r="D4028" s="208" t="s">
        <v>15122</v>
      </c>
      <c r="E4028" s="194">
        <v>4.7399999501183911</v>
      </c>
      <c r="F4028" s="254"/>
      <c r="G4028" s="255"/>
      <c r="H4028" s="255"/>
      <c r="I4028" s="210">
        <v>1.9999993333335551E-2</v>
      </c>
    </row>
    <row r="4029" spans="1:9" x14ac:dyDescent="0.25">
      <c r="A4029" s="208" t="s">
        <v>8809</v>
      </c>
      <c r="B4029" s="208" t="s">
        <v>15123</v>
      </c>
      <c r="C4029" s="208" t="s">
        <v>13281</v>
      </c>
      <c r="D4029" s="208" t="s">
        <v>15124</v>
      </c>
      <c r="E4029" s="194">
        <v>15.51000004725072</v>
      </c>
      <c r="F4029" s="254"/>
      <c r="G4029" s="255"/>
      <c r="H4029" s="255"/>
      <c r="I4029" s="210">
        <v>0.13000003242423161</v>
      </c>
    </row>
    <row r="4030" spans="1:9" x14ac:dyDescent="0.25">
      <c r="A4030" s="208" t="s">
        <v>8809</v>
      </c>
      <c r="B4030" s="208" t="s">
        <v>15125</v>
      </c>
      <c r="C4030" s="208" t="s">
        <v>13281</v>
      </c>
      <c r="D4030" s="208" t="s">
        <v>15126</v>
      </c>
      <c r="E4030" s="194">
        <v>2.5299999733754279</v>
      </c>
      <c r="F4030" s="254"/>
      <c r="G4030" s="255"/>
      <c r="H4030" s="255"/>
      <c r="I4030" s="210">
        <v>6.9999976666674443E-2</v>
      </c>
    </row>
    <row r="4031" spans="1:9" x14ac:dyDescent="0.25">
      <c r="A4031" s="208" t="s">
        <v>8809</v>
      </c>
      <c r="B4031" s="208" t="s">
        <v>15127</v>
      </c>
      <c r="C4031" s="208" t="s">
        <v>13281</v>
      </c>
      <c r="D4031" s="208" t="s">
        <v>15128</v>
      </c>
      <c r="E4031" s="253">
        <v>6.9999999263351764E-2</v>
      </c>
      <c r="F4031" s="245"/>
      <c r="G4031" s="245"/>
      <c r="H4031" s="245"/>
      <c r="I4031" s="210">
        <v>7.9999973333342217E-2</v>
      </c>
    </row>
    <row r="4032" spans="1:9" x14ac:dyDescent="0.25">
      <c r="A4032" s="208" t="s">
        <v>8809</v>
      </c>
      <c r="B4032" s="208" t="s">
        <v>15129</v>
      </c>
      <c r="C4032" s="208" t="s">
        <v>13281</v>
      </c>
      <c r="D4032" s="208" t="s">
        <v>15130</v>
      </c>
      <c r="E4032" s="194">
        <v>1.379999985477506</v>
      </c>
      <c r="F4032" s="254"/>
      <c r="G4032" s="255"/>
      <c r="H4032" s="255"/>
      <c r="I4032" s="210">
        <v>3.9999986666671108E-2</v>
      </c>
    </row>
    <row r="4033" spans="1:9" x14ac:dyDescent="0.25">
      <c r="A4033" s="208" t="s">
        <v>8809</v>
      </c>
      <c r="B4033" s="208" t="s">
        <v>15131</v>
      </c>
      <c r="C4033" s="208" t="s">
        <v>13281</v>
      </c>
      <c r="D4033" s="208" t="s">
        <v>15132</v>
      </c>
      <c r="E4033" s="253">
        <v>9.9999998947645358E-3</v>
      </c>
      <c r="F4033" s="245"/>
      <c r="G4033" s="245"/>
      <c r="H4033" s="245"/>
      <c r="I4033" s="210">
        <v>0.19000001242423831</v>
      </c>
    </row>
    <row r="4034" spans="1:9" x14ac:dyDescent="0.25">
      <c r="A4034" s="208" t="s">
        <v>8809</v>
      </c>
      <c r="B4034" s="208" t="s">
        <v>15133</v>
      </c>
      <c r="C4034" s="208" t="s">
        <v>13281</v>
      </c>
      <c r="D4034" s="208" t="s">
        <v>15134</v>
      </c>
      <c r="E4034" s="253">
        <v>1.5456000889702699</v>
      </c>
      <c r="F4034" s="245"/>
      <c r="G4034" s="245"/>
      <c r="H4034" s="245"/>
      <c r="I4034" s="210">
        <v>9.9999966666677778E-2</v>
      </c>
    </row>
    <row r="4035" spans="1:9" x14ac:dyDescent="0.25">
      <c r="A4035" s="208" t="s">
        <v>8809</v>
      </c>
      <c r="B4035" s="208" t="s">
        <v>15135</v>
      </c>
      <c r="C4035" s="208" t="s">
        <v>13281</v>
      </c>
      <c r="D4035" s="208" t="s">
        <v>15136</v>
      </c>
      <c r="E4035" s="194">
        <v>3.317453266851321</v>
      </c>
      <c r="F4035" s="254"/>
      <c r="G4035" s="255"/>
      <c r="H4035" s="255"/>
      <c r="I4035" s="210">
        <v>0.27999998242424828</v>
      </c>
    </row>
    <row r="4036" spans="1:9" x14ac:dyDescent="0.25">
      <c r="A4036" s="208" t="s">
        <v>8809</v>
      </c>
      <c r="B4036" s="208" t="s">
        <v>15137</v>
      </c>
      <c r="C4036" s="208" t="s">
        <v>13281</v>
      </c>
      <c r="D4036" s="208" t="s">
        <v>15138</v>
      </c>
      <c r="E4036" s="194">
        <v>14.199999850565639</v>
      </c>
      <c r="F4036" s="254"/>
      <c r="G4036" s="255"/>
      <c r="H4036" s="255"/>
      <c r="I4036" s="210">
        <v>2.920000011515147</v>
      </c>
    </row>
    <row r="4037" spans="1:9" x14ac:dyDescent="0.25">
      <c r="A4037" s="208" t="s">
        <v>8809</v>
      </c>
      <c r="B4037" s="208" t="s">
        <v>15139</v>
      </c>
      <c r="C4037" s="208" t="s">
        <v>13281</v>
      </c>
      <c r="D4037" s="208" t="s">
        <v>15140</v>
      </c>
      <c r="E4037" s="194">
        <v>10.3099999967377</v>
      </c>
      <c r="F4037" s="254"/>
      <c r="G4037" s="255"/>
      <c r="H4037" s="255"/>
      <c r="I4037" s="210">
        <v>0.32999996575758722</v>
      </c>
    </row>
    <row r="4038" spans="1:9" x14ac:dyDescent="0.25">
      <c r="A4038" s="208" t="s">
        <v>8809</v>
      </c>
      <c r="B4038" s="208" t="s">
        <v>15141</v>
      </c>
      <c r="C4038" s="208" t="s">
        <v>13281</v>
      </c>
      <c r="D4038" s="208" t="s">
        <v>15140</v>
      </c>
      <c r="E4038" s="253">
        <v>0.27559999709971061</v>
      </c>
      <c r="F4038" s="245"/>
      <c r="G4038" s="245"/>
      <c r="H4038" s="245"/>
      <c r="I4038" s="210">
        <v>0.33999996242425501</v>
      </c>
    </row>
    <row r="4039" spans="1:9" x14ac:dyDescent="0.25">
      <c r="A4039" s="208" t="s">
        <v>8809</v>
      </c>
      <c r="B4039" s="208" t="s">
        <v>15142</v>
      </c>
      <c r="C4039" s="208" t="s">
        <v>13281</v>
      </c>
      <c r="D4039" s="208" t="s">
        <v>15143</v>
      </c>
      <c r="E4039" s="194">
        <v>0.28999999694817158</v>
      </c>
      <c r="F4039" s="254"/>
      <c r="G4039" s="255"/>
      <c r="H4039" s="255"/>
      <c r="I4039" s="210">
        <v>0.65000001060605705</v>
      </c>
    </row>
    <row r="4040" spans="1:9" x14ac:dyDescent="0.25">
      <c r="A4040" s="208" t="s">
        <v>8809</v>
      </c>
      <c r="B4040" s="208" t="s">
        <v>15144</v>
      </c>
      <c r="C4040" s="208" t="s">
        <v>13281</v>
      </c>
      <c r="D4040" s="208" t="s">
        <v>15145</v>
      </c>
      <c r="E4040" s="253">
        <v>0.25449997101289168</v>
      </c>
      <c r="F4040" s="245"/>
      <c r="G4040" s="245"/>
      <c r="H4040" s="255"/>
      <c r="I4040" s="210">
        <v>1.8499999893939429</v>
      </c>
    </row>
    <row r="4041" spans="1:9" x14ac:dyDescent="0.25">
      <c r="A4041" s="208" t="s">
        <v>8809</v>
      </c>
      <c r="B4041" s="208" t="s">
        <v>15146</v>
      </c>
      <c r="C4041" s="208" t="s">
        <v>13281</v>
      </c>
      <c r="D4041" s="208" t="s">
        <v>15147</v>
      </c>
      <c r="E4041" s="253">
        <v>0.35999999621152329</v>
      </c>
      <c r="F4041" s="245"/>
      <c r="G4041" s="245"/>
      <c r="H4041" s="245"/>
      <c r="I4041" s="210">
        <v>1.050000028787869</v>
      </c>
    </row>
    <row r="4042" spans="1:9" x14ac:dyDescent="0.25">
      <c r="A4042" s="208" t="s">
        <v>8809</v>
      </c>
      <c r="B4042" s="208" t="s">
        <v>15148</v>
      </c>
      <c r="C4042" s="208" t="s">
        <v>13281</v>
      </c>
      <c r="D4042" s="208" t="s">
        <v>15149</v>
      </c>
      <c r="E4042" s="253">
        <v>11.65999987729545</v>
      </c>
      <c r="F4042" s="245"/>
      <c r="G4042" s="245"/>
      <c r="H4042" s="245"/>
      <c r="I4042" s="210">
        <v>0.96999997969697649</v>
      </c>
    </row>
    <row r="4043" spans="1:9" x14ac:dyDescent="0.25">
      <c r="A4043" s="208" t="s">
        <v>8809</v>
      </c>
      <c r="B4043" s="208" t="s">
        <v>15150</v>
      </c>
      <c r="C4043" s="208" t="s">
        <v>13281</v>
      </c>
      <c r="D4043" s="208" t="s">
        <v>15151</v>
      </c>
      <c r="E4043" s="194">
        <v>29.439999690186799</v>
      </c>
      <c r="F4043" s="254"/>
      <c r="G4043" s="255"/>
      <c r="H4043" s="255"/>
      <c r="I4043" s="210">
        <v>2.509999996666668</v>
      </c>
    </row>
    <row r="4044" spans="1:9" x14ac:dyDescent="0.25">
      <c r="A4044" s="208" t="s">
        <v>8809</v>
      </c>
      <c r="B4044" s="208" t="s">
        <v>15152</v>
      </c>
      <c r="C4044" s="208" t="s">
        <v>13281</v>
      </c>
      <c r="D4044" s="208" t="s">
        <v>15153</v>
      </c>
      <c r="E4044" s="253">
        <v>113.5299999628519</v>
      </c>
      <c r="F4044" s="245"/>
      <c r="G4044" s="245"/>
      <c r="H4044" s="245"/>
      <c r="I4044" s="210">
        <v>2.0499999984848492</v>
      </c>
    </row>
    <row r="4045" spans="1:9" x14ac:dyDescent="0.25">
      <c r="A4045" s="208" t="s">
        <v>8809</v>
      </c>
      <c r="B4045" s="208" t="s">
        <v>15154</v>
      </c>
      <c r="C4045" s="208" t="s">
        <v>13281</v>
      </c>
      <c r="D4045" s="208" t="s">
        <v>15155</v>
      </c>
      <c r="E4045" s="194">
        <v>18.090000020099971</v>
      </c>
      <c r="F4045" s="254"/>
      <c r="G4045" s="255"/>
      <c r="H4045" s="255"/>
      <c r="I4045" s="210">
        <v>3.7600000345454432</v>
      </c>
    </row>
    <row r="4046" spans="1:9" x14ac:dyDescent="0.25">
      <c r="A4046" s="208" t="s">
        <v>8809</v>
      </c>
      <c r="B4046" s="208" t="s">
        <v>15156</v>
      </c>
      <c r="C4046" s="208" t="s">
        <v>13281</v>
      </c>
      <c r="D4046" s="208" t="s">
        <v>15157</v>
      </c>
      <c r="E4046" s="253">
        <v>10.37123903845052</v>
      </c>
      <c r="F4046" s="245"/>
      <c r="G4046" s="245"/>
      <c r="H4046" s="245"/>
      <c r="I4046" s="210">
        <v>3.9800000369696851</v>
      </c>
    </row>
    <row r="4047" spans="1:9" x14ac:dyDescent="0.25">
      <c r="A4047" s="208" t="s">
        <v>8809</v>
      </c>
      <c r="B4047" s="208" t="s">
        <v>15158</v>
      </c>
      <c r="C4047" s="208" t="s">
        <v>13281</v>
      </c>
      <c r="D4047" s="208" t="s">
        <v>15159</v>
      </c>
      <c r="E4047" s="253">
        <v>0.99999998947645374</v>
      </c>
      <c r="F4047" s="245"/>
      <c r="G4047" s="245"/>
      <c r="H4047" s="245"/>
      <c r="I4047" s="210">
        <v>1.0400000321212011</v>
      </c>
    </row>
    <row r="4048" spans="1:9" x14ac:dyDescent="0.25">
      <c r="A4048" s="208" t="s">
        <v>8809</v>
      </c>
      <c r="B4048" s="208" t="s">
        <v>15160</v>
      </c>
      <c r="C4048" s="208" t="s">
        <v>13281</v>
      </c>
      <c r="D4048" s="208" t="s">
        <v>15161</v>
      </c>
      <c r="E4048" s="194">
        <v>0.1399999985267035</v>
      </c>
      <c r="F4048" s="254"/>
      <c r="G4048" s="255"/>
      <c r="H4048" s="255"/>
      <c r="I4048" s="210">
        <v>3.3100000330302919</v>
      </c>
    </row>
    <row r="4049" spans="1:9" x14ac:dyDescent="0.25">
      <c r="A4049" s="208" t="s">
        <v>8809</v>
      </c>
      <c r="B4049" s="208" t="s">
        <v>15162</v>
      </c>
      <c r="C4049" s="208" t="s">
        <v>13281</v>
      </c>
      <c r="D4049" s="208" t="s">
        <v>15159</v>
      </c>
      <c r="E4049" s="194">
        <v>6.5415205836198833</v>
      </c>
      <c r="F4049" s="254"/>
      <c r="G4049" s="255"/>
      <c r="H4049" s="255"/>
      <c r="I4049" s="210">
        <v>0.77999996727273824</v>
      </c>
    </row>
    <row r="4050" spans="1:9" x14ac:dyDescent="0.25">
      <c r="A4050" s="208" t="s">
        <v>8809</v>
      </c>
      <c r="B4050" s="208" t="s">
        <v>15163</v>
      </c>
      <c r="C4050" s="208" t="s">
        <v>13281</v>
      </c>
      <c r="D4050" s="208" t="s">
        <v>15159</v>
      </c>
      <c r="E4050" s="253">
        <v>0.2611999972512497</v>
      </c>
      <c r="F4050" s="245"/>
      <c r="G4050" s="245"/>
      <c r="H4050" s="245"/>
      <c r="I4050" s="210">
        <v>0.6899999972727282</v>
      </c>
    </row>
    <row r="4051" spans="1:9" x14ac:dyDescent="0.25">
      <c r="A4051" s="208" t="s">
        <v>8809</v>
      </c>
      <c r="B4051" s="208" t="s">
        <v>15164</v>
      </c>
      <c r="C4051" s="208" t="s">
        <v>13281</v>
      </c>
      <c r="D4051" s="208" t="s">
        <v>15159</v>
      </c>
      <c r="E4051" s="253">
        <v>6.5100025623782948E-2</v>
      </c>
      <c r="F4051" s="245"/>
      <c r="G4051" s="245"/>
      <c r="H4051" s="245"/>
      <c r="I4051" s="210">
        <v>3.6599999921212141</v>
      </c>
    </row>
    <row r="4052" spans="1:9" x14ac:dyDescent="0.25">
      <c r="A4052" s="208" t="s">
        <v>8809</v>
      </c>
      <c r="B4052" s="208" t="s">
        <v>15165</v>
      </c>
      <c r="C4052" s="208" t="s">
        <v>13281</v>
      </c>
      <c r="D4052" s="208" t="s">
        <v>15159</v>
      </c>
      <c r="E4052" s="253">
        <v>33.479999963378063</v>
      </c>
      <c r="F4052" s="245"/>
      <c r="G4052" s="245"/>
      <c r="H4052" s="255"/>
      <c r="I4052" s="210">
        <v>3.439999989696974</v>
      </c>
    </row>
    <row r="4053" spans="1:9" x14ac:dyDescent="0.25">
      <c r="A4053" s="208" t="s">
        <v>8809</v>
      </c>
      <c r="B4053" s="208" t="s">
        <v>15166</v>
      </c>
      <c r="C4053" s="208" t="s">
        <v>13281</v>
      </c>
      <c r="D4053" s="208" t="s">
        <v>15167</v>
      </c>
      <c r="E4053" s="253">
        <v>179.30000000736649</v>
      </c>
      <c r="F4053" s="245"/>
      <c r="G4053" s="245"/>
      <c r="H4053" s="245"/>
      <c r="I4053" s="210">
        <v>1.8799999793939459</v>
      </c>
    </row>
    <row r="4054" spans="1:9" x14ac:dyDescent="0.25">
      <c r="A4054" s="208" t="s">
        <v>8809</v>
      </c>
      <c r="B4054" s="208" t="s">
        <v>15168</v>
      </c>
      <c r="C4054" s="208" t="s">
        <v>13281</v>
      </c>
      <c r="D4054" s="208" t="s">
        <v>15169</v>
      </c>
      <c r="E4054" s="253">
        <v>3.1038000199547491</v>
      </c>
      <c r="F4054" s="245"/>
      <c r="G4054" s="245"/>
      <c r="H4054" s="255"/>
      <c r="I4054" s="210">
        <v>1.8799999793939459</v>
      </c>
    </row>
    <row r="4055" spans="1:9" x14ac:dyDescent="0.25">
      <c r="A4055" s="208" t="s">
        <v>8809</v>
      </c>
      <c r="B4055" s="208" t="s">
        <v>15170</v>
      </c>
      <c r="C4055" s="208" t="s">
        <v>13281</v>
      </c>
      <c r="D4055" s="208" t="s">
        <v>15171</v>
      </c>
      <c r="E4055" s="194">
        <v>257.49000002641412</v>
      </c>
      <c r="F4055" s="254"/>
      <c r="G4055" s="255"/>
      <c r="H4055" s="255"/>
      <c r="I4055" s="210">
        <v>2.5599999800000059</v>
      </c>
    </row>
    <row r="4056" spans="1:9" x14ac:dyDescent="0.25">
      <c r="A4056" s="208" t="s">
        <v>8809</v>
      </c>
      <c r="B4056" s="208" t="s">
        <v>15172</v>
      </c>
      <c r="C4056" s="208" t="s">
        <v>13281</v>
      </c>
      <c r="D4056" s="208" t="s">
        <v>15173</v>
      </c>
      <c r="E4056" s="194">
        <v>0.1399999985267035</v>
      </c>
      <c r="F4056" s="254"/>
      <c r="G4056" s="255"/>
      <c r="H4056" s="255"/>
      <c r="I4056" s="210">
        <v>4.819999984242429</v>
      </c>
    </row>
    <row r="4057" spans="1:9" x14ac:dyDescent="0.25">
      <c r="A4057" s="208" t="s">
        <v>8809</v>
      </c>
      <c r="B4057" s="208" t="s">
        <v>15174</v>
      </c>
      <c r="C4057" s="208" t="s">
        <v>13281</v>
      </c>
      <c r="D4057" s="208" t="s">
        <v>15175</v>
      </c>
      <c r="E4057" s="194">
        <v>11.90999997990003</v>
      </c>
      <c r="F4057" s="254"/>
      <c r="G4057" s="255"/>
      <c r="H4057" s="255"/>
      <c r="I4057" s="210">
        <v>3.2199999872727312</v>
      </c>
    </row>
    <row r="4058" spans="1:9" x14ac:dyDescent="0.25">
      <c r="A4058" s="208" t="s">
        <v>8809</v>
      </c>
      <c r="B4058" s="208" t="s">
        <v>15176</v>
      </c>
      <c r="C4058" s="208" t="s">
        <v>13281</v>
      </c>
      <c r="D4058" s="208" t="s">
        <v>15177</v>
      </c>
      <c r="E4058" s="194">
        <v>2.6099999725335441</v>
      </c>
      <c r="F4058" s="254"/>
      <c r="G4058" s="255"/>
      <c r="H4058" s="255"/>
      <c r="I4058" s="210">
        <v>4.3100000027272714</v>
      </c>
    </row>
    <row r="4059" spans="1:9" x14ac:dyDescent="0.25">
      <c r="A4059" s="208" t="s">
        <v>8809</v>
      </c>
      <c r="B4059" s="208" t="s">
        <v>15178</v>
      </c>
      <c r="C4059" s="208" t="s">
        <v>13281</v>
      </c>
      <c r="D4059" s="208" t="s">
        <v>15179</v>
      </c>
      <c r="E4059" s="194">
        <v>5.6900000453564843</v>
      </c>
      <c r="F4059" s="254"/>
      <c r="G4059" s="255"/>
      <c r="H4059" s="255"/>
      <c r="I4059" s="210">
        <v>3.100000027272718</v>
      </c>
    </row>
    <row r="4060" spans="1:9" x14ac:dyDescent="0.25">
      <c r="A4060" s="208" t="s">
        <v>8809</v>
      </c>
      <c r="B4060" s="208" t="s">
        <v>15180</v>
      </c>
      <c r="C4060" s="208" t="s">
        <v>13281</v>
      </c>
      <c r="D4060" s="208" t="s">
        <v>15181</v>
      </c>
      <c r="E4060" s="253">
        <v>4.9299973172323347E-2</v>
      </c>
      <c r="F4060" s="245"/>
      <c r="G4060" s="245"/>
      <c r="H4060" s="245"/>
      <c r="I4060" s="210">
        <v>1.2800000278787791</v>
      </c>
    </row>
    <row r="4061" spans="1:9" x14ac:dyDescent="0.25">
      <c r="A4061" s="208" t="s">
        <v>8809</v>
      </c>
      <c r="B4061" s="208" t="s">
        <v>15182</v>
      </c>
      <c r="C4061" s="208" t="s">
        <v>13281</v>
      </c>
      <c r="D4061" s="208" t="s">
        <v>15183</v>
      </c>
      <c r="E4061" s="253">
        <v>0.10559999888871351</v>
      </c>
      <c r="F4061" s="245"/>
      <c r="G4061" s="245"/>
      <c r="H4061" s="245"/>
      <c r="I4061" s="210">
        <v>0.5199998266667244</v>
      </c>
    </row>
    <row r="4062" spans="1:9" x14ac:dyDescent="0.25">
      <c r="A4062" s="208" t="s">
        <v>8809</v>
      </c>
      <c r="B4062" s="208" t="s">
        <v>15184</v>
      </c>
      <c r="C4062" s="208" t="s">
        <v>13281</v>
      </c>
      <c r="D4062" s="208" t="s">
        <v>15185</v>
      </c>
      <c r="E4062" s="253">
        <v>0.1199999987371744</v>
      </c>
      <c r="F4062" s="245"/>
      <c r="G4062" s="245"/>
      <c r="H4062" s="245"/>
      <c r="I4062" s="210">
        <v>0.39999986666671111</v>
      </c>
    </row>
    <row r="4063" spans="1:9" x14ac:dyDescent="0.25">
      <c r="A4063" s="208" t="s">
        <v>8809</v>
      </c>
      <c r="B4063" s="208" t="s">
        <v>15186</v>
      </c>
      <c r="C4063" s="208" t="s">
        <v>13281</v>
      </c>
      <c r="D4063" s="208" t="s">
        <v>15187</v>
      </c>
      <c r="E4063" s="253">
        <v>0.27999999705340711</v>
      </c>
      <c r="F4063" s="245"/>
      <c r="G4063" s="245"/>
      <c r="H4063" s="245"/>
      <c r="I4063" s="210">
        <v>0.58999980333339885</v>
      </c>
    </row>
    <row r="4064" spans="1:9" x14ac:dyDescent="0.25">
      <c r="A4064" s="208" t="s">
        <v>8809</v>
      </c>
      <c r="B4064" s="208" t="s">
        <v>15188</v>
      </c>
      <c r="C4064" s="208" t="s">
        <v>13281</v>
      </c>
      <c r="D4064" s="208" t="s">
        <v>15189</v>
      </c>
      <c r="E4064" s="253">
        <v>9.9900025257563543E-2</v>
      </c>
      <c r="F4064" s="245"/>
      <c r="G4064" s="245"/>
      <c r="H4064" s="245"/>
      <c r="I4064" s="210">
        <v>2.529999156666948</v>
      </c>
    </row>
    <row r="4065" spans="1:9" x14ac:dyDescent="0.25">
      <c r="A4065" s="208" t="s">
        <v>8809</v>
      </c>
      <c r="B4065" s="208" t="s">
        <v>15190</v>
      </c>
      <c r="C4065" s="208" t="s">
        <v>13281</v>
      </c>
      <c r="D4065" s="208" t="s">
        <v>15191</v>
      </c>
      <c r="E4065" s="253">
        <v>1.379999985477506</v>
      </c>
      <c r="F4065" s="245"/>
      <c r="G4065" s="245"/>
      <c r="H4065" s="245"/>
      <c r="I4065" s="210">
        <v>3.2499989166670278</v>
      </c>
    </row>
    <row r="4066" spans="1:9" x14ac:dyDescent="0.25">
      <c r="A4066" s="208" t="s">
        <v>8809</v>
      </c>
      <c r="B4066" s="208" t="s">
        <v>15192</v>
      </c>
      <c r="C4066" s="208" t="s">
        <v>13281</v>
      </c>
      <c r="D4066" s="208" t="s">
        <v>15193</v>
      </c>
      <c r="E4066" s="253">
        <v>9.6300025295448302E-2</v>
      </c>
      <c r="F4066" s="245"/>
      <c r="G4066" s="245"/>
      <c r="H4066" s="245"/>
      <c r="I4066" s="210">
        <v>0.95999968000010671</v>
      </c>
    </row>
    <row r="4067" spans="1:9" x14ac:dyDescent="0.25">
      <c r="A4067" s="208" t="s">
        <v>8809</v>
      </c>
      <c r="B4067" s="208" t="s">
        <v>15194</v>
      </c>
      <c r="C4067" s="208" t="s">
        <v>13281</v>
      </c>
      <c r="D4067" s="208" t="s">
        <v>15195</v>
      </c>
      <c r="E4067" s="253">
        <v>0.10999999884240989</v>
      </c>
      <c r="F4067" s="245"/>
      <c r="G4067" s="245"/>
      <c r="H4067" s="255"/>
      <c r="I4067" s="210">
        <v>1.8499993833335391</v>
      </c>
    </row>
    <row r="4068" spans="1:9" x14ac:dyDescent="0.25">
      <c r="A4068" s="208" t="s">
        <v>8809</v>
      </c>
      <c r="B4068" s="208" t="s">
        <v>15196</v>
      </c>
      <c r="C4068" s="208" t="s">
        <v>13281</v>
      </c>
      <c r="D4068" s="208" t="s">
        <v>15197</v>
      </c>
      <c r="E4068" s="194">
        <v>7.6689922897238381</v>
      </c>
      <c r="F4068" s="254"/>
      <c r="G4068" s="255"/>
      <c r="H4068" s="255"/>
      <c r="I4068" s="210">
        <v>0.39999986666671111</v>
      </c>
    </row>
    <row r="4069" spans="1:9" x14ac:dyDescent="0.25">
      <c r="A4069" s="208" t="s">
        <v>8809</v>
      </c>
      <c r="B4069" s="208" t="s">
        <v>15198</v>
      </c>
      <c r="C4069" s="208" t="s">
        <v>13281</v>
      </c>
      <c r="D4069" s="208" t="s">
        <v>15199</v>
      </c>
      <c r="E4069" s="194">
        <v>13.154594862882449</v>
      </c>
      <c r="F4069" s="254"/>
      <c r="G4069" s="255"/>
      <c r="H4069" s="255"/>
      <c r="I4069" s="210">
        <v>1.5599994800001731</v>
      </c>
    </row>
    <row r="4070" spans="1:9" x14ac:dyDescent="0.25">
      <c r="A4070" s="208" t="s">
        <v>8809</v>
      </c>
      <c r="B4070" s="208" t="s">
        <v>15200</v>
      </c>
      <c r="C4070" s="208" t="s">
        <v>13281</v>
      </c>
      <c r="D4070" s="208" t="s">
        <v>15201</v>
      </c>
      <c r="E4070" s="194">
        <v>2.7099999714811891</v>
      </c>
      <c r="F4070" s="254"/>
      <c r="G4070" s="255"/>
      <c r="H4070" s="255"/>
      <c r="I4070" s="210">
        <v>9.3399968866677039</v>
      </c>
    </row>
    <row r="4071" spans="1:9" x14ac:dyDescent="0.25">
      <c r="A4071" s="208" t="s">
        <v>8809</v>
      </c>
      <c r="B4071" s="208" t="s">
        <v>15202</v>
      </c>
      <c r="C4071" s="208" t="s">
        <v>13281</v>
      </c>
      <c r="D4071" s="208" t="s">
        <v>15203</v>
      </c>
      <c r="E4071" s="253">
        <v>303.34999996474608</v>
      </c>
      <c r="F4071" s="245"/>
      <c r="G4071" s="245"/>
      <c r="H4071" s="255"/>
      <c r="I4071" s="210">
        <v>2.9999990000003331E-2</v>
      </c>
    </row>
    <row r="4072" spans="1:9" x14ac:dyDescent="0.25">
      <c r="A4072" s="208" t="s">
        <v>8809</v>
      </c>
      <c r="B4072" s="208" t="s">
        <v>15204</v>
      </c>
      <c r="C4072" s="208" t="s">
        <v>13281</v>
      </c>
      <c r="D4072" s="208" t="s">
        <v>15205</v>
      </c>
      <c r="E4072" s="253">
        <v>51.899999980005262</v>
      </c>
      <c r="F4072" s="245"/>
      <c r="G4072" s="245"/>
      <c r="H4072" s="245"/>
      <c r="I4072" s="210">
        <v>0.25999998909091282</v>
      </c>
    </row>
    <row r="4073" spans="1:9" x14ac:dyDescent="0.25">
      <c r="A4073" s="208" t="s">
        <v>8809</v>
      </c>
      <c r="B4073" s="208" t="s">
        <v>15206</v>
      </c>
      <c r="C4073" s="208" t="s">
        <v>13281</v>
      </c>
      <c r="D4073" s="208" t="s">
        <v>15207</v>
      </c>
      <c r="E4073" s="253">
        <v>6.3999999326493043E-2</v>
      </c>
      <c r="F4073" s="245"/>
      <c r="G4073" s="245"/>
      <c r="H4073" s="245"/>
      <c r="I4073" s="210">
        <v>0.41000001484847992</v>
      </c>
    </row>
    <row r="4074" spans="1:9" x14ac:dyDescent="0.25">
      <c r="A4074" s="208" t="s">
        <v>8809</v>
      </c>
      <c r="B4074" s="208" t="s">
        <v>15208</v>
      </c>
      <c r="C4074" s="208" t="s">
        <v>13281</v>
      </c>
      <c r="D4074" s="208" t="s">
        <v>15209</v>
      </c>
      <c r="E4074" s="194">
        <v>26.789999718074188</v>
      </c>
      <c r="F4074" s="254"/>
      <c r="G4074" s="255"/>
      <c r="H4074" s="255"/>
      <c r="I4074" s="210">
        <v>3.1600000072727248</v>
      </c>
    </row>
    <row r="4075" spans="1:9" x14ac:dyDescent="0.25">
      <c r="A4075" s="208" t="s">
        <v>8809</v>
      </c>
      <c r="B4075" s="208" t="s">
        <v>15210</v>
      </c>
      <c r="C4075" s="208" t="s">
        <v>13281</v>
      </c>
      <c r="D4075" s="208" t="s">
        <v>15211</v>
      </c>
      <c r="E4075" s="194">
        <v>42.944856269983092</v>
      </c>
      <c r="F4075" s="254"/>
      <c r="G4075" s="255"/>
      <c r="H4075" s="255"/>
      <c r="I4075" s="210">
        <v>0.72999998393939924</v>
      </c>
    </row>
    <row r="4076" spans="1:9" x14ac:dyDescent="0.25">
      <c r="A4076" s="208" t="s">
        <v>8809</v>
      </c>
      <c r="B4076" s="208" t="s">
        <v>15212</v>
      </c>
      <c r="C4076" s="208" t="s">
        <v>13281</v>
      </c>
      <c r="D4076" s="208" t="s">
        <v>15213</v>
      </c>
      <c r="E4076" s="194">
        <v>22.509999973585899</v>
      </c>
      <c r="F4076" s="254"/>
      <c r="G4076" s="255"/>
      <c r="H4076" s="255"/>
      <c r="I4076" s="210">
        <v>0.90000000303030192</v>
      </c>
    </row>
    <row r="4077" spans="1:9" x14ac:dyDescent="0.25">
      <c r="A4077" s="208" t="s">
        <v>8809</v>
      </c>
      <c r="B4077" s="208" t="s">
        <v>15214</v>
      </c>
      <c r="C4077" s="208" t="s">
        <v>13281</v>
      </c>
      <c r="D4077" s="208" t="s">
        <v>15215</v>
      </c>
      <c r="E4077" s="194">
        <v>61.130871232508589</v>
      </c>
      <c r="F4077" s="254"/>
      <c r="G4077" s="255"/>
      <c r="H4077" s="255"/>
      <c r="I4077" s="210">
        <v>0.13000003242423161</v>
      </c>
    </row>
    <row r="4078" spans="1:9" x14ac:dyDescent="0.25">
      <c r="A4078" s="208" t="s">
        <v>8809</v>
      </c>
      <c r="B4078" s="208" t="s">
        <v>15216</v>
      </c>
      <c r="C4078" s="208" t="s">
        <v>13281</v>
      </c>
      <c r="D4078" s="208" t="s">
        <v>15217</v>
      </c>
      <c r="E4078" s="194">
        <v>0.32999999652722972</v>
      </c>
      <c r="F4078" s="254"/>
      <c r="G4078" s="255"/>
      <c r="H4078" s="255"/>
      <c r="I4078" s="210">
        <v>0.69999999393939594</v>
      </c>
    </row>
    <row r="4079" spans="1:9" x14ac:dyDescent="0.25">
      <c r="A4079" s="208" t="s">
        <v>8809</v>
      </c>
      <c r="B4079" s="208" t="s">
        <v>15218</v>
      </c>
      <c r="C4079" s="208" t="s">
        <v>13281</v>
      </c>
      <c r="D4079" s="208" t="s">
        <v>15219</v>
      </c>
      <c r="E4079" s="253"/>
      <c r="F4079" s="245"/>
      <c r="G4079" s="245"/>
      <c r="H4079" s="245"/>
      <c r="I4079" s="210">
        <v>0.98999997303031184</v>
      </c>
    </row>
    <row r="4080" spans="1:9" x14ac:dyDescent="0.25">
      <c r="A4080" s="208" t="s">
        <v>8809</v>
      </c>
      <c r="B4080" s="208" t="s">
        <v>15220</v>
      </c>
      <c r="C4080" s="208" t="s">
        <v>13281</v>
      </c>
      <c r="D4080" s="208" t="s">
        <v>15221</v>
      </c>
      <c r="E4080" s="194">
        <v>4.8572480414917338</v>
      </c>
      <c r="F4080" s="254"/>
      <c r="G4080" s="255"/>
      <c r="H4080" s="255"/>
      <c r="I4080" s="210">
        <v>2.1499999651515269</v>
      </c>
    </row>
    <row r="4081" spans="1:9" x14ac:dyDescent="0.25">
      <c r="A4081" s="208" t="s">
        <v>8809</v>
      </c>
      <c r="B4081" s="208" t="s">
        <v>15222</v>
      </c>
      <c r="C4081" s="208" t="s">
        <v>13281</v>
      </c>
      <c r="D4081" s="208" t="s">
        <v>15223</v>
      </c>
      <c r="E4081" s="253">
        <v>0.24999999736911341</v>
      </c>
      <c r="F4081" s="245"/>
      <c r="G4081" s="245"/>
      <c r="H4081" s="245"/>
      <c r="I4081" s="210">
        <v>3.6599999921212141</v>
      </c>
    </row>
    <row r="4082" spans="1:9" x14ac:dyDescent="0.25">
      <c r="A4082" s="208" t="s">
        <v>8809</v>
      </c>
      <c r="B4082" s="208" t="s">
        <v>15224</v>
      </c>
      <c r="C4082" s="208" t="s">
        <v>13281</v>
      </c>
      <c r="D4082" s="208" t="s">
        <v>15225</v>
      </c>
      <c r="E4082" s="194">
        <v>12.11999997769008</v>
      </c>
      <c r="F4082" s="254"/>
      <c r="G4082" s="255"/>
      <c r="H4082" s="255"/>
      <c r="I4082" s="210">
        <v>1.2199995933334691</v>
      </c>
    </row>
    <row r="4083" spans="1:9" x14ac:dyDescent="0.25">
      <c r="A4083" s="208" t="s">
        <v>8809</v>
      </c>
      <c r="B4083" s="208" t="s">
        <v>15226</v>
      </c>
      <c r="C4083" s="208" t="s">
        <v>13281</v>
      </c>
      <c r="D4083" s="208" t="s">
        <v>15227</v>
      </c>
      <c r="E4083" s="194">
        <v>0.14999999842146811</v>
      </c>
      <c r="F4083" s="254"/>
      <c r="G4083" s="255"/>
      <c r="H4083" s="255"/>
      <c r="I4083" s="210">
        <v>4.3899999760606132</v>
      </c>
    </row>
    <row r="4084" spans="1:9" x14ac:dyDescent="0.25">
      <c r="A4084" s="208" t="s">
        <v>8809</v>
      </c>
      <c r="B4084" s="208" t="s">
        <v>15228</v>
      </c>
      <c r="C4084" s="208" t="s">
        <v>13281</v>
      </c>
      <c r="D4084" s="208" t="s">
        <v>15229</v>
      </c>
      <c r="E4084" s="253">
        <v>12.694196130553051</v>
      </c>
      <c r="F4084" s="245"/>
      <c r="G4084" s="245"/>
      <c r="H4084" s="245"/>
      <c r="I4084" s="210">
        <v>2.470000009999997</v>
      </c>
    </row>
    <row r="4085" spans="1:9" x14ac:dyDescent="0.25">
      <c r="A4085" s="208" t="s">
        <v>8809</v>
      </c>
      <c r="B4085" s="208" t="s">
        <v>15230</v>
      </c>
      <c r="C4085" s="208" t="s">
        <v>13281</v>
      </c>
      <c r="D4085" s="208" t="s">
        <v>15231</v>
      </c>
      <c r="E4085" s="253"/>
      <c r="F4085" s="245"/>
      <c r="G4085" s="245"/>
      <c r="H4085" s="245"/>
      <c r="I4085" s="210">
        <v>20.01000090575727</v>
      </c>
    </row>
    <row r="4086" spans="1:9" x14ac:dyDescent="0.25">
      <c r="A4086" s="208" t="s">
        <v>8809</v>
      </c>
      <c r="B4086" s="208" t="s">
        <v>15232</v>
      </c>
      <c r="C4086" s="208" t="s">
        <v>13281</v>
      </c>
      <c r="D4086" s="208" t="s">
        <v>15233</v>
      </c>
      <c r="E4086" s="194">
        <v>9.9700000003157054</v>
      </c>
      <c r="F4086" s="254"/>
      <c r="G4086" s="255"/>
      <c r="H4086" s="255"/>
      <c r="I4086" s="210">
        <v>23.34999979242431</v>
      </c>
    </row>
    <row r="4087" spans="1:9" x14ac:dyDescent="0.25">
      <c r="A4087" s="208" t="s">
        <v>8809</v>
      </c>
      <c r="B4087" s="208" t="s">
        <v>15234</v>
      </c>
      <c r="C4087" s="208" t="s">
        <v>13281</v>
      </c>
      <c r="D4087" s="208" t="s">
        <v>15235</v>
      </c>
      <c r="E4087" s="253">
        <v>1.379999985477506</v>
      </c>
      <c r="F4087" s="245"/>
      <c r="G4087" s="245"/>
      <c r="H4087" s="245"/>
      <c r="I4087" s="210">
        <v>3.1300000172727218</v>
      </c>
    </row>
    <row r="4088" spans="1:9" x14ac:dyDescent="0.25">
      <c r="A4088" s="208" t="s">
        <v>8809</v>
      </c>
      <c r="B4088" s="208" t="s">
        <v>15236</v>
      </c>
      <c r="C4088" s="208" t="s">
        <v>13281</v>
      </c>
      <c r="D4088" s="208" t="s">
        <v>15237</v>
      </c>
      <c r="E4088" s="253">
        <v>69.920000000841881</v>
      </c>
      <c r="F4088" s="245"/>
      <c r="G4088" s="245"/>
      <c r="H4088" s="245"/>
      <c r="I4088" s="210">
        <v>0.96999997969697649</v>
      </c>
    </row>
    <row r="4089" spans="1:9" x14ac:dyDescent="0.25">
      <c r="A4089" s="208" t="s">
        <v>8809</v>
      </c>
      <c r="B4089" s="208" t="s">
        <v>15238</v>
      </c>
      <c r="C4089" s="208" t="s">
        <v>13281</v>
      </c>
      <c r="D4089" s="208" t="s">
        <v>15239</v>
      </c>
      <c r="E4089" s="194">
        <v>2.7679066270149271</v>
      </c>
      <c r="F4089" s="254"/>
      <c r="G4089" s="255"/>
      <c r="H4089" s="255"/>
      <c r="I4089" s="210">
        <v>13.400003109089869</v>
      </c>
    </row>
    <row r="4090" spans="1:9" x14ac:dyDescent="0.25">
      <c r="A4090" s="208" t="s">
        <v>8809</v>
      </c>
      <c r="B4090" s="208" t="s">
        <v>15240</v>
      </c>
      <c r="C4090" s="208" t="s">
        <v>13281</v>
      </c>
      <c r="D4090" s="208" t="s">
        <v>15239</v>
      </c>
      <c r="E4090" s="253"/>
      <c r="F4090" s="245"/>
      <c r="G4090" s="245"/>
      <c r="H4090" s="245"/>
      <c r="I4090" s="210">
        <v>7.9799999915151547</v>
      </c>
    </row>
    <row r="4091" spans="1:9" x14ac:dyDescent="0.25">
      <c r="A4091" s="208" t="s">
        <v>8809</v>
      </c>
      <c r="B4091" s="208" t="s">
        <v>15241</v>
      </c>
      <c r="C4091" s="208" t="s">
        <v>13281</v>
      </c>
      <c r="D4091" s="208" t="s">
        <v>15239</v>
      </c>
      <c r="E4091" s="194">
        <v>3.7799999602209948</v>
      </c>
      <c r="F4091" s="254"/>
      <c r="G4091" s="255"/>
      <c r="H4091" s="255"/>
      <c r="I4091" s="210">
        <v>7.4200000266666573</v>
      </c>
    </row>
    <row r="4092" spans="1:9" x14ac:dyDescent="0.25">
      <c r="A4092" s="208" t="s">
        <v>8809</v>
      </c>
      <c r="B4092" s="208" t="s">
        <v>15242</v>
      </c>
      <c r="C4092" s="208" t="s">
        <v>13281</v>
      </c>
      <c r="D4092" s="208" t="s">
        <v>15243</v>
      </c>
      <c r="E4092" s="253">
        <v>1.7699999813733229</v>
      </c>
      <c r="F4092" s="245"/>
      <c r="G4092" s="245"/>
      <c r="H4092" s="245"/>
      <c r="I4092" s="210">
        <v>13.3700000130303</v>
      </c>
    </row>
    <row r="4093" spans="1:9" x14ac:dyDescent="0.25">
      <c r="A4093" s="208" t="s">
        <v>8809</v>
      </c>
      <c r="B4093" s="208" t="s">
        <v>15244</v>
      </c>
      <c r="C4093" s="208" t="s">
        <v>13281</v>
      </c>
      <c r="D4093" s="208" t="s">
        <v>15245</v>
      </c>
      <c r="E4093" s="194">
        <v>7.9999999158116286E-2</v>
      </c>
      <c r="F4093" s="254"/>
      <c r="G4093" s="255"/>
      <c r="H4093" s="255"/>
      <c r="I4093" s="210">
        <v>21.410000439090759</v>
      </c>
    </row>
    <row r="4094" spans="1:9" x14ac:dyDescent="0.25">
      <c r="A4094" s="208" t="s">
        <v>8809</v>
      </c>
      <c r="B4094" s="208" t="s">
        <v>15246</v>
      </c>
      <c r="C4094" s="208" t="s">
        <v>13281</v>
      </c>
      <c r="D4094" s="208" t="s">
        <v>15247</v>
      </c>
      <c r="E4094" s="194">
        <v>5.9999999368587222E-2</v>
      </c>
      <c r="F4094" s="254"/>
      <c r="G4094" s="255"/>
      <c r="H4094" s="255"/>
      <c r="I4094" s="210">
        <v>16.740001995756909</v>
      </c>
    </row>
    <row r="4095" spans="1:9" x14ac:dyDescent="0.25">
      <c r="A4095" s="208" t="s">
        <v>8809</v>
      </c>
      <c r="B4095" s="208" t="s">
        <v>15248</v>
      </c>
      <c r="C4095" s="208" t="s">
        <v>13281</v>
      </c>
      <c r="D4095" s="208" t="s">
        <v>15249</v>
      </c>
      <c r="E4095" s="194">
        <v>13.732280834177519</v>
      </c>
      <c r="F4095" s="254"/>
      <c r="G4095" s="255"/>
      <c r="H4095" s="255"/>
      <c r="I4095" s="210">
        <v>24.59999998181819</v>
      </c>
    </row>
    <row r="4096" spans="1:9" x14ac:dyDescent="0.25">
      <c r="A4096" s="208" t="s">
        <v>8809</v>
      </c>
      <c r="B4096" s="208" t="s">
        <v>15250</v>
      </c>
      <c r="C4096" s="208" t="s">
        <v>13281</v>
      </c>
      <c r="D4096" s="208" t="s">
        <v>15251</v>
      </c>
      <c r="E4096" s="253">
        <v>1.099999988424099</v>
      </c>
      <c r="F4096" s="245"/>
      <c r="G4096" s="245"/>
      <c r="H4096" s="255"/>
      <c r="I4096" s="210">
        <v>38.580000018787871</v>
      </c>
    </row>
    <row r="4097" spans="1:9" x14ac:dyDescent="0.25">
      <c r="A4097" s="208" t="s">
        <v>8809</v>
      </c>
      <c r="B4097" s="208" t="s">
        <v>15252</v>
      </c>
      <c r="C4097" s="208" t="s">
        <v>13281</v>
      </c>
      <c r="D4097" s="208" t="s">
        <v>15253</v>
      </c>
      <c r="E4097" s="253">
        <v>0.38999999589581702</v>
      </c>
      <c r="F4097" s="245"/>
      <c r="G4097" s="245"/>
      <c r="H4097" s="245"/>
      <c r="I4097" s="210">
        <v>84.230000029393935</v>
      </c>
    </row>
    <row r="4098" spans="1:9" x14ac:dyDescent="0.25">
      <c r="A4098" s="208" t="s">
        <v>8809</v>
      </c>
      <c r="B4098" s="208" t="s">
        <v>15254</v>
      </c>
      <c r="C4098" s="208" t="s">
        <v>13281</v>
      </c>
      <c r="D4098" s="208" t="s">
        <v>15251</v>
      </c>
      <c r="E4098" s="194">
        <v>0.18999999800052619</v>
      </c>
      <c r="F4098" s="254"/>
      <c r="G4098" s="255"/>
      <c r="H4098" s="255"/>
      <c r="I4098" s="210">
        <v>124.5999999818182</v>
      </c>
    </row>
    <row r="4099" spans="1:9" x14ac:dyDescent="0.25">
      <c r="A4099" s="208" t="s">
        <v>8809</v>
      </c>
      <c r="B4099" s="208" t="s">
        <v>15255</v>
      </c>
      <c r="C4099" s="208" t="s">
        <v>13281</v>
      </c>
      <c r="D4099" s="208" t="s">
        <v>15256</v>
      </c>
      <c r="E4099" s="253">
        <v>7.9999999158116286E-2</v>
      </c>
      <c r="F4099" s="245"/>
      <c r="G4099" s="245"/>
      <c r="H4099" s="245"/>
      <c r="I4099" s="210">
        <v>124.5999999818182</v>
      </c>
    </row>
    <row r="4100" spans="1:9" x14ac:dyDescent="0.25">
      <c r="A4100" s="208" t="s">
        <v>8809</v>
      </c>
      <c r="B4100" s="208" t="s">
        <v>15257</v>
      </c>
      <c r="C4100" s="208" t="s">
        <v>13281</v>
      </c>
      <c r="D4100" s="208" t="s">
        <v>15258</v>
      </c>
      <c r="E4100" s="194">
        <v>1.709999982004736</v>
      </c>
      <c r="F4100" s="254"/>
      <c r="G4100" s="255"/>
      <c r="H4100" s="255"/>
      <c r="I4100" s="210">
        <v>60.939999989696972</v>
      </c>
    </row>
    <row r="4101" spans="1:9" x14ac:dyDescent="0.25">
      <c r="A4101" s="208" t="s">
        <v>8809</v>
      </c>
      <c r="B4101" s="208" t="s">
        <v>15259</v>
      </c>
      <c r="C4101" s="208" t="s">
        <v>13281</v>
      </c>
      <c r="D4101" s="208" t="s">
        <v>15260</v>
      </c>
      <c r="E4101" s="253">
        <v>5.3068928670676891</v>
      </c>
      <c r="F4101" s="245"/>
      <c r="G4101" s="245"/>
      <c r="H4101" s="255"/>
      <c r="I4101" s="210">
        <v>149.4800000218182</v>
      </c>
    </row>
    <row r="4102" spans="1:9" x14ac:dyDescent="0.25">
      <c r="A4102" s="208" t="s">
        <v>8809</v>
      </c>
      <c r="B4102" s="208" t="s">
        <v>15261</v>
      </c>
      <c r="C4102" s="208" t="s">
        <v>13281</v>
      </c>
      <c r="D4102" s="208" t="s">
        <v>15262</v>
      </c>
      <c r="E4102" s="253">
        <v>0.25999999726387801</v>
      </c>
      <c r="F4102" s="245"/>
      <c r="G4102" s="245"/>
      <c r="H4102" s="245"/>
      <c r="I4102" s="210">
        <v>113.85000000454539</v>
      </c>
    </row>
    <row r="4103" spans="1:9" x14ac:dyDescent="0.25">
      <c r="A4103" s="208" t="s">
        <v>8809</v>
      </c>
      <c r="B4103" s="208" t="s">
        <v>15263</v>
      </c>
      <c r="C4103" s="208" t="s">
        <v>13281</v>
      </c>
      <c r="D4103" s="208" t="s">
        <v>15264</v>
      </c>
      <c r="E4103" s="194">
        <v>2.772196761144996</v>
      </c>
      <c r="F4103" s="254"/>
      <c r="G4103" s="255"/>
      <c r="H4103" s="255"/>
      <c r="I4103" s="210">
        <v>41.050000028787863</v>
      </c>
    </row>
    <row r="4104" spans="1:9" x14ac:dyDescent="0.25">
      <c r="A4104" s="208" t="s">
        <v>8809</v>
      </c>
      <c r="B4104" s="208" t="s">
        <v>15265</v>
      </c>
      <c r="C4104" s="208" t="s">
        <v>13281</v>
      </c>
      <c r="D4104" s="208" t="s">
        <v>15264</v>
      </c>
      <c r="E4104" s="194">
        <v>7.9000000220994471</v>
      </c>
      <c r="F4104" s="254"/>
      <c r="G4104" s="255"/>
      <c r="H4104" s="255"/>
      <c r="I4104" s="210">
        <v>43.100000027272721</v>
      </c>
    </row>
    <row r="4105" spans="1:9" x14ac:dyDescent="0.25">
      <c r="A4105" s="208" t="s">
        <v>8809</v>
      </c>
      <c r="B4105" s="208" t="s">
        <v>15266</v>
      </c>
      <c r="C4105" s="208" t="s">
        <v>13281</v>
      </c>
      <c r="D4105" s="208" t="s">
        <v>15267</v>
      </c>
      <c r="E4105" s="194">
        <v>0.60999999358063683</v>
      </c>
      <c r="F4105" s="254"/>
      <c r="G4105" s="255"/>
      <c r="H4105" s="255"/>
      <c r="I4105" s="210">
        <v>52.939997504849323</v>
      </c>
    </row>
    <row r="4106" spans="1:9" x14ac:dyDescent="0.25">
      <c r="A4106" s="208" t="s">
        <v>8809</v>
      </c>
      <c r="B4106" s="208" t="s">
        <v>15268</v>
      </c>
      <c r="C4106" s="208" t="s">
        <v>13281</v>
      </c>
      <c r="D4106" s="208" t="s">
        <v>15269</v>
      </c>
      <c r="E4106" s="253">
        <v>3.9999999579058143E-2</v>
      </c>
      <c r="F4106" s="245"/>
      <c r="G4106" s="245"/>
      <c r="H4106" s="245"/>
      <c r="I4106" s="210">
        <v>41.050000028787863</v>
      </c>
    </row>
    <row r="4107" spans="1:9" x14ac:dyDescent="0.25">
      <c r="A4107" s="208" t="s">
        <v>8809</v>
      </c>
      <c r="B4107" s="208" t="s">
        <v>15270</v>
      </c>
      <c r="C4107" s="208" t="s">
        <v>13281</v>
      </c>
      <c r="D4107" s="208" t="s">
        <v>15271</v>
      </c>
      <c r="E4107" s="253">
        <v>5.9200000429360689</v>
      </c>
      <c r="F4107" s="245"/>
      <c r="G4107" s="245"/>
      <c r="H4107" s="245"/>
      <c r="I4107" s="210">
        <v>41.080000018787857</v>
      </c>
    </row>
    <row r="4108" spans="1:9" x14ac:dyDescent="0.25">
      <c r="A4108" s="208" t="s">
        <v>8809</v>
      </c>
      <c r="B4108" s="208" t="s">
        <v>15272</v>
      </c>
      <c r="C4108" s="208" t="s">
        <v>13281</v>
      </c>
      <c r="D4108" s="208" t="s">
        <v>15273</v>
      </c>
      <c r="E4108" s="253">
        <v>2.8539999699657979</v>
      </c>
      <c r="F4108" s="245"/>
      <c r="G4108" s="245"/>
      <c r="H4108" s="245"/>
      <c r="I4108" s="210">
        <v>42.930000008181807</v>
      </c>
    </row>
    <row r="4109" spans="1:9" x14ac:dyDescent="0.25">
      <c r="A4109" s="208" t="s">
        <v>8809</v>
      </c>
      <c r="B4109" s="208" t="s">
        <v>15274</v>
      </c>
      <c r="C4109" s="208" t="s">
        <v>13281</v>
      </c>
      <c r="D4109" s="208" t="s">
        <v>15275</v>
      </c>
      <c r="E4109" s="194">
        <v>0.12999999863193901</v>
      </c>
      <c r="F4109" s="254"/>
      <c r="G4109" s="255"/>
      <c r="H4109" s="255"/>
      <c r="I4109" s="210">
        <v>53.159997431515997</v>
      </c>
    </row>
    <row r="4110" spans="1:9" x14ac:dyDescent="0.25">
      <c r="A4110" s="208" t="s">
        <v>8809</v>
      </c>
      <c r="B4110" s="208" t="s">
        <v>15276</v>
      </c>
      <c r="C4110" s="208" t="s">
        <v>13281</v>
      </c>
      <c r="D4110" s="208" t="s">
        <v>15264</v>
      </c>
      <c r="E4110" s="194">
        <v>2.7768765821954591</v>
      </c>
      <c r="F4110" s="254"/>
      <c r="G4110" s="255"/>
      <c r="H4110" s="255"/>
      <c r="I4110" s="210">
        <v>41.050000028787863</v>
      </c>
    </row>
    <row r="4111" spans="1:9" x14ac:dyDescent="0.25">
      <c r="A4111" s="208" t="s">
        <v>8809</v>
      </c>
      <c r="B4111" s="208" t="s">
        <v>15277</v>
      </c>
      <c r="C4111" s="208" t="s">
        <v>13281</v>
      </c>
      <c r="D4111" s="208" t="s">
        <v>15278</v>
      </c>
      <c r="E4111" s="194">
        <v>32.028700004959752</v>
      </c>
      <c r="F4111" s="254"/>
      <c r="G4111" s="255"/>
      <c r="H4111" s="255"/>
      <c r="I4111" s="210">
        <v>46.979999491515322</v>
      </c>
    </row>
    <row r="4112" spans="1:9" x14ac:dyDescent="0.25">
      <c r="A4112" s="208" t="s">
        <v>8809</v>
      </c>
      <c r="B4112" s="208" t="s">
        <v>15279</v>
      </c>
      <c r="C4112" s="208" t="s">
        <v>13281</v>
      </c>
      <c r="D4112" s="208" t="s">
        <v>15280</v>
      </c>
      <c r="E4112" s="253"/>
      <c r="F4112" s="245"/>
      <c r="G4112" s="245"/>
      <c r="H4112" s="245"/>
      <c r="I4112" s="210">
        <v>48.08999912151544</v>
      </c>
    </row>
    <row r="4113" spans="1:9" x14ac:dyDescent="0.25">
      <c r="A4113" s="208" t="s">
        <v>8809</v>
      </c>
      <c r="B4113" s="208" t="s">
        <v>15281</v>
      </c>
      <c r="C4113" s="208" t="s">
        <v>13281</v>
      </c>
      <c r="D4113" s="208" t="s">
        <v>15280</v>
      </c>
      <c r="E4113" s="253">
        <v>0.2928271476682226</v>
      </c>
      <c r="F4113" s="245"/>
      <c r="G4113" s="245"/>
      <c r="H4113" s="245"/>
      <c r="I4113" s="210">
        <v>81.190003239695884</v>
      </c>
    </row>
    <row r="4114" spans="1:9" x14ac:dyDescent="0.25">
      <c r="A4114" s="208" t="s">
        <v>8809</v>
      </c>
      <c r="B4114" s="208" t="s">
        <v>15282</v>
      </c>
      <c r="C4114" s="208" t="s">
        <v>13281</v>
      </c>
      <c r="D4114" s="208" t="s">
        <v>15283</v>
      </c>
      <c r="E4114" s="253">
        <v>9.9999998947645372E-2</v>
      </c>
      <c r="F4114" s="245"/>
      <c r="G4114" s="245"/>
      <c r="H4114" s="245"/>
      <c r="I4114" s="210">
        <v>120.96999755545539</v>
      </c>
    </row>
    <row r="4115" spans="1:9" x14ac:dyDescent="0.25">
      <c r="A4115" s="208" t="s">
        <v>8809</v>
      </c>
      <c r="B4115" s="208" t="s">
        <v>15284</v>
      </c>
      <c r="C4115" s="208" t="s">
        <v>13281</v>
      </c>
      <c r="D4115" s="208" t="s">
        <v>15285</v>
      </c>
      <c r="E4115" s="194">
        <v>1.6867000085588</v>
      </c>
      <c r="F4115" s="254"/>
      <c r="G4115" s="255"/>
      <c r="H4115" s="255"/>
      <c r="I4115" s="210">
        <v>42.020000008484843</v>
      </c>
    </row>
    <row r="4116" spans="1:9" x14ac:dyDescent="0.25">
      <c r="A4116" s="208" t="s">
        <v>8809</v>
      </c>
      <c r="B4116" s="208" t="s">
        <v>15286</v>
      </c>
      <c r="C4116" s="208" t="s">
        <v>13281</v>
      </c>
      <c r="D4116" s="208" t="s">
        <v>15287</v>
      </c>
      <c r="E4116" s="253">
        <v>3.043388549924877</v>
      </c>
      <c r="F4116" s="245"/>
      <c r="G4116" s="245"/>
      <c r="H4116" s="245"/>
      <c r="I4116" s="210">
        <v>42.020000008484843</v>
      </c>
    </row>
    <row r="4117" spans="1:9" x14ac:dyDescent="0.25">
      <c r="A4117" s="208" t="s">
        <v>8809</v>
      </c>
      <c r="B4117" s="208" t="s">
        <v>15288</v>
      </c>
      <c r="C4117" s="208" t="s">
        <v>13281</v>
      </c>
      <c r="D4117" s="208" t="s">
        <v>15251</v>
      </c>
      <c r="E4117" s="194">
        <v>1.906482484541095</v>
      </c>
      <c r="F4117" s="254"/>
      <c r="G4117" s="255"/>
      <c r="H4117" s="255"/>
      <c r="I4117" s="210">
        <v>37.819999969090922</v>
      </c>
    </row>
    <row r="4118" spans="1:9" x14ac:dyDescent="0.25">
      <c r="A4118" s="208" t="s">
        <v>8809</v>
      </c>
      <c r="B4118" s="208" t="s">
        <v>15289</v>
      </c>
      <c r="C4118" s="208" t="s">
        <v>13281</v>
      </c>
      <c r="D4118" s="208" t="s">
        <v>15290</v>
      </c>
      <c r="E4118" s="253">
        <v>1.1499999878979219</v>
      </c>
      <c r="F4118" s="245"/>
      <c r="G4118" s="245"/>
      <c r="H4118" s="245"/>
      <c r="I4118" s="210">
        <v>42.020000008484843</v>
      </c>
    </row>
    <row r="4119" spans="1:9" x14ac:dyDescent="0.25">
      <c r="A4119" s="208" t="s">
        <v>8809</v>
      </c>
      <c r="B4119" s="208" t="s">
        <v>15291</v>
      </c>
      <c r="C4119" s="208" t="s">
        <v>13281</v>
      </c>
      <c r="D4119" s="208" t="s">
        <v>15292</v>
      </c>
      <c r="E4119" s="194">
        <v>2.7899999706393062</v>
      </c>
      <c r="F4119" s="254"/>
      <c r="G4119" s="255"/>
      <c r="H4119" s="255"/>
      <c r="I4119" s="210">
        <v>116.44999997121209</v>
      </c>
    </row>
    <row r="4120" spans="1:9" x14ac:dyDescent="0.25">
      <c r="A4120" s="208" t="s">
        <v>8809</v>
      </c>
      <c r="B4120" s="208" t="s">
        <v>15293</v>
      </c>
      <c r="C4120" s="208" t="s">
        <v>13281</v>
      </c>
      <c r="D4120" s="208" t="s">
        <v>15294</v>
      </c>
      <c r="E4120" s="194">
        <v>41.039999568113657</v>
      </c>
      <c r="F4120" s="254"/>
      <c r="G4120" s="255"/>
      <c r="H4120" s="255"/>
      <c r="I4120" s="210">
        <v>73.889999991212122</v>
      </c>
    </row>
    <row r="4121" spans="1:9" x14ac:dyDescent="0.25">
      <c r="A4121" s="208" t="s">
        <v>8809</v>
      </c>
      <c r="B4121" s="208" t="s">
        <v>15295</v>
      </c>
      <c r="C4121" s="208" t="s">
        <v>13281</v>
      </c>
      <c r="D4121" s="208" t="s">
        <v>15296</v>
      </c>
      <c r="E4121" s="194">
        <v>5.3068928670676891</v>
      </c>
      <c r="F4121" s="254"/>
      <c r="G4121" s="255"/>
      <c r="H4121" s="255"/>
      <c r="I4121" s="210">
        <v>73.889999991212122</v>
      </c>
    </row>
    <row r="4122" spans="1:9" x14ac:dyDescent="0.25">
      <c r="A4122" s="208" t="s">
        <v>8809</v>
      </c>
      <c r="B4122" s="208" t="s">
        <v>15297</v>
      </c>
      <c r="C4122" s="208" t="s">
        <v>13281</v>
      </c>
      <c r="D4122" s="208" t="s">
        <v>15298</v>
      </c>
      <c r="E4122" s="194">
        <v>0.22359999764693511</v>
      </c>
      <c r="F4122" s="254"/>
      <c r="G4122" s="255"/>
      <c r="H4122" s="255"/>
      <c r="I4122" s="210">
        <v>0.37000002818180883</v>
      </c>
    </row>
    <row r="4123" spans="1:9" x14ac:dyDescent="0.25">
      <c r="A4123" s="208" t="s">
        <v>8809</v>
      </c>
      <c r="B4123" s="208" t="s">
        <v>15299</v>
      </c>
      <c r="C4123" s="208" t="s">
        <v>13281</v>
      </c>
      <c r="D4123" s="208" t="s">
        <v>12410</v>
      </c>
      <c r="E4123" s="253">
        <v>0.14999999842146811</v>
      </c>
      <c r="F4123" s="245"/>
      <c r="G4123" s="245"/>
      <c r="H4123" s="245"/>
      <c r="I4123" s="210">
        <v>0.66000000727272479</v>
      </c>
    </row>
    <row r="4124" spans="1:9" x14ac:dyDescent="0.25">
      <c r="A4124" s="208" t="s">
        <v>8809</v>
      </c>
      <c r="B4124" s="208" t="s">
        <v>15300</v>
      </c>
      <c r="C4124" s="208" t="s">
        <v>13281</v>
      </c>
      <c r="D4124" s="208" t="s">
        <v>15301</v>
      </c>
      <c r="E4124" s="194">
        <v>0.14999999842146811</v>
      </c>
      <c r="F4124" s="254"/>
      <c r="G4124" s="255"/>
      <c r="H4124" s="255"/>
      <c r="I4124" s="210">
        <v>0.20000000909090601</v>
      </c>
    </row>
    <row r="4125" spans="1:9" x14ac:dyDescent="0.25">
      <c r="A4125" s="208" t="s">
        <v>8809</v>
      </c>
      <c r="B4125" s="208" t="s">
        <v>15302</v>
      </c>
      <c r="C4125" s="208" t="s">
        <v>13281</v>
      </c>
      <c r="D4125" s="208" t="s">
        <v>12410</v>
      </c>
      <c r="E4125" s="194">
        <v>2.5899999727440148</v>
      </c>
      <c r="F4125" s="254"/>
      <c r="G4125" s="255"/>
      <c r="H4125" s="255"/>
      <c r="I4125" s="210">
        <v>1.439999974545463</v>
      </c>
    </row>
    <row r="4126" spans="1:9" x14ac:dyDescent="0.25">
      <c r="A4126" s="208" t="s">
        <v>8809</v>
      </c>
      <c r="B4126" s="208" t="s">
        <v>15303</v>
      </c>
      <c r="C4126" s="208" t="s">
        <v>13281</v>
      </c>
      <c r="D4126" s="208" t="s">
        <v>15304</v>
      </c>
      <c r="E4126" s="194">
        <v>6.5557511543725218</v>
      </c>
      <c r="F4126" s="254"/>
      <c r="G4126" s="255"/>
      <c r="H4126" s="255"/>
      <c r="I4126" s="210">
        <v>3.1400000139393889</v>
      </c>
    </row>
    <row r="4127" spans="1:9" x14ac:dyDescent="0.25">
      <c r="A4127" s="208" t="s">
        <v>8809</v>
      </c>
      <c r="B4127" s="208" t="s">
        <v>15305</v>
      </c>
      <c r="C4127" s="208" t="s">
        <v>13281</v>
      </c>
      <c r="D4127" s="208" t="s">
        <v>15306</v>
      </c>
      <c r="E4127" s="253">
        <v>9.9999998947645358E-3</v>
      </c>
      <c r="F4127" s="245"/>
      <c r="G4127" s="245"/>
      <c r="H4127" s="245"/>
      <c r="I4127" s="210">
        <v>1.750000022727265</v>
      </c>
    </row>
    <row r="4128" spans="1:9" x14ac:dyDescent="0.25">
      <c r="A4128" s="208" t="s">
        <v>8809</v>
      </c>
      <c r="B4128" s="208" t="s">
        <v>15307</v>
      </c>
      <c r="C4128" s="208" t="s">
        <v>13281</v>
      </c>
      <c r="D4128" s="208" t="s">
        <v>12264</v>
      </c>
      <c r="E4128" s="253">
        <v>1.529999983898974</v>
      </c>
      <c r="F4128" s="245"/>
      <c r="G4128" s="245"/>
      <c r="H4128" s="245"/>
      <c r="I4128" s="210">
        <v>0.80000003636362416</v>
      </c>
    </row>
    <row r="4129" spans="1:9" x14ac:dyDescent="0.25">
      <c r="A4129" s="208" t="s">
        <v>8809</v>
      </c>
      <c r="B4129" s="208" t="s">
        <v>15308</v>
      </c>
      <c r="C4129" s="208" t="s">
        <v>13281</v>
      </c>
      <c r="D4129" s="208" t="s">
        <v>15309</v>
      </c>
      <c r="E4129" s="194">
        <v>3.3851999643756909</v>
      </c>
      <c r="F4129" s="254"/>
      <c r="G4129" s="255"/>
      <c r="H4129" s="255"/>
      <c r="I4129" s="210">
        <v>4.0199986600004456</v>
      </c>
    </row>
    <row r="4130" spans="1:9" x14ac:dyDescent="0.25">
      <c r="A4130" s="208" t="s">
        <v>8809</v>
      </c>
      <c r="B4130" s="208" t="s">
        <v>15310</v>
      </c>
      <c r="C4130" s="208" t="s">
        <v>13281</v>
      </c>
      <c r="D4130" s="208" t="s">
        <v>15311</v>
      </c>
      <c r="E4130" s="194">
        <v>6.7000000347277036</v>
      </c>
      <c r="F4130" s="254"/>
      <c r="G4130" s="255"/>
      <c r="H4130" s="255"/>
      <c r="I4130" s="210">
        <v>0.51999997818182553</v>
      </c>
    </row>
    <row r="4131" spans="1:9" x14ac:dyDescent="0.25">
      <c r="A4131" s="208" t="s">
        <v>8809</v>
      </c>
      <c r="B4131" s="208" t="s">
        <v>15312</v>
      </c>
      <c r="C4131" s="208" t="s">
        <v>13281</v>
      </c>
      <c r="D4131" s="208" t="s">
        <v>15313</v>
      </c>
      <c r="E4131" s="194">
        <v>3.7866236907485011</v>
      </c>
      <c r="F4131" s="254"/>
      <c r="G4131" s="255"/>
      <c r="H4131" s="255"/>
      <c r="I4131" s="210">
        <v>0.80999973000009007</v>
      </c>
    </row>
    <row r="4132" spans="1:9" x14ac:dyDescent="0.25">
      <c r="A4132" s="208" t="s">
        <v>8809</v>
      </c>
      <c r="B4132" s="208" t="s">
        <v>15314</v>
      </c>
      <c r="C4132" s="208" t="s">
        <v>13281</v>
      </c>
      <c r="D4132" s="208" t="s">
        <v>15315</v>
      </c>
      <c r="E4132" s="194">
        <v>11.453599984702979</v>
      </c>
      <c r="F4132" s="254"/>
      <c r="G4132" s="255"/>
      <c r="H4132" s="255"/>
      <c r="I4132" s="210">
        <v>0.29999990000003329</v>
      </c>
    </row>
    <row r="4133" spans="1:9" x14ac:dyDescent="0.25">
      <c r="A4133" s="208" t="s">
        <v>8809</v>
      </c>
      <c r="B4133" s="208" t="s">
        <v>15316</v>
      </c>
      <c r="C4133" s="208" t="s">
        <v>13281</v>
      </c>
      <c r="D4133" s="208" t="s">
        <v>15317</v>
      </c>
      <c r="E4133" s="194">
        <v>10.99999998947645</v>
      </c>
      <c r="F4133" s="254"/>
      <c r="G4133" s="255"/>
      <c r="H4133" s="255"/>
      <c r="I4133" s="210">
        <v>0.36999987666670769</v>
      </c>
    </row>
    <row r="4134" spans="1:9" x14ac:dyDescent="0.25">
      <c r="A4134" s="208" t="s">
        <v>8809</v>
      </c>
      <c r="B4134" s="208" t="s">
        <v>15318</v>
      </c>
      <c r="C4134" s="208" t="s">
        <v>13281</v>
      </c>
      <c r="D4134" s="208" t="s">
        <v>15309</v>
      </c>
      <c r="E4134" s="253">
        <v>4.5499999521178642</v>
      </c>
      <c r="F4134" s="245"/>
      <c r="G4134" s="245"/>
      <c r="H4134" s="255"/>
      <c r="I4134" s="210">
        <v>3.09000003060605</v>
      </c>
    </row>
    <row r="4135" spans="1:9" x14ac:dyDescent="0.25">
      <c r="A4135" s="208" t="s">
        <v>8809</v>
      </c>
      <c r="B4135" s="208" t="s">
        <v>15319</v>
      </c>
      <c r="C4135" s="208" t="s">
        <v>13281</v>
      </c>
      <c r="D4135" s="208" t="s">
        <v>15320</v>
      </c>
      <c r="E4135" s="253">
        <v>2.5599999730597212</v>
      </c>
      <c r="F4135" s="245"/>
      <c r="G4135" s="245"/>
      <c r="H4135" s="255"/>
      <c r="I4135" s="210">
        <v>5.4799999915151538</v>
      </c>
    </row>
    <row r="4136" spans="1:9" x14ac:dyDescent="0.25">
      <c r="A4136" s="208" t="s">
        <v>8809</v>
      </c>
      <c r="B4136" s="208" t="s">
        <v>15321</v>
      </c>
      <c r="C4136" s="208" t="s">
        <v>13281</v>
      </c>
      <c r="D4136" s="208" t="s">
        <v>15322</v>
      </c>
      <c r="E4136" s="253"/>
      <c r="F4136" s="245"/>
      <c r="G4136" s="245"/>
      <c r="H4136" s="245"/>
      <c r="I4136" s="210">
        <v>10.359996546667819</v>
      </c>
    </row>
    <row r="4137" spans="1:9" x14ac:dyDescent="0.25">
      <c r="A4137" s="208" t="s">
        <v>8809</v>
      </c>
      <c r="B4137" s="208" t="s">
        <v>15323</v>
      </c>
      <c r="C4137" s="208" t="s">
        <v>13281</v>
      </c>
      <c r="D4137" s="208" t="s">
        <v>15324</v>
      </c>
      <c r="E4137" s="194">
        <v>7.9333227263002088</v>
      </c>
      <c r="F4137" s="254"/>
      <c r="G4137" s="255"/>
      <c r="H4137" s="255"/>
      <c r="I4137" s="210">
        <v>4.6999984333338558</v>
      </c>
    </row>
    <row r="4138" spans="1:9" x14ac:dyDescent="0.25">
      <c r="A4138" s="208" t="s">
        <v>8809</v>
      </c>
      <c r="B4138" s="208" t="s">
        <v>15325</v>
      </c>
      <c r="C4138" s="208" t="s">
        <v>13281</v>
      </c>
      <c r="D4138" s="208" t="s">
        <v>15326</v>
      </c>
      <c r="E4138" s="194">
        <v>0.36999999610628792</v>
      </c>
      <c r="F4138" s="254"/>
      <c r="G4138" s="255"/>
      <c r="H4138" s="255"/>
      <c r="I4138" s="210">
        <v>0.18000001575757049</v>
      </c>
    </row>
    <row r="4139" spans="1:9" x14ac:dyDescent="0.25">
      <c r="A4139" s="208" t="s">
        <v>8809</v>
      </c>
      <c r="B4139" s="208" t="s">
        <v>15327</v>
      </c>
      <c r="C4139" s="208" t="s">
        <v>13281</v>
      </c>
      <c r="D4139" s="208" t="s">
        <v>15328</v>
      </c>
      <c r="E4139" s="194">
        <v>52.299999975795842</v>
      </c>
      <c r="F4139" s="254"/>
      <c r="G4139" s="255"/>
      <c r="H4139" s="255"/>
      <c r="I4139" s="210">
        <v>0.75999997393940255</v>
      </c>
    </row>
    <row r="4140" spans="1:9" x14ac:dyDescent="0.25">
      <c r="A4140" s="208" t="s">
        <v>8809</v>
      </c>
      <c r="B4140" s="208" t="s">
        <v>15329</v>
      </c>
      <c r="C4140" s="208" t="s">
        <v>13281</v>
      </c>
      <c r="D4140" s="208" t="s">
        <v>15330</v>
      </c>
      <c r="E4140" s="194">
        <v>2.583899999117075</v>
      </c>
      <c r="F4140" s="254"/>
      <c r="G4140" s="255"/>
      <c r="H4140" s="255"/>
      <c r="I4140" s="210">
        <v>0.29999997575758391</v>
      </c>
    </row>
    <row r="4141" spans="1:9" x14ac:dyDescent="0.25">
      <c r="A4141" s="208" t="s">
        <v>8809</v>
      </c>
      <c r="B4141" s="208" t="s">
        <v>15331</v>
      </c>
      <c r="C4141" s="208" t="s">
        <v>13281</v>
      </c>
      <c r="D4141" s="208" t="s">
        <v>15332</v>
      </c>
      <c r="E4141" s="194">
        <v>26.789999718074188</v>
      </c>
      <c r="F4141" s="254"/>
      <c r="G4141" s="255"/>
      <c r="H4141" s="255"/>
      <c r="I4141" s="210">
        <v>0.55999996484849657</v>
      </c>
    </row>
    <row r="4142" spans="1:9" x14ac:dyDescent="0.25">
      <c r="A4142" s="208" t="s">
        <v>8809</v>
      </c>
      <c r="B4142" s="208" t="s">
        <v>15333</v>
      </c>
      <c r="C4142" s="208" t="s">
        <v>13281</v>
      </c>
      <c r="D4142" s="208" t="s">
        <v>15334</v>
      </c>
      <c r="E4142" s="194">
        <v>38.979999589792158</v>
      </c>
      <c r="F4142" s="254"/>
      <c r="G4142" s="255"/>
      <c r="H4142" s="255"/>
      <c r="I4142" s="210">
        <v>0.73999998060606709</v>
      </c>
    </row>
    <row r="4143" spans="1:9" x14ac:dyDescent="0.25">
      <c r="A4143" s="208" t="s">
        <v>8809</v>
      </c>
      <c r="B4143" s="208" t="s">
        <v>15335</v>
      </c>
      <c r="C4143" s="208" t="s">
        <v>13281</v>
      </c>
      <c r="D4143" s="208" t="s">
        <v>15336</v>
      </c>
      <c r="E4143" s="253">
        <v>39.490000005367008</v>
      </c>
      <c r="F4143" s="245"/>
      <c r="G4143" s="245"/>
      <c r="H4143" s="245"/>
      <c r="I4143" s="210">
        <v>0.60000002727271817</v>
      </c>
    </row>
    <row r="4144" spans="1:9" x14ac:dyDescent="0.25">
      <c r="A4144" s="208" t="s">
        <v>8809</v>
      </c>
      <c r="B4144" s="208" t="s">
        <v>15337</v>
      </c>
      <c r="C4144" s="208" t="s">
        <v>13281</v>
      </c>
      <c r="D4144" s="208" t="s">
        <v>15338</v>
      </c>
      <c r="E4144" s="194">
        <v>3.1740857335008079</v>
      </c>
      <c r="F4144" s="254"/>
      <c r="G4144" s="255"/>
      <c r="H4144" s="255"/>
      <c r="I4144" s="210">
        <v>4.6099999784848551</v>
      </c>
    </row>
    <row r="4145" spans="1:9" x14ac:dyDescent="0.25">
      <c r="A4145" s="208" t="s">
        <v>8809</v>
      </c>
      <c r="B4145" s="208" t="s">
        <v>15339</v>
      </c>
      <c r="C4145" s="208" t="s">
        <v>13281</v>
      </c>
      <c r="D4145" s="208" t="s">
        <v>15340</v>
      </c>
      <c r="E4145" s="194">
        <v>3.5034990423204522</v>
      </c>
      <c r="F4145" s="254"/>
      <c r="G4145" s="255"/>
      <c r="H4145" s="255"/>
      <c r="I4145" s="210">
        <v>0.71999998727273151</v>
      </c>
    </row>
    <row r="4146" spans="1:9" x14ac:dyDescent="0.25">
      <c r="A4146" s="208" t="s">
        <v>8809</v>
      </c>
      <c r="B4146" s="208" t="s">
        <v>15341</v>
      </c>
      <c r="C4146" s="208" t="s">
        <v>13281</v>
      </c>
      <c r="D4146" s="208" t="s">
        <v>15342</v>
      </c>
      <c r="E4146" s="194">
        <v>1.139999988003157</v>
      </c>
      <c r="F4146" s="254"/>
      <c r="G4146" s="255"/>
      <c r="H4146" s="255"/>
      <c r="I4146" s="210">
        <v>1.839999992727275</v>
      </c>
    </row>
    <row r="4147" spans="1:9" x14ac:dyDescent="0.25">
      <c r="A4147" s="208" t="s">
        <v>8809</v>
      </c>
      <c r="B4147" s="208" t="s">
        <v>15343</v>
      </c>
      <c r="C4147" s="208" t="s">
        <v>13281</v>
      </c>
      <c r="D4147" s="208" t="s">
        <v>15344</v>
      </c>
      <c r="E4147" s="253">
        <v>2907.830000022836</v>
      </c>
      <c r="F4147" s="245"/>
      <c r="G4147" s="245"/>
      <c r="H4147" s="255"/>
      <c r="I4147" s="210">
        <v>6.3399978866673701</v>
      </c>
    </row>
    <row r="4148" spans="1:9" x14ac:dyDescent="0.25">
      <c r="A4148" s="208" t="s">
        <v>8809</v>
      </c>
      <c r="B4148" s="208" t="s">
        <v>15345</v>
      </c>
      <c r="C4148" s="208" t="s">
        <v>13281</v>
      </c>
      <c r="D4148" s="208" t="s">
        <v>15346</v>
      </c>
      <c r="E4148" s="194">
        <v>2862.4699999740069</v>
      </c>
      <c r="F4148" s="254"/>
      <c r="G4148" s="255"/>
      <c r="H4148" s="255"/>
      <c r="I4148" s="210">
        <v>7.149997616667461</v>
      </c>
    </row>
    <row r="4149" spans="1:9" x14ac:dyDescent="0.25">
      <c r="A4149" s="208" t="s">
        <v>8809</v>
      </c>
      <c r="B4149" s="208" t="s">
        <v>15347</v>
      </c>
      <c r="C4149" s="208" t="s">
        <v>13281</v>
      </c>
      <c r="D4149" s="208" t="s">
        <v>15348</v>
      </c>
      <c r="E4149" s="194">
        <v>0.2276999712949227</v>
      </c>
      <c r="F4149" s="254"/>
      <c r="G4149" s="255"/>
      <c r="H4149" s="255"/>
      <c r="I4149" s="210">
        <v>0.94999968333343887</v>
      </c>
    </row>
    <row r="4150" spans="1:9" x14ac:dyDescent="0.25">
      <c r="A4150" s="208" t="s">
        <v>8809</v>
      </c>
      <c r="B4150" s="208" t="s">
        <v>15349</v>
      </c>
      <c r="C4150" s="208" t="s">
        <v>13281</v>
      </c>
      <c r="D4150" s="208" t="s">
        <v>15350</v>
      </c>
      <c r="E4150" s="253">
        <v>2983.369999964536</v>
      </c>
      <c r="F4150" s="245"/>
      <c r="G4150" s="245"/>
      <c r="H4150" s="245"/>
      <c r="I4150" s="210">
        <v>0.85999971333342895</v>
      </c>
    </row>
    <row r="4151" spans="1:9" x14ac:dyDescent="0.25">
      <c r="A4151" s="208" t="s">
        <v>8809</v>
      </c>
      <c r="B4151" s="208" t="s">
        <v>15351</v>
      </c>
      <c r="C4151" s="208" t="s">
        <v>13281</v>
      </c>
      <c r="D4151" s="208" t="s">
        <v>15352</v>
      </c>
      <c r="E4151" s="253">
        <v>0.22999999757958439</v>
      </c>
      <c r="F4151" s="245"/>
      <c r="G4151" s="245"/>
      <c r="H4151" s="245"/>
      <c r="I4151" s="210">
        <v>0.88999970333343215</v>
      </c>
    </row>
    <row r="4152" spans="1:9" x14ac:dyDescent="0.25">
      <c r="A4152" s="208" t="s">
        <v>8809</v>
      </c>
      <c r="B4152" s="208" t="s">
        <v>15353</v>
      </c>
      <c r="C4152" s="208" t="s">
        <v>13281</v>
      </c>
      <c r="D4152" s="208" t="s">
        <v>15354</v>
      </c>
      <c r="E4152" s="194">
        <v>13.95999995832676</v>
      </c>
      <c r="F4152" s="254"/>
      <c r="G4152" s="255"/>
      <c r="H4152" s="255"/>
      <c r="I4152" s="210">
        <v>5.5599999648484966</v>
      </c>
    </row>
    <row r="4153" spans="1:9" x14ac:dyDescent="0.25">
      <c r="A4153" s="208" t="s">
        <v>8809</v>
      </c>
      <c r="B4153" s="208" t="s">
        <v>15355</v>
      </c>
      <c r="C4153" s="208" t="s">
        <v>13281</v>
      </c>
      <c r="D4153" s="208" t="s">
        <v>15356</v>
      </c>
      <c r="E4153" s="253">
        <v>8.3099999125493298</v>
      </c>
      <c r="F4153" s="245"/>
      <c r="G4153" s="245"/>
      <c r="H4153" s="245"/>
      <c r="I4153" s="210">
        <v>20.69000067909068</v>
      </c>
    </row>
    <row r="4154" spans="1:9" x14ac:dyDescent="0.25">
      <c r="A4154" s="208" t="s">
        <v>8809</v>
      </c>
      <c r="B4154" s="208" t="s">
        <v>15357</v>
      </c>
      <c r="C4154" s="208" t="s">
        <v>13281</v>
      </c>
      <c r="D4154" s="208" t="s">
        <v>15358</v>
      </c>
      <c r="E4154" s="253">
        <v>1.1799999875822149</v>
      </c>
      <c r="F4154" s="245"/>
      <c r="G4154" s="245"/>
      <c r="H4154" s="245"/>
      <c r="I4154" s="210">
        <v>2.1899992700002429</v>
      </c>
    </row>
    <row r="4155" spans="1:9" x14ac:dyDescent="0.25">
      <c r="A4155" s="208" t="s">
        <v>8809</v>
      </c>
      <c r="B4155" s="208" t="s">
        <v>15359</v>
      </c>
      <c r="C4155" s="208" t="s">
        <v>13281</v>
      </c>
      <c r="D4155" s="208" t="s">
        <v>15360</v>
      </c>
      <c r="E4155" s="194">
        <v>0.39382267409815658</v>
      </c>
      <c r="F4155" s="254"/>
      <c r="G4155" s="255"/>
      <c r="H4155" s="255"/>
      <c r="I4155" s="210">
        <v>2.8899990366669881</v>
      </c>
    </row>
    <row r="4156" spans="1:9" x14ac:dyDescent="0.25">
      <c r="A4156" s="208" t="s">
        <v>8809</v>
      </c>
      <c r="B4156" s="208" t="s">
        <v>15361</v>
      </c>
      <c r="C4156" s="208" t="s">
        <v>13281</v>
      </c>
      <c r="D4156" s="208" t="s">
        <v>15362</v>
      </c>
      <c r="E4156" s="253">
        <v>1.778899954970798</v>
      </c>
      <c r="F4156" s="245"/>
      <c r="G4156" s="245"/>
      <c r="H4156" s="245"/>
      <c r="I4156" s="210">
        <v>2.8899990366669881</v>
      </c>
    </row>
    <row r="4157" spans="1:9" x14ac:dyDescent="0.25">
      <c r="A4157" s="208" t="s">
        <v>8809</v>
      </c>
      <c r="B4157" s="208" t="s">
        <v>15363</v>
      </c>
      <c r="C4157" s="208" t="s">
        <v>13281</v>
      </c>
      <c r="D4157" s="208" t="s">
        <v>15364</v>
      </c>
      <c r="E4157" s="253">
        <v>6.9999999263351764E-2</v>
      </c>
      <c r="F4157" s="245"/>
      <c r="G4157" s="245"/>
      <c r="H4157" s="245"/>
      <c r="I4157" s="210">
        <v>6.4299978566673817</v>
      </c>
    </row>
    <row r="4158" spans="1:9" x14ac:dyDescent="0.25">
      <c r="A4158" s="208" t="s">
        <v>8809</v>
      </c>
      <c r="B4158" s="208" t="s">
        <v>15365</v>
      </c>
      <c r="C4158" s="208" t="s">
        <v>13281</v>
      </c>
      <c r="D4158" s="208" t="s">
        <v>15366</v>
      </c>
      <c r="E4158" s="194">
        <v>35.730000044935537</v>
      </c>
      <c r="F4158" s="254"/>
      <c r="G4158" s="255"/>
      <c r="H4158" s="255"/>
      <c r="I4158" s="210">
        <v>1.659999976969704</v>
      </c>
    </row>
    <row r="4159" spans="1:9" x14ac:dyDescent="0.25">
      <c r="A4159" s="208" t="s">
        <v>8809</v>
      </c>
      <c r="B4159" s="208" t="s">
        <v>15367</v>
      </c>
      <c r="C4159" s="208" t="s">
        <v>13281</v>
      </c>
      <c r="D4159" s="208" t="s">
        <v>15368</v>
      </c>
      <c r="E4159" s="194">
        <v>2.1510473859400432</v>
      </c>
      <c r="F4159" s="254"/>
      <c r="G4159" s="255"/>
      <c r="H4159" s="255"/>
      <c r="I4159" s="210">
        <v>454.21000003606059</v>
      </c>
    </row>
    <row r="4160" spans="1:9" x14ac:dyDescent="0.25">
      <c r="A4160" s="208" t="s">
        <v>8809</v>
      </c>
      <c r="B4160" s="208" t="s">
        <v>15369</v>
      </c>
      <c r="C4160" s="208" t="s">
        <v>13281</v>
      </c>
      <c r="D4160" s="208" t="s">
        <v>15370</v>
      </c>
      <c r="E4160" s="194">
        <v>9.8099998967640101</v>
      </c>
      <c r="F4160" s="254"/>
      <c r="G4160" s="255"/>
      <c r="H4160" s="255"/>
      <c r="I4160" s="210">
        <v>454.21000003606059</v>
      </c>
    </row>
    <row r="4161" spans="1:9" x14ac:dyDescent="0.25">
      <c r="A4161" s="208" t="s">
        <v>8809</v>
      </c>
      <c r="B4161" s="208" t="s">
        <v>15371</v>
      </c>
      <c r="C4161" s="208" t="s">
        <v>13281</v>
      </c>
      <c r="D4161" s="208" t="s">
        <v>15368</v>
      </c>
      <c r="E4161" s="194">
        <v>3.1799999665351231</v>
      </c>
      <c r="F4161" s="254"/>
      <c r="G4161" s="255"/>
      <c r="H4161" s="255"/>
      <c r="I4161" s="210">
        <v>950.14000002909086</v>
      </c>
    </row>
    <row r="4162" spans="1:9" x14ac:dyDescent="0.25">
      <c r="A4162" s="208" t="s">
        <v>8809</v>
      </c>
      <c r="B4162" s="208" t="s">
        <v>15372</v>
      </c>
      <c r="C4162" s="208" t="s">
        <v>13281</v>
      </c>
      <c r="D4162" s="208" t="s">
        <v>15368</v>
      </c>
      <c r="E4162" s="194">
        <v>8.9400000111549591</v>
      </c>
      <c r="F4162" s="254"/>
      <c r="G4162" s="255"/>
      <c r="H4162" s="255"/>
      <c r="I4162" s="210">
        <v>950.14000002909086</v>
      </c>
    </row>
    <row r="4163" spans="1:9" x14ac:dyDescent="0.25">
      <c r="A4163" s="208" t="s">
        <v>8809</v>
      </c>
      <c r="B4163" s="208" t="s">
        <v>15373</v>
      </c>
      <c r="C4163" s="208" t="s">
        <v>13281</v>
      </c>
      <c r="D4163" s="208" t="s">
        <v>12264</v>
      </c>
      <c r="E4163" s="194">
        <v>1.349999985793213</v>
      </c>
      <c r="F4163" s="254"/>
      <c r="G4163" s="255"/>
      <c r="H4163" s="255"/>
      <c r="I4163" s="210">
        <v>950.14000002909086</v>
      </c>
    </row>
    <row r="4164" spans="1:9" x14ac:dyDescent="0.25">
      <c r="A4164" s="208" t="s">
        <v>8809</v>
      </c>
      <c r="B4164" s="208" t="s">
        <v>15374</v>
      </c>
      <c r="C4164" s="208" t="s">
        <v>13281</v>
      </c>
      <c r="D4164" s="208" t="s">
        <v>15375</v>
      </c>
      <c r="E4164" s="194">
        <v>16.786299954892922</v>
      </c>
      <c r="F4164" s="254"/>
      <c r="G4164" s="255"/>
      <c r="H4164" s="255"/>
      <c r="I4164" s="210">
        <v>950.14000002909086</v>
      </c>
    </row>
    <row r="4165" spans="1:9" x14ac:dyDescent="0.25">
      <c r="A4165" s="208" t="s">
        <v>8809</v>
      </c>
      <c r="B4165" s="208" t="s">
        <v>15376</v>
      </c>
      <c r="C4165" s="208" t="s">
        <v>13281</v>
      </c>
      <c r="D4165" s="208" t="s">
        <v>15377</v>
      </c>
      <c r="E4165" s="253">
        <v>0.24249997113917421</v>
      </c>
      <c r="F4165" s="245"/>
      <c r="G4165" s="245"/>
      <c r="H4165" s="245"/>
      <c r="I4165" s="210">
        <v>174.85999997090909</v>
      </c>
    </row>
    <row r="4166" spans="1:9" x14ac:dyDescent="0.25">
      <c r="A4166" s="208" t="s">
        <v>8809</v>
      </c>
      <c r="B4166" s="208" t="s">
        <v>15378</v>
      </c>
      <c r="C4166" s="208" t="s">
        <v>13281</v>
      </c>
      <c r="D4166" s="208" t="s">
        <v>15379</v>
      </c>
      <c r="E4166" s="194">
        <v>7.8341215697540481</v>
      </c>
      <c r="F4166" s="254"/>
      <c r="G4166" s="255"/>
      <c r="H4166" s="255"/>
      <c r="I4166" s="210">
        <v>130.21000000575759</v>
      </c>
    </row>
    <row r="4167" spans="1:9" x14ac:dyDescent="0.25">
      <c r="A4167" s="208" t="s">
        <v>8809</v>
      </c>
      <c r="B4167" s="208" t="s">
        <v>15380</v>
      </c>
      <c r="C4167" s="208" t="s">
        <v>13281</v>
      </c>
      <c r="D4167" s="208" t="s">
        <v>15381</v>
      </c>
      <c r="E4167" s="253">
        <v>268.93000001126018</v>
      </c>
      <c r="F4167" s="245"/>
      <c r="G4167" s="245"/>
      <c r="H4167" s="245"/>
      <c r="I4167" s="210">
        <v>12.5</v>
      </c>
    </row>
    <row r="4168" spans="1:9" x14ac:dyDescent="0.25">
      <c r="A4168" s="208" t="s">
        <v>8809</v>
      </c>
      <c r="B4168" s="208" t="s">
        <v>15382</v>
      </c>
      <c r="C4168" s="208" t="s">
        <v>13281</v>
      </c>
      <c r="D4168" s="208" t="s">
        <v>15383</v>
      </c>
      <c r="E4168" s="253">
        <v>7.1500025556432242E-2</v>
      </c>
      <c r="F4168" s="245"/>
      <c r="G4168" s="245"/>
      <c r="H4168" s="245"/>
      <c r="I4168" s="210">
        <v>20.069999976666669</v>
      </c>
    </row>
    <row r="4169" spans="1:9" x14ac:dyDescent="0.25">
      <c r="A4169" s="208" t="s">
        <v>8809</v>
      </c>
      <c r="B4169" s="208" t="s">
        <v>15384</v>
      </c>
      <c r="C4169" s="208" t="s">
        <v>13281</v>
      </c>
      <c r="D4169" s="208" t="s">
        <v>15385</v>
      </c>
      <c r="E4169" s="253">
        <v>9.9999998947645372E-2</v>
      </c>
      <c r="F4169" s="245"/>
      <c r="G4169" s="245"/>
      <c r="H4169" s="245"/>
      <c r="I4169" s="210">
        <v>5.3199999690909188</v>
      </c>
    </row>
    <row r="4170" spans="1:9" x14ac:dyDescent="0.25">
      <c r="A4170" s="208" t="s">
        <v>8809</v>
      </c>
      <c r="B4170" s="208" t="s">
        <v>15386</v>
      </c>
      <c r="C4170" s="208" t="s">
        <v>13281</v>
      </c>
      <c r="D4170" s="208" t="s">
        <v>15387</v>
      </c>
      <c r="E4170" s="194">
        <v>2.329999975480137</v>
      </c>
      <c r="F4170" s="254"/>
      <c r="G4170" s="255"/>
      <c r="H4170" s="255"/>
      <c r="I4170" s="210">
        <v>6.2699979100006962</v>
      </c>
    </row>
    <row r="4171" spans="1:9" x14ac:dyDescent="0.25">
      <c r="A4171" s="208" t="s">
        <v>8809</v>
      </c>
      <c r="B4171" s="208" t="s">
        <v>15388</v>
      </c>
      <c r="C4171" s="208" t="s">
        <v>13281</v>
      </c>
      <c r="D4171" s="208" t="s">
        <v>15389</v>
      </c>
      <c r="E4171" s="194">
        <v>4.279999954959222</v>
      </c>
      <c r="F4171" s="254"/>
      <c r="G4171" s="255"/>
      <c r="H4171" s="255"/>
      <c r="I4171" s="210">
        <v>175.62000002060611</v>
      </c>
    </row>
    <row r="4172" spans="1:9" x14ac:dyDescent="0.25">
      <c r="A4172" s="208" t="s">
        <v>8809</v>
      </c>
      <c r="B4172" s="208" t="s">
        <v>15390</v>
      </c>
      <c r="C4172" s="208" t="s">
        <v>13281</v>
      </c>
      <c r="D4172" s="208" t="s">
        <v>15391</v>
      </c>
      <c r="E4172" s="194">
        <v>4.265051257405406</v>
      </c>
      <c r="F4172" s="254"/>
      <c r="G4172" s="255"/>
      <c r="H4172" s="255"/>
      <c r="I4172" s="210">
        <v>210.89000000636369</v>
      </c>
    </row>
    <row r="4173" spans="1:9" x14ac:dyDescent="0.25">
      <c r="A4173" s="208" t="s">
        <v>8809</v>
      </c>
      <c r="B4173" s="208" t="s">
        <v>15392</v>
      </c>
      <c r="C4173" s="208" t="s">
        <v>13281</v>
      </c>
      <c r="D4173" s="208" t="s">
        <v>15393</v>
      </c>
      <c r="E4173" s="194">
        <v>4.2729000339605374</v>
      </c>
      <c r="F4173" s="254"/>
      <c r="G4173" s="255"/>
      <c r="H4173" s="255"/>
      <c r="I4173" s="210">
        <v>200.90929999993031</v>
      </c>
    </row>
    <row r="4174" spans="1:9" x14ac:dyDescent="0.25">
      <c r="A4174" s="208" t="s">
        <v>8809</v>
      </c>
      <c r="B4174" s="208" t="s">
        <v>15394</v>
      </c>
      <c r="C4174" s="208" t="s">
        <v>13281</v>
      </c>
      <c r="D4174" s="208" t="s">
        <v>15395</v>
      </c>
      <c r="E4174" s="253">
        <v>1.369000038210997</v>
      </c>
      <c r="F4174" s="245"/>
      <c r="G4174" s="245"/>
      <c r="H4174" s="245"/>
      <c r="I4174" s="210">
        <v>210.89000000636369</v>
      </c>
    </row>
    <row r="4175" spans="1:9" x14ac:dyDescent="0.25">
      <c r="A4175" s="208" t="s">
        <v>8809</v>
      </c>
      <c r="B4175" s="208" t="s">
        <v>15396</v>
      </c>
      <c r="C4175" s="208" t="s">
        <v>13281</v>
      </c>
      <c r="D4175" s="208" t="s">
        <v>15397</v>
      </c>
      <c r="E4175" s="194">
        <v>42.969999968745057</v>
      </c>
      <c r="F4175" s="254"/>
      <c r="G4175" s="255"/>
      <c r="H4175" s="255"/>
      <c r="I4175" s="210">
        <v>2.1088999788515221</v>
      </c>
    </row>
    <row r="4176" spans="1:9" x14ac:dyDescent="0.25">
      <c r="A4176" s="208" t="s">
        <v>8809</v>
      </c>
      <c r="B4176" s="208" t="s">
        <v>15398</v>
      </c>
      <c r="C4176" s="208" t="s">
        <v>13281</v>
      </c>
      <c r="D4176" s="208" t="s">
        <v>15399</v>
      </c>
      <c r="E4176" s="253">
        <v>0.48969996853775349</v>
      </c>
      <c r="F4176" s="245"/>
      <c r="G4176" s="245"/>
      <c r="H4176" s="245"/>
      <c r="I4176" s="210">
        <v>37.589999970000008</v>
      </c>
    </row>
    <row r="4177" spans="1:9" x14ac:dyDescent="0.25">
      <c r="A4177" s="208" t="s">
        <v>8809</v>
      </c>
      <c r="B4177" s="208" t="s">
        <v>15400</v>
      </c>
      <c r="C4177" s="208" t="s">
        <v>13281</v>
      </c>
      <c r="D4177" s="208" t="s">
        <v>15401</v>
      </c>
      <c r="E4177" s="253">
        <v>258.67000001399629</v>
      </c>
      <c r="F4177" s="245"/>
      <c r="G4177" s="245"/>
      <c r="H4177" s="245"/>
      <c r="I4177" s="210">
        <v>25.799998975757919</v>
      </c>
    </row>
    <row r="4178" spans="1:9" x14ac:dyDescent="0.25">
      <c r="A4178" s="208" t="s">
        <v>8809</v>
      </c>
      <c r="B4178" s="208" t="s">
        <v>15402</v>
      </c>
      <c r="C4178" s="208" t="s">
        <v>13281</v>
      </c>
      <c r="D4178" s="208" t="s">
        <v>15403</v>
      </c>
      <c r="E4178" s="253">
        <v>0.10950002515653751</v>
      </c>
      <c r="F4178" s="245"/>
      <c r="G4178" s="245"/>
      <c r="H4178" s="245"/>
      <c r="I4178" s="210">
        <v>55.900000003030307</v>
      </c>
    </row>
    <row r="4179" spans="1:9" x14ac:dyDescent="0.25">
      <c r="A4179" s="208" t="s">
        <v>8809</v>
      </c>
      <c r="B4179" s="208" t="s">
        <v>15404</v>
      </c>
      <c r="C4179" s="208" t="s">
        <v>13281</v>
      </c>
      <c r="D4179" s="208" t="s">
        <v>15405</v>
      </c>
      <c r="E4179" s="194">
        <v>0.20569997152644071</v>
      </c>
      <c r="F4179" s="254"/>
      <c r="G4179" s="255"/>
      <c r="H4179" s="255"/>
      <c r="I4179" s="210">
        <v>41.760001231514742</v>
      </c>
    </row>
    <row r="4180" spans="1:9" x14ac:dyDescent="0.25">
      <c r="A4180" s="208" t="s">
        <v>8809</v>
      </c>
      <c r="B4180" s="208" t="s">
        <v>15406</v>
      </c>
      <c r="C4180" s="208" t="s">
        <v>13281</v>
      </c>
      <c r="D4180" s="208" t="s">
        <v>15407</v>
      </c>
      <c r="E4180" s="194">
        <v>14.109999851512759</v>
      </c>
      <c r="F4180" s="254"/>
      <c r="G4180" s="255"/>
      <c r="H4180" s="255"/>
      <c r="I4180" s="210">
        <v>26.40999877242465</v>
      </c>
    </row>
    <row r="4181" spans="1:9" x14ac:dyDescent="0.25">
      <c r="A4181" s="208" t="s">
        <v>8809</v>
      </c>
      <c r="B4181" s="208" t="s">
        <v>15408</v>
      </c>
      <c r="C4181" s="208" t="s">
        <v>13281</v>
      </c>
      <c r="D4181" s="208" t="s">
        <v>15409</v>
      </c>
      <c r="E4181" s="253">
        <v>0.13809997223783241</v>
      </c>
      <c r="F4181" s="245"/>
      <c r="G4181" s="245"/>
      <c r="H4181" s="245"/>
      <c r="I4181" s="210">
        <v>9.7599967466677509</v>
      </c>
    </row>
    <row r="4182" spans="1:9" x14ac:dyDescent="0.25">
      <c r="A4182" s="208" t="s">
        <v>8809</v>
      </c>
      <c r="B4182" s="208" t="s">
        <v>15410</v>
      </c>
      <c r="C4182" s="208" t="s">
        <v>13281</v>
      </c>
      <c r="D4182" s="208" t="s">
        <v>15411</v>
      </c>
      <c r="E4182" s="194">
        <v>3.044475421789262</v>
      </c>
      <c r="F4182" s="254"/>
      <c r="G4182" s="255"/>
      <c r="H4182" s="255"/>
      <c r="I4182" s="210">
        <v>246.19000126999961</v>
      </c>
    </row>
    <row r="4183" spans="1:9" x14ac:dyDescent="0.25">
      <c r="A4183" s="208" t="s">
        <v>8809</v>
      </c>
      <c r="B4183" s="208" t="s">
        <v>15412</v>
      </c>
      <c r="C4183" s="208" t="s">
        <v>13281</v>
      </c>
      <c r="D4183" s="208" t="s">
        <v>15413</v>
      </c>
      <c r="E4183" s="194">
        <v>0.62999999337016588</v>
      </c>
      <c r="F4183" s="254"/>
      <c r="G4183" s="255"/>
      <c r="H4183" s="255"/>
      <c r="I4183" s="210">
        <v>261.95000359242312</v>
      </c>
    </row>
    <row r="4184" spans="1:9" x14ac:dyDescent="0.25">
      <c r="A4184" s="208" t="s">
        <v>8809</v>
      </c>
      <c r="B4184" s="208" t="s">
        <v>15414</v>
      </c>
      <c r="C4184" s="208" t="s">
        <v>13281</v>
      </c>
      <c r="D4184" s="208" t="s">
        <v>15415</v>
      </c>
      <c r="E4184" s="253">
        <v>39.497126656173357</v>
      </c>
      <c r="F4184" s="245"/>
      <c r="G4184" s="245"/>
      <c r="H4184" s="255"/>
      <c r="I4184" s="210">
        <v>34.190003754847233</v>
      </c>
    </row>
    <row r="4185" spans="1:9" x14ac:dyDescent="0.25">
      <c r="A4185" s="208" t="s">
        <v>8809</v>
      </c>
      <c r="B4185" s="208" t="s">
        <v>15416</v>
      </c>
      <c r="C4185" s="208" t="s">
        <v>13281</v>
      </c>
      <c r="D4185" s="208" t="s">
        <v>15366</v>
      </c>
      <c r="E4185" s="253">
        <v>27.559999709971059</v>
      </c>
      <c r="F4185" s="245"/>
      <c r="G4185" s="245"/>
      <c r="H4185" s="255"/>
      <c r="I4185" s="210">
        <v>1.510000026969688</v>
      </c>
    </row>
    <row r="4186" spans="1:9" x14ac:dyDescent="0.25">
      <c r="A4186" s="208" t="s">
        <v>8809</v>
      </c>
      <c r="B4186" s="208" t="s">
        <v>15417</v>
      </c>
      <c r="C4186" s="208" t="s">
        <v>13281</v>
      </c>
      <c r="D4186" s="208" t="s">
        <v>15368</v>
      </c>
      <c r="E4186" s="253">
        <v>0.42999999547487511</v>
      </c>
      <c r="F4186" s="245"/>
      <c r="G4186" s="245"/>
      <c r="H4186" s="245"/>
      <c r="I4186" s="210">
        <v>576.08000001878781</v>
      </c>
    </row>
    <row r="4187" spans="1:9" x14ac:dyDescent="0.25">
      <c r="A4187" s="208" t="s">
        <v>8809</v>
      </c>
      <c r="B4187" s="208" t="s">
        <v>15418</v>
      </c>
      <c r="C4187" s="208" t="s">
        <v>13281</v>
      </c>
      <c r="D4187" s="208" t="s">
        <v>15419</v>
      </c>
      <c r="E4187" s="253">
        <v>2.8083557715511098</v>
      </c>
      <c r="F4187" s="245"/>
      <c r="G4187" s="245"/>
      <c r="H4187" s="255"/>
      <c r="I4187" s="210">
        <v>538.39000000636361</v>
      </c>
    </row>
    <row r="4188" spans="1:9" x14ac:dyDescent="0.25">
      <c r="A4188" s="208" t="s">
        <v>8809</v>
      </c>
      <c r="B4188" s="208" t="s">
        <v>15420</v>
      </c>
      <c r="C4188" s="208" t="s">
        <v>13281</v>
      </c>
      <c r="D4188" s="208" t="s">
        <v>15421</v>
      </c>
      <c r="E4188" s="253">
        <v>0.18999999800052619</v>
      </c>
      <c r="F4188" s="245"/>
      <c r="G4188" s="245"/>
      <c r="H4188" s="245"/>
      <c r="I4188" s="210">
        <v>1.4099999845454601</v>
      </c>
    </row>
    <row r="4189" spans="1:9" x14ac:dyDescent="0.25">
      <c r="A4189" s="208" t="s">
        <v>8809</v>
      </c>
      <c r="B4189" s="208" t="s">
        <v>15422</v>
      </c>
      <c r="C4189" s="208" t="s">
        <v>13281</v>
      </c>
      <c r="D4189" s="208" t="s">
        <v>15381</v>
      </c>
      <c r="E4189" s="253">
        <v>0.39999999579058149</v>
      </c>
      <c r="F4189" s="245"/>
      <c r="G4189" s="245"/>
      <c r="H4189" s="245"/>
      <c r="I4189" s="210">
        <v>11.609999993636359</v>
      </c>
    </row>
    <row r="4190" spans="1:9" x14ac:dyDescent="0.25">
      <c r="A4190" s="208" t="s">
        <v>8809</v>
      </c>
      <c r="B4190" s="208" t="s">
        <v>15423</v>
      </c>
      <c r="C4190" s="208" t="s">
        <v>13281</v>
      </c>
      <c r="D4190" s="208" t="s">
        <v>15424</v>
      </c>
      <c r="E4190" s="194">
        <v>45.030000052302029</v>
      </c>
      <c r="F4190" s="254"/>
      <c r="G4190" s="255"/>
      <c r="H4190" s="255"/>
      <c r="I4190" s="210">
        <v>0.4200000115151476</v>
      </c>
    </row>
    <row r="4191" spans="1:9" x14ac:dyDescent="0.25">
      <c r="A4191" s="208" t="s">
        <v>8809</v>
      </c>
      <c r="B4191" s="208" t="s">
        <v>15425</v>
      </c>
      <c r="C4191" s="208" t="s">
        <v>13281</v>
      </c>
      <c r="D4191" s="208" t="s">
        <v>15426</v>
      </c>
      <c r="E4191" s="194">
        <v>7.7420000237621682</v>
      </c>
      <c r="F4191" s="254"/>
      <c r="G4191" s="255"/>
      <c r="H4191" s="255"/>
      <c r="I4191" s="210">
        <v>0.3500000348484732</v>
      </c>
    </row>
    <row r="4192" spans="1:9" x14ac:dyDescent="0.25">
      <c r="A4192" s="208" t="s">
        <v>8809</v>
      </c>
      <c r="B4192" s="208" t="s">
        <v>15427</v>
      </c>
      <c r="C4192" s="208" t="s">
        <v>13281</v>
      </c>
      <c r="D4192" s="208" t="s">
        <v>15428</v>
      </c>
      <c r="E4192" s="253">
        <v>5.7300000449355428</v>
      </c>
      <c r="F4192" s="245"/>
      <c r="G4192" s="245"/>
      <c r="H4192" s="255"/>
      <c r="I4192" s="210">
        <v>1.330000011212118</v>
      </c>
    </row>
    <row r="4193" spans="1:9" x14ac:dyDescent="0.25">
      <c r="A4193" s="208" t="s">
        <v>8809</v>
      </c>
      <c r="B4193" s="208" t="s">
        <v>15429</v>
      </c>
      <c r="C4193" s="208" t="s">
        <v>13281</v>
      </c>
      <c r="D4193" s="208" t="s">
        <v>15430</v>
      </c>
      <c r="E4193" s="194">
        <v>5.7500000447250734</v>
      </c>
      <c r="F4193" s="254"/>
      <c r="G4193" s="255"/>
      <c r="H4193" s="255"/>
      <c r="I4193" s="210">
        <v>0.45999999818181869</v>
      </c>
    </row>
    <row r="4194" spans="1:9" x14ac:dyDescent="0.25">
      <c r="A4194" s="208" t="s">
        <v>8809</v>
      </c>
      <c r="B4194" s="208" t="s">
        <v>15431</v>
      </c>
      <c r="C4194" s="208" t="s">
        <v>13281</v>
      </c>
      <c r="D4194" s="208" t="s">
        <v>15432</v>
      </c>
      <c r="E4194" s="194">
        <v>0.1083000251691657</v>
      </c>
      <c r="F4194" s="254"/>
      <c r="G4194" s="255"/>
      <c r="H4194" s="255"/>
      <c r="I4194" s="210">
        <v>9.0500000136363585</v>
      </c>
    </row>
    <row r="4195" spans="1:9" x14ac:dyDescent="0.25">
      <c r="A4195" s="208" t="s">
        <v>8809</v>
      </c>
      <c r="B4195" s="208" t="s">
        <v>15433</v>
      </c>
      <c r="C4195" s="208" t="s">
        <v>13281</v>
      </c>
      <c r="D4195" s="208" t="s">
        <v>15434</v>
      </c>
      <c r="E4195" s="253">
        <v>47.260000028834511</v>
      </c>
      <c r="F4195" s="245"/>
      <c r="G4195" s="245"/>
      <c r="H4195" s="245"/>
      <c r="I4195" s="210">
        <v>13.919999981212129</v>
      </c>
    </row>
    <row r="4196" spans="1:9" x14ac:dyDescent="0.25">
      <c r="A4196" s="208" t="s">
        <v>8809</v>
      </c>
      <c r="B4196" s="208" t="s">
        <v>15435</v>
      </c>
      <c r="C4196" s="208" t="s">
        <v>13281</v>
      </c>
      <c r="D4196" s="208" t="s">
        <v>15436</v>
      </c>
      <c r="E4196" s="253">
        <v>0.34070002272349359</v>
      </c>
      <c r="F4196" s="245"/>
      <c r="G4196" s="245"/>
      <c r="H4196" s="245"/>
      <c r="I4196" s="210">
        <v>1.1899999821212179</v>
      </c>
    </row>
    <row r="4197" spans="1:9" x14ac:dyDescent="0.25">
      <c r="A4197" s="208" t="s">
        <v>8809</v>
      </c>
      <c r="B4197" s="208" t="s">
        <v>15437</v>
      </c>
      <c r="C4197" s="208" t="s">
        <v>13281</v>
      </c>
      <c r="D4197" s="208" t="s">
        <v>15438</v>
      </c>
      <c r="E4197" s="253">
        <v>1.9299999796895559</v>
      </c>
      <c r="F4197" s="245"/>
      <c r="G4197" s="245"/>
      <c r="H4197" s="245"/>
      <c r="I4197" s="210">
        <v>0.6899999972727282</v>
      </c>
    </row>
    <row r="4198" spans="1:9" x14ac:dyDescent="0.25">
      <c r="A4198" s="208" t="s">
        <v>8809</v>
      </c>
      <c r="B4198" s="208" t="s">
        <v>15439</v>
      </c>
      <c r="C4198" s="208" t="s">
        <v>13281</v>
      </c>
      <c r="D4198" s="208" t="s">
        <v>15440</v>
      </c>
      <c r="E4198" s="194">
        <v>8.9400000111549591</v>
      </c>
      <c r="F4198" s="254"/>
      <c r="G4198" s="255"/>
      <c r="H4198" s="255"/>
      <c r="I4198" s="210">
        <v>0.4200000115151476</v>
      </c>
    </row>
    <row r="4199" spans="1:9" x14ac:dyDescent="0.25">
      <c r="A4199" s="208" t="s">
        <v>8809</v>
      </c>
      <c r="B4199" s="208" t="s">
        <v>15441</v>
      </c>
      <c r="C4199" s="208" t="s">
        <v>13281</v>
      </c>
      <c r="D4199" s="208" t="s">
        <v>15442</v>
      </c>
      <c r="E4199" s="253">
        <v>1.3399999858984479</v>
      </c>
      <c r="F4199" s="245"/>
      <c r="G4199" s="245"/>
      <c r="H4199" s="245"/>
      <c r="I4199" s="210">
        <v>0.38000002484847661</v>
      </c>
    </row>
    <row r="4200" spans="1:9" x14ac:dyDescent="0.25">
      <c r="A4200" s="208" t="s">
        <v>8809</v>
      </c>
      <c r="B4200" s="208" t="s">
        <v>15443</v>
      </c>
      <c r="C4200" s="208" t="s">
        <v>13281</v>
      </c>
      <c r="D4200" s="208" t="s">
        <v>15444</v>
      </c>
      <c r="E4200" s="253">
        <v>65.319483658832056</v>
      </c>
      <c r="F4200" s="245"/>
      <c r="G4200" s="245"/>
      <c r="H4200" s="245"/>
      <c r="I4200" s="210">
        <v>1.4800000369696851</v>
      </c>
    </row>
    <row r="4201" spans="1:9" x14ac:dyDescent="0.25">
      <c r="A4201" s="208" t="s">
        <v>8809</v>
      </c>
      <c r="B4201" s="208" t="s">
        <v>15445</v>
      </c>
      <c r="C4201" s="208" t="s">
        <v>13281</v>
      </c>
      <c r="D4201" s="208" t="s">
        <v>15446</v>
      </c>
      <c r="E4201" s="194">
        <v>6.1186999619184421</v>
      </c>
      <c r="F4201" s="254"/>
      <c r="G4201" s="255"/>
      <c r="H4201" s="255"/>
      <c r="I4201" s="210">
        <v>1.520000023636356</v>
      </c>
    </row>
    <row r="4202" spans="1:9" x14ac:dyDescent="0.25">
      <c r="A4202" s="208" t="s">
        <v>8809</v>
      </c>
      <c r="B4202" s="208" t="s">
        <v>15447</v>
      </c>
      <c r="C4202" s="208" t="s">
        <v>13281</v>
      </c>
      <c r="D4202" s="208" t="s">
        <v>12264</v>
      </c>
      <c r="E4202" s="194">
        <v>7.7600000235727444</v>
      </c>
      <c r="F4202" s="254"/>
      <c r="G4202" s="255"/>
      <c r="H4202" s="255"/>
      <c r="I4202" s="210">
        <v>1.250000037878775</v>
      </c>
    </row>
    <row r="4203" spans="1:9" x14ac:dyDescent="0.25">
      <c r="A4203" s="208" t="s">
        <v>8809</v>
      </c>
      <c r="B4203" s="208" t="s">
        <v>15448</v>
      </c>
      <c r="C4203" s="208" t="s">
        <v>13281</v>
      </c>
      <c r="D4203" s="208" t="s">
        <v>15449</v>
      </c>
      <c r="E4203" s="253"/>
      <c r="F4203" s="245"/>
      <c r="G4203" s="245"/>
      <c r="H4203" s="245"/>
      <c r="I4203" s="210">
        <v>1.3000000212121141</v>
      </c>
    </row>
    <row r="4204" spans="1:9" x14ac:dyDescent="0.25">
      <c r="A4204" s="208" t="s">
        <v>8809</v>
      </c>
      <c r="B4204" s="208" t="s">
        <v>15450</v>
      </c>
      <c r="C4204" s="208" t="s">
        <v>13281</v>
      </c>
      <c r="D4204" s="208" t="s">
        <v>15451</v>
      </c>
      <c r="E4204" s="253">
        <v>2.463599974074191</v>
      </c>
      <c r="F4204" s="245"/>
      <c r="G4204" s="245"/>
      <c r="H4204" s="245"/>
      <c r="I4204" s="210">
        <v>1.2099999754545541</v>
      </c>
    </row>
    <row r="4205" spans="1:9" x14ac:dyDescent="0.25">
      <c r="A4205" s="208" t="s">
        <v>8809</v>
      </c>
      <c r="B4205" s="208" t="s">
        <v>15452</v>
      </c>
      <c r="C4205" s="208" t="s">
        <v>13281</v>
      </c>
      <c r="D4205" s="208" t="s">
        <v>15453</v>
      </c>
      <c r="E4205" s="253">
        <v>4.8199999492765064</v>
      </c>
      <c r="F4205" s="245"/>
      <c r="G4205" s="245"/>
      <c r="H4205" s="245"/>
      <c r="I4205" s="210">
        <v>0.9199999963636375</v>
      </c>
    </row>
    <row r="4206" spans="1:9" x14ac:dyDescent="0.25">
      <c r="A4206" s="208" t="s">
        <v>8809</v>
      </c>
      <c r="B4206" s="208" t="s">
        <v>15454</v>
      </c>
      <c r="C4206" s="208" t="s">
        <v>13281</v>
      </c>
      <c r="D4206" s="208" t="s">
        <v>15451</v>
      </c>
      <c r="E4206" s="194">
        <v>3.1332228031231479</v>
      </c>
      <c r="F4206" s="254"/>
      <c r="G4206" s="255"/>
      <c r="H4206" s="255"/>
      <c r="I4206" s="210">
        <v>1.2700000312121109</v>
      </c>
    </row>
    <row r="4207" spans="1:9" x14ac:dyDescent="0.25">
      <c r="A4207" s="208" t="s">
        <v>8809</v>
      </c>
      <c r="B4207" s="208" t="s">
        <v>15455</v>
      </c>
      <c r="C4207" s="208" t="s">
        <v>13281</v>
      </c>
      <c r="D4207" s="208" t="s">
        <v>12264</v>
      </c>
      <c r="E4207" s="194">
        <v>24.356460675017519</v>
      </c>
      <c r="F4207" s="254"/>
      <c r="G4207" s="255"/>
      <c r="H4207" s="255"/>
      <c r="I4207" s="210">
        <v>1.929999962727285</v>
      </c>
    </row>
    <row r="4208" spans="1:9" x14ac:dyDescent="0.25">
      <c r="A4208" s="208" t="s">
        <v>8809</v>
      </c>
      <c r="B4208" s="208" t="s">
        <v>15456</v>
      </c>
      <c r="C4208" s="208" t="s">
        <v>13281</v>
      </c>
      <c r="D4208" s="208" t="s">
        <v>15457</v>
      </c>
      <c r="E4208" s="194">
        <v>3.2899999653775329</v>
      </c>
      <c r="F4208" s="254"/>
      <c r="G4208" s="255"/>
      <c r="H4208" s="255"/>
      <c r="I4208" s="210">
        <v>1.4299999778787951</v>
      </c>
    </row>
    <row r="4209" spans="1:9" x14ac:dyDescent="0.25">
      <c r="A4209" s="208" t="s">
        <v>8809</v>
      </c>
      <c r="B4209" s="208" t="s">
        <v>15458</v>
      </c>
      <c r="C4209" s="208" t="s">
        <v>13281</v>
      </c>
      <c r="D4209" s="208" t="s">
        <v>15459</v>
      </c>
      <c r="E4209" s="253">
        <v>1.459999984635622</v>
      </c>
      <c r="F4209" s="245"/>
      <c r="G4209" s="245"/>
      <c r="H4209" s="245"/>
      <c r="I4209" s="210">
        <v>3.7399999654545568</v>
      </c>
    </row>
    <row r="4210" spans="1:9" x14ac:dyDescent="0.25">
      <c r="A4210" s="208" t="s">
        <v>8809</v>
      </c>
      <c r="B4210" s="208" t="s">
        <v>15460</v>
      </c>
      <c r="C4210" s="208" t="s">
        <v>13281</v>
      </c>
      <c r="D4210" s="208" t="s">
        <v>13760</v>
      </c>
      <c r="E4210" s="194">
        <v>2.1985488850455259</v>
      </c>
      <c r="F4210" s="254"/>
      <c r="G4210" s="255"/>
      <c r="H4210" s="255"/>
      <c r="I4210" s="210">
        <v>1.9500000318181709</v>
      </c>
    </row>
    <row r="4211" spans="1:9" x14ac:dyDescent="0.25">
      <c r="A4211" s="208" t="s">
        <v>8809</v>
      </c>
      <c r="B4211" s="208" t="s">
        <v>15461</v>
      </c>
      <c r="C4211" s="208" t="s">
        <v>13281</v>
      </c>
      <c r="D4211" s="208" t="s">
        <v>15462</v>
      </c>
      <c r="E4211" s="194">
        <v>12.559999973059719</v>
      </c>
      <c r="F4211" s="254"/>
      <c r="G4211" s="255"/>
      <c r="H4211" s="255"/>
      <c r="I4211" s="210">
        <v>1.0099999663636481</v>
      </c>
    </row>
    <row r="4212" spans="1:9" x14ac:dyDescent="0.25">
      <c r="A4212" s="208" t="s">
        <v>8809</v>
      </c>
      <c r="B4212" s="208" t="s">
        <v>15463</v>
      </c>
      <c r="C4212" s="208" t="s">
        <v>13281</v>
      </c>
      <c r="D4212" s="208" t="s">
        <v>13760</v>
      </c>
      <c r="E4212" s="253"/>
      <c r="F4212" s="245"/>
      <c r="G4212" s="245"/>
      <c r="H4212" s="245"/>
      <c r="I4212" s="210">
        <v>2.9500000015151508</v>
      </c>
    </row>
    <row r="4213" spans="1:9" x14ac:dyDescent="0.25">
      <c r="A4213" s="208" t="s">
        <v>8809</v>
      </c>
      <c r="B4213" s="208" t="s">
        <v>15464</v>
      </c>
      <c r="C4213" s="208" t="s">
        <v>13281</v>
      </c>
      <c r="D4213" s="208" t="s">
        <v>15465</v>
      </c>
      <c r="E4213" s="253">
        <v>7.9999999158116286E-2</v>
      </c>
      <c r="F4213" s="245"/>
      <c r="G4213" s="245"/>
      <c r="H4213" s="245"/>
      <c r="I4213" s="210">
        <v>1.619999990303034</v>
      </c>
    </row>
    <row r="4214" spans="1:9" x14ac:dyDescent="0.25">
      <c r="A4214" s="208" t="s">
        <v>8809</v>
      </c>
      <c r="B4214" s="208" t="s">
        <v>15466</v>
      </c>
      <c r="C4214" s="208" t="s">
        <v>13281</v>
      </c>
      <c r="D4214" s="208" t="s">
        <v>15467</v>
      </c>
      <c r="E4214" s="253">
        <v>6.9999999263351764E-2</v>
      </c>
      <c r="F4214" s="245"/>
      <c r="G4214" s="245"/>
      <c r="H4214" s="245"/>
      <c r="I4214" s="210">
        <v>8.7700000312121098</v>
      </c>
    </row>
    <row r="4215" spans="1:9" x14ac:dyDescent="0.25">
      <c r="A4215" s="208" t="s">
        <v>8809</v>
      </c>
      <c r="B4215" s="208" t="s">
        <v>15468</v>
      </c>
      <c r="C4215" s="208" t="s">
        <v>13281</v>
      </c>
      <c r="D4215" s="208" t="s">
        <v>15469</v>
      </c>
      <c r="E4215" s="194">
        <v>0.99999998947645374</v>
      </c>
      <c r="F4215" s="254"/>
      <c r="G4215" s="255"/>
      <c r="H4215" s="255"/>
      <c r="I4215" s="210">
        <v>3.439999989696974</v>
      </c>
    </row>
    <row r="4216" spans="1:9" x14ac:dyDescent="0.25">
      <c r="A4216" s="208" t="s">
        <v>8809</v>
      </c>
      <c r="B4216" s="208" t="s">
        <v>15470</v>
      </c>
      <c r="C4216" s="208" t="s">
        <v>13281</v>
      </c>
      <c r="D4216" s="208" t="s">
        <v>15471</v>
      </c>
      <c r="E4216" s="253">
        <v>0.57710002023572726</v>
      </c>
      <c r="F4216" s="245"/>
      <c r="G4216" s="245"/>
      <c r="H4216" s="245"/>
      <c r="I4216" s="210">
        <v>5.2399999957575769</v>
      </c>
    </row>
    <row r="4217" spans="1:9" x14ac:dyDescent="0.25">
      <c r="A4217" s="208" t="s">
        <v>8809</v>
      </c>
      <c r="B4217" s="208" t="s">
        <v>15472</v>
      </c>
      <c r="C4217" s="208" t="s">
        <v>13281</v>
      </c>
      <c r="D4217" s="208" t="s">
        <v>15473</v>
      </c>
      <c r="E4217" s="194">
        <v>2.0295026358379089</v>
      </c>
      <c r="F4217" s="254"/>
      <c r="G4217" s="255"/>
      <c r="H4217" s="255"/>
      <c r="I4217" s="210">
        <v>2.1900000275757479</v>
      </c>
    </row>
    <row r="4218" spans="1:9" x14ac:dyDescent="0.25">
      <c r="A4218" s="208" t="s">
        <v>8809</v>
      </c>
      <c r="B4218" s="208" t="s">
        <v>15474</v>
      </c>
      <c r="C4218" s="208" t="s">
        <v>13281</v>
      </c>
      <c r="D4218" s="208" t="s">
        <v>15475</v>
      </c>
      <c r="E4218" s="253">
        <v>1.969999979268614</v>
      </c>
      <c r="F4218" s="245"/>
      <c r="G4218" s="245"/>
      <c r="H4218" s="245"/>
      <c r="I4218" s="210">
        <v>1.159999992121215</v>
      </c>
    </row>
    <row r="4219" spans="1:9" x14ac:dyDescent="0.25">
      <c r="A4219" s="208" t="s">
        <v>8809</v>
      </c>
      <c r="B4219" s="208" t="s">
        <v>15476</v>
      </c>
      <c r="C4219" s="208" t="s">
        <v>13281</v>
      </c>
      <c r="D4219" s="208" t="s">
        <v>15477</v>
      </c>
      <c r="E4219" s="253">
        <v>1.949999979479085</v>
      </c>
      <c r="F4219" s="245"/>
      <c r="G4219" s="245"/>
      <c r="H4219" s="245"/>
      <c r="I4219" s="210">
        <v>1.0700000221212049</v>
      </c>
    </row>
    <row r="4220" spans="1:9" x14ac:dyDescent="0.25">
      <c r="A4220" s="208" t="s">
        <v>8809</v>
      </c>
      <c r="B4220" s="208" t="s">
        <v>15478</v>
      </c>
      <c r="C4220" s="208" t="s">
        <v>13281</v>
      </c>
      <c r="D4220" s="208" t="s">
        <v>15479</v>
      </c>
      <c r="E4220" s="253">
        <v>0.57580004655827366</v>
      </c>
      <c r="F4220" s="245"/>
      <c r="G4220" s="245"/>
      <c r="H4220" s="245"/>
      <c r="I4220" s="210">
        <v>1.0700000221212049</v>
      </c>
    </row>
    <row r="4221" spans="1:9" x14ac:dyDescent="0.25">
      <c r="A4221" s="208" t="s">
        <v>8809</v>
      </c>
      <c r="B4221" s="208" t="s">
        <v>15480</v>
      </c>
      <c r="C4221" s="208" t="s">
        <v>13281</v>
      </c>
      <c r="D4221" s="208" t="s">
        <v>15481</v>
      </c>
      <c r="E4221" s="253">
        <v>4.6374999775059207</v>
      </c>
      <c r="F4221" s="245"/>
      <c r="G4221" s="245"/>
      <c r="H4221" s="245"/>
      <c r="I4221" s="210">
        <v>4.0599986466671174</v>
      </c>
    </row>
    <row r="4222" spans="1:9" x14ac:dyDescent="0.25">
      <c r="A4222" s="208" t="s">
        <v>8809</v>
      </c>
      <c r="B4222" s="208" t="s">
        <v>15482</v>
      </c>
      <c r="C4222" s="208" t="s">
        <v>13281</v>
      </c>
      <c r="D4222" s="208" t="s">
        <v>15483</v>
      </c>
      <c r="E4222" s="253">
        <v>0.35999999621152329</v>
      </c>
      <c r="F4222" s="245"/>
      <c r="G4222" s="245"/>
      <c r="H4222" s="245"/>
      <c r="I4222" s="210">
        <v>1.129999623333459</v>
      </c>
    </row>
    <row r="4223" spans="1:9" x14ac:dyDescent="0.25">
      <c r="A4223" s="208" t="s">
        <v>8809</v>
      </c>
      <c r="B4223" s="208" t="s">
        <v>15484</v>
      </c>
      <c r="C4223" s="208" t="s">
        <v>13281</v>
      </c>
      <c r="D4223" s="208" t="s">
        <v>15485</v>
      </c>
      <c r="E4223" s="194">
        <v>35.949999621678508</v>
      </c>
      <c r="F4223" s="254"/>
      <c r="G4223" s="255"/>
      <c r="H4223" s="255"/>
      <c r="I4223" s="210">
        <v>1.5899994700001769</v>
      </c>
    </row>
    <row r="4224" spans="1:9" x14ac:dyDescent="0.25">
      <c r="A4224" s="208" t="s">
        <v>8809</v>
      </c>
      <c r="B4224" s="208" t="s">
        <v>15486</v>
      </c>
      <c r="C4224" s="208" t="s">
        <v>13281</v>
      </c>
      <c r="D4224" s="208" t="s">
        <v>15487</v>
      </c>
      <c r="E4224" s="194">
        <v>0.1083999988592476</v>
      </c>
      <c r="F4224" s="254"/>
      <c r="G4224" s="255"/>
      <c r="H4224" s="255"/>
      <c r="I4224" s="210">
        <v>1.269999576666808</v>
      </c>
    </row>
    <row r="4225" spans="1:9" x14ac:dyDescent="0.25">
      <c r="A4225" s="208" t="s">
        <v>8809</v>
      </c>
      <c r="B4225" s="208" t="s">
        <v>15488</v>
      </c>
      <c r="C4225" s="208" t="s">
        <v>13281</v>
      </c>
      <c r="D4225" s="208" t="s">
        <v>15489</v>
      </c>
      <c r="E4225" s="253">
        <v>14.199999850565639</v>
      </c>
      <c r="F4225" s="245"/>
      <c r="G4225" s="245"/>
      <c r="H4225" s="245"/>
      <c r="I4225" s="210">
        <v>2.579999140000286</v>
      </c>
    </row>
    <row r="4226" spans="1:9" x14ac:dyDescent="0.25">
      <c r="A4226" s="208" t="s">
        <v>8809</v>
      </c>
      <c r="B4226" s="208" t="s">
        <v>15490</v>
      </c>
      <c r="C4226" s="208" t="s">
        <v>13281</v>
      </c>
      <c r="D4226" s="208" t="s">
        <v>15491</v>
      </c>
      <c r="E4226" s="253">
        <v>1.6999999821099709</v>
      </c>
      <c r="F4226" s="245"/>
      <c r="G4226" s="245"/>
      <c r="H4226" s="245"/>
      <c r="I4226" s="210">
        <v>5.6499981166672946</v>
      </c>
    </row>
    <row r="4227" spans="1:9" x14ac:dyDescent="0.25">
      <c r="A4227" s="208" t="s">
        <v>8809</v>
      </c>
      <c r="B4227" s="208" t="s">
        <v>15492</v>
      </c>
      <c r="C4227" s="208" t="s">
        <v>13281</v>
      </c>
      <c r="D4227" s="208" t="s">
        <v>15493</v>
      </c>
      <c r="E4227" s="253">
        <v>1.8899999801104981</v>
      </c>
      <c r="F4227" s="245"/>
      <c r="G4227" s="245"/>
      <c r="H4227" s="245"/>
      <c r="I4227" s="210">
        <v>2.8999990333336561</v>
      </c>
    </row>
    <row r="4228" spans="1:9" x14ac:dyDescent="0.25">
      <c r="A4228" s="208" t="s">
        <v>8809</v>
      </c>
      <c r="B4228" s="208" t="s">
        <v>15494</v>
      </c>
      <c r="C4228" s="208" t="s">
        <v>13281</v>
      </c>
      <c r="D4228" s="208" t="s">
        <v>15495</v>
      </c>
      <c r="E4228" s="194">
        <v>9.9799998949750091</v>
      </c>
      <c r="F4228" s="254"/>
      <c r="G4228" s="255"/>
      <c r="H4228" s="255"/>
      <c r="I4228" s="210">
        <v>8.0799973066675648</v>
      </c>
    </row>
    <row r="4229" spans="1:9" x14ac:dyDescent="0.25">
      <c r="A4229" s="208" t="s">
        <v>8809</v>
      </c>
      <c r="B4229" s="208" t="s">
        <v>15496</v>
      </c>
      <c r="C4229" s="208" t="s">
        <v>13281</v>
      </c>
      <c r="D4229" s="208" t="s">
        <v>15497</v>
      </c>
      <c r="E4229" s="194">
        <v>2.5299999733754279</v>
      </c>
      <c r="F4229" s="254"/>
      <c r="G4229" s="255"/>
      <c r="H4229" s="255"/>
      <c r="I4229" s="210">
        <v>5.2799999824242478</v>
      </c>
    </row>
    <row r="4230" spans="1:9" x14ac:dyDescent="0.25">
      <c r="A4230" s="208" t="s">
        <v>8809</v>
      </c>
      <c r="B4230" s="208" t="s">
        <v>15498</v>
      </c>
      <c r="C4230" s="208" t="s">
        <v>13281</v>
      </c>
      <c r="D4230" s="208" t="s">
        <v>15499</v>
      </c>
      <c r="E4230" s="253">
        <v>6.9999999263351764E-2</v>
      </c>
      <c r="F4230" s="245"/>
      <c r="G4230" s="245"/>
      <c r="H4230" s="245"/>
      <c r="I4230" s="210">
        <v>101.6999999636364</v>
      </c>
    </row>
    <row r="4231" spans="1:9" x14ac:dyDescent="0.25">
      <c r="A4231" s="208" t="s">
        <v>8809</v>
      </c>
      <c r="B4231" s="208" t="s">
        <v>15500</v>
      </c>
      <c r="C4231" s="208" t="s">
        <v>13281</v>
      </c>
      <c r="D4231" s="208" t="s">
        <v>15501</v>
      </c>
      <c r="E4231" s="194">
        <v>2.139999977479611</v>
      </c>
      <c r="F4231" s="254"/>
      <c r="G4231" s="255"/>
      <c r="H4231" s="255"/>
      <c r="I4231" s="210">
        <v>4.5999999818181871</v>
      </c>
    </row>
    <row r="4232" spans="1:9" x14ac:dyDescent="0.25">
      <c r="A4232" s="208" t="s">
        <v>8809</v>
      </c>
      <c r="B4232" s="208" t="s">
        <v>15502</v>
      </c>
      <c r="C4232" s="208" t="s">
        <v>13281</v>
      </c>
      <c r="D4232" s="208" t="s">
        <v>15503</v>
      </c>
      <c r="E4232" s="253">
        <v>3.129997336174719E-2</v>
      </c>
      <c r="F4232" s="245"/>
      <c r="G4232" s="245"/>
      <c r="H4232" s="245"/>
      <c r="I4232" s="210">
        <v>8.070000037272715</v>
      </c>
    </row>
    <row r="4233" spans="1:9" x14ac:dyDescent="0.25">
      <c r="A4233" s="208" t="s">
        <v>8809</v>
      </c>
      <c r="B4233" s="208" t="s">
        <v>15504</v>
      </c>
      <c r="C4233" s="208" t="s">
        <v>13281</v>
      </c>
      <c r="D4233" s="208" t="s">
        <v>15505</v>
      </c>
      <c r="E4233" s="253">
        <v>0.128200051268613</v>
      </c>
      <c r="F4233" s="245"/>
      <c r="G4233" s="245"/>
      <c r="H4233" s="245"/>
      <c r="I4233" s="210">
        <v>3.3300000263636278</v>
      </c>
    </row>
    <row r="4234" spans="1:9" x14ac:dyDescent="0.25">
      <c r="A4234" s="208" t="s">
        <v>8809</v>
      </c>
      <c r="B4234" s="208" t="s">
        <v>15506</v>
      </c>
      <c r="C4234" s="208" t="s">
        <v>13281</v>
      </c>
      <c r="D4234" s="208" t="s">
        <v>15507</v>
      </c>
      <c r="E4234" s="253">
        <v>1.7824341827683849</v>
      </c>
      <c r="F4234" s="245"/>
      <c r="G4234" s="245"/>
      <c r="H4234" s="245"/>
      <c r="I4234" s="210">
        <v>5.029999990000003</v>
      </c>
    </row>
    <row r="4235" spans="1:9" x14ac:dyDescent="0.25">
      <c r="A4235" s="208" t="s">
        <v>8809</v>
      </c>
      <c r="B4235" s="208" t="s">
        <v>15508</v>
      </c>
      <c r="C4235" s="208" t="s">
        <v>13281</v>
      </c>
      <c r="D4235" s="208" t="s">
        <v>15509</v>
      </c>
      <c r="E4235" s="253">
        <v>0.23999999747434889</v>
      </c>
      <c r="F4235" s="245"/>
      <c r="G4235" s="245"/>
      <c r="H4235" s="245"/>
      <c r="I4235" s="210">
        <v>69.319999999393943</v>
      </c>
    </row>
    <row r="4236" spans="1:9" x14ac:dyDescent="0.25">
      <c r="A4236" s="208" t="s">
        <v>8809</v>
      </c>
      <c r="B4236" s="208" t="s">
        <v>15510</v>
      </c>
      <c r="C4236" s="208" t="s">
        <v>13281</v>
      </c>
      <c r="D4236" s="208" t="s">
        <v>15511</v>
      </c>
      <c r="E4236" s="253">
        <v>0.14430002479031809</v>
      </c>
      <c r="F4236" s="245"/>
      <c r="G4236" s="245"/>
      <c r="H4236" s="245"/>
      <c r="I4236" s="210">
        <v>2.4600000133333291</v>
      </c>
    </row>
    <row r="4237" spans="1:9" x14ac:dyDescent="0.25">
      <c r="A4237" s="208" t="s">
        <v>8809</v>
      </c>
      <c r="B4237" s="208" t="s">
        <v>15512</v>
      </c>
      <c r="C4237" s="208" t="s">
        <v>13281</v>
      </c>
      <c r="D4237" s="208" t="s">
        <v>15513</v>
      </c>
      <c r="E4237" s="194">
        <v>0.1043999989013418</v>
      </c>
      <c r="F4237" s="254"/>
      <c r="G4237" s="255"/>
      <c r="H4237" s="255"/>
      <c r="I4237" s="210">
        <v>1.7499994166668611</v>
      </c>
    </row>
    <row r="4238" spans="1:9" x14ac:dyDescent="0.25">
      <c r="A4238" s="208" t="s">
        <v>8809</v>
      </c>
      <c r="B4238" s="208" t="s">
        <v>15514</v>
      </c>
      <c r="C4238" s="208" t="s">
        <v>13281</v>
      </c>
      <c r="D4238" s="208" t="s">
        <v>15515</v>
      </c>
      <c r="E4238" s="194">
        <v>4.5699999519073931</v>
      </c>
      <c r="F4238" s="254"/>
      <c r="G4238" s="255"/>
      <c r="H4238" s="255"/>
      <c r="I4238" s="210">
        <v>58.310003290604961</v>
      </c>
    </row>
    <row r="4239" spans="1:9" x14ac:dyDescent="0.25">
      <c r="A4239" s="208" t="s">
        <v>8809</v>
      </c>
      <c r="B4239" s="208" t="s">
        <v>15516</v>
      </c>
      <c r="C4239" s="208" t="s">
        <v>13281</v>
      </c>
      <c r="D4239" s="208" t="s">
        <v>15517</v>
      </c>
      <c r="E4239" s="194">
        <v>0.32999999652722972</v>
      </c>
      <c r="F4239" s="254"/>
      <c r="G4239" s="255"/>
      <c r="H4239" s="255"/>
      <c r="I4239" s="210">
        <v>36.630002941514171</v>
      </c>
    </row>
    <row r="4240" spans="1:9" x14ac:dyDescent="0.25">
      <c r="A4240" s="208" t="s">
        <v>8809</v>
      </c>
      <c r="B4240" s="208" t="s">
        <v>15518</v>
      </c>
      <c r="C4240" s="208" t="s">
        <v>13281</v>
      </c>
      <c r="D4240" s="208" t="s">
        <v>15497</v>
      </c>
      <c r="E4240" s="253">
        <v>0.14940005104551379</v>
      </c>
      <c r="F4240" s="245"/>
      <c r="G4240" s="245"/>
      <c r="H4240" s="245"/>
      <c r="I4240" s="210">
        <v>5.1800000157575701</v>
      </c>
    </row>
    <row r="4241" spans="1:9" x14ac:dyDescent="0.25">
      <c r="A4241" s="208" t="s">
        <v>8809</v>
      </c>
      <c r="B4241" s="208" t="s">
        <v>15519</v>
      </c>
      <c r="C4241" s="208" t="s">
        <v>13281</v>
      </c>
      <c r="D4241" s="208" t="s">
        <v>15505</v>
      </c>
      <c r="E4241" s="253">
        <v>0.18940005062457199</v>
      </c>
      <c r="F4241" s="245"/>
      <c r="G4241" s="245"/>
      <c r="H4241" s="245"/>
      <c r="I4241" s="210">
        <v>3.259999973939403</v>
      </c>
    </row>
    <row r="4242" spans="1:9" x14ac:dyDescent="0.25">
      <c r="A4242" s="208" t="s">
        <v>8809</v>
      </c>
      <c r="B4242" s="208" t="s">
        <v>15520</v>
      </c>
      <c r="C4242" s="208" t="s">
        <v>13281</v>
      </c>
      <c r="D4242" s="208" t="s">
        <v>15521</v>
      </c>
      <c r="E4242" s="253">
        <v>0.17999999810576159</v>
      </c>
      <c r="F4242" s="245"/>
      <c r="G4242" s="245"/>
      <c r="H4242" s="245"/>
      <c r="I4242" s="210">
        <v>1.4299999778787951</v>
      </c>
    </row>
    <row r="4243" spans="1:9" x14ac:dyDescent="0.25">
      <c r="A4243" s="208" t="s">
        <v>8809</v>
      </c>
      <c r="B4243" s="208" t="s">
        <v>15522</v>
      </c>
      <c r="C4243" s="208" t="s">
        <v>13281</v>
      </c>
      <c r="D4243" s="208" t="s">
        <v>15523</v>
      </c>
      <c r="E4243" s="194">
        <v>7.0726000834243612</v>
      </c>
      <c r="F4243" s="254"/>
      <c r="G4243" s="255"/>
      <c r="H4243" s="255"/>
      <c r="I4243" s="210">
        <v>0.33999996242425501</v>
      </c>
    </row>
    <row r="4244" spans="1:9" x14ac:dyDescent="0.25">
      <c r="A4244" s="208" t="s">
        <v>8809</v>
      </c>
      <c r="B4244" s="208" t="s">
        <v>15524</v>
      </c>
      <c r="C4244" s="208" t="s">
        <v>13281</v>
      </c>
      <c r="D4244" s="208" t="s">
        <v>15525</v>
      </c>
      <c r="E4244" s="253">
        <v>0.32999999652722972</v>
      </c>
      <c r="F4244" s="245"/>
      <c r="G4244" s="245"/>
      <c r="H4244" s="245"/>
      <c r="I4244" s="210">
        <v>0.53999997151516099</v>
      </c>
    </row>
    <row r="4245" spans="1:9" x14ac:dyDescent="0.25">
      <c r="A4245" s="208" t="s">
        <v>8809</v>
      </c>
      <c r="B4245" s="208" t="s">
        <v>15526</v>
      </c>
      <c r="C4245" s="208" t="s">
        <v>13281</v>
      </c>
      <c r="D4245" s="208" t="s">
        <v>15527</v>
      </c>
      <c r="E4245" s="194">
        <v>1.4291632577830751</v>
      </c>
      <c r="F4245" s="254"/>
      <c r="G4245" s="255"/>
      <c r="H4245" s="255"/>
      <c r="I4245" s="210">
        <v>0.17999994000002001</v>
      </c>
    </row>
    <row r="4246" spans="1:9" x14ac:dyDescent="0.25">
      <c r="A4246" s="208" t="s">
        <v>8809</v>
      </c>
      <c r="B4246" s="208" t="s">
        <v>15528</v>
      </c>
      <c r="C4246" s="208" t="s">
        <v>13281</v>
      </c>
      <c r="D4246" s="208" t="s">
        <v>15529</v>
      </c>
      <c r="E4246" s="253">
        <v>0.91999999031833746</v>
      </c>
      <c r="F4246" s="245"/>
      <c r="G4246" s="245"/>
      <c r="H4246" s="245"/>
      <c r="I4246" s="210">
        <v>8.9999970000009991E-2</v>
      </c>
    </row>
    <row r="4247" spans="1:9" x14ac:dyDescent="0.25">
      <c r="A4247" s="208" t="s">
        <v>8809</v>
      </c>
      <c r="B4247" s="208" t="s">
        <v>15530</v>
      </c>
      <c r="C4247" s="208" t="s">
        <v>13281</v>
      </c>
      <c r="D4247" s="208" t="s">
        <v>15531</v>
      </c>
      <c r="E4247" s="253">
        <v>2.1985488850455259</v>
      </c>
      <c r="F4247" s="245"/>
      <c r="G4247" s="245"/>
      <c r="H4247" s="245"/>
      <c r="I4247" s="210">
        <v>4.9999983333338889E-2</v>
      </c>
    </row>
    <row r="4248" spans="1:9" x14ac:dyDescent="0.25">
      <c r="A4248" s="208" t="s">
        <v>8809</v>
      </c>
      <c r="B4248" s="208" t="s">
        <v>15532</v>
      </c>
      <c r="C4248" s="208" t="s">
        <v>13281</v>
      </c>
      <c r="D4248" s="208" t="s">
        <v>15533</v>
      </c>
      <c r="E4248" s="253">
        <v>1.2999999863193901</v>
      </c>
      <c r="F4248" s="245"/>
      <c r="G4248" s="245"/>
      <c r="H4248" s="245"/>
      <c r="I4248" s="210">
        <v>9.9999966666677771E-3</v>
      </c>
    </row>
    <row r="4249" spans="1:9" x14ac:dyDescent="0.25">
      <c r="A4249" s="208" t="s">
        <v>8809</v>
      </c>
      <c r="B4249" s="208" t="s">
        <v>15534</v>
      </c>
      <c r="C4249" s="208" t="s">
        <v>13281</v>
      </c>
      <c r="D4249" s="208" t="s">
        <v>15535</v>
      </c>
      <c r="E4249" s="194">
        <v>1.9773269983969799</v>
      </c>
      <c r="F4249" s="254"/>
      <c r="G4249" s="255"/>
      <c r="H4249" s="255"/>
      <c r="I4249" s="210">
        <v>0.13999995333334889</v>
      </c>
    </row>
    <row r="4250" spans="1:9" x14ac:dyDescent="0.25">
      <c r="A4250" s="208" t="s">
        <v>8809</v>
      </c>
      <c r="B4250" s="208" t="s">
        <v>15536</v>
      </c>
      <c r="C4250" s="208" t="s">
        <v>13281</v>
      </c>
      <c r="D4250" s="208" t="s">
        <v>15537</v>
      </c>
      <c r="E4250" s="194">
        <v>6.2800000391475921</v>
      </c>
      <c r="F4250" s="254"/>
      <c r="G4250" s="255"/>
      <c r="H4250" s="255"/>
      <c r="I4250" s="210">
        <v>3.9999986666671108E-2</v>
      </c>
    </row>
    <row r="4251" spans="1:9" x14ac:dyDescent="0.25">
      <c r="A4251" s="208" t="s">
        <v>8809</v>
      </c>
      <c r="B4251" s="208" t="s">
        <v>15538</v>
      </c>
      <c r="C4251" s="208" t="s">
        <v>13281</v>
      </c>
      <c r="D4251" s="208" t="s">
        <v>15539</v>
      </c>
      <c r="E4251" s="194">
        <v>3.8399999595895822</v>
      </c>
      <c r="F4251" s="254"/>
      <c r="G4251" s="255"/>
      <c r="H4251" s="255"/>
      <c r="I4251" s="210">
        <v>0.52999997484849326</v>
      </c>
    </row>
    <row r="4252" spans="1:9" x14ac:dyDescent="0.25">
      <c r="A4252" s="208" t="s">
        <v>8809</v>
      </c>
      <c r="B4252" s="208" t="s">
        <v>15540</v>
      </c>
      <c r="C4252" s="208" t="s">
        <v>13281</v>
      </c>
      <c r="D4252" s="208" t="s">
        <v>15541</v>
      </c>
      <c r="E4252" s="194">
        <v>8.4250672094178682</v>
      </c>
      <c r="F4252" s="254"/>
      <c r="G4252" s="255"/>
      <c r="H4252" s="255"/>
      <c r="I4252" s="210">
        <v>0.13000003242423161</v>
      </c>
    </row>
    <row r="4253" spans="1:9" x14ac:dyDescent="0.25">
      <c r="A4253" s="208" t="s">
        <v>8809</v>
      </c>
      <c r="B4253" s="208" t="s">
        <v>15542</v>
      </c>
      <c r="C4253" s="208" t="s">
        <v>13281</v>
      </c>
      <c r="D4253" s="208" t="s">
        <v>15543</v>
      </c>
      <c r="E4253" s="194">
        <v>15.95000004262036</v>
      </c>
      <c r="F4253" s="254"/>
      <c r="G4253" s="255"/>
      <c r="H4253" s="255"/>
      <c r="I4253" s="210">
        <v>7.9999973333342217E-2</v>
      </c>
    </row>
    <row r="4254" spans="1:9" x14ac:dyDescent="0.25">
      <c r="A4254" s="208" t="s">
        <v>8809</v>
      </c>
      <c r="B4254" s="208" t="s">
        <v>15544</v>
      </c>
      <c r="C4254" s="208" t="s">
        <v>13281</v>
      </c>
      <c r="D4254" s="208" t="s">
        <v>15545</v>
      </c>
      <c r="E4254" s="253">
        <v>4.9999999473822693E-2</v>
      </c>
      <c r="F4254" s="245"/>
      <c r="G4254" s="245"/>
      <c r="H4254" s="245"/>
      <c r="I4254" s="210">
        <v>0.18000001575757049</v>
      </c>
    </row>
    <row r="4255" spans="1:9" x14ac:dyDescent="0.25">
      <c r="A4255" s="208" t="s">
        <v>8809</v>
      </c>
      <c r="B4255" s="208" t="s">
        <v>15546</v>
      </c>
      <c r="C4255" s="208" t="s">
        <v>13281</v>
      </c>
      <c r="D4255" s="208" t="s">
        <v>15547</v>
      </c>
      <c r="E4255" s="194">
        <v>3.0749000465677452</v>
      </c>
      <c r="F4255" s="254"/>
      <c r="G4255" s="255"/>
      <c r="H4255" s="255"/>
      <c r="I4255" s="210">
        <v>0.25999998909091282</v>
      </c>
    </row>
    <row r="4256" spans="1:9" x14ac:dyDescent="0.25">
      <c r="A4256" s="208" t="s">
        <v>8809</v>
      </c>
      <c r="B4256" s="208" t="s">
        <v>15548</v>
      </c>
      <c r="C4256" s="208" t="s">
        <v>13281</v>
      </c>
      <c r="D4256" s="208" t="s">
        <v>15549</v>
      </c>
      <c r="E4256" s="253">
        <v>0.22999999757958439</v>
      </c>
      <c r="F4256" s="245"/>
      <c r="G4256" s="245"/>
      <c r="H4256" s="245"/>
      <c r="I4256" s="210">
        <v>0.1099999633333455</v>
      </c>
    </row>
    <row r="4257" spans="1:9" x14ac:dyDescent="0.25">
      <c r="A4257" s="208" t="s">
        <v>8809</v>
      </c>
      <c r="B4257" s="208" t="s">
        <v>15550</v>
      </c>
      <c r="C4257" s="208" t="s">
        <v>13281</v>
      </c>
      <c r="D4257" s="208" t="s">
        <v>15551</v>
      </c>
      <c r="E4257" s="253">
        <v>9.5999998989739543E-2</v>
      </c>
      <c r="F4257" s="245"/>
      <c r="G4257" s="245"/>
      <c r="H4257" s="245"/>
      <c r="I4257" s="210">
        <v>0.18000001575757049</v>
      </c>
    </row>
    <row r="4258" spans="1:9" x14ac:dyDescent="0.25">
      <c r="A4258" s="208" t="s">
        <v>8809</v>
      </c>
      <c r="B4258" s="208" t="s">
        <v>15552</v>
      </c>
      <c r="C4258" s="208" t="s">
        <v>13281</v>
      </c>
      <c r="D4258" s="208" t="s">
        <v>15553</v>
      </c>
      <c r="E4258" s="253">
        <v>2.8299999702183638</v>
      </c>
      <c r="F4258" s="245"/>
      <c r="G4258" s="245"/>
      <c r="H4258" s="245"/>
      <c r="I4258" s="210">
        <v>0.49999998484849001</v>
      </c>
    </row>
    <row r="4259" spans="1:9" x14ac:dyDescent="0.25">
      <c r="A4259" s="208" t="s">
        <v>8809</v>
      </c>
      <c r="B4259" s="208" t="s">
        <v>15554</v>
      </c>
      <c r="C4259" s="208" t="s">
        <v>13281</v>
      </c>
      <c r="D4259" s="208" t="s">
        <v>15555</v>
      </c>
      <c r="E4259" s="194">
        <v>3.1594685276562111</v>
      </c>
      <c r="F4259" s="254"/>
      <c r="G4259" s="255"/>
      <c r="H4259" s="255"/>
      <c r="I4259" s="210">
        <v>0.87000001303029861</v>
      </c>
    </row>
    <row r="4260" spans="1:9" x14ac:dyDescent="0.25">
      <c r="A4260" s="208" t="s">
        <v>8809</v>
      </c>
      <c r="B4260" s="208" t="s">
        <v>15556</v>
      </c>
      <c r="C4260" s="208" t="s">
        <v>13281</v>
      </c>
      <c r="D4260" s="208" t="s">
        <v>15557</v>
      </c>
      <c r="E4260" s="194">
        <v>0.57999999389634316</v>
      </c>
      <c r="F4260" s="254"/>
      <c r="G4260" s="255"/>
      <c r="H4260" s="255"/>
      <c r="I4260" s="210">
        <v>0.71999998727273151</v>
      </c>
    </row>
    <row r="4261" spans="1:9" x14ac:dyDescent="0.25">
      <c r="A4261" s="208" t="s">
        <v>8809</v>
      </c>
      <c r="B4261" s="208" t="s">
        <v>15558</v>
      </c>
      <c r="C4261" s="208" t="s">
        <v>13281</v>
      </c>
      <c r="D4261" s="208" t="s">
        <v>15557</v>
      </c>
      <c r="E4261" s="253">
        <v>1.709999982004736</v>
      </c>
      <c r="F4261" s="245"/>
      <c r="G4261" s="245"/>
      <c r="H4261" s="245"/>
      <c r="I4261" s="210">
        <v>0.71999998727273151</v>
      </c>
    </row>
    <row r="4262" spans="1:9" x14ac:dyDescent="0.25">
      <c r="A4262" s="208" t="s">
        <v>8809</v>
      </c>
      <c r="B4262" s="208" t="s">
        <v>15559</v>
      </c>
      <c r="C4262" s="208" t="s">
        <v>13281</v>
      </c>
      <c r="D4262" s="208" t="s">
        <v>15560</v>
      </c>
      <c r="E4262" s="253">
        <v>2.8299999702183638</v>
      </c>
      <c r="F4262" s="245"/>
      <c r="G4262" s="245"/>
      <c r="H4262" s="245"/>
      <c r="I4262" s="210">
        <v>9.9999966666677778E-2</v>
      </c>
    </row>
    <row r="4263" spans="1:9" x14ac:dyDescent="0.25">
      <c r="A4263" s="208" t="s">
        <v>8809</v>
      </c>
      <c r="B4263" s="208" t="s">
        <v>15561</v>
      </c>
      <c r="C4263" s="208" t="s">
        <v>13281</v>
      </c>
      <c r="D4263" s="208" t="s">
        <v>15562</v>
      </c>
      <c r="E4263" s="253">
        <v>0.18999999800052619</v>
      </c>
      <c r="F4263" s="245"/>
      <c r="G4263" s="245"/>
      <c r="H4263" s="245"/>
      <c r="I4263" s="210">
        <v>3.9999986666671108E-2</v>
      </c>
    </row>
    <row r="4264" spans="1:9" x14ac:dyDescent="0.25">
      <c r="A4264" s="208" t="s">
        <v>8809</v>
      </c>
      <c r="B4264" s="208" t="s">
        <v>15563</v>
      </c>
      <c r="C4264" s="208" t="s">
        <v>13281</v>
      </c>
      <c r="D4264" s="208" t="s">
        <v>15562</v>
      </c>
      <c r="E4264" s="253">
        <v>21.01999998926598</v>
      </c>
      <c r="F4264" s="245"/>
      <c r="G4264" s="245"/>
      <c r="H4264" s="245"/>
      <c r="I4264" s="210">
        <v>0.12000003575756379</v>
      </c>
    </row>
    <row r="4265" spans="1:9" x14ac:dyDescent="0.25">
      <c r="A4265" s="208" t="s">
        <v>8809</v>
      </c>
      <c r="B4265" s="208" t="s">
        <v>15564</v>
      </c>
      <c r="C4265" s="208" t="s">
        <v>13281</v>
      </c>
      <c r="D4265" s="208" t="s">
        <v>15565</v>
      </c>
      <c r="E4265" s="194">
        <v>3.6598712585122728</v>
      </c>
      <c r="F4265" s="254"/>
      <c r="G4265" s="255"/>
      <c r="H4265" s="255"/>
      <c r="I4265" s="210">
        <v>0.1899999366666878</v>
      </c>
    </row>
    <row r="4266" spans="1:9" x14ac:dyDescent="0.25">
      <c r="A4266" s="208" t="s">
        <v>8809</v>
      </c>
      <c r="B4266" s="208" t="s">
        <v>15566</v>
      </c>
      <c r="C4266" s="208" t="s">
        <v>13281</v>
      </c>
      <c r="D4266" s="208" t="s">
        <v>15567</v>
      </c>
      <c r="E4266" s="194">
        <v>27.559999709971059</v>
      </c>
      <c r="F4266" s="254"/>
      <c r="G4266" s="255"/>
      <c r="H4266" s="255"/>
      <c r="I4266" s="210">
        <v>5.999998000000667E-2</v>
      </c>
    </row>
    <row r="4267" spans="1:9" x14ac:dyDescent="0.25">
      <c r="A4267" s="208" t="s">
        <v>8809</v>
      </c>
      <c r="B4267" s="208" t="s">
        <v>15568</v>
      </c>
      <c r="C4267" s="208" t="s">
        <v>13281</v>
      </c>
      <c r="D4267" s="208" t="s">
        <v>15569</v>
      </c>
      <c r="E4267" s="194">
        <v>27.559999709971059</v>
      </c>
      <c r="F4267" s="254"/>
      <c r="G4267" s="255"/>
      <c r="H4267" s="255"/>
      <c r="I4267" s="210">
        <v>0.13000003242423161</v>
      </c>
    </row>
    <row r="4268" spans="1:9" x14ac:dyDescent="0.25">
      <c r="A4268" s="208" t="s">
        <v>8809</v>
      </c>
      <c r="B4268" s="208" t="s">
        <v>15570</v>
      </c>
      <c r="C4268" s="208" t="s">
        <v>13281</v>
      </c>
      <c r="D4268" s="208" t="s">
        <v>15571</v>
      </c>
      <c r="E4268" s="194">
        <v>39.620000003998953</v>
      </c>
      <c r="F4268" s="254"/>
      <c r="G4268" s="255"/>
      <c r="H4268" s="255"/>
      <c r="I4268" s="210">
        <v>0.25999998909091282</v>
      </c>
    </row>
    <row r="4269" spans="1:9" x14ac:dyDescent="0.25">
      <c r="A4269" s="208" t="s">
        <v>8809</v>
      </c>
      <c r="B4269" s="208" t="s">
        <v>15572</v>
      </c>
      <c r="C4269" s="208" t="s">
        <v>13281</v>
      </c>
      <c r="D4269" s="208" t="s">
        <v>15573</v>
      </c>
      <c r="E4269" s="194">
        <v>10.974940479085079</v>
      </c>
      <c r="F4269" s="254"/>
      <c r="G4269" s="255"/>
      <c r="H4269" s="255"/>
      <c r="I4269" s="210">
        <v>0.37000002818180883</v>
      </c>
    </row>
    <row r="4270" spans="1:9" x14ac:dyDescent="0.25">
      <c r="A4270" s="208" t="s">
        <v>8809</v>
      </c>
      <c r="B4270" s="208" t="s">
        <v>15574</v>
      </c>
      <c r="C4270" s="208" t="s">
        <v>13281</v>
      </c>
      <c r="D4270" s="208" t="s">
        <v>15575</v>
      </c>
      <c r="E4270" s="194">
        <v>6.5300000365167046</v>
      </c>
      <c r="F4270" s="254"/>
      <c r="G4270" s="255"/>
      <c r="H4270" s="255"/>
      <c r="I4270" s="210">
        <v>7.9999973333342217E-2</v>
      </c>
    </row>
    <row r="4271" spans="1:9" x14ac:dyDescent="0.25">
      <c r="A4271" s="208" t="s">
        <v>8809</v>
      </c>
      <c r="B4271" s="208" t="s">
        <v>15576</v>
      </c>
      <c r="C4271" s="208" t="s">
        <v>13281</v>
      </c>
      <c r="D4271" s="208" t="s">
        <v>15577</v>
      </c>
      <c r="E4271" s="194">
        <v>0.36999999610628792</v>
      </c>
      <c r="F4271" s="254"/>
      <c r="G4271" s="255"/>
      <c r="H4271" s="255"/>
      <c r="I4271" s="210">
        <v>3.9999986666671108E-2</v>
      </c>
    </row>
    <row r="4272" spans="1:9" x14ac:dyDescent="0.25">
      <c r="A4272" s="208" t="s">
        <v>8809</v>
      </c>
      <c r="B4272" s="208" t="s">
        <v>15578</v>
      </c>
      <c r="C4272" s="208" t="s">
        <v>13281</v>
      </c>
      <c r="D4272" s="208" t="s">
        <v>15579</v>
      </c>
      <c r="E4272" s="194">
        <v>46.605792721854328</v>
      </c>
      <c r="F4272" s="254"/>
      <c r="G4272" s="255"/>
      <c r="H4272" s="255"/>
      <c r="I4272" s="210">
        <v>0.36999987666670769</v>
      </c>
    </row>
    <row r="4273" spans="1:9" x14ac:dyDescent="0.25">
      <c r="A4273" s="208" t="s">
        <v>8809</v>
      </c>
      <c r="B4273" s="208" t="s">
        <v>15580</v>
      </c>
      <c r="C4273" s="208" t="s">
        <v>13281</v>
      </c>
      <c r="D4273" s="208" t="s">
        <v>15581</v>
      </c>
      <c r="E4273" s="253">
        <v>45.500000047355947</v>
      </c>
      <c r="F4273" s="245"/>
      <c r="G4273" s="245"/>
      <c r="H4273" s="255"/>
      <c r="I4273" s="210">
        <v>9.9999966666677771E-3</v>
      </c>
    </row>
    <row r="4274" spans="1:9" x14ac:dyDescent="0.25">
      <c r="A4274" s="208" t="s">
        <v>8809</v>
      </c>
      <c r="B4274" s="208" t="s">
        <v>15582</v>
      </c>
      <c r="C4274" s="208" t="s">
        <v>13281</v>
      </c>
      <c r="D4274" s="208" t="s">
        <v>15583</v>
      </c>
      <c r="E4274" s="194">
        <v>0.2999999968429361</v>
      </c>
      <c r="F4274" s="254"/>
      <c r="G4274" s="255"/>
      <c r="H4274" s="255"/>
      <c r="I4274" s="210">
        <v>0.40000001818181208</v>
      </c>
    </row>
    <row r="4275" spans="1:9" x14ac:dyDescent="0.25">
      <c r="A4275" s="208" t="s">
        <v>8809</v>
      </c>
      <c r="B4275" s="208" t="s">
        <v>15584</v>
      </c>
      <c r="C4275" s="208" t="s">
        <v>13281</v>
      </c>
      <c r="D4275" s="208" t="s">
        <v>15585</v>
      </c>
      <c r="E4275" s="194">
        <v>0.37999999600105239</v>
      </c>
      <c r="F4275" s="254"/>
      <c r="G4275" s="255"/>
      <c r="H4275" s="255"/>
      <c r="I4275" s="210">
        <v>8.9999970000009991E-2</v>
      </c>
    </row>
    <row r="4276" spans="1:9" x14ac:dyDescent="0.25">
      <c r="A4276" s="208" t="s">
        <v>8809</v>
      </c>
      <c r="B4276" s="208" t="s">
        <v>15586</v>
      </c>
      <c r="C4276" s="208" t="s">
        <v>13281</v>
      </c>
      <c r="D4276" s="208" t="s">
        <v>15587</v>
      </c>
      <c r="E4276" s="253">
        <v>1.859999980426204</v>
      </c>
      <c r="F4276" s="245"/>
      <c r="G4276" s="245"/>
      <c r="H4276" s="245"/>
      <c r="I4276" s="210">
        <v>3.9999986666671108E-2</v>
      </c>
    </row>
    <row r="4277" spans="1:9" x14ac:dyDescent="0.25">
      <c r="A4277" s="208" t="s">
        <v>8809</v>
      </c>
      <c r="B4277" s="208" t="s">
        <v>15588</v>
      </c>
      <c r="C4277" s="208" t="s">
        <v>13281</v>
      </c>
      <c r="D4277" s="208" t="s">
        <v>15589</v>
      </c>
      <c r="E4277" s="194">
        <v>1.2499999868455669</v>
      </c>
      <c r="F4277" s="254"/>
      <c r="G4277" s="255"/>
      <c r="H4277" s="255"/>
      <c r="I4277" s="210">
        <v>0.1400000290908994</v>
      </c>
    </row>
    <row r="4278" spans="1:9" x14ac:dyDescent="0.25">
      <c r="A4278" s="208" t="s">
        <v>8809</v>
      </c>
      <c r="B4278" s="208" t="s">
        <v>15590</v>
      </c>
      <c r="C4278" s="208" t="s">
        <v>13281</v>
      </c>
      <c r="D4278" s="208" t="s">
        <v>15591</v>
      </c>
      <c r="E4278" s="194">
        <v>28.95000001104972</v>
      </c>
      <c r="F4278" s="254"/>
      <c r="G4278" s="255"/>
      <c r="H4278" s="255"/>
      <c r="I4278" s="210">
        <v>7.9999973333342217E-2</v>
      </c>
    </row>
    <row r="4279" spans="1:9" x14ac:dyDescent="0.25">
      <c r="A4279" s="208" t="s">
        <v>8809</v>
      </c>
      <c r="B4279" s="208" t="s">
        <v>15592</v>
      </c>
      <c r="C4279" s="208" t="s">
        <v>13281</v>
      </c>
      <c r="D4279" s="208" t="s">
        <v>15593</v>
      </c>
      <c r="E4279" s="194">
        <v>1.429999984951329</v>
      </c>
      <c r="F4279" s="254"/>
      <c r="G4279" s="255"/>
      <c r="H4279" s="255"/>
      <c r="I4279" s="210">
        <v>9.9999966666677771E-3</v>
      </c>
    </row>
    <row r="4280" spans="1:9" x14ac:dyDescent="0.25">
      <c r="A4280" s="208" t="s">
        <v>8809</v>
      </c>
      <c r="B4280" s="208" t="s">
        <v>15594</v>
      </c>
      <c r="C4280" s="208" t="s">
        <v>13281</v>
      </c>
      <c r="D4280" s="208" t="s">
        <v>15595</v>
      </c>
      <c r="E4280" s="253">
        <v>1.279999986529861</v>
      </c>
      <c r="F4280" s="245"/>
      <c r="G4280" s="245"/>
      <c r="H4280" s="245"/>
      <c r="I4280" s="210">
        <v>0.78999996393940586</v>
      </c>
    </row>
    <row r="4281" spans="1:9" x14ac:dyDescent="0.25">
      <c r="A4281" s="208" t="s">
        <v>8809</v>
      </c>
      <c r="B4281" s="208" t="s">
        <v>15596</v>
      </c>
      <c r="C4281" s="208" t="s">
        <v>13281</v>
      </c>
      <c r="D4281" s="208" t="s">
        <v>15597</v>
      </c>
      <c r="E4281" s="253">
        <v>18.130000019679031</v>
      </c>
      <c r="F4281" s="245"/>
      <c r="G4281" s="245"/>
      <c r="H4281" s="245"/>
      <c r="I4281" s="210">
        <v>0.27999998242424828</v>
      </c>
    </row>
    <row r="4282" spans="1:9" x14ac:dyDescent="0.25">
      <c r="A4282" s="208" t="s">
        <v>8809</v>
      </c>
      <c r="B4282" s="208" t="s">
        <v>15598</v>
      </c>
      <c r="C4282" s="208" t="s">
        <v>13281</v>
      </c>
      <c r="D4282" s="208" t="s">
        <v>15599</v>
      </c>
      <c r="E4282" s="253">
        <v>3.4399999637990009</v>
      </c>
      <c r="F4282" s="245"/>
      <c r="G4282" s="245"/>
      <c r="H4282" s="245"/>
      <c r="I4282" s="210">
        <v>7.9999973333342217E-2</v>
      </c>
    </row>
    <row r="4283" spans="1:9" x14ac:dyDescent="0.25">
      <c r="A4283" s="208" t="s">
        <v>8809</v>
      </c>
      <c r="B4283" s="208" t="s">
        <v>15600</v>
      </c>
      <c r="C4283" s="208" t="s">
        <v>13281</v>
      </c>
      <c r="D4283" s="208" t="s">
        <v>15601</v>
      </c>
      <c r="E4283" s="194">
        <v>26.83807885463743</v>
      </c>
      <c r="F4283" s="254"/>
      <c r="G4283" s="255"/>
      <c r="H4283" s="255"/>
      <c r="I4283" s="210">
        <v>6.9999976666674443E-2</v>
      </c>
    </row>
    <row r="4284" spans="1:9" x14ac:dyDescent="0.25">
      <c r="A4284" s="208" t="s">
        <v>8809</v>
      </c>
      <c r="B4284" s="208" t="s">
        <v>15602</v>
      </c>
      <c r="C4284" s="208" t="s">
        <v>13281</v>
      </c>
      <c r="D4284" s="208" t="s">
        <v>15603</v>
      </c>
      <c r="E4284" s="194">
        <v>69.850000001578536</v>
      </c>
      <c r="F4284" s="254"/>
      <c r="G4284" s="255"/>
      <c r="H4284" s="255"/>
      <c r="I4284" s="210">
        <v>6.9999976666674443E-2</v>
      </c>
    </row>
    <row r="4285" spans="1:9" x14ac:dyDescent="0.25">
      <c r="A4285" s="208" t="s">
        <v>8809</v>
      </c>
      <c r="B4285" s="208" t="s">
        <v>15604</v>
      </c>
      <c r="C4285" s="208" t="s">
        <v>13281</v>
      </c>
      <c r="D4285" s="208" t="s">
        <v>15605</v>
      </c>
      <c r="E4285" s="194">
        <v>102.04025654259139</v>
      </c>
      <c r="F4285" s="254"/>
      <c r="G4285" s="255"/>
      <c r="H4285" s="255"/>
      <c r="I4285" s="210">
        <v>9.9999966666677778E-2</v>
      </c>
    </row>
    <row r="4286" spans="1:9" x14ac:dyDescent="0.25">
      <c r="A4286" s="208" t="s">
        <v>8809</v>
      </c>
      <c r="B4286" s="208" t="s">
        <v>15606</v>
      </c>
      <c r="C4286" s="208" t="s">
        <v>13281</v>
      </c>
      <c r="D4286" s="208" t="s">
        <v>15607</v>
      </c>
      <c r="E4286" s="194">
        <v>3.03999996800842</v>
      </c>
      <c r="F4286" s="254"/>
      <c r="G4286" s="255"/>
      <c r="H4286" s="255"/>
      <c r="I4286" s="210">
        <v>0.99999966666677775</v>
      </c>
    </row>
    <row r="4287" spans="1:9" x14ac:dyDescent="0.25">
      <c r="A4287" s="208" t="s">
        <v>8809</v>
      </c>
      <c r="B4287" s="208" t="s">
        <v>15608</v>
      </c>
      <c r="C4287" s="208" t="s">
        <v>13281</v>
      </c>
      <c r="D4287" s="208" t="s">
        <v>15609</v>
      </c>
      <c r="E4287" s="194">
        <v>0.43999999536963957</v>
      </c>
      <c r="F4287" s="254"/>
      <c r="G4287" s="255"/>
      <c r="H4287" s="255"/>
      <c r="I4287" s="210">
        <v>0.20000000909090601</v>
      </c>
    </row>
    <row r="4288" spans="1:9" x14ac:dyDescent="0.25">
      <c r="A4288" s="208" t="s">
        <v>8809</v>
      </c>
      <c r="B4288" s="208" t="s">
        <v>15610</v>
      </c>
      <c r="C4288" s="208" t="s">
        <v>13281</v>
      </c>
      <c r="D4288" s="208" t="s">
        <v>15611</v>
      </c>
      <c r="E4288" s="194">
        <v>2.5299999733754279</v>
      </c>
      <c r="F4288" s="254"/>
      <c r="G4288" s="255"/>
      <c r="H4288" s="255"/>
      <c r="I4288" s="210">
        <v>0.20999993000002329</v>
      </c>
    </row>
    <row r="4289" spans="1:9" x14ac:dyDescent="0.25">
      <c r="A4289" s="208" t="s">
        <v>8809</v>
      </c>
      <c r="B4289" s="208" t="s">
        <v>15612</v>
      </c>
      <c r="C4289" s="208" t="s">
        <v>13281</v>
      </c>
      <c r="D4289" s="208" t="s">
        <v>15613</v>
      </c>
      <c r="E4289" s="194">
        <v>0.23999999747434889</v>
      </c>
      <c r="F4289" s="254"/>
      <c r="G4289" s="255"/>
      <c r="H4289" s="255"/>
      <c r="I4289" s="210">
        <v>1.050000028787869</v>
      </c>
    </row>
    <row r="4290" spans="1:9" x14ac:dyDescent="0.25">
      <c r="A4290" s="208" t="s">
        <v>8809</v>
      </c>
      <c r="B4290" s="208" t="s">
        <v>15614</v>
      </c>
      <c r="C4290" s="208" t="s">
        <v>13281</v>
      </c>
      <c r="D4290" s="208" t="s">
        <v>15615</v>
      </c>
      <c r="E4290" s="253">
        <v>1.759999981478559</v>
      </c>
      <c r="F4290" s="245"/>
      <c r="G4290" s="245"/>
      <c r="H4290" s="245"/>
      <c r="I4290" s="210">
        <v>0.43999985333338221</v>
      </c>
    </row>
    <row r="4291" spans="1:9" x14ac:dyDescent="0.25">
      <c r="A4291" s="208" t="s">
        <v>8809</v>
      </c>
      <c r="B4291" s="208" t="s">
        <v>15616</v>
      </c>
      <c r="C4291" s="208" t="s">
        <v>13281</v>
      </c>
      <c r="D4291" s="208" t="s">
        <v>15617</v>
      </c>
      <c r="E4291" s="253">
        <v>0.14999999842146811</v>
      </c>
      <c r="F4291" s="245"/>
      <c r="G4291" s="245"/>
      <c r="H4291" s="245"/>
      <c r="I4291" s="210">
        <v>9.9999966666677771E-3</v>
      </c>
    </row>
    <row r="4292" spans="1:9" x14ac:dyDescent="0.25">
      <c r="A4292" s="208" t="s">
        <v>8809</v>
      </c>
      <c r="B4292" s="208" t="s">
        <v>15618</v>
      </c>
      <c r="C4292" s="208" t="s">
        <v>13281</v>
      </c>
      <c r="D4292" s="208" t="s">
        <v>15619</v>
      </c>
      <c r="E4292" s="194">
        <v>0.28449997069718519</v>
      </c>
      <c r="F4292" s="254"/>
      <c r="G4292" s="255"/>
      <c r="H4292" s="255"/>
      <c r="I4292" s="210">
        <v>1.9999993333335551E-2</v>
      </c>
    </row>
    <row r="4293" spans="1:9" x14ac:dyDescent="0.25">
      <c r="A4293" s="208" t="s">
        <v>8809</v>
      </c>
      <c r="B4293" s="208" t="s">
        <v>15620</v>
      </c>
      <c r="C4293" s="208" t="s">
        <v>13281</v>
      </c>
      <c r="D4293" s="208" t="s">
        <v>15621</v>
      </c>
      <c r="E4293" s="253">
        <v>1.1199999882136279E-2</v>
      </c>
      <c r="F4293" s="245"/>
      <c r="G4293" s="245"/>
      <c r="H4293" s="245"/>
      <c r="I4293" s="210">
        <v>9.9999966666677771E-3</v>
      </c>
    </row>
    <row r="4294" spans="1:9" x14ac:dyDescent="0.25">
      <c r="A4294" s="208" t="s">
        <v>8809</v>
      </c>
      <c r="B4294" s="208" t="s">
        <v>15622</v>
      </c>
      <c r="C4294" s="208" t="s">
        <v>13281</v>
      </c>
      <c r="D4294" s="208" t="s">
        <v>15623</v>
      </c>
      <c r="E4294" s="194">
        <v>0.21999999768481979</v>
      </c>
      <c r="F4294" s="254"/>
      <c r="G4294" s="255"/>
      <c r="H4294" s="255"/>
      <c r="I4294" s="210">
        <v>3.9999986666671108E-2</v>
      </c>
    </row>
    <row r="4295" spans="1:9" x14ac:dyDescent="0.25">
      <c r="A4295" s="208" t="s">
        <v>8809</v>
      </c>
      <c r="B4295" s="208" t="s">
        <v>15624</v>
      </c>
      <c r="C4295" s="208" t="s">
        <v>13281</v>
      </c>
      <c r="D4295" s="208" t="s">
        <v>15625</v>
      </c>
      <c r="E4295" s="253">
        <v>0.20999999779005529</v>
      </c>
      <c r="F4295" s="245"/>
      <c r="G4295" s="245"/>
      <c r="H4295" s="245"/>
      <c r="I4295" s="210">
        <v>0.15000002575756721</v>
      </c>
    </row>
    <row r="4296" spans="1:9" x14ac:dyDescent="0.25">
      <c r="A4296" s="208" t="s">
        <v>8809</v>
      </c>
      <c r="B4296" s="208" t="s">
        <v>15626</v>
      </c>
      <c r="C4296" s="208" t="s">
        <v>13281</v>
      </c>
      <c r="D4296" s="208" t="s">
        <v>15627</v>
      </c>
      <c r="E4296" s="253">
        <v>6.7599999288608256E-2</v>
      </c>
      <c r="F4296" s="245"/>
      <c r="G4296" s="245"/>
      <c r="H4296" s="245"/>
      <c r="I4296" s="210">
        <v>2.9999990000003331E-2</v>
      </c>
    </row>
    <row r="4297" spans="1:9" x14ac:dyDescent="0.25">
      <c r="A4297" s="208" t="s">
        <v>8809</v>
      </c>
      <c r="B4297" s="208" t="s">
        <v>15628</v>
      </c>
      <c r="C4297" s="208" t="s">
        <v>13281</v>
      </c>
      <c r="D4297" s="208" t="s">
        <v>15629</v>
      </c>
      <c r="E4297" s="194">
        <v>11.089999988529341</v>
      </c>
      <c r="F4297" s="254"/>
      <c r="G4297" s="255"/>
      <c r="H4297" s="255"/>
      <c r="I4297" s="210">
        <v>2.9999990000003331E-2</v>
      </c>
    </row>
    <row r="4298" spans="1:9" x14ac:dyDescent="0.25">
      <c r="A4298" s="208" t="s">
        <v>8809</v>
      </c>
      <c r="B4298" s="208" t="s">
        <v>15630</v>
      </c>
      <c r="C4298" s="208" t="s">
        <v>13281</v>
      </c>
      <c r="D4298" s="208" t="s">
        <v>15631</v>
      </c>
      <c r="E4298" s="194">
        <v>0.2268999713033415</v>
      </c>
      <c r="F4298" s="254"/>
      <c r="G4298" s="255"/>
      <c r="H4298" s="255"/>
      <c r="I4298" s="210">
        <v>2.9999990000003331E-2</v>
      </c>
    </row>
    <row r="4299" spans="1:9" x14ac:dyDescent="0.25">
      <c r="A4299" s="208" t="s">
        <v>8809</v>
      </c>
      <c r="B4299" s="208" t="s">
        <v>15632</v>
      </c>
      <c r="C4299" s="208" t="s">
        <v>13281</v>
      </c>
      <c r="D4299" s="208" t="s">
        <v>15633</v>
      </c>
      <c r="E4299" s="194">
        <v>26.834288799428691</v>
      </c>
      <c r="F4299" s="254"/>
      <c r="G4299" s="255"/>
      <c r="H4299" s="255"/>
      <c r="I4299" s="210">
        <v>2.9999990000003331E-2</v>
      </c>
    </row>
    <row r="4300" spans="1:9" x14ac:dyDescent="0.25">
      <c r="A4300" s="208" t="s">
        <v>8809</v>
      </c>
      <c r="B4300" s="208" t="s">
        <v>15634</v>
      </c>
      <c r="C4300" s="208" t="s">
        <v>13281</v>
      </c>
      <c r="D4300" s="208" t="s">
        <v>15635</v>
      </c>
      <c r="E4300" s="253">
        <v>3.406200016772428</v>
      </c>
      <c r="F4300" s="245"/>
      <c r="G4300" s="245"/>
      <c r="H4300" s="245"/>
      <c r="I4300" s="210">
        <v>7.9999973333342217E-2</v>
      </c>
    </row>
    <row r="4301" spans="1:9" x14ac:dyDescent="0.25">
      <c r="A4301" s="208" t="s">
        <v>8809</v>
      </c>
      <c r="B4301" s="208" t="s">
        <v>15636</v>
      </c>
      <c r="C4301" s="208" t="s">
        <v>13281</v>
      </c>
      <c r="D4301" s="208" t="s">
        <v>15637</v>
      </c>
      <c r="E4301" s="194">
        <v>38.979999589792158</v>
      </c>
      <c r="F4301" s="254"/>
      <c r="G4301" s="255"/>
      <c r="H4301" s="255"/>
      <c r="I4301" s="210">
        <v>1.9999993333335551E-2</v>
      </c>
    </row>
    <row r="4302" spans="1:9" x14ac:dyDescent="0.25">
      <c r="A4302" s="208" t="s">
        <v>8809</v>
      </c>
      <c r="B4302" s="208" t="s">
        <v>15638</v>
      </c>
      <c r="C4302" s="208" t="s">
        <v>13281</v>
      </c>
      <c r="D4302" s="208" t="s">
        <v>15639</v>
      </c>
      <c r="E4302" s="194">
        <v>3.3539006224267229</v>
      </c>
      <c r="F4302" s="254"/>
      <c r="G4302" s="255"/>
      <c r="H4302" s="255"/>
      <c r="I4302" s="210">
        <v>0.13000003242423161</v>
      </c>
    </row>
    <row r="4303" spans="1:9" x14ac:dyDescent="0.25">
      <c r="A4303" s="208" t="s">
        <v>8809</v>
      </c>
      <c r="B4303" s="208" t="s">
        <v>15640</v>
      </c>
      <c r="C4303" s="208" t="s">
        <v>13281</v>
      </c>
      <c r="D4303" s="208" t="s">
        <v>15641</v>
      </c>
      <c r="E4303" s="253">
        <v>0.67999999284398849</v>
      </c>
      <c r="F4303" s="245"/>
      <c r="G4303" s="245"/>
      <c r="H4303" s="245"/>
      <c r="I4303" s="210">
        <v>9.9999966666677771E-3</v>
      </c>
    </row>
    <row r="4304" spans="1:9" x14ac:dyDescent="0.25">
      <c r="A4304" s="208" t="s">
        <v>8809</v>
      </c>
      <c r="B4304" s="208" t="s">
        <v>15642</v>
      </c>
      <c r="C4304" s="208" t="s">
        <v>13281</v>
      </c>
      <c r="D4304" s="208" t="s">
        <v>15643</v>
      </c>
      <c r="E4304" s="194">
        <v>4.6399999511707453</v>
      </c>
      <c r="F4304" s="254"/>
      <c r="G4304" s="255"/>
      <c r="H4304" s="255"/>
      <c r="I4304" s="210">
        <v>9.9999966666677771E-3</v>
      </c>
    </row>
    <row r="4305" spans="1:9" x14ac:dyDescent="0.25">
      <c r="A4305" s="208" t="s">
        <v>8809</v>
      </c>
      <c r="B4305" s="208" t="s">
        <v>15644</v>
      </c>
      <c r="C4305" s="208" t="s">
        <v>13281</v>
      </c>
      <c r="D4305" s="208" t="s">
        <v>15645</v>
      </c>
      <c r="E4305" s="194">
        <v>2.1985488850455259</v>
      </c>
      <c r="F4305" s="254"/>
      <c r="G4305" s="255"/>
      <c r="H4305" s="255"/>
      <c r="I4305" s="210">
        <v>9.9999966666677771E-3</v>
      </c>
    </row>
    <row r="4306" spans="1:9" x14ac:dyDescent="0.25">
      <c r="A4306" s="208" t="s">
        <v>8809</v>
      </c>
      <c r="B4306" s="208" t="s">
        <v>15646</v>
      </c>
      <c r="C4306" s="208" t="s">
        <v>13281</v>
      </c>
      <c r="D4306" s="208" t="s">
        <v>15647</v>
      </c>
      <c r="E4306" s="194">
        <v>2.0899999780057881</v>
      </c>
      <c r="F4306" s="254"/>
      <c r="G4306" s="255"/>
      <c r="H4306" s="255"/>
      <c r="I4306" s="210">
        <v>2.9999990000003331E-2</v>
      </c>
    </row>
    <row r="4307" spans="1:9" x14ac:dyDescent="0.25">
      <c r="A4307" s="208" t="s">
        <v>8809</v>
      </c>
      <c r="B4307" s="208" t="s">
        <v>15648</v>
      </c>
      <c r="C4307" s="208" t="s">
        <v>13281</v>
      </c>
      <c r="D4307" s="208" t="s">
        <v>15649</v>
      </c>
      <c r="E4307" s="194">
        <v>5.3068928670676891</v>
      </c>
      <c r="F4307" s="254"/>
      <c r="G4307" s="255"/>
      <c r="H4307" s="255"/>
      <c r="I4307" s="210">
        <v>2.9999990000003331E-2</v>
      </c>
    </row>
    <row r="4308" spans="1:9" x14ac:dyDescent="0.25">
      <c r="A4308" s="208" t="s">
        <v>8809</v>
      </c>
      <c r="B4308" s="208" t="s">
        <v>15650</v>
      </c>
      <c r="C4308" s="208" t="s">
        <v>13281</v>
      </c>
      <c r="D4308" s="208" t="s">
        <v>15651</v>
      </c>
      <c r="E4308" s="194">
        <v>26.834288799428691</v>
      </c>
      <c r="F4308" s="254"/>
      <c r="G4308" s="255"/>
      <c r="H4308" s="255"/>
      <c r="I4308" s="210">
        <v>1.9999993333335551E-2</v>
      </c>
    </row>
    <row r="4309" spans="1:9" x14ac:dyDescent="0.25">
      <c r="A4309" s="208" t="s">
        <v>8809</v>
      </c>
      <c r="B4309" s="208" t="s">
        <v>15652</v>
      </c>
      <c r="C4309" s="208" t="s">
        <v>13281</v>
      </c>
      <c r="D4309" s="208" t="s">
        <v>15653</v>
      </c>
      <c r="E4309" s="253">
        <v>4.4199999534859247</v>
      </c>
      <c r="F4309" s="245"/>
      <c r="G4309" s="245"/>
      <c r="H4309" s="255"/>
      <c r="I4309" s="210">
        <v>9.9999966666677771E-3</v>
      </c>
    </row>
    <row r="4310" spans="1:9" x14ac:dyDescent="0.25">
      <c r="A4310" s="208" t="s">
        <v>8809</v>
      </c>
      <c r="B4310" s="208" t="s">
        <v>15654</v>
      </c>
      <c r="C4310" s="208" t="s">
        <v>13281</v>
      </c>
      <c r="D4310" s="208" t="s">
        <v>15655</v>
      </c>
      <c r="E4310" s="253">
        <v>234.119999956643</v>
      </c>
      <c r="F4310" s="245"/>
      <c r="G4310" s="245"/>
      <c r="H4310" s="245"/>
      <c r="I4310" s="210">
        <v>0.27999998242424828</v>
      </c>
    </row>
    <row r="4311" spans="1:9" x14ac:dyDescent="0.25">
      <c r="A4311" s="208" t="s">
        <v>8809</v>
      </c>
      <c r="B4311" s="208" t="s">
        <v>15656</v>
      </c>
      <c r="C4311" s="208" t="s">
        <v>13281</v>
      </c>
      <c r="D4311" s="208" t="s">
        <v>15657</v>
      </c>
      <c r="E4311" s="194">
        <v>8.9912998790707714</v>
      </c>
      <c r="F4311" s="254"/>
      <c r="G4311" s="255"/>
      <c r="H4311" s="255"/>
      <c r="I4311" s="210">
        <v>0.99999966666677775</v>
      </c>
    </row>
    <row r="4312" spans="1:9" x14ac:dyDescent="0.25">
      <c r="A4312" s="208" t="s">
        <v>8809</v>
      </c>
      <c r="B4312" s="208" t="s">
        <v>15658</v>
      </c>
      <c r="C4312" s="208" t="s">
        <v>13281</v>
      </c>
      <c r="D4312" s="208" t="s">
        <v>15659</v>
      </c>
      <c r="E4312" s="194">
        <v>173.29999996527229</v>
      </c>
      <c r="F4312" s="254"/>
      <c r="G4312" s="255"/>
      <c r="H4312" s="255"/>
      <c r="I4312" s="210">
        <v>9.9999966666677771E-3</v>
      </c>
    </row>
    <row r="4313" spans="1:9" x14ac:dyDescent="0.25">
      <c r="A4313" s="208" t="s">
        <v>8809</v>
      </c>
      <c r="B4313" s="208" t="s">
        <v>15660</v>
      </c>
      <c r="C4313" s="208" t="s">
        <v>13281</v>
      </c>
      <c r="D4313" s="208" t="s">
        <v>15661</v>
      </c>
      <c r="E4313" s="194">
        <v>11.269999986635099</v>
      </c>
      <c r="F4313" s="254"/>
      <c r="G4313" s="255"/>
      <c r="H4313" s="255"/>
      <c r="I4313" s="210">
        <v>4.9999983333338889E-2</v>
      </c>
    </row>
    <row r="4314" spans="1:9" x14ac:dyDescent="0.25">
      <c r="A4314" s="208" t="s">
        <v>8809</v>
      </c>
      <c r="B4314" s="208" t="s">
        <v>15662</v>
      </c>
      <c r="C4314" s="208" t="s">
        <v>13281</v>
      </c>
      <c r="D4314" s="208" t="s">
        <v>15663</v>
      </c>
      <c r="E4314" s="253">
        <v>12.52540002604157</v>
      </c>
      <c r="F4314" s="245"/>
      <c r="G4314" s="245"/>
      <c r="H4314" s="245"/>
      <c r="I4314" s="210">
        <v>0.249999992424245</v>
      </c>
    </row>
    <row r="4315" spans="1:9" x14ac:dyDescent="0.25">
      <c r="A4315" s="208" t="s">
        <v>8809</v>
      </c>
      <c r="B4315" s="208" t="s">
        <v>15664</v>
      </c>
      <c r="C4315" s="208" t="s">
        <v>13281</v>
      </c>
      <c r="D4315" s="208" t="s">
        <v>15665</v>
      </c>
      <c r="E4315" s="253">
        <v>3.9999999579058143E-2</v>
      </c>
      <c r="F4315" s="245"/>
      <c r="G4315" s="245"/>
      <c r="H4315" s="245"/>
      <c r="I4315" s="210">
        <v>0.13000003242423161</v>
      </c>
    </row>
    <row r="4316" spans="1:9" x14ac:dyDescent="0.25">
      <c r="A4316" s="208" t="s">
        <v>8809</v>
      </c>
      <c r="B4316" s="208" t="s">
        <v>15666</v>
      </c>
      <c r="C4316" s="208" t="s">
        <v>13281</v>
      </c>
      <c r="D4316" s="208" t="s">
        <v>15667</v>
      </c>
      <c r="E4316" s="253">
        <v>1.349999985793213</v>
      </c>
      <c r="F4316" s="245"/>
      <c r="G4316" s="245"/>
      <c r="H4316" s="245"/>
      <c r="I4316" s="210">
        <v>5.999998000000667E-2</v>
      </c>
    </row>
    <row r="4317" spans="1:9" x14ac:dyDescent="0.25">
      <c r="A4317" s="208" t="s">
        <v>8809</v>
      </c>
      <c r="B4317" s="208" t="s">
        <v>15668</v>
      </c>
      <c r="C4317" s="208" t="s">
        <v>13281</v>
      </c>
      <c r="D4317" s="208" t="s">
        <v>15669</v>
      </c>
      <c r="E4317" s="194">
        <v>2.560200025675349</v>
      </c>
      <c r="F4317" s="254"/>
      <c r="G4317" s="255"/>
      <c r="H4317" s="255"/>
      <c r="I4317" s="210">
        <v>0.2299999990909094</v>
      </c>
    </row>
    <row r="4318" spans="1:9" x14ac:dyDescent="0.25">
      <c r="A4318" s="208" t="s">
        <v>8809</v>
      </c>
      <c r="B4318" s="208" t="s">
        <v>15670</v>
      </c>
      <c r="C4318" s="208" t="s">
        <v>13281</v>
      </c>
      <c r="D4318" s="208" t="s">
        <v>15671</v>
      </c>
      <c r="E4318" s="194">
        <v>10.229999997579579</v>
      </c>
      <c r="F4318" s="254"/>
      <c r="G4318" s="255"/>
      <c r="H4318" s="255"/>
      <c r="I4318" s="210">
        <v>1.669999973636372</v>
      </c>
    </row>
    <row r="4319" spans="1:9" x14ac:dyDescent="0.25">
      <c r="A4319" s="208" t="s">
        <v>8809</v>
      </c>
      <c r="B4319" s="208" t="s">
        <v>15672</v>
      </c>
      <c r="C4319" s="208" t="s">
        <v>13281</v>
      </c>
      <c r="D4319" s="208" t="s">
        <v>15673</v>
      </c>
      <c r="E4319" s="194">
        <v>301.45999998463572</v>
      </c>
      <c r="F4319" s="254"/>
      <c r="G4319" s="255"/>
      <c r="H4319" s="255"/>
      <c r="I4319" s="210">
        <v>1.149999995454547</v>
      </c>
    </row>
    <row r="4320" spans="1:9" x14ac:dyDescent="0.25">
      <c r="A4320" s="208" t="s">
        <v>8809</v>
      </c>
      <c r="B4320" s="208" t="s">
        <v>15674</v>
      </c>
      <c r="C4320" s="208" t="s">
        <v>13281</v>
      </c>
      <c r="D4320" s="208" t="s">
        <v>15675</v>
      </c>
      <c r="E4320" s="253">
        <v>955.37000004872391</v>
      </c>
      <c r="F4320" s="245"/>
      <c r="G4320" s="245"/>
      <c r="H4320" s="245"/>
      <c r="I4320" s="210">
        <v>0.36000003151514098</v>
      </c>
    </row>
    <row r="4321" spans="1:9" x14ac:dyDescent="0.25">
      <c r="A4321" s="208" t="s">
        <v>8809</v>
      </c>
      <c r="B4321" s="208" t="s">
        <v>15676</v>
      </c>
      <c r="C4321" s="208" t="s">
        <v>13281</v>
      </c>
      <c r="D4321" s="208" t="s">
        <v>15677</v>
      </c>
      <c r="E4321" s="194">
        <v>2.7973000494890812</v>
      </c>
      <c r="F4321" s="254"/>
      <c r="G4321" s="255"/>
      <c r="H4321" s="255"/>
      <c r="I4321" s="210">
        <v>0.2100000057575738</v>
      </c>
    </row>
    <row r="4322" spans="1:9" x14ac:dyDescent="0.25">
      <c r="A4322" s="208" t="s">
        <v>8809</v>
      </c>
      <c r="B4322" s="208" t="s">
        <v>15678</v>
      </c>
      <c r="C4322" s="208" t="s">
        <v>13281</v>
      </c>
      <c r="D4322" s="208" t="s">
        <v>15679</v>
      </c>
      <c r="E4322" s="194">
        <v>7.7420000237621682</v>
      </c>
      <c r="F4322" s="254"/>
      <c r="G4322" s="255"/>
      <c r="H4322" s="255"/>
      <c r="I4322" s="210">
        <v>9.9999966666677778E-2</v>
      </c>
    </row>
    <row r="4323" spans="1:9" x14ac:dyDescent="0.25">
      <c r="A4323" s="208" t="s">
        <v>8809</v>
      </c>
      <c r="B4323" s="208" t="s">
        <v>15680</v>
      </c>
      <c r="C4323" s="208" t="s">
        <v>13281</v>
      </c>
      <c r="D4323" s="208" t="s">
        <v>15681</v>
      </c>
      <c r="E4323" s="194">
        <v>1.689011084567102</v>
      </c>
      <c r="F4323" s="254"/>
      <c r="G4323" s="255"/>
      <c r="H4323" s="255"/>
      <c r="I4323" s="210">
        <v>0.64000001393938932</v>
      </c>
    </row>
    <row r="4324" spans="1:9" x14ac:dyDescent="0.25">
      <c r="A4324" s="208" t="s">
        <v>8809</v>
      </c>
      <c r="B4324" s="208" t="s">
        <v>15682</v>
      </c>
      <c r="C4324" s="208" t="s">
        <v>13281</v>
      </c>
      <c r="D4324" s="208" t="s">
        <v>15683</v>
      </c>
      <c r="E4324" s="194">
        <v>9.8099972658774306E-2</v>
      </c>
      <c r="F4324" s="254"/>
      <c r="G4324" s="255"/>
      <c r="H4324" s="255"/>
      <c r="I4324" s="210">
        <v>1.7900000093939361</v>
      </c>
    </row>
    <row r="4325" spans="1:9" x14ac:dyDescent="0.25">
      <c r="A4325" s="208" t="s">
        <v>8809</v>
      </c>
      <c r="B4325" s="208" t="s">
        <v>15684</v>
      </c>
      <c r="C4325" s="208" t="s">
        <v>13281</v>
      </c>
      <c r="D4325" s="208" t="s">
        <v>15685</v>
      </c>
      <c r="E4325" s="253">
        <v>0.13889997222941361</v>
      </c>
      <c r="F4325" s="245"/>
      <c r="G4325" s="245"/>
      <c r="H4325" s="245"/>
      <c r="I4325" s="210">
        <v>0.4200000115151476</v>
      </c>
    </row>
    <row r="4326" spans="1:9" x14ac:dyDescent="0.25">
      <c r="A4326" s="208" t="s">
        <v>8809</v>
      </c>
      <c r="B4326" s="208" t="s">
        <v>15686</v>
      </c>
      <c r="C4326" s="208" t="s">
        <v>13281</v>
      </c>
      <c r="D4326" s="208" t="s">
        <v>15687</v>
      </c>
      <c r="E4326" s="194">
        <v>0.1075000251775846</v>
      </c>
      <c r="F4326" s="254"/>
      <c r="G4326" s="255"/>
      <c r="H4326" s="255"/>
      <c r="I4326" s="210">
        <v>0.49999998484849001</v>
      </c>
    </row>
    <row r="4327" spans="1:9" x14ac:dyDescent="0.25">
      <c r="A4327" s="208" t="s">
        <v>8809</v>
      </c>
      <c r="B4327" s="208" t="s">
        <v>15688</v>
      </c>
      <c r="C4327" s="208" t="s">
        <v>13281</v>
      </c>
      <c r="D4327" s="208" t="s">
        <v>15681</v>
      </c>
      <c r="E4327" s="194">
        <v>4.4199999534859247</v>
      </c>
      <c r="F4327" s="254"/>
      <c r="G4327" s="255"/>
      <c r="H4327" s="255"/>
      <c r="I4327" s="210">
        <v>0.45000000151515102</v>
      </c>
    </row>
    <row r="4328" spans="1:9" x14ac:dyDescent="0.25">
      <c r="A4328" s="208" t="s">
        <v>8809</v>
      </c>
      <c r="B4328" s="208" t="s">
        <v>15689</v>
      </c>
      <c r="C4328" s="208" t="s">
        <v>13281</v>
      </c>
      <c r="D4328" s="208" t="s">
        <v>15681</v>
      </c>
      <c r="E4328" s="194">
        <v>6.5500025619573535E-2</v>
      </c>
      <c r="F4328" s="254"/>
      <c r="G4328" s="255"/>
      <c r="H4328" s="255"/>
      <c r="I4328" s="210">
        <v>0.249999992424245</v>
      </c>
    </row>
    <row r="4329" spans="1:9" x14ac:dyDescent="0.25">
      <c r="A4329" s="208" t="s">
        <v>8809</v>
      </c>
      <c r="B4329" s="208" t="s">
        <v>15690</v>
      </c>
      <c r="C4329" s="208" t="s">
        <v>13281</v>
      </c>
      <c r="D4329" s="208" t="s">
        <v>15681</v>
      </c>
      <c r="E4329" s="194">
        <v>2.989999968534597</v>
      </c>
      <c r="F4329" s="254"/>
      <c r="G4329" s="255"/>
      <c r="H4329" s="255"/>
      <c r="I4329" s="210">
        <v>0.37000002818180883</v>
      </c>
    </row>
    <row r="4330" spans="1:9" x14ac:dyDescent="0.25">
      <c r="A4330" s="208" t="s">
        <v>8809</v>
      </c>
      <c r="B4330" s="208" t="s">
        <v>15691</v>
      </c>
      <c r="C4330" s="208" t="s">
        <v>13281</v>
      </c>
      <c r="D4330" s="208" t="s">
        <v>15692</v>
      </c>
      <c r="E4330" s="194">
        <v>5.1299999460142081</v>
      </c>
      <c r="F4330" s="254"/>
      <c r="G4330" s="255"/>
      <c r="H4330" s="255"/>
      <c r="I4330" s="210">
        <v>0.3500000348484732</v>
      </c>
    </row>
    <row r="4331" spans="1:9" x14ac:dyDescent="0.25">
      <c r="A4331" s="208" t="s">
        <v>8809</v>
      </c>
      <c r="B4331" s="208" t="s">
        <v>15693</v>
      </c>
      <c r="C4331" s="208" t="s">
        <v>13281</v>
      </c>
      <c r="D4331" s="208" t="s">
        <v>15694</v>
      </c>
      <c r="E4331" s="253">
        <v>3.6766482117690269</v>
      </c>
      <c r="F4331" s="245"/>
      <c r="G4331" s="245"/>
      <c r="H4331" s="255"/>
      <c r="I4331" s="210">
        <v>1.1300000021212111</v>
      </c>
    </row>
    <row r="4332" spans="1:9" x14ac:dyDescent="0.25">
      <c r="A4332" s="208" t="s">
        <v>8809</v>
      </c>
      <c r="B4332" s="208" t="s">
        <v>15695</v>
      </c>
      <c r="C4332" s="208" t="s">
        <v>13281</v>
      </c>
      <c r="D4332" s="208" t="s">
        <v>15696</v>
      </c>
      <c r="E4332" s="253"/>
      <c r="F4332" s="245"/>
      <c r="G4332" s="245"/>
      <c r="H4332" s="245"/>
      <c r="I4332" s="210">
        <v>1.5800000036363619</v>
      </c>
    </row>
    <row r="4333" spans="1:9" x14ac:dyDescent="0.25">
      <c r="A4333" s="208" t="s">
        <v>8809</v>
      </c>
      <c r="B4333" s="208" t="s">
        <v>15697</v>
      </c>
      <c r="C4333" s="208" t="s">
        <v>13281</v>
      </c>
      <c r="D4333" s="208" t="s">
        <v>15698</v>
      </c>
      <c r="E4333" s="253">
        <v>0.30380004942067818</v>
      </c>
      <c r="F4333" s="245"/>
      <c r="G4333" s="245"/>
      <c r="H4333" s="245"/>
      <c r="I4333" s="210">
        <v>0.37999987333337559</v>
      </c>
    </row>
    <row r="4334" spans="1:9" x14ac:dyDescent="0.25">
      <c r="A4334" s="208" t="s">
        <v>8809</v>
      </c>
      <c r="B4334" s="208" t="s">
        <v>15699</v>
      </c>
      <c r="C4334" s="208" t="s">
        <v>13281</v>
      </c>
      <c r="D4334" s="208" t="s">
        <v>15700</v>
      </c>
      <c r="E4334" s="194">
        <v>6427.4900000264133</v>
      </c>
      <c r="F4334" s="254"/>
      <c r="G4334" s="255"/>
      <c r="H4334" s="255"/>
      <c r="I4334" s="210">
        <v>0.50999983000005666</v>
      </c>
    </row>
    <row r="4335" spans="1:9" x14ac:dyDescent="0.25">
      <c r="A4335" s="208" t="s">
        <v>8809</v>
      </c>
      <c r="B4335" s="208" t="s">
        <v>15701</v>
      </c>
      <c r="C4335" s="208" t="s">
        <v>13281</v>
      </c>
      <c r="D4335" s="208" t="s">
        <v>15681</v>
      </c>
      <c r="E4335" s="194">
        <v>51.899999980005262</v>
      </c>
      <c r="F4335" s="254"/>
      <c r="G4335" s="255"/>
      <c r="H4335" s="255"/>
      <c r="I4335" s="210">
        <v>0.38000002484847661</v>
      </c>
    </row>
    <row r="4336" spans="1:9" x14ac:dyDescent="0.25">
      <c r="A4336" s="208" t="s">
        <v>8809</v>
      </c>
      <c r="B4336" s="208" t="s">
        <v>15702</v>
      </c>
      <c r="C4336" s="208" t="s">
        <v>13281</v>
      </c>
      <c r="D4336" s="208" t="s">
        <v>15703</v>
      </c>
      <c r="E4336" s="194">
        <v>0.23999999747434889</v>
      </c>
      <c r="F4336" s="254"/>
      <c r="G4336" s="255"/>
      <c r="H4336" s="255"/>
      <c r="I4336" s="210">
        <v>0.41999986000004658</v>
      </c>
    </row>
    <row r="4337" spans="1:9" x14ac:dyDescent="0.25">
      <c r="A4337" s="208" t="s">
        <v>8809</v>
      </c>
      <c r="B4337" s="208" t="s">
        <v>15704</v>
      </c>
      <c r="C4337" s="208" t="s">
        <v>13281</v>
      </c>
      <c r="D4337" s="208" t="s">
        <v>15705</v>
      </c>
      <c r="E4337" s="253">
        <v>0.1399999985267035</v>
      </c>
      <c r="F4337" s="245"/>
      <c r="G4337" s="245"/>
      <c r="H4337" s="245"/>
      <c r="I4337" s="210">
        <v>0.53999997151516099</v>
      </c>
    </row>
    <row r="4338" spans="1:9" x14ac:dyDescent="0.25">
      <c r="A4338" s="208" t="s">
        <v>8809</v>
      </c>
      <c r="B4338" s="208" t="s">
        <v>15706</v>
      </c>
      <c r="C4338" s="208" t="s">
        <v>13281</v>
      </c>
      <c r="D4338" s="208" t="s">
        <v>15705</v>
      </c>
      <c r="E4338" s="194">
        <v>9.8399998964483038E-2</v>
      </c>
      <c r="F4338" s="254"/>
      <c r="G4338" s="255"/>
      <c r="H4338" s="255"/>
      <c r="I4338" s="210">
        <v>0.50999998151515769</v>
      </c>
    </row>
    <row r="4339" spans="1:9" x14ac:dyDescent="0.25">
      <c r="A4339" s="208" t="s">
        <v>8809</v>
      </c>
      <c r="B4339" s="208" t="s">
        <v>15707</v>
      </c>
      <c r="C4339" s="208" t="s">
        <v>13281</v>
      </c>
      <c r="D4339" s="208" t="s">
        <v>15708</v>
      </c>
      <c r="E4339" s="253">
        <v>18.20000001894239</v>
      </c>
      <c r="F4339" s="245"/>
      <c r="G4339" s="245"/>
      <c r="H4339" s="245"/>
      <c r="I4339" s="210">
        <v>1.720000032727262</v>
      </c>
    </row>
    <row r="4340" spans="1:9" x14ac:dyDescent="0.25">
      <c r="A4340" s="208" t="s">
        <v>8809</v>
      </c>
      <c r="B4340" s="208" t="s">
        <v>15709</v>
      </c>
      <c r="C4340" s="208" t="s">
        <v>13281</v>
      </c>
      <c r="D4340" s="208" t="s">
        <v>15710</v>
      </c>
      <c r="E4340" s="253">
        <v>1.84999998053144</v>
      </c>
      <c r="F4340" s="245"/>
      <c r="G4340" s="245"/>
      <c r="H4340" s="255"/>
      <c r="I4340" s="210">
        <v>1.149999995454547</v>
      </c>
    </row>
    <row r="4341" spans="1:9" x14ac:dyDescent="0.25">
      <c r="A4341" s="208" t="s">
        <v>8809</v>
      </c>
      <c r="B4341" s="208" t="s">
        <v>15711</v>
      </c>
      <c r="C4341" s="208" t="s">
        <v>13281</v>
      </c>
      <c r="D4341" s="208" t="s">
        <v>15712</v>
      </c>
      <c r="E4341" s="194">
        <v>2.0220128174479051</v>
      </c>
      <c r="F4341" s="254"/>
      <c r="G4341" s="255"/>
      <c r="H4341" s="255"/>
      <c r="I4341" s="210">
        <v>0.2100000057575738</v>
      </c>
    </row>
    <row r="4342" spans="1:9" x14ac:dyDescent="0.25">
      <c r="A4342" s="208" t="s">
        <v>8809</v>
      </c>
      <c r="B4342" s="208" t="s">
        <v>15713</v>
      </c>
      <c r="C4342" s="208" t="s">
        <v>13281</v>
      </c>
      <c r="D4342" s="208" t="s">
        <v>15714</v>
      </c>
      <c r="E4342" s="253">
        <v>2.139999977479611</v>
      </c>
      <c r="F4342" s="245"/>
      <c r="G4342" s="245"/>
      <c r="H4342" s="245"/>
      <c r="I4342" s="210">
        <v>0.55999996484849657</v>
      </c>
    </row>
    <row r="4343" spans="1:9" x14ac:dyDescent="0.25">
      <c r="A4343" s="208" t="s">
        <v>8809</v>
      </c>
      <c r="B4343" s="208" t="s">
        <v>15715</v>
      </c>
      <c r="C4343" s="208" t="s">
        <v>13281</v>
      </c>
      <c r="D4343" s="208" t="s">
        <v>15716</v>
      </c>
      <c r="E4343" s="253">
        <v>1.3999999852670351</v>
      </c>
      <c r="F4343" s="245"/>
      <c r="G4343" s="245"/>
      <c r="H4343" s="245"/>
      <c r="I4343" s="210">
        <v>1.520000023636356</v>
      </c>
    </row>
    <row r="4344" spans="1:9" x14ac:dyDescent="0.25">
      <c r="A4344" s="208" t="s">
        <v>8809</v>
      </c>
      <c r="B4344" s="208" t="s">
        <v>15717</v>
      </c>
      <c r="C4344" s="208" t="s">
        <v>13281</v>
      </c>
      <c r="D4344" s="208" t="s">
        <v>15718</v>
      </c>
      <c r="E4344" s="194">
        <v>77.65819997202631</v>
      </c>
      <c r="F4344" s="254"/>
      <c r="G4344" s="255"/>
      <c r="H4344" s="255"/>
      <c r="I4344" s="210">
        <v>0.63000001727272148</v>
      </c>
    </row>
    <row r="4345" spans="1:9" x14ac:dyDescent="0.25">
      <c r="A4345" s="208" t="s">
        <v>8809</v>
      </c>
      <c r="B4345" s="208" t="s">
        <v>15719</v>
      </c>
      <c r="C4345" s="208" t="s">
        <v>13281</v>
      </c>
      <c r="D4345" s="208" t="s">
        <v>15720</v>
      </c>
      <c r="E4345" s="194">
        <v>27.55668689758814</v>
      </c>
      <c r="F4345" s="254"/>
      <c r="G4345" s="255"/>
      <c r="H4345" s="255"/>
      <c r="I4345" s="210">
        <v>3.120000020606053</v>
      </c>
    </row>
    <row r="4346" spans="1:9" x14ac:dyDescent="0.25">
      <c r="A4346" s="208" t="s">
        <v>8809</v>
      </c>
      <c r="B4346" s="208" t="s">
        <v>15721</v>
      </c>
      <c r="C4346" s="208" t="s">
        <v>13281</v>
      </c>
      <c r="D4346" s="208" t="s">
        <v>15722</v>
      </c>
      <c r="E4346" s="194">
        <v>3.049999967903184</v>
      </c>
      <c r="F4346" s="254"/>
      <c r="G4346" s="255"/>
      <c r="H4346" s="255"/>
      <c r="I4346" s="210">
        <v>1.1399999987878791</v>
      </c>
    </row>
    <row r="4347" spans="1:9" x14ac:dyDescent="0.25">
      <c r="A4347" s="208" t="s">
        <v>8809</v>
      </c>
      <c r="B4347" s="208" t="s">
        <v>15723</v>
      </c>
      <c r="C4347" s="208" t="s">
        <v>13281</v>
      </c>
      <c r="D4347" s="208" t="s">
        <v>15724</v>
      </c>
      <c r="E4347" s="194">
        <v>9.8099998967640101</v>
      </c>
      <c r="F4347" s="254"/>
      <c r="G4347" s="255"/>
      <c r="H4347" s="255"/>
      <c r="I4347" s="210">
        <v>0.88000000969696646</v>
      </c>
    </row>
    <row r="4348" spans="1:9" x14ac:dyDescent="0.25">
      <c r="A4348" s="208" t="s">
        <v>8809</v>
      </c>
      <c r="B4348" s="208" t="s">
        <v>15725</v>
      </c>
      <c r="C4348" s="208" t="s">
        <v>13281</v>
      </c>
      <c r="D4348" s="208" t="s">
        <v>15724</v>
      </c>
      <c r="E4348" s="253">
        <v>97.980000021257567</v>
      </c>
      <c r="F4348" s="245"/>
      <c r="G4348" s="245"/>
      <c r="H4348" s="255"/>
      <c r="I4348" s="210">
        <v>2.870000028181809</v>
      </c>
    </row>
    <row r="4349" spans="1:9" x14ac:dyDescent="0.25">
      <c r="A4349" s="208" t="s">
        <v>8809</v>
      </c>
      <c r="B4349" s="208" t="s">
        <v>15726</v>
      </c>
      <c r="C4349" s="208" t="s">
        <v>13281</v>
      </c>
      <c r="D4349" s="208" t="s">
        <v>15727</v>
      </c>
      <c r="E4349" s="194">
        <v>27.490000026414101</v>
      </c>
      <c r="F4349" s="254"/>
      <c r="G4349" s="255"/>
      <c r="H4349" s="255"/>
      <c r="I4349" s="210">
        <v>0.23999999575757719</v>
      </c>
    </row>
    <row r="4350" spans="1:9" x14ac:dyDescent="0.25">
      <c r="A4350" s="208" t="s">
        <v>8809</v>
      </c>
      <c r="B4350" s="208" t="s">
        <v>15728</v>
      </c>
      <c r="C4350" s="208" t="s">
        <v>13281</v>
      </c>
      <c r="D4350" s="208" t="s">
        <v>15729</v>
      </c>
      <c r="E4350" s="194">
        <v>26.834288799428691</v>
      </c>
      <c r="F4350" s="254"/>
      <c r="G4350" s="255"/>
      <c r="H4350" s="255"/>
      <c r="I4350" s="210">
        <v>0.249999992424245</v>
      </c>
    </row>
    <row r="4351" spans="1:9" x14ac:dyDescent="0.25">
      <c r="A4351" s="208" t="s">
        <v>8809</v>
      </c>
      <c r="B4351" s="208" t="s">
        <v>15730</v>
      </c>
      <c r="C4351" s="208" t="s">
        <v>13281</v>
      </c>
      <c r="D4351" s="208" t="s">
        <v>15731</v>
      </c>
      <c r="E4351" s="253">
        <v>1.2999999863193901</v>
      </c>
      <c r="F4351" s="245"/>
      <c r="G4351" s="245"/>
      <c r="H4351" s="245"/>
      <c r="I4351" s="210">
        <v>0.249999992424245</v>
      </c>
    </row>
    <row r="4352" spans="1:9" x14ac:dyDescent="0.25">
      <c r="A4352" s="208" t="s">
        <v>8809</v>
      </c>
      <c r="B4352" s="208" t="s">
        <v>15732</v>
      </c>
      <c r="C4352" s="208" t="s">
        <v>13281</v>
      </c>
      <c r="D4352" s="208" t="s">
        <v>15727</v>
      </c>
      <c r="E4352" s="194">
        <v>3.2699999655880041</v>
      </c>
      <c r="F4352" s="254"/>
      <c r="G4352" s="255"/>
      <c r="H4352" s="255"/>
      <c r="I4352" s="210">
        <v>0.97999967333344218</v>
      </c>
    </row>
    <row r="4353" spans="1:9" x14ac:dyDescent="0.25">
      <c r="A4353" s="208" t="s">
        <v>8809</v>
      </c>
      <c r="B4353" s="208" t="s">
        <v>15733</v>
      </c>
      <c r="C4353" s="208" t="s">
        <v>13281</v>
      </c>
      <c r="D4353" s="208" t="s">
        <v>15734</v>
      </c>
      <c r="E4353" s="253">
        <v>5.6600000456721924</v>
      </c>
      <c r="F4353" s="245"/>
      <c r="G4353" s="245"/>
      <c r="H4353" s="255"/>
      <c r="I4353" s="210">
        <v>0.82999972333342542</v>
      </c>
    </row>
    <row r="4354" spans="1:9" x14ac:dyDescent="0.25">
      <c r="A4354" s="208" t="s">
        <v>8809</v>
      </c>
      <c r="B4354" s="208" t="s">
        <v>15735</v>
      </c>
      <c r="C4354" s="208" t="s">
        <v>13281</v>
      </c>
      <c r="D4354" s="208" t="s">
        <v>15736</v>
      </c>
      <c r="E4354" s="253">
        <v>1.5999999831623259</v>
      </c>
      <c r="F4354" s="245"/>
      <c r="G4354" s="245"/>
      <c r="H4354" s="245"/>
      <c r="I4354" s="210">
        <v>9.9999966666677778E-2</v>
      </c>
    </row>
    <row r="4355" spans="1:9" x14ac:dyDescent="0.25">
      <c r="A4355" s="208" t="s">
        <v>8809</v>
      </c>
      <c r="B4355" s="208" t="s">
        <v>15737</v>
      </c>
      <c r="C4355" s="208" t="s">
        <v>13281</v>
      </c>
      <c r="D4355" s="208" t="s">
        <v>15738</v>
      </c>
      <c r="E4355" s="253">
        <v>0.27199999713759537</v>
      </c>
      <c r="F4355" s="245"/>
      <c r="G4355" s="245"/>
      <c r="H4355" s="245"/>
      <c r="I4355" s="210">
        <v>0.15000002575756721</v>
      </c>
    </row>
    <row r="4356" spans="1:9" x14ac:dyDescent="0.25">
      <c r="A4356" s="208" t="s">
        <v>8809</v>
      </c>
      <c r="B4356" s="208" t="s">
        <v>15739</v>
      </c>
      <c r="C4356" s="208" t="s">
        <v>13281</v>
      </c>
      <c r="D4356" s="208" t="s">
        <v>15740</v>
      </c>
      <c r="E4356" s="194">
        <v>0.23999999747434889</v>
      </c>
      <c r="F4356" s="254"/>
      <c r="G4356" s="255"/>
      <c r="H4356" s="255"/>
      <c r="I4356" s="210">
        <v>1.1300000021212111</v>
      </c>
    </row>
    <row r="4357" spans="1:9" x14ac:dyDescent="0.25">
      <c r="A4357" s="208" t="s">
        <v>8809</v>
      </c>
      <c r="B4357" s="208" t="s">
        <v>15741</v>
      </c>
      <c r="C4357" s="208" t="s">
        <v>13281</v>
      </c>
      <c r="D4357" s="208" t="s">
        <v>15742</v>
      </c>
      <c r="E4357" s="194">
        <v>6427.4900000264133</v>
      </c>
      <c r="F4357" s="254"/>
      <c r="G4357" s="255"/>
      <c r="H4357" s="255"/>
      <c r="I4357" s="210">
        <v>0.85000001969696304</v>
      </c>
    </row>
    <row r="4358" spans="1:9" x14ac:dyDescent="0.25">
      <c r="A4358" s="208" t="s">
        <v>8809</v>
      </c>
      <c r="B4358" s="208" t="s">
        <v>15743</v>
      </c>
      <c r="C4358" s="208" t="s">
        <v>13281</v>
      </c>
      <c r="D4358" s="208" t="s">
        <v>15744</v>
      </c>
      <c r="E4358" s="253">
        <v>1.7152904844484029</v>
      </c>
      <c r="F4358" s="245"/>
      <c r="G4358" s="245"/>
      <c r="H4358" s="255"/>
      <c r="I4358" s="210">
        <v>0.31999996909091938</v>
      </c>
    </row>
    <row r="4359" spans="1:9" x14ac:dyDescent="0.25">
      <c r="A4359" s="208" t="s">
        <v>8809</v>
      </c>
      <c r="B4359" s="208" t="s">
        <v>15745</v>
      </c>
      <c r="C4359" s="208" t="s">
        <v>13281</v>
      </c>
      <c r="D4359" s="208" t="s">
        <v>15746</v>
      </c>
      <c r="E4359" s="253">
        <v>0.79999999158116297</v>
      </c>
      <c r="F4359" s="245"/>
      <c r="G4359" s="245"/>
      <c r="H4359" s="245"/>
      <c r="I4359" s="210">
        <v>0.47999999151515432</v>
      </c>
    </row>
    <row r="4360" spans="1:9" x14ac:dyDescent="0.25">
      <c r="A4360" s="208" t="s">
        <v>8809</v>
      </c>
      <c r="B4360" s="208" t="s">
        <v>15747</v>
      </c>
      <c r="C4360" s="208" t="s">
        <v>13281</v>
      </c>
      <c r="D4360" s="208" t="s">
        <v>15748</v>
      </c>
      <c r="E4360" s="253">
        <v>3.6990475801205198</v>
      </c>
      <c r="F4360" s="245"/>
      <c r="G4360" s="245"/>
      <c r="H4360" s="255"/>
      <c r="I4360" s="210">
        <v>31.130000002121211</v>
      </c>
    </row>
    <row r="4361" spans="1:9" x14ac:dyDescent="0.25">
      <c r="A4361" s="208" t="s">
        <v>8809</v>
      </c>
      <c r="B4361" s="208" t="s">
        <v>15749</v>
      </c>
      <c r="C4361" s="208" t="s">
        <v>13281</v>
      </c>
      <c r="D4361" s="208" t="s">
        <v>15750</v>
      </c>
      <c r="E4361" s="194">
        <v>7.3900000274664563</v>
      </c>
      <c r="F4361" s="254"/>
      <c r="G4361" s="255"/>
      <c r="H4361" s="255"/>
      <c r="I4361" s="210">
        <v>0.28999997909091613</v>
      </c>
    </row>
    <row r="4362" spans="1:9" x14ac:dyDescent="0.25">
      <c r="A4362" s="208" t="s">
        <v>8809</v>
      </c>
      <c r="B4362" s="208" t="s">
        <v>15751</v>
      </c>
      <c r="C4362" s="208" t="s">
        <v>13281</v>
      </c>
      <c r="D4362" s="208" t="s">
        <v>15752</v>
      </c>
      <c r="E4362" s="253">
        <v>34.369876828520113</v>
      </c>
      <c r="F4362" s="245"/>
      <c r="G4362" s="245"/>
      <c r="H4362" s="245"/>
      <c r="I4362" s="210">
        <v>3.9999986666671108E-2</v>
      </c>
    </row>
    <row r="4363" spans="1:9" x14ac:dyDescent="0.25">
      <c r="A4363" s="208" t="s">
        <v>8809</v>
      </c>
      <c r="B4363" s="208" t="s">
        <v>15753</v>
      </c>
      <c r="C4363" s="208" t="s">
        <v>13281</v>
      </c>
      <c r="D4363" s="208" t="s">
        <v>15754</v>
      </c>
      <c r="E4363" s="194">
        <v>3.3999999642199419</v>
      </c>
      <c r="F4363" s="254"/>
      <c r="G4363" s="255"/>
      <c r="H4363" s="255"/>
      <c r="I4363" s="210">
        <v>6.9999976666674443E-2</v>
      </c>
    </row>
    <row r="4364" spans="1:9" x14ac:dyDescent="0.25">
      <c r="A4364" s="208" t="s">
        <v>8809</v>
      </c>
      <c r="B4364" s="208" t="s">
        <v>15755</v>
      </c>
      <c r="C4364" s="208" t="s">
        <v>13281</v>
      </c>
      <c r="D4364" s="208" t="s">
        <v>15756</v>
      </c>
      <c r="E4364" s="194">
        <v>20.40999999568535</v>
      </c>
      <c r="F4364" s="254"/>
      <c r="G4364" s="255"/>
      <c r="H4364" s="255"/>
      <c r="I4364" s="210">
        <v>1.5999999969696981</v>
      </c>
    </row>
    <row r="4365" spans="1:9" x14ac:dyDescent="0.25">
      <c r="A4365" s="208" t="s">
        <v>8809</v>
      </c>
      <c r="B4365" s="208" t="s">
        <v>15757</v>
      </c>
      <c r="C4365" s="208" t="s">
        <v>13281</v>
      </c>
      <c r="D4365" s="208" t="s">
        <v>15758</v>
      </c>
      <c r="E4365" s="253">
        <v>3.4099999641147072</v>
      </c>
      <c r="F4365" s="245"/>
      <c r="G4365" s="245"/>
      <c r="H4365" s="255"/>
      <c r="I4365" s="210">
        <v>2.0699999918181851</v>
      </c>
    </row>
    <row r="4366" spans="1:9" x14ac:dyDescent="0.25">
      <c r="A4366" s="208" t="s">
        <v>8809</v>
      </c>
      <c r="B4366" s="208" t="s">
        <v>15759</v>
      </c>
      <c r="C4366" s="208" t="s">
        <v>13281</v>
      </c>
      <c r="D4366" s="208" t="s">
        <v>15760</v>
      </c>
      <c r="E4366" s="194">
        <v>5.1500000510391999</v>
      </c>
      <c r="F4366" s="254"/>
      <c r="G4366" s="255"/>
      <c r="H4366" s="255"/>
      <c r="I4366" s="210">
        <v>2.6200000357575641</v>
      </c>
    </row>
    <row r="4367" spans="1:9" x14ac:dyDescent="0.25">
      <c r="A4367" s="208" t="s">
        <v>8809</v>
      </c>
      <c r="B4367" s="208" t="s">
        <v>15761</v>
      </c>
      <c r="C4367" s="208" t="s">
        <v>13281</v>
      </c>
      <c r="D4367" s="208" t="s">
        <v>15762</v>
      </c>
      <c r="E4367" s="253">
        <v>0.68999999273875312</v>
      </c>
      <c r="F4367" s="245"/>
      <c r="G4367" s="245"/>
      <c r="H4367" s="245"/>
      <c r="I4367" s="210">
        <v>13.889999991212131</v>
      </c>
    </row>
    <row r="4368" spans="1:9" x14ac:dyDescent="0.25">
      <c r="A4368" s="208" t="s">
        <v>8809</v>
      </c>
      <c r="B4368" s="208" t="s">
        <v>15763</v>
      </c>
      <c r="C4368" s="208" t="s">
        <v>13281</v>
      </c>
      <c r="D4368" s="208" t="s">
        <v>15764</v>
      </c>
      <c r="E4368" s="194">
        <v>8.9600000109444888</v>
      </c>
      <c r="F4368" s="254"/>
      <c r="G4368" s="255"/>
      <c r="H4368" s="255"/>
      <c r="I4368" s="210">
        <v>1.649999980303037</v>
      </c>
    </row>
    <row r="4369" spans="1:9" x14ac:dyDescent="0.25">
      <c r="A4369" s="208" t="s">
        <v>8809</v>
      </c>
      <c r="B4369" s="208" t="s">
        <v>15765</v>
      </c>
      <c r="C4369" s="208" t="s">
        <v>13281</v>
      </c>
      <c r="D4369" s="208" t="s">
        <v>15764</v>
      </c>
      <c r="E4369" s="194">
        <v>2.9907708183028592</v>
      </c>
      <c r="F4369" s="254"/>
      <c r="G4369" s="255"/>
      <c r="H4369" s="255"/>
      <c r="I4369" s="210">
        <v>1.350000004545453</v>
      </c>
    </row>
    <row r="4370" spans="1:9" x14ac:dyDescent="0.25">
      <c r="A4370" s="208" t="s">
        <v>8809</v>
      </c>
      <c r="B4370" s="208" t="s">
        <v>15766</v>
      </c>
      <c r="C4370" s="208" t="s">
        <v>13281</v>
      </c>
      <c r="D4370" s="208" t="s">
        <v>15767</v>
      </c>
      <c r="E4370" s="194">
        <v>14.199999850565639</v>
      </c>
      <c r="F4370" s="254"/>
      <c r="G4370" s="255"/>
      <c r="H4370" s="255"/>
      <c r="I4370" s="210">
        <v>2.8800000248484769</v>
      </c>
    </row>
    <row r="4371" spans="1:9" x14ac:dyDescent="0.25">
      <c r="A4371" s="208" t="s">
        <v>8809</v>
      </c>
      <c r="B4371" s="208" t="s">
        <v>15768</v>
      </c>
      <c r="C4371" s="208" t="s">
        <v>13281</v>
      </c>
      <c r="D4371" s="208" t="s">
        <v>15769</v>
      </c>
      <c r="E4371" s="194">
        <v>102.50999997358591</v>
      </c>
      <c r="F4371" s="254"/>
      <c r="G4371" s="255"/>
      <c r="H4371" s="255"/>
      <c r="I4371" s="210">
        <v>2.4600000133333291</v>
      </c>
    </row>
    <row r="4372" spans="1:9" x14ac:dyDescent="0.25">
      <c r="A4372" s="208" t="s">
        <v>8809</v>
      </c>
      <c r="B4372" s="208" t="s">
        <v>15770</v>
      </c>
      <c r="C4372" s="208" t="s">
        <v>13281</v>
      </c>
      <c r="D4372" s="208" t="s">
        <v>15771</v>
      </c>
      <c r="E4372" s="253">
        <v>3.9177062465908312</v>
      </c>
      <c r="F4372" s="245"/>
      <c r="G4372" s="245"/>
      <c r="H4372" s="255"/>
      <c r="I4372" s="210">
        <v>0.7399997533334155</v>
      </c>
    </row>
    <row r="4373" spans="1:9" x14ac:dyDescent="0.25">
      <c r="A4373" s="208" t="s">
        <v>8809</v>
      </c>
      <c r="B4373" s="208" t="s">
        <v>15772</v>
      </c>
      <c r="C4373" s="208" t="s">
        <v>13281</v>
      </c>
      <c r="D4373" s="208" t="s">
        <v>15773</v>
      </c>
      <c r="E4373" s="194">
        <v>4.2999999547487509</v>
      </c>
      <c r="F4373" s="254"/>
      <c r="G4373" s="255"/>
      <c r="H4373" s="255"/>
      <c r="I4373" s="210">
        <v>0.82999972333342542</v>
      </c>
    </row>
    <row r="4374" spans="1:9" x14ac:dyDescent="0.25">
      <c r="A4374" s="208" t="s">
        <v>8809</v>
      </c>
      <c r="B4374" s="208" t="s">
        <v>15774</v>
      </c>
      <c r="C4374" s="208" t="s">
        <v>13281</v>
      </c>
      <c r="D4374" s="208" t="s">
        <v>15775</v>
      </c>
      <c r="E4374" s="253">
        <v>0.67999999284398849</v>
      </c>
      <c r="F4374" s="245"/>
      <c r="G4374" s="245"/>
      <c r="H4374" s="245"/>
      <c r="I4374" s="210">
        <v>5.999998000000667E-2</v>
      </c>
    </row>
    <row r="4375" spans="1:9" x14ac:dyDescent="0.25">
      <c r="A4375" s="208" t="s">
        <v>8809</v>
      </c>
      <c r="B4375" s="208" t="s">
        <v>15776</v>
      </c>
      <c r="C4375" s="208" t="s">
        <v>13281</v>
      </c>
      <c r="D4375" s="208" t="s">
        <v>15777</v>
      </c>
      <c r="E4375" s="194">
        <v>10.839999991160219</v>
      </c>
      <c r="F4375" s="254"/>
      <c r="G4375" s="255"/>
      <c r="H4375" s="255"/>
      <c r="I4375" s="210">
        <v>9.9999966666677778E-2</v>
      </c>
    </row>
    <row r="4376" spans="1:9" x14ac:dyDescent="0.25">
      <c r="A4376" s="208" t="s">
        <v>8809</v>
      </c>
      <c r="B4376" s="208" t="s">
        <v>15778</v>
      </c>
      <c r="C4376" s="208" t="s">
        <v>13281</v>
      </c>
      <c r="D4376" s="208" t="s">
        <v>15779</v>
      </c>
      <c r="E4376" s="194">
        <v>4.0299999575901087</v>
      </c>
      <c r="F4376" s="254"/>
      <c r="G4376" s="255"/>
      <c r="H4376" s="255"/>
      <c r="I4376" s="210">
        <v>0.23999999575757719</v>
      </c>
    </row>
    <row r="4377" spans="1:9" x14ac:dyDescent="0.25">
      <c r="A4377" s="208" t="s">
        <v>8809</v>
      </c>
      <c r="B4377" s="208" t="s">
        <v>15780</v>
      </c>
      <c r="C4377" s="208" t="s">
        <v>13281</v>
      </c>
      <c r="D4377" s="208" t="s">
        <v>15781</v>
      </c>
      <c r="E4377" s="194">
        <v>3.4979519758173958</v>
      </c>
      <c r="F4377" s="254"/>
      <c r="G4377" s="255"/>
      <c r="H4377" s="255"/>
      <c r="I4377" s="210">
        <v>9.2800000127272675</v>
      </c>
    </row>
    <row r="4378" spans="1:9" x14ac:dyDescent="0.25">
      <c r="A4378" s="208" t="s">
        <v>8809</v>
      </c>
      <c r="B4378" s="208" t="s">
        <v>15782</v>
      </c>
      <c r="C4378" s="208" t="s">
        <v>13281</v>
      </c>
      <c r="D4378" s="208" t="s">
        <v>15783</v>
      </c>
      <c r="E4378" s="194">
        <v>44.579999530860313</v>
      </c>
      <c r="F4378" s="254"/>
      <c r="G4378" s="255"/>
      <c r="H4378" s="255"/>
      <c r="I4378" s="210">
        <v>12.14999996515153</v>
      </c>
    </row>
    <row r="4379" spans="1:9" x14ac:dyDescent="0.25">
      <c r="A4379" s="208" t="s">
        <v>8809</v>
      </c>
      <c r="B4379" s="208" t="s">
        <v>15784</v>
      </c>
      <c r="C4379" s="208" t="s">
        <v>13281</v>
      </c>
      <c r="D4379" s="208" t="s">
        <v>15785</v>
      </c>
      <c r="E4379" s="253">
        <v>9.5199998998158383E-2</v>
      </c>
      <c r="F4379" s="245"/>
      <c r="G4379" s="245"/>
      <c r="H4379" s="245"/>
      <c r="I4379" s="210">
        <v>11.909999969393949</v>
      </c>
    </row>
    <row r="4380" spans="1:9" x14ac:dyDescent="0.25">
      <c r="A4380" s="208" t="s">
        <v>8809</v>
      </c>
      <c r="B4380" s="208" t="s">
        <v>15786</v>
      </c>
      <c r="C4380" s="208" t="s">
        <v>13281</v>
      </c>
      <c r="D4380" s="208" t="s">
        <v>15787</v>
      </c>
      <c r="E4380" s="194">
        <v>284.51999995243358</v>
      </c>
      <c r="F4380" s="254"/>
      <c r="G4380" s="255"/>
      <c r="H4380" s="255"/>
      <c r="I4380" s="210">
        <v>8.4899999730303115</v>
      </c>
    </row>
    <row r="4381" spans="1:9" x14ac:dyDescent="0.25">
      <c r="A4381" s="208" t="s">
        <v>8809</v>
      </c>
      <c r="B4381" s="208" t="s">
        <v>15788</v>
      </c>
      <c r="C4381" s="208" t="s">
        <v>13281</v>
      </c>
      <c r="D4381" s="208" t="s">
        <v>15787</v>
      </c>
      <c r="E4381" s="253">
        <v>0.14999999842146811</v>
      </c>
      <c r="F4381" s="245"/>
      <c r="G4381" s="245"/>
      <c r="H4381" s="245"/>
      <c r="I4381" s="210">
        <v>10.24999999242424</v>
      </c>
    </row>
    <row r="4382" spans="1:9" x14ac:dyDescent="0.25">
      <c r="A4382" s="208" t="s">
        <v>8809</v>
      </c>
      <c r="B4382" s="208" t="s">
        <v>15789</v>
      </c>
      <c r="C4382" s="208" t="s">
        <v>13281</v>
      </c>
      <c r="D4382" s="208" t="s">
        <v>15790</v>
      </c>
      <c r="E4382" s="194">
        <v>0.2999999968429361</v>
      </c>
      <c r="F4382" s="254"/>
      <c r="G4382" s="255"/>
      <c r="H4382" s="255"/>
      <c r="I4382" s="210">
        <v>8.5800000187878709</v>
      </c>
    </row>
    <row r="4383" spans="1:9" x14ac:dyDescent="0.25">
      <c r="A4383" s="208" t="s">
        <v>8809</v>
      </c>
      <c r="B4383" s="208" t="s">
        <v>15791</v>
      </c>
      <c r="C4383" s="208" t="s">
        <v>13281</v>
      </c>
      <c r="D4383" s="208" t="s">
        <v>15792</v>
      </c>
      <c r="E4383" s="253">
        <v>8.3000051744277284E-2</v>
      </c>
      <c r="F4383" s="245"/>
      <c r="G4383" s="245"/>
      <c r="H4383" s="245"/>
      <c r="I4383" s="210">
        <v>8.5600000254545368</v>
      </c>
    </row>
    <row r="4384" spans="1:9" x14ac:dyDescent="0.25">
      <c r="A4384" s="208" t="s">
        <v>8809</v>
      </c>
      <c r="B4384" s="208" t="s">
        <v>15793</v>
      </c>
      <c r="C4384" s="208" t="s">
        <v>13281</v>
      </c>
      <c r="D4384" s="208" t="s">
        <v>15794</v>
      </c>
      <c r="E4384" s="194">
        <v>0.27999999705340711</v>
      </c>
      <c r="F4384" s="254"/>
      <c r="G4384" s="255"/>
      <c r="H4384" s="255"/>
      <c r="I4384" s="210">
        <v>10.20000000909091</v>
      </c>
    </row>
    <row r="4385" spans="1:9" x14ac:dyDescent="0.25">
      <c r="A4385" s="208" t="s">
        <v>8809</v>
      </c>
      <c r="B4385" s="208" t="s">
        <v>15795</v>
      </c>
      <c r="C4385" s="208" t="s">
        <v>13281</v>
      </c>
      <c r="D4385" s="208" t="s">
        <v>15787</v>
      </c>
      <c r="E4385" s="253">
        <v>6.9999999263351764E-2</v>
      </c>
      <c r="F4385" s="245"/>
      <c r="G4385" s="245"/>
      <c r="H4385" s="245"/>
      <c r="I4385" s="210">
        <v>12.37999996424244</v>
      </c>
    </row>
    <row r="4386" spans="1:9" x14ac:dyDescent="0.25">
      <c r="A4386" s="208" t="s">
        <v>8809</v>
      </c>
      <c r="B4386" s="208" t="s">
        <v>15796</v>
      </c>
      <c r="C4386" s="208" t="s">
        <v>13281</v>
      </c>
      <c r="D4386" s="208" t="s">
        <v>15787</v>
      </c>
      <c r="E4386" s="194">
        <v>27.559999709971059</v>
      </c>
      <c r="F4386" s="254"/>
      <c r="G4386" s="255"/>
      <c r="H4386" s="255"/>
      <c r="I4386" s="210">
        <v>10.40000001818181</v>
      </c>
    </row>
    <row r="4387" spans="1:9" x14ac:dyDescent="0.25">
      <c r="A4387" s="208" t="s">
        <v>8809</v>
      </c>
      <c r="B4387" s="208" t="s">
        <v>15797</v>
      </c>
      <c r="C4387" s="208" t="s">
        <v>13281</v>
      </c>
      <c r="D4387" s="208" t="s">
        <v>15798</v>
      </c>
      <c r="E4387" s="253">
        <v>0.63999999326493029</v>
      </c>
      <c r="F4387" s="245"/>
      <c r="G4387" s="245"/>
      <c r="H4387" s="245"/>
      <c r="I4387" s="210">
        <v>0.99999996969697991</v>
      </c>
    </row>
    <row r="4388" spans="1:9" x14ac:dyDescent="0.25">
      <c r="A4388" s="208" t="s">
        <v>8809</v>
      </c>
      <c r="B4388" s="208" t="s">
        <v>15799</v>
      </c>
      <c r="C4388" s="208" t="s">
        <v>13281</v>
      </c>
      <c r="D4388" s="208" t="s">
        <v>15800</v>
      </c>
      <c r="E4388" s="253">
        <v>1.662425659958688</v>
      </c>
      <c r="F4388" s="245"/>
      <c r="G4388" s="245"/>
      <c r="H4388" s="245"/>
      <c r="I4388" s="210">
        <v>0.99999996969697991</v>
      </c>
    </row>
    <row r="4389" spans="1:9" x14ac:dyDescent="0.25">
      <c r="A4389" s="208" t="s">
        <v>8809</v>
      </c>
      <c r="B4389" s="208" t="s">
        <v>15801</v>
      </c>
      <c r="C4389" s="208" t="s">
        <v>13281</v>
      </c>
      <c r="D4389" s="208" t="s">
        <v>15802</v>
      </c>
      <c r="E4389" s="194">
        <v>27.559999709971059</v>
      </c>
      <c r="F4389" s="254"/>
      <c r="G4389" s="255"/>
      <c r="H4389" s="255"/>
      <c r="I4389" s="210">
        <v>10.20000000909091</v>
      </c>
    </row>
    <row r="4390" spans="1:9" x14ac:dyDescent="0.25">
      <c r="A4390" s="208" t="s">
        <v>8809</v>
      </c>
      <c r="B4390" s="208" t="s">
        <v>15803</v>
      </c>
      <c r="C4390" s="208" t="s">
        <v>13281</v>
      </c>
      <c r="D4390" s="208" t="s">
        <v>15804</v>
      </c>
      <c r="E4390" s="253"/>
      <c r="F4390" s="245"/>
      <c r="G4390" s="245"/>
      <c r="H4390" s="245"/>
      <c r="I4390" s="210">
        <v>3.8999987000004328</v>
      </c>
    </row>
    <row r="4391" spans="1:9" x14ac:dyDescent="0.25">
      <c r="A4391" s="208" t="s">
        <v>8809</v>
      </c>
      <c r="B4391" s="208" t="s">
        <v>15805</v>
      </c>
      <c r="C4391" s="208" t="s">
        <v>13281</v>
      </c>
      <c r="D4391" s="208" t="s">
        <v>15806</v>
      </c>
      <c r="E4391" s="253"/>
      <c r="F4391" s="245"/>
      <c r="G4391" s="245"/>
      <c r="H4391" s="245"/>
      <c r="I4391" s="210">
        <v>8.1199972933342348</v>
      </c>
    </row>
    <row r="4392" spans="1:9" x14ac:dyDescent="0.25">
      <c r="A4392" s="208" t="s">
        <v>8809</v>
      </c>
      <c r="B4392" s="208" t="s">
        <v>15807</v>
      </c>
      <c r="C4392" s="208" t="s">
        <v>13281</v>
      </c>
      <c r="D4392" s="208" t="s">
        <v>15808</v>
      </c>
      <c r="E4392" s="194">
        <v>26.51000003672717</v>
      </c>
      <c r="F4392" s="254"/>
      <c r="G4392" s="255"/>
      <c r="H4392" s="255"/>
      <c r="I4392" s="210">
        <v>13.500003075756551</v>
      </c>
    </row>
    <row r="4393" spans="1:9" x14ac:dyDescent="0.25">
      <c r="A4393" s="208" t="s">
        <v>8809</v>
      </c>
      <c r="B4393" s="208" t="s">
        <v>15809</v>
      </c>
      <c r="C4393" s="208" t="s">
        <v>13281</v>
      </c>
      <c r="D4393" s="208" t="s">
        <v>15810</v>
      </c>
      <c r="E4393" s="194">
        <v>0.19830002422204659</v>
      </c>
      <c r="F4393" s="254"/>
      <c r="G4393" s="255"/>
      <c r="H4393" s="255"/>
      <c r="I4393" s="210">
        <v>0.32999996575758722</v>
      </c>
    </row>
    <row r="4394" spans="1:9" x14ac:dyDescent="0.25">
      <c r="A4394" s="208" t="s">
        <v>8809</v>
      </c>
      <c r="B4394" s="208" t="s">
        <v>15811</v>
      </c>
      <c r="C4394" s="208" t="s">
        <v>13281</v>
      </c>
      <c r="D4394" s="208" t="s">
        <v>15812</v>
      </c>
      <c r="E4394" s="194">
        <v>0.19830002422204659</v>
      </c>
      <c r="F4394" s="254"/>
      <c r="G4394" s="255"/>
      <c r="H4394" s="255"/>
      <c r="I4394" s="210">
        <v>0.80000003636362416</v>
      </c>
    </row>
    <row r="4395" spans="1:9" x14ac:dyDescent="0.25">
      <c r="A4395" s="208" t="s">
        <v>8809</v>
      </c>
      <c r="B4395" s="208" t="s">
        <v>15813</v>
      </c>
      <c r="C4395" s="208" t="s">
        <v>13281</v>
      </c>
      <c r="D4395" s="208" t="s">
        <v>15814</v>
      </c>
      <c r="E4395" s="194">
        <v>518.60000001473304</v>
      </c>
      <c r="F4395" s="254"/>
      <c r="G4395" s="255"/>
      <c r="H4395" s="255"/>
      <c r="I4395" s="210">
        <v>7.700000009090906</v>
      </c>
    </row>
    <row r="4396" spans="1:9" x14ac:dyDescent="0.25">
      <c r="A4396" s="208" t="s">
        <v>8809</v>
      </c>
      <c r="B4396" s="208" t="s">
        <v>15815</v>
      </c>
      <c r="C4396" s="208" t="s">
        <v>13281</v>
      </c>
      <c r="D4396" s="208" t="s">
        <v>15816</v>
      </c>
      <c r="E4396" s="194">
        <v>1.4399999848460929</v>
      </c>
      <c r="F4396" s="254"/>
      <c r="G4396" s="255"/>
      <c r="H4396" s="255"/>
      <c r="I4396" s="210">
        <v>0.82000002969695973</v>
      </c>
    </row>
    <row r="4397" spans="1:9" x14ac:dyDescent="0.25">
      <c r="A4397" s="208" t="s">
        <v>8809</v>
      </c>
      <c r="B4397" s="208" t="s">
        <v>15817</v>
      </c>
      <c r="C4397" s="208" t="s">
        <v>13281</v>
      </c>
      <c r="D4397" s="208" t="s">
        <v>15818</v>
      </c>
      <c r="E4397" s="194">
        <v>60.349999996316747</v>
      </c>
      <c r="F4397" s="254"/>
      <c r="G4397" s="255"/>
      <c r="H4397" s="255"/>
      <c r="I4397" s="210">
        <v>0.75999997393940255</v>
      </c>
    </row>
    <row r="4398" spans="1:9" x14ac:dyDescent="0.25">
      <c r="A4398" s="208" t="s">
        <v>8809</v>
      </c>
      <c r="B4398" s="208" t="s">
        <v>15819</v>
      </c>
      <c r="C4398" s="208" t="s">
        <v>13281</v>
      </c>
      <c r="D4398" s="208" t="s">
        <v>15820</v>
      </c>
      <c r="E4398" s="253">
        <v>0.43969996906393077</v>
      </c>
      <c r="F4398" s="245"/>
      <c r="G4398" s="245"/>
      <c r="H4398" s="245"/>
      <c r="I4398" s="210">
        <v>0.38000002484847661</v>
      </c>
    </row>
    <row r="4399" spans="1:9" x14ac:dyDescent="0.25">
      <c r="A4399" s="208" t="s">
        <v>8809</v>
      </c>
      <c r="B4399" s="208" t="s">
        <v>15821</v>
      </c>
      <c r="C4399" s="208" t="s">
        <v>13281</v>
      </c>
      <c r="D4399" s="208" t="s">
        <v>15822</v>
      </c>
      <c r="E4399" s="194">
        <v>11.65999987729545</v>
      </c>
      <c r="F4399" s="254"/>
      <c r="G4399" s="255"/>
      <c r="H4399" s="255"/>
      <c r="I4399" s="210">
        <v>0.95999968000010671</v>
      </c>
    </row>
    <row r="4400" spans="1:9" x14ac:dyDescent="0.25">
      <c r="A4400" s="208" t="s">
        <v>8809</v>
      </c>
      <c r="B4400" s="208" t="s">
        <v>15823</v>
      </c>
      <c r="C4400" s="208" t="s">
        <v>13281</v>
      </c>
      <c r="D4400" s="208" t="s">
        <v>15824</v>
      </c>
      <c r="E4400" s="253">
        <v>39.570000004525127</v>
      </c>
      <c r="F4400" s="245"/>
      <c r="G4400" s="245"/>
      <c r="H4400" s="245"/>
      <c r="I4400" s="210">
        <v>3.879999994545456</v>
      </c>
    </row>
    <row r="4401" spans="1:9" x14ac:dyDescent="0.25">
      <c r="A4401" s="208" t="s">
        <v>8809</v>
      </c>
      <c r="B4401" s="208" t="s">
        <v>15825</v>
      </c>
      <c r="C4401" s="208" t="s">
        <v>13281</v>
      </c>
      <c r="D4401" s="208" t="s">
        <v>15826</v>
      </c>
      <c r="E4401" s="194">
        <v>39.559999583688509</v>
      </c>
      <c r="F4401" s="254"/>
      <c r="G4401" s="255"/>
      <c r="H4401" s="255"/>
      <c r="I4401" s="210">
        <v>331.72000003272728</v>
      </c>
    </row>
    <row r="4402" spans="1:9" x14ac:dyDescent="0.25">
      <c r="A4402" s="208" t="s">
        <v>8809</v>
      </c>
      <c r="B4402" s="208" t="s">
        <v>15827</v>
      </c>
      <c r="C4402" s="208" t="s">
        <v>13281</v>
      </c>
      <c r="D4402" s="208" t="s">
        <v>15828</v>
      </c>
      <c r="E4402" s="253">
        <v>39.559999583688509</v>
      </c>
      <c r="F4402" s="245"/>
      <c r="G4402" s="245"/>
      <c r="H4402" s="245"/>
      <c r="I4402" s="210">
        <v>298.610726220667</v>
      </c>
    </row>
    <row r="4403" spans="1:9" x14ac:dyDescent="0.25">
      <c r="A4403" s="208" t="s">
        <v>8809</v>
      </c>
      <c r="B4403" s="208" t="s">
        <v>15829</v>
      </c>
      <c r="C4403" s="208" t="s">
        <v>13281</v>
      </c>
      <c r="D4403" s="208" t="s">
        <v>15830</v>
      </c>
      <c r="E4403" s="194">
        <v>39.559999583688509</v>
      </c>
      <c r="F4403" s="254"/>
      <c r="G4403" s="255"/>
      <c r="H4403" s="255"/>
      <c r="I4403" s="210">
        <v>185.4000000181818</v>
      </c>
    </row>
    <row r="4404" spans="1:9" x14ac:dyDescent="0.25">
      <c r="A4404" s="208" t="s">
        <v>8809</v>
      </c>
      <c r="B4404" s="208" t="s">
        <v>15831</v>
      </c>
      <c r="C4404" s="208" t="s">
        <v>8811</v>
      </c>
      <c r="D4404" s="208" t="s">
        <v>15832</v>
      </c>
      <c r="E4404" s="194">
        <v>0.77999999179163393</v>
      </c>
      <c r="F4404" s="254"/>
      <c r="G4404" s="255"/>
      <c r="H4404" s="255"/>
      <c r="I4404" s="210">
        <v>2.4239000253666578</v>
      </c>
    </row>
    <row r="4405" spans="1:9" x14ac:dyDescent="0.25">
      <c r="A4405" s="208" t="s">
        <v>8809</v>
      </c>
      <c r="B4405" s="208" t="s">
        <v>15833</v>
      </c>
      <c r="C4405" s="208" t="s">
        <v>8811</v>
      </c>
      <c r="D4405" s="208" t="s">
        <v>15834</v>
      </c>
      <c r="E4405" s="194">
        <v>3.3836200643660082</v>
      </c>
      <c r="F4405" s="254"/>
      <c r="G4405" s="255"/>
      <c r="H4405" s="255"/>
      <c r="I4405" s="210">
        <v>2.4977000007666659</v>
      </c>
    </row>
    <row r="4406" spans="1:9" x14ac:dyDescent="0.25">
      <c r="A4406" s="208" t="s">
        <v>8809</v>
      </c>
      <c r="B4406" s="208" t="s">
        <v>15835</v>
      </c>
      <c r="C4406" s="208" t="s">
        <v>8811</v>
      </c>
      <c r="D4406" s="208" t="s">
        <v>15834</v>
      </c>
      <c r="E4406" s="253">
        <v>213.78999996011581</v>
      </c>
      <c r="F4406" s="245"/>
      <c r="G4406" s="245"/>
      <c r="H4406" s="245"/>
      <c r="I4406" s="210">
        <v>1.946500032984837</v>
      </c>
    </row>
    <row r="4407" spans="1:9" x14ac:dyDescent="0.25">
      <c r="A4407" s="208" t="s">
        <v>8809</v>
      </c>
      <c r="B4407" s="208" t="s">
        <v>15836</v>
      </c>
      <c r="C4407" s="208" t="s">
        <v>8811</v>
      </c>
      <c r="D4407" s="208" t="s">
        <v>15837</v>
      </c>
      <c r="E4407" s="194">
        <v>3.2699999655880041</v>
      </c>
      <c r="F4407" s="254"/>
      <c r="G4407" s="255"/>
      <c r="H4407" s="255"/>
      <c r="I4407" s="210">
        <v>1.7802000126606019</v>
      </c>
    </row>
    <row r="4408" spans="1:9" x14ac:dyDescent="0.25">
      <c r="A4408" s="208" t="s">
        <v>8809</v>
      </c>
      <c r="B4408" s="208" t="s">
        <v>15838</v>
      </c>
      <c r="C4408" s="208" t="s">
        <v>8815</v>
      </c>
      <c r="D4408" s="208" t="s">
        <v>15839</v>
      </c>
      <c r="E4408" s="253">
        <v>5.2474978663772918</v>
      </c>
      <c r="F4408" s="245"/>
      <c r="G4408" s="245"/>
      <c r="H4408" s="255"/>
      <c r="I4408" s="210">
        <v>0.15231055529042101</v>
      </c>
    </row>
    <row r="4409" spans="1:9" x14ac:dyDescent="0.25">
      <c r="A4409" s="208" t="s">
        <v>8809</v>
      </c>
      <c r="B4409" s="208" t="s">
        <v>15840</v>
      </c>
      <c r="C4409" s="208" t="s">
        <v>10828</v>
      </c>
      <c r="D4409" s="208" t="s">
        <v>12206</v>
      </c>
      <c r="E4409" s="194">
        <v>2.1985488850455259</v>
      </c>
      <c r="F4409" s="254"/>
      <c r="G4409" s="255"/>
      <c r="H4409" s="255"/>
      <c r="I4409" s="210">
        <v>2907.829999965757</v>
      </c>
    </row>
    <row r="4410" spans="1:9" x14ac:dyDescent="0.25">
      <c r="A4410" s="208" t="s">
        <v>8809</v>
      </c>
      <c r="B4410" s="208" t="s">
        <v>15841</v>
      </c>
      <c r="C4410" s="208" t="s">
        <v>12300</v>
      </c>
      <c r="D4410" s="208" t="s">
        <v>15842</v>
      </c>
      <c r="E4410" s="253">
        <v>17.755602549270169</v>
      </c>
      <c r="F4410" s="245"/>
      <c r="G4410" s="245"/>
      <c r="H4410" s="255"/>
      <c r="I4410" s="210">
        <v>22.97999999151515</v>
      </c>
    </row>
    <row r="4411" spans="1:9" x14ac:dyDescent="0.25">
      <c r="A4411" s="208" t="s">
        <v>8809</v>
      </c>
      <c r="B4411" s="208" t="s">
        <v>15843</v>
      </c>
      <c r="C4411" s="208" t="s">
        <v>12300</v>
      </c>
      <c r="D4411" s="208" t="s">
        <v>15844</v>
      </c>
      <c r="E4411" s="194">
        <v>34.38999963809524</v>
      </c>
      <c r="F4411" s="254"/>
      <c r="G4411" s="255"/>
      <c r="H4411" s="255"/>
      <c r="I4411" s="210">
        <v>12.270000000909089</v>
      </c>
    </row>
    <row r="4412" spans="1:9" x14ac:dyDescent="0.25">
      <c r="A4412" s="208" t="s">
        <v>8809</v>
      </c>
      <c r="B4412" s="208" t="s">
        <v>15845</v>
      </c>
      <c r="C4412" s="208" t="s">
        <v>10828</v>
      </c>
      <c r="D4412" s="208" t="s">
        <v>15846</v>
      </c>
      <c r="E4412" s="253">
        <v>0.39999999579058149</v>
      </c>
      <c r="F4412" s="245"/>
      <c r="G4412" s="245"/>
      <c r="H4412" s="245"/>
      <c r="I4412" s="210">
        <v>1.8499999893939429</v>
      </c>
    </row>
    <row r="4413" spans="1:9" x14ac:dyDescent="0.25">
      <c r="A4413" s="208" t="s">
        <v>8809</v>
      </c>
      <c r="B4413" s="208" t="s">
        <v>15847</v>
      </c>
      <c r="C4413" s="208" t="s">
        <v>10828</v>
      </c>
      <c r="D4413" s="208" t="s">
        <v>15848</v>
      </c>
      <c r="E4413" s="253">
        <v>23.05999996779795</v>
      </c>
      <c r="F4413" s="245"/>
      <c r="G4413" s="245"/>
      <c r="H4413" s="245"/>
      <c r="I4413" s="210">
        <v>5.8600000163636308</v>
      </c>
    </row>
    <row r="4414" spans="1:9" x14ac:dyDescent="0.25">
      <c r="A4414" s="208" t="s">
        <v>8809</v>
      </c>
      <c r="B4414" s="208" t="s">
        <v>15849</v>
      </c>
      <c r="C4414" s="208" t="s">
        <v>10828</v>
      </c>
      <c r="D4414" s="208" t="s">
        <v>15850</v>
      </c>
      <c r="E4414" s="253">
        <v>0.1183999987540121</v>
      </c>
      <c r="F4414" s="245"/>
      <c r="G4414" s="245"/>
      <c r="H4414" s="245"/>
      <c r="I4414" s="210">
        <v>20.860000016363632</v>
      </c>
    </row>
    <row r="4415" spans="1:9" x14ac:dyDescent="0.25">
      <c r="A4415" s="208" t="s">
        <v>8809</v>
      </c>
      <c r="B4415" s="208" t="s">
        <v>15851</v>
      </c>
      <c r="C4415" s="208" t="s">
        <v>10828</v>
      </c>
      <c r="D4415" s="208" t="s">
        <v>15852</v>
      </c>
      <c r="E4415" s="194">
        <v>26.78000003388582</v>
      </c>
      <c r="F4415" s="254"/>
      <c r="G4415" s="255"/>
      <c r="H4415" s="255"/>
      <c r="I4415" s="210">
        <v>3.8899999912121239</v>
      </c>
    </row>
    <row r="4416" spans="1:9" x14ac:dyDescent="0.25">
      <c r="A4416" s="208" t="s">
        <v>8809</v>
      </c>
      <c r="B4416" s="208" t="s">
        <v>15853</v>
      </c>
      <c r="C4416" s="208" t="s">
        <v>10828</v>
      </c>
      <c r="D4416" s="208" t="s">
        <v>15854</v>
      </c>
      <c r="E4416" s="194">
        <v>3.55791682654126</v>
      </c>
      <c r="F4416" s="254"/>
      <c r="G4416" s="255"/>
      <c r="H4416" s="255"/>
      <c r="I4416" s="210">
        <v>2.349999974242432</v>
      </c>
    </row>
    <row r="4417" spans="1:9" x14ac:dyDescent="0.25">
      <c r="A4417" s="208" t="s">
        <v>8809</v>
      </c>
      <c r="B4417" s="208" t="s">
        <v>15855</v>
      </c>
      <c r="C4417" s="208" t="s">
        <v>8818</v>
      </c>
      <c r="D4417" s="208" t="s">
        <v>15856</v>
      </c>
      <c r="E4417" s="253">
        <v>3.9199999587476979</v>
      </c>
      <c r="F4417" s="245"/>
      <c r="G4417" s="245"/>
      <c r="H4417" s="245"/>
      <c r="I4417" s="210">
        <v>15.339999962424249</v>
      </c>
    </row>
    <row r="4418" spans="1:9" x14ac:dyDescent="0.25">
      <c r="A4418" s="208" t="s">
        <v>8809</v>
      </c>
      <c r="B4418" s="208" t="s">
        <v>15857</v>
      </c>
      <c r="C4418" s="208" t="s">
        <v>8815</v>
      </c>
      <c r="D4418" s="208" t="s">
        <v>15858</v>
      </c>
      <c r="E4418" s="253">
        <v>41.039999568113657</v>
      </c>
      <c r="F4418" s="245"/>
      <c r="G4418" s="245"/>
      <c r="H4418" s="255"/>
      <c r="I4418" s="210">
        <v>0.10829996390001211</v>
      </c>
    </row>
    <row r="4419" spans="1:9" x14ac:dyDescent="0.25">
      <c r="A4419" s="208" t="s">
        <v>8809</v>
      </c>
      <c r="B4419" s="208" t="s">
        <v>15859</v>
      </c>
      <c r="C4419" s="208" t="s">
        <v>10828</v>
      </c>
      <c r="D4419" s="208" t="s">
        <v>15860</v>
      </c>
      <c r="E4419" s="194">
        <v>25.000000052617729</v>
      </c>
      <c r="F4419" s="254"/>
      <c r="G4419" s="255"/>
      <c r="H4419" s="255"/>
      <c r="I4419" s="210">
        <v>0.1400000290908994</v>
      </c>
    </row>
    <row r="4420" spans="1:9" x14ac:dyDescent="0.25">
      <c r="A4420" s="208" t="s">
        <v>8809</v>
      </c>
      <c r="B4420" s="208" t="s">
        <v>15861</v>
      </c>
      <c r="C4420" s="208" t="s">
        <v>10828</v>
      </c>
      <c r="D4420" s="208" t="s">
        <v>15860</v>
      </c>
      <c r="E4420" s="253">
        <v>0.14999999842146811</v>
      </c>
      <c r="F4420" s="245"/>
      <c r="G4420" s="245"/>
      <c r="H4420" s="245"/>
      <c r="I4420" s="210">
        <v>0.43000000818181539</v>
      </c>
    </row>
    <row r="4421" spans="1:9" x14ac:dyDescent="0.25">
      <c r="A4421" s="208" t="s">
        <v>8809</v>
      </c>
      <c r="B4421" s="208" t="s">
        <v>15862</v>
      </c>
      <c r="C4421" s="208" t="s">
        <v>10828</v>
      </c>
      <c r="D4421" s="208" t="s">
        <v>15863</v>
      </c>
      <c r="E4421" s="194">
        <v>0.12999999863193901</v>
      </c>
      <c r="F4421" s="254"/>
      <c r="G4421" s="255"/>
      <c r="H4421" s="255"/>
      <c r="I4421" s="210">
        <v>2.9999990000003331E-2</v>
      </c>
    </row>
    <row r="4422" spans="1:9" x14ac:dyDescent="0.25">
      <c r="A4422" s="208" t="s">
        <v>8809</v>
      </c>
      <c r="B4422" s="208" t="s">
        <v>15864</v>
      </c>
      <c r="C4422" s="208" t="s">
        <v>10828</v>
      </c>
      <c r="D4422" s="208" t="s">
        <v>15860</v>
      </c>
      <c r="E4422" s="253">
        <v>2.7467999710939228</v>
      </c>
      <c r="F4422" s="245"/>
      <c r="G4422" s="245"/>
      <c r="H4422" s="255"/>
      <c r="I4422" s="210">
        <v>2.9999990000003331E-2</v>
      </c>
    </row>
    <row r="4423" spans="1:9" x14ac:dyDescent="0.25">
      <c r="A4423" s="208" t="s">
        <v>8809</v>
      </c>
      <c r="B4423" s="208" t="s">
        <v>15865</v>
      </c>
      <c r="C4423" s="208" t="s">
        <v>10828</v>
      </c>
      <c r="D4423" s="208" t="s">
        <v>12295</v>
      </c>
      <c r="E4423" s="253">
        <v>0.56999999400157864</v>
      </c>
      <c r="F4423" s="245"/>
      <c r="G4423" s="245"/>
      <c r="H4423" s="245"/>
      <c r="I4423" s="210">
        <v>3.9999986666671108E-2</v>
      </c>
    </row>
    <row r="4424" spans="1:9" x14ac:dyDescent="0.25">
      <c r="A4424" s="208" t="s">
        <v>8809</v>
      </c>
      <c r="B4424" s="208" t="s">
        <v>15866</v>
      </c>
      <c r="C4424" s="208" t="s">
        <v>10828</v>
      </c>
      <c r="D4424" s="208" t="s">
        <v>12469</v>
      </c>
      <c r="E4424" s="253">
        <v>2.1985488850455259</v>
      </c>
      <c r="F4424" s="245"/>
      <c r="G4424" s="245"/>
      <c r="H4424" s="245"/>
      <c r="I4424" s="210">
        <v>0.12000003575756379</v>
      </c>
    </row>
    <row r="4425" spans="1:9" x14ac:dyDescent="0.25">
      <c r="A4425" s="208" t="s">
        <v>8809</v>
      </c>
      <c r="B4425" s="208" t="s">
        <v>15867</v>
      </c>
      <c r="C4425" s="208" t="s">
        <v>10828</v>
      </c>
      <c r="D4425" s="208" t="s">
        <v>15860</v>
      </c>
      <c r="E4425" s="253">
        <v>0.54999999421204959</v>
      </c>
      <c r="F4425" s="245"/>
      <c r="G4425" s="245"/>
      <c r="H4425" s="245"/>
      <c r="I4425" s="210">
        <v>4.9999983333338889E-2</v>
      </c>
    </row>
    <row r="4426" spans="1:9" x14ac:dyDescent="0.25">
      <c r="A4426" s="208" t="s">
        <v>8809</v>
      </c>
      <c r="B4426" s="208" t="s">
        <v>15868</v>
      </c>
      <c r="C4426" s="208" t="s">
        <v>10828</v>
      </c>
      <c r="D4426" s="208" t="s">
        <v>15860</v>
      </c>
      <c r="E4426" s="194">
        <v>13.603800014692981</v>
      </c>
      <c r="F4426" s="254"/>
      <c r="G4426" s="255"/>
      <c r="H4426" s="255"/>
      <c r="I4426" s="210">
        <v>4.9999983333338889E-2</v>
      </c>
    </row>
    <row r="4427" spans="1:9" x14ac:dyDescent="0.25">
      <c r="A4427" s="208" t="s">
        <v>8809</v>
      </c>
      <c r="B4427" s="208" t="s">
        <v>15869</v>
      </c>
      <c r="C4427" s="208" t="s">
        <v>10828</v>
      </c>
      <c r="D4427" s="208" t="s">
        <v>15870</v>
      </c>
      <c r="E4427" s="194">
        <v>2.3499999752696659</v>
      </c>
      <c r="F4427" s="254"/>
      <c r="G4427" s="255"/>
      <c r="H4427" s="255"/>
      <c r="I4427" s="210">
        <v>5.999998000000667E-2</v>
      </c>
    </row>
    <row r="4428" spans="1:9" x14ac:dyDescent="0.25">
      <c r="A4428" s="208" t="s">
        <v>8809</v>
      </c>
      <c r="B4428" s="208" t="s">
        <v>15871</v>
      </c>
      <c r="C4428" s="208" t="s">
        <v>10828</v>
      </c>
      <c r="D4428" s="208" t="s">
        <v>15860</v>
      </c>
      <c r="E4428" s="194">
        <v>1.2819000128187319</v>
      </c>
      <c r="F4428" s="254"/>
      <c r="G4428" s="255"/>
      <c r="H4428" s="255"/>
      <c r="I4428" s="210">
        <v>7.9999973333342217E-2</v>
      </c>
    </row>
    <row r="4429" spans="1:9" x14ac:dyDescent="0.25">
      <c r="A4429" s="208" t="s">
        <v>8809</v>
      </c>
      <c r="B4429" s="208" t="s">
        <v>15872</v>
      </c>
      <c r="C4429" s="208" t="s">
        <v>10828</v>
      </c>
      <c r="D4429" s="208" t="s">
        <v>12469</v>
      </c>
      <c r="E4429" s="253">
        <v>2.113999977753223</v>
      </c>
      <c r="F4429" s="245"/>
      <c r="G4429" s="245"/>
      <c r="H4429" s="245"/>
      <c r="I4429" s="210">
        <v>5.999998000000667E-2</v>
      </c>
    </row>
    <row r="4430" spans="1:9" x14ac:dyDescent="0.25">
      <c r="A4430" s="208" t="s">
        <v>8809</v>
      </c>
      <c r="B4430" s="208" t="s">
        <v>15873</v>
      </c>
      <c r="C4430" s="208" t="s">
        <v>10828</v>
      </c>
      <c r="D4430" s="208" t="s">
        <v>15860</v>
      </c>
      <c r="E4430" s="253">
        <v>44.969999526756133</v>
      </c>
      <c r="F4430" s="245"/>
      <c r="G4430" s="245"/>
      <c r="H4430" s="245"/>
      <c r="I4430" s="210">
        <v>0.13000003242423161</v>
      </c>
    </row>
    <row r="4431" spans="1:9" x14ac:dyDescent="0.25">
      <c r="A4431" s="208" t="s">
        <v>8809</v>
      </c>
      <c r="B4431" s="208" t="s">
        <v>15874</v>
      </c>
      <c r="C4431" s="208" t="s">
        <v>10828</v>
      </c>
      <c r="D4431" s="208" t="s">
        <v>15860</v>
      </c>
      <c r="E4431" s="253">
        <v>0.47999999494869777</v>
      </c>
      <c r="F4431" s="245"/>
      <c r="G4431" s="245"/>
      <c r="H4431" s="245"/>
      <c r="I4431" s="210">
        <v>0.1099999633333455</v>
      </c>
    </row>
    <row r="4432" spans="1:9" x14ac:dyDescent="0.25">
      <c r="A4432" s="208" t="s">
        <v>8809</v>
      </c>
      <c r="B4432" s="208" t="s">
        <v>15875</v>
      </c>
      <c r="C4432" s="208" t="s">
        <v>10828</v>
      </c>
      <c r="D4432" s="208" t="s">
        <v>12469</v>
      </c>
      <c r="E4432" s="253">
        <v>4.8899999485398586</v>
      </c>
      <c r="F4432" s="245"/>
      <c r="G4432" s="245"/>
      <c r="H4432" s="245"/>
      <c r="I4432" s="210">
        <v>0.1099999633333455</v>
      </c>
    </row>
    <row r="4433" spans="1:9" x14ac:dyDescent="0.25">
      <c r="A4433" s="208" t="s">
        <v>8809</v>
      </c>
      <c r="B4433" s="208" t="s">
        <v>15876</v>
      </c>
      <c r="C4433" s="208" t="s">
        <v>10828</v>
      </c>
      <c r="D4433" s="208" t="s">
        <v>15877</v>
      </c>
      <c r="E4433" s="194">
        <v>1.829199980750329</v>
      </c>
      <c r="F4433" s="254"/>
      <c r="G4433" s="255"/>
      <c r="H4433" s="255"/>
      <c r="I4433" s="210">
        <v>0.74999997727273482</v>
      </c>
    </row>
    <row r="4434" spans="1:9" x14ac:dyDescent="0.25">
      <c r="A4434" s="208" t="s">
        <v>8809</v>
      </c>
      <c r="B4434" s="208" t="s">
        <v>15878</v>
      </c>
      <c r="C4434" s="208" t="s">
        <v>10828</v>
      </c>
      <c r="D4434" s="208" t="s">
        <v>15879</v>
      </c>
      <c r="E4434" s="194">
        <v>7.9453480879205669</v>
      </c>
      <c r="F4434" s="254"/>
      <c r="G4434" s="255"/>
      <c r="H4434" s="255"/>
      <c r="I4434" s="210">
        <v>1.9999993333335551E-2</v>
      </c>
    </row>
    <row r="4435" spans="1:9" x14ac:dyDescent="0.25">
      <c r="A4435" s="208" t="s">
        <v>8809</v>
      </c>
      <c r="B4435" s="208" t="s">
        <v>15880</v>
      </c>
      <c r="C4435" s="208" t="s">
        <v>10828</v>
      </c>
      <c r="D4435" s="208" t="s">
        <v>12487</v>
      </c>
      <c r="E4435" s="253">
        <v>2.5299999733754279</v>
      </c>
      <c r="F4435" s="245"/>
      <c r="G4435" s="245"/>
      <c r="H4435" s="255"/>
      <c r="I4435" s="210">
        <v>5.999998000000667E-2</v>
      </c>
    </row>
    <row r="4436" spans="1:9" x14ac:dyDescent="0.25">
      <c r="A4436" s="208" t="s">
        <v>8809</v>
      </c>
      <c r="B4436" s="208" t="s">
        <v>15881</v>
      </c>
      <c r="C4436" s="208" t="s">
        <v>10828</v>
      </c>
      <c r="D4436" s="208" t="s">
        <v>12681</v>
      </c>
      <c r="E4436" s="253">
        <v>43.809170809690393</v>
      </c>
      <c r="F4436" s="245"/>
      <c r="G4436" s="245"/>
      <c r="H4436" s="245"/>
      <c r="I4436" s="210">
        <v>1.9999993333335551E-2</v>
      </c>
    </row>
    <row r="4437" spans="1:9" x14ac:dyDescent="0.25">
      <c r="A4437" s="208" t="s">
        <v>8809</v>
      </c>
      <c r="B4437" s="208" t="s">
        <v>15882</v>
      </c>
      <c r="C4437" s="208" t="s">
        <v>10828</v>
      </c>
      <c r="D4437" s="208" t="s">
        <v>15883</v>
      </c>
      <c r="E4437" s="194">
        <v>42.969999547803219</v>
      </c>
      <c r="F4437" s="254"/>
      <c r="G4437" s="255"/>
      <c r="H4437" s="255"/>
      <c r="I4437" s="210">
        <v>3.9999986666671108E-2</v>
      </c>
    </row>
    <row r="4438" spans="1:9" x14ac:dyDescent="0.25">
      <c r="A4438" s="208" t="s">
        <v>8809</v>
      </c>
      <c r="B4438" s="208" t="s">
        <v>15884</v>
      </c>
      <c r="C4438" s="208" t="s">
        <v>10828</v>
      </c>
      <c r="D4438" s="208" t="s">
        <v>15885</v>
      </c>
      <c r="E4438" s="253">
        <v>4.8945434896654199</v>
      </c>
      <c r="F4438" s="245"/>
      <c r="G4438" s="245"/>
      <c r="H4438" s="245"/>
      <c r="I4438" s="210">
        <v>5.999998000000667E-2</v>
      </c>
    </row>
    <row r="4439" spans="1:9" x14ac:dyDescent="0.25">
      <c r="A4439" s="208" t="s">
        <v>8809</v>
      </c>
      <c r="B4439" s="208" t="s">
        <v>15886</v>
      </c>
      <c r="C4439" s="208" t="s">
        <v>10828</v>
      </c>
      <c r="D4439" s="208" t="s">
        <v>15883</v>
      </c>
      <c r="E4439" s="194">
        <v>4.4599999530649832</v>
      </c>
      <c r="F4439" s="254"/>
      <c r="G4439" s="255"/>
      <c r="H4439" s="255"/>
      <c r="I4439" s="210">
        <v>3.9999986666671108E-2</v>
      </c>
    </row>
    <row r="4440" spans="1:9" x14ac:dyDescent="0.25">
      <c r="A4440" s="208" t="s">
        <v>8809</v>
      </c>
      <c r="B4440" s="208" t="s">
        <v>15887</v>
      </c>
      <c r="C4440" s="208" t="s">
        <v>10828</v>
      </c>
      <c r="D4440" s="208" t="s">
        <v>15888</v>
      </c>
      <c r="E4440" s="253">
        <v>1.9299999796895559</v>
      </c>
      <c r="F4440" s="245"/>
      <c r="G4440" s="245"/>
      <c r="H4440" s="255"/>
      <c r="I4440" s="210">
        <v>0.1099999633333455</v>
      </c>
    </row>
    <row r="4441" spans="1:9" x14ac:dyDescent="0.25">
      <c r="A4441" s="208" t="s">
        <v>8809</v>
      </c>
      <c r="B4441" s="208" t="s">
        <v>15889</v>
      </c>
      <c r="C4441" s="208" t="s">
        <v>10828</v>
      </c>
      <c r="D4441" s="208" t="s">
        <v>12686</v>
      </c>
      <c r="E4441" s="194">
        <v>38.979999589792158</v>
      </c>
      <c r="F4441" s="254"/>
      <c r="G4441" s="255"/>
      <c r="H4441" s="255"/>
      <c r="I4441" s="210">
        <v>5.999998000000667E-2</v>
      </c>
    </row>
    <row r="4442" spans="1:9" x14ac:dyDescent="0.25">
      <c r="A4442" s="208" t="s">
        <v>8809</v>
      </c>
      <c r="B4442" s="208" t="s">
        <v>15890</v>
      </c>
      <c r="C4442" s="208" t="s">
        <v>10828</v>
      </c>
      <c r="D4442" s="208" t="s">
        <v>15891</v>
      </c>
      <c r="E4442" s="194">
        <v>3.6732227974404341</v>
      </c>
      <c r="F4442" s="254"/>
      <c r="G4442" s="255"/>
      <c r="H4442" s="255"/>
      <c r="I4442" s="210">
        <v>1.9999993333335551E-2</v>
      </c>
    </row>
    <row r="4443" spans="1:9" x14ac:dyDescent="0.25">
      <c r="A4443" s="208" t="s">
        <v>8809</v>
      </c>
      <c r="B4443" s="208" t="s">
        <v>15892</v>
      </c>
      <c r="C4443" s="208" t="s">
        <v>10828</v>
      </c>
      <c r="D4443" s="208" t="s">
        <v>12686</v>
      </c>
      <c r="E4443" s="253">
        <v>5.5800000465140744</v>
      </c>
      <c r="F4443" s="245"/>
      <c r="G4443" s="245"/>
      <c r="H4443" s="255"/>
      <c r="I4443" s="210">
        <v>1.9999993333335551E-2</v>
      </c>
    </row>
    <row r="4444" spans="1:9" x14ac:dyDescent="0.25">
      <c r="A4444" s="208" t="s">
        <v>8809</v>
      </c>
      <c r="B4444" s="208" t="s">
        <v>15893</v>
      </c>
      <c r="C4444" s="208" t="s">
        <v>10828</v>
      </c>
      <c r="D4444" s="208" t="s">
        <v>12686</v>
      </c>
      <c r="E4444" s="194">
        <v>14.20260000839148</v>
      </c>
      <c r="F4444" s="254"/>
      <c r="G4444" s="255"/>
      <c r="H4444" s="255"/>
      <c r="I4444" s="210">
        <v>2.9999990000003331E-2</v>
      </c>
    </row>
    <row r="4445" spans="1:9" x14ac:dyDescent="0.25">
      <c r="A4445" s="208" t="s">
        <v>8809</v>
      </c>
      <c r="B4445" s="208" t="s">
        <v>15894</v>
      </c>
      <c r="C4445" s="208" t="s">
        <v>10828</v>
      </c>
      <c r="D4445" s="208" t="s">
        <v>15895</v>
      </c>
      <c r="E4445" s="253">
        <v>38.700000013680608</v>
      </c>
      <c r="F4445" s="245"/>
      <c r="G4445" s="245"/>
      <c r="H4445" s="245"/>
      <c r="I4445" s="210">
        <v>5.999998000000667E-2</v>
      </c>
    </row>
    <row r="4446" spans="1:9" x14ac:dyDescent="0.25">
      <c r="A4446" s="208" t="s">
        <v>8809</v>
      </c>
      <c r="B4446" s="208" t="s">
        <v>15896</v>
      </c>
      <c r="C4446" s="208" t="s">
        <v>10828</v>
      </c>
      <c r="D4446" s="208" t="s">
        <v>12649</v>
      </c>
      <c r="E4446" s="253">
        <v>38.67999959294923</v>
      </c>
      <c r="F4446" s="245"/>
      <c r="G4446" s="245"/>
      <c r="H4446" s="245"/>
      <c r="I4446" s="210">
        <v>8.9999970000009991E-2</v>
      </c>
    </row>
    <row r="4447" spans="1:9" x14ac:dyDescent="0.25">
      <c r="A4447" s="208" t="s">
        <v>8809</v>
      </c>
      <c r="B4447" s="208" t="s">
        <v>15897</v>
      </c>
      <c r="C4447" s="208" t="s">
        <v>10828</v>
      </c>
      <c r="D4447" s="208" t="s">
        <v>12649</v>
      </c>
      <c r="E4447" s="253">
        <v>38.67999959294923</v>
      </c>
      <c r="F4447" s="245"/>
      <c r="G4447" s="245"/>
      <c r="H4447" s="245"/>
      <c r="I4447" s="210">
        <v>9.9999966666677778E-2</v>
      </c>
    </row>
    <row r="4448" spans="1:9" x14ac:dyDescent="0.25">
      <c r="A4448" s="208" t="s">
        <v>8809</v>
      </c>
      <c r="B4448" s="208" t="s">
        <v>15898</v>
      </c>
      <c r="C4448" s="208" t="s">
        <v>10828</v>
      </c>
      <c r="D4448" s="208" t="s">
        <v>15899</v>
      </c>
      <c r="E4448" s="253">
        <v>38.67999959294923</v>
      </c>
      <c r="F4448" s="245"/>
      <c r="G4448" s="245"/>
      <c r="H4448" s="245"/>
      <c r="I4448" s="210">
        <v>3.9999986666671108E-2</v>
      </c>
    </row>
    <row r="4449" spans="1:9" x14ac:dyDescent="0.25">
      <c r="A4449" s="208" t="s">
        <v>8809</v>
      </c>
      <c r="B4449" s="208" t="s">
        <v>15900</v>
      </c>
      <c r="C4449" s="208" t="s">
        <v>10828</v>
      </c>
      <c r="D4449" s="208" t="s">
        <v>15901</v>
      </c>
      <c r="E4449" s="253">
        <v>16.080000041252301</v>
      </c>
      <c r="F4449" s="245"/>
      <c r="G4449" s="245"/>
      <c r="H4449" s="255"/>
      <c r="I4449" s="210">
        <v>2.9999990000003331E-2</v>
      </c>
    </row>
    <row r="4450" spans="1:9" x14ac:dyDescent="0.25">
      <c r="A4450" s="208" t="s">
        <v>8809</v>
      </c>
      <c r="B4450" s="208" t="s">
        <v>15902</v>
      </c>
      <c r="C4450" s="208" t="s">
        <v>10828</v>
      </c>
      <c r="D4450" s="208" t="s">
        <v>12686</v>
      </c>
      <c r="E4450" s="194">
        <v>8.5500000152591422</v>
      </c>
      <c r="F4450" s="254"/>
      <c r="G4450" s="255"/>
      <c r="H4450" s="255"/>
      <c r="I4450" s="210">
        <v>3.9999986666671108E-2</v>
      </c>
    </row>
    <row r="4451" spans="1:9" x14ac:dyDescent="0.25">
      <c r="A4451" s="208" t="s">
        <v>8809</v>
      </c>
      <c r="B4451" s="208" t="s">
        <v>15903</v>
      </c>
      <c r="C4451" s="208" t="s">
        <v>10828</v>
      </c>
      <c r="D4451" s="208" t="s">
        <v>15904</v>
      </c>
      <c r="E4451" s="253">
        <v>16.35859998570271</v>
      </c>
      <c r="F4451" s="245"/>
      <c r="G4451" s="245"/>
      <c r="H4451" s="245"/>
      <c r="I4451" s="210">
        <v>6.9999976666674443E-2</v>
      </c>
    </row>
    <row r="4452" spans="1:9" x14ac:dyDescent="0.25">
      <c r="A4452" s="208" t="s">
        <v>8809</v>
      </c>
      <c r="B4452" s="208" t="s">
        <v>15905</v>
      </c>
      <c r="C4452" s="208" t="s">
        <v>10828</v>
      </c>
      <c r="D4452" s="208" t="s">
        <v>12686</v>
      </c>
      <c r="E4452" s="253">
        <v>16.349999827940021</v>
      </c>
      <c r="F4452" s="245"/>
      <c r="G4452" s="245"/>
      <c r="H4452" s="255"/>
      <c r="I4452" s="210">
        <v>5.999998000000667E-2</v>
      </c>
    </row>
    <row r="4453" spans="1:9" x14ac:dyDescent="0.25">
      <c r="A4453" s="208" t="s">
        <v>8809</v>
      </c>
      <c r="B4453" s="208" t="s">
        <v>15906</v>
      </c>
      <c r="C4453" s="208" t="s">
        <v>10828</v>
      </c>
      <c r="D4453" s="208" t="s">
        <v>12686</v>
      </c>
      <c r="E4453" s="253">
        <v>16.329999828150491</v>
      </c>
      <c r="F4453" s="245"/>
      <c r="G4453" s="245"/>
      <c r="H4453" s="255"/>
      <c r="I4453" s="210">
        <v>6.9999976666674443E-2</v>
      </c>
    </row>
    <row r="4454" spans="1:9" x14ac:dyDescent="0.25">
      <c r="A4454" s="208" t="s">
        <v>8809</v>
      </c>
      <c r="B4454" s="208" t="s">
        <v>15907</v>
      </c>
      <c r="C4454" s="208" t="s">
        <v>10828</v>
      </c>
      <c r="D4454" s="208" t="s">
        <v>15908</v>
      </c>
      <c r="E4454" s="194">
        <v>8.5100000156800846</v>
      </c>
      <c r="F4454" s="254"/>
      <c r="G4454" s="255"/>
      <c r="H4454" s="255"/>
      <c r="I4454" s="210">
        <v>9.9999966666677771E-3</v>
      </c>
    </row>
    <row r="4455" spans="1:9" x14ac:dyDescent="0.25">
      <c r="A4455" s="208" t="s">
        <v>8809</v>
      </c>
      <c r="B4455" s="208" t="s">
        <v>15909</v>
      </c>
      <c r="C4455" s="208" t="s">
        <v>10828</v>
      </c>
      <c r="D4455" s="208" t="s">
        <v>15910</v>
      </c>
      <c r="E4455" s="194">
        <v>4.3799999539068679</v>
      </c>
      <c r="F4455" s="254"/>
      <c r="G4455" s="255"/>
      <c r="H4455" s="255"/>
      <c r="I4455" s="210">
        <v>1.9999993333335551E-2</v>
      </c>
    </row>
    <row r="4456" spans="1:9" x14ac:dyDescent="0.25">
      <c r="A4456" s="208" t="s">
        <v>8809</v>
      </c>
      <c r="B4456" s="208" t="s">
        <v>15911</v>
      </c>
      <c r="C4456" s="208" t="s">
        <v>8811</v>
      </c>
      <c r="D4456" s="208" t="s">
        <v>15912</v>
      </c>
      <c r="E4456" s="194">
        <v>38.979999589792158</v>
      </c>
      <c r="F4456" s="254"/>
      <c r="G4456" s="255"/>
      <c r="H4456" s="255"/>
      <c r="I4456" s="210">
        <v>1.119999626666791E-2</v>
      </c>
    </row>
    <row r="4457" spans="1:9" x14ac:dyDescent="0.25">
      <c r="A4457" s="208" t="s">
        <v>8809</v>
      </c>
      <c r="B4457" s="256" t="s">
        <v>15913</v>
      </c>
      <c r="C4457" s="208" t="s">
        <v>8811</v>
      </c>
      <c r="D4457" s="208" t="s">
        <v>15912</v>
      </c>
      <c r="E4457" s="253">
        <v>203.41999996400949</v>
      </c>
      <c r="F4457" s="245"/>
      <c r="G4457" s="245"/>
      <c r="H4457" s="245"/>
      <c r="I4457" s="210">
        <v>2.039999320000227E-2</v>
      </c>
    </row>
    <row r="4458" spans="1:9" x14ac:dyDescent="0.25">
      <c r="A4458" s="208" t="s">
        <v>8809</v>
      </c>
      <c r="B4458" s="208" t="s">
        <v>15914</v>
      </c>
      <c r="C4458" s="208" t="s">
        <v>10828</v>
      </c>
      <c r="D4458" s="208" t="s">
        <v>15915</v>
      </c>
      <c r="E4458" s="194">
        <v>2862.4699999740069</v>
      </c>
      <c r="F4458" s="254"/>
      <c r="G4458" s="255"/>
      <c r="H4458" s="255"/>
      <c r="I4458" s="210">
        <v>4.9999983333338889E-2</v>
      </c>
    </row>
    <row r="4459" spans="1:9" x14ac:dyDescent="0.25">
      <c r="A4459" s="208" t="s">
        <v>8809</v>
      </c>
      <c r="B4459" s="208" t="s">
        <v>15916</v>
      </c>
      <c r="C4459" s="208" t="s">
        <v>8811</v>
      </c>
      <c r="D4459" s="208" t="s">
        <v>15917</v>
      </c>
      <c r="E4459" s="194">
        <v>26.51000003672717</v>
      </c>
      <c r="F4459" s="254"/>
      <c r="G4459" s="255"/>
      <c r="H4459" s="255"/>
      <c r="I4459" s="210">
        <v>1.399999533333489E-2</v>
      </c>
    </row>
    <row r="4460" spans="1:9" x14ac:dyDescent="0.25">
      <c r="A4460" s="208" t="s">
        <v>8809</v>
      </c>
      <c r="B4460" s="208" t="s">
        <v>15918</v>
      </c>
      <c r="C4460" s="208" t="s">
        <v>10828</v>
      </c>
      <c r="D4460" s="208" t="s">
        <v>15919</v>
      </c>
      <c r="E4460" s="253">
        <v>151.78999998116291</v>
      </c>
      <c r="F4460" s="245"/>
      <c r="G4460" s="245"/>
      <c r="H4460" s="245"/>
      <c r="I4460" s="210">
        <v>1.9999993333335551E-2</v>
      </c>
    </row>
    <row r="4461" spans="1:9" x14ac:dyDescent="0.25">
      <c r="A4461" s="208" t="s">
        <v>8809</v>
      </c>
      <c r="B4461" s="208" t="s">
        <v>15920</v>
      </c>
      <c r="C4461" s="208" t="s">
        <v>10828</v>
      </c>
      <c r="D4461" s="208" t="s">
        <v>15921</v>
      </c>
      <c r="E4461" s="253">
        <v>5.6556000457184954</v>
      </c>
      <c r="F4461" s="245"/>
      <c r="G4461" s="245"/>
      <c r="H4461" s="255"/>
      <c r="I4461" s="210">
        <v>9.9999966666677778E-2</v>
      </c>
    </row>
    <row r="4462" spans="1:9" x14ac:dyDescent="0.25">
      <c r="A4462" s="208" t="s">
        <v>8809</v>
      </c>
      <c r="B4462" s="208" t="s">
        <v>15922</v>
      </c>
      <c r="C4462" s="208" t="s">
        <v>10828</v>
      </c>
      <c r="D4462" s="208" t="s">
        <v>15923</v>
      </c>
      <c r="E4462" s="253">
        <v>0.12999999863193901</v>
      </c>
      <c r="F4462" s="245"/>
      <c r="G4462" s="245"/>
      <c r="H4462" s="245"/>
      <c r="I4462" s="210">
        <v>4.9999983333338889E-2</v>
      </c>
    </row>
    <row r="4463" spans="1:9" x14ac:dyDescent="0.25">
      <c r="A4463" s="208" t="s">
        <v>8809</v>
      </c>
      <c r="B4463" s="208" t="s">
        <v>15924</v>
      </c>
      <c r="C4463" s="208" t="s">
        <v>10828</v>
      </c>
      <c r="D4463" s="208" t="s">
        <v>15925</v>
      </c>
      <c r="E4463" s="194">
        <v>5.5900000464088393</v>
      </c>
      <c r="F4463" s="254"/>
      <c r="G4463" s="255"/>
      <c r="H4463" s="255"/>
      <c r="I4463" s="210">
        <v>3.9999986666671108E-2</v>
      </c>
    </row>
    <row r="4464" spans="1:9" x14ac:dyDescent="0.25">
      <c r="A4464" s="208" t="s">
        <v>8809</v>
      </c>
      <c r="B4464" s="208" t="s">
        <v>15926</v>
      </c>
      <c r="C4464" s="208" t="s">
        <v>10828</v>
      </c>
      <c r="D4464" s="208" t="s">
        <v>15927</v>
      </c>
      <c r="E4464" s="194">
        <v>2.9699999687450669</v>
      </c>
      <c r="F4464" s="254"/>
      <c r="G4464" s="255"/>
      <c r="H4464" s="255"/>
      <c r="I4464" s="210">
        <v>0.65000001060605705</v>
      </c>
    </row>
    <row r="4465" spans="1:9" x14ac:dyDescent="0.25">
      <c r="A4465" s="208" t="s">
        <v>8809</v>
      </c>
      <c r="B4465" s="208" t="s">
        <v>15928</v>
      </c>
      <c r="C4465" s="208" t="s">
        <v>10828</v>
      </c>
      <c r="D4465" s="208" t="s">
        <v>15929</v>
      </c>
      <c r="E4465" s="194">
        <v>247.36000002778221</v>
      </c>
      <c r="F4465" s="254"/>
      <c r="G4465" s="255"/>
      <c r="H4465" s="255"/>
      <c r="I4465" s="210">
        <v>0.64000001393938932</v>
      </c>
    </row>
    <row r="4466" spans="1:9" x14ac:dyDescent="0.25">
      <c r="A4466" s="208" t="s">
        <v>8809</v>
      </c>
      <c r="B4466" s="208" t="s">
        <v>15930</v>
      </c>
      <c r="C4466" s="208" t="s">
        <v>10828</v>
      </c>
      <c r="D4466" s="208" t="s">
        <v>15931</v>
      </c>
      <c r="E4466" s="253">
        <v>234.69999995053931</v>
      </c>
      <c r="F4466" s="245"/>
      <c r="G4466" s="245"/>
      <c r="H4466" s="245"/>
      <c r="I4466" s="210">
        <v>3.9999986666671108E-2</v>
      </c>
    </row>
    <row r="4467" spans="1:9" x14ac:dyDescent="0.25">
      <c r="A4467" s="208" t="s">
        <v>8809</v>
      </c>
      <c r="B4467" s="208" t="s">
        <v>15932</v>
      </c>
      <c r="C4467" s="208" t="s">
        <v>10828</v>
      </c>
      <c r="D4467" s="208" t="s">
        <v>15933</v>
      </c>
      <c r="E4467" s="253">
        <v>9.2800000075769553</v>
      </c>
      <c r="F4467" s="245"/>
      <c r="G4467" s="245"/>
      <c r="H4467" s="245"/>
      <c r="I4467" s="210">
        <v>3.9999986666671108E-2</v>
      </c>
    </row>
    <row r="4468" spans="1:9" x14ac:dyDescent="0.25">
      <c r="A4468" s="208" t="s">
        <v>8809</v>
      </c>
      <c r="B4468" s="208" t="s">
        <v>15934</v>
      </c>
      <c r="C4468" s="208" t="s">
        <v>10828</v>
      </c>
      <c r="D4468" s="208" t="s">
        <v>15935</v>
      </c>
      <c r="E4468" s="253">
        <v>12.694196130553051</v>
      </c>
      <c r="F4468" s="245"/>
      <c r="G4468" s="245"/>
      <c r="H4468" s="245"/>
      <c r="I4468" s="210">
        <v>7.9999973333342217E-2</v>
      </c>
    </row>
    <row r="4469" spans="1:9" x14ac:dyDescent="0.25">
      <c r="A4469" s="208" t="s">
        <v>8809</v>
      </c>
      <c r="B4469" s="208" t="s">
        <v>15936</v>
      </c>
      <c r="C4469" s="208" t="s">
        <v>10828</v>
      </c>
      <c r="D4469" s="208" t="s">
        <v>15937</v>
      </c>
      <c r="E4469" s="194">
        <v>1.4399999848460929</v>
      </c>
      <c r="F4469" s="254"/>
      <c r="G4469" s="255"/>
      <c r="H4469" s="255"/>
      <c r="I4469" s="210">
        <v>9.9999966666677778E-2</v>
      </c>
    </row>
    <row r="4470" spans="1:9" x14ac:dyDescent="0.25">
      <c r="A4470" s="208" t="s">
        <v>8809</v>
      </c>
      <c r="B4470" s="208" t="s">
        <v>15938</v>
      </c>
      <c r="C4470" s="208" t="s">
        <v>10828</v>
      </c>
      <c r="D4470" s="208" t="s">
        <v>15939</v>
      </c>
      <c r="E4470" s="194">
        <v>3.151999966829782</v>
      </c>
      <c r="F4470" s="254"/>
      <c r="G4470" s="255"/>
      <c r="H4470" s="255"/>
      <c r="I4470" s="210">
        <v>8.9999970000009991E-2</v>
      </c>
    </row>
    <row r="4471" spans="1:9" x14ac:dyDescent="0.25">
      <c r="A4471" s="208" t="s">
        <v>8809</v>
      </c>
      <c r="B4471" s="208" t="s">
        <v>15940</v>
      </c>
      <c r="C4471" s="208" t="s">
        <v>10828</v>
      </c>
      <c r="D4471" s="208" t="s">
        <v>12295</v>
      </c>
      <c r="E4471" s="253">
        <v>51.899999980005262</v>
      </c>
      <c r="F4471" s="245"/>
      <c r="G4471" s="245"/>
      <c r="H4471" s="245"/>
      <c r="I4471" s="210">
        <v>0.15000002575756721</v>
      </c>
    </row>
    <row r="4472" spans="1:9" x14ac:dyDescent="0.25">
      <c r="A4472" s="208" t="s">
        <v>8809</v>
      </c>
      <c r="B4472" s="208" t="s">
        <v>15941</v>
      </c>
      <c r="C4472" s="208" t="s">
        <v>10828</v>
      </c>
      <c r="D4472" s="208" t="s">
        <v>15942</v>
      </c>
      <c r="E4472" s="253">
        <v>6.2900000390423578</v>
      </c>
      <c r="F4472" s="245"/>
      <c r="G4472" s="245"/>
      <c r="H4472" s="245"/>
      <c r="I4472" s="210">
        <v>3.9999986666671108E-2</v>
      </c>
    </row>
    <row r="4473" spans="1:9" x14ac:dyDescent="0.25">
      <c r="A4473" s="208" t="s">
        <v>8809</v>
      </c>
      <c r="B4473" s="208" t="s">
        <v>15943</v>
      </c>
      <c r="C4473" s="208" t="s">
        <v>10828</v>
      </c>
      <c r="D4473" s="208" t="s">
        <v>15944</v>
      </c>
      <c r="E4473" s="253">
        <v>117.5000000263089</v>
      </c>
      <c r="F4473" s="245"/>
      <c r="G4473" s="245"/>
      <c r="H4473" s="245"/>
      <c r="I4473" s="210">
        <v>1.1100000087878761</v>
      </c>
    </row>
    <row r="4474" spans="1:9" x14ac:dyDescent="0.25">
      <c r="A4474" s="208" t="s">
        <v>8809</v>
      </c>
      <c r="B4474" s="208" t="s">
        <v>15945</v>
      </c>
      <c r="C4474" s="208" t="s">
        <v>10828</v>
      </c>
      <c r="D4474" s="208" t="s">
        <v>15877</v>
      </c>
      <c r="E4474" s="253">
        <v>108.470000016101</v>
      </c>
      <c r="F4474" s="245"/>
      <c r="G4474" s="245"/>
      <c r="H4474" s="245"/>
      <c r="I4474" s="210">
        <v>6.9999976666674443E-2</v>
      </c>
    </row>
    <row r="4475" spans="1:9" x14ac:dyDescent="0.25">
      <c r="A4475" s="208" t="s">
        <v>8809</v>
      </c>
      <c r="B4475" s="208" t="s">
        <v>15946</v>
      </c>
      <c r="C4475" s="208" t="s">
        <v>10828</v>
      </c>
      <c r="D4475" s="208" t="s">
        <v>15888</v>
      </c>
      <c r="E4475" s="194">
        <v>1.5671086391254021</v>
      </c>
      <c r="F4475" s="254"/>
      <c r="G4475" s="255"/>
      <c r="H4475" s="255"/>
      <c r="I4475" s="210">
        <v>2.9999990000003331E-2</v>
      </c>
    </row>
    <row r="4476" spans="1:9" x14ac:dyDescent="0.25">
      <c r="A4476" s="208" t="s">
        <v>8809</v>
      </c>
      <c r="B4476" s="208" t="s">
        <v>15947</v>
      </c>
      <c r="C4476" s="208" t="s">
        <v>10828</v>
      </c>
      <c r="D4476" s="208" t="s">
        <v>15883</v>
      </c>
      <c r="E4476" s="194">
        <v>4.7026097900277843</v>
      </c>
      <c r="F4476" s="254"/>
      <c r="G4476" s="255"/>
      <c r="H4476" s="255"/>
      <c r="I4476" s="210">
        <v>2.9999990000003331E-2</v>
      </c>
    </row>
    <row r="4477" spans="1:9" x14ac:dyDescent="0.25">
      <c r="A4477" s="208" t="s">
        <v>8809</v>
      </c>
      <c r="B4477" s="208" t="s">
        <v>15948</v>
      </c>
      <c r="C4477" s="208" t="s">
        <v>10828</v>
      </c>
      <c r="D4477" s="208" t="s">
        <v>12673</v>
      </c>
      <c r="E4477" s="253">
        <v>6.5999999305445936E-2</v>
      </c>
      <c r="F4477" s="245"/>
      <c r="G4477" s="245"/>
      <c r="H4477" s="245"/>
      <c r="I4477" s="210">
        <v>2.9999990000003331E-2</v>
      </c>
    </row>
    <row r="4478" spans="1:9" x14ac:dyDescent="0.25">
      <c r="A4478" s="208" t="s">
        <v>8809</v>
      </c>
      <c r="B4478" s="208" t="s">
        <v>15949</v>
      </c>
      <c r="C4478" s="208" t="s">
        <v>10828</v>
      </c>
      <c r="D4478" s="208" t="s">
        <v>15950</v>
      </c>
      <c r="E4478" s="194">
        <v>5.1600000509339647</v>
      </c>
      <c r="F4478" s="254"/>
      <c r="G4478" s="255"/>
      <c r="H4478" s="255"/>
      <c r="I4478" s="210">
        <v>5.999998000000667E-2</v>
      </c>
    </row>
    <row r="4479" spans="1:9" x14ac:dyDescent="0.25">
      <c r="A4479" s="208" t="s">
        <v>8809</v>
      </c>
      <c r="B4479" s="208" t="s">
        <v>15949</v>
      </c>
      <c r="C4479" s="208" t="s">
        <v>8811</v>
      </c>
      <c r="D4479" s="208" t="s">
        <v>15950</v>
      </c>
      <c r="E4479" s="253">
        <v>5.1444000510981311</v>
      </c>
      <c r="F4479" s="245"/>
      <c r="G4479" s="245"/>
      <c r="H4479" s="245"/>
      <c r="I4479" s="210">
        <v>2.839999053333649E-2</v>
      </c>
    </row>
    <row r="4480" spans="1:9" x14ac:dyDescent="0.25">
      <c r="A4480" s="208" t="s">
        <v>8809</v>
      </c>
      <c r="B4480" s="208" t="s">
        <v>15951</v>
      </c>
      <c r="C4480" s="208" t="s">
        <v>10828</v>
      </c>
      <c r="D4480" s="208" t="s">
        <v>15952</v>
      </c>
      <c r="E4480" s="253">
        <v>4.98408834533977</v>
      </c>
      <c r="F4480" s="245"/>
      <c r="G4480" s="245"/>
      <c r="H4480" s="245"/>
      <c r="I4480" s="210">
        <v>0.1400000290908994</v>
      </c>
    </row>
    <row r="4481" spans="1:9" x14ac:dyDescent="0.25">
      <c r="A4481" s="208" t="s">
        <v>8809</v>
      </c>
      <c r="B4481" s="208" t="s">
        <v>15953</v>
      </c>
      <c r="C4481" s="208" t="s">
        <v>10828</v>
      </c>
      <c r="D4481" s="208" t="s">
        <v>15954</v>
      </c>
      <c r="E4481" s="194">
        <v>0.7699999918968693</v>
      </c>
      <c r="F4481" s="254"/>
      <c r="G4481" s="255"/>
      <c r="H4481" s="255"/>
      <c r="I4481" s="210">
        <v>0.33999996242425501</v>
      </c>
    </row>
    <row r="4482" spans="1:9" x14ac:dyDescent="0.25">
      <c r="A4482" s="208" t="s">
        <v>8809</v>
      </c>
      <c r="B4482" s="208" t="s">
        <v>15955</v>
      </c>
      <c r="C4482" s="208" t="s">
        <v>10828</v>
      </c>
      <c r="D4482" s="208" t="s">
        <v>15860</v>
      </c>
      <c r="E4482" s="194">
        <v>2.429999974427782</v>
      </c>
      <c r="F4482" s="254"/>
      <c r="G4482" s="255"/>
      <c r="H4482" s="255"/>
      <c r="I4482" s="210">
        <v>5.999998000000667E-2</v>
      </c>
    </row>
    <row r="4483" spans="1:9" x14ac:dyDescent="0.25">
      <c r="A4483" s="208" t="s">
        <v>8809</v>
      </c>
      <c r="B4483" s="208" t="s">
        <v>15956</v>
      </c>
      <c r="C4483" s="208" t="s">
        <v>10828</v>
      </c>
      <c r="D4483" s="208" t="s">
        <v>12469</v>
      </c>
      <c r="E4483" s="194">
        <v>4.2299999554853986</v>
      </c>
      <c r="F4483" s="254"/>
      <c r="G4483" s="255"/>
      <c r="H4483" s="255"/>
      <c r="I4483" s="210">
        <v>0.19000001242423831</v>
      </c>
    </row>
    <row r="4484" spans="1:9" x14ac:dyDescent="0.25">
      <c r="A4484" s="208" t="s">
        <v>8809</v>
      </c>
      <c r="B4484" s="208" t="s">
        <v>15957</v>
      </c>
      <c r="C4484" s="208" t="s">
        <v>10828</v>
      </c>
      <c r="D4484" s="208" t="s">
        <v>12469</v>
      </c>
      <c r="E4484" s="253">
        <v>108.470000016101</v>
      </c>
      <c r="F4484" s="245"/>
      <c r="G4484" s="245"/>
      <c r="H4484" s="245"/>
      <c r="I4484" s="210">
        <v>0.2100000057575738</v>
      </c>
    </row>
    <row r="4485" spans="1:9" x14ac:dyDescent="0.25">
      <c r="A4485" s="208" t="s">
        <v>8809</v>
      </c>
      <c r="B4485" s="208" t="s">
        <v>15958</v>
      </c>
      <c r="C4485" s="208" t="s">
        <v>10828</v>
      </c>
      <c r="D4485" s="208" t="s">
        <v>15959</v>
      </c>
      <c r="E4485" s="194">
        <v>4.7026097900277843</v>
      </c>
      <c r="F4485" s="254"/>
      <c r="G4485" s="255"/>
      <c r="H4485" s="255"/>
      <c r="I4485" s="210">
        <v>8.9999970000009991E-2</v>
      </c>
    </row>
    <row r="4486" spans="1:9" x14ac:dyDescent="0.25">
      <c r="A4486" s="208" t="s">
        <v>8809</v>
      </c>
      <c r="B4486" s="208" t="s">
        <v>15960</v>
      </c>
      <c r="C4486" s="208" t="s">
        <v>8811</v>
      </c>
      <c r="D4486" s="208" t="s">
        <v>15961</v>
      </c>
      <c r="E4486" s="253">
        <v>108.470000016101</v>
      </c>
      <c r="F4486" s="245"/>
      <c r="G4486" s="245"/>
      <c r="H4486" s="245"/>
      <c r="I4486" s="210">
        <v>11.208799975854561</v>
      </c>
    </row>
    <row r="4487" spans="1:9" x14ac:dyDescent="0.25">
      <c r="A4487" s="208" t="s">
        <v>8809</v>
      </c>
      <c r="B4487" s="208" t="s">
        <v>15962</v>
      </c>
      <c r="C4487" s="208" t="s">
        <v>8815</v>
      </c>
      <c r="D4487" s="208" t="s">
        <v>15963</v>
      </c>
      <c r="E4487" s="194">
        <v>4.7026097900277843</v>
      </c>
      <c r="F4487" s="254"/>
      <c r="G4487" s="255"/>
      <c r="H4487" s="255"/>
      <c r="I4487" s="210">
        <v>40.039999986666658</v>
      </c>
    </row>
    <row r="4488" spans="1:9" x14ac:dyDescent="0.25">
      <c r="A4488" s="208" t="s">
        <v>8809</v>
      </c>
      <c r="B4488" s="208" t="s">
        <v>15964</v>
      </c>
      <c r="C4488" s="208" t="s">
        <v>8811</v>
      </c>
      <c r="D4488" s="208" t="s">
        <v>15963</v>
      </c>
      <c r="E4488" s="194">
        <v>3.2699999655880041</v>
      </c>
      <c r="F4488" s="254"/>
      <c r="G4488" s="255"/>
      <c r="H4488" s="255"/>
      <c r="I4488" s="210">
        <v>20.167600019890902</v>
      </c>
    </row>
    <row r="4489" spans="1:9" x14ac:dyDescent="0.25">
      <c r="A4489" s="208" t="s">
        <v>8809</v>
      </c>
      <c r="B4489" s="208" t="s">
        <v>15964</v>
      </c>
      <c r="C4489" s="208" t="s">
        <v>9782</v>
      </c>
      <c r="D4489" s="208" t="s">
        <v>15963</v>
      </c>
      <c r="E4489" s="253">
        <v>5.2474978663772918</v>
      </c>
      <c r="F4489" s="245"/>
      <c r="G4489" s="245"/>
      <c r="H4489" s="255"/>
      <c r="I4489" s="210">
        <v>22.339999977575761</v>
      </c>
    </row>
    <row r="4490" spans="1:9" x14ac:dyDescent="0.25">
      <c r="A4490" s="208" t="s">
        <v>8809</v>
      </c>
      <c r="B4490" s="208" t="s">
        <v>15965</v>
      </c>
      <c r="C4490" s="208" t="s">
        <v>8815</v>
      </c>
      <c r="D4490" s="208" t="s">
        <v>15966</v>
      </c>
      <c r="E4490" s="194">
        <v>4.3770000065561696</v>
      </c>
      <c r="F4490" s="254"/>
      <c r="G4490" s="255"/>
      <c r="H4490" s="255"/>
      <c r="I4490" s="210">
        <v>8.7409294348417035</v>
      </c>
    </row>
    <row r="4491" spans="1:9" x14ac:dyDescent="0.25">
      <c r="A4491" s="208" t="s">
        <v>8809</v>
      </c>
      <c r="B4491" s="208" t="s">
        <v>15965</v>
      </c>
      <c r="C4491" s="208" t="s">
        <v>12300</v>
      </c>
      <c r="D4491" s="208" t="s">
        <v>15966</v>
      </c>
      <c r="E4491" s="194">
        <v>2.1985488850455259</v>
      </c>
      <c r="F4491" s="254"/>
      <c r="G4491" s="255"/>
      <c r="H4491" s="255"/>
      <c r="I4491" s="210">
        <v>12.26000000424242</v>
      </c>
    </row>
    <row r="4492" spans="1:9" x14ac:dyDescent="0.25">
      <c r="A4492" s="208" t="s">
        <v>8809</v>
      </c>
      <c r="B4492" s="208" t="s">
        <v>15967</v>
      </c>
      <c r="C4492" s="208" t="s">
        <v>8815</v>
      </c>
      <c r="D4492" s="208" t="s">
        <v>15968</v>
      </c>
      <c r="E4492" s="194">
        <v>102.04025654259139</v>
      </c>
      <c r="F4492" s="254"/>
      <c r="G4492" s="255"/>
      <c r="H4492" s="255"/>
      <c r="I4492" s="210">
        <v>3.836000009212118</v>
      </c>
    </row>
    <row r="4493" spans="1:9" x14ac:dyDescent="0.25">
      <c r="A4493" s="208" t="s">
        <v>8809</v>
      </c>
      <c r="B4493" s="208" t="s">
        <v>15969</v>
      </c>
      <c r="C4493" s="208" t="s">
        <v>8815</v>
      </c>
      <c r="D4493" s="208" t="s">
        <v>15970</v>
      </c>
      <c r="E4493" s="194">
        <v>7.0399999259142341</v>
      </c>
      <c r="F4493" s="254"/>
      <c r="G4493" s="255"/>
      <c r="H4493" s="255"/>
      <c r="I4493" s="210">
        <v>3.8130000168787821</v>
      </c>
    </row>
    <row r="4494" spans="1:9" x14ac:dyDescent="0.25">
      <c r="A4494" s="208" t="s">
        <v>8809</v>
      </c>
      <c r="B4494" s="208" t="s">
        <v>15971</v>
      </c>
      <c r="C4494" s="208" t="s">
        <v>8815</v>
      </c>
      <c r="D4494" s="208" t="s">
        <v>15972</v>
      </c>
      <c r="E4494" s="194">
        <v>0.1907999979921074</v>
      </c>
      <c r="F4494" s="254"/>
      <c r="G4494" s="255"/>
      <c r="H4494" s="255"/>
      <c r="I4494" s="210">
        <v>5.1022999659000101</v>
      </c>
    </row>
    <row r="4495" spans="1:9" x14ac:dyDescent="0.25">
      <c r="A4495" s="208" t="s">
        <v>8809</v>
      </c>
      <c r="B4495" s="208" t="s">
        <v>15973</v>
      </c>
      <c r="C4495" s="208" t="s">
        <v>8815</v>
      </c>
      <c r="D4495" s="208" t="s">
        <v>15974</v>
      </c>
      <c r="E4495" s="253">
        <v>339.0700000097869</v>
      </c>
      <c r="F4495" s="245"/>
      <c r="G4495" s="245"/>
      <c r="H4495" s="245"/>
      <c r="I4495" s="210">
        <v>3.3000000363636239</v>
      </c>
    </row>
    <row r="4496" spans="1:9" x14ac:dyDescent="0.25">
      <c r="A4496" s="208" t="s">
        <v>8809</v>
      </c>
      <c r="B4496" s="208" t="s">
        <v>15973</v>
      </c>
      <c r="C4496" s="208" t="s">
        <v>10828</v>
      </c>
      <c r="D4496" s="208" t="s">
        <v>15974</v>
      </c>
      <c r="E4496" s="253">
        <v>314.35999995411743</v>
      </c>
      <c r="F4496" s="245"/>
      <c r="G4496" s="245"/>
      <c r="H4496" s="245"/>
      <c r="I4496" s="210">
        <v>3.7900000245454462</v>
      </c>
    </row>
    <row r="4497" spans="1:9" x14ac:dyDescent="0.25">
      <c r="A4497" s="208" t="s">
        <v>8809</v>
      </c>
      <c r="B4497" s="208" t="s">
        <v>15975</v>
      </c>
      <c r="C4497" s="208" t="s">
        <v>8811</v>
      </c>
      <c r="D4497" s="208" t="s">
        <v>15976</v>
      </c>
      <c r="E4497" s="194">
        <v>3.8899999590634051</v>
      </c>
      <c r="F4497" s="254"/>
      <c r="G4497" s="255"/>
      <c r="H4497" s="255"/>
      <c r="I4497" s="210">
        <v>7.1871000285424156</v>
      </c>
    </row>
    <row r="4498" spans="1:9" x14ac:dyDescent="0.25">
      <c r="A4498" s="208" t="s">
        <v>8809</v>
      </c>
      <c r="B4498" s="208" t="s">
        <v>15977</v>
      </c>
      <c r="C4498" s="208" t="s">
        <v>8815</v>
      </c>
      <c r="D4498" s="208" t="s">
        <v>15978</v>
      </c>
      <c r="E4498" s="194">
        <v>9.1199999040252582</v>
      </c>
      <c r="F4498" s="254"/>
      <c r="G4498" s="255"/>
      <c r="H4498" s="255"/>
      <c r="I4498" s="210">
        <v>11.909999969393949</v>
      </c>
    </row>
    <row r="4499" spans="1:9" x14ac:dyDescent="0.25">
      <c r="A4499" s="208" t="s">
        <v>8809</v>
      </c>
      <c r="B4499" s="208" t="s">
        <v>15977</v>
      </c>
      <c r="C4499" s="208" t="s">
        <v>8811</v>
      </c>
      <c r="D4499" s="208" t="s">
        <v>15978</v>
      </c>
      <c r="E4499" s="194">
        <v>4.3899999538016319</v>
      </c>
      <c r="F4499" s="254"/>
      <c r="G4499" s="255"/>
      <c r="H4499" s="255"/>
      <c r="I4499" s="210">
        <v>6.050800028521202</v>
      </c>
    </row>
    <row r="4500" spans="1:9" x14ac:dyDescent="0.25">
      <c r="A4500" s="208" t="s">
        <v>8809</v>
      </c>
      <c r="B4500" s="208" t="s">
        <v>15979</v>
      </c>
      <c r="C4500" s="208" t="s">
        <v>8815</v>
      </c>
      <c r="D4500" s="208" t="s">
        <v>15980</v>
      </c>
      <c r="E4500" s="253">
        <v>0.69999999263351753</v>
      </c>
      <c r="F4500" s="245"/>
      <c r="G4500" s="245"/>
      <c r="H4500" s="245"/>
      <c r="I4500" s="210">
        <v>0.40543925879297432</v>
      </c>
    </row>
    <row r="4501" spans="1:9" x14ac:dyDescent="0.25">
      <c r="A4501" s="208" t="s">
        <v>8809</v>
      </c>
      <c r="B4501" s="208" t="s">
        <v>15981</v>
      </c>
      <c r="C4501" s="208" t="s">
        <v>8815</v>
      </c>
      <c r="D4501" s="208" t="s">
        <v>15982</v>
      </c>
      <c r="E4501" s="253">
        <v>10.72372132887428</v>
      </c>
      <c r="F4501" s="245"/>
      <c r="G4501" s="245"/>
      <c r="H4501" s="255"/>
      <c r="I4501" s="210">
        <v>13.100000027272721</v>
      </c>
    </row>
    <row r="4502" spans="1:9" x14ac:dyDescent="0.25">
      <c r="A4502" s="208" t="s">
        <v>8809</v>
      </c>
      <c r="B4502" s="208" t="s">
        <v>15981</v>
      </c>
      <c r="C4502" s="208" t="s">
        <v>8818</v>
      </c>
      <c r="D4502" s="208" t="s">
        <v>15982</v>
      </c>
      <c r="E4502" s="253">
        <v>0.10999999884240989</v>
      </c>
      <c r="F4502" s="245"/>
      <c r="G4502" s="245"/>
      <c r="H4502" s="255"/>
      <c r="I4502" s="210">
        <v>12.329999980909101</v>
      </c>
    </row>
    <row r="4503" spans="1:9" x14ac:dyDescent="0.25">
      <c r="A4503" s="208" t="s">
        <v>8809</v>
      </c>
      <c r="B4503" s="208" t="s">
        <v>15983</v>
      </c>
      <c r="C4503" s="208" t="s">
        <v>8815</v>
      </c>
      <c r="D4503" s="208" t="s">
        <v>15984</v>
      </c>
      <c r="E4503" s="194">
        <v>3.412775549457769</v>
      </c>
      <c r="F4503" s="254"/>
      <c r="G4503" s="255"/>
      <c r="H4503" s="255"/>
      <c r="I4503" s="210">
        <v>2.3431032341171041</v>
      </c>
    </row>
    <row r="4504" spans="1:9" x14ac:dyDescent="0.25">
      <c r="A4504" s="208" t="s">
        <v>8809</v>
      </c>
      <c r="B4504" s="208" t="s">
        <v>15985</v>
      </c>
      <c r="C4504" s="208" t="s">
        <v>8815</v>
      </c>
      <c r="D4504" s="208" t="s">
        <v>15986</v>
      </c>
      <c r="E4504" s="194">
        <v>1.2607000130418311</v>
      </c>
      <c r="F4504" s="254"/>
      <c r="G4504" s="255"/>
      <c r="H4504" s="255"/>
      <c r="I4504" s="210">
        <v>0.6684618983914884</v>
      </c>
    </row>
    <row r="4505" spans="1:9" x14ac:dyDescent="0.25">
      <c r="A4505" s="208" t="s">
        <v>8809</v>
      </c>
      <c r="B4505" s="208" t="s">
        <v>15985</v>
      </c>
      <c r="C4505" s="208" t="s">
        <v>12300</v>
      </c>
      <c r="D4505" s="208" t="s">
        <v>15986</v>
      </c>
      <c r="E4505" s="194">
        <v>43.995805903753677</v>
      </c>
      <c r="F4505" s="254"/>
      <c r="G4505" s="255"/>
      <c r="H4505" s="255"/>
      <c r="I4505" s="210">
        <v>0.8351739640329211</v>
      </c>
    </row>
    <row r="4506" spans="1:9" x14ac:dyDescent="0.25">
      <c r="A4506" s="208" t="s">
        <v>8809</v>
      </c>
      <c r="B4506" s="208" t="s">
        <v>15987</v>
      </c>
      <c r="C4506" s="208" t="s">
        <v>10828</v>
      </c>
      <c r="D4506" s="208" t="s">
        <v>15988</v>
      </c>
      <c r="E4506" s="253">
        <v>1.311199986201526</v>
      </c>
      <c r="F4506" s="245"/>
      <c r="G4506" s="245"/>
      <c r="H4506" s="245"/>
      <c r="I4506" s="210">
        <v>0.87000001303029861</v>
      </c>
    </row>
    <row r="4507" spans="1:9" x14ac:dyDescent="0.25">
      <c r="A4507" s="208" t="s">
        <v>8809</v>
      </c>
      <c r="B4507" s="208" t="s">
        <v>15989</v>
      </c>
      <c r="C4507" s="208" t="s">
        <v>8815</v>
      </c>
      <c r="D4507" s="208" t="s">
        <v>15990</v>
      </c>
      <c r="E4507" s="194">
        <v>7.8700000224151534</v>
      </c>
      <c r="F4507" s="254"/>
      <c r="G4507" s="255"/>
      <c r="H4507" s="255"/>
      <c r="I4507" s="210">
        <v>92.200000024242414</v>
      </c>
    </row>
    <row r="4508" spans="1:9" x14ac:dyDescent="0.25">
      <c r="A4508" s="208" t="s">
        <v>8809</v>
      </c>
      <c r="B4508" s="208" t="s">
        <v>15991</v>
      </c>
      <c r="C4508" s="208" t="s">
        <v>8820</v>
      </c>
      <c r="D4508" s="208" t="s">
        <v>15990</v>
      </c>
      <c r="E4508" s="253">
        <v>4.8073138141824376</v>
      </c>
      <c r="F4508" s="245"/>
      <c r="G4508" s="245"/>
      <c r="H4508" s="255"/>
      <c r="I4508" s="210">
        <v>102.0000000151515</v>
      </c>
    </row>
    <row r="4509" spans="1:9" x14ac:dyDescent="0.25">
      <c r="A4509" s="208" t="s">
        <v>8809</v>
      </c>
      <c r="B4509" s="208" t="s">
        <v>15992</v>
      </c>
      <c r="C4509" s="208" t="s">
        <v>8815</v>
      </c>
      <c r="D4509" s="208" t="s">
        <v>15839</v>
      </c>
      <c r="E4509" s="194">
        <v>310.19999999789519</v>
      </c>
      <c r="F4509" s="254"/>
      <c r="G4509" s="255"/>
      <c r="H4509" s="255"/>
      <c r="I4509" s="210">
        <v>0.28350748125508202</v>
      </c>
    </row>
    <row r="4510" spans="1:9" x14ac:dyDescent="0.25">
      <c r="A4510" s="208" t="s">
        <v>8809</v>
      </c>
      <c r="B4510" s="208" t="s">
        <v>15992</v>
      </c>
      <c r="C4510" s="208" t="s">
        <v>12300</v>
      </c>
      <c r="D4510" s="208" t="s">
        <v>15839</v>
      </c>
      <c r="E4510" s="253">
        <v>196.76000003409629</v>
      </c>
      <c r="F4510" s="245"/>
      <c r="G4510" s="245"/>
      <c r="H4510" s="245"/>
      <c r="I4510" s="210">
        <v>0.79561337115917929</v>
      </c>
    </row>
    <row r="4511" spans="1:9" x14ac:dyDescent="0.25">
      <c r="A4511" s="208" t="s">
        <v>8809</v>
      </c>
      <c r="B4511" s="208" t="s">
        <v>15993</v>
      </c>
      <c r="C4511" s="208" t="s">
        <v>10828</v>
      </c>
      <c r="D4511" s="208" t="s">
        <v>15994</v>
      </c>
      <c r="E4511" s="194">
        <v>2.8899999695869512</v>
      </c>
      <c r="F4511" s="254"/>
      <c r="G4511" s="255"/>
      <c r="H4511" s="255"/>
      <c r="I4511" s="210">
        <v>3.9999986666671108E-2</v>
      </c>
    </row>
    <row r="4512" spans="1:9" x14ac:dyDescent="0.25">
      <c r="A4512" s="208" t="s">
        <v>8809</v>
      </c>
      <c r="B4512" s="208" t="s">
        <v>15995</v>
      </c>
      <c r="C4512" s="208" t="s">
        <v>10828</v>
      </c>
      <c r="D4512" s="208" t="s">
        <v>15996</v>
      </c>
      <c r="E4512" s="194">
        <v>0.5999999936858722</v>
      </c>
      <c r="F4512" s="254"/>
      <c r="G4512" s="255"/>
      <c r="H4512" s="255"/>
      <c r="I4512" s="210">
        <v>5.999998000000667E-2</v>
      </c>
    </row>
    <row r="4513" spans="1:9" x14ac:dyDescent="0.25">
      <c r="A4513" s="208" t="s">
        <v>8809</v>
      </c>
      <c r="B4513" s="208" t="s">
        <v>15997</v>
      </c>
      <c r="C4513" s="208" t="s">
        <v>10828</v>
      </c>
      <c r="D4513" s="208" t="s">
        <v>15998</v>
      </c>
      <c r="E4513" s="253">
        <v>12.49999997369113</v>
      </c>
      <c r="F4513" s="245"/>
      <c r="G4513" s="245"/>
      <c r="H4513" s="255"/>
      <c r="I4513" s="210">
        <v>0.1400000290908994</v>
      </c>
    </row>
    <row r="4514" spans="1:9" x14ac:dyDescent="0.25">
      <c r="A4514" s="208" t="s">
        <v>8809</v>
      </c>
      <c r="B4514" s="208" t="s">
        <v>15999</v>
      </c>
      <c r="C4514" s="208" t="s">
        <v>10828</v>
      </c>
      <c r="D4514" s="208" t="s">
        <v>15860</v>
      </c>
      <c r="E4514" s="194">
        <v>17.084900004368318</v>
      </c>
      <c r="F4514" s="254"/>
      <c r="G4514" s="255"/>
      <c r="H4514" s="255"/>
      <c r="I4514" s="210">
        <v>0.1099999633333455</v>
      </c>
    </row>
    <row r="4515" spans="1:9" x14ac:dyDescent="0.25">
      <c r="A4515" s="208" t="s">
        <v>8809</v>
      </c>
      <c r="B4515" s="208" t="s">
        <v>16000</v>
      </c>
      <c r="C4515" s="208" t="s">
        <v>10828</v>
      </c>
      <c r="D4515" s="208" t="s">
        <v>16001</v>
      </c>
      <c r="E4515" s="194">
        <v>17.9400000216785</v>
      </c>
      <c r="F4515" s="254"/>
      <c r="G4515" s="255"/>
      <c r="H4515" s="255"/>
      <c r="I4515" s="210">
        <v>6.9999976666674443E-2</v>
      </c>
    </row>
    <row r="4516" spans="1:9" x14ac:dyDescent="0.25">
      <c r="A4516" s="208" t="s">
        <v>8809</v>
      </c>
      <c r="B4516" s="208" t="s">
        <v>16002</v>
      </c>
      <c r="C4516" s="208" t="s">
        <v>10828</v>
      </c>
      <c r="D4516" s="208" t="s">
        <v>15952</v>
      </c>
      <c r="E4516" s="194">
        <v>31.60999998305709</v>
      </c>
      <c r="F4516" s="254"/>
      <c r="G4516" s="255"/>
      <c r="H4516" s="255"/>
      <c r="I4516" s="210">
        <v>0.2100000057575738</v>
      </c>
    </row>
    <row r="4517" spans="1:9" x14ac:dyDescent="0.25">
      <c r="A4517" s="208" t="s">
        <v>8809</v>
      </c>
      <c r="B4517" s="208" t="s">
        <v>16003</v>
      </c>
      <c r="C4517" s="208" t="s">
        <v>10828</v>
      </c>
      <c r="D4517" s="208" t="s">
        <v>16004</v>
      </c>
      <c r="E4517" s="194">
        <v>2.1510473859400432</v>
      </c>
      <c r="F4517" s="254"/>
      <c r="G4517" s="255"/>
      <c r="H4517" s="255"/>
      <c r="I4517" s="210">
        <v>9.9999966666677778E-2</v>
      </c>
    </row>
    <row r="4518" spans="1:9" x14ac:dyDescent="0.25">
      <c r="A4518" s="208" t="s">
        <v>8809</v>
      </c>
      <c r="B4518" s="208" t="s">
        <v>16005</v>
      </c>
      <c r="C4518" s="208" t="s">
        <v>10828</v>
      </c>
      <c r="D4518" s="208" t="s">
        <v>16006</v>
      </c>
      <c r="E4518" s="253">
        <v>0.1896999716948175</v>
      </c>
      <c r="F4518" s="245"/>
      <c r="G4518" s="245"/>
      <c r="H4518" s="245"/>
      <c r="I4518" s="210">
        <v>0.1099999633333455</v>
      </c>
    </row>
    <row r="4519" spans="1:9" x14ac:dyDescent="0.25">
      <c r="A4519" s="208" t="s">
        <v>8809</v>
      </c>
      <c r="B4519" s="208" t="s">
        <v>16007</v>
      </c>
      <c r="C4519" s="208" t="s">
        <v>8815</v>
      </c>
      <c r="D4519" s="208" t="s">
        <v>16008</v>
      </c>
      <c r="E4519" s="253">
        <v>0.83999999116022117</v>
      </c>
      <c r="F4519" s="245"/>
      <c r="G4519" s="245"/>
      <c r="H4519" s="245"/>
      <c r="I4519" s="210">
        <v>0.1151000373908966</v>
      </c>
    </row>
    <row r="4520" spans="1:9" x14ac:dyDescent="0.25">
      <c r="A4520" s="208" t="s">
        <v>8809</v>
      </c>
      <c r="B4520" s="208" t="s">
        <v>16007</v>
      </c>
      <c r="C4520" s="208" t="s">
        <v>8811</v>
      </c>
      <c r="D4520" s="208" t="s">
        <v>16008</v>
      </c>
      <c r="E4520" s="194">
        <v>7.0399999259142341</v>
      </c>
      <c r="F4520" s="254"/>
      <c r="G4520" s="255"/>
      <c r="H4520" s="255"/>
      <c r="I4520" s="210">
        <v>8.9299970233343254E-2</v>
      </c>
    </row>
    <row r="4521" spans="1:9" x14ac:dyDescent="0.25">
      <c r="A4521" s="208" t="s">
        <v>8809</v>
      </c>
      <c r="B4521" s="208" t="s">
        <v>16009</v>
      </c>
      <c r="C4521" s="208" t="s">
        <v>8815</v>
      </c>
      <c r="D4521" s="208" t="s">
        <v>16010</v>
      </c>
      <c r="E4521" s="194">
        <v>3.55791682654126</v>
      </c>
      <c r="F4521" s="254"/>
      <c r="G4521" s="255"/>
      <c r="H4521" s="255"/>
      <c r="I4521" s="210">
        <v>0.13580003049089889</v>
      </c>
    </row>
    <row r="4522" spans="1:9" x14ac:dyDescent="0.25">
      <c r="A4522" s="208" t="s">
        <v>8809</v>
      </c>
      <c r="B4522" s="208" t="s">
        <v>16011</v>
      </c>
      <c r="C4522" s="208" t="s">
        <v>10828</v>
      </c>
      <c r="D4522" s="208" t="s">
        <v>12487</v>
      </c>
      <c r="E4522" s="253">
        <v>126.3200000387267</v>
      </c>
      <c r="F4522" s="245"/>
      <c r="G4522" s="245"/>
      <c r="H4522" s="245"/>
      <c r="I4522" s="210">
        <v>0.2299999990909094</v>
      </c>
    </row>
    <row r="4523" spans="1:9" x14ac:dyDescent="0.25">
      <c r="A4523" s="208" t="s">
        <v>8809</v>
      </c>
      <c r="B4523" s="208" t="s">
        <v>16012</v>
      </c>
      <c r="C4523" s="208" t="s">
        <v>10828</v>
      </c>
      <c r="D4523" s="208" t="s">
        <v>16013</v>
      </c>
      <c r="E4523" s="253">
        <v>1.0799999886345699</v>
      </c>
      <c r="F4523" s="245"/>
      <c r="G4523" s="245"/>
      <c r="H4523" s="245"/>
      <c r="I4523" s="210">
        <v>7.9999973333342217E-2</v>
      </c>
    </row>
    <row r="4524" spans="1:9" x14ac:dyDescent="0.25">
      <c r="A4524" s="208" t="s">
        <v>8809</v>
      </c>
      <c r="B4524" s="208" t="s">
        <v>16014</v>
      </c>
      <c r="C4524" s="208" t="s">
        <v>10828</v>
      </c>
      <c r="D4524" s="208" t="s">
        <v>16015</v>
      </c>
      <c r="E4524" s="253">
        <v>4.8073138141824376</v>
      </c>
      <c r="F4524" s="245"/>
      <c r="G4524" s="245"/>
      <c r="H4524" s="245"/>
      <c r="I4524" s="210">
        <v>0.13000003242423161</v>
      </c>
    </row>
    <row r="4525" spans="1:9" x14ac:dyDescent="0.25">
      <c r="A4525" s="208" t="s">
        <v>8809</v>
      </c>
      <c r="B4525" s="208" t="s">
        <v>16016</v>
      </c>
      <c r="C4525" s="208" t="s">
        <v>10828</v>
      </c>
      <c r="D4525" s="208" t="s">
        <v>16013</v>
      </c>
      <c r="E4525" s="253">
        <v>1.7199999818995</v>
      </c>
      <c r="F4525" s="245"/>
      <c r="G4525" s="245"/>
      <c r="H4525" s="245"/>
      <c r="I4525" s="210">
        <v>0.15000002575756721</v>
      </c>
    </row>
    <row r="4526" spans="1:9" x14ac:dyDescent="0.25">
      <c r="A4526" s="208" t="s">
        <v>8809</v>
      </c>
      <c r="B4526" s="208" t="s">
        <v>16017</v>
      </c>
      <c r="C4526" s="208" t="s">
        <v>10828</v>
      </c>
      <c r="D4526" s="208" t="s">
        <v>16018</v>
      </c>
      <c r="E4526" s="194">
        <v>66.653054494574548</v>
      </c>
      <c r="F4526" s="254"/>
      <c r="G4526" s="255"/>
      <c r="H4526" s="255"/>
      <c r="I4526" s="210">
        <v>152.9999999848485</v>
      </c>
    </row>
    <row r="4527" spans="1:9" x14ac:dyDescent="0.25">
      <c r="A4527" s="208" t="s">
        <v>8809</v>
      </c>
      <c r="B4527" s="208" t="s">
        <v>16019</v>
      </c>
      <c r="C4527" s="208" t="s">
        <v>10828</v>
      </c>
      <c r="D4527" s="208" t="s">
        <v>15860</v>
      </c>
      <c r="E4527" s="194">
        <v>0.45999999515916867</v>
      </c>
      <c r="F4527" s="254"/>
      <c r="G4527" s="255"/>
      <c r="H4527" s="255"/>
      <c r="I4527" s="210">
        <v>0.15000002575756721</v>
      </c>
    </row>
    <row r="4528" spans="1:9" x14ac:dyDescent="0.25">
      <c r="A4528" s="208" t="s">
        <v>8809</v>
      </c>
      <c r="B4528" s="208" t="s">
        <v>16020</v>
      </c>
      <c r="C4528" s="208" t="s">
        <v>10828</v>
      </c>
      <c r="D4528" s="208" t="s">
        <v>16021</v>
      </c>
      <c r="E4528" s="194">
        <v>6.6649716741386822</v>
      </c>
      <c r="F4528" s="254"/>
      <c r="G4528" s="255"/>
      <c r="H4528" s="255"/>
      <c r="I4528" s="210">
        <v>0.18000001575757049</v>
      </c>
    </row>
    <row r="4529" spans="1:9" x14ac:dyDescent="0.25">
      <c r="A4529" s="208" t="s">
        <v>8809</v>
      </c>
      <c r="B4529" s="208" t="s">
        <v>16022</v>
      </c>
      <c r="C4529" s="208" t="s">
        <v>10828</v>
      </c>
      <c r="D4529" s="208" t="s">
        <v>12487</v>
      </c>
      <c r="E4529" s="194">
        <v>4.1599999562220473</v>
      </c>
      <c r="F4529" s="254"/>
      <c r="G4529" s="255"/>
      <c r="H4529" s="255"/>
      <c r="I4529" s="210">
        <v>6.9999976666674443E-2</v>
      </c>
    </row>
    <row r="4530" spans="1:9" x14ac:dyDescent="0.25">
      <c r="A4530" s="208" t="s">
        <v>8809</v>
      </c>
      <c r="B4530" s="208" t="s">
        <v>16023</v>
      </c>
      <c r="C4530" s="208" t="s">
        <v>10828</v>
      </c>
      <c r="D4530" s="208" t="s">
        <v>16024</v>
      </c>
      <c r="E4530" s="253">
        <v>0.98270001596737699</v>
      </c>
      <c r="F4530" s="245"/>
      <c r="G4530" s="245"/>
      <c r="H4530" s="245"/>
      <c r="I4530" s="210">
        <v>6.9999976666674443E-2</v>
      </c>
    </row>
    <row r="4531" spans="1:9" x14ac:dyDescent="0.25">
      <c r="A4531" s="208" t="s">
        <v>8809</v>
      </c>
      <c r="B4531" s="208" t="s">
        <v>16025</v>
      </c>
      <c r="C4531" s="208" t="s">
        <v>10828</v>
      </c>
      <c r="D4531" s="208" t="s">
        <v>16026</v>
      </c>
      <c r="E4531" s="253">
        <v>0.57999999389634316</v>
      </c>
      <c r="F4531" s="245"/>
      <c r="G4531" s="245"/>
      <c r="H4531" s="245"/>
      <c r="I4531" s="210">
        <v>8.9999970000009991E-2</v>
      </c>
    </row>
    <row r="4532" spans="1:9" x14ac:dyDescent="0.25">
      <c r="A4532" s="208" t="s">
        <v>8809</v>
      </c>
      <c r="B4532" s="208" t="s">
        <v>16027</v>
      </c>
      <c r="C4532" s="208" t="s">
        <v>10828</v>
      </c>
      <c r="D4532" s="208" t="s">
        <v>15877</v>
      </c>
      <c r="E4532" s="253">
        <v>2.0799999781110241</v>
      </c>
      <c r="F4532" s="245"/>
      <c r="G4532" s="245"/>
      <c r="H4532" s="245"/>
      <c r="I4532" s="210">
        <v>0.12000003575756379</v>
      </c>
    </row>
    <row r="4533" spans="1:9" x14ac:dyDescent="0.25">
      <c r="A4533" s="208" t="s">
        <v>8809</v>
      </c>
      <c r="B4533" s="208" t="s">
        <v>16028</v>
      </c>
      <c r="C4533" s="208" t="s">
        <v>10828</v>
      </c>
      <c r="D4533" s="208" t="s">
        <v>16013</v>
      </c>
      <c r="E4533" s="253">
        <v>3.339999964851355</v>
      </c>
      <c r="F4533" s="245"/>
      <c r="G4533" s="245"/>
      <c r="H4533" s="245"/>
      <c r="I4533" s="210">
        <v>7.9999973333342217E-2</v>
      </c>
    </row>
    <row r="4534" spans="1:9" x14ac:dyDescent="0.25">
      <c r="A4534" s="208" t="s">
        <v>8809</v>
      </c>
      <c r="B4534" s="208" t="s">
        <v>16029</v>
      </c>
      <c r="C4534" s="208" t="s">
        <v>10828</v>
      </c>
      <c r="D4534" s="208" t="s">
        <v>16013</v>
      </c>
      <c r="E4534" s="253">
        <v>3.339999964851355</v>
      </c>
      <c r="F4534" s="245"/>
      <c r="G4534" s="245"/>
      <c r="H4534" s="245"/>
      <c r="I4534" s="210">
        <v>7.9999973333342217E-2</v>
      </c>
    </row>
    <row r="4535" spans="1:9" x14ac:dyDescent="0.25">
      <c r="A4535" s="208" t="s">
        <v>8809</v>
      </c>
      <c r="B4535" s="208" t="s">
        <v>16030</v>
      </c>
      <c r="C4535" s="208" t="s">
        <v>10828</v>
      </c>
      <c r="D4535" s="208" t="s">
        <v>16015</v>
      </c>
      <c r="E4535" s="194">
        <v>7.9453480879205669</v>
      </c>
      <c r="F4535" s="254"/>
      <c r="G4535" s="255"/>
      <c r="H4535" s="255"/>
      <c r="I4535" s="210">
        <v>0.1700000190909027</v>
      </c>
    </row>
    <row r="4536" spans="1:9" x14ac:dyDescent="0.25">
      <c r="A4536" s="208" t="s">
        <v>8809</v>
      </c>
      <c r="B4536" s="208" t="s">
        <v>16031</v>
      </c>
      <c r="C4536" s="208" t="s">
        <v>10828</v>
      </c>
      <c r="D4536" s="208" t="s">
        <v>12295</v>
      </c>
      <c r="E4536" s="253">
        <v>2.1099999777953169</v>
      </c>
      <c r="F4536" s="245"/>
      <c r="G4536" s="245"/>
      <c r="H4536" s="245"/>
      <c r="I4536" s="210">
        <v>0.23999999575757719</v>
      </c>
    </row>
    <row r="4537" spans="1:9" x14ac:dyDescent="0.25">
      <c r="A4537" s="208" t="s">
        <v>8809</v>
      </c>
      <c r="B4537" s="208" t="s">
        <v>16032</v>
      </c>
      <c r="C4537" s="208" t="s">
        <v>10828</v>
      </c>
      <c r="D4537" s="208" t="s">
        <v>16033</v>
      </c>
      <c r="E4537" s="253">
        <v>3.9177062465908312</v>
      </c>
      <c r="F4537" s="245"/>
      <c r="G4537" s="245"/>
      <c r="H4537" s="255"/>
      <c r="I4537" s="210">
        <v>0.38000002484847661</v>
      </c>
    </row>
    <row r="4538" spans="1:9" x14ac:dyDescent="0.25">
      <c r="A4538" s="208" t="s">
        <v>8809</v>
      </c>
      <c r="B4538" s="208" t="s">
        <v>16034</v>
      </c>
      <c r="C4538" s="208" t="s">
        <v>10828</v>
      </c>
      <c r="D4538" s="208" t="s">
        <v>16035</v>
      </c>
      <c r="E4538" s="253">
        <v>0.37999999600105239</v>
      </c>
      <c r="F4538" s="245"/>
      <c r="G4538" s="245"/>
      <c r="H4538" s="245"/>
      <c r="I4538" s="210">
        <v>0.13000003242423161</v>
      </c>
    </row>
    <row r="4539" spans="1:9" x14ac:dyDescent="0.25">
      <c r="A4539" s="208" t="s">
        <v>8809</v>
      </c>
      <c r="B4539" s="208" t="s">
        <v>16036</v>
      </c>
      <c r="C4539" s="208" t="s">
        <v>10828</v>
      </c>
      <c r="D4539" s="208" t="s">
        <v>16037</v>
      </c>
      <c r="E4539" s="253">
        <v>3.9999999579058143E-2</v>
      </c>
      <c r="F4539" s="245"/>
      <c r="G4539" s="245"/>
      <c r="H4539" s="245"/>
      <c r="I4539" s="210">
        <v>0.249999992424245</v>
      </c>
    </row>
    <row r="4540" spans="1:9" x14ac:dyDescent="0.25">
      <c r="A4540" s="208" t="s">
        <v>8809</v>
      </c>
      <c r="B4540" s="208" t="s">
        <v>16038</v>
      </c>
      <c r="C4540" s="208" t="s">
        <v>8811</v>
      </c>
      <c r="D4540" s="208" t="s">
        <v>16039</v>
      </c>
      <c r="E4540" s="194">
        <v>9.5599998993948976</v>
      </c>
      <c r="F4540" s="254"/>
      <c r="G4540" s="255"/>
      <c r="H4540" s="255"/>
      <c r="I4540" s="210">
        <v>3.4099988633337117E-2</v>
      </c>
    </row>
    <row r="4541" spans="1:9" x14ac:dyDescent="0.25">
      <c r="A4541" s="208" t="s">
        <v>8809</v>
      </c>
      <c r="B4541" s="208" t="s">
        <v>16040</v>
      </c>
      <c r="C4541" s="208" t="s">
        <v>10828</v>
      </c>
      <c r="D4541" s="208" t="s">
        <v>16041</v>
      </c>
      <c r="E4541" s="253">
        <v>0.12999999863193901</v>
      </c>
      <c r="F4541" s="245"/>
      <c r="G4541" s="245"/>
      <c r="H4541" s="245"/>
      <c r="I4541" s="210">
        <v>10</v>
      </c>
    </row>
    <row r="4542" spans="1:9" x14ac:dyDescent="0.25">
      <c r="A4542" s="208" t="s">
        <v>8809</v>
      </c>
      <c r="B4542" s="208" t="s">
        <v>16042</v>
      </c>
      <c r="C4542" s="208" t="s">
        <v>10828</v>
      </c>
      <c r="D4542" s="208" t="s">
        <v>16043</v>
      </c>
      <c r="E4542" s="194">
        <v>6.9999999263351764E-2</v>
      </c>
      <c r="F4542" s="254"/>
      <c r="G4542" s="255"/>
      <c r="H4542" s="255"/>
      <c r="I4542" s="210">
        <v>2.3900000366666538</v>
      </c>
    </row>
    <row r="4543" spans="1:9" x14ac:dyDescent="0.25">
      <c r="A4543" s="208" t="s">
        <v>8809</v>
      </c>
      <c r="B4543" s="208" t="s">
        <v>16044</v>
      </c>
      <c r="C4543" s="208" t="s">
        <v>10828</v>
      </c>
      <c r="D4543" s="208" t="s">
        <v>16013</v>
      </c>
      <c r="E4543" s="194">
        <v>3.1199999671665362</v>
      </c>
      <c r="F4543" s="254"/>
      <c r="G4543" s="255"/>
      <c r="H4543" s="255"/>
      <c r="I4543" s="210">
        <v>0.36000003151514098</v>
      </c>
    </row>
    <row r="4544" spans="1:9" x14ac:dyDescent="0.25">
      <c r="A4544" s="208" t="s">
        <v>8809</v>
      </c>
      <c r="B4544" s="208" t="s">
        <v>16045</v>
      </c>
      <c r="C4544" s="208" t="s">
        <v>10828</v>
      </c>
      <c r="D4544" s="208" t="s">
        <v>16046</v>
      </c>
      <c r="E4544" s="194">
        <v>0.18999999800052619</v>
      </c>
      <c r="F4544" s="254"/>
      <c r="G4544" s="255"/>
      <c r="H4544" s="255"/>
      <c r="I4544" s="210">
        <v>0.13000003242423161</v>
      </c>
    </row>
    <row r="4545" spans="1:9" x14ac:dyDescent="0.25">
      <c r="A4545" s="208" t="s">
        <v>8809</v>
      </c>
      <c r="B4545" s="208" t="s">
        <v>16047</v>
      </c>
      <c r="C4545" s="208" t="s">
        <v>10828</v>
      </c>
      <c r="D4545" s="208" t="s">
        <v>16048</v>
      </c>
      <c r="E4545" s="194">
        <v>11.660783986732079</v>
      </c>
      <c r="F4545" s="254"/>
      <c r="G4545" s="255"/>
      <c r="H4545" s="255"/>
      <c r="I4545" s="210">
        <v>7.9999973333342217E-2</v>
      </c>
    </row>
    <row r="4546" spans="1:9" x14ac:dyDescent="0.25">
      <c r="A4546" s="208" t="s">
        <v>8809</v>
      </c>
      <c r="B4546" s="208" t="s">
        <v>16049</v>
      </c>
      <c r="C4546" s="208" t="s">
        <v>9782</v>
      </c>
      <c r="D4546" s="208" t="s">
        <v>16050</v>
      </c>
      <c r="E4546" s="253">
        <v>3.3899999643251779</v>
      </c>
      <c r="F4546" s="245"/>
      <c r="G4546" s="245"/>
      <c r="H4546" s="245"/>
      <c r="I4546" s="210">
        <v>9.6099967966677344E-2</v>
      </c>
    </row>
    <row r="4547" spans="1:9" x14ac:dyDescent="0.25">
      <c r="A4547" s="208" t="s">
        <v>8809</v>
      </c>
      <c r="B4547" s="208" t="s">
        <v>16051</v>
      </c>
      <c r="C4547" s="208" t="s">
        <v>8811</v>
      </c>
      <c r="D4547" s="208" t="s">
        <v>16052</v>
      </c>
      <c r="E4547" s="253">
        <v>14.079999957063929</v>
      </c>
      <c r="F4547" s="245"/>
      <c r="G4547" s="245"/>
      <c r="H4547" s="245"/>
      <c r="I4547" s="210">
        <v>8.2299972566675816E-2</v>
      </c>
    </row>
    <row r="4548" spans="1:9" x14ac:dyDescent="0.25">
      <c r="A4548" s="208" t="s">
        <v>8809</v>
      </c>
      <c r="B4548" s="208" t="s">
        <v>16053</v>
      </c>
      <c r="C4548" s="208" t="s">
        <v>10828</v>
      </c>
      <c r="D4548" s="208" t="s">
        <v>16054</v>
      </c>
      <c r="E4548" s="194">
        <v>8.5600000151539071</v>
      </c>
      <c r="F4548" s="254"/>
      <c r="G4548" s="255"/>
      <c r="H4548" s="255"/>
      <c r="I4548" s="210">
        <v>8.9999970000009991E-2</v>
      </c>
    </row>
    <row r="4549" spans="1:9" x14ac:dyDescent="0.25">
      <c r="A4549" s="208" t="s">
        <v>8809</v>
      </c>
      <c r="B4549" s="208" t="s">
        <v>16055</v>
      </c>
      <c r="C4549" s="208" t="s">
        <v>10828</v>
      </c>
      <c r="D4549" s="208" t="s">
        <v>16056</v>
      </c>
      <c r="E4549" s="253">
        <v>2.6899999716916612</v>
      </c>
      <c r="F4549" s="245"/>
      <c r="G4549" s="245"/>
      <c r="H4549" s="255"/>
      <c r="I4549" s="210">
        <v>7.099999981818188</v>
      </c>
    </row>
    <row r="4550" spans="1:9" x14ac:dyDescent="0.25">
      <c r="A4550" s="208" t="s">
        <v>8809</v>
      </c>
      <c r="B4550" s="208" t="s">
        <v>16057</v>
      </c>
      <c r="C4550" s="208" t="s">
        <v>10828</v>
      </c>
      <c r="D4550" s="208" t="s">
        <v>16058</v>
      </c>
      <c r="E4550" s="253">
        <v>9.6199998987634849</v>
      </c>
      <c r="F4550" s="245"/>
      <c r="G4550" s="245"/>
      <c r="H4550" s="245"/>
      <c r="I4550" s="210">
        <v>21.19999997878789</v>
      </c>
    </row>
    <row r="4551" spans="1:9" x14ac:dyDescent="0.25">
      <c r="A4551" s="208" t="s">
        <v>8809</v>
      </c>
      <c r="B4551" s="208" t="s">
        <v>16059</v>
      </c>
      <c r="C4551" s="208" t="s">
        <v>10828</v>
      </c>
      <c r="D4551" s="208" t="s">
        <v>15933</v>
      </c>
      <c r="E4551" s="194">
        <v>480.13999999852672</v>
      </c>
      <c r="F4551" s="254"/>
      <c r="G4551" s="255"/>
      <c r="H4551" s="255"/>
      <c r="I4551" s="210">
        <v>3.100000027272718</v>
      </c>
    </row>
    <row r="4552" spans="1:9" x14ac:dyDescent="0.25">
      <c r="A4552" s="208" t="s">
        <v>8809</v>
      </c>
      <c r="B4552" s="208" t="s">
        <v>16060</v>
      </c>
      <c r="C4552" s="208" t="s">
        <v>10828</v>
      </c>
      <c r="D4552" s="208" t="s">
        <v>16061</v>
      </c>
      <c r="E4552" s="194">
        <v>42.254499949965798</v>
      </c>
      <c r="F4552" s="254"/>
      <c r="G4552" s="255"/>
      <c r="H4552" s="255"/>
      <c r="I4552" s="210">
        <v>85.099999966666672</v>
      </c>
    </row>
    <row r="4553" spans="1:9" x14ac:dyDescent="0.25">
      <c r="A4553" s="208" t="s">
        <v>8809</v>
      </c>
      <c r="B4553" s="208" t="s">
        <v>16062</v>
      </c>
      <c r="C4553" s="208" t="s">
        <v>8815</v>
      </c>
      <c r="D4553" s="208" t="s">
        <v>16063</v>
      </c>
      <c r="E4553" s="253">
        <v>3.9999999579058143E-2</v>
      </c>
      <c r="F4553" s="245"/>
      <c r="G4553" s="245"/>
      <c r="H4553" s="245"/>
      <c r="I4553" s="210">
        <v>0.1099999633333455</v>
      </c>
    </row>
    <row r="4554" spans="1:9" x14ac:dyDescent="0.25">
      <c r="A4554" s="208" t="s">
        <v>8809</v>
      </c>
      <c r="B4554" s="208" t="s">
        <v>16064</v>
      </c>
      <c r="C4554" s="208" t="s">
        <v>8815</v>
      </c>
      <c r="D4554" s="208" t="s">
        <v>16065</v>
      </c>
      <c r="E4554" s="194">
        <v>3.669999961378585</v>
      </c>
      <c r="F4554" s="254"/>
      <c r="G4554" s="255"/>
      <c r="H4554" s="255"/>
      <c r="I4554" s="210">
        <v>0.1126999624333459</v>
      </c>
    </row>
    <row r="4555" spans="1:9" x14ac:dyDescent="0.25">
      <c r="A4555" s="208" t="s">
        <v>8809</v>
      </c>
      <c r="B4555" s="208" t="s">
        <v>16066</v>
      </c>
      <c r="C4555" s="208" t="s">
        <v>8815</v>
      </c>
      <c r="D4555" s="208" t="s">
        <v>16067</v>
      </c>
      <c r="E4555" s="194">
        <v>3.659999961483821</v>
      </c>
      <c r="F4555" s="254"/>
      <c r="G4555" s="255"/>
      <c r="H4555" s="255"/>
      <c r="I4555" s="210">
        <v>0.1245000342575643</v>
      </c>
    </row>
    <row r="4556" spans="1:9" x14ac:dyDescent="0.25">
      <c r="A4556" s="208" t="s">
        <v>8809</v>
      </c>
      <c r="B4556" s="208" t="s">
        <v>16068</v>
      </c>
      <c r="C4556" s="208" t="s">
        <v>8815</v>
      </c>
      <c r="D4556" s="208" t="s">
        <v>16067</v>
      </c>
      <c r="E4556" s="194">
        <v>4.2590519941167901</v>
      </c>
      <c r="F4556" s="254"/>
      <c r="G4556" s="255"/>
      <c r="H4556" s="255"/>
      <c r="I4556" s="210">
        <v>0.12590003379089779</v>
      </c>
    </row>
    <row r="4557" spans="1:9" x14ac:dyDescent="0.25">
      <c r="A4557" s="208" t="s">
        <v>8809</v>
      </c>
      <c r="B4557" s="208" t="s">
        <v>16069</v>
      </c>
      <c r="C4557" s="208" t="s">
        <v>8811</v>
      </c>
      <c r="D4557" s="208" t="s">
        <v>16070</v>
      </c>
      <c r="E4557" s="194">
        <v>8.9999999052880822E-2</v>
      </c>
      <c r="F4557" s="254"/>
      <c r="G4557" s="255"/>
      <c r="H4557" s="255"/>
      <c r="I4557" s="210">
        <v>1.089999636666788E-2</v>
      </c>
    </row>
    <row r="4558" spans="1:9" x14ac:dyDescent="0.25">
      <c r="A4558" s="208" t="s">
        <v>8809</v>
      </c>
      <c r="B4558" s="208" t="s">
        <v>16071</v>
      </c>
      <c r="C4558" s="208" t="s">
        <v>10828</v>
      </c>
      <c r="D4558" s="208" t="s">
        <v>16072</v>
      </c>
      <c r="E4558" s="194">
        <v>13.79373308293888</v>
      </c>
      <c r="F4558" s="254"/>
      <c r="G4558" s="255"/>
      <c r="H4558" s="255"/>
      <c r="I4558" s="210">
        <v>0.51999997818182553</v>
      </c>
    </row>
    <row r="4559" spans="1:9" x14ac:dyDescent="0.25">
      <c r="A4559" s="208" t="s">
        <v>8809</v>
      </c>
      <c r="B4559" s="208" t="s">
        <v>16073</v>
      </c>
      <c r="C4559" s="208" t="s">
        <v>8811</v>
      </c>
      <c r="D4559" s="208" t="s">
        <v>16074</v>
      </c>
      <c r="E4559" s="194">
        <v>2.1985488850455259</v>
      </c>
      <c r="F4559" s="254"/>
      <c r="G4559" s="255"/>
      <c r="H4559" s="255"/>
      <c r="I4559" s="210">
        <v>3.1299989566670149E-2</v>
      </c>
    </row>
    <row r="4560" spans="1:9" x14ac:dyDescent="0.25">
      <c r="A4560" s="208" t="s">
        <v>8809</v>
      </c>
      <c r="B4560" s="208" t="s">
        <v>16075</v>
      </c>
      <c r="C4560" s="208" t="s">
        <v>10828</v>
      </c>
      <c r="D4560" s="208" t="s">
        <v>16076</v>
      </c>
      <c r="E4560" s="194">
        <v>6.1245435819569209</v>
      </c>
      <c r="F4560" s="254"/>
      <c r="G4560" s="255"/>
      <c r="H4560" s="255"/>
      <c r="I4560" s="210">
        <v>0.27999998242424828</v>
      </c>
    </row>
    <row r="4561" spans="1:9" x14ac:dyDescent="0.25">
      <c r="A4561" s="208" t="s">
        <v>8809</v>
      </c>
      <c r="B4561" s="208" t="s">
        <v>16077</v>
      </c>
      <c r="C4561" s="208" t="s">
        <v>10828</v>
      </c>
      <c r="D4561" s="208" t="s">
        <v>16078</v>
      </c>
      <c r="E4561" s="194">
        <v>1.325500012359905</v>
      </c>
      <c r="F4561" s="254"/>
      <c r="G4561" s="255"/>
      <c r="H4561" s="255"/>
      <c r="I4561" s="210">
        <v>0.20000000909090601</v>
      </c>
    </row>
    <row r="4562" spans="1:9" x14ac:dyDescent="0.25">
      <c r="A4562" s="208" t="s">
        <v>8809</v>
      </c>
      <c r="B4562" s="208" t="s">
        <v>16079</v>
      </c>
      <c r="C4562" s="208" t="s">
        <v>10828</v>
      </c>
      <c r="D4562" s="208" t="s">
        <v>16080</v>
      </c>
      <c r="E4562" s="194">
        <v>2.2132328101738188</v>
      </c>
      <c r="F4562" s="254"/>
      <c r="G4562" s="255"/>
      <c r="H4562" s="255"/>
      <c r="I4562" s="210">
        <v>0.60000002727271817</v>
      </c>
    </row>
    <row r="4563" spans="1:9" x14ac:dyDescent="0.25">
      <c r="A4563" s="208" t="s">
        <v>8809</v>
      </c>
      <c r="B4563" s="208" t="s">
        <v>16081</v>
      </c>
      <c r="C4563" s="208" t="s">
        <v>8811</v>
      </c>
      <c r="D4563" s="208" t="s">
        <v>16082</v>
      </c>
      <c r="E4563" s="194">
        <v>2.1615048443935301</v>
      </c>
      <c r="F4563" s="254"/>
      <c r="G4563" s="255"/>
      <c r="H4563" s="255"/>
      <c r="I4563" s="210">
        <v>0.17300001809090301</v>
      </c>
    </row>
    <row r="4564" spans="1:9" x14ac:dyDescent="0.25">
      <c r="A4564" s="208" t="s">
        <v>8809</v>
      </c>
      <c r="B4564" s="208" t="s">
        <v>16083</v>
      </c>
      <c r="C4564" s="208" t="s">
        <v>10828</v>
      </c>
      <c r="D4564" s="208" t="s">
        <v>12686</v>
      </c>
      <c r="E4564" s="194">
        <v>2.4916127072705851</v>
      </c>
      <c r="F4564" s="254"/>
      <c r="G4564" s="255"/>
      <c r="H4564" s="255"/>
      <c r="I4564" s="210">
        <v>0.5800000339393826</v>
      </c>
    </row>
    <row r="4565" spans="1:9" x14ac:dyDescent="0.25">
      <c r="A4565" s="208" t="s">
        <v>8809</v>
      </c>
      <c r="B4565" s="208" t="s">
        <v>16084</v>
      </c>
      <c r="C4565" s="208" t="s">
        <v>10828</v>
      </c>
      <c r="D4565" s="208" t="s">
        <v>16085</v>
      </c>
      <c r="E4565" s="194">
        <v>14.3699999540121</v>
      </c>
      <c r="F4565" s="254"/>
      <c r="G4565" s="255"/>
      <c r="H4565" s="255"/>
      <c r="I4565" s="210">
        <v>7.9999973333342217E-2</v>
      </c>
    </row>
    <row r="4566" spans="1:9" x14ac:dyDescent="0.25">
      <c r="A4566" s="208" t="s">
        <v>8809</v>
      </c>
      <c r="B4566" s="208" t="s">
        <v>16086</v>
      </c>
      <c r="C4566" s="208" t="s">
        <v>10828</v>
      </c>
      <c r="D4566" s="208" t="s">
        <v>16087</v>
      </c>
      <c r="E4566" s="194">
        <v>4.556477405351461</v>
      </c>
      <c r="F4566" s="254"/>
      <c r="G4566" s="255"/>
      <c r="H4566" s="255"/>
      <c r="I4566" s="210">
        <v>7.9999973333342217E-2</v>
      </c>
    </row>
    <row r="4567" spans="1:9" x14ac:dyDescent="0.25">
      <c r="A4567" s="208" t="s">
        <v>8809</v>
      </c>
      <c r="B4567" s="208" t="s">
        <v>16088</v>
      </c>
      <c r="C4567" s="208" t="s">
        <v>10828</v>
      </c>
      <c r="D4567" s="208" t="s">
        <v>16089</v>
      </c>
      <c r="E4567" s="253">
        <v>0.90150001682188885</v>
      </c>
      <c r="F4567" s="245"/>
      <c r="G4567" s="245"/>
      <c r="H4567" s="255"/>
      <c r="I4567" s="210">
        <v>0.2299999990909094</v>
      </c>
    </row>
    <row r="4568" spans="1:9" x14ac:dyDescent="0.25">
      <c r="A4568" s="208" t="s">
        <v>8809</v>
      </c>
      <c r="B4568" s="208" t="s">
        <v>16090</v>
      </c>
      <c r="C4568" s="208" t="s">
        <v>10828</v>
      </c>
      <c r="D4568" s="208" t="s">
        <v>16091</v>
      </c>
      <c r="E4568" s="194">
        <v>1.469999984530387</v>
      </c>
      <c r="F4568" s="254"/>
      <c r="G4568" s="255"/>
      <c r="H4568" s="255"/>
      <c r="I4568" s="210">
        <v>0.19000001242423831</v>
      </c>
    </row>
    <row r="4569" spans="1:9" x14ac:dyDescent="0.25">
      <c r="A4569" s="208" t="s">
        <v>8809</v>
      </c>
      <c r="B4569" s="208" t="s">
        <v>16092</v>
      </c>
      <c r="C4569" s="208" t="s">
        <v>10828</v>
      </c>
      <c r="D4569" s="208" t="s">
        <v>16093</v>
      </c>
      <c r="E4569" s="194">
        <v>9.1199999040252582</v>
      </c>
      <c r="F4569" s="254"/>
      <c r="G4569" s="255"/>
      <c r="H4569" s="255"/>
      <c r="I4569" s="210">
        <v>0.12000003575756379</v>
      </c>
    </row>
    <row r="4570" spans="1:9" x14ac:dyDescent="0.25">
      <c r="A4570" s="208" t="s">
        <v>8809</v>
      </c>
      <c r="B4570" s="208" t="s">
        <v>16094</v>
      </c>
      <c r="C4570" s="208" t="s">
        <v>10828</v>
      </c>
      <c r="D4570" s="208" t="s">
        <v>16095</v>
      </c>
      <c r="E4570" s="253">
        <v>9.1199999040252582</v>
      </c>
      <c r="F4570" s="245"/>
      <c r="G4570" s="245"/>
      <c r="H4570" s="245"/>
      <c r="I4570" s="210">
        <v>0.54999996818182884</v>
      </c>
    </row>
    <row r="4571" spans="1:9" x14ac:dyDescent="0.25">
      <c r="A4571" s="208" t="s">
        <v>8809</v>
      </c>
      <c r="B4571" s="208" t="s">
        <v>16096</v>
      </c>
      <c r="C4571" s="208" t="s">
        <v>8811</v>
      </c>
      <c r="D4571" s="208" t="s">
        <v>16097</v>
      </c>
      <c r="E4571" s="194">
        <v>4.1343172414173406</v>
      </c>
      <c r="F4571" s="254"/>
      <c r="G4571" s="255"/>
      <c r="H4571" s="255"/>
      <c r="I4571" s="210">
        <v>2.7699990766669739E-2</v>
      </c>
    </row>
    <row r="4572" spans="1:9" x14ac:dyDescent="0.25">
      <c r="A4572" s="208" t="s">
        <v>8809</v>
      </c>
      <c r="B4572" s="208" t="s">
        <v>16098</v>
      </c>
      <c r="C4572" s="208" t="s">
        <v>10828</v>
      </c>
      <c r="D4572" s="208" t="s">
        <v>16099</v>
      </c>
      <c r="E4572" s="253">
        <v>51.219999566219421</v>
      </c>
      <c r="F4572" s="245"/>
      <c r="G4572" s="245"/>
      <c r="H4572" s="245"/>
      <c r="I4572" s="210">
        <v>0.37000002818180883</v>
      </c>
    </row>
    <row r="4573" spans="1:9" x14ac:dyDescent="0.25">
      <c r="A4573" s="208" t="s">
        <v>8809</v>
      </c>
      <c r="B4573" s="208" t="s">
        <v>16100</v>
      </c>
      <c r="C4573" s="208" t="s">
        <v>8811</v>
      </c>
      <c r="D4573" s="208" t="s">
        <v>16035</v>
      </c>
      <c r="E4573" s="253">
        <v>5.9999999368587222E-2</v>
      </c>
      <c r="F4573" s="245"/>
      <c r="G4573" s="245"/>
      <c r="H4573" s="245"/>
      <c r="I4573" s="210">
        <v>0.13210003172423179</v>
      </c>
    </row>
    <row r="4574" spans="1:9" x14ac:dyDescent="0.25">
      <c r="A4574" s="208" t="s">
        <v>8809</v>
      </c>
      <c r="B4574" s="208" t="s">
        <v>16101</v>
      </c>
      <c r="C4574" s="208" t="s">
        <v>10828</v>
      </c>
      <c r="D4574" s="208" t="s">
        <v>16102</v>
      </c>
      <c r="E4574" s="253">
        <v>7.1100025560641669E-2</v>
      </c>
      <c r="F4574" s="245"/>
      <c r="G4574" s="245"/>
      <c r="H4574" s="245"/>
      <c r="I4574" s="210">
        <v>0.43000000818181539</v>
      </c>
    </row>
    <row r="4575" spans="1:9" x14ac:dyDescent="0.25">
      <c r="A4575" s="208" t="s">
        <v>8809</v>
      </c>
      <c r="B4575" s="208" t="s">
        <v>16103</v>
      </c>
      <c r="C4575" s="208" t="s">
        <v>10828</v>
      </c>
      <c r="D4575" s="208" t="s">
        <v>16104</v>
      </c>
      <c r="E4575" s="194">
        <v>1.9899999790581431</v>
      </c>
      <c r="F4575" s="254"/>
      <c r="G4575" s="255"/>
      <c r="H4575" s="255"/>
      <c r="I4575" s="210">
        <v>0.52999997484849326</v>
      </c>
    </row>
    <row r="4576" spans="1:9" x14ac:dyDescent="0.25">
      <c r="A4576" s="208" t="s">
        <v>8809</v>
      </c>
      <c r="B4576" s="208" t="s">
        <v>16105</v>
      </c>
      <c r="C4576" s="208" t="s">
        <v>8811</v>
      </c>
      <c r="D4576" s="208" t="s">
        <v>16106</v>
      </c>
      <c r="E4576" s="253">
        <v>0.30620004939542173</v>
      </c>
      <c r="F4576" s="245"/>
      <c r="G4576" s="245"/>
      <c r="H4576" s="245"/>
      <c r="I4576" s="210">
        <v>4.9199983600005458E-2</v>
      </c>
    </row>
    <row r="4577" spans="1:9" x14ac:dyDescent="0.25">
      <c r="A4577" s="208" t="s">
        <v>8809</v>
      </c>
      <c r="B4577" s="208" t="s">
        <v>16107</v>
      </c>
      <c r="C4577" s="208" t="s">
        <v>10828</v>
      </c>
      <c r="D4577" s="208" t="s">
        <v>16108</v>
      </c>
      <c r="E4577" s="253">
        <v>363.34999996474608</v>
      </c>
      <c r="F4577" s="245"/>
      <c r="G4577" s="245"/>
      <c r="H4577" s="245"/>
      <c r="I4577" s="210">
        <v>0.8400000230302952</v>
      </c>
    </row>
    <row r="4578" spans="1:9" x14ac:dyDescent="0.25">
      <c r="A4578" s="208" t="s">
        <v>8809</v>
      </c>
      <c r="B4578" s="208" t="s">
        <v>16109</v>
      </c>
      <c r="C4578" s="208" t="s">
        <v>10828</v>
      </c>
      <c r="D4578" s="208" t="s">
        <v>16110</v>
      </c>
      <c r="E4578" s="253">
        <v>3.0200052299920521E-2</v>
      </c>
      <c r="F4578" s="245"/>
      <c r="G4578" s="245"/>
      <c r="H4578" s="245"/>
      <c r="I4578" s="210">
        <v>0.2100000057575738</v>
      </c>
    </row>
    <row r="4579" spans="1:9" x14ac:dyDescent="0.25">
      <c r="A4579" s="208" t="s">
        <v>8809</v>
      </c>
      <c r="B4579" s="208" t="s">
        <v>16111</v>
      </c>
      <c r="C4579" s="208" t="s">
        <v>10828</v>
      </c>
      <c r="D4579" s="208" t="s">
        <v>16112</v>
      </c>
      <c r="E4579" s="194">
        <v>31.62999998284662</v>
      </c>
      <c r="F4579" s="254"/>
      <c r="G4579" s="255"/>
      <c r="H4579" s="255"/>
      <c r="I4579" s="210">
        <v>0.5800000339393826</v>
      </c>
    </row>
    <row r="4580" spans="1:9" x14ac:dyDescent="0.25">
      <c r="A4580" s="208" t="s">
        <v>8809</v>
      </c>
      <c r="B4580" s="208" t="s">
        <v>16113</v>
      </c>
      <c r="C4580" s="208" t="s">
        <v>10828</v>
      </c>
      <c r="D4580" s="208" t="s">
        <v>16114</v>
      </c>
      <c r="E4580" s="253">
        <v>0.45999999515916867</v>
      </c>
      <c r="F4580" s="245"/>
      <c r="G4580" s="245"/>
      <c r="H4580" s="245"/>
      <c r="I4580" s="210">
        <v>1.2800000278787791</v>
      </c>
    </row>
    <row r="4581" spans="1:9" x14ac:dyDescent="0.25">
      <c r="A4581" s="208" t="s">
        <v>8809</v>
      </c>
      <c r="B4581" s="208" t="s">
        <v>16115</v>
      </c>
      <c r="C4581" s="208" t="s">
        <v>10828</v>
      </c>
      <c r="D4581" s="208" t="s">
        <v>16116</v>
      </c>
      <c r="E4581" s="253">
        <v>0.1262825558928434</v>
      </c>
      <c r="F4581" s="245"/>
      <c r="G4581" s="245"/>
      <c r="H4581" s="245"/>
      <c r="I4581" s="210">
        <v>0.66000000727272479</v>
      </c>
    </row>
    <row r="4582" spans="1:9" x14ac:dyDescent="0.25">
      <c r="A4582" s="208" t="s">
        <v>8809</v>
      </c>
      <c r="B4582" s="208" t="s">
        <v>16117</v>
      </c>
      <c r="C4582" s="208" t="s">
        <v>10828</v>
      </c>
      <c r="D4582" s="208" t="s">
        <v>16118</v>
      </c>
      <c r="E4582" s="253">
        <v>0.1599999983162326</v>
      </c>
      <c r="F4582" s="245"/>
      <c r="G4582" s="245"/>
      <c r="H4582" s="245"/>
      <c r="I4582" s="210">
        <v>0.30999997242425159</v>
      </c>
    </row>
    <row r="4583" spans="1:9" x14ac:dyDescent="0.25">
      <c r="A4583" s="208" t="s">
        <v>8809</v>
      </c>
      <c r="B4583" s="208" t="s">
        <v>16119</v>
      </c>
      <c r="C4583" s="208" t="s">
        <v>10828</v>
      </c>
      <c r="D4583" s="208" t="s">
        <v>16120</v>
      </c>
      <c r="E4583" s="194">
        <v>3.8187999598126812</v>
      </c>
      <c r="F4583" s="254"/>
      <c r="G4583" s="255"/>
      <c r="H4583" s="255"/>
      <c r="I4583" s="210">
        <v>0.43000000818181539</v>
      </c>
    </row>
    <row r="4584" spans="1:9" x14ac:dyDescent="0.25">
      <c r="A4584" s="208" t="s">
        <v>8809</v>
      </c>
      <c r="B4584" s="208" t="s">
        <v>16121</v>
      </c>
      <c r="C4584" s="208" t="s">
        <v>10828</v>
      </c>
      <c r="D4584" s="208" t="s">
        <v>16122</v>
      </c>
      <c r="E4584" s="194">
        <v>0.58999999379110768</v>
      </c>
      <c r="F4584" s="254"/>
      <c r="G4584" s="255"/>
      <c r="H4584" s="255"/>
      <c r="I4584" s="210">
        <v>0.31999996909091938</v>
      </c>
    </row>
    <row r="4585" spans="1:9" x14ac:dyDescent="0.25">
      <c r="A4585" s="208" t="s">
        <v>8809</v>
      </c>
      <c r="B4585" s="208" t="s">
        <v>16123</v>
      </c>
      <c r="C4585" s="208" t="s">
        <v>10828</v>
      </c>
      <c r="D4585" s="208" t="s">
        <v>16124</v>
      </c>
      <c r="E4585" s="194">
        <v>4.3799999539068679</v>
      </c>
      <c r="F4585" s="254"/>
      <c r="G4585" s="255"/>
      <c r="H4585" s="255"/>
      <c r="I4585" s="210">
        <v>0.3500000348484732</v>
      </c>
    </row>
    <row r="4586" spans="1:9" x14ac:dyDescent="0.25">
      <c r="A4586" s="208" t="s">
        <v>8809</v>
      </c>
      <c r="B4586" s="208" t="s">
        <v>16125</v>
      </c>
      <c r="C4586" s="208" t="s">
        <v>10828</v>
      </c>
      <c r="D4586" s="208" t="s">
        <v>16126</v>
      </c>
      <c r="E4586" s="253">
        <v>118.09000002010001</v>
      </c>
      <c r="F4586" s="245"/>
      <c r="G4586" s="245"/>
      <c r="H4586" s="245"/>
      <c r="I4586" s="210">
        <v>1.720000032727262</v>
      </c>
    </row>
    <row r="4587" spans="1:9" x14ac:dyDescent="0.25">
      <c r="A4587" s="208" t="s">
        <v>8809</v>
      </c>
      <c r="B4587" s="208" t="s">
        <v>16127</v>
      </c>
      <c r="C4587" s="208" t="s">
        <v>10828</v>
      </c>
      <c r="D4587" s="208" t="s">
        <v>16128</v>
      </c>
      <c r="E4587" s="194">
        <v>17.22019997663562</v>
      </c>
      <c r="F4587" s="254"/>
      <c r="G4587" s="255"/>
      <c r="H4587" s="255"/>
      <c r="I4587" s="210">
        <v>6.9999976666674443E-2</v>
      </c>
    </row>
    <row r="4588" spans="1:9" x14ac:dyDescent="0.25">
      <c r="A4588" s="208" t="s">
        <v>8809</v>
      </c>
      <c r="B4588" s="208" t="s">
        <v>16129</v>
      </c>
      <c r="C4588" s="208" t="s">
        <v>10828</v>
      </c>
      <c r="D4588" s="208" t="s">
        <v>12686</v>
      </c>
      <c r="E4588" s="194">
        <v>0.12999999863193901</v>
      </c>
      <c r="F4588" s="254"/>
      <c r="G4588" s="255"/>
      <c r="H4588" s="255"/>
      <c r="I4588" s="210">
        <v>0.249999992424245</v>
      </c>
    </row>
    <row r="4589" spans="1:9" x14ac:dyDescent="0.25">
      <c r="A4589" s="208" t="s">
        <v>8809</v>
      </c>
      <c r="B4589" s="208" t="s">
        <v>16130</v>
      </c>
      <c r="C4589" s="208" t="s">
        <v>10828</v>
      </c>
      <c r="D4589" s="208" t="s">
        <v>16131</v>
      </c>
      <c r="E4589" s="194">
        <v>2.3199999755853731</v>
      </c>
      <c r="F4589" s="254"/>
      <c r="G4589" s="255"/>
      <c r="H4589" s="255"/>
      <c r="I4589" s="210">
        <v>7.9999973333342217E-2</v>
      </c>
    </row>
    <row r="4590" spans="1:9" x14ac:dyDescent="0.25">
      <c r="A4590" s="208" t="s">
        <v>8809</v>
      </c>
      <c r="B4590" s="208" t="s">
        <v>16132</v>
      </c>
      <c r="C4590" s="208" t="s">
        <v>10828</v>
      </c>
      <c r="D4590" s="208" t="s">
        <v>16133</v>
      </c>
      <c r="E4590" s="194">
        <v>0.5999999936858722</v>
      </c>
      <c r="F4590" s="254"/>
      <c r="G4590" s="255"/>
      <c r="H4590" s="255"/>
      <c r="I4590" s="210">
        <v>7.9999973333342217E-2</v>
      </c>
    </row>
    <row r="4591" spans="1:9" x14ac:dyDescent="0.25">
      <c r="A4591" s="208" t="s">
        <v>8809</v>
      </c>
      <c r="B4591" s="208" t="s">
        <v>16134</v>
      </c>
      <c r="C4591" s="208" t="s">
        <v>8815</v>
      </c>
      <c r="D4591" s="208" t="s">
        <v>16135</v>
      </c>
      <c r="E4591" s="194">
        <v>1.879999980215733</v>
      </c>
      <c r="F4591" s="254"/>
      <c r="G4591" s="255"/>
      <c r="H4591" s="255"/>
      <c r="I4591" s="210">
        <v>7.1099976300007903E-2</v>
      </c>
    </row>
    <row r="4592" spans="1:9" x14ac:dyDescent="0.25">
      <c r="A4592" s="208" t="s">
        <v>8809</v>
      </c>
      <c r="B4592" s="208" t="s">
        <v>16134</v>
      </c>
      <c r="C4592" s="208" t="s">
        <v>8811</v>
      </c>
      <c r="D4592" s="208" t="s">
        <v>16135</v>
      </c>
      <c r="E4592" s="253">
        <v>2.3999999747434888</v>
      </c>
      <c r="F4592" s="245"/>
      <c r="G4592" s="245"/>
      <c r="H4592" s="255"/>
      <c r="I4592" s="210">
        <v>3.9199986933337691E-2</v>
      </c>
    </row>
    <row r="4593" spans="1:9" x14ac:dyDescent="0.25">
      <c r="A4593" s="208" t="s">
        <v>8809</v>
      </c>
      <c r="B4593" s="208" t="s">
        <v>16136</v>
      </c>
      <c r="C4593" s="208" t="s">
        <v>8815</v>
      </c>
      <c r="D4593" s="208" t="s">
        <v>16137</v>
      </c>
      <c r="E4593" s="194">
        <v>0.51999999452775592</v>
      </c>
      <c r="F4593" s="254"/>
      <c r="G4593" s="255"/>
      <c r="H4593" s="255"/>
      <c r="I4593" s="210">
        <v>3.8099987300004232E-2</v>
      </c>
    </row>
    <row r="4594" spans="1:9" x14ac:dyDescent="0.25">
      <c r="A4594" s="208" t="s">
        <v>8809</v>
      </c>
      <c r="B4594" s="208" t="s">
        <v>16138</v>
      </c>
      <c r="C4594" s="208" t="s">
        <v>8811</v>
      </c>
      <c r="D4594" s="208" t="s">
        <v>16139</v>
      </c>
      <c r="E4594" s="194">
        <v>0.80999999147592749</v>
      </c>
      <c r="F4594" s="254"/>
      <c r="G4594" s="255"/>
      <c r="H4594" s="255"/>
      <c r="I4594" s="210">
        <v>4.9299983566672152E-2</v>
      </c>
    </row>
    <row r="4595" spans="1:9" x14ac:dyDescent="0.25">
      <c r="A4595" s="208" t="s">
        <v>8809</v>
      </c>
      <c r="B4595" s="208" t="s">
        <v>16140</v>
      </c>
      <c r="C4595" s="208" t="s">
        <v>8815</v>
      </c>
      <c r="D4595" s="208" t="s">
        <v>15858</v>
      </c>
      <c r="E4595" s="194">
        <v>2.04999997842673</v>
      </c>
      <c r="F4595" s="254"/>
      <c r="G4595" s="255"/>
      <c r="H4595" s="255"/>
      <c r="I4595" s="210">
        <v>0.1083999638666787</v>
      </c>
    </row>
    <row r="4596" spans="1:9" x14ac:dyDescent="0.25">
      <c r="A4596" s="208" t="s">
        <v>8809</v>
      </c>
      <c r="B4596" s="208" t="s">
        <v>16140</v>
      </c>
      <c r="C4596" s="208" t="s">
        <v>8811</v>
      </c>
      <c r="D4596" s="208" t="s">
        <v>15858</v>
      </c>
      <c r="E4596" s="194">
        <v>2.049500004740858</v>
      </c>
      <c r="F4596" s="254"/>
      <c r="G4596" s="255"/>
      <c r="H4596" s="255"/>
      <c r="I4596" s="210">
        <v>2.15999928000024E-2</v>
      </c>
    </row>
    <row r="4597" spans="1:9" x14ac:dyDescent="0.25">
      <c r="A4597" s="208" t="s">
        <v>8809</v>
      </c>
      <c r="B4597" s="208" t="s">
        <v>16141</v>
      </c>
      <c r="C4597" s="208" t="s">
        <v>8815</v>
      </c>
      <c r="D4597" s="208" t="s">
        <v>16142</v>
      </c>
      <c r="E4597" s="194">
        <v>2.1985488850455259</v>
      </c>
      <c r="F4597" s="254"/>
      <c r="G4597" s="255"/>
      <c r="H4597" s="255"/>
      <c r="I4597" s="210">
        <v>6.499997833334055E-2</v>
      </c>
    </row>
    <row r="4598" spans="1:9" x14ac:dyDescent="0.25">
      <c r="A4598" s="208" t="s">
        <v>8809</v>
      </c>
      <c r="B4598" s="208" t="s">
        <v>16143</v>
      </c>
      <c r="C4598" s="208" t="s">
        <v>8815</v>
      </c>
      <c r="D4598" s="208" t="s">
        <v>16144</v>
      </c>
      <c r="E4598" s="194">
        <v>2.1985488850455259</v>
      </c>
      <c r="F4598" s="254"/>
      <c r="G4598" s="255"/>
      <c r="H4598" s="255"/>
      <c r="I4598" s="210">
        <v>0.23999999575757719</v>
      </c>
    </row>
    <row r="4599" spans="1:9" x14ac:dyDescent="0.25">
      <c r="A4599" s="208" t="s">
        <v>8809</v>
      </c>
      <c r="B4599" s="208" t="s">
        <v>16145</v>
      </c>
      <c r="C4599" s="208" t="s">
        <v>8815</v>
      </c>
      <c r="D4599" s="208" t="s">
        <v>16146</v>
      </c>
      <c r="E4599" s="253">
        <v>0.55999999410681411</v>
      </c>
      <c r="F4599" s="245"/>
      <c r="G4599" s="245"/>
      <c r="H4599" s="245"/>
      <c r="I4599" s="210">
        <v>8.5399971533342819E-2</v>
      </c>
    </row>
    <row r="4600" spans="1:9" x14ac:dyDescent="0.25">
      <c r="A4600" s="208" t="s">
        <v>8809</v>
      </c>
      <c r="B4600" s="208" t="s">
        <v>16147</v>
      </c>
      <c r="C4600" s="208" t="s">
        <v>8815</v>
      </c>
      <c r="D4600" s="208" t="s">
        <v>16148</v>
      </c>
      <c r="E4600" s="194">
        <v>2.1985488850455259</v>
      </c>
      <c r="F4600" s="254"/>
      <c r="G4600" s="255"/>
      <c r="H4600" s="255"/>
      <c r="I4600" s="210">
        <v>0.11430003765756321</v>
      </c>
    </row>
    <row r="4601" spans="1:9" x14ac:dyDescent="0.25">
      <c r="A4601" s="208" t="s">
        <v>8809</v>
      </c>
      <c r="B4601" s="208" t="s">
        <v>16147</v>
      </c>
      <c r="C4601" s="208" t="s">
        <v>8811</v>
      </c>
      <c r="D4601" s="208" t="s">
        <v>16148</v>
      </c>
      <c r="E4601" s="194">
        <v>0.56319915218943273</v>
      </c>
      <c r="F4601" s="254"/>
      <c r="G4601" s="255"/>
      <c r="H4601" s="255"/>
      <c r="I4601" s="210">
        <v>9.7599967466677498E-2</v>
      </c>
    </row>
    <row r="4602" spans="1:9" x14ac:dyDescent="0.25">
      <c r="A4602" s="208" t="s">
        <v>8809</v>
      </c>
      <c r="B4602" s="208" t="s">
        <v>16149</v>
      </c>
      <c r="C4602" s="208" t="s">
        <v>8815</v>
      </c>
      <c r="D4602" s="208" t="s">
        <v>16150</v>
      </c>
      <c r="E4602" s="253">
        <v>1.1499999878979219</v>
      </c>
      <c r="F4602" s="245"/>
      <c r="G4602" s="245"/>
      <c r="H4602" s="245"/>
      <c r="I4602" s="210">
        <v>6.7599977466674191E-2</v>
      </c>
    </row>
    <row r="4603" spans="1:9" x14ac:dyDescent="0.25">
      <c r="A4603" s="208" t="s">
        <v>8809</v>
      </c>
      <c r="B4603" s="208" t="s">
        <v>16151</v>
      </c>
      <c r="C4603" s="208" t="s">
        <v>10828</v>
      </c>
      <c r="D4603" s="208" t="s">
        <v>16013</v>
      </c>
      <c r="E4603" s="253">
        <v>35.949999621678508</v>
      </c>
      <c r="F4603" s="245"/>
      <c r="G4603" s="245"/>
      <c r="H4603" s="245"/>
      <c r="I4603" s="210">
        <v>0.16000002242423489</v>
      </c>
    </row>
    <row r="4604" spans="1:9" x14ac:dyDescent="0.25">
      <c r="A4604" s="208" t="s">
        <v>8809</v>
      </c>
      <c r="B4604" s="208" t="s">
        <v>16152</v>
      </c>
      <c r="C4604" s="208" t="s">
        <v>10828</v>
      </c>
      <c r="D4604" s="208" t="s">
        <v>12686</v>
      </c>
      <c r="E4604" s="253">
        <v>0.83999999116022117</v>
      </c>
      <c r="F4604" s="245"/>
      <c r="G4604" s="245"/>
      <c r="H4604" s="245"/>
      <c r="I4604" s="210">
        <v>0.68000000060606036</v>
      </c>
    </row>
    <row r="4605" spans="1:9" x14ac:dyDescent="0.25">
      <c r="A4605" s="208" t="s">
        <v>8809</v>
      </c>
      <c r="B4605" s="208" t="s">
        <v>16153</v>
      </c>
      <c r="C4605" s="208" t="s">
        <v>8815</v>
      </c>
      <c r="D4605" s="208" t="s">
        <v>16154</v>
      </c>
      <c r="E4605" s="253">
        <v>0.52999999442252044</v>
      </c>
      <c r="F4605" s="245"/>
      <c r="G4605" s="245"/>
      <c r="H4605" s="255"/>
      <c r="I4605" s="210">
        <v>4.3999985333338217E-2</v>
      </c>
    </row>
    <row r="4606" spans="1:9" x14ac:dyDescent="0.25">
      <c r="A4606" s="208" t="s">
        <v>8809</v>
      </c>
      <c r="B4606" s="208" t="s">
        <v>16155</v>
      </c>
      <c r="C4606" s="208" t="s">
        <v>10828</v>
      </c>
      <c r="D4606" s="208" t="s">
        <v>12295</v>
      </c>
      <c r="E4606" s="194">
        <v>2.164283165858635</v>
      </c>
      <c r="F4606" s="254"/>
      <c r="G4606" s="255"/>
      <c r="H4606" s="255"/>
      <c r="I4606" s="210">
        <v>0.13000003242423161</v>
      </c>
    </row>
    <row r="4607" spans="1:9" x14ac:dyDescent="0.25">
      <c r="A4607" s="208" t="s">
        <v>8809</v>
      </c>
      <c r="B4607" s="208" t="s">
        <v>16156</v>
      </c>
      <c r="C4607" s="208" t="s">
        <v>8811</v>
      </c>
      <c r="D4607" s="208" t="s">
        <v>16157</v>
      </c>
      <c r="E4607" s="253">
        <v>0.81999999137069213</v>
      </c>
      <c r="F4607" s="245"/>
      <c r="G4607" s="245"/>
      <c r="H4607" s="255"/>
      <c r="I4607" s="210">
        <v>3.1999989333336892E-2</v>
      </c>
    </row>
    <row r="4608" spans="1:9" x14ac:dyDescent="0.25">
      <c r="A4608" s="208" t="s">
        <v>8809</v>
      </c>
      <c r="B4608" s="208" t="s">
        <v>16158</v>
      </c>
      <c r="C4608" s="208" t="s">
        <v>8811</v>
      </c>
      <c r="D4608" s="208" t="s">
        <v>16159</v>
      </c>
      <c r="E4608" s="194">
        <v>2.3999999747434888</v>
      </c>
      <c r="F4608" s="254"/>
      <c r="G4608" s="255"/>
      <c r="H4608" s="255"/>
      <c r="I4608" s="210">
        <v>2.469999176666941E-2</v>
      </c>
    </row>
    <row r="4609" spans="1:9" x14ac:dyDescent="0.25">
      <c r="A4609" s="208" t="s">
        <v>8809</v>
      </c>
      <c r="B4609" s="208" t="s">
        <v>16160</v>
      </c>
      <c r="C4609" s="208" t="s">
        <v>10828</v>
      </c>
      <c r="D4609" s="208" t="s">
        <v>16161</v>
      </c>
      <c r="E4609" s="194">
        <v>13.43283332351662</v>
      </c>
      <c r="F4609" s="254"/>
      <c r="G4609" s="255"/>
      <c r="H4609" s="255"/>
      <c r="I4609" s="210">
        <v>0.15000002575756721</v>
      </c>
    </row>
    <row r="4610" spans="1:9" x14ac:dyDescent="0.25">
      <c r="A4610" s="208" t="s">
        <v>8809</v>
      </c>
      <c r="B4610" s="208" t="s">
        <v>16162</v>
      </c>
      <c r="C4610" s="208" t="s">
        <v>10828</v>
      </c>
      <c r="D4610" s="208" t="s">
        <v>16015</v>
      </c>
      <c r="E4610" s="194">
        <v>2.3999999747434888</v>
      </c>
      <c r="F4610" s="254"/>
      <c r="G4610" s="255"/>
      <c r="H4610" s="255"/>
      <c r="I4610" s="210">
        <v>0.249999992424245</v>
      </c>
    </row>
    <row r="4611" spans="1:9" x14ac:dyDescent="0.25">
      <c r="A4611" s="208" t="s">
        <v>8809</v>
      </c>
      <c r="B4611" s="208" t="s">
        <v>16163</v>
      </c>
      <c r="C4611" s="208" t="s">
        <v>10828</v>
      </c>
      <c r="D4611" s="208" t="s">
        <v>16164</v>
      </c>
      <c r="E4611" s="253">
        <v>4.8099999493817416</v>
      </c>
      <c r="F4611" s="245"/>
      <c r="G4611" s="245"/>
      <c r="H4611" s="255"/>
      <c r="I4611" s="210">
        <v>9.9999966666677771E-3</v>
      </c>
    </row>
    <row r="4612" spans="1:9" x14ac:dyDescent="0.25">
      <c r="A4612" s="208" t="s">
        <v>8809</v>
      </c>
      <c r="B4612" s="208" t="s">
        <v>16165</v>
      </c>
      <c r="C4612" s="208" t="s">
        <v>10828</v>
      </c>
      <c r="D4612" s="208" t="s">
        <v>16166</v>
      </c>
      <c r="E4612" s="253">
        <v>468.06000002041571</v>
      </c>
      <c r="F4612" s="245"/>
      <c r="G4612" s="245"/>
      <c r="H4612" s="245"/>
      <c r="I4612" s="210">
        <v>5.999998000000667E-2</v>
      </c>
    </row>
    <row r="4613" spans="1:9" x14ac:dyDescent="0.25">
      <c r="A4613" s="208" t="s">
        <v>8809</v>
      </c>
      <c r="B4613" s="208" t="s">
        <v>16167</v>
      </c>
      <c r="C4613" s="208" t="s">
        <v>10828</v>
      </c>
      <c r="D4613" s="208" t="s">
        <v>16168</v>
      </c>
      <c r="E4613" s="253">
        <v>402.08999997800578</v>
      </c>
      <c r="F4613" s="245"/>
      <c r="G4613" s="245"/>
      <c r="H4613" s="245"/>
      <c r="I4613" s="210">
        <v>0.27999998242424828</v>
      </c>
    </row>
    <row r="4614" spans="1:9" x14ac:dyDescent="0.25">
      <c r="A4614" s="208" t="s">
        <v>8809</v>
      </c>
      <c r="B4614" s="208" t="s">
        <v>16169</v>
      </c>
      <c r="C4614" s="208" t="s">
        <v>10828</v>
      </c>
      <c r="D4614" s="208" t="s">
        <v>16170</v>
      </c>
      <c r="E4614" s="194">
        <v>339.36000000673511</v>
      </c>
      <c r="F4614" s="254"/>
      <c r="G4614" s="255"/>
      <c r="H4614" s="255"/>
      <c r="I4614" s="210">
        <v>0.1099999633333455</v>
      </c>
    </row>
    <row r="4615" spans="1:9" x14ac:dyDescent="0.25">
      <c r="A4615" s="208" t="s">
        <v>8809</v>
      </c>
      <c r="B4615" s="208" t="s">
        <v>16171</v>
      </c>
      <c r="C4615" s="208" t="s">
        <v>10828</v>
      </c>
      <c r="D4615" s="208" t="s">
        <v>16172</v>
      </c>
      <c r="E4615" s="253">
        <v>383.65999996148389</v>
      </c>
      <c r="F4615" s="245"/>
      <c r="G4615" s="245"/>
      <c r="H4615" s="245"/>
      <c r="I4615" s="210">
        <v>6.9999976666674443E-2</v>
      </c>
    </row>
    <row r="4616" spans="1:9" x14ac:dyDescent="0.25">
      <c r="A4616" s="208" t="s">
        <v>8809</v>
      </c>
      <c r="B4616" s="208" t="s">
        <v>16173</v>
      </c>
      <c r="C4616" s="208" t="s">
        <v>10828</v>
      </c>
      <c r="D4616" s="208" t="s">
        <v>16174</v>
      </c>
      <c r="E4616" s="253">
        <v>341.70999998200472</v>
      </c>
      <c r="F4616" s="245"/>
      <c r="G4616" s="245"/>
      <c r="H4616" s="245"/>
      <c r="I4616" s="210">
        <v>7.9999973333342217E-2</v>
      </c>
    </row>
    <row r="4617" spans="1:9" x14ac:dyDescent="0.25">
      <c r="A4617" s="208" t="s">
        <v>8809</v>
      </c>
      <c r="B4617" s="208" t="s">
        <v>16175</v>
      </c>
      <c r="C4617" s="208" t="s">
        <v>10828</v>
      </c>
      <c r="D4617" s="208" t="s">
        <v>16176</v>
      </c>
      <c r="E4617" s="194">
        <v>4.3853832740291159</v>
      </c>
      <c r="F4617" s="254"/>
      <c r="G4617" s="255"/>
      <c r="H4617" s="255"/>
      <c r="I4617" s="210">
        <v>5.999998000000667E-2</v>
      </c>
    </row>
    <row r="4618" spans="1:9" x14ac:dyDescent="0.25">
      <c r="A4618" s="208" t="s">
        <v>8809</v>
      </c>
      <c r="B4618" s="208" t="s">
        <v>16177</v>
      </c>
      <c r="C4618" s="208" t="s">
        <v>10828</v>
      </c>
      <c r="D4618" s="208" t="s">
        <v>16178</v>
      </c>
      <c r="E4618" s="194">
        <v>34.38999963809524</v>
      </c>
      <c r="F4618" s="254"/>
      <c r="G4618" s="255"/>
      <c r="H4618" s="255"/>
      <c r="I4618" s="210">
        <v>9.9999966666677771E-3</v>
      </c>
    </row>
    <row r="4619" spans="1:9" x14ac:dyDescent="0.25">
      <c r="A4619" s="208" t="s">
        <v>8809</v>
      </c>
      <c r="B4619" s="208" t="s">
        <v>16179</v>
      </c>
      <c r="C4619" s="208" t="s">
        <v>8811</v>
      </c>
      <c r="D4619" s="208" t="s">
        <v>16180</v>
      </c>
      <c r="E4619" s="253">
        <v>2.3594998962430949</v>
      </c>
      <c r="F4619" s="245"/>
      <c r="G4619" s="245"/>
      <c r="H4619" s="255"/>
      <c r="I4619" s="210">
        <v>0.41930001174848103</v>
      </c>
    </row>
    <row r="4620" spans="1:9" x14ac:dyDescent="0.25">
      <c r="A4620" s="208" t="s">
        <v>8809</v>
      </c>
      <c r="B4620" s="208" t="s">
        <v>16181</v>
      </c>
      <c r="C4620" s="208" t="s">
        <v>8811</v>
      </c>
      <c r="D4620" s="208" t="s">
        <v>16182</v>
      </c>
      <c r="E4620" s="253">
        <v>39.229999587161281</v>
      </c>
      <c r="F4620" s="245"/>
      <c r="G4620" s="245"/>
      <c r="H4620" s="245"/>
      <c r="I4620" s="210">
        <v>5.0999983000005661E-2</v>
      </c>
    </row>
    <row r="4621" spans="1:9" x14ac:dyDescent="0.25">
      <c r="A4621" s="208" t="s">
        <v>8809</v>
      </c>
      <c r="B4621" s="208" t="s">
        <v>16181</v>
      </c>
      <c r="C4621" s="208" t="s">
        <v>9782</v>
      </c>
      <c r="D4621" s="208" t="s">
        <v>16182</v>
      </c>
      <c r="E4621" s="253">
        <v>2.3099999756906082</v>
      </c>
      <c r="F4621" s="245"/>
      <c r="G4621" s="245"/>
      <c r="H4621" s="255"/>
      <c r="I4621" s="210">
        <v>5.4299981900006032E-2</v>
      </c>
    </row>
    <row r="4622" spans="1:9" x14ac:dyDescent="0.25">
      <c r="A4622" s="208" t="s">
        <v>8809</v>
      </c>
      <c r="B4622" s="208" t="s">
        <v>16183</v>
      </c>
      <c r="C4622" s="208" t="s">
        <v>8815</v>
      </c>
      <c r="D4622" s="208" t="s">
        <v>16184</v>
      </c>
      <c r="E4622" s="194">
        <v>5.7600000446198374</v>
      </c>
      <c r="F4622" s="254"/>
      <c r="G4622" s="255"/>
      <c r="H4622" s="255"/>
      <c r="I4622" s="210">
        <v>9.0399969866676699E-2</v>
      </c>
    </row>
    <row r="4623" spans="1:9" x14ac:dyDescent="0.25">
      <c r="A4623" s="208" t="s">
        <v>8809</v>
      </c>
      <c r="B4623" s="208" t="s">
        <v>16185</v>
      </c>
      <c r="C4623" s="208" t="s">
        <v>8815</v>
      </c>
      <c r="D4623" s="208" t="s">
        <v>16050</v>
      </c>
      <c r="E4623" s="194">
        <v>11.769999981373321</v>
      </c>
      <c r="F4623" s="254"/>
      <c r="G4623" s="255"/>
      <c r="H4623" s="255"/>
      <c r="I4623" s="210">
        <v>6.2899979033340311E-2</v>
      </c>
    </row>
    <row r="4624" spans="1:9" x14ac:dyDescent="0.25">
      <c r="A4624" s="208" t="s">
        <v>8809</v>
      </c>
      <c r="B4624" s="208" t="s">
        <v>16186</v>
      </c>
      <c r="C4624" s="208" t="s">
        <v>8815</v>
      </c>
      <c r="D4624" s="208" t="s">
        <v>16050</v>
      </c>
      <c r="E4624" s="194">
        <v>13.209999966219421</v>
      </c>
      <c r="F4624" s="254"/>
      <c r="G4624" s="255"/>
      <c r="H4624" s="255"/>
      <c r="I4624" s="210">
        <v>6.1599979466673511E-2</v>
      </c>
    </row>
    <row r="4625" spans="1:9" x14ac:dyDescent="0.25">
      <c r="A4625" s="208" t="s">
        <v>8809</v>
      </c>
      <c r="B4625" s="208" t="s">
        <v>16187</v>
      </c>
      <c r="C4625" s="208" t="s">
        <v>8815</v>
      </c>
      <c r="D4625" s="208" t="s">
        <v>16188</v>
      </c>
      <c r="E4625" s="194">
        <v>238.49000001589059</v>
      </c>
      <c r="F4625" s="254"/>
      <c r="G4625" s="255"/>
      <c r="H4625" s="255"/>
      <c r="I4625" s="210">
        <v>0.1000999666333445</v>
      </c>
    </row>
    <row r="4626" spans="1:9" x14ac:dyDescent="0.25">
      <c r="A4626" s="208" t="s">
        <v>8809</v>
      </c>
      <c r="B4626" s="208" t="s">
        <v>16189</v>
      </c>
      <c r="C4626" s="208" t="s">
        <v>8815</v>
      </c>
      <c r="D4626" s="208" t="s">
        <v>16190</v>
      </c>
      <c r="E4626" s="194">
        <v>376.60000003578011</v>
      </c>
      <c r="F4626" s="254"/>
      <c r="G4626" s="255"/>
      <c r="H4626" s="255"/>
      <c r="I4626" s="210">
        <v>6.1599979466673511E-2</v>
      </c>
    </row>
    <row r="4627" spans="1:9" x14ac:dyDescent="0.25">
      <c r="A4627" s="208" t="s">
        <v>8809</v>
      </c>
      <c r="B4627" s="208" t="s">
        <v>16191</v>
      </c>
      <c r="C4627" s="208" t="s">
        <v>10828</v>
      </c>
      <c r="D4627" s="208" t="s">
        <v>15954</v>
      </c>
      <c r="E4627" s="194">
        <v>0.18129997178321519</v>
      </c>
      <c r="F4627" s="254"/>
      <c r="G4627" s="255"/>
      <c r="H4627" s="255"/>
      <c r="I4627" s="210">
        <v>2.9999990000003331E-2</v>
      </c>
    </row>
    <row r="4628" spans="1:9" x14ac:dyDescent="0.25">
      <c r="A4628" s="208" t="s">
        <v>8809</v>
      </c>
      <c r="B4628" s="208" t="s">
        <v>16192</v>
      </c>
      <c r="C4628" s="208" t="s">
        <v>10828</v>
      </c>
      <c r="D4628" s="208" t="s">
        <v>16013</v>
      </c>
      <c r="E4628" s="194">
        <v>5.610000046198369</v>
      </c>
      <c r="F4628" s="254"/>
      <c r="G4628" s="255"/>
      <c r="H4628" s="255"/>
      <c r="I4628" s="210">
        <v>0.20000000909090601</v>
      </c>
    </row>
    <row r="4629" spans="1:9" x14ac:dyDescent="0.25">
      <c r="A4629" s="208" t="s">
        <v>8809</v>
      </c>
      <c r="B4629" s="208" t="s">
        <v>16193</v>
      </c>
      <c r="C4629" s="208" t="s">
        <v>8815</v>
      </c>
      <c r="D4629" s="208" t="s">
        <v>16194</v>
      </c>
      <c r="E4629" s="194">
        <v>6.1400000406208894</v>
      </c>
      <c r="F4629" s="254"/>
      <c r="G4629" s="255"/>
      <c r="H4629" s="255"/>
      <c r="I4629" s="210">
        <v>0.23299999809090971</v>
      </c>
    </row>
    <row r="4630" spans="1:9" x14ac:dyDescent="0.25">
      <c r="A4630" s="208" t="s">
        <v>8809</v>
      </c>
      <c r="B4630" s="208" t="s">
        <v>16195</v>
      </c>
      <c r="C4630" s="208" t="s">
        <v>8815</v>
      </c>
      <c r="D4630" s="208" t="s">
        <v>16196</v>
      </c>
      <c r="E4630" s="194">
        <v>6.0600000414627733</v>
      </c>
      <c r="F4630" s="254"/>
      <c r="G4630" s="255"/>
      <c r="H4630" s="255"/>
      <c r="I4630" s="210">
        <v>0.30939997262425162</v>
      </c>
    </row>
    <row r="4631" spans="1:9" x14ac:dyDescent="0.25">
      <c r="A4631" s="208" t="s">
        <v>8809</v>
      </c>
      <c r="B4631" s="208" t="s">
        <v>16197</v>
      </c>
      <c r="C4631" s="208" t="s">
        <v>8811</v>
      </c>
      <c r="D4631" s="208" t="s">
        <v>16198</v>
      </c>
      <c r="E4631" s="253">
        <v>1.324099959756907</v>
      </c>
      <c r="F4631" s="245"/>
      <c r="G4631" s="245"/>
      <c r="H4631" s="245"/>
      <c r="I4631" s="210">
        <v>2.049999316666894E-2</v>
      </c>
    </row>
    <row r="4632" spans="1:9" x14ac:dyDescent="0.25">
      <c r="A4632" s="208" t="s">
        <v>8809</v>
      </c>
      <c r="B4632" s="208" t="s">
        <v>16197</v>
      </c>
      <c r="C4632" s="208" t="s">
        <v>9782</v>
      </c>
      <c r="D4632" s="208" t="s">
        <v>16198</v>
      </c>
      <c r="E4632" s="253">
        <v>0.80999999147592749</v>
      </c>
      <c r="F4632" s="245"/>
      <c r="G4632" s="245"/>
      <c r="H4632" s="245"/>
      <c r="I4632" s="210">
        <v>9.7599967466677498E-2</v>
      </c>
    </row>
    <row r="4633" spans="1:9" x14ac:dyDescent="0.25">
      <c r="A4633" s="208" t="s">
        <v>8809</v>
      </c>
      <c r="B4633" s="208" t="s">
        <v>16199</v>
      </c>
      <c r="C4633" s="208" t="s">
        <v>8815</v>
      </c>
      <c r="D4633" s="208" t="s">
        <v>16200</v>
      </c>
      <c r="E4633" s="253">
        <v>3.5034990423204522</v>
      </c>
      <c r="F4633" s="245"/>
      <c r="G4633" s="245"/>
      <c r="H4633" s="255"/>
      <c r="I4633" s="210">
        <v>9.049996983334338E-2</v>
      </c>
    </row>
    <row r="4634" spans="1:9" x14ac:dyDescent="0.25">
      <c r="A4634" s="208" t="s">
        <v>8809</v>
      </c>
      <c r="B4634" s="208" t="s">
        <v>16201</v>
      </c>
      <c r="C4634" s="208" t="s">
        <v>10828</v>
      </c>
      <c r="D4634" s="208" t="s">
        <v>16085</v>
      </c>
      <c r="E4634" s="194">
        <v>2.1985488850455259</v>
      </c>
      <c r="F4634" s="254"/>
      <c r="G4634" s="255"/>
      <c r="H4634" s="255"/>
      <c r="I4634" s="210">
        <v>0.13000003242423161</v>
      </c>
    </row>
    <row r="4635" spans="1:9" x14ac:dyDescent="0.25">
      <c r="A4635" s="208" t="s">
        <v>8809</v>
      </c>
      <c r="B4635" s="208" t="s">
        <v>16202</v>
      </c>
      <c r="C4635" s="208" t="s">
        <v>8815</v>
      </c>
      <c r="D4635" s="208" t="s">
        <v>16203</v>
      </c>
      <c r="E4635" s="194">
        <v>3.1271770257597789</v>
      </c>
      <c r="F4635" s="254"/>
      <c r="G4635" s="255"/>
      <c r="H4635" s="255"/>
      <c r="I4635" s="210">
        <v>0.34830003541513971</v>
      </c>
    </row>
    <row r="4636" spans="1:9" x14ac:dyDescent="0.25">
      <c r="A4636" s="208" t="s">
        <v>8809</v>
      </c>
      <c r="B4636" s="208" t="s">
        <v>16204</v>
      </c>
      <c r="C4636" s="208" t="s">
        <v>8811</v>
      </c>
      <c r="D4636" s="208" t="s">
        <v>16205</v>
      </c>
      <c r="E4636" s="253">
        <v>3.2381041490333691</v>
      </c>
      <c r="F4636" s="245"/>
      <c r="G4636" s="245"/>
      <c r="H4636" s="245"/>
      <c r="I4636" s="210">
        <v>3.9699986766671073E-2</v>
      </c>
    </row>
    <row r="4637" spans="1:9" x14ac:dyDescent="0.25">
      <c r="A4637" s="208" t="s">
        <v>8809</v>
      </c>
      <c r="B4637" s="208" t="s">
        <v>16206</v>
      </c>
      <c r="C4637" s="208" t="s">
        <v>8815</v>
      </c>
      <c r="D4637" s="208" t="s">
        <v>16207</v>
      </c>
      <c r="E4637" s="194">
        <v>13.636600014347801</v>
      </c>
      <c r="F4637" s="254"/>
      <c r="G4637" s="255"/>
      <c r="H4637" s="255"/>
      <c r="I4637" s="210">
        <v>7.869997376667541E-2</v>
      </c>
    </row>
    <row r="4638" spans="1:9" x14ac:dyDescent="0.25">
      <c r="A4638" s="208" t="s">
        <v>8809</v>
      </c>
      <c r="B4638" s="208" t="s">
        <v>16208</v>
      </c>
      <c r="C4638" s="208" t="s">
        <v>10828</v>
      </c>
      <c r="D4638" s="208" t="s">
        <v>16209</v>
      </c>
      <c r="E4638" s="253">
        <v>51.609999983057087</v>
      </c>
      <c r="F4638" s="245"/>
      <c r="G4638" s="245"/>
      <c r="H4638" s="245"/>
      <c r="I4638" s="210">
        <v>0.1099999633333455</v>
      </c>
    </row>
    <row r="4639" spans="1:9" x14ac:dyDescent="0.25">
      <c r="A4639" s="208" t="s">
        <v>8809</v>
      </c>
      <c r="B4639" s="208" t="s">
        <v>16210</v>
      </c>
      <c r="C4639" s="208" t="s">
        <v>8811</v>
      </c>
      <c r="D4639" s="208" t="s">
        <v>16200</v>
      </c>
      <c r="E4639" s="194">
        <v>29.439999690186799</v>
      </c>
      <c r="F4639" s="254"/>
      <c r="G4639" s="255"/>
      <c r="H4639" s="255"/>
      <c r="I4639" s="210">
        <v>0.1256000338908978</v>
      </c>
    </row>
    <row r="4640" spans="1:9" x14ac:dyDescent="0.25">
      <c r="A4640" s="208" t="s">
        <v>8809</v>
      </c>
      <c r="B4640" s="208" t="s">
        <v>16211</v>
      </c>
      <c r="C4640" s="208" t="s">
        <v>10828</v>
      </c>
      <c r="D4640" s="208" t="s">
        <v>15954</v>
      </c>
      <c r="E4640" s="253">
        <v>13.1789000454733</v>
      </c>
      <c r="F4640" s="245"/>
      <c r="G4640" s="245"/>
      <c r="H4640" s="245"/>
      <c r="I4640" s="210">
        <v>0.13000003242423161</v>
      </c>
    </row>
    <row r="4641" spans="1:9" x14ac:dyDescent="0.25">
      <c r="A4641" s="208" t="s">
        <v>8809</v>
      </c>
      <c r="B4641" s="208" t="s">
        <v>16212</v>
      </c>
      <c r="C4641" s="208" t="s">
        <v>8815</v>
      </c>
      <c r="D4641" s="208" t="s">
        <v>16213</v>
      </c>
      <c r="E4641" s="194">
        <v>7706.0800030930804</v>
      </c>
      <c r="F4641" s="254"/>
      <c r="G4641" s="255"/>
      <c r="H4641" s="255"/>
      <c r="I4641" s="210">
        <v>7.249997583334139E-2</v>
      </c>
    </row>
    <row r="4642" spans="1:9" x14ac:dyDescent="0.25">
      <c r="A4642" s="208" t="s">
        <v>8809</v>
      </c>
      <c r="B4642" s="208" t="s">
        <v>16214</v>
      </c>
      <c r="C4642" s="208" t="s">
        <v>8811</v>
      </c>
      <c r="D4642" s="208" t="s">
        <v>16215</v>
      </c>
      <c r="E4642" s="194">
        <v>2.9299999691660088</v>
      </c>
      <c r="F4642" s="254"/>
      <c r="G4642" s="255"/>
      <c r="H4642" s="255"/>
      <c r="I4642" s="210">
        <v>9.7599967466677498E-2</v>
      </c>
    </row>
    <row r="4643" spans="1:9" x14ac:dyDescent="0.25">
      <c r="A4643" s="208" t="s">
        <v>8809</v>
      </c>
      <c r="B4643" s="208" t="s">
        <v>16216</v>
      </c>
      <c r="C4643" s="208" t="s">
        <v>10828</v>
      </c>
      <c r="D4643" s="208" t="s">
        <v>16217</v>
      </c>
      <c r="E4643" s="253">
        <v>0.20999999779005529</v>
      </c>
      <c r="F4643" s="245"/>
      <c r="G4643" s="245"/>
      <c r="H4643" s="245"/>
      <c r="I4643" s="210">
        <v>0.22000000242424159</v>
      </c>
    </row>
    <row r="4644" spans="1:9" x14ac:dyDescent="0.25">
      <c r="A4644" s="208" t="s">
        <v>8809</v>
      </c>
      <c r="B4644" s="208" t="s">
        <v>16218</v>
      </c>
      <c r="C4644" s="208" t="s">
        <v>8815</v>
      </c>
      <c r="D4644" s="208" t="s">
        <v>16219</v>
      </c>
      <c r="E4644" s="194">
        <v>42.944856269983092</v>
      </c>
      <c r="F4644" s="254"/>
      <c r="G4644" s="255"/>
      <c r="H4644" s="255"/>
      <c r="I4644" s="210">
        <v>0.2699999857575805</v>
      </c>
    </row>
    <row r="4645" spans="1:9" x14ac:dyDescent="0.25">
      <c r="A4645" s="208" t="s">
        <v>8809</v>
      </c>
      <c r="B4645" s="208" t="s">
        <v>16220</v>
      </c>
      <c r="C4645" s="208" t="s">
        <v>10828</v>
      </c>
      <c r="D4645" s="208" t="s">
        <v>16013</v>
      </c>
      <c r="E4645" s="253">
        <v>2.826108783729453</v>
      </c>
      <c r="F4645" s="245"/>
      <c r="G4645" s="245"/>
      <c r="H4645" s="255"/>
      <c r="I4645" s="210">
        <v>0.47999999151515432</v>
      </c>
    </row>
    <row r="4646" spans="1:9" x14ac:dyDescent="0.25">
      <c r="A4646" s="208" t="s">
        <v>8809</v>
      </c>
      <c r="B4646" s="208" t="s">
        <v>16221</v>
      </c>
      <c r="C4646" s="208" t="s">
        <v>8811</v>
      </c>
      <c r="D4646" s="208" t="s">
        <v>16222</v>
      </c>
      <c r="E4646" s="194">
        <v>4.1199999566429897</v>
      </c>
      <c r="F4646" s="254"/>
      <c r="G4646" s="255"/>
      <c r="H4646" s="255"/>
      <c r="I4646" s="210">
        <v>0.30379997449091761</v>
      </c>
    </row>
    <row r="4647" spans="1:9" x14ac:dyDescent="0.25">
      <c r="A4647" s="208" t="s">
        <v>8809</v>
      </c>
      <c r="B4647" s="208" t="s">
        <v>16223</v>
      </c>
      <c r="C4647" s="208" t="s">
        <v>8811</v>
      </c>
      <c r="D4647" s="208" t="s">
        <v>16224</v>
      </c>
      <c r="E4647" s="194">
        <v>0.32999999652722972</v>
      </c>
      <c r="F4647" s="254"/>
      <c r="G4647" s="255"/>
      <c r="H4647" s="255"/>
      <c r="I4647" s="210">
        <v>0.23619999702424341</v>
      </c>
    </row>
    <row r="4648" spans="1:9" x14ac:dyDescent="0.25">
      <c r="A4648" s="208" t="s">
        <v>8809</v>
      </c>
      <c r="B4648" s="208" t="s">
        <v>16225</v>
      </c>
      <c r="C4648" s="208" t="s">
        <v>8811</v>
      </c>
      <c r="D4648" s="208" t="s">
        <v>16226</v>
      </c>
      <c r="E4648" s="194">
        <v>1.429999984951329</v>
      </c>
      <c r="F4648" s="254"/>
      <c r="G4648" s="255"/>
      <c r="H4648" s="255"/>
      <c r="I4648" s="210">
        <v>0.10549996483334501</v>
      </c>
    </row>
    <row r="4649" spans="1:9" x14ac:dyDescent="0.25">
      <c r="A4649" s="208" t="s">
        <v>8809</v>
      </c>
      <c r="B4649" s="208" t="s">
        <v>16227</v>
      </c>
      <c r="C4649" s="208" t="s">
        <v>10828</v>
      </c>
      <c r="D4649" s="208" t="s">
        <v>16110</v>
      </c>
      <c r="E4649" s="253">
        <v>0.51999999452775592</v>
      </c>
      <c r="F4649" s="245"/>
      <c r="G4649" s="245"/>
      <c r="H4649" s="245"/>
      <c r="I4649" s="210">
        <v>1.2800000278787791</v>
      </c>
    </row>
    <row r="4650" spans="1:9" x14ac:dyDescent="0.25">
      <c r="A4650" s="208" t="s">
        <v>8809</v>
      </c>
      <c r="B4650" s="208" t="s">
        <v>16228</v>
      </c>
      <c r="C4650" s="208" t="s">
        <v>10828</v>
      </c>
      <c r="D4650" s="208" t="s">
        <v>16110</v>
      </c>
      <c r="E4650" s="253">
        <v>2.1985488850455259</v>
      </c>
      <c r="F4650" s="245"/>
      <c r="G4650" s="245"/>
      <c r="H4650" s="255"/>
      <c r="I4650" s="210">
        <v>1.5900000003030299</v>
      </c>
    </row>
    <row r="4651" spans="1:9" x14ac:dyDescent="0.25">
      <c r="A4651" s="208" t="s">
        <v>8809</v>
      </c>
      <c r="B4651" s="208" t="s">
        <v>16229</v>
      </c>
      <c r="C4651" s="208" t="s">
        <v>10828</v>
      </c>
      <c r="D4651" s="208" t="s">
        <v>16230</v>
      </c>
      <c r="E4651" s="253">
        <v>3.1199999671665362</v>
      </c>
      <c r="F4651" s="245"/>
      <c r="G4651" s="245"/>
      <c r="H4651" s="245"/>
      <c r="I4651" s="210">
        <v>1.530000020303024</v>
      </c>
    </row>
    <row r="4652" spans="1:9" x14ac:dyDescent="0.25">
      <c r="A4652" s="208" t="s">
        <v>8809</v>
      </c>
      <c r="B4652" s="208" t="s">
        <v>16231</v>
      </c>
      <c r="C4652" s="208" t="s">
        <v>10828</v>
      </c>
      <c r="D4652" s="208" t="s">
        <v>16232</v>
      </c>
      <c r="E4652" s="194">
        <v>2.4899999737963698</v>
      </c>
      <c r="F4652" s="254"/>
      <c r="G4652" s="255"/>
      <c r="H4652" s="255"/>
      <c r="I4652" s="210">
        <v>0.92999999303030534</v>
      </c>
    </row>
    <row r="4653" spans="1:9" x14ac:dyDescent="0.25">
      <c r="A4653" s="208" t="s">
        <v>8809</v>
      </c>
      <c r="B4653" s="208" t="s">
        <v>16233</v>
      </c>
      <c r="C4653" s="208" t="s">
        <v>10828</v>
      </c>
      <c r="D4653" s="208" t="s">
        <v>16234</v>
      </c>
      <c r="E4653" s="253">
        <v>0.55540004677295407</v>
      </c>
      <c r="F4653" s="245"/>
      <c r="G4653" s="245"/>
      <c r="H4653" s="245"/>
      <c r="I4653" s="210">
        <v>0.87000001303029861</v>
      </c>
    </row>
    <row r="4654" spans="1:9" x14ac:dyDescent="0.25">
      <c r="A4654" s="208" t="s">
        <v>8809</v>
      </c>
      <c r="B4654" s="208" t="s">
        <v>16235</v>
      </c>
      <c r="C4654" s="208" t="s">
        <v>10828</v>
      </c>
      <c r="D4654" s="208" t="s">
        <v>16033</v>
      </c>
      <c r="E4654" s="253">
        <v>0.55999999410681411</v>
      </c>
      <c r="F4654" s="245"/>
      <c r="G4654" s="245"/>
      <c r="H4654" s="245"/>
      <c r="I4654" s="210">
        <v>0.5800000339393826</v>
      </c>
    </row>
    <row r="4655" spans="1:9" x14ac:dyDescent="0.25">
      <c r="A4655" s="208" t="s">
        <v>8809</v>
      </c>
      <c r="B4655" s="208" t="s">
        <v>16236</v>
      </c>
      <c r="C4655" s="208" t="s">
        <v>10828</v>
      </c>
      <c r="D4655" s="208" t="s">
        <v>16230</v>
      </c>
      <c r="E4655" s="253">
        <v>0.10999999884240989</v>
      </c>
      <c r="F4655" s="245"/>
      <c r="G4655" s="245"/>
      <c r="H4655" s="245"/>
      <c r="I4655" s="210">
        <v>1.8499999893939429</v>
      </c>
    </row>
    <row r="4656" spans="1:9" x14ac:dyDescent="0.25">
      <c r="A4656" s="208" t="s">
        <v>8809</v>
      </c>
      <c r="B4656" s="208" t="s">
        <v>16237</v>
      </c>
      <c r="C4656" s="208" t="s">
        <v>10828</v>
      </c>
      <c r="D4656" s="208" t="s">
        <v>16238</v>
      </c>
      <c r="E4656" s="194">
        <v>2.1985488850455259</v>
      </c>
      <c r="F4656" s="254"/>
      <c r="G4656" s="255"/>
      <c r="H4656" s="255"/>
      <c r="I4656" s="210">
        <v>0.5800000339393826</v>
      </c>
    </row>
    <row r="4657" spans="1:9" x14ac:dyDescent="0.25">
      <c r="A4657" s="208" t="s">
        <v>8809</v>
      </c>
      <c r="B4657" s="208" t="s">
        <v>16239</v>
      </c>
      <c r="C4657" s="208" t="s">
        <v>10828</v>
      </c>
      <c r="D4657" s="208" t="s">
        <v>16240</v>
      </c>
      <c r="E4657" s="194">
        <v>4.1749000349918441</v>
      </c>
      <c r="F4657" s="254"/>
      <c r="G4657" s="255"/>
      <c r="H4657" s="255"/>
      <c r="I4657" s="210">
        <v>1.6799999703030399</v>
      </c>
    </row>
    <row r="4658" spans="1:9" x14ac:dyDescent="0.25">
      <c r="A4658" s="208" t="s">
        <v>8809</v>
      </c>
      <c r="B4658" s="208" t="s">
        <v>16241</v>
      </c>
      <c r="C4658" s="208" t="s">
        <v>10828</v>
      </c>
      <c r="D4658" s="208" t="s">
        <v>16242</v>
      </c>
      <c r="E4658" s="253">
        <v>0.18999999800052619</v>
      </c>
      <c r="F4658" s="245"/>
      <c r="G4658" s="245"/>
      <c r="H4658" s="245"/>
      <c r="I4658" s="210">
        <v>0.45999999818181869</v>
      </c>
    </row>
    <row r="4659" spans="1:9" x14ac:dyDescent="0.25">
      <c r="A4659" s="208" t="s">
        <v>8809</v>
      </c>
      <c r="B4659" s="208" t="s">
        <v>16243</v>
      </c>
      <c r="C4659" s="208" t="s">
        <v>10828</v>
      </c>
      <c r="D4659" s="208" t="s">
        <v>16244</v>
      </c>
      <c r="E4659" s="253">
        <v>1.3999999852670351</v>
      </c>
      <c r="F4659" s="245"/>
      <c r="G4659" s="245"/>
      <c r="H4659" s="255"/>
      <c r="I4659" s="210">
        <v>6.9999976666674443E-2</v>
      </c>
    </row>
    <row r="4660" spans="1:9" x14ac:dyDescent="0.25">
      <c r="A4660" s="208" t="s">
        <v>8809</v>
      </c>
      <c r="B4660" s="208" t="s">
        <v>16245</v>
      </c>
      <c r="C4660" s="208" t="s">
        <v>8815</v>
      </c>
      <c r="D4660" s="208" t="s">
        <v>9796</v>
      </c>
      <c r="E4660" s="194">
        <v>35.949999621678508</v>
      </c>
      <c r="F4660" s="254"/>
      <c r="G4660" s="255"/>
      <c r="H4660" s="255"/>
      <c r="I4660" s="210">
        <v>6.9999976666674443E-2</v>
      </c>
    </row>
    <row r="4661" spans="1:9" x14ac:dyDescent="0.25">
      <c r="A4661" s="208" t="s">
        <v>8809</v>
      </c>
      <c r="B4661" s="208" t="s">
        <v>16246</v>
      </c>
      <c r="C4661" s="208" t="s">
        <v>8815</v>
      </c>
      <c r="D4661" s="208" t="s">
        <v>16247</v>
      </c>
      <c r="E4661" s="253">
        <v>4.3799999539068679</v>
      </c>
      <c r="F4661" s="245"/>
      <c r="G4661" s="245"/>
      <c r="H4661" s="245"/>
      <c r="I4661" s="210">
        <v>1.4463999724121299</v>
      </c>
    </row>
    <row r="4662" spans="1:9" x14ac:dyDescent="0.25">
      <c r="A4662" s="208" t="s">
        <v>8809</v>
      </c>
      <c r="B4662" s="208" t="s">
        <v>16248</v>
      </c>
      <c r="C4662" s="208" t="s">
        <v>8815</v>
      </c>
      <c r="D4662" s="208" t="s">
        <v>9664</v>
      </c>
      <c r="E4662" s="194">
        <v>15.480361215676281</v>
      </c>
      <c r="F4662" s="254"/>
      <c r="G4662" s="255"/>
      <c r="H4662" s="255"/>
      <c r="I4662" s="210">
        <v>4.8333317222227588E-3</v>
      </c>
    </row>
    <row r="4663" spans="1:9" x14ac:dyDescent="0.25">
      <c r="A4663" s="208" t="s">
        <v>8809</v>
      </c>
      <c r="B4663" s="208" t="s">
        <v>16249</v>
      </c>
      <c r="C4663" s="208" t="s">
        <v>8815</v>
      </c>
      <c r="D4663" s="208" t="s">
        <v>16250</v>
      </c>
      <c r="E4663" s="194">
        <v>4.1191339740159538</v>
      </c>
      <c r="F4663" s="254"/>
      <c r="G4663" s="255"/>
      <c r="H4663" s="255"/>
      <c r="I4663" s="210">
        <v>44.97000001</v>
      </c>
    </row>
    <row r="4664" spans="1:9" x14ac:dyDescent="0.25">
      <c r="A4664" s="208" t="s">
        <v>8809</v>
      </c>
      <c r="B4664" s="208" t="s">
        <v>16251</v>
      </c>
      <c r="C4664" s="208" t="s">
        <v>10828</v>
      </c>
      <c r="D4664" s="208" t="s">
        <v>13179</v>
      </c>
      <c r="E4664" s="194">
        <v>43.789207642313002</v>
      </c>
      <c r="F4664" s="254"/>
      <c r="G4664" s="255"/>
      <c r="H4664" s="255"/>
      <c r="I4664" s="210">
        <v>1.17999998545455</v>
      </c>
    </row>
    <row r="4665" spans="1:9" x14ac:dyDescent="0.25">
      <c r="A4665" s="208" t="s">
        <v>8809</v>
      </c>
      <c r="B4665" s="208" t="s">
        <v>16252</v>
      </c>
      <c r="C4665" s="208" t="s">
        <v>10828</v>
      </c>
      <c r="D4665" s="208" t="s">
        <v>12349</v>
      </c>
      <c r="E4665" s="253">
        <v>0.54999999421204959</v>
      </c>
      <c r="F4665" s="245"/>
      <c r="G4665" s="245"/>
      <c r="H4665" s="245"/>
      <c r="I4665" s="210">
        <v>4.4900000184848423</v>
      </c>
    </row>
    <row r="4666" spans="1:9" x14ac:dyDescent="0.25">
      <c r="A4666" s="208" t="s">
        <v>8809</v>
      </c>
      <c r="B4666" s="208" t="s">
        <v>16253</v>
      </c>
      <c r="C4666" s="208" t="s">
        <v>10828</v>
      </c>
      <c r="D4666" s="208" t="s">
        <v>13109</v>
      </c>
      <c r="E4666" s="253">
        <v>1.859999980426204</v>
      </c>
      <c r="F4666" s="245"/>
      <c r="G4666" s="245"/>
      <c r="H4666" s="245"/>
      <c r="I4666" s="210">
        <v>13.170000003939389</v>
      </c>
    </row>
    <row r="4667" spans="1:9" x14ac:dyDescent="0.25">
      <c r="A4667" s="208" t="s">
        <v>8809</v>
      </c>
      <c r="B4667" s="208" t="s">
        <v>16254</v>
      </c>
      <c r="C4667" s="208" t="s">
        <v>10828</v>
      </c>
      <c r="D4667" s="208" t="s">
        <v>12349</v>
      </c>
      <c r="E4667" s="194">
        <v>3.9991000894596151</v>
      </c>
      <c r="F4667" s="254"/>
      <c r="G4667" s="255"/>
      <c r="H4667" s="255"/>
      <c r="I4667" s="210">
        <v>0.6899999972727282</v>
      </c>
    </row>
    <row r="4668" spans="1:9" x14ac:dyDescent="0.25">
      <c r="A4668" s="208" t="s">
        <v>8809</v>
      </c>
      <c r="B4668" s="208" t="s">
        <v>16255</v>
      </c>
      <c r="C4668" s="208" t="s">
        <v>10828</v>
      </c>
      <c r="D4668" s="208" t="s">
        <v>12686</v>
      </c>
      <c r="E4668" s="194">
        <v>319.87000000136811</v>
      </c>
      <c r="F4668" s="254"/>
      <c r="G4668" s="255"/>
      <c r="H4668" s="255"/>
      <c r="I4668" s="210">
        <v>0.37000002818180883</v>
      </c>
    </row>
    <row r="4669" spans="1:9" x14ac:dyDescent="0.25">
      <c r="A4669" s="208" t="s">
        <v>8809</v>
      </c>
      <c r="B4669" s="208" t="s">
        <v>16256</v>
      </c>
      <c r="C4669" s="208" t="s">
        <v>10828</v>
      </c>
      <c r="D4669" s="208" t="s">
        <v>12290</v>
      </c>
      <c r="E4669" s="194">
        <v>3.9899999580110501</v>
      </c>
      <c r="F4669" s="254"/>
      <c r="G4669" s="255"/>
      <c r="H4669" s="255"/>
      <c r="I4669" s="210">
        <v>3.249999977272735</v>
      </c>
    </row>
    <row r="4670" spans="1:9" x14ac:dyDescent="0.25">
      <c r="A4670" s="208" t="s">
        <v>8809</v>
      </c>
      <c r="B4670" s="208" t="s">
        <v>16257</v>
      </c>
      <c r="C4670" s="208" t="s">
        <v>10828</v>
      </c>
      <c r="D4670" s="208" t="s">
        <v>16258</v>
      </c>
      <c r="E4670" s="194">
        <v>365.27000004977629</v>
      </c>
      <c r="F4670" s="254"/>
      <c r="G4670" s="255"/>
      <c r="H4670" s="255"/>
      <c r="I4670" s="210">
        <v>10.840000023030299</v>
      </c>
    </row>
    <row r="4671" spans="1:9" x14ac:dyDescent="0.25">
      <c r="A4671" s="208" t="s">
        <v>8809</v>
      </c>
      <c r="B4671" s="208" t="s">
        <v>16259</v>
      </c>
      <c r="C4671" s="208" t="s">
        <v>10828</v>
      </c>
      <c r="D4671" s="208" t="s">
        <v>16258</v>
      </c>
      <c r="E4671" s="194">
        <v>0.22279999765535391</v>
      </c>
      <c r="F4671" s="254"/>
      <c r="G4671" s="255"/>
      <c r="H4671" s="255"/>
      <c r="I4671" s="210">
        <v>10.02999999</v>
      </c>
    </row>
    <row r="4672" spans="1:9" x14ac:dyDescent="0.25">
      <c r="A4672" s="208" t="s">
        <v>8809</v>
      </c>
      <c r="B4672" s="208" t="s">
        <v>16260</v>
      </c>
      <c r="C4672" s="208" t="s">
        <v>10828</v>
      </c>
      <c r="D4672" s="208" t="s">
        <v>12686</v>
      </c>
      <c r="E4672" s="194">
        <v>42.969999547803219</v>
      </c>
      <c r="F4672" s="254"/>
      <c r="G4672" s="255"/>
      <c r="H4672" s="255"/>
      <c r="I4672" s="210">
        <v>0.36000003151514098</v>
      </c>
    </row>
    <row r="4673" spans="1:9" x14ac:dyDescent="0.25">
      <c r="A4673" s="208" t="s">
        <v>8809</v>
      </c>
      <c r="B4673" s="208" t="s">
        <v>16261</v>
      </c>
      <c r="C4673" s="208" t="s">
        <v>10828</v>
      </c>
      <c r="D4673" s="208" t="s">
        <v>16262</v>
      </c>
      <c r="E4673" s="194">
        <v>11.90999997990003</v>
      </c>
      <c r="F4673" s="254"/>
      <c r="G4673" s="255"/>
      <c r="H4673" s="255"/>
      <c r="I4673" s="210">
        <v>16.060000025454531</v>
      </c>
    </row>
    <row r="4674" spans="1:9" x14ac:dyDescent="0.25">
      <c r="A4674" s="208" t="s">
        <v>8809</v>
      </c>
      <c r="B4674" s="208" t="s">
        <v>16263</v>
      </c>
      <c r="C4674" s="208" t="s">
        <v>10828</v>
      </c>
      <c r="D4674" s="208" t="s">
        <v>16264</v>
      </c>
      <c r="E4674" s="194">
        <v>3.23999996590371</v>
      </c>
      <c r="F4674" s="254"/>
      <c r="G4674" s="255"/>
      <c r="H4674" s="255"/>
      <c r="I4674" s="210">
        <v>5.570000037272715</v>
      </c>
    </row>
    <row r="4675" spans="1:9" x14ac:dyDescent="0.25">
      <c r="A4675" s="208" t="s">
        <v>8809</v>
      </c>
      <c r="B4675" s="208" t="s">
        <v>16265</v>
      </c>
      <c r="C4675" s="208" t="s">
        <v>10828</v>
      </c>
      <c r="D4675" s="208" t="s">
        <v>12681</v>
      </c>
      <c r="E4675" s="253">
        <v>0.70999999252828216</v>
      </c>
      <c r="F4675" s="245"/>
      <c r="G4675" s="245"/>
      <c r="H4675" s="255"/>
      <c r="I4675" s="210">
        <v>0.77999996727273824</v>
      </c>
    </row>
    <row r="4676" spans="1:9" x14ac:dyDescent="0.25">
      <c r="A4676" s="208" t="s">
        <v>8809</v>
      </c>
      <c r="B4676" s="208" t="s">
        <v>16266</v>
      </c>
      <c r="C4676" s="208" t="s">
        <v>8924</v>
      </c>
      <c r="D4676" s="208" t="s">
        <v>16267</v>
      </c>
      <c r="E4676" s="253">
        <v>118.75000001315441</v>
      </c>
      <c r="F4676" s="245"/>
      <c r="G4676" s="245"/>
      <c r="H4676" s="245"/>
      <c r="I4676" s="210">
        <v>0.21080220245987191</v>
      </c>
    </row>
    <row r="4677" spans="1:9" x14ac:dyDescent="0.25">
      <c r="A4677" s="208" t="s">
        <v>8809</v>
      </c>
      <c r="B4677" s="208" t="s">
        <v>16268</v>
      </c>
      <c r="C4677" s="208" t="s">
        <v>10828</v>
      </c>
      <c r="D4677" s="208" t="s">
        <v>13179</v>
      </c>
      <c r="E4677" s="194">
        <v>3.2858142248270008</v>
      </c>
      <c r="F4677" s="254"/>
      <c r="G4677" s="255"/>
      <c r="H4677" s="255"/>
      <c r="I4677" s="210">
        <v>8.9999970000009991E-2</v>
      </c>
    </row>
    <row r="4678" spans="1:9" x14ac:dyDescent="0.25">
      <c r="A4678" s="208" t="s">
        <v>8809</v>
      </c>
      <c r="B4678" s="208" t="s">
        <v>16269</v>
      </c>
      <c r="C4678" s="208" t="s">
        <v>10828</v>
      </c>
      <c r="D4678" s="208" t="s">
        <v>16270</v>
      </c>
      <c r="E4678" s="194">
        <v>3.3499999647461198</v>
      </c>
      <c r="F4678" s="254"/>
      <c r="G4678" s="255"/>
      <c r="H4678" s="255"/>
      <c r="I4678" s="210">
        <v>0.15000002575756721</v>
      </c>
    </row>
    <row r="4679" spans="1:9" x14ac:dyDescent="0.25">
      <c r="A4679" s="208" t="s">
        <v>8809</v>
      </c>
      <c r="B4679" s="208" t="s">
        <v>16271</v>
      </c>
      <c r="C4679" s="208" t="s">
        <v>10828</v>
      </c>
      <c r="D4679" s="208" t="s">
        <v>16272</v>
      </c>
      <c r="E4679" s="253">
        <v>1.1499999878979219</v>
      </c>
      <c r="F4679" s="245"/>
      <c r="G4679" s="245"/>
      <c r="H4679" s="245"/>
      <c r="I4679" s="210">
        <v>0.2299999990909094</v>
      </c>
    </row>
    <row r="4680" spans="1:9" x14ac:dyDescent="0.25">
      <c r="A4680" s="208" t="s">
        <v>8809</v>
      </c>
      <c r="B4680" s="208" t="s">
        <v>16273</v>
      </c>
      <c r="C4680" s="208" t="s">
        <v>10828</v>
      </c>
      <c r="D4680" s="208" t="s">
        <v>12467</v>
      </c>
      <c r="E4680" s="194">
        <v>3.4499999636937648</v>
      </c>
      <c r="F4680" s="254"/>
      <c r="G4680" s="255"/>
      <c r="H4680" s="255"/>
      <c r="I4680" s="210">
        <v>1.1399999987878791</v>
      </c>
    </row>
    <row r="4681" spans="1:9" x14ac:dyDescent="0.25">
      <c r="A4681" s="208" t="s">
        <v>8809</v>
      </c>
      <c r="B4681" s="208" t="s">
        <v>16274</v>
      </c>
      <c r="C4681" s="208" t="s">
        <v>10828</v>
      </c>
      <c r="D4681" s="208" t="s">
        <v>12862</v>
      </c>
      <c r="E4681" s="194">
        <v>1.2499999868455669</v>
      </c>
      <c r="F4681" s="254"/>
      <c r="G4681" s="255"/>
      <c r="H4681" s="255"/>
      <c r="I4681" s="210">
        <v>0.28999997909091613</v>
      </c>
    </row>
    <row r="4682" spans="1:9" x14ac:dyDescent="0.25">
      <c r="A4682" s="208" t="s">
        <v>8809</v>
      </c>
      <c r="B4682" s="208" t="s">
        <v>16275</v>
      </c>
      <c r="C4682" s="208" t="s">
        <v>10828</v>
      </c>
      <c r="D4682" s="208" t="s">
        <v>16276</v>
      </c>
      <c r="E4682" s="253">
        <v>11.69999998210997</v>
      </c>
      <c r="F4682" s="245"/>
      <c r="G4682" s="245"/>
      <c r="H4682" s="255"/>
      <c r="I4682" s="210">
        <v>7.9999973333342217E-2</v>
      </c>
    </row>
    <row r="4683" spans="1:9" x14ac:dyDescent="0.25">
      <c r="A4683" s="208" t="s">
        <v>8809</v>
      </c>
      <c r="B4683" s="208" t="s">
        <v>16277</v>
      </c>
      <c r="C4683" s="208" t="s">
        <v>10828</v>
      </c>
      <c r="D4683" s="208" t="s">
        <v>13167</v>
      </c>
      <c r="E4683" s="253">
        <v>185.87000004346231</v>
      </c>
      <c r="F4683" s="245"/>
      <c r="G4683" s="245"/>
      <c r="H4683" s="245"/>
      <c r="I4683" s="210">
        <v>7.1600000375757444</v>
      </c>
    </row>
    <row r="4684" spans="1:9" x14ac:dyDescent="0.25">
      <c r="A4684" s="208" t="s">
        <v>8809</v>
      </c>
      <c r="B4684" s="208" t="s">
        <v>16278</v>
      </c>
      <c r="C4684" s="208" t="s">
        <v>10828</v>
      </c>
      <c r="D4684" s="208" t="s">
        <v>16279</v>
      </c>
      <c r="E4684" s="194">
        <v>0.97929996338542524</v>
      </c>
      <c r="F4684" s="254"/>
      <c r="G4684" s="255"/>
      <c r="H4684" s="255"/>
      <c r="I4684" s="210">
        <v>392.96999999484848</v>
      </c>
    </row>
    <row r="4685" spans="1:9" x14ac:dyDescent="0.25">
      <c r="A4685" s="208" t="s">
        <v>8809</v>
      </c>
      <c r="B4685" s="208" t="s">
        <v>16280</v>
      </c>
      <c r="C4685" s="208" t="s">
        <v>10828</v>
      </c>
      <c r="D4685" s="208" t="s">
        <v>16281</v>
      </c>
      <c r="E4685" s="194">
        <v>0.9743999897458564</v>
      </c>
      <c r="F4685" s="254"/>
      <c r="G4685" s="255"/>
      <c r="H4685" s="255"/>
      <c r="I4685" s="210">
        <v>0.46999999484848648</v>
      </c>
    </row>
    <row r="4686" spans="1:9" x14ac:dyDescent="0.25">
      <c r="A4686" s="208" t="s">
        <v>8809</v>
      </c>
      <c r="B4686" s="208" t="s">
        <v>16282</v>
      </c>
      <c r="C4686" s="208" t="s">
        <v>10828</v>
      </c>
      <c r="D4686" s="208" t="s">
        <v>12730</v>
      </c>
      <c r="E4686" s="194">
        <v>4.6999999505393326</v>
      </c>
      <c r="F4686" s="254"/>
      <c r="G4686" s="255"/>
      <c r="H4686" s="255"/>
      <c r="I4686" s="210">
        <v>3.2199999872727312</v>
      </c>
    </row>
    <row r="4687" spans="1:9" x14ac:dyDescent="0.25">
      <c r="A4687" s="208" t="s">
        <v>8809</v>
      </c>
      <c r="B4687" s="208" t="s">
        <v>16283</v>
      </c>
      <c r="C4687" s="208" t="s">
        <v>10828</v>
      </c>
      <c r="D4687" s="208" t="s">
        <v>12349</v>
      </c>
      <c r="E4687" s="194">
        <v>4.6999999505393326</v>
      </c>
      <c r="F4687" s="254"/>
      <c r="G4687" s="255"/>
      <c r="H4687" s="255"/>
      <c r="I4687" s="210">
        <v>1.530000020303024</v>
      </c>
    </row>
    <row r="4688" spans="1:9" x14ac:dyDescent="0.25">
      <c r="A4688" s="208" t="s">
        <v>8809</v>
      </c>
      <c r="B4688" s="208" t="s">
        <v>16284</v>
      </c>
      <c r="C4688" s="208" t="s">
        <v>10828</v>
      </c>
      <c r="D4688" s="208" t="s">
        <v>12686</v>
      </c>
      <c r="E4688" s="253">
        <v>1.259999986740332</v>
      </c>
      <c r="F4688" s="245"/>
      <c r="G4688" s="245"/>
      <c r="H4688" s="245"/>
      <c r="I4688" s="210">
        <v>0.23999999575757719</v>
      </c>
    </row>
    <row r="4689" spans="1:9" x14ac:dyDescent="0.25">
      <c r="A4689" s="208" t="s">
        <v>8809</v>
      </c>
      <c r="B4689" s="208" t="s">
        <v>16285</v>
      </c>
      <c r="C4689" s="208" t="s">
        <v>10828</v>
      </c>
      <c r="D4689" s="208" t="s">
        <v>12485</v>
      </c>
      <c r="E4689" s="194">
        <v>12.097679430700561</v>
      </c>
      <c r="F4689" s="254"/>
      <c r="G4689" s="255"/>
      <c r="H4689" s="255"/>
      <c r="I4689" s="210">
        <v>3.3200000296969598</v>
      </c>
    </row>
    <row r="4690" spans="1:9" x14ac:dyDescent="0.25">
      <c r="A4690" s="208" t="s">
        <v>8809</v>
      </c>
      <c r="B4690" s="208" t="s">
        <v>16286</v>
      </c>
      <c r="C4690" s="208" t="s">
        <v>10828</v>
      </c>
      <c r="D4690" s="208" t="s">
        <v>11901</v>
      </c>
      <c r="E4690" s="194">
        <v>2.3999999747434888</v>
      </c>
      <c r="F4690" s="254"/>
      <c r="G4690" s="255"/>
      <c r="H4690" s="255"/>
      <c r="I4690" s="210">
        <v>41.590000000303029</v>
      </c>
    </row>
    <row r="4691" spans="1:9" x14ac:dyDescent="0.25">
      <c r="A4691" s="208" t="s">
        <v>8809</v>
      </c>
      <c r="B4691" s="208" t="s">
        <v>16287</v>
      </c>
      <c r="C4691" s="208" t="s">
        <v>10828</v>
      </c>
      <c r="D4691" s="208" t="s">
        <v>13096</v>
      </c>
      <c r="E4691" s="253">
        <v>0.97999998968692459</v>
      </c>
      <c r="F4691" s="245"/>
      <c r="G4691" s="245"/>
      <c r="H4691" s="255"/>
      <c r="I4691" s="210">
        <v>14.76000000424242</v>
      </c>
    </row>
    <row r="4692" spans="1:9" x14ac:dyDescent="0.25">
      <c r="A4692" s="208" t="s">
        <v>8809</v>
      </c>
      <c r="B4692" s="208" t="s">
        <v>16288</v>
      </c>
      <c r="C4692" s="208" t="s">
        <v>10828</v>
      </c>
      <c r="D4692" s="208" t="s">
        <v>13096</v>
      </c>
      <c r="E4692" s="253">
        <v>1.3999999852670351</v>
      </c>
      <c r="F4692" s="245"/>
      <c r="G4692" s="245"/>
      <c r="H4692" s="245"/>
      <c r="I4692" s="210">
        <v>19.0700000069697</v>
      </c>
    </row>
    <row r="4693" spans="1:9" x14ac:dyDescent="0.25">
      <c r="A4693" s="208" t="s">
        <v>8809</v>
      </c>
      <c r="B4693" s="208" t="s">
        <v>16289</v>
      </c>
      <c r="C4693" s="208" t="s">
        <v>10828</v>
      </c>
      <c r="D4693" s="208" t="s">
        <v>16290</v>
      </c>
      <c r="E4693" s="194">
        <v>2.5099999735858991</v>
      </c>
      <c r="F4693" s="254"/>
      <c r="G4693" s="255"/>
      <c r="H4693" s="255"/>
      <c r="I4693" s="210">
        <v>521.73000002939386</v>
      </c>
    </row>
    <row r="4694" spans="1:9" x14ac:dyDescent="0.25">
      <c r="A4694" s="208" t="s">
        <v>8809</v>
      </c>
      <c r="B4694" s="208" t="s">
        <v>16291</v>
      </c>
      <c r="C4694" s="208" t="s">
        <v>10828</v>
      </c>
      <c r="D4694" s="208" t="s">
        <v>16292</v>
      </c>
      <c r="E4694" s="194">
        <v>25.47109996873349</v>
      </c>
      <c r="F4694" s="254"/>
      <c r="G4694" s="255"/>
      <c r="H4694" s="255"/>
      <c r="I4694" s="210">
        <v>290.72999998393942</v>
      </c>
    </row>
    <row r="4695" spans="1:9" x14ac:dyDescent="0.25">
      <c r="A4695" s="208" t="s">
        <v>8809</v>
      </c>
      <c r="B4695" s="208" t="s">
        <v>16293</v>
      </c>
      <c r="C4695" s="208" t="s">
        <v>10828</v>
      </c>
      <c r="D4695" s="208" t="s">
        <v>11901</v>
      </c>
      <c r="E4695" s="194">
        <v>2.4099999746382532</v>
      </c>
      <c r="F4695" s="254"/>
      <c r="G4695" s="255"/>
      <c r="H4695" s="255"/>
      <c r="I4695" s="210">
        <v>43.070000037272713</v>
      </c>
    </row>
    <row r="4696" spans="1:9" x14ac:dyDescent="0.25">
      <c r="A4696" s="208" t="s">
        <v>8809</v>
      </c>
      <c r="B4696" s="208" t="s">
        <v>16294</v>
      </c>
      <c r="C4696" s="208" t="s">
        <v>10828</v>
      </c>
      <c r="D4696" s="208" t="s">
        <v>12862</v>
      </c>
      <c r="E4696" s="194">
        <v>13.84999995948435</v>
      </c>
      <c r="F4696" s="254"/>
      <c r="G4696" s="255"/>
      <c r="H4696" s="255"/>
      <c r="I4696" s="210">
        <v>1.169999988787882</v>
      </c>
    </row>
    <row r="4697" spans="1:9" x14ac:dyDescent="0.25">
      <c r="A4697" s="208" t="s">
        <v>8809</v>
      </c>
      <c r="B4697" s="208" t="s">
        <v>16295</v>
      </c>
      <c r="C4697" s="208" t="s">
        <v>10828</v>
      </c>
      <c r="D4697" s="208" t="s">
        <v>16296</v>
      </c>
      <c r="E4697" s="194">
        <v>4.3853832740291159</v>
      </c>
      <c r="F4697" s="254"/>
      <c r="G4697" s="255"/>
      <c r="H4697" s="255"/>
      <c r="I4697" s="210">
        <v>13.39000000636363</v>
      </c>
    </row>
    <row r="4698" spans="1:9" x14ac:dyDescent="0.25">
      <c r="A4698" s="208" t="s">
        <v>8809</v>
      </c>
      <c r="B4698" s="208" t="s">
        <v>16297</v>
      </c>
      <c r="C4698" s="208" t="s">
        <v>10828</v>
      </c>
      <c r="D4698" s="208" t="s">
        <v>12358</v>
      </c>
      <c r="E4698" s="194">
        <v>3.1321942317054021</v>
      </c>
      <c r="F4698" s="254"/>
      <c r="G4698" s="255"/>
      <c r="H4698" s="255"/>
      <c r="I4698" s="210">
        <v>5.200000009090906</v>
      </c>
    </row>
    <row r="4699" spans="1:9" x14ac:dyDescent="0.25">
      <c r="A4699" s="208" t="s">
        <v>8809</v>
      </c>
      <c r="B4699" s="208" t="s">
        <v>16298</v>
      </c>
      <c r="C4699" s="208" t="s">
        <v>10828</v>
      </c>
      <c r="D4699" s="208" t="s">
        <v>16299</v>
      </c>
      <c r="E4699" s="253">
        <v>26.494487803267688</v>
      </c>
      <c r="F4699" s="245"/>
      <c r="G4699" s="245"/>
      <c r="H4699" s="245"/>
      <c r="I4699" s="210">
        <v>19.680000030909081</v>
      </c>
    </row>
    <row r="4700" spans="1:9" x14ac:dyDescent="0.25">
      <c r="A4700" s="208" t="s">
        <v>8809</v>
      </c>
      <c r="B4700" s="208" t="s">
        <v>16300</v>
      </c>
      <c r="C4700" s="208" t="s">
        <v>10828</v>
      </c>
      <c r="D4700" s="208" t="s">
        <v>16299</v>
      </c>
      <c r="E4700" s="253">
        <v>0.1026000515380158</v>
      </c>
      <c r="F4700" s="245"/>
      <c r="G4700" s="245"/>
      <c r="H4700" s="245"/>
      <c r="I4700" s="210">
        <v>13.65999999212122</v>
      </c>
    </row>
    <row r="4701" spans="1:9" x14ac:dyDescent="0.25">
      <c r="A4701" s="208" t="s">
        <v>8809</v>
      </c>
      <c r="B4701" s="208" t="s">
        <v>16301</v>
      </c>
      <c r="C4701" s="208" t="s">
        <v>10828</v>
      </c>
      <c r="D4701" s="208" t="s">
        <v>12358</v>
      </c>
      <c r="E4701" s="194">
        <v>15.610000046198371</v>
      </c>
      <c r="F4701" s="254"/>
      <c r="G4701" s="255"/>
      <c r="H4701" s="255"/>
      <c r="I4701" s="210">
        <v>1.3899999912121239</v>
      </c>
    </row>
    <row r="4702" spans="1:9" x14ac:dyDescent="0.25">
      <c r="A4702" s="208" t="s">
        <v>8809</v>
      </c>
      <c r="B4702" s="208" t="s">
        <v>16302</v>
      </c>
      <c r="C4702" s="208" t="s">
        <v>10828</v>
      </c>
      <c r="D4702" s="208" t="s">
        <v>12947</v>
      </c>
      <c r="E4702" s="253">
        <v>0.78550001804262015</v>
      </c>
      <c r="F4702" s="245"/>
      <c r="G4702" s="245"/>
      <c r="H4702" s="245"/>
      <c r="I4702" s="210">
        <v>1.0400000321212011</v>
      </c>
    </row>
    <row r="4703" spans="1:9" x14ac:dyDescent="0.25">
      <c r="A4703" s="208" t="s">
        <v>8809</v>
      </c>
      <c r="B4703" s="208" t="s">
        <v>16303</v>
      </c>
      <c r="C4703" s="208" t="s">
        <v>10828</v>
      </c>
      <c r="D4703" s="208" t="s">
        <v>16304</v>
      </c>
      <c r="E4703" s="253">
        <v>448.00000002104707</v>
      </c>
      <c r="F4703" s="245"/>
      <c r="G4703" s="245"/>
      <c r="H4703" s="245"/>
      <c r="I4703" s="210">
        <v>4.0800000036363624</v>
      </c>
    </row>
    <row r="4704" spans="1:9" x14ac:dyDescent="0.25">
      <c r="A4704" s="208" t="s">
        <v>8809</v>
      </c>
      <c r="B4704" s="208" t="s">
        <v>16305</v>
      </c>
      <c r="C4704" s="208" t="s">
        <v>10828</v>
      </c>
      <c r="D4704" s="208" t="s">
        <v>16306</v>
      </c>
      <c r="E4704" s="253">
        <v>347.50000002630878</v>
      </c>
      <c r="F4704" s="245"/>
      <c r="G4704" s="245"/>
      <c r="H4704" s="245"/>
      <c r="I4704" s="210">
        <v>8.0499999681818295</v>
      </c>
    </row>
    <row r="4705" spans="1:9" x14ac:dyDescent="0.25">
      <c r="A4705" s="208" t="s">
        <v>8809</v>
      </c>
      <c r="B4705" s="208" t="s">
        <v>16307</v>
      </c>
      <c r="C4705" s="208" t="s">
        <v>10828</v>
      </c>
      <c r="D4705" s="208" t="s">
        <v>16306</v>
      </c>
      <c r="E4705" s="194">
        <v>11.269999986635099</v>
      </c>
      <c r="F4705" s="254"/>
      <c r="G4705" s="255"/>
      <c r="H4705" s="255"/>
      <c r="I4705" s="210">
        <v>8.0499999681818295</v>
      </c>
    </row>
    <row r="4706" spans="1:9" x14ac:dyDescent="0.25">
      <c r="A4706" s="208" t="s">
        <v>8809</v>
      </c>
      <c r="B4706" s="208" t="s">
        <v>16308</v>
      </c>
      <c r="C4706" s="208" t="s">
        <v>10828</v>
      </c>
      <c r="D4706" s="208" t="s">
        <v>16309</v>
      </c>
      <c r="E4706" s="194">
        <v>3.1199999671665362</v>
      </c>
      <c r="F4706" s="254"/>
      <c r="G4706" s="255"/>
      <c r="H4706" s="255"/>
      <c r="I4706" s="210">
        <v>6.9999976666674443E-2</v>
      </c>
    </row>
    <row r="4707" spans="1:9" x14ac:dyDescent="0.25">
      <c r="A4707" s="208" t="s">
        <v>8809</v>
      </c>
      <c r="B4707" s="208" t="s">
        <v>16310</v>
      </c>
      <c r="C4707" s="208" t="s">
        <v>10828</v>
      </c>
      <c r="D4707" s="208" t="s">
        <v>16311</v>
      </c>
      <c r="E4707" s="194">
        <v>4.4299999533806904</v>
      </c>
      <c r="F4707" s="254"/>
      <c r="G4707" s="255"/>
      <c r="H4707" s="255"/>
      <c r="I4707" s="210">
        <v>0.23999999575757719</v>
      </c>
    </row>
    <row r="4708" spans="1:9" x14ac:dyDescent="0.25">
      <c r="A4708" s="208" t="s">
        <v>8809</v>
      </c>
      <c r="B4708" s="208" t="s">
        <v>16312</v>
      </c>
      <c r="C4708" s="208" t="s">
        <v>10828</v>
      </c>
      <c r="D4708" s="208" t="s">
        <v>12349</v>
      </c>
      <c r="E4708" s="253">
        <v>1.791999981141805</v>
      </c>
      <c r="F4708" s="245"/>
      <c r="G4708" s="245"/>
      <c r="H4708" s="245"/>
      <c r="I4708" s="210">
        <v>3.509999966363647</v>
      </c>
    </row>
    <row r="4709" spans="1:9" x14ac:dyDescent="0.25">
      <c r="A4709" s="208" t="s">
        <v>8809</v>
      </c>
      <c r="B4709" s="208" t="s">
        <v>16313</v>
      </c>
      <c r="C4709" s="208" t="s">
        <v>10828</v>
      </c>
      <c r="D4709" s="208" t="s">
        <v>16314</v>
      </c>
      <c r="E4709" s="194">
        <v>0.1199999987371744</v>
      </c>
      <c r="F4709" s="254"/>
      <c r="G4709" s="255"/>
      <c r="H4709" s="255"/>
      <c r="I4709" s="210">
        <v>0.18000001575757049</v>
      </c>
    </row>
    <row r="4710" spans="1:9" x14ac:dyDescent="0.25">
      <c r="A4710" s="208" t="s">
        <v>8809</v>
      </c>
      <c r="B4710" s="208" t="s">
        <v>16315</v>
      </c>
      <c r="C4710" s="208" t="s">
        <v>10828</v>
      </c>
      <c r="D4710" s="208" t="s">
        <v>13096</v>
      </c>
      <c r="E4710" s="253">
        <v>1.433225136193369</v>
      </c>
      <c r="F4710" s="245"/>
      <c r="G4710" s="245"/>
      <c r="H4710" s="245"/>
      <c r="I4710" s="210">
        <v>0.55999996484849657</v>
      </c>
    </row>
    <row r="4711" spans="1:9" x14ac:dyDescent="0.25">
      <c r="A4711" s="208" t="s">
        <v>8809</v>
      </c>
      <c r="B4711" s="208" t="s">
        <v>16316</v>
      </c>
      <c r="C4711" s="208" t="s">
        <v>10828</v>
      </c>
      <c r="D4711" s="208" t="s">
        <v>16264</v>
      </c>
      <c r="E4711" s="194">
        <v>0.90999999042357282</v>
      </c>
      <c r="F4711" s="254"/>
      <c r="G4711" s="255"/>
      <c r="H4711" s="255"/>
      <c r="I4711" s="210">
        <v>11.51000002696969</v>
      </c>
    </row>
    <row r="4712" spans="1:9" x14ac:dyDescent="0.25">
      <c r="A4712" s="208" t="s">
        <v>8809</v>
      </c>
      <c r="B4712" s="208" t="s">
        <v>16317</v>
      </c>
      <c r="C4712" s="208" t="s">
        <v>10828</v>
      </c>
      <c r="D4712" s="208" t="s">
        <v>12467</v>
      </c>
      <c r="E4712" s="253">
        <v>0.80999999147592749</v>
      </c>
      <c r="F4712" s="245"/>
      <c r="G4712" s="245"/>
      <c r="H4712" s="245"/>
      <c r="I4712" s="210">
        <v>6.8000000060606043</v>
      </c>
    </row>
    <row r="4713" spans="1:9" x14ac:dyDescent="0.25">
      <c r="A4713" s="208" t="s">
        <v>8809</v>
      </c>
      <c r="B4713" s="208" t="s">
        <v>16318</v>
      </c>
      <c r="C4713" s="208" t="s">
        <v>10828</v>
      </c>
      <c r="D4713" s="208" t="s">
        <v>12467</v>
      </c>
      <c r="E4713" s="194">
        <v>3.1199999671665362</v>
      </c>
      <c r="F4713" s="254"/>
      <c r="G4713" s="255"/>
      <c r="H4713" s="255"/>
      <c r="I4713" s="210">
        <v>8.5700000221212029</v>
      </c>
    </row>
    <row r="4714" spans="1:9" x14ac:dyDescent="0.25">
      <c r="A4714" s="208" t="s">
        <v>8809</v>
      </c>
      <c r="B4714" s="208" t="s">
        <v>16319</v>
      </c>
      <c r="C4714" s="208" t="s">
        <v>10828</v>
      </c>
      <c r="D4714" s="208" t="s">
        <v>16320</v>
      </c>
      <c r="E4714" s="194">
        <v>3.1199999671665362</v>
      </c>
      <c r="F4714" s="254"/>
      <c r="G4714" s="255"/>
      <c r="H4714" s="255"/>
      <c r="I4714" s="210">
        <v>9.5799999884848521</v>
      </c>
    </row>
    <row r="4715" spans="1:9" x14ac:dyDescent="0.25">
      <c r="A4715" s="208" t="s">
        <v>8809</v>
      </c>
      <c r="B4715" s="208" t="s">
        <v>16321</v>
      </c>
      <c r="C4715" s="208" t="s">
        <v>10828</v>
      </c>
      <c r="D4715" s="208" t="s">
        <v>16322</v>
      </c>
      <c r="E4715" s="194">
        <v>3.1199999671665362</v>
      </c>
      <c r="F4715" s="254"/>
      <c r="G4715" s="255"/>
      <c r="H4715" s="255"/>
      <c r="I4715" s="210">
        <v>13.64999999545455</v>
      </c>
    </row>
    <row r="4716" spans="1:9" x14ac:dyDescent="0.25">
      <c r="A4716" s="208" t="s">
        <v>8809</v>
      </c>
      <c r="B4716" s="208" t="s">
        <v>16323</v>
      </c>
      <c r="C4716" s="208" t="s">
        <v>10828</v>
      </c>
      <c r="D4716" s="208" t="s">
        <v>16322</v>
      </c>
      <c r="E4716" s="194">
        <v>0.81999999137069213</v>
      </c>
      <c r="F4716" s="254"/>
      <c r="G4716" s="255"/>
      <c r="H4716" s="255"/>
      <c r="I4716" s="210">
        <v>17.339999977575761</v>
      </c>
    </row>
    <row r="4717" spans="1:9" x14ac:dyDescent="0.25">
      <c r="A4717" s="208" t="s">
        <v>8809</v>
      </c>
      <c r="B4717" s="208" t="s">
        <v>16324</v>
      </c>
      <c r="C4717" s="208" t="s">
        <v>10828</v>
      </c>
      <c r="D4717" s="208" t="s">
        <v>12467</v>
      </c>
      <c r="E4717" s="253">
        <v>0.90070001683030776</v>
      </c>
      <c r="F4717" s="245"/>
      <c r="G4717" s="245"/>
      <c r="H4717" s="245"/>
      <c r="I4717" s="210">
        <v>6.0700000221212047</v>
      </c>
    </row>
    <row r="4718" spans="1:9" x14ac:dyDescent="0.25">
      <c r="A4718" s="208" t="s">
        <v>8809</v>
      </c>
      <c r="B4718" s="208" t="s">
        <v>16325</v>
      </c>
      <c r="C4718" s="208" t="s">
        <v>10828</v>
      </c>
      <c r="D4718" s="208" t="s">
        <v>12358</v>
      </c>
      <c r="E4718" s="194">
        <v>1.279999986529861</v>
      </c>
      <c r="F4718" s="254"/>
      <c r="G4718" s="255"/>
      <c r="H4718" s="255"/>
      <c r="I4718" s="210">
        <v>9.8900000366666543</v>
      </c>
    </row>
    <row r="4719" spans="1:9" x14ac:dyDescent="0.25">
      <c r="A4719" s="208" t="s">
        <v>8809</v>
      </c>
      <c r="B4719" s="208" t="s">
        <v>16326</v>
      </c>
      <c r="C4719" s="208" t="s">
        <v>10828</v>
      </c>
      <c r="D4719" s="208" t="s">
        <v>16327</v>
      </c>
      <c r="E4719" s="253">
        <v>56.049999515390688</v>
      </c>
      <c r="F4719" s="245"/>
      <c r="G4719" s="245"/>
      <c r="H4719" s="245"/>
      <c r="I4719" s="210">
        <v>5.1200000357575632</v>
      </c>
    </row>
    <row r="4720" spans="1:9" x14ac:dyDescent="0.25">
      <c r="A4720" s="208" t="s">
        <v>8809</v>
      </c>
      <c r="B4720" s="208" t="s">
        <v>16328</v>
      </c>
      <c r="C4720" s="208" t="s">
        <v>10828</v>
      </c>
      <c r="D4720" s="208" t="s">
        <v>16329</v>
      </c>
      <c r="E4720" s="194">
        <v>13.66607194247754</v>
      </c>
      <c r="F4720" s="254"/>
      <c r="G4720" s="255"/>
      <c r="H4720" s="255"/>
      <c r="I4720" s="210">
        <v>2.7999999757575842</v>
      </c>
    </row>
    <row r="4721" spans="1:9" x14ac:dyDescent="0.25">
      <c r="A4721" s="208" t="s">
        <v>8809</v>
      </c>
      <c r="B4721" s="208" t="s">
        <v>16330</v>
      </c>
      <c r="C4721" s="208" t="s">
        <v>10828</v>
      </c>
      <c r="D4721" s="208" t="s">
        <v>16331</v>
      </c>
      <c r="E4721" s="253">
        <v>0.76620004455459045</v>
      </c>
      <c r="F4721" s="245"/>
      <c r="G4721" s="245"/>
      <c r="H4721" s="245"/>
      <c r="I4721" s="210">
        <v>40.319999969090922</v>
      </c>
    </row>
    <row r="4722" spans="1:9" x14ac:dyDescent="0.25">
      <c r="A4722" s="208" t="s">
        <v>8809</v>
      </c>
      <c r="B4722" s="208" t="s">
        <v>16332</v>
      </c>
      <c r="C4722" s="208" t="s">
        <v>10828</v>
      </c>
      <c r="D4722" s="208" t="s">
        <v>12938</v>
      </c>
      <c r="E4722" s="253">
        <v>0.80999999147592749</v>
      </c>
      <c r="F4722" s="245"/>
      <c r="G4722" s="245"/>
      <c r="H4722" s="245"/>
      <c r="I4722" s="210">
        <v>0.78999996393940586</v>
      </c>
    </row>
    <row r="4723" spans="1:9" x14ac:dyDescent="0.25">
      <c r="A4723" s="208" t="s">
        <v>8809</v>
      </c>
      <c r="B4723" s="208" t="s">
        <v>16333</v>
      </c>
      <c r="C4723" s="208" t="s">
        <v>10828</v>
      </c>
      <c r="D4723" s="208" t="s">
        <v>16320</v>
      </c>
      <c r="E4723" s="194">
        <v>15.27123446176023</v>
      </c>
      <c r="F4723" s="254"/>
      <c r="G4723" s="255"/>
      <c r="H4723" s="255"/>
      <c r="I4723" s="210">
        <v>4.7000000242424163</v>
      </c>
    </row>
    <row r="4724" spans="1:9" x14ac:dyDescent="0.25">
      <c r="A4724" s="208" t="s">
        <v>8809</v>
      </c>
      <c r="B4724" s="208" t="s">
        <v>16334</v>
      </c>
      <c r="C4724" s="208" t="s">
        <v>10828</v>
      </c>
      <c r="D4724" s="208" t="s">
        <v>12340</v>
      </c>
      <c r="E4724" s="194">
        <v>36.200000039989483</v>
      </c>
      <c r="F4724" s="254"/>
      <c r="G4724" s="255"/>
      <c r="H4724" s="255"/>
      <c r="I4724" s="210">
        <v>0.51999997818182553</v>
      </c>
    </row>
    <row r="4725" spans="1:9" x14ac:dyDescent="0.25">
      <c r="A4725" s="208" t="s">
        <v>8809</v>
      </c>
      <c r="B4725" s="208" t="s">
        <v>16335</v>
      </c>
      <c r="C4725" s="208" t="s">
        <v>10828</v>
      </c>
      <c r="D4725" s="208" t="s">
        <v>13136</v>
      </c>
      <c r="E4725" s="194">
        <v>3.2381041490333691</v>
      </c>
      <c r="F4725" s="254"/>
      <c r="G4725" s="255"/>
      <c r="H4725" s="255"/>
      <c r="I4725" s="210">
        <v>0.6100000239393859</v>
      </c>
    </row>
    <row r="4726" spans="1:9" x14ac:dyDescent="0.25">
      <c r="A4726" s="208" t="s">
        <v>8809</v>
      </c>
      <c r="B4726" s="208" t="s">
        <v>16336</v>
      </c>
      <c r="C4726" s="208" t="s">
        <v>10828</v>
      </c>
      <c r="D4726" s="208" t="s">
        <v>15954</v>
      </c>
      <c r="E4726" s="194">
        <v>13.84999995948435</v>
      </c>
      <c r="F4726" s="254"/>
      <c r="G4726" s="255"/>
      <c r="H4726" s="255"/>
      <c r="I4726" s="210">
        <v>0.57000003727271487</v>
      </c>
    </row>
    <row r="4727" spans="1:9" x14ac:dyDescent="0.25">
      <c r="A4727" s="208" t="s">
        <v>8809</v>
      </c>
      <c r="B4727" s="208" t="s">
        <v>16337</v>
      </c>
      <c r="C4727" s="208" t="s">
        <v>10828</v>
      </c>
      <c r="D4727" s="208" t="s">
        <v>16338</v>
      </c>
      <c r="E4727" s="194">
        <v>13.817099986139439</v>
      </c>
      <c r="F4727" s="254"/>
      <c r="G4727" s="255"/>
      <c r="H4727" s="255"/>
      <c r="I4727" s="210">
        <v>1.330000011212118</v>
      </c>
    </row>
    <row r="4728" spans="1:9" x14ac:dyDescent="0.25">
      <c r="A4728" s="208" t="s">
        <v>8809</v>
      </c>
      <c r="B4728" s="208" t="s">
        <v>16339</v>
      </c>
      <c r="C4728" s="208" t="s">
        <v>10828</v>
      </c>
      <c r="D4728" s="208" t="s">
        <v>16340</v>
      </c>
      <c r="E4728" s="194">
        <v>13.65999996148382</v>
      </c>
      <c r="F4728" s="254"/>
      <c r="G4728" s="255"/>
      <c r="H4728" s="255"/>
      <c r="I4728" s="210">
        <v>4.1899999669697081</v>
      </c>
    </row>
    <row r="4729" spans="1:9" x14ac:dyDescent="0.25">
      <c r="A4729" s="208" t="s">
        <v>8809</v>
      </c>
      <c r="B4729" s="208" t="s">
        <v>16341</v>
      </c>
      <c r="C4729" s="208" t="s">
        <v>10828</v>
      </c>
      <c r="D4729" s="208" t="s">
        <v>16342</v>
      </c>
      <c r="E4729" s="194">
        <v>13.603800014692981</v>
      </c>
      <c r="F4729" s="254"/>
      <c r="G4729" s="255"/>
      <c r="H4729" s="255"/>
      <c r="I4729" s="210">
        <v>97.979999991515157</v>
      </c>
    </row>
    <row r="4730" spans="1:9" x14ac:dyDescent="0.25">
      <c r="A4730" s="208" t="s">
        <v>8809</v>
      </c>
      <c r="B4730" s="208" t="s">
        <v>16343</v>
      </c>
      <c r="C4730" s="208" t="s">
        <v>10828</v>
      </c>
      <c r="D4730" s="208" t="s">
        <v>16344</v>
      </c>
      <c r="E4730" s="194">
        <v>6.6649716741386822</v>
      </c>
      <c r="F4730" s="254"/>
      <c r="G4730" s="255"/>
      <c r="H4730" s="255"/>
      <c r="I4730" s="210">
        <v>34.500000015151507</v>
      </c>
    </row>
    <row r="4731" spans="1:9" x14ac:dyDescent="0.25">
      <c r="A4731" s="208" t="s">
        <v>8809</v>
      </c>
      <c r="B4731" s="208" t="s">
        <v>16345</v>
      </c>
      <c r="C4731" s="208" t="s">
        <v>10828</v>
      </c>
      <c r="D4731" s="208" t="s">
        <v>16346</v>
      </c>
      <c r="E4731" s="253">
        <v>43.592838267899623</v>
      </c>
      <c r="F4731" s="245"/>
      <c r="G4731" s="245"/>
      <c r="H4731" s="255"/>
      <c r="I4731" s="210">
        <v>13.67999998545455</v>
      </c>
    </row>
    <row r="4732" spans="1:9" x14ac:dyDescent="0.25">
      <c r="A4732" s="208" t="s">
        <v>8809</v>
      </c>
      <c r="B4732" s="208" t="s">
        <v>16347</v>
      </c>
      <c r="C4732" s="208" t="s">
        <v>10828</v>
      </c>
      <c r="D4732" s="208" t="s">
        <v>16346</v>
      </c>
      <c r="E4732" s="194">
        <v>2.669999971902131</v>
      </c>
      <c r="F4732" s="254"/>
      <c r="G4732" s="255"/>
      <c r="H4732" s="255"/>
      <c r="I4732" s="210">
        <v>13.67999998545455</v>
      </c>
    </row>
    <row r="4733" spans="1:9" x14ac:dyDescent="0.25">
      <c r="A4733" s="208" t="s">
        <v>8809</v>
      </c>
      <c r="B4733" s="208" t="s">
        <v>16348</v>
      </c>
      <c r="C4733" s="208" t="s">
        <v>10828</v>
      </c>
      <c r="D4733" s="208" t="s">
        <v>12862</v>
      </c>
      <c r="E4733" s="194">
        <v>1.069999988739806</v>
      </c>
      <c r="F4733" s="254"/>
      <c r="G4733" s="255"/>
      <c r="H4733" s="255"/>
      <c r="I4733" s="210">
        <v>5.6999999939393957</v>
      </c>
    </row>
    <row r="4734" spans="1:9" x14ac:dyDescent="0.25">
      <c r="A4734" s="208" t="s">
        <v>8809</v>
      </c>
      <c r="B4734" s="208" t="s">
        <v>16349</v>
      </c>
      <c r="C4734" s="208" t="s">
        <v>10828</v>
      </c>
      <c r="D4734" s="208" t="s">
        <v>12947</v>
      </c>
      <c r="E4734" s="194">
        <v>1.8399999806366749</v>
      </c>
      <c r="F4734" s="254"/>
      <c r="G4734" s="255"/>
      <c r="H4734" s="255"/>
      <c r="I4734" s="210">
        <v>0.19000001242423831</v>
      </c>
    </row>
    <row r="4735" spans="1:9" x14ac:dyDescent="0.25">
      <c r="A4735" s="208" t="s">
        <v>8809</v>
      </c>
      <c r="B4735" s="208" t="s">
        <v>16350</v>
      </c>
      <c r="C4735" s="208" t="s">
        <v>10828</v>
      </c>
      <c r="D4735" s="208" t="s">
        <v>16351</v>
      </c>
      <c r="E4735" s="194">
        <v>40.99436420947788</v>
      </c>
      <c r="F4735" s="254"/>
      <c r="G4735" s="255"/>
      <c r="H4735" s="255"/>
      <c r="I4735" s="210">
        <v>7.870000028181809</v>
      </c>
    </row>
    <row r="4736" spans="1:9" x14ac:dyDescent="0.25">
      <c r="A4736" s="208" t="s">
        <v>8809</v>
      </c>
      <c r="B4736" s="208" t="s">
        <v>16352</v>
      </c>
      <c r="C4736" s="208" t="s">
        <v>10828</v>
      </c>
      <c r="D4736" s="208" t="s">
        <v>16353</v>
      </c>
      <c r="E4736" s="194">
        <v>4.4679399687667463</v>
      </c>
      <c r="F4736" s="254"/>
      <c r="G4736" s="255"/>
      <c r="H4736" s="255"/>
      <c r="I4736" s="210">
        <v>1.3000000212121141</v>
      </c>
    </row>
    <row r="4737" spans="1:9" x14ac:dyDescent="0.25">
      <c r="A4737" s="208" t="s">
        <v>8809</v>
      </c>
      <c r="B4737" s="208" t="s">
        <v>16354</v>
      </c>
      <c r="C4737" s="208" t="s">
        <v>8815</v>
      </c>
      <c r="D4737" s="208" t="s">
        <v>10079</v>
      </c>
      <c r="E4737" s="253">
        <v>14.90999984309393</v>
      </c>
      <c r="F4737" s="245"/>
      <c r="G4737" s="245"/>
      <c r="H4737" s="255"/>
      <c r="I4737" s="210">
        <v>62.751199992024247</v>
      </c>
    </row>
    <row r="4738" spans="1:9" x14ac:dyDescent="0.25">
      <c r="A4738" s="208" t="s">
        <v>8809</v>
      </c>
      <c r="B4738" s="208" t="s">
        <v>16355</v>
      </c>
      <c r="C4738" s="208" t="s">
        <v>8811</v>
      </c>
      <c r="D4738" s="208" t="s">
        <v>16356</v>
      </c>
      <c r="E4738" s="194">
        <v>4.7899999495922136</v>
      </c>
      <c r="F4738" s="254"/>
      <c r="G4738" s="255"/>
      <c r="H4738" s="255"/>
      <c r="I4738" s="210">
        <v>0.47309999381515361</v>
      </c>
    </row>
    <row r="4739" spans="1:9" x14ac:dyDescent="0.25">
      <c r="A4739" s="208" t="s">
        <v>8809</v>
      </c>
      <c r="B4739" s="208" t="s">
        <v>16357</v>
      </c>
      <c r="C4739" s="208" t="s">
        <v>8811</v>
      </c>
      <c r="D4739" s="208" t="s">
        <v>16358</v>
      </c>
      <c r="E4739" s="194">
        <v>3.0443999679621161</v>
      </c>
      <c r="F4739" s="254"/>
      <c r="G4739" s="255"/>
      <c r="H4739" s="255"/>
      <c r="I4739" s="210">
        <v>0.18970001252423821</v>
      </c>
    </row>
    <row r="4740" spans="1:9" x14ac:dyDescent="0.25">
      <c r="A4740" s="208" t="s">
        <v>8809</v>
      </c>
      <c r="B4740" s="208" t="s">
        <v>16359</v>
      </c>
      <c r="C4740" s="208" t="s">
        <v>8815</v>
      </c>
      <c r="D4740" s="208" t="s">
        <v>16360</v>
      </c>
      <c r="E4740" s="194">
        <v>3.043388549924877</v>
      </c>
      <c r="F4740" s="254"/>
      <c r="G4740" s="255"/>
      <c r="H4740" s="255"/>
      <c r="I4740" s="210">
        <v>0.2699999857575805</v>
      </c>
    </row>
    <row r="4741" spans="1:9" x14ac:dyDescent="0.25">
      <c r="A4741" s="208" t="s">
        <v>8809</v>
      </c>
      <c r="B4741" s="208" t="s">
        <v>16359</v>
      </c>
      <c r="C4741" s="208" t="s">
        <v>8811</v>
      </c>
      <c r="D4741" s="208" t="s">
        <v>16360</v>
      </c>
      <c r="E4741" s="194">
        <v>2.740457745430595E-2</v>
      </c>
      <c r="F4741" s="254"/>
      <c r="G4741" s="255"/>
      <c r="H4741" s="255"/>
      <c r="I4741" s="210">
        <v>0.1512000253575673</v>
      </c>
    </row>
    <row r="4742" spans="1:9" x14ac:dyDescent="0.25">
      <c r="A4742" s="208" t="s">
        <v>8809</v>
      </c>
      <c r="B4742" s="208" t="s">
        <v>16361</v>
      </c>
      <c r="C4742" s="208" t="s">
        <v>8811</v>
      </c>
      <c r="D4742" s="208" t="s">
        <v>16362</v>
      </c>
      <c r="E4742" s="194">
        <v>9.7699998971849524</v>
      </c>
      <c r="F4742" s="254"/>
      <c r="G4742" s="255"/>
      <c r="H4742" s="255"/>
      <c r="I4742" s="210">
        <v>0.55469996661516263</v>
      </c>
    </row>
    <row r="4743" spans="1:9" x14ac:dyDescent="0.25">
      <c r="A4743" s="208" t="s">
        <v>8809</v>
      </c>
      <c r="B4743" s="208" t="s">
        <v>16363</v>
      </c>
      <c r="C4743" s="208" t="s">
        <v>10828</v>
      </c>
      <c r="D4743" s="208" t="s">
        <v>16364</v>
      </c>
      <c r="E4743" s="253">
        <v>13.57081911527683</v>
      </c>
      <c r="F4743" s="245"/>
      <c r="G4743" s="245"/>
      <c r="H4743" s="245"/>
      <c r="I4743" s="210">
        <v>8.9999970000009991E-2</v>
      </c>
    </row>
    <row r="4744" spans="1:9" x14ac:dyDescent="0.25">
      <c r="A4744" s="208" t="s">
        <v>8809</v>
      </c>
      <c r="B4744" s="208" t="s">
        <v>16365</v>
      </c>
      <c r="C4744" s="208" t="s">
        <v>8815</v>
      </c>
      <c r="D4744" s="208" t="s">
        <v>16366</v>
      </c>
      <c r="E4744" s="253">
        <v>9.60000000420942</v>
      </c>
      <c r="F4744" s="245"/>
      <c r="G4744" s="245"/>
      <c r="H4744" s="245"/>
      <c r="I4744" s="210">
        <v>0.41180001424848012</v>
      </c>
    </row>
    <row r="4745" spans="1:9" x14ac:dyDescent="0.25">
      <c r="A4745" s="208" t="s">
        <v>8809</v>
      </c>
      <c r="B4745" s="208" t="s">
        <v>16367</v>
      </c>
      <c r="C4745" s="208" t="s">
        <v>8811</v>
      </c>
      <c r="D4745" s="208" t="s">
        <v>16368</v>
      </c>
      <c r="E4745" s="253">
        <v>38.386155870706069</v>
      </c>
      <c r="F4745" s="245"/>
      <c r="G4745" s="245"/>
      <c r="H4745" s="245"/>
      <c r="I4745" s="210">
        <v>9.4499968500010495E-2</v>
      </c>
    </row>
    <row r="4746" spans="1:9" x14ac:dyDescent="0.25">
      <c r="A4746" s="208" t="s">
        <v>8809</v>
      </c>
      <c r="B4746" s="208" t="s">
        <v>16369</v>
      </c>
      <c r="C4746" s="208" t="s">
        <v>10828</v>
      </c>
      <c r="D4746" s="208" t="s">
        <v>15954</v>
      </c>
      <c r="E4746" s="253">
        <v>38.330000017574328</v>
      </c>
      <c r="F4746" s="245"/>
      <c r="G4746" s="245"/>
      <c r="H4746" s="255"/>
      <c r="I4746" s="210">
        <v>0.13000003242423161</v>
      </c>
    </row>
    <row r="4747" spans="1:9" x14ac:dyDescent="0.25">
      <c r="A4747" s="208" t="s">
        <v>8809</v>
      </c>
      <c r="B4747" s="208" t="s">
        <v>16370</v>
      </c>
      <c r="C4747" s="208" t="s">
        <v>10828</v>
      </c>
      <c r="D4747" s="208" t="s">
        <v>12673</v>
      </c>
      <c r="E4747" s="194">
        <v>37.820000022941329</v>
      </c>
      <c r="F4747" s="254"/>
      <c r="G4747" s="255"/>
      <c r="H4747" s="255"/>
      <c r="I4747" s="210">
        <v>9.9999966666677778E-2</v>
      </c>
    </row>
    <row r="4748" spans="1:9" x14ac:dyDescent="0.25">
      <c r="A4748" s="208" t="s">
        <v>8809</v>
      </c>
      <c r="B4748" s="208" t="s">
        <v>16371</v>
      </c>
      <c r="C4748" s="208" t="s">
        <v>10828</v>
      </c>
      <c r="D4748" s="208" t="s">
        <v>12681</v>
      </c>
      <c r="E4748" s="194">
        <v>40.99436420947788</v>
      </c>
      <c r="F4748" s="254"/>
      <c r="G4748" s="255"/>
      <c r="H4748" s="255"/>
      <c r="I4748" s="210">
        <v>6.9999976666674443E-2</v>
      </c>
    </row>
    <row r="4749" spans="1:9" x14ac:dyDescent="0.25">
      <c r="A4749" s="208" t="s">
        <v>8809</v>
      </c>
      <c r="B4749" s="208" t="s">
        <v>16372</v>
      </c>
      <c r="C4749" s="208" t="s">
        <v>10828</v>
      </c>
      <c r="D4749" s="208" t="s">
        <v>12681</v>
      </c>
      <c r="E4749" s="194">
        <v>4.189999955906341</v>
      </c>
      <c r="F4749" s="254"/>
      <c r="G4749" s="255"/>
      <c r="H4749" s="255"/>
      <c r="I4749" s="210">
        <v>9.9999966666677778E-2</v>
      </c>
    </row>
    <row r="4750" spans="1:9" x14ac:dyDescent="0.25">
      <c r="A4750" s="208" t="s">
        <v>8809</v>
      </c>
      <c r="B4750" s="208" t="s">
        <v>16373</v>
      </c>
      <c r="C4750" s="208" t="s">
        <v>10828</v>
      </c>
      <c r="D4750" s="208" t="s">
        <v>12681</v>
      </c>
      <c r="E4750" s="194">
        <v>4.2041000346845561</v>
      </c>
      <c r="F4750" s="254"/>
      <c r="G4750" s="255"/>
      <c r="H4750" s="255"/>
      <c r="I4750" s="210">
        <v>8.9999970000009991E-2</v>
      </c>
    </row>
    <row r="4751" spans="1:9" x14ac:dyDescent="0.25">
      <c r="A4751" s="208" t="s">
        <v>8809</v>
      </c>
      <c r="B4751" s="208" t="s">
        <v>16374</v>
      </c>
      <c r="C4751" s="208" t="s">
        <v>10828</v>
      </c>
      <c r="D4751" s="208" t="s">
        <v>12673</v>
      </c>
      <c r="E4751" s="194">
        <v>4.5299999523283354</v>
      </c>
      <c r="F4751" s="254"/>
      <c r="G4751" s="255"/>
      <c r="H4751" s="255"/>
      <c r="I4751" s="210">
        <v>0.60000002727271817</v>
      </c>
    </row>
    <row r="4752" spans="1:9" x14ac:dyDescent="0.25">
      <c r="A4752" s="208" t="s">
        <v>8809</v>
      </c>
      <c r="B4752" s="208" t="s">
        <v>16375</v>
      </c>
      <c r="C4752" s="208" t="s">
        <v>10828</v>
      </c>
      <c r="D4752" s="208" t="s">
        <v>12681</v>
      </c>
      <c r="E4752" s="194">
        <v>4.1199999566429897</v>
      </c>
      <c r="F4752" s="254"/>
      <c r="G4752" s="255"/>
      <c r="H4752" s="255"/>
      <c r="I4752" s="210">
        <v>0.51999997818182553</v>
      </c>
    </row>
    <row r="4753" spans="1:9" x14ac:dyDescent="0.25">
      <c r="A4753" s="208" t="s">
        <v>8809</v>
      </c>
      <c r="B4753" s="208" t="s">
        <v>16376</v>
      </c>
      <c r="C4753" s="208" t="s">
        <v>10828</v>
      </c>
      <c r="D4753" s="208" t="s">
        <v>15954</v>
      </c>
      <c r="E4753" s="194">
        <v>40.99436420947788</v>
      </c>
      <c r="F4753" s="254"/>
      <c r="G4753" s="255"/>
      <c r="H4753" s="255"/>
      <c r="I4753" s="210">
        <v>2.9999990000003331E-2</v>
      </c>
    </row>
    <row r="4754" spans="1:9" x14ac:dyDescent="0.25">
      <c r="A4754" s="208" t="s">
        <v>8809</v>
      </c>
      <c r="B4754" s="208" t="s">
        <v>16377</v>
      </c>
      <c r="C4754" s="208" t="s">
        <v>10828</v>
      </c>
      <c r="D4754" s="208" t="s">
        <v>12673</v>
      </c>
      <c r="E4754" s="194">
        <v>4.4199999534859247</v>
      </c>
      <c r="F4754" s="254"/>
      <c r="G4754" s="255"/>
      <c r="H4754" s="255"/>
      <c r="I4754" s="210">
        <v>8.9999970000009991E-2</v>
      </c>
    </row>
    <row r="4755" spans="1:9" x14ac:dyDescent="0.25">
      <c r="A4755" s="208" t="s">
        <v>8809</v>
      </c>
      <c r="B4755" s="208" t="s">
        <v>16378</v>
      </c>
      <c r="C4755" s="208" t="s">
        <v>10828</v>
      </c>
      <c r="D4755" s="208" t="s">
        <v>15954</v>
      </c>
      <c r="E4755" s="194">
        <v>5.6206999671591689</v>
      </c>
      <c r="F4755" s="254"/>
      <c r="G4755" s="255"/>
      <c r="H4755" s="255"/>
      <c r="I4755" s="210">
        <v>8.9999970000009991E-2</v>
      </c>
    </row>
    <row r="4756" spans="1:9" x14ac:dyDescent="0.25">
      <c r="A4756" s="208" t="s">
        <v>8809</v>
      </c>
      <c r="B4756" s="208" t="s">
        <v>16379</v>
      </c>
      <c r="C4756" s="208" t="s">
        <v>10828</v>
      </c>
      <c r="D4756" s="208" t="s">
        <v>15954</v>
      </c>
      <c r="E4756" s="253">
        <v>3.9999999579058143E-2</v>
      </c>
      <c r="F4756" s="245"/>
      <c r="G4756" s="245"/>
      <c r="H4756" s="255"/>
      <c r="I4756" s="210">
        <v>0.1700000190909027</v>
      </c>
    </row>
    <row r="4757" spans="1:9" x14ac:dyDescent="0.25">
      <c r="A4757" s="208" t="s">
        <v>8809</v>
      </c>
      <c r="B4757" s="208" t="s">
        <v>16380</v>
      </c>
      <c r="C4757" s="208" t="s">
        <v>10828</v>
      </c>
      <c r="D4757" s="208" t="s">
        <v>15954</v>
      </c>
      <c r="E4757" s="194">
        <v>1.0695000150539331</v>
      </c>
      <c r="F4757" s="254"/>
      <c r="G4757" s="255"/>
      <c r="H4757" s="255"/>
      <c r="I4757" s="210">
        <v>0.43000000818181539</v>
      </c>
    </row>
    <row r="4758" spans="1:9" x14ac:dyDescent="0.25">
      <c r="A4758" s="208" t="s">
        <v>8809</v>
      </c>
      <c r="B4758" s="208" t="s">
        <v>16381</v>
      </c>
      <c r="C4758" s="208" t="s">
        <v>10828</v>
      </c>
      <c r="D4758" s="208" t="s">
        <v>15954</v>
      </c>
      <c r="E4758" s="253">
        <v>2.0699999782162588</v>
      </c>
      <c r="F4758" s="245"/>
      <c r="G4758" s="245"/>
      <c r="H4758" s="245"/>
      <c r="I4758" s="210">
        <v>0.22000000242424159</v>
      </c>
    </row>
    <row r="4759" spans="1:9" x14ac:dyDescent="0.25">
      <c r="A4759" s="208" t="s">
        <v>8809</v>
      </c>
      <c r="B4759" s="208" t="s">
        <v>16382</v>
      </c>
      <c r="C4759" s="208" t="s">
        <v>10828</v>
      </c>
      <c r="D4759" s="208" t="s">
        <v>15954</v>
      </c>
      <c r="E4759" s="194">
        <v>0.36999999610628792</v>
      </c>
      <c r="F4759" s="254"/>
      <c r="G4759" s="255"/>
      <c r="H4759" s="255"/>
      <c r="I4759" s="210">
        <v>0.22000000242424159</v>
      </c>
    </row>
    <row r="4760" spans="1:9" x14ac:dyDescent="0.25">
      <c r="A4760" s="208" t="s">
        <v>8809</v>
      </c>
      <c r="B4760" s="208" t="s">
        <v>16383</v>
      </c>
      <c r="C4760" s="208" t="s">
        <v>10828</v>
      </c>
      <c r="D4760" s="208" t="s">
        <v>15954</v>
      </c>
      <c r="E4760" s="253">
        <v>620.82999999126548</v>
      </c>
      <c r="F4760" s="245"/>
      <c r="G4760" s="245"/>
      <c r="H4760" s="255"/>
      <c r="I4760" s="210">
        <v>0.38000002484847661</v>
      </c>
    </row>
    <row r="4761" spans="1:9" x14ac:dyDescent="0.25">
      <c r="A4761" s="208" t="s">
        <v>8809</v>
      </c>
      <c r="B4761" s="208" t="s">
        <v>16384</v>
      </c>
      <c r="C4761" s="208" t="s">
        <v>10828</v>
      </c>
      <c r="D4761" s="208" t="s">
        <v>15954</v>
      </c>
      <c r="E4761" s="194">
        <v>2.3999999747434888</v>
      </c>
      <c r="F4761" s="254"/>
      <c r="G4761" s="255"/>
      <c r="H4761" s="255"/>
      <c r="I4761" s="210">
        <v>0.47999999151515432</v>
      </c>
    </row>
    <row r="4762" spans="1:9" x14ac:dyDescent="0.25">
      <c r="A4762" s="208" t="s">
        <v>8809</v>
      </c>
      <c r="B4762" s="208" t="s">
        <v>16385</v>
      </c>
      <c r="C4762" s="208" t="s">
        <v>10828</v>
      </c>
      <c r="D4762" s="208" t="s">
        <v>12295</v>
      </c>
      <c r="E4762" s="253">
        <v>2.2499999763220209</v>
      </c>
      <c r="F4762" s="245"/>
      <c r="G4762" s="245"/>
      <c r="H4762" s="245"/>
      <c r="I4762" s="210">
        <v>0.80000003636362416</v>
      </c>
    </row>
    <row r="4763" spans="1:9" x14ac:dyDescent="0.25">
      <c r="A4763" s="208" t="s">
        <v>8809</v>
      </c>
      <c r="B4763" s="208" t="s">
        <v>16386</v>
      </c>
      <c r="C4763" s="208" t="s">
        <v>10828</v>
      </c>
      <c r="D4763" s="208" t="s">
        <v>16387</v>
      </c>
      <c r="E4763" s="253">
        <v>10.81438557417116</v>
      </c>
      <c r="F4763" s="245"/>
      <c r="G4763" s="245"/>
      <c r="H4763" s="255"/>
      <c r="I4763" s="210">
        <v>7.9999973333342217E-2</v>
      </c>
    </row>
    <row r="4764" spans="1:9" x14ac:dyDescent="0.25">
      <c r="A4764" s="208" t="s">
        <v>8809</v>
      </c>
      <c r="B4764" s="208" t="s">
        <v>16388</v>
      </c>
      <c r="C4764" s="208" t="s">
        <v>10828</v>
      </c>
      <c r="D4764" s="208" t="s">
        <v>16387</v>
      </c>
      <c r="E4764" s="253">
        <v>197.18000002967639</v>
      </c>
      <c r="F4764" s="245"/>
      <c r="G4764" s="245"/>
      <c r="H4764" s="245"/>
      <c r="I4764" s="210">
        <v>0.18000001575757049</v>
      </c>
    </row>
    <row r="4765" spans="1:9" x14ac:dyDescent="0.25">
      <c r="A4765" s="208" t="s">
        <v>8809</v>
      </c>
      <c r="B4765" s="208" t="s">
        <v>16389</v>
      </c>
      <c r="C4765" s="208" t="s">
        <v>10828</v>
      </c>
      <c r="D4765" s="208" t="s">
        <v>12295</v>
      </c>
      <c r="E4765" s="253">
        <v>425.57000004661933</v>
      </c>
      <c r="F4765" s="245"/>
      <c r="G4765" s="245"/>
      <c r="H4765" s="245"/>
      <c r="I4765" s="210">
        <v>0.27999998242424828</v>
      </c>
    </row>
    <row r="4766" spans="1:9" x14ac:dyDescent="0.25">
      <c r="A4766" s="208" t="s">
        <v>8809</v>
      </c>
      <c r="B4766" s="208" t="s">
        <v>16390</v>
      </c>
      <c r="C4766" s="208" t="s">
        <v>10828</v>
      </c>
      <c r="D4766" s="208" t="s">
        <v>12681</v>
      </c>
      <c r="E4766" s="253">
        <v>1.469999984530387</v>
      </c>
      <c r="F4766" s="245"/>
      <c r="G4766" s="245"/>
      <c r="H4766" s="255"/>
      <c r="I4766" s="210">
        <v>1.510000026969688</v>
      </c>
    </row>
    <row r="4767" spans="1:9" x14ac:dyDescent="0.25">
      <c r="A4767" s="208" t="s">
        <v>8809</v>
      </c>
      <c r="B4767" s="208" t="s">
        <v>16391</v>
      </c>
      <c r="C4767" s="208" t="s">
        <v>10828</v>
      </c>
      <c r="D4767" s="208" t="s">
        <v>12681</v>
      </c>
      <c r="E4767" s="194">
        <v>147.90000002209939</v>
      </c>
      <c r="F4767" s="254"/>
      <c r="G4767" s="255"/>
      <c r="H4767" s="255"/>
      <c r="I4767" s="210">
        <v>1.1000000121212079</v>
      </c>
    </row>
    <row r="4768" spans="1:9" x14ac:dyDescent="0.25">
      <c r="A4768" s="208" t="s">
        <v>8809</v>
      </c>
      <c r="B4768" s="208" t="s">
        <v>16392</v>
      </c>
      <c r="C4768" s="208" t="s">
        <v>10828</v>
      </c>
      <c r="D4768" s="208" t="s">
        <v>12681</v>
      </c>
      <c r="E4768" s="194">
        <v>0.98849996328860879</v>
      </c>
      <c r="F4768" s="254"/>
      <c r="G4768" s="255"/>
      <c r="H4768" s="255"/>
      <c r="I4768" s="210">
        <v>1.250000037878775</v>
      </c>
    </row>
    <row r="4769" spans="1:9" x14ac:dyDescent="0.25">
      <c r="A4769" s="208" t="s">
        <v>8809</v>
      </c>
      <c r="B4769" s="208" t="s">
        <v>16393</v>
      </c>
      <c r="C4769" s="208" t="s">
        <v>10828</v>
      </c>
      <c r="D4769" s="208" t="s">
        <v>12681</v>
      </c>
      <c r="E4769" s="194">
        <v>6.1299999354906616</v>
      </c>
      <c r="F4769" s="254"/>
      <c r="G4769" s="255"/>
      <c r="H4769" s="255"/>
      <c r="I4769" s="210">
        <v>0.40000001818181208</v>
      </c>
    </row>
    <row r="4770" spans="1:9" x14ac:dyDescent="0.25">
      <c r="A4770" s="208" t="s">
        <v>8809</v>
      </c>
      <c r="B4770" s="208" t="s">
        <v>16394</v>
      </c>
      <c r="C4770" s="208" t="s">
        <v>10828</v>
      </c>
      <c r="D4770" s="208" t="s">
        <v>12673</v>
      </c>
      <c r="E4770" s="253">
        <v>3.2099999662194159</v>
      </c>
      <c r="F4770" s="245"/>
      <c r="G4770" s="245"/>
      <c r="H4770" s="245"/>
      <c r="I4770" s="210">
        <v>0.47999999151515432</v>
      </c>
    </row>
    <row r="4771" spans="1:9" x14ac:dyDescent="0.25">
      <c r="A4771" s="208" t="s">
        <v>8809</v>
      </c>
      <c r="B4771" s="208" t="s">
        <v>16395</v>
      </c>
      <c r="C4771" s="208" t="s">
        <v>10828</v>
      </c>
      <c r="D4771" s="208" t="s">
        <v>15954</v>
      </c>
      <c r="E4771" s="253">
        <v>159.21000000831361</v>
      </c>
      <c r="F4771" s="245"/>
      <c r="G4771" s="245"/>
      <c r="H4771" s="245"/>
      <c r="I4771" s="210">
        <v>5.999998000000667E-2</v>
      </c>
    </row>
    <row r="4772" spans="1:9" x14ac:dyDescent="0.25">
      <c r="A4772" s="208" t="s">
        <v>8809</v>
      </c>
      <c r="B4772" s="208" t="s">
        <v>16396</v>
      </c>
      <c r="C4772" s="208" t="s">
        <v>10828</v>
      </c>
      <c r="D4772" s="208" t="s">
        <v>15954</v>
      </c>
      <c r="E4772" s="253">
        <v>175.62000004609311</v>
      </c>
      <c r="F4772" s="245"/>
      <c r="G4772" s="245"/>
      <c r="H4772" s="245"/>
      <c r="I4772" s="210">
        <v>1.8599999860606109</v>
      </c>
    </row>
    <row r="4773" spans="1:9" x14ac:dyDescent="0.25">
      <c r="A4773" s="208" t="s">
        <v>8809</v>
      </c>
      <c r="B4773" s="208" t="s">
        <v>16397</v>
      </c>
      <c r="C4773" s="208" t="s">
        <v>10828</v>
      </c>
      <c r="D4773" s="208" t="s">
        <v>12681</v>
      </c>
      <c r="E4773" s="253">
        <v>193.85999995937911</v>
      </c>
      <c r="F4773" s="245"/>
      <c r="G4773" s="245"/>
      <c r="H4773" s="245"/>
      <c r="I4773" s="210">
        <v>3.9999986666671108E-2</v>
      </c>
    </row>
    <row r="4774" spans="1:9" x14ac:dyDescent="0.25">
      <c r="A4774" s="208" t="s">
        <v>8809</v>
      </c>
      <c r="B4774" s="208" t="s">
        <v>16398</v>
      </c>
      <c r="C4774" s="208" t="s">
        <v>10828</v>
      </c>
      <c r="D4774" s="208" t="s">
        <v>12681</v>
      </c>
      <c r="E4774" s="194">
        <v>2.410139411627052</v>
      </c>
      <c r="F4774" s="254"/>
      <c r="G4774" s="255"/>
      <c r="H4774" s="255"/>
      <c r="I4774" s="210">
        <v>0.60000002727271817</v>
      </c>
    </row>
    <row r="4775" spans="1:9" x14ac:dyDescent="0.25">
      <c r="A4775" s="208" t="s">
        <v>8809</v>
      </c>
      <c r="B4775" s="208" t="s">
        <v>16399</v>
      </c>
      <c r="C4775" s="208" t="s">
        <v>10828</v>
      </c>
      <c r="D4775" s="208" t="s">
        <v>12295</v>
      </c>
      <c r="E4775" s="194">
        <v>0.51999999452775592</v>
      </c>
      <c r="F4775" s="254"/>
      <c r="G4775" s="255"/>
      <c r="H4775" s="255"/>
      <c r="I4775" s="210">
        <v>0.19000001242423831</v>
      </c>
    </row>
    <row r="4776" spans="1:9" x14ac:dyDescent="0.25">
      <c r="A4776" s="208" t="s">
        <v>8809</v>
      </c>
      <c r="B4776" s="208" t="s">
        <v>16400</v>
      </c>
      <c r="C4776" s="208" t="s">
        <v>10828</v>
      </c>
      <c r="D4776" s="208" t="s">
        <v>15954</v>
      </c>
      <c r="E4776" s="253">
        <v>169.79000000221001</v>
      </c>
      <c r="F4776" s="245"/>
      <c r="G4776" s="245"/>
      <c r="H4776" s="245"/>
      <c r="I4776" s="210">
        <v>5.999998000000667E-2</v>
      </c>
    </row>
    <row r="4777" spans="1:9" x14ac:dyDescent="0.25">
      <c r="A4777" s="208" t="s">
        <v>8809</v>
      </c>
      <c r="B4777" s="208" t="s">
        <v>16401</v>
      </c>
      <c r="C4777" s="208" t="s">
        <v>10828</v>
      </c>
      <c r="D4777" s="208" t="s">
        <v>12673</v>
      </c>
      <c r="E4777" s="253">
        <v>193.4999999631676</v>
      </c>
      <c r="F4777" s="245"/>
      <c r="G4777" s="245"/>
      <c r="H4777" s="245"/>
      <c r="I4777" s="210">
        <v>0.18000001575757049</v>
      </c>
    </row>
    <row r="4778" spans="1:9" x14ac:dyDescent="0.25">
      <c r="A4778" s="208" t="s">
        <v>8809</v>
      </c>
      <c r="B4778" s="208" t="s">
        <v>16402</v>
      </c>
      <c r="C4778" s="208" t="s">
        <v>8811</v>
      </c>
      <c r="D4778" s="208" t="s">
        <v>16403</v>
      </c>
      <c r="E4778" s="253">
        <v>1.435900011198106</v>
      </c>
      <c r="F4778" s="245"/>
      <c r="G4778" s="245"/>
      <c r="H4778" s="255"/>
      <c r="I4778" s="210">
        <v>5.8699980433339849E-2</v>
      </c>
    </row>
    <row r="4779" spans="1:9" x14ac:dyDescent="0.25">
      <c r="A4779" s="208" t="s">
        <v>8809</v>
      </c>
      <c r="B4779" s="208" t="s">
        <v>16404</v>
      </c>
      <c r="C4779" s="208" t="s">
        <v>8811</v>
      </c>
      <c r="D4779" s="208" t="s">
        <v>16405</v>
      </c>
      <c r="E4779" s="253">
        <v>1.3899999853722711</v>
      </c>
      <c r="F4779" s="245"/>
      <c r="G4779" s="245"/>
      <c r="H4779" s="245"/>
      <c r="I4779" s="210">
        <v>0.17330001799090311</v>
      </c>
    </row>
    <row r="4780" spans="1:9" x14ac:dyDescent="0.25">
      <c r="A4780" s="208" t="s">
        <v>8809</v>
      </c>
      <c r="B4780" s="208" t="s">
        <v>16406</v>
      </c>
      <c r="C4780" s="208" t="s">
        <v>10828</v>
      </c>
      <c r="D4780" s="208" t="s">
        <v>12469</v>
      </c>
      <c r="E4780" s="253">
        <v>53.889999959063402</v>
      </c>
      <c r="F4780" s="245"/>
      <c r="G4780" s="245"/>
      <c r="H4780" s="245"/>
      <c r="I4780" s="210">
        <v>0.31999996909091938</v>
      </c>
    </row>
    <row r="4781" spans="1:9" x14ac:dyDescent="0.25">
      <c r="A4781" s="208" t="s">
        <v>8809</v>
      </c>
      <c r="B4781" s="208" t="s">
        <v>16407</v>
      </c>
      <c r="C4781" s="208" t="s">
        <v>8811</v>
      </c>
      <c r="D4781" s="208" t="s">
        <v>16403</v>
      </c>
      <c r="E4781" s="194">
        <v>38.599999593791111</v>
      </c>
      <c r="F4781" s="254"/>
      <c r="G4781" s="255"/>
      <c r="H4781" s="255"/>
      <c r="I4781" s="210">
        <v>0.11740003662423019</v>
      </c>
    </row>
    <row r="4782" spans="1:9" x14ac:dyDescent="0.25">
      <c r="A4782" s="208" t="s">
        <v>8809</v>
      </c>
      <c r="B4782" s="208" t="s">
        <v>16408</v>
      </c>
      <c r="C4782" s="208" t="s">
        <v>10828</v>
      </c>
      <c r="D4782" s="208" t="s">
        <v>12295</v>
      </c>
      <c r="E4782" s="194">
        <v>2.5299999733754279</v>
      </c>
      <c r="F4782" s="254"/>
      <c r="G4782" s="255"/>
      <c r="H4782" s="255"/>
      <c r="I4782" s="210">
        <v>0.1400000290908994</v>
      </c>
    </row>
    <row r="4783" spans="1:9" x14ac:dyDescent="0.25">
      <c r="A4783" s="208" t="s">
        <v>8809</v>
      </c>
      <c r="B4783" s="208" t="s">
        <v>16409</v>
      </c>
      <c r="C4783" s="208" t="s">
        <v>8811</v>
      </c>
      <c r="D4783" s="208" t="s">
        <v>16410</v>
      </c>
      <c r="E4783" s="194">
        <v>0.23999999747434889</v>
      </c>
      <c r="F4783" s="254"/>
      <c r="G4783" s="255"/>
      <c r="H4783" s="255"/>
      <c r="I4783" s="210">
        <v>0.28239998162424862</v>
      </c>
    </row>
    <row r="4784" spans="1:9" x14ac:dyDescent="0.25">
      <c r="A4784" s="208" t="s">
        <v>8809</v>
      </c>
      <c r="B4784" s="208" t="s">
        <v>16411</v>
      </c>
      <c r="C4784" s="208" t="s">
        <v>8811</v>
      </c>
      <c r="D4784" s="208" t="s">
        <v>16412</v>
      </c>
      <c r="E4784" s="194">
        <v>1.469999984530387</v>
      </c>
      <c r="F4784" s="254"/>
      <c r="G4784" s="255"/>
      <c r="H4784" s="255"/>
      <c r="I4784" s="210">
        <v>0.29899997609091711</v>
      </c>
    </row>
    <row r="4785" spans="1:9" x14ac:dyDescent="0.25">
      <c r="A4785" s="208" t="s">
        <v>8809</v>
      </c>
      <c r="B4785" s="208" t="s">
        <v>16413</v>
      </c>
      <c r="C4785" s="208" t="s">
        <v>8811</v>
      </c>
      <c r="D4785" s="208" t="s">
        <v>16414</v>
      </c>
      <c r="E4785" s="253">
        <v>3850</v>
      </c>
      <c r="F4785" s="245"/>
      <c r="G4785" s="245"/>
      <c r="H4785" s="245"/>
      <c r="I4785" s="210">
        <v>0.27559998389091439</v>
      </c>
    </row>
    <row r="4786" spans="1:9" x14ac:dyDescent="0.25">
      <c r="A4786" s="208" t="s">
        <v>8809</v>
      </c>
      <c r="B4786" s="208" t="s">
        <v>16415</v>
      </c>
      <c r="C4786" s="208" t="s">
        <v>8811</v>
      </c>
      <c r="D4786" s="208" t="s">
        <v>16416</v>
      </c>
      <c r="E4786" s="194">
        <v>6.8800000328334656</v>
      </c>
      <c r="F4786" s="254"/>
      <c r="G4786" s="255"/>
      <c r="H4786" s="255"/>
      <c r="I4786" s="210">
        <v>0.27929998265758149</v>
      </c>
    </row>
    <row r="4787" spans="1:9" x14ac:dyDescent="0.25">
      <c r="A4787" s="208" t="s">
        <v>8809</v>
      </c>
      <c r="B4787" s="208" t="s">
        <v>16417</v>
      </c>
      <c r="C4787" s="208" t="s">
        <v>8811</v>
      </c>
      <c r="D4787" s="208" t="s">
        <v>16418</v>
      </c>
      <c r="E4787" s="194">
        <v>1.0799999886345699</v>
      </c>
      <c r="F4787" s="254"/>
      <c r="G4787" s="255"/>
      <c r="H4787" s="255"/>
      <c r="I4787" s="210">
        <v>0.27929998265758149</v>
      </c>
    </row>
    <row r="4788" spans="1:9" x14ac:dyDescent="0.25">
      <c r="A4788" s="208" t="s">
        <v>8809</v>
      </c>
      <c r="B4788" s="208" t="s">
        <v>16419</v>
      </c>
      <c r="C4788" s="208" t="s">
        <v>10828</v>
      </c>
      <c r="D4788" s="208" t="s">
        <v>16420</v>
      </c>
      <c r="E4788" s="253">
        <v>56.380000038095233</v>
      </c>
      <c r="F4788" s="245"/>
      <c r="G4788" s="245"/>
      <c r="H4788" s="245"/>
      <c r="I4788" s="210">
        <v>0.50999998151515769</v>
      </c>
    </row>
    <row r="4789" spans="1:9" x14ac:dyDescent="0.25">
      <c r="A4789" s="208" t="s">
        <v>8809</v>
      </c>
      <c r="B4789" s="208" t="s">
        <v>16421</v>
      </c>
      <c r="C4789" s="208" t="s">
        <v>8811</v>
      </c>
      <c r="D4789" s="208" t="s">
        <v>9128</v>
      </c>
      <c r="E4789" s="194">
        <v>3559.5100000051571</v>
      </c>
      <c r="F4789" s="254"/>
      <c r="G4789" s="255"/>
      <c r="H4789" s="255"/>
      <c r="I4789" s="210">
        <v>0.48659998931515502</v>
      </c>
    </row>
    <row r="4790" spans="1:9" x14ac:dyDescent="0.25">
      <c r="A4790" s="208" t="s">
        <v>8809</v>
      </c>
      <c r="B4790" s="208" t="s">
        <v>16422</v>
      </c>
      <c r="C4790" s="208" t="s">
        <v>8811</v>
      </c>
      <c r="D4790" s="208" t="s">
        <v>16423</v>
      </c>
      <c r="E4790" s="194">
        <v>2.1615048443935301</v>
      </c>
      <c r="F4790" s="254"/>
      <c r="G4790" s="255"/>
      <c r="H4790" s="255"/>
      <c r="I4790" s="210">
        <v>6.9499976833341054E-2</v>
      </c>
    </row>
    <row r="4791" spans="1:9" x14ac:dyDescent="0.25">
      <c r="A4791" s="208" t="s">
        <v>8809</v>
      </c>
      <c r="B4791" s="208" t="s">
        <v>16424</v>
      </c>
      <c r="C4791" s="208" t="s">
        <v>10828</v>
      </c>
      <c r="D4791" s="208" t="s">
        <v>16425</v>
      </c>
      <c r="E4791" s="253">
        <v>43.789207642313002</v>
      </c>
      <c r="F4791" s="245"/>
      <c r="G4791" s="245"/>
      <c r="H4791" s="245"/>
      <c r="I4791" s="210">
        <v>0.23999999575757719</v>
      </c>
    </row>
    <row r="4792" spans="1:9" x14ac:dyDescent="0.25">
      <c r="A4792" s="208" t="s">
        <v>8809</v>
      </c>
      <c r="B4792" s="208" t="s">
        <v>16426</v>
      </c>
      <c r="C4792" s="208" t="s">
        <v>10828</v>
      </c>
      <c r="D4792" s="208" t="s">
        <v>13058</v>
      </c>
      <c r="E4792" s="194">
        <v>5.7399999395948447</v>
      </c>
      <c r="F4792" s="254"/>
      <c r="G4792" s="255"/>
      <c r="H4792" s="255"/>
      <c r="I4792" s="210">
        <v>2.9999990000003331E-2</v>
      </c>
    </row>
    <row r="4793" spans="1:9" x14ac:dyDescent="0.25">
      <c r="A4793" s="208" t="s">
        <v>8809</v>
      </c>
      <c r="B4793" s="208" t="s">
        <v>16427</v>
      </c>
      <c r="C4793" s="208" t="s">
        <v>8811</v>
      </c>
      <c r="D4793" s="208" t="s">
        <v>16428</v>
      </c>
      <c r="E4793" s="194">
        <v>2.3499999752696659</v>
      </c>
      <c r="F4793" s="254"/>
      <c r="G4793" s="255"/>
      <c r="H4793" s="255"/>
      <c r="I4793" s="210">
        <v>2.061599994618184</v>
      </c>
    </row>
    <row r="4794" spans="1:9" x14ac:dyDescent="0.25">
      <c r="A4794" s="208" t="s">
        <v>8809</v>
      </c>
      <c r="B4794" s="208" t="s">
        <v>16429</v>
      </c>
      <c r="C4794" s="208" t="s">
        <v>8811</v>
      </c>
      <c r="D4794" s="208" t="s">
        <v>16428</v>
      </c>
      <c r="E4794" s="194">
        <v>11.65999987729545</v>
      </c>
      <c r="F4794" s="254"/>
      <c r="G4794" s="255"/>
      <c r="H4794" s="255"/>
      <c r="I4794" s="210">
        <v>0.97469997813031028</v>
      </c>
    </row>
    <row r="4795" spans="1:9" x14ac:dyDescent="0.25">
      <c r="A4795" s="208" t="s">
        <v>8809</v>
      </c>
      <c r="B4795" s="208" t="s">
        <v>16430</v>
      </c>
      <c r="C4795" s="208" t="s">
        <v>8811</v>
      </c>
      <c r="D4795" s="208" t="s">
        <v>16431</v>
      </c>
      <c r="E4795" s="194">
        <v>4.4111233421612912</v>
      </c>
      <c r="F4795" s="254"/>
      <c r="G4795" s="255"/>
      <c r="H4795" s="255"/>
      <c r="I4795" s="210">
        <v>2.3299992233335919E-2</v>
      </c>
    </row>
    <row r="4796" spans="1:9" x14ac:dyDescent="0.25">
      <c r="A4796" s="208" t="s">
        <v>8809</v>
      </c>
      <c r="B4796" s="208" t="s">
        <v>16432</v>
      </c>
      <c r="C4796" s="208" t="s">
        <v>8811</v>
      </c>
      <c r="D4796" s="208" t="s">
        <v>8875</v>
      </c>
      <c r="E4796" s="194">
        <v>2.369999975059196</v>
      </c>
      <c r="F4796" s="254"/>
      <c r="G4796" s="255"/>
      <c r="H4796" s="255"/>
      <c r="I4796" s="210">
        <v>0.17750001659090359</v>
      </c>
    </row>
    <row r="4797" spans="1:9" x14ac:dyDescent="0.25">
      <c r="A4797" s="208" t="s">
        <v>8809</v>
      </c>
      <c r="B4797" s="208" t="s">
        <v>16433</v>
      </c>
      <c r="C4797" s="208" t="s">
        <v>8811</v>
      </c>
      <c r="D4797" s="208" t="s">
        <v>16434</v>
      </c>
      <c r="E4797" s="194">
        <v>42.944856269983092</v>
      </c>
      <c r="F4797" s="254"/>
      <c r="G4797" s="255"/>
      <c r="H4797" s="255"/>
      <c r="I4797" s="210">
        <v>1.7062000373272601</v>
      </c>
    </row>
    <row r="4798" spans="1:9" x14ac:dyDescent="0.25">
      <c r="A4798" s="208" t="s">
        <v>8809</v>
      </c>
      <c r="B4798" s="208" t="s">
        <v>16435</v>
      </c>
      <c r="C4798" s="208" t="s">
        <v>10828</v>
      </c>
      <c r="D4798" s="208" t="s">
        <v>16436</v>
      </c>
      <c r="E4798" s="194">
        <v>1.2299999870560381</v>
      </c>
      <c r="F4798" s="254"/>
      <c r="G4798" s="255"/>
      <c r="H4798" s="255"/>
      <c r="I4798" s="210">
        <v>4.9300000233333252</v>
      </c>
    </row>
    <row r="4799" spans="1:9" x14ac:dyDescent="0.25">
      <c r="A4799" s="208" t="s">
        <v>8809</v>
      </c>
      <c r="B4799" s="208" t="s">
        <v>16437</v>
      </c>
      <c r="C4799" s="208" t="s">
        <v>8811</v>
      </c>
      <c r="D4799" s="208" t="s">
        <v>16438</v>
      </c>
      <c r="E4799" s="253">
        <v>7.9333227263002088</v>
      </c>
      <c r="F4799" s="245"/>
      <c r="G4799" s="245"/>
      <c r="H4799" s="245"/>
      <c r="I4799" s="210">
        <v>0.66260000640605843</v>
      </c>
    </row>
    <row r="4800" spans="1:9" x14ac:dyDescent="0.25">
      <c r="A4800" s="208" t="s">
        <v>8809</v>
      </c>
      <c r="B4800" s="208" t="s">
        <v>16439</v>
      </c>
      <c r="C4800" s="208" t="s">
        <v>8811</v>
      </c>
      <c r="D4800" s="208" t="s">
        <v>16440</v>
      </c>
      <c r="E4800" s="194">
        <v>11.65999987729545</v>
      </c>
      <c r="F4800" s="254"/>
      <c r="G4800" s="255"/>
      <c r="H4800" s="255"/>
      <c r="I4800" s="210">
        <v>0.2217000018575751</v>
      </c>
    </row>
    <row r="4801" spans="1:9" x14ac:dyDescent="0.25">
      <c r="A4801" s="208" t="s">
        <v>8809</v>
      </c>
      <c r="B4801" s="208" t="s">
        <v>16441</v>
      </c>
      <c r="C4801" s="208" t="s">
        <v>8811</v>
      </c>
      <c r="D4801" s="208" t="s">
        <v>16442</v>
      </c>
      <c r="E4801" s="194">
        <v>2.164283165858635</v>
      </c>
      <c r="F4801" s="254"/>
      <c r="G4801" s="255"/>
      <c r="H4801" s="255"/>
      <c r="I4801" s="210">
        <v>8.7799970733343086E-2</v>
      </c>
    </row>
    <row r="4802" spans="1:9" x14ac:dyDescent="0.25">
      <c r="A4802" s="208" t="s">
        <v>8809</v>
      </c>
      <c r="B4802" s="208" t="s">
        <v>16443</v>
      </c>
      <c r="C4802" s="208" t="s">
        <v>10828</v>
      </c>
      <c r="D4802" s="208" t="s">
        <v>16444</v>
      </c>
      <c r="E4802" s="194">
        <v>0.90999999042357282</v>
      </c>
      <c r="F4802" s="254"/>
      <c r="G4802" s="255"/>
      <c r="H4802" s="255"/>
      <c r="I4802" s="210">
        <v>2.9899999881818222</v>
      </c>
    </row>
    <row r="4803" spans="1:9" x14ac:dyDescent="0.25">
      <c r="A4803" s="208" t="s">
        <v>8809</v>
      </c>
      <c r="B4803" s="208" t="s">
        <v>16445</v>
      </c>
      <c r="C4803" s="208" t="s">
        <v>8811</v>
      </c>
      <c r="D4803" s="208" t="s">
        <v>16446</v>
      </c>
      <c r="E4803" s="194">
        <v>1.469999984530387</v>
      </c>
      <c r="F4803" s="254"/>
      <c r="G4803" s="255"/>
      <c r="H4803" s="255"/>
      <c r="I4803" s="210">
        <v>0.78359996607273863</v>
      </c>
    </row>
    <row r="4804" spans="1:9" x14ac:dyDescent="0.25">
      <c r="A4804" s="208" t="s">
        <v>8809</v>
      </c>
      <c r="B4804" s="208" t="s">
        <v>16447</v>
      </c>
      <c r="C4804" s="208" t="s">
        <v>8811</v>
      </c>
      <c r="D4804" s="208" t="s">
        <v>16448</v>
      </c>
      <c r="E4804" s="194">
        <v>3.1321942317054021</v>
      </c>
      <c r="F4804" s="254"/>
      <c r="G4804" s="255"/>
      <c r="H4804" s="255"/>
      <c r="I4804" s="210">
        <v>1.4462999724454639</v>
      </c>
    </row>
    <row r="4805" spans="1:9" x14ac:dyDescent="0.25">
      <c r="A4805" s="208" t="s">
        <v>8809</v>
      </c>
      <c r="B4805" s="208" t="s">
        <v>16449</v>
      </c>
      <c r="C4805" s="208" t="s">
        <v>8811</v>
      </c>
      <c r="D4805" s="208" t="s">
        <v>16450</v>
      </c>
      <c r="E4805" s="253">
        <v>0.68799999275980006</v>
      </c>
      <c r="F4805" s="245"/>
      <c r="G4805" s="245"/>
      <c r="H4805" s="245"/>
      <c r="I4805" s="210">
        <v>1.1834999842878839</v>
      </c>
    </row>
    <row r="4806" spans="1:9" x14ac:dyDescent="0.25">
      <c r="A4806" s="208" t="s">
        <v>8809</v>
      </c>
      <c r="B4806" s="208" t="s">
        <v>16451</v>
      </c>
      <c r="C4806" s="208" t="s">
        <v>8811</v>
      </c>
      <c r="D4806" s="208" t="s">
        <v>16362</v>
      </c>
      <c r="E4806" s="194">
        <v>17.710719098019268</v>
      </c>
      <c r="F4806" s="254"/>
      <c r="G4806" s="255"/>
      <c r="H4806" s="255"/>
      <c r="I4806" s="210">
        <v>0.395700019615145</v>
      </c>
    </row>
    <row r="4807" spans="1:9" x14ac:dyDescent="0.25">
      <c r="A4807" s="208" t="s">
        <v>8809</v>
      </c>
      <c r="B4807" s="208" t="s">
        <v>16452</v>
      </c>
      <c r="C4807" s="208" t="s">
        <v>10828</v>
      </c>
      <c r="D4807" s="208" t="s">
        <v>16453</v>
      </c>
      <c r="E4807" s="194">
        <v>2.1199999776900822</v>
      </c>
      <c r="F4807" s="254"/>
      <c r="G4807" s="255"/>
      <c r="H4807" s="255"/>
      <c r="I4807" s="210">
        <v>0.76999997060607039</v>
      </c>
    </row>
    <row r="4808" spans="1:9" x14ac:dyDescent="0.25">
      <c r="A4808" s="208" t="s">
        <v>8809</v>
      </c>
      <c r="B4808" s="208" t="s">
        <v>16454</v>
      </c>
      <c r="C4808" s="208" t="s">
        <v>8811</v>
      </c>
      <c r="D4808" s="208" t="s">
        <v>16455</v>
      </c>
      <c r="E4808" s="194">
        <v>3.2381041490333691</v>
      </c>
      <c r="F4808" s="254"/>
      <c r="G4808" s="255"/>
      <c r="H4808" s="255"/>
      <c r="I4808" s="210">
        <v>7.6799974400008533E-2</v>
      </c>
    </row>
    <row r="4809" spans="1:9" x14ac:dyDescent="0.25">
      <c r="A4809" s="208" t="s">
        <v>8809</v>
      </c>
      <c r="B4809" s="208" t="s">
        <v>13071</v>
      </c>
      <c r="C4809" s="208" t="s">
        <v>10828</v>
      </c>
      <c r="D4809" s="208" t="s">
        <v>12518</v>
      </c>
      <c r="E4809" s="253">
        <v>0.37999999600105239</v>
      </c>
      <c r="F4809" s="245"/>
      <c r="G4809" s="245"/>
      <c r="H4809" s="245"/>
      <c r="I4809" s="210">
        <v>16088.600540540539</v>
      </c>
    </row>
    <row r="4810" spans="1:9" x14ac:dyDescent="0.25">
      <c r="A4810" s="208" t="s">
        <v>8809</v>
      </c>
      <c r="B4810" s="208" t="s">
        <v>13072</v>
      </c>
      <c r="C4810" s="208" t="s">
        <v>10828</v>
      </c>
      <c r="D4810" s="208" t="s">
        <v>13073</v>
      </c>
      <c r="E4810" s="194">
        <v>39.430000005998423</v>
      </c>
      <c r="F4810" s="254"/>
      <c r="G4810" s="255"/>
      <c r="H4810" s="255"/>
      <c r="I4810" s="210">
        <v>1.91000008445946</v>
      </c>
    </row>
    <row r="4811" spans="1:9" x14ac:dyDescent="0.25">
      <c r="A4811" s="208" t="s">
        <v>8809</v>
      </c>
      <c r="B4811" s="208" t="s">
        <v>13074</v>
      </c>
      <c r="C4811" s="208" t="s">
        <v>10828</v>
      </c>
      <c r="D4811" s="208" t="s">
        <v>13075</v>
      </c>
      <c r="E4811" s="194">
        <v>4.1073000357032363</v>
      </c>
      <c r="F4811" s="254"/>
      <c r="G4811" s="255"/>
      <c r="H4811" s="255"/>
      <c r="I4811" s="210">
        <v>17.940000591216219</v>
      </c>
    </row>
    <row r="4812" spans="1:9" x14ac:dyDescent="0.25">
      <c r="A4812" s="208" t="s">
        <v>8809</v>
      </c>
      <c r="B4812" s="208" t="s">
        <v>13076</v>
      </c>
      <c r="C4812" s="208" t="s">
        <v>10828</v>
      </c>
      <c r="D4812" s="208" t="s">
        <v>12733</v>
      </c>
      <c r="E4812" s="194">
        <v>43.639999961694294</v>
      </c>
      <c r="F4812" s="254"/>
      <c r="G4812" s="255"/>
      <c r="H4812" s="255"/>
      <c r="I4812" s="210">
        <v>468.06001579391892</v>
      </c>
    </row>
    <row r="4813" spans="1:9" x14ac:dyDescent="0.25">
      <c r="A4813" s="208" t="s">
        <v>8809</v>
      </c>
      <c r="B4813" s="208" t="s">
        <v>13077</v>
      </c>
      <c r="C4813" s="208" t="s">
        <v>10828</v>
      </c>
      <c r="D4813" s="208" t="s">
        <v>13078</v>
      </c>
      <c r="E4813" s="253">
        <v>43.592838267899623</v>
      </c>
      <c r="F4813" s="245"/>
      <c r="G4813" s="245"/>
      <c r="H4813" s="245"/>
      <c r="I4813" s="210">
        <v>3.1900000844594598</v>
      </c>
    </row>
    <row r="4814" spans="1:9" x14ac:dyDescent="0.25">
      <c r="A4814" s="208" t="s">
        <v>8809</v>
      </c>
      <c r="B4814" s="208" t="s">
        <v>13079</v>
      </c>
      <c r="C4814" s="208" t="s">
        <v>10828</v>
      </c>
      <c r="D4814" s="208" t="s">
        <v>13080</v>
      </c>
      <c r="E4814" s="194">
        <v>3.559642161961146</v>
      </c>
      <c r="F4814" s="254"/>
      <c r="G4814" s="255"/>
      <c r="H4814" s="255"/>
      <c r="I4814" s="210">
        <v>2.85000008445946</v>
      </c>
    </row>
    <row r="4815" spans="1:9" x14ac:dyDescent="0.25">
      <c r="A4815" s="208" t="s">
        <v>8809</v>
      </c>
      <c r="B4815" s="208" t="s">
        <v>13081</v>
      </c>
      <c r="C4815" s="208" t="s">
        <v>10828</v>
      </c>
      <c r="D4815" s="208" t="s">
        <v>12735</v>
      </c>
      <c r="E4815" s="194">
        <v>3.55791682654126</v>
      </c>
      <c r="F4815" s="254"/>
      <c r="G4815" s="255"/>
      <c r="H4815" s="255"/>
      <c r="I4815" s="210">
        <v>9.820000337837838</v>
      </c>
    </row>
    <row r="4816" spans="1:9" x14ac:dyDescent="0.25">
      <c r="A4816" s="208" t="s">
        <v>8809</v>
      </c>
      <c r="B4816" s="208" t="s">
        <v>13082</v>
      </c>
      <c r="C4816" s="208" t="s">
        <v>10828</v>
      </c>
      <c r="D4816" s="208" t="s">
        <v>13083</v>
      </c>
      <c r="E4816" s="253">
        <v>0.49999999473822693</v>
      </c>
      <c r="F4816" s="245"/>
      <c r="G4816" s="245"/>
      <c r="H4816" s="245"/>
      <c r="I4816" s="210">
        <v>22.29000076013514</v>
      </c>
    </row>
    <row r="4817" spans="1:9" x14ac:dyDescent="0.25">
      <c r="A4817" s="208" t="s">
        <v>8809</v>
      </c>
      <c r="B4817" s="208" t="s">
        <v>13084</v>
      </c>
      <c r="C4817" s="208" t="s">
        <v>10828</v>
      </c>
      <c r="D4817" s="208" t="s">
        <v>12790</v>
      </c>
      <c r="E4817" s="253">
        <v>2.1599999772691399E-2</v>
      </c>
      <c r="F4817" s="245"/>
      <c r="G4817" s="245"/>
      <c r="H4817" s="245"/>
      <c r="I4817" s="210">
        <v>3.43000008445946</v>
      </c>
    </row>
    <row r="4818" spans="1:9" x14ac:dyDescent="0.25">
      <c r="A4818" s="208" t="s">
        <v>8809</v>
      </c>
      <c r="B4818" s="208" t="s">
        <v>13085</v>
      </c>
      <c r="C4818" s="208" t="s">
        <v>10828</v>
      </c>
      <c r="D4818" s="208" t="s">
        <v>13086</v>
      </c>
      <c r="E4818" s="253">
        <v>0.5999999936858722</v>
      </c>
      <c r="F4818" s="245"/>
      <c r="G4818" s="245"/>
      <c r="H4818" s="245"/>
      <c r="I4818" s="210">
        <v>4.3000001689189187</v>
      </c>
    </row>
    <row r="4819" spans="1:9" x14ac:dyDescent="0.25">
      <c r="A4819" s="208" t="s">
        <v>8809</v>
      </c>
      <c r="B4819" s="208" t="s">
        <v>13087</v>
      </c>
      <c r="C4819" s="208" t="s">
        <v>10828</v>
      </c>
      <c r="D4819" s="208" t="s">
        <v>13086</v>
      </c>
      <c r="E4819" s="194">
        <v>19.310000007261252</v>
      </c>
      <c r="F4819" s="254"/>
      <c r="G4819" s="255"/>
      <c r="H4819" s="255"/>
      <c r="I4819" s="210">
        <v>5.28000016891892</v>
      </c>
    </row>
    <row r="4820" spans="1:9" x14ac:dyDescent="0.25">
      <c r="A4820" s="208" t="s">
        <v>8809</v>
      </c>
      <c r="B4820" s="208" t="s">
        <v>13088</v>
      </c>
      <c r="C4820" s="208" t="s">
        <v>10828</v>
      </c>
      <c r="D4820" s="208" t="s">
        <v>13089</v>
      </c>
      <c r="E4820" s="253">
        <v>3.55791682654126</v>
      </c>
      <c r="F4820" s="245"/>
      <c r="G4820" s="245"/>
      <c r="H4820" s="255"/>
      <c r="I4820" s="210">
        <v>1.63000008445946</v>
      </c>
    </row>
    <row r="4821" spans="1:9" x14ac:dyDescent="0.25">
      <c r="A4821" s="208" t="s">
        <v>8809</v>
      </c>
      <c r="B4821" s="208" t="s">
        <v>13090</v>
      </c>
      <c r="C4821" s="208" t="s">
        <v>10828</v>
      </c>
      <c r="D4821" s="208" t="s">
        <v>11750</v>
      </c>
      <c r="E4821" s="194">
        <v>3.55791682654126</v>
      </c>
      <c r="F4821" s="254"/>
      <c r="G4821" s="255"/>
      <c r="H4821" s="255"/>
      <c r="I4821" s="210">
        <v>3.7200000844594601</v>
      </c>
    </row>
    <row r="4822" spans="1:9" x14ac:dyDescent="0.25">
      <c r="A4822" s="208" t="s">
        <v>8809</v>
      </c>
      <c r="B4822" s="208" t="s">
        <v>13091</v>
      </c>
      <c r="C4822" s="208" t="s">
        <v>10828</v>
      </c>
      <c r="D4822" s="208" t="s">
        <v>13092</v>
      </c>
      <c r="E4822" s="194">
        <v>3.55791682654126</v>
      </c>
      <c r="F4822" s="254"/>
      <c r="G4822" s="255"/>
      <c r="H4822" s="255"/>
      <c r="I4822" s="210">
        <v>32.970001097972983</v>
      </c>
    </row>
    <row r="4823" spans="1:9" x14ac:dyDescent="0.25">
      <c r="A4823" s="208" t="s">
        <v>8809</v>
      </c>
      <c r="B4823" s="208" t="s">
        <v>13093</v>
      </c>
      <c r="C4823" s="208" t="s">
        <v>10828</v>
      </c>
      <c r="D4823" s="208" t="s">
        <v>13092</v>
      </c>
      <c r="E4823" s="194">
        <v>3.55791682654126</v>
      </c>
      <c r="F4823" s="254"/>
      <c r="G4823" s="255"/>
      <c r="H4823" s="255"/>
      <c r="I4823" s="210">
        <v>33.650001097972982</v>
      </c>
    </row>
    <row r="4824" spans="1:9" x14ac:dyDescent="0.25">
      <c r="A4824" s="208" t="s">
        <v>8809</v>
      </c>
      <c r="B4824" s="208" t="s">
        <v>13094</v>
      </c>
      <c r="C4824" s="208" t="s">
        <v>10828</v>
      </c>
      <c r="D4824" s="208" t="s">
        <v>12264</v>
      </c>
      <c r="E4824" s="194">
        <v>3.55791682654126</v>
      </c>
      <c r="F4824" s="254"/>
      <c r="G4824" s="255"/>
      <c r="H4824" s="255"/>
      <c r="I4824" s="210">
        <v>1.69000008445946</v>
      </c>
    </row>
    <row r="4825" spans="1:9" x14ac:dyDescent="0.25">
      <c r="A4825" s="208" t="s">
        <v>8809</v>
      </c>
      <c r="B4825" s="208" t="s">
        <v>13095</v>
      </c>
      <c r="C4825" s="208" t="s">
        <v>10828</v>
      </c>
      <c r="D4825" s="208" t="s">
        <v>13096</v>
      </c>
      <c r="E4825" s="194">
        <v>6.1000000410418309</v>
      </c>
      <c r="F4825" s="254"/>
      <c r="G4825" s="255"/>
      <c r="H4825" s="255"/>
      <c r="I4825" s="210">
        <v>2.540000084459459</v>
      </c>
    </row>
    <row r="4826" spans="1:9" x14ac:dyDescent="0.25">
      <c r="A4826" s="208" t="s">
        <v>8809</v>
      </c>
      <c r="B4826" s="208" t="s">
        <v>13097</v>
      </c>
      <c r="C4826" s="208" t="s">
        <v>10828</v>
      </c>
      <c r="D4826" s="208" t="s">
        <v>12264</v>
      </c>
      <c r="E4826" s="253">
        <v>0.46999999505393331</v>
      </c>
      <c r="F4826" s="245"/>
      <c r="G4826" s="245"/>
      <c r="H4826" s="245"/>
      <c r="I4826" s="210">
        <v>12.8900004222973</v>
      </c>
    </row>
    <row r="4827" spans="1:9" x14ac:dyDescent="0.25">
      <c r="A4827" s="208" t="s">
        <v>8809</v>
      </c>
      <c r="B4827" s="208" t="s">
        <v>13098</v>
      </c>
      <c r="C4827" s="208" t="s">
        <v>10828</v>
      </c>
      <c r="D4827" s="208" t="s">
        <v>13099</v>
      </c>
      <c r="E4827" s="194">
        <v>42.842788288947247</v>
      </c>
      <c r="F4827" s="254"/>
      <c r="G4827" s="255"/>
      <c r="H4827" s="255"/>
      <c r="I4827" s="210">
        <v>53.890001858108107</v>
      </c>
    </row>
    <row r="4828" spans="1:9" x14ac:dyDescent="0.25">
      <c r="A4828" s="208" t="s">
        <v>8809</v>
      </c>
      <c r="B4828" s="208" t="s">
        <v>13100</v>
      </c>
      <c r="C4828" s="208" t="s">
        <v>10828</v>
      </c>
      <c r="D4828" s="208" t="s">
        <v>13101</v>
      </c>
      <c r="E4828" s="253">
        <v>188.89000001168111</v>
      </c>
      <c r="F4828" s="245"/>
      <c r="G4828" s="245"/>
      <c r="H4828" s="245"/>
      <c r="I4828" s="210">
        <v>198.74000667229731</v>
      </c>
    </row>
    <row r="4829" spans="1:9" x14ac:dyDescent="0.25">
      <c r="A4829" s="208" t="s">
        <v>8809</v>
      </c>
      <c r="B4829" s="208" t="s">
        <v>13102</v>
      </c>
      <c r="C4829" s="208" t="s">
        <v>10828</v>
      </c>
      <c r="D4829" s="208" t="s">
        <v>11870</v>
      </c>
      <c r="E4829" s="194">
        <v>0.82999999126545654</v>
      </c>
      <c r="F4829" s="254"/>
      <c r="G4829" s="255"/>
      <c r="H4829" s="255"/>
      <c r="I4829" s="210">
        <v>2461.1600831081082</v>
      </c>
    </row>
    <row r="4830" spans="1:9" x14ac:dyDescent="0.25">
      <c r="A4830" s="208" t="s">
        <v>8809</v>
      </c>
      <c r="B4830" s="208" t="s">
        <v>13103</v>
      </c>
      <c r="C4830" s="208" t="s">
        <v>10828</v>
      </c>
      <c r="D4830" s="208" t="s">
        <v>12775</v>
      </c>
      <c r="E4830" s="194">
        <v>3.89506136390359</v>
      </c>
      <c r="F4830" s="254"/>
      <c r="G4830" s="255"/>
      <c r="H4830" s="255"/>
      <c r="I4830" s="210">
        <v>0.47</v>
      </c>
    </row>
    <row r="4831" spans="1:9" x14ac:dyDescent="0.25">
      <c r="A4831" s="208" t="s">
        <v>8809</v>
      </c>
      <c r="B4831" s="208" t="s">
        <v>13104</v>
      </c>
      <c r="C4831" s="208" t="s">
        <v>10828</v>
      </c>
      <c r="D4831" s="208" t="s">
        <v>13105</v>
      </c>
      <c r="E4831" s="194">
        <v>9.5200000050513029</v>
      </c>
      <c r="F4831" s="254"/>
      <c r="G4831" s="255"/>
      <c r="H4831" s="255"/>
      <c r="I4831" s="210">
        <v>0.46</v>
      </c>
    </row>
    <row r="4832" spans="1:9" x14ac:dyDescent="0.25">
      <c r="A4832" s="208" t="s">
        <v>8809</v>
      </c>
      <c r="B4832" s="208" t="s">
        <v>13106</v>
      </c>
      <c r="C4832" s="208" t="s">
        <v>10828</v>
      </c>
      <c r="D4832" s="208" t="s">
        <v>12492</v>
      </c>
      <c r="E4832" s="253">
        <v>473.83999995958959</v>
      </c>
      <c r="F4832" s="245"/>
      <c r="G4832" s="245"/>
      <c r="H4832" s="255"/>
      <c r="I4832" s="210">
        <v>169.96000574324319</v>
      </c>
    </row>
    <row r="4833" spans="1:9" x14ac:dyDescent="0.25">
      <c r="A4833" s="208" t="s">
        <v>8809</v>
      </c>
      <c r="B4833" s="208" t="s">
        <v>13107</v>
      </c>
      <c r="C4833" s="208" t="s">
        <v>10828</v>
      </c>
      <c r="D4833" s="208" t="s">
        <v>12780</v>
      </c>
      <c r="E4833" s="194">
        <v>4.556477405351461</v>
      </c>
      <c r="F4833" s="254"/>
      <c r="G4833" s="255"/>
      <c r="H4833" s="255"/>
      <c r="I4833" s="210">
        <v>287.00000971283782</v>
      </c>
    </row>
    <row r="4834" spans="1:9" x14ac:dyDescent="0.25">
      <c r="A4834" s="208" t="s">
        <v>8809</v>
      </c>
      <c r="B4834" s="208" t="s">
        <v>13108</v>
      </c>
      <c r="C4834" s="208" t="s">
        <v>10828</v>
      </c>
      <c r="D4834" s="208" t="s">
        <v>13109</v>
      </c>
      <c r="E4834" s="253">
        <v>16.576299957102869</v>
      </c>
      <c r="F4834" s="245"/>
      <c r="G4834" s="245"/>
      <c r="H4834" s="245"/>
      <c r="I4834" s="210">
        <v>6.8800002533783786</v>
      </c>
    </row>
    <row r="4835" spans="1:9" x14ac:dyDescent="0.25">
      <c r="A4835" s="208" t="s">
        <v>8809</v>
      </c>
      <c r="B4835" s="208" t="s">
        <v>13110</v>
      </c>
      <c r="C4835" s="208" t="s">
        <v>10828</v>
      </c>
      <c r="D4835" s="208" t="s">
        <v>13111</v>
      </c>
      <c r="E4835" s="253">
        <v>0.16430002457984719</v>
      </c>
      <c r="F4835" s="245"/>
      <c r="G4835" s="245"/>
      <c r="H4835" s="255"/>
      <c r="I4835" s="210">
        <v>64.490002195945948</v>
      </c>
    </row>
    <row r="4836" spans="1:9" x14ac:dyDescent="0.25">
      <c r="A4836" s="208" t="s">
        <v>8809</v>
      </c>
      <c r="B4836" s="208" t="s">
        <v>13112</v>
      </c>
      <c r="C4836" s="208" t="s">
        <v>10828</v>
      </c>
      <c r="D4836" s="208" t="s">
        <v>13111</v>
      </c>
      <c r="E4836" s="253">
        <v>487.79000002325711</v>
      </c>
      <c r="F4836" s="245"/>
      <c r="G4836" s="245"/>
      <c r="H4836" s="245"/>
      <c r="I4836" s="210">
        <v>57.610001942567571</v>
      </c>
    </row>
    <row r="4837" spans="1:9" x14ac:dyDescent="0.25">
      <c r="A4837" s="208" t="s">
        <v>8809</v>
      </c>
      <c r="B4837" s="208" t="s">
        <v>13113</v>
      </c>
      <c r="C4837" s="208" t="s">
        <v>10828</v>
      </c>
      <c r="D4837" s="208" t="s">
        <v>12790</v>
      </c>
      <c r="E4837" s="253">
        <v>4.3244251057676912</v>
      </c>
      <c r="F4837" s="245"/>
      <c r="G4837" s="245"/>
      <c r="H4837" s="245"/>
      <c r="I4837" s="210">
        <v>4.8600001689189192</v>
      </c>
    </row>
    <row r="4838" spans="1:9" x14ac:dyDescent="0.25">
      <c r="A4838" s="208" t="s">
        <v>8809</v>
      </c>
      <c r="B4838" s="208" t="s">
        <v>13114</v>
      </c>
      <c r="C4838" s="208" t="s">
        <v>10828</v>
      </c>
      <c r="D4838" s="208" t="s">
        <v>12794</v>
      </c>
      <c r="E4838" s="194">
        <v>6.2499999342278354</v>
      </c>
      <c r="F4838" s="254"/>
      <c r="G4838" s="255"/>
      <c r="H4838" s="255"/>
      <c r="I4838" s="210">
        <v>4212.9101423141892</v>
      </c>
    </row>
    <row r="4839" spans="1:9" x14ac:dyDescent="0.25">
      <c r="A4839" s="208" t="s">
        <v>8809</v>
      </c>
      <c r="B4839" s="208" t="s">
        <v>13115</v>
      </c>
      <c r="C4839" s="208" t="s">
        <v>10828</v>
      </c>
      <c r="D4839" s="208" t="s">
        <v>12290</v>
      </c>
      <c r="E4839" s="194">
        <v>1.689011084567102</v>
      </c>
      <c r="F4839" s="254"/>
      <c r="G4839" s="255"/>
      <c r="H4839" s="255"/>
      <c r="I4839" s="210">
        <v>0.12</v>
      </c>
    </row>
    <row r="4840" spans="1:9" x14ac:dyDescent="0.25">
      <c r="A4840" s="208" t="s">
        <v>8809</v>
      </c>
      <c r="B4840" s="208" t="s">
        <v>13116</v>
      </c>
      <c r="C4840" s="208" t="s">
        <v>10828</v>
      </c>
      <c r="D4840" s="208" t="s">
        <v>13117</v>
      </c>
      <c r="E4840" s="194">
        <v>49.840000001683769</v>
      </c>
      <c r="F4840" s="254"/>
      <c r="G4840" s="255"/>
      <c r="H4840" s="255"/>
      <c r="I4840" s="210">
        <v>257.49000869932428</v>
      </c>
    </row>
    <row r="4841" spans="1:9" x14ac:dyDescent="0.25">
      <c r="A4841" s="208" t="s">
        <v>8809</v>
      </c>
      <c r="B4841" s="208" t="s">
        <v>13118</v>
      </c>
      <c r="C4841" s="208" t="s">
        <v>10828</v>
      </c>
      <c r="D4841" s="208" t="s">
        <v>13119</v>
      </c>
      <c r="E4841" s="253">
        <v>101.2099999872665</v>
      </c>
      <c r="F4841" s="245"/>
      <c r="G4841" s="245"/>
      <c r="H4841" s="245"/>
      <c r="I4841" s="210">
        <v>181.77000616554051</v>
      </c>
    </row>
    <row r="4842" spans="1:9" x14ac:dyDescent="0.25">
      <c r="A4842" s="208" t="s">
        <v>8809</v>
      </c>
      <c r="B4842" s="208" t="s">
        <v>13120</v>
      </c>
      <c r="C4842" s="208" t="s">
        <v>10828</v>
      </c>
      <c r="D4842" s="208" t="s">
        <v>13121</v>
      </c>
      <c r="E4842" s="194">
        <v>2.669999971902131</v>
      </c>
      <c r="F4842" s="254"/>
      <c r="G4842" s="255"/>
      <c r="H4842" s="255"/>
      <c r="I4842" s="210">
        <v>0.91</v>
      </c>
    </row>
    <row r="4843" spans="1:9" x14ac:dyDescent="0.25">
      <c r="A4843" s="208" t="s">
        <v>8809</v>
      </c>
      <c r="B4843" s="208" t="s">
        <v>13122</v>
      </c>
      <c r="C4843" s="208" t="s">
        <v>10828</v>
      </c>
      <c r="D4843" s="208" t="s">
        <v>12551</v>
      </c>
      <c r="E4843" s="194">
        <v>9.4900000053670102</v>
      </c>
      <c r="F4843" s="254"/>
      <c r="G4843" s="255"/>
      <c r="H4843" s="255"/>
      <c r="I4843" s="210">
        <v>365.27001233108109</v>
      </c>
    </row>
    <row r="4844" spans="1:9" x14ac:dyDescent="0.25">
      <c r="A4844" s="208" t="s">
        <v>8809</v>
      </c>
      <c r="B4844" s="208" t="s">
        <v>13123</v>
      </c>
      <c r="C4844" s="208" t="s">
        <v>10828</v>
      </c>
      <c r="D4844" s="208" t="s">
        <v>13058</v>
      </c>
      <c r="E4844" s="253">
        <v>44.969999526756133</v>
      </c>
      <c r="F4844" s="245"/>
      <c r="G4844" s="245"/>
      <c r="H4844" s="245"/>
      <c r="I4844" s="210">
        <v>0.12</v>
      </c>
    </row>
    <row r="4845" spans="1:9" x14ac:dyDescent="0.25">
      <c r="A4845" s="208" t="s">
        <v>8809</v>
      </c>
      <c r="B4845" s="208" t="s">
        <v>13124</v>
      </c>
      <c r="C4845" s="208" t="s">
        <v>10828</v>
      </c>
      <c r="D4845" s="208" t="s">
        <v>13125</v>
      </c>
      <c r="E4845" s="253">
        <v>0.25289997102972928</v>
      </c>
      <c r="F4845" s="245"/>
      <c r="G4845" s="245"/>
      <c r="H4845" s="245"/>
      <c r="I4845" s="210">
        <v>1.01</v>
      </c>
    </row>
    <row r="4846" spans="1:9" x14ac:dyDescent="0.25">
      <c r="A4846" s="208" t="s">
        <v>8809</v>
      </c>
      <c r="B4846" s="208" t="s">
        <v>13126</v>
      </c>
      <c r="C4846" s="208" t="s">
        <v>10828</v>
      </c>
      <c r="D4846" s="208" t="s">
        <v>13127</v>
      </c>
      <c r="E4846" s="194">
        <v>3.962551918310425</v>
      </c>
      <c r="F4846" s="254"/>
      <c r="G4846" s="255"/>
      <c r="H4846" s="255"/>
      <c r="I4846" s="210">
        <v>1.69000008445946</v>
      </c>
    </row>
    <row r="4847" spans="1:9" x14ac:dyDescent="0.25">
      <c r="A4847" s="208" t="s">
        <v>8809</v>
      </c>
      <c r="B4847" s="208" t="s">
        <v>13128</v>
      </c>
      <c r="C4847" s="208" t="s">
        <v>10828</v>
      </c>
      <c r="D4847" s="208" t="s">
        <v>12694</v>
      </c>
      <c r="E4847" s="253">
        <v>0.34999999631675882</v>
      </c>
      <c r="F4847" s="245"/>
      <c r="G4847" s="245"/>
      <c r="H4847" s="245"/>
      <c r="I4847" s="210">
        <v>4.0900001689189187</v>
      </c>
    </row>
    <row r="4848" spans="1:9" x14ac:dyDescent="0.25">
      <c r="A4848" s="208" t="s">
        <v>8809</v>
      </c>
      <c r="B4848" s="208" t="s">
        <v>13129</v>
      </c>
      <c r="C4848" s="208" t="s">
        <v>10828</v>
      </c>
      <c r="D4848" s="208" t="s">
        <v>12694</v>
      </c>
      <c r="E4848" s="194">
        <v>13.579999962325701</v>
      </c>
      <c r="F4848" s="254"/>
      <c r="G4848" s="255"/>
      <c r="H4848" s="255"/>
      <c r="I4848" s="210">
        <v>3.35000008445946</v>
      </c>
    </row>
    <row r="4849" spans="1:9" x14ac:dyDescent="0.25">
      <c r="A4849" s="208" t="s">
        <v>8809</v>
      </c>
      <c r="B4849" s="208" t="s">
        <v>13130</v>
      </c>
      <c r="C4849" s="208" t="s">
        <v>10828</v>
      </c>
      <c r="D4849" s="208" t="s">
        <v>11918</v>
      </c>
      <c r="E4849" s="253">
        <v>0.38999999589581702</v>
      </c>
      <c r="F4849" s="245"/>
      <c r="G4849" s="245"/>
      <c r="H4849" s="255"/>
      <c r="I4849" s="210">
        <v>58.560001942567567</v>
      </c>
    </row>
    <row r="4850" spans="1:9" x14ac:dyDescent="0.25">
      <c r="A4850" s="208" t="s">
        <v>8809</v>
      </c>
      <c r="B4850" s="208" t="s">
        <v>13131</v>
      </c>
      <c r="C4850" s="208" t="s">
        <v>10828</v>
      </c>
      <c r="D4850" s="208" t="s">
        <v>12670</v>
      </c>
      <c r="E4850" s="253">
        <v>6.2400000395685344</v>
      </c>
      <c r="F4850" s="245"/>
      <c r="G4850" s="245"/>
      <c r="H4850" s="245"/>
      <c r="I4850" s="210">
        <v>26.780000929054051</v>
      </c>
    </row>
    <row r="4851" spans="1:9" x14ac:dyDescent="0.25">
      <c r="A4851" s="208" t="s">
        <v>8809</v>
      </c>
      <c r="B4851" s="208" t="s">
        <v>13132</v>
      </c>
      <c r="C4851" s="208" t="s">
        <v>10828</v>
      </c>
      <c r="D4851" s="208" t="s">
        <v>13133</v>
      </c>
      <c r="E4851" s="253">
        <v>2.4499999742173122</v>
      </c>
      <c r="F4851" s="245"/>
      <c r="G4851" s="245"/>
      <c r="H4851" s="245"/>
      <c r="I4851" s="210">
        <v>120.1400040540541</v>
      </c>
    </row>
    <row r="4852" spans="1:9" x14ac:dyDescent="0.25">
      <c r="A4852" s="208" t="s">
        <v>8809</v>
      </c>
      <c r="B4852" s="208" t="s">
        <v>13134</v>
      </c>
      <c r="C4852" s="208" t="s">
        <v>10828</v>
      </c>
      <c r="D4852" s="208" t="s">
        <v>12931</v>
      </c>
      <c r="E4852" s="194">
        <v>38.840000012207319</v>
      </c>
      <c r="F4852" s="254"/>
      <c r="G4852" s="255"/>
      <c r="H4852" s="255"/>
      <c r="I4852" s="210">
        <v>2.020000084459459</v>
      </c>
    </row>
    <row r="4853" spans="1:9" x14ac:dyDescent="0.25">
      <c r="A4853" s="208" t="s">
        <v>8809</v>
      </c>
      <c r="B4853" s="208" t="s">
        <v>13135</v>
      </c>
      <c r="C4853" s="208" t="s">
        <v>10828</v>
      </c>
      <c r="D4853" s="208" t="s">
        <v>13136</v>
      </c>
      <c r="E4853" s="194">
        <v>38.80000001262826</v>
      </c>
      <c r="F4853" s="254"/>
      <c r="G4853" s="255"/>
      <c r="H4853" s="255"/>
      <c r="I4853" s="210">
        <v>8.0700002533783781</v>
      </c>
    </row>
    <row r="4854" spans="1:9" x14ac:dyDescent="0.25">
      <c r="A4854" s="208" t="s">
        <v>8809</v>
      </c>
      <c r="B4854" s="208" t="s">
        <v>13137</v>
      </c>
      <c r="C4854" s="208" t="s">
        <v>10828</v>
      </c>
      <c r="D4854" s="208" t="s">
        <v>12563</v>
      </c>
      <c r="E4854" s="253">
        <v>0.69609996636569349</v>
      </c>
      <c r="F4854" s="245"/>
      <c r="G4854" s="245"/>
      <c r="H4854" s="255"/>
      <c r="I4854" s="210">
        <v>7.1400002533783784</v>
      </c>
    </row>
    <row r="4855" spans="1:9" x14ac:dyDescent="0.25">
      <c r="A4855" s="208" t="s">
        <v>8809</v>
      </c>
      <c r="B4855" s="208" t="s">
        <v>13138</v>
      </c>
      <c r="C4855" s="208" t="s">
        <v>10828</v>
      </c>
      <c r="D4855" s="208" t="s">
        <v>12293</v>
      </c>
      <c r="E4855" s="194">
        <v>275.52000004714552</v>
      </c>
      <c r="F4855" s="254"/>
      <c r="G4855" s="255"/>
      <c r="H4855" s="255"/>
      <c r="I4855" s="210">
        <v>0.88</v>
      </c>
    </row>
    <row r="4856" spans="1:9" x14ac:dyDescent="0.25">
      <c r="A4856" s="208" t="s">
        <v>8809</v>
      </c>
      <c r="B4856" s="208" t="s">
        <v>13139</v>
      </c>
      <c r="C4856" s="208" t="s">
        <v>10828</v>
      </c>
      <c r="D4856" s="208" t="s">
        <v>13140</v>
      </c>
      <c r="E4856" s="194">
        <v>7.9999999158116286E-2</v>
      </c>
      <c r="F4856" s="254"/>
      <c r="G4856" s="255"/>
      <c r="H4856" s="255"/>
      <c r="I4856" s="210">
        <v>1.22</v>
      </c>
    </row>
    <row r="4857" spans="1:9" x14ac:dyDescent="0.25">
      <c r="A4857" s="208" t="s">
        <v>8809</v>
      </c>
      <c r="B4857" s="208" t="s">
        <v>13141</v>
      </c>
      <c r="C4857" s="208" t="s">
        <v>10828</v>
      </c>
      <c r="D4857" s="208" t="s">
        <v>12057</v>
      </c>
      <c r="E4857" s="194">
        <v>12.699999866350961</v>
      </c>
      <c r="F4857" s="254"/>
      <c r="G4857" s="255"/>
      <c r="H4857" s="255"/>
      <c r="I4857" s="210">
        <v>202.89000684121621</v>
      </c>
    </row>
    <row r="4858" spans="1:9" x14ac:dyDescent="0.25">
      <c r="A4858" s="208" t="s">
        <v>8809</v>
      </c>
      <c r="B4858" s="208" t="s">
        <v>13142</v>
      </c>
      <c r="C4858" s="208" t="s">
        <v>10828</v>
      </c>
      <c r="D4858" s="208" t="s">
        <v>12338</v>
      </c>
      <c r="E4858" s="253">
        <v>0.10999999884240989</v>
      </c>
      <c r="F4858" s="245"/>
      <c r="G4858" s="245"/>
      <c r="H4858" s="245"/>
      <c r="I4858" s="210">
        <v>0.12</v>
      </c>
    </row>
    <row r="4859" spans="1:9" x14ac:dyDescent="0.25">
      <c r="A4859" s="208" t="s">
        <v>8809</v>
      </c>
      <c r="B4859" s="208" t="s">
        <v>13143</v>
      </c>
      <c r="C4859" s="208" t="s">
        <v>10828</v>
      </c>
      <c r="D4859" s="208" t="s">
        <v>12338</v>
      </c>
      <c r="E4859" s="194">
        <v>3.5034990423204522</v>
      </c>
      <c r="F4859" s="254"/>
      <c r="G4859" s="255"/>
      <c r="H4859" s="255"/>
      <c r="I4859" s="210">
        <v>0.14000000000000001</v>
      </c>
    </row>
    <row r="4860" spans="1:9" x14ac:dyDescent="0.25">
      <c r="A4860" s="208" t="s">
        <v>8809</v>
      </c>
      <c r="B4860" s="208" t="s">
        <v>13144</v>
      </c>
      <c r="C4860" s="208" t="s">
        <v>10828</v>
      </c>
      <c r="D4860" s="208" t="s">
        <v>12862</v>
      </c>
      <c r="E4860" s="253">
        <v>3.189999966429887</v>
      </c>
      <c r="F4860" s="245"/>
      <c r="G4860" s="245"/>
      <c r="H4860" s="245"/>
      <c r="I4860" s="210">
        <v>0.13</v>
      </c>
    </row>
    <row r="4861" spans="1:9" x14ac:dyDescent="0.25">
      <c r="A4861" s="208" t="s">
        <v>8809</v>
      </c>
      <c r="B4861" s="208" t="s">
        <v>13145</v>
      </c>
      <c r="C4861" s="208" t="s">
        <v>10828</v>
      </c>
      <c r="D4861" s="208" t="s">
        <v>12862</v>
      </c>
      <c r="E4861" s="194">
        <v>2.5299999733754279</v>
      </c>
      <c r="F4861" s="254"/>
      <c r="G4861" s="255"/>
      <c r="H4861" s="255"/>
      <c r="I4861" s="210">
        <v>0.59</v>
      </c>
    </row>
    <row r="4862" spans="1:9" x14ac:dyDescent="0.25">
      <c r="A4862" s="208" t="s">
        <v>8809</v>
      </c>
      <c r="B4862" s="208" t="s">
        <v>13146</v>
      </c>
      <c r="C4862" s="208" t="s">
        <v>10828</v>
      </c>
      <c r="D4862" s="208" t="s">
        <v>12862</v>
      </c>
      <c r="E4862" s="253">
        <v>1.296899960043147</v>
      </c>
      <c r="F4862" s="245"/>
      <c r="G4862" s="245"/>
      <c r="H4862" s="245"/>
      <c r="I4862" s="210">
        <v>0.04</v>
      </c>
    </row>
    <row r="4863" spans="1:9" x14ac:dyDescent="0.25">
      <c r="A4863" s="208" t="s">
        <v>8809</v>
      </c>
      <c r="B4863" s="208" t="s">
        <v>13147</v>
      </c>
      <c r="C4863" s="208" t="s">
        <v>10828</v>
      </c>
      <c r="D4863" s="208" t="s">
        <v>12338</v>
      </c>
      <c r="E4863" s="194">
        <v>12.71999997137595</v>
      </c>
      <c r="F4863" s="254"/>
      <c r="G4863" s="255"/>
      <c r="H4863" s="255"/>
      <c r="I4863" s="210">
        <v>0.15</v>
      </c>
    </row>
    <row r="4864" spans="1:9" x14ac:dyDescent="0.25">
      <c r="A4864" s="208" t="s">
        <v>8809</v>
      </c>
      <c r="B4864" s="208" t="s">
        <v>13148</v>
      </c>
      <c r="C4864" s="208" t="s">
        <v>10828</v>
      </c>
      <c r="D4864" s="208" t="s">
        <v>12862</v>
      </c>
      <c r="E4864" s="194">
        <v>38.769999592002108</v>
      </c>
      <c r="F4864" s="254"/>
      <c r="G4864" s="255"/>
      <c r="H4864" s="255"/>
      <c r="I4864" s="210">
        <v>0.18</v>
      </c>
    </row>
    <row r="4865" spans="1:9" x14ac:dyDescent="0.25">
      <c r="A4865" s="208" t="s">
        <v>8809</v>
      </c>
      <c r="B4865" s="208" t="s">
        <v>13149</v>
      </c>
      <c r="C4865" s="208" t="s">
        <v>10828</v>
      </c>
      <c r="D4865" s="208" t="s">
        <v>12862</v>
      </c>
      <c r="E4865" s="253">
        <v>38.80000001262826</v>
      </c>
      <c r="F4865" s="245"/>
      <c r="G4865" s="245"/>
      <c r="H4865" s="245"/>
      <c r="I4865" s="210">
        <v>7.0000000000000007E-2</v>
      </c>
    </row>
    <row r="4866" spans="1:9" x14ac:dyDescent="0.25">
      <c r="A4866" s="208" t="s">
        <v>8809</v>
      </c>
      <c r="B4866" s="208" t="s">
        <v>13150</v>
      </c>
      <c r="C4866" s="208" t="s">
        <v>10828</v>
      </c>
      <c r="D4866" s="208" t="s">
        <v>12338</v>
      </c>
      <c r="E4866" s="194">
        <v>38.769999592002108</v>
      </c>
      <c r="F4866" s="254"/>
      <c r="G4866" s="255"/>
      <c r="H4866" s="255"/>
      <c r="I4866" s="210">
        <v>0.11</v>
      </c>
    </row>
    <row r="4867" spans="1:9" x14ac:dyDescent="0.25">
      <c r="A4867" s="208" t="s">
        <v>8809</v>
      </c>
      <c r="B4867" s="208" t="s">
        <v>13151</v>
      </c>
      <c r="C4867" s="208" t="s">
        <v>10828</v>
      </c>
      <c r="D4867" s="208" t="s">
        <v>12862</v>
      </c>
      <c r="E4867" s="194">
        <v>42.969999547803219</v>
      </c>
      <c r="F4867" s="254"/>
      <c r="G4867" s="255"/>
      <c r="H4867" s="255"/>
      <c r="I4867" s="210">
        <v>0.11</v>
      </c>
    </row>
    <row r="4868" spans="1:9" x14ac:dyDescent="0.25">
      <c r="A4868" s="208" t="s">
        <v>8809</v>
      </c>
      <c r="B4868" s="208" t="s">
        <v>13152</v>
      </c>
      <c r="C4868" s="208" t="s">
        <v>10828</v>
      </c>
      <c r="D4868" s="208" t="s">
        <v>13153</v>
      </c>
      <c r="E4868" s="253">
        <v>0.19999999789529069</v>
      </c>
      <c r="F4868" s="245"/>
      <c r="G4868" s="245"/>
      <c r="H4868" s="245"/>
      <c r="I4868" s="210">
        <v>0.23</v>
      </c>
    </row>
    <row r="4869" spans="1:9" x14ac:dyDescent="0.25">
      <c r="A4869" s="208" t="s">
        <v>8809</v>
      </c>
      <c r="B4869" s="208" t="s">
        <v>13154</v>
      </c>
      <c r="C4869" s="208" t="s">
        <v>10828</v>
      </c>
      <c r="D4869" s="208" t="s">
        <v>12862</v>
      </c>
      <c r="E4869" s="253">
        <v>6427.4900000264133</v>
      </c>
      <c r="F4869" s="245"/>
      <c r="G4869" s="245"/>
      <c r="H4869" s="255"/>
      <c r="I4869" s="210">
        <v>0.3</v>
      </c>
    </row>
    <row r="4870" spans="1:9" x14ac:dyDescent="0.25">
      <c r="A4870" s="208" t="s">
        <v>8809</v>
      </c>
      <c r="B4870" s="208" t="s">
        <v>13155</v>
      </c>
      <c r="C4870" s="208" t="s">
        <v>10828</v>
      </c>
      <c r="D4870" s="208" t="s">
        <v>12862</v>
      </c>
      <c r="E4870" s="194">
        <v>0.20950002410418289</v>
      </c>
      <c r="F4870" s="254"/>
      <c r="G4870" s="255"/>
      <c r="H4870" s="255"/>
      <c r="I4870" s="210">
        <v>0.47</v>
      </c>
    </row>
    <row r="4871" spans="1:9" x14ac:dyDescent="0.25">
      <c r="A4871" s="208" t="s">
        <v>8809</v>
      </c>
      <c r="B4871" s="208" t="s">
        <v>13156</v>
      </c>
      <c r="C4871" s="208" t="s">
        <v>10828</v>
      </c>
      <c r="D4871" s="208" t="s">
        <v>12862</v>
      </c>
      <c r="E4871" s="194">
        <v>2.2599999762167848</v>
      </c>
      <c r="F4871" s="254"/>
      <c r="G4871" s="255"/>
      <c r="H4871" s="255"/>
      <c r="I4871" s="210">
        <v>0.11</v>
      </c>
    </row>
    <row r="4872" spans="1:9" x14ac:dyDescent="0.25">
      <c r="A4872" s="208" t="s">
        <v>8809</v>
      </c>
      <c r="B4872" s="208" t="s">
        <v>13157</v>
      </c>
      <c r="C4872" s="208" t="s">
        <v>10828</v>
      </c>
      <c r="D4872" s="208" t="s">
        <v>12862</v>
      </c>
      <c r="E4872" s="253">
        <v>1.1479999879189691</v>
      </c>
      <c r="F4872" s="245"/>
      <c r="G4872" s="245"/>
      <c r="H4872" s="245"/>
      <c r="I4872" s="210">
        <v>0.14000000000000001</v>
      </c>
    </row>
    <row r="4873" spans="1:9" x14ac:dyDescent="0.25">
      <c r="A4873" s="208" t="s">
        <v>8809</v>
      </c>
      <c r="B4873" s="208" t="s">
        <v>13158</v>
      </c>
      <c r="C4873" s="208" t="s">
        <v>10828</v>
      </c>
      <c r="D4873" s="208" t="s">
        <v>12338</v>
      </c>
      <c r="E4873" s="253">
        <v>0.27999999705340711</v>
      </c>
      <c r="F4873" s="245"/>
      <c r="G4873" s="245"/>
      <c r="H4873" s="255"/>
      <c r="I4873" s="210">
        <v>0.19</v>
      </c>
    </row>
    <row r="4874" spans="1:9" x14ac:dyDescent="0.25">
      <c r="A4874" s="208" t="s">
        <v>8809</v>
      </c>
      <c r="B4874" s="208" t="s">
        <v>13160</v>
      </c>
      <c r="C4874" s="208" t="s">
        <v>10828</v>
      </c>
      <c r="D4874" s="208" t="s">
        <v>13161</v>
      </c>
      <c r="E4874" s="253">
        <v>4.8899999485398586</v>
      </c>
      <c r="F4874" s="245"/>
      <c r="G4874" s="245"/>
      <c r="H4874" s="245"/>
      <c r="I4874" s="210">
        <v>19.040000675675671</v>
      </c>
    </row>
    <row r="4875" spans="1:9" x14ac:dyDescent="0.25">
      <c r="A4875" s="208" t="s">
        <v>8809</v>
      </c>
      <c r="B4875" s="208" t="s">
        <v>13162</v>
      </c>
      <c r="C4875" s="208" t="s">
        <v>10828</v>
      </c>
      <c r="D4875" s="208" t="s">
        <v>12264</v>
      </c>
      <c r="E4875" s="194">
        <v>1.829199980750329</v>
      </c>
      <c r="F4875" s="254"/>
      <c r="G4875" s="255"/>
      <c r="H4875" s="255"/>
      <c r="I4875" s="210">
        <v>60.350002027027031</v>
      </c>
    </row>
    <row r="4876" spans="1:9" x14ac:dyDescent="0.25">
      <c r="A4876" s="208" t="s">
        <v>8809</v>
      </c>
      <c r="B4876" s="208" t="s">
        <v>13163</v>
      </c>
      <c r="C4876" s="208" t="s">
        <v>10828</v>
      </c>
      <c r="D4876" s="208" t="s">
        <v>12597</v>
      </c>
      <c r="E4876" s="194">
        <v>7.9453480879205669</v>
      </c>
      <c r="F4876" s="254"/>
      <c r="G4876" s="255"/>
      <c r="H4876" s="255"/>
      <c r="I4876" s="210">
        <v>3.7100000844594598</v>
      </c>
    </row>
    <row r="4877" spans="1:9" x14ac:dyDescent="0.25">
      <c r="A4877" s="208" t="s">
        <v>8809</v>
      </c>
      <c r="B4877" s="208" t="s">
        <v>13164</v>
      </c>
      <c r="C4877" s="208" t="s">
        <v>10828</v>
      </c>
      <c r="D4877" s="208" t="s">
        <v>12597</v>
      </c>
      <c r="E4877" s="253">
        <v>2.5299999733754279</v>
      </c>
      <c r="F4877" s="245"/>
      <c r="G4877" s="245"/>
      <c r="H4877" s="255"/>
      <c r="I4877" s="210">
        <v>3.2200000844594601</v>
      </c>
    </row>
    <row r="4878" spans="1:9" x14ac:dyDescent="0.25">
      <c r="A4878" s="208" t="s">
        <v>8809</v>
      </c>
      <c r="B4878" s="208" t="s">
        <v>13165</v>
      </c>
      <c r="C4878" s="208" t="s">
        <v>10828</v>
      </c>
      <c r="D4878" s="208" t="s">
        <v>12338</v>
      </c>
      <c r="E4878" s="253">
        <v>43.809170809690393</v>
      </c>
      <c r="F4878" s="245"/>
      <c r="G4878" s="245"/>
      <c r="H4878" s="245"/>
      <c r="I4878" s="210">
        <v>4.7500001689189189</v>
      </c>
    </row>
    <row r="4879" spans="1:9" x14ac:dyDescent="0.25">
      <c r="A4879" s="208" t="s">
        <v>8809</v>
      </c>
      <c r="B4879" s="208" t="s">
        <v>13166</v>
      </c>
      <c r="C4879" s="208" t="s">
        <v>10828</v>
      </c>
      <c r="D4879" s="208" t="s">
        <v>11774</v>
      </c>
      <c r="E4879" s="194">
        <v>42.969999547803219</v>
      </c>
      <c r="F4879" s="254"/>
      <c r="G4879" s="255"/>
      <c r="H4879" s="255"/>
      <c r="I4879" s="210">
        <v>3237.1301093749998</v>
      </c>
    </row>
    <row r="4880" spans="1:9" x14ac:dyDescent="0.25">
      <c r="A4880" s="208" t="s">
        <v>8809</v>
      </c>
      <c r="B4880" s="208" t="s">
        <v>2913</v>
      </c>
      <c r="C4880" s="208" t="s">
        <v>10828</v>
      </c>
      <c r="D4880" s="208" t="s">
        <v>13167</v>
      </c>
      <c r="E4880" s="253">
        <v>4.8945434896654199</v>
      </c>
      <c r="F4880" s="245"/>
      <c r="G4880" s="245"/>
      <c r="H4880" s="245"/>
      <c r="I4880" s="210">
        <v>7.0000000000000007E-2</v>
      </c>
    </row>
    <row r="4881" spans="1:9" x14ac:dyDescent="0.25">
      <c r="A4881" s="208" t="s">
        <v>8809</v>
      </c>
      <c r="B4881" s="208" t="s">
        <v>13168</v>
      </c>
      <c r="C4881" s="208" t="s">
        <v>10828</v>
      </c>
      <c r="D4881" s="208" t="s">
        <v>13167</v>
      </c>
      <c r="E4881" s="194">
        <v>4.4599999530649832</v>
      </c>
      <c r="F4881" s="254"/>
      <c r="G4881" s="255"/>
      <c r="H4881" s="255"/>
      <c r="I4881" s="210">
        <v>0.02</v>
      </c>
    </row>
    <row r="4882" spans="1:9" x14ac:dyDescent="0.25">
      <c r="A4882" s="208" t="s">
        <v>8809</v>
      </c>
      <c r="B4882" s="208" t="s">
        <v>13169</v>
      </c>
      <c r="C4882" s="208" t="s">
        <v>10828</v>
      </c>
      <c r="D4882" s="208" t="s">
        <v>13170</v>
      </c>
      <c r="E4882" s="253">
        <v>1.9299999796895559</v>
      </c>
      <c r="F4882" s="245"/>
      <c r="G4882" s="245"/>
      <c r="H4882" s="255"/>
      <c r="I4882" s="210">
        <v>15.95000050675676</v>
      </c>
    </row>
    <row r="4883" spans="1:9" x14ac:dyDescent="0.25">
      <c r="A4883" s="208" t="s">
        <v>8809</v>
      </c>
      <c r="B4883" s="208" t="s">
        <v>13171</v>
      </c>
      <c r="C4883" s="208" t="s">
        <v>10828</v>
      </c>
      <c r="D4883" s="208" t="s">
        <v>13172</v>
      </c>
      <c r="E4883" s="194">
        <v>38.979999589792158</v>
      </c>
      <c r="F4883" s="254"/>
      <c r="G4883" s="255"/>
      <c r="H4883" s="255"/>
      <c r="I4883" s="210">
        <v>285.92000962837841</v>
      </c>
    </row>
    <row r="4884" spans="1:9" x14ac:dyDescent="0.25">
      <c r="A4884" s="208" t="s">
        <v>8809</v>
      </c>
      <c r="B4884" s="208" t="s">
        <v>13173</v>
      </c>
      <c r="C4884" s="208" t="s">
        <v>10828</v>
      </c>
      <c r="D4884" s="208" t="s">
        <v>13028</v>
      </c>
      <c r="E4884" s="194">
        <v>3.6732227974404341</v>
      </c>
      <c r="F4884" s="254"/>
      <c r="G4884" s="255"/>
      <c r="H4884" s="255"/>
      <c r="I4884" s="210">
        <v>16.81000059121622</v>
      </c>
    </row>
    <row r="4885" spans="1:9" x14ac:dyDescent="0.25">
      <c r="A4885" s="208" t="s">
        <v>8809</v>
      </c>
      <c r="B4885" s="208" t="s">
        <v>13174</v>
      </c>
      <c r="C4885" s="208" t="s">
        <v>10828</v>
      </c>
      <c r="D4885" s="208" t="s">
        <v>13028</v>
      </c>
      <c r="E4885" s="253">
        <v>5.5800000465140744</v>
      </c>
      <c r="F4885" s="245"/>
      <c r="G4885" s="245"/>
      <c r="H4885" s="255"/>
      <c r="I4885" s="210">
        <v>14.79000050675676</v>
      </c>
    </row>
    <row r="4886" spans="1:9" x14ac:dyDescent="0.25">
      <c r="A4886" s="208" t="s">
        <v>8809</v>
      </c>
      <c r="B4886" s="208" t="s">
        <v>13175</v>
      </c>
      <c r="C4886" s="208" t="s">
        <v>10828</v>
      </c>
      <c r="D4886" s="208" t="s">
        <v>12358</v>
      </c>
      <c r="E4886" s="194">
        <v>14.20260000839148</v>
      </c>
      <c r="F4886" s="254"/>
      <c r="G4886" s="255"/>
      <c r="H4886" s="255"/>
      <c r="I4886" s="210">
        <v>0.86</v>
      </c>
    </row>
    <row r="4887" spans="1:9" x14ac:dyDescent="0.25">
      <c r="A4887" s="208" t="s">
        <v>8809</v>
      </c>
      <c r="B4887" s="208" t="s">
        <v>13176</v>
      </c>
      <c r="C4887" s="208" t="s">
        <v>10828</v>
      </c>
      <c r="D4887" s="208" t="s">
        <v>12290</v>
      </c>
      <c r="E4887" s="253">
        <v>38.700000013680608</v>
      </c>
      <c r="F4887" s="245"/>
      <c r="G4887" s="245"/>
      <c r="H4887" s="245"/>
      <c r="I4887" s="210">
        <v>2.8200000844594602</v>
      </c>
    </row>
    <row r="4888" spans="1:9" x14ac:dyDescent="0.25">
      <c r="A4888" s="208" t="s">
        <v>8809</v>
      </c>
      <c r="B4888" s="208" t="s">
        <v>13177</v>
      </c>
      <c r="C4888" s="208" t="s">
        <v>10828</v>
      </c>
      <c r="D4888" s="208" t="s">
        <v>11906</v>
      </c>
      <c r="E4888" s="253">
        <v>38.67999959294923</v>
      </c>
      <c r="F4888" s="245"/>
      <c r="G4888" s="245"/>
      <c r="H4888" s="245"/>
      <c r="I4888" s="210">
        <v>3.3800000844594602</v>
      </c>
    </row>
    <row r="4889" spans="1:9" x14ac:dyDescent="0.25">
      <c r="A4889" s="208" t="s">
        <v>8809</v>
      </c>
      <c r="B4889" s="208" t="s">
        <v>13178</v>
      </c>
      <c r="C4889" s="208" t="s">
        <v>10828</v>
      </c>
      <c r="D4889" s="208" t="s">
        <v>13179</v>
      </c>
      <c r="E4889" s="253">
        <v>38.67999959294923</v>
      </c>
      <c r="F4889" s="245"/>
      <c r="G4889" s="245"/>
      <c r="H4889" s="245"/>
      <c r="I4889" s="210">
        <v>0.93</v>
      </c>
    </row>
    <row r="4890" spans="1:9" x14ac:dyDescent="0.25">
      <c r="A4890" s="208" t="s">
        <v>8809</v>
      </c>
      <c r="B4890" s="208" t="s">
        <v>13180</v>
      </c>
      <c r="C4890" s="208" t="s">
        <v>10828</v>
      </c>
      <c r="D4890" s="208" t="s">
        <v>11747</v>
      </c>
      <c r="E4890" s="253">
        <v>38.67999959294923</v>
      </c>
      <c r="F4890" s="245"/>
      <c r="G4890" s="245"/>
      <c r="H4890" s="245"/>
      <c r="I4890" s="210">
        <v>19.320000675675679</v>
      </c>
    </row>
    <row r="4891" spans="1:9" x14ac:dyDescent="0.25">
      <c r="A4891" s="208" t="s">
        <v>8809</v>
      </c>
      <c r="B4891" s="208" t="s">
        <v>13181</v>
      </c>
      <c r="C4891" s="208" t="s">
        <v>10828</v>
      </c>
      <c r="D4891" s="208" t="s">
        <v>12670</v>
      </c>
      <c r="E4891" s="253">
        <v>16.080000041252301</v>
      </c>
      <c r="F4891" s="245"/>
      <c r="G4891" s="245"/>
      <c r="H4891" s="255"/>
      <c r="I4891" s="210">
        <v>25.050000844594599</v>
      </c>
    </row>
    <row r="4892" spans="1:9" x14ac:dyDescent="0.25">
      <c r="A4892" s="208" t="s">
        <v>8809</v>
      </c>
      <c r="B4892" s="208" t="s">
        <v>13182</v>
      </c>
      <c r="C4892" s="208" t="s">
        <v>10828</v>
      </c>
      <c r="D4892" s="208" t="s">
        <v>13183</v>
      </c>
      <c r="E4892" s="194">
        <v>8.5500000152591422</v>
      </c>
      <c r="F4892" s="254"/>
      <c r="G4892" s="255"/>
      <c r="H4892" s="255"/>
      <c r="I4892" s="210">
        <v>0.63</v>
      </c>
    </row>
    <row r="4893" spans="1:9" x14ac:dyDescent="0.25">
      <c r="A4893" s="208" t="s">
        <v>8809</v>
      </c>
      <c r="B4893" s="208" t="s">
        <v>13184</v>
      </c>
      <c r="C4893" s="208" t="s">
        <v>10828</v>
      </c>
      <c r="D4893" s="208" t="s">
        <v>13185</v>
      </c>
      <c r="E4893" s="253">
        <v>16.35859998570271</v>
      </c>
      <c r="F4893" s="245"/>
      <c r="G4893" s="245"/>
      <c r="H4893" s="245"/>
      <c r="I4893" s="210">
        <v>0.57999999999999996</v>
      </c>
    </row>
    <row r="4894" spans="1:9" x14ac:dyDescent="0.25">
      <c r="A4894" s="208" t="s">
        <v>8809</v>
      </c>
      <c r="B4894" s="208" t="s">
        <v>13186</v>
      </c>
      <c r="C4894" s="208" t="s">
        <v>10828</v>
      </c>
      <c r="D4894" s="208" t="s">
        <v>13187</v>
      </c>
      <c r="E4894" s="253">
        <v>16.349999827940021</v>
      </c>
      <c r="F4894" s="245"/>
      <c r="G4894" s="245"/>
      <c r="H4894" s="255"/>
      <c r="I4894" s="210">
        <v>0.36</v>
      </c>
    </row>
    <row r="4895" spans="1:9" x14ac:dyDescent="0.25">
      <c r="A4895" s="208" t="s">
        <v>8809</v>
      </c>
      <c r="B4895" s="208" t="s">
        <v>13188</v>
      </c>
      <c r="C4895" s="208" t="s">
        <v>10828</v>
      </c>
      <c r="D4895" s="208" t="s">
        <v>13189</v>
      </c>
      <c r="E4895" s="253">
        <v>16.329999828150491</v>
      </c>
      <c r="F4895" s="245"/>
      <c r="G4895" s="245"/>
      <c r="H4895" s="255"/>
      <c r="I4895" s="210">
        <v>104.3300035472973</v>
      </c>
    </row>
    <row r="4896" spans="1:9" x14ac:dyDescent="0.25">
      <c r="A4896" s="208" t="s">
        <v>8809</v>
      </c>
      <c r="B4896" s="208" t="s">
        <v>13190</v>
      </c>
      <c r="C4896" s="208" t="s">
        <v>10828</v>
      </c>
      <c r="D4896" s="208" t="s">
        <v>13191</v>
      </c>
      <c r="E4896" s="194">
        <v>8.5100000156800846</v>
      </c>
      <c r="F4896" s="254"/>
      <c r="G4896" s="255"/>
      <c r="H4896" s="255"/>
      <c r="I4896" s="210">
        <v>20.830000675675681</v>
      </c>
    </row>
    <row r="4897" spans="1:9" x14ac:dyDescent="0.25">
      <c r="A4897" s="208" t="s">
        <v>8809</v>
      </c>
      <c r="B4897" s="208" t="s">
        <v>13192</v>
      </c>
      <c r="C4897" s="208" t="s">
        <v>10828</v>
      </c>
      <c r="D4897" s="208" t="s">
        <v>13193</v>
      </c>
      <c r="E4897" s="194">
        <v>4.3799999539068679</v>
      </c>
      <c r="F4897" s="254"/>
      <c r="G4897" s="255"/>
      <c r="H4897" s="255"/>
      <c r="I4897" s="210">
        <v>0.65</v>
      </c>
    </row>
    <row r="4898" spans="1:9" x14ac:dyDescent="0.25">
      <c r="A4898" s="208" t="s">
        <v>8809</v>
      </c>
      <c r="B4898" s="208" t="s">
        <v>13194</v>
      </c>
      <c r="C4898" s="208" t="s">
        <v>10828</v>
      </c>
      <c r="D4898" s="208" t="s">
        <v>12264</v>
      </c>
      <c r="E4898" s="194">
        <v>38.979999589792158</v>
      </c>
      <c r="F4898" s="254"/>
      <c r="G4898" s="255"/>
      <c r="H4898" s="255"/>
      <c r="I4898" s="210">
        <v>3.2700000844594599</v>
      </c>
    </row>
    <row r="4899" spans="1:9" x14ac:dyDescent="0.25">
      <c r="A4899" s="208" t="s">
        <v>8809</v>
      </c>
      <c r="B4899" s="208" t="s">
        <v>13195</v>
      </c>
      <c r="C4899" s="208" t="s">
        <v>10828</v>
      </c>
      <c r="D4899" s="208" t="s">
        <v>12264</v>
      </c>
      <c r="E4899" s="253">
        <v>203.41999996400949</v>
      </c>
      <c r="F4899" s="245"/>
      <c r="G4899" s="245"/>
      <c r="H4899" s="245"/>
      <c r="I4899" s="210">
        <v>0.42</v>
      </c>
    </row>
    <row r="4900" spans="1:9" x14ac:dyDescent="0.25">
      <c r="A4900" s="208" t="s">
        <v>8809</v>
      </c>
      <c r="B4900" s="208" t="s">
        <v>13196</v>
      </c>
      <c r="C4900" s="208" t="s">
        <v>10839</v>
      </c>
      <c r="D4900" s="208" t="s">
        <v>10840</v>
      </c>
      <c r="E4900" s="194">
        <v>2862.4699999740069</v>
      </c>
      <c r="F4900" s="254"/>
      <c r="G4900" s="255"/>
      <c r="H4900" s="255"/>
      <c r="I4900" s="210">
        <v>2.6100000844594602</v>
      </c>
    </row>
    <row r="4901" spans="1:9" x14ac:dyDescent="0.25">
      <c r="A4901" s="208" t="s">
        <v>8809</v>
      </c>
      <c r="B4901" s="208">
        <v>357971939</v>
      </c>
      <c r="C4901" s="208" t="s">
        <v>10828</v>
      </c>
      <c r="D4901" s="208" t="s">
        <v>13197</v>
      </c>
      <c r="E4901" s="253">
        <v>2.824788183901203</v>
      </c>
      <c r="F4901" s="245"/>
      <c r="G4901" s="245"/>
      <c r="H4901" s="255"/>
      <c r="I4901" s="210">
        <v>0.04</v>
      </c>
    </row>
    <row r="4902" spans="1:9" x14ac:dyDescent="0.25">
      <c r="A4902" s="208" t="s">
        <v>8809</v>
      </c>
      <c r="B4902" s="208">
        <v>377860250</v>
      </c>
      <c r="C4902" s="208" t="s">
        <v>10828</v>
      </c>
      <c r="D4902" s="208" t="s">
        <v>13198</v>
      </c>
      <c r="E4902" s="253">
        <v>51.899999980005262</v>
      </c>
      <c r="F4902" s="245"/>
      <c r="G4902" s="245"/>
      <c r="H4902" s="245"/>
      <c r="I4902" s="210">
        <v>0</v>
      </c>
    </row>
    <row r="4903" spans="1:9" x14ac:dyDescent="0.25">
      <c r="A4903" s="208" t="s">
        <v>8809</v>
      </c>
      <c r="B4903" s="208" t="s">
        <v>13199</v>
      </c>
      <c r="C4903" s="208" t="s">
        <v>10828</v>
      </c>
      <c r="D4903" s="208" t="s">
        <v>13200</v>
      </c>
      <c r="E4903" s="194">
        <v>5.3068928670676891</v>
      </c>
      <c r="F4903" s="254"/>
      <c r="G4903" s="255"/>
      <c r="H4903" s="255"/>
      <c r="I4903" s="210">
        <v>0.21</v>
      </c>
    </row>
    <row r="4904" spans="1:9" x14ac:dyDescent="0.25">
      <c r="A4904" s="208" t="s">
        <v>8809</v>
      </c>
      <c r="B4904" s="208" t="s">
        <v>13201</v>
      </c>
      <c r="C4904" s="208" t="s">
        <v>10828</v>
      </c>
      <c r="D4904" s="208" t="s">
        <v>13202</v>
      </c>
      <c r="E4904" s="194">
        <v>2.5299999733754279</v>
      </c>
      <c r="F4904" s="254"/>
      <c r="G4904" s="255"/>
      <c r="H4904" s="255"/>
      <c r="I4904" s="210">
        <v>0.06</v>
      </c>
    </row>
    <row r="4905" spans="1:9" x14ac:dyDescent="0.25">
      <c r="A4905" s="208" t="s">
        <v>8809</v>
      </c>
      <c r="B4905" s="208">
        <v>551999616</v>
      </c>
      <c r="C4905" s="208" t="s">
        <v>10828</v>
      </c>
      <c r="D4905" s="208" t="s">
        <v>13042</v>
      </c>
      <c r="E4905" s="194">
        <v>3.2381041490333691</v>
      </c>
      <c r="F4905" s="254"/>
      <c r="G4905" s="255"/>
      <c r="H4905" s="255"/>
      <c r="I4905" s="210">
        <v>0</v>
      </c>
    </row>
    <row r="4906" spans="1:9" x14ac:dyDescent="0.25">
      <c r="A4906" s="208" t="s">
        <v>8809</v>
      </c>
      <c r="B4906" s="208" t="s">
        <v>13203</v>
      </c>
      <c r="C4906" s="208" t="s">
        <v>8818</v>
      </c>
      <c r="D4906" s="208" t="s">
        <v>13204</v>
      </c>
      <c r="E4906" s="253">
        <v>2.461199974099447</v>
      </c>
      <c r="F4906" s="245"/>
      <c r="G4906" s="245"/>
      <c r="H4906" s="255"/>
      <c r="I4906" s="210">
        <v>5.0200001689189193</v>
      </c>
    </row>
    <row r="4907" spans="1:9" x14ac:dyDescent="0.25">
      <c r="A4907" s="208" t="s">
        <v>8809</v>
      </c>
      <c r="B4907" s="208" t="s">
        <v>13205</v>
      </c>
      <c r="C4907" s="208" t="s">
        <v>8818</v>
      </c>
      <c r="D4907" s="208" t="s">
        <v>13206</v>
      </c>
      <c r="E4907" s="253">
        <v>210.78999999168639</v>
      </c>
      <c r="F4907" s="245"/>
      <c r="G4907" s="245"/>
      <c r="H4907" s="245"/>
      <c r="I4907" s="210">
        <v>4.6700001689189188</v>
      </c>
    </row>
    <row r="4908" spans="1:9" x14ac:dyDescent="0.25">
      <c r="A4908" s="208" t="s">
        <v>8809</v>
      </c>
      <c r="B4908" s="208" t="s">
        <v>13207</v>
      </c>
      <c r="C4908" s="208" t="s">
        <v>8820</v>
      </c>
      <c r="D4908" s="208" t="s">
        <v>13208</v>
      </c>
      <c r="E4908" s="194">
        <v>0.20999999779005529</v>
      </c>
      <c r="F4908" s="254"/>
      <c r="G4908" s="255"/>
      <c r="H4908" s="255"/>
      <c r="I4908" s="210">
        <v>5.0000001689189189</v>
      </c>
    </row>
    <row r="4909" spans="1:9" x14ac:dyDescent="0.25">
      <c r="A4909" s="208" t="s">
        <v>8809</v>
      </c>
      <c r="B4909" s="208" t="s">
        <v>13209</v>
      </c>
      <c r="C4909" s="208" t="s">
        <v>10828</v>
      </c>
      <c r="D4909" s="208" t="s">
        <v>13210</v>
      </c>
      <c r="E4909" s="194">
        <v>13.36999996453565</v>
      </c>
      <c r="F4909" s="254"/>
      <c r="G4909" s="255"/>
      <c r="H4909" s="255"/>
      <c r="I4909" s="210">
        <v>1.7200000844594601</v>
      </c>
    </row>
    <row r="4910" spans="1:9" x14ac:dyDescent="0.25">
      <c r="A4910" s="208" t="s">
        <v>8809</v>
      </c>
      <c r="B4910" s="208" t="s">
        <v>13211</v>
      </c>
      <c r="C4910" s="208" t="s">
        <v>10828</v>
      </c>
      <c r="D4910" s="208" t="s">
        <v>13212</v>
      </c>
      <c r="E4910" s="194">
        <v>0.2155000240410416</v>
      </c>
      <c r="F4910" s="254"/>
      <c r="G4910" s="255"/>
      <c r="H4910" s="255"/>
      <c r="I4910" s="210">
        <v>17.500000591216221</v>
      </c>
    </row>
    <row r="4911" spans="1:9" x14ac:dyDescent="0.25">
      <c r="A4911" s="208" t="s">
        <v>8809</v>
      </c>
      <c r="B4911" s="208" t="s">
        <v>13213</v>
      </c>
      <c r="C4911" s="208" t="s">
        <v>8818</v>
      </c>
      <c r="D4911" s="208" t="s">
        <v>13214</v>
      </c>
      <c r="E4911" s="253">
        <v>1.021000041873191</v>
      </c>
      <c r="F4911" s="245"/>
      <c r="G4911" s="245"/>
      <c r="H4911" s="245"/>
      <c r="I4911" s="210">
        <v>6.0296001689189191</v>
      </c>
    </row>
    <row r="4912" spans="1:9" x14ac:dyDescent="0.25">
      <c r="A4912" s="208" t="s">
        <v>8809</v>
      </c>
      <c r="B4912" s="208" t="s">
        <v>13215</v>
      </c>
      <c r="C4912" s="208" t="s">
        <v>8818</v>
      </c>
      <c r="D4912" s="208" t="s">
        <v>13216</v>
      </c>
      <c r="E4912" s="194">
        <v>2.369999975059196</v>
      </c>
      <c r="F4912" s="254"/>
      <c r="G4912" s="255"/>
      <c r="H4912" s="255"/>
      <c r="I4912" s="210">
        <v>5.3100001689189193</v>
      </c>
    </row>
    <row r="4913" spans="1:9" x14ac:dyDescent="0.25">
      <c r="A4913" s="208" t="s">
        <v>8809</v>
      </c>
      <c r="B4913" s="208" t="s">
        <v>13217</v>
      </c>
      <c r="C4913" s="208" t="s">
        <v>10828</v>
      </c>
      <c r="D4913" s="208" t="s">
        <v>9468</v>
      </c>
      <c r="E4913" s="194">
        <v>90.879999148855561</v>
      </c>
      <c r="F4913" s="254"/>
      <c r="G4913" s="255"/>
      <c r="H4913" s="255"/>
      <c r="I4913" s="210">
        <v>0.2</v>
      </c>
    </row>
    <row r="4914" spans="1:9" x14ac:dyDescent="0.25">
      <c r="A4914" s="208" t="s">
        <v>8809</v>
      </c>
      <c r="B4914" s="208" t="s">
        <v>13218</v>
      </c>
      <c r="C4914" s="208" t="s">
        <v>8815</v>
      </c>
      <c r="D4914" s="208" t="s">
        <v>13219</v>
      </c>
      <c r="E4914" s="253">
        <v>5.7399999395948447</v>
      </c>
      <c r="F4914" s="245"/>
      <c r="G4914" s="245"/>
      <c r="H4914" s="255"/>
      <c r="I4914" s="210">
        <v>0.1095</v>
      </c>
    </row>
    <row r="4915" spans="1:9" x14ac:dyDescent="0.25">
      <c r="A4915" s="208" t="s">
        <v>8809</v>
      </c>
      <c r="B4915" s="208" t="s">
        <v>13220</v>
      </c>
      <c r="C4915" s="208" t="s">
        <v>10828</v>
      </c>
      <c r="D4915" s="208" t="s">
        <v>13221</v>
      </c>
      <c r="E4915" s="194">
        <v>2.8299999702183638</v>
      </c>
      <c r="F4915" s="254"/>
      <c r="G4915" s="255"/>
      <c r="H4915" s="255"/>
      <c r="I4915" s="210">
        <v>0.1</v>
      </c>
    </row>
    <row r="4916" spans="1:9" x14ac:dyDescent="0.25">
      <c r="A4916" s="208" t="s">
        <v>8809</v>
      </c>
      <c r="B4916" s="256" t="s">
        <v>16456</v>
      </c>
      <c r="C4916" s="208" t="s">
        <v>13281</v>
      </c>
      <c r="D4916" s="208" t="s">
        <v>14877</v>
      </c>
      <c r="E4916" s="253">
        <v>10.42942372607815</v>
      </c>
      <c r="F4916" s="245"/>
      <c r="G4916" s="245"/>
      <c r="H4916" s="255"/>
      <c r="I4916" s="210">
        <v>0.39</v>
      </c>
    </row>
    <row r="4917" spans="1:9" x14ac:dyDescent="0.25">
      <c r="A4917" s="208" t="s">
        <v>8809</v>
      </c>
      <c r="B4917" s="256" t="s">
        <v>16457</v>
      </c>
      <c r="C4917" s="208" t="s">
        <v>13281</v>
      </c>
      <c r="D4917" s="208" t="s">
        <v>14879</v>
      </c>
      <c r="E4917" s="253">
        <v>0.18999999800052619</v>
      </c>
      <c r="F4917" s="245"/>
      <c r="G4917" s="245"/>
      <c r="H4917" s="245"/>
      <c r="I4917" s="210">
        <v>0.2</v>
      </c>
    </row>
    <row r="4918" spans="1:9" x14ac:dyDescent="0.25">
      <c r="A4918" s="208" t="s">
        <v>8809</v>
      </c>
      <c r="B4918" s="256" t="s">
        <v>16458</v>
      </c>
      <c r="C4918" s="208" t="s">
        <v>13281</v>
      </c>
      <c r="D4918" s="208" t="s">
        <v>14881</v>
      </c>
      <c r="E4918" s="194">
        <v>90.879999148855561</v>
      </c>
      <c r="F4918" s="254"/>
      <c r="G4918" s="255"/>
      <c r="H4918" s="255"/>
      <c r="I4918" s="210">
        <v>0.1</v>
      </c>
    </row>
    <row r="4919" spans="1:9" x14ac:dyDescent="0.25">
      <c r="A4919" s="208" t="s">
        <v>8809</v>
      </c>
      <c r="B4919" s="256" t="s">
        <v>16459</v>
      </c>
      <c r="C4919" s="208" t="s">
        <v>13281</v>
      </c>
      <c r="D4919" s="208" t="s">
        <v>14883</v>
      </c>
      <c r="E4919" s="194">
        <v>1.099999988424099</v>
      </c>
      <c r="F4919" s="254"/>
      <c r="G4919" s="255"/>
      <c r="H4919" s="255"/>
      <c r="I4919" s="210">
        <v>0.09</v>
      </c>
    </row>
    <row r="4920" spans="1:9" x14ac:dyDescent="0.25">
      <c r="A4920" s="208" t="s">
        <v>8809</v>
      </c>
      <c r="B4920" s="256" t="s">
        <v>16460</v>
      </c>
      <c r="C4920" s="208" t="s">
        <v>13281</v>
      </c>
      <c r="D4920" s="208" t="s">
        <v>14885</v>
      </c>
      <c r="E4920" s="194">
        <v>16.637888696260049</v>
      </c>
      <c r="F4920" s="254"/>
      <c r="G4920" s="255"/>
      <c r="H4920" s="255"/>
      <c r="I4920" s="210">
        <v>0.23</v>
      </c>
    </row>
    <row r="4921" spans="1:9" x14ac:dyDescent="0.25">
      <c r="A4921" s="208" t="s">
        <v>8809</v>
      </c>
      <c r="B4921" s="256" t="s">
        <v>16461</v>
      </c>
      <c r="C4921" s="208" t="s">
        <v>13281</v>
      </c>
      <c r="D4921" s="208" t="s">
        <v>14887</v>
      </c>
      <c r="E4921" s="253">
        <v>4.3446000068971324</v>
      </c>
      <c r="F4921" s="245"/>
      <c r="G4921" s="245"/>
      <c r="H4921" s="245"/>
      <c r="I4921" s="210">
        <v>0.1</v>
      </c>
    </row>
    <row r="4922" spans="1:9" x14ac:dyDescent="0.25">
      <c r="A4922" s="208" t="s">
        <v>8809</v>
      </c>
      <c r="B4922" s="256" t="s">
        <v>16462</v>
      </c>
      <c r="C4922" s="208" t="s">
        <v>13281</v>
      </c>
      <c r="D4922" s="208" t="s">
        <v>14889</v>
      </c>
      <c r="E4922" s="194">
        <v>5.3068928670676891</v>
      </c>
      <c r="F4922" s="254"/>
      <c r="G4922" s="255"/>
      <c r="H4922" s="255"/>
      <c r="I4922" s="210">
        <v>0.2</v>
      </c>
    </row>
    <row r="4923" spans="1:9" x14ac:dyDescent="0.25">
      <c r="A4923" s="208" t="s">
        <v>8809</v>
      </c>
      <c r="B4923" s="256" t="s">
        <v>16463</v>
      </c>
      <c r="C4923" s="208" t="s">
        <v>13281</v>
      </c>
      <c r="D4923" s="208" t="s">
        <v>14891</v>
      </c>
      <c r="E4923" s="253">
        <v>4.6999999505393326</v>
      </c>
      <c r="F4923" s="245"/>
      <c r="G4923" s="245"/>
      <c r="H4923" s="255"/>
      <c r="I4923" s="210">
        <v>0.61</v>
      </c>
    </row>
    <row r="4924" spans="1:9" x14ac:dyDescent="0.25">
      <c r="A4924" s="208" t="s">
        <v>8809</v>
      </c>
      <c r="B4924" s="256" t="s">
        <v>16464</v>
      </c>
      <c r="C4924" s="208" t="s">
        <v>13281</v>
      </c>
      <c r="D4924" s="208" t="s">
        <v>14893</v>
      </c>
      <c r="E4924" s="194">
        <v>4.6999999505393326</v>
      </c>
      <c r="F4924" s="254"/>
      <c r="G4924" s="255"/>
      <c r="H4924" s="255"/>
      <c r="I4924" s="210">
        <v>0.11</v>
      </c>
    </row>
    <row r="4925" spans="1:9" x14ac:dyDescent="0.25">
      <c r="A4925" s="208" t="s">
        <v>8809</v>
      </c>
      <c r="B4925" s="256" t="s">
        <v>16465</v>
      </c>
      <c r="C4925" s="208" t="s">
        <v>13281</v>
      </c>
      <c r="D4925" s="208" t="s">
        <v>14895</v>
      </c>
      <c r="E4925" s="253">
        <v>4.6899999506445678</v>
      </c>
      <c r="F4925" s="245"/>
      <c r="G4925" s="245"/>
      <c r="H4925" s="255"/>
      <c r="I4925" s="210">
        <v>0.11</v>
      </c>
    </row>
    <row r="4926" spans="1:9" x14ac:dyDescent="0.25">
      <c r="A4926" s="208" t="s">
        <v>8809</v>
      </c>
      <c r="B4926" s="256" t="s">
        <v>16466</v>
      </c>
      <c r="C4926" s="208" t="s">
        <v>13281</v>
      </c>
      <c r="D4926" s="208" t="s">
        <v>14897</v>
      </c>
      <c r="E4926" s="253">
        <v>4.6899999506445678</v>
      </c>
      <c r="F4926" s="245"/>
      <c r="G4926" s="245"/>
      <c r="H4926" s="255"/>
      <c r="I4926" s="210">
        <v>0.11</v>
      </c>
    </row>
    <row r="4927" spans="1:9" x14ac:dyDescent="0.25">
      <c r="A4927" s="208" t="s">
        <v>8809</v>
      </c>
      <c r="B4927" s="256" t="s">
        <v>16467</v>
      </c>
      <c r="C4927" s="208" t="s">
        <v>13281</v>
      </c>
      <c r="D4927" s="208" t="s">
        <v>14899</v>
      </c>
      <c r="E4927" s="194">
        <v>8.4250672094178682</v>
      </c>
      <c r="F4927" s="254"/>
      <c r="G4927" s="255"/>
      <c r="H4927" s="255"/>
      <c r="I4927" s="210">
        <v>0.1</v>
      </c>
    </row>
    <row r="4928" spans="1:9" x14ac:dyDescent="0.25">
      <c r="A4928" s="208" t="s">
        <v>8809</v>
      </c>
      <c r="B4928" s="256" t="s">
        <v>16468</v>
      </c>
      <c r="C4928" s="208" t="s">
        <v>13281</v>
      </c>
      <c r="D4928" s="208" t="s">
        <v>14901</v>
      </c>
      <c r="E4928" s="194">
        <v>3.0299999681136551</v>
      </c>
      <c r="F4928" s="254"/>
      <c r="G4928" s="255"/>
      <c r="H4928" s="255"/>
      <c r="I4928" s="210">
        <v>0.37</v>
      </c>
    </row>
    <row r="4929" spans="1:9" x14ac:dyDescent="0.25">
      <c r="A4929" s="208" t="s">
        <v>8809</v>
      </c>
      <c r="B4929" s="256" t="s">
        <v>16469</v>
      </c>
      <c r="C4929" s="208" t="s">
        <v>13281</v>
      </c>
      <c r="D4929" s="208" t="s">
        <v>14907</v>
      </c>
      <c r="E4929" s="253">
        <v>0.81999999137069213</v>
      </c>
      <c r="F4929" s="245"/>
      <c r="G4929" s="245"/>
      <c r="H4929" s="245"/>
      <c r="I4929" s="210">
        <v>0.11</v>
      </c>
    </row>
    <row r="4930" spans="1:9" x14ac:dyDescent="0.25">
      <c r="A4930" s="208" t="s">
        <v>8809</v>
      </c>
      <c r="B4930" s="256" t="s">
        <v>16470</v>
      </c>
      <c r="C4930" s="208" t="s">
        <v>13281</v>
      </c>
      <c r="D4930" s="208" t="s">
        <v>14909</v>
      </c>
      <c r="E4930" s="253">
        <v>17.581399972834522</v>
      </c>
      <c r="F4930" s="245"/>
      <c r="G4930" s="245"/>
      <c r="H4930" s="245"/>
      <c r="I4930" s="210">
        <v>0.3</v>
      </c>
    </row>
    <row r="4931" spans="1:9" x14ac:dyDescent="0.25">
      <c r="A4931" s="208" t="s">
        <v>8809</v>
      </c>
      <c r="B4931" s="256" t="s">
        <v>16471</v>
      </c>
      <c r="C4931" s="208" t="s">
        <v>13281</v>
      </c>
      <c r="D4931" s="208" t="s">
        <v>14913</v>
      </c>
      <c r="E4931" s="194">
        <v>9.8799998960273623</v>
      </c>
      <c r="F4931" s="254"/>
      <c r="G4931" s="255"/>
      <c r="H4931" s="255"/>
      <c r="I4931" s="210">
        <v>0.45</v>
      </c>
    </row>
    <row r="4932" spans="1:9" x14ac:dyDescent="0.25">
      <c r="A4932" s="208" t="s">
        <v>8809</v>
      </c>
      <c r="B4932" s="256" t="s">
        <v>16472</v>
      </c>
      <c r="C4932" s="208" t="s">
        <v>13281</v>
      </c>
      <c r="D4932" s="208" t="s">
        <v>14915</v>
      </c>
      <c r="E4932" s="253">
        <v>2.719999971375954</v>
      </c>
      <c r="F4932" s="245"/>
      <c r="G4932" s="245"/>
      <c r="H4932" s="255"/>
      <c r="I4932" s="210">
        <v>0.24</v>
      </c>
    </row>
    <row r="4933" spans="1:9" x14ac:dyDescent="0.25">
      <c r="A4933" s="208" t="s">
        <v>8809</v>
      </c>
      <c r="B4933" s="256" t="s">
        <v>16473</v>
      </c>
      <c r="C4933" s="208" t="s">
        <v>13281</v>
      </c>
      <c r="D4933" s="208" t="s">
        <v>14917</v>
      </c>
      <c r="E4933" s="194">
        <v>8.4250672094178682</v>
      </c>
      <c r="F4933" s="254"/>
      <c r="G4933" s="255"/>
      <c r="H4933" s="255"/>
      <c r="I4933" s="210">
        <v>0.6</v>
      </c>
    </row>
    <row r="4934" spans="1:9" x14ac:dyDescent="0.25">
      <c r="A4934" s="208" t="s">
        <v>8809</v>
      </c>
      <c r="B4934" s="256" t="s">
        <v>16474</v>
      </c>
      <c r="C4934" s="208" t="s">
        <v>13281</v>
      </c>
      <c r="D4934" s="208" t="s">
        <v>14919</v>
      </c>
      <c r="E4934" s="194">
        <v>1.8199999808471461</v>
      </c>
      <c r="F4934" s="254"/>
      <c r="G4934" s="255"/>
      <c r="H4934" s="255"/>
      <c r="I4934" s="210">
        <v>0.76</v>
      </c>
    </row>
    <row r="4935" spans="1:9" x14ac:dyDescent="0.25">
      <c r="A4935" s="208" t="s">
        <v>8809</v>
      </c>
      <c r="B4935" s="256" t="s">
        <v>16475</v>
      </c>
      <c r="C4935" s="208" t="s">
        <v>13281</v>
      </c>
      <c r="D4935" s="208" t="s">
        <v>14921</v>
      </c>
      <c r="E4935" s="194">
        <v>11.65999987729545</v>
      </c>
      <c r="F4935" s="254"/>
      <c r="G4935" s="255"/>
      <c r="H4935" s="255"/>
      <c r="I4935" s="210">
        <v>1.08</v>
      </c>
    </row>
    <row r="4936" spans="1:9" x14ac:dyDescent="0.25">
      <c r="A4936" s="208" t="s">
        <v>8809</v>
      </c>
      <c r="B4936" s="256" t="s">
        <v>16476</v>
      </c>
      <c r="C4936" s="208" t="s">
        <v>13281</v>
      </c>
      <c r="D4936" s="208" t="s">
        <v>14923</v>
      </c>
      <c r="E4936" s="194">
        <v>9909.0899983258078</v>
      </c>
      <c r="F4936" s="254"/>
      <c r="G4936" s="255"/>
      <c r="H4936" s="255"/>
      <c r="I4936" s="210">
        <v>0.11</v>
      </c>
    </row>
    <row r="4937" spans="1:9" x14ac:dyDescent="0.25">
      <c r="A4937" s="208" t="s">
        <v>8809</v>
      </c>
      <c r="B4937" s="256" t="s">
        <v>16477</v>
      </c>
      <c r="C4937" s="208" t="s">
        <v>13281</v>
      </c>
      <c r="D4937" s="208" t="s">
        <v>14925</v>
      </c>
      <c r="E4937" s="253">
        <v>250.36999999610629</v>
      </c>
      <c r="F4937" s="245"/>
      <c r="G4937" s="245"/>
      <c r="H4937" s="245"/>
      <c r="I4937" s="210">
        <v>0.26</v>
      </c>
    </row>
    <row r="4938" spans="1:9" x14ac:dyDescent="0.25">
      <c r="A4938" s="208" t="s">
        <v>8809</v>
      </c>
      <c r="B4938" s="256" t="s">
        <v>16478</v>
      </c>
      <c r="C4938" s="208" t="s">
        <v>13281</v>
      </c>
      <c r="D4938" s="208" t="s">
        <v>14927</v>
      </c>
      <c r="E4938" s="253">
        <v>4.9999999473822693E-2</v>
      </c>
      <c r="F4938" s="245"/>
      <c r="G4938" s="245"/>
      <c r="H4938" s="245"/>
      <c r="I4938" s="210">
        <v>0.21</v>
      </c>
    </row>
    <row r="4939" spans="1:9" x14ac:dyDescent="0.25">
      <c r="A4939" s="208" t="s">
        <v>8809</v>
      </c>
      <c r="B4939" s="256" t="s">
        <v>16479</v>
      </c>
      <c r="C4939" s="208" t="s">
        <v>13281</v>
      </c>
      <c r="D4939" s="208" t="s">
        <v>14929</v>
      </c>
      <c r="E4939" s="194">
        <v>9.5600000046303606</v>
      </c>
      <c r="F4939" s="254"/>
      <c r="G4939" s="255"/>
      <c r="H4939" s="255"/>
      <c r="I4939" s="210">
        <v>7.0000000000000007E-2</v>
      </c>
    </row>
    <row r="4940" spans="1:9" x14ac:dyDescent="0.25">
      <c r="A4940" s="208" t="s">
        <v>8809</v>
      </c>
      <c r="B4940" s="256" t="s">
        <v>16480</v>
      </c>
      <c r="C4940" s="208" t="s">
        <v>13281</v>
      </c>
      <c r="D4940" s="208" t="s">
        <v>14931</v>
      </c>
      <c r="E4940" s="253">
        <v>9.5599998993948976</v>
      </c>
      <c r="F4940" s="245"/>
      <c r="G4940" s="245"/>
      <c r="H4940" s="255"/>
      <c r="I4940" s="210">
        <v>0.1</v>
      </c>
    </row>
    <row r="4941" spans="1:9" x14ac:dyDescent="0.25">
      <c r="A4941" s="208" t="s">
        <v>8809</v>
      </c>
      <c r="B4941" s="256" t="s">
        <v>16481</v>
      </c>
      <c r="C4941" s="208" t="s">
        <v>13281</v>
      </c>
      <c r="D4941" s="208" t="s">
        <v>14933</v>
      </c>
      <c r="E4941" s="194">
        <v>8.0500000205209155</v>
      </c>
      <c r="F4941" s="254"/>
      <c r="G4941" s="255"/>
      <c r="H4941" s="255"/>
      <c r="I4941" s="210">
        <v>0.18</v>
      </c>
    </row>
    <row r="4942" spans="1:9" x14ac:dyDescent="0.25">
      <c r="A4942" s="208" t="s">
        <v>8809</v>
      </c>
      <c r="B4942" s="256" t="s">
        <v>16482</v>
      </c>
      <c r="C4942" s="208" t="s">
        <v>13281</v>
      </c>
      <c r="D4942" s="208" t="s">
        <v>14935</v>
      </c>
      <c r="E4942" s="253">
        <v>0.2644999709076562</v>
      </c>
      <c r="F4942" s="245"/>
      <c r="G4942" s="245"/>
      <c r="H4942" s="255"/>
      <c r="I4942" s="210">
        <v>0.1</v>
      </c>
    </row>
    <row r="4943" spans="1:9" x14ac:dyDescent="0.25">
      <c r="A4943" s="208" t="s">
        <v>8809</v>
      </c>
      <c r="B4943" s="256" t="s">
        <v>16483</v>
      </c>
      <c r="C4943" s="208" t="s">
        <v>13281</v>
      </c>
      <c r="D4943" s="208" t="s">
        <v>14937</v>
      </c>
      <c r="E4943" s="194">
        <v>11.65999987729545</v>
      </c>
      <c r="F4943" s="254"/>
      <c r="G4943" s="255"/>
      <c r="H4943" s="255"/>
      <c r="I4943" s="210">
        <v>0.82</v>
      </c>
    </row>
    <row r="4944" spans="1:9" x14ac:dyDescent="0.25">
      <c r="A4944" s="208" t="s">
        <v>8809</v>
      </c>
      <c r="B4944" s="256" t="s">
        <v>16484</v>
      </c>
      <c r="C4944" s="208" t="s">
        <v>13281</v>
      </c>
      <c r="D4944" s="208" t="s">
        <v>14939</v>
      </c>
      <c r="E4944" s="253">
        <v>137.66000002462511</v>
      </c>
      <c r="F4944" s="245"/>
      <c r="G4944" s="245"/>
      <c r="H4944" s="245"/>
      <c r="I4944" s="210">
        <v>0.31</v>
      </c>
    </row>
    <row r="4945" spans="1:9" x14ac:dyDescent="0.25">
      <c r="A4945" s="208" t="s">
        <v>8809</v>
      </c>
      <c r="B4945" s="256" t="s">
        <v>16485</v>
      </c>
      <c r="C4945" s="208" t="s">
        <v>13281</v>
      </c>
      <c r="D4945" s="208" t="s">
        <v>14941</v>
      </c>
      <c r="E4945" s="194">
        <v>7.5337999733354382</v>
      </c>
      <c r="F4945" s="254"/>
      <c r="G4945" s="255"/>
      <c r="H4945" s="255"/>
      <c r="I4945" s="210">
        <v>0.1</v>
      </c>
    </row>
    <row r="4946" spans="1:9" x14ac:dyDescent="0.25">
      <c r="A4946" s="208" t="s">
        <v>8809</v>
      </c>
      <c r="B4946" s="256" t="s">
        <v>16486</v>
      </c>
      <c r="C4946" s="208" t="s">
        <v>13281</v>
      </c>
      <c r="D4946" s="208" t="s">
        <v>14943</v>
      </c>
      <c r="E4946" s="253">
        <v>0.48999999484346229</v>
      </c>
      <c r="F4946" s="245"/>
      <c r="G4946" s="245"/>
      <c r="H4946" s="245"/>
      <c r="I4946" s="210">
        <v>0.55000000000000004</v>
      </c>
    </row>
    <row r="4947" spans="1:9" x14ac:dyDescent="0.25">
      <c r="A4947" s="208" t="s">
        <v>8809</v>
      </c>
      <c r="B4947" s="256" t="s">
        <v>16487</v>
      </c>
      <c r="C4947" s="208" t="s">
        <v>13281</v>
      </c>
      <c r="D4947" s="208" t="s">
        <v>14945</v>
      </c>
      <c r="E4947" s="253">
        <v>0.24870002369165989</v>
      </c>
      <c r="F4947" s="245"/>
      <c r="G4947" s="245"/>
      <c r="H4947" s="255"/>
      <c r="I4947" s="210">
        <v>0.27</v>
      </c>
    </row>
    <row r="4948" spans="1:9" x14ac:dyDescent="0.25">
      <c r="A4948" s="208" t="s">
        <v>8809</v>
      </c>
      <c r="B4948" s="256" t="s">
        <v>16488</v>
      </c>
      <c r="C4948" s="208" t="s">
        <v>13281</v>
      </c>
      <c r="D4948" s="208" t="s">
        <v>14947</v>
      </c>
      <c r="E4948" s="194">
        <v>3.6598712585122728</v>
      </c>
      <c r="F4948" s="254"/>
      <c r="G4948" s="255"/>
      <c r="H4948" s="255"/>
      <c r="I4948" s="210">
        <v>0.08</v>
      </c>
    </row>
    <row r="4949" spans="1:9" x14ac:dyDescent="0.25">
      <c r="A4949" s="208" t="s">
        <v>8809</v>
      </c>
      <c r="B4949" s="256" t="s">
        <v>16489</v>
      </c>
      <c r="C4949" s="208" t="s">
        <v>13281</v>
      </c>
      <c r="D4949" s="208" t="s">
        <v>14949</v>
      </c>
      <c r="E4949" s="194">
        <v>8.4250672094178682</v>
      </c>
      <c r="F4949" s="254"/>
      <c r="G4949" s="255"/>
      <c r="H4949" s="255"/>
      <c r="I4949" s="210">
        <v>0.08</v>
      </c>
    </row>
    <row r="4950" spans="1:9" x14ac:dyDescent="0.25">
      <c r="A4950" s="208" t="s">
        <v>8809</v>
      </c>
      <c r="B4950" s="256" t="s">
        <v>16490</v>
      </c>
      <c r="C4950" s="208" t="s">
        <v>13281</v>
      </c>
      <c r="D4950" s="208" t="s">
        <v>14951</v>
      </c>
      <c r="E4950" s="194">
        <v>1.809999980952381</v>
      </c>
      <c r="F4950" s="254"/>
      <c r="G4950" s="255"/>
      <c r="H4950" s="255"/>
      <c r="I4950" s="210">
        <v>1.35000008445946</v>
      </c>
    </row>
    <row r="4951" spans="1:9" x14ac:dyDescent="0.25">
      <c r="A4951" s="208" t="s">
        <v>8809</v>
      </c>
      <c r="B4951" s="256" t="s">
        <v>16491</v>
      </c>
      <c r="C4951" s="208" t="s">
        <v>13281</v>
      </c>
      <c r="D4951" s="208" t="s">
        <v>14953</v>
      </c>
      <c r="E4951" s="253">
        <v>2.007500005182846</v>
      </c>
      <c r="F4951" s="245"/>
      <c r="G4951" s="245"/>
      <c r="H4951" s="245"/>
      <c r="I4951" s="210">
        <v>0.19</v>
      </c>
    </row>
    <row r="4952" spans="1:9" x14ac:dyDescent="0.25">
      <c r="A4952" s="208" t="s">
        <v>8809</v>
      </c>
      <c r="B4952" s="256" t="s">
        <v>16492</v>
      </c>
      <c r="C4952" s="208" t="s">
        <v>13281</v>
      </c>
      <c r="D4952" s="208" t="s">
        <v>14955</v>
      </c>
      <c r="E4952" s="194">
        <v>0.1199999987371744</v>
      </c>
      <c r="F4952" s="254"/>
      <c r="G4952" s="255"/>
      <c r="H4952" s="255"/>
      <c r="I4952" s="210">
        <v>0.49</v>
      </c>
    </row>
    <row r="4953" spans="1:9" x14ac:dyDescent="0.25">
      <c r="A4953" s="208" t="s">
        <v>8809</v>
      </c>
      <c r="B4953" s="256" t="s">
        <v>16493</v>
      </c>
      <c r="C4953" s="208" t="s">
        <v>13281</v>
      </c>
      <c r="D4953" s="208" t="s">
        <v>14957</v>
      </c>
      <c r="E4953" s="194">
        <v>2682.0599999783221</v>
      </c>
      <c r="F4953" s="254"/>
      <c r="G4953" s="255"/>
      <c r="H4953" s="255"/>
      <c r="I4953" s="210">
        <v>0.83</v>
      </c>
    </row>
    <row r="4954" spans="1:9" x14ac:dyDescent="0.25">
      <c r="A4954" s="208" t="s">
        <v>8809</v>
      </c>
      <c r="B4954" s="256" t="s">
        <v>16494</v>
      </c>
      <c r="C4954" s="208" t="s">
        <v>13281</v>
      </c>
      <c r="D4954" s="208" t="s">
        <v>14959</v>
      </c>
      <c r="E4954" s="253">
        <v>4.556477405351461</v>
      </c>
      <c r="F4954" s="245"/>
      <c r="G4954" s="245"/>
      <c r="H4954" s="255"/>
      <c r="I4954" s="210">
        <v>0.66</v>
      </c>
    </row>
    <row r="4955" spans="1:9" x14ac:dyDescent="0.25">
      <c r="A4955" s="208" t="s">
        <v>8809</v>
      </c>
      <c r="B4955" s="256" t="s">
        <v>16495</v>
      </c>
      <c r="C4955" s="208" t="s">
        <v>13281</v>
      </c>
      <c r="D4955" s="208" t="s">
        <v>14961</v>
      </c>
      <c r="E4955" s="194">
        <v>62.751199971047619</v>
      </c>
      <c r="F4955" s="254"/>
      <c r="G4955" s="255"/>
      <c r="H4955" s="255"/>
      <c r="I4955" s="210">
        <v>0.55000000000000004</v>
      </c>
    </row>
    <row r="4956" spans="1:9" x14ac:dyDescent="0.25">
      <c r="A4956" s="208" t="s">
        <v>8809</v>
      </c>
      <c r="B4956" s="256" t="s">
        <v>16496</v>
      </c>
      <c r="C4956" s="208" t="s">
        <v>13281</v>
      </c>
      <c r="D4956" s="208" t="s">
        <v>14963</v>
      </c>
      <c r="E4956" s="194">
        <v>16.79539998110603</v>
      </c>
      <c r="F4956" s="254"/>
      <c r="G4956" s="255"/>
      <c r="H4956" s="255"/>
      <c r="I4956" s="210">
        <v>0.34</v>
      </c>
    </row>
    <row r="4957" spans="1:9" x14ac:dyDescent="0.25">
      <c r="A4957" s="208" t="s">
        <v>8809</v>
      </c>
      <c r="B4957" s="256" t="s">
        <v>16497</v>
      </c>
      <c r="C4957" s="208" t="s">
        <v>13281</v>
      </c>
      <c r="D4957" s="208" t="s">
        <v>14965</v>
      </c>
      <c r="E4957" s="194">
        <v>2556.490000036938</v>
      </c>
      <c r="F4957" s="254"/>
      <c r="G4957" s="255"/>
      <c r="H4957" s="255"/>
      <c r="I4957" s="210">
        <v>2.5800000844594599</v>
      </c>
    </row>
    <row r="4958" spans="1:9" x14ac:dyDescent="0.25">
      <c r="A4958" s="208" t="s">
        <v>8809</v>
      </c>
      <c r="B4958" s="256" t="s">
        <v>16498</v>
      </c>
      <c r="C4958" s="208"/>
      <c r="D4958" s="208"/>
      <c r="E4958" s="194">
        <v>8.4250672094178682</v>
      </c>
      <c r="F4958" s="254"/>
      <c r="G4958" s="255"/>
      <c r="H4958" s="255"/>
      <c r="I4958" s="210">
        <v>0.1</v>
      </c>
    </row>
    <row r="4959" spans="1:9" x14ac:dyDescent="0.25">
      <c r="A4959" s="208" t="s">
        <v>8809</v>
      </c>
      <c r="B4959" s="256" t="s">
        <v>16499</v>
      </c>
      <c r="C4959" s="208"/>
      <c r="D4959" s="208"/>
      <c r="E4959" s="253">
        <v>0.81999999137069213</v>
      </c>
      <c r="F4959" s="245"/>
      <c r="G4959" s="245"/>
      <c r="H4959" s="245"/>
      <c r="I4959" s="210">
        <v>0.11</v>
      </c>
    </row>
    <row r="4960" spans="1:9" x14ac:dyDescent="0.25">
      <c r="A4960" s="208" t="s">
        <v>8809</v>
      </c>
      <c r="B4960" s="256" t="s">
        <v>16500</v>
      </c>
      <c r="C4960" s="208"/>
      <c r="D4960" s="208"/>
      <c r="E4960" s="253">
        <v>0.81999999137069213</v>
      </c>
      <c r="F4960" s="245"/>
      <c r="G4960" s="245"/>
      <c r="H4960" s="245"/>
      <c r="I4960" s="210">
        <v>0.11</v>
      </c>
    </row>
    <row r="4961" spans="1:9" x14ac:dyDescent="0.25">
      <c r="A4961" s="208" t="s">
        <v>8809</v>
      </c>
      <c r="B4961" s="208">
        <v>131417134</v>
      </c>
      <c r="C4961" s="208" t="s">
        <v>8815</v>
      </c>
      <c r="D4961" s="208" t="s">
        <v>8826</v>
      </c>
      <c r="E4961" s="194">
        <v>39.559999583688509</v>
      </c>
      <c r="F4961" s="254"/>
      <c r="G4961" s="255"/>
      <c r="H4961" s="255"/>
      <c r="I4961" s="210">
        <v>2.20000008445946</v>
      </c>
    </row>
    <row r="4962" spans="1:9" x14ac:dyDescent="0.25">
      <c r="A4962" s="208" t="s">
        <v>8809</v>
      </c>
      <c r="B4962" s="208">
        <v>20311391</v>
      </c>
      <c r="C4962" s="208" t="s">
        <v>8811</v>
      </c>
      <c r="D4962" s="208" t="s">
        <v>8847</v>
      </c>
      <c r="E4962" s="194">
        <v>0.77999999179163393</v>
      </c>
      <c r="F4962" s="254"/>
      <c r="G4962" s="255"/>
      <c r="H4962" s="255"/>
      <c r="I4962" s="210">
        <v>9.5100000000000004E-2</v>
      </c>
    </row>
    <row r="4963" spans="1:9" x14ac:dyDescent="0.25">
      <c r="A4963" s="208" t="s">
        <v>8809</v>
      </c>
      <c r="B4963" s="208">
        <v>20409374</v>
      </c>
      <c r="C4963" s="208" t="s">
        <v>8818</v>
      </c>
      <c r="D4963" s="208" t="s">
        <v>8880</v>
      </c>
      <c r="E4963" s="194">
        <v>3.3836200643660082</v>
      </c>
      <c r="F4963" s="254"/>
      <c r="G4963" s="255"/>
      <c r="H4963" s="255"/>
      <c r="I4963" s="210">
        <v>0.52</v>
      </c>
    </row>
    <row r="4964" spans="1:9" x14ac:dyDescent="0.25">
      <c r="A4964" s="208" t="s">
        <v>8809</v>
      </c>
      <c r="B4964" s="208">
        <v>20409378</v>
      </c>
      <c r="C4964" s="208" t="s">
        <v>8811</v>
      </c>
      <c r="D4964" s="208" t="s">
        <v>8881</v>
      </c>
      <c r="E4964" s="253">
        <v>213.78999996011581</v>
      </c>
      <c r="F4964" s="245"/>
      <c r="G4964" s="245"/>
      <c r="H4964" s="245"/>
      <c r="I4964" s="210">
        <v>0.1469</v>
      </c>
    </row>
    <row r="4965" spans="1:9" x14ac:dyDescent="0.25">
      <c r="A4965" s="208" t="s">
        <v>8809</v>
      </c>
      <c r="B4965" s="208">
        <v>357971939</v>
      </c>
      <c r="C4965" s="208" t="s">
        <v>10828</v>
      </c>
      <c r="D4965" s="208" t="s">
        <v>13197</v>
      </c>
      <c r="E4965" s="253">
        <v>2.824788183901203</v>
      </c>
      <c r="F4965" s="245"/>
      <c r="G4965" s="245"/>
      <c r="H4965" s="255"/>
      <c r="I4965" s="210">
        <v>0.04</v>
      </c>
    </row>
    <row r="4966" spans="1:9" x14ac:dyDescent="0.25">
      <c r="A4966" s="208" t="s">
        <v>8809</v>
      </c>
      <c r="B4966" s="256" t="s">
        <v>16501</v>
      </c>
      <c r="C4966" s="208" t="s">
        <v>13281</v>
      </c>
      <c r="D4966" s="208" t="s">
        <v>14073</v>
      </c>
      <c r="E4966" s="194">
        <v>1.363161574710217</v>
      </c>
      <c r="F4966" s="254"/>
      <c r="G4966" s="255"/>
      <c r="H4966" s="255"/>
      <c r="I4966" s="210">
        <v>162.36000548986479</v>
      </c>
    </row>
    <row r="4967" spans="1:9" x14ac:dyDescent="0.25">
      <c r="A4967" s="208" t="s">
        <v>8809</v>
      </c>
      <c r="B4967" s="256" t="s">
        <v>16502</v>
      </c>
      <c r="C4967" s="208" t="s">
        <v>13281</v>
      </c>
      <c r="D4967" s="208" t="s">
        <v>14075</v>
      </c>
      <c r="E4967" s="194">
        <v>42.944856269983092</v>
      </c>
      <c r="F4967" s="254"/>
      <c r="G4967" s="255"/>
      <c r="H4967" s="255"/>
      <c r="I4967" s="210">
        <v>162.36000548986479</v>
      </c>
    </row>
    <row r="4968" spans="1:9" x14ac:dyDescent="0.25">
      <c r="A4968" s="208" t="s">
        <v>8809</v>
      </c>
      <c r="B4968" s="256" t="s">
        <v>16503</v>
      </c>
      <c r="C4968" s="208" t="s">
        <v>13281</v>
      </c>
      <c r="D4968" s="208" t="s">
        <v>14077</v>
      </c>
      <c r="E4968" s="194">
        <v>11.65999987729545</v>
      </c>
      <c r="F4968" s="254"/>
      <c r="G4968" s="255"/>
      <c r="H4968" s="255"/>
      <c r="I4968" s="210">
        <v>4.7100001689189188</v>
      </c>
    </row>
    <row r="4969" spans="1:9" x14ac:dyDescent="0.25">
      <c r="A4969" s="208" t="s">
        <v>8809</v>
      </c>
      <c r="B4969" s="256" t="s">
        <v>16504</v>
      </c>
      <c r="C4969" s="208" t="s">
        <v>13281</v>
      </c>
      <c r="D4969" s="208" t="s">
        <v>14081</v>
      </c>
      <c r="E4969" s="253">
        <v>20.0499997890029</v>
      </c>
      <c r="F4969" s="245"/>
      <c r="G4969" s="245"/>
      <c r="H4969" s="255"/>
      <c r="I4969" s="210">
        <v>5.6900001689189192</v>
      </c>
    </row>
    <row r="4970" spans="1:9" x14ac:dyDescent="0.25">
      <c r="A4970" s="208" t="s">
        <v>8809</v>
      </c>
      <c r="B4970" s="256" t="s">
        <v>16505</v>
      </c>
      <c r="C4970" s="208" t="s">
        <v>13281</v>
      </c>
      <c r="D4970" s="208" t="s">
        <v>14083</v>
      </c>
      <c r="E4970" s="194">
        <v>19.340000006945541</v>
      </c>
      <c r="F4970" s="254"/>
      <c r="G4970" s="255"/>
      <c r="H4970" s="255"/>
      <c r="I4970" s="210">
        <v>3.41000008445946</v>
      </c>
    </row>
    <row r="4971" spans="1:9" x14ac:dyDescent="0.25">
      <c r="A4971" s="208" t="s">
        <v>8809</v>
      </c>
      <c r="B4971" s="256" t="s">
        <v>16506</v>
      </c>
      <c r="C4971" s="208" t="s">
        <v>13281</v>
      </c>
      <c r="D4971" s="208" t="s">
        <v>14087</v>
      </c>
      <c r="E4971" s="194">
        <v>8.5382000680010517</v>
      </c>
      <c r="F4971" s="254"/>
      <c r="G4971" s="255"/>
      <c r="H4971" s="255"/>
      <c r="I4971" s="210">
        <v>4.4200001689189188</v>
      </c>
    </row>
    <row r="4972" spans="1:9" x14ac:dyDescent="0.25">
      <c r="A4972" s="208" t="s">
        <v>8809</v>
      </c>
      <c r="B4972" s="256" t="s">
        <v>16507</v>
      </c>
      <c r="C4972" s="208" t="s">
        <v>13281</v>
      </c>
      <c r="D4972" s="208" t="s">
        <v>14087</v>
      </c>
      <c r="E4972" s="194">
        <v>7.1957869276949564</v>
      </c>
      <c r="F4972" s="254"/>
      <c r="G4972" s="255"/>
      <c r="H4972" s="255"/>
      <c r="I4972" s="210">
        <v>4.1300001689189187</v>
      </c>
    </row>
    <row r="4973" spans="1:9" x14ac:dyDescent="0.25">
      <c r="A4973" s="208" t="s">
        <v>8809</v>
      </c>
      <c r="B4973" s="256" t="s">
        <v>16508</v>
      </c>
      <c r="C4973" s="208" t="s">
        <v>13281</v>
      </c>
      <c r="D4973" s="208" t="s">
        <v>14090</v>
      </c>
      <c r="E4973" s="194">
        <v>6.5900000358852937</v>
      </c>
      <c r="F4973" s="254"/>
      <c r="G4973" s="255"/>
      <c r="H4973" s="255"/>
      <c r="I4973" s="210">
        <v>223.2300075168919</v>
      </c>
    </row>
    <row r="4974" spans="1:9" x14ac:dyDescent="0.25">
      <c r="A4974" s="208" t="s">
        <v>8809</v>
      </c>
      <c r="B4974" s="256" t="s">
        <v>16509</v>
      </c>
      <c r="C4974" s="208" t="s">
        <v>13281</v>
      </c>
      <c r="D4974" s="208" t="s">
        <v>14092</v>
      </c>
      <c r="E4974" s="194">
        <v>216.2300000396738</v>
      </c>
      <c r="F4974" s="254"/>
      <c r="G4974" s="255"/>
      <c r="H4974" s="255"/>
      <c r="I4974" s="210">
        <v>223.2300075168919</v>
      </c>
    </row>
    <row r="4975" spans="1:9" x14ac:dyDescent="0.25">
      <c r="A4975" s="208" t="s">
        <v>8809</v>
      </c>
      <c r="B4975" s="208" t="s">
        <v>16510</v>
      </c>
      <c r="C4975" s="208" t="s">
        <v>13281</v>
      </c>
      <c r="D4975" s="208" t="s">
        <v>14094</v>
      </c>
      <c r="E4975" s="253">
        <v>76.110000040936598</v>
      </c>
      <c r="F4975" s="245"/>
      <c r="G4975" s="245"/>
      <c r="H4975" s="245"/>
      <c r="I4975" s="210">
        <v>496.05001672297288</v>
      </c>
    </row>
    <row r="4976" spans="1:9" x14ac:dyDescent="0.25">
      <c r="A4976" s="208" t="s">
        <v>8809</v>
      </c>
      <c r="B4976" s="208" t="s">
        <v>16511</v>
      </c>
      <c r="C4976" s="208" t="s">
        <v>13281</v>
      </c>
      <c r="D4976" s="208" t="s">
        <v>14096</v>
      </c>
      <c r="E4976" s="253">
        <v>1.049999988950276</v>
      </c>
      <c r="F4976" s="245"/>
      <c r="G4976" s="245"/>
      <c r="H4976" s="245"/>
      <c r="I4976" s="210">
        <v>8.240000253378378</v>
      </c>
    </row>
    <row r="4977" spans="1:9" x14ac:dyDescent="0.25">
      <c r="A4977" s="208" t="s">
        <v>8809</v>
      </c>
      <c r="B4977" s="208" t="s">
        <v>16512</v>
      </c>
      <c r="C4977" s="208" t="s">
        <v>13281</v>
      </c>
      <c r="D4977" s="208" t="s">
        <v>14098</v>
      </c>
      <c r="E4977" s="253">
        <v>105.0200000524073</v>
      </c>
      <c r="F4977" s="245"/>
      <c r="G4977" s="245"/>
      <c r="H4977" s="245"/>
      <c r="I4977" s="210">
        <v>8.2600002533783794</v>
      </c>
    </row>
    <row r="4978" spans="1:9" x14ac:dyDescent="0.25">
      <c r="A4978" s="208" t="s">
        <v>8809</v>
      </c>
      <c r="B4978" s="208" t="s">
        <v>16513</v>
      </c>
      <c r="C4978" s="208" t="s">
        <v>13281</v>
      </c>
      <c r="D4978" s="208" t="s">
        <v>14100</v>
      </c>
      <c r="E4978" s="253">
        <v>3.554701356961838</v>
      </c>
      <c r="F4978" s="245"/>
      <c r="G4978" s="245"/>
      <c r="H4978" s="245"/>
      <c r="I4978" s="210">
        <v>6.0100001689189204</v>
      </c>
    </row>
    <row r="4979" spans="1:9" x14ac:dyDescent="0.25">
      <c r="A4979" s="208" t="s">
        <v>8809</v>
      </c>
      <c r="B4979" s="208" t="s">
        <v>16514</v>
      </c>
      <c r="C4979" s="208" t="s">
        <v>13281</v>
      </c>
      <c r="D4979" s="208" t="s">
        <v>14102</v>
      </c>
      <c r="E4979" s="194">
        <v>0.52999999442252044</v>
      </c>
      <c r="F4979" s="254"/>
      <c r="G4979" s="255"/>
      <c r="H4979" s="255"/>
      <c r="I4979" s="210">
        <v>6.0100001689189204</v>
      </c>
    </row>
    <row r="4980" spans="1:9" x14ac:dyDescent="0.25">
      <c r="A4980" s="208" t="s">
        <v>8809</v>
      </c>
      <c r="B4980" s="208" t="s">
        <v>16515</v>
      </c>
      <c r="C4980" s="208" t="s">
        <v>13281</v>
      </c>
      <c r="D4980" s="208" t="s">
        <v>14104</v>
      </c>
      <c r="E4980" s="253">
        <v>22.22999997653249</v>
      </c>
      <c r="F4980" s="245"/>
      <c r="G4980" s="245"/>
      <c r="H4980" s="255"/>
      <c r="I4980" s="210">
        <v>25.700000844594602</v>
      </c>
    </row>
    <row r="4981" spans="1:9" x14ac:dyDescent="0.25">
      <c r="A4981" s="208" t="s">
        <v>8809</v>
      </c>
      <c r="B4981" s="208" t="s">
        <v>16516</v>
      </c>
      <c r="C4981" s="208" t="s">
        <v>13281</v>
      </c>
      <c r="D4981" s="208" t="s">
        <v>14106</v>
      </c>
      <c r="E4981" s="194">
        <v>13.649899987898969</v>
      </c>
      <c r="F4981" s="254"/>
      <c r="G4981" s="255"/>
      <c r="H4981" s="255"/>
      <c r="I4981" s="210">
        <v>25.700000844594602</v>
      </c>
    </row>
    <row r="4982" spans="1:9" x14ac:dyDescent="0.25">
      <c r="A4982" s="208" t="s">
        <v>8809</v>
      </c>
      <c r="B4982" s="208" t="s">
        <v>16517</v>
      </c>
      <c r="C4982" s="208" t="s">
        <v>13281</v>
      </c>
      <c r="D4982" s="208" t="s">
        <v>14108</v>
      </c>
      <c r="E4982" s="194">
        <v>14.34999984898711</v>
      </c>
      <c r="F4982" s="254"/>
      <c r="G4982" s="255"/>
      <c r="H4982" s="255"/>
      <c r="I4982" s="210">
        <v>9.4900003378378379</v>
      </c>
    </row>
    <row r="4983" spans="1:9" x14ac:dyDescent="0.25">
      <c r="A4983" s="208" t="s">
        <v>8809</v>
      </c>
      <c r="B4983" s="208" t="s">
        <v>16518</v>
      </c>
      <c r="C4983" s="208" t="s">
        <v>13281</v>
      </c>
      <c r="D4983" s="208" t="s">
        <v>14110</v>
      </c>
      <c r="E4983" s="194">
        <v>13.279999860247299</v>
      </c>
      <c r="F4983" s="254"/>
      <c r="G4983" s="255"/>
      <c r="H4983" s="255"/>
      <c r="I4983" s="210">
        <v>9.4900003378378379</v>
      </c>
    </row>
    <row r="4984" spans="1:9" x14ac:dyDescent="0.25">
      <c r="A4984" s="208" t="s">
        <v>8809</v>
      </c>
      <c r="B4984" s="208" t="s">
        <v>16519</v>
      </c>
      <c r="C4984" s="208" t="s">
        <v>13281</v>
      </c>
      <c r="D4984" s="208" t="s">
        <v>14112</v>
      </c>
      <c r="E4984" s="194">
        <v>13.279999860247299</v>
      </c>
      <c r="F4984" s="254"/>
      <c r="G4984" s="255"/>
      <c r="H4984" s="255"/>
      <c r="I4984" s="210">
        <v>9.2100003378378386</v>
      </c>
    </row>
    <row r="4985" spans="1:9" x14ac:dyDescent="0.25">
      <c r="A4985" s="208" t="s">
        <v>8809</v>
      </c>
      <c r="B4985" s="208" t="s">
        <v>16520</v>
      </c>
      <c r="C4985" s="208" t="s">
        <v>13281</v>
      </c>
      <c r="D4985" s="208" t="s">
        <v>14114</v>
      </c>
      <c r="E4985" s="194">
        <v>9.5599998993948976</v>
      </c>
      <c r="F4985" s="254"/>
      <c r="G4985" s="255"/>
      <c r="H4985" s="255"/>
      <c r="I4985" s="210">
        <v>9.2100003378378386</v>
      </c>
    </row>
    <row r="4986" spans="1:9" x14ac:dyDescent="0.25">
      <c r="A4986" s="208" t="s">
        <v>8809</v>
      </c>
      <c r="B4986" s="208" t="s">
        <v>16521</v>
      </c>
      <c r="C4986" s="208" t="s">
        <v>13281</v>
      </c>
      <c r="D4986" s="208" t="s">
        <v>14120</v>
      </c>
      <c r="E4986" s="194">
        <v>2.279999976006315</v>
      </c>
      <c r="F4986" s="254"/>
      <c r="G4986" s="255"/>
      <c r="H4986" s="255"/>
      <c r="I4986" s="210">
        <v>18.930000675675679</v>
      </c>
    </row>
    <row r="4987" spans="1:9" x14ac:dyDescent="0.25">
      <c r="A4987" s="208" t="s">
        <v>8809</v>
      </c>
      <c r="B4987" s="208" t="s">
        <v>16522</v>
      </c>
      <c r="C4987" s="208" t="s">
        <v>13281</v>
      </c>
      <c r="D4987" s="208" t="s">
        <v>14122</v>
      </c>
      <c r="E4987" s="194">
        <v>4.556477405351461</v>
      </c>
      <c r="F4987" s="254"/>
      <c r="G4987" s="255"/>
      <c r="H4987" s="255"/>
      <c r="I4987" s="210">
        <v>18.930000675675679</v>
      </c>
    </row>
    <row r="4988" spans="1:9" x14ac:dyDescent="0.25">
      <c r="A4988" s="208" t="s">
        <v>8809</v>
      </c>
      <c r="B4988" s="208" t="s">
        <v>16523</v>
      </c>
      <c r="C4988" s="208" t="s">
        <v>13281</v>
      </c>
      <c r="D4988" s="208" t="s">
        <v>14124</v>
      </c>
      <c r="E4988" s="194">
        <v>4.5599999520126291</v>
      </c>
      <c r="F4988" s="254"/>
      <c r="G4988" s="255"/>
      <c r="H4988" s="255"/>
      <c r="I4988" s="210">
        <v>0.63</v>
      </c>
    </row>
    <row r="4989" spans="1:9" x14ac:dyDescent="0.25">
      <c r="A4989" s="208" t="s">
        <v>8809</v>
      </c>
      <c r="B4989" s="208" t="s">
        <v>16524</v>
      </c>
      <c r="C4989" s="208" t="s">
        <v>13281</v>
      </c>
      <c r="D4989" s="208" t="s">
        <v>14134</v>
      </c>
      <c r="E4989" s="194">
        <v>1.375000038147856</v>
      </c>
      <c r="F4989" s="254"/>
      <c r="G4989" s="255"/>
      <c r="H4989" s="255"/>
      <c r="I4989" s="210">
        <v>18.50000059121621</v>
      </c>
    </row>
    <row r="4990" spans="1:9" x14ac:dyDescent="0.25">
      <c r="A4990" s="208" t="s">
        <v>8809</v>
      </c>
      <c r="B4990" s="208" t="s">
        <v>16525</v>
      </c>
      <c r="C4990" s="208" t="s">
        <v>13281</v>
      </c>
      <c r="D4990" s="208" t="s">
        <v>14136</v>
      </c>
      <c r="E4990" s="253">
        <v>0.60999999358063683</v>
      </c>
      <c r="F4990" s="245"/>
      <c r="G4990" s="245"/>
      <c r="H4990" s="245"/>
      <c r="I4990" s="210">
        <v>18.50000059121621</v>
      </c>
    </row>
    <row r="4991" spans="1:9" x14ac:dyDescent="0.25">
      <c r="A4991" s="208" t="s">
        <v>8809</v>
      </c>
      <c r="B4991" s="256" t="s">
        <v>16526</v>
      </c>
      <c r="C4991" s="208" t="s">
        <v>13281</v>
      </c>
      <c r="D4991" s="208"/>
      <c r="E4991" s="253">
        <v>5.4269999955064456</v>
      </c>
      <c r="F4991" s="245"/>
      <c r="G4991" s="245"/>
      <c r="H4991" s="255"/>
      <c r="I4991" s="210">
        <v>170.28000574324321</v>
      </c>
    </row>
    <row r="4992" spans="1:9" x14ac:dyDescent="0.25">
      <c r="A4992" s="208" t="s">
        <v>8809</v>
      </c>
      <c r="B4992" s="256" t="s">
        <v>16527</v>
      </c>
      <c r="C4992" s="208" t="s">
        <v>13281</v>
      </c>
      <c r="D4992" s="208"/>
      <c r="E4992" s="253">
        <v>16.280000039147591</v>
      </c>
      <c r="F4992" s="245"/>
      <c r="G4992" s="245"/>
      <c r="H4992" s="255"/>
      <c r="I4992" s="210">
        <v>6.0200001689189193</v>
      </c>
    </row>
    <row r="4993" spans="1:9" x14ac:dyDescent="0.25">
      <c r="A4993" s="208" t="s">
        <v>8809</v>
      </c>
      <c r="B4993" s="256" t="s">
        <v>16528</v>
      </c>
      <c r="C4993" s="208" t="s">
        <v>13281</v>
      </c>
      <c r="D4993" s="208"/>
      <c r="E4993" s="194">
        <v>6.5900000358852937</v>
      </c>
      <c r="F4993" s="254"/>
      <c r="G4993" s="255"/>
      <c r="H4993" s="255"/>
      <c r="I4993" s="210">
        <v>223.2300075168919</v>
      </c>
    </row>
    <row r="4994" spans="1:9" x14ac:dyDescent="0.25">
      <c r="A4994" s="208" t="s">
        <v>8809</v>
      </c>
      <c r="B4994" s="208" t="s">
        <v>16529</v>
      </c>
      <c r="C4994" s="208" t="s">
        <v>13281</v>
      </c>
      <c r="D4994" s="208"/>
      <c r="E4994" s="194">
        <v>14.34999984898711</v>
      </c>
      <c r="F4994" s="254"/>
      <c r="G4994" s="255"/>
      <c r="H4994" s="255"/>
      <c r="I4994" s="210">
        <v>9.4900003378378379</v>
      </c>
    </row>
    <row r="4995" spans="1:9" x14ac:dyDescent="0.25">
      <c r="A4995" s="208" t="s">
        <v>8809</v>
      </c>
      <c r="B4995" s="208" t="s">
        <v>16530</v>
      </c>
      <c r="C4995" s="208" t="s">
        <v>13281</v>
      </c>
      <c r="D4995" s="208"/>
      <c r="E4995" s="194">
        <v>14.34999984898711</v>
      </c>
      <c r="F4995" s="254"/>
      <c r="G4995" s="255"/>
      <c r="H4995" s="255"/>
      <c r="I4995" s="210">
        <v>9.4900003378378379</v>
      </c>
    </row>
    <row r="4996" spans="1:9" x14ac:dyDescent="0.25">
      <c r="A4996" s="208" t="s">
        <v>8809</v>
      </c>
      <c r="B4996" s="208" t="s">
        <v>16531</v>
      </c>
      <c r="C4996" s="208" t="s">
        <v>13281</v>
      </c>
      <c r="D4996" s="208"/>
      <c r="E4996" s="253">
        <v>0.58999999379110768</v>
      </c>
      <c r="F4996" s="245"/>
      <c r="G4996" s="245"/>
      <c r="H4996" s="245"/>
      <c r="I4996" s="210">
        <v>11.770000422297301</v>
      </c>
    </row>
    <row r="4997" spans="1:9" x14ac:dyDescent="0.25">
      <c r="A4997" s="208" t="s">
        <v>8809</v>
      </c>
      <c r="B4997" s="208" t="s">
        <v>16532</v>
      </c>
      <c r="C4997" s="208" t="s">
        <v>13281</v>
      </c>
      <c r="D4997" s="208"/>
      <c r="E4997" s="253">
        <v>0.58999999379110768</v>
      </c>
      <c r="F4997" s="245"/>
      <c r="G4997" s="245"/>
      <c r="H4997" s="245"/>
      <c r="I4997" s="210">
        <v>11.770000422297301</v>
      </c>
    </row>
    <row r="4998" spans="1:9" x14ac:dyDescent="0.25">
      <c r="A4998" s="208" t="s">
        <v>8809</v>
      </c>
      <c r="B4998" s="208">
        <v>3507327</v>
      </c>
      <c r="C4998" s="208" t="s">
        <v>8815</v>
      </c>
      <c r="D4998" s="208" t="s">
        <v>8816</v>
      </c>
      <c r="E4998" s="194">
        <v>60.349999996316747</v>
      </c>
      <c r="F4998" s="254"/>
      <c r="G4998" s="255"/>
      <c r="H4998" s="255"/>
      <c r="I4998" s="210">
        <v>0.21</v>
      </c>
    </row>
    <row r="4999" spans="1:9" x14ac:dyDescent="0.25">
      <c r="A4999" s="208" t="s">
        <v>8809</v>
      </c>
      <c r="B4999" s="208">
        <v>8311231</v>
      </c>
      <c r="C4999" s="208" t="s">
        <v>8811</v>
      </c>
      <c r="D4999" s="208" t="s">
        <v>8821</v>
      </c>
      <c r="E4999" s="253">
        <v>0.43969996906393077</v>
      </c>
      <c r="F4999" s="245"/>
      <c r="G4999" s="245"/>
      <c r="H4999" s="245"/>
      <c r="I4999" s="210">
        <v>0.18690000000000001</v>
      </c>
    </row>
    <row r="5000" spans="1:9" x14ac:dyDescent="0.25">
      <c r="A5000" s="208" t="s">
        <v>8809</v>
      </c>
      <c r="B5000" s="208">
        <v>20311391</v>
      </c>
      <c r="C5000" s="208" t="s">
        <v>8811</v>
      </c>
      <c r="D5000" s="208" t="s">
        <v>8847</v>
      </c>
      <c r="E5000" s="194">
        <v>0.77999999179163393</v>
      </c>
      <c r="F5000" s="254"/>
      <c r="G5000" s="255"/>
      <c r="H5000" s="255"/>
      <c r="I5000" s="210">
        <v>9.5100000000000004E-2</v>
      </c>
    </row>
    <row r="5001" spans="1:9" x14ac:dyDescent="0.25">
      <c r="A5001" s="208" t="s">
        <v>8809</v>
      </c>
      <c r="B5001" s="208">
        <v>20409374</v>
      </c>
      <c r="C5001" s="208" t="s">
        <v>8818</v>
      </c>
      <c r="D5001" s="208" t="s">
        <v>8880</v>
      </c>
      <c r="E5001" s="194">
        <v>3.3836200643660082</v>
      </c>
      <c r="F5001" s="254"/>
      <c r="G5001" s="255"/>
      <c r="H5001" s="255"/>
      <c r="I5001" s="210">
        <v>0.52</v>
      </c>
    </row>
    <row r="5002" spans="1:9" x14ac:dyDescent="0.25">
      <c r="A5002" s="208" t="s">
        <v>8809</v>
      </c>
      <c r="B5002" s="208">
        <v>84311313</v>
      </c>
      <c r="C5002" s="208" t="s">
        <v>8811</v>
      </c>
      <c r="D5002" s="208" t="s">
        <v>10834</v>
      </c>
      <c r="E5002" s="194">
        <v>11.65999987729545</v>
      </c>
      <c r="F5002" s="254"/>
      <c r="G5002" s="255"/>
      <c r="H5002" s="255"/>
      <c r="I5002" s="210">
        <v>4.24E-2</v>
      </c>
    </row>
    <row r="5003" spans="1:9" x14ac:dyDescent="0.25">
      <c r="A5003" s="208" t="s">
        <v>8809</v>
      </c>
      <c r="B5003" s="208">
        <v>84409379</v>
      </c>
      <c r="C5003" s="208" t="s">
        <v>8811</v>
      </c>
      <c r="D5003" s="208" t="s">
        <v>8822</v>
      </c>
      <c r="E5003" s="194">
        <v>2.37999997495396</v>
      </c>
      <c r="F5003" s="254"/>
      <c r="G5003" s="255"/>
      <c r="H5003" s="255"/>
      <c r="I5003" s="210">
        <v>0.26119999999999999</v>
      </c>
    </row>
    <row r="5004" spans="1:9" x14ac:dyDescent="0.25">
      <c r="A5004" s="208" t="s">
        <v>8809</v>
      </c>
      <c r="B5004" s="208">
        <v>85311115</v>
      </c>
      <c r="C5004" s="208" t="s">
        <v>8818</v>
      </c>
      <c r="D5004" s="208" t="s">
        <v>10837</v>
      </c>
      <c r="E5004" s="253">
        <v>25.889999727545391</v>
      </c>
      <c r="F5004" s="245"/>
      <c r="G5004" s="245"/>
      <c r="H5004" s="245"/>
      <c r="I5004" s="210">
        <v>0.35</v>
      </c>
    </row>
    <row r="5005" spans="1:9" x14ac:dyDescent="0.25">
      <c r="A5005" s="208" t="s">
        <v>8809</v>
      </c>
      <c r="B5005" s="208">
        <v>85311187</v>
      </c>
      <c r="C5005" s="208" t="s">
        <v>8811</v>
      </c>
      <c r="D5005" s="208" t="s">
        <v>10843</v>
      </c>
      <c r="E5005" s="253">
        <v>64.869999948750333</v>
      </c>
      <c r="F5005" s="245"/>
      <c r="G5005" s="245"/>
      <c r="H5005" s="255"/>
      <c r="I5005" s="210">
        <v>8.7599999999999997E-2</v>
      </c>
    </row>
    <row r="5006" spans="1:9" x14ac:dyDescent="0.25">
      <c r="A5006" s="208" t="s">
        <v>8809</v>
      </c>
      <c r="B5006" s="208">
        <v>85311277</v>
      </c>
      <c r="C5006" s="208" t="s">
        <v>8820</v>
      </c>
      <c r="D5006" s="208" t="s">
        <v>9655</v>
      </c>
      <c r="E5006" s="194">
        <v>26.494487803267688</v>
      </c>
      <c r="F5006" s="254"/>
      <c r="G5006" s="255"/>
      <c r="H5006" s="255"/>
      <c r="I5006" s="210">
        <v>1.90000008445946</v>
      </c>
    </row>
    <row r="5007" spans="1:9" x14ac:dyDescent="0.25">
      <c r="A5007" s="208" t="s">
        <v>8809</v>
      </c>
      <c r="B5007" s="208">
        <v>85311279</v>
      </c>
      <c r="C5007" s="208" t="s">
        <v>8820</v>
      </c>
      <c r="D5007" s="208" t="s">
        <v>10849</v>
      </c>
      <c r="E5007" s="194">
        <v>3.9885924336901608</v>
      </c>
      <c r="F5007" s="254"/>
      <c r="G5007" s="255"/>
      <c r="H5007" s="255"/>
      <c r="I5007" s="210">
        <v>1.28</v>
      </c>
    </row>
    <row r="5008" spans="1:9" x14ac:dyDescent="0.25">
      <c r="A5008" s="208" t="s">
        <v>8809</v>
      </c>
      <c r="B5008" s="208">
        <v>85311317</v>
      </c>
      <c r="C5008" s="208" t="s">
        <v>8811</v>
      </c>
      <c r="D5008" s="208" t="s">
        <v>10486</v>
      </c>
      <c r="E5008" s="194">
        <v>1.2499999868455669</v>
      </c>
      <c r="F5008" s="254"/>
      <c r="G5008" s="255"/>
      <c r="H5008" s="255"/>
      <c r="I5008" s="210">
        <v>9.9100000000000008E-2</v>
      </c>
    </row>
    <row r="5009" spans="1:9" x14ac:dyDescent="0.25">
      <c r="A5009" s="208" t="s">
        <v>8809</v>
      </c>
      <c r="B5009" s="208">
        <v>96323981</v>
      </c>
      <c r="C5009" s="208" t="s">
        <v>8818</v>
      </c>
      <c r="D5009" s="208" t="s">
        <v>10859</v>
      </c>
      <c r="E5009" s="194">
        <v>61.130871232508589</v>
      </c>
      <c r="F5009" s="254"/>
      <c r="G5009" s="255"/>
      <c r="H5009" s="255"/>
      <c r="I5009" s="210">
        <v>4.5300001689189191</v>
      </c>
    </row>
    <row r="5010" spans="1:9" x14ac:dyDescent="0.25">
      <c r="A5010" s="208" t="s">
        <v>8809</v>
      </c>
      <c r="B5010" s="208" t="s">
        <v>12849</v>
      </c>
      <c r="C5010" s="208" t="s">
        <v>10828</v>
      </c>
      <c r="D5010" s="208" t="s">
        <v>12057</v>
      </c>
      <c r="E5010" s="194">
        <v>7.9453480879205669</v>
      </c>
      <c r="F5010" s="254"/>
      <c r="G5010" s="255"/>
      <c r="H5010" s="255"/>
      <c r="I5010" s="210">
        <v>144.67000489864861</v>
      </c>
    </row>
    <row r="5011" spans="1:9" x14ac:dyDescent="0.25">
      <c r="A5011" s="208" t="s">
        <v>8809</v>
      </c>
      <c r="B5011" s="208" t="s">
        <v>12850</v>
      </c>
      <c r="C5011" s="208" t="s">
        <v>10828</v>
      </c>
      <c r="D5011" s="208" t="s">
        <v>12851</v>
      </c>
      <c r="E5011" s="253">
        <v>12.639999866982381</v>
      </c>
      <c r="F5011" s="245"/>
      <c r="G5011" s="245"/>
      <c r="H5011" s="245"/>
      <c r="I5011" s="210">
        <v>143.74000481418921</v>
      </c>
    </row>
    <row r="5012" spans="1:9" x14ac:dyDescent="0.25">
      <c r="A5012" s="208" t="s">
        <v>8809</v>
      </c>
      <c r="B5012" s="208" t="s">
        <v>12852</v>
      </c>
      <c r="C5012" s="208" t="s">
        <v>10828</v>
      </c>
      <c r="D5012" s="208" t="s">
        <v>12853</v>
      </c>
      <c r="E5012" s="253">
        <v>57.81000002304657</v>
      </c>
      <c r="F5012" s="245"/>
      <c r="G5012" s="245"/>
      <c r="H5012" s="255"/>
      <c r="I5012" s="210">
        <v>3486.8001178209461</v>
      </c>
    </row>
    <row r="5013" spans="1:9" x14ac:dyDescent="0.25">
      <c r="A5013" s="208" t="s">
        <v>8809</v>
      </c>
      <c r="B5013" s="208" t="s">
        <v>12854</v>
      </c>
      <c r="C5013" s="208" t="s">
        <v>10828</v>
      </c>
      <c r="D5013" s="208" t="s">
        <v>12855</v>
      </c>
      <c r="E5013" s="194">
        <v>4.8099999493817416</v>
      </c>
      <c r="F5013" s="254"/>
      <c r="G5013" s="255"/>
      <c r="H5013" s="255"/>
      <c r="I5013" s="210">
        <v>3486.8001178209461</v>
      </c>
    </row>
    <row r="5014" spans="1:9" x14ac:dyDescent="0.25">
      <c r="A5014" s="208" t="s">
        <v>8809</v>
      </c>
      <c r="B5014" s="208" t="s">
        <v>12856</v>
      </c>
      <c r="C5014" s="208" t="s">
        <v>10828</v>
      </c>
      <c r="D5014" s="208" t="s">
        <v>12082</v>
      </c>
      <c r="E5014" s="194">
        <v>7.2799999233885826</v>
      </c>
      <c r="F5014" s="254"/>
      <c r="G5014" s="255"/>
      <c r="H5014" s="255"/>
      <c r="I5014" s="210">
        <v>3075.9001038851352</v>
      </c>
    </row>
    <row r="5015" spans="1:9" x14ac:dyDescent="0.25">
      <c r="A5015" s="208" t="s">
        <v>8809</v>
      </c>
      <c r="B5015" s="208" t="s">
        <v>12857</v>
      </c>
      <c r="C5015" s="208" t="s">
        <v>10828</v>
      </c>
      <c r="D5015" s="208" t="s">
        <v>12858</v>
      </c>
      <c r="E5015" s="253">
        <v>3.55791682654126</v>
      </c>
      <c r="F5015" s="245"/>
      <c r="G5015" s="245"/>
      <c r="H5015" s="245"/>
      <c r="I5015" s="210">
        <v>3127.420105658784</v>
      </c>
    </row>
    <row r="5016" spans="1:9" x14ac:dyDescent="0.25">
      <c r="A5016" s="208" t="s">
        <v>8809</v>
      </c>
      <c r="B5016" s="208" t="s">
        <v>12859</v>
      </c>
      <c r="C5016" s="208" t="s">
        <v>10828</v>
      </c>
      <c r="D5016" s="208" t="s">
        <v>12860</v>
      </c>
      <c r="E5016" s="253"/>
      <c r="F5016" s="245"/>
      <c r="G5016" s="245"/>
      <c r="H5016" s="245"/>
      <c r="I5016" s="210">
        <v>1588.310053631757</v>
      </c>
    </row>
    <row r="5017" spans="1:9" x14ac:dyDescent="0.25">
      <c r="A5017" s="208" t="s">
        <v>8809</v>
      </c>
      <c r="B5017" s="208" t="s">
        <v>12861</v>
      </c>
      <c r="C5017" s="208" t="s">
        <v>10828</v>
      </c>
      <c r="D5017" s="208" t="s">
        <v>12862</v>
      </c>
      <c r="E5017" s="253">
        <v>122.249999976322</v>
      </c>
      <c r="F5017" s="245"/>
      <c r="G5017" s="245"/>
      <c r="H5017" s="255"/>
      <c r="I5017" s="210">
        <v>0.03</v>
      </c>
    </row>
    <row r="5018" spans="1:9" x14ac:dyDescent="0.25">
      <c r="A5018" s="208" t="s">
        <v>8809</v>
      </c>
      <c r="B5018" s="208" t="s">
        <v>12863</v>
      </c>
      <c r="C5018" s="208" t="s">
        <v>10828</v>
      </c>
      <c r="D5018" s="208" t="s">
        <v>12864</v>
      </c>
      <c r="E5018" s="253">
        <v>365.27000004977629</v>
      </c>
      <c r="F5018" s="245"/>
      <c r="G5018" s="245"/>
      <c r="H5018" s="245"/>
      <c r="I5018" s="210">
        <v>19.160000675675679</v>
      </c>
    </row>
    <row r="5019" spans="1:9" x14ac:dyDescent="0.25">
      <c r="A5019" s="208" t="s">
        <v>8809</v>
      </c>
      <c r="B5019" s="208" t="s">
        <v>12865</v>
      </c>
      <c r="C5019" s="208" t="s">
        <v>10828</v>
      </c>
      <c r="D5019" s="208" t="s">
        <v>12349</v>
      </c>
      <c r="E5019" s="253">
        <v>0.34999999631675882</v>
      </c>
      <c r="F5019" s="245"/>
      <c r="G5019" s="245"/>
      <c r="H5019" s="255"/>
      <c r="I5019" s="210">
        <v>4.3000001689189187</v>
      </c>
    </row>
    <row r="5020" spans="1:9" x14ac:dyDescent="0.25">
      <c r="A5020" s="208" t="s">
        <v>8809</v>
      </c>
      <c r="B5020" s="208" t="s">
        <v>12866</v>
      </c>
      <c r="C5020" s="208" t="s">
        <v>10828</v>
      </c>
      <c r="D5020" s="208" t="s">
        <v>12349</v>
      </c>
      <c r="E5020" s="253">
        <v>197.51000002620361</v>
      </c>
      <c r="F5020" s="245"/>
      <c r="G5020" s="245"/>
      <c r="H5020" s="245"/>
      <c r="I5020" s="210">
        <v>8.2100002533783787</v>
      </c>
    </row>
    <row r="5021" spans="1:9" x14ac:dyDescent="0.25">
      <c r="A5021" s="208" t="s">
        <v>8809</v>
      </c>
      <c r="B5021" s="208" t="s">
        <v>12867</v>
      </c>
      <c r="C5021" s="208" t="s">
        <v>10828</v>
      </c>
      <c r="D5021" s="208" t="s">
        <v>12349</v>
      </c>
      <c r="E5021" s="194">
        <v>72.899999969481726</v>
      </c>
      <c r="F5021" s="254"/>
      <c r="G5021" s="255"/>
      <c r="H5021" s="255"/>
      <c r="I5021" s="210">
        <v>1.480000084459459</v>
      </c>
    </row>
    <row r="5022" spans="1:9" x14ac:dyDescent="0.25">
      <c r="A5022" s="208" t="s">
        <v>8809</v>
      </c>
      <c r="B5022" s="208" t="s">
        <v>12868</v>
      </c>
      <c r="C5022" s="208" t="s">
        <v>10828</v>
      </c>
      <c r="D5022" s="208" t="s">
        <v>12349</v>
      </c>
      <c r="E5022" s="194">
        <v>3.377499990765588</v>
      </c>
      <c r="F5022" s="254"/>
      <c r="G5022" s="255"/>
      <c r="H5022" s="255"/>
      <c r="I5022" s="210">
        <v>4.6700001689189188</v>
      </c>
    </row>
    <row r="5023" spans="1:9" x14ac:dyDescent="0.25">
      <c r="A5023" s="208" t="s">
        <v>8809</v>
      </c>
      <c r="B5023" s="208" t="s">
        <v>12869</v>
      </c>
      <c r="C5023" s="208" t="s">
        <v>10828</v>
      </c>
      <c r="D5023" s="208" t="s">
        <v>12870</v>
      </c>
      <c r="E5023" s="253">
        <v>109.0500000099974</v>
      </c>
      <c r="F5023" s="245"/>
      <c r="G5023" s="245"/>
      <c r="H5023" s="255"/>
      <c r="I5023" s="210">
        <v>28.750001013513511</v>
      </c>
    </row>
    <row r="5024" spans="1:9" x14ac:dyDescent="0.25">
      <c r="A5024" s="208" t="s">
        <v>8809</v>
      </c>
      <c r="B5024" s="208" t="s">
        <v>12871</v>
      </c>
      <c r="C5024" s="208" t="s">
        <v>10828</v>
      </c>
      <c r="D5024" s="208" t="s">
        <v>12872</v>
      </c>
      <c r="E5024" s="194">
        <v>11.65999987729545</v>
      </c>
      <c r="F5024" s="254"/>
      <c r="G5024" s="255"/>
      <c r="H5024" s="255"/>
      <c r="I5024" s="210">
        <v>88.560002956081078</v>
      </c>
    </row>
    <row r="5025" spans="1:9" x14ac:dyDescent="0.25">
      <c r="A5025" s="208" t="s">
        <v>8809</v>
      </c>
      <c r="B5025" s="208" t="s">
        <v>12873</v>
      </c>
      <c r="C5025" s="208" t="s">
        <v>10828</v>
      </c>
      <c r="D5025" s="208" t="s">
        <v>12569</v>
      </c>
      <c r="E5025" s="253">
        <v>1.3199999861089191</v>
      </c>
      <c r="F5025" s="245"/>
      <c r="G5025" s="245"/>
      <c r="H5025" s="245"/>
      <c r="I5025" s="210">
        <v>5.6400001689189194</v>
      </c>
    </row>
    <row r="5026" spans="1:9" x14ac:dyDescent="0.25">
      <c r="A5026" s="208" t="s">
        <v>8809</v>
      </c>
      <c r="B5026" s="208" t="s">
        <v>12874</v>
      </c>
      <c r="C5026" s="208" t="s">
        <v>10828</v>
      </c>
      <c r="D5026" s="208" t="s">
        <v>12384</v>
      </c>
      <c r="E5026" s="194">
        <v>39.559999583688509</v>
      </c>
      <c r="F5026" s="254"/>
      <c r="G5026" s="255"/>
      <c r="H5026" s="255"/>
      <c r="I5026" s="210">
        <v>0.3</v>
      </c>
    </row>
    <row r="5027" spans="1:9" x14ac:dyDescent="0.25">
      <c r="A5027" s="208" t="s">
        <v>8809</v>
      </c>
      <c r="B5027" s="208" t="s">
        <v>12875</v>
      </c>
      <c r="C5027" s="208" t="s">
        <v>10828</v>
      </c>
      <c r="D5027" s="208" t="s">
        <v>12876</v>
      </c>
      <c r="E5027" s="194">
        <v>330.44999999526442</v>
      </c>
      <c r="F5027" s="254"/>
      <c r="G5027" s="255"/>
      <c r="H5027" s="255"/>
      <c r="I5027" s="210">
        <v>48.140001604729733</v>
      </c>
    </row>
    <row r="5028" spans="1:9" x14ac:dyDescent="0.25">
      <c r="A5028" s="208" t="s">
        <v>8809</v>
      </c>
      <c r="B5028" s="208" t="s">
        <v>12877</v>
      </c>
      <c r="C5028" s="208" t="s">
        <v>10828</v>
      </c>
      <c r="D5028" s="208" t="s">
        <v>12114</v>
      </c>
      <c r="E5028" s="194">
        <v>17.25708395414803</v>
      </c>
      <c r="F5028" s="254"/>
      <c r="G5028" s="255"/>
      <c r="H5028" s="255"/>
      <c r="I5028" s="210">
        <v>23.120000760135131</v>
      </c>
    </row>
    <row r="5029" spans="1:9" x14ac:dyDescent="0.25">
      <c r="A5029" s="208" t="s">
        <v>8809</v>
      </c>
      <c r="B5029" s="208" t="s">
        <v>12878</v>
      </c>
      <c r="C5029" s="208" t="s">
        <v>10828</v>
      </c>
      <c r="D5029" s="208" t="s">
        <v>12879</v>
      </c>
      <c r="E5029" s="194">
        <v>42.944856269983092</v>
      </c>
      <c r="F5029" s="254"/>
      <c r="G5029" s="255"/>
      <c r="H5029" s="255"/>
      <c r="I5029" s="210">
        <v>64.03000219594594</v>
      </c>
    </row>
    <row r="5030" spans="1:9" x14ac:dyDescent="0.25">
      <c r="A5030" s="208" t="s">
        <v>8809</v>
      </c>
      <c r="B5030" s="208" t="s">
        <v>12880</v>
      </c>
      <c r="C5030" s="208" t="s">
        <v>10828</v>
      </c>
      <c r="D5030" s="208" t="s">
        <v>12881</v>
      </c>
      <c r="E5030" s="194">
        <v>9.8475998963683242</v>
      </c>
      <c r="F5030" s="254"/>
      <c r="G5030" s="255"/>
      <c r="H5030" s="255"/>
      <c r="I5030" s="210">
        <v>63.740002111486483</v>
      </c>
    </row>
    <row r="5031" spans="1:9" x14ac:dyDescent="0.25">
      <c r="A5031" s="208" t="s">
        <v>8809</v>
      </c>
      <c r="B5031" s="208" t="s">
        <v>12882</v>
      </c>
      <c r="C5031" s="208" t="s">
        <v>10828</v>
      </c>
      <c r="D5031" s="208" t="s">
        <v>12883</v>
      </c>
      <c r="E5031" s="194">
        <v>43.592838267899623</v>
      </c>
      <c r="F5031" s="254"/>
      <c r="G5031" s="255"/>
      <c r="H5031" s="255"/>
      <c r="I5031" s="210">
        <v>59.760002027027028</v>
      </c>
    </row>
    <row r="5032" spans="1:9" x14ac:dyDescent="0.25">
      <c r="A5032" s="208" t="s">
        <v>8809</v>
      </c>
      <c r="B5032" s="208" t="s">
        <v>12884</v>
      </c>
      <c r="C5032" s="208" t="s">
        <v>10828</v>
      </c>
      <c r="D5032" s="208" t="s">
        <v>12590</v>
      </c>
      <c r="E5032" s="194">
        <v>43.505205961534273</v>
      </c>
      <c r="F5032" s="254"/>
      <c r="G5032" s="255"/>
      <c r="H5032" s="255"/>
      <c r="I5032" s="210">
        <v>12.8000004222973</v>
      </c>
    </row>
    <row r="5033" spans="1:9" x14ac:dyDescent="0.25">
      <c r="A5033" s="208" t="s">
        <v>8809</v>
      </c>
      <c r="B5033" s="208" t="s">
        <v>12885</v>
      </c>
      <c r="C5033" s="208" t="s">
        <v>10828</v>
      </c>
      <c r="D5033" s="208" t="s">
        <v>12590</v>
      </c>
      <c r="E5033" s="194">
        <v>41.749999981583791</v>
      </c>
      <c r="F5033" s="254"/>
      <c r="G5033" s="255"/>
      <c r="H5033" s="255"/>
      <c r="I5033" s="210">
        <v>13.2100004222973</v>
      </c>
    </row>
    <row r="5034" spans="1:9" x14ac:dyDescent="0.25">
      <c r="A5034" s="208" t="s">
        <v>8809</v>
      </c>
      <c r="B5034" s="208" t="s">
        <v>12886</v>
      </c>
      <c r="C5034" s="208" t="s">
        <v>10828</v>
      </c>
      <c r="D5034" s="208" t="s">
        <v>12887</v>
      </c>
      <c r="E5034" s="253">
        <v>9.7699998971849524</v>
      </c>
      <c r="F5034" s="245"/>
      <c r="G5034" s="245"/>
      <c r="H5034" s="245"/>
      <c r="I5034" s="210">
        <v>25.590000844594599</v>
      </c>
    </row>
    <row r="5035" spans="1:9" x14ac:dyDescent="0.25">
      <c r="A5035" s="208" t="s">
        <v>8809</v>
      </c>
      <c r="B5035" s="208" t="s">
        <v>12888</v>
      </c>
      <c r="C5035" s="208" t="s">
        <v>10828</v>
      </c>
      <c r="D5035" s="208" t="s">
        <v>12889</v>
      </c>
      <c r="E5035" s="253">
        <v>12.617300051383319</v>
      </c>
      <c r="F5035" s="245"/>
      <c r="G5035" s="245"/>
      <c r="H5035" s="255"/>
      <c r="I5035" s="210">
        <v>1.67000008445946</v>
      </c>
    </row>
    <row r="5036" spans="1:9" x14ac:dyDescent="0.25">
      <c r="A5036" s="208" t="s">
        <v>8809</v>
      </c>
      <c r="B5036" s="208" t="s">
        <v>12890</v>
      </c>
      <c r="C5036" s="208" t="s">
        <v>10828</v>
      </c>
      <c r="D5036" s="208" t="s">
        <v>12891</v>
      </c>
      <c r="E5036" s="253">
        <v>0.50999999463299139</v>
      </c>
      <c r="F5036" s="245"/>
      <c r="G5036" s="245"/>
      <c r="H5036" s="255"/>
      <c r="I5036" s="210">
        <v>14.580000506756759</v>
      </c>
    </row>
    <row r="5037" spans="1:9" x14ac:dyDescent="0.25">
      <c r="A5037" s="208" t="s">
        <v>8809</v>
      </c>
      <c r="B5037" s="208" t="s">
        <v>12892</v>
      </c>
      <c r="C5037" s="208" t="s">
        <v>10828</v>
      </c>
      <c r="D5037" s="208" t="s">
        <v>12891</v>
      </c>
      <c r="E5037" s="194">
        <v>9.2100000083136031</v>
      </c>
      <c r="F5037" s="254"/>
      <c r="G5037" s="255"/>
      <c r="H5037" s="255"/>
      <c r="I5037" s="210">
        <v>14.05000050675676</v>
      </c>
    </row>
    <row r="5038" spans="1:9" x14ac:dyDescent="0.25">
      <c r="A5038" s="208" t="s">
        <v>8809</v>
      </c>
      <c r="B5038" s="208" t="s">
        <v>12893</v>
      </c>
      <c r="C5038" s="208" t="s">
        <v>10828</v>
      </c>
      <c r="D5038" s="208" t="s">
        <v>12894</v>
      </c>
      <c r="E5038" s="194">
        <v>6.5158999577384913</v>
      </c>
      <c r="F5038" s="254"/>
      <c r="G5038" s="255"/>
      <c r="H5038" s="255"/>
      <c r="I5038" s="210">
        <v>9.3000003378378384</v>
      </c>
    </row>
    <row r="5039" spans="1:9" x14ac:dyDescent="0.25">
      <c r="A5039" s="208" t="s">
        <v>8809</v>
      </c>
      <c r="B5039" s="208" t="s">
        <v>12895</v>
      </c>
      <c r="C5039" s="208" t="s">
        <v>10828</v>
      </c>
      <c r="D5039" s="208" t="s">
        <v>12620</v>
      </c>
      <c r="E5039" s="253">
        <v>2556.490000036938</v>
      </c>
      <c r="F5039" s="245"/>
      <c r="G5039" s="245"/>
      <c r="H5039" s="255"/>
      <c r="I5039" s="210">
        <v>16.580000591216219</v>
      </c>
    </row>
    <row r="5040" spans="1:9" x14ac:dyDescent="0.25">
      <c r="A5040" s="208" t="s">
        <v>8809</v>
      </c>
      <c r="B5040" s="208" t="s">
        <v>12896</v>
      </c>
      <c r="C5040" s="208" t="s">
        <v>10828</v>
      </c>
      <c r="D5040" s="208" t="s">
        <v>12168</v>
      </c>
      <c r="E5040" s="253">
        <v>9.6899972671402559E-2</v>
      </c>
      <c r="F5040" s="245"/>
      <c r="G5040" s="245"/>
      <c r="H5040" s="245"/>
      <c r="I5040" s="210">
        <v>15.38000050675676</v>
      </c>
    </row>
    <row r="5041" spans="1:9" x14ac:dyDescent="0.25">
      <c r="A5041" s="208" t="s">
        <v>8809</v>
      </c>
      <c r="B5041" s="208" t="s">
        <v>12897</v>
      </c>
      <c r="C5041" s="208" t="s">
        <v>10828</v>
      </c>
      <c r="D5041" s="208" t="s">
        <v>12168</v>
      </c>
      <c r="E5041" s="253">
        <v>5.3100000493554331</v>
      </c>
      <c r="F5041" s="245"/>
      <c r="G5041" s="245"/>
      <c r="H5041" s="245"/>
      <c r="I5041" s="210">
        <v>14.89000050675676</v>
      </c>
    </row>
    <row r="5042" spans="1:9" x14ac:dyDescent="0.25">
      <c r="A5042" s="208" t="s">
        <v>8809</v>
      </c>
      <c r="B5042" s="208" t="s">
        <v>12898</v>
      </c>
      <c r="C5042" s="208" t="s">
        <v>10828</v>
      </c>
      <c r="D5042" s="208" t="s">
        <v>11918</v>
      </c>
      <c r="E5042" s="194">
        <v>4.175816846347626</v>
      </c>
      <c r="F5042" s="254"/>
      <c r="G5042" s="255"/>
      <c r="H5042" s="255"/>
      <c r="I5042" s="210">
        <v>8.2700002533783792</v>
      </c>
    </row>
    <row r="5043" spans="1:9" x14ac:dyDescent="0.25">
      <c r="A5043" s="208" t="s">
        <v>8809</v>
      </c>
      <c r="B5043" s="208" t="s">
        <v>12899</v>
      </c>
      <c r="C5043" s="208" t="s">
        <v>10828</v>
      </c>
      <c r="D5043" s="208" t="s">
        <v>11918</v>
      </c>
      <c r="E5043" s="253">
        <v>225.20000005051301</v>
      </c>
      <c r="F5043" s="245"/>
      <c r="G5043" s="245"/>
      <c r="H5043" s="245"/>
      <c r="I5043" s="210">
        <v>41.300001435810813</v>
      </c>
    </row>
    <row r="5044" spans="1:9" x14ac:dyDescent="0.25">
      <c r="A5044" s="208" t="s">
        <v>8809</v>
      </c>
      <c r="B5044" s="208" t="s">
        <v>12900</v>
      </c>
      <c r="C5044" s="208" t="s">
        <v>10828</v>
      </c>
      <c r="D5044" s="208" t="s">
        <v>11918</v>
      </c>
      <c r="E5044" s="253">
        <v>4.3599999541173382</v>
      </c>
      <c r="F5044" s="245"/>
      <c r="G5044" s="245"/>
      <c r="H5044" s="245"/>
      <c r="I5044" s="210">
        <v>39.920001351351353</v>
      </c>
    </row>
    <row r="5045" spans="1:9" x14ac:dyDescent="0.25">
      <c r="A5045" s="208" t="s">
        <v>8809</v>
      </c>
      <c r="B5045" s="208" t="s">
        <v>12901</v>
      </c>
      <c r="C5045" s="208" t="s">
        <v>10828</v>
      </c>
      <c r="D5045" s="208" t="s">
        <v>12902</v>
      </c>
      <c r="E5045" s="194">
        <v>1.9066000325535379</v>
      </c>
      <c r="F5045" s="254"/>
      <c r="G5045" s="255"/>
      <c r="H5045" s="255"/>
      <c r="I5045" s="210">
        <v>1.70000008445946</v>
      </c>
    </row>
    <row r="5046" spans="1:9" x14ac:dyDescent="0.25">
      <c r="A5046" s="208" t="s">
        <v>8809</v>
      </c>
      <c r="B5046" s="208" t="s">
        <v>12903</v>
      </c>
      <c r="C5046" s="208" t="s">
        <v>10828</v>
      </c>
      <c r="D5046" s="208" t="s">
        <v>12904</v>
      </c>
      <c r="E5046" s="253">
        <v>2.6299999723230729</v>
      </c>
      <c r="F5046" s="245"/>
      <c r="G5046" s="245"/>
      <c r="H5046" s="245"/>
      <c r="I5046" s="210">
        <v>245.79000827702711</v>
      </c>
    </row>
    <row r="5047" spans="1:9" x14ac:dyDescent="0.25">
      <c r="A5047" s="208" t="s">
        <v>8809</v>
      </c>
      <c r="B5047" s="208" t="s">
        <v>12905</v>
      </c>
      <c r="C5047" s="208" t="s">
        <v>10828</v>
      </c>
      <c r="D5047" s="208" t="s">
        <v>12906</v>
      </c>
      <c r="E5047" s="194">
        <v>11.159999987792689</v>
      </c>
      <c r="F5047" s="254"/>
      <c r="G5047" s="255"/>
      <c r="H5047" s="255"/>
      <c r="I5047" s="210">
        <v>274.90000929054048</v>
      </c>
    </row>
    <row r="5048" spans="1:9" x14ac:dyDescent="0.25">
      <c r="A5048" s="208" t="s">
        <v>8809</v>
      </c>
      <c r="B5048" s="208" t="s">
        <v>12907</v>
      </c>
      <c r="C5048" s="208" t="s">
        <v>10828</v>
      </c>
      <c r="D5048" s="208" t="s">
        <v>12223</v>
      </c>
      <c r="E5048" s="194">
        <v>11.098316221012199</v>
      </c>
      <c r="F5048" s="254"/>
      <c r="G5048" s="255"/>
      <c r="H5048" s="255"/>
      <c r="I5048" s="210">
        <v>274.90000929054048</v>
      </c>
    </row>
    <row r="5049" spans="1:9" x14ac:dyDescent="0.25">
      <c r="A5049" s="208" t="s">
        <v>8809</v>
      </c>
      <c r="B5049" s="208" t="s">
        <v>12908</v>
      </c>
      <c r="C5049" s="208" t="s">
        <v>10828</v>
      </c>
      <c r="D5049" s="208" t="s">
        <v>12909</v>
      </c>
      <c r="E5049" s="194">
        <v>14.969999947697969</v>
      </c>
      <c r="F5049" s="254"/>
      <c r="G5049" s="255"/>
      <c r="H5049" s="255"/>
      <c r="I5049" s="210">
        <v>38.840001351351347</v>
      </c>
    </row>
    <row r="5050" spans="1:9" x14ac:dyDescent="0.25">
      <c r="A5050" s="208" t="s">
        <v>8809</v>
      </c>
      <c r="B5050" s="208" t="s">
        <v>12910</v>
      </c>
      <c r="C5050" s="208" t="s">
        <v>10828</v>
      </c>
      <c r="D5050" s="208" t="s">
        <v>12911</v>
      </c>
      <c r="E5050" s="194">
        <v>13.293038534143241</v>
      </c>
      <c r="F5050" s="254"/>
      <c r="G5050" s="255"/>
      <c r="H5050" s="255"/>
      <c r="I5050" s="210">
        <v>98.530003293918924</v>
      </c>
    </row>
    <row r="5051" spans="1:9" x14ac:dyDescent="0.25">
      <c r="A5051" s="208" t="s">
        <v>8809</v>
      </c>
      <c r="B5051" s="208" t="s">
        <v>12912</v>
      </c>
      <c r="C5051" s="208" t="s">
        <v>10828</v>
      </c>
      <c r="D5051" s="208" t="s">
        <v>12913</v>
      </c>
      <c r="E5051" s="194">
        <v>13.279999860247299</v>
      </c>
      <c r="F5051" s="254"/>
      <c r="G5051" s="255"/>
      <c r="H5051" s="255"/>
      <c r="I5051" s="210">
        <v>97.730003293918926</v>
      </c>
    </row>
    <row r="5052" spans="1:9" x14ac:dyDescent="0.25">
      <c r="A5052" s="208" t="s">
        <v>8809</v>
      </c>
      <c r="B5052" s="208" t="s">
        <v>12914</v>
      </c>
      <c r="C5052" s="208" t="s">
        <v>10828</v>
      </c>
      <c r="D5052" s="208" t="s">
        <v>12915</v>
      </c>
      <c r="E5052" s="194">
        <v>13.606182440345361</v>
      </c>
      <c r="F5052" s="254"/>
      <c r="G5052" s="255"/>
      <c r="H5052" s="255"/>
      <c r="I5052" s="210">
        <v>101.2100033783784</v>
      </c>
    </row>
    <row r="5053" spans="1:9" x14ac:dyDescent="0.25">
      <c r="A5053" s="208" t="s">
        <v>8809</v>
      </c>
      <c r="B5053" s="208" t="s">
        <v>12916</v>
      </c>
      <c r="C5053" s="208" t="s">
        <v>10828</v>
      </c>
      <c r="D5053" s="208" t="s">
        <v>12911</v>
      </c>
      <c r="E5053" s="253">
        <v>7.3500025535385163E-2</v>
      </c>
      <c r="F5053" s="245"/>
      <c r="G5053" s="245"/>
      <c r="H5053" s="245"/>
      <c r="I5053" s="210">
        <v>1.22</v>
      </c>
    </row>
    <row r="5054" spans="1:9" x14ac:dyDescent="0.25">
      <c r="A5054" s="208" t="s">
        <v>8809</v>
      </c>
      <c r="B5054" s="208" t="s">
        <v>12917</v>
      </c>
      <c r="C5054" s="208" t="s">
        <v>10828</v>
      </c>
      <c r="D5054" s="208" t="s">
        <v>12911</v>
      </c>
      <c r="E5054" s="194">
        <v>130.62999999337021</v>
      </c>
      <c r="F5054" s="254"/>
      <c r="G5054" s="255"/>
      <c r="H5054" s="255"/>
      <c r="I5054" s="210">
        <v>1.22</v>
      </c>
    </row>
    <row r="5055" spans="1:9" x14ac:dyDescent="0.25">
      <c r="A5055" s="208" t="s">
        <v>8809</v>
      </c>
      <c r="B5055" s="208" t="s">
        <v>12918</v>
      </c>
      <c r="C5055" s="208" t="s">
        <v>10828</v>
      </c>
      <c r="D5055" s="208" t="s">
        <v>12911</v>
      </c>
      <c r="E5055" s="253">
        <v>1.3979000115980009</v>
      </c>
      <c r="F5055" s="245"/>
      <c r="G5055" s="245"/>
      <c r="H5055" s="245"/>
      <c r="I5055" s="210">
        <v>1.22</v>
      </c>
    </row>
    <row r="5056" spans="1:9" x14ac:dyDescent="0.25">
      <c r="A5056" s="208" t="s">
        <v>8809</v>
      </c>
      <c r="B5056" s="208" t="s">
        <v>12919</v>
      </c>
      <c r="C5056" s="208" t="s">
        <v>10828</v>
      </c>
      <c r="D5056" s="208" t="s">
        <v>12531</v>
      </c>
      <c r="E5056" s="253">
        <v>0.83999999116022117</v>
      </c>
      <c r="F5056" s="245"/>
      <c r="G5056" s="245"/>
      <c r="H5056" s="245"/>
      <c r="I5056" s="210">
        <v>6.3900002533783784</v>
      </c>
    </row>
    <row r="5057" spans="1:9" x14ac:dyDescent="0.25">
      <c r="A5057" s="208" t="s">
        <v>8809</v>
      </c>
      <c r="B5057" s="208" t="s">
        <v>12920</v>
      </c>
      <c r="C5057" s="208" t="s">
        <v>10828</v>
      </c>
      <c r="D5057" s="208" t="s">
        <v>12921</v>
      </c>
      <c r="E5057" s="253">
        <v>0.82999999126545654</v>
      </c>
      <c r="F5057" s="245"/>
      <c r="G5057" s="245"/>
      <c r="H5057" s="245"/>
      <c r="I5057" s="210">
        <v>12.6500004222973</v>
      </c>
    </row>
    <row r="5058" spans="1:9" x14ac:dyDescent="0.25">
      <c r="A5058" s="208" t="s">
        <v>8809</v>
      </c>
      <c r="B5058" s="208" t="s">
        <v>12922</v>
      </c>
      <c r="C5058" s="208" t="s">
        <v>10828</v>
      </c>
      <c r="D5058" s="208" t="s">
        <v>12923</v>
      </c>
      <c r="E5058" s="253">
        <v>0.98639998961957387</v>
      </c>
      <c r="F5058" s="245"/>
      <c r="G5058" s="245"/>
      <c r="H5058" s="245"/>
      <c r="I5058" s="210">
        <v>7.0000000000000007E-2</v>
      </c>
    </row>
    <row r="5059" spans="1:9" x14ac:dyDescent="0.25">
      <c r="A5059" s="208" t="s">
        <v>8809</v>
      </c>
      <c r="B5059" s="208" t="s">
        <v>12924</v>
      </c>
      <c r="C5059" s="208" t="s">
        <v>10828</v>
      </c>
      <c r="D5059" s="208" t="s">
        <v>12649</v>
      </c>
      <c r="E5059" s="253">
        <v>0.90999999042357282</v>
      </c>
      <c r="F5059" s="245"/>
      <c r="G5059" s="245"/>
      <c r="H5059" s="245"/>
      <c r="I5059" s="210">
        <v>0.38</v>
      </c>
    </row>
    <row r="5060" spans="1:9" x14ac:dyDescent="0.25">
      <c r="A5060" s="208" t="s">
        <v>8809</v>
      </c>
      <c r="B5060" s="208" t="s">
        <v>12925</v>
      </c>
      <c r="C5060" s="208" t="s">
        <v>10828</v>
      </c>
      <c r="D5060" s="208" t="s">
        <v>12926</v>
      </c>
      <c r="E5060" s="194">
        <v>3.3099999651670622</v>
      </c>
      <c r="F5060" s="254"/>
      <c r="G5060" s="255"/>
      <c r="H5060" s="255"/>
      <c r="I5060" s="210">
        <v>0.6</v>
      </c>
    </row>
    <row r="5061" spans="1:9" x14ac:dyDescent="0.25">
      <c r="A5061" s="208" t="s">
        <v>8809</v>
      </c>
      <c r="B5061" s="208" t="s">
        <v>12927</v>
      </c>
      <c r="C5061" s="208" t="s">
        <v>10828</v>
      </c>
      <c r="D5061" s="208" t="s">
        <v>12673</v>
      </c>
      <c r="E5061" s="253">
        <v>0.78999999168639845</v>
      </c>
      <c r="F5061" s="245"/>
      <c r="G5061" s="245"/>
      <c r="H5061" s="245"/>
      <c r="I5061" s="210">
        <v>0.92</v>
      </c>
    </row>
    <row r="5062" spans="1:9" x14ac:dyDescent="0.25">
      <c r="A5062" s="208" t="s">
        <v>8809</v>
      </c>
      <c r="B5062" s="208" t="s">
        <v>12928</v>
      </c>
      <c r="C5062" s="208" t="s">
        <v>10828</v>
      </c>
      <c r="D5062" s="208" t="s">
        <v>12929</v>
      </c>
      <c r="E5062" s="194">
        <v>1.84999998053144</v>
      </c>
      <c r="F5062" s="254"/>
      <c r="G5062" s="255"/>
      <c r="H5062" s="255"/>
      <c r="I5062" s="210">
        <v>18.120000591216211</v>
      </c>
    </row>
    <row r="5063" spans="1:9" x14ac:dyDescent="0.25">
      <c r="A5063" s="208" t="s">
        <v>8809</v>
      </c>
      <c r="B5063" s="208" t="s">
        <v>12930</v>
      </c>
      <c r="C5063" s="208" t="s">
        <v>10828</v>
      </c>
      <c r="D5063" s="208" t="s">
        <v>12931</v>
      </c>
      <c r="E5063" s="194">
        <v>1.2938000390023681</v>
      </c>
      <c r="F5063" s="254"/>
      <c r="G5063" s="255"/>
      <c r="H5063" s="255"/>
      <c r="I5063" s="210">
        <v>3.10000008445946</v>
      </c>
    </row>
    <row r="5064" spans="1:9" x14ac:dyDescent="0.25">
      <c r="A5064" s="208" t="s">
        <v>8809</v>
      </c>
      <c r="B5064" s="208" t="s">
        <v>12932</v>
      </c>
      <c r="C5064" s="208" t="s">
        <v>10828</v>
      </c>
      <c r="D5064" s="208" t="s">
        <v>12931</v>
      </c>
      <c r="E5064" s="194">
        <v>1.2819000128187319</v>
      </c>
      <c r="F5064" s="254"/>
      <c r="G5064" s="255"/>
      <c r="H5064" s="255"/>
      <c r="I5064" s="210">
        <v>5.2300001689189193</v>
      </c>
    </row>
    <row r="5065" spans="1:9" x14ac:dyDescent="0.25">
      <c r="A5065" s="208" t="s">
        <v>8809</v>
      </c>
      <c r="B5065" s="208" t="s">
        <v>12936</v>
      </c>
      <c r="C5065" s="208" t="s">
        <v>10828</v>
      </c>
      <c r="D5065" s="208" t="s">
        <v>12290</v>
      </c>
      <c r="E5065" s="194">
        <v>2.1635000035411731</v>
      </c>
      <c r="F5065" s="254"/>
      <c r="G5065" s="255"/>
      <c r="H5065" s="255"/>
      <c r="I5065" s="210">
        <v>0.16</v>
      </c>
    </row>
    <row r="5066" spans="1:9" x14ac:dyDescent="0.25">
      <c r="A5066" s="208" t="s">
        <v>8809</v>
      </c>
      <c r="B5066" s="208" t="s">
        <v>12937</v>
      </c>
      <c r="C5066" s="208" t="s">
        <v>10828</v>
      </c>
      <c r="D5066" s="208" t="s">
        <v>12938</v>
      </c>
      <c r="E5066" s="253">
        <v>213.78999996011581</v>
      </c>
      <c r="F5066" s="245"/>
      <c r="G5066" s="245"/>
      <c r="H5066" s="255"/>
      <c r="I5066" s="210">
        <v>0.87</v>
      </c>
    </row>
    <row r="5067" spans="1:9" x14ac:dyDescent="0.25">
      <c r="A5067" s="208" t="s">
        <v>8809</v>
      </c>
      <c r="B5067" s="208" t="s">
        <v>12939</v>
      </c>
      <c r="C5067" s="208" t="s">
        <v>10828</v>
      </c>
      <c r="D5067" s="208" t="s">
        <v>12940</v>
      </c>
      <c r="E5067" s="194">
        <v>12.639999866982381</v>
      </c>
      <c r="F5067" s="254"/>
      <c r="G5067" s="255"/>
      <c r="H5067" s="255"/>
      <c r="I5067" s="210">
        <v>383.66001292229731</v>
      </c>
    </row>
    <row r="5068" spans="1:9" x14ac:dyDescent="0.25">
      <c r="A5068" s="208" t="s">
        <v>8809</v>
      </c>
      <c r="B5068" s="208" t="s">
        <v>12941</v>
      </c>
      <c r="C5068" s="208" t="s">
        <v>10828</v>
      </c>
      <c r="D5068" s="208" t="s">
        <v>12940</v>
      </c>
      <c r="E5068" s="253">
        <v>6.1299999354906616</v>
      </c>
      <c r="F5068" s="245"/>
      <c r="G5068" s="245"/>
      <c r="H5068" s="245"/>
      <c r="I5068" s="210">
        <v>383.66001292229731</v>
      </c>
    </row>
    <row r="5069" spans="1:9" x14ac:dyDescent="0.25">
      <c r="A5069" s="208" t="s">
        <v>8809</v>
      </c>
      <c r="B5069" s="208" t="s">
        <v>12942</v>
      </c>
      <c r="C5069" s="208" t="s">
        <v>10828</v>
      </c>
      <c r="D5069" s="208" t="s">
        <v>12349</v>
      </c>
      <c r="E5069" s="253">
        <v>12.676611284644981</v>
      </c>
      <c r="F5069" s="245"/>
      <c r="G5069" s="245"/>
      <c r="H5069" s="255"/>
      <c r="I5069" s="210">
        <v>57.770001942567568</v>
      </c>
    </row>
    <row r="5070" spans="1:9" x14ac:dyDescent="0.25">
      <c r="A5070" s="208" t="s">
        <v>8809</v>
      </c>
      <c r="B5070" s="208" t="s">
        <v>12943</v>
      </c>
      <c r="C5070" s="208" t="s">
        <v>10828</v>
      </c>
      <c r="D5070" s="208" t="s">
        <v>12349</v>
      </c>
      <c r="E5070" s="253">
        <v>12.60999997253354</v>
      </c>
      <c r="F5070" s="245"/>
      <c r="G5070" s="245"/>
      <c r="H5070" s="245"/>
      <c r="I5070" s="210">
        <v>58.060001942567567</v>
      </c>
    </row>
    <row r="5071" spans="1:9" x14ac:dyDescent="0.25">
      <c r="A5071" s="208" t="s">
        <v>8809</v>
      </c>
      <c r="B5071" s="208" t="s">
        <v>12944</v>
      </c>
      <c r="C5071" s="208" t="s">
        <v>10828</v>
      </c>
      <c r="D5071" s="208" t="s">
        <v>12945</v>
      </c>
      <c r="E5071" s="194">
        <v>0.22009997137490159</v>
      </c>
      <c r="F5071" s="254"/>
      <c r="G5071" s="255"/>
      <c r="H5071" s="255"/>
      <c r="I5071" s="210">
        <v>0.26</v>
      </c>
    </row>
    <row r="5072" spans="1:9" x14ac:dyDescent="0.25">
      <c r="A5072" s="208" t="s">
        <v>8809</v>
      </c>
      <c r="B5072" s="208" t="s">
        <v>12946</v>
      </c>
      <c r="C5072" s="208" t="s">
        <v>10828</v>
      </c>
      <c r="D5072" s="208" t="s">
        <v>12947</v>
      </c>
      <c r="E5072" s="194">
        <v>2862.4699999740069</v>
      </c>
      <c r="F5072" s="254"/>
      <c r="G5072" s="255"/>
      <c r="H5072" s="255"/>
      <c r="I5072" s="210">
        <v>0.75</v>
      </c>
    </row>
    <row r="5073" spans="1:9" x14ac:dyDescent="0.25">
      <c r="A5073" s="208" t="s">
        <v>8809</v>
      </c>
      <c r="B5073" s="208" t="s">
        <v>12948</v>
      </c>
      <c r="C5073" s="208" t="s">
        <v>10828</v>
      </c>
      <c r="D5073" s="208" t="s">
        <v>12949</v>
      </c>
      <c r="E5073" s="194">
        <v>13.293038534143241</v>
      </c>
      <c r="F5073" s="254"/>
      <c r="G5073" s="255"/>
      <c r="H5073" s="255"/>
      <c r="I5073" s="210">
        <v>1.35000008445946</v>
      </c>
    </row>
    <row r="5074" spans="1:9" x14ac:dyDescent="0.25">
      <c r="A5074" s="208" t="s">
        <v>8809</v>
      </c>
      <c r="B5074" s="208" t="s">
        <v>12950</v>
      </c>
      <c r="C5074" s="208" t="s">
        <v>10828</v>
      </c>
      <c r="D5074" s="208" t="s">
        <v>12951</v>
      </c>
      <c r="E5074" s="194">
        <v>20.149999998421471</v>
      </c>
      <c r="F5074" s="254"/>
      <c r="G5074" s="255"/>
      <c r="H5074" s="255"/>
      <c r="I5074" s="210">
        <v>11.000000337837839</v>
      </c>
    </row>
    <row r="5075" spans="1:9" x14ac:dyDescent="0.25">
      <c r="A5075" s="208" t="s">
        <v>8809</v>
      </c>
      <c r="B5075" s="208" t="s">
        <v>12952</v>
      </c>
      <c r="C5075" s="208" t="s">
        <v>10828</v>
      </c>
      <c r="D5075" s="208" t="s">
        <v>12735</v>
      </c>
      <c r="E5075" s="253">
        <v>3.6598712585122728</v>
      </c>
      <c r="F5075" s="245"/>
      <c r="G5075" s="245"/>
      <c r="H5075" s="245"/>
      <c r="I5075" s="210">
        <v>36.340001266891903</v>
      </c>
    </row>
    <row r="5076" spans="1:9" x14ac:dyDescent="0.25">
      <c r="A5076" s="208" t="s">
        <v>8809</v>
      </c>
      <c r="B5076" s="208" t="s">
        <v>12953</v>
      </c>
      <c r="C5076" s="208" t="s">
        <v>10828</v>
      </c>
      <c r="D5076" s="208" t="s">
        <v>12954</v>
      </c>
      <c r="E5076" s="253">
        <v>6.0700000413575372</v>
      </c>
      <c r="F5076" s="245"/>
      <c r="G5076" s="245"/>
      <c r="H5076" s="245"/>
      <c r="I5076" s="210">
        <v>95.000003209459464</v>
      </c>
    </row>
    <row r="5077" spans="1:9" x14ac:dyDescent="0.25">
      <c r="A5077" s="208" t="s">
        <v>8809</v>
      </c>
      <c r="B5077" s="208" t="s">
        <v>12955</v>
      </c>
      <c r="C5077" s="208" t="s">
        <v>10828</v>
      </c>
      <c r="D5077" s="208" t="s">
        <v>12956</v>
      </c>
      <c r="E5077" s="253">
        <v>0.10999999884240989</v>
      </c>
      <c r="F5077" s="245"/>
      <c r="G5077" s="245"/>
      <c r="H5077" s="245"/>
      <c r="I5077" s="210">
        <v>2.3000000844594601</v>
      </c>
    </row>
    <row r="5078" spans="1:9" x14ac:dyDescent="0.25">
      <c r="A5078" s="208" t="s">
        <v>8809</v>
      </c>
      <c r="B5078" s="208" t="s">
        <v>12957</v>
      </c>
      <c r="C5078" s="208" t="s">
        <v>10828</v>
      </c>
      <c r="D5078" s="208" t="s">
        <v>12349</v>
      </c>
      <c r="E5078" s="253">
        <v>0.10999999884240989</v>
      </c>
      <c r="F5078" s="245"/>
      <c r="G5078" s="245"/>
      <c r="H5078" s="245"/>
      <c r="I5078" s="210">
        <v>18.43000059121621</v>
      </c>
    </row>
    <row r="5079" spans="1:9" x14ac:dyDescent="0.25">
      <c r="A5079" s="208" t="s">
        <v>8809</v>
      </c>
      <c r="B5079" s="208" t="s">
        <v>12958</v>
      </c>
      <c r="C5079" s="208" t="s">
        <v>10828</v>
      </c>
      <c r="D5079" s="208" t="s">
        <v>12959</v>
      </c>
      <c r="E5079" s="194">
        <v>3.967676990605872</v>
      </c>
      <c r="F5079" s="254"/>
      <c r="G5079" s="255"/>
      <c r="H5079" s="255"/>
      <c r="I5079" s="210">
        <v>316.5400107263514</v>
      </c>
    </row>
    <row r="5080" spans="1:9" x14ac:dyDescent="0.25">
      <c r="A5080" s="208" t="s">
        <v>8809</v>
      </c>
      <c r="B5080" s="208" t="s">
        <v>12960</v>
      </c>
      <c r="C5080" s="208" t="s">
        <v>10828</v>
      </c>
      <c r="D5080" s="208" t="s">
        <v>12961</v>
      </c>
      <c r="E5080" s="194">
        <v>4.3853832740291159</v>
      </c>
      <c r="F5080" s="254"/>
      <c r="G5080" s="255"/>
      <c r="H5080" s="255"/>
      <c r="I5080" s="210">
        <v>51.090001689189187</v>
      </c>
    </row>
    <row r="5081" spans="1:9" x14ac:dyDescent="0.25">
      <c r="A5081" s="208" t="s">
        <v>8809</v>
      </c>
      <c r="B5081" s="208" t="s">
        <v>12962</v>
      </c>
      <c r="C5081" s="208" t="s">
        <v>10828</v>
      </c>
      <c r="D5081" s="208" t="s">
        <v>12961</v>
      </c>
      <c r="E5081" s="194">
        <v>38.617605486791838</v>
      </c>
      <c r="F5081" s="254"/>
      <c r="G5081" s="255"/>
      <c r="H5081" s="255"/>
      <c r="I5081" s="210">
        <v>51.090001689189187</v>
      </c>
    </row>
    <row r="5082" spans="1:9" x14ac:dyDescent="0.25">
      <c r="A5082" s="208" t="s">
        <v>8809</v>
      </c>
      <c r="B5082" s="208" t="s">
        <v>12963</v>
      </c>
      <c r="C5082" s="208" t="s">
        <v>10828</v>
      </c>
      <c r="D5082" s="208" t="s">
        <v>12349</v>
      </c>
      <c r="E5082" s="253">
        <v>422.72999997127067</v>
      </c>
      <c r="F5082" s="245"/>
      <c r="G5082" s="245"/>
      <c r="H5082" s="245"/>
      <c r="I5082" s="210">
        <v>1.1000000000000001</v>
      </c>
    </row>
    <row r="5083" spans="1:9" x14ac:dyDescent="0.25">
      <c r="A5083" s="208" t="s">
        <v>8809</v>
      </c>
      <c r="B5083" s="208" t="s">
        <v>12964</v>
      </c>
      <c r="C5083" s="208" t="s">
        <v>10828</v>
      </c>
      <c r="D5083" s="208" t="s">
        <v>12264</v>
      </c>
      <c r="E5083" s="194">
        <v>3.6399999616942909</v>
      </c>
      <c r="F5083" s="254"/>
      <c r="G5083" s="255"/>
      <c r="H5083" s="255"/>
      <c r="I5083" s="210">
        <v>2.2100000844594589</v>
      </c>
    </row>
    <row r="5084" spans="1:9" x14ac:dyDescent="0.25">
      <c r="A5084" s="208" t="s">
        <v>8809</v>
      </c>
      <c r="B5084" s="208" t="s">
        <v>12965</v>
      </c>
      <c r="C5084" s="208" t="s">
        <v>10828</v>
      </c>
      <c r="D5084" s="208" t="s">
        <v>12966</v>
      </c>
      <c r="E5084" s="194">
        <v>34.38999963809524</v>
      </c>
      <c r="F5084" s="254"/>
      <c r="G5084" s="255"/>
      <c r="H5084" s="255"/>
      <c r="I5084" s="210">
        <v>11.22000033783784</v>
      </c>
    </row>
    <row r="5085" spans="1:9" x14ac:dyDescent="0.25">
      <c r="A5085" s="208" t="s">
        <v>8809</v>
      </c>
      <c r="B5085" s="208" t="s">
        <v>12967</v>
      </c>
      <c r="C5085" s="208" t="s">
        <v>10828</v>
      </c>
      <c r="D5085" s="208" t="s">
        <v>12968</v>
      </c>
      <c r="E5085" s="253">
        <v>9.6222466759037459</v>
      </c>
      <c r="F5085" s="245"/>
      <c r="G5085" s="245"/>
      <c r="H5085" s="245"/>
      <c r="I5085" s="210">
        <v>95.000003209459464</v>
      </c>
    </row>
    <row r="5086" spans="1:9" x14ac:dyDescent="0.25">
      <c r="A5086" s="208" t="s">
        <v>8809</v>
      </c>
      <c r="B5086" s="208" t="s">
        <v>12969</v>
      </c>
      <c r="C5086" s="208" t="s">
        <v>10828</v>
      </c>
      <c r="D5086" s="208" t="s">
        <v>11747</v>
      </c>
      <c r="E5086" s="253">
        <v>462.61999997242827</v>
      </c>
      <c r="F5086" s="245"/>
      <c r="G5086" s="245"/>
      <c r="H5086" s="245"/>
      <c r="I5086" s="210">
        <v>27.120000929054051</v>
      </c>
    </row>
    <row r="5087" spans="1:9" x14ac:dyDescent="0.25">
      <c r="A5087" s="208" t="s">
        <v>8809</v>
      </c>
      <c r="B5087" s="208" t="s">
        <v>12970</v>
      </c>
      <c r="C5087" s="208" t="s">
        <v>10828</v>
      </c>
      <c r="D5087" s="208" t="s">
        <v>12264</v>
      </c>
      <c r="E5087" s="253">
        <v>81.439999984846096</v>
      </c>
      <c r="F5087" s="245"/>
      <c r="G5087" s="245"/>
      <c r="H5087" s="245"/>
      <c r="I5087" s="210">
        <v>2.0700000844594602</v>
      </c>
    </row>
    <row r="5088" spans="1:9" x14ac:dyDescent="0.25">
      <c r="A5088" s="208" t="s">
        <v>8809</v>
      </c>
      <c r="B5088" s="208" t="s">
        <v>16533</v>
      </c>
      <c r="C5088" s="208" t="s">
        <v>10828</v>
      </c>
      <c r="D5088" s="208" t="s">
        <v>12358</v>
      </c>
      <c r="E5088" s="253">
        <v>6.0000000420941859</v>
      </c>
      <c r="F5088" s="245"/>
      <c r="G5088" s="245"/>
      <c r="H5088" s="245"/>
      <c r="I5088" s="210">
        <v>1.1200000000000001</v>
      </c>
    </row>
    <row r="5089" spans="1:9" x14ac:dyDescent="0.25">
      <c r="A5089" s="208" t="s">
        <v>8809</v>
      </c>
      <c r="B5089" s="208" t="s">
        <v>12972</v>
      </c>
      <c r="C5089" s="208" t="s">
        <v>10828</v>
      </c>
      <c r="D5089" s="208" t="s">
        <v>12358</v>
      </c>
      <c r="E5089" s="253">
        <v>1.84999998053144</v>
      </c>
      <c r="F5089" s="245"/>
      <c r="G5089" s="245"/>
      <c r="H5089" s="255"/>
      <c r="I5089" s="210">
        <v>0.3</v>
      </c>
    </row>
    <row r="5090" spans="1:9" x14ac:dyDescent="0.25">
      <c r="A5090" s="208" t="s">
        <v>8809</v>
      </c>
      <c r="B5090" s="208" t="s">
        <v>12973</v>
      </c>
      <c r="C5090" s="208" t="s">
        <v>10828</v>
      </c>
      <c r="D5090" s="208" t="s">
        <v>12974</v>
      </c>
      <c r="E5090" s="253">
        <v>1.529999983898974</v>
      </c>
      <c r="F5090" s="245"/>
      <c r="G5090" s="245"/>
      <c r="H5090" s="255"/>
      <c r="I5090" s="210">
        <v>291.22000979729728</v>
      </c>
    </row>
    <row r="5091" spans="1:9" x14ac:dyDescent="0.25">
      <c r="A5091" s="208" t="s">
        <v>8809</v>
      </c>
      <c r="B5091" s="208" t="s">
        <v>12975</v>
      </c>
      <c r="C5091" s="208" t="s">
        <v>10828</v>
      </c>
      <c r="D5091" s="208" t="s">
        <v>11747</v>
      </c>
      <c r="E5091" s="253">
        <v>1.654499956279927</v>
      </c>
      <c r="F5091" s="245"/>
      <c r="G5091" s="245"/>
      <c r="H5091" s="245"/>
      <c r="I5091" s="210">
        <v>21.020000675675679</v>
      </c>
    </row>
    <row r="5092" spans="1:9" x14ac:dyDescent="0.25">
      <c r="A5092" s="208" t="s">
        <v>8809</v>
      </c>
      <c r="B5092" s="208" t="s">
        <v>12976</v>
      </c>
      <c r="C5092" s="208" t="s">
        <v>10828</v>
      </c>
      <c r="D5092" s="208" t="s">
        <v>12264</v>
      </c>
      <c r="E5092" s="194">
        <v>2.874500048676663</v>
      </c>
      <c r="F5092" s="254"/>
      <c r="G5092" s="255"/>
      <c r="H5092" s="255"/>
      <c r="I5092" s="210">
        <v>2.4000000844594589</v>
      </c>
    </row>
    <row r="5093" spans="1:9" x14ac:dyDescent="0.25">
      <c r="A5093" s="208" t="s">
        <v>8809</v>
      </c>
      <c r="B5093" s="208" t="s">
        <v>12977</v>
      </c>
      <c r="C5093" s="208" t="s">
        <v>10828</v>
      </c>
      <c r="D5093" s="208" t="s">
        <v>12349</v>
      </c>
      <c r="E5093" s="253">
        <v>8.9235358176949671</v>
      </c>
      <c r="F5093" s="245"/>
      <c r="G5093" s="245"/>
      <c r="H5093" s="245"/>
      <c r="I5093" s="210">
        <v>1.23</v>
      </c>
    </row>
    <row r="5094" spans="1:9" x14ac:dyDescent="0.25">
      <c r="A5094" s="208" t="s">
        <v>8809</v>
      </c>
      <c r="B5094" s="208" t="s">
        <v>12978</v>
      </c>
      <c r="C5094" s="208" t="s">
        <v>10828</v>
      </c>
      <c r="D5094" s="208" t="s">
        <v>12264</v>
      </c>
      <c r="E5094" s="253">
        <v>527.8300000228362</v>
      </c>
      <c r="F5094" s="245"/>
      <c r="G5094" s="245"/>
      <c r="H5094" s="245"/>
      <c r="I5094" s="210">
        <v>6.6800002533783784</v>
      </c>
    </row>
    <row r="5095" spans="1:9" x14ac:dyDescent="0.25">
      <c r="A5095" s="208" t="s">
        <v>8809</v>
      </c>
      <c r="B5095" s="208" t="s">
        <v>12979</v>
      </c>
      <c r="C5095" s="208" t="s">
        <v>10828</v>
      </c>
      <c r="D5095" s="208" t="s">
        <v>12264</v>
      </c>
      <c r="E5095" s="253">
        <v>500.20999999779008</v>
      </c>
      <c r="F5095" s="245"/>
      <c r="G5095" s="245"/>
      <c r="H5095" s="245"/>
      <c r="I5095" s="210">
        <v>3.8500001689189189</v>
      </c>
    </row>
    <row r="5096" spans="1:9" x14ac:dyDescent="0.25">
      <c r="A5096" s="208" t="s">
        <v>8809</v>
      </c>
      <c r="B5096" s="208" t="s">
        <v>12980</v>
      </c>
      <c r="C5096" s="208" t="s">
        <v>10828</v>
      </c>
      <c r="D5096" s="208" t="s">
        <v>12264</v>
      </c>
      <c r="E5096" s="253">
        <v>495.43000004809261</v>
      </c>
      <c r="F5096" s="245"/>
      <c r="G5096" s="245"/>
      <c r="H5096" s="245"/>
      <c r="I5096" s="210">
        <v>5.1100001689189192</v>
      </c>
    </row>
    <row r="5097" spans="1:9" x14ac:dyDescent="0.25">
      <c r="A5097" s="208" t="s">
        <v>8809</v>
      </c>
      <c r="B5097" s="208" t="s">
        <v>12981</v>
      </c>
      <c r="C5097" s="208" t="s">
        <v>10828</v>
      </c>
      <c r="D5097" s="208" t="s">
        <v>12264</v>
      </c>
      <c r="E5097" s="253">
        <v>6.4200000376742956</v>
      </c>
      <c r="F5097" s="245"/>
      <c r="G5097" s="245"/>
      <c r="H5097" s="255"/>
      <c r="I5097" s="210">
        <v>9.3000003378378384</v>
      </c>
    </row>
    <row r="5098" spans="1:9" x14ac:dyDescent="0.25">
      <c r="A5098" s="208" t="s">
        <v>8809</v>
      </c>
      <c r="B5098" s="208" t="s">
        <v>12982</v>
      </c>
      <c r="C5098" s="208" t="s">
        <v>10828</v>
      </c>
      <c r="D5098" s="208" t="s">
        <v>12264</v>
      </c>
      <c r="E5098" s="194">
        <v>44.969999526756133</v>
      </c>
      <c r="F5098" s="254"/>
      <c r="G5098" s="255"/>
      <c r="H5098" s="255"/>
      <c r="I5098" s="210">
        <v>94.360003209459464</v>
      </c>
    </row>
    <row r="5099" spans="1:9" x14ac:dyDescent="0.25">
      <c r="A5099" s="208" t="s">
        <v>8809</v>
      </c>
      <c r="B5099" s="208" t="s">
        <v>12983</v>
      </c>
      <c r="C5099" s="208" t="s">
        <v>10828</v>
      </c>
      <c r="D5099" s="208" t="s">
        <v>12264</v>
      </c>
      <c r="E5099" s="194">
        <v>40.99436420947788</v>
      </c>
      <c r="F5099" s="254"/>
      <c r="G5099" s="255"/>
      <c r="H5099" s="255"/>
      <c r="I5099" s="210">
        <v>75.380002533783795</v>
      </c>
    </row>
    <row r="5100" spans="1:9" x14ac:dyDescent="0.25">
      <c r="A5100" s="208" t="s">
        <v>8809</v>
      </c>
      <c r="B5100" s="208" t="s">
        <v>12984</v>
      </c>
      <c r="C5100" s="208" t="s">
        <v>10828</v>
      </c>
      <c r="D5100" s="208" t="s">
        <v>12985</v>
      </c>
      <c r="E5100" s="253">
        <v>486.48000003704288</v>
      </c>
      <c r="F5100" s="245"/>
      <c r="G5100" s="245"/>
      <c r="H5100" s="245"/>
      <c r="I5100" s="210">
        <v>109.0500037162162</v>
      </c>
    </row>
    <row r="5101" spans="1:9" x14ac:dyDescent="0.25">
      <c r="A5101" s="208" t="s">
        <v>8809</v>
      </c>
      <c r="B5101" s="208" t="s">
        <v>12986</v>
      </c>
      <c r="C5101" s="208" t="s">
        <v>10828</v>
      </c>
      <c r="D5101" s="208" t="s">
        <v>12987</v>
      </c>
      <c r="E5101" s="253">
        <v>218.8500000121021</v>
      </c>
      <c r="F5101" s="245"/>
      <c r="G5101" s="245"/>
      <c r="H5101" s="245"/>
      <c r="I5101" s="210">
        <v>15.95000050675676</v>
      </c>
    </row>
    <row r="5102" spans="1:9" x14ac:dyDescent="0.25">
      <c r="A5102" s="208" t="s">
        <v>8809</v>
      </c>
      <c r="B5102" s="208" t="s">
        <v>12988</v>
      </c>
      <c r="C5102" s="208" t="s">
        <v>10828</v>
      </c>
      <c r="D5102" s="208" t="s">
        <v>12989</v>
      </c>
      <c r="E5102" s="253">
        <v>43.789207642313002</v>
      </c>
      <c r="F5102" s="245"/>
      <c r="G5102" s="245"/>
      <c r="H5102" s="255"/>
      <c r="I5102" s="210">
        <v>15.95000050675676</v>
      </c>
    </row>
    <row r="5103" spans="1:9" x14ac:dyDescent="0.25">
      <c r="A5103" s="208" t="s">
        <v>8809</v>
      </c>
      <c r="B5103" s="208" t="s">
        <v>12990</v>
      </c>
      <c r="C5103" s="208" t="s">
        <v>10828</v>
      </c>
      <c r="D5103" s="208" t="s">
        <v>12991</v>
      </c>
      <c r="E5103" s="253">
        <v>2.0199999787424372</v>
      </c>
      <c r="F5103" s="245"/>
      <c r="G5103" s="245"/>
      <c r="H5103" s="245"/>
      <c r="I5103" s="210">
        <v>4.5700001689189191</v>
      </c>
    </row>
    <row r="5104" spans="1:9" x14ac:dyDescent="0.25">
      <c r="A5104" s="208" t="s">
        <v>8809</v>
      </c>
      <c r="B5104" s="208" t="s">
        <v>12992</v>
      </c>
      <c r="C5104" s="208" t="s">
        <v>10828</v>
      </c>
      <c r="D5104" s="208" t="s">
        <v>12384</v>
      </c>
      <c r="E5104" s="253">
        <v>0.18110002440305159</v>
      </c>
      <c r="F5104" s="245"/>
      <c r="G5104" s="245"/>
      <c r="H5104" s="255"/>
      <c r="I5104" s="210">
        <v>3.35000008445946</v>
      </c>
    </row>
    <row r="5105" spans="1:9" x14ac:dyDescent="0.25">
      <c r="A5105" s="208" t="s">
        <v>8809</v>
      </c>
      <c r="B5105" s="208" t="s">
        <v>12993</v>
      </c>
      <c r="C5105" s="208" t="s">
        <v>10828</v>
      </c>
      <c r="D5105" s="208" t="s">
        <v>12994</v>
      </c>
      <c r="E5105" s="253">
        <v>2.018899952445147</v>
      </c>
      <c r="F5105" s="245"/>
      <c r="G5105" s="245"/>
      <c r="H5105" s="245"/>
      <c r="I5105" s="210">
        <v>36.610001266891892</v>
      </c>
    </row>
    <row r="5106" spans="1:9" x14ac:dyDescent="0.25">
      <c r="A5106" s="208" t="s">
        <v>8809</v>
      </c>
      <c r="B5106" s="208" t="s">
        <v>12995</v>
      </c>
      <c r="C5106" s="208" t="s">
        <v>10828</v>
      </c>
      <c r="D5106" s="208" t="s">
        <v>12597</v>
      </c>
      <c r="E5106" s="194">
        <v>6.6200000355695856</v>
      </c>
      <c r="F5106" s="254"/>
      <c r="G5106" s="255"/>
      <c r="H5106" s="255"/>
      <c r="I5106" s="210">
        <v>106.3300036317568</v>
      </c>
    </row>
    <row r="5107" spans="1:9" x14ac:dyDescent="0.25">
      <c r="A5107" s="208" t="s">
        <v>8809</v>
      </c>
      <c r="B5107" s="208" t="s">
        <v>12996</v>
      </c>
      <c r="C5107" s="208" t="s">
        <v>10828</v>
      </c>
      <c r="D5107" s="208" t="s">
        <v>12997</v>
      </c>
      <c r="E5107" s="194">
        <v>2.392030177405629</v>
      </c>
      <c r="F5107" s="254"/>
      <c r="G5107" s="255"/>
      <c r="H5107" s="255"/>
      <c r="I5107" s="210">
        <v>10.110000337837841</v>
      </c>
    </row>
    <row r="5108" spans="1:9" x14ac:dyDescent="0.25">
      <c r="A5108" s="208" t="s">
        <v>8809</v>
      </c>
      <c r="B5108" s="208" t="s">
        <v>12998</v>
      </c>
      <c r="C5108" s="208" t="s">
        <v>10828</v>
      </c>
      <c r="D5108" s="208" t="s">
        <v>12997</v>
      </c>
      <c r="E5108" s="194">
        <v>213.78999996011581</v>
      </c>
      <c r="F5108" s="254"/>
      <c r="G5108" s="255"/>
      <c r="H5108" s="255"/>
      <c r="I5108" s="210">
        <v>18.640000591216211</v>
      </c>
    </row>
    <row r="5109" spans="1:9" x14ac:dyDescent="0.25">
      <c r="A5109" s="208" t="s">
        <v>8809</v>
      </c>
      <c r="B5109" s="208" t="s">
        <v>12999</v>
      </c>
      <c r="C5109" s="208" t="s">
        <v>10828</v>
      </c>
      <c r="D5109" s="208" t="s">
        <v>13000</v>
      </c>
      <c r="E5109" s="194">
        <v>7.4500000268350437</v>
      </c>
      <c r="F5109" s="254"/>
      <c r="G5109" s="255"/>
      <c r="H5109" s="255"/>
      <c r="I5109" s="210">
        <v>65.610002195945938</v>
      </c>
    </row>
    <row r="5110" spans="1:9" x14ac:dyDescent="0.25">
      <c r="A5110" s="208" t="s">
        <v>8809</v>
      </c>
      <c r="B5110" s="208" t="s">
        <v>13001</v>
      </c>
      <c r="C5110" s="208" t="s">
        <v>10828</v>
      </c>
      <c r="D5110" s="208" t="s">
        <v>13002</v>
      </c>
      <c r="E5110" s="194">
        <v>40.019999578847667</v>
      </c>
      <c r="F5110" s="254"/>
      <c r="G5110" s="255"/>
      <c r="H5110" s="255"/>
      <c r="I5110" s="210">
        <v>18.68000059121621</v>
      </c>
    </row>
    <row r="5111" spans="1:9" x14ac:dyDescent="0.25">
      <c r="A5111" s="208" t="s">
        <v>8809</v>
      </c>
      <c r="B5111" s="208" t="s">
        <v>13003</v>
      </c>
      <c r="C5111" s="208" t="s">
        <v>10828</v>
      </c>
      <c r="D5111" s="208" t="s">
        <v>13004</v>
      </c>
      <c r="E5111" s="253">
        <v>4.5799999518021588</v>
      </c>
      <c r="F5111" s="245"/>
      <c r="G5111" s="245"/>
      <c r="H5111" s="245"/>
      <c r="I5111" s="210">
        <v>29.700001013513511</v>
      </c>
    </row>
    <row r="5112" spans="1:9" x14ac:dyDescent="0.25">
      <c r="A5112" s="208" t="s">
        <v>8809</v>
      </c>
      <c r="B5112" s="208" t="s">
        <v>13005</v>
      </c>
      <c r="C5112" s="208" t="s">
        <v>10828</v>
      </c>
      <c r="D5112" s="208" t="s">
        <v>13006</v>
      </c>
      <c r="E5112" s="194">
        <v>42.969999547803219</v>
      </c>
      <c r="F5112" s="254"/>
      <c r="G5112" s="255"/>
      <c r="H5112" s="255"/>
      <c r="I5112" s="210">
        <v>142.05000481418921</v>
      </c>
    </row>
    <row r="5113" spans="1:9" x14ac:dyDescent="0.25">
      <c r="A5113" s="208" t="s">
        <v>8809</v>
      </c>
      <c r="B5113" s="208" t="s">
        <v>13007</v>
      </c>
      <c r="C5113" s="208" t="s">
        <v>10828</v>
      </c>
      <c r="D5113" s="208" t="s">
        <v>13008</v>
      </c>
      <c r="E5113" s="194">
        <v>13.679999961273349</v>
      </c>
      <c r="F5113" s="254"/>
      <c r="G5113" s="255"/>
      <c r="H5113" s="255"/>
      <c r="I5113" s="210">
        <v>142.05000481418921</v>
      </c>
    </row>
    <row r="5114" spans="1:9" x14ac:dyDescent="0.25">
      <c r="A5114" s="208" t="s">
        <v>8809</v>
      </c>
      <c r="B5114" s="208" t="s">
        <v>13009</v>
      </c>
      <c r="C5114" s="208" t="s">
        <v>10828</v>
      </c>
      <c r="D5114" s="208" t="s">
        <v>11918</v>
      </c>
      <c r="E5114" s="194">
        <v>3.6499999615890562</v>
      </c>
      <c r="F5114" s="254"/>
      <c r="G5114" s="255"/>
      <c r="H5114" s="255"/>
      <c r="I5114" s="210">
        <v>14.940000506756761</v>
      </c>
    </row>
    <row r="5115" spans="1:9" x14ac:dyDescent="0.25">
      <c r="A5115" s="208" t="s">
        <v>8809</v>
      </c>
      <c r="B5115" s="208" t="s">
        <v>13010</v>
      </c>
      <c r="C5115" s="208" t="s">
        <v>10828</v>
      </c>
      <c r="D5115" s="208" t="s">
        <v>12425</v>
      </c>
      <c r="E5115" s="194">
        <v>2.1314000301878449</v>
      </c>
      <c r="F5115" s="254"/>
      <c r="G5115" s="255"/>
      <c r="H5115" s="255"/>
      <c r="I5115" s="210">
        <v>97.660003293918919</v>
      </c>
    </row>
    <row r="5116" spans="1:9" x14ac:dyDescent="0.25">
      <c r="A5116" s="208" t="s">
        <v>8809</v>
      </c>
      <c r="B5116" s="208" t="s">
        <v>13011</v>
      </c>
      <c r="C5116" s="208" t="s">
        <v>10828</v>
      </c>
      <c r="D5116" s="208" t="s">
        <v>12243</v>
      </c>
      <c r="E5116" s="194">
        <v>13.44999996369377</v>
      </c>
      <c r="F5116" s="254"/>
      <c r="G5116" s="255"/>
      <c r="H5116" s="255"/>
      <c r="I5116" s="210">
        <v>293.44000988175679</v>
      </c>
    </row>
    <row r="5117" spans="1:9" x14ac:dyDescent="0.25">
      <c r="A5117" s="208" t="s">
        <v>8809</v>
      </c>
      <c r="B5117" s="208" t="s">
        <v>13012</v>
      </c>
      <c r="C5117" s="208" t="s">
        <v>10828</v>
      </c>
      <c r="D5117" s="208" t="s">
        <v>13013</v>
      </c>
      <c r="E5117" s="253">
        <v>182.2399999764273</v>
      </c>
      <c r="F5117" s="245"/>
      <c r="G5117" s="245"/>
      <c r="H5117" s="245"/>
      <c r="I5117" s="210">
        <v>114.2700038851351</v>
      </c>
    </row>
    <row r="5118" spans="1:9" x14ac:dyDescent="0.25">
      <c r="A5118" s="208" t="s">
        <v>8809</v>
      </c>
      <c r="B5118" s="208" t="s">
        <v>13014</v>
      </c>
      <c r="C5118" s="208" t="s">
        <v>10828</v>
      </c>
      <c r="D5118" s="208" t="s">
        <v>13015</v>
      </c>
      <c r="E5118" s="194">
        <v>95.770000044514603</v>
      </c>
      <c r="F5118" s="254"/>
      <c r="G5118" s="255"/>
      <c r="H5118" s="255"/>
      <c r="I5118" s="210">
        <v>182.24000616554051</v>
      </c>
    </row>
    <row r="5119" spans="1:9" x14ac:dyDescent="0.25">
      <c r="A5119" s="208" t="s">
        <v>8809</v>
      </c>
      <c r="B5119" s="208" t="s">
        <v>13016</v>
      </c>
      <c r="C5119" s="208" t="s">
        <v>10828</v>
      </c>
      <c r="D5119" s="208" t="s">
        <v>13017</v>
      </c>
      <c r="E5119" s="194">
        <v>7.5758002885998392</v>
      </c>
      <c r="F5119" s="254"/>
      <c r="G5119" s="255"/>
      <c r="H5119" s="255"/>
      <c r="I5119" s="210">
        <v>56.040001858108113</v>
      </c>
    </row>
    <row r="5120" spans="1:9" x14ac:dyDescent="0.25">
      <c r="A5120" s="208" t="s">
        <v>8809</v>
      </c>
      <c r="B5120" s="208" t="s">
        <v>13018</v>
      </c>
      <c r="C5120" s="208" t="s">
        <v>10828</v>
      </c>
      <c r="D5120" s="208" t="s">
        <v>12906</v>
      </c>
      <c r="E5120" s="253">
        <v>9.7100025287029462E-2</v>
      </c>
      <c r="F5120" s="245"/>
      <c r="G5120" s="245"/>
      <c r="H5120" s="245"/>
      <c r="I5120" s="210">
        <v>293.27000988175678</v>
      </c>
    </row>
    <row r="5121" spans="1:9" x14ac:dyDescent="0.25">
      <c r="A5121" s="208" t="s">
        <v>8809</v>
      </c>
      <c r="B5121" s="208" t="s">
        <v>13019</v>
      </c>
      <c r="C5121" s="208" t="s">
        <v>10828</v>
      </c>
      <c r="D5121" s="208" t="s">
        <v>12906</v>
      </c>
      <c r="E5121" s="194">
        <v>6.1646999614343594</v>
      </c>
      <c r="F5121" s="254"/>
      <c r="G5121" s="255"/>
      <c r="H5121" s="255"/>
      <c r="I5121" s="210">
        <v>314.36001064189179</v>
      </c>
    </row>
    <row r="5122" spans="1:9" x14ac:dyDescent="0.25">
      <c r="A5122" s="208" t="s">
        <v>8809</v>
      </c>
      <c r="B5122" s="208" t="s">
        <v>13020</v>
      </c>
      <c r="C5122" s="208" t="s">
        <v>10828</v>
      </c>
      <c r="D5122" s="208" t="s">
        <v>12906</v>
      </c>
      <c r="E5122" s="194">
        <v>4.5418994523346541</v>
      </c>
      <c r="F5122" s="254"/>
      <c r="G5122" s="255"/>
      <c r="H5122" s="255"/>
      <c r="I5122" s="210">
        <v>40.190001351351363</v>
      </c>
    </row>
    <row r="5123" spans="1:9" x14ac:dyDescent="0.25">
      <c r="A5123" s="208" t="s">
        <v>8809</v>
      </c>
      <c r="B5123" s="208" t="s">
        <v>13021</v>
      </c>
      <c r="C5123" s="208" t="s">
        <v>10828</v>
      </c>
      <c r="D5123" s="208" t="s">
        <v>13022</v>
      </c>
      <c r="E5123" s="194">
        <v>17.236495477648031</v>
      </c>
      <c r="F5123" s="254"/>
      <c r="G5123" s="255"/>
      <c r="H5123" s="255"/>
      <c r="I5123" s="210">
        <v>54.130001858108109</v>
      </c>
    </row>
    <row r="5124" spans="1:9" x14ac:dyDescent="0.25">
      <c r="A5124" s="208" t="s">
        <v>8809</v>
      </c>
      <c r="B5124" s="208" t="s">
        <v>13023</v>
      </c>
      <c r="C5124" s="208" t="s">
        <v>10828</v>
      </c>
      <c r="D5124" s="208" t="s">
        <v>13024</v>
      </c>
      <c r="E5124" s="194">
        <v>2.8499999700078931</v>
      </c>
      <c r="F5124" s="254"/>
      <c r="G5124" s="255"/>
      <c r="H5124" s="255"/>
      <c r="I5124" s="210">
        <v>47.26000160472973</v>
      </c>
    </row>
    <row r="5125" spans="1:9" x14ac:dyDescent="0.25">
      <c r="A5125" s="208" t="s">
        <v>8809</v>
      </c>
      <c r="B5125" s="208" t="s">
        <v>13025</v>
      </c>
      <c r="C5125" s="208" t="s">
        <v>10828</v>
      </c>
      <c r="D5125" s="208" t="s">
        <v>13024</v>
      </c>
      <c r="E5125" s="194">
        <v>3.736499934369903</v>
      </c>
      <c r="F5125" s="254"/>
      <c r="G5125" s="255"/>
      <c r="H5125" s="255"/>
      <c r="I5125" s="210">
        <v>40.190001351351363</v>
      </c>
    </row>
    <row r="5126" spans="1:9" x14ac:dyDescent="0.25">
      <c r="A5126" s="208" t="s">
        <v>8809</v>
      </c>
      <c r="B5126" s="208" t="s">
        <v>13026</v>
      </c>
      <c r="C5126" s="208" t="s">
        <v>10828</v>
      </c>
      <c r="D5126" s="208" t="s">
        <v>13024</v>
      </c>
      <c r="E5126" s="253">
        <v>2.113999977753223</v>
      </c>
      <c r="F5126" s="245"/>
      <c r="G5126" s="245"/>
      <c r="H5126" s="245"/>
      <c r="I5126" s="210">
        <v>314.36001064189179</v>
      </c>
    </row>
    <row r="5127" spans="1:9" x14ac:dyDescent="0.25">
      <c r="A5127" s="208" t="s">
        <v>8809</v>
      </c>
      <c r="B5127" s="208" t="s">
        <v>13031</v>
      </c>
      <c r="C5127" s="208" t="s">
        <v>10828</v>
      </c>
      <c r="D5127" s="208" t="s">
        <v>13032</v>
      </c>
      <c r="E5127" s="257">
        <v>42.944856269983092</v>
      </c>
      <c r="F5127" s="258"/>
      <c r="G5127" s="259"/>
      <c r="H5127" s="259"/>
      <c r="I5127" s="210">
        <v>30.88000101351351</v>
      </c>
    </row>
    <row r="5128" spans="1:9" x14ac:dyDescent="0.25">
      <c r="A5128" s="208" t="s">
        <v>8809</v>
      </c>
      <c r="B5128" s="208" t="s">
        <v>13033</v>
      </c>
      <c r="C5128" s="208" t="s">
        <v>10828</v>
      </c>
      <c r="D5128" s="208" t="s">
        <v>12358</v>
      </c>
      <c r="E5128" s="257">
        <v>42.944856269983092</v>
      </c>
      <c r="F5128" s="258"/>
      <c r="G5128" s="259"/>
      <c r="H5128" s="259"/>
      <c r="I5128" s="210">
        <v>0.33</v>
      </c>
    </row>
    <row r="5129" spans="1:9" x14ac:dyDescent="0.25">
      <c r="A5129" s="208" t="s">
        <v>8809</v>
      </c>
      <c r="B5129" s="208" t="s">
        <v>13034</v>
      </c>
      <c r="C5129" s="208" t="s">
        <v>10828</v>
      </c>
      <c r="D5129" s="208" t="s">
        <v>13035</v>
      </c>
      <c r="E5129" s="257">
        <v>17.25708395414803</v>
      </c>
      <c r="F5129" s="258"/>
      <c r="G5129" s="259"/>
      <c r="H5129" s="259"/>
      <c r="I5129" s="210">
        <v>5.2500001689189197</v>
      </c>
    </row>
    <row r="5130" spans="1:9" x14ac:dyDescent="0.25">
      <c r="A5130" s="208" t="s">
        <v>8809</v>
      </c>
      <c r="B5130" s="208" t="s">
        <v>13036</v>
      </c>
      <c r="C5130" s="208" t="s">
        <v>10828</v>
      </c>
      <c r="D5130" s="208" t="s">
        <v>13037</v>
      </c>
      <c r="E5130" s="257">
        <v>17.236495477648031</v>
      </c>
      <c r="F5130" s="258"/>
      <c r="G5130" s="259"/>
      <c r="H5130" s="259"/>
      <c r="I5130" s="210">
        <v>15.020000506756761</v>
      </c>
    </row>
    <row r="5131" spans="1:9" x14ac:dyDescent="0.25">
      <c r="A5131" s="208" t="s">
        <v>8809</v>
      </c>
      <c r="B5131" s="208" t="s">
        <v>13038</v>
      </c>
      <c r="C5131" s="208" t="s">
        <v>10828</v>
      </c>
      <c r="D5131" s="208" t="s">
        <v>13039</v>
      </c>
      <c r="E5131" s="257">
        <v>2.3999999747434888</v>
      </c>
      <c r="F5131" s="258"/>
      <c r="G5131" s="259"/>
      <c r="H5131" s="259"/>
      <c r="I5131" s="210">
        <v>3.9900001689189191</v>
      </c>
    </row>
    <row r="5132" spans="1:9" x14ac:dyDescent="0.25">
      <c r="A5132" s="208" t="s">
        <v>8809</v>
      </c>
      <c r="B5132" s="208" t="s">
        <v>13040</v>
      </c>
      <c r="C5132" s="208" t="s">
        <v>10828</v>
      </c>
      <c r="D5132" s="208" t="s">
        <v>12208</v>
      </c>
      <c r="E5132" s="115">
        <v>20.103000051533812</v>
      </c>
      <c r="I5132" s="210">
        <v>95.000003209459464</v>
      </c>
    </row>
    <row r="5133" spans="1:9" x14ac:dyDescent="0.25">
      <c r="A5133" s="208" t="s">
        <v>8809</v>
      </c>
      <c r="B5133" s="208" t="s">
        <v>13041</v>
      </c>
      <c r="C5133" s="208" t="s">
        <v>10828</v>
      </c>
      <c r="D5133" s="208" t="s">
        <v>13042</v>
      </c>
      <c r="E5133" s="115">
        <v>20.0499997890029</v>
      </c>
      <c r="I5133" s="210">
        <v>3.7900001689189189</v>
      </c>
    </row>
    <row r="5134" spans="1:9" x14ac:dyDescent="0.25">
      <c r="A5134" s="208" t="s">
        <v>8809</v>
      </c>
      <c r="B5134" s="208" t="s">
        <v>13043</v>
      </c>
      <c r="C5134" s="208" t="s">
        <v>10828</v>
      </c>
      <c r="D5134" s="208" t="s">
        <v>13044</v>
      </c>
      <c r="E5134" s="257">
        <v>1.569999983478032</v>
      </c>
      <c r="F5134" s="258"/>
      <c r="G5134" s="259"/>
      <c r="H5134" s="259"/>
      <c r="I5134" s="210">
        <v>44.810001520270269</v>
      </c>
    </row>
    <row r="5135" spans="1:9" x14ac:dyDescent="0.25">
      <c r="A5135" s="208" t="s">
        <v>8809</v>
      </c>
      <c r="B5135" s="208" t="s">
        <v>13045</v>
      </c>
      <c r="C5135" s="208" t="s">
        <v>12300</v>
      </c>
      <c r="D5135" s="208" t="s">
        <v>13046</v>
      </c>
      <c r="E5135" s="257">
        <v>5.2800000496711386</v>
      </c>
      <c r="F5135" s="258"/>
      <c r="G5135" s="259"/>
      <c r="H5135" s="259"/>
      <c r="I5135" s="210">
        <v>2.7700000844594599</v>
      </c>
    </row>
    <row r="5136" spans="1:9" x14ac:dyDescent="0.25">
      <c r="A5136" s="208" t="s">
        <v>8809</v>
      </c>
      <c r="B5136" s="208" t="s">
        <v>13047</v>
      </c>
      <c r="C5136" s="208" t="s">
        <v>10828</v>
      </c>
      <c r="D5136" s="208" t="s">
        <v>13048</v>
      </c>
      <c r="E5136" s="115"/>
      <c r="I5136" s="210">
        <v>0.05</v>
      </c>
    </row>
    <row r="5137" spans="1:9" x14ac:dyDescent="0.25">
      <c r="A5137" s="208" t="s">
        <v>8809</v>
      </c>
      <c r="B5137" s="208" t="s">
        <v>13049</v>
      </c>
      <c r="C5137" s="208" t="s">
        <v>10828</v>
      </c>
      <c r="D5137" s="208" t="s">
        <v>11747</v>
      </c>
      <c r="E5137" s="115"/>
      <c r="I5137" s="210">
        <v>139.5700047297297</v>
      </c>
    </row>
    <row r="5138" spans="1:9" x14ac:dyDescent="0.25">
      <c r="A5138" s="208" t="s">
        <v>8809</v>
      </c>
      <c r="B5138" s="208" t="s">
        <v>13050</v>
      </c>
      <c r="C5138" s="208" t="s">
        <v>10828</v>
      </c>
      <c r="D5138" s="208" t="s">
        <v>11747</v>
      </c>
      <c r="E5138" s="257">
        <v>3.043388549924877</v>
      </c>
      <c r="F5138" s="258"/>
      <c r="G5138" s="259"/>
      <c r="H5138" s="259"/>
      <c r="I5138" s="210">
        <v>13.3000004222973</v>
      </c>
    </row>
    <row r="5139" spans="1:9" x14ac:dyDescent="0.25">
      <c r="A5139" s="208" t="s">
        <v>8809</v>
      </c>
      <c r="B5139" s="208" t="s">
        <v>13051</v>
      </c>
      <c r="C5139" s="208" t="s">
        <v>10828</v>
      </c>
      <c r="D5139" s="208" t="s">
        <v>11747</v>
      </c>
      <c r="E5139" s="115">
        <v>1.069999988739806</v>
      </c>
      <c r="I5139" s="210">
        <v>119.5700040540541</v>
      </c>
    </row>
    <row r="5140" spans="1:9" x14ac:dyDescent="0.25">
      <c r="A5140" s="208" t="s">
        <v>8809</v>
      </c>
      <c r="B5140" s="208" t="s">
        <v>13052</v>
      </c>
      <c r="C5140" s="208" t="s">
        <v>10828</v>
      </c>
      <c r="D5140" s="208" t="s">
        <v>11747</v>
      </c>
      <c r="E5140" s="257">
        <v>39.340000006945537</v>
      </c>
      <c r="F5140" s="258"/>
      <c r="G5140" s="259"/>
      <c r="H5140" s="259"/>
      <c r="I5140" s="210">
        <v>223.2000075168919</v>
      </c>
    </row>
    <row r="5141" spans="1:9" x14ac:dyDescent="0.25">
      <c r="A5141" s="208" t="s">
        <v>8809</v>
      </c>
      <c r="B5141" s="208" t="s">
        <v>13053</v>
      </c>
      <c r="C5141" s="208" t="s">
        <v>10828</v>
      </c>
      <c r="D5141" s="208" t="s">
        <v>12639</v>
      </c>
      <c r="E5141" s="115">
        <v>557.50000002630895</v>
      </c>
      <c r="I5141" s="210">
        <v>2.3800000844594589</v>
      </c>
    </row>
    <row r="5142" spans="1:9" x14ac:dyDescent="0.25">
      <c r="A5142" s="208" t="s">
        <v>8809</v>
      </c>
      <c r="B5142" s="208" t="s">
        <v>13054</v>
      </c>
      <c r="C5142" s="208" t="s">
        <v>10828</v>
      </c>
      <c r="D5142" s="208" t="s">
        <v>13055</v>
      </c>
      <c r="E5142" s="115">
        <v>6.3296000386256246</v>
      </c>
      <c r="I5142" s="210">
        <v>0.64</v>
      </c>
    </row>
    <row r="5143" spans="1:9" x14ac:dyDescent="0.25">
      <c r="A5143" s="208" t="s">
        <v>8809</v>
      </c>
      <c r="B5143" s="208" t="s">
        <v>13056</v>
      </c>
      <c r="C5143" s="208" t="s">
        <v>10828</v>
      </c>
      <c r="D5143" s="208" t="s">
        <v>11747</v>
      </c>
      <c r="E5143" s="115">
        <v>176.28000003914761</v>
      </c>
      <c r="H5143" s="259"/>
      <c r="I5143" s="210">
        <v>22.54000076013514</v>
      </c>
    </row>
    <row r="5144" spans="1:9" x14ac:dyDescent="0.25">
      <c r="A5144" s="208" t="s">
        <v>8809</v>
      </c>
      <c r="B5144" s="208" t="s">
        <v>13057</v>
      </c>
      <c r="C5144" s="208" t="s">
        <v>10828</v>
      </c>
      <c r="D5144" s="208" t="s">
        <v>13058</v>
      </c>
      <c r="E5144" s="257">
        <v>0.1199999987371744</v>
      </c>
      <c r="F5144" s="258"/>
      <c r="G5144" s="259"/>
      <c r="H5144" s="259"/>
      <c r="I5144" s="210">
        <v>0.22</v>
      </c>
    </row>
    <row r="5145" spans="1:9" x14ac:dyDescent="0.25">
      <c r="A5145" s="208" t="s">
        <v>8809</v>
      </c>
      <c r="B5145" s="208" t="s">
        <v>13059</v>
      </c>
      <c r="C5145" s="208" t="s">
        <v>10828</v>
      </c>
      <c r="D5145" s="208" t="s">
        <v>13042</v>
      </c>
      <c r="E5145" s="115">
        <v>0.85999999094975021</v>
      </c>
      <c r="I5145" s="210">
        <v>2.7100000844594598</v>
      </c>
    </row>
    <row r="5146" spans="1:9" x14ac:dyDescent="0.25">
      <c r="A5146" s="208" t="s">
        <v>8809</v>
      </c>
      <c r="B5146" s="208" t="s">
        <v>13060</v>
      </c>
      <c r="C5146" s="208" t="s">
        <v>10828</v>
      </c>
      <c r="D5146" s="208" t="s">
        <v>13042</v>
      </c>
      <c r="E5146" s="257">
        <v>42.944856269983092</v>
      </c>
      <c r="F5146" s="258"/>
      <c r="G5146" s="259"/>
      <c r="H5146" s="259"/>
      <c r="I5146" s="210">
        <v>2.2800000844594601</v>
      </c>
    </row>
    <row r="5147" spans="1:9" x14ac:dyDescent="0.25">
      <c r="A5147" s="208" t="s">
        <v>8809</v>
      </c>
      <c r="B5147" s="208" t="s">
        <v>13061</v>
      </c>
      <c r="C5147" s="208" t="s">
        <v>10828</v>
      </c>
      <c r="D5147" s="208" t="s">
        <v>13062</v>
      </c>
      <c r="E5147" s="257">
        <v>341.78999998116291</v>
      </c>
      <c r="F5147" s="258"/>
      <c r="G5147" s="259"/>
      <c r="H5147" s="259"/>
      <c r="I5147" s="210">
        <v>0.39</v>
      </c>
    </row>
    <row r="5148" spans="1:9" x14ac:dyDescent="0.25">
      <c r="A5148" s="208" t="s">
        <v>8809</v>
      </c>
      <c r="B5148" s="208" t="s">
        <v>13063</v>
      </c>
      <c r="C5148" s="208" t="s">
        <v>10828</v>
      </c>
      <c r="D5148" s="208" t="s">
        <v>13064</v>
      </c>
      <c r="E5148" s="115">
        <v>0.35999999621152329</v>
      </c>
      <c r="I5148" s="210">
        <v>0.8</v>
      </c>
    </row>
    <row r="5149" spans="1:9" x14ac:dyDescent="0.25">
      <c r="A5149" s="208" t="s">
        <v>8809</v>
      </c>
      <c r="B5149" s="208" t="s">
        <v>13065</v>
      </c>
      <c r="C5149" s="208" t="s">
        <v>10828</v>
      </c>
      <c r="D5149" s="208" t="s">
        <v>13066</v>
      </c>
      <c r="E5149" s="257">
        <v>3.2299999660089451</v>
      </c>
      <c r="F5149" s="258"/>
      <c r="G5149" s="259"/>
      <c r="H5149" s="259"/>
      <c r="I5149" s="210">
        <v>10.750000337837839</v>
      </c>
    </row>
    <row r="5150" spans="1:9" x14ac:dyDescent="0.25">
      <c r="A5150" s="208" t="s">
        <v>8809</v>
      </c>
      <c r="B5150" s="208" t="s">
        <v>13067</v>
      </c>
      <c r="C5150" s="208" t="s">
        <v>10828</v>
      </c>
      <c r="D5150" s="208" t="s">
        <v>11750</v>
      </c>
      <c r="E5150" s="257">
        <v>12.758900049893191</v>
      </c>
      <c r="F5150" s="258"/>
      <c r="G5150" s="259"/>
      <c r="H5150" s="259"/>
      <c r="I5150" s="210">
        <v>2.7300000844594599</v>
      </c>
    </row>
    <row r="5151" spans="1:9" x14ac:dyDescent="0.25">
      <c r="A5151" s="208" t="s">
        <v>8809</v>
      </c>
      <c r="B5151" s="208" t="s">
        <v>13068</v>
      </c>
      <c r="C5151" s="208" t="s">
        <v>10828</v>
      </c>
      <c r="D5151" s="208" t="s">
        <v>13069</v>
      </c>
      <c r="E5151" s="257">
        <v>2.1199999776900822</v>
      </c>
      <c r="F5151" s="258"/>
      <c r="G5151" s="259"/>
      <c r="H5151" s="259"/>
      <c r="I5151" s="210">
        <v>1.250000084459459</v>
      </c>
    </row>
    <row r="5152" spans="1:9" x14ac:dyDescent="0.25">
      <c r="A5152" s="208" t="s">
        <v>8809</v>
      </c>
      <c r="B5152" s="208" t="s">
        <v>13071</v>
      </c>
      <c r="C5152" s="208" t="s">
        <v>10828</v>
      </c>
      <c r="D5152" s="208" t="s">
        <v>12518</v>
      </c>
      <c r="E5152" s="115">
        <v>0.37999999600105239</v>
      </c>
      <c r="I5152" s="210">
        <v>16088.600540540539</v>
      </c>
    </row>
    <row r="5153" spans="1:9" x14ac:dyDescent="0.25">
      <c r="A5153" s="208" t="s">
        <v>8809</v>
      </c>
      <c r="B5153" s="208" t="s">
        <v>13072</v>
      </c>
      <c r="C5153" s="208" t="s">
        <v>10828</v>
      </c>
      <c r="D5153" s="208" t="s">
        <v>13073</v>
      </c>
      <c r="E5153" s="257">
        <v>39.430000005998423</v>
      </c>
      <c r="F5153" s="258"/>
      <c r="G5153" s="259"/>
      <c r="H5153" s="259"/>
      <c r="I5153" s="210">
        <v>1.91000008445946</v>
      </c>
    </row>
    <row r="5154" spans="1:9" x14ac:dyDescent="0.25">
      <c r="A5154" s="208" t="s">
        <v>8809</v>
      </c>
      <c r="B5154" s="208" t="s">
        <v>13074</v>
      </c>
      <c r="C5154" s="208" t="s">
        <v>10828</v>
      </c>
      <c r="D5154" s="208" t="s">
        <v>13075</v>
      </c>
      <c r="E5154" s="257">
        <v>4.1073000357032363</v>
      </c>
      <c r="F5154" s="258"/>
      <c r="G5154" s="259"/>
      <c r="H5154" s="259"/>
      <c r="I5154" s="210">
        <v>17.940000591216219</v>
      </c>
    </row>
    <row r="5155" spans="1:9" x14ac:dyDescent="0.25">
      <c r="A5155" s="208" t="s">
        <v>8809</v>
      </c>
      <c r="B5155" s="208" t="s">
        <v>13077</v>
      </c>
      <c r="C5155" s="208" t="s">
        <v>10828</v>
      </c>
      <c r="D5155" s="208" t="s">
        <v>13078</v>
      </c>
      <c r="E5155" s="115">
        <v>43.592838267899623</v>
      </c>
      <c r="I5155" s="210">
        <v>3.1900000844594598</v>
      </c>
    </row>
    <row r="5156" spans="1:9" x14ac:dyDescent="0.25">
      <c r="A5156" s="208" t="s">
        <v>8809</v>
      </c>
      <c r="B5156" s="208" t="s">
        <v>13081</v>
      </c>
      <c r="C5156" s="208" t="s">
        <v>10828</v>
      </c>
      <c r="D5156" s="208" t="s">
        <v>12735</v>
      </c>
      <c r="E5156" s="257">
        <v>3.55791682654126</v>
      </c>
      <c r="F5156" s="258"/>
      <c r="G5156" s="259"/>
      <c r="H5156" s="259"/>
      <c r="I5156" s="210">
        <v>9.820000337837838</v>
      </c>
    </row>
    <row r="5157" spans="1:9" x14ac:dyDescent="0.25">
      <c r="A5157" s="208" t="s">
        <v>8809</v>
      </c>
      <c r="B5157" s="208" t="s">
        <v>13084</v>
      </c>
      <c r="C5157" s="208" t="s">
        <v>10828</v>
      </c>
      <c r="D5157" s="208" t="s">
        <v>12790</v>
      </c>
      <c r="E5157" s="115">
        <v>2.1599999772691399E-2</v>
      </c>
      <c r="I5157" s="210">
        <v>3.43000008445946</v>
      </c>
    </row>
    <row r="5158" spans="1:9" x14ac:dyDescent="0.25">
      <c r="A5158" s="208" t="s">
        <v>8809</v>
      </c>
      <c r="B5158" s="208" t="s">
        <v>13085</v>
      </c>
      <c r="C5158" s="208" t="s">
        <v>10828</v>
      </c>
      <c r="D5158" s="208" t="s">
        <v>13086</v>
      </c>
      <c r="E5158" s="115">
        <v>0.5999999936858722</v>
      </c>
      <c r="I5158" s="210">
        <v>4.3000001689189187</v>
      </c>
    </row>
    <row r="5159" spans="1:9" x14ac:dyDescent="0.25">
      <c r="A5159" s="208" t="s">
        <v>8809</v>
      </c>
      <c r="B5159" s="208" t="s">
        <v>13087</v>
      </c>
      <c r="C5159" s="208" t="s">
        <v>10828</v>
      </c>
      <c r="D5159" s="208" t="s">
        <v>13086</v>
      </c>
      <c r="E5159" s="257">
        <v>19.310000007261252</v>
      </c>
      <c r="F5159" s="258"/>
      <c r="G5159" s="259"/>
      <c r="H5159" s="259"/>
      <c r="I5159" s="210">
        <v>5.28000016891892</v>
      </c>
    </row>
    <row r="5160" spans="1:9" x14ac:dyDescent="0.25">
      <c r="A5160" s="208" t="s">
        <v>8809</v>
      </c>
      <c r="B5160" s="208" t="s">
        <v>13090</v>
      </c>
      <c r="C5160" s="208" t="s">
        <v>10828</v>
      </c>
      <c r="D5160" s="208" t="s">
        <v>11750</v>
      </c>
      <c r="E5160" s="257">
        <v>3.55791682654126</v>
      </c>
      <c r="F5160" s="258"/>
      <c r="G5160" s="259"/>
      <c r="H5160" s="259"/>
      <c r="I5160" s="210">
        <v>3.7200000844594601</v>
      </c>
    </row>
    <row r="5161" spans="1:9" x14ac:dyDescent="0.25">
      <c r="A5161" s="208" t="s">
        <v>8809</v>
      </c>
      <c r="B5161" s="208" t="s">
        <v>13093</v>
      </c>
      <c r="C5161" s="208" t="s">
        <v>10828</v>
      </c>
      <c r="D5161" s="208" t="s">
        <v>13092</v>
      </c>
      <c r="E5161" s="257">
        <v>3.55791682654126</v>
      </c>
      <c r="F5161" s="258"/>
      <c r="G5161" s="259"/>
      <c r="H5161" s="259"/>
      <c r="I5161" s="210">
        <v>33.650001097972982</v>
      </c>
    </row>
    <row r="5162" spans="1:9" x14ac:dyDescent="0.25">
      <c r="A5162" s="208" t="s">
        <v>8809</v>
      </c>
      <c r="B5162" s="208" t="s">
        <v>13095</v>
      </c>
      <c r="C5162" s="208" t="s">
        <v>10828</v>
      </c>
      <c r="D5162" s="208" t="s">
        <v>13096</v>
      </c>
      <c r="E5162" s="257">
        <v>6.1000000410418309</v>
      </c>
      <c r="F5162" s="258"/>
      <c r="G5162" s="259"/>
      <c r="H5162" s="259"/>
      <c r="I5162" s="210">
        <v>2.540000084459459</v>
      </c>
    </row>
    <row r="5163" spans="1:9" x14ac:dyDescent="0.25">
      <c r="A5163" s="208" t="s">
        <v>8809</v>
      </c>
      <c r="B5163" s="208" t="s">
        <v>13097</v>
      </c>
      <c r="C5163" s="208" t="s">
        <v>10828</v>
      </c>
      <c r="D5163" s="208" t="s">
        <v>12264</v>
      </c>
      <c r="E5163" s="115">
        <v>0.46999999505393331</v>
      </c>
      <c r="I5163" s="210">
        <v>12.8900004222973</v>
      </c>
    </row>
    <row r="5164" spans="1:9" x14ac:dyDescent="0.25">
      <c r="A5164" s="208" t="s">
        <v>8809</v>
      </c>
      <c r="B5164" s="208" t="s">
        <v>13098</v>
      </c>
      <c r="C5164" s="208" t="s">
        <v>10828</v>
      </c>
      <c r="D5164" s="208" t="s">
        <v>13099</v>
      </c>
      <c r="E5164" s="257">
        <v>42.842788288947247</v>
      </c>
      <c r="F5164" s="258"/>
      <c r="G5164" s="259"/>
      <c r="H5164" s="259"/>
      <c r="I5164" s="210">
        <v>53.890001858108107</v>
      </c>
    </row>
    <row r="5165" spans="1:9" x14ac:dyDescent="0.25">
      <c r="A5165" s="208" t="s">
        <v>8809</v>
      </c>
      <c r="B5165" s="208" t="s">
        <v>13102</v>
      </c>
      <c r="C5165" s="208" t="s">
        <v>10828</v>
      </c>
      <c r="D5165" s="208" t="s">
        <v>11870</v>
      </c>
      <c r="E5165" s="257">
        <v>0.82999999126545654</v>
      </c>
      <c r="F5165" s="258"/>
      <c r="G5165" s="259"/>
      <c r="H5165" s="259"/>
      <c r="I5165" s="210">
        <v>2461.1600831081082</v>
      </c>
    </row>
    <row r="5166" spans="1:9" x14ac:dyDescent="0.25">
      <c r="A5166" s="208" t="s">
        <v>8809</v>
      </c>
      <c r="B5166" s="208" t="s">
        <v>13104</v>
      </c>
      <c r="C5166" s="208" t="s">
        <v>10828</v>
      </c>
      <c r="D5166" s="208" t="s">
        <v>13105</v>
      </c>
      <c r="E5166" s="257">
        <v>9.5200000050513029</v>
      </c>
      <c r="F5166" s="258"/>
      <c r="G5166" s="259"/>
      <c r="H5166" s="259"/>
      <c r="I5166" s="210">
        <v>0.46</v>
      </c>
    </row>
    <row r="5167" spans="1:9" x14ac:dyDescent="0.25">
      <c r="A5167" s="208" t="s">
        <v>8809</v>
      </c>
      <c r="B5167" s="208" t="s">
        <v>13107</v>
      </c>
      <c r="C5167" s="208" t="s">
        <v>10828</v>
      </c>
      <c r="D5167" s="208" t="s">
        <v>12780</v>
      </c>
      <c r="E5167" s="257">
        <v>4.556477405351461</v>
      </c>
      <c r="F5167" s="258"/>
      <c r="G5167" s="259"/>
      <c r="H5167" s="259"/>
      <c r="I5167" s="210">
        <v>287.00000971283782</v>
      </c>
    </row>
    <row r="5168" spans="1:9" x14ac:dyDescent="0.25">
      <c r="A5168" s="208" t="s">
        <v>8809</v>
      </c>
      <c r="B5168" s="208" t="s">
        <v>13108</v>
      </c>
      <c r="C5168" s="208" t="s">
        <v>10828</v>
      </c>
      <c r="D5168" s="208" t="s">
        <v>13109</v>
      </c>
      <c r="E5168" s="115">
        <v>16.576299957102869</v>
      </c>
      <c r="I5168" s="210">
        <v>6.8800002533783786</v>
      </c>
    </row>
    <row r="5169" spans="1:9" x14ac:dyDescent="0.25">
      <c r="A5169" s="208" t="s">
        <v>8809</v>
      </c>
      <c r="B5169" s="208" t="s">
        <v>13110</v>
      </c>
      <c r="C5169" s="208" t="s">
        <v>10828</v>
      </c>
      <c r="D5169" s="208" t="s">
        <v>13111</v>
      </c>
      <c r="E5169" s="115">
        <v>0.16430002457984719</v>
      </c>
      <c r="H5169" s="259"/>
      <c r="I5169" s="210">
        <v>64.490002195945948</v>
      </c>
    </row>
    <row r="5170" spans="1:9" x14ac:dyDescent="0.25">
      <c r="A5170" s="208" t="s">
        <v>8809</v>
      </c>
      <c r="B5170" s="208" t="s">
        <v>13113</v>
      </c>
      <c r="C5170" s="208" t="s">
        <v>10828</v>
      </c>
      <c r="D5170" s="208" t="s">
        <v>12790</v>
      </c>
      <c r="E5170" s="115">
        <v>4.3244251057676912</v>
      </c>
      <c r="I5170" s="210">
        <v>4.8600001689189192</v>
      </c>
    </row>
    <row r="5171" spans="1:9" x14ac:dyDescent="0.25">
      <c r="A5171" s="208" t="s">
        <v>8809</v>
      </c>
      <c r="B5171" s="208" t="s">
        <v>13115</v>
      </c>
      <c r="C5171" s="208" t="s">
        <v>10828</v>
      </c>
      <c r="D5171" s="208" t="s">
        <v>12290</v>
      </c>
      <c r="E5171" s="257">
        <v>1.689011084567102</v>
      </c>
      <c r="F5171" s="258"/>
      <c r="G5171" s="259"/>
      <c r="H5171" s="259"/>
      <c r="I5171" s="210">
        <v>0.12</v>
      </c>
    </row>
    <row r="5172" spans="1:9" x14ac:dyDescent="0.25">
      <c r="A5172" s="208" t="s">
        <v>8809</v>
      </c>
      <c r="B5172" s="208" t="s">
        <v>13118</v>
      </c>
      <c r="C5172" s="208" t="s">
        <v>10828</v>
      </c>
      <c r="D5172" s="208" t="s">
        <v>13119</v>
      </c>
      <c r="E5172" s="115">
        <v>101.2099999872665</v>
      </c>
      <c r="I5172" s="210">
        <v>181.77000616554051</v>
      </c>
    </row>
    <row r="5173" spans="1:9" x14ac:dyDescent="0.25">
      <c r="A5173" s="208" t="s">
        <v>8809</v>
      </c>
      <c r="B5173" s="208" t="s">
        <v>13120</v>
      </c>
      <c r="C5173" s="208" t="s">
        <v>10828</v>
      </c>
      <c r="D5173" s="208" t="s">
        <v>13121</v>
      </c>
      <c r="E5173" s="257">
        <v>2.669999971902131</v>
      </c>
      <c r="F5173" s="258"/>
      <c r="G5173" s="259"/>
      <c r="H5173" s="259"/>
      <c r="I5173" s="210">
        <v>0.91</v>
      </c>
    </row>
    <row r="5174" spans="1:9" x14ac:dyDescent="0.25">
      <c r="A5174" s="208" t="s">
        <v>8809</v>
      </c>
      <c r="B5174" s="208" t="s">
        <v>13122</v>
      </c>
      <c r="C5174" s="208" t="s">
        <v>10828</v>
      </c>
      <c r="D5174" s="208" t="s">
        <v>12551</v>
      </c>
      <c r="E5174" s="257">
        <v>9.4900000053670102</v>
      </c>
      <c r="F5174" s="258"/>
      <c r="G5174" s="259"/>
      <c r="H5174" s="259"/>
      <c r="I5174" s="210">
        <v>365.27001233108109</v>
      </c>
    </row>
    <row r="5175" spans="1:9" x14ac:dyDescent="0.25">
      <c r="A5175" s="208" t="s">
        <v>8809</v>
      </c>
      <c r="B5175" s="208" t="s">
        <v>13128</v>
      </c>
      <c r="C5175" s="208" t="s">
        <v>10828</v>
      </c>
      <c r="D5175" s="208" t="s">
        <v>12694</v>
      </c>
      <c r="E5175" s="115">
        <v>0.34999999631675882</v>
      </c>
      <c r="I5175" s="210">
        <v>4.0900001689189187</v>
      </c>
    </row>
    <row r="5176" spans="1:9" x14ac:dyDescent="0.25">
      <c r="A5176" s="208" t="s">
        <v>8809</v>
      </c>
      <c r="B5176" s="208" t="s">
        <v>13130</v>
      </c>
      <c r="C5176" s="208" t="s">
        <v>10828</v>
      </c>
      <c r="D5176" s="208" t="s">
        <v>11918</v>
      </c>
      <c r="E5176" s="115">
        <v>0.38999999589581702</v>
      </c>
      <c r="H5176" s="259"/>
      <c r="I5176" s="210">
        <v>58.560001942567567</v>
      </c>
    </row>
    <row r="5177" spans="1:9" x14ac:dyDescent="0.25">
      <c r="A5177" s="208" t="s">
        <v>8809</v>
      </c>
      <c r="B5177" s="208" t="s">
        <v>13131</v>
      </c>
      <c r="C5177" s="208" t="s">
        <v>10828</v>
      </c>
      <c r="D5177" s="208" t="s">
        <v>12670</v>
      </c>
      <c r="E5177" s="115">
        <v>6.2400000395685344</v>
      </c>
      <c r="I5177" s="210">
        <v>26.780000929054051</v>
      </c>
    </row>
    <row r="5178" spans="1:9" x14ac:dyDescent="0.25">
      <c r="A5178" s="208" t="s">
        <v>8809</v>
      </c>
      <c r="B5178" s="208" t="s">
        <v>13132</v>
      </c>
      <c r="C5178" s="208" t="s">
        <v>10828</v>
      </c>
      <c r="D5178" s="208" t="s">
        <v>13133</v>
      </c>
      <c r="E5178" s="115">
        <v>2.4499999742173122</v>
      </c>
      <c r="I5178" s="210">
        <v>120.1400040540541</v>
      </c>
    </row>
    <row r="5179" spans="1:9" x14ac:dyDescent="0.25">
      <c r="A5179" s="208" t="s">
        <v>8809</v>
      </c>
      <c r="B5179" s="208" t="s">
        <v>13135</v>
      </c>
      <c r="C5179" s="208" t="s">
        <v>10828</v>
      </c>
      <c r="D5179" s="208" t="s">
        <v>13136</v>
      </c>
      <c r="E5179" s="257">
        <v>38.80000001262826</v>
      </c>
      <c r="F5179" s="258"/>
      <c r="G5179" s="259"/>
      <c r="H5179" s="259"/>
      <c r="I5179" s="210">
        <v>8.0700002533783781</v>
      </c>
    </row>
    <row r="5180" spans="1:9" x14ac:dyDescent="0.25">
      <c r="A5180" s="208" t="s">
        <v>8809</v>
      </c>
      <c r="B5180" s="208" t="s">
        <v>13138</v>
      </c>
      <c r="C5180" s="208" t="s">
        <v>10828</v>
      </c>
      <c r="D5180" s="208" t="s">
        <v>12293</v>
      </c>
      <c r="E5180" s="257">
        <v>275.52000004714552</v>
      </c>
      <c r="F5180" s="258"/>
      <c r="G5180" s="259"/>
      <c r="H5180" s="259"/>
      <c r="I5180" s="210">
        <v>0.88</v>
      </c>
    </row>
    <row r="5181" spans="1:9" x14ac:dyDescent="0.25">
      <c r="A5181" s="208" t="s">
        <v>8809</v>
      </c>
      <c r="B5181" s="208" t="s">
        <v>13141</v>
      </c>
      <c r="C5181" s="208" t="s">
        <v>10828</v>
      </c>
      <c r="D5181" s="208" t="s">
        <v>12057</v>
      </c>
      <c r="E5181" s="257">
        <v>12.699999866350961</v>
      </c>
      <c r="F5181" s="258"/>
      <c r="G5181" s="259"/>
      <c r="H5181" s="259"/>
      <c r="I5181" s="210">
        <v>202.89000684121621</v>
      </c>
    </row>
    <row r="5182" spans="1:9" x14ac:dyDescent="0.25">
      <c r="A5182" s="208" t="s">
        <v>8809</v>
      </c>
      <c r="B5182" s="208" t="s">
        <v>13142</v>
      </c>
      <c r="C5182" s="208" t="s">
        <v>10828</v>
      </c>
      <c r="D5182" s="208" t="s">
        <v>12338</v>
      </c>
      <c r="E5182" s="115">
        <v>0.10999999884240989</v>
      </c>
      <c r="I5182" s="210">
        <v>0.12</v>
      </c>
    </row>
    <row r="5183" spans="1:9" x14ac:dyDescent="0.25">
      <c r="A5183" s="208" t="s">
        <v>8809</v>
      </c>
      <c r="B5183" s="208" t="s">
        <v>13143</v>
      </c>
      <c r="C5183" s="208" t="s">
        <v>10828</v>
      </c>
      <c r="D5183" s="208" t="s">
        <v>12338</v>
      </c>
      <c r="E5183" s="257">
        <v>3.5034990423204522</v>
      </c>
      <c r="F5183" s="258"/>
      <c r="G5183" s="259"/>
      <c r="H5183" s="259"/>
      <c r="I5183" s="210">
        <v>0.14000000000000001</v>
      </c>
    </row>
    <row r="5184" spans="1:9" x14ac:dyDescent="0.25">
      <c r="A5184" s="208" t="s">
        <v>8809</v>
      </c>
      <c r="B5184" s="208" t="s">
        <v>13145</v>
      </c>
      <c r="C5184" s="208" t="s">
        <v>10828</v>
      </c>
      <c r="D5184" s="208" t="s">
        <v>12862</v>
      </c>
      <c r="E5184" s="257">
        <v>2.5299999733754279</v>
      </c>
      <c r="F5184" s="258"/>
      <c r="G5184" s="259"/>
      <c r="H5184" s="259"/>
      <c r="I5184" s="210">
        <v>0.59</v>
      </c>
    </row>
    <row r="5185" spans="1:9" x14ac:dyDescent="0.25">
      <c r="A5185" s="208" t="s">
        <v>8809</v>
      </c>
      <c r="B5185" s="208" t="s">
        <v>13147</v>
      </c>
      <c r="C5185" s="208" t="s">
        <v>10828</v>
      </c>
      <c r="D5185" s="208" t="s">
        <v>12338</v>
      </c>
      <c r="E5185" s="257">
        <v>12.71999997137595</v>
      </c>
      <c r="F5185" s="258"/>
      <c r="G5185" s="259"/>
      <c r="H5185" s="259"/>
      <c r="I5185" s="210">
        <v>0.15</v>
      </c>
    </row>
    <row r="5186" spans="1:9" x14ac:dyDescent="0.25">
      <c r="A5186" s="208" t="s">
        <v>8809</v>
      </c>
      <c r="B5186" s="208" t="s">
        <v>13149</v>
      </c>
      <c r="C5186" s="208" t="s">
        <v>10828</v>
      </c>
      <c r="D5186" s="208" t="s">
        <v>12862</v>
      </c>
      <c r="E5186" s="115">
        <v>38.80000001262826</v>
      </c>
      <c r="I5186" s="210">
        <v>7.0000000000000007E-2</v>
      </c>
    </row>
    <row r="5187" spans="1:9" x14ac:dyDescent="0.25">
      <c r="A5187" s="208" t="s">
        <v>8809</v>
      </c>
      <c r="B5187" s="208" t="s">
        <v>13150</v>
      </c>
      <c r="C5187" s="208" t="s">
        <v>10828</v>
      </c>
      <c r="D5187" s="208" t="s">
        <v>12338</v>
      </c>
      <c r="E5187" s="257">
        <v>38.769999592002108</v>
      </c>
      <c r="F5187" s="258"/>
      <c r="G5187" s="259"/>
      <c r="H5187" s="259"/>
      <c r="I5187" s="210">
        <v>0.11</v>
      </c>
    </row>
    <row r="5188" spans="1:9" x14ac:dyDescent="0.25">
      <c r="A5188" s="208" t="s">
        <v>8809</v>
      </c>
      <c r="B5188" s="208" t="s">
        <v>13151</v>
      </c>
      <c r="C5188" s="208" t="s">
        <v>10828</v>
      </c>
      <c r="D5188" s="208" t="s">
        <v>12862</v>
      </c>
      <c r="E5188" s="257">
        <v>42.969999547803219</v>
      </c>
      <c r="F5188" s="258"/>
      <c r="G5188" s="259"/>
      <c r="H5188" s="259"/>
      <c r="I5188" s="210">
        <v>0.11</v>
      </c>
    </row>
    <row r="5189" spans="1:9" x14ac:dyDescent="0.25">
      <c r="A5189" s="208" t="s">
        <v>8809</v>
      </c>
      <c r="B5189" s="208" t="s">
        <v>13154</v>
      </c>
      <c r="C5189" s="208" t="s">
        <v>10828</v>
      </c>
      <c r="D5189" s="208" t="s">
        <v>12862</v>
      </c>
      <c r="E5189" s="115">
        <v>6427.4900000264133</v>
      </c>
      <c r="H5189" s="259"/>
      <c r="I5189" s="210">
        <v>0.3</v>
      </c>
    </row>
    <row r="5190" spans="1:9" x14ac:dyDescent="0.25">
      <c r="A5190" s="208" t="s">
        <v>8809</v>
      </c>
      <c r="B5190" s="208" t="s">
        <v>13156</v>
      </c>
      <c r="C5190" s="208" t="s">
        <v>10828</v>
      </c>
      <c r="D5190" s="208" t="s">
        <v>12862</v>
      </c>
      <c r="E5190" s="257">
        <v>2.2599999762167848</v>
      </c>
      <c r="F5190" s="258"/>
      <c r="G5190" s="259"/>
      <c r="H5190" s="259"/>
      <c r="I5190" s="210">
        <v>0.11</v>
      </c>
    </row>
    <row r="5191" spans="1:9" x14ac:dyDescent="0.25">
      <c r="A5191" s="208" t="s">
        <v>8809</v>
      </c>
      <c r="B5191" s="208" t="s">
        <v>13158</v>
      </c>
      <c r="C5191" s="208" t="s">
        <v>10828</v>
      </c>
      <c r="D5191" s="208" t="s">
        <v>12338</v>
      </c>
      <c r="E5191" s="115">
        <v>0.27999999705340711</v>
      </c>
      <c r="H5191" s="259"/>
      <c r="I5191" s="210">
        <v>0.19</v>
      </c>
    </row>
    <row r="5192" spans="1:9" x14ac:dyDescent="0.25">
      <c r="A5192" s="208" t="s">
        <v>8809</v>
      </c>
      <c r="B5192" s="208" t="s">
        <v>13159</v>
      </c>
      <c r="C5192" s="208" t="s">
        <v>10828</v>
      </c>
      <c r="D5192" s="208" t="s">
        <v>12264</v>
      </c>
      <c r="E5192" s="115">
        <v>0.47999999494869777</v>
      </c>
      <c r="I5192" s="210">
        <v>12.1500004222973</v>
      </c>
    </row>
    <row r="5193" spans="1:9" x14ac:dyDescent="0.25">
      <c r="A5193" s="208" t="s">
        <v>8809</v>
      </c>
      <c r="B5193" s="208">
        <v>377860250</v>
      </c>
      <c r="C5193" s="208" t="s">
        <v>10828</v>
      </c>
      <c r="D5193" s="208" t="s">
        <v>13198</v>
      </c>
      <c r="E5193" s="115">
        <v>51.899999980005262</v>
      </c>
      <c r="I5193" s="210">
        <v>0</v>
      </c>
    </row>
    <row r="5194" spans="1:9" x14ac:dyDescent="0.25">
      <c r="A5194" s="208" t="s">
        <v>8809</v>
      </c>
      <c r="B5194" s="208">
        <v>551999616</v>
      </c>
      <c r="C5194" s="208" t="s">
        <v>10828</v>
      </c>
      <c r="D5194" s="208" t="s">
        <v>13042</v>
      </c>
      <c r="E5194" s="257">
        <v>3.2381041490333691</v>
      </c>
      <c r="F5194" s="258"/>
      <c r="G5194" s="259"/>
      <c r="H5194" s="259"/>
      <c r="I5194" s="210">
        <v>0</v>
      </c>
    </row>
    <row r="5195" spans="1:9" x14ac:dyDescent="0.25">
      <c r="A5195" s="208" t="s">
        <v>8809</v>
      </c>
      <c r="B5195" s="208" t="s">
        <v>16534</v>
      </c>
      <c r="C5195" s="208" t="s">
        <v>13281</v>
      </c>
      <c r="D5195" s="208" t="s">
        <v>13504</v>
      </c>
      <c r="E5195" s="115">
        <v>13.519161131079599</v>
      </c>
      <c r="I5195" s="210">
        <v>0.53</v>
      </c>
    </row>
    <row r="5196" spans="1:9" x14ac:dyDescent="0.25">
      <c r="A5196" s="208" t="s">
        <v>8809</v>
      </c>
      <c r="B5196" s="208" t="s">
        <v>16535</v>
      </c>
      <c r="C5196" s="208" t="s">
        <v>13281</v>
      </c>
      <c r="D5196" s="208" t="s">
        <v>13508</v>
      </c>
      <c r="E5196" s="257">
        <v>9.0600000098921338</v>
      </c>
      <c r="F5196" s="258"/>
      <c r="G5196" s="259"/>
      <c r="H5196" s="259"/>
      <c r="I5196" s="210">
        <v>1.990000084459459</v>
      </c>
    </row>
    <row r="5197" spans="1:9" x14ac:dyDescent="0.25">
      <c r="A5197" s="208" t="s">
        <v>8809</v>
      </c>
      <c r="B5197" s="208" t="s">
        <v>16536</v>
      </c>
      <c r="C5197" s="208" t="s">
        <v>13281</v>
      </c>
      <c r="D5197" s="208" t="s">
        <v>13510</v>
      </c>
      <c r="E5197" s="115">
        <v>186.5300000365167</v>
      </c>
      <c r="I5197" s="210">
        <v>1.85000008445946</v>
      </c>
    </row>
    <row r="5198" spans="1:9" x14ac:dyDescent="0.25">
      <c r="A5198" s="208" t="s">
        <v>8809</v>
      </c>
      <c r="B5198" s="208" t="s">
        <v>16537</v>
      </c>
      <c r="C5198" s="208" t="s">
        <v>13281</v>
      </c>
      <c r="D5198" s="208" t="s">
        <v>13512</v>
      </c>
      <c r="E5198" s="257">
        <v>0.9399999901078665</v>
      </c>
      <c r="F5198" s="258"/>
      <c r="G5198" s="259"/>
      <c r="H5198" s="259"/>
      <c r="I5198" s="210">
        <v>0.28999999999999998</v>
      </c>
    </row>
    <row r="5199" spans="1:9" x14ac:dyDescent="0.25">
      <c r="A5199" s="208" t="s">
        <v>8809</v>
      </c>
      <c r="B5199" s="208" t="s">
        <v>16538</v>
      </c>
      <c r="C5199" s="208" t="s">
        <v>13281</v>
      </c>
      <c r="D5199" s="208" t="s">
        <v>13514</v>
      </c>
      <c r="E5199" s="257">
        <v>13.24619928180795</v>
      </c>
      <c r="F5199" s="258"/>
      <c r="G5199" s="259"/>
      <c r="H5199" s="259"/>
      <c r="I5199" s="210">
        <v>2.480000084459459</v>
      </c>
    </row>
    <row r="5200" spans="1:9" x14ac:dyDescent="0.25">
      <c r="A5200" s="208" t="s">
        <v>8809</v>
      </c>
      <c r="B5200" s="208" t="s">
        <v>16539</v>
      </c>
      <c r="C5200" s="208" t="s">
        <v>13281</v>
      </c>
      <c r="D5200" s="208" t="s">
        <v>13516</v>
      </c>
      <c r="E5200" s="115">
        <v>13.20890004515759</v>
      </c>
      <c r="H5200" s="259"/>
      <c r="I5200" s="210">
        <v>0.53</v>
      </c>
    </row>
    <row r="5201" spans="1:9" x14ac:dyDescent="0.25">
      <c r="A5201" s="208" t="s">
        <v>8809</v>
      </c>
      <c r="B5201" s="208" t="s">
        <v>16540</v>
      </c>
      <c r="C5201" s="208" t="s">
        <v>13281</v>
      </c>
      <c r="D5201" s="208" t="s">
        <v>13518</v>
      </c>
      <c r="E5201" s="115">
        <v>0.22999999757958439</v>
      </c>
      <c r="I5201" s="210">
        <v>0.53</v>
      </c>
    </row>
    <row r="5202" spans="1:9" x14ac:dyDescent="0.25">
      <c r="A5202" s="208" t="s">
        <v>8809</v>
      </c>
      <c r="B5202" s="208" t="s">
        <v>16541</v>
      </c>
      <c r="C5202" s="208" t="s">
        <v>13281</v>
      </c>
      <c r="D5202" s="208" t="s">
        <v>13520</v>
      </c>
      <c r="E5202" s="257">
        <v>42.944856269983092</v>
      </c>
      <c r="F5202" s="258"/>
      <c r="G5202" s="259"/>
      <c r="H5202" s="259"/>
      <c r="I5202" s="210">
        <v>0.71</v>
      </c>
    </row>
    <row r="5203" spans="1:9" x14ac:dyDescent="0.25">
      <c r="A5203" s="208" t="s">
        <v>8809</v>
      </c>
      <c r="B5203" s="208" t="s">
        <v>16542</v>
      </c>
      <c r="C5203" s="208" t="s">
        <v>13281</v>
      </c>
      <c r="D5203" s="208" t="s">
        <v>13522</v>
      </c>
      <c r="E5203" s="115">
        <v>8.9300000112601943</v>
      </c>
      <c r="I5203" s="210">
        <v>0.45</v>
      </c>
    </row>
    <row r="5204" spans="1:9" x14ac:dyDescent="0.25">
      <c r="A5204" s="208" t="s">
        <v>8809</v>
      </c>
      <c r="B5204" s="208" t="s">
        <v>16543</v>
      </c>
      <c r="C5204" s="208" t="s">
        <v>13281</v>
      </c>
      <c r="D5204" s="208" t="s">
        <v>13524</v>
      </c>
      <c r="E5204" s="257">
        <v>43.41999996400947</v>
      </c>
      <c r="F5204" s="258"/>
      <c r="G5204" s="259"/>
      <c r="H5204" s="259"/>
      <c r="I5204" s="210">
        <v>0.45</v>
      </c>
    </row>
    <row r="5205" spans="1:9" x14ac:dyDescent="0.25">
      <c r="A5205" s="208" t="s">
        <v>8809</v>
      </c>
      <c r="B5205" s="208" t="s">
        <v>16544</v>
      </c>
      <c r="C5205" s="208" t="s">
        <v>13281</v>
      </c>
      <c r="D5205" s="208" t="s">
        <v>13526</v>
      </c>
      <c r="E5205" s="115">
        <v>0.35999999621152329</v>
      </c>
      <c r="I5205" s="210">
        <v>2.000000084459459</v>
      </c>
    </row>
    <row r="5206" spans="1:9" x14ac:dyDescent="0.25">
      <c r="A5206" s="208" t="s">
        <v>8809</v>
      </c>
      <c r="B5206" s="208" t="s">
        <v>16545</v>
      </c>
      <c r="C5206" s="208" t="s">
        <v>13281</v>
      </c>
      <c r="D5206" s="208" t="s">
        <v>13528</v>
      </c>
      <c r="E5206" s="115">
        <v>38.67999959294923</v>
      </c>
      <c r="I5206" s="210">
        <v>2.480000084459459</v>
      </c>
    </row>
    <row r="5207" spans="1:9" x14ac:dyDescent="0.25">
      <c r="A5207" s="208" t="s">
        <v>8809</v>
      </c>
      <c r="B5207" s="208" t="s">
        <v>16546</v>
      </c>
      <c r="C5207" s="208" t="s">
        <v>13281</v>
      </c>
      <c r="D5207" s="208" t="s">
        <v>13530</v>
      </c>
      <c r="E5207" s="115">
        <v>0.53030002072822924</v>
      </c>
      <c r="I5207" s="210">
        <v>2.480000084459459</v>
      </c>
    </row>
    <row r="5208" spans="1:9" x14ac:dyDescent="0.25">
      <c r="A5208" s="208" t="s">
        <v>8809</v>
      </c>
      <c r="B5208" s="208" t="s">
        <v>16547</v>
      </c>
      <c r="C5208" s="208" t="s">
        <v>13281</v>
      </c>
      <c r="D5208" s="208" t="s">
        <v>13532</v>
      </c>
      <c r="E5208" s="115">
        <v>0.99999998947645374</v>
      </c>
      <c r="I5208" s="210">
        <v>2.45000008445946</v>
      </c>
    </row>
    <row r="5209" spans="1:9" x14ac:dyDescent="0.25">
      <c r="A5209" s="208" t="s">
        <v>8809</v>
      </c>
      <c r="B5209" s="208" t="s">
        <v>16548</v>
      </c>
      <c r="C5209" s="208" t="s">
        <v>13281</v>
      </c>
      <c r="D5209" s="208" t="s">
        <v>13534</v>
      </c>
      <c r="E5209" s="115">
        <v>0.10999999884240989</v>
      </c>
      <c r="I5209" s="210">
        <v>2.4000000844594589</v>
      </c>
    </row>
    <row r="5210" spans="1:9" x14ac:dyDescent="0.25">
      <c r="A5210" s="208" t="s">
        <v>8809</v>
      </c>
      <c r="B5210" s="208" t="s">
        <v>16549</v>
      </c>
      <c r="C5210" s="208" t="s">
        <v>13281</v>
      </c>
      <c r="D5210" s="208" t="s">
        <v>13536</v>
      </c>
      <c r="E5210" s="257">
        <v>0.31519999668297821</v>
      </c>
      <c r="F5210" s="258"/>
      <c r="G5210" s="259"/>
      <c r="H5210" s="259"/>
      <c r="I5210" s="210">
        <v>0.99</v>
      </c>
    </row>
    <row r="5211" spans="1:9" x14ac:dyDescent="0.25">
      <c r="A5211" s="208" t="s">
        <v>8809</v>
      </c>
      <c r="B5211" s="208" t="s">
        <v>16550</v>
      </c>
      <c r="C5211" s="208" t="s">
        <v>13281</v>
      </c>
      <c r="D5211" s="208" t="s">
        <v>13538</v>
      </c>
      <c r="E5211" s="257">
        <v>2.3999999747434888</v>
      </c>
      <c r="F5211" s="258"/>
      <c r="G5211" s="259"/>
      <c r="H5211" s="259"/>
      <c r="I5211" s="210">
        <v>5.1800001689189186</v>
      </c>
    </row>
    <row r="5212" spans="1:9" x14ac:dyDescent="0.25">
      <c r="A5212" s="208" t="s">
        <v>8809</v>
      </c>
      <c r="B5212" s="208" t="s">
        <v>16551</v>
      </c>
      <c r="C5212" s="208" t="s">
        <v>13281</v>
      </c>
      <c r="D5212" s="208" t="s">
        <v>13540</v>
      </c>
      <c r="E5212" s="257">
        <v>1.8406000332480921</v>
      </c>
      <c r="F5212" s="258"/>
      <c r="G5212" s="259"/>
      <c r="H5212" s="259"/>
      <c r="I5212" s="210">
        <v>0.53</v>
      </c>
    </row>
    <row r="5213" spans="1:9" x14ac:dyDescent="0.25">
      <c r="A5213" s="208" t="s">
        <v>8809</v>
      </c>
      <c r="B5213" s="208" t="s">
        <v>16552</v>
      </c>
      <c r="C5213" s="208" t="s">
        <v>13281</v>
      </c>
      <c r="D5213" s="208" t="s">
        <v>13542</v>
      </c>
      <c r="E5213" s="257">
        <v>3.379999964430414</v>
      </c>
      <c r="F5213" s="258"/>
      <c r="G5213" s="259"/>
      <c r="H5213" s="259"/>
      <c r="I5213" s="210">
        <v>0.53</v>
      </c>
    </row>
    <row r="5214" spans="1:9" x14ac:dyDescent="0.25">
      <c r="A5214" s="208" t="s">
        <v>8809</v>
      </c>
      <c r="B5214" s="208" t="s">
        <v>16553</v>
      </c>
      <c r="C5214" s="208" t="s">
        <v>13281</v>
      </c>
      <c r="D5214" s="208" t="s">
        <v>13544</v>
      </c>
      <c r="E5214" s="257">
        <v>41.039999568113657</v>
      </c>
      <c r="F5214" s="258"/>
      <c r="G5214" s="259"/>
      <c r="H5214" s="259"/>
      <c r="I5214" s="210">
        <v>5.8000001689189196</v>
      </c>
    </row>
    <row r="5215" spans="1:9" x14ac:dyDescent="0.25">
      <c r="A5215" s="208" t="s">
        <v>8809</v>
      </c>
      <c r="B5215" s="208" t="s">
        <v>16554</v>
      </c>
      <c r="C5215" s="208" t="s">
        <v>13281</v>
      </c>
      <c r="D5215" s="208" t="s">
        <v>13552</v>
      </c>
      <c r="E5215" s="257">
        <v>6.4200000376742956</v>
      </c>
      <c r="F5215" s="258"/>
      <c r="G5215" s="259"/>
      <c r="H5215" s="259"/>
      <c r="I5215" s="210">
        <v>4.120000168918919</v>
      </c>
    </row>
    <row r="5216" spans="1:9" x14ac:dyDescent="0.25">
      <c r="A5216" s="208" t="s">
        <v>8809</v>
      </c>
      <c r="B5216" s="208" t="s">
        <v>16555</v>
      </c>
      <c r="C5216" s="208" t="s">
        <v>13281</v>
      </c>
      <c r="D5216" s="208" t="s">
        <v>13552</v>
      </c>
      <c r="E5216" s="115">
        <v>6.3569000120294668</v>
      </c>
      <c r="I5216" s="210">
        <v>4.120000168918919</v>
      </c>
    </row>
    <row r="5217" spans="1:9" x14ac:dyDescent="0.25">
      <c r="A5217" s="208" t="s">
        <v>8809</v>
      </c>
      <c r="B5217" s="208" t="s">
        <v>16556</v>
      </c>
      <c r="C5217" s="208" t="s">
        <v>13281</v>
      </c>
      <c r="D5217" s="208" t="s">
        <v>13555</v>
      </c>
      <c r="E5217" s="257">
        <v>6.4525999847134958</v>
      </c>
      <c r="F5217" s="258"/>
      <c r="G5217" s="259"/>
      <c r="H5217" s="259"/>
      <c r="I5217" s="210">
        <v>1.03</v>
      </c>
    </row>
    <row r="5218" spans="1:9" x14ac:dyDescent="0.25">
      <c r="A5218" s="208" t="s">
        <v>8809</v>
      </c>
      <c r="B5218" s="208" t="s">
        <v>16557</v>
      </c>
      <c r="C5218" s="208" t="s">
        <v>13281</v>
      </c>
      <c r="D5218" s="208" t="s">
        <v>13557</v>
      </c>
      <c r="E5218" s="257">
        <v>1.7062000346624571</v>
      </c>
      <c r="F5218" s="258"/>
      <c r="G5218" s="259"/>
      <c r="H5218" s="259"/>
      <c r="I5218" s="210">
        <v>4.4600001689189188</v>
      </c>
    </row>
    <row r="5219" spans="1:9" x14ac:dyDescent="0.25">
      <c r="A5219" s="208" t="s">
        <v>8809</v>
      </c>
      <c r="B5219" s="208" t="s">
        <v>16558</v>
      </c>
      <c r="C5219" s="208" t="s">
        <v>13281</v>
      </c>
      <c r="D5219" s="208" t="s">
        <v>13559</v>
      </c>
      <c r="E5219" s="257">
        <v>2.9999999684293611E-2</v>
      </c>
      <c r="F5219" s="258"/>
      <c r="G5219" s="259"/>
      <c r="H5219" s="259"/>
      <c r="I5219" s="210">
        <v>4.4600001689189188</v>
      </c>
    </row>
    <row r="5220" spans="1:9" x14ac:dyDescent="0.25">
      <c r="A5220" s="208" t="s">
        <v>8809</v>
      </c>
      <c r="B5220" s="208" t="s">
        <v>16559</v>
      </c>
      <c r="C5220" s="208" t="s">
        <v>13281</v>
      </c>
      <c r="D5220" s="208" t="s">
        <v>13561</v>
      </c>
      <c r="E5220" s="257">
        <v>17.34000002799263</v>
      </c>
      <c r="F5220" s="258"/>
      <c r="G5220" s="259"/>
      <c r="H5220" s="259"/>
      <c r="I5220" s="210">
        <v>4.700000168918919</v>
      </c>
    </row>
    <row r="5221" spans="1:9" x14ac:dyDescent="0.25">
      <c r="A5221" s="208" t="s">
        <v>8809</v>
      </c>
      <c r="B5221" s="208" t="s">
        <v>16560</v>
      </c>
      <c r="C5221" s="208" t="s">
        <v>13281</v>
      </c>
      <c r="D5221" s="208" t="s">
        <v>13563</v>
      </c>
      <c r="E5221" s="257">
        <v>42.969999547803219</v>
      </c>
      <c r="F5221" s="258"/>
      <c r="G5221" s="259"/>
      <c r="H5221" s="259"/>
      <c r="I5221" s="210">
        <v>4.700000168918919</v>
      </c>
    </row>
    <row r="5222" spans="1:9" x14ac:dyDescent="0.25">
      <c r="A5222" s="208" t="s">
        <v>8809</v>
      </c>
      <c r="B5222" s="208" t="s">
        <v>16561</v>
      </c>
      <c r="C5222" s="208" t="s">
        <v>13281</v>
      </c>
      <c r="D5222" s="208" t="s">
        <v>13569</v>
      </c>
      <c r="E5222" s="257">
        <v>8.9000000115759015</v>
      </c>
      <c r="F5222" s="258"/>
      <c r="G5222" s="259"/>
      <c r="H5222" s="259"/>
      <c r="I5222" s="210">
        <v>0.83</v>
      </c>
    </row>
    <row r="5223" spans="1:9" x14ac:dyDescent="0.25">
      <c r="A5223" s="208" t="s">
        <v>8809</v>
      </c>
      <c r="B5223" s="208" t="s">
        <v>16562</v>
      </c>
      <c r="C5223" s="208" t="s">
        <v>13281</v>
      </c>
      <c r="D5223" s="208"/>
      <c r="E5223" s="115">
        <v>186.5300000365167</v>
      </c>
      <c r="I5223" s="210">
        <v>1.85000008445946</v>
      </c>
    </row>
    <row r="5224" spans="1:9" x14ac:dyDescent="0.25">
      <c r="A5224" s="208" t="s">
        <v>8809</v>
      </c>
      <c r="B5224" s="208" t="s">
        <v>16563</v>
      </c>
      <c r="C5224" s="208" t="s">
        <v>13281</v>
      </c>
      <c r="D5224" s="208"/>
      <c r="E5224" s="115">
        <v>186.5300000365167</v>
      </c>
      <c r="I5224" s="210">
        <v>1.85000008445946</v>
      </c>
    </row>
    <row r="5225" spans="1:9" x14ac:dyDescent="0.25">
      <c r="A5225" s="208" t="s">
        <v>8809</v>
      </c>
      <c r="B5225" s="208" t="s">
        <v>16564</v>
      </c>
      <c r="C5225" s="208" t="s">
        <v>13281</v>
      </c>
      <c r="D5225" s="208"/>
      <c r="E5225" s="115">
        <v>186.5300000365167</v>
      </c>
      <c r="I5225" s="210">
        <v>1.85000008445946</v>
      </c>
    </row>
    <row r="5226" spans="1:9" x14ac:dyDescent="0.25">
      <c r="A5226" s="208" t="s">
        <v>8809</v>
      </c>
      <c r="B5226" s="208" t="s">
        <v>16565</v>
      </c>
      <c r="C5226" s="208" t="s">
        <v>13281</v>
      </c>
      <c r="D5226" s="208"/>
      <c r="E5226" s="115">
        <v>0.35999999621152329</v>
      </c>
      <c r="I5226" s="210">
        <v>2.000000084459459</v>
      </c>
    </row>
    <row r="5227" spans="1:9" x14ac:dyDescent="0.25">
      <c r="A5227" s="208" t="s">
        <v>8809</v>
      </c>
      <c r="B5227" s="208" t="s">
        <v>16566</v>
      </c>
      <c r="C5227" s="208" t="s">
        <v>13281</v>
      </c>
      <c r="D5227" s="208"/>
      <c r="E5227" s="115">
        <v>0.53030002072822924</v>
      </c>
      <c r="I5227" s="210">
        <v>2.480000084459459</v>
      </c>
    </row>
    <row r="5228" spans="1:9" x14ac:dyDescent="0.25">
      <c r="A5228" s="208" t="s">
        <v>8809</v>
      </c>
      <c r="B5228" t="s">
        <v>16567</v>
      </c>
      <c r="C5228" s="208" t="s">
        <v>13281</v>
      </c>
      <c r="D5228" s="208"/>
      <c r="E5228" s="115">
        <v>0.10999999884240989</v>
      </c>
      <c r="I5228" s="210">
        <v>2.4000000844594589</v>
      </c>
    </row>
    <row r="5229" spans="1:9" x14ac:dyDescent="0.25">
      <c r="A5229" s="208" t="s">
        <v>8809</v>
      </c>
      <c r="B5229" s="208" t="s">
        <v>16568</v>
      </c>
      <c r="C5229" s="208" t="s">
        <v>13281</v>
      </c>
      <c r="D5229" s="208"/>
      <c r="E5229" s="257">
        <v>6.4400000374638253</v>
      </c>
      <c r="F5229" s="258"/>
      <c r="G5229" s="259"/>
      <c r="H5229" s="259"/>
      <c r="I5229" s="210">
        <v>2.500000084459459</v>
      </c>
    </row>
    <row r="5230" spans="1:9" x14ac:dyDescent="0.25">
      <c r="A5230" s="208" t="s">
        <v>8809</v>
      </c>
      <c r="B5230" s="208" t="s">
        <v>16569</v>
      </c>
      <c r="C5230" s="208" t="s">
        <v>13281</v>
      </c>
      <c r="D5230" s="208"/>
      <c r="E5230" s="257">
        <v>6.4400000374638253</v>
      </c>
      <c r="F5230" s="258"/>
      <c r="G5230" s="259"/>
      <c r="H5230" s="259"/>
      <c r="I5230" s="210">
        <v>2.500000084459459</v>
      </c>
    </row>
    <row r="5231" spans="1:9" x14ac:dyDescent="0.25">
      <c r="A5231" s="208" t="s">
        <v>8809</v>
      </c>
      <c r="B5231" s="208" t="s">
        <v>16570</v>
      </c>
      <c r="C5231" s="208" t="s">
        <v>13281</v>
      </c>
      <c r="D5231" s="208"/>
      <c r="E5231" s="115">
        <v>13.519161131079599</v>
      </c>
      <c r="I5231" s="210">
        <v>0.53</v>
      </c>
    </row>
    <row r="5232" spans="1:9" x14ac:dyDescent="0.25">
      <c r="A5232" s="208" t="s">
        <v>8809</v>
      </c>
      <c r="B5232" s="208">
        <v>131417134</v>
      </c>
      <c r="C5232" s="208" t="s">
        <v>8815</v>
      </c>
      <c r="D5232" s="208" t="s">
        <v>8826</v>
      </c>
      <c r="E5232" s="257">
        <v>39.559999583688509</v>
      </c>
      <c r="F5232" s="258"/>
      <c r="G5232" s="259"/>
      <c r="H5232" s="259"/>
      <c r="I5232" s="210">
        <v>2.20000008445946</v>
      </c>
    </row>
    <row r="5233" spans="1:9" x14ac:dyDescent="0.25">
      <c r="A5233" s="208" t="s">
        <v>8809</v>
      </c>
      <c r="B5233" s="208" t="s">
        <v>2747</v>
      </c>
      <c r="C5233" s="208" t="s">
        <v>10828</v>
      </c>
      <c r="D5233" s="208" t="s">
        <v>11740</v>
      </c>
      <c r="E5233" s="257">
        <v>3.2699999655880041</v>
      </c>
      <c r="F5233" s="258"/>
      <c r="G5233" s="259"/>
      <c r="H5233" s="259"/>
      <c r="I5233" s="210">
        <v>1.21</v>
      </c>
    </row>
    <row r="5234" spans="1:9" x14ac:dyDescent="0.25">
      <c r="A5234" s="208" t="s">
        <v>8809</v>
      </c>
      <c r="B5234" s="208" t="s">
        <v>11741</v>
      </c>
      <c r="C5234" s="208" t="s">
        <v>10828</v>
      </c>
      <c r="D5234" s="208" t="s">
        <v>11742</v>
      </c>
      <c r="E5234" s="115">
        <v>5.2474978663772918</v>
      </c>
      <c r="H5234" s="259"/>
      <c r="I5234" s="210">
        <v>2.91000008445946</v>
      </c>
    </row>
    <row r="5235" spans="1:9" x14ac:dyDescent="0.25">
      <c r="A5235" s="208" t="s">
        <v>8809</v>
      </c>
      <c r="B5235" s="208" t="s">
        <v>16571</v>
      </c>
      <c r="C5235" s="208" t="s">
        <v>13281</v>
      </c>
      <c r="D5235" s="208" t="s">
        <v>14551</v>
      </c>
      <c r="E5235" s="257">
        <v>2.9486999952780848</v>
      </c>
      <c r="F5235" s="258"/>
      <c r="G5235" s="259"/>
      <c r="H5235" s="259"/>
      <c r="I5235" s="210">
        <v>0.24</v>
      </c>
    </row>
    <row r="5236" spans="1:9" x14ac:dyDescent="0.25">
      <c r="A5236" s="208" t="s">
        <v>8809</v>
      </c>
      <c r="B5236" s="208" t="s">
        <v>16572</v>
      </c>
      <c r="C5236" s="208" t="s">
        <v>13281</v>
      </c>
      <c r="D5236" s="208" t="s">
        <v>14564</v>
      </c>
      <c r="E5236" s="257">
        <v>5.2800000496711386</v>
      </c>
      <c r="F5236" s="258"/>
      <c r="G5236" s="259"/>
      <c r="H5236" s="259"/>
      <c r="I5236" s="210">
        <v>86.610002956081075</v>
      </c>
    </row>
    <row r="5237" spans="1:9" x14ac:dyDescent="0.25">
      <c r="A5237" s="208" t="s">
        <v>8809</v>
      </c>
      <c r="B5237" s="208" t="s">
        <v>16573</v>
      </c>
      <c r="C5237" s="208" t="s">
        <v>13281</v>
      </c>
      <c r="D5237" s="208" t="s">
        <v>14566</v>
      </c>
      <c r="E5237" s="257">
        <v>6.8798187121302954</v>
      </c>
      <c r="F5237" s="258"/>
      <c r="G5237" s="259"/>
      <c r="H5237" s="259"/>
      <c r="I5237" s="210">
        <v>0.17</v>
      </c>
    </row>
    <row r="5238" spans="1:9" x14ac:dyDescent="0.25">
      <c r="A5238" s="208" t="s">
        <v>8809</v>
      </c>
      <c r="B5238" s="208" t="s">
        <v>16574</v>
      </c>
      <c r="C5238" s="208" t="s">
        <v>13281</v>
      </c>
      <c r="D5238" s="208" t="s">
        <v>14575</v>
      </c>
      <c r="E5238" s="257">
        <v>9.6534112112242969</v>
      </c>
      <c r="F5238" s="258"/>
      <c r="G5238" s="259"/>
      <c r="H5238" s="259"/>
      <c r="I5238" s="210">
        <v>0.16</v>
      </c>
    </row>
    <row r="5239" spans="1:9" x14ac:dyDescent="0.25">
      <c r="A5239" s="208" t="s">
        <v>8809</v>
      </c>
      <c r="B5239" s="208" t="s">
        <v>16575</v>
      </c>
      <c r="C5239" s="208" t="s">
        <v>13281</v>
      </c>
      <c r="D5239" s="208" t="s">
        <v>14577</v>
      </c>
      <c r="E5239" s="115">
        <v>0.70830001885503813</v>
      </c>
      <c r="I5239" s="210">
        <v>0.09</v>
      </c>
    </row>
    <row r="5240" spans="1:9" x14ac:dyDescent="0.25">
      <c r="A5240" s="208" t="s">
        <v>8809</v>
      </c>
      <c r="B5240" s="208" t="s">
        <v>16576</v>
      </c>
      <c r="C5240" s="208" t="s">
        <v>13281</v>
      </c>
      <c r="D5240" s="208" t="s">
        <v>14579</v>
      </c>
      <c r="E5240" s="257">
        <v>9.7699998971849524</v>
      </c>
      <c r="F5240" s="258"/>
      <c r="G5240" s="259"/>
      <c r="H5240" s="259"/>
      <c r="I5240" s="210">
        <v>0.33</v>
      </c>
    </row>
    <row r="5241" spans="1:9" x14ac:dyDescent="0.25">
      <c r="A5241" s="208" t="s">
        <v>8809</v>
      </c>
      <c r="B5241" s="208" t="s">
        <v>16577</v>
      </c>
      <c r="C5241" s="208" t="s">
        <v>13281</v>
      </c>
      <c r="D5241" s="208" t="s">
        <v>14581</v>
      </c>
      <c r="E5241" s="257">
        <v>55.397499969508033</v>
      </c>
      <c r="F5241" s="258"/>
      <c r="G5241" s="259"/>
      <c r="H5241" s="259"/>
      <c r="I5241" s="210">
        <v>0.28000000000000003</v>
      </c>
    </row>
    <row r="5242" spans="1:9" x14ac:dyDescent="0.25">
      <c r="A5242" s="208" t="s">
        <v>8809</v>
      </c>
      <c r="B5242" s="208" t="s">
        <v>16578</v>
      </c>
      <c r="C5242" s="208" t="s">
        <v>13281</v>
      </c>
      <c r="D5242" s="208" t="s">
        <v>14583</v>
      </c>
      <c r="E5242" s="257">
        <v>42.969999547803219</v>
      </c>
      <c r="F5242" s="258"/>
      <c r="G5242" s="259"/>
      <c r="H5242" s="259"/>
      <c r="I5242" s="210">
        <v>0.17</v>
      </c>
    </row>
    <row r="5243" spans="1:9" x14ac:dyDescent="0.25">
      <c r="A5243" s="208" t="s">
        <v>8809</v>
      </c>
      <c r="B5243" s="208" t="s">
        <v>16579</v>
      </c>
      <c r="C5243" s="208" t="s">
        <v>13281</v>
      </c>
      <c r="D5243" s="208" t="s">
        <v>14589</v>
      </c>
      <c r="E5243" s="257">
        <v>42.944856269983092</v>
      </c>
      <c r="F5243" s="258"/>
      <c r="G5243" s="259"/>
      <c r="H5243" s="259"/>
      <c r="I5243" s="210">
        <v>0.61</v>
      </c>
    </row>
    <row r="5244" spans="1:9" x14ac:dyDescent="0.25">
      <c r="A5244" s="208" t="s">
        <v>8809</v>
      </c>
      <c r="B5244" s="208" t="s">
        <v>16580</v>
      </c>
      <c r="C5244" s="208" t="s">
        <v>13281</v>
      </c>
      <c r="D5244" s="208" t="s">
        <v>14597</v>
      </c>
      <c r="E5244" s="115">
        <v>5.9999999368587222E-2</v>
      </c>
      <c r="I5244" s="210">
        <v>0.44</v>
      </c>
    </row>
    <row r="5245" spans="1:9" x14ac:dyDescent="0.25">
      <c r="A5245" s="208" t="s">
        <v>8809</v>
      </c>
      <c r="B5245" s="208" t="s">
        <v>16581</v>
      </c>
      <c r="C5245" s="208" t="s">
        <v>13281</v>
      </c>
      <c r="D5245" s="208" t="s">
        <v>14605</v>
      </c>
      <c r="E5245" s="115">
        <v>0.23999999747434889</v>
      </c>
      <c r="H5245" s="259"/>
      <c r="I5245" s="210">
        <v>7.860000253378379</v>
      </c>
    </row>
    <row r="5246" spans="1:9" x14ac:dyDescent="0.25">
      <c r="A5246" s="208" t="s">
        <v>8809</v>
      </c>
      <c r="B5246" s="208" t="s">
        <v>16582</v>
      </c>
      <c r="C5246" s="208" t="s">
        <v>13281</v>
      </c>
      <c r="D5246" s="208" t="s">
        <v>14609</v>
      </c>
      <c r="E5246" s="257">
        <v>42.944856269983092</v>
      </c>
      <c r="F5246" s="258"/>
      <c r="G5246" s="259"/>
      <c r="H5246" s="259"/>
      <c r="I5246" s="210">
        <v>0.03</v>
      </c>
    </row>
    <row r="5247" spans="1:9" x14ac:dyDescent="0.25">
      <c r="A5247" s="208" t="s">
        <v>8809</v>
      </c>
      <c r="B5247" s="208" t="s">
        <v>16583</v>
      </c>
      <c r="C5247" s="208" t="s">
        <v>13281</v>
      </c>
      <c r="D5247" s="208" t="s">
        <v>14611</v>
      </c>
      <c r="E5247" s="115">
        <v>7.9000000220994471</v>
      </c>
      <c r="H5247" s="259"/>
      <c r="I5247" s="210">
        <v>3.890000168918919</v>
      </c>
    </row>
    <row r="5248" spans="1:9" x14ac:dyDescent="0.25">
      <c r="A5248" s="208" t="s">
        <v>8809</v>
      </c>
      <c r="B5248" s="208" t="s">
        <v>16584</v>
      </c>
      <c r="C5248" s="208" t="s">
        <v>13281</v>
      </c>
      <c r="D5248" s="208"/>
      <c r="E5248" s="115">
        <v>3.4994999894817149</v>
      </c>
      <c r="I5248" s="210">
        <v>0.01</v>
      </c>
    </row>
    <row r="5249" spans="1:9" x14ac:dyDescent="0.25">
      <c r="A5249" s="208" t="s">
        <v>8809</v>
      </c>
      <c r="B5249" s="208" t="s">
        <v>16585</v>
      </c>
      <c r="C5249" s="208" t="s">
        <v>13281</v>
      </c>
      <c r="D5249" s="208"/>
      <c r="E5249" s="257">
        <v>3.1041710801981468</v>
      </c>
      <c r="F5249" s="258"/>
      <c r="G5249" s="259"/>
      <c r="H5249" s="259"/>
      <c r="I5249" s="210">
        <v>0.83</v>
      </c>
    </row>
    <row r="5250" spans="1:9" x14ac:dyDescent="0.25">
      <c r="A5250" s="208" t="s">
        <v>8809</v>
      </c>
      <c r="B5250" s="208" t="s">
        <v>16586</v>
      </c>
      <c r="C5250" s="208" t="s">
        <v>13281</v>
      </c>
      <c r="D5250" s="208"/>
      <c r="E5250" s="115">
        <v>3.4994999894817149</v>
      </c>
      <c r="I5250" s="210">
        <v>0.01</v>
      </c>
    </row>
    <row r="5251" spans="1:9" x14ac:dyDescent="0.25">
      <c r="A5251" s="208" t="s">
        <v>8809</v>
      </c>
      <c r="B5251" s="208">
        <v>357971939</v>
      </c>
      <c r="C5251" s="208" t="s">
        <v>10828</v>
      </c>
      <c r="D5251" s="208" t="s">
        <v>13197</v>
      </c>
      <c r="E5251" s="115">
        <v>2.824788183901203</v>
      </c>
      <c r="H5251" s="259"/>
      <c r="I5251" s="210">
        <v>0.04</v>
      </c>
    </row>
    <row r="5252" spans="1:9" x14ac:dyDescent="0.25">
      <c r="A5252" s="208" t="s">
        <v>8809</v>
      </c>
      <c r="B5252" s="256" t="s">
        <v>16587</v>
      </c>
      <c r="C5252" s="208" t="s">
        <v>13281</v>
      </c>
      <c r="D5252" s="208" t="s">
        <v>14675</v>
      </c>
      <c r="E5252" s="257">
        <v>2.7063999715190739</v>
      </c>
      <c r="F5252" s="258"/>
      <c r="G5252" s="259"/>
      <c r="H5252" s="259"/>
      <c r="I5252" s="210">
        <v>0.4</v>
      </c>
    </row>
    <row r="5253" spans="1:9" x14ac:dyDescent="0.25">
      <c r="A5253" s="208" t="s">
        <v>8809</v>
      </c>
      <c r="B5253" s="256" t="s">
        <v>16588</v>
      </c>
      <c r="C5253" s="208" t="s">
        <v>13281</v>
      </c>
      <c r="D5253" s="208" t="s">
        <v>14677</v>
      </c>
      <c r="E5253" s="257">
        <v>2.5254534856568962</v>
      </c>
      <c r="F5253" s="258"/>
      <c r="G5253" s="259"/>
      <c r="H5253" s="259"/>
      <c r="I5253" s="210">
        <v>1.06</v>
      </c>
    </row>
    <row r="5254" spans="1:9" x14ac:dyDescent="0.25">
      <c r="A5254" s="208" t="s">
        <v>8809</v>
      </c>
      <c r="B5254" s="256" t="s">
        <v>16589</v>
      </c>
      <c r="C5254" s="208" t="s">
        <v>13281</v>
      </c>
      <c r="D5254" s="208" t="s">
        <v>14679</v>
      </c>
      <c r="E5254" s="257">
        <v>2.329999975480137</v>
      </c>
      <c r="F5254" s="258"/>
      <c r="G5254" s="259"/>
      <c r="H5254" s="259"/>
      <c r="I5254" s="210">
        <v>1.2</v>
      </c>
    </row>
    <row r="5255" spans="1:9" x14ac:dyDescent="0.25">
      <c r="A5255" s="208" t="s">
        <v>8809</v>
      </c>
      <c r="B5255" s="256" t="s">
        <v>16590</v>
      </c>
      <c r="C5255" s="208" t="s">
        <v>13281</v>
      </c>
      <c r="D5255" s="208" t="s">
        <v>14681</v>
      </c>
      <c r="E5255" s="115">
        <v>42.929999969166012</v>
      </c>
      <c r="I5255" s="210">
        <v>0.24</v>
      </c>
    </row>
    <row r="5256" spans="1:9" x14ac:dyDescent="0.25">
      <c r="A5256" s="208" t="s">
        <v>8809</v>
      </c>
      <c r="B5256" s="256" t="s">
        <v>16591</v>
      </c>
      <c r="C5256" s="208" t="s">
        <v>13281</v>
      </c>
      <c r="D5256" s="208" t="s">
        <v>14683</v>
      </c>
      <c r="E5256" s="115">
        <v>8.4250672094178682</v>
      </c>
      <c r="H5256" s="259"/>
      <c r="I5256" s="210">
        <v>0.18</v>
      </c>
    </row>
    <row r="5257" spans="1:9" x14ac:dyDescent="0.25">
      <c r="A5257" s="208" t="s">
        <v>8809</v>
      </c>
      <c r="B5257" s="256" t="s">
        <v>16592</v>
      </c>
      <c r="C5257" s="208" t="s">
        <v>13281</v>
      </c>
      <c r="D5257" s="208" t="s">
        <v>14687</v>
      </c>
      <c r="E5257" s="115">
        <v>117.0800000307287</v>
      </c>
      <c r="I5257" s="210">
        <v>0.33</v>
      </c>
    </row>
    <row r="5258" spans="1:9" x14ac:dyDescent="0.25">
      <c r="A5258" s="208" t="s">
        <v>8809</v>
      </c>
      <c r="B5258" s="256" t="s">
        <v>16593</v>
      </c>
      <c r="C5258" s="208" t="s">
        <v>13281</v>
      </c>
      <c r="D5258" s="208" t="s">
        <v>14689</v>
      </c>
      <c r="E5258" s="257">
        <v>1.84999998053144</v>
      </c>
      <c r="F5258" s="258"/>
      <c r="G5258" s="259"/>
      <c r="H5258" s="259"/>
      <c r="I5258" s="210">
        <v>1.290000084459459</v>
      </c>
    </row>
    <row r="5259" spans="1:9" x14ac:dyDescent="0.25">
      <c r="A5259" s="208" t="s">
        <v>8809</v>
      </c>
      <c r="B5259" s="256" t="s">
        <v>16594</v>
      </c>
      <c r="C5259" s="208" t="s">
        <v>13281</v>
      </c>
      <c r="D5259" s="208" t="s">
        <v>14691</v>
      </c>
      <c r="E5259" s="257">
        <v>2.8054000230949749</v>
      </c>
      <c r="F5259" s="258"/>
      <c r="G5259" s="259"/>
      <c r="H5259" s="259"/>
      <c r="I5259" s="210">
        <v>1.290000084459459</v>
      </c>
    </row>
    <row r="5260" spans="1:9" x14ac:dyDescent="0.25">
      <c r="A5260" s="208" t="s">
        <v>8809</v>
      </c>
      <c r="B5260" s="256" t="s">
        <v>16595</v>
      </c>
      <c r="C5260" s="208" t="s">
        <v>13281</v>
      </c>
      <c r="D5260" s="208" t="s">
        <v>14693</v>
      </c>
      <c r="E5260" s="115">
        <v>2.0199999787424372</v>
      </c>
      <c r="I5260" s="210">
        <v>4.5700001689189191</v>
      </c>
    </row>
    <row r="5261" spans="1:9" x14ac:dyDescent="0.25">
      <c r="A5261" s="208" t="s">
        <v>8809</v>
      </c>
      <c r="B5261" s="256" t="s">
        <v>16596</v>
      </c>
      <c r="C5261" s="208" t="s">
        <v>13281</v>
      </c>
      <c r="D5261" s="208" t="s">
        <v>14695</v>
      </c>
      <c r="E5261" s="257">
        <v>17.933100363766371</v>
      </c>
      <c r="F5261" s="258"/>
      <c r="G5261" s="259"/>
      <c r="H5261" s="259"/>
      <c r="I5261" s="210">
        <v>4.5700001689189191</v>
      </c>
    </row>
    <row r="5262" spans="1:9" x14ac:dyDescent="0.25">
      <c r="A5262" s="208" t="s">
        <v>8809</v>
      </c>
      <c r="B5262" s="256" t="s">
        <v>16597</v>
      </c>
      <c r="C5262" s="208" t="s">
        <v>13281</v>
      </c>
      <c r="D5262" s="208" t="s">
        <v>14697</v>
      </c>
      <c r="E5262" s="115">
        <v>2.3999999747434888</v>
      </c>
      <c r="I5262" s="210">
        <v>1.1200000000000001</v>
      </c>
    </row>
    <row r="5263" spans="1:9" x14ac:dyDescent="0.25">
      <c r="A5263" s="208" t="s">
        <v>8809</v>
      </c>
      <c r="B5263" s="256" t="s">
        <v>16598</v>
      </c>
      <c r="C5263" s="208" t="s">
        <v>13281</v>
      </c>
      <c r="D5263" s="208" t="s">
        <v>14697</v>
      </c>
      <c r="E5263" s="115">
        <v>1.0099999893712179</v>
      </c>
      <c r="I5263" s="210">
        <v>1.0900000000000001</v>
      </c>
    </row>
    <row r="5264" spans="1:9" x14ac:dyDescent="0.25">
      <c r="A5264" s="208" t="s">
        <v>8809</v>
      </c>
      <c r="B5264" s="256" t="s">
        <v>16599</v>
      </c>
      <c r="C5264" s="208" t="s">
        <v>13281</v>
      </c>
      <c r="D5264" s="208" t="s">
        <v>14700</v>
      </c>
      <c r="E5264" s="115">
        <v>5.3470507198416133</v>
      </c>
      <c r="I5264" s="210">
        <v>0.86</v>
      </c>
    </row>
    <row r="5265" spans="1:9" x14ac:dyDescent="0.25">
      <c r="A5265" s="208" t="s">
        <v>8809</v>
      </c>
      <c r="B5265" s="256" t="s">
        <v>16600</v>
      </c>
      <c r="C5265" s="208" t="s">
        <v>13281</v>
      </c>
      <c r="D5265" s="208" t="s">
        <v>14702</v>
      </c>
      <c r="E5265" s="115">
        <v>2.0274000312822942</v>
      </c>
      <c r="H5265" s="259"/>
      <c r="I5265" s="210">
        <v>1.2</v>
      </c>
    </row>
    <row r="5266" spans="1:9" x14ac:dyDescent="0.25">
      <c r="A5266" s="208" t="s">
        <v>8809</v>
      </c>
      <c r="B5266" s="256" t="s">
        <v>16601</v>
      </c>
      <c r="C5266" s="208" t="s">
        <v>13281</v>
      </c>
      <c r="D5266" s="208" t="s">
        <v>14704</v>
      </c>
      <c r="E5266" s="257">
        <v>9.6534112112242969</v>
      </c>
      <c r="F5266" s="258"/>
      <c r="G5266" s="259"/>
      <c r="H5266" s="259"/>
      <c r="I5266" s="210">
        <v>1.2</v>
      </c>
    </row>
    <row r="5267" spans="1:9" x14ac:dyDescent="0.25">
      <c r="A5267" s="208" t="s">
        <v>8809</v>
      </c>
      <c r="B5267" s="256" t="s">
        <v>16602</v>
      </c>
      <c r="C5267" s="208" t="s">
        <v>13281</v>
      </c>
      <c r="D5267" s="208" t="s">
        <v>14716</v>
      </c>
      <c r="E5267" s="257">
        <v>2.0307000049387001</v>
      </c>
      <c r="F5267" s="258"/>
      <c r="G5267" s="259"/>
      <c r="H5267" s="259"/>
      <c r="I5267" s="210">
        <v>0.25</v>
      </c>
    </row>
    <row r="5268" spans="1:9" x14ac:dyDescent="0.25">
      <c r="A5268" s="208" t="s">
        <v>8809</v>
      </c>
      <c r="B5268" s="256" t="s">
        <v>16603</v>
      </c>
      <c r="C5268" s="208" t="s">
        <v>13281</v>
      </c>
      <c r="D5268" s="208" t="s">
        <v>14718</v>
      </c>
      <c r="E5268" s="257">
        <v>1.0399999890555121</v>
      </c>
      <c r="F5268" s="258"/>
      <c r="G5268" s="259"/>
      <c r="H5268" s="259"/>
      <c r="I5268" s="210">
        <v>0.08</v>
      </c>
    </row>
    <row r="5269" spans="1:9" x14ac:dyDescent="0.25">
      <c r="A5269" s="208" t="s">
        <v>8809</v>
      </c>
      <c r="B5269" s="256" t="s">
        <v>16604</v>
      </c>
      <c r="C5269" s="208" t="s">
        <v>13281</v>
      </c>
      <c r="D5269" s="208" t="s">
        <v>14720</v>
      </c>
      <c r="E5269" s="257">
        <v>3.1321942317054021</v>
      </c>
      <c r="F5269" s="258"/>
      <c r="G5269" s="259"/>
      <c r="H5269" s="259"/>
      <c r="I5269" s="210">
        <v>0.19</v>
      </c>
    </row>
    <row r="5270" spans="1:9" x14ac:dyDescent="0.25">
      <c r="A5270" s="208" t="s">
        <v>8809</v>
      </c>
      <c r="B5270" s="256" t="s">
        <v>16605</v>
      </c>
      <c r="C5270" s="208" t="s">
        <v>13281</v>
      </c>
      <c r="D5270" s="208" t="s">
        <v>14722</v>
      </c>
      <c r="E5270" s="115">
        <v>9.9999998947645372E-2</v>
      </c>
      <c r="I5270" s="210">
        <v>0.78</v>
      </c>
    </row>
    <row r="5271" spans="1:9" x14ac:dyDescent="0.25">
      <c r="A5271" s="208" t="s">
        <v>8809</v>
      </c>
      <c r="B5271" s="256" t="s">
        <v>16606</v>
      </c>
      <c r="C5271" s="208" t="s">
        <v>13281</v>
      </c>
      <c r="D5271" s="208" t="s">
        <v>14677</v>
      </c>
      <c r="E5271" s="257">
        <v>1.779999981268088</v>
      </c>
      <c r="F5271" s="258"/>
      <c r="G5271" s="259"/>
      <c r="H5271" s="259"/>
      <c r="I5271" s="210">
        <v>0.45</v>
      </c>
    </row>
    <row r="5272" spans="1:9" x14ac:dyDescent="0.25">
      <c r="A5272" s="208" t="s">
        <v>8809</v>
      </c>
      <c r="B5272" s="256" t="s">
        <v>16607</v>
      </c>
      <c r="C5272" s="208" t="s">
        <v>13281</v>
      </c>
      <c r="D5272" s="208" t="s">
        <v>14725</v>
      </c>
      <c r="E5272" s="115">
        <v>102.9599999688503</v>
      </c>
      <c r="I5272" s="210">
        <v>0.21</v>
      </c>
    </row>
    <row r="5273" spans="1:9" x14ac:dyDescent="0.25">
      <c r="A5273" s="208" t="s">
        <v>8809</v>
      </c>
      <c r="B5273" s="256" t="s">
        <v>16608</v>
      </c>
      <c r="C5273" s="208" t="s">
        <v>13281</v>
      </c>
      <c r="D5273" s="208" t="s">
        <v>14737</v>
      </c>
      <c r="E5273" s="257">
        <v>41.199999987371747</v>
      </c>
      <c r="F5273" s="258"/>
      <c r="G5273" s="259"/>
      <c r="H5273" s="259"/>
      <c r="I5273" s="210">
        <v>1.37000008445946</v>
      </c>
    </row>
    <row r="5274" spans="1:9" x14ac:dyDescent="0.25">
      <c r="A5274" s="208" t="s">
        <v>8809</v>
      </c>
      <c r="B5274" s="256" t="s">
        <v>16609</v>
      </c>
      <c r="C5274" s="208" t="s">
        <v>13281</v>
      </c>
      <c r="D5274" s="208" t="s">
        <v>14739</v>
      </c>
      <c r="E5274" s="257">
        <v>2.2999999757958429</v>
      </c>
      <c r="F5274" s="258"/>
      <c r="G5274" s="259"/>
      <c r="H5274" s="259"/>
      <c r="I5274" s="210">
        <v>0.28000000000000003</v>
      </c>
    </row>
    <row r="5275" spans="1:9" x14ac:dyDescent="0.25">
      <c r="A5275" s="208" t="s">
        <v>8809</v>
      </c>
      <c r="B5275" s="256" t="s">
        <v>16610</v>
      </c>
      <c r="C5275" s="208" t="s">
        <v>13281</v>
      </c>
      <c r="D5275" s="208" t="s">
        <v>14741</v>
      </c>
      <c r="E5275" s="257">
        <v>213.9999999579058</v>
      </c>
      <c r="F5275" s="258"/>
      <c r="G5275" s="259"/>
      <c r="H5275" s="259"/>
      <c r="I5275" s="210">
        <v>0.25</v>
      </c>
    </row>
    <row r="5276" spans="1:9" x14ac:dyDescent="0.25">
      <c r="A5276" s="208" t="s">
        <v>8809</v>
      </c>
      <c r="B5276" s="256" t="s">
        <v>16611</v>
      </c>
      <c r="C5276" s="208" t="s">
        <v>13281</v>
      </c>
      <c r="D5276" s="208" t="s">
        <v>14753</v>
      </c>
      <c r="E5276" s="257">
        <v>8.9999999052880822E-2</v>
      </c>
      <c r="F5276" s="258"/>
      <c r="G5276" s="259"/>
      <c r="H5276" s="259"/>
      <c r="I5276" s="210">
        <v>1.740000084459459</v>
      </c>
    </row>
    <row r="5277" spans="1:9" x14ac:dyDescent="0.25">
      <c r="A5277" s="208" t="s">
        <v>8809</v>
      </c>
      <c r="B5277" s="256" t="s">
        <v>16612</v>
      </c>
      <c r="C5277" s="208" t="s">
        <v>13281</v>
      </c>
      <c r="D5277" s="208"/>
      <c r="E5277" s="115">
        <v>8.4250672094178682</v>
      </c>
      <c r="H5277" s="259"/>
      <c r="I5277" s="210">
        <v>0.18</v>
      </c>
    </row>
    <row r="5278" spans="1:9" x14ac:dyDescent="0.25">
      <c r="A5278" s="208" t="s">
        <v>8809</v>
      </c>
      <c r="B5278" s="256" t="s">
        <v>16613</v>
      </c>
      <c r="C5278" s="208" t="s">
        <v>13281</v>
      </c>
      <c r="D5278" s="208"/>
      <c r="E5278" s="257">
        <v>9.6534112112242969</v>
      </c>
      <c r="F5278" s="258"/>
      <c r="G5278" s="259"/>
      <c r="H5278" s="259"/>
      <c r="I5278" s="210">
        <v>1.2</v>
      </c>
    </row>
    <row r="5279" spans="1:9" x14ac:dyDescent="0.25">
      <c r="A5279" s="208" t="s">
        <v>8809</v>
      </c>
      <c r="B5279" s="256" t="s">
        <v>16614</v>
      </c>
      <c r="C5279" s="208" t="s">
        <v>13281</v>
      </c>
      <c r="D5279" s="208"/>
      <c r="E5279" s="257">
        <v>9.6534112112242969</v>
      </c>
      <c r="F5279" s="258"/>
      <c r="G5279" s="259"/>
      <c r="H5279" s="259"/>
      <c r="I5279" s="210">
        <v>1.2</v>
      </c>
    </row>
    <row r="5280" spans="1:9" x14ac:dyDescent="0.25">
      <c r="A5280" s="208" t="s">
        <v>8809</v>
      </c>
      <c r="B5280" s="256" t="s">
        <v>16615</v>
      </c>
      <c r="C5280" s="208" t="s">
        <v>13281</v>
      </c>
      <c r="D5280" s="208"/>
      <c r="E5280" s="257">
        <v>2.0307000049387001</v>
      </c>
      <c r="F5280" s="258"/>
      <c r="G5280" s="259"/>
      <c r="H5280" s="259"/>
      <c r="I5280" s="210">
        <v>0.25</v>
      </c>
    </row>
    <row r="5281" spans="1:9" x14ac:dyDescent="0.25">
      <c r="A5281" s="208" t="s">
        <v>8809</v>
      </c>
      <c r="B5281" s="256" t="s">
        <v>16616</v>
      </c>
      <c r="C5281" s="208" t="s">
        <v>13281</v>
      </c>
      <c r="D5281" s="208"/>
      <c r="E5281" s="115">
        <v>7.9999999158116286E-2</v>
      </c>
      <c r="I5281" s="210">
        <v>0.11</v>
      </c>
    </row>
    <row r="5282" spans="1:9" x14ac:dyDescent="0.25">
      <c r="A5282" s="208" t="s">
        <v>8809</v>
      </c>
      <c r="B5282" s="256" t="s">
        <v>16617</v>
      </c>
      <c r="C5282" s="208" t="s">
        <v>13281</v>
      </c>
      <c r="D5282" s="208"/>
      <c r="E5282" s="115">
        <v>7.9999999158116286E-2</v>
      </c>
      <c r="I5282" s="210">
        <v>0.11</v>
      </c>
    </row>
    <row r="5283" spans="1:9" x14ac:dyDescent="0.25">
      <c r="A5283" s="208" t="s">
        <v>8809</v>
      </c>
      <c r="B5283" s="256" t="s">
        <v>16618</v>
      </c>
      <c r="C5283" s="208" t="s">
        <v>13281</v>
      </c>
      <c r="D5283" s="208"/>
      <c r="E5283" s="115">
        <v>7.9999999158116286E-2</v>
      </c>
      <c r="I5283" s="210">
        <v>0.11</v>
      </c>
    </row>
    <row r="5284" spans="1:9" x14ac:dyDescent="0.25">
      <c r="A5284" s="208" t="s">
        <v>8809</v>
      </c>
      <c r="B5284" s="256" t="s">
        <v>16619</v>
      </c>
      <c r="C5284" s="208"/>
      <c r="D5284" s="208"/>
      <c r="E5284" s="257">
        <v>17.933100363766371</v>
      </c>
      <c r="F5284" s="258"/>
      <c r="G5284" s="259"/>
      <c r="H5284" s="259"/>
      <c r="I5284" s="210">
        <v>4.5700001689189191</v>
      </c>
    </row>
    <row r="5285" spans="1:9" x14ac:dyDescent="0.25">
      <c r="A5285" s="208" t="s">
        <v>8809</v>
      </c>
      <c r="B5285" s="256" t="s">
        <v>16620</v>
      </c>
      <c r="C5285" s="208"/>
      <c r="D5285" s="208"/>
      <c r="E5285" s="257">
        <v>17.933100363766371</v>
      </c>
      <c r="F5285" s="258"/>
      <c r="G5285" s="259"/>
      <c r="H5285" s="259"/>
      <c r="I5285" s="210">
        <v>4.5700001689189191</v>
      </c>
    </row>
    <row r="5286" spans="1:9" x14ac:dyDescent="0.25">
      <c r="A5286" s="208" t="s">
        <v>8809</v>
      </c>
      <c r="B5286" s="256" t="s">
        <v>16621</v>
      </c>
      <c r="C5286" s="208" t="s">
        <v>13281</v>
      </c>
      <c r="D5286" s="208"/>
      <c r="E5286" s="257">
        <v>9.6534112112242969</v>
      </c>
      <c r="F5286" s="258"/>
      <c r="G5286" s="259"/>
      <c r="H5286" s="259"/>
      <c r="I5286" s="210">
        <v>1.2</v>
      </c>
    </row>
    <row r="5287" spans="1:9" x14ac:dyDescent="0.25">
      <c r="A5287" s="208" t="s">
        <v>8809</v>
      </c>
      <c r="B5287" s="256" t="s">
        <v>16622</v>
      </c>
      <c r="C5287" s="208" t="s">
        <v>13281</v>
      </c>
      <c r="D5287" s="208"/>
      <c r="E5287" s="257">
        <v>9.6534112112242969</v>
      </c>
      <c r="F5287" s="258"/>
      <c r="G5287" s="259"/>
      <c r="H5287" s="259"/>
      <c r="I5287" s="210">
        <v>1.2</v>
      </c>
    </row>
    <row r="5288" spans="1:9" x14ac:dyDescent="0.25">
      <c r="A5288" s="208" t="s">
        <v>8809</v>
      </c>
      <c r="B5288" s="256" t="s">
        <v>16623</v>
      </c>
      <c r="C5288" s="208"/>
      <c r="D5288" s="208"/>
      <c r="E5288" s="257">
        <v>17.933100363766371</v>
      </c>
      <c r="F5288" s="258"/>
      <c r="G5288" s="259"/>
      <c r="H5288" s="259"/>
      <c r="I5288" s="210">
        <v>4.5700001689189191</v>
      </c>
    </row>
    <row r="5289" spans="1:9" x14ac:dyDescent="0.25">
      <c r="A5289" s="208" t="s">
        <v>8809</v>
      </c>
      <c r="B5289" s="256" t="s">
        <v>16624</v>
      </c>
      <c r="C5289" s="208" t="s">
        <v>13281</v>
      </c>
      <c r="D5289" s="208"/>
      <c r="E5289" s="115">
        <v>2858.470000016101</v>
      </c>
      <c r="I5289" s="210">
        <v>0.14000000000000001</v>
      </c>
    </row>
    <row r="5290" spans="1:9" x14ac:dyDescent="0.25">
      <c r="A5290" s="208" t="s">
        <v>8809</v>
      </c>
      <c r="B5290" s="208">
        <v>8311231</v>
      </c>
      <c r="C5290" s="208" t="s">
        <v>8811</v>
      </c>
      <c r="D5290" s="208" t="s">
        <v>8821</v>
      </c>
      <c r="E5290" s="115">
        <v>0.43969996906393077</v>
      </c>
      <c r="I5290" s="210">
        <v>0.18690000000000001</v>
      </c>
    </row>
    <row r="5291" spans="1:9" x14ac:dyDescent="0.25">
      <c r="A5291" s="208" t="s">
        <v>8809</v>
      </c>
      <c r="B5291" s="208">
        <v>84311313</v>
      </c>
      <c r="C5291" s="208" t="s">
        <v>8811</v>
      </c>
      <c r="D5291" s="208" t="s">
        <v>10834</v>
      </c>
      <c r="E5291" s="257">
        <v>11.65999987729545</v>
      </c>
      <c r="F5291" s="258"/>
      <c r="G5291" s="259"/>
      <c r="H5291" s="259"/>
      <c r="I5291" s="210">
        <v>4.24E-2</v>
      </c>
    </row>
    <row r="5292" spans="1:9" x14ac:dyDescent="0.25">
      <c r="A5292" s="208" t="s">
        <v>8809</v>
      </c>
      <c r="B5292" s="208">
        <v>84409379</v>
      </c>
      <c r="C5292" s="208" t="s">
        <v>8811</v>
      </c>
      <c r="D5292" s="208" t="s">
        <v>8822</v>
      </c>
      <c r="E5292" s="257">
        <v>2.37999997495396</v>
      </c>
      <c r="F5292" s="258"/>
      <c r="G5292" s="259"/>
      <c r="H5292" s="259"/>
      <c r="I5292" s="210">
        <v>0.26119999999999999</v>
      </c>
    </row>
    <row r="5293" spans="1:9" x14ac:dyDescent="0.25">
      <c r="A5293" s="208" t="s">
        <v>8809</v>
      </c>
      <c r="B5293" s="208">
        <v>85311115</v>
      </c>
      <c r="C5293" s="208" t="s">
        <v>8818</v>
      </c>
      <c r="D5293" s="208" t="s">
        <v>10837</v>
      </c>
      <c r="E5293" s="115">
        <v>25.889999727545391</v>
      </c>
      <c r="I5293" s="210">
        <v>0.35</v>
      </c>
    </row>
    <row r="5294" spans="1:9" x14ac:dyDescent="0.25">
      <c r="A5294" s="208" t="s">
        <v>8809</v>
      </c>
      <c r="B5294" s="208" t="s">
        <v>13199</v>
      </c>
      <c r="C5294" s="208" t="s">
        <v>10828</v>
      </c>
      <c r="D5294" s="208" t="s">
        <v>13200</v>
      </c>
      <c r="E5294" s="257">
        <v>5.3068928670676891</v>
      </c>
      <c r="F5294" s="258"/>
      <c r="G5294" s="259"/>
      <c r="H5294" s="259"/>
      <c r="I5294" s="210">
        <v>0.21</v>
      </c>
    </row>
    <row r="5295" spans="1:9" x14ac:dyDescent="0.25">
      <c r="A5295" s="208" t="s">
        <v>8809</v>
      </c>
      <c r="B5295" s="208" t="s">
        <v>13201</v>
      </c>
      <c r="C5295" s="208" t="s">
        <v>10828</v>
      </c>
      <c r="D5295" s="208" t="s">
        <v>13202</v>
      </c>
      <c r="E5295" s="257">
        <v>2.5299999733754279</v>
      </c>
      <c r="F5295" s="258"/>
      <c r="G5295" s="259"/>
      <c r="H5295" s="259"/>
      <c r="I5295" s="210">
        <v>0.06</v>
      </c>
    </row>
    <row r="5296" spans="1:9" x14ac:dyDescent="0.25">
      <c r="A5296" s="208" t="s">
        <v>8809</v>
      </c>
      <c r="B5296" s="208" t="s">
        <v>13203</v>
      </c>
      <c r="C5296" s="208" t="s">
        <v>8818</v>
      </c>
      <c r="D5296" s="208" t="s">
        <v>13204</v>
      </c>
      <c r="E5296" s="115">
        <v>2.461199974099447</v>
      </c>
      <c r="H5296" s="259"/>
      <c r="I5296" s="210">
        <v>5.0200001689189193</v>
      </c>
    </row>
    <row r="5297" spans="1:9" x14ac:dyDescent="0.25">
      <c r="A5297" s="208" t="s">
        <v>8809</v>
      </c>
      <c r="B5297" s="208" t="s">
        <v>13205</v>
      </c>
      <c r="C5297" s="208" t="s">
        <v>8818</v>
      </c>
      <c r="D5297" s="208" t="s">
        <v>13206</v>
      </c>
      <c r="E5297" s="115">
        <v>210.78999999168639</v>
      </c>
      <c r="I5297" s="210">
        <v>4.6700001689189188</v>
      </c>
    </row>
    <row r="5298" spans="1:9" x14ac:dyDescent="0.25">
      <c r="A5298" s="208" t="s">
        <v>8809</v>
      </c>
      <c r="B5298" s="208" t="s">
        <v>13207</v>
      </c>
      <c r="C5298" s="208" t="s">
        <v>8820</v>
      </c>
      <c r="D5298" s="208" t="s">
        <v>13208</v>
      </c>
      <c r="E5298" s="257">
        <v>0.20999999779005529</v>
      </c>
      <c r="F5298" s="258"/>
      <c r="G5298" s="259"/>
      <c r="H5298" s="259"/>
      <c r="I5298" s="210">
        <v>5.0000001689189189</v>
      </c>
    </row>
    <row r="5299" spans="1:9" x14ac:dyDescent="0.25">
      <c r="A5299" s="208" t="s">
        <v>8809</v>
      </c>
      <c r="B5299" s="208" t="s">
        <v>13209</v>
      </c>
      <c r="C5299" s="208" t="s">
        <v>10828</v>
      </c>
      <c r="D5299" s="208" t="s">
        <v>13210</v>
      </c>
      <c r="E5299" s="257">
        <v>13.36999996453565</v>
      </c>
      <c r="F5299" s="258"/>
      <c r="G5299" s="259"/>
      <c r="H5299" s="259"/>
      <c r="I5299" s="210">
        <v>1.7200000844594601</v>
      </c>
    </row>
    <row r="5300" spans="1:9" x14ac:dyDescent="0.25">
      <c r="A5300" s="208" t="s">
        <v>8809</v>
      </c>
      <c r="B5300" s="208" t="s">
        <v>13211</v>
      </c>
      <c r="C5300" s="208" t="s">
        <v>10828</v>
      </c>
      <c r="D5300" s="208" t="s">
        <v>13212</v>
      </c>
      <c r="E5300" s="257">
        <v>0.2155000240410416</v>
      </c>
      <c r="F5300" s="258"/>
      <c r="G5300" s="259"/>
      <c r="H5300" s="259"/>
      <c r="I5300" s="210">
        <v>17.500000591216221</v>
      </c>
    </row>
    <row r="5301" spans="1:9" x14ac:dyDescent="0.25">
      <c r="A5301" s="208" t="s">
        <v>8809</v>
      </c>
      <c r="B5301" s="208" t="s">
        <v>13213</v>
      </c>
      <c r="C5301" s="208" t="s">
        <v>8818</v>
      </c>
      <c r="D5301" s="208" t="s">
        <v>13214</v>
      </c>
      <c r="E5301" s="115">
        <v>1.021000041873191</v>
      </c>
      <c r="I5301" s="210">
        <v>6.0296001689189191</v>
      </c>
    </row>
    <row r="5302" spans="1:9" x14ac:dyDescent="0.25">
      <c r="A5302" s="208" t="s">
        <v>8809</v>
      </c>
      <c r="B5302" s="208" t="s">
        <v>13215</v>
      </c>
      <c r="C5302" s="208" t="s">
        <v>8818</v>
      </c>
      <c r="D5302" s="208" t="s">
        <v>13216</v>
      </c>
      <c r="E5302" s="257">
        <v>2.369999975059196</v>
      </c>
      <c r="F5302" s="258"/>
      <c r="G5302" s="259"/>
      <c r="H5302" s="259"/>
      <c r="I5302" s="210">
        <v>5.3100001689189193</v>
      </c>
    </row>
    <row r="5303" spans="1:9" x14ac:dyDescent="0.25">
      <c r="A5303" s="208" t="s">
        <v>8809</v>
      </c>
      <c r="B5303" s="208" t="s">
        <v>13217</v>
      </c>
      <c r="C5303" s="208" t="s">
        <v>10828</v>
      </c>
      <c r="D5303" s="208" t="s">
        <v>9468</v>
      </c>
      <c r="E5303" s="257">
        <v>90.879999148855561</v>
      </c>
      <c r="F5303" s="258"/>
      <c r="G5303" s="259"/>
      <c r="H5303" s="259"/>
      <c r="I5303" s="210">
        <v>0.2</v>
      </c>
    </row>
    <row r="5304" spans="1:9" x14ac:dyDescent="0.25">
      <c r="A5304" s="208" t="s">
        <v>8809</v>
      </c>
      <c r="B5304" s="208" t="s">
        <v>16625</v>
      </c>
      <c r="C5304" s="208" t="s">
        <v>13281</v>
      </c>
      <c r="D5304" s="208" t="s">
        <v>14767</v>
      </c>
      <c r="E5304" s="257">
        <v>8.6805791246453143</v>
      </c>
      <c r="F5304" s="258"/>
      <c r="G5304" s="259"/>
      <c r="H5304" s="259"/>
      <c r="I5304" s="210">
        <v>0.09</v>
      </c>
    </row>
    <row r="5305" spans="1:9" x14ac:dyDescent="0.25">
      <c r="A5305" s="208" t="s">
        <v>8809</v>
      </c>
      <c r="B5305" s="208" t="s">
        <v>16626</v>
      </c>
      <c r="C5305" s="208" t="s">
        <v>13281</v>
      </c>
      <c r="D5305" s="208" t="s">
        <v>14769</v>
      </c>
      <c r="E5305" s="257">
        <v>13.43283332351662</v>
      </c>
      <c r="F5305" s="258"/>
      <c r="G5305" s="259"/>
      <c r="H5305" s="259"/>
      <c r="I5305" s="210">
        <v>0.16</v>
      </c>
    </row>
    <row r="5306" spans="1:9" x14ac:dyDescent="0.25">
      <c r="A5306" s="208" t="s">
        <v>8809</v>
      </c>
      <c r="B5306" s="208" t="s">
        <v>16627</v>
      </c>
      <c r="C5306" s="208" t="s">
        <v>13281</v>
      </c>
      <c r="D5306" s="208" t="s">
        <v>14771</v>
      </c>
      <c r="E5306" s="115">
        <v>530.20999999779008</v>
      </c>
      <c r="I5306" s="210">
        <v>11.270000422297301</v>
      </c>
    </row>
    <row r="5307" spans="1:9" x14ac:dyDescent="0.25">
      <c r="A5307" s="208" t="s">
        <v>8809</v>
      </c>
      <c r="B5307" s="208" t="s">
        <v>16628</v>
      </c>
      <c r="C5307" s="208" t="s">
        <v>13281</v>
      </c>
      <c r="D5307" s="208" t="s">
        <v>14773</v>
      </c>
      <c r="E5307" s="257">
        <v>40.99436420947788</v>
      </c>
      <c r="F5307" s="258"/>
      <c r="G5307" s="259"/>
      <c r="H5307" s="259"/>
      <c r="I5307" s="210">
        <v>0.16</v>
      </c>
    </row>
    <row r="5308" spans="1:9" x14ac:dyDescent="0.25">
      <c r="A5308" s="208" t="s">
        <v>8809</v>
      </c>
      <c r="B5308" s="208" t="s">
        <v>16629</v>
      </c>
      <c r="C5308" s="208" t="s">
        <v>13281</v>
      </c>
      <c r="D5308" s="208" t="s">
        <v>14775</v>
      </c>
      <c r="E5308" s="115">
        <v>13.779999960221</v>
      </c>
      <c r="I5308" s="210">
        <v>0.13</v>
      </c>
    </row>
    <row r="5309" spans="1:9" x14ac:dyDescent="0.25">
      <c r="A5309" s="208" t="s">
        <v>8809</v>
      </c>
      <c r="B5309" s="208" t="s">
        <v>16630</v>
      </c>
      <c r="C5309" s="208" t="s">
        <v>13281</v>
      </c>
      <c r="D5309" s="208" t="s">
        <v>14777</v>
      </c>
      <c r="E5309" s="257">
        <v>9.5599998993948976</v>
      </c>
      <c r="F5309" s="258"/>
      <c r="G5309" s="259"/>
      <c r="H5309" s="259"/>
      <c r="I5309" s="210">
        <v>0.18</v>
      </c>
    </row>
    <row r="5310" spans="1:9" x14ac:dyDescent="0.25">
      <c r="A5310" s="208" t="s">
        <v>8809</v>
      </c>
      <c r="B5310" s="208" t="s">
        <v>16631</v>
      </c>
      <c r="C5310" s="208" t="s">
        <v>13281</v>
      </c>
      <c r="D5310" s="208" t="s">
        <v>14779</v>
      </c>
      <c r="E5310" s="257">
        <v>14.22199995556959</v>
      </c>
      <c r="F5310" s="258"/>
      <c r="G5310" s="259"/>
      <c r="H5310" s="259"/>
      <c r="I5310" s="210">
        <v>0.13</v>
      </c>
    </row>
    <row r="5311" spans="1:9" x14ac:dyDescent="0.25">
      <c r="A5311" s="208" t="s">
        <v>8809</v>
      </c>
      <c r="B5311" s="208" t="s">
        <v>16632</v>
      </c>
      <c r="C5311" s="208" t="s">
        <v>13281</v>
      </c>
      <c r="D5311" s="208" t="s">
        <v>14767</v>
      </c>
      <c r="E5311" s="115">
        <v>1.5099999841094449</v>
      </c>
      <c r="I5311" s="210">
        <v>0.18</v>
      </c>
    </row>
    <row r="5312" spans="1:9" x14ac:dyDescent="0.25">
      <c r="A5312" s="208" t="s">
        <v>8809</v>
      </c>
      <c r="B5312" s="208" t="s">
        <v>16633</v>
      </c>
      <c r="C5312" s="208" t="s">
        <v>13281</v>
      </c>
      <c r="D5312" s="208" t="s">
        <v>14784</v>
      </c>
      <c r="E5312" s="257">
        <v>13.991886198454241</v>
      </c>
      <c r="F5312" s="258"/>
      <c r="G5312" s="259"/>
      <c r="H5312" s="259"/>
      <c r="I5312" s="210">
        <v>0.15</v>
      </c>
    </row>
    <row r="5313" spans="1:9" x14ac:dyDescent="0.25">
      <c r="A5313" s="208" t="s">
        <v>8809</v>
      </c>
      <c r="B5313" s="208" t="s">
        <v>16634</v>
      </c>
      <c r="C5313" s="208" t="s">
        <v>13281</v>
      </c>
      <c r="D5313" s="208" t="s">
        <v>14786</v>
      </c>
      <c r="E5313" s="115">
        <v>8.2100000188371478</v>
      </c>
      <c r="I5313" s="210">
        <v>0.41</v>
      </c>
    </row>
    <row r="5314" spans="1:9" x14ac:dyDescent="0.25">
      <c r="A5314" s="208" t="s">
        <v>8809</v>
      </c>
      <c r="B5314" s="208" t="s">
        <v>16635</v>
      </c>
      <c r="C5314" s="208" t="s">
        <v>13281</v>
      </c>
      <c r="D5314" s="208" t="s">
        <v>14788</v>
      </c>
      <c r="E5314" s="257">
        <v>6.2499999342278354</v>
      </c>
      <c r="F5314" s="258"/>
      <c r="G5314" s="259"/>
      <c r="H5314" s="259"/>
      <c r="I5314" s="210">
        <v>0.25</v>
      </c>
    </row>
    <row r="5315" spans="1:9" x14ac:dyDescent="0.25">
      <c r="A5315" s="208" t="s">
        <v>8809</v>
      </c>
      <c r="B5315" s="208" t="s">
        <v>16636</v>
      </c>
      <c r="C5315" s="208" t="s">
        <v>13281</v>
      </c>
      <c r="D5315" s="208" t="s">
        <v>14777</v>
      </c>
      <c r="E5315" s="257">
        <v>4.556477405351461</v>
      </c>
      <c r="F5315" s="258"/>
      <c r="G5315" s="259"/>
      <c r="H5315" s="259"/>
      <c r="I5315" s="210">
        <v>0.28000000000000003</v>
      </c>
    </row>
    <row r="5316" spans="1:9" x14ac:dyDescent="0.25">
      <c r="A5316" s="208" t="s">
        <v>8809</v>
      </c>
      <c r="B5316" s="208" t="s">
        <v>16637</v>
      </c>
      <c r="C5316" s="208" t="s">
        <v>13281</v>
      </c>
      <c r="D5316" s="208" t="s">
        <v>14791</v>
      </c>
      <c r="E5316" s="115">
        <v>0.65999999305445944</v>
      </c>
      <c r="I5316" s="210">
        <v>0.8</v>
      </c>
    </row>
    <row r="5317" spans="1:9" x14ac:dyDescent="0.25">
      <c r="A5317" s="208" t="s">
        <v>8809</v>
      </c>
      <c r="B5317" s="208" t="s">
        <v>16638</v>
      </c>
      <c r="C5317" s="208" t="s">
        <v>13281</v>
      </c>
      <c r="D5317" s="208" t="s">
        <v>14795</v>
      </c>
      <c r="E5317" s="257">
        <v>0.9399999901078665</v>
      </c>
      <c r="F5317" s="258"/>
      <c r="G5317" s="259"/>
      <c r="H5317" s="259"/>
      <c r="I5317" s="210">
        <v>0.76</v>
      </c>
    </row>
    <row r="5318" spans="1:9" x14ac:dyDescent="0.25">
      <c r="A5318" s="208" t="s">
        <v>8809</v>
      </c>
      <c r="B5318" s="208" t="s">
        <v>16639</v>
      </c>
      <c r="C5318" s="208" t="s">
        <v>13281</v>
      </c>
      <c r="D5318" s="208" t="s">
        <v>14797</v>
      </c>
      <c r="E5318" s="257">
        <v>0.32842935723831251</v>
      </c>
      <c r="F5318" s="258"/>
      <c r="G5318" s="259"/>
      <c r="H5318" s="259"/>
      <c r="I5318" s="210">
        <v>0.2</v>
      </c>
    </row>
    <row r="5319" spans="1:9" x14ac:dyDescent="0.25">
      <c r="A5319" s="208" t="s">
        <v>8809</v>
      </c>
      <c r="B5319" s="208" t="s">
        <v>16640</v>
      </c>
      <c r="C5319" s="208" t="s">
        <v>13281</v>
      </c>
      <c r="D5319" s="208" t="s">
        <v>14799</v>
      </c>
      <c r="E5319" s="257">
        <v>7.9400000216785056</v>
      </c>
      <c r="F5319" s="258"/>
      <c r="G5319" s="259"/>
      <c r="H5319" s="259"/>
      <c r="I5319" s="210">
        <v>1.05</v>
      </c>
    </row>
    <row r="5320" spans="1:9" x14ac:dyDescent="0.25">
      <c r="A5320" s="208" t="s">
        <v>8809</v>
      </c>
      <c r="B5320" s="208" t="s">
        <v>16641</v>
      </c>
      <c r="C5320" s="208" t="s">
        <v>13281</v>
      </c>
      <c r="D5320" s="208" t="s">
        <v>14801</v>
      </c>
      <c r="E5320" s="257">
        <v>27.559999709971059</v>
      </c>
      <c r="F5320" s="258"/>
      <c r="G5320" s="259"/>
      <c r="H5320" s="259"/>
      <c r="I5320" s="210">
        <v>0.13</v>
      </c>
    </row>
    <row r="5321" spans="1:9" x14ac:dyDescent="0.25">
      <c r="A5321" s="208" t="s">
        <v>8809</v>
      </c>
      <c r="B5321" s="208" t="s">
        <v>16642</v>
      </c>
      <c r="C5321" s="208" t="s">
        <v>13281</v>
      </c>
      <c r="D5321" s="208" t="s">
        <v>14803</v>
      </c>
      <c r="E5321" s="257">
        <v>8.6868928314981027</v>
      </c>
      <c r="F5321" s="258"/>
      <c r="G5321" s="259"/>
      <c r="H5321" s="259"/>
      <c r="I5321" s="210">
        <v>0.13</v>
      </c>
    </row>
    <row r="5322" spans="1:9" x14ac:dyDescent="0.25">
      <c r="A5322" s="208" t="s">
        <v>8809</v>
      </c>
      <c r="B5322" s="208" t="s">
        <v>16643</v>
      </c>
      <c r="C5322" s="208" t="s">
        <v>13281</v>
      </c>
      <c r="D5322" s="208" t="s">
        <v>14805</v>
      </c>
      <c r="E5322" s="115">
        <v>26.494487803267688</v>
      </c>
      <c r="I5322" s="210">
        <v>0.41</v>
      </c>
    </row>
    <row r="5323" spans="1:9" x14ac:dyDescent="0.25">
      <c r="A5323" s="208" t="s">
        <v>8809</v>
      </c>
      <c r="B5323" s="208" t="s">
        <v>16644</v>
      </c>
      <c r="C5323" s="208" t="s">
        <v>13281</v>
      </c>
      <c r="D5323" s="208" t="s">
        <v>15203</v>
      </c>
      <c r="E5323" s="115">
        <v>0.17999999810576159</v>
      </c>
      <c r="I5323" s="210">
        <v>0.03</v>
      </c>
    </row>
    <row r="5324" spans="1:9" x14ac:dyDescent="0.25">
      <c r="A5324" s="208" t="s">
        <v>8809</v>
      </c>
      <c r="B5324" s="208" t="s">
        <v>16645</v>
      </c>
      <c r="C5324" s="208" t="s">
        <v>13281</v>
      </c>
      <c r="D5324" s="208" t="s">
        <v>15205</v>
      </c>
      <c r="E5324" s="257">
        <v>3.343772656208654</v>
      </c>
      <c r="F5324" s="258"/>
      <c r="G5324" s="259"/>
      <c r="H5324" s="259"/>
      <c r="I5324" s="210">
        <v>0.26</v>
      </c>
    </row>
    <row r="5325" spans="1:9" x14ac:dyDescent="0.25">
      <c r="A5325" s="208" t="s">
        <v>8809</v>
      </c>
      <c r="B5325" s="208" t="s">
        <v>16646</v>
      </c>
      <c r="C5325" s="208" t="s">
        <v>13281</v>
      </c>
      <c r="D5325" s="208" t="s">
        <v>15207</v>
      </c>
      <c r="E5325" s="257">
        <v>5.1338121006702222</v>
      </c>
      <c r="F5325" s="258"/>
      <c r="G5325" s="259"/>
      <c r="H5325" s="259"/>
      <c r="I5325" s="210">
        <v>0.41</v>
      </c>
    </row>
    <row r="5326" spans="1:9" x14ac:dyDescent="0.25">
      <c r="A5326" s="208" t="s">
        <v>8809</v>
      </c>
      <c r="B5326" s="208" t="s">
        <v>16647</v>
      </c>
      <c r="C5326" s="208" t="s">
        <v>13281</v>
      </c>
      <c r="D5326" s="208" t="s">
        <v>15209</v>
      </c>
      <c r="E5326" s="257">
        <v>7.9999999158116286E-2</v>
      </c>
      <c r="F5326" s="258"/>
      <c r="G5326" s="259"/>
      <c r="H5326" s="259"/>
      <c r="I5326" s="210">
        <v>3.16000008445946</v>
      </c>
    </row>
    <row r="5327" spans="1:9" x14ac:dyDescent="0.25">
      <c r="A5327" s="208" t="s">
        <v>8809</v>
      </c>
      <c r="B5327" s="208" t="s">
        <v>16648</v>
      </c>
      <c r="C5327" s="208" t="s">
        <v>13281</v>
      </c>
      <c r="D5327" s="208" t="s">
        <v>15211</v>
      </c>
      <c r="E5327" s="115">
        <v>0.21999999768481979</v>
      </c>
      <c r="I5327" s="210">
        <v>0.73</v>
      </c>
    </row>
    <row r="5328" spans="1:9" x14ac:dyDescent="0.25">
      <c r="A5328" s="208" t="s">
        <v>8809</v>
      </c>
      <c r="B5328" s="208" t="s">
        <v>16649</v>
      </c>
      <c r="C5328" s="208" t="s">
        <v>13281</v>
      </c>
      <c r="D5328" s="208" t="s">
        <v>15213</v>
      </c>
      <c r="E5328" s="257">
        <v>10.33919989119495</v>
      </c>
      <c r="F5328" s="258"/>
      <c r="G5328" s="259"/>
      <c r="H5328" s="259"/>
      <c r="I5328" s="210">
        <v>0.9</v>
      </c>
    </row>
    <row r="5329" spans="1:9" x14ac:dyDescent="0.25">
      <c r="A5329" s="208" t="s">
        <v>8809</v>
      </c>
      <c r="B5329" s="208" t="s">
        <v>16650</v>
      </c>
      <c r="C5329" s="208" t="s">
        <v>13281</v>
      </c>
      <c r="D5329" s="208" t="s">
        <v>15215</v>
      </c>
      <c r="E5329" s="115">
        <v>8.7900000127334916</v>
      </c>
      <c r="H5329" s="259"/>
      <c r="I5329" s="210">
        <v>0.13</v>
      </c>
    </row>
    <row r="5330" spans="1:9" x14ac:dyDescent="0.25">
      <c r="A5330" s="208" t="s">
        <v>8809</v>
      </c>
      <c r="B5330" s="208" t="s">
        <v>16651</v>
      </c>
      <c r="C5330" s="208" t="s">
        <v>13281</v>
      </c>
      <c r="D5330" s="208" t="s">
        <v>15217</v>
      </c>
      <c r="E5330" s="257">
        <v>5.3068928670676891</v>
      </c>
      <c r="F5330" s="258"/>
      <c r="G5330" s="259"/>
      <c r="H5330" s="259"/>
      <c r="I5330" s="210">
        <v>0.7</v>
      </c>
    </row>
    <row r="5331" spans="1:9" x14ac:dyDescent="0.25">
      <c r="A5331" s="208" t="s">
        <v>8809</v>
      </c>
      <c r="B5331" s="208" t="s">
        <v>16652</v>
      </c>
      <c r="C5331" s="208" t="s">
        <v>13281</v>
      </c>
      <c r="D5331" s="208" t="s">
        <v>15219</v>
      </c>
      <c r="E5331" s="115">
        <v>7.9999999158116286E-2</v>
      </c>
      <c r="I5331" s="210">
        <v>0.99</v>
      </c>
    </row>
    <row r="5332" spans="1:9" x14ac:dyDescent="0.25">
      <c r="A5332" s="208" t="s">
        <v>8809</v>
      </c>
      <c r="B5332" s="208" t="s">
        <v>16653</v>
      </c>
      <c r="C5332" s="208" t="s">
        <v>13281</v>
      </c>
      <c r="D5332" s="208" t="s">
        <v>15221</v>
      </c>
      <c r="E5332" s="115">
        <v>5.1880000506393049</v>
      </c>
      <c r="H5332" s="259"/>
      <c r="I5332" s="210">
        <v>2.1500000844594589</v>
      </c>
    </row>
    <row r="5333" spans="1:9" x14ac:dyDescent="0.25">
      <c r="A5333" s="208" t="s">
        <v>8809</v>
      </c>
      <c r="B5333" s="208" t="s">
        <v>16654</v>
      </c>
      <c r="C5333" s="208" t="s">
        <v>13281</v>
      </c>
      <c r="D5333" s="208" t="s">
        <v>15223</v>
      </c>
      <c r="E5333" s="115">
        <v>2.2399999764272559E-2</v>
      </c>
      <c r="I5333" s="210">
        <v>3.66000008445946</v>
      </c>
    </row>
    <row r="5334" spans="1:9" x14ac:dyDescent="0.25">
      <c r="A5334" s="208" t="s">
        <v>8809</v>
      </c>
      <c r="B5334" s="208" t="s">
        <v>16655</v>
      </c>
      <c r="C5334" s="208" t="s">
        <v>13281</v>
      </c>
      <c r="D5334" s="208" t="s">
        <v>15227</v>
      </c>
      <c r="E5334" s="257">
        <v>0.16399999827413839</v>
      </c>
      <c r="F5334" s="258"/>
      <c r="G5334" s="259"/>
      <c r="H5334" s="259"/>
      <c r="I5334" s="210">
        <v>4.3900001689189194</v>
      </c>
    </row>
    <row r="5335" spans="1:9" x14ac:dyDescent="0.25">
      <c r="A5335" s="208" t="s">
        <v>8809</v>
      </c>
      <c r="B5335" s="208" t="s">
        <v>16656</v>
      </c>
      <c r="C5335" s="208" t="s">
        <v>13281</v>
      </c>
      <c r="D5335" s="208" t="s">
        <v>15229</v>
      </c>
      <c r="E5335" s="115">
        <v>6.9999999263351764E-2</v>
      </c>
      <c r="I5335" s="210">
        <v>2.4700000844594601</v>
      </c>
    </row>
    <row r="5336" spans="1:9" x14ac:dyDescent="0.25">
      <c r="A5336" s="208" t="s">
        <v>8809</v>
      </c>
      <c r="B5336" s="208" t="s">
        <v>16657</v>
      </c>
      <c r="C5336" s="208" t="s">
        <v>13281</v>
      </c>
      <c r="D5336" s="208"/>
      <c r="E5336" s="115">
        <v>530.20999999779008</v>
      </c>
      <c r="I5336" s="210">
        <v>11.270000422297301</v>
      </c>
    </row>
    <row r="5337" spans="1:9" x14ac:dyDescent="0.25">
      <c r="A5337" s="208" t="s">
        <v>8809</v>
      </c>
      <c r="B5337" s="208" t="s">
        <v>16658</v>
      </c>
      <c r="C5337" s="208" t="s">
        <v>13281</v>
      </c>
      <c r="D5337" s="208"/>
      <c r="E5337" s="115">
        <v>1.5099999841094449</v>
      </c>
      <c r="I5337" s="210">
        <v>0.18</v>
      </c>
    </row>
    <row r="5338" spans="1:9" x14ac:dyDescent="0.25">
      <c r="A5338" s="208" t="s">
        <v>8809</v>
      </c>
      <c r="B5338" s="208" t="s">
        <v>16659</v>
      </c>
      <c r="C5338" s="208" t="s">
        <v>13281</v>
      </c>
      <c r="D5338" s="208"/>
      <c r="E5338" s="257">
        <v>5.3068928670676891</v>
      </c>
      <c r="F5338" s="258"/>
      <c r="G5338" s="259"/>
      <c r="H5338" s="259"/>
      <c r="I5338" s="210">
        <v>0.7</v>
      </c>
    </row>
    <row r="5339" spans="1:9" x14ac:dyDescent="0.25">
      <c r="A5339" s="208" t="s">
        <v>8809</v>
      </c>
      <c r="B5339" s="208" t="s">
        <v>13218</v>
      </c>
      <c r="C5339" s="208" t="s">
        <v>8815</v>
      </c>
      <c r="D5339" s="208" t="s">
        <v>13219</v>
      </c>
      <c r="E5339" s="115">
        <v>5.7399999395948447</v>
      </c>
      <c r="H5339" s="259"/>
      <c r="I5339" s="210">
        <v>0.1095</v>
      </c>
    </row>
    <row r="5340" spans="1:9" x14ac:dyDescent="0.25">
      <c r="A5340" s="208" t="s">
        <v>8809</v>
      </c>
      <c r="B5340" s="208" t="s">
        <v>13220</v>
      </c>
      <c r="C5340" s="208" t="s">
        <v>10828</v>
      </c>
      <c r="D5340" s="208" t="s">
        <v>13221</v>
      </c>
      <c r="E5340" s="257">
        <v>2.8299999702183638</v>
      </c>
      <c r="F5340" s="258"/>
      <c r="G5340" s="259"/>
      <c r="H5340" s="259"/>
      <c r="I5340" s="210">
        <v>0.1</v>
      </c>
    </row>
    <row r="5341" spans="1:9" x14ac:dyDescent="0.25">
      <c r="A5341" s="208" t="s">
        <v>8809</v>
      </c>
      <c r="B5341" s="208" t="s">
        <v>16660</v>
      </c>
      <c r="C5341" s="208" t="s">
        <v>13281</v>
      </c>
      <c r="D5341" s="208" t="s">
        <v>14344</v>
      </c>
      <c r="E5341" s="257">
        <v>42.944856269983092</v>
      </c>
      <c r="F5341" s="258"/>
      <c r="G5341" s="259"/>
      <c r="H5341" s="259"/>
      <c r="I5341" s="210">
        <v>586.19001976351353</v>
      </c>
    </row>
    <row r="5342" spans="1:9" x14ac:dyDescent="0.25">
      <c r="A5342" s="208" t="s">
        <v>8809</v>
      </c>
      <c r="B5342" s="208" t="s">
        <v>16661</v>
      </c>
      <c r="C5342" s="208" t="s">
        <v>13281</v>
      </c>
      <c r="D5342" s="208" t="s">
        <v>14346</v>
      </c>
      <c r="E5342" s="257">
        <v>7.3710000802841353</v>
      </c>
      <c r="F5342" s="258"/>
      <c r="G5342" s="259"/>
      <c r="H5342" s="259"/>
      <c r="I5342" s="210">
        <v>910.85003074324322</v>
      </c>
    </row>
    <row r="5343" spans="1:9" x14ac:dyDescent="0.25">
      <c r="A5343" s="208" t="s">
        <v>8809</v>
      </c>
      <c r="B5343" s="208" t="s">
        <v>16662</v>
      </c>
      <c r="C5343" s="208" t="s">
        <v>13281</v>
      </c>
      <c r="D5343" s="208" t="s">
        <v>14348</v>
      </c>
      <c r="E5343" s="115">
        <v>0.42999999547487511</v>
      </c>
      <c r="I5343" s="210">
        <v>620.83002094594599</v>
      </c>
    </row>
    <row r="5344" spans="1:9" x14ac:dyDescent="0.25">
      <c r="A5344" s="208" t="s">
        <v>8809</v>
      </c>
      <c r="B5344" s="208" t="s">
        <v>16663</v>
      </c>
      <c r="C5344" s="208" t="s">
        <v>13281</v>
      </c>
      <c r="D5344" s="208" t="s">
        <v>14350</v>
      </c>
      <c r="E5344" s="257">
        <v>0.81950001768481961</v>
      </c>
      <c r="F5344" s="258"/>
      <c r="G5344" s="259"/>
      <c r="H5344" s="259"/>
      <c r="I5344" s="210">
        <v>620.83002094594599</v>
      </c>
    </row>
    <row r="5345" spans="1:9" x14ac:dyDescent="0.25">
      <c r="A5345" s="208" t="s">
        <v>8809</v>
      </c>
      <c r="B5345" s="208" t="s">
        <v>16664</v>
      </c>
      <c r="C5345" s="208" t="s">
        <v>13281</v>
      </c>
      <c r="D5345" s="208" t="s">
        <v>14352</v>
      </c>
      <c r="E5345" s="115">
        <v>17807.880002021779</v>
      </c>
      <c r="H5345" s="259"/>
      <c r="I5345" s="210">
        <v>415.95001402027032</v>
      </c>
    </row>
    <row r="5346" spans="1:9" x14ac:dyDescent="0.25">
      <c r="A5346" s="208" t="s">
        <v>8809</v>
      </c>
      <c r="B5346" s="208" t="s">
        <v>16665</v>
      </c>
      <c r="C5346" s="208" t="s">
        <v>13281</v>
      </c>
      <c r="D5346" s="208" t="s">
        <v>14354</v>
      </c>
      <c r="E5346" s="257">
        <v>41.039999568113657</v>
      </c>
      <c r="F5346" s="258"/>
      <c r="G5346" s="259"/>
      <c r="H5346" s="259"/>
      <c r="I5346" s="210">
        <v>518.6000174831081</v>
      </c>
    </row>
    <row r="5347" spans="1:9" x14ac:dyDescent="0.25">
      <c r="A5347" s="208" t="s">
        <v>8809</v>
      </c>
      <c r="B5347" s="208" t="s">
        <v>16666</v>
      </c>
      <c r="C5347" s="208" t="s">
        <v>13281</v>
      </c>
      <c r="D5347" s="208" t="s">
        <v>14360</v>
      </c>
      <c r="E5347" s="115">
        <v>14.109999851512759</v>
      </c>
      <c r="I5347" s="210">
        <v>127.5400043074324</v>
      </c>
    </row>
    <row r="5348" spans="1:9" x14ac:dyDescent="0.25">
      <c r="A5348" s="208" t="s">
        <v>8809</v>
      </c>
      <c r="B5348" s="208" t="s">
        <v>16667</v>
      </c>
      <c r="C5348" s="208" t="s">
        <v>13281</v>
      </c>
      <c r="D5348" s="208" t="s">
        <v>14362</v>
      </c>
      <c r="E5348" s="115">
        <v>4.5229412836312406</v>
      </c>
      <c r="I5348" s="210">
        <v>127.5400043074324</v>
      </c>
    </row>
    <row r="5349" spans="1:9" x14ac:dyDescent="0.25">
      <c r="A5349" s="208" t="s">
        <v>8809</v>
      </c>
      <c r="B5349" s="208" t="s">
        <v>16668</v>
      </c>
      <c r="C5349" s="208" t="s">
        <v>13281</v>
      </c>
      <c r="D5349" s="208" t="s">
        <v>14364</v>
      </c>
      <c r="E5349" s="115"/>
      <c r="I5349" s="210">
        <v>99.13000337837839</v>
      </c>
    </row>
    <row r="5350" spans="1:9" x14ac:dyDescent="0.25">
      <c r="A5350" s="208" t="s">
        <v>8809</v>
      </c>
      <c r="B5350" s="208" t="s">
        <v>16669</v>
      </c>
      <c r="C5350" s="208" t="s">
        <v>13281</v>
      </c>
      <c r="D5350" s="208" t="s">
        <v>14364</v>
      </c>
      <c r="E5350" s="257">
        <v>2.3999999747434888</v>
      </c>
      <c r="F5350" s="258"/>
      <c r="G5350" s="259"/>
      <c r="H5350" s="259"/>
      <c r="I5350" s="210">
        <v>104.2200035472973</v>
      </c>
    </row>
    <row r="5351" spans="1:9" x14ac:dyDescent="0.25">
      <c r="A5351" s="208" t="s">
        <v>8809</v>
      </c>
      <c r="B5351" s="208" t="s">
        <v>16670</v>
      </c>
      <c r="C5351" s="208" t="s">
        <v>13281</v>
      </c>
      <c r="D5351" s="208" t="s">
        <v>14367</v>
      </c>
      <c r="E5351" s="115">
        <v>0.98999998958168911</v>
      </c>
      <c r="I5351" s="210">
        <v>124.20000422297301</v>
      </c>
    </row>
    <row r="5352" spans="1:9" x14ac:dyDescent="0.25">
      <c r="A5352" s="208" t="s">
        <v>8809</v>
      </c>
      <c r="B5352" s="208" t="s">
        <v>16671</v>
      </c>
      <c r="C5352" s="208" t="s">
        <v>13281</v>
      </c>
      <c r="D5352" s="208" t="s">
        <v>14372</v>
      </c>
      <c r="E5352" s="257">
        <v>3.0599999677979479</v>
      </c>
      <c r="F5352" s="258"/>
      <c r="G5352" s="259"/>
      <c r="H5352" s="259"/>
      <c r="I5352" s="210">
        <v>9.4400003378378372</v>
      </c>
    </row>
    <row r="5353" spans="1:9" x14ac:dyDescent="0.25">
      <c r="A5353" s="208" t="s">
        <v>8809</v>
      </c>
      <c r="B5353" s="208" t="s">
        <v>16672</v>
      </c>
      <c r="C5353" s="208" t="s">
        <v>13281</v>
      </c>
      <c r="D5353" s="208" t="s">
        <v>14374</v>
      </c>
      <c r="E5353" s="257">
        <v>2.0874000306508811</v>
      </c>
      <c r="F5353" s="258"/>
      <c r="G5353" s="259"/>
      <c r="H5353" s="259"/>
      <c r="I5353" s="210">
        <v>40.450001351351347</v>
      </c>
    </row>
    <row r="5354" spans="1:9" x14ac:dyDescent="0.25">
      <c r="A5354" s="208" t="s">
        <v>8809</v>
      </c>
      <c r="B5354" s="208" t="s">
        <v>16673</v>
      </c>
      <c r="C5354" s="208" t="s">
        <v>13281</v>
      </c>
      <c r="D5354" s="208" t="s">
        <v>14372</v>
      </c>
      <c r="E5354" s="257">
        <v>1.3699999855827421</v>
      </c>
      <c r="F5354" s="258"/>
      <c r="G5354" s="259"/>
      <c r="H5354" s="259"/>
      <c r="I5354" s="210">
        <v>8.9500003378378388</v>
      </c>
    </row>
    <row r="5355" spans="1:9" x14ac:dyDescent="0.25">
      <c r="A5355" s="208" t="s">
        <v>8809</v>
      </c>
      <c r="B5355" s="208" t="s">
        <v>16674</v>
      </c>
      <c r="C5355" s="208" t="s">
        <v>13281</v>
      </c>
      <c r="D5355" s="208" t="s">
        <v>14374</v>
      </c>
      <c r="E5355" s="257">
        <v>42.944856269983092</v>
      </c>
      <c r="F5355" s="258"/>
      <c r="G5355" s="259"/>
      <c r="H5355" s="259"/>
      <c r="I5355" s="210">
        <v>16.640000591216221</v>
      </c>
    </row>
    <row r="5356" spans="1:9" x14ac:dyDescent="0.25">
      <c r="A5356" s="208" t="s">
        <v>8809</v>
      </c>
      <c r="B5356" s="208" t="s">
        <v>16675</v>
      </c>
      <c r="C5356" s="208" t="s">
        <v>13281</v>
      </c>
      <c r="D5356" s="208" t="s">
        <v>14378</v>
      </c>
      <c r="E5356" s="257">
        <v>8.0500000205209155</v>
      </c>
      <c r="F5356" s="258"/>
      <c r="G5356" s="259"/>
      <c r="H5356" s="259"/>
      <c r="I5356" s="210">
        <v>4.6400001689189194</v>
      </c>
    </row>
    <row r="5357" spans="1:9" x14ac:dyDescent="0.25">
      <c r="A5357" s="208" t="s">
        <v>8809</v>
      </c>
      <c r="B5357" s="208" t="s">
        <v>16676</v>
      </c>
      <c r="C5357" s="208" t="s">
        <v>13281</v>
      </c>
      <c r="D5357" s="208" t="s">
        <v>14394</v>
      </c>
      <c r="E5357" s="257">
        <v>2.2699999761115501</v>
      </c>
      <c r="F5357" s="258"/>
      <c r="G5357" s="259"/>
      <c r="H5357" s="259"/>
      <c r="I5357" s="210">
        <v>5.1600001689189199</v>
      </c>
    </row>
    <row r="5358" spans="1:9" x14ac:dyDescent="0.25">
      <c r="A5358" s="208" t="s">
        <v>8809</v>
      </c>
      <c r="B5358" s="208" t="s">
        <v>16677</v>
      </c>
      <c r="C5358" s="208" t="s">
        <v>13281</v>
      </c>
      <c r="D5358" s="208"/>
      <c r="E5358" s="115">
        <v>0.42999999547487511</v>
      </c>
      <c r="I5358" s="210">
        <v>620.83002094594599</v>
      </c>
    </row>
    <row r="5359" spans="1:9" x14ac:dyDescent="0.25">
      <c r="A5359" s="208" t="s">
        <v>8809</v>
      </c>
      <c r="B5359" s="208" t="s">
        <v>16678</v>
      </c>
      <c r="C5359" s="208" t="s">
        <v>13281</v>
      </c>
      <c r="D5359" s="208"/>
      <c r="E5359" s="115">
        <v>0.42999999547487511</v>
      </c>
      <c r="I5359" s="210">
        <v>620.83002094594599</v>
      </c>
    </row>
    <row r="5360" spans="1:9" x14ac:dyDescent="0.25">
      <c r="A5360" s="208" t="s">
        <v>8809</v>
      </c>
      <c r="B5360" s="208" t="s">
        <v>16679</v>
      </c>
      <c r="C5360" s="208" t="s">
        <v>13281</v>
      </c>
      <c r="D5360" s="208"/>
      <c r="E5360" s="257">
        <v>3.0599999677979479</v>
      </c>
      <c r="F5360" s="258"/>
      <c r="G5360" s="259"/>
      <c r="H5360" s="259"/>
      <c r="I5360" s="210">
        <v>9.4400003378378372</v>
      </c>
    </row>
    <row r="5361" spans="1:9" x14ac:dyDescent="0.25">
      <c r="A5361" s="208" t="s">
        <v>8809</v>
      </c>
      <c r="B5361" s="208" t="s">
        <v>16680</v>
      </c>
      <c r="C5361" s="208" t="s">
        <v>13281</v>
      </c>
      <c r="D5361" s="208"/>
      <c r="E5361" s="257">
        <v>69.791233151368232</v>
      </c>
      <c r="F5361" s="258"/>
      <c r="G5361" s="259"/>
      <c r="H5361" s="259"/>
      <c r="I5361" s="210">
        <v>5.74000016891892</v>
      </c>
    </row>
    <row r="5362" spans="1:9" x14ac:dyDescent="0.25">
      <c r="A5362" s="208" t="s">
        <v>8809</v>
      </c>
      <c r="B5362" s="208" t="s">
        <v>16681</v>
      </c>
      <c r="C5362" s="208" t="s">
        <v>13281</v>
      </c>
      <c r="D5362" s="208"/>
      <c r="E5362" s="257">
        <v>8.0500000205209155</v>
      </c>
      <c r="F5362" s="258"/>
      <c r="G5362" s="259"/>
      <c r="H5362" s="259"/>
      <c r="I5362" s="210">
        <v>4.6400001689189194</v>
      </c>
    </row>
    <row r="5363" spans="1:9" x14ac:dyDescent="0.25">
      <c r="A5363" s="208" t="s">
        <v>8809</v>
      </c>
      <c r="B5363" s="208">
        <v>131417134</v>
      </c>
      <c r="C5363" s="208" t="s">
        <v>8815</v>
      </c>
      <c r="D5363" s="208" t="s">
        <v>8826</v>
      </c>
      <c r="E5363" s="257">
        <v>39.559999583688509</v>
      </c>
      <c r="F5363" s="258"/>
      <c r="G5363" s="259"/>
      <c r="H5363" s="259"/>
      <c r="I5363" s="210">
        <v>2.20000008445946</v>
      </c>
    </row>
    <row r="5364" spans="1:9" x14ac:dyDescent="0.25">
      <c r="A5364" s="208" t="s">
        <v>8809</v>
      </c>
      <c r="B5364" s="208" t="s">
        <v>11741</v>
      </c>
      <c r="C5364" s="208" t="s">
        <v>10828</v>
      </c>
      <c r="D5364" s="208" t="s">
        <v>11742</v>
      </c>
      <c r="E5364" s="115">
        <v>5.2474978663772918</v>
      </c>
      <c r="H5364" s="259"/>
      <c r="I5364" s="210">
        <v>2.91000008445946</v>
      </c>
    </row>
    <row r="5365" spans="1:9" x14ac:dyDescent="0.25">
      <c r="A5365" s="208" t="s">
        <v>8809</v>
      </c>
      <c r="B5365" s="208">
        <v>357971939</v>
      </c>
      <c r="C5365" s="208" t="s">
        <v>10828</v>
      </c>
      <c r="D5365" s="208" t="s">
        <v>13197</v>
      </c>
      <c r="E5365" s="115">
        <v>2.824788183901203</v>
      </c>
      <c r="H5365" s="259"/>
      <c r="I5365" s="210">
        <v>0.04</v>
      </c>
    </row>
    <row r="5366" spans="1:9" x14ac:dyDescent="0.25">
      <c r="A5366" s="208" t="s">
        <v>8809</v>
      </c>
      <c r="B5366" s="208">
        <v>377860250</v>
      </c>
      <c r="C5366" s="208" t="s">
        <v>10828</v>
      </c>
      <c r="D5366" s="208" t="s">
        <v>13198</v>
      </c>
      <c r="E5366" s="115">
        <v>51.899999980005262</v>
      </c>
      <c r="I5366" s="210">
        <v>0</v>
      </c>
    </row>
    <row r="5367" spans="1:9" x14ac:dyDescent="0.25">
      <c r="A5367" s="208" t="s">
        <v>8809</v>
      </c>
      <c r="B5367" s="208">
        <v>551999616</v>
      </c>
      <c r="C5367" s="208" t="s">
        <v>10828</v>
      </c>
      <c r="D5367" s="208" t="s">
        <v>13042</v>
      </c>
      <c r="E5367" s="257">
        <v>3.2381041490333691</v>
      </c>
      <c r="F5367" s="258"/>
      <c r="G5367" s="259"/>
      <c r="H5367" s="259"/>
      <c r="I5367" s="210">
        <v>0</v>
      </c>
    </row>
    <row r="5368" spans="1:9" x14ac:dyDescent="0.25">
      <c r="A5368" s="208" t="s">
        <v>8809</v>
      </c>
      <c r="B5368" s="208" t="s">
        <v>16682</v>
      </c>
      <c r="C5368" s="208" t="s">
        <v>13281</v>
      </c>
      <c r="D5368" s="208" t="s">
        <v>13628</v>
      </c>
      <c r="E5368" s="257">
        <v>17462.639995131391</v>
      </c>
      <c r="F5368" s="258"/>
      <c r="G5368" s="259"/>
      <c r="H5368" s="259"/>
      <c r="I5368" s="210">
        <v>69.850002364864864</v>
      </c>
    </row>
    <row r="5369" spans="1:9" x14ac:dyDescent="0.25">
      <c r="A5369" s="208" t="s">
        <v>8809</v>
      </c>
      <c r="B5369" s="208" t="s">
        <v>16683</v>
      </c>
      <c r="C5369" s="208" t="s">
        <v>13281</v>
      </c>
      <c r="D5369" s="208" t="s">
        <v>13630</v>
      </c>
      <c r="E5369" s="257">
        <v>8.0088000209544852</v>
      </c>
      <c r="F5369" s="258"/>
      <c r="G5369" s="259"/>
      <c r="H5369" s="259"/>
      <c r="I5369" s="210">
        <v>0.94</v>
      </c>
    </row>
    <row r="5370" spans="1:9" x14ac:dyDescent="0.25">
      <c r="A5370" s="208" t="s">
        <v>8809</v>
      </c>
      <c r="B5370" s="208" t="s">
        <v>16684</v>
      </c>
      <c r="C5370" s="208" t="s">
        <v>13281</v>
      </c>
      <c r="D5370" s="208" t="s">
        <v>13640</v>
      </c>
      <c r="E5370" s="257">
        <v>13.27482722152247</v>
      </c>
      <c r="F5370" s="258"/>
      <c r="G5370" s="259"/>
      <c r="H5370" s="259"/>
      <c r="I5370" s="210">
        <v>1.43000008445946</v>
      </c>
    </row>
    <row r="5371" spans="1:9" x14ac:dyDescent="0.25">
      <c r="A5371" s="208" t="s">
        <v>8809</v>
      </c>
      <c r="B5371" s="208" t="s">
        <v>16685</v>
      </c>
      <c r="C5371" s="208" t="s">
        <v>13281</v>
      </c>
      <c r="D5371" s="208" t="s">
        <v>13647</v>
      </c>
      <c r="E5371" s="115">
        <v>0.1599999983162326</v>
      </c>
      <c r="I5371" s="210">
        <v>0.86</v>
      </c>
    </row>
    <row r="5372" spans="1:9" x14ac:dyDescent="0.25">
      <c r="A5372" s="208" t="s">
        <v>8809</v>
      </c>
      <c r="B5372" s="208" t="s">
        <v>16686</v>
      </c>
      <c r="C5372" s="208" t="s">
        <v>13281</v>
      </c>
      <c r="D5372" s="208" t="s">
        <v>13652</v>
      </c>
      <c r="E5372" s="253">
        <v>4.6446000037400692</v>
      </c>
      <c r="F5372" s="245"/>
      <c r="G5372" s="245"/>
      <c r="H5372" s="245"/>
      <c r="I5372" s="210">
        <v>1.1499999999999999</v>
      </c>
    </row>
    <row r="5373" spans="1:9" x14ac:dyDescent="0.25">
      <c r="A5373" s="208" t="s">
        <v>8809</v>
      </c>
      <c r="B5373" s="208" t="s">
        <v>16687</v>
      </c>
      <c r="C5373" s="208" t="s">
        <v>13281</v>
      </c>
      <c r="D5373" s="208" t="s">
        <v>13654</v>
      </c>
      <c r="E5373" s="194">
        <v>1.9299999796895559</v>
      </c>
      <c r="F5373" s="254"/>
      <c r="G5373" s="255"/>
      <c r="H5373" s="255"/>
      <c r="I5373" s="210">
        <v>4.2800001689189191</v>
      </c>
    </row>
    <row r="5374" spans="1:9" x14ac:dyDescent="0.25">
      <c r="A5374" s="208" t="s">
        <v>8809</v>
      </c>
      <c r="B5374" s="208" t="s">
        <v>16688</v>
      </c>
      <c r="C5374" s="208" t="s">
        <v>13281</v>
      </c>
      <c r="D5374" s="208" t="s">
        <v>13656</v>
      </c>
      <c r="E5374" s="253">
        <v>3.3948471097621979</v>
      </c>
      <c r="F5374" s="245"/>
      <c r="G5374" s="245"/>
      <c r="H5374" s="245"/>
      <c r="I5374" s="210">
        <v>1.38000008445946</v>
      </c>
    </row>
    <row r="5375" spans="1:9" x14ac:dyDescent="0.25">
      <c r="A5375" s="208" t="s">
        <v>8809</v>
      </c>
      <c r="B5375" s="208" t="s">
        <v>16689</v>
      </c>
      <c r="C5375" s="208" t="s">
        <v>13281</v>
      </c>
      <c r="D5375" s="208" t="s">
        <v>13658</v>
      </c>
      <c r="E5375" s="194">
        <v>1.4551000109960539</v>
      </c>
      <c r="F5375" s="254"/>
      <c r="G5375" s="255"/>
      <c r="H5375" s="255"/>
      <c r="I5375" s="210">
        <v>1.17</v>
      </c>
    </row>
    <row r="5376" spans="1:9" x14ac:dyDescent="0.25">
      <c r="A5376" s="208" t="s">
        <v>8809</v>
      </c>
      <c r="B5376" s="208" t="s">
        <v>16690</v>
      </c>
      <c r="C5376" s="208" t="s">
        <v>13281</v>
      </c>
      <c r="D5376" s="208" t="s">
        <v>13660</v>
      </c>
      <c r="E5376" s="253">
        <v>1.999999978952907</v>
      </c>
      <c r="F5376" s="245"/>
      <c r="G5376" s="245"/>
      <c r="H5376" s="255"/>
      <c r="I5376" s="210">
        <v>0.49</v>
      </c>
    </row>
    <row r="5377" spans="1:9" x14ac:dyDescent="0.25">
      <c r="A5377" s="208" t="s">
        <v>8809</v>
      </c>
      <c r="B5377" s="208" t="s">
        <v>16691</v>
      </c>
      <c r="C5377" s="208" t="s">
        <v>13281</v>
      </c>
      <c r="D5377" s="208" t="s">
        <v>13662</v>
      </c>
      <c r="E5377" s="253">
        <v>223.19999996632461</v>
      </c>
      <c r="F5377" s="245"/>
      <c r="G5377" s="245"/>
      <c r="H5377" s="245"/>
      <c r="I5377" s="210">
        <v>0.91</v>
      </c>
    </row>
    <row r="5378" spans="1:9" x14ac:dyDescent="0.25">
      <c r="A5378" s="208" t="s">
        <v>8809</v>
      </c>
      <c r="B5378" s="208" t="s">
        <v>16692</v>
      </c>
      <c r="C5378" s="208" t="s">
        <v>13281</v>
      </c>
      <c r="D5378" s="208" t="s">
        <v>13664</v>
      </c>
      <c r="E5378" s="194">
        <v>0.18999999800052619</v>
      </c>
      <c r="F5378" s="254"/>
      <c r="G5378" s="255"/>
      <c r="H5378" s="255"/>
      <c r="I5378" s="210">
        <v>0.53</v>
      </c>
    </row>
    <row r="5379" spans="1:9" x14ac:dyDescent="0.25">
      <c r="A5379" s="208" t="s">
        <v>8809</v>
      </c>
      <c r="B5379" s="208" t="s">
        <v>16693</v>
      </c>
      <c r="C5379" s="208" t="s">
        <v>13281</v>
      </c>
      <c r="D5379" s="208" t="s">
        <v>13666</v>
      </c>
      <c r="E5379" s="253">
        <v>5.2800000496711386</v>
      </c>
      <c r="F5379" s="245"/>
      <c r="G5379" s="245"/>
      <c r="H5379" s="245"/>
      <c r="I5379" s="210">
        <v>2.0700000844594602</v>
      </c>
    </row>
    <row r="5380" spans="1:9" x14ac:dyDescent="0.25">
      <c r="A5380" s="208" t="s">
        <v>8809</v>
      </c>
      <c r="B5380" s="208" t="s">
        <v>16694</v>
      </c>
      <c r="C5380" s="208" t="s">
        <v>13281</v>
      </c>
      <c r="D5380" s="208" t="s">
        <v>13668</v>
      </c>
      <c r="E5380" s="194">
        <v>1.175599987628519</v>
      </c>
      <c r="F5380" s="254"/>
      <c r="G5380" s="255"/>
      <c r="H5380" s="255"/>
      <c r="I5380" s="210">
        <v>2.39000008445946</v>
      </c>
    </row>
    <row r="5381" spans="1:9" x14ac:dyDescent="0.25">
      <c r="A5381" s="208" t="s">
        <v>8809</v>
      </c>
      <c r="B5381" s="208" t="s">
        <v>16695</v>
      </c>
      <c r="C5381" s="208" t="s">
        <v>13281</v>
      </c>
      <c r="D5381" s="208" t="s">
        <v>13670</v>
      </c>
      <c r="E5381" s="194">
        <v>42.969999547803219</v>
      </c>
      <c r="F5381" s="254"/>
      <c r="G5381" s="255"/>
      <c r="H5381" s="255"/>
      <c r="I5381" s="210">
        <v>3.5100000844594601</v>
      </c>
    </row>
    <row r="5382" spans="1:9" x14ac:dyDescent="0.25">
      <c r="A5382" s="208" t="s">
        <v>8809</v>
      </c>
      <c r="B5382" s="208" t="s">
        <v>16696</v>
      </c>
      <c r="C5382" s="208" t="s">
        <v>13281</v>
      </c>
      <c r="D5382" s="208" t="s">
        <v>13640</v>
      </c>
      <c r="E5382" s="253">
        <v>1.9999999789529072E-2</v>
      </c>
      <c r="F5382" s="245"/>
      <c r="G5382" s="245"/>
      <c r="H5382" s="245"/>
      <c r="I5382" s="210">
        <v>13.7100004222973</v>
      </c>
    </row>
    <row r="5383" spans="1:9" x14ac:dyDescent="0.25">
      <c r="A5383" s="208" t="s">
        <v>8809</v>
      </c>
      <c r="B5383" s="208" t="s">
        <v>16697</v>
      </c>
      <c r="C5383" s="208" t="s">
        <v>13281</v>
      </c>
      <c r="D5383" s="208" t="s">
        <v>13673</v>
      </c>
      <c r="E5383" s="194">
        <v>0.82999999126545654</v>
      </c>
      <c r="F5383" s="254"/>
      <c r="G5383" s="255"/>
      <c r="H5383" s="255"/>
      <c r="I5383" s="210">
        <v>13.79000050675676</v>
      </c>
    </row>
    <row r="5384" spans="1:9" x14ac:dyDescent="0.25">
      <c r="A5384" s="208" t="s">
        <v>8809</v>
      </c>
      <c r="B5384" s="208" t="s">
        <v>16698</v>
      </c>
      <c r="C5384" s="208" t="s">
        <v>13281</v>
      </c>
      <c r="D5384" s="208" t="s">
        <v>13675</v>
      </c>
      <c r="E5384" s="253">
        <v>10.789999886450939</v>
      </c>
      <c r="F5384" s="245"/>
      <c r="G5384" s="245"/>
      <c r="H5384" s="255"/>
      <c r="I5384" s="210">
        <v>0.88</v>
      </c>
    </row>
    <row r="5385" spans="1:9" x14ac:dyDescent="0.25">
      <c r="A5385" s="208" t="s">
        <v>8809</v>
      </c>
      <c r="B5385" s="208" t="s">
        <v>16699</v>
      </c>
      <c r="C5385" s="208" t="s">
        <v>13281</v>
      </c>
      <c r="D5385" s="208" t="s">
        <v>13679</v>
      </c>
      <c r="E5385" s="194">
        <v>0.50999999463299139</v>
      </c>
      <c r="F5385" s="254"/>
      <c r="G5385" s="255"/>
      <c r="H5385" s="255"/>
      <c r="I5385" s="210">
        <v>0.42</v>
      </c>
    </row>
    <row r="5386" spans="1:9" x14ac:dyDescent="0.25">
      <c r="A5386" s="208" t="s">
        <v>8809</v>
      </c>
      <c r="B5386" s="208" t="s">
        <v>16700</v>
      </c>
      <c r="C5386" s="208" t="s">
        <v>13281</v>
      </c>
      <c r="D5386" s="208" t="s">
        <v>13689</v>
      </c>
      <c r="E5386" s="253">
        <v>58.890000011681131</v>
      </c>
      <c r="F5386" s="245"/>
      <c r="G5386" s="245"/>
      <c r="H5386" s="245"/>
      <c r="I5386" s="210">
        <v>1.61000008445946</v>
      </c>
    </row>
    <row r="5387" spans="1:9" x14ac:dyDescent="0.25">
      <c r="A5387" s="208" t="s">
        <v>8809</v>
      </c>
      <c r="B5387" s="208" t="s">
        <v>16701</v>
      </c>
      <c r="C5387" s="208" t="s">
        <v>13281</v>
      </c>
      <c r="D5387" s="208" t="s">
        <v>13691</v>
      </c>
      <c r="E5387" s="194">
        <v>1.5967000095059201</v>
      </c>
      <c r="F5387" s="254"/>
      <c r="G5387" s="255"/>
      <c r="H5387" s="255"/>
      <c r="I5387" s="210">
        <v>1.61000008445946</v>
      </c>
    </row>
    <row r="5388" spans="1:9" x14ac:dyDescent="0.25">
      <c r="A5388" s="208" t="s">
        <v>8809</v>
      </c>
      <c r="B5388" s="208" t="s">
        <v>16702</v>
      </c>
      <c r="C5388" s="208" t="s">
        <v>13281</v>
      </c>
      <c r="D5388" s="208" t="s">
        <v>13693</v>
      </c>
      <c r="E5388" s="253">
        <v>231.7699999813733</v>
      </c>
      <c r="F5388" s="245"/>
      <c r="G5388" s="245"/>
      <c r="H5388" s="255"/>
      <c r="I5388" s="210">
        <v>22.09000076013514</v>
      </c>
    </row>
    <row r="5389" spans="1:9" x14ac:dyDescent="0.25">
      <c r="A5389" s="208" t="s">
        <v>8809</v>
      </c>
      <c r="B5389" s="208" t="s">
        <v>16703</v>
      </c>
      <c r="C5389" s="208" t="s">
        <v>13281</v>
      </c>
      <c r="D5389" s="208" t="s">
        <v>13668</v>
      </c>
      <c r="E5389" s="194">
        <v>13.991886198454241</v>
      </c>
      <c r="F5389" s="254"/>
      <c r="G5389" s="255"/>
      <c r="H5389" s="255"/>
      <c r="I5389" s="210">
        <v>1.59000008445946</v>
      </c>
    </row>
    <row r="5390" spans="1:9" x14ac:dyDescent="0.25">
      <c r="A5390" s="208" t="s">
        <v>8809</v>
      </c>
      <c r="B5390" s="208" t="s">
        <v>16704</v>
      </c>
      <c r="C5390" s="208" t="s">
        <v>13281</v>
      </c>
      <c r="D5390" s="208" t="s">
        <v>13696</v>
      </c>
      <c r="E5390" s="253">
        <v>0.54999999421204959</v>
      </c>
      <c r="F5390" s="245"/>
      <c r="G5390" s="245"/>
      <c r="H5390" s="245"/>
      <c r="I5390" s="210">
        <v>3.5500000844594601</v>
      </c>
    </row>
    <row r="5391" spans="1:9" x14ac:dyDescent="0.25">
      <c r="A5391" s="208" t="s">
        <v>8809</v>
      </c>
      <c r="B5391" s="208" t="s">
        <v>16705</v>
      </c>
      <c r="C5391" s="208" t="s">
        <v>13281</v>
      </c>
      <c r="D5391" s="208" t="s">
        <v>13698</v>
      </c>
      <c r="E5391" s="253">
        <v>185.21000005040781</v>
      </c>
      <c r="F5391" s="245"/>
      <c r="G5391" s="245"/>
      <c r="H5391" s="245"/>
      <c r="I5391" s="210">
        <v>0.82</v>
      </c>
    </row>
    <row r="5392" spans="1:9" x14ac:dyDescent="0.25">
      <c r="A5392" s="208" t="s">
        <v>8809</v>
      </c>
      <c r="B5392" s="208" t="s">
        <v>16706</v>
      </c>
      <c r="C5392" s="208" t="s">
        <v>13281</v>
      </c>
      <c r="D5392" s="208" t="s">
        <v>13700</v>
      </c>
      <c r="E5392" s="194">
        <v>12.26590000246356</v>
      </c>
      <c r="F5392" s="254"/>
      <c r="G5392" s="255"/>
      <c r="H5392" s="255"/>
      <c r="I5392" s="210">
        <v>0.82</v>
      </c>
    </row>
    <row r="5393" spans="1:9" x14ac:dyDescent="0.25">
      <c r="A5393" s="208" t="s">
        <v>8809</v>
      </c>
      <c r="B5393" s="208" t="s">
        <v>16707</v>
      </c>
      <c r="C5393" s="208" t="s">
        <v>13281</v>
      </c>
      <c r="D5393" s="208" t="s">
        <v>13702</v>
      </c>
      <c r="E5393" s="253">
        <v>12.161246912273119</v>
      </c>
      <c r="F5393" s="245"/>
      <c r="G5393" s="245"/>
      <c r="H5393" s="255"/>
      <c r="I5393" s="210">
        <v>1.990000084459459</v>
      </c>
    </row>
    <row r="5394" spans="1:9" x14ac:dyDescent="0.25">
      <c r="A5394" s="208" t="s">
        <v>8809</v>
      </c>
      <c r="B5394" s="208" t="s">
        <v>16708</v>
      </c>
      <c r="C5394" s="208" t="s">
        <v>13281</v>
      </c>
      <c r="D5394" s="208" t="s">
        <v>13704</v>
      </c>
      <c r="E5394" s="253">
        <v>4.556477405351461</v>
      </c>
      <c r="F5394" s="245"/>
      <c r="G5394" s="245"/>
      <c r="H5394" s="255"/>
      <c r="I5394" s="210">
        <v>1.01</v>
      </c>
    </row>
    <row r="5395" spans="1:9" x14ac:dyDescent="0.25">
      <c r="A5395" s="208" t="s">
        <v>8809</v>
      </c>
      <c r="B5395" s="208" t="s">
        <v>16709</v>
      </c>
      <c r="C5395" s="208" t="s">
        <v>13281</v>
      </c>
      <c r="D5395" s="208" t="s">
        <v>13706</v>
      </c>
      <c r="E5395" s="194">
        <v>12.699999866350961</v>
      </c>
      <c r="F5395" s="254"/>
      <c r="G5395" s="255"/>
      <c r="H5395" s="255"/>
      <c r="I5395" s="210">
        <v>1.86000008445946</v>
      </c>
    </row>
    <row r="5396" spans="1:9" x14ac:dyDescent="0.25">
      <c r="A5396" s="208" t="s">
        <v>8809</v>
      </c>
      <c r="B5396" s="208" t="s">
        <v>16710</v>
      </c>
      <c r="C5396" s="208" t="s">
        <v>13281</v>
      </c>
      <c r="D5396" s="208" t="s">
        <v>13708</v>
      </c>
      <c r="E5396" s="194">
        <v>2.7499999710602481</v>
      </c>
      <c r="F5396" s="254"/>
      <c r="G5396" s="255"/>
      <c r="H5396" s="255"/>
      <c r="I5396" s="210">
        <v>1.770000084459459</v>
      </c>
    </row>
    <row r="5397" spans="1:9" x14ac:dyDescent="0.25">
      <c r="A5397" s="208" t="s">
        <v>8809</v>
      </c>
      <c r="B5397" s="208" t="s">
        <v>16711</v>
      </c>
      <c r="C5397" s="208" t="s">
        <v>13281</v>
      </c>
      <c r="D5397" s="208" t="s">
        <v>13710</v>
      </c>
      <c r="E5397" s="194">
        <v>3.076100046555116</v>
      </c>
      <c r="F5397" s="254"/>
      <c r="G5397" s="255"/>
      <c r="H5397" s="255"/>
      <c r="I5397" s="210">
        <v>1.7100000844594601</v>
      </c>
    </row>
    <row r="5398" spans="1:9" x14ac:dyDescent="0.25">
      <c r="A5398" s="208" t="s">
        <v>8809</v>
      </c>
      <c r="B5398" s="208" t="s">
        <v>16712</v>
      </c>
      <c r="C5398" s="208" t="s">
        <v>13281</v>
      </c>
      <c r="D5398" s="208" t="s">
        <v>13712</v>
      </c>
      <c r="E5398" s="194">
        <v>2.989584288454783</v>
      </c>
      <c r="F5398" s="254"/>
      <c r="G5398" s="255"/>
      <c r="H5398" s="255"/>
      <c r="I5398" s="210">
        <v>2.7500000844594599</v>
      </c>
    </row>
    <row r="5399" spans="1:9" x14ac:dyDescent="0.25">
      <c r="A5399" s="208" t="s">
        <v>8809</v>
      </c>
      <c r="B5399" s="208" t="s">
        <v>16713</v>
      </c>
      <c r="C5399" s="208" t="s">
        <v>13281</v>
      </c>
      <c r="D5399" s="208" t="s">
        <v>13714</v>
      </c>
      <c r="E5399" s="253">
        <v>42.944856269983092</v>
      </c>
      <c r="F5399" s="245"/>
      <c r="G5399" s="245"/>
      <c r="H5399" s="255"/>
      <c r="I5399" s="210">
        <v>10.670000337837839</v>
      </c>
    </row>
    <row r="5400" spans="1:9" x14ac:dyDescent="0.25">
      <c r="A5400" s="208" t="s">
        <v>8809</v>
      </c>
      <c r="B5400" s="208" t="s">
        <v>16714</v>
      </c>
      <c r="C5400" s="208" t="s">
        <v>13281</v>
      </c>
      <c r="D5400" s="208" t="s">
        <v>13716</v>
      </c>
      <c r="E5400" s="253">
        <v>5.9282999639221261</v>
      </c>
      <c r="F5400" s="245"/>
      <c r="G5400" s="245"/>
      <c r="H5400" s="245"/>
      <c r="I5400" s="210">
        <v>10.420000337837839</v>
      </c>
    </row>
    <row r="5401" spans="1:9" x14ac:dyDescent="0.25">
      <c r="A5401" s="208" t="s">
        <v>8809</v>
      </c>
      <c r="B5401" s="208" t="s">
        <v>16715</v>
      </c>
      <c r="C5401" s="208" t="s">
        <v>13281</v>
      </c>
      <c r="D5401" s="208" t="s">
        <v>13718</v>
      </c>
      <c r="E5401" s="194">
        <v>35.949999621678508</v>
      </c>
      <c r="F5401" s="254"/>
      <c r="G5401" s="255"/>
      <c r="H5401" s="255"/>
      <c r="I5401" s="210">
        <v>2.85000008445946</v>
      </c>
    </row>
    <row r="5402" spans="1:9" x14ac:dyDescent="0.25">
      <c r="A5402" s="208" t="s">
        <v>8809</v>
      </c>
      <c r="B5402" s="208" t="s">
        <v>16716</v>
      </c>
      <c r="C5402" s="208" t="s">
        <v>13281</v>
      </c>
      <c r="D5402" s="208" t="s">
        <v>13720</v>
      </c>
      <c r="E5402" s="194">
        <v>17.479999816048409</v>
      </c>
      <c r="F5402" s="254"/>
      <c r="G5402" s="255"/>
      <c r="H5402" s="255"/>
      <c r="I5402" s="210">
        <v>2.9800000844594599</v>
      </c>
    </row>
    <row r="5403" spans="1:9" x14ac:dyDescent="0.25">
      <c r="A5403" s="208" t="s">
        <v>8809</v>
      </c>
      <c r="B5403" s="208" t="s">
        <v>16717</v>
      </c>
      <c r="C5403" s="208" t="s">
        <v>13281</v>
      </c>
      <c r="D5403" s="208" t="s">
        <v>13722</v>
      </c>
      <c r="E5403" s="194">
        <v>2.8443619800645941</v>
      </c>
      <c r="F5403" s="254"/>
      <c r="G5403" s="255"/>
      <c r="H5403" s="255"/>
      <c r="I5403" s="210">
        <v>2.10000008445946</v>
      </c>
    </row>
    <row r="5404" spans="1:9" x14ac:dyDescent="0.25">
      <c r="A5404" s="208" t="s">
        <v>8809</v>
      </c>
      <c r="B5404" s="208" t="s">
        <v>16718</v>
      </c>
      <c r="C5404" s="208" t="s">
        <v>13281</v>
      </c>
      <c r="D5404" s="208" t="s">
        <v>13724</v>
      </c>
      <c r="E5404" s="194">
        <v>4.4048999273359648</v>
      </c>
      <c r="F5404" s="254"/>
      <c r="G5404" s="255"/>
      <c r="H5404" s="255"/>
      <c r="I5404" s="210">
        <v>3.12000008445946</v>
      </c>
    </row>
    <row r="5405" spans="1:9" x14ac:dyDescent="0.25">
      <c r="A5405" s="208" t="s">
        <v>8809</v>
      </c>
      <c r="B5405" s="208" t="s">
        <v>16719</v>
      </c>
      <c r="C5405" s="208" t="s">
        <v>13281</v>
      </c>
      <c r="D5405" s="208" t="s">
        <v>13726</v>
      </c>
      <c r="E5405" s="253">
        <v>220.85999999094969</v>
      </c>
      <c r="F5405" s="245"/>
      <c r="G5405" s="245"/>
      <c r="H5405" s="245"/>
      <c r="I5405" s="210">
        <v>2.95000008445946</v>
      </c>
    </row>
    <row r="5406" spans="1:9" x14ac:dyDescent="0.25">
      <c r="A5406" s="208" t="s">
        <v>8809</v>
      </c>
      <c r="B5406" s="208" t="s">
        <v>16720</v>
      </c>
      <c r="C5406" s="208" t="s">
        <v>13281</v>
      </c>
      <c r="D5406" s="208"/>
      <c r="E5406" s="253">
        <v>0.99999998947645374</v>
      </c>
      <c r="F5406" s="245"/>
      <c r="G5406" s="245"/>
      <c r="H5406" s="255"/>
      <c r="I5406" s="210">
        <v>4.2600001689189186</v>
      </c>
    </row>
    <row r="5407" spans="1:9" x14ac:dyDescent="0.25">
      <c r="A5407" s="208" t="s">
        <v>8809</v>
      </c>
      <c r="B5407" s="208" t="s">
        <v>16721</v>
      </c>
      <c r="C5407" s="208" t="s">
        <v>13281</v>
      </c>
      <c r="D5407" s="208"/>
      <c r="E5407" s="194">
        <v>8.0088000209544852</v>
      </c>
      <c r="F5407" s="254"/>
      <c r="G5407" s="255"/>
      <c r="H5407" s="255"/>
      <c r="I5407" s="210">
        <v>0.94</v>
      </c>
    </row>
    <row r="5408" spans="1:9" x14ac:dyDescent="0.25">
      <c r="A5408" s="208" t="s">
        <v>8809</v>
      </c>
      <c r="B5408" s="208" t="s">
        <v>16722</v>
      </c>
      <c r="C5408" s="208" t="s">
        <v>13281</v>
      </c>
      <c r="D5408" s="208"/>
      <c r="E5408" s="194">
        <v>8.0088000209544852</v>
      </c>
      <c r="F5408" s="254"/>
      <c r="G5408" s="255"/>
      <c r="H5408" s="255"/>
      <c r="I5408" s="210">
        <v>0.94</v>
      </c>
    </row>
    <row r="5409" spans="1:9" x14ac:dyDescent="0.25">
      <c r="A5409" s="208" t="s">
        <v>8809</v>
      </c>
      <c r="B5409" s="208" t="s">
        <v>16723</v>
      </c>
      <c r="C5409" s="208" t="s">
        <v>13281</v>
      </c>
      <c r="D5409" s="208"/>
      <c r="E5409" s="194">
        <v>8.0088000209544852</v>
      </c>
      <c r="F5409" s="254"/>
      <c r="G5409" s="255"/>
      <c r="H5409" s="255"/>
      <c r="I5409" s="210">
        <v>0.94</v>
      </c>
    </row>
    <row r="5410" spans="1:9" x14ac:dyDescent="0.25">
      <c r="A5410" s="208" t="s">
        <v>8809</v>
      </c>
      <c r="B5410" s="208" t="s">
        <v>16724</v>
      </c>
      <c r="C5410" s="208" t="s">
        <v>13281</v>
      </c>
      <c r="D5410" s="208"/>
      <c r="E5410" s="194">
        <v>6.1917851492577203</v>
      </c>
      <c r="F5410" s="254"/>
      <c r="G5410" s="255"/>
      <c r="H5410" s="255"/>
      <c r="I5410" s="210">
        <v>1.61000008445946</v>
      </c>
    </row>
    <row r="5411" spans="1:9" x14ac:dyDescent="0.25">
      <c r="A5411" s="208" t="s">
        <v>8809</v>
      </c>
      <c r="B5411" s="208" t="s">
        <v>16725</v>
      </c>
      <c r="C5411" s="208" t="s">
        <v>13281</v>
      </c>
      <c r="D5411" s="208"/>
      <c r="E5411" s="194">
        <v>6.1917851492577203</v>
      </c>
      <c r="F5411" s="254"/>
      <c r="G5411" s="255"/>
      <c r="H5411" s="255"/>
      <c r="I5411" s="210">
        <v>1.61000008445946</v>
      </c>
    </row>
    <row r="5412" spans="1:9" x14ac:dyDescent="0.25">
      <c r="A5412" s="208" t="s">
        <v>8809</v>
      </c>
      <c r="B5412" s="208" t="s">
        <v>16726</v>
      </c>
      <c r="C5412" s="208" t="s">
        <v>13281</v>
      </c>
      <c r="D5412" s="208"/>
      <c r="E5412" s="194">
        <v>2.989584288454783</v>
      </c>
      <c r="F5412" s="254"/>
      <c r="G5412" s="255"/>
      <c r="H5412" s="255"/>
      <c r="I5412" s="210">
        <v>2.7500000844594599</v>
      </c>
    </row>
    <row r="5413" spans="1:9" x14ac:dyDescent="0.25">
      <c r="A5413" s="208" t="s">
        <v>8809</v>
      </c>
      <c r="B5413" s="208" t="s">
        <v>16727</v>
      </c>
      <c r="C5413" s="208" t="s">
        <v>13281</v>
      </c>
      <c r="D5413" s="208"/>
      <c r="E5413" s="253">
        <v>5.9282999639221261</v>
      </c>
      <c r="F5413" s="245"/>
      <c r="G5413" s="245"/>
      <c r="H5413" s="245"/>
      <c r="I5413" s="210">
        <v>10.420000337837839</v>
      </c>
    </row>
    <row r="5414" spans="1:9" x14ac:dyDescent="0.25">
      <c r="A5414" s="208" t="s">
        <v>8809</v>
      </c>
      <c r="B5414" s="208" t="s">
        <v>16728</v>
      </c>
      <c r="C5414" s="208" t="s">
        <v>13281</v>
      </c>
      <c r="D5414" s="208"/>
      <c r="E5414" s="253">
        <v>42.944856269983092</v>
      </c>
      <c r="F5414" s="245"/>
      <c r="G5414" s="245"/>
      <c r="H5414" s="255"/>
      <c r="I5414" s="210">
        <v>10.670000337837839</v>
      </c>
    </row>
    <row r="5415" spans="1:9" x14ac:dyDescent="0.25">
      <c r="A5415" s="208" t="s">
        <v>8809</v>
      </c>
      <c r="B5415" s="208" t="s">
        <v>16729</v>
      </c>
      <c r="C5415" s="208" t="s">
        <v>13281</v>
      </c>
      <c r="D5415" s="208"/>
      <c r="E5415" s="194">
        <v>0.85999999094975021</v>
      </c>
      <c r="F5415" s="254"/>
      <c r="G5415" s="255"/>
      <c r="H5415" s="255"/>
      <c r="I5415" s="210">
        <v>26.990000929054059</v>
      </c>
    </row>
    <row r="5416" spans="1:9" x14ac:dyDescent="0.25">
      <c r="A5416" s="208" t="s">
        <v>8809</v>
      </c>
      <c r="B5416" s="208" t="s">
        <v>16730</v>
      </c>
      <c r="C5416" s="208" t="s">
        <v>13281</v>
      </c>
      <c r="D5416" s="208"/>
      <c r="E5416" s="194">
        <v>12.699999866350961</v>
      </c>
      <c r="F5416" s="254"/>
      <c r="G5416" s="255"/>
      <c r="H5416" s="255"/>
      <c r="I5416" s="210">
        <v>1.86000008445946</v>
      </c>
    </row>
    <row r="5417" spans="1:9" x14ac:dyDescent="0.25">
      <c r="A5417" s="208" t="s">
        <v>8809</v>
      </c>
      <c r="B5417" s="208">
        <v>20409378</v>
      </c>
      <c r="C5417" s="208" t="s">
        <v>8811</v>
      </c>
      <c r="D5417" s="208" t="s">
        <v>8881</v>
      </c>
      <c r="E5417" s="253">
        <v>213.78999996011581</v>
      </c>
      <c r="F5417" s="245"/>
      <c r="G5417" s="245"/>
      <c r="H5417" s="245"/>
      <c r="I5417" s="210">
        <v>0.1469</v>
      </c>
    </row>
    <row r="5418" spans="1:9" x14ac:dyDescent="0.25">
      <c r="A5418" s="208" t="s">
        <v>8809</v>
      </c>
      <c r="B5418" s="208">
        <v>85311187</v>
      </c>
      <c r="C5418" s="208" t="s">
        <v>8811</v>
      </c>
      <c r="D5418" s="208" t="s">
        <v>10843</v>
      </c>
      <c r="E5418" s="253">
        <v>64.869999948750333</v>
      </c>
      <c r="F5418" s="245"/>
      <c r="G5418" s="245"/>
      <c r="H5418" s="255"/>
      <c r="I5418" s="210">
        <v>8.7599999999999997E-2</v>
      </c>
    </row>
    <row r="5419" spans="1:9" x14ac:dyDescent="0.25">
      <c r="A5419" s="208" t="s">
        <v>8809</v>
      </c>
      <c r="B5419" s="208">
        <v>85311277</v>
      </c>
      <c r="C5419" s="208" t="s">
        <v>8820</v>
      </c>
      <c r="D5419" s="208" t="s">
        <v>9655</v>
      </c>
      <c r="E5419" s="194">
        <v>26.494487803267688</v>
      </c>
      <c r="F5419" s="254"/>
      <c r="G5419" s="255"/>
      <c r="H5419" s="255"/>
      <c r="I5419" s="210">
        <v>1.90000008445946</v>
      </c>
    </row>
    <row r="5420" spans="1:9" x14ac:dyDescent="0.25">
      <c r="A5420" s="208" t="s">
        <v>8809</v>
      </c>
      <c r="B5420" s="256" t="s">
        <v>16731</v>
      </c>
      <c r="C5420" s="208" t="s">
        <v>13281</v>
      </c>
      <c r="D5420" s="208" t="s">
        <v>13728</v>
      </c>
      <c r="E5420" s="253">
        <v>331.71999998189949</v>
      </c>
      <c r="F5420" s="245"/>
      <c r="G5420" s="245"/>
      <c r="H5420" s="245"/>
      <c r="I5420" s="210">
        <v>4.5900001689189187</v>
      </c>
    </row>
    <row r="5421" spans="1:9" x14ac:dyDescent="0.25">
      <c r="A5421" s="208" t="s">
        <v>8809</v>
      </c>
      <c r="B5421" s="256" t="s">
        <v>16732</v>
      </c>
      <c r="C5421" s="208" t="s">
        <v>13281</v>
      </c>
      <c r="D5421" s="208" t="s">
        <v>13734</v>
      </c>
      <c r="E5421" s="194">
        <v>3.7099999609576431</v>
      </c>
      <c r="F5421" s="254"/>
      <c r="G5421" s="255"/>
      <c r="H5421" s="255"/>
      <c r="I5421" s="210">
        <v>41.750001435810809</v>
      </c>
    </row>
    <row r="5422" spans="1:9" x14ac:dyDescent="0.25">
      <c r="A5422" s="208" t="s">
        <v>8809</v>
      </c>
      <c r="B5422" s="256" t="s">
        <v>16733</v>
      </c>
      <c r="C5422" s="208" t="s">
        <v>13281</v>
      </c>
      <c r="D5422" s="208" t="s">
        <v>13736</v>
      </c>
      <c r="E5422" s="253">
        <v>4.1199999566429897</v>
      </c>
      <c r="F5422" s="245"/>
      <c r="G5422" s="245"/>
      <c r="H5422" s="245"/>
      <c r="I5422" s="210">
        <v>35.70000118243243</v>
      </c>
    </row>
    <row r="5423" spans="1:9" x14ac:dyDescent="0.25">
      <c r="A5423" s="208" t="s">
        <v>8809</v>
      </c>
      <c r="B5423" s="256" t="s">
        <v>16734</v>
      </c>
      <c r="C5423" s="208" t="s">
        <v>13281</v>
      </c>
      <c r="D5423" s="208" t="s">
        <v>13738</v>
      </c>
      <c r="E5423" s="194">
        <v>3.659999961483821</v>
      </c>
      <c r="F5423" s="254"/>
      <c r="G5423" s="255"/>
      <c r="H5423" s="255"/>
      <c r="I5423" s="210">
        <v>35.980001182432432</v>
      </c>
    </row>
    <row r="5424" spans="1:9" x14ac:dyDescent="0.25">
      <c r="A5424" s="208" t="s">
        <v>8809</v>
      </c>
      <c r="B5424" s="256" t="s">
        <v>16735</v>
      </c>
      <c r="C5424" s="208" t="s">
        <v>13281</v>
      </c>
      <c r="D5424" s="208" t="s">
        <v>13740</v>
      </c>
      <c r="E5424" s="253">
        <v>13.217118513895089</v>
      </c>
      <c r="F5424" s="245"/>
      <c r="G5424" s="245"/>
      <c r="H5424" s="255"/>
      <c r="I5424" s="210">
        <v>35.70000118243243</v>
      </c>
    </row>
    <row r="5425" spans="1:9" x14ac:dyDescent="0.25">
      <c r="A5425" s="208" t="s">
        <v>8809</v>
      </c>
      <c r="B5425" s="256" t="s">
        <v>16736</v>
      </c>
      <c r="C5425" s="208" t="s">
        <v>13281</v>
      </c>
      <c r="D5425" s="208" t="s">
        <v>13742</v>
      </c>
      <c r="E5425" s="194">
        <v>3.9897249777455932</v>
      </c>
      <c r="F5425" s="254"/>
      <c r="G5425" s="255"/>
      <c r="H5425" s="255"/>
      <c r="I5425" s="210">
        <v>35.980001182432432</v>
      </c>
    </row>
    <row r="5426" spans="1:9" x14ac:dyDescent="0.25">
      <c r="A5426" s="208" t="s">
        <v>8809</v>
      </c>
      <c r="B5426" s="256" t="s">
        <v>16737</v>
      </c>
      <c r="C5426" s="208" t="s">
        <v>13281</v>
      </c>
      <c r="D5426" s="208" t="s">
        <v>13746</v>
      </c>
      <c r="E5426" s="194">
        <v>0.85999999094975021</v>
      </c>
      <c r="F5426" s="254"/>
      <c r="G5426" s="255"/>
      <c r="H5426" s="255"/>
      <c r="I5426" s="210">
        <v>26.990000929054059</v>
      </c>
    </row>
    <row r="5427" spans="1:9" x14ac:dyDescent="0.25">
      <c r="A5427" s="208" t="s">
        <v>8809</v>
      </c>
      <c r="B5427" s="256" t="s">
        <v>16738</v>
      </c>
      <c r="C5427" s="208" t="s">
        <v>13281</v>
      </c>
      <c r="D5427" s="208" t="s">
        <v>13750</v>
      </c>
      <c r="E5427" s="253">
        <v>0.84999999105498558</v>
      </c>
      <c r="F5427" s="245"/>
      <c r="G5427" s="245"/>
      <c r="H5427" s="255"/>
      <c r="I5427" s="210">
        <v>27.55000092905405</v>
      </c>
    </row>
    <row r="5428" spans="1:9" x14ac:dyDescent="0.25">
      <c r="A5428" s="208" t="s">
        <v>8809</v>
      </c>
      <c r="B5428" s="256" t="s">
        <v>16739</v>
      </c>
      <c r="C5428" s="208" t="s">
        <v>13281</v>
      </c>
      <c r="D5428" s="208" t="s">
        <v>13754</v>
      </c>
      <c r="E5428" s="194">
        <v>3.8071401861916319</v>
      </c>
      <c r="F5428" s="254"/>
      <c r="G5428" s="255"/>
      <c r="H5428" s="255"/>
      <c r="I5428" s="210">
        <v>1.760000084459459</v>
      </c>
    </row>
    <row r="5429" spans="1:9" x14ac:dyDescent="0.25">
      <c r="A5429" s="208" t="s">
        <v>8809</v>
      </c>
      <c r="B5429" s="256" t="s">
        <v>16740</v>
      </c>
      <c r="C5429" s="208" t="s">
        <v>13281</v>
      </c>
      <c r="D5429" s="208" t="s">
        <v>13756</v>
      </c>
      <c r="E5429" s="194">
        <v>43.02999996811365</v>
      </c>
      <c r="F5429" s="254"/>
      <c r="G5429" s="255"/>
      <c r="H5429" s="255"/>
      <c r="I5429" s="210">
        <v>2.68000008445946</v>
      </c>
    </row>
    <row r="5430" spans="1:9" x14ac:dyDescent="0.25">
      <c r="A5430" s="208" t="s">
        <v>8809</v>
      </c>
      <c r="B5430" s="256" t="s">
        <v>16741</v>
      </c>
      <c r="C5430" s="208" t="s">
        <v>13281</v>
      </c>
      <c r="D5430" s="208" t="s">
        <v>13758</v>
      </c>
      <c r="E5430" s="194">
        <v>1.899999980005262</v>
      </c>
      <c r="F5430" s="254"/>
      <c r="G5430" s="255"/>
      <c r="H5430" s="255"/>
      <c r="I5430" s="210">
        <v>8.5400002533783788</v>
      </c>
    </row>
    <row r="5431" spans="1:9" x14ac:dyDescent="0.25">
      <c r="A5431" s="208" t="s">
        <v>8809</v>
      </c>
      <c r="B5431" s="256" t="s">
        <v>16742</v>
      </c>
      <c r="C5431" s="208" t="s">
        <v>13281</v>
      </c>
      <c r="D5431" s="208" t="s">
        <v>13760</v>
      </c>
      <c r="E5431" s="194">
        <v>0.97780004232780804</v>
      </c>
      <c r="F5431" s="254"/>
      <c r="G5431" s="255"/>
      <c r="H5431" s="255"/>
      <c r="I5431" s="210">
        <v>7.9000002533783791</v>
      </c>
    </row>
    <row r="5432" spans="1:9" x14ac:dyDescent="0.25">
      <c r="A5432" s="208" t="s">
        <v>8809</v>
      </c>
      <c r="B5432" s="256" t="s">
        <v>16743</v>
      </c>
      <c r="C5432" s="208" t="s">
        <v>13281</v>
      </c>
      <c r="D5432" s="208" t="s">
        <v>13762</v>
      </c>
      <c r="E5432" s="253">
        <v>24.356460675017519</v>
      </c>
      <c r="F5432" s="245"/>
      <c r="G5432" s="245"/>
      <c r="H5432" s="245"/>
      <c r="I5432" s="210">
        <v>8.5400002533783788</v>
      </c>
    </row>
    <row r="5433" spans="1:9" x14ac:dyDescent="0.25">
      <c r="A5433" s="208" t="s">
        <v>8809</v>
      </c>
      <c r="B5433" s="256" t="s">
        <v>16744</v>
      </c>
      <c r="C5433" s="208" t="s">
        <v>13281</v>
      </c>
      <c r="D5433" s="208" t="s">
        <v>13764</v>
      </c>
      <c r="E5433" s="253">
        <v>1.479999984425151</v>
      </c>
      <c r="F5433" s="245"/>
      <c r="G5433" s="245"/>
      <c r="H5433" s="245"/>
      <c r="I5433" s="210">
        <v>7.9000002533783791</v>
      </c>
    </row>
    <row r="5434" spans="1:9" x14ac:dyDescent="0.25">
      <c r="A5434" s="208" t="s">
        <v>8809</v>
      </c>
      <c r="B5434" s="256" t="s">
        <v>16745</v>
      </c>
      <c r="C5434" s="208" t="s">
        <v>13281</v>
      </c>
      <c r="D5434" s="208" t="s">
        <v>13766</v>
      </c>
      <c r="E5434" s="253">
        <v>1.371599985565904</v>
      </c>
      <c r="F5434" s="245"/>
      <c r="G5434" s="245"/>
      <c r="H5434" s="245"/>
      <c r="I5434" s="210">
        <v>8.5100002533783794</v>
      </c>
    </row>
    <row r="5435" spans="1:9" x14ac:dyDescent="0.25">
      <c r="A5435" s="208" t="s">
        <v>8809</v>
      </c>
      <c r="B5435" s="256" t="s">
        <v>16746</v>
      </c>
      <c r="C5435" s="208" t="s">
        <v>13281</v>
      </c>
      <c r="D5435" s="208" t="s">
        <v>13768</v>
      </c>
      <c r="E5435" s="253">
        <v>0.71999999242304658</v>
      </c>
      <c r="F5435" s="245"/>
      <c r="G5435" s="245"/>
      <c r="H5435" s="245"/>
      <c r="I5435" s="210">
        <v>7.9000002533783791</v>
      </c>
    </row>
    <row r="5436" spans="1:9" x14ac:dyDescent="0.25">
      <c r="A5436" s="208" t="s">
        <v>8809</v>
      </c>
      <c r="B5436" s="256" t="s">
        <v>16747</v>
      </c>
      <c r="C5436" s="208" t="s">
        <v>13281</v>
      </c>
      <c r="D5436" s="208" t="s">
        <v>13770</v>
      </c>
      <c r="E5436" s="194">
        <v>16.520000036621941</v>
      </c>
      <c r="F5436" s="254"/>
      <c r="G5436" s="255"/>
      <c r="H5436" s="255"/>
      <c r="I5436" s="210">
        <v>8.5100002533783794</v>
      </c>
    </row>
    <row r="5437" spans="1:9" x14ac:dyDescent="0.25">
      <c r="A5437" s="208" t="s">
        <v>8809</v>
      </c>
      <c r="B5437" s="256" t="s">
        <v>16748</v>
      </c>
      <c r="C5437" s="208" t="s">
        <v>13281</v>
      </c>
      <c r="D5437" s="208" t="s">
        <v>13772</v>
      </c>
      <c r="E5437" s="194">
        <v>2.164283165858635</v>
      </c>
      <c r="F5437" s="254"/>
      <c r="G5437" s="255"/>
      <c r="H5437" s="255"/>
      <c r="I5437" s="210">
        <v>7.9000002533783791</v>
      </c>
    </row>
    <row r="5438" spans="1:9" x14ac:dyDescent="0.25">
      <c r="A5438" s="208" t="s">
        <v>8809</v>
      </c>
      <c r="B5438" s="256" t="s">
        <v>16749</v>
      </c>
      <c r="C5438" s="208" t="s">
        <v>13281</v>
      </c>
      <c r="D5438" s="208" t="s">
        <v>13776</v>
      </c>
      <c r="E5438" s="253">
        <v>8.950000011049724</v>
      </c>
      <c r="F5438" s="245"/>
      <c r="G5438" s="245"/>
      <c r="H5438" s="245"/>
      <c r="I5438" s="210">
        <v>4.4600001689189188</v>
      </c>
    </row>
    <row r="5439" spans="1:9" x14ac:dyDescent="0.25">
      <c r="A5439" s="208" t="s">
        <v>8809</v>
      </c>
      <c r="B5439" s="256" t="s">
        <v>16750</v>
      </c>
      <c r="C5439" s="208" t="s">
        <v>13281</v>
      </c>
      <c r="D5439" s="208" t="s">
        <v>13780</v>
      </c>
      <c r="E5439" s="194">
        <v>9.1762114267170602</v>
      </c>
      <c r="F5439" s="254"/>
      <c r="G5439" s="255"/>
      <c r="H5439" s="255"/>
      <c r="I5439" s="210">
        <v>4.4600001689189188</v>
      </c>
    </row>
    <row r="5440" spans="1:9" x14ac:dyDescent="0.25">
      <c r="A5440" s="208" t="s">
        <v>8809</v>
      </c>
      <c r="B5440" s="256" t="s">
        <v>16751</v>
      </c>
      <c r="C5440" s="208" t="s">
        <v>13281</v>
      </c>
      <c r="D5440" s="208" t="s">
        <v>13782</v>
      </c>
      <c r="E5440" s="194">
        <v>5.3068928670676891</v>
      </c>
      <c r="F5440" s="254"/>
      <c r="G5440" s="255"/>
      <c r="H5440" s="255"/>
      <c r="I5440" s="210">
        <v>4.700000168918919</v>
      </c>
    </row>
    <row r="5441" spans="1:9" x14ac:dyDescent="0.25">
      <c r="A5441" s="208" t="s">
        <v>8809</v>
      </c>
      <c r="B5441" s="256" t="s">
        <v>16752</v>
      </c>
      <c r="C5441" s="208" t="s">
        <v>13281</v>
      </c>
      <c r="D5441" s="208" t="s">
        <v>13784</v>
      </c>
      <c r="E5441" s="194">
        <v>32.80820002306551</v>
      </c>
      <c r="F5441" s="254"/>
      <c r="G5441" s="255"/>
      <c r="H5441" s="255"/>
      <c r="I5441" s="210">
        <v>4.7400001689189191</v>
      </c>
    </row>
    <row r="5442" spans="1:9" x14ac:dyDescent="0.25">
      <c r="A5442" s="208" t="s">
        <v>8809</v>
      </c>
      <c r="B5442" s="256" t="s">
        <v>16753</v>
      </c>
      <c r="C5442" s="208" t="s">
        <v>13281</v>
      </c>
      <c r="D5442" s="208" t="s">
        <v>13788</v>
      </c>
      <c r="E5442" s="194">
        <v>7.4063350970130486</v>
      </c>
      <c r="F5442" s="254"/>
      <c r="G5442" s="255"/>
      <c r="H5442" s="255"/>
      <c r="I5442" s="210">
        <v>4.4600001689189188</v>
      </c>
    </row>
    <row r="5443" spans="1:9" x14ac:dyDescent="0.25">
      <c r="A5443" s="208" t="s">
        <v>8809</v>
      </c>
      <c r="B5443" s="256" t="s">
        <v>16754</v>
      </c>
      <c r="C5443" s="208" t="s">
        <v>13281</v>
      </c>
      <c r="D5443" s="208" t="s">
        <v>13790</v>
      </c>
      <c r="E5443" s="194">
        <v>2.989999968534597</v>
      </c>
      <c r="F5443" s="254"/>
      <c r="G5443" s="255"/>
      <c r="H5443" s="255"/>
      <c r="I5443" s="210">
        <v>4.4300001689189186</v>
      </c>
    </row>
    <row r="5444" spans="1:9" x14ac:dyDescent="0.25">
      <c r="A5444" s="208" t="s">
        <v>8809</v>
      </c>
      <c r="B5444" s="256" t="s">
        <v>16755</v>
      </c>
      <c r="C5444" s="208" t="s">
        <v>13281</v>
      </c>
      <c r="D5444" s="208" t="s">
        <v>13792</v>
      </c>
      <c r="E5444" s="253">
        <v>4.3099999546435157</v>
      </c>
      <c r="F5444" s="245"/>
      <c r="G5444" s="245"/>
      <c r="H5444" s="255"/>
      <c r="I5444" s="210">
        <v>4.4600001689189188</v>
      </c>
    </row>
    <row r="5445" spans="1:9" x14ac:dyDescent="0.25">
      <c r="A5445" s="208" t="s">
        <v>8809</v>
      </c>
      <c r="B5445" s="256" t="s">
        <v>16756</v>
      </c>
      <c r="C5445" s="208" t="s">
        <v>13281</v>
      </c>
      <c r="D5445" s="208" t="s">
        <v>13794</v>
      </c>
      <c r="E5445" s="253">
        <v>19.441903715423269</v>
      </c>
      <c r="F5445" s="245"/>
      <c r="G5445" s="245"/>
      <c r="H5445" s="245"/>
      <c r="I5445" s="210">
        <v>4.700000168918919</v>
      </c>
    </row>
    <row r="5446" spans="1:9" x14ac:dyDescent="0.25">
      <c r="A5446" s="208" t="s">
        <v>8809</v>
      </c>
      <c r="B5446" s="256" t="s">
        <v>16757</v>
      </c>
      <c r="C5446" s="208" t="s">
        <v>13281</v>
      </c>
      <c r="D5446" s="208" t="s">
        <v>13796</v>
      </c>
      <c r="E5446" s="194">
        <v>8.0266000733848983</v>
      </c>
      <c r="F5446" s="254"/>
      <c r="G5446" s="255"/>
      <c r="H5446" s="255"/>
      <c r="I5446" s="210">
        <v>4.7400001689189191</v>
      </c>
    </row>
    <row r="5447" spans="1:9" x14ac:dyDescent="0.25">
      <c r="A5447" s="208" t="s">
        <v>8809</v>
      </c>
      <c r="B5447" s="256" t="s">
        <v>16758</v>
      </c>
      <c r="C5447" s="208" t="s">
        <v>13281</v>
      </c>
      <c r="D5447" s="208"/>
      <c r="E5447" s="194">
        <v>39.559999583688509</v>
      </c>
      <c r="F5447" s="254"/>
      <c r="G5447" s="255"/>
      <c r="H5447" s="255"/>
      <c r="I5447" s="210">
        <v>4.4300001689189186</v>
      </c>
    </row>
    <row r="5448" spans="1:9" x14ac:dyDescent="0.25">
      <c r="A5448" s="208" t="s">
        <v>8809</v>
      </c>
      <c r="B5448" s="256" t="s">
        <v>16759</v>
      </c>
      <c r="C5448" s="208" t="s">
        <v>13281</v>
      </c>
      <c r="D5448" s="256" t="s">
        <v>16760</v>
      </c>
      <c r="E5448" s="253">
        <v>13.217118513895089</v>
      </c>
      <c r="F5448" s="245"/>
      <c r="G5448" s="245"/>
      <c r="H5448" s="255"/>
      <c r="I5448" s="210">
        <v>35.70000118243243</v>
      </c>
    </row>
    <row r="5449" spans="1:9" x14ac:dyDescent="0.25">
      <c r="A5449" s="208" t="s">
        <v>8809</v>
      </c>
      <c r="B5449" s="256" t="s">
        <v>16761</v>
      </c>
      <c r="C5449" s="208" t="s">
        <v>13281</v>
      </c>
      <c r="D5449" s="256" t="s">
        <v>16762</v>
      </c>
      <c r="E5449" s="253">
        <v>13.217118513895089</v>
      </c>
      <c r="F5449" s="245"/>
      <c r="G5449" s="245"/>
      <c r="H5449" s="255"/>
      <c r="I5449" s="210">
        <v>35.70000118243243</v>
      </c>
    </row>
    <row r="5450" spans="1:9" x14ac:dyDescent="0.25">
      <c r="A5450" s="208" t="s">
        <v>8809</v>
      </c>
      <c r="B5450" s="256" t="s">
        <v>16763</v>
      </c>
      <c r="C5450" s="208" t="s">
        <v>13281</v>
      </c>
      <c r="D5450" s="208"/>
      <c r="E5450" s="194">
        <v>0.85999999094975021</v>
      </c>
      <c r="F5450" s="254"/>
      <c r="G5450" s="255"/>
      <c r="H5450" s="255"/>
      <c r="I5450" s="210">
        <v>26.990000929054059</v>
      </c>
    </row>
    <row r="5451" spans="1:9" x14ac:dyDescent="0.25">
      <c r="A5451" s="208" t="s">
        <v>8809</v>
      </c>
      <c r="B5451" s="256" t="s">
        <v>16764</v>
      </c>
      <c r="C5451" s="208" t="s">
        <v>13281</v>
      </c>
      <c r="D5451" s="208"/>
      <c r="E5451" s="194">
        <v>0.85999999094975021</v>
      </c>
      <c r="F5451" s="254"/>
      <c r="G5451" s="255"/>
      <c r="H5451" s="255"/>
      <c r="I5451" s="210">
        <v>26.990000929054059</v>
      </c>
    </row>
    <row r="5452" spans="1:9" x14ac:dyDescent="0.25">
      <c r="A5452" s="208" t="s">
        <v>8809</v>
      </c>
      <c r="B5452" s="256" t="s">
        <v>16765</v>
      </c>
      <c r="C5452" s="208" t="s">
        <v>13281</v>
      </c>
      <c r="D5452" s="208"/>
      <c r="E5452" s="194">
        <v>39.559999583688509</v>
      </c>
      <c r="F5452" s="254"/>
      <c r="G5452" s="255"/>
      <c r="H5452" s="255"/>
      <c r="I5452" s="210">
        <v>4.4300001689189186</v>
      </c>
    </row>
    <row r="5453" spans="1:9" x14ac:dyDescent="0.25">
      <c r="A5453" s="208" t="s">
        <v>8809</v>
      </c>
      <c r="B5453" s="256" t="s">
        <v>16766</v>
      </c>
      <c r="C5453" s="208" t="s">
        <v>13281</v>
      </c>
      <c r="D5453" s="208"/>
      <c r="E5453" s="194">
        <v>39.559999583688509</v>
      </c>
      <c r="F5453" s="254"/>
      <c r="G5453" s="255"/>
      <c r="H5453" s="255"/>
      <c r="I5453" s="210">
        <v>4.4300001689189186</v>
      </c>
    </row>
    <row r="5454" spans="1:9" x14ac:dyDescent="0.25">
      <c r="A5454" s="208" t="s">
        <v>8809</v>
      </c>
      <c r="B5454" s="208" t="s">
        <v>2747</v>
      </c>
      <c r="C5454" s="208" t="s">
        <v>10828</v>
      </c>
      <c r="D5454" s="208" t="s">
        <v>11740</v>
      </c>
      <c r="E5454" s="194">
        <v>3.2699999655880041</v>
      </c>
      <c r="F5454" s="254"/>
      <c r="G5454" s="255"/>
      <c r="H5454" s="255"/>
      <c r="I5454" s="210">
        <v>1.21</v>
      </c>
    </row>
    <row r="5455" spans="1:9" x14ac:dyDescent="0.25">
      <c r="A5455" s="208" t="s">
        <v>8809</v>
      </c>
      <c r="B5455" s="256" t="s">
        <v>16767</v>
      </c>
      <c r="C5455" s="208" t="s">
        <v>13281</v>
      </c>
      <c r="D5455" s="208" t="s">
        <v>14396</v>
      </c>
      <c r="E5455" s="253">
        <v>4.9999999473822693E-2</v>
      </c>
      <c r="F5455" s="245"/>
      <c r="G5455" s="245"/>
      <c r="H5455" s="245"/>
      <c r="I5455" s="210">
        <v>1.310000084459459</v>
      </c>
    </row>
    <row r="5456" spans="1:9" x14ac:dyDescent="0.25">
      <c r="A5456" s="208" t="s">
        <v>8809</v>
      </c>
      <c r="B5456" s="256" t="s">
        <v>16768</v>
      </c>
      <c r="C5456" s="208" t="s">
        <v>13281</v>
      </c>
      <c r="D5456" s="208" t="s">
        <v>14398</v>
      </c>
      <c r="E5456" s="253"/>
      <c r="F5456" s="245"/>
      <c r="G5456" s="245"/>
      <c r="H5456" s="245"/>
      <c r="I5456" s="210">
        <v>7.8000002533783794</v>
      </c>
    </row>
    <row r="5457" spans="1:9" x14ac:dyDescent="0.25">
      <c r="A5457" s="208" t="s">
        <v>8809</v>
      </c>
      <c r="B5457" s="256" t="s">
        <v>16769</v>
      </c>
      <c r="C5457" s="208" t="s">
        <v>13281</v>
      </c>
      <c r="D5457" s="208" t="s">
        <v>14400</v>
      </c>
      <c r="E5457" s="194">
        <v>4.5599999520126291</v>
      </c>
      <c r="F5457" s="254"/>
      <c r="G5457" s="255"/>
      <c r="H5457" s="255"/>
      <c r="I5457" s="210">
        <v>0.36</v>
      </c>
    </row>
    <row r="5458" spans="1:9" x14ac:dyDescent="0.25">
      <c r="A5458" s="208" t="s">
        <v>8809</v>
      </c>
      <c r="B5458" s="256" t="s">
        <v>16770</v>
      </c>
      <c r="C5458" s="208" t="s">
        <v>13281</v>
      </c>
      <c r="D5458" s="208" t="s">
        <v>14402</v>
      </c>
      <c r="E5458" s="194">
        <v>42.944856269983092</v>
      </c>
      <c r="F5458" s="254"/>
      <c r="G5458" s="255"/>
      <c r="H5458" s="255"/>
      <c r="I5458" s="210">
        <v>1</v>
      </c>
    </row>
    <row r="5459" spans="1:9" x14ac:dyDescent="0.25">
      <c r="A5459" s="208" t="s">
        <v>8809</v>
      </c>
      <c r="B5459" s="256" t="s">
        <v>16771</v>
      </c>
      <c r="C5459" s="208" t="s">
        <v>13281</v>
      </c>
      <c r="D5459" s="208" t="s">
        <v>14404</v>
      </c>
      <c r="E5459" s="194">
        <v>15.829999833412259</v>
      </c>
      <c r="F5459" s="254"/>
      <c r="G5459" s="255"/>
      <c r="H5459" s="255"/>
      <c r="I5459" s="210">
        <v>2.0800000844594591</v>
      </c>
    </row>
    <row r="5460" spans="1:9" x14ac:dyDescent="0.25">
      <c r="A5460" s="208" t="s">
        <v>8809</v>
      </c>
      <c r="B5460" s="256" t="s">
        <v>16772</v>
      </c>
      <c r="C5460" s="208" t="s">
        <v>13281</v>
      </c>
      <c r="D5460" s="208" t="s">
        <v>14406</v>
      </c>
      <c r="E5460" s="253">
        <v>0.42999999547487511</v>
      </c>
      <c r="F5460" s="245"/>
      <c r="G5460" s="245"/>
      <c r="H5460" s="245"/>
      <c r="I5460" s="210">
        <v>1.570000084459459</v>
      </c>
    </row>
    <row r="5461" spans="1:9" x14ac:dyDescent="0.25">
      <c r="A5461" s="208" t="s">
        <v>8809</v>
      </c>
      <c r="B5461" s="256" t="s">
        <v>16773</v>
      </c>
      <c r="C5461" s="208" t="s">
        <v>13281</v>
      </c>
      <c r="D5461" s="208" t="s">
        <v>14406</v>
      </c>
      <c r="E5461" s="253">
        <v>0.98319998965324928</v>
      </c>
      <c r="F5461" s="245"/>
      <c r="G5461" s="245"/>
      <c r="H5461" s="245"/>
      <c r="I5461" s="210">
        <v>1.84000008445946</v>
      </c>
    </row>
    <row r="5462" spans="1:9" x14ac:dyDescent="0.25">
      <c r="A5462" s="208" t="s">
        <v>8809</v>
      </c>
      <c r="B5462" s="256" t="s">
        <v>16774</v>
      </c>
      <c r="C5462" s="208" t="s">
        <v>13281</v>
      </c>
      <c r="D5462" s="208" t="s">
        <v>14409</v>
      </c>
      <c r="E5462" s="194">
        <v>0.35999999621152329</v>
      </c>
      <c r="F5462" s="254"/>
      <c r="G5462" s="255"/>
      <c r="H5462" s="255"/>
      <c r="I5462" s="210">
        <v>4.7700001689189193</v>
      </c>
    </row>
    <row r="5463" spans="1:9" x14ac:dyDescent="0.25">
      <c r="A5463" s="208" t="s">
        <v>8809</v>
      </c>
      <c r="B5463" s="256" t="s">
        <v>16775</v>
      </c>
      <c r="C5463" s="208" t="s">
        <v>13281</v>
      </c>
      <c r="D5463" s="208" t="s">
        <v>14411</v>
      </c>
      <c r="E5463" s="253">
        <v>9.9999998947645372E-2</v>
      </c>
      <c r="F5463" s="245"/>
      <c r="G5463" s="245"/>
      <c r="H5463" s="245"/>
      <c r="I5463" s="210">
        <v>3.6500000844594598</v>
      </c>
    </row>
    <row r="5464" spans="1:9" x14ac:dyDescent="0.25">
      <c r="A5464" s="208" t="s">
        <v>8809</v>
      </c>
      <c r="B5464" s="256" t="s">
        <v>16776</v>
      </c>
      <c r="C5464" s="208" t="s">
        <v>13281</v>
      </c>
      <c r="D5464" s="208" t="s">
        <v>14413</v>
      </c>
      <c r="E5464" s="194">
        <v>24.88999973806893</v>
      </c>
      <c r="F5464" s="254"/>
      <c r="G5464" s="255"/>
      <c r="H5464" s="255"/>
      <c r="I5464" s="210">
        <v>1.780000084459459</v>
      </c>
    </row>
    <row r="5465" spans="1:9" x14ac:dyDescent="0.25">
      <c r="A5465" s="208" t="s">
        <v>8809</v>
      </c>
      <c r="B5465" s="256" t="s">
        <v>16777</v>
      </c>
      <c r="C5465" s="208" t="s">
        <v>13281</v>
      </c>
      <c r="D5465" s="208" t="s">
        <v>14417</v>
      </c>
      <c r="E5465" s="194">
        <v>42.969999547803219</v>
      </c>
      <c r="F5465" s="254"/>
      <c r="G5465" s="255"/>
      <c r="H5465" s="255"/>
      <c r="I5465" s="210">
        <v>0.81</v>
      </c>
    </row>
    <row r="5466" spans="1:9" x14ac:dyDescent="0.25">
      <c r="A5466" s="208" t="s">
        <v>8809</v>
      </c>
      <c r="B5466" s="256" t="s">
        <v>16778</v>
      </c>
      <c r="C5466" s="208" t="s">
        <v>13281</v>
      </c>
      <c r="D5466" s="208" t="s">
        <v>14419</v>
      </c>
      <c r="E5466" s="194">
        <v>1.5671086391254021</v>
      </c>
      <c r="F5466" s="254"/>
      <c r="G5466" s="255"/>
      <c r="H5466" s="255"/>
      <c r="I5466" s="210">
        <v>12.0600004222973</v>
      </c>
    </row>
    <row r="5467" spans="1:9" x14ac:dyDescent="0.25">
      <c r="A5467" s="208" t="s">
        <v>8809</v>
      </c>
      <c r="B5467" s="256" t="s">
        <v>16779</v>
      </c>
      <c r="C5467" s="208" t="s">
        <v>13281</v>
      </c>
      <c r="D5467" s="208" t="s">
        <v>14422</v>
      </c>
      <c r="E5467" s="194">
        <v>0.16020005093185949</v>
      </c>
      <c r="F5467" s="254"/>
      <c r="G5467" s="255"/>
      <c r="H5467" s="255"/>
      <c r="I5467" s="210">
        <v>0.31</v>
      </c>
    </row>
    <row r="5468" spans="1:9" x14ac:dyDescent="0.25">
      <c r="A5468" s="208" t="s">
        <v>8809</v>
      </c>
      <c r="B5468" s="256" t="s">
        <v>16780</v>
      </c>
      <c r="C5468" s="208" t="s">
        <v>13281</v>
      </c>
      <c r="D5468" s="208" t="s">
        <v>14426</v>
      </c>
      <c r="E5468" s="194">
        <v>44.969999526756133</v>
      </c>
      <c r="F5468" s="254"/>
      <c r="G5468" s="255"/>
      <c r="H5468" s="255"/>
      <c r="I5468" s="210">
        <v>1.7200000844594601</v>
      </c>
    </row>
    <row r="5469" spans="1:9" x14ac:dyDescent="0.25">
      <c r="A5469" s="208" t="s">
        <v>8809</v>
      </c>
      <c r="B5469" s="256" t="s">
        <v>16781</v>
      </c>
      <c r="C5469" s="208" t="s">
        <v>13281</v>
      </c>
      <c r="D5469" s="208" t="s">
        <v>14431</v>
      </c>
      <c r="E5469" s="253">
        <v>42.969999547803219</v>
      </c>
      <c r="F5469" s="245"/>
      <c r="G5469" s="245"/>
      <c r="H5469" s="255"/>
      <c r="I5469" s="210">
        <v>1.7200000844594601</v>
      </c>
    </row>
    <row r="5470" spans="1:9" x14ac:dyDescent="0.25">
      <c r="A5470" s="208" t="s">
        <v>8809</v>
      </c>
      <c r="B5470" s="256" t="s">
        <v>16782</v>
      </c>
      <c r="C5470" s="208" t="s">
        <v>13281</v>
      </c>
      <c r="D5470" s="208" t="s">
        <v>14433</v>
      </c>
      <c r="E5470" s="194">
        <v>42.969999547803219</v>
      </c>
      <c r="F5470" s="254"/>
      <c r="G5470" s="255"/>
      <c r="H5470" s="255"/>
      <c r="I5470" s="210">
        <v>2.7300000844594599</v>
      </c>
    </row>
    <row r="5471" spans="1:9" x14ac:dyDescent="0.25">
      <c r="A5471" s="208" t="s">
        <v>8809</v>
      </c>
      <c r="B5471" s="256" t="s">
        <v>16783</v>
      </c>
      <c r="C5471" s="208" t="s">
        <v>13281</v>
      </c>
      <c r="D5471" s="208" t="s">
        <v>14435</v>
      </c>
      <c r="E5471" s="253">
        <v>42.969999547803219</v>
      </c>
      <c r="F5471" s="245"/>
      <c r="G5471" s="245"/>
      <c r="H5471" s="245"/>
      <c r="I5471" s="210">
        <v>1.45000008445946</v>
      </c>
    </row>
    <row r="5472" spans="1:9" x14ac:dyDescent="0.25">
      <c r="A5472" s="208" t="s">
        <v>8809</v>
      </c>
      <c r="B5472" s="256" t="s">
        <v>16784</v>
      </c>
      <c r="C5472" s="208" t="s">
        <v>13281</v>
      </c>
      <c r="D5472" s="208" t="s">
        <v>14447</v>
      </c>
      <c r="E5472" s="194">
        <v>0.41999999558011059</v>
      </c>
      <c r="F5472" s="254"/>
      <c r="G5472" s="255"/>
      <c r="H5472" s="255"/>
      <c r="I5472" s="210">
        <v>1.36000008445946</v>
      </c>
    </row>
    <row r="5473" spans="1:9" x14ac:dyDescent="0.25">
      <c r="A5473" s="208" t="s">
        <v>8809</v>
      </c>
      <c r="B5473" s="256" t="s">
        <v>16785</v>
      </c>
      <c r="C5473" s="208" t="s">
        <v>13281</v>
      </c>
      <c r="D5473" s="208" t="s">
        <v>14459</v>
      </c>
      <c r="E5473" s="194">
        <v>3.2699999655880041</v>
      </c>
      <c r="F5473" s="254"/>
      <c r="G5473" s="255"/>
      <c r="H5473" s="255"/>
      <c r="I5473" s="210">
        <v>0.34</v>
      </c>
    </row>
    <row r="5474" spans="1:9" x14ac:dyDescent="0.25">
      <c r="A5474" s="208" t="s">
        <v>8809</v>
      </c>
      <c r="B5474" s="256" t="s">
        <v>16786</v>
      </c>
      <c r="C5474" s="208" t="s">
        <v>13281</v>
      </c>
      <c r="D5474" s="208" t="s">
        <v>12338</v>
      </c>
      <c r="E5474" s="194">
        <v>9.6222466759037459</v>
      </c>
      <c r="F5474" s="254"/>
      <c r="G5474" s="255"/>
      <c r="H5474" s="255"/>
      <c r="I5474" s="210">
        <v>1.280000084459459</v>
      </c>
    </row>
    <row r="5475" spans="1:9" x14ac:dyDescent="0.25">
      <c r="A5475" s="208" t="s">
        <v>8809</v>
      </c>
      <c r="B5475" s="256" t="s">
        <v>16787</v>
      </c>
      <c r="C5475" s="208" t="s">
        <v>13281</v>
      </c>
      <c r="D5475" s="208" t="s">
        <v>14463</v>
      </c>
      <c r="E5475" s="194">
        <v>9.6534112112242969</v>
      </c>
      <c r="F5475" s="254"/>
      <c r="G5475" s="255"/>
      <c r="H5475" s="255"/>
      <c r="I5475" s="210">
        <v>0.91</v>
      </c>
    </row>
    <row r="5476" spans="1:9" x14ac:dyDescent="0.25">
      <c r="A5476" s="208" t="s">
        <v>8809</v>
      </c>
      <c r="B5476" s="256" t="s">
        <v>16788</v>
      </c>
      <c r="C5476" s="208" t="s">
        <v>13281</v>
      </c>
      <c r="D5476" s="208" t="s">
        <v>14465</v>
      </c>
      <c r="E5476" s="194">
        <v>38.67999959294923</v>
      </c>
      <c r="F5476" s="254"/>
      <c r="G5476" s="255"/>
      <c r="H5476" s="255"/>
      <c r="I5476" s="210">
        <v>1.03</v>
      </c>
    </row>
    <row r="5477" spans="1:9" x14ac:dyDescent="0.25">
      <c r="A5477" s="208" t="s">
        <v>8809</v>
      </c>
      <c r="B5477" s="256" t="s">
        <v>16789</v>
      </c>
      <c r="C5477" s="208" t="s">
        <v>13281</v>
      </c>
      <c r="D5477" s="208" t="s">
        <v>14467</v>
      </c>
      <c r="E5477" s="194">
        <v>42.979999968639831</v>
      </c>
      <c r="F5477" s="254"/>
      <c r="G5477" s="255"/>
      <c r="H5477" s="255"/>
      <c r="I5477" s="210">
        <v>1.510000084459459</v>
      </c>
    </row>
    <row r="5478" spans="1:9" x14ac:dyDescent="0.25">
      <c r="A5478" s="208" t="s">
        <v>8809</v>
      </c>
      <c r="B5478" s="256" t="s">
        <v>16790</v>
      </c>
      <c r="C5478" s="208" t="s">
        <v>13281</v>
      </c>
      <c r="D5478" s="208" t="s">
        <v>14431</v>
      </c>
      <c r="E5478" s="194">
        <v>15.700000045251249</v>
      </c>
      <c r="F5478" s="254"/>
      <c r="G5478" s="255"/>
      <c r="H5478" s="255"/>
      <c r="I5478" s="210">
        <v>1.270000084459459</v>
      </c>
    </row>
    <row r="5479" spans="1:9" x14ac:dyDescent="0.25">
      <c r="A5479" s="208" t="s">
        <v>8809</v>
      </c>
      <c r="B5479" s="256" t="s">
        <v>16791</v>
      </c>
      <c r="C5479" s="208" t="s">
        <v>13281</v>
      </c>
      <c r="D5479" s="208" t="s">
        <v>14474</v>
      </c>
      <c r="E5479" s="194">
        <v>34.499999952644039</v>
      </c>
      <c r="F5479" s="254"/>
      <c r="G5479" s="255"/>
      <c r="H5479" s="255"/>
      <c r="I5479" s="210">
        <v>1.9600000844594601</v>
      </c>
    </row>
    <row r="5480" spans="1:9" x14ac:dyDescent="0.25">
      <c r="A5480" s="208" t="s">
        <v>8809</v>
      </c>
      <c r="B5480" s="256" t="s">
        <v>16792</v>
      </c>
      <c r="C5480" s="208" t="s">
        <v>13281</v>
      </c>
      <c r="D5480" s="208" t="s">
        <v>13185</v>
      </c>
      <c r="E5480" s="194">
        <v>3.0799999675874772</v>
      </c>
      <c r="F5480" s="254"/>
      <c r="G5480" s="255"/>
      <c r="H5480" s="255"/>
      <c r="I5480" s="210">
        <v>3.2700000844594599</v>
      </c>
    </row>
    <row r="5481" spans="1:9" x14ac:dyDescent="0.25">
      <c r="A5481" s="208" t="s">
        <v>8809</v>
      </c>
      <c r="B5481" s="256" t="s">
        <v>16793</v>
      </c>
      <c r="C5481" s="208" t="s">
        <v>13281</v>
      </c>
      <c r="D5481" s="208" t="s">
        <v>14481</v>
      </c>
      <c r="E5481" s="194">
        <v>1.099999988424099</v>
      </c>
      <c r="F5481" s="254"/>
      <c r="G5481" s="255"/>
      <c r="H5481" s="255"/>
      <c r="I5481" s="210">
        <v>0.64</v>
      </c>
    </row>
    <row r="5482" spans="1:9" x14ac:dyDescent="0.25">
      <c r="A5482" s="208" t="s">
        <v>8809</v>
      </c>
      <c r="B5482" s="256" t="s">
        <v>16794</v>
      </c>
      <c r="C5482" s="208" t="s">
        <v>13281</v>
      </c>
      <c r="D5482" s="208"/>
      <c r="E5482" s="253"/>
      <c r="F5482" s="245"/>
      <c r="G5482" s="245"/>
      <c r="H5482" s="245"/>
      <c r="I5482" s="210">
        <v>7.8000002533783794</v>
      </c>
    </row>
    <row r="5483" spans="1:9" x14ac:dyDescent="0.25">
      <c r="A5483" s="208" t="s">
        <v>8809</v>
      </c>
      <c r="B5483" s="256" t="s">
        <v>16795</v>
      </c>
      <c r="C5483" s="208" t="s">
        <v>13281</v>
      </c>
      <c r="D5483" s="208"/>
      <c r="E5483" s="253">
        <v>61.130871232508589</v>
      </c>
      <c r="F5483" s="245"/>
      <c r="G5483" s="245"/>
      <c r="H5483" s="245"/>
      <c r="I5483" s="210">
        <v>0.55000000000000004</v>
      </c>
    </row>
    <row r="5484" spans="1:9" x14ac:dyDescent="0.25">
      <c r="A5484" s="208" t="s">
        <v>8809</v>
      </c>
      <c r="B5484" s="256" t="s">
        <v>16796</v>
      </c>
      <c r="C5484" s="208" t="s">
        <v>13281</v>
      </c>
      <c r="D5484" s="208"/>
      <c r="E5484" s="253">
        <v>42.969999547803219</v>
      </c>
      <c r="F5484" s="245"/>
      <c r="G5484" s="245"/>
      <c r="H5484" s="245"/>
      <c r="I5484" s="210">
        <v>1.45000008445946</v>
      </c>
    </row>
    <row r="5485" spans="1:9" x14ac:dyDescent="0.25">
      <c r="A5485" s="208" t="s">
        <v>8809</v>
      </c>
      <c r="B5485" s="256" t="s">
        <v>16797</v>
      </c>
      <c r="C5485" s="208" t="s">
        <v>13281</v>
      </c>
      <c r="D5485" s="208"/>
      <c r="E5485" s="253">
        <v>42.969999547803219</v>
      </c>
      <c r="F5485" s="245"/>
      <c r="G5485" s="245"/>
      <c r="H5485" s="245"/>
      <c r="I5485" s="210">
        <v>1.45000008445946</v>
      </c>
    </row>
    <row r="5486" spans="1:9" x14ac:dyDescent="0.25">
      <c r="A5486" s="208" t="s">
        <v>8809</v>
      </c>
      <c r="B5486" s="256" t="s">
        <v>16798</v>
      </c>
      <c r="C5486" s="208" t="s">
        <v>13281</v>
      </c>
      <c r="D5486" s="208"/>
      <c r="E5486" s="253">
        <v>42.969999547803219</v>
      </c>
      <c r="F5486" s="245"/>
      <c r="G5486" s="245"/>
      <c r="H5486" s="245"/>
      <c r="I5486" s="210">
        <v>1.45000008445946</v>
      </c>
    </row>
    <row r="5487" spans="1:9" x14ac:dyDescent="0.25">
      <c r="A5487" s="208" t="s">
        <v>8809</v>
      </c>
      <c r="B5487" s="256" t="s">
        <v>16799</v>
      </c>
      <c r="C5487" s="208" t="s">
        <v>13281</v>
      </c>
      <c r="D5487" s="208"/>
      <c r="E5487" s="253">
        <v>42.969999547803219</v>
      </c>
      <c r="F5487" s="245"/>
      <c r="G5487" s="245"/>
      <c r="H5487" s="245"/>
      <c r="I5487" s="210">
        <v>1.45000008445946</v>
      </c>
    </row>
    <row r="5488" spans="1:9" x14ac:dyDescent="0.25">
      <c r="A5488" s="208" t="s">
        <v>8809</v>
      </c>
      <c r="B5488" s="256" t="s">
        <v>16800</v>
      </c>
      <c r="C5488" s="208" t="s">
        <v>13281</v>
      </c>
      <c r="D5488" s="208"/>
      <c r="E5488" s="253">
        <v>42.969999547803219</v>
      </c>
      <c r="F5488" s="245"/>
      <c r="G5488" s="245"/>
      <c r="H5488" s="245"/>
      <c r="I5488" s="210">
        <v>1.45000008445946</v>
      </c>
    </row>
    <row r="5489" spans="1:9" x14ac:dyDescent="0.25">
      <c r="A5489" s="208" t="s">
        <v>8809</v>
      </c>
      <c r="B5489" s="256" t="s">
        <v>16801</v>
      </c>
      <c r="C5489" s="208" t="s">
        <v>13281</v>
      </c>
      <c r="D5489" s="208"/>
      <c r="E5489" s="253">
        <v>42.969999547803219</v>
      </c>
      <c r="F5489" s="245"/>
      <c r="G5489" s="245"/>
      <c r="H5489" s="245"/>
      <c r="I5489" s="210">
        <v>1.45000008445946</v>
      </c>
    </row>
    <row r="5490" spans="1:9" x14ac:dyDescent="0.25">
      <c r="A5490" s="208" t="s">
        <v>8809</v>
      </c>
      <c r="B5490" s="256" t="s">
        <v>16802</v>
      </c>
      <c r="C5490" s="208" t="s">
        <v>13281</v>
      </c>
      <c r="D5490" s="208"/>
      <c r="E5490" s="253">
        <v>42.969999547803219</v>
      </c>
      <c r="F5490" s="245"/>
      <c r="G5490" s="245"/>
      <c r="H5490" s="245"/>
      <c r="I5490" s="210">
        <v>1.45000008445946</v>
      </c>
    </row>
    <row r="5491" spans="1:9" x14ac:dyDescent="0.25">
      <c r="A5491" s="208" t="s">
        <v>8809</v>
      </c>
      <c r="B5491" s="256" t="s">
        <v>16803</v>
      </c>
      <c r="C5491" s="208" t="s">
        <v>13281</v>
      </c>
      <c r="D5491" s="208"/>
      <c r="E5491" s="194">
        <v>3.0799999675874772</v>
      </c>
      <c r="F5491" s="254"/>
      <c r="G5491" s="255"/>
      <c r="H5491" s="255"/>
      <c r="I5491" s="210">
        <v>3.2700000844594599</v>
      </c>
    </row>
    <row r="5492" spans="1:9" x14ac:dyDescent="0.25">
      <c r="A5492" s="208" t="s">
        <v>8809</v>
      </c>
      <c r="B5492" s="256" t="s">
        <v>16804</v>
      </c>
      <c r="C5492" s="208" t="s">
        <v>13281</v>
      </c>
      <c r="D5492" s="208"/>
      <c r="E5492" s="194">
        <v>3.0799999675874772</v>
      </c>
      <c r="F5492" s="254"/>
      <c r="G5492" s="255"/>
      <c r="H5492" s="255"/>
      <c r="I5492" s="210">
        <v>3.2700000844594599</v>
      </c>
    </row>
    <row r="5493" spans="1:9" x14ac:dyDescent="0.25">
      <c r="A5493" s="208" t="s">
        <v>8809</v>
      </c>
      <c r="B5493" s="208">
        <v>131417134</v>
      </c>
      <c r="C5493" s="208" t="s">
        <v>8815</v>
      </c>
      <c r="D5493" s="208" t="s">
        <v>8826</v>
      </c>
      <c r="E5493" s="194">
        <v>39.559999583688509</v>
      </c>
      <c r="F5493" s="254"/>
      <c r="G5493" s="255"/>
      <c r="H5493" s="255"/>
      <c r="I5493" s="210">
        <v>2.20000008445946</v>
      </c>
    </row>
    <row r="5494" spans="1:9" x14ac:dyDescent="0.25">
      <c r="A5494" s="208" t="s">
        <v>8809</v>
      </c>
      <c r="B5494" s="208">
        <v>84311313</v>
      </c>
      <c r="C5494" s="208" t="s">
        <v>8811</v>
      </c>
      <c r="D5494" s="208" t="s">
        <v>10834</v>
      </c>
      <c r="E5494" s="194">
        <v>11.65999987729545</v>
      </c>
      <c r="F5494" s="254"/>
      <c r="G5494" s="255"/>
      <c r="H5494" s="255"/>
      <c r="I5494" s="210">
        <v>4.24E-2</v>
      </c>
    </row>
    <row r="5495" spans="1:9" x14ac:dyDescent="0.25">
      <c r="A5495" s="208" t="s">
        <v>8809</v>
      </c>
      <c r="B5495" s="208">
        <v>84409379</v>
      </c>
      <c r="C5495" s="208" t="s">
        <v>8811</v>
      </c>
      <c r="D5495" s="208" t="s">
        <v>8822</v>
      </c>
      <c r="E5495" s="194">
        <v>2.37999997495396</v>
      </c>
      <c r="F5495" s="254"/>
      <c r="G5495" s="255"/>
      <c r="H5495" s="255"/>
      <c r="I5495" s="210">
        <v>0.26119999999999999</v>
      </c>
    </row>
    <row r="5496" spans="1:9" x14ac:dyDescent="0.25">
      <c r="A5496" s="208" t="s">
        <v>8809</v>
      </c>
      <c r="B5496" s="208">
        <v>85311115</v>
      </c>
      <c r="C5496" s="208" t="s">
        <v>8818</v>
      </c>
      <c r="D5496" s="208" t="s">
        <v>10837</v>
      </c>
      <c r="E5496" s="253">
        <v>25.889999727545391</v>
      </c>
      <c r="F5496" s="245"/>
      <c r="G5496" s="245"/>
      <c r="H5496" s="245"/>
      <c r="I5496" s="210">
        <v>0.35</v>
      </c>
    </row>
    <row r="5497" spans="1:9" x14ac:dyDescent="0.25">
      <c r="A5497" s="208" t="s">
        <v>8809</v>
      </c>
      <c r="B5497" s="208">
        <v>85311187</v>
      </c>
      <c r="C5497" s="208" t="s">
        <v>8811</v>
      </c>
      <c r="D5497" s="208" t="s">
        <v>10843</v>
      </c>
      <c r="E5497" s="253">
        <v>64.869999948750333</v>
      </c>
      <c r="F5497" s="245"/>
      <c r="G5497" s="245"/>
      <c r="H5497" s="255"/>
      <c r="I5497" s="210">
        <v>8.7599999999999997E-2</v>
      </c>
    </row>
    <row r="5498" spans="1:9" x14ac:dyDescent="0.25">
      <c r="A5498" s="208" t="s">
        <v>8809</v>
      </c>
      <c r="B5498" s="208">
        <v>85311277</v>
      </c>
      <c r="C5498" s="208" t="s">
        <v>8820</v>
      </c>
      <c r="D5498" s="208" t="s">
        <v>9655</v>
      </c>
      <c r="E5498" s="194">
        <v>26.494487803267688</v>
      </c>
      <c r="F5498" s="254"/>
      <c r="G5498" s="255"/>
      <c r="H5498" s="255"/>
      <c r="I5498" s="210">
        <v>1.90000008445946</v>
      </c>
    </row>
    <row r="5499" spans="1:9" x14ac:dyDescent="0.25">
      <c r="A5499" s="208" t="s">
        <v>8809</v>
      </c>
      <c r="B5499" s="208">
        <v>85311279</v>
      </c>
      <c r="C5499" s="208" t="s">
        <v>8820</v>
      </c>
      <c r="D5499" s="208" t="s">
        <v>10849</v>
      </c>
      <c r="E5499" s="194">
        <v>3.9885924336901608</v>
      </c>
      <c r="F5499" s="254"/>
      <c r="G5499" s="255"/>
      <c r="H5499" s="255"/>
      <c r="I5499" s="210">
        <v>1.28</v>
      </c>
    </row>
    <row r="5500" spans="1:9" x14ac:dyDescent="0.25">
      <c r="A5500" s="208" t="s">
        <v>8809</v>
      </c>
      <c r="B5500" s="208" t="s">
        <v>13114</v>
      </c>
      <c r="C5500" s="208" t="s">
        <v>10828</v>
      </c>
      <c r="D5500" s="208" t="s">
        <v>12794</v>
      </c>
      <c r="E5500" s="194">
        <v>6.2499999342278354</v>
      </c>
      <c r="F5500" s="254"/>
      <c r="G5500" s="255"/>
      <c r="H5500" s="255"/>
      <c r="I5500" s="210">
        <v>4212.9101423141892</v>
      </c>
    </row>
    <row r="5501" spans="1:9" x14ac:dyDescent="0.25">
      <c r="A5501" s="208" t="s">
        <v>8809</v>
      </c>
      <c r="B5501" s="208" t="s">
        <v>13116</v>
      </c>
      <c r="C5501" s="208" t="s">
        <v>10828</v>
      </c>
      <c r="D5501" s="208" t="s">
        <v>13117</v>
      </c>
      <c r="E5501" s="194">
        <v>49.840000001683769</v>
      </c>
      <c r="F5501" s="254"/>
      <c r="G5501" s="255"/>
      <c r="H5501" s="255"/>
      <c r="I5501" s="210">
        <v>257.49000869932428</v>
      </c>
    </row>
    <row r="5502" spans="1:9" x14ac:dyDescent="0.25">
      <c r="A5502" s="208" t="s">
        <v>8809</v>
      </c>
      <c r="B5502" s="208" t="s">
        <v>13199</v>
      </c>
      <c r="C5502" s="208" t="s">
        <v>10828</v>
      </c>
      <c r="D5502" s="208" t="s">
        <v>13200</v>
      </c>
      <c r="E5502" s="194">
        <v>5.3068928670676891</v>
      </c>
      <c r="F5502" s="254"/>
      <c r="G5502" s="255"/>
      <c r="H5502" s="255"/>
      <c r="I5502" s="210">
        <v>0.21</v>
      </c>
    </row>
    <row r="5503" spans="1:9" x14ac:dyDescent="0.25">
      <c r="A5503" s="208" t="s">
        <v>8809</v>
      </c>
      <c r="B5503" s="208" t="s">
        <v>13201</v>
      </c>
      <c r="C5503" s="208" t="s">
        <v>10828</v>
      </c>
      <c r="D5503" s="208" t="s">
        <v>13202</v>
      </c>
      <c r="E5503" s="194">
        <v>2.5299999733754279</v>
      </c>
      <c r="F5503" s="254"/>
      <c r="G5503" s="255"/>
      <c r="H5503" s="255"/>
      <c r="I5503" s="210">
        <v>0.06</v>
      </c>
    </row>
    <row r="5504" spans="1:9" x14ac:dyDescent="0.25">
      <c r="A5504" s="208" t="s">
        <v>8809</v>
      </c>
      <c r="B5504" s="208" t="s">
        <v>13203</v>
      </c>
      <c r="C5504" s="208" t="s">
        <v>8818</v>
      </c>
      <c r="D5504" s="208" t="s">
        <v>13204</v>
      </c>
      <c r="E5504" s="253">
        <v>2.461199974099447</v>
      </c>
      <c r="F5504" s="245"/>
      <c r="G5504" s="245"/>
      <c r="H5504" s="255"/>
      <c r="I5504" s="210">
        <v>5.0200001689189193</v>
      </c>
    </row>
    <row r="5505" spans="1:9" x14ac:dyDescent="0.25">
      <c r="A5505" s="208" t="s">
        <v>8809</v>
      </c>
      <c r="B5505" s="208" t="s">
        <v>13205</v>
      </c>
      <c r="C5505" s="208" t="s">
        <v>8818</v>
      </c>
      <c r="D5505" s="208" t="s">
        <v>13206</v>
      </c>
      <c r="E5505" s="253">
        <v>210.78999999168639</v>
      </c>
      <c r="F5505" s="245"/>
      <c r="G5505" s="245"/>
      <c r="H5505" s="245"/>
      <c r="I5505" s="210">
        <v>4.6700001689189188</v>
      </c>
    </row>
    <row r="5506" spans="1:9" x14ac:dyDescent="0.25">
      <c r="A5506" s="208" t="s">
        <v>8809</v>
      </c>
      <c r="B5506" s="208" t="s">
        <v>13207</v>
      </c>
      <c r="C5506" s="208" t="s">
        <v>8820</v>
      </c>
      <c r="D5506" s="208" t="s">
        <v>13208</v>
      </c>
      <c r="E5506" s="194">
        <v>0.20999999779005529</v>
      </c>
      <c r="F5506" s="254"/>
      <c r="G5506" s="255"/>
      <c r="H5506" s="255"/>
      <c r="I5506" s="210">
        <v>5.0000001689189189</v>
      </c>
    </row>
    <row r="5507" spans="1:9" x14ac:dyDescent="0.25">
      <c r="A5507" s="208" t="s">
        <v>8809</v>
      </c>
      <c r="B5507" s="208" t="s">
        <v>13209</v>
      </c>
      <c r="C5507" s="208" t="s">
        <v>10828</v>
      </c>
      <c r="D5507" s="208" t="s">
        <v>13210</v>
      </c>
      <c r="E5507" s="194">
        <v>13.36999996453565</v>
      </c>
      <c r="F5507" s="254"/>
      <c r="G5507" s="255"/>
      <c r="H5507" s="255"/>
      <c r="I5507" s="210">
        <v>1.7200000844594601</v>
      </c>
    </row>
    <row r="5508" spans="1:9" x14ac:dyDescent="0.25">
      <c r="A5508" s="208" t="s">
        <v>8809</v>
      </c>
      <c r="B5508" s="208" t="s">
        <v>13211</v>
      </c>
      <c r="C5508" s="208" t="s">
        <v>10828</v>
      </c>
      <c r="D5508" s="208" t="s">
        <v>13212</v>
      </c>
      <c r="E5508" s="194">
        <v>0.2155000240410416</v>
      </c>
      <c r="F5508" s="254"/>
      <c r="G5508" s="255"/>
      <c r="H5508" s="255"/>
      <c r="I5508" s="210">
        <v>17.500000591216221</v>
      </c>
    </row>
    <row r="5509" spans="1:9" x14ac:dyDescent="0.25">
      <c r="A5509" s="208" t="s">
        <v>8809</v>
      </c>
      <c r="B5509" s="208" t="s">
        <v>13213</v>
      </c>
      <c r="C5509" s="208" t="s">
        <v>8818</v>
      </c>
      <c r="D5509" s="208" t="s">
        <v>13214</v>
      </c>
      <c r="E5509" s="253">
        <v>1.021000041873191</v>
      </c>
      <c r="F5509" s="245"/>
      <c r="G5509" s="245"/>
      <c r="H5509" s="245"/>
      <c r="I5509" s="210">
        <v>6.0296001689189191</v>
      </c>
    </row>
    <row r="5510" spans="1:9" x14ac:dyDescent="0.25">
      <c r="A5510" s="208" t="s">
        <v>8809</v>
      </c>
      <c r="B5510" s="208" t="s">
        <v>13215</v>
      </c>
      <c r="C5510" s="208" t="s">
        <v>8818</v>
      </c>
      <c r="D5510" s="208" t="s">
        <v>13216</v>
      </c>
      <c r="E5510" s="194">
        <v>2.369999975059196</v>
      </c>
      <c r="F5510" s="254"/>
      <c r="G5510" s="255"/>
      <c r="H5510" s="255"/>
      <c r="I5510" s="210">
        <v>5.3100001689189193</v>
      </c>
    </row>
    <row r="5511" spans="1:9" x14ac:dyDescent="0.25">
      <c r="A5511" s="208" t="s">
        <v>8809</v>
      </c>
      <c r="B5511" s="208" t="s">
        <v>13217</v>
      </c>
      <c r="C5511" s="208" t="s">
        <v>10828</v>
      </c>
      <c r="D5511" s="208" t="s">
        <v>9468</v>
      </c>
      <c r="E5511" s="194">
        <v>90.879999148855561</v>
      </c>
      <c r="F5511" s="254"/>
      <c r="G5511" s="255"/>
      <c r="H5511" s="255"/>
      <c r="I5511" s="210">
        <v>0.2</v>
      </c>
    </row>
    <row r="5512" spans="1:9" x14ac:dyDescent="0.25">
      <c r="A5512" s="208" t="s">
        <v>8809</v>
      </c>
      <c r="B5512" s="208" t="s">
        <v>13218</v>
      </c>
      <c r="C5512" s="208" t="s">
        <v>8815</v>
      </c>
      <c r="D5512" s="208" t="s">
        <v>13219</v>
      </c>
      <c r="E5512" s="253">
        <v>5.7399999395948447</v>
      </c>
      <c r="F5512" s="245"/>
      <c r="G5512" s="245"/>
      <c r="H5512" s="255"/>
      <c r="I5512" s="210">
        <v>0.1095</v>
      </c>
    </row>
    <row r="5513" spans="1:9" x14ac:dyDescent="0.25">
      <c r="A5513" s="208" t="s">
        <v>8809</v>
      </c>
      <c r="B5513" s="208" t="s">
        <v>13220</v>
      </c>
      <c r="C5513" s="208" t="s">
        <v>10828</v>
      </c>
      <c r="D5513" s="208" t="s">
        <v>13221</v>
      </c>
      <c r="E5513" s="194">
        <v>2.8299999702183638</v>
      </c>
      <c r="F5513" s="254"/>
      <c r="G5513" s="255"/>
      <c r="H5513" s="255"/>
      <c r="I5513" s="210">
        <v>0.1</v>
      </c>
    </row>
    <row r="5514" spans="1:9" x14ac:dyDescent="0.25">
      <c r="A5514" s="208" t="s">
        <v>8809</v>
      </c>
      <c r="B5514" s="208" t="s">
        <v>16805</v>
      </c>
      <c r="C5514" s="208" t="s">
        <v>13281</v>
      </c>
      <c r="D5514" s="208" t="s">
        <v>14483</v>
      </c>
      <c r="E5514" s="253">
        <v>2.9999999684293611E-2</v>
      </c>
      <c r="F5514" s="245"/>
      <c r="G5514" s="245"/>
      <c r="H5514" s="245"/>
      <c r="I5514" s="210">
        <v>0.1</v>
      </c>
    </row>
    <row r="5515" spans="1:9" x14ac:dyDescent="0.25">
      <c r="A5515" s="208" t="s">
        <v>8809</v>
      </c>
      <c r="B5515" s="208" t="s">
        <v>16806</v>
      </c>
      <c r="C5515" s="208" t="s">
        <v>13281</v>
      </c>
      <c r="D5515" s="208" t="s">
        <v>14485</v>
      </c>
      <c r="E5515" s="253">
        <v>0.19999999789529069</v>
      </c>
      <c r="F5515" s="245"/>
      <c r="G5515" s="245"/>
      <c r="H5515" s="245"/>
      <c r="I5515" s="210">
        <v>0.51</v>
      </c>
    </row>
    <row r="5516" spans="1:9" x14ac:dyDescent="0.25">
      <c r="A5516" s="208" t="s">
        <v>8809</v>
      </c>
      <c r="B5516" s="208" t="s">
        <v>16807</v>
      </c>
      <c r="C5516" s="208" t="s">
        <v>13281</v>
      </c>
      <c r="D5516" s="208" t="s">
        <v>14487</v>
      </c>
      <c r="E5516" s="194">
        <v>15.27123446176023</v>
      </c>
      <c r="F5516" s="254"/>
      <c r="G5516" s="255"/>
      <c r="H5516" s="255"/>
      <c r="I5516" s="210">
        <v>0.51</v>
      </c>
    </row>
    <row r="5517" spans="1:9" x14ac:dyDescent="0.25">
      <c r="A5517" s="208" t="s">
        <v>8809</v>
      </c>
      <c r="B5517" s="208" t="s">
        <v>16808</v>
      </c>
      <c r="C5517" s="208" t="s">
        <v>13281</v>
      </c>
      <c r="D5517" s="208" t="s">
        <v>14489</v>
      </c>
      <c r="E5517" s="194">
        <v>43.809170809690393</v>
      </c>
      <c r="F5517" s="254"/>
      <c r="G5517" s="255"/>
      <c r="H5517" s="255"/>
      <c r="I5517" s="210">
        <v>0.21</v>
      </c>
    </row>
    <row r="5518" spans="1:9" x14ac:dyDescent="0.25">
      <c r="A5518" s="208" t="s">
        <v>8809</v>
      </c>
      <c r="B5518" s="208" t="s">
        <v>16809</v>
      </c>
      <c r="C5518" s="208" t="s">
        <v>13281</v>
      </c>
      <c r="D5518" s="208" t="s">
        <v>14489</v>
      </c>
      <c r="E5518" s="194">
        <v>9.1199999040252582</v>
      </c>
      <c r="F5518" s="254"/>
      <c r="G5518" s="255"/>
      <c r="H5518" s="255"/>
      <c r="I5518" s="210">
        <v>0.57999999999999996</v>
      </c>
    </row>
    <row r="5519" spans="1:9" x14ac:dyDescent="0.25">
      <c r="A5519" s="208" t="s">
        <v>8809</v>
      </c>
      <c r="B5519" s="208" t="s">
        <v>16810</v>
      </c>
      <c r="C5519" s="208" t="s">
        <v>13281</v>
      </c>
      <c r="D5519" s="208" t="s">
        <v>14492</v>
      </c>
      <c r="E5519" s="253">
        <v>54.279999954959223</v>
      </c>
      <c r="F5519" s="245"/>
      <c r="G5519" s="245"/>
      <c r="H5519" s="245"/>
      <c r="I5519" s="210">
        <v>1.67000008445946</v>
      </c>
    </row>
    <row r="5520" spans="1:9" x14ac:dyDescent="0.25">
      <c r="A5520" s="208" t="s">
        <v>8809</v>
      </c>
      <c r="B5520" s="208" t="s">
        <v>16811</v>
      </c>
      <c r="C5520" s="208" t="s">
        <v>13281</v>
      </c>
      <c r="D5520" s="208" t="s">
        <v>14494</v>
      </c>
      <c r="E5520" s="194">
        <v>8.6200051710601924E-2</v>
      </c>
      <c r="F5520" s="254"/>
      <c r="G5520" s="255"/>
      <c r="H5520" s="255"/>
      <c r="I5520" s="210">
        <v>1.5800000844594591</v>
      </c>
    </row>
    <row r="5521" spans="1:9" x14ac:dyDescent="0.25">
      <c r="A5521" s="208" t="s">
        <v>8809</v>
      </c>
      <c r="B5521" s="208" t="s">
        <v>16812</v>
      </c>
      <c r="C5521" s="208" t="s">
        <v>13281</v>
      </c>
      <c r="D5521" s="208" t="s">
        <v>14496</v>
      </c>
      <c r="E5521" s="194">
        <v>9.5599998993948976</v>
      </c>
      <c r="F5521" s="254"/>
      <c r="G5521" s="255"/>
      <c r="H5521" s="255"/>
      <c r="I5521" s="210">
        <v>0.24</v>
      </c>
    </row>
    <row r="5522" spans="1:9" x14ac:dyDescent="0.25">
      <c r="A5522" s="208" t="s">
        <v>8809</v>
      </c>
      <c r="B5522" s="208" t="s">
        <v>16813</v>
      </c>
      <c r="C5522" s="208" t="s">
        <v>13281</v>
      </c>
      <c r="D5522" s="208" t="s">
        <v>14498</v>
      </c>
      <c r="E5522" s="253">
        <v>3486.800000033676</v>
      </c>
      <c r="F5522" s="245"/>
      <c r="G5522" s="245"/>
      <c r="H5522" s="255"/>
      <c r="I5522" s="210">
        <v>0.47</v>
      </c>
    </row>
    <row r="5523" spans="1:9" x14ac:dyDescent="0.25">
      <c r="A5523" s="208" t="s">
        <v>8809</v>
      </c>
      <c r="B5523" s="208" t="s">
        <v>16814</v>
      </c>
      <c r="C5523" s="208" t="s">
        <v>13281</v>
      </c>
      <c r="D5523" s="208" t="s">
        <v>14500</v>
      </c>
      <c r="E5523" s="253">
        <v>40.99436420947788</v>
      </c>
      <c r="F5523" s="245"/>
      <c r="G5523" s="245"/>
      <c r="H5523" s="245"/>
      <c r="I5523" s="210">
        <v>0.8</v>
      </c>
    </row>
    <row r="5524" spans="1:9" x14ac:dyDescent="0.25">
      <c r="A5524" s="208" t="s">
        <v>8809</v>
      </c>
      <c r="B5524" s="208" t="s">
        <v>16815</v>
      </c>
      <c r="C5524" s="208" t="s">
        <v>13281</v>
      </c>
      <c r="D5524" s="208" t="s">
        <v>14504</v>
      </c>
      <c r="E5524" s="253">
        <v>2.009997347961091E-2</v>
      </c>
      <c r="F5524" s="245"/>
      <c r="G5524" s="245"/>
      <c r="H5524" s="245"/>
      <c r="I5524" s="210">
        <v>0.13</v>
      </c>
    </row>
    <row r="5525" spans="1:9" x14ac:dyDescent="0.25">
      <c r="A5525" s="208" t="s">
        <v>8809</v>
      </c>
      <c r="B5525" s="208" t="s">
        <v>16816</v>
      </c>
      <c r="C5525" s="208" t="s">
        <v>13281</v>
      </c>
      <c r="D5525" s="208" t="s">
        <v>14506</v>
      </c>
      <c r="E5525" s="253">
        <v>0.17999999810576159</v>
      </c>
      <c r="F5525" s="245"/>
      <c r="G5525" s="245"/>
      <c r="H5525" s="245"/>
      <c r="I5525" s="210">
        <v>0.52</v>
      </c>
    </row>
    <row r="5526" spans="1:9" x14ac:dyDescent="0.25">
      <c r="A5526" s="208" t="s">
        <v>8809</v>
      </c>
      <c r="B5526" s="208" t="s">
        <v>16817</v>
      </c>
      <c r="C5526" s="208" t="s">
        <v>13281</v>
      </c>
      <c r="D5526" s="208" t="s">
        <v>14508</v>
      </c>
      <c r="E5526" s="194">
        <v>1.5999999831623259</v>
      </c>
      <c r="F5526" s="254"/>
      <c r="G5526" s="255"/>
      <c r="H5526" s="255"/>
      <c r="I5526" s="210">
        <v>0.76</v>
      </c>
    </row>
    <row r="5527" spans="1:9" x14ac:dyDescent="0.25">
      <c r="A5527" s="208" t="s">
        <v>8809</v>
      </c>
      <c r="B5527" s="208" t="s">
        <v>16818</v>
      </c>
      <c r="C5527" s="208" t="s">
        <v>13281</v>
      </c>
      <c r="D5527" s="208" t="s">
        <v>14514</v>
      </c>
      <c r="E5527" s="194">
        <v>0.31999999663246509</v>
      </c>
      <c r="F5527" s="254"/>
      <c r="G5527" s="255"/>
      <c r="H5527" s="255"/>
      <c r="I5527" s="210">
        <v>3.12000008445946</v>
      </c>
    </row>
    <row r="5528" spans="1:9" x14ac:dyDescent="0.25">
      <c r="A5528" s="208" t="s">
        <v>8809</v>
      </c>
      <c r="B5528" s="208" t="s">
        <v>16819</v>
      </c>
      <c r="C5528" s="208" t="s">
        <v>13281</v>
      </c>
      <c r="D5528" s="208" t="s">
        <v>12338</v>
      </c>
      <c r="E5528" s="194">
        <v>3.5034990423204522</v>
      </c>
      <c r="F5528" s="254"/>
      <c r="G5528" s="255"/>
      <c r="H5528" s="255"/>
      <c r="I5528" s="210">
        <v>0.37</v>
      </c>
    </row>
    <row r="5529" spans="1:9" x14ac:dyDescent="0.25">
      <c r="A5529" s="208" t="s">
        <v>8809</v>
      </c>
      <c r="B5529" s="208" t="s">
        <v>16820</v>
      </c>
      <c r="C5529" s="208" t="s">
        <v>13281</v>
      </c>
      <c r="D5529" s="208" t="s">
        <v>14519</v>
      </c>
      <c r="E5529" s="194">
        <v>14.75999994990792</v>
      </c>
      <c r="F5529" s="254"/>
      <c r="G5529" s="255"/>
      <c r="H5529" s="255"/>
      <c r="I5529" s="210">
        <v>0.27</v>
      </c>
    </row>
    <row r="5530" spans="1:9" x14ac:dyDescent="0.25">
      <c r="A5530" s="208" t="s">
        <v>8809</v>
      </c>
      <c r="B5530" s="208" t="s">
        <v>16821</v>
      </c>
      <c r="C5530" s="208" t="s">
        <v>13281</v>
      </c>
      <c r="D5530" s="208" t="s">
        <v>14523</v>
      </c>
      <c r="E5530" s="194">
        <v>2.5499999731649572</v>
      </c>
      <c r="F5530" s="254"/>
      <c r="G5530" s="255"/>
      <c r="H5530" s="255"/>
      <c r="I5530" s="210">
        <v>0.31</v>
      </c>
    </row>
    <row r="5531" spans="1:9" x14ac:dyDescent="0.25">
      <c r="A5531" s="208" t="s">
        <v>8809</v>
      </c>
      <c r="B5531" s="208" t="s">
        <v>16822</v>
      </c>
      <c r="C5531" s="208" t="s">
        <v>13281</v>
      </c>
      <c r="D5531" s="208" t="s">
        <v>14525</v>
      </c>
      <c r="E5531" s="253">
        <v>0.21999999768481979</v>
      </c>
      <c r="F5531" s="245"/>
      <c r="G5531" s="245"/>
      <c r="H5531" s="245"/>
      <c r="I5531" s="210">
        <v>0.83</v>
      </c>
    </row>
    <row r="5532" spans="1:9" x14ac:dyDescent="0.25">
      <c r="A5532" s="208" t="s">
        <v>8809</v>
      </c>
      <c r="B5532" s="208" t="s">
        <v>16823</v>
      </c>
      <c r="C5532" s="208" t="s">
        <v>13281</v>
      </c>
      <c r="D5532" s="208" t="s">
        <v>14529</v>
      </c>
      <c r="E5532" s="194">
        <v>0.7699999918968693</v>
      </c>
      <c r="F5532" s="254"/>
      <c r="G5532" s="255"/>
      <c r="H5532" s="255"/>
      <c r="I5532" s="210">
        <v>0.65</v>
      </c>
    </row>
    <row r="5533" spans="1:9" x14ac:dyDescent="0.25">
      <c r="A5533" s="208" t="s">
        <v>8809</v>
      </c>
      <c r="B5533" s="208" t="s">
        <v>16824</v>
      </c>
      <c r="C5533" s="208" t="s">
        <v>13281</v>
      </c>
      <c r="D5533" s="208" t="s">
        <v>14529</v>
      </c>
      <c r="E5533" s="253">
        <v>0.44999999526440421</v>
      </c>
      <c r="F5533" s="245"/>
      <c r="G5533" s="245"/>
      <c r="H5533" s="245"/>
      <c r="I5533" s="210">
        <v>0.26</v>
      </c>
    </row>
    <row r="5534" spans="1:9" x14ac:dyDescent="0.25">
      <c r="A5534" s="208" t="s">
        <v>8809</v>
      </c>
      <c r="B5534" s="208" t="s">
        <v>16825</v>
      </c>
      <c r="C5534" s="208" t="s">
        <v>13281</v>
      </c>
      <c r="D5534" s="208" t="s">
        <v>13185</v>
      </c>
      <c r="E5534" s="253">
        <v>144.6699999508551</v>
      </c>
      <c r="F5534" s="245"/>
      <c r="G5534" s="245"/>
      <c r="H5534" s="245"/>
      <c r="I5534" s="210">
        <v>0.4</v>
      </c>
    </row>
    <row r="5535" spans="1:9" x14ac:dyDescent="0.25">
      <c r="A5535" s="208" t="s">
        <v>8809</v>
      </c>
      <c r="B5535" s="208" t="s">
        <v>16826</v>
      </c>
      <c r="C5535" s="208" t="s">
        <v>13281</v>
      </c>
      <c r="D5535" s="208" t="s">
        <v>14533</v>
      </c>
      <c r="E5535" s="194">
        <v>2.612600025123915</v>
      </c>
      <c r="F5535" s="254"/>
      <c r="G5535" s="255"/>
      <c r="H5535" s="255"/>
      <c r="I5535" s="210">
        <v>0.66</v>
      </c>
    </row>
    <row r="5536" spans="1:9" x14ac:dyDescent="0.25">
      <c r="A5536" s="208" t="s">
        <v>8809</v>
      </c>
      <c r="B5536" s="208" t="s">
        <v>16827</v>
      </c>
      <c r="C5536" s="208" t="s">
        <v>13281</v>
      </c>
      <c r="D5536" s="208" t="s">
        <v>14535</v>
      </c>
      <c r="E5536" s="253"/>
      <c r="F5536" s="245"/>
      <c r="G5536" s="245"/>
      <c r="H5536" s="245"/>
      <c r="I5536" s="210">
        <v>0.92</v>
      </c>
    </row>
    <row r="5537" spans="1:9" x14ac:dyDescent="0.25">
      <c r="A5537" s="208" t="s">
        <v>8809</v>
      </c>
      <c r="B5537" s="208" t="s">
        <v>16828</v>
      </c>
      <c r="C5537" s="208" t="s">
        <v>13281</v>
      </c>
      <c r="D5537" s="208" t="s">
        <v>14537</v>
      </c>
      <c r="E5537" s="253">
        <v>0.14999999842146811</v>
      </c>
      <c r="F5537" s="245"/>
      <c r="G5537" s="245"/>
      <c r="H5537" s="245"/>
      <c r="I5537" s="210">
        <v>0.79</v>
      </c>
    </row>
    <row r="5538" spans="1:9" x14ac:dyDescent="0.25">
      <c r="A5538" s="208" t="s">
        <v>8809</v>
      </c>
      <c r="B5538" s="208" t="s">
        <v>16829</v>
      </c>
      <c r="C5538" s="208" t="s">
        <v>13281</v>
      </c>
      <c r="D5538" s="208" t="s">
        <v>14543</v>
      </c>
      <c r="E5538" s="253">
        <v>0.41999999558011059</v>
      </c>
      <c r="F5538" s="245"/>
      <c r="G5538" s="245"/>
      <c r="H5538" s="255"/>
      <c r="I5538" s="210">
        <v>1.40000008445946</v>
      </c>
    </row>
    <row r="5539" spans="1:9" x14ac:dyDescent="0.25">
      <c r="A5539" s="208" t="s">
        <v>8809</v>
      </c>
      <c r="B5539" s="208" t="s">
        <v>16830</v>
      </c>
      <c r="C5539" s="208" t="s">
        <v>13281</v>
      </c>
      <c r="D5539" s="208" t="s">
        <v>14545</v>
      </c>
      <c r="E5539" s="194">
        <v>10.20999989255459</v>
      </c>
      <c r="F5539" s="254"/>
      <c r="G5539" s="255"/>
      <c r="H5539" s="255"/>
      <c r="I5539" s="210">
        <v>1.04</v>
      </c>
    </row>
    <row r="5540" spans="1:9" x14ac:dyDescent="0.25">
      <c r="A5540" s="208" t="s">
        <v>8809</v>
      </c>
      <c r="B5540" s="208" t="s">
        <v>16831</v>
      </c>
      <c r="C5540" s="208" t="s">
        <v>13281</v>
      </c>
      <c r="D5540" s="208"/>
      <c r="E5540" s="194">
        <v>0.31999999663246509</v>
      </c>
      <c r="F5540" s="254"/>
      <c r="G5540" s="255"/>
      <c r="H5540" s="255"/>
      <c r="I5540" s="210">
        <v>3.12000008445946</v>
      </c>
    </row>
    <row r="5541" spans="1:9" x14ac:dyDescent="0.25">
      <c r="A5541" s="208" t="s">
        <v>8809</v>
      </c>
      <c r="B5541" s="208" t="s">
        <v>16832</v>
      </c>
      <c r="C5541" s="208" t="s">
        <v>13281</v>
      </c>
      <c r="D5541" s="208"/>
      <c r="E5541" s="194">
        <v>14.109999851512759</v>
      </c>
      <c r="F5541" s="254"/>
      <c r="G5541" s="255"/>
      <c r="H5541" s="255"/>
      <c r="I5541" s="210">
        <v>0.24</v>
      </c>
    </row>
    <row r="5542" spans="1:9" x14ac:dyDescent="0.25">
      <c r="A5542" s="208" t="s">
        <v>8809</v>
      </c>
      <c r="B5542" s="208" t="s">
        <v>16833</v>
      </c>
      <c r="C5542" s="208" t="s">
        <v>13281</v>
      </c>
      <c r="D5542" s="208"/>
      <c r="E5542" s="194">
        <v>0.7699999918968693</v>
      </c>
      <c r="F5542" s="254"/>
      <c r="G5542" s="255"/>
      <c r="H5542" s="255"/>
      <c r="I5542" s="210">
        <v>0.65</v>
      </c>
    </row>
    <row r="5543" spans="1:9" x14ac:dyDescent="0.25">
      <c r="A5543" s="208" t="s">
        <v>8809</v>
      </c>
      <c r="B5543" s="208" t="s">
        <v>16834</v>
      </c>
      <c r="C5543" s="208" t="s">
        <v>13281</v>
      </c>
      <c r="D5543" s="208"/>
      <c r="E5543" s="194">
        <v>0.7699999918968693</v>
      </c>
      <c r="F5543" s="254"/>
      <c r="G5543" s="255"/>
      <c r="H5543" s="255"/>
      <c r="I5543" s="210">
        <v>0.65</v>
      </c>
    </row>
    <row r="5544" spans="1:9" x14ac:dyDescent="0.25">
      <c r="A5544" s="208" t="s">
        <v>8809</v>
      </c>
      <c r="B5544" s="208" t="s">
        <v>16835</v>
      </c>
      <c r="C5544" s="208" t="s">
        <v>13281</v>
      </c>
      <c r="D5544" s="208"/>
      <c r="E5544" s="253">
        <v>0.41999999558011059</v>
      </c>
      <c r="F5544" s="245"/>
      <c r="G5544" s="245"/>
      <c r="H5544" s="255"/>
      <c r="I5544" s="210">
        <v>1.40000008445946</v>
      </c>
    </row>
    <row r="5545" spans="1:9" x14ac:dyDescent="0.25">
      <c r="A5545" s="208" t="s">
        <v>8809</v>
      </c>
      <c r="B5545" s="208">
        <v>20311391</v>
      </c>
      <c r="C5545" s="208" t="s">
        <v>8811</v>
      </c>
      <c r="D5545" s="208" t="s">
        <v>8847</v>
      </c>
      <c r="E5545" s="194">
        <v>0.77999999179163393</v>
      </c>
      <c r="F5545" s="254"/>
      <c r="G5545" s="255"/>
      <c r="H5545" s="255"/>
      <c r="I5545" s="210">
        <v>9.5100000000000004E-2</v>
      </c>
    </row>
    <row r="5546" spans="1:9" x14ac:dyDescent="0.25">
      <c r="A5546" s="208" t="s">
        <v>8809</v>
      </c>
      <c r="B5546" s="208" t="s">
        <v>2747</v>
      </c>
      <c r="C5546" s="208" t="s">
        <v>10828</v>
      </c>
      <c r="D5546" s="208" t="s">
        <v>11740</v>
      </c>
      <c r="E5546" s="194">
        <v>3.2699999655880041</v>
      </c>
      <c r="F5546" s="254"/>
      <c r="G5546" s="255"/>
      <c r="H5546" s="255"/>
      <c r="I5546" s="210">
        <v>1.21</v>
      </c>
    </row>
    <row r="5547" spans="1:9" x14ac:dyDescent="0.25">
      <c r="A5547" s="208" t="s">
        <v>8809</v>
      </c>
      <c r="B5547" s="208" t="s">
        <v>11741</v>
      </c>
      <c r="C5547" s="208" t="s">
        <v>10828</v>
      </c>
      <c r="D5547" s="208" t="s">
        <v>11742</v>
      </c>
      <c r="E5547" s="253">
        <v>5.2474978663772918</v>
      </c>
      <c r="F5547" s="245"/>
      <c r="G5547" s="245"/>
      <c r="H5547" s="255"/>
      <c r="I5547" s="210">
        <v>2.91000008445946</v>
      </c>
    </row>
    <row r="5548" spans="1:9" x14ac:dyDescent="0.25">
      <c r="A5548" s="208" t="s">
        <v>8809</v>
      </c>
      <c r="B5548" s="208">
        <v>357971939</v>
      </c>
      <c r="C5548" s="208" t="s">
        <v>10828</v>
      </c>
      <c r="D5548" s="208" t="s">
        <v>13197</v>
      </c>
      <c r="E5548" s="253">
        <v>2.824788183901203</v>
      </c>
      <c r="F5548" s="245"/>
      <c r="G5548" s="245"/>
      <c r="H5548" s="255"/>
      <c r="I5548" s="210">
        <v>0.04</v>
      </c>
    </row>
    <row r="5549" spans="1:9" x14ac:dyDescent="0.25">
      <c r="A5549" s="208" t="s">
        <v>8809</v>
      </c>
      <c r="B5549" s="208">
        <v>377860250</v>
      </c>
      <c r="C5549" s="208" t="s">
        <v>10828</v>
      </c>
      <c r="D5549" s="208" t="s">
        <v>13198</v>
      </c>
      <c r="E5549" s="253">
        <v>51.899999980005262</v>
      </c>
      <c r="F5549" s="245"/>
      <c r="G5549" s="245"/>
      <c r="H5549" s="245"/>
      <c r="I5549" s="210">
        <v>0</v>
      </c>
    </row>
    <row r="5550" spans="1:9" x14ac:dyDescent="0.25">
      <c r="A5550" s="208" t="s">
        <v>8809</v>
      </c>
      <c r="B5550" s="208">
        <v>551999616</v>
      </c>
      <c r="C5550" s="208" t="s">
        <v>10828</v>
      </c>
      <c r="D5550" s="208" t="s">
        <v>13042</v>
      </c>
      <c r="E5550" s="194">
        <v>3.2381041490333691</v>
      </c>
      <c r="F5550" s="254"/>
      <c r="G5550" s="255"/>
      <c r="H5550" s="255"/>
      <c r="I5550" s="210">
        <v>0</v>
      </c>
    </row>
    <row r="5551" spans="1:9" x14ac:dyDescent="0.25">
      <c r="A5551" s="208" t="s">
        <v>8809</v>
      </c>
      <c r="B5551" s="208" t="s">
        <v>16836</v>
      </c>
      <c r="C5551" s="208" t="s">
        <v>13281</v>
      </c>
      <c r="D5551" s="208" t="s">
        <v>13884</v>
      </c>
      <c r="E5551" s="194">
        <v>1.5799999833727969</v>
      </c>
      <c r="F5551" s="254"/>
      <c r="G5551" s="255"/>
      <c r="H5551" s="255"/>
      <c r="I5551" s="210">
        <v>3.2600000844594601</v>
      </c>
    </row>
    <row r="5552" spans="1:9" x14ac:dyDescent="0.25">
      <c r="A5552" s="208" t="s">
        <v>8809</v>
      </c>
      <c r="B5552" s="208" t="s">
        <v>16837</v>
      </c>
      <c r="C5552" s="208" t="s">
        <v>13281</v>
      </c>
      <c r="D5552" s="208" t="s">
        <v>13886</v>
      </c>
      <c r="E5552" s="194">
        <v>6.3725778861080986</v>
      </c>
      <c r="F5552" s="254"/>
      <c r="G5552" s="255"/>
      <c r="H5552" s="255"/>
      <c r="I5552" s="210">
        <v>3.2700000844594599</v>
      </c>
    </row>
    <row r="5553" spans="1:9" x14ac:dyDescent="0.25">
      <c r="A5553" s="208" t="s">
        <v>8809</v>
      </c>
      <c r="B5553" s="208" t="s">
        <v>16838</v>
      </c>
      <c r="C5553" s="208" t="s">
        <v>13281</v>
      </c>
      <c r="D5553" s="208" t="s">
        <v>13888</v>
      </c>
      <c r="E5553" s="194">
        <v>2.6667001034811881</v>
      </c>
      <c r="F5553" s="254"/>
      <c r="G5553" s="255"/>
      <c r="H5553" s="255"/>
      <c r="I5553" s="210">
        <v>1.04</v>
      </c>
    </row>
    <row r="5554" spans="1:9" x14ac:dyDescent="0.25">
      <c r="A5554" s="208" t="s">
        <v>8809</v>
      </c>
      <c r="B5554" s="208" t="s">
        <v>16839</v>
      </c>
      <c r="C5554" s="208" t="s">
        <v>13281</v>
      </c>
      <c r="D5554" s="208" t="s">
        <v>13890</v>
      </c>
      <c r="E5554" s="194">
        <v>9.5599998993948976</v>
      </c>
      <c r="F5554" s="254"/>
      <c r="G5554" s="255"/>
      <c r="H5554" s="255"/>
      <c r="I5554" s="210">
        <v>2.0500000844594601</v>
      </c>
    </row>
    <row r="5555" spans="1:9" x14ac:dyDescent="0.25">
      <c r="A5555" s="208" t="s">
        <v>8809</v>
      </c>
      <c r="B5555" s="208" t="s">
        <v>16840</v>
      </c>
      <c r="C5555" s="208" t="s">
        <v>13281</v>
      </c>
      <c r="D5555" s="208" t="s">
        <v>13892</v>
      </c>
      <c r="E5555" s="194">
        <v>1.680700008621941</v>
      </c>
      <c r="F5555" s="254"/>
      <c r="G5555" s="255"/>
      <c r="H5555" s="255"/>
      <c r="I5555" s="210">
        <v>26.130000844594601</v>
      </c>
    </row>
    <row r="5556" spans="1:9" x14ac:dyDescent="0.25">
      <c r="A5556" s="208" t="s">
        <v>8809</v>
      </c>
      <c r="B5556" s="208" t="s">
        <v>16841</v>
      </c>
      <c r="C5556" s="208" t="s">
        <v>13281</v>
      </c>
      <c r="D5556" s="208" t="s">
        <v>13892</v>
      </c>
      <c r="E5556" s="253">
        <v>0.51999999452775592</v>
      </c>
      <c r="F5556" s="245"/>
      <c r="G5556" s="245"/>
      <c r="H5556" s="245"/>
      <c r="I5556" s="210">
        <v>26.130000844594601</v>
      </c>
    </row>
    <row r="5557" spans="1:9" x14ac:dyDescent="0.25">
      <c r="A5557" s="208" t="s">
        <v>8809</v>
      </c>
      <c r="B5557" s="208" t="s">
        <v>16842</v>
      </c>
      <c r="C5557" s="208" t="s">
        <v>13281</v>
      </c>
      <c r="D5557" s="208" t="s">
        <v>13895</v>
      </c>
      <c r="E5557" s="194">
        <v>7.2632406496896538</v>
      </c>
      <c r="F5557" s="254"/>
      <c r="G5557" s="255"/>
      <c r="H5557" s="255"/>
      <c r="I5557" s="210">
        <v>1.17</v>
      </c>
    </row>
    <row r="5558" spans="1:9" x14ac:dyDescent="0.25">
      <c r="A5558" s="208" t="s">
        <v>8809</v>
      </c>
      <c r="B5558" s="208" t="s">
        <v>16843</v>
      </c>
      <c r="C5558" s="208" t="s">
        <v>13281</v>
      </c>
      <c r="D5558" s="208" t="s">
        <v>13897</v>
      </c>
      <c r="E5558" s="194">
        <v>4.5599999520126291</v>
      </c>
      <c r="F5558" s="254"/>
      <c r="G5558" s="255"/>
      <c r="H5558" s="255"/>
      <c r="I5558" s="210">
        <v>1.7200000844594601</v>
      </c>
    </row>
    <row r="5559" spans="1:9" x14ac:dyDescent="0.25">
      <c r="A5559" s="208" t="s">
        <v>8809</v>
      </c>
      <c r="B5559" s="208" t="s">
        <v>16844</v>
      </c>
      <c r="C5559" s="208" t="s">
        <v>13281</v>
      </c>
      <c r="D5559" s="208" t="s">
        <v>13895</v>
      </c>
      <c r="E5559" s="194">
        <v>9.229999902867668</v>
      </c>
      <c r="F5559" s="254"/>
      <c r="G5559" s="255"/>
      <c r="H5559" s="255"/>
      <c r="I5559" s="210">
        <v>0.99</v>
      </c>
    </row>
    <row r="5560" spans="1:9" x14ac:dyDescent="0.25">
      <c r="A5560" s="208" t="s">
        <v>8809</v>
      </c>
      <c r="B5560" s="208" t="s">
        <v>16845</v>
      </c>
      <c r="C5560" s="208" t="s">
        <v>13281</v>
      </c>
      <c r="D5560" s="208" t="s">
        <v>13900</v>
      </c>
      <c r="E5560" s="194">
        <v>35.949999621678508</v>
      </c>
      <c r="F5560" s="254"/>
      <c r="G5560" s="255"/>
      <c r="H5560" s="255"/>
      <c r="I5560" s="210">
        <v>1.0900000000000001</v>
      </c>
    </row>
    <row r="5561" spans="1:9" x14ac:dyDescent="0.25">
      <c r="A5561" s="208" t="s">
        <v>8809</v>
      </c>
      <c r="B5561" s="208" t="s">
        <v>16846</v>
      </c>
      <c r="C5561" s="208" t="s">
        <v>13281</v>
      </c>
      <c r="D5561" s="208" t="s">
        <v>13902</v>
      </c>
      <c r="E5561" s="194">
        <v>3.759999960431466</v>
      </c>
      <c r="F5561" s="254"/>
      <c r="G5561" s="255"/>
      <c r="H5561" s="255"/>
      <c r="I5561" s="210">
        <v>5.2100001689189197</v>
      </c>
    </row>
    <row r="5562" spans="1:9" x14ac:dyDescent="0.25">
      <c r="A5562" s="208" t="s">
        <v>8809</v>
      </c>
      <c r="B5562" s="208" t="s">
        <v>16847</v>
      </c>
      <c r="C5562" s="208" t="s">
        <v>13281</v>
      </c>
      <c r="D5562" s="208" t="s">
        <v>13904</v>
      </c>
      <c r="E5562" s="194">
        <v>6.7300000344119963</v>
      </c>
      <c r="F5562" s="254"/>
      <c r="G5562" s="255"/>
      <c r="H5562" s="255"/>
      <c r="I5562" s="210">
        <v>5.0700001689189191</v>
      </c>
    </row>
    <row r="5563" spans="1:9" x14ac:dyDescent="0.25">
      <c r="A5563" s="208" t="s">
        <v>8809</v>
      </c>
      <c r="B5563" s="208" t="s">
        <v>16848</v>
      </c>
      <c r="C5563" s="208" t="s">
        <v>13281</v>
      </c>
      <c r="D5563" s="208" t="s">
        <v>13914</v>
      </c>
      <c r="E5563" s="194">
        <v>63.739999960641939</v>
      </c>
      <c r="F5563" s="254"/>
      <c r="G5563" s="255"/>
      <c r="H5563" s="255"/>
      <c r="I5563" s="210">
        <v>67.520002280405407</v>
      </c>
    </row>
    <row r="5564" spans="1:9" x14ac:dyDescent="0.25">
      <c r="A5564" s="208" t="s">
        <v>8809</v>
      </c>
      <c r="B5564" s="208" t="s">
        <v>16849</v>
      </c>
      <c r="C5564" s="208" t="s">
        <v>13281</v>
      </c>
      <c r="D5564" s="208" t="s">
        <v>13916</v>
      </c>
      <c r="E5564" s="253">
        <v>586.19000004009479</v>
      </c>
      <c r="F5564" s="245"/>
      <c r="G5564" s="245"/>
      <c r="H5564" s="245"/>
      <c r="I5564" s="210">
        <v>96.290003293918929</v>
      </c>
    </row>
    <row r="5565" spans="1:9" x14ac:dyDescent="0.25">
      <c r="A5565" s="208" t="s">
        <v>8809</v>
      </c>
      <c r="B5565" s="208" t="s">
        <v>16850</v>
      </c>
      <c r="C5565" s="208" t="s">
        <v>13281</v>
      </c>
      <c r="D5565" s="208" t="s">
        <v>13918</v>
      </c>
      <c r="E5565" s="194">
        <v>3.5099999630623531</v>
      </c>
      <c r="F5565" s="254"/>
      <c r="G5565" s="255"/>
      <c r="H5565" s="255"/>
      <c r="I5565" s="210">
        <v>67.520002280405407</v>
      </c>
    </row>
    <row r="5566" spans="1:9" x14ac:dyDescent="0.25">
      <c r="A5566" s="208" t="s">
        <v>8809</v>
      </c>
      <c r="B5566" s="208" t="s">
        <v>16851</v>
      </c>
      <c r="C5566" s="208" t="s">
        <v>13281</v>
      </c>
      <c r="D5566" s="208" t="s">
        <v>13920</v>
      </c>
      <c r="E5566" s="253">
        <v>0.10999999884240989</v>
      </c>
      <c r="F5566" s="245"/>
      <c r="G5566" s="245"/>
      <c r="H5566" s="255"/>
      <c r="I5566" s="210">
        <v>29.750001013513511</v>
      </c>
    </row>
    <row r="5567" spans="1:9" x14ac:dyDescent="0.25">
      <c r="A5567" s="208" t="s">
        <v>8809</v>
      </c>
      <c r="B5567" s="208" t="s">
        <v>16852</v>
      </c>
      <c r="C5567" s="208" t="s">
        <v>13281</v>
      </c>
      <c r="D5567" s="208" t="s">
        <v>13922</v>
      </c>
      <c r="E5567" s="253">
        <v>3.6598712585122728</v>
      </c>
      <c r="F5567" s="245"/>
      <c r="G5567" s="245"/>
      <c r="H5567" s="255"/>
      <c r="I5567" s="210">
        <v>20.610000675675678</v>
      </c>
    </row>
    <row r="5568" spans="1:9" x14ac:dyDescent="0.25">
      <c r="A5568" s="208" t="s">
        <v>8809</v>
      </c>
      <c r="B5568" s="208" t="s">
        <v>16853</v>
      </c>
      <c r="C5568" s="208" t="s">
        <v>13281</v>
      </c>
      <c r="D5568" s="208" t="s">
        <v>13924</v>
      </c>
      <c r="E5568" s="194">
        <v>14.65999995096027</v>
      </c>
      <c r="F5568" s="254"/>
      <c r="G5568" s="255"/>
      <c r="H5568" s="255"/>
      <c r="I5568" s="210">
        <v>20.610000675675678</v>
      </c>
    </row>
    <row r="5569" spans="1:9" x14ac:dyDescent="0.25">
      <c r="A5569" s="208" t="s">
        <v>8809</v>
      </c>
      <c r="B5569" s="208" t="s">
        <v>16854</v>
      </c>
      <c r="C5569" s="208" t="s">
        <v>13281</v>
      </c>
      <c r="D5569" s="208" t="s">
        <v>13926</v>
      </c>
      <c r="E5569" s="253">
        <v>7.9999999158116286E-2</v>
      </c>
      <c r="F5569" s="245"/>
      <c r="G5569" s="245"/>
      <c r="H5569" s="245"/>
      <c r="I5569" s="210">
        <v>29.750001013513511</v>
      </c>
    </row>
    <row r="5570" spans="1:9" x14ac:dyDescent="0.25">
      <c r="A5570" s="208" t="s">
        <v>8809</v>
      </c>
      <c r="B5570" s="208" t="s">
        <v>16855</v>
      </c>
      <c r="C5570" s="208" t="s">
        <v>13281</v>
      </c>
      <c r="D5570" s="208" t="s">
        <v>13928</v>
      </c>
      <c r="E5570" s="253">
        <v>0.78999999168639845</v>
      </c>
      <c r="F5570" s="245"/>
      <c r="G5570" s="245"/>
      <c r="H5570" s="245"/>
      <c r="I5570" s="210">
        <v>20.720000675675681</v>
      </c>
    </row>
    <row r="5571" spans="1:9" x14ac:dyDescent="0.25">
      <c r="A5571" s="208" t="s">
        <v>8809</v>
      </c>
      <c r="B5571" s="208" t="s">
        <v>16856</v>
      </c>
      <c r="C5571" s="208" t="s">
        <v>13281</v>
      </c>
      <c r="D5571" s="208" t="s">
        <v>13930</v>
      </c>
      <c r="E5571" s="253">
        <v>6.4400000374638253</v>
      </c>
      <c r="F5571" s="245"/>
      <c r="G5571" s="245"/>
      <c r="H5571" s="255"/>
      <c r="I5571" s="210">
        <v>20.720000675675681</v>
      </c>
    </row>
    <row r="5572" spans="1:9" x14ac:dyDescent="0.25">
      <c r="A5572" s="208" t="s">
        <v>8809</v>
      </c>
      <c r="B5572" s="208" t="s">
        <v>16857</v>
      </c>
      <c r="C5572" s="208" t="s">
        <v>13281</v>
      </c>
      <c r="D5572" s="208" t="s">
        <v>13932</v>
      </c>
      <c r="E5572" s="253">
        <v>0.17780005074664509</v>
      </c>
      <c r="F5572" s="245"/>
      <c r="G5572" s="245"/>
      <c r="H5572" s="245"/>
      <c r="I5572" s="210">
        <v>39.780001351351352</v>
      </c>
    </row>
    <row r="5573" spans="1:9" x14ac:dyDescent="0.25">
      <c r="A5573" s="208" t="s">
        <v>8809</v>
      </c>
      <c r="B5573" s="208" t="s">
        <v>16858</v>
      </c>
      <c r="C5573" s="208" t="s">
        <v>13281</v>
      </c>
      <c r="D5573" s="208" t="s">
        <v>13546</v>
      </c>
      <c r="E5573" s="194">
        <v>1.049999988950276</v>
      </c>
      <c r="F5573" s="254"/>
      <c r="G5573" s="255"/>
      <c r="H5573" s="255"/>
      <c r="I5573" s="210">
        <v>39.780001351351352</v>
      </c>
    </row>
    <row r="5574" spans="1:9" x14ac:dyDescent="0.25">
      <c r="A5574" s="208" t="s">
        <v>8809</v>
      </c>
      <c r="B5574" s="208" t="s">
        <v>16859</v>
      </c>
      <c r="C5574" s="208" t="s">
        <v>13281</v>
      </c>
      <c r="D5574" s="208"/>
      <c r="E5574" s="253">
        <v>10.789999886450939</v>
      </c>
      <c r="F5574" s="245"/>
      <c r="G5574" s="245"/>
      <c r="H5574" s="255"/>
      <c r="I5574" s="210">
        <v>5.0700001689189191</v>
      </c>
    </row>
    <row r="5575" spans="1:9" x14ac:dyDescent="0.25">
      <c r="A5575" s="208" t="s">
        <v>8809</v>
      </c>
      <c r="B5575" s="208" t="s">
        <v>16860</v>
      </c>
      <c r="C5575" s="208" t="s">
        <v>13281</v>
      </c>
      <c r="D5575" s="208"/>
      <c r="E5575" s="253">
        <v>10.789999886450939</v>
      </c>
      <c r="F5575" s="245"/>
      <c r="G5575" s="245"/>
      <c r="H5575" s="255"/>
      <c r="I5575" s="210">
        <v>5.0700001689189191</v>
      </c>
    </row>
    <row r="5576" spans="1:9" x14ac:dyDescent="0.25">
      <c r="A5576" s="208" t="s">
        <v>8809</v>
      </c>
      <c r="B5576" s="208" t="s">
        <v>16861</v>
      </c>
      <c r="C5576" s="208" t="s">
        <v>13281</v>
      </c>
      <c r="D5576" s="208"/>
      <c r="E5576" s="253">
        <v>10.789999886450939</v>
      </c>
      <c r="F5576" s="245"/>
      <c r="G5576" s="245"/>
      <c r="H5576" s="255"/>
      <c r="I5576" s="210">
        <v>5.0700001689189191</v>
      </c>
    </row>
    <row r="5577" spans="1:9" x14ac:dyDescent="0.25">
      <c r="A5577" s="208" t="s">
        <v>8809</v>
      </c>
      <c r="B5577" s="208" t="s">
        <v>16862</v>
      </c>
      <c r="C5577" s="208" t="s">
        <v>13281</v>
      </c>
      <c r="D5577" s="208"/>
      <c r="E5577" s="253">
        <v>10.789999886450939</v>
      </c>
      <c r="F5577" s="245"/>
      <c r="G5577" s="245"/>
      <c r="H5577" s="255"/>
      <c r="I5577" s="210">
        <v>5.0700001689189191</v>
      </c>
    </row>
    <row r="5578" spans="1:9" x14ac:dyDescent="0.25">
      <c r="A5578" s="208" t="s">
        <v>8809</v>
      </c>
      <c r="B5578" s="208" t="s">
        <v>16863</v>
      </c>
      <c r="C5578" s="208" t="s">
        <v>13281</v>
      </c>
      <c r="D5578" s="208"/>
      <c r="E5578" s="253">
        <v>10.789999886450939</v>
      </c>
      <c r="F5578" s="245"/>
      <c r="G5578" s="245"/>
      <c r="H5578" s="255"/>
      <c r="I5578" s="210">
        <v>5.0700001689189191</v>
      </c>
    </row>
    <row r="5579" spans="1:9" x14ac:dyDescent="0.25">
      <c r="A5579" s="208" t="s">
        <v>8809</v>
      </c>
      <c r="B5579" s="260" t="s">
        <v>16864</v>
      </c>
      <c r="C5579" s="208" t="s">
        <v>13281</v>
      </c>
      <c r="D5579" s="208"/>
      <c r="E5579" s="253">
        <v>10.789999886450939</v>
      </c>
      <c r="F5579" s="245"/>
      <c r="G5579" s="245"/>
      <c r="H5579" s="255"/>
      <c r="I5579" s="210">
        <v>5.0700001689189191</v>
      </c>
    </row>
    <row r="5580" spans="1:9" x14ac:dyDescent="0.25">
      <c r="A5580" s="208" t="s">
        <v>8809</v>
      </c>
      <c r="B5580" s="260" t="s">
        <v>16865</v>
      </c>
      <c r="C5580" s="208" t="s">
        <v>13281</v>
      </c>
      <c r="D5580" s="208"/>
      <c r="E5580" s="253">
        <v>10.789999886450939</v>
      </c>
      <c r="F5580" s="245"/>
      <c r="G5580" s="245"/>
      <c r="H5580" s="255"/>
      <c r="I5580" s="210">
        <v>5.0700001689189191</v>
      </c>
    </row>
    <row r="5581" spans="1:9" x14ac:dyDescent="0.25">
      <c r="A5581" s="208" t="s">
        <v>8809</v>
      </c>
      <c r="B5581" s="260" t="s">
        <v>16866</v>
      </c>
      <c r="C5581" s="208" t="s">
        <v>13281</v>
      </c>
      <c r="D5581" s="208"/>
      <c r="E5581" s="253">
        <v>10.789999886450939</v>
      </c>
      <c r="F5581" s="245"/>
      <c r="G5581" s="245"/>
      <c r="H5581" s="255"/>
      <c r="I5581" s="210">
        <v>5.0700001689189191</v>
      </c>
    </row>
    <row r="5582" spans="1:9" x14ac:dyDescent="0.25">
      <c r="A5582" s="208" t="s">
        <v>8809</v>
      </c>
      <c r="B5582" s="260" t="s">
        <v>16867</v>
      </c>
      <c r="C5582" s="208" t="s">
        <v>13281</v>
      </c>
      <c r="D5582" s="208"/>
      <c r="E5582" s="253">
        <v>10.789999886450939</v>
      </c>
      <c r="F5582" s="245"/>
      <c r="G5582" s="245"/>
      <c r="H5582" s="255"/>
      <c r="I5582" s="210">
        <v>5.0700001689189191</v>
      </c>
    </row>
    <row r="5583" spans="1:9" x14ac:dyDescent="0.25">
      <c r="A5583" s="208" t="s">
        <v>8809</v>
      </c>
      <c r="B5583" s="260" t="s">
        <v>16868</v>
      </c>
      <c r="C5583" s="208" t="s">
        <v>13281</v>
      </c>
      <c r="D5583" s="208"/>
      <c r="E5583" s="253">
        <v>10.789999886450939</v>
      </c>
      <c r="F5583" s="245"/>
      <c r="G5583" s="245"/>
      <c r="H5583" s="255"/>
      <c r="I5583" s="210">
        <v>5.0700001689189191</v>
      </c>
    </row>
    <row r="5584" spans="1:9" x14ac:dyDescent="0.25">
      <c r="A5584" s="208" t="s">
        <v>8809</v>
      </c>
      <c r="B5584" s="260" t="s">
        <v>16869</v>
      </c>
      <c r="C5584" s="208" t="s">
        <v>13281</v>
      </c>
      <c r="D5584" s="208"/>
      <c r="E5584" s="253">
        <v>10.789999886450939</v>
      </c>
      <c r="F5584" s="245"/>
      <c r="G5584" s="245"/>
      <c r="H5584" s="255"/>
      <c r="I5584" s="210">
        <v>5.0700001689189191</v>
      </c>
    </row>
    <row r="5585" spans="1:9" x14ac:dyDescent="0.25">
      <c r="A5585" s="208" t="s">
        <v>8809</v>
      </c>
      <c r="B5585" s="260" t="s">
        <v>16870</v>
      </c>
      <c r="C5585" s="208" t="s">
        <v>13281</v>
      </c>
      <c r="D5585" s="208"/>
      <c r="E5585" s="253">
        <v>10.789999886450939</v>
      </c>
      <c r="F5585" s="245"/>
      <c r="G5585" s="245"/>
      <c r="H5585" s="255"/>
      <c r="I5585" s="210">
        <v>5.0700001689189191</v>
      </c>
    </row>
    <row r="5586" spans="1:9" x14ac:dyDescent="0.25">
      <c r="A5586" s="208" t="s">
        <v>8809</v>
      </c>
      <c r="B5586" s="260" t="s">
        <v>16871</v>
      </c>
      <c r="C5586" s="208" t="s">
        <v>13281</v>
      </c>
      <c r="D5586" s="208"/>
      <c r="E5586" s="253">
        <v>10.789999886450939</v>
      </c>
      <c r="F5586" s="245"/>
      <c r="G5586" s="245"/>
      <c r="H5586" s="255"/>
      <c r="I5586" s="210">
        <v>5.0700001689189191</v>
      </c>
    </row>
    <row r="5587" spans="1:9" x14ac:dyDescent="0.25">
      <c r="A5587" s="208" t="s">
        <v>8809</v>
      </c>
      <c r="B5587" s="260" t="s">
        <v>16872</v>
      </c>
      <c r="C5587" s="208" t="s">
        <v>13281</v>
      </c>
      <c r="D5587" s="208"/>
      <c r="E5587" s="253">
        <v>10.789999886450939</v>
      </c>
      <c r="F5587" s="245"/>
      <c r="G5587" s="245"/>
      <c r="H5587" s="255"/>
      <c r="I5587" s="210">
        <v>5.0700001689189191</v>
      </c>
    </row>
    <row r="5588" spans="1:9" x14ac:dyDescent="0.25">
      <c r="A5588" s="208" t="s">
        <v>8809</v>
      </c>
      <c r="B5588" s="208" t="s">
        <v>16873</v>
      </c>
      <c r="C5588" s="208" t="s">
        <v>13281</v>
      </c>
      <c r="D5588" s="208"/>
      <c r="E5588" s="253">
        <v>0.10999999884240989</v>
      </c>
      <c r="F5588" s="245"/>
      <c r="G5588" s="245"/>
      <c r="H5588" s="255"/>
      <c r="I5588" s="210">
        <v>20.610000675675678</v>
      </c>
    </row>
    <row r="5589" spans="1:9" x14ac:dyDescent="0.25">
      <c r="A5589" s="208" t="s">
        <v>8809</v>
      </c>
      <c r="B5589" s="260" t="s">
        <v>16874</v>
      </c>
      <c r="C5589" s="208" t="s">
        <v>13281</v>
      </c>
      <c r="D5589" s="208"/>
      <c r="E5589" s="194">
        <v>14.65999995096027</v>
      </c>
      <c r="F5589" s="254"/>
      <c r="G5589" s="255"/>
      <c r="H5589" s="255"/>
      <c r="I5589" s="210">
        <v>20.610000675675678</v>
      </c>
    </row>
    <row r="5590" spans="1:9" x14ac:dyDescent="0.25">
      <c r="A5590" s="208" t="s">
        <v>8809</v>
      </c>
      <c r="B5590" s="260" t="s">
        <v>16875</v>
      </c>
      <c r="C5590" s="208" t="s">
        <v>13281</v>
      </c>
      <c r="D5590" s="208"/>
      <c r="E5590" s="194">
        <v>14.65999995096027</v>
      </c>
      <c r="F5590" s="254"/>
      <c r="G5590" s="255"/>
      <c r="H5590" s="255"/>
      <c r="I5590" s="210">
        <v>20.610000675675678</v>
      </c>
    </row>
    <row r="5591" spans="1:9" x14ac:dyDescent="0.25">
      <c r="A5591" s="208" t="s">
        <v>8809</v>
      </c>
      <c r="B5591" s="260" t="s">
        <v>16876</v>
      </c>
      <c r="C5591" s="208" t="s">
        <v>13281</v>
      </c>
      <c r="D5591" s="208"/>
      <c r="E5591" s="253">
        <v>10.789999886450939</v>
      </c>
      <c r="F5591" s="245"/>
      <c r="G5591" s="245"/>
      <c r="H5591" s="255"/>
      <c r="I5591" s="210">
        <v>5.0700001689189191</v>
      </c>
    </row>
    <row r="5592" spans="1:9" x14ac:dyDescent="0.25">
      <c r="A5592" s="208" t="s">
        <v>8809</v>
      </c>
      <c r="B5592" s="260" t="s">
        <v>16877</v>
      </c>
      <c r="C5592" s="208" t="s">
        <v>13281</v>
      </c>
      <c r="D5592" s="208"/>
      <c r="E5592" s="194">
        <v>14.65999995096027</v>
      </c>
      <c r="F5592" s="254"/>
      <c r="G5592" s="255"/>
      <c r="H5592" s="255"/>
      <c r="I5592" s="210">
        <v>20.610000675675678</v>
      </c>
    </row>
    <row r="5593" spans="1:9" x14ac:dyDescent="0.25">
      <c r="A5593" s="208" t="s">
        <v>8809</v>
      </c>
      <c r="B5593" s="260" t="s">
        <v>16878</v>
      </c>
      <c r="C5593" s="208" t="s">
        <v>13281</v>
      </c>
      <c r="D5593" s="208"/>
      <c r="E5593" s="194">
        <v>14.65999995096027</v>
      </c>
      <c r="F5593" s="254"/>
      <c r="G5593" s="255"/>
      <c r="H5593" s="255"/>
      <c r="I5593" s="210">
        <v>20.610000675675678</v>
      </c>
    </row>
    <row r="5594" spans="1:9" x14ac:dyDescent="0.25">
      <c r="A5594" s="208" t="s">
        <v>8809</v>
      </c>
      <c r="B5594" s="208">
        <v>8311231</v>
      </c>
      <c r="C5594" s="208" t="s">
        <v>8811</v>
      </c>
      <c r="D5594" s="208" t="s">
        <v>8821</v>
      </c>
      <c r="E5594" s="253">
        <v>0.43969996906393077</v>
      </c>
      <c r="F5594" s="245"/>
      <c r="G5594" s="245"/>
      <c r="H5594" s="245"/>
      <c r="I5594" s="210">
        <v>0.18690000000000001</v>
      </c>
    </row>
    <row r="5595" spans="1:9" x14ac:dyDescent="0.25">
      <c r="A5595" s="208" t="s">
        <v>8809</v>
      </c>
      <c r="B5595" s="208">
        <v>131417134</v>
      </c>
      <c r="C5595" s="208" t="s">
        <v>8815</v>
      </c>
      <c r="D5595" s="208" t="s">
        <v>8826</v>
      </c>
      <c r="E5595" s="194">
        <v>39.559999583688509</v>
      </c>
      <c r="F5595" s="254"/>
      <c r="G5595" s="255"/>
      <c r="H5595" s="255"/>
      <c r="I5595" s="210">
        <v>2.20000008445946</v>
      </c>
    </row>
    <row r="5596" spans="1:9" x14ac:dyDescent="0.25">
      <c r="A5596" s="208" t="s">
        <v>8809</v>
      </c>
      <c r="B5596" s="208">
        <v>20311391</v>
      </c>
      <c r="C5596" s="208" t="s">
        <v>8811</v>
      </c>
      <c r="D5596" s="208" t="s">
        <v>8847</v>
      </c>
      <c r="E5596" s="194">
        <v>0.77999999179163393</v>
      </c>
      <c r="F5596" s="254"/>
      <c r="G5596" s="255"/>
      <c r="H5596" s="255"/>
      <c r="I5596" s="210">
        <v>9.5100000000000004E-2</v>
      </c>
    </row>
    <row r="5597" spans="1:9" x14ac:dyDescent="0.25">
      <c r="A5597" s="208" t="s">
        <v>8809</v>
      </c>
      <c r="B5597" s="208">
        <v>20409374</v>
      </c>
      <c r="C5597" s="208" t="s">
        <v>8818</v>
      </c>
      <c r="D5597" s="208" t="s">
        <v>8880</v>
      </c>
      <c r="E5597" s="194">
        <v>3.3836200643660082</v>
      </c>
      <c r="F5597" s="254"/>
      <c r="G5597" s="255"/>
      <c r="H5597" s="255"/>
      <c r="I5597" s="210">
        <v>0.52</v>
      </c>
    </row>
    <row r="5598" spans="1:9" x14ac:dyDescent="0.25">
      <c r="A5598" s="208" t="s">
        <v>8809</v>
      </c>
      <c r="B5598" s="208" t="s">
        <v>2747</v>
      </c>
      <c r="C5598" s="208" t="s">
        <v>10828</v>
      </c>
      <c r="D5598" s="208" t="s">
        <v>11740</v>
      </c>
      <c r="E5598" s="194">
        <v>3.2699999655880041</v>
      </c>
      <c r="F5598" s="254"/>
      <c r="G5598" s="255"/>
      <c r="H5598" s="255"/>
      <c r="I5598" s="210">
        <v>1.21</v>
      </c>
    </row>
    <row r="5599" spans="1:9" x14ac:dyDescent="0.25">
      <c r="A5599" s="208" t="s">
        <v>8809</v>
      </c>
      <c r="B5599" s="208" t="s">
        <v>11741</v>
      </c>
      <c r="C5599" s="208" t="s">
        <v>10828</v>
      </c>
      <c r="D5599" s="208" t="s">
        <v>11742</v>
      </c>
      <c r="E5599" s="253">
        <v>5.2474978663772918</v>
      </c>
      <c r="F5599" s="245"/>
      <c r="G5599" s="245"/>
      <c r="H5599" s="255"/>
      <c r="I5599" s="210">
        <v>2.91000008445946</v>
      </c>
    </row>
    <row r="5600" spans="1:9" x14ac:dyDescent="0.25">
      <c r="A5600" s="208" t="s">
        <v>8809</v>
      </c>
      <c r="B5600" s="208" t="s">
        <v>16879</v>
      </c>
      <c r="C5600" s="208" t="s">
        <v>13281</v>
      </c>
      <c r="D5600" s="208" t="s">
        <v>13798</v>
      </c>
      <c r="E5600" s="253"/>
      <c r="F5600" s="245"/>
      <c r="G5600" s="245"/>
      <c r="H5600" s="245"/>
      <c r="I5600" s="210">
        <v>1.800000084459459</v>
      </c>
    </row>
    <row r="5601" spans="1:9" x14ac:dyDescent="0.25">
      <c r="A5601" s="208" t="s">
        <v>8809</v>
      </c>
      <c r="B5601" s="208" t="s">
        <v>16880</v>
      </c>
      <c r="C5601" s="208" t="s">
        <v>13281</v>
      </c>
      <c r="D5601" s="208" t="s">
        <v>13800</v>
      </c>
      <c r="E5601" s="194">
        <v>4.4199999534859247</v>
      </c>
      <c r="F5601" s="254"/>
      <c r="G5601" s="255"/>
      <c r="H5601" s="255"/>
      <c r="I5601" s="210">
        <v>1.1399999999999999</v>
      </c>
    </row>
    <row r="5602" spans="1:9" x14ac:dyDescent="0.25">
      <c r="A5602" s="208" t="s">
        <v>8809</v>
      </c>
      <c r="B5602" s="208" t="s">
        <v>16881</v>
      </c>
      <c r="C5602" s="208" t="s">
        <v>13281</v>
      </c>
      <c r="D5602" s="208" t="s">
        <v>13802</v>
      </c>
      <c r="E5602" s="194">
        <v>3.1299999670613001</v>
      </c>
      <c r="F5602" s="254"/>
      <c r="G5602" s="255"/>
      <c r="H5602" s="255"/>
      <c r="I5602" s="210">
        <v>36.280001266891887</v>
      </c>
    </row>
    <row r="5603" spans="1:9" x14ac:dyDescent="0.25">
      <c r="A5603" s="208" t="s">
        <v>8809</v>
      </c>
      <c r="B5603" s="208" t="s">
        <v>16882</v>
      </c>
      <c r="C5603" s="208" t="s">
        <v>13281</v>
      </c>
      <c r="D5603" s="208" t="s">
        <v>13804</v>
      </c>
      <c r="E5603" s="253">
        <v>4.6138000040641938</v>
      </c>
      <c r="F5603" s="245"/>
      <c r="G5603" s="245"/>
      <c r="H5603" s="245"/>
      <c r="I5603" s="210">
        <v>2.3300000844594591</v>
      </c>
    </row>
    <row r="5604" spans="1:9" x14ac:dyDescent="0.25">
      <c r="A5604" s="208" t="s">
        <v>8809</v>
      </c>
      <c r="B5604" s="208" t="s">
        <v>16883</v>
      </c>
      <c r="C5604" s="208" t="s">
        <v>13281</v>
      </c>
      <c r="D5604" s="208" t="s">
        <v>13806</v>
      </c>
      <c r="E5604" s="253">
        <v>4.6089607512869168</v>
      </c>
      <c r="F5604" s="245"/>
      <c r="G5604" s="245"/>
      <c r="H5604" s="245"/>
      <c r="I5604" s="210">
        <v>2.3300000844594591</v>
      </c>
    </row>
    <row r="5605" spans="1:9" x14ac:dyDescent="0.25">
      <c r="A5605" s="208" t="s">
        <v>8809</v>
      </c>
      <c r="B5605" s="208" t="s">
        <v>16884</v>
      </c>
      <c r="C5605" s="208" t="s">
        <v>13281</v>
      </c>
      <c r="D5605" s="208" t="s">
        <v>13798</v>
      </c>
      <c r="E5605" s="194">
        <v>6.6974999558274142</v>
      </c>
      <c r="F5605" s="254"/>
      <c r="G5605" s="255"/>
      <c r="H5605" s="255"/>
      <c r="I5605" s="210">
        <v>3.6700000844594598</v>
      </c>
    </row>
    <row r="5606" spans="1:9" x14ac:dyDescent="0.25">
      <c r="A5606" s="208" t="s">
        <v>8809</v>
      </c>
      <c r="B5606" s="208" t="s">
        <v>16885</v>
      </c>
      <c r="C5606" s="208" t="s">
        <v>13281</v>
      </c>
      <c r="D5606" s="208" t="s">
        <v>13798</v>
      </c>
      <c r="E5606" s="194">
        <v>5.2000000505130233</v>
      </c>
      <c r="F5606" s="254"/>
      <c r="G5606" s="255"/>
      <c r="H5606" s="255"/>
      <c r="I5606" s="210">
        <v>3.6700000844594598</v>
      </c>
    </row>
    <row r="5607" spans="1:9" x14ac:dyDescent="0.25">
      <c r="A5607" s="208" t="s">
        <v>8809</v>
      </c>
      <c r="B5607" s="208" t="s">
        <v>16886</v>
      </c>
      <c r="C5607" s="208" t="s">
        <v>13281</v>
      </c>
      <c r="D5607" s="208" t="s">
        <v>13810</v>
      </c>
      <c r="E5607" s="253">
        <v>58.560000015153904</v>
      </c>
      <c r="F5607" s="245"/>
      <c r="G5607" s="245"/>
      <c r="H5607" s="245"/>
      <c r="I5607" s="210">
        <v>0.72</v>
      </c>
    </row>
    <row r="5608" spans="1:9" x14ac:dyDescent="0.25">
      <c r="A5608" s="208" t="s">
        <v>8809</v>
      </c>
      <c r="B5608" s="208" t="s">
        <v>16887</v>
      </c>
      <c r="C5608" s="208" t="s">
        <v>13281</v>
      </c>
      <c r="D5608" s="208" t="s">
        <v>13812</v>
      </c>
      <c r="E5608" s="194">
        <v>90.879999990739279</v>
      </c>
      <c r="F5608" s="254"/>
      <c r="G5608" s="255"/>
      <c r="H5608" s="255"/>
      <c r="I5608" s="210">
        <v>2.95000008445946</v>
      </c>
    </row>
    <row r="5609" spans="1:9" x14ac:dyDescent="0.25">
      <c r="A5609" s="208" t="s">
        <v>8809</v>
      </c>
      <c r="B5609" s="208" t="s">
        <v>16888</v>
      </c>
      <c r="C5609" s="208" t="s">
        <v>13281</v>
      </c>
      <c r="D5609" s="208" t="s">
        <v>13814</v>
      </c>
      <c r="E5609" s="253">
        <v>0.1562000509739537</v>
      </c>
      <c r="F5609" s="245"/>
      <c r="G5609" s="245"/>
      <c r="H5609" s="245"/>
      <c r="I5609" s="210">
        <v>14.760000506756761</v>
      </c>
    </row>
    <row r="5610" spans="1:9" x14ac:dyDescent="0.25">
      <c r="A5610" s="208" t="s">
        <v>8809</v>
      </c>
      <c r="B5610" s="208" t="s">
        <v>16889</v>
      </c>
      <c r="C5610" s="208" t="s">
        <v>13281</v>
      </c>
      <c r="D5610" s="208" t="s">
        <v>13816</v>
      </c>
      <c r="E5610" s="253">
        <v>1.430899958632992</v>
      </c>
      <c r="F5610" s="245"/>
      <c r="G5610" s="245"/>
      <c r="H5610" s="245"/>
      <c r="I5610" s="210">
        <v>28.260000929054051</v>
      </c>
    </row>
    <row r="5611" spans="1:9" x14ac:dyDescent="0.25">
      <c r="A5611" s="208" t="s">
        <v>8809</v>
      </c>
      <c r="B5611" s="208" t="s">
        <v>16890</v>
      </c>
      <c r="C5611" s="208" t="s">
        <v>13281</v>
      </c>
      <c r="D5611" s="208" t="s">
        <v>13818</v>
      </c>
      <c r="E5611" s="253">
        <v>0.51999999452775592</v>
      </c>
      <c r="F5611" s="245"/>
      <c r="G5611" s="245"/>
      <c r="H5611" s="245"/>
      <c r="I5611" s="210">
        <v>87.690002956081074</v>
      </c>
    </row>
    <row r="5612" spans="1:9" x14ac:dyDescent="0.25">
      <c r="A5612" s="208" t="s">
        <v>8809</v>
      </c>
      <c r="B5612" s="208" t="s">
        <v>16891</v>
      </c>
      <c r="C5612" s="208" t="s">
        <v>13281</v>
      </c>
      <c r="D5612" s="208" t="s">
        <v>13820</v>
      </c>
      <c r="E5612" s="194">
        <v>0.51470002089239653</v>
      </c>
      <c r="F5612" s="254"/>
      <c r="G5612" s="255"/>
      <c r="H5612" s="255"/>
      <c r="I5612" s="210">
        <v>43.03000143581081</v>
      </c>
    </row>
    <row r="5613" spans="1:9" x14ac:dyDescent="0.25">
      <c r="A5613" s="208" t="s">
        <v>8809</v>
      </c>
      <c r="B5613" s="208" t="s">
        <v>16892</v>
      </c>
      <c r="C5613" s="208" t="s">
        <v>13281</v>
      </c>
      <c r="D5613" s="208" t="s">
        <v>13822</v>
      </c>
      <c r="E5613" s="194">
        <v>1.469999984530387</v>
      </c>
      <c r="F5613" s="254"/>
      <c r="G5613" s="255"/>
      <c r="H5613" s="255"/>
      <c r="I5613" s="210">
        <v>43.03000143581081</v>
      </c>
    </row>
    <row r="5614" spans="1:9" x14ac:dyDescent="0.25">
      <c r="A5614" s="208" t="s">
        <v>8809</v>
      </c>
      <c r="B5614" s="208" t="s">
        <v>16893</v>
      </c>
      <c r="C5614" s="208" t="s">
        <v>13281</v>
      </c>
      <c r="D5614" s="208" t="s">
        <v>13824</v>
      </c>
      <c r="E5614" s="194">
        <v>1.46210006354012</v>
      </c>
      <c r="F5614" s="254"/>
      <c r="G5614" s="255"/>
      <c r="H5614" s="255"/>
      <c r="I5614" s="210">
        <v>43.420001435810811</v>
      </c>
    </row>
    <row r="5615" spans="1:9" x14ac:dyDescent="0.25">
      <c r="A5615" s="208" t="s">
        <v>8809</v>
      </c>
      <c r="B5615" s="208" t="s">
        <v>16894</v>
      </c>
      <c r="C5615" s="208" t="s">
        <v>13281</v>
      </c>
      <c r="D5615" s="208" t="s">
        <v>13826</v>
      </c>
      <c r="E5615" s="253">
        <v>2.0099999788476719</v>
      </c>
      <c r="F5615" s="245"/>
      <c r="G5615" s="245"/>
      <c r="H5615" s="245"/>
      <c r="I5615" s="210">
        <v>43.420001435810811</v>
      </c>
    </row>
    <row r="5616" spans="1:9" x14ac:dyDescent="0.25">
      <c r="A5616" s="208" t="s">
        <v>8809</v>
      </c>
      <c r="B5616" s="208" t="s">
        <v>16895</v>
      </c>
      <c r="C5616" s="208" t="s">
        <v>13281</v>
      </c>
      <c r="D5616" s="208" t="s">
        <v>13828</v>
      </c>
      <c r="E5616" s="253">
        <v>2.826108783729453</v>
      </c>
      <c r="F5616" s="245"/>
      <c r="G5616" s="245"/>
      <c r="H5616" s="245"/>
      <c r="I5616" s="210">
        <v>8.9600003378378386</v>
      </c>
    </row>
    <row r="5617" spans="1:9" x14ac:dyDescent="0.25">
      <c r="A5617" s="208" t="s">
        <v>8809</v>
      </c>
      <c r="B5617" s="208" t="s">
        <v>16896</v>
      </c>
      <c r="C5617" s="208" t="s">
        <v>13281</v>
      </c>
      <c r="D5617" s="208" t="s">
        <v>13830</v>
      </c>
      <c r="E5617" s="253">
        <v>0.58999999379110768</v>
      </c>
      <c r="F5617" s="245"/>
      <c r="G5617" s="245"/>
      <c r="H5617" s="245"/>
      <c r="I5617" s="210">
        <v>9.6000003378378373</v>
      </c>
    </row>
    <row r="5618" spans="1:9" x14ac:dyDescent="0.25">
      <c r="A5618" s="208" t="s">
        <v>8809</v>
      </c>
      <c r="B5618" s="208" t="s">
        <v>16897</v>
      </c>
      <c r="C5618" s="208" t="s">
        <v>13281</v>
      </c>
      <c r="D5618" s="208" t="s">
        <v>13832</v>
      </c>
      <c r="E5618" s="194">
        <v>7.3448505409644778</v>
      </c>
      <c r="F5618" s="254"/>
      <c r="G5618" s="255"/>
      <c r="H5618" s="255"/>
      <c r="I5618" s="210">
        <v>3.8300001689189189</v>
      </c>
    </row>
    <row r="5619" spans="1:9" x14ac:dyDescent="0.25">
      <c r="A5619" s="208" t="s">
        <v>8809</v>
      </c>
      <c r="B5619" s="208" t="s">
        <v>16898</v>
      </c>
      <c r="C5619" s="208" t="s">
        <v>13281</v>
      </c>
      <c r="D5619" s="208" t="s">
        <v>13834</v>
      </c>
      <c r="E5619" s="194">
        <v>7.3100000283083402</v>
      </c>
      <c r="F5619" s="254"/>
      <c r="G5619" s="255"/>
      <c r="H5619" s="255"/>
      <c r="I5619" s="210">
        <v>5.1800001689189186</v>
      </c>
    </row>
    <row r="5620" spans="1:9" x14ac:dyDescent="0.25">
      <c r="A5620" s="208" t="s">
        <v>8809</v>
      </c>
      <c r="B5620" s="208" t="s">
        <v>16899</v>
      </c>
      <c r="C5620" s="208" t="s">
        <v>13281</v>
      </c>
      <c r="D5620" s="208" t="s">
        <v>13832</v>
      </c>
      <c r="E5620" s="194">
        <v>1.371599985565904</v>
      </c>
      <c r="F5620" s="254"/>
      <c r="G5620" s="255"/>
      <c r="H5620" s="255"/>
      <c r="I5620" s="210">
        <v>8.4300002533783793</v>
      </c>
    </row>
    <row r="5621" spans="1:9" x14ac:dyDescent="0.25">
      <c r="A5621" s="208" t="s">
        <v>8809</v>
      </c>
      <c r="B5621" s="208" t="s">
        <v>16900</v>
      </c>
      <c r="C5621" s="208" t="s">
        <v>13281</v>
      </c>
      <c r="D5621" s="208" t="s">
        <v>13832</v>
      </c>
      <c r="E5621" s="253">
        <v>0.19999999789529069</v>
      </c>
      <c r="F5621" s="245"/>
      <c r="G5621" s="245"/>
      <c r="H5621" s="245"/>
      <c r="I5621" s="210">
        <v>8.3000002533783785</v>
      </c>
    </row>
    <row r="5622" spans="1:9" x14ac:dyDescent="0.25">
      <c r="A5622" s="208" t="s">
        <v>8809</v>
      </c>
      <c r="B5622" s="208" t="s">
        <v>16901</v>
      </c>
      <c r="C5622" s="208" t="s">
        <v>13281</v>
      </c>
      <c r="D5622" s="208" t="s">
        <v>13838</v>
      </c>
      <c r="E5622" s="253">
        <v>3.2471507156311419</v>
      </c>
      <c r="F5622" s="245"/>
      <c r="G5622" s="245"/>
      <c r="H5622" s="245"/>
      <c r="I5622" s="210">
        <v>8.5200002533783792</v>
      </c>
    </row>
    <row r="5623" spans="1:9" x14ac:dyDescent="0.25">
      <c r="A5623" s="208" t="s">
        <v>8809</v>
      </c>
      <c r="B5623" s="208" t="s">
        <v>16902</v>
      </c>
      <c r="C5623" s="208" t="s">
        <v>13281</v>
      </c>
      <c r="D5623" s="208" t="s">
        <v>13840</v>
      </c>
      <c r="E5623" s="253">
        <v>0.51780004716863937</v>
      </c>
      <c r="F5623" s="245"/>
      <c r="G5623" s="245"/>
      <c r="H5623" s="245"/>
      <c r="I5623" s="210">
        <v>13.930000506756761</v>
      </c>
    </row>
    <row r="5624" spans="1:9" x14ac:dyDescent="0.25">
      <c r="A5624" s="208" t="s">
        <v>8809</v>
      </c>
      <c r="B5624" s="208" t="s">
        <v>16903</v>
      </c>
      <c r="C5624" s="208" t="s">
        <v>13281</v>
      </c>
      <c r="D5624" s="208" t="s">
        <v>13842</v>
      </c>
      <c r="E5624" s="194">
        <v>7.3600000277821627</v>
      </c>
      <c r="F5624" s="254"/>
      <c r="G5624" s="255"/>
      <c r="H5624" s="255"/>
      <c r="I5624" s="210">
        <v>11.4000004222973</v>
      </c>
    </row>
    <row r="5625" spans="1:9" x14ac:dyDescent="0.25">
      <c r="A5625" s="208" t="s">
        <v>8809</v>
      </c>
      <c r="B5625" s="208" t="s">
        <v>16904</v>
      </c>
      <c r="C5625" s="208" t="s">
        <v>13281</v>
      </c>
      <c r="D5625" s="208" t="s">
        <v>13844</v>
      </c>
      <c r="E5625" s="253">
        <v>1.1358000406650881</v>
      </c>
      <c r="F5625" s="245"/>
      <c r="G5625" s="245"/>
      <c r="H5625" s="245"/>
      <c r="I5625" s="210">
        <v>13.96000050675676</v>
      </c>
    </row>
    <row r="5626" spans="1:9" x14ac:dyDescent="0.25">
      <c r="A5626" s="208" t="s">
        <v>8809</v>
      </c>
      <c r="B5626" s="208" t="s">
        <v>16905</v>
      </c>
      <c r="C5626" s="208" t="s">
        <v>13281</v>
      </c>
      <c r="D5626" s="208" t="s">
        <v>13846</v>
      </c>
      <c r="E5626" s="194">
        <v>2.410139411627052</v>
      </c>
      <c r="F5626" s="254"/>
      <c r="G5626" s="255"/>
      <c r="H5626" s="255"/>
      <c r="I5626" s="210">
        <v>19.010000675675681</v>
      </c>
    </row>
    <row r="5627" spans="1:9" x14ac:dyDescent="0.25">
      <c r="A5627" s="208" t="s">
        <v>8809</v>
      </c>
      <c r="B5627" s="208" t="s">
        <v>16906</v>
      </c>
      <c r="C5627" s="208" t="s">
        <v>13281</v>
      </c>
      <c r="D5627" s="208" t="s">
        <v>13848</v>
      </c>
      <c r="E5627" s="253">
        <v>4.7794999760115759</v>
      </c>
      <c r="F5627" s="245"/>
      <c r="G5627" s="245"/>
      <c r="H5627" s="245"/>
      <c r="I5627" s="210">
        <v>22.510000760135139</v>
      </c>
    </row>
    <row r="5628" spans="1:9" x14ac:dyDescent="0.25">
      <c r="A5628" s="208" t="s">
        <v>8809</v>
      </c>
      <c r="B5628" s="208" t="s">
        <v>16907</v>
      </c>
      <c r="C5628" s="208" t="s">
        <v>13281</v>
      </c>
      <c r="D5628" s="208" t="s">
        <v>13850</v>
      </c>
      <c r="E5628" s="194">
        <v>2.0899999780057881</v>
      </c>
      <c r="F5628" s="254"/>
      <c r="G5628" s="255"/>
      <c r="H5628" s="255"/>
      <c r="I5628" s="210">
        <v>0.13</v>
      </c>
    </row>
    <row r="5629" spans="1:9" x14ac:dyDescent="0.25">
      <c r="A5629" s="208" t="s">
        <v>8809</v>
      </c>
      <c r="B5629" s="208" t="s">
        <v>16908</v>
      </c>
      <c r="C5629" s="208" t="s">
        <v>13281</v>
      </c>
      <c r="D5629" s="208" t="s">
        <v>13854</v>
      </c>
      <c r="E5629" s="194">
        <v>43.809170809690393</v>
      </c>
      <c r="F5629" s="254"/>
      <c r="G5629" s="255"/>
      <c r="H5629" s="255"/>
      <c r="I5629" s="210">
        <v>65.270002195945949</v>
      </c>
    </row>
    <row r="5630" spans="1:9" x14ac:dyDescent="0.25">
      <c r="A5630" s="208" t="s">
        <v>8809</v>
      </c>
      <c r="B5630" s="208" t="s">
        <v>16909</v>
      </c>
      <c r="C5630" s="208" t="s">
        <v>13281</v>
      </c>
      <c r="D5630" s="208" t="s">
        <v>13856</v>
      </c>
      <c r="E5630" s="194">
        <v>9.5599998993948976</v>
      </c>
      <c r="F5630" s="254"/>
      <c r="G5630" s="255"/>
      <c r="H5630" s="255"/>
      <c r="I5630" s="210">
        <v>65.28000219594594</v>
      </c>
    </row>
    <row r="5631" spans="1:9" x14ac:dyDescent="0.25">
      <c r="A5631" s="208" t="s">
        <v>8809</v>
      </c>
      <c r="B5631" s="208" t="s">
        <v>16910</v>
      </c>
      <c r="C5631" s="208" t="s">
        <v>13281</v>
      </c>
      <c r="D5631" s="208"/>
      <c r="E5631" s="194">
        <v>90.879999990739279</v>
      </c>
      <c r="F5631" s="254"/>
      <c r="G5631" s="255"/>
      <c r="H5631" s="255"/>
      <c r="I5631" s="210">
        <v>2.95000008445946</v>
      </c>
    </row>
    <row r="5632" spans="1:9" x14ac:dyDescent="0.25">
      <c r="A5632" s="208" t="s">
        <v>8809</v>
      </c>
      <c r="B5632" s="208" t="s">
        <v>16911</v>
      </c>
      <c r="C5632" s="208" t="s">
        <v>13281</v>
      </c>
      <c r="D5632" s="208"/>
      <c r="E5632" s="194">
        <v>90.879999990739279</v>
      </c>
      <c r="F5632" s="254"/>
      <c r="G5632" s="255"/>
      <c r="H5632" s="255"/>
      <c r="I5632" s="210">
        <v>2.95000008445946</v>
      </c>
    </row>
    <row r="5633" spans="1:9" x14ac:dyDescent="0.25">
      <c r="A5633" s="208" t="s">
        <v>8809</v>
      </c>
      <c r="B5633" s="208" t="s">
        <v>16912</v>
      </c>
      <c r="C5633" s="208" t="s">
        <v>13281</v>
      </c>
      <c r="D5633" s="208"/>
      <c r="E5633" s="194">
        <v>90.879999990739279</v>
      </c>
      <c r="F5633" s="254"/>
      <c r="G5633" s="255"/>
      <c r="H5633" s="255"/>
      <c r="I5633" s="210">
        <v>2.95000008445946</v>
      </c>
    </row>
    <row r="5634" spans="1:9" x14ac:dyDescent="0.25">
      <c r="A5634" s="208" t="s">
        <v>8809</v>
      </c>
      <c r="B5634" s="208" t="s">
        <v>16913</v>
      </c>
      <c r="C5634" s="208" t="s">
        <v>13281</v>
      </c>
      <c r="D5634" s="208"/>
      <c r="E5634" s="194">
        <v>90.879999990739279</v>
      </c>
      <c r="F5634" s="254"/>
      <c r="G5634" s="255"/>
      <c r="H5634" s="255"/>
      <c r="I5634" s="210">
        <v>2.95000008445946</v>
      </c>
    </row>
    <row r="5635" spans="1:9" x14ac:dyDescent="0.25">
      <c r="A5635" s="208" t="s">
        <v>8809</v>
      </c>
      <c r="B5635" s="208" t="s">
        <v>16914</v>
      </c>
      <c r="C5635" s="208" t="s">
        <v>13281</v>
      </c>
      <c r="D5635" s="208"/>
      <c r="E5635" s="194">
        <v>7.3100000283083402</v>
      </c>
      <c r="F5635" s="254"/>
      <c r="G5635" s="255"/>
      <c r="H5635" s="255"/>
      <c r="I5635" s="210">
        <v>5.1800001689189186</v>
      </c>
    </row>
    <row r="5636" spans="1:9" x14ac:dyDescent="0.25">
      <c r="A5636" s="208" t="s">
        <v>8809</v>
      </c>
      <c r="B5636" s="208" t="s">
        <v>16915</v>
      </c>
      <c r="C5636" s="208" t="s">
        <v>13281</v>
      </c>
      <c r="D5636" s="208"/>
      <c r="E5636" s="253">
        <v>1.1358000406650881</v>
      </c>
      <c r="F5636" s="245"/>
      <c r="G5636" s="245"/>
      <c r="H5636" s="245"/>
      <c r="I5636" s="210">
        <v>13.96000050675676</v>
      </c>
    </row>
    <row r="5637" spans="1:9" x14ac:dyDescent="0.25">
      <c r="A5637" s="208" t="s">
        <v>8809</v>
      </c>
      <c r="B5637" s="208" t="s">
        <v>16916</v>
      </c>
      <c r="C5637" s="208" t="s">
        <v>13281</v>
      </c>
      <c r="D5637" s="208"/>
      <c r="E5637" s="253">
        <v>4.7794999760115759</v>
      </c>
      <c r="F5637" s="245"/>
      <c r="G5637" s="245"/>
      <c r="H5637" s="245"/>
      <c r="I5637" s="210">
        <v>22.510000760135139</v>
      </c>
    </row>
    <row r="5638" spans="1:9" x14ac:dyDescent="0.25">
      <c r="A5638" s="208" t="s">
        <v>8809</v>
      </c>
      <c r="B5638" s="208" t="s">
        <v>16917</v>
      </c>
      <c r="C5638" s="208"/>
      <c r="D5638" s="208"/>
      <c r="E5638" s="253">
        <v>4.6138000040641938</v>
      </c>
      <c r="F5638" s="245"/>
      <c r="G5638" s="245"/>
      <c r="H5638" s="245"/>
      <c r="I5638" s="210">
        <v>2.3300000844594591</v>
      </c>
    </row>
    <row r="5639" spans="1:9" x14ac:dyDescent="0.25">
      <c r="A5639" s="208" t="s">
        <v>8809</v>
      </c>
      <c r="B5639" s="208" t="s">
        <v>16918</v>
      </c>
      <c r="C5639" s="208" t="s">
        <v>13281</v>
      </c>
      <c r="D5639" s="208"/>
      <c r="E5639" s="194">
        <v>90.879999990739279</v>
      </c>
      <c r="F5639" s="254"/>
      <c r="G5639" s="255"/>
      <c r="H5639" s="255"/>
      <c r="I5639" s="210">
        <v>2.95000008445946</v>
      </c>
    </row>
    <row r="5640" spans="1:9" x14ac:dyDescent="0.25">
      <c r="A5640" s="208" t="s">
        <v>8809</v>
      </c>
      <c r="B5640" s="208" t="s">
        <v>16919</v>
      </c>
      <c r="C5640" s="208" t="s">
        <v>13281</v>
      </c>
      <c r="D5640" s="208"/>
      <c r="E5640" s="194">
        <v>90.879999990739279</v>
      </c>
      <c r="F5640" s="254"/>
      <c r="G5640" s="255"/>
      <c r="H5640" s="255"/>
      <c r="I5640" s="210">
        <v>2.95000008445946</v>
      </c>
    </row>
    <row r="5641" spans="1:9" x14ac:dyDescent="0.25">
      <c r="A5641" s="208" t="s">
        <v>8809</v>
      </c>
      <c r="B5641" s="208" t="s">
        <v>16920</v>
      </c>
      <c r="C5641" s="208" t="s">
        <v>13281</v>
      </c>
      <c r="D5641" s="208"/>
      <c r="E5641" s="194">
        <v>1.371599985565904</v>
      </c>
      <c r="F5641" s="254"/>
      <c r="G5641" s="255"/>
      <c r="H5641" s="255"/>
      <c r="I5641" s="210">
        <v>8.4300002533783793</v>
      </c>
    </row>
    <row r="5642" spans="1:9" x14ac:dyDescent="0.25">
      <c r="A5642" s="208" t="s">
        <v>8809</v>
      </c>
      <c r="B5642" s="208" t="s">
        <v>16921</v>
      </c>
      <c r="C5642" s="208" t="s">
        <v>13281</v>
      </c>
      <c r="D5642" s="208"/>
      <c r="E5642" s="194">
        <v>1.371599985565904</v>
      </c>
      <c r="F5642" s="254"/>
      <c r="G5642" s="255"/>
      <c r="H5642" s="255"/>
      <c r="I5642" s="210">
        <v>8.4300002533783793</v>
      </c>
    </row>
    <row r="5643" spans="1:9" x14ac:dyDescent="0.25">
      <c r="A5643" s="208" t="s">
        <v>8809</v>
      </c>
      <c r="B5643" s="208" t="s">
        <v>16922</v>
      </c>
      <c r="C5643" s="208" t="s">
        <v>13281</v>
      </c>
      <c r="D5643" s="208"/>
      <c r="E5643" s="194">
        <v>7.3100000283083402</v>
      </c>
      <c r="F5643" s="254"/>
      <c r="G5643" s="255"/>
      <c r="H5643" s="255"/>
      <c r="I5643" s="210">
        <v>5.1800001689189186</v>
      </c>
    </row>
    <row r="5644" spans="1:9" x14ac:dyDescent="0.25">
      <c r="A5644" s="208" t="s">
        <v>8809</v>
      </c>
      <c r="B5644" s="208" t="s">
        <v>16923</v>
      </c>
      <c r="C5644" s="208" t="s">
        <v>13281</v>
      </c>
      <c r="D5644" s="208"/>
      <c r="E5644" s="194">
        <v>43.809170809690393</v>
      </c>
      <c r="F5644" s="254"/>
      <c r="G5644" s="255"/>
      <c r="H5644" s="255"/>
      <c r="I5644" s="210">
        <v>65.270002195945949</v>
      </c>
    </row>
    <row r="5645" spans="1:9" x14ac:dyDescent="0.25">
      <c r="A5645" s="208" t="s">
        <v>8809</v>
      </c>
      <c r="B5645" s="208">
        <v>131417134</v>
      </c>
      <c r="C5645" s="208" t="s">
        <v>8815</v>
      </c>
      <c r="D5645" s="208" t="s">
        <v>8826</v>
      </c>
      <c r="E5645" s="194">
        <v>39.559999583688509</v>
      </c>
      <c r="F5645" s="254"/>
      <c r="G5645" s="255"/>
      <c r="H5645" s="255"/>
      <c r="I5645" s="210">
        <v>2.20000008445946</v>
      </c>
    </row>
    <row r="5646" spans="1:9" x14ac:dyDescent="0.25">
      <c r="A5646" s="208" t="s">
        <v>8809</v>
      </c>
      <c r="B5646" s="208">
        <v>85311317</v>
      </c>
      <c r="C5646" s="208" t="s">
        <v>8811</v>
      </c>
      <c r="D5646" s="208" t="s">
        <v>10486</v>
      </c>
      <c r="E5646" s="194">
        <v>1.2499999868455669</v>
      </c>
      <c r="F5646" s="254"/>
      <c r="G5646" s="255"/>
      <c r="H5646" s="255"/>
      <c r="I5646" s="210">
        <v>9.9100000000000008E-2</v>
      </c>
    </row>
    <row r="5647" spans="1:9" x14ac:dyDescent="0.25">
      <c r="A5647" s="208" t="s">
        <v>8809</v>
      </c>
      <c r="B5647" s="208">
        <v>96323981</v>
      </c>
      <c r="C5647" s="208" t="s">
        <v>8818</v>
      </c>
      <c r="D5647" s="208" t="s">
        <v>10859</v>
      </c>
      <c r="E5647" s="194">
        <v>61.130871232508589</v>
      </c>
      <c r="F5647" s="254"/>
      <c r="G5647" s="255"/>
      <c r="H5647" s="255"/>
      <c r="I5647" s="210">
        <v>4.5300001689189191</v>
      </c>
    </row>
    <row r="5648" spans="1:9" x14ac:dyDescent="0.25">
      <c r="A5648" s="208" t="s">
        <v>8809</v>
      </c>
      <c r="B5648" s="208">
        <v>2376119871</v>
      </c>
      <c r="C5648" s="208" t="s">
        <v>10828</v>
      </c>
      <c r="D5648" s="208" t="s">
        <v>13197</v>
      </c>
      <c r="E5648" s="253">
        <v>0.1183999987540121</v>
      </c>
      <c r="F5648" s="245"/>
      <c r="G5648" s="245"/>
      <c r="H5648" s="245"/>
      <c r="I5648" s="210">
        <v>0.24</v>
      </c>
    </row>
    <row r="5649" spans="1:9" x14ac:dyDescent="0.25">
      <c r="A5649" s="208" t="s">
        <v>8809</v>
      </c>
      <c r="B5649" s="208">
        <v>2376119872</v>
      </c>
      <c r="C5649" s="208" t="s">
        <v>10828</v>
      </c>
      <c r="D5649" s="208" t="s">
        <v>16924</v>
      </c>
      <c r="E5649" s="194">
        <v>26.78000003388582</v>
      </c>
      <c r="F5649" s="254"/>
      <c r="G5649" s="255"/>
      <c r="H5649" s="255"/>
      <c r="I5649" s="210">
        <v>0.09</v>
      </c>
    </row>
    <row r="5650" spans="1:9" x14ac:dyDescent="0.25">
      <c r="A5650" s="208" t="s">
        <v>8809</v>
      </c>
      <c r="B5650" s="208" t="s">
        <v>11754</v>
      </c>
      <c r="C5650" s="208" t="s">
        <v>10828</v>
      </c>
      <c r="D5650" s="208" t="s">
        <v>11755</v>
      </c>
      <c r="E5650" s="253">
        <v>0.5999999936858722</v>
      </c>
      <c r="F5650" s="245"/>
      <c r="G5650" s="245"/>
      <c r="H5650" s="255"/>
      <c r="I5650" s="210">
        <v>4.2100001689189188</v>
      </c>
    </row>
    <row r="5651" spans="1:9" x14ac:dyDescent="0.25">
      <c r="A5651" s="208" t="s">
        <v>8809</v>
      </c>
      <c r="B5651" s="208" t="s">
        <v>11756</v>
      </c>
      <c r="C5651" s="208" t="s">
        <v>10828</v>
      </c>
      <c r="D5651" s="208" t="s">
        <v>11757</v>
      </c>
      <c r="E5651" s="194">
        <v>1.959999979373849</v>
      </c>
      <c r="F5651" s="254"/>
      <c r="G5651" s="255"/>
      <c r="H5651" s="255"/>
      <c r="I5651" s="210">
        <v>3.2400000844594601</v>
      </c>
    </row>
    <row r="5652" spans="1:9" x14ac:dyDescent="0.25">
      <c r="A5652" s="208" t="s">
        <v>8809</v>
      </c>
      <c r="B5652" s="208" t="s">
        <v>11758</v>
      </c>
      <c r="C5652" s="208" t="s">
        <v>10828</v>
      </c>
      <c r="D5652" s="208" t="s">
        <v>11759</v>
      </c>
      <c r="E5652" s="194">
        <v>4.1066000094017374</v>
      </c>
      <c r="F5652" s="254"/>
      <c r="G5652" s="255"/>
      <c r="H5652" s="255"/>
      <c r="I5652" s="210">
        <v>3.41000008445946</v>
      </c>
    </row>
    <row r="5653" spans="1:9" x14ac:dyDescent="0.25">
      <c r="A5653" s="208" t="s">
        <v>8809</v>
      </c>
      <c r="B5653" s="208" t="s">
        <v>11760</v>
      </c>
      <c r="C5653" s="208" t="s">
        <v>10828</v>
      </c>
      <c r="D5653" s="208" t="s">
        <v>11761</v>
      </c>
      <c r="E5653" s="194">
        <v>5.6209154893878921</v>
      </c>
      <c r="F5653" s="254"/>
      <c r="G5653" s="255"/>
      <c r="H5653" s="255"/>
      <c r="I5653" s="210">
        <v>3.2900000844594599</v>
      </c>
    </row>
    <row r="5654" spans="1:9" x14ac:dyDescent="0.25">
      <c r="A5654" s="208" t="s">
        <v>8809</v>
      </c>
      <c r="B5654" s="208" t="s">
        <v>11762</v>
      </c>
      <c r="C5654" s="208" t="s">
        <v>10828</v>
      </c>
      <c r="D5654" s="208" t="s">
        <v>11763</v>
      </c>
      <c r="E5654" s="253">
        <v>0.26039999725966861</v>
      </c>
      <c r="F5654" s="245"/>
      <c r="G5654" s="245"/>
      <c r="H5654" s="245"/>
      <c r="I5654" s="210">
        <v>3.0700000844594602</v>
      </c>
    </row>
    <row r="5655" spans="1:9" x14ac:dyDescent="0.25">
      <c r="A5655" s="208" t="s">
        <v>8809</v>
      </c>
      <c r="B5655" s="208" t="s">
        <v>11764</v>
      </c>
      <c r="C5655" s="208" t="s">
        <v>10828</v>
      </c>
      <c r="D5655" s="208" t="s">
        <v>11765</v>
      </c>
      <c r="E5655" s="194">
        <v>0.49999999473822693</v>
      </c>
      <c r="F5655" s="254"/>
      <c r="G5655" s="255"/>
      <c r="H5655" s="255"/>
      <c r="I5655" s="210">
        <v>27.400000929054059</v>
      </c>
    </row>
    <row r="5656" spans="1:9" x14ac:dyDescent="0.25">
      <c r="A5656" s="208" t="s">
        <v>8809</v>
      </c>
      <c r="B5656" s="208" t="s">
        <v>11766</v>
      </c>
      <c r="C5656" s="208" t="s">
        <v>10828</v>
      </c>
      <c r="D5656" s="208" t="s">
        <v>11767</v>
      </c>
      <c r="E5656" s="194">
        <v>2.431065483493128</v>
      </c>
      <c r="F5656" s="254"/>
      <c r="G5656" s="255"/>
      <c r="H5656" s="255"/>
      <c r="I5656" s="210">
        <v>3.3800000844594602</v>
      </c>
    </row>
    <row r="5657" spans="1:9" x14ac:dyDescent="0.25">
      <c r="A5657" s="208" t="s">
        <v>8809</v>
      </c>
      <c r="B5657" s="208" t="s">
        <v>2874</v>
      </c>
      <c r="C5657" s="208" t="s">
        <v>10828</v>
      </c>
      <c r="D5657" s="208" t="s">
        <v>11768</v>
      </c>
      <c r="E5657" s="194">
        <v>3.9199999587476979</v>
      </c>
      <c r="F5657" s="254"/>
      <c r="G5657" s="255"/>
      <c r="H5657" s="255"/>
      <c r="I5657" s="210">
        <v>7.7300002533783791</v>
      </c>
    </row>
    <row r="5658" spans="1:9" x14ac:dyDescent="0.25">
      <c r="A5658" s="208" t="s">
        <v>8809</v>
      </c>
      <c r="B5658" s="208" t="s">
        <v>11769</v>
      </c>
      <c r="C5658" s="208" t="s">
        <v>10828</v>
      </c>
      <c r="D5658" s="208" t="s">
        <v>11770</v>
      </c>
      <c r="E5658" s="194">
        <v>3.9177062465908312</v>
      </c>
      <c r="F5658" s="254"/>
      <c r="G5658" s="255"/>
      <c r="H5658" s="255"/>
      <c r="I5658" s="210">
        <v>7.9600002533783787</v>
      </c>
    </row>
    <row r="5659" spans="1:9" x14ac:dyDescent="0.25">
      <c r="A5659" s="208" t="s">
        <v>8809</v>
      </c>
      <c r="B5659" s="208" t="s">
        <v>11771</v>
      </c>
      <c r="C5659" s="208" t="s">
        <v>10828</v>
      </c>
      <c r="D5659" s="208" t="s">
        <v>11772</v>
      </c>
      <c r="E5659" s="194">
        <v>38.670000013996322</v>
      </c>
      <c r="F5659" s="254"/>
      <c r="G5659" s="255"/>
      <c r="H5659" s="255"/>
      <c r="I5659" s="210">
        <v>557.50001883445941</v>
      </c>
    </row>
    <row r="5660" spans="1:9" x14ac:dyDescent="0.25">
      <c r="A5660" s="208" t="s">
        <v>8809</v>
      </c>
      <c r="B5660" s="208" t="s">
        <v>11773</v>
      </c>
      <c r="C5660" s="208" t="s">
        <v>10828</v>
      </c>
      <c r="D5660" s="208" t="s">
        <v>11774</v>
      </c>
      <c r="E5660" s="253">
        <v>12.823300049215471</v>
      </c>
      <c r="F5660" s="245"/>
      <c r="G5660" s="245"/>
      <c r="H5660" s="255"/>
      <c r="I5660" s="210">
        <v>7000.4902364864874</v>
      </c>
    </row>
    <row r="5661" spans="1:9" x14ac:dyDescent="0.25">
      <c r="A5661" s="208" t="s">
        <v>8809</v>
      </c>
      <c r="B5661" s="208" t="s">
        <v>11775</v>
      </c>
      <c r="C5661" s="208" t="s">
        <v>10828</v>
      </c>
      <c r="D5661" s="208" t="s">
        <v>11776</v>
      </c>
      <c r="E5661" s="253">
        <v>23.376868998927971</v>
      </c>
      <c r="F5661" s="245"/>
      <c r="G5661" s="245"/>
      <c r="H5661" s="245"/>
      <c r="I5661" s="210">
        <v>7829.7102618243243</v>
      </c>
    </row>
    <row r="5662" spans="1:9" x14ac:dyDescent="0.25">
      <c r="A5662" s="208" t="s">
        <v>8809</v>
      </c>
      <c r="B5662" s="208" t="s">
        <v>11777</v>
      </c>
      <c r="C5662" s="208" t="s">
        <v>10828</v>
      </c>
      <c r="D5662" s="208" t="s">
        <v>11774</v>
      </c>
      <c r="E5662" s="253">
        <v>2.968097837746932</v>
      </c>
      <c r="F5662" s="245"/>
      <c r="G5662" s="245"/>
      <c r="H5662" s="255"/>
      <c r="I5662" s="210">
        <v>7227.4902449324318</v>
      </c>
    </row>
    <row r="5663" spans="1:9" x14ac:dyDescent="0.25">
      <c r="A5663" s="208" t="s">
        <v>8809</v>
      </c>
      <c r="B5663" s="208" t="s">
        <v>11778</v>
      </c>
      <c r="C5663" s="208" t="s">
        <v>10828</v>
      </c>
      <c r="D5663" s="208" t="s">
        <v>11779</v>
      </c>
      <c r="E5663" s="194">
        <v>3.9177062465908312</v>
      </c>
      <c r="F5663" s="254"/>
      <c r="G5663" s="255"/>
      <c r="H5663" s="255"/>
      <c r="I5663" s="210">
        <v>6427.4902195945942</v>
      </c>
    </row>
    <row r="5664" spans="1:9" x14ac:dyDescent="0.25">
      <c r="A5664" s="208" t="s">
        <v>8809</v>
      </c>
      <c r="B5664" s="208" t="s">
        <v>11781</v>
      </c>
      <c r="C5664" s="208" t="s">
        <v>10828</v>
      </c>
      <c r="D5664" s="208" t="s">
        <v>11782</v>
      </c>
      <c r="E5664" s="253">
        <v>1.632700009127072</v>
      </c>
      <c r="F5664" s="245"/>
      <c r="G5664" s="245"/>
      <c r="H5664" s="245"/>
      <c r="I5664" s="210">
        <v>6427.4902195945942</v>
      </c>
    </row>
    <row r="5665" spans="1:9" x14ac:dyDescent="0.25">
      <c r="A5665" s="208" t="s">
        <v>8809</v>
      </c>
      <c r="B5665" s="208" t="s">
        <v>16925</v>
      </c>
      <c r="C5665" s="208" t="s">
        <v>10828</v>
      </c>
      <c r="D5665" s="208" t="s">
        <v>11784</v>
      </c>
      <c r="E5665" s="194">
        <v>2.519999973480664</v>
      </c>
      <c r="F5665" s="254"/>
      <c r="G5665" s="255"/>
      <c r="H5665" s="255"/>
      <c r="I5665" s="210">
        <v>6427.4902195945942</v>
      </c>
    </row>
    <row r="5666" spans="1:9" x14ac:dyDescent="0.25">
      <c r="A5666" s="208" t="s">
        <v>8809</v>
      </c>
      <c r="B5666" s="208" t="s">
        <v>16926</v>
      </c>
      <c r="C5666" s="208" t="s">
        <v>10828</v>
      </c>
      <c r="D5666" s="208" t="s">
        <v>11784</v>
      </c>
      <c r="E5666" s="194">
        <v>5.6300000459878978</v>
      </c>
      <c r="F5666" s="254"/>
      <c r="G5666" s="255"/>
      <c r="H5666" s="255"/>
      <c r="I5666" s="210">
        <v>6427.4902195945942</v>
      </c>
    </row>
    <row r="5667" spans="1:9" x14ac:dyDescent="0.25">
      <c r="A5667" s="208" t="s">
        <v>8809</v>
      </c>
      <c r="B5667" s="208" t="s">
        <v>16927</v>
      </c>
      <c r="C5667" s="208" t="s">
        <v>10828</v>
      </c>
      <c r="D5667" s="208" t="s">
        <v>11782</v>
      </c>
      <c r="E5667" s="194">
        <v>6.5091397368151567</v>
      </c>
      <c r="F5667" s="254"/>
      <c r="G5667" s="255"/>
      <c r="H5667" s="255"/>
      <c r="I5667" s="210">
        <v>6427.4902195945942</v>
      </c>
    </row>
    <row r="5668" spans="1:9" x14ac:dyDescent="0.25">
      <c r="A5668" s="208" t="s">
        <v>8809</v>
      </c>
      <c r="B5668" s="208" t="s">
        <v>2989</v>
      </c>
      <c r="C5668" s="208" t="s">
        <v>10828</v>
      </c>
      <c r="D5668" s="208" t="s">
        <v>11782</v>
      </c>
      <c r="E5668" s="253">
        <v>0.1176999724525128</v>
      </c>
      <c r="F5668" s="245"/>
      <c r="G5668" s="245"/>
      <c r="H5668" s="245"/>
      <c r="I5668" s="210">
        <v>7227.4902449324318</v>
      </c>
    </row>
    <row r="5669" spans="1:9" x14ac:dyDescent="0.25">
      <c r="A5669" s="208" t="s">
        <v>8809</v>
      </c>
      <c r="B5669" s="208" t="s">
        <v>16928</v>
      </c>
      <c r="C5669" s="208" t="s">
        <v>10828</v>
      </c>
      <c r="D5669" s="208" t="s">
        <v>11782</v>
      </c>
      <c r="E5669" s="253">
        <v>3.55791682654126</v>
      </c>
      <c r="F5669" s="245"/>
      <c r="G5669" s="245"/>
      <c r="H5669" s="255"/>
      <c r="I5669" s="210">
        <v>7227.4902449324318</v>
      </c>
    </row>
    <row r="5670" spans="1:9" x14ac:dyDescent="0.25">
      <c r="A5670" s="208" t="s">
        <v>8809</v>
      </c>
      <c r="B5670" s="208" t="s">
        <v>16929</v>
      </c>
      <c r="C5670" s="208" t="s">
        <v>10828</v>
      </c>
      <c r="D5670" s="208" t="s">
        <v>11784</v>
      </c>
      <c r="E5670" s="253">
        <v>7.0100000314654034</v>
      </c>
      <c r="F5670" s="245"/>
      <c r="G5670" s="245"/>
      <c r="H5670" s="245"/>
      <c r="I5670" s="210">
        <v>7829.7102618243243</v>
      </c>
    </row>
    <row r="5671" spans="1:9" x14ac:dyDescent="0.25">
      <c r="A5671" s="208" t="s">
        <v>8809</v>
      </c>
      <c r="B5671" s="208" t="s">
        <v>11790</v>
      </c>
      <c r="C5671" s="208" t="s">
        <v>10828</v>
      </c>
      <c r="D5671" s="208" t="s">
        <v>11791</v>
      </c>
      <c r="E5671" s="194">
        <v>3.9999999579058143E-2</v>
      </c>
      <c r="F5671" s="254"/>
      <c r="G5671" s="255"/>
      <c r="H5671" s="255"/>
      <c r="I5671" s="210">
        <v>0.14000000000000001</v>
      </c>
    </row>
    <row r="5672" spans="1:9" x14ac:dyDescent="0.25">
      <c r="A5672" s="208" t="s">
        <v>8809</v>
      </c>
      <c r="B5672" s="208" t="s">
        <v>11792</v>
      </c>
      <c r="C5672" s="208" t="s">
        <v>10828</v>
      </c>
      <c r="D5672" s="208" t="s">
        <v>11793</v>
      </c>
      <c r="E5672" s="253">
        <v>1.9999999789529072E-2</v>
      </c>
      <c r="F5672" s="245"/>
      <c r="G5672" s="245"/>
      <c r="H5672" s="245"/>
      <c r="I5672" s="210">
        <v>0.14000000000000001</v>
      </c>
    </row>
    <row r="5673" spans="1:9" x14ac:dyDescent="0.25">
      <c r="A5673" s="208" t="s">
        <v>8809</v>
      </c>
      <c r="B5673" s="208" t="s">
        <v>11794</v>
      </c>
      <c r="C5673" s="208" t="s">
        <v>10828</v>
      </c>
      <c r="D5673" s="208" t="s">
        <v>16930</v>
      </c>
      <c r="E5673" s="194">
        <v>14.90999984309393</v>
      </c>
      <c r="F5673" s="254"/>
      <c r="G5673" s="255"/>
      <c r="H5673" s="255"/>
      <c r="I5673" s="210">
        <v>0.09</v>
      </c>
    </row>
    <row r="5674" spans="1:9" x14ac:dyDescent="0.25">
      <c r="A5674" s="208" t="s">
        <v>8809</v>
      </c>
      <c r="B5674" s="208" t="s">
        <v>11796</v>
      </c>
      <c r="C5674" s="208" t="s">
        <v>10828</v>
      </c>
      <c r="D5674" s="208" t="s">
        <v>11797</v>
      </c>
      <c r="E5674" s="194">
        <v>35.700000045251251</v>
      </c>
      <c r="F5674" s="254"/>
      <c r="G5674" s="255"/>
      <c r="H5674" s="255"/>
      <c r="I5674" s="210">
        <v>9655.0903293918927</v>
      </c>
    </row>
    <row r="5675" spans="1:9" x14ac:dyDescent="0.25">
      <c r="A5675" s="208" t="s">
        <v>8809</v>
      </c>
      <c r="B5675" s="208" t="s">
        <v>11798</v>
      </c>
      <c r="C5675" s="208" t="s">
        <v>10828</v>
      </c>
      <c r="D5675" s="208" t="s">
        <v>11799</v>
      </c>
      <c r="E5675" s="253">
        <v>6.3400000385161803</v>
      </c>
      <c r="F5675" s="245"/>
      <c r="G5675" s="245"/>
      <c r="H5675" s="245"/>
      <c r="I5675" s="210">
        <v>9909.0903378378371</v>
      </c>
    </row>
    <row r="5676" spans="1:9" x14ac:dyDescent="0.25">
      <c r="A5676" s="208" t="s">
        <v>8809</v>
      </c>
      <c r="B5676" s="208" t="s">
        <v>11800</v>
      </c>
      <c r="C5676" s="208" t="s">
        <v>10828</v>
      </c>
      <c r="D5676" s="208" t="s">
        <v>11801</v>
      </c>
      <c r="E5676" s="194">
        <v>5.5216000471286506</v>
      </c>
      <c r="F5676" s="254"/>
      <c r="G5676" s="255"/>
      <c r="H5676" s="255"/>
      <c r="I5676" s="210">
        <v>9909.0903378378371</v>
      </c>
    </row>
    <row r="5677" spans="1:9" x14ac:dyDescent="0.25">
      <c r="A5677" s="208" t="s">
        <v>8809</v>
      </c>
      <c r="B5677" s="208" t="s">
        <v>11802</v>
      </c>
      <c r="C5677" s="208" t="s">
        <v>10828</v>
      </c>
      <c r="D5677" s="208" t="s">
        <v>11799</v>
      </c>
      <c r="E5677" s="194">
        <v>3.5499999626414098</v>
      </c>
      <c r="F5677" s="254"/>
      <c r="G5677" s="255"/>
      <c r="H5677" s="255"/>
      <c r="I5677" s="210">
        <v>9909.0903378378371</v>
      </c>
    </row>
    <row r="5678" spans="1:9" x14ac:dyDescent="0.25">
      <c r="A5678" s="208" t="s">
        <v>8809</v>
      </c>
      <c r="B5678" s="208" t="s">
        <v>11803</v>
      </c>
      <c r="C5678" s="208" t="s">
        <v>10828</v>
      </c>
      <c r="D5678" s="208" t="s">
        <v>11797</v>
      </c>
      <c r="E5678" s="253">
        <v>0.5999999936858722</v>
      </c>
      <c r="F5678" s="245"/>
      <c r="G5678" s="245"/>
      <c r="H5678" s="245"/>
      <c r="I5678" s="210">
        <v>9909.0903378378371</v>
      </c>
    </row>
    <row r="5679" spans="1:9" x14ac:dyDescent="0.25">
      <c r="A5679" s="208" t="s">
        <v>8809</v>
      </c>
      <c r="B5679" s="208" t="s">
        <v>11804</v>
      </c>
      <c r="C5679" s="208" t="s">
        <v>10828</v>
      </c>
      <c r="D5679" s="208" t="s">
        <v>11805</v>
      </c>
      <c r="E5679" s="194">
        <v>3.695011800105112</v>
      </c>
      <c r="F5679" s="254"/>
      <c r="G5679" s="255"/>
      <c r="H5679" s="255"/>
      <c r="I5679" s="210">
        <v>9909.0903378378371</v>
      </c>
    </row>
    <row r="5680" spans="1:9" x14ac:dyDescent="0.25">
      <c r="A5680" s="208" t="s">
        <v>8809</v>
      </c>
      <c r="B5680" s="208" t="s">
        <v>2679</v>
      </c>
      <c r="C5680" s="208" t="s">
        <v>10828</v>
      </c>
      <c r="D5680" s="208" t="s">
        <v>11797</v>
      </c>
      <c r="E5680" s="194">
        <v>23.969999958221521</v>
      </c>
      <c r="F5680" s="254"/>
      <c r="G5680" s="255"/>
      <c r="H5680" s="255"/>
      <c r="I5680" s="210">
        <v>10828.090363175679</v>
      </c>
    </row>
    <row r="5681" spans="1:9" x14ac:dyDescent="0.25">
      <c r="A5681" s="208" t="s">
        <v>8809</v>
      </c>
      <c r="B5681" s="208" t="s">
        <v>11806</v>
      </c>
      <c r="C5681" s="208" t="s">
        <v>10828</v>
      </c>
      <c r="D5681" s="208" t="s">
        <v>11797</v>
      </c>
      <c r="E5681" s="194">
        <v>23.119999967166539</v>
      </c>
      <c r="F5681" s="254"/>
      <c r="G5681" s="255"/>
      <c r="H5681" s="255"/>
      <c r="I5681" s="210">
        <v>10828.090363175679</v>
      </c>
    </row>
    <row r="5682" spans="1:9" x14ac:dyDescent="0.25">
      <c r="A5682" s="208" t="s">
        <v>8809</v>
      </c>
      <c r="B5682" s="208" t="s">
        <v>11807</v>
      </c>
      <c r="C5682" s="208" t="s">
        <v>10828</v>
      </c>
      <c r="D5682" s="208" t="s">
        <v>11799</v>
      </c>
      <c r="E5682" s="253">
        <v>4.7599999499079191</v>
      </c>
      <c r="F5682" s="245"/>
      <c r="G5682" s="245"/>
      <c r="H5682" s="245"/>
      <c r="I5682" s="210">
        <v>16088.600540540539</v>
      </c>
    </row>
    <row r="5683" spans="1:9" x14ac:dyDescent="0.25">
      <c r="A5683" s="208" t="s">
        <v>8809</v>
      </c>
      <c r="B5683" s="208" t="s">
        <v>11808</v>
      </c>
      <c r="C5683" s="208" t="s">
        <v>10828</v>
      </c>
      <c r="D5683" s="208" t="s">
        <v>11809</v>
      </c>
      <c r="E5683" s="194">
        <v>0.20070002419679009</v>
      </c>
      <c r="F5683" s="254"/>
      <c r="G5683" s="255"/>
      <c r="H5683" s="255"/>
      <c r="I5683" s="210">
        <v>10480.090354729729</v>
      </c>
    </row>
    <row r="5684" spans="1:9" x14ac:dyDescent="0.25">
      <c r="A5684" s="208" t="s">
        <v>8809</v>
      </c>
      <c r="B5684" s="208" t="s">
        <v>11810</v>
      </c>
      <c r="C5684" s="208" t="s">
        <v>10828</v>
      </c>
      <c r="D5684" s="208" t="s">
        <v>11799</v>
      </c>
      <c r="E5684" s="253">
        <v>4212.9099999693763</v>
      </c>
      <c r="F5684" s="245"/>
      <c r="G5684" s="245"/>
      <c r="H5684" s="255"/>
      <c r="I5684" s="210">
        <v>9277.4503124999992</v>
      </c>
    </row>
    <row r="5685" spans="1:9" x14ac:dyDescent="0.25">
      <c r="A5685" s="208" t="s">
        <v>8809</v>
      </c>
      <c r="B5685" s="208" t="s">
        <v>11811</v>
      </c>
      <c r="C5685" s="208" t="s">
        <v>10828</v>
      </c>
      <c r="D5685" s="208" t="s">
        <v>11797</v>
      </c>
      <c r="E5685" s="194">
        <v>17.479999816048409</v>
      </c>
      <c r="F5685" s="254"/>
      <c r="G5685" s="255"/>
      <c r="H5685" s="255"/>
      <c r="I5685" s="210">
        <v>10828.090363175679</v>
      </c>
    </row>
    <row r="5686" spans="1:9" x14ac:dyDescent="0.25">
      <c r="A5686" s="208" t="s">
        <v>8809</v>
      </c>
      <c r="B5686" s="208" t="s">
        <v>11812</v>
      </c>
      <c r="C5686" s="208" t="s">
        <v>10828</v>
      </c>
      <c r="D5686" s="208" t="s">
        <v>11813</v>
      </c>
      <c r="E5686" s="253">
        <v>1.709999982004736</v>
      </c>
      <c r="F5686" s="245"/>
      <c r="G5686" s="245"/>
      <c r="H5686" s="245"/>
      <c r="I5686" s="210">
        <v>3.3300000844594599</v>
      </c>
    </row>
    <row r="5687" spans="1:9" x14ac:dyDescent="0.25">
      <c r="A5687" s="208" t="s">
        <v>8809</v>
      </c>
      <c r="B5687" s="208" t="s">
        <v>11814</v>
      </c>
      <c r="C5687" s="208" t="s">
        <v>10828</v>
      </c>
      <c r="D5687" s="208" t="s">
        <v>11815</v>
      </c>
      <c r="E5687" s="253">
        <v>5.2500000499868458</v>
      </c>
      <c r="F5687" s="245"/>
      <c r="G5687" s="245"/>
      <c r="H5687" s="245"/>
      <c r="I5687" s="210">
        <v>3.8500001689189189</v>
      </c>
    </row>
    <row r="5688" spans="1:9" x14ac:dyDescent="0.25">
      <c r="A5688" s="208" t="s">
        <v>8809</v>
      </c>
      <c r="B5688" s="208" t="s">
        <v>2649</v>
      </c>
      <c r="C5688" s="208" t="s">
        <v>10828</v>
      </c>
      <c r="D5688" s="208" t="s">
        <v>11816</v>
      </c>
      <c r="E5688" s="194">
        <v>5.2300000501973161</v>
      </c>
      <c r="F5688" s="254"/>
      <c r="G5688" s="255"/>
      <c r="H5688" s="255"/>
      <c r="I5688" s="210">
        <v>172.29000582770269</v>
      </c>
    </row>
    <row r="5689" spans="1:9" x14ac:dyDescent="0.25">
      <c r="A5689" s="208" t="s">
        <v>8809</v>
      </c>
      <c r="B5689" s="208" t="s">
        <v>11817</v>
      </c>
      <c r="C5689" s="208" t="s">
        <v>10828</v>
      </c>
      <c r="D5689" s="208" t="s">
        <v>11818</v>
      </c>
      <c r="E5689" s="253">
        <v>4.8178999756074719</v>
      </c>
      <c r="F5689" s="245"/>
      <c r="G5689" s="245"/>
      <c r="H5689" s="245"/>
      <c r="I5689" s="210">
        <v>9.6500003378378381</v>
      </c>
    </row>
    <row r="5690" spans="1:9" x14ac:dyDescent="0.25">
      <c r="A5690" s="208" t="s">
        <v>8809</v>
      </c>
      <c r="B5690" s="208" t="s">
        <v>11819</v>
      </c>
      <c r="C5690" s="208" t="s">
        <v>10828</v>
      </c>
      <c r="D5690" s="208" t="s">
        <v>11820</v>
      </c>
      <c r="E5690" s="194">
        <v>17.755602549270169</v>
      </c>
      <c r="F5690" s="254"/>
      <c r="G5690" s="255"/>
      <c r="H5690" s="255"/>
      <c r="I5690" s="210">
        <v>18.70000059121621</v>
      </c>
    </row>
    <row r="5691" spans="1:9" x14ac:dyDescent="0.25">
      <c r="A5691" s="208" t="s">
        <v>8809</v>
      </c>
      <c r="B5691" s="208" t="s">
        <v>2674</v>
      </c>
      <c r="C5691" s="208" t="s">
        <v>10828</v>
      </c>
      <c r="D5691" s="208" t="s">
        <v>11821</v>
      </c>
      <c r="E5691" s="253">
        <v>5.2395247015046076</v>
      </c>
      <c r="F5691" s="245"/>
      <c r="G5691" s="245"/>
      <c r="H5691" s="245"/>
      <c r="I5691" s="210">
        <v>5.32000016891892</v>
      </c>
    </row>
    <row r="5692" spans="1:9" x14ac:dyDescent="0.25">
      <c r="A5692" s="208" t="s">
        <v>8809</v>
      </c>
      <c r="B5692" s="208" t="s">
        <v>11822</v>
      </c>
      <c r="C5692" s="208" t="s">
        <v>10828</v>
      </c>
      <c r="D5692" s="208" t="s">
        <v>11823</v>
      </c>
      <c r="E5692" s="194">
        <v>9.1199999040252582</v>
      </c>
      <c r="F5692" s="254"/>
      <c r="G5692" s="255"/>
      <c r="H5692" s="255"/>
      <c r="I5692" s="210">
        <v>2.9600000844594598</v>
      </c>
    </row>
    <row r="5693" spans="1:9" x14ac:dyDescent="0.25">
      <c r="A5693" s="208" t="s">
        <v>8809</v>
      </c>
      <c r="B5693" s="208" t="s">
        <v>11824</v>
      </c>
      <c r="C5693" s="208" t="s">
        <v>10828</v>
      </c>
      <c r="D5693" s="208" t="s">
        <v>11825</v>
      </c>
      <c r="E5693" s="253">
        <v>3.89506136390359</v>
      </c>
      <c r="F5693" s="245"/>
      <c r="G5693" s="245"/>
      <c r="H5693" s="255"/>
      <c r="I5693" s="210">
        <v>20.480000675675679</v>
      </c>
    </row>
    <row r="5694" spans="1:9" x14ac:dyDescent="0.25">
      <c r="A5694" s="208" t="s">
        <v>8809</v>
      </c>
      <c r="B5694" s="208" t="s">
        <v>11826</v>
      </c>
      <c r="C5694" s="208" t="s">
        <v>10828</v>
      </c>
      <c r="D5694" s="208" t="s">
        <v>11827</v>
      </c>
      <c r="E5694" s="194">
        <v>35.384714176430258</v>
      </c>
      <c r="F5694" s="254"/>
      <c r="G5694" s="255"/>
      <c r="H5694" s="255"/>
      <c r="I5694" s="210">
        <v>54.280001858108108</v>
      </c>
    </row>
    <row r="5695" spans="1:9" x14ac:dyDescent="0.25">
      <c r="A5695" s="208" t="s">
        <v>8809</v>
      </c>
      <c r="B5695" s="208" t="s">
        <v>11828</v>
      </c>
      <c r="C5695" s="208" t="s">
        <v>10828</v>
      </c>
      <c r="D5695" s="208" t="s">
        <v>11829</v>
      </c>
      <c r="E5695" s="194">
        <v>3.070614332327132</v>
      </c>
      <c r="F5695" s="254"/>
      <c r="G5695" s="255"/>
      <c r="H5695" s="255"/>
      <c r="I5695" s="210">
        <v>23.63000076013514</v>
      </c>
    </row>
    <row r="5696" spans="1:9" x14ac:dyDescent="0.25">
      <c r="A5696" s="208" t="s">
        <v>8809</v>
      </c>
      <c r="B5696" s="208" t="s">
        <v>11830</v>
      </c>
      <c r="C5696" s="208" t="s">
        <v>10828</v>
      </c>
      <c r="D5696" s="208" t="s">
        <v>11831</v>
      </c>
      <c r="E5696" s="253">
        <v>7.8553999699510646</v>
      </c>
      <c r="F5696" s="245"/>
      <c r="G5696" s="245"/>
      <c r="H5696" s="255"/>
      <c r="I5696" s="210">
        <v>14.510000506756761</v>
      </c>
    </row>
    <row r="5697" spans="1:9" x14ac:dyDescent="0.25">
      <c r="A5697" s="208" t="s">
        <v>8809</v>
      </c>
      <c r="B5697" s="208" t="s">
        <v>2707</v>
      </c>
      <c r="C5697" s="208" t="s">
        <v>10828</v>
      </c>
      <c r="D5697" s="208" t="s">
        <v>11832</v>
      </c>
      <c r="E5697" s="194">
        <v>22.959999968850301</v>
      </c>
      <c r="F5697" s="254"/>
      <c r="G5697" s="255"/>
      <c r="H5697" s="255"/>
      <c r="I5697" s="210">
        <v>0.14000000000000001</v>
      </c>
    </row>
    <row r="5698" spans="1:9" x14ac:dyDescent="0.25">
      <c r="A5698" s="208" t="s">
        <v>8809</v>
      </c>
      <c r="B5698" s="208" t="s">
        <v>11833</v>
      </c>
      <c r="C5698" s="208" t="s">
        <v>10828</v>
      </c>
      <c r="D5698" s="208" t="s">
        <v>16931</v>
      </c>
      <c r="E5698" s="194">
        <v>1.362099959357012</v>
      </c>
      <c r="F5698" s="254"/>
      <c r="G5698" s="255"/>
      <c r="H5698" s="255"/>
      <c r="I5698" s="210">
        <v>0.33</v>
      </c>
    </row>
    <row r="5699" spans="1:9" x14ac:dyDescent="0.25">
      <c r="A5699" s="208" t="s">
        <v>8809</v>
      </c>
      <c r="B5699" s="208" t="s">
        <v>11835</v>
      </c>
      <c r="C5699" s="208" t="s">
        <v>10828</v>
      </c>
      <c r="D5699" s="208" t="s">
        <v>16932</v>
      </c>
      <c r="E5699" s="253">
        <v>321.13999998800318</v>
      </c>
      <c r="F5699" s="245"/>
      <c r="G5699" s="245"/>
      <c r="H5699" s="245"/>
      <c r="I5699" s="210">
        <v>0.15</v>
      </c>
    </row>
    <row r="5700" spans="1:9" x14ac:dyDescent="0.25">
      <c r="A5700" s="208" t="s">
        <v>8809</v>
      </c>
      <c r="B5700" s="208" t="s">
        <v>11837</v>
      </c>
      <c r="C5700" s="208" t="s">
        <v>10828</v>
      </c>
      <c r="D5700" s="208" t="s">
        <v>11838</v>
      </c>
      <c r="E5700" s="253">
        <v>0.1199999987371744</v>
      </c>
      <c r="F5700" s="245"/>
      <c r="G5700" s="245"/>
      <c r="H5700" s="245"/>
      <c r="I5700" s="210">
        <v>0.68</v>
      </c>
    </row>
    <row r="5701" spans="1:9" x14ac:dyDescent="0.25">
      <c r="A5701" s="208" t="s">
        <v>8809</v>
      </c>
      <c r="B5701" s="208" t="s">
        <v>11839</v>
      </c>
      <c r="C5701" s="208" t="s">
        <v>10828</v>
      </c>
      <c r="D5701" s="208" t="s">
        <v>11840</v>
      </c>
      <c r="E5701" s="253">
        <v>221.90999997989999</v>
      </c>
      <c r="F5701" s="245"/>
      <c r="G5701" s="245"/>
      <c r="H5701" s="245"/>
      <c r="I5701" s="210">
        <v>3.2400000844594601</v>
      </c>
    </row>
    <row r="5702" spans="1:9" x14ac:dyDescent="0.25">
      <c r="A5702" s="208" t="s">
        <v>8809</v>
      </c>
      <c r="B5702" s="208" t="s">
        <v>11841</v>
      </c>
      <c r="C5702" s="208" t="s">
        <v>10828</v>
      </c>
      <c r="D5702" s="208" t="s">
        <v>11842</v>
      </c>
      <c r="E5702" s="253">
        <v>1.8592054526787111E-2</v>
      </c>
      <c r="F5702" s="245"/>
      <c r="G5702" s="245"/>
      <c r="H5702" s="245"/>
      <c r="I5702" s="210">
        <v>8.280000253378379</v>
      </c>
    </row>
    <row r="5703" spans="1:9" x14ac:dyDescent="0.25">
      <c r="A5703" s="208" t="s">
        <v>8809</v>
      </c>
      <c r="B5703" s="208" t="s">
        <v>11843</v>
      </c>
      <c r="C5703" s="208" t="s">
        <v>10828</v>
      </c>
      <c r="D5703" s="208" t="s">
        <v>11844</v>
      </c>
      <c r="E5703" s="253">
        <v>106.3800000380952</v>
      </c>
      <c r="F5703" s="245"/>
      <c r="G5703" s="245"/>
      <c r="H5703" s="245"/>
      <c r="I5703" s="210">
        <v>6.7500002533783787</v>
      </c>
    </row>
    <row r="5704" spans="1:9" x14ac:dyDescent="0.25">
      <c r="A5704" s="208" t="s">
        <v>8809</v>
      </c>
      <c r="B5704" s="208" t="s">
        <v>11845</v>
      </c>
      <c r="C5704" s="208" t="s">
        <v>10828</v>
      </c>
      <c r="D5704" s="208" t="s">
        <v>11846</v>
      </c>
      <c r="E5704" s="194">
        <v>4.3853832740291159</v>
      </c>
      <c r="F5704" s="254"/>
      <c r="G5704" s="255"/>
      <c r="H5704" s="255"/>
      <c r="I5704" s="210">
        <v>49.710001689189191</v>
      </c>
    </row>
    <row r="5705" spans="1:9" x14ac:dyDescent="0.25">
      <c r="A5705" s="208" t="s">
        <v>8809</v>
      </c>
      <c r="B5705" s="208" t="s">
        <v>11847</v>
      </c>
      <c r="C5705" s="208" t="s">
        <v>10828</v>
      </c>
      <c r="D5705" s="208" t="s">
        <v>11848</v>
      </c>
      <c r="E5705" s="253">
        <v>4.3786999802294133</v>
      </c>
      <c r="F5705" s="245"/>
      <c r="G5705" s="245"/>
      <c r="H5705" s="255"/>
      <c r="I5705" s="210">
        <v>191.4500065033784</v>
      </c>
    </row>
    <row r="5706" spans="1:9" x14ac:dyDescent="0.25">
      <c r="A5706" s="208" t="s">
        <v>8809</v>
      </c>
      <c r="B5706" s="208" t="s">
        <v>2710</v>
      </c>
      <c r="C5706" s="208" t="s">
        <v>10828</v>
      </c>
      <c r="D5706" s="208" t="s">
        <v>11849</v>
      </c>
      <c r="E5706" s="194">
        <v>213.78999996011581</v>
      </c>
      <c r="F5706" s="254"/>
      <c r="G5706" s="255"/>
      <c r="H5706" s="255"/>
      <c r="I5706" s="210">
        <v>1.35000008445946</v>
      </c>
    </row>
    <row r="5707" spans="1:9" x14ac:dyDescent="0.25">
      <c r="A5707" s="208" t="s">
        <v>8809</v>
      </c>
      <c r="B5707" s="208" t="s">
        <v>11850</v>
      </c>
      <c r="C5707" s="208" t="s">
        <v>10828</v>
      </c>
      <c r="D5707" s="208" t="s">
        <v>11851</v>
      </c>
      <c r="E5707" s="194">
        <v>2.0799999781110241</v>
      </c>
      <c r="F5707" s="254"/>
      <c r="G5707" s="255"/>
      <c r="H5707" s="255"/>
      <c r="I5707" s="210">
        <v>2.4900000844594601</v>
      </c>
    </row>
    <row r="5708" spans="1:9" x14ac:dyDescent="0.25">
      <c r="A5708" s="208" t="s">
        <v>8809</v>
      </c>
      <c r="B5708" s="208" t="s">
        <v>11852</v>
      </c>
      <c r="C5708" s="208" t="s">
        <v>10828</v>
      </c>
      <c r="D5708" s="208" t="s">
        <v>11853</v>
      </c>
      <c r="E5708" s="253">
        <v>7.4063350970130486</v>
      </c>
      <c r="F5708" s="245"/>
      <c r="G5708" s="245"/>
      <c r="H5708" s="255"/>
      <c r="I5708" s="210">
        <v>2.4900000844594601</v>
      </c>
    </row>
    <row r="5709" spans="1:9" x14ac:dyDescent="0.25">
      <c r="A5709" s="208" t="s">
        <v>8809</v>
      </c>
      <c r="B5709" s="208" t="s">
        <v>11854</v>
      </c>
      <c r="C5709" s="208" t="s">
        <v>10828</v>
      </c>
      <c r="D5709" s="208" t="s">
        <v>11855</v>
      </c>
      <c r="E5709" s="194">
        <v>26.494487803267688</v>
      </c>
      <c r="F5709" s="254"/>
      <c r="G5709" s="255"/>
      <c r="H5709" s="255"/>
      <c r="I5709" s="210">
        <v>0.52</v>
      </c>
    </row>
    <row r="5710" spans="1:9" x14ac:dyDescent="0.25">
      <c r="A5710" s="208" t="s">
        <v>8809</v>
      </c>
      <c r="B5710" s="208" t="s">
        <v>11856</v>
      </c>
      <c r="C5710" s="208" t="s">
        <v>10828</v>
      </c>
      <c r="D5710" s="208" t="s">
        <v>11857</v>
      </c>
      <c r="E5710" s="253">
        <v>39.229999587161281</v>
      </c>
      <c r="F5710" s="245"/>
      <c r="G5710" s="245"/>
      <c r="H5710" s="255"/>
      <c r="I5710" s="210">
        <v>24.390000844594599</v>
      </c>
    </row>
    <row r="5711" spans="1:9" x14ac:dyDescent="0.25">
      <c r="A5711" s="208" t="s">
        <v>8809</v>
      </c>
      <c r="B5711" s="208" t="s">
        <v>11858</v>
      </c>
      <c r="C5711" s="208" t="s">
        <v>10828</v>
      </c>
      <c r="D5711" s="208" t="s">
        <v>11859</v>
      </c>
      <c r="E5711" s="253">
        <v>44.969999526756133</v>
      </c>
      <c r="F5711" s="245"/>
      <c r="G5711" s="245"/>
      <c r="H5711" s="255"/>
      <c r="I5711" s="210">
        <v>3.0700000844594602</v>
      </c>
    </row>
    <row r="5712" spans="1:9" x14ac:dyDescent="0.25">
      <c r="A5712" s="208" t="s">
        <v>8809</v>
      </c>
      <c r="B5712" s="208" t="s">
        <v>11860</v>
      </c>
      <c r="C5712" s="208" t="s">
        <v>10828</v>
      </c>
      <c r="D5712" s="208" t="s">
        <v>11861</v>
      </c>
      <c r="E5712" s="253">
        <v>3.1321942317054021</v>
      </c>
      <c r="F5712" s="245"/>
      <c r="G5712" s="245"/>
      <c r="H5712" s="245"/>
      <c r="I5712" s="210">
        <v>9.6700003378378376</v>
      </c>
    </row>
    <row r="5713" spans="1:9" x14ac:dyDescent="0.25">
      <c r="A5713" s="208" t="s">
        <v>8809</v>
      </c>
      <c r="B5713" s="208" t="s">
        <v>11862</v>
      </c>
      <c r="C5713" s="208" t="s">
        <v>10828</v>
      </c>
      <c r="D5713" s="208" t="s">
        <v>11861</v>
      </c>
      <c r="E5713" s="253">
        <v>51.199999566429902</v>
      </c>
      <c r="F5713" s="245"/>
      <c r="G5713" s="245"/>
      <c r="H5713" s="245"/>
      <c r="I5713" s="210">
        <v>31.610001097972969</v>
      </c>
    </row>
    <row r="5714" spans="1:9" x14ac:dyDescent="0.25">
      <c r="A5714" s="208" t="s">
        <v>8809</v>
      </c>
      <c r="B5714" s="208" t="s">
        <v>11864</v>
      </c>
      <c r="C5714" s="208" t="s">
        <v>10828</v>
      </c>
      <c r="D5714" s="208" t="s">
        <v>11865</v>
      </c>
      <c r="E5714" s="253">
        <v>0.48150002124177832</v>
      </c>
      <c r="F5714" s="245"/>
      <c r="G5714" s="245"/>
      <c r="H5714" s="245"/>
      <c r="I5714" s="210">
        <v>18.20000059121621</v>
      </c>
    </row>
    <row r="5715" spans="1:9" x14ac:dyDescent="0.25">
      <c r="A5715" s="208" t="s">
        <v>8809</v>
      </c>
      <c r="B5715" s="208" t="s">
        <v>11866</v>
      </c>
      <c r="C5715" s="208" t="s">
        <v>10828</v>
      </c>
      <c r="D5715" s="208" t="s">
        <v>11867</v>
      </c>
      <c r="E5715" s="194">
        <v>7.3600000277821627</v>
      </c>
      <c r="F5715" s="254"/>
      <c r="G5715" s="255"/>
      <c r="H5715" s="255"/>
      <c r="I5715" s="210">
        <v>1932.8200652871619</v>
      </c>
    </row>
    <row r="5716" spans="1:9" x14ac:dyDescent="0.25">
      <c r="A5716" s="208" t="s">
        <v>8809</v>
      </c>
      <c r="B5716" s="208" t="s">
        <v>2607</v>
      </c>
      <c r="C5716" s="208" t="s">
        <v>10828</v>
      </c>
      <c r="D5716" s="208" t="s">
        <v>11868</v>
      </c>
      <c r="E5716" s="194">
        <v>6.0000000420941859</v>
      </c>
      <c r="F5716" s="254"/>
      <c r="G5716" s="255"/>
      <c r="H5716" s="255"/>
      <c r="I5716" s="210">
        <v>1995.760067398649</v>
      </c>
    </row>
    <row r="5717" spans="1:9" x14ac:dyDescent="0.25">
      <c r="A5717" s="208" t="s">
        <v>8809</v>
      </c>
      <c r="B5717" s="208" t="s">
        <v>11869</v>
      </c>
      <c r="C5717" s="208" t="s">
        <v>10828</v>
      </c>
      <c r="D5717" s="208" t="s">
        <v>11870</v>
      </c>
      <c r="E5717" s="194">
        <v>2.9299999691660088</v>
      </c>
      <c r="F5717" s="254"/>
      <c r="G5717" s="255"/>
      <c r="H5717" s="255"/>
      <c r="I5717" s="210">
        <v>2034.7600687500001</v>
      </c>
    </row>
    <row r="5718" spans="1:9" x14ac:dyDescent="0.25">
      <c r="A5718" s="208" t="s">
        <v>8809</v>
      </c>
      <c r="B5718" s="208" t="s">
        <v>2991</v>
      </c>
      <c r="C5718" s="208" t="s">
        <v>10828</v>
      </c>
      <c r="D5718" s="208" t="s">
        <v>11870</v>
      </c>
      <c r="E5718" s="194">
        <v>1.9899999790581431</v>
      </c>
      <c r="F5718" s="254"/>
      <c r="G5718" s="255"/>
      <c r="H5718" s="255"/>
      <c r="I5718" s="210">
        <v>2034.7600687500001</v>
      </c>
    </row>
    <row r="5719" spans="1:9" x14ac:dyDescent="0.25">
      <c r="A5719" s="208" t="s">
        <v>8809</v>
      </c>
      <c r="B5719" s="208" t="s">
        <v>11871</v>
      </c>
      <c r="C5719" s="208" t="s">
        <v>10828</v>
      </c>
      <c r="D5719" s="208" t="s">
        <v>11872</v>
      </c>
      <c r="E5719" s="253">
        <v>8.8700000118916069</v>
      </c>
      <c r="F5719" s="245"/>
      <c r="G5719" s="245"/>
      <c r="H5719" s="255"/>
      <c r="I5719" s="210">
        <v>14.330000506756759</v>
      </c>
    </row>
    <row r="5720" spans="1:9" x14ac:dyDescent="0.25">
      <c r="A5720" s="208" t="s">
        <v>8809</v>
      </c>
      <c r="B5720" s="208" t="s">
        <v>11873</v>
      </c>
      <c r="C5720" s="208" t="s">
        <v>10828</v>
      </c>
      <c r="D5720" s="208" t="s">
        <v>11874</v>
      </c>
      <c r="E5720" s="253">
        <v>14.43979990065983</v>
      </c>
      <c r="F5720" s="245"/>
      <c r="G5720" s="245"/>
      <c r="H5720" s="245"/>
      <c r="I5720" s="210">
        <v>186.5300063344595</v>
      </c>
    </row>
    <row r="5721" spans="1:9" x14ac:dyDescent="0.25">
      <c r="A5721" s="208" t="s">
        <v>8809</v>
      </c>
      <c r="B5721" s="208" t="s">
        <v>11875</v>
      </c>
      <c r="C5721" s="208" t="s">
        <v>10828</v>
      </c>
      <c r="D5721" s="208" t="s">
        <v>11876</v>
      </c>
      <c r="E5721" s="253">
        <v>65.286523911744027</v>
      </c>
      <c r="F5721" s="245"/>
      <c r="G5721" s="245"/>
      <c r="H5721" s="245"/>
      <c r="I5721" s="210">
        <v>118.7500040540541</v>
      </c>
    </row>
    <row r="5722" spans="1:9" x14ac:dyDescent="0.25">
      <c r="A5722" s="208" t="s">
        <v>8809</v>
      </c>
      <c r="B5722" s="208" t="s">
        <v>11877</v>
      </c>
      <c r="C5722" s="208" t="s">
        <v>10828</v>
      </c>
      <c r="D5722" s="208" t="s">
        <v>11878</v>
      </c>
      <c r="E5722" s="253">
        <v>0.2631000235401208</v>
      </c>
      <c r="F5722" s="245"/>
      <c r="G5722" s="245"/>
      <c r="H5722" s="245"/>
      <c r="I5722" s="210">
        <v>186.5300063344595</v>
      </c>
    </row>
    <row r="5723" spans="1:9" x14ac:dyDescent="0.25">
      <c r="A5723" s="208" t="s">
        <v>8809</v>
      </c>
      <c r="B5723" s="208" t="s">
        <v>11879</v>
      </c>
      <c r="C5723" s="208" t="s">
        <v>10828</v>
      </c>
      <c r="D5723" s="208" t="s">
        <v>11874</v>
      </c>
      <c r="E5723" s="194">
        <v>4.4399999532754544</v>
      </c>
      <c r="F5723" s="254"/>
      <c r="G5723" s="255"/>
      <c r="H5723" s="255"/>
      <c r="I5723" s="210">
        <v>118.7500040540541</v>
      </c>
    </row>
    <row r="5724" spans="1:9" x14ac:dyDescent="0.25">
      <c r="A5724" s="208" t="s">
        <v>8809</v>
      </c>
      <c r="B5724" s="208" t="s">
        <v>11880</v>
      </c>
      <c r="C5724" s="208" t="s">
        <v>10828</v>
      </c>
      <c r="D5724" s="208" t="s">
        <v>11881</v>
      </c>
      <c r="E5724" s="194">
        <v>4.8099999493817416</v>
      </c>
      <c r="F5724" s="254"/>
      <c r="G5724" s="255"/>
      <c r="H5724" s="255"/>
      <c r="I5724" s="210">
        <v>2.39000008445946</v>
      </c>
    </row>
    <row r="5725" spans="1:9" x14ac:dyDescent="0.25">
      <c r="A5725" s="208" t="s">
        <v>8809</v>
      </c>
      <c r="B5725" s="208" t="s">
        <v>11882</v>
      </c>
      <c r="C5725" s="208" t="s">
        <v>10828</v>
      </c>
      <c r="D5725" s="208" t="s">
        <v>11883</v>
      </c>
      <c r="E5725" s="194">
        <v>2.0295026358379089</v>
      </c>
      <c r="F5725" s="254"/>
      <c r="G5725" s="255"/>
      <c r="H5725" s="255"/>
      <c r="I5725" s="210">
        <v>3.9400001689189188</v>
      </c>
    </row>
    <row r="5726" spans="1:9" x14ac:dyDescent="0.25">
      <c r="A5726" s="208" t="s">
        <v>8809</v>
      </c>
      <c r="B5726" s="208" t="s">
        <v>11884</v>
      </c>
      <c r="C5726" s="208" t="s">
        <v>10828</v>
      </c>
      <c r="D5726" s="208" t="s">
        <v>11885</v>
      </c>
      <c r="E5726" s="194">
        <v>4.4299999533806904</v>
      </c>
      <c r="F5726" s="254"/>
      <c r="G5726" s="255"/>
      <c r="H5726" s="255"/>
      <c r="I5726" s="210">
        <v>3.45000008445946</v>
      </c>
    </row>
    <row r="5727" spans="1:9" x14ac:dyDescent="0.25">
      <c r="A5727" s="208" t="s">
        <v>8809</v>
      </c>
      <c r="B5727" s="208" t="s">
        <v>11888</v>
      </c>
      <c r="C5727" s="208" t="s">
        <v>10828</v>
      </c>
      <c r="D5727" s="208" t="s">
        <v>11889</v>
      </c>
      <c r="E5727" s="194">
        <v>42.969999547803219</v>
      </c>
      <c r="F5727" s="254"/>
      <c r="G5727" s="255"/>
      <c r="H5727" s="255"/>
      <c r="I5727" s="210">
        <v>4.7600001689189186</v>
      </c>
    </row>
    <row r="5728" spans="1:9" x14ac:dyDescent="0.25">
      <c r="A5728" s="208" t="s">
        <v>8809</v>
      </c>
      <c r="B5728" s="208" t="s">
        <v>11890</v>
      </c>
      <c r="C5728" s="208" t="s">
        <v>10828</v>
      </c>
      <c r="D5728" s="208" t="s">
        <v>11891</v>
      </c>
      <c r="E5728" s="194">
        <v>5.2100000504077872</v>
      </c>
      <c r="F5728" s="254"/>
      <c r="G5728" s="255"/>
      <c r="H5728" s="255"/>
      <c r="I5728" s="210">
        <v>43.050001435810813</v>
      </c>
    </row>
    <row r="5729" spans="1:9" x14ac:dyDescent="0.25">
      <c r="A5729" s="208" t="s">
        <v>8809</v>
      </c>
      <c r="B5729" s="208" t="s">
        <v>11892</v>
      </c>
      <c r="C5729" s="208" t="s">
        <v>10828</v>
      </c>
      <c r="D5729" s="208" t="s">
        <v>11893</v>
      </c>
      <c r="E5729" s="194">
        <v>6.4200000376742956</v>
      </c>
      <c r="F5729" s="254"/>
      <c r="G5729" s="255"/>
      <c r="H5729" s="255"/>
      <c r="I5729" s="210">
        <v>1.18</v>
      </c>
    </row>
    <row r="5730" spans="1:9" x14ac:dyDescent="0.25">
      <c r="A5730" s="208" t="s">
        <v>8809</v>
      </c>
      <c r="B5730" s="208" t="s">
        <v>11894</v>
      </c>
      <c r="C5730" s="208" t="s">
        <v>10828</v>
      </c>
      <c r="D5730" s="208" t="s">
        <v>11895</v>
      </c>
      <c r="E5730" s="253">
        <v>0.94999999000263102</v>
      </c>
      <c r="F5730" s="245"/>
      <c r="G5730" s="245"/>
      <c r="H5730" s="245"/>
      <c r="I5730" s="210">
        <v>12.410000422297299</v>
      </c>
    </row>
    <row r="5731" spans="1:9" x14ac:dyDescent="0.25">
      <c r="A5731" s="208" t="s">
        <v>8809</v>
      </c>
      <c r="B5731" s="208" t="s">
        <v>11896</v>
      </c>
      <c r="C5731" s="208" t="s">
        <v>10828</v>
      </c>
      <c r="D5731" s="208" t="s">
        <v>11897</v>
      </c>
      <c r="E5731" s="194">
        <v>5.7399999395948447</v>
      </c>
      <c r="F5731" s="254"/>
      <c r="G5731" s="255"/>
      <c r="H5731" s="255"/>
      <c r="I5731" s="210">
        <v>0.87</v>
      </c>
    </row>
    <row r="5732" spans="1:9" x14ac:dyDescent="0.25">
      <c r="A5732" s="208" t="s">
        <v>8809</v>
      </c>
      <c r="B5732" s="208" t="s">
        <v>11898</v>
      </c>
      <c r="C5732" s="208" t="s">
        <v>10828</v>
      </c>
      <c r="D5732" s="208" t="s">
        <v>11899</v>
      </c>
      <c r="E5732" s="194">
        <v>4.0499999573796366</v>
      </c>
      <c r="F5732" s="254"/>
      <c r="G5732" s="255"/>
      <c r="H5732" s="255"/>
      <c r="I5732" s="210">
        <v>21.740000760135139</v>
      </c>
    </row>
    <row r="5733" spans="1:9" x14ac:dyDescent="0.25">
      <c r="A5733" s="208" t="s">
        <v>8809</v>
      </c>
      <c r="B5733" s="208" t="s">
        <v>11900</v>
      </c>
      <c r="C5733" s="208" t="s">
        <v>10828</v>
      </c>
      <c r="D5733" s="208" t="s">
        <v>11901</v>
      </c>
      <c r="E5733" s="194">
        <v>14.989999947487499</v>
      </c>
      <c r="F5733" s="254"/>
      <c r="G5733" s="255"/>
      <c r="H5733" s="255"/>
      <c r="I5733" s="210">
        <v>22.080000760135139</v>
      </c>
    </row>
    <row r="5734" spans="1:9" x14ac:dyDescent="0.25">
      <c r="A5734" s="208" t="s">
        <v>8809</v>
      </c>
      <c r="B5734" s="208" t="s">
        <v>11902</v>
      </c>
      <c r="C5734" s="208" t="s">
        <v>10828</v>
      </c>
      <c r="D5734" s="208" t="s">
        <v>11903</v>
      </c>
      <c r="E5734" s="194">
        <v>21.29999977584847</v>
      </c>
      <c r="F5734" s="254"/>
      <c r="G5734" s="255"/>
      <c r="H5734" s="255"/>
      <c r="I5734" s="210">
        <v>1.87000008445946</v>
      </c>
    </row>
    <row r="5735" spans="1:9" x14ac:dyDescent="0.25">
      <c r="A5735" s="208" t="s">
        <v>8809</v>
      </c>
      <c r="B5735" s="208" t="s">
        <v>11904</v>
      </c>
      <c r="C5735" s="208" t="s">
        <v>10828</v>
      </c>
      <c r="D5735" s="208" t="s">
        <v>11903</v>
      </c>
      <c r="E5735" s="194">
        <v>25.402535907366101</v>
      </c>
      <c r="F5735" s="254"/>
      <c r="G5735" s="255"/>
      <c r="H5735" s="255"/>
      <c r="I5735" s="210">
        <v>6.4400002533783791</v>
      </c>
    </row>
    <row r="5736" spans="1:9" x14ac:dyDescent="0.25">
      <c r="A5736" s="208" t="s">
        <v>8809</v>
      </c>
      <c r="B5736" s="208" t="s">
        <v>11905</v>
      </c>
      <c r="C5736" s="208" t="s">
        <v>10828</v>
      </c>
      <c r="D5736" s="208" t="s">
        <v>11906</v>
      </c>
      <c r="E5736" s="194">
        <v>27.559999709971059</v>
      </c>
      <c r="F5736" s="254"/>
      <c r="G5736" s="255"/>
      <c r="H5736" s="255"/>
      <c r="I5736" s="210">
        <v>0.25</v>
      </c>
    </row>
    <row r="5737" spans="1:9" x14ac:dyDescent="0.25">
      <c r="A5737" s="208" t="s">
        <v>8809</v>
      </c>
      <c r="B5737" s="208" t="s">
        <v>11907</v>
      </c>
      <c r="C5737" s="208" t="s">
        <v>10828</v>
      </c>
      <c r="D5737" s="208" t="s">
        <v>11908</v>
      </c>
      <c r="E5737" s="253">
        <v>7.1500025556432242E-2</v>
      </c>
      <c r="F5737" s="245"/>
      <c r="G5737" s="245"/>
      <c r="H5737" s="245"/>
      <c r="I5737" s="210">
        <v>0.05</v>
      </c>
    </row>
    <row r="5738" spans="1:9" x14ac:dyDescent="0.25">
      <c r="A5738" s="208" t="s">
        <v>8809</v>
      </c>
      <c r="B5738" s="208" t="s">
        <v>11909</v>
      </c>
      <c r="C5738" s="208" t="s">
        <v>10828</v>
      </c>
      <c r="D5738" s="208" t="s">
        <v>11910</v>
      </c>
      <c r="E5738" s="253">
        <v>0.17999999810576159</v>
      </c>
      <c r="F5738" s="245"/>
      <c r="G5738" s="245"/>
      <c r="H5738" s="245"/>
      <c r="I5738" s="210">
        <v>67.910002280405408</v>
      </c>
    </row>
    <row r="5739" spans="1:9" x14ac:dyDescent="0.25">
      <c r="A5739" s="208" t="s">
        <v>8809</v>
      </c>
      <c r="B5739" s="208" t="s">
        <v>11911</v>
      </c>
      <c r="C5739" s="208" t="s">
        <v>10828</v>
      </c>
      <c r="D5739" s="208" t="s">
        <v>11912</v>
      </c>
      <c r="E5739" s="253">
        <v>3.9898000106308871</v>
      </c>
      <c r="F5739" s="245"/>
      <c r="G5739" s="245"/>
      <c r="H5739" s="245"/>
      <c r="I5739" s="210">
        <v>71.060002364864857</v>
      </c>
    </row>
    <row r="5740" spans="1:9" x14ac:dyDescent="0.25">
      <c r="A5740" s="208" t="s">
        <v>8809</v>
      </c>
      <c r="B5740" s="208" t="s">
        <v>11913</v>
      </c>
      <c r="C5740" s="208" t="s">
        <v>10828</v>
      </c>
      <c r="D5740" s="208" t="s">
        <v>11914</v>
      </c>
      <c r="E5740" s="194">
        <v>102.04025654259139</v>
      </c>
      <c r="F5740" s="254"/>
      <c r="G5740" s="255"/>
      <c r="H5740" s="255"/>
      <c r="I5740" s="210">
        <v>0.86</v>
      </c>
    </row>
    <row r="5741" spans="1:9" x14ac:dyDescent="0.25">
      <c r="A5741" s="208" t="s">
        <v>8809</v>
      </c>
      <c r="B5741" s="208" t="s">
        <v>11915</v>
      </c>
      <c r="C5741" s="208" t="s">
        <v>10828</v>
      </c>
      <c r="D5741" s="208" t="s">
        <v>11916</v>
      </c>
      <c r="E5741" s="194">
        <v>24.989999947487501</v>
      </c>
      <c r="F5741" s="254"/>
      <c r="G5741" s="255"/>
      <c r="H5741" s="255"/>
      <c r="I5741" s="210">
        <v>2.14000008445946</v>
      </c>
    </row>
    <row r="5742" spans="1:9" x14ac:dyDescent="0.25">
      <c r="A5742" s="208" t="s">
        <v>8809</v>
      </c>
      <c r="B5742" s="208" t="s">
        <v>11917</v>
      </c>
      <c r="C5742" s="208" t="s">
        <v>10828</v>
      </c>
      <c r="D5742" s="208" t="s">
        <v>11918</v>
      </c>
      <c r="E5742" s="253">
        <v>0.39999999579058149</v>
      </c>
      <c r="F5742" s="245"/>
      <c r="G5742" s="245"/>
      <c r="H5742" s="245"/>
      <c r="I5742" s="210">
        <v>5.1900001689189192</v>
      </c>
    </row>
    <row r="5743" spans="1:9" x14ac:dyDescent="0.25">
      <c r="A5743" s="208" t="s">
        <v>8809</v>
      </c>
      <c r="B5743" s="208" t="s">
        <v>11919</v>
      </c>
      <c r="C5743" s="208" t="s">
        <v>10828</v>
      </c>
      <c r="D5743" s="208" t="s">
        <v>11920</v>
      </c>
      <c r="E5743" s="194">
        <v>102.04025654259139</v>
      </c>
      <c r="F5743" s="254"/>
      <c r="G5743" s="255"/>
      <c r="H5743" s="255"/>
      <c r="I5743" s="210">
        <v>2.62000008445946</v>
      </c>
    </row>
    <row r="5744" spans="1:9" x14ac:dyDescent="0.25">
      <c r="A5744" s="208" t="s">
        <v>8809</v>
      </c>
      <c r="B5744" s="208" t="s">
        <v>11921</v>
      </c>
      <c r="C5744" s="208" t="s">
        <v>10828</v>
      </c>
      <c r="D5744" s="208" t="s">
        <v>11922</v>
      </c>
      <c r="E5744" s="194">
        <v>3.2499999657984739</v>
      </c>
      <c r="F5744" s="254"/>
      <c r="G5744" s="255"/>
      <c r="H5744" s="255"/>
      <c r="I5744" s="210">
        <v>4.120000168918919</v>
      </c>
    </row>
    <row r="5745" spans="1:9" x14ac:dyDescent="0.25">
      <c r="A5745" s="208" t="s">
        <v>8809</v>
      </c>
      <c r="B5745" s="208" t="s">
        <v>11923</v>
      </c>
      <c r="C5745" s="208" t="s">
        <v>10828</v>
      </c>
      <c r="D5745" s="208" t="s">
        <v>11924</v>
      </c>
      <c r="E5745" s="194">
        <v>15.34000004903973</v>
      </c>
      <c r="F5745" s="254"/>
      <c r="G5745" s="255"/>
      <c r="H5745" s="255"/>
      <c r="I5745" s="210">
        <v>0.76</v>
      </c>
    </row>
    <row r="5746" spans="1:9" x14ac:dyDescent="0.25">
      <c r="A5746" s="208" t="s">
        <v>8809</v>
      </c>
      <c r="B5746" s="208" t="s">
        <v>11925</v>
      </c>
      <c r="C5746" s="208" t="s">
        <v>10828</v>
      </c>
      <c r="D5746" s="208" t="s">
        <v>11926</v>
      </c>
      <c r="E5746" s="253">
        <v>2.469999974006841</v>
      </c>
      <c r="F5746" s="245"/>
      <c r="G5746" s="245"/>
      <c r="H5746" s="255"/>
      <c r="I5746" s="210">
        <v>3.70000008445946</v>
      </c>
    </row>
    <row r="5747" spans="1:9" x14ac:dyDescent="0.25">
      <c r="A5747" s="208" t="s">
        <v>8809</v>
      </c>
      <c r="B5747" s="208" t="s">
        <v>11927</v>
      </c>
      <c r="C5747" s="208" t="s">
        <v>10828</v>
      </c>
      <c r="D5747" s="208" t="s">
        <v>11926</v>
      </c>
      <c r="E5747" s="253">
        <v>14.131800009136541</v>
      </c>
      <c r="F5747" s="245"/>
      <c r="G5747" s="245"/>
      <c r="H5747" s="245"/>
      <c r="I5747" s="210">
        <v>3.5700000844594602</v>
      </c>
    </row>
    <row r="5748" spans="1:9" x14ac:dyDescent="0.25">
      <c r="A5748" s="208" t="s">
        <v>8809</v>
      </c>
      <c r="B5748" s="208" t="s">
        <v>11928</v>
      </c>
      <c r="C5748" s="208" t="s">
        <v>10828</v>
      </c>
      <c r="D5748" s="208" t="s">
        <v>11929</v>
      </c>
      <c r="E5748" s="194">
        <v>1.8255999807882139</v>
      </c>
      <c r="F5748" s="254"/>
      <c r="G5748" s="255"/>
      <c r="H5748" s="255"/>
      <c r="I5748" s="210">
        <v>3.9400001689189188</v>
      </c>
    </row>
    <row r="5749" spans="1:9" x14ac:dyDescent="0.25">
      <c r="A5749" s="208" t="s">
        <v>8809</v>
      </c>
      <c r="B5749" s="208" t="s">
        <v>11930</v>
      </c>
      <c r="C5749" s="208" t="s">
        <v>10828</v>
      </c>
      <c r="D5749" s="208" t="s">
        <v>11931</v>
      </c>
      <c r="E5749" s="194">
        <v>3.89506136390359</v>
      </c>
      <c r="F5749" s="254"/>
      <c r="G5749" s="255"/>
      <c r="H5749" s="255"/>
      <c r="I5749" s="210">
        <v>2556.4900864020269</v>
      </c>
    </row>
    <row r="5750" spans="1:9" x14ac:dyDescent="0.25">
      <c r="A5750" s="208" t="s">
        <v>8809</v>
      </c>
      <c r="B5750" s="208" t="s">
        <v>11932</v>
      </c>
      <c r="C5750" s="208" t="s">
        <v>10828</v>
      </c>
      <c r="D5750" s="208" t="s">
        <v>11933</v>
      </c>
      <c r="E5750" s="194">
        <v>24.88999973806893</v>
      </c>
      <c r="F5750" s="254"/>
      <c r="G5750" s="255"/>
      <c r="H5750" s="255"/>
      <c r="I5750" s="210">
        <v>2556.4900864020269</v>
      </c>
    </row>
    <row r="5751" spans="1:9" x14ac:dyDescent="0.25">
      <c r="A5751" s="208" t="s">
        <v>8809</v>
      </c>
      <c r="B5751" s="208" t="s">
        <v>11934</v>
      </c>
      <c r="C5751" s="208" t="s">
        <v>10828</v>
      </c>
      <c r="D5751" s="208" t="s">
        <v>11935</v>
      </c>
      <c r="E5751" s="194">
        <v>64.029999957590107</v>
      </c>
      <c r="F5751" s="254"/>
      <c r="G5751" s="255"/>
      <c r="H5751" s="255"/>
      <c r="I5751" s="210">
        <v>2556.4900864020269</v>
      </c>
    </row>
    <row r="5752" spans="1:9" x14ac:dyDescent="0.25">
      <c r="A5752" s="208" t="s">
        <v>8809</v>
      </c>
      <c r="B5752" s="208" t="s">
        <v>11936</v>
      </c>
      <c r="C5752" s="208" t="s">
        <v>10828</v>
      </c>
      <c r="D5752" s="208" t="s">
        <v>11933</v>
      </c>
      <c r="E5752" s="253">
        <v>1.021000041873191</v>
      </c>
      <c r="F5752" s="245"/>
      <c r="G5752" s="245"/>
      <c r="H5752" s="245"/>
      <c r="I5752" s="210">
        <v>2556.4900864020269</v>
      </c>
    </row>
    <row r="5753" spans="1:9" x14ac:dyDescent="0.25">
      <c r="A5753" s="208" t="s">
        <v>8809</v>
      </c>
      <c r="B5753" s="208" t="s">
        <v>11937</v>
      </c>
      <c r="C5753" s="208" t="s">
        <v>10828</v>
      </c>
      <c r="D5753" s="208" t="s">
        <v>11933</v>
      </c>
      <c r="E5753" s="253">
        <v>1.9599999793738491E-2</v>
      </c>
      <c r="F5753" s="245"/>
      <c r="G5753" s="245"/>
      <c r="H5753" s="245"/>
      <c r="I5753" s="210">
        <v>2556.4900864020269</v>
      </c>
    </row>
    <row r="5754" spans="1:9" x14ac:dyDescent="0.25">
      <c r="A5754" s="208" t="s">
        <v>8809</v>
      </c>
      <c r="B5754" s="208" t="s">
        <v>11938</v>
      </c>
      <c r="C5754" s="208" t="s">
        <v>10828</v>
      </c>
      <c r="D5754" s="208" t="s">
        <v>11933</v>
      </c>
      <c r="E5754" s="253">
        <v>0.17553275269105231</v>
      </c>
      <c r="F5754" s="245"/>
      <c r="G5754" s="245"/>
      <c r="H5754" s="245"/>
      <c r="I5754" s="210">
        <v>2556.4900864020269</v>
      </c>
    </row>
    <row r="5755" spans="1:9" x14ac:dyDescent="0.25">
      <c r="A5755" s="208" t="s">
        <v>8809</v>
      </c>
      <c r="B5755" s="208" t="s">
        <v>11939</v>
      </c>
      <c r="C5755" s="208" t="s">
        <v>10828</v>
      </c>
      <c r="D5755" s="208" t="s">
        <v>11931</v>
      </c>
      <c r="E5755" s="194">
        <v>2.705009179636841</v>
      </c>
      <c r="F5755" s="254"/>
      <c r="G5755" s="255"/>
      <c r="H5755" s="255"/>
      <c r="I5755" s="210">
        <v>3356.490113429054</v>
      </c>
    </row>
    <row r="5756" spans="1:9" x14ac:dyDescent="0.25">
      <c r="A5756" s="208" t="s">
        <v>8809</v>
      </c>
      <c r="B5756" s="208" t="s">
        <v>11940</v>
      </c>
      <c r="C5756" s="208" t="s">
        <v>10828</v>
      </c>
      <c r="D5756" s="208" t="s">
        <v>11933</v>
      </c>
      <c r="E5756" s="194">
        <v>2.2612154458172542</v>
      </c>
      <c r="F5756" s="254"/>
      <c r="G5756" s="255"/>
      <c r="H5756" s="255"/>
      <c r="I5756" s="210">
        <v>3127.4901056587842</v>
      </c>
    </row>
    <row r="5757" spans="1:9" x14ac:dyDescent="0.25">
      <c r="A5757" s="208" t="s">
        <v>8809</v>
      </c>
      <c r="B5757" s="208" t="s">
        <v>11941</v>
      </c>
      <c r="C5757" s="208" t="s">
        <v>10828</v>
      </c>
      <c r="D5757" s="208" t="s">
        <v>11942</v>
      </c>
      <c r="E5757" s="194">
        <v>0.79999999158116297</v>
      </c>
      <c r="F5757" s="254"/>
      <c r="G5757" s="255"/>
      <c r="H5757" s="255"/>
      <c r="I5757" s="210">
        <v>2231.5400754222969</v>
      </c>
    </row>
    <row r="5758" spans="1:9" x14ac:dyDescent="0.25">
      <c r="A5758" s="208" t="s">
        <v>8809</v>
      </c>
      <c r="B5758" s="208" t="s">
        <v>11943</v>
      </c>
      <c r="C5758" s="208" t="s">
        <v>10828</v>
      </c>
      <c r="D5758" s="208" t="s">
        <v>11942</v>
      </c>
      <c r="E5758" s="253">
        <v>0.79999999158116297</v>
      </c>
      <c r="F5758" s="245"/>
      <c r="G5758" s="245"/>
      <c r="H5758" s="245"/>
      <c r="I5758" s="210">
        <v>2731.5400923141901</v>
      </c>
    </row>
    <row r="5759" spans="1:9" x14ac:dyDescent="0.25">
      <c r="A5759" s="208" t="s">
        <v>8809</v>
      </c>
      <c r="B5759" s="208" t="s">
        <v>11944</v>
      </c>
      <c r="C5759" s="208" t="s">
        <v>10828</v>
      </c>
      <c r="D5759" s="208" t="s">
        <v>11945</v>
      </c>
      <c r="E5759" s="253">
        <v>0.57999999389634316</v>
      </c>
      <c r="F5759" s="245"/>
      <c r="G5759" s="245"/>
      <c r="H5759" s="245"/>
      <c r="I5759" s="210">
        <v>277.91000937500002</v>
      </c>
    </row>
    <row r="5760" spans="1:9" x14ac:dyDescent="0.25">
      <c r="A5760" s="208" t="s">
        <v>8809</v>
      </c>
      <c r="B5760" s="208" t="s">
        <v>11946</v>
      </c>
      <c r="C5760" s="208" t="s">
        <v>10828</v>
      </c>
      <c r="D5760" s="208" t="s">
        <v>11947</v>
      </c>
      <c r="E5760" s="253">
        <v>0.99999998947645374</v>
      </c>
      <c r="F5760" s="245"/>
      <c r="G5760" s="245"/>
      <c r="H5760" s="245"/>
      <c r="I5760" s="210">
        <v>14.250000506756759</v>
      </c>
    </row>
    <row r="5761" spans="1:9" x14ac:dyDescent="0.25">
      <c r="A5761" s="208" t="s">
        <v>8809</v>
      </c>
      <c r="B5761" s="208" t="s">
        <v>11948</v>
      </c>
      <c r="C5761" s="208" t="s">
        <v>10828</v>
      </c>
      <c r="D5761" s="208" t="s">
        <v>11949</v>
      </c>
      <c r="E5761" s="253">
        <v>0.57919999390476207</v>
      </c>
      <c r="F5761" s="245"/>
      <c r="G5761" s="245"/>
      <c r="H5761" s="245"/>
      <c r="I5761" s="210">
        <v>39.490001351351353</v>
      </c>
    </row>
    <row r="5762" spans="1:9" x14ac:dyDescent="0.25">
      <c r="A5762" s="208" t="s">
        <v>8809</v>
      </c>
      <c r="B5762" s="208" t="s">
        <v>11950</v>
      </c>
      <c r="C5762" s="208" t="s">
        <v>10828</v>
      </c>
      <c r="D5762" s="208" t="s">
        <v>11951</v>
      </c>
      <c r="E5762" s="253">
        <v>3.2499999657984739</v>
      </c>
      <c r="F5762" s="245"/>
      <c r="G5762" s="245"/>
      <c r="H5762" s="255"/>
      <c r="I5762" s="210">
        <v>1.34000008445946</v>
      </c>
    </row>
    <row r="5763" spans="1:9" x14ac:dyDescent="0.25">
      <c r="A5763" s="208" t="s">
        <v>8809</v>
      </c>
      <c r="B5763" s="208" t="s">
        <v>11952</v>
      </c>
      <c r="C5763" s="208" t="s">
        <v>10828</v>
      </c>
      <c r="D5763" s="208" t="s">
        <v>11953</v>
      </c>
      <c r="E5763" s="194">
        <v>3.5034990423204522</v>
      </c>
      <c r="F5763" s="254"/>
      <c r="G5763" s="255"/>
      <c r="H5763" s="255"/>
      <c r="I5763" s="210">
        <v>2.5600000844594599</v>
      </c>
    </row>
    <row r="5764" spans="1:9" x14ac:dyDescent="0.25">
      <c r="A5764" s="208" t="s">
        <v>8809</v>
      </c>
      <c r="B5764" s="208" t="s">
        <v>11954</v>
      </c>
      <c r="C5764" s="208" t="s">
        <v>10828</v>
      </c>
      <c r="D5764" s="208" t="s">
        <v>11955</v>
      </c>
      <c r="E5764" s="194">
        <v>37.539999604946082</v>
      </c>
      <c r="F5764" s="254"/>
      <c r="G5764" s="255"/>
      <c r="H5764" s="255"/>
      <c r="I5764" s="210">
        <v>28.09000092905405</v>
      </c>
    </row>
    <row r="5765" spans="1:9" x14ac:dyDescent="0.25">
      <c r="A5765" s="208" t="s">
        <v>8809</v>
      </c>
      <c r="B5765" s="208" t="s">
        <v>11956</v>
      </c>
      <c r="C5765" s="208" t="s">
        <v>10828</v>
      </c>
      <c r="D5765" s="208" t="s">
        <v>11957</v>
      </c>
      <c r="E5765" s="253">
        <v>341.70999998200472</v>
      </c>
      <c r="F5765" s="245"/>
      <c r="G5765" s="245"/>
      <c r="H5765" s="255"/>
      <c r="I5765" s="210">
        <v>28.09000092905405</v>
      </c>
    </row>
    <row r="5766" spans="1:9" x14ac:dyDescent="0.25">
      <c r="A5766" s="208" t="s">
        <v>8809</v>
      </c>
      <c r="B5766" s="208" t="s">
        <v>11958</v>
      </c>
      <c r="C5766" s="208" t="s">
        <v>10828</v>
      </c>
      <c r="D5766" s="208" t="s">
        <v>11959</v>
      </c>
      <c r="E5766" s="194">
        <v>9.2790896155844287</v>
      </c>
      <c r="F5766" s="254"/>
      <c r="G5766" s="255"/>
      <c r="H5766" s="255"/>
      <c r="I5766" s="210">
        <v>21.890000760135131</v>
      </c>
    </row>
    <row r="5767" spans="1:9" x14ac:dyDescent="0.25">
      <c r="A5767" s="208" t="s">
        <v>8809</v>
      </c>
      <c r="B5767" s="208" t="s">
        <v>11960</v>
      </c>
      <c r="C5767" s="208" t="s">
        <v>10828</v>
      </c>
      <c r="D5767" s="208" t="s">
        <v>11959</v>
      </c>
      <c r="E5767" s="194">
        <v>5.2500000499868458</v>
      </c>
      <c r="F5767" s="254"/>
      <c r="G5767" s="255"/>
      <c r="H5767" s="255"/>
      <c r="I5767" s="210">
        <v>22.20000076013514</v>
      </c>
    </row>
    <row r="5768" spans="1:9" x14ac:dyDescent="0.25">
      <c r="A5768" s="208" t="s">
        <v>8809</v>
      </c>
      <c r="B5768" s="208" t="s">
        <v>11961</v>
      </c>
      <c r="C5768" s="208" t="s">
        <v>10828</v>
      </c>
      <c r="D5768" s="208" t="s">
        <v>11962</v>
      </c>
      <c r="E5768" s="253">
        <v>0.47999999494869777</v>
      </c>
      <c r="F5768" s="245"/>
      <c r="G5768" s="245"/>
      <c r="H5768" s="245"/>
      <c r="I5768" s="210">
        <v>134.2400045608108</v>
      </c>
    </row>
    <row r="5769" spans="1:9" x14ac:dyDescent="0.25">
      <c r="A5769" s="208" t="s">
        <v>8809</v>
      </c>
      <c r="B5769" s="208" t="s">
        <v>11963</v>
      </c>
      <c r="C5769" s="208" t="s">
        <v>10828</v>
      </c>
      <c r="D5769" s="208" t="s">
        <v>11964</v>
      </c>
      <c r="E5769" s="194">
        <v>1.5671086391254021</v>
      </c>
      <c r="F5769" s="254"/>
      <c r="G5769" s="255"/>
      <c r="H5769" s="255"/>
      <c r="I5769" s="210">
        <v>147.5500049831081</v>
      </c>
    </row>
    <row r="5770" spans="1:9" x14ac:dyDescent="0.25">
      <c r="A5770" s="208" t="s">
        <v>8809</v>
      </c>
      <c r="B5770" s="208" t="s">
        <v>11965</v>
      </c>
      <c r="C5770" s="208" t="s">
        <v>10828</v>
      </c>
      <c r="D5770" s="208" t="s">
        <v>11962</v>
      </c>
      <c r="E5770" s="194">
        <v>9.4044937710655763</v>
      </c>
      <c r="F5770" s="254"/>
      <c r="G5770" s="255"/>
      <c r="H5770" s="255"/>
      <c r="I5770" s="210">
        <v>147.90000498310809</v>
      </c>
    </row>
    <row r="5771" spans="1:9" x14ac:dyDescent="0.25">
      <c r="A5771" s="208" t="s">
        <v>8809</v>
      </c>
      <c r="B5771" s="208" t="s">
        <v>11966</v>
      </c>
      <c r="C5771" s="208" t="s">
        <v>10828</v>
      </c>
      <c r="D5771" s="208" t="s">
        <v>11962</v>
      </c>
      <c r="E5771" s="253">
        <v>9.3800000065246003</v>
      </c>
      <c r="F5771" s="245"/>
      <c r="G5771" s="245"/>
      <c r="H5771" s="255"/>
      <c r="I5771" s="210">
        <v>166.6000056587838</v>
      </c>
    </row>
    <row r="5772" spans="1:9" x14ac:dyDescent="0.25">
      <c r="A5772" s="208" t="s">
        <v>8809</v>
      </c>
      <c r="B5772" s="208" t="s">
        <v>11967</v>
      </c>
      <c r="C5772" s="208" t="s">
        <v>10828</v>
      </c>
      <c r="D5772" s="208" t="s">
        <v>11962</v>
      </c>
      <c r="E5772" s="194">
        <v>3.6758999876253622</v>
      </c>
      <c r="F5772" s="254"/>
      <c r="G5772" s="255"/>
      <c r="H5772" s="255"/>
      <c r="I5772" s="210">
        <v>147.90000498310809</v>
      </c>
    </row>
    <row r="5773" spans="1:9" x14ac:dyDescent="0.25">
      <c r="A5773" s="208" t="s">
        <v>8809</v>
      </c>
      <c r="B5773" s="208" t="s">
        <v>11968</v>
      </c>
      <c r="C5773" s="208" t="s">
        <v>10828</v>
      </c>
      <c r="D5773" s="208" t="s">
        <v>11969</v>
      </c>
      <c r="E5773" s="194">
        <v>0.79999999158116297</v>
      </c>
      <c r="F5773" s="254"/>
      <c r="G5773" s="255"/>
      <c r="H5773" s="255"/>
      <c r="I5773" s="210">
        <v>4.6700001689189188</v>
      </c>
    </row>
    <row r="5774" spans="1:9" x14ac:dyDescent="0.25">
      <c r="A5774" s="208" t="s">
        <v>8809</v>
      </c>
      <c r="B5774" s="208" t="s">
        <v>11970</v>
      </c>
      <c r="C5774" s="208" t="s">
        <v>10828</v>
      </c>
      <c r="D5774" s="208" t="s">
        <v>11971</v>
      </c>
      <c r="E5774" s="253">
        <v>2.073599978178374</v>
      </c>
      <c r="F5774" s="245"/>
      <c r="G5774" s="245"/>
      <c r="H5774" s="245"/>
      <c r="I5774" s="210">
        <v>6.1000001689189194</v>
      </c>
    </row>
    <row r="5775" spans="1:9" x14ac:dyDescent="0.25">
      <c r="A5775" s="208" t="s">
        <v>8809</v>
      </c>
      <c r="B5775" s="208" t="s">
        <v>11972</v>
      </c>
      <c r="C5775" s="208" t="s">
        <v>10828</v>
      </c>
      <c r="D5775" s="208" t="s">
        <v>11957</v>
      </c>
      <c r="E5775" s="253">
        <v>1.371599985565904</v>
      </c>
      <c r="F5775" s="245"/>
      <c r="G5775" s="245"/>
      <c r="H5775" s="245"/>
      <c r="I5775" s="210">
        <v>7.9400002533783791</v>
      </c>
    </row>
    <row r="5776" spans="1:9" x14ac:dyDescent="0.25">
      <c r="A5776" s="208" t="s">
        <v>8809</v>
      </c>
      <c r="B5776" s="208" t="s">
        <v>11973</v>
      </c>
      <c r="C5776" s="208" t="s">
        <v>10828</v>
      </c>
      <c r="D5776" s="208" t="s">
        <v>11974</v>
      </c>
      <c r="E5776" s="194">
        <v>25.050000052091551</v>
      </c>
      <c r="F5776" s="254"/>
      <c r="G5776" s="255"/>
      <c r="H5776" s="255"/>
      <c r="I5776" s="210">
        <v>9.0200003378378373</v>
      </c>
    </row>
    <row r="5777" spans="1:9" x14ac:dyDescent="0.25">
      <c r="A5777" s="208" t="s">
        <v>8809</v>
      </c>
      <c r="B5777" s="208" t="s">
        <v>11975</v>
      </c>
      <c r="C5777" s="208" t="s">
        <v>10828</v>
      </c>
      <c r="D5777" s="208" t="s">
        <v>11974</v>
      </c>
      <c r="E5777" s="194">
        <v>102.04025654259139</v>
      </c>
      <c r="F5777" s="254"/>
      <c r="G5777" s="255"/>
      <c r="H5777" s="255"/>
      <c r="I5777" s="210">
        <v>2.4400000844594589</v>
      </c>
    </row>
    <row r="5778" spans="1:9" x14ac:dyDescent="0.25">
      <c r="A5778" s="208" t="s">
        <v>8809</v>
      </c>
      <c r="B5778" s="208" t="s">
        <v>11976</v>
      </c>
      <c r="C5778" s="208" t="s">
        <v>10828</v>
      </c>
      <c r="D5778" s="208" t="s">
        <v>11977</v>
      </c>
      <c r="E5778" s="253">
        <v>10.679999992843991</v>
      </c>
      <c r="F5778" s="245"/>
      <c r="G5778" s="245"/>
      <c r="H5778" s="245"/>
      <c r="I5778" s="210">
        <v>213.7900072635135</v>
      </c>
    </row>
    <row r="5779" spans="1:9" x14ac:dyDescent="0.25">
      <c r="A5779" s="208" t="s">
        <v>8809</v>
      </c>
      <c r="B5779" s="208" t="s">
        <v>11978</v>
      </c>
      <c r="C5779" s="208" t="s">
        <v>10828</v>
      </c>
      <c r="D5779" s="208" t="s">
        <v>11979</v>
      </c>
      <c r="E5779" s="194">
        <v>67.520000026098401</v>
      </c>
      <c r="F5779" s="254"/>
      <c r="G5779" s="255"/>
      <c r="H5779" s="255"/>
      <c r="I5779" s="210">
        <v>213.7900072635135</v>
      </c>
    </row>
    <row r="5780" spans="1:9" x14ac:dyDescent="0.25">
      <c r="A5780" s="208" t="s">
        <v>8809</v>
      </c>
      <c r="B5780" s="208" t="s">
        <v>11980</v>
      </c>
      <c r="C5780" s="208" t="s">
        <v>10828</v>
      </c>
      <c r="D5780" s="208" t="s">
        <v>11979</v>
      </c>
      <c r="E5780" s="253">
        <v>2.9790581112437979</v>
      </c>
      <c r="F5780" s="245"/>
      <c r="G5780" s="245"/>
      <c r="H5780" s="255"/>
      <c r="I5780" s="210">
        <v>213.7900072635135</v>
      </c>
    </row>
    <row r="5781" spans="1:9" x14ac:dyDescent="0.25">
      <c r="A5781" s="208" t="s">
        <v>8809</v>
      </c>
      <c r="B5781" s="208" t="s">
        <v>11981</v>
      </c>
      <c r="C5781" s="208" t="s">
        <v>10828</v>
      </c>
      <c r="D5781" s="208" t="s">
        <v>11982</v>
      </c>
      <c r="E5781" s="253">
        <v>0.43999999536963957</v>
      </c>
      <c r="F5781" s="245"/>
      <c r="G5781" s="245"/>
      <c r="H5781" s="245"/>
      <c r="I5781" s="210">
        <v>213.7900072635135</v>
      </c>
    </row>
    <row r="5782" spans="1:9" x14ac:dyDescent="0.25">
      <c r="A5782" s="208" t="s">
        <v>8809</v>
      </c>
      <c r="B5782" s="208" t="s">
        <v>11983</v>
      </c>
      <c r="C5782" s="208" t="s">
        <v>10828</v>
      </c>
      <c r="D5782" s="208" t="s">
        <v>11982</v>
      </c>
      <c r="E5782" s="253">
        <v>0.22999999757958439</v>
      </c>
      <c r="F5782" s="245"/>
      <c r="G5782" s="245"/>
      <c r="H5782" s="245"/>
      <c r="I5782" s="210">
        <v>213.7900072635135</v>
      </c>
    </row>
    <row r="5783" spans="1:9" x14ac:dyDescent="0.25">
      <c r="A5783" s="208" t="s">
        <v>8809</v>
      </c>
      <c r="B5783" s="208" t="s">
        <v>11984</v>
      </c>
      <c r="C5783" s="208" t="s">
        <v>10828</v>
      </c>
      <c r="D5783" s="208" t="s">
        <v>11979</v>
      </c>
      <c r="E5783" s="253">
        <v>0.20999999779005529</v>
      </c>
      <c r="F5783" s="245"/>
      <c r="G5783" s="245"/>
      <c r="H5783" s="255"/>
      <c r="I5783" s="210">
        <v>214.00000726351351</v>
      </c>
    </row>
    <row r="5784" spans="1:9" x14ac:dyDescent="0.25">
      <c r="A5784" s="208" t="s">
        <v>8809</v>
      </c>
      <c r="B5784" s="208" t="s">
        <v>11985</v>
      </c>
      <c r="C5784" s="208" t="s">
        <v>10828</v>
      </c>
      <c r="D5784" s="208" t="s">
        <v>11982</v>
      </c>
      <c r="E5784" s="194">
        <v>3.659999961483821</v>
      </c>
      <c r="F5784" s="254"/>
      <c r="G5784" s="255"/>
      <c r="H5784" s="255"/>
      <c r="I5784" s="210">
        <v>213.7900072635135</v>
      </c>
    </row>
    <row r="5785" spans="1:9" x14ac:dyDescent="0.25">
      <c r="A5785" s="208" t="s">
        <v>8809</v>
      </c>
      <c r="B5785" s="208" t="s">
        <v>11986</v>
      </c>
      <c r="C5785" s="208" t="s">
        <v>10828</v>
      </c>
      <c r="D5785" s="208" t="s">
        <v>11979</v>
      </c>
      <c r="E5785" s="194">
        <v>3.8899999590634051</v>
      </c>
      <c r="F5785" s="254"/>
      <c r="G5785" s="255"/>
      <c r="H5785" s="255"/>
      <c r="I5785" s="210">
        <v>213.7900072635135</v>
      </c>
    </row>
    <row r="5786" spans="1:9" x14ac:dyDescent="0.25">
      <c r="A5786" s="208" t="s">
        <v>8809</v>
      </c>
      <c r="B5786" s="208" t="s">
        <v>11987</v>
      </c>
      <c r="C5786" s="208" t="s">
        <v>10828</v>
      </c>
      <c r="D5786" s="208" t="s">
        <v>11979</v>
      </c>
      <c r="E5786" s="194">
        <v>14.114801009052339</v>
      </c>
      <c r="F5786" s="254"/>
      <c r="G5786" s="255"/>
      <c r="H5786" s="255"/>
      <c r="I5786" s="210">
        <v>365.27001233108109</v>
      </c>
    </row>
    <row r="5787" spans="1:9" x14ac:dyDescent="0.25">
      <c r="A5787" s="208" t="s">
        <v>8809</v>
      </c>
      <c r="B5787" s="208" t="s">
        <v>11988</v>
      </c>
      <c r="C5787" s="208" t="s">
        <v>10828</v>
      </c>
      <c r="D5787" s="208" t="s">
        <v>11979</v>
      </c>
      <c r="E5787" s="194">
        <v>3.6399999616942909</v>
      </c>
      <c r="F5787" s="254"/>
      <c r="G5787" s="255"/>
      <c r="H5787" s="255"/>
      <c r="I5787" s="210">
        <v>213.7900072635135</v>
      </c>
    </row>
    <row r="5788" spans="1:9" x14ac:dyDescent="0.25">
      <c r="A5788" s="208" t="s">
        <v>8809</v>
      </c>
      <c r="B5788" s="208" t="s">
        <v>11989</v>
      </c>
      <c r="C5788" s="208" t="s">
        <v>10828</v>
      </c>
      <c r="D5788" s="208" t="s">
        <v>11982</v>
      </c>
      <c r="E5788" s="194">
        <v>102.04025654259139</v>
      </c>
      <c r="F5788" s="254"/>
      <c r="G5788" s="255"/>
      <c r="H5788" s="255"/>
      <c r="I5788" s="210">
        <v>174.02000591216219</v>
      </c>
    </row>
    <row r="5789" spans="1:9" x14ac:dyDescent="0.25">
      <c r="A5789" s="208" t="s">
        <v>8809</v>
      </c>
      <c r="B5789" s="208" t="s">
        <v>11990</v>
      </c>
      <c r="C5789" s="208" t="s">
        <v>10828</v>
      </c>
      <c r="D5789" s="208" t="s">
        <v>11982</v>
      </c>
      <c r="E5789" s="194">
        <v>6.0500000415680084</v>
      </c>
      <c r="F5789" s="254"/>
      <c r="G5789" s="255"/>
      <c r="H5789" s="255"/>
      <c r="I5789" s="210">
        <v>213.7900072635135</v>
      </c>
    </row>
    <row r="5790" spans="1:9" x14ac:dyDescent="0.25">
      <c r="A5790" s="208" t="s">
        <v>8809</v>
      </c>
      <c r="B5790" s="208" t="s">
        <v>11991</v>
      </c>
      <c r="C5790" s="208" t="s">
        <v>10828</v>
      </c>
      <c r="D5790" s="208" t="s">
        <v>11992</v>
      </c>
      <c r="E5790" s="194">
        <v>25.000000052617729</v>
      </c>
      <c r="F5790" s="254"/>
      <c r="G5790" s="255"/>
      <c r="H5790" s="255"/>
      <c r="I5790" s="210">
        <v>0.21</v>
      </c>
    </row>
    <row r="5791" spans="1:9" x14ac:dyDescent="0.25">
      <c r="A5791" s="208" t="s">
        <v>8809</v>
      </c>
      <c r="B5791" s="208" t="s">
        <v>11993</v>
      </c>
      <c r="C5791" s="208" t="s">
        <v>10828</v>
      </c>
      <c r="D5791" s="208" t="s">
        <v>11994</v>
      </c>
      <c r="E5791" s="194">
        <v>3.55791682654126</v>
      </c>
      <c r="F5791" s="254"/>
      <c r="G5791" s="255"/>
      <c r="H5791" s="255"/>
      <c r="I5791" s="210">
        <v>18.210000591216211</v>
      </c>
    </row>
    <row r="5792" spans="1:9" x14ac:dyDescent="0.25">
      <c r="A5792" s="208" t="s">
        <v>8809</v>
      </c>
      <c r="B5792" s="208" t="s">
        <v>11995</v>
      </c>
      <c r="C5792" s="208" t="s">
        <v>10828</v>
      </c>
      <c r="D5792" s="208" t="s">
        <v>11996</v>
      </c>
      <c r="E5792" s="194">
        <v>14.29283489299832</v>
      </c>
      <c r="F5792" s="254"/>
      <c r="G5792" s="255"/>
      <c r="H5792" s="255"/>
      <c r="I5792" s="210">
        <v>3.0800000844594599</v>
      </c>
    </row>
    <row r="5793" spans="1:9" x14ac:dyDescent="0.25">
      <c r="A5793" s="208" t="s">
        <v>8809</v>
      </c>
      <c r="B5793" s="208" t="s">
        <v>11997</v>
      </c>
      <c r="C5793" s="208" t="s">
        <v>10828</v>
      </c>
      <c r="D5793" s="208" t="s">
        <v>16933</v>
      </c>
      <c r="E5793" s="253">
        <v>5.1900000506182584</v>
      </c>
      <c r="F5793" s="245"/>
      <c r="G5793" s="245"/>
      <c r="H5793" s="255"/>
      <c r="I5793" s="210">
        <v>1.270000084459459</v>
      </c>
    </row>
    <row r="5794" spans="1:9" x14ac:dyDescent="0.25">
      <c r="A5794" s="208" t="s">
        <v>8809</v>
      </c>
      <c r="B5794" s="208" t="s">
        <v>11999</v>
      </c>
      <c r="C5794" s="208" t="s">
        <v>10828</v>
      </c>
      <c r="D5794" s="208" t="s">
        <v>12000</v>
      </c>
      <c r="E5794" s="253">
        <v>55.66309996671297</v>
      </c>
      <c r="F5794" s="245"/>
      <c r="G5794" s="245"/>
      <c r="H5794" s="255"/>
      <c r="I5794" s="210">
        <v>1.270000084459459</v>
      </c>
    </row>
    <row r="5795" spans="1:9" x14ac:dyDescent="0.25">
      <c r="A5795" s="208" t="s">
        <v>8809</v>
      </c>
      <c r="B5795" s="208" t="s">
        <v>12001</v>
      </c>
      <c r="C5795" s="208" t="s">
        <v>10828</v>
      </c>
      <c r="D5795" s="208" t="s">
        <v>12002</v>
      </c>
      <c r="E5795" s="194">
        <v>27.559999709971059</v>
      </c>
      <c r="F5795" s="254"/>
      <c r="G5795" s="255"/>
      <c r="H5795" s="255"/>
      <c r="I5795" s="210">
        <v>2.1500000844594589</v>
      </c>
    </row>
    <row r="5796" spans="1:9" x14ac:dyDescent="0.25">
      <c r="A5796" s="208" t="s">
        <v>8809</v>
      </c>
      <c r="B5796" s="208" t="s">
        <v>12003</v>
      </c>
      <c r="C5796" s="208" t="s">
        <v>10828</v>
      </c>
      <c r="D5796" s="208" t="s">
        <v>12002</v>
      </c>
      <c r="E5796" s="253">
        <v>3.0742698966138389</v>
      </c>
      <c r="F5796" s="245"/>
      <c r="G5796" s="245"/>
      <c r="H5796" s="255"/>
      <c r="I5796" s="210">
        <v>1.270000084459459</v>
      </c>
    </row>
    <row r="5797" spans="1:9" x14ac:dyDescent="0.25">
      <c r="A5797" s="208" t="s">
        <v>8809</v>
      </c>
      <c r="B5797" s="208" t="s">
        <v>12004</v>
      </c>
      <c r="C5797" s="208" t="s">
        <v>10828</v>
      </c>
      <c r="D5797" s="208" t="s">
        <v>12002</v>
      </c>
      <c r="E5797" s="253">
        <v>6.7355326836565883</v>
      </c>
      <c r="F5797" s="245"/>
      <c r="G5797" s="245"/>
      <c r="H5797" s="255"/>
      <c r="I5797" s="210">
        <v>4.6000001689189194</v>
      </c>
    </row>
    <row r="5798" spans="1:9" x14ac:dyDescent="0.25">
      <c r="A5798" s="208" t="s">
        <v>8809</v>
      </c>
      <c r="B5798" s="208" t="s">
        <v>12005</v>
      </c>
      <c r="C5798" s="208" t="s">
        <v>10828</v>
      </c>
      <c r="D5798" s="208" t="s">
        <v>12000</v>
      </c>
      <c r="E5798" s="194">
        <v>1.9647692505680689</v>
      </c>
      <c r="F5798" s="254"/>
      <c r="G5798" s="255"/>
      <c r="H5798" s="255"/>
      <c r="I5798" s="210">
        <v>1.270000084459459</v>
      </c>
    </row>
    <row r="5799" spans="1:9" x14ac:dyDescent="0.25">
      <c r="A5799" s="208" t="s">
        <v>8809</v>
      </c>
      <c r="B5799" s="208" t="s">
        <v>12006</v>
      </c>
      <c r="C5799" s="208" t="s">
        <v>10828</v>
      </c>
      <c r="D5799" s="208" t="s">
        <v>12007</v>
      </c>
      <c r="E5799" s="194">
        <v>3.55791682654126</v>
      </c>
      <c r="F5799" s="254"/>
      <c r="G5799" s="255"/>
      <c r="H5799" s="255"/>
      <c r="I5799" s="210">
        <v>0.61</v>
      </c>
    </row>
    <row r="5800" spans="1:9" x14ac:dyDescent="0.25">
      <c r="A5800" s="208" t="s">
        <v>8809</v>
      </c>
      <c r="B5800" s="208" t="s">
        <v>12008</v>
      </c>
      <c r="C5800" s="208" t="s">
        <v>10828</v>
      </c>
      <c r="D5800" s="208" t="s">
        <v>12000</v>
      </c>
      <c r="E5800" s="194">
        <v>3.6299999617995269</v>
      </c>
      <c r="F5800" s="254"/>
      <c r="G5800" s="255"/>
      <c r="H5800" s="255"/>
      <c r="I5800" s="210">
        <v>1.270000084459459</v>
      </c>
    </row>
    <row r="5801" spans="1:9" x14ac:dyDescent="0.25">
      <c r="A5801" s="208" t="s">
        <v>8809</v>
      </c>
      <c r="B5801" s="208" t="s">
        <v>12009</v>
      </c>
      <c r="C5801" s="208" t="s">
        <v>10828</v>
      </c>
      <c r="D5801" s="208" t="s">
        <v>12002</v>
      </c>
      <c r="E5801" s="194">
        <v>12.699999866350961</v>
      </c>
      <c r="F5801" s="254"/>
      <c r="G5801" s="255"/>
      <c r="H5801" s="255"/>
      <c r="I5801" s="210">
        <v>0.77</v>
      </c>
    </row>
    <row r="5802" spans="1:9" x14ac:dyDescent="0.25">
      <c r="A5802" s="208" t="s">
        <v>8809</v>
      </c>
      <c r="B5802" s="208" t="s">
        <v>12010</v>
      </c>
      <c r="C5802" s="208" t="s">
        <v>10828</v>
      </c>
      <c r="D5802" s="208" t="s">
        <v>12011</v>
      </c>
      <c r="E5802" s="253">
        <v>0.17999999810576159</v>
      </c>
      <c r="F5802" s="245"/>
      <c r="G5802" s="245"/>
      <c r="H5802" s="245"/>
      <c r="I5802" s="210">
        <v>0.79</v>
      </c>
    </row>
    <row r="5803" spans="1:9" x14ac:dyDescent="0.25">
      <c r="A5803" s="208" t="s">
        <v>8809</v>
      </c>
      <c r="B5803" s="208" t="s">
        <v>12012</v>
      </c>
      <c r="C5803" s="208" t="s">
        <v>10828</v>
      </c>
      <c r="D5803" s="208" t="s">
        <v>12011</v>
      </c>
      <c r="E5803" s="194">
        <v>3.2499999657984739</v>
      </c>
      <c r="F5803" s="254"/>
      <c r="G5803" s="255"/>
      <c r="H5803" s="255"/>
      <c r="I5803" s="210">
        <v>0.9</v>
      </c>
    </row>
    <row r="5804" spans="1:9" x14ac:dyDescent="0.25">
      <c r="A5804" s="208" t="s">
        <v>8809</v>
      </c>
      <c r="B5804" s="208" t="s">
        <v>12013</v>
      </c>
      <c r="C5804" s="208" t="s">
        <v>10828</v>
      </c>
      <c r="D5804" s="208" t="s">
        <v>12007</v>
      </c>
      <c r="E5804" s="253">
        <v>69.791233151368232</v>
      </c>
      <c r="F5804" s="245"/>
      <c r="G5804" s="245"/>
      <c r="H5804" s="245"/>
      <c r="I5804" s="210">
        <v>1.4700000844594601</v>
      </c>
    </row>
    <row r="5805" spans="1:9" x14ac:dyDescent="0.25">
      <c r="A5805" s="208" t="s">
        <v>8809</v>
      </c>
      <c r="B5805" s="208" t="s">
        <v>12014</v>
      </c>
      <c r="C5805" s="208" t="s">
        <v>10828</v>
      </c>
      <c r="D5805" s="208" t="s">
        <v>12011</v>
      </c>
      <c r="E5805" s="194">
        <v>2.569999972954486</v>
      </c>
      <c r="F5805" s="254"/>
      <c r="G5805" s="255"/>
      <c r="H5805" s="255"/>
      <c r="I5805" s="210">
        <v>0.84</v>
      </c>
    </row>
    <row r="5806" spans="1:9" x14ac:dyDescent="0.25">
      <c r="A5806" s="208" t="s">
        <v>8809</v>
      </c>
      <c r="B5806" s="208" t="s">
        <v>12015</v>
      </c>
      <c r="C5806" s="208" t="s">
        <v>10828</v>
      </c>
      <c r="D5806" s="208" t="s">
        <v>12007</v>
      </c>
      <c r="E5806" s="194">
        <v>9.3145463897443168</v>
      </c>
      <c r="F5806" s="254"/>
      <c r="G5806" s="255"/>
      <c r="H5806" s="255"/>
      <c r="I5806" s="210">
        <v>0.17</v>
      </c>
    </row>
    <row r="5807" spans="1:9" x14ac:dyDescent="0.25">
      <c r="A5807" s="208" t="s">
        <v>8809</v>
      </c>
      <c r="B5807" s="208" t="s">
        <v>2765</v>
      </c>
      <c r="C5807" s="208" t="s">
        <v>10828</v>
      </c>
      <c r="D5807" s="208" t="s">
        <v>12011</v>
      </c>
      <c r="E5807" s="194">
        <v>3.9321000375469608</v>
      </c>
      <c r="F5807" s="254"/>
      <c r="G5807" s="255"/>
      <c r="H5807" s="255"/>
      <c r="I5807" s="210">
        <v>0.77</v>
      </c>
    </row>
    <row r="5808" spans="1:9" x14ac:dyDescent="0.25">
      <c r="A5808" s="208" t="s">
        <v>8809</v>
      </c>
      <c r="B5808" s="208" t="s">
        <v>12016</v>
      </c>
      <c r="C5808" s="208" t="s">
        <v>10828</v>
      </c>
      <c r="D5808" s="208" t="s">
        <v>16933</v>
      </c>
      <c r="E5808" s="253">
        <v>0.21289997145067119</v>
      </c>
      <c r="F5808" s="245"/>
      <c r="G5808" s="245"/>
      <c r="H5808" s="245"/>
      <c r="I5808" s="210">
        <v>1.520000084459459</v>
      </c>
    </row>
    <row r="5809" spans="1:9" x14ac:dyDescent="0.25">
      <c r="A5809" s="208" t="s">
        <v>8809</v>
      </c>
      <c r="B5809" s="208" t="s">
        <v>12017</v>
      </c>
      <c r="C5809" s="208" t="s">
        <v>10828</v>
      </c>
      <c r="D5809" s="208" t="s">
        <v>12007</v>
      </c>
      <c r="E5809" s="253">
        <v>7.2600051853722147E-2</v>
      </c>
      <c r="F5809" s="245"/>
      <c r="G5809" s="245"/>
      <c r="H5809" s="245"/>
      <c r="I5809" s="210">
        <v>0.95</v>
      </c>
    </row>
    <row r="5810" spans="1:9" x14ac:dyDescent="0.25">
      <c r="A5810" s="208" t="s">
        <v>8809</v>
      </c>
      <c r="B5810" s="208" t="s">
        <v>12018</v>
      </c>
      <c r="C5810" s="208" t="s">
        <v>10828</v>
      </c>
      <c r="D5810" s="208" t="s">
        <v>12002</v>
      </c>
      <c r="E5810" s="194">
        <v>2.2099999767429619</v>
      </c>
      <c r="F5810" s="254"/>
      <c r="G5810" s="255"/>
      <c r="H5810" s="255"/>
      <c r="I5810" s="210">
        <v>0.81</v>
      </c>
    </row>
    <row r="5811" spans="1:9" x14ac:dyDescent="0.25">
      <c r="A5811" s="208" t="s">
        <v>8809</v>
      </c>
      <c r="B5811" s="208" t="s">
        <v>12019</v>
      </c>
      <c r="C5811" s="208" t="s">
        <v>10828</v>
      </c>
      <c r="D5811" s="208" t="s">
        <v>12020</v>
      </c>
      <c r="E5811" s="194">
        <v>6427.4900000264133</v>
      </c>
      <c r="F5811" s="254"/>
      <c r="G5811" s="255"/>
      <c r="H5811" s="255"/>
      <c r="I5811" s="210">
        <v>1.1200000000000001</v>
      </c>
    </row>
    <row r="5812" spans="1:9" x14ac:dyDescent="0.25">
      <c r="A5812" s="208" t="s">
        <v>8809</v>
      </c>
      <c r="B5812" s="208" t="s">
        <v>12021</v>
      </c>
      <c r="C5812" s="208" t="s">
        <v>10828</v>
      </c>
      <c r="D5812" s="208" t="s">
        <v>12022</v>
      </c>
      <c r="E5812" s="194">
        <v>0.12999999863193901</v>
      </c>
      <c r="F5812" s="254"/>
      <c r="G5812" s="255"/>
      <c r="H5812" s="255"/>
      <c r="I5812" s="210">
        <v>57.40000194256757</v>
      </c>
    </row>
    <row r="5813" spans="1:9" x14ac:dyDescent="0.25">
      <c r="A5813" s="208" t="s">
        <v>8809</v>
      </c>
      <c r="B5813" s="208" t="s">
        <v>12023</v>
      </c>
      <c r="C5813" s="208" t="s">
        <v>10828</v>
      </c>
      <c r="D5813" s="208" t="s">
        <v>16934</v>
      </c>
      <c r="E5813" s="253">
        <v>1.371599985565904</v>
      </c>
      <c r="F5813" s="245"/>
      <c r="G5813" s="245"/>
      <c r="H5813" s="245"/>
      <c r="I5813" s="210">
        <v>4.2900001689189189</v>
      </c>
    </row>
    <row r="5814" spans="1:9" x14ac:dyDescent="0.25">
      <c r="A5814" s="208" t="s">
        <v>8809</v>
      </c>
      <c r="B5814" s="208" t="s">
        <v>12025</v>
      </c>
      <c r="C5814" s="208" t="s">
        <v>10828</v>
      </c>
      <c r="D5814" s="208" t="s">
        <v>12026</v>
      </c>
      <c r="E5814" s="194">
        <v>38.979999589792158</v>
      </c>
      <c r="F5814" s="254"/>
      <c r="G5814" s="255"/>
      <c r="H5814" s="255"/>
      <c r="I5814" s="210">
        <v>0.89</v>
      </c>
    </row>
    <row r="5815" spans="1:9" x14ac:dyDescent="0.25">
      <c r="A5815" s="208" t="s">
        <v>8809</v>
      </c>
      <c r="B5815" s="208" t="s">
        <v>12027</v>
      </c>
      <c r="C5815" s="208" t="s">
        <v>10828</v>
      </c>
      <c r="D5815" s="208" t="s">
        <v>12028</v>
      </c>
      <c r="E5815" s="253">
        <v>11.65999987729545</v>
      </c>
      <c r="F5815" s="245"/>
      <c r="G5815" s="245"/>
      <c r="H5815" s="245"/>
      <c r="I5815" s="210">
        <v>3.2700000844594599</v>
      </c>
    </row>
    <row r="5816" spans="1:9" x14ac:dyDescent="0.25">
      <c r="A5816" s="208" t="s">
        <v>8809</v>
      </c>
      <c r="B5816" s="208" t="s">
        <v>12029</v>
      </c>
      <c r="C5816" s="208" t="s">
        <v>10828</v>
      </c>
      <c r="D5816" s="208" t="s">
        <v>12030</v>
      </c>
      <c r="E5816" s="194">
        <v>1.309999986214154</v>
      </c>
      <c r="F5816" s="254"/>
      <c r="G5816" s="255"/>
      <c r="H5816" s="255"/>
      <c r="I5816" s="210">
        <v>19.94000067567568</v>
      </c>
    </row>
    <row r="5817" spans="1:9" x14ac:dyDescent="0.25">
      <c r="A5817" s="208" t="s">
        <v>8809</v>
      </c>
      <c r="B5817" s="208" t="s">
        <v>12031</v>
      </c>
      <c r="C5817" s="208" t="s">
        <v>10828</v>
      </c>
      <c r="D5817" s="208" t="s">
        <v>12030</v>
      </c>
      <c r="E5817" s="194">
        <v>3.7099999609576431</v>
      </c>
      <c r="F5817" s="254"/>
      <c r="G5817" s="255"/>
      <c r="H5817" s="255"/>
      <c r="I5817" s="210">
        <v>19.94000067567568</v>
      </c>
    </row>
    <row r="5818" spans="1:9" x14ac:dyDescent="0.25">
      <c r="A5818" s="208" t="s">
        <v>8809</v>
      </c>
      <c r="B5818" s="208" t="s">
        <v>12032</v>
      </c>
      <c r="C5818" s="208" t="s">
        <v>10828</v>
      </c>
      <c r="D5818" s="208" t="s">
        <v>12030</v>
      </c>
      <c r="E5818" s="194">
        <v>43.099999967377009</v>
      </c>
      <c r="F5818" s="254"/>
      <c r="G5818" s="255"/>
      <c r="H5818" s="255"/>
      <c r="I5818" s="210">
        <v>19.94000067567568</v>
      </c>
    </row>
    <row r="5819" spans="1:9" x14ac:dyDescent="0.25">
      <c r="A5819" s="208" t="s">
        <v>8809</v>
      </c>
      <c r="B5819" s="208" t="s">
        <v>12033</v>
      </c>
      <c r="C5819" s="208" t="s">
        <v>10828</v>
      </c>
      <c r="D5819" s="208" t="s">
        <v>16304</v>
      </c>
      <c r="E5819" s="253">
        <v>3.23999996590371</v>
      </c>
      <c r="F5819" s="245"/>
      <c r="G5819" s="245"/>
      <c r="H5819" s="245"/>
      <c r="I5819" s="210">
        <v>3.7700001689189189</v>
      </c>
    </row>
    <row r="5820" spans="1:9" x14ac:dyDescent="0.25">
      <c r="A5820" s="208" t="s">
        <v>8809</v>
      </c>
      <c r="B5820" s="208" t="s">
        <v>12035</v>
      </c>
      <c r="C5820" s="208" t="s">
        <v>10828</v>
      </c>
      <c r="D5820" s="208" t="s">
        <v>12036</v>
      </c>
      <c r="E5820" s="194">
        <v>4.1399999564325194</v>
      </c>
      <c r="F5820" s="254"/>
      <c r="G5820" s="255"/>
      <c r="H5820" s="255"/>
      <c r="I5820" s="210">
        <v>120.1400040540541</v>
      </c>
    </row>
    <row r="5821" spans="1:9" x14ac:dyDescent="0.25">
      <c r="A5821" s="208" t="s">
        <v>8809</v>
      </c>
      <c r="B5821" s="208" t="s">
        <v>12037</v>
      </c>
      <c r="C5821" s="208" t="s">
        <v>10828</v>
      </c>
      <c r="D5821" s="208" t="s">
        <v>12038</v>
      </c>
      <c r="E5821" s="253">
        <v>9.7699998971849524</v>
      </c>
      <c r="F5821" s="245"/>
      <c r="G5821" s="245"/>
      <c r="H5821" s="245"/>
      <c r="I5821" s="210">
        <v>0.24</v>
      </c>
    </row>
    <row r="5822" spans="1:9" x14ac:dyDescent="0.25">
      <c r="A5822" s="208" t="s">
        <v>8809</v>
      </c>
      <c r="B5822" s="208" t="s">
        <v>12039</v>
      </c>
      <c r="C5822" s="208" t="s">
        <v>10828</v>
      </c>
      <c r="D5822" s="208" t="s">
        <v>12040</v>
      </c>
      <c r="E5822" s="253">
        <v>13.279999965482769</v>
      </c>
      <c r="F5822" s="245"/>
      <c r="G5822" s="245"/>
      <c r="H5822" s="255"/>
      <c r="I5822" s="210">
        <v>39.390001351351351</v>
      </c>
    </row>
    <row r="5823" spans="1:9" x14ac:dyDescent="0.25">
      <c r="A5823" s="208" t="s">
        <v>8809</v>
      </c>
      <c r="B5823" s="208" t="s">
        <v>12041</v>
      </c>
      <c r="C5823" s="208" t="s">
        <v>10828</v>
      </c>
      <c r="D5823" s="208" t="s">
        <v>12002</v>
      </c>
      <c r="E5823" s="194">
        <v>5.3068928670676891</v>
      </c>
      <c r="F5823" s="254"/>
      <c r="G5823" s="255"/>
      <c r="H5823" s="255"/>
      <c r="I5823" s="210">
        <v>2.020000084459459</v>
      </c>
    </row>
    <row r="5824" spans="1:9" x14ac:dyDescent="0.25">
      <c r="A5824" s="208" t="s">
        <v>8809</v>
      </c>
      <c r="B5824" s="208" t="s">
        <v>12042</v>
      </c>
      <c r="C5824" s="208" t="s">
        <v>10828</v>
      </c>
      <c r="D5824" s="208" t="s">
        <v>12043</v>
      </c>
      <c r="E5824" s="194">
        <v>35.949999621678508</v>
      </c>
      <c r="F5824" s="254"/>
      <c r="G5824" s="255"/>
      <c r="H5824" s="255"/>
      <c r="I5824" s="210">
        <v>3.8600001689189192</v>
      </c>
    </row>
    <row r="5825" spans="1:9" x14ac:dyDescent="0.25">
      <c r="A5825" s="208" t="s">
        <v>8809</v>
      </c>
      <c r="B5825" s="208" t="s">
        <v>12044</v>
      </c>
      <c r="C5825" s="208" t="s">
        <v>10828</v>
      </c>
      <c r="D5825" s="208" t="s">
        <v>12043</v>
      </c>
      <c r="E5825" s="253">
        <v>2.3103000019963171</v>
      </c>
      <c r="F5825" s="245"/>
      <c r="G5825" s="245"/>
      <c r="H5825" s="255"/>
      <c r="I5825" s="210">
        <v>3.8600001689189192</v>
      </c>
    </row>
    <row r="5826" spans="1:9" x14ac:dyDescent="0.25">
      <c r="A5826" s="208" t="s">
        <v>8809</v>
      </c>
      <c r="B5826" s="208" t="s">
        <v>12045</v>
      </c>
      <c r="C5826" s="208" t="s">
        <v>10828</v>
      </c>
      <c r="D5826" s="208" t="s">
        <v>12046</v>
      </c>
      <c r="E5826" s="194">
        <v>43.592838267899623</v>
      </c>
      <c r="F5826" s="254"/>
      <c r="G5826" s="255"/>
      <c r="H5826" s="255"/>
      <c r="I5826" s="210">
        <v>1.7200000844594601</v>
      </c>
    </row>
    <row r="5827" spans="1:9" x14ac:dyDescent="0.25">
      <c r="A5827" s="208" t="s">
        <v>8809</v>
      </c>
      <c r="B5827" s="208" t="s">
        <v>12047</v>
      </c>
      <c r="C5827" s="208" t="s">
        <v>10828</v>
      </c>
      <c r="D5827" s="208" t="s">
        <v>12046</v>
      </c>
      <c r="E5827" s="194">
        <v>39.470000005577482</v>
      </c>
      <c r="F5827" s="254"/>
      <c r="G5827" s="255"/>
      <c r="H5827" s="255"/>
      <c r="I5827" s="210">
        <v>0.83</v>
      </c>
    </row>
    <row r="5828" spans="1:9" x14ac:dyDescent="0.25">
      <c r="A5828" s="208" t="s">
        <v>8809</v>
      </c>
      <c r="B5828" s="208" t="s">
        <v>12048</v>
      </c>
      <c r="C5828" s="208" t="s">
        <v>10828</v>
      </c>
      <c r="D5828" s="208" t="s">
        <v>12046</v>
      </c>
      <c r="E5828" s="194">
        <v>26.51040003672297</v>
      </c>
      <c r="F5828" s="254"/>
      <c r="G5828" s="255"/>
      <c r="H5828" s="255"/>
      <c r="I5828" s="210">
        <v>0.97</v>
      </c>
    </row>
    <row r="5829" spans="1:9" x14ac:dyDescent="0.25">
      <c r="A5829" s="208" t="s">
        <v>8809</v>
      </c>
      <c r="B5829" s="208" t="s">
        <v>12049</v>
      </c>
      <c r="C5829" s="208" t="s">
        <v>10828</v>
      </c>
      <c r="D5829" s="208" t="s">
        <v>12050</v>
      </c>
      <c r="E5829" s="253">
        <v>5.1800000507234936</v>
      </c>
      <c r="F5829" s="245"/>
      <c r="G5829" s="245"/>
      <c r="H5829" s="255"/>
      <c r="I5829" s="210">
        <v>5.6500001689189192</v>
      </c>
    </row>
    <row r="5830" spans="1:9" x14ac:dyDescent="0.25">
      <c r="A5830" s="208" t="s">
        <v>8809</v>
      </c>
      <c r="B5830" s="208" t="s">
        <v>12051</v>
      </c>
      <c r="C5830" s="208" t="s">
        <v>10828</v>
      </c>
      <c r="D5830" s="208" t="s">
        <v>12052</v>
      </c>
      <c r="E5830" s="253">
        <v>9.3145463897443168</v>
      </c>
      <c r="F5830" s="245"/>
      <c r="G5830" s="245"/>
      <c r="H5830" s="255"/>
      <c r="I5830" s="210">
        <v>9.820000337837838</v>
      </c>
    </row>
    <row r="5831" spans="1:9" x14ac:dyDescent="0.25">
      <c r="A5831" s="208" t="s">
        <v>8809</v>
      </c>
      <c r="B5831" s="208" t="s">
        <v>12053</v>
      </c>
      <c r="C5831" s="208" t="s">
        <v>10828</v>
      </c>
      <c r="D5831" s="208" t="s">
        <v>12026</v>
      </c>
      <c r="E5831" s="194">
        <v>8.4705813367999863</v>
      </c>
      <c r="F5831" s="254"/>
      <c r="G5831" s="255"/>
      <c r="H5831" s="255"/>
      <c r="I5831" s="210">
        <v>51.900001773648647</v>
      </c>
    </row>
    <row r="5832" spans="1:9" x14ac:dyDescent="0.25">
      <c r="A5832" s="208" t="s">
        <v>8809</v>
      </c>
      <c r="B5832" s="208" t="s">
        <v>12054</v>
      </c>
      <c r="C5832" s="208" t="s">
        <v>10828</v>
      </c>
      <c r="D5832" s="208" t="s">
        <v>12055</v>
      </c>
      <c r="E5832" s="253"/>
      <c r="F5832" s="245"/>
      <c r="G5832" s="245"/>
      <c r="H5832" s="245"/>
      <c r="I5832" s="210">
        <v>51.900001773648647</v>
      </c>
    </row>
    <row r="5833" spans="1:9" x14ac:dyDescent="0.25">
      <c r="A5833" s="208" t="s">
        <v>8809</v>
      </c>
      <c r="B5833" s="208" t="s">
        <v>12056</v>
      </c>
      <c r="C5833" s="208" t="s">
        <v>10828</v>
      </c>
      <c r="D5833" s="208" t="s">
        <v>12057</v>
      </c>
      <c r="E5833" s="253">
        <v>3.5034990423204522</v>
      </c>
      <c r="F5833" s="245"/>
      <c r="G5833" s="245"/>
      <c r="H5833" s="245"/>
      <c r="I5833" s="210">
        <v>51.900001773648647</v>
      </c>
    </row>
    <row r="5834" spans="1:9" x14ac:dyDescent="0.25">
      <c r="A5834" s="208" t="s">
        <v>8809</v>
      </c>
      <c r="B5834" s="208" t="s">
        <v>12058</v>
      </c>
      <c r="C5834" s="208" t="s">
        <v>10828</v>
      </c>
      <c r="D5834" s="208" t="s">
        <v>12059</v>
      </c>
      <c r="E5834" s="194">
        <v>3.404504042046788</v>
      </c>
      <c r="F5834" s="254"/>
      <c r="G5834" s="255"/>
      <c r="H5834" s="255"/>
      <c r="I5834" s="210">
        <v>51.900001773648647</v>
      </c>
    </row>
    <row r="5835" spans="1:9" x14ac:dyDescent="0.25">
      <c r="A5835" s="208" t="s">
        <v>8809</v>
      </c>
      <c r="B5835" s="208" t="s">
        <v>12060</v>
      </c>
      <c r="C5835" s="208" t="s">
        <v>10828</v>
      </c>
      <c r="D5835" s="208" t="s">
        <v>12026</v>
      </c>
      <c r="E5835" s="194">
        <v>3.590634005886514</v>
      </c>
      <c r="F5835" s="254"/>
      <c r="G5835" s="255"/>
      <c r="H5835" s="255"/>
      <c r="I5835" s="210">
        <v>51.900001773648647</v>
      </c>
    </row>
    <row r="5836" spans="1:9" x14ac:dyDescent="0.25">
      <c r="A5836" s="208" t="s">
        <v>8809</v>
      </c>
      <c r="B5836" s="208" t="s">
        <v>12061</v>
      </c>
      <c r="C5836" s="208" t="s">
        <v>10828</v>
      </c>
      <c r="D5836" s="208" t="s">
        <v>12059</v>
      </c>
      <c r="E5836" s="253">
        <v>37.539999604946082</v>
      </c>
      <c r="F5836" s="245"/>
      <c r="G5836" s="245"/>
      <c r="H5836" s="255"/>
      <c r="I5836" s="210">
        <v>51.900001773648647</v>
      </c>
    </row>
    <row r="5837" spans="1:9" x14ac:dyDescent="0.25">
      <c r="A5837" s="208" t="s">
        <v>8809</v>
      </c>
      <c r="B5837" s="208" t="s">
        <v>2916</v>
      </c>
      <c r="C5837" s="208" t="s">
        <v>10828</v>
      </c>
      <c r="D5837" s="208" t="s">
        <v>12026</v>
      </c>
      <c r="E5837" s="194">
        <v>4.7099999504340966</v>
      </c>
      <c r="F5837" s="254"/>
      <c r="G5837" s="255"/>
      <c r="H5837" s="255"/>
      <c r="I5837" s="210">
        <v>51.900001773648647</v>
      </c>
    </row>
    <row r="5838" spans="1:9" x14ac:dyDescent="0.25">
      <c r="A5838" s="208" t="s">
        <v>8809</v>
      </c>
      <c r="B5838" s="208" t="s">
        <v>12062</v>
      </c>
      <c r="C5838" s="208" t="s">
        <v>10828</v>
      </c>
      <c r="D5838" s="208" t="s">
        <v>12026</v>
      </c>
      <c r="E5838" s="194">
        <v>4.7099999504340966</v>
      </c>
      <c r="F5838" s="254"/>
      <c r="G5838" s="255"/>
      <c r="H5838" s="255"/>
      <c r="I5838" s="210">
        <v>51.900001773648647</v>
      </c>
    </row>
    <row r="5839" spans="1:9" x14ac:dyDescent="0.25">
      <c r="A5839" s="208" t="s">
        <v>8809</v>
      </c>
      <c r="B5839" s="208" t="s">
        <v>12063</v>
      </c>
      <c r="C5839" s="208" t="s">
        <v>10828</v>
      </c>
      <c r="D5839" s="208" t="s">
        <v>12026</v>
      </c>
      <c r="E5839" s="194">
        <v>1.4291632577830751</v>
      </c>
      <c r="F5839" s="254"/>
      <c r="G5839" s="255"/>
      <c r="H5839" s="255"/>
      <c r="I5839" s="210">
        <v>202.89000684121621</v>
      </c>
    </row>
    <row r="5840" spans="1:9" x14ac:dyDescent="0.25">
      <c r="A5840" s="208" t="s">
        <v>8809</v>
      </c>
      <c r="B5840" s="208" t="s">
        <v>12064</v>
      </c>
      <c r="C5840" s="208" t="s">
        <v>10828</v>
      </c>
      <c r="D5840" s="208" t="s">
        <v>12026</v>
      </c>
      <c r="E5840" s="194">
        <v>9.1199999040252582</v>
      </c>
      <c r="F5840" s="254"/>
      <c r="G5840" s="255"/>
      <c r="H5840" s="255"/>
      <c r="I5840" s="210">
        <v>51.900001773648647</v>
      </c>
    </row>
    <row r="5841" spans="1:9" x14ac:dyDescent="0.25">
      <c r="A5841" s="208" t="s">
        <v>8809</v>
      </c>
      <c r="B5841" s="208" t="s">
        <v>12065</v>
      </c>
      <c r="C5841" s="208" t="s">
        <v>10828</v>
      </c>
      <c r="D5841" s="208" t="s">
        <v>12026</v>
      </c>
      <c r="E5841" s="194">
        <v>5.140000051144435</v>
      </c>
      <c r="F5841" s="254"/>
      <c r="G5841" s="255"/>
      <c r="H5841" s="255"/>
      <c r="I5841" s="210">
        <v>55.34000185810811</v>
      </c>
    </row>
    <row r="5842" spans="1:9" x14ac:dyDescent="0.25">
      <c r="A5842" s="208" t="s">
        <v>8809</v>
      </c>
      <c r="B5842" s="208" t="s">
        <v>12066</v>
      </c>
      <c r="C5842" s="208" t="s">
        <v>10828</v>
      </c>
      <c r="D5842" s="208" t="s">
        <v>12026</v>
      </c>
      <c r="E5842" s="194">
        <v>338.13000001967907</v>
      </c>
      <c r="F5842" s="254"/>
      <c r="G5842" s="255"/>
      <c r="H5842" s="255"/>
      <c r="I5842" s="210">
        <v>51.900001773648647</v>
      </c>
    </row>
    <row r="5843" spans="1:9" x14ac:dyDescent="0.25">
      <c r="A5843" s="208" t="s">
        <v>8809</v>
      </c>
      <c r="B5843" s="208" t="s">
        <v>12067</v>
      </c>
      <c r="C5843" s="208" t="s">
        <v>10828</v>
      </c>
      <c r="D5843" s="208" t="s">
        <v>12068</v>
      </c>
      <c r="E5843" s="253">
        <v>2.4499999742173122</v>
      </c>
      <c r="F5843" s="245"/>
      <c r="G5843" s="245"/>
      <c r="H5843" s="255"/>
      <c r="I5843" s="210">
        <v>2862.4700967060812</v>
      </c>
    </row>
    <row r="5844" spans="1:9" x14ac:dyDescent="0.25">
      <c r="A5844" s="208" t="s">
        <v>8809</v>
      </c>
      <c r="B5844" s="208" t="s">
        <v>12069</v>
      </c>
      <c r="C5844" s="208" t="s">
        <v>10828</v>
      </c>
      <c r="D5844" s="208" t="s">
        <v>12070</v>
      </c>
      <c r="E5844" s="253">
        <v>0.62999999337016588</v>
      </c>
      <c r="F5844" s="245"/>
      <c r="G5844" s="245"/>
      <c r="H5844" s="245"/>
      <c r="I5844" s="210">
        <v>2862.4700967060812</v>
      </c>
    </row>
    <row r="5845" spans="1:9" x14ac:dyDescent="0.25">
      <c r="A5845" s="208" t="s">
        <v>8809</v>
      </c>
      <c r="B5845" s="208" t="s">
        <v>12071</v>
      </c>
      <c r="C5845" s="208" t="s">
        <v>10828</v>
      </c>
      <c r="D5845" s="208" t="s">
        <v>12072</v>
      </c>
      <c r="E5845" s="253">
        <v>0.69409996638674076</v>
      </c>
      <c r="F5845" s="245"/>
      <c r="G5845" s="245"/>
      <c r="H5845" s="245"/>
      <c r="I5845" s="210">
        <v>2862.4700967060812</v>
      </c>
    </row>
    <row r="5846" spans="1:9" x14ac:dyDescent="0.25">
      <c r="A5846" s="208" t="s">
        <v>8809</v>
      </c>
      <c r="B5846" s="208" t="s">
        <v>12073</v>
      </c>
      <c r="C5846" s="208" t="s">
        <v>10828</v>
      </c>
      <c r="D5846" s="208" t="s">
        <v>12070</v>
      </c>
      <c r="E5846" s="194">
        <v>3.0699999676927132</v>
      </c>
      <c r="F5846" s="254"/>
      <c r="G5846" s="255"/>
      <c r="H5846" s="255"/>
      <c r="I5846" s="210">
        <v>2862.4700967060812</v>
      </c>
    </row>
    <row r="5847" spans="1:9" x14ac:dyDescent="0.25">
      <c r="A5847" s="208" t="s">
        <v>8809</v>
      </c>
      <c r="B5847" s="208" t="s">
        <v>12074</v>
      </c>
      <c r="C5847" s="208" t="s">
        <v>10828</v>
      </c>
      <c r="D5847" s="208" t="s">
        <v>12068</v>
      </c>
      <c r="E5847" s="194">
        <v>3.063634379756544</v>
      </c>
      <c r="F5847" s="254"/>
      <c r="G5847" s="255"/>
      <c r="H5847" s="255"/>
      <c r="I5847" s="210">
        <v>2862.4700967060812</v>
      </c>
    </row>
    <row r="5848" spans="1:9" x14ac:dyDescent="0.25">
      <c r="A5848" s="208" t="s">
        <v>8809</v>
      </c>
      <c r="B5848" s="208" t="s">
        <v>12075</v>
      </c>
      <c r="C5848" s="208" t="s">
        <v>10828</v>
      </c>
      <c r="D5848" s="208" t="s">
        <v>12068</v>
      </c>
      <c r="E5848" s="194">
        <v>3.0543646087412299</v>
      </c>
      <c r="F5848" s="254"/>
      <c r="G5848" s="255"/>
      <c r="H5848" s="255"/>
      <c r="I5848" s="210">
        <v>2862.4700967060812</v>
      </c>
    </row>
    <row r="5849" spans="1:9" x14ac:dyDescent="0.25">
      <c r="A5849" s="208" t="s">
        <v>8809</v>
      </c>
      <c r="B5849" s="208" t="s">
        <v>12076</v>
      </c>
      <c r="C5849" s="208" t="s">
        <v>10828</v>
      </c>
      <c r="D5849" s="208" t="s">
        <v>12068</v>
      </c>
      <c r="E5849" s="194">
        <v>26.834288799428691</v>
      </c>
      <c r="F5849" s="254"/>
      <c r="G5849" s="255"/>
      <c r="H5849" s="255"/>
      <c r="I5849" s="210">
        <v>3662.4701237331078</v>
      </c>
    </row>
    <row r="5850" spans="1:9" x14ac:dyDescent="0.25">
      <c r="A5850" s="208" t="s">
        <v>8809</v>
      </c>
      <c r="B5850" s="208" t="s">
        <v>12077</v>
      </c>
      <c r="C5850" s="208" t="s">
        <v>10828</v>
      </c>
      <c r="D5850" s="208" t="s">
        <v>12068</v>
      </c>
      <c r="E5850" s="194">
        <v>27.500000026308872</v>
      </c>
      <c r="F5850" s="254"/>
      <c r="G5850" s="255"/>
      <c r="H5850" s="255"/>
      <c r="I5850" s="210">
        <v>3662.4701237331078</v>
      </c>
    </row>
    <row r="5851" spans="1:9" x14ac:dyDescent="0.25">
      <c r="A5851" s="208" t="s">
        <v>8809</v>
      </c>
      <c r="B5851" s="208" t="s">
        <v>12078</v>
      </c>
      <c r="C5851" s="208" t="s">
        <v>10828</v>
      </c>
      <c r="D5851" s="208" t="s">
        <v>12072</v>
      </c>
      <c r="E5851" s="253">
        <v>1.2499999868455669</v>
      </c>
      <c r="F5851" s="245"/>
      <c r="G5851" s="245"/>
      <c r="H5851" s="245"/>
      <c r="I5851" s="210">
        <v>3075.9001038851352</v>
      </c>
    </row>
    <row r="5852" spans="1:9" x14ac:dyDescent="0.25">
      <c r="A5852" s="208" t="s">
        <v>8809</v>
      </c>
      <c r="B5852" s="208" t="s">
        <v>12079</v>
      </c>
      <c r="C5852" s="208" t="s">
        <v>10828</v>
      </c>
      <c r="D5852" s="208" t="s">
        <v>12072</v>
      </c>
      <c r="E5852" s="194">
        <v>2.0295026358379089</v>
      </c>
      <c r="F5852" s="254"/>
      <c r="G5852" s="255"/>
      <c r="H5852" s="255"/>
      <c r="I5852" s="210">
        <v>2858.4700965371621</v>
      </c>
    </row>
    <row r="5853" spans="1:9" x14ac:dyDescent="0.25">
      <c r="A5853" s="208" t="s">
        <v>8809</v>
      </c>
      <c r="B5853" s="208" t="s">
        <v>12080</v>
      </c>
      <c r="C5853" s="208" t="s">
        <v>10828</v>
      </c>
      <c r="D5853" s="208" t="s">
        <v>12072</v>
      </c>
      <c r="E5853" s="194">
        <v>9.6700000034727704</v>
      </c>
      <c r="F5853" s="254"/>
      <c r="G5853" s="255"/>
      <c r="H5853" s="255"/>
      <c r="I5853" s="210">
        <v>2369.3200800675681</v>
      </c>
    </row>
    <row r="5854" spans="1:9" x14ac:dyDescent="0.25">
      <c r="A5854" s="208" t="s">
        <v>8809</v>
      </c>
      <c r="B5854" s="208" t="s">
        <v>12081</v>
      </c>
      <c r="C5854" s="208" t="s">
        <v>10828</v>
      </c>
      <c r="D5854" s="208" t="s">
        <v>12082</v>
      </c>
      <c r="E5854" s="253">
        <v>0.14999999842146811</v>
      </c>
      <c r="F5854" s="245"/>
      <c r="G5854" s="245"/>
      <c r="H5854" s="245"/>
      <c r="I5854" s="210">
        <v>3662.4701237331078</v>
      </c>
    </row>
    <row r="5855" spans="1:9" x14ac:dyDescent="0.25">
      <c r="A5855" s="208" t="s">
        <v>8809</v>
      </c>
      <c r="B5855" s="208" t="s">
        <v>12083</v>
      </c>
      <c r="C5855" s="208" t="s">
        <v>10828</v>
      </c>
      <c r="D5855" s="208" t="s">
        <v>12084</v>
      </c>
      <c r="E5855" s="253">
        <v>11.65999987729545</v>
      </c>
      <c r="F5855" s="245"/>
      <c r="G5855" s="245"/>
      <c r="H5855" s="245"/>
      <c r="I5855" s="210">
        <v>1.69000008445946</v>
      </c>
    </row>
    <row r="5856" spans="1:9" x14ac:dyDescent="0.25">
      <c r="A5856" s="208" t="s">
        <v>8809</v>
      </c>
      <c r="B5856" s="208" t="s">
        <v>12085</v>
      </c>
      <c r="C5856" s="208" t="s">
        <v>10828</v>
      </c>
      <c r="D5856" s="208" t="s">
        <v>12086</v>
      </c>
      <c r="E5856" s="253">
        <v>14.109999851512759</v>
      </c>
      <c r="F5856" s="245"/>
      <c r="G5856" s="245"/>
      <c r="H5856" s="245"/>
      <c r="I5856" s="210">
        <v>68.690002280405409</v>
      </c>
    </row>
    <row r="5857" spans="1:9" x14ac:dyDescent="0.25">
      <c r="A5857" s="208" t="s">
        <v>8809</v>
      </c>
      <c r="B5857" s="208" t="s">
        <v>12087</v>
      </c>
      <c r="C5857" s="208" t="s">
        <v>10828</v>
      </c>
      <c r="D5857" s="208" t="s">
        <v>12088</v>
      </c>
      <c r="E5857" s="194">
        <v>0.1399999985267035</v>
      </c>
      <c r="F5857" s="254"/>
      <c r="G5857" s="255"/>
      <c r="H5857" s="255"/>
      <c r="I5857" s="210">
        <v>2.2800000844594601</v>
      </c>
    </row>
    <row r="5858" spans="1:9" x14ac:dyDescent="0.25">
      <c r="A5858" s="208" t="s">
        <v>8809</v>
      </c>
      <c r="B5858" s="208" t="s">
        <v>12089</v>
      </c>
      <c r="C5858" s="208" t="s">
        <v>10828</v>
      </c>
      <c r="D5858" s="208" t="s">
        <v>12090</v>
      </c>
      <c r="E5858" s="194">
        <v>3.1199999671665362</v>
      </c>
      <c r="F5858" s="254"/>
      <c r="G5858" s="255"/>
      <c r="H5858" s="255"/>
      <c r="I5858" s="210">
        <v>2.2800000844594601</v>
      </c>
    </row>
    <row r="5859" spans="1:9" x14ac:dyDescent="0.25">
      <c r="A5859" s="208" t="s">
        <v>8809</v>
      </c>
      <c r="B5859" s="208" t="s">
        <v>12091</v>
      </c>
      <c r="C5859" s="208" t="s">
        <v>10828</v>
      </c>
      <c r="D5859" s="208" t="s">
        <v>12094</v>
      </c>
      <c r="E5859" s="194">
        <v>0.82999999126545654</v>
      </c>
      <c r="F5859" s="254"/>
      <c r="G5859" s="255"/>
      <c r="H5859" s="255"/>
      <c r="I5859" s="210">
        <v>0.33</v>
      </c>
    </row>
    <row r="5860" spans="1:9" x14ac:dyDescent="0.25">
      <c r="A5860" s="208" t="s">
        <v>8809</v>
      </c>
      <c r="B5860" s="208" t="s">
        <v>12093</v>
      </c>
      <c r="C5860" s="208" t="s">
        <v>10828</v>
      </c>
      <c r="D5860" s="208" t="s">
        <v>12094</v>
      </c>
      <c r="E5860" s="194">
        <v>374.14999995632729</v>
      </c>
      <c r="F5860" s="254"/>
      <c r="G5860" s="255"/>
      <c r="H5860" s="255"/>
      <c r="I5860" s="210">
        <v>0.33</v>
      </c>
    </row>
    <row r="5861" spans="1:9" x14ac:dyDescent="0.25">
      <c r="A5861" s="208" t="s">
        <v>8809</v>
      </c>
      <c r="B5861" s="208" t="s">
        <v>12095</v>
      </c>
      <c r="C5861" s="208" t="s">
        <v>10828</v>
      </c>
      <c r="D5861" s="208" t="s">
        <v>12096</v>
      </c>
      <c r="E5861" s="194">
        <v>0.39999999579058149</v>
      </c>
      <c r="F5861" s="254"/>
      <c r="G5861" s="255"/>
      <c r="H5861" s="255"/>
      <c r="I5861" s="210">
        <v>8.9000003378378381</v>
      </c>
    </row>
    <row r="5862" spans="1:9" x14ac:dyDescent="0.25">
      <c r="A5862" s="208" t="s">
        <v>8809</v>
      </c>
      <c r="B5862" s="208" t="s">
        <v>12097</v>
      </c>
      <c r="C5862" s="208" t="s">
        <v>10828</v>
      </c>
      <c r="D5862" s="208" t="s">
        <v>12098</v>
      </c>
      <c r="E5862" s="194">
        <v>90.879999990739279</v>
      </c>
      <c r="F5862" s="254"/>
      <c r="G5862" s="255"/>
      <c r="H5862" s="255"/>
      <c r="I5862" s="210">
        <v>0.52</v>
      </c>
    </row>
    <row r="5863" spans="1:9" x14ac:dyDescent="0.25">
      <c r="A5863" s="208" t="s">
        <v>8809</v>
      </c>
      <c r="B5863" s="208" t="s">
        <v>12099</v>
      </c>
      <c r="C5863" s="208" t="s">
        <v>10828</v>
      </c>
      <c r="D5863" s="208" t="s">
        <v>12100</v>
      </c>
      <c r="E5863" s="194">
        <v>2.2627000024972381</v>
      </c>
      <c r="F5863" s="254"/>
      <c r="G5863" s="255"/>
      <c r="H5863" s="255"/>
      <c r="I5863" s="210">
        <v>141.5000048141892</v>
      </c>
    </row>
    <row r="5864" spans="1:9" x14ac:dyDescent="0.25">
      <c r="A5864" s="208" t="s">
        <v>8809</v>
      </c>
      <c r="B5864" s="208" t="s">
        <v>16935</v>
      </c>
      <c r="C5864" s="208" t="s">
        <v>10828</v>
      </c>
      <c r="D5864" s="208" t="s">
        <v>12100</v>
      </c>
      <c r="E5864" s="194">
        <v>26.789999718074188</v>
      </c>
      <c r="F5864" s="254"/>
      <c r="G5864" s="255"/>
      <c r="H5864" s="255"/>
      <c r="I5864" s="210">
        <v>141.5000048141892</v>
      </c>
    </row>
    <row r="5865" spans="1:9" x14ac:dyDescent="0.25">
      <c r="A5865" s="208" t="s">
        <v>8809</v>
      </c>
      <c r="B5865" s="208" t="s">
        <v>12102</v>
      </c>
      <c r="C5865" s="208" t="s">
        <v>10828</v>
      </c>
      <c r="D5865" s="208" t="s">
        <v>12103</v>
      </c>
      <c r="E5865" s="194">
        <v>2.1314000301878449</v>
      </c>
      <c r="F5865" s="254"/>
      <c r="G5865" s="255"/>
      <c r="H5865" s="255"/>
      <c r="I5865" s="210">
        <v>0.94</v>
      </c>
    </row>
    <row r="5866" spans="1:9" x14ac:dyDescent="0.25">
      <c r="A5866" s="208" t="s">
        <v>8809</v>
      </c>
      <c r="B5866" s="208" t="s">
        <v>12104</v>
      </c>
      <c r="C5866" s="208" t="s">
        <v>10828</v>
      </c>
      <c r="D5866" s="208" t="s">
        <v>12105</v>
      </c>
      <c r="E5866" s="194">
        <v>0.20950002410418289</v>
      </c>
      <c r="F5866" s="254"/>
      <c r="G5866" s="255"/>
      <c r="H5866" s="255"/>
      <c r="I5866" s="210">
        <v>3.2500000844594599</v>
      </c>
    </row>
    <row r="5867" spans="1:9" x14ac:dyDescent="0.25">
      <c r="A5867" s="208" t="s">
        <v>8809</v>
      </c>
      <c r="B5867" s="208" t="s">
        <v>12106</v>
      </c>
      <c r="C5867" s="208" t="s">
        <v>10828</v>
      </c>
      <c r="D5867" s="208" t="s">
        <v>12107</v>
      </c>
      <c r="E5867" s="194">
        <v>65.319483658832056</v>
      </c>
      <c r="F5867" s="254"/>
      <c r="G5867" s="255"/>
      <c r="H5867" s="255"/>
      <c r="I5867" s="210">
        <v>13.96000050675676</v>
      </c>
    </row>
    <row r="5868" spans="1:9" x14ac:dyDescent="0.25">
      <c r="A5868" s="208" t="s">
        <v>8809</v>
      </c>
      <c r="B5868" s="208" t="s">
        <v>12108</v>
      </c>
      <c r="C5868" s="208" t="s">
        <v>10828</v>
      </c>
      <c r="D5868" s="208" t="s">
        <v>12109</v>
      </c>
      <c r="E5868" s="253">
        <v>4.3899999538016319</v>
      </c>
      <c r="F5868" s="245"/>
      <c r="G5868" s="245"/>
      <c r="H5868" s="255"/>
      <c r="I5868" s="210">
        <v>13.78000050675676</v>
      </c>
    </row>
    <row r="5869" spans="1:9" x14ac:dyDescent="0.25">
      <c r="A5869" s="208" t="s">
        <v>8809</v>
      </c>
      <c r="B5869" s="208" t="s">
        <v>12110</v>
      </c>
      <c r="C5869" s="208" t="s">
        <v>10828</v>
      </c>
      <c r="D5869" s="208" t="s">
        <v>12111</v>
      </c>
      <c r="E5869" s="253">
        <v>1.3299999860036831</v>
      </c>
      <c r="F5869" s="245"/>
      <c r="G5869" s="245"/>
      <c r="H5869" s="245"/>
      <c r="I5869" s="210">
        <v>28.930001013513511</v>
      </c>
    </row>
    <row r="5870" spans="1:9" x14ac:dyDescent="0.25">
      <c r="A5870" s="208" t="s">
        <v>8809</v>
      </c>
      <c r="B5870" s="208" t="s">
        <v>12112</v>
      </c>
      <c r="C5870" s="208" t="s">
        <v>10828</v>
      </c>
      <c r="D5870" s="208" t="s">
        <v>12111</v>
      </c>
      <c r="E5870" s="194">
        <v>3.6495553417568498</v>
      </c>
      <c r="F5870" s="254"/>
      <c r="G5870" s="255"/>
      <c r="H5870" s="255"/>
      <c r="I5870" s="210">
        <v>14.03000050675676</v>
      </c>
    </row>
    <row r="5871" spans="1:9" x14ac:dyDescent="0.25">
      <c r="A5871" s="208" t="s">
        <v>8809</v>
      </c>
      <c r="B5871" s="208" t="s">
        <v>12113</v>
      </c>
      <c r="C5871" s="208" t="s">
        <v>10828</v>
      </c>
      <c r="D5871" s="208" t="s">
        <v>12114</v>
      </c>
      <c r="E5871" s="194">
        <v>7.1992000294743486</v>
      </c>
      <c r="F5871" s="254"/>
      <c r="G5871" s="255"/>
      <c r="H5871" s="255"/>
      <c r="I5871" s="210">
        <v>22.510000760135139</v>
      </c>
    </row>
    <row r="5872" spans="1:9" x14ac:dyDescent="0.25">
      <c r="A5872" s="208" t="s">
        <v>8809</v>
      </c>
      <c r="B5872" s="208" t="s">
        <v>12115</v>
      </c>
      <c r="C5872" s="208" t="s">
        <v>10828</v>
      </c>
      <c r="D5872" s="208" t="s">
        <v>12116</v>
      </c>
      <c r="E5872" s="194">
        <v>3.659999961483821</v>
      </c>
      <c r="F5872" s="254"/>
      <c r="G5872" s="255"/>
      <c r="H5872" s="255"/>
      <c r="I5872" s="210">
        <v>3.8500001689189189</v>
      </c>
    </row>
    <row r="5873" spans="1:9" x14ac:dyDescent="0.25">
      <c r="A5873" s="208" t="s">
        <v>8809</v>
      </c>
      <c r="B5873" s="208" t="s">
        <v>12117</v>
      </c>
      <c r="C5873" s="208" t="s">
        <v>10828</v>
      </c>
      <c r="D5873" s="208" t="s">
        <v>12118</v>
      </c>
      <c r="E5873" s="253">
        <v>0.57999999389634316</v>
      </c>
      <c r="F5873" s="245"/>
      <c r="G5873" s="245"/>
      <c r="H5873" s="245"/>
      <c r="I5873" s="210">
        <v>8.8700003378378387</v>
      </c>
    </row>
    <row r="5874" spans="1:9" x14ac:dyDescent="0.25">
      <c r="A5874" s="208" t="s">
        <v>8809</v>
      </c>
      <c r="B5874" s="208" t="s">
        <v>12119</v>
      </c>
      <c r="C5874" s="208" t="s">
        <v>10828</v>
      </c>
      <c r="D5874" s="208" t="s">
        <v>12118</v>
      </c>
      <c r="E5874" s="253">
        <v>0.14999999842146811</v>
      </c>
      <c r="F5874" s="245"/>
      <c r="G5874" s="245"/>
      <c r="H5874" s="245"/>
      <c r="I5874" s="210">
        <v>11.8700004222973</v>
      </c>
    </row>
    <row r="5875" spans="1:9" x14ac:dyDescent="0.25">
      <c r="A5875" s="208" t="s">
        <v>8809</v>
      </c>
      <c r="B5875" s="208" t="s">
        <v>12120</v>
      </c>
      <c r="C5875" s="208" t="s">
        <v>10828</v>
      </c>
      <c r="D5875" s="208" t="s">
        <v>12121</v>
      </c>
      <c r="E5875" s="253">
        <v>7.9244677934810026</v>
      </c>
      <c r="F5875" s="245"/>
      <c r="G5875" s="245"/>
      <c r="H5875" s="255"/>
      <c r="I5875" s="210">
        <v>55.950001858108109</v>
      </c>
    </row>
    <row r="5876" spans="1:9" x14ac:dyDescent="0.25">
      <c r="A5876" s="208" t="s">
        <v>8809</v>
      </c>
      <c r="B5876" s="208" t="s">
        <v>12122</v>
      </c>
      <c r="C5876" s="208" t="s">
        <v>10828</v>
      </c>
      <c r="D5876" s="208" t="s">
        <v>12123</v>
      </c>
      <c r="E5876" s="194">
        <v>2.8299999702183638</v>
      </c>
      <c r="F5876" s="254"/>
      <c r="G5876" s="255"/>
      <c r="H5876" s="255"/>
      <c r="I5876" s="210">
        <v>55.950001858108109</v>
      </c>
    </row>
    <row r="5877" spans="1:9" x14ac:dyDescent="0.25">
      <c r="A5877" s="208" t="s">
        <v>8809</v>
      </c>
      <c r="B5877" s="208" t="s">
        <v>12124</v>
      </c>
      <c r="C5877" s="208" t="s">
        <v>10828</v>
      </c>
      <c r="D5877" s="208" t="s">
        <v>12125</v>
      </c>
      <c r="E5877" s="194">
        <v>2.5299999733754279</v>
      </c>
      <c r="F5877" s="254"/>
      <c r="G5877" s="255"/>
      <c r="H5877" s="255"/>
      <c r="I5877" s="210">
        <v>118.9400040540541</v>
      </c>
    </row>
    <row r="5878" spans="1:9" x14ac:dyDescent="0.25">
      <c r="A5878" s="208" t="s">
        <v>8809</v>
      </c>
      <c r="B5878" s="208" t="s">
        <v>12126</v>
      </c>
      <c r="C5878" s="208" t="s">
        <v>10828</v>
      </c>
      <c r="D5878" s="208" t="s">
        <v>12127</v>
      </c>
      <c r="E5878" s="253">
        <v>25.402535907366101</v>
      </c>
      <c r="F5878" s="245"/>
      <c r="G5878" s="245"/>
      <c r="H5878" s="255"/>
      <c r="I5878" s="210">
        <v>10.73000033783784</v>
      </c>
    </row>
    <row r="5879" spans="1:9" x14ac:dyDescent="0.25">
      <c r="A5879" s="208" t="s">
        <v>8809</v>
      </c>
      <c r="B5879" s="208" t="s">
        <v>12128</v>
      </c>
      <c r="C5879" s="208" t="s">
        <v>10828</v>
      </c>
      <c r="D5879" s="208" t="s">
        <v>12127</v>
      </c>
      <c r="E5879" s="194">
        <v>43.995805903753677</v>
      </c>
      <c r="F5879" s="254"/>
      <c r="G5879" s="255"/>
      <c r="H5879" s="255"/>
      <c r="I5879" s="210">
        <v>10.73000033783784</v>
      </c>
    </row>
    <row r="5880" spans="1:9" x14ac:dyDescent="0.25">
      <c r="A5880" s="208" t="s">
        <v>8809</v>
      </c>
      <c r="B5880" s="208" t="s">
        <v>12129</v>
      </c>
      <c r="C5880" s="208" t="s">
        <v>10828</v>
      </c>
      <c r="D5880" s="208" t="s">
        <v>12130</v>
      </c>
      <c r="E5880" s="194">
        <v>43.88999995906341</v>
      </c>
      <c r="F5880" s="254"/>
      <c r="G5880" s="255"/>
      <c r="H5880" s="255"/>
      <c r="I5880" s="210">
        <v>2.250000084459459</v>
      </c>
    </row>
    <row r="5881" spans="1:9" x14ac:dyDescent="0.25">
      <c r="A5881" s="208" t="s">
        <v>8809</v>
      </c>
      <c r="B5881" s="208" t="s">
        <v>12131</v>
      </c>
      <c r="C5881" s="208" t="s">
        <v>10828</v>
      </c>
      <c r="D5881" s="208" t="s">
        <v>12132</v>
      </c>
      <c r="E5881" s="194">
        <v>0.26999999715864248</v>
      </c>
      <c r="F5881" s="254"/>
      <c r="G5881" s="255"/>
      <c r="H5881" s="255"/>
      <c r="I5881" s="210">
        <v>2.18000008445946</v>
      </c>
    </row>
    <row r="5882" spans="1:9" x14ac:dyDescent="0.25">
      <c r="A5882" s="208" t="s">
        <v>8809</v>
      </c>
      <c r="B5882" s="208" t="s">
        <v>12133</v>
      </c>
      <c r="C5882" s="208" t="s">
        <v>10828</v>
      </c>
      <c r="D5882" s="208" t="s">
        <v>12134</v>
      </c>
      <c r="E5882" s="253">
        <v>0.1888999717032363</v>
      </c>
      <c r="F5882" s="245"/>
      <c r="G5882" s="245"/>
      <c r="H5882" s="245"/>
      <c r="I5882" s="210">
        <v>32.510001097972967</v>
      </c>
    </row>
    <row r="5883" spans="1:9" x14ac:dyDescent="0.25">
      <c r="A5883" s="208" t="s">
        <v>8809</v>
      </c>
      <c r="B5883" s="208" t="s">
        <v>12135</v>
      </c>
      <c r="C5883" s="208" t="s">
        <v>10828</v>
      </c>
      <c r="D5883" s="208" t="s">
        <v>12134</v>
      </c>
      <c r="E5883" s="194">
        <v>0.18649997172849281</v>
      </c>
      <c r="F5883" s="254"/>
      <c r="G5883" s="255"/>
      <c r="H5883" s="255"/>
      <c r="I5883" s="210">
        <v>29.99000101351352</v>
      </c>
    </row>
    <row r="5884" spans="1:9" x14ac:dyDescent="0.25">
      <c r="A5884" s="208" t="s">
        <v>8809</v>
      </c>
      <c r="B5884" s="208" t="s">
        <v>12136</v>
      </c>
      <c r="C5884" s="208" t="s">
        <v>10828</v>
      </c>
      <c r="D5884" s="208" t="s">
        <v>12137</v>
      </c>
      <c r="E5884" s="253">
        <v>1.279999986529861</v>
      </c>
      <c r="F5884" s="245"/>
      <c r="G5884" s="245"/>
      <c r="H5884" s="245"/>
      <c r="I5884" s="210">
        <v>45.500001520270267</v>
      </c>
    </row>
    <row r="5885" spans="1:9" x14ac:dyDescent="0.25">
      <c r="A5885" s="208" t="s">
        <v>8809</v>
      </c>
      <c r="B5885" s="208" t="s">
        <v>12138</v>
      </c>
      <c r="C5885" s="208" t="s">
        <v>10828</v>
      </c>
      <c r="D5885" s="208" t="s">
        <v>12139</v>
      </c>
      <c r="E5885" s="253">
        <v>25.402535907366101</v>
      </c>
      <c r="F5885" s="245"/>
      <c r="G5885" s="245"/>
      <c r="H5885" s="245"/>
      <c r="I5885" s="210">
        <v>8.7200002533783785</v>
      </c>
    </row>
    <row r="5886" spans="1:9" x14ac:dyDescent="0.25">
      <c r="A5886" s="208" t="s">
        <v>8809</v>
      </c>
      <c r="B5886" s="208" t="s">
        <v>12140</v>
      </c>
      <c r="C5886" s="208" t="s">
        <v>10828</v>
      </c>
      <c r="D5886" s="208" t="s">
        <v>12139</v>
      </c>
      <c r="E5886" s="194">
        <v>0.78999999168639845</v>
      </c>
      <c r="F5886" s="254"/>
      <c r="G5886" s="255"/>
      <c r="H5886" s="255"/>
      <c r="I5886" s="210">
        <v>11.680000422297301</v>
      </c>
    </row>
    <row r="5887" spans="1:9" x14ac:dyDescent="0.25">
      <c r="A5887" s="208" t="s">
        <v>8809</v>
      </c>
      <c r="B5887" s="208" t="s">
        <v>12141</v>
      </c>
      <c r="C5887" s="208" t="s">
        <v>10828</v>
      </c>
      <c r="D5887" s="208" t="s">
        <v>12142</v>
      </c>
      <c r="E5887" s="194">
        <v>5.1800000507234936</v>
      </c>
      <c r="F5887" s="254"/>
      <c r="G5887" s="255"/>
      <c r="H5887" s="255"/>
      <c r="I5887" s="210">
        <v>4.0700001689189191</v>
      </c>
    </row>
    <row r="5888" spans="1:9" x14ac:dyDescent="0.25">
      <c r="A5888" s="208" t="s">
        <v>8809</v>
      </c>
      <c r="B5888" s="208" t="s">
        <v>12143</v>
      </c>
      <c r="C5888" s="208" t="s">
        <v>10828</v>
      </c>
      <c r="D5888" s="208" t="s">
        <v>12144</v>
      </c>
      <c r="E5888" s="253">
        <v>0.17999999810576159</v>
      </c>
      <c r="F5888" s="245"/>
      <c r="G5888" s="245"/>
      <c r="H5888" s="255"/>
      <c r="I5888" s="210">
        <v>4.2300001689189193</v>
      </c>
    </row>
    <row r="5889" spans="1:9" x14ac:dyDescent="0.25">
      <c r="A5889" s="208" t="s">
        <v>8809</v>
      </c>
      <c r="B5889" s="208" t="s">
        <v>12145</v>
      </c>
      <c r="C5889" s="208" t="s">
        <v>10828</v>
      </c>
      <c r="D5889" s="208" t="s">
        <v>12146</v>
      </c>
      <c r="E5889" s="194">
        <v>109.8100000019995</v>
      </c>
      <c r="F5889" s="254"/>
      <c r="G5889" s="255"/>
      <c r="H5889" s="255"/>
      <c r="I5889" s="210">
        <v>102.8500034628378</v>
      </c>
    </row>
    <row r="5890" spans="1:9" x14ac:dyDescent="0.25">
      <c r="A5890" s="208" t="s">
        <v>8809</v>
      </c>
      <c r="B5890" s="208" t="s">
        <v>12147</v>
      </c>
      <c r="C5890" s="208" t="s">
        <v>10828</v>
      </c>
      <c r="D5890" s="208" t="s">
        <v>12148</v>
      </c>
      <c r="E5890" s="253">
        <v>116.45000003735861</v>
      </c>
      <c r="F5890" s="245"/>
      <c r="G5890" s="245"/>
      <c r="H5890" s="245"/>
      <c r="I5890" s="210">
        <v>2.7900000844594599</v>
      </c>
    </row>
    <row r="5891" spans="1:9" x14ac:dyDescent="0.25">
      <c r="A5891" s="208" t="s">
        <v>8809</v>
      </c>
      <c r="B5891" s="208" t="s">
        <v>12149</v>
      </c>
      <c r="C5891" s="208" t="s">
        <v>10828</v>
      </c>
      <c r="D5891" s="208" t="s">
        <v>12150</v>
      </c>
      <c r="E5891" s="253">
        <v>39.40000000631413</v>
      </c>
      <c r="F5891" s="245"/>
      <c r="G5891" s="245"/>
      <c r="H5891" s="255"/>
      <c r="I5891" s="210">
        <v>16.410000591216221</v>
      </c>
    </row>
    <row r="5892" spans="1:9" x14ac:dyDescent="0.25">
      <c r="A5892" s="208" t="s">
        <v>8809</v>
      </c>
      <c r="B5892" s="208" t="s">
        <v>12151</v>
      </c>
      <c r="C5892" s="208" t="s">
        <v>10828</v>
      </c>
      <c r="D5892" s="208" t="s">
        <v>12152</v>
      </c>
      <c r="E5892" s="194">
        <v>18.193225380760591</v>
      </c>
      <c r="F5892" s="254"/>
      <c r="G5892" s="255"/>
      <c r="H5892" s="255"/>
      <c r="I5892" s="210">
        <v>31.740001097972971</v>
      </c>
    </row>
    <row r="5893" spans="1:9" x14ac:dyDescent="0.25">
      <c r="A5893" s="208" t="s">
        <v>8809</v>
      </c>
      <c r="B5893" s="208" t="s">
        <v>12153</v>
      </c>
      <c r="C5893" s="208" t="s">
        <v>10828</v>
      </c>
      <c r="D5893" s="208" t="s">
        <v>12152</v>
      </c>
      <c r="E5893" s="253">
        <v>65.590000046408846</v>
      </c>
      <c r="F5893" s="245"/>
      <c r="G5893" s="245"/>
      <c r="H5893" s="255"/>
      <c r="I5893" s="210">
        <v>32.590001097972973</v>
      </c>
    </row>
    <row r="5894" spans="1:9" x14ac:dyDescent="0.25">
      <c r="A5894" s="208" t="s">
        <v>8809</v>
      </c>
      <c r="B5894" s="208" t="s">
        <v>12154</v>
      </c>
      <c r="C5894" s="208" t="s">
        <v>10828</v>
      </c>
      <c r="D5894" s="208" t="s">
        <v>12155</v>
      </c>
      <c r="E5894" s="253"/>
      <c r="F5894" s="245"/>
      <c r="G5894" s="245"/>
      <c r="H5894" s="245"/>
      <c r="I5894" s="210">
        <v>64.41000219594595</v>
      </c>
    </row>
    <row r="5895" spans="1:9" x14ac:dyDescent="0.25">
      <c r="A5895" s="208" t="s">
        <v>8809</v>
      </c>
      <c r="B5895" s="208" t="s">
        <v>12156</v>
      </c>
      <c r="C5895" s="208" t="s">
        <v>10828</v>
      </c>
      <c r="D5895" s="208" t="s">
        <v>12157</v>
      </c>
      <c r="E5895" s="194">
        <v>6.9999999263351764E-2</v>
      </c>
      <c r="F5895" s="254"/>
      <c r="G5895" s="255"/>
      <c r="H5895" s="255"/>
      <c r="I5895" s="210">
        <v>64.41000219594595</v>
      </c>
    </row>
    <row r="5896" spans="1:9" x14ac:dyDescent="0.25">
      <c r="A5896" s="208" t="s">
        <v>8809</v>
      </c>
      <c r="B5896" s="208" t="s">
        <v>12158</v>
      </c>
      <c r="C5896" s="208" t="s">
        <v>10828</v>
      </c>
      <c r="D5896" s="208" t="s">
        <v>12159</v>
      </c>
      <c r="E5896" s="194">
        <v>2.0299999786372012</v>
      </c>
      <c r="F5896" s="254"/>
      <c r="G5896" s="255"/>
      <c r="H5896" s="255"/>
      <c r="I5896" s="210">
        <v>3.2100000844594598</v>
      </c>
    </row>
    <row r="5897" spans="1:9" x14ac:dyDescent="0.25">
      <c r="A5897" s="208" t="s">
        <v>8809</v>
      </c>
      <c r="B5897" s="208" t="s">
        <v>12160</v>
      </c>
      <c r="C5897" s="208" t="s">
        <v>10828</v>
      </c>
      <c r="D5897" s="208" t="s">
        <v>12161</v>
      </c>
      <c r="E5897" s="194">
        <v>1.371599985565904</v>
      </c>
      <c r="F5897" s="254"/>
      <c r="G5897" s="255"/>
      <c r="H5897" s="255"/>
      <c r="I5897" s="210">
        <v>1.90000008445946</v>
      </c>
    </row>
    <row r="5898" spans="1:9" x14ac:dyDescent="0.25">
      <c r="A5898" s="208" t="s">
        <v>8809</v>
      </c>
      <c r="B5898" s="208" t="s">
        <v>12162</v>
      </c>
      <c r="C5898" s="208" t="s">
        <v>10828</v>
      </c>
      <c r="D5898" s="208" t="s">
        <v>12163</v>
      </c>
      <c r="E5898" s="194">
        <v>0.69999999263351753</v>
      </c>
      <c r="F5898" s="254"/>
      <c r="G5898" s="255"/>
      <c r="H5898" s="255"/>
      <c r="I5898" s="210">
        <v>14.990000506756759</v>
      </c>
    </row>
    <row r="5899" spans="1:9" x14ac:dyDescent="0.25">
      <c r="A5899" s="208" t="s">
        <v>8809</v>
      </c>
      <c r="B5899" s="208" t="s">
        <v>12164</v>
      </c>
      <c r="C5899" s="208" t="s">
        <v>10828</v>
      </c>
      <c r="D5899" s="208" t="s">
        <v>12163</v>
      </c>
      <c r="E5899" s="194">
        <v>43.995805903753677</v>
      </c>
      <c r="F5899" s="254"/>
      <c r="G5899" s="255"/>
      <c r="H5899" s="255"/>
      <c r="I5899" s="210">
        <v>14.990000506756759</v>
      </c>
    </row>
    <row r="5900" spans="1:9" x14ac:dyDescent="0.25">
      <c r="A5900" s="208" t="s">
        <v>8809</v>
      </c>
      <c r="B5900" s="208" t="s">
        <v>12165</v>
      </c>
      <c r="C5900" s="208" t="s">
        <v>10828</v>
      </c>
      <c r="D5900" s="208" t="s">
        <v>12163</v>
      </c>
      <c r="E5900" s="194">
        <v>43.88999995906341</v>
      </c>
      <c r="F5900" s="254"/>
      <c r="G5900" s="255"/>
      <c r="H5900" s="255"/>
      <c r="I5900" s="210">
        <v>11.9900004222973</v>
      </c>
    </row>
    <row r="5901" spans="1:9" x14ac:dyDescent="0.25">
      <c r="A5901" s="208" t="s">
        <v>8809</v>
      </c>
      <c r="B5901" s="208" t="s">
        <v>12166</v>
      </c>
      <c r="C5901" s="208" t="s">
        <v>10828</v>
      </c>
      <c r="D5901" s="208" t="s">
        <v>12163</v>
      </c>
      <c r="E5901" s="194">
        <v>43.869999959273883</v>
      </c>
      <c r="F5901" s="254"/>
      <c r="G5901" s="255"/>
      <c r="H5901" s="255"/>
      <c r="I5901" s="210">
        <v>14.990000506756759</v>
      </c>
    </row>
    <row r="5902" spans="1:9" x14ac:dyDescent="0.25">
      <c r="A5902" s="208" t="s">
        <v>8809</v>
      </c>
      <c r="B5902" s="208" t="s">
        <v>12167</v>
      </c>
      <c r="C5902" s="208" t="s">
        <v>10828</v>
      </c>
      <c r="D5902" s="208" t="s">
        <v>12168</v>
      </c>
      <c r="E5902" s="194">
        <v>43.809170809690393</v>
      </c>
      <c r="F5902" s="254"/>
      <c r="G5902" s="255"/>
      <c r="H5902" s="255"/>
      <c r="I5902" s="210">
        <v>17.70000059121622</v>
      </c>
    </row>
    <row r="5903" spans="1:9" x14ac:dyDescent="0.25">
      <c r="A5903" s="208" t="s">
        <v>8809</v>
      </c>
      <c r="B5903" s="208" t="s">
        <v>12169</v>
      </c>
      <c r="C5903" s="208" t="s">
        <v>10828</v>
      </c>
      <c r="D5903" s="208" t="s">
        <v>12170</v>
      </c>
      <c r="E5903" s="194">
        <v>43.809170809690393</v>
      </c>
      <c r="F5903" s="254"/>
      <c r="G5903" s="255"/>
      <c r="H5903" s="255"/>
      <c r="I5903" s="210">
        <v>9.7800003378378388</v>
      </c>
    </row>
    <row r="5904" spans="1:9" x14ac:dyDescent="0.25">
      <c r="A5904" s="208" t="s">
        <v>8809</v>
      </c>
      <c r="B5904" s="208" t="s">
        <v>12171</v>
      </c>
      <c r="C5904" s="208" t="s">
        <v>10828</v>
      </c>
      <c r="D5904" s="208" t="s">
        <v>12170</v>
      </c>
      <c r="E5904" s="253">
        <v>2.5299999733754279</v>
      </c>
      <c r="F5904" s="245"/>
      <c r="G5904" s="245"/>
      <c r="H5904" s="245"/>
      <c r="I5904" s="210">
        <v>9.7800003378378388</v>
      </c>
    </row>
    <row r="5905" spans="1:9" x14ac:dyDescent="0.25">
      <c r="A5905" s="208" t="s">
        <v>8809</v>
      </c>
      <c r="B5905" s="208" t="s">
        <v>12172</v>
      </c>
      <c r="C5905" s="208" t="s">
        <v>10828</v>
      </c>
      <c r="D5905" s="208" t="s">
        <v>12168</v>
      </c>
      <c r="E5905" s="253">
        <v>0.38609996962799298</v>
      </c>
      <c r="F5905" s="245"/>
      <c r="G5905" s="245"/>
      <c r="H5905" s="255"/>
      <c r="I5905" s="210">
        <v>11.9000004222973</v>
      </c>
    </row>
    <row r="5906" spans="1:9" x14ac:dyDescent="0.25">
      <c r="A5906" s="208" t="s">
        <v>8809</v>
      </c>
      <c r="B5906" s="208" t="s">
        <v>12173</v>
      </c>
      <c r="C5906" s="208" t="s">
        <v>10828</v>
      </c>
      <c r="D5906" s="208" t="s">
        <v>12174</v>
      </c>
      <c r="E5906" s="194">
        <v>1.4512185061697609</v>
      </c>
      <c r="F5906" s="254"/>
      <c r="G5906" s="255"/>
      <c r="H5906" s="255"/>
      <c r="I5906" s="210">
        <v>11.9000004222973</v>
      </c>
    </row>
    <row r="5907" spans="1:9" x14ac:dyDescent="0.25">
      <c r="A5907" s="208" t="s">
        <v>8809</v>
      </c>
      <c r="B5907" s="208" t="s">
        <v>12175</v>
      </c>
      <c r="C5907" s="208" t="s">
        <v>10828</v>
      </c>
      <c r="D5907" s="208" t="s">
        <v>12176</v>
      </c>
      <c r="E5907" s="253">
        <v>0.19999999789529069</v>
      </c>
      <c r="F5907" s="245"/>
      <c r="G5907" s="245"/>
      <c r="H5907" s="245"/>
      <c r="I5907" s="210">
        <v>4.2600001689189186</v>
      </c>
    </row>
    <row r="5908" spans="1:9" x14ac:dyDescent="0.25">
      <c r="A5908" s="208" t="s">
        <v>8809</v>
      </c>
      <c r="B5908" s="208" t="s">
        <v>12177</v>
      </c>
      <c r="C5908" s="208" t="s">
        <v>10828</v>
      </c>
      <c r="D5908" s="208" t="s">
        <v>12178</v>
      </c>
      <c r="E5908" s="194">
        <v>0.5999999936858722</v>
      </c>
      <c r="F5908" s="254"/>
      <c r="G5908" s="255"/>
      <c r="H5908" s="255"/>
      <c r="I5908" s="210">
        <v>3.7200000844594601</v>
      </c>
    </row>
    <row r="5909" spans="1:9" x14ac:dyDescent="0.25">
      <c r="A5909" s="208" t="s">
        <v>8809</v>
      </c>
      <c r="B5909" s="208" t="s">
        <v>12179</v>
      </c>
      <c r="C5909" s="208" t="s">
        <v>10828</v>
      </c>
      <c r="D5909" s="208" t="s">
        <v>12180</v>
      </c>
      <c r="E5909" s="194">
        <v>1.3699999855827421</v>
      </c>
      <c r="F5909" s="254"/>
      <c r="G5909" s="255"/>
      <c r="H5909" s="255"/>
      <c r="I5909" s="210">
        <v>0.83</v>
      </c>
    </row>
    <row r="5910" spans="1:9" x14ac:dyDescent="0.25">
      <c r="A5910" s="208" t="s">
        <v>8809</v>
      </c>
      <c r="B5910" s="208" t="s">
        <v>12181</v>
      </c>
      <c r="C5910" s="208" t="s">
        <v>10828</v>
      </c>
      <c r="D5910" s="208" t="s">
        <v>12182</v>
      </c>
      <c r="E5910" s="194">
        <v>8.5400000153643791</v>
      </c>
      <c r="F5910" s="254"/>
      <c r="G5910" s="255"/>
      <c r="H5910" s="255"/>
      <c r="I5910" s="210">
        <v>18.100000591216219</v>
      </c>
    </row>
    <row r="5911" spans="1:9" x14ac:dyDescent="0.25">
      <c r="A5911" s="208" t="s">
        <v>8809</v>
      </c>
      <c r="B5911" s="208" t="s">
        <v>12183</v>
      </c>
      <c r="C5911" s="208" t="s">
        <v>10828</v>
      </c>
      <c r="D5911" s="208" t="s">
        <v>12184</v>
      </c>
      <c r="E5911" s="194">
        <v>2.8499999700078931</v>
      </c>
      <c r="F5911" s="254"/>
      <c r="G5911" s="255"/>
      <c r="H5911" s="255"/>
      <c r="I5911" s="210">
        <v>18.530000591216211</v>
      </c>
    </row>
    <row r="5912" spans="1:9" x14ac:dyDescent="0.25">
      <c r="A5912" s="208" t="s">
        <v>8809</v>
      </c>
      <c r="B5912" s="208" t="s">
        <v>12185</v>
      </c>
      <c r="C5912" s="208" t="s">
        <v>10828</v>
      </c>
      <c r="D5912" s="208" t="s">
        <v>12186</v>
      </c>
      <c r="E5912" s="253">
        <v>1.4899999843199161</v>
      </c>
      <c r="F5912" s="245"/>
      <c r="G5912" s="245"/>
      <c r="H5912" s="245"/>
      <c r="I5912" s="210">
        <v>18.530000591216211</v>
      </c>
    </row>
    <row r="5913" spans="1:9" x14ac:dyDescent="0.25">
      <c r="A5913" s="208" t="s">
        <v>8809</v>
      </c>
      <c r="B5913" s="208" t="s">
        <v>12187</v>
      </c>
      <c r="C5913" s="208" t="s">
        <v>10828</v>
      </c>
      <c r="D5913" s="208" t="s">
        <v>12188</v>
      </c>
      <c r="E5913" s="194">
        <v>2.6799999717968959</v>
      </c>
      <c r="F5913" s="254"/>
      <c r="G5913" s="255"/>
      <c r="H5913" s="255"/>
      <c r="I5913" s="210">
        <v>2.5700000844594602</v>
      </c>
    </row>
    <row r="5914" spans="1:9" x14ac:dyDescent="0.25">
      <c r="A5914" s="208" t="s">
        <v>8809</v>
      </c>
      <c r="B5914" s="208" t="s">
        <v>12189</v>
      </c>
      <c r="C5914" s="208" t="s">
        <v>10828</v>
      </c>
      <c r="D5914" s="208" t="s">
        <v>16936</v>
      </c>
      <c r="E5914" s="194">
        <v>61.130871232508589</v>
      </c>
      <c r="F5914" s="254"/>
      <c r="G5914" s="255"/>
      <c r="H5914" s="255"/>
      <c r="I5914" s="210">
        <v>0.21</v>
      </c>
    </row>
    <row r="5915" spans="1:9" x14ac:dyDescent="0.25">
      <c r="A5915" s="208" t="s">
        <v>8809</v>
      </c>
      <c r="B5915" s="208" t="s">
        <v>12191</v>
      </c>
      <c r="C5915" s="208" t="s">
        <v>10828</v>
      </c>
      <c r="D5915" s="208" t="s">
        <v>16937</v>
      </c>
      <c r="E5915" s="253">
        <v>1.84999998053144</v>
      </c>
      <c r="F5915" s="245"/>
      <c r="G5915" s="245"/>
      <c r="H5915" s="255"/>
      <c r="I5915" s="210">
        <v>28.950001013513511</v>
      </c>
    </row>
    <row r="5916" spans="1:9" x14ac:dyDescent="0.25">
      <c r="A5916" s="208" t="s">
        <v>8809</v>
      </c>
      <c r="B5916" s="208" t="s">
        <v>12193</v>
      </c>
      <c r="C5916" s="208" t="s">
        <v>10828</v>
      </c>
      <c r="D5916" s="208" t="s">
        <v>16937</v>
      </c>
      <c r="E5916" s="194">
        <v>21.62999998284662</v>
      </c>
      <c r="F5916" s="254"/>
      <c r="G5916" s="255"/>
      <c r="H5916" s="255"/>
      <c r="I5916" s="210">
        <v>12.7200004222973</v>
      </c>
    </row>
    <row r="5917" spans="1:9" x14ac:dyDescent="0.25">
      <c r="A5917" s="208" t="s">
        <v>8809</v>
      </c>
      <c r="B5917" s="208" t="s">
        <v>12194</v>
      </c>
      <c r="C5917" s="208" t="s">
        <v>10828</v>
      </c>
      <c r="D5917" s="208" t="s">
        <v>12195</v>
      </c>
      <c r="E5917" s="253">
        <v>0.16860005084346169</v>
      </c>
      <c r="F5917" s="245"/>
      <c r="G5917" s="245"/>
      <c r="H5917" s="245"/>
      <c r="I5917" s="210">
        <v>16.010000506756761</v>
      </c>
    </row>
    <row r="5918" spans="1:9" x14ac:dyDescent="0.25">
      <c r="A5918" s="208" t="s">
        <v>8809</v>
      </c>
      <c r="B5918" s="208" t="s">
        <v>12196</v>
      </c>
      <c r="C5918" s="208" t="s">
        <v>10828</v>
      </c>
      <c r="D5918" s="208" t="s">
        <v>12197</v>
      </c>
      <c r="E5918" s="194">
        <v>0.12999999863193901</v>
      </c>
      <c r="F5918" s="254"/>
      <c r="G5918" s="255"/>
      <c r="H5918" s="255"/>
      <c r="I5918" s="210">
        <v>2.12000008445946</v>
      </c>
    </row>
    <row r="5919" spans="1:9" x14ac:dyDescent="0.25">
      <c r="A5919" s="208" t="s">
        <v>8809</v>
      </c>
      <c r="B5919" s="208" t="s">
        <v>12198</v>
      </c>
      <c r="C5919" s="208" t="s">
        <v>10828</v>
      </c>
      <c r="D5919" s="208" t="s">
        <v>12199</v>
      </c>
      <c r="E5919" s="253">
        <v>0.37999999600105239</v>
      </c>
      <c r="F5919" s="245"/>
      <c r="G5919" s="245"/>
      <c r="H5919" s="245"/>
      <c r="I5919" s="210">
        <v>10.680000337837839</v>
      </c>
    </row>
    <row r="5920" spans="1:9" x14ac:dyDescent="0.25">
      <c r="A5920" s="208" t="s">
        <v>8809</v>
      </c>
      <c r="B5920" s="208" t="s">
        <v>12200</v>
      </c>
      <c r="C5920" s="208" t="s">
        <v>10828</v>
      </c>
      <c r="D5920" s="208" t="s">
        <v>12201</v>
      </c>
      <c r="E5920" s="253">
        <v>196.76000003409629</v>
      </c>
      <c r="F5920" s="245"/>
      <c r="G5920" s="245"/>
      <c r="H5920" s="245"/>
      <c r="I5920" s="210">
        <v>83.590002787162163</v>
      </c>
    </row>
    <row r="5921" spans="1:9" x14ac:dyDescent="0.25">
      <c r="A5921" s="208" t="s">
        <v>8809</v>
      </c>
      <c r="B5921" s="208" t="s">
        <v>12202</v>
      </c>
      <c r="C5921" s="208" t="s">
        <v>10828</v>
      </c>
      <c r="D5921" s="208" t="s">
        <v>12201</v>
      </c>
      <c r="E5921" s="253">
        <v>197.51000002620361</v>
      </c>
      <c r="F5921" s="245"/>
      <c r="G5921" s="245"/>
      <c r="H5921" s="245"/>
      <c r="I5921" s="210">
        <v>142.7500048141892</v>
      </c>
    </row>
    <row r="5922" spans="1:9" x14ac:dyDescent="0.25">
      <c r="A5922" s="208" t="s">
        <v>8809</v>
      </c>
      <c r="B5922" s="208" t="s">
        <v>12203</v>
      </c>
      <c r="C5922" s="208" t="s">
        <v>10828</v>
      </c>
      <c r="D5922" s="208" t="s">
        <v>12204</v>
      </c>
      <c r="E5922" s="194">
        <v>0.17999999810576159</v>
      </c>
      <c r="F5922" s="254"/>
      <c r="G5922" s="255"/>
      <c r="H5922" s="255"/>
      <c r="I5922" s="210">
        <v>2.3300000844594591</v>
      </c>
    </row>
    <row r="5923" spans="1:9" x14ac:dyDescent="0.25">
      <c r="A5923" s="208" t="s">
        <v>8809</v>
      </c>
      <c r="B5923" s="208" t="s">
        <v>12205</v>
      </c>
      <c r="C5923" s="208" t="s">
        <v>10828</v>
      </c>
      <c r="D5923" s="208" t="s">
        <v>12206</v>
      </c>
      <c r="E5923" s="253">
        <v>57.400000027361223</v>
      </c>
      <c r="F5923" s="245"/>
      <c r="G5923" s="245"/>
      <c r="H5923" s="245"/>
      <c r="I5923" s="210">
        <v>566.49001917229737</v>
      </c>
    </row>
    <row r="5924" spans="1:9" x14ac:dyDescent="0.25">
      <c r="A5924" s="208" t="s">
        <v>8809</v>
      </c>
      <c r="B5924" s="208" t="s">
        <v>12207</v>
      </c>
      <c r="C5924" s="208" t="s">
        <v>10828</v>
      </c>
      <c r="D5924" s="208" t="s">
        <v>12208</v>
      </c>
      <c r="E5924" s="253">
        <v>3075.900000043147</v>
      </c>
      <c r="F5924" s="245"/>
      <c r="G5924" s="245"/>
      <c r="H5924" s="245"/>
      <c r="I5924" s="210">
        <v>22.23000076013513</v>
      </c>
    </row>
    <row r="5925" spans="1:9" x14ac:dyDescent="0.25">
      <c r="A5925" s="208" t="s">
        <v>8809</v>
      </c>
      <c r="B5925" s="208" t="s">
        <v>12308</v>
      </c>
      <c r="C5925" s="208" t="s">
        <v>10828</v>
      </c>
      <c r="D5925" s="208" t="s">
        <v>16938</v>
      </c>
      <c r="E5925" s="194">
        <v>7.9900000211523281</v>
      </c>
      <c r="F5925" s="254"/>
      <c r="G5925" s="255"/>
      <c r="H5925" s="255"/>
      <c r="I5925" s="210">
        <v>0.27</v>
      </c>
    </row>
    <row r="5926" spans="1:9" x14ac:dyDescent="0.25">
      <c r="A5926" s="208" t="s">
        <v>8809</v>
      </c>
      <c r="B5926" s="208" t="s">
        <v>12310</v>
      </c>
      <c r="C5926" s="208" t="s">
        <v>10828</v>
      </c>
      <c r="D5926" s="208" t="s">
        <v>12311</v>
      </c>
      <c r="E5926" s="194">
        <v>383.65999996148389</v>
      </c>
      <c r="F5926" s="254"/>
      <c r="G5926" s="255"/>
      <c r="H5926" s="255"/>
      <c r="I5926" s="210">
        <v>13.330000422297299</v>
      </c>
    </row>
    <row r="5927" spans="1:9" x14ac:dyDescent="0.25">
      <c r="A5927" s="208" t="s">
        <v>8809</v>
      </c>
      <c r="B5927" s="208" t="s">
        <v>12334</v>
      </c>
      <c r="C5927" s="208" t="s">
        <v>10828</v>
      </c>
      <c r="D5927" s="208" t="s">
        <v>13179</v>
      </c>
      <c r="E5927" s="194">
        <v>2.1985488850455259</v>
      </c>
      <c r="F5927" s="254"/>
      <c r="G5927" s="255"/>
      <c r="H5927" s="255"/>
      <c r="I5927" s="210">
        <v>1.3300000844594591</v>
      </c>
    </row>
    <row r="5928" spans="1:9" x14ac:dyDescent="0.25">
      <c r="A5928" s="208" t="s">
        <v>8809</v>
      </c>
      <c r="B5928" s="208" t="s">
        <v>12335</v>
      </c>
      <c r="C5928" s="208" t="s">
        <v>10828</v>
      </c>
      <c r="D5928" s="208" t="s">
        <v>12862</v>
      </c>
      <c r="E5928" s="194">
        <v>102.04025654259139</v>
      </c>
      <c r="F5928" s="254"/>
      <c r="G5928" s="255"/>
      <c r="H5928" s="255"/>
      <c r="I5928" s="210">
        <v>0.03</v>
      </c>
    </row>
    <row r="5929" spans="1:9" x14ac:dyDescent="0.25">
      <c r="A5929" s="208" t="s">
        <v>8809</v>
      </c>
      <c r="B5929" s="208" t="s">
        <v>12337</v>
      </c>
      <c r="C5929" s="208" t="s">
        <v>10828</v>
      </c>
      <c r="D5929" s="208" t="s">
        <v>12338</v>
      </c>
      <c r="E5929" s="194">
        <v>7.0399999259142341</v>
      </c>
      <c r="F5929" s="254"/>
      <c r="G5929" s="255"/>
      <c r="H5929" s="255"/>
      <c r="I5929" s="210">
        <v>0.09</v>
      </c>
    </row>
    <row r="5930" spans="1:9" x14ac:dyDescent="0.25">
      <c r="A5930" s="208" t="s">
        <v>8809</v>
      </c>
      <c r="B5930" s="208" t="s">
        <v>12339</v>
      </c>
      <c r="C5930" s="208" t="s">
        <v>10828</v>
      </c>
      <c r="D5930" s="208" t="s">
        <v>12340</v>
      </c>
      <c r="E5930" s="194">
        <v>0.1907999979921074</v>
      </c>
      <c r="F5930" s="254"/>
      <c r="G5930" s="255"/>
      <c r="H5930" s="255"/>
      <c r="I5930" s="210">
        <v>0.44</v>
      </c>
    </row>
    <row r="5931" spans="1:9" x14ac:dyDescent="0.25">
      <c r="A5931" s="208" t="s">
        <v>8809</v>
      </c>
      <c r="B5931" s="208" t="s">
        <v>12341</v>
      </c>
      <c r="C5931" s="208" t="s">
        <v>10828</v>
      </c>
      <c r="D5931" s="208" t="s">
        <v>12340</v>
      </c>
      <c r="E5931" s="253">
        <v>339.0700000097869</v>
      </c>
      <c r="F5931" s="245"/>
      <c r="G5931" s="245"/>
      <c r="H5931" s="245"/>
      <c r="I5931" s="210">
        <v>0.46</v>
      </c>
    </row>
    <row r="5932" spans="1:9" x14ac:dyDescent="0.25">
      <c r="A5932" s="208" t="s">
        <v>8809</v>
      </c>
      <c r="B5932" s="208" t="s">
        <v>12343</v>
      </c>
      <c r="C5932" s="208" t="s">
        <v>10828</v>
      </c>
      <c r="D5932" s="208" t="s">
        <v>16939</v>
      </c>
      <c r="E5932" s="253">
        <v>314.35999995411743</v>
      </c>
      <c r="F5932" s="245"/>
      <c r="G5932" s="245"/>
      <c r="H5932" s="245"/>
      <c r="I5932" s="210">
        <v>0.06</v>
      </c>
    </row>
    <row r="5933" spans="1:9" x14ac:dyDescent="0.25">
      <c r="A5933" s="208" t="s">
        <v>8809</v>
      </c>
      <c r="B5933" s="208" t="s">
        <v>12345</v>
      </c>
      <c r="C5933" s="208" t="s">
        <v>10828</v>
      </c>
      <c r="D5933" s="208" t="s">
        <v>12293</v>
      </c>
      <c r="E5933" s="194">
        <v>3.8899999590634051</v>
      </c>
      <c r="F5933" s="254"/>
      <c r="G5933" s="255"/>
      <c r="H5933" s="255"/>
      <c r="I5933" s="210">
        <v>7.0000000000000007E-2</v>
      </c>
    </row>
    <row r="5934" spans="1:9" x14ac:dyDescent="0.25">
      <c r="A5934" s="208" t="s">
        <v>8809</v>
      </c>
      <c r="B5934" s="208" t="s">
        <v>12346</v>
      </c>
      <c r="C5934" s="208" t="s">
        <v>10828</v>
      </c>
      <c r="D5934" s="208" t="s">
        <v>12347</v>
      </c>
      <c r="E5934" s="194">
        <v>9.1199999040252582</v>
      </c>
      <c r="F5934" s="254"/>
      <c r="G5934" s="255"/>
      <c r="H5934" s="255"/>
      <c r="I5934" s="210">
        <v>0.66</v>
      </c>
    </row>
    <row r="5935" spans="1:9" x14ac:dyDescent="0.25">
      <c r="A5935" s="208" t="s">
        <v>8809</v>
      </c>
      <c r="B5935" s="208" t="s">
        <v>12348</v>
      </c>
      <c r="C5935" s="208" t="s">
        <v>10828</v>
      </c>
      <c r="D5935" s="208" t="s">
        <v>12349</v>
      </c>
      <c r="E5935" s="194">
        <v>4.3899999538016319</v>
      </c>
      <c r="F5935" s="254"/>
      <c r="G5935" s="255"/>
      <c r="H5935" s="255"/>
      <c r="I5935" s="210">
        <v>11.090000337837839</v>
      </c>
    </row>
    <row r="5936" spans="1:9" x14ac:dyDescent="0.25">
      <c r="A5936" s="208" t="s">
        <v>8809</v>
      </c>
      <c r="B5936" s="208" t="s">
        <v>12350</v>
      </c>
      <c r="C5936" s="208" t="s">
        <v>10828</v>
      </c>
      <c r="D5936" s="208" t="s">
        <v>12351</v>
      </c>
      <c r="E5936" s="253">
        <v>0.69999999263351753</v>
      </c>
      <c r="F5936" s="245"/>
      <c r="G5936" s="245"/>
      <c r="H5936" s="245"/>
      <c r="I5936" s="210">
        <v>2.3800000844594589</v>
      </c>
    </row>
    <row r="5937" spans="1:9" x14ac:dyDescent="0.25">
      <c r="A5937" s="208" t="s">
        <v>8809</v>
      </c>
      <c r="B5937" s="208" t="s">
        <v>12352</v>
      </c>
      <c r="C5937" s="208" t="s">
        <v>10828</v>
      </c>
      <c r="D5937" s="208" t="s">
        <v>12353</v>
      </c>
      <c r="E5937" s="253">
        <v>10.72372132887428</v>
      </c>
      <c r="F5937" s="245"/>
      <c r="G5937" s="245"/>
      <c r="H5937" s="255"/>
      <c r="I5937" s="210">
        <v>4.8600001689189192</v>
      </c>
    </row>
    <row r="5938" spans="1:9" x14ac:dyDescent="0.25">
      <c r="A5938" s="208" t="s">
        <v>8809</v>
      </c>
      <c r="B5938" s="208" t="s">
        <v>12354</v>
      </c>
      <c r="C5938" s="208" t="s">
        <v>10828</v>
      </c>
      <c r="D5938" s="208" t="s">
        <v>12223</v>
      </c>
      <c r="E5938" s="253">
        <v>0.10999999884240989</v>
      </c>
      <c r="F5938" s="245"/>
      <c r="G5938" s="245"/>
      <c r="H5938" s="255"/>
      <c r="I5938" s="210">
        <v>1.4600000844594601</v>
      </c>
    </row>
    <row r="5939" spans="1:9" x14ac:dyDescent="0.25">
      <c r="A5939" s="208" t="s">
        <v>8809</v>
      </c>
      <c r="B5939" s="208" t="s">
        <v>12355</v>
      </c>
      <c r="C5939" s="208" t="s">
        <v>10828</v>
      </c>
      <c r="D5939" s="208" t="s">
        <v>11791</v>
      </c>
      <c r="E5939" s="194">
        <v>3.412775549457769</v>
      </c>
      <c r="F5939" s="254"/>
      <c r="G5939" s="255"/>
      <c r="H5939" s="255"/>
      <c r="I5939" s="210">
        <v>0.11</v>
      </c>
    </row>
    <row r="5940" spans="1:9" x14ac:dyDescent="0.25">
      <c r="A5940" s="208" t="s">
        <v>8809</v>
      </c>
      <c r="B5940" s="208" t="s">
        <v>12356</v>
      </c>
      <c r="C5940" s="208" t="s">
        <v>10828</v>
      </c>
      <c r="D5940" s="208" t="s">
        <v>11791</v>
      </c>
      <c r="E5940" s="194">
        <v>1.2607000130418311</v>
      </c>
      <c r="F5940" s="254"/>
      <c r="G5940" s="255"/>
      <c r="H5940" s="255"/>
      <c r="I5940" s="210">
        <v>0.12</v>
      </c>
    </row>
    <row r="5941" spans="1:9" x14ac:dyDescent="0.25">
      <c r="A5941" s="208" t="s">
        <v>8809</v>
      </c>
      <c r="B5941" s="208" t="s">
        <v>16940</v>
      </c>
      <c r="C5941" s="208" t="s">
        <v>10828</v>
      </c>
      <c r="D5941" s="208" t="s">
        <v>12358</v>
      </c>
      <c r="E5941" s="194">
        <v>43.995805903753677</v>
      </c>
      <c r="F5941" s="254"/>
      <c r="G5941" s="255"/>
      <c r="H5941" s="255"/>
      <c r="I5941" s="210">
        <v>0.28000000000000003</v>
      </c>
    </row>
    <row r="5942" spans="1:9" x14ac:dyDescent="0.25">
      <c r="A5942" s="208" t="s">
        <v>8809</v>
      </c>
      <c r="B5942" s="208" t="s">
        <v>12359</v>
      </c>
      <c r="C5942" s="208" t="s">
        <v>10828</v>
      </c>
      <c r="D5942" s="208" t="s">
        <v>12360</v>
      </c>
      <c r="E5942" s="253">
        <v>1.311199986201526</v>
      </c>
      <c r="F5942" s="245"/>
      <c r="G5942" s="245"/>
      <c r="H5942" s="245"/>
      <c r="I5942" s="210">
        <v>87.830002956081074</v>
      </c>
    </row>
    <row r="5943" spans="1:9" x14ac:dyDescent="0.25">
      <c r="A5943" s="208" t="s">
        <v>8809</v>
      </c>
      <c r="B5943" s="208" t="s">
        <v>12361</v>
      </c>
      <c r="C5943" s="208" t="s">
        <v>10828</v>
      </c>
      <c r="D5943" s="208" t="s">
        <v>12362</v>
      </c>
      <c r="E5943" s="194">
        <v>7.8700000224151534</v>
      </c>
      <c r="F5943" s="254"/>
      <c r="G5943" s="255"/>
      <c r="H5943" s="255"/>
      <c r="I5943" s="210">
        <v>1.780000084459459</v>
      </c>
    </row>
    <row r="5944" spans="1:9" x14ac:dyDescent="0.25">
      <c r="A5944" s="208" t="s">
        <v>8809</v>
      </c>
      <c r="B5944" s="208" t="s">
        <v>12363</v>
      </c>
      <c r="C5944" s="208" t="s">
        <v>10828</v>
      </c>
      <c r="D5944" s="208" t="s">
        <v>16941</v>
      </c>
      <c r="E5944" s="253">
        <v>4.8073138141824376</v>
      </c>
      <c r="F5944" s="245"/>
      <c r="G5944" s="245"/>
      <c r="H5944" s="255"/>
      <c r="I5944" s="210">
        <v>0.32</v>
      </c>
    </row>
    <row r="5945" spans="1:9" x14ac:dyDescent="0.25">
      <c r="A5945" s="208" t="s">
        <v>8809</v>
      </c>
      <c r="B5945" s="208" t="s">
        <v>12365</v>
      </c>
      <c r="C5945" s="208" t="s">
        <v>10828</v>
      </c>
      <c r="D5945" s="208" t="s">
        <v>16941</v>
      </c>
      <c r="E5945" s="194">
        <v>310.19999999789519</v>
      </c>
      <c r="F5945" s="254"/>
      <c r="G5945" s="255"/>
      <c r="H5945" s="255"/>
      <c r="I5945" s="210">
        <v>0.3</v>
      </c>
    </row>
    <row r="5946" spans="1:9" x14ac:dyDescent="0.25">
      <c r="A5946" s="208" t="s">
        <v>8809</v>
      </c>
      <c r="B5946" s="208" t="s">
        <v>2724</v>
      </c>
      <c r="C5946" s="208" t="s">
        <v>10828</v>
      </c>
      <c r="D5946" s="208" t="s">
        <v>16941</v>
      </c>
      <c r="E5946" s="253">
        <v>196.76000003409629</v>
      </c>
      <c r="F5946" s="245"/>
      <c r="G5946" s="245"/>
      <c r="H5946" s="245"/>
      <c r="I5946" s="210">
        <v>0.34</v>
      </c>
    </row>
    <row r="5947" spans="1:9" x14ac:dyDescent="0.25">
      <c r="A5947" s="208" t="s">
        <v>8809</v>
      </c>
      <c r="B5947" s="208" t="s">
        <v>12368</v>
      </c>
      <c r="C5947" s="208" t="s">
        <v>10828</v>
      </c>
      <c r="D5947" s="208" t="s">
        <v>12384</v>
      </c>
      <c r="E5947" s="194">
        <v>2.8899999695869512</v>
      </c>
      <c r="F5947" s="254"/>
      <c r="G5947" s="255"/>
      <c r="H5947" s="255"/>
      <c r="I5947" s="210">
        <v>0.5</v>
      </c>
    </row>
    <row r="5948" spans="1:9" x14ac:dyDescent="0.25">
      <c r="A5948" s="208" t="s">
        <v>8809</v>
      </c>
      <c r="B5948" s="208" t="s">
        <v>12370</v>
      </c>
      <c r="C5948" s="208" t="s">
        <v>10828</v>
      </c>
      <c r="D5948" s="208" t="s">
        <v>12681</v>
      </c>
      <c r="E5948" s="194">
        <v>0.5999999936858722</v>
      </c>
      <c r="F5948" s="254"/>
      <c r="G5948" s="255"/>
      <c r="H5948" s="255"/>
      <c r="I5948" s="210">
        <v>0.48</v>
      </c>
    </row>
    <row r="5949" spans="1:9" x14ac:dyDescent="0.25">
      <c r="A5949" s="208" t="s">
        <v>8809</v>
      </c>
      <c r="B5949" s="208" t="s">
        <v>12371</v>
      </c>
      <c r="C5949" s="208" t="s">
        <v>10828</v>
      </c>
      <c r="D5949" s="208" t="s">
        <v>16941</v>
      </c>
      <c r="E5949" s="253">
        <v>12.49999997369113</v>
      </c>
      <c r="F5949" s="245"/>
      <c r="G5949" s="245"/>
      <c r="H5949" s="255"/>
      <c r="I5949" s="210">
        <v>0.2</v>
      </c>
    </row>
    <row r="5950" spans="1:9" x14ac:dyDescent="0.25">
      <c r="A5950" s="208" t="s">
        <v>8809</v>
      </c>
      <c r="B5950" s="208" t="s">
        <v>12373</v>
      </c>
      <c r="C5950" s="208" t="s">
        <v>10828</v>
      </c>
      <c r="D5950" s="208" t="s">
        <v>16941</v>
      </c>
      <c r="E5950" s="194">
        <v>17.084900004368318</v>
      </c>
      <c r="F5950" s="254"/>
      <c r="G5950" s="255"/>
      <c r="H5950" s="255"/>
      <c r="I5950" s="210">
        <v>0.17</v>
      </c>
    </row>
    <row r="5951" spans="1:9" x14ac:dyDescent="0.25">
      <c r="A5951" s="208" t="s">
        <v>8809</v>
      </c>
      <c r="B5951" s="208" t="s">
        <v>12375</v>
      </c>
      <c r="C5951" s="208" t="s">
        <v>10828</v>
      </c>
      <c r="D5951" s="208" t="s">
        <v>16941</v>
      </c>
      <c r="E5951" s="194">
        <v>17.9400000216785</v>
      </c>
      <c r="F5951" s="254"/>
      <c r="G5951" s="255"/>
      <c r="H5951" s="255"/>
      <c r="I5951" s="210">
        <v>0.43</v>
      </c>
    </row>
    <row r="5952" spans="1:9" x14ac:dyDescent="0.25">
      <c r="A5952" s="208" t="s">
        <v>8809</v>
      </c>
      <c r="B5952" s="208" t="s">
        <v>12377</v>
      </c>
      <c r="C5952" s="208" t="s">
        <v>10828</v>
      </c>
      <c r="D5952" s="208" t="s">
        <v>16941</v>
      </c>
      <c r="E5952" s="194">
        <v>31.60999998305709</v>
      </c>
      <c r="F5952" s="254"/>
      <c r="G5952" s="255"/>
      <c r="H5952" s="255"/>
      <c r="I5952" s="210">
        <v>0.37</v>
      </c>
    </row>
    <row r="5953" spans="1:9" x14ac:dyDescent="0.25">
      <c r="A5953" s="208" t="s">
        <v>8809</v>
      </c>
      <c r="B5953" s="208" t="s">
        <v>12379</v>
      </c>
      <c r="C5953" s="208" t="s">
        <v>10828</v>
      </c>
      <c r="D5953" s="208" t="s">
        <v>16941</v>
      </c>
      <c r="E5953" s="194">
        <v>2.1510473859400432</v>
      </c>
      <c r="F5953" s="254"/>
      <c r="G5953" s="255"/>
      <c r="H5953" s="255"/>
      <c r="I5953" s="210">
        <v>1.0900000000000001</v>
      </c>
    </row>
    <row r="5954" spans="1:9" x14ac:dyDescent="0.25">
      <c r="A5954" s="208" t="s">
        <v>8809</v>
      </c>
      <c r="B5954" s="208" t="s">
        <v>12381</v>
      </c>
      <c r="C5954" s="208" t="s">
        <v>10828</v>
      </c>
      <c r="D5954" s="208" t="s">
        <v>16941</v>
      </c>
      <c r="E5954" s="253">
        <v>0.1896999716948175</v>
      </c>
      <c r="F5954" s="245"/>
      <c r="G5954" s="245"/>
      <c r="H5954" s="245"/>
      <c r="I5954" s="210">
        <v>0.84</v>
      </c>
    </row>
    <row r="5955" spans="1:9" x14ac:dyDescent="0.25">
      <c r="A5955" s="208" t="s">
        <v>8809</v>
      </c>
      <c r="B5955" s="208" t="s">
        <v>12383</v>
      </c>
      <c r="C5955" s="208" t="s">
        <v>10828</v>
      </c>
      <c r="D5955" s="208" t="s">
        <v>12384</v>
      </c>
      <c r="E5955" s="253">
        <v>0.83999999116022117</v>
      </c>
      <c r="F5955" s="245"/>
      <c r="G5955" s="245"/>
      <c r="H5955" s="245"/>
      <c r="I5955" s="210">
        <v>1.88000008445946</v>
      </c>
    </row>
    <row r="5956" spans="1:9" x14ac:dyDescent="0.25">
      <c r="A5956" s="208" t="s">
        <v>8809</v>
      </c>
      <c r="B5956" s="208" t="s">
        <v>12385</v>
      </c>
      <c r="C5956" s="208" t="s">
        <v>10828</v>
      </c>
      <c r="D5956" s="208" t="s">
        <v>16941</v>
      </c>
      <c r="E5956" s="194">
        <v>7.0399999259142341</v>
      </c>
      <c r="F5956" s="254"/>
      <c r="G5956" s="255"/>
      <c r="H5956" s="255"/>
      <c r="I5956" s="210">
        <v>0.28000000000000003</v>
      </c>
    </row>
    <row r="5957" spans="1:9" x14ac:dyDescent="0.25">
      <c r="A5957" s="208" t="s">
        <v>8809</v>
      </c>
      <c r="B5957" s="208" t="s">
        <v>12387</v>
      </c>
      <c r="C5957" s="208" t="s">
        <v>10828</v>
      </c>
      <c r="D5957" s="208" t="s">
        <v>16941</v>
      </c>
      <c r="E5957" s="194">
        <v>3.55791682654126</v>
      </c>
      <c r="F5957" s="254"/>
      <c r="G5957" s="255"/>
      <c r="H5957" s="255"/>
      <c r="I5957" s="210">
        <v>0.65</v>
      </c>
    </row>
    <row r="5958" spans="1:9" x14ac:dyDescent="0.25">
      <c r="A5958" s="208" t="s">
        <v>8809</v>
      </c>
      <c r="B5958" s="208" t="s">
        <v>2760</v>
      </c>
      <c r="C5958" s="208" t="s">
        <v>10828</v>
      </c>
      <c r="D5958" s="208" t="s">
        <v>16941</v>
      </c>
      <c r="E5958" s="253">
        <v>126.3200000387267</v>
      </c>
      <c r="F5958" s="245"/>
      <c r="G5958" s="245"/>
      <c r="H5958" s="245"/>
      <c r="I5958" s="210">
        <v>0.99</v>
      </c>
    </row>
    <row r="5959" spans="1:9" x14ac:dyDescent="0.25">
      <c r="A5959" s="208" t="s">
        <v>8809</v>
      </c>
      <c r="B5959" s="208" t="s">
        <v>12390</v>
      </c>
      <c r="C5959" s="208" t="s">
        <v>10828</v>
      </c>
      <c r="D5959" s="208" t="s">
        <v>16941</v>
      </c>
      <c r="E5959" s="253">
        <v>1.0799999886345699</v>
      </c>
      <c r="F5959" s="245"/>
      <c r="G5959" s="245"/>
      <c r="H5959" s="245"/>
      <c r="I5959" s="210">
        <v>0.37</v>
      </c>
    </row>
    <row r="5960" spans="1:9" x14ac:dyDescent="0.25">
      <c r="A5960" s="208" t="s">
        <v>8809</v>
      </c>
      <c r="B5960" s="208" t="s">
        <v>12392</v>
      </c>
      <c r="C5960" s="208" t="s">
        <v>10828</v>
      </c>
      <c r="D5960" s="208" t="s">
        <v>15954</v>
      </c>
      <c r="E5960" s="253">
        <v>4.8073138141824376</v>
      </c>
      <c r="F5960" s="245"/>
      <c r="G5960" s="245"/>
      <c r="H5960" s="245"/>
      <c r="I5960" s="210">
        <v>1.280000084459459</v>
      </c>
    </row>
    <row r="5961" spans="1:9" x14ac:dyDescent="0.25">
      <c r="A5961" s="208" t="s">
        <v>8809</v>
      </c>
      <c r="B5961" s="208" t="s">
        <v>12394</v>
      </c>
      <c r="C5961" s="208" t="s">
        <v>10828</v>
      </c>
      <c r="D5961" s="208" t="s">
        <v>16941</v>
      </c>
      <c r="E5961" s="253">
        <v>1.7199999818995</v>
      </c>
      <c r="F5961" s="245"/>
      <c r="G5961" s="245"/>
      <c r="H5961" s="245"/>
      <c r="I5961" s="210">
        <v>0.24</v>
      </c>
    </row>
    <row r="5962" spans="1:9" x14ac:dyDescent="0.25">
      <c r="A5962" s="208" t="s">
        <v>8809</v>
      </c>
      <c r="B5962" s="208" t="s">
        <v>12396</v>
      </c>
      <c r="C5962" s="208" t="s">
        <v>10828</v>
      </c>
      <c r="D5962" s="208" t="s">
        <v>16941</v>
      </c>
      <c r="E5962" s="194">
        <v>66.653054494574548</v>
      </c>
      <c r="F5962" s="254"/>
      <c r="G5962" s="255"/>
      <c r="H5962" s="255"/>
      <c r="I5962" s="210">
        <v>0.24</v>
      </c>
    </row>
    <row r="5963" spans="1:9" x14ac:dyDescent="0.25">
      <c r="A5963" s="208" t="s">
        <v>8809</v>
      </c>
      <c r="B5963" s="208" t="s">
        <v>12398</v>
      </c>
      <c r="C5963" s="208" t="s">
        <v>10828</v>
      </c>
      <c r="D5963" s="208" t="s">
        <v>12384</v>
      </c>
      <c r="E5963" s="194">
        <v>0.45999999515916867</v>
      </c>
      <c r="F5963" s="254"/>
      <c r="G5963" s="255"/>
      <c r="H5963" s="255"/>
      <c r="I5963" s="210">
        <v>0.48</v>
      </c>
    </row>
    <row r="5964" spans="1:9" x14ac:dyDescent="0.25">
      <c r="A5964" s="208" t="s">
        <v>8809</v>
      </c>
      <c r="B5964" s="208" t="s">
        <v>12399</v>
      </c>
      <c r="C5964" s="208" t="s">
        <v>10828</v>
      </c>
      <c r="D5964" s="208" t="s">
        <v>16941</v>
      </c>
      <c r="E5964" s="194">
        <v>6.6649716741386822</v>
      </c>
      <c r="F5964" s="254"/>
      <c r="G5964" s="255"/>
      <c r="H5964" s="255"/>
      <c r="I5964" s="210">
        <v>0.45</v>
      </c>
    </row>
    <row r="5965" spans="1:9" x14ac:dyDescent="0.25">
      <c r="A5965" s="208" t="s">
        <v>8809</v>
      </c>
      <c r="B5965" s="208" t="s">
        <v>12401</v>
      </c>
      <c r="C5965" s="208" t="s">
        <v>10828</v>
      </c>
      <c r="D5965" s="208" t="s">
        <v>16942</v>
      </c>
      <c r="E5965" s="194">
        <v>4.1599999562220473</v>
      </c>
      <c r="F5965" s="254"/>
      <c r="G5965" s="255"/>
      <c r="H5965" s="255"/>
      <c r="I5965" s="210">
        <v>0.06</v>
      </c>
    </row>
    <row r="5966" spans="1:9" x14ac:dyDescent="0.25">
      <c r="A5966" s="208" t="s">
        <v>8809</v>
      </c>
      <c r="B5966" s="208" t="s">
        <v>12403</v>
      </c>
      <c r="C5966" s="208" t="s">
        <v>10828</v>
      </c>
      <c r="D5966" s="208" t="s">
        <v>12404</v>
      </c>
      <c r="E5966" s="253">
        <v>0.98270001596737699</v>
      </c>
      <c r="F5966" s="245"/>
      <c r="G5966" s="245"/>
      <c r="H5966" s="245"/>
      <c r="I5966" s="210">
        <v>11.190000337837841</v>
      </c>
    </row>
    <row r="5967" spans="1:9" x14ac:dyDescent="0.25">
      <c r="A5967" s="208" t="s">
        <v>8809</v>
      </c>
      <c r="B5967" s="208" t="s">
        <v>12405</v>
      </c>
      <c r="C5967" s="208" t="s">
        <v>10828</v>
      </c>
      <c r="D5967" s="208" t="s">
        <v>12349</v>
      </c>
      <c r="E5967" s="253">
        <v>0.57999999389634316</v>
      </c>
      <c r="F5967" s="245"/>
      <c r="G5967" s="245"/>
      <c r="H5967" s="245"/>
      <c r="I5967" s="210">
        <v>1.04</v>
      </c>
    </row>
    <row r="5968" spans="1:9" x14ac:dyDescent="0.25">
      <c r="A5968" s="208" t="s">
        <v>8809</v>
      </c>
      <c r="B5968" s="208" t="s">
        <v>12407</v>
      </c>
      <c r="C5968" s="208" t="s">
        <v>10828</v>
      </c>
      <c r="D5968" s="208" t="s">
        <v>12586</v>
      </c>
      <c r="E5968" s="253">
        <v>2.0799999781110241</v>
      </c>
      <c r="F5968" s="245"/>
      <c r="G5968" s="245"/>
      <c r="H5968" s="245"/>
      <c r="I5968" s="210">
        <v>0.13</v>
      </c>
    </row>
    <row r="5969" spans="1:9" x14ac:dyDescent="0.25">
      <c r="A5969" s="208" t="s">
        <v>8809</v>
      </c>
      <c r="B5969" s="208" t="s">
        <v>12409</v>
      </c>
      <c r="C5969" s="208" t="s">
        <v>10828</v>
      </c>
      <c r="D5969" s="208" t="s">
        <v>12410</v>
      </c>
      <c r="E5969" s="253">
        <v>3.339999964851355</v>
      </c>
      <c r="F5969" s="245"/>
      <c r="G5969" s="245"/>
      <c r="H5969" s="245"/>
      <c r="I5969" s="210">
        <v>1.310000084459459</v>
      </c>
    </row>
    <row r="5970" spans="1:9" x14ac:dyDescent="0.25">
      <c r="A5970" s="208" t="s">
        <v>8809</v>
      </c>
      <c r="B5970" s="208" t="s">
        <v>12411</v>
      </c>
      <c r="C5970" s="208" t="s">
        <v>10828</v>
      </c>
      <c r="D5970" s="208" t="s">
        <v>12412</v>
      </c>
      <c r="E5970" s="253">
        <v>3.339999964851355</v>
      </c>
      <c r="F5970" s="245"/>
      <c r="G5970" s="245"/>
      <c r="H5970" s="245"/>
      <c r="I5970" s="210">
        <v>3.12000008445946</v>
      </c>
    </row>
    <row r="5971" spans="1:9" x14ac:dyDescent="0.25">
      <c r="A5971" s="208" t="s">
        <v>8809</v>
      </c>
      <c r="B5971" s="208" t="s">
        <v>12413</v>
      </c>
      <c r="C5971" s="208" t="s">
        <v>10828</v>
      </c>
      <c r="D5971" s="208" t="s">
        <v>12414</v>
      </c>
      <c r="E5971" s="194">
        <v>7.9453480879205669</v>
      </c>
      <c r="F5971" s="254"/>
      <c r="G5971" s="255"/>
      <c r="H5971" s="255"/>
      <c r="I5971" s="210">
        <v>97.30000329391892</v>
      </c>
    </row>
    <row r="5972" spans="1:9" x14ac:dyDescent="0.25">
      <c r="A5972" s="208" t="s">
        <v>8809</v>
      </c>
      <c r="B5972" s="208" t="s">
        <v>2621</v>
      </c>
      <c r="C5972" s="208" t="s">
        <v>10828</v>
      </c>
      <c r="D5972" s="208" t="s">
        <v>12415</v>
      </c>
      <c r="E5972" s="253">
        <v>2.1099999777953169</v>
      </c>
      <c r="F5972" s="245"/>
      <c r="G5972" s="245"/>
      <c r="H5972" s="245"/>
      <c r="I5972" s="210">
        <v>13.78000050675676</v>
      </c>
    </row>
    <row r="5973" spans="1:9" x14ac:dyDescent="0.25">
      <c r="A5973" s="208" t="s">
        <v>8809</v>
      </c>
      <c r="B5973" s="208" t="s">
        <v>12416</v>
      </c>
      <c r="C5973" s="208" t="s">
        <v>10828</v>
      </c>
      <c r="D5973" s="208" t="s">
        <v>12415</v>
      </c>
      <c r="E5973" s="253">
        <v>3.9177062465908312</v>
      </c>
      <c r="F5973" s="245"/>
      <c r="G5973" s="245"/>
      <c r="H5973" s="255"/>
      <c r="I5973" s="210">
        <v>13.260000422297299</v>
      </c>
    </row>
    <row r="5974" spans="1:9" x14ac:dyDescent="0.25">
      <c r="A5974" s="208" t="s">
        <v>8809</v>
      </c>
      <c r="B5974" s="208" t="s">
        <v>12417</v>
      </c>
      <c r="C5974" s="208" t="s">
        <v>10828</v>
      </c>
      <c r="D5974" s="208" t="s">
        <v>12418</v>
      </c>
      <c r="E5974" s="253">
        <v>0.37999999600105239</v>
      </c>
      <c r="F5974" s="245"/>
      <c r="G5974" s="245"/>
      <c r="H5974" s="245"/>
      <c r="I5974" s="210">
        <v>65.590002195945942</v>
      </c>
    </row>
    <row r="5975" spans="1:9" x14ac:dyDescent="0.25">
      <c r="A5975" s="208" t="s">
        <v>8809</v>
      </c>
      <c r="B5975" s="208" t="s">
        <v>12419</v>
      </c>
      <c r="C5975" s="208" t="s">
        <v>10828</v>
      </c>
      <c r="D5975" s="208" t="s">
        <v>12420</v>
      </c>
      <c r="E5975" s="253">
        <v>0.56999999400157864</v>
      </c>
      <c r="F5975" s="245"/>
      <c r="G5975" s="245"/>
      <c r="H5975" s="245"/>
      <c r="I5975" s="210">
        <v>65.590002195945942</v>
      </c>
    </row>
    <row r="5976" spans="1:9" x14ac:dyDescent="0.25">
      <c r="A5976" s="208" t="s">
        <v>8809</v>
      </c>
      <c r="B5976" s="208" t="s">
        <v>12421</v>
      </c>
      <c r="C5976" s="208" t="s">
        <v>10828</v>
      </c>
      <c r="D5976" s="208" t="s">
        <v>12418</v>
      </c>
      <c r="E5976" s="253">
        <v>3.9999999579058143E-2</v>
      </c>
      <c r="F5976" s="245"/>
      <c r="G5976" s="245"/>
      <c r="H5976" s="245"/>
      <c r="I5976" s="210">
        <v>68.250002280405411</v>
      </c>
    </row>
    <row r="5977" spans="1:9" x14ac:dyDescent="0.25">
      <c r="A5977" s="208" t="s">
        <v>8809</v>
      </c>
      <c r="B5977" s="208" t="s">
        <v>12422</v>
      </c>
      <c r="C5977" s="208" t="s">
        <v>10828</v>
      </c>
      <c r="D5977" s="208" t="s">
        <v>12423</v>
      </c>
      <c r="E5977" s="194">
        <v>9.5599998993948976</v>
      </c>
      <c r="F5977" s="254"/>
      <c r="G5977" s="255"/>
      <c r="H5977" s="255"/>
      <c r="I5977" s="210">
        <v>74.820002533783793</v>
      </c>
    </row>
    <row r="5978" spans="1:9" x14ac:dyDescent="0.25">
      <c r="A5978" s="208" t="s">
        <v>8809</v>
      </c>
      <c r="B5978" s="208" t="s">
        <v>12424</v>
      </c>
      <c r="C5978" s="208" t="s">
        <v>10828</v>
      </c>
      <c r="D5978" s="208" t="s">
        <v>12425</v>
      </c>
      <c r="E5978" s="253">
        <v>0.12999999863193901</v>
      </c>
      <c r="F5978" s="245"/>
      <c r="G5978" s="245"/>
      <c r="H5978" s="245"/>
      <c r="I5978" s="210">
        <v>76.720002618243257</v>
      </c>
    </row>
    <row r="5979" spans="1:9" x14ac:dyDescent="0.25">
      <c r="A5979" s="208" t="s">
        <v>8809</v>
      </c>
      <c r="B5979" s="208" t="s">
        <v>12426</v>
      </c>
      <c r="C5979" s="208" t="s">
        <v>10828</v>
      </c>
      <c r="D5979" s="208" t="s">
        <v>16943</v>
      </c>
      <c r="E5979" s="194">
        <v>6.9999999263351764E-2</v>
      </c>
      <c r="F5979" s="254"/>
      <c r="G5979" s="255"/>
      <c r="H5979" s="255"/>
      <c r="I5979" s="210">
        <v>0.4</v>
      </c>
    </row>
    <row r="5980" spans="1:9" x14ac:dyDescent="0.25">
      <c r="A5980" s="208" t="s">
        <v>8809</v>
      </c>
      <c r="B5980" s="208" t="s">
        <v>12428</v>
      </c>
      <c r="C5980" s="208" t="s">
        <v>10828</v>
      </c>
      <c r="D5980" s="208" t="s">
        <v>12429</v>
      </c>
      <c r="E5980" s="194">
        <v>3.1199999671665362</v>
      </c>
      <c r="F5980" s="254"/>
      <c r="G5980" s="255"/>
      <c r="H5980" s="255"/>
      <c r="I5980" s="210">
        <v>10.030000337837841</v>
      </c>
    </row>
    <row r="5981" spans="1:9" x14ac:dyDescent="0.25">
      <c r="A5981" s="208" t="s">
        <v>8809</v>
      </c>
      <c r="B5981" s="208" t="s">
        <v>12430</v>
      </c>
      <c r="C5981" s="208" t="s">
        <v>10828</v>
      </c>
      <c r="D5981" s="208" t="s">
        <v>12431</v>
      </c>
      <c r="E5981" s="194">
        <v>0.18999999800052619</v>
      </c>
      <c r="F5981" s="254"/>
      <c r="G5981" s="255"/>
      <c r="H5981" s="255"/>
      <c r="I5981" s="210">
        <v>2.8200000844594602</v>
      </c>
    </row>
    <row r="5982" spans="1:9" x14ac:dyDescent="0.25">
      <c r="A5982" s="208" t="s">
        <v>8809</v>
      </c>
      <c r="B5982" s="208" t="s">
        <v>12432</v>
      </c>
      <c r="C5982" s="208" t="s">
        <v>10828</v>
      </c>
      <c r="D5982" s="208" t="s">
        <v>12433</v>
      </c>
      <c r="E5982" s="194">
        <v>11.660783986732079</v>
      </c>
      <c r="F5982" s="254"/>
      <c r="G5982" s="255"/>
      <c r="H5982" s="255"/>
      <c r="I5982" s="210">
        <v>15.61000050675676</v>
      </c>
    </row>
    <row r="5983" spans="1:9" x14ac:dyDescent="0.25">
      <c r="A5983" s="208" t="s">
        <v>8809</v>
      </c>
      <c r="B5983" s="208" t="s">
        <v>12434</v>
      </c>
      <c r="C5983" s="208" t="s">
        <v>10828</v>
      </c>
      <c r="D5983" s="208" t="s">
        <v>12435</v>
      </c>
      <c r="E5983" s="253">
        <v>3.3899999643251779</v>
      </c>
      <c r="F5983" s="245"/>
      <c r="G5983" s="245"/>
      <c r="H5983" s="245"/>
      <c r="I5983" s="210">
        <v>15.61000050675676</v>
      </c>
    </row>
    <row r="5984" spans="1:9" x14ac:dyDescent="0.25">
      <c r="A5984" s="208" t="s">
        <v>8809</v>
      </c>
      <c r="B5984" s="208" t="s">
        <v>12436</v>
      </c>
      <c r="C5984" s="208" t="s">
        <v>10828</v>
      </c>
      <c r="D5984" s="208" t="s">
        <v>16944</v>
      </c>
      <c r="E5984" s="253">
        <v>14.079999957063929</v>
      </c>
      <c r="F5984" s="245"/>
      <c r="G5984" s="245"/>
      <c r="H5984" s="245"/>
      <c r="I5984" s="210">
        <v>15.100000506756761</v>
      </c>
    </row>
    <row r="5985" spans="1:9" x14ac:dyDescent="0.25">
      <c r="A5985" s="208" t="s">
        <v>8809</v>
      </c>
      <c r="B5985" s="208" t="s">
        <v>12438</v>
      </c>
      <c r="C5985" s="208" t="s">
        <v>10828</v>
      </c>
      <c r="D5985" s="208" t="s">
        <v>12439</v>
      </c>
      <c r="E5985" s="194">
        <v>8.5600000151539071</v>
      </c>
      <c r="F5985" s="254"/>
      <c r="G5985" s="255"/>
      <c r="H5985" s="255"/>
      <c r="I5985" s="210">
        <v>10.31000033783784</v>
      </c>
    </row>
    <row r="5986" spans="1:9" x14ac:dyDescent="0.25">
      <c r="A5986" s="208" t="s">
        <v>8809</v>
      </c>
      <c r="B5986" s="208" t="s">
        <v>12440</v>
      </c>
      <c r="C5986" s="208" t="s">
        <v>10828</v>
      </c>
      <c r="D5986" s="208" t="s">
        <v>12439</v>
      </c>
      <c r="E5986" s="253">
        <v>2.6899999716916612</v>
      </c>
      <c r="F5986" s="245"/>
      <c r="G5986" s="245"/>
      <c r="H5986" s="255"/>
      <c r="I5986" s="210">
        <v>10.31000033783784</v>
      </c>
    </row>
    <row r="5987" spans="1:9" x14ac:dyDescent="0.25">
      <c r="A5987" s="208" t="s">
        <v>8809</v>
      </c>
      <c r="B5987" s="208" t="s">
        <v>12441</v>
      </c>
      <c r="C5987" s="208" t="s">
        <v>10828</v>
      </c>
      <c r="D5987" s="208" t="s">
        <v>12442</v>
      </c>
      <c r="E5987" s="253">
        <v>9.6199998987634849</v>
      </c>
      <c r="F5987" s="245"/>
      <c r="G5987" s="245"/>
      <c r="H5987" s="245"/>
      <c r="I5987" s="210">
        <v>5.4000001689189192</v>
      </c>
    </row>
    <row r="5988" spans="1:9" x14ac:dyDescent="0.25">
      <c r="A5988" s="208" t="s">
        <v>8809</v>
      </c>
      <c r="B5988" s="208" t="s">
        <v>12443</v>
      </c>
      <c r="C5988" s="208" t="s">
        <v>10828</v>
      </c>
      <c r="D5988" s="208" t="s">
        <v>12444</v>
      </c>
      <c r="E5988" s="194">
        <v>480.13999999852672</v>
      </c>
      <c r="F5988" s="254"/>
      <c r="G5988" s="255"/>
      <c r="H5988" s="255"/>
      <c r="I5988" s="210">
        <v>253.0100085304054</v>
      </c>
    </row>
    <row r="5989" spans="1:9" x14ac:dyDescent="0.25">
      <c r="A5989" s="208" t="s">
        <v>8809</v>
      </c>
      <c r="B5989" s="208" t="s">
        <v>12445</v>
      </c>
      <c r="C5989" s="208" t="s">
        <v>10828</v>
      </c>
      <c r="D5989" s="208" t="s">
        <v>12446</v>
      </c>
      <c r="E5989" s="194">
        <v>42.254499949965798</v>
      </c>
      <c r="F5989" s="254"/>
      <c r="G5989" s="255"/>
      <c r="H5989" s="255"/>
      <c r="I5989" s="210">
        <v>7.0000000000000007E-2</v>
      </c>
    </row>
    <row r="5990" spans="1:9" x14ac:dyDescent="0.25">
      <c r="A5990" s="208" t="s">
        <v>8809</v>
      </c>
      <c r="B5990" s="208" t="s">
        <v>12447</v>
      </c>
      <c r="C5990" s="208" t="s">
        <v>10828</v>
      </c>
      <c r="D5990" s="208" t="s">
        <v>16945</v>
      </c>
      <c r="E5990" s="253">
        <v>3.9999999579058143E-2</v>
      </c>
      <c r="F5990" s="245"/>
      <c r="G5990" s="245"/>
      <c r="H5990" s="245"/>
      <c r="I5990" s="210">
        <v>0.14000000000000001</v>
      </c>
    </row>
    <row r="5991" spans="1:9" x14ac:dyDescent="0.25">
      <c r="A5991" s="208" t="s">
        <v>8809</v>
      </c>
      <c r="B5991" s="208" t="s">
        <v>12449</v>
      </c>
      <c r="C5991" s="208" t="s">
        <v>10828</v>
      </c>
      <c r="D5991" s="208" t="s">
        <v>16946</v>
      </c>
      <c r="E5991" s="194">
        <v>3.669999961378585</v>
      </c>
      <c r="F5991" s="254"/>
      <c r="G5991" s="255"/>
      <c r="H5991" s="255"/>
      <c r="I5991" s="210">
        <v>0.21</v>
      </c>
    </row>
    <row r="5992" spans="1:9" x14ac:dyDescent="0.25">
      <c r="A5992" s="208" t="s">
        <v>8809</v>
      </c>
      <c r="B5992" s="208" t="s">
        <v>12451</v>
      </c>
      <c r="C5992" s="208" t="s">
        <v>10828</v>
      </c>
      <c r="D5992" s="208" t="s">
        <v>12452</v>
      </c>
      <c r="E5992" s="194">
        <v>3.659999961483821</v>
      </c>
      <c r="F5992" s="254"/>
      <c r="G5992" s="255"/>
      <c r="H5992" s="255"/>
      <c r="I5992" s="210">
        <v>4.3900001689189194</v>
      </c>
    </row>
    <row r="5993" spans="1:9" x14ac:dyDescent="0.25">
      <c r="A5993" s="208" t="s">
        <v>8809</v>
      </c>
      <c r="B5993" s="208" t="s">
        <v>12453</v>
      </c>
      <c r="C5993" s="208" t="s">
        <v>10828</v>
      </c>
      <c r="D5993" s="208" t="s">
        <v>16947</v>
      </c>
      <c r="E5993" s="194">
        <v>4.2590519941167901</v>
      </c>
      <c r="F5993" s="254"/>
      <c r="G5993" s="255"/>
      <c r="H5993" s="255"/>
      <c r="I5993" s="210">
        <v>1</v>
      </c>
    </row>
    <row r="5994" spans="1:9" x14ac:dyDescent="0.25">
      <c r="A5994" s="208" t="s">
        <v>8809</v>
      </c>
      <c r="B5994" s="208" t="s">
        <v>2731</v>
      </c>
      <c r="C5994" s="208" t="s">
        <v>10828</v>
      </c>
      <c r="D5994" s="208" t="s">
        <v>12455</v>
      </c>
      <c r="E5994" s="194">
        <v>8.9999999052880822E-2</v>
      </c>
      <c r="F5994" s="254"/>
      <c r="G5994" s="255"/>
      <c r="H5994" s="255"/>
      <c r="I5994" s="210">
        <v>1</v>
      </c>
    </row>
    <row r="5995" spans="1:9" x14ac:dyDescent="0.25">
      <c r="A5995" s="208" t="s">
        <v>8809</v>
      </c>
      <c r="B5995" s="208" t="s">
        <v>2632</v>
      </c>
      <c r="C5995" s="208" t="s">
        <v>10828</v>
      </c>
      <c r="D5995" s="208" t="s">
        <v>12455</v>
      </c>
      <c r="E5995" s="194">
        <v>13.79373308293888</v>
      </c>
      <c r="F5995" s="254"/>
      <c r="G5995" s="255"/>
      <c r="H5995" s="255"/>
      <c r="I5995" s="210">
        <v>1</v>
      </c>
    </row>
    <row r="5996" spans="1:9" x14ac:dyDescent="0.25">
      <c r="A5996" s="208" t="s">
        <v>8809</v>
      </c>
      <c r="B5996" s="208" t="s">
        <v>12456</v>
      </c>
      <c r="C5996" s="208" t="s">
        <v>10828</v>
      </c>
      <c r="D5996" s="208" t="s">
        <v>12457</v>
      </c>
      <c r="E5996" s="194">
        <v>2.1985488850455259</v>
      </c>
      <c r="F5996" s="254"/>
      <c r="G5996" s="255"/>
      <c r="H5996" s="255"/>
      <c r="I5996" s="210">
        <v>2.8300000844594599</v>
      </c>
    </row>
    <row r="5997" spans="1:9" x14ac:dyDescent="0.25">
      <c r="A5997" s="208" t="s">
        <v>8809</v>
      </c>
      <c r="B5997" s="208" t="s">
        <v>12458</v>
      </c>
      <c r="C5997" s="208" t="s">
        <v>10828</v>
      </c>
      <c r="D5997" s="208" t="s">
        <v>12459</v>
      </c>
      <c r="E5997" s="194">
        <v>6.1245435819569209</v>
      </c>
      <c r="F5997" s="254"/>
      <c r="G5997" s="255"/>
      <c r="H5997" s="255"/>
      <c r="I5997" s="210">
        <v>0.28000000000000003</v>
      </c>
    </row>
    <row r="5998" spans="1:9" x14ac:dyDescent="0.25">
      <c r="A5998" s="208" t="s">
        <v>8809</v>
      </c>
      <c r="B5998" s="208" t="s">
        <v>12460</v>
      </c>
      <c r="C5998" s="208" t="s">
        <v>10828</v>
      </c>
      <c r="D5998" s="208" t="s">
        <v>12681</v>
      </c>
      <c r="E5998" s="194">
        <v>1.325500012359905</v>
      </c>
      <c r="F5998" s="254"/>
      <c r="G5998" s="255"/>
      <c r="H5998" s="255"/>
      <c r="I5998" s="210">
        <v>0.14000000000000001</v>
      </c>
    </row>
    <row r="5999" spans="1:9" x14ac:dyDescent="0.25">
      <c r="A5999" s="208" t="s">
        <v>8809</v>
      </c>
      <c r="B5999" s="208" t="s">
        <v>12462</v>
      </c>
      <c r="C5999" s="208" t="s">
        <v>10828</v>
      </c>
      <c r="D5999" s="208" t="s">
        <v>12463</v>
      </c>
      <c r="E5999" s="194">
        <v>2.2132328101738188</v>
      </c>
      <c r="F5999" s="254"/>
      <c r="G5999" s="255"/>
      <c r="H5999" s="255"/>
      <c r="I5999" s="210">
        <v>1</v>
      </c>
    </row>
    <row r="6000" spans="1:9" x14ac:dyDescent="0.25">
      <c r="A6000" s="208" t="s">
        <v>8809</v>
      </c>
      <c r="B6000" s="208" t="s">
        <v>12464</v>
      </c>
      <c r="C6000" s="208" t="s">
        <v>10828</v>
      </c>
      <c r="D6000" s="208" t="s">
        <v>16948</v>
      </c>
      <c r="E6000" s="194">
        <v>2.1615048443935301</v>
      </c>
      <c r="F6000" s="254"/>
      <c r="G6000" s="255"/>
      <c r="H6000" s="255"/>
      <c r="I6000" s="210">
        <v>0.13</v>
      </c>
    </row>
    <row r="6001" spans="1:9" x14ac:dyDescent="0.25">
      <c r="A6001" s="208" t="s">
        <v>8809</v>
      </c>
      <c r="B6001" s="208" t="s">
        <v>12466</v>
      </c>
      <c r="C6001" s="208" t="s">
        <v>10828</v>
      </c>
      <c r="D6001" s="208" t="s">
        <v>12467</v>
      </c>
      <c r="E6001" s="194">
        <v>2.4916127072705851</v>
      </c>
      <c r="F6001" s="254"/>
      <c r="G6001" s="255"/>
      <c r="H6001" s="255"/>
      <c r="I6001" s="210">
        <v>0.05</v>
      </c>
    </row>
    <row r="6002" spans="1:9" x14ac:dyDescent="0.25">
      <c r="A6002" s="208" t="s">
        <v>8809</v>
      </c>
      <c r="B6002" s="208" t="s">
        <v>12468</v>
      </c>
      <c r="C6002" s="208" t="s">
        <v>10828</v>
      </c>
      <c r="D6002" s="208" t="s">
        <v>12469</v>
      </c>
      <c r="E6002" s="194">
        <v>14.3699999540121</v>
      </c>
      <c r="F6002" s="254"/>
      <c r="G6002" s="255"/>
      <c r="H6002" s="255"/>
      <c r="I6002" s="210">
        <v>0.1</v>
      </c>
    </row>
    <row r="6003" spans="1:9" x14ac:dyDescent="0.25">
      <c r="A6003" s="208" t="s">
        <v>8809</v>
      </c>
      <c r="B6003" s="208" t="s">
        <v>12470</v>
      </c>
      <c r="C6003" s="208" t="s">
        <v>10828</v>
      </c>
      <c r="D6003" s="208" t="s">
        <v>12471</v>
      </c>
      <c r="E6003" s="194">
        <v>4.556477405351461</v>
      </c>
      <c r="F6003" s="254"/>
      <c r="G6003" s="255"/>
      <c r="H6003" s="255"/>
      <c r="I6003" s="210">
        <v>0.39</v>
      </c>
    </row>
    <row r="6004" spans="1:9" x14ac:dyDescent="0.25">
      <c r="A6004" s="208" t="s">
        <v>8809</v>
      </c>
      <c r="B6004" s="208" t="s">
        <v>12472</v>
      </c>
      <c r="C6004" s="208" t="s">
        <v>10828</v>
      </c>
      <c r="D6004" s="208" t="s">
        <v>12290</v>
      </c>
      <c r="E6004" s="253">
        <v>0.90150001682188885</v>
      </c>
      <c r="F6004" s="245"/>
      <c r="G6004" s="245"/>
      <c r="H6004" s="255"/>
      <c r="I6004" s="210">
        <v>2.45000008445946</v>
      </c>
    </row>
    <row r="6005" spans="1:9" x14ac:dyDescent="0.25">
      <c r="A6005" s="208" t="s">
        <v>8809</v>
      </c>
      <c r="B6005" s="208" t="s">
        <v>12473</v>
      </c>
      <c r="C6005" s="208" t="s">
        <v>10828</v>
      </c>
      <c r="D6005" s="208" t="s">
        <v>12474</v>
      </c>
      <c r="E6005" s="194">
        <v>1.469999984530387</v>
      </c>
      <c r="F6005" s="254"/>
      <c r="G6005" s="255"/>
      <c r="H6005" s="255"/>
      <c r="I6005" s="210">
        <v>0.17</v>
      </c>
    </row>
    <row r="6006" spans="1:9" x14ac:dyDescent="0.25">
      <c r="A6006" s="208" t="s">
        <v>8809</v>
      </c>
      <c r="B6006" s="208" t="s">
        <v>12475</v>
      </c>
      <c r="C6006" s="208" t="s">
        <v>10828</v>
      </c>
      <c r="D6006" s="208" t="s">
        <v>12290</v>
      </c>
      <c r="E6006" s="194">
        <v>9.1199999040252582</v>
      </c>
      <c r="F6006" s="254"/>
      <c r="G6006" s="255"/>
      <c r="H6006" s="255"/>
      <c r="I6006" s="210">
        <v>0.64</v>
      </c>
    </row>
    <row r="6007" spans="1:9" x14ac:dyDescent="0.25">
      <c r="A6007" s="208" t="s">
        <v>8809</v>
      </c>
      <c r="B6007" s="208" t="s">
        <v>12476</v>
      </c>
      <c r="C6007" s="208" t="s">
        <v>10828</v>
      </c>
      <c r="D6007" s="208" t="s">
        <v>12290</v>
      </c>
      <c r="E6007" s="253">
        <v>9.1199999040252582</v>
      </c>
      <c r="F6007" s="245"/>
      <c r="G6007" s="245"/>
      <c r="H6007" s="245"/>
      <c r="I6007" s="210">
        <v>0.42</v>
      </c>
    </row>
    <row r="6008" spans="1:9" x14ac:dyDescent="0.25">
      <c r="A6008" s="208" t="s">
        <v>8809</v>
      </c>
      <c r="B6008" s="208" t="s">
        <v>12477</v>
      </c>
      <c r="C6008" s="208" t="s">
        <v>10828</v>
      </c>
      <c r="D6008" s="208" t="s">
        <v>12290</v>
      </c>
      <c r="E6008" s="194">
        <v>4.1343172414173406</v>
      </c>
      <c r="F6008" s="254"/>
      <c r="G6008" s="255"/>
      <c r="H6008" s="255"/>
      <c r="I6008" s="210">
        <v>0.36</v>
      </c>
    </row>
    <row r="6009" spans="1:9" x14ac:dyDescent="0.25">
      <c r="A6009" s="208" t="s">
        <v>8809</v>
      </c>
      <c r="B6009" s="208" t="s">
        <v>12478</v>
      </c>
      <c r="C6009" s="208" t="s">
        <v>10828</v>
      </c>
      <c r="D6009" s="208" t="s">
        <v>12290</v>
      </c>
      <c r="E6009" s="253">
        <v>51.219999566219421</v>
      </c>
      <c r="F6009" s="245"/>
      <c r="G6009" s="245"/>
      <c r="H6009" s="245"/>
      <c r="I6009" s="210">
        <v>0.2</v>
      </c>
    </row>
    <row r="6010" spans="1:9" x14ac:dyDescent="0.25">
      <c r="A6010" s="208" t="s">
        <v>8809</v>
      </c>
      <c r="B6010" s="208" t="s">
        <v>12479</v>
      </c>
      <c r="C6010" s="208" t="s">
        <v>10828</v>
      </c>
      <c r="D6010" s="208" t="s">
        <v>12290</v>
      </c>
      <c r="E6010" s="253">
        <v>5.9999999368587222E-2</v>
      </c>
      <c r="F6010" s="245"/>
      <c r="G6010" s="245"/>
      <c r="H6010" s="245"/>
      <c r="I6010" s="210">
        <v>0.25</v>
      </c>
    </row>
    <row r="6011" spans="1:9" x14ac:dyDescent="0.25">
      <c r="A6011" s="208" t="s">
        <v>8809</v>
      </c>
      <c r="B6011" s="208" t="s">
        <v>12480</v>
      </c>
      <c r="C6011" s="208" t="s">
        <v>10828</v>
      </c>
      <c r="D6011" s="208" t="s">
        <v>12290</v>
      </c>
      <c r="E6011" s="253">
        <v>7.1100025560641669E-2</v>
      </c>
      <c r="F6011" s="245"/>
      <c r="G6011" s="245"/>
      <c r="H6011" s="245"/>
      <c r="I6011" s="210">
        <v>0.18</v>
      </c>
    </row>
    <row r="6012" spans="1:9" x14ac:dyDescent="0.25">
      <c r="A6012" s="208" t="s">
        <v>8809</v>
      </c>
      <c r="B6012" s="208" t="s">
        <v>12481</v>
      </c>
      <c r="C6012" s="208" t="s">
        <v>10828</v>
      </c>
      <c r="D6012" s="208" t="s">
        <v>12455</v>
      </c>
      <c r="E6012" s="194">
        <v>1.9899999790581431</v>
      </c>
      <c r="F6012" s="254"/>
      <c r="G6012" s="255"/>
      <c r="H6012" s="255"/>
      <c r="I6012" s="210">
        <v>1</v>
      </c>
    </row>
    <row r="6013" spans="1:9" x14ac:dyDescent="0.25">
      <c r="A6013" s="208" t="s">
        <v>8809</v>
      </c>
      <c r="B6013" s="208" t="s">
        <v>12482</v>
      </c>
      <c r="C6013" s="208" t="s">
        <v>10828</v>
      </c>
      <c r="D6013" s="208" t="s">
        <v>12483</v>
      </c>
      <c r="E6013" s="253">
        <v>0.30620004939542173</v>
      </c>
      <c r="F6013" s="245"/>
      <c r="G6013" s="245"/>
      <c r="H6013" s="245"/>
      <c r="I6013" s="210">
        <v>7.1000002533783793</v>
      </c>
    </row>
    <row r="6014" spans="1:9" x14ac:dyDescent="0.25">
      <c r="A6014" s="208" t="s">
        <v>8809</v>
      </c>
      <c r="B6014" s="208" t="s">
        <v>12484</v>
      </c>
      <c r="C6014" s="208" t="s">
        <v>10828</v>
      </c>
      <c r="D6014" s="208" t="s">
        <v>12485</v>
      </c>
      <c r="E6014" s="253">
        <v>363.34999996474608</v>
      </c>
      <c r="F6014" s="245"/>
      <c r="G6014" s="245"/>
      <c r="H6014" s="245"/>
      <c r="I6014" s="210">
        <v>2.2400000844594601</v>
      </c>
    </row>
    <row r="6015" spans="1:9" x14ac:dyDescent="0.25">
      <c r="A6015" s="208" t="s">
        <v>8809</v>
      </c>
      <c r="B6015" s="208" t="s">
        <v>12486</v>
      </c>
      <c r="C6015" s="208" t="s">
        <v>10828</v>
      </c>
      <c r="D6015" s="208" t="s">
        <v>12487</v>
      </c>
      <c r="E6015" s="253">
        <v>3.0200052299920521E-2</v>
      </c>
      <c r="F6015" s="245"/>
      <c r="G6015" s="245"/>
      <c r="H6015" s="245"/>
      <c r="I6015" s="210">
        <v>0.72</v>
      </c>
    </row>
    <row r="6016" spans="1:9" x14ac:dyDescent="0.25">
      <c r="A6016" s="208" t="s">
        <v>8809</v>
      </c>
      <c r="B6016" s="208" t="s">
        <v>12488</v>
      </c>
      <c r="C6016" s="208" t="s">
        <v>10828</v>
      </c>
      <c r="D6016" s="208" t="s">
        <v>12489</v>
      </c>
      <c r="E6016" s="194">
        <v>31.62999998284662</v>
      </c>
      <c r="F6016" s="254"/>
      <c r="G6016" s="255"/>
      <c r="H6016" s="255"/>
      <c r="I6016" s="210">
        <v>2.18000008445946</v>
      </c>
    </row>
    <row r="6017" spans="1:9" x14ac:dyDescent="0.25">
      <c r="A6017" s="208" t="s">
        <v>8809</v>
      </c>
      <c r="B6017" s="208" t="s">
        <v>12490</v>
      </c>
      <c r="C6017" s="208" t="s">
        <v>10828</v>
      </c>
      <c r="D6017" s="208" t="s">
        <v>11750</v>
      </c>
      <c r="E6017" s="253">
        <v>0.45999999515916867</v>
      </c>
      <c r="F6017" s="245"/>
      <c r="G6017" s="245"/>
      <c r="H6017" s="245"/>
      <c r="I6017" s="210">
        <v>2.1900000844594589</v>
      </c>
    </row>
    <row r="6018" spans="1:9" x14ac:dyDescent="0.25">
      <c r="A6018" s="208" t="s">
        <v>8809</v>
      </c>
      <c r="B6018" s="208" t="s">
        <v>12491</v>
      </c>
      <c r="C6018" s="208" t="s">
        <v>10828</v>
      </c>
      <c r="D6018" s="208" t="s">
        <v>12492</v>
      </c>
      <c r="E6018" s="253">
        <v>0.1262825558928434</v>
      </c>
      <c r="F6018" s="245"/>
      <c r="G6018" s="245"/>
      <c r="H6018" s="245"/>
      <c r="I6018" s="210">
        <v>137.66000464527031</v>
      </c>
    </row>
    <row r="6019" spans="1:9" x14ac:dyDescent="0.25">
      <c r="A6019" s="208" t="s">
        <v>8809</v>
      </c>
      <c r="B6019" s="208" t="s">
        <v>12493</v>
      </c>
      <c r="C6019" s="208" t="s">
        <v>10828</v>
      </c>
      <c r="D6019" s="208" t="s">
        <v>12494</v>
      </c>
      <c r="E6019" s="253">
        <v>0.1599999983162326</v>
      </c>
      <c r="F6019" s="245"/>
      <c r="G6019" s="245"/>
      <c r="H6019" s="245"/>
      <c r="I6019" s="210">
        <v>1.1200000000000001</v>
      </c>
    </row>
    <row r="6020" spans="1:9" x14ac:dyDescent="0.25">
      <c r="A6020" s="208" t="s">
        <v>8809</v>
      </c>
      <c r="B6020" s="208" t="s">
        <v>12495</v>
      </c>
      <c r="C6020" s="208" t="s">
        <v>10828</v>
      </c>
      <c r="D6020" s="208" t="s">
        <v>12295</v>
      </c>
      <c r="E6020" s="194">
        <v>3.8187999598126812</v>
      </c>
      <c r="F6020" s="254"/>
      <c r="G6020" s="255"/>
      <c r="H6020" s="255"/>
      <c r="I6020" s="210">
        <v>0.84</v>
      </c>
    </row>
    <row r="6021" spans="1:9" x14ac:dyDescent="0.25">
      <c r="A6021" s="208" t="s">
        <v>8809</v>
      </c>
      <c r="B6021" s="208" t="s">
        <v>12496</v>
      </c>
      <c r="C6021" s="208" t="s">
        <v>10828</v>
      </c>
      <c r="D6021" s="208" t="s">
        <v>12497</v>
      </c>
      <c r="E6021" s="194">
        <v>0.58999999379110768</v>
      </c>
      <c r="F6021" s="254"/>
      <c r="G6021" s="255"/>
      <c r="H6021" s="255"/>
      <c r="I6021" s="210">
        <v>1.560000084459459</v>
      </c>
    </row>
    <row r="6022" spans="1:9" x14ac:dyDescent="0.25">
      <c r="A6022" s="208" t="s">
        <v>8809</v>
      </c>
      <c r="B6022" s="208" t="s">
        <v>2775</v>
      </c>
      <c r="C6022" s="208" t="s">
        <v>10828</v>
      </c>
      <c r="D6022" s="208" t="s">
        <v>12498</v>
      </c>
      <c r="E6022" s="194">
        <v>4.3799999539068679</v>
      </c>
      <c r="F6022" s="254"/>
      <c r="G6022" s="255"/>
      <c r="H6022" s="255"/>
      <c r="I6022" s="210">
        <v>90.54000304054054</v>
      </c>
    </row>
    <row r="6023" spans="1:9" x14ac:dyDescent="0.25">
      <c r="A6023" s="208" t="s">
        <v>8809</v>
      </c>
      <c r="B6023" s="208" t="s">
        <v>12499</v>
      </c>
      <c r="C6023" s="208" t="s">
        <v>10828</v>
      </c>
      <c r="D6023" s="208" t="s">
        <v>12500</v>
      </c>
      <c r="E6023" s="253">
        <v>118.09000002010001</v>
      </c>
      <c r="F6023" s="245"/>
      <c r="G6023" s="245"/>
      <c r="H6023" s="245"/>
      <c r="I6023" s="210">
        <v>121.92000413851351</v>
      </c>
    </row>
    <row r="6024" spans="1:9" x14ac:dyDescent="0.25">
      <c r="A6024" s="208" t="s">
        <v>8809</v>
      </c>
      <c r="B6024" s="208" t="s">
        <v>12501</v>
      </c>
      <c r="C6024" s="208" t="s">
        <v>10828</v>
      </c>
      <c r="D6024" s="208" t="s">
        <v>12502</v>
      </c>
      <c r="E6024" s="194">
        <v>17.22019997663562</v>
      </c>
      <c r="F6024" s="254"/>
      <c r="G6024" s="255"/>
      <c r="H6024" s="255"/>
      <c r="I6024" s="210">
        <v>88.390002956081076</v>
      </c>
    </row>
    <row r="6025" spans="1:9" x14ac:dyDescent="0.25">
      <c r="A6025" s="208" t="s">
        <v>8809</v>
      </c>
      <c r="B6025" s="208" t="s">
        <v>12503</v>
      </c>
      <c r="C6025" s="208" t="s">
        <v>10828</v>
      </c>
      <c r="D6025" s="208" t="s">
        <v>12504</v>
      </c>
      <c r="E6025" s="194">
        <v>0.12999999863193901</v>
      </c>
      <c r="F6025" s="254"/>
      <c r="G6025" s="255"/>
      <c r="H6025" s="255"/>
      <c r="I6025" s="210">
        <v>1.07</v>
      </c>
    </row>
    <row r="6026" spans="1:9" x14ac:dyDescent="0.25">
      <c r="A6026" s="208" t="s">
        <v>8809</v>
      </c>
      <c r="B6026" s="208" t="s">
        <v>12505</v>
      </c>
      <c r="C6026" s="208" t="s">
        <v>10828</v>
      </c>
      <c r="D6026" s="208" t="s">
        <v>12506</v>
      </c>
      <c r="E6026" s="194">
        <v>2.3199999755853731</v>
      </c>
      <c r="F6026" s="254"/>
      <c r="G6026" s="255"/>
      <c r="H6026" s="255"/>
      <c r="I6026" s="210">
        <v>0.54</v>
      </c>
    </row>
    <row r="6027" spans="1:9" x14ac:dyDescent="0.25">
      <c r="A6027" s="208" t="s">
        <v>8809</v>
      </c>
      <c r="B6027" s="208" t="s">
        <v>12507</v>
      </c>
      <c r="C6027" s="208" t="s">
        <v>10828</v>
      </c>
      <c r="D6027" s="208" t="s">
        <v>12508</v>
      </c>
      <c r="E6027" s="194">
        <v>0.5999999936858722</v>
      </c>
      <c r="F6027" s="254"/>
      <c r="G6027" s="255"/>
      <c r="H6027" s="255"/>
      <c r="I6027" s="210">
        <v>0.18</v>
      </c>
    </row>
    <row r="6028" spans="1:9" x14ac:dyDescent="0.25">
      <c r="A6028" s="208" t="s">
        <v>8809</v>
      </c>
      <c r="B6028" s="208" t="s">
        <v>12509</v>
      </c>
      <c r="C6028" s="208" t="s">
        <v>10828</v>
      </c>
      <c r="D6028" s="208" t="s">
        <v>12510</v>
      </c>
      <c r="E6028" s="194">
        <v>1.879999980215733</v>
      </c>
      <c r="F6028" s="254"/>
      <c r="G6028" s="255"/>
      <c r="H6028" s="255"/>
      <c r="I6028" s="210">
        <v>69.800002364864866</v>
      </c>
    </row>
    <row r="6029" spans="1:9" x14ac:dyDescent="0.25">
      <c r="A6029" s="208" t="s">
        <v>8809</v>
      </c>
      <c r="B6029" s="208" t="s">
        <v>16949</v>
      </c>
      <c r="C6029" s="208" t="s">
        <v>10828</v>
      </c>
      <c r="D6029" s="208" t="s">
        <v>11774</v>
      </c>
      <c r="E6029" s="253">
        <v>2.3999999747434888</v>
      </c>
      <c r="F6029" s="245"/>
      <c r="G6029" s="245"/>
      <c r="H6029" s="255"/>
      <c r="I6029" s="210">
        <v>9985.1003378378373</v>
      </c>
    </row>
    <row r="6030" spans="1:9" x14ac:dyDescent="0.25">
      <c r="A6030" s="208" t="s">
        <v>8809</v>
      </c>
      <c r="B6030" s="208" t="s">
        <v>12512</v>
      </c>
      <c r="C6030" s="208" t="s">
        <v>10828</v>
      </c>
      <c r="D6030" s="208" t="s">
        <v>12513</v>
      </c>
      <c r="E6030" s="194">
        <v>0.51999999452775592</v>
      </c>
      <c r="F6030" s="254"/>
      <c r="G6030" s="255"/>
      <c r="H6030" s="255"/>
      <c r="I6030" s="210">
        <v>0.33</v>
      </c>
    </row>
    <row r="6031" spans="1:9" x14ac:dyDescent="0.25">
      <c r="A6031" s="208" t="s">
        <v>8809</v>
      </c>
      <c r="B6031" s="208" t="s">
        <v>12514</v>
      </c>
      <c r="C6031" s="208" t="s">
        <v>10828</v>
      </c>
      <c r="D6031" s="208" t="s">
        <v>12513</v>
      </c>
      <c r="E6031" s="194">
        <v>0.80999999147592749</v>
      </c>
      <c r="F6031" s="254"/>
      <c r="G6031" s="255"/>
      <c r="H6031" s="255"/>
      <c r="I6031" s="210">
        <v>0.33</v>
      </c>
    </row>
    <row r="6032" spans="1:9" x14ac:dyDescent="0.25">
      <c r="A6032" s="208" t="s">
        <v>8809</v>
      </c>
      <c r="B6032" s="208" t="s">
        <v>12515</v>
      </c>
      <c r="C6032" s="208" t="s">
        <v>10828</v>
      </c>
      <c r="D6032" s="208" t="s">
        <v>12516</v>
      </c>
      <c r="E6032" s="194">
        <v>2.04999997842673</v>
      </c>
      <c r="F6032" s="254"/>
      <c r="G6032" s="255"/>
      <c r="H6032" s="255"/>
      <c r="I6032" s="210">
        <v>0.16</v>
      </c>
    </row>
    <row r="6033" spans="1:9" x14ac:dyDescent="0.25">
      <c r="A6033" s="208" t="s">
        <v>8809</v>
      </c>
      <c r="B6033" s="208" t="s">
        <v>12517</v>
      </c>
      <c r="C6033" s="208" t="s">
        <v>10828</v>
      </c>
      <c r="D6033" s="208" t="s">
        <v>12518</v>
      </c>
      <c r="E6033" s="194">
        <v>2.049500004740858</v>
      </c>
      <c r="F6033" s="254"/>
      <c r="G6033" s="255"/>
      <c r="H6033" s="255"/>
      <c r="I6033" s="210">
        <v>17659.460599662161</v>
      </c>
    </row>
    <row r="6034" spans="1:9" x14ac:dyDescent="0.25">
      <c r="A6034" s="208" t="s">
        <v>8809</v>
      </c>
      <c r="B6034" s="208" t="s">
        <v>12519</v>
      </c>
      <c r="C6034" s="208" t="s">
        <v>10828</v>
      </c>
      <c r="D6034" s="208" t="s">
        <v>12520</v>
      </c>
      <c r="E6034" s="194">
        <v>2.1985488850455259</v>
      </c>
      <c r="F6034" s="254"/>
      <c r="G6034" s="255"/>
      <c r="H6034" s="255"/>
      <c r="I6034" s="210">
        <v>21.82000076013513</v>
      </c>
    </row>
    <row r="6035" spans="1:9" x14ac:dyDescent="0.25">
      <c r="A6035" s="208" t="s">
        <v>8809</v>
      </c>
      <c r="B6035" s="208" t="s">
        <v>12521</v>
      </c>
      <c r="C6035" s="208" t="s">
        <v>10828</v>
      </c>
      <c r="D6035" s="208" t="s">
        <v>12522</v>
      </c>
      <c r="E6035" s="194">
        <v>2.1985488850455259</v>
      </c>
      <c r="F6035" s="254"/>
      <c r="G6035" s="255"/>
      <c r="H6035" s="255"/>
      <c r="I6035" s="210">
        <v>3.45000008445946</v>
      </c>
    </row>
    <row r="6036" spans="1:9" x14ac:dyDescent="0.25">
      <c r="A6036" s="208" t="s">
        <v>8809</v>
      </c>
      <c r="B6036" s="208" t="s">
        <v>12523</v>
      </c>
      <c r="C6036" s="208" t="s">
        <v>10828</v>
      </c>
      <c r="D6036" s="208" t="s">
        <v>12293</v>
      </c>
      <c r="E6036" s="253">
        <v>0.55999999410681411</v>
      </c>
      <c r="F6036" s="245"/>
      <c r="G6036" s="245"/>
      <c r="H6036" s="245"/>
      <c r="I6036" s="210">
        <v>0.52</v>
      </c>
    </row>
    <row r="6037" spans="1:9" x14ac:dyDescent="0.25">
      <c r="A6037" s="208" t="s">
        <v>8809</v>
      </c>
      <c r="B6037" s="208" t="s">
        <v>12524</v>
      </c>
      <c r="C6037" s="208" t="s">
        <v>10828</v>
      </c>
      <c r="D6037" s="208" t="s">
        <v>12264</v>
      </c>
      <c r="E6037" s="194">
        <v>2.1985488850455259</v>
      </c>
      <c r="F6037" s="254"/>
      <c r="G6037" s="255"/>
      <c r="H6037" s="255"/>
      <c r="I6037" s="210">
        <v>5.2100001689189197</v>
      </c>
    </row>
    <row r="6038" spans="1:9" x14ac:dyDescent="0.25">
      <c r="A6038" s="208" t="s">
        <v>8809</v>
      </c>
      <c r="B6038" s="208" t="s">
        <v>12525</v>
      </c>
      <c r="C6038" s="208" t="s">
        <v>10828</v>
      </c>
      <c r="D6038" s="208" t="s">
        <v>12290</v>
      </c>
      <c r="E6038" s="194">
        <v>0.56319915218943273</v>
      </c>
      <c r="F6038" s="254"/>
      <c r="G6038" s="255"/>
      <c r="H6038" s="255"/>
      <c r="I6038" s="210">
        <v>2.8800000844594602</v>
      </c>
    </row>
    <row r="6039" spans="1:9" x14ac:dyDescent="0.25">
      <c r="A6039" s="208" t="s">
        <v>8809</v>
      </c>
      <c r="B6039" s="208" t="s">
        <v>12526</v>
      </c>
      <c r="C6039" s="208" t="s">
        <v>10828</v>
      </c>
      <c r="D6039" s="208" t="s">
        <v>12527</v>
      </c>
      <c r="E6039" s="253">
        <v>2.1985488850455259</v>
      </c>
      <c r="F6039" s="245"/>
      <c r="G6039" s="245"/>
      <c r="H6039" s="245"/>
      <c r="I6039" s="210">
        <v>0.11</v>
      </c>
    </row>
    <row r="6040" spans="1:9" x14ac:dyDescent="0.25">
      <c r="A6040" s="208" t="s">
        <v>8809</v>
      </c>
      <c r="B6040" s="208" t="s">
        <v>12528</v>
      </c>
      <c r="C6040" s="208" t="s">
        <v>10828</v>
      </c>
      <c r="D6040" s="208" t="s">
        <v>12529</v>
      </c>
      <c r="E6040" s="253">
        <v>1.1499999878979219</v>
      </c>
      <c r="F6040" s="245"/>
      <c r="G6040" s="245"/>
      <c r="H6040" s="245"/>
      <c r="I6040" s="210">
        <v>1.480000084459459</v>
      </c>
    </row>
    <row r="6041" spans="1:9" x14ac:dyDescent="0.25">
      <c r="A6041" s="208" t="s">
        <v>8809</v>
      </c>
      <c r="B6041" s="208" t="s">
        <v>12530</v>
      </c>
      <c r="C6041" s="208" t="s">
        <v>10828</v>
      </c>
      <c r="D6041" s="208" t="s">
        <v>12531</v>
      </c>
      <c r="E6041" s="253">
        <v>35.949999621678508</v>
      </c>
      <c r="F6041" s="245"/>
      <c r="G6041" s="245"/>
      <c r="H6041" s="245"/>
      <c r="I6041" s="210">
        <v>8.3500002533783793</v>
      </c>
    </row>
    <row r="6042" spans="1:9" x14ac:dyDescent="0.25">
      <c r="A6042" s="208" t="s">
        <v>8809</v>
      </c>
      <c r="B6042" s="208" t="s">
        <v>12532</v>
      </c>
      <c r="C6042" s="208" t="s">
        <v>10828</v>
      </c>
      <c r="D6042" s="208" t="s">
        <v>11750</v>
      </c>
      <c r="E6042" s="253">
        <v>0.83999999116022117</v>
      </c>
      <c r="F6042" s="245"/>
      <c r="G6042" s="245"/>
      <c r="H6042" s="245"/>
      <c r="I6042" s="210">
        <v>4.8300001689189189</v>
      </c>
    </row>
    <row r="6043" spans="1:9" x14ac:dyDescent="0.25">
      <c r="A6043" s="208" t="s">
        <v>8809</v>
      </c>
      <c r="B6043" s="208" t="s">
        <v>12533</v>
      </c>
      <c r="C6043" s="208" t="s">
        <v>10828</v>
      </c>
      <c r="D6043" s="208" t="s">
        <v>12534</v>
      </c>
      <c r="E6043" s="253">
        <v>0.52999999442252044</v>
      </c>
      <c r="F6043" s="245"/>
      <c r="G6043" s="245"/>
      <c r="H6043" s="255"/>
      <c r="I6043" s="210">
        <v>5.3800001689189196</v>
      </c>
    </row>
    <row r="6044" spans="1:9" x14ac:dyDescent="0.25">
      <c r="A6044" s="208" t="s">
        <v>8809</v>
      </c>
      <c r="B6044" s="208" t="s">
        <v>12535</v>
      </c>
      <c r="C6044" s="208" t="s">
        <v>10828</v>
      </c>
      <c r="D6044" s="208" t="s">
        <v>12536</v>
      </c>
      <c r="E6044" s="194">
        <v>2.164283165858635</v>
      </c>
      <c r="F6044" s="254"/>
      <c r="G6044" s="255"/>
      <c r="H6044" s="255"/>
      <c r="I6044" s="210">
        <v>36.560001266891888</v>
      </c>
    </row>
    <row r="6045" spans="1:9" x14ac:dyDescent="0.25">
      <c r="A6045" s="208" t="s">
        <v>8809</v>
      </c>
      <c r="B6045" s="208" t="s">
        <v>2772</v>
      </c>
      <c r="C6045" s="208" t="s">
        <v>10828</v>
      </c>
      <c r="D6045" s="208" t="s">
        <v>12537</v>
      </c>
      <c r="E6045" s="253">
        <v>0.81999999137069213</v>
      </c>
      <c r="F6045" s="245"/>
      <c r="G6045" s="245"/>
      <c r="H6045" s="255"/>
      <c r="I6045" s="210">
        <v>20.150000675675681</v>
      </c>
    </row>
    <row r="6046" spans="1:9" x14ac:dyDescent="0.25">
      <c r="A6046" s="208" t="s">
        <v>8809</v>
      </c>
      <c r="B6046" s="208" t="s">
        <v>12538</v>
      </c>
      <c r="C6046" s="208" t="s">
        <v>10828</v>
      </c>
      <c r="D6046" s="208" t="s">
        <v>12539</v>
      </c>
      <c r="E6046" s="194">
        <v>2.3999999747434888</v>
      </c>
      <c r="F6046" s="254"/>
      <c r="G6046" s="255"/>
      <c r="H6046" s="255"/>
      <c r="I6046" s="210">
        <v>4.7600001689189186</v>
      </c>
    </row>
    <row r="6047" spans="1:9" x14ac:dyDescent="0.25">
      <c r="A6047" s="208" t="s">
        <v>8809</v>
      </c>
      <c r="B6047" s="208" t="s">
        <v>12540</v>
      </c>
      <c r="C6047" s="208" t="s">
        <v>10828</v>
      </c>
      <c r="D6047" s="208" t="s">
        <v>12541</v>
      </c>
      <c r="E6047" s="194">
        <v>13.43283332351662</v>
      </c>
      <c r="F6047" s="254"/>
      <c r="G6047" s="255"/>
      <c r="H6047" s="255"/>
      <c r="I6047" s="210">
        <v>72.030002449324314</v>
      </c>
    </row>
    <row r="6048" spans="1:9" x14ac:dyDescent="0.25">
      <c r="A6048" s="208" t="s">
        <v>8809</v>
      </c>
      <c r="B6048" s="208" t="s">
        <v>12542</v>
      </c>
      <c r="C6048" s="208" t="s">
        <v>10828</v>
      </c>
      <c r="D6048" s="208" t="s">
        <v>12543</v>
      </c>
      <c r="E6048" s="194">
        <v>2.3999999747434888</v>
      </c>
      <c r="F6048" s="254"/>
      <c r="G6048" s="255"/>
      <c r="H6048" s="255"/>
      <c r="I6048" s="210">
        <v>0.95</v>
      </c>
    </row>
    <row r="6049" spans="1:9" x14ac:dyDescent="0.25">
      <c r="A6049" s="208" t="s">
        <v>8809</v>
      </c>
      <c r="B6049" s="208" t="s">
        <v>12544</v>
      </c>
      <c r="C6049" s="208" t="s">
        <v>10828</v>
      </c>
      <c r="D6049" s="208" t="s">
        <v>12545</v>
      </c>
      <c r="E6049" s="253">
        <v>4.8099999493817416</v>
      </c>
      <c r="F6049" s="245"/>
      <c r="G6049" s="245"/>
      <c r="H6049" s="255"/>
      <c r="I6049" s="210">
        <v>5.7300001689189193</v>
      </c>
    </row>
    <row r="6050" spans="1:9" x14ac:dyDescent="0.25">
      <c r="A6050" s="208" t="s">
        <v>8809</v>
      </c>
      <c r="B6050" s="208" t="s">
        <v>12546</v>
      </c>
      <c r="C6050" s="208" t="s">
        <v>10828</v>
      </c>
      <c r="D6050" s="208" t="s">
        <v>12547</v>
      </c>
      <c r="E6050" s="253">
        <v>468.06000002041571</v>
      </c>
      <c r="F6050" s="245"/>
      <c r="G6050" s="245"/>
      <c r="H6050" s="245"/>
      <c r="I6050" s="210">
        <v>2.270000084459459</v>
      </c>
    </row>
    <row r="6051" spans="1:9" x14ac:dyDescent="0.25">
      <c r="A6051" s="208" t="s">
        <v>8809</v>
      </c>
      <c r="B6051" s="208" t="s">
        <v>12548</v>
      </c>
      <c r="C6051" s="208" t="s">
        <v>10828</v>
      </c>
      <c r="D6051" s="208" t="s">
        <v>12549</v>
      </c>
      <c r="E6051" s="253">
        <v>402.08999997800578</v>
      </c>
      <c r="F6051" s="245"/>
      <c r="G6051" s="245"/>
      <c r="H6051" s="245"/>
      <c r="I6051" s="210">
        <v>239.63000810810809</v>
      </c>
    </row>
    <row r="6052" spans="1:9" x14ac:dyDescent="0.25">
      <c r="A6052" s="208" t="s">
        <v>8809</v>
      </c>
      <c r="B6052" s="208" t="s">
        <v>12550</v>
      </c>
      <c r="C6052" s="208" t="s">
        <v>10828</v>
      </c>
      <c r="D6052" s="208" t="s">
        <v>12551</v>
      </c>
      <c r="E6052" s="194">
        <v>339.36000000673511</v>
      </c>
      <c r="F6052" s="254"/>
      <c r="G6052" s="255"/>
      <c r="H6052" s="255"/>
      <c r="I6052" s="210">
        <v>276.22000929054047</v>
      </c>
    </row>
    <row r="6053" spans="1:9" x14ac:dyDescent="0.25">
      <c r="A6053" s="208" t="s">
        <v>8809</v>
      </c>
      <c r="B6053" s="208" t="s">
        <v>12552</v>
      </c>
      <c r="C6053" s="208" t="s">
        <v>10828</v>
      </c>
      <c r="D6053" s="208" t="s">
        <v>12553</v>
      </c>
      <c r="E6053" s="253">
        <v>383.65999996148389</v>
      </c>
      <c r="F6053" s="245"/>
      <c r="G6053" s="245"/>
      <c r="H6053" s="245"/>
      <c r="I6053" s="210">
        <v>87.000002956081076</v>
      </c>
    </row>
    <row r="6054" spans="1:9" x14ac:dyDescent="0.25">
      <c r="A6054" s="208" t="s">
        <v>8809</v>
      </c>
      <c r="B6054" s="208" t="s">
        <v>12554</v>
      </c>
      <c r="C6054" s="208" t="s">
        <v>10828</v>
      </c>
      <c r="D6054" s="208" t="s">
        <v>12555</v>
      </c>
      <c r="E6054" s="253">
        <v>341.70999998200472</v>
      </c>
      <c r="F6054" s="245"/>
      <c r="G6054" s="245"/>
      <c r="H6054" s="245"/>
      <c r="I6054" s="210">
        <v>0.71</v>
      </c>
    </row>
    <row r="6055" spans="1:9" x14ac:dyDescent="0.25">
      <c r="A6055" s="208" t="s">
        <v>8809</v>
      </c>
      <c r="B6055" s="208" t="s">
        <v>12556</v>
      </c>
      <c r="C6055" s="208" t="s">
        <v>10828</v>
      </c>
      <c r="D6055" s="208" t="s">
        <v>12557</v>
      </c>
      <c r="E6055" s="194">
        <v>4.3853832740291159</v>
      </c>
      <c r="F6055" s="254"/>
      <c r="G6055" s="255"/>
      <c r="H6055" s="255"/>
      <c r="I6055" s="210">
        <v>0.97</v>
      </c>
    </row>
    <row r="6056" spans="1:9" x14ac:dyDescent="0.25">
      <c r="A6056" s="208" t="s">
        <v>8809</v>
      </c>
      <c r="B6056" s="208" t="s">
        <v>12558</v>
      </c>
      <c r="C6056" s="208" t="s">
        <v>10828</v>
      </c>
      <c r="D6056" s="208" t="s">
        <v>12002</v>
      </c>
      <c r="E6056" s="194">
        <v>34.38999963809524</v>
      </c>
      <c r="F6056" s="254"/>
      <c r="G6056" s="255"/>
      <c r="H6056" s="255"/>
      <c r="I6056" s="210">
        <v>3.2700000844594599</v>
      </c>
    </row>
    <row r="6057" spans="1:9" x14ac:dyDescent="0.25">
      <c r="A6057" s="208" t="s">
        <v>8809</v>
      </c>
      <c r="B6057" s="208" t="s">
        <v>12559</v>
      </c>
      <c r="C6057" s="208" t="s">
        <v>10828</v>
      </c>
      <c r="D6057" s="208" t="s">
        <v>12560</v>
      </c>
      <c r="E6057" s="253">
        <v>2.3594998962430949</v>
      </c>
      <c r="F6057" s="245"/>
      <c r="G6057" s="245"/>
      <c r="H6057" s="255"/>
      <c r="I6057" s="210">
        <v>80.640002702702702</v>
      </c>
    </row>
    <row r="6058" spans="1:9" x14ac:dyDescent="0.25">
      <c r="A6058" s="208" t="s">
        <v>8809</v>
      </c>
      <c r="B6058" s="208" t="s">
        <v>12561</v>
      </c>
      <c r="C6058" s="208" t="s">
        <v>10828</v>
      </c>
      <c r="D6058" s="208" t="s">
        <v>12349</v>
      </c>
      <c r="E6058" s="253">
        <v>39.229999587161281</v>
      </c>
      <c r="F6058" s="245"/>
      <c r="G6058" s="245"/>
      <c r="H6058" s="245"/>
      <c r="I6058" s="210">
        <v>2.0700000844594602</v>
      </c>
    </row>
    <row r="6059" spans="1:9" x14ac:dyDescent="0.25">
      <c r="A6059" s="208" t="s">
        <v>8809</v>
      </c>
      <c r="B6059" s="208" t="s">
        <v>12562</v>
      </c>
      <c r="C6059" s="208" t="s">
        <v>10828</v>
      </c>
      <c r="D6059" s="208" t="s">
        <v>12563</v>
      </c>
      <c r="E6059" s="253">
        <v>2.3099999756906082</v>
      </c>
      <c r="F6059" s="245"/>
      <c r="G6059" s="245"/>
      <c r="H6059" s="255"/>
      <c r="I6059" s="210">
        <v>72.060002449324315</v>
      </c>
    </row>
    <row r="6060" spans="1:9" x14ac:dyDescent="0.25">
      <c r="A6060" s="208" t="s">
        <v>8809</v>
      </c>
      <c r="B6060" s="208" t="s">
        <v>12564</v>
      </c>
      <c r="C6060" s="208" t="s">
        <v>10828</v>
      </c>
      <c r="D6060" s="208" t="s">
        <v>12565</v>
      </c>
      <c r="E6060" s="194">
        <v>5.7600000446198374</v>
      </c>
      <c r="F6060" s="254"/>
      <c r="G6060" s="255"/>
      <c r="H6060" s="255"/>
      <c r="I6060" s="210">
        <v>5743.8501940878377</v>
      </c>
    </row>
    <row r="6061" spans="1:9" x14ac:dyDescent="0.25">
      <c r="A6061" s="208" t="s">
        <v>8809</v>
      </c>
      <c r="B6061" s="208" t="s">
        <v>12566</v>
      </c>
      <c r="C6061" s="208" t="s">
        <v>10828</v>
      </c>
      <c r="D6061" s="208" t="s">
        <v>12567</v>
      </c>
      <c r="E6061" s="194">
        <v>11.769999981373321</v>
      </c>
      <c r="F6061" s="254"/>
      <c r="G6061" s="255"/>
      <c r="H6061" s="255"/>
      <c r="I6061" s="210">
        <v>8.5500002533783785</v>
      </c>
    </row>
    <row r="6062" spans="1:9" x14ac:dyDescent="0.25">
      <c r="A6062" s="208" t="s">
        <v>8809</v>
      </c>
      <c r="B6062" s="208" t="s">
        <v>12568</v>
      </c>
      <c r="C6062" s="208" t="s">
        <v>10828</v>
      </c>
      <c r="D6062" s="208" t="s">
        <v>12569</v>
      </c>
      <c r="E6062" s="194">
        <v>13.209999966219421</v>
      </c>
      <c r="F6062" s="254"/>
      <c r="G6062" s="255"/>
      <c r="H6062" s="255"/>
      <c r="I6062" s="210">
        <v>31.680001097972969</v>
      </c>
    </row>
    <row r="6063" spans="1:9" x14ac:dyDescent="0.25">
      <c r="A6063" s="208" t="s">
        <v>8809</v>
      </c>
      <c r="B6063" s="208" t="s">
        <v>12570</v>
      </c>
      <c r="C6063" s="208" t="s">
        <v>10828</v>
      </c>
      <c r="D6063" s="208" t="s">
        <v>12569</v>
      </c>
      <c r="E6063" s="194">
        <v>238.49000001589059</v>
      </c>
      <c r="F6063" s="254"/>
      <c r="G6063" s="255"/>
      <c r="H6063" s="255"/>
      <c r="I6063" s="210">
        <v>31.990001097972971</v>
      </c>
    </row>
    <row r="6064" spans="1:9" x14ac:dyDescent="0.25">
      <c r="A6064" s="208" t="s">
        <v>8809</v>
      </c>
      <c r="B6064" s="208" t="s">
        <v>12571</v>
      </c>
      <c r="C6064" s="208" t="s">
        <v>10828</v>
      </c>
      <c r="D6064" s="208" t="s">
        <v>12572</v>
      </c>
      <c r="E6064" s="194">
        <v>376.60000003578011</v>
      </c>
      <c r="F6064" s="254"/>
      <c r="G6064" s="255"/>
      <c r="H6064" s="255"/>
      <c r="I6064" s="210">
        <v>176.0100059121622</v>
      </c>
    </row>
    <row r="6065" spans="1:9" x14ac:dyDescent="0.25">
      <c r="A6065" s="208" t="s">
        <v>8809</v>
      </c>
      <c r="B6065" s="208" t="s">
        <v>12573</v>
      </c>
      <c r="C6065" s="208" t="s">
        <v>10828</v>
      </c>
      <c r="D6065" s="208" t="s">
        <v>12118</v>
      </c>
      <c r="E6065" s="194">
        <v>0.18129997178321519</v>
      </c>
      <c r="F6065" s="254"/>
      <c r="G6065" s="255"/>
      <c r="H6065" s="255"/>
      <c r="I6065" s="210">
        <v>64.870002195945943</v>
      </c>
    </row>
    <row r="6066" spans="1:9" x14ac:dyDescent="0.25">
      <c r="A6066" s="208" t="s">
        <v>8809</v>
      </c>
      <c r="B6066" s="208" t="s">
        <v>12574</v>
      </c>
      <c r="C6066" s="208" t="s">
        <v>10828</v>
      </c>
      <c r="D6066" s="208" t="s">
        <v>12118</v>
      </c>
      <c r="E6066" s="194">
        <v>5.610000046198369</v>
      </c>
      <c r="F6066" s="254"/>
      <c r="G6066" s="255"/>
      <c r="H6066" s="255"/>
      <c r="I6066" s="210">
        <v>64.430002195945946</v>
      </c>
    </row>
    <row r="6067" spans="1:9" x14ac:dyDescent="0.25">
      <c r="A6067" s="208" t="s">
        <v>8809</v>
      </c>
      <c r="B6067" s="208" t="s">
        <v>12575</v>
      </c>
      <c r="C6067" s="208" t="s">
        <v>10828</v>
      </c>
      <c r="D6067" s="208" t="s">
        <v>12576</v>
      </c>
      <c r="E6067" s="194">
        <v>6.1400000406208894</v>
      </c>
      <c r="F6067" s="254"/>
      <c r="G6067" s="255"/>
      <c r="H6067" s="255"/>
      <c r="I6067" s="210">
        <v>363.35001224662159</v>
      </c>
    </row>
    <row r="6068" spans="1:9" x14ac:dyDescent="0.25">
      <c r="A6068" s="208" t="s">
        <v>8809</v>
      </c>
      <c r="B6068" s="208" t="s">
        <v>12577</v>
      </c>
      <c r="C6068" s="208" t="s">
        <v>10828</v>
      </c>
      <c r="D6068" s="208" t="s">
        <v>12578</v>
      </c>
      <c r="E6068" s="194">
        <v>6.0600000414627733</v>
      </c>
      <c r="F6068" s="254"/>
      <c r="G6068" s="255"/>
      <c r="H6068" s="255"/>
      <c r="I6068" s="210">
        <v>0.72</v>
      </c>
    </row>
    <row r="6069" spans="1:9" x14ac:dyDescent="0.25">
      <c r="A6069" s="208" t="s">
        <v>8809</v>
      </c>
      <c r="B6069" s="208" t="s">
        <v>12579</v>
      </c>
      <c r="C6069" s="208" t="s">
        <v>10828</v>
      </c>
      <c r="D6069" s="208" t="s">
        <v>12118</v>
      </c>
      <c r="E6069" s="253">
        <v>1.324099959756907</v>
      </c>
      <c r="F6069" s="245"/>
      <c r="G6069" s="245"/>
      <c r="H6069" s="245"/>
      <c r="I6069" s="210">
        <v>41.400001435810807</v>
      </c>
    </row>
    <row r="6070" spans="1:9" x14ac:dyDescent="0.25">
      <c r="A6070" s="208" t="s">
        <v>8809</v>
      </c>
      <c r="B6070" s="208" t="s">
        <v>12580</v>
      </c>
      <c r="C6070" s="208" t="s">
        <v>10828</v>
      </c>
      <c r="D6070" s="208" t="s">
        <v>12118</v>
      </c>
      <c r="E6070" s="253">
        <v>0.80999999147592749</v>
      </c>
      <c r="F6070" s="245"/>
      <c r="G6070" s="245"/>
      <c r="H6070" s="245"/>
      <c r="I6070" s="210">
        <v>41.400001435810807</v>
      </c>
    </row>
    <row r="6071" spans="1:9" x14ac:dyDescent="0.25">
      <c r="A6071" s="208" t="s">
        <v>8809</v>
      </c>
      <c r="B6071" s="208" t="s">
        <v>12581</v>
      </c>
      <c r="C6071" s="208" t="s">
        <v>10828</v>
      </c>
      <c r="D6071" s="208" t="s">
        <v>12582</v>
      </c>
      <c r="E6071" s="253">
        <v>3.5034990423204522</v>
      </c>
      <c r="F6071" s="245"/>
      <c r="G6071" s="245"/>
      <c r="H6071" s="255"/>
      <c r="I6071" s="210">
        <v>4.160000168918919</v>
      </c>
    </row>
    <row r="6072" spans="1:9" x14ac:dyDescent="0.25">
      <c r="A6072" s="208" t="s">
        <v>8809</v>
      </c>
      <c r="B6072" s="208" t="s">
        <v>12583</v>
      </c>
      <c r="C6072" s="208" t="s">
        <v>10828</v>
      </c>
      <c r="D6072" s="208" t="s">
        <v>12584</v>
      </c>
      <c r="E6072" s="194">
        <v>2.1985488850455259</v>
      </c>
      <c r="F6072" s="254"/>
      <c r="G6072" s="255"/>
      <c r="H6072" s="255"/>
      <c r="I6072" s="210">
        <v>22.960000760135131</v>
      </c>
    </row>
    <row r="6073" spans="1:9" x14ac:dyDescent="0.25">
      <c r="A6073" s="208" t="s">
        <v>8809</v>
      </c>
      <c r="B6073" s="208" t="s">
        <v>12585</v>
      </c>
      <c r="C6073" s="208" t="s">
        <v>10828</v>
      </c>
      <c r="D6073" s="208" t="s">
        <v>12586</v>
      </c>
      <c r="E6073" s="194">
        <v>3.1271770257597789</v>
      </c>
      <c r="F6073" s="254"/>
      <c r="G6073" s="255"/>
      <c r="H6073" s="255"/>
      <c r="I6073" s="210">
        <v>0.25</v>
      </c>
    </row>
    <row r="6074" spans="1:9" x14ac:dyDescent="0.25">
      <c r="A6074" s="208" t="s">
        <v>8809</v>
      </c>
      <c r="B6074" s="208" t="s">
        <v>12587</v>
      </c>
      <c r="C6074" s="208" t="s">
        <v>10828</v>
      </c>
      <c r="D6074" s="208" t="s">
        <v>12588</v>
      </c>
      <c r="E6074" s="253">
        <v>3.2381041490333691</v>
      </c>
      <c r="F6074" s="245"/>
      <c r="G6074" s="245"/>
      <c r="H6074" s="245"/>
      <c r="I6074" s="210">
        <v>67.250002280405411</v>
      </c>
    </row>
    <row r="6075" spans="1:9" x14ac:dyDescent="0.25">
      <c r="A6075" s="208" t="s">
        <v>8809</v>
      </c>
      <c r="B6075" s="208" t="s">
        <v>12589</v>
      </c>
      <c r="C6075" s="208" t="s">
        <v>10828</v>
      </c>
      <c r="D6075" s="208" t="s">
        <v>12590</v>
      </c>
      <c r="E6075" s="194">
        <v>13.636600014347801</v>
      </c>
      <c r="F6075" s="254"/>
      <c r="G6075" s="255"/>
      <c r="H6075" s="255"/>
      <c r="I6075" s="210">
        <v>74.100002533783794</v>
      </c>
    </row>
    <row r="6076" spans="1:9" x14ac:dyDescent="0.25">
      <c r="A6076" s="208" t="s">
        <v>8809</v>
      </c>
      <c r="B6076" s="208" t="s">
        <v>12591</v>
      </c>
      <c r="C6076" s="208" t="s">
        <v>10828</v>
      </c>
      <c r="D6076" s="208" t="s">
        <v>12592</v>
      </c>
      <c r="E6076" s="253">
        <v>51.609999983057087</v>
      </c>
      <c r="F6076" s="245"/>
      <c r="G6076" s="245"/>
      <c r="H6076" s="245"/>
      <c r="I6076" s="210">
        <v>54.170001858108108</v>
      </c>
    </row>
    <row r="6077" spans="1:9" x14ac:dyDescent="0.25">
      <c r="A6077" s="208" t="s">
        <v>8809</v>
      </c>
      <c r="B6077" s="208" t="s">
        <v>12593</v>
      </c>
      <c r="C6077" s="208" t="s">
        <v>10828</v>
      </c>
      <c r="D6077" s="208" t="s">
        <v>12594</v>
      </c>
      <c r="E6077" s="194">
        <v>29.439999690186799</v>
      </c>
      <c r="F6077" s="254"/>
      <c r="G6077" s="255"/>
      <c r="H6077" s="255"/>
      <c r="I6077" s="210">
        <v>54.170001858108108</v>
      </c>
    </row>
    <row r="6078" spans="1:9" x14ac:dyDescent="0.25">
      <c r="A6078" s="208" t="s">
        <v>8809</v>
      </c>
      <c r="B6078" s="208" t="s">
        <v>12595</v>
      </c>
      <c r="C6078" s="208" t="s">
        <v>10828</v>
      </c>
      <c r="D6078" s="208" t="s">
        <v>12590</v>
      </c>
      <c r="E6078" s="253">
        <v>13.1789000454733</v>
      </c>
      <c r="F6078" s="245"/>
      <c r="G6078" s="245"/>
      <c r="H6078" s="245"/>
      <c r="I6078" s="210">
        <v>73.690002449324325</v>
      </c>
    </row>
    <row r="6079" spans="1:9" x14ac:dyDescent="0.25">
      <c r="A6079" s="208" t="s">
        <v>8809</v>
      </c>
      <c r="B6079" s="208" t="s">
        <v>12596</v>
      </c>
      <c r="C6079" s="208" t="s">
        <v>10828</v>
      </c>
      <c r="D6079" s="208" t="s">
        <v>12597</v>
      </c>
      <c r="E6079" s="194">
        <v>7706.0800030930804</v>
      </c>
      <c r="F6079" s="254"/>
      <c r="G6079" s="255"/>
      <c r="H6079" s="255"/>
      <c r="I6079" s="210">
        <v>71.360002449324327</v>
      </c>
    </row>
    <row r="6080" spans="1:9" x14ac:dyDescent="0.25">
      <c r="A6080" s="208" t="s">
        <v>8809</v>
      </c>
      <c r="B6080" s="208" t="s">
        <v>12598</v>
      </c>
      <c r="C6080" s="208" t="s">
        <v>10828</v>
      </c>
      <c r="D6080" s="208" t="s">
        <v>12597</v>
      </c>
      <c r="E6080" s="194">
        <v>2.9299999691660088</v>
      </c>
      <c r="F6080" s="254"/>
      <c r="G6080" s="255"/>
      <c r="H6080" s="255"/>
      <c r="I6080" s="210">
        <v>69.300002364864866</v>
      </c>
    </row>
    <row r="6081" spans="1:9" x14ac:dyDescent="0.25">
      <c r="A6081" s="208" t="s">
        <v>8809</v>
      </c>
      <c r="B6081" s="208" t="s">
        <v>12599</v>
      </c>
      <c r="C6081" s="208" t="s">
        <v>10828</v>
      </c>
      <c r="D6081" s="208" t="s">
        <v>12600</v>
      </c>
      <c r="E6081" s="253">
        <v>0.20999999779005529</v>
      </c>
      <c r="F6081" s="245"/>
      <c r="G6081" s="245"/>
      <c r="H6081" s="245"/>
      <c r="I6081" s="210">
        <v>2.500000084459459</v>
      </c>
    </row>
    <row r="6082" spans="1:9" x14ac:dyDescent="0.25">
      <c r="A6082" s="208" t="s">
        <v>8809</v>
      </c>
      <c r="B6082" s="208" t="s">
        <v>12601</v>
      </c>
      <c r="C6082" s="208" t="s">
        <v>10828</v>
      </c>
      <c r="D6082" s="208" t="s">
        <v>12602</v>
      </c>
      <c r="E6082" s="194">
        <v>42.944856269983092</v>
      </c>
      <c r="F6082" s="254"/>
      <c r="G6082" s="255"/>
      <c r="H6082" s="255"/>
      <c r="I6082" s="210">
        <v>2.500000084459459</v>
      </c>
    </row>
    <row r="6083" spans="1:9" x14ac:dyDescent="0.25">
      <c r="A6083" s="208" t="s">
        <v>8809</v>
      </c>
      <c r="B6083" s="208" t="s">
        <v>12603</v>
      </c>
      <c r="C6083" s="208" t="s">
        <v>10828</v>
      </c>
      <c r="D6083" s="208" t="s">
        <v>12604</v>
      </c>
      <c r="E6083" s="253">
        <v>2.826108783729453</v>
      </c>
      <c r="F6083" s="245"/>
      <c r="G6083" s="245"/>
      <c r="H6083" s="255"/>
      <c r="I6083" s="210">
        <v>2.37000008445946</v>
      </c>
    </row>
    <row r="6084" spans="1:9" x14ac:dyDescent="0.25">
      <c r="A6084" s="208" t="s">
        <v>8809</v>
      </c>
      <c r="B6084" s="208" t="s">
        <v>12605</v>
      </c>
      <c r="C6084" s="208" t="s">
        <v>10828</v>
      </c>
      <c r="D6084" s="208" t="s">
        <v>12600</v>
      </c>
      <c r="E6084" s="194">
        <v>4.1199999566429897</v>
      </c>
      <c r="F6084" s="254"/>
      <c r="G6084" s="255"/>
      <c r="H6084" s="255"/>
      <c r="I6084" s="210">
        <v>2.37000008445946</v>
      </c>
    </row>
    <row r="6085" spans="1:9" x14ac:dyDescent="0.25">
      <c r="A6085" s="208" t="s">
        <v>8809</v>
      </c>
      <c r="B6085" s="208" t="s">
        <v>12606</v>
      </c>
      <c r="C6085" s="208" t="s">
        <v>10828</v>
      </c>
      <c r="D6085" s="208" t="s">
        <v>12607</v>
      </c>
      <c r="E6085" s="194">
        <v>0.32999999652722972</v>
      </c>
      <c r="F6085" s="254"/>
      <c r="G6085" s="255"/>
      <c r="H6085" s="255"/>
      <c r="I6085" s="210">
        <v>1.7100000844594601</v>
      </c>
    </row>
    <row r="6086" spans="1:9" x14ac:dyDescent="0.25">
      <c r="A6086" s="208" t="s">
        <v>8809</v>
      </c>
      <c r="B6086" s="208" t="s">
        <v>12608</v>
      </c>
      <c r="C6086" s="208" t="s">
        <v>10828</v>
      </c>
      <c r="D6086" s="208" t="s">
        <v>12609</v>
      </c>
      <c r="E6086" s="194">
        <v>1.429999984951329</v>
      </c>
      <c r="F6086" s="254"/>
      <c r="G6086" s="255"/>
      <c r="H6086" s="255"/>
      <c r="I6086" s="210">
        <v>45.000001520270267</v>
      </c>
    </row>
    <row r="6087" spans="1:9" x14ac:dyDescent="0.25">
      <c r="A6087" s="208" t="s">
        <v>8809</v>
      </c>
      <c r="B6087" s="208" t="s">
        <v>12610</v>
      </c>
      <c r="C6087" s="208" t="s">
        <v>10828</v>
      </c>
      <c r="D6087" s="208" t="s">
        <v>12611</v>
      </c>
      <c r="E6087" s="253">
        <v>0.51999999452775592</v>
      </c>
      <c r="F6087" s="245"/>
      <c r="G6087" s="245"/>
      <c r="H6087" s="245"/>
      <c r="I6087" s="210">
        <v>8.5600002533783783</v>
      </c>
    </row>
    <row r="6088" spans="1:9" x14ac:dyDescent="0.25">
      <c r="A6088" s="208" t="s">
        <v>8809</v>
      </c>
      <c r="B6088" s="208" t="s">
        <v>12612</v>
      </c>
      <c r="C6088" s="208" t="s">
        <v>10828</v>
      </c>
      <c r="D6088" s="208" t="s">
        <v>12611</v>
      </c>
      <c r="E6088" s="253">
        <v>2.1985488850455259</v>
      </c>
      <c r="F6088" s="245"/>
      <c r="G6088" s="245"/>
      <c r="H6088" s="255"/>
      <c r="I6088" s="210">
        <v>9.2800003378378388</v>
      </c>
    </row>
    <row r="6089" spans="1:9" x14ac:dyDescent="0.25">
      <c r="A6089" s="208" t="s">
        <v>8809</v>
      </c>
      <c r="B6089" s="208" t="s">
        <v>12613</v>
      </c>
      <c r="C6089" s="208" t="s">
        <v>10828</v>
      </c>
      <c r="D6089" s="208" t="s">
        <v>12614</v>
      </c>
      <c r="E6089" s="253">
        <v>3.1199999671665362</v>
      </c>
      <c r="F6089" s="245"/>
      <c r="G6089" s="245"/>
      <c r="H6089" s="245"/>
      <c r="I6089" s="210">
        <v>1.560000084459459</v>
      </c>
    </row>
    <row r="6090" spans="1:9" x14ac:dyDescent="0.25">
      <c r="A6090" s="208" t="s">
        <v>8809</v>
      </c>
      <c r="B6090" s="208" t="s">
        <v>12615</v>
      </c>
      <c r="C6090" s="208" t="s">
        <v>10828</v>
      </c>
      <c r="D6090" s="208" t="s">
        <v>12616</v>
      </c>
      <c r="E6090" s="194">
        <v>2.4899999737963698</v>
      </c>
      <c r="F6090" s="254"/>
      <c r="G6090" s="255"/>
      <c r="H6090" s="255"/>
      <c r="I6090" s="210">
        <v>18.010000591216219</v>
      </c>
    </row>
    <row r="6091" spans="1:9" x14ac:dyDescent="0.25">
      <c r="A6091" s="208" t="s">
        <v>8809</v>
      </c>
      <c r="B6091" s="208" t="s">
        <v>12617</v>
      </c>
      <c r="C6091" s="208" t="s">
        <v>10828</v>
      </c>
      <c r="D6091" s="208" t="s">
        <v>12618</v>
      </c>
      <c r="E6091" s="253">
        <v>0.55540004677295407</v>
      </c>
      <c r="F6091" s="245"/>
      <c r="G6091" s="245"/>
      <c r="H6091" s="245"/>
      <c r="I6091" s="210">
        <v>8.9300003378378374</v>
      </c>
    </row>
    <row r="6092" spans="1:9" x14ac:dyDescent="0.25">
      <c r="A6092" s="208" t="s">
        <v>8809</v>
      </c>
      <c r="B6092" s="208" t="s">
        <v>12619</v>
      </c>
      <c r="C6092" s="208" t="s">
        <v>10828</v>
      </c>
      <c r="D6092" s="208" t="s">
        <v>12620</v>
      </c>
      <c r="E6092" s="253">
        <v>0.55999999410681411</v>
      </c>
      <c r="F6092" s="245"/>
      <c r="G6092" s="245"/>
      <c r="H6092" s="245"/>
      <c r="I6092" s="210">
        <v>20.44000067567568</v>
      </c>
    </row>
    <row r="6093" spans="1:9" x14ac:dyDescent="0.25">
      <c r="A6093" s="208" t="s">
        <v>8809</v>
      </c>
      <c r="B6093" s="208" t="s">
        <v>12621</v>
      </c>
      <c r="C6093" s="208" t="s">
        <v>10828</v>
      </c>
      <c r="D6093" s="208" t="s">
        <v>12168</v>
      </c>
      <c r="E6093" s="253">
        <v>0.10999999884240989</v>
      </c>
      <c r="F6093" s="245"/>
      <c r="G6093" s="245"/>
      <c r="H6093" s="245"/>
      <c r="I6093" s="210">
        <v>14.79000050675676</v>
      </c>
    </row>
    <row r="6094" spans="1:9" x14ac:dyDescent="0.25">
      <c r="A6094" s="208" t="s">
        <v>8809</v>
      </c>
      <c r="B6094" s="208" t="s">
        <v>12622</v>
      </c>
      <c r="C6094" s="208" t="s">
        <v>10828</v>
      </c>
      <c r="D6094" s="208" t="s">
        <v>12623</v>
      </c>
      <c r="E6094" s="194">
        <v>2.1985488850455259</v>
      </c>
      <c r="F6094" s="254"/>
      <c r="G6094" s="255"/>
      <c r="H6094" s="255"/>
      <c r="I6094" s="210">
        <v>125.330004222973</v>
      </c>
    </row>
    <row r="6095" spans="1:9" x14ac:dyDescent="0.25">
      <c r="A6095" s="208" t="s">
        <v>8809</v>
      </c>
      <c r="B6095" s="208" t="s">
        <v>12624</v>
      </c>
      <c r="C6095" s="208" t="s">
        <v>10828</v>
      </c>
      <c r="D6095" s="208" t="s">
        <v>12623</v>
      </c>
      <c r="E6095" s="194">
        <v>4.1749000349918441</v>
      </c>
      <c r="F6095" s="254"/>
      <c r="G6095" s="255"/>
      <c r="H6095" s="255"/>
      <c r="I6095" s="210">
        <v>125.330004222973</v>
      </c>
    </row>
    <row r="6096" spans="1:9" x14ac:dyDescent="0.25">
      <c r="A6096" s="208" t="s">
        <v>8809</v>
      </c>
      <c r="B6096" s="208" t="s">
        <v>12625</v>
      </c>
      <c r="C6096" s="208" t="s">
        <v>10828</v>
      </c>
      <c r="D6096" s="208" t="s">
        <v>12351</v>
      </c>
      <c r="E6096" s="253">
        <v>0.18999999800052619</v>
      </c>
      <c r="F6096" s="245"/>
      <c r="G6096" s="245"/>
      <c r="H6096" s="245"/>
      <c r="I6096" s="210">
        <v>11.200000337837841</v>
      </c>
    </row>
    <row r="6097" spans="1:9" x14ac:dyDescent="0.25">
      <c r="A6097" s="208" t="s">
        <v>8809</v>
      </c>
      <c r="B6097" s="208" t="s">
        <v>12626</v>
      </c>
      <c r="C6097" s="208" t="s">
        <v>10828</v>
      </c>
      <c r="D6097" s="208" t="s">
        <v>12349</v>
      </c>
      <c r="E6097" s="253">
        <v>1.3999999852670351</v>
      </c>
      <c r="F6097" s="245"/>
      <c r="G6097" s="245"/>
      <c r="H6097" s="255"/>
      <c r="I6097" s="210">
        <v>6.0200001689189193</v>
      </c>
    </row>
    <row r="6098" spans="1:9" x14ac:dyDescent="0.25">
      <c r="A6098" s="208" t="s">
        <v>8809</v>
      </c>
      <c r="B6098" s="208" t="s">
        <v>12627</v>
      </c>
      <c r="C6098" s="208" t="s">
        <v>10828</v>
      </c>
      <c r="D6098" s="208" t="s">
        <v>12208</v>
      </c>
      <c r="E6098" s="194">
        <v>35.949999621678508</v>
      </c>
      <c r="F6098" s="254"/>
      <c r="G6098" s="255"/>
      <c r="H6098" s="255"/>
      <c r="I6098" s="210">
        <v>14.97000050675676</v>
      </c>
    </row>
    <row r="6099" spans="1:9" x14ac:dyDescent="0.25">
      <c r="A6099" s="208" t="s">
        <v>8809</v>
      </c>
      <c r="B6099" s="208" t="s">
        <v>12628</v>
      </c>
      <c r="C6099" s="208" t="s">
        <v>10828</v>
      </c>
      <c r="D6099" s="208" t="s">
        <v>12629</v>
      </c>
      <c r="E6099" s="253">
        <v>4.3799999539068679</v>
      </c>
      <c r="F6099" s="245"/>
      <c r="G6099" s="245"/>
      <c r="H6099" s="245"/>
      <c r="I6099" s="210">
        <v>7.3900002533783784</v>
      </c>
    </row>
    <row r="6100" spans="1:9" x14ac:dyDescent="0.25">
      <c r="A6100" s="208" t="s">
        <v>8809</v>
      </c>
      <c r="B6100" s="208" t="s">
        <v>12630</v>
      </c>
      <c r="C6100" s="208" t="s">
        <v>10828</v>
      </c>
      <c r="D6100" s="208" t="s">
        <v>12631</v>
      </c>
      <c r="E6100" s="194">
        <v>15.480361215676281</v>
      </c>
      <c r="F6100" s="254"/>
      <c r="G6100" s="255"/>
      <c r="H6100" s="255"/>
      <c r="I6100" s="210">
        <v>14.250000506756759</v>
      </c>
    </row>
    <row r="6101" spans="1:9" x14ac:dyDescent="0.25">
      <c r="A6101" s="208" t="s">
        <v>8809</v>
      </c>
      <c r="B6101" s="208" t="s">
        <v>12632</v>
      </c>
      <c r="C6101" s="208" t="s">
        <v>10828</v>
      </c>
      <c r="D6101" s="208" t="s">
        <v>12219</v>
      </c>
      <c r="E6101" s="194">
        <v>4.1191339740159538</v>
      </c>
      <c r="F6101" s="254"/>
      <c r="G6101" s="255"/>
      <c r="H6101" s="255"/>
      <c r="I6101" s="210">
        <v>4.9400001689189192</v>
      </c>
    </row>
    <row r="6102" spans="1:9" x14ac:dyDescent="0.25">
      <c r="A6102" s="208" t="s">
        <v>8809</v>
      </c>
      <c r="B6102" s="208" t="s">
        <v>13199</v>
      </c>
      <c r="C6102" s="208" t="s">
        <v>10828</v>
      </c>
      <c r="D6102" s="208" t="s">
        <v>13200</v>
      </c>
      <c r="E6102" s="194">
        <v>5.3068928670676891</v>
      </c>
      <c r="F6102" s="254"/>
      <c r="G6102" s="255"/>
      <c r="H6102" s="255"/>
      <c r="I6102" s="210">
        <v>0.21</v>
      </c>
    </row>
    <row r="6103" spans="1:9" x14ac:dyDescent="0.25">
      <c r="A6103" s="208" t="s">
        <v>8809</v>
      </c>
      <c r="B6103" s="208" t="s">
        <v>13201</v>
      </c>
      <c r="C6103" s="208" t="s">
        <v>10828</v>
      </c>
      <c r="D6103" s="208" t="s">
        <v>13202</v>
      </c>
      <c r="E6103" s="194">
        <v>2.5299999733754279</v>
      </c>
      <c r="F6103" s="254"/>
      <c r="G6103" s="255"/>
      <c r="H6103" s="255"/>
      <c r="I6103" s="210">
        <v>0.06</v>
      </c>
    </row>
    <row r="6104" spans="1:9" x14ac:dyDescent="0.25">
      <c r="A6104" s="208" t="s">
        <v>8809</v>
      </c>
      <c r="B6104" s="208" t="s">
        <v>13203</v>
      </c>
      <c r="C6104" s="208" t="s">
        <v>8818</v>
      </c>
      <c r="D6104" s="208" t="s">
        <v>13204</v>
      </c>
      <c r="E6104" s="253">
        <v>2.461199974099447</v>
      </c>
      <c r="F6104" s="245"/>
      <c r="G6104" s="245"/>
      <c r="H6104" s="255"/>
      <c r="I6104" s="210">
        <v>5.0200001689189193</v>
      </c>
    </row>
    <row r="6105" spans="1:9" x14ac:dyDescent="0.25">
      <c r="A6105" s="208" t="s">
        <v>8809</v>
      </c>
      <c r="B6105" s="208" t="s">
        <v>13205</v>
      </c>
      <c r="C6105" s="208" t="s">
        <v>8818</v>
      </c>
      <c r="D6105" s="208" t="s">
        <v>13206</v>
      </c>
      <c r="E6105" s="253">
        <v>210.78999999168639</v>
      </c>
      <c r="F6105" s="245"/>
      <c r="G6105" s="245"/>
      <c r="H6105" s="245"/>
      <c r="I6105" s="210">
        <v>4.6700001689189188</v>
      </c>
    </row>
    <row r="6106" spans="1:9" x14ac:dyDescent="0.25">
      <c r="A6106" s="208" t="s">
        <v>8809</v>
      </c>
      <c r="B6106" s="208" t="s">
        <v>13207</v>
      </c>
      <c r="C6106" s="208" t="s">
        <v>8820</v>
      </c>
      <c r="D6106" s="208" t="s">
        <v>13208</v>
      </c>
      <c r="E6106" s="194">
        <v>0.20999999779005529</v>
      </c>
      <c r="F6106" s="254"/>
      <c r="G6106" s="255"/>
      <c r="H6106" s="255"/>
      <c r="I6106" s="210">
        <v>5.0000001689189189</v>
      </c>
    </row>
    <row r="6107" spans="1:9" x14ac:dyDescent="0.25">
      <c r="A6107" s="208" t="s">
        <v>8809</v>
      </c>
      <c r="B6107" s="208" t="s">
        <v>13209</v>
      </c>
      <c r="C6107" s="208" t="s">
        <v>10828</v>
      </c>
      <c r="D6107" s="208" t="s">
        <v>13210</v>
      </c>
      <c r="E6107" s="194">
        <v>13.36999996453565</v>
      </c>
      <c r="F6107" s="254"/>
      <c r="G6107" s="255"/>
      <c r="H6107" s="255"/>
      <c r="I6107" s="210">
        <v>1.7200000844594601</v>
      </c>
    </row>
    <row r="6108" spans="1:9" x14ac:dyDescent="0.25">
      <c r="A6108" s="208" t="s">
        <v>8809</v>
      </c>
      <c r="B6108" s="208" t="s">
        <v>13211</v>
      </c>
      <c r="C6108" s="208" t="s">
        <v>10828</v>
      </c>
      <c r="D6108" s="208" t="s">
        <v>13212</v>
      </c>
      <c r="E6108" s="194">
        <v>0.2155000240410416</v>
      </c>
      <c r="F6108" s="254"/>
      <c r="G6108" s="255"/>
      <c r="H6108" s="255"/>
      <c r="I6108" s="210">
        <v>17.500000591216221</v>
      </c>
    </row>
    <row r="6109" spans="1:9" x14ac:dyDescent="0.25">
      <c r="A6109" s="208" t="s">
        <v>8809</v>
      </c>
      <c r="B6109" s="208" t="s">
        <v>13213</v>
      </c>
      <c r="C6109" s="208" t="s">
        <v>8818</v>
      </c>
      <c r="D6109" s="208" t="s">
        <v>13214</v>
      </c>
      <c r="E6109" s="253">
        <v>1.021000041873191</v>
      </c>
      <c r="F6109" s="245"/>
      <c r="G6109" s="245"/>
      <c r="H6109" s="245"/>
      <c r="I6109" s="210">
        <v>6.0296001689189191</v>
      </c>
    </row>
    <row r="6110" spans="1:9" x14ac:dyDescent="0.25">
      <c r="A6110" s="208" t="s">
        <v>8809</v>
      </c>
      <c r="B6110" s="208" t="s">
        <v>13215</v>
      </c>
      <c r="C6110" s="208" t="s">
        <v>8818</v>
      </c>
      <c r="D6110" s="208" t="s">
        <v>13216</v>
      </c>
      <c r="E6110" s="194">
        <v>2.369999975059196</v>
      </c>
      <c r="F6110" s="254"/>
      <c r="G6110" s="255"/>
      <c r="H6110" s="255"/>
      <c r="I6110" s="210">
        <v>5.3100001689189193</v>
      </c>
    </row>
    <row r="6111" spans="1:9" x14ac:dyDescent="0.25">
      <c r="A6111" s="208" t="s">
        <v>8809</v>
      </c>
      <c r="B6111" s="208" t="s">
        <v>13217</v>
      </c>
      <c r="C6111" s="208" t="s">
        <v>10828</v>
      </c>
      <c r="D6111" s="208" t="s">
        <v>9468</v>
      </c>
      <c r="E6111" s="194">
        <v>90.879999148855561</v>
      </c>
      <c r="F6111" s="254"/>
      <c r="G6111" s="255"/>
      <c r="H6111" s="255"/>
      <c r="I6111" s="210">
        <v>0.2</v>
      </c>
    </row>
    <row r="6112" spans="1:9" x14ac:dyDescent="0.25">
      <c r="A6112" s="208" t="s">
        <v>8809</v>
      </c>
      <c r="B6112" s="208" t="s">
        <v>13218</v>
      </c>
      <c r="C6112" s="208" t="s">
        <v>8815</v>
      </c>
      <c r="D6112" s="208" t="s">
        <v>13219</v>
      </c>
      <c r="E6112" s="253">
        <v>5.7399999395948447</v>
      </c>
      <c r="F6112" s="245"/>
      <c r="G6112" s="245"/>
      <c r="H6112" s="255"/>
      <c r="I6112" s="210">
        <v>0.1095</v>
      </c>
    </row>
    <row r="6113" spans="1:9" x14ac:dyDescent="0.25">
      <c r="A6113" s="208" t="s">
        <v>8809</v>
      </c>
      <c r="B6113" s="208" t="s">
        <v>13220</v>
      </c>
      <c r="C6113" s="208" t="s">
        <v>10828</v>
      </c>
      <c r="D6113" s="208" t="s">
        <v>13221</v>
      </c>
      <c r="E6113" s="194">
        <v>2.8299999702183638</v>
      </c>
      <c r="F6113" s="254"/>
      <c r="G6113" s="255"/>
      <c r="H6113" s="255"/>
      <c r="I6113" s="210">
        <v>0.1</v>
      </c>
    </row>
    <row r="6114" spans="1:9" x14ac:dyDescent="0.25">
      <c r="A6114" s="208" t="s">
        <v>8809</v>
      </c>
      <c r="B6114" s="208" t="s">
        <v>16950</v>
      </c>
      <c r="C6114" s="208" t="s">
        <v>13281</v>
      </c>
      <c r="D6114" s="208" t="s">
        <v>13935</v>
      </c>
      <c r="E6114" s="194">
        <v>42.944856269983092</v>
      </c>
      <c r="F6114" s="254"/>
      <c r="G6114" s="255"/>
      <c r="H6114" s="255"/>
      <c r="I6114" s="210">
        <v>50.850001689189192</v>
      </c>
    </row>
    <row r="6115" spans="1:9" x14ac:dyDescent="0.25">
      <c r="A6115" s="208" t="s">
        <v>8809</v>
      </c>
      <c r="B6115" s="208" t="s">
        <v>16951</v>
      </c>
      <c r="C6115" s="208" t="s">
        <v>13281</v>
      </c>
      <c r="D6115" s="208" t="s">
        <v>13937</v>
      </c>
      <c r="E6115" s="253">
        <v>0.98346749820081558</v>
      </c>
      <c r="F6115" s="245"/>
      <c r="G6115" s="245"/>
      <c r="H6115" s="245"/>
      <c r="I6115" s="210">
        <v>50.850001689189192</v>
      </c>
    </row>
    <row r="6116" spans="1:9" x14ac:dyDescent="0.25">
      <c r="A6116" s="208" t="s">
        <v>8809</v>
      </c>
      <c r="B6116" s="208" t="s">
        <v>16952</v>
      </c>
      <c r="C6116" s="208" t="s">
        <v>13281</v>
      </c>
      <c r="D6116" s="208" t="s">
        <v>13941</v>
      </c>
      <c r="E6116" s="194">
        <v>7.0599999257037638</v>
      </c>
      <c r="F6116" s="254"/>
      <c r="G6116" s="255"/>
      <c r="H6116" s="255"/>
      <c r="I6116" s="210">
        <v>50.850001689189192</v>
      </c>
    </row>
    <row r="6117" spans="1:9" x14ac:dyDescent="0.25">
      <c r="A6117" s="208" t="s">
        <v>8809</v>
      </c>
      <c r="B6117" s="208" t="s">
        <v>16953</v>
      </c>
      <c r="C6117" s="208" t="s">
        <v>13281</v>
      </c>
      <c r="D6117" s="208" t="s">
        <v>13943</v>
      </c>
      <c r="E6117" s="194">
        <v>7.0399999259142341</v>
      </c>
      <c r="F6117" s="254"/>
      <c r="G6117" s="255"/>
      <c r="H6117" s="255"/>
      <c r="I6117" s="210">
        <v>172.67000582770271</v>
      </c>
    </row>
    <row r="6118" spans="1:9" x14ac:dyDescent="0.25">
      <c r="A6118" s="208" t="s">
        <v>8809</v>
      </c>
      <c r="B6118" s="208" t="s">
        <v>16954</v>
      </c>
      <c r="C6118" s="208" t="s">
        <v>13281</v>
      </c>
      <c r="D6118" s="208" t="s">
        <v>13943</v>
      </c>
      <c r="E6118" s="194">
        <v>6.9657000056227307</v>
      </c>
      <c r="F6118" s="254"/>
      <c r="G6118" s="255"/>
      <c r="H6118" s="255"/>
      <c r="I6118" s="210">
        <v>220.6900074324324</v>
      </c>
    </row>
    <row r="6119" spans="1:9" x14ac:dyDescent="0.25">
      <c r="A6119" s="208" t="s">
        <v>8809</v>
      </c>
      <c r="B6119" s="208" t="s">
        <v>16955</v>
      </c>
      <c r="C6119" s="208" t="s">
        <v>13281</v>
      </c>
      <c r="D6119" s="208" t="s">
        <v>13946</v>
      </c>
      <c r="E6119" s="194">
        <v>6.9343645679098707</v>
      </c>
      <c r="F6119" s="254"/>
      <c r="G6119" s="255"/>
      <c r="H6119" s="255"/>
      <c r="I6119" s="210">
        <v>220.6900074324324</v>
      </c>
    </row>
    <row r="6120" spans="1:9" x14ac:dyDescent="0.25">
      <c r="A6120" s="208" t="s">
        <v>8809</v>
      </c>
      <c r="B6120" s="208" t="s">
        <v>16956</v>
      </c>
      <c r="C6120" s="208" t="s">
        <v>13281</v>
      </c>
      <c r="D6120" s="208" t="s">
        <v>13943</v>
      </c>
      <c r="E6120" s="194">
        <v>6.9134542813632809</v>
      </c>
      <c r="F6120" s="254"/>
      <c r="G6120" s="255"/>
      <c r="H6120" s="255"/>
      <c r="I6120" s="210">
        <v>208.95000709459461</v>
      </c>
    </row>
    <row r="6121" spans="1:9" x14ac:dyDescent="0.25">
      <c r="A6121" s="208" t="s">
        <v>8809</v>
      </c>
      <c r="B6121" s="208" t="s">
        <v>16957</v>
      </c>
      <c r="C6121" s="208" t="s">
        <v>13281</v>
      </c>
      <c r="D6121" s="208" t="s">
        <v>13949</v>
      </c>
      <c r="E6121" s="253">
        <v>6.8000000336753494</v>
      </c>
      <c r="F6121" s="245"/>
      <c r="G6121" s="245"/>
      <c r="H6121" s="245"/>
      <c r="I6121" s="210">
        <v>208.95000709459461</v>
      </c>
    </row>
    <row r="6122" spans="1:9" x14ac:dyDescent="0.25">
      <c r="A6122" s="208" t="s">
        <v>8809</v>
      </c>
      <c r="B6122" s="208" t="s">
        <v>16958</v>
      </c>
      <c r="C6122" s="208" t="s">
        <v>13281</v>
      </c>
      <c r="D6122" s="208" t="s">
        <v>13951</v>
      </c>
      <c r="E6122" s="194">
        <v>6.7554958510339818</v>
      </c>
      <c r="F6122" s="254"/>
      <c r="G6122" s="255"/>
      <c r="H6122" s="255"/>
      <c r="I6122" s="210">
        <v>3.16000008445946</v>
      </c>
    </row>
    <row r="6123" spans="1:9" x14ac:dyDescent="0.25">
      <c r="A6123" s="208" t="s">
        <v>8809</v>
      </c>
      <c r="B6123" s="208" t="s">
        <v>16959</v>
      </c>
      <c r="C6123" s="208" t="s">
        <v>13281</v>
      </c>
      <c r="D6123" s="208" t="s">
        <v>13953</v>
      </c>
      <c r="E6123" s="194">
        <v>6.670000035043409</v>
      </c>
      <c r="F6123" s="254"/>
      <c r="G6123" s="255"/>
      <c r="H6123" s="255"/>
      <c r="I6123" s="210">
        <v>2.290000084459459</v>
      </c>
    </row>
    <row r="6124" spans="1:9" x14ac:dyDescent="0.25">
      <c r="A6124" s="208" t="s">
        <v>8809</v>
      </c>
      <c r="B6124" s="208" t="s">
        <v>16960</v>
      </c>
      <c r="C6124" s="208" t="s">
        <v>13281</v>
      </c>
      <c r="D6124" s="208" t="s">
        <v>13955</v>
      </c>
      <c r="E6124" s="253">
        <v>34.369999638305707</v>
      </c>
      <c r="F6124" s="245"/>
      <c r="G6124" s="245"/>
      <c r="H6124" s="255"/>
      <c r="I6124" s="210">
        <v>2.60000008445946</v>
      </c>
    </row>
    <row r="6125" spans="1:9" x14ac:dyDescent="0.25">
      <c r="A6125" s="208" t="s">
        <v>8809</v>
      </c>
      <c r="B6125" s="208" t="s">
        <v>16961</v>
      </c>
      <c r="C6125" s="208" t="s">
        <v>13281</v>
      </c>
      <c r="D6125" s="208" t="s">
        <v>13957</v>
      </c>
      <c r="E6125" s="253">
        <v>185.40000004840829</v>
      </c>
      <c r="F6125" s="245"/>
      <c r="G6125" s="245"/>
      <c r="H6125" s="245"/>
      <c r="I6125" s="210">
        <v>13.96000050675676</v>
      </c>
    </row>
    <row r="6126" spans="1:9" x14ac:dyDescent="0.25">
      <c r="A6126" s="208" t="s">
        <v>8809</v>
      </c>
      <c r="B6126" s="208" t="s">
        <v>16962</v>
      </c>
      <c r="C6126" s="208" t="s">
        <v>13281</v>
      </c>
      <c r="D6126" s="208" t="s">
        <v>13959</v>
      </c>
      <c r="E6126" s="253">
        <v>182.04999997842671</v>
      </c>
      <c r="F6126" s="245"/>
      <c r="G6126" s="245"/>
      <c r="H6126" s="245"/>
      <c r="I6126" s="210">
        <v>18.140000591216211</v>
      </c>
    </row>
    <row r="6127" spans="1:9" x14ac:dyDescent="0.25">
      <c r="A6127" s="208" t="s">
        <v>8809</v>
      </c>
      <c r="B6127" s="208" t="s">
        <v>16963</v>
      </c>
      <c r="C6127" s="208" t="s">
        <v>13281</v>
      </c>
      <c r="D6127" s="208" t="s">
        <v>13961</v>
      </c>
      <c r="E6127" s="253">
        <v>50.979999989686917</v>
      </c>
      <c r="F6127" s="245"/>
      <c r="G6127" s="245"/>
      <c r="H6127" s="245"/>
      <c r="I6127" s="210">
        <v>13.96000050675676</v>
      </c>
    </row>
    <row r="6128" spans="1:9" x14ac:dyDescent="0.25">
      <c r="A6128" s="208" t="s">
        <v>8809</v>
      </c>
      <c r="B6128" s="208" t="s">
        <v>16964</v>
      </c>
      <c r="C6128" s="208" t="s">
        <v>13281</v>
      </c>
      <c r="D6128" s="208" t="s">
        <v>13963</v>
      </c>
      <c r="E6128" s="194">
        <v>50.875299964479879</v>
      </c>
      <c r="F6128" s="254"/>
      <c r="G6128" s="255"/>
      <c r="H6128" s="255"/>
      <c r="I6128" s="210">
        <v>3.16000008445946</v>
      </c>
    </row>
    <row r="6129" spans="1:9" x14ac:dyDescent="0.25">
      <c r="A6129" s="208" t="s">
        <v>8809</v>
      </c>
      <c r="B6129" s="208" t="s">
        <v>16965</v>
      </c>
      <c r="C6129" s="208" t="s">
        <v>13281</v>
      </c>
      <c r="D6129" s="208" t="s">
        <v>13965</v>
      </c>
      <c r="E6129" s="194">
        <v>49.841399949051308</v>
      </c>
      <c r="F6129" s="254"/>
      <c r="G6129" s="255"/>
      <c r="H6129" s="255"/>
      <c r="I6129" s="210">
        <v>38.800001351351362</v>
      </c>
    </row>
    <row r="6130" spans="1:9" x14ac:dyDescent="0.25">
      <c r="A6130" s="208" t="s">
        <v>8809</v>
      </c>
      <c r="B6130" s="208" t="s">
        <v>16966</v>
      </c>
      <c r="C6130" s="208" t="s">
        <v>13281</v>
      </c>
      <c r="D6130" s="208" t="s">
        <v>13967</v>
      </c>
      <c r="E6130" s="194">
        <v>49.470000005577482</v>
      </c>
      <c r="F6130" s="254"/>
      <c r="G6130" s="255"/>
      <c r="H6130" s="255"/>
      <c r="I6130" s="210">
        <v>33.500001097972969</v>
      </c>
    </row>
    <row r="6131" spans="1:9" x14ac:dyDescent="0.25">
      <c r="A6131" s="208" t="s">
        <v>8809</v>
      </c>
      <c r="B6131" s="208" t="s">
        <v>16967</v>
      </c>
      <c r="C6131" s="208" t="s">
        <v>13281</v>
      </c>
      <c r="D6131" s="208" t="s">
        <v>13969</v>
      </c>
      <c r="E6131" s="194">
        <v>47.350000027887397</v>
      </c>
      <c r="F6131" s="254"/>
      <c r="G6131" s="255"/>
      <c r="H6131" s="255"/>
      <c r="I6131" s="210">
        <v>38.800001351351362</v>
      </c>
    </row>
    <row r="6132" spans="1:9" x14ac:dyDescent="0.25">
      <c r="A6132" s="208" t="s">
        <v>8809</v>
      </c>
      <c r="B6132" s="208" t="s">
        <v>16968</v>
      </c>
      <c r="C6132" s="208" t="s">
        <v>13281</v>
      </c>
      <c r="D6132" s="208" t="s">
        <v>13971</v>
      </c>
      <c r="E6132" s="253">
        <v>47.18990216059035</v>
      </c>
      <c r="F6132" s="245"/>
      <c r="G6132" s="245"/>
      <c r="H6132" s="255"/>
      <c r="I6132" s="210">
        <v>33.480001097972973</v>
      </c>
    </row>
    <row r="6133" spans="1:9" x14ac:dyDescent="0.25">
      <c r="A6133" s="208" t="s">
        <v>8809</v>
      </c>
      <c r="B6133" s="208" t="s">
        <v>16969</v>
      </c>
      <c r="C6133" s="208" t="s">
        <v>13281</v>
      </c>
      <c r="D6133" s="208" t="s">
        <v>13973</v>
      </c>
      <c r="E6133" s="253">
        <v>46.810612503966198</v>
      </c>
      <c r="F6133" s="245"/>
      <c r="G6133" s="245"/>
      <c r="H6133" s="245"/>
      <c r="I6133" s="210">
        <v>18.09000059121621</v>
      </c>
    </row>
    <row r="6134" spans="1:9" x14ac:dyDescent="0.25">
      <c r="A6134" s="208" t="s">
        <v>8809</v>
      </c>
      <c r="B6134" s="208" t="s">
        <v>16970</v>
      </c>
      <c r="C6134" s="208" t="s">
        <v>13281</v>
      </c>
      <c r="D6134" s="208" t="s">
        <v>13975</v>
      </c>
      <c r="E6134" s="253">
        <v>2.9999999684293611E-2</v>
      </c>
      <c r="F6134" s="245"/>
      <c r="G6134" s="245"/>
      <c r="H6134" s="245"/>
      <c r="I6134" s="210">
        <v>22.52000076013514</v>
      </c>
    </row>
    <row r="6135" spans="1:9" x14ac:dyDescent="0.25">
      <c r="A6135" s="208" t="s">
        <v>8809</v>
      </c>
      <c r="B6135" s="208" t="s">
        <v>16971</v>
      </c>
      <c r="C6135" s="208" t="s">
        <v>13281</v>
      </c>
      <c r="D6135" s="208" t="s">
        <v>13979</v>
      </c>
      <c r="E6135" s="194">
        <v>1.5799999833727969</v>
      </c>
      <c r="F6135" s="254"/>
      <c r="G6135" s="255"/>
      <c r="H6135" s="255"/>
      <c r="I6135" s="210">
        <v>1.39000008445946</v>
      </c>
    </row>
    <row r="6136" spans="1:9" x14ac:dyDescent="0.25">
      <c r="A6136" s="208" t="s">
        <v>8809</v>
      </c>
      <c r="B6136" s="208" t="s">
        <v>16972</v>
      </c>
      <c r="C6136" s="208" t="s">
        <v>13281</v>
      </c>
      <c r="D6136" s="208" t="s">
        <v>13981</v>
      </c>
      <c r="E6136" s="253">
        <v>0.85999999094975021</v>
      </c>
      <c r="F6136" s="245"/>
      <c r="G6136" s="245"/>
      <c r="H6136" s="245"/>
      <c r="I6136" s="210">
        <v>1.39000008445946</v>
      </c>
    </row>
    <row r="6137" spans="1:9" x14ac:dyDescent="0.25">
      <c r="A6137" s="208" t="s">
        <v>8809</v>
      </c>
      <c r="B6137" s="208" t="s">
        <v>16973</v>
      </c>
      <c r="C6137" s="208" t="s">
        <v>13281</v>
      </c>
      <c r="D6137" s="208" t="s">
        <v>13983</v>
      </c>
      <c r="E6137" s="194">
        <v>5.9820257197366411</v>
      </c>
      <c r="F6137" s="254"/>
      <c r="G6137" s="255"/>
      <c r="H6137" s="255"/>
      <c r="I6137" s="210">
        <v>14.56000050675676</v>
      </c>
    </row>
    <row r="6138" spans="1:9" x14ac:dyDescent="0.25">
      <c r="A6138" s="208" t="s">
        <v>8809</v>
      </c>
      <c r="B6138" s="208" t="s">
        <v>16974</v>
      </c>
      <c r="C6138" s="208" t="s">
        <v>13281</v>
      </c>
      <c r="D6138" s="208" t="s">
        <v>13985</v>
      </c>
      <c r="E6138" s="253">
        <v>3.2599999656932388</v>
      </c>
      <c r="F6138" s="245"/>
      <c r="G6138" s="245"/>
      <c r="H6138" s="255"/>
      <c r="I6138" s="210">
        <v>8.530000253378379</v>
      </c>
    </row>
    <row r="6139" spans="1:9" x14ac:dyDescent="0.25">
      <c r="A6139" s="208" t="s">
        <v>8809</v>
      </c>
      <c r="B6139" s="208" t="s">
        <v>16975</v>
      </c>
      <c r="C6139" s="208" t="s">
        <v>13281</v>
      </c>
      <c r="D6139" s="208" t="s">
        <v>13987</v>
      </c>
      <c r="E6139" s="194">
        <v>9.3145463897443168</v>
      </c>
      <c r="F6139" s="254"/>
      <c r="G6139" s="255"/>
      <c r="H6139" s="255"/>
      <c r="I6139" s="210">
        <v>11.07000033783784</v>
      </c>
    </row>
    <row r="6140" spans="1:9" x14ac:dyDescent="0.25">
      <c r="A6140" s="208" t="s">
        <v>8809</v>
      </c>
      <c r="B6140" s="208" t="s">
        <v>16976</v>
      </c>
      <c r="C6140" s="208" t="s">
        <v>13281</v>
      </c>
      <c r="D6140" s="208" t="s">
        <v>13989</v>
      </c>
      <c r="E6140" s="194">
        <v>7.4200000271507491</v>
      </c>
      <c r="F6140" s="254"/>
      <c r="G6140" s="255"/>
      <c r="H6140" s="255"/>
      <c r="I6140" s="210">
        <v>7.6000002533783793</v>
      </c>
    </row>
    <row r="6141" spans="1:9" x14ac:dyDescent="0.25">
      <c r="A6141" s="208" t="s">
        <v>8809</v>
      </c>
      <c r="B6141" s="208" t="s">
        <v>16977</v>
      </c>
      <c r="C6141" s="208" t="s">
        <v>13281</v>
      </c>
      <c r="D6141" s="208" t="s">
        <v>13991</v>
      </c>
      <c r="E6141" s="253">
        <v>29.250000007892659</v>
      </c>
      <c r="F6141" s="245"/>
      <c r="G6141" s="245"/>
      <c r="H6141" s="245"/>
      <c r="I6141" s="210">
        <v>25.550000844594599</v>
      </c>
    </row>
    <row r="6142" spans="1:9" x14ac:dyDescent="0.25">
      <c r="A6142" s="208" t="s">
        <v>8809</v>
      </c>
      <c r="B6142" s="208" t="s">
        <v>16978</v>
      </c>
      <c r="C6142" s="208" t="s">
        <v>13281</v>
      </c>
      <c r="D6142" s="208" t="s">
        <v>13993</v>
      </c>
      <c r="E6142" s="194">
        <v>35.949999621678508</v>
      </c>
      <c r="F6142" s="254"/>
      <c r="G6142" s="255"/>
      <c r="H6142" s="255"/>
      <c r="I6142" s="210">
        <v>42.970001435810808</v>
      </c>
    </row>
    <row r="6143" spans="1:9" x14ac:dyDescent="0.25">
      <c r="A6143" s="208" t="s">
        <v>8809</v>
      </c>
      <c r="B6143" s="208" t="s">
        <v>16979</v>
      </c>
      <c r="C6143" s="208" t="s">
        <v>13281</v>
      </c>
      <c r="D6143" s="208" t="s">
        <v>13995</v>
      </c>
      <c r="E6143" s="194">
        <v>139.5700000045251</v>
      </c>
      <c r="F6143" s="254"/>
      <c r="G6143" s="255"/>
      <c r="H6143" s="255"/>
      <c r="I6143" s="210">
        <v>39.620001351351362</v>
      </c>
    </row>
    <row r="6144" spans="1:9" x14ac:dyDescent="0.25">
      <c r="A6144" s="208" t="s">
        <v>8809</v>
      </c>
      <c r="B6144" s="208" t="s">
        <v>16980</v>
      </c>
      <c r="C6144" s="208" t="s">
        <v>13281</v>
      </c>
      <c r="D6144" s="208" t="s">
        <v>13997</v>
      </c>
      <c r="E6144" s="253">
        <v>8.9999999052880822E-2</v>
      </c>
      <c r="F6144" s="245"/>
      <c r="G6144" s="245"/>
      <c r="H6144" s="245"/>
      <c r="I6144" s="210">
        <v>57.51000194256757</v>
      </c>
    </row>
    <row r="6145" spans="1:9" x14ac:dyDescent="0.25">
      <c r="A6145" s="208" t="s">
        <v>8809</v>
      </c>
      <c r="B6145" s="208" t="s">
        <v>16981</v>
      </c>
      <c r="C6145" s="208" t="s">
        <v>13281</v>
      </c>
      <c r="D6145" s="208" t="s">
        <v>13999</v>
      </c>
      <c r="E6145" s="194">
        <v>11.399999985267041</v>
      </c>
      <c r="F6145" s="254"/>
      <c r="G6145" s="255"/>
      <c r="H6145" s="255"/>
      <c r="I6145" s="210">
        <v>39.620001351351362</v>
      </c>
    </row>
    <row r="6146" spans="1:9" x14ac:dyDescent="0.25">
      <c r="A6146" s="208" t="s">
        <v>8809</v>
      </c>
      <c r="B6146" s="208" t="s">
        <v>16982</v>
      </c>
      <c r="C6146" s="208" t="s">
        <v>13281</v>
      </c>
      <c r="D6146" s="208" t="s">
        <v>14001</v>
      </c>
      <c r="E6146" s="194">
        <v>12.32999997548014</v>
      </c>
      <c r="F6146" s="254"/>
      <c r="G6146" s="255"/>
      <c r="H6146" s="255"/>
      <c r="I6146" s="210">
        <v>49.840001689189187</v>
      </c>
    </row>
    <row r="6147" spans="1:9" x14ac:dyDescent="0.25">
      <c r="A6147" s="208" t="s">
        <v>8809</v>
      </c>
      <c r="B6147" s="208" t="s">
        <v>16983</v>
      </c>
      <c r="C6147" s="208" t="s">
        <v>13281</v>
      </c>
      <c r="D6147" s="208" t="s">
        <v>13997</v>
      </c>
      <c r="E6147" s="194">
        <v>12.25999997621679</v>
      </c>
      <c r="F6147" s="254"/>
      <c r="G6147" s="255"/>
      <c r="H6147" s="255"/>
      <c r="I6147" s="210">
        <v>56.380001942567567</v>
      </c>
    </row>
    <row r="6148" spans="1:9" x14ac:dyDescent="0.25">
      <c r="A6148" s="208" t="s">
        <v>8809</v>
      </c>
      <c r="B6148" s="208" t="s">
        <v>16984</v>
      </c>
      <c r="C6148" s="208" t="s">
        <v>13281</v>
      </c>
      <c r="D6148" s="208" t="s">
        <v>14006</v>
      </c>
      <c r="E6148" s="194">
        <v>12.162799977239681</v>
      </c>
      <c r="F6148" s="254"/>
      <c r="G6148" s="255"/>
      <c r="H6148" s="255"/>
      <c r="I6148" s="210">
        <v>182.94000616554061</v>
      </c>
    </row>
    <row r="6149" spans="1:9" x14ac:dyDescent="0.25">
      <c r="A6149" s="208" t="s">
        <v>8809</v>
      </c>
      <c r="B6149" s="208" t="s">
        <v>16985</v>
      </c>
      <c r="C6149" s="208" t="s">
        <v>13281</v>
      </c>
      <c r="D6149" s="208" t="s">
        <v>14008</v>
      </c>
      <c r="E6149" s="194">
        <v>12.0599999783215</v>
      </c>
      <c r="F6149" s="254"/>
      <c r="G6149" s="255"/>
      <c r="H6149" s="255"/>
      <c r="I6149" s="210">
        <v>184.46000624999999</v>
      </c>
    </row>
    <row r="6150" spans="1:9" x14ac:dyDescent="0.25">
      <c r="A6150" s="208" t="s">
        <v>8809</v>
      </c>
      <c r="B6150" s="208" t="s">
        <v>16986</v>
      </c>
      <c r="C6150" s="208"/>
      <c r="D6150" s="208"/>
      <c r="E6150" s="194">
        <v>42.944856269983092</v>
      </c>
      <c r="F6150" s="254"/>
      <c r="G6150" s="255"/>
      <c r="H6150" s="255"/>
      <c r="I6150" s="210">
        <v>50.850001689189192</v>
      </c>
    </row>
    <row r="6151" spans="1:9" x14ac:dyDescent="0.25">
      <c r="A6151" s="208" t="s">
        <v>8809</v>
      </c>
      <c r="B6151" s="208" t="s">
        <v>16987</v>
      </c>
      <c r="C6151" s="208"/>
      <c r="D6151" s="208"/>
      <c r="E6151" s="194">
        <v>42.944856269983092</v>
      </c>
      <c r="F6151" s="254"/>
      <c r="G6151" s="255"/>
      <c r="H6151" s="255"/>
      <c r="I6151" s="210">
        <v>50.850001689189192</v>
      </c>
    </row>
    <row r="6152" spans="1:9" x14ac:dyDescent="0.25">
      <c r="A6152" s="208" t="s">
        <v>8809</v>
      </c>
      <c r="B6152" s="208" t="s">
        <v>16988</v>
      </c>
      <c r="C6152" s="208" t="s">
        <v>13281</v>
      </c>
      <c r="D6152" s="208"/>
      <c r="E6152" s="194">
        <v>47.350000027887397</v>
      </c>
      <c r="F6152" s="254"/>
      <c r="G6152" s="255"/>
      <c r="H6152" s="255"/>
      <c r="I6152" s="210">
        <v>38.800001351351362</v>
      </c>
    </row>
    <row r="6153" spans="1:9" x14ac:dyDescent="0.25">
      <c r="A6153" s="208" t="s">
        <v>8809</v>
      </c>
      <c r="B6153" s="208" t="s">
        <v>16989</v>
      </c>
      <c r="C6153" s="208"/>
      <c r="D6153" s="208"/>
      <c r="E6153" s="194">
        <v>47.350000027887397</v>
      </c>
      <c r="F6153" s="254"/>
      <c r="G6153" s="255"/>
      <c r="H6153" s="255"/>
      <c r="I6153" s="210">
        <v>38.800001351351362</v>
      </c>
    </row>
    <row r="6154" spans="1:9" x14ac:dyDescent="0.25">
      <c r="A6154" s="208" t="s">
        <v>8809</v>
      </c>
      <c r="B6154" s="208" t="s">
        <v>16990</v>
      </c>
      <c r="C6154" s="208" t="s">
        <v>13281</v>
      </c>
      <c r="D6154" s="208"/>
      <c r="E6154" s="194">
        <v>12.32999997548014</v>
      </c>
      <c r="F6154" s="254"/>
      <c r="G6154" s="255"/>
      <c r="H6154" s="255"/>
      <c r="I6154" s="210">
        <v>49.840001689189187</v>
      </c>
    </row>
    <row r="6155" spans="1:9" x14ac:dyDescent="0.25">
      <c r="A6155" s="208" t="s">
        <v>8809</v>
      </c>
      <c r="B6155" s="208" t="s">
        <v>16991</v>
      </c>
      <c r="C6155" s="208" t="s">
        <v>13281</v>
      </c>
      <c r="D6155" s="208"/>
      <c r="E6155" s="194">
        <v>11.399999985267041</v>
      </c>
      <c r="F6155" s="254"/>
      <c r="G6155" s="255"/>
      <c r="H6155" s="255"/>
      <c r="I6155" s="210">
        <v>39.620001351351362</v>
      </c>
    </row>
    <row r="6156" spans="1:9" x14ac:dyDescent="0.25">
      <c r="A6156" s="208" t="s">
        <v>8809</v>
      </c>
      <c r="B6156" s="208" t="s">
        <v>16992</v>
      </c>
      <c r="C6156" s="208" t="s">
        <v>13281</v>
      </c>
      <c r="D6156" s="208"/>
      <c r="E6156" s="194">
        <v>35.949999621678508</v>
      </c>
      <c r="F6156" s="254"/>
      <c r="G6156" s="255"/>
      <c r="H6156" s="255"/>
      <c r="I6156" s="210">
        <v>42.970001435810808</v>
      </c>
    </row>
    <row r="6157" spans="1:9" x14ac:dyDescent="0.25">
      <c r="A6157" s="208" t="s">
        <v>8809</v>
      </c>
      <c r="B6157" s="208" t="s">
        <v>16993</v>
      </c>
      <c r="C6157" s="208" t="s">
        <v>13281</v>
      </c>
      <c r="D6157" s="208"/>
      <c r="E6157" s="194">
        <v>1.5799999833727969</v>
      </c>
      <c r="F6157" s="254"/>
      <c r="G6157" s="255"/>
      <c r="H6157" s="255"/>
      <c r="I6157" s="210">
        <v>1.39000008445946</v>
      </c>
    </row>
    <row r="6158" spans="1:9" x14ac:dyDescent="0.25">
      <c r="A6158" s="208" t="s">
        <v>8809</v>
      </c>
      <c r="B6158" s="208" t="s">
        <v>16994</v>
      </c>
      <c r="C6158" s="208" t="s">
        <v>13281</v>
      </c>
      <c r="D6158" s="208"/>
      <c r="E6158" s="194">
        <v>1.5799999833727969</v>
      </c>
      <c r="F6158" s="254"/>
      <c r="G6158" s="255"/>
      <c r="H6158" s="255"/>
      <c r="I6158" s="210">
        <v>1.39000008445946</v>
      </c>
    </row>
    <row r="6159" spans="1:9" x14ac:dyDescent="0.25">
      <c r="A6159" s="208" t="s">
        <v>8809</v>
      </c>
      <c r="B6159" s="208" t="s">
        <v>16995</v>
      </c>
      <c r="C6159" s="208"/>
      <c r="D6159" s="208"/>
      <c r="E6159" s="194">
        <v>42.944856269983092</v>
      </c>
      <c r="F6159" s="254"/>
      <c r="G6159" s="255"/>
      <c r="H6159" s="255"/>
      <c r="I6159" s="210">
        <v>50.850001689189192</v>
      </c>
    </row>
    <row r="6160" spans="1:9" x14ac:dyDescent="0.25">
      <c r="A6160" s="208" t="s">
        <v>8809</v>
      </c>
      <c r="B6160" s="208" t="s">
        <v>16996</v>
      </c>
      <c r="C6160" s="208"/>
      <c r="D6160" s="208"/>
      <c r="E6160" s="194">
        <v>42.944856269983092</v>
      </c>
      <c r="F6160" s="254"/>
      <c r="G6160" s="255"/>
      <c r="H6160" s="255"/>
      <c r="I6160" s="210">
        <v>50.850001689189192</v>
      </c>
    </row>
    <row r="6161" spans="1:9" x14ac:dyDescent="0.25">
      <c r="A6161" s="208" t="s">
        <v>8809</v>
      </c>
      <c r="B6161" s="208" t="s">
        <v>16997</v>
      </c>
      <c r="C6161" s="208" t="s">
        <v>13281</v>
      </c>
      <c r="D6161" s="208"/>
      <c r="E6161" s="194">
        <v>47.350000027887397</v>
      </c>
      <c r="F6161" s="254"/>
      <c r="G6161" s="255"/>
      <c r="H6161" s="255"/>
      <c r="I6161" s="210">
        <v>38.800001351351362</v>
      </c>
    </row>
    <row r="6162" spans="1:9" x14ac:dyDescent="0.25">
      <c r="A6162" s="208" t="s">
        <v>8809</v>
      </c>
      <c r="B6162" s="208" t="s">
        <v>16998</v>
      </c>
      <c r="C6162" s="208" t="s">
        <v>13281</v>
      </c>
      <c r="D6162" s="208"/>
      <c r="E6162" s="194">
        <v>1.5799999833727969</v>
      </c>
      <c r="F6162" s="254"/>
      <c r="G6162" s="255"/>
      <c r="H6162" s="255"/>
      <c r="I6162" s="210">
        <v>1.39000008445946</v>
      </c>
    </row>
    <row r="6163" spans="1:9" x14ac:dyDescent="0.25">
      <c r="A6163" s="208" t="s">
        <v>8809</v>
      </c>
      <c r="B6163" s="208" t="s">
        <v>16999</v>
      </c>
      <c r="C6163" s="208" t="s">
        <v>13281</v>
      </c>
      <c r="D6163" s="208"/>
      <c r="E6163" s="194">
        <v>1.5799999833727969</v>
      </c>
      <c r="F6163" s="254"/>
      <c r="G6163" s="255"/>
      <c r="H6163" s="255"/>
      <c r="I6163" s="210">
        <v>1.39000008445946</v>
      </c>
    </row>
    <row r="6164" spans="1:9" x14ac:dyDescent="0.25">
      <c r="A6164" s="208" t="s">
        <v>8809</v>
      </c>
      <c r="B6164" s="208" t="s">
        <v>17000</v>
      </c>
      <c r="C6164" s="208" t="s">
        <v>13281</v>
      </c>
      <c r="D6164" s="208"/>
      <c r="E6164" s="194">
        <v>5.9820257197366411</v>
      </c>
      <c r="F6164" s="254"/>
      <c r="G6164" s="255"/>
      <c r="H6164" s="255"/>
      <c r="I6164" s="210">
        <v>14.56000050675676</v>
      </c>
    </row>
    <row r="6165" spans="1:9" x14ac:dyDescent="0.25">
      <c r="A6165" s="208" t="s">
        <v>8809</v>
      </c>
      <c r="B6165" s="208" t="s">
        <v>17001</v>
      </c>
      <c r="C6165" s="208" t="s">
        <v>13281</v>
      </c>
      <c r="D6165" s="208"/>
      <c r="E6165" s="194">
        <v>7.4200000271507491</v>
      </c>
      <c r="F6165" s="254"/>
      <c r="G6165" s="255"/>
      <c r="H6165" s="255"/>
      <c r="I6165" s="210">
        <v>7.6000002533783793</v>
      </c>
    </row>
    <row r="6166" spans="1:9" x14ac:dyDescent="0.25">
      <c r="A6166" s="208" t="s">
        <v>8809</v>
      </c>
      <c r="B6166" s="208" t="s">
        <v>17002</v>
      </c>
      <c r="C6166" s="208" t="s">
        <v>13281</v>
      </c>
      <c r="D6166" s="208" t="s">
        <v>15235</v>
      </c>
      <c r="E6166" s="194">
        <v>31.739999981689031</v>
      </c>
      <c r="F6166" s="254"/>
      <c r="G6166" s="255"/>
      <c r="H6166" s="255"/>
      <c r="I6166" s="210">
        <v>3.1300000844594602</v>
      </c>
    </row>
    <row r="6167" spans="1:9" x14ac:dyDescent="0.25">
      <c r="A6167" s="208" t="s">
        <v>8809</v>
      </c>
      <c r="B6167" s="208" t="s">
        <v>17003</v>
      </c>
      <c r="C6167" s="208" t="s">
        <v>13281</v>
      </c>
      <c r="D6167" s="208" t="s">
        <v>15239</v>
      </c>
      <c r="E6167" s="194">
        <v>41.939999979584321</v>
      </c>
      <c r="F6167" s="254"/>
      <c r="G6167" s="255"/>
      <c r="H6167" s="255"/>
      <c r="I6167" s="210">
        <v>7.9800002533783791</v>
      </c>
    </row>
    <row r="6168" spans="1:9" x14ac:dyDescent="0.25">
      <c r="A6168" s="208" t="s">
        <v>8809</v>
      </c>
      <c r="B6168" s="208" t="s">
        <v>17004</v>
      </c>
      <c r="C6168" s="208" t="s">
        <v>13281</v>
      </c>
      <c r="D6168" s="208" t="s">
        <v>15239</v>
      </c>
      <c r="E6168" s="194">
        <v>42.280499949692192</v>
      </c>
      <c r="F6168" s="254"/>
      <c r="G6168" s="255"/>
      <c r="H6168" s="255"/>
      <c r="I6168" s="210">
        <v>7.4200002533783787</v>
      </c>
    </row>
    <row r="6169" spans="1:9" x14ac:dyDescent="0.25">
      <c r="A6169" s="208" t="s">
        <v>8809</v>
      </c>
      <c r="B6169" s="208" t="s">
        <v>17005</v>
      </c>
      <c r="C6169" s="208" t="s">
        <v>13281</v>
      </c>
      <c r="D6169" s="208" t="s">
        <v>15243</v>
      </c>
      <c r="E6169" s="194">
        <v>13.865703616251469</v>
      </c>
      <c r="F6169" s="254"/>
      <c r="G6169" s="255"/>
      <c r="H6169" s="255"/>
      <c r="I6169" s="210">
        <v>13.3700004222973</v>
      </c>
    </row>
    <row r="6170" spans="1:9" x14ac:dyDescent="0.25">
      <c r="A6170" s="208" t="s">
        <v>8809</v>
      </c>
      <c r="B6170" s="208" t="s">
        <v>17006</v>
      </c>
      <c r="C6170" s="208" t="s">
        <v>13281</v>
      </c>
      <c r="D6170" s="208" t="s">
        <v>15249</v>
      </c>
      <c r="E6170" s="253">
        <v>1.3399999858984479</v>
      </c>
      <c r="F6170" s="245"/>
      <c r="G6170" s="245"/>
      <c r="H6170" s="245"/>
      <c r="I6170" s="210">
        <v>24.6000008445946</v>
      </c>
    </row>
    <row r="6171" spans="1:9" x14ac:dyDescent="0.25">
      <c r="A6171" s="208" t="s">
        <v>8809</v>
      </c>
      <c r="B6171" s="208" t="s">
        <v>17007</v>
      </c>
      <c r="C6171" s="208" t="s">
        <v>13281</v>
      </c>
      <c r="D6171" s="208" t="s">
        <v>15251</v>
      </c>
      <c r="E6171" s="194">
        <v>57.2303903474834</v>
      </c>
      <c r="F6171" s="254"/>
      <c r="G6171" s="255"/>
      <c r="H6171" s="255"/>
      <c r="I6171" s="210">
        <v>38.580001266891898</v>
      </c>
    </row>
    <row r="6172" spans="1:9" x14ac:dyDescent="0.25">
      <c r="A6172" s="208" t="s">
        <v>8809</v>
      </c>
      <c r="B6172" s="208" t="s">
        <v>17008</v>
      </c>
      <c r="C6172" s="208" t="s">
        <v>13281</v>
      </c>
      <c r="D6172" s="208" t="s">
        <v>15253</v>
      </c>
      <c r="E6172" s="194">
        <v>2.1799999770586691</v>
      </c>
      <c r="F6172" s="254"/>
      <c r="G6172" s="255"/>
      <c r="H6172" s="255"/>
      <c r="I6172" s="210">
        <v>84.230002871621622</v>
      </c>
    </row>
    <row r="6173" spans="1:9" x14ac:dyDescent="0.25">
      <c r="A6173" s="208" t="s">
        <v>8809</v>
      </c>
      <c r="B6173" s="208" t="s">
        <v>17009</v>
      </c>
      <c r="C6173" s="208" t="s">
        <v>13281</v>
      </c>
      <c r="D6173" s="208" t="s">
        <v>15251</v>
      </c>
      <c r="E6173" s="194">
        <v>1.309999986214154</v>
      </c>
      <c r="F6173" s="254"/>
      <c r="G6173" s="255"/>
      <c r="H6173" s="255"/>
      <c r="I6173" s="210">
        <v>124.600004222973</v>
      </c>
    </row>
    <row r="6174" spans="1:9" x14ac:dyDescent="0.25">
      <c r="A6174" s="208" t="s">
        <v>8809</v>
      </c>
      <c r="B6174" s="208" t="s">
        <v>17010</v>
      </c>
      <c r="C6174" s="208" t="s">
        <v>13281</v>
      </c>
      <c r="D6174" s="208" t="s">
        <v>15256</v>
      </c>
      <c r="E6174" s="194">
        <v>1.7499999815837941</v>
      </c>
      <c r="F6174" s="254"/>
      <c r="G6174" s="255"/>
      <c r="H6174" s="255"/>
      <c r="I6174" s="210">
        <v>124.600004222973</v>
      </c>
    </row>
    <row r="6175" spans="1:9" x14ac:dyDescent="0.25">
      <c r="A6175" s="208" t="s">
        <v>8809</v>
      </c>
      <c r="B6175" s="208" t="s">
        <v>17011</v>
      </c>
      <c r="C6175" s="208" t="s">
        <v>13281</v>
      </c>
      <c r="D6175" s="208" t="s">
        <v>15258</v>
      </c>
      <c r="E6175" s="253">
        <v>3.3899999643251779</v>
      </c>
      <c r="F6175" s="245"/>
      <c r="G6175" s="245"/>
      <c r="H6175" s="245"/>
      <c r="I6175" s="210">
        <v>60.940002027027028</v>
      </c>
    </row>
    <row r="6176" spans="1:9" x14ac:dyDescent="0.25">
      <c r="A6176" s="208" t="s">
        <v>8809</v>
      </c>
      <c r="B6176" s="208" t="s">
        <v>17012</v>
      </c>
      <c r="C6176" s="208" t="s">
        <v>13281</v>
      </c>
      <c r="D6176" s="208" t="s">
        <v>15260</v>
      </c>
      <c r="E6176" s="194">
        <v>42.944856269983092</v>
      </c>
      <c r="F6176" s="254"/>
      <c r="G6176" s="255"/>
      <c r="H6176" s="255"/>
      <c r="I6176" s="210">
        <v>149.48000506756759</v>
      </c>
    </row>
    <row r="6177" spans="1:9" x14ac:dyDescent="0.25">
      <c r="A6177" s="208" t="s">
        <v>8809</v>
      </c>
      <c r="B6177" s="208" t="s">
        <v>17013</v>
      </c>
      <c r="C6177" s="208" t="s">
        <v>13281</v>
      </c>
      <c r="D6177" s="208" t="s">
        <v>15262</v>
      </c>
      <c r="E6177" s="194">
        <v>1.139999988003157</v>
      </c>
      <c r="F6177" s="254"/>
      <c r="G6177" s="255"/>
      <c r="H6177" s="255"/>
      <c r="I6177" s="210">
        <v>113.8500038851351</v>
      </c>
    </row>
    <row r="6178" spans="1:9" x14ac:dyDescent="0.25">
      <c r="A6178" s="208" t="s">
        <v>8809</v>
      </c>
      <c r="B6178" s="208" t="s">
        <v>17014</v>
      </c>
      <c r="C6178" s="208" t="s">
        <v>13281</v>
      </c>
      <c r="D6178" s="208" t="s">
        <v>15264</v>
      </c>
      <c r="E6178" s="253">
        <v>0.45999999515916867</v>
      </c>
      <c r="F6178" s="245"/>
      <c r="G6178" s="245"/>
      <c r="H6178" s="245"/>
      <c r="I6178" s="210">
        <v>41.050001351351362</v>
      </c>
    </row>
    <row r="6179" spans="1:9" x14ac:dyDescent="0.25">
      <c r="A6179" s="208" t="s">
        <v>8809</v>
      </c>
      <c r="B6179" s="208" t="s">
        <v>17015</v>
      </c>
      <c r="C6179" s="208" t="s">
        <v>13281</v>
      </c>
      <c r="D6179" s="208" t="s">
        <v>15264</v>
      </c>
      <c r="E6179" s="253">
        <v>4.859999948855565</v>
      </c>
      <c r="F6179" s="245"/>
      <c r="G6179" s="245"/>
      <c r="H6179" s="245"/>
      <c r="I6179" s="210">
        <v>43.10000143581081</v>
      </c>
    </row>
    <row r="6180" spans="1:9" x14ac:dyDescent="0.25">
      <c r="A6180" s="208" t="s">
        <v>8809</v>
      </c>
      <c r="B6180" s="208" t="s">
        <v>17016</v>
      </c>
      <c r="C6180" s="208" t="s">
        <v>13281</v>
      </c>
      <c r="D6180" s="208" t="s">
        <v>15269</v>
      </c>
      <c r="E6180" s="194">
        <v>20.0499997890029</v>
      </c>
      <c r="F6180" s="254"/>
      <c r="G6180" s="255"/>
      <c r="H6180" s="255"/>
      <c r="I6180" s="210">
        <v>41.050001351351362</v>
      </c>
    </row>
    <row r="6181" spans="1:9" x14ac:dyDescent="0.25">
      <c r="A6181" s="208" t="s">
        <v>8809</v>
      </c>
      <c r="B6181" s="208" t="s">
        <v>17017</v>
      </c>
      <c r="C6181" s="208" t="s">
        <v>13281</v>
      </c>
      <c r="D6181" s="208" t="s">
        <v>15271</v>
      </c>
      <c r="E6181" s="194">
        <v>26.789999718074188</v>
      </c>
      <c r="F6181" s="254"/>
      <c r="G6181" s="255"/>
      <c r="H6181" s="255"/>
      <c r="I6181" s="210">
        <v>41.080001351351363</v>
      </c>
    </row>
    <row r="6182" spans="1:9" x14ac:dyDescent="0.25">
      <c r="A6182" s="208" t="s">
        <v>8809</v>
      </c>
      <c r="B6182" s="208" t="s">
        <v>17018</v>
      </c>
      <c r="C6182" s="208" t="s">
        <v>13281</v>
      </c>
      <c r="D6182" s="208" t="s">
        <v>15273</v>
      </c>
      <c r="E6182" s="253">
        <v>13.399999964219941</v>
      </c>
      <c r="F6182" s="245"/>
      <c r="G6182" s="245"/>
      <c r="H6182" s="255"/>
      <c r="I6182" s="210">
        <v>42.930001435810809</v>
      </c>
    </row>
    <row r="6183" spans="1:9" x14ac:dyDescent="0.25">
      <c r="A6183" s="208" t="s">
        <v>8809</v>
      </c>
      <c r="B6183" s="208" t="s">
        <v>17019</v>
      </c>
      <c r="C6183" s="208" t="s">
        <v>13281</v>
      </c>
      <c r="D6183" s="208" t="s">
        <v>15264</v>
      </c>
      <c r="E6183" s="253">
        <v>13.370647583576449</v>
      </c>
      <c r="F6183" s="245"/>
      <c r="G6183" s="245"/>
      <c r="H6183" s="255"/>
      <c r="I6183" s="210">
        <v>41.050001351351362</v>
      </c>
    </row>
    <row r="6184" spans="1:9" x14ac:dyDescent="0.25">
      <c r="A6184" s="208" t="s">
        <v>8809</v>
      </c>
      <c r="B6184" s="208" t="s">
        <v>17020</v>
      </c>
      <c r="C6184" s="208" t="s">
        <v>13281</v>
      </c>
      <c r="D6184" s="208" t="s">
        <v>15285</v>
      </c>
      <c r="E6184" s="194">
        <v>13.34999996474612</v>
      </c>
      <c r="F6184" s="254"/>
      <c r="G6184" s="255"/>
      <c r="H6184" s="255"/>
      <c r="I6184" s="210">
        <v>42.020001435810812</v>
      </c>
    </row>
    <row r="6185" spans="1:9" x14ac:dyDescent="0.25">
      <c r="A6185" s="208" t="s">
        <v>8809</v>
      </c>
      <c r="B6185" s="208" t="s">
        <v>17021</v>
      </c>
      <c r="C6185" s="208" t="s">
        <v>13281</v>
      </c>
      <c r="D6185" s="208" t="s">
        <v>15287</v>
      </c>
      <c r="E6185" s="194">
        <v>102.04025654259139</v>
      </c>
      <c r="F6185" s="254"/>
      <c r="G6185" s="255"/>
      <c r="H6185" s="255"/>
      <c r="I6185" s="210">
        <v>42.020001435810812</v>
      </c>
    </row>
    <row r="6186" spans="1:9" x14ac:dyDescent="0.25">
      <c r="A6186" s="208" t="s">
        <v>8809</v>
      </c>
      <c r="B6186" s="208" t="s">
        <v>17022</v>
      </c>
      <c r="C6186" s="208" t="s">
        <v>13281</v>
      </c>
      <c r="D6186" s="208" t="s">
        <v>15251</v>
      </c>
      <c r="E6186" s="253">
        <v>0.34999999631675882</v>
      </c>
      <c r="F6186" s="245"/>
      <c r="G6186" s="245"/>
      <c r="H6186" s="245"/>
      <c r="I6186" s="210">
        <v>37.820001266891893</v>
      </c>
    </row>
    <row r="6187" spans="1:9" x14ac:dyDescent="0.25">
      <c r="A6187" s="208" t="s">
        <v>8809</v>
      </c>
      <c r="B6187" s="208" t="s">
        <v>17023</v>
      </c>
      <c r="C6187" s="208" t="s">
        <v>13281</v>
      </c>
      <c r="D6187" s="208" t="s">
        <v>15290</v>
      </c>
      <c r="E6187" s="194">
        <v>3.2699999655880041</v>
      </c>
      <c r="F6187" s="254"/>
      <c r="G6187" s="255"/>
      <c r="H6187" s="255"/>
      <c r="I6187" s="210">
        <v>42.020001435810812</v>
      </c>
    </row>
    <row r="6188" spans="1:9" x14ac:dyDescent="0.25">
      <c r="A6188" s="208" t="s">
        <v>8809</v>
      </c>
      <c r="B6188" s="208" t="s">
        <v>17024</v>
      </c>
      <c r="C6188" s="208" t="s">
        <v>13281</v>
      </c>
      <c r="D6188" s="208" t="s">
        <v>15292</v>
      </c>
      <c r="E6188" s="253">
        <v>0.39999999579058149</v>
      </c>
      <c r="F6188" s="245"/>
      <c r="G6188" s="245"/>
      <c r="H6188" s="245"/>
      <c r="I6188" s="210">
        <v>116.4500039695946</v>
      </c>
    </row>
    <row r="6189" spans="1:9" x14ac:dyDescent="0.25">
      <c r="A6189" s="208" t="s">
        <v>8809</v>
      </c>
      <c r="B6189" s="208" t="s">
        <v>17025</v>
      </c>
      <c r="C6189" s="208" t="s">
        <v>13281</v>
      </c>
      <c r="D6189" s="208" t="s">
        <v>15294</v>
      </c>
      <c r="E6189" s="253">
        <v>0.14999999842146811</v>
      </c>
      <c r="F6189" s="245"/>
      <c r="G6189" s="245"/>
      <c r="H6189" s="245"/>
      <c r="I6189" s="210">
        <v>73.890002533783786</v>
      </c>
    </row>
    <row r="6190" spans="1:9" x14ac:dyDescent="0.25">
      <c r="A6190" s="208" t="s">
        <v>8809</v>
      </c>
      <c r="B6190" s="208" t="s">
        <v>17026</v>
      </c>
      <c r="C6190" s="208" t="s">
        <v>13281</v>
      </c>
      <c r="D6190" s="208" t="s">
        <v>15296</v>
      </c>
      <c r="E6190" s="194">
        <v>4.4199999534859247</v>
      </c>
      <c r="F6190" s="254"/>
      <c r="G6190" s="255"/>
      <c r="H6190" s="255"/>
      <c r="I6190" s="210">
        <v>73.890002533783786</v>
      </c>
    </row>
    <row r="6191" spans="1:9" x14ac:dyDescent="0.25">
      <c r="A6191" s="208" t="s">
        <v>8809</v>
      </c>
      <c r="B6191" s="208" t="s">
        <v>17027</v>
      </c>
      <c r="C6191" s="208" t="s">
        <v>13281</v>
      </c>
      <c r="D6191" s="208"/>
      <c r="E6191" s="253">
        <v>6.9999999263351764E-2</v>
      </c>
      <c r="F6191" s="245"/>
      <c r="G6191" s="245"/>
      <c r="H6191" s="245"/>
      <c r="I6191" s="210">
        <v>2.4700000844594601</v>
      </c>
    </row>
    <row r="6192" spans="1:9" x14ac:dyDescent="0.25">
      <c r="A6192" s="208" t="s">
        <v>8809</v>
      </c>
      <c r="B6192" s="208" t="s">
        <v>17028</v>
      </c>
      <c r="C6192" s="208" t="s">
        <v>13281</v>
      </c>
      <c r="D6192" s="208"/>
      <c r="E6192" s="253">
        <v>6.9999999263351764E-2</v>
      </c>
      <c r="F6192" s="245"/>
      <c r="G6192" s="245"/>
      <c r="H6192" s="245"/>
      <c r="I6192" s="210">
        <v>2.4700000844594601</v>
      </c>
    </row>
    <row r="6193" spans="1:9" x14ac:dyDescent="0.25">
      <c r="A6193" s="208" t="s">
        <v>8809</v>
      </c>
      <c r="B6193" s="260" t="s">
        <v>17029</v>
      </c>
      <c r="C6193" s="208" t="s">
        <v>13281</v>
      </c>
      <c r="D6193" s="208" t="s">
        <v>14018</v>
      </c>
      <c r="E6193" s="253">
        <v>3.6495553417568498</v>
      </c>
      <c r="F6193" s="245"/>
      <c r="G6193" s="245"/>
      <c r="H6193" s="245"/>
      <c r="I6193" s="210">
        <v>236.4100080236486</v>
      </c>
    </row>
    <row r="6194" spans="1:9" x14ac:dyDescent="0.25">
      <c r="A6194" s="208" t="s">
        <v>8809</v>
      </c>
      <c r="B6194" s="260" t="s">
        <v>17030</v>
      </c>
      <c r="C6194" s="208" t="s">
        <v>13281</v>
      </c>
      <c r="D6194" s="208" t="s">
        <v>14047</v>
      </c>
      <c r="E6194" s="194">
        <v>42.944856269983092</v>
      </c>
      <c r="F6194" s="254"/>
      <c r="G6194" s="255"/>
      <c r="H6194" s="255"/>
      <c r="I6194" s="210">
        <v>214.34000726351351</v>
      </c>
    </row>
    <row r="6195" spans="1:9" x14ac:dyDescent="0.25">
      <c r="A6195" s="208" t="s">
        <v>8809</v>
      </c>
      <c r="B6195" s="260" t="s">
        <v>17031</v>
      </c>
      <c r="C6195" s="208" t="s">
        <v>13281</v>
      </c>
      <c r="D6195" s="208"/>
      <c r="E6195" s="253">
        <v>0.45999999515916867</v>
      </c>
      <c r="F6195" s="245"/>
      <c r="G6195" s="245"/>
      <c r="H6195" s="245"/>
      <c r="I6195" s="210">
        <v>41.050001351351362</v>
      </c>
    </row>
    <row r="6196" spans="1:9" x14ac:dyDescent="0.25">
      <c r="A6196" s="208" t="s">
        <v>8809</v>
      </c>
      <c r="B6196" s="260" t="s">
        <v>17032</v>
      </c>
      <c r="C6196" s="208" t="s">
        <v>13281</v>
      </c>
      <c r="D6196" s="208"/>
      <c r="E6196" s="253">
        <v>0.45999999515916867</v>
      </c>
      <c r="F6196" s="245"/>
      <c r="G6196" s="245"/>
      <c r="H6196" s="245"/>
      <c r="I6196" s="210">
        <v>41.050001351351362</v>
      </c>
    </row>
    <row r="6197" spans="1:9" x14ac:dyDescent="0.25">
      <c r="A6197" s="208" t="s">
        <v>8809</v>
      </c>
      <c r="B6197" s="260" t="s">
        <v>17033</v>
      </c>
      <c r="C6197" s="208" t="s">
        <v>13281</v>
      </c>
      <c r="D6197" s="208"/>
      <c r="E6197" s="253">
        <v>0.45999999515916867</v>
      </c>
      <c r="F6197" s="245"/>
      <c r="G6197" s="245"/>
      <c r="H6197" s="245"/>
      <c r="I6197" s="210">
        <v>41.050001351351362</v>
      </c>
    </row>
    <row r="6198" spans="1:9" x14ac:dyDescent="0.25">
      <c r="A6198" s="208" t="s">
        <v>8809</v>
      </c>
      <c r="B6198" s="260" t="s">
        <v>17034</v>
      </c>
      <c r="C6198" s="208" t="s">
        <v>13281</v>
      </c>
      <c r="D6198" s="208"/>
      <c r="E6198" s="253">
        <v>0.45999999515916867</v>
      </c>
      <c r="F6198" s="245"/>
      <c r="G6198" s="245"/>
      <c r="H6198" s="245"/>
      <c r="I6198" s="210">
        <v>41.050001351351362</v>
      </c>
    </row>
    <row r="6199" spans="1:9" x14ac:dyDescent="0.25">
      <c r="A6199" s="208" t="s">
        <v>8809</v>
      </c>
      <c r="B6199" s="260" t="s">
        <v>17035</v>
      </c>
      <c r="C6199" s="208" t="s">
        <v>13281</v>
      </c>
      <c r="D6199" s="208"/>
      <c r="E6199" s="253">
        <v>0.45999999515916867</v>
      </c>
      <c r="F6199" s="245"/>
      <c r="G6199" s="245"/>
      <c r="H6199" s="245"/>
      <c r="I6199" s="210">
        <v>41.050001351351362</v>
      </c>
    </row>
    <row r="6200" spans="1:9" x14ac:dyDescent="0.25">
      <c r="A6200" s="208" t="s">
        <v>8809</v>
      </c>
      <c r="B6200" s="260" t="s">
        <v>17036</v>
      </c>
      <c r="C6200" s="208" t="s">
        <v>13281</v>
      </c>
      <c r="D6200" s="208"/>
      <c r="E6200" s="253">
        <v>0.45999999515916867</v>
      </c>
      <c r="F6200" s="245"/>
      <c r="G6200" s="245"/>
      <c r="H6200" s="245"/>
      <c r="I6200" s="210">
        <v>41.050001351351362</v>
      </c>
    </row>
    <row r="6201" spans="1:9" x14ac:dyDescent="0.25">
      <c r="A6201" s="208" t="s">
        <v>8809</v>
      </c>
      <c r="B6201" s="208">
        <v>85311115</v>
      </c>
      <c r="C6201" s="208" t="s">
        <v>8818</v>
      </c>
      <c r="D6201" s="208" t="s">
        <v>10837</v>
      </c>
      <c r="E6201" s="253">
        <v>25.889999727545391</v>
      </c>
      <c r="F6201" s="245"/>
      <c r="G6201" s="245"/>
      <c r="H6201" s="245"/>
      <c r="I6201" s="210">
        <v>0.35</v>
      </c>
    </row>
    <row r="6202" spans="1:9" x14ac:dyDescent="0.25">
      <c r="A6202" s="208" t="s">
        <v>8809</v>
      </c>
      <c r="B6202" s="208">
        <v>85311187</v>
      </c>
      <c r="C6202" s="208" t="s">
        <v>8811</v>
      </c>
      <c r="D6202" s="208" t="s">
        <v>10843</v>
      </c>
      <c r="E6202" s="253">
        <v>64.869999948750333</v>
      </c>
      <c r="F6202" s="245"/>
      <c r="G6202" s="245"/>
      <c r="H6202" s="255"/>
      <c r="I6202" s="210">
        <v>8.7599999999999997E-2</v>
      </c>
    </row>
    <row r="6203" spans="1:9" x14ac:dyDescent="0.25">
      <c r="A6203" s="208" t="s">
        <v>8809</v>
      </c>
      <c r="B6203" s="208">
        <v>85311277</v>
      </c>
      <c r="C6203" s="208" t="s">
        <v>8820</v>
      </c>
      <c r="D6203" s="208" t="s">
        <v>9655</v>
      </c>
      <c r="E6203" s="194">
        <v>26.494487803267688</v>
      </c>
      <c r="F6203" s="254"/>
      <c r="G6203" s="255"/>
      <c r="H6203" s="255"/>
      <c r="I6203" s="210">
        <v>1.90000008445946</v>
      </c>
    </row>
    <row r="6204" spans="1:9" x14ac:dyDescent="0.25">
      <c r="A6204" s="208" t="s">
        <v>8809</v>
      </c>
      <c r="B6204" s="208">
        <v>85311279</v>
      </c>
      <c r="C6204" s="208" t="s">
        <v>8820</v>
      </c>
      <c r="D6204" s="208" t="s">
        <v>10849</v>
      </c>
      <c r="E6204" s="194">
        <v>3.9885924336901608</v>
      </c>
      <c r="F6204" s="254"/>
      <c r="G6204" s="255"/>
      <c r="H6204" s="255"/>
      <c r="I6204" s="210">
        <v>1.28</v>
      </c>
    </row>
    <row r="6205" spans="1:9" x14ac:dyDescent="0.25">
      <c r="A6205" s="208" t="s">
        <v>8809</v>
      </c>
      <c r="B6205" s="208">
        <v>85311317</v>
      </c>
      <c r="C6205" s="208" t="s">
        <v>8811</v>
      </c>
      <c r="D6205" s="208" t="s">
        <v>10486</v>
      </c>
      <c r="E6205" s="194">
        <v>1.2499999868455669</v>
      </c>
      <c r="F6205" s="254"/>
      <c r="G6205" s="255"/>
      <c r="H6205" s="255"/>
      <c r="I6205" s="210">
        <v>9.9100000000000008E-2</v>
      </c>
    </row>
    <row r="6206" spans="1:9" x14ac:dyDescent="0.25">
      <c r="A6206" s="208" t="s">
        <v>8809</v>
      </c>
      <c r="B6206" s="208">
        <v>96323981</v>
      </c>
      <c r="C6206" s="208" t="s">
        <v>8818</v>
      </c>
      <c r="D6206" s="208" t="s">
        <v>10859</v>
      </c>
      <c r="E6206" s="194">
        <v>61.130871232508589</v>
      </c>
      <c r="F6206" s="254"/>
      <c r="G6206" s="255"/>
      <c r="H6206" s="255"/>
      <c r="I6206" s="210">
        <v>4.5300001689189191</v>
      </c>
    </row>
    <row r="6207" spans="1:9" x14ac:dyDescent="0.25">
      <c r="A6207" s="208" t="s">
        <v>8809</v>
      </c>
      <c r="B6207" s="208">
        <v>357971939</v>
      </c>
      <c r="C6207" s="208" t="s">
        <v>10828</v>
      </c>
      <c r="D6207" s="208" t="s">
        <v>13197</v>
      </c>
      <c r="E6207" s="253">
        <v>2.824788183901203</v>
      </c>
      <c r="F6207" s="245"/>
      <c r="G6207" s="245"/>
      <c r="H6207" s="255"/>
      <c r="I6207" s="210">
        <v>0.04</v>
      </c>
    </row>
    <row r="6208" spans="1:9" x14ac:dyDescent="0.25">
      <c r="A6208" s="208" t="s">
        <v>8809</v>
      </c>
      <c r="B6208" s="208">
        <v>377860250</v>
      </c>
      <c r="C6208" s="208" t="s">
        <v>10828</v>
      </c>
      <c r="D6208" s="208" t="s">
        <v>13198</v>
      </c>
      <c r="E6208" s="253">
        <v>51.899999980005262</v>
      </c>
      <c r="F6208" s="245"/>
      <c r="G6208" s="245"/>
      <c r="H6208" s="245"/>
      <c r="I6208" s="210">
        <v>0</v>
      </c>
    </row>
    <row r="6209" spans="1:9" x14ac:dyDescent="0.25">
      <c r="A6209" s="208" t="s">
        <v>8809</v>
      </c>
      <c r="B6209" s="208" t="s">
        <v>13199</v>
      </c>
      <c r="C6209" s="208" t="s">
        <v>10828</v>
      </c>
      <c r="D6209" s="208" t="s">
        <v>13200</v>
      </c>
      <c r="E6209" s="194">
        <v>5.3068928670676891</v>
      </c>
      <c r="F6209" s="254"/>
      <c r="G6209" s="255"/>
      <c r="H6209" s="255"/>
      <c r="I6209" s="210">
        <v>0.21</v>
      </c>
    </row>
    <row r="6210" spans="1:9" x14ac:dyDescent="0.25">
      <c r="A6210" s="208" t="s">
        <v>8809</v>
      </c>
      <c r="B6210" s="208" t="s">
        <v>13201</v>
      </c>
      <c r="C6210" s="208" t="s">
        <v>10828</v>
      </c>
      <c r="D6210" s="208" t="s">
        <v>13202</v>
      </c>
      <c r="E6210" s="194">
        <v>2.5299999733754279</v>
      </c>
      <c r="F6210" s="254"/>
      <c r="G6210" s="255"/>
      <c r="H6210" s="255"/>
      <c r="I6210" s="210">
        <v>0.06</v>
      </c>
    </row>
    <row r="6211" spans="1:9" x14ac:dyDescent="0.25">
      <c r="A6211" s="208" t="s">
        <v>8809</v>
      </c>
      <c r="B6211" s="208">
        <v>551999616</v>
      </c>
      <c r="C6211" s="208" t="s">
        <v>10828</v>
      </c>
      <c r="D6211" s="208" t="s">
        <v>13042</v>
      </c>
      <c r="E6211" s="194">
        <v>3.2381041490333691</v>
      </c>
      <c r="F6211" s="254"/>
      <c r="G6211" s="255"/>
      <c r="H6211" s="255"/>
      <c r="I6211" s="210">
        <v>0</v>
      </c>
    </row>
    <row r="6212" spans="1:9" x14ac:dyDescent="0.25">
      <c r="A6212" s="208" t="s">
        <v>8809</v>
      </c>
      <c r="B6212" s="208" t="s">
        <v>17037</v>
      </c>
      <c r="C6212" s="208" t="s">
        <v>13281</v>
      </c>
      <c r="D6212" s="208" t="s">
        <v>15301</v>
      </c>
      <c r="E6212" s="194">
        <v>2.6005000515601151</v>
      </c>
      <c r="F6212" s="254"/>
      <c r="G6212" s="255"/>
      <c r="H6212" s="255"/>
      <c r="I6212" s="210">
        <v>0.2</v>
      </c>
    </row>
    <row r="6213" spans="1:9" x14ac:dyDescent="0.25">
      <c r="A6213" s="208" t="s">
        <v>8809</v>
      </c>
      <c r="B6213" s="208" t="s">
        <v>17038</v>
      </c>
      <c r="C6213" s="208" t="s">
        <v>13281</v>
      </c>
      <c r="D6213" s="208" t="s">
        <v>12410</v>
      </c>
      <c r="E6213" s="253">
        <v>0.47999999494869777</v>
      </c>
      <c r="F6213" s="245"/>
      <c r="G6213" s="245"/>
      <c r="H6213" s="245"/>
      <c r="I6213" s="210">
        <v>1.44000008445946</v>
      </c>
    </row>
    <row r="6214" spans="1:9" x14ac:dyDescent="0.25">
      <c r="A6214" s="208" t="s">
        <v>8809</v>
      </c>
      <c r="B6214" s="208" t="s">
        <v>17039</v>
      </c>
      <c r="C6214" s="208" t="s">
        <v>13281</v>
      </c>
      <c r="D6214" s="208" t="s">
        <v>15304</v>
      </c>
      <c r="E6214" s="194">
        <v>3.107099993611155</v>
      </c>
      <c r="F6214" s="254"/>
      <c r="G6214" s="255"/>
      <c r="H6214" s="255"/>
      <c r="I6214" s="210">
        <v>3.14000008445946</v>
      </c>
    </row>
    <row r="6215" spans="1:9" x14ac:dyDescent="0.25">
      <c r="A6215" s="208" t="s">
        <v>8809</v>
      </c>
      <c r="B6215" s="208" t="s">
        <v>17040</v>
      </c>
      <c r="C6215" s="208" t="s">
        <v>13281</v>
      </c>
      <c r="D6215" s="208" t="s">
        <v>15306</v>
      </c>
      <c r="E6215" s="194">
        <v>2.239699950121548</v>
      </c>
      <c r="F6215" s="254"/>
      <c r="G6215" s="255"/>
      <c r="H6215" s="255"/>
      <c r="I6215" s="210">
        <v>1.750000084459459</v>
      </c>
    </row>
    <row r="6216" spans="1:9" x14ac:dyDescent="0.25">
      <c r="A6216" s="208" t="s">
        <v>8809</v>
      </c>
      <c r="B6216" s="208" t="s">
        <v>17041</v>
      </c>
      <c r="C6216" s="208" t="s">
        <v>13281</v>
      </c>
      <c r="D6216" s="208" t="s">
        <v>12264</v>
      </c>
      <c r="E6216" s="253">
        <v>1.9898000316779789</v>
      </c>
      <c r="F6216" s="245"/>
      <c r="G6216" s="245"/>
      <c r="H6216" s="255"/>
      <c r="I6216" s="210">
        <v>0.8</v>
      </c>
    </row>
    <row r="6217" spans="1:9" x14ac:dyDescent="0.25">
      <c r="A6217" s="208" t="s">
        <v>8809</v>
      </c>
      <c r="B6217" s="208" t="s">
        <v>17042</v>
      </c>
      <c r="C6217" s="208" t="s">
        <v>13281</v>
      </c>
      <c r="D6217" s="208" t="s">
        <v>15311</v>
      </c>
      <c r="E6217" s="194">
        <v>7.082106423761048</v>
      </c>
      <c r="F6217" s="254"/>
      <c r="G6217" s="255"/>
      <c r="H6217" s="255"/>
      <c r="I6217" s="210">
        <v>0.52</v>
      </c>
    </row>
    <row r="6218" spans="1:9" x14ac:dyDescent="0.25">
      <c r="A6218" s="208" t="s">
        <v>8809</v>
      </c>
      <c r="B6218" s="208" t="s">
        <v>17043</v>
      </c>
      <c r="C6218" s="208" t="s">
        <v>13281</v>
      </c>
      <c r="D6218" s="208" t="s">
        <v>15309</v>
      </c>
      <c r="E6218" s="253">
        <v>2.206399976780848</v>
      </c>
      <c r="F6218" s="245"/>
      <c r="G6218" s="245"/>
      <c r="H6218" s="245"/>
      <c r="I6218" s="210">
        <v>3.0900000844594602</v>
      </c>
    </row>
    <row r="6219" spans="1:9" x14ac:dyDescent="0.25">
      <c r="A6219" s="208" t="s">
        <v>8809</v>
      </c>
      <c r="B6219" s="208" t="s">
        <v>17044</v>
      </c>
      <c r="C6219" s="208" t="s">
        <v>13281</v>
      </c>
      <c r="D6219" s="208" t="s">
        <v>15320</v>
      </c>
      <c r="E6219" s="194">
        <v>14.03999995748487</v>
      </c>
      <c r="F6219" s="254"/>
      <c r="G6219" s="255"/>
      <c r="H6219" s="255"/>
      <c r="I6219" s="210">
        <v>5.4800001689189193</v>
      </c>
    </row>
    <row r="6220" spans="1:9" x14ac:dyDescent="0.25">
      <c r="A6220" s="208" t="s">
        <v>8809</v>
      </c>
      <c r="B6220" s="208" t="s">
        <v>17045</v>
      </c>
      <c r="C6220" s="208" t="s">
        <v>13281</v>
      </c>
      <c r="D6220" s="208" t="s">
        <v>15326</v>
      </c>
      <c r="E6220" s="253">
        <v>5.9999999368587222E-2</v>
      </c>
      <c r="F6220" s="245"/>
      <c r="G6220" s="245"/>
      <c r="H6220" s="245"/>
      <c r="I6220" s="210">
        <v>0.18</v>
      </c>
    </row>
    <row r="6221" spans="1:9" x14ac:dyDescent="0.25">
      <c r="A6221" s="208" t="s">
        <v>8809</v>
      </c>
      <c r="B6221" s="208" t="s">
        <v>17046</v>
      </c>
      <c r="C6221" s="208" t="s">
        <v>13281</v>
      </c>
      <c r="D6221" s="208" t="s">
        <v>12264</v>
      </c>
      <c r="E6221" s="194">
        <v>1.099999988424099</v>
      </c>
      <c r="F6221" s="254"/>
      <c r="G6221" s="255"/>
      <c r="H6221" s="255"/>
      <c r="I6221" s="210">
        <v>950.14003209459452</v>
      </c>
    </row>
    <row r="6222" spans="1:9" x14ac:dyDescent="0.25">
      <c r="A6222" s="208" t="s">
        <v>8809</v>
      </c>
      <c r="B6222" s="208" t="s">
        <v>17047</v>
      </c>
      <c r="C6222" s="208" t="s">
        <v>13281</v>
      </c>
      <c r="D6222" s="208" t="s">
        <v>15375</v>
      </c>
      <c r="E6222" s="194">
        <v>3.2929281421422978</v>
      </c>
      <c r="F6222" s="254"/>
      <c r="G6222" s="255"/>
      <c r="H6222" s="255"/>
      <c r="I6222" s="210">
        <v>950.14003209459452</v>
      </c>
    </row>
    <row r="6223" spans="1:9" x14ac:dyDescent="0.25">
      <c r="A6223" s="208" t="s">
        <v>8809</v>
      </c>
      <c r="B6223" s="208" t="s">
        <v>17048</v>
      </c>
      <c r="C6223" s="208" t="s">
        <v>13281</v>
      </c>
      <c r="D6223" s="208" t="s">
        <v>15332</v>
      </c>
      <c r="E6223" s="194">
        <v>0.33999999642199419</v>
      </c>
      <c r="F6223" s="254"/>
      <c r="G6223" s="255"/>
      <c r="H6223" s="255"/>
      <c r="I6223" s="210">
        <v>0.55999996987107259</v>
      </c>
    </row>
    <row r="6224" spans="1:9" x14ac:dyDescent="0.25">
      <c r="A6224" s="208" t="s">
        <v>8809</v>
      </c>
      <c r="B6224" s="208" t="s">
        <v>17049</v>
      </c>
      <c r="C6224" s="208" t="s">
        <v>13281</v>
      </c>
      <c r="D6224" s="208" t="s">
        <v>15334</v>
      </c>
      <c r="E6224" s="194">
        <v>27.559999709971059</v>
      </c>
      <c r="F6224" s="254"/>
      <c r="G6224" s="255"/>
      <c r="H6224" s="255"/>
      <c r="I6224" s="210">
        <v>0.73999997363718861</v>
      </c>
    </row>
    <row r="6225" spans="1:9" x14ac:dyDescent="0.25">
      <c r="A6225" s="208" t="s">
        <v>8809</v>
      </c>
      <c r="B6225" s="208" t="s">
        <v>17050</v>
      </c>
      <c r="C6225" s="208" t="s">
        <v>13281</v>
      </c>
      <c r="D6225" s="208" t="s">
        <v>15336</v>
      </c>
      <c r="E6225" s="253">
        <v>27.559999709971059</v>
      </c>
      <c r="F6225" s="245"/>
      <c r="G6225" s="245"/>
      <c r="H6225" s="255"/>
      <c r="I6225" s="210">
        <v>0.59999998116942044</v>
      </c>
    </row>
    <row r="6226" spans="1:9" x14ac:dyDescent="0.25">
      <c r="A6226" s="208" t="s">
        <v>8809</v>
      </c>
      <c r="B6226" s="208" t="s">
        <v>17051</v>
      </c>
      <c r="C6226" s="208" t="s">
        <v>13281</v>
      </c>
      <c r="D6226" s="208" t="s">
        <v>15340</v>
      </c>
      <c r="E6226" s="194">
        <v>5.9999999368587222E-2</v>
      </c>
      <c r="F6226" s="254"/>
      <c r="G6226" s="255"/>
      <c r="H6226" s="255"/>
      <c r="I6226" s="210">
        <v>0.72000001506446365</v>
      </c>
    </row>
    <row r="6227" spans="1:9" x14ac:dyDescent="0.25">
      <c r="A6227" s="208" t="s">
        <v>8809</v>
      </c>
      <c r="B6227" s="208" t="s">
        <v>17052</v>
      </c>
      <c r="C6227" s="208" t="s">
        <v>13281</v>
      </c>
      <c r="D6227" s="208" t="s">
        <v>15342</v>
      </c>
      <c r="E6227" s="253">
        <v>0.62999999337016588</v>
      </c>
      <c r="F6227" s="245"/>
      <c r="G6227" s="245"/>
      <c r="H6227" s="245"/>
      <c r="I6227" s="210">
        <v>1.8399999548066091</v>
      </c>
    </row>
    <row r="6228" spans="1:9" x14ac:dyDescent="0.25">
      <c r="A6228" s="208" t="s">
        <v>8809</v>
      </c>
      <c r="B6228" s="208" t="s">
        <v>17053</v>
      </c>
      <c r="C6228" s="208" t="s">
        <v>13281</v>
      </c>
      <c r="D6228" s="208" t="s">
        <v>15354</v>
      </c>
      <c r="E6228" s="253">
        <v>7.9999999158116286E-2</v>
      </c>
      <c r="F6228" s="245"/>
      <c r="G6228" s="245"/>
      <c r="H6228" s="245"/>
      <c r="I6228" s="210">
        <v>5.5599997815652769</v>
      </c>
    </row>
    <row r="6229" spans="1:9" x14ac:dyDescent="0.25">
      <c r="A6229" s="208" t="s">
        <v>8809</v>
      </c>
      <c r="B6229" s="208" t="s">
        <v>17054</v>
      </c>
      <c r="C6229" s="208" t="s">
        <v>13281</v>
      </c>
      <c r="D6229" s="208" t="s">
        <v>15366</v>
      </c>
      <c r="E6229" s="194">
        <v>2.1999999768481979</v>
      </c>
      <c r="F6229" s="254"/>
      <c r="G6229" s="255"/>
      <c r="H6229" s="255"/>
      <c r="I6229" s="210">
        <v>1.659999951040493</v>
      </c>
    </row>
    <row r="6230" spans="1:9" x14ac:dyDescent="0.25">
      <c r="A6230" s="208" t="s">
        <v>8809</v>
      </c>
      <c r="B6230" s="208" t="s">
        <v>17055</v>
      </c>
      <c r="C6230" s="208" t="s">
        <v>13281</v>
      </c>
      <c r="D6230" s="208" t="s">
        <v>15368</v>
      </c>
      <c r="E6230" s="194">
        <v>38.979999589792158</v>
      </c>
      <c r="F6230" s="254"/>
      <c r="G6230" s="255"/>
      <c r="H6230" s="255"/>
      <c r="I6230" s="210">
        <v>454.20998289995072</v>
      </c>
    </row>
    <row r="6231" spans="1:9" x14ac:dyDescent="0.25">
      <c r="A6231" s="208" t="s">
        <v>8809</v>
      </c>
      <c r="B6231" s="208" t="s">
        <v>17056</v>
      </c>
      <c r="C6231" s="208" t="s">
        <v>13281</v>
      </c>
      <c r="D6231" s="208" t="s">
        <v>15370</v>
      </c>
      <c r="E6231" s="194">
        <v>4.8299999491712722</v>
      </c>
      <c r="F6231" s="254"/>
      <c r="G6231" s="255"/>
      <c r="H6231" s="255"/>
      <c r="I6231" s="210">
        <v>454.20998289995072</v>
      </c>
    </row>
    <row r="6232" spans="1:9" x14ac:dyDescent="0.25">
      <c r="A6232" s="208" t="s">
        <v>8809</v>
      </c>
      <c r="B6232" s="208" t="s">
        <v>17057</v>
      </c>
      <c r="C6232" s="208" t="s">
        <v>13281</v>
      </c>
      <c r="D6232" s="208" t="s">
        <v>15368</v>
      </c>
      <c r="E6232" s="194">
        <v>10.51999999452776</v>
      </c>
      <c r="F6232" s="254"/>
      <c r="G6232" s="255"/>
      <c r="H6232" s="255"/>
      <c r="I6232" s="210">
        <v>950.1399642143665</v>
      </c>
    </row>
    <row r="6233" spans="1:9" x14ac:dyDescent="0.25">
      <c r="A6233" s="208" t="s">
        <v>8809</v>
      </c>
      <c r="B6233" s="208" t="s">
        <v>17058</v>
      </c>
      <c r="C6233" s="208" t="s">
        <v>13281</v>
      </c>
      <c r="D6233" s="208" t="s">
        <v>15368</v>
      </c>
      <c r="E6233" s="253">
        <v>0.21870002400736621</v>
      </c>
      <c r="F6233" s="245"/>
      <c r="G6233" s="245"/>
      <c r="H6233" s="245"/>
      <c r="I6233" s="210">
        <v>950.1399642143665</v>
      </c>
    </row>
    <row r="6234" spans="1:9" x14ac:dyDescent="0.25">
      <c r="A6234" s="208" t="s">
        <v>8809</v>
      </c>
      <c r="B6234" s="208" t="s">
        <v>17059</v>
      </c>
      <c r="C6234" s="208" t="s">
        <v>13281</v>
      </c>
      <c r="D6234" s="208"/>
      <c r="E6234" s="253">
        <v>0.13809997223783241</v>
      </c>
      <c r="F6234" s="245"/>
      <c r="G6234" s="245"/>
      <c r="H6234" s="245"/>
      <c r="I6234" s="210">
        <v>0.7999999435082612</v>
      </c>
    </row>
    <row r="6235" spans="1:9" x14ac:dyDescent="0.25">
      <c r="A6235" s="208" t="s">
        <v>8809</v>
      </c>
      <c r="B6235" s="208" t="s">
        <v>17060</v>
      </c>
      <c r="C6235" s="208" t="s">
        <v>13281</v>
      </c>
      <c r="D6235" s="208"/>
      <c r="E6235" s="194">
        <v>7.082106423761048</v>
      </c>
      <c r="F6235" s="254"/>
      <c r="G6235" s="255"/>
      <c r="H6235" s="255"/>
      <c r="I6235" s="210">
        <v>0.52</v>
      </c>
    </row>
    <row r="6236" spans="1:9" x14ac:dyDescent="0.25">
      <c r="A6236" s="208" t="s">
        <v>8809</v>
      </c>
      <c r="B6236" s="208" t="s">
        <v>17061</v>
      </c>
      <c r="C6236" s="208" t="s">
        <v>13281</v>
      </c>
      <c r="D6236" s="208"/>
      <c r="E6236" s="253">
        <v>0.12999999863193901</v>
      </c>
      <c r="F6236" s="245"/>
      <c r="G6236" s="245"/>
      <c r="H6236" s="255"/>
      <c r="I6236" s="210">
        <v>0.51999995857272485</v>
      </c>
    </row>
    <row r="6237" spans="1:9" x14ac:dyDescent="0.25">
      <c r="A6237" s="208" t="s">
        <v>8809</v>
      </c>
      <c r="B6237" s="260" t="s">
        <v>17062</v>
      </c>
      <c r="C6237" s="208" t="s">
        <v>13281</v>
      </c>
      <c r="D6237" s="208"/>
      <c r="E6237" s="253">
        <v>0.13809997223783241</v>
      </c>
      <c r="F6237" s="245"/>
      <c r="G6237" s="245"/>
      <c r="H6237" s="245"/>
      <c r="I6237" s="210">
        <v>0.7999999435082612</v>
      </c>
    </row>
    <row r="6238" spans="1:9" x14ac:dyDescent="0.25">
      <c r="A6238" s="208" t="s">
        <v>8809</v>
      </c>
      <c r="B6238" s="260" t="s">
        <v>17063</v>
      </c>
      <c r="E6238" s="253"/>
      <c r="F6238" s="245"/>
      <c r="G6238" s="245"/>
      <c r="H6238" s="245"/>
      <c r="I6238" s="210">
        <v>0.7999999435082612</v>
      </c>
    </row>
    <row r="6239" spans="1:9" x14ac:dyDescent="0.25">
      <c r="A6239" s="208" t="s">
        <v>8809</v>
      </c>
      <c r="B6239" s="208" t="s">
        <v>17064</v>
      </c>
      <c r="C6239" s="208" t="s">
        <v>13281</v>
      </c>
      <c r="D6239" s="208"/>
      <c r="E6239" s="253">
        <v>5.9999999368587222E-2</v>
      </c>
      <c r="F6239" s="245"/>
      <c r="G6239" s="245"/>
      <c r="H6239" s="245"/>
      <c r="I6239" s="210">
        <v>0.18</v>
      </c>
    </row>
    <row r="6240" spans="1:9" x14ac:dyDescent="0.25">
      <c r="A6240" s="208" t="s">
        <v>8809</v>
      </c>
      <c r="B6240" s="208" t="s">
        <v>17065</v>
      </c>
      <c r="C6240" s="208" t="s">
        <v>13281</v>
      </c>
      <c r="D6240" s="208"/>
      <c r="E6240" s="253">
        <v>5.9999999368587222E-2</v>
      </c>
      <c r="F6240" s="245"/>
      <c r="G6240" s="245"/>
      <c r="H6240" s="245"/>
      <c r="I6240" s="210">
        <v>0.18</v>
      </c>
    </row>
    <row r="6241" spans="1:9" x14ac:dyDescent="0.25">
      <c r="A6241" s="208" t="s">
        <v>8809</v>
      </c>
      <c r="B6241" s="208" t="s">
        <v>17066</v>
      </c>
      <c r="C6241" s="208" t="s">
        <v>13281</v>
      </c>
      <c r="D6241" s="208"/>
      <c r="E6241" s="194">
        <v>3.5034990423204522</v>
      </c>
      <c r="F6241" s="254"/>
      <c r="G6241" s="255"/>
      <c r="H6241" s="255"/>
      <c r="I6241" s="210">
        <v>0.76</v>
      </c>
    </row>
    <row r="6242" spans="1:9" x14ac:dyDescent="0.25">
      <c r="A6242" s="208" t="s">
        <v>8809</v>
      </c>
      <c r="B6242" s="208" t="s">
        <v>17067</v>
      </c>
      <c r="C6242" s="208" t="s">
        <v>13281</v>
      </c>
      <c r="D6242" s="208"/>
      <c r="E6242" s="194">
        <v>3.5034990423204522</v>
      </c>
      <c r="F6242" s="254"/>
      <c r="G6242" s="255"/>
      <c r="H6242" s="255"/>
      <c r="I6242" s="210">
        <v>0.76</v>
      </c>
    </row>
    <row r="6243" spans="1:9" x14ac:dyDescent="0.25">
      <c r="A6243" s="208" t="s">
        <v>8809</v>
      </c>
      <c r="B6243" s="208" t="s">
        <v>17068</v>
      </c>
      <c r="C6243" s="208" t="s">
        <v>13281</v>
      </c>
      <c r="D6243" s="208"/>
      <c r="E6243" s="194">
        <v>3.5034990423204522</v>
      </c>
      <c r="F6243" s="254"/>
      <c r="G6243" s="255"/>
      <c r="H6243" s="255"/>
      <c r="I6243" s="210">
        <v>0.76</v>
      </c>
    </row>
    <row r="6244" spans="1:9" x14ac:dyDescent="0.25">
      <c r="A6244" s="208" t="s">
        <v>8809</v>
      </c>
      <c r="B6244" s="260" t="s">
        <v>17069</v>
      </c>
      <c r="E6244" s="253"/>
      <c r="F6244" s="245"/>
      <c r="G6244" s="245"/>
      <c r="H6244" s="245"/>
      <c r="I6244" s="210">
        <v>0.76</v>
      </c>
    </row>
    <row r="6245" spans="1:9" x14ac:dyDescent="0.25">
      <c r="A6245" s="208" t="s">
        <v>8809</v>
      </c>
      <c r="B6245" s="260" t="s">
        <v>17070</v>
      </c>
      <c r="E6245" s="253"/>
      <c r="F6245" s="245"/>
      <c r="G6245" s="245"/>
      <c r="H6245" s="245"/>
      <c r="I6245" s="210">
        <v>0.76</v>
      </c>
    </row>
    <row r="6246" spans="1:9" x14ac:dyDescent="0.25">
      <c r="A6246" s="208" t="s">
        <v>8809</v>
      </c>
      <c r="B6246" s="260" t="s">
        <v>17071</v>
      </c>
      <c r="C6246" s="208" t="s">
        <v>13281</v>
      </c>
      <c r="D6246" s="208"/>
      <c r="E6246" s="194">
        <v>7.082106423761048</v>
      </c>
      <c r="F6246" s="254"/>
      <c r="G6246" s="255"/>
      <c r="H6246" s="255"/>
      <c r="I6246" s="210">
        <v>0.52</v>
      </c>
    </row>
    <row r="6247" spans="1:9" x14ac:dyDescent="0.25">
      <c r="A6247" s="208" t="s">
        <v>8809</v>
      </c>
      <c r="B6247" s="260" t="s">
        <v>17072</v>
      </c>
      <c r="E6247" s="253"/>
      <c r="F6247" s="245"/>
      <c r="G6247" s="245"/>
      <c r="H6247" s="245"/>
      <c r="I6247" s="210">
        <v>0.52</v>
      </c>
    </row>
    <row r="6248" spans="1:9" x14ac:dyDescent="0.25">
      <c r="A6248" s="208" t="s">
        <v>8809</v>
      </c>
      <c r="B6248" s="260" t="s">
        <v>17073</v>
      </c>
      <c r="C6248" s="208" t="s">
        <v>13281</v>
      </c>
      <c r="D6248" s="208"/>
      <c r="E6248" s="253">
        <v>5.9999999368587222E-2</v>
      </c>
      <c r="F6248" s="245"/>
      <c r="G6248" s="245"/>
      <c r="H6248" s="245"/>
      <c r="I6248" s="210">
        <v>0.18</v>
      </c>
    </row>
    <row r="6249" spans="1:9" x14ac:dyDescent="0.25">
      <c r="A6249" s="208" t="s">
        <v>8809</v>
      </c>
      <c r="B6249" s="260" t="s">
        <v>17074</v>
      </c>
      <c r="C6249" s="208" t="s">
        <v>13281</v>
      </c>
      <c r="D6249" s="208"/>
      <c r="E6249" s="253">
        <v>5.9999999368587222E-2</v>
      </c>
      <c r="F6249" s="245"/>
      <c r="G6249" s="245"/>
      <c r="H6249" s="245"/>
      <c r="I6249" s="210">
        <v>0.18</v>
      </c>
    </row>
    <row r="6250" spans="1:9" x14ac:dyDescent="0.25">
      <c r="A6250" s="208" t="s">
        <v>8809</v>
      </c>
      <c r="B6250" s="260" t="s">
        <v>17075</v>
      </c>
      <c r="C6250" s="208" t="s">
        <v>13281</v>
      </c>
      <c r="D6250" s="208"/>
      <c r="E6250" s="253">
        <v>5.9999999368587222E-2</v>
      </c>
      <c r="F6250" s="245"/>
      <c r="G6250" s="245"/>
      <c r="H6250" s="245"/>
      <c r="I6250" s="210">
        <v>0.18</v>
      </c>
    </row>
    <row r="6251" spans="1:9" x14ac:dyDescent="0.25">
      <c r="A6251" s="208" t="s">
        <v>8809</v>
      </c>
      <c r="B6251" s="208">
        <v>20409378</v>
      </c>
      <c r="C6251" s="208" t="s">
        <v>8811</v>
      </c>
      <c r="D6251" s="208" t="s">
        <v>8881</v>
      </c>
      <c r="E6251" s="253">
        <v>213.78999996011581</v>
      </c>
      <c r="F6251" s="245"/>
      <c r="G6251" s="245"/>
      <c r="H6251" s="245"/>
      <c r="I6251" s="210">
        <v>0.1469</v>
      </c>
    </row>
    <row r="6252" spans="1:9" x14ac:dyDescent="0.25">
      <c r="A6252" s="208" t="s">
        <v>8809</v>
      </c>
      <c r="B6252" s="208" t="s">
        <v>17076</v>
      </c>
      <c r="C6252" s="208" t="s">
        <v>13281</v>
      </c>
      <c r="D6252" s="208" t="s">
        <v>15381</v>
      </c>
      <c r="E6252" s="194">
        <v>3.3825628689022582</v>
      </c>
      <c r="F6252" s="254"/>
      <c r="G6252" s="255"/>
      <c r="H6252" s="255"/>
      <c r="I6252" s="210">
        <v>12.500000422297299</v>
      </c>
    </row>
    <row r="6253" spans="1:9" x14ac:dyDescent="0.25">
      <c r="A6253" s="208" t="s">
        <v>8809</v>
      </c>
      <c r="B6253" s="208" t="s">
        <v>17077</v>
      </c>
      <c r="C6253" s="208" t="s">
        <v>13281</v>
      </c>
      <c r="D6253" s="208" t="s">
        <v>15389</v>
      </c>
      <c r="E6253" s="253">
        <v>1.9999999789529072E-2</v>
      </c>
      <c r="F6253" s="245"/>
      <c r="G6253" s="245"/>
      <c r="H6253" s="245"/>
      <c r="I6253" s="210">
        <v>175.62000591216221</v>
      </c>
    </row>
    <row r="6254" spans="1:9" x14ac:dyDescent="0.25">
      <c r="A6254" s="208" t="s">
        <v>8809</v>
      </c>
      <c r="B6254" s="208" t="s">
        <v>17078</v>
      </c>
      <c r="C6254" s="208" t="s">
        <v>13281</v>
      </c>
      <c r="D6254" s="208" t="s">
        <v>15395</v>
      </c>
      <c r="E6254" s="253">
        <v>0.10999999884240989</v>
      </c>
      <c r="F6254" s="245"/>
      <c r="G6254" s="245"/>
      <c r="H6254" s="245"/>
      <c r="I6254" s="210">
        <v>210.89000709459461</v>
      </c>
    </row>
    <row r="6255" spans="1:9" x14ac:dyDescent="0.25">
      <c r="A6255" s="208" t="s">
        <v>8809</v>
      </c>
      <c r="B6255" s="208" t="s">
        <v>17079</v>
      </c>
      <c r="C6255" s="208" t="s">
        <v>13281</v>
      </c>
      <c r="D6255" s="208" t="s">
        <v>15397</v>
      </c>
      <c r="E6255" s="253">
        <v>9.9999998947645358E-3</v>
      </c>
      <c r="F6255" s="245"/>
      <c r="G6255" s="245"/>
      <c r="H6255" s="245"/>
      <c r="I6255" s="210">
        <v>2.1089000844594592</v>
      </c>
    </row>
    <row r="6256" spans="1:9" x14ac:dyDescent="0.25">
      <c r="A6256" s="208" t="s">
        <v>8809</v>
      </c>
      <c r="B6256" s="208" t="s">
        <v>17080</v>
      </c>
      <c r="C6256" s="208" t="s">
        <v>13281</v>
      </c>
      <c r="D6256" s="208" t="s">
        <v>15399</v>
      </c>
      <c r="E6256" s="253">
        <v>9.9999998947645372E-2</v>
      </c>
      <c r="F6256" s="245"/>
      <c r="G6256" s="245"/>
      <c r="H6256" s="245"/>
      <c r="I6256" s="210">
        <v>37.590001266891903</v>
      </c>
    </row>
    <row r="6257" spans="1:9" x14ac:dyDescent="0.25">
      <c r="A6257" s="208" t="s">
        <v>8809</v>
      </c>
      <c r="B6257" s="208" t="s">
        <v>17081</v>
      </c>
      <c r="C6257" s="208" t="s">
        <v>13281</v>
      </c>
      <c r="D6257" s="208" t="s">
        <v>15403</v>
      </c>
      <c r="E6257" s="194">
        <v>1.9956999526892929</v>
      </c>
      <c r="F6257" s="254"/>
      <c r="G6257" s="255"/>
      <c r="H6257" s="255"/>
      <c r="I6257" s="210">
        <v>55.900001858108112</v>
      </c>
    </row>
    <row r="6258" spans="1:9" x14ac:dyDescent="0.25">
      <c r="A6258" s="208" t="s">
        <v>8809</v>
      </c>
      <c r="B6258" s="208" t="s">
        <v>17082</v>
      </c>
      <c r="C6258" s="208" t="s">
        <v>13281</v>
      </c>
      <c r="D6258" s="208" t="s">
        <v>15366</v>
      </c>
      <c r="E6258" s="194">
        <v>3.2199999661141812</v>
      </c>
      <c r="F6258" s="254"/>
      <c r="G6258" s="255"/>
      <c r="H6258" s="255"/>
      <c r="I6258" s="210">
        <v>1.510000084459459</v>
      </c>
    </row>
    <row r="6259" spans="1:9" x14ac:dyDescent="0.25">
      <c r="A6259" s="208" t="s">
        <v>8809</v>
      </c>
      <c r="B6259" s="208" t="s">
        <v>17083</v>
      </c>
      <c r="C6259" s="208" t="s">
        <v>13281</v>
      </c>
      <c r="D6259" s="208" t="s">
        <v>15419</v>
      </c>
      <c r="E6259" s="253">
        <v>0.27599999709550121</v>
      </c>
      <c r="F6259" s="245"/>
      <c r="G6259" s="245"/>
      <c r="H6259" s="245"/>
      <c r="I6259" s="210">
        <v>538.39001815878373</v>
      </c>
    </row>
    <row r="6260" spans="1:9" x14ac:dyDescent="0.25">
      <c r="A6260" s="208" t="s">
        <v>8809</v>
      </c>
      <c r="B6260" s="208" t="s">
        <v>17084</v>
      </c>
      <c r="C6260" s="208" t="s">
        <v>13281</v>
      </c>
      <c r="D6260" s="208" t="s">
        <v>15381</v>
      </c>
      <c r="E6260" s="194">
        <v>3.2381041490333691</v>
      </c>
      <c r="F6260" s="254"/>
      <c r="G6260" s="255"/>
      <c r="H6260" s="255"/>
      <c r="I6260" s="210">
        <v>11.610000422297301</v>
      </c>
    </row>
    <row r="6261" spans="1:9" x14ac:dyDescent="0.25">
      <c r="A6261" s="208" t="s">
        <v>8809</v>
      </c>
      <c r="B6261" s="208" t="s">
        <v>17085</v>
      </c>
      <c r="C6261" s="208" t="s">
        <v>13281</v>
      </c>
      <c r="D6261" s="208" t="s">
        <v>15426</v>
      </c>
      <c r="E6261" s="194">
        <v>1.84999998053144</v>
      </c>
      <c r="F6261" s="254"/>
      <c r="G6261" s="255"/>
      <c r="H6261" s="255"/>
      <c r="I6261" s="210">
        <v>0.35</v>
      </c>
    </row>
    <row r="6262" spans="1:9" x14ac:dyDescent="0.25">
      <c r="A6262" s="208" t="s">
        <v>8809</v>
      </c>
      <c r="B6262" s="208" t="s">
        <v>17086</v>
      </c>
      <c r="C6262" s="208" t="s">
        <v>13281</v>
      </c>
      <c r="D6262" s="208" t="s">
        <v>15430</v>
      </c>
      <c r="E6262" s="253">
        <v>42.944856269983092</v>
      </c>
      <c r="F6262" s="245"/>
      <c r="G6262" s="245"/>
      <c r="H6262" s="245"/>
      <c r="I6262" s="210">
        <v>0.46</v>
      </c>
    </row>
    <row r="6263" spans="1:9" x14ac:dyDescent="0.25">
      <c r="A6263" s="208" t="s">
        <v>8809</v>
      </c>
      <c r="B6263" s="208" t="s">
        <v>17087</v>
      </c>
      <c r="C6263" s="208" t="s">
        <v>13281</v>
      </c>
      <c r="D6263" s="208" t="s">
        <v>15434</v>
      </c>
      <c r="E6263" s="194">
        <v>3.7681000392728232</v>
      </c>
      <c r="F6263" s="254"/>
      <c r="G6263" s="255"/>
      <c r="H6263" s="255"/>
      <c r="I6263" s="210">
        <v>13.920000506756759</v>
      </c>
    </row>
    <row r="6264" spans="1:9" x14ac:dyDescent="0.25">
      <c r="A6264" s="208" t="s">
        <v>8809</v>
      </c>
      <c r="B6264" s="208" t="s">
        <v>17088</v>
      </c>
      <c r="C6264" s="208" t="s">
        <v>13281</v>
      </c>
      <c r="D6264" s="208" t="s">
        <v>15438</v>
      </c>
      <c r="E6264" s="194">
        <v>7000.4899999948439</v>
      </c>
      <c r="F6264" s="254"/>
      <c r="G6264" s="255"/>
      <c r="H6264" s="255"/>
      <c r="I6264" s="210">
        <v>0.69</v>
      </c>
    </row>
    <row r="6265" spans="1:9" x14ac:dyDescent="0.25">
      <c r="A6265" s="208" t="s">
        <v>8809</v>
      </c>
      <c r="B6265" s="208" t="s">
        <v>17089</v>
      </c>
      <c r="C6265" s="208" t="s">
        <v>13281</v>
      </c>
      <c r="D6265" s="208" t="s">
        <v>15383</v>
      </c>
      <c r="E6265" s="194">
        <v>121.9199999797948</v>
      </c>
      <c r="F6265" s="254"/>
      <c r="G6265" s="255"/>
      <c r="H6265" s="255"/>
      <c r="I6265" s="210">
        <v>20.06999929008715</v>
      </c>
    </row>
    <row r="6266" spans="1:9" x14ac:dyDescent="0.25">
      <c r="A6266" s="208" t="s">
        <v>8809</v>
      </c>
      <c r="B6266" s="208" t="s">
        <v>17090</v>
      </c>
      <c r="C6266" s="208" t="s">
        <v>13281</v>
      </c>
      <c r="D6266" s="208" t="s">
        <v>15391</v>
      </c>
      <c r="E6266" s="194">
        <v>2.7299999712707179</v>
      </c>
      <c r="F6266" s="254"/>
      <c r="G6266" s="255"/>
      <c r="H6266" s="255"/>
      <c r="I6266" s="210">
        <v>210.88999203654791</v>
      </c>
    </row>
    <row r="6267" spans="1:9" x14ac:dyDescent="0.25">
      <c r="A6267" s="208" t="s">
        <v>8809</v>
      </c>
      <c r="B6267" s="208" t="s">
        <v>17091</v>
      </c>
      <c r="C6267" s="208" t="s">
        <v>13281</v>
      </c>
      <c r="D6267" s="208" t="s">
        <v>15368</v>
      </c>
      <c r="E6267" s="194">
        <v>0.26630002350644538</v>
      </c>
      <c r="F6267" s="254"/>
      <c r="G6267" s="255"/>
      <c r="H6267" s="255"/>
      <c r="I6267" s="210">
        <v>576.07997827327722</v>
      </c>
    </row>
    <row r="6268" spans="1:9" x14ac:dyDescent="0.25">
      <c r="A6268" s="208" t="s">
        <v>8809</v>
      </c>
      <c r="B6268" s="208" t="s">
        <v>17092</v>
      </c>
      <c r="C6268" s="208" t="s">
        <v>13281</v>
      </c>
      <c r="D6268" s="208" t="s">
        <v>15421</v>
      </c>
      <c r="E6268" s="253">
        <v>90.539999994317284</v>
      </c>
      <c r="F6268" s="245"/>
      <c r="G6268" s="245"/>
      <c r="H6268" s="255"/>
      <c r="I6268" s="210">
        <v>1.4099999039640441</v>
      </c>
    </row>
    <row r="6269" spans="1:9" x14ac:dyDescent="0.25">
      <c r="A6269" s="208" t="s">
        <v>8809</v>
      </c>
      <c r="B6269" s="208" t="s">
        <v>17093</v>
      </c>
      <c r="C6269" s="208" t="s">
        <v>13281</v>
      </c>
      <c r="D6269" s="208" t="s">
        <v>15424</v>
      </c>
      <c r="E6269" s="194">
        <v>5.8230999650292024</v>
      </c>
      <c r="F6269" s="254"/>
      <c r="G6269" s="255"/>
      <c r="H6269" s="255"/>
      <c r="I6269" s="210">
        <v>0.41999997740330453</v>
      </c>
    </row>
    <row r="6270" spans="1:9" x14ac:dyDescent="0.25">
      <c r="A6270" s="208" t="s">
        <v>8809</v>
      </c>
      <c r="B6270" s="208" t="s">
        <v>17094</v>
      </c>
      <c r="C6270" s="208" t="s">
        <v>13281</v>
      </c>
      <c r="D6270" s="208" t="s">
        <v>15428</v>
      </c>
      <c r="E6270" s="253">
        <v>7.9999999158116286E-2</v>
      </c>
      <c r="F6270" s="245"/>
      <c r="G6270" s="245"/>
      <c r="H6270" s="245"/>
      <c r="I6270" s="210">
        <v>1.329999975520247</v>
      </c>
    </row>
    <row r="6271" spans="1:9" x14ac:dyDescent="0.25">
      <c r="A6271" s="208" t="s">
        <v>8809</v>
      </c>
      <c r="B6271" s="208" t="s">
        <v>17095</v>
      </c>
      <c r="C6271" s="208" t="s">
        <v>13281</v>
      </c>
      <c r="D6271" s="208" t="s">
        <v>15432</v>
      </c>
      <c r="E6271" s="194">
        <v>27.690000024309391</v>
      </c>
      <c r="F6271" s="254"/>
      <c r="G6271" s="255"/>
      <c r="H6271" s="255"/>
      <c r="I6271" s="210">
        <v>9.0499996139731174</v>
      </c>
    </row>
    <row r="6272" spans="1:9" x14ac:dyDescent="0.25">
      <c r="A6272" s="208" t="s">
        <v>8809</v>
      </c>
      <c r="B6272" s="208" t="s">
        <v>17096</v>
      </c>
      <c r="C6272" s="208" t="s">
        <v>13281</v>
      </c>
      <c r="D6272" s="208" t="s">
        <v>15436</v>
      </c>
      <c r="E6272" s="253">
        <v>1.6799999823204419</v>
      </c>
      <c r="F6272" s="245"/>
      <c r="G6272" s="245"/>
      <c r="H6272" s="245"/>
      <c r="I6272" s="210">
        <v>1.189999983052479</v>
      </c>
    </row>
    <row r="6273" spans="1:9" x14ac:dyDescent="0.25">
      <c r="A6273" s="208" t="s">
        <v>8809</v>
      </c>
      <c r="B6273" s="208" t="s">
        <v>17097</v>
      </c>
      <c r="C6273" s="208" t="s">
        <v>13281</v>
      </c>
      <c r="D6273" s="208"/>
      <c r="E6273" s="194">
        <v>121.9199999797948</v>
      </c>
      <c r="F6273" s="254"/>
      <c r="G6273" s="255"/>
      <c r="H6273" s="255"/>
      <c r="I6273" s="210">
        <v>20.06999929008715</v>
      </c>
    </row>
    <row r="6274" spans="1:9" x14ac:dyDescent="0.25">
      <c r="A6274" s="208" t="s">
        <v>8809</v>
      </c>
      <c r="B6274" s="208" t="s">
        <v>17098</v>
      </c>
      <c r="C6274" s="208" t="s">
        <v>13281</v>
      </c>
      <c r="D6274" s="208"/>
      <c r="E6274" s="194">
        <v>2.04999997842673</v>
      </c>
      <c r="F6274" s="254"/>
      <c r="G6274" s="255"/>
      <c r="H6274" s="255"/>
      <c r="I6274" s="210">
        <v>2.108899877996675</v>
      </c>
    </row>
    <row r="6275" spans="1:9" x14ac:dyDescent="0.25">
      <c r="A6275" s="208" t="s">
        <v>8809</v>
      </c>
      <c r="B6275" s="208" t="s">
        <v>17099</v>
      </c>
      <c r="C6275" s="208" t="s">
        <v>13281</v>
      </c>
      <c r="D6275" s="208"/>
      <c r="E6275" s="253">
        <v>0.38999999589581702</v>
      </c>
      <c r="F6275" s="245"/>
      <c r="G6275" s="245"/>
      <c r="H6275" s="245"/>
      <c r="I6275" s="210">
        <v>37.589998589589591</v>
      </c>
    </row>
    <row r="6276" spans="1:9" x14ac:dyDescent="0.25">
      <c r="A6276" s="208" t="s">
        <v>8809</v>
      </c>
      <c r="B6276" s="208" t="s">
        <v>17100</v>
      </c>
      <c r="C6276" s="208" t="s">
        <v>13281</v>
      </c>
      <c r="D6276" s="208"/>
      <c r="E6276" s="194">
        <v>2.1999999768481979</v>
      </c>
      <c r="F6276" s="254"/>
      <c r="G6276" s="255"/>
      <c r="H6276" s="255"/>
      <c r="I6276" s="210">
        <v>1.659999951040493</v>
      </c>
    </row>
    <row r="6277" spans="1:9" x14ac:dyDescent="0.25">
      <c r="A6277" s="208" t="s">
        <v>8809</v>
      </c>
      <c r="B6277" s="208" t="s">
        <v>17101</v>
      </c>
      <c r="C6277" s="208" t="s">
        <v>13281</v>
      </c>
      <c r="D6277" s="208"/>
      <c r="E6277" s="194">
        <v>2.1999999768481979</v>
      </c>
      <c r="F6277" s="254"/>
      <c r="G6277" s="255"/>
      <c r="H6277" s="255"/>
      <c r="I6277" s="210">
        <v>1.659999951040493</v>
      </c>
    </row>
    <row r="6278" spans="1:9" x14ac:dyDescent="0.25">
      <c r="A6278" s="208" t="s">
        <v>8809</v>
      </c>
      <c r="B6278" s="208" t="s">
        <v>17102</v>
      </c>
      <c r="C6278" s="208" t="s">
        <v>13281</v>
      </c>
      <c r="D6278" s="208"/>
      <c r="E6278" s="194">
        <v>2.04999997842673</v>
      </c>
      <c r="F6278" s="254"/>
      <c r="G6278" s="255"/>
      <c r="H6278" s="255"/>
      <c r="I6278" s="210">
        <v>2.108899877996675</v>
      </c>
    </row>
    <row r="6279" spans="1:9" x14ac:dyDescent="0.25">
      <c r="A6279" s="208" t="s">
        <v>8809</v>
      </c>
      <c r="B6279" s="208" t="s">
        <v>17103</v>
      </c>
      <c r="C6279" s="208" t="s">
        <v>13281</v>
      </c>
      <c r="D6279" s="208"/>
      <c r="E6279" s="253">
        <v>0.38999999589581702</v>
      </c>
      <c r="F6279" s="245"/>
      <c r="G6279" s="245"/>
      <c r="H6279" s="245"/>
      <c r="I6279" s="210">
        <v>37.589998589589591</v>
      </c>
    </row>
    <row r="6280" spans="1:9" x14ac:dyDescent="0.25">
      <c r="A6280" s="208" t="s">
        <v>8809</v>
      </c>
      <c r="B6280" s="208" t="s">
        <v>17104</v>
      </c>
      <c r="C6280" s="208" t="s">
        <v>13281</v>
      </c>
      <c r="D6280" s="208"/>
      <c r="E6280" s="194">
        <v>3.3499999647461198</v>
      </c>
      <c r="F6280" s="254"/>
      <c r="G6280" s="255"/>
      <c r="H6280" s="255"/>
      <c r="I6280" s="210">
        <v>55.899997853313927</v>
      </c>
    </row>
    <row r="6281" spans="1:9" x14ac:dyDescent="0.25">
      <c r="A6281" s="208" t="s">
        <v>8809</v>
      </c>
      <c r="B6281" s="208">
        <v>20311391</v>
      </c>
      <c r="C6281" s="208" t="s">
        <v>8811</v>
      </c>
      <c r="D6281" s="208" t="s">
        <v>8847</v>
      </c>
      <c r="E6281" s="194">
        <v>0.77999999179163393</v>
      </c>
      <c r="F6281" s="254"/>
      <c r="G6281" s="255"/>
      <c r="H6281" s="255"/>
      <c r="I6281" s="210">
        <v>9.5100000000000004E-2</v>
      </c>
    </row>
    <row r="6282" spans="1:9" x14ac:dyDescent="0.25">
      <c r="A6282" s="208" t="s">
        <v>8809</v>
      </c>
      <c r="B6282" s="208">
        <v>20409374</v>
      </c>
      <c r="C6282" s="208" t="s">
        <v>8818</v>
      </c>
      <c r="D6282" s="208" t="s">
        <v>8880</v>
      </c>
      <c r="E6282" s="194">
        <v>3.3836200643660082</v>
      </c>
      <c r="F6282" s="254"/>
      <c r="G6282" s="255"/>
      <c r="H6282" s="255"/>
      <c r="I6282" s="210">
        <v>0.52</v>
      </c>
    </row>
    <row r="6283" spans="1:9" x14ac:dyDescent="0.25">
      <c r="A6283" s="208" t="s">
        <v>8809</v>
      </c>
      <c r="B6283" s="256" t="s">
        <v>17105</v>
      </c>
      <c r="C6283" s="208" t="s">
        <v>13281</v>
      </c>
      <c r="D6283" s="208" t="s">
        <v>15442</v>
      </c>
      <c r="E6283" s="194">
        <v>17.944000021636409</v>
      </c>
      <c r="F6283" s="254"/>
      <c r="G6283" s="255"/>
      <c r="H6283" s="255"/>
      <c r="I6283" s="210">
        <v>0.38</v>
      </c>
    </row>
    <row r="6284" spans="1:9" x14ac:dyDescent="0.25">
      <c r="A6284" s="208" t="s">
        <v>8809</v>
      </c>
      <c r="B6284" s="256" t="s">
        <v>17106</v>
      </c>
      <c r="C6284" s="208" t="s">
        <v>13281</v>
      </c>
      <c r="D6284" s="208" t="s">
        <v>15444</v>
      </c>
      <c r="E6284" s="253">
        <v>1.18999998747698</v>
      </c>
      <c r="F6284" s="245"/>
      <c r="G6284" s="245"/>
      <c r="H6284" s="245"/>
      <c r="I6284" s="210">
        <v>1.480000084459459</v>
      </c>
    </row>
    <row r="6285" spans="1:9" x14ac:dyDescent="0.25">
      <c r="A6285" s="208" t="s">
        <v>8809</v>
      </c>
      <c r="B6285" s="256" t="s">
        <v>17107</v>
      </c>
      <c r="C6285" s="208" t="s">
        <v>13281</v>
      </c>
      <c r="D6285" s="208" t="s">
        <v>15446</v>
      </c>
      <c r="E6285" s="253">
        <v>0.20999999779005529</v>
      </c>
      <c r="F6285" s="245"/>
      <c r="G6285" s="245"/>
      <c r="H6285" s="245"/>
      <c r="I6285" s="210">
        <v>1.520000084459459</v>
      </c>
    </row>
    <row r="6286" spans="1:9" x14ac:dyDescent="0.25">
      <c r="A6286" s="208" t="s">
        <v>8809</v>
      </c>
      <c r="B6286" s="256" t="s">
        <v>17108</v>
      </c>
      <c r="C6286" s="208" t="s">
        <v>13281</v>
      </c>
      <c r="D6286" s="208" t="s">
        <v>12264</v>
      </c>
      <c r="E6286" s="253">
        <v>0.22999999757958439</v>
      </c>
      <c r="F6286" s="245"/>
      <c r="G6286" s="245"/>
      <c r="H6286" s="245"/>
      <c r="I6286" s="210">
        <v>1.250000084459459</v>
      </c>
    </row>
    <row r="6287" spans="1:9" x14ac:dyDescent="0.25">
      <c r="A6287" s="208" t="s">
        <v>8809</v>
      </c>
      <c r="B6287" s="256" t="s">
        <v>17109</v>
      </c>
      <c r="C6287" s="208" t="s">
        <v>13281</v>
      </c>
      <c r="D6287" s="208" t="s">
        <v>15449</v>
      </c>
      <c r="E6287" s="194">
        <v>26.834288799428691</v>
      </c>
      <c r="F6287" s="254"/>
      <c r="G6287" s="255"/>
      <c r="H6287" s="255"/>
      <c r="I6287" s="210">
        <v>1.300000084459459</v>
      </c>
    </row>
    <row r="6288" spans="1:9" x14ac:dyDescent="0.25">
      <c r="A6288" s="208" t="s">
        <v>8809</v>
      </c>
      <c r="B6288" s="256" t="s">
        <v>17110</v>
      </c>
      <c r="C6288" s="208" t="s">
        <v>13281</v>
      </c>
      <c r="D6288" s="208" t="s">
        <v>15451</v>
      </c>
      <c r="E6288" s="253">
        <v>8.2600000183109703</v>
      </c>
      <c r="F6288" s="245"/>
      <c r="G6288" s="245"/>
      <c r="H6288" s="255"/>
      <c r="I6288" s="210">
        <v>1.21</v>
      </c>
    </row>
    <row r="6289" spans="1:9" x14ac:dyDescent="0.25">
      <c r="A6289" s="208" t="s">
        <v>8809</v>
      </c>
      <c r="B6289" s="256" t="s">
        <v>17111</v>
      </c>
      <c r="C6289" s="208" t="s">
        <v>13281</v>
      </c>
      <c r="D6289" s="208" t="s">
        <v>15453</v>
      </c>
      <c r="E6289" s="194">
        <v>37.00999961052355</v>
      </c>
      <c r="F6289" s="254"/>
      <c r="G6289" s="255"/>
      <c r="H6289" s="255"/>
      <c r="I6289" s="210">
        <v>0.92</v>
      </c>
    </row>
    <row r="6290" spans="1:9" x14ac:dyDescent="0.25">
      <c r="A6290" s="208" t="s">
        <v>8809</v>
      </c>
      <c r="B6290" s="256" t="s">
        <v>17112</v>
      </c>
      <c r="C6290" s="208" t="s">
        <v>13281</v>
      </c>
      <c r="D6290" s="208" t="s">
        <v>15451</v>
      </c>
      <c r="E6290" s="253"/>
      <c r="F6290" s="245"/>
      <c r="G6290" s="245"/>
      <c r="H6290" s="245"/>
      <c r="I6290" s="210">
        <v>1.270000084459459</v>
      </c>
    </row>
    <row r="6291" spans="1:9" x14ac:dyDescent="0.25">
      <c r="A6291" s="208" t="s">
        <v>8809</v>
      </c>
      <c r="B6291" s="256" t="s">
        <v>17113</v>
      </c>
      <c r="C6291" s="208" t="s">
        <v>13281</v>
      </c>
      <c r="D6291" s="208" t="s">
        <v>12264</v>
      </c>
      <c r="E6291" s="253">
        <v>10.789999886450939</v>
      </c>
      <c r="F6291" s="245"/>
      <c r="G6291" s="245"/>
      <c r="H6291" s="245"/>
      <c r="I6291" s="210">
        <v>1.93000008445946</v>
      </c>
    </row>
    <row r="6292" spans="1:9" x14ac:dyDescent="0.25">
      <c r="A6292" s="208" t="s">
        <v>8809</v>
      </c>
      <c r="B6292" s="256" t="s">
        <v>17114</v>
      </c>
      <c r="C6292" s="208" t="s">
        <v>13281</v>
      </c>
      <c r="D6292" s="208" t="s">
        <v>15457</v>
      </c>
      <c r="E6292" s="253">
        <v>9.559999899394897E-2</v>
      </c>
      <c r="F6292" s="245"/>
      <c r="G6292" s="245"/>
      <c r="H6292" s="245"/>
      <c r="I6292" s="210">
        <v>1.43000008445946</v>
      </c>
    </row>
    <row r="6293" spans="1:9" x14ac:dyDescent="0.25">
      <c r="A6293" s="208" t="s">
        <v>8809</v>
      </c>
      <c r="B6293" s="256" t="s">
        <v>17115</v>
      </c>
      <c r="C6293" s="208" t="s">
        <v>13281</v>
      </c>
      <c r="D6293" s="208" t="s">
        <v>15459</v>
      </c>
      <c r="E6293" s="194">
        <v>2.759999970955012E-2</v>
      </c>
      <c r="F6293" s="254"/>
      <c r="G6293" s="255"/>
      <c r="H6293" s="255"/>
      <c r="I6293" s="210">
        <v>3.7400000844594601</v>
      </c>
    </row>
    <row r="6294" spans="1:9" x14ac:dyDescent="0.25">
      <c r="A6294" s="208" t="s">
        <v>8809</v>
      </c>
      <c r="B6294" s="256" t="s">
        <v>17116</v>
      </c>
      <c r="C6294" s="208" t="s">
        <v>13281</v>
      </c>
      <c r="D6294" s="208" t="s">
        <v>13760</v>
      </c>
      <c r="E6294" s="253">
        <v>0.97220004238673985</v>
      </c>
      <c r="F6294" s="245"/>
      <c r="G6294" s="245"/>
      <c r="H6294" s="245"/>
      <c r="I6294" s="210">
        <v>1.95000008445946</v>
      </c>
    </row>
    <row r="6295" spans="1:9" x14ac:dyDescent="0.25">
      <c r="A6295" s="208" t="s">
        <v>8809</v>
      </c>
      <c r="B6295" s="256" t="s">
        <v>17117</v>
      </c>
      <c r="C6295" s="208" t="s">
        <v>13281</v>
      </c>
      <c r="D6295" s="208" t="s">
        <v>15462</v>
      </c>
      <c r="E6295" s="194">
        <v>5.5700000466193096</v>
      </c>
      <c r="F6295" s="254"/>
      <c r="G6295" s="255"/>
      <c r="H6295" s="255"/>
      <c r="I6295" s="210">
        <v>1.01</v>
      </c>
    </row>
    <row r="6296" spans="1:9" x14ac:dyDescent="0.25">
      <c r="A6296" s="208" t="s">
        <v>8809</v>
      </c>
      <c r="B6296" s="256" t="s">
        <v>17118</v>
      </c>
      <c r="C6296" s="208" t="s">
        <v>13281</v>
      </c>
      <c r="D6296" s="208" t="s">
        <v>13760</v>
      </c>
      <c r="E6296" s="194">
        <v>1.2699999866350959</v>
      </c>
      <c r="F6296" s="254"/>
      <c r="G6296" s="255"/>
      <c r="H6296" s="255"/>
      <c r="I6296" s="210">
        <v>2.95000008445946</v>
      </c>
    </row>
    <row r="6297" spans="1:9" x14ac:dyDescent="0.25">
      <c r="A6297" s="208" t="s">
        <v>8809</v>
      </c>
      <c r="B6297" s="256" t="s">
        <v>17119</v>
      </c>
      <c r="C6297" s="208" t="s">
        <v>13281</v>
      </c>
      <c r="D6297" s="208" t="s">
        <v>15465</v>
      </c>
      <c r="E6297" s="194">
        <v>5.6600000456721924</v>
      </c>
      <c r="F6297" s="254"/>
      <c r="G6297" s="255"/>
      <c r="H6297" s="255"/>
      <c r="I6297" s="210">
        <v>1.62000008445946</v>
      </c>
    </row>
    <row r="6298" spans="1:9" x14ac:dyDescent="0.25">
      <c r="A6298" s="208" t="s">
        <v>8809</v>
      </c>
      <c r="B6298" s="256" t="s">
        <v>17120</v>
      </c>
      <c r="C6298" s="208" t="s">
        <v>13281</v>
      </c>
      <c r="D6298" s="208" t="s">
        <v>15467</v>
      </c>
      <c r="E6298" s="194">
        <v>2556.490000036938</v>
      </c>
      <c r="F6298" s="254"/>
      <c r="G6298" s="255"/>
      <c r="H6298" s="255"/>
      <c r="I6298" s="210">
        <v>8.7700003378378373</v>
      </c>
    </row>
    <row r="6299" spans="1:9" x14ac:dyDescent="0.25">
      <c r="A6299" s="208" t="s">
        <v>8809</v>
      </c>
      <c r="B6299" s="256" t="s">
        <v>17121</v>
      </c>
      <c r="C6299" s="208" t="s">
        <v>13281</v>
      </c>
      <c r="D6299" s="208" t="s">
        <v>15469</v>
      </c>
      <c r="E6299" s="194">
        <v>1.109999988318864</v>
      </c>
      <c r="F6299" s="254"/>
      <c r="G6299" s="255"/>
      <c r="H6299" s="255"/>
      <c r="I6299" s="210">
        <v>3.4400000844594598</v>
      </c>
    </row>
    <row r="6300" spans="1:9" x14ac:dyDescent="0.25">
      <c r="A6300" s="208" t="s">
        <v>8809</v>
      </c>
      <c r="B6300" s="256" t="s">
        <v>17122</v>
      </c>
      <c r="C6300" s="208" t="s">
        <v>13281</v>
      </c>
      <c r="D6300" s="208" t="s">
        <v>15471</v>
      </c>
      <c r="E6300" s="194">
        <v>125.330000049145</v>
      </c>
      <c r="F6300" s="254"/>
      <c r="G6300" s="255"/>
      <c r="H6300" s="255"/>
      <c r="I6300" s="210">
        <v>5.24000016891892</v>
      </c>
    </row>
    <row r="6301" spans="1:9" x14ac:dyDescent="0.25">
      <c r="A6301" s="208" t="s">
        <v>8809</v>
      </c>
      <c r="B6301" s="256" t="s">
        <v>17123</v>
      </c>
      <c r="C6301" s="208" t="s">
        <v>13281</v>
      </c>
      <c r="D6301" s="208" t="s">
        <v>15473</v>
      </c>
      <c r="E6301" s="253">
        <v>0.1399999985267035</v>
      </c>
      <c r="F6301" s="245"/>
      <c r="G6301" s="245"/>
      <c r="H6301" s="245"/>
      <c r="I6301" s="210">
        <v>2.1900000844594589</v>
      </c>
    </row>
    <row r="6302" spans="1:9" x14ac:dyDescent="0.25">
      <c r="A6302" s="208" t="s">
        <v>8809</v>
      </c>
      <c r="B6302" s="256" t="s">
        <v>17124</v>
      </c>
      <c r="C6302" s="208" t="s">
        <v>13281</v>
      </c>
      <c r="D6302" s="208" t="s">
        <v>15475</v>
      </c>
      <c r="E6302" s="194">
        <v>42.761899997243887</v>
      </c>
      <c r="F6302" s="254"/>
      <c r="G6302" s="255"/>
      <c r="H6302" s="255"/>
      <c r="I6302" s="210">
        <v>1.1599999999999999</v>
      </c>
    </row>
    <row r="6303" spans="1:9" x14ac:dyDescent="0.25">
      <c r="A6303" s="208" t="s">
        <v>8809</v>
      </c>
      <c r="B6303" s="256" t="s">
        <v>17125</v>
      </c>
      <c r="C6303" s="208" t="s">
        <v>13281</v>
      </c>
      <c r="D6303" s="208" t="s">
        <v>15477</v>
      </c>
      <c r="E6303" s="253">
        <v>0.8999999905288083</v>
      </c>
      <c r="F6303" s="245"/>
      <c r="G6303" s="245"/>
      <c r="H6303" s="245"/>
      <c r="I6303" s="210">
        <v>1.07</v>
      </c>
    </row>
    <row r="6304" spans="1:9" x14ac:dyDescent="0.25">
      <c r="A6304" s="208" t="s">
        <v>8809</v>
      </c>
      <c r="B6304" s="256" t="s">
        <v>17126</v>
      </c>
      <c r="C6304" s="208" t="s">
        <v>13281</v>
      </c>
      <c r="D6304" s="208" t="s">
        <v>12264</v>
      </c>
      <c r="E6304" s="194">
        <v>0.21359999775217051</v>
      </c>
      <c r="F6304" s="254"/>
      <c r="G6304" s="255"/>
      <c r="H6304" s="255"/>
      <c r="I6304" s="210">
        <v>1.249999952923551</v>
      </c>
    </row>
    <row r="6305" spans="1:9" x14ac:dyDescent="0.25">
      <c r="A6305" s="208" t="s">
        <v>8809</v>
      </c>
      <c r="B6305" s="256" t="s">
        <v>17127</v>
      </c>
      <c r="C6305" s="208" t="s">
        <v>13281</v>
      </c>
      <c r="D6305" s="208" t="s">
        <v>15475</v>
      </c>
      <c r="E6305" s="253">
        <v>0.83999999116022117</v>
      </c>
      <c r="F6305" s="245"/>
      <c r="G6305" s="245"/>
      <c r="H6305" s="245"/>
      <c r="I6305" s="210">
        <v>1.159999951040493</v>
      </c>
    </row>
    <row r="6306" spans="1:9" x14ac:dyDescent="0.25">
      <c r="A6306" s="208" t="s">
        <v>8809</v>
      </c>
      <c r="B6306" s="256" t="s">
        <v>17128</v>
      </c>
      <c r="C6306" s="208" t="s">
        <v>13281</v>
      </c>
      <c r="D6306" s="208" t="s">
        <v>15479</v>
      </c>
      <c r="E6306" s="253">
        <v>0.14999999842146811</v>
      </c>
      <c r="F6306" s="245"/>
      <c r="G6306" s="245"/>
      <c r="H6306" s="255"/>
      <c r="I6306" s="210">
        <v>1.069999949157435</v>
      </c>
    </row>
    <row r="6307" spans="1:9" x14ac:dyDescent="0.25">
      <c r="A6307" s="208" t="s">
        <v>8809</v>
      </c>
      <c r="B6307" s="256" t="s">
        <v>17129</v>
      </c>
      <c r="C6307" s="208" t="s">
        <v>13281</v>
      </c>
      <c r="D6307" s="208" t="s">
        <v>15497</v>
      </c>
      <c r="E6307" s="194">
        <v>2.6451196775046601</v>
      </c>
      <c r="F6307" s="254"/>
      <c r="G6307" s="255"/>
      <c r="H6307" s="255"/>
      <c r="I6307" s="210">
        <v>5.2799997966297401</v>
      </c>
    </row>
    <row r="6308" spans="1:9" x14ac:dyDescent="0.25">
      <c r="A6308" s="208" t="s">
        <v>8809</v>
      </c>
      <c r="B6308" s="256" t="s">
        <v>17130</v>
      </c>
      <c r="C6308" s="208" t="s">
        <v>13281</v>
      </c>
      <c r="D6308" s="208" t="s">
        <v>15499</v>
      </c>
      <c r="E6308" s="194">
        <v>28.12999970397264</v>
      </c>
      <c r="F6308" s="254"/>
      <c r="G6308" s="255"/>
      <c r="H6308" s="255"/>
      <c r="I6308" s="210">
        <v>101.6999961962229</v>
      </c>
    </row>
    <row r="6309" spans="1:9" x14ac:dyDescent="0.25">
      <c r="A6309" s="208" t="s">
        <v>8809</v>
      </c>
      <c r="B6309" s="256" t="s">
        <v>17131</v>
      </c>
      <c r="C6309" s="208" t="s">
        <v>13281</v>
      </c>
      <c r="D6309" s="208"/>
      <c r="E6309" s="253">
        <v>0.16999999821099709</v>
      </c>
      <c r="F6309" s="245"/>
      <c r="G6309" s="245"/>
      <c r="H6309" s="245"/>
      <c r="I6309" s="210">
        <v>0.42</v>
      </c>
    </row>
    <row r="6310" spans="1:9" x14ac:dyDescent="0.25">
      <c r="A6310" s="208" t="s">
        <v>8809</v>
      </c>
      <c r="B6310" s="256" t="s">
        <v>17132</v>
      </c>
      <c r="C6310" s="208" t="s">
        <v>13281</v>
      </c>
      <c r="D6310" s="208"/>
      <c r="E6310" s="253">
        <v>0.16999999821099709</v>
      </c>
      <c r="F6310" s="245"/>
      <c r="G6310" s="245"/>
      <c r="H6310" s="245"/>
      <c r="I6310" s="210">
        <v>0.42</v>
      </c>
    </row>
    <row r="6311" spans="1:9" x14ac:dyDescent="0.25">
      <c r="A6311" s="208" t="s">
        <v>8809</v>
      </c>
      <c r="B6311" s="208" t="s">
        <v>17133</v>
      </c>
      <c r="C6311" s="208" t="s">
        <v>13281</v>
      </c>
      <c r="D6311" s="208"/>
      <c r="E6311" s="194">
        <v>14.199999850565639</v>
      </c>
      <c r="F6311" s="254"/>
      <c r="G6311" s="255"/>
      <c r="H6311" s="255"/>
      <c r="I6311" s="210">
        <v>1.479999947274377</v>
      </c>
    </row>
    <row r="6312" spans="1:9" x14ac:dyDescent="0.25">
      <c r="A6312" s="208" t="s">
        <v>8809</v>
      </c>
      <c r="B6312" s="256" t="s">
        <v>17134</v>
      </c>
      <c r="C6312" s="208" t="s">
        <v>13281</v>
      </c>
      <c r="D6312" s="208"/>
      <c r="E6312" s="253">
        <v>0.16999999821099709</v>
      </c>
      <c r="F6312" s="245"/>
      <c r="G6312" s="245"/>
      <c r="H6312" s="245"/>
      <c r="I6312" s="210">
        <v>0.42</v>
      </c>
    </row>
    <row r="6313" spans="1:9" x14ac:dyDescent="0.25">
      <c r="A6313" s="208" t="s">
        <v>8809</v>
      </c>
      <c r="B6313" s="208" t="s">
        <v>17135</v>
      </c>
      <c r="C6313" s="208" t="s">
        <v>13281</v>
      </c>
      <c r="D6313" s="208"/>
      <c r="E6313" s="253">
        <v>0.63999999326493029</v>
      </c>
      <c r="F6313" s="245"/>
      <c r="G6313" s="245"/>
      <c r="H6313" s="245"/>
      <c r="I6313" s="210">
        <v>5.0299998437061886</v>
      </c>
    </row>
    <row r="6314" spans="1:9" x14ac:dyDescent="0.25">
      <c r="A6314" s="208" t="s">
        <v>8809</v>
      </c>
      <c r="B6314" s="256" t="s">
        <v>17136</v>
      </c>
      <c r="C6314" s="208" t="s">
        <v>13281</v>
      </c>
      <c r="D6314" s="208"/>
      <c r="E6314" s="253">
        <v>0.16999999821099709</v>
      </c>
      <c r="F6314" s="245"/>
      <c r="G6314" s="245"/>
      <c r="H6314" s="245"/>
      <c r="I6314" s="210">
        <v>0.42</v>
      </c>
    </row>
    <row r="6315" spans="1:9" x14ac:dyDescent="0.25">
      <c r="A6315" s="208" t="s">
        <v>8809</v>
      </c>
      <c r="B6315" s="256" t="s">
        <v>17137</v>
      </c>
      <c r="C6315" s="208" t="s">
        <v>13281</v>
      </c>
      <c r="D6315" s="208"/>
      <c r="E6315" s="253">
        <v>0.16999999821099709</v>
      </c>
      <c r="F6315" s="245"/>
      <c r="G6315" s="245"/>
      <c r="H6315" s="245"/>
      <c r="I6315" s="210">
        <v>0.42</v>
      </c>
    </row>
    <row r="6316" spans="1:9" x14ac:dyDescent="0.25">
      <c r="A6316" s="208" t="s">
        <v>8809</v>
      </c>
      <c r="B6316" s="256" t="s">
        <v>17138</v>
      </c>
      <c r="C6316" s="208" t="s">
        <v>13281</v>
      </c>
      <c r="D6316" s="208"/>
      <c r="E6316" s="253">
        <v>0.16999999821099709</v>
      </c>
      <c r="F6316" s="245"/>
      <c r="G6316" s="245"/>
      <c r="H6316" s="245"/>
      <c r="I6316" s="210">
        <v>0.42</v>
      </c>
    </row>
    <row r="6317" spans="1:9" x14ac:dyDescent="0.25">
      <c r="A6317" s="208" t="s">
        <v>8809</v>
      </c>
      <c r="B6317" s="208">
        <v>8311231</v>
      </c>
      <c r="C6317" s="208" t="s">
        <v>8811</v>
      </c>
      <c r="D6317" s="208" t="s">
        <v>8821</v>
      </c>
      <c r="E6317" s="253">
        <v>0.43969996906393077</v>
      </c>
      <c r="F6317" s="245"/>
      <c r="G6317" s="245"/>
      <c r="H6317" s="245"/>
      <c r="I6317" s="210">
        <v>0.18690000000000001</v>
      </c>
    </row>
    <row r="6318" spans="1:9" x14ac:dyDescent="0.25">
      <c r="A6318" s="208" t="s">
        <v>8809</v>
      </c>
      <c r="B6318" s="208">
        <v>84311313</v>
      </c>
      <c r="C6318" s="208" t="s">
        <v>8811</v>
      </c>
      <c r="D6318" s="208" t="s">
        <v>10834</v>
      </c>
      <c r="E6318" s="194">
        <v>11.65999987729545</v>
      </c>
      <c r="F6318" s="254"/>
      <c r="G6318" s="255"/>
      <c r="H6318" s="255"/>
      <c r="I6318" s="210">
        <v>4.24E-2</v>
      </c>
    </row>
    <row r="6319" spans="1:9" x14ac:dyDescent="0.25">
      <c r="A6319" s="208" t="s">
        <v>8809</v>
      </c>
      <c r="B6319" s="208">
        <v>84409379</v>
      </c>
      <c r="C6319" s="208" t="s">
        <v>8811</v>
      </c>
      <c r="D6319" s="208" t="s">
        <v>8822</v>
      </c>
      <c r="E6319" s="194">
        <v>2.37999997495396</v>
      </c>
      <c r="F6319" s="254"/>
      <c r="G6319" s="255"/>
      <c r="H6319" s="255"/>
      <c r="I6319" s="210">
        <v>0.26119999999999999</v>
      </c>
    </row>
    <row r="6320" spans="1:9" x14ac:dyDescent="0.25">
      <c r="A6320" s="208" t="s">
        <v>8809</v>
      </c>
      <c r="B6320" s="208">
        <v>357971939</v>
      </c>
      <c r="C6320" s="208" t="s">
        <v>10828</v>
      </c>
      <c r="D6320" s="208" t="s">
        <v>13197</v>
      </c>
      <c r="E6320" s="253">
        <v>2.824788183901203</v>
      </c>
      <c r="F6320" s="245"/>
      <c r="G6320" s="245"/>
      <c r="H6320" s="255"/>
      <c r="I6320" s="210">
        <v>0.04</v>
      </c>
    </row>
    <row r="6321" spans="1:9" x14ac:dyDescent="0.25">
      <c r="A6321" s="208" t="s">
        <v>8809</v>
      </c>
      <c r="B6321" s="208">
        <v>377860250</v>
      </c>
      <c r="C6321" s="208" t="s">
        <v>10828</v>
      </c>
      <c r="D6321" s="208" t="s">
        <v>13198</v>
      </c>
      <c r="E6321" s="253">
        <v>51.899999980005262</v>
      </c>
      <c r="F6321" s="245"/>
      <c r="G6321" s="245"/>
      <c r="H6321" s="245"/>
      <c r="I6321" s="210">
        <v>0</v>
      </c>
    </row>
    <row r="6322" spans="1:9" x14ac:dyDescent="0.25">
      <c r="A6322" s="208" t="s">
        <v>8809</v>
      </c>
      <c r="B6322" s="208" t="s">
        <v>13218</v>
      </c>
      <c r="C6322" s="208" t="s">
        <v>8815</v>
      </c>
      <c r="D6322" s="208" t="s">
        <v>13219</v>
      </c>
      <c r="E6322" s="253">
        <v>5.7399999395948447</v>
      </c>
      <c r="F6322" s="245"/>
      <c r="G6322" s="245"/>
      <c r="H6322" s="255"/>
      <c r="I6322" s="210">
        <v>0.1095</v>
      </c>
    </row>
    <row r="6323" spans="1:9" x14ac:dyDescent="0.25">
      <c r="A6323" s="208" t="s">
        <v>8809</v>
      </c>
      <c r="B6323" s="208" t="s">
        <v>13220</v>
      </c>
      <c r="C6323" s="208" t="s">
        <v>10828</v>
      </c>
      <c r="D6323" s="208" t="s">
        <v>13221</v>
      </c>
      <c r="E6323" s="194">
        <v>2.8299999702183638</v>
      </c>
      <c r="F6323" s="254"/>
      <c r="G6323" s="255"/>
      <c r="H6323" s="255"/>
      <c r="I6323" s="210">
        <v>0.1</v>
      </c>
    </row>
    <row r="6324" spans="1:9" x14ac:dyDescent="0.25">
      <c r="A6324" s="208" t="s">
        <v>8809</v>
      </c>
      <c r="B6324" s="208" t="s">
        <v>17139</v>
      </c>
      <c r="C6324" s="208" t="s">
        <v>13281</v>
      </c>
      <c r="D6324" s="208" t="s">
        <v>15501</v>
      </c>
      <c r="E6324" s="253">
        <v>6.9999999263351764E-2</v>
      </c>
      <c r="F6324" s="245"/>
      <c r="G6324" s="245"/>
      <c r="H6324" s="245"/>
      <c r="I6324" s="210">
        <v>4.6000001689189194</v>
      </c>
    </row>
    <row r="6325" spans="1:9" x14ac:dyDescent="0.25">
      <c r="A6325" s="208" t="s">
        <v>8809</v>
      </c>
      <c r="B6325" s="208" t="s">
        <v>17140</v>
      </c>
      <c r="C6325" s="208" t="s">
        <v>13281</v>
      </c>
      <c r="D6325" s="208" t="s">
        <v>15503</v>
      </c>
      <c r="E6325" s="194">
        <v>9.8503655895778408</v>
      </c>
      <c r="F6325" s="254"/>
      <c r="G6325" s="255"/>
      <c r="H6325" s="255"/>
      <c r="I6325" s="210">
        <v>8.0700002533783781</v>
      </c>
    </row>
    <row r="6326" spans="1:9" x14ac:dyDescent="0.25">
      <c r="A6326" s="208" t="s">
        <v>8809</v>
      </c>
      <c r="B6326" s="208" t="s">
        <v>17141</v>
      </c>
      <c r="C6326" s="208" t="s">
        <v>13281</v>
      </c>
      <c r="D6326" s="208" t="s">
        <v>15505</v>
      </c>
      <c r="E6326" s="194">
        <v>9.8099998967640101</v>
      </c>
      <c r="F6326" s="254"/>
      <c r="G6326" s="255"/>
      <c r="H6326" s="255"/>
      <c r="I6326" s="210">
        <v>3.3300000844594599</v>
      </c>
    </row>
    <row r="6327" spans="1:9" x14ac:dyDescent="0.25">
      <c r="A6327" s="208" t="s">
        <v>8809</v>
      </c>
      <c r="B6327" s="208" t="s">
        <v>17142</v>
      </c>
      <c r="C6327" s="208" t="s">
        <v>13281</v>
      </c>
      <c r="D6327" s="208" t="s">
        <v>15507</v>
      </c>
      <c r="E6327" s="253">
        <v>142.0499999784268</v>
      </c>
      <c r="F6327" s="245"/>
      <c r="G6327" s="245"/>
      <c r="H6327" s="255"/>
      <c r="I6327" s="210">
        <v>5.0300001689189191</v>
      </c>
    </row>
    <row r="6328" spans="1:9" x14ac:dyDescent="0.25">
      <c r="A6328" s="208" t="s">
        <v>8809</v>
      </c>
      <c r="B6328" s="208" t="s">
        <v>17143</v>
      </c>
      <c r="C6328" s="208" t="s">
        <v>13281</v>
      </c>
      <c r="D6328" s="208" t="s">
        <v>15509</v>
      </c>
      <c r="E6328" s="253">
        <v>117.54000002588791</v>
      </c>
      <c r="F6328" s="245"/>
      <c r="G6328" s="245"/>
      <c r="H6328" s="245"/>
      <c r="I6328" s="210">
        <v>69.320002364864862</v>
      </c>
    </row>
    <row r="6329" spans="1:9" x14ac:dyDescent="0.25">
      <c r="A6329" s="208" t="s">
        <v>8809</v>
      </c>
      <c r="B6329" s="208" t="s">
        <v>17144</v>
      </c>
      <c r="C6329" s="208" t="s">
        <v>13281</v>
      </c>
      <c r="D6329" s="208" t="s">
        <v>15511</v>
      </c>
      <c r="E6329" s="194">
        <v>3.2699999655880041</v>
      </c>
      <c r="F6329" s="254"/>
      <c r="G6329" s="255"/>
      <c r="H6329" s="255"/>
      <c r="I6329" s="210">
        <v>2.4600000844594589</v>
      </c>
    </row>
    <row r="6330" spans="1:9" x14ac:dyDescent="0.25">
      <c r="A6330" s="208" t="s">
        <v>8809</v>
      </c>
      <c r="B6330" s="208" t="s">
        <v>17145</v>
      </c>
      <c r="C6330" s="208" t="s">
        <v>13281</v>
      </c>
      <c r="D6330" s="208" t="s">
        <v>15497</v>
      </c>
      <c r="E6330" s="253">
        <v>0.45340004784635568</v>
      </c>
      <c r="F6330" s="245"/>
      <c r="G6330" s="245"/>
      <c r="H6330" s="245"/>
      <c r="I6330" s="210">
        <v>5.1800001689189186</v>
      </c>
    </row>
    <row r="6331" spans="1:9" x14ac:dyDescent="0.25">
      <c r="A6331" s="208" t="s">
        <v>8809</v>
      </c>
      <c r="B6331" s="208" t="s">
        <v>17146</v>
      </c>
      <c r="C6331" s="208" t="s">
        <v>13281</v>
      </c>
      <c r="D6331" s="208" t="s">
        <v>15505</v>
      </c>
      <c r="E6331" s="253">
        <v>9.9999998947645358E-3</v>
      </c>
      <c r="F6331" s="245"/>
      <c r="G6331" s="245"/>
      <c r="H6331" s="245"/>
      <c r="I6331" s="210">
        <v>3.2600000844594601</v>
      </c>
    </row>
    <row r="6332" spans="1:9" x14ac:dyDescent="0.25">
      <c r="A6332" s="208" t="s">
        <v>8809</v>
      </c>
      <c r="B6332" s="208" t="s">
        <v>17147</v>
      </c>
      <c r="C6332" s="208" t="s">
        <v>13281</v>
      </c>
      <c r="D6332" s="208" t="s">
        <v>15521</v>
      </c>
      <c r="E6332" s="253">
        <v>250.1899999980005</v>
      </c>
      <c r="F6332" s="245"/>
      <c r="G6332" s="245"/>
      <c r="H6332" s="245"/>
      <c r="I6332" s="210">
        <v>1.43000008445946</v>
      </c>
    </row>
    <row r="6333" spans="1:9" x14ac:dyDescent="0.25">
      <c r="A6333" s="208" t="s">
        <v>8809</v>
      </c>
      <c r="B6333" s="208" t="s">
        <v>17148</v>
      </c>
      <c r="C6333" s="208" t="s">
        <v>13281</v>
      </c>
      <c r="D6333" s="208" t="s">
        <v>15523</v>
      </c>
      <c r="E6333" s="194">
        <v>6427.4900000264133</v>
      </c>
      <c r="F6333" s="254"/>
      <c r="G6333" s="255"/>
      <c r="H6333" s="255"/>
      <c r="I6333" s="210">
        <v>0.34</v>
      </c>
    </row>
    <row r="6334" spans="1:9" x14ac:dyDescent="0.25">
      <c r="A6334" s="208" t="s">
        <v>8809</v>
      </c>
      <c r="B6334" s="208" t="s">
        <v>17149</v>
      </c>
      <c r="C6334" s="208" t="s">
        <v>13281</v>
      </c>
      <c r="D6334" s="208" t="s">
        <v>15525</v>
      </c>
      <c r="E6334" s="253">
        <v>2.8443619800645941</v>
      </c>
      <c r="F6334" s="245"/>
      <c r="G6334" s="245"/>
      <c r="H6334" s="255"/>
      <c r="I6334" s="210">
        <v>0.54</v>
      </c>
    </row>
    <row r="6335" spans="1:9" x14ac:dyDescent="0.25">
      <c r="A6335" s="208" t="s">
        <v>8809</v>
      </c>
      <c r="B6335" s="208" t="s">
        <v>17150</v>
      </c>
      <c r="C6335" s="208" t="s">
        <v>13281</v>
      </c>
      <c r="D6335" s="208" t="s">
        <v>15529</v>
      </c>
      <c r="E6335" s="194">
        <v>2.279999976006315</v>
      </c>
      <c r="F6335" s="254"/>
      <c r="G6335" s="255"/>
      <c r="H6335" s="255"/>
      <c r="I6335" s="210">
        <v>0.09</v>
      </c>
    </row>
    <row r="6336" spans="1:9" x14ac:dyDescent="0.25">
      <c r="A6336" s="208" t="s">
        <v>8809</v>
      </c>
      <c r="B6336" s="208" t="s">
        <v>17151</v>
      </c>
      <c r="C6336" s="208" t="s">
        <v>13281</v>
      </c>
      <c r="D6336" s="208" t="s">
        <v>15531</v>
      </c>
      <c r="E6336" s="253">
        <v>6.9999999263351764E-2</v>
      </c>
      <c r="F6336" s="245"/>
      <c r="G6336" s="245"/>
      <c r="H6336" s="245"/>
      <c r="I6336" s="210">
        <v>0.05</v>
      </c>
    </row>
    <row r="6337" spans="1:9" x14ac:dyDescent="0.25">
      <c r="A6337" s="208" t="s">
        <v>8809</v>
      </c>
      <c r="B6337" s="208" t="s">
        <v>17152</v>
      </c>
      <c r="C6337" s="208" t="s">
        <v>13281</v>
      </c>
      <c r="D6337" s="208" t="s">
        <v>15537</v>
      </c>
      <c r="E6337" s="194">
        <v>6.6618468122931143</v>
      </c>
      <c r="F6337" s="254"/>
      <c r="G6337" s="255"/>
      <c r="H6337" s="255"/>
      <c r="I6337" s="210">
        <v>0.04</v>
      </c>
    </row>
    <row r="6338" spans="1:9" x14ac:dyDescent="0.25">
      <c r="A6338" s="208" t="s">
        <v>8809</v>
      </c>
      <c r="B6338" s="208" t="s">
        <v>17153</v>
      </c>
      <c r="C6338" s="208" t="s">
        <v>13281</v>
      </c>
      <c r="D6338" s="208" t="s">
        <v>15539</v>
      </c>
      <c r="E6338" s="194">
        <v>14.24999995527493</v>
      </c>
      <c r="F6338" s="254"/>
      <c r="G6338" s="255"/>
      <c r="H6338" s="255"/>
      <c r="I6338" s="210">
        <v>0.53</v>
      </c>
    </row>
    <row r="6339" spans="1:9" x14ac:dyDescent="0.25">
      <c r="A6339" s="208" t="s">
        <v>8809</v>
      </c>
      <c r="B6339" s="208" t="s">
        <v>17154</v>
      </c>
      <c r="C6339" s="208" t="s">
        <v>13281</v>
      </c>
      <c r="D6339" s="208" t="s">
        <v>15541</v>
      </c>
      <c r="E6339" s="253">
        <v>8.9999999052880822E-2</v>
      </c>
      <c r="F6339" s="245"/>
      <c r="G6339" s="245"/>
      <c r="H6339" s="245"/>
      <c r="I6339" s="210">
        <v>0.13</v>
      </c>
    </row>
    <row r="6340" spans="1:9" x14ac:dyDescent="0.25">
      <c r="A6340" s="208" t="s">
        <v>8809</v>
      </c>
      <c r="B6340" s="208" t="s">
        <v>17155</v>
      </c>
      <c r="C6340" s="208" t="s">
        <v>13281</v>
      </c>
      <c r="D6340" s="208" t="s">
        <v>15545</v>
      </c>
      <c r="E6340" s="253">
        <v>1.9342000322630879</v>
      </c>
      <c r="F6340" s="245"/>
      <c r="G6340" s="245"/>
      <c r="H6340" s="245"/>
      <c r="I6340" s="210">
        <v>0.18</v>
      </c>
    </row>
    <row r="6341" spans="1:9" x14ac:dyDescent="0.25">
      <c r="A6341" s="208" t="s">
        <v>8809</v>
      </c>
      <c r="B6341" s="208" t="s">
        <v>17156</v>
      </c>
      <c r="C6341" s="208" t="s">
        <v>13281</v>
      </c>
      <c r="D6341" s="208" t="s">
        <v>15547</v>
      </c>
      <c r="E6341" s="194">
        <v>6.9134542813632809</v>
      </c>
      <c r="F6341" s="254"/>
      <c r="G6341" s="255"/>
      <c r="H6341" s="255"/>
      <c r="I6341" s="210">
        <v>0.26</v>
      </c>
    </row>
    <row r="6342" spans="1:9" x14ac:dyDescent="0.25">
      <c r="A6342" s="208" t="s">
        <v>8809</v>
      </c>
      <c r="B6342" s="208" t="s">
        <v>17157</v>
      </c>
      <c r="C6342" s="208" t="s">
        <v>13281</v>
      </c>
      <c r="D6342" s="208" t="s">
        <v>15549</v>
      </c>
      <c r="E6342" s="253">
        <v>0.24999999736911341</v>
      </c>
      <c r="F6342" s="245"/>
      <c r="G6342" s="245"/>
      <c r="H6342" s="245"/>
      <c r="I6342" s="210">
        <v>0.11</v>
      </c>
    </row>
    <row r="6343" spans="1:9" x14ac:dyDescent="0.25">
      <c r="A6343" s="208" t="s">
        <v>8809</v>
      </c>
      <c r="B6343" s="208" t="s">
        <v>17158</v>
      </c>
      <c r="C6343" s="208" t="s">
        <v>13281</v>
      </c>
      <c r="D6343" s="208" t="s">
        <v>15551</v>
      </c>
      <c r="E6343" s="253">
        <v>1.349999985793213</v>
      </c>
      <c r="F6343" s="245"/>
      <c r="G6343" s="245"/>
      <c r="H6343" s="245"/>
      <c r="I6343" s="210">
        <v>0.18</v>
      </c>
    </row>
    <row r="6344" spans="1:9" x14ac:dyDescent="0.25">
      <c r="A6344" s="208" t="s">
        <v>8809</v>
      </c>
      <c r="B6344" s="208" t="s">
        <v>17159</v>
      </c>
      <c r="C6344" s="208" t="s">
        <v>13281</v>
      </c>
      <c r="D6344" s="208" t="s">
        <v>15671</v>
      </c>
      <c r="E6344" s="253">
        <v>0.10999999884240989</v>
      </c>
      <c r="F6344" s="245"/>
      <c r="G6344" s="245"/>
      <c r="H6344" s="245"/>
      <c r="I6344" s="210">
        <v>1.67000008445946</v>
      </c>
    </row>
    <row r="6345" spans="1:9" x14ac:dyDescent="0.25">
      <c r="A6345" s="208" t="s">
        <v>8809</v>
      </c>
      <c r="B6345" s="208" t="s">
        <v>17160</v>
      </c>
      <c r="C6345" s="208" t="s">
        <v>13281</v>
      </c>
      <c r="D6345" s="208" t="s">
        <v>15673</v>
      </c>
      <c r="E6345" s="253">
        <v>0.32999999652722972</v>
      </c>
      <c r="F6345" s="245"/>
      <c r="G6345" s="245"/>
      <c r="H6345" s="245"/>
      <c r="I6345" s="210">
        <v>1.1499999999999999</v>
      </c>
    </row>
    <row r="6346" spans="1:9" x14ac:dyDescent="0.25">
      <c r="A6346" s="208" t="s">
        <v>8809</v>
      </c>
      <c r="B6346" s="208" t="s">
        <v>17161</v>
      </c>
      <c r="C6346" s="208" t="s">
        <v>13281</v>
      </c>
      <c r="D6346" s="208" t="s">
        <v>15675</v>
      </c>
      <c r="E6346" s="194">
        <v>2.9999999684293611E-2</v>
      </c>
      <c r="F6346" s="254"/>
      <c r="G6346" s="255"/>
      <c r="H6346" s="255"/>
      <c r="I6346" s="210">
        <v>0.36</v>
      </c>
    </row>
    <row r="6347" spans="1:9" x14ac:dyDescent="0.25">
      <c r="A6347" s="208" t="s">
        <v>8809</v>
      </c>
      <c r="B6347" s="208" t="s">
        <v>17162</v>
      </c>
      <c r="C6347" s="208" t="s">
        <v>13281</v>
      </c>
      <c r="D6347" s="208" t="s">
        <v>15677</v>
      </c>
      <c r="E6347" s="253">
        <v>3.756437740000655</v>
      </c>
      <c r="F6347" s="245"/>
      <c r="G6347" s="245"/>
      <c r="H6347" s="255"/>
      <c r="I6347" s="210">
        <v>0.21</v>
      </c>
    </row>
    <row r="6348" spans="1:9" x14ac:dyDescent="0.25">
      <c r="A6348" s="208" t="s">
        <v>8809</v>
      </c>
      <c r="B6348" s="208" t="s">
        <v>17163</v>
      </c>
      <c r="C6348" s="208" t="s">
        <v>13281</v>
      </c>
      <c r="D6348" s="208" t="s">
        <v>15679</v>
      </c>
      <c r="E6348" s="194">
        <v>3.1594685276562111</v>
      </c>
      <c r="F6348" s="254"/>
      <c r="G6348" s="255"/>
      <c r="H6348" s="255"/>
      <c r="I6348" s="210">
        <v>0.1</v>
      </c>
    </row>
    <row r="6349" spans="1:9" x14ac:dyDescent="0.25">
      <c r="A6349" s="208" t="s">
        <v>8809</v>
      </c>
      <c r="B6349" s="208" t="s">
        <v>17164</v>
      </c>
      <c r="C6349" s="208" t="s">
        <v>13281</v>
      </c>
      <c r="D6349" s="208" t="s">
        <v>15681</v>
      </c>
      <c r="E6349" s="253">
        <v>1.879999980215733</v>
      </c>
      <c r="F6349" s="245"/>
      <c r="G6349" s="245"/>
      <c r="H6349" s="245"/>
      <c r="I6349" s="210">
        <v>0.64</v>
      </c>
    </row>
    <row r="6350" spans="1:9" x14ac:dyDescent="0.25">
      <c r="A6350" s="208" t="s">
        <v>8809</v>
      </c>
      <c r="B6350" s="208" t="s">
        <v>17165</v>
      </c>
      <c r="C6350" s="208" t="s">
        <v>13281</v>
      </c>
      <c r="D6350" s="208" t="s">
        <v>15683</v>
      </c>
      <c r="E6350" s="194">
        <v>1.119999988213628</v>
      </c>
      <c r="F6350" s="254"/>
      <c r="G6350" s="255"/>
      <c r="H6350" s="255"/>
      <c r="I6350" s="210">
        <v>1.790000084459459</v>
      </c>
    </row>
    <row r="6351" spans="1:9" x14ac:dyDescent="0.25">
      <c r="A6351" s="208" t="s">
        <v>8809</v>
      </c>
      <c r="B6351" s="208" t="s">
        <v>17166</v>
      </c>
      <c r="C6351" s="208" t="s">
        <v>13281</v>
      </c>
      <c r="D6351" s="208" t="s">
        <v>15685</v>
      </c>
      <c r="E6351" s="194">
        <v>5.0900000516706134</v>
      </c>
      <c r="F6351" s="254"/>
      <c r="G6351" s="255"/>
      <c r="H6351" s="255"/>
      <c r="I6351" s="210">
        <v>0.42</v>
      </c>
    </row>
    <row r="6352" spans="1:9" x14ac:dyDescent="0.25">
      <c r="A6352" s="208" t="s">
        <v>8809</v>
      </c>
      <c r="B6352" s="208" t="s">
        <v>17167</v>
      </c>
      <c r="C6352" s="208" t="s">
        <v>13281</v>
      </c>
      <c r="D6352" s="208" t="s">
        <v>15687</v>
      </c>
      <c r="E6352" s="253">
        <v>0.65999999305445944</v>
      </c>
      <c r="F6352" s="245"/>
      <c r="G6352" s="245"/>
      <c r="H6352" s="245"/>
      <c r="I6352" s="210">
        <v>0.5</v>
      </c>
    </row>
    <row r="6353" spans="1:9" x14ac:dyDescent="0.25">
      <c r="A6353" s="208" t="s">
        <v>8809</v>
      </c>
      <c r="B6353" s="208" t="s">
        <v>17168</v>
      </c>
      <c r="C6353" s="208" t="s">
        <v>13281</v>
      </c>
      <c r="D6353" s="208" t="s">
        <v>15681</v>
      </c>
      <c r="E6353" s="194">
        <v>2.4215999745161798</v>
      </c>
      <c r="F6353" s="254"/>
      <c r="G6353" s="255"/>
      <c r="H6353" s="255"/>
      <c r="I6353" s="210">
        <v>0.45</v>
      </c>
    </row>
    <row r="6354" spans="1:9" x14ac:dyDescent="0.25">
      <c r="A6354" s="208" t="s">
        <v>8809</v>
      </c>
      <c r="B6354" s="208" t="s">
        <v>17169</v>
      </c>
      <c r="C6354" s="208" t="s">
        <v>13281</v>
      </c>
      <c r="D6354" s="208" t="s">
        <v>15681</v>
      </c>
      <c r="E6354" s="253"/>
      <c r="F6354" s="245"/>
      <c r="G6354" s="245"/>
      <c r="H6354" s="245"/>
      <c r="I6354" s="210">
        <v>0.25</v>
      </c>
    </row>
    <row r="6355" spans="1:9" x14ac:dyDescent="0.25">
      <c r="A6355" s="208" t="s">
        <v>8809</v>
      </c>
      <c r="B6355" s="208" t="s">
        <v>17170</v>
      </c>
      <c r="C6355" s="208" t="s">
        <v>13281</v>
      </c>
      <c r="D6355" s="208" t="s">
        <v>15681</v>
      </c>
      <c r="E6355" s="194">
        <v>2.389999974848724</v>
      </c>
      <c r="F6355" s="254"/>
      <c r="G6355" s="255"/>
      <c r="H6355" s="255"/>
      <c r="I6355" s="210">
        <v>0.37</v>
      </c>
    </row>
    <row r="6356" spans="1:9" x14ac:dyDescent="0.25">
      <c r="A6356" s="208" t="s">
        <v>8809</v>
      </c>
      <c r="B6356" s="208" t="s">
        <v>17171</v>
      </c>
      <c r="C6356" s="208" t="s">
        <v>13281</v>
      </c>
      <c r="D6356" s="208" t="s">
        <v>15692</v>
      </c>
      <c r="E6356" s="194">
        <v>2.3827032635337728</v>
      </c>
      <c r="F6356" s="254"/>
      <c r="G6356" s="255"/>
      <c r="H6356" s="255"/>
      <c r="I6356" s="210">
        <v>0.35</v>
      </c>
    </row>
    <row r="6357" spans="1:9" x14ac:dyDescent="0.25">
      <c r="A6357" s="208" t="s">
        <v>8809</v>
      </c>
      <c r="B6357" s="208" t="s">
        <v>17172</v>
      </c>
      <c r="C6357" s="208" t="s">
        <v>13281</v>
      </c>
      <c r="D6357" s="208" t="s">
        <v>15694</v>
      </c>
      <c r="E6357" s="253">
        <v>0.25999999726387801</v>
      </c>
      <c r="F6357" s="245"/>
      <c r="G6357" s="245"/>
      <c r="H6357" s="245"/>
      <c r="I6357" s="210">
        <v>1.1299999999999999</v>
      </c>
    </row>
    <row r="6358" spans="1:9" x14ac:dyDescent="0.25">
      <c r="A6358" s="208" t="s">
        <v>8809</v>
      </c>
      <c r="B6358" s="208" t="s">
        <v>17173</v>
      </c>
      <c r="C6358" s="208" t="s">
        <v>13281</v>
      </c>
      <c r="D6358" s="208" t="s">
        <v>15696</v>
      </c>
      <c r="E6358" s="194">
        <v>3.2381041490333691</v>
      </c>
      <c r="F6358" s="254"/>
      <c r="G6358" s="255"/>
      <c r="H6358" s="255"/>
      <c r="I6358" s="210">
        <v>1.5800000844594591</v>
      </c>
    </row>
    <row r="6359" spans="1:9" x14ac:dyDescent="0.25">
      <c r="A6359" s="208" t="s">
        <v>8809</v>
      </c>
      <c r="B6359" s="208" t="s">
        <v>17174</v>
      </c>
      <c r="C6359" s="208" t="s">
        <v>13281</v>
      </c>
      <c r="D6359" s="208" t="s">
        <v>15681</v>
      </c>
      <c r="E6359" s="194">
        <v>6.6577163203607856</v>
      </c>
      <c r="F6359" s="254"/>
      <c r="G6359" s="255"/>
      <c r="H6359" s="255"/>
      <c r="I6359" s="210">
        <v>0.38</v>
      </c>
    </row>
    <row r="6360" spans="1:9" x14ac:dyDescent="0.25">
      <c r="A6360" s="208" t="s">
        <v>8809</v>
      </c>
      <c r="B6360" s="208" t="s">
        <v>17175</v>
      </c>
      <c r="C6360" s="208" t="s">
        <v>13281</v>
      </c>
      <c r="D6360" s="208" t="s">
        <v>15705</v>
      </c>
      <c r="E6360" s="194">
        <v>6.6000000357800577</v>
      </c>
      <c r="F6360" s="254"/>
      <c r="G6360" s="255"/>
      <c r="H6360" s="255"/>
      <c r="I6360" s="210">
        <v>0.54</v>
      </c>
    </row>
    <row r="6361" spans="1:9" x14ac:dyDescent="0.25">
      <c r="A6361" s="208" t="s">
        <v>8809</v>
      </c>
      <c r="B6361" s="208" t="s">
        <v>17176</v>
      </c>
      <c r="C6361" s="208"/>
      <c r="D6361" s="208"/>
      <c r="E6361" s="194">
        <v>2.6451196775046601</v>
      </c>
      <c r="F6361" s="254"/>
      <c r="G6361" s="255"/>
      <c r="H6361" s="255"/>
      <c r="I6361" s="210">
        <v>5.2799997966297401</v>
      </c>
    </row>
    <row r="6362" spans="1:9" x14ac:dyDescent="0.25">
      <c r="A6362" s="208" t="s">
        <v>8809</v>
      </c>
      <c r="B6362" s="208" t="s">
        <v>17177</v>
      </c>
      <c r="C6362" s="208"/>
      <c r="D6362" s="208"/>
      <c r="E6362" s="194">
        <v>2.6451196775046601</v>
      </c>
      <c r="F6362" s="254"/>
      <c r="G6362" s="255"/>
      <c r="H6362" s="255"/>
      <c r="I6362" s="210">
        <v>5.2799997966297401</v>
      </c>
    </row>
    <row r="6363" spans="1:9" x14ac:dyDescent="0.25">
      <c r="A6363" s="208" t="s">
        <v>8809</v>
      </c>
      <c r="B6363" s="208" t="s">
        <v>17178</v>
      </c>
      <c r="C6363" s="208"/>
      <c r="D6363" s="208"/>
      <c r="E6363" s="194">
        <v>2.6451196775046601</v>
      </c>
      <c r="F6363" s="254"/>
      <c r="G6363" s="255"/>
      <c r="H6363" s="255"/>
      <c r="I6363" s="210">
        <v>5.2799997966297401</v>
      </c>
    </row>
    <row r="6364" spans="1:9" x14ac:dyDescent="0.25">
      <c r="A6364" s="208" t="s">
        <v>8809</v>
      </c>
      <c r="B6364" s="208" t="s">
        <v>17179</v>
      </c>
      <c r="C6364" s="208"/>
      <c r="D6364" s="208"/>
      <c r="E6364" s="194">
        <v>12.6499999721126</v>
      </c>
      <c r="F6364" s="254"/>
      <c r="G6364" s="255"/>
      <c r="H6364" s="255"/>
      <c r="I6364" s="210">
        <v>1.4299999566896671</v>
      </c>
    </row>
    <row r="6365" spans="1:9" x14ac:dyDescent="0.25">
      <c r="A6365" s="208" t="s">
        <v>8809</v>
      </c>
      <c r="B6365" s="208" t="s">
        <v>17180</v>
      </c>
      <c r="C6365" s="208"/>
      <c r="D6365" s="208"/>
      <c r="E6365" s="194">
        <v>12.6499999721126</v>
      </c>
      <c r="F6365" s="254"/>
      <c r="G6365" s="255"/>
      <c r="H6365" s="255"/>
      <c r="I6365" s="210">
        <v>1.4299999566896671</v>
      </c>
    </row>
    <row r="6366" spans="1:9" x14ac:dyDescent="0.25">
      <c r="A6366" s="208" t="s">
        <v>8809</v>
      </c>
      <c r="B6366" s="260" t="s">
        <v>17181</v>
      </c>
      <c r="C6366" s="208"/>
      <c r="D6366" s="208"/>
      <c r="E6366" s="194">
        <v>12.6499999721126</v>
      </c>
      <c r="F6366" s="254"/>
      <c r="G6366" s="255"/>
      <c r="H6366" s="255"/>
      <c r="I6366" s="210">
        <v>1.4299999566896671</v>
      </c>
    </row>
    <row r="6367" spans="1:9" x14ac:dyDescent="0.25">
      <c r="A6367" s="208" t="s">
        <v>8809</v>
      </c>
      <c r="B6367" s="208" t="s">
        <v>17182</v>
      </c>
      <c r="C6367" s="208"/>
      <c r="D6367" s="208"/>
      <c r="E6367" s="194">
        <v>12.6499999721126</v>
      </c>
      <c r="F6367" s="254"/>
      <c r="G6367" s="255"/>
      <c r="H6367" s="255"/>
      <c r="I6367" s="210">
        <v>1.4299999566896671</v>
      </c>
    </row>
    <row r="6368" spans="1:9" x14ac:dyDescent="0.25">
      <c r="A6368" s="208" t="s">
        <v>8809</v>
      </c>
      <c r="B6368" s="260" t="s">
        <v>17183</v>
      </c>
      <c r="C6368" s="208"/>
      <c r="D6368" s="208"/>
      <c r="E6368" s="253">
        <v>0.25999999726387801</v>
      </c>
      <c r="F6368" s="245"/>
      <c r="G6368" s="245"/>
      <c r="H6368" s="245"/>
      <c r="I6368" s="210">
        <v>1.1299999999999999</v>
      </c>
    </row>
    <row r="6369" spans="1:9" x14ac:dyDescent="0.25">
      <c r="A6369" s="208" t="s">
        <v>8809</v>
      </c>
      <c r="B6369" s="260" t="s">
        <v>17184</v>
      </c>
      <c r="C6369" s="208"/>
      <c r="D6369" s="208"/>
      <c r="E6369" s="253">
        <v>0.25999999726387801</v>
      </c>
      <c r="F6369" s="245"/>
      <c r="G6369" s="245"/>
      <c r="H6369" s="245"/>
      <c r="I6369" s="210">
        <v>1.1299999999999999</v>
      </c>
    </row>
    <row r="6370" spans="1:9" x14ac:dyDescent="0.25">
      <c r="A6370" s="208" t="s">
        <v>8809</v>
      </c>
      <c r="B6370" s="256" t="s">
        <v>17185</v>
      </c>
      <c r="C6370" s="208" t="s">
        <v>13281</v>
      </c>
      <c r="D6370" s="208" t="s">
        <v>15705</v>
      </c>
      <c r="E6370" s="194">
        <v>27.55668689758814</v>
      </c>
      <c r="F6370" s="254"/>
      <c r="G6370" s="255"/>
      <c r="H6370" s="255"/>
      <c r="I6370" s="210">
        <v>0.51</v>
      </c>
    </row>
    <row r="6371" spans="1:9" x14ac:dyDescent="0.25">
      <c r="A6371" s="208" t="s">
        <v>8809</v>
      </c>
      <c r="B6371" s="256" t="s">
        <v>17186</v>
      </c>
      <c r="C6371" s="208" t="s">
        <v>13281</v>
      </c>
      <c r="D6371" s="208" t="s">
        <v>15708</v>
      </c>
      <c r="E6371" s="194">
        <v>2.0004212365122731</v>
      </c>
      <c r="F6371" s="254"/>
      <c r="G6371" s="255"/>
      <c r="H6371" s="255"/>
      <c r="I6371" s="210">
        <v>1.7200000844594601</v>
      </c>
    </row>
    <row r="6372" spans="1:9" x14ac:dyDescent="0.25">
      <c r="A6372" s="208" t="s">
        <v>8809</v>
      </c>
      <c r="B6372" s="256" t="s">
        <v>17187</v>
      </c>
      <c r="C6372" s="208" t="s">
        <v>13281</v>
      </c>
      <c r="D6372" s="208" t="s">
        <v>15710</v>
      </c>
      <c r="E6372" s="253">
        <v>8.9999999052880822E-2</v>
      </c>
      <c r="F6372" s="245"/>
      <c r="G6372" s="245"/>
      <c r="H6372" s="245"/>
      <c r="I6372" s="210">
        <v>1.1499999999999999</v>
      </c>
    </row>
    <row r="6373" spans="1:9" x14ac:dyDescent="0.25">
      <c r="A6373" s="208" t="s">
        <v>8809</v>
      </c>
      <c r="B6373" s="256" t="s">
        <v>17188</v>
      </c>
      <c r="C6373" s="208" t="s">
        <v>13281</v>
      </c>
      <c r="D6373" s="208" t="s">
        <v>15712</v>
      </c>
      <c r="E6373" s="194">
        <v>8.8200000124177844</v>
      </c>
      <c r="F6373" s="254"/>
      <c r="G6373" s="255"/>
      <c r="H6373" s="255"/>
      <c r="I6373" s="210">
        <v>0.21</v>
      </c>
    </row>
    <row r="6374" spans="1:9" x14ac:dyDescent="0.25">
      <c r="A6374" s="208" t="s">
        <v>8809</v>
      </c>
      <c r="B6374" s="256" t="s">
        <v>17189</v>
      </c>
      <c r="C6374" s="208" t="s">
        <v>13281</v>
      </c>
      <c r="D6374" s="208" t="s">
        <v>15714</v>
      </c>
      <c r="E6374" s="253">
        <v>0.48999999484346229</v>
      </c>
      <c r="F6374" s="245"/>
      <c r="G6374" s="245"/>
      <c r="H6374" s="245"/>
      <c r="I6374" s="210">
        <v>0.56000000000000005</v>
      </c>
    </row>
    <row r="6375" spans="1:9" x14ac:dyDescent="0.25">
      <c r="A6375" s="208" t="s">
        <v>8809</v>
      </c>
      <c r="B6375" s="256" t="s">
        <v>17190</v>
      </c>
      <c r="C6375" s="208" t="s">
        <v>13281</v>
      </c>
      <c r="D6375" s="208" t="s">
        <v>15716</v>
      </c>
      <c r="E6375" s="253">
        <v>1.859999980426204</v>
      </c>
      <c r="F6375" s="245"/>
      <c r="G6375" s="245"/>
      <c r="H6375" s="245"/>
      <c r="I6375" s="210">
        <v>1.520000084459459</v>
      </c>
    </row>
    <row r="6376" spans="1:9" x14ac:dyDescent="0.25">
      <c r="A6376" s="208" t="s">
        <v>8809</v>
      </c>
      <c r="B6376" s="256" t="s">
        <v>17191</v>
      </c>
      <c r="C6376" s="208" t="s">
        <v>13281</v>
      </c>
      <c r="D6376" s="208" t="s">
        <v>15718</v>
      </c>
      <c r="E6376" s="194">
        <v>2.6963045230591471</v>
      </c>
      <c r="F6376" s="254"/>
      <c r="G6376" s="255"/>
      <c r="H6376" s="255"/>
      <c r="I6376" s="210">
        <v>0.63</v>
      </c>
    </row>
    <row r="6377" spans="1:9" x14ac:dyDescent="0.25">
      <c r="A6377" s="208" t="s">
        <v>8809</v>
      </c>
      <c r="B6377" s="256" t="s">
        <v>17192</v>
      </c>
      <c r="C6377" s="208" t="s">
        <v>13281</v>
      </c>
      <c r="D6377" s="208" t="s">
        <v>15720</v>
      </c>
      <c r="E6377" s="194">
        <v>42.369999975059201</v>
      </c>
      <c r="F6377" s="254"/>
      <c r="G6377" s="255"/>
      <c r="H6377" s="255"/>
      <c r="I6377" s="210">
        <v>3.12000008445946</v>
      </c>
    </row>
    <row r="6378" spans="1:9" x14ac:dyDescent="0.25">
      <c r="A6378" s="208" t="s">
        <v>8809</v>
      </c>
      <c r="B6378" s="256" t="s">
        <v>17193</v>
      </c>
      <c r="C6378" s="208" t="s">
        <v>13281</v>
      </c>
      <c r="D6378" s="208" t="s">
        <v>15722</v>
      </c>
      <c r="E6378" s="194">
        <v>7.5800000254669824</v>
      </c>
      <c r="F6378" s="254"/>
      <c r="G6378" s="255"/>
      <c r="H6378" s="255"/>
      <c r="I6378" s="210">
        <v>1.1399999999999999</v>
      </c>
    </row>
    <row r="6379" spans="1:9" x14ac:dyDescent="0.25">
      <c r="A6379" s="208" t="s">
        <v>8809</v>
      </c>
      <c r="B6379" s="256" t="s">
        <v>17194</v>
      </c>
      <c r="C6379" s="208" t="s">
        <v>13281</v>
      </c>
      <c r="D6379" s="208" t="s">
        <v>15724</v>
      </c>
      <c r="E6379" s="194">
        <v>2.750600023671665</v>
      </c>
      <c r="F6379" s="254"/>
      <c r="G6379" s="255"/>
      <c r="H6379" s="255"/>
      <c r="I6379" s="210">
        <v>0.88</v>
      </c>
    </row>
    <row r="6380" spans="1:9" x14ac:dyDescent="0.25">
      <c r="A6380" s="208" t="s">
        <v>8809</v>
      </c>
      <c r="B6380" s="256" t="s">
        <v>17195</v>
      </c>
      <c r="C6380" s="208" t="s">
        <v>13281</v>
      </c>
      <c r="D6380" s="208" t="s">
        <v>15724</v>
      </c>
      <c r="E6380" s="253">
        <v>291.21999998716132</v>
      </c>
      <c r="F6380" s="245"/>
      <c r="G6380" s="245"/>
      <c r="H6380" s="245"/>
      <c r="I6380" s="210">
        <v>2.87000008445946</v>
      </c>
    </row>
    <row r="6381" spans="1:9" x14ac:dyDescent="0.25">
      <c r="A6381" s="208" t="s">
        <v>8809</v>
      </c>
      <c r="B6381" s="256" t="s">
        <v>17196</v>
      </c>
      <c r="C6381" s="208" t="s">
        <v>13281</v>
      </c>
      <c r="D6381" s="208" t="s">
        <v>15727</v>
      </c>
      <c r="E6381" s="253">
        <v>5.3068928670676891</v>
      </c>
      <c r="F6381" s="245"/>
      <c r="G6381" s="245"/>
      <c r="H6381" s="245"/>
      <c r="I6381" s="210">
        <v>0.24</v>
      </c>
    </row>
    <row r="6382" spans="1:9" x14ac:dyDescent="0.25">
      <c r="A6382" s="208" t="s">
        <v>8809</v>
      </c>
      <c r="B6382" s="256" t="s">
        <v>17197</v>
      </c>
      <c r="C6382" s="208" t="s">
        <v>13281</v>
      </c>
      <c r="D6382" s="208" t="s">
        <v>15729</v>
      </c>
      <c r="E6382" s="253">
        <v>2.1985488850455259</v>
      </c>
      <c r="F6382" s="245"/>
      <c r="G6382" s="245"/>
      <c r="H6382" s="245"/>
      <c r="I6382" s="210">
        <v>0.25</v>
      </c>
    </row>
    <row r="6383" spans="1:9" x14ac:dyDescent="0.25">
      <c r="A6383" s="208" t="s">
        <v>8809</v>
      </c>
      <c r="B6383" s="256" t="s">
        <v>17198</v>
      </c>
      <c r="C6383" s="208" t="s">
        <v>13281</v>
      </c>
      <c r="D6383" s="208" t="s">
        <v>15731</v>
      </c>
      <c r="E6383" s="194">
        <v>45.500000047355947</v>
      </c>
      <c r="F6383" s="254"/>
      <c r="G6383" s="255"/>
      <c r="H6383" s="255"/>
      <c r="I6383" s="210">
        <v>0.25</v>
      </c>
    </row>
    <row r="6384" spans="1:9" x14ac:dyDescent="0.25">
      <c r="A6384" s="208" t="s">
        <v>8809</v>
      </c>
      <c r="B6384" s="256" t="s">
        <v>17199</v>
      </c>
      <c r="C6384" s="208" t="s">
        <v>13281</v>
      </c>
      <c r="D6384" s="208" t="s">
        <v>15738</v>
      </c>
      <c r="E6384" s="253">
        <v>4.9999999473822693E-2</v>
      </c>
      <c r="F6384" s="245"/>
      <c r="G6384" s="245"/>
      <c r="H6384" s="245"/>
      <c r="I6384" s="210">
        <v>0.15</v>
      </c>
    </row>
    <row r="6385" spans="1:9" x14ac:dyDescent="0.25">
      <c r="A6385" s="208" t="s">
        <v>8809</v>
      </c>
      <c r="B6385" s="256" t="s">
        <v>17200</v>
      </c>
      <c r="C6385" s="208" t="s">
        <v>13281</v>
      </c>
      <c r="D6385" s="208" t="s">
        <v>15740</v>
      </c>
      <c r="E6385" s="253">
        <v>44.969999526756133</v>
      </c>
      <c r="F6385" s="245"/>
      <c r="G6385" s="245"/>
      <c r="H6385" s="245"/>
      <c r="I6385" s="210">
        <v>1.1299999999999999</v>
      </c>
    </row>
    <row r="6386" spans="1:9" x14ac:dyDescent="0.25">
      <c r="A6386" s="208" t="s">
        <v>8809</v>
      </c>
      <c r="B6386" s="256" t="s">
        <v>17201</v>
      </c>
      <c r="C6386" s="208" t="s">
        <v>13281</v>
      </c>
      <c r="D6386" s="208" t="s">
        <v>15742</v>
      </c>
      <c r="E6386" s="253">
        <v>54.129999956537752</v>
      </c>
      <c r="F6386" s="245"/>
      <c r="G6386" s="245"/>
      <c r="H6386" s="245"/>
      <c r="I6386" s="210">
        <v>0.85</v>
      </c>
    </row>
    <row r="6387" spans="1:9" x14ac:dyDescent="0.25">
      <c r="A6387" s="208" t="s">
        <v>8809</v>
      </c>
      <c r="B6387" s="256" t="s">
        <v>17202</v>
      </c>
      <c r="C6387" s="208" t="s">
        <v>13281</v>
      </c>
      <c r="D6387" s="208" t="s">
        <v>15744</v>
      </c>
      <c r="E6387" s="194">
        <v>69.791233151368232</v>
      </c>
      <c r="F6387" s="254"/>
      <c r="G6387" s="255"/>
      <c r="H6387" s="255"/>
      <c r="I6387" s="210">
        <v>0.32</v>
      </c>
    </row>
    <row r="6388" spans="1:9" x14ac:dyDescent="0.25">
      <c r="A6388" s="208" t="s">
        <v>8809</v>
      </c>
      <c r="B6388" s="256" t="s">
        <v>17203</v>
      </c>
      <c r="C6388" s="208" t="s">
        <v>13281</v>
      </c>
      <c r="D6388" s="208" t="s">
        <v>15746</v>
      </c>
      <c r="E6388" s="194">
        <v>4.4899999527492778</v>
      </c>
      <c r="F6388" s="254"/>
      <c r="G6388" s="255"/>
      <c r="H6388" s="255"/>
      <c r="I6388" s="210">
        <v>0.48</v>
      </c>
    </row>
    <row r="6389" spans="1:9" x14ac:dyDescent="0.25">
      <c r="A6389" s="208" t="s">
        <v>8809</v>
      </c>
      <c r="B6389" s="256" t="s">
        <v>17204</v>
      </c>
      <c r="C6389" s="208" t="s">
        <v>13281</v>
      </c>
      <c r="D6389" s="208" t="s">
        <v>15748</v>
      </c>
      <c r="E6389" s="253">
        <v>0.12999999863193901</v>
      </c>
      <c r="F6389" s="245"/>
      <c r="G6389" s="245"/>
      <c r="H6389" s="245"/>
      <c r="I6389" s="210">
        <v>31.13000101351351</v>
      </c>
    </row>
    <row r="6390" spans="1:9" x14ac:dyDescent="0.25">
      <c r="A6390" s="208" t="s">
        <v>8809</v>
      </c>
      <c r="B6390" s="256" t="s">
        <v>17205</v>
      </c>
      <c r="C6390" s="208" t="s">
        <v>13281</v>
      </c>
      <c r="D6390" s="208" t="s">
        <v>15750</v>
      </c>
      <c r="E6390" s="194">
        <v>0.39999999579058149</v>
      </c>
      <c r="F6390" s="254"/>
      <c r="G6390" s="255"/>
      <c r="H6390" s="255"/>
      <c r="I6390" s="210">
        <v>0.28999999999999998</v>
      </c>
    </row>
    <row r="6391" spans="1:9" x14ac:dyDescent="0.25">
      <c r="A6391" s="208" t="s">
        <v>8809</v>
      </c>
      <c r="B6391" s="256" t="s">
        <v>17206</v>
      </c>
      <c r="C6391" s="208" t="s">
        <v>13281</v>
      </c>
      <c r="D6391" s="208" t="s">
        <v>15752</v>
      </c>
      <c r="E6391" s="194">
        <v>44.969999526756133</v>
      </c>
      <c r="F6391" s="254"/>
      <c r="G6391" s="255"/>
      <c r="H6391" s="255"/>
      <c r="I6391" s="210">
        <v>0.04</v>
      </c>
    </row>
    <row r="6392" spans="1:9" x14ac:dyDescent="0.25">
      <c r="A6392" s="208" t="s">
        <v>8809</v>
      </c>
      <c r="B6392" s="256" t="s">
        <v>17207</v>
      </c>
      <c r="C6392" s="208" t="s">
        <v>13281</v>
      </c>
      <c r="D6392" s="208" t="s">
        <v>15754</v>
      </c>
      <c r="E6392" s="253">
        <v>352.14999997737442</v>
      </c>
      <c r="F6392" s="245"/>
      <c r="G6392" s="245"/>
      <c r="H6392" s="245"/>
      <c r="I6392" s="210">
        <v>7.0000000000000007E-2</v>
      </c>
    </row>
    <row r="6393" spans="1:9" x14ac:dyDescent="0.25">
      <c r="A6393" s="208" t="s">
        <v>8809</v>
      </c>
      <c r="B6393" s="256" t="s">
        <v>17208</v>
      </c>
      <c r="C6393" s="208" t="s">
        <v>13281</v>
      </c>
      <c r="D6393" s="208" t="s">
        <v>15756</v>
      </c>
      <c r="E6393" s="253">
        <v>4.4899999527492778</v>
      </c>
      <c r="F6393" s="245"/>
      <c r="G6393" s="245"/>
      <c r="H6393" s="255"/>
      <c r="I6393" s="210">
        <v>1.60000008445946</v>
      </c>
    </row>
    <row r="6394" spans="1:9" x14ac:dyDescent="0.25">
      <c r="A6394" s="208" t="s">
        <v>8809</v>
      </c>
      <c r="B6394" s="256" t="s">
        <v>17209</v>
      </c>
      <c r="C6394" s="208" t="s">
        <v>13281</v>
      </c>
      <c r="D6394" s="208" t="s">
        <v>15775</v>
      </c>
      <c r="E6394" s="194">
        <v>4.2999999547487509</v>
      </c>
      <c r="F6394" s="254"/>
      <c r="G6394" s="255"/>
      <c r="H6394" s="255"/>
      <c r="I6394" s="210">
        <v>0.06</v>
      </c>
    </row>
    <row r="6395" spans="1:9" x14ac:dyDescent="0.25">
      <c r="A6395" s="208" t="s">
        <v>8809</v>
      </c>
      <c r="B6395" s="256" t="s">
        <v>17210</v>
      </c>
      <c r="C6395" s="208" t="s">
        <v>13281</v>
      </c>
      <c r="D6395" s="208" t="s">
        <v>15758</v>
      </c>
      <c r="E6395" s="194">
        <v>44.579999530860313</v>
      </c>
      <c r="F6395" s="254"/>
      <c r="G6395" s="255"/>
      <c r="H6395" s="255"/>
      <c r="I6395" s="210">
        <v>2.069999949157435</v>
      </c>
    </row>
    <row r="6396" spans="1:9" x14ac:dyDescent="0.25">
      <c r="A6396" s="208" t="s">
        <v>8809</v>
      </c>
      <c r="B6396" s="256" t="s">
        <v>17211</v>
      </c>
      <c r="C6396" s="208" t="s">
        <v>13281</v>
      </c>
      <c r="D6396" s="208" t="s">
        <v>15760</v>
      </c>
      <c r="E6396" s="253">
        <v>0.27999999705340711</v>
      </c>
      <c r="F6396" s="245"/>
      <c r="G6396" s="245"/>
      <c r="H6396" s="245"/>
      <c r="I6396" s="210">
        <v>2.619999939742145</v>
      </c>
    </row>
    <row r="6397" spans="1:9" x14ac:dyDescent="0.25">
      <c r="A6397" s="208" t="s">
        <v>8809</v>
      </c>
      <c r="B6397" s="256" t="s">
        <v>17212</v>
      </c>
      <c r="C6397" s="208" t="s">
        <v>13281</v>
      </c>
      <c r="D6397" s="208" t="s">
        <v>15762</v>
      </c>
      <c r="E6397" s="194">
        <v>0.10999999884240989</v>
      </c>
      <c r="F6397" s="254"/>
      <c r="G6397" s="255"/>
      <c r="H6397" s="255"/>
      <c r="I6397" s="210">
        <v>13.88999947462683</v>
      </c>
    </row>
    <row r="6398" spans="1:9" x14ac:dyDescent="0.25">
      <c r="A6398" s="208" t="s">
        <v>8809</v>
      </c>
      <c r="B6398" s="256" t="s">
        <v>17213</v>
      </c>
      <c r="C6398" s="208" t="s">
        <v>13281</v>
      </c>
      <c r="D6398" s="208" t="s">
        <v>15764</v>
      </c>
      <c r="E6398" s="253">
        <v>0.25999999726387801</v>
      </c>
      <c r="F6398" s="245"/>
      <c r="G6398" s="245"/>
      <c r="H6398" s="245"/>
      <c r="I6398" s="210">
        <v>1.64999997175413</v>
      </c>
    </row>
    <row r="6399" spans="1:9" x14ac:dyDescent="0.25">
      <c r="A6399" s="208" t="s">
        <v>8809</v>
      </c>
      <c r="B6399" s="256" t="s">
        <v>17214</v>
      </c>
      <c r="C6399" s="208" t="s">
        <v>13281</v>
      </c>
      <c r="D6399" s="208" t="s">
        <v>15764</v>
      </c>
      <c r="E6399" s="253">
        <v>9.9999998947645358E-3</v>
      </c>
      <c r="F6399" s="245"/>
      <c r="G6399" s="245"/>
      <c r="H6399" s="245"/>
      <c r="I6399" s="210">
        <v>1.3499999340929709</v>
      </c>
    </row>
    <row r="6400" spans="1:9" x14ac:dyDescent="0.25">
      <c r="A6400" s="208" t="s">
        <v>8809</v>
      </c>
      <c r="B6400" s="256" t="s">
        <v>17215</v>
      </c>
      <c r="C6400" s="208" t="s">
        <v>13281</v>
      </c>
      <c r="D6400" s="208" t="s">
        <v>15767</v>
      </c>
      <c r="E6400" s="253">
        <v>9.9999998947645358E-3</v>
      </c>
      <c r="F6400" s="245"/>
      <c r="G6400" s="245"/>
      <c r="H6400" s="245"/>
      <c r="I6400" s="210">
        <v>2.8799998719520579</v>
      </c>
    </row>
    <row r="6401" spans="1:9" x14ac:dyDescent="0.25">
      <c r="A6401" s="208" t="s">
        <v>8809</v>
      </c>
      <c r="B6401" s="256" t="s">
        <v>17216</v>
      </c>
      <c r="C6401" s="208" t="s">
        <v>13281</v>
      </c>
      <c r="D6401" s="208" t="s">
        <v>15769</v>
      </c>
      <c r="E6401" s="194">
        <v>0.3956999695269669</v>
      </c>
      <c r="F6401" s="254"/>
      <c r="G6401" s="255"/>
      <c r="H6401" s="255"/>
      <c r="I6401" s="210">
        <v>2.459999894548754</v>
      </c>
    </row>
    <row r="6402" spans="1:9" x14ac:dyDescent="0.25">
      <c r="A6402" s="208" t="s">
        <v>8809</v>
      </c>
      <c r="B6402" s="256" t="s">
        <v>17217</v>
      </c>
      <c r="C6402" s="208" t="s">
        <v>13281</v>
      </c>
      <c r="D6402" s="208" t="s">
        <v>15779</v>
      </c>
      <c r="E6402" s="253"/>
      <c r="F6402" s="245"/>
      <c r="G6402" s="245"/>
      <c r="H6402" s="245"/>
      <c r="I6402" s="210">
        <v>0.23999997363718861</v>
      </c>
    </row>
    <row r="6403" spans="1:9" x14ac:dyDescent="0.25">
      <c r="A6403" s="208" t="s">
        <v>8809</v>
      </c>
      <c r="B6403" s="256" t="s">
        <v>17218</v>
      </c>
      <c r="C6403" s="208"/>
      <c r="D6403" s="208"/>
      <c r="E6403" s="194">
        <v>41.039999989055509</v>
      </c>
      <c r="F6403" s="254"/>
      <c r="G6403" s="255"/>
      <c r="H6403" s="255"/>
      <c r="I6403" s="210">
        <v>0.23999997363718861</v>
      </c>
    </row>
    <row r="6404" spans="1:9" x14ac:dyDescent="0.25">
      <c r="A6404" s="208" t="s">
        <v>8809</v>
      </c>
      <c r="B6404" s="256" t="s">
        <v>17219</v>
      </c>
      <c r="C6404" s="208" t="s">
        <v>13281</v>
      </c>
      <c r="D6404" s="208" t="s">
        <v>15729</v>
      </c>
      <c r="E6404" s="253">
        <v>2.1985488850455259</v>
      </c>
      <c r="F6404" s="245"/>
      <c r="G6404" s="245"/>
      <c r="H6404" s="245"/>
      <c r="I6404" s="210">
        <v>0.25</v>
      </c>
    </row>
    <row r="6405" spans="1:9" x14ac:dyDescent="0.25">
      <c r="A6405" s="208" t="s">
        <v>8809</v>
      </c>
      <c r="B6405" s="208" t="s">
        <v>17220</v>
      </c>
      <c r="C6405" s="208"/>
      <c r="D6405" s="208"/>
      <c r="E6405" s="253">
        <v>0.65999999305445944</v>
      </c>
      <c r="F6405" s="245"/>
      <c r="G6405" s="245"/>
      <c r="H6405" s="245"/>
      <c r="I6405" s="210">
        <v>0.5</v>
      </c>
    </row>
    <row r="6406" spans="1:9" x14ac:dyDescent="0.25">
      <c r="A6406" s="208" t="s">
        <v>8809</v>
      </c>
      <c r="B6406" s="256" t="s">
        <v>17221</v>
      </c>
      <c r="C6406" s="208"/>
      <c r="D6406" s="208"/>
      <c r="E6406" s="194">
        <v>41.039999989055509</v>
      </c>
      <c r="F6406" s="254"/>
      <c r="G6406" s="255"/>
      <c r="H6406" s="255"/>
      <c r="I6406" s="210">
        <v>0.23999997363718861</v>
      </c>
    </row>
    <row r="6407" spans="1:9" x14ac:dyDescent="0.25">
      <c r="A6407" s="208" t="s">
        <v>8809</v>
      </c>
      <c r="B6407" s="256" t="s">
        <v>17222</v>
      </c>
      <c r="C6407" s="208"/>
      <c r="D6407" s="208"/>
      <c r="E6407" s="194">
        <v>4.2999999547487509</v>
      </c>
      <c r="F6407" s="254"/>
      <c r="G6407" s="255"/>
      <c r="H6407" s="255"/>
      <c r="I6407" s="210">
        <v>0.06</v>
      </c>
    </row>
    <row r="6408" spans="1:9" x14ac:dyDescent="0.25">
      <c r="A6408" s="208" t="s">
        <v>8809</v>
      </c>
      <c r="B6408" s="256" t="s">
        <v>17223</v>
      </c>
      <c r="C6408" s="208"/>
      <c r="D6408" s="208"/>
      <c r="E6408" s="194">
        <v>4.2999999547487509</v>
      </c>
      <c r="F6408" s="254"/>
      <c r="G6408" s="255"/>
      <c r="H6408" s="255"/>
      <c r="I6408" s="210">
        <v>0.06</v>
      </c>
    </row>
    <row r="6409" spans="1:9" x14ac:dyDescent="0.25">
      <c r="A6409" s="208" t="s">
        <v>8809</v>
      </c>
      <c r="B6409" s="256" t="s">
        <v>17224</v>
      </c>
      <c r="C6409" s="208"/>
      <c r="D6409" s="208"/>
      <c r="E6409" s="194">
        <v>4.2999999547487509</v>
      </c>
      <c r="F6409" s="254"/>
      <c r="G6409" s="255"/>
      <c r="H6409" s="255"/>
      <c r="I6409" s="210">
        <v>0.06</v>
      </c>
    </row>
    <row r="6410" spans="1:9" x14ac:dyDescent="0.25">
      <c r="A6410" s="208" t="s">
        <v>8809</v>
      </c>
      <c r="B6410" s="256" t="s">
        <v>17225</v>
      </c>
      <c r="C6410" s="208" t="s">
        <v>13281</v>
      </c>
      <c r="D6410" s="208" t="s">
        <v>15783</v>
      </c>
      <c r="E6410" s="253">
        <v>0.21999999768481979</v>
      </c>
      <c r="F6410" s="245"/>
      <c r="G6410" s="245"/>
      <c r="H6410" s="245"/>
      <c r="I6410" s="210">
        <v>12.1500004222973</v>
      </c>
    </row>
    <row r="6411" spans="1:9" x14ac:dyDescent="0.25">
      <c r="A6411" s="208" t="s">
        <v>8809</v>
      </c>
      <c r="B6411" s="256" t="s">
        <v>17226</v>
      </c>
      <c r="C6411" s="208" t="s">
        <v>13281</v>
      </c>
      <c r="D6411" s="208" t="s">
        <v>15785</v>
      </c>
      <c r="E6411" s="194">
        <v>285.13000005124968</v>
      </c>
      <c r="F6411" s="254"/>
      <c r="G6411" s="255"/>
      <c r="H6411" s="255"/>
      <c r="I6411" s="210">
        <v>11.910000422297299</v>
      </c>
    </row>
    <row r="6412" spans="1:9" x14ac:dyDescent="0.25">
      <c r="A6412" s="208" t="s">
        <v>8809</v>
      </c>
      <c r="B6412" s="256" t="s">
        <v>17227</v>
      </c>
      <c r="C6412" s="208" t="s">
        <v>13281</v>
      </c>
      <c r="D6412" s="208" t="s">
        <v>15787</v>
      </c>
      <c r="E6412" s="194">
        <v>11.65999987729545</v>
      </c>
      <c r="F6412" s="254"/>
      <c r="G6412" s="255"/>
      <c r="H6412" s="255"/>
      <c r="I6412" s="210">
        <v>8.490000253378378</v>
      </c>
    </row>
    <row r="6413" spans="1:9" x14ac:dyDescent="0.25">
      <c r="A6413" s="208" t="s">
        <v>8809</v>
      </c>
      <c r="B6413" s="256" t="s">
        <v>17228</v>
      </c>
      <c r="C6413" s="208" t="s">
        <v>13281</v>
      </c>
      <c r="D6413" s="208" t="s">
        <v>15787</v>
      </c>
      <c r="E6413" s="194">
        <v>2.0699999782162588</v>
      </c>
      <c r="F6413" s="254"/>
      <c r="G6413" s="255"/>
      <c r="H6413" s="255"/>
      <c r="I6413" s="210">
        <v>10.250000337837839</v>
      </c>
    </row>
    <row r="6414" spans="1:9" x14ac:dyDescent="0.25">
      <c r="A6414" s="208" t="s">
        <v>8809</v>
      </c>
      <c r="B6414" s="256" t="s">
        <v>17229</v>
      </c>
      <c r="C6414" s="208" t="s">
        <v>13281</v>
      </c>
      <c r="D6414" s="208" t="s">
        <v>15790</v>
      </c>
      <c r="E6414" s="253">
        <v>51.899999980005262</v>
      </c>
      <c r="F6414" s="245"/>
      <c r="G6414" s="245"/>
      <c r="H6414" s="255"/>
      <c r="I6414" s="210">
        <v>8.5800002533783797</v>
      </c>
    </row>
    <row r="6415" spans="1:9" x14ac:dyDescent="0.25">
      <c r="A6415" s="208" t="s">
        <v>8809</v>
      </c>
      <c r="B6415" s="256" t="s">
        <v>17230</v>
      </c>
      <c r="C6415" s="208" t="s">
        <v>13281</v>
      </c>
      <c r="D6415" s="208" t="s">
        <v>15792</v>
      </c>
      <c r="E6415" s="194">
        <v>1.759999981478559</v>
      </c>
      <c r="F6415" s="254"/>
      <c r="G6415" s="255"/>
      <c r="H6415" s="255"/>
      <c r="I6415" s="210">
        <v>8.5600002533783783</v>
      </c>
    </row>
    <row r="6416" spans="1:9" x14ac:dyDescent="0.25">
      <c r="A6416" s="208" t="s">
        <v>8809</v>
      </c>
      <c r="B6416" s="256" t="s">
        <v>17231</v>
      </c>
      <c r="C6416" s="208" t="s">
        <v>13281</v>
      </c>
      <c r="D6416" s="208" t="s">
        <v>15794</v>
      </c>
      <c r="E6416" s="253">
        <v>5.9999999368587222E-2</v>
      </c>
      <c r="F6416" s="245"/>
      <c r="G6416" s="245"/>
      <c r="H6416" s="245"/>
      <c r="I6416" s="210">
        <v>10.200000337837841</v>
      </c>
    </row>
    <row r="6417" spans="1:9" x14ac:dyDescent="0.25">
      <c r="A6417" s="208" t="s">
        <v>8809</v>
      </c>
      <c r="B6417" s="256" t="s">
        <v>17232</v>
      </c>
      <c r="C6417" s="208" t="s">
        <v>13281</v>
      </c>
      <c r="D6417" s="208" t="s">
        <v>15787</v>
      </c>
      <c r="E6417" s="253">
        <v>0.23020005019521131</v>
      </c>
      <c r="F6417" s="245"/>
      <c r="G6417" s="245"/>
      <c r="H6417" s="255"/>
      <c r="I6417" s="210">
        <v>12.3800004222973</v>
      </c>
    </row>
    <row r="6418" spans="1:9" x14ac:dyDescent="0.25">
      <c r="A6418" s="208" t="s">
        <v>8809</v>
      </c>
      <c r="B6418" s="256" t="s">
        <v>17233</v>
      </c>
      <c r="C6418" s="208" t="s">
        <v>13281</v>
      </c>
      <c r="D6418" s="208" t="s">
        <v>15787</v>
      </c>
      <c r="E6418" s="253">
        <v>6.1800051967376472E-2</v>
      </c>
      <c r="F6418" s="245"/>
      <c r="G6418" s="245"/>
      <c r="H6418" s="245"/>
      <c r="I6418" s="210">
        <v>10.40000033783784</v>
      </c>
    </row>
    <row r="6419" spans="1:9" x14ac:dyDescent="0.25">
      <c r="A6419" s="208" t="s">
        <v>8809</v>
      </c>
      <c r="B6419" s="256" t="s">
        <v>17234</v>
      </c>
      <c r="C6419" s="208" t="s">
        <v>13281</v>
      </c>
      <c r="D6419" s="208" t="s">
        <v>15798</v>
      </c>
      <c r="E6419" s="194">
        <v>3.4899999632728229</v>
      </c>
      <c r="F6419" s="254"/>
      <c r="G6419" s="255"/>
      <c r="H6419" s="255"/>
      <c r="I6419" s="210">
        <v>1</v>
      </c>
    </row>
    <row r="6420" spans="1:9" x14ac:dyDescent="0.25">
      <c r="A6420" s="208" t="s">
        <v>8809</v>
      </c>
      <c r="B6420" s="256" t="s">
        <v>17235</v>
      </c>
      <c r="C6420" s="208" t="s">
        <v>13281</v>
      </c>
      <c r="D6420" s="208" t="s">
        <v>15800</v>
      </c>
      <c r="E6420" s="194">
        <v>3.4499999636937648</v>
      </c>
      <c r="F6420" s="254"/>
      <c r="G6420" s="255"/>
      <c r="H6420" s="255"/>
      <c r="I6420" s="210">
        <v>1</v>
      </c>
    </row>
    <row r="6421" spans="1:9" x14ac:dyDescent="0.25">
      <c r="A6421" s="208" t="s">
        <v>8809</v>
      </c>
      <c r="B6421" s="256" t="s">
        <v>17236</v>
      </c>
      <c r="C6421" s="208" t="s">
        <v>13281</v>
      </c>
      <c r="D6421" s="208" t="s">
        <v>15802</v>
      </c>
      <c r="E6421" s="194">
        <v>37.00999961052355</v>
      </c>
      <c r="F6421" s="254"/>
      <c r="G6421" s="255"/>
      <c r="H6421" s="255"/>
      <c r="I6421" s="210">
        <v>10.200000337837841</v>
      </c>
    </row>
    <row r="6422" spans="1:9" x14ac:dyDescent="0.25">
      <c r="A6422" s="208" t="s">
        <v>8809</v>
      </c>
      <c r="B6422" s="256" t="s">
        <v>17237</v>
      </c>
      <c r="C6422" s="208" t="s">
        <v>13281</v>
      </c>
      <c r="D6422" s="208" t="s">
        <v>15812</v>
      </c>
      <c r="E6422" s="194">
        <v>4.4599999530649832</v>
      </c>
      <c r="F6422" s="254"/>
      <c r="G6422" s="255"/>
      <c r="H6422" s="255"/>
      <c r="I6422" s="210">
        <v>0.8</v>
      </c>
    </row>
    <row r="6423" spans="1:9" x14ac:dyDescent="0.25">
      <c r="A6423" s="208" t="s">
        <v>8809</v>
      </c>
      <c r="B6423" s="256" t="s">
        <v>17238</v>
      </c>
      <c r="C6423" s="208" t="s">
        <v>13281</v>
      </c>
      <c r="D6423" s="208" t="s">
        <v>15814</v>
      </c>
      <c r="E6423" s="194">
        <v>194.5782000044388</v>
      </c>
      <c r="F6423" s="254"/>
      <c r="G6423" s="255"/>
      <c r="H6423" s="255"/>
      <c r="I6423" s="210">
        <v>7.7000002533783789</v>
      </c>
    </row>
    <row r="6424" spans="1:9" x14ac:dyDescent="0.25">
      <c r="A6424" s="208" t="s">
        <v>8809</v>
      </c>
      <c r="B6424" s="256" t="s">
        <v>17239</v>
      </c>
      <c r="C6424" s="208" t="s">
        <v>13281</v>
      </c>
      <c r="D6424" s="208" t="s">
        <v>15816</v>
      </c>
      <c r="E6424" s="194">
        <v>2.8083557715511098</v>
      </c>
      <c r="F6424" s="254"/>
      <c r="G6424" s="255"/>
      <c r="H6424" s="255"/>
      <c r="I6424" s="210">
        <v>0.82</v>
      </c>
    </row>
    <row r="6425" spans="1:9" x14ac:dyDescent="0.25">
      <c r="A6425" s="208" t="s">
        <v>8809</v>
      </c>
      <c r="B6425" s="256" t="s">
        <v>17240</v>
      </c>
      <c r="C6425" s="208" t="s">
        <v>13281</v>
      </c>
      <c r="D6425" s="208" t="s">
        <v>15818</v>
      </c>
      <c r="E6425" s="194">
        <v>2231.5399999837941</v>
      </c>
      <c r="F6425" s="254"/>
      <c r="G6425" s="255"/>
      <c r="H6425" s="255"/>
      <c r="I6425" s="210">
        <v>0.76</v>
      </c>
    </row>
    <row r="6426" spans="1:9" x14ac:dyDescent="0.25">
      <c r="A6426" s="208" t="s">
        <v>8809</v>
      </c>
      <c r="B6426" s="256" t="s">
        <v>17241</v>
      </c>
      <c r="C6426" s="208" t="s">
        <v>13281</v>
      </c>
      <c r="D6426" s="208" t="s">
        <v>15820</v>
      </c>
      <c r="E6426" s="194">
        <v>2.3999999747434888</v>
      </c>
      <c r="F6426" s="254"/>
      <c r="G6426" s="255"/>
      <c r="H6426" s="255"/>
      <c r="I6426" s="210">
        <v>0.38</v>
      </c>
    </row>
    <row r="6427" spans="1:9" x14ac:dyDescent="0.25">
      <c r="A6427" s="208" t="s">
        <v>8809</v>
      </c>
      <c r="B6427" s="256" t="s">
        <v>17242</v>
      </c>
      <c r="C6427" s="208" t="s">
        <v>13281</v>
      </c>
      <c r="D6427" s="208" t="s">
        <v>15826</v>
      </c>
      <c r="E6427" s="194">
        <v>0.21999999768481979</v>
      </c>
      <c r="F6427" s="254"/>
      <c r="G6427" s="255"/>
      <c r="H6427" s="255"/>
      <c r="I6427" s="210">
        <v>331.7200112331081</v>
      </c>
    </row>
    <row r="6428" spans="1:9" x14ac:dyDescent="0.25">
      <c r="A6428" s="208" t="s">
        <v>8809</v>
      </c>
      <c r="B6428" s="256" t="s">
        <v>17243</v>
      </c>
      <c r="C6428" s="208"/>
      <c r="D6428" s="208"/>
      <c r="E6428" s="194">
        <v>3.4499999636937648</v>
      </c>
      <c r="F6428" s="254"/>
      <c r="G6428" s="255"/>
      <c r="H6428" s="255"/>
      <c r="I6428" s="210">
        <v>1</v>
      </c>
    </row>
    <row r="6429" spans="1:9" x14ac:dyDescent="0.25">
      <c r="A6429" s="208" t="s">
        <v>8809</v>
      </c>
      <c r="B6429" s="208" t="s">
        <v>17244</v>
      </c>
      <c r="C6429" s="208"/>
      <c r="D6429" s="208"/>
      <c r="E6429" s="194">
        <v>194.5782000044388</v>
      </c>
      <c r="F6429" s="254"/>
      <c r="G6429" s="255"/>
      <c r="H6429" s="255"/>
      <c r="I6429" s="210">
        <v>7.7000002533783789</v>
      </c>
    </row>
    <row r="6430" spans="1:9" x14ac:dyDescent="0.25">
      <c r="A6430" s="208" t="s">
        <v>8809</v>
      </c>
      <c r="B6430" s="208" t="s">
        <v>17245</v>
      </c>
      <c r="C6430" s="208"/>
      <c r="D6430" s="208"/>
      <c r="E6430" s="253">
        <v>0.1200999724272563</v>
      </c>
      <c r="F6430" s="245"/>
      <c r="G6430" s="245"/>
      <c r="H6430" s="255"/>
      <c r="I6430" s="210">
        <v>3.8799998719520592</v>
      </c>
    </row>
    <row r="6431" spans="1:9" x14ac:dyDescent="0.25">
      <c r="A6431" s="208" t="s">
        <v>8809</v>
      </c>
      <c r="B6431" s="208" t="s">
        <v>17246</v>
      </c>
      <c r="C6431" s="208"/>
      <c r="D6431" s="208"/>
      <c r="E6431" s="253">
        <v>1.2698868585121091E-2</v>
      </c>
      <c r="F6431" s="245"/>
      <c r="G6431" s="245"/>
      <c r="H6431" s="245"/>
      <c r="I6431" s="210">
        <v>331.71998749272899</v>
      </c>
    </row>
    <row r="6432" spans="1:9" x14ac:dyDescent="0.25">
      <c r="A6432" s="208" t="s">
        <v>8809</v>
      </c>
      <c r="B6432" s="256" t="s">
        <v>17247</v>
      </c>
      <c r="C6432" s="208"/>
      <c r="D6432" s="208"/>
      <c r="E6432" s="194">
        <v>37.00999961052355</v>
      </c>
      <c r="F6432" s="254"/>
      <c r="G6432" s="255"/>
      <c r="H6432" s="255"/>
      <c r="I6432" s="210">
        <v>10.200000337837841</v>
      </c>
    </row>
    <row r="6433" spans="1:9" x14ac:dyDescent="0.25">
      <c r="A6433" s="208" t="s">
        <v>8809</v>
      </c>
      <c r="B6433" s="256" t="s">
        <v>17248</v>
      </c>
      <c r="C6433" s="208"/>
      <c r="D6433" s="208"/>
      <c r="E6433" s="194">
        <v>3.4499999636937648</v>
      </c>
      <c r="F6433" s="254"/>
      <c r="G6433" s="255"/>
      <c r="H6433" s="255"/>
      <c r="I6433" s="210">
        <v>1</v>
      </c>
    </row>
    <row r="6434" spans="1:9" x14ac:dyDescent="0.25">
      <c r="A6434" s="208" t="s">
        <v>8809</v>
      </c>
      <c r="B6434" s="208">
        <v>96323981</v>
      </c>
      <c r="C6434" s="208" t="s">
        <v>8818</v>
      </c>
      <c r="D6434" s="208" t="s">
        <v>10859</v>
      </c>
      <c r="E6434" s="194">
        <v>61.130871232508589</v>
      </c>
      <c r="F6434" s="254"/>
      <c r="G6434" s="255"/>
      <c r="H6434" s="255"/>
      <c r="I6434" s="210">
        <v>4.5300001689189191</v>
      </c>
    </row>
    <row r="6435" spans="1:9" x14ac:dyDescent="0.25">
      <c r="A6435" s="208" t="s">
        <v>8809</v>
      </c>
      <c r="B6435" s="256" t="s">
        <v>17249</v>
      </c>
      <c r="C6435" s="208" t="s">
        <v>13281</v>
      </c>
      <c r="D6435" s="208" t="s">
        <v>15569</v>
      </c>
      <c r="E6435" s="253">
        <v>0.1399999985267035</v>
      </c>
      <c r="F6435" s="245"/>
      <c r="G6435" s="245"/>
      <c r="H6435" s="245"/>
      <c r="I6435" s="210">
        <v>0.13</v>
      </c>
    </row>
    <row r="6436" spans="1:9" x14ac:dyDescent="0.25">
      <c r="A6436" s="208" t="s">
        <v>8809</v>
      </c>
      <c r="B6436" s="256" t="s">
        <v>17250</v>
      </c>
      <c r="C6436" s="208" t="s">
        <v>13281</v>
      </c>
      <c r="D6436" s="208" t="s">
        <v>15571</v>
      </c>
      <c r="E6436" s="194">
        <v>2.809999970428835</v>
      </c>
      <c r="F6436" s="254"/>
      <c r="G6436" s="255"/>
      <c r="H6436" s="255"/>
      <c r="I6436" s="210">
        <v>0.26</v>
      </c>
    </row>
    <row r="6437" spans="1:9" x14ac:dyDescent="0.25">
      <c r="A6437" s="208" t="s">
        <v>8809</v>
      </c>
      <c r="B6437" s="256" t="s">
        <v>17251</v>
      </c>
      <c r="C6437" s="208" t="s">
        <v>13281</v>
      </c>
      <c r="D6437" s="208" t="s">
        <v>15573</v>
      </c>
      <c r="E6437" s="194">
        <v>20.58999999379111</v>
      </c>
      <c r="F6437" s="254"/>
      <c r="G6437" s="255"/>
      <c r="H6437" s="255"/>
      <c r="I6437" s="210">
        <v>0.37</v>
      </c>
    </row>
    <row r="6438" spans="1:9" x14ac:dyDescent="0.25">
      <c r="A6438" s="208" t="s">
        <v>8809</v>
      </c>
      <c r="B6438" s="256" t="s">
        <v>17252</v>
      </c>
      <c r="C6438" s="208" t="s">
        <v>13281</v>
      </c>
      <c r="D6438" s="208" t="s">
        <v>15575</v>
      </c>
      <c r="E6438" s="194">
        <v>7.67418039806177</v>
      </c>
      <c r="F6438" s="254"/>
      <c r="G6438" s="255"/>
      <c r="H6438" s="255"/>
      <c r="I6438" s="210">
        <v>0.08</v>
      </c>
    </row>
    <row r="6439" spans="1:9" x14ac:dyDescent="0.25">
      <c r="A6439" s="208" t="s">
        <v>8809</v>
      </c>
      <c r="B6439" s="256" t="s">
        <v>17253</v>
      </c>
      <c r="C6439" s="208" t="s">
        <v>13281</v>
      </c>
      <c r="D6439" s="208" t="s">
        <v>15577</v>
      </c>
      <c r="E6439" s="194">
        <v>12.50589305439734</v>
      </c>
      <c r="F6439" s="254"/>
      <c r="G6439" s="255"/>
      <c r="H6439" s="255"/>
      <c r="I6439" s="210">
        <v>0.04</v>
      </c>
    </row>
    <row r="6440" spans="1:9" x14ac:dyDescent="0.25">
      <c r="A6440" s="208" t="s">
        <v>8809</v>
      </c>
      <c r="B6440" s="256" t="s">
        <v>17254</v>
      </c>
      <c r="C6440" s="208" t="s">
        <v>13281</v>
      </c>
      <c r="D6440" s="208" t="s">
        <v>15583</v>
      </c>
      <c r="E6440" s="253">
        <v>0.21980005030465621</v>
      </c>
      <c r="F6440" s="245"/>
      <c r="G6440" s="245"/>
      <c r="H6440" s="245"/>
      <c r="I6440" s="210">
        <v>0.4</v>
      </c>
    </row>
    <row r="6441" spans="1:9" x14ac:dyDescent="0.25">
      <c r="A6441" s="208" t="s">
        <v>8809</v>
      </c>
      <c r="B6441" s="256" t="s">
        <v>17255</v>
      </c>
      <c r="C6441" s="208" t="s">
        <v>13281</v>
      </c>
      <c r="D6441" s="208" t="s">
        <v>15585</v>
      </c>
      <c r="E6441" s="253">
        <v>2.3999999747434888</v>
      </c>
      <c r="F6441" s="245"/>
      <c r="G6441" s="245"/>
      <c r="H6441" s="245"/>
      <c r="I6441" s="210">
        <v>0.09</v>
      </c>
    </row>
    <row r="6442" spans="1:9" x14ac:dyDescent="0.25">
      <c r="A6442" s="208" t="s">
        <v>8809</v>
      </c>
      <c r="B6442" s="256" t="s">
        <v>17256</v>
      </c>
      <c r="C6442" s="208" t="s">
        <v>13281</v>
      </c>
      <c r="D6442" s="208" t="s">
        <v>15587</v>
      </c>
      <c r="E6442" s="253">
        <v>0.13889997222941361</v>
      </c>
      <c r="F6442" s="245"/>
      <c r="G6442" s="245"/>
      <c r="H6442" s="245"/>
      <c r="I6442" s="210">
        <v>0.04</v>
      </c>
    </row>
    <row r="6443" spans="1:9" x14ac:dyDescent="0.25">
      <c r="A6443" s="208" t="s">
        <v>8809</v>
      </c>
      <c r="B6443" s="256" t="s">
        <v>17257</v>
      </c>
      <c r="C6443" s="208" t="s">
        <v>13281</v>
      </c>
      <c r="D6443" s="208" t="s">
        <v>15589</v>
      </c>
      <c r="E6443" s="194">
        <v>39.140000009050247</v>
      </c>
      <c r="F6443" s="254"/>
      <c r="G6443" s="255"/>
      <c r="H6443" s="255"/>
      <c r="I6443" s="210">
        <v>0.14000000000000001</v>
      </c>
    </row>
    <row r="6444" spans="1:9" x14ac:dyDescent="0.25">
      <c r="A6444" s="208" t="s">
        <v>8809</v>
      </c>
      <c r="B6444" s="256" t="s">
        <v>17258</v>
      </c>
      <c r="C6444" s="208" t="s">
        <v>13281</v>
      </c>
      <c r="D6444" s="208" t="s">
        <v>15591</v>
      </c>
      <c r="E6444" s="253">
        <v>0.20999999779005529</v>
      </c>
      <c r="F6444" s="245"/>
      <c r="G6444" s="245"/>
      <c r="H6444" s="245"/>
      <c r="I6444" s="210">
        <v>0.08</v>
      </c>
    </row>
    <row r="6445" spans="1:9" x14ac:dyDescent="0.25">
      <c r="A6445" s="208" t="s">
        <v>8809</v>
      </c>
      <c r="B6445" s="256" t="s">
        <v>17259</v>
      </c>
      <c r="C6445" s="208" t="s">
        <v>13281</v>
      </c>
      <c r="D6445" s="208" t="s">
        <v>15593</v>
      </c>
      <c r="E6445" s="253">
        <v>1.6799999823204419</v>
      </c>
      <c r="F6445" s="245"/>
      <c r="G6445" s="245"/>
      <c r="H6445" s="245"/>
      <c r="I6445" s="210">
        <v>0.01</v>
      </c>
    </row>
    <row r="6446" spans="1:9" x14ac:dyDescent="0.25">
      <c r="A6446" s="208" t="s">
        <v>8809</v>
      </c>
      <c r="B6446" s="256" t="s">
        <v>17260</v>
      </c>
      <c r="C6446" s="208" t="s">
        <v>13281</v>
      </c>
      <c r="D6446" s="208" t="s">
        <v>15595</v>
      </c>
      <c r="E6446" s="194">
        <v>0.85999999094975021</v>
      </c>
      <c r="F6446" s="254"/>
      <c r="G6446" s="255"/>
      <c r="H6446" s="255"/>
      <c r="I6446" s="210">
        <v>0.79</v>
      </c>
    </row>
    <row r="6447" spans="1:9" x14ac:dyDescent="0.25">
      <c r="A6447" s="208" t="s">
        <v>8809</v>
      </c>
      <c r="B6447" s="256" t="s">
        <v>17261</v>
      </c>
      <c r="C6447" s="208" t="s">
        <v>13281</v>
      </c>
      <c r="D6447" s="208" t="s">
        <v>15597</v>
      </c>
      <c r="E6447" s="194">
        <v>0.14999999842146811</v>
      </c>
      <c r="F6447" s="254"/>
      <c r="G6447" s="255"/>
      <c r="H6447" s="255"/>
      <c r="I6447" s="210">
        <v>0.28000000000000003</v>
      </c>
    </row>
    <row r="6448" spans="1:9" x14ac:dyDescent="0.25">
      <c r="A6448" s="208" t="s">
        <v>8809</v>
      </c>
      <c r="B6448" s="256" t="s">
        <v>17262</v>
      </c>
      <c r="C6448" s="208" t="s">
        <v>13281</v>
      </c>
      <c r="D6448" s="208" t="s">
        <v>15601</v>
      </c>
      <c r="E6448" s="253">
        <v>0.2644999709076562</v>
      </c>
      <c r="F6448" s="245"/>
      <c r="G6448" s="245"/>
      <c r="H6448" s="255"/>
      <c r="I6448" s="210">
        <v>7.0000000000000007E-2</v>
      </c>
    </row>
    <row r="6449" spans="1:9" x14ac:dyDescent="0.25">
      <c r="A6449" s="208" t="s">
        <v>8809</v>
      </c>
      <c r="B6449" s="256" t="s">
        <v>17263</v>
      </c>
      <c r="C6449" s="208" t="s">
        <v>13281</v>
      </c>
      <c r="D6449" s="208" t="s">
        <v>15609</v>
      </c>
      <c r="E6449" s="194">
        <v>5.9999999368587222E-2</v>
      </c>
      <c r="F6449" s="254"/>
      <c r="G6449" s="255"/>
      <c r="H6449" s="255"/>
      <c r="I6449" s="210">
        <v>0.2</v>
      </c>
    </row>
    <row r="6450" spans="1:9" x14ac:dyDescent="0.25">
      <c r="A6450" s="208" t="s">
        <v>8809</v>
      </c>
      <c r="B6450" s="256" t="s">
        <v>17264</v>
      </c>
      <c r="C6450" s="208" t="s">
        <v>13281</v>
      </c>
      <c r="D6450" s="208" t="s">
        <v>15613</v>
      </c>
      <c r="E6450" s="194">
        <v>51.899999980005262</v>
      </c>
      <c r="F6450" s="254"/>
      <c r="G6450" s="255"/>
      <c r="H6450" s="255"/>
      <c r="I6450" s="210">
        <v>1.05</v>
      </c>
    </row>
    <row r="6451" spans="1:9" x14ac:dyDescent="0.25">
      <c r="A6451" s="208" t="s">
        <v>8809</v>
      </c>
      <c r="B6451" s="256" t="s">
        <v>17265</v>
      </c>
      <c r="C6451" s="208" t="s">
        <v>13281</v>
      </c>
      <c r="D6451" s="208" t="s">
        <v>15617</v>
      </c>
      <c r="E6451" s="194">
        <v>0.1967999979289661</v>
      </c>
      <c r="F6451" s="254"/>
      <c r="G6451" s="255"/>
      <c r="H6451" s="255"/>
      <c r="I6451" s="210">
        <v>0.01</v>
      </c>
    </row>
    <row r="6452" spans="1:9" x14ac:dyDescent="0.25">
      <c r="A6452" s="208" t="s">
        <v>8809</v>
      </c>
      <c r="B6452" s="256" t="s">
        <v>17266</v>
      </c>
      <c r="C6452" s="208" t="s">
        <v>13281</v>
      </c>
      <c r="D6452" s="208" t="s">
        <v>15621</v>
      </c>
      <c r="E6452" s="253">
        <v>7.8700025480662725E-2</v>
      </c>
      <c r="F6452" s="245"/>
      <c r="G6452" s="245"/>
      <c r="H6452" s="255"/>
      <c r="I6452" s="210">
        <v>0.01</v>
      </c>
    </row>
    <row r="6453" spans="1:9" x14ac:dyDescent="0.25">
      <c r="A6453" s="208" t="s">
        <v>8809</v>
      </c>
      <c r="B6453" s="256" t="s">
        <v>17267</v>
      </c>
      <c r="C6453" s="208" t="s">
        <v>13281</v>
      </c>
      <c r="D6453" s="208" t="s">
        <v>15623</v>
      </c>
      <c r="E6453" s="253">
        <v>1.129599988112602</v>
      </c>
      <c r="F6453" s="245"/>
      <c r="G6453" s="245"/>
      <c r="H6453" s="245"/>
      <c r="I6453" s="210">
        <v>0.04</v>
      </c>
    </row>
    <row r="6454" spans="1:9" x14ac:dyDescent="0.25">
      <c r="A6454" s="208" t="s">
        <v>8809</v>
      </c>
      <c r="B6454" s="256" t="s">
        <v>17268</v>
      </c>
      <c r="C6454" s="208" t="s">
        <v>13281</v>
      </c>
      <c r="D6454" s="208" t="s">
        <v>15625</v>
      </c>
      <c r="E6454" s="194">
        <v>12.50589305439734</v>
      </c>
      <c r="F6454" s="254"/>
      <c r="G6454" s="255"/>
      <c r="H6454" s="255"/>
      <c r="I6454" s="210">
        <v>0.15</v>
      </c>
    </row>
    <row r="6455" spans="1:9" x14ac:dyDescent="0.25">
      <c r="A6455" s="208" t="s">
        <v>8809</v>
      </c>
      <c r="B6455" s="256" t="s">
        <v>17269</v>
      </c>
      <c r="C6455" s="208" t="s">
        <v>13281</v>
      </c>
      <c r="D6455" s="208" t="s">
        <v>15627</v>
      </c>
      <c r="E6455" s="194">
        <v>0.1052354632440362</v>
      </c>
      <c r="F6455" s="254"/>
      <c r="G6455" s="255"/>
      <c r="H6455" s="255"/>
      <c r="I6455" s="210">
        <v>0.03</v>
      </c>
    </row>
    <row r="6456" spans="1:9" x14ac:dyDescent="0.25">
      <c r="A6456" s="208" t="s">
        <v>8809</v>
      </c>
      <c r="B6456" s="256" t="s">
        <v>17270</v>
      </c>
      <c r="C6456" s="208" t="s">
        <v>13281</v>
      </c>
      <c r="D6456" s="208" t="s">
        <v>15629</v>
      </c>
      <c r="E6456" s="194">
        <v>15.6682431395081</v>
      </c>
      <c r="F6456" s="254"/>
      <c r="G6456" s="255"/>
      <c r="H6456" s="255"/>
      <c r="I6456" s="210">
        <v>0.03</v>
      </c>
    </row>
    <row r="6457" spans="1:9" x14ac:dyDescent="0.25">
      <c r="A6457" s="208" t="s">
        <v>8809</v>
      </c>
      <c r="B6457" s="256" t="s">
        <v>17271</v>
      </c>
      <c r="C6457" s="208" t="s">
        <v>13281</v>
      </c>
      <c r="D6457" s="208" t="s">
        <v>15631</v>
      </c>
      <c r="E6457" s="194">
        <v>26.834288799428691</v>
      </c>
      <c r="F6457" s="254"/>
      <c r="G6457" s="255"/>
      <c r="H6457" s="255"/>
      <c r="I6457" s="210">
        <v>0.03</v>
      </c>
    </row>
    <row r="6458" spans="1:9" x14ac:dyDescent="0.25">
      <c r="A6458" s="208" t="s">
        <v>8809</v>
      </c>
      <c r="B6458" s="256" t="s">
        <v>17272</v>
      </c>
      <c r="C6458" s="208" t="s">
        <v>13281</v>
      </c>
      <c r="D6458" s="208" t="s">
        <v>15633</v>
      </c>
      <c r="E6458" s="253">
        <v>7.9000000220994471</v>
      </c>
      <c r="F6458" s="245"/>
      <c r="G6458" s="245"/>
      <c r="H6458" s="245"/>
      <c r="I6458" s="210">
        <v>0.03</v>
      </c>
    </row>
    <row r="6459" spans="1:9" x14ac:dyDescent="0.25">
      <c r="A6459" s="208" t="s">
        <v>8809</v>
      </c>
      <c r="B6459" s="256" t="s">
        <v>17273</v>
      </c>
      <c r="C6459" s="208" t="s">
        <v>13281</v>
      </c>
      <c r="D6459" s="208" t="s">
        <v>15635</v>
      </c>
      <c r="E6459" s="253">
        <v>13.732280834177519</v>
      </c>
      <c r="F6459" s="245"/>
      <c r="G6459" s="245"/>
      <c r="H6459" s="245"/>
      <c r="I6459" s="210">
        <v>0.08</v>
      </c>
    </row>
    <row r="6460" spans="1:9" x14ac:dyDescent="0.25">
      <c r="A6460" s="208" t="s">
        <v>8809</v>
      </c>
      <c r="B6460" s="256" t="s">
        <v>17274</v>
      </c>
      <c r="C6460" s="208" t="s">
        <v>13281</v>
      </c>
      <c r="D6460" s="208" t="s">
        <v>15637</v>
      </c>
      <c r="E6460" s="194">
        <v>0.2999999968429361</v>
      </c>
      <c r="F6460" s="254"/>
      <c r="G6460" s="255"/>
      <c r="H6460" s="255"/>
      <c r="I6460" s="210">
        <v>0.02</v>
      </c>
    </row>
    <row r="6461" spans="1:9" x14ac:dyDescent="0.25">
      <c r="A6461" s="208" t="s">
        <v>8809</v>
      </c>
      <c r="B6461" s="256" t="s">
        <v>17275</v>
      </c>
      <c r="C6461" s="208" t="s">
        <v>13281</v>
      </c>
      <c r="D6461" s="208" t="s">
        <v>15639</v>
      </c>
      <c r="E6461" s="253">
        <v>10.46069970575428</v>
      </c>
      <c r="F6461" s="245"/>
      <c r="G6461" s="245"/>
      <c r="H6461" s="255"/>
      <c r="I6461" s="210">
        <v>0.13</v>
      </c>
    </row>
    <row r="6462" spans="1:9" x14ac:dyDescent="0.25">
      <c r="A6462" s="208" t="s">
        <v>8809</v>
      </c>
      <c r="B6462" s="256" t="s">
        <v>17276</v>
      </c>
      <c r="C6462" s="208" t="s">
        <v>13281</v>
      </c>
      <c r="D6462" s="208" t="s">
        <v>15647</v>
      </c>
      <c r="E6462" s="194">
        <v>1.84999998053144</v>
      </c>
      <c r="F6462" s="254"/>
      <c r="G6462" s="255"/>
      <c r="H6462" s="255"/>
      <c r="I6462" s="210">
        <v>0.03</v>
      </c>
    </row>
    <row r="6463" spans="1:9" x14ac:dyDescent="0.25">
      <c r="A6463" s="208" t="s">
        <v>8809</v>
      </c>
      <c r="B6463" s="256" t="s">
        <v>17277</v>
      </c>
      <c r="C6463" s="208" t="s">
        <v>13281</v>
      </c>
      <c r="D6463" s="208" t="s">
        <v>15649</v>
      </c>
      <c r="E6463" s="194">
        <v>2.7299999712707179</v>
      </c>
      <c r="F6463" s="254"/>
      <c r="G6463" s="255"/>
      <c r="H6463" s="255"/>
      <c r="I6463" s="210">
        <v>0.03</v>
      </c>
    </row>
    <row r="6464" spans="1:9" x14ac:dyDescent="0.25">
      <c r="A6464" s="208" t="s">
        <v>8809</v>
      </c>
      <c r="B6464" s="256" t="s">
        <v>17278</v>
      </c>
      <c r="C6464" s="208" t="s">
        <v>13281</v>
      </c>
      <c r="D6464" s="208" t="s">
        <v>15651</v>
      </c>
      <c r="E6464" s="194">
        <v>10.52999999442252</v>
      </c>
      <c r="F6464" s="254"/>
      <c r="G6464" s="255"/>
      <c r="H6464" s="255"/>
      <c r="I6464" s="210">
        <v>0.02</v>
      </c>
    </row>
    <row r="6465" spans="1:9" x14ac:dyDescent="0.25">
      <c r="A6465" s="208" t="s">
        <v>8809</v>
      </c>
      <c r="B6465" s="256" t="s">
        <v>17279</v>
      </c>
      <c r="C6465" s="208" t="s">
        <v>13281</v>
      </c>
      <c r="D6465" s="208" t="s">
        <v>15653</v>
      </c>
      <c r="E6465" s="194">
        <v>44.969999526756133</v>
      </c>
      <c r="F6465" s="254"/>
      <c r="G6465" s="255"/>
      <c r="H6465" s="255"/>
      <c r="I6465" s="210">
        <v>0.01</v>
      </c>
    </row>
    <row r="6466" spans="1:9" x14ac:dyDescent="0.25">
      <c r="A6466" s="208" t="s">
        <v>8809</v>
      </c>
      <c r="B6466" s="256" t="s">
        <v>17280</v>
      </c>
      <c r="C6466" s="208" t="s">
        <v>13281</v>
      </c>
      <c r="D6466" s="208" t="s">
        <v>15655</v>
      </c>
      <c r="E6466" s="194">
        <v>2556.490000036938</v>
      </c>
      <c r="F6466" s="254"/>
      <c r="G6466" s="255"/>
      <c r="H6466" s="255"/>
      <c r="I6466" s="210">
        <v>0.28000000000000003</v>
      </c>
    </row>
    <row r="6467" spans="1:9" x14ac:dyDescent="0.25">
      <c r="A6467" s="208" t="s">
        <v>8809</v>
      </c>
      <c r="B6467" s="256" t="s">
        <v>17281</v>
      </c>
      <c r="C6467" s="208" t="s">
        <v>13281</v>
      </c>
      <c r="D6467" s="208" t="s">
        <v>15665</v>
      </c>
      <c r="E6467" s="194">
        <v>38.979999589792158</v>
      </c>
      <c r="F6467" s="254"/>
      <c r="G6467" s="255"/>
      <c r="H6467" s="255"/>
      <c r="I6467" s="210">
        <v>0.13</v>
      </c>
    </row>
    <row r="6468" spans="1:9" x14ac:dyDescent="0.25">
      <c r="A6468" s="208" t="s">
        <v>8809</v>
      </c>
      <c r="B6468" s="256" t="s">
        <v>17282</v>
      </c>
      <c r="C6468" s="208"/>
      <c r="D6468" s="208"/>
      <c r="E6468" s="194">
        <v>15.6682431395081</v>
      </c>
      <c r="F6468" s="254"/>
      <c r="G6468" s="255"/>
      <c r="H6468" s="255"/>
      <c r="I6468" s="210">
        <v>0.03</v>
      </c>
    </row>
    <row r="6469" spans="1:9" x14ac:dyDescent="0.25">
      <c r="A6469" s="208" t="s">
        <v>8809</v>
      </c>
      <c r="B6469" s="208" t="s">
        <v>17283</v>
      </c>
      <c r="C6469" s="208"/>
      <c r="D6469" s="208"/>
      <c r="E6469" s="253">
        <v>0.2611999972512497</v>
      </c>
      <c r="F6469" s="245"/>
      <c r="G6469" s="245"/>
      <c r="H6469" s="245"/>
      <c r="I6469" s="210">
        <v>9.999998116942041E-2</v>
      </c>
    </row>
    <row r="6470" spans="1:9" x14ac:dyDescent="0.25">
      <c r="A6470" s="208" t="s">
        <v>8809</v>
      </c>
      <c r="B6470" s="256" t="s">
        <v>17284</v>
      </c>
      <c r="C6470" s="208"/>
      <c r="D6470" s="208"/>
      <c r="E6470" s="253">
        <v>0.1399999985267035</v>
      </c>
      <c r="F6470" s="245"/>
      <c r="G6470" s="245"/>
      <c r="H6470" s="245"/>
      <c r="I6470" s="210">
        <v>0.13</v>
      </c>
    </row>
    <row r="6471" spans="1:9" x14ac:dyDescent="0.25">
      <c r="A6471" s="208" t="s">
        <v>8809</v>
      </c>
      <c r="B6471" s="256" t="s">
        <v>17285</v>
      </c>
      <c r="C6471" s="208"/>
      <c r="D6471" s="208"/>
      <c r="E6471" s="194"/>
      <c r="F6471" s="254"/>
      <c r="G6471" s="255"/>
      <c r="H6471" s="255"/>
      <c r="I6471" s="210">
        <v>0.37</v>
      </c>
    </row>
    <row r="6472" spans="1:9" x14ac:dyDescent="0.25">
      <c r="A6472" s="208" t="s">
        <v>8809</v>
      </c>
      <c r="B6472" s="256" t="s">
        <v>17286</v>
      </c>
      <c r="E6472" s="253"/>
      <c r="F6472" s="245"/>
      <c r="G6472" s="245"/>
      <c r="H6472" s="245"/>
      <c r="I6472" s="210">
        <v>0.37</v>
      </c>
    </row>
    <row r="6473" spans="1:9" x14ac:dyDescent="0.25">
      <c r="A6473" s="208" t="s">
        <v>8809</v>
      </c>
      <c r="B6473" s="256" t="s">
        <v>17287</v>
      </c>
      <c r="E6473" s="253"/>
      <c r="F6473" s="245"/>
      <c r="G6473" s="245"/>
      <c r="H6473" s="245"/>
      <c r="I6473" s="210">
        <v>0.37</v>
      </c>
    </row>
    <row r="6474" spans="1:9" x14ac:dyDescent="0.25">
      <c r="A6474" s="208" t="s">
        <v>8809</v>
      </c>
      <c r="B6474" s="256" t="s">
        <v>17288</v>
      </c>
      <c r="E6474" s="253"/>
      <c r="F6474" s="245"/>
      <c r="G6474" s="245"/>
      <c r="H6474" s="245"/>
      <c r="I6474" s="210">
        <v>0.37</v>
      </c>
    </row>
    <row r="6475" spans="1:9" x14ac:dyDescent="0.25">
      <c r="A6475" s="208" t="s">
        <v>8809</v>
      </c>
      <c r="B6475" s="256" t="s">
        <v>17289</v>
      </c>
      <c r="E6475" s="253"/>
      <c r="F6475" s="245"/>
      <c r="G6475" s="245"/>
      <c r="H6475" s="245"/>
      <c r="I6475" s="210">
        <v>0.37</v>
      </c>
    </row>
    <row r="6476" spans="1:9" x14ac:dyDescent="0.25">
      <c r="A6476" s="208" t="s">
        <v>8809</v>
      </c>
      <c r="B6476" s="256" t="s">
        <v>17290</v>
      </c>
      <c r="E6476" s="253"/>
      <c r="F6476" s="245"/>
      <c r="G6476" s="245"/>
      <c r="H6476" s="245"/>
      <c r="I6476" s="210">
        <v>0.37</v>
      </c>
    </row>
    <row r="6477" spans="1:9" x14ac:dyDescent="0.25">
      <c r="A6477" s="208" t="s">
        <v>8809</v>
      </c>
      <c r="B6477" s="256" t="s">
        <v>17291</v>
      </c>
      <c r="E6477" s="253"/>
      <c r="F6477" s="245"/>
      <c r="G6477" s="245"/>
      <c r="H6477" s="245"/>
      <c r="I6477" s="210">
        <v>0.37</v>
      </c>
    </row>
    <row r="6478" spans="1:9" x14ac:dyDescent="0.25">
      <c r="A6478" s="208" t="s">
        <v>8809</v>
      </c>
      <c r="B6478" s="256" t="s">
        <v>17292</v>
      </c>
      <c r="E6478" s="253"/>
      <c r="F6478" s="245"/>
      <c r="G6478" s="245"/>
      <c r="H6478" s="245"/>
      <c r="I6478" s="210">
        <v>0.37</v>
      </c>
    </row>
    <row r="6479" spans="1:9" x14ac:dyDescent="0.25">
      <c r="A6479" s="208" t="s">
        <v>8809</v>
      </c>
      <c r="B6479" s="256" t="s">
        <v>17293</v>
      </c>
      <c r="E6479" s="253"/>
      <c r="F6479" s="245"/>
      <c r="G6479" s="245"/>
      <c r="H6479" s="245"/>
      <c r="I6479" s="210">
        <v>0.37</v>
      </c>
    </row>
    <row r="6480" spans="1:9" x14ac:dyDescent="0.25">
      <c r="A6480" s="208" t="s">
        <v>8809</v>
      </c>
      <c r="B6480" s="256" t="s">
        <v>17294</v>
      </c>
      <c r="E6480" s="253"/>
      <c r="F6480" s="245"/>
      <c r="G6480" s="245"/>
      <c r="H6480" s="245"/>
      <c r="I6480" s="210">
        <v>0.37</v>
      </c>
    </row>
    <row r="6481" spans="1:9" x14ac:dyDescent="0.25">
      <c r="A6481" s="208" t="s">
        <v>8809</v>
      </c>
      <c r="B6481" s="256" t="s">
        <v>17295</v>
      </c>
      <c r="E6481" s="253"/>
      <c r="F6481" s="245"/>
      <c r="G6481" s="245"/>
      <c r="H6481" s="245"/>
      <c r="I6481" s="210">
        <v>0.37</v>
      </c>
    </row>
    <row r="6482" spans="1:9" x14ac:dyDescent="0.25">
      <c r="A6482" s="208" t="s">
        <v>8809</v>
      </c>
      <c r="B6482" s="256" t="s">
        <v>17296</v>
      </c>
      <c r="E6482" s="253"/>
      <c r="F6482" s="245"/>
      <c r="G6482" s="245"/>
      <c r="H6482" s="245"/>
      <c r="I6482" s="210">
        <v>0.37</v>
      </c>
    </row>
    <row r="6483" spans="1:9" x14ac:dyDescent="0.25">
      <c r="A6483" s="208" t="s">
        <v>8809</v>
      </c>
      <c r="B6483" s="256" t="s">
        <v>17297</v>
      </c>
      <c r="E6483" s="253"/>
      <c r="F6483" s="245"/>
      <c r="G6483" s="245"/>
      <c r="H6483" s="245"/>
      <c r="I6483" s="210">
        <v>0.37</v>
      </c>
    </row>
    <row r="6484" spans="1:9" x14ac:dyDescent="0.25">
      <c r="A6484" s="208" t="s">
        <v>8809</v>
      </c>
      <c r="B6484" s="256" t="s">
        <v>17298</v>
      </c>
      <c r="E6484" s="253"/>
      <c r="F6484" s="245"/>
      <c r="G6484" s="245"/>
      <c r="H6484" s="245"/>
      <c r="I6484" s="210">
        <v>0.37</v>
      </c>
    </row>
    <row r="6485" spans="1:9" x14ac:dyDescent="0.25">
      <c r="A6485" s="208" t="s">
        <v>8809</v>
      </c>
      <c r="B6485" s="208" t="s">
        <v>2747</v>
      </c>
      <c r="C6485" s="208" t="s">
        <v>10828</v>
      </c>
      <c r="D6485" s="208" t="s">
        <v>11740</v>
      </c>
      <c r="E6485" s="194">
        <v>3.2699999655880041</v>
      </c>
      <c r="F6485" s="254"/>
      <c r="G6485" s="255"/>
      <c r="H6485" s="255"/>
      <c r="I6485" s="210">
        <v>1.21</v>
      </c>
    </row>
    <row r="6486" spans="1:9" x14ac:dyDescent="0.25">
      <c r="A6486" s="208" t="s">
        <v>8809</v>
      </c>
      <c r="B6486" s="208" t="s">
        <v>11741</v>
      </c>
      <c r="C6486" s="208" t="s">
        <v>10828</v>
      </c>
      <c r="D6486" s="208" t="s">
        <v>11742</v>
      </c>
      <c r="E6486" s="253">
        <v>5.2474978663772918</v>
      </c>
      <c r="F6486" s="245"/>
      <c r="G6486" s="245"/>
      <c r="H6486" s="255"/>
      <c r="I6486" s="210">
        <v>2.91000008445946</v>
      </c>
    </row>
    <row r="6487" spans="1:9" x14ac:dyDescent="0.25">
      <c r="A6487" s="208" t="s">
        <v>8809</v>
      </c>
      <c r="B6487" s="208" t="s">
        <v>2719</v>
      </c>
      <c r="C6487" s="208" t="s">
        <v>10828</v>
      </c>
      <c r="D6487" s="208" t="s">
        <v>11743</v>
      </c>
      <c r="E6487" s="194">
        <v>2.1985488850455259</v>
      </c>
      <c r="F6487" s="254"/>
      <c r="G6487" s="255"/>
      <c r="H6487" s="255"/>
      <c r="I6487" s="210">
        <v>1.730000084459459</v>
      </c>
    </row>
    <row r="6488" spans="1:9" x14ac:dyDescent="0.25">
      <c r="A6488" s="208" t="s">
        <v>8809</v>
      </c>
      <c r="B6488" s="208" t="s">
        <v>11744</v>
      </c>
      <c r="C6488" s="208" t="s">
        <v>10828</v>
      </c>
      <c r="D6488" s="208" t="s">
        <v>11745</v>
      </c>
      <c r="E6488" s="253">
        <v>17.755602549270169</v>
      </c>
      <c r="F6488" s="245"/>
      <c r="G6488" s="245"/>
      <c r="H6488" s="255"/>
      <c r="I6488" s="210">
        <v>31.610001097972969</v>
      </c>
    </row>
    <row r="6489" spans="1:9" x14ac:dyDescent="0.25">
      <c r="A6489" s="208" t="s">
        <v>8809</v>
      </c>
      <c r="B6489" s="208" t="s">
        <v>2737</v>
      </c>
      <c r="C6489" s="208" t="s">
        <v>10828</v>
      </c>
      <c r="D6489" s="208" t="s">
        <v>11745</v>
      </c>
      <c r="E6489" s="194">
        <v>34.38999963809524</v>
      </c>
      <c r="F6489" s="254"/>
      <c r="G6489" s="255"/>
      <c r="H6489" s="255"/>
      <c r="I6489" s="210">
        <v>31.610001097972969</v>
      </c>
    </row>
    <row r="6490" spans="1:9" x14ac:dyDescent="0.25">
      <c r="A6490" s="208" t="s">
        <v>8809</v>
      </c>
      <c r="B6490" s="208" t="s">
        <v>11746</v>
      </c>
      <c r="C6490" s="208" t="s">
        <v>10828</v>
      </c>
      <c r="D6490" s="208" t="s">
        <v>11747</v>
      </c>
      <c r="E6490" s="253">
        <v>0.39999999579058149</v>
      </c>
      <c r="F6490" s="245"/>
      <c r="G6490" s="245"/>
      <c r="H6490" s="245"/>
      <c r="I6490" s="210">
        <v>27.120000929054051</v>
      </c>
    </row>
    <row r="6491" spans="1:9" x14ac:dyDescent="0.25">
      <c r="A6491" s="208" t="s">
        <v>8809</v>
      </c>
      <c r="B6491" s="208" t="s">
        <v>11748</v>
      </c>
      <c r="C6491" s="208" t="s">
        <v>10828</v>
      </c>
      <c r="D6491" s="208" t="s">
        <v>11749</v>
      </c>
      <c r="E6491" s="253">
        <v>23.05999996779795</v>
      </c>
      <c r="F6491" s="245"/>
      <c r="G6491" s="245"/>
      <c r="H6491" s="245"/>
      <c r="I6491" s="210">
        <v>13.350000422297301</v>
      </c>
    </row>
    <row r="6492" spans="1:9" x14ac:dyDescent="0.25">
      <c r="A6492" s="208" t="s">
        <v>8809</v>
      </c>
      <c r="B6492" s="208" t="s">
        <v>11752</v>
      </c>
      <c r="C6492" s="208" t="s">
        <v>10828</v>
      </c>
      <c r="D6492" s="208" t="s">
        <v>11753</v>
      </c>
      <c r="E6492" s="194">
        <v>3.55791682654126</v>
      </c>
      <c r="F6492" s="254"/>
      <c r="G6492" s="255"/>
      <c r="H6492" s="255"/>
      <c r="I6492" s="210">
        <v>4.3500001689189194</v>
      </c>
    </row>
    <row r="6493" spans="1:9" x14ac:dyDescent="0.25">
      <c r="A6493" s="208" t="s">
        <v>8809</v>
      </c>
      <c r="B6493" s="208" t="s">
        <v>11754</v>
      </c>
      <c r="C6493" s="208" t="s">
        <v>10828</v>
      </c>
      <c r="D6493" s="208" t="s">
        <v>11755</v>
      </c>
      <c r="E6493" s="253">
        <v>0.5999999936858722</v>
      </c>
      <c r="F6493" s="245"/>
      <c r="G6493" s="245"/>
      <c r="H6493" s="255"/>
      <c r="I6493" s="210">
        <v>4.2100001689189188</v>
      </c>
    </row>
    <row r="6494" spans="1:9" x14ac:dyDescent="0.25">
      <c r="A6494" s="208" t="s">
        <v>8809</v>
      </c>
      <c r="B6494" s="208" t="s">
        <v>11756</v>
      </c>
      <c r="C6494" s="208" t="s">
        <v>10828</v>
      </c>
      <c r="D6494" s="208" t="s">
        <v>11757</v>
      </c>
      <c r="E6494" s="194">
        <v>1.959999979373849</v>
      </c>
      <c r="F6494" s="254"/>
      <c r="G6494" s="255"/>
      <c r="H6494" s="255"/>
      <c r="I6494" s="210">
        <v>3.2400000844594601</v>
      </c>
    </row>
    <row r="6495" spans="1:9" x14ac:dyDescent="0.25">
      <c r="A6495" s="208" t="s">
        <v>8809</v>
      </c>
      <c r="B6495" s="208" t="s">
        <v>11758</v>
      </c>
      <c r="C6495" s="208" t="s">
        <v>10828</v>
      </c>
      <c r="D6495" s="208" t="s">
        <v>11759</v>
      </c>
      <c r="E6495" s="194">
        <v>4.1066000094017374</v>
      </c>
      <c r="F6495" s="254"/>
      <c r="G6495" s="255"/>
      <c r="H6495" s="255"/>
      <c r="I6495" s="210">
        <v>3.41000008445946</v>
      </c>
    </row>
    <row r="6496" spans="1:9" x14ac:dyDescent="0.25">
      <c r="A6496" s="208" t="s">
        <v>8809</v>
      </c>
      <c r="B6496" s="208" t="s">
        <v>11760</v>
      </c>
      <c r="C6496" s="208" t="s">
        <v>10828</v>
      </c>
      <c r="D6496" s="208" t="s">
        <v>11761</v>
      </c>
      <c r="E6496" s="194">
        <v>5.6209154893878921</v>
      </c>
      <c r="F6496" s="254"/>
      <c r="G6496" s="255"/>
      <c r="H6496" s="255"/>
      <c r="I6496" s="210">
        <v>3.2900000844594599</v>
      </c>
    </row>
    <row r="6497" spans="1:9" x14ac:dyDescent="0.25">
      <c r="A6497" s="208" t="s">
        <v>8809</v>
      </c>
      <c r="B6497" s="208" t="s">
        <v>11762</v>
      </c>
      <c r="C6497" s="208" t="s">
        <v>10828</v>
      </c>
      <c r="D6497" s="208" t="s">
        <v>11763</v>
      </c>
      <c r="E6497" s="253">
        <v>0.26039999725966861</v>
      </c>
      <c r="F6497" s="245"/>
      <c r="G6497" s="245"/>
      <c r="H6497" s="245"/>
      <c r="I6497" s="210">
        <v>3.0700000844594602</v>
      </c>
    </row>
    <row r="6498" spans="1:9" x14ac:dyDescent="0.25">
      <c r="A6498" s="208" t="s">
        <v>8809</v>
      </c>
      <c r="B6498" s="208" t="s">
        <v>11764</v>
      </c>
      <c r="C6498" s="208" t="s">
        <v>10828</v>
      </c>
      <c r="D6498" s="208" t="s">
        <v>11765</v>
      </c>
      <c r="E6498" s="194">
        <v>0.49999999473822693</v>
      </c>
      <c r="F6498" s="254"/>
      <c r="G6498" s="255"/>
      <c r="H6498" s="255"/>
      <c r="I6498" s="210">
        <v>27.400000929054059</v>
      </c>
    </row>
    <row r="6499" spans="1:9" x14ac:dyDescent="0.25">
      <c r="A6499" s="208" t="s">
        <v>8809</v>
      </c>
      <c r="B6499" s="208" t="s">
        <v>11766</v>
      </c>
      <c r="C6499" s="208" t="s">
        <v>10828</v>
      </c>
      <c r="D6499" s="208" t="s">
        <v>11767</v>
      </c>
      <c r="E6499" s="194">
        <v>2.431065483493128</v>
      </c>
      <c r="F6499" s="254"/>
      <c r="G6499" s="255"/>
      <c r="H6499" s="255"/>
      <c r="I6499" s="210">
        <v>3.3800000844594602</v>
      </c>
    </row>
    <row r="6500" spans="1:9" x14ac:dyDescent="0.25">
      <c r="A6500" s="208" t="s">
        <v>8809</v>
      </c>
      <c r="B6500" s="208" t="s">
        <v>2874</v>
      </c>
      <c r="C6500" s="208" t="s">
        <v>10828</v>
      </c>
      <c r="D6500" s="208" t="s">
        <v>11768</v>
      </c>
      <c r="E6500" s="194">
        <v>3.9199999587476979</v>
      </c>
      <c r="F6500" s="254"/>
      <c r="G6500" s="255"/>
      <c r="H6500" s="255"/>
      <c r="I6500" s="210">
        <v>7.7300002533783791</v>
      </c>
    </row>
    <row r="6501" spans="1:9" x14ac:dyDescent="0.25">
      <c r="A6501" s="208" t="s">
        <v>8809</v>
      </c>
      <c r="B6501" s="208" t="s">
        <v>11769</v>
      </c>
      <c r="C6501" s="208" t="s">
        <v>10828</v>
      </c>
      <c r="D6501" s="208" t="s">
        <v>11770</v>
      </c>
      <c r="E6501" s="194">
        <v>3.9177062465908312</v>
      </c>
      <c r="F6501" s="254"/>
      <c r="G6501" s="255"/>
      <c r="H6501" s="255"/>
      <c r="I6501" s="210">
        <v>7.9600002533783787</v>
      </c>
    </row>
    <row r="6502" spans="1:9" x14ac:dyDescent="0.25">
      <c r="A6502" s="208" t="s">
        <v>8809</v>
      </c>
      <c r="B6502" s="208" t="s">
        <v>11771</v>
      </c>
      <c r="C6502" s="208" t="s">
        <v>10828</v>
      </c>
      <c r="D6502" s="208" t="s">
        <v>11772</v>
      </c>
      <c r="E6502" s="194">
        <v>38.670000013996322</v>
      </c>
      <c r="F6502" s="254"/>
      <c r="G6502" s="255"/>
      <c r="H6502" s="255"/>
      <c r="I6502" s="210">
        <v>557.50001883445941</v>
      </c>
    </row>
    <row r="6503" spans="1:9" x14ac:dyDescent="0.25">
      <c r="A6503" s="208" t="s">
        <v>8809</v>
      </c>
      <c r="B6503" s="208" t="s">
        <v>11773</v>
      </c>
      <c r="C6503" s="208" t="s">
        <v>10828</v>
      </c>
      <c r="D6503" s="208" t="s">
        <v>11774</v>
      </c>
      <c r="E6503" s="253">
        <v>12.823300049215471</v>
      </c>
      <c r="F6503" s="245"/>
      <c r="G6503" s="245"/>
      <c r="H6503" s="255"/>
      <c r="I6503" s="210">
        <v>7000.4902364864874</v>
      </c>
    </row>
    <row r="6504" spans="1:9" x14ac:dyDescent="0.25">
      <c r="A6504" s="208" t="s">
        <v>8809</v>
      </c>
      <c r="B6504" s="208" t="s">
        <v>11775</v>
      </c>
      <c r="C6504" s="208" t="s">
        <v>10828</v>
      </c>
      <c r="D6504" s="208" t="s">
        <v>11776</v>
      </c>
      <c r="E6504" s="253">
        <v>23.376868998927971</v>
      </c>
      <c r="F6504" s="245"/>
      <c r="G6504" s="245"/>
      <c r="H6504" s="245"/>
      <c r="I6504" s="210">
        <v>7829.7102618243243</v>
      </c>
    </row>
    <row r="6505" spans="1:9" x14ac:dyDescent="0.25">
      <c r="A6505" s="208" t="s">
        <v>8809</v>
      </c>
      <c r="B6505" s="208" t="s">
        <v>11777</v>
      </c>
      <c r="C6505" s="208" t="s">
        <v>10828</v>
      </c>
      <c r="D6505" s="208" t="s">
        <v>11774</v>
      </c>
      <c r="E6505" s="253">
        <v>2.968097837746932</v>
      </c>
      <c r="F6505" s="245"/>
      <c r="G6505" s="245"/>
      <c r="H6505" s="255"/>
      <c r="I6505" s="210">
        <v>7227.4902449324318</v>
      </c>
    </row>
    <row r="6506" spans="1:9" x14ac:dyDescent="0.25">
      <c r="A6506" s="208" t="s">
        <v>8809</v>
      </c>
      <c r="B6506" s="208" t="s">
        <v>11778</v>
      </c>
      <c r="C6506" s="208" t="s">
        <v>10828</v>
      </c>
      <c r="D6506" s="208" t="s">
        <v>11779</v>
      </c>
      <c r="E6506" s="194">
        <v>3.9177062465908312</v>
      </c>
      <c r="F6506" s="254"/>
      <c r="G6506" s="255"/>
      <c r="H6506" s="255"/>
      <c r="I6506" s="210">
        <v>6427.4902195945942</v>
      </c>
    </row>
    <row r="6507" spans="1:9" x14ac:dyDescent="0.25">
      <c r="A6507" s="208" t="s">
        <v>8809</v>
      </c>
      <c r="B6507" s="208" t="s">
        <v>11780</v>
      </c>
      <c r="C6507" s="208" t="s">
        <v>10828</v>
      </c>
      <c r="D6507" s="208" t="s">
        <v>11776</v>
      </c>
      <c r="E6507" s="253">
        <v>3.9199999587476979</v>
      </c>
      <c r="F6507" s="245"/>
      <c r="G6507" s="245"/>
      <c r="H6507" s="245"/>
      <c r="I6507" s="210">
        <v>6427.4902195945942</v>
      </c>
    </row>
    <row r="6508" spans="1:9" x14ac:dyDescent="0.25">
      <c r="A6508" s="208" t="s">
        <v>8809</v>
      </c>
      <c r="B6508" s="208" t="s">
        <v>11781</v>
      </c>
      <c r="C6508" s="208" t="s">
        <v>10828</v>
      </c>
      <c r="D6508" s="208" t="s">
        <v>11782</v>
      </c>
      <c r="E6508" s="253">
        <v>1.632700009127072</v>
      </c>
      <c r="F6508" s="245"/>
      <c r="G6508" s="245"/>
      <c r="H6508" s="245"/>
      <c r="I6508" s="210">
        <v>6427.4902195945942</v>
      </c>
    </row>
    <row r="6509" spans="1:9" x14ac:dyDescent="0.25">
      <c r="A6509" s="208" t="s">
        <v>8809</v>
      </c>
      <c r="B6509" s="208" t="s">
        <v>11783</v>
      </c>
      <c r="C6509" s="208" t="s">
        <v>10828</v>
      </c>
      <c r="D6509" s="208" t="s">
        <v>11784</v>
      </c>
      <c r="E6509" s="194">
        <v>2.519999973480664</v>
      </c>
      <c r="F6509" s="254"/>
      <c r="G6509" s="255"/>
      <c r="H6509" s="255"/>
      <c r="I6509" s="210">
        <v>6427.4902195945942</v>
      </c>
    </row>
    <row r="6510" spans="1:9" x14ac:dyDescent="0.25">
      <c r="A6510" s="208" t="s">
        <v>8809</v>
      </c>
      <c r="B6510" s="208" t="s">
        <v>11785</v>
      </c>
      <c r="C6510" s="208" t="s">
        <v>10828</v>
      </c>
      <c r="D6510" s="208" t="s">
        <v>11784</v>
      </c>
      <c r="E6510" s="194">
        <v>5.6300000459878978</v>
      </c>
      <c r="F6510" s="254"/>
      <c r="G6510" s="255"/>
      <c r="H6510" s="255"/>
      <c r="I6510" s="210">
        <v>6427.4902195945942</v>
      </c>
    </row>
    <row r="6511" spans="1:9" x14ac:dyDescent="0.25">
      <c r="A6511" s="208" t="s">
        <v>8809</v>
      </c>
      <c r="B6511" s="208" t="s">
        <v>11786</v>
      </c>
      <c r="C6511" s="208" t="s">
        <v>10828</v>
      </c>
      <c r="D6511" s="208" t="s">
        <v>11782</v>
      </c>
      <c r="E6511" s="194">
        <v>6.5091397368151567</v>
      </c>
      <c r="F6511" s="254"/>
      <c r="G6511" s="255"/>
      <c r="H6511" s="255"/>
      <c r="I6511" s="210">
        <v>6427.4902195945942</v>
      </c>
    </row>
    <row r="6512" spans="1:9" x14ac:dyDescent="0.25">
      <c r="A6512" s="208" t="s">
        <v>8809</v>
      </c>
      <c r="B6512" s="208" t="s">
        <v>11787</v>
      </c>
      <c r="C6512" s="208" t="s">
        <v>10828</v>
      </c>
      <c r="D6512" s="208" t="s">
        <v>11782</v>
      </c>
      <c r="E6512" s="253">
        <v>0.1176999724525128</v>
      </c>
      <c r="F6512" s="245"/>
      <c r="G6512" s="245"/>
      <c r="H6512" s="245"/>
      <c r="I6512" s="210">
        <v>7227.4902449324318</v>
      </c>
    </row>
    <row r="6513" spans="1:9" x14ac:dyDescent="0.25">
      <c r="A6513" s="208" t="s">
        <v>8809</v>
      </c>
      <c r="B6513" s="208" t="s">
        <v>11788</v>
      </c>
      <c r="C6513" s="208" t="s">
        <v>10828</v>
      </c>
      <c r="D6513" s="208" t="s">
        <v>11782</v>
      </c>
      <c r="E6513" s="253">
        <v>3.55791682654126</v>
      </c>
      <c r="F6513" s="245"/>
      <c r="G6513" s="245"/>
      <c r="H6513" s="255"/>
      <c r="I6513" s="210">
        <v>7227.4902449324318</v>
      </c>
    </row>
    <row r="6514" spans="1:9" x14ac:dyDescent="0.25">
      <c r="A6514" s="208" t="s">
        <v>8809</v>
      </c>
      <c r="B6514" s="208" t="s">
        <v>11789</v>
      </c>
      <c r="C6514" s="208" t="s">
        <v>10828</v>
      </c>
      <c r="D6514" s="208" t="s">
        <v>11784</v>
      </c>
      <c r="E6514" s="253">
        <v>7.0100000314654034</v>
      </c>
      <c r="F6514" s="245"/>
      <c r="G6514" s="245"/>
      <c r="H6514" s="245"/>
      <c r="I6514" s="210">
        <v>7829.7102618243243</v>
      </c>
    </row>
    <row r="6515" spans="1:9" x14ac:dyDescent="0.25">
      <c r="A6515" s="208" t="s">
        <v>8809</v>
      </c>
      <c r="B6515" s="208" t="s">
        <v>11790</v>
      </c>
      <c r="C6515" s="208" t="s">
        <v>10828</v>
      </c>
      <c r="D6515" s="208" t="s">
        <v>11791</v>
      </c>
      <c r="E6515" s="194">
        <v>3.9999999579058143E-2</v>
      </c>
      <c r="F6515" s="254"/>
      <c r="G6515" s="255"/>
      <c r="H6515" s="255"/>
      <c r="I6515" s="210">
        <v>0.14000000000000001</v>
      </c>
    </row>
    <row r="6516" spans="1:9" x14ac:dyDescent="0.25">
      <c r="A6516" s="208" t="s">
        <v>8809</v>
      </c>
      <c r="B6516" s="208" t="s">
        <v>11792</v>
      </c>
      <c r="C6516" s="208" t="s">
        <v>10828</v>
      </c>
      <c r="D6516" s="208" t="s">
        <v>11793</v>
      </c>
      <c r="E6516" s="253">
        <v>1.9999999789529072E-2</v>
      </c>
      <c r="F6516" s="245"/>
      <c r="G6516" s="245"/>
      <c r="H6516" s="245"/>
      <c r="I6516" s="210">
        <v>0.14000000000000001</v>
      </c>
    </row>
    <row r="6517" spans="1:9" x14ac:dyDescent="0.25">
      <c r="A6517" s="208" t="s">
        <v>8809</v>
      </c>
      <c r="B6517" s="208" t="s">
        <v>12633</v>
      </c>
      <c r="C6517" s="208" t="s">
        <v>10828</v>
      </c>
      <c r="D6517" s="208" t="s">
        <v>12351</v>
      </c>
      <c r="E6517" s="194">
        <v>43.789207642313002</v>
      </c>
      <c r="F6517" s="254"/>
      <c r="G6517" s="255"/>
      <c r="H6517" s="255"/>
      <c r="I6517" s="210">
        <v>19.760000675675681</v>
      </c>
    </row>
    <row r="6518" spans="1:9" x14ac:dyDescent="0.25">
      <c r="A6518" s="208" t="s">
        <v>8809</v>
      </c>
      <c r="B6518" s="208" t="s">
        <v>12634</v>
      </c>
      <c r="C6518" s="208" t="s">
        <v>10828</v>
      </c>
      <c r="D6518" s="208" t="s">
        <v>12635</v>
      </c>
      <c r="E6518" s="253">
        <v>0.54999999421204959</v>
      </c>
      <c r="F6518" s="245"/>
      <c r="G6518" s="245"/>
      <c r="H6518" s="245"/>
      <c r="I6518" s="210">
        <v>19.60000067567568</v>
      </c>
    </row>
    <row r="6519" spans="1:9" x14ac:dyDescent="0.25">
      <c r="A6519" s="208" t="s">
        <v>8809</v>
      </c>
      <c r="B6519" s="208" t="s">
        <v>12636</v>
      </c>
      <c r="C6519" s="208" t="s">
        <v>10828</v>
      </c>
      <c r="D6519" s="208" t="s">
        <v>12637</v>
      </c>
      <c r="E6519" s="253">
        <v>1.859999980426204</v>
      </c>
      <c r="F6519" s="245"/>
      <c r="G6519" s="245"/>
      <c r="H6519" s="245"/>
      <c r="I6519" s="210">
        <v>18.970000675675681</v>
      </c>
    </row>
    <row r="6520" spans="1:9" x14ac:dyDescent="0.25">
      <c r="A6520" s="208" t="s">
        <v>8809</v>
      </c>
      <c r="B6520" s="208" t="s">
        <v>12638</v>
      </c>
      <c r="C6520" s="208" t="s">
        <v>10828</v>
      </c>
      <c r="D6520" s="208" t="s">
        <v>12639</v>
      </c>
      <c r="E6520" s="194">
        <v>3.9991000894596151</v>
      </c>
      <c r="F6520" s="254"/>
      <c r="G6520" s="255"/>
      <c r="H6520" s="255"/>
      <c r="I6520" s="210">
        <v>2.3800000844594589</v>
      </c>
    </row>
    <row r="6521" spans="1:9" x14ac:dyDescent="0.25">
      <c r="A6521" s="208" t="s">
        <v>8809</v>
      </c>
      <c r="B6521" s="208" t="s">
        <v>12640</v>
      </c>
      <c r="C6521" s="208" t="s">
        <v>10828</v>
      </c>
      <c r="D6521" s="208" t="s">
        <v>12641</v>
      </c>
      <c r="E6521" s="194">
        <v>319.87000000136811</v>
      </c>
      <c r="F6521" s="254"/>
      <c r="G6521" s="255"/>
      <c r="H6521" s="255"/>
      <c r="I6521" s="210">
        <v>20.400000675675681</v>
      </c>
    </row>
    <row r="6522" spans="1:9" x14ac:dyDescent="0.25">
      <c r="A6522" s="208" t="s">
        <v>8809</v>
      </c>
      <c r="B6522" s="208" t="s">
        <v>12642</v>
      </c>
      <c r="C6522" s="208" t="s">
        <v>10828</v>
      </c>
      <c r="D6522" s="208" t="s">
        <v>12643</v>
      </c>
      <c r="E6522" s="194">
        <v>3.9899999580110501</v>
      </c>
      <c r="F6522" s="254"/>
      <c r="G6522" s="255"/>
      <c r="H6522" s="255"/>
      <c r="I6522" s="210">
        <v>11.610000422297301</v>
      </c>
    </row>
    <row r="6523" spans="1:9" x14ac:dyDescent="0.25">
      <c r="A6523" s="208" t="s">
        <v>8809</v>
      </c>
      <c r="B6523" s="208" t="s">
        <v>12644</v>
      </c>
      <c r="C6523" s="208" t="s">
        <v>10828</v>
      </c>
      <c r="D6523" s="208" t="s">
        <v>12645</v>
      </c>
      <c r="E6523" s="194">
        <v>365.27000004977629</v>
      </c>
      <c r="F6523" s="254"/>
      <c r="G6523" s="255"/>
      <c r="H6523" s="255"/>
      <c r="I6523" s="210">
        <v>10.860000337837841</v>
      </c>
    </row>
    <row r="6524" spans="1:9" x14ac:dyDescent="0.25">
      <c r="A6524" s="208" t="s">
        <v>8809</v>
      </c>
      <c r="B6524" s="208" t="s">
        <v>12646</v>
      </c>
      <c r="C6524" s="208" t="s">
        <v>10828</v>
      </c>
      <c r="D6524" s="208" t="s">
        <v>12647</v>
      </c>
      <c r="E6524" s="194">
        <v>0.22279999765535391</v>
      </c>
      <c r="F6524" s="254"/>
      <c r="G6524" s="255"/>
      <c r="H6524" s="255"/>
      <c r="I6524" s="210">
        <v>0.37</v>
      </c>
    </row>
    <row r="6525" spans="1:9" x14ac:dyDescent="0.25">
      <c r="A6525" s="208" t="s">
        <v>8809</v>
      </c>
      <c r="B6525" s="208" t="s">
        <v>12648</v>
      </c>
      <c r="C6525" s="208" t="s">
        <v>10828</v>
      </c>
      <c r="D6525" s="208" t="s">
        <v>12649</v>
      </c>
      <c r="E6525" s="194">
        <v>42.969999547803219</v>
      </c>
      <c r="F6525" s="254"/>
      <c r="G6525" s="255"/>
      <c r="H6525" s="255"/>
      <c r="I6525" s="210">
        <v>0.26</v>
      </c>
    </row>
    <row r="6526" spans="1:9" x14ac:dyDescent="0.25">
      <c r="A6526" s="208" t="s">
        <v>8809</v>
      </c>
      <c r="B6526" s="208" t="s">
        <v>12650</v>
      </c>
      <c r="C6526" s="208" t="s">
        <v>10828</v>
      </c>
      <c r="D6526" s="208" t="s">
        <v>12358</v>
      </c>
      <c r="E6526" s="194">
        <v>11.90999997990003</v>
      </c>
      <c r="F6526" s="254"/>
      <c r="G6526" s="255"/>
      <c r="H6526" s="255"/>
      <c r="I6526" s="210">
        <v>0.21</v>
      </c>
    </row>
    <row r="6527" spans="1:9" x14ac:dyDescent="0.25">
      <c r="A6527" s="208" t="s">
        <v>8809</v>
      </c>
      <c r="B6527" s="208" t="s">
        <v>12651</v>
      </c>
      <c r="C6527" s="208" t="s">
        <v>10828</v>
      </c>
      <c r="D6527" s="208" t="s">
        <v>12358</v>
      </c>
      <c r="E6527" s="194">
        <v>3.23999996590371</v>
      </c>
      <c r="F6527" s="254"/>
      <c r="G6527" s="255"/>
      <c r="H6527" s="255"/>
      <c r="I6527" s="210">
        <v>0.22</v>
      </c>
    </row>
    <row r="6528" spans="1:9" x14ac:dyDescent="0.25">
      <c r="A6528" s="208" t="s">
        <v>8809</v>
      </c>
      <c r="B6528" s="208" t="s">
        <v>12652</v>
      </c>
      <c r="C6528" s="208" t="s">
        <v>10828</v>
      </c>
      <c r="D6528" s="208" t="s">
        <v>12653</v>
      </c>
      <c r="E6528" s="253">
        <v>0.70999999252828216</v>
      </c>
      <c r="F6528" s="245"/>
      <c r="G6528" s="245"/>
      <c r="H6528" s="255"/>
      <c r="I6528" s="210">
        <v>12.5600004222973</v>
      </c>
    </row>
    <row r="6529" spans="1:9" x14ac:dyDescent="0.25">
      <c r="A6529" s="208" t="s">
        <v>8809</v>
      </c>
      <c r="B6529" s="208" t="s">
        <v>12654</v>
      </c>
      <c r="C6529" s="208" t="s">
        <v>10828</v>
      </c>
      <c r="D6529" s="208" t="s">
        <v>12655</v>
      </c>
      <c r="E6529" s="253">
        <v>118.75000001315441</v>
      </c>
      <c r="F6529" s="245"/>
      <c r="G6529" s="245"/>
      <c r="H6529" s="245"/>
      <c r="I6529" s="210">
        <v>6.5900002533783786</v>
      </c>
    </row>
    <row r="6530" spans="1:9" x14ac:dyDescent="0.25">
      <c r="A6530" s="208" t="s">
        <v>8809</v>
      </c>
      <c r="B6530" s="208" t="s">
        <v>12656</v>
      </c>
      <c r="C6530" s="208" t="s">
        <v>10828</v>
      </c>
      <c r="D6530" s="208" t="s">
        <v>11899</v>
      </c>
      <c r="E6530" s="194">
        <v>3.2858142248270008</v>
      </c>
      <c r="F6530" s="254"/>
      <c r="G6530" s="255"/>
      <c r="H6530" s="255"/>
      <c r="I6530" s="210">
        <v>33.990001182432437</v>
      </c>
    </row>
    <row r="6531" spans="1:9" x14ac:dyDescent="0.25">
      <c r="A6531" s="208" t="s">
        <v>8809</v>
      </c>
      <c r="B6531" s="208" t="s">
        <v>12657</v>
      </c>
      <c r="C6531" s="208" t="s">
        <v>10828</v>
      </c>
      <c r="D6531" s="208" t="s">
        <v>12295</v>
      </c>
      <c r="E6531" s="194">
        <v>3.3499999647461198</v>
      </c>
      <c r="F6531" s="254"/>
      <c r="G6531" s="255"/>
      <c r="H6531" s="255"/>
      <c r="I6531" s="210">
        <v>1.03</v>
      </c>
    </row>
    <row r="6532" spans="1:9" x14ac:dyDescent="0.25">
      <c r="A6532" s="208" t="s">
        <v>8809</v>
      </c>
      <c r="B6532" s="208" t="s">
        <v>12658</v>
      </c>
      <c r="C6532" s="208" t="s">
        <v>10828</v>
      </c>
      <c r="D6532" s="208" t="s">
        <v>11931</v>
      </c>
      <c r="E6532" s="253">
        <v>1.1499999878979219</v>
      </c>
      <c r="F6532" s="245"/>
      <c r="G6532" s="245"/>
      <c r="H6532" s="245"/>
      <c r="I6532" s="210">
        <v>3559.5101202702699</v>
      </c>
    </row>
    <row r="6533" spans="1:9" x14ac:dyDescent="0.25">
      <c r="A6533" s="208" t="s">
        <v>8809</v>
      </c>
      <c r="B6533" s="208" t="s">
        <v>12659</v>
      </c>
      <c r="C6533" s="208" t="s">
        <v>10828</v>
      </c>
      <c r="D6533" s="208" t="s">
        <v>12660</v>
      </c>
      <c r="E6533" s="194">
        <v>3.4499999636937648</v>
      </c>
      <c r="F6533" s="254"/>
      <c r="G6533" s="255"/>
      <c r="H6533" s="255"/>
      <c r="I6533" s="210">
        <v>422.73001427364858</v>
      </c>
    </row>
    <row r="6534" spans="1:9" x14ac:dyDescent="0.25">
      <c r="A6534" s="208" t="s">
        <v>8809</v>
      </c>
      <c r="B6534" s="208" t="s">
        <v>12661</v>
      </c>
      <c r="C6534" s="208" t="s">
        <v>10828</v>
      </c>
      <c r="D6534" s="208" t="s">
        <v>12662</v>
      </c>
      <c r="E6534" s="194">
        <v>1.2499999868455669</v>
      </c>
      <c r="F6534" s="254"/>
      <c r="G6534" s="255"/>
      <c r="H6534" s="255"/>
      <c r="I6534" s="210">
        <v>45.940001520270272</v>
      </c>
    </row>
    <row r="6535" spans="1:9" x14ac:dyDescent="0.25">
      <c r="A6535" s="208" t="s">
        <v>8809</v>
      </c>
      <c r="B6535" s="208" t="s">
        <v>12663</v>
      </c>
      <c r="C6535" s="208" t="s">
        <v>10828</v>
      </c>
      <c r="D6535" s="208" t="s">
        <v>12664</v>
      </c>
      <c r="E6535" s="253">
        <v>11.69999998210997</v>
      </c>
      <c r="F6535" s="245"/>
      <c r="G6535" s="245"/>
      <c r="H6535" s="255"/>
      <c r="I6535" s="210">
        <v>3.2700000844594599</v>
      </c>
    </row>
    <row r="6536" spans="1:9" x14ac:dyDescent="0.25">
      <c r="A6536" s="208" t="s">
        <v>8809</v>
      </c>
      <c r="B6536" s="208" t="s">
        <v>12665</v>
      </c>
      <c r="C6536" s="208" t="s">
        <v>10828</v>
      </c>
      <c r="D6536" s="208" t="s">
        <v>12664</v>
      </c>
      <c r="E6536" s="253">
        <v>185.87000004346231</v>
      </c>
      <c r="F6536" s="245"/>
      <c r="G6536" s="245"/>
      <c r="H6536" s="245"/>
      <c r="I6536" s="210">
        <v>4.4300001689189186</v>
      </c>
    </row>
    <row r="6537" spans="1:9" x14ac:dyDescent="0.25">
      <c r="A6537" s="208" t="s">
        <v>8809</v>
      </c>
      <c r="B6537" s="208" t="s">
        <v>12666</v>
      </c>
      <c r="C6537" s="208" t="s">
        <v>10828</v>
      </c>
      <c r="D6537" s="208" t="s">
        <v>11747</v>
      </c>
      <c r="E6537" s="194">
        <v>0.97929996338542524</v>
      </c>
      <c r="F6537" s="254"/>
      <c r="G6537" s="255"/>
      <c r="H6537" s="255"/>
      <c r="I6537" s="210">
        <v>59.030002027027031</v>
      </c>
    </row>
    <row r="6538" spans="1:9" x14ac:dyDescent="0.25">
      <c r="A6538" s="208" t="s">
        <v>8809</v>
      </c>
      <c r="B6538" s="208" t="s">
        <v>12667</v>
      </c>
      <c r="C6538" s="208" t="s">
        <v>10828</v>
      </c>
      <c r="D6538" s="208" t="s">
        <v>12668</v>
      </c>
      <c r="E6538" s="194">
        <v>0.9743999897458564</v>
      </c>
      <c r="F6538" s="254"/>
      <c r="G6538" s="255"/>
      <c r="H6538" s="255"/>
      <c r="I6538" s="210">
        <v>6.4200002533783787</v>
      </c>
    </row>
    <row r="6539" spans="1:9" x14ac:dyDescent="0.25">
      <c r="A6539" s="208" t="s">
        <v>8809</v>
      </c>
      <c r="B6539" s="208" t="s">
        <v>12669</v>
      </c>
      <c r="C6539" s="208" t="s">
        <v>10828</v>
      </c>
      <c r="D6539" s="208" t="s">
        <v>12670</v>
      </c>
      <c r="E6539" s="194">
        <v>4.6999999505393326</v>
      </c>
      <c r="F6539" s="254"/>
      <c r="G6539" s="255"/>
      <c r="H6539" s="255"/>
      <c r="I6539" s="210">
        <v>19.340000675675679</v>
      </c>
    </row>
    <row r="6540" spans="1:9" x14ac:dyDescent="0.25">
      <c r="A6540" s="208" t="s">
        <v>8809</v>
      </c>
      <c r="B6540" s="208" t="s">
        <v>17299</v>
      </c>
      <c r="C6540" s="208" t="s">
        <v>10828</v>
      </c>
      <c r="D6540" s="208" t="s">
        <v>12563</v>
      </c>
      <c r="E6540" s="194">
        <v>4.6999999505393326</v>
      </c>
      <c r="F6540" s="254"/>
      <c r="G6540" s="255"/>
      <c r="H6540" s="255"/>
      <c r="I6540" s="210">
        <v>12.690000422297301</v>
      </c>
    </row>
    <row r="6541" spans="1:9" x14ac:dyDescent="0.25">
      <c r="A6541" s="208" t="s">
        <v>8809</v>
      </c>
      <c r="B6541" s="208" t="s">
        <v>12672</v>
      </c>
      <c r="C6541" s="208" t="s">
        <v>10828</v>
      </c>
      <c r="D6541" s="208" t="s">
        <v>12673</v>
      </c>
      <c r="E6541" s="253">
        <v>1.259999986740332</v>
      </c>
      <c r="F6541" s="245"/>
      <c r="G6541" s="245"/>
      <c r="H6541" s="245"/>
      <c r="I6541" s="210">
        <v>76.170002533783787</v>
      </c>
    </row>
    <row r="6542" spans="1:9" x14ac:dyDescent="0.25">
      <c r="A6542" s="208" t="s">
        <v>8809</v>
      </c>
      <c r="B6542" s="208" t="s">
        <v>12674</v>
      </c>
      <c r="C6542" s="208" t="s">
        <v>10828</v>
      </c>
      <c r="D6542" s="208" t="s">
        <v>12675</v>
      </c>
      <c r="E6542" s="194">
        <v>12.097679430700561</v>
      </c>
      <c r="F6542" s="254"/>
      <c r="G6542" s="255"/>
      <c r="H6542" s="255"/>
      <c r="I6542" s="210">
        <v>76.190002533783797</v>
      </c>
    </row>
    <row r="6543" spans="1:9" x14ac:dyDescent="0.25">
      <c r="A6543" s="208" t="s">
        <v>8809</v>
      </c>
      <c r="B6543" s="208" t="s">
        <v>12676</v>
      </c>
      <c r="C6543" s="208" t="s">
        <v>10828</v>
      </c>
      <c r="D6543" s="208" t="s">
        <v>12677</v>
      </c>
      <c r="E6543" s="194">
        <v>2.3999999747434888</v>
      </c>
      <c r="F6543" s="254"/>
      <c r="G6543" s="255"/>
      <c r="H6543" s="255"/>
      <c r="I6543" s="210">
        <v>7.280000253378379</v>
      </c>
    </row>
    <row r="6544" spans="1:9" x14ac:dyDescent="0.25">
      <c r="A6544" s="208" t="s">
        <v>8809</v>
      </c>
      <c r="B6544" s="208" t="s">
        <v>12678</v>
      </c>
      <c r="C6544" s="208" t="s">
        <v>10828</v>
      </c>
      <c r="D6544" s="208" t="s">
        <v>12679</v>
      </c>
      <c r="E6544" s="253">
        <v>0.97999998968692459</v>
      </c>
      <c r="F6544" s="245"/>
      <c r="G6544" s="245"/>
      <c r="H6544" s="255"/>
      <c r="I6544" s="210">
        <v>9.7200003378378383</v>
      </c>
    </row>
    <row r="6545" spans="1:9" x14ac:dyDescent="0.25">
      <c r="A6545" s="208" t="s">
        <v>8809</v>
      </c>
      <c r="B6545" s="208" t="s">
        <v>12680</v>
      </c>
      <c r="C6545" s="208" t="s">
        <v>10828</v>
      </c>
      <c r="D6545" s="208" t="s">
        <v>12681</v>
      </c>
      <c r="E6545" s="253">
        <v>1.3999999852670351</v>
      </c>
      <c r="F6545" s="245"/>
      <c r="G6545" s="245"/>
      <c r="H6545" s="245"/>
      <c r="I6545" s="210">
        <v>0.3</v>
      </c>
    </row>
    <row r="6546" spans="1:9" x14ac:dyDescent="0.25">
      <c r="A6546" s="208" t="s">
        <v>8809</v>
      </c>
      <c r="B6546" s="208" t="s">
        <v>3007</v>
      </c>
      <c r="C6546" s="208" t="s">
        <v>10828</v>
      </c>
      <c r="D6546" s="208" t="s">
        <v>12682</v>
      </c>
      <c r="E6546" s="194">
        <v>2.5099999735858991</v>
      </c>
      <c r="F6546" s="254"/>
      <c r="G6546" s="255"/>
      <c r="H6546" s="255"/>
      <c r="I6546" s="210">
        <v>732.84002474662168</v>
      </c>
    </row>
    <row r="6547" spans="1:9" x14ac:dyDescent="0.25">
      <c r="A6547" s="208" t="s">
        <v>8809</v>
      </c>
      <c r="B6547" s="208" t="s">
        <v>12683</v>
      </c>
      <c r="C6547" s="208" t="s">
        <v>10828</v>
      </c>
      <c r="D6547" s="208" t="s">
        <v>12684</v>
      </c>
      <c r="E6547" s="194">
        <v>25.47109996873349</v>
      </c>
      <c r="F6547" s="254"/>
      <c r="G6547" s="255"/>
      <c r="H6547" s="255"/>
      <c r="I6547" s="210">
        <v>2.5500000844594601</v>
      </c>
    </row>
    <row r="6548" spans="1:9" x14ac:dyDescent="0.25">
      <c r="A6548" s="208" t="s">
        <v>8809</v>
      </c>
      <c r="B6548" s="208" t="s">
        <v>12685</v>
      </c>
      <c r="C6548" s="208" t="s">
        <v>10828</v>
      </c>
      <c r="D6548" s="208" t="s">
        <v>12686</v>
      </c>
      <c r="E6548" s="194">
        <v>2.4099999746382532</v>
      </c>
      <c r="F6548" s="254"/>
      <c r="G6548" s="255"/>
      <c r="H6548" s="255"/>
      <c r="I6548" s="210">
        <v>0.28999999999999998</v>
      </c>
    </row>
    <row r="6549" spans="1:9" x14ac:dyDescent="0.25">
      <c r="A6549" s="208" t="s">
        <v>8809</v>
      </c>
      <c r="B6549" s="208" t="s">
        <v>12687</v>
      </c>
      <c r="C6549" s="208" t="s">
        <v>10828</v>
      </c>
      <c r="D6549" s="208" t="s">
        <v>12688</v>
      </c>
      <c r="E6549" s="194">
        <v>13.84999995948435</v>
      </c>
      <c r="F6549" s="254"/>
      <c r="G6549" s="255"/>
      <c r="H6549" s="255"/>
      <c r="I6549" s="210">
        <v>0.78</v>
      </c>
    </row>
    <row r="6550" spans="1:9" x14ac:dyDescent="0.25">
      <c r="A6550" s="208" t="s">
        <v>8809</v>
      </c>
      <c r="B6550" s="208" t="s">
        <v>12689</v>
      </c>
      <c r="C6550" s="208" t="s">
        <v>10828</v>
      </c>
      <c r="D6550" s="208" t="s">
        <v>12649</v>
      </c>
      <c r="E6550" s="194">
        <v>4.3853832740291159</v>
      </c>
      <c r="F6550" s="254"/>
      <c r="G6550" s="255"/>
      <c r="H6550" s="255"/>
      <c r="I6550" s="210">
        <v>0.22</v>
      </c>
    </row>
    <row r="6551" spans="1:9" x14ac:dyDescent="0.25">
      <c r="A6551" s="208" t="s">
        <v>8809</v>
      </c>
      <c r="B6551" s="208" t="s">
        <v>12690</v>
      </c>
      <c r="C6551" s="208" t="s">
        <v>10828</v>
      </c>
      <c r="D6551" s="208" t="s">
        <v>12673</v>
      </c>
      <c r="E6551" s="194">
        <v>3.1321942317054021</v>
      </c>
      <c r="F6551" s="254"/>
      <c r="G6551" s="255"/>
      <c r="H6551" s="255"/>
      <c r="I6551" s="210">
        <v>0.27</v>
      </c>
    </row>
    <row r="6552" spans="1:9" x14ac:dyDescent="0.25">
      <c r="A6552" s="208" t="s">
        <v>8809</v>
      </c>
      <c r="B6552" s="208" t="s">
        <v>12691</v>
      </c>
      <c r="C6552" s="208" t="s">
        <v>10828</v>
      </c>
      <c r="D6552" s="208" t="s">
        <v>12692</v>
      </c>
      <c r="E6552" s="253">
        <v>26.494487803267688</v>
      </c>
      <c r="F6552" s="245"/>
      <c r="G6552" s="245"/>
      <c r="H6552" s="245"/>
      <c r="I6552" s="210">
        <v>0.12</v>
      </c>
    </row>
    <row r="6553" spans="1:9" x14ac:dyDescent="0.25">
      <c r="A6553" s="208" t="s">
        <v>8809</v>
      </c>
      <c r="B6553" s="208" t="s">
        <v>12693</v>
      </c>
      <c r="C6553" s="208" t="s">
        <v>10828</v>
      </c>
      <c r="D6553" s="208" t="s">
        <v>12694</v>
      </c>
      <c r="E6553" s="253">
        <v>0.1026000515380158</v>
      </c>
      <c r="F6553" s="245"/>
      <c r="G6553" s="245"/>
      <c r="H6553" s="245"/>
      <c r="I6553" s="210">
        <v>0.7</v>
      </c>
    </row>
    <row r="6554" spans="1:9" x14ac:dyDescent="0.25">
      <c r="A6554" s="208" t="s">
        <v>8809</v>
      </c>
      <c r="B6554" s="208" t="s">
        <v>12695</v>
      </c>
      <c r="C6554" s="208" t="s">
        <v>10828</v>
      </c>
      <c r="D6554" s="208" t="s">
        <v>12696</v>
      </c>
      <c r="E6554" s="194">
        <v>15.610000046198371</v>
      </c>
      <c r="F6554" s="254"/>
      <c r="G6554" s="255"/>
      <c r="H6554" s="255"/>
      <c r="I6554" s="210">
        <v>9.0300003378378388</v>
      </c>
    </row>
    <row r="6555" spans="1:9" x14ac:dyDescent="0.25">
      <c r="A6555" s="208" t="s">
        <v>8809</v>
      </c>
      <c r="B6555" s="208" t="s">
        <v>12697</v>
      </c>
      <c r="C6555" s="208" t="s">
        <v>10828</v>
      </c>
      <c r="D6555" s="208" t="s">
        <v>11901</v>
      </c>
      <c r="E6555" s="253">
        <v>0.78550001804262015</v>
      </c>
      <c r="F6555" s="245"/>
      <c r="G6555" s="245"/>
      <c r="H6555" s="245"/>
      <c r="I6555" s="210">
        <v>0.15</v>
      </c>
    </row>
    <row r="6556" spans="1:9" x14ac:dyDescent="0.25">
      <c r="A6556" s="208" t="s">
        <v>8809</v>
      </c>
      <c r="B6556" s="208" t="s">
        <v>12698</v>
      </c>
      <c r="C6556" s="208" t="s">
        <v>10828</v>
      </c>
      <c r="D6556" s="208" t="s">
        <v>12699</v>
      </c>
      <c r="E6556" s="253">
        <v>448.00000002104707</v>
      </c>
      <c r="F6556" s="245"/>
      <c r="G6556" s="245"/>
      <c r="H6556" s="245"/>
      <c r="I6556" s="210">
        <v>8.6300002533783786</v>
      </c>
    </row>
    <row r="6557" spans="1:9" x14ac:dyDescent="0.25">
      <c r="A6557" s="208" t="s">
        <v>8809</v>
      </c>
      <c r="B6557" s="208" t="s">
        <v>12700</v>
      </c>
      <c r="C6557" s="208" t="s">
        <v>10828</v>
      </c>
      <c r="D6557" s="208" t="s">
        <v>12701</v>
      </c>
      <c r="E6557" s="253">
        <v>347.50000002630878</v>
      </c>
      <c r="F6557" s="245"/>
      <c r="G6557" s="245"/>
      <c r="H6557" s="245"/>
      <c r="I6557" s="210">
        <v>6.2600002533783794</v>
      </c>
    </row>
    <row r="6558" spans="1:9" x14ac:dyDescent="0.25">
      <c r="A6558" s="208" t="s">
        <v>8809</v>
      </c>
      <c r="B6558" s="208" t="s">
        <v>12702</v>
      </c>
      <c r="C6558" s="208" t="s">
        <v>10828</v>
      </c>
      <c r="D6558" s="208" t="s">
        <v>12703</v>
      </c>
      <c r="E6558" s="194">
        <v>11.269999986635099</v>
      </c>
      <c r="F6558" s="254"/>
      <c r="G6558" s="255"/>
      <c r="H6558" s="255"/>
      <c r="I6558" s="210">
        <v>7706.0802618243242</v>
      </c>
    </row>
    <row r="6559" spans="1:9" x14ac:dyDescent="0.25">
      <c r="A6559" s="208" t="s">
        <v>8809</v>
      </c>
      <c r="B6559" s="208" t="s">
        <v>12704</v>
      </c>
      <c r="C6559" s="208" t="s">
        <v>10828</v>
      </c>
      <c r="D6559" s="208" t="s">
        <v>12705</v>
      </c>
      <c r="E6559" s="194">
        <v>3.1199999671665362</v>
      </c>
      <c r="F6559" s="254"/>
      <c r="G6559" s="255"/>
      <c r="H6559" s="255"/>
      <c r="I6559" s="210">
        <v>7706.0802618243242</v>
      </c>
    </row>
    <row r="6560" spans="1:9" x14ac:dyDescent="0.25">
      <c r="A6560" s="208" t="s">
        <v>8809</v>
      </c>
      <c r="B6560" s="208" t="s">
        <v>12706</v>
      </c>
      <c r="C6560" s="208" t="s">
        <v>10828</v>
      </c>
      <c r="D6560" s="208" t="s">
        <v>11774</v>
      </c>
      <c r="E6560" s="194">
        <v>4.4299999533806904</v>
      </c>
      <c r="F6560" s="254"/>
      <c r="G6560" s="255"/>
      <c r="H6560" s="255"/>
      <c r="I6560" s="210">
        <v>9325.6003125000007</v>
      </c>
    </row>
    <row r="6561" spans="1:9" x14ac:dyDescent="0.25">
      <c r="A6561" s="208" t="s">
        <v>8809</v>
      </c>
      <c r="B6561" s="208" t="s">
        <v>12707</v>
      </c>
      <c r="C6561" s="208" t="s">
        <v>10828</v>
      </c>
      <c r="D6561" s="208" t="s">
        <v>12705</v>
      </c>
      <c r="E6561" s="253">
        <v>1.791999981141805</v>
      </c>
      <c r="F6561" s="245"/>
      <c r="G6561" s="245"/>
      <c r="H6561" s="245"/>
      <c r="I6561" s="210">
        <v>9226.6003125000007</v>
      </c>
    </row>
    <row r="6562" spans="1:9" x14ac:dyDescent="0.25">
      <c r="A6562" s="208" t="s">
        <v>8809</v>
      </c>
      <c r="B6562" s="208" t="s">
        <v>12708</v>
      </c>
      <c r="C6562" s="208" t="s">
        <v>10828</v>
      </c>
      <c r="D6562" s="208" t="s">
        <v>11774</v>
      </c>
      <c r="E6562" s="194">
        <v>0.1199999987371744</v>
      </c>
      <c r="F6562" s="254"/>
      <c r="G6562" s="255"/>
      <c r="H6562" s="255"/>
      <c r="I6562" s="210">
        <v>9276.9703124999996</v>
      </c>
    </row>
    <row r="6563" spans="1:9" x14ac:dyDescent="0.25">
      <c r="A6563" s="208" t="s">
        <v>8809</v>
      </c>
      <c r="B6563" s="208" t="s">
        <v>12709</v>
      </c>
      <c r="C6563" s="208" t="s">
        <v>10828</v>
      </c>
      <c r="D6563" s="208" t="s">
        <v>12358</v>
      </c>
      <c r="E6563" s="253">
        <v>1.433225136193369</v>
      </c>
      <c r="F6563" s="245"/>
      <c r="G6563" s="245"/>
      <c r="H6563" s="245"/>
      <c r="I6563" s="210">
        <v>0.16</v>
      </c>
    </row>
    <row r="6564" spans="1:9" x14ac:dyDescent="0.25">
      <c r="A6564" s="208" t="s">
        <v>8809</v>
      </c>
      <c r="B6564" s="208" t="s">
        <v>12710</v>
      </c>
      <c r="C6564" s="208" t="s">
        <v>10828</v>
      </c>
      <c r="D6564" s="208" t="s">
        <v>12711</v>
      </c>
      <c r="E6564" s="194">
        <v>0.90999999042357282</v>
      </c>
      <c r="F6564" s="254"/>
      <c r="G6564" s="255"/>
      <c r="H6564" s="255"/>
      <c r="I6564" s="210">
        <v>25.1700008445946</v>
      </c>
    </row>
    <row r="6565" spans="1:9" x14ac:dyDescent="0.25">
      <c r="A6565" s="208" t="s">
        <v>8809</v>
      </c>
      <c r="B6565" s="208" t="s">
        <v>12712</v>
      </c>
      <c r="C6565" s="208" t="s">
        <v>10828</v>
      </c>
      <c r="D6565" s="208" t="s">
        <v>12713</v>
      </c>
      <c r="E6565" s="253">
        <v>0.80999999147592749</v>
      </c>
      <c r="F6565" s="245"/>
      <c r="G6565" s="245"/>
      <c r="H6565" s="245"/>
      <c r="I6565" s="210">
        <v>16849.880565878379</v>
      </c>
    </row>
    <row r="6566" spans="1:9" x14ac:dyDescent="0.25">
      <c r="A6566" s="208" t="s">
        <v>8809</v>
      </c>
      <c r="B6566" s="208" t="s">
        <v>12714</v>
      </c>
      <c r="C6566" s="208" t="s">
        <v>10828</v>
      </c>
      <c r="D6566" s="208" t="s">
        <v>12715</v>
      </c>
      <c r="E6566" s="194">
        <v>3.1199999671665362</v>
      </c>
      <c r="F6566" s="254"/>
      <c r="G6566" s="255"/>
      <c r="H6566" s="255"/>
      <c r="I6566" s="210">
        <v>17807.88059966216</v>
      </c>
    </row>
    <row r="6567" spans="1:9" x14ac:dyDescent="0.25">
      <c r="A6567" s="208" t="s">
        <v>8809</v>
      </c>
      <c r="B6567" s="208" t="s">
        <v>12716</v>
      </c>
      <c r="C6567" s="208" t="s">
        <v>10828</v>
      </c>
      <c r="D6567" s="208" t="s">
        <v>12717</v>
      </c>
      <c r="E6567" s="194">
        <v>3.1199999671665362</v>
      </c>
      <c r="F6567" s="254"/>
      <c r="G6567" s="255"/>
      <c r="H6567" s="255"/>
      <c r="I6567" s="210">
        <v>17462.640591216219</v>
      </c>
    </row>
    <row r="6568" spans="1:9" x14ac:dyDescent="0.25">
      <c r="A6568" s="208" t="s">
        <v>8809</v>
      </c>
      <c r="B6568" s="208" t="s">
        <v>12718</v>
      </c>
      <c r="C6568" s="208" t="s">
        <v>10828</v>
      </c>
      <c r="D6568" s="208" t="s">
        <v>12717</v>
      </c>
      <c r="E6568" s="194">
        <v>3.1199999671665362</v>
      </c>
      <c r="F6568" s="254"/>
      <c r="G6568" s="255"/>
      <c r="H6568" s="255"/>
      <c r="I6568" s="210">
        <v>19034.160641891889</v>
      </c>
    </row>
    <row r="6569" spans="1:9" x14ac:dyDescent="0.25">
      <c r="A6569" s="208" t="s">
        <v>8809</v>
      </c>
      <c r="B6569" s="208" t="s">
        <v>12719</v>
      </c>
      <c r="C6569" s="208" t="s">
        <v>10828</v>
      </c>
      <c r="D6569" s="208" t="s">
        <v>12518</v>
      </c>
      <c r="E6569" s="194">
        <v>0.81999999137069213</v>
      </c>
      <c r="F6569" s="254"/>
      <c r="G6569" s="255"/>
      <c r="H6569" s="255"/>
      <c r="I6569" s="210">
        <v>19664.78066722973</v>
      </c>
    </row>
    <row r="6570" spans="1:9" x14ac:dyDescent="0.25">
      <c r="A6570" s="208" t="s">
        <v>8809</v>
      </c>
      <c r="B6570" s="208" t="s">
        <v>12720</v>
      </c>
      <c r="C6570" s="208" t="s">
        <v>10828</v>
      </c>
      <c r="D6570" s="208" t="s">
        <v>12721</v>
      </c>
      <c r="E6570" s="253">
        <v>0.90070001683030776</v>
      </c>
      <c r="F6570" s="245"/>
      <c r="G6570" s="245"/>
      <c r="H6570" s="245"/>
      <c r="I6570" s="210">
        <v>8.820000337837838</v>
      </c>
    </row>
    <row r="6571" spans="1:9" x14ac:dyDescent="0.25">
      <c r="A6571" s="208" t="s">
        <v>8809</v>
      </c>
      <c r="B6571" s="208" t="s">
        <v>12722</v>
      </c>
      <c r="C6571" s="208" t="s">
        <v>10828</v>
      </c>
      <c r="D6571" s="208" t="s">
        <v>12723</v>
      </c>
      <c r="E6571" s="194">
        <v>1.279999986529861</v>
      </c>
      <c r="F6571" s="254"/>
      <c r="G6571" s="255"/>
      <c r="H6571" s="255"/>
      <c r="I6571" s="210">
        <v>2.7200000844594601</v>
      </c>
    </row>
    <row r="6572" spans="1:9" x14ac:dyDescent="0.25">
      <c r="A6572" s="208" t="s">
        <v>8809</v>
      </c>
      <c r="B6572" s="208" t="s">
        <v>12724</v>
      </c>
      <c r="C6572" s="208" t="s">
        <v>10828</v>
      </c>
      <c r="D6572" s="208" t="s">
        <v>12723</v>
      </c>
      <c r="E6572" s="253">
        <v>56.049999515390688</v>
      </c>
      <c r="F6572" s="245"/>
      <c r="G6572" s="245"/>
      <c r="H6572" s="245"/>
      <c r="I6572" s="210">
        <v>2.540000084459459</v>
      </c>
    </row>
    <row r="6573" spans="1:9" x14ac:dyDescent="0.25">
      <c r="A6573" s="208" t="s">
        <v>8809</v>
      </c>
      <c r="B6573" s="208" t="s">
        <v>12725</v>
      </c>
      <c r="C6573" s="208" t="s">
        <v>10828</v>
      </c>
      <c r="D6573" s="208" t="s">
        <v>12726</v>
      </c>
      <c r="E6573" s="194">
        <v>13.66607194247754</v>
      </c>
      <c r="F6573" s="254"/>
      <c r="G6573" s="255"/>
      <c r="H6573" s="255"/>
      <c r="I6573" s="210">
        <v>21.020000675675679</v>
      </c>
    </row>
    <row r="6574" spans="1:9" x14ac:dyDescent="0.25">
      <c r="A6574" s="208" t="s">
        <v>8809</v>
      </c>
      <c r="B6574" s="208" t="s">
        <v>12727</v>
      </c>
      <c r="C6574" s="208" t="s">
        <v>10828</v>
      </c>
      <c r="D6574" s="208" t="s">
        <v>12728</v>
      </c>
      <c r="E6574" s="253">
        <v>0.76620004455459045</v>
      </c>
      <c r="F6574" s="245"/>
      <c r="G6574" s="245"/>
      <c r="H6574" s="245"/>
      <c r="I6574" s="210">
        <v>27.50000092905405</v>
      </c>
    </row>
    <row r="6575" spans="1:9" x14ac:dyDescent="0.25">
      <c r="A6575" s="208" t="s">
        <v>8809</v>
      </c>
      <c r="B6575" s="208" t="s">
        <v>12729</v>
      </c>
      <c r="C6575" s="208" t="s">
        <v>10828</v>
      </c>
      <c r="D6575" s="208" t="s">
        <v>12730</v>
      </c>
      <c r="E6575" s="253">
        <v>0.80999999147592749</v>
      </c>
      <c r="F6575" s="245"/>
      <c r="G6575" s="245"/>
      <c r="H6575" s="245"/>
      <c r="I6575" s="210">
        <v>3.37000008445946</v>
      </c>
    </row>
    <row r="6576" spans="1:9" x14ac:dyDescent="0.25">
      <c r="A6576" s="208" t="s">
        <v>8809</v>
      </c>
      <c r="B6576" s="208" t="s">
        <v>12731</v>
      </c>
      <c r="C6576" s="208" t="s">
        <v>10828</v>
      </c>
      <c r="D6576" s="208" t="s">
        <v>12732</v>
      </c>
      <c r="E6576" s="194">
        <v>15.27123446176023</v>
      </c>
      <c r="F6576" s="254"/>
      <c r="G6576" s="255"/>
      <c r="H6576" s="255"/>
      <c r="I6576" s="210">
        <v>0.86</v>
      </c>
    </row>
    <row r="6577" spans="1:9" x14ac:dyDescent="0.25">
      <c r="A6577" s="208" t="s">
        <v>8809</v>
      </c>
      <c r="B6577" s="208" t="s">
        <v>2744</v>
      </c>
      <c r="C6577" s="208" t="s">
        <v>10828</v>
      </c>
      <c r="D6577" s="208" t="s">
        <v>12733</v>
      </c>
      <c r="E6577" s="194">
        <v>36.200000039989483</v>
      </c>
      <c r="F6577" s="254"/>
      <c r="G6577" s="255"/>
      <c r="H6577" s="255"/>
      <c r="I6577" s="210">
        <v>473.84001604729718</v>
      </c>
    </row>
    <row r="6578" spans="1:9" x14ac:dyDescent="0.25">
      <c r="A6578" s="208" t="s">
        <v>8809</v>
      </c>
      <c r="B6578" s="208" t="s">
        <v>2757</v>
      </c>
      <c r="C6578" s="208" t="s">
        <v>10828</v>
      </c>
      <c r="D6578" s="208" t="s">
        <v>12733</v>
      </c>
      <c r="E6578" s="194">
        <v>3.2381041490333691</v>
      </c>
      <c r="F6578" s="254"/>
      <c r="G6578" s="255"/>
      <c r="H6578" s="255"/>
      <c r="I6578" s="210">
        <v>495.43001672297288</v>
      </c>
    </row>
    <row r="6579" spans="1:9" x14ac:dyDescent="0.25">
      <c r="A6579" s="208" t="s">
        <v>8809</v>
      </c>
      <c r="B6579" s="208" t="s">
        <v>12734</v>
      </c>
      <c r="C6579" s="208" t="s">
        <v>10828</v>
      </c>
      <c r="D6579" s="208" t="s">
        <v>12735</v>
      </c>
      <c r="E6579" s="194">
        <v>13.84999995948435</v>
      </c>
      <c r="F6579" s="254"/>
      <c r="G6579" s="255"/>
      <c r="H6579" s="255"/>
      <c r="I6579" s="210">
        <v>7.2000002533783789</v>
      </c>
    </row>
    <row r="6580" spans="1:9" x14ac:dyDescent="0.25">
      <c r="A6580" s="208" t="s">
        <v>8809</v>
      </c>
      <c r="B6580" s="208" t="s">
        <v>12736</v>
      </c>
      <c r="C6580" s="208" t="s">
        <v>10828</v>
      </c>
      <c r="D6580" s="208" t="s">
        <v>12360</v>
      </c>
      <c r="E6580" s="194">
        <v>13.817099986139439</v>
      </c>
      <c r="F6580" s="254"/>
      <c r="G6580" s="255"/>
      <c r="H6580" s="255"/>
      <c r="I6580" s="210">
        <v>9.0600003378378382</v>
      </c>
    </row>
    <row r="6581" spans="1:9" x14ac:dyDescent="0.25">
      <c r="A6581" s="208" t="s">
        <v>8809</v>
      </c>
      <c r="B6581" s="208" t="s">
        <v>12737</v>
      </c>
      <c r="C6581" s="208" t="s">
        <v>10828</v>
      </c>
      <c r="D6581" s="208" t="s">
        <v>12349</v>
      </c>
      <c r="E6581" s="194">
        <v>13.65999996148382</v>
      </c>
      <c r="F6581" s="254"/>
      <c r="G6581" s="255"/>
      <c r="H6581" s="255"/>
      <c r="I6581" s="210">
        <v>7.7600002533783794</v>
      </c>
    </row>
    <row r="6582" spans="1:9" x14ac:dyDescent="0.25">
      <c r="A6582" s="208" t="s">
        <v>8809</v>
      </c>
      <c r="B6582" s="208" t="s">
        <v>12738</v>
      </c>
      <c r="C6582" s="208" t="s">
        <v>10828</v>
      </c>
      <c r="D6582" s="208" t="s">
        <v>12349</v>
      </c>
      <c r="E6582" s="194">
        <v>13.603800014692981</v>
      </c>
      <c r="F6582" s="254"/>
      <c r="G6582" s="255"/>
      <c r="H6582" s="255"/>
      <c r="I6582" s="210">
        <v>8.8400003378378376</v>
      </c>
    </row>
    <row r="6583" spans="1:9" x14ac:dyDescent="0.25">
      <c r="A6583" s="208" t="s">
        <v>8809</v>
      </c>
      <c r="B6583" s="208" t="s">
        <v>12739</v>
      </c>
      <c r="C6583" s="208" t="s">
        <v>10828</v>
      </c>
      <c r="D6583" s="208" t="s">
        <v>12740</v>
      </c>
      <c r="E6583" s="194">
        <v>6.6649716741386822</v>
      </c>
      <c r="F6583" s="254"/>
      <c r="G6583" s="255"/>
      <c r="H6583" s="255"/>
      <c r="I6583" s="210">
        <v>16.52000059121622</v>
      </c>
    </row>
    <row r="6584" spans="1:9" x14ac:dyDescent="0.25">
      <c r="A6584" s="208" t="s">
        <v>8809</v>
      </c>
      <c r="B6584" s="208" t="s">
        <v>12741</v>
      </c>
      <c r="C6584" s="208" t="s">
        <v>10828</v>
      </c>
      <c r="D6584" s="208" t="s">
        <v>12742</v>
      </c>
      <c r="E6584" s="253">
        <v>43.592838267899623</v>
      </c>
      <c r="F6584" s="245"/>
      <c r="G6584" s="245"/>
      <c r="H6584" s="255"/>
      <c r="I6584" s="210">
        <v>1.550000084459459</v>
      </c>
    </row>
    <row r="6585" spans="1:9" x14ac:dyDescent="0.25">
      <c r="A6585" s="208" t="s">
        <v>8809</v>
      </c>
      <c r="B6585" s="208" t="s">
        <v>12743</v>
      </c>
      <c r="C6585" s="208" t="s">
        <v>10828</v>
      </c>
      <c r="D6585" s="208" t="s">
        <v>12744</v>
      </c>
      <c r="E6585" s="194">
        <v>2.669999971902131</v>
      </c>
      <c r="F6585" s="254"/>
      <c r="G6585" s="255"/>
      <c r="H6585" s="255"/>
      <c r="I6585" s="210">
        <v>2.8000000844594601</v>
      </c>
    </row>
    <row r="6586" spans="1:9" x14ac:dyDescent="0.25">
      <c r="A6586" s="208" t="s">
        <v>8809</v>
      </c>
      <c r="B6586" s="208" t="s">
        <v>12745</v>
      </c>
      <c r="C6586" s="208" t="s">
        <v>10828</v>
      </c>
      <c r="D6586" s="208" t="s">
        <v>12290</v>
      </c>
      <c r="E6586" s="194">
        <v>1.069999988739806</v>
      </c>
      <c r="F6586" s="254"/>
      <c r="G6586" s="255"/>
      <c r="H6586" s="255"/>
      <c r="I6586" s="210">
        <v>0.27</v>
      </c>
    </row>
    <row r="6587" spans="1:9" x14ac:dyDescent="0.25">
      <c r="A6587" s="208" t="s">
        <v>8809</v>
      </c>
      <c r="B6587" s="208" t="s">
        <v>12746</v>
      </c>
      <c r="C6587" s="208" t="s">
        <v>10828</v>
      </c>
      <c r="D6587" s="208" t="s">
        <v>12522</v>
      </c>
      <c r="E6587" s="194">
        <v>1.8399999806366749</v>
      </c>
      <c r="F6587" s="254"/>
      <c r="G6587" s="255"/>
      <c r="H6587" s="255"/>
      <c r="I6587" s="210">
        <v>2.4700000844594601</v>
      </c>
    </row>
    <row r="6588" spans="1:9" x14ac:dyDescent="0.25">
      <c r="A6588" s="208" t="s">
        <v>8809</v>
      </c>
      <c r="B6588" s="208" t="s">
        <v>12747</v>
      </c>
      <c r="C6588" s="208" t="s">
        <v>10828</v>
      </c>
      <c r="D6588" s="208" t="s">
        <v>12748</v>
      </c>
      <c r="E6588" s="194">
        <v>40.99436420947788</v>
      </c>
      <c r="F6588" s="254"/>
      <c r="G6588" s="255"/>
      <c r="H6588" s="255"/>
      <c r="I6588" s="210">
        <v>71.130002364864865</v>
      </c>
    </row>
    <row r="6589" spans="1:9" x14ac:dyDescent="0.25">
      <c r="A6589" s="208" t="s">
        <v>8809</v>
      </c>
      <c r="B6589" s="208" t="s">
        <v>12749</v>
      </c>
      <c r="C6589" s="208" t="s">
        <v>10828</v>
      </c>
      <c r="D6589" s="208" t="s">
        <v>12735</v>
      </c>
      <c r="E6589" s="194">
        <v>4.4679399687667463</v>
      </c>
      <c r="F6589" s="254"/>
      <c r="G6589" s="255"/>
      <c r="H6589" s="255"/>
      <c r="I6589" s="210">
        <v>39.230001351351348</v>
      </c>
    </row>
    <row r="6590" spans="1:9" x14ac:dyDescent="0.25">
      <c r="A6590" s="208" t="s">
        <v>8809</v>
      </c>
      <c r="B6590" s="208" t="s">
        <v>12750</v>
      </c>
      <c r="C6590" s="208" t="s">
        <v>10828</v>
      </c>
      <c r="D6590" s="208" t="s">
        <v>12360</v>
      </c>
      <c r="E6590" s="253">
        <v>14.90999984309393</v>
      </c>
      <c r="F6590" s="245"/>
      <c r="G6590" s="245"/>
      <c r="H6590" s="255"/>
      <c r="I6590" s="210">
        <v>25.8700008445946</v>
      </c>
    </row>
    <row r="6591" spans="1:9" x14ac:dyDescent="0.25">
      <c r="A6591" s="208" t="s">
        <v>8809</v>
      </c>
      <c r="B6591" s="208" t="s">
        <v>12751</v>
      </c>
      <c r="C6591" s="208" t="s">
        <v>10828</v>
      </c>
      <c r="D6591" s="208" t="s">
        <v>11750</v>
      </c>
      <c r="E6591" s="194">
        <v>4.7899999495922136</v>
      </c>
      <c r="F6591" s="254"/>
      <c r="G6591" s="255"/>
      <c r="H6591" s="255"/>
      <c r="I6591" s="210">
        <v>2.8200000844594602</v>
      </c>
    </row>
    <row r="6592" spans="1:9" x14ac:dyDescent="0.25">
      <c r="A6592" s="208" t="s">
        <v>8809</v>
      </c>
      <c r="B6592" s="208" t="s">
        <v>12752</v>
      </c>
      <c r="C6592" s="208" t="s">
        <v>10828</v>
      </c>
      <c r="D6592" s="208" t="s">
        <v>12753</v>
      </c>
      <c r="E6592" s="194">
        <v>3.0443999679621161</v>
      </c>
      <c r="F6592" s="254"/>
      <c r="G6592" s="255"/>
      <c r="H6592" s="255"/>
      <c r="I6592" s="210">
        <v>29.930001013513511</v>
      </c>
    </row>
    <row r="6593" spans="1:9" x14ac:dyDescent="0.25">
      <c r="A6593" s="208" t="s">
        <v>8809</v>
      </c>
      <c r="B6593" s="208" t="s">
        <v>12754</v>
      </c>
      <c r="C6593" s="208" t="s">
        <v>10828</v>
      </c>
      <c r="D6593" s="208" t="s">
        <v>12755</v>
      </c>
      <c r="E6593" s="194">
        <v>3.043388549924877</v>
      </c>
      <c r="F6593" s="254"/>
      <c r="G6593" s="255"/>
      <c r="H6593" s="255"/>
      <c r="I6593" s="210">
        <v>7.4300002533783784</v>
      </c>
    </row>
    <row r="6594" spans="1:9" x14ac:dyDescent="0.25">
      <c r="A6594" s="208" t="s">
        <v>8809</v>
      </c>
      <c r="B6594" s="208" t="s">
        <v>12756</v>
      </c>
      <c r="C6594" s="208" t="s">
        <v>10828</v>
      </c>
      <c r="D6594" s="208" t="s">
        <v>11846</v>
      </c>
      <c r="E6594" s="194">
        <v>2.740457745430595E-2</v>
      </c>
      <c r="F6594" s="254"/>
      <c r="G6594" s="255"/>
      <c r="H6594" s="255"/>
      <c r="I6594" s="210">
        <v>53.890001858108107</v>
      </c>
    </row>
    <row r="6595" spans="1:9" x14ac:dyDescent="0.25">
      <c r="A6595" s="208" t="s">
        <v>8809</v>
      </c>
      <c r="B6595" s="208" t="s">
        <v>12757</v>
      </c>
      <c r="C6595" s="208" t="s">
        <v>10828</v>
      </c>
      <c r="D6595" s="208" t="s">
        <v>12758</v>
      </c>
      <c r="E6595" s="194">
        <v>9.7699998971849524</v>
      </c>
      <c r="F6595" s="254"/>
      <c r="G6595" s="255"/>
      <c r="H6595" s="255"/>
      <c r="I6595" s="210">
        <v>61.700002111486477</v>
      </c>
    </row>
    <row r="6596" spans="1:9" x14ac:dyDescent="0.25">
      <c r="A6596" s="208" t="s">
        <v>8809</v>
      </c>
      <c r="B6596" s="208" t="s">
        <v>12759</v>
      </c>
      <c r="C6596" s="208" t="s">
        <v>10828</v>
      </c>
      <c r="D6596" s="208" t="s">
        <v>12758</v>
      </c>
      <c r="E6596" s="253">
        <v>13.57081911527683</v>
      </c>
      <c r="F6596" s="245"/>
      <c r="G6596" s="245"/>
      <c r="H6596" s="245"/>
      <c r="I6596" s="210">
        <v>61.700002111486477</v>
      </c>
    </row>
    <row r="6597" spans="1:9" x14ac:dyDescent="0.25">
      <c r="A6597" s="208" t="s">
        <v>8809</v>
      </c>
      <c r="B6597" s="208" t="s">
        <v>12760</v>
      </c>
      <c r="C6597" s="208" t="s">
        <v>10828</v>
      </c>
      <c r="D6597" s="208" t="s">
        <v>12761</v>
      </c>
      <c r="E6597" s="253">
        <v>9.60000000420942</v>
      </c>
      <c r="F6597" s="245"/>
      <c r="G6597" s="245"/>
      <c r="H6597" s="245"/>
      <c r="I6597" s="210">
        <v>6.0000001689189197</v>
      </c>
    </row>
    <row r="6598" spans="1:9" x14ac:dyDescent="0.25">
      <c r="A6598" s="208" t="s">
        <v>8809</v>
      </c>
      <c r="B6598" s="208" t="s">
        <v>12762</v>
      </c>
      <c r="C6598" s="208" t="s">
        <v>10828</v>
      </c>
      <c r="D6598" s="208" t="s">
        <v>12349</v>
      </c>
      <c r="E6598" s="253">
        <v>38.386155870706069</v>
      </c>
      <c r="F6598" s="245"/>
      <c r="G6598" s="245"/>
      <c r="H6598" s="245"/>
      <c r="I6598" s="210">
        <v>38.700001266891903</v>
      </c>
    </row>
    <row r="6599" spans="1:9" x14ac:dyDescent="0.25">
      <c r="A6599" s="208" t="s">
        <v>8809</v>
      </c>
      <c r="B6599" s="208" t="s">
        <v>12763</v>
      </c>
      <c r="C6599" s="208" t="s">
        <v>10828</v>
      </c>
      <c r="D6599" s="208" t="s">
        <v>12764</v>
      </c>
      <c r="E6599" s="253">
        <v>38.330000017574328</v>
      </c>
      <c r="F6599" s="245"/>
      <c r="G6599" s="245"/>
      <c r="H6599" s="255"/>
      <c r="I6599" s="210">
        <v>6.530000253378379</v>
      </c>
    </row>
    <row r="6600" spans="1:9" x14ac:dyDescent="0.25">
      <c r="A6600" s="208" t="s">
        <v>8809</v>
      </c>
      <c r="B6600" s="208" t="s">
        <v>12765</v>
      </c>
      <c r="C6600" s="208" t="s">
        <v>10828</v>
      </c>
      <c r="D6600" s="208" t="s">
        <v>12764</v>
      </c>
      <c r="E6600" s="194">
        <v>37.820000022941329</v>
      </c>
      <c r="F6600" s="254"/>
      <c r="G6600" s="255"/>
      <c r="H6600" s="255"/>
      <c r="I6600" s="210">
        <v>4.3400001689189187</v>
      </c>
    </row>
    <row r="6601" spans="1:9" x14ac:dyDescent="0.25">
      <c r="A6601" s="208" t="s">
        <v>8809</v>
      </c>
      <c r="B6601" s="208" t="s">
        <v>12766</v>
      </c>
      <c r="C6601" s="208" t="s">
        <v>10828</v>
      </c>
      <c r="D6601" s="208" t="s">
        <v>12349</v>
      </c>
      <c r="E6601" s="194">
        <v>40.99436420947788</v>
      </c>
      <c r="F6601" s="254"/>
      <c r="G6601" s="255"/>
      <c r="H6601" s="255"/>
      <c r="I6601" s="210">
        <v>5.8500001689189194</v>
      </c>
    </row>
    <row r="6602" spans="1:9" x14ac:dyDescent="0.25">
      <c r="A6602" s="208" t="s">
        <v>8809</v>
      </c>
      <c r="B6602" s="208" t="s">
        <v>12767</v>
      </c>
      <c r="C6602" s="208" t="s">
        <v>10828</v>
      </c>
      <c r="D6602" s="208" t="s">
        <v>12290</v>
      </c>
      <c r="E6602" s="194">
        <v>4.189999955906341</v>
      </c>
      <c r="F6602" s="254"/>
      <c r="G6602" s="255"/>
      <c r="H6602" s="255"/>
      <c r="I6602" s="210">
        <v>1.760000084459459</v>
      </c>
    </row>
    <row r="6603" spans="1:9" x14ac:dyDescent="0.25">
      <c r="A6603" s="208" t="s">
        <v>8809</v>
      </c>
      <c r="B6603" s="208" t="s">
        <v>12768</v>
      </c>
      <c r="C6603" s="208" t="s">
        <v>10828</v>
      </c>
      <c r="D6603" s="208" t="s">
        <v>12290</v>
      </c>
      <c r="E6603" s="194">
        <v>4.2041000346845561</v>
      </c>
      <c r="F6603" s="254"/>
      <c r="G6603" s="255"/>
      <c r="H6603" s="255"/>
      <c r="I6603" s="210">
        <v>1.70000008445946</v>
      </c>
    </row>
    <row r="6604" spans="1:9" x14ac:dyDescent="0.25">
      <c r="A6604" s="208" t="s">
        <v>8809</v>
      </c>
      <c r="B6604" s="208" t="s">
        <v>12769</v>
      </c>
      <c r="C6604" s="208" t="s">
        <v>10828</v>
      </c>
      <c r="D6604" s="208" t="s">
        <v>11750</v>
      </c>
      <c r="E6604" s="194">
        <v>4.5299999523283354</v>
      </c>
      <c r="F6604" s="254"/>
      <c r="G6604" s="255"/>
      <c r="H6604" s="255"/>
      <c r="I6604" s="210">
        <v>5.1100001689189192</v>
      </c>
    </row>
    <row r="6605" spans="1:9" x14ac:dyDescent="0.25">
      <c r="A6605" s="208" t="s">
        <v>8809</v>
      </c>
      <c r="B6605" s="208" t="s">
        <v>12770</v>
      </c>
      <c r="C6605" s="208" t="s">
        <v>10828</v>
      </c>
      <c r="D6605" s="208" t="s">
        <v>12771</v>
      </c>
      <c r="E6605" s="194">
        <v>4.1199999566429897</v>
      </c>
      <c r="F6605" s="254"/>
      <c r="G6605" s="255"/>
      <c r="H6605" s="255"/>
      <c r="I6605" s="210">
        <v>19.200000675675671</v>
      </c>
    </row>
    <row r="6606" spans="1:9" x14ac:dyDescent="0.25">
      <c r="A6606" s="208" t="s">
        <v>8809</v>
      </c>
      <c r="B6606" s="208" t="s">
        <v>12772</v>
      </c>
      <c r="C6606" s="208" t="s">
        <v>10828</v>
      </c>
      <c r="D6606" s="208" t="s">
        <v>12349</v>
      </c>
      <c r="E6606" s="194">
        <v>40.99436420947788</v>
      </c>
      <c r="F6606" s="254"/>
      <c r="G6606" s="255"/>
      <c r="H6606" s="255"/>
      <c r="I6606" s="210">
        <v>22.250000760135141</v>
      </c>
    </row>
    <row r="6607" spans="1:9" x14ac:dyDescent="0.25">
      <c r="A6607" s="208" t="s">
        <v>8809</v>
      </c>
      <c r="B6607" s="208" t="s">
        <v>2610</v>
      </c>
      <c r="C6607" s="208" t="s">
        <v>10828</v>
      </c>
      <c r="D6607" s="208" t="s">
        <v>12773</v>
      </c>
      <c r="E6607" s="194">
        <v>4.4199999534859247</v>
      </c>
      <c r="F6607" s="254"/>
      <c r="G6607" s="255"/>
      <c r="H6607" s="255"/>
      <c r="I6607" s="210">
        <v>2375.2400802364859</v>
      </c>
    </row>
    <row r="6608" spans="1:9" x14ac:dyDescent="0.25">
      <c r="A6608" s="208" t="s">
        <v>8809</v>
      </c>
      <c r="B6608" s="208" t="s">
        <v>12774</v>
      </c>
      <c r="C6608" s="208" t="s">
        <v>10828</v>
      </c>
      <c r="D6608" s="208" t="s">
        <v>12775</v>
      </c>
      <c r="E6608" s="194">
        <v>5.6206999671591689</v>
      </c>
      <c r="F6608" s="254"/>
      <c r="G6608" s="255"/>
      <c r="H6608" s="255"/>
      <c r="I6608" s="210">
        <v>0.31</v>
      </c>
    </row>
    <row r="6609" spans="1:9" x14ac:dyDescent="0.25">
      <c r="A6609" s="208" t="s">
        <v>8809</v>
      </c>
      <c r="B6609" s="208" t="s">
        <v>12776</v>
      </c>
      <c r="C6609" s="208" t="s">
        <v>10828</v>
      </c>
      <c r="D6609" s="208" t="s">
        <v>12777</v>
      </c>
      <c r="E6609" s="253">
        <v>3.9999999579058143E-2</v>
      </c>
      <c r="F6609" s="245"/>
      <c r="G6609" s="245"/>
      <c r="H6609" s="255"/>
      <c r="I6609" s="210">
        <v>126.3200043074324</v>
      </c>
    </row>
    <row r="6610" spans="1:9" x14ac:dyDescent="0.25">
      <c r="A6610" s="208" t="s">
        <v>8809</v>
      </c>
      <c r="B6610" s="208" t="s">
        <v>12778</v>
      </c>
      <c r="C6610" s="208" t="s">
        <v>10828</v>
      </c>
      <c r="D6610" s="208" t="s">
        <v>12349</v>
      </c>
      <c r="E6610" s="194">
        <v>1.0695000150539331</v>
      </c>
      <c r="F6610" s="254"/>
      <c r="G6610" s="255"/>
      <c r="H6610" s="255"/>
      <c r="I6610" s="210">
        <v>18.13000059121622</v>
      </c>
    </row>
    <row r="6611" spans="1:9" x14ac:dyDescent="0.25">
      <c r="A6611" s="208" t="s">
        <v>8809</v>
      </c>
      <c r="B6611" s="208" t="s">
        <v>12779</v>
      </c>
      <c r="C6611" s="208" t="s">
        <v>10828</v>
      </c>
      <c r="D6611" s="208" t="s">
        <v>12780</v>
      </c>
      <c r="E6611" s="253">
        <v>2.0699999782162588</v>
      </c>
      <c r="F6611" s="245"/>
      <c r="G6611" s="245"/>
      <c r="H6611" s="245"/>
      <c r="I6611" s="210">
        <v>234.70000793918919</v>
      </c>
    </row>
    <row r="6612" spans="1:9" x14ac:dyDescent="0.25">
      <c r="A6612" s="208" t="s">
        <v>8809</v>
      </c>
      <c r="B6612" s="208" t="s">
        <v>12781</v>
      </c>
      <c r="C6612" s="208" t="s">
        <v>10828</v>
      </c>
      <c r="D6612" s="208" t="s">
        <v>12782</v>
      </c>
      <c r="E6612" s="194">
        <v>0.36999999610628792</v>
      </c>
      <c r="F6612" s="254"/>
      <c r="G6612" s="255"/>
      <c r="H6612" s="255"/>
      <c r="I6612" s="210">
        <v>250.3700084459459</v>
      </c>
    </row>
    <row r="6613" spans="1:9" x14ac:dyDescent="0.25">
      <c r="A6613" s="208" t="s">
        <v>8809</v>
      </c>
      <c r="B6613" s="208" t="s">
        <v>12783</v>
      </c>
      <c r="C6613" s="208" t="s">
        <v>10828</v>
      </c>
      <c r="D6613" s="208" t="s">
        <v>12780</v>
      </c>
      <c r="E6613" s="253">
        <v>620.82999999126548</v>
      </c>
      <c r="F6613" s="245"/>
      <c r="G6613" s="245"/>
      <c r="H6613" s="255"/>
      <c r="I6613" s="210">
        <v>234.12000793918921</v>
      </c>
    </row>
    <row r="6614" spans="1:9" x14ac:dyDescent="0.25">
      <c r="A6614" s="208" t="s">
        <v>8809</v>
      </c>
      <c r="B6614" s="208" t="s">
        <v>2601</v>
      </c>
      <c r="C6614" s="208" t="s">
        <v>10828</v>
      </c>
      <c r="D6614" s="208" t="s">
        <v>12784</v>
      </c>
      <c r="E6614" s="194">
        <v>2.3999999747434888</v>
      </c>
      <c r="F6614" s="254"/>
      <c r="G6614" s="255"/>
      <c r="H6614" s="255"/>
      <c r="I6614" s="210">
        <v>251.14000844594591</v>
      </c>
    </row>
    <row r="6615" spans="1:9" x14ac:dyDescent="0.25">
      <c r="A6615" s="208" t="s">
        <v>8809</v>
      </c>
      <c r="B6615" s="208" t="s">
        <v>12785</v>
      </c>
      <c r="C6615" s="208" t="s">
        <v>10828</v>
      </c>
      <c r="D6615" s="208" t="s">
        <v>12786</v>
      </c>
      <c r="E6615" s="253">
        <v>2.2499999763220209</v>
      </c>
      <c r="F6615" s="245"/>
      <c r="G6615" s="245"/>
      <c r="H6615" s="245"/>
      <c r="I6615" s="210">
        <v>589.37001993243246</v>
      </c>
    </row>
    <row r="6616" spans="1:9" x14ac:dyDescent="0.25">
      <c r="A6616" s="208" t="s">
        <v>8809</v>
      </c>
      <c r="B6616" s="208" t="s">
        <v>12787</v>
      </c>
      <c r="C6616" s="208" t="s">
        <v>10828</v>
      </c>
      <c r="D6616" s="208" t="s">
        <v>12788</v>
      </c>
      <c r="E6616" s="253">
        <v>10.81438557417116</v>
      </c>
      <c r="F6616" s="245"/>
      <c r="G6616" s="245"/>
      <c r="H6616" s="255"/>
      <c r="I6616" s="210">
        <v>54.09000185810811</v>
      </c>
    </row>
    <row r="6617" spans="1:9" x14ac:dyDescent="0.25">
      <c r="A6617" s="208" t="s">
        <v>8809</v>
      </c>
      <c r="B6617" s="208" t="s">
        <v>12789</v>
      </c>
      <c r="C6617" s="208" t="s">
        <v>10828</v>
      </c>
      <c r="D6617" s="208" t="s">
        <v>12790</v>
      </c>
      <c r="E6617" s="253">
        <v>197.18000002967639</v>
      </c>
      <c r="F6617" s="245"/>
      <c r="G6617" s="245"/>
      <c r="H6617" s="245"/>
      <c r="I6617" s="210">
        <v>14.660000506756759</v>
      </c>
    </row>
    <row r="6618" spans="1:9" x14ac:dyDescent="0.25">
      <c r="A6618" s="208" t="s">
        <v>8809</v>
      </c>
      <c r="B6618" s="208" t="s">
        <v>12791</v>
      </c>
      <c r="C6618" s="208" t="s">
        <v>10828</v>
      </c>
      <c r="D6618" s="208" t="s">
        <v>12792</v>
      </c>
      <c r="E6618" s="253">
        <v>425.57000004661933</v>
      </c>
      <c r="F6618" s="245"/>
      <c r="G6618" s="245"/>
      <c r="H6618" s="245"/>
      <c r="I6618" s="210">
        <v>5.3000001689189196</v>
      </c>
    </row>
    <row r="6619" spans="1:9" x14ac:dyDescent="0.25">
      <c r="A6619" s="208" t="s">
        <v>8809</v>
      </c>
      <c r="B6619" s="208" t="s">
        <v>12793</v>
      </c>
      <c r="C6619" s="208" t="s">
        <v>10828</v>
      </c>
      <c r="D6619" s="208" t="s">
        <v>12794</v>
      </c>
      <c r="E6619" s="253">
        <v>1.469999984530387</v>
      </c>
      <c r="F6619" s="245"/>
      <c r="G6619" s="245"/>
      <c r="H6619" s="255"/>
      <c r="I6619" s="210">
        <v>4374.6701478040541</v>
      </c>
    </row>
    <row r="6620" spans="1:9" x14ac:dyDescent="0.25">
      <c r="A6620" s="208" t="s">
        <v>8809</v>
      </c>
      <c r="B6620" s="208" t="s">
        <v>12795</v>
      </c>
      <c r="C6620" s="208" t="s">
        <v>10828</v>
      </c>
      <c r="D6620" s="208" t="s">
        <v>12794</v>
      </c>
      <c r="E6620" s="194">
        <v>147.90000002209939</v>
      </c>
      <c r="F6620" s="254"/>
      <c r="G6620" s="255"/>
      <c r="H6620" s="255"/>
      <c r="I6620" s="210">
        <v>3474.670117398648</v>
      </c>
    </row>
    <row r="6621" spans="1:9" x14ac:dyDescent="0.25">
      <c r="A6621" s="208" t="s">
        <v>8809</v>
      </c>
      <c r="B6621" s="208" t="s">
        <v>12796</v>
      </c>
      <c r="C6621" s="208" t="s">
        <v>10828</v>
      </c>
      <c r="D6621" s="208" t="s">
        <v>12794</v>
      </c>
      <c r="E6621" s="194">
        <v>0.98849996328860879</v>
      </c>
      <c r="F6621" s="254"/>
      <c r="G6621" s="255"/>
      <c r="H6621" s="255"/>
      <c r="I6621" s="210">
        <v>3474.670117398648</v>
      </c>
    </row>
    <row r="6622" spans="1:9" x14ac:dyDescent="0.25">
      <c r="A6622" s="208" t="s">
        <v>8809</v>
      </c>
      <c r="B6622" s="208" t="s">
        <v>12797</v>
      </c>
      <c r="C6622" s="208" t="s">
        <v>10828</v>
      </c>
      <c r="D6622" s="208" t="s">
        <v>12794</v>
      </c>
      <c r="E6622" s="194">
        <v>6.1299999354906616</v>
      </c>
      <c r="F6622" s="254"/>
      <c r="G6622" s="255"/>
      <c r="H6622" s="255"/>
      <c r="I6622" s="210">
        <v>3474.670117398648</v>
      </c>
    </row>
    <row r="6623" spans="1:9" x14ac:dyDescent="0.25">
      <c r="A6623" s="208" t="s">
        <v>8809</v>
      </c>
      <c r="B6623" s="208" t="s">
        <v>12798</v>
      </c>
      <c r="C6623" s="208" t="s">
        <v>10828</v>
      </c>
      <c r="D6623" s="208" t="s">
        <v>12799</v>
      </c>
      <c r="E6623" s="253">
        <v>3.2099999662194159</v>
      </c>
      <c r="F6623" s="245"/>
      <c r="G6623" s="245"/>
      <c r="H6623" s="245"/>
      <c r="I6623" s="210">
        <v>16.670000591216219</v>
      </c>
    </row>
    <row r="6624" spans="1:9" x14ac:dyDescent="0.25">
      <c r="A6624" s="208" t="s">
        <v>8809</v>
      </c>
      <c r="B6624" s="208" t="s">
        <v>12800</v>
      </c>
      <c r="C6624" s="208" t="s">
        <v>10828</v>
      </c>
      <c r="D6624" s="208" t="s">
        <v>12801</v>
      </c>
      <c r="E6624" s="253">
        <v>159.21000000831361</v>
      </c>
      <c r="F6624" s="245"/>
      <c r="G6624" s="245"/>
      <c r="H6624" s="245"/>
      <c r="I6624" s="210">
        <v>352.15001190878382</v>
      </c>
    </row>
    <row r="6625" spans="1:9" x14ac:dyDescent="0.25">
      <c r="A6625" s="208" t="s">
        <v>8809</v>
      </c>
      <c r="B6625" s="208" t="s">
        <v>12802</v>
      </c>
      <c r="C6625" s="208" t="s">
        <v>10828</v>
      </c>
      <c r="D6625" s="208" t="s">
        <v>12803</v>
      </c>
      <c r="E6625" s="253">
        <v>175.62000004609311</v>
      </c>
      <c r="F6625" s="245"/>
      <c r="G6625" s="245"/>
      <c r="H6625" s="245"/>
      <c r="I6625" s="210">
        <v>339.07001148648652</v>
      </c>
    </row>
    <row r="6626" spans="1:9" x14ac:dyDescent="0.25">
      <c r="A6626" s="208" t="s">
        <v>8809</v>
      </c>
      <c r="B6626" s="208" t="s">
        <v>12804</v>
      </c>
      <c r="C6626" s="208" t="s">
        <v>10828</v>
      </c>
      <c r="D6626" s="208" t="s">
        <v>12805</v>
      </c>
      <c r="E6626" s="253">
        <v>193.85999995937911</v>
      </c>
      <c r="F6626" s="245"/>
      <c r="G6626" s="245"/>
      <c r="H6626" s="245"/>
      <c r="I6626" s="210">
        <v>332.30001123310808</v>
      </c>
    </row>
    <row r="6627" spans="1:9" x14ac:dyDescent="0.25">
      <c r="A6627" s="208" t="s">
        <v>8809</v>
      </c>
      <c r="B6627" s="208" t="s">
        <v>12806</v>
      </c>
      <c r="C6627" s="208" t="s">
        <v>10828</v>
      </c>
      <c r="D6627" s="208" t="s">
        <v>12807</v>
      </c>
      <c r="E6627" s="194">
        <v>2.410139411627052</v>
      </c>
      <c r="F6627" s="254"/>
      <c r="G6627" s="255"/>
      <c r="H6627" s="255"/>
      <c r="I6627" s="210">
        <v>268.93000912162171</v>
      </c>
    </row>
    <row r="6628" spans="1:9" x14ac:dyDescent="0.25">
      <c r="A6628" s="208" t="s">
        <v>8809</v>
      </c>
      <c r="B6628" s="208" t="s">
        <v>12808</v>
      </c>
      <c r="C6628" s="208" t="s">
        <v>10828</v>
      </c>
      <c r="D6628" s="208" t="s">
        <v>12809</v>
      </c>
      <c r="E6628" s="194">
        <v>0.51999999452775592</v>
      </c>
      <c r="F6628" s="254"/>
      <c r="G6628" s="255"/>
      <c r="H6628" s="255"/>
      <c r="I6628" s="210">
        <v>341.71001157094588</v>
      </c>
    </row>
    <row r="6629" spans="1:9" x14ac:dyDescent="0.25">
      <c r="A6629" s="208" t="s">
        <v>8809</v>
      </c>
      <c r="B6629" s="208" t="s">
        <v>12810</v>
      </c>
      <c r="C6629" s="208" t="s">
        <v>10828</v>
      </c>
      <c r="D6629" s="208" t="s">
        <v>12809</v>
      </c>
      <c r="E6629" s="253">
        <v>169.79000000221001</v>
      </c>
      <c r="F6629" s="245"/>
      <c r="G6629" s="245"/>
      <c r="H6629" s="245"/>
      <c r="I6629" s="210">
        <v>374.15001266891892</v>
      </c>
    </row>
    <row r="6630" spans="1:9" x14ac:dyDescent="0.25">
      <c r="A6630" s="208" t="s">
        <v>8809</v>
      </c>
      <c r="B6630" s="208" t="s">
        <v>12811</v>
      </c>
      <c r="C6630" s="208" t="s">
        <v>10828</v>
      </c>
      <c r="D6630" s="208" t="s">
        <v>12812</v>
      </c>
      <c r="E6630" s="253">
        <v>193.4999999631676</v>
      </c>
      <c r="F6630" s="245"/>
      <c r="G6630" s="245"/>
      <c r="H6630" s="245"/>
      <c r="I6630" s="210">
        <v>341.71001157094588</v>
      </c>
    </row>
    <row r="6631" spans="1:9" x14ac:dyDescent="0.25">
      <c r="A6631" s="208" t="s">
        <v>8809</v>
      </c>
      <c r="B6631" s="208" t="s">
        <v>12813</v>
      </c>
      <c r="C6631" s="208" t="s">
        <v>10828</v>
      </c>
      <c r="D6631" s="208" t="s">
        <v>12812</v>
      </c>
      <c r="E6631" s="253">
        <v>1.435900011198106</v>
      </c>
      <c r="F6631" s="245"/>
      <c r="G6631" s="245"/>
      <c r="H6631" s="255"/>
      <c r="I6631" s="210">
        <v>374.15001266891892</v>
      </c>
    </row>
    <row r="6632" spans="1:9" x14ac:dyDescent="0.25">
      <c r="A6632" s="208" t="s">
        <v>8809</v>
      </c>
      <c r="B6632" s="208" t="s">
        <v>12814</v>
      </c>
      <c r="C6632" s="208" t="s">
        <v>10828</v>
      </c>
      <c r="D6632" s="208" t="s">
        <v>12815</v>
      </c>
      <c r="E6632" s="253">
        <v>1.3899999853722711</v>
      </c>
      <c r="F6632" s="245"/>
      <c r="G6632" s="245"/>
      <c r="H6632" s="245"/>
      <c r="I6632" s="210">
        <v>328.40001106418919</v>
      </c>
    </row>
    <row r="6633" spans="1:9" x14ac:dyDescent="0.25">
      <c r="A6633" s="208" t="s">
        <v>8809</v>
      </c>
      <c r="B6633" s="208" t="s">
        <v>12816</v>
      </c>
      <c r="C6633" s="208" t="s">
        <v>10828</v>
      </c>
      <c r="D6633" s="208" t="s">
        <v>12815</v>
      </c>
      <c r="E6633" s="253">
        <v>53.889999959063402</v>
      </c>
      <c r="F6633" s="245"/>
      <c r="G6633" s="245"/>
      <c r="H6633" s="245"/>
      <c r="I6633" s="210">
        <v>304.72001030405397</v>
      </c>
    </row>
    <row r="6634" spans="1:9" x14ac:dyDescent="0.25">
      <c r="A6634" s="208" t="s">
        <v>8809</v>
      </c>
      <c r="B6634" s="208" t="s">
        <v>2593</v>
      </c>
      <c r="C6634" s="208" t="s">
        <v>10828</v>
      </c>
      <c r="D6634" s="208" t="s">
        <v>12551</v>
      </c>
      <c r="E6634" s="194">
        <v>38.599999593791111</v>
      </c>
      <c r="F6634" s="254"/>
      <c r="G6634" s="255"/>
      <c r="H6634" s="255"/>
      <c r="I6634" s="210">
        <v>328.40001106418919</v>
      </c>
    </row>
    <row r="6635" spans="1:9" x14ac:dyDescent="0.25">
      <c r="A6635" s="208" t="s">
        <v>8809</v>
      </c>
      <c r="B6635" s="208" t="s">
        <v>12817</v>
      </c>
      <c r="C6635" s="208" t="s">
        <v>10828</v>
      </c>
      <c r="D6635" s="208" t="s">
        <v>12551</v>
      </c>
      <c r="E6635" s="194">
        <v>2.5299999733754279</v>
      </c>
      <c r="F6635" s="254"/>
      <c r="G6635" s="255"/>
      <c r="H6635" s="255"/>
      <c r="I6635" s="210">
        <v>304.72001030405397</v>
      </c>
    </row>
    <row r="6636" spans="1:9" x14ac:dyDescent="0.25">
      <c r="A6636" s="208" t="s">
        <v>8809</v>
      </c>
      <c r="B6636" s="208" t="s">
        <v>12818</v>
      </c>
      <c r="C6636" s="208" t="s">
        <v>10828</v>
      </c>
      <c r="D6636" s="208" t="s">
        <v>12815</v>
      </c>
      <c r="E6636" s="194">
        <v>0.23999999747434889</v>
      </c>
      <c r="F6636" s="254"/>
      <c r="G6636" s="255"/>
      <c r="H6636" s="255"/>
      <c r="I6636" s="210">
        <v>328.40001106418919</v>
      </c>
    </row>
    <row r="6637" spans="1:9" x14ac:dyDescent="0.25">
      <c r="A6637" s="208" t="s">
        <v>8809</v>
      </c>
      <c r="B6637" s="208" t="s">
        <v>12819</v>
      </c>
      <c r="C6637" s="208" t="s">
        <v>10828</v>
      </c>
      <c r="D6637" s="208" t="s">
        <v>12551</v>
      </c>
      <c r="E6637" s="194">
        <v>1.469999984530387</v>
      </c>
      <c r="F6637" s="254"/>
      <c r="G6637" s="255"/>
      <c r="H6637" s="255"/>
      <c r="I6637" s="210">
        <v>304.72001030405397</v>
      </c>
    </row>
    <row r="6638" spans="1:9" x14ac:dyDescent="0.25">
      <c r="A6638" s="208" t="s">
        <v>8809</v>
      </c>
      <c r="B6638" s="208" t="s">
        <v>12820</v>
      </c>
      <c r="C6638" s="208" t="s">
        <v>10828</v>
      </c>
      <c r="D6638" s="208" t="s">
        <v>12821</v>
      </c>
      <c r="E6638" s="253">
        <v>3850</v>
      </c>
      <c r="F6638" s="245"/>
      <c r="G6638" s="245"/>
      <c r="H6638" s="245"/>
      <c r="I6638" s="210">
        <v>0.25</v>
      </c>
    </row>
    <row r="6639" spans="1:9" x14ac:dyDescent="0.25">
      <c r="A6639" s="208" t="s">
        <v>8809</v>
      </c>
      <c r="B6639" s="208" t="s">
        <v>12822</v>
      </c>
      <c r="C6639" s="208" t="s">
        <v>10828</v>
      </c>
      <c r="D6639" s="208" t="s">
        <v>12823</v>
      </c>
      <c r="E6639" s="194">
        <v>6.8800000328334656</v>
      </c>
      <c r="F6639" s="254"/>
      <c r="G6639" s="255"/>
      <c r="H6639" s="255"/>
      <c r="I6639" s="210">
        <v>0.99</v>
      </c>
    </row>
    <row r="6640" spans="1:9" x14ac:dyDescent="0.25">
      <c r="A6640" s="208" t="s">
        <v>8809</v>
      </c>
      <c r="B6640" s="208" t="s">
        <v>12824</v>
      </c>
      <c r="C6640" s="208" t="s">
        <v>10828</v>
      </c>
      <c r="D6640" s="208" t="s">
        <v>12825</v>
      </c>
      <c r="E6640" s="194">
        <v>1.0799999886345699</v>
      </c>
      <c r="F6640" s="254"/>
      <c r="G6640" s="255"/>
      <c r="H6640" s="255"/>
      <c r="I6640" s="210">
        <v>5.6800001689189186</v>
      </c>
    </row>
    <row r="6641" spans="1:9" x14ac:dyDescent="0.25">
      <c r="A6641" s="208" t="s">
        <v>8809</v>
      </c>
      <c r="B6641" s="208" t="s">
        <v>12826</v>
      </c>
      <c r="C6641" s="208" t="s">
        <v>10828</v>
      </c>
      <c r="D6641" s="208" t="s">
        <v>12827</v>
      </c>
      <c r="E6641" s="253">
        <v>56.380000038095233</v>
      </c>
      <c r="F6641" s="245"/>
      <c r="G6641" s="245"/>
      <c r="H6641" s="245"/>
      <c r="I6641" s="210">
        <v>12.610000422297301</v>
      </c>
    </row>
    <row r="6642" spans="1:9" x14ac:dyDescent="0.25">
      <c r="A6642" s="208" t="s">
        <v>8809</v>
      </c>
      <c r="B6642" s="208" t="s">
        <v>12828</v>
      </c>
      <c r="C6642" s="208" t="s">
        <v>10828</v>
      </c>
      <c r="D6642" s="208" t="s">
        <v>12483</v>
      </c>
      <c r="E6642" s="194">
        <v>3559.5100000051571</v>
      </c>
      <c r="F6642" s="254"/>
      <c r="G6642" s="255"/>
      <c r="H6642" s="255"/>
      <c r="I6642" s="210">
        <v>8.6900002533783791</v>
      </c>
    </row>
    <row r="6643" spans="1:9" x14ac:dyDescent="0.25">
      <c r="A6643" s="208" t="s">
        <v>8809</v>
      </c>
      <c r="B6643" s="208" t="s">
        <v>12829</v>
      </c>
      <c r="C6643" s="208" t="s">
        <v>10828</v>
      </c>
      <c r="D6643" s="208" t="s">
        <v>12662</v>
      </c>
      <c r="E6643" s="194">
        <v>2.1615048443935301</v>
      </c>
      <c r="F6643" s="254"/>
      <c r="G6643" s="255"/>
      <c r="H6643" s="255"/>
      <c r="I6643" s="210">
        <v>42.980001435810813</v>
      </c>
    </row>
    <row r="6644" spans="1:9" x14ac:dyDescent="0.25">
      <c r="A6644" s="208" t="s">
        <v>8809</v>
      </c>
      <c r="B6644" s="208" t="s">
        <v>12830</v>
      </c>
      <c r="C6644" s="208" t="s">
        <v>10828</v>
      </c>
      <c r="D6644" s="208" t="s">
        <v>12831</v>
      </c>
      <c r="E6644" s="253">
        <v>43.789207642313002</v>
      </c>
      <c r="F6644" s="245"/>
      <c r="G6644" s="245"/>
      <c r="H6644" s="245"/>
      <c r="I6644" s="210">
        <v>64.53000219594594</v>
      </c>
    </row>
    <row r="6645" spans="1:9" x14ac:dyDescent="0.25">
      <c r="A6645" s="208" t="s">
        <v>8809</v>
      </c>
      <c r="B6645" s="208" t="s">
        <v>12832</v>
      </c>
      <c r="C6645" s="208" t="s">
        <v>10828</v>
      </c>
      <c r="D6645" s="208" t="s">
        <v>12833</v>
      </c>
      <c r="E6645" s="194">
        <v>5.7399999395948447</v>
      </c>
      <c r="F6645" s="254"/>
      <c r="G6645" s="255"/>
      <c r="H6645" s="255"/>
      <c r="I6645" s="210">
        <v>52.300001773648653</v>
      </c>
    </row>
    <row r="6646" spans="1:9" x14ac:dyDescent="0.25">
      <c r="A6646" s="208" t="s">
        <v>8809</v>
      </c>
      <c r="B6646" s="208" t="s">
        <v>12834</v>
      </c>
      <c r="C6646" s="208" t="s">
        <v>10828</v>
      </c>
      <c r="D6646" s="208" t="s">
        <v>12835</v>
      </c>
      <c r="E6646" s="194">
        <v>2.3499999752696659</v>
      </c>
      <c r="F6646" s="254"/>
      <c r="G6646" s="255"/>
      <c r="H6646" s="255"/>
      <c r="I6646" s="210">
        <v>51.210001689189191</v>
      </c>
    </row>
    <row r="6647" spans="1:9" x14ac:dyDescent="0.25">
      <c r="A6647" s="208" t="s">
        <v>8809</v>
      </c>
      <c r="B6647" s="208" t="s">
        <v>12836</v>
      </c>
      <c r="C6647" s="208" t="s">
        <v>10828</v>
      </c>
      <c r="D6647" s="208" t="s">
        <v>12837</v>
      </c>
      <c r="E6647" s="194">
        <v>11.65999987729545</v>
      </c>
      <c r="F6647" s="254"/>
      <c r="G6647" s="255"/>
      <c r="H6647" s="255"/>
      <c r="I6647" s="210">
        <v>1.37000008445946</v>
      </c>
    </row>
    <row r="6648" spans="1:9" x14ac:dyDescent="0.25">
      <c r="A6648" s="208" t="s">
        <v>8809</v>
      </c>
      <c r="B6648" s="208" t="s">
        <v>12838</v>
      </c>
      <c r="C6648" s="208" t="s">
        <v>10828</v>
      </c>
      <c r="D6648" s="208" t="s">
        <v>12349</v>
      </c>
      <c r="E6648" s="194">
        <v>4.4111233421612912</v>
      </c>
      <c r="F6648" s="254"/>
      <c r="G6648" s="255"/>
      <c r="H6648" s="255"/>
      <c r="I6648" s="210">
        <v>10.30000033783784</v>
      </c>
    </row>
    <row r="6649" spans="1:9" x14ac:dyDescent="0.25">
      <c r="A6649" s="208" t="s">
        <v>8809</v>
      </c>
      <c r="B6649" s="208" t="s">
        <v>12839</v>
      </c>
      <c r="C6649" s="208" t="s">
        <v>10828</v>
      </c>
      <c r="D6649" s="208" t="s">
        <v>12840</v>
      </c>
      <c r="E6649" s="194">
        <v>2.369999975059196</v>
      </c>
      <c r="F6649" s="254"/>
      <c r="G6649" s="255"/>
      <c r="H6649" s="255"/>
      <c r="I6649" s="210">
        <v>72.900002449324319</v>
      </c>
    </row>
    <row r="6650" spans="1:9" x14ac:dyDescent="0.25">
      <c r="A6650" s="208" t="s">
        <v>8809</v>
      </c>
      <c r="B6650" s="208" t="s">
        <v>12841</v>
      </c>
      <c r="C6650" s="208" t="s">
        <v>10828</v>
      </c>
      <c r="D6650" s="208" t="s">
        <v>12349</v>
      </c>
      <c r="E6650" s="194">
        <v>42.944856269983092</v>
      </c>
      <c r="F6650" s="254"/>
      <c r="G6650" s="255"/>
      <c r="H6650" s="255"/>
      <c r="I6650" s="210">
        <v>1.03</v>
      </c>
    </row>
    <row r="6651" spans="1:9" x14ac:dyDescent="0.25">
      <c r="A6651" s="208" t="s">
        <v>8809</v>
      </c>
      <c r="B6651" s="208" t="s">
        <v>12842</v>
      </c>
      <c r="C6651" s="208" t="s">
        <v>10828</v>
      </c>
      <c r="D6651" s="208" t="s">
        <v>12349</v>
      </c>
      <c r="E6651" s="194">
        <v>1.2299999870560381</v>
      </c>
      <c r="F6651" s="254"/>
      <c r="G6651" s="255"/>
      <c r="H6651" s="255"/>
      <c r="I6651" s="210">
        <v>1.03</v>
      </c>
    </row>
    <row r="6652" spans="1:9" x14ac:dyDescent="0.25">
      <c r="A6652" s="208" t="s">
        <v>8809</v>
      </c>
      <c r="B6652" s="208" t="s">
        <v>12843</v>
      </c>
      <c r="C6652" s="208" t="s">
        <v>10828</v>
      </c>
      <c r="D6652" s="208" t="s">
        <v>12349</v>
      </c>
      <c r="E6652" s="253">
        <v>7.9333227263002088</v>
      </c>
      <c r="F6652" s="245"/>
      <c r="G6652" s="245"/>
      <c r="H6652" s="245"/>
      <c r="I6652" s="210">
        <v>4.0500001689189187</v>
      </c>
    </row>
    <row r="6653" spans="1:9" x14ac:dyDescent="0.25">
      <c r="A6653" s="208" t="s">
        <v>8809</v>
      </c>
      <c r="B6653" s="208" t="s">
        <v>12844</v>
      </c>
      <c r="C6653" s="208" t="s">
        <v>10828</v>
      </c>
      <c r="D6653" s="208" t="s">
        <v>12845</v>
      </c>
      <c r="E6653" s="194">
        <v>11.65999987729545</v>
      </c>
      <c r="F6653" s="254"/>
      <c r="G6653" s="255"/>
      <c r="H6653" s="255"/>
      <c r="I6653" s="210">
        <v>6.4200002533783787</v>
      </c>
    </row>
    <row r="6654" spans="1:9" x14ac:dyDescent="0.25">
      <c r="A6654" s="208" t="s">
        <v>8809</v>
      </c>
      <c r="B6654" s="208" t="s">
        <v>12846</v>
      </c>
      <c r="C6654" s="208" t="s">
        <v>10828</v>
      </c>
      <c r="D6654" s="208" t="s">
        <v>12845</v>
      </c>
      <c r="E6654" s="194">
        <v>2.164283165858635</v>
      </c>
      <c r="F6654" s="254"/>
      <c r="G6654" s="255"/>
      <c r="H6654" s="255"/>
      <c r="I6654" s="210">
        <v>124.78000422297301</v>
      </c>
    </row>
    <row r="6655" spans="1:9" x14ac:dyDescent="0.25">
      <c r="A6655" s="208" t="s">
        <v>8809</v>
      </c>
      <c r="B6655" s="208" t="s">
        <v>12847</v>
      </c>
      <c r="C6655" s="208" t="s">
        <v>10828</v>
      </c>
      <c r="D6655" s="208" t="s">
        <v>12848</v>
      </c>
      <c r="E6655" s="194">
        <v>0.90999999042357282</v>
      </c>
      <c r="F6655" s="254"/>
      <c r="G6655" s="255"/>
      <c r="H6655" s="255"/>
      <c r="I6655" s="210">
        <v>144.63000489864871</v>
      </c>
    </row>
    <row r="6656" spans="1:9" x14ac:dyDescent="0.25">
      <c r="A6656" s="208" t="s">
        <v>8809</v>
      </c>
      <c r="B6656" s="208" t="s">
        <v>12849</v>
      </c>
      <c r="C6656" s="208" t="s">
        <v>10828</v>
      </c>
      <c r="D6656" s="208" t="s">
        <v>12057</v>
      </c>
      <c r="E6656" s="194">
        <v>7.9453480879205669</v>
      </c>
      <c r="F6656" s="254"/>
      <c r="G6656" s="255"/>
      <c r="H6656" s="255"/>
      <c r="I6656" s="210">
        <v>144.67000489864861</v>
      </c>
    </row>
    <row r="6657" spans="1:9" x14ac:dyDescent="0.25">
      <c r="A6657" s="208" t="s">
        <v>8809</v>
      </c>
      <c r="B6657" s="208" t="s">
        <v>12850</v>
      </c>
      <c r="C6657" s="208" t="s">
        <v>10828</v>
      </c>
      <c r="D6657" s="208" t="s">
        <v>12851</v>
      </c>
      <c r="E6657" s="253">
        <v>12.639999866982381</v>
      </c>
      <c r="F6657" s="245"/>
      <c r="G6657" s="245"/>
      <c r="H6657" s="245"/>
      <c r="I6657" s="210">
        <v>143.74000481418921</v>
      </c>
    </row>
    <row r="6658" spans="1:9" x14ac:dyDescent="0.25">
      <c r="A6658" s="208" t="s">
        <v>8809</v>
      </c>
      <c r="B6658" s="208" t="s">
        <v>12852</v>
      </c>
      <c r="C6658" s="208" t="s">
        <v>10828</v>
      </c>
      <c r="D6658" s="208" t="s">
        <v>12853</v>
      </c>
      <c r="E6658" s="253">
        <v>57.81000002304657</v>
      </c>
      <c r="F6658" s="245"/>
      <c r="G6658" s="245"/>
      <c r="H6658" s="255"/>
      <c r="I6658" s="210">
        <v>3486.8001178209461</v>
      </c>
    </row>
    <row r="6659" spans="1:9" x14ac:dyDescent="0.25">
      <c r="A6659" s="208" t="s">
        <v>8809</v>
      </c>
      <c r="B6659" s="208" t="s">
        <v>12854</v>
      </c>
      <c r="C6659" s="208" t="s">
        <v>10828</v>
      </c>
      <c r="D6659" s="208" t="s">
        <v>12855</v>
      </c>
      <c r="E6659" s="194">
        <v>4.8099999493817416</v>
      </c>
      <c r="F6659" s="254"/>
      <c r="G6659" s="255"/>
      <c r="H6659" s="255"/>
      <c r="I6659" s="210">
        <v>3486.8001178209461</v>
      </c>
    </row>
    <row r="6660" spans="1:9" x14ac:dyDescent="0.25">
      <c r="A6660" s="208" t="s">
        <v>8809</v>
      </c>
      <c r="B6660" s="208" t="s">
        <v>12856</v>
      </c>
      <c r="C6660" s="208" t="s">
        <v>10828</v>
      </c>
      <c r="D6660" s="208" t="s">
        <v>12082</v>
      </c>
      <c r="E6660" s="194">
        <v>7.2799999233885826</v>
      </c>
      <c r="F6660" s="254"/>
      <c r="G6660" s="255"/>
      <c r="H6660" s="255"/>
      <c r="I6660" s="210">
        <v>3075.9001038851352</v>
      </c>
    </row>
    <row r="6661" spans="1:9" x14ac:dyDescent="0.25">
      <c r="A6661" s="208" t="s">
        <v>8809</v>
      </c>
      <c r="B6661" s="208" t="s">
        <v>12857</v>
      </c>
      <c r="C6661" s="208" t="s">
        <v>10828</v>
      </c>
      <c r="D6661" s="208" t="s">
        <v>12858</v>
      </c>
      <c r="E6661" s="253">
        <v>3.55791682654126</v>
      </c>
      <c r="F6661" s="245"/>
      <c r="G6661" s="245"/>
      <c r="H6661" s="245"/>
      <c r="I6661" s="210">
        <v>3127.420105658784</v>
      </c>
    </row>
    <row r="6662" spans="1:9" x14ac:dyDescent="0.25">
      <c r="A6662" s="208" t="s">
        <v>8809</v>
      </c>
      <c r="B6662" s="208" t="s">
        <v>12859</v>
      </c>
      <c r="C6662" s="208" t="s">
        <v>10828</v>
      </c>
      <c r="D6662" s="208" t="s">
        <v>12860</v>
      </c>
      <c r="E6662" s="253"/>
      <c r="F6662" s="245"/>
      <c r="G6662" s="245"/>
      <c r="H6662" s="245"/>
      <c r="I6662" s="210">
        <v>1588.310053631757</v>
      </c>
    </row>
    <row r="6663" spans="1:9" x14ac:dyDescent="0.25">
      <c r="A6663" s="208" t="s">
        <v>8809</v>
      </c>
      <c r="B6663" s="208" t="s">
        <v>12861</v>
      </c>
      <c r="C6663" s="208" t="s">
        <v>10828</v>
      </c>
      <c r="D6663" s="208" t="s">
        <v>12862</v>
      </c>
      <c r="E6663" s="253">
        <v>122.249999976322</v>
      </c>
      <c r="F6663" s="245"/>
      <c r="G6663" s="245"/>
      <c r="H6663" s="255"/>
      <c r="I6663" s="210">
        <v>0.03</v>
      </c>
    </row>
    <row r="6664" spans="1:9" x14ac:dyDescent="0.25">
      <c r="A6664" s="208" t="s">
        <v>8809</v>
      </c>
      <c r="B6664" s="208" t="s">
        <v>12863</v>
      </c>
      <c r="C6664" s="208" t="s">
        <v>10828</v>
      </c>
      <c r="D6664" s="208" t="s">
        <v>12864</v>
      </c>
      <c r="E6664" s="253">
        <v>365.27000004977629</v>
      </c>
      <c r="F6664" s="245"/>
      <c r="G6664" s="245"/>
      <c r="H6664" s="245"/>
      <c r="I6664" s="210">
        <v>19.160000675675679</v>
      </c>
    </row>
    <row r="6665" spans="1:9" x14ac:dyDescent="0.25">
      <c r="A6665" s="208" t="s">
        <v>8809</v>
      </c>
      <c r="B6665" s="208" t="s">
        <v>12865</v>
      </c>
      <c r="C6665" s="208" t="s">
        <v>10828</v>
      </c>
      <c r="D6665" s="208" t="s">
        <v>12349</v>
      </c>
      <c r="E6665" s="253">
        <v>0.34999999631675882</v>
      </c>
      <c r="F6665" s="245"/>
      <c r="G6665" s="245"/>
      <c r="H6665" s="255"/>
      <c r="I6665" s="210">
        <v>4.3000001689189187</v>
      </c>
    </row>
    <row r="6666" spans="1:9" x14ac:dyDescent="0.25">
      <c r="A6666" s="208" t="s">
        <v>8809</v>
      </c>
      <c r="B6666" s="208" t="s">
        <v>12866</v>
      </c>
      <c r="C6666" s="208" t="s">
        <v>10828</v>
      </c>
      <c r="D6666" s="208" t="s">
        <v>12349</v>
      </c>
      <c r="E6666" s="253">
        <v>197.51000002620361</v>
      </c>
      <c r="F6666" s="245"/>
      <c r="G6666" s="245"/>
      <c r="H6666" s="245"/>
      <c r="I6666" s="210">
        <v>8.2100002533783787</v>
      </c>
    </row>
    <row r="6667" spans="1:9" x14ac:dyDescent="0.25">
      <c r="A6667" s="208" t="s">
        <v>8809</v>
      </c>
      <c r="B6667" s="208" t="s">
        <v>12867</v>
      </c>
      <c r="C6667" s="208" t="s">
        <v>10828</v>
      </c>
      <c r="D6667" s="208" t="s">
        <v>12349</v>
      </c>
      <c r="E6667" s="194">
        <v>72.899999969481726</v>
      </c>
      <c r="F6667" s="254"/>
      <c r="G6667" s="255"/>
      <c r="H6667" s="255"/>
      <c r="I6667" s="210">
        <v>1.480000084459459</v>
      </c>
    </row>
    <row r="6668" spans="1:9" x14ac:dyDescent="0.25">
      <c r="A6668" s="208" t="s">
        <v>8809</v>
      </c>
      <c r="B6668" s="208" t="s">
        <v>12868</v>
      </c>
      <c r="C6668" s="208" t="s">
        <v>10828</v>
      </c>
      <c r="D6668" s="208" t="s">
        <v>12349</v>
      </c>
      <c r="E6668" s="194">
        <v>3.377499990765588</v>
      </c>
      <c r="F6668" s="254"/>
      <c r="G6668" s="255"/>
      <c r="H6668" s="255"/>
      <c r="I6668" s="210">
        <v>4.6700001689189188</v>
      </c>
    </row>
    <row r="6669" spans="1:9" x14ac:dyDescent="0.25">
      <c r="A6669" s="208" t="s">
        <v>8809</v>
      </c>
      <c r="B6669" s="208" t="s">
        <v>12869</v>
      </c>
      <c r="C6669" s="208" t="s">
        <v>10828</v>
      </c>
      <c r="D6669" s="208" t="s">
        <v>12870</v>
      </c>
      <c r="E6669" s="253">
        <v>109.0500000099974</v>
      </c>
      <c r="F6669" s="245"/>
      <c r="G6669" s="245"/>
      <c r="H6669" s="255"/>
      <c r="I6669" s="210">
        <v>28.750001013513511</v>
      </c>
    </row>
    <row r="6670" spans="1:9" x14ac:dyDescent="0.25">
      <c r="A6670" s="208" t="s">
        <v>8809</v>
      </c>
      <c r="B6670" s="208" t="s">
        <v>12871</v>
      </c>
      <c r="C6670" s="208" t="s">
        <v>10828</v>
      </c>
      <c r="D6670" s="208" t="s">
        <v>12872</v>
      </c>
      <c r="E6670" s="194">
        <v>11.65999987729545</v>
      </c>
      <c r="F6670" s="254"/>
      <c r="G6670" s="255"/>
      <c r="H6670" s="255"/>
      <c r="I6670" s="210">
        <v>88.560002956081078</v>
      </c>
    </row>
    <row r="6671" spans="1:9" x14ac:dyDescent="0.25">
      <c r="A6671" s="208" t="s">
        <v>8809</v>
      </c>
      <c r="B6671" s="208" t="s">
        <v>12873</v>
      </c>
      <c r="C6671" s="208" t="s">
        <v>10828</v>
      </c>
      <c r="D6671" s="208" t="s">
        <v>12569</v>
      </c>
      <c r="E6671" s="253">
        <v>1.3199999861089191</v>
      </c>
      <c r="F6671" s="245"/>
      <c r="G6671" s="245"/>
      <c r="H6671" s="245"/>
      <c r="I6671" s="210">
        <v>5.6400001689189194</v>
      </c>
    </row>
    <row r="6672" spans="1:9" x14ac:dyDescent="0.25">
      <c r="A6672" s="208" t="s">
        <v>8809</v>
      </c>
      <c r="B6672" s="208" t="s">
        <v>12874</v>
      </c>
      <c r="C6672" s="208" t="s">
        <v>10828</v>
      </c>
      <c r="D6672" s="208" t="s">
        <v>12384</v>
      </c>
      <c r="E6672" s="194">
        <v>39.559999583688509</v>
      </c>
      <c r="F6672" s="254"/>
      <c r="G6672" s="255"/>
      <c r="H6672" s="255"/>
      <c r="I6672" s="210">
        <v>0.3</v>
      </c>
    </row>
    <row r="6673" spans="1:9" x14ac:dyDescent="0.25">
      <c r="A6673" s="208" t="s">
        <v>8809</v>
      </c>
      <c r="B6673" s="208" t="s">
        <v>12875</v>
      </c>
      <c r="C6673" s="208" t="s">
        <v>10828</v>
      </c>
      <c r="D6673" s="208" t="s">
        <v>12876</v>
      </c>
      <c r="E6673" s="194">
        <v>330.44999999526442</v>
      </c>
      <c r="F6673" s="254"/>
      <c r="G6673" s="255"/>
      <c r="H6673" s="255"/>
      <c r="I6673" s="210">
        <v>48.140001604729733</v>
      </c>
    </row>
    <row r="6674" spans="1:9" x14ac:dyDescent="0.25">
      <c r="A6674" s="208" t="s">
        <v>8809</v>
      </c>
      <c r="B6674" s="208" t="s">
        <v>12877</v>
      </c>
      <c r="C6674" s="208" t="s">
        <v>10828</v>
      </c>
      <c r="D6674" s="208" t="s">
        <v>12114</v>
      </c>
      <c r="E6674" s="194">
        <v>17.25708395414803</v>
      </c>
      <c r="F6674" s="254"/>
      <c r="G6674" s="255"/>
      <c r="H6674" s="255"/>
      <c r="I6674" s="210">
        <v>23.120000760135131</v>
      </c>
    </row>
    <row r="6675" spans="1:9" x14ac:dyDescent="0.25">
      <c r="A6675" s="208" t="s">
        <v>8809</v>
      </c>
      <c r="B6675" s="208" t="s">
        <v>12878</v>
      </c>
      <c r="C6675" s="208" t="s">
        <v>10828</v>
      </c>
      <c r="D6675" s="208" t="s">
        <v>12879</v>
      </c>
      <c r="E6675" s="194">
        <v>42.944856269983092</v>
      </c>
      <c r="F6675" s="254"/>
      <c r="G6675" s="255"/>
      <c r="H6675" s="255"/>
      <c r="I6675" s="210">
        <v>64.03000219594594</v>
      </c>
    </row>
    <row r="6676" spans="1:9" x14ac:dyDescent="0.25">
      <c r="A6676" s="208" t="s">
        <v>8809</v>
      </c>
      <c r="B6676" s="208" t="s">
        <v>12880</v>
      </c>
      <c r="C6676" s="208" t="s">
        <v>10828</v>
      </c>
      <c r="D6676" s="208" t="s">
        <v>12881</v>
      </c>
      <c r="E6676" s="194">
        <v>9.8475998963683242</v>
      </c>
      <c r="F6676" s="254"/>
      <c r="G6676" s="255"/>
      <c r="H6676" s="255"/>
      <c r="I6676" s="210">
        <v>63.740002111486483</v>
      </c>
    </row>
    <row r="6677" spans="1:9" x14ac:dyDescent="0.25">
      <c r="A6677" s="208" t="s">
        <v>8809</v>
      </c>
      <c r="B6677" s="208" t="s">
        <v>12882</v>
      </c>
      <c r="C6677" s="208" t="s">
        <v>10828</v>
      </c>
      <c r="D6677" s="208" t="s">
        <v>12883</v>
      </c>
      <c r="E6677" s="194">
        <v>43.592838267899623</v>
      </c>
      <c r="F6677" s="254"/>
      <c r="G6677" s="255"/>
      <c r="H6677" s="255"/>
      <c r="I6677" s="210">
        <v>59.760002027027028</v>
      </c>
    </row>
    <row r="6678" spans="1:9" x14ac:dyDescent="0.25">
      <c r="A6678" s="208" t="s">
        <v>8809</v>
      </c>
      <c r="B6678" s="208" t="s">
        <v>12884</v>
      </c>
      <c r="C6678" s="208" t="s">
        <v>10828</v>
      </c>
      <c r="D6678" s="208" t="s">
        <v>12590</v>
      </c>
      <c r="E6678" s="194">
        <v>43.505205961534273</v>
      </c>
      <c r="F6678" s="254"/>
      <c r="G6678" s="255"/>
      <c r="H6678" s="255"/>
      <c r="I6678" s="210">
        <v>12.8000004222973</v>
      </c>
    </row>
    <row r="6679" spans="1:9" x14ac:dyDescent="0.25">
      <c r="A6679" s="208" t="s">
        <v>8809</v>
      </c>
      <c r="B6679" s="208" t="s">
        <v>12885</v>
      </c>
      <c r="C6679" s="208" t="s">
        <v>10828</v>
      </c>
      <c r="D6679" s="208" t="s">
        <v>12590</v>
      </c>
      <c r="E6679" s="194">
        <v>41.749999981583791</v>
      </c>
      <c r="F6679" s="254"/>
      <c r="G6679" s="255"/>
      <c r="H6679" s="255"/>
      <c r="I6679" s="210">
        <v>13.2100004222973</v>
      </c>
    </row>
    <row r="6680" spans="1:9" x14ac:dyDescent="0.25">
      <c r="A6680" s="208" t="s">
        <v>8809</v>
      </c>
      <c r="B6680" s="208" t="s">
        <v>12886</v>
      </c>
      <c r="C6680" s="208" t="s">
        <v>10828</v>
      </c>
      <c r="D6680" s="208" t="s">
        <v>12887</v>
      </c>
      <c r="E6680" s="253">
        <v>9.7699998971849524</v>
      </c>
      <c r="F6680" s="245"/>
      <c r="G6680" s="245"/>
      <c r="H6680" s="245"/>
      <c r="I6680" s="210">
        <v>25.590000844594599</v>
      </c>
    </row>
    <row r="6681" spans="1:9" x14ac:dyDescent="0.25">
      <c r="A6681" s="208" t="s">
        <v>8809</v>
      </c>
      <c r="B6681" s="208" t="s">
        <v>12888</v>
      </c>
      <c r="C6681" s="208" t="s">
        <v>10828</v>
      </c>
      <c r="D6681" s="208" t="s">
        <v>12889</v>
      </c>
      <c r="E6681" s="253">
        <v>12.617300051383319</v>
      </c>
      <c r="F6681" s="245"/>
      <c r="G6681" s="245"/>
      <c r="H6681" s="255"/>
      <c r="I6681" s="210">
        <v>1.67000008445946</v>
      </c>
    </row>
    <row r="6682" spans="1:9" x14ac:dyDescent="0.25">
      <c r="A6682" s="208" t="s">
        <v>8809</v>
      </c>
      <c r="B6682" s="208" t="s">
        <v>12890</v>
      </c>
      <c r="C6682" s="208" t="s">
        <v>10828</v>
      </c>
      <c r="D6682" s="208" t="s">
        <v>12891</v>
      </c>
      <c r="E6682" s="253">
        <v>0.50999999463299139</v>
      </c>
      <c r="F6682" s="245"/>
      <c r="G6682" s="245"/>
      <c r="H6682" s="255"/>
      <c r="I6682" s="210">
        <v>14.580000506756759</v>
      </c>
    </row>
    <row r="6683" spans="1:9" x14ac:dyDescent="0.25">
      <c r="A6683" s="208" t="s">
        <v>8809</v>
      </c>
      <c r="B6683" s="208" t="s">
        <v>12892</v>
      </c>
      <c r="C6683" s="208" t="s">
        <v>10828</v>
      </c>
      <c r="D6683" s="208" t="s">
        <v>12891</v>
      </c>
      <c r="E6683" s="194">
        <v>9.2100000083136031</v>
      </c>
      <c r="F6683" s="254"/>
      <c r="G6683" s="255"/>
      <c r="H6683" s="255"/>
      <c r="I6683" s="210">
        <v>14.05000050675676</v>
      </c>
    </row>
    <row r="6684" spans="1:9" x14ac:dyDescent="0.25">
      <c r="A6684" s="208" t="s">
        <v>8809</v>
      </c>
      <c r="B6684" s="208" t="s">
        <v>12893</v>
      </c>
      <c r="C6684" s="208" t="s">
        <v>10828</v>
      </c>
      <c r="D6684" s="208" t="s">
        <v>12894</v>
      </c>
      <c r="E6684" s="194">
        <v>6.5158999577384913</v>
      </c>
      <c r="F6684" s="254"/>
      <c r="G6684" s="255"/>
      <c r="H6684" s="255"/>
      <c r="I6684" s="210">
        <v>9.3000003378378384</v>
      </c>
    </row>
    <row r="6685" spans="1:9" x14ac:dyDescent="0.25">
      <c r="A6685" s="208" t="s">
        <v>8809</v>
      </c>
      <c r="B6685" s="208" t="s">
        <v>12895</v>
      </c>
      <c r="C6685" s="208" t="s">
        <v>10828</v>
      </c>
      <c r="D6685" s="208" t="s">
        <v>12620</v>
      </c>
      <c r="E6685" s="253">
        <v>2556.490000036938</v>
      </c>
      <c r="F6685" s="245"/>
      <c r="G6685" s="245"/>
      <c r="H6685" s="255"/>
      <c r="I6685" s="210">
        <v>16.580000591216219</v>
      </c>
    </row>
    <row r="6686" spans="1:9" x14ac:dyDescent="0.25">
      <c r="A6686" s="208" t="s">
        <v>8809</v>
      </c>
      <c r="B6686" s="208" t="s">
        <v>12896</v>
      </c>
      <c r="C6686" s="208" t="s">
        <v>10828</v>
      </c>
      <c r="D6686" s="208" t="s">
        <v>12168</v>
      </c>
      <c r="E6686" s="253">
        <v>9.6899972671402559E-2</v>
      </c>
      <c r="F6686" s="245"/>
      <c r="G6686" s="245"/>
      <c r="H6686" s="245"/>
      <c r="I6686" s="210">
        <v>15.38000050675676</v>
      </c>
    </row>
    <row r="6687" spans="1:9" x14ac:dyDescent="0.25">
      <c r="A6687" s="208" t="s">
        <v>8809</v>
      </c>
      <c r="B6687" s="208" t="s">
        <v>12897</v>
      </c>
      <c r="C6687" s="208" t="s">
        <v>10828</v>
      </c>
      <c r="D6687" s="208" t="s">
        <v>12168</v>
      </c>
      <c r="E6687" s="253">
        <v>5.3100000493554331</v>
      </c>
      <c r="F6687" s="245"/>
      <c r="G6687" s="245"/>
      <c r="H6687" s="245"/>
      <c r="I6687" s="210">
        <v>14.89000050675676</v>
      </c>
    </row>
    <row r="6688" spans="1:9" x14ac:dyDescent="0.25">
      <c r="A6688" s="208" t="s">
        <v>8809</v>
      </c>
      <c r="B6688" s="208" t="s">
        <v>12898</v>
      </c>
      <c r="C6688" s="208" t="s">
        <v>10828</v>
      </c>
      <c r="D6688" s="208" t="s">
        <v>11918</v>
      </c>
      <c r="E6688" s="194">
        <v>4.175816846347626</v>
      </c>
      <c r="F6688" s="254"/>
      <c r="G6688" s="255"/>
      <c r="H6688" s="255"/>
      <c r="I6688" s="210">
        <v>8.2700002533783792</v>
      </c>
    </row>
    <row r="6689" spans="1:9" x14ac:dyDescent="0.25">
      <c r="A6689" s="208" t="s">
        <v>8809</v>
      </c>
      <c r="B6689" s="208" t="s">
        <v>12899</v>
      </c>
      <c r="C6689" s="208" t="s">
        <v>10828</v>
      </c>
      <c r="D6689" s="208" t="s">
        <v>11918</v>
      </c>
      <c r="E6689" s="253">
        <v>225.20000005051301</v>
      </c>
      <c r="F6689" s="245"/>
      <c r="G6689" s="245"/>
      <c r="H6689" s="245"/>
      <c r="I6689" s="210">
        <v>41.300001435810813</v>
      </c>
    </row>
    <row r="6690" spans="1:9" x14ac:dyDescent="0.25">
      <c r="A6690" s="208" t="s">
        <v>8809</v>
      </c>
      <c r="B6690" s="208" t="s">
        <v>12900</v>
      </c>
      <c r="C6690" s="208" t="s">
        <v>10828</v>
      </c>
      <c r="D6690" s="208" t="s">
        <v>11918</v>
      </c>
      <c r="E6690" s="253">
        <v>4.3599999541173382</v>
      </c>
      <c r="F6690" s="245"/>
      <c r="G6690" s="245"/>
      <c r="H6690" s="245"/>
      <c r="I6690" s="210">
        <v>39.920001351351353</v>
      </c>
    </row>
    <row r="6691" spans="1:9" x14ac:dyDescent="0.25">
      <c r="A6691" s="208" t="s">
        <v>8809</v>
      </c>
      <c r="B6691" s="208" t="s">
        <v>12901</v>
      </c>
      <c r="C6691" s="208" t="s">
        <v>10828</v>
      </c>
      <c r="D6691" s="208" t="s">
        <v>12902</v>
      </c>
      <c r="E6691" s="194">
        <v>1.9066000325535379</v>
      </c>
      <c r="F6691" s="254"/>
      <c r="G6691" s="255"/>
      <c r="H6691" s="255"/>
      <c r="I6691" s="210">
        <v>1.70000008445946</v>
      </c>
    </row>
    <row r="6692" spans="1:9" x14ac:dyDescent="0.25">
      <c r="A6692" s="208" t="s">
        <v>8809</v>
      </c>
      <c r="B6692" s="208" t="s">
        <v>12903</v>
      </c>
      <c r="C6692" s="208" t="s">
        <v>10828</v>
      </c>
      <c r="D6692" s="208" t="s">
        <v>12904</v>
      </c>
      <c r="E6692" s="253">
        <v>2.6299999723230729</v>
      </c>
      <c r="F6692" s="245"/>
      <c r="G6692" s="245"/>
      <c r="H6692" s="245"/>
      <c r="I6692" s="210">
        <v>245.79000827702711</v>
      </c>
    </row>
    <row r="6693" spans="1:9" x14ac:dyDescent="0.25">
      <c r="A6693" s="208" t="s">
        <v>8809</v>
      </c>
      <c r="B6693" s="208" t="s">
        <v>12905</v>
      </c>
      <c r="C6693" s="208" t="s">
        <v>10828</v>
      </c>
      <c r="D6693" s="208" t="s">
        <v>12906</v>
      </c>
      <c r="E6693" s="194">
        <v>11.159999987792689</v>
      </c>
      <c r="F6693" s="254"/>
      <c r="G6693" s="255"/>
      <c r="H6693" s="255"/>
      <c r="I6693" s="210">
        <v>274.90000929054048</v>
      </c>
    </row>
    <row r="6694" spans="1:9" x14ac:dyDescent="0.25">
      <c r="A6694" s="208" t="s">
        <v>8809</v>
      </c>
      <c r="B6694" s="208" t="s">
        <v>12907</v>
      </c>
      <c r="C6694" s="208" t="s">
        <v>10828</v>
      </c>
      <c r="D6694" s="208" t="s">
        <v>12223</v>
      </c>
      <c r="E6694" s="194">
        <v>11.098316221012199</v>
      </c>
      <c r="F6694" s="254"/>
      <c r="G6694" s="255"/>
      <c r="H6694" s="255"/>
      <c r="I6694" s="210">
        <v>274.90000929054048</v>
      </c>
    </row>
    <row r="6695" spans="1:9" x14ac:dyDescent="0.25">
      <c r="A6695" s="208" t="s">
        <v>8809</v>
      </c>
      <c r="B6695" s="208" t="s">
        <v>12908</v>
      </c>
      <c r="C6695" s="208" t="s">
        <v>10828</v>
      </c>
      <c r="D6695" s="208" t="s">
        <v>12909</v>
      </c>
      <c r="E6695" s="194">
        <v>14.969999947697969</v>
      </c>
      <c r="F6695" s="254"/>
      <c r="G6695" s="255"/>
      <c r="H6695" s="255"/>
      <c r="I6695" s="210">
        <v>38.840001351351347</v>
      </c>
    </row>
    <row r="6696" spans="1:9" x14ac:dyDescent="0.25">
      <c r="A6696" s="208" t="s">
        <v>8809</v>
      </c>
      <c r="B6696" s="208" t="s">
        <v>12910</v>
      </c>
      <c r="C6696" s="208" t="s">
        <v>10828</v>
      </c>
      <c r="D6696" s="208" t="s">
        <v>12911</v>
      </c>
      <c r="E6696" s="194">
        <v>13.293038534143241</v>
      </c>
      <c r="F6696" s="254"/>
      <c r="G6696" s="255"/>
      <c r="H6696" s="255"/>
      <c r="I6696" s="210">
        <v>98.530003293918924</v>
      </c>
    </row>
    <row r="6697" spans="1:9" x14ac:dyDescent="0.25">
      <c r="A6697" s="208" t="s">
        <v>8809</v>
      </c>
      <c r="B6697" s="208" t="s">
        <v>12912</v>
      </c>
      <c r="C6697" s="208" t="s">
        <v>10828</v>
      </c>
      <c r="D6697" s="208" t="s">
        <v>12913</v>
      </c>
      <c r="E6697" s="194">
        <v>13.279999860247299</v>
      </c>
      <c r="F6697" s="254"/>
      <c r="G6697" s="255"/>
      <c r="H6697" s="255"/>
      <c r="I6697" s="210">
        <v>97.730003293918926</v>
      </c>
    </row>
    <row r="6698" spans="1:9" x14ac:dyDescent="0.25">
      <c r="A6698" s="208" t="s">
        <v>8809</v>
      </c>
      <c r="B6698" s="208" t="s">
        <v>12914</v>
      </c>
      <c r="C6698" s="208" t="s">
        <v>10828</v>
      </c>
      <c r="D6698" s="208" t="s">
        <v>12915</v>
      </c>
      <c r="E6698" s="194">
        <v>13.606182440345361</v>
      </c>
      <c r="F6698" s="254"/>
      <c r="G6698" s="255"/>
      <c r="H6698" s="255"/>
      <c r="I6698" s="210">
        <v>101.2100033783784</v>
      </c>
    </row>
    <row r="6699" spans="1:9" x14ac:dyDescent="0.25">
      <c r="A6699" s="208" t="s">
        <v>8809</v>
      </c>
      <c r="B6699" s="208" t="s">
        <v>12916</v>
      </c>
      <c r="C6699" s="208" t="s">
        <v>10828</v>
      </c>
      <c r="D6699" s="208" t="s">
        <v>12911</v>
      </c>
      <c r="E6699" s="253">
        <v>7.3500025535385163E-2</v>
      </c>
      <c r="F6699" s="245"/>
      <c r="G6699" s="245"/>
      <c r="H6699" s="245"/>
      <c r="I6699" s="210">
        <v>1.22</v>
      </c>
    </row>
    <row r="6700" spans="1:9" x14ac:dyDescent="0.25">
      <c r="A6700" s="208" t="s">
        <v>8809</v>
      </c>
      <c r="B6700" s="208" t="s">
        <v>12917</v>
      </c>
      <c r="C6700" s="208" t="s">
        <v>10828</v>
      </c>
      <c r="D6700" s="208" t="s">
        <v>12911</v>
      </c>
      <c r="E6700" s="194">
        <v>130.62999999337021</v>
      </c>
      <c r="F6700" s="254"/>
      <c r="G6700" s="255"/>
      <c r="H6700" s="255"/>
      <c r="I6700" s="210">
        <v>1.22</v>
      </c>
    </row>
    <row r="6701" spans="1:9" x14ac:dyDescent="0.25">
      <c r="A6701" s="208" t="s">
        <v>8809</v>
      </c>
      <c r="B6701" s="208" t="s">
        <v>12918</v>
      </c>
      <c r="C6701" s="208" t="s">
        <v>10828</v>
      </c>
      <c r="D6701" s="208" t="s">
        <v>12911</v>
      </c>
      <c r="E6701" s="253">
        <v>1.3979000115980009</v>
      </c>
      <c r="F6701" s="245"/>
      <c r="G6701" s="245"/>
      <c r="H6701" s="245"/>
      <c r="I6701" s="210">
        <v>1.22</v>
      </c>
    </row>
    <row r="6702" spans="1:9" x14ac:dyDescent="0.25">
      <c r="A6702" s="208" t="s">
        <v>8809</v>
      </c>
      <c r="B6702" s="208" t="s">
        <v>12919</v>
      </c>
      <c r="C6702" s="208" t="s">
        <v>10828</v>
      </c>
      <c r="D6702" s="208" t="s">
        <v>12531</v>
      </c>
      <c r="E6702" s="253">
        <v>0.83999999116022117</v>
      </c>
      <c r="F6702" s="245"/>
      <c r="G6702" s="245"/>
      <c r="H6702" s="245"/>
      <c r="I6702" s="210">
        <v>6.3900002533783784</v>
      </c>
    </row>
    <row r="6703" spans="1:9" x14ac:dyDescent="0.25">
      <c r="A6703" s="208" t="s">
        <v>8809</v>
      </c>
      <c r="B6703" s="208" t="s">
        <v>12920</v>
      </c>
      <c r="C6703" s="208" t="s">
        <v>10828</v>
      </c>
      <c r="D6703" s="208" t="s">
        <v>12921</v>
      </c>
      <c r="E6703" s="253">
        <v>0.82999999126545654</v>
      </c>
      <c r="F6703" s="245"/>
      <c r="G6703" s="245"/>
      <c r="H6703" s="245"/>
      <c r="I6703" s="210">
        <v>12.6500004222973</v>
      </c>
    </row>
    <row r="6704" spans="1:9" x14ac:dyDescent="0.25">
      <c r="A6704" s="208" t="s">
        <v>8809</v>
      </c>
      <c r="B6704" s="208" t="s">
        <v>12922</v>
      </c>
      <c r="C6704" s="208" t="s">
        <v>10828</v>
      </c>
      <c r="D6704" s="208" t="s">
        <v>12923</v>
      </c>
      <c r="E6704" s="253">
        <v>0.98639998961957387</v>
      </c>
      <c r="F6704" s="245"/>
      <c r="G6704" s="245"/>
      <c r="H6704" s="245"/>
      <c r="I6704" s="210">
        <v>7.0000000000000007E-2</v>
      </c>
    </row>
    <row r="6705" spans="1:9" x14ac:dyDescent="0.25">
      <c r="A6705" s="208" t="s">
        <v>8809</v>
      </c>
      <c r="B6705" s="208" t="s">
        <v>12924</v>
      </c>
      <c r="C6705" s="208" t="s">
        <v>10828</v>
      </c>
      <c r="D6705" s="208" t="s">
        <v>12649</v>
      </c>
      <c r="E6705" s="253">
        <v>0.90999999042357282</v>
      </c>
      <c r="F6705" s="245"/>
      <c r="G6705" s="245"/>
      <c r="H6705" s="245"/>
      <c r="I6705" s="210">
        <v>0.38</v>
      </c>
    </row>
    <row r="6706" spans="1:9" x14ac:dyDescent="0.25">
      <c r="A6706" s="208" t="s">
        <v>8809</v>
      </c>
      <c r="B6706" s="208" t="s">
        <v>12925</v>
      </c>
      <c r="C6706" s="208" t="s">
        <v>10828</v>
      </c>
      <c r="D6706" s="208" t="s">
        <v>12926</v>
      </c>
      <c r="E6706" s="194">
        <v>3.3099999651670622</v>
      </c>
      <c r="F6706" s="254"/>
      <c r="G6706" s="255"/>
      <c r="H6706" s="255"/>
      <c r="I6706" s="210">
        <v>0.6</v>
      </c>
    </row>
    <row r="6707" spans="1:9" x14ac:dyDescent="0.25">
      <c r="A6707" s="208" t="s">
        <v>8809</v>
      </c>
      <c r="B6707" s="208" t="s">
        <v>12927</v>
      </c>
      <c r="C6707" s="208" t="s">
        <v>10828</v>
      </c>
      <c r="D6707" s="208" t="s">
        <v>12673</v>
      </c>
      <c r="E6707" s="253">
        <v>0.78999999168639845</v>
      </c>
      <c r="F6707" s="245"/>
      <c r="G6707" s="245"/>
      <c r="H6707" s="245"/>
      <c r="I6707" s="210">
        <v>0.92</v>
      </c>
    </row>
    <row r="6708" spans="1:9" x14ac:dyDescent="0.25">
      <c r="A6708" s="208" t="s">
        <v>8809</v>
      </c>
      <c r="B6708" s="208" t="s">
        <v>12928</v>
      </c>
      <c r="C6708" s="208" t="s">
        <v>10828</v>
      </c>
      <c r="D6708" s="208" t="s">
        <v>12929</v>
      </c>
      <c r="E6708" s="194">
        <v>1.84999998053144</v>
      </c>
      <c r="F6708" s="254"/>
      <c r="G6708" s="255"/>
      <c r="H6708" s="255"/>
      <c r="I6708" s="210">
        <v>18.120000591216211</v>
      </c>
    </row>
    <row r="6709" spans="1:9" x14ac:dyDescent="0.25">
      <c r="A6709" s="208" t="s">
        <v>8809</v>
      </c>
      <c r="B6709" s="208" t="s">
        <v>12930</v>
      </c>
      <c r="C6709" s="208" t="s">
        <v>10828</v>
      </c>
      <c r="D6709" s="208" t="s">
        <v>12931</v>
      </c>
      <c r="E6709" s="194">
        <v>1.2938000390023681</v>
      </c>
      <c r="F6709" s="254"/>
      <c r="G6709" s="255"/>
      <c r="H6709" s="255"/>
      <c r="I6709" s="210">
        <v>3.10000008445946</v>
      </c>
    </row>
    <row r="6710" spans="1:9" x14ac:dyDescent="0.25">
      <c r="A6710" s="208" t="s">
        <v>8809</v>
      </c>
      <c r="B6710" s="208" t="s">
        <v>12932</v>
      </c>
      <c r="C6710" s="208" t="s">
        <v>10828</v>
      </c>
      <c r="D6710" s="208" t="s">
        <v>12931</v>
      </c>
      <c r="E6710" s="194">
        <v>1.2819000128187319</v>
      </c>
      <c r="F6710" s="254"/>
      <c r="G6710" s="255"/>
      <c r="H6710" s="255"/>
      <c r="I6710" s="210">
        <v>5.2300001689189193</v>
      </c>
    </row>
    <row r="6711" spans="1:9" x14ac:dyDescent="0.25">
      <c r="A6711" s="208" t="s">
        <v>8809</v>
      </c>
      <c r="B6711" s="208" t="s">
        <v>12933</v>
      </c>
      <c r="C6711" s="208" t="s">
        <v>10828</v>
      </c>
      <c r="D6711" s="208" t="s">
        <v>12934</v>
      </c>
      <c r="E6711" s="194">
        <v>1.469999984530387</v>
      </c>
      <c r="F6711" s="254"/>
      <c r="G6711" s="255"/>
      <c r="H6711" s="255"/>
      <c r="I6711" s="210">
        <v>2.3400000844594602</v>
      </c>
    </row>
    <row r="6712" spans="1:9" x14ac:dyDescent="0.25">
      <c r="A6712" s="208" t="s">
        <v>8809</v>
      </c>
      <c r="B6712" s="208" t="s">
        <v>12935</v>
      </c>
      <c r="C6712" s="208" t="s">
        <v>10828</v>
      </c>
      <c r="D6712" s="208" t="s">
        <v>12290</v>
      </c>
      <c r="E6712" s="194">
        <v>3.1321942317054021</v>
      </c>
      <c r="F6712" s="254"/>
      <c r="G6712" s="255"/>
      <c r="H6712" s="255"/>
      <c r="I6712" s="210">
        <v>2.500000084459459</v>
      </c>
    </row>
    <row r="6713" spans="1:9" x14ac:dyDescent="0.25">
      <c r="A6713" s="208" t="s">
        <v>8809</v>
      </c>
      <c r="B6713" s="208" t="s">
        <v>12936</v>
      </c>
      <c r="C6713" s="208" t="s">
        <v>10828</v>
      </c>
      <c r="D6713" s="208" t="s">
        <v>12290</v>
      </c>
      <c r="E6713" s="194">
        <v>2.1635000035411731</v>
      </c>
      <c r="F6713" s="254"/>
      <c r="G6713" s="255"/>
      <c r="H6713" s="255"/>
      <c r="I6713" s="210">
        <v>0.16</v>
      </c>
    </row>
    <row r="6714" spans="1:9" x14ac:dyDescent="0.25">
      <c r="A6714" s="208" t="s">
        <v>8809</v>
      </c>
      <c r="B6714" s="208" t="s">
        <v>12937</v>
      </c>
      <c r="C6714" s="208" t="s">
        <v>10828</v>
      </c>
      <c r="D6714" s="208" t="s">
        <v>12938</v>
      </c>
      <c r="E6714" s="253">
        <v>213.78999996011581</v>
      </c>
      <c r="F6714" s="245"/>
      <c r="G6714" s="245"/>
      <c r="H6714" s="255"/>
      <c r="I6714" s="210">
        <v>0.87</v>
      </c>
    </row>
    <row r="6715" spans="1:9" x14ac:dyDescent="0.25">
      <c r="A6715" s="208" t="s">
        <v>8809</v>
      </c>
      <c r="B6715" s="208" t="s">
        <v>12939</v>
      </c>
      <c r="C6715" s="208" t="s">
        <v>10828</v>
      </c>
      <c r="D6715" s="208" t="s">
        <v>12940</v>
      </c>
      <c r="E6715" s="194">
        <v>12.639999866982381</v>
      </c>
      <c r="F6715" s="254"/>
      <c r="G6715" s="255"/>
      <c r="H6715" s="255"/>
      <c r="I6715" s="210">
        <v>383.66001292229731</v>
      </c>
    </row>
    <row r="6716" spans="1:9" x14ac:dyDescent="0.25">
      <c r="A6716" s="208" t="s">
        <v>8809</v>
      </c>
      <c r="B6716" s="208" t="s">
        <v>12941</v>
      </c>
      <c r="C6716" s="208" t="s">
        <v>10828</v>
      </c>
      <c r="D6716" s="208" t="s">
        <v>12940</v>
      </c>
      <c r="E6716" s="253">
        <v>6.1299999354906616</v>
      </c>
      <c r="F6716" s="245"/>
      <c r="G6716" s="245"/>
      <c r="H6716" s="245"/>
      <c r="I6716" s="210">
        <v>383.66001292229731</v>
      </c>
    </row>
    <row r="6717" spans="1:9" x14ac:dyDescent="0.25">
      <c r="A6717" s="208" t="s">
        <v>8809</v>
      </c>
      <c r="B6717" s="208" t="s">
        <v>12942</v>
      </c>
      <c r="C6717" s="208" t="s">
        <v>10828</v>
      </c>
      <c r="D6717" s="208" t="s">
        <v>12349</v>
      </c>
      <c r="E6717" s="253">
        <v>12.676611284644981</v>
      </c>
      <c r="F6717" s="245"/>
      <c r="G6717" s="245"/>
      <c r="H6717" s="255"/>
      <c r="I6717" s="210">
        <v>57.770001942567568</v>
      </c>
    </row>
    <row r="6718" spans="1:9" x14ac:dyDescent="0.25">
      <c r="A6718" s="208" t="s">
        <v>8809</v>
      </c>
      <c r="B6718" s="208" t="s">
        <v>12943</v>
      </c>
      <c r="C6718" s="208" t="s">
        <v>10828</v>
      </c>
      <c r="D6718" s="208" t="s">
        <v>12349</v>
      </c>
      <c r="E6718" s="253">
        <v>12.60999997253354</v>
      </c>
      <c r="F6718" s="245"/>
      <c r="G6718" s="245"/>
      <c r="H6718" s="245"/>
      <c r="I6718" s="210">
        <v>58.060001942567567</v>
      </c>
    </row>
    <row r="6719" spans="1:9" x14ac:dyDescent="0.25">
      <c r="A6719" s="208" t="s">
        <v>8809</v>
      </c>
      <c r="B6719" s="208" t="s">
        <v>12944</v>
      </c>
      <c r="C6719" s="208" t="s">
        <v>10828</v>
      </c>
      <c r="D6719" s="208" t="s">
        <v>12945</v>
      </c>
      <c r="E6719" s="194">
        <v>0.22009997137490159</v>
      </c>
      <c r="F6719" s="254"/>
      <c r="G6719" s="255"/>
      <c r="H6719" s="255"/>
      <c r="I6719" s="210">
        <v>0.26</v>
      </c>
    </row>
    <row r="6720" spans="1:9" x14ac:dyDescent="0.25">
      <c r="A6720" s="208" t="s">
        <v>8809</v>
      </c>
      <c r="B6720" s="208" t="s">
        <v>12946</v>
      </c>
      <c r="C6720" s="208" t="s">
        <v>10828</v>
      </c>
      <c r="D6720" s="208" t="s">
        <v>12947</v>
      </c>
      <c r="E6720" s="194">
        <v>2862.4699999740069</v>
      </c>
      <c r="F6720" s="254"/>
      <c r="G6720" s="255"/>
      <c r="H6720" s="255"/>
      <c r="I6720" s="210">
        <v>0.75</v>
      </c>
    </row>
    <row r="6721" spans="1:9" x14ac:dyDescent="0.25">
      <c r="A6721" s="208" t="s">
        <v>8809</v>
      </c>
      <c r="B6721" s="208" t="s">
        <v>12948</v>
      </c>
      <c r="C6721" s="208" t="s">
        <v>10828</v>
      </c>
      <c r="D6721" s="208" t="s">
        <v>12949</v>
      </c>
      <c r="E6721" s="194">
        <v>13.293038534143241</v>
      </c>
      <c r="F6721" s="254"/>
      <c r="G6721" s="255"/>
      <c r="H6721" s="255"/>
      <c r="I6721" s="210">
        <v>1.35000008445946</v>
      </c>
    </row>
    <row r="6722" spans="1:9" x14ac:dyDescent="0.25">
      <c r="A6722" s="208" t="s">
        <v>8809</v>
      </c>
      <c r="B6722" s="208" t="s">
        <v>12950</v>
      </c>
      <c r="C6722" s="208" t="s">
        <v>10828</v>
      </c>
      <c r="D6722" s="208" t="s">
        <v>12951</v>
      </c>
      <c r="E6722" s="194">
        <v>20.149999998421471</v>
      </c>
      <c r="F6722" s="254"/>
      <c r="G6722" s="255"/>
      <c r="H6722" s="255"/>
      <c r="I6722" s="210">
        <v>11.000000337837839</v>
      </c>
    </row>
    <row r="6723" spans="1:9" x14ac:dyDescent="0.25">
      <c r="A6723" s="208" t="s">
        <v>8809</v>
      </c>
      <c r="B6723" s="208" t="s">
        <v>12952</v>
      </c>
      <c r="C6723" s="208" t="s">
        <v>10828</v>
      </c>
      <c r="D6723" s="208" t="s">
        <v>12735</v>
      </c>
      <c r="E6723" s="253">
        <v>3.6598712585122728</v>
      </c>
      <c r="F6723" s="245"/>
      <c r="G6723" s="245"/>
      <c r="H6723" s="245"/>
      <c r="I6723" s="210">
        <v>36.340001266891903</v>
      </c>
    </row>
    <row r="6724" spans="1:9" x14ac:dyDescent="0.25">
      <c r="A6724" s="208" t="s">
        <v>8809</v>
      </c>
      <c r="B6724" s="208" t="s">
        <v>12953</v>
      </c>
      <c r="C6724" s="208" t="s">
        <v>10828</v>
      </c>
      <c r="D6724" s="208" t="s">
        <v>12954</v>
      </c>
      <c r="E6724" s="253">
        <v>6.0700000413575372</v>
      </c>
      <c r="F6724" s="245"/>
      <c r="G6724" s="245"/>
      <c r="H6724" s="245"/>
      <c r="I6724" s="210">
        <v>95.000003209459464</v>
      </c>
    </row>
    <row r="6725" spans="1:9" x14ac:dyDescent="0.25">
      <c r="A6725" s="208" t="s">
        <v>8809</v>
      </c>
      <c r="B6725" s="208" t="s">
        <v>12955</v>
      </c>
      <c r="C6725" s="208" t="s">
        <v>10828</v>
      </c>
      <c r="D6725" s="208" t="s">
        <v>12956</v>
      </c>
      <c r="E6725" s="253">
        <v>0.10999999884240989</v>
      </c>
      <c r="F6725" s="245"/>
      <c r="G6725" s="245"/>
      <c r="H6725" s="245"/>
      <c r="I6725" s="210">
        <v>2.3000000844594601</v>
      </c>
    </row>
    <row r="6726" spans="1:9" x14ac:dyDescent="0.25">
      <c r="A6726" s="208" t="s">
        <v>8809</v>
      </c>
      <c r="B6726" s="208" t="s">
        <v>12957</v>
      </c>
      <c r="C6726" s="208" t="s">
        <v>10828</v>
      </c>
      <c r="D6726" s="208" t="s">
        <v>12349</v>
      </c>
      <c r="E6726" s="253">
        <v>0.10999999884240989</v>
      </c>
      <c r="F6726" s="245"/>
      <c r="G6726" s="245"/>
      <c r="H6726" s="245"/>
      <c r="I6726" s="210">
        <v>18.43000059121621</v>
      </c>
    </row>
    <row r="6727" spans="1:9" x14ac:dyDescent="0.25">
      <c r="A6727" s="208" t="s">
        <v>8809</v>
      </c>
      <c r="B6727" s="208" t="s">
        <v>12958</v>
      </c>
      <c r="C6727" s="208" t="s">
        <v>10828</v>
      </c>
      <c r="D6727" s="208" t="s">
        <v>12959</v>
      </c>
      <c r="E6727" s="194">
        <v>3.967676990605872</v>
      </c>
      <c r="F6727" s="254"/>
      <c r="G6727" s="255"/>
      <c r="H6727" s="255"/>
      <c r="I6727" s="210">
        <v>316.5400107263514</v>
      </c>
    </row>
    <row r="6728" spans="1:9" x14ac:dyDescent="0.25">
      <c r="A6728" s="208" t="s">
        <v>8809</v>
      </c>
      <c r="B6728" s="208" t="s">
        <v>12960</v>
      </c>
      <c r="C6728" s="208" t="s">
        <v>10828</v>
      </c>
      <c r="D6728" s="208" t="s">
        <v>12961</v>
      </c>
      <c r="E6728" s="194">
        <v>4.3853832740291159</v>
      </c>
      <c r="F6728" s="254"/>
      <c r="G6728" s="255"/>
      <c r="H6728" s="255"/>
      <c r="I6728" s="210">
        <v>51.090001689189187</v>
      </c>
    </row>
    <row r="6729" spans="1:9" x14ac:dyDescent="0.25">
      <c r="A6729" s="208" t="s">
        <v>8809</v>
      </c>
      <c r="B6729" s="208" t="s">
        <v>12962</v>
      </c>
      <c r="C6729" s="208" t="s">
        <v>10828</v>
      </c>
      <c r="D6729" s="208" t="s">
        <v>12961</v>
      </c>
      <c r="E6729" s="194">
        <v>38.617605486791838</v>
      </c>
      <c r="F6729" s="254"/>
      <c r="G6729" s="255"/>
      <c r="H6729" s="255"/>
      <c r="I6729" s="210">
        <v>51.090001689189187</v>
      </c>
    </row>
    <row r="6730" spans="1:9" x14ac:dyDescent="0.25">
      <c r="A6730" s="208" t="s">
        <v>8809</v>
      </c>
      <c r="B6730" s="208" t="s">
        <v>12963</v>
      </c>
      <c r="C6730" s="208" t="s">
        <v>10828</v>
      </c>
      <c r="D6730" s="208" t="s">
        <v>12349</v>
      </c>
      <c r="E6730" s="253">
        <v>422.72999997127067</v>
      </c>
      <c r="F6730" s="245"/>
      <c r="G6730" s="245"/>
      <c r="H6730" s="245"/>
      <c r="I6730" s="210">
        <v>1.1000000000000001</v>
      </c>
    </row>
    <row r="6731" spans="1:9" x14ac:dyDescent="0.25">
      <c r="A6731" s="208" t="s">
        <v>8809</v>
      </c>
      <c r="B6731" s="208" t="s">
        <v>12964</v>
      </c>
      <c r="C6731" s="208" t="s">
        <v>10828</v>
      </c>
      <c r="D6731" s="208" t="s">
        <v>12264</v>
      </c>
      <c r="E6731" s="194">
        <v>3.6399999616942909</v>
      </c>
      <c r="F6731" s="254"/>
      <c r="G6731" s="255"/>
      <c r="H6731" s="255"/>
      <c r="I6731" s="210">
        <v>2.2100000844594589</v>
      </c>
    </row>
    <row r="6732" spans="1:9" x14ac:dyDescent="0.25">
      <c r="A6732" s="208" t="s">
        <v>8809</v>
      </c>
      <c r="B6732" s="208" t="s">
        <v>12965</v>
      </c>
      <c r="C6732" s="208" t="s">
        <v>10828</v>
      </c>
      <c r="D6732" s="208" t="s">
        <v>12966</v>
      </c>
      <c r="E6732" s="194">
        <v>34.38999963809524</v>
      </c>
      <c r="F6732" s="254"/>
      <c r="G6732" s="255"/>
      <c r="H6732" s="255"/>
      <c r="I6732" s="210">
        <v>11.22000033783784</v>
      </c>
    </row>
    <row r="6733" spans="1:9" x14ac:dyDescent="0.25">
      <c r="A6733" s="208" t="s">
        <v>8809</v>
      </c>
      <c r="B6733" s="208" t="s">
        <v>12967</v>
      </c>
      <c r="C6733" s="208" t="s">
        <v>10828</v>
      </c>
      <c r="D6733" s="208" t="s">
        <v>12968</v>
      </c>
      <c r="E6733" s="253">
        <v>9.6222466759037459</v>
      </c>
      <c r="F6733" s="245"/>
      <c r="G6733" s="245"/>
      <c r="H6733" s="245"/>
      <c r="I6733" s="210">
        <v>95.000003209459464</v>
      </c>
    </row>
    <row r="6734" spans="1:9" x14ac:dyDescent="0.25">
      <c r="A6734" s="208" t="s">
        <v>8809</v>
      </c>
      <c r="B6734" s="208" t="s">
        <v>12969</v>
      </c>
      <c r="C6734" s="208" t="s">
        <v>10828</v>
      </c>
      <c r="D6734" s="208" t="s">
        <v>11747</v>
      </c>
      <c r="E6734" s="253">
        <v>462.61999997242827</v>
      </c>
      <c r="F6734" s="245"/>
      <c r="G6734" s="245"/>
      <c r="H6734" s="245"/>
      <c r="I6734" s="210">
        <v>27.120000929054051</v>
      </c>
    </row>
    <row r="6735" spans="1:9" x14ac:dyDescent="0.25">
      <c r="A6735" s="208" t="s">
        <v>8809</v>
      </c>
      <c r="B6735" s="208" t="s">
        <v>12970</v>
      </c>
      <c r="C6735" s="208" t="s">
        <v>10828</v>
      </c>
      <c r="D6735" s="208" t="s">
        <v>12264</v>
      </c>
      <c r="E6735" s="253">
        <v>81.439999984846096</v>
      </c>
      <c r="F6735" s="245"/>
      <c r="G6735" s="245"/>
      <c r="H6735" s="245"/>
      <c r="I6735" s="210">
        <v>2.0700000844594602</v>
      </c>
    </row>
    <row r="6736" spans="1:9" x14ac:dyDescent="0.25">
      <c r="A6736" s="208" t="s">
        <v>8809</v>
      </c>
      <c r="B6736" s="208" t="s">
        <v>16533</v>
      </c>
      <c r="C6736" s="208" t="s">
        <v>10828</v>
      </c>
      <c r="D6736" s="208" t="s">
        <v>12358</v>
      </c>
      <c r="E6736" s="253">
        <v>6.0000000420941859</v>
      </c>
      <c r="F6736" s="245"/>
      <c r="G6736" s="245"/>
      <c r="H6736" s="245"/>
      <c r="I6736" s="210">
        <v>1.1200000000000001</v>
      </c>
    </row>
    <row r="6737" spans="1:9" x14ac:dyDescent="0.25">
      <c r="A6737" s="208" t="s">
        <v>8809</v>
      </c>
      <c r="B6737" s="208" t="s">
        <v>12972</v>
      </c>
      <c r="C6737" s="208" t="s">
        <v>10828</v>
      </c>
      <c r="D6737" s="208" t="s">
        <v>12358</v>
      </c>
      <c r="E6737" s="253">
        <v>1.84999998053144</v>
      </c>
      <c r="F6737" s="245"/>
      <c r="G6737" s="245"/>
      <c r="H6737" s="255"/>
      <c r="I6737" s="210">
        <v>0.3</v>
      </c>
    </row>
    <row r="6738" spans="1:9" x14ac:dyDescent="0.25">
      <c r="A6738" s="208" t="s">
        <v>8809</v>
      </c>
      <c r="B6738" s="208" t="s">
        <v>12973</v>
      </c>
      <c r="C6738" s="208" t="s">
        <v>10828</v>
      </c>
      <c r="D6738" s="208" t="s">
        <v>12974</v>
      </c>
      <c r="E6738" s="253">
        <v>1.529999983898974</v>
      </c>
      <c r="F6738" s="245"/>
      <c r="G6738" s="245"/>
      <c r="H6738" s="255"/>
      <c r="I6738" s="210">
        <v>291.22000979729728</v>
      </c>
    </row>
    <row r="6739" spans="1:9" x14ac:dyDescent="0.25">
      <c r="A6739" s="208" t="s">
        <v>8809</v>
      </c>
      <c r="B6739" s="208" t="s">
        <v>12975</v>
      </c>
      <c r="C6739" s="208" t="s">
        <v>10828</v>
      </c>
      <c r="D6739" s="208" t="s">
        <v>11747</v>
      </c>
      <c r="E6739" s="253">
        <v>1.654499956279927</v>
      </c>
      <c r="F6739" s="245"/>
      <c r="G6739" s="245"/>
      <c r="H6739" s="245"/>
      <c r="I6739" s="210">
        <v>21.020000675675679</v>
      </c>
    </row>
    <row r="6740" spans="1:9" x14ac:dyDescent="0.25">
      <c r="A6740" s="208" t="s">
        <v>8809</v>
      </c>
      <c r="B6740" s="208" t="s">
        <v>12976</v>
      </c>
      <c r="C6740" s="208" t="s">
        <v>10828</v>
      </c>
      <c r="D6740" s="208" t="s">
        <v>12264</v>
      </c>
      <c r="E6740" s="194">
        <v>2.874500048676663</v>
      </c>
      <c r="F6740" s="254"/>
      <c r="G6740" s="255"/>
      <c r="H6740" s="255"/>
      <c r="I6740" s="210">
        <v>2.4000000844594589</v>
      </c>
    </row>
    <row r="6741" spans="1:9" x14ac:dyDescent="0.25">
      <c r="A6741" s="208" t="s">
        <v>8809</v>
      </c>
      <c r="B6741" s="208" t="s">
        <v>12977</v>
      </c>
      <c r="C6741" s="208" t="s">
        <v>10828</v>
      </c>
      <c r="D6741" s="208" t="s">
        <v>12349</v>
      </c>
      <c r="E6741" s="253">
        <v>8.9235358176949671</v>
      </c>
      <c r="F6741" s="245"/>
      <c r="G6741" s="245"/>
      <c r="H6741" s="245"/>
      <c r="I6741" s="210">
        <v>1.23</v>
      </c>
    </row>
    <row r="6742" spans="1:9" x14ac:dyDescent="0.25">
      <c r="A6742" s="208" t="s">
        <v>8809</v>
      </c>
      <c r="B6742" s="208" t="s">
        <v>12978</v>
      </c>
      <c r="C6742" s="208" t="s">
        <v>10828</v>
      </c>
      <c r="D6742" s="208" t="s">
        <v>12264</v>
      </c>
      <c r="E6742" s="253">
        <v>527.8300000228362</v>
      </c>
      <c r="F6742" s="245"/>
      <c r="G6742" s="245"/>
      <c r="H6742" s="245"/>
      <c r="I6742" s="210">
        <v>6.6800002533783784</v>
      </c>
    </row>
    <row r="6743" spans="1:9" x14ac:dyDescent="0.25">
      <c r="A6743" s="208" t="s">
        <v>8809</v>
      </c>
      <c r="B6743" s="208" t="s">
        <v>12979</v>
      </c>
      <c r="C6743" s="208" t="s">
        <v>10828</v>
      </c>
      <c r="D6743" s="208" t="s">
        <v>12264</v>
      </c>
      <c r="E6743" s="253">
        <v>500.20999999779008</v>
      </c>
      <c r="F6743" s="245"/>
      <c r="G6743" s="245"/>
      <c r="H6743" s="245"/>
      <c r="I6743" s="210">
        <v>3.8500001689189189</v>
      </c>
    </row>
    <row r="6744" spans="1:9" x14ac:dyDescent="0.25">
      <c r="A6744" s="208" t="s">
        <v>8809</v>
      </c>
      <c r="B6744" s="208" t="s">
        <v>12980</v>
      </c>
      <c r="C6744" s="208" t="s">
        <v>10828</v>
      </c>
      <c r="D6744" s="208" t="s">
        <v>12264</v>
      </c>
      <c r="E6744" s="253">
        <v>495.43000004809261</v>
      </c>
      <c r="F6744" s="245"/>
      <c r="G6744" s="245"/>
      <c r="H6744" s="245"/>
      <c r="I6744" s="210">
        <v>5.1100001689189192</v>
      </c>
    </row>
    <row r="6745" spans="1:9" x14ac:dyDescent="0.25">
      <c r="A6745" s="208" t="s">
        <v>8809</v>
      </c>
      <c r="B6745" s="208" t="s">
        <v>12981</v>
      </c>
      <c r="C6745" s="208" t="s">
        <v>10828</v>
      </c>
      <c r="D6745" s="208" t="s">
        <v>12264</v>
      </c>
      <c r="E6745" s="253">
        <v>6.4200000376742956</v>
      </c>
      <c r="F6745" s="245"/>
      <c r="G6745" s="245"/>
      <c r="H6745" s="255"/>
      <c r="I6745" s="210">
        <v>9.3000003378378384</v>
      </c>
    </row>
    <row r="6746" spans="1:9" x14ac:dyDescent="0.25">
      <c r="A6746" s="208" t="s">
        <v>8809</v>
      </c>
      <c r="B6746" s="208" t="s">
        <v>12982</v>
      </c>
      <c r="C6746" s="208" t="s">
        <v>10828</v>
      </c>
      <c r="D6746" s="208" t="s">
        <v>12264</v>
      </c>
      <c r="E6746" s="194">
        <v>44.969999526756133</v>
      </c>
      <c r="F6746" s="254"/>
      <c r="G6746" s="255"/>
      <c r="H6746" s="255"/>
      <c r="I6746" s="210">
        <v>94.360003209459464</v>
      </c>
    </row>
    <row r="6747" spans="1:9" x14ac:dyDescent="0.25">
      <c r="A6747" s="208" t="s">
        <v>8809</v>
      </c>
      <c r="B6747" s="208" t="s">
        <v>12983</v>
      </c>
      <c r="C6747" s="208" t="s">
        <v>10828</v>
      </c>
      <c r="D6747" s="208" t="s">
        <v>12264</v>
      </c>
      <c r="E6747" s="194">
        <v>40.99436420947788</v>
      </c>
      <c r="F6747" s="254"/>
      <c r="G6747" s="255"/>
      <c r="H6747" s="255"/>
      <c r="I6747" s="210">
        <v>75.380002533783795</v>
      </c>
    </row>
    <row r="6748" spans="1:9" x14ac:dyDescent="0.25">
      <c r="A6748" s="208" t="s">
        <v>8809</v>
      </c>
      <c r="B6748" s="208" t="s">
        <v>12984</v>
      </c>
      <c r="C6748" s="208" t="s">
        <v>10828</v>
      </c>
      <c r="D6748" s="208" t="s">
        <v>12985</v>
      </c>
      <c r="E6748" s="253">
        <v>486.48000003704288</v>
      </c>
      <c r="F6748" s="245"/>
      <c r="G6748" s="245"/>
      <c r="H6748" s="245"/>
      <c r="I6748" s="210">
        <v>109.0500037162162</v>
      </c>
    </row>
    <row r="6749" spans="1:9" x14ac:dyDescent="0.25">
      <c r="A6749" s="208" t="s">
        <v>8809</v>
      </c>
      <c r="B6749" s="208" t="s">
        <v>12986</v>
      </c>
      <c r="C6749" s="208" t="s">
        <v>10828</v>
      </c>
      <c r="D6749" s="208" t="s">
        <v>12987</v>
      </c>
      <c r="E6749" s="253">
        <v>218.8500000121021</v>
      </c>
      <c r="F6749" s="245"/>
      <c r="G6749" s="245"/>
      <c r="H6749" s="245"/>
      <c r="I6749" s="210">
        <v>15.95000050675676</v>
      </c>
    </row>
    <row r="6750" spans="1:9" x14ac:dyDescent="0.25">
      <c r="A6750" s="208" t="s">
        <v>8809</v>
      </c>
      <c r="B6750" s="208" t="s">
        <v>12988</v>
      </c>
      <c r="C6750" s="208" t="s">
        <v>10828</v>
      </c>
      <c r="D6750" s="208" t="s">
        <v>12989</v>
      </c>
      <c r="E6750" s="253">
        <v>43.789207642313002</v>
      </c>
      <c r="F6750" s="245"/>
      <c r="G6750" s="245"/>
      <c r="H6750" s="255"/>
      <c r="I6750" s="210">
        <v>15.95000050675676</v>
      </c>
    </row>
    <row r="6751" spans="1:9" x14ac:dyDescent="0.25">
      <c r="A6751" s="208" t="s">
        <v>8809</v>
      </c>
      <c r="B6751" s="208" t="s">
        <v>12990</v>
      </c>
      <c r="C6751" s="208" t="s">
        <v>10828</v>
      </c>
      <c r="D6751" s="208" t="s">
        <v>12991</v>
      </c>
      <c r="E6751" s="253">
        <v>2.0199999787424372</v>
      </c>
      <c r="F6751" s="245"/>
      <c r="G6751" s="245"/>
      <c r="H6751" s="245"/>
      <c r="I6751" s="210">
        <v>4.5700001689189191</v>
      </c>
    </row>
    <row r="6752" spans="1:9" x14ac:dyDescent="0.25">
      <c r="A6752" s="208" t="s">
        <v>8809</v>
      </c>
      <c r="B6752" s="208" t="s">
        <v>12992</v>
      </c>
      <c r="C6752" s="208" t="s">
        <v>10828</v>
      </c>
      <c r="D6752" s="208" t="s">
        <v>12384</v>
      </c>
      <c r="E6752" s="253">
        <v>0.18110002440305159</v>
      </c>
      <c r="F6752" s="245"/>
      <c r="G6752" s="245"/>
      <c r="H6752" s="255"/>
      <c r="I6752" s="210">
        <v>3.35000008445946</v>
      </c>
    </row>
    <row r="6753" spans="1:9" x14ac:dyDescent="0.25">
      <c r="A6753" s="208" t="s">
        <v>8809</v>
      </c>
      <c r="B6753" s="208" t="s">
        <v>12993</v>
      </c>
      <c r="C6753" s="208" t="s">
        <v>10828</v>
      </c>
      <c r="D6753" s="208" t="s">
        <v>12994</v>
      </c>
      <c r="E6753" s="253">
        <v>2.018899952445147</v>
      </c>
      <c r="F6753" s="245"/>
      <c r="G6753" s="245"/>
      <c r="H6753" s="245"/>
      <c r="I6753" s="210">
        <v>36.610001266891892</v>
      </c>
    </row>
    <row r="6754" spans="1:9" x14ac:dyDescent="0.25">
      <c r="A6754" s="208" t="s">
        <v>8809</v>
      </c>
      <c r="B6754" s="208" t="s">
        <v>12995</v>
      </c>
      <c r="C6754" s="208" t="s">
        <v>10828</v>
      </c>
      <c r="D6754" s="208" t="s">
        <v>12597</v>
      </c>
      <c r="E6754" s="194">
        <v>6.6200000355695856</v>
      </c>
      <c r="F6754" s="254"/>
      <c r="G6754" s="255"/>
      <c r="H6754" s="255"/>
      <c r="I6754" s="210">
        <v>106.3300036317568</v>
      </c>
    </row>
    <row r="6755" spans="1:9" x14ac:dyDescent="0.25">
      <c r="A6755" s="208" t="s">
        <v>8809</v>
      </c>
      <c r="B6755" s="208" t="s">
        <v>12996</v>
      </c>
      <c r="C6755" s="208" t="s">
        <v>10828</v>
      </c>
      <c r="D6755" s="208" t="s">
        <v>12997</v>
      </c>
      <c r="E6755" s="194">
        <v>2.392030177405629</v>
      </c>
      <c r="F6755" s="254"/>
      <c r="G6755" s="255"/>
      <c r="H6755" s="255"/>
      <c r="I6755" s="210">
        <v>10.110000337837841</v>
      </c>
    </row>
    <row r="6756" spans="1:9" x14ac:dyDescent="0.25">
      <c r="A6756" s="208" t="s">
        <v>8809</v>
      </c>
      <c r="B6756" s="208" t="s">
        <v>12998</v>
      </c>
      <c r="C6756" s="208" t="s">
        <v>10828</v>
      </c>
      <c r="D6756" s="208" t="s">
        <v>12997</v>
      </c>
      <c r="E6756" s="194">
        <v>213.78999996011581</v>
      </c>
      <c r="F6756" s="254"/>
      <c r="G6756" s="255"/>
      <c r="H6756" s="255"/>
      <c r="I6756" s="210">
        <v>18.640000591216211</v>
      </c>
    </row>
    <row r="6757" spans="1:9" x14ac:dyDescent="0.25">
      <c r="A6757" s="208" t="s">
        <v>8809</v>
      </c>
      <c r="B6757" s="208" t="s">
        <v>12999</v>
      </c>
      <c r="C6757" s="208" t="s">
        <v>10828</v>
      </c>
      <c r="D6757" s="208" t="s">
        <v>13000</v>
      </c>
      <c r="E6757" s="194">
        <v>7.4500000268350437</v>
      </c>
      <c r="F6757" s="254"/>
      <c r="G6757" s="255"/>
      <c r="H6757" s="255"/>
      <c r="I6757" s="210">
        <v>65.610002195945938</v>
      </c>
    </row>
    <row r="6758" spans="1:9" x14ac:dyDescent="0.25">
      <c r="A6758" s="208" t="s">
        <v>8809</v>
      </c>
      <c r="B6758" s="208" t="s">
        <v>13001</v>
      </c>
      <c r="C6758" s="208" t="s">
        <v>10828</v>
      </c>
      <c r="D6758" s="208" t="s">
        <v>13002</v>
      </c>
      <c r="E6758" s="194">
        <v>40.019999578847667</v>
      </c>
      <c r="F6758" s="254"/>
      <c r="G6758" s="255"/>
      <c r="H6758" s="255"/>
      <c r="I6758" s="210">
        <v>18.68000059121621</v>
      </c>
    </row>
    <row r="6759" spans="1:9" x14ac:dyDescent="0.25">
      <c r="A6759" s="208" t="s">
        <v>8809</v>
      </c>
      <c r="B6759" s="208" t="s">
        <v>13003</v>
      </c>
      <c r="C6759" s="208" t="s">
        <v>10828</v>
      </c>
      <c r="D6759" s="208" t="s">
        <v>13004</v>
      </c>
      <c r="E6759" s="253">
        <v>4.5799999518021588</v>
      </c>
      <c r="F6759" s="245"/>
      <c r="G6759" s="245"/>
      <c r="H6759" s="245"/>
      <c r="I6759" s="210">
        <v>29.700001013513511</v>
      </c>
    </row>
    <row r="6760" spans="1:9" x14ac:dyDescent="0.25">
      <c r="A6760" s="208" t="s">
        <v>8809</v>
      </c>
      <c r="B6760" s="208" t="s">
        <v>13005</v>
      </c>
      <c r="C6760" s="208" t="s">
        <v>10828</v>
      </c>
      <c r="D6760" s="208" t="s">
        <v>13006</v>
      </c>
      <c r="E6760" s="194">
        <v>42.969999547803219</v>
      </c>
      <c r="F6760" s="254"/>
      <c r="G6760" s="255"/>
      <c r="H6760" s="255"/>
      <c r="I6760" s="210">
        <v>142.05000481418921</v>
      </c>
    </row>
    <row r="6761" spans="1:9" x14ac:dyDescent="0.25">
      <c r="A6761" s="208" t="s">
        <v>8809</v>
      </c>
      <c r="B6761" s="208" t="s">
        <v>13007</v>
      </c>
      <c r="C6761" s="208" t="s">
        <v>10828</v>
      </c>
      <c r="D6761" s="208" t="s">
        <v>13008</v>
      </c>
      <c r="E6761" s="194">
        <v>13.679999961273349</v>
      </c>
      <c r="F6761" s="254"/>
      <c r="G6761" s="255"/>
      <c r="H6761" s="255"/>
      <c r="I6761" s="210">
        <v>142.05000481418921</v>
      </c>
    </row>
    <row r="6762" spans="1:9" x14ac:dyDescent="0.25">
      <c r="A6762" s="208" t="s">
        <v>8809</v>
      </c>
      <c r="B6762" s="208" t="s">
        <v>13009</v>
      </c>
      <c r="C6762" s="208" t="s">
        <v>10828</v>
      </c>
      <c r="D6762" s="208" t="s">
        <v>11918</v>
      </c>
      <c r="E6762" s="194">
        <v>3.6499999615890562</v>
      </c>
      <c r="F6762" s="254"/>
      <c r="G6762" s="255"/>
      <c r="H6762" s="255"/>
      <c r="I6762" s="210">
        <v>14.940000506756761</v>
      </c>
    </row>
    <row r="6763" spans="1:9" x14ac:dyDescent="0.25">
      <c r="A6763" s="208" t="s">
        <v>8809</v>
      </c>
      <c r="B6763" s="208" t="s">
        <v>13010</v>
      </c>
      <c r="C6763" s="208" t="s">
        <v>10828</v>
      </c>
      <c r="D6763" s="208" t="s">
        <v>12425</v>
      </c>
      <c r="E6763" s="194">
        <v>2.1314000301878449</v>
      </c>
      <c r="F6763" s="254"/>
      <c r="G6763" s="255"/>
      <c r="H6763" s="255"/>
      <c r="I6763" s="210">
        <v>97.660003293918919</v>
      </c>
    </row>
    <row r="6764" spans="1:9" x14ac:dyDescent="0.25">
      <c r="A6764" s="208" t="s">
        <v>8809</v>
      </c>
      <c r="B6764" s="208" t="s">
        <v>13011</v>
      </c>
      <c r="C6764" s="208" t="s">
        <v>10828</v>
      </c>
      <c r="D6764" s="208" t="s">
        <v>12243</v>
      </c>
      <c r="E6764" s="194">
        <v>13.44999996369377</v>
      </c>
      <c r="F6764" s="254"/>
      <c r="G6764" s="255"/>
      <c r="H6764" s="255"/>
      <c r="I6764" s="210">
        <v>293.44000988175679</v>
      </c>
    </row>
    <row r="6765" spans="1:9" x14ac:dyDescent="0.25">
      <c r="A6765" s="208" t="s">
        <v>8809</v>
      </c>
      <c r="B6765" s="208" t="s">
        <v>13012</v>
      </c>
      <c r="C6765" s="208" t="s">
        <v>10828</v>
      </c>
      <c r="D6765" s="208" t="s">
        <v>13013</v>
      </c>
      <c r="E6765" s="253">
        <v>182.2399999764273</v>
      </c>
      <c r="F6765" s="245"/>
      <c r="G6765" s="245"/>
      <c r="H6765" s="245"/>
      <c r="I6765" s="210">
        <v>114.2700038851351</v>
      </c>
    </row>
    <row r="6766" spans="1:9" x14ac:dyDescent="0.25">
      <c r="A6766" s="208" t="s">
        <v>8809</v>
      </c>
      <c r="B6766" s="208" t="s">
        <v>13014</v>
      </c>
      <c r="C6766" s="208" t="s">
        <v>10828</v>
      </c>
      <c r="D6766" s="208" t="s">
        <v>13015</v>
      </c>
      <c r="E6766" s="194">
        <v>95.770000044514603</v>
      </c>
      <c r="F6766" s="254"/>
      <c r="G6766" s="255"/>
      <c r="H6766" s="255"/>
      <c r="I6766" s="210">
        <v>182.24000616554051</v>
      </c>
    </row>
    <row r="6767" spans="1:9" x14ac:dyDescent="0.25">
      <c r="A6767" s="208" t="s">
        <v>8809</v>
      </c>
      <c r="B6767" s="208" t="s">
        <v>13016</v>
      </c>
      <c r="C6767" s="208" t="s">
        <v>10828</v>
      </c>
      <c r="D6767" s="208" t="s">
        <v>13017</v>
      </c>
      <c r="E6767" s="194">
        <v>7.5758002885998392</v>
      </c>
      <c r="F6767" s="254"/>
      <c r="G6767" s="255"/>
      <c r="H6767" s="255"/>
      <c r="I6767" s="210">
        <v>56.040001858108113</v>
      </c>
    </row>
    <row r="6768" spans="1:9" x14ac:dyDescent="0.25">
      <c r="A6768" s="208" t="s">
        <v>8809</v>
      </c>
      <c r="B6768" s="208" t="s">
        <v>13018</v>
      </c>
      <c r="C6768" s="208" t="s">
        <v>10828</v>
      </c>
      <c r="D6768" s="208" t="s">
        <v>12906</v>
      </c>
      <c r="E6768" s="253">
        <v>9.7100025287029462E-2</v>
      </c>
      <c r="F6768" s="245"/>
      <c r="G6768" s="245"/>
      <c r="H6768" s="245"/>
      <c r="I6768" s="210">
        <v>293.27000988175678</v>
      </c>
    </row>
    <row r="6769" spans="1:9" x14ac:dyDescent="0.25">
      <c r="A6769" s="208" t="s">
        <v>8809</v>
      </c>
      <c r="B6769" s="208" t="s">
        <v>13019</v>
      </c>
      <c r="C6769" s="208" t="s">
        <v>10828</v>
      </c>
      <c r="D6769" s="208" t="s">
        <v>12906</v>
      </c>
      <c r="E6769" s="194">
        <v>6.1646999614343594</v>
      </c>
      <c r="F6769" s="254"/>
      <c r="G6769" s="255"/>
      <c r="H6769" s="255"/>
      <c r="I6769" s="210">
        <v>314.36001064189179</v>
      </c>
    </row>
    <row r="6770" spans="1:9" x14ac:dyDescent="0.25">
      <c r="A6770" s="208" t="s">
        <v>8809</v>
      </c>
      <c r="B6770" s="208" t="s">
        <v>13020</v>
      </c>
      <c r="C6770" s="208" t="s">
        <v>10828</v>
      </c>
      <c r="D6770" s="208" t="s">
        <v>12906</v>
      </c>
      <c r="E6770" s="194">
        <v>4.5418994523346541</v>
      </c>
      <c r="F6770" s="254"/>
      <c r="G6770" s="255"/>
      <c r="H6770" s="255"/>
      <c r="I6770" s="210">
        <v>40.190001351351363</v>
      </c>
    </row>
    <row r="6771" spans="1:9" x14ac:dyDescent="0.25">
      <c r="A6771" s="208" t="s">
        <v>8809</v>
      </c>
      <c r="B6771" s="208" t="s">
        <v>13021</v>
      </c>
      <c r="C6771" s="208" t="s">
        <v>10828</v>
      </c>
      <c r="D6771" s="208" t="s">
        <v>13022</v>
      </c>
      <c r="E6771" s="194">
        <v>17.236495477648031</v>
      </c>
      <c r="F6771" s="254"/>
      <c r="G6771" s="255"/>
      <c r="H6771" s="255"/>
      <c r="I6771" s="210">
        <v>54.130001858108109</v>
      </c>
    </row>
    <row r="6772" spans="1:9" x14ac:dyDescent="0.25">
      <c r="A6772" s="208" t="s">
        <v>8809</v>
      </c>
      <c r="B6772" s="208" t="s">
        <v>13023</v>
      </c>
      <c r="C6772" s="208" t="s">
        <v>10828</v>
      </c>
      <c r="D6772" s="208" t="s">
        <v>13024</v>
      </c>
      <c r="E6772" s="194">
        <v>2.8499999700078931</v>
      </c>
      <c r="F6772" s="254"/>
      <c r="G6772" s="255"/>
      <c r="H6772" s="255"/>
      <c r="I6772" s="210">
        <v>47.26000160472973</v>
      </c>
    </row>
    <row r="6773" spans="1:9" x14ac:dyDescent="0.25">
      <c r="A6773" s="208" t="s">
        <v>8809</v>
      </c>
      <c r="B6773" s="208" t="s">
        <v>13025</v>
      </c>
      <c r="C6773" s="208" t="s">
        <v>10828</v>
      </c>
      <c r="D6773" s="208" t="s">
        <v>13024</v>
      </c>
      <c r="E6773" s="194">
        <v>3.736499934369903</v>
      </c>
      <c r="F6773" s="254"/>
      <c r="G6773" s="255"/>
      <c r="H6773" s="255"/>
      <c r="I6773" s="210">
        <v>40.190001351351363</v>
      </c>
    </row>
    <row r="6774" spans="1:9" x14ac:dyDescent="0.25">
      <c r="A6774" s="208" t="s">
        <v>8809</v>
      </c>
      <c r="B6774" s="208" t="s">
        <v>13026</v>
      </c>
      <c r="C6774" s="208" t="s">
        <v>10828</v>
      </c>
      <c r="D6774" s="208" t="s">
        <v>13024</v>
      </c>
      <c r="E6774" s="253">
        <v>2.113999977753223</v>
      </c>
      <c r="F6774" s="245"/>
      <c r="G6774" s="245"/>
      <c r="H6774" s="245"/>
      <c r="I6774" s="210">
        <v>314.36001064189179</v>
      </c>
    </row>
    <row r="6775" spans="1:9" x14ac:dyDescent="0.25">
      <c r="A6775" s="208" t="s">
        <v>8809</v>
      </c>
      <c r="B6775" s="208" t="s">
        <v>13027</v>
      </c>
      <c r="C6775" s="208" t="s">
        <v>10828</v>
      </c>
      <c r="D6775" s="208" t="s">
        <v>13028</v>
      </c>
      <c r="E6775" s="253">
        <v>0.68799999275980006</v>
      </c>
      <c r="F6775" s="245"/>
      <c r="G6775" s="245"/>
      <c r="H6775" s="245"/>
      <c r="I6775" s="210">
        <v>29.10000101351352</v>
      </c>
    </row>
    <row r="6776" spans="1:9" x14ac:dyDescent="0.25">
      <c r="A6776" s="208" t="s">
        <v>8809</v>
      </c>
      <c r="B6776" s="208" t="s">
        <v>13029</v>
      </c>
      <c r="C6776" s="208" t="s">
        <v>10828</v>
      </c>
      <c r="D6776" s="208" t="s">
        <v>13030</v>
      </c>
      <c r="E6776" s="194">
        <v>17.710719098019268</v>
      </c>
      <c r="F6776" s="254"/>
      <c r="G6776" s="255"/>
      <c r="H6776" s="255"/>
      <c r="I6776" s="210">
        <v>0.08</v>
      </c>
    </row>
    <row r="6777" spans="1:9" x14ac:dyDescent="0.25">
      <c r="A6777" s="208" t="s">
        <v>8809</v>
      </c>
      <c r="B6777" s="208" t="s">
        <v>13031</v>
      </c>
      <c r="C6777" s="208" t="s">
        <v>10828</v>
      </c>
      <c r="D6777" s="208" t="s">
        <v>13032</v>
      </c>
      <c r="E6777" s="194">
        <v>42.944856269983092</v>
      </c>
      <c r="F6777" s="254"/>
      <c r="G6777" s="255"/>
      <c r="H6777" s="255"/>
      <c r="I6777" s="210">
        <v>30.88000101351351</v>
      </c>
    </row>
    <row r="6778" spans="1:9" x14ac:dyDescent="0.25">
      <c r="A6778" s="208" t="s">
        <v>8809</v>
      </c>
      <c r="B6778" s="208" t="s">
        <v>13033</v>
      </c>
      <c r="C6778" s="208" t="s">
        <v>10828</v>
      </c>
      <c r="D6778" s="208" t="s">
        <v>12358</v>
      </c>
      <c r="E6778" s="194">
        <v>42.944856269983092</v>
      </c>
      <c r="F6778" s="254"/>
      <c r="G6778" s="255"/>
      <c r="H6778" s="255"/>
      <c r="I6778" s="210">
        <v>0.33</v>
      </c>
    </row>
    <row r="6779" spans="1:9" x14ac:dyDescent="0.25">
      <c r="A6779" s="208" t="s">
        <v>8809</v>
      </c>
      <c r="B6779" s="208" t="s">
        <v>13034</v>
      </c>
      <c r="C6779" s="208" t="s">
        <v>10828</v>
      </c>
      <c r="D6779" s="208" t="s">
        <v>13035</v>
      </c>
      <c r="E6779" s="194">
        <v>17.25708395414803</v>
      </c>
      <c r="F6779" s="254"/>
      <c r="G6779" s="255"/>
      <c r="H6779" s="255"/>
      <c r="I6779" s="210">
        <v>5.2500001689189197</v>
      </c>
    </row>
    <row r="6780" spans="1:9" x14ac:dyDescent="0.25">
      <c r="A6780" s="208" t="s">
        <v>8809</v>
      </c>
      <c r="B6780" s="208" t="s">
        <v>13036</v>
      </c>
      <c r="C6780" s="208" t="s">
        <v>10828</v>
      </c>
      <c r="D6780" s="208" t="s">
        <v>13037</v>
      </c>
      <c r="E6780" s="194">
        <v>17.236495477648031</v>
      </c>
      <c r="F6780" s="254"/>
      <c r="G6780" s="255"/>
      <c r="H6780" s="255"/>
      <c r="I6780" s="210">
        <v>15.020000506756761</v>
      </c>
    </row>
    <row r="6781" spans="1:9" x14ac:dyDescent="0.25">
      <c r="A6781" s="208" t="s">
        <v>8809</v>
      </c>
      <c r="B6781" s="208" t="s">
        <v>13038</v>
      </c>
      <c r="C6781" s="208" t="s">
        <v>10828</v>
      </c>
      <c r="D6781" s="208" t="s">
        <v>13039</v>
      </c>
      <c r="E6781" s="194">
        <v>2.3999999747434888</v>
      </c>
      <c r="F6781" s="254"/>
      <c r="G6781" s="255"/>
      <c r="H6781" s="255"/>
      <c r="I6781" s="210">
        <v>3.9900001689189191</v>
      </c>
    </row>
    <row r="6782" spans="1:9" x14ac:dyDescent="0.25">
      <c r="A6782" s="208" t="s">
        <v>8809</v>
      </c>
      <c r="B6782" s="208" t="s">
        <v>13040</v>
      </c>
      <c r="C6782" s="208" t="s">
        <v>10828</v>
      </c>
      <c r="D6782" s="208" t="s">
        <v>12208</v>
      </c>
      <c r="E6782" s="253">
        <v>20.103000051533812</v>
      </c>
      <c r="F6782" s="245"/>
      <c r="G6782" s="245"/>
      <c r="H6782" s="245"/>
      <c r="I6782" s="210">
        <v>95.000003209459464</v>
      </c>
    </row>
    <row r="6783" spans="1:9" x14ac:dyDescent="0.25">
      <c r="A6783" s="208" t="s">
        <v>8809</v>
      </c>
      <c r="B6783" s="208" t="s">
        <v>13041</v>
      </c>
      <c r="C6783" s="208" t="s">
        <v>10828</v>
      </c>
      <c r="D6783" s="208" t="s">
        <v>13042</v>
      </c>
      <c r="E6783" s="253">
        <v>20.0499997890029</v>
      </c>
      <c r="F6783" s="245"/>
      <c r="G6783" s="245"/>
      <c r="H6783" s="245"/>
      <c r="I6783" s="210">
        <v>3.7900001689189189</v>
      </c>
    </row>
    <row r="6784" spans="1:9" x14ac:dyDescent="0.25">
      <c r="A6784" s="208" t="s">
        <v>8809</v>
      </c>
      <c r="B6784" s="208" t="s">
        <v>13043</v>
      </c>
      <c r="C6784" s="208" t="s">
        <v>10828</v>
      </c>
      <c r="D6784" s="208" t="s">
        <v>13044</v>
      </c>
      <c r="E6784" s="194">
        <v>1.569999983478032</v>
      </c>
      <c r="F6784" s="254"/>
      <c r="G6784" s="255"/>
      <c r="H6784" s="255"/>
      <c r="I6784" s="210">
        <v>44.810001520270269</v>
      </c>
    </row>
    <row r="6785" spans="1:9" x14ac:dyDescent="0.25">
      <c r="A6785" s="208" t="s">
        <v>8809</v>
      </c>
      <c r="B6785" s="208" t="s">
        <v>13045</v>
      </c>
      <c r="C6785" s="208" t="s">
        <v>12300</v>
      </c>
      <c r="D6785" s="208" t="s">
        <v>13046</v>
      </c>
      <c r="E6785" s="194">
        <v>5.2800000496711386</v>
      </c>
      <c r="F6785" s="254"/>
      <c r="G6785" s="255"/>
      <c r="H6785" s="255"/>
      <c r="I6785" s="210">
        <v>2.7700000844594599</v>
      </c>
    </row>
    <row r="6786" spans="1:9" x14ac:dyDescent="0.25">
      <c r="A6786" s="208" t="s">
        <v>8809</v>
      </c>
      <c r="B6786" s="208" t="s">
        <v>13045</v>
      </c>
      <c r="C6786" s="208" t="s">
        <v>10828</v>
      </c>
      <c r="D6786" s="208" t="s">
        <v>13046</v>
      </c>
      <c r="E6786" s="253">
        <v>0.48660004749697389</v>
      </c>
      <c r="F6786" s="245"/>
      <c r="G6786" s="245"/>
      <c r="H6786" s="245"/>
      <c r="I6786" s="210">
        <v>2.310000084459459</v>
      </c>
    </row>
    <row r="6787" spans="1:9" x14ac:dyDescent="0.25">
      <c r="A6787" s="208" t="s">
        <v>8809</v>
      </c>
      <c r="B6787" s="208" t="s">
        <v>13047</v>
      </c>
      <c r="C6787" s="208" t="s">
        <v>10828</v>
      </c>
      <c r="D6787" s="208" t="s">
        <v>13048</v>
      </c>
      <c r="E6787" s="253"/>
      <c r="F6787" s="245"/>
      <c r="G6787" s="245"/>
      <c r="H6787" s="245"/>
      <c r="I6787" s="210">
        <v>0.05</v>
      </c>
    </row>
    <row r="6788" spans="1:9" x14ac:dyDescent="0.25">
      <c r="A6788" s="208" t="s">
        <v>8809</v>
      </c>
      <c r="B6788" s="208" t="s">
        <v>13049</v>
      </c>
      <c r="C6788" s="208" t="s">
        <v>10828</v>
      </c>
      <c r="D6788" s="208" t="s">
        <v>11747</v>
      </c>
      <c r="E6788" s="253"/>
      <c r="F6788" s="245"/>
      <c r="G6788" s="245"/>
      <c r="H6788" s="245"/>
      <c r="I6788" s="210">
        <v>139.5700047297297</v>
      </c>
    </row>
    <row r="6789" spans="1:9" x14ac:dyDescent="0.25">
      <c r="A6789" s="208" t="s">
        <v>8809</v>
      </c>
      <c r="B6789" s="208" t="s">
        <v>13050</v>
      </c>
      <c r="C6789" s="208" t="s">
        <v>10828</v>
      </c>
      <c r="D6789" s="208" t="s">
        <v>11747</v>
      </c>
      <c r="E6789" s="194">
        <v>3.043388549924877</v>
      </c>
      <c r="F6789" s="254"/>
      <c r="G6789" s="255"/>
      <c r="H6789" s="255"/>
      <c r="I6789" s="210">
        <v>13.3000004222973</v>
      </c>
    </row>
    <row r="6790" spans="1:9" x14ac:dyDescent="0.25">
      <c r="A6790" s="208" t="s">
        <v>8809</v>
      </c>
      <c r="B6790" s="208" t="s">
        <v>13051</v>
      </c>
      <c r="C6790" s="208" t="s">
        <v>10828</v>
      </c>
      <c r="D6790" s="208" t="s">
        <v>11747</v>
      </c>
      <c r="E6790" s="253">
        <v>1.069999988739806</v>
      </c>
      <c r="F6790" s="245"/>
      <c r="G6790" s="245"/>
      <c r="H6790" s="245"/>
      <c r="I6790" s="210">
        <v>119.5700040540541</v>
      </c>
    </row>
    <row r="6791" spans="1:9" x14ac:dyDescent="0.25">
      <c r="A6791" s="208" t="s">
        <v>8809</v>
      </c>
      <c r="B6791" s="208" t="s">
        <v>13052</v>
      </c>
      <c r="C6791" s="208" t="s">
        <v>10828</v>
      </c>
      <c r="D6791" s="208" t="s">
        <v>11747</v>
      </c>
      <c r="E6791" s="194">
        <v>39.340000006945537</v>
      </c>
      <c r="F6791" s="254"/>
      <c r="G6791" s="255"/>
      <c r="H6791" s="255"/>
      <c r="I6791" s="210">
        <v>223.2000075168919</v>
      </c>
    </row>
    <row r="6792" spans="1:9" x14ac:dyDescent="0.25">
      <c r="A6792" s="208" t="s">
        <v>8809</v>
      </c>
      <c r="B6792" s="208" t="s">
        <v>13053</v>
      </c>
      <c r="C6792" s="208" t="s">
        <v>10828</v>
      </c>
      <c r="D6792" s="208" t="s">
        <v>12639</v>
      </c>
      <c r="E6792" s="253">
        <v>557.50000002630895</v>
      </c>
      <c r="F6792" s="245"/>
      <c r="G6792" s="245"/>
      <c r="H6792" s="245"/>
      <c r="I6792" s="210">
        <v>2.3800000844594589</v>
      </c>
    </row>
    <row r="6793" spans="1:9" x14ac:dyDescent="0.25">
      <c r="A6793" s="208" t="s">
        <v>8809</v>
      </c>
      <c r="B6793" s="208" t="s">
        <v>13054</v>
      </c>
      <c r="C6793" s="208" t="s">
        <v>10828</v>
      </c>
      <c r="D6793" s="208" t="s">
        <v>13055</v>
      </c>
      <c r="E6793" s="253">
        <v>6.3296000386256246</v>
      </c>
      <c r="F6793" s="245"/>
      <c r="G6793" s="245"/>
      <c r="H6793" s="245"/>
      <c r="I6793" s="210">
        <v>0.64</v>
      </c>
    </row>
    <row r="6794" spans="1:9" x14ac:dyDescent="0.25">
      <c r="A6794" s="208" t="s">
        <v>8809</v>
      </c>
      <c r="B6794" s="208" t="s">
        <v>13056</v>
      </c>
      <c r="C6794" s="208" t="s">
        <v>10828</v>
      </c>
      <c r="D6794" s="208" t="s">
        <v>11747</v>
      </c>
      <c r="E6794" s="253">
        <v>176.28000003914761</v>
      </c>
      <c r="F6794" s="245"/>
      <c r="G6794" s="245"/>
      <c r="H6794" s="255"/>
      <c r="I6794" s="210">
        <v>22.54000076013514</v>
      </c>
    </row>
    <row r="6795" spans="1:9" x14ac:dyDescent="0.25">
      <c r="A6795" s="208" t="s">
        <v>8809</v>
      </c>
      <c r="B6795" s="208" t="s">
        <v>13057</v>
      </c>
      <c r="C6795" s="208" t="s">
        <v>10828</v>
      </c>
      <c r="D6795" s="208" t="s">
        <v>13058</v>
      </c>
      <c r="E6795" s="194">
        <v>0.1199999987371744</v>
      </c>
      <c r="F6795" s="254"/>
      <c r="G6795" s="255"/>
      <c r="H6795" s="255"/>
      <c r="I6795" s="210">
        <v>0.22</v>
      </c>
    </row>
    <row r="6796" spans="1:9" x14ac:dyDescent="0.25">
      <c r="A6796" s="208" t="s">
        <v>8809</v>
      </c>
      <c r="B6796" s="208" t="s">
        <v>13059</v>
      </c>
      <c r="C6796" s="208" t="s">
        <v>10828</v>
      </c>
      <c r="D6796" s="208" t="s">
        <v>13042</v>
      </c>
      <c r="E6796" s="253">
        <v>0.85999999094975021</v>
      </c>
      <c r="F6796" s="245"/>
      <c r="G6796" s="245"/>
      <c r="H6796" s="245"/>
      <c r="I6796" s="210">
        <v>2.7100000844594598</v>
      </c>
    </row>
    <row r="6797" spans="1:9" x14ac:dyDescent="0.25">
      <c r="A6797" s="208" t="s">
        <v>8809</v>
      </c>
      <c r="B6797" s="208" t="s">
        <v>13060</v>
      </c>
      <c r="C6797" s="208" t="s">
        <v>10828</v>
      </c>
      <c r="D6797" s="208" t="s">
        <v>13042</v>
      </c>
      <c r="E6797" s="194">
        <v>42.944856269983092</v>
      </c>
      <c r="F6797" s="254"/>
      <c r="G6797" s="255"/>
      <c r="H6797" s="255"/>
      <c r="I6797" s="210">
        <v>2.2800000844594601</v>
      </c>
    </row>
    <row r="6798" spans="1:9" x14ac:dyDescent="0.25">
      <c r="A6798" s="208" t="s">
        <v>8809</v>
      </c>
      <c r="B6798" s="208" t="s">
        <v>13061</v>
      </c>
      <c r="C6798" s="208" t="s">
        <v>10828</v>
      </c>
      <c r="D6798" s="208" t="s">
        <v>13062</v>
      </c>
      <c r="E6798" s="194">
        <v>341.78999998116291</v>
      </c>
      <c r="F6798" s="254"/>
      <c r="G6798" s="255"/>
      <c r="H6798" s="255"/>
      <c r="I6798" s="210">
        <v>0.39</v>
      </c>
    </row>
    <row r="6799" spans="1:9" x14ac:dyDescent="0.25">
      <c r="A6799" s="208" t="s">
        <v>8809</v>
      </c>
      <c r="B6799" s="208" t="s">
        <v>13063</v>
      </c>
      <c r="C6799" s="208" t="s">
        <v>10828</v>
      </c>
      <c r="D6799" s="208" t="s">
        <v>13064</v>
      </c>
      <c r="E6799" s="253">
        <v>0.35999999621152329</v>
      </c>
      <c r="F6799" s="245"/>
      <c r="G6799" s="245"/>
      <c r="H6799" s="245"/>
      <c r="I6799" s="210">
        <v>0.8</v>
      </c>
    </row>
    <row r="6800" spans="1:9" x14ac:dyDescent="0.25">
      <c r="A6800" s="208" t="s">
        <v>8809</v>
      </c>
      <c r="B6800" s="208" t="s">
        <v>13065</v>
      </c>
      <c r="C6800" s="208" t="s">
        <v>10828</v>
      </c>
      <c r="D6800" s="208" t="s">
        <v>13066</v>
      </c>
      <c r="E6800" s="194">
        <v>3.2299999660089451</v>
      </c>
      <c r="F6800" s="254"/>
      <c r="G6800" s="255"/>
      <c r="H6800" s="255"/>
      <c r="I6800" s="210">
        <v>10.750000337837839</v>
      </c>
    </row>
    <row r="6801" spans="1:9" x14ac:dyDescent="0.25">
      <c r="A6801" s="208" t="s">
        <v>8809</v>
      </c>
      <c r="B6801" s="208" t="s">
        <v>13067</v>
      </c>
      <c r="C6801" s="208" t="s">
        <v>10828</v>
      </c>
      <c r="D6801" s="208" t="s">
        <v>11750</v>
      </c>
      <c r="E6801" s="194">
        <v>12.758900049893191</v>
      </c>
      <c r="F6801" s="254"/>
      <c r="G6801" s="255"/>
      <c r="H6801" s="255"/>
      <c r="I6801" s="210">
        <v>2.7300000844594599</v>
      </c>
    </row>
    <row r="6802" spans="1:9" x14ac:dyDescent="0.25">
      <c r="A6802" s="208" t="s">
        <v>8809</v>
      </c>
      <c r="B6802" s="208" t="s">
        <v>13068</v>
      </c>
      <c r="C6802" s="208" t="s">
        <v>10828</v>
      </c>
      <c r="D6802" s="208" t="s">
        <v>13069</v>
      </c>
      <c r="E6802" s="194">
        <v>2.1199999776900822</v>
      </c>
      <c r="F6802" s="254"/>
      <c r="G6802" s="255"/>
      <c r="H6802" s="255"/>
      <c r="I6802" s="210">
        <v>1.250000084459459</v>
      </c>
    </row>
    <row r="6803" spans="1:9" x14ac:dyDescent="0.25">
      <c r="A6803" s="208" t="s">
        <v>8809</v>
      </c>
      <c r="B6803" s="208" t="s">
        <v>13070</v>
      </c>
      <c r="C6803" s="208" t="s">
        <v>10828</v>
      </c>
      <c r="D6803" s="208" t="s">
        <v>12670</v>
      </c>
      <c r="E6803" s="194">
        <v>3.2381041490333691</v>
      </c>
      <c r="F6803" s="254"/>
      <c r="G6803" s="255"/>
      <c r="H6803" s="255"/>
      <c r="I6803" s="210">
        <v>27.860000929054049</v>
      </c>
    </row>
    <row r="6804" spans="1:9" x14ac:dyDescent="0.25">
      <c r="A6804" s="208" t="s">
        <v>8809</v>
      </c>
      <c r="B6804" s="208" t="s">
        <v>13071</v>
      </c>
      <c r="C6804" s="208" t="s">
        <v>10828</v>
      </c>
      <c r="D6804" s="208" t="s">
        <v>12518</v>
      </c>
      <c r="E6804" s="253">
        <v>0.37999999600105239</v>
      </c>
      <c r="F6804" s="245"/>
      <c r="G6804" s="245"/>
      <c r="H6804" s="245"/>
      <c r="I6804" s="210">
        <v>16088.600540540539</v>
      </c>
    </row>
    <row r="6805" spans="1:9" x14ac:dyDescent="0.25">
      <c r="A6805" s="208" t="s">
        <v>8809</v>
      </c>
      <c r="B6805" s="208" t="s">
        <v>13076</v>
      </c>
      <c r="C6805" s="208" t="s">
        <v>10828</v>
      </c>
      <c r="D6805" s="208" t="s">
        <v>12733</v>
      </c>
      <c r="E6805" s="194">
        <v>43.639999961694294</v>
      </c>
      <c r="F6805" s="254"/>
      <c r="G6805" s="255"/>
      <c r="H6805" s="255"/>
      <c r="I6805" s="210">
        <v>468.06001579391892</v>
      </c>
    </row>
    <row r="6806" spans="1:9" x14ac:dyDescent="0.25">
      <c r="A6806" s="208" t="s">
        <v>8809</v>
      </c>
      <c r="B6806" s="208" t="s">
        <v>13077</v>
      </c>
      <c r="C6806" s="208" t="s">
        <v>10828</v>
      </c>
      <c r="D6806" s="208" t="s">
        <v>13078</v>
      </c>
      <c r="E6806" s="253">
        <v>43.592838267899623</v>
      </c>
      <c r="F6806" s="245"/>
      <c r="G6806" s="245"/>
      <c r="H6806" s="245"/>
      <c r="I6806" s="210">
        <v>3.1900000844594598</v>
      </c>
    </row>
    <row r="6807" spans="1:9" x14ac:dyDescent="0.25">
      <c r="A6807" s="208" t="s">
        <v>8809</v>
      </c>
      <c r="B6807" s="208" t="s">
        <v>13079</v>
      </c>
      <c r="C6807" s="208" t="s">
        <v>10828</v>
      </c>
      <c r="D6807" s="208" t="s">
        <v>13080</v>
      </c>
      <c r="E6807" s="194">
        <v>3.559642161961146</v>
      </c>
      <c r="F6807" s="254"/>
      <c r="G6807" s="255"/>
      <c r="H6807" s="255"/>
      <c r="I6807" s="210">
        <v>2.85000008445946</v>
      </c>
    </row>
    <row r="6808" spans="1:9" x14ac:dyDescent="0.25">
      <c r="A6808" s="208" t="s">
        <v>8809</v>
      </c>
      <c r="B6808" s="208" t="s">
        <v>13081</v>
      </c>
      <c r="C6808" s="208" t="s">
        <v>10828</v>
      </c>
      <c r="D6808" s="208" t="s">
        <v>12735</v>
      </c>
      <c r="E6808" s="194">
        <v>3.55791682654126</v>
      </c>
      <c r="F6808" s="254"/>
      <c r="G6808" s="255"/>
      <c r="H6808" s="255"/>
      <c r="I6808" s="210">
        <v>9.820000337837838</v>
      </c>
    </row>
    <row r="6809" spans="1:9" x14ac:dyDescent="0.25">
      <c r="A6809" s="208" t="s">
        <v>8809</v>
      </c>
      <c r="B6809" s="208" t="s">
        <v>13082</v>
      </c>
      <c r="C6809" s="208" t="s">
        <v>10828</v>
      </c>
      <c r="D6809" s="208" t="s">
        <v>13083</v>
      </c>
      <c r="E6809" s="253">
        <v>0.49999999473822693</v>
      </c>
      <c r="F6809" s="245"/>
      <c r="G6809" s="245"/>
      <c r="H6809" s="245"/>
      <c r="I6809" s="210">
        <v>22.29000076013514</v>
      </c>
    </row>
    <row r="6810" spans="1:9" x14ac:dyDescent="0.25">
      <c r="A6810" s="208" t="s">
        <v>8809</v>
      </c>
      <c r="B6810" s="208" t="s">
        <v>13084</v>
      </c>
      <c r="C6810" s="208" t="s">
        <v>10828</v>
      </c>
      <c r="D6810" s="208" t="s">
        <v>12790</v>
      </c>
      <c r="E6810" s="253">
        <v>2.1599999772691399E-2</v>
      </c>
      <c r="F6810" s="245"/>
      <c r="G6810" s="245"/>
      <c r="H6810" s="245"/>
      <c r="I6810" s="210">
        <v>3.43000008445946</v>
      </c>
    </row>
    <row r="6811" spans="1:9" x14ac:dyDescent="0.25">
      <c r="A6811" s="208" t="s">
        <v>8809</v>
      </c>
      <c r="B6811" s="208" t="s">
        <v>13088</v>
      </c>
      <c r="C6811" s="208" t="s">
        <v>10828</v>
      </c>
      <c r="D6811" s="208" t="s">
        <v>13089</v>
      </c>
      <c r="E6811" s="253">
        <v>3.55791682654126</v>
      </c>
      <c r="F6811" s="245"/>
      <c r="G6811" s="245"/>
      <c r="H6811" s="255"/>
      <c r="I6811" s="210">
        <v>1.63000008445946</v>
      </c>
    </row>
    <row r="6812" spans="1:9" x14ac:dyDescent="0.25">
      <c r="A6812" s="208" t="s">
        <v>8809</v>
      </c>
      <c r="B6812" s="208" t="s">
        <v>13090</v>
      </c>
      <c r="C6812" s="208" t="s">
        <v>10828</v>
      </c>
      <c r="D6812" s="208" t="s">
        <v>11750</v>
      </c>
      <c r="E6812" s="194">
        <v>3.55791682654126</v>
      </c>
      <c r="F6812" s="254"/>
      <c r="G6812" s="255"/>
      <c r="H6812" s="255"/>
      <c r="I6812" s="210">
        <v>3.7200000844594601</v>
      </c>
    </row>
    <row r="6813" spans="1:9" x14ac:dyDescent="0.25">
      <c r="A6813" s="208" t="s">
        <v>8809</v>
      </c>
      <c r="B6813" s="208" t="s">
        <v>13091</v>
      </c>
      <c r="C6813" s="208" t="s">
        <v>10828</v>
      </c>
      <c r="D6813" s="208" t="s">
        <v>13092</v>
      </c>
      <c r="E6813" s="194">
        <v>3.55791682654126</v>
      </c>
      <c r="F6813" s="254"/>
      <c r="G6813" s="255"/>
      <c r="H6813" s="255"/>
      <c r="I6813" s="210">
        <v>32.970001097972983</v>
      </c>
    </row>
    <row r="6814" spans="1:9" x14ac:dyDescent="0.25">
      <c r="A6814" s="208" t="s">
        <v>8809</v>
      </c>
      <c r="B6814" s="208" t="s">
        <v>13093</v>
      </c>
      <c r="C6814" s="208" t="s">
        <v>10828</v>
      </c>
      <c r="D6814" s="208" t="s">
        <v>13092</v>
      </c>
      <c r="E6814" s="194">
        <v>3.55791682654126</v>
      </c>
      <c r="F6814" s="254"/>
      <c r="G6814" s="255"/>
      <c r="H6814" s="255"/>
      <c r="I6814" s="210">
        <v>33.650001097972982</v>
      </c>
    </row>
    <row r="6815" spans="1:9" x14ac:dyDescent="0.25">
      <c r="A6815" s="208" t="s">
        <v>8809</v>
      </c>
      <c r="B6815" s="208" t="s">
        <v>13094</v>
      </c>
      <c r="C6815" s="208" t="s">
        <v>10828</v>
      </c>
      <c r="D6815" s="208" t="s">
        <v>12264</v>
      </c>
      <c r="E6815" s="194">
        <v>3.55791682654126</v>
      </c>
      <c r="F6815" s="254"/>
      <c r="G6815" s="255"/>
      <c r="H6815" s="255"/>
      <c r="I6815" s="210">
        <v>1.69000008445946</v>
      </c>
    </row>
    <row r="6816" spans="1:9" x14ac:dyDescent="0.25">
      <c r="A6816" s="208" t="s">
        <v>8809</v>
      </c>
      <c r="B6816" s="208" t="s">
        <v>13095</v>
      </c>
      <c r="C6816" s="208" t="s">
        <v>10828</v>
      </c>
      <c r="D6816" s="208" t="s">
        <v>13096</v>
      </c>
      <c r="E6816" s="194">
        <v>6.1000000410418309</v>
      </c>
      <c r="F6816" s="254"/>
      <c r="G6816" s="255"/>
      <c r="H6816" s="255"/>
      <c r="I6816" s="210">
        <v>2.540000084459459</v>
      </c>
    </row>
    <row r="6817" spans="1:9" x14ac:dyDescent="0.25">
      <c r="A6817" s="208" t="s">
        <v>8809</v>
      </c>
      <c r="B6817" s="208" t="s">
        <v>13100</v>
      </c>
      <c r="C6817" s="208" t="s">
        <v>10828</v>
      </c>
      <c r="D6817" s="208" t="s">
        <v>13101</v>
      </c>
      <c r="E6817" s="253">
        <v>188.89000001168111</v>
      </c>
      <c r="F6817" s="245"/>
      <c r="G6817" s="245"/>
      <c r="H6817" s="245"/>
      <c r="I6817" s="210">
        <v>198.74000667229731</v>
      </c>
    </row>
    <row r="6818" spans="1:9" x14ac:dyDescent="0.25">
      <c r="A6818" s="208" t="s">
        <v>8809</v>
      </c>
      <c r="B6818" s="208" t="s">
        <v>13102</v>
      </c>
      <c r="C6818" s="208" t="s">
        <v>10828</v>
      </c>
      <c r="D6818" s="208" t="s">
        <v>11870</v>
      </c>
      <c r="E6818" s="194">
        <v>0.82999999126545654</v>
      </c>
      <c r="F6818" s="254"/>
      <c r="G6818" s="255"/>
      <c r="H6818" s="255"/>
      <c r="I6818" s="210">
        <v>2461.1600831081082</v>
      </c>
    </row>
    <row r="6819" spans="1:9" x14ac:dyDescent="0.25">
      <c r="A6819" s="208" t="s">
        <v>8809</v>
      </c>
      <c r="B6819" s="208" t="s">
        <v>13103</v>
      </c>
      <c r="C6819" s="208" t="s">
        <v>10828</v>
      </c>
      <c r="D6819" s="208" t="s">
        <v>12775</v>
      </c>
      <c r="E6819" s="194">
        <v>3.89506136390359</v>
      </c>
      <c r="F6819" s="254"/>
      <c r="G6819" s="255"/>
      <c r="H6819" s="255"/>
      <c r="I6819" s="210">
        <v>0.47</v>
      </c>
    </row>
    <row r="6820" spans="1:9" x14ac:dyDescent="0.25">
      <c r="A6820" s="208" t="s">
        <v>8809</v>
      </c>
      <c r="B6820" s="208" t="s">
        <v>13104</v>
      </c>
      <c r="C6820" s="208" t="s">
        <v>10828</v>
      </c>
      <c r="D6820" s="208" t="s">
        <v>13105</v>
      </c>
      <c r="E6820" s="194">
        <v>9.5200000050513029</v>
      </c>
      <c r="F6820" s="254"/>
      <c r="G6820" s="255"/>
      <c r="H6820" s="255"/>
      <c r="I6820" s="210">
        <v>0.46</v>
      </c>
    </row>
    <row r="6821" spans="1:9" x14ac:dyDescent="0.25">
      <c r="A6821" s="208" t="s">
        <v>8809</v>
      </c>
      <c r="B6821" s="208" t="s">
        <v>13106</v>
      </c>
      <c r="C6821" s="208" t="s">
        <v>10828</v>
      </c>
      <c r="D6821" s="208" t="s">
        <v>12492</v>
      </c>
      <c r="E6821" s="253">
        <v>473.83999995958959</v>
      </c>
      <c r="F6821" s="245"/>
      <c r="G6821" s="245"/>
      <c r="H6821" s="255"/>
      <c r="I6821" s="210">
        <v>169.96000574324319</v>
      </c>
    </row>
    <row r="6822" spans="1:9" x14ac:dyDescent="0.25">
      <c r="A6822" s="208" t="s">
        <v>8809</v>
      </c>
      <c r="B6822" s="208" t="s">
        <v>13107</v>
      </c>
      <c r="C6822" s="208" t="s">
        <v>10828</v>
      </c>
      <c r="D6822" s="208" t="s">
        <v>12780</v>
      </c>
      <c r="E6822" s="194">
        <v>4.556477405351461</v>
      </c>
      <c r="F6822" s="254"/>
      <c r="G6822" s="255"/>
      <c r="H6822" s="255"/>
      <c r="I6822" s="210">
        <v>287.00000971283782</v>
      </c>
    </row>
    <row r="6823" spans="1:9" x14ac:dyDescent="0.25">
      <c r="A6823" s="208" t="s">
        <v>8809</v>
      </c>
      <c r="B6823" s="208" t="s">
        <v>13112</v>
      </c>
      <c r="C6823" s="208" t="s">
        <v>10828</v>
      </c>
      <c r="D6823" s="208" t="s">
        <v>13111</v>
      </c>
      <c r="E6823" s="253">
        <v>487.79000002325711</v>
      </c>
      <c r="F6823" s="245"/>
      <c r="G6823" s="245"/>
      <c r="H6823" s="245"/>
      <c r="I6823" s="210">
        <v>57.610001942567571</v>
      </c>
    </row>
    <row r="6824" spans="1:9" x14ac:dyDescent="0.25">
      <c r="A6824" s="208" t="s">
        <v>8809</v>
      </c>
      <c r="B6824" s="208" t="s">
        <v>13113</v>
      </c>
      <c r="C6824" s="208" t="s">
        <v>10828</v>
      </c>
      <c r="D6824" s="208" t="s">
        <v>12790</v>
      </c>
      <c r="E6824" s="253">
        <v>4.3244251057676912</v>
      </c>
      <c r="F6824" s="245"/>
      <c r="G6824" s="245"/>
      <c r="H6824" s="245"/>
      <c r="I6824" s="210">
        <v>4.8600001689189192</v>
      </c>
    </row>
    <row r="6825" spans="1:9" x14ac:dyDescent="0.25">
      <c r="A6825" s="208" t="s">
        <v>8809</v>
      </c>
      <c r="B6825" s="208" t="s">
        <v>13124</v>
      </c>
      <c r="C6825" s="208" t="s">
        <v>10828</v>
      </c>
      <c r="D6825" s="208" t="s">
        <v>13125</v>
      </c>
      <c r="E6825" s="253">
        <v>0.25289997102972928</v>
      </c>
      <c r="F6825" s="245"/>
      <c r="G6825" s="245"/>
      <c r="H6825" s="245"/>
      <c r="I6825" s="210">
        <v>1.01</v>
      </c>
    </row>
    <row r="6826" spans="1:9" x14ac:dyDescent="0.25">
      <c r="A6826" s="208" t="s">
        <v>8809</v>
      </c>
      <c r="B6826" s="208" t="s">
        <v>13126</v>
      </c>
      <c r="C6826" s="208" t="s">
        <v>10828</v>
      </c>
      <c r="D6826" s="208" t="s">
        <v>13127</v>
      </c>
      <c r="E6826" s="194">
        <v>3.962551918310425</v>
      </c>
      <c r="F6826" s="254"/>
      <c r="G6826" s="255"/>
      <c r="H6826" s="255"/>
      <c r="I6826" s="210">
        <v>1.69000008445946</v>
      </c>
    </row>
    <row r="6827" spans="1:9" x14ac:dyDescent="0.25">
      <c r="A6827" s="208" t="s">
        <v>8809</v>
      </c>
      <c r="B6827" s="208" t="s">
        <v>13129</v>
      </c>
      <c r="C6827" s="208" t="s">
        <v>10828</v>
      </c>
      <c r="D6827" s="208" t="s">
        <v>12694</v>
      </c>
      <c r="E6827" s="194">
        <v>13.579999962325701</v>
      </c>
      <c r="F6827" s="254"/>
      <c r="G6827" s="255"/>
      <c r="H6827" s="255"/>
      <c r="I6827" s="210">
        <v>3.35000008445946</v>
      </c>
    </row>
    <row r="6828" spans="1:9" x14ac:dyDescent="0.25">
      <c r="A6828" s="208" t="s">
        <v>8809</v>
      </c>
      <c r="B6828" s="208" t="s">
        <v>13130</v>
      </c>
      <c r="C6828" s="208" t="s">
        <v>10828</v>
      </c>
      <c r="D6828" s="208" t="s">
        <v>11918</v>
      </c>
      <c r="E6828" s="253">
        <v>0.38999999589581702</v>
      </c>
      <c r="F6828" s="245"/>
      <c r="G6828" s="245"/>
      <c r="H6828" s="255"/>
      <c r="I6828" s="210">
        <v>58.560001942567567</v>
      </c>
    </row>
    <row r="6829" spans="1:9" x14ac:dyDescent="0.25">
      <c r="A6829" s="208" t="s">
        <v>8809</v>
      </c>
      <c r="B6829" s="208" t="s">
        <v>13134</v>
      </c>
      <c r="C6829" s="208" t="s">
        <v>10828</v>
      </c>
      <c r="D6829" s="208" t="s">
        <v>12931</v>
      </c>
      <c r="E6829" s="194">
        <v>38.840000012207319</v>
      </c>
      <c r="F6829" s="254"/>
      <c r="G6829" s="255"/>
      <c r="H6829" s="255"/>
      <c r="I6829" s="210">
        <v>2.020000084459459</v>
      </c>
    </row>
    <row r="6830" spans="1:9" x14ac:dyDescent="0.25">
      <c r="A6830" s="208" t="s">
        <v>8809</v>
      </c>
      <c r="B6830" s="208" t="s">
        <v>13135</v>
      </c>
      <c r="C6830" s="208" t="s">
        <v>10828</v>
      </c>
      <c r="D6830" s="208" t="s">
        <v>13136</v>
      </c>
      <c r="E6830" s="194">
        <v>38.80000001262826</v>
      </c>
      <c r="F6830" s="254"/>
      <c r="G6830" s="255"/>
      <c r="H6830" s="255"/>
      <c r="I6830" s="210">
        <v>8.0700002533783781</v>
      </c>
    </row>
    <row r="6831" spans="1:9" x14ac:dyDescent="0.25">
      <c r="A6831" s="208" t="s">
        <v>8809</v>
      </c>
      <c r="B6831" s="208" t="s">
        <v>13137</v>
      </c>
      <c r="C6831" s="208" t="s">
        <v>10828</v>
      </c>
      <c r="D6831" s="208" t="s">
        <v>12563</v>
      </c>
      <c r="E6831" s="253">
        <v>0.69609996636569349</v>
      </c>
      <c r="F6831" s="245"/>
      <c r="G6831" s="245"/>
      <c r="H6831" s="255"/>
      <c r="I6831" s="210">
        <v>7.1400002533783784</v>
      </c>
    </row>
    <row r="6832" spans="1:9" x14ac:dyDescent="0.25">
      <c r="A6832" s="208" t="s">
        <v>8809</v>
      </c>
      <c r="B6832" s="208" t="s">
        <v>13138</v>
      </c>
      <c r="C6832" s="208" t="s">
        <v>10828</v>
      </c>
      <c r="D6832" s="208" t="s">
        <v>12293</v>
      </c>
      <c r="E6832" s="194">
        <v>275.52000004714552</v>
      </c>
      <c r="F6832" s="254"/>
      <c r="G6832" s="255"/>
      <c r="H6832" s="255"/>
      <c r="I6832" s="210">
        <v>0.88</v>
      </c>
    </row>
    <row r="6833" spans="1:9" x14ac:dyDescent="0.25">
      <c r="A6833" s="208" t="s">
        <v>8809</v>
      </c>
      <c r="B6833" s="208" t="s">
        <v>13139</v>
      </c>
      <c r="C6833" s="208" t="s">
        <v>10828</v>
      </c>
      <c r="D6833" s="208" t="s">
        <v>13140</v>
      </c>
      <c r="E6833" s="194">
        <v>7.9999999158116286E-2</v>
      </c>
      <c r="F6833" s="254"/>
      <c r="G6833" s="255"/>
      <c r="H6833" s="255"/>
      <c r="I6833" s="210">
        <v>1.22</v>
      </c>
    </row>
    <row r="6834" spans="1:9" x14ac:dyDescent="0.25">
      <c r="A6834" s="208" t="s">
        <v>8809</v>
      </c>
      <c r="B6834" s="208" t="s">
        <v>13141</v>
      </c>
      <c r="C6834" s="208" t="s">
        <v>10828</v>
      </c>
      <c r="D6834" s="208" t="s">
        <v>12057</v>
      </c>
      <c r="E6834" s="194">
        <v>12.699999866350961</v>
      </c>
      <c r="F6834" s="254"/>
      <c r="G6834" s="255"/>
      <c r="H6834" s="255"/>
      <c r="I6834" s="210">
        <v>202.89000684121621</v>
      </c>
    </row>
    <row r="6835" spans="1:9" x14ac:dyDescent="0.25">
      <c r="A6835" s="208" t="s">
        <v>8809</v>
      </c>
      <c r="B6835" s="208" t="s">
        <v>13144</v>
      </c>
      <c r="C6835" s="208" t="s">
        <v>10828</v>
      </c>
      <c r="D6835" s="208" t="s">
        <v>12862</v>
      </c>
      <c r="E6835" s="253">
        <v>3.189999966429887</v>
      </c>
      <c r="F6835" s="245"/>
      <c r="G6835" s="245"/>
      <c r="H6835" s="245"/>
      <c r="I6835" s="210">
        <v>0.13</v>
      </c>
    </row>
    <row r="6836" spans="1:9" x14ac:dyDescent="0.25">
      <c r="A6836" s="208" t="s">
        <v>8809</v>
      </c>
      <c r="B6836" s="208" t="s">
        <v>13145</v>
      </c>
      <c r="C6836" s="208" t="s">
        <v>10828</v>
      </c>
      <c r="D6836" s="208" t="s">
        <v>12862</v>
      </c>
      <c r="E6836" s="194">
        <v>2.5299999733754279</v>
      </c>
      <c r="F6836" s="254"/>
      <c r="G6836" s="255"/>
      <c r="H6836" s="255"/>
      <c r="I6836" s="210">
        <v>0.59</v>
      </c>
    </row>
    <row r="6837" spans="1:9" x14ac:dyDescent="0.25">
      <c r="A6837" s="208" t="s">
        <v>8809</v>
      </c>
      <c r="B6837" s="208" t="s">
        <v>13146</v>
      </c>
      <c r="C6837" s="208" t="s">
        <v>10828</v>
      </c>
      <c r="D6837" s="208" t="s">
        <v>12862</v>
      </c>
      <c r="E6837" s="253">
        <v>1.296899960043147</v>
      </c>
      <c r="F6837" s="245"/>
      <c r="G6837" s="245"/>
      <c r="H6837" s="245"/>
      <c r="I6837" s="210">
        <v>0.04</v>
      </c>
    </row>
    <row r="6838" spans="1:9" x14ac:dyDescent="0.25">
      <c r="A6838" s="208" t="s">
        <v>8809</v>
      </c>
      <c r="B6838" s="208" t="s">
        <v>13147</v>
      </c>
      <c r="C6838" s="208" t="s">
        <v>10828</v>
      </c>
      <c r="D6838" s="208" t="s">
        <v>12338</v>
      </c>
      <c r="E6838" s="194">
        <v>12.71999997137595</v>
      </c>
      <c r="F6838" s="254"/>
      <c r="G6838" s="255"/>
      <c r="H6838" s="255"/>
      <c r="I6838" s="210">
        <v>0.15</v>
      </c>
    </row>
    <row r="6839" spans="1:9" x14ac:dyDescent="0.25">
      <c r="A6839" s="208" t="s">
        <v>8809</v>
      </c>
      <c r="B6839" s="208" t="s">
        <v>13148</v>
      </c>
      <c r="C6839" s="208" t="s">
        <v>10828</v>
      </c>
      <c r="D6839" s="208" t="s">
        <v>12862</v>
      </c>
      <c r="E6839" s="194">
        <v>38.769999592002108</v>
      </c>
      <c r="F6839" s="254"/>
      <c r="G6839" s="255"/>
      <c r="H6839" s="255"/>
      <c r="I6839" s="210">
        <v>0.18</v>
      </c>
    </row>
    <row r="6840" spans="1:9" x14ac:dyDescent="0.25">
      <c r="A6840" s="208" t="s">
        <v>8809</v>
      </c>
      <c r="B6840" s="208" t="s">
        <v>13149</v>
      </c>
      <c r="C6840" s="208" t="s">
        <v>10828</v>
      </c>
      <c r="D6840" s="208" t="s">
        <v>12862</v>
      </c>
      <c r="E6840" s="253">
        <v>38.80000001262826</v>
      </c>
      <c r="F6840" s="245"/>
      <c r="G6840" s="245"/>
      <c r="H6840" s="245"/>
      <c r="I6840" s="210">
        <v>7.0000000000000007E-2</v>
      </c>
    </row>
    <row r="6841" spans="1:9" x14ac:dyDescent="0.25">
      <c r="A6841" s="208" t="s">
        <v>8809</v>
      </c>
      <c r="B6841" s="208" t="s">
        <v>13152</v>
      </c>
      <c r="C6841" s="208" t="s">
        <v>10828</v>
      </c>
      <c r="D6841" s="208" t="s">
        <v>13153</v>
      </c>
      <c r="E6841" s="253">
        <v>0.19999999789529069</v>
      </c>
      <c r="F6841" s="245"/>
      <c r="G6841" s="245"/>
      <c r="H6841" s="245"/>
      <c r="I6841" s="210">
        <v>0.23</v>
      </c>
    </row>
    <row r="6842" spans="1:9" x14ac:dyDescent="0.25">
      <c r="A6842" s="208" t="s">
        <v>8809</v>
      </c>
      <c r="B6842" s="208" t="s">
        <v>13154</v>
      </c>
      <c r="C6842" s="208" t="s">
        <v>10828</v>
      </c>
      <c r="D6842" s="208" t="s">
        <v>12862</v>
      </c>
      <c r="E6842" s="253">
        <v>6427.4900000264133</v>
      </c>
      <c r="F6842" s="245"/>
      <c r="G6842" s="245"/>
      <c r="H6842" s="255"/>
      <c r="I6842" s="210">
        <v>0.3</v>
      </c>
    </row>
    <row r="6843" spans="1:9" x14ac:dyDescent="0.25">
      <c r="A6843" s="208" t="s">
        <v>8809</v>
      </c>
      <c r="B6843" s="208" t="s">
        <v>13155</v>
      </c>
      <c r="C6843" s="208" t="s">
        <v>10828</v>
      </c>
      <c r="D6843" s="208" t="s">
        <v>12862</v>
      </c>
      <c r="E6843" s="194">
        <v>0.20950002410418289</v>
      </c>
      <c r="F6843" s="254"/>
      <c r="G6843" s="255"/>
      <c r="H6843" s="255"/>
      <c r="I6843" s="210">
        <v>0.47</v>
      </c>
    </row>
    <row r="6844" spans="1:9" x14ac:dyDescent="0.25">
      <c r="A6844" s="208" t="s">
        <v>8809</v>
      </c>
      <c r="B6844" s="208" t="s">
        <v>13156</v>
      </c>
      <c r="C6844" s="208" t="s">
        <v>10828</v>
      </c>
      <c r="D6844" s="208" t="s">
        <v>12862</v>
      </c>
      <c r="E6844" s="194">
        <v>2.2599999762167848</v>
      </c>
      <c r="F6844" s="254"/>
      <c r="G6844" s="255"/>
      <c r="H6844" s="255"/>
      <c r="I6844" s="210">
        <v>0.11</v>
      </c>
    </row>
    <row r="6845" spans="1:9" x14ac:dyDescent="0.25">
      <c r="A6845" s="208" t="s">
        <v>8809</v>
      </c>
      <c r="B6845" s="208" t="s">
        <v>13157</v>
      </c>
      <c r="C6845" s="208" t="s">
        <v>10828</v>
      </c>
      <c r="D6845" s="208" t="s">
        <v>12862</v>
      </c>
      <c r="E6845" s="253">
        <v>1.1479999879189691</v>
      </c>
      <c r="F6845" s="245"/>
      <c r="G6845" s="245"/>
      <c r="H6845" s="245"/>
      <c r="I6845" s="210">
        <v>0.14000000000000001</v>
      </c>
    </row>
    <row r="6846" spans="1:9" x14ac:dyDescent="0.25">
      <c r="A6846" s="208" t="s">
        <v>8809</v>
      </c>
      <c r="B6846" s="208" t="s">
        <v>13158</v>
      </c>
      <c r="C6846" s="208" t="s">
        <v>10828</v>
      </c>
      <c r="D6846" s="208" t="s">
        <v>12338</v>
      </c>
      <c r="E6846" s="253">
        <v>0.27999999705340711</v>
      </c>
      <c r="F6846" s="245"/>
      <c r="G6846" s="245"/>
      <c r="H6846" s="255"/>
      <c r="I6846" s="210">
        <v>0.19</v>
      </c>
    </row>
    <row r="6847" spans="1:9" x14ac:dyDescent="0.25">
      <c r="A6847" s="208" t="s">
        <v>8809</v>
      </c>
      <c r="B6847" s="208">
        <v>377860250</v>
      </c>
      <c r="C6847" s="208" t="s">
        <v>10828</v>
      </c>
      <c r="D6847" s="208" t="s">
        <v>13198</v>
      </c>
      <c r="E6847" s="253">
        <v>51.899999980005262</v>
      </c>
      <c r="F6847" s="245"/>
      <c r="G6847" s="245"/>
      <c r="H6847" s="245"/>
      <c r="I6847" s="210">
        <v>0</v>
      </c>
    </row>
    <row r="6848" spans="1:9" x14ac:dyDescent="0.25">
      <c r="A6848" s="208" t="s">
        <v>8809</v>
      </c>
      <c r="B6848" s="208" t="s">
        <v>13199</v>
      </c>
      <c r="C6848" s="208" t="s">
        <v>10828</v>
      </c>
      <c r="D6848" s="208" t="s">
        <v>13200</v>
      </c>
      <c r="E6848" s="194">
        <v>5.3068928670676891</v>
      </c>
      <c r="F6848" s="254"/>
      <c r="G6848" s="255"/>
      <c r="H6848" s="255"/>
      <c r="I6848" s="210">
        <v>0.21</v>
      </c>
    </row>
    <row r="6849" spans="1:9" x14ac:dyDescent="0.25">
      <c r="A6849" s="208" t="s">
        <v>8809</v>
      </c>
      <c r="B6849" s="208" t="s">
        <v>13201</v>
      </c>
      <c r="C6849" s="208" t="s">
        <v>10828</v>
      </c>
      <c r="D6849" s="208" t="s">
        <v>13202</v>
      </c>
      <c r="E6849" s="194">
        <v>2.5299999733754279</v>
      </c>
      <c r="F6849" s="254"/>
      <c r="G6849" s="255"/>
      <c r="H6849" s="255"/>
      <c r="I6849" s="210">
        <v>0.06</v>
      </c>
    </row>
    <row r="6850" spans="1:9" x14ac:dyDescent="0.25">
      <c r="A6850" s="208" t="s">
        <v>8809</v>
      </c>
      <c r="B6850" s="208">
        <v>551999616</v>
      </c>
      <c r="C6850" s="208" t="s">
        <v>10828</v>
      </c>
      <c r="D6850" s="208" t="s">
        <v>13042</v>
      </c>
      <c r="E6850" s="194">
        <v>3.2381041490333691</v>
      </c>
      <c r="F6850" s="254"/>
      <c r="G6850" s="255"/>
      <c r="H6850" s="255"/>
      <c r="I6850" s="210">
        <v>0</v>
      </c>
    </row>
    <row r="6851" spans="1:9" x14ac:dyDescent="0.25">
      <c r="A6851" s="208" t="s">
        <v>8809</v>
      </c>
      <c r="B6851" s="256" t="s">
        <v>17300</v>
      </c>
      <c r="C6851" s="208" t="s">
        <v>13281</v>
      </c>
      <c r="D6851" s="208" t="s">
        <v>14621</v>
      </c>
      <c r="E6851" s="194">
        <v>2.0991999779089721</v>
      </c>
      <c r="F6851" s="254"/>
      <c r="G6851" s="255"/>
      <c r="H6851" s="255"/>
      <c r="I6851" s="210">
        <v>0.01</v>
      </c>
    </row>
    <row r="6852" spans="1:9" x14ac:dyDescent="0.25">
      <c r="A6852" s="208" t="s">
        <v>8809</v>
      </c>
      <c r="B6852" s="256" t="s">
        <v>17301</v>
      </c>
      <c r="C6852" s="208" t="s">
        <v>13281</v>
      </c>
      <c r="D6852" s="208" t="s">
        <v>14623</v>
      </c>
      <c r="E6852" s="253">
        <v>3.043388549924877</v>
      </c>
      <c r="F6852" s="245"/>
      <c r="G6852" s="245"/>
      <c r="H6852" s="245"/>
      <c r="I6852" s="210">
        <v>1.22</v>
      </c>
    </row>
    <row r="6853" spans="1:9" x14ac:dyDescent="0.25">
      <c r="A6853" s="208" t="s">
        <v>8809</v>
      </c>
      <c r="B6853" s="256" t="s">
        <v>17302</v>
      </c>
      <c r="C6853" s="208" t="s">
        <v>13281</v>
      </c>
      <c r="D6853" s="208" t="s">
        <v>14625</v>
      </c>
      <c r="E6853" s="194">
        <v>4.8099999493817416</v>
      </c>
      <c r="F6853" s="254"/>
      <c r="G6853" s="255"/>
      <c r="H6853" s="255"/>
      <c r="I6853" s="210">
        <v>1.89000008445946</v>
      </c>
    </row>
    <row r="6854" spans="1:9" x14ac:dyDescent="0.25">
      <c r="A6854" s="208" t="s">
        <v>8809</v>
      </c>
      <c r="B6854" s="256" t="s">
        <v>17303</v>
      </c>
      <c r="C6854" s="208" t="s">
        <v>13281</v>
      </c>
      <c r="D6854" s="208" t="s">
        <v>14627</v>
      </c>
      <c r="E6854" s="194">
        <v>29.700000003157069</v>
      </c>
      <c r="F6854" s="254"/>
      <c r="G6854" s="255"/>
      <c r="H6854" s="255"/>
      <c r="I6854" s="210">
        <v>0.23</v>
      </c>
    </row>
    <row r="6855" spans="1:9" x14ac:dyDescent="0.25">
      <c r="A6855" s="208" t="s">
        <v>8809</v>
      </c>
      <c r="B6855" s="256" t="s">
        <v>17304</v>
      </c>
      <c r="C6855" s="208" t="s">
        <v>13281</v>
      </c>
      <c r="D6855" s="208" t="s">
        <v>14629</v>
      </c>
      <c r="E6855" s="194">
        <v>13.95999995832676</v>
      </c>
      <c r="F6855" s="254"/>
      <c r="G6855" s="255"/>
      <c r="H6855" s="255"/>
      <c r="I6855" s="210">
        <v>0.61</v>
      </c>
    </row>
    <row r="6856" spans="1:9" x14ac:dyDescent="0.25">
      <c r="A6856" s="208" t="s">
        <v>8809</v>
      </c>
      <c r="B6856" s="256" t="s">
        <v>17305</v>
      </c>
      <c r="C6856" s="208" t="s">
        <v>13281</v>
      </c>
      <c r="D6856" s="208" t="s">
        <v>14631</v>
      </c>
      <c r="E6856" s="194">
        <v>5.7399999395948447</v>
      </c>
      <c r="F6856" s="254"/>
      <c r="G6856" s="255"/>
      <c r="H6856" s="255"/>
      <c r="I6856" s="210">
        <v>1.820000084459459</v>
      </c>
    </row>
    <row r="6857" spans="1:9" x14ac:dyDescent="0.25">
      <c r="A6857" s="208" t="s">
        <v>8809</v>
      </c>
      <c r="B6857" s="256" t="s">
        <v>17306</v>
      </c>
      <c r="C6857" s="208" t="s">
        <v>13281</v>
      </c>
      <c r="D6857" s="208" t="s">
        <v>14633</v>
      </c>
      <c r="E6857" s="253">
        <v>0.67999999284398849</v>
      </c>
      <c r="F6857" s="245"/>
      <c r="G6857" s="245"/>
      <c r="H6857" s="245"/>
      <c r="I6857" s="210">
        <v>2.6900000844594598</v>
      </c>
    </row>
    <row r="6858" spans="1:9" x14ac:dyDescent="0.25">
      <c r="A6858" s="208" t="s">
        <v>8809</v>
      </c>
      <c r="B6858" s="256" t="s">
        <v>17307</v>
      </c>
      <c r="C6858" s="208" t="s">
        <v>13281</v>
      </c>
      <c r="D6858" s="208" t="s">
        <v>14637</v>
      </c>
      <c r="E6858" s="194">
        <v>90.879999148855561</v>
      </c>
      <c r="F6858" s="254"/>
      <c r="G6858" s="255"/>
      <c r="H6858" s="255"/>
      <c r="I6858" s="210">
        <v>7.0000000000000007E-2</v>
      </c>
    </row>
    <row r="6859" spans="1:9" x14ac:dyDescent="0.25">
      <c r="A6859" s="208" t="s">
        <v>8809</v>
      </c>
      <c r="B6859" s="256" t="s">
        <v>17308</v>
      </c>
      <c r="C6859" s="208" t="s">
        <v>13281</v>
      </c>
      <c r="D6859" s="208" t="s">
        <v>14639</v>
      </c>
      <c r="E6859" s="253">
        <v>0.12999999863193901</v>
      </c>
      <c r="F6859" s="245"/>
      <c r="G6859" s="245"/>
      <c r="H6859" s="245"/>
      <c r="I6859" s="210">
        <v>7.0000000000000007E-2</v>
      </c>
    </row>
    <row r="6860" spans="1:9" x14ac:dyDescent="0.25">
      <c r="A6860" s="208" t="s">
        <v>8809</v>
      </c>
      <c r="B6860" s="256" t="s">
        <v>17309</v>
      </c>
      <c r="C6860" s="208" t="s">
        <v>13281</v>
      </c>
      <c r="D6860" s="208" t="s">
        <v>14641</v>
      </c>
      <c r="E6860" s="253">
        <v>0.22999999757958439</v>
      </c>
      <c r="F6860" s="245"/>
      <c r="G6860" s="245"/>
      <c r="H6860" s="245"/>
      <c r="I6860" s="210">
        <v>0.17</v>
      </c>
    </row>
    <row r="6861" spans="1:9" x14ac:dyDescent="0.25">
      <c r="A6861" s="208" t="s">
        <v>8809</v>
      </c>
      <c r="B6861" s="256" t="s">
        <v>17310</v>
      </c>
      <c r="C6861" s="208" t="s">
        <v>13281</v>
      </c>
      <c r="D6861" s="208" t="s">
        <v>14643</v>
      </c>
      <c r="E6861" s="253"/>
      <c r="F6861" s="245"/>
      <c r="G6861" s="245"/>
      <c r="H6861" s="245"/>
      <c r="I6861" s="210">
        <v>7.0000000000000007E-2</v>
      </c>
    </row>
    <row r="6862" spans="1:9" x14ac:dyDescent="0.25">
      <c r="A6862" s="208" t="s">
        <v>8809</v>
      </c>
      <c r="B6862" s="256" t="s">
        <v>17311</v>
      </c>
      <c r="C6862" s="208" t="s">
        <v>13281</v>
      </c>
      <c r="D6862" s="208" t="s">
        <v>14645</v>
      </c>
      <c r="E6862" s="194">
        <v>7.2000000294659303</v>
      </c>
      <c r="F6862" s="254"/>
      <c r="G6862" s="255"/>
      <c r="H6862" s="255"/>
      <c r="I6862" s="210">
        <v>0.08</v>
      </c>
    </row>
    <row r="6863" spans="1:9" x14ac:dyDescent="0.25">
      <c r="A6863" s="208" t="s">
        <v>8809</v>
      </c>
      <c r="B6863" s="256" t="s">
        <v>17312</v>
      </c>
      <c r="C6863" s="208" t="s">
        <v>13281</v>
      </c>
      <c r="D6863" s="208" t="s">
        <v>14647</v>
      </c>
      <c r="E6863" s="194">
        <v>9.7699998971849524</v>
      </c>
      <c r="F6863" s="254"/>
      <c r="G6863" s="255"/>
      <c r="H6863" s="255"/>
      <c r="I6863" s="210">
        <v>0.13</v>
      </c>
    </row>
    <row r="6864" spans="1:9" x14ac:dyDescent="0.25">
      <c r="A6864" s="208" t="s">
        <v>8809</v>
      </c>
      <c r="B6864" s="256" t="s">
        <v>17313</v>
      </c>
      <c r="C6864" s="208" t="s">
        <v>13281</v>
      </c>
      <c r="D6864" s="208" t="s">
        <v>14649</v>
      </c>
      <c r="E6864" s="194">
        <v>1.42399998501447</v>
      </c>
      <c r="F6864" s="254"/>
      <c r="G6864" s="255"/>
      <c r="H6864" s="255"/>
      <c r="I6864" s="210">
        <v>0.01</v>
      </c>
    </row>
    <row r="6865" spans="1:9" x14ac:dyDescent="0.25">
      <c r="A6865" s="208" t="s">
        <v>8809</v>
      </c>
      <c r="B6865" s="256" t="s">
        <v>17314</v>
      </c>
      <c r="C6865" s="208" t="s">
        <v>13281</v>
      </c>
      <c r="D6865" s="208" t="s">
        <v>14655</v>
      </c>
      <c r="E6865" s="194">
        <v>4.7799999496974488</v>
      </c>
      <c r="F6865" s="254"/>
      <c r="G6865" s="255"/>
      <c r="H6865" s="255"/>
      <c r="I6865" s="210">
        <v>0.2</v>
      </c>
    </row>
    <row r="6866" spans="1:9" x14ac:dyDescent="0.25">
      <c r="A6866" s="208" t="s">
        <v>8809</v>
      </c>
      <c r="B6866" s="256" t="s">
        <v>17315</v>
      </c>
      <c r="C6866" s="208" t="s">
        <v>13281</v>
      </c>
      <c r="D6866" s="208" t="s">
        <v>14659</v>
      </c>
      <c r="E6866" s="194">
        <v>37.590000025361753</v>
      </c>
      <c r="F6866" s="254"/>
      <c r="G6866" s="255"/>
      <c r="H6866" s="255"/>
      <c r="I6866" s="210">
        <v>0.09</v>
      </c>
    </row>
    <row r="6867" spans="1:9" x14ac:dyDescent="0.25">
      <c r="A6867" s="208" t="s">
        <v>8809</v>
      </c>
      <c r="B6867" s="256" t="s">
        <v>17316</v>
      </c>
      <c r="C6867" s="208" t="s">
        <v>13281</v>
      </c>
      <c r="D6867" s="208" t="s">
        <v>14667</v>
      </c>
      <c r="E6867" s="253">
        <v>9.9999998947645372E-2</v>
      </c>
      <c r="F6867" s="245"/>
      <c r="G6867" s="245"/>
      <c r="H6867" s="245"/>
      <c r="I6867" s="210">
        <v>0.37</v>
      </c>
    </row>
    <row r="6868" spans="1:9" x14ac:dyDescent="0.25">
      <c r="A6868" s="208" t="s">
        <v>8809</v>
      </c>
      <c r="B6868" s="256" t="s">
        <v>17317</v>
      </c>
      <c r="C6868" s="208" t="s">
        <v>13281</v>
      </c>
      <c r="D6868" s="208" t="s">
        <v>14671</v>
      </c>
      <c r="E6868" s="253">
        <v>1.371599985565904</v>
      </c>
      <c r="F6868" s="245"/>
      <c r="G6868" s="245"/>
      <c r="H6868" s="245"/>
      <c r="I6868" s="210">
        <v>0.99</v>
      </c>
    </row>
    <row r="6869" spans="1:9" x14ac:dyDescent="0.25">
      <c r="A6869" s="208" t="s">
        <v>8809</v>
      </c>
      <c r="B6869" s="256" t="s">
        <v>17318</v>
      </c>
      <c r="C6869" s="208" t="s">
        <v>13281</v>
      </c>
      <c r="D6869" s="208"/>
      <c r="E6869" s="253">
        <v>0.67999999284398849</v>
      </c>
      <c r="F6869" s="245"/>
      <c r="G6869" s="245"/>
      <c r="H6869" s="245"/>
      <c r="I6869" s="210">
        <v>2.6900000844594598</v>
      </c>
    </row>
    <row r="6870" spans="1:9" x14ac:dyDescent="0.25">
      <c r="A6870" s="208" t="s">
        <v>8809</v>
      </c>
      <c r="B6870" s="256" t="s">
        <v>17319</v>
      </c>
      <c r="C6870" s="208"/>
      <c r="D6870" s="208"/>
      <c r="E6870" s="194">
        <v>4.7799999496974488</v>
      </c>
      <c r="F6870" s="254"/>
      <c r="G6870" s="255"/>
      <c r="H6870" s="255"/>
      <c r="I6870" s="210">
        <v>0.2</v>
      </c>
    </row>
    <row r="6871" spans="1:9" x14ac:dyDescent="0.25">
      <c r="A6871" s="208" t="s">
        <v>8809</v>
      </c>
      <c r="B6871" s="256" t="s">
        <v>17320</v>
      </c>
      <c r="C6871" s="208"/>
      <c r="D6871" s="208"/>
      <c r="E6871" s="253">
        <v>9.9999998947645372E-2</v>
      </c>
      <c r="F6871" s="245"/>
      <c r="G6871" s="245"/>
      <c r="H6871" s="245"/>
      <c r="I6871" s="210">
        <v>0.37</v>
      </c>
    </row>
    <row r="6872" spans="1:9" x14ac:dyDescent="0.25">
      <c r="A6872" s="208" t="s">
        <v>8809</v>
      </c>
      <c r="B6872" s="208">
        <v>3507327</v>
      </c>
      <c r="C6872" s="208" t="s">
        <v>8815</v>
      </c>
      <c r="D6872" s="208" t="s">
        <v>8816</v>
      </c>
      <c r="E6872" s="194">
        <v>60.349999996316747</v>
      </c>
      <c r="F6872" s="254"/>
      <c r="G6872" s="255"/>
      <c r="H6872" s="255"/>
      <c r="I6872" s="210">
        <v>0.21</v>
      </c>
    </row>
    <row r="6873" spans="1:9" x14ac:dyDescent="0.25">
      <c r="A6873" s="208" t="s">
        <v>8809</v>
      </c>
      <c r="B6873" s="208">
        <v>131417134</v>
      </c>
      <c r="C6873" s="208" t="s">
        <v>8815</v>
      </c>
      <c r="D6873" s="208" t="s">
        <v>8826</v>
      </c>
      <c r="E6873" s="194">
        <v>39.559999583688509</v>
      </c>
      <c r="F6873" s="254"/>
      <c r="G6873" s="255"/>
      <c r="H6873" s="255"/>
      <c r="I6873" s="210">
        <v>2.20000008445946</v>
      </c>
    </row>
    <row r="6874" spans="1:9" x14ac:dyDescent="0.25">
      <c r="A6874" s="208" t="s">
        <v>8809</v>
      </c>
      <c r="B6874" s="208">
        <v>20311391</v>
      </c>
      <c r="C6874" s="208" t="s">
        <v>8811</v>
      </c>
      <c r="D6874" s="208" t="s">
        <v>8847</v>
      </c>
      <c r="E6874" s="194">
        <v>0.77999999179163393</v>
      </c>
      <c r="F6874" s="254"/>
      <c r="G6874" s="255"/>
      <c r="H6874" s="255"/>
      <c r="I6874" s="210">
        <v>9.5100000000000004E-2</v>
      </c>
    </row>
    <row r="6875" spans="1:9" x14ac:dyDescent="0.25">
      <c r="A6875" s="208" t="s">
        <v>8809</v>
      </c>
      <c r="B6875" s="208" t="s">
        <v>2747</v>
      </c>
      <c r="C6875" s="208" t="s">
        <v>10828</v>
      </c>
      <c r="D6875" s="208" t="s">
        <v>11740</v>
      </c>
      <c r="E6875" s="194">
        <v>3.2699999655880041</v>
      </c>
      <c r="F6875" s="254"/>
      <c r="G6875" s="255"/>
      <c r="H6875" s="255"/>
      <c r="I6875" s="210">
        <v>1.21</v>
      </c>
    </row>
    <row r="6876" spans="1:9" x14ac:dyDescent="0.25">
      <c r="A6876" s="208" t="s">
        <v>8809</v>
      </c>
      <c r="B6876" s="208" t="s">
        <v>11787</v>
      </c>
      <c r="C6876" s="208" t="s">
        <v>10828</v>
      </c>
      <c r="D6876" s="208" t="s">
        <v>11782</v>
      </c>
      <c r="E6876" s="253">
        <v>0.1176999724525128</v>
      </c>
      <c r="F6876" s="245"/>
      <c r="G6876" s="245"/>
      <c r="H6876" s="245"/>
      <c r="I6876" s="210">
        <v>7227.4902449324318</v>
      </c>
    </row>
    <row r="6877" spans="1:9" x14ac:dyDescent="0.25">
      <c r="A6877" s="208" t="s">
        <v>8809</v>
      </c>
      <c r="B6877" s="208" t="s">
        <v>11788</v>
      </c>
      <c r="C6877" s="208" t="s">
        <v>10828</v>
      </c>
      <c r="D6877" s="208" t="s">
        <v>11782</v>
      </c>
      <c r="E6877" s="253">
        <v>3.55791682654126</v>
      </c>
      <c r="F6877" s="245"/>
      <c r="G6877" s="245"/>
      <c r="H6877" s="255"/>
      <c r="I6877" s="210">
        <v>7227.4902449324318</v>
      </c>
    </row>
    <row r="6878" spans="1:9" x14ac:dyDescent="0.25">
      <c r="A6878" s="208" t="s">
        <v>8809</v>
      </c>
      <c r="B6878" s="208" t="s">
        <v>11789</v>
      </c>
      <c r="C6878" s="208" t="s">
        <v>10828</v>
      </c>
      <c r="D6878" s="208" t="s">
        <v>11784</v>
      </c>
      <c r="E6878" s="253">
        <v>7.0100000314654034</v>
      </c>
      <c r="F6878" s="245"/>
      <c r="G6878" s="245"/>
      <c r="H6878" s="245"/>
      <c r="I6878" s="210">
        <v>7829.7102618243243</v>
      </c>
    </row>
    <row r="6879" spans="1:9" x14ac:dyDescent="0.25">
      <c r="A6879" s="208" t="s">
        <v>8809</v>
      </c>
      <c r="B6879" s="208" t="s">
        <v>11790</v>
      </c>
      <c r="C6879" s="208" t="s">
        <v>10828</v>
      </c>
      <c r="D6879" s="208" t="s">
        <v>11791</v>
      </c>
      <c r="E6879" s="194">
        <v>3.9999999579058143E-2</v>
      </c>
      <c r="F6879" s="254"/>
      <c r="G6879" s="255"/>
      <c r="H6879" s="255"/>
      <c r="I6879" s="210">
        <v>0.14000000000000001</v>
      </c>
    </row>
    <row r="6880" spans="1:9" x14ac:dyDescent="0.25">
      <c r="A6880" s="208" t="s">
        <v>8809</v>
      </c>
      <c r="B6880" s="208" t="s">
        <v>11792</v>
      </c>
      <c r="C6880" s="208" t="s">
        <v>10828</v>
      </c>
      <c r="D6880" s="208" t="s">
        <v>11793</v>
      </c>
      <c r="E6880" s="253">
        <v>1.9999999789529072E-2</v>
      </c>
      <c r="F6880" s="245"/>
      <c r="G6880" s="245"/>
      <c r="H6880" s="245"/>
      <c r="I6880" s="210">
        <v>0.14000000000000001</v>
      </c>
    </row>
    <row r="6881" spans="1:9" x14ac:dyDescent="0.25">
      <c r="A6881" s="208" t="s">
        <v>8809</v>
      </c>
      <c r="B6881" s="208" t="s">
        <v>11794</v>
      </c>
      <c r="C6881" s="208" t="s">
        <v>10828</v>
      </c>
      <c r="D6881" s="208" t="s">
        <v>16930</v>
      </c>
      <c r="E6881" s="194">
        <v>14.90999984309393</v>
      </c>
      <c r="F6881" s="254"/>
      <c r="G6881" s="255"/>
      <c r="H6881" s="255"/>
      <c r="I6881" s="210">
        <v>0.09</v>
      </c>
    </row>
    <row r="6882" spans="1:9" x14ac:dyDescent="0.25">
      <c r="A6882" s="208" t="s">
        <v>8809</v>
      </c>
      <c r="B6882" s="208" t="s">
        <v>11796</v>
      </c>
      <c r="C6882" s="208" t="s">
        <v>10828</v>
      </c>
      <c r="D6882" s="208" t="s">
        <v>11797</v>
      </c>
      <c r="E6882" s="194">
        <v>35.700000045251251</v>
      </c>
      <c r="F6882" s="254"/>
      <c r="G6882" s="255"/>
      <c r="H6882" s="255"/>
      <c r="I6882" s="210">
        <v>9655.0903293918927</v>
      </c>
    </row>
    <row r="6883" spans="1:9" x14ac:dyDescent="0.25">
      <c r="A6883" s="208" t="s">
        <v>8809</v>
      </c>
      <c r="B6883" s="208" t="s">
        <v>11798</v>
      </c>
      <c r="C6883" s="208" t="s">
        <v>10828</v>
      </c>
      <c r="D6883" s="208" t="s">
        <v>11799</v>
      </c>
      <c r="E6883" s="253">
        <v>6.3400000385161803</v>
      </c>
      <c r="F6883" s="245"/>
      <c r="G6883" s="245"/>
      <c r="H6883" s="245"/>
      <c r="I6883" s="210">
        <v>9909.0903378378371</v>
      </c>
    </row>
    <row r="6884" spans="1:9" x14ac:dyDescent="0.25">
      <c r="A6884" s="208" t="s">
        <v>8809</v>
      </c>
      <c r="B6884" s="208" t="s">
        <v>11800</v>
      </c>
      <c r="C6884" s="208" t="s">
        <v>10828</v>
      </c>
      <c r="D6884" s="208" t="s">
        <v>11801</v>
      </c>
      <c r="E6884" s="194">
        <v>5.5216000471286506</v>
      </c>
      <c r="F6884" s="254"/>
      <c r="G6884" s="255"/>
      <c r="H6884" s="255"/>
      <c r="I6884" s="210">
        <v>9909.0903378378371</v>
      </c>
    </row>
    <row r="6885" spans="1:9" x14ac:dyDescent="0.25">
      <c r="A6885" s="208" t="s">
        <v>8809</v>
      </c>
      <c r="B6885" s="208" t="s">
        <v>11802</v>
      </c>
      <c r="C6885" s="208" t="s">
        <v>10828</v>
      </c>
      <c r="D6885" s="208" t="s">
        <v>11799</v>
      </c>
      <c r="E6885" s="194">
        <v>3.5499999626414098</v>
      </c>
      <c r="F6885" s="254"/>
      <c r="G6885" s="255"/>
      <c r="H6885" s="255"/>
      <c r="I6885" s="210">
        <v>9909.0903378378371</v>
      </c>
    </row>
    <row r="6886" spans="1:9" x14ac:dyDescent="0.25">
      <c r="A6886" s="208" t="s">
        <v>8809</v>
      </c>
      <c r="B6886" s="208" t="s">
        <v>11803</v>
      </c>
      <c r="C6886" s="208" t="s">
        <v>10828</v>
      </c>
      <c r="D6886" s="208" t="s">
        <v>11797</v>
      </c>
      <c r="E6886" s="253">
        <v>0.5999999936858722</v>
      </c>
      <c r="F6886" s="245"/>
      <c r="G6886" s="245"/>
      <c r="H6886" s="245"/>
      <c r="I6886" s="210">
        <v>9909.0903378378371</v>
      </c>
    </row>
    <row r="6887" spans="1:9" x14ac:dyDescent="0.25">
      <c r="A6887" s="208" t="s">
        <v>8809</v>
      </c>
      <c r="B6887" s="208" t="s">
        <v>11804</v>
      </c>
      <c r="C6887" s="208" t="s">
        <v>10828</v>
      </c>
      <c r="D6887" s="208" t="s">
        <v>11805</v>
      </c>
      <c r="E6887" s="194">
        <v>3.695011800105112</v>
      </c>
      <c r="F6887" s="254"/>
      <c r="G6887" s="255"/>
      <c r="H6887" s="255"/>
      <c r="I6887" s="210">
        <v>9909.0903378378371</v>
      </c>
    </row>
    <row r="6888" spans="1:9" x14ac:dyDescent="0.25">
      <c r="A6888" s="208" t="s">
        <v>8809</v>
      </c>
      <c r="B6888" s="208" t="s">
        <v>2679</v>
      </c>
      <c r="C6888" s="208" t="s">
        <v>10828</v>
      </c>
      <c r="D6888" s="208" t="s">
        <v>11797</v>
      </c>
      <c r="E6888" s="194">
        <v>23.969999958221521</v>
      </c>
      <c r="F6888" s="254"/>
      <c r="G6888" s="255"/>
      <c r="H6888" s="255"/>
      <c r="I6888" s="210">
        <v>10828.090363175679</v>
      </c>
    </row>
    <row r="6889" spans="1:9" x14ac:dyDescent="0.25">
      <c r="A6889" s="208" t="s">
        <v>8809</v>
      </c>
      <c r="B6889" s="208" t="s">
        <v>11806</v>
      </c>
      <c r="C6889" s="208" t="s">
        <v>10828</v>
      </c>
      <c r="D6889" s="208" t="s">
        <v>11797</v>
      </c>
      <c r="E6889" s="194">
        <v>23.119999967166539</v>
      </c>
      <c r="F6889" s="254"/>
      <c r="G6889" s="255"/>
      <c r="H6889" s="255"/>
      <c r="I6889" s="210">
        <v>10828.090363175679</v>
      </c>
    </row>
    <row r="6890" spans="1:9" x14ac:dyDescent="0.25">
      <c r="A6890" s="208" t="s">
        <v>8809</v>
      </c>
      <c r="B6890" s="208" t="s">
        <v>11807</v>
      </c>
      <c r="C6890" s="208" t="s">
        <v>10828</v>
      </c>
      <c r="D6890" s="208" t="s">
        <v>11799</v>
      </c>
      <c r="E6890" s="253">
        <v>4.7599999499079191</v>
      </c>
      <c r="F6890" s="245"/>
      <c r="G6890" s="245"/>
      <c r="H6890" s="245"/>
      <c r="I6890" s="210">
        <v>16088.600540540539</v>
      </c>
    </row>
    <row r="6891" spans="1:9" x14ac:dyDescent="0.25">
      <c r="A6891" s="208" t="s">
        <v>8809</v>
      </c>
      <c r="B6891" s="208" t="s">
        <v>11808</v>
      </c>
      <c r="C6891" s="208" t="s">
        <v>10828</v>
      </c>
      <c r="D6891" s="208" t="s">
        <v>11809</v>
      </c>
      <c r="E6891" s="194">
        <v>0.20070002419679009</v>
      </c>
      <c r="F6891" s="254"/>
      <c r="G6891" s="255"/>
      <c r="H6891" s="255"/>
      <c r="I6891" s="210">
        <v>10480.090354729729</v>
      </c>
    </row>
    <row r="6892" spans="1:9" x14ac:dyDescent="0.25">
      <c r="A6892" s="208" t="s">
        <v>8809</v>
      </c>
      <c r="B6892" s="208" t="s">
        <v>11810</v>
      </c>
      <c r="C6892" s="208" t="s">
        <v>10828</v>
      </c>
      <c r="D6892" s="208" t="s">
        <v>11799</v>
      </c>
      <c r="E6892" s="253">
        <v>4212.9099999693763</v>
      </c>
      <c r="F6892" s="245"/>
      <c r="G6892" s="245"/>
      <c r="H6892" s="255"/>
      <c r="I6892" s="210">
        <v>9277.4503124999992</v>
      </c>
    </row>
    <row r="6893" spans="1:9" x14ac:dyDescent="0.25">
      <c r="A6893" s="208" t="s">
        <v>8809</v>
      </c>
      <c r="B6893" s="208" t="s">
        <v>11811</v>
      </c>
      <c r="C6893" s="208" t="s">
        <v>10828</v>
      </c>
      <c r="D6893" s="208" t="s">
        <v>11797</v>
      </c>
      <c r="E6893" s="194">
        <v>17.479999816048409</v>
      </c>
      <c r="F6893" s="254"/>
      <c r="G6893" s="255"/>
      <c r="H6893" s="255"/>
      <c r="I6893" s="210">
        <v>10828.090363175679</v>
      </c>
    </row>
    <row r="6894" spans="1:9" x14ac:dyDescent="0.25">
      <c r="A6894" s="208" t="s">
        <v>8809</v>
      </c>
      <c r="B6894" s="208" t="s">
        <v>11812</v>
      </c>
      <c r="C6894" s="208" t="s">
        <v>10828</v>
      </c>
      <c r="D6894" s="208" t="s">
        <v>11813</v>
      </c>
      <c r="E6894" s="253">
        <v>1.709999982004736</v>
      </c>
      <c r="F6894" s="245"/>
      <c r="G6894" s="245"/>
      <c r="H6894" s="245"/>
      <c r="I6894" s="210">
        <v>3.3300000844594599</v>
      </c>
    </row>
    <row r="6895" spans="1:9" x14ac:dyDescent="0.25">
      <c r="A6895" s="208" t="s">
        <v>8809</v>
      </c>
      <c r="B6895" s="208" t="s">
        <v>11814</v>
      </c>
      <c r="C6895" s="208" t="s">
        <v>10828</v>
      </c>
      <c r="D6895" s="208" t="s">
        <v>11815</v>
      </c>
      <c r="E6895" s="253">
        <v>5.2500000499868458</v>
      </c>
      <c r="F6895" s="245"/>
      <c r="G6895" s="245"/>
      <c r="H6895" s="245"/>
      <c r="I6895" s="210">
        <v>3.8500001689189189</v>
      </c>
    </row>
    <row r="6896" spans="1:9" x14ac:dyDescent="0.25">
      <c r="A6896" s="208" t="s">
        <v>8809</v>
      </c>
      <c r="B6896" s="208" t="s">
        <v>2649</v>
      </c>
      <c r="C6896" s="208" t="s">
        <v>10828</v>
      </c>
      <c r="D6896" s="208" t="s">
        <v>11816</v>
      </c>
      <c r="E6896" s="194">
        <v>5.2300000501973161</v>
      </c>
      <c r="F6896" s="254"/>
      <c r="G6896" s="255"/>
      <c r="H6896" s="255"/>
      <c r="I6896" s="210">
        <v>172.29000582770269</v>
      </c>
    </row>
    <row r="6897" spans="1:9" x14ac:dyDescent="0.25">
      <c r="A6897" s="208" t="s">
        <v>8809</v>
      </c>
      <c r="B6897" s="208" t="s">
        <v>11817</v>
      </c>
      <c r="C6897" s="208" t="s">
        <v>10828</v>
      </c>
      <c r="D6897" s="208" t="s">
        <v>11818</v>
      </c>
      <c r="E6897" s="253">
        <v>4.8178999756074719</v>
      </c>
      <c r="F6897" s="245"/>
      <c r="G6897" s="245"/>
      <c r="H6897" s="245"/>
      <c r="I6897" s="210">
        <v>9.6500003378378381</v>
      </c>
    </row>
    <row r="6898" spans="1:9" x14ac:dyDescent="0.25">
      <c r="A6898" s="208" t="s">
        <v>8809</v>
      </c>
      <c r="B6898" s="208" t="s">
        <v>11819</v>
      </c>
      <c r="C6898" s="208" t="s">
        <v>10828</v>
      </c>
      <c r="D6898" s="208" t="s">
        <v>11820</v>
      </c>
      <c r="E6898" s="194">
        <v>17.755602549270169</v>
      </c>
      <c r="F6898" s="254"/>
      <c r="G6898" s="255"/>
      <c r="H6898" s="255"/>
      <c r="I6898" s="210">
        <v>18.70000059121621</v>
      </c>
    </row>
    <row r="6899" spans="1:9" x14ac:dyDescent="0.25">
      <c r="A6899" s="208" t="s">
        <v>8809</v>
      </c>
      <c r="B6899" s="208" t="s">
        <v>2674</v>
      </c>
      <c r="C6899" s="208" t="s">
        <v>10828</v>
      </c>
      <c r="D6899" s="208" t="s">
        <v>11821</v>
      </c>
      <c r="E6899" s="253">
        <v>5.2395247015046076</v>
      </c>
      <c r="F6899" s="245"/>
      <c r="G6899" s="245"/>
      <c r="H6899" s="245"/>
      <c r="I6899" s="210">
        <v>5.32000016891892</v>
      </c>
    </row>
    <row r="6900" spans="1:9" x14ac:dyDescent="0.25">
      <c r="A6900" s="208" t="s">
        <v>8809</v>
      </c>
      <c r="B6900" s="208" t="s">
        <v>11822</v>
      </c>
      <c r="C6900" s="208" t="s">
        <v>10828</v>
      </c>
      <c r="D6900" s="208" t="s">
        <v>11823</v>
      </c>
      <c r="E6900" s="194">
        <v>9.1199999040252582</v>
      </c>
      <c r="F6900" s="254"/>
      <c r="G6900" s="255"/>
      <c r="H6900" s="255"/>
      <c r="I6900" s="210">
        <v>2.9600000844594598</v>
      </c>
    </row>
    <row r="6901" spans="1:9" x14ac:dyDescent="0.25">
      <c r="A6901" s="208" t="s">
        <v>8809</v>
      </c>
      <c r="B6901" s="208" t="s">
        <v>11824</v>
      </c>
      <c r="C6901" s="208" t="s">
        <v>10828</v>
      </c>
      <c r="D6901" s="208" t="s">
        <v>11825</v>
      </c>
      <c r="E6901" s="253">
        <v>3.89506136390359</v>
      </c>
      <c r="F6901" s="245"/>
      <c r="G6901" s="245"/>
      <c r="H6901" s="255"/>
      <c r="I6901" s="210">
        <v>20.480000675675679</v>
      </c>
    </row>
    <row r="6902" spans="1:9" x14ac:dyDescent="0.25">
      <c r="A6902" s="208" t="s">
        <v>8809</v>
      </c>
      <c r="B6902" s="208" t="s">
        <v>11826</v>
      </c>
      <c r="C6902" s="208" t="s">
        <v>10828</v>
      </c>
      <c r="D6902" s="208" t="s">
        <v>11827</v>
      </c>
      <c r="E6902" s="194">
        <v>35.384714176430258</v>
      </c>
      <c r="F6902" s="254"/>
      <c r="G6902" s="255"/>
      <c r="H6902" s="255"/>
      <c r="I6902" s="210">
        <v>54.280001858108108</v>
      </c>
    </row>
    <row r="6903" spans="1:9" x14ac:dyDescent="0.25">
      <c r="A6903" s="208" t="s">
        <v>8809</v>
      </c>
      <c r="B6903" s="208" t="s">
        <v>11828</v>
      </c>
      <c r="C6903" s="208" t="s">
        <v>10828</v>
      </c>
      <c r="D6903" s="208" t="s">
        <v>11829</v>
      </c>
      <c r="E6903" s="194">
        <v>3.070614332327132</v>
      </c>
      <c r="F6903" s="254"/>
      <c r="G6903" s="255"/>
      <c r="H6903" s="255"/>
      <c r="I6903" s="210">
        <v>23.63000076013514</v>
      </c>
    </row>
    <row r="6904" spans="1:9" x14ac:dyDescent="0.25">
      <c r="A6904" s="208" t="s">
        <v>8809</v>
      </c>
      <c r="B6904" s="208" t="s">
        <v>11830</v>
      </c>
      <c r="C6904" s="208" t="s">
        <v>10828</v>
      </c>
      <c r="D6904" s="208" t="s">
        <v>11831</v>
      </c>
      <c r="E6904" s="253">
        <v>7.8553999699510646</v>
      </c>
      <c r="F6904" s="245"/>
      <c r="G6904" s="245"/>
      <c r="H6904" s="255"/>
      <c r="I6904" s="210">
        <v>14.510000506756761</v>
      </c>
    </row>
    <row r="6905" spans="1:9" x14ac:dyDescent="0.25">
      <c r="A6905" s="208" t="s">
        <v>8809</v>
      </c>
      <c r="B6905" s="208" t="s">
        <v>2707</v>
      </c>
      <c r="C6905" s="208" t="s">
        <v>10828</v>
      </c>
      <c r="D6905" s="208" t="s">
        <v>11832</v>
      </c>
      <c r="E6905" s="194">
        <v>22.959999968850301</v>
      </c>
      <c r="F6905" s="254"/>
      <c r="G6905" s="255"/>
      <c r="H6905" s="255"/>
      <c r="I6905" s="210">
        <v>0.14000000000000001</v>
      </c>
    </row>
    <row r="6906" spans="1:9" x14ac:dyDescent="0.25">
      <c r="A6906" s="208" t="s">
        <v>8809</v>
      </c>
      <c r="B6906" s="208" t="s">
        <v>11833</v>
      </c>
      <c r="C6906" s="208" t="s">
        <v>10828</v>
      </c>
      <c r="D6906" s="208" t="s">
        <v>16931</v>
      </c>
      <c r="E6906" s="194">
        <v>1.362099959357012</v>
      </c>
      <c r="F6906" s="254"/>
      <c r="G6906" s="255"/>
      <c r="H6906" s="255"/>
      <c r="I6906" s="210">
        <v>0.33</v>
      </c>
    </row>
    <row r="6907" spans="1:9" x14ac:dyDescent="0.25">
      <c r="A6907" s="208" t="s">
        <v>8809</v>
      </c>
      <c r="B6907" s="208" t="s">
        <v>11835</v>
      </c>
      <c r="C6907" s="208" t="s">
        <v>10828</v>
      </c>
      <c r="D6907" s="208" t="s">
        <v>16932</v>
      </c>
      <c r="E6907" s="253">
        <v>321.13999998800318</v>
      </c>
      <c r="F6907" s="245"/>
      <c r="G6907" s="245"/>
      <c r="H6907" s="245"/>
      <c r="I6907" s="210">
        <v>0.15</v>
      </c>
    </row>
    <row r="6908" spans="1:9" x14ac:dyDescent="0.25">
      <c r="A6908" s="208" t="s">
        <v>8809</v>
      </c>
      <c r="B6908" s="208" t="s">
        <v>11837</v>
      </c>
      <c r="C6908" s="208" t="s">
        <v>10828</v>
      </c>
      <c r="D6908" s="208" t="s">
        <v>11838</v>
      </c>
      <c r="E6908" s="253">
        <v>0.1199999987371744</v>
      </c>
      <c r="F6908" s="245"/>
      <c r="G6908" s="245"/>
      <c r="H6908" s="245"/>
      <c r="I6908" s="210">
        <v>0.68</v>
      </c>
    </row>
    <row r="6909" spans="1:9" x14ac:dyDescent="0.25">
      <c r="A6909" s="208" t="s">
        <v>8809</v>
      </c>
      <c r="B6909" s="208" t="s">
        <v>11839</v>
      </c>
      <c r="C6909" s="208" t="s">
        <v>10828</v>
      </c>
      <c r="D6909" s="208" t="s">
        <v>11840</v>
      </c>
      <c r="E6909" s="253">
        <v>221.90999997989999</v>
      </c>
      <c r="F6909" s="245"/>
      <c r="G6909" s="245"/>
      <c r="H6909" s="245"/>
      <c r="I6909" s="210">
        <v>3.2400000844594601</v>
      </c>
    </row>
    <row r="6910" spans="1:9" x14ac:dyDescent="0.25">
      <c r="A6910" s="208" t="s">
        <v>8809</v>
      </c>
      <c r="B6910" s="208" t="s">
        <v>11841</v>
      </c>
      <c r="C6910" s="208" t="s">
        <v>10828</v>
      </c>
      <c r="D6910" s="208" t="s">
        <v>11842</v>
      </c>
      <c r="E6910" s="253">
        <v>1.8592054526787111E-2</v>
      </c>
      <c r="F6910" s="245"/>
      <c r="G6910" s="245"/>
      <c r="H6910" s="245"/>
      <c r="I6910" s="210">
        <v>8.280000253378379</v>
      </c>
    </row>
    <row r="6911" spans="1:9" x14ac:dyDescent="0.25">
      <c r="A6911" s="208" t="s">
        <v>8809</v>
      </c>
      <c r="B6911" s="208" t="s">
        <v>11843</v>
      </c>
      <c r="C6911" s="208" t="s">
        <v>10828</v>
      </c>
      <c r="D6911" s="208" t="s">
        <v>11844</v>
      </c>
      <c r="E6911" s="253">
        <v>106.3800000380952</v>
      </c>
      <c r="F6911" s="245"/>
      <c r="G6911" s="245"/>
      <c r="H6911" s="245"/>
      <c r="I6911" s="210">
        <v>6.7500002533783787</v>
      </c>
    </row>
    <row r="6912" spans="1:9" x14ac:dyDescent="0.25">
      <c r="A6912" s="208" t="s">
        <v>8809</v>
      </c>
      <c r="B6912" s="208" t="s">
        <v>11845</v>
      </c>
      <c r="C6912" s="208" t="s">
        <v>10828</v>
      </c>
      <c r="D6912" s="208" t="s">
        <v>11846</v>
      </c>
      <c r="E6912" s="194">
        <v>4.3853832740291159</v>
      </c>
      <c r="F6912" s="254"/>
      <c r="G6912" s="255"/>
      <c r="H6912" s="255"/>
      <c r="I6912" s="210">
        <v>49.710001689189191</v>
      </c>
    </row>
    <row r="6913" spans="1:9" x14ac:dyDescent="0.25">
      <c r="A6913" s="208" t="s">
        <v>8809</v>
      </c>
      <c r="B6913" s="208" t="s">
        <v>11847</v>
      </c>
      <c r="C6913" s="208" t="s">
        <v>10828</v>
      </c>
      <c r="D6913" s="208" t="s">
        <v>11848</v>
      </c>
      <c r="E6913" s="253">
        <v>4.3786999802294133</v>
      </c>
      <c r="F6913" s="245"/>
      <c r="G6913" s="245"/>
      <c r="H6913" s="255"/>
      <c r="I6913" s="210">
        <v>191.4500065033784</v>
      </c>
    </row>
    <row r="6914" spans="1:9" x14ac:dyDescent="0.25">
      <c r="A6914" s="208" t="s">
        <v>8809</v>
      </c>
      <c r="B6914" s="208" t="s">
        <v>2710</v>
      </c>
      <c r="C6914" s="208" t="s">
        <v>10828</v>
      </c>
      <c r="D6914" s="208" t="s">
        <v>11849</v>
      </c>
      <c r="E6914" s="194">
        <v>213.78999996011581</v>
      </c>
      <c r="F6914" s="254"/>
      <c r="G6914" s="255"/>
      <c r="H6914" s="255"/>
      <c r="I6914" s="210">
        <v>1.35000008445946</v>
      </c>
    </row>
    <row r="6915" spans="1:9" x14ac:dyDescent="0.25">
      <c r="A6915" s="208" t="s">
        <v>8809</v>
      </c>
      <c r="B6915" s="208" t="s">
        <v>11850</v>
      </c>
      <c r="C6915" s="208" t="s">
        <v>10828</v>
      </c>
      <c r="D6915" s="208" t="s">
        <v>11851</v>
      </c>
      <c r="E6915" s="194">
        <v>2.0799999781110241</v>
      </c>
      <c r="F6915" s="254"/>
      <c r="G6915" s="255"/>
      <c r="H6915" s="255"/>
      <c r="I6915" s="210">
        <v>2.4900000844594601</v>
      </c>
    </row>
    <row r="6916" spans="1:9" x14ac:dyDescent="0.25">
      <c r="A6916" s="208" t="s">
        <v>8809</v>
      </c>
      <c r="B6916" s="208" t="s">
        <v>11852</v>
      </c>
      <c r="C6916" s="208" t="s">
        <v>10828</v>
      </c>
      <c r="D6916" s="208" t="s">
        <v>11853</v>
      </c>
      <c r="E6916" s="253">
        <v>7.4063350970130486</v>
      </c>
      <c r="F6916" s="245"/>
      <c r="G6916" s="245"/>
      <c r="H6916" s="255"/>
      <c r="I6916" s="210">
        <v>2.4900000844594601</v>
      </c>
    </row>
    <row r="6917" spans="1:9" x14ac:dyDescent="0.25">
      <c r="A6917" s="208" t="s">
        <v>8809</v>
      </c>
      <c r="B6917" s="208" t="s">
        <v>11854</v>
      </c>
      <c r="C6917" s="208" t="s">
        <v>10828</v>
      </c>
      <c r="D6917" s="208" t="s">
        <v>11855</v>
      </c>
      <c r="E6917" s="194">
        <v>26.494487803267688</v>
      </c>
      <c r="F6917" s="254"/>
      <c r="G6917" s="255"/>
      <c r="H6917" s="255"/>
      <c r="I6917" s="210">
        <v>0.52</v>
      </c>
    </row>
    <row r="6918" spans="1:9" x14ac:dyDescent="0.25">
      <c r="A6918" s="208" t="s">
        <v>8809</v>
      </c>
      <c r="B6918" s="208" t="s">
        <v>11856</v>
      </c>
      <c r="C6918" s="208" t="s">
        <v>10828</v>
      </c>
      <c r="D6918" s="208" t="s">
        <v>11857</v>
      </c>
      <c r="E6918" s="253">
        <v>39.229999587161281</v>
      </c>
      <c r="F6918" s="245"/>
      <c r="G6918" s="245"/>
      <c r="H6918" s="255"/>
      <c r="I6918" s="210">
        <v>24.390000844594599</v>
      </c>
    </row>
    <row r="6919" spans="1:9" x14ac:dyDescent="0.25">
      <c r="A6919" s="208" t="s">
        <v>8809</v>
      </c>
      <c r="B6919" s="208" t="s">
        <v>11858</v>
      </c>
      <c r="C6919" s="208" t="s">
        <v>10828</v>
      </c>
      <c r="D6919" s="208" t="s">
        <v>11859</v>
      </c>
      <c r="E6919" s="253">
        <v>44.969999526756133</v>
      </c>
      <c r="F6919" s="245"/>
      <c r="G6919" s="245"/>
      <c r="H6919" s="255"/>
      <c r="I6919" s="210">
        <v>3.0700000844594602</v>
      </c>
    </row>
    <row r="6920" spans="1:9" x14ac:dyDescent="0.25">
      <c r="A6920" s="208" t="s">
        <v>8809</v>
      </c>
      <c r="B6920" s="208" t="s">
        <v>11860</v>
      </c>
      <c r="C6920" s="208" t="s">
        <v>10828</v>
      </c>
      <c r="D6920" s="208" t="s">
        <v>11861</v>
      </c>
      <c r="E6920" s="253">
        <v>3.1321942317054021</v>
      </c>
      <c r="F6920" s="245"/>
      <c r="G6920" s="245"/>
      <c r="H6920" s="245"/>
      <c r="I6920" s="210">
        <v>9.6700003378378376</v>
      </c>
    </row>
    <row r="6921" spans="1:9" x14ac:dyDescent="0.25">
      <c r="A6921" s="208" t="s">
        <v>8809</v>
      </c>
      <c r="B6921" s="208" t="s">
        <v>11862</v>
      </c>
      <c r="C6921" s="208" t="s">
        <v>10828</v>
      </c>
      <c r="D6921" s="208" t="s">
        <v>11861</v>
      </c>
      <c r="E6921" s="253">
        <v>51.199999566429902</v>
      </c>
      <c r="F6921" s="245"/>
      <c r="G6921" s="245"/>
      <c r="H6921" s="245"/>
      <c r="I6921" s="210">
        <v>31.610001097972969</v>
      </c>
    </row>
    <row r="6922" spans="1:9" x14ac:dyDescent="0.25">
      <c r="A6922" s="208" t="s">
        <v>8809</v>
      </c>
      <c r="B6922" s="208" t="s">
        <v>11864</v>
      </c>
      <c r="C6922" s="208" t="s">
        <v>10828</v>
      </c>
      <c r="D6922" s="208" t="s">
        <v>11865</v>
      </c>
      <c r="E6922" s="253">
        <v>0.48150002124177832</v>
      </c>
      <c r="F6922" s="245"/>
      <c r="G6922" s="245"/>
      <c r="H6922" s="245"/>
      <c r="I6922" s="210">
        <v>18.20000059121621</v>
      </c>
    </row>
    <row r="6923" spans="1:9" x14ac:dyDescent="0.25">
      <c r="A6923" s="208" t="s">
        <v>8809</v>
      </c>
      <c r="B6923" s="208" t="s">
        <v>11866</v>
      </c>
      <c r="C6923" s="208" t="s">
        <v>10828</v>
      </c>
      <c r="D6923" s="208" t="s">
        <v>11867</v>
      </c>
      <c r="E6923" s="194">
        <v>7.3600000277821627</v>
      </c>
      <c r="F6923" s="254"/>
      <c r="G6923" s="255"/>
      <c r="H6923" s="255"/>
      <c r="I6923" s="210">
        <v>1932.8200652871619</v>
      </c>
    </row>
    <row r="6924" spans="1:9" x14ac:dyDescent="0.25">
      <c r="A6924" s="208" t="s">
        <v>8809</v>
      </c>
      <c r="B6924" s="208" t="s">
        <v>2607</v>
      </c>
      <c r="C6924" s="208" t="s">
        <v>10828</v>
      </c>
      <c r="D6924" s="208" t="s">
        <v>11868</v>
      </c>
      <c r="E6924" s="194">
        <v>6.0000000420941859</v>
      </c>
      <c r="F6924" s="254"/>
      <c r="G6924" s="255"/>
      <c r="H6924" s="255"/>
      <c r="I6924" s="210">
        <v>1995.760067398649</v>
      </c>
    </row>
    <row r="6925" spans="1:9" x14ac:dyDescent="0.25">
      <c r="A6925" s="208" t="s">
        <v>8809</v>
      </c>
      <c r="B6925" s="208" t="s">
        <v>11869</v>
      </c>
      <c r="C6925" s="208" t="s">
        <v>10828</v>
      </c>
      <c r="D6925" s="208" t="s">
        <v>11870</v>
      </c>
      <c r="E6925" s="194">
        <v>2.9299999691660088</v>
      </c>
      <c r="F6925" s="254"/>
      <c r="G6925" s="255"/>
      <c r="H6925" s="255"/>
      <c r="I6925" s="210">
        <v>2034.7600687500001</v>
      </c>
    </row>
    <row r="6926" spans="1:9" x14ac:dyDescent="0.25">
      <c r="A6926" s="208" t="s">
        <v>8809</v>
      </c>
      <c r="B6926" s="208" t="s">
        <v>2991</v>
      </c>
      <c r="C6926" s="208" t="s">
        <v>10828</v>
      </c>
      <c r="D6926" s="208" t="s">
        <v>11870</v>
      </c>
      <c r="E6926" s="194">
        <v>1.9899999790581431</v>
      </c>
      <c r="F6926" s="254"/>
      <c r="G6926" s="255"/>
      <c r="H6926" s="255"/>
      <c r="I6926" s="210">
        <v>2034.7600687500001</v>
      </c>
    </row>
    <row r="6927" spans="1:9" x14ac:dyDescent="0.25">
      <c r="A6927" s="208" t="s">
        <v>8809</v>
      </c>
      <c r="B6927" s="208" t="s">
        <v>11871</v>
      </c>
      <c r="C6927" s="208" t="s">
        <v>10828</v>
      </c>
      <c r="D6927" s="208" t="s">
        <v>11872</v>
      </c>
      <c r="E6927" s="253">
        <v>8.8700000118916069</v>
      </c>
      <c r="F6927" s="245"/>
      <c r="G6927" s="245"/>
      <c r="H6927" s="255"/>
      <c r="I6927" s="210">
        <v>14.330000506756759</v>
      </c>
    </row>
    <row r="6928" spans="1:9" x14ac:dyDescent="0.25">
      <c r="A6928" s="208" t="s">
        <v>8809</v>
      </c>
      <c r="B6928" s="208" t="s">
        <v>11873</v>
      </c>
      <c r="C6928" s="208" t="s">
        <v>10828</v>
      </c>
      <c r="D6928" s="208" t="s">
        <v>11874</v>
      </c>
      <c r="E6928" s="253">
        <v>14.43979990065983</v>
      </c>
      <c r="F6928" s="245"/>
      <c r="G6928" s="245"/>
      <c r="H6928" s="245"/>
      <c r="I6928" s="210">
        <v>186.5300063344595</v>
      </c>
    </row>
    <row r="6929" spans="1:9" x14ac:dyDescent="0.25">
      <c r="A6929" s="208" t="s">
        <v>8809</v>
      </c>
      <c r="B6929" s="208" t="s">
        <v>11875</v>
      </c>
      <c r="C6929" s="208" t="s">
        <v>10828</v>
      </c>
      <c r="D6929" s="208" t="s">
        <v>11876</v>
      </c>
      <c r="E6929" s="253">
        <v>65.286523911744027</v>
      </c>
      <c r="F6929" s="245"/>
      <c r="G6929" s="245"/>
      <c r="H6929" s="245"/>
      <c r="I6929" s="210">
        <v>118.7500040540541</v>
      </c>
    </row>
    <row r="6930" spans="1:9" x14ac:dyDescent="0.25">
      <c r="A6930" s="208" t="s">
        <v>8809</v>
      </c>
      <c r="B6930" s="208" t="s">
        <v>11877</v>
      </c>
      <c r="C6930" s="208" t="s">
        <v>10828</v>
      </c>
      <c r="D6930" s="208" t="s">
        <v>11878</v>
      </c>
      <c r="E6930" s="253">
        <v>0.2631000235401208</v>
      </c>
      <c r="F6930" s="245"/>
      <c r="G6930" s="245"/>
      <c r="H6930" s="245"/>
      <c r="I6930" s="210">
        <v>186.5300063344595</v>
      </c>
    </row>
    <row r="6931" spans="1:9" x14ac:dyDescent="0.25">
      <c r="A6931" s="208" t="s">
        <v>8809</v>
      </c>
      <c r="B6931" s="208" t="s">
        <v>11879</v>
      </c>
      <c r="C6931" s="208" t="s">
        <v>10828</v>
      </c>
      <c r="D6931" s="208" t="s">
        <v>11874</v>
      </c>
      <c r="E6931" s="194">
        <v>4.4399999532754544</v>
      </c>
      <c r="F6931" s="254"/>
      <c r="G6931" s="255"/>
      <c r="H6931" s="255"/>
      <c r="I6931" s="210">
        <v>118.7500040540541</v>
      </c>
    </row>
    <row r="6932" spans="1:9" x14ac:dyDescent="0.25">
      <c r="A6932" s="208" t="s">
        <v>8809</v>
      </c>
      <c r="B6932" s="208" t="s">
        <v>11880</v>
      </c>
      <c r="C6932" s="208" t="s">
        <v>10828</v>
      </c>
      <c r="D6932" s="208" t="s">
        <v>11881</v>
      </c>
      <c r="E6932" s="194">
        <v>4.8099999493817416</v>
      </c>
      <c r="F6932" s="254"/>
      <c r="G6932" s="255"/>
      <c r="H6932" s="255"/>
      <c r="I6932" s="210">
        <v>2.39000008445946</v>
      </c>
    </row>
    <row r="6933" spans="1:9" x14ac:dyDescent="0.25">
      <c r="A6933" s="208" t="s">
        <v>8809</v>
      </c>
      <c r="B6933" s="208" t="s">
        <v>11882</v>
      </c>
      <c r="C6933" s="208" t="s">
        <v>10828</v>
      </c>
      <c r="D6933" s="208" t="s">
        <v>11883</v>
      </c>
      <c r="E6933" s="194">
        <v>2.0295026358379089</v>
      </c>
      <c r="F6933" s="254"/>
      <c r="G6933" s="255"/>
      <c r="H6933" s="255"/>
      <c r="I6933" s="210">
        <v>3.9400001689189188</v>
      </c>
    </row>
    <row r="6934" spans="1:9" x14ac:dyDescent="0.25">
      <c r="A6934" s="208" t="s">
        <v>8809</v>
      </c>
      <c r="B6934" s="208" t="s">
        <v>11884</v>
      </c>
      <c r="C6934" s="208" t="s">
        <v>10828</v>
      </c>
      <c r="D6934" s="208" t="s">
        <v>11885</v>
      </c>
      <c r="E6934" s="194">
        <v>4.4299999533806904</v>
      </c>
      <c r="F6934" s="254"/>
      <c r="G6934" s="255"/>
      <c r="H6934" s="255"/>
      <c r="I6934" s="210">
        <v>3.45000008445946</v>
      </c>
    </row>
    <row r="6935" spans="1:9" x14ac:dyDescent="0.25">
      <c r="A6935" s="208" t="s">
        <v>8809</v>
      </c>
      <c r="B6935" s="208" t="s">
        <v>11886</v>
      </c>
      <c r="C6935" s="208" t="s">
        <v>10828</v>
      </c>
      <c r="D6935" s="208" t="s">
        <v>11887</v>
      </c>
      <c r="E6935" s="253">
        <v>41.039999568113657</v>
      </c>
      <c r="F6935" s="245"/>
      <c r="G6935" s="245"/>
      <c r="H6935" s="255"/>
      <c r="I6935" s="210">
        <v>14.04000050675676</v>
      </c>
    </row>
    <row r="6936" spans="1:9" x14ac:dyDescent="0.25">
      <c r="A6936" s="208" t="s">
        <v>8809</v>
      </c>
      <c r="B6936" s="208" t="s">
        <v>11888</v>
      </c>
      <c r="C6936" s="208" t="s">
        <v>10828</v>
      </c>
      <c r="D6936" s="208" t="s">
        <v>11889</v>
      </c>
      <c r="E6936" s="194">
        <v>42.969999547803219</v>
      </c>
      <c r="F6936" s="254"/>
      <c r="G6936" s="255"/>
      <c r="H6936" s="255"/>
      <c r="I6936" s="210">
        <v>4.7600001689189186</v>
      </c>
    </row>
    <row r="6937" spans="1:9" x14ac:dyDescent="0.25">
      <c r="A6937" s="208" t="s">
        <v>8809</v>
      </c>
      <c r="B6937" s="208" t="s">
        <v>11890</v>
      </c>
      <c r="C6937" s="208" t="s">
        <v>10828</v>
      </c>
      <c r="D6937" s="208" t="s">
        <v>11891</v>
      </c>
      <c r="E6937" s="194">
        <v>5.2100000504077872</v>
      </c>
      <c r="F6937" s="254"/>
      <c r="G6937" s="255"/>
      <c r="H6937" s="255"/>
      <c r="I6937" s="210">
        <v>43.050001435810813</v>
      </c>
    </row>
    <row r="6938" spans="1:9" x14ac:dyDescent="0.25">
      <c r="A6938" s="208" t="s">
        <v>8809</v>
      </c>
      <c r="B6938" s="208" t="s">
        <v>11892</v>
      </c>
      <c r="C6938" s="208" t="s">
        <v>10828</v>
      </c>
      <c r="D6938" s="208" t="s">
        <v>11893</v>
      </c>
      <c r="E6938" s="194">
        <v>6.4200000376742956</v>
      </c>
      <c r="F6938" s="254"/>
      <c r="G6938" s="255"/>
      <c r="H6938" s="255"/>
      <c r="I6938" s="210">
        <v>1.18</v>
      </c>
    </row>
    <row r="6939" spans="1:9" x14ac:dyDescent="0.25">
      <c r="A6939" s="208" t="s">
        <v>8809</v>
      </c>
      <c r="B6939" s="208" t="s">
        <v>11894</v>
      </c>
      <c r="C6939" s="208" t="s">
        <v>10828</v>
      </c>
      <c r="D6939" s="208" t="s">
        <v>11895</v>
      </c>
      <c r="E6939" s="253">
        <v>0.94999999000263102</v>
      </c>
      <c r="F6939" s="245"/>
      <c r="G6939" s="245"/>
      <c r="H6939" s="245"/>
      <c r="I6939" s="210">
        <v>12.410000422297299</v>
      </c>
    </row>
    <row r="6940" spans="1:9" x14ac:dyDescent="0.25">
      <c r="A6940" s="208" t="s">
        <v>8809</v>
      </c>
      <c r="B6940" s="208" t="s">
        <v>11896</v>
      </c>
      <c r="C6940" s="208" t="s">
        <v>10828</v>
      </c>
      <c r="D6940" s="208" t="s">
        <v>11897</v>
      </c>
      <c r="E6940" s="194">
        <v>5.7399999395948447</v>
      </c>
      <c r="F6940" s="254"/>
      <c r="G6940" s="255"/>
      <c r="H6940" s="255"/>
      <c r="I6940" s="210">
        <v>0.87</v>
      </c>
    </row>
    <row r="6941" spans="1:9" x14ac:dyDescent="0.25">
      <c r="A6941" s="208" t="s">
        <v>8809</v>
      </c>
      <c r="B6941" s="208" t="s">
        <v>11898</v>
      </c>
      <c r="C6941" s="208" t="s">
        <v>10828</v>
      </c>
      <c r="D6941" s="208" t="s">
        <v>11899</v>
      </c>
      <c r="E6941" s="194">
        <v>4.0499999573796366</v>
      </c>
      <c r="F6941" s="254"/>
      <c r="G6941" s="255"/>
      <c r="H6941" s="255"/>
      <c r="I6941" s="210">
        <v>21.740000760135139</v>
      </c>
    </row>
    <row r="6942" spans="1:9" x14ac:dyDescent="0.25">
      <c r="A6942" s="208" t="s">
        <v>8809</v>
      </c>
      <c r="B6942" s="208" t="s">
        <v>11900</v>
      </c>
      <c r="C6942" s="208" t="s">
        <v>10828</v>
      </c>
      <c r="D6942" s="208" t="s">
        <v>11901</v>
      </c>
      <c r="E6942" s="194">
        <v>14.989999947487499</v>
      </c>
      <c r="F6942" s="254"/>
      <c r="G6942" s="255"/>
      <c r="H6942" s="255"/>
      <c r="I6942" s="210">
        <v>22.080000760135139</v>
      </c>
    </row>
    <row r="6943" spans="1:9" x14ac:dyDescent="0.25">
      <c r="A6943" s="208" t="s">
        <v>8809</v>
      </c>
      <c r="B6943" s="208" t="s">
        <v>11902</v>
      </c>
      <c r="C6943" s="208" t="s">
        <v>10828</v>
      </c>
      <c r="D6943" s="208" t="s">
        <v>11903</v>
      </c>
      <c r="E6943" s="194">
        <v>21.29999977584847</v>
      </c>
      <c r="F6943" s="254"/>
      <c r="G6943" s="255"/>
      <c r="H6943" s="255"/>
      <c r="I6943" s="210">
        <v>1.87000008445946</v>
      </c>
    </row>
    <row r="6944" spans="1:9" x14ac:dyDescent="0.25">
      <c r="A6944" s="208" t="s">
        <v>8809</v>
      </c>
      <c r="B6944" s="208" t="s">
        <v>11904</v>
      </c>
      <c r="C6944" s="208" t="s">
        <v>10828</v>
      </c>
      <c r="D6944" s="208" t="s">
        <v>11903</v>
      </c>
      <c r="E6944" s="194">
        <v>25.402535907366101</v>
      </c>
      <c r="F6944" s="254"/>
      <c r="G6944" s="255"/>
      <c r="H6944" s="255"/>
      <c r="I6944" s="210">
        <v>6.4400002533783791</v>
      </c>
    </row>
    <row r="6945" spans="1:9" x14ac:dyDescent="0.25">
      <c r="A6945" s="208" t="s">
        <v>8809</v>
      </c>
      <c r="B6945" s="208" t="s">
        <v>11905</v>
      </c>
      <c r="C6945" s="208" t="s">
        <v>10828</v>
      </c>
      <c r="D6945" s="208" t="s">
        <v>11906</v>
      </c>
      <c r="E6945" s="194">
        <v>27.559999709971059</v>
      </c>
      <c r="F6945" s="254"/>
      <c r="G6945" s="255"/>
      <c r="H6945" s="255"/>
      <c r="I6945" s="210">
        <v>0.25</v>
      </c>
    </row>
    <row r="6946" spans="1:9" x14ac:dyDescent="0.25">
      <c r="A6946" s="208" t="s">
        <v>8809</v>
      </c>
      <c r="B6946" s="208" t="s">
        <v>11907</v>
      </c>
      <c r="C6946" s="208" t="s">
        <v>10828</v>
      </c>
      <c r="D6946" s="208" t="s">
        <v>11908</v>
      </c>
      <c r="E6946" s="253">
        <v>7.1500025556432242E-2</v>
      </c>
      <c r="F6946" s="245"/>
      <c r="G6946" s="245"/>
      <c r="H6946" s="245"/>
      <c r="I6946" s="210">
        <v>0.05</v>
      </c>
    </row>
    <row r="6947" spans="1:9" x14ac:dyDescent="0.25">
      <c r="A6947" s="208" t="s">
        <v>8809</v>
      </c>
      <c r="B6947" s="208" t="s">
        <v>11909</v>
      </c>
      <c r="C6947" s="208" t="s">
        <v>10828</v>
      </c>
      <c r="D6947" s="208" t="s">
        <v>11910</v>
      </c>
      <c r="E6947" s="253">
        <v>0.17999999810576159</v>
      </c>
      <c r="F6947" s="245"/>
      <c r="G6947" s="245"/>
      <c r="H6947" s="245"/>
      <c r="I6947" s="210">
        <v>67.910002280405408</v>
      </c>
    </row>
    <row r="6948" spans="1:9" x14ac:dyDescent="0.25">
      <c r="A6948" s="208" t="s">
        <v>8809</v>
      </c>
      <c r="B6948" s="208" t="s">
        <v>11911</v>
      </c>
      <c r="C6948" s="208" t="s">
        <v>10828</v>
      </c>
      <c r="D6948" s="208" t="s">
        <v>11912</v>
      </c>
      <c r="E6948" s="253">
        <v>3.9898000106308871</v>
      </c>
      <c r="F6948" s="245"/>
      <c r="G6948" s="245"/>
      <c r="H6948" s="245"/>
      <c r="I6948" s="210">
        <v>71.060002364864857</v>
      </c>
    </row>
    <row r="6949" spans="1:9" x14ac:dyDescent="0.25">
      <c r="A6949" s="208" t="s">
        <v>8809</v>
      </c>
      <c r="B6949" s="208" t="s">
        <v>11913</v>
      </c>
      <c r="C6949" s="208" t="s">
        <v>10828</v>
      </c>
      <c r="D6949" s="208" t="s">
        <v>11914</v>
      </c>
      <c r="E6949" s="194">
        <v>102.04025654259139</v>
      </c>
      <c r="F6949" s="254"/>
      <c r="G6949" s="255"/>
      <c r="H6949" s="255"/>
      <c r="I6949" s="210">
        <v>0.86</v>
      </c>
    </row>
    <row r="6950" spans="1:9" x14ac:dyDescent="0.25">
      <c r="A6950" s="208" t="s">
        <v>8809</v>
      </c>
      <c r="B6950" s="208" t="s">
        <v>11915</v>
      </c>
      <c r="C6950" s="208" t="s">
        <v>10828</v>
      </c>
      <c r="D6950" s="208" t="s">
        <v>11916</v>
      </c>
      <c r="E6950" s="194">
        <v>24.989999947487501</v>
      </c>
      <c r="F6950" s="254"/>
      <c r="G6950" s="255"/>
      <c r="H6950" s="255"/>
      <c r="I6950" s="210">
        <v>2.14000008445946</v>
      </c>
    </row>
    <row r="6951" spans="1:9" x14ac:dyDescent="0.25">
      <c r="A6951" s="208" t="s">
        <v>8809</v>
      </c>
      <c r="B6951" s="208" t="s">
        <v>11917</v>
      </c>
      <c r="C6951" s="208" t="s">
        <v>10828</v>
      </c>
      <c r="D6951" s="208" t="s">
        <v>11918</v>
      </c>
      <c r="E6951" s="253">
        <v>0.39999999579058149</v>
      </c>
      <c r="F6951" s="245"/>
      <c r="G6951" s="245"/>
      <c r="H6951" s="245"/>
      <c r="I6951" s="210">
        <v>5.1900001689189192</v>
      </c>
    </row>
    <row r="6952" spans="1:9" x14ac:dyDescent="0.25">
      <c r="A6952" s="208" t="s">
        <v>8809</v>
      </c>
      <c r="B6952" s="208" t="s">
        <v>11919</v>
      </c>
      <c r="C6952" s="208" t="s">
        <v>10828</v>
      </c>
      <c r="D6952" s="208" t="s">
        <v>11920</v>
      </c>
      <c r="E6952" s="194">
        <v>102.04025654259139</v>
      </c>
      <c r="F6952" s="254"/>
      <c r="G6952" s="255"/>
      <c r="H6952" s="255"/>
      <c r="I6952" s="210">
        <v>2.62000008445946</v>
      </c>
    </row>
    <row r="6953" spans="1:9" x14ac:dyDescent="0.25">
      <c r="A6953" s="208" t="s">
        <v>8809</v>
      </c>
      <c r="B6953" s="208" t="s">
        <v>11921</v>
      </c>
      <c r="C6953" s="208" t="s">
        <v>10828</v>
      </c>
      <c r="D6953" s="208" t="s">
        <v>11922</v>
      </c>
      <c r="E6953" s="194">
        <v>3.2499999657984739</v>
      </c>
      <c r="F6953" s="254"/>
      <c r="G6953" s="255"/>
      <c r="H6953" s="255"/>
      <c r="I6953" s="210">
        <v>4.120000168918919</v>
      </c>
    </row>
    <row r="6954" spans="1:9" x14ac:dyDescent="0.25">
      <c r="A6954" s="208" t="s">
        <v>8809</v>
      </c>
      <c r="B6954" s="208" t="s">
        <v>11923</v>
      </c>
      <c r="C6954" s="208" t="s">
        <v>10828</v>
      </c>
      <c r="D6954" s="208" t="s">
        <v>11924</v>
      </c>
      <c r="E6954" s="194">
        <v>15.34000004903973</v>
      </c>
      <c r="F6954" s="254"/>
      <c r="G6954" s="255"/>
      <c r="H6954" s="255"/>
      <c r="I6954" s="210">
        <v>0.76</v>
      </c>
    </row>
    <row r="6955" spans="1:9" x14ac:dyDescent="0.25">
      <c r="A6955" s="208" t="s">
        <v>8809</v>
      </c>
      <c r="B6955" s="208" t="s">
        <v>11925</v>
      </c>
      <c r="C6955" s="208" t="s">
        <v>10828</v>
      </c>
      <c r="D6955" s="208" t="s">
        <v>11926</v>
      </c>
      <c r="E6955" s="253">
        <v>2.469999974006841</v>
      </c>
      <c r="F6955" s="245"/>
      <c r="G6955" s="245"/>
      <c r="H6955" s="255"/>
      <c r="I6955" s="210">
        <v>3.70000008445946</v>
      </c>
    </row>
    <row r="6956" spans="1:9" x14ac:dyDescent="0.25">
      <c r="A6956" s="208" t="s">
        <v>8809</v>
      </c>
      <c r="B6956" s="208" t="s">
        <v>11927</v>
      </c>
      <c r="C6956" s="208" t="s">
        <v>10828</v>
      </c>
      <c r="D6956" s="208" t="s">
        <v>11926</v>
      </c>
      <c r="E6956" s="253">
        <v>14.131800009136541</v>
      </c>
      <c r="F6956" s="245"/>
      <c r="G6956" s="245"/>
      <c r="H6956" s="245"/>
      <c r="I6956" s="210">
        <v>3.5700000844594602</v>
      </c>
    </row>
    <row r="6957" spans="1:9" x14ac:dyDescent="0.25">
      <c r="A6957" s="208" t="s">
        <v>8809</v>
      </c>
      <c r="B6957" s="208" t="s">
        <v>11928</v>
      </c>
      <c r="C6957" s="208" t="s">
        <v>10828</v>
      </c>
      <c r="D6957" s="208" t="s">
        <v>11929</v>
      </c>
      <c r="E6957" s="194">
        <v>1.8255999807882139</v>
      </c>
      <c r="F6957" s="254"/>
      <c r="G6957" s="255"/>
      <c r="H6957" s="255"/>
      <c r="I6957" s="210">
        <v>3.9400001689189188</v>
      </c>
    </row>
    <row r="6958" spans="1:9" x14ac:dyDescent="0.25">
      <c r="A6958" s="208" t="s">
        <v>8809</v>
      </c>
      <c r="B6958" s="208" t="s">
        <v>11930</v>
      </c>
      <c r="C6958" s="208" t="s">
        <v>10828</v>
      </c>
      <c r="D6958" s="208" t="s">
        <v>11931</v>
      </c>
      <c r="E6958" s="194">
        <v>3.89506136390359</v>
      </c>
      <c r="F6958" s="254"/>
      <c r="G6958" s="255"/>
      <c r="H6958" s="255"/>
      <c r="I6958" s="210">
        <v>2556.4900864020269</v>
      </c>
    </row>
    <row r="6959" spans="1:9" x14ac:dyDescent="0.25">
      <c r="A6959" s="208" t="s">
        <v>8809</v>
      </c>
      <c r="B6959" s="208" t="s">
        <v>11932</v>
      </c>
      <c r="C6959" s="208" t="s">
        <v>10828</v>
      </c>
      <c r="D6959" s="208" t="s">
        <v>11933</v>
      </c>
      <c r="E6959" s="194">
        <v>24.88999973806893</v>
      </c>
      <c r="F6959" s="254"/>
      <c r="G6959" s="255"/>
      <c r="H6959" s="255"/>
      <c r="I6959" s="210">
        <v>2556.4900864020269</v>
      </c>
    </row>
    <row r="6960" spans="1:9" x14ac:dyDescent="0.25">
      <c r="A6960" s="208" t="s">
        <v>8809</v>
      </c>
      <c r="B6960" s="208" t="s">
        <v>11934</v>
      </c>
      <c r="C6960" s="208" t="s">
        <v>10828</v>
      </c>
      <c r="D6960" s="208" t="s">
        <v>11935</v>
      </c>
      <c r="E6960" s="194">
        <v>64.029999957590107</v>
      </c>
      <c r="F6960" s="254"/>
      <c r="G6960" s="255"/>
      <c r="H6960" s="255"/>
      <c r="I6960" s="210">
        <v>2556.4900864020269</v>
      </c>
    </row>
    <row r="6961" spans="1:9" x14ac:dyDescent="0.25">
      <c r="A6961" s="208" t="s">
        <v>8809</v>
      </c>
      <c r="B6961" s="208" t="s">
        <v>11936</v>
      </c>
      <c r="C6961" s="208" t="s">
        <v>10828</v>
      </c>
      <c r="D6961" s="208" t="s">
        <v>11933</v>
      </c>
      <c r="E6961" s="253">
        <v>1.021000041873191</v>
      </c>
      <c r="F6961" s="245"/>
      <c r="G6961" s="245"/>
      <c r="H6961" s="245"/>
      <c r="I6961" s="210">
        <v>2556.4900864020269</v>
      </c>
    </row>
    <row r="6962" spans="1:9" x14ac:dyDescent="0.25">
      <c r="A6962" s="208" t="s">
        <v>8809</v>
      </c>
      <c r="B6962" s="208" t="s">
        <v>11937</v>
      </c>
      <c r="C6962" s="208" t="s">
        <v>10828</v>
      </c>
      <c r="D6962" s="208" t="s">
        <v>11933</v>
      </c>
      <c r="E6962" s="253">
        <v>1.9599999793738491E-2</v>
      </c>
      <c r="F6962" s="245"/>
      <c r="G6962" s="245"/>
      <c r="H6962" s="245"/>
      <c r="I6962" s="210">
        <v>2556.4900864020269</v>
      </c>
    </row>
    <row r="6963" spans="1:9" x14ac:dyDescent="0.25">
      <c r="A6963" s="208" t="s">
        <v>8809</v>
      </c>
      <c r="B6963" s="208" t="s">
        <v>11938</v>
      </c>
      <c r="C6963" s="208" t="s">
        <v>10828</v>
      </c>
      <c r="D6963" s="208" t="s">
        <v>11933</v>
      </c>
      <c r="E6963" s="253">
        <v>0.17553275269105231</v>
      </c>
      <c r="F6963" s="245"/>
      <c r="G6963" s="245"/>
      <c r="H6963" s="245"/>
      <c r="I6963" s="210">
        <v>2556.4900864020269</v>
      </c>
    </row>
    <row r="6964" spans="1:9" x14ac:dyDescent="0.25">
      <c r="A6964" s="208" t="s">
        <v>8809</v>
      </c>
      <c r="B6964" s="208" t="s">
        <v>11939</v>
      </c>
      <c r="C6964" s="208" t="s">
        <v>10828</v>
      </c>
      <c r="D6964" s="208" t="s">
        <v>11931</v>
      </c>
      <c r="E6964" s="194">
        <v>2.705009179636841</v>
      </c>
      <c r="F6964" s="254"/>
      <c r="G6964" s="255"/>
      <c r="H6964" s="255"/>
      <c r="I6964" s="210">
        <v>3356.490113429054</v>
      </c>
    </row>
    <row r="6965" spans="1:9" x14ac:dyDescent="0.25">
      <c r="A6965" s="208" t="s">
        <v>8809</v>
      </c>
      <c r="B6965" s="208" t="s">
        <v>11940</v>
      </c>
      <c r="C6965" s="208" t="s">
        <v>10828</v>
      </c>
      <c r="D6965" s="208" t="s">
        <v>11933</v>
      </c>
      <c r="E6965" s="194">
        <v>2.2612154458172542</v>
      </c>
      <c r="F6965" s="254"/>
      <c r="G6965" s="255"/>
      <c r="H6965" s="255"/>
      <c r="I6965" s="210">
        <v>3127.4901056587842</v>
      </c>
    </row>
    <row r="6966" spans="1:9" x14ac:dyDescent="0.25">
      <c r="A6966" s="208" t="s">
        <v>8809</v>
      </c>
      <c r="B6966" s="208" t="s">
        <v>11941</v>
      </c>
      <c r="C6966" s="208" t="s">
        <v>10828</v>
      </c>
      <c r="D6966" s="208" t="s">
        <v>11942</v>
      </c>
      <c r="E6966" s="194">
        <v>0.79999999158116297</v>
      </c>
      <c r="F6966" s="254"/>
      <c r="G6966" s="255"/>
      <c r="H6966" s="255"/>
      <c r="I6966" s="210">
        <v>2231.5400754222969</v>
      </c>
    </row>
    <row r="6967" spans="1:9" x14ac:dyDescent="0.25">
      <c r="A6967" s="208" t="s">
        <v>8809</v>
      </c>
      <c r="B6967" s="208" t="s">
        <v>11943</v>
      </c>
      <c r="C6967" s="208" t="s">
        <v>10828</v>
      </c>
      <c r="D6967" s="208" t="s">
        <v>11942</v>
      </c>
      <c r="E6967" s="253">
        <v>0.79999999158116297</v>
      </c>
      <c r="F6967" s="245"/>
      <c r="G6967" s="245"/>
      <c r="H6967" s="245"/>
      <c r="I6967" s="210">
        <v>2731.5400923141901</v>
      </c>
    </row>
    <row r="6968" spans="1:9" x14ac:dyDescent="0.25">
      <c r="A6968" s="208" t="s">
        <v>8809</v>
      </c>
      <c r="B6968" s="208" t="s">
        <v>11944</v>
      </c>
      <c r="C6968" s="208" t="s">
        <v>10828</v>
      </c>
      <c r="D6968" s="208" t="s">
        <v>11945</v>
      </c>
      <c r="E6968" s="253">
        <v>0.57999999389634316</v>
      </c>
      <c r="F6968" s="245"/>
      <c r="G6968" s="245"/>
      <c r="H6968" s="245"/>
      <c r="I6968" s="210">
        <v>277.91000937500002</v>
      </c>
    </row>
    <row r="6969" spans="1:9" x14ac:dyDescent="0.25">
      <c r="A6969" s="208" t="s">
        <v>8809</v>
      </c>
      <c r="B6969" s="208" t="s">
        <v>11946</v>
      </c>
      <c r="C6969" s="208" t="s">
        <v>10828</v>
      </c>
      <c r="D6969" s="208" t="s">
        <v>11947</v>
      </c>
      <c r="E6969" s="253">
        <v>0.99999998947645374</v>
      </c>
      <c r="F6969" s="245"/>
      <c r="G6969" s="245"/>
      <c r="H6969" s="245"/>
      <c r="I6969" s="210">
        <v>14.250000506756759</v>
      </c>
    </row>
    <row r="6970" spans="1:9" x14ac:dyDescent="0.25">
      <c r="A6970" s="208" t="s">
        <v>8809</v>
      </c>
      <c r="B6970" s="208" t="s">
        <v>11948</v>
      </c>
      <c r="C6970" s="208" t="s">
        <v>10828</v>
      </c>
      <c r="D6970" s="208" t="s">
        <v>11949</v>
      </c>
      <c r="E6970" s="253">
        <v>0.57919999390476207</v>
      </c>
      <c r="F6970" s="245"/>
      <c r="G6970" s="245"/>
      <c r="H6970" s="245"/>
      <c r="I6970" s="210">
        <v>39.490001351351353</v>
      </c>
    </row>
    <row r="6971" spans="1:9" x14ac:dyDescent="0.25">
      <c r="A6971" s="208" t="s">
        <v>8809</v>
      </c>
      <c r="B6971" s="208" t="s">
        <v>11950</v>
      </c>
      <c r="C6971" s="208" t="s">
        <v>10828</v>
      </c>
      <c r="D6971" s="208" t="s">
        <v>11951</v>
      </c>
      <c r="E6971" s="253">
        <v>3.2499999657984739</v>
      </c>
      <c r="F6971" s="245"/>
      <c r="G6971" s="245"/>
      <c r="H6971" s="255"/>
      <c r="I6971" s="210">
        <v>1.34000008445946</v>
      </c>
    </row>
    <row r="6972" spans="1:9" x14ac:dyDescent="0.25">
      <c r="A6972" s="208" t="s">
        <v>8809</v>
      </c>
      <c r="B6972" s="208" t="s">
        <v>11952</v>
      </c>
      <c r="C6972" s="208" t="s">
        <v>10828</v>
      </c>
      <c r="D6972" s="208" t="s">
        <v>11953</v>
      </c>
      <c r="E6972" s="194">
        <v>3.5034990423204522</v>
      </c>
      <c r="F6972" s="254"/>
      <c r="G6972" s="255"/>
      <c r="H6972" s="255"/>
      <c r="I6972" s="210">
        <v>2.5600000844594599</v>
      </c>
    </row>
    <row r="6973" spans="1:9" x14ac:dyDescent="0.25">
      <c r="A6973" s="208" t="s">
        <v>8809</v>
      </c>
      <c r="B6973" s="208" t="s">
        <v>11954</v>
      </c>
      <c r="C6973" s="208" t="s">
        <v>10828</v>
      </c>
      <c r="D6973" s="208" t="s">
        <v>11955</v>
      </c>
      <c r="E6973" s="194">
        <v>37.539999604946082</v>
      </c>
      <c r="F6973" s="254"/>
      <c r="G6973" s="255"/>
      <c r="H6973" s="255"/>
      <c r="I6973" s="210">
        <v>28.09000092905405</v>
      </c>
    </row>
    <row r="6974" spans="1:9" x14ac:dyDescent="0.25">
      <c r="A6974" s="208" t="s">
        <v>8809</v>
      </c>
      <c r="B6974" s="208" t="s">
        <v>11956</v>
      </c>
      <c r="C6974" s="208" t="s">
        <v>10828</v>
      </c>
      <c r="D6974" s="208" t="s">
        <v>11957</v>
      </c>
      <c r="E6974" s="253">
        <v>341.70999998200472</v>
      </c>
      <c r="F6974" s="245"/>
      <c r="G6974" s="245"/>
      <c r="H6974" s="255"/>
      <c r="I6974" s="210">
        <v>28.09000092905405</v>
      </c>
    </row>
    <row r="6975" spans="1:9" x14ac:dyDescent="0.25">
      <c r="A6975" s="208" t="s">
        <v>8809</v>
      </c>
      <c r="B6975" s="208" t="s">
        <v>11958</v>
      </c>
      <c r="C6975" s="208" t="s">
        <v>10828</v>
      </c>
      <c r="D6975" s="208" t="s">
        <v>11959</v>
      </c>
      <c r="E6975" s="194">
        <v>9.2790896155844287</v>
      </c>
      <c r="F6975" s="254"/>
      <c r="G6975" s="255"/>
      <c r="H6975" s="255"/>
      <c r="I6975" s="210">
        <v>21.890000760135131</v>
      </c>
    </row>
    <row r="6976" spans="1:9" x14ac:dyDescent="0.25">
      <c r="A6976" s="208" t="s">
        <v>8809</v>
      </c>
      <c r="B6976" s="208" t="s">
        <v>11960</v>
      </c>
      <c r="C6976" s="208" t="s">
        <v>10828</v>
      </c>
      <c r="D6976" s="208" t="s">
        <v>11959</v>
      </c>
      <c r="E6976" s="194">
        <v>5.2500000499868458</v>
      </c>
      <c r="F6976" s="254"/>
      <c r="G6976" s="255"/>
      <c r="H6976" s="255"/>
      <c r="I6976" s="210">
        <v>22.20000076013514</v>
      </c>
    </row>
    <row r="6977" spans="1:9" x14ac:dyDescent="0.25">
      <c r="A6977" s="208" t="s">
        <v>8809</v>
      </c>
      <c r="B6977" s="208" t="s">
        <v>12209</v>
      </c>
      <c r="C6977" s="208" t="s">
        <v>10828</v>
      </c>
      <c r="D6977" s="208" t="s">
        <v>12210</v>
      </c>
      <c r="E6977" s="194">
        <v>44.969999526756133</v>
      </c>
      <c r="F6977" s="254"/>
      <c r="G6977" s="255"/>
      <c r="H6977" s="255"/>
      <c r="I6977" s="210">
        <v>6.570000253378379</v>
      </c>
    </row>
    <row r="6978" spans="1:9" x14ac:dyDescent="0.25">
      <c r="A6978" s="208" t="s">
        <v>8809</v>
      </c>
      <c r="B6978" s="208" t="s">
        <v>12211</v>
      </c>
      <c r="C6978" s="208" t="s">
        <v>10828</v>
      </c>
      <c r="D6978" s="208" t="s">
        <v>12212</v>
      </c>
      <c r="E6978" s="194">
        <v>1.6099999830570899</v>
      </c>
      <c r="F6978" s="254"/>
      <c r="G6978" s="255"/>
      <c r="H6978" s="255"/>
      <c r="I6978" s="210">
        <v>0.57999999999999996</v>
      </c>
    </row>
    <row r="6979" spans="1:9" x14ac:dyDescent="0.25">
      <c r="A6979" s="208" t="s">
        <v>8809</v>
      </c>
      <c r="B6979" s="208" t="s">
        <v>12213</v>
      </c>
      <c r="C6979" s="208" t="s">
        <v>10828</v>
      </c>
      <c r="D6979" s="208" t="s">
        <v>17321</v>
      </c>
      <c r="E6979" s="194">
        <v>1.689011084567102</v>
      </c>
      <c r="F6979" s="254"/>
      <c r="G6979" s="255"/>
      <c r="H6979" s="255"/>
      <c r="I6979" s="210">
        <v>0.43</v>
      </c>
    </row>
    <row r="6980" spans="1:9" x14ac:dyDescent="0.25">
      <c r="A6980" s="208" t="s">
        <v>8809</v>
      </c>
      <c r="B6980" s="208" t="s">
        <v>12215</v>
      </c>
      <c r="C6980" s="208" t="s">
        <v>10828</v>
      </c>
      <c r="D6980" s="208" t="s">
        <v>12210</v>
      </c>
      <c r="E6980" s="194">
        <v>0.47999999494869777</v>
      </c>
      <c r="F6980" s="254"/>
      <c r="G6980" s="255"/>
      <c r="H6980" s="255"/>
      <c r="I6980" s="210">
        <v>31.630001097972968</v>
      </c>
    </row>
    <row r="6981" spans="1:9" x14ac:dyDescent="0.25">
      <c r="A6981" s="208" t="s">
        <v>8809</v>
      </c>
      <c r="B6981" s="208" t="s">
        <v>12216</v>
      </c>
      <c r="C6981" s="208" t="s">
        <v>10828</v>
      </c>
      <c r="D6981" s="208" t="s">
        <v>12217</v>
      </c>
      <c r="E6981" s="253">
        <v>0.11390002511023389</v>
      </c>
      <c r="F6981" s="245"/>
      <c r="G6981" s="245"/>
      <c r="H6981" s="245"/>
      <c r="I6981" s="210">
        <v>15.70000050675676</v>
      </c>
    </row>
    <row r="6982" spans="1:9" x14ac:dyDescent="0.25">
      <c r="A6982" s="208" t="s">
        <v>8809</v>
      </c>
      <c r="B6982" s="208" t="s">
        <v>12218</v>
      </c>
      <c r="C6982" s="208" t="s">
        <v>10828</v>
      </c>
      <c r="D6982" s="208" t="s">
        <v>12219</v>
      </c>
      <c r="E6982" s="253">
        <v>1.259999986740332</v>
      </c>
      <c r="F6982" s="245"/>
      <c r="G6982" s="245"/>
      <c r="H6982" s="245"/>
      <c r="I6982" s="210">
        <v>18.790000675675671</v>
      </c>
    </row>
    <row r="6983" spans="1:9" x14ac:dyDescent="0.25">
      <c r="A6983" s="208" t="s">
        <v>8809</v>
      </c>
      <c r="B6983" s="208" t="s">
        <v>12220</v>
      </c>
      <c r="C6983" s="208" t="s">
        <v>10828</v>
      </c>
      <c r="D6983" s="208" t="s">
        <v>12221</v>
      </c>
      <c r="E6983" s="194">
        <v>4.0299999575901087</v>
      </c>
      <c r="F6983" s="254"/>
      <c r="G6983" s="255"/>
      <c r="H6983" s="255"/>
      <c r="I6983" s="210">
        <v>20.590000675675679</v>
      </c>
    </row>
    <row r="6984" spans="1:9" x14ac:dyDescent="0.25">
      <c r="A6984" s="208" t="s">
        <v>8809</v>
      </c>
      <c r="B6984" s="208" t="s">
        <v>12222</v>
      </c>
      <c r="C6984" s="208" t="s">
        <v>10828</v>
      </c>
      <c r="D6984" s="208" t="s">
        <v>12223</v>
      </c>
      <c r="E6984" s="253">
        <v>0.14999999842146811</v>
      </c>
      <c r="F6984" s="245"/>
      <c r="G6984" s="245"/>
      <c r="H6984" s="245"/>
      <c r="I6984" s="210">
        <v>2.8200000844594602</v>
      </c>
    </row>
    <row r="6985" spans="1:9" x14ac:dyDescent="0.25">
      <c r="A6985" s="208" t="s">
        <v>8809</v>
      </c>
      <c r="B6985" s="208" t="s">
        <v>12224</v>
      </c>
      <c r="C6985" s="208" t="s">
        <v>10828</v>
      </c>
      <c r="D6985" s="208" t="s">
        <v>12225</v>
      </c>
      <c r="E6985" s="194">
        <v>7.4300000270455149</v>
      </c>
      <c r="F6985" s="254"/>
      <c r="G6985" s="255"/>
      <c r="H6985" s="255"/>
      <c r="I6985" s="210">
        <v>77.210002618243252</v>
      </c>
    </row>
    <row r="6986" spans="1:9" x14ac:dyDescent="0.25">
      <c r="A6986" s="208" t="s">
        <v>8809</v>
      </c>
      <c r="B6986" s="208" t="s">
        <v>12226</v>
      </c>
      <c r="C6986" s="208" t="s">
        <v>10828</v>
      </c>
      <c r="D6986" s="208" t="s">
        <v>12225</v>
      </c>
      <c r="E6986" s="194">
        <v>4.3899999538016319</v>
      </c>
      <c r="F6986" s="254"/>
      <c r="G6986" s="255"/>
      <c r="H6986" s="255"/>
      <c r="I6986" s="210">
        <v>77.210002618243252</v>
      </c>
    </row>
    <row r="6987" spans="1:9" x14ac:dyDescent="0.25">
      <c r="A6987" s="208" t="s">
        <v>8809</v>
      </c>
      <c r="B6987" s="208" t="s">
        <v>12227</v>
      </c>
      <c r="C6987" s="208" t="s">
        <v>10828</v>
      </c>
      <c r="D6987" s="208" t="s">
        <v>12228</v>
      </c>
      <c r="E6987" s="194">
        <v>8.4250672094178682</v>
      </c>
      <c r="F6987" s="254"/>
      <c r="G6987" s="255"/>
      <c r="H6987" s="255"/>
      <c r="I6987" s="210">
        <v>77.210002618243252</v>
      </c>
    </row>
    <row r="6988" spans="1:9" x14ac:dyDescent="0.25">
      <c r="A6988" s="208" t="s">
        <v>8809</v>
      </c>
      <c r="B6988" s="208" t="s">
        <v>12229</v>
      </c>
      <c r="C6988" s="208" t="s">
        <v>10828</v>
      </c>
      <c r="D6988" s="208" t="s">
        <v>12228</v>
      </c>
      <c r="E6988" s="253">
        <v>0.1599999983162326</v>
      </c>
      <c r="F6988" s="245"/>
      <c r="G6988" s="245"/>
      <c r="H6988" s="245"/>
      <c r="I6988" s="210">
        <v>77.210002618243252</v>
      </c>
    </row>
    <row r="6989" spans="1:9" x14ac:dyDescent="0.25">
      <c r="A6989" s="208" t="s">
        <v>8809</v>
      </c>
      <c r="B6989" s="208" t="s">
        <v>12230</v>
      </c>
      <c r="C6989" s="208" t="s">
        <v>10828</v>
      </c>
      <c r="D6989" s="208" t="s">
        <v>12231</v>
      </c>
      <c r="E6989" s="194">
        <v>10.7899999916864</v>
      </c>
      <c r="F6989" s="254"/>
      <c r="G6989" s="255"/>
      <c r="H6989" s="255"/>
      <c r="I6989" s="210">
        <v>2.250000084459459</v>
      </c>
    </row>
    <row r="6990" spans="1:9" x14ac:dyDescent="0.25">
      <c r="A6990" s="208" t="s">
        <v>8809</v>
      </c>
      <c r="B6990" s="208" t="s">
        <v>12232</v>
      </c>
      <c r="C6990" s="208" t="s">
        <v>10828</v>
      </c>
      <c r="D6990" s="208" t="s">
        <v>12233</v>
      </c>
      <c r="E6990" s="194">
        <v>1.85039998052723</v>
      </c>
      <c r="F6990" s="254"/>
      <c r="G6990" s="255"/>
      <c r="H6990" s="255"/>
      <c r="I6990" s="210">
        <v>1.1499999999999999</v>
      </c>
    </row>
    <row r="6991" spans="1:9" x14ac:dyDescent="0.25">
      <c r="A6991" s="208" t="s">
        <v>8809</v>
      </c>
      <c r="B6991" s="208" t="s">
        <v>12234</v>
      </c>
      <c r="C6991" s="208" t="s">
        <v>10828</v>
      </c>
      <c r="D6991" s="208" t="s">
        <v>12233</v>
      </c>
      <c r="E6991" s="253">
        <v>6.9999999263351764E-2</v>
      </c>
      <c r="F6991" s="245"/>
      <c r="G6991" s="245"/>
      <c r="H6991" s="245"/>
      <c r="I6991" s="210">
        <v>1.1499999999999999</v>
      </c>
    </row>
    <row r="6992" spans="1:9" x14ac:dyDescent="0.25">
      <c r="A6992" s="208" t="s">
        <v>8809</v>
      </c>
      <c r="B6992" s="208" t="s">
        <v>12235</v>
      </c>
      <c r="C6992" s="208" t="s">
        <v>10828</v>
      </c>
      <c r="D6992" s="208" t="s">
        <v>12236</v>
      </c>
      <c r="E6992" s="194">
        <v>5.2100000504077872</v>
      </c>
      <c r="F6992" s="254"/>
      <c r="G6992" s="255"/>
      <c r="H6992" s="255"/>
      <c r="I6992" s="210">
        <v>1.22</v>
      </c>
    </row>
    <row r="6993" spans="1:9" x14ac:dyDescent="0.25">
      <c r="A6993" s="208" t="s">
        <v>8809</v>
      </c>
      <c r="B6993" s="208" t="s">
        <v>12237</v>
      </c>
      <c r="C6993" s="208" t="s">
        <v>10828</v>
      </c>
      <c r="D6993" s="208" t="s">
        <v>12238</v>
      </c>
      <c r="E6993" s="253">
        <v>190.62999999337021</v>
      </c>
      <c r="F6993" s="245"/>
      <c r="G6993" s="245"/>
      <c r="H6993" s="245"/>
      <c r="I6993" s="210">
        <v>6.1300001689189196</v>
      </c>
    </row>
    <row r="6994" spans="1:9" x14ac:dyDescent="0.25">
      <c r="A6994" s="208" t="s">
        <v>8809</v>
      </c>
      <c r="B6994" s="208" t="s">
        <v>12239</v>
      </c>
      <c r="C6994" s="208" t="s">
        <v>10828</v>
      </c>
      <c r="D6994" s="208" t="s">
        <v>12240</v>
      </c>
      <c r="E6994" s="253">
        <v>213.78999996011581</v>
      </c>
      <c r="F6994" s="245"/>
      <c r="G6994" s="245"/>
      <c r="H6994" s="245"/>
      <c r="I6994" s="210">
        <v>14.29000050675676</v>
      </c>
    </row>
    <row r="6995" spans="1:9" x14ac:dyDescent="0.25">
      <c r="A6995" s="208" t="s">
        <v>8809</v>
      </c>
      <c r="B6995" s="208" t="s">
        <v>12241</v>
      </c>
      <c r="C6995" s="208" t="s">
        <v>10828</v>
      </c>
      <c r="D6995" s="208" t="s">
        <v>11823</v>
      </c>
      <c r="E6995" s="253">
        <v>191.44999998474091</v>
      </c>
      <c r="F6995" s="245"/>
      <c r="G6995" s="245"/>
      <c r="H6995" s="245"/>
      <c r="I6995" s="210">
        <v>1.91000008445946</v>
      </c>
    </row>
    <row r="6996" spans="1:9" x14ac:dyDescent="0.25">
      <c r="A6996" s="208" t="s">
        <v>8809</v>
      </c>
      <c r="B6996" s="208" t="s">
        <v>12242</v>
      </c>
      <c r="C6996" s="208" t="s">
        <v>10828</v>
      </c>
      <c r="D6996" s="208" t="s">
        <v>12243</v>
      </c>
      <c r="E6996" s="253">
        <v>1.934799979639042</v>
      </c>
      <c r="F6996" s="245"/>
      <c r="G6996" s="245"/>
      <c r="H6996" s="245"/>
      <c r="I6996" s="210">
        <v>88.980003040540538</v>
      </c>
    </row>
    <row r="6997" spans="1:9" x14ac:dyDescent="0.25">
      <c r="A6997" s="208" t="s">
        <v>8809</v>
      </c>
      <c r="B6997" s="208" t="s">
        <v>12244</v>
      </c>
      <c r="C6997" s="208" t="s">
        <v>10828</v>
      </c>
      <c r="D6997" s="208" t="s">
        <v>12245</v>
      </c>
      <c r="E6997" s="194">
        <v>5.4599999425414367</v>
      </c>
      <c r="F6997" s="254"/>
      <c r="G6997" s="255"/>
      <c r="H6997" s="255"/>
      <c r="I6997" s="210">
        <v>1.88000008445946</v>
      </c>
    </row>
    <row r="6998" spans="1:9" x14ac:dyDescent="0.25">
      <c r="A6998" s="208" t="s">
        <v>8809</v>
      </c>
      <c r="B6998" s="208" t="s">
        <v>12246</v>
      </c>
      <c r="C6998" s="208" t="s">
        <v>10828</v>
      </c>
      <c r="D6998" s="208" t="s">
        <v>12247</v>
      </c>
      <c r="E6998" s="194">
        <v>6.1300000407261246</v>
      </c>
      <c r="F6998" s="254"/>
      <c r="G6998" s="255"/>
      <c r="H6998" s="255"/>
      <c r="I6998" s="210">
        <v>264.7200089527027</v>
      </c>
    </row>
    <row r="6999" spans="1:9" x14ac:dyDescent="0.25">
      <c r="A6999" s="208" t="s">
        <v>8809</v>
      </c>
      <c r="B6999" s="208" t="s">
        <v>12248</v>
      </c>
      <c r="C6999" s="208" t="s">
        <v>10828</v>
      </c>
      <c r="D6999" s="208" t="s">
        <v>12249</v>
      </c>
      <c r="E6999" s="194">
        <v>13.469999963483289</v>
      </c>
      <c r="F6999" s="254"/>
      <c r="G6999" s="255"/>
      <c r="H6999" s="255"/>
      <c r="I6999" s="210">
        <v>258.67000869932428</v>
      </c>
    </row>
    <row r="7000" spans="1:9" x14ac:dyDescent="0.25">
      <c r="A7000" s="208" t="s">
        <v>8809</v>
      </c>
      <c r="B7000" s="208" t="s">
        <v>12250</v>
      </c>
      <c r="C7000" s="208" t="s">
        <v>10828</v>
      </c>
      <c r="D7000" s="208" t="s">
        <v>12247</v>
      </c>
      <c r="E7000" s="194">
        <v>26.520473280500148</v>
      </c>
      <c r="F7000" s="254"/>
      <c r="G7000" s="255"/>
      <c r="H7000" s="255"/>
      <c r="I7000" s="210">
        <v>258.67000869932428</v>
      </c>
    </row>
    <row r="7001" spans="1:9" x14ac:dyDescent="0.25">
      <c r="A7001" s="208" t="s">
        <v>8809</v>
      </c>
      <c r="B7001" s="208" t="s">
        <v>12251</v>
      </c>
      <c r="C7001" s="208" t="s">
        <v>10828</v>
      </c>
      <c r="D7001" s="208" t="s">
        <v>12247</v>
      </c>
      <c r="E7001" s="253">
        <v>316.54000003641153</v>
      </c>
      <c r="F7001" s="245"/>
      <c r="G7001" s="245"/>
      <c r="H7001" s="255"/>
      <c r="I7001" s="210">
        <v>258.67000869932428</v>
      </c>
    </row>
    <row r="7002" spans="1:9" x14ac:dyDescent="0.25">
      <c r="A7002" s="208" t="s">
        <v>8809</v>
      </c>
      <c r="B7002" s="208" t="s">
        <v>12252</v>
      </c>
      <c r="C7002" s="208" t="s">
        <v>10828</v>
      </c>
      <c r="D7002" s="208" t="s">
        <v>12253</v>
      </c>
      <c r="E7002" s="253">
        <v>0.69999999263351753</v>
      </c>
      <c r="F7002" s="245"/>
      <c r="G7002" s="245"/>
      <c r="H7002" s="245"/>
      <c r="I7002" s="210">
        <v>7.0100002533783794</v>
      </c>
    </row>
    <row r="7003" spans="1:9" x14ac:dyDescent="0.25">
      <c r="A7003" s="208" t="s">
        <v>8809</v>
      </c>
      <c r="B7003" s="208" t="s">
        <v>12254</v>
      </c>
      <c r="C7003" s="208" t="s">
        <v>10828</v>
      </c>
      <c r="D7003" s="208" t="s">
        <v>12255</v>
      </c>
      <c r="E7003" s="253">
        <v>6.2002630234121232E-2</v>
      </c>
      <c r="F7003" s="245"/>
      <c r="G7003" s="245"/>
      <c r="H7003" s="245"/>
      <c r="I7003" s="210">
        <v>9.3800003378378385</v>
      </c>
    </row>
    <row r="7004" spans="1:9" x14ac:dyDescent="0.25">
      <c r="A7004" s="208" t="s">
        <v>8809</v>
      </c>
      <c r="B7004" s="208" t="s">
        <v>12256</v>
      </c>
      <c r="C7004" s="208" t="s">
        <v>10828</v>
      </c>
      <c r="D7004" s="208" t="s">
        <v>17322</v>
      </c>
      <c r="E7004" s="194">
        <v>2.7999999705340701</v>
      </c>
      <c r="F7004" s="254"/>
      <c r="G7004" s="255"/>
      <c r="H7004" s="255"/>
      <c r="I7004" s="210">
        <v>0.18</v>
      </c>
    </row>
    <row r="7005" spans="1:9" x14ac:dyDescent="0.25">
      <c r="A7005" s="208" t="s">
        <v>8809</v>
      </c>
      <c r="B7005" s="208" t="s">
        <v>12258</v>
      </c>
      <c r="C7005" s="208" t="s">
        <v>10828</v>
      </c>
      <c r="D7005" s="208" t="s">
        <v>17323</v>
      </c>
      <c r="E7005" s="253">
        <v>14.429499979694819</v>
      </c>
      <c r="F7005" s="245"/>
      <c r="G7005" s="245"/>
      <c r="H7005" s="255"/>
      <c r="I7005" s="210">
        <v>0.16</v>
      </c>
    </row>
    <row r="7006" spans="1:9" x14ac:dyDescent="0.25">
      <c r="A7006" s="208" t="s">
        <v>8809</v>
      </c>
      <c r="B7006" s="208" t="s">
        <v>12260</v>
      </c>
      <c r="C7006" s="208" t="s">
        <v>10828</v>
      </c>
      <c r="D7006" s="208" t="s">
        <v>12261</v>
      </c>
      <c r="E7006" s="194">
        <v>0.24999999736911341</v>
      </c>
      <c r="F7006" s="254"/>
      <c r="G7006" s="255"/>
      <c r="H7006" s="255"/>
      <c r="I7006" s="210">
        <v>45.970001520270273</v>
      </c>
    </row>
    <row r="7007" spans="1:9" x14ac:dyDescent="0.25">
      <c r="A7007" s="208" t="s">
        <v>8809</v>
      </c>
      <c r="B7007" s="208" t="s">
        <v>12262</v>
      </c>
      <c r="C7007" s="208" t="s">
        <v>10828</v>
      </c>
      <c r="D7007" s="208" t="s">
        <v>12261</v>
      </c>
      <c r="E7007" s="194">
        <v>2.7383967088829611</v>
      </c>
      <c r="F7007" s="254"/>
      <c r="G7007" s="255"/>
      <c r="H7007" s="255"/>
      <c r="I7007" s="210">
        <v>45.970001520270273</v>
      </c>
    </row>
    <row r="7008" spans="1:9" x14ac:dyDescent="0.25">
      <c r="A7008" s="208" t="s">
        <v>8809</v>
      </c>
      <c r="B7008" s="208" t="s">
        <v>12263</v>
      </c>
      <c r="C7008" s="208" t="s">
        <v>10828</v>
      </c>
      <c r="D7008" s="208" t="s">
        <v>12264</v>
      </c>
      <c r="E7008" s="253">
        <v>0.20199999787424369</v>
      </c>
      <c r="F7008" s="245"/>
      <c r="G7008" s="245"/>
      <c r="H7008" s="255"/>
      <c r="I7008" s="210">
        <v>1.1399999999999999</v>
      </c>
    </row>
    <row r="7009" spans="1:9" x14ac:dyDescent="0.25">
      <c r="A7009" s="208" t="s">
        <v>8809</v>
      </c>
      <c r="B7009" s="208" t="s">
        <v>12265</v>
      </c>
      <c r="C7009" s="208" t="s">
        <v>10828</v>
      </c>
      <c r="D7009" s="208" t="s">
        <v>12266</v>
      </c>
      <c r="E7009" s="253">
        <v>4.2284871957012662</v>
      </c>
      <c r="F7009" s="245"/>
      <c r="G7009" s="245"/>
      <c r="H7009" s="255"/>
      <c r="I7009" s="210">
        <v>284.52000962837838</v>
      </c>
    </row>
    <row r="7010" spans="1:9" x14ac:dyDescent="0.25">
      <c r="A7010" s="208" t="s">
        <v>8809</v>
      </c>
      <c r="B7010" s="208" t="s">
        <v>12267</v>
      </c>
      <c r="C7010" s="208" t="s">
        <v>10828</v>
      </c>
      <c r="D7010" s="208" t="s">
        <v>12264</v>
      </c>
      <c r="E7010" s="194">
        <v>37.78000002336227</v>
      </c>
      <c r="F7010" s="254"/>
      <c r="G7010" s="255"/>
      <c r="H7010" s="255"/>
      <c r="I7010" s="210">
        <v>3.3800000844594602</v>
      </c>
    </row>
    <row r="7011" spans="1:9" x14ac:dyDescent="0.25">
      <c r="A7011" s="208" t="s">
        <v>8809</v>
      </c>
      <c r="B7011" s="208" t="s">
        <v>12268</v>
      </c>
      <c r="C7011" s="208" t="s">
        <v>10828</v>
      </c>
      <c r="D7011" s="208" t="s">
        <v>12269</v>
      </c>
      <c r="E7011" s="194">
        <v>2.129999977584847</v>
      </c>
      <c r="F7011" s="254"/>
      <c r="G7011" s="255"/>
      <c r="H7011" s="255"/>
      <c r="I7011" s="210">
        <v>57.40000194256757</v>
      </c>
    </row>
    <row r="7012" spans="1:9" x14ac:dyDescent="0.25">
      <c r="A7012" s="208" t="s">
        <v>8809</v>
      </c>
      <c r="B7012" s="208" t="s">
        <v>12270</v>
      </c>
      <c r="C7012" s="208" t="s">
        <v>10828</v>
      </c>
      <c r="D7012" s="208" t="s">
        <v>12271</v>
      </c>
      <c r="E7012" s="194">
        <v>6.4200000376742956</v>
      </c>
      <c r="F7012" s="254"/>
      <c r="G7012" s="255"/>
      <c r="H7012" s="255"/>
      <c r="I7012" s="210">
        <v>1.69000008445946</v>
      </c>
    </row>
    <row r="7013" spans="1:9" x14ac:dyDescent="0.25">
      <c r="A7013" s="208" t="s">
        <v>8809</v>
      </c>
      <c r="B7013" s="208" t="s">
        <v>12272</v>
      </c>
      <c r="C7013" s="208" t="s">
        <v>10828</v>
      </c>
      <c r="D7013" s="208" t="s">
        <v>12273</v>
      </c>
      <c r="E7013" s="194">
        <v>8.9999999052880822E-2</v>
      </c>
      <c r="F7013" s="254"/>
      <c r="G7013" s="255"/>
      <c r="H7013" s="255"/>
      <c r="I7013" s="210">
        <v>19.60000067567568</v>
      </c>
    </row>
    <row r="7014" spans="1:9" x14ac:dyDescent="0.25">
      <c r="A7014" s="208" t="s">
        <v>8809</v>
      </c>
      <c r="B7014" s="208" t="s">
        <v>12274</v>
      </c>
      <c r="C7014" s="208" t="s">
        <v>10828</v>
      </c>
      <c r="D7014" s="208" t="s">
        <v>12273</v>
      </c>
      <c r="E7014" s="194">
        <v>2.1985488850455259</v>
      </c>
      <c r="F7014" s="254"/>
      <c r="G7014" s="255"/>
      <c r="H7014" s="255"/>
      <c r="I7014" s="210">
        <v>18.970000675675681</v>
      </c>
    </row>
    <row r="7015" spans="1:9" x14ac:dyDescent="0.25">
      <c r="A7015" s="208" t="s">
        <v>8809</v>
      </c>
      <c r="B7015" s="208" t="s">
        <v>2598</v>
      </c>
      <c r="C7015" s="208" t="s">
        <v>10828</v>
      </c>
      <c r="D7015" s="208" t="s">
        <v>12275</v>
      </c>
      <c r="E7015" s="253">
        <v>19.3500000068403</v>
      </c>
      <c r="F7015" s="245"/>
      <c r="G7015" s="245"/>
      <c r="H7015" s="245"/>
      <c r="I7015" s="210">
        <v>28.120000929054051</v>
      </c>
    </row>
    <row r="7016" spans="1:9" x14ac:dyDescent="0.25">
      <c r="A7016" s="208" t="s">
        <v>8809</v>
      </c>
      <c r="B7016" s="208" t="s">
        <v>12276</v>
      </c>
      <c r="C7016" s="208" t="s">
        <v>10828</v>
      </c>
      <c r="D7016" s="208" t="s">
        <v>12277</v>
      </c>
      <c r="E7016" s="253">
        <v>7.9999999158116286E-2</v>
      </c>
      <c r="F7016" s="245"/>
      <c r="G7016" s="245"/>
      <c r="H7016" s="245"/>
      <c r="I7016" s="210">
        <v>114.0200038851351</v>
      </c>
    </row>
    <row r="7017" spans="1:9" x14ac:dyDescent="0.25">
      <c r="A7017" s="208" t="s">
        <v>8809</v>
      </c>
      <c r="B7017" s="208" t="s">
        <v>12278</v>
      </c>
      <c r="C7017" s="208" t="s">
        <v>10828</v>
      </c>
      <c r="D7017" s="208" t="s">
        <v>12264</v>
      </c>
      <c r="E7017" s="194">
        <v>9.3345347083974257</v>
      </c>
      <c r="F7017" s="254"/>
      <c r="G7017" s="255"/>
      <c r="H7017" s="255"/>
      <c r="I7017" s="210">
        <v>2.250000084459459</v>
      </c>
    </row>
    <row r="7018" spans="1:9" x14ac:dyDescent="0.25">
      <c r="A7018" s="208" t="s">
        <v>8809</v>
      </c>
      <c r="B7018" s="208" t="s">
        <v>12279</v>
      </c>
      <c r="C7018" s="208" t="s">
        <v>10828</v>
      </c>
      <c r="D7018" s="208" t="s">
        <v>12264</v>
      </c>
      <c r="E7018" s="253">
        <v>0.94999999000263102</v>
      </c>
      <c r="F7018" s="245"/>
      <c r="G7018" s="245"/>
      <c r="H7018" s="245"/>
      <c r="I7018" s="210">
        <v>6.4200002533783787</v>
      </c>
    </row>
    <row r="7019" spans="1:9" x14ac:dyDescent="0.25">
      <c r="A7019" s="208" t="s">
        <v>8809</v>
      </c>
      <c r="B7019" s="208" t="s">
        <v>12280</v>
      </c>
      <c r="C7019" s="208" t="s">
        <v>10828</v>
      </c>
      <c r="D7019" s="208" t="s">
        <v>12281</v>
      </c>
      <c r="E7019" s="253">
        <v>2.9999999684293611E-2</v>
      </c>
      <c r="F7019" s="245"/>
      <c r="G7019" s="245"/>
      <c r="H7019" s="245"/>
      <c r="I7019" s="210">
        <v>1.05</v>
      </c>
    </row>
    <row r="7020" spans="1:9" x14ac:dyDescent="0.25">
      <c r="A7020" s="208" t="s">
        <v>8809</v>
      </c>
      <c r="B7020" s="208" t="s">
        <v>12282</v>
      </c>
      <c r="C7020" s="208" t="s">
        <v>10828</v>
      </c>
      <c r="D7020" s="208" t="s">
        <v>12264</v>
      </c>
      <c r="E7020" s="194">
        <v>3.55791682654126</v>
      </c>
      <c r="F7020" s="254"/>
      <c r="G7020" s="255"/>
      <c r="H7020" s="255"/>
      <c r="I7020" s="210">
        <v>1.7200000844594601</v>
      </c>
    </row>
    <row r="7021" spans="1:9" x14ac:dyDescent="0.25">
      <c r="A7021" s="208" t="s">
        <v>8809</v>
      </c>
      <c r="B7021" s="208" t="s">
        <v>12283</v>
      </c>
      <c r="C7021" s="208" t="s">
        <v>8815</v>
      </c>
      <c r="D7021" s="208" t="s">
        <v>12284</v>
      </c>
      <c r="E7021" s="194">
        <v>2.0999999779005529</v>
      </c>
      <c r="F7021" s="254"/>
      <c r="G7021" s="255"/>
      <c r="H7021" s="255"/>
      <c r="I7021" s="210">
        <v>275.52000929054049</v>
      </c>
    </row>
    <row r="7022" spans="1:9" x14ac:dyDescent="0.25">
      <c r="A7022" s="208" t="s">
        <v>8809</v>
      </c>
      <c r="B7022" s="208" t="s">
        <v>12285</v>
      </c>
      <c r="C7022" s="208" t="s">
        <v>10828</v>
      </c>
      <c r="D7022" s="208" t="s">
        <v>12286</v>
      </c>
      <c r="E7022" s="253">
        <v>0.45999999515916867</v>
      </c>
      <c r="F7022" s="245"/>
      <c r="G7022" s="245"/>
      <c r="H7022" s="245"/>
      <c r="I7022" s="210">
        <v>284.52000962837838</v>
      </c>
    </row>
    <row r="7023" spans="1:9" x14ac:dyDescent="0.25">
      <c r="A7023" s="208" t="s">
        <v>8809</v>
      </c>
      <c r="B7023" s="208" t="s">
        <v>12287</v>
      </c>
      <c r="C7023" s="208" t="s">
        <v>10828</v>
      </c>
      <c r="D7023" s="208" t="s">
        <v>12288</v>
      </c>
      <c r="E7023" s="253">
        <v>1.3899999853722711</v>
      </c>
      <c r="F7023" s="245"/>
      <c r="G7023" s="245"/>
      <c r="H7023" s="245"/>
      <c r="I7023" s="210">
        <v>2.62000008445946</v>
      </c>
    </row>
    <row r="7024" spans="1:9" x14ac:dyDescent="0.25">
      <c r="A7024" s="208" t="s">
        <v>8809</v>
      </c>
      <c r="B7024" s="208" t="s">
        <v>12289</v>
      </c>
      <c r="C7024" s="208" t="s">
        <v>10828</v>
      </c>
      <c r="D7024" s="208" t="s">
        <v>12290</v>
      </c>
      <c r="E7024" s="253">
        <v>2.6274000249681659</v>
      </c>
      <c r="F7024" s="245"/>
      <c r="G7024" s="245"/>
      <c r="H7024" s="245"/>
      <c r="I7024" s="210">
        <v>4.4400001689189192</v>
      </c>
    </row>
    <row r="7025" spans="1:9" x14ac:dyDescent="0.25">
      <c r="A7025" s="208" t="s">
        <v>8809</v>
      </c>
      <c r="B7025" s="208" t="s">
        <v>12291</v>
      </c>
      <c r="C7025" s="208" t="s">
        <v>10828</v>
      </c>
      <c r="D7025" s="208" t="s">
        <v>12002</v>
      </c>
      <c r="E7025" s="194">
        <v>4.3853832740291159</v>
      </c>
      <c r="F7025" s="254"/>
      <c r="G7025" s="255"/>
      <c r="H7025" s="255"/>
      <c r="I7025" s="210">
        <v>2.0500000844594601</v>
      </c>
    </row>
    <row r="7026" spans="1:9" x14ac:dyDescent="0.25">
      <c r="A7026" s="208" t="s">
        <v>8809</v>
      </c>
      <c r="B7026" s="208" t="s">
        <v>12292</v>
      </c>
      <c r="C7026" s="208" t="s">
        <v>10828</v>
      </c>
      <c r="D7026" s="208" t="s">
        <v>12293</v>
      </c>
      <c r="E7026" s="253">
        <v>174.01999995769529</v>
      </c>
      <c r="F7026" s="245"/>
      <c r="G7026" s="245"/>
      <c r="H7026" s="245"/>
      <c r="I7026" s="210">
        <v>1.17</v>
      </c>
    </row>
    <row r="7027" spans="1:9" x14ac:dyDescent="0.25">
      <c r="A7027" s="208" t="s">
        <v>8809</v>
      </c>
      <c r="B7027" s="208" t="s">
        <v>12294</v>
      </c>
      <c r="C7027" s="208" t="s">
        <v>10828</v>
      </c>
      <c r="D7027" s="208" t="s">
        <v>12295</v>
      </c>
      <c r="E7027" s="194">
        <v>8.9999999052880822E-2</v>
      </c>
      <c r="F7027" s="254"/>
      <c r="G7027" s="255"/>
      <c r="H7027" s="255"/>
      <c r="I7027" s="210">
        <v>4.7900001689189189</v>
      </c>
    </row>
    <row r="7028" spans="1:9" x14ac:dyDescent="0.25">
      <c r="A7028" s="208" t="s">
        <v>8809</v>
      </c>
      <c r="B7028" s="208" t="s">
        <v>12296</v>
      </c>
      <c r="C7028" s="208" t="s">
        <v>10828</v>
      </c>
      <c r="D7028" s="208" t="s">
        <v>12295</v>
      </c>
      <c r="E7028" s="194">
        <v>6.0600000414627733</v>
      </c>
      <c r="F7028" s="254"/>
      <c r="G7028" s="255"/>
      <c r="H7028" s="255"/>
      <c r="I7028" s="210">
        <v>6.2900002533783788</v>
      </c>
    </row>
    <row r="7029" spans="1:9" x14ac:dyDescent="0.25">
      <c r="A7029" s="208" t="s">
        <v>8809</v>
      </c>
      <c r="B7029" s="208" t="s">
        <v>12297</v>
      </c>
      <c r="C7029" s="208" t="s">
        <v>10828</v>
      </c>
      <c r="D7029" s="208" t="s">
        <v>12298</v>
      </c>
      <c r="E7029" s="253">
        <v>54.169999956116811</v>
      </c>
      <c r="F7029" s="245"/>
      <c r="G7029" s="245"/>
      <c r="H7029" s="255"/>
      <c r="I7029" s="210">
        <v>159.30000540540539</v>
      </c>
    </row>
    <row r="7030" spans="1:9" x14ac:dyDescent="0.25">
      <c r="A7030" s="208" t="s">
        <v>8809</v>
      </c>
      <c r="B7030" s="208" t="s">
        <v>12299</v>
      </c>
      <c r="C7030" s="208" t="s">
        <v>12300</v>
      </c>
      <c r="D7030" s="208" t="s">
        <v>12301</v>
      </c>
      <c r="E7030" s="253">
        <v>6.1200000408313597</v>
      </c>
      <c r="F7030" s="245"/>
      <c r="G7030" s="245"/>
      <c r="H7030" s="245"/>
      <c r="I7030" s="210">
        <v>5.3600001689189192</v>
      </c>
    </row>
    <row r="7031" spans="1:9" x14ac:dyDescent="0.25">
      <c r="A7031" s="208" t="s">
        <v>8809</v>
      </c>
      <c r="B7031" s="208" t="s">
        <v>12302</v>
      </c>
      <c r="C7031" s="208" t="s">
        <v>10828</v>
      </c>
      <c r="D7031" s="208" t="s">
        <v>12303</v>
      </c>
      <c r="E7031" s="194">
        <v>2.325699949216522</v>
      </c>
      <c r="F7031" s="254"/>
      <c r="G7031" s="255"/>
      <c r="H7031" s="255"/>
      <c r="I7031" s="210">
        <v>87.490002956081085</v>
      </c>
    </row>
    <row r="7032" spans="1:9" x14ac:dyDescent="0.25">
      <c r="A7032" s="208" t="s">
        <v>8809</v>
      </c>
      <c r="B7032" s="208" t="s">
        <v>12304</v>
      </c>
      <c r="C7032" s="208" t="s">
        <v>10828</v>
      </c>
      <c r="D7032" s="208" t="s">
        <v>12303</v>
      </c>
      <c r="E7032" s="194">
        <v>3.0199999682188898</v>
      </c>
      <c r="F7032" s="254"/>
      <c r="G7032" s="255"/>
      <c r="H7032" s="255"/>
      <c r="I7032" s="210">
        <v>87.490002956081085</v>
      </c>
    </row>
    <row r="7033" spans="1:9" x14ac:dyDescent="0.25">
      <c r="A7033" s="208" t="s">
        <v>8809</v>
      </c>
      <c r="B7033" s="208" t="s">
        <v>12305</v>
      </c>
      <c r="C7033" s="208" t="s">
        <v>10828</v>
      </c>
      <c r="D7033" s="208" t="s">
        <v>12306</v>
      </c>
      <c r="E7033" s="253">
        <v>14.239999955380171</v>
      </c>
      <c r="F7033" s="245"/>
      <c r="G7033" s="245"/>
      <c r="H7033" s="255"/>
      <c r="I7033" s="210">
        <v>106.38000363175679</v>
      </c>
    </row>
    <row r="7034" spans="1:9" x14ac:dyDescent="0.25">
      <c r="A7034" s="208" t="s">
        <v>8809</v>
      </c>
      <c r="B7034" s="208" t="s">
        <v>12307</v>
      </c>
      <c r="C7034" s="208" t="s">
        <v>10828</v>
      </c>
      <c r="D7034" s="208" t="s">
        <v>12303</v>
      </c>
      <c r="E7034" s="253">
        <v>2.7467999710939228</v>
      </c>
      <c r="F7034" s="245"/>
      <c r="G7034" s="245"/>
      <c r="H7034" s="255"/>
      <c r="I7034" s="210">
        <v>141.26000481418919</v>
      </c>
    </row>
    <row r="7035" spans="1:9" x14ac:dyDescent="0.25">
      <c r="A7035" s="208" t="s">
        <v>8809</v>
      </c>
      <c r="B7035" s="208" t="s">
        <v>12308</v>
      </c>
      <c r="C7035" s="208" t="s">
        <v>10828</v>
      </c>
      <c r="D7035" s="208" t="s">
        <v>16938</v>
      </c>
      <c r="E7035" s="194">
        <v>7.9900000211523281</v>
      </c>
      <c r="F7035" s="254"/>
      <c r="G7035" s="255"/>
      <c r="H7035" s="255"/>
      <c r="I7035" s="210">
        <v>0.27</v>
      </c>
    </row>
    <row r="7036" spans="1:9" x14ac:dyDescent="0.25">
      <c r="A7036" s="208" t="s">
        <v>8809</v>
      </c>
      <c r="B7036" s="208" t="s">
        <v>12310</v>
      </c>
      <c r="C7036" s="208" t="s">
        <v>10828</v>
      </c>
      <c r="D7036" s="208" t="s">
        <v>12311</v>
      </c>
      <c r="E7036" s="194">
        <v>383.65999996148389</v>
      </c>
      <c r="F7036" s="254"/>
      <c r="G7036" s="255"/>
      <c r="H7036" s="255"/>
      <c r="I7036" s="210">
        <v>13.330000422297299</v>
      </c>
    </row>
    <row r="7037" spans="1:9" x14ac:dyDescent="0.25">
      <c r="A7037" s="208" t="s">
        <v>8809</v>
      </c>
      <c r="B7037" s="208" t="s">
        <v>12312</v>
      </c>
      <c r="C7037" s="208" t="s">
        <v>10828</v>
      </c>
      <c r="D7037" s="208" t="s">
        <v>13179</v>
      </c>
      <c r="E7037" s="253">
        <v>328.40000001683762</v>
      </c>
      <c r="F7037" s="245"/>
      <c r="G7037" s="245"/>
      <c r="H7037" s="245"/>
      <c r="I7037" s="210">
        <v>2.9700000844594601</v>
      </c>
    </row>
    <row r="7038" spans="1:9" x14ac:dyDescent="0.25">
      <c r="A7038" s="208" t="s">
        <v>8809</v>
      </c>
      <c r="B7038" s="208" t="s">
        <v>12314</v>
      </c>
      <c r="C7038" s="208" t="s">
        <v>10828</v>
      </c>
      <c r="D7038" s="208" t="s">
        <v>17324</v>
      </c>
      <c r="E7038" s="253">
        <v>4.4199999534859247</v>
      </c>
      <c r="F7038" s="245"/>
      <c r="G7038" s="245"/>
      <c r="H7038" s="245"/>
      <c r="I7038" s="210">
        <v>0.71</v>
      </c>
    </row>
    <row r="7039" spans="1:9" x14ac:dyDescent="0.25">
      <c r="A7039" s="208" t="s">
        <v>8809</v>
      </c>
      <c r="B7039" s="208" t="s">
        <v>12315</v>
      </c>
      <c r="C7039" s="208" t="s">
        <v>10828</v>
      </c>
      <c r="D7039" s="208" t="s">
        <v>12316</v>
      </c>
      <c r="E7039" s="253">
        <v>186.5300000365167</v>
      </c>
      <c r="F7039" s="245"/>
      <c r="G7039" s="245"/>
      <c r="H7039" s="245"/>
      <c r="I7039" s="210">
        <v>13.5600004222973</v>
      </c>
    </row>
    <row r="7040" spans="1:9" x14ac:dyDescent="0.25">
      <c r="A7040" s="208" t="s">
        <v>8809</v>
      </c>
      <c r="B7040" s="208" t="s">
        <v>12317</v>
      </c>
      <c r="C7040" s="208" t="s">
        <v>10828</v>
      </c>
      <c r="D7040" s="208" t="s">
        <v>11849</v>
      </c>
      <c r="E7040" s="253">
        <v>3.043388549924877</v>
      </c>
      <c r="F7040" s="245"/>
      <c r="G7040" s="245"/>
      <c r="H7040" s="255"/>
      <c r="I7040" s="210">
        <v>1.61000008445946</v>
      </c>
    </row>
    <row r="7041" spans="1:9" x14ac:dyDescent="0.25">
      <c r="A7041" s="208" t="s">
        <v>8809</v>
      </c>
      <c r="B7041" s="208" t="s">
        <v>12318</v>
      </c>
      <c r="C7041" s="208" t="s">
        <v>10828</v>
      </c>
      <c r="D7041" s="208" t="s">
        <v>12319</v>
      </c>
      <c r="E7041" s="194">
        <v>0.18999999800052619</v>
      </c>
      <c r="F7041" s="254"/>
      <c r="G7041" s="255"/>
      <c r="H7041" s="255"/>
      <c r="I7041" s="210">
        <v>1.05</v>
      </c>
    </row>
    <row r="7042" spans="1:9" x14ac:dyDescent="0.25">
      <c r="A7042" s="208" t="s">
        <v>8809</v>
      </c>
      <c r="B7042" s="208" t="s">
        <v>12320</v>
      </c>
      <c r="C7042" s="208" t="s">
        <v>10828</v>
      </c>
      <c r="D7042" s="208" t="s">
        <v>12321</v>
      </c>
      <c r="E7042" s="253">
        <v>4.6799999507498038</v>
      </c>
      <c r="F7042" s="245"/>
      <c r="G7042" s="245"/>
      <c r="H7042" s="255"/>
      <c r="I7042" s="210">
        <v>248.53000836148649</v>
      </c>
    </row>
    <row r="7043" spans="1:9" x14ac:dyDescent="0.25">
      <c r="A7043" s="208" t="s">
        <v>8809</v>
      </c>
      <c r="B7043" s="208" t="s">
        <v>12322</v>
      </c>
      <c r="C7043" s="208" t="s">
        <v>10828</v>
      </c>
      <c r="D7043" s="208" t="s">
        <v>12323</v>
      </c>
      <c r="E7043" s="194">
        <v>4.6699999508550381</v>
      </c>
      <c r="F7043" s="254"/>
      <c r="G7043" s="255"/>
      <c r="H7043" s="255"/>
      <c r="I7043" s="210">
        <v>1.810000084459459</v>
      </c>
    </row>
    <row r="7044" spans="1:9" x14ac:dyDescent="0.25">
      <c r="A7044" s="208" t="s">
        <v>8809</v>
      </c>
      <c r="B7044" s="208" t="s">
        <v>12324</v>
      </c>
      <c r="C7044" s="208" t="s">
        <v>10828</v>
      </c>
      <c r="D7044" s="208" t="s">
        <v>17325</v>
      </c>
      <c r="E7044" s="194">
        <v>4.6699999508550381</v>
      </c>
      <c r="F7044" s="254"/>
      <c r="G7044" s="255"/>
      <c r="H7044" s="255"/>
      <c r="I7044" s="210">
        <v>0.17</v>
      </c>
    </row>
    <row r="7045" spans="1:9" x14ac:dyDescent="0.25">
      <c r="A7045" s="208" t="s">
        <v>8809</v>
      </c>
      <c r="B7045" s="208" t="s">
        <v>12326</v>
      </c>
      <c r="C7045" s="208" t="s">
        <v>10828</v>
      </c>
      <c r="D7045" s="208" t="s">
        <v>12293</v>
      </c>
      <c r="E7045" s="253">
        <v>314.35999995411743</v>
      </c>
      <c r="F7045" s="245"/>
      <c r="G7045" s="245"/>
      <c r="H7045" s="255"/>
      <c r="I7045" s="210">
        <v>0.94</v>
      </c>
    </row>
    <row r="7046" spans="1:9" x14ac:dyDescent="0.25">
      <c r="A7046" s="208" t="s">
        <v>8809</v>
      </c>
      <c r="B7046" s="208" t="s">
        <v>12327</v>
      </c>
      <c r="C7046" s="208" t="s">
        <v>10828</v>
      </c>
      <c r="D7046" s="208" t="s">
        <v>16304</v>
      </c>
      <c r="E7046" s="194">
        <v>2.8299999702183638</v>
      </c>
      <c r="F7046" s="254"/>
      <c r="G7046" s="255"/>
      <c r="H7046" s="255"/>
      <c r="I7046" s="210">
        <v>1.45000008445946</v>
      </c>
    </row>
    <row r="7047" spans="1:9" x14ac:dyDescent="0.25">
      <c r="A7047" s="208" t="s">
        <v>8809</v>
      </c>
      <c r="B7047" s="208" t="s">
        <v>12329</v>
      </c>
      <c r="C7047" s="208" t="s">
        <v>10828</v>
      </c>
      <c r="D7047" s="208" t="s">
        <v>12330</v>
      </c>
      <c r="E7047" s="253">
        <v>0.47999999494869777</v>
      </c>
      <c r="F7047" s="245"/>
      <c r="G7047" s="245"/>
      <c r="H7047" s="245"/>
      <c r="I7047" s="210">
        <v>2.16000008445946</v>
      </c>
    </row>
    <row r="7048" spans="1:9" x14ac:dyDescent="0.25">
      <c r="A7048" s="208" t="s">
        <v>8809</v>
      </c>
      <c r="B7048" s="208" t="s">
        <v>12331</v>
      </c>
      <c r="C7048" s="208" t="s">
        <v>10828</v>
      </c>
      <c r="D7048" s="208" t="s">
        <v>12330</v>
      </c>
      <c r="E7048" s="194">
        <v>4.3799999539068679</v>
      </c>
      <c r="F7048" s="254"/>
      <c r="G7048" s="255"/>
      <c r="H7048" s="255"/>
      <c r="I7048" s="210">
        <v>2.16000008445946</v>
      </c>
    </row>
    <row r="7049" spans="1:9" x14ac:dyDescent="0.25">
      <c r="A7049" s="208" t="s">
        <v>8809</v>
      </c>
      <c r="B7049" s="208" t="s">
        <v>12333</v>
      </c>
      <c r="C7049" s="208" t="s">
        <v>10828</v>
      </c>
      <c r="D7049" s="208" t="s">
        <v>12011</v>
      </c>
      <c r="E7049" s="194">
        <v>4.3770000065561696</v>
      </c>
      <c r="F7049" s="254"/>
      <c r="G7049" s="255"/>
      <c r="H7049" s="255"/>
      <c r="I7049" s="210">
        <v>0.38</v>
      </c>
    </row>
    <row r="7050" spans="1:9" x14ac:dyDescent="0.25">
      <c r="A7050" s="208" t="s">
        <v>8809</v>
      </c>
      <c r="B7050" s="208" t="s">
        <v>12334</v>
      </c>
      <c r="C7050" s="208" t="s">
        <v>10828</v>
      </c>
      <c r="D7050" s="208" t="s">
        <v>13179</v>
      </c>
      <c r="E7050" s="194">
        <v>2.1985488850455259</v>
      </c>
      <c r="F7050" s="254"/>
      <c r="G7050" s="255"/>
      <c r="H7050" s="255"/>
      <c r="I7050" s="210">
        <v>1.3300000844594591</v>
      </c>
    </row>
    <row r="7051" spans="1:9" x14ac:dyDescent="0.25">
      <c r="A7051" s="208" t="s">
        <v>8809</v>
      </c>
      <c r="B7051" s="208" t="s">
        <v>12335</v>
      </c>
      <c r="C7051" s="208" t="s">
        <v>10828</v>
      </c>
      <c r="D7051" s="208" t="s">
        <v>12862</v>
      </c>
      <c r="E7051" s="194">
        <v>102.04025654259139</v>
      </c>
      <c r="F7051" s="254"/>
      <c r="G7051" s="255"/>
      <c r="H7051" s="255"/>
      <c r="I7051" s="210">
        <v>0.03</v>
      </c>
    </row>
    <row r="7052" spans="1:9" x14ac:dyDescent="0.25">
      <c r="A7052" s="208" t="s">
        <v>8809</v>
      </c>
      <c r="B7052" s="208" t="s">
        <v>12337</v>
      </c>
      <c r="C7052" s="208" t="s">
        <v>10828</v>
      </c>
      <c r="D7052" s="208" t="s">
        <v>12338</v>
      </c>
      <c r="E7052" s="194">
        <v>7.0399999259142341</v>
      </c>
      <c r="F7052" s="254"/>
      <c r="G7052" s="255"/>
      <c r="H7052" s="255"/>
      <c r="I7052" s="210">
        <v>0.09</v>
      </c>
    </row>
    <row r="7053" spans="1:9" x14ac:dyDescent="0.25">
      <c r="A7053" s="208" t="s">
        <v>8809</v>
      </c>
      <c r="B7053" s="208" t="s">
        <v>12339</v>
      </c>
      <c r="C7053" s="208" t="s">
        <v>10828</v>
      </c>
      <c r="D7053" s="208" t="s">
        <v>12340</v>
      </c>
      <c r="E7053" s="194">
        <v>0.1907999979921074</v>
      </c>
      <c r="F7053" s="254"/>
      <c r="G7053" s="255"/>
      <c r="H7053" s="255"/>
      <c r="I7053" s="210">
        <v>0.44</v>
      </c>
    </row>
    <row r="7054" spans="1:9" x14ac:dyDescent="0.25">
      <c r="A7054" s="208" t="s">
        <v>8809</v>
      </c>
      <c r="B7054" s="208" t="s">
        <v>12341</v>
      </c>
      <c r="C7054" s="208" t="s">
        <v>10828</v>
      </c>
      <c r="D7054" s="208" t="s">
        <v>12340</v>
      </c>
      <c r="E7054" s="253">
        <v>339.0700000097869</v>
      </c>
      <c r="F7054" s="245"/>
      <c r="G7054" s="245"/>
      <c r="H7054" s="245"/>
      <c r="I7054" s="210">
        <v>0.46</v>
      </c>
    </row>
    <row r="7055" spans="1:9" x14ac:dyDescent="0.25">
      <c r="A7055" s="208" t="s">
        <v>8809</v>
      </c>
      <c r="B7055" s="208" t="s">
        <v>12343</v>
      </c>
      <c r="C7055" s="208" t="s">
        <v>10828</v>
      </c>
      <c r="D7055" s="208" t="s">
        <v>16939</v>
      </c>
      <c r="E7055" s="253">
        <v>314.35999995411743</v>
      </c>
      <c r="F7055" s="245"/>
      <c r="G7055" s="245"/>
      <c r="H7055" s="245"/>
      <c r="I7055" s="210">
        <v>0.06</v>
      </c>
    </row>
    <row r="7056" spans="1:9" x14ac:dyDescent="0.25">
      <c r="A7056" s="208" t="s">
        <v>8809</v>
      </c>
      <c r="B7056" s="208" t="s">
        <v>12345</v>
      </c>
      <c r="C7056" s="208" t="s">
        <v>10828</v>
      </c>
      <c r="D7056" s="208" t="s">
        <v>12293</v>
      </c>
      <c r="E7056" s="194">
        <v>3.8899999590634051</v>
      </c>
      <c r="F7056" s="254"/>
      <c r="G7056" s="255"/>
      <c r="H7056" s="255"/>
      <c r="I7056" s="210">
        <v>7.0000000000000007E-2</v>
      </c>
    </row>
    <row r="7057" spans="1:9" x14ac:dyDescent="0.25">
      <c r="A7057" s="208" t="s">
        <v>8809</v>
      </c>
      <c r="B7057" s="208" t="s">
        <v>12346</v>
      </c>
      <c r="C7057" s="208" t="s">
        <v>10828</v>
      </c>
      <c r="D7057" s="208" t="s">
        <v>12347</v>
      </c>
      <c r="E7057" s="194">
        <v>9.1199999040252582</v>
      </c>
      <c r="F7057" s="254"/>
      <c r="G7057" s="255"/>
      <c r="H7057" s="255"/>
      <c r="I7057" s="210">
        <v>0.66</v>
      </c>
    </row>
    <row r="7058" spans="1:9" x14ac:dyDescent="0.25">
      <c r="A7058" s="208" t="s">
        <v>8809</v>
      </c>
      <c r="B7058" s="208" t="s">
        <v>12348</v>
      </c>
      <c r="C7058" s="208" t="s">
        <v>10828</v>
      </c>
      <c r="D7058" s="208" t="s">
        <v>12349</v>
      </c>
      <c r="E7058" s="194">
        <v>4.3899999538016319</v>
      </c>
      <c r="F7058" s="254"/>
      <c r="G7058" s="255"/>
      <c r="H7058" s="255"/>
      <c r="I7058" s="210">
        <v>11.090000337837839</v>
      </c>
    </row>
    <row r="7059" spans="1:9" x14ac:dyDescent="0.25">
      <c r="A7059" s="208" t="s">
        <v>8809</v>
      </c>
      <c r="B7059" s="208" t="s">
        <v>12350</v>
      </c>
      <c r="C7059" s="208" t="s">
        <v>10828</v>
      </c>
      <c r="D7059" s="208" t="s">
        <v>12351</v>
      </c>
      <c r="E7059" s="253">
        <v>0.69999999263351753</v>
      </c>
      <c r="F7059" s="245"/>
      <c r="G7059" s="245"/>
      <c r="H7059" s="245"/>
      <c r="I7059" s="210">
        <v>2.3800000844594589</v>
      </c>
    </row>
    <row r="7060" spans="1:9" x14ac:dyDescent="0.25">
      <c r="A7060" s="208" t="s">
        <v>8809</v>
      </c>
      <c r="B7060" s="208" t="s">
        <v>12352</v>
      </c>
      <c r="C7060" s="208" t="s">
        <v>10828</v>
      </c>
      <c r="D7060" s="208" t="s">
        <v>12353</v>
      </c>
      <c r="E7060" s="253">
        <v>10.72372132887428</v>
      </c>
      <c r="F7060" s="245"/>
      <c r="G7060" s="245"/>
      <c r="H7060" s="255"/>
      <c r="I7060" s="210">
        <v>4.8600001689189192</v>
      </c>
    </row>
    <row r="7061" spans="1:9" x14ac:dyDescent="0.25">
      <c r="A7061" s="208" t="s">
        <v>8809</v>
      </c>
      <c r="B7061" s="208" t="s">
        <v>12354</v>
      </c>
      <c r="C7061" s="208" t="s">
        <v>10828</v>
      </c>
      <c r="D7061" s="208" t="s">
        <v>12223</v>
      </c>
      <c r="E7061" s="253">
        <v>0.10999999884240989</v>
      </c>
      <c r="F7061" s="245"/>
      <c r="G7061" s="245"/>
      <c r="H7061" s="255"/>
      <c r="I7061" s="210">
        <v>1.4600000844594601</v>
      </c>
    </row>
    <row r="7062" spans="1:9" x14ac:dyDescent="0.25">
      <c r="A7062" s="208" t="s">
        <v>8809</v>
      </c>
      <c r="B7062" s="208" t="s">
        <v>12355</v>
      </c>
      <c r="C7062" s="208" t="s">
        <v>10828</v>
      </c>
      <c r="D7062" s="208" t="s">
        <v>11791</v>
      </c>
      <c r="E7062" s="194">
        <v>3.412775549457769</v>
      </c>
      <c r="F7062" s="254"/>
      <c r="G7062" s="255"/>
      <c r="H7062" s="255"/>
      <c r="I7062" s="210">
        <v>0.11</v>
      </c>
    </row>
    <row r="7063" spans="1:9" x14ac:dyDescent="0.25">
      <c r="A7063" s="208" t="s">
        <v>8809</v>
      </c>
      <c r="B7063" s="208" t="s">
        <v>12356</v>
      </c>
      <c r="C7063" s="208" t="s">
        <v>10828</v>
      </c>
      <c r="D7063" s="208" t="s">
        <v>11791</v>
      </c>
      <c r="E7063" s="194">
        <v>1.2607000130418311</v>
      </c>
      <c r="F7063" s="254"/>
      <c r="G7063" s="255"/>
      <c r="H7063" s="255"/>
      <c r="I7063" s="210">
        <v>0.12</v>
      </c>
    </row>
    <row r="7064" spans="1:9" x14ac:dyDescent="0.25">
      <c r="A7064" s="208" t="s">
        <v>8809</v>
      </c>
      <c r="B7064" s="208" t="s">
        <v>16940</v>
      </c>
      <c r="C7064" s="208" t="s">
        <v>10828</v>
      </c>
      <c r="D7064" s="208" t="s">
        <v>12358</v>
      </c>
      <c r="E7064" s="194">
        <v>43.995805903753677</v>
      </c>
      <c r="F7064" s="254"/>
      <c r="G7064" s="255"/>
      <c r="H7064" s="255"/>
      <c r="I7064" s="210">
        <v>0.28000000000000003</v>
      </c>
    </row>
    <row r="7065" spans="1:9" x14ac:dyDescent="0.25">
      <c r="A7065" s="208" t="s">
        <v>8809</v>
      </c>
      <c r="B7065" s="208" t="s">
        <v>12359</v>
      </c>
      <c r="C7065" s="208" t="s">
        <v>10828</v>
      </c>
      <c r="D7065" s="208" t="s">
        <v>12360</v>
      </c>
      <c r="E7065" s="253">
        <v>1.311199986201526</v>
      </c>
      <c r="F7065" s="245"/>
      <c r="G7065" s="245"/>
      <c r="H7065" s="245"/>
      <c r="I7065" s="210">
        <v>87.830002956081074</v>
      </c>
    </row>
    <row r="7066" spans="1:9" x14ac:dyDescent="0.25">
      <c r="A7066" s="208" t="s">
        <v>8809</v>
      </c>
      <c r="B7066" s="208" t="s">
        <v>12361</v>
      </c>
      <c r="C7066" s="208" t="s">
        <v>10828</v>
      </c>
      <c r="D7066" s="208" t="s">
        <v>12362</v>
      </c>
      <c r="E7066" s="194">
        <v>7.8700000224151534</v>
      </c>
      <c r="F7066" s="254"/>
      <c r="G7066" s="255"/>
      <c r="H7066" s="255"/>
      <c r="I7066" s="210">
        <v>1.780000084459459</v>
      </c>
    </row>
    <row r="7067" spans="1:9" x14ac:dyDescent="0.25">
      <c r="A7067" s="208" t="s">
        <v>8809</v>
      </c>
      <c r="B7067" s="208" t="s">
        <v>12363</v>
      </c>
      <c r="C7067" s="208" t="s">
        <v>10828</v>
      </c>
      <c r="D7067" s="208" t="s">
        <v>16941</v>
      </c>
      <c r="E7067" s="253">
        <v>4.8073138141824376</v>
      </c>
      <c r="F7067" s="245"/>
      <c r="G7067" s="245"/>
      <c r="H7067" s="255"/>
      <c r="I7067" s="210">
        <v>0.32</v>
      </c>
    </row>
    <row r="7068" spans="1:9" x14ac:dyDescent="0.25">
      <c r="A7068" s="208" t="s">
        <v>8809</v>
      </c>
      <c r="B7068" s="208" t="s">
        <v>12365</v>
      </c>
      <c r="C7068" s="208" t="s">
        <v>10828</v>
      </c>
      <c r="D7068" s="208" t="s">
        <v>16941</v>
      </c>
      <c r="E7068" s="194">
        <v>310.19999999789519</v>
      </c>
      <c r="F7068" s="254"/>
      <c r="G7068" s="255"/>
      <c r="H7068" s="255"/>
      <c r="I7068" s="210">
        <v>0.3</v>
      </c>
    </row>
    <row r="7069" spans="1:9" x14ac:dyDescent="0.25">
      <c r="A7069" s="208" t="s">
        <v>8809</v>
      </c>
      <c r="B7069" s="208" t="s">
        <v>2724</v>
      </c>
      <c r="C7069" s="208" t="s">
        <v>10828</v>
      </c>
      <c r="D7069" s="208" t="s">
        <v>16941</v>
      </c>
      <c r="E7069" s="253">
        <v>196.76000003409629</v>
      </c>
      <c r="F7069" s="245"/>
      <c r="G7069" s="245"/>
      <c r="H7069" s="245"/>
      <c r="I7069" s="210">
        <v>0.34</v>
      </c>
    </row>
    <row r="7070" spans="1:9" x14ac:dyDescent="0.25">
      <c r="A7070" s="208" t="s">
        <v>8809</v>
      </c>
      <c r="B7070" s="208" t="s">
        <v>12368</v>
      </c>
      <c r="C7070" s="208" t="s">
        <v>10828</v>
      </c>
      <c r="D7070" s="208" t="s">
        <v>12384</v>
      </c>
      <c r="E7070" s="194">
        <v>2.8899999695869512</v>
      </c>
      <c r="F7070" s="254"/>
      <c r="G7070" s="255"/>
      <c r="H7070" s="255"/>
      <c r="I7070" s="210">
        <v>0.5</v>
      </c>
    </row>
    <row r="7071" spans="1:9" x14ac:dyDescent="0.25">
      <c r="A7071" s="208" t="s">
        <v>8809</v>
      </c>
      <c r="B7071" s="208" t="s">
        <v>12370</v>
      </c>
      <c r="C7071" s="208" t="s">
        <v>10828</v>
      </c>
      <c r="D7071" s="208" t="s">
        <v>12681</v>
      </c>
      <c r="E7071" s="194">
        <v>0.5999999936858722</v>
      </c>
      <c r="F7071" s="254"/>
      <c r="G7071" s="255"/>
      <c r="H7071" s="255"/>
      <c r="I7071" s="210">
        <v>0.48</v>
      </c>
    </row>
    <row r="7072" spans="1:9" x14ac:dyDescent="0.25">
      <c r="A7072" s="208" t="s">
        <v>8809</v>
      </c>
      <c r="B7072" s="208" t="s">
        <v>12371</v>
      </c>
      <c r="C7072" s="208" t="s">
        <v>10828</v>
      </c>
      <c r="D7072" s="208" t="s">
        <v>16941</v>
      </c>
      <c r="E7072" s="253">
        <v>12.49999997369113</v>
      </c>
      <c r="F7072" s="245"/>
      <c r="G7072" s="245"/>
      <c r="H7072" s="255"/>
      <c r="I7072" s="210">
        <v>0.2</v>
      </c>
    </row>
    <row r="7073" spans="1:9" x14ac:dyDescent="0.25">
      <c r="A7073" s="208" t="s">
        <v>8809</v>
      </c>
      <c r="B7073" s="208" t="s">
        <v>12373</v>
      </c>
      <c r="C7073" s="208" t="s">
        <v>10828</v>
      </c>
      <c r="D7073" s="208" t="s">
        <v>16941</v>
      </c>
      <c r="E7073" s="194">
        <v>17.084900004368318</v>
      </c>
      <c r="F7073" s="254"/>
      <c r="G7073" s="255"/>
      <c r="H7073" s="255"/>
      <c r="I7073" s="210">
        <v>0.17</v>
      </c>
    </row>
    <row r="7074" spans="1:9" x14ac:dyDescent="0.25">
      <c r="A7074" s="208" t="s">
        <v>8809</v>
      </c>
      <c r="B7074" s="208" t="s">
        <v>12375</v>
      </c>
      <c r="C7074" s="208" t="s">
        <v>10828</v>
      </c>
      <c r="D7074" s="208" t="s">
        <v>16941</v>
      </c>
      <c r="E7074" s="194">
        <v>17.9400000216785</v>
      </c>
      <c r="F7074" s="254"/>
      <c r="G7074" s="255"/>
      <c r="H7074" s="255"/>
      <c r="I7074" s="210">
        <v>0.43</v>
      </c>
    </row>
    <row r="7075" spans="1:9" x14ac:dyDescent="0.25">
      <c r="A7075" s="208" t="s">
        <v>8809</v>
      </c>
      <c r="B7075" s="208" t="s">
        <v>12377</v>
      </c>
      <c r="C7075" s="208" t="s">
        <v>10828</v>
      </c>
      <c r="D7075" s="208" t="s">
        <v>16941</v>
      </c>
      <c r="E7075" s="194">
        <v>31.60999998305709</v>
      </c>
      <c r="F7075" s="254"/>
      <c r="G7075" s="255"/>
      <c r="H7075" s="255"/>
      <c r="I7075" s="210">
        <v>0.37</v>
      </c>
    </row>
    <row r="7076" spans="1:9" x14ac:dyDescent="0.25">
      <c r="A7076" s="208" t="s">
        <v>8809</v>
      </c>
      <c r="B7076" s="208" t="s">
        <v>12379</v>
      </c>
      <c r="C7076" s="208" t="s">
        <v>10828</v>
      </c>
      <c r="D7076" s="208" t="s">
        <v>16941</v>
      </c>
      <c r="E7076" s="194">
        <v>2.1510473859400432</v>
      </c>
      <c r="F7076" s="254"/>
      <c r="G7076" s="255"/>
      <c r="H7076" s="255"/>
      <c r="I7076" s="210">
        <v>1.0900000000000001</v>
      </c>
    </row>
    <row r="7077" spans="1:9" x14ac:dyDescent="0.25">
      <c r="A7077" s="208" t="s">
        <v>8809</v>
      </c>
      <c r="B7077" s="208" t="s">
        <v>12381</v>
      </c>
      <c r="C7077" s="208" t="s">
        <v>10828</v>
      </c>
      <c r="D7077" s="208" t="s">
        <v>16941</v>
      </c>
      <c r="E7077" s="253">
        <v>0.1896999716948175</v>
      </c>
      <c r="F7077" s="245"/>
      <c r="G7077" s="245"/>
      <c r="H7077" s="245"/>
      <c r="I7077" s="210">
        <v>0.84</v>
      </c>
    </row>
    <row r="7078" spans="1:9" x14ac:dyDescent="0.25">
      <c r="A7078" s="208" t="s">
        <v>8809</v>
      </c>
      <c r="B7078" s="208" t="s">
        <v>12383</v>
      </c>
      <c r="C7078" s="208" t="s">
        <v>10828</v>
      </c>
      <c r="D7078" s="208" t="s">
        <v>12384</v>
      </c>
      <c r="E7078" s="253">
        <v>0.83999999116022117</v>
      </c>
      <c r="F7078" s="245"/>
      <c r="G7078" s="245"/>
      <c r="H7078" s="245"/>
      <c r="I7078" s="210">
        <v>1.88000008445946</v>
      </c>
    </row>
    <row r="7079" spans="1:9" x14ac:dyDescent="0.25">
      <c r="A7079" s="208" t="s">
        <v>8809</v>
      </c>
      <c r="B7079" s="208" t="s">
        <v>12385</v>
      </c>
      <c r="C7079" s="208" t="s">
        <v>10828</v>
      </c>
      <c r="D7079" s="208" t="s">
        <v>16941</v>
      </c>
      <c r="E7079" s="194">
        <v>7.0399999259142341</v>
      </c>
      <c r="F7079" s="254"/>
      <c r="G7079" s="255"/>
      <c r="H7079" s="255"/>
      <c r="I7079" s="210">
        <v>0.28000000000000003</v>
      </c>
    </row>
    <row r="7080" spans="1:9" x14ac:dyDescent="0.25">
      <c r="A7080" s="208" t="s">
        <v>8809</v>
      </c>
      <c r="B7080" s="208" t="s">
        <v>12387</v>
      </c>
      <c r="C7080" s="208" t="s">
        <v>10828</v>
      </c>
      <c r="D7080" s="208" t="s">
        <v>16941</v>
      </c>
      <c r="E7080" s="194">
        <v>3.55791682654126</v>
      </c>
      <c r="F7080" s="254"/>
      <c r="G7080" s="255"/>
      <c r="H7080" s="255"/>
      <c r="I7080" s="210">
        <v>0.65</v>
      </c>
    </row>
    <row r="7081" spans="1:9" x14ac:dyDescent="0.25">
      <c r="A7081" s="208" t="s">
        <v>8809</v>
      </c>
      <c r="B7081" s="208" t="s">
        <v>2760</v>
      </c>
      <c r="C7081" s="208" t="s">
        <v>10828</v>
      </c>
      <c r="D7081" s="208" t="s">
        <v>16941</v>
      </c>
      <c r="E7081" s="253">
        <v>126.3200000387267</v>
      </c>
      <c r="F7081" s="245"/>
      <c r="G7081" s="245"/>
      <c r="H7081" s="245"/>
      <c r="I7081" s="210">
        <v>0.99</v>
      </c>
    </row>
    <row r="7082" spans="1:9" x14ac:dyDescent="0.25">
      <c r="A7082" s="208" t="s">
        <v>8809</v>
      </c>
      <c r="B7082" s="208" t="s">
        <v>12390</v>
      </c>
      <c r="C7082" s="208" t="s">
        <v>10828</v>
      </c>
      <c r="D7082" s="208" t="s">
        <v>16941</v>
      </c>
      <c r="E7082" s="253">
        <v>1.0799999886345699</v>
      </c>
      <c r="F7082" s="245"/>
      <c r="G7082" s="245"/>
      <c r="H7082" s="245"/>
      <c r="I7082" s="210">
        <v>0.37</v>
      </c>
    </row>
    <row r="7083" spans="1:9" x14ac:dyDescent="0.25">
      <c r="A7083" s="208" t="s">
        <v>8809</v>
      </c>
      <c r="B7083" s="208" t="s">
        <v>12392</v>
      </c>
      <c r="C7083" s="208" t="s">
        <v>10828</v>
      </c>
      <c r="D7083" s="208" t="s">
        <v>15954</v>
      </c>
      <c r="E7083" s="253">
        <v>4.8073138141824376</v>
      </c>
      <c r="F7083" s="245"/>
      <c r="G7083" s="245"/>
      <c r="H7083" s="245"/>
      <c r="I7083" s="210">
        <v>1.280000084459459</v>
      </c>
    </row>
    <row r="7084" spans="1:9" x14ac:dyDescent="0.25">
      <c r="A7084" s="208" t="s">
        <v>8809</v>
      </c>
      <c r="B7084" s="208" t="s">
        <v>12394</v>
      </c>
      <c r="C7084" s="208" t="s">
        <v>10828</v>
      </c>
      <c r="D7084" s="208" t="s">
        <v>16941</v>
      </c>
      <c r="E7084" s="253">
        <v>1.7199999818995</v>
      </c>
      <c r="F7084" s="245"/>
      <c r="G7084" s="245"/>
      <c r="H7084" s="245"/>
      <c r="I7084" s="210">
        <v>0.24</v>
      </c>
    </row>
    <row r="7085" spans="1:9" x14ac:dyDescent="0.25">
      <c r="A7085" s="208" t="s">
        <v>8809</v>
      </c>
      <c r="B7085" s="208" t="s">
        <v>12396</v>
      </c>
      <c r="C7085" s="208" t="s">
        <v>10828</v>
      </c>
      <c r="D7085" s="208" t="s">
        <v>16941</v>
      </c>
      <c r="E7085" s="194">
        <v>66.653054494574548</v>
      </c>
      <c r="F7085" s="254"/>
      <c r="G7085" s="255"/>
      <c r="H7085" s="255"/>
      <c r="I7085" s="210">
        <v>0.24</v>
      </c>
    </row>
    <row r="7086" spans="1:9" x14ac:dyDescent="0.25">
      <c r="A7086" s="208" t="s">
        <v>8809</v>
      </c>
      <c r="B7086" s="208" t="s">
        <v>12398</v>
      </c>
      <c r="C7086" s="208" t="s">
        <v>10828</v>
      </c>
      <c r="D7086" s="208" t="s">
        <v>12384</v>
      </c>
      <c r="E7086" s="194">
        <v>0.45999999515916867</v>
      </c>
      <c r="F7086" s="254"/>
      <c r="G7086" s="255"/>
      <c r="H7086" s="255"/>
      <c r="I7086" s="210">
        <v>0.48</v>
      </c>
    </row>
    <row r="7087" spans="1:9" x14ac:dyDescent="0.25">
      <c r="A7087" s="208" t="s">
        <v>8809</v>
      </c>
      <c r="B7087" s="208" t="s">
        <v>12399</v>
      </c>
      <c r="C7087" s="208" t="s">
        <v>10828</v>
      </c>
      <c r="D7087" s="208" t="s">
        <v>16941</v>
      </c>
      <c r="E7087" s="194">
        <v>6.6649716741386822</v>
      </c>
      <c r="F7087" s="254"/>
      <c r="G7087" s="255"/>
      <c r="H7087" s="255"/>
      <c r="I7087" s="210">
        <v>0.45</v>
      </c>
    </row>
    <row r="7088" spans="1:9" x14ac:dyDescent="0.25">
      <c r="A7088" s="208" t="s">
        <v>8809</v>
      </c>
      <c r="B7088" s="208" t="s">
        <v>12401</v>
      </c>
      <c r="C7088" s="208" t="s">
        <v>10828</v>
      </c>
      <c r="D7088" s="208" t="s">
        <v>16942</v>
      </c>
      <c r="E7088" s="194">
        <v>4.1599999562220473</v>
      </c>
      <c r="F7088" s="254"/>
      <c r="G7088" s="255"/>
      <c r="H7088" s="255"/>
      <c r="I7088" s="210">
        <v>0.06</v>
      </c>
    </row>
    <row r="7089" spans="1:9" x14ac:dyDescent="0.25">
      <c r="A7089" s="208" t="s">
        <v>8809</v>
      </c>
      <c r="B7089" s="208" t="s">
        <v>12403</v>
      </c>
      <c r="C7089" s="208" t="s">
        <v>10828</v>
      </c>
      <c r="D7089" s="208" t="s">
        <v>12404</v>
      </c>
      <c r="E7089" s="253">
        <v>0.98270001596737699</v>
      </c>
      <c r="F7089" s="245"/>
      <c r="G7089" s="245"/>
      <c r="H7089" s="245"/>
      <c r="I7089" s="210">
        <v>11.190000337837841</v>
      </c>
    </row>
    <row r="7090" spans="1:9" x14ac:dyDescent="0.25">
      <c r="A7090" s="208" t="s">
        <v>8809</v>
      </c>
      <c r="B7090" s="208" t="s">
        <v>12405</v>
      </c>
      <c r="C7090" s="208" t="s">
        <v>10828</v>
      </c>
      <c r="D7090" s="208" t="s">
        <v>12349</v>
      </c>
      <c r="E7090" s="253">
        <v>0.57999999389634316</v>
      </c>
      <c r="F7090" s="245"/>
      <c r="G7090" s="245"/>
      <c r="H7090" s="245"/>
      <c r="I7090" s="210">
        <v>1.04</v>
      </c>
    </row>
    <row r="7091" spans="1:9" x14ac:dyDescent="0.25">
      <c r="A7091" s="208" t="s">
        <v>8809</v>
      </c>
      <c r="B7091" s="208" t="s">
        <v>12407</v>
      </c>
      <c r="C7091" s="208" t="s">
        <v>10828</v>
      </c>
      <c r="D7091" s="208" t="s">
        <v>12586</v>
      </c>
      <c r="E7091" s="253">
        <v>2.0799999781110241</v>
      </c>
      <c r="F7091" s="245"/>
      <c r="G7091" s="245"/>
      <c r="H7091" s="245"/>
      <c r="I7091" s="210">
        <v>0.13</v>
      </c>
    </row>
    <row r="7092" spans="1:9" x14ac:dyDescent="0.25">
      <c r="A7092" s="208" t="s">
        <v>8809</v>
      </c>
      <c r="B7092" s="208" t="s">
        <v>12409</v>
      </c>
      <c r="C7092" s="208" t="s">
        <v>10828</v>
      </c>
      <c r="D7092" s="208" t="s">
        <v>12410</v>
      </c>
      <c r="E7092" s="253">
        <v>3.339999964851355</v>
      </c>
      <c r="F7092" s="245"/>
      <c r="G7092" s="245"/>
      <c r="H7092" s="245"/>
      <c r="I7092" s="210">
        <v>1.310000084459459</v>
      </c>
    </row>
    <row r="7093" spans="1:9" x14ac:dyDescent="0.25">
      <c r="A7093" s="208" t="s">
        <v>8809</v>
      </c>
      <c r="B7093" s="208" t="s">
        <v>12411</v>
      </c>
      <c r="C7093" s="208" t="s">
        <v>10828</v>
      </c>
      <c r="D7093" s="208" t="s">
        <v>12412</v>
      </c>
      <c r="E7093" s="253">
        <v>3.339999964851355</v>
      </c>
      <c r="F7093" s="245"/>
      <c r="G7093" s="245"/>
      <c r="H7093" s="245"/>
      <c r="I7093" s="210">
        <v>3.12000008445946</v>
      </c>
    </row>
    <row r="7094" spans="1:9" x14ac:dyDescent="0.25">
      <c r="A7094" s="208" t="s">
        <v>8809</v>
      </c>
      <c r="B7094" s="208" t="s">
        <v>12413</v>
      </c>
      <c r="C7094" s="208" t="s">
        <v>10828</v>
      </c>
      <c r="D7094" s="208" t="s">
        <v>12414</v>
      </c>
      <c r="E7094" s="194">
        <v>7.9453480879205669</v>
      </c>
      <c r="F7094" s="254"/>
      <c r="G7094" s="255"/>
      <c r="H7094" s="255"/>
      <c r="I7094" s="210">
        <v>97.30000329391892</v>
      </c>
    </row>
    <row r="7095" spans="1:9" x14ac:dyDescent="0.25">
      <c r="A7095" s="208" t="s">
        <v>8809</v>
      </c>
      <c r="B7095" s="208" t="s">
        <v>2621</v>
      </c>
      <c r="C7095" s="208" t="s">
        <v>10828</v>
      </c>
      <c r="D7095" s="208" t="s">
        <v>12415</v>
      </c>
      <c r="E7095" s="253">
        <v>2.1099999777953169</v>
      </c>
      <c r="F7095" s="245"/>
      <c r="G7095" s="245"/>
      <c r="H7095" s="245"/>
      <c r="I7095" s="210">
        <v>13.78000050675676</v>
      </c>
    </row>
    <row r="7096" spans="1:9" x14ac:dyDescent="0.25">
      <c r="A7096" s="208" t="s">
        <v>8809</v>
      </c>
      <c r="B7096" s="208" t="s">
        <v>12416</v>
      </c>
      <c r="C7096" s="208" t="s">
        <v>10828</v>
      </c>
      <c r="D7096" s="208" t="s">
        <v>12415</v>
      </c>
      <c r="E7096" s="253">
        <v>3.9177062465908312</v>
      </c>
      <c r="F7096" s="245"/>
      <c r="G7096" s="245"/>
      <c r="H7096" s="255"/>
      <c r="I7096" s="210">
        <v>13.260000422297299</v>
      </c>
    </row>
    <row r="7097" spans="1:9" x14ac:dyDescent="0.25">
      <c r="A7097" s="208" t="s">
        <v>8809</v>
      </c>
      <c r="B7097" s="208" t="s">
        <v>12417</v>
      </c>
      <c r="C7097" s="208" t="s">
        <v>10828</v>
      </c>
      <c r="D7097" s="208" t="s">
        <v>12418</v>
      </c>
      <c r="E7097" s="253">
        <v>0.37999999600105239</v>
      </c>
      <c r="F7097" s="245"/>
      <c r="G7097" s="245"/>
      <c r="H7097" s="245"/>
      <c r="I7097" s="210">
        <v>65.590002195945942</v>
      </c>
    </row>
    <row r="7098" spans="1:9" x14ac:dyDescent="0.25">
      <c r="A7098" s="208" t="s">
        <v>8809</v>
      </c>
      <c r="B7098" s="208" t="s">
        <v>12419</v>
      </c>
      <c r="C7098" s="208" t="s">
        <v>10828</v>
      </c>
      <c r="D7098" s="208" t="s">
        <v>12420</v>
      </c>
      <c r="E7098" s="253">
        <v>0.56999999400157864</v>
      </c>
      <c r="F7098" s="245"/>
      <c r="G7098" s="245"/>
      <c r="H7098" s="245"/>
      <c r="I7098" s="210">
        <v>65.590002195945942</v>
      </c>
    </row>
    <row r="7099" spans="1:9" x14ac:dyDescent="0.25">
      <c r="A7099" s="208" t="s">
        <v>8809</v>
      </c>
      <c r="B7099" s="208" t="s">
        <v>12421</v>
      </c>
      <c r="C7099" s="208" t="s">
        <v>10828</v>
      </c>
      <c r="D7099" s="208" t="s">
        <v>12418</v>
      </c>
      <c r="E7099" s="253">
        <v>3.9999999579058143E-2</v>
      </c>
      <c r="F7099" s="245"/>
      <c r="G7099" s="245"/>
      <c r="H7099" s="245"/>
      <c r="I7099" s="210">
        <v>68.250002280405411</v>
      </c>
    </row>
    <row r="7100" spans="1:9" x14ac:dyDescent="0.25">
      <c r="A7100" s="208" t="s">
        <v>8809</v>
      </c>
      <c r="B7100" s="208" t="s">
        <v>12422</v>
      </c>
      <c r="C7100" s="208" t="s">
        <v>10828</v>
      </c>
      <c r="D7100" s="208" t="s">
        <v>12423</v>
      </c>
      <c r="E7100" s="194">
        <v>9.5599998993948976</v>
      </c>
      <c r="F7100" s="254"/>
      <c r="G7100" s="255"/>
      <c r="H7100" s="255"/>
      <c r="I7100" s="210">
        <v>74.820002533783793</v>
      </c>
    </row>
    <row r="7101" spans="1:9" x14ac:dyDescent="0.25">
      <c r="A7101" s="208" t="s">
        <v>8809</v>
      </c>
      <c r="B7101" s="208" t="s">
        <v>12424</v>
      </c>
      <c r="C7101" s="208" t="s">
        <v>10828</v>
      </c>
      <c r="D7101" s="208" t="s">
        <v>12425</v>
      </c>
      <c r="E7101" s="253">
        <v>0.12999999863193901</v>
      </c>
      <c r="F7101" s="245"/>
      <c r="G7101" s="245"/>
      <c r="H7101" s="245"/>
      <c r="I7101" s="210">
        <v>76.720002618243257</v>
      </c>
    </row>
    <row r="7102" spans="1:9" x14ac:dyDescent="0.25">
      <c r="A7102" s="208" t="s">
        <v>8809</v>
      </c>
      <c r="B7102" s="208" t="s">
        <v>12426</v>
      </c>
      <c r="C7102" s="208" t="s">
        <v>10828</v>
      </c>
      <c r="D7102" s="208" t="s">
        <v>16943</v>
      </c>
      <c r="E7102" s="194">
        <v>6.9999999263351764E-2</v>
      </c>
      <c r="F7102" s="254"/>
      <c r="G7102" s="255"/>
      <c r="H7102" s="255"/>
      <c r="I7102" s="210">
        <v>0.4</v>
      </c>
    </row>
    <row r="7103" spans="1:9" x14ac:dyDescent="0.25">
      <c r="A7103" s="208" t="s">
        <v>8809</v>
      </c>
      <c r="B7103" s="208" t="s">
        <v>12428</v>
      </c>
      <c r="C7103" s="208" t="s">
        <v>10828</v>
      </c>
      <c r="D7103" s="208" t="s">
        <v>12429</v>
      </c>
      <c r="E7103" s="194">
        <v>3.1199999671665362</v>
      </c>
      <c r="F7103" s="254"/>
      <c r="G7103" s="255"/>
      <c r="H7103" s="255"/>
      <c r="I7103" s="210">
        <v>10.030000337837841</v>
      </c>
    </row>
    <row r="7104" spans="1:9" x14ac:dyDescent="0.25">
      <c r="A7104" s="208" t="s">
        <v>8809</v>
      </c>
      <c r="B7104" s="208" t="s">
        <v>12430</v>
      </c>
      <c r="C7104" s="208" t="s">
        <v>10828</v>
      </c>
      <c r="D7104" s="208" t="s">
        <v>12431</v>
      </c>
      <c r="E7104" s="194">
        <v>0.18999999800052619</v>
      </c>
      <c r="F7104" s="254"/>
      <c r="G7104" s="255"/>
      <c r="H7104" s="255"/>
      <c r="I7104" s="210">
        <v>2.8200000844594602</v>
      </c>
    </row>
    <row r="7105" spans="1:9" x14ac:dyDescent="0.25">
      <c r="A7105" s="208" t="s">
        <v>8809</v>
      </c>
      <c r="B7105" s="208" t="s">
        <v>12432</v>
      </c>
      <c r="C7105" s="208" t="s">
        <v>10828</v>
      </c>
      <c r="D7105" s="208" t="s">
        <v>12433</v>
      </c>
      <c r="E7105" s="194">
        <v>11.660783986732079</v>
      </c>
      <c r="F7105" s="254"/>
      <c r="G7105" s="255"/>
      <c r="H7105" s="255"/>
      <c r="I7105" s="210">
        <v>15.61000050675676</v>
      </c>
    </row>
    <row r="7106" spans="1:9" x14ac:dyDescent="0.25">
      <c r="A7106" s="208" t="s">
        <v>8809</v>
      </c>
      <c r="B7106" s="208" t="s">
        <v>12434</v>
      </c>
      <c r="C7106" s="208" t="s">
        <v>10828</v>
      </c>
      <c r="D7106" s="208" t="s">
        <v>12435</v>
      </c>
      <c r="E7106" s="253">
        <v>3.3899999643251779</v>
      </c>
      <c r="F7106" s="245"/>
      <c r="G7106" s="245"/>
      <c r="H7106" s="245"/>
      <c r="I7106" s="210">
        <v>15.61000050675676</v>
      </c>
    </row>
    <row r="7107" spans="1:9" x14ac:dyDescent="0.25">
      <c r="A7107" s="208" t="s">
        <v>8809</v>
      </c>
      <c r="B7107" s="208" t="s">
        <v>12436</v>
      </c>
      <c r="C7107" s="208" t="s">
        <v>10828</v>
      </c>
      <c r="D7107" s="208" t="s">
        <v>16944</v>
      </c>
      <c r="E7107" s="253">
        <v>14.079999957063929</v>
      </c>
      <c r="F7107" s="245"/>
      <c r="G7107" s="245"/>
      <c r="H7107" s="245"/>
      <c r="I7107" s="210">
        <v>15.100000506756761</v>
      </c>
    </row>
    <row r="7108" spans="1:9" x14ac:dyDescent="0.25">
      <c r="A7108" s="208" t="s">
        <v>8809</v>
      </c>
      <c r="B7108" s="208" t="s">
        <v>12438</v>
      </c>
      <c r="C7108" s="208" t="s">
        <v>10828</v>
      </c>
      <c r="D7108" s="208" t="s">
        <v>12439</v>
      </c>
      <c r="E7108" s="194">
        <v>8.5600000151539071</v>
      </c>
      <c r="F7108" s="254"/>
      <c r="G7108" s="255"/>
      <c r="H7108" s="255"/>
      <c r="I7108" s="210">
        <v>10.31000033783784</v>
      </c>
    </row>
    <row r="7109" spans="1:9" x14ac:dyDescent="0.25">
      <c r="A7109" s="208" t="s">
        <v>8809</v>
      </c>
      <c r="B7109" s="208" t="s">
        <v>12440</v>
      </c>
      <c r="C7109" s="208" t="s">
        <v>10828</v>
      </c>
      <c r="D7109" s="208" t="s">
        <v>12439</v>
      </c>
      <c r="E7109" s="253">
        <v>2.6899999716916612</v>
      </c>
      <c r="F7109" s="245"/>
      <c r="G7109" s="245"/>
      <c r="H7109" s="255"/>
      <c r="I7109" s="210">
        <v>10.31000033783784</v>
      </c>
    </row>
    <row r="7110" spans="1:9" x14ac:dyDescent="0.25">
      <c r="A7110" s="208" t="s">
        <v>8809</v>
      </c>
      <c r="B7110" s="208" t="s">
        <v>12441</v>
      </c>
      <c r="C7110" s="208" t="s">
        <v>10828</v>
      </c>
      <c r="D7110" s="208" t="s">
        <v>12442</v>
      </c>
      <c r="E7110" s="253">
        <v>9.6199998987634849</v>
      </c>
      <c r="F7110" s="245"/>
      <c r="G7110" s="245"/>
      <c r="H7110" s="245"/>
      <c r="I7110" s="210">
        <v>5.4000001689189192</v>
      </c>
    </row>
    <row r="7111" spans="1:9" x14ac:dyDescent="0.25">
      <c r="A7111" s="208" t="s">
        <v>8809</v>
      </c>
      <c r="B7111" s="208" t="s">
        <v>12443</v>
      </c>
      <c r="C7111" s="208" t="s">
        <v>10828</v>
      </c>
      <c r="D7111" s="208" t="s">
        <v>12444</v>
      </c>
      <c r="E7111" s="194">
        <v>480.13999999852672</v>
      </c>
      <c r="F7111" s="254"/>
      <c r="G7111" s="255"/>
      <c r="H7111" s="255"/>
      <c r="I7111" s="210">
        <v>253.0100085304054</v>
      </c>
    </row>
    <row r="7112" spans="1:9" x14ac:dyDescent="0.25">
      <c r="A7112" s="208" t="s">
        <v>8809</v>
      </c>
      <c r="B7112" s="208" t="s">
        <v>12445</v>
      </c>
      <c r="C7112" s="208" t="s">
        <v>10828</v>
      </c>
      <c r="D7112" s="208" t="s">
        <v>12446</v>
      </c>
      <c r="E7112" s="194">
        <v>42.254499949965798</v>
      </c>
      <c r="F7112" s="254"/>
      <c r="G7112" s="255"/>
      <c r="H7112" s="255"/>
      <c r="I7112" s="210">
        <v>7.0000000000000007E-2</v>
      </c>
    </row>
    <row r="7113" spans="1:9" x14ac:dyDescent="0.25">
      <c r="A7113" s="208" t="s">
        <v>8809</v>
      </c>
      <c r="B7113" s="208" t="s">
        <v>12447</v>
      </c>
      <c r="C7113" s="208" t="s">
        <v>10828</v>
      </c>
      <c r="D7113" s="208" t="s">
        <v>16945</v>
      </c>
      <c r="E7113" s="253">
        <v>3.9999999579058143E-2</v>
      </c>
      <c r="F7113" s="245"/>
      <c r="G7113" s="245"/>
      <c r="H7113" s="245"/>
      <c r="I7113" s="210">
        <v>0.14000000000000001</v>
      </c>
    </row>
    <row r="7114" spans="1:9" x14ac:dyDescent="0.25">
      <c r="A7114" s="208" t="s">
        <v>8809</v>
      </c>
      <c r="B7114" s="208" t="s">
        <v>12449</v>
      </c>
      <c r="C7114" s="208" t="s">
        <v>10828</v>
      </c>
      <c r="D7114" s="208" t="s">
        <v>16946</v>
      </c>
      <c r="E7114" s="194">
        <v>3.669999961378585</v>
      </c>
      <c r="F7114" s="254"/>
      <c r="G7114" s="255"/>
      <c r="H7114" s="255"/>
      <c r="I7114" s="210">
        <v>0.21</v>
      </c>
    </row>
    <row r="7115" spans="1:9" x14ac:dyDescent="0.25">
      <c r="A7115" s="208" t="s">
        <v>8809</v>
      </c>
      <c r="B7115" s="208" t="s">
        <v>12451</v>
      </c>
      <c r="C7115" s="208" t="s">
        <v>10828</v>
      </c>
      <c r="D7115" s="208" t="s">
        <v>12452</v>
      </c>
      <c r="E7115" s="194">
        <v>3.659999961483821</v>
      </c>
      <c r="F7115" s="254"/>
      <c r="G7115" s="255"/>
      <c r="H7115" s="255"/>
      <c r="I7115" s="210">
        <v>4.3900001689189194</v>
      </c>
    </row>
    <row r="7116" spans="1:9" x14ac:dyDescent="0.25">
      <c r="A7116" s="208" t="s">
        <v>8809</v>
      </c>
      <c r="B7116" s="208" t="s">
        <v>12453</v>
      </c>
      <c r="C7116" s="208" t="s">
        <v>10828</v>
      </c>
      <c r="D7116" s="208" t="s">
        <v>16947</v>
      </c>
      <c r="E7116" s="194">
        <v>4.2590519941167901</v>
      </c>
      <c r="F7116" s="254"/>
      <c r="G7116" s="255"/>
      <c r="H7116" s="255"/>
      <c r="I7116" s="210">
        <v>1</v>
      </c>
    </row>
    <row r="7117" spans="1:9" x14ac:dyDescent="0.25">
      <c r="A7117" s="208" t="s">
        <v>8809</v>
      </c>
      <c r="B7117" s="208" t="s">
        <v>2731</v>
      </c>
      <c r="C7117" s="208" t="s">
        <v>10828</v>
      </c>
      <c r="D7117" s="208" t="s">
        <v>12455</v>
      </c>
      <c r="E7117" s="194">
        <v>8.9999999052880822E-2</v>
      </c>
      <c r="F7117" s="254"/>
      <c r="G7117" s="255"/>
      <c r="H7117" s="255"/>
      <c r="I7117" s="210">
        <v>1</v>
      </c>
    </row>
    <row r="7118" spans="1:9" x14ac:dyDescent="0.25">
      <c r="A7118" s="208" t="s">
        <v>8809</v>
      </c>
      <c r="B7118" s="208" t="s">
        <v>2632</v>
      </c>
      <c r="C7118" s="208" t="s">
        <v>10828</v>
      </c>
      <c r="D7118" s="208" t="s">
        <v>12455</v>
      </c>
      <c r="E7118" s="194">
        <v>13.79373308293888</v>
      </c>
      <c r="F7118" s="254"/>
      <c r="G7118" s="255"/>
      <c r="H7118" s="255"/>
      <c r="I7118" s="210">
        <v>1</v>
      </c>
    </row>
    <row r="7119" spans="1:9" x14ac:dyDescent="0.25">
      <c r="A7119" s="208" t="s">
        <v>8809</v>
      </c>
      <c r="B7119" s="208" t="s">
        <v>12456</v>
      </c>
      <c r="C7119" s="208" t="s">
        <v>10828</v>
      </c>
      <c r="D7119" s="208" t="s">
        <v>12457</v>
      </c>
      <c r="E7119" s="194">
        <v>2.1985488850455259</v>
      </c>
      <c r="F7119" s="254"/>
      <c r="G7119" s="255"/>
      <c r="H7119" s="255"/>
      <c r="I7119" s="210">
        <v>2.8300000844594599</v>
      </c>
    </row>
    <row r="7120" spans="1:9" x14ac:dyDescent="0.25">
      <c r="A7120" s="208" t="s">
        <v>8809</v>
      </c>
      <c r="B7120" s="208" t="s">
        <v>12458</v>
      </c>
      <c r="C7120" s="208" t="s">
        <v>10828</v>
      </c>
      <c r="D7120" s="208" t="s">
        <v>12459</v>
      </c>
      <c r="E7120" s="194">
        <v>6.1245435819569209</v>
      </c>
      <c r="F7120" s="254"/>
      <c r="G7120" s="255"/>
      <c r="H7120" s="255"/>
      <c r="I7120" s="210">
        <v>0.28000000000000003</v>
      </c>
    </row>
    <row r="7121" spans="1:9" x14ac:dyDescent="0.25">
      <c r="A7121" s="208" t="s">
        <v>8809</v>
      </c>
      <c r="B7121" s="208" t="s">
        <v>12460</v>
      </c>
      <c r="C7121" s="208" t="s">
        <v>10828</v>
      </c>
      <c r="D7121" s="208" t="s">
        <v>12681</v>
      </c>
      <c r="E7121" s="194">
        <v>1.325500012359905</v>
      </c>
      <c r="F7121" s="254"/>
      <c r="G7121" s="255"/>
      <c r="H7121" s="255"/>
      <c r="I7121" s="210">
        <v>0.14000000000000001</v>
      </c>
    </row>
    <row r="7122" spans="1:9" x14ac:dyDescent="0.25">
      <c r="A7122" s="208" t="s">
        <v>8809</v>
      </c>
      <c r="B7122" s="208" t="s">
        <v>12462</v>
      </c>
      <c r="C7122" s="208" t="s">
        <v>10828</v>
      </c>
      <c r="D7122" s="208" t="s">
        <v>12463</v>
      </c>
      <c r="E7122" s="194">
        <v>2.2132328101738188</v>
      </c>
      <c r="F7122" s="254"/>
      <c r="G7122" s="255"/>
      <c r="H7122" s="255"/>
      <c r="I7122" s="210">
        <v>1</v>
      </c>
    </row>
    <row r="7123" spans="1:9" x14ac:dyDescent="0.25">
      <c r="A7123" s="208" t="s">
        <v>8809</v>
      </c>
      <c r="B7123" s="208" t="s">
        <v>12464</v>
      </c>
      <c r="C7123" s="208" t="s">
        <v>10828</v>
      </c>
      <c r="D7123" s="208" t="s">
        <v>16948</v>
      </c>
      <c r="E7123" s="194">
        <v>2.1615048443935301</v>
      </c>
      <c r="F7123" s="254"/>
      <c r="G7123" s="255"/>
      <c r="H7123" s="255"/>
      <c r="I7123" s="210">
        <v>0.13</v>
      </c>
    </row>
    <row r="7124" spans="1:9" x14ac:dyDescent="0.25">
      <c r="A7124" s="208" t="s">
        <v>8809</v>
      </c>
      <c r="B7124" s="208" t="s">
        <v>12466</v>
      </c>
      <c r="C7124" s="208" t="s">
        <v>10828</v>
      </c>
      <c r="D7124" s="208" t="s">
        <v>12467</v>
      </c>
      <c r="E7124" s="194">
        <v>2.4916127072705851</v>
      </c>
      <c r="F7124" s="254"/>
      <c r="G7124" s="255"/>
      <c r="H7124" s="255"/>
      <c r="I7124" s="210">
        <v>0.05</v>
      </c>
    </row>
    <row r="7125" spans="1:9" x14ac:dyDescent="0.25">
      <c r="A7125" s="208" t="s">
        <v>8809</v>
      </c>
      <c r="B7125" s="208" t="s">
        <v>12468</v>
      </c>
      <c r="C7125" s="208" t="s">
        <v>10828</v>
      </c>
      <c r="D7125" s="208" t="s">
        <v>12469</v>
      </c>
      <c r="E7125" s="194">
        <v>14.3699999540121</v>
      </c>
      <c r="F7125" s="254"/>
      <c r="G7125" s="255"/>
      <c r="H7125" s="255"/>
      <c r="I7125" s="210">
        <v>0.1</v>
      </c>
    </row>
    <row r="7126" spans="1:9" x14ac:dyDescent="0.25">
      <c r="A7126" s="208" t="s">
        <v>8809</v>
      </c>
      <c r="B7126" s="208" t="s">
        <v>12470</v>
      </c>
      <c r="C7126" s="208" t="s">
        <v>10828</v>
      </c>
      <c r="D7126" s="208" t="s">
        <v>12471</v>
      </c>
      <c r="E7126" s="194">
        <v>4.556477405351461</v>
      </c>
      <c r="F7126" s="254"/>
      <c r="G7126" s="255"/>
      <c r="H7126" s="255"/>
      <c r="I7126" s="210">
        <v>0.39</v>
      </c>
    </row>
    <row r="7127" spans="1:9" x14ac:dyDescent="0.25">
      <c r="A7127" s="208" t="s">
        <v>8809</v>
      </c>
      <c r="B7127" s="208" t="s">
        <v>12472</v>
      </c>
      <c r="C7127" s="208" t="s">
        <v>10828</v>
      </c>
      <c r="D7127" s="208" t="s">
        <v>12290</v>
      </c>
      <c r="E7127" s="253">
        <v>0.90150001682188885</v>
      </c>
      <c r="F7127" s="245"/>
      <c r="G7127" s="245"/>
      <c r="H7127" s="255"/>
      <c r="I7127" s="210">
        <v>2.45000008445946</v>
      </c>
    </row>
    <row r="7128" spans="1:9" x14ac:dyDescent="0.25">
      <c r="A7128" s="208" t="s">
        <v>8809</v>
      </c>
      <c r="B7128" s="208" t="s">
        <v>12473</v>
      </c>
      <c r="C7128" s="208" t="s">
        <v>10828</v>
      </c>
      <c r="D7128" s="208" t="s">
        <v>12474</v>
      </c>
      <c r="E7128" s="194">
        <v>1.469999984530387</v>
      </c>
      <c r="F7128" s="254"/>
      <c r="G7128" s="255"/>
      <c r="H7128" s="255"/>
      <c r="I7128" s="210">
        <v>0.17</v>
      </c>
    </row>
    <row r="7129" spans="1:9" x14ac:dyDescent="0.25">
      <c r="A7129" s="208" t="s">
        <v>8809</v>
      </c>
      <c r="B7129" s="208" t="s">
        <v>12475</v>
      </c>
      <c r="C7129" s="208" t="s">
        <v>10828</v>
      </c>
      <c r="D7129" s="208" t="s">
        <v>12290</v>
      </c>
      <c r="E7129" s="194">
        <v>9.1199999040252582</v>
      </c>
      <c r="F7129" s="254"/>
      <c r="G7129" s="255"/>
      <c r="H7129" s="255"/>
      <c r="I7129" s="210">
        <v>0.64</v>
      </c>
    </row>
    <row r="7130" spans="1:9" x14ac:dyDescent="0.25">
      <c r="A7130" s="208" t="s">
        <v>8809</v>
      </c>
      <c r="B7130" s="208" t="s">
        <v>12476</v>
      </c>
      <c r="C7130" s="208" t="s">
        <v>10828</v>
      </c>
      <c r="D7130" s="208" t="s">
        <v>12290</v>
      </c>
      <c r="E7130" s="253">
        <v>9.1199999040252582</v>
      </c>
      <c r="F7130" s="245"/>
      <c r="G7130" s="245"/>
      <c r="H7130" s="245"/>
      <c r="I7130" s="210">
        <v>0.42</v>
      </c>
    </row>
    <row r="7131" spans="1:9" x14ac:dyDescent="0.25">
      <c r="A7131" s="208" t="s">
        <v>8809</v>
      </c>
      <c r="B7131" s="208" t="s">
        <v>12477</v>
      </c>
      <c r="C7131" s="208" t="s">
        <v>10828</v>
      </c>
      <c r="D7131" s="208" t="s">
        <v>12290</v>
      </c>
      <c r="E7131" s="194">
        <v>4.1343172414173406</v>
      </c>
      <c r="F7131" s="254"/>
      <c r="G7131" s="255"/>
      <c r="H7131" s="255"/>
      <c r="I7131" s="210">
        <v>0.36</v>
      </c>
    </row>
    <row r="7132" spans="1:9" x14ac:dyDescent="0.25">
      <c r="A7132" s="208" t="s">
        <v>8809</v>
      </c>
      <c r="B7132" s="208" t="s">
        <v>12478</v>
      </c>
      <c r="C7132" s="208" t="s">
        <v>10828</v>
      </c>
      <c r="D7132" s="208" t="s">
        <v>12290</v>
      </c>
      <c r="E7132" s="253">
        <v>51.219999566219421</v>
      </c>
      <c r="F7132" s="245"/>
      <c r="G7132" s="245"/>
      <c r="H7132" s="245"/>
      <c r="I7132" s="210">
        <v>0.2</v>
      </c>
    </row>
    <row r="7133" spans="1:9" x14ac:dyDescent="0.25">
      <c r="A7133" s="208" t="s">
        <v>8809</v>
      </c>
      <c r="B7133" s="208" t="s">
        <v>12479</v>
      </c>
      <c r="C7133" s="208" t="s">
        <v>10828</v>
      </c>
      <c r="D7133" s="208" t="s">
        <v>12290</v>
      </c>
      <c r="E7133" s="253">
        <v>5.9999999368587222E-2</v>
      </c>
      <c r="F7133" s="245"/>
      <c r="G7133" s="245"/>
      <c r="H7133" s="245"/>
      <c r="I7133" s="210">
        <v>0.25</v>
      </c>
    </row>
    <row r="7134" spans="1:9" x14ac:dyDescent="0.25">
      <c r="A7134" s="208" t="s">
        <v>8809</v>
      </c>
      <c r="B7134" s="208" t="s">
        <v>12480</v>
      </c>
      <c r="C7134" s="208" t="s">
        <v>10828</v>
      </c>
      <c r="D7134" s="208" t="s">
        <v>12290</v>
      </c>
      <c r="E7134" s="253">
        <v>7.1100025560641669E-2</v>
      </c>
      <c r="F7134" s="245"/>
      <c r="G7134" s="245"/>
      <c r="H7134" s="245"/>
      <c r="I7134" s="210">
        <v>0.18</v>
      </c>
    </row>
    <row r="7135" spans="1:9" x14ac:dyDescent="0.25">
      <c r="A7135" s="208" t="s">
        <v>8809</v>
      </c>
      <c r="B7135" s="208" t="s">
        <v>12481</v>
      </c>
      <c r="C7135" s="208" t="s">
        <v>10828</v>
      </c>
      <c r="D7135" s="208" t="s">
        <v>12455</v>
      </c>
      <c r="E7135" s="194">
        <v>1.9899999790581431</v>
      </c>
      <c r="F7135" s="254"/>
      <c r="G7135" s="255"/>
      <c r="H7135" s="255"/>
      <c r="I7135" s="210">
        <v>1</v>
      </c>
    </row>
    <row r="7136" spans="1:9" x14ac:dyDescent="0.25">
      <c r="A7136" s="208" t="s">
        <v>8809</v>
      </c>
      <c r="B7136" s="208" t="s">
        <v>12482</v>
      </c>
      <c r="C7136" s="208" t="s">
        <v>10828</v>
      </c>
      <c r="D7136" s="208" t="s">
        <v>12483</v>
      </c>
      <c r="E7136" s="253">
        <v>0.30620004939542173</v>
      </c>
      <c r="F7136" s="245"/>
      <c r="G7136" s="245"/>
      <c r="H7136" s="245"/>
      <c r="I7136" s="210">
        <v>7.1000002533783793</v>
      </c>
    </row>
    <row r="7137" spans="1:9" x14ac:dyDescent="0.25">
      <c r="A7137" s="208" t="s">
        <v>8809</v>
      </c>
      <c r="B7137" s="208" t="s">
        <v>12484</v>
      </c>
      <c r="C7137" s="208" t="s">
        <v>10828</v>
      </c>
      <c r="D7137" s="208" t="s">
        <v>12485</v>
      </c>
      <c r="E7137" s="253">
        <v>363.34999996474608</v>
      </c>
      <c r="F7137" s="245"/>
      <c r="G7137" s="245"/>
      <c r="H7137" s="245"/>
      <c r="I7137" s="210">
        <v>2.2400000844594601</v>
      </c>
    </row>
    <row r="7138" spans="1:9" x14ac:dyDescent="0.25">
      <c r="A7138" s="208" t="s">
        <v>8809</v>
      </c>
      <c r="B7138" s="208" t="s">
        <v>12486</v>
      </c>
      <c r="C7138" s="208" t="s">
        <v>10828</v>
      </c>
      <c r="D7138" s="208" t="s">
        <v>12487</v>
      </c>
      <c r="E7138" s="253">
        <v>3.0200052299920521E-2</v>
      </c>
      <c r="F7138" s="245"/>
      <c r="G7138" s="245"/>
      <c r="H7138" s="245"/>
      <c r="I7138" s="210">
        <v>0.72</v>
      </c>
    </row>
    <row r="7139" spans="1:9" x14ac:dyDescent="0.25">
      <c r="A7139" s="208" t="s">
        <v>8809</v>
      </c>
      <c r="B7139" s="208" t="s">
        <v>12488</v>
      </c>
      <c r="C7139" s="208" t="s">
        <v>10828</v>
      </c>
      <c r="D7139" s="208" t="s">
        <v>12489</v>
      </c>
      <c r="E7139" s="194">
        <v>31.62999998284662</v>
      </c>
      <c r="F7139" s="254"/>
      <c r="G7139" s="255"/>
      <c r="H7139" s="255"/>
      <c r="I7139" s="210">
        <v>2.18000008445946</v>
      </c>
    </row>
    <row r="7140" spans="1:9" x14ac:dyDescent="0.25">
      <c r="A7140" s="208" t="s">
        <v>8809</v>
      </c>
      <c r="B7140" s="208" t="s">
        <v>12490</v>
      </c>
      <c r="C7140" s="208" t="s">
        <v>10828</v>
      </c>
      <c r="D7140" s="208" t="s">
        <v>11750</v>
      </c>
      <c r="E7140" s="253">
        <v>0.45999999515916867</v>
      </c>
      <c r="F7140" s="245"/>
      <c r="G7140" s="245"/>
      <c r="H7140" s="245"/>
      <c r="I7140" s="210">
        <v>2.1900000844594589</v>
      </c>
    </row>
    <row r="7141" spans="1:9" x14ac:dyDescent="0.25">
      <c r="A7141" s="208" t="s">
        <v>8809</v>
      </c>
      <c r="B7141" s="208" t="s">
        <v>12491</v>
      </c>
      <c r="C7141" s="208" t="s">
        <v>10828</v>
      </c>
      <c r="D7141" s="208" t="s">
        <v>12492</v>
      </c>
      <c r="E7141" s="253">
        <v>0.1262825558928434</v>
      </c>
      <c r="F7141" s="245"/>
      <c r="G7141" s="245"/>
      <c r="H7141" s="245"/>
      <c r="I7141" s="210">
        <v>137.66000464527031</v>
      </c>
    </row>
    <row r="7142" spans="1:9" x14ac:dyDescent="0.25">
      <c r="A7142" s="208" t="s">
        <v>8809</v>
      </c>
      <c r="B7142" s="208" t="s">
        <v>12493</v>
      </c>
      <c r="C7142" s="208" t="s">
        <v>10828</v>
      </c>
      <c r="D7142" s="208" t="s">
        <v>12494</v>
      </c>
      <c r="E7142" s="253">
        <v>0.1599999983162326</v>
      </c>
      <c r="F7142" s="245"/>
      <c r="G7142" s="245"/>
      <c r="H7142" s="245"/>
      <c r="I7142" s="210">
        <v>1.1200000000000001</v>
      </c>
    </row>
    <row r="7143" spans="1:9" x14ac:dyDescent="0.25">
      <c r="A7143" s="208" t="s">
        <v>8809</v>
      </c>
      <c r="B7143" s="208" t="s">
        <v>12495</v>
      </c>
      <c r="C7143" s="208" t="s">
        <v>10828</v>
      </c>
      <c r="D7143" s="208" t="s">
        <v>12295</v>
      </c>
      <c r="E7143" s="194">
        <v>3.8187999598126812</v>
      </c>
      <c r="F7143" s="254"/>
      <c r="G7143" s="255"/>
      <c r="H7143" s="255"/>
      <c r="I7143" s="210">
        <v>0.84</v>
      </c>
    </row>
    <row r="7144" spans="1:9" x14ac:dyDescent="0.25">
      <c r="A7144" s="208" t="s">
        <v>8809</v>
      </c>
      <c r="B7144" s="208" t="s">
        <v>12496</v>
      </c>
      <c r="C7144" s="208" t="s">
        <v>10828</v>
      </c>
      <c r="D7144" s="208" t="s">
        <v>12497</v>
      </c>
      <c r="E7144" s="194">
        <v>0.58999999379110768</v>
      </c>
      <c r="F7144" s="254"/>
      <c r="G7144" s="255"/>
      <c r="H7144" s="255"/>
      <c r="I7144" s="210">
        <v>1.560000084459459</v>
      </c>
    </row>
    <row r="7145" spans="1:9" x14ac:dyDescent="0.25">
      <c r="A7145" s="208" t="s">
        <v>8809</v>
      </c>
      <c r="B7145" s="208" t="s">
        <v>2775</v>
      </c>
      <c r="C7145" s="208" t="s">
        <v>10828</v>
      </c>
      <c r="D7145" s="208" t="s">
        <v>12498</v>
      </c>
      <c r="E7145" s="194">
        <v>4.3799999539068679</v>
      </c>
      <c r="F7145" s="254"/>
      <c r="G7145" s="255"/>
      <c r="H7145" s="255"/>
      <c r="I7145" s="210">
        <v>90.54000304054054</v>
      </c>
    </row>
    <row r="7146" spans="1:9" x14ac:dyDescent="0.25">
      <c r="A7146" s="208" t="s">
        <v>8809</v>
      </c>
      <c r="B7146" s="208" t="s">
        <v>12499</v>
      </c>
      <c r="C7146" s="208" t="s">
        <v>10828</v>
      </c>
      <c r="D7146" s="208" t="s">
        <v>12500</v>
      </c>
      <c r="E7146" s="253">
        <v>118.09000002010001</v>
      </c>
      <c r="F7146" s="245"/>
      <c r="G7146" s="245"/>
      <c r="H7146" s="245"/>
      <c r="I7146" s="210">
        <v>121.92000413851351</v>
      </c>
    </row>
    <row r="7147" spans="1:9" x14ac:dyDescent="0.25">
      <c r="A7147" s="208" t="s">
        <v>8809</v>
      </c>
      <c r="B7147" s="208" t="s">
        <v>12501</v>
      </c>
      <c r="C7147" s="208" t="s">
        <v>10828</v>
      </c>
      <c r="D7147" s="208" t="s">
        <v>12502</v>
      </c>
      <c r="E7147" s="194">
        <v>17.22019997663562</v>
      </c>
      <c r="F7147" s="254"/>
      <c r="G7147" s="255"/>
      <c r="H7147" s="255"/>
      <c r="I7147" s="210">
        <v>88.390002956081076</v>
      </c>
    </row>
    <row r="7148" spans="1:9" x14ac:dyDescent="0.25">
      <c r="A7148" s="208" t="s">
        <v>8809</v>
      </c>
      <c r="B7148" s="208" t="s">
        <v>12503</v>
      </c>
      <c r="C7148" s="208" t="s">
        <v>10828</v>
      </c>
      <c r="D7148" s="208" t="s">
        <v>12504</v>
      </c>
      <c r="E7148" s="194">
        <v>0.12999999863193901</v>
      </c>
      <c r="F7148" s="254"/>
      <c r="G7148" s="255"/>
      <c r="H7148" s="255"/>
      <c r="I7148" s="210">
        <v>1.07</v>
      </c>
    </row>
    <row r="7149" spans="1:9" x14ac:dyDescent="0.25">
      <c r="A7149" s="208" t="s">
        <v>8809</v>
      </c>
      <c r="B7149" s="208" t="s">
        <v>12505</v>
      </c>
      <c r="C7149" s="208" t="s">
        <v>10828</v>
      </c>
      <c r="D7149" s="208" t="s">
        <v>12506</v>
      </c>
      <c r="E7149" s="194">
        <v>2.3199999755853731</v>
      </c>
      <c r="F7149" s="254"/>
      <c r="G7149" s="255"/>
      <c r="H7149" s="255"/>
      <c r="I7149" s="210">
        <v>0.54</v>
      </c>
    </row>
    <row r="7150" spans="1:9" x14ac:dyDescent="0.25">
      <c r="A7150" s="208" t="s">
        <v>8809</v>
      </c>
      <c r="B7150" s="208" t="s">
        <v>12507</v>
      </c>
      <c r="C7150" s="208" t="s">
        <v>10828</v>
      </c>
      <c r="D7150" s="208" t="s">
        <v>12508</v>
      </c>
      <c r="E7150" s="194">
        <v>0.5999999936858722</v>
      </c>
      <c r="F7150" s="254"/>
      <c r="G7150" s="255"/>
      <c r="H7150" s="255"/>
      <c r="I7150" s="210">
        <v>0.18</v>
      </c>
    </row>
    <row r="7151" spans="1:9" x14ac:dyDescent="0.25">
      <c r="A7151" s="208" t="s">
        <v>8809</v>
      </c>
      <c r="B7151" s="208" t="s">
        <v>12509</v>
      </c>
      <c r="C7151" s="208" t="s">
        <v>10828</v>
      </c>
      <c r="D7151" s="208" t="s">
        <v>12510</v>
      </c>
      <c r="E7151" s="194">
        <v>1.879999980215733</v>
      </c>
      <c r="F7151" s="254"/>
      <c r="G7151" s="255"/>
      <c r="H7151" s="255"/>
      <c r="I7151" s="210">
        <v>69.800002364864866</v>
      </c>
    </row>
    <row r="7152" spans="1:9" x14ac:dyDescent="0.25">
      <c r="A7152" s="208" t="s">
        <v>8809</v>
      </c>
      <c r="B7152" s="208" t="s">
        <v>16949</v>
      </c>
      <c r="C7152" s="208" t="s">
        <v>10828</v>
      </c>
      <c r="D7152" s="208" t="s">
        <v>11774</v>
      </c>
      <c r="E7152" s="253">
        <v>2.3999999747434888</v>
      </c>
      <c r="F7152" s="245"/>
      <c r="G7152" s="245"/>
      <c r="H7152" s="255"/>
      <c r="I7152" s="210">
        <v>9985.1003378378373</v>
      </c>
    </row>
    <row r="7153" spans="1:9" x14ac:dyDescent="0.25">
      <c r="A7153" s="208" t="s">
        <v>8809</v>
      </c>
      <c r="B7153" s="208" t="s">
        <v>12512</v>
      </c>
      <c r="C7153" s="208" t="s">
        <v>10828</v>
      </c>
      <c r="D7153" s="208" t="s">
        <v>12513</v>
      </c>
      <c r="E7153" s="194">
        <v>0.51999999452775592</v>
      </c>
      <c r="F7153" s="254"/>
      <c r="G7153" s="255"/>
      <c r="H7153" s="255"/>
      <c r="I7153" s="210">
        <v>0.33</v>
      </c>
    </row>
    <row r="7154" spans="1:9" x14ac:dyDescent="0.25">
      <c r="A7154" s="208" t="s">
        <v>8809</v>
      </c>
      <c r="B7154" s="208" t="s">
        <v>12514</v>
      </c>
      <c r="C7154" s="208" t="s">
        <v>10828</v>
      </c>
      <c r="D7154" s="208" t="s">
        <v>12513</v>
      </c>
      <c r="E7154" s="194">
        <v>0.80999999147592749</v>
      </c>
      <c r="F7154" s="254"/>
      <c r="G7154" s="255"/>
      <c r="H7154" s="255"/>
      <c r="I7154" s="210">
        <v>0.33</v>
      </c>
    </row>
    <row r="7155" spans="1:9" x14ac:dyDescent="0.25">
      <c r="A7155" s="208" t="s">
        <v>8809</v>
      </c>
      <c r="B7155" s="208" t="s">
        <v>12515</v>
      </c>
      <c r="C7155" s="208" t="s">
        <v>10828</v>
      </c>
      <c r="D7155" s="208" t="s">
        <v>12516</v>
      </c>
      <c r="E7155" s="194">
        <v>2.04999997842673</v>
      </c>
      <c r="F7155" s="254"/>
      <c r="G7155" s="255"/>
      <c r="H7155" s="255"/>
      <c r="I7155" s="210">
        <v>0.16</v>
      </c>
    </row>
    <row r="7156" spans="1:9" x14ac:dyDescent="0.25">
      <c r="A7156" s="208" t="s">
        <v>8809</v>
      </c>
      <c r="B7156" s="208" t="s">
        <v>12517</v>
      </c>
      <c r="C7156" s="208" t="s">
        <v>10828</v>
      </c>
      <c r="D7156" s="208" t="s">
        <v>12518</v>
      </c>
      <c r="E7156" s="194">
        <v>2.049500004740858</v>
      </c>
      <c r="F7156" s="254"/>
      <c r="G7156" s="255"/>
      <c r="H7156" s="255"/>
      <c r="I7156" s="210">
        <v>17659.460599662161</v>
      </c>
    </row>
    <row r="7157" spans="1:9" x14ac:dyDescent="0.25">
      <c r="A7157" s="208" t="s">
        <v>8809</v>
      </c>
      <c r="B7157" s="208" t="s">
        <v>12519</v>
      </c>
      <c r="C7157" s="208" t="s">
        <v>10828</v>
      </c>
      <c r="D7157" s="208" t="s">
        <v>12520</v>
      </c>
      <c r="E7157" s="194">
        <v>2.1985488850455259</v>
      </c>
      <c r="F7157" s="254"/>
      <c r="G7157" s="255"/>
      <c r="H7157" s="255"/>
      <c r="I7157" s="210">
        <v>21.82000076013513</v>
      </c>
    </row>
    <row r="7158" spans="1:9" x14ac:dyDescent="0.25">
      <c r="A7158" s="208" t="s">
        <v>8809</v>
      </c>
      <c r="B7158" s="208" t="s">
        <v>12521</v>
      </c>
      <c r="C7158" s="208" t="s">
        <v>10828</v>
      </c>
      <c r="D7158" s="208" t="s">
        <v>12522</v>
      </c>
      <c r="E7158" s="194">
        <v>2.1985488850455259</v>
      </c>
      <c r="F7158" s="254"/>
      <c r="G7158" s="255"/>
      <c r="H7158" s="255"/>
      <c r="I7158" s="210">
        <v>3.45000008445946</v>
      </c>
    </row>
    <row r="7159" spans="1:9" x14ac:dyDescent="0.25">
      <c r="A7159" s="208" t="s">
        <v>8809</v>
      </c>
      <c r="B7159" s="208" t="s">
        <v>12523</v>
      </c>
      <c r="C7159" s="208" t="s">
        <v>10828</v>
      </c>
      <c r="D7159" s="208" t="s">
        <v>12293</v>
      </c>
      <c r="E7159" s="253">
        <v>0.55999999410681411</v>
      </c>
      <c r="F7159" s="245"/>
      <c r="G7159" s="245"/>
      <c r="H7159" s="245"/>
      <c r="I7159" s="210">
        <v>0.52</v>
      </c>
    </row>
    <row r="7160" spans="1:9" x14ac:dyDescent="0.25">
      <c r="A7160" s="208" t="s">
        <v>8809</v>
      </c>
      <c r="B7160" s="208" t="s">
        <v>12524</v>
      </c>
      <c r="C7160" s="208" t="s">
        <v>10828</v>
      </c>
      <c r="D7160" s="208" t="s">
        <v>12264</v>
      </c>
      <c r="E7160" s="194">
        <v>2.1985488850455259</v>
      </c>
      <c r="F7160" s="254"/>
      <c r="G7160" s="255"/>
      <c r="H7160" s="255"/>
      <c r="I7160" s="210">
        <v>5.2100001689189197</v>
      </c>
    </row>
    <row r="7161" spans="1:9" x14ac:dyDescent="0.25">
      <c r="A7161" s="208" t="s">
        <v>8809</v>
      </c>
      <c r="B7161" s="208" t="s">
        <v>12525</v>
      </c>
      <c r="C7161" s="208" t="s">
        <v>10828</v>
      </c>
      <c r="D7161" s="208" t="s">
        <v>12290</v>
      </c>
      <c r="E7161" s="194">
        <v>0.56319915218943273</v>
      </c>
      <c r="F7161" s="254"/>
      <c r="G7161" s="255"/>
      <c r="H7161" s="255"/>
      <c r="I7161" s="210">
        <v>2.8800000844594602</v>
      </c>
    </row>
    <row r="7162" spans="1:9" x14ac:dyDescent="0.25">
      <c r="A7162" s="208" t="s">
        <v>8809</v>
      </c>
      <c r="B7162" s="208" t="s">
        <v>12526</v>
      </c>
      <c r="C7162" s="208" t="s">
        <v>10828</v>
      </c>
      <c r="D7162" s="208" t="s">
        <v>12527</v>
      </c>
      <c r="E7162" s="253">
        <v>2.1985488850455259</v>
      </c>
      <c r="F7162" s="245"/>
      <c r="G7162" s="245"/>
      <c r="H7162" s="245"/>
      <c r="I7162" s="210">
        <v>0.11</v>
      </c>
    </row>
    <row r="7163" spans="1:9" x14ac:dyDescent="0.25">
      <c r="A7163" s="208" t="s">
        <v>8809</v>
      </c>
      <c r="B7163" s="208" t="s">
        <v>12528</v>
      </c>
      <c r="C7163" s="208" t="s">
        <v>10828</v>
      </c>
      <c r="D7163" s="208" t="s">
        <v>12529</v>
      </c>
      <c r="E7163" s="253">
        <v>1.1499999878979219</v>
      </c>
      <c r="F7163" s="245"/>
      <c r="G7163" s="245"/>
      <c r="H7163" s="245"/>
      <c r="I7163" s="210">
        <v>1.480000084459459</v>
      </c>
    </row>
    <row r="7164" spans="1:9" x14ac:dyDescent="0.25">
      <c r="A7164" s="208" t="s">
        <v>8809</v>
      </c>
      <c r="B7164" s="208" t="s">
        <v>12530</v>
      </c>
      <c r="C7164" s="208" t="s">
        <v>10828</v>
      </c>
      <c r="D7164" s="208" t="s">
        <v>12531</v>
      </c>
      <c r="E7164" s="253">
        <v>35.949999621678508</v>
      </c>
      <c r="F7164" s="245"/>
      <c r="G7164" s="245"/>
      <c r="H7164" s="245"/>
      <c r="I7164" s="210">
        <v>8.3500002533783793</v>
      </c>
    </row>
    <row r="7165" spans="1:9" x14ac:dyDescent="0.25">
      <c r="A7165" s="208" t="s">
        <v>8809</v>
      </c>
      <c r="B7165" s="208" t="s">
        <v>12532</v>
      </c>
      <c r="C7165" s="208" t="s">
        <v>10828</v>
      </c>
      <c r="D7165" s="208" t="s">
        <v>11750</v>
      </c>
      <c r="E7165" s="253">
        <v>0.83999999116022117</v>
      </c>
      <c r="F7165" s="245"/>
      <c r="G7165" s="245"/>
      <c r="H7165" s="245"/>
      <c r="I7165" s="210">
        <v>4.8300001689189189</v>
      </c>
    </row>
    <row r="7166" spans="1:9" x14ac:dyDescent="0.25">
      <c r="A7166" s="208" t="s">
        <v>8809</v>
      </c>
      <c r="B7166" s="208" t="s">
        <v>12533</v>
      </c>
      <c r="C7166" s="208" t="s">
        <v>10828</v>
      </c>
      <c r="D7166" s="208" t="s">
        <v>12534</v>
      </c>
      <c r="E7166" s="253">
        <v>0.52999999442252044</v>
      </c>
      <c r="F7166" s="245"/>
      <c r="G7166" s="245"/>
      <c r="H7166" s="255"/>
      <c r="I7166" s="210">
        <v>5.3800001689189196</v>
      </c>
    </row>
    <row r="7167" spans="1:9" x14ac:dyDescent="0.25">
      <c r="A7167" s="208" t="s">
        <v>8809</v>
      </c>
      <c r="B7167" s="208" t="s">
        <v>12535</v>
      </c>
      <c r="C7167" s="208" t="s">
        <v>10828</v>
      </c>
      <c r="D7167" s="208" t="s">
        <v>12536</v>
      </c>
      <c r="E7167" s="194">
        <v>2.164283165858635</v>
      </c>
      <c r="F7167" s="254"/>
      <c r="G7167" s="255"/>
      <c r="H7167" s="255"/>
      <c r="I7167" s="210">
        <v>36.560001266891888</v>
      </c>
    </row>
    <row r="7168" spans="1:9" x14ac:dyDescent="0.25">
      <c r="A7168" s="208" t="s">
        <v>8809</v>
      </c>
      <c r="B7168" s="208" t="s">
        <v>2772</v>
      </c>
      <c r="C7168" s="208" t="s">
        <v>10828</v>
      </c>
      <c r="D7168" s="208" t="s">
        <v>12537</v>
      </c>
      <c r="E7168" s="253">
        <v>0.81999999137069213</v>
      </c>
      <c r="F7168" s="245"/>
      <c r="G7168" s="245"/>
      <c r="H7168" s="255"/>
      <c r="I7168" s="210">
        <v>20.150000675675681</v>
      </c>
    </row>
    <row r="7169" spans="1:9" x14ac:dyDescent="0.25">
      <c r="A7169" s="208" t="s">
        <v>8809</v>
      </c>
      <c r="B7169" s="208" t="s">
        <v>12538</v>
      </c>
      <c r="C7169" s="208" t="s">
        <v>10828</v>
      </c>
      <c r="D7169" s="208" t="s">
        <v>12539</v>
      </c>
      <c r="E7169" s="194">
        <v>2.3999999747434888</v>
      </c>
      <c r="F7169" s="254"/>
      <c r="G7169" s="255"/>
      <c r="H7169" s="255"/>
      <c r="I7169" s="210">
        <v>4.7600001689189186</v>
      </c>
    </row>
    <row r="7170" spans="1:9" x14ac:dyDescent="0.25">
      <c r="A7170" s="208" t="s">
        <v>8809</v>
      </c>
      <c r="B7170" s="208" t="s">
        <v>12540</v>
      </c>
      <c r="C7170" s="208" t="s">
        <v>10828</v>
      </c>
      <c r="D7170" s="208" t="s">
        <v>12541</v>
      </c>
      <c r="E7170" s="194">
        <v>13.43283332351662</v>
      </c>
      <c r="F7170" s="254"/>
      <c r="G7170" s="255"/>
      <c r="H7170" s="255"/>
      <c r="I7170" s="210">
        <v>72.030002449324314</v>
      </c>
    </row>
    <row r="7171" spans="1:9" x14ac:dyDescent="0.25">
      <c r="A7171" s="208" t="s">
        <v>8809</v>
      </c>
      <c r="B7171" s="208" t="s">
        <v>12542</v>
      </c>
      <c r="C7171" s="208" t="s">
        <v>10828</v>
      </c>
      <c r="D7171" s="208" t="s">
        <v>12543</v>
      </c>
      <c r="E7171" s="194">
        <v>2.3999999747434888</v>
      </c>
      <c r="F7171" s="254"/>
      <c r="G7171" s="255"/>
      <c r="H7171" s="255"/>
      <c r="I7171" s="210">
        <v>0.95</v>
      </c>
    </row>
    <row r="7172" spans="1:9" x14ac:dyDescent="0.25">
      <c r="A7172" s="208" t="s">
        <v>8809</v>
      </c>
      <c r="B7172" s="208" t="s">
        <v>12544</v>
      </c>
      <c r="C7172" s="208" t="s">
        <v>10828</v>
      </c>
      <c r="D7172" s="208" t="s">
        <v>12545</v>
      </c>
      <c r="E7172" s="253">
        <v>4.8099999493817416</v>
      </c>
      <c r="F7172" s="245"/>
      <c r="G7172" s="245"/>
      <c r="H7172" s="255"/>
      <c r="I7172" s="210">
        <v>5.7300001689189193</v>
      </c>
    </row>
    <row r="7173" spans="1:9" x14ac:dyDescent="0.25">
      <c r="A7173" s="208" t="s">
        <v>8809</v>
      </c>
      <c r="B7173" s="208" t="s">
        <v>12546</v>
      </c>
      <c r="C7173" s="208" t="s">
        <v>10828</v>
      </c>
      <c r="D7173" s="208" t="s">
        <v>12547</v>
      </c>
      <c r="E7173" s="253">
        <v>468.06000002041571</v>
      </c>
      <c r="F7173" s="245"/>
      <c r="G7173" s="245"/>
      <c r="H7173" s="245"/>
      <c r="I7173" s="210">
        <v>2.270000084459459</v>
      </c>
    </row>
    <row r="7174" spans="1:9" x14ac:dyDescent="0.25">
      <c r="A7174" s="208" t="s">
        <v>8809</v>
      </c>
      <c r="B7174" s="208" t="s">
        <v>12548</v>
      </c>
      <c r="C7174" s="208" t="s">
        <v>10828</v>
      </c>
      <c r="D7174" s="208" t="s">
        <v>12549</v>
      </c>
      <c r="E7174" s="253">
        <v>402.08999997800578</v>
      </c>
      <c r="F7174" s="245"/>
      <c r="G7174" s="245"/>
      <c r="H7174" s="245"/>
      <c r="I7174" s="210">
        <v>239.63000810810809</v>
      </c>
    </row>
    <row r="7175" spans="1:9" x14ac:dyDescent="0.25">
      <c r="A7175" s="208" t="s">
        <v>8809</v>
      </c>
      <c r="B7175" s="208" t="s">
        <v>12550</v>
      </c>
      <c r="C7175" s="208" t="s">
        <v>10828</v>
      </c>
      <c r="D7175" s="208" t="s">
        <v>12551</v>
      </c>
      <c r="E7175" s="194">
        <v>339.36000000673511</v>
      </c>
      <c r="F7175" s="254"/>
      <c r="G7175" s="255"/>
      <c r="H7175" s="255"/>
      <c r="I7175" s="210">
        <v>276.22000929054047</v>
      </c>
    </row>
    <row r="7176" spans="1:9" x14ac:dyDescent="0.25">
      <c r="A7176" s="208" t="s">
        <v>8809</v>
      </c>
      <c r="B7176" s="208" t="s">
        <v>12552</v>
      </c>
      <c r="C7176" s="208" t="s">
        <v>10828</v>
      </c>
      <c r="D7176" s="208" t="s">
        <v>12553</v>
      </c>
      <c r="E7176" s="253">
        <v>383.65999996148389</v>
      </c>
      <c r="F7176" s="245"/>
      <c r="G7176" s="245"/>
      <c r="H7176" s="245"/>
      <c r="I7176" s="210">
        <v>87.000002956081076</v>
      </c>
    </row>
    <row r="7177" spans="1:9" x14ac:dyDescent="0.25">
      <c r="A7177" s="208" t="s">
        <v>8809</v>
      </c>
      <c r="B7177" s="208" t="s">
        <v>12554</v>
      </c>
      <c r="C7177" s="208" t="s">
        <v>10828</v>
      </c>
      <c r="D7177" s="208" t="s">
        <v>12555</v>
      </c>
      <c r="E7177" s="253">
        <v>341.70999998200472</v>
      </c>
      <c r="F7177" s="245"/>
      <c r="G7177" s="245"/>
      <c r="H7177" s="245"/>
      <c r="I7177" s="210">
        <v>0.71</v>
      </c>
    </row>
    <row r="7178" spans="1:9" x14ac:dyDescent="0.25">
      <c r="A7178" s="208" t="s">
        <v>8809</v>
      </c>
      <c r="B7178" s="208" t="s">
        <v>12556</v>
      </c>
      <c r="C7178" s="208" t="s">
        <v>10828</v>
      </c>
      <c r="D7178" s="208" t="s">
        <v>12557</v>
      </c>
      <c r="E7178" s="194">
        <v>4.3853832740291159</v>
      </c>
      <c r="F7178" s="254"/>
      <c r="G7178" s="255"/>
      <c r="H7178" s="255"/>
      <c r="I7178" s="210">
        <v>0.97</v>
      </c>
    </row>
    <row r="7179" spans="1:9" x14ac:dyDescent="0.25">
      <c r="A7179" s="208" t="s">
        <v>8809</v>
      </c>
      <c r="B7179" s="208" t="s">
        <v>12558</v>
      </c>
      <c r="C7179" s="208" t="s">
        <v>10828</v>
      </c>
      <c r="D7179" s="208" t="s">
        <v>12002</v>
      </c>
      <c r="E7179" s="194">
        <v>34.38999963809524</v>
      </c>
      <c r="F7179" s="254"/>
      <c r="G7179" s="255"/>
      <c r="H7179" s="255"/>
      <c r="I7179" s="210">
        <v>3.2700000844594599</v>
      </c>
    </row>
    <row r="7180" spans="1:9" x14ac:dyDescent="0.25">
      <c r="A7180" s="208" t="s">
        <v>8809</v>
      </c>
      <c r="B7180" s="208" t="s">
        <v>12559</v>
      </c>
      <c r="C7180" s="208" t="s">
        <v>10828</v>
      </c>
      <c r="D7180" s="208" t="s">
        <v>12560</v>
      </c>
      <c r="E7180" s="253">
        <v>2.3594998962430949</v>
      </c>
      <c r="F7180" s="245"/>
      <c r="G7180" s="245"/>
      <c r="H7180" s="255"/>
      <c r="I7180" s="210">
        <v>80.640002702702702</v>
      </c>
    </row>
    <row r="7181" spans="1:9" x14ac:dyDescent="0.25">
      <c r="A7181" s="208" t="s">
        <v>8809</v>
      </c>
      <c r="B7181" s="208" t="s">
        <v>12561</v>
      </c>
      <c r="C7181" s="208" t="s">
        <v>10828</v>
      </c>
      <c r="D7181" s="208" t="s">
        <v>12349</v>
      </c>
      <c r="E7181" s="253">
        <v>39.229999587161281</v>
      </c>
      <c r="F7181" s="245"/>
      <c r="G7181" s="245"/>
      <c r="H7181" s="245"/>
      <c r="I7181" s="210">
        <v>2.0700000844594602</v>
      </c>
    </row>
    <row r="7182" spans="1:9" x14ac:dyDescent="0.25">
      <c r="A7182" s="208" t="s">
        <v>8809</v>
      </c>
      <c r="B7182" s="208" t="s">
        <v>12562</v>
      </c>
      <c r="C7182" s="208" t="s">
        <v>10828</v>
      </c>
      <c r="D7182" s="208" t="s">
        <v>12563</v>
      </c>
      <c r="E7182" s="253">
        <v>2.3099999756906082</v>
      </c>
      <c r="F7182" s="245"/>
      <c r="G7182" s="245"/>
      <c r="H7182" s="255"/>
      <c r="I7182" s="210">
        <v>72.060002449324315</v>
      </c>
    </row>
    <row r="7183" spans="1:9" x14ac:dyDescent="0.25">
      <c r="A7183" s="208" t="s">
        <v>8809</v>
      </c>
      <c r="B7183" s="208" t="s">
        <v>12564</v>
      </c>
      <c r="C7183" s="208" t="s">
        <v>10828</v>
      </c>
      <c r="D7183" s="208" t="s">
        <v>12565</v>
      </c>
      <c r="E7183" s="194">
        <v>5.7600000446198374</v>
      </c>
      <c r="F7183" s="254"/>
      <c r="G7183" s="255"/>
      <c r="H7183" s="255"/>
      <c r="I7183" s="210">
        <v>5743.8501940878377</v>
      </c>
    </row>
    <row r="7184" spans="1:9" x14ac:dyDescent="0.25">
      <c r="A7184" s="208" t="s">
        <v>8809</v>
      </c>
      <c r="B7184" s="208" t="s">
        <v>12566</v>
      </c>
      <c r="C7184" s="208" t="s">
        <v>10828</v>
      </c>
      <c r="D7184" s="208" t="s">
        <v>12567</v>
      </c>
      <c r="E7184" s="194">
        <v>11.769999981373321</v>
      </c>
      <c r="F7184" s="254"/>
      <c r="G7184" s="255"/>
      <c r="H7184" s="255"/>
      <c r="I7184" s="210">
        <v>8.5500002533783785</v>
      </c>
    </row>
    <row r="7185" spans="1:9" x14ac:dyDescent="0.25">
      <c r="A7185" s="208" t="s">
        <v>8809</v>
      </c>
      <c r="B7185" s="208" t="s">
        <v>12568</v>
      </c>
      <c r="C7185" s="208" t="s">
        <v>10828</v>
      </c>
      <c r="D7185" s="208" t="s">
        <v>12569</v>
      </c>
      <c r="E7185" s="194">
        <v>13.209999966219421</v>
      </c>
      <c r="F7185" s="254"/>
      <c r="G7185" s="255"/>
      <c r="H7185" s="255"/>
      <c r="I7185" s="210">
        <v>31.680001097972969</v>
      </c>
    </row>
    <row r="7186" spans="1:9" x14ac:dyDescent="0.25">
      <c r="A7186" s="208" t="s">
        <v>8809</v>
      </c>
      <c r="B7186" s="208" t="s">
        <v>12570</v>
      </c>
      <c r="C7186" s="208" t="s">
        <v>10828</v>
      </c>
      <c r="D7186" s="208" t="s">
        <v>12569</v>
      </c>
      <c r="E7186" s="194">
        <v>238.49000001589059</v>
      </c>
      <c r="F7186" s="254"/>
      <c r="G7186" s="255"/>
      <c r="H7186" s="255"/>
      <c r="I7186" s="210">
        <v>31.990001097972971</v>
      </c>
    </row>
    <row r="7187" spans="1:9" x14ac:dyDescent="0.25">
      <c r="A7187" s="208" t="s">
        <v>8809</v>
      </c>
      <c r="B7187" s="208" t="s">
        <v>12571</v>
      </c>
      <c r="C7187" s="208" t="s">
        <v>10828</v>
      </c>
      <c r="D7187" s="208" t="s">
        <v>12572</v>
      </c>
      <c r="E7187" s="194">
        <v>376.60000003578011</v>
      </c>
      <c r="F7187" s="254"/>
      <c r="G7187" s="255"/>
      <c r="H7187" s="255"/>
      <c r="I7187" s="210">
        <v>176.0100059121622</v>
      </c>
    </row>
    <row r="7188" spans="1:9" x14ac:dyDescent="0.25">
      <c r="A7188" s="208" t="s">
        <v>8809</v>
      </c>
      <c r="B7188" s="208" t="s">
        <v>12573</v>
      </c>
      <c r="C7188" s="208" t="s">
        <v>10828</v>
      </c>
      <c r="D7188" s="208" t="s">
        <v>12118</v>
      </c>
      <c r="E7188" s="194">
        <v>0.18129997178321519</v>
      </c>
      <c r="F7188" s="254"/>
      <c r="G7188" s="255"/>
      <c r="H7188" s="255"/>
      <c r="I7188" s="210">
        <v>64.870002195945943</v>
      </c>
    </row>
    <row r="7189" spans="1:9" x14ac:dyDescent="0.25">
      <c r="A7189" s="208" t="s">
        <v>8809</v>
      </c>
      <c r="B7189" s="208" t="s">
        <v>12574</v>
      </c>
      <c r="C7189" s="208" t="s">
        <v>10828</v>
      </c>
      <c r="D7189" s="208" t="s">
        <v>12118</v>
      </c>
      <c r="E7189" s="194">
        <v>5.610000046198369</v>
      </c>
      <c r="F7189" s="254"/>
      <c r="G7189" s="255"/>
      <c r="H7189" s="255"/>
      <c r="I7189" s="210">
        <v>64.430002195945946</v>
      </c>
    </row>
    <row r="7190" spans="1:9" x14ac:dyDescent="0.25">
      <c r="A7190" s="208" t="s">
        <v>8809</v>
      </c>
      <c r="B7190" s="208" t="s">
        <v>12575</v>
      </c>
      <c r="C7190" s="208" t="s">
        <v>10828</v>
      </c>
      <c r="D7190" s="208" t="s">
        <v>12576</v>
      </c>
      <c r="E7190" s="194">
        <v>6.1400000406208894</v>
      </c>
      <c r="F7190" s="254"/>
      <c r="G7190" s="255"/>
      <c r="H7190" s="255"/>
      <c r="I7190" s="210">
        <v>363.35001224662159</v>
      </c>
    </row>
    <row r="7191" spans="1:9" x14ac:dyDescent="0.25">
      <c r="A7191" s="208" t="s">
        <v>8809</v>
      </c>
      <c r="B7191" s="208" t="s">
        <v>12577</v>
      </c>
      <c r="C7191" s="208" t="s">
        <v>10828</v>
      </c>
      <c r="D7191" s="208" t="s">
        <v>12578</v>
      </c>
      <c r="E7191" s="194">
        <v>6.0600000414627733</v>
      </c>
      <c r="F7191" s="254"/>
      <c r="G7191" s="255"/>
      <c r="H7191" s="255"/>
      <c r="I7191" s="210">
        <v>0.72</v>
      </c>
    </row>
    <row r="7192" spans="1:9" x14ac:dyDescent="0.25">
      <c r="A7192" s="208" t="s">
        <v>8809</v>
      </c>
      <c r="B7192" s="208" t="s">
        <v>12579</v>
      </c>
      <c r="C7192" s="208" t="s">
        <v>10828</v>
      </c>
      <c r="D7192" s="208" t="s">
        <v>12118</v>
      </c>
      <c r="E7192" s="253">
        <v>1.324099959756907</v>
      </c>
      <c r="F7192" s="245"/>
      <c r="G7192" s="245"/>
      <c r="H7192" s="245"/>
      <c r="I7192" s="210">
        <v>41.400001435810807</v>
      </c>
    </row>
    <row r="7193" spans="1:9" x14ac:dyDescent="0.25">
      <c r="A7193" s="208" t="s">
        <v>8809</v>
      </c>
      <c r="B7193" s="208" t="s">
        <v>12580</v>
      </c>
      <c r="C7193" s="208" t="s">
        <v>10828</v>
      </c>
      <c r="D7193" s="208" t="s">
        <v>12118</v>
      </c>
      <c r="E7193" s="253">
        <v>0.80999999147592749</v>
      </c>
      <c r="F7193" s="245"/>
      <c r="G7193" s="245"/>
      <c r="H7193" s="245"/>
      <c r="I7193" s="210">
        <v>41.400001435810807</v>
      </c>
    </row>
    <row r="7194" spans="1:9" x14ac:dyDescent="0.25">
      <c r="A7194" s="208" t="s">
        <v>8809</v>
      </c>
      <c r="B7194" s="208" t="s">
        <v>12581</v>
      </c>
      <c r="C7194" s="208" t="s">
        <v>10828</v>
      </c>
      <c r="D7194" s="208" t="s">
        <v>12582</v>
      </c>
      <c r="E7194" s="253">
        <v>3.5034990423204522</v>
      </c>
      <c r="F7194" s="245"/>
      <c r="G7194" s="245"/>
      <c r="H7194" s="255"/>
      <c r="I7194" s="210">
        <v>4.160000168918919</v>
      </c>
    </row>
    <row r="7195" spans="1:9" x14ac:dyDescent="0.25">
      <c r="A7195" s="208" t="s">
        <v>8809</v>
      </c>
      <c r="B7195" s="208" t="s">
        <v>12583</v>
      </c>
      <c r="C7195" s="208" t="s">
        <v>10828</v>
      </c>
      <c r="D7195" s="208" t="s">
        <v>12584</v>
      </c>
      <c r="E7195" s="194">
        <v>2.1985488850455259</v>
      </c>
      <c r="F7195" s="254"/>
      <c r="G7195" s="255"/>
      <c r="H7195" s="255"/>
      <c r="I7195" s="210">
        <v>22.960000760135131</v>
      </c>
    </row>
    <row r="7196" spans="1:9" x14ac:dyDescent="0.25">
      <c r="A7196" s="208" t="s">
        <v>8809</v>
      </c>
      <c r="B7196" s="208" t="s">
        <v>12585</v>
      </c>
      <c r="C7196" s="208" t="s">
        <v>10828</v>
      </c>
      <c r="D7196" s="208" t="s">
        <v>12586</v>
      </c>
      <c r="E7196" s="194">
        <v>3.1271770257597789</v>
      </c>
      <c r="F7196" s="254"/>
      <c r="G7196" s="255"/>
      <c r="H7196" s="255"/>
      <c r="I7196" s="210">
        <v>0.25</v>
      </c>
    </row>
    <row r="7197" spans="1:9" x14ac:dyDescent="0.25">
      <c r="A7197" s="208" t="s">
        <v>8809</v>
      </c>
      <c r="B7197" s="208" t="s">
        <v>12587</v>
      </c>
      <c r="C7197" s="208" t="s">
        <v>10828</v>
      </c>
      <c r="D7197" s="208" t="s">
        <v>12588</v>
      </c>
      <c r="E7197" s="253">
        <v>3.2381041490333691</v>
      </c>
      <c r="F7197" s="245"/>
      <c r="G7197" s="245"/>
      <c r="H7197" s="245"/>
      <c r="I7197" s="210">
        <v>67.250002280405411</v>
      </c>
    </row>
    <row r="7198" spans="1:9" x14ac:dyDescent="0.25">
      <c r="A7198" s="208" t="s">
        <v>8809</v>
      </c>
      <c r="B7198" s="208" t="s">
        <v>12589</v>
      </c>
      <c r="C7198" s="208" t="s">
        <v>10828</v>
      </c>
      <c r="D7198" s="208" t="s">
        <v>12590</v>
      </c>
      <c r="E7198" s="194">
        <v>13.636600014347801</v>
      </c>
      <c r="F7198" s="254"/>
      <c r="G7198" s="255"/>
      <c r="H7198" s="255"/>
      <c r="I7198" s="210">
        <v>74.100002533783794</v>
      </c>
    </row>
    <row r="7199" spans="1:9" x14ac:dyDescent="0.25">
      <c r="A7199" s="208" t="s">
        <v>8809</v>
      </c>
      <c r="B7199" s="208" t="s">
        <v>12591</v>
      </c>
      <c r="C7199" s="208" t="s">
        <v>10828</v>
      </c>
      <c r="D7199" s="208" t="s">
        <v>12592</v>
      </c>
      <c r="E7199" s="253">
        <v>51.609999983057087</v>
      </c>
      <c r="F7199" s="245"/>
      <c r="G7199" s="245"/>
      <c r="H7199" s="245"/>
      <c r="I7199" s="210">
        <v>54.170001858108108</v>
      </c>
    </row>
    <row r="7200" spans="1:9" x14ac:dyDescent="0.25">
      <c r="A7200" s="208" t="s">
        <v>8809</v>
      </c>
      <c r="B7200" s="208" t="s">
        <v>12593</v>
      </c>
      <c r="C7200" s="208" t="s">
        <v>10828</v>
      </c>
      <c r="D7200" s="208" t="s">
        <v>12594</v>
      </c>
      <c r="E7200" s="194">
        <v>29.439999690186799</v>
      </c>
      <c r="F7200" s="254"/>
      <c r="G7200" s="255"/>
      <c r="H7200" s="255"/>
      <c r="I7200" s="210">
        <v>54.170001858108108</v>
      </c>
    </row>
    <row r="7201" spans="1:9" x14ac:dyDescent="0.25">
      <c r="A7201" s="208" t="s">
        <v>8809</v>
      </c>
      <c r="B7201" s="208" t="s">
        <v>12595</v>
      </c>
      <c r="C7201" s="208" t="s">
        <v>10828</v>
      </c>
      <c r="D7201" s="208" t="s">
        <v>12590</v>
      </c>
      <c r="E7201" s="253">
        <v>13.1789000454733</v>
      </c>
      <c r="F7201" s="245"/>
      <c r="G7201" s="245"/>
      <c r="H7201" s="245"/>
      <c r="I7201" s="210">
        <v>73.690002449324325</v>
      </c>
    </row>
    <row r="7202" spans="1:9" x14ac:dyDescent="0.25">
      <c r="A7202" s="208" t="s">
        <v>8809</v>
      </c>
      <c r="B7202" s="208" t="s">
        <v>12596</v>
      </c>
      <c r="C7202" s="208" t="s">
        <v>10828</v>
      </c>
      <c r="D7202" s="208" t="s">
        <v>12597</v>
      </c>
      <c r="E7202" s="194">
        <v>7706.0800030930804</v>
      </c>
      <c r="F7202" s="254"/>
      <c r="G7202" s="255"/>
      <c r="H7202" s="255"/>
      <c r="I7202" s="210">
        <v>71.360002449324327</v>
      </c>
    </row>
    <row r="7203" spans="1:9" x14ac:dyDescent="0.25">
      <c r="A7203" s="208" t="s">
        <v>8809</v>
      </c>
      <c r="B7203" s="208" t="s">
        <v>12598</v>
      </c>
      <c r="C7203" s="208" t="s">
        <v>10828</v>
      </c>
      <c r="D7203" s="208" t="s">
        <v>12597</v>
      </c>
      <c r="E7203" s="194">
        <v>2.9299999691660088</v>
      </c>
      <c r="F7203" s="254"/>
      <c r="G7203" s="255"/>
      <c r="H7203" s="255"/>
      <c r="I7203" s="210">
        <v>69.300002364864866</v>
      </c>
    </row>
    <row r="7204" spans="1:9" x14ac:dyDescent="0.25">
      <c r="A7204" s="208" t="s">
        <v>8809</v>
      </c>
      <c r="B7204" s="208" t="s">
        <v>12599</v>
      </c>
      <c r="C7204" s="208" t="s">
        <v>10828</v>
      </c>
      <c r="D7204" s="208" t="s">
        <v>12600</v>
      </c>
      <c r="E7204" s="253">
        <v>0.20999999779005529</v>
      </c>
      <c r="F7204" s="245"/>
      <c r="G7204" s="245"/>
      <c r="H7204" s="245"/>
      <c r="I7204" s="210">
        <v>2.500000084459459</v>
      </c>
    </row>
    <row r="7205" spans="1:9" x14ac:dyDescent="0.25">
      <c r="A7205" s="208" t="s">
        <v>8809</v>
      </c>
      <c r="B7205" s="208" t="s">
        <v>12601</v>
      </c>
      <c r="C7205" s="208" t="s">
        <v>10828</v>
      </c>
      <c r="D7205" s="208" t="s">
        <v>12602</v>
      </c>
      <c r="E7205" s="194">
        <v>42.944856269983092</v>
      </c>
      <c r="F7205" s="254"/>
      <c r="G7205" s="255"/>
      <c r="H7205" s="255"/>
      <c r="I7205" s="210">
        <v>2.500000084459459</v>
      </c>
    </row>
    <row r="7206" spans="1:9" x14ac:dyDescent="0.25">
      <c r="A7206" s="208" t="s">
        <v>8809</v>
      </c>
      <c r="B7206" s="208" t="s">
        <v>12603</v>
      </c>
      <c r="C7206" s="208" t="s">
        <v>10828</v>
      </c>
      <c r="D7206" s="208" t="s">
        <v>12604</v>
      </c>
      <c r="E7206" s="253">
        <v>2.826108783729453</v>
      </c>
      <c r="F7206" s="245"/>
      <c r="G7206" s="245"/>
      <c r="H7206" s="255"/>
      <c r="I7206" s="210">
        <v>2.37000008445946</v>
      </c>
    </row>
    <row r="7207" spans="1:9" x14ac:dyDescent="0.25">
      <c r="A7207" s="208" t="s">
        <v>8809</v>
      </c>
      <c r="B7207" s="208" t="s">
        <v>12605</v>
      </c>
      <c r="C7207" s="208" t="s">
        <v>10828</v>
      </c>
      <c r="D7207" s="208" t="s">
        <v>12600</v>
      </c>
      <c r="E7207" s="194">
        <v>4.1199999566429897</v>
      </c>
      <c r="F7207" s="254"/>
      <c r="G7207" s="255"/>
      <c r="H7207" s="255"/>
      <c r="I7207" s="210">
        <v>2.37000008445946</v>
      </c>
    </row>
    <row r="7208" spans="1:9" x14ac:dyDescent="0.25">
      <c r="A7208" s="208" t="s">
        <v>8809</v>
      </c>
      <c r="B7208" s="208" t="s">
        <v>12606</v>
      </c>
      <c r="C7208" s="208" t="s">
        <v>10828</v>
      </c>
      <c r="D7208" s="208" t="s">
        <v>12607</v>
      </c>
      <c r="E7208" s="194">
        <v>0.32999999652722972</v>
      </c>
      <c r="F7208" s="254"/>
      <c r="G7208" s="255"/>
      <c r="H7208" s="255"/>
      <c r="I7208" s="210">
        <v>1.7100000844594601</v>
      </c>
    </row>
    <row r="7209" spans="1:9" x14ac:dyDescent="0.25">
      <c r="A7209" s="208" t="s">
        <v>8809</v>
      </c>
      <c r="B7209" s="208" t="s">
        <v>12608</v>
      </c>
      <c r="C7209" s="208" t="s">
        <v>10828</v>
      </c>
      <c r="D7209" s="208" t="s">
        <v>12609</v>
      </c>
      <c r="E7209" s="194">
        <v>1.429999984951329</v>
      </c>
      <c r="F7209" s="254"/>
      <c r="G7209" s="255"/>
      <c r="H7209" s="255"/>
      <c r="I7209" s="210">
        <v>45.000001520270267</v>
      </c>
    </row>
    <row r="7210" spans="1:9" x14ac:dyDescent="0.25">
      <c r="A7210" s="208" t="s">
        <v>8809</v>
      </c>
      <c r="B7210" s="208" t="s">
        <v>12610</v>
      </c>
      <c r="C7210" s="208" t="s">
        <v>10828</v>
      </c>
      <c r="D7210" s="208" t="s">
        <v>12611</v>
      </c>
      <c r="E7210" s="253">
        <v>0.51999999452775592</v>
      </c>
      <c r="F7210" s="245"/>
      <c r="G7210" s="245"/>
      <c r="H7210" s="245"/>
      <c r="I7210" s="210">
        <v>8.5600002533783783</v>
      </c>
    </row>
    <row r="7211" spans="1:9" x14ac:dyDescent="0.25">
      <c r="A7211" s="208" t="s">
        <v>8809</v>
      </c>
      <c r="B7211" s="208" t="s">
        <v>12612</v>
      </c>
      <c r="C7211" s="208" t="s">
        <v>10828</v>
      </c>
      <c r="D7211" s="208" t="s">
        <v>12611</v>
      </c>
      <c r="E7211" s="253">
        <v>2.1985488850455259</v>
      </c>
      <c r="F7211" s="245"/>
      <c r="G7211" s="245"/>
      <c r="H7211" s="255"/>
      <c r="I7211" s="210">
        <v>9.2800003378378388</v>
      </c>
    </row>
    <row r="7212" spans="1:9" x14ac:dyDescent="0.25">
      <c r="A7212" s="208" t="s">
        <v>8809</v>
      </c>
      <c r="B7212" s="208" t="s">
        <v>12613</v>
      </c>
      <c r="C7212" s="208" t="s">
        <v>10828</v>
      </c>
      <c r="D7212" s="208" t="s">
        <v>12614</v>
      </c>
      <c r="E7212" s="253">
        <v>3.1199999671665362</v>
      </c>
      <c r="F7212" s="245"/>
      <c r="G7212" s="245"/>
      <c r="H7212" s="245"/>
      <c r="I7212" s="210">
        <v>1.560000084459459</v>
      </c>
    </row>
    <row r="7213" spans="1:9" x14ac:dyDescent="0.25">
      <c r="A7213" s="208" t="s">
        <v>8809</v>
      </c>
      <c r="B7213" s="208" t="s">
        <v>12615</v>
      </c>
      <c r="C7213" s="208" t="s">
        <v>10828</v>
      </c>
      <c r="D7213" s="208" t="s">
        <v>12616</v>
      </c>
      <c r="E7213" s="194">
        <v>2.4899999737963698</v>
      </c>
      <c r="F7213" s="254"/>
      <c r="G7213" s="255"/>
      <c r="H7213" s="255"/>
      <c r="I7213" s="210">
        <v>18.010000591216219</v>
      </c>
    </row>
    <row r="7214" spans="1:9" x14ac:dyDescent="0.25">
      <c r="A7214" s="208" t="s">
        <v>8809</v>
      </c>
      <c r="B7214" s="208" t="s">
        <v>12617</v>
      </c>
      <c r="C7214" s="208" t="s">
        <v>10828</v>
      </c>
      <c r="D7214" s="208" t="s">
        <v>12618</v>
      </c>
      <c r="E7214" s="253">
        <v>0.55540004677295407</v>
      </c>
      <c r="F7214" s="245"/>
      <c r="G7214" s="245"/>
      <c r="H7214" s="245"/>
      <c r="I7214" s="210">
        <v>8.9300003378378374</v>
      </c>
    </row>
    <row r="7215" spans="1:9" x14ac:dyDescent="0.25">
      <c r="A7215" s="208" t="s">
        <v>8809</v>
      </c>
      <c r="B7215" s="208" t="s">
        <v>12619</v>
      </c>
      <c r="C7215" s="208" t="s">
        <v>10828</v>
      </c>
      <c r="D7215" s="208" t="s">
        <v>12620</v>
      </c>
      <c r="E7215" s="253">
        <v>0.55999999410681411</v>
      </c>
      <c r="F7215" s="245"/>
      <c r="G7215" s="245"/>
      <c r="H7215" s="245"/>
      <c r="I7215" s="210">
        <v>20.44000067567568</v>
      </c>
    </row>
    <row r="7216" spans="1:9" x14ac:dyDescent="0.25">
      <c r="A7216" s="208" t="s">
        <v>8809</v>
      </c>
      <c r="B7216" s="208" t="s">
        <v>12621</v>
      </c>
      <c r="C7216" s="208" t="s">
        <v>10828</v>
      </c>
      <c r="D7216" s="208" t="s">
        <v>12168</v>
      </c>
      <c r="E7216" s="253">
        <v>0.10999999884240989</v>
      </c>
      <c r="F7216" s="245"/>
      <c r="G7216" s="245"/>
      <c r="H7216" s="245"/>
      <c r="I7216" s="210">
        <v>14.79000050675676</v>
      </c>
    </row>
    <row r="7217" spans="1:9" x14ac:dyDescent="0.25">
      <c r="A7217" s="208" t="s">
        <v>8809</v>
      </c>
      <c r="B7217" s="208" t="s">
        <v>12622</v>
      </c>
      <c r="C7217" s="208" t="s">
        <v>10828</v>
      </c>
      <c r="D7217" s="208" t="s">
        <v>12623</v>
      </c>
      <c r="E7217" s="194">
        <v>2.1985488850455259</v>
      </c>
      <c r="F7217" s="254"/>
      <c r="G7217" s="255"/>
      <c r="H7217" s="255"/>
      <c r="I7217" s="210">
        <v>125.330004222973</v>
      </c>
    </row>
    <row r="7218" spans="1:9" x14ac:dyDescent="0.25">
      <c r="A7218" s="208" t="s">
        <v>8809</v>
      </c>
      <c r="B7218" s="208" t="s">
        <v>12624</v>
      </c>
      <c r="C7218" s="208" t="s">
        <v>10828</v>
      </c>
      <c r="D7218" s="208" t="s">
        <v>12623</v>
      </c>
      <c r="E7218" s="194">
        <v>4.1749000349918441</v>
      </c>
      <c r="F7218" s="254"/>
      <c r="G7218" s="255"/>
      <c r="H7218" s="255"/>
      <c r="I7218" s="210">
        <v>125.330004222973</v>
      </c>
    </row>
    <row r="7219" spans="1:9" x14ac:dyDescent="0.25">
      <c r="A7219" s="208" t="s">
        <v>8809</v>
      </c>
      <c r="B7219" s="208" t="s">
        <v>12625</v>
      </c>
      <c r="C7219" s="208" t="s">
        <v>10828</v>
      </c>
      <c r="D7219" s="208" t="s">
        <v>12351</v>
      </c>
      <c r="E7219" s="253">
        <v>0.18999999800052619</v>
      </c>
      <c r="F7219" s="245"/>
      <c r="G7219" s="245"/>
      <c r="H7219" s="245"/>
      <c r="I7219" s="210">
        <v>11.200000337837841</v>
      </c>
    </row>
    <row r="7220" spans="1:9" x14ac:dyDescent="0.25">
      <c r="A7220" s="208" t="s">
        <v>8809</v>
      </c>
      <c r="B7220" s="208" t="s">
        <v>12626</v>
      </c>
      <c r="C7220" s="208" t="s">
        <v>10828</v>
      </c>
      <c r="D7220" s="208" t="s">
        <v>12349</v>
      </c>
      <c r="E7220" s="253">
        <v>1.3999999852670351</v>
      </c>
      <c r="F7220" s="245"/>
      <c r="G7220" s="245"/>
      <c r="H7220" s="255"/>
      <c r="I7220" s="210">
        <v>6.0200001689189193</v>
      </c>
    </row>
    <row r="7221" spans="1:9" x14ac:dyDescent="0.25">
      <c r="A7221" s="208" t="s">
        <v>8809</v>
      </c>
      <c r="B7221" s="208" t="s">
        <v>12627</v>
      </c>
      <c r="C7221" s="208" t="s">
        <v>10828</v>
      </c>
      <c r="D7221" s="208" t="s">
        <v>12208</v>
      </c>
      <c r="E7221" s="194">
        <v>35.949999621678508</v>
      </c>
      <c r="F7221" s="254"/>
      <c r="G7221" s="255"/>
      <c r="H7221" s="255"/>
      <c r="I7221" s="210">
        <v>14.97000050675676</v>
      </c>
    </row>
    <row r="7222" spans="1:9" x14ac:dyDescent="0.25">
      <c r="A7222" s="208" t="s">
        <v>8809</v>
      </c>
      <c r="B7222" s="208" t="s">
        <v>12628</v>
      </c>
      <c r="C7222" s="208" t="s">
        <v>10828</v>
      </c>
      <c r="D7222" s="208" t="s">
        <v>12629</v>
      </c>
      <c r="E7222" s="253">
        <v>4.3799999539068679</v>
      </c>
      <c r="F7222" s="245"/>
      <c r="G7222" s="245"/>
      <c r="H7222" s="245"/>
      <c r="I7222" s="210">
        <v>7.3900002533783784</v>
      </c>
    </row>
    <row r="7223" spans="1:9" x14ac:dyDescent="0.25">
      <c r="A7223" s="208" t="s">
        <v>8809</v>
      </c>
      <c r="B7223" s="208" t="s">
        <v>12630</v>
      </c>
      <c r="C7223" s="208" t="s">
        <v>10828</v>
      </c>
      <c r="D7223" s="208" t="s">
        <v>12631</v>
      </c>
      <c r="E7223" s="194">
        <v>15.480361215676281</v>
      </c>
      <c r="F7223" s="254"/>
      <c r="G7223" s="255"/>
      <c r="H7223" s="255"/>
      <c r="I7223" s="210">
        <v>14.250000506756759</v>
      </c>
    </row>
    <row r="7224" spans="1:9" x14ac:dyDescent="0.25">
      <c r="A7224" s="208" t="s">
        <v>8809</v>
      </c>
      <c r="B7224" s="208" t="s">
        <v>12632</v>
      </c>
      <c r="C7224" s="208" t="s">
        <v>10828</v>
      </c>
      <c r="D7224" s="208" t="s">
        <v>12219</v>
      </c>
      <c r="E7224" s="194">
        <v>4.1191339740159538</v>
      </c>
      <c r="F7224" s="254"/>
      <c r="G7224" s="255"/>
      <c r="H7224" s="255"/>
      <c r="I7224" s="210">
        <v>4.9400001689189192</v>
      </c>
    </row>
    <row r="7225" spans="1:9" x14ac:dyDescent="0.25">
      <c r="A7225" s="208" t="s">
        <v>8809</v>
      </c>
      <c r="B7225" s="208" t="s">
        <v>12633</v>
      </c>
      <c r="C7225" s="208" t="s">
        <v>10828</v>
      </c>
      <c r="D7225" s="208" t="s">
        <v>12351</v>
      </c>
      <c r="E7225" s="194">
        <v>43.789207642313002</v>
      </c>
      <c r="F7225" s="254"/>
      <c r="G7225" s="255"/>
      <c r="H7225" s="255"/>
      <c r="I7225" s="210">
        <v>19.760000675675681</v>
      </c>
    </row>
    <row r="7226" spans="1:9" x14ac:dyDescent="0.25">
      <c r="A7226" s="208" t="s">
        <v>8809</v>
      </c>
      <c r="B7226" s="208" t="s">
        <v>12636</v>
      </c>
      <c r="C7226" s="208" t="s">
        <v>10828</v>
      </c>
      <c r="D7226" s="208" t="s">
        <v>12637</v>
      </c>
      <c r="E7226" s="253">
        <v>1.859999980426204</v>
      </c>
      <c r="F7226" s="245"/>
      <c r="G7226" s="245"/>
      <c r="H7226" s="245"/>
      <c r="I7226" s="210">
        <v>18.970000675675681</v>
      </c>
    </row>
    <row r="7227" spans="1:9" x14ac:dyDescent="0.25">
      <c r="A7227" s="208" t="s">
        <v>8809</v>
      </c>
      <c r="B7227" s="208" t="s">
        <v>12640</v>
      </c>
      <c r="C7227" s="208" t="s">
        <v>10828</v>
      </c>
      <c r="D7227" s="208" t="s">
        <v>12641</v>
      </c>
      <c r="E7227" s="194">
        <v>319.87000000136811</v>
      </c>
      <c r="F7227" s="254"/>
      <c r="G7227" s="255"/>
      <c r="H7227" s="255"/>
      <c r="I7227" s="210">
        <v>20.400000675675681</v>
      </c>
    </row>
    <row r="7228" spans="1:9" x14ac:dyDescent="0.25">
      <c r="A7228" s="208" t="s">
        <v>8809</v>
      </c>
      <c r="B7228" s="208" t="s">
        <v>12644</v>
      </c>
      <c r="C7228" s="208" t="s">
        <v>10828</v>
      </c>
      <c r="D7228" s="208" t="s">
        <v>12645</v>
      </c>
      <c r="E7228" s="194">
        <v>365.27000004977629</v>
      </c>
      <c r="F7228" s="254"/>
      <c r="G7228" s="255"/>
      <c r="H7228" s="255"/>
      <c r="I7228" s="210">
        <v>10.860000337837841</v>
      </c>
    </row>
    <row r="7229" spans="1:9" x14ac:dyDescent="0.25">
      <c r="A7229" s="208" t="s">
        <v>8809</v>
      </c>
      <c r="B7229" s="208" t="s">
        <v>12648</v>
      </c>
      <c r="C7229" s="208" t="s">
        <v>10828</v>
      </c>
      <c r="D7229" s="208" t="s">
        <v>12649</v>
      </c>
      <c r="E7229" s="194">
        <v>42.969999547803219</v>
      </c>
      <c r="F7229" s="254"/>
      <c r="G7229" s="255"/>
      <c r="H7229" s="255"/>
      <c r="I7229" s="210">
        <v>0.26</v>
      </c>
    </row>
    <row r="7230" spans="1:9" x14ac:dyDescent="0.25">
      <c r="A7230" s="208" t="s">
        <v>8809</v>
      </c>
      <c r="B7230" s="208" t="s">
        <v>12651</v>
      </c>
      <c r="C7230" s="208" t="s">
        <v>10828</v>
      </c>
      <c r="D7230" s="208" t="s">
        <v>12358</v>
      </c>
      <c r="E7230" s="194">
        <v>3.23999996590371</v>
      </c>
      <c r="F7230" s="254"/>
      <c r="G7230" s="255"/>
      <c r="H7230" s="255"/>
      <c r="I7230" s="210">
        <v>0.22</v>
      </c>
    </row>
    <row r="7231" spans="1:9" x14ac:dyDescent="0.25">
      <c r="A7231" s="208" t="s">
        <v>8809</v>
      </c>
      <c r="B7231" s="208" t="s">
        <v>12654</v>
      </c>
      <c r="C7231" s="208" t="s">
        <v>10828</v>
      </c>
      <c r="D7231" s="208" t="s">
        <v>12655</v>
      </c>
      <c r="E7231" s="253">
        <v>118.75000001315441</v>
      </c>
      <c r="F7231" s="245"/>
      <c r="G7231" s="245"/>
      <c r="H7231" s="245"/>
      <c r="I7231" s="210">
        <v>6.5900002533783786</v>
      </c>
    </row>
    <row r="7232" spans="1:9" x14ac:dyDescent="0.25">
      <c r="A7232" s="208" t="s">
        <v>8809</v>
      </c>
      <c r="B7232" s="208" t="s">
        <v>12657</v>
      </c>
      <c r="C7232" s="208" t="s">
        <v>10828</v>
      </c>
      <c r="D7232" s="208" t="s">
        <v>12295</v>
      </c>
      <c r="E7232" s="194">
        <v>3.3499999647461198</v>
      </c>
      <c r="F7232" s="254"/>
      <c r="G7232" s="255"/>
      <c r="H7232" s="255"/>
      <c r="I7232" s="210">
        <v>1.03</v>
      </c>
    </row>
    <row r="7233" spans="1:9" x14ac:dyDescent="0.25">
      <c r="A7233" s="208" t="s">
        <v>8809</v>
      </c>
      <c r="B7233" s="208" t="s">
        <v>12659</v>
      </c>
      <c r="C7233" s="208" t="s">
        <v>10828</v>
      </c>
      <c r="D7233" s="208" t="s">
        <v>12660</v>
      </c>
      <c r="E7233" s="194">
        <v>3.4499999636937648</v>
      </c>
      <c r="F7233" s="254"/>
      <c r="G7233" s="255"/>
      <c r="H7233" s="255"/>
      <c r="I7233" s="210">
        <v>422.73001427364858</v>
      </c>
    </row>
    <row r="7234" spans="1:9" x14ac:dyDescent="0.25">
      <c r="A7234" s="208" t="s">
        <v>8809</v>
      </c>
      <c r="B7234" s="208" t="s">
        <v>12663</v>
      </c>
      <c r="C7234" s="208" t="s">
        <v>10828</v>
      </c>
      <c r="D7234" s="208" t="s">
        <v>12664</v>
      </c>
      <c r="E7234" s="253">
        <v>11.69999998210997</v>
      </c>
      <c r="F7234" s="245"/>
      <c r="G7234" s="245"/>
      <c r="H7234" s="255"/>
      <c r="I7234" s="210">
        <v>3.2700000844594599</v>
      </c>
    </row>
    <row r="7235" spans="1:9" x14ac:dyDescent="0.25">
      <c r="A7235" s="208" t="s">
        <v>8809</v>
      </c>
      <c r="B7235" s="208" t="s">
        <v>12666</v>
      </c>
      <c r="C7235" s="208" t="s">
        <v>10828</v>
      </c>
      <c r="D7235" s="208" t="s">
        <v>11747</v>
      </c>
      <c r="E7235" s="194">
        <v>0.97929996338542524</v>
      </c>
      <c r="F7235" s="254"/>
      <c r="G7235" s="255"/>
      <c r="H7235" s="255"/>
      <c r="I7235" s="210">
        <v>59.030002027027031</v>
      </c>
    </row>
    <row r="7236" spans="1:9" x14ac:dyDescent="0.25">
      <c r="A7236" s="208" t="s">
        <v>8809</v>
      </c>
      <c r="B7236" s="208" t="s">
        <v>12669</v>
      </c>
      <c r="C7236" s="208" t="s">
        <v>10828</v>
      </c>
      <c r="D7236" s="208" t="s">
        <v>12670</v>
      </c>
      <c r="E7236" s="194">
        <v>4.6999999505393326</v>
      </c>
      <c r="F7236" s="254"/>
      <c r="G7236" s="255"/>
      <c r="H7236" s="255"/>
      <c r="I7236" s="210">
        <v>19.340000675675679</v>
      </c>
    </row>
    <row r="7237" spans="1:9" x14ac:dyDescent="0.25">
      <c r="A7237" s="208" t="s">
        <v>8809</v>
      </c>
      <c r="B7237" s="208" t="s">
        <v>12672</v>
      </c>
      <c r="C7237" s="208" t="s">
        <v>10828</v>
      </c>
      <c r="D7237" s="208" t="s">
        <v>12673</v>
      </c>
      <c r="E7237" s="253">
        <v>1.259999986740332</v>
      </c>
      <c r="F7237" s="245"/>
      <c r="G7237" s="245"/>
      <c r="H7237" s="245"/>
      <c r="I7237" s="210">
        <v>76.170002533783787</v>
      </c>
    </row>
    <row r="7238" spans="1:9" x14ac:dyDescent="0.25">
      <c r="A7238" s="208" t="s">
        <v>8809</v>
      </c>
      <c r="B7238" s="208" t="s">
        <v>12676</v>
      </c>
      <c r="C7238" s="208" t="s">
        <v>10828</v>
      </c>
      <c r="D7238" s="208" t="s">
        <v>12677</v>
      </c>
      <c r="E7238" s="194">
        <v>2.3999999747434888</v>
      </c>
      <c r="F7238" s="254"/>
      <c r="G7238" s="255"/>
      <c r="H7238" s="255"/>
      <c r="I7238" s="210">
        <v>7.280000253378379</v>
      </c>
    </row>
    <row r="7239" spans="1:9" x14ac:dyDescent="0.25">
      <c r="A7239" s="208" t="s">
        <v>8809</v>
      </c>
      <c r="B7239" s="208" t="s">
        <v>12680</v>
      </c>
      <c r="C7239" s="208" t="s">
        <v>10828</v>
      </c>
      <c r="D7239" s="208" t="s">
        <v>12681</v>
      </c>
      <c r="E7239" s="253">
        <v>1.3999999852670351</v>
      </c>
      <c r="F7239" s="245"/>
      <c r="G7239" s="245"/>
      <c r="H7239" s="245"/>
      <c r="I7239" s="210">
        <v>0.3</v>
      </c>
    </row>
    <row r="7240" spans="1:9" x14ac:dyDescent="0.25">
      <c r="A7240" s="208" t="s">
        <v>8809</v>
      </c>
      <c r="B7240" s="208" t="s">
        <v>12683</v>
      </c>
      <c r="C7240" s="208" t="s">
        <v>10828</v>
      </c>
      <c r="D7240" s="208" t="s">
        <v>12684</v>
      </c>
      <c r="E7240" s="194">
        <v>25.47109996873349</v>
      </c>
      <c r="F7240" s="254"/>
      <c r="G7240" s="255"/>
      <c r="H7240" s="255"/>
      <c r="I7240" s="210">
        <v>2.5500000844594601</v>
      </c>
    </row>
    <row r="7241" spans="1:9" x14ac:dyDescent="0.25">
      <c r="A7241" s="208" t="s">
        <v>8809</v>
      </c>
      <c r="B7241" s="208" t="s">
        <v>12687</v>
      </c>
      <c r="C7241" s="208" t="s">
        <v>10828</v>
      </c>
      <c r="D7241" s="208" t="s">
        <v>12688</v>
      </c>
      <c r="E7241" s="194">
        <v>13.84999995948435</v>
      </c>
      <c r="F7241" s="254"/>
      <c r="G7241" s="255"/>
      <c r="H7241" s="255"/>
      <c r="I7241" s="210">
        <v>0.78</v>
      </c>
    </row>
    <row r="7242" spans="1:9" x14ac:dyDescent="0.25">
      <c r="A7242" s="208" t="s">
        <v>8809</v>
      </c>
      <c r="B7242" s="208" t="s">
        <v>12690</v>
      </c>
      <c r="C7242" s="208" t="s">
        <v>10828</v>
      </c>
      <c r="D7242" s="208" t="s">
        <v>12673</v>
      </c>
      <c r="E7242" s="194">
        <v>3.1321942317054021</v>
      </c>
      <c r="F7242" s="254"/>
      <c r="G7242" s="255"/>
      <c r="H7242" s="255"/>
      <c r="I7242" s="210">
        <v>0.27</v>
      </c>
    </row>
    <row r="7243" spans="1:9" x14ac:dyDescent="0.25">
      <c r="A7243" s="208" t="s">
        <v>8809</v>
      </c>
      <c r="B7243" s="208" t="s">
        <v>12693</v>
      </c>
      <c r="C7243" s="208" t="s">
        <v>10828</v>
      </c>
      <c r="D7243" s="208" t="s">
        <v>12694</v>
      </c>
      <c r="E7243" s="253">
        <v>0.1026000515380158</v>
      </c>
      <c r="F7243" s="245"/>
      <c r="G7243" s="245"/>
      <c r="H7243" s="245"/>
      <c r="I7243" s="210">
        <v>0.7</v>
      </c>
    </row>
    <row r="7244" spans="1:9" x14ac:dyDescent="0.25">
      <c r="A7244" s="208" t="s">
        <v>8809</v>
      </c>
      <c r="B7244" s="208" t="s">
        <v>12697</v>
      </c>
      <c r="C7244" s="208" t="s">
        <v>10828</v>
      </c>
      <c r="D7244" s="208" t="s">
        <v>11901</v>
      </c>
      <c r="E7244" s="253">
        <v>0.78550001804262015</v>
      </c>
      <c r="F7244" s="245"/>
      <c r="G7244" s="245"/>
      <c r="H7244" s="245"/>
      <c r="I7244" s="210">
        <v>0.15</v>
      </c>
    </row>
    <row r="7245" spans="1:9" x14ac:dyDescent="0.25">
      <c r="A7245" s="208" t="s">
        <v>8809</v>
      </c>
      <c r="B7245" s="208" t="s">
        <v>12700</v>
      </c>
      <c r="C7245" s="208" t="s">
        <v>10828</v>
      </c>
      <c r="D7245" s="208" t="s">
        <v>12701</v>
      </c>
      <c r="E7245" s="253">
        <v>347.50000002630878</v>
      </c>
      <c r="F7245" s="245"/>
      <c r="G7245" s="245"/>
      <c r="H7245" s="245"/>
      <c r="I7245" s="210">
        <v>6.2600002533783794</v>
      </c>
    </row>
    <row r="7246" spans="1:9" x14ac:dyDescent="0.25">
      <c r="A7246" s="208" t="s">
        <v>8809</v>
      </c>
      <c r="B7246" s="208" t="s">
        <v>12704</v>
      </c>
      <c r="C7246" s="208" t="s">
        <v>10828</v>
      </c>
      <c r="D7246" s="208" t="s">
        <v>12705</v>
      </c>
      <c r="E7246" s="194">
        <v>3.1199999671665362</v>
      </c>
      <c r="F7246" s="254"/>
      <c r="G7246" s="255"/>
      <c r="H7246" s="255"/>
      <c r="I7246" s="210">
        <v>7706.0802618243242</v>
      </c>
    </row>
    <row r="7247" spans="1:9" x14ac:dyDescent="0.25">
      <c r="A7247" s="208" t="s">
        <v>8809</v>
      </c>
      <c r="B7247" s="208" t="s">
        <v>12707</v>
      </c>
      <c r="C7247" s="208" t="s">
        <v>10828</v>
      </c>
      <c r="D7247" s="208" t="s">
        <v>12705</v>
      </c>
      <c r="E7247" s="253">
        <v>1.791999981141805</v>
      </c>
      <c r="F7247" s="245"/>
      <c r="G7247" s="245"/>
      <c r="H7247" s="245"/>
      <c r="I7247" s="210">
        <v>9226.6003125000007</v>
      </c>
    </row>
    <row r="7248" spans="1:9" x14ac:dyDescent="0.25">
      <c r="A7248" s="208" t="s">
        <v>8809</v>
      </c>
      <c r="B7248" s="208" t="s">
        <v>12709</v>
      </c>
      <c r="C7248" s="208" t="s">
        <v>10828</v>
      </c>
      <c r="D7248" s="208" t="s">
        <v>12358</v>
      </c>
      <c r="E7248" s="253">
        <v>1.433225136193369</v>
      </c>
      <c r="F7248" s="245"/>
      <c r="G7248" s="245"/>
      <c r="H7248" s="245"/>
      <c r="I7248" s="210">
        <v>0.16</v>
      </c>
    </row>
    <row r="7249" spans="1:9" x14ac:dyDescent="0.25">
      <c r="A7249" s="208" t="s">
        <v>8809</v>
      </c>
      <c r="B7249" s="208" t="s">
        <v>12712</v>
      </c>
      <c r="C7249" s="208" t="s">
        <v>10828</v>
      </c>
      <c r="D7249" s="208" t="s">
        <v>12713</v>
      </c>
      <c r="E7249" s="253">
        <v>0.80999999147592749</v>
      </c>
      <c r="F7249" s="245"/>
      <c r="G7249" s="245"/>
      <c r="H7249" s="245"/>
      <c r="I7249" s="210">
        <v>16849.880565878379</v>
      </c>
    </row>
    <row r="7250" spans="1:9" x14ac:dyDescent="0.25">
      <c r="A7250" s="208" t="s">
        <v>8809</v>
      </c>
      <c r="B7250" s="208" t="s">
        <v>12716</v>
      </c>
      <c r="C7250" s="208" t="s">
        <v>10828</v>
      </c>
      <c r="D7250" s="208" t="s">
        <v>12717</v>
      </c>
      <c r="E7250" s="194">
        <v>3.1199999671665362</v>
      </c>
      <c r="F7250" s="254"/>
      <c r="G7250" s="255"/>
      <c r="H7250" s="255"/>
      <c r="I7250" s="210">
        <v>17462.640591216219</v>
      </c>
    </row>
    <row r="7251" spans="1:9" x14ac:dyDescent="0.25">
      <c r="A7251" s="208" t="s">
        <v>8809</v>
      </c>
      <c r="B7251" s="208" t="s">
        <v>12719</v>
      </c>
      <c r="C7251" s="208" t="s">
        <v>10828</v>
      </c>
      <c r="D7251" s="208" t="s">
        <v>12518</v>
      </c>
      <c r="E7251" s="194">
        <v>0.81999999137069213</v>
      </c>
      <c r="F7251" s="254"/>
      <c r="G7251" s="255"/>
      <c r="H7251" s="255"/>
      <c r="I7251" s="210">
        <v>19664.78066722973</v>
      </c>
    </row>
    <row r="7252" spans="1:9" x14ac:dyDescent="0.25">
      <c r="A7252" s="208" t="s">
        <v>8809</v>
      </c>
      <c r="B7252" s="208" t="s">
        <v>12722</v>
      </c>
      <c r="C7252" s="208" t="s">
        <v>10828</v>
      </c>
      <c r="D7252" s="208" t="s">
        <v>12723</v>
      </c>
      <c r="E7252" s="194">
        <v>1.279999986529861</v>
      </c>
      <c r="F7252" s="254"/>
      <c r="G7252" s="255"/>
      <c r="H7252" s="255"/>
      <c r="I7252" s="210">
        <v>2.7200000844594601</v>
      </c>
    </row>
    <row r="7253" spans="1:9" x14ac:dyDescent="0.25">
      <c r="A7253" s="208" t="s">
        <v>8809</v>
      </c>
      <c r="B7253" s="208" t="s">
        <v>12725</v>
      </c>
      <c r="C7253" s="208" t="s">
        <v>10828</v>
      </c>
      <c r="D7253" s="208" t="s">
        <v>12726</v>
      </c>
      <c r="E7253" s="194">
        <v>13.66607194247754</v>
      </c>
      <c r="F7253" s="254"/>
      <c r="G7253" s="255"/>
      <c r="H7253" s="255"/>
      <c r="I7253" s="210">
        <v>21.020000675675679</v>
      </c>
    </row>
    <row r="7254" spans="1:9" x14ac:dyDescent="0.25">
      <c r="A7254" s="208" t="s">
        <v>8809</v>
      </c>
      <c r="B7254" s="208" t="s">
        <v>12729</v>
      </c>
      <c r="C7254" s="208" t="s">
        <v>10828</v>
      </c>
      <c r="D7254" s="208" t="s">
        <v>12730</v>
      </c>
      <c r="E7254" s="253">
        <v>0.80999999147592749</v>
      </c>
      <c r="F7254" s="245"/>
      <c r="G7254" s="245"/>
      <c r="H7254" s="245"/>
      <c r="I7254" s="210">
        <v>3.37000008445946</v>
      </c>
    </row>
    <row r="7255" spans="1:9" x14ac:dyDescent="0.25">
      <c r="A7255" s="208" t="s">
        <v>8809</v>
      </c>
      <c r="B7255" s="208" t="s">
        <v>2744</v>
      </c>
      <c r="C7255" s="208" t="s">
        <v>10828</v>
      </c>
      <c r="D7255" s="208" t="s">
        <v>12733</v>
      </c>
      <c r="E7255" s="194">
        <v>36.200000039989483</v>
      </c>
      <c r="F7255" s="254"/>
      <c r="G7255" s="255"/>
      <c r="H7255" s="255"/>
      <c r="I7255" s="210">
        <v>473.84001604729718</v>
      </c>
    </row>
    <row r="7256" spans="1:9" x14ac:dyDescent="0.25">
      <c r="A7256" s="208" t="s">
        <v>8809</v>
      </c>
      <c r="B7256" s="208" t="s">
        <v>12734</v>
      </c>
      <c r="C7256" s="208" t="s">
        <v>10828</v>
      </c>
      <c r="D7256" s="208" t="s">
        <v>12735</v>
      </c>
      <c r="E7256" s="194">
        <v>13.84999995948435</v>
      </c>
      <c r="F7256" s="254"/>
      <c r="G7256" s="255"/>
      <c r="H7256" s="255"/>
      <c r="I7256" s="210">
        <v>7.2000002533783789</v>
      </c>
    </row>
    <row r="7257" spans="1:9" x14ac:dyDescent="0.25">
      <c r="A7257" s="208" t="s">
        <v>8809</v>
      </c>
      <c r="B7257" s="208" t="s">
        <v>12737</v>
      </c>
      <c r="C7257" s="208" t="s">
        <v>10828</v>
      </c>
      <c r="D7257" s="208" t="s">
        <v>12349</v>
      </c>
      <c r="E7257" s="194">
        <v>13.65999996148382</v>
      </c>
      <c r="F7257" s="254"/>
      <c r="G7257" s="255"/>
      <c r="H7257" s="255"/>
      <c r="I7257" s="210">
        <v>7.7600002533783794</v>
      </c>
    </row>
    <row r="7258" spans="1:9" x14ac:dyDescent="0.25">
      <c r="A7258" s="208" t="s">
        <v>8809</v>
      </c>
      <c r="B7258" s="208" t="s">
        <v>12739</v>
      </c>
      <c r="C7258" s="208" t="s">
        <v>10828</v>
      </c>
      <c r="D7258" s="208" t="s">
        <v>12740</v>
      </c>
      <c r="E7258" s="194">
        <v>6.6649716741386822</v>
      </c>
      <c r="F7258" s="254"/>
      <c r="G7258" s="255"/>
      <c r="H7258" s="255"/>
      <c r="I7258" s="210">
        <v>16.52000059121622</v>
      </c>
    </row>
    <row r="7259" spans="1:9" x14ac:dyDescent="0.25">
      <c r="A7259" s="208" t="s">
        <v>8809</v>
      </c>
      <c r="B7259" s="208" t="s">
        <v>12743</v>
      </c>
      <c r="C7259" s="208" t="s">
        <v>10828</v>
      </c>
      <c r="D7259" s="208" t="s">
        <v>12744</v>
      </c>
      <c r="E7259" s="194">
        <v>2.669999971902131</v>
      </c>
      <c r="F7259" s="254"/>
      <c r="G7259" s="255"/>
      <c r="H7259" s="255"/>
      <c r="I7259" s="210">
        <v>2.8000000844594601</v>
      </c>
    </row>
    <row r="7260" spans="1:9" x14ac:dyDescent="0.25">
      <c r="A7260" s="208" t="s">
        <v>8809</v>
      </c>
      <c r="B7260" s="208" t="s">
        <v>12746</v>
      </c>
      <c r="C7260" s="208" t="s">
        <v>10828</v>
      </c>
      <c r="D7260" s="208" t="s">
        <v>12522</v>
      </c>
      <c r="E7260" s="194">
        <v>1.8399999806366749</v>
      </c>
      <c r="F7260" s="254"/>
      <c r="G7260" s="255"/>
      <c r="H7260" s="255"/>
      <c r="I7260" s="210">
        <v>2.4700000844594601</v>
      </c>
    </row>
    <row r="7261" spans="1:9" x14ac:dyDescent="0.25">
      <c r="A7261" s="208" t="s">
        <v>8809</v>
      </c>
      <c r="B7261" s="208" t="s">
        <v>12749</v>
      </c>
      <c r="C7261" s="208" t="s">
        <v>10828</v>
      </c>
      <c r="D7261" s="208" t="s">
        <v>12735</v>
      </c>
      <c r="E7261" s="194">
        <v>4.4679399687667463</v>
      </c>
      <c r="F7261" s="254"/>
      <c r="G7261" s="255"/>
      <c r="H7261" s="255"/>
      <c r="I7261" s="210">
        <v>39.230001351351348</v>
      </c>
    </row>
    <row r="7262" spans="1:9" x14ac:dyDescent="0.25">
      <c r="A7262" s="208" t="s">
        <v>8809</v>
      </c>
      <c r="B7262" s="208" t="s">
        <v>12751</v>
      </c>
      <c r="C7262" s="208" t="s">
        <v>10828</v>
      </c>
      <c r="D7262" s="208" t="s">
        <v>11750</v>
      </c>
      <c r="E7262" s="194">
        <v>4.7899999495922136</v>
      </c>
      <c r="F7262" s="254"/>
      <c r="G7262" s="255"/>
      <c r="H7262" s="255"/>
      <c r="I7262" s="210">
        <v>2.8200000844594602</v>
      </c>
    </row>
    <row r="7263" spans="1:9" x14ac:dyDescent="0.25">
      <c r="A7263" s="208" t="s">
        <v>8809</v>
      </c>
      <c r="B7263" s="208" t="s">
        <v>12754</v>
      </c>
      <c r="C7263" s="208" t="s">
        <v>10828</v>
      </c>
      <c r="D7263" s="208" t="s">
        <v>12755</v>
      </c>
      <c r="E7263" s="194">
        <v>3.043388549924877</v>
      </c>
      <c r="F7263" s="254"/>
      <c r="G7263" s="255"/>
      <c r="H7263" s="255"/>
      <c r="I7263" s="210">
        <v>7.4300002533783784</v>
      </c>
    </row>
    <row r="7264" spans="1:9" x14ac:dyDescent="0.25">
      <c r="A7264" s="208" t="s">
        <v>8809</v>
      </c>
      <c r="B7264" s="208" t="s">
        <v>12757</v>
      </c>
      <c r="C7264" s="208" t="s">
        <v>10828</v>
      </c>
      <c r="D7264" s="208" t="s">
        <v>12758</v>
      </c>
      <c r="E7264" s="194">
        <v>9.7699998971849524</v>
      </c>
      <c r="F7264" s="254"/>
      <c r="G7264" s="255"/>
      <c r="H7264" s="255"/>
      <c r="I7264" s="210">
        <v>61.700002111486477</v>
      </c>
    </row>
    <row r="7265" spans="1:9" x14ac:dyDescent="0.25">
      <c r="A7265" s="208" t="s">
        <v>8809</v>
      </c>
      <c r="B7265" s="208" t="s">
        <v>12760</v>
      </c>
      <c r="C7265" s="208" t="s">
        <v>10828</v>
      </c>
      <c r="D7265" s="208" t="s">
        <v>12761</v>
      </c>
      <c r="E7265" s="253">
        <v>9.60000000420942</v>
      </c>
      <c r="F7265" s="245"/>
      <c r="G7265" s="245"/>
      <c r="H7265" s="245"/>
      <c r="I7265" s="210">
        <v>6.0000001689189197</v>
      </c>
    </row>
    <row r="7266" spans="1:9" x14ac:dyDescent="0.25">
      <c r="A7266" s="208" t="s">
        <v>8809</v>
      </c>
      <c r="B7266" s="208" t="s">
        <v>12763</v>
      </c>
      <c r="C7266" s="208" t="s">
        <v>10828</v>
      </c>
      <c r="D7266" s="208" t="s">
        <v>12764</v>
      </c>
      <c r="E7266" s="253">
        <v>38.330000017574328</v>
      </c>
      <c r="F7266" s="245"/>
      <c r="G7266" s="245"/>
      <c r="H7266" s="255"/>
      <c r="I7266" s="210">
        <v>6.530000253378379</v>
      </c>
    </row>
    <row r="7267" spans="1:9" x14ac:dyDescent="0.25">
      <c r="A7267" s="208" t="s">
        <v>8809</v>
      </c>
      <c r="B7267" s="208" t="s">
        <v>12766</v>
      </c>
      <c r="C7267" s="208" t="s">
        <v>10828</v>
      </c>
      <c r="D7267" s="208" t="s">
        <v>12349</v>
      </c>
      <c r="E7267" s="194">
        <v>40.99436420947788</v>
      </c>
      <c r="F7267" s="254"/>
      <c r="G7267" s="255"/>
      <c r="H7267" s="255"/>
      <c r="I7267" s="210">
        <v>5.8500001689189194</v>
      </c>
    </row>
    <row r="7268" spans="1:9" x14ac:dyDescent="0.25">
      <c r="A7268" s="208" t="s">
        <v>8809</v>
      </c>
      <c r="B7268" s="208" t="s">
        <v>12768</v>
      </c>
      <c r="C7268" s="208" t="s">
        <v>10828</v>
      </c>
      <c r="D7268" s="208" t="s">
        <v>12290</v>
      </c>
      <c r="E7268" s="194">
        <v>4.2041000346845561</v>
      </c>
      <c r="F7268" s="254"/>
      <c r="G7268" s="255"/>
      <c r="H7268" s="255"/>
      <c r="I7268" s="210">
        <v>1.70000008445946</v>
      </c>
    </row>
    <row r="7269" spans="1:9" x14ac:dyDescent="0.25">
      <c r="A7269" s="208" t="s">
        <v>8809</v>
      </c>
      <c r="B7269" s="208" t="s">
        <v>12770</v>
      </c>
      <c r="C7269" s="208" t="s">
        <v>10828</v>
      </c>
      <c r="D7269" s="208" t="s">
        <v>12771</v>
      </c>
      <c r="E7269" s="194">
        <v>4.1199999566429897</v>
      </c>
      <c r="F7269" s="254"/>
      <c r="G7269" s="255"/>
      <c r="H7269" s="255"/>
      <c r="I7269" s="210">
        <v>19.200000675675671</v>
      </c>
    </row>
    <row r="7270" spans="1:9" x14ac:dyDescent="0.25">
      <c r="A7270" s="208" t="s">
        <v>8809</v>
      </c>
      <c r="B7270" s="208" t="s">
        <v>2610</v>
      </c>
      <c r="C7270" s="208" t="s">
        <v>10828</v>
      </c>
      <c r="D7270" s="208" t="s">
        <v>12773</v>
      </c>
      <c r="E7270" s="194">
        <v>4.4199999534859247</v>
      </c>
      <c r="F7270" s="254"/>
      <c r="G7270" s="255"/>
      <c r="H7270" s="255"/>
      <c r="I7270" s="210">
        <v>2375.2400802364859</v>
      </c>
    </row>
    <row r="7271" spans="1:9" x14ac:dyDescent="0.25">
      <c r="A7271" s="208" t="s">
        <v>8809</v>
      </c>
      <c r="B7271" s="208" t="s">
        <v>12776</v>
      </c>
      <c r="C7271" s="208" t="s">
        <v>10828</v>
      </c>
      <c r="D7271" s="208" t="s">
        <v>12777</v>
      </c>
      <c r="E7271" s="253">
        <v>3.9999999579058143E-2</v>
      </c>
      <c r="F7271" s="245"/>
      <c r="G7271" s="245"/>
      <c r="H7271" s="255"/>
      <c r="I7271" s="210">
        <v>126.3200043074324</v>
      </c>
    </row>
    <row r="7272" spans="1:9" x14ac:dyDescent="0.25">
      <c r="A7272" s="208" t="s">
        <v>8809</v>
      </c>
      <c r="B7272" s="208" t="s">
        <v>12779</v>
      </c>
      <c r="C7272" s="208" t="s">
        <v>10828</v>
      </c>
      <c r="D7272" s="208" t="s">
        <v>12780</v>
      </c>
      <c r="E7272" s="253">
        <v>2.0699999782162588</v>
      </c>
      <c r="F7272" s="245"/>
      <c r="G7272" s="245"/>
      <c r="H7272" s="245"/>
      <c r="I7272" s="210">
        <v>234.70000793918919</v>
      </c>
    </row>
    <row r="7273" spans="1:9" x14ac:dyDescent="0.25">
      <c r="A7273" s="208" t="s">
        <v>8809</v>
      </c>
      <c r="B7273" s="208" t="s">
        <v>12783</v>
      </c>
      <c r="C7273" s="208" t="s">
        <v>10828</v>
      </c>
      <c r="D7273" s="208" t="s">
        <v>12780</v>
      </c>
      <c r="E7273" s="253">
        <v>620.82999999126548</v>
      </c>
      <c r="F7273" s="245"/>
      <c r="G7273" s="245"/>
      <c r="H7273" s="255"/>
      <c r="I7273" s="210">
        <v>234.12000793918921</v>
      </c>
    </row>
    <row r="7274" spans="1:9" x14ac:dyDescent="0.25">
      <c r="A7274" s="208" t="s">
        <v>8809</v>
      </c>
      <c r="B7274" s="208" t="s">
        <v>12785</v>
      </c>
      <c r="C7274" s="208" t="s">
        <v>10828</v>
      </c>
      <c r="D7274" s="208" t="s">
        <v>12786</v>
      </c>
      <c r="E7274" s="253">
        <v>2.2499999763220209</v>
      </c>
      <c r="F7274" s="245"/>
      <c r="G7274" s="245"/>
      <c r="H7274" s="245"/>
      <c r="I7274" s="210">
        <v>589.37001993243246</v>
      </c>
    </row>
    <row r="7275" spans="1:9" x14ac:dyDescent="0.25">
      <c r="A7275" s="208" t="s">
        <v>8809</v>
      </c>
      <c r="B7275" s="208" t="s">
        <v>12789</v>
      </c>
      <c r="C7275" s="208" t="s">
        <v>10828</v>
      </c>
      <c r="D7275" s="208" t="s">
        <v>12790</v>
      </c>
      <c r="E7275" s="253">
        <v>197.18000002967639</v>
      </c>
      <c r="F7275" s="245"/>
      <c r="G7275" s="245"/>
      <c r="H7275" s="245"/>
      <c r="I7275" s="210">
        <v>14.660000506756759</v>
      </c>
    </row>
    <row r="7276" spans="1:9" x14ac:dyDescent="0.25">
      <c r="A7276" s="208" t="s">
        <v>8809</v>
      </c>
      <c r="B7276" s="208" t="s">
        <v>12793</v>
      </c>
      <c r="C7276" s="208" t="s">
        <v>10828</v>
      </c>
      <c r="D7276" s="208" t="s">
        <v>12794</v>
      </c>
      <c r="E7276" s="253">
        <v>1.469999984530387</v>
      </c>
      <c r="F7276" s="245"/>
      <c r="G7276" s="245"/>
      <c r="H7276" s="255"/>
      <c r="I7276" s="210">
        <v>4374.6701478040541</v>
      </c>
    </row>
    <row r="7277" spans="1:9" x14ac:dyDescent="0.25">
      <c r="A7277" s="208" t="s">
        <v>8809</v>
      </c>
      <c r="B7277" s="208" t="s">
        <v>12796</v>
      </c>
      <c r="C7277" s="208" t="s">
        <v>10828</v>
      </c>
      <c r="D7277" s="208" t="s">
        <v>12794</v>
      </c>
      <c r="E7277" s="194">
        <v>0.98849996328860879</v>
      </c>
      <c r="F7277" s="254"/>
      <c r="G7277" s="255"/>
      <c r="H7277" s="255"/>
      <c r="I7277" s="210">
        <v>3474.670117398648</v>
      </c>
    </row>
    <row r="7278" spans="1:9" x14ac:dyDescent="0.25">
      <c r="A7278" s="208" t="s">
        <v>8809</v>
      </c>
      <c r="B7278" s="208" t="s">
        <v>12798</v>
      </c>
      <c r="C7278" s="208" t="s">
        <v>10828</v>
      </c>
      <c r="D7278" s="208" t="s">
        <v>12799</v>
      </c>
      <c r="E7278" s="253">
        <v>3.2099999662194159</v>
      </c>
      <c r="F7278" s="245"/>
      <c r="G7278" s="245"/>
      <c r="H7278" s="245"/>
      <c r="I7278" s="210">
        <v>16.670000591216219</v>
      </c>
    </row>
    <row r="7279" spans="1:9" x14ac:dyDescent="0.25">
      <c r="A7279" s="208" t="s">
        <v>8809</v>
      </c>
      <c r="B7279" s="208" t="s">
        <v>12802</v>
      </c>
      <c r="C7279" s="208" t="s">
        <v>10828</v>
      </c>
      <c r="D7279" s="208" t="s">
        <v>12803</v>
      </c>
      <c r="E7279" s="253">
        <v>175.62000004609311</v>
      </c>
      <c r="F7279" s="245"/>
      <c r="G7279" s="245"/>
      <c r="H7279" s="245"/>
      <c r="I7279" s="210">
        <v>339.07001148648652</v>
      </c>
    </row>
    <row r="7280" spans="1:9" x14ac:dyDescent="0.25">
      <c r="A7280" s="208" t="s">
        <v>8809</v>
      </c>
      <c r="B7280" s="208" t="s">
        <v>12806</v>
      </c>
      <c r="C7280" s="208" t="s">
        <v>10828</v>
      </c>
      <c r="D7280" s="208" t="s">
        <v>12807</v>
      </c>
      <c r="E7280" s="194">
        <v>2.410139411627052</v>
      </c>
      <c r="F7280" s="254"/>
      <c r="G7280" s="255"/>
      <c r="H7280" s="255"/>
      <c r="I7280" s="210">
        <v>268.93000912162171</v>
      </c>
    </row>
    <row r="7281" spans="1:9" x14ac:dyDescent="0.25">
      <c r="A7281" s="208" t="s">
        <v>8809</v>
      </c>
      <c r="B7281" s="208" t="s">
        <v>12810</v>
      </c>
      <c r="C7281" s="208" t="s">
        <v>10828</v>
      </c>
      <c r="D7281" s="208" t="s">
        <v>12809</v>
      </c>
      <c r="E7281" s="253">
        <v>169.79000000221001</v>
      </c>
      <c r="F7281" s="245"/>
      <c r="G7281" s="245"/>
      <c r="H7281" s="245"/>
      <c r="I7281" s="210">
        <v>374.15001266891892</v>
      </c>
    </row>
    <row r="7282" spans="1:9" x14ac:dyDescent="0.25">
      <c r="A7282" s="208" t="s">
        <v>8809</v>
      </c>
      <c r="B7282" s="208" t="s">
        <v>12813</v>
      </c>
      <c r="C7282" s="208" t="s">
        <v>10828</v>
      </c>
      <c r="D7282" s="208" t="s">
        <v>12812</v>
      </c>
      <c r="E7282" s="253">
        <v>1.435900011198106</v>
      </c>
      <c r="F7282" s="245"/>
      <c r="G7282" s="245"/>
      <c r="H7282" s="255"/>
      <c r="I7282" s="210">
        <v>374.15001266891892</v>
      </c>
    </row>
    <row r="7283" spans="1:9" x14ac:dyDescent="0.25">
      <c r="A7283" s="208" t="s">
        <v>8809</v>
      </c>
      <c r="B7283" s="208" t="s">
        <v>12816</v>
      </c>
      <c r="C7283" s="208" t="s">
        <v>10828</v>
      </c>
      <c r="D7283" s="208" t="s">
        <v>12815</v>
      </c>
      <c r="E7283" s="253">
        <v>53.889999959063402</v>
      </c>
      <c r="F7283" s="245"/>
      <c r="G7283" s="245"/>
      <c r="H7283" s="245"/>
      <c r="I7283" s="210">
        <v>304.72001030405397</v>
      </c>
    </row>
    <row r="7284" spans="1:9" x14ac:dyDescent="0.25">
      <c r="A7284" s="208" t="s">
        <v>8809</v>
      </c>
      <c r="B7284" s="208" t="s">
        <v>12817</v>
      </c>
      <c r="C7284" s="208" t="s">
        <v>10828</v>
      </c>
      <c r="D7284" s="208" t="s">
        <v>12551</v>
      </c>
      <c r="E7284" s="194">
        <v>2.5299999733754279</v>
      </c>
      <c r="F7284" s="254"/>
      <c r="G7284" s="255"/>
      <c r="H7284" s="255"/>
      <c r="I7284" s="210">
        <v>304.72001030405397</v>
      </c>
    </row>
    <row r="7285" spans="1:9" x14ac:dyDescent="0.25">
      <c r="A7285" s="208" t="s">
        <v>8809</v>
      </c>
      <c r="B7285" s="208" t="s">
        <v>12819</v>
      </c>
      <c r="C7285" s="208" t="s">
        <v>10828</v>
      </c>
      <c r="D7285" s="208" t="s">
        <v>12551</v>
      </c>
      <c r="E7285" s="194">
        <v>1.469999984530387</v>
      </c>
      <c r="F7285" s="254"/>
      <c r="G7285" s="255"/>
      <c r="H7285" s="255"/>
      <c r="I7285" s="210">
        <v>304.72001030405397</v>
      </c>
    </row>
    <row r="7286" spans="1:9" x14ac:dyDescent="0.25">
      <c r="A7286" s="208" t="s">
        <v>8809</v>
      </c>
      <c r="B7286" s="208" t="s">
        <v>12822</v>
      </c>
      <c r="C7286" s="208" t="s">
        <v>10828</v>
      </c>
      <c r="D7286" s="208" t="s">
        <v>12823</v>
      </c>
      <c r="E7286" s="194">
        <v>6.8800000328334656</v>
      </c>
      <c r="F7286" s="254"/>
      <c r="G7286" s="255"/>
      <c r="H7286" s="255"/>
      <c r="I7286" s="210">
        <v>0.99</v>
      </c>
    </row>
    <row r="7287" spans="1:9" x14ac:dyDescent="0.25">
      <c r="A7287" s="208" t="s">
        <v>8809</v>
      </c>
      <c r="B7287" s="208" t="s">
        <v>12826</v>
      </c>
      <c r="C7287" s="208" t="s">
        <v>10828</v>
      </c>
      <c r="D7287" s="208" t="s">
        <v>12827</v>
      </c>
      <c r="E7287" s="253">
        <v>56.380000038095233</v>
      </c>
      <c r="F7287" s="245"/>
      <c r="G7287" s="245"/>
      <c r="H7287" s="245"/>
      <c r="I7287" s="210">
        <v>12.610000422297301</v>
      </c>
    </row>
    <row r="7288" spans="1:9" x14ac:dyDescent="0.25">
      <c r="A7288" s="208" t="s">
        <v>8809</v>
      </c>
      <c r="B7288" s="208" t="s">
        <v>12829</v>
      </c>
      <c r="C7288" s="208" t="s">
        <v>10828</v>
      </c>
      <c r="D7288" s="208" t="s">
        <v>12662</v>
      </c>
      <c r="E7288" s="194">
        <v>2.1615048443935301</v>
      </c>
      <c r="F7288" s="254"/>
      <c r="G7288" s="255"/>
      <c r="H7288" s="255"/>
      <c r="I7288" s="210">
        <v>42.980001435810813</v>
      </c>
    </row>
    <row r="7289" spans="1:9" x14ac:dyDescent="0.25">
      <c r="A7289" s="208" t="s">
        <v>8809</v>
      </c>
      <c r="B7289" s="208" t="s">
        <v>12832</v>
      </c>
      <c r="C7289" s="208" t="s">
        <v>10828</v>
      </c>
      <c r="D7289" s="208" t="s">
        <v>12833</v>
      </c>
      <c r="E7289" s="194">
        <v>5.7399999395948447</v>
      </c>
      <c r="F7289" s="254"/>
      <c r="G7289" s="255"/>
      <c r="H7289" s="255"/>
      <c r="I7289" s="210">
        <v>52.300001773648653</v>
      </c>
    </row>
    <row r="7290" spans="1:9" x14ac:dyDescent="0.25">
      <c r="A7290" s="208" t="s">
        <v>8809</v>
      </c>
      <c r="B7290" s="208" t="s">
        <v>12836</v>
      </c>
      <c r="C7290" s="208" t="s">
        <v>10828</v>
      </c>
      <c r="D7290" s="208" t="s">
        <v>12837</v>
      </c>
      <c r="E7290" s="194">
        <v>11.65999987729545</v>
      </c>
      <c r="F7290" s="254"/>
      <c r="G7290" s="255"/>
      <c r="H7290" s="255"/>
      <c r="I7290" s="210">
        <v>1.37000008445946</v>
      </c>
    </row>
    <row r="7291" spans="1:9" x14ac:dyDescent="0.25">
      <c r="A7291" s="208" t="s">
        <v>8809</v>
      </c>
      <c r="B7291" s="208" t="s">
        <v>12839</v>
      </c>
      <c r="C7291" s="208" t="s">
        <v>10828</v>
      </c>
      <c r="D7291" s="208" t="s">
        <v>12840</v>
      </c>
      <c r="E7291" s="194">
        <v>2.369999975059196</v>
      </c>
      <c r="F7291" s="254"/>
      <c r="G7291" s="255"/>
      <c r="H7291" s="255"/>
      <c r="I7291" s="210">
        <v>72.900002449324319</v>
      </c>
    </row>
    <row r="7292" spans="1:9" x14ac:dyDescent="0.25">
      <c r="A7292" s="208" t="s">
        <v>8809</v>
      </c>
      <c r="B7292" s="208" t="s">
        <v>12842</v>
      </c>
      <c r="C7292" s="208" t="s">
        <v>10828</v>
      </c>
      <c r="D7292" s="208" t="s">
        <v>12349</v>
      </c>
      <c r="E7292" s="194">
        <v>1.2299999870560381</v>
      </c>
      <c r="F7292" s="254"/>
      <c r="G7292" s="255"/>
      <c r="H7292" s="255"/>
      <c r="I7292" s="210">
        <v>1.03</v>
      </c>
    </row>
    <row r="7293" spans="1:9" x14ac:dyDescent="0.25">
      <c r="A7293" s="208" t="s">
        <v>8809</v>
      </c>
      <c r="B7293" s="208" t="s">
        <v>12844</v>
      </c>
      <c r="C7293" s="208" t="s">
        <v>10828</v>
      </c>
      <c r="D7293" s="208" t="s">
        <v>12845</v>
      </c>
      <c r="E7293" s="194">
        <v>11.65999987729545</v>
      </c>
      <c r="F7293" s="254"/>
      <c r="G7293" s="255"/>
      <c r="H7293" s="255"/>
      <c r="I7293" s="210">
        <v>6.4200002533783787</v>
      </c>
    </row>
    <row r="7294" spans="1:9" x14ac:dyDescent="0.25">
      <c r="A7294" s="208" t="s">
        <v>8809</v>
      </c>
      <c r="B7294" s="208" t="s">
        <v>12847</v>
      </c>
      <c r="C7294" s="208" t="s">
        <v>10828</v>
      </c>
      <c r="D7294" s="208" t="s">
        <v>12848</v>
      </c>
      <c r="E7294" s="194">
        <v>0.90999999042357282</v>
      </c>
      <c r="F7294" s="254"/>
      <c r="G7294" s="255"/>
      <c r="H7294" s="255"/>
      <c r="I7294" s="210">
        <v>144.63000489864871</v>
      </c>
    </row>
    <row r="7295" spans="1:9" x14ac:dyDescent="0.25">
      <c r="A7295" s="208" t="s">
        <v>8809</v>
      </c>
      <c r="B7295" s="208" t="s">
        <v>12850</v>
      </c>
      <c r="C7295" s="208" t="s">
        <v>10828</v>
      </c>
      <c r="D7295" s="208" t="s">
        <v>12851</v>
      </c>
      <c r="E7295" s="253">
        <v>12.639999866982381</v>
      </c>
      <c r="F7295" s="245"/>
      <c r="G7295" s="245"/>
      <c r="H7295" s="245"/>
      <c r="I7295" s="210">
        <v>143.74000481418921</v>
      </c>
    </row>
    <row r="7296" spans="1:9" x14ac:dyDescent="0.25">
      <c r="A7296" s="208" t="s">
        <v>8809</v>
      </c>
      <c r="B7296" s="208" t="s">
        <v>12854</v>
      </c>
      <c r="C7296" s="208" t="s">
        <v>10828</v>
      </c>
      <c r="D7296" s="208" t="s">
        <v>12855</v>
      </c>
      <c r="E7296" s="194">
        <v>4.8099999493817416</v>
      </c>
      <c r="F7296" s="254"/>
      <c r="G7296" s="255"/>
      <c r="H7296" s="255"/>
      <c r="I7296" s="210">
        <v>3486.8001178209461</v>
      </c>
    </row>
    <row r="7297" spans="1:9" x14ac:dyDescent="0.25">
      <c r="A7297" s="208" t="s">
        <v>8809</v>
      </c>
      <c r="B7297" s="208" t="s">
        <v>12857</v>
      </c>
      <c r="C7297" s="208" t="s">
        <v>10828</v>
      </c>
      <c r="D7297" s="208" t="s">
        <v>12858</v>
      </c>
      <c r="E7297" s="253">
        <v>3.55791682654126</v>
      </c>
      <c r="F7297" s="245"/>
      <c r="G7297" s="245"/>
      <c r="H7297" s="245"/>
      <c r="I7297" s="210">
        <v>3127.420105658784</v>
      </c>
    </row>
    <row r="7298" spans="1:9" x14ac:dyDescent="0.25">
      <c r="A7298" s="208" t="s">
        <v>8809</v>
      </c>
      <c r="B7298" s="208" t="s">
        <v>12861</v>
      </c>
      <c r="C7298" s="208" t="s">
        <v>10828</v>
      </c>
      <c r="D7298" s="208" t="s">
        <v>12862</v>
      </c>
      <c r="E7298" s="253">
        <v>122.249999976322</v>
      </c>
      <c r="F7298" s="245"/>
      <c r="G7298" s="245"/>
      <c r="H7298" s="255"/>
      <c r="I7298" s="210">
        <v>0.03</v>
      </c>
    </row>
    <row r="7299" spans="1:9" x14ac:dyDescent="0.25">
      <c r="A7299" s="208" t="s">
        <v>8809</v>
      </c>
      <c r="B7299" s="208" t="s">
        <v>12865</v>
      </c>
      <c r="C7299" s="208" t="s">
        <v>10828</v>
      </c>
      <c r="D7299" s="208" t="s">
        <v>12349</v>
      </c>
      <c r="E7299" s="253">
        <v>0.34999999631675882</v>
      </c>
      <c r="F7299" s="245"/>
      <c r="G7299" s="245"/>
      <c r="H7299" s="255"/>
      <c r="I7299" s="210">
        <v>4.3000001689189187</v>
      </c>
    </row>
    <row r="7300" spans="1:9" x14ac:dyDescent="0.25">
      <c r="A7300" s="208" t="s">
        <v>8809</v>
      </c>
      <c r="B7300" s="208" t="s">
        <v>12867</v>
      </c>
      <c r="C7300" s="208" t="s">
        <v>10828</v>
      </c>
      <c r="D7300" s="208" t="s">
        <v>12349</v>
      </c>
      <c r="E7300" s="194">
        <v>72.899999969481726</v>
      </c>
      <c r="F7300" s="254"/>
      <c r="G7300" s="255"/>
      <c r="H7300" s="255"/>
      <c r="I7300" s="210">
        <v>1.480000084459459</v>
      </c>
    </row>
    <row r="7301" spans="1:9" x14ac:dyDescent="0.25">
      <c r="A7301" s="208" t="s">
        <v>8809</v>
      </c>
      <c r="B7301" s="208" t="s">
        <v>12869</v>
      </c>
      <c r="C7301" s="208" t="s">
        <v>10828</v>
      </c>
      <c r="D7301" s="208" t="s">
        <v>12870</v>
      </c>
      <c r="E7301" s="253">
        <v>109.0500000099974</v>
      </c>
      <c r="F7301" s="245"/>
      <c r="G7301" s="245"/>
      <c r="H7301" s="255"/>
      <c r="I7301" s="210">
        <v>28.750001013513511</v>
      </c>
    </row>
    <row r="7302" spans="1:9" x14ac:dyDescent="0.25">
      <c r="A7302" s="208" t="s">
        <v>8809</v>
      </c>
      <c r="B7302" s="208" t="s">
        <v>12873</v>
      </c>
      <c r="C7302" s="208" t="s">
        <v>10828</v>
      </c>
      <c r="D7302" s="208" t="s">
        <v>12569</v>
      </c>
      <c r="E7302" s="253">
        <v>1.3199999861089191</v>
      </c>
      <c r="F7302" s="245"/>
      <c r="G7302" s="245"/>
      <c r="H7302" s="245"/>
      <c r="I7302" s="210">
        <v>5.6400001689189194</v>
      </c>
    </row>
    <row r="7303" spans="1:9" x14ac:dyDescent="0.25">
      <c r="A7303" s="208" t="s">
        <v>8809</v>
      </c>
      <c r="B7303" s="208" t="s">
        <v>12875</v>
      </c>
      <c r="C7303" s="208" t="s">
        <v>10828</v>
      </c>
      <c r="D7303" s="208" t="s">
        <v>12876</v>
      </c>
      <c r="E7303" s="194">
        <v>330.44999999526442</v>
      </c>
      <c r="F7303" s="254"/>
      <c r="G7303" s="255"/>
      <c r="H7303" s="255"/>
      <c r="I7303" s="210">
        <v>48.140001604729733</v>
      </c>
    </row>
    <row r="7304" spans="1:9" x14ac:dyDescent="0.25">
      <c r="A7304" s="208" t="s">
        <v>8809</v>
      </c>
      <c r="B7304" s="208" t="s">
        <v>12878</v>
      </c>
      <c r="C7304" s="208" t="s">
        <v>10828</v>
      </c>
      <c r="D7304" s="208" t="s">
        <v>12879</v>
      </c>
      <c r="E7304" s="194">
        <v>42.944856269983092</v>
      </c>
      <c r="F7304" s="254"/>
      <c r="G7304" s="255"/>
      <c r="H7304" s="255"/>
      <c r="I7304" s="210">
        <v>64.03000219594594</v>
      </c>
    </row>
    <row r="7305" spans="1:9" x14ac:dyDescent="0.25">
      <c r="A7305" s="208" t="s">
        <v>8809</v>
      </c>
      <c r="B7305" s="208" t="s">
        <v>12882</v>
      </c>
      <c r="C7305" s="208" t="s">
        <v>10828</v>
      </c>
      <c r="D7305" s="208" t="s">
        <v>12883</v>
      </c>
      <c r="E7305" s="194">
        <v>43.592838267899623</v>
      </c>
      <c r="F7305" s="254"/>
      <c r="G7305" s="255"/>
      <c r="H7305" s="255"/>
      <c r="I7305" s="210">
        <v>59.760002027027028</v>
      </c>
    </row>
    <row r="7306" spans="1:9" x14ac:dyDescent="0.25">
      <c r="A7306" s="208" t="s">
        <v>8809</v>
      </c>
      <c r="B7306" s="208" t="s">
        <v>12885</v>
      </c>
      <c r="C7306" s="208" t="s">
        <v>10828</v>
      </c>
      <c r="D7306" s="208" t="s">
        <v>12590</v>
      </c>
      <c r="E7306" s="194">
        <v>41.749999981583791</v>
      </c>
      <c r="F7306" s="254"/>
      <c r="G7306" s="255"/>
      <c r="H7306" s="255"/>
      <c r="I7306" s="210">
        <v>13.2100004222973</v>
      </c>
    </row>
    <row r="7307" spans="1:9" x14ac:dyDescent="0.25">
      <c r="A7307" s="208" t="s">
        <v>8809</v>
      </c>
      <c r="B7307" s="208" t="s">
        <v>12888</v>
      </c>
      <c r="C7307" s="208" t="s">
        <v>10828</v>
      </c>
      <c r="D7307" s="208" t="s">
        <v>12889</v>
      </c>
      <c r="E7307" s="253">
        <v>12.617300051383319</v>
      </c>
      <c r="F7307" s="245"/>
      <c r="G7307" s="245"/>
      <c r="H7307" s="255"/>
      <c r="I7307" s="210">
        <v>1.67000008445946</v>
      </c>
    </row>
    <row r="7308" spans="1:9" x14ac:dyDescent="0.25">
      <c r="A7308" s="208" t="s">
        <v>8809</v>
      </c>
      <c r="B7308" s="208" t="s">
        <v>12892</v>
      </c>
      <c r="C7308" s="208" t="s">
        <v>10828</v>
      </c>
      <c r="D7308" s="208" t="s">
        <v>12891</v>
      </c>
      <c r="E7308" s="194">
        <v>9.2100000083136031</v>
      </c>
      <c r="F7308" s="254"/>
      <c r="G7308" s="255"/>
      <c r="H7308" s="255"/>
      <c r="I7308" s="210">
        <v>14.05000050675676</v>
      </c>
    </row>
    <row r="7309" spans="1:9" x14ac:dyDescent="0.25">
      <c r="A7309" s="208" t="s">
        <v>8809</v>
      </c>
      <c r="B7309" s="208" t="s">
        <v>12895</v>
      </c>
      <c r="C7309" s="208" t="s">
        <v>10828</v>
      </c>
      <c r="D7309" s="208" t="s">
        <v>12620</v>
      </c>
      <c r="E7309" s="253">
        <v>2556.490000036938</v>
      </c>
      <c r="F7309" s="245"/>
      <c r="G7309" s="245"/>
      <c r="H7309" s="255"/>
      <c r="I7309" s="210">
        <v>16.580000591216219</v>
      </c>
    </row>
    <row r="7310" spans="1:9" x14ac:dyDescent="0.25">
      <c r="A7310" s="208" t="s">
        <v>8809</v>
      </c>
      <c r="B7310" s="208" t="s">
        <v>12897</v>
      </c>
      <c r="C7310" s="208" t="s">
        <v>10828</v>
      </c>
      <c r="D7310" s="208" t="s">
        <v>12168</v>
      </c>
      <c r="E7310" s="253">
        <v>5.3100000493554331</v>
      </c>
      <c r="F7310" s="245"/>
      <c r="G7310" s="245"/>
      <c r="H7310" s="245"/>
      <c r="I7310" s="210">
        <v>14.89000050675676</v>
      </c>
    </row>
    <row r="7311" spans="1:9" x14ac:dyDescent="0.25">
      <c r="A7311" s="208" t="s">
        <v>8809</v>
      </c>
      <c r="B7311" s="208" t="s">
        <v>12899</v>
      </c>
      <c r="C7311" s="208" t="s">
        <v>10828</v>
      </c>
      <c r="D7311" s="208" t="s">
        <v>11918</v>
      </c>
      <c r="E7311" s="253">
        <v>225.20000005051301</v>
      </c>
      <c r="F7311" s="245"/>
      <c r="G7311" s="245"/>
      <c r="H7311" s="245"/>
      <c r="I7311" s="210">
        <v>41.300001435810813</v>
      </c>
    </row>
    <row r="7312" spans="1:9" x14ac:dyDescent="0.25">
      <c r="A7312" s="208" t="s">
        <v>8809</v>
      </c>
      <c r="B7312" s="208" t="s">
        <v>12901</v>
      </c>
      <c r="C7312" s="208" t="s">
        <v>10828</v>
      </c>
      <c r="D7312" s="208" t="s">
        <v>12902</v>
      </c>
      <c r="E7312" s="194">
        <v>1.9066000325535379</v>
      </c>
      <c r="F7312" s="254"/>
      <c r="G7312" s="255"/>
      <c r="H7312" s="255"/>
      <c r="I7312" s="210">
        <v>1.70000008445946</v>
      </c>
    </row>
    <row r="7313" spans="1:9" x14ac:dyDescent="0.25">
      <c r="A7313" s="208" t="s">
        <v>8809</v>
      </c>
      <c r="B7313" s="208" t="s">
        <v>12905</v>
      </c>
      <c r="C7313" s="208" t="s">
        <v>10828</v>
      </c>
      <c r="D7313" s="208" t="s">
        <v>12906</v>
      </c>
      <c r="E7313" s="194">
        <v>11.159999987792689</v>
      </c>
      <c r="F7313" s="254"/>
      <c r="G7313" s="255"/>
      <c r="H7313" s="255"/>
      <c r="I7313" s="210">
        <v>274.90000929054048</v>
      </c>
    </row>
    <row r="7314" spans="1:9" x14ac:dyDescent="0.25">
      <c r="A7314" s="208" t="s">
        <v>8809</v>
      </c>
      <c r="B7314" s="208" t="s">
        <v>12908</v>
      </c>
      <c r="C7314" s="208" t="s">
        <v>10828</v>
      </c>
      <c r="D7314" s="208" t="s">
        <v>12909</v>
      </c>
      <c r="E7314" s="194">
        <v>14.969999947697969</v>
      </c>
      <c r="F7314" s="254"/>
      <c r="G7314" s="255"/>
      <c r="H7314" s="255"/>
      <c r="I7314" s="210">
        <v>38.840001351351347</v>
      </c>
    </row>
    <row r="7315" spans="1:9" x14ac:dyDescent="0.25">
      <c r="A7315" s="208" t="s">
        <v>8809</v>
      </c>
      <c r="B7315" s="208" t="s">
        <v>12912</v>
      </c>
      <c r="C7315" s="208" t="s">
        <v>10828</v>
      </c>
      <c r="D7315" s="208" t="s">
        <v>12913</v>
      </c>
      <c r="E7315" s="194">
        <v>13.279999860247299</v>
      </c>
      <c r="F7315" s="254"/>
      <c r="G7315" s="255"/>
      <c r="H7315" s="255"/>
      <c r="I7315" s="210">
        <v>97.730003293918926</v>
      </c>
    </row>
    <row r="7316" spans="1:9" x14ac:dyDescent="0.25">
      <c r="A7316" s="208" t="s">
        <v>8809</v>
      </c>
      <c r="B7316" s="208" t="s">
        <v>12916</v>
      </c>
      <c r="C7316" s="208" t="s">
        <v>10828</v>
      </c>
      <c r="D7316" s="208" t="s">
        <v>12911</v>
      </c>
      <c r="E7316" s="253">
        <v>7.3500025535385163E-2</v>
      </c>
      <c r="F7316" s="245"/>
      <c r="G7316" s="245"/>
      <c r="H7316" s="245"/>
      <c r="I7316" s="210">
        <v>1.22</v>
      </c>
    </row>
    <row r="7317" spans="1:9" x14ac:dyDescent="0.25">
      <c r="A7317" s="208" t="s">
        <v>8809</v>
      </c>
      <c r="B7317" s="208" t="s">
        <v>12918</v>
      </c>
      <c r="C7317" s="208" t="s">
        <v>10828</v>
      </c>
      <c r="D7317" s="208" t="s">
        <v>12911</v>
      </c>
      <c r="E7317" s="253">
        <v>1.3979000115980009</v>
      </c>
      <c r="F7317" s="245"/>
      <c r="G7317" s="245"/>
      <c r="H7317" s="245"/>
      <c r="I7317" s="210">
        <v>1.22</v>
      </c>
    </row>
    <row r="7318" spans="1:9" x14ac:dyDescent="0.25">
      <c r="A7318" s="208" t="s">
        <v>8809</v>
      </c>
      <c r="B7318" s="208" t="s">
        <v>12920</v>
      </c>
      <c r="C7318" s="208" t="s">
        <v>10828</v>
      </c>
      <c r="D7318" s="208" t="s">
        <v>12921</v>
      </c>
      <c r="E7318" s="253">
        <v>0.82999999126545654</v>
      </c>
      <c r="F7318" s="245"/>
      <c r="G7318" s="245"/>
      <c r="H7318" s="245"/>
      <c r="I7318" s="210">
        <v>12.6500004222973</v>
      </c>
    </row>
    <row r="7319" spans="1:9" x14ac:dyDescent="0.25">
      <c r="A7319" s="208" t="s">
        <v>8809</v>
      </c>
      <c r="B7319" s="208" t="s">
        <v>12924</v>
      </c>
      <c r="C7319" s="208" t="s">
        <v>10828</v>
      </c>
      <c r="D7319" s="208" t="s">
        <v>12649</v>
      </c>
      <c r="E7319" s="253">
        <v>0.90999999042357282</v>
      </c>
      <c r="F7319" s="245"/>
      <c r="G7319" s="245"/>
      <c r="H7319" s="245"/>
      <c r="I7319" s="210">
        <v>0.38</v>
      </c>
    </row>
    <row r="7320" spans="1:9" x14ac:dyDescent="0.25">
      <c r="A7320" s="208" t="s">
        <v>8809</v>
      </c>
      <c r="B7320" s="208" t="s">
        <v>12927</v>
      </c>
      <c r="C7320" s="208" t="s">
        <v>10828</v>
      </c>
      <c r="D7320" s="208" t="s">
        <v>12673</v>
      </c>
      <c r="E7320" s="253">
        <v>0.78999999168639845</v>
      </c>
      <c r="F7320" s="245"/>
      <c r="G7320" s="245"/>
      <c r="H7320" s="245"/>
      <c r="I7320" s="210">
        <v>0.92</v>
      </c>
    </row>
    <row r="7321" spans="1:9" x14ac:dyDescent="0.25">
      <c r="A7321" s="208" t="s">
        <v>8809</v>
      </c>
      <c r="B7321" s="208" t="s">
        <v>12930</v>
      </c>
      <c r="C7321" s="208" t="s">
        <v>10828</v>
      </c>
      <c r="D7321" s="208" t="s">
        <v>12931</v>
      </c>
      <c r="E7321" s="194">
        <v>1.2938000390023681</v>
      </c>
      <c r="F7321" s="254"/>
      <c r="G7321" s="255"/>
      <c r="H7321" s="255"/>
      <c r="I7321" s="210">
        <v>3.10000008445946</v>
      </c>
    </row>
    <row r="7322" spans="1:9" x14ac:dyDescent="0.25">
      <c r="A7322" s="208" t="s">
        <v>8809</v>
      </c>
      <c r="B7322" s="208" t="s">
        <v>12933</v>
      </c>
      <c r="C7322" s="208" t="s">
        <v>10828</v>
      </c>
      <c r="D7322" s="208" t="s">
        <v>12934</v>
      </c>
      <c r="E7322" s="194">
        <v>1.469999984530387</v>
      </c>
      <c r="F7322" s="254"/>
      <c r="G7322" s="255"/>
      <c r="H7322" s="255"/>
      <c r="I7322" s="210">
        <v>2.3400000844594602</v>
      </c>
    </row>
    <row r="7323" spans="1:9" x14ac:dyDescent="0.25">
      <c r="A7323" s="208" t="s">
        <v>8809</v>
      </c>
      <c r="B7323" s="208" t="s">
        <v>12936</v>
      </c>
      <c r="C7323" s="208" t="s">
        <v>10828</v>
      </c>
      <c r="D7323" s="208" t="s">
        <v>12290</v>
      </c>
      <c r="E7323" s="194">
        <v>2.1635000035411731</v>
      </c>
      <c r="F7323" s="254"/>
      <c r="G7323" s="255"/>
      <c r="H7323" s="255"/>
      <c r="I7323" s="210">
        <v>0.16</v>
      </c>
    </row>
    <row r="7324" spans="1:9" x14ac:dyDescent="0.25">
      <c r="A7324" s="208" t="s">
        <v>8809</v>
      </c>
      <c r="B7324" s="208" t="s">
        <v>12939</v>
      </c>
      <c r="C7324" s="208" t="s">
        <v>10828</v>
      </c>
      <c r="D7324" s="208" t="s">
        <v>12940</v>
      </c>
      <c r="E7324" s="194">
        <v>12.639999866982381</v>
      </c>
      <c r="F7324" s="254"/>
      <c r="G7324" s="255"/>
      <c r="H7324" s="255"/>
      <c r="I7324" s="210">
        <v>383.66001292229731</v>
      </c>
    </row>
    <row r="7325" spans="1:9" x14ac:dyDescent="0.25">
      <c r="A7325" s="208" t="s">
        <v>8809</v>
      </c>
      <c r="B7325" s="208" t="s">
        <v>12942</v>
      </c>
      <c r="C7325" s="208" t="s">
        <v>10828</v>
      </c>
      <c r="D7325" s="208" t="s">
        <v>12349</v>
      </c>
      <c r="E7325" s="253">
        <v>12.676611284644981</v>
      </c>
      <c r="F7325" s="245"/>
      <c r="G7325" s="245"/>
      <c r="H7325" s="255"/>
      <c r="I7325" s="210">
        <v>57.770001942567568</v>
      </c>
    </row>
    <row r="7326" spans="1:9" x14ac:dyDescent="0.25">
      <c r="A7326" s="208" t="s">
        <v>8809</v>
      </c>
      <c r="B7326" s="208" t="s">
        <v>12944</v>
      </c>
      <c r="C7326" s="208" t="s">
        <v>10828</v>
      </c>
      <c r="D7326" s="208" t="s">
        <v>12945</v>
      </c>
      <c r="E7326" s="194">
        <v>0.22009997137490159</v>
      </c>
      <c r="F7326" s="254"/>
      <c r="G7326" s="255"/>
      <c r="H7326" s="255"/>
      <c r="I7326" s="210">
        <v>0.26</v>
      </c>
    </row>
    <row r="7327" spans="1:9" x14ac:dyDescent="0.25">
      <c r="A7327" s="208" t="s">
        <v>8809</v>
      </c>
      <c r="B7327" s="208" t="s">
        <v>12948</v>
      </c>
      <c r="C7327" s="208" t="s">
        <v>10828</v>
      </c>
      <c r="D7327" s="208" t="s">
        <v>12949</v>
      </c>
      <c r="E7327" s="194">
        <v>13.293038534143241</v>
      </c>
      <c r="F7327" s="254"/>
      <c r="G7327" s="255"/>
      <c r="H7327" s="255"/>
      <c r="I7327" s="210">
        <v>1.35000008445946</v>
      </c>
    </row>
    <row r="7328" spans="1:9" x14ac:dyDescent="0.25">
      <c r="A7328" s="208" t="s">
        <v>8809</v>
      </c>
      <c r="B7328" s="208" t="s">
        <v>12952</v>
      </c>
      <c r="C7328" s="208" t="s">
        <v>10828</v>
      </c>
      <c r="D7328" s="208" t="s">
        <v>12735</v>
      </c>
      <c r="E7328" s="253">
        <v>3.6598712585122728</v>
      </c>
      <c r="F7328" s="245"/>
      <c r="G7328" s="245"/>
      <c r="H7328" s="245"/>
      <c r="I7328" s="210">
        <v>36.340001266891903</v>
      </c>
    </row>
    <row r="7329" spans="1:9" x14ac:dyDescent="0.25">
      <c r="A7329" s="208" t="s">
        <v>8809</v>
      </c>
      <c r="B7329" s="208" t="s">
        <v>12955</v>
      </c>
      <c r="C7329" s="208" t="s">
        <v>10828</v>
      </c>
      <c r="D7329" s="208" t="s">
        <v>12956</v>
      </c>
      <c r="E7329" s="253">
        <v>0.10999999884240989</v>
      </c>
      <c r="F7329" s="245"/>
      <c r="G7329" s="245"/>
      <c r="H7329" s="245"/>
      <c r="I7329" s="210">
        <v>2.3000000844594601</v>
      </c>
    </row>
    <row r="7330" spans="1:9" x14ac:dyDescent="0.25">
      <c r="A7330" s="208" t="s">
        <v>8809</v>
      </c>
      <c r="B7330" s="208" t="s">
        <v>12958</v>
      </c>
      <c r="C7330" s="208" t="s">
        <v>10828</v>
      </c>
      <c r="D7330" s="208" t="s">
        <v>12959</v>
      </c>
      <c r="E7330" s="194">
        <v>3.967676990605872</v>
      </c>
      <c r="F7330" s="254"/>
      <c r="G7330" s="255"/>
      <c r="H7330" s="255"/>
      <c r="I7330" s="210">
        <v>316.5400107263514</v>
      </c>
    </row>
    <row r="7331" spans="1:9" x14ac:dyDescent="0.25">
      <c r="A7331" s="208" t="s">
        <v>8809</v>
      </c>
      <c r="B7331" s="208" t="s">
        <v>12962</v>
      </c>
      <c r="C7331" s="208" t="s">
        <v>10828</v>
      </c>
      <c r="D7331" s="208" t="s">
        <v>12961</v>
      </c>
      <c r="E7331" s="194">
        <v>38.617605486791838</v>
      </c>
      <c r="F7331" s="254"/>
      <c r="G7331" s="255"/>
      <c r="H7331" s="255"/>
      <c r="I7331" s="210">
        <v>51.090001689189187</v>
      </c>
    </row>
    <row r="7332" spans="1:9" x14ac:dyDescent="0.25">
      <c r="A7332" s="208" t="s">
        <v>8809</v>
      </c>
      <c r="B7332" s="208" t="s">
        <v>12964</v>
      </c>
      <c r="C7332" s="208" t="s">
        <v>10828</v>
      </c>
      <c r="D7332" s="208" t="s">
        <v>12264</v>
      </c>
      <c r="E7332" s="194">
        <v>3.6399999616942909</v>
      </c>
      <c r="F7332" s="254"/>
      <c r="G7332" s="255"/>
      <c r="H7332" s="255"/>
      <c r="I7332" s="210">
        <v>2.2100000844594589</v>
      </c>
    </row>
    <row r="7333" spans="1:9" x14ac:dyDescent="0.25">
      <c r="A7333" s="208" t="s">
        <v>8809</v>
      </c>
      <c r="B7333" s="208" t="s">
        <v>12967</v>
      </c>
      <c r="C7333" s="208" t="s">
        <v>10828</v>
      </c>
      <c r="D7333" s="208" t="s">
        <v>12968</v>
      </c>
      <c r="E7333" s="253">
        <v>9.6222466759037459</v>
      </c>
      <c r="F7333" s="245"/>
      <c r="G7333" s="245"/>
      <c r="H7333" s="245"/>
      <c r="I7333" s="210">
        <v>95.000003209459464</v>
      </c>
    </row>
    <row r="7334" spans="1:9" x14ac:dyDescent="0.25">
      <c r="A7334" s="208" t="s">
        <v>8809</v>
      </c>
      <c r="B7334" s="208" t="s">
        <v>12970</v>
      </c>
      <c r="C7334" s="208" t="s">
        <v>10828</v>
      </c>
      <c r="D7334" s="208" t="s">
        <v>12264</v>
      </c>
      <c r="E7334" s="253">
        <v>81.439999984846096</v>
      </c>
      <c r="F7334" s="245"/>
      <c r="G7334" s="245"/>
      <c r="H7334" s="245"/>
      <c r="I7334" s="210">
        <v>2.0700000844594602</v>
      </c>
    </row>
    <row r="7335" spans="1:9" x14ac:dyDescent="0.25">
      <c r="A7335" s="208" t="s">
        <v>8809</v>
      </c>
      <c r="B7335" s="208" t="s">
        <v>12972</v>
      </c>
      <c r="C7335" s="208" t="s">
        <v>10828</v>
      </c>
      <c r="D7335" s="208" t="s">
        <v>12358</v>
      </c>
      <c r="E7335" s="253">
        <v>1.84999998053144</v>
      </c>
      <c r="F7335" s="245"/>
      <c r="G7335" s="245"/>
      <c r="H7335" s="255"/>
      <c r="I7335" s="210">
        <v>0.3</v>
      </c>
    </row>
    <row r="7336" spans="1:9" x14ac:dyDescent="0.25">
      <c r="A7336" s="208" t="s">
        <v>8809</v>
      </c>
      <c r="B7336" s="208" t="s">
        <v>12975</v>
      </c>
      <c r="C7336" s="208" t="s">
        <v>10828</v>
      </c>
      <c r="D7336" s="208" t="s">
        <v>11747</v>
      </c>
      <c r="E7336" s="253">
        <v>1.654499956279927</v>
      </c>
      <c r="F7336" s="245"/>
      <c r="G7336" s="245"/>
      <c r="H7336" s="245"/>
      <c r="I7336" s="210">
        <v>21.020000675675679</v>
      </c>
    </row>
    <row r="7337" spans="1:9" x14ac:dyDescent="0.25">
      <c r="A7337" s="208" t="s">
        <v>8809</v>
      </c>
      <c r="B7337" s="208" t="s">
        <v>12977</v>
      </c>
      <c r="C7337" s="208" t="s">
        <v>10828</v>
      </c>
      <c r="D7337" s="208" t="s">
        <v>12349</v>
      </c>
      <c r="E7337" s="253">
        <v>8.9235358176949671</v>
      </c>
      <c r="F7337" s="245"/>
      <c r="G7337" s="245"/>
      <c r="H7337" s="245"/>
      <c r="I7337" s="210">
        <v>1.23</v>
      </c>
    </row>
    <row r="7338" spans="1:9" x14ac:dyDescent="0.25">
      <c r="A7338" s="208" t="s">
        <v>8809</v>
      </c>
      <c r="B7338" s="208" t="s">
        <v>12979</v>
      </c>
      <c r="C7338" s="208" t="s">
        <v>10828</v>
      </c>
      <c r="D7338" s="208" t="s">
        <v>12264</v>
      </c>
      <c r="E7338" s="253">
        <v>500.20999999779008</v>
      </c>
      <c r="F7338" s="245"/>
      <c r="G7338" s="245"/>
      <c r="H7338" s="245"/>
      <c r="I7338" s="210">
        <v>3.8500001689189189</v>
      </c>
    </row>
    <row r="7339" spans="1:9" x14ac:dyDescent="0.25">
      <c r="A7339" s="208" t="s">
        <v>8809</v>
      </c>
      <c r="B7339" s="208" t="s">
        <v>12981</v>
      </c>
      <c r="C7339" s="208" t="s">
        <v>10828</v>
      </c>
      <c r="D7339" s="208" t="s">
        <v>12264</v>
      </c>
      <c r="E7339" s="253">
        <v>6.4200000376742956</v>
      </c>
      <c r="F7339" s="245"/>
      <c r="G7339" s="245"/>
      <c r="H7339" s="255"/>
      <c r="I7339" s="210">
        <v>9.3000003378378384</v>
      </c>
    </row>
    <row r="7340" spans="1:9" x14ac:dyDescent="0.25">
      <c r="A7340" s="208" t="s">
        <v>8809</v>
      </c>
      <c r="B7340" s="208" t="s">
        <v>12983</v>
      </c>
      <c r="C7340" s="208" t="s">
        <v>10828</v>
      </c>
      <c r="D7340" s="208" t="s">
        <v>12264</v>
      </c>
      <c r="E7340" s="194">
        <v>40.99436420947788</v>
      </c>
      <c r="F7340" s="254"/>
      <c r="G7340" s="255"/>
      <c r="H7340" s="255"/>
      <c r="I7340" s="210">
        <v>75.380002533783795</v>
      </c>
    </row>
    <row r="7341" spans="1:9" x14ac:dyDescent="0.25">
      <c r="A7341" s="208" t="s">
        <v>8809</v>
      </c>
      <c r="B7341" s="208" t="s">
        <v>12986</v>
      </c>
      <c r="C7341" s="208" t="s">
        <v>10828</v>
      </c>
      <c r="D7341" s="208" t="s">
        <v>12987</v>
      </c>
      <c r="E7341" s="253">
        <v>218.8500000121021</v>
      </c>
      <c r="F7341" s="245"/>
      <c r="G7341" s="245"/>
      <c r="H7341" s="245"/>
      <c r="I7341" s="210">
        <v>15.95000050675676</v>
      </c>
    </row>
    <row r="7342" spans="1:9" x14ac:dyDescent="0.25">
      <c r="A7342" s="208" t="s">
        <v>8809</v>
      </c>
      <c r="B7342" s="208" t="s">
        <v>12990</v>
      </c>
      <c r="C7342" s="208" t="s">
        <v>10828</v>
      </c>
      <c r="D7342" s="208" t="s">
        <v>12991</v>
      </c>
      <c r="E7342" s="253">
        <v>2.0199999787424372</v>
      </c>
      <c r="F7342" s="245"/>
      <c r="G7342" s="245"/>
      <c r="H7342" s="245"/>
      <c r="I7342" s="210">
        <v>4.5700001689189191</v>
      </c>
    </row>
    <row r="7343" spans="1:9" x14ac:dyDescent="0.25">
      <c r="A7343" s="208" t="s">
        <v>8809</v>
      </c>
      <c r="B7343" s="208" t="s">
        <v>12993</v>
      </c>
      <c r="C7343" s="208" t="s">
        <v>10828</v>
      </c>
      <c r="D7343" s="208" t="s">
        <v>12994</v>
      </c>
      <c r="E7343" s="253">
        <v>2.018899952445147</v>
      </c>
      <c r="F7343" s="245"/>
      <c r="G7343" s="245"/>
      <c r="H7343" s="245"/>
      <c r="I7343" s="210">
        <v>36.610001266891892</v>
      </c>
    </row>
    <row r="7344" spans="1:9" x14ac:dyDescent="0.25">
      <c r="A7344" s="208" t="s">
        <v>8809</v>
      </c>
      <c r="B7344" s="208" t="s">
        <v>12996</v>
      </c>
      <c r="C7344" s="208" t="s">
        <v>10828</v>
      </c>
      <c r="D7344" s="208" t="s">
        <v>12997</v>
      </c>
      <c r="E7344" s="194">
        <v>2.392030177405629</v>
      </c>
      <c r="F7344" s="254"/>
      <c r="G7344" s="255"/>
      <c r="H7344" s="255"/>
      <c r="I7344" s="210">
        <v>10.110000337837841</v>
      </c>
    </row>
    <row r="7345" spans="1:9" x14ac:dyDescent="0.25">
      <c r="A7345" s="208" t="s">
        <v>8809</v>
      </c>
      <c r="B7345" s="208" t="s">
        <v>12999</v>
      </c>
      <c r="C7345" s="208" t="s">
        <v>10828</v>
      </c>
      <c r="D7345" s="208" t="s">
        <v>13000</v>
      </c>
      <c r="E7345" s="194">
        <v>7.4500000268350437</v>
      </c>
      <c r="F7345" s="254"/>
      <c r="G7345" s="255"/>
      <c r="H7345" s="255"/>
      <c r="I7345" s="210">
        <v>65.610002195945938</v>
      </c>
    </row>
    <row r="7346" spans="1:9" x14ac:dyDescent="0.25">
      <c r="A7346" s="208" t="s">
        <v>8809</v>
      </c>
      <c r="B7346" s="208" t="s">
        <v>13003</v>
      </c>
      <c r="C7346" s="208" t="s">
        <v>10828</v>
      </c>
      <c r="D7346" s="208" t="s">
        <v>13004</v>
      </c>
      <c r="E7346" s="253">
        <v>4.5799999518021588</v>
      </c>
      <c r="F7346" s="245"/>
      <c r="G7346" s="245"/>
      <c r="H7346" s="245"/>
      <c r="I7346" s="210">
        <v>29.700001013513511</v>
      </c>
    </row>
    <row r="7347" spans="1:9" x14ac:dyDescent="0.25">
      <c r="A7347" s="208" t="s">
        <v>8809</v>
      </c>
      <c r="B7347" s="208" t="s">
        <v>13007</v>
      </c>
      <c r="C7347" s="208" t="s">
        <v>10828</v>
      </c>
      <c r="D7347" s="208" t="s">
        <v>13008</v>
      </c>
      <c r="E7347" s="194">
        <v>13.679999961273349</v>
      </c>
      <c r="F7347" s="254"/>
      <c r="G7347" s="255"/>
      <c r="H7347" s="255"/>
      <c r="I7347" s="210">
        <v>142.05000481418921</v>
      </c>
    </row>
    <row r="7348" spans="1:9" x14ac:dyDescent="0.25">
      <c r="A7348" s="208" t="s">
        <v>8809</v>
      </c>
      <c r="B7348" s="208" t="s">
        <v>13010</v>
      </c>
      <c r="C7348" s="208" t="s">
        <v>10828</v>
      </c>
      <c r="D7348" s="208" t="s">
        <v>12425</v>
      </c>
      <c r="E7348" s="194">
        <v>2.1314000301878449</v>
      </c>
      <c r="F7348" s="254"/>
      <c r="G7348" s="255"/>
      <c r="H7348" s="255"/>
      <c r="I7348" s="210">
        <v>97.660003293918919</v>
      </c>
    </row>
    <row r="7349" spans="1:9" x14ac:dyDescent="0.25">
      <c r="A7349" s="208" t="s">
        <v>8809</v>
      </c>
      <c r="B7349" s="208" t="s">
        <v>13012</v>
      </c>
      <c r="C7349" s="208" t="s">
        <v>10828</v>
      </c>
      <c r="D7349" s="208" t="s">
        <v>13013</v>
      </c>
      <c r="E7349" s="253">
        <v>182.2399999764273</v>
      </c>
      <c r="F7349" s="245"/>
      <c r="G7349" s="245"/>
      <c r="H7349" s="245"/>
      <c r="I7349" s="210">
        <v>114.2700038851351</v>
      </c>
    </row>
    <row r="7350" spans="1:9" x14ac:dyDescent="0.25">
      <c r="A7350" s="208" t="s">
        <v>8809</v>
      </c>
      <c r="B7350" s="208" t="s">
        <v>13016</v>
      </c>
      <c r="C7350" s="208" t="s">
        <v>10828</v>
      </c>
      <c r="D7350" s="208" t="s">
        <v>13017</v>
      </c>
      <c r="E7350" s="194">
        <v>7.5758002885998392</v>
      </c>
      <c r="F7350" s="254"/>
      <c r="G7350" s="255"/>
      <c r="H7350" s="255"/>
      <c r="I7350" s="210">
        <v>56.040001858108113</v>
      </c>
    </row>
    <row r="7351" spans="1:9" x14ac:dyDescent="0.25">
      <c r="A7351" s="208" t="s">
        <v>8809</v>
      </c>
      <c r="B7351" s="208" t="s">
        <v>13019</v>
      </c>
      <c r="C7351" s="208" t="s">
        <v>10828</v>
      </c>
      <c r="D7351" s="208" t="s">
        <v>12906</v>
      </c>
      <c r="E7351" s="194">
        <v>6.1646999614343594</v>
      </c>
      <c r="F7351" s="254"/>
      <c r="G7351" s="255"/>
      <c r="H7351" s="255"/>
      <c r="I7351" s="210">
        <v>314.36001064189179</v>
      </c>
    </row>
    <row r="7352" spans="1:9" x14ac:dyDescent="0.25">
      <c r="A7352" s="208" t="s">
        <v>8809</v>
      </c>
      <c r="B7352" s="208" t="s">
        <v>13021</v>
      </c>
      <c r="C7352" s="208" t="s">
        <v>10828</v>
      </c>
      <c r="D7352" s="208" t="s">
        <v>13022</v>
      </c>
      <c r="E7352" s="194">
        <v>17.236495477648031</v>
      </c>
      <c r="F7352" s="254"/>
      <c r="G7352" s="255"/>
      <c r="H7352" s="255"/>
      <c r="I7352" s="210">
        <v>54.130001858108109</v>
      </c>
    </row>
    <row r="7353" spans="1:9" x14ac:dyDescent="0.25">
      <c r="A7353" s="208" t="s">
        <v>8809</v>
      </c>
      <c r="B7353" s="208" t="s">
        <v>13025</v>
      </c>
      <c r="C7353" s="208" t="s">
        <v>10828</v>
      </c>
      <c r="D7353" s="208" t="s">
        <v>13024</v>
      </c>
      <c r="E7353" s="194">
        <v>3.736499934369903</v>
      </c>
      <c r="F7353" s="254"/>
      <c r="G7353" s="255"/>
      <c r="H7353" s="255"/>
      <c r="I7353" s="210">
        <v>40.190001351351363</v>
      </c>
    </row>
    <row r="7354" spans="1:9" x14ac:dyDescent="0.25">
      <c r="A7354" s="208" t="s">
        <v>8809</v>
      </c>
      <c r="B7354" s="208" t="s">
        <v>13027</v>
      </c>
      <c r="C7354" s="208" t="s">
        <v>10828</v>
      </c>
      <c r="D7354" s="208" t="s">
        <v>13028</v>
      </c>
      <c r="E7354" s="253">
        <v>0.68799999275980006</v>
      </c>
      <c r="F7354" s="245"/>
      <c r="G7354" s="245"/>
      <c r="H7354" s="245"/>
      <c r="I7354" s="210">
        <v>29.10000101351352</v>
      </c>
    </row>
    <row r="7355" spans="1:9" x14ac:dyDescent="0.25">
      <c r="A7355" s="208" t="s">
        <v>8809</v>
      </c>
      <c r="B7355" s="208" t="s">
        <v>13031</v>
      </c>
      <c r="C7355" s="208" t="s">
        <v>10828</v>
      </c>
      <c r="D7355" s="208" t="s">
        <v>13032</v>
      </c>
      <c r="E7355" s="194">
        <v>42.944856269983092</v>
      </c>
      <c r="F7355" s="254"/>
      <c r="G7355" s="255"/>
      <c r="H7355" s="255"/>
      <c r="I7355" s="210">
        <v>30.88000101351351</v>
      </c>
    </row>
    <row r="7356" spans="1:9" x14ac:dyDescent="0.25">
      <c r="A7356" s="208" t="s">
        <v>8809</v>
      </c>
      <c r="B7356" s="208" t="s">
        <v>13034</v>
      </c>
      <c r="C7356" s="208" t="s">
        <v>10828</v>
      </c>
      <c r="D7356" s="208" t="s">
        <v>13035</v>
      </c>
      <c r="E7356" s="194">
        <v>17.25708395414803</v>
      </c>
      <c r="F7356" s="254"/>
      <c r="G7356" s="255"/>
      <c r="H7356" s="255"/>
      <c r="I7356" s="210">
        <v>5.2500001689189197</v>
      </c>
    </row>
    <row r="7357" spans="1:9" x14ac:dyDescent="0.25">
      <c r="A7357" s="208" t="s">
        <v>8809</v>
      </c>
      <c r="B7357" s="208" t="s">
        <v>13038</v>
      </c>
      <c r="C7357" s="208" t="s">
        <v>10828</v>
      </c>
      <c r="D7357" s="208" t="s">
        <v>13039</v>
      </c>
      <c r="E7357" s="194">
        <v>2.3999999747434888</v>
      </c>
      <c r="F7357" s="254"/>
      <c r="G7357" s="255"/>
      <c r="H7357" s="255"/>
      <c r="I7357" s="210">
        <v>3.9900001689189191</v>
      </c>
    </row>
    <row r="7358" spans="1:9" x14ac:dyDescent="0.25">
      <c r="A7358" s="208" t="s">
        <v>8809</v>
      </c>
      <c r="B7358" s="208" t="s">
        <v>13041</v>
      </c>
      <c r="C7358" s="208" t="s">
        <v>10828</v>
      </c>
      <c r="D7358" s="208" t="s">
        <v>13042</v>
      </c>
      <c r="E7358" s="253">
        <v>20.0499997890029</v>
      </c>
      <c r="F7358" s="245"/>
      <c r="G7358" s="245"/>
      <c r="H7358" s="245"/>
      <c r="I7358" s="210">
        <v>3.7900001689189189</v>
      </c>
    </row>
    <row r="7359" spans="1:9" x14ac:dyDescent="0.25">
      <c r="A7359" s="208" t="s">
        <v>8809</v>
      </c>
      <c r="B7359" s="208" t="s">
        <v>13047</v>
      </c>
      <c r="C7359" s="208" t="s">
        <v>10828</v>
      </c>
      <c r="D7359" s="208" t="s">
        <v>13048</v>
      </c>
      <c r="E7359" s="253"/>
      <c r="F7359" s="245"/>
      <c r="G7359" s="245"/>
      <c r="H7359" s="245"/>
      <c r="I7359" s="210">
        <v>0.05</v>
      </c>
    </row>
    <row r="7360" spans="1:9" x14ac:dyDescent="0.25">
      <c r="A7360" s="208" t="s">
        <v>8809</v>
      </c>
      <c r="B7360" s="208" t="s">
        <v>13050</v>
      </c>
      <c r="C7360" s="208" t="s">
        <v>10828</v>
      </c>
      <c r="D7360" s="208" t="s">
        <v>11747</v>
      </c>
      <c r="E7360" s="194">
        <v>3.043388549924877</v>
      </c>
      <c r="F7360" s="254"/>
      <c r="G7360" s="255"/>
      <c r="H7360" s="255"/>
      <c r="I7360" s="210">
        <v>13.3000004222973</v>
      </c>
    </row>
    <row r="7361" spans="1:9" x14ac:dyDescent="0.25">
      <c r="A7361" s="208" t="s">
        <v>8809</v>
      </c>
      <c r="B7361" s="208" t="s">
        <v>13052</v>
      </c>
      <c r="C7361" s="208" t="s">
        <v>10828</v>
      </c>
      <c r="D7361" s="208" t="s">
        <v>11747</v>
      </c>
      <c r="E7361" s="194">
        <v>39.340000006945537</v>
      </c>
      <c r="F7361" s="254"/>
      <c r="G7361" s="255"/>
      <c r="H7361" s="255"/>
      <c r="I7361" s="210">
        <v>223.2000075168919</v>
      </c>
    </row>
    <row r="7362" spans="1:9" x14ac:dyDescent="0.25">
      <c r="A7362" s="208" t="s">
        <v>8809</v>
      </c>
      <c r="B7362" s="208" t="s">
        <v>13054</v>
      </c>
      <c r="C7362" s="208" t="s">
        <v>10828</v>
      </c>
      <c r="D7362" s="208" t="s">
        <v>13055</v>
      </c>
      <c r="E7362" s="253">
        <v>6.3296000386256246</v>
      </c>
      <c r="F7362" s="245"/>
      <c r="G7362" s="245"/>
      <c r="H7362" s="245"/>
      <c r="I7362" s="210">
        <v>0.64</v>
      </c>
    </row>
    <row r="7363" spans="1:9" x14ac:dyDescent="0.25">
      <c r="A7363" s="208" t="s">
        <v>8809</v>
      </c>
      <c r="B7363" s="208" t="s">
        <v>13057</v>
      </c>
      <c r="C7363" s="208" t="s">
        <v>10828</v>
      </c>
      <c r="D7363" s="208" t="s">
        <v>13058</v>
      </c>
      <c r="E7363" s="194">
        <v>0.1199999987371744</v>
      </c>
      <c r="F7363" s="254"/>
      <c r="G7363" s="255"/>
      <c r="H7363" s="255"/>
      <c r="I7363" s="210">
        <v>0.22</v>
      </c>
    </row>
    <row r="7364" spans="1:9" x14ac:dyDescent="0.25">
      <c r="A7364" s="208" t="s">
        <v>8809</v>
      </c>
      <c r="B7364" s="208" t="s">
        <v>13060</v>
      </c>
      <c r="C7364" s="208" t="s">
        <v>10828</v>
      </c>
      <c r="D7364" s="208" t="s">
        <v>13042</v>
      </c>
      <c r="E7364" s="194">
        <v>42.944856269983092</v>
      </c>
      <c r="F7364" s="254"/>
      <c r="G7364" s="255"/>
      <c r="H7364" s="255"/>
      <c r="I7364" s="210">
        <v>2.2800000844594601</v>
      </c>
    </row>
    <row r="7365" spans="1:9" x14ac:dyDescent="0.25">
      <c r="A7365" s="208" t="s">
        <v>8809</v>
      </c>
      <c r="B7365" s="208" t="s">
        <v>13063</v>
      </c>
      <c r="C7365" s="208" t="s">
        <v>10828</v>
      </c>
      <c r="D7365" s="208" t="s">
        <v>13064</v>
      </c>
      <c r="E7365" s="253">
        <v>0.35999999621152329</v>
      </c>
      <c r="F7365" s="245"/>
      <c r="G7365" s="245"/>
      <c r="H7365" s="245"/>
      <c r="I7365" s="210">
        <v>0.8</v>
      </c>
    </row>
    <row r="7366" spans="1:9" x14ac:dyDescent="0.25">
      <c r="A7366" s="208" t="s">
        <v>8809</v>
      </c>
      <c r="B7366" s="208" t="s">
        <v>13067</v>
      </c>
      <c r="C7366" s="208" t="s">
        <v>10828</v>
      </c>
      <c r="D7366" s="208" t="s">
        <v>11750</v>
      </c>
      <c r="E7366" s="194">
        <v>12.758900049893191</v>
      </c>
      <c r="F7366" s="254"/>
      <c r="G7366" s="255"/>
      <c r="H7366" s="255"/>
      <c r="I7366" s="210">
        <v>2.7300000844594599</v>
      </c>
    </row>
    <row r="7367" spans="1:9" x14ac:dyDescent="0.25">
      <c r="A7367" s="208" t="s">
        <v>8809</v>
      </c>
      <c r="B7367" s="208" t="s">
        <v>13070</v>
      </c>
      <c r="C7367" s="208" t="s">
        <v>10828</v>
      </c>
      <c r="D7367" s="208" t="s">
        <v>12670</v>
      </c>
      <c r="E7367" s="194">
        <v>3.2381041490333691</v>
      </c>
      <c r="F7367" s="254"/>
      <c r="G7367" s="255"/>
      <c r="H7367" s="255"/>
      <c r="I7367" s="210">
        <v>27.860000929054049</v>
      </c>
    </row>
    <row r="7368" spans="1:9" x14ac:dyDescent="0.25">
      <c r="A7368" s="208" t="s">
        <v>8809</v>
      </c>
      <c r="B7368" s="208" t="s">
        <v>13072</v>
      </c>
      <c r="C7368" s="208" t="s">
        <v>10828</v>
      </c>
      <c r="D7368" s="208" t="s">
        <v>13073</v>
      </c>
      <c r="E7368" s="194">
        <v>39.430000005998423</v>
      </c>
      <c r="F7368" s="254"/>
      <c r="G7368" s="255"/>
      <c r="H7368" s="255"/>
      <c r="I7368" s="210">
        <v>1.91000008445946</v>
      </c>
    </row>
    <row r="7369" spans="1:9" x14ac:dyDescent="0.25">
      <c r="A7369" s="208" t="s">
        <v>8809</v>
      </c>
      <c r="B7369" s="208" t="s">
        <v>13074</v>
      </c>
      <c r="C7369" s="208" t="s">
        <v>10828</v>
      </c>
      <c r="D7369" s="208" t="s">
        <v>13075</v>
      </c>
      <c r="E7369" s="194">
        <v>4.1073000357032363</v>
      </c>
      <c r="F7369" s="254"/>
      <c r="G7369" s="255"/>
      <c r="H7369" s="255"/>
      <c r="I7369" s="210">
        <v>17.940000591216219</v>
      </c>
    </row>
    <row r="7370" spans="1:9" x14ac:dyDescent="0.25">
      <c r="A7370" s="208" t="s">
        <v>8809</v>
      </c>
      <c r="B7370" s="208" t="s">
        <v>13076</v>
      </c>
      <c r="C7370" s="208" t="s">
        <v>10828</v>
      </c>
      <c r="D7370" s="208" t="s">
        <v>12733</v>
      </c>
      <c r="E7370" s="194">
        <v>43.639999961694294</v>
      </c>
      <c r="F7370" s="254"/>
      <c r="G7370" s="255"/>
      <c r="H7370" s="255"/>
      <c r="I7370" s="210">
        <v>468.06001579391892</v>
      </c>
    </row>
    <row r="7371" spans="1:9" x14ac:dyDescent="0.25">
      <c r="A7371" s="208" t="s">
        <v>8809</v>
      </c>
      <c r="B7371" s="208" t="s">
        <v>13079</v>
      </c>
      <c r="C7371" s="208" t="s">
        <v>10828</v>
      </c>
      <c r="D7371" s="208" t="s">
        <v>13080</v>
      </c>
      <c r="E7371" s="194">
        <v>3.559642161961146</v>
      </c>
      <c r="F7371" s="254"/>
      <c r="G7371" s="255"/>
      <c r="H7371" s="255"/>
      <c r="I7371" s="210">
        <v>2.85000008445946</v>
      </c>
    </row>
    <row r="7372" spans="1:9" x14ac:dyDescent="0.25">
      <c r="A7372" s="208" t="s">
        <v>8809</v>
      </c>
      <c r="B7372" s="208" t="s">
        <v>13082</v>
      </c>
      <c r="C7372" s="208" t="s">
        <v>10828</v>
      </c>
      <c r="D7372" s="208" t="s">
        <v>13083</v>
      </c>
      <c r="E7372" s="253">
        <v>0.49999999473822693</v>
      </c>
      <c r="F7372" s="245"/>
      <c r="G7372" s="245"/>
      <c r="H7372" s="245"/>
      <c r="I7372" s="210">
        <v>22.29000076013514</v>
      </c>
    </row>
    <row r="7373" spans="1:9" x14ac:dyDescent="0.25">
      <c r="A7373" s="208" t="s">
        <v>8809</v>
      </c>
      <c r="B7373" s="208" t="s">
        <v>13085</v>
      </c>
      <c r="C7373" s="208" t="s">
        <v>10828</v>
      </c>
      <c r="D7373" s="208" t="s">
        <v>13086</v>
      </c>
      <c r="E7373" s="253">
        <v>0.5999999936858722</v>
      </c>
      <c r="F7373" s="245"/>
      <c r="G7373" s="245"/>
      <c r="H7373" s="245"/>
      <c r="I7373" s="210">
        <v>4.3000001689189187</v>
      </c>
    </row>
    <row r="7374" spans="1:9" x14ac:dyDescent="0.25">
      <c r="A7374" s="208" t="s">
        <v>8809</v>
      </c>
      <c r="B7374" s="208" t="s">
        <v>13087</v>
      </c>
      <c r="C7374" s="208" t="s">
        <v>10828</v>
      </c>
      <c r="D7374" s="208" t="s">
        <v>13086</v>
      </c>
      <c r="E7374" s="194">
        <v>19.310000007261252</v>
      </c>
      <c r="F7374" s="254"/>
      <c r="G7374" s="255"/>
      <c r="H7374" s="255"/>
      <c r="I7374" s="210">
        <v>5.28000016891892</v>
      </c>
    </row>
    <row r="7375" spans="1:9" x14ac:dyDescent="0.25">
      <c r="A7375" s="208" t="s">
        <v>8809</v>
      </c>
      <c r="B7375" s="208" t="s">
        <v>13088</v>
      </c>
      <c r="C7375" s="208" t="s">
        <v>10828</v>
      </c>
      <c r="D7375" s="208" t="s">
        <v>13089</v>
      </c>
      <c r="E7375" s="253">
        <v>3.55791682654126</v>
      </c>
      <c r="F7375" s="245"/>
      <c r="G7375" s="245"/>
      <c r="H7375" s="255"/>
      <c r="I7375" s="210">
        <v>1.63000008445946</v>
      </c>
    </row>
    <row r="7376" spans="1:9" x14ac:dyDescent="0.25">
      <c r="A7376" s="208" t="s">
        <v>8809</v>
      </c>
      <c r="B7376" s="208" t="s">
        <v>13091</v>
      </c>
      <c r="C7376" s="208" t="s">
        <v>10828</v>
      </c>
      <c r="D7376" s="208" t="s">
        <v>13092</v>
      </c>
      <c r="E7376" s="194">
        <v>3.55791682654126</v>
      </c>
      <c r="F7376" s="254"/>
      <c r="G7376" s="255"/>
      <c r="H7376" s="255"/>
      <c r="I7376" s="210">
        <v>32.970001097972983</v>
      </c>
    </row>
    <row r="7377" spans="1:9" x14ac:dyDescent="0.25">
      <c r="A7377" s="208" t="s">
        <v>8809</v>
      </c>
      <c r="B7377" s="208" t="s">
        <v>13094</v>
      </c>
      <c r="C7377" s="208" t="s">
        <v>10828</v>
      </c>
      <c r="D7377" s="208" t="s">
        <v>12264</v>
      </c>
      <c r="E7377" s="194">
        <v>3.55791682654126</v>
      </c>
      <c r="F7377" s="254"/>
      <c r="G7377" s="255"/>
      <c r="H7377" s="255"/>
      <c r="I7377" s="210">
        <v>1.69000008445946</v>
      </c>
    </row>
    <row r="7378" spans="1:9" x14ac:dyDescent="0.25">
      <c r="A7378" s="208" t="s">
        <v>8809</v>
      </c>
      <c r="B7378" s="208" t="s">
        <v>13097</v>
      </c>
      <c r="C7378" s="208" t="s">
        <v>10828</v>
      </c>
      <c r="D7378" s="208" t="s">
        <v>12264</v>
      </c>
      <c r="E7378" s="253">
        <v>0.46999999505393331</v>
      </c>
      <c r="F7378" s="245"/>
      <c r="G7378" s="245"/>
      <c r="H7378" s="245"/>
      <c r="I7378" s="210">
        <v>12.8900004222973</v>
      </c>
    </row>
    <row r="7379" spans="1:9" x14ac:dyDescent="0.25">
      <c r="A7379" s="208" t="s">
        <v>8809</v>
      </c>
      <c r="B7379" s="208" t="s">
        <v>13098</v>
      </c>
      <c r="C7379" s="208" t="s">
        <v>10828</v>
      </c>
      <c r="D7379" s="208" t="s">
        <v>13099</v>
      </c>
      <c r="E7379" s="194">
        <v>42.842788288947247</v>
      </c>
      <c r="F7379" s="254"/>
      <c r="G7379" s="255"/>
      <c r="H7379" s="255"/>
      <c r="I7379" s="210">
        <v>53.890001858108107</v>
      </c>
    </row>
    <row r="7380" spans="1:9" x14ac:dyDescent="0.25">
      <c r="A7380" s="208" t="s">
        <v>8809</v>
      </c>
      <c r="B7380" s="208" t="s">
        <v>13100</v>
      </c>
      <c r="C7380" s="208" t="s">
        <v>10828</v>
      </c>
      <c r="D7380" s="208" t="s">
        <v>13101</v>
      </c>
      <c r="E7380" s="253">
        <v>188.89000001168111</v>
      </c>
      <c r="F7380" s="245"/>
      <c r="G7380" s="245"/>
      <c r="H7380" s="245"/>
      <c r="I7380" s="210">
        <v>198.74000667229731</v>
      </c>
    </row>
    <row r="7381" spans="1:9" x14ac:dyDescent="0.25">
      <c r="A7381" s="208" t="s">
        <v>8809</v>
      </c>
      <c r="B7381" s="208" t="s">
        <v>13103</v>
      </c>
      <c r="C7381" s="208" t="s">
        <v>10828</v>
      </c>
      <c r="D7381" s="208" t="s">
        <v>12775</v>
      </c>
      <c r="E7381" s="194">
        <v>3.89506136390359</v>
      </c>
      <c r="F7381" s="254"/>
      <c r="G7381" s="255"/>
      <c r="H7381" s="255"/>
      <c r="I7381" s="210">
        <v>0.47</v>
      </c>
    </row>
    <row r="7382" spans="1:9" x14ac:dyDescent="0.25">
      <c r="A7382" s="208" t="s">
        <v>8809</v>
      </c>
      <c r="B7382" s="208" t="s">
        <v>13106</v>
      </c>
      <c r="C7382" s="208" t="s">
        <v>10828</v>
      </c>
      <c r="D7382" s="208" t="s">
        <v>12492</v>
      </c>
      <c r="E7382" s="253">
        <v>473.83999995958959</v>
      </c>
      <c r="F7382" s="245"/>
      <c r="G7382" s="245"/>
      <c r="H7382" s="255"/>
      <c r="I7382" s="210">
        <v>169.96000574324319</v>
      </c>
    </row>
    <row r="7383" spans="1:9" x14ac:dyDescent="0.25">
      <c r="A7383" s="208" t="s">
        <v>8809</v>
      </c>
      <c r="B7383" s="208" t="s">
        <v>13108</v>
      </c>
      <c r="C7383" s="208" t="s">
        <v>10828</v>
      </c>
      <c r="D7383" s="208" t="s">
        <v>13109</v>
      </c>
      <c r="E7383" s="253">
        <v>16.576299957102869</v>
      </c>
      <c r="F7383" s="245"/>
      <c r="G7383" s="245"/>
      <c r="H7383" s="245"/>
      <c r="I7383" s="210">
        <v>6.8800002533783786</v>
      </c>
    </row>
    <row r="7384" spans="1:9" x14ac:dyDescent="0.25">
      <c r="A7384" s="208" t="s">
        <v>8809</v>
      </c>
      <c r="B7384" s="208" t="s">
        <v>13110</v>
      </c>
      <c r="C7384" s="208" t="s">
        <v>10828</v>
      </c>
      <c r="D7384" s="208" t="s">
        <v>13111</v>
      </c>
      <c r="E7384" s="253">
        <v>0.16430002457984719</v>
      </c>
      <c r="F7384" s="245"/>
      <c r="G7384" s="245"/>
      <c r="H7384" s="255"/>
      <c r="I7384" s="210">
        <v>64.490002195945948</v>
      </c>
    </row>
    <row r="7385" spans="1:9" x14ac:dyDescent="0.25">
      <c r="A7385" s="208" t="s">
        <v>8809</v>
      </c>
      <c r="B7385" s="208" t="s">
        <v>13112</v>
      </c>
      <c r="C7385" s="208" t="s">
        <v>10828</v>
      </c>
      <c r="D7385" s="208" t="s">
        <v>13111</v>
      </c>
      <c r="E7385" s="253">
        <v>487.79000002325711</v>
      </c>
      <c r="F7385" s="245"/>
      <c r="G7385" s="245"/>
      <c r="H7385" s="245"/>
      <c r="I7385" s="210">
        <v>57.610001942567571</v>
      </c>
    </row>
    <row r="7386" spans="1:9" x14ac:dyDescent="0.25">
      <c r="A7386" s="208" t="s">
        <v>8809</v>
      </c>
      <c r="B7386" s="208" t="s">
        <v>13114</v>
      </c>
      <c r="C7386" s="208" t="s">
        <v>10828</v>
      </c>
      <c r="D7386" s="208" t="s">
        <v>12794</v>
      </c>
      <c r="E7386" s="194">
        <v>6.2499999342278354</v>
      </c>
      <c r="F7386" s="254"/>
      <c r="G7386" s="255"/>
      <c r="H7386" s="255"/>
      <c r="I7386" s="210">
        <v>4212.9101423141892</v>
      </c>
    </row>
    <row r="7387" spans="1:9" x14ac:dyDescent="0.25">
      <c r="A7387" s="208" t="s">
        <v>8809</v>
      </c>
      <c r="B7387" s="208" t="s">
        <v>13115</v>
      </c>
      <c r="C7387" s="208" t="s">
        <v>10828</v>
      </c>
      <c r="D7387" s="208" t="s">
        <v>12290</v>
      </c>
      <c r="E7387" s="194">
        <v>1.689011084567102</v>
      </c>
      <c r="F7387" s="254"/>
      <c r="G7387" s="255"/>
      <c r="H7387" s="255"/>
      <c r="I7387" s="210">
        <v>0.12</v>
      </c>
    </row>
    <row r="7388" spans="1:9" x14ac:dyDescent="0.25">
      <c r="A7388" s="208" t="s">
        <v>8809</v>
      </c>
      <c r="B7388" s="208" t="s">
        <v>13116</v>
      </c>
      <c r="C7388" s="208" t="s">
        <v>10828</v>
      </c>
      <c r="D7388" s="208" t="s">
        <v>13117</v>
      </c>
      <c r="E7388" s="194">
        <v>49.840000001683769</v>
      </c>
      <c r="F7388" s="254"/>
      <c r="G7388" s="255"/>
      <c r="H7388" s="255"/>
      <c r="I7388" s="210">
        <v>257.49000869932428</v>
      </c>
    </row>
    <row r="7389" spans="1:9" x14ac:dyDescent="0.25">
      <c r="A7389" s="208" t="s">
        <v>8809</v>
      </c>
      <c r="B7389" s="208" t="s">
        <v>13118</v>
      </c>
      <c r="C7389" s="208" t="s">
        <v>10828</v>
      </c>
      <c r="D7389" s="208" t="s">
        <v>13119</v>
      </c>
      <c r="E7389" s="253">
        <v>101.2099999872665</v>
      </c>
      <c r="F7389" s="245"/>
      <c r="G7389" s="245"/>
      <c r="H7389" s="245"/>
      <c r="I7389" s="210">
        <v>181.77000616554051</v>
      </c>
    </row>
    <row r="7390" spans="1:9" x14ac:dyDescent="0.25">
      <c r="A7390" s="208" t="s">
        <v>8809</v>
      </c>
      <c r="B7390" s="208" t="s">
        <v>13120</v>
      </c>
      <c r="C7390" s="208" t="s">
        <v>10828</v>
      </c>
      <c r="D7390" s="208" t="s">
        <v>13121</v>
      </c>
      <c r="E7390" s="194">
        <v>2.669999971902131</v>
      </c>
      <c r="F7390" s="254"/>
      <c r="G7390" s="255"/>
      <c r="H7390" s="255"/>
      <c r="I7390" s="210">
        <v>0.91</v>
      </c>
    </row>
    <row r="7391" spans="1:9" x14ac:dyDescent="0.25">
      <c r="A7391" s="208" t="s">
        <v>8809</v>
      </c>
      <c r="B7391" s="208" t="s">
        <v>13122</v>
      </c>
      <c r="C7391" s="208" t="s">
        <v>10828</v>
      </c>
      <c r="D7391" s="208" t="s">
        <v>12551</v>
      </c>
      <c r="E7391" s="194">
        <v>9.4900000053670102</v>
      </c>
      <c r="F7391" s="254"/>
      <c r="G7391" s="255"/>
      <c r="H7391" s="255"/>
      <c r="I7391" s="210">
        <v>365.27001233108109</v>
      </c>
    </row>
    <row r="7392" spans="1:9" x14ac:dyDescent="0.25">
      <c r="A7392" s="208" t="s">
        <v>8809</v>
      </c>
      <c r="B7392" s="208" t="s">
        <v>13123</v>
      </c>
      <c r="C7392" s="208" t="s">
        <v>10828</v>
      </c>
      <c r="D7392" s="208" t="s">
        <v>13058</v>
      </c>
      <c r="E7392" s="253">
        <v>44.969999526756133</v>
      </c>
      <c r="F7392" s="245"/>
      <c r="G7392" s="245"/>
      <c r="H7392" s="245"/>
      <c r="I7392" s="210">
        <v>0.12</v>
      </c>
    </row>
    <row r="7393" spans="1:9" x14ac:dyDescent="0.25">
      <c r="A7393" s="208" t="s">
        <v>8809</v>
      </c>
      <c r="B7393" s="208" t="s">
        <v>13124</v>
      </c>
      <c r="C7393" s="208" t="s">
        <v>10828</v>
      </c>
      <c r="D7393" s="208" t="s">
        <v>13125</v>
      </c>
      <c r="E7393" s="253">
        <v>0.25289997102972928</v>
      </c>
      <c r="F7393" s="245"/>
      <c r="G7393" s="245"/>
      <c r="H7393" s="245"/>
      <c r="I7393" s="210">
        <v>1.01</v>
      </c>
    </row>
    <row r="7394" spans="1:9" x14ac:dyDescent="0.25">
      <c r="A7394" s="208" t="s">
        <v>8809</v>
      </c>
      <c r="B7394" s="208" t="s">
        <v>13128</v>
      </c>
      <c r="C7394" s="208" t="s">
        <v>10828</v>
      </c>
      <c r="D7394" s="208" t="s">
        <v>12694</v>
      </c>
      <c r="E7394" s="253">
        <v>0.34999999631675882</v>
      </c>
      <c r="F7394" s="245"/>
      <c r="G7394" s="245"/>
      <c r="H7394" s="245"/>
      <c r="I7394" s="210">
        <v>4.0900001689189187</v>
      </c>
    </row>
    <row r="7395" spans="1:9" x14ac:dyDescent="0.25">
      <c r="A7395" s="208" t="s">
        <v>8809</v>
      </c>
      <c r="B7395" s="208" t="s">
        <v>13129</v>
      </c>
      <c r="C7395" s="208" t="s">
        <v>10828</v>
      </c>
      <c r="D7395" s="208" t="s">
        <v>12694</v>
      </c>
      <c r="E7395" s="194">
        <v>13.579999962325701</v>
      </c>
      <c r="F7395" s="254"/>
      <c r="G7395" s="255"/>
      <c r="H7395" s="255"/>
      <c r="I7395" s="210">
        <v>3.35000008445946</v>
      </c>
    </row>
    <row r="7396" spans="1:9" x14ac:dyDescent="0.25">
      <c r="A7396" s="208" t="s">
        <v>8809</v>
      </c>
      <c r="B7396" s="208" t="s">
        <v>13131</v>
      </c>
      <c r="C7396" s="208" t="s">
        <v>10828</v>
      </c>
      <c r="D7396" s="208" t="s">
        <v>12670</v>
      </c>
      <c r="E7396" s="253">
        <v>6.2400000395685344</v>
      </c>
      <c r="F7396" s="245"/>
      <c r="G7396" s="245"/>
      <c r="H7396" s="245"/>
      <c r="I7396" s="210">
        <v>26.780000929054051</v>
      </c>
    </row>
    <row r="7397" spans="1:9" x14ac:dyDescent="0.25">
      <c r="A7397" s="208" t="s">
        <v>8809</v>
      </c>
      <c r="B7397" s="208" t="s">
        <v>13132</v>
      </c>
      <c r="C7397" s="208" t="s">
        <v>10828</v>
      </c>
      <c r="D7397" s="208" t="s">
        <v>13133</v>
      </c>
      <c r="E7397" s="253">
        <v>2.4499999742173122</v>
      </c>
      <c r="F7397" s="245"/>
      <c r="G7397" s="245"/>
      <c r="H7397" s="245"/>
      <c r="I7397" s="210">
        <v>120.1400040540541</v>
      </c>
    </row>
    <row r="7398" spans="1:9" x14ac:dyDescent="0.25">
      <c r="A7398" s="208" t="s">
        <v>8809</v>
      </c>
      <c r="B7398" s="208" t="s">
        <v>13134</v>
      </c>
      <c r="C7398" s="208" t="s">
        <v>10828</v>
      </c>
      <c r="D7398" s="208" t="s">
        <v>12931</v>
      </c>
      <c r="E7398" s="194">
        <v>38.840000012207319</v>
      </c>
      <c r="F7398" s="254"/>
      <c r="G7398" s="255"/>
      <c r="H7398" s="255"/>
      <c r="I7398" s="210">
        <v>2.020000084459459</v>
      </c>
    </row>
    <row r="7399" spans="1:9" x14ac:dyDescent="0.25">
      <c r="A7399" s="208" t="s">
        <v>8809</v>
      </c>
      <c r="B7399" s="208" t="s">
        <v>13137</v>
      </c>
      <c r="C7399" s="208" t="s">
        <v>10828</v>
      </c>
      <c r="D7399" s="208" t="s">
        <v>12563</v>
      </c>
      <c r="E7399" s="253">
        <v>0.69609996636569349</v>
      </c>
      <c r="F7399" s="245"/>
      <c r="G7399" s="245"/>
      <c r="H7399" s="255"/>
      <c r="I7399" s="210">
        <v>7.1400002533783784</v>
      </c>
    </row>
    <row r="7400" spans="1:9" x14ac:dyDescent="0.25">
      <c r="A7400" s="208" t="s">
        <v>8809</v>
      </c>
      <c r="B7400" s="208" t="s">
        <v>13139</v>
      </c>
      <c r="C7400" s="208" t="s">
        <v>10828</v>
      </c>
      <c r="D7400" s="208" t="s">
        <v>13140</v>
      </c>
      <c r="E7400" s="194">
        <v>7.9999999158116286E-2</v>
      </c>
      <c r="F7400" s="254"/>
      <c r="G7400" s="255"/>
      <c r="H7400" s="255"/>
      <c r="I7400" s="210">
        <v>1.22</v>
      </c>
    </row>
    <row r="7401" spans="1:9" x14ac:dyDescent="0.25">
      <c r="A7401" s="208" t="s">
        <v>8809</v>
      </c>
      <c r="B7401" s="208" t="s">
        <v>13142</v>
      </c>
      <c r="C7401" s="208" t="s">
        <v>10828</v>
      </c>
      <c r="D7401" s="208" t="s">
        <v>12338</v>
      </c>
      <c r="E7401" s="253">
        <v>0.10999999884240989</v>
      </c>
      <c r="F7401" s="245"/>
      <c r="G7401" s="245"/>
      <c r="H7401" s="245"/>
      <c r="I7401" s="210">
        <v>0.12</v>
      </c>
    </row>
    <row r="7402" spans="1:9" x14ac:dyDescent="0.25">
      <c r="A7402" s="208" t="s">
        <v>8809</v>
      </c>
      <c r="B7402" s="208" t="s">
        <v>13143</v>
      </c>
      <c r="C7402" s="208" t="s">
        <v>10828</v>
      </c>
      <c r="D7402" s="208" t="s">
        <v>12338</v>
      </c>
      <c r="E7402" s="194">
        <v>3.5034990423204522</v>
      </c>
      <c r="F7402" s="254"/>
      <c r="G7402" s="255"/>
      <c r="H7402" s="255"/>
      <c r="I7402" s="210">
        <v>0.14000000000000001</v>
      </c>
    </row>
    <row r="7403" spans="1:9" x14ac:dyDescent="0.25">
      <c r="A7403" s="208" t="s">
        <v>8809</v>
      </c>
      <c r="B7403" s="208" t="s">
        <v>13144</v>
      </c>
      <c r="C7403" s="208" t="s">
        <v>10828</v>
      </c>
      <c r="D7403" s="208" t="s">
        <v>12862</v>
      </c>
      <c r="E7403" s="253">
        <v>3.189999966429887</v>
      </c>
      <c r="F7403" s="245"/>
      <c r="G7403" s="245"/>
      <c r="H7403" s="245"/>
      <c r="I7403" s="210">
        <v>0.13</v>
      </c>
    </row>
    <row r="7404" spans="1:9" x14ac:dyDescent="0.25">
      <c r="A7404" s="208" t="s">
        <v>8809</v>
      </c>
      <c r="B7404" s="208" t="s">
        <v>13146</v>
      </c>
      <c r="C7404" s="208" t="s">
        <v>10828</v>
      </c>
      <c r="D7404" s="208" t="s">
        <v>12862</v>
      </c>
      <c r="E7404" s="253">
        <v>1.296899960043147</v>
      </c>
      <c r="F7404" s="245"/>
      <c r="G7404" s="245"/>
      <c r="H7404" s="245"/>
      <c r="I7404" s="210">
        <v>0.04</v>
      </c>
    </row>
    <row r="7405" spans="1:9" x14ac:dyDescent="0.25">
      <c r="A7405" s="208" t="s">
        <v>8809</v>
      </c>
      <c r="B7405" s="208" t="s">
        <v>13148</v>
      </c>
      <c r="C7405" s="208" t="s">
        <v>10828</v>
      </c>
      <c r="D7405" s="208" t="s">
        <v>12862</v>
      </c>
      <c r="E7405" s="194">
        <v>38.769999592002108</v>
      </c>
      <c r="F7405" s="254"/>
      <c r="G7405" s="255"/>
      <c r="H7405" s="255"/>
      <c r="I7405" s="210">
        <v>0.18</v>
      </c>
    </row>
    <row r="7406" spans="1:9" x14ac:dyDescent="0.25">
      <c r="A7406" s="208" t="s">
        <v>8809</v>
      </c>
      <c r="B7406" s="208" t="s">
        <v>13150</v>
      </c>
      <c r="C7406" s="208" t="s">
        <v>10828</v>
      </c>
      <c r="D7406" s="208" t="s">
        <v>12338</v>
      </c>
      <c r="E7406" s="194">
        <v>38.769999592002108</v>
      </c>
      <c r="F7406" s="254"/>
      <c r="G7406" s="255"/>
      <c r="H7406" s="255"/>
      <c r="I7406" s="210">
        <v>0.11</v>
      </c>
    </row>
    <row r="7407" spans="1:9" x14ac:dyDescent="0.25">
      <c r="A7407" s="208" t="s">
        <v>8809</v>
      </c>
      <c r="B7407" s="208" t="s">
        <v>13151</v>
      </c>
      <c r="C7407" s="208" t="s">
        <v>10828</v>
      </c>
      <c r="D7407" s="208" t="s">
        <v>12862</v>
      </c>
      <c r="E7407" s="194">
        <v>42.969999547803219</v>
      </c>
      <c r="F7407" s="254"/>
      <c r="G7407" s="255"/>
      <c r="H7407" s="255"/>
      <c r="I7407" s="210">
        <v>0.11</v>
      </c>
    </row>
    <row r="7408" spans="1:9" x14ac:dyDescent="0.25">
      <c r="A7408" s="208" t="s">
        <v>8809</v>
      </c>
      <c r="B7408" s="208" t="s">
        <v>13152</v>
      </c>
      <c r="C7408" s="208" t="s">
        <v>10828</v>
      </c>
      <c r="D7408" s="208" t="s">
        <v>13153</v>
      </c>
      <c r="E7408" s="253">
        <v>0.19999999789529069</v>
      </c>
      <c r="F7408" s="245"/>
      <c r="G7408" s="245"/>
      <c r="H7408" s="245"/>
      <c r="I7408" s="210">
        <v>0.23</v>
      </c>
    </row>
    <row r="7409" spans="1:9" x14ac:dyDescent="0.25">
      <c r="A7409" s="208" t="s">
        <v>8809</v>
      </c>
      <c r="B7409" s="208" t="s">
        <v>13155</v>
      </c>
      <c r="C7409" s="208" t="s">
        <v>10828</v>
      </c>
      <c r="D7409" s="208" t="s">
        <v>12862</v>
      </c>
      <c r="E7409" s="194">
        <v>0.20950002410418289</v>
      </c>
      <c r="F7409" s="254"/>
      <c r="G7409" s="255"/>
      <c r="H7409" s="255"/>
      <c r="I7409" s="210">
        <v>0.47</v>
      </c>
    </row>
    <row r="7410" spans="1:9" x14ac:dyDescent="0.25">
      <c r="A7410" s="208" t="s">
        <v>8809</v>
      </c>
      <c r="B7410" s="208" t="s">
        <v>13157</v>
      </c>
      <c r="C7410" s="208" t="s">
        <v>10828</v>
      </c>
      <c r="D7410" s="208" t="s">
        <v>12862</v>
      </c>
      <c r="E7410" s="253">
        <v>1.1479999879189691</v>
      </c>
      <c r="F7410" s="245"/>
      <c r="G7410" s="245"/>
      <c r="H7410" s="245"/>
      <c r="I7410" s="210">
        <v>0.14000000000000001</v>
      </c>
    </row>
    <row r="7411" spans="1:9" x14ac:dyDescent="0.25">
      <c r="A7411" s="208" t="s">
        <v>8809</v>
      </c>
      <c r="B7411" s="208" t="s">
        <v>13159</v>
      </c>
      <c r="C7411" s="208" t="s">
        <v>10828</v>
      </c>
      <c r="D7411" s="208" t="s">
        <v>12264</v>
      </c>
      <c r="E7411" s="253">
        <v>0.47999999494869777</v>
      </c>
      <c r="F7411" s="245"/>
      <c r="G7411" s="245"/>
      <c r="H7411" s="245"/>
      <c r="I7411" s="210">
        <v>12.1500004222973</v>
      </c>
    </row>
    <row r="7412" spans="1:9" x14ac:dyDescent="0.25">
      <c r="A7412" s="208" t="s">
        <v>8809</v>
      </c>
      <c r="B7412" s="208" t="s">
        <v>13160</v>
      </c>
      <c r="C7412" s="208" t="s">
        <v>10828</v>
      </c>
      <c r="D7412" s="208" t="s">
        <v>13161</v>
      </c>
      <c r="E7412" s="253">
        <v>4.8899999485398586</v>
      </c>
      <c r="F7412" s="245"/>
      <c r="G7412" s="245"/>
      <c r="H7412" s="245"/>
      <c r="I7412" s="210">
        <v>19.040000675675671</v>
      </c>
    </row>
    <row r="7413" spans="1:9" x14ac:dyDescent="0.25">
      <c r="A7413" s="208" t="s">
        <v>8809</v>
      </c>
      <c r="B7413" s="208" t="s">
        <v>13162</v>
      </c>
      <c r="C7413" s="208" t="s">
        <v>10828</v>
      </c>
      <c r="D7413" s="208" t="s">
        <v>12264</v>
      </c>
      <c r="E7413" s="194">
        <v>1.829199980750329</v>
      </c>
      <c r="F7413" s="254"/>
      <c r="G7413" s="255"/>
      <c r="H7413" s="255"/>
      <c r="I7413" s="210">
        <v>60.350002027027031</v>
      </c>
    </row>
    <row r="7414" spans="1:9" x14ac:dyDescent="0.25">
      <c r="A7414" s="208" t="s">
        <v>8809</v>
      </c>
      <c r="B7414" s="208" t="s">
        <v>13163</v>
      </c>
      <c r="C7414" s="208" t="s">
        <v>10828</v>
      </c>
      <c r="D7414" s="208" t="s">
        <v>12597</v>
      </c>
      <c r="E7414" s="194">
        <v>7.9453480879205669</v>
      </c>
      <c r="F7414" s="254"/>
      <c r="G7414" s="255"/>
      <c r="H7414" s="255"/>
      <c r="I7414" s="210">
        <v>3.7100000844594598</v>
      </c>
    </row>
    <row r="7415" spans="1:9" x14ac:dyDescent="0.25">
      <c r="A7415" s="208" t="s">
        <v>8809</v>
      </c>
      <c r="B7415" s="208" t="s">
        <v>13164</v>
      </c>
      <c r="C7415" s="208" t="s">
        <v>10828</v>
      </c>
      <c r="D7415" s="208" t="s">
        <v>12597</v>
      </c>
      <c r="E7415" s="253">
        <v>2.5299999733754279</v>
      </c>
      <c r="F7415" s="245"/>
      <c r="G7415" s="245"/>
      <c r="H7415" s="255"/>
      <c r="I7415" s="210">
        <v>3.2200000844594601</v>
      </c>
    </row>
    <row r="7416" spans="1:9" x14ac:dyDescent="0.25">
      <c r="A7416" s="208" t="s">
        <v>8809</v>
      </c>
      <c r="B7416" s="208" t="s">
        <v>13165</v>
      </c>
      <c r="C7416" s="208" t="s">
        <v>10828</v>
      </c>
      <c r="D7416" s="208" t="s">
        <v>12338</v>
      </c>
      <c r="E7416" s="253">
        <v>43.809170809690393</v>
      </c>
      <c r="F7416" s="245"/>
      <c r="G7416" s="245"/>
      <c r="H7416" s="245"/>
      <c r="I7416" s="210">
        <v>4.7500001689189189</v>
      </c>
    </row>
    <row r="7417" spans="1:9" x14ac:dyDescent="0.25">
      <c r="A7417" s="208" t="s">
        <v>8809</v>
      </c>
      <c r="B7417" s="208" t="s">
        <v>13166</v>
      </c>
      <c r="C7417" s="208" t="s">
        <v>10828</v>
      </c>
      <c r="D7417" s="208" t="s">
        <v>11774</v>
      </c>
      <c r="E7417" s="194">
        <v>42.969999547803219</v>
      </c>
      <c r="F7417" s="254"/>
      <c r="G7417" s="255"/>
      <c r="H7417" s="255"/>
      <c r="I7417" s="210">
        <v>3237.1301093749998</v>
      </c>
    </row>
    <row r="7418" spans="1:9" x14ac:dyDescent="0.25">
      <c r="A7418" s="208" t="s">
        <v>8809</v>
      </c>
      <c r="B7418" s="208" t="s">
        <v>2913</v>
      </c>
      <c r="C7418" s="208" t="s">
        <v>10828</v>
      </c>
      <c r="D7418" s="208" t="s">
        <v>13167</v>
      </c>
      <c r="E7418" s="253">
        <v>4.8945434896654199</v>
      </c>
      <c r="F7418" s="245"/>
      <c r="G7418" s="245"/>
      <c r="H7418" s="245"/>
      <c r="I7418" s="210">
        <v>7.0000000000000007E-2</v>
      </c>
    </row>
    <row r="7419" spans="1:9" x14ac:dyDescent="0.25">
      <c r="A7419" s="208" t="s">
        <v>8809</v>
      </c>
      <c r="B7419" s="208" t="s">
        <v>13168</v>
      </c>
      <c r="C7419" s="208" t="s">
        <v>10828</v>
      </c>
      <c r="D7419" s="208" t="s">
        <v>13167</v>
      </c>
      <c r="E7419" s="194">
        <v>4.4599999530649832</v>
      </c>
      <c r="F7419" s="254"/>
      <c r="G7419" s="255"/>
      <c r="H7419" s="255"/>
      <c r="I7419" s="210">
        <v>0.02</v>
      </c>
    </row>
    <row r="7420" spans="1:9" x14ac:dyDescent="0.25">
      <c r="A7420" s="208" t="s">
        <v>8809</v>
      </c>
      <c r="B7420" s="208" t="s">
        <v>13169</v>
      </c>
      <c r="C7420" s="208" t="s">
        <v>10828</v>
      </c>
      <c r="D7420" s="208" t="s">
        <v>13170</v>
      </c>
      <c r="E7420" s="253">
        <v>1.9299999796895559</v>
      </c>
      <c r="F7420" s="245"/>
      <c r="G7420" s="245"/>
      <c r="H7420" s="255"/>
      <c r="I7420" s="210">
        <v>15.95000050675676</v>
      </c>
    </row>
    <row r="7421" spans="1:9" x14ac:dyDescent="0.25">
      <c r="A7421" s="208" t="s">
        <v>8809</v>
      </c>
      <c r="B7421" s="208" t="s">
        <v>13171</v>
      </c>
      <c r="C7421" s="208" t="s">
        <v>10828</v>
      </c>
      <c r="D7421" s="208" t="s">
        <v>13172</v>
      </c>
      <c r="E7421" s="194">
        <v>38.979999589792158</v>
      </c>
      <c r="F7421" s="254"/>
      <c r="G7421" s="255"/>
      <c r="H7421" s="255"/>
      <c r="I7421" s="210">
        <v>285.92000962837841</v>
      </c>
    </row>
    <row r="7422" spans="1:9" x14ac:dyDescent="0.25">
      <c r="A7422" s="208" t="s">
        <v>8809</v>
      </c>
      <c r="B7422" s="208" t="s">
        <v>13173</v>
      </c>
      <c r="C7422" s="208" t="s">
        <v>10828</v>
      </c>
      <c r="D7422" s="208" t="s">
        <v>13028</v>
      </c>
      <c r="E7422" s="194">
        <v>3.6732227974404341</v>
      </c>
      <c r="F7422" s="254"/>
      <c r="G7422" s="255"/>
      <c r="H7422" s="255"/>
      <c r="I7422" s="210">
        <v>16.81000059121622</v>
      </c>
    </row>
    <row r="7423" spans="1:9" x14ac:dyDescent="0.25">
      <c r="A7423" s="208" t="s">
        <v>8809</v>
      </c>
      <c r="B7423" s="208" t="s">
        <v>13174</v>
      </c>
      <c r="C7423" s="208" t="s">
        <v>10828</v>
      </c>
      <c r="D7423" s="208" t="s">
        <v>13028</v>
      </c>
      <c r="E7423" s="253">
        <v>5.5800000465140744</v>
      </c>
      <c r="F7423" s="245"/>
      <c r="G7423" s="245"/>
      <c r="H7423" s="255"/>
      <c r="I7423" s="210">
        <v>14.79000050675676</v>
      </c>
    </row>
    <row r="7424" spans="1:9" x14ac:dyDescent="0.25">
      <c r="A7424" s="208" t="s">
        <v>8809</v>
      </c>
      <c r="B7424" s="208" t="s">
        <v>13175</v>
      </c>
      <c r="C7424" s="208" t="s">
        <v>10828</v>
      </c>
      <c r="D7424" s="208" t="s">
        <v>12358</v>
      </c>
      <c r="E7424" s="194">
        <v>14.20260000839148</v>
      </c>
      <c r="F7424" s="254"/>
      <c r="G7424" s="255"/>
      <c r="H7424" s="255"/>
      <c r="I7424" s="210">
        <v>0.86</v>
      </c>
    </row>
    <row r="7425" spans="1:9" x14ac:dyDescent="0.25">
      <c r="A7425" s="208" t="s">
        <v>8809</v>
      </c>
      <c r="B7425" s="208" t="s">
        <v>13176</v>
      </c>
      <c r="C7425" s="208" t="s">
        <v>10828</v>
      </c>
      <c r="D7425" s="208" t="s">
        <v>12290</v>
      </c>
      <c r="E7425" s="253">
        <v>38.700000013680608</v>
      </c>
      <c r="F7425" s="245"/>
      <c r="G7425" s="245"/>
      <c r="H7425" s="245"/>
      <c r="I7425" s="210">
        <v>2.8200000844594602</v>
      </c>
    </row>
    <row r="7426" spans="1:9" x14ac:dyDescent="0.25">
      <c r="A7426" s="208" t="s">
        <v>8809</v>
      </c>
      <c r="B7426" s="208" t="s">
        <v>13177</v>
      </c>
      <c r="C7426" s="208" t="s">
        <v>10828</v>
      </c>
      <c r="D7426" s="208" t="s">
        <v>11906</v>
      </c>
      <c r="E7426" s="253">
        <v>38.67999959294923</v>
      </c>
      <c r="F7426" s="245"/>
      <c r="G7426" s="245"/>
      <c r="H7426" s="245"/>
      <c r="I7426" s="210">
        <v>3.3800000844594602</v>
      </c>
    </row>
    <row r="7427" spans="1:9" x14ac:dyDescent="0.25">
      <c r="A7427" s="208" t="s">
        <v>8809</v>
      </c>
      <c r="B7427" s="208" t="s">
        <v>13178</v>
      </c>
      <c r="C7427" s="208" t="s">
        <v>10828</v>
      </c>
      <c r="D7427" s="208" t="s">
        <v>13179</v>
      </c>
      <c r="E7427" s="253">
        <v>38.67999959294923</v>
      </c>
      <c r="F7427" s="245"/>
      <c r="G7427" s="245"/>
      <c r="H7427" s="245"/>
      <c r="I7427" s="210">
        <v>0.93</v>
      </c>
    </row>
    <row r="7428" spans="1:9" x14ac:dyDescent="0.25">
      <c r="A7428" s="208" t="s">
        <v>8809</v>
      </c>
      <c r="B7428" s="208" t="s">
        <v>13180</v>
      </c>
      <c r="C7428" s="208" t="s">
        <v>10828</v>
      </c>
      <c r="D7428" s="208" t="s">
        <v>11747</v>
      </c>
      <c r="E7428" s="253">
        <v>38.67999959294923</v>
      </c>
      <c r="F7428" s="245"/>
      <c r="G7428" s="245"/>
      <c r="H7428" s="245"/>
      <c r="I7428" s="210">
        <v>19.320000675675679</v>
      </c>
    </row>
    <row r="7429" spans="1:9" x14ac:dyDescent="0.25">
      <c r="A7429" s="208" t="s">
        <v>8809</v>
      </c>
      <c r="B7429" s="208" t="s">
        <v>13181</v>
      </c>
      <c r="C7429" s="208" t="s">
        <v>10828</v>
      </c>
      <c r="D7429" s="208" t="s">
        <v>12670</v>
      </c>
      <c r="E7429" s="253">
        <v>16.080000041252301</v>
      </c>
      <c r="F7429" s="245"/>
      <c r="G7429" s="245"/>
      <c r="H7429" s="255"/>
      <c r="I7429" s="210">
        <v>25.050000844594599</v>
      </c>
    </row>
    <row r="7430" spans="1:9" x14ac:dyDescent="0.25">
      <c r="A7430" s="208" t="s">
        <v>8809</v>
      </c>
      <c r="B7430" s="208" t="s">
        <v>13182</v>
      </c>
      <c r="C7430" s="208" t="s">
        <v>10828</v>
      </c>
      <c r="D7430" s="208" t="s">
        <v>13183</v>
      </c>
      <c r="E7430" s="194">
        <v>8.5500000152591422</v>
      </c>
      <c r="F7430" s="254"/>
      <c r="G7430" s="255"/>
      <c r="H7430" s="255"/>
      <c r="I7430" s="210">
        <v>0.63</v>
      </c>
    </row>
    <row r="7431" spans="1:9" x14ac:dyDescent="0.25">
      <c r="A7431" s="208" t="s">
        <v>8809</v>
      </c>
      <c r="B7431" s="208" t="s">
        <v>13184</v>
      </c>
      <c r="C7431" s="208" t="s">
        <v>10828</v>
      </c>
      <c r="D7431" s="208" t="s">
        <v>13185</v>
      </c>
      <c r="E7431" s="253">
        <v>16.35859998570271</v>
      </c>
      <c r="F7431" s="245"/>
      <c r="G7431" s="245"/>
      <c r="H7431" s="245"/>
      <c r="I7431" s="210">
        <v>0.57999999999999996</v>
      </c>
    </row>
    <row r="7432" spans="1:9" x14ac:dyDescent="0.25">
      <c r="A7432" s="208" t="s">
        <v>8809</v>
      </c>
      <c r="B7432" s="208" t="s">
        <v>13186</v>
      </c>
      <c r="C7432" s="208" t="s">
        <v>10828</v>
      </c>
      <c r="D7432" s="208" t="s">
        <v>13187</v>
      </c>
      <c r="E7432" s="253">
        <v>16.349999827940021</v>
      </c>
      <c r="F7432" s="245"/>
      <c r="G7432" s="245"/>
      <c r="H7432" s="255"/>
      <c r="I7432" s="210">
        <v>0.36</v>
      </c>
    </row>
    <row r="7433" spans="1:9" x14ac:dyDescent="0.25">
      <c r="A7433" s="208" t="s">
        <v>8809</v>
      </c>
      <c r="B7433" s="208" t="s">
        <v>13188</v>
      </c>
      <c r="C7433" s="208" t="s">
        <v>10828</v>
      </c>
      <c r="D7433" s="208" t="s">
        <v>13189</v>
      </c>
      <c r="E7433" s="253">
        <v>16.329999828150491</v>
      </c>
      <c r="F7433" s="245"/>
      <c r="G7433" s="245"/>
      <c r="H7433" s="255"/>
      <c r="I7433" s="210">
        <v>104.3300035472973</v>
      </c>
    </row>
    <row r="7434" spans="1:9" x14ac:dyDescent="0.25">
      <c r="A7434" s="208" t="s">
        <v>8809</v>
      </c>
      <c r="B7434" s="208" t="s">
        <v>13190</v>
      </c>
      <c r="C7434" s="208" t="s">
        <v>10828</v>
      </c>
      <c r="D7434" s="208" t="s">
        <v>13191</v>
      </c>
      <c r="E7434" s="194">
        <v>8.5100000156800846</v>
      </c>
      <c r="F7434" s="254"/>
      <c r="G7434" s="255"/>
      <c r="H7434" s="255"/>
      <c r="I7434" s="210">
        <v>20.830000675675681</v>
      </c>
    </row>
    <row r="7435" spans="1:9" x14ac:dyDescent="0.25">
      <c r="A7435" s="208" t="s">
        <v>8809</v>
      </c>
      <c r="B7435" s="208" t="s">
        <v>13192</v>
      </c>
      <c r="C7435" s="208" t="s">
        <v>10828</v>
      </c>
      <c r="D7435" s="208" t="s">
        <v>13193</v>
      </c>
      <c r="E7435" s="194">
        <v>4.3799999539068679</v>
      </c>
      <c r="F7435" s="254"/>
      <c r="G7435" s="255"/>
      <c r="H7435" s="255"/>
      <c r="I7435" s="210">
        <v>0.65</v>
      </c>
    </row>
    <row r="7436" spans="1:9" x14ac:dyDescent="0.25">
      <c r="A7436" s="208" t="s">
        <v>8809</v>
      </c>
      <c r="B7436" s="208" t="s">
        <v>13194</v>
      </c>
      <c r="C7436" s="208" t="s">
        <v>10828</v>
      </c>
      <c r="D7436" s="208" t="s">
        <v>12264</v>
      </c>
      <c r="E7436" s="194">
        <v>38.979999589792158</v>
      </c>
      <c r="F7436" s="254"/>
      <c r="G7436" s="255"/>
      <c r="H7436" s="255"/>
      <c r="I7436" s="210">
        <v>3.2700000844594599</v>
      </c>
    </row>
    <row r="7437" spans="1:9" x14ac:dyDescent="0.25">
      <c r="A7437" s="208" t="s">
        <v>8809</v>
      </c>
      <c r="B7437" s="208" t="s">
        <v>13195</v>
      </c>
      <c r="C7437" s="208" t="s">
        <v>10828</v>
      </c>
      <c r="D7437" s="208" t="s">
        <v>12264</v>
      </c>
      <c r="E7437" s="253">
        <v>203.41999996400949</v>
      </c>
      <c r="F7437" s="245"/>
      <c r="G7437" s="245"/>
      <c r="H7437" s="245"/>
      <c r="I7437" s="210">
        <v>0.42</v>
      </c>
    </row>
    <row r="7438" spans="1:9" x14ac:dyDescent="0.25">
      <c r="A7438" s="208" t="s">
        <v>8809</v>
      </c>
      <c r="B7438" s="208" t="s">
        <v>13196</v>
      </c>
      <c r="C7438" s="208" t="s">
        <v>10839</v>
      </c>
      <c r="D7438" s="208" t="s">
        <v>10840</v>
      </c>
      <c r="E7438" s="194">
        <v>2862.4699999740069</v>
      </c>
      <c r="F7438" s="254"/>
      <c r="G7438" s="255"/>
      <c r="H7438" s="255"/>
      <c r="I7438" s="210">
        <v>2.6100000844594602</v>
      </c>
    </row>
    <row r="7439" spans="1:9" x14ac:dyDescent="0.25">
      <c r="A7439" s="208" t="s">
        <v>8809</v>
      </c>
      <c r="B7439" s="208">
        <v>357971939</v>
      </c>
      <c r="C7439" s="208" t="s">
        <v>10828</v>
      </c>
      <c r="D7439" s="208" t="s">
        <v>13197</v>
      </c>
      <c r="E7439" s="253">
        <v>2.824788183901203</v>
      </c>
      <c r="F7439" s="245"/>
      <c r="G7439" s="245"/>
      <c r="H7439" s="255"/>
      <c r="I7439" s="210">
        <v>0.04</v>
      </c>
    </row>
    <row r="7440" spans="1:9" x14ac:dyDescent="0.25">
      <c r="A7440" s="208" t="s">
        <v>8809</v>
      </c>
      <c r="B7440" s="208" t="s">
        <v>13203</v>
      </c>
      <c r="C7440" s="208" t="s">
        <v>8818</v>
      </c>
      <c r="D7440" s="208" t="s">
        <v>13204</v>
      </c>
      <c r="E7440" s="253">
        <v>2.461199974099447</v>
      </c>
      <c r="F7440" s="245"/>
      <c r="G7440" s="245"/>
      <c r="H7440" s="255"/>
      <c r="I7440" s="210">
        <v>5.0200001689189193</v>
      </c>
    </row>
    <row r="7441" spans="1:9" x14ac:dyDescent="0.25">
      <c r="A7441" s="208" t="s">
        <v>8809</v>
      </c>
      <c r="B7441" s="208" t="s">
        <v>13205</v>
      </c>
      <c r="C7441" s="208" t="s">
        <v>8818</v>
      </c>
      <c r="D7441" s="208" t="s">
        <v>13206</v>
      </c>
      <c r="E7441" s="253">
        <v>210.78999999168639</v>
      </c>
      <c r="F7441" s="245"/>
      <c r="G7441" s="245"/>
      <c r="H7441" s="245"/>
      <c r="I7441" s="210">
        <v>4.6700001689189188</v>
      </c>
    </row>
    <row r="7442" spans="1:9" x14ac:dyDescent="0.25">
      <c r="A7442" s="208" t="s">
        <v>8809</v>
      </c>
      <c r="B7442" s="208" t="s">
        <v>13207</v>
      </c>
      <c r="C7442" s="208" t="s">
        <v>8820</v>
      </c>
      <c r="D7442" s="208" t="s">
        <v>13208</v>
      </c>
      <c r="E7442" s="194">
        <v>0.20999999779005529</v>
      </c>
      <c r="F7442" s="254"/>
      <c r="G7442" s="255"/>
      <c r="H7442" s="255"/>
      <c r="I7442" s="210">
        <v>5.0000001689189189</v>
      </c>
    </row>
    <row r="7443" spans="1:9" x14ac:dyDescent="0.25">
      <c r="A7443" s="208" t="s">
        <v>8809</v>
      </c>
      <c r="B7443" s="208" t="s">
        <v>13209</v>
      </c>
      <c r="C7443" s="208" t="s">
        <v>10828</v>
      </c>
      <c r="D7443" s="208" t="s">
        <v>13210</v>
      </c>
      <c r="E7443" s="194">
        <v>13.36999996453565</v>
      </c>
      <c r="F7443" s="254"/>
      <c r="G7443" s="255"/>
      <c r="H7443" s="255"/>
      <c r="I7443" s="210">
        <v>1.7200000844594601</v>
      </c>
    </row>
    <row r="7444" spans="1:9" x14ac:dyDescent="0.25">
      <c r="A7444" s="208" t="s">
        <v>8809</v>
      </c>
      <c r="B7444" s="208" t="s">
        <v>13211</v>
      </c>
      <c r="C7444" s="208" t="s">
        <v>10828</v>
      </c>
      <c r="D7444" s="208" t="s">
        <v>13212</v>
      </c>
      <c r="E7444" s="194">
        <v>0.2155000240410416</v>
      </c>
      <c r="F7444" s="254"/>
      <c r="G7444" s="255"/>
      <c r="H7444" s="255"/>
      <c r="I7444" s="210">
        <v>17.500000591216221</v>
      </c>
    </row>
    <row r="7445" spans="1:9" x14ac:dyDescent="0.25">
      <c r="A7445" s="208" t="s">
        <v>8809</v>
      </c>
      <c r="B7445" s="208" t="s">
        <v>13213</v>
      </c>
      <c r="C7445" s="208" t="s">
        <v>8818</v>
      </c>
      <c r="D7445" s="208" t="s">
        <v>13214</v>
      </c>
      <c r="E7445" s="253">
        <v>1.021000041873191</v>
      </c>
      <c r="F7445" s="245"/>
      <c r="G7445" s="245"/>
      <c r="H7445" s="245"/>
      <c r="I7445" s="210">
        <v>6.0296001689189191</v>
      </c>
    </row>
    <row r="7446" spans="1:9" x14ac:dyDescent="0.25">
      <c r="A7446" s="208" t="s">
        <v>8809</v>
      </c>
      <c r="B7446" s="208" t="s">
        <v>13215</v>
      </c>
      <c r="C7446" s="208" t="s">
        <v>8818</v>
      </c>
      <c r="D7446" s="208" t="s">
        <v>13216</v>
      </c>
      <c r="E7446" s="194">
        <v>2.369999975059196</v>
      </c>
      <c r="F7446" s="254"/>
      <c r="G7446" s="255"/>
      <c r="H7446" s="255"/>
      <c r="I7446" s="210">
        <v>5.3100001689189193</v>
      </c>
    </row>
    <row r="7447" spans="1:9" x14ac:dyDescent="0.25">
      <c r="A7447" s="208" t="s">
        <v>8809</v>
      </c>
      <c r="B7447" s="208" t="s">
        <v>13217</v>
      </c>
      <c r="C7447" s="208" t="s">
        <v>10828</v>
      </c>
      <c r="D7447" s="208" t="s">
        <v>9468</v>
      </c>
      <c r="E7447" s="194">
        <v>90.879999148855561</v>
      </c>
      <c r="F7447" s="254"/>
      <c r="G7447" s="255"/>
      <c r="H7447" s="255"/>
      <c r="I7447" s="210">
        <v>0.2</v>
      </c>
    </row>
    <row r="7448" spans="1:9" x14ac:dyDescent="0.25">
      <c r="A7448" s="208" t="s">
        <v>8809</v>
      </c>
      <c r="B7448" s="256" t="s">
        <v>17326</v>
      </c>
      <c r="C7448" s="208" t="s">
        <v>13281</v>
      </c>
      <c r="D7448" s="208" t="s">
        <v>14547</v>
      </c>
      <c r="E7448" s="194">
        <v>42.944856269983092</v>
      </c>
      <c r="F7448" s="254"/>
      <c r="G7448" s="255"/>
      <c r="H7448" s="255"/>
      <c r="I7448" s="210">
        <v>0.44</v>
      </c>
    </row>
    <row r="7449" spans="1:9" x14ac:dyDescent="0.25">
      <c r="A7449" s="208" t="s">
        <v>8809</v>
      </c>
      <c r="B7449" s="256" t="s">
        <v>17327</v>
      </c>
      <c r="C7449" s="208" t="s">
        <v>13281</v>
      </c>
      <c r="D7449" s="208" t="s">
        <v>14549</v>
      </c>
      <c r="E7449" s="194">
        <v>10.765500018253091</v>
      </c>
      <c r="F7449" s="254"/>
      <c r="G7449" s="255"/>
      <c r="H7449" s="255"/>
      <c r="I7449" s="210">
        <v>0.08</v>
      </c>
    </row>
    <row r="7450" spans="1:9" x14ac:dyDescent="0.25">
      <c r="A7450" s="208" t="s">
        <v>8809</v>
      </c>
      <c r="B7450" s="208" t="s">
        <v>17328</v>
      </c>
      <c r="C7450" s="208" t="s">
        <v>13281</v>
      </c>
      <c r="D7450" s="208" t="s">
        <v>14807</v>
      </c>
      <c r="E7450" s="253">
        <v>7.9453480879205669</v>
      </c>
      <c r="F7450" s="245"/>
      <c r="G7450" s="245"/>
      <c r="H7450" s="245"/>
      <c r="I7450" s="210">
        <v>0.14000000000000001</v>
      </c>
    </row>
    <row r="7451" spans="1:9" x14ac:dyDescent="0.25">
      <c r="A7451" s="208" t="s">
        <v>8809</v>
      </c>
      <c r="B7451" s="208" t="s">
        <v>17329</v>
      </c>
      <c r="C7451" s="208" t="s">
        <v>13281</v>
      </c>
      <c r="D7451" s="208" t="s">
        <v>14807</v>
      </c>
      <c r="E7451" s="194">
        <v>3.6999999610628791</v>
      </c>
      <c r="F7451" s="254"/>
      <c r="G7451" s="255"/>
      <c r="H7451" s="255"/>
      <c r="I7451" s="210">
        <v>0.28000000000000003</v>
      </c>
    </row>
    <row r="7452" spans="1:9" x14ac:dyDescent="0.25">
      <c r="A7452" s="208" t="s">
        <v>8809</v>
      </c>
      <c r="B7452" s="208" t="s">
        <v>17330</v>
      </c>
      <c r="C7452" s="208" t="s">
        <v>13281</v>
      </c>
      <c r="D7452" s="208" t="s">
        <v>14810</v>
      </c>
      <c r="E7452" s="194">
        <v>13.68869998749066</v>
      </c>
      <c r="F7452" s="254"/>
      <c r="G7452" s="255"/>
      <c r="H7452" s="255"/>
      <c r="I7452" s="210">
        <v>0.25</v>
      </c>
    </row>
    <row r="7453" spans="1:9" x14ac:dyDescent="0.25">
      <c r="A7453" s="208" t="s">
        <v>8809</v>
      </c>
      <c r="B7453" s="208" t="s">
        <v>17331</v>
      </c>
      <c r="C7453" s="208" t="s">
        <v>13281</v>
      </c>
      <c r="D7453" s="208" t="s">
        <v>14812</v>
      </c>
      <c r="E7453" s="194">
        <v>2.8299999702183638</v>
      </c>
      <c r="F7453" s="254"/>
      <c r="G7453" s="255"/>
      <c r="H7453" s="255"/>
      <c r="I7453" s="210">
        <v>0.12</v>
      </c>
    </row>
    <row r="7454" spans="1:9" x14ac:dyDescent="0.25">
      <c r="A7454" s="208" t="s">
        <v>8809</v>
      </c>
      <c r="B7454" s="208" t="s">
        <v>17332</v>
      </c>
      <c r="C7454" s="208" t="s">
        <v>13281</v>
      </c>
      <c r="D7454" s="208" t="s">
        <v>14816</v>
      </c>
      <c r="E7454" s="194">
        <v>216.28000003914761</v>
      </c>
      <c r="F7454" s="254"/>
      <c r="G7454" s="255"/>
      <c r="H7454" s="255"/>
      <c r="I7454" s="210">
        <v>0.18</v>
      </c>
    </row>
    <row r="7455" spans="1:9" x14ac:dyDescent="0.25">
      <c r="A7455" s="208" t="s">
        <v>8809</v>
      </c>
      <c r="B7455" s="208" t="s">
        <v>17333</v>
      </c>
      <c r="C7455" s="208" t="s">
        <v>13281</v>
      </c>
      <c r="D7455" s="208" t="s">
        <v>14820</v>
      </c>
      <c r="E7455" s="253">
        <v>40.99436420947788</v>
      </c>
      <c r="F7455" s="245"/>
      <c r="G7455" s="245"/>
      <c r="H7455" s="245"/>
      <c r="I7455" s="210">
        <v>0.34</v>
      </c>
    </row>
    <row r="7456" spans="1:9" x14ac:dyDescent="0.25">
      <c r="A7456" s="208" t="s">
        <v>8809</v>
      </c>
      <c r="B7456" s="208" t="s">
        <v>17334</v>
      </c>
      <c r="C7456" s="208" t="s">
        <v>13281</v>
      </c>
      <c r="D7456" s="208" t="s">
        <v>14824</v>
      </c>
      <c r="E7456" s="253">
        <v>0.17710002444514569</v>
      </c>
      <c r="F7456" s="245"/>
      <c r="G7456" s="245"/>
      <c r="H7456" s="245"/>
      <c r="I7456" s="210">
        <v>0.31</v>
      </c>
    </row>
    <row r="7457" spans="1:9" x14ac:dyDescent="0.25">
      <c r="A7457" s="208" t="s">
        <v>8809</v>
      </c>
      <c r="B7457" s="208" t="s">
        <v>17335</v>
      </c>
      <c r="C7457" s="208" t="s">
        <v>13281</v>
      </c>
      <c r="D7457" s="208" t="s">
        <v>14826</v>
      </c>
      <c r="E7457" s="253">
        <v>2.3827032635337728</v>
      </c>
      <c r="F7457" s="245"/>
      <c r="G7457" s="245"/>
      <c r="H7457" s="245"/>
      <c r="I7457" s="210">
        <v>0.02</v>
      </c>
    </row>
    <row r="7458" spans="1:9" x14ac:dyDescent="0.25">
      <c r="A7458" s="208" t="s">
        <v>8809</v>
      </c>
      <c r="B7458" s="208" t="s">
        <v>17336</v>
      </c>
      <c r="C7458" s="208" t="s">
        <v>13281</v>
      </c>
      <c r="D7458" s="208" t="s">
        <v>12295</v>
      </c>
      <c r="E7458" s="194">
        <v>3.1299999670613001</v>
      </c>
      <c r="F7458" s="254"/>
      <c r="G7458" s="255"/>
      <c r="H7458" s="255"/>
      <c r="I7458" s="210">
        <v>0.06</v>
      </c>
    </row>
    <row r="7459" spans="1:9" x14ac:dyDescent="0.25">
      <c r="A7459" s="208" t="s">
        <v>8809</v>
      </c>
      <c r="B7459" s="208" t="s">
        <v>17337</v>
      </c>
      <c r="C7459" s="208" t="s">
        <v>13281</v>
      </c>
      <c r="D7459" s="208" t="s">
        <v>14831</v>
      </c>
      <c r="E7459" s="194">
        <v>38.580000014943437</v>
      </c>
      <c r="F7459" s="254"/>
      <c r="G7459" s="255"/>
      <c r="H7459" s="255"/>
      <c r="I7459" s="210">
        <v>0.15</v>
      </c>
    </row>
    <row r="7460" spans="1:9" x14ac:dyDescent="0.25">
      <c r="A7460" s="208" t="s">
        <v>8809</v>
      </c>
      <c r="B7460" s="208" t="s">
        <v>17338</v>
      </c>
      <c r="C7460" s="208" t="s">
        <v>13281</v>
      </c>
      <c r="D7460" s="208" t="s">
        <v>14835</v>
      </c>
      <c r="E7460" s="253">
        <v>6.9999999263351764E-2</v>
      </c>
      <c r="F7460" s="245"/>
      <c r="G7460" s="245"/>
      <c r="H7460" s="245"/>
      <c r="I7460" s="210">
        <v>0.03</v>
      </c>
    </row>
    <row r="7461" spans="1:9" x14ac:dyDescent="0.25">
      <c r="A7461" s="208" t="s">
        <v>8809</v>
      </c>
      <c r="B7461" s="208" t="s">
        <v>17339</v>
      </c>
      <c r="C7461" s="208" t="s">
        <v>13281</v>
      </c>
      <c r="D7461" s="208" t="s">
        <v>14837</v>
      </c>
      <c r="E7461" s="253">
        <v>4.6138000040641938</v>
      </c>
      <c r="F7461" s="245"/>
      <c r="G7461" s="245"/>
      <c r="H7461" s="245"/>
      <c r="I7461" s="210">
        <v>0.05</v>
      </c>
    </row>
    <row r="7462" spans="1:9" x14ac:dyDescent="0.25">
      <c r="A7462" s="208" t="s">
        <v>8809</v>
      </c>
      <c r="B7462" s="208" t="s">
        <v>17340</v>
      </c>
      <c r="C7462" s="208" t="s">
        <v>13281</v>
      </c>
      <c r="D7462" s="208" t="s">
        <v>14841</v>
      </c>
      <c r="E7462" s="194">
        <v>5.1500000510391999</v>
      </c>
      <c r="F7462" s="254"/>
      <c r="G7462" s="255"/>
      <c r="H7462" s="255"/>
      <c r="I7462" s="210">
        <v>0.15</v>
      </c>
    </row>
    <row r="7463" spans="1:9" x14ac:dyDescent="0.25">
      <c r="A7463" s="208" t="s">
        <v>8809</v>
      </c>
      <c r="B7463" s="208" t="s">
        <v>17341</v>
      </c>
      <c r="C7463" s="208" t="s">
        <v>13281</v>
      </c>
      <c r="D7463" s="208" t="s">
        <v>14843</v>
      </c>
      <c r="E7463" s="253">
        <v>3.719999960852407</v>
      </c>
      <c r="F7463" s="245"/>
      <c r="G7463" s="245"/>
      <c r="H7463" s="255"/>
      <c r="I7463" s="210">
        <v>0.69</v>
      </c>
    </row>
    <row r="7464" spans="1:9" x14ac:dyDescent="0.25">
      <c r="A7464" s="208" t="s">
        <v>8809</v>
      </c>
      <c r="B7464" s="208" t="s">
        <v>17342</v>
      </c>
      <c r="C7464" s="208" t="s">
        <v>13281</v>
      </c>
      <c r="D7464" s="208" t="s">
        <v>14845</v>
      </c>
      <c r="E7464" s="253">
        <v>0.46999999505393331</v>
      </c>
      <c r="F7464" s="245"/>
      <c r="G7464" s="245"/>
      <c r="H7464" s="245"/>
      <c r="I7464" s="210">
        <v>0.56000000000000005</v>
      </c>
    </row>
    <row r="7465" spans="1:9" x14ac:dyDescent="0.25">
      <c r="A7465" s="208" t="s">
        <v>8809</v>
      </c>
      <c r="B7465" s="208" t="s">
        <v>17343</v>
      </c>
      <c r="C7465" s="208" t="s">
        <v>13281</v>
      </c>
      <c r="D7465" s="208" t="s">
        <v>14849</v>
      </c>
      <c r="E7465" s="253">
        <v>4.8200052110496702E-2</v>
      </c>
      <c r="F7465" s="245"/>
      <c r="G7465" s="245"/>
      <c r="H7465" s="245"/>
      <c r="I7465" s="210">
        <v>0.08</v>
      </c>
    </row>
    <row r="7466" spans="1:9" x14ac:dyDescent="0.25">
      <c r="A7466" s="208" t="s">
        <v>8809</v>
      </c>
      <c r="B7466" s="208" t="s">
        <v>17344</v>
      </c>
      <c r="C7466" s="208" t="s">
        <v>13281</v>
      </c>
      <c r="D7466" s="208" t="s">
        <v>14851</v>
      </c>
      <c r="E7466" s="194">
        <v>0.1199999987371744</v>
      </c>
      <c r="F7466" s="254"/>
      <c r="G7466" s="255"/>
      <c r="H7466" s="255"/>
      <c r="I7466" s="210">
        <v>0.09</v>
      </c>
    </row>
    <row r="7467" spans="1:9" x14ac:dyDescent="0.25">
      <c r="A7467" s="208" t="s">
        <v>8809</v>
      </c>
      <c r="B7467" s="208" t="s">
        <v>17345</v>
      </c>
      <c r="C7467" s="208" t="s">
        <v>13281</v>
      </c>
      <c r="D7467" s="208" t="s">
        <v>14853</v>
      </c>
      <c r="E7467" s="253">
        <v>7.0599999257037638</v>
      </c>
      <c r="F7467" s="245"/>
      <c r="G7467" s="245"/>
      <c r="H7467" s="255"/>
      <c r="I7467" s="210">
        <v>0.85</v>
      </c>
    </row>
    <row r="7468" spans="1:9" x14ac:dyDescent="0.25">
      <c r="A7468" s="208" t="s">
        <v>8809</v>
      </c>
      <c r="B7468" s="208" t="s">
        <v>17346</v>
      </c>
      <c r="C7468" s="208" t="s">
        <v>13281</v>
      </c>
      <c r="D7468" s="208" t="s">
        <v>14855</v>
      </c>
      <c r="E7468" s="253">
        <v>1588.3100000177849</v>
      </c>
      <c r="F7468" s="245"/>
      <c r="G7468" s="245"/>
      <c r="H7468" s="245"/>
      <c r="I7468" s="210">
        <v>0.09</v>
      </c>
    </row>
    <row r="7469" spans="1:9" x14ac:dyDescent="0.25">
      <c r="A7469" s="208" t="s">
        <v>8809</v>
      </c>
      <c r="B7469" s="208" t="s">
        <v>17347</v>
      </c>
      <c r="C7469" s="208" t="s">
        <v>13281</v>
      </c>
      <c r="D7469" s="208" t="s">
        <v>14857</v>
      </c>
      <c r="E7469" s="194">
        <v>42.944856269983092</v>
      </c>
      <c r="F7469" s="254"/>
      <c r="G7469" s="255"/>
      <c r="H7469" s="255"/>
      <c r="I7469" s="210">
        <v>0.47</v>
      </c>
    </row>
    <row r="7470" spans="1:9" x14ac:dyDescent="0.25">
      <c r="A7470" s="208" t="s">
        <v>8809</v>
      </c>
      <c r="B7470" s="208" t="s">
        <v>17348</v>
      </c>
      <c r="C7470" s="208" t="s">
        <v>13281</v>
      </c>
      <c r="D7470" s="208" t="s">
        <v>14861</v>
      </c>
      <c r="E7470" s="194">
        <v>3.1599999667455938</v>
      </c>
      <c r="F7470" s="254"/>
      <c r="G7470" s="255"/>
      <c r="H7470" s="255"/>
      <c r="I7470" s="210">
        <v>0.24</v>
      </c>
    </row>
    <row r="7471" spans="1:9" x14ac:dyDescent="0.25">
      <c r="A7471" s="208" t="s">
        <v>8809</v>
      </c>
      <c r="B7471" s="208" t="s">
        <v>17349</v>
      </c>
      <c r="C7471" s="208" t="s">
        <v>13281</v>
      </c>
      <c r="D7471" s="208" t="s">
        <v>14863</v>
      </c>
      <c r="E7471" s="194">
        <v>0.32374637912395288</v>
      </c>
      <c r="F7471" s="254"/>
      <c r="G7471" s="255"/>
      <c r="H7471" s="255"/>
      <c r="I7471" s="210">
        <v>0.15</v>
      </c>
    </row>
    <row r="7472" spans="1:9" x14ac:dyDescent="0.25">
      <c r="A7472" s="208" t="s">
        <v>8809</v>
      </c>
      <c r="B7472" s="208" t="s">
        <v>17350</v>
      </c>
      <c r="C7472" s="208" t="s">
        <v>13281</v>
      </c>
      <c r="D7472" s="208" t="s">
        <v>14865</v>
      </c>
      <c r="E7472" s="253">
        <v>6.9999999263351764E-2</v>
      </c>
      <c r="F7472" s="245"/>
      <c r="G7472" s="245"/>
      <c r="H7472" s="245"/>
      <c r="I7472" s="210">
        <v>0.66</v>
      </c>
    </row>
    <row r="7473" spans="1:9" x14ac:dyDescent="0.25">
      <c r="A7473" s="208" t="s">
        <v>8809</v>
      </c>
      <c r="B7473" s="208" t="s">
        <v>17351</v>
      </c>
      <c r="C7473" s="208" t="s">
        <v>13281</v>
      </c>
      <c r="D7473" s="208" t="s">
        <v>14867</v>
      </c>
      <c r="E7473" s="194">
        <v>7.8700000224151534</v>
      </c>
      <c r="F7473" s="254"/>
      <c r="G7473" s="255"/>
      <c r="H7473" s="255"/>
      <c r="I7473" s="210">
        <v>0.14000000000000001</v>
      </c>
    </row>
    <row r="7474" spans="1:9" x14ac:dyDescent="0.25">
      <c r="A7474" s="208" t="s">
        <v>8809</v>
      </c>
      <c r="B7474" s="208" t="s">
        <v>17352</v>
      </c>
      <c r="C7474" s="208" t="s">
        <v>13281</v>
      </c>
      <c r="D7474" s="208" t="s">
        <v>14869</v>
      </c>
      <c r="E7474" s="253">
        <v>9.7699998971849524</v>
      </c>
      <c r="F7474" s="245"/>
      <c r="G7474" s="245"/>
      <c r="H7474" s="245"/>
      <c r="I7474" s="210">
        <v>0.11</v>
      </c>
    </row>
    <row r="7475" spans="1:9" x14ac:dyDescent="0.25">
      <c r="A7475" s="208" t="s">
        <v>8809</v>
      </c>
      <c r="B7475" s="208" t="s">
        <v>17353</v>
      </c>
      <c r="C7475" s="208" t="s">
        <v>13281</v>
      </c>
      <c r="D7475" s="208" t="s">
        <v>14871</v>
      </c>
      <c r="E7475" s="253">
        <v>0.42999999547487511</v>
      </c>
      <c r="F7475" s="245"/>
      <c r="G7475" s="245"/>
      <c r="H7475" s="255"/>
      <c r="I7475" s="210">
        <v>0.43</v>
      </c>
    </row>
    <row r="7476" spans="1:9" x14ac:dyDescent="0.25">
      <c r="A7476" s="208" t="s">
        <v>8809</v>
      </c>
      <c r="B7476" s="208" t="s">
        <v>17354</v>
      </c>
      <c r="C7476" s="208" t="s">
        <v>13281</v>
      </c>
      <c r="D7476" s="208" t="s">
        <v>14873</v>
      </c>
      <c r="E7476" s="253">
        <v>0.1320999723009737</v>
      </c>
      <c r="F7476" s="245"/>
      <c r="G7476" s="245"/>
      <c r="H7476" s="245"/>
      <c r="I7476" s="210">
        <v>0.45</v>
      </c>
    </row>
    <row r="7477" spans="1:9" x14ac:dyDescent="0.25">
      <c r="A7477" s="208" t="s">
        <v>8809</v>
      </c>
      <c r="B7477" s="208" t="s">
        <v>17355</v>
      </c>
      <c r="C7477" s="208" t="s">
        <v>13281</v>
      </c>
      <c r="D7477" s="208" t="s">
        <v>14875</v>
      </c>
      <c r="E7477" s="194">
        <v>40.849999991054993</v>
      </c>
      <c r="F7477" s="254"/>
      <c r="G7477" s="255"/>
      <c r="H7477" s="255"/>
      <c r="I7477" s="210">
        <v>0.12</v>
      </c>
    </row>
    <row r="7478" spans="1:9" x14ac:dyDescent="0.25">
      <c r="A7478" s="208" t="s">
        <v>8809</v>
      </c>
      <c r="B7478" s="208" t="s">
        <v>17356</v>
      </c>
      <c r="C7478" s="208"/>
      <c r="D7478" s="208"/>
      <c r="E7478" s="253"/>
      <c r="F7478" s="245"/>
      <c r="G7478" s="245"/>
      <c r="H7478" s="245"/>
      <c r="I7478" s="210">
        <v>0.34</v>
      </c>
    </row>
    <row r="7479" spans="1:9" x14ac:dyDescent="0.25">
      <c r="A7479" s="208" t="s">
        <v>8809</v>
      </c>
      <c r="B7479" s="208" t="s">
        <v>17357</v>
      </c>
      <c r="C7479" s="208"/>
      <c r="D7479" s="208"/>
      <c r="E7479" s="253"/>
      <c r="F7479" s="245"/>
      <c r="G7479" s="245"/>
      <c r="H7479" s="245"/>
      <c r="I7479" s="210">
        <v>0.34</v>
      </c>
    </row>
    <row r="7480" spans="1:9" x14ac:dyDescent="0.25">
      <c r="A7480" s="208" t="s">
        <v>8809</v>
      </c>
      <c r="B7480" s="208" t="s">
        <v>17358</v>
      </c>
      <c r="C7480" s="208"/>
      <c r="D7480" s="208"/>
      <c r="E7480" s="253"/>
      <c r="F7480" s="245"/>
      <c r="G7480" s="245"/>
      <c r="H7480" s="245"/>
      <c r="I7480" s="210">
        <v>0.34</v>
      </c>
    </row>
    <row r="7481" spans="1:9" x14ac:dyDescent="0.25">
      <c r="A7481" s="208" t="s">
        <v>8809</v>
      </c>
      <c r="B7481" s="208" t="s">
        <v>17359</v>
      </c>
      <c r="C7481" s="208"/>
      <c r="D7481" s="208"/>
      <c r="E7481" s="253"/>
      <c r="F7481" s="245"/>
      <c r="G7481" s="245"/>
      <c r="H7481" s="245"/>
      <c r="I7481" s="210">
        <v>0.34</v>
      </c>
    </row>
    <row r="7482" spans="1:9" x14ac:dyDescent="0.25">
      <c r="A7482" s="208" t="s">
        <v>8809</v>
      </c>
      <c r="B7482" s="208" t="s">
        <v>17360</v>
      </c>
      <c r="C7482" s="208"/>
      <c r="D7482" s="208"/>
      <c r="E7482" s="194">
        <v>5.1500000510391999</v>
      </c>
      <c r="F7482" s="254"/>
      <c r="G7482" s="255"/>
      <c r="H7482" s="255"/>
      <c r="I7482" s="210">
        <v>0.15</v>
      </c>
    </row>
    <row r="7483" spans="1:9" x14ac:dyDescent="0.25">
      <c r="A7483" s="208" t="s">
        <v>8809</v>
      </c>
      <c r="B7483" s="208" t="s">
        <v>17361</v>
      </c>
      <c r="C7483" s="208"/>
      <c r="D7483" s="208"/>
      <c r="E7483" s="194">
        <v>42.944856269983092</v>
      </c>
      <c r="F7483" s="254"/>
      <c r="G7483" s="255"/>
      <c r="H7483" s="255"/>
      <c r="I7483" s="210">
        <v>0.47</v>
      </c>
    </row>
    <row r="7484" spans="1:9" x14ac:dyDescent="0.25">
      <c r="A7484" s="208" t="s">
        <v>8809</v>
      </c>
      <c r="B7484" s="208" t="s">
        <v>17362</v>
      </c>
      <c r="C7484" s="208"/>
      <c r="D7484" s="208"/>
      <c r="E7484" s="194">
        <v>5.1500000510391999</v>
      </c>
      <c r="F7484" s="254"/>
      <c r="G7484" s="255"/>
      <c r="H7484" s="255"/>
      <c r="I7484" s="210">
        <v>0.15</v>
      </c>
    </row>
    <row r="7485" spans="1:9" x14ac:dyDescent="0.25">
      <c r="A7485" s="208" t="s">
        <v>8809</v>
      </c>
      <c r="B7485" s="208" t="s">
        <v>17363</v>
      </c>
      <c r="C7485" s="208"/>
      <c r="D7485" s="208"/>
      <c r="E7485" s="194"/>
      <c r="F7485" s="254"/>
      <c r="G7485" s="255"/>
      <c r="H7485" s="255"/>
      <c r="I7485" s="210">
        <v>0.02</v>
      </c>
    </row>
    <row r="7486" spans="1:9" x14ac:dyDescent="0.25">
      <c r="A7486" s="208" t="s">
        <v>8809</v>
      </c>
      <c r="B7486" s="208" t="s">
        <v>17364</v>
      </c>
      <c r="C7486" s="208"/>
      <c r="D7486" s="208"/>
      <c r="E7486" s="194">
        <v>5.1500000510391999</v>
      </c>
      <c r="F7486" s="254"/>
      <c r="G7486" s="255"/>
      <c r="H7486" s="255"/>
      <c r="I7486" s="210">
        <v>0.15</v>
      </c>
    </row>
    <row r="7487" spans="1:9" x14ac:dyDescent="0.25">
      <c r="A7487" s="208" t="s">
        <v>8809</v>
      </c>
      <c r="B7487" s="208" t="s">
        <v>17365</v>
      </c>
      <c r="C7487" s="208"/>
      <c r="D7487" s="208"/>
      <c r="E7487" s="194">
        <v>5.1500000510391999</v>
      </c>
      <c r="F7487" s="254"/>
      <c r="G7487" s="255"/>
      <c r="H7487" s="255"/>
      <c r="I7487" s="210">
        <v>0.15</v>
      </c>
    </row>
    <row r="7488" spans="1:9" x14ac:dyDescent="0.25">
      <c r="A7488" s="208" t="s">
        <v>8809</v>
      </c>
      <c r="B7488" s="208">
        <v>8311231</v>
      </c>
      <c r="C7488" s="208" t="s">
        <v>8811</v>
      </c>
      <c r="D7488" s="208" t="s">
        <v>8821</v>
      </c>
      <c r="E7488" s="253">
        <v>0.43969996906393077</v>
      </c>
      <c r="F7488" s="245"/>
      <c r="G7488" s="245"/>
      <c r="H7488" s="245"/>
      <c r="I7488" s="210">
        <v>0.18690000000000001</v>
      </c>
    </row>
    <row r="7489" spans="1:9" x14ac:dyDescent="0.25">
      <c r="A7489" s="208" t="s">
        <v>8809</v>
      </c>
      <c r="B7489" s="208">
        <v>84311313</v>
      </c>
      <c r="C7489" s="208" t="s">
        <v>8811</v>
      </c>
      <c r="D7489" s="208" t="s">
        <v>10834</v>
      </c>
      <c r="E7489" s="194">
        <v>11.65999987729545</v>
      </c>
      <c r="F7489" s="254"/>
      <c r="G7489" s="255"/>
      <c r="H7489" s="255"/>
      <c r="I7489" s="210">
        <v>4.24E-2</v>
      </c>
    </row>
    <row r="7490" spans="1:9" x14ac:dyDescent="0.25">
      <c r="A7490" s="208" t="s">
        <v>8809</v>
      </c>
      <c r="B7490" s="208">
        <v>84409379</v>
      </c>
      <c r="C7490" s="208" t="s">
        <v>8811</v>
      </c>
      <c r="D7490" s="208" t="s">
        <v>8822</v>
      </c>
      <c r="E7490" s="194">
        <v>2.37999997495396</v>
      </c>
      <c r="F7490" s="254"/>
      <c r="G7490" s="255"/>
      <c r="H7490" s="255"/>
      <c r="I7490" s="210">
        <v>0.26119999999999999</v>
      </c>
    </row>
    <row r="7491" spans="1:9" x14ac:dyDescent="0.25">
      <c r="A7491" s="208" t="s">
        <v>8809</v>
      </c>
      <c r="B7491" s="208">
        <v>85311115</v>
      </c>
      <c r="C7491" s="208" t="s">
        <v>8818</v>
      </c>
      <c r="D7491" s="208" t="s">
        <v>10837</v>
      </c>
      <c r="E7491" s="253">
        <v>25.889999727545391</v>
      </c>
      <c r="F7491" s="245"/>
      <c r="G7491" s="245"/>
      <c r="H7491" s="245"/>
      <c r="I7491" s="210">
        <v>0.35</v>
      </c>
    </row>
    <row r="7492" spans="1:9" x14ac:dyDescent="0.25">
      <c r="A7492" s="208" t="s">
        <v>8809</v>
      </c>
      <c r="B7492" s="208">
        <v>85311187</v>
      </c>
      <c r="C7492" s="208" t="s">
        <v>8811</v>
      </c>
      <c r="D7492" s="208" t="s">
        <v>10843</v>
      </c>
      <c r="E7492" s="253">
        <v>64.869999948750333</v>
      </c>
      <c r="F7492" s="245"/>
      <c r="G7492" s="245"/>
      <c r="H7492" s="255"/>
      <c r="I7492" s="210">
        <v>8.7599999999999997E-2</v>
      </c>
    </row>
    <row r="7493" spans="1:9" x14ac:dyDescent="0.25">
      <c r="A7493" s="208" t="s">
        <v>8809</v>
      </c>
      <c r="B7493" s="208">
        <v>85311277</v>
      </c>
      <c r="C7493" s="208" t="s">
        <v>8820</v>
      </c>
      <c r="D7493" s="208" t="s">
        <v>9655</v>
      </c>
      <c r="E7493" s="194">
        <v>26.494487803267688</v>
      </c>
      <c r="F7493" s="254"/>
      <c r="G7493" s="255"/>
      <c r="H7493" s="255"/>
      <c r="I7493" s="210">
        <v>1.90000008445946</v>
      </c>
    </row>
    <row r="7494" spans="1:9" x14ac:dyDescent="0.25">
      <c r="A7494" s="208" t="s">
        <v>8809</v>
      </c>
      <c r="B7494" s="208">
        <v>85311279</v>
      </c>
      <c r="C7494" s="208" t="s">
        <v>8820</v>
      </c>
      <c r="D7494" s="208" t="s">
        <v>10849</v>
      </c>
      <c r="E7494" s="194">
        <v>3.9885924336901608</v>
      </c>
      <c r="F7494" s="254"/>
      <c r="G7494" s="255"/>
      <c r="H7494" s="255"/>
      <c r="I7494" s="210">
        <v>1.28</v>
      </c>
    </row>
    <row r="7495" spans="1:9" x14ac:dyDescent="0.25">
      <c r="A7495" s="208" t="s">
        <v>8809</v>
      </c>
      <c r="B7495" s="208">
        <v>85311317</v>
      </c>
      <c r="C7495" s="208" t="s">
        <v>8811</v>
      </c>
      <c r="D7495" s="208" t="s">
        <v>10486</v>
      </c>
      <c r="E7495" s="194">
        <v>1.2499999868455669</v>
      </c>
      <c r="F7495" s="254"/>
      <c r="G7495" s="255"/>
      <c r="H7495" s="255"/>
      <c r="I7495" s="210">
        <v>9.9100000000000008E-2</v>
      </c>
    </row>
    <row r="7496" spans="1:9" x14ac:dyDescent="0.25">
      <c r="A7496" s="208" t="s">
        <v>8809</v>
      </c>
      <c r="B7496" s="208" t="s">
        <v>12312</v>
      </c>
      <c r="C7496" s="208" t="s">
        <v>10828</v>
      </c>
      <c r="D7496" s="208" t="s">
        <v>13179</v>
      </c>
      <c r="E7496" s="253">
        <v>328.40000001683762</v>
      </c>
      <c r="F7496" s="245"/>
      <c r="G7496" s="245"/>
      <c r="H7496" s="245"/>
      <c r="I7496" s="210">
        <v>2.9700000844594601</v>
      </c>
    </row>
    <row r="7497" spans="1:9" x14ac:dyDescent="0.25">
      <c r="A7497" s="208" t="s">
        <v>8809</v>
      </c>
      <c r="B7497" s="208" t="s">
        <v>12314</v>
      </c>
      <c r="C7497" s="208" t="s">
        <v>10828</v>
      </c>
      <c r="D7497" s="208" t="s">
        <v>17324</v>
      </c>
      <c r="E7497" s="253">
        <v>4.4199999534859247</v>
      </c>
      <c r="F7497" s="245"/>
      <c r="G7497" s="245"/>
      <c r="H7497" s="245"/>
      <c r="I7497" s="210">
        <v>0.71</v>
      </c>
    </row>
    <row r="7498" spans="1:9" x14ac:dyDescent="0.25">
      <c r="A7498" s="208" t="s">
        <v>8809</v>
      </c>
      <c r="B7498" s="208" t="s">
        <v>12315</v>
      </c>
      <c r="C7498" s="208" t="s">
        <v>10828</v>
      </c>
      <c r="D7498" s="208" t="s">
        <v>12316</v>
      </c>
      <c r="E7498" s="253">
        <v>186.5300000365167</v>
      </c>
      <c r="F7498" s="245"/>
      <c r="G7498" s="245"/>
      <c r="H7498" s="245"/>
      <c r="I7498" s="210">
        <v>13.5600004222973</v>
      </c>
    </row>
    <row r="7499" spans="1:9" x14ac:dyDescent="0.25">
      <c r="A7499" s="208" t="s">
        <v>8809</v>
      </c>
      <c r="B7499" s="208" t="s">
        <v>12317</v>
      </c>
      <c r="C7499" s="208" t="s">
        <v>10828</v>
      </c>
      <c r="D7499" s="208" t="s">
        <v>11849</v>
      </c>
      <c r="E7499" s="253">
        <v>3.043388549924877</v>
      </c>
      <c r="F7499" s="245"/>
      <c r="G7499" s="245"/>
      <c r="H7499" s="255"/>
      <c r="I7499" s="210">
        <v>1.61000008445946</v>
      </c>
    </row>
    <row r="7500" spans="1:9" x14ac:dyDescent="0.25">
      <c r="A7500" s="208" t="s">
        <v>8809</v>
      </c>
      <c r="B7500" s="208" t="s">
        <v>12318</v>
      </c>
      <c r="C7500" s="208" t="s">
        <v>10828</v>
      </c>
      <c r="D7500" s="208" t="s">
        <v>12319</v>
      </c>
      <c r="E7500" s="194">
        <v>0.18999999800052619</v>
      </c>
      <c r="F7500" s="254"/>
      <c r="G7500" s="255"/>
      <c r="H7500" s="255"/>
      <c r="I7500" s="210">
        <v>1.05</v>
      </c>
    </row>
    <row r="7501" spans="1:9" x14ac:dyDescent="0.25">
      <c r="A7501" s="208" t="s">
        <v>8809</v>
      </c>
      <c r="B7501" s="208" t="s">
        <v>12320</v>
      </c>
      <c r="C7501" s="208" t="s">
        <v>10828</v>
      </c>
      <c r="D7501" s="208" t="s">
        <v>12321</v>
      </c>
      <c r="E7501" s="253">
        <v>4.6799999507498038</v>
      </c>
      <c r="F7501" s="245"/>
      <c r="G7501" s="245"/>
      <c r="H7501" s="255"/>
      <c r="I7501" s="210">
        <v>248.53000836148649</v>
      </c>
    </row>
    <row r="7502" spans="1:9" x14ac:dyDescent="0.25">
      <c r="A7502" s="208" t="s">
        <v>8809</v>
      </c>
      <c r="B7502" s="208" t="s">
        <v>12322</v>
      </c>
      <c r="C7502" s="208" t="s">
        <v>10828</v>
      </c>
      <c r="D7502" s="208" t="s">
        <v>12323</v>
      </c>
      <c r="E7502" s="194">
        <v>4.6699999508550381</v>
      </c>
      <c r="F7502" s="254"/>
      <c r="G7502" s="255"/>
      <c r="H7502" s="255"/>
      <c r="I7502" s="210">
        <v>1.810000084459459</v>
      </c>
    </row>
    <row r="7503" spans="1:9" x14ac:dyDescent="0.25">
      <c r="A7503" s="208" t="s">
        <v>8809</v>
      </c>
      <c r="B7503" s="208" t="s">
        <v>12324</v>
      </c>
      <c r="C7503" s="208" t="s">
        <v>10828</v>
      </c>
      <c r="D7503" s="208" t="s">
        <v>17325</v>
      </c>
      <c r="E7503" s="194">
        <v>4.6699999508550381</v>
      </c>
      <c r="F7503" s="254"/>
      <c r="G7503" s="255"/>
      <c r="H7503" s="255"/>
      <c r="I7503" s="210">
        <v>0.17</v>
      </c>
    </row>
    <row r="7504" spans="1:9" x14ac:dyDescent="0.25">
      <c r="A7504" s="208" t="s">
        <v>8809</v>
      </c>
      <c r="B7504" s="208" t="s">
        <v>12326</v>
      </c>
      <c r="C7504" s="208" t="s">
        <v>10828</v>
      </c>
      <c r="D7504" s="208" t="s">
        <v>12293</v>
      </c>
      <c r="E7504" s="253">
        <v>314.35999995411743</v>
      </c>
      <c r="F7504" s="245"/>
      <c r="G7504" s="245"/>
      <c r="H7504" s="255"/>
      <c r="I7504" s="210">
        <v>0.94</v>
      </c>
    </row>
    <row r="7505" spans="1:9" x14ac:dyDescent="0.25">
      <c r="A7505" s="208" t="s">
        <v>8809</v>
      </c>
      <c r="B7505" s="208" t="s">
        <v>12327</v>
      </c>
      <c r="C7505" s="208" t="s">
        <v>10828</v>
      </c>
      <c r="D7505" s="208" t="s">
        <v>16304</v>
      </c>
      <c r="E7505" s="194">
        <v>2.8299999702183638</v>
      </c>
      <c r="F7505" s="254"/>
      <c r="G7505" s="255"/>
      <c r="H7505" s="255"/>
      <c r="I7505" s="210">
        <v>1.45000008445946</v>
      </c>
    </row>
    <row r="7506" spans="1:9" x14ac:dyDescent="0.25">
      <c r="A7506" s="208" t="s">
        <v>8809</v>
      </c>
      <c r="B7506" s="208" t="s">
        <v>12329</v>
      </c>
      <c r="C7506" s="208" t="s">
        <v>10828</v>
      </c>
      <c r="D7506" s="208" t="s">
        <v>12330</v>
      </c>
      <c r="E7506" s="253">
        <v>0.47999999494869777</v>
      </c>
      <c r="F7506" s="245"/>
      <c r="G7506" s="245"/>
      <c r="H7506" s="245"/>
      <c r="I7506" s="210">
        <v>2.16000008445946</v>
      </c>
    </row>
    <row r="7507" spans="1:9" x14ac:dyDescent="0.25">
      <c r="A7507" s="208" t="s">
        <v>8809</v>
      </c>
      <c r="B7507" s="208" t="s">
        <v>12331</v>
      </c>
      <c r="C7507" s="208" t="s">
        <v>10828</v>
      </c>
      <c r="D7507" s="208" t="s">
        <v>12330</v>
      </c>
      <c r="E7507" s="194">
        <v>4.3799999539068679</v>
      </c>
      <c r="F7507" s="254"/>
      <c r="G7507" s="255"/>
      <c r="H7507" s="255"/>
      <c r="I7507" s="210">
        <v>2.16000008445946</v>
      </c>
    </row>
    <row r="7508" spans="1:9" x14ac:dyDescent="0.25">
      <c r="A7508" s="208" t="s">
        <v>8809</v>
      </c>
      <c r="B7508" s="208" t="s">
        <v>12333</v>
      </c>
      <c r="C7508" s="208" t="s">
        <v>10828</v>
      </c>
      <c r="D7508" s="208" t="s">
        <v>12011</v>
      </c>
      <c r="E7508" s="194">
        <v>4.3770000065561696</v>
      </c>
      <c r="F7508" s="254"/>
      <c r="G7508" s="255"/>
      <c r="H7508" s="255"/>
      <c r="I7508" s="210">
        <v>0.38</v>
      </c>
    </row>
    <row r="7509" spans="1:9" x14ac:dyDescent="0.25">
      <c r="A7509" s="208" t="s">
        <v>8809</v>
      </c>
      <c r="B7509" s="208" t="s">
        <v>13199</v>
      </c>
      <c r="C7509" s="208" t="s">
        <v>10828</v>
      </c>
      <c r="D7509" s="208" t="s">
        <v>13200</v>
      </c>
      <c r="E7509" s="194">
        <v>5.3068928670676891</v>
      </c>
      <c r="F7509" s="254"/>
      <c r="G7509" s="255"/>
      <c r="H7509" s="255"/>
      <c r="I7509" s="210">
        <v>0.21</v>
      </c>
    </row>
    <row r="7510" spans="1:9" x14ac:dyDescent="0.25">
      <c r="A7510" s="208" t="s">
        <v>8809</v>
      </c>
      <c r="B7510" s="208" t="s">
        <v>13201</v>
      </c>
      <c r="C7510" s="208" t="s">
        <v>10828</v>
      </c>
      <c r="D7510" s="208" t="s">
        <v>13202</v>
      </c>
      <c r="E7510" s="194">
        <v>2.5299999733754279</v>
      </c>
      <c r="F7510" s="254"/>
      <c r="G7510" s="255"/>
      <c r="H7510" s="255"/>
      <c r="I7510" s="210">
        <v>0.06</v>
      </c>
    </row>
    <row r="7511" spans="1:9" x14ac:dyDescent="0.25">
      <c r="A7511" s="208" t="s">
        <v>8809</v>
      </c>
      <c r="B7511" s="208" t="s">
        <v>13203</v>
      </c>
      <c r="C7511" s="208" t="s">
        <v>8818</v>
      </c>
      <c r="D7511" s="208" t="s">
        <v>13204</v>
      </c>
      <c r="E7511" s="253">
        <v>2.461199974099447</v>
      </c>
      <c r="F7511" s="245"/>
      <c r="G7511" s="245"/>
      <c r="H7511" s="255"/>
      <c r="I7511" s="210">
        <v>5.0200001689189193</v>
      </c>
    </row>
    <row r="7512" spans="1:9" x14ac:dyDescent="0.25">
      <c r="A7512" s="208" t="s">
        <v>8809</v>
      </c>
      <c r="B7512" s="208" t="s">
        <v>13205</v>
      </c>
      <c r="C7512" s="208" t="s">
        <v>8818</v>
      </c>
      <c r="D7512" s="208" t="s">
        <v>13206</v>
      </c>
      <c r="E7512" s="253">
        <v>210.78999999168639</v>
      </c>
      <c r="F7512" s="245"/>
      <c r="G7512" s="245"/>
      <c r="H7512" s="245"/>
      <c r="I7512" s="210">
        <v>4.6700001689189188</v>
      </c>
    </row>
    <row r="7513" spans="1:9" x14ac:dyDescent="0.25">
      <c r="A7513" s="208" t="s">
        <v>8809</v>
      </c>
      <c r="B7513" s="208" t="s">
        <v>13207</v>
      </c>
      <c r="C7513" s="208" t="s">
        <v>8820</v>
      </c>
      <c r="D7513" s="208" t="s">
        <v>13208</v>
      </c>
      <c r="E7513" s="194">
        <v>0.20999999779005529</v>
      </c>
      <c r="F7513" s="254"/>
      <c r="G7513" s="255"/>
      <c r="H7513" s="255"/>
      <c r="I7513" s="210">
        <v>5.0000001689189189</v>
      </c>
    </row>
    <row r="7514" spans="1:9" x14ac:dyDescent="0.25">
      <c r="A7514" s="208" t="s">
        <v>8809</v>
      </c>
      <c r="B7514" s="208" t="s">
        <v>13209</v>
      </c>
      <c r="C7514" s="208" t="s">
        <v>10828</v>
      </c>
      <c r="D7514" s="208" t="s">
        <v>13210</v>
      </c>
      <c r="E7514" s="194">
        <v>13.36999996453565</v>
      </c>
      <c r="F7514" s="254"/>
      <c r="G7514" s="255"/>
      <c r="H7514" s="255"/>
      <c r="I7514" s="210">
        <v>1.7200000844594601</v>
      </c>
    </row>
    <row r="7515" spans="1:9" x14ac:dyDescent="0.25">
      <c r="A7515" s="208" t="s">
        <v>8809</v>
      </c>
      <c r="B7515" s="208" t="s">
        <v>13211</v>
      </c>
      <c r="C7515" s="208" t="s">
        <v>10828</v>
      </c>
      <c r="D7515" s="208" t="s">
        <v>13212</v>
      </c>
      <c r="E7515" s="194">
        <v>0.2155000240410416</v>
      </c>
      <c r="F7515" s="254"/>
      <c r="G7515" s="255"/>
      <c r="H7515" s="255"/>
      <c r="I7515" s="210">
        <v>17.500000591216221</v>
      </c>
    </row>
    <row r="7516" spans="1:9" x14ac:dyDescent="0.25">
      <c r="A7516" s="208" t="s">
        <v>8809</v>
      </c>
      <c r="B7516" s="208">
        <v>357971939</v>
      </c>
      <c r="C7516" s="208" t="s">
        <v>10828</v>
      </c>
      <c r="D7516" s="208" t="s">
        <v>13197</v>
      </c>
      <c r="E7516" s="253">
        <v>2.824788183901203</v>
      </c>
      <c r="F7516" s="245"/>
      <c r="G7516" s="245"/>
      <c r="H7516" s="255"/>
      <c r="I7516" s="210">
        <v>0.04</v>
      </c>
    </row>
    <row r="7517" spans="1:9" x14ac:dyDescent="0.25">
      <c r="A7517" s="208" t="s">
        <v>8809</v>
      </c>
      <c r="B7517" s="208">
        <v>377860250</v>
      </c>
      <c r="C7517" s="208" t="s">
        <v>10828</v>
      </c>
      <c r="D7517" s="208" t="s">
        <v>13198</v>
      </c>
      <c r="E7517" s="253">
        <v>51.899999980005262</v>
      </c>
      <c r="F7517" s="245"/>
      <c r="G7517" s="245"/>
      <c r="H7517" s="245"/>
      <c r="I7517" s="210">
        <v>0</v>
      </c>
    </row>
    <row r="7518" spans="1:9" x14ac:dyDescent="0.25">
      <c r="A7518" s="208" t="s">
        <v>8809</v>
      </c>
      <c r="B7518" s="208">
        <v>551999616</v>
      </c>
      <c r="C7518" s="208" t="s">
        <v>10828</v>
      </c>
      <c r="D7518" s="208" t="s">
        <v>13042</v>
      </c>
      <c r="E7518" s="194">
        <v>3.2381041490333691</v>
      </c>
      <c r="F7518" s="254"/>
      <c r="G7518" s="255"/>
      <c r="H7518" s="255"/>
      <c r="I7518" s="210">
        <v>0</v>
      </c>
    </row>
    <row r="7519" spans="1:9" x14ac:dyDescent="0.25">
      <c r="A7519" s="208" t="s">
        <v>8809</v>
      </c>
      <c r="B7519" s="256" t="s">
        <v>17366</v>
      </c>
      <c r="C7519" s="208" t="s">
        <v>13281</v>
      </c>
      <c r="D7519" s="208" t="s">
        <v>14967</v>
      </c>
      <c r="E7519" s="194">
        <v>4.556477405351461</v>
      </c>
      <c r="F7519" s="254"/>
      <c r="G7519" s="255"/>
      <c r="H7519" s="255"/>
      <c r="I7519" s="210">
        <v>1.990000084459459</v>
      </c>
    </row>
    <row r="7520" spans="1:9" x14ac:dyDescent="0.25">
      <c r="A7520" s="208" t="s">
        <v>8809</v>
      </c>
      <c r="B7520" s="256" t="s">
        <v>17367</v>
      </c>
      <c r="C7520" s="208" t="s">
        <v>13281</v>
      </c>
      <c r="D7520" s="208" t="s">
        <v>14969</v>
      </c>
      <c r="E7520" s="194">
        <v>1.168799987700079</v>
      </c>
      <c r="F7520" s="254"/>
      <c r="G7520" s="255"/>
      <c r="H7520" s="255"/>
      <c r="I7520" s="210">
        <v>1.38000008445946</v>
      </c>
    </row>
    <row r="7521" spans="1:9" x14ac:dyDescent="0.25">
      <c r="A7521" s="208" t="s">
        <v>8809</v>
      </c>
      <c r="B7521" s="256" t="s">
        <v>17368</v>
      </c>
      <c r="C7521" s="208" t="s">
        <v>13281</v>
      </c>
      <c r="D7521" s="208" t="s">
        <v>15015</v>
      </c>
      <c r="E7521" s="253">
        <v>1.029999989160747</v>
      </c>
      <c r="F7521" s="245"/>
      <c r="G7521" s="245"/>
      <c r="H7521" s="245"/>
      <c r="I7521" s="210">
        <v>0.06</v>
      </c>
    </row>
    <row r="7522" spans="1:9" x14ac:dyDescent="0.25">
      <c r="A7522" s="208" t="s">
        <v>8809</v>
      </c>
      <c r="B7522" s="256" t="s">
        <v>17369</v>
      </c>
      <c r="C7522" s="208" t="s">
        <v>13281</v>
      </c>
      <c r="D7522" s="208" t="s">
        <v>15017</v>
      </c>
      <c r="E7522" s="194">
        <v>26.690500008518811</v>
      </c>
      <c r="F7522" s="254"/>
      <c r="G7522" s="255"/>
      <c r="H7522" s="255"/>
      <c r="I7522" s="210">
        <v>0.06</v>
      </c>
    </row>
    <row r="7523" spans="1:9" x14ac:dyDescent="0.25">
      <c r="A7523" s="208" t="s">
        <v>8809</v>
      </c>
      <c r="B7523" s="256" t="s">
        <v>17370</v>
      </c>
      <c r="C7523" s="208" t="s">
        <v>13281</v>
      </c>
      <c r="D7523" s="208" t="s">
        <v>15019</v>
      </c>
      <c r="E7523" s="194">
        <v>10.37999999600105</v>
      </c>
      <c r="F7523" s="254"/>
      <c r="G7523" s="255"/>
      <c r="H7523" s="255"/>
      <c r="I7523" s="210">
        <v>0.14000000000000001</v>
      </c>
    </row>
    <row r="7524" spans="1:9" x14ac:dyDescent="0.25">
      <c r="A7524" s="208" t="s">
        <v>8809</v>
      </c>
      <c r="B7524" s="256" t="s">
        <v>17371</v>
      </c>
      <c r="C7524" s="208" t="s">
        <v>13281</v>
      </c>
      <c r="D7524" s="208" t="s">
        <v>15021</v>
      </c>
      <c r="E7524" s="194">
        <v>1.689011084567102</v>
      </c>
      <c r="F7524" s="254"/>
      <c r="G7524" s="255"/>
      <c r="H7524" s="255"/>
      <c r="I7524" s="210">
        <v>0.14000000000000001</v>
      </c>
    </row>
    <row r="7525" spans="1:9" x14ac:dyDescent="0.25">
      <c r="A7525" s="208" t="s">
        <v>8809</v>
      </c>
      <c r="B7525" s="256" t="s">
        <v>17372</v>
      </c>
      <c r="C7525" s="208" t="s">
        <v>13281</v>
      </c>
      <c r="D7525" s="208" t="s">
        <v>15025</v>
      </c>
      <c r="E7525" s="194">
        <v>2.726299997618522</v>
      </c>
      <c r="F7525" s="254"/>
      <c r="G7525" s="255"/>
      <c r="H7525" s="255"/>
      <c r="I7525" s="210">
        <v>0.1</v>
      </c>
    </row>
    <row r="7526" spans="1:9" x14ac:dyDescent="0.25">
      <c r="A7526" s="208" t="s">
        <v>8809</v>
      </c>
      <c r="B7526" s="256" t="s">
        <v>17373</v>
      </c>
      <c r="C7526" s="208" t="s">
        <v>13281</v>
      </c>
      <c r="D7526" s="208" t="s">
        <v>15027</v>
      </c>
      <c r="E7526" s="253">
        <v>9.9999998947645372E-2</v>
      </c>
      <c r="F7526" s="245"/>
      <c r="G7526" s="245"/>
      <c r="H7526" s="245"/>
      <c r="I7526" s="210">
        <v>0.12</v>
      </c>
    </row>
    <row r="7527" spans="1:9" x14ac:dyDescent="0.25">
      <c r="A7527" s="208" t="s">
        <v>8809</v>
      </c>
      <c r="B7527" s="256" t="s">
        <v>17374</v>
      </c>
      <c r="C7527" s="208" t="s">
        <v>13281</v>
      </c>
      <c r="D7527" s="208" t="s">
        <v>15029</v>
      </c>
      <c r="E7527" s="253">
        <v>1.089999988529335</v>
      </c>
      <c r="F7527" s="245"/>
      <c r="G7527" s="245"/>
      <c r="H7527" s="255"/>
      <c r="I7527" s="210">
        <v>0.57999999999999996</v>
      </c>
    </row>
    <row r="7528" spans="1:9" x14ac:dyDescent="0.25">
      <c r="A7528" s="208" t="s">
        <v>8809</v>
      </c>
      <c r="B7528" s="256" t="s">
        <v>17375</v>
      </c>
      <c r="C7528" s="208" t="s">
        <v>13281</v>
      </c>
      <c r="D7528" s="208" t="s">
        <v>15033</v>
      </c>
      <c r="E7528" s="194">
        <v>40.819999991370693</v>
      </c>
      <c r="F7528" s="254"/>
      <c r="G7528" s="255"/>
      <c r="H7528" s="255"/>
      <c r="I7528" s="210">
        <v>0.14000000000000001</v>
      </c>
    </row>
    <row r="7529" spans="1:9" x14ac:dyDescent="0.25">
      <c r="A7529" s="208" t="s">
        <v>8809</v>
      </c>
      <c r="B7529" s="256" t="s">
        <v>17376</v>
      </c>
      <c r="C7529" s="208" t="s">
        <v>13281</v>
      </c>
      <c r="D7529" s="208" t="s">
        <v>15035</v>
      </c>
      <c r="E7529" s="253"/>
      <c r="F7529" s="245"/>
      <c r="G7529" s="245"/>
      <c r="H7529" s="245"/>
      <c r="I7529" s="210">
        <v>0.13</v>
      </c>
    </row>
    <row r="7530" spans="1:9" x14ac:dyDescent="0.25">
      <c r="A7530" s="208" t="s">
        <v>8809</v>
      </c>
      <c r="B7530" s="256" t="s">
        <v>17377</v>
      </c>
      <c r="C7530" s="208" t="s">
        <v>13281</v>
      </c>
      <c r="D7530" s="208" t="s">
        <v>14989</v>
      </c>
      <c r="E7530" s="194">
        <v>3.363793703090832</v>
      </c>
      <c r="F7530" s="254"/>
      <c r="G7530" s="255"/>
      <c r="H7530" s="255"/>
      <c r="I7530" s="210">
        <v>0.1</v>
      </c>
    </row>
    <row r="7531" spans="1:9" x14ac:dyDescent="0.25">
      <c r="A7531" s="208" t="s">
        <v>8809</v>
      </c>
      <c r="B7531" s="256" t="s">
        <v>17378</v>
      </c>
      <c r="C7531" s="208" t="s">
        <v>13281</v>
      </c>
      <c r="D7531" s="208" t="s">
        <v>15038</v>
      </c>
      <c r="E7531" s="194">
        <v>6.5500000363062352</v>
      </c>
      <c r="F7531" s="254"/>
      <c r="G7531" s="255"/>
      <c r="H7531" s="255"/>
      <c r="I7531" s="210">
        <v>0.31</v>
      </c>
    </row>
    <row r="7532" spans="1:9" x14ac:dyDescent="0.25">
      <c r="A7532" s="208" t="s">
        <v>8809</v>
      </c>
      <c r="B7532" s="256" t="s">
        <v>17379</v>
      </c>
      <c r="C7532" s="208" t="s">
        <v>13281</v>
      </c>
      <c r="D7532" s="208" t="s">
        <v>15046</v>
      </c>
      <c r="E7532" s="253">
        <v>0.10999999884240989</v>
      </c>
      <c r="F7532" s="245"/>
      <c r="G7532" s="245"/>
      <c r="H7532" s="245"/>
      <c r="I7532" s="210">
        <v>0.08</v>
      </c>
    </row>
    <row r="7533" spans="1:9" x14ac:dyDescent="0.25">
      <c r="A7533" s="208" t="s">
        <v>8809</v>
      </c>
      <c r="B7533" s="256" t="s">
        <v>17380</v>
      </c>
      <c r="C7533" s="208" t="s">
        <v>13281</v>
      </c>
      <c r="D7533" s="208" t="s">
        <v>15052</v>
      </c>
      <c r="E7533" s="194">
        <v>0.24999999736911341</v>
      </c>
      <c r="F7533" s="254"/>
      <c r="G7533" s="255"/>
      <c r="H7533" s="255"/>
      <c r="I7533" s="210">
        <v>0.23</v>
      </c>
    </row>
    <row r="7534" spans="1:9" x14ac:dyDescent="0.25">
      <c r="A7534" s="208" t="s">
        <v>8809</v>
      </c>
      <c r="B7534" s="256" t="s">
        <v>17381</v>
      </c>
      <c r="C7534" s="208" t="s">
        <v>13281</v>
      </c>
      <c r="D7534" s="208" t="s">
        <v>15056</v>
      </c>
      <c r="E7534" s="253">
        <v>0.1112999725198635</v>
      </c>
      <c r="F7534" s="245"/>
      <c r="G7534" s="245"/>
      <c r="H7534" s="245"/>
      <c r="I7534" s="210">
        <v>0.47</v>
      </c>
    </row>
    <row r="7535" spans="1:9" x14ac:dyDescent="0.25">
      <c r="A7535" s="208" t="s">
        <v>8809</v>
      </c>
      <c r="B7535" s="256" t="s">
        <v>17382</v>
      </c>
      <c r="C7535" s="208" t="s">
        <v>13281</v>
      </c>
      <c r="D7535" s="208" t="s">
        <v>14971</v>
      </c>
      <c r="E7535" s="253">
        <v>4.8583319667631466</v>
      </c>
      <c r="F7535" s="245"/>
      <c r="G7535" s="245"/>
      <c r="H7535" s="255"/>
      <c r="I7535" s="210">
        <v>0.58000002259669547</v>
      </c>
    </row>
    <row r="7536" spans="1:9" x14ac:dyDescent="0.25">
      <c r="A7536" s="208" t="s">
        <v>8809</v>
      </c>
      <c r="B7536" s="256" t="s">
        <v>17383</v>
      </c>
      <c r="C7536" s="208" t="s">
        <v>13281</v>
      </c>
      <c r="D7536" s="208" t="s">
        <v>14973</v>
      </c>
      <c r="E7536" s="194">
        <v>27.96209999513707</v>
      </c>
      <c r="F7536" s="254"/>
      <c r="G7536" s="255"/>
      <c r="H7536" s="255"/>
      <c r="I7536" s="210">
        <v>2.0799999284437982</v>
      </c>
    </row>
    <row r="7537" spans="1:9" x14ac:dyDescent="0.25">
      <c r="A7537" s="208" t="s">
        <v>8809</v>
      </c>
      <c r="B7537" s="256" t="s">
        <v>17384</v>
      </c>
      <c r="C7537" s="208" t="s">
        <v>13281</v>
      </c>
      <c r="D7537" s="208" t="s">
        <v>14975</v>
      </c>
      <c r="E7537" s="194">
        <v>34.369876828520113</v>
      </c>
      <c r="F7537" s="254"/>
      <c r="G7537" s="255"/>
      <c r="H7537" s="255"/>
      <c r="I7537" s="210">
        <v>1</v>
      </c>
    </row>
    <row r="7538" spans="1:9" x14ac:dyDescent="0.25">
      <c r="A7538" s="208" t="s">
        <v>8809</v>
      </c>
      <c r="B7538" s="256" t="s">
        <v>17385</v>
      </c>
      <c r="C7538" s="208" t="s">
        <v>13281</v>
      </c>
      <c r="D7538" s="208" t="s">
        <v>17386</v>
      </c>
      <c r="E7538" s="194">
        <v>26.51000003672717</v>
      </c>
      <c r="F7538" s="254"/>
      <c r="G7538" s="255"/>
      <c r="H7538" s="255"/>
      <c r="I7538" s="210">
        <v>0.5</v>
      </c>
    </row>
    <row r="7539" spans="1:9" x14ac:dyDescent="0.25">
      <c r="A7539" s="208" t="s">
        <v>8809</v>
      </c>
      <c r="B7539" s="256" t="s">
        <v>17387</v>
      </c>
      <c r="C7539" s="208" t="s">
        <v>13281</v>
      </c>
      <c r="D7539" s="208" t="s">
        <v>14979</v>
      </c>
      <c r="E7539" s="194">
        <v>20.82999999126546</v>
      </c>
      <c r="F7539" s="254"/>
      <c r="G7539" s="255"/>
      <c r="H7539" s="255"/>
      <c r="I7539" s="210">
        <v>0.87999996610495668</v>
      </c>
    </row>
    <row r="7540" spans="1:9" x14ac:dyDescent="0.25">
      <c r="A7540" s="208" t="s">
        <v>8809</v>
      </c>
      <c r="B7540" s="256" t="s">
        <v>17388</v>
      </c>
      <c r="C7540" s="208" t="s">
        <v>13281</v>
      </c>
      <c r="D7540" s="208" t="s">
        <v>14981</v>
      </c>
      <c r="E7540" s="194">
        <v>3.6399999616942909</v>
      </c>
      <c r="F7540" s="254"/>
      <c r="G7540" s="255"/>
      <c r="H7540" s="255"/>
      <c r="I7540" s="210">
        <v>8.0000022596695489E-2</v>
      </c>
    </row>
    <row r="7541" spans="1:9" x14ac:dyDescent="0.25">
      <c r="A7541" s="208" t="s">
        <v>8809</v>
      </c>
      <c r="B7541" s="256" t="s">
        <v>17389</v>
      </c>
      <c r="C7541" s="208" t="s">
        <v>13281</v>
      </c>
      <c r="D7541" s="208" t="s">
        <v>14983</v>
      </c>
      <c r="E7541" s="194">
        <v>2.149999977374375</v>
      </c>
      <c r="F7541" s="254"/>
      <c r="G7541" s="255"/>
      <c r="H7541" s="255"/>
      <c r="I7541" s="210">
        <v>0.24999995292355101</v>
      </c>
    </row>
    <row r="7542" spans="1:9" x14ac:dyDescent="0.25">
      <c r="A7542" s="208" t="s">
        <v>8809</v>
      </c>
      <c r="B7542" s="256" t="s">
        <v>17390</v>
      </c>
      <c r="C7542" s="208" t="s">
        <v>13281</v>
      </c>
      <c r="D7542" s="208" t="s">
        <v>14985</v>
      </c>
      <c r="E7542" s="194">
        <v>3.849999959484347</v>
      </c>
      <c r="F7542" s="254"/>
      <c r="G7542" s="255"/>
      <c r="H7542" s="255"/>
      <c r="I7542" s="210">
        <v>4.0000011298347737E-2</v>
      </c>
    </row>
    <row r="7543" spans="1:9" x14ac:dyDescent="0.25">
      <c r="A7543" s="208" t="s">
        <v>8809</v>
      </c>
      <c r="B7543" s="256" t="s">
        <v>17391</v>
      </c>
      <c r="C7543" s="208" t="s">
        <v>13281</v>
      </c>
      <c r="D7543" s="208" t="s">
        <v>14987</v>
      </c>
      <c r="E7543" s="253">
        <v>3.4999999631675882</v>
      </c>
      <c r="F7543" s="245"/>
      <c r="G7543" s="245"/>
      <c r="H7543" s="255"/>
      <c r="I7543" s="210">
        <v>3.0000032011985291E-2</v>
      </c>
    </row>
    <row r="7544" spans="1:9" x14ac:dyDescent="0.25">
      <c r="A7544" s="208" t="s">
        <v>8809</v>
      </c>
      <c r="B7544" s="256" t="s">
        <v>17392</v>
      </c>
      <c r="C7544" s="208" t="s">
        <v>13281</v>
      </c>
      <c r="D7544" s="208" t="s">
        <v>14989</v>
      </c>
      <c r="E7544" s="194">
        <v>3.9999999579058143E-2</v>
      </c>
      <c r="F7544" s="254"/>
      <c r="G7544" s="255"/>
      <c r="H7544" s="255"/>
      <c r="I7544" s="210">
        <v>4.0000011298347737E-2</v>
      </c>
    </row>
    <row r="7545" spans="1:9" x14ac:dyDescent="0.25">
      <c r="A7545" s="208" t="s">
        <v>8809</v>
      </c>
      <c r="B7545" s="256" t="s">
        <v>17393</v>
      </c>
      <c r="C7545" s="208" t="s">
        <v>13281</v>
      </c>
      <c r="D7545" s="208" t="s">
        <v>14991</v>
      </c>
      <c r="E7545" s="253">
        <v>4.9999999473822693E-2</v>
      </c>
      <c r="F7545" s="245"/>
      <c r="G7545" s="245"/>
      <c r="H7545" s="245"/>
      <c r="I7545" s="210">
        <v>9.999998116942041E-2</v>
      </c>
    </row>
    <row r="7546" spans="1:9" x14ac:dyDescent="0.25">
      <c r="A7546" s="208" t="s">
        <v>8809</v>
      </c>
      <c r="B7546" s="256" t="s">
        <v>17394</v>
      </c>
      <c r="C7546" s="208" t="s">
        <v>13281</v>
      </c>
      <c r="D7546" s="208" t="s">
        <v>14993</v>
      </c>
      <c r="E7546" s="194">
        <v>2.7383967088829611</v>
      </c>
      <c r="F7546" s="254"/>
      <c r="G7546" s="255"/>
      <c r="H7546" s="255"/>
      <c r="I7546" s="210">
        <v>0.15999995104049311</v>
      </c>
    </row>
    <row r="7547" spans="1:9" x14ac:dyDescent="0.25">
      <c r="A7547" s="208" t="s">
        <v>8809</v>
      </c>
      <c r="B7547" s="256" t="s">
        <v>17395</v>
      </c>
      <c r="C7547" s="208" t="s">
        <v>13281</v>
      </c>
      <c r="D7547" s="208" t="s">
        <v>14995</v>
      </c>
      <c r="E7547" s="194">
        <v>0.28449997069718519</v>
      </c>
      <c r="F7547" s="254"/>
      <c r="G7547" s="255"/>
      <c r="H7547" s="255"/>
      <c r="I7547" s="210">
        <v>5.9999969871072673E-2</v>
      </c>
    </row>
    <row r="7548" spans="1:9" x14ac:dyDescent="0.25">
      <c r="A7548" s="208" t="s">
        <v>8809</v>
      </c>
      <c r="B7548" s="256" t="s">
        <v>17396</v>
      </c>
      <c r="C7548" s="208" t="s">
        <v>13281</v>
      </c>
      <c r="D7548" s="208" t="s">
        <v>14997</v>
      </c>
      <c r="E7548" s="253">
        <v>2.5499999731649572</v>
      </c>
      <c r="F7548" s="245"/>
      <c r="G7548" s="245"/>
      <c r="H7548" s="245"/>
      <c r="I7548" s="210">
        <v>9.999998116942041E-2</v>
      </c>
    </row>
    <row r="7549" spans="1:9" x14ac:dyDescent="0.25">
      <c r="A7549" s="208" t="s">
        <v>8809</v>
      </c>
      <c r="B7549" s="256" t="s">
        <v>17397</v>
      </c>
      <c r="C7549" s="208" t="s">
        <v>13281</v>
      </c>
      <c r="D7549" s="208" t="s">
        <v>14999</v>
      </c>
      <c r="E7549" s="194">
        <v>45.940000042725593</v>
      </c>
      <c r="F7549" s="254"/>
      <c r="G7549" s="255"/>
      <c r="H7549" s="255"/>
      <c r="I7549" s="210">
        <v>0.40000001883057962</v>
      </c>
    </row>
    <row r="7550" spans="1:9" x14ac:dyDescent="0.25">
      <c r="A7550" s="208" t="s">
        <v>8809</v>
      </c>
      <c r="B7550" s="256" t="s">
        <v>17398</v>
      </c>
      <c r="C7550" s="208" t="s">
        <v>13281</v>
      </c>
      <c r="D7550" s="208" t="s">
        <v>15001</v>
      </c>
      <c r="E7550" s="253">
        <v>7.9999999158116286E-2</v>
      </c>
      <c r="F7550" s="245"/>
      <c r="G7550" s="245"/>
      <c r="H7550" s="245"/>
      <c r="I7550" s="210">
        <v>0.19999996233884079</v>
      </c>
    </row>
    <row r="7551" spans="1:9" x14ac:dyDescent="0.25">
      <c r="A7551" s="208" t="s">
        <v>8809</v>
      </c>
      <c r="B7551" s="256" t="s">
        <v>17399</v>
      </c>
      <c r="C7551" s="208" t="s">
        <v>13281</v>
      </c>
      <c r="D7551" s="208" t="s">
        <v>15003</v>
      </c>
      <c r="E7551" s="194">
        <v>0.23999999747434889</v>
      </c>
      <c r="F7551" s="254"/>
      <c r="G7551" s="255"/>
      <c r="H7551" s="255"/>
      <c r="I7551" s="210">
        <v>0.29999994350826131</v>
      </c>
    </row>
    <row r="7552" spans="1:9" x14ac:dyDescent="0.25">
      <c r="A7552" s="208" t="s">
        <v>8809</v>
      </c>
      <c r="B7552" s="256" t="s">
        <v>17400</v>
      </c>
      <c r="C7552" s="208" t="s">
        <v>13281</v>
      </c>
      <c r="D7552" s="208" t="s">
        <v>15007</v>
      </c>
      <c r="E7552" s="194">
        <v>43.995805903753677</v>
      </c>
      <c r="F7552" s="254"/>
      <c r="G7552" s="255"/>
      <c r="H7552" s="255"/>
      <c r="I7552" s="210">
        <v>0.65999995104049314</v>
      </c>
    </row>
    <row r="7553" spans="1:9" x14ac:dyDescent="0.25">
      <c r="A7553" s="208" t="s">
        <v>8809</v>
      </c>
      <c r="B7553" s="256" t="s">
        <v>17401</v>
      </c>
      <c r="C7553" s="208" t="s">
        <v>13281</v>
      </c>
      <c r="D7553" s="208" t="s">
        <v>15009</v>
      </c>
      <c r="E7553" s="253">
        <v>0.75999999200210488</v>
      </c>
      <c r="F7553" s="245"/>
      <c r="G7553" s="245"/>
      <c r="H7553" s="245"/>
      <c r="I7553" s="210">
        <v>0.1499999717541306</v>
      </c>
    </row>
    <row r="7554" spans="1:9" x14ac:dyDescent="0.25">
      <c r="A7554" s="208" t="s">
        <v>8809</v>
      </c>
      <c r="B7554" s="256" t="s">
        <v>17402</v>
      </c>
      <c r="C7554" s="208" t="s">
        <v>13281</v>
      </c>
      <c r="D7554" s="208" t="s">
        <v>15011</v>
      </c>
      <c r="E7554" s="253">
        <v>1.3999999852670351</v>
      </c>
      <c r="F7554" s="245"/>
      <c r="G7554" s="245"/>
      <c r="H7554" s="245"/>
      <c r="I7554" s="210">
        <v>8.0000022596695489E-2</v>
      </c>
    </row>
    <row r="7555" spans="1:9" x14ac:dyDescent="0.25">
      <c r="A7555" s="208" t="s">
        <v>8809</v>
      </c>
      <c r="B7555" s="256" t="s">
        <v>17403</v>
      </c>
      <c r="C7555" s="208" t="s">
        <v>13281</v>
      </c>
      <c r="D7555" s="208" t="s">
        <v>15013</v>
      </c>
      <c r="E7555" s="253">
        <v>3.043388549924877</v>
      </c>
      <c r="F7555" s="245"/>
      <c r="G7555" s="245"/>
      <c r="H7555" s="245"/>
      <c r="I7555" s="210">
        <v>9.999998116942041E-2</v>
      </c>
    </row>
    <row r="7556" spans="1:9" x14ac:dyDescent="0.25">
      <c r="A7556" s="208" t="s">
        <v>8809</v>
      </c>
      <c r="B7556" s="256" t="s">
        <v>17404</v>
      </c>
      <c r="C7556" s="208"/>
      <c r="D7556" s="208"/>
      <c r="E7556" s="194">
        <v>2.9999999684293611E-2</v>
      </c>
      <c r="F7556" s="254"/>
      <c r="G7556" s="255"/>
      <c r="H7556" s="255"/>
      <c r="I7556" s="210">
        <v>0.13999999246776809</v>
      </c>
    </row>
    <row r="7557" spans="1:9" x14ac:dyDescent="0.25">
      <c r="A7557" s="208" t="s">
        <v>8809</v>
      </c>
      <c r="B7557" s="256" t="s">
        <v>17405</v>
      </c>
      <c r="C7557" s="208"/>
      <c r="D7557" s="208"/>
      <c r="E7557" s="194">
        <v>0.23999999747434889</v>
      </c>
      <c r="F7557" s="254"/>
      <c r="G7557" s="255"/>
      <c r="H7557" s="255"/>
      <c r="I7557" s="210">
        <v>0.29999994350826131</v>
      </c>
    </row>
    <row r="7558" spans="1:9" x14ac:dyDescent="0.25">
      <c r="A7558" s="208" t="s">
        <v>8809</v>
      </c>
      <c r="B7558" s="256" t="s">
        <v>17406</v>
      </c>
      <c r="C7558" s="208"/>
      <c r="D7558" s="208"/>
      <c r="E7558" s="194">
        <v>2.149999977374375</v>
      </c>
      <c r="F7558" s="254"/>
      <c r="G7558" s="255"/>
      <c r="H7558" s="255"/>
      <c r="I7558" s="210">
        <v>0.24999995292355101</v>
      </c>
    </row>
    <row r="7559" spans="1:9" x14ac:dyDescent="0.25">
      <c r="A7559" s="208" t="s">
        <v>8809</v>
      </c>
      <c r="B7559" s="256" t="s">
        <v>17407</v>
      </c>
      <c r="C7559" s="208"/>
      <c r="D7559" s="208"/>
      <c r="E7559" s="194">
        <v>40.819999991370693</v>
      </c>
      <c r="F7559" s="254"/>
      <c r="G7559" s="255"/>
      <c r="H7559" s="255"/>
      <c r="I7559" s="210">
        <v>0.14000000000000001</v>
      </c>
    </row>
    <row r="7560" spans="1:9" x14ac:dyDescent="0.25">
      <c r="A7560" s="208" t="s">
        <v>8809</v>
      </c>
      <c r="B7560" s="256" t="s">
        <v>17408</v>
      </c>
      <c r="C7560" s="208"/>
      <c r="D7560" s="208"/>
      <c r="E7560" s="194">
        <v>40.819999991370693</v>
      </c>
      <c r="F7560" s="254"/>
      <c r="G7560" s="255"/>
      <c r="H7560" s="255"/>
      <c r="I7560" s="210">
        <v>0.14000000000000001</v>
      </c>
    </row>
    <row r="7561" spans="1:9" x14ac:dyDescent="0.25">
      <c r="A7561" s="208" t="s">
        <v>8809</v>
      </c>
      <c r="B7561" s="256" t="s">
        <v>17409</v>
      </c>
      <c r="C7561" s="208"/>
      <c r="D7561" s="208"/>
      <c r="E7561" s="253">
        <v>260.86999999084452</v>
      </c>
      <c r="F7561" s="245"/>
      <c r="G7561" s="245"/>
      <c r="H7561" s="245"/>
      <c r="I7561" s="210">
        <v>0.13999999246776809</v>
      </c>
    </row>
    <row r="7562" spans="1:9" x14ac:dyDescent="0.25">
      <c r="A7562" s="208" t="s">
        <v>8809</v>
      </c>
      <c r="B7562" s="208">
        <v>85311279</v>
      </c>
      <c r="C7562" s="208" t="s">
        <v>8820</v>
      </c>
      <c r="D7562" s="208" t="s">
        <v>10849</v>
      </c>
      <c r="E7562" s="194">
        <v>3.9885924336901608</v>
      </c>
      <c r="F7562" s="254"/>
      <c r="G7562" s="255"/>
      <c r="H7562" s="255"/>
      <c r="I7562" s="210">
        <v>1.28</v>
      </c>
    </row>
    <row r="7563" spans="1:9" x14ac:dyDescent="0.25">
      <c r="A7563" s="208" t="s">
        <v>8809</v>
      </c>
      <c r="B7563" s="208">
        <v>85311317</v>
      </c>
      <c r="C7563" s="208" t="s">
        <v>8811</v>
      </c>
      <c r="D7563" s="208" t="s">
        <v>10486</v>
      </c>
      <c r="E7563" s="194">
        <v>1.2499999868455669</v>
      </c>
      <c r="F7563" s="254"/>
      <c r="G7563" s="255"/>
      <c r="H7563" s="255"/>
      <c r="I7563" s="210">
        <v>9.9100000000000008E-2</v>
      </c>
    </row>
    <row r="7564" spans="1:9" x14ac:dyDescent="0.25">
      <c r="A7564" s="208" t="s">
        <v>8809</v>
      </c>
      <c r="B7564" s="208">
        <v>2376119871</v>
      </c>
      <c r="C7564" s="208" t="s">
        <v>10828</v>
      </c>
      <c r="D7564" s="208" t="s">
        <v>13197</v>
      </c>
      <c r="E7564" s="253">
        <v>0.1183999987540121</v>
      </c>
      <c r="F7564" s="245"/>
      <c r="G7564" s="245"/>
      <c r="H7564" s="245"/>
      <c r="I7564" s="210">
        <v>0.24</v>
      </c>
    </row>
    <row r="7565" spans="1:9" x14ac:dyDescent="0.25">
      <c r="A7565" s="208" t="s">
        <v>8809</v>
      </c>
      <c r="B7565" s="208">
        <v>2376119872</v>
      </c>
      <c r="C7565" s="208" t="s">
        <v>10828</v>
      </c>
      <c r="D7565" s="208" t="s">
        <v>16924</v>
      </c>
      <c r="E7565" s="194">
        <v>26.78000003388582</v>
      </c>
      <c r="F7565" s="254"/>
      <c r="G7565" s="255"/>
      <c r="H7565" s="255"/>
      <c r="I7565" s="210">
        <v>0.09</v>
      </c>
    </row>
    <row r="7566" spans="1:9" x14ac:dyDescent="0.25">
      <c r="A7566" s="208" t="s">
        <v>8809</v>
      </c>
      <c r="B7566" s="208" t="s">
        <v>11961</v>
      </c>
      <c r="C7566" s="208" t="s">
        <v>10828</v>
      </c>
      <c r="D7566" s="208" t="s">
        <v>11962</v>
      </c>
      <c r="E7566" s="253">
        <v>0.47999999494869777</v>
      </c>
      <c r="F7566" s="245"/>
      <c r="G7566" s="245"/>
      <c r="H7566" s="245"/>
      <c r="I7566" s="210">
        <v>134.2400045608108</v>
      </c>
    </row>
    <row r="7567" spans="1:9" x14ac:dyDescent="0.25">
      <c r="A7567" s="208" t="s">
        <v>8809</v>
      </c>
      <c r="B7567" s="208" t="s">
        <v>11963</v>
      </c>
      <c r="C7567" s="208" t="s">
        <v>10828</v>
      </c>
      <c r="D7567" s="208" t="s">
        <v>11964</v>
      </c>
      <c r="E7567" s="194">
        <v>1.5671086391254021</v>
      </c>
      <c r="F7567" s="254"/>
      <c r="G7567" s="255"/>
      <c r="H7567" s="255"/>
      <c r="I7567" s="210">
        <v>147.5500049831081</v>
      </c>
    </row>
    <row r="7568" spans="1:9" x14ac:dyDescent="0.25">
      <c r="A7568" s="208" t="s">
        <v>8809</v>
      </c>
      <c r="B7568" s="208" t="s">
        <v>11965</v>
      </c>
      <c r="C7568" s="208" t="s">
        <v>10828</v>
      </c>
      <c r="D7568" s="208" t="s">
        <v>11962</v>
      </c>
      <c r="E7568" s="194">
        <v>9.4044937710655763</v>
      </c>
      <c r="F7568" s="254"/>
      <c r="G7568" s="255"/>
      <c r="H7568" s="255"/>
      <c r="I7568" s="210">
        <v>147.90000498310809</v>
      </c>
    </row>
    <row r="7569" spans="1:9" x14ac:dyDescent="0.25">
      <c r="A7569" s="208" t="s">
        <v>8809</v>
      </c>
      <c r="B7569" s="208" t="s">
        <v>11966</v>
      </c>
      <c r="C7569" s="208" t="s">
        <v>10828</v>
      </c>
      <c r="D7569" s="208" t="s">
        <v>11962</v>
      </c>
      <c r="E7569" s="253">
        <v>9.3800000065246003</v>
      </c>
      <c r="F7569" s="245"/>
      <c r="G7569" s="245"/>
      <c r="H7569" s="255"/>
      <c r="I7569" s="210">
        <v>166.6000056587838</v>
      </c>
    </row>
    <row r="7570" spans="1:9" x14ac:dyDescent="0.25">
      <c r="A7570" s="208" t="s">
        <v>8809</v>
      </c>
      <c r="B7570" s="208" t="s">
        <v>11967</v>
      </c>
      <c r="C7570" s="208" t="s">
        <v>10828</v>
      </c>
      <c r="D7570" s="208" t="s">
        <v>11962</v>
      </c>
      <c r="E7570" s="194">
        <v>3.6758999876253622</v>
      </c>
      <c r="F7570" s="254"/>
      <c r="G7570" s="255"/>
      <c r="H7570" s="255"/>
      <c r="I7570" s="210">
        <v>147.90000498310809</v>
      </c>
    </row>
    <row r="7571" spans="1:9" x14ac:dyDescent="0.25">
      <c r="A7571" s="208" t="s">
        <v>8809</v>
      </c>
      <c r="B7571" s="208" t="s">
        <v>11968</v>
      </c>
      <c r="C7571" s="208" t="s">
        <v>10828</v>
      </c>
      <c r="D7571" s="208" t="s">
        <v>11969</v>
      </c>
      <c r="E7571" s="194">
        <v>0.79999999158116297</v>
      </c>
      <c r="F7571" s="254"/>
      <c r="G7571" s="255"/>
      <c r="H7571" s="255"/>
      <c r="I7571" s="210">
        <v>4.6700001689189188</v>
      </c>
    </row>
    <row r="7572" spans="1:9" x14ac:dyDescent="0.25">
      <c r="A7572" s="208" t="s">
        <v>8809</v>
      </c>
      <c r="B7572" s="208" t="s">
        <v>11970</v>
      </c>
      <c r="C7572" s="208" t="s">
        <v>10828</v>
      </c>
      <c r="D7572" s="208" t="s">
        <v>11971</v>
      </c>
      <c r="E7572" s="253">
        <v>2.073599978178374</v>
      </c>
      <c r="F7572" s="245"/>
      <c r="G7572" s="245"/>
      <c r="H7572" s="245"/>
      <c r="I7572" s="210">
        <v>6.1000001689189194</v>
      </c>
    </row>
    <row r="7573" spans="1:9" x14ac:dyDescent="0.25">
      <c r="A7573" s="208" t="s">
        <v>8809</v>
      </c>
      <c r="B7573" s="208" t="s">
        <v>11972</v>
      </c>
      <c r="C7573" s="208" t="s">
        <v>10828</v>
      </c>
      <c r="D7573" s="208" t="s">
        <v>11957</v>
      </c>
      <c r="E7573" s="253">
        <v>1.371599985565904</v>
      </c>
      <c r="F7573" s="245"/>
      <c r="G7573" s="245"/>
      <c r="H7573" s="245"/>
      <c r="I7573" s="210">
        <v>7.9400002533783791</v>
      </c>
    </row>
    <row r="7574" spans="1:9" x14ac:dyDescent="0.25">
      <c r="A7574" s="208" t="s">
        <v>8809</v>
      </c>
      <c r="B7574" s="208" t="s">
        <v>11973</v>
      </c>
      <c r="C7574" s="208" t="s">
        <v>10828</v>
      </c>
      <c r="D7574" s="208" t="s">
        <v>11974</v>
      </c>
      <c r="E7574" s="194">
        <v>25.050000052091551</v>
      </c>
      <c r="F7574" s="254"/>
      <c r="G7574" s="255"/>
      <c r="H7574" s="255"/>
      <c r="I7574" s="210">
        <v>9.0200003378378373</v>
      </c>
    </row>
    <row r="7575" spans="1:9" x14ac:dyDescent="0.25">
      <c r="A7575" s="208" t="s">
        <v>8809</v>
      </c>
      <c r="B7575" s="208" t="s">
        <v>11975</v>
      </c>
      <c r="C7575" s="208" t="s">
        <v>10828</v>
      </c>
      <c r="D7575" s="208" t="s">
        <v>11974</v>
      </c>
      <c r="E7575" s="194">
        <v>102.04025654259139</v>
      </c>
      <c r="F7575" s="254"/>
      <c r="G7575" s="255"/>
      <c r="H7575" s="255"/>
      <c r="I7575" s="210">
        <v>2.4400000844594589</v>
      </c>
    </row>
    <row r="7576" spans="1:9" x14ac:dyDescent="0.25">
      <c r="A7576" s="208" t="s">
        <v>8809</v>
      </c>
      <c r="B7576" s="208" t="s">
        <v>11976</v>
      </c>
      <c r="C7576" s="208" t="s">
        <v>10828</v>
      </c>
      <c r="D7576" s="208" t="s">
        <v>11977</v>
      </c>
      <c r="E7576" s="253">
        <v>10.679999992843991</v>
      </c>
      <c r="F7576" s="245"/>
      <c r="G7576" s="245"/>
      <c r="H7576" s="245"/>
      <c r="I7576" s="210">
        <v>213.7900072635135</v>
      </c>
    </row>
    <row r="7577" spans="1:9" x14ac:dyDescent="0.25">
      <c r="A7577" s="208" t="s">
        <v>8809</v>
      </c>
      <c r="B7577" s="208" t="s">
        <v>11978</v>
      </c>
      <c r="C7577" s="208" t="s">
        <v>10828</v>
      </c>
      <c r="D7577" s="208" t="s">
        <v>11979</v>
      </c>
      <c r="E7577" s="194">
        <v>67.520000026098401</v>
      </c>
      <c r="F7577" s="254"/>
      <c r="G7577" s="255"/>
      <c r="H7577" s="255"/>
      <c r="I7577" s="210">
        <v>213.7900072635135</v>
      </c>
    </row>
    <row r="7578" spans="1:9" x14ac:dyDescent="0.25">
      <c r="A7578" s="208" t="s">
        <v>8809</v>
      </c>
      <c r="B7578" s="208" t="s">
        <v>11980</v>
      </c>
      <c r="C7578" s="208" t="s">
        <v>10828</v>
      </c>
      <c r="D7578" s="208" t="s">
        <v>11979</v>
      </c>
      <c r="E7578" s="253">
        <v>2.9790581112437979</v>
      </c>
      <c r="F7578" s="245"/>
      <c r="G7578" s="245"/>
      <c r="H7578" s="255"/>
      <c r="I7578" s="210">
        <v>213.7900072635135</v>
      </c>
    </row>
    <row r="7579" spans="1:9" x14ac:dyDescent="0.25">
      <c r="A7579" s="208" t="s">
        <v>8809</v>
      </c>
      <c r="B7579" s="208" t="s">
        <v>11981</v>
      </c>
      <c r="C7579" s="208" t="s">
        <v>10828</v>
      </c>
      <c r="D7579" s="208" t="s">
        <v>11982</v>
      </c>
      <c r="E7579" s="253">
        <v>0.43999999536963957</v>
      </c>
      <c r="F7579" s="245"/>
      <c r="G7579" s="245"/>
      <c r="H7579" s="245"/>
      <c r="I7579" s="210">
        <v>213.7900072635135</v>
      </c>
    </row>
    <row r="7580" spans="1:9" x14ac:dyDescent="0.25">
      <c r="A7580" s="208" t="s">
        <v>8809</v>
      </c>
      <c r="B7580" s="208" t="s">
        <v>11983</v>
      </c>
      <c r="C7580" s="208" t="s">
        <v>10828</v>
      </c>
      <c r="D7580" s="208" t="s">
        <v>11982</v>
      </c>
      <c r="E7580" s="253">
        <v>0.22999999757958439</v>
      </c>
      <c r="F7580" s="245"/>
      <c r="G7580" s="245"/>
      <c r="H7580" s="245"/>
      <c r="I7580" s="210">
        <v>213.7900072635135</v>
      </c>
    </row>
    <row r="7581" spans="1:9" x14ac:dyDescent="0.25">
      <c r="A7581" s="208" t="s">
        <v>8809</v>
      </c>
      <c r="B7581" s="208" t="s">
        <v>11984</v>
      </c>
      <c r="C7581" s="208" t="s">
        <v>10828</v>
      </c>
      <c r="D7581" s="208" t="s">
        <v>11979</v>
      </c>
      <c r="E7581" s="253">
        <v>0.20999999779005529</v>
      </c>
      <c r="F7581" s="245"/>
      <c r="G7581" s="245"/>
      <c r="H7581" s="255"/>
      <c r="I7581" s="210">
        <v>214.00000726351351</v>
      </c>
    </row>
    <row r="7582" spans="1:9" x14ac:dyDescent="0.25">
      <c r="A7582" s="208" t="s">
        <v>8809</v>
      </c>
      <c r="B7582" s="208" t="s">
        <v>11985</v>
      </c>
      <c r="C7582" s="208" t="s">
        <v>10828</v>
      </c>
      <c r="D7582" s="208" t="s">
        <v>11982</v>
      </c>
      <c r="E7582" s="194">
        <v>3.659999961483821</v>
      </c>
      <c r="F7582" s="254"/>
      <c r="G7582" s="255"/>
      <c r="H7582" s="255"/>
      <c r="I7582" s="210">
        <v>213.7900072635135</v>
      </c>
    </row>
    <row r="7583" spans="1:9" x14ac:dyDescent="0.25">
      <c r="A7583" s="208" t="s">
        <v>8809</v>
      </c>
      <c r="B7583" s="208" t="s">
        <v>11986</v>
      </c>
      <c r="C7583" s="208" t="s">
        <v>10828</v>
      </c>
      <c r="D7583" s="208" t="s">
        <v>11979</v>
      </c>
      <c r="E7583" s="194">
        <v>3.8899999590634051</v>
      </c>
      <c r="F7583" s="254"/>
      <c r="G7583" s="255"/>
      <c r="H7583" s="255"/>
      <c r="I7583" s="210">
        <v>213.7900072635135</v>
      </c>
    </row>
    <row r="7584" spans="1:9" x14ac:dyDescent="0.25">
      <c r="A7584" s="208" t="s">
        <v>8809</v>
      </c>
      <c r="B7584" s="208" t="s">
        <v>11987</v>
      </c>
      <c r="C7584" s="208" t="s">
        <v>10828</v>
      </c>
      <c r="D7584" s="208" t="s">
        <v>11979</v>
      </c>
      <c r="E7584" s="194">
        <v>14.114801009052339</v>
      </c>
      <c r="F7584" s="254"/>
      <c r="G7584" s="255"/>
      <c r="H7584" s="255"/>
      <c r="I7584" s="210">
        <v>365.27001233108109</v>
      </c>
    </row>
    <row r="7585" spans="1:9" x14ac:dyDescent="0.25">
      <c r="A7585" s="208" t="s">
        <v>8809</v>
      </c>
      <c r="B7585" s="208" t="s">
        <v>11988</v>
      </c>
      <c r="C7585" s="208" t="s">
        <v>10828</v>
      </c>
      <c r="D7585" s="208" t="s">
        <v>11979</v>
      </c>
      <c r="E7585" s="194">
        <v>3.6399999616942909</v>
      </c>
      <c r="F7585" s="254"/>
      <c r="G7585" s="255"/>
      <c r="H7585" s="255"/>
      <c r="I7585" s="210">
        <v>213.7900072635135</v>
      </c>
    </row>
    <row r="7586" spans="1:9" x14ac:dyDescent="0.25">
      <c r="A7586" s="208" t="s">
        <v>8809</v>
      </c>
      <c r="B7586" s="208" t="s">
        <v>11989</v>
      </c>
      <c r="C7586" s="208" t="s">
        <v>10828</v>
      </c>
      <c r="D7586" s="208" t="s">
        <v>11982</v>
      </c>
      <c r="E7586" s="194">
        <v>102.04025654259139</v>
      </c>
      <c r="F7586" s="254"/>
      <c r="G7586" s="255"/>
      <c r="H7586" s="255"/>
      <c r="I7586" s="210">
        <v>174.02000591216219</v>
      </c>
    </row>
    <row r="7587" spans="1:9" x14ac:dyDescent="0.25">
      <c r="A7587" s="208" t="s">
        <v>8809</v>
      </c>
      <c r="B7587" s="208" t="s">
        <v>11990</v>
      </c>
      <c r="C7587" s="208" t="s">
        <v>10828</v>
      </c>
      <c r="D7587" s="208" t="s">
        <v>11982</v>
      </c>
      <c r="E7587" s="194">
        <v>6.0500000415680084</v>
      </c>
      <c r="F7587" s="254"/>
      <c r="G7587" s="255"/>
      <c r="H7587" s="255"/>
      <c r="I7587" s="210">
        <v>213.7900072635135</v>
      </c>
    </row>
    <row r="7588" spans="1:9" x14ac:dyDescent="0.25">
      <c r="A7588" s="208" t="s">
        <v>8809</v>
      </c>
      <c r="B7588" s="208" t="s">
        <v>11993</v>
      </c>
      <c r="C7588" s="208" t="s">
        <v>10828</v>
      </c>
      <c r="D7588" s="208" t="s">
        <v>11994</v>
      </c>
      <c r="E7588" s="194">
        <v>3.55791682654126</v>
      </c>
      <c r="F7588" s="254"/>
      <c r="G7588" s="255"/>
      <c r="H7588" s="255"/>
      <c r="I7588" s="210">
        <v>18.210000591216211</v>
      </c>
    </row>
    <row r="7589" spans="1:9" x14ac:dyDescent="0.25">
      <c r="A7589" s="208" t="s">
        <v>8809</v>
      </c>
      <c r="B7589" s="208" t="s">
        <v>11995</v>
      </c>
      <c r="C7589" s="208" t="s">
        <v>10828</v>
      </c>
      <c r="D7589" s="208" t="s">
        <v>11996</v>
      </c>
      <c r="E7589" s="194">
        <v>14.29283489299832</v>
      </c>
      <c r="F7589" s="254"/>
      <c r="G7589" s="255"/>
      <c r="H7589" s="255"/>
      <c r="I7589" s="210">
        <v>3.0800000844594599</v>
      </c>
    </row>
    <row r="7590" spans="1:9" x14ac:dyDescent="0.25">
      <c r="A7590" s="208" t="s">
        <v>8809</v>
      </c>
      <c r="B7590" s="208" t="s">
        <v>11997</v>
      </c>
      <c r="C7590" s="208" t="s">
        <v>10828</v>
      </c>
      <c r="D7590" s="208" t="s">
        <v>16933</v>
      </c>
      <c r="E7590" s="253">
        <v>5.1900000506182584</v>
      </c>
      <c r="F7590" s="245"/>
      <c r="G7590" s="245"/>
      <c r="H7590" s="255"/>
      <c r="I7590" s="210">
        <v>1.270000084459459</v>
      </c>
    </row>
    <row r="7591" spans="1:9" x14ac:dyDescent="0.25">
      <c r="A7591" s="208" t="s">
        <v>8809</v>
      </c>
      <c r="B7591" s="208" t="s">
        <v>11999</v>
      </c>
      <c r="C7591" s="208" t="s">
        <v>10828</v>
      </c>
      <c r="D7591" s="208" t="s">
        <v>12000</v>
      </c>
      <c r="E7591" s="253">
        <v>55.66309996671297</v>
      </c>
      <c r="F7591" s="245"/>
      <c r="G7591" s="245"/>
      <c r="H7591" s="255"/>
      <c r="I7591" s="210">
        <v>1.270000084459459</v>
      </c>
    </row>
    <row r="7592" spans="1:9" x14ac:dyDescent="0.25">
      <c r="A7592" s="208" t="s">
        <v>8809</v>
      </c>
      <c r="B7592" s="208" t="s">
        <v>12001</v>
      </c>
      <c r="C7592" s="208" t="s">
        <v>10828</v>
      </c>
      <c r="D7592" s="208" t="s">
        <v>12002</v>
      </c>
      <c r="E7592" s="194">
        <v>27.559999709971059</v>
      </c>
      <c r="F7592" s="254"/>
      <c r="G7592" s="255"/>
      <c r="H7592" s="255"/>
      <c r="I7592" s="210">
        <v>2.1500000844594589</v>
      </c>
    </row>
    <row r="7593" spans="1:9" x14ac:dyDescent="0.25">
      <c r="A7593" s="208" t="s">
        <v>8809</v>
      </c>
      <c r="B7593" s="208" t="s">
        <v>12003</v>
      </c>
      <c r="C7593" s="208" t="s">
        <v>10828</v>
      </c>
      <c r="D7593" s="208" t="s">
        <v>12002</v>
      </c>
      <c r="E7593" s="253">
        <v>3.0742698966138389</v>
      </c>
      <c r="F7593" s="245"/>
      <c r="G7593" s="245"/>
      <c r="H7593" s="255"/>
      <c r="I7593" s="210">
        <v>1.270000084459459</v>
      </c>
    </row>
    <row r="7594" spans="1:9" x14ac:dyDescent="0.25">
      <c r="A7594" s="208" t="s">
        <v>8809</v>
      </c>
      <c r="B7594" s="208" t="s">
        <v>12004</v>
      </c>
      <c r="C7594" s="208" t="s">
        <v>10828</v>
      </c>
      <c r="D7594" s="208" t="s">
        <v>12002</v>
      </c>
      <c r="E7594" s="253">
        <v>6.7355326836565883</v>
      </c>
      <c r="F7594" s="245"/>
      <c r="G7594" s="245"/>
      <c r="H7594" s="255"/>
      <c r="I7594" s="210">
        <v>4.6000001689189194</v>
      </c>
    </row>
    <row r="7595" spans="1:9" x14ac:dyDescent="0.25">
      <c r="A7595" s="208" t="s">
        <v>8809</v>
      </c>
      <c r="B7595" s="208" t="s">
        <v>12005</v>
      </c>
      <c r="C7595" s="208" t="s">
        <v>10828</v>
      </c>
      <c r="D7595" s="208" t="s">
        <v>12000</v>
      </c>
      <c r="E7595" s="194">
        <v>1.9647692505680689</v>
      </c>
      <c r="F7595" s="254"/>
      <c r="G7595" s="255"/>
      <c r="H7595" s="255"/>
      <c r="I7595" s="210">
        <v>1.270000084459459</v>
      </c>
    </row>
    <row r="7596" spans="1:9" x14ac:dyDescent="0.25">
      <c r="A7596" s="208" t="s">
        <v>8809</v>
      </c>
      <c r="B7596" s="208" t="s">
        <v>12006</v>
      </c>
      <c r="C7596" s="208" t="s">
        <v>10828</v>
      </c>
      <c r="D7596" s="208" t="s">
        <v>12007</v>
      </c>
      <c r="E7596" s="194">
        <v>3.55791682654126</v>
      </c>
      <c r="F7596" s="254"/>
      <c r="G7596" s="255"/>
      <c r="H7596" s="255"/>
      <c r="I7596" s="210">
        <v>0.61</v>
      </c>
    </row>
    <row r="7597" spans="1:9" x14ac:dyDescent="0.25">
      <c r="A7597" s="208" t="s">
        <v>8809</v>
      </c>
      <c r="B7597" s="208" t="s">
        <v>12008</v>
      </c>
      <c r="C7597" s="208" t="s">
        <v>10828</v>
      </c>
      <c r="D7597" s="208" t="s">
        <v>12000</v>
      </c>
      <c r="E7597" s="194">
        <v>3.6299999617995269</v>
      </c>
      <c r="F7597" s="254"/>
      <c r="G7597" s="255"/>
      <c r="H7597" s="255"/>
      <c r="I7597" s="210">
        <v>1.270000084459459</v>
      </c>
    </row>
    <row r="7598" spans="1:9" x14ac:dyDescent="0.25">
      <c r="A7598" s="208" t="s">
        <v>8809</v>
      </c>
      <c r="B7598" s="208" t="s">
        <v>12009</v>
      </c>
      <c r="C7598" s="208" t="s">
        <v>10828</v>
      </c>
      <c r="D7598" s="208" t="s">
        <v>12002</v>
      </c>
      <c r="E7598" s="194">
        <v>12.699999866350961</v>
      </c>
      <c r="F7598" s="254"/>
      <c r="G7598" s="255"/>
      <c r="H7598" s="255"/>
      <c r="I7598" s="210">
        <v>0.77</v>
      </c>
    </row>
    <row r="7599" spans="1:9" x14ac:dyDescent="0.25">
      <c r="A7599" s="208" t="s">
        <v>8809</v>
      </c>
      <c r="B7599" s="208" t="s">
        <v>12010</v>
      </c>
      <c r="C7599" s="208" t="s">
        <v>10828</v>
      </c>
      <c r="D7599" s="208" t="s">
        <v>12011</v>
      </c>
      <c r="E7599" s="253">
        <v>0.17999999810576159</v>
      </c>
      <c r="F7599" s="245"/>
      <c r="G7599" s="245"/>
      <c r="H7599" s="245"/>
      <c r="I7599" s="210">
        <v>0.79</v>
      </c>
    </row>
    <row r="7600" spans="1:9" x14ac:dyDescent="0.25">
      <c r="A7600" s="208" t="s">
        <v>8809</v>
      </c>
      <c r="B7600" s="208" t="s">
        <v>12012</v>
      </c>
      <c r="C7600" s="208" t="s">
        <v>10828</v>
      </c>
      <c r="D7600" s="208" t="s">
        <v>12011</v>
      </c>
      <c r="E7600" s="194">
        <v>3.2499999657984739</v>
      </c>
      <c r="F7600" s="254"/>
      <c r="G7600" s="255"/>
      <c r="H7600" s="255"/>
      <c r="I7600" s="210">
        <v>0.9</v>
      </c>
    </row>
    <row r="7601" spans="1:9" x14ac:dyDescent="0.25">
      <c r="A7601" s="208" t="s">
        <v>8809</v>
      </c>
      <c r="B7601" s="208" t="s">
        <v>12013</v>
      </c>
      <c r="C7601" s="208" t="s">
        <v>10828</v>
      </c>
      <c r="D7601" s="208" t="s">
        <v>12007</v>
      </c>
      <c r="E7601" s="253">
        <v>69.791233151368232</v>
      </c>
      <c r="F7601" s="245"/>
      <c r="G7601" s="245"/>
      <c r="H7601" s="245"/>
      <c r="I7601" s="210">
        <v>1.4700000844594601</v>
      </c>
    </row>
    <row r="7602" spans="1:9" x14ac:dyDescent="0.25">
      <c r="A7602" s="208" t="s">
        <v>8809</v>
      </c>
      <c r="B7602" s="208" t="s">
        <v>12014</v>
      </c>
      <c r="C7602" s="208" t="s">
        <v>10828</v>
      </c>
      <c r="D7602" s="208" t="s">
        <v>12011</v>
      </c>
      <c r="E7602" s="194">
        <v>2.569999972954486</v>
      </c>
      <c r="F7602" s="254"/>
      <c r="G7602" s="255"/>
      <c r="H7602" s="255"/>
      <c r="I7602" s="210">
        <v>0.84</v>
      </c>
    </row>
    <row r="7603" spans="1:9" x14ac:dyDescent="0.25">
      <c r="A7603" s="208" t="s">
        <v>8809</v>
      </c>
      <c r="B7603" s="208" t="s">
        <v>12015</v>
      </c>
      <c r="C7603" s="208" t="s">
        <v>10828</v>
      </c>
      <c r="D7603" s="208" t="s">
        <v>12007</v>
      </c>
      <c r="E7603" s="194">
        <v>9.3145463897443168</v>
      </c>
      <c r="F7603" s="254"/>
      <c r="G7603" s="255"/>
      <c r="H7603" s="255"/>
      <c r="I7603" s="210">
        <v>0.17</v>
      </c>
    </row>
    <row r="7604" spans="1:9" x14ac:dyDescent="0.25">
      <c r="A7604" s="208" t="s">
        <v>8809</v>
      </c>
      <c r="B7604" s="208" t="s">
        <v>2765</v>
      </c>
      <c r="C7604" s="208" t="s">
        <v>10828</v>
      </c>
      <c r="D7604" s="208" t="s">
        <v>12011</v>
      </c>
      <c r="E7604" s="194">
        <v>3.9321000375469608</v>
      </c>
      <c r="F7604" s="254"/>
      <c r="G7604" s="255"/>
      <c r="H7604" s="255"/>
      <c r="I7604" s="210">
        <v>0.77</v>
      </c>
    </row>
    <row r="7605" spans="1:9" x14ac:dyDescent="0.25">
      <c r="A7605" s="208" t="s">
        <v>8809</v>
      </c>
      <c r="B7605" s="208" t="s">
        <v>12016</v>
      </c>
      <c r="C7605" s="208" t="s">
        <v>10828</v>
      </c>
      <c r="D7605" s="208" t="s">
        <v>16933</v>
      </c>
      <c r="E7605" s="253">
        <v>0.21289997145067119</v>
      </c>
      <c r="F7605" s="245"/>
      <c r="G7605" s="245"/>
      <c r="H7605" s="245"/>
      <c r="I7605" s="210">
        <v>1.520000084459459</v>
      </c>
    </row>
    <row r="7606" spans="1:9" x14ac:dyDescent="0.25">
      <c r="A7606" s="208" t="s">
        <v>8809</v>
      </c>
      <c r="B7606" s="208" t="s">
        <v>12017</v>
      </c>
      <c r="C7606" s="208" t="s">
        <v>10828</v>
      </c>
      <c r="D7606" s="208" t="s">
        <v>12007</v>
      </c>
      <c r="E7606" s="253">
        <v>7.2600051853722147E-2</v>
      </c>
      <c r="F7606" s="245"/>
      <c r="G7606" s="245"/>
      <c r="H7606" s="245"/>
      <c r="I7606" s="210">
        <v>0.95</v>
      </c>
    </row>
    <row r="7607" spans="1:9" x14ac:dyDescent="0.25">
      <c r="A7607" s="208" t="s">
        <v>8809</v>
      </c>
      <c r="B7607" s="208" t="s">
        <v>12018</v>
      </c>
      <c r="C7607" s="208" t="s">
        <v>10828</v>
      </c>
      <c r="D7607" s="208" t="s">
        <v>12002</v>
      </c>
      <c r="E7607" s="194">
        <v>2.2099999767429619</v>
      </c>
      <c r="F7607" s="254"/>
      <c r="G7607" s="255"/>
      <c r="H7607" s="255"/>
      <c r="I7607" s="210">
        <v>0.81</v>
      </c>
    </row>
    <row r="7608" spans="1:9" x14ac:dyDescent="0.25">
      <c r="A7608" s="208" t="s">
        <v>8809</v>
      </c>
      <c r="B7608" s="208" t="s">
        <v>12019</v>
      </c>
      <c r="C7608" s="208" t="s">
        <v>10828</v>
      </c>
      <c r="D7608" s="208" t="s">
        <v>12020</v>
      </c>
      <c r="E7608" s="194">
        <v>6427.4900000264133</v>
      </c>
      <c r="F7608" s="254"/>
      <c r="G7608" s="255"/>
      <c r="H7608" s="255"/>
      <c r="I7608" s="210">
        <v>1.1200000000000001</v>
      </c>
    </row>
    <row r="7609" spans="1:9" x14ac:dyDescent="0.25">
      <c r="A7609" s="208" t="s">
        <v>8809</v>
      </c>
      <c r="B7609" s="208" t="s">
        <v>12021</v>
      </c>
      <c r="C7609" s="208" t="s">
        <v>10828</v>
      </c>
      <c r="D7609" s="208" t="s">
        <v>12022</v>
      </c>
      <c r="E7609" s="194">
        <v>0.12999999863193901</v>
      </c>
      <c r="F7609" s="254"/>
      <c r="G7609" s="255"/>
      <c r="H7609" s="255"/>
      <c r="I7609" s="210">
        <v>57.40000194256757</v>
      </c>
    </row>
    <row r="7610" spans="1:9" x14ac:dyDescent="0.25">
      <c r="A7610" s="208" t="s">
        <v>8809</v>
      </c>
      <c r="B7610" s="208" t="s">
        <v>12023</v>
      </c>
      <c r="C7610" s="208" t="s">
        <v>10828</v>
      </c>
      <c r="D7610" s="208" t="s">
        <v>16934</v>
      </c>
      <c r="E7610" s="253">
        <v>1.371599985565904</v>
      </c>
      <c r="F7610" s="245"/>
      <c r="G7610" s="245"/>
      <c r="H7610" s="245"/>
      <c r="I7610" s="210">
        <v>4.2900001689189189</v>
      </c>
    </row>
    <row r="7611" spans="1:9" x14ac:dyDescent="0.25">
      <c r="A7611" s="208" t="s">
        <v>8809</v>
      </c>
      <c r="B7611" s="208" t="s">
        <v>12025</v>
      </c>
      <c r="C7611" s="208" t="s">
        <v>10828</v>
      </c>
      <c r="D7611" s="208" t="s">
        <v>12026</v>
      </c>
      <c r="E7611" s="194">
        <v>38.979999589792158</v>
      </c>
      <c r="F7611" s="254"/>
      <c r="G7611" s="255"/>
      <c r="H7611" s="255"/>
      <c r="I7611" s="210">
        <v>0.89</v>
      </c>
    </row>
    <row r="7612" spans="1:9" x14ac:dyDescent="0.25">
      <c r="A7612" s="208" t="s">
        <v>8809</v>
      </c>
      <c r="B7612" s="208" t="s">
        <v>12027</v>
      </c>
      <c r="C7612" s="208" t="s">
        <v>10828</v>
      </c>
      <c r="D7612" s="208" t="s">
        <v>12028</v>
      </c>
      <c r="E7612" s="253">
        <v>11.65999987729545</v>
      </c>
      <c r="F7612" s="245"/>
      <c r="G7612" s="245"/>
      <c r="H7612" s="245"/>
      <c r="I7612" s="210">
        <v>3.2700000844594599</v>
      </c>
    </row>
    <row r="7613" spans="1:9" x14ac:dyDescent="0.25">
      <c r="A7613" s="208" t="s">
        <v>8809</v>
      </c>
      <c r="B7613" s="208" t="s">
        <v>12029</v>
      </c>
      <c r="C7613" s="208" t="s">
        <v>10828</v>
      </c>
      <c r="D7613" s="208" t="s">
        <v>12030</v>
      </c>
      <c r="E7613" s="194">
        <v>1.309999986214154</v>
      </c>
      <c r="F7613" s="254"/>
      <c r="G7613" s="255"/>
      <c r="H7613" s="255"/>
      <c r="I7613" s="210">
        <v>19.94000067567568</v>
      </c>
    </row>
    <row r="7614" spans="1:9" x14ac:dyDescent="0.25">
      <c r="A7614" s="208" t="s">
        <v>8809</v>
      </c>
      <c r="B7614" s="208" t="s">
        <v>12031</v>
      </c>
      <c r="C7614" s="208" t="s">
        <v>10828</v>
      </c>
      <c r="D7614" s="208" t="s">
        <v>12030</v>
      </c>
      <c r="E7614" s="194">
        <v>3.7099999609576431</v>
      </c>
      <c r="F7614" s="254"/>
      <c r="G7614" s="255"/>
      <c r="H7614" s="255"/>
      <c r="I7614" s="210">
        <v>19.94000067567568</v>
      </c>
    </row>
    <row r="7615" spans="1:9" x14ac:dyDescent="0.25">
      <c r="A7615" s="208" t="s">
        <v>8809</v>
      </c>
      <c r="B7615" s="208" t="s">
        <v>12032</v>
      </c>
      <c r="C7615" s="208" t="s">
        <v>10828</v>
      </c>
      <c r="D7615" s="208" t="s">
        <v>12030</v>
      </c>
      <c r="E7615" s="194">
        <v>43.099999967377009</v>
      </c>
      <c r="F7615" s="254"/>
      <c r="G7615" s="255"/>
      <c r="H7615" s="255"/>
      <c r="I7615" s="210">
        <v>19.94000067567568</v>
      </c>
    </row>
    <row r="7616" spans="1:9" x14ac:dyDescent="0.25">
      <c r="A7616" s="208" t="s">
        <v>8809</v>
      </c>
      <c r="B7616" s="208" t="s">
        <v>12033</v>
      </c>
      <c r="C7616" s="208" t="s">
        <v>10828</v>
      </c>
      <c r="D7616" s="208" t="s">
        <v>16304</v>
      </c>
      <c r="E7616" s="253">
        <v>3.23999996590371</v>
      </c>
      <c r="F7616" s="245"/>
      <c r="G7616" s="245"/>
      <c r="H7616" s="245"/>
      <c r="I7616" s="210">
        <v>3.7700001689189189</v>
      </c>
    </row>
    <row r="7617" spans="1:9" x14ac:dyDescent="0.25">
      <c r="A7617" s="208" t="s">
        <v>8809</v>
      </c>
      <c r="B7617" s="208" t="s">
        <v>12035</v>
      </c>
      <c r="C7617" s="208" t="s">
        <v>10828</v>
      </c>
      <c r="D7617" s="208" t="s">
        <v>12036</v>
      </c>
      <c r="E7617" s="194">
        <v>4.1399999564325194</v>
      </c>
      <c r="F7617" s="254"/>
      <c r="G7617" s="255"/>
      <c r="H7617" s="255"/>
      <c r="I7617" s="210">
        <v>120.1400040540541</v>
      </c>
    </row>
    <row r="7618" spans="1:9" x14ac:dyDescent="0.25">
      <c r="A7618" s="208" t="s">
        <v>8809</v>
      </c>
      <c r="B7618" s="208" t="s">
        <v>12037</v>
      </c>
      <c r="C7618" s="208" t="s">
        <v>10828</v>
      </c>
      <c r="D7618" s="208" t="s">
        <v>12038</v>
      </c>
      <c r="E7618" s="253">
        <v>9.7699998971849524</v>
      </c>
      <c r="F7618" s="245"/>
      <c r="G7618" s="245"/>
      <c r="H7618" s="245"/>
      <c r="I7618" s="210">
        <v>0.24</v>
      </c>
    </row>
    <row r="7619" spans="1:9" x14ac:dyDescent="0.25">
      <c r="A7619" s="208" t="s">
        <v>8809</v>
      </c>
      <c r="B7619" s="208" t="s">
        <v>12039</v>
      </c>
      <c r="C7619" s="208" t="s">
        <v>10828</v>
      </c>
      <c r="D7619" s="208" t="s">
        <v>12040</v>
      </c>
      <c r="E7619" s="253">
        <v>13.279999965482769</v>
      </c>
      <c r="F7619" s="245"/>
      <c r="G7619" s="245"/>
      <c r="H7619" s="255"/>
      <c r="I7619" s="210">
        <v>39.390001351351351</v>
      </c>
    </row>
    <row r="7620" spans="1:9" x14ac:dyDescent="0.25">
      <c r="A7620" s="208" t="s">
        <v>8809</v>
      </c>
      <c r="B7620" s="208" t="s">
        <v>12041</v>
      </c>
      <c r="C7620" s="208" t="s">
        <v>10828</v>
      </c>
      <c r="D7620" s="208" t="s">
        <v>12002</v>
      </c>
      <c r="E7620" s="194">
        <v>5.3068928670676891</v>
      </c>
      <c r="F7620" s="254"/>
      <c r="G7620" s="255"/>
      <c r="H7620" s="255"/>
      <c r="I7620" s="210">
        <v>2.020000084459459</v>
      </c>
    </row>
    <row r="7621" spans="1:9" x14ac:dyDescent="0.25">
      <c r="A7621" s="208" t="s">
        <v>8809</v>
      </c>
      <c r="B7621" s="208" t="s">
        <v>12042</v>
      </c>
      <c r="C7621" s="208" t="s">
        <v>10828</v>
      </c>
      <c r="D7621" s="208" t="s">
        <v>12043</v>
      </c>
      <c r="E7621" s="194">
        <v>35.949999621678508</v>
      </c>
      <c r="F7621" s="254"/>
      <c r="G7621" s="255"/>
      <c r="H7621" s="255"/>
      <c r="I7621" s="210">
        <v>3.8600001689189192</v>
      </c>
    </row>
    <row r="7622" spans="1:9" x14ac:dyDescent="0.25">
      <c r="A7622" s="208" t="s">
        <v>8809</v>
      </c>
      <c r="B7622" s="208" t="s">
        <v>12044</v>
      </c>
      <c r="C7622" s="208" t="s">
        <v>10828</v>
      </c>
      <c r="D7622" s="208" t="s">
        <v>12043</v>
      </c>
      <c r="E7622" s="253">
        <v>2.3103000019963171</v>
      </c>
      <c r="F7622" s="245"/>
      <c r="G7622" s="245"/>
      <c r="H7622" s="255"/>
      <c r="I7622" s="210">
        <v>3.8600001689189192</v>
      </c>
    </row>
    <row r="7623" spans="1:9" x14ac:dyDescent="0.25">
      <c r="A7623" s="208" t="s">
        <v>8809</v>
      </c>
      <c r="B7623" s="208" t="s">
        <v>12045</v>
      </c>
      <c r="C7623" s="208" t="s">
        <v>10828</v>
      </c>
      <c r="D7623" s="208" t="s">
        <v>12046</v>
      </c>
      <c r="E7623" s="194">
        <v>43.592838267899623</v>
      </c>
      <c r="F7623" s="254"/>
      <c r="G7623" s="255"/>
      <c r="H7623" s="255"/>
      <c r="I7623" s="210">
        <v>1.7200000844594601</v>
      </c>
    </row>
    <row r="7624" spans="1:9" x14ac:dyDescent="0.25">
      <c r="A7624" s="208" t="s">
        <v>8809</v>
      </c>
      <c r="B7624" s="208" t="s">
        <v>12047</v>
      </c>
      <c r="C7624" s="208" t="s">
        <v>10828</v>
      </c>
      <c r="D7624" s="208" t="s">
        <v>12046</v>
      </c>
      <c r="E7624" s="194">
        <v>39.470000005577482</v>
      </c>
      <c r="F7624" s="254"/>
      <c r="G7624" s="255"/>
      <c r="H7624" s="255"/>
      <c r="I7624" s="210">
        <v>0.83</v>
      </c>
    </row>
    <row r="7625" spans="1:9" x14ac:dyDescent="0.25">
      <c r="A7625" s="208" t="s">
        <v>8809</v>
      </c>
      <c r="B7625" s="208" t="s">
        <v>12048</v>
      </c>
      <c r="C7625" s="208" t="s">
        <v>10828</v>
      </c>
      <c r="D7625" s="208" t="s">
        <v>12046</v>
      </c>
      <c r="E7625" s="194">
        <v>26.51040003672297</v>
      </c>
      <c r="F7625" s="254"/>
      <c r="G7625" s="255"/>
      <c r="H7625" s="255"/>
      <c r="I7625" s="210">
        <v>0.97</v>
      </c>
    </row>
    <row r="7626" spans="1:9" x14ac:dyDescent="0.25">
      <c r="A7626" s="208" t="s">
        <v>8809</v>
      </c>
      <c r="B7626" s="208" t="s">
        <v>12049</v>
      </c>
      <c r="C7626" s="208" t="s">
        <v>10828</v>
      </c>
      <c r="D7626" s="208" t="s">
        <v>12050</v>
      </c>
      <c r="E7626" s="253">
        <v>5.1800000507234936</v>
      </c>
      <c r="F7626" s="245"/>
      <c r="G7626" s="245"/>
      <c r="H7626" s="255"/>
      <c r="I7626" s="210">
        <v>5.6500001689189192</v>
      </c>
    </row>
    <row r="7627" spans="1:9" x14ac:dyDescent="0.25">
      <c r="A7627" s="208" t="s">
        <v>8809</v>
      </c>
      <c r="B7627" s="208" t="s">
        <v>12051</v>
      </c>
      <c r="C7627" s="208" t="s">
        <v>10828</v>
      </c>
      <c r="D7627" s="208" t="s">
        <v>12052</v>
      </c>
      <c r="E7627" s="253">
        <v>9.3145463897443168</v>
      </c>
      <c r="F7627" s="245"/>
      <c r="G7627" s="245"/>
      <c r="H7627" s="255"/>
      <c r="I7627" s="210">
        <v>9.820000337837838</v>
      </c>
    </row>
    <row r="7628" spans="1:9" x14ac:dyDescent="0.25">
      <c r="A7628" s="208" t="s">
        <v>8809</v>
      </c>
      <c r="B7628" s="208" t="s">
        <v>12053</v>
      </c>
      <c r="C7628" s="208" t="s">
        <v>10828</v>
      </c>
      <c r="D7628" s="208" t="s">
        <v>12026</v>
      </c>
      <c r="E7628" s="194">
        <v>8.4705813367999863</v>
      </c>
      <c r="F7628" s="254"/>
      <c r="G7628" s="255"/>
      <c r="H7628" s="255"/>
      <c r="I7628" s="210">
        <v>51.900001773648647</v>
      </c>
    </row>
    <row r="7629" spans="1:9" x14ac:dyDescent="0.25">
      <c r="A7629" s="208" t="s">
        <v>8809</v>
      </c>
      <c r="B7629" s="208" t="s">
        <v>12054</v>
      </c>
      <c r="C7629" s="208" t="s">
        <v>10828</v>
      </c>
      <c r="D7629" s="208" t="s">
        <v>12055</v>
      </c>
      <c r="E7629" s="253"/>
      <c r="F7629" s="245"/>
      <c r="G7629" s="245"/>
      <c r="H7629" s="245"/>
      <c r="I7629" s="210">
        <v>51.900001773648647</v>
      </c>
    </row>
    <row r="7630" spans="1:9" x14ac:dyDescent="0.25">
      <c r="A7630" s="208" t="s">
        <v>8809</v>
      </c>
      <c r="B7630" s="208" t="s">
        <v>12056</v>
      </c>
      <c r="C7630" s="208" t="s">
        <v>10828</v>
      </c>
      <c r="D7630" s="208" t="s">
        <v>12057</v>
      </c>
      <c r="E7630" s="253">
        <v>3.5034990423204522</v>
      </c>
      <c r="F7630" s="245"/>
      <c r="G7630" s="245"/>
      <c r="H7630" s="245"/>
      <c r="I7630" s="210">
        <v>51.900001773648647</v>
      </c>
    </row>
    <row r="7631" spans="1:9" x14ac:dyDescent="0.25">
      <c r="A7631" s="208" t="s">
        <v>8809</v>
      </c>
      <c r="B7631" s="208" t="s">
        <v>12058</v>
      </c>
      <c r="C7631" s="208" t="s">
        <v>10828</v>
      </c>
      <c r="D7631" s="208" t="s">
        <v>12059</v>
      </c>
      <c r="E7631" s="194">
        <v>3.404504042046788</v>
      </c>
      <c r="F7631" s="254"/>
      <c r="G7631" s="255"/>
      <c r="H7631" s="255"/>
      <c r="I7631" s="210">
        <v>51.900001773648647</v>
      </c>
    </row>
    <row r="7632" spans="1:9" x14ac:dyDescent="0.25">
      <c r="A7632" s="208" t="s">
        <v>8809</v>
      </c>
      <c r="B7632" s="208" t="s">
        <v>12060</v>
      </c>
      <c r="C7632" s="208" t="s">
        <v>10828</v>
      </c>
      <c r="D7632" s="208" t="s">
        <v>12026</v>
      </c>
      <c r="E7632" s="194">
        <v>3.590634005886514</v>
      </c>
      <c r="F7632" s="254"/>
      <c r="G7632" s="255"/>
      <c r="H7632" s="255"/>
      <c r="I7632" s="210">
        <v>51.900001773648647</v>
      </c>
    </row>
    <row r="7633" spans="1:9" x14ac:dyDescent="0.25">
      <c r="A7633" s="208" t="s">
        <v>8809</v>
      </c>
      <c r="B7633" s="208" t="s">
        <v>12061</v>
      </c>
      <c r="C7633" s="208" t="s">
        <v>10828</v>
      </c>
      <c r="D7633" s="208" t="s">
        <v>12059</v>
      </c>
      <c r="E7633" s="253">
        <v>37.539999604946082</v>
      </c>
      <c r="F7633" s="245"/>
      <c r="G7633" s="245"/>
      <c r="H7633" s="255"/>
      <c r="I7633" s="210">
        <v>51.900001773648647</v>
      </c>
    </row>
    <row r="7634" spans="1:9" x14ac:dyDescent="0.25">
      <c r="A7634" s="208" t="s">
        <v>8809</v>
      </c>
      <c r="B7634" s="208" t="s">
        <v>2916</v>
      </c>
      <c r="C7634" s="208" t="s">
        <v>10828</v>
      </c>
      <c r="D7634" s="208" t="s">
        <v>12026</v>
      </c>
      <c r="E7634" s="194">
        <v>4.7099999504340966</v>
      </c>
      <c r="F7634" s="254"/>
      <c r="G7634" s="255"/>
      <c r="H7634" s="255"/>
      <c r="I7634" s="210">
        <v>51.900001773648647</v>
      </c>
    </row>
    <row r="7635" spans="1:9" x14ac:dyDescent="0.25">
      <c r="A7635" s="208" t="s">
        <v>8809</v>
      </c>
      <c r="B7635" s="208" t="s">
        <v>12062</v>
      </c>
      <c r="C7635" s="208" t="s">
        <v>10828</v>
      </c>
      <c r="D7635" s="208" t="s">
        <v>12026</v>
      </c>
      <c r="E7635" s="194">
        <v>4.7099999504340966</v>
      </c>
      <c r="F7635" s="254"/>
      <c r="G7635" s="255"/>
      <c r="H7635" s="255"/>
      <c r="I7635" s="210">
        <v>51.900001773648647</v>
      </c>
    </row>
    <row r="7636" spans="1:9" x14ac:dyDescent="0.25">
      <c r="A7636" s="208" t="s">
        <v>8809</v>
      </c>
      <c r="B7636" s="208" t="s">
        <v>12063</v>
      </c>
      <c r="C7636" s="208" t="s">
        <v>10828</v>
      </c>
      <c r="D7636" s="208" t="s">
        <v>12026</v>
      </c>
      <c r="E7636" s="194">
        <v>1.4291632577830751</v>
      </c>
      <c r="F7636" s="254"/>
      <c r="G7636" s="255"/>
      <c r="H7636" s="255"/>
      <c r="I7636" s="210">
        <v>202.89000684121621</v>
      </c>
    </row>
    <row r="7637" spans="1:9" x14ac:dyDescent="0.25">
      <c r="A7637" s="208" t="s">
        <v>8809</v>
      </c>
      <c r="B7637" s="208" t="s">
        <v>12064</v>
      </c>
      <c r="C7637" s="208" t="s">
        <v>10828</v>
      </c>
      <c r="D7637" s="208" t="s">
        <v>12026</v>
      </c>
      <c r="E7637" s="194">
        <v>9.1199999040252582</v>
      </c>
      <c r="F7637" s="254"/>
      <c r="G7637" s="255"/>
      <c r="H7637" s="255"/>
      <c r="I7637" s="210">
        <v>51.900001773648647</v>
      </c>
    </row>
    <row r="7638" spans="1:9" x14ac:dyDescent="0.25">
      <c r="A7638" s="208" t="s">
        <v>8809</v>
      </c>
      <c r="B7638" s="208" t="s">
        <v>12065</v>
      </c>
      <c r="C7638" s="208" t="s">
        <v>10828</v>
      </c>
      <c r="D7638" s="208" t="s">
        <v>12026</v>
      </c>
      <c r="E7638" s="194">
        <v>5.140000051144435</v>
      </c>
      <c r="F7638" s="254"/>
      <c r="G7638" s="255"/>
      <c r="H7638" s="255"/>
      <c r="I7638" s="210">
        <v>55.34000185810811</v>
      </c>
    </row>
    <row r="7639" spans="1:9" x14ac:dyDescent="0.25">
      <c r="A7639" s="208" t="s">
        <v>8809</v>
      </c>
      <c r="B7639" s="208" t="s">
        <v>12066</v>
      </c>
      <c r="C7639" s="208" t="s">
        <v>10828</v>
      </c>
      <c r="D7639" s="208" t="s">
        <v>12026</v>
      </c>
      <c r="E7639" s="194">
        <v>338.13000001967907</v>
      </c>
      <c r="F7639" s="254"/>
      <c r="G7639" s="255"/>
      <c r="H7639" s="255"/>
      <c r="I7639" s="210">
        <v>51.900001773648647</v>
      </c>
    </row>
    <row r="7640" spans="1:9" x14ac:dyDescent="0.25">
      <c r="A7640" s="208" t="s">
        <v>8809</v>
      </c>
      <c r="B7640" s="208" t="s">
        <v>12067</v>
      </c>
      <c r="C7640" s="208" t="s">
        <v>10828</v>
      </c>
      <c r="D7640" s="208" t="s">
        <v>12068</v>
      </c>
      <c r="E7640" s="253">
        <v>2.4499999742173122</v>
      </c>
      <c r="F7640" s="245"/>
      <c r="G7640" s="245"/>
      <c r="H7640" s="255"/>
      <c r="I7640" s="210">
        <v>2862.4700967060812</v>
      </c>
    </row>
    <row r="7641" spans="1:9" x14ac:dyDescent="0.25">
      <c r="A7641" s="208" t="s">
        <v>8809</v>
      </c>
      <c r="B7641" s="208" t="s">
        <v>12069</v>
      </c>
      <c r="C7641" s="208" t="s">
        <v>10828</v>
      </c>
      <c r="D7641" s="208" t="s">
        <v>12070</v>
      </c>
      <c r="E7641" s="253">
        <v>0.62999999337016588</v>
      </c>
      <c r="F7641" s="245"/>
      <c r="G7641" s="245"/>
      <c r="H7641" s="245"/>
      <c r="I7641" s="210">
        <v>2862.4700967060812</v>
      </c>
    </row>
    <row r="7642" spans="1:9" x14ac:dyDescent="0.25">
      <c r="A7642" s="208" t="s">
        <v>8809</v>
      </c>
      <c r="B7642" s="208" t="s">
        <v>12071</v>
      </c>
      <c r="C7642" s="208" t="s">
        <v>10828</v>
      </c>
      <c r="D7642" s="208" t="s">
        <v>12072</v>
      </c>
      <c r="E7642" s="253">
        <v>0.69409996638674076</v>
      </c>
      <c r="F7642" s="245"/>
      <c r="G7642" s="245"/>
      <c r="H7642" s="245"/>
      <c r="I7642" s="210">
        <v>2862.4700967060812</v>
      </c>
    </row>
    <row r="7643" spans="1:9" x14ac:dyDescent="0.25">
      <c r="A7643" s="208" t="s">
        <v>8809</v>
      </c>
      <c r="B7643" s="208" t="s">
        <v>12073</v>
      </c>
      <c r="C7643" s="208" t="s">
        <v>10828</v>
      </c>
      <c r="D7643" s="208" t="s">
        <v>12070</v>
      </c>
      <c r="E7643" s="194">
        <v>3.0699999676927132</v>
      </c>
      <c r="F7643" s="254"/>
      <c r="G7643" s="255"/>
      <c r="H7643" s="255"/>
      <c r="I7643" s="210">
        <v>2862.4700967060812</v>
      </c>
    </row>
    <row r="7644" spans="1:9" x14ac:dyDescent="0.25">
      <c r="A7644" s="208" t="s">
        <v>8809</v>
      </c>
      <c r="B7644" s="208" t="s">
        <v>12074</v>
      </c>
      <c r="C7644" s="208" t="s">
        <v>10828</v>
      </c>
      <c r="D7644" s="208" t="s">
        <v>12068</v>
      </c>
      <c r="E7644" s="194">
        <v>3.063634379756544</v>
      </c>
      <c r="F7644" s="254"/>
      <c r="G7644" s="255"/>
      <c r="H7644" s="255"/>
      <c r="I7644" s="210">
        <v>2862.4700967060812</v>
      </c>
    </row>
    <row r="7645" spans="1:9" x14ac:dyDescent="0.25">
      <c r="A7645" s="208" t="s">
        <v>8809</v>
      </c>
      <c r="B7645" s="208" t="s">
        <v>12075</v>
      </c>
      <c r="C7645" s="208" t="s">
        <v>10828</v>
      </c>
      <c r="D7645" s="208" t="s">
        <v>12068</v>
      </c>
      <c r="E7645" s="194">
        <v>3.0543646087412299</v>
      </c>
      <c r="F7645" s="254"/>
      <c r="G7645" s="255"/>
      <c r="H7645" s="255"/>
      <c r="I7645" s="210">
        <v>2862.4700967060812</v>
      </c>
    </row>
    <row r="7646" spans="1:9" x14ac:dyDescent="0.25">
      <c r="A7646" s="208" t="s">
        <v>8809</v>
      </c>
      <c r="B7646" s="208" t="s">
        <v>12076</v>
      </c>
      <c r="C7646" s="208" t="s">
        <v>10828</v>
      </c>
      <c r="D7646" s="208" t="s">
        <v>12068</v>
      </c>
      <c r="E7646" s="194">
        <v>26.834288799428691</v>
      </c>
      <c r="F7646" s="254"/>
      <c r="G7646" s="255"/>
      <c r="H7646" s="255"/>
      <c r="I7646" s="210">
        <v>3662.4701237331078</v>
      </c>
    </row>
    <row r="7647" spans="1:9" x14ac:dyDescent="0.25">
      <c r="A7647" s="208" t="s">
        <v>8809</v>
      </c>
      <c r="B7647" s="208" t="s">
        <v>12077</v>
      </c>
      <c r="C7647" s="208" t="s">
        <v>10828</v>
      </c>
      <c r="D7647" s="208" t="s">
        <v>12068</v>
      </c>
      <c r="E7647" s="194">
        <v>27.500000026308872</v>
      </c>
      <c r="F7647" s="254"/>
      <c r="G7647" s="255"/>
      <c r="H7647" s="255"/>
      <c r="I7647" s="210">
        <v>3662.4701237331078</v>
      </c>
    </row>
    <row r="7648" spans="1:9" x14ac:dyDescent="0.25">
      <c r="A7648" s="208" t="s">
        <v>8809</v>
      </c>
      <c r="B7648" s="208" t="s">
        <v>12078</v>
      </c>
      <c r="C7648" s="208" t="s">
        <v>10828</v>
      </c>
      <c r="D7648" s="208" t="s">
        <v>12072</v>
      </c>
      <c r="E7648" s="253">
        <v>1.2499999868455669</v>
      </c>
      <c r="F7648" s="245"/>
      <c r="G7648" s="245"/>
      <c r="H7648" s="245"/>
      <c r="I7648" s="210">
        <v>3075.9001038851352</v>
      </c>
    </row>
    <row r="7649" spans="1:9" x14ac:dyDescent="0.25">
      <c r="A7649" s="208" t="s">
        <v>8809</v>
      </c>
      <c r="B7649" s="208" t="s">
        <v>12079</v>
      </c>
      <c r="C7649" s="208" t="s">
        <v>10828</v>
      </c>
      <c r="D7649" s="208" t="s">
        <v>12072</v>
      </c>
      <c r="E7649" s="194">
        <v>2.0295026358379089</v>
      </c>
      <c r="F7649" s="254"/>
      <c r="G7649" s="255"/>
      <c r="H7649" s="255"/>
      <c r="I7649" s="210">
        <v>2858.4700965371621</v>
      </c>
    </row>
    <row r="7650" spans="1:9" x14ac:dyDescent="0.25">
      <c r="A7650" s="208" t="s">
        <v>8809</v>
      </c>
      <c r="B7650" s="208" t="s">
        <v>12080</v>
      </c>
      <c r="C7650" s="208" t="s">
        <v>10828</v>
      </c>
      <c r="D7650" s="208" t="s">
        <v>12072</v>
      </c>
      <c r="E7650" s="194">
        <v>9.6700000034727704</v>
      </c>
      <c r="F7650" s="254"/>
      <c r="G7650" s="255"/>
      <c r="H7650" s="255"/>
      <c r="I7650" s="210">
        <v>2369.3200800675681</v>
      </c>
    </row>
    <row r="7651" spans="1:9" x14ac:dyDescent="0.25">
      <c r="A7651" s="208" t="s">
        <v>8809</v>
      </c>
      <c r="B7651" s="208" t="s">
        <v>12083</v>
      </c>
      <c r="C7651" s="208" t="s">
        <v>10828</v>
      </c>
      <c r="D7651" s="208" t="s">
        <v>12084</v>
      </c>
      <c r="E7651" s="253">
        <v>11.65999987729545</v>
      </c>
      <c r="F7651" s="245"/>
      <c r="G7651" s="245"/>
      <c r="H7651" s="245"/>
      <c r="I7651" s="210">
        <v>1.69000008445946</v>
      </c>
    </row>
    <row r="7652" spans="1:9" x14ac:dyDescent="0.25">
      <c r="A7652" s="208" t="s">
        <v>8809</v>
      </c>
      <c r="B7652" s="208" t="s">
        <v>12085</v>
      </c>
      <c r="C7652" s="208" t="s">
        <v>10828</v>
      </c>
      <c r="D7652" s="208" t="s">
        <v>12086</v>
      </c>
      <c r="E7652" s="253">
        <v>14.109999851512759</v>
      </c>
      <c r="F7652" s="245"/>
      <c r="G7652" s="245"/>
      <c r="H7652" s="245"/>
      <c r="I7652" s="210">
        <v>68.690002280405409</v>
      </c>
    </row>
    <row r="7653" spans="1:9" x14ac:dyDescent="0.25">
      <c r="A7653" s="208" t="s">
        <v>8809</v>
      </c>
      <c r="B7653" s="208" t="s">
        <v>12087</v>
      </c>
      <c r="C7653" s="208" t="s">
        <v>10828</v>
      </c>
      <c r="D7653" s="208" t="s">
        <v>12088</v>
      </c>
      <c r="E7653" s="194">
        <v>0.1399999985267035</v>
      </c>
      <c r="F7653" s="254"/>
      <c r="G7653" s="255"/>
      <c r="H7653" s="255"/>
      <c r="I7653" s="210">
        <v>2.2800000844594601</v>
      </c>
    </row>
    <row r="7654" spans="1:9" x14ac:dyDescent="0.25">
      <c r="A7654" s="208" t="s">
        <v>8809</v>
      </c>
      <c r="B7654" s="208" t="s">
        <v>12089</v>
      </c>
      <c r="C7654" s="208" t="s">
        <v>10828</v>
      </c>
      <c r="D7654" s="208" t="s">
        <v>12090</v>
      </c>
      <c r="E7654" s="194">
        <v>3.1199999671665362</v>
      </c>
      <c r="F7654" s="254"/>
      <c r="G7654" s="255"/>
      <c r="H7654" s="255"/>
      <c r="I7654" s="210">
        <v>2.2800000844594601</v>
      </c>
    </row>
    <row r="7655" spans="1:9" x14ac:dyDescent="0.25">
      <c r="A7655" s="208" t="s">
        <v>8809</v>
      </c>
      <c r="B7655" s="208" t="s">
        <v>12091</v>
      </c>
      <c r="C7655" s="208" t="s">
        <v>10828</v>
      </c>
      <c r="D7655" s="208" t="s">
        <v>12094</v>
      </c>
      <c r="E7655" s="194">
        <v>0.82999999126545654</v>
      </c>
      <c r="F7655" s="254"/>
      <c r="G7655" s="255"/>
      <c r="H7655" s="255"/>
      <c r="I7655" s="210">
        <v>0.33</v>
      </c>
    </row>
    <row r="7656" spans="1:9" x14ac:dyDescent="0.25">
      <c r="A7656" s="208" t="s">
        <v>8809</v>
      </c>
      <c r="B7656" s="208" t="s">
        <v>12093</v>
      </c>
      <c r="C7656" s="208" t="s">
        <v>10828</v>
      </c>
      <c r="D7656" s="208" t="s">
        <v>12094</v>
      </c>
      <c r="E7656" s="194">
        <v>374.14999995632729</v>
      </c>
      <c r="F7656" s="254"/>
      <c r="G7656" s="255"/>
      <c r="H7656" s="255"/>
      <c r="I7656" s="210">
        <v>0.33</v>
      </c>
    </row>
    <row r="7657" spans="1:9" x14ac:dyDescent="0.25">
      <c r="A7657" s="208" t="s">
        <v>8809</v>
      </c>
      <c r="B7657" s="208" t="s">
        <v>12095</v>
      </c>
      <c r="C7657" s="208" t="s">
        <v>10828</v>
      </c>
      <c r="D7657" s="208" t="s">
        <v>12096</v>
      </c>
      <c r="E7657" s="194">
        <v>0.39999999579058149</v>
      </c>
      <c r="F7657" s="254"/>
      <c r="G7657" s="255"/>
      <c r="H7657" s="255"/>
      <c r="I7657" s="210">
        <v>8.9000003378378381</v>
      </c>
    </row>
    <row r="7658" spans="1:9" x14ac:dyDescent="0.25">
      <c r="A7658" s="208" t="s">
        <v>8809</v>
      </c>
      <c r="B7658" s="208" t="s">
        <v>12097</v>
      </c>
      <c r="C7658" s="208" t="s">
        <v>10828</v>
      </c>
      <c r="D7658" s="208" t="s">
        <v>12098</v>
      </c>
      <c r="E7658" s="194">
        <v>90.879999990739279</v>
      </c>
      <c r="F7658" s="254"/>
      <c r="G7658" s="255"/>
      <c r="H7658" s="255"/>
      <c r="I7658" s="210">
        <v>0.52</v>
      </c>
    </row>
    <row r="7659" spans="1:9" x14ac:dyDescent="0.25">
      <c r="A7659" s="208" t="s">
        <v>8809</v>
      </c>
      <c r="B7659" s="208" t="s">
        <v>12099</v>
      </c>
      <c r="C7659" s="208" t="s">
        <v>10828</v>
      </c>
      <c r="D7659" s="208" t="s">
        <v>12100</v>
      </c>
      <c r="E7659" s="194">
        <v>2.2627000024972381</v>
      </c>
      <c r="F7659" s="254"/>
      <c r="G7659" s="255"/>
      <c r="H7659" s="255"/>
      <c r="I7659" s="210">
        <v>141.5000048141892</v>
      </c>
    </row>
    <row r="7660" spans="1:9" x14ac:dyDescent="0.25">
      <c r="A7660" s="208" t="s">
        <v>8809</v>
      </c>
      <c r="B7660" s="208" t="s">
        <v>16935</v>
      </c>
      <c r="C7660" s="208" t="s">
        <v>10828</v>
      </c>
      <c r="D7660" s="208" t="s">
        <v>12100</v>
      </c>
      <c r="E7660" s="194">
        <v>26.789999718074188</v>
      </c>
      <c r="F7660" s="254"/>
      <c r="G7660" s="255"/>
      <c r="H7660" s="255"/>
      <c r="I7660" s="210">
        <v>141.5000048141892</v>
      </c>
    </row>
    <row r="7661" spans="1:9" x14ac:dyDescent="0.25">
      <c r="A7661" s="208" t="s">
        <v>8809</v>
      </c>
      <c r="B7661" s="208" t="s">
        <v>12102</v>
      </c>
      <c r="C7661" s="208" t="s">
        <v>10828</v>
      </c>
      <c r="D7661" s="208" t="s">
        <v>12103</v>
      </c>
      <c r="E7661" s="194">
        <v>2.1314000301878449</v>
      </c>
      <c r="F7661" s="254"/>
      <c r="G7661" s="255"/>
      <c r="H7661" s="255"/>
      <c r="I7661" s="210">
        <v>0.94</v>
      </c>
    </row>
    <row r="7662" spans="1:9" x14ac:dyDescent="0.25">
      <c r="A7662" s="208" t="s">
        <v>8809</v>
      </c>
      <c r="B7662" s="208" t="s">
        <v>12104</v>
      </c>
      <c r="C7662" s="208" t="s">
        <v>10828</v>
      </c>
      <c r="D7662" s="208" t="s">
        <v>12105</v>
      </c>
      <c r="E7662" s="194">
        <v>0.20950002410418289</v>
      </c>
      <c r="F7662" s="254"/>
      <c r="G7662" s="255"/>
      <c r="H7662" s="255"/>
      <c r="I7662" s="210">
        <v>3.2500000844594599</v>
      </c>
    </row>
    <row r="7663" spans="1:9" x14ac:dyDescent="0.25">
      <c r="A7663" s="208" t="s">
        <v>8809</v>
      </c>
      <c r="B7663" s="208" t="s">
        <v>12106</v>
      </c>
      <c r="C7663" s="208" t="s">
        <v>10828</v>
      </c>
      <c r="D7663" s="208" t="s">
        <v>12107</v>
      </c>
      <c r="E7663" s="194">
        <v>65.319483658832056</v>
      </c>
      <c r="F7663" s="254"/>
      <c r="G7663" s="255"/>
      <c r="H7663" s="255"/>
      <c r="I7663" s="210">
        <v>13.96000050675676</v>
      </c>
    </row>
    <row r="7664" spans="1:9" x14ac:dyDescent="0.25">
      <c r="A7664" s="208" t="s">
        <v>8809</v>
      </c>
      <c r="B7664" s="208" t="s">
        <v>12108</v>
      </c>
      <c r="C7664" s="208" t="s">
        <v>10828</v>
      </c>
      <c r="D7664" s="208" t="s">
        <v>12109</v>
      </c>
      <c r="E7664" s="253">
        <v>4.3899999538016319</v>
      </c>
      <c r="F7664" s="245"/>
      <c r="G7664" s="245"/>
      <c r="H7664" s="255"/>
      <c r="I7664" s="210">
        <v>13.78000050675676</v>
      </c>
    </row>
    <row r="7665" spans="1:9" x14ac:dyDescent="0.25">
      <c r="A7665" s="208" t="s">
        <v>8809</v>
      </c>
      <c r="B7665" s="208" t="s">
        <v>12110</v>
      </c>
      <c r="C7665" s="208" t="s">
        <v>10828</v>
      </c>
      <c r="D7665" s="208" t="s">
        <v>12111</v>
      </c>
      <c r="E7665" s="253">
        <v>1.3299999860036831</v>
      </c>
      <c r="F7665" s="245"/>
      <c r="G7665" s="245"/>
      <c r="H7665" s="245"/>
      <c r="I7665" s="210">
        <v>28.930001013513511</v>
      </c>
    </row>
    <row r="7666" spans="1:9" x14ac:dyDescent="0.25">
      <c r="A7666" s="208" t="s">
        <v>8809</v>
      </c>
      <c r="B7666" s="208" t="s">
        <v>12112</v>
      </c>
      <c r="C7666" s="208" t="s">
        <v>10828</v>
      </c>
      <c r="D7666" s="208" t="s">
        <v>12111</v>
      </c>
      <c r="E7666" s="194">
        <v>3.6495553417568498</v>
      </c>
      <c r="F7666" s="254"/>
      <c r="G7666" s="255"/>
      <c r="H7666" s="255"/>
      <c r="I7666" s="210">
        <v>14.03000050675676</v>
      </c>
    </row>
    <row r="7667" spans="1:9" x14ac:dyDescent="0.25">
      <c r="A7667" s="208" t="s">
        <v>8809</v>
      </c>
      <c r="B7667" s="208" t="s">
        <v>12113</v>
      </c>
      <c r="C7667" s="208" t="s">
        <v>10828</v>
      </c>
      <c r="D7667" s="208" t="s">
        <v>12114</v>
      </c>
      <c r="E7667" s="194">
        <v>7.1992000294743486</v>
      </c>
      <c r="F7667" s="254"/>
      <c r="G7667" s="255"/>
      <c r="H7667" s="255"/>
      <c r="I7667" s="210">
        <v>22.510000760135139</v>
      </c>
    </row>
    <row r="7668" spans="1:9" x14ac:dyDescent="0.25">
      <c r="A7668" s="208" t="s">
        <v>8809</v>
      </c>
      <c r="B7668" s="208" t="s">
        <v>12115</v>
      </c>
      <c r="C7668" s="208" t="s">
        <v>10828</v>
      </c>
      <c r="D7668" s="208" t="s">
        <v>12116</v>
      </c>
      <c r="E7668" s="194">
        <v>3.659999961483821</v>
      </c>
      <c r="F7668" s="254"/>
      <c r="G7668" s="255"/>
      <c r="H7668" s="255"/>
      <c r="I7668" s="210">
        <v>3.8500001689189189</v>
      </c>
    </row>
    <row r="7669" spans="1:9" x14ac:dyDescent="0.25">
      <c r="A7669" s="208" t="s">
        <v>8809</v>
      </c>
      <c r="B7669" s="208" t="s">
        <v>12117</v>
      </c>
      <c r="C7669" s="208" t="s">
        <v>10828</v>
      </c>
      <c r="D7669" s="208" t="s">
        <v>12118</v>
      </c>
      <c r="E7669" s="253">
        <v>0.57999999389634316</v>
      </c>
      <c r="F7669" s="245"/>
      <c r="G7669" s="245"/>
      <c r="H7669" s="245"/>
      <c r="I7669" s="210">
        <v>8.8700003378378387</v>
      </c>
    </row>
    <row r="7670" spans="1:9" x14ac:dyDescent="0.25">
      <c r="A7670" s="208" t="s">
        <v>8809</v>
      </c>
      <c r="B7670" s="208" t="s">
        <v>12119</v>
      </c>
      <c r="C7670" s="208" t="s">
        <v>10828</v>
      </c>
      <c r="D7670" s="208" t="s">
        <v>12118</v>
      </c>
      <c r="E7670" s="253">
        <v>0.14999999842146811</v>
      </c>
      <c r="F7670" s="245"/>
      <c r="G7670" s="245"/>
      <c r="H7670" s="245"/>
      <c r="I7670" s="210">
        <v>11.8700004222973</v>
      </c>
    </row>
    <row r="7671" spans="1:9" x14ac:dyDescent="0.25">
      <c r="A7671" s="208" t="s">
        <v>8809</v>
      </c>
      <c r="B7671" s="208" t="s">
        <v>12120</v>
      </c>
      <c r="C7671" s="208" t="s">
        <v>10828</v>
      </c>
      <c r="D7671" s="208" t="s">
        <v>12121</v>
      </c>
      <c r="E7671" s="253">
        <v>7.9244677934810026</v>
      </c>
      <c r="F7671" s="245"/>
      <c r="G7671" s="245"/>
      <c r="H7671" s="255"/>
      <c r="I7671" s="210">
        <v>55.950001858108109</v>
      </c>
    </row>
    <row r="7672" spans="1:9" x14ac:dyDescent="0.25">
      <c r="A7672" s="208" t="s">
        <v>8809</v>
      </c>
      <c r="B7672" s="208" t="s">
        <v>12122</v>
      </c>
      <c r="C7672" s="208" t="s">
        <v>10828</v>
      </c>
      <c r="D7672" s="208" t="s">
        <v>12123</v>
      </c>
      <c r="E7672" s="194">
        <v>2.8299999702183638</v>
      </c>
      <c r="F7672" s="254"/>
      <c r="G7672" s="255"/>
      <c r="H7672" s="255"/>
      <c r="I7672" s="210">
        <v>55.950001858108109</v>
      </c>
    </row>
    <row r="7673" spans="1:9" x14ac:dyDescent="0.25">
      <c r="A7673" s="208" t="s">
        <v>8809</v>
      </c>
      <c r="B7673" s="208" t="s">
        <v>12124</v>
      </c>
      <c r="C7673" s="208" t="s">
        <v>10828</v>
      </c>
      <c r="D7673" s="208" t="s">
        <v>12125</v>
      </c>
      <c r="E7673" s="194">
        <v>2.5299999733754279</v>
      </c>
      <c r="F7673" s="254"/>
      <c r="G7673" s="255"/>
      <c r="H7673" s="255"/>
      <c r="I7673" s="210">
        <v>118.9400040540541</v>
      </c>
    </row>
    <row r="7674" spans="1:9" x14ac:dyDescent="0.25">
      <c r="A7674" s="208" t="s">
        <v>8809</v>
      </c>
      <c r="B7674" s="208" t="s">
        <v>12126</v>
      </c>
      <c r="C7674" s="208" t="s">
        <v>10828</v>
      </c>
      <c r="D7674" s="208" t="s">
        <v>12127</v>
      </c>
      <c r="E7674" s="253">
        <v>25.402535907366101</v>
      </c>
      <c r="F7674" s="245"/>
      <c r="G7674" s="245"/>
      <c r="H7674" s="255"/>
      <c r="I7674" s="210">
        <v>10.73000033783784</v>
      </c>
    </row>
    <row r="7675" spans="1:9" x14ac:dyDescent="0.25">
      <c r="A7675" s="208" t="s">
        <v>8809</v>
      </c>
      <c r="B7675" s="208" t="s">
        <v>12128</v>
      </c>
      <c r="C7675" s="208" t="s">
        <v>10828</v>
      </c>
      <c r="D7675" s="208" t="s">
        <v>12127</v>
      </c>
      <c r="E7675" s="194">
        <v>43.995805903753677</v>
      </c>
      <c r="F7675" s="254"/>
      <c r="G7675" s="255"/>
      <c r="H7675" s="255"/>
      <c r="I7675" s="210">
        <v>10.73000033783784</v>
      </c>
    </row>
    <row r="7676" spans="1:9" x14ac:dyDescent="0.25">
      <c r="A7676" s="208" t="s">
        <v>8809</v>
      </c>
      <c r="B7676" s="208" t="s">
        <v>12129</v>
      </c>
      <c r="C7676" s="208" t="s">
        <v>10828</v>
      </c>
      <c r="D7676" s="208" t="s">
        <v>12130</v>
      </c>
      <c r="E7676" s="194">
        <v>43.88999995906341</v>
      </c>
      <c r="F7676" s="254"/>
      <c r="G7676" s="255"/>
      <c r="H7676" s="255"/>
      <c r="I7676" s="210">
        <v>2.250000084459459</v>
      </c>
    </row>
    <row r="7677" spans="1:9" x14ac:dyDescent="0.25">
      <c r="A7677" s="208" t="s">
        <v>8809</v>
      </c>
      <c r="B7677" s="208" t="s">
        <v>12131</v>
      </c>
      <c r="C7677" s="208" t="s">
        <v>10828</v>
      </c>
      <c r="D7677" s="208" t="s">
        <v>12132</v>
      </c>
      <c r="E7677" s="194">
        <v>0.26999999715864248</v>
      </c>
      <c r="F7677" s="254"/>
      <c r="G7677" s="255"/>
      <c r="H7677" s="255"/>
      <c r="I7677" s="210">
        <v>2.18000008445946</v>
      </c>
    </row>
    <row r="7678" spans="1:9" x14ac:dyDescent="0.25">
      <c r="A7678" s="208" t="s">
        <v>8809</v>
      </c>
      <c r="B7678" s="208" t="s">
        <v>12133</v>
      </c>
      <c r="C7678" s="208" t="s">
        <v>10828</v>
      </c>
      <c r="D7678" s="208" t="s">
        <v>12134</v>
      </c>
      <c r="E7678" s="253">
        <v>0.1888999717032363</v>
      </c>
      <c r="F7678" s="245"/>
      <c r="G7678" s="245"/>
      <c r="H7678" s="245"/>
      <c r="I7678" s="210">
        <v>32.510001097972967</v>
      </c>
    </row>
    <row r="7679" spans="1:9" x14ac:dyDescent="0.25">
      <c r="A7679" s="208" t="s">
        <v>8809</v>
      </c>
      <c r="B7679" s="208" t="s">
        <v>12135</v>
      </c>
      <c r="C7679" s="208" t="s">
        <v>10828</v>
      </c>
      <c r="D7679" s="208" t="s">
        <v>12134</v>
      </c>
      <c r="E7679" s="194">
        <v>0.18649997172849281</v>
      </c>
      <c r="F7679" s="254"/>
      <c r="G7679" s="255"/>
      <c r="H7679" s="255"/>
      <c r="I7679" s="210">
        <v>29.99000101351352</v>
      </c>
    </row>
    <row r="7680" spans="1:9" x14ac:dyDescent="0.25">
      <c r="A7680" s="208" t="s">
        <v>8809</v>
      </c>
      <c r="B7680" s="208" t="s">
        <v>12136</v>
      </c>
      <c r="C7680" s="208" t="s">
        <v>10828</v>
      </c>
      <c r="D7680" s="208" t="s">
        <v>12137</v>
      </c>
      <c r="E7680" s="253">
        <v>1.279999986529861</v>
      </c>
      <c r="F7680" s="245"/>
      <c r="G7680" s="245"/>
      <c r="H7680" s="245"/>
      <c r="I7680" s="210">
        <v>45.500001520270267</v>
      </c>
    </row>
    <row r="7681" spans="1:9" x14ac:dyDescent="0.25">
      <c r="A7681" s="208" t="s">
        <v>8809</v>
      </c>
      <c r="B7681" s="208" t="s">
        <v>12138</v>
      </c>
      <c r="C7681" s="208" t="s">
        <v>10828</v>
      </c>
      <c r="D7681" s="208" t="s">
        <v>12139</v>
      </c>
      <c r="E7681" s="253">
        <v>25.402535907366101</v>
      </c>
      <c r="F7681" s="245"/>
      <c r="G7681" s="245"/>
      <c r="H7681" s="245"/>
      <c r="I7681" s="210">
        <v>8.7200002533783785</v>
      </c>
    </row>
    <row r="7682" spans="1:9" x14ac:dyDescent="0.25">
      <c r="A7682" s="208" t="s">
        <v>8809</v>
      </c>
      <c r="B7682" s="208" t="s">
        <v>12140</v>
      </c>
      <c r="C7682" s="208" t="s">
        <v>10828</v>
      </c>
      <c r="D7682" s="208" t="s">
        <v>12139</v>
      </c>
      <c r="E7682" s="194">
        <v>0.78999999168639845</v>
      </c>
      <c r="F7682" s="254"/>
      <c r="G7682" s="255"/>
      <c r="H7682" s="255"/>
      <c r="I7682" s="210">
        <v>11.680000422297301</v>
      </c>
    </row>
    <row r="7683" spans="1:9" x14ac:dyDescent="0.25">
      <c r="A7683" s="208" t="s">
        <v>8809</v>
      </c>
      <c r="B7683" s="208" t="s">
        <v>12141</v>
      </c>
      <c r="C7683" s="208" t="s">
        <v>10828</v>
      </c>
      <c r="D7683" s="208" t="s">
        <v>12142</v>
      </c>
      <c r="E7683" s="194">
        <v>5.1800000507234936</v>
      </c>
      <c r="F7683" s="254"/>
      <c r="G7683" s="255"/>
      <c r="H7683" s="255"/>
      <c r="I7683" s="210">
        <v>4.0700001689189191</v>
      </c>
    </row>
    <row r="7684" spans="1:9" x14ac:dyDescent="0.25">
      <c r="A7684" s="208" t="s">
        <v>8809</v>
      </c>
      <c r="B7684" s="208" t="s">
        <v>12143</v>
      </c>
      <c r="C7684" s="208" t="s">
        <v>10828</v>
      </c>
      <c r="D7684" s="208" t="s">
        <v>12144</v>
      </c>
      <c r="E7684" s="253">
        <v>0.17999999810576159</v>
      </c>
      <c r="F7684" s="245"/>
      <c r="G7684" s="245"/>
      <c r="H7684" s="255"/>
      <c r="I7684" s="210">
        <v>4.2300001689189193</v>
      </c>
    </row>
    <row r="7685" spans="1:9" x14ac:dyDescent="0.25">
      <c r="A7685" s="208" t="s">
        <v>8809</v>
      </c>
      <c r="B7685" s="208" t="s">
        <v>12145</v>
      </c>
      <c r="C7685" s="208" t="s">
        <v>10828</v>
      </c>
      <c r="D7685" s="208" t="s">
        <v>12146</v>
      </c>
      <c r="E7685" s="194">
        <v>109.8100000019995</v>
      </c>
      <c r="F7685" s="254"/>
      <c r="G7685" s="255"/>
      <c r="H7685" s="255"/>
      <c r="I7685" s="210">
        <v>102.8500034628378</v>
      </c>
    </row>
    <row r="7686" spans="1:9" x14ac:dyDescent="0.25">
      <c r="A7686" s="208" t="s">
        <v>8809</v>
      </c>
      <c r="B7686" s="208" t="s">
        <v>12147</v>
      </c>
      <c r="C7686" s="208" t="s">
        <v>10828</v>
      </c>
      <c r="D7686" s="208" t="s">
        <v>12148</v>
      </c>
      <c r="E7686" s="253">
        <v>116.45000003735861</v>
      </c>
      <c r="F7686" s="245"/>
      <c r="G7686" s="245"/>
      <c r="H7686" s="245"/>
      <c r="I7686" s="210">
        <v>2.7900000844594599</v>
      </c>
    </row>
    <row r="7687" spans="1:9" x14ac:dyDescent="0.25">
      <c r="A7687" s="208" t="s">
        <v>8809</v>
      </c>
      <c r="B7687" s="208" t="s">
        <v>12149</v>
      </c>
      <c r="C7687" s="208" t="s">
        <v>10828</v>
      </c>
      <c r="D7687" s="208" t="s">
        <v>12150</v>
      </c>
      <c r="E7687" s="253">
        <v>39.40000000631413</v>
      </c>
      <c r="F7687" s="245"/>
      <c r="G7687" s="245"/>
      <c r="H7687" s="255"/>
      <c r="I7687" s="210">
        <v>16.410000591216221</v>
      </c>
    </row>
    <row r="7688" spans="1:9" x14ac:dyDescent="0.25">
      <c r="A7688" s="208" t="s">
        <v>8809</v>
      </c>
      <c r="B7688" s="208" t="s">
        <v>12151</v>
      </c>
      <c r="C7688" s="208" t="s">
        <v>10828</v>
      </c>
      <c r="D7688" s="208" t="s">
        <v>12152</v>
      </c>
      <c r="E7688" s="194">
        <v>18.193225380760591</v>
      </c>
      <c r="F7688" s="254"/>
      <c r="G7688" s="255"/>
      <c r="H7688" s="255"/>
      <c r="I7688" s="210">
        <v>31.740001097972971</v>
      </c>
    </row>
    <row r="7689" spans="1:9" x14ac:dyDescent="0.25">
      <c r="A7689" s="208" t="s">
        <v>8809</v>
      </c>
      <c r="B7689" s="208" t="s">
        <v>12153</v>
      </c>
      <c r="C7689" s="208" t="s">
        <v>10828</v>
      </c>
      <c r="D7689" s="208" t="s">
        <v>12152</v>
      </c>
      <c r="E7689" s="253">
        <v>65.590000046408846</v>
      </c>
      <c r="F7689" s="245"/>
      <c r="G7689" s="245"/>
      <c r="H7689" s="255"/>
      <c r="I7689" s="210">
        <v>32.590001097972973</v>
      </c>
    </row>
    <row r="7690" spans="1:9" x14ac:dyDescent="0.25">
      <c r="A7690" s="208" t="s">
        <v>8809</v>
      </c>
      <c r="B7690" s="208" t="s">
        <v>12154</v>
      </c>
      <c r="C7690" s="208" t="s">
        <v>10828</v>
      </c>
      <c r="D7690" s="208" t="s">
        <v>12155</v>
      </c>
      <c r="E7690" s="253"/>
      <c r="F7690" s="245"/>
      <c r="G7690" s="245"/>
      <c r="H7690" s="245"/>
      <c r="I7690" s="210">
        <v>64.41000219594595</v>
      </c>
    </row>
    <row r="7691" spans="1:9" x14ac:dyDescent="0.25">
      <c r="A7691" s="208" t="s">
        <v>8809</v>
      </c>
      <c r="B7691" s="208" t="s">
        <v>12156</v>
      </c>
      <c r="C7691" s="208" t="s">
        <v>10828</v>
      </c>
      <c r="D7691" s="208" t="s">
        <v>12157</v>
      </c>
      <c r="E7691" s="194">
        <v>6.9999999263351764E-2</v>
      </c>
      <c r="F7691" s="254"/>
      <c r="G7691" s="255"/>
      <c r="H7691" s="255"/>
      <c r="I7691" s="210">
        <v>64.41000219594595</v>
      </c>
    </row>
    <row r="7692" spans="1:9" x14ac:dyDescent="0.25">
      <c r="A7692" s="208" t="s">
        <v>8809</v>
      </c>
      <c r="B7692" s="208" t="s">
        <v>12158</v>
      </c>
      <c r="C7692" s="208" t="s">
        <v>10828</v>
      </c>
      <c r="D7692" s="208" t="s">
        <v>12159</v>
      </c>
      <c r="E7692" s="194">
        <v>2.0299999786372012</v>
      </c>
      <c r="F7692" s="254"/>
      <c r="G7692" s="255"/>
      <c r="H7692" s="255"/>
      <c r="I7692" s="210">
        <v>3.2100000844594598</v>
      </c>
    </row>
    <row r="7693" spans="1:9" x14ac:dyDescent="0.25">
      <c r="A7693" s="208" t="s">
        <v>8809</v>
      </c>
      <c r="B7693" s="208" t="s">
        <v>12160</v>
      </c>
      <c r="C7693" s="208" t="s">
        <v>10828</v>
      </c>
      <c r="D7693" s="208" t="s">
        <v>12161</v>
      </c>
      <c r="E7693" s="194">
        <v>1.371599985565904</v>
      </c>
      <c r="F7693" s="254"/>
      <c r="G7693" s="255"/>
      <c r="H7693" s="255"/>
      <c r="I7693" s="210">
        <v>1.90000008445946</v>
      </c>
    </row>
    <row r="7694" spans="1:9" x14ac:dyDescent="0.25">
      <c r="A7694" s="208" t="s">
        <v>8809</v>
      </c>
      <c r="B7694" s="208" t="s">
        <v>12162</v>
      </c>
      <c r="C7694" s="208" t="s">
        <v>10828</v>
      </c>
      <c r="D7694" s="208" t="s">
        <v>12163</v>
      </c>
      <c r="E7694" s="194">
        <v>0.69999999263351753</v>
      </c>
      <c r="F7694" s="254"/>
      <c r="G7694" s="255"/>
      <c r="H7694" s="255"/>
      <c r="I7694" s="210">
        <v>14.990000506756759</v>
      </c>
    </row>
    <row r="7695" spans="1:9" x14ac:dyDescent="0.25">
      <c r="A7695" s="208" t="s">
        <v>8809</v>
      </c>
      <c r="B7695" s="208" t="s">
        <v>12164</v>
      </c>
      <c r="C7695" s="208" t="s">
        <v>10828</v>
      </c>
      <c r="D7695" s="208" t="s">
        <v>12163</v>
      </c>
      <c r="E7695" s="194">
        <v>43.995805903753677</v>
      </c>
      <c r="F7695" s="254"/>
      <c r="G7695" s="255"/>
      <c r="H7695" s="255"/>
      <c r="I7695" s="210">
        <v>14.990000506756759</v>
      </c>
    </row>
    <row r="7696" spans="1:9" x14ac:dyDescent="0.25">
      <c r="A7696" s="208" t="s">
        <v>8809</v>
      </c>
      <c r="B7696" s="208" t="s">
        <v>12165</v>
      </c>
      <c r="C7696" s="208" t="s">
        <v>10828</v>
      </c>
      <c r="D7696" s="208" t="s">
        <v>12163</v>
      </c>
      <c r="E7696" s="194">
        <v>43.88999995906341</v>
      </c>
      <c r="F7696" s="254"/>
      <c r="G7696" s="255"/>
      <c r="H7696" s="255"/>
      <c r="I7696" s="210">
        <v>11.9900004222973</v>
      </c>
    </row>
    <row r="7697" spans="1:9" x14ac:dyDescent="0.25">
      <c r="A7697" s="208" t="s">
        <v>8809</v>
      </c>
      <c r="B7697" s="208" t="s">
        <v>12166</v>
      </c>
      <c r="C7697" s="208" t="s">
        <v>10828</v>
      </c>
      <c r="D7697" s="208" t="s">
        <v>12163</v>
      </c>
      <c r="E7697" s="194">
        <v>43.869999959273883</v>
      </c>
      <c r="F7697" s="254"/>
      <c r="G7697" s="255"/>
      <c r="H7697" s="255"/>
      <c r="I7697" s="210">
        <v>14.990000506756759</v>
      </c>
    </row>
    <row r="7698" spans="1:9" x14ac:dyDescent="0.25">
      <c r="A7698" s="208" t="s">
        <v>8809</v>
      </c>
      <c r="B7698" s="208" t="s">
        <v>12167</v>
      </c>
      <c r="C7698" s="208" t="s">
        <v>10828</v>
      </c>
      <c r="D7698" s="208" t="s">
        <v>12168</v>
      </c>
      <c r="E7698" s="194">
        <v>43.809170809690393</v>
      </c>
      <c r="F7698" s="254"/>
      <c r="G7698" s="255"/>
      <c r="H7698" s="255"/>
      <c r="I7698" s="210">
        <v>17.70000059121622</v>
      </c>
    </row>
    <row r="7699" spans="1:9" x14ac:dyDescent="0.25">
      <c r="A7699" s="208" t="s">
        <v>8809</v>
      </c>
      <c r="B7699" s="208" t="s">
        <v>12169</v>
      </c>
      <c r="C7699" s="208" t="s">
        <v>10828</v>
      </c>
      <c r="D7699" s="208" t="s">
        <v>12170</v>
      </c>
      <c r="E7699" s="194">
        <v>43.809170809690393</v>
      </c>
      <c r="F7699" s="254"/>
      <c r="G7699" s="255"/>
      <c r="H7699" s="255"/>
      <c r="I7699" s="210">
        <v>9.7800003378378388</v>
      </c>
    </row>
    <row r="7700" spans="1:9" x14ac:dyDescent="0.25">
      <c r="A7700" s="208" t="s">
        <v>8809</v>
      </c>
      <c r="B7700" s="208" t="s">
        <v>12171</v>
      </c>
      <c r="C7700" s="208" t="s">
        <v>10828</v>
      </c>
      <c r="D7700" s="208" t="s">
        <v>12170</v>
      </c>
      <c r="E7700" s="253">
        <v>2.5299999733754279</v>
      </c>
      <c r="F7700" s="245"/>
      <c r="G7700" s="245"/>
      <c r="H7700" s="245"/>
      <c r="I7700" s="210">
        <v>9.7800003378378388</v>
      </c>
    </row>
    <row r="7701" spans="1:9" x14ac:dyDescent="0.25">
      <c r="A7701" s="208" t="s">
        <v>8809</v>
      </c>
      <c r="B7701" s="208" t="s">
        <v>12172</v>
      </c>
      <c r="C7701" s="208" t="s">
        <v>10828</v>
      </c>
      <c r="D7701" s="208" t="s">
        <v>12168</v>
      </c>
      <c r="E7701" s="253">
        <v>0.38609996962799298</v>
      </c>
      <c r="F7701" s="245"/>
      <c r="G7701" s="245"/>
      <c r="H7701" s="255"/>
      <c r="I7701" s="210">
        <v>11.9000004222973</v>
      </c>
    </row>
    <row r="7702" spans="1:9" x14ac:dyDescent="0.25">
      <c r="A7702" s="208" t="s">
        <v>8809</v>
      </c>
      <c r="B7702" s="208" t="s">
        <v>12173</v>
      </c>
      <c r="C7702" s="208" t="s">
        <v>10828</v>
      </c>
      <c r="D7702" s="208" t="s">
        <v>12174</v>
      </c>
      <c r="E7702" s="194">
        <v>1.4512185061697609</v>
      </c>
      <c r="F7702" s="254"/>
      <c r="G7702" s="255"/>
      <c r="H7702" s="255"/>
      <c r="I7702" s="210">
        <v>11.9000004222973</v>
      </c>
    </row>
    <row r="7703" spans="1:9" x14ac:dyDescent="0.25">
      <c r="A7703" s="208" t="s">
        <v>8809</v>
      </c>
      <c r="B7703" s="208" t="s">
        <v>12175</v>
      </c>
      <c r="C7703" s="208" t="s">
        <v>10828</v>
      </c>
      <c r="D7703" s="208" t="s">
        <v>12176</v>
      </c>
      <c r="E7703" s="253">
        <v>0.19999999789529069</v>
      </c>
      <c r="F7703" s="245"/>
      <c r="G7703" s="245"/>
      <c r="H7703" s="245"/>
      <c r="I7703" s="210">
        <v>4.2600001689189186</v>
      </c>
    </row>
    <row r="7704" spans="1:9" x14ac:dyDescent="0.25">
      <c r="A7704" s="208" t="s">
        <v>8809</v>
      </c>
      <c r="B7704" s="208" t="s">
        <v>12177</v>
      </c>
      <c r="C7704" s="208" t="s">
        <v>10828</v>
      </c>
      <c r="D7704" s="208" t="s">
        <v>12178</v>
      </c>
      <c r="E7704" s="194">
        <v>0.5999999936858722</v>
      </c>
      <c r="F7704" s="254"/>
      <c r="G7704" s="255"/>
      <c r="H7704" s="255"/>
      <c r="I7704" s="210">
        <v>3.7200000844594601</v>
      </c>
    </row>
    <row r="7705" spans="1:9" x14ac:dyDescent="0.25">
      <c r="A7705" s="208" t="s">
        <v>8809</v>
      </c>
      <c r="B7705" s="208" t="s">
        <v>12179</v>
      </c>
      <c r="C7705" s="208" t="s">
        <v>10828</v>
      </c>
      <c r="D7705" s="208" t="s">
        <v>12180</v>
      </c>
      <c r="E7705" s="194">
        <v>1.3699999855827421</v>
      </c>
      <c r="F7705" s="254"/>
      <c r="G7705" s="255"/>
      <c r="H7705" s="255"/>
      <c r="I7705" s="210">
        <v>0.83</v>
      </c>
    </row>
    <row r="7706" spans="1:9" x14ac:dyDescent="0.25">
      <c r="A7706" s="208" t="s">
        <v>8809</v>
      </c>
      <c r="B7706" s="208" t="s">
        <v>12181</v>
      </c>
      <c r="C7706" s="208" t="s">
        <v>10828</v>
      </c>
      <c r="D7706" s="208" t="s">
        <v>12182</v>
      </c>
      <c r="E7706" s="194">
        <v>8.5400000153643791</v>
      </c>
      <c r="F7706" s="254"/>
      <c r="G7706" s="255"/>
      <c r="H7706" s="255"/>
      <c r="I7706" s="210">
        <v>18.100000591216219</v>
      </c>
    </row>
    <row r="7707" spans="1:9" x14ac:dyDescent="0.25">
      <c r="A7707" s="208" t="s">
        <v>8809</v>
      </c>
      <c r="B7707" s="208" t="s">
        <v>12183</v>
      </c>
      <c r="C7707" s="208" t="s">
        <v>10828</v>
      </c>
      <c r="D7707" s="208" t="s">
        <v>12184</v>
      </c>
      <c r="E7707" s="194">
        <v>2.8499999700078931</v>
      </c>
      <c r="F7707" s="254"/>
      <c r="G7707" s="255"/>
      <c r="H7707" s="255"/>
      <c r="I7707" s="210">
        <v>18.530000591216211</v>
      </c>
    </row>
    <row r="7708" spans="1:9" x14ac:dyDescent="0.25">
      <c r="A7708" s="208" t="s">
        <v>8809</v>
      </c>
      <c r="B7708" s="208" t="s">
        <v>12185</v>
      </c>
      <c r="C7708" s="208" t="s">
        <v>10828</v>
      </c>
      <c r="D7708" s="208" t="s">
        <v>12186</v>
      </c>
      <c r="E7708" s="253">
        <v>1.4899999843199161</v>
      </c>
      <c r="F7708" s="245"/>
      <c r="G7708" s="245"/>
      <c r="H7708" s="245"/>
      <c r="I7708" s="210">
        <v>18.530000591216211</v>
      </c>
    </row>
    <row r="7709" spans="1:9" x14ac:dyDescent="0.25">
      <c r="A7709" s="208" t="s">
        <v>8809</v>
      </c>
      <c r="B7709" s="208" t="s">
        <v>12187</v>
      </c>
      <c r="C7709" s="208" t="s">
        <v>10828</v>
      </c>
      <c r="D7709" s="208" t="s">
        <v>12188</v>
      </c>
      <c r="E7709" s="194">
        <v>2.6799999717968959</v>
      </c>
      <c r="F7709" s="254"/>
      <c r="G7709" s="255"/>
      <c r="H7709" s="255"/>
      <c r="I7709" s="210">
        <v>2.5700000844594602</v>
      </c>
    </row>
    <row r="7710" spans="1:9" x14ac:dyDescent="0.25">
      <c r="A7710" s="208" t="s">
        <v>8809</v>
      </c>
      <c r="B7710" s="208" t="s">
        <v>12189</v>
      </c>
      <c r="C7710" s="208" t="s">
        <v>10828</v>
      </c>
      <c r="D7710" s="208" t="s">
        <v>16936</v>
      </c>
      <c r="E7710" s="194">
        <v>61.130871232508589</v>
      </c>
      <c r="F7710" s="254"/>
      <c r="G7710" s="255"/>
      <c r="H7710" s="255"/>
      <c r="I7710" s="210">
        <v>0.21</v>
      </c>
    </row>
    <row r="7711" spans="1:9" x14ac:dyDescent="0.25">
      <c r="A7711" s="208" t="s">
        <v>8809</v>
      </c>
      <c r="B7711" s="208" t="s">
        <v>12191</v>
      </c>
      <c r="C7711" s="208" t="s">
        <v>10828</v>
      </c>
      <c r="D7711" s="208" t="s">
        <v>16937</v>
      </c>
      <c r="E7711" s="253">
        <v>1.84999998053144</v>
      </c>
      <c r="F7711" s="245"/>
      <c r="G7711" s="245"/>
      <c r="H7711" s="255"/>
      <c r="I7711" s="210">
        <v>28.950001013513511</v>
      </c>
    </row>
    <row r="7712" spans="1:9" x14ac:dyDescent="0.25">
      <c r="A7712" s="208" t="s">
        <v>8809</v>
      </c>
      <c r="B7712" s="208" t="s">
        <v>12193</v>
      </c>
      <c r="C7712" s="208" t="s">
        <v>10828</v>
      </c>
      <c r="D7712" s="208" t="s">
        <v>16937</v>
      </c>
      <c r="E7712" s="194">
        <v>21.62999998284662</v>
      </c>
      <c r="F7712" s="254"/>
      <c r="G7712" s="255"/>
      <c r="H7712" s="255"/>
      <c r="I7712" s="210">
        <v>12.7200004222973</v>
      </c>
    </row>
    <row r="7713" spans="1:9" x14ac:dyDescent="0.25">
      <c r="A7713" s="208" t="s">
        <v>8809</v>
      </c>
      <c r="B7713" s="208" t="s">
        <v>12194</v>
      </c>
      <c r="C7713" s="208" t="s">
        <v>10828</v>
      </c>
      <c r="D7713" s="208" t="s">
        <v>12195</v>
      </c>
      <c r="E7713" s="253">
        <v>0.16860005084346169</v>
      </c>
      <c r="F7713" s="245"/>
      <c r="G7713" s="245"/>
      <c r="H7713" s="245"/>
      <c r="I7713" s="210">
        <v>16.010000506756761</v>
      </c>
    </row>
    <row r="7714" spans="1:9" x14ac:dyDescent="0.25">
      <c r="A7714" s="208" t="s">
        <v>8809</v>
      </c>
      <c r="B7714" s="208" t="s">
        <v>12198</v>
      </c>
      <c r="C7714" s="208" t="s">
        <v>10828</v>
      </c>
      <c r="D7714" s="208" t="s">
        <v>12199</v>
      </c>
      <c r="E7714" s="253">
        <v>0.37999999600105239</v>
      </c>
      <c r="F7714" s="245"/>
      <c r="G7714" s="245"/>
      <c r="H7714" s="245"/>
      <c r="I7714" s="210">
        <v>10.680000337837839</v>
      </c>
    </row>
    <row r="7715" spans="1:9" x14ac:dyDescent="0.25">
      <c r="A7715" s="208" t="s">
        <v>8809</v>
      </c>
      <c r="B7715" s="208" t="s">
        <v>12200</v>
      </c>
      <c r="C7715" s="208" t="s">
        <v>10828</v>
      </c>
      <c r="D7715" s="208" t="s">
        <v>12201</v>
      </c>
      <c r="E7715" s="253">
        <v>196.76000003409629</v>
      </c>
      <c r="F7715" s="245"/>
      <c r="G7715" s="245"/>
      <c r="H7715" s="245"/>
      <c r="I7715" s="210">
        <v>83.590002787162163</v>
      </c>
    </row>
    <row r="7716" spans="1:9" x14ac:dyDescent="0.25">
      <c r="A7716" s="208" t="s">
        <v>8809</v>
      </c>
      <c r="B7716" s="208" t="s">
        <v>12202</v>
      </c>
      <c r="C7716" s="208" t="s">
        <v>10828</v>
      </c>
      <c r="D7716" s="208" t="s">
        <v>12201</v>
      </c>
      <c r="E7716" s="253">
        <v>197.51000002620361</v>
      </c>
      <c r="F7716" s="245"/>
      <c r="G7716" s="245"/>
      <c r="H7716" s="245"/>
      <c r="I7716" s="210">
        <v>142.7500048141892</v>
      </c>
    </row>
    <row r="7717" spans="1:9" x14ac:dyDescent="0.25">
      <c r="A7717" s="208" t="s">
        <v>8809</v>
      </c>
      <c r="B7717" s="208" t="s">
        <v>12203</v>
      </c>
      <c r="C7717" s="208" t="s">
        <v>10828</v>
      </c>
      <c r="D7717" s="208" t="s">
        <v>12204</v>
      </c>
      <c r="E7717" s="194">
        <v>0.17999999810576159</v>
      </c>
      <c r="F7717" s="254"/>
      <c r="G7717" s="255"/>
      <c r="H7717" s="255"/>
      <c r="I7717" s="210">
        <v>2.3300000844594591</v>
      </c>
    </row>
    <row r="7718" spans="1:9" x14ac:dyDescent="0.25">
      <c r="A7718" s="208" t="s">
        <v>8809</v>
      </c>
      <c r="B7718" s="208" t="s">
        <v>12205</v>
      </c>
      <c r="C7718" s="208" t="s">
        <v>10828</v>
      </c>
      <c r="D7718" s="208" t="s">
        <v>12206</v>
      </c>
      <c r="E7718" s="253">
        <v>57.400000027361223</v>
      </c>
      <c r="F7718" s="245"/>
      <c r="G7718" s="245"/>
      <c r="H7718" s="245"/>
      <c r="I7718" s="210">
        <v>566.49001917229737</v>
      </c>
    </row>
    <row r="7719" spans="1:9" x14ac:dyDescent="0.25">
      <c r="A7719" s="208" t="s">
        <v>8809</v>
      </c>
      <c r="B7719" s="208" t="s">
        <v>12207</v>
      </c>
      <c r="C7719" s="208" t="s">
        <v>10828</v>
      </c>
      <c r="D7719" s="208" t="s">
        <v>12208</v>
      </c>
      <c r="E7719" s="253">
        <v>3075.900000043147</v>
      </c>
      <c r="F7719" s="245"/>
      <c r="G7719" s="245"/>
      <c r="H7719" s="245"/>
      <c r="I7719" s="210">
        <v>22.23000076013513</v>
      </c>
    </row>
    <row r="7720" spans="1:9" x14ac:dyDescent="0.25">
      <c r="A7720" s="208" t="s">
        <v>8809</v>
      </c>
      <c r="B7720" s="208" t="s">
        <v>12209</v>
      </c>
      <c r="C7720" s="208" t="s">
        <v>10828</v>
      </c>
      <c r="D7720" s="208" t="s">
        <v>12210</v>
      </c>
      <c r="E7720" s="194">
        <v>44.969999526756133</v>
      </c>
      <c r="F7720" s="254"/>
      <c r="G7720" s="255"/>
      <c r="H7720" s="255"/>
      <c r="I7720" s="210">
        <v>6.570000253378379</v>
      </c>
    </row>
    <row r="7721" spans="1:9" x14ac:dyDescent="0.25">
      <c r="A7721" s="208" t="s">
        <v>8809</v>
      </c>
      <c r="B7721" s="208" t="s">
        <v>12211</v>
      </c>
      <c r="C7721" s="208" t="s">
        <v>10828</v>
      </c>
      <c r="D7721" s="208" t="s">
        <v>12212</v>
      </c>
      <c r="E7721" s="194">
        <v>1.6099999830570899</v>
      </c>
      <c r="F7721" s="254"/>
      <c r="G7721" s="255"/>
      <c r="H7721" s="255"/>
      <c r="I7721" s="210">
        <v>0.57999999999999996</v>
      </c>
    </row>
    <row r="7722" spans="1:9" x14ac:dyDescent="0.25">
      <c r="A7722" s="208" t="s">
        <v>8809</v>
      </c>
      <c r="B7722" s="208" t="s">
        <v>12285</v>
      </c>
      <c r="C7722" s="208" t="s">
        <v>10828</v>
      </c>
      <c r="D7722" s="208" t="s">
        <v>12286</v>
      </c>
      <c r="E7722" s="253">
        <v>0.45999999515916867</v>
      </c>
      <c r="F7722" s="245"/>
      <c r="G7722" s="245"/>
      <c r="H7722" s="245"/>
      <c r="I7722" s="210">
        <v>284.52000962837838</v>
      </c>
    </row>
    <row r="7723" spans="1:9" x14ac:dyDescent="0.25">
      <c r="A7723" s="208" t="s">
        <v>8809</v>
      </c>
      <c r="B7723" s="208" t="s">
        <v>12287</v>
      </c>
      <c r="C7723" s="208" t="s">
        <v>10828</v>
      </c>
      <c r="D7723" s="208" t="s">
        <v>12288</v>
      </c>
      <c r="E7723" s="253">
        <v>1.3899999853722711</v>
      </c>
      <c r="F7723" s="245"/>
      <c r="G7723" s="245"/>
      <c r="H7723" s="245"/>
      <c r="I7723" s="210">
        <v>2.62000008445946</v>
      </c>
    </row>
    <row r="7724" spans="1:9" x14ac:dyDescent="0.25">
      <c r="A7724" s="208" t="s">
        <v>8809</v>
      </c>
      <c r="B7724" s="208" t="s">
        <v>12289</v>
      </c>
      <c r="C7724" s="208" t="s">
        <v>10828</v>
      </c>
      <c r="D7724" s="208" t="s">
        <v>12290</v>
      </c>
      <c r="E7724" s="253">
        <v>2.6274000249681659</v>
      </c>
      <c r="F7724" s="245"/>
      <c r="G7724" s="245"/>
      <c r="H7724" s="245"/>
      <c r="I7724" s="210">
        <v>4.4400001689189192</v>
      </c>
    </row>
    <row r="7725" spans="1:9" x14ac:dyDescent="0.25">
      <c r="A7725" s="208" t="s">
        <v>8809</v>
      </c>
      <c r="B7725" s="208" t="s">
        <v>12291</v>
      </c>
      <c r="C7725" s="208" t="s">
        <v>10828</v>
      </c>
      <c r="D7725" s="208" t="s">
        <v>12002</v>
      </c>
      <c r="E7725" s="194">
        <v>4.3853832740291159</v>
      </c>
      <c r="F7725" s="254"/>
      <c r="G7725" s="255"/>
      <c r="H7725" s="255"/>
      <c r="I7725" s="210">
        <v>2.0500000844594601</v>
      </c>
    </row>
    <row r="7726" spans="1:9" x14ac:dyDescent="0.25">
      <c r="A7726" s="208" t="s">
        <v>8809</v>
      </c>
      <c r="B7726" s="208" t="s">
        <v>12292</v>
      </c>
      <c r="C7726" s="208" t="s">
        <v>10828</v>
      </c>
      <c r="D7726" s="208" t="s">
        <v>12293</v>
      </c>
      <c r="E7726" s="253">
        <v>174.01999995769529</v>
      </c>
      <c r="F7726" s="245"/>
      <c r="G7726" s="245"/>
      <c r="H7726" s="245"/>
      <c r="I7726" s="210">
        <v>1.17</v>
      </c>
    </row>
    <row r="7727" spans="1:9" x14ac:dyDescent="0.25">
      <c r="A7727" s="208" t="s">
        <v>8809</v>
      </c>
      <c r="B7727" s="208" t="s">
        <v>12294</v>
      </c>
      <c r="C7727" s="208" t="s">
        <v>10828</v>
      </c>
      <c r="D7727" s="208" t="s">
        <v>12295</v>
      </c>
      <c r="E7727" s="194">
        <v>8.9999999052880822E-2</v>
      </c>
      <c r="F7727" s="254"/>
      <c r="G7727" s="255"/>
      <c r="H7727" s="255"/>
      <c r="I7727" s="210">
        <v>4.7900001689189189</v>
      </c>
    </row>
    <row r="7728" spans="1:9" x14ac:dyDescent="0.25">
      <c r="A7728" s="208" t="s">
        <v>8809</v>
      </c>
      <c r="B7728" s="208" t="s">
        <v>12296</v>
      </c>
      <c r="C7728" s="208" t="s">
        <v>10828</v>
      </c>
      <c r="D7728" s="208" t="s">
        <v>12295</v>
      </c>
      <c r="E7728" s="194">
        <v>6.0600000414627733</v>
      </c>
      <c r="F7728" s="254"/>
      <c r="G7728" s="255"/>
      <c r="H7728" s="255"/>
      <c r="I7728" s="210">
        <v>6.2900002533783788</v>
      </c>
    </row>
    <row r="7729" spans="1:9" x14ac:dyDescent="0.25">
      <c r="A7729" s="208" t="s">
        <v>8809</v>
      </c>
      <c r="B7729" s="208" t="s">
        <v>12297</v>
      </c>
      <c r="C7729" s="208" t="s">
        <v>10828</v>
      </c>
      <c r="D7729" s="208" t="s">
        <v>12298</v>
      </c>
      <c r="E7729" s="253">
        <v>54.169999956116811</v>
      </c>
      <c r="F7729" s="245"/>
      <c r="G7729" s="245"/>
      <c r="H7729" s="255"/>
      <c r="I7729" s="210">
        <v>159.30000540540539</v>
      </c>
    </row>
    <row r="7730" spans="1:9" x14ac:dyDescent="0.25">
      <c r="A7730" s="208" t="s">
        <v>8809</v>
      </c>
      <c r="B7730" s="208" t="s">
        <v>12299</v>
      </c>
      <c r="C7730" s="208" t="s">
        <v>12300</v>
      </c>
      <c r="D7730" s="208" t="s">
        <v>12301</v>
      </c>
      <c r="E7730" s="253">
        <v>6.1200000408313597</v>
      </c>
      <c r="F7730" s="245"/>
      <c r="G7730" s="245"/>
      <c r="H7730" s="245"/>
      <c r="I7730" s="210">
        <v>5.3600001689189192</v>
      </c>
    </row>
    <row r="7731" spans="1:9" x14ac:dyDescent="0.25">
      <c r="A7731" s="208" t="s">
        <v>8809</v>
      </c>
      <c r="B7731" s="208" t="s">
        <v>12302</v>
      </c>
      <c r="C7731" s="208" t="s">
        <v>10828</v>
      </c>
      <c r="D7731" s="208" t="s">
        <v>12303</v>
      </c>
      <c r="E7731" s="194">
        <v>2.325699949216522</v>
      </c>
      <c r="F7731" s="254"/>
      <c r="G7731" s="255"/>
      <c r="H7731" s="255"/>
      <c r="I7731" s="210">
        <v>87.490002956081085</v>
      </c>
    </row>
    <row r="7732" spans="1:9" x14ac:dyDescent="0.25">
      <c r="A7732" s="208" t="s">
        <v>8809</v>
      </c>
      <c r="B7732" s="208" t="s">
        <v>12304</v>
      </c>
      <c r="C7732" s="208" t="s">
        <v>10828</v>
      </c>
      <c r="D7732" s="208" t="s">
        <v>12303</v>
      </c>
      <c r="E7732" s="194">
        <v>3.0199999682188898</v>
      </c>
      <c r="F7732" s="254"/>
      <c r="G7732" s="255"/>
      <c r="H7732" s="255"/>
      <c r="I7732" s="210">
        <v>87.490002956081085</v>
      </c>
    </row>
    <row r="7733" spans="1:9" x14ac:dyDescent="0.25">
      <c r="A7733" s="208" t="s">
        <v>8809</v>
      </c>
      <c r="B7733" s="208" t="s">
        <v>12305</v>
      </c>
      <c r="C7733" s="208" t="s">
        <v>10828</v>
      </c>
      <c r="D7733" s="208" t="s">
        <v>12306</v>
      </c>
      <c r="E7733" s="253">
        <v>14.239999955380171</v>
      </c>
      <c r="F7733" s="245"/>
      <c r="G7733" s="245"/>
      <c r="H7733" s="255"/>
      <c r="I7733" s="210">
        <v>106.38000363175679</v>
      </c>
    </row>
    <row r="7734" spans="1:9" x14ac:dyDescent="0.25">
      <c r="A7734" s="208" t="s">
        <v>8809</v>
      </c>
      <c r="B7734" s="208" t="s">
        <v>12307</v>
      </c>
      <c r="C7734" s="208" t="s">
        <v>10828</v>
      </c>
      <c r="D7734" s="208" t="s">
        <v>12303</v>
      </c>
      <c r="E7734" s="253">
        <v>2.7467999710939228</v>
      </c>
      <c r="F7734" s="245"/>
      <c r="G7734" s="245"/>
      <c r="H7734" s="255"/>
      <c r="I7734" s="210">
        <v>141.26000481418919</v>
      </c>
    </row>
    <row r="7735" spans="1:9" x14ac:dyDescent="0.25">
      <c r="A7735" s="208" t="s">
        <v>8809</v>
      </c>
      <c r="B7735" s="208">
        <v>377860250</v>
      </c>
      <c r="C7735" s="208" t="s">
        <v>10828</v>
      </c>
      <c r="D7735" s="208" t="s">
        <v>13198</v>
      </c>
      <c r="E7735" s="253">
        <v>51.899999980005262</v>
      </c>
      <c r="F7735" s="245"/>
      <c r="G7735" s="245"/>
      <c r="H7735" s="245"/>
      <c r="I7735" s="210">
        <v>0</v>
      </c>
    </row>
    <row r="7736" spans="1:9" x14ac:dyDescent="0.25">
      <c r="A7736" s="208" t="s">
        <v>8809</v>
      </c>
      <c r="B7736" s="208" t="s">
        <v>13199</v>
      </c>
      <c r="C7736" s="208" t="s">
        <v>10828</v>
      </c>
      <c r="D7736" s="208" t="s">
        <v>13200</v>
      </c>
      <c r="E7736" s="194">
        <v>5.3068928670676891</v>
      </c>
      <c r="F7736" s="254"/>
      <c r="G7736" s="255"/>
      <c r="H7736" s="255"/>
      <c r="I7736" s="210">
        <v>0.21</v>
      </c>
    </row>
    <row r="7737" spans="1:9" x14ac:dyDescent="0.25">
      <c r="A7737" s="208" t="s">
        <v>8809</v>
      </c>
      <c r="B7737" s="208" t="s">
        <v>13201</v>
      </c>
      <c r="C7737" s="208" t="s">
        <v>10828</v>
      </c>
      <c r="D7737" s="208" t="s">
        <v>13202</v>
      </c>
      <c r="E7737" s="194">
        <v>2.5299999733754279</v>
      </c>
      <c r="F7737" s="254"/>
      <c r="G7737" s="255"/>
      <c r="H7737" s="255"/>
      <c r="I7737" s="210">
        <v>0.06</v>
      </c>
    </row>
    <row r="7738" spans="1:9" x14ac:dyDescent="0.25">
      <c r="A7738" s="208" t="s">
        <v>8809</v>
      </c>
      <c r="B7738" s="208">
        <v>551999616</v>
      </c>
      <c r="C7738" s="208" t="s">
        <v>10828</v>
      </c>
      <c r="D7738" s="208" t="s">
        <v>13042</v>
      </c>
      <c r="E7738" s="194">
        <v>3.2381041490333691</v>
      </c>
      <c r="F7738" s="254"/>
      <c r="G7738" s="255"/>
      <c r="H7738" s="255"/>
      <c r="I7738" s="210">
        <v>0</v>
      </c>
    </row>
    <row r="7739" spans="1:9" x14ac:dyDescent="0.25">
      <c r="A7739" s="208" t="s">
        <v>8809</v>
      </c>
      <c r="B7739" s="208" t="s">
        <v>13203</v>
      </c>
      <c r="C7739" s="208" t="s">
        <v>8818</v>
      </c>
      <c r="D7739" s="208" t="s">
        <v>13204</v>
      </c>
      <c r="E7739" s="253">
        <v>2.461199974099447</v>
      </c>
      <c r="F7739" s="245"/>
      <c r="G7739" s="245"/>
      <c r="H7739" s="255"/>
      <c r="I7739" s="210">
        <v>5.0200001689189193</v>
      </c>
    </row>
    <row r="7740" spans="1:9" x14ac:dyDescent="0.25">
      <c r="A7740" s="208" t="s">
        <v>8809</v>
      </c>
      <c r="B7740" s="208" t="s">
        <v>13205</v>
      </c>
      <c r="C7740" s="208" t="s">
        <v>8818</v>
      </c>
      <c r="D7740" s="208" t="s">
        <v>13206</v>
      </c>
      <c r="E7740" s="253">
        <v>210.78999999168639</v>
      </c>
      <c r="F7740" s="245"/>
      <c r="G7740" s="245"/>
      <c r="H7740" s="245"/>
      <c r="I7740" s="210">
        <v>4.6700001689189188</v>
      </c>
    </row>
    <row r="7741" spans="1:9" x14ac:dyDescent="0.25">
      <c r="A7741" s="208" t="s">
        <v>8809</v>
      </c>
      <c r="B7741" s="208" t="s">
        <v>13207</v>
      </c>
      <c r="C7741" s="208" t="s">
        <v>8820</v>
      </c>
      <c r="D7741" s="208" t="s">
        <v>13208</v>
      </c>
      <c r="E7741" s="194">
        <v>0.20999999779005529</v>
      </c>
      <c r="F7741" s="254"/>
      <c r="G7741" s="255"/>
      <c r="H7741" s="255"/>
      <c r="I7741" s="210">
        <v>5.0000001689189189</v>
      </c>
    </row>
    <row r="7742" spans="1:9" x14ac:dyDescent="0.25">
      <c r="A7742" s="208" t="s">
        <v>8809</v>
      </c>
      <c r="B7742" s="208" t="s">
        <v>13209</v>
      </c>
      <c r="C7742" s="208" t="s">
        <v>10828</v>
      </c>
      <c r="D7742" s="208" t="s">
        <v>13210</v>
      </c>
      <c r="E7742" s="194">
        <v>13.36999996453565</v>
      </c>
      <c r="F7742" s="254"/>
      <c r="G7742" s="255"/>
      <c r="H7742" s="255"/>
      <c r="I7742" s="210">
        <v>1.7200000844594601</v>
      </c>
    </row>
    <row r="7743" spans="1:9" x14ac:dyDescent="0.25">
      <c r="A7743" s="208" t="s">
        <v>8809</v>
      </c>
      <c r="B7743" s="208" t="s">
        <v>13211</v>
      </c>
      <c r="C7743" s="208" t="s">
        <v>10828</v>
      </c>
      <c r="D7743" s="208" t="s">
        <v>13212</v>
      </c>
      <c r="E7743" s="194">
        <v>0.2155000240410416</v>
      </c>
      <c r="F7743" s="254"/>
      <c r="G7743" s="255"/>
      <c r="H7743" s="255"/>
      <c r="I7743" s="210">
        <v>17.500000591216221</v>
      </c>
    </row>
    <row r="7744" spans="1:9" x14ac:dyDescent="0.25">
      <c r="A7744" s="208" t="s">
        <v>8809</v>
      </c>
      <c r="B7744" s="208" t="s">
        <v>13213</v>
      </c>
      <c r="C7744" s="208" t="s">
        <v>8818</v>
      </c>
      <c r="D7744" s="208" t="s">
        <v>13214</v>
      </c>
      <c r="E7744" s="253">
        <v>1.021000041873191</v>
      </c>
      <c r="F7744" s="245"/>
      <c r="G7744" s="245"/>
      <c r="H7744" s="245"/>
      <c r="I7744" s="210">
        <v>6.0296001689189191</v>
      </c>
    </row>
    <row r="7745" spans="1:9" x14ac:dyDescent="0.25">
      <c r="A7745" s="208" t="s">
        <v>8809</v>
      </c>
      <c r="B7745" s="208" t="s">
        <v>13215</v>
      </c>
      <c r="C7745" s="208" t="s">
        <v>8818</v>
      </c>
      <c r="D7745" s="208" t="s">
        <v>13216</v>
      </c>
      <c r="E7745" s="194">
        <v>2.369999975059196</v>
      </c>
      <c r="F7745" s="254"/>
      <c r="G7745" s="255"/>
      <c r="H7745" s="255"/>
      <c r="I7745" s="210">
        <v>5.3100001689189193</v>
      </c>
    </row>
    <row r="7746" spans="1:9" x14ac:dyDescent="0.25">
      <c r="A7746" s="208" t="s">
        <v>8809</v>
      </c>
      <c r="B7746" s="208" t="s">
        <v>13217</v>
      </c>
      <c r="C7746" s="208" t="s">
        <v>10828</v>
      </c>
      <c r="D7746" s="208" t="s">
        <v>9468</v>
      </c>
      <c r="E7746" s="194">
        <v>90.879999148855561</v>
      </c>
      <c r="F7746" s="254"/>
      <c r="G7746" s="255"/>
      <c r="H7746" s="255"/>
      <c r="I7746" s="210">
        <v>0.2</v>
      </c>
    </row>
    <row r="7747" spans="1:9" x14ac:dyDescent="0.25">
      <c r="A7747" s="208" t="s">
        <v>8809</v>
      </c>
      <c r="B7747" s="208" t="s">
        <v>13218</v>
      </c>
      <c r="C7747" s="208" t="s">
        <v>8815</v>
      </c>
      <c r="D7747" s="208" t="s">
        <v>13219</v>
      </c>
      <c r="E7747" s="253">
        <v>5.7399999395948447</v>
      </c>
      <c r="F7747" s="245"/>
      <c r="G7747" s="245"/>
      <c r="H7747" s="255"/>
      <c r="I7747" s="210">
        <v>0.1095</v>
      </c>
    </row>
    <row r="7748" spans="1:9" x14ac:dyDescent="0.25">
      <c r="A7748" s="208" t="s">
        <v>8809</v>
      </c>
      <c r="B7748" s="208" t="s">
        <v>13220</v>
      </c>
      <c r="C7748" s="208" t="s">
        <v>10828</v>
      </c>
      <c r="D7748" s="208" t="s">
        <v>13221</v>
      </c>
      <c r="E7748" s="194">
        <v>2.8299999702183638</v>
      </c>
      <c r="F7748" s="254"/>
      <c r="G7748" s="255"/>
      <c r="H7748" s="255"/>
      <c r="I7748" s="210">
        <v>0.1</v>
      </c>
    </row>
    <row r="7749" spans="1:9" x14ac:dyDescent="0.25">
      <c r="A7749" s="208" t="s">
        <v>8809</v>
      </c>
      <c r="B7749" s="256" t="s">
        <v>17410</v>
      </c>
      <c r="C7749" s="208" t="s">
        <v>13281</v>
      </c>
      <c r="D7749" s="208" t="s">
        <v>15062</v>
      </c>
      <c r="E7749" s="194">
        <v>10.51149991569061</v>
      </c>
      <c r="F7749" s="254"/>
      <c r="G7749" s="255"/>
      <c r="H7749" s="255"/>
      <c r="I7749" s="210">
        <v>1.260000084459459</v>
      </c>
    </row>
    <row r="7750" spans="1:9" x14ac:dyDescent="0.25">
      <c r="A7750" s="208" t="s">
        <v>8809</v>
      </c>
      <c r="B7750" s="256" t="s">
        <v>17411</v>
      </c>
      <c r="C7750" s="208" t="s">
        <v>13281</v>
      </c>
      <c r="D7750" s="208" t="s">
        <v>15064</v>
      </c>
      <c r="E7750" s="194">
        <v>9.3145463897443168</v>
      </c>
      <c r="F7750" s="254"/>
      <c r="G7750" s="255"/>
      <c r="H7750" s="255"/>
      <c r="I7750" s="210">
        <v>0.61</v>
      </c>
    </row>
    <row r="7751" spans="1:9" x14ac:dyDescent="0.25">
      <c r="A7751" s="208" t="s">
        <v>8809</v>
      </c>
      <c r="B7751" s="256" t="s">
        <v>17412</v>
      </c>
      <c r="C7751" s="208" t="s">
        <v>13281</v>
      </c>
      <c r="D7751" s="208" t="s">
        <v>15066</v>
      </c>
      <c r="E7751" s="194">
        <v>5.4631149122534604</v>
      </c>
      <c r="F7751" s="254"/>
      <c r="G7751" s="255"/>
      <c r="H7751" s="255"/>
      <c r="I7751" s="210">
        <v>0.1</v>
      </c>
    </row>
    <row r="7752" spans="1:9" x14ac:dyDescent="0.25">
      <c r="A7752" s="208" t="s">
        <v>8809</v>
      </c>
      <c r="B7752" s="256" t="s">
        <v>17413</v>
      </c>
      <c r="C7752" s="208" t="s">
        <v>13281</v>
      </c>
      <c r="D7752" s="208" t="s">
        <v>15068</v>
      </c>
      <c r="E7752" s="253"/>
      <c r="F7752" s="245"/>
      <c r="G7752" s="245"/>
      <c r="H7752" s="245"/>
      <c r="I7752" s="210">
        <v>0.08</v>
      </c>
    </row>
    <row r="7753" spans="1:9" x14ac:dyDescent="0.25">
      <c r="A7753" s="208" t="s">
        <v>8809</v>
      </c>
      <c r="B7753" s="256" t="s">
        <v>17414</v>
      </c>
      <c r="C7753" s="208" t="s">
        <v>13281</v>
      </c>
      <c r="D7753" s="208" t="s">
        <v>15070</v>
      </c>
      <c r="E7753" s="253">
        <v>3.9199999587476983E-2</v>
      </c>
      <c r="F7753" s="245"/>
      <c r="G7753" s="245"/>
      <c r="H7753" s="245"/>
      <c r="I7753" s="210">
        <v>0.13</v>
      </c>
    </row>
    <row r="7754" spans="1:9" x14ac:dyDescent="0.25">
      <c r="A7754" s="208" t="s">
        <v>8809</v>
      </c>
      <c r="B7754" s="256" t="s">
        <v>17415</v>
      </c>
      <c r="C7754" s="208" t="s">
        <v>13281</v>
      </c>
      <c r="D7754" s="208" t="s">
        <v>15072</v>
      </c>
      <c r="E7754" s="194">
        <v>2.7699999708497769</v>
      </c>
      <c r="F7754" s="254"/>
      <c r="G7754" s="255"/>
      <c r="H7754" s="255"/>
      <c r="I7754" s="210">
        <v>0.06</v>
      </c>
    </row>
    <row r="7755" spans="1:9" x14ac:dyDescent="0.25">
      <c r="A7755" s="208" t="s">
        <v>8809</v>
      </c>
      <c r="B7755" s="256" t="s">
        <v>17416</v>
      </c>
      <c r="C7755" s="208" t="s">
        <v>13281</v>
      </c>
      <c r="D7755" s="208" t="s">
        <v>15076</v>
      </c>
      <c r="E7755" s="194">
        <v>0.49100004745067038</v>
      </c>
      <c r="F7755" s="254"/>
      <c r="G7755" s="255"/>
      <c r="H7755" s="255"/>
      <c r="I7755" s="210">
        <v>4.5600001689189193</v>
      </c>
    </row>
    <row r="7756" spans="1:9" x14ac:dyDescent="0.25">
      <c r="A7756" s="208" t="s">
        <v>8809</v>
      </c>
      <c r="B7756" s="256" t="s">
        <v>17417</v>
      </c>
      <c r="C7756" s="208" t="s">
        <v>13281</v>
      </c>
      <c r="D7756" s="208" t="s">
        <v>15078</v>
      </c>
      <c r="E7756" s="194">
        <v>9.8099998967640101</v>
      </c>
      <c r="F7756" s="254"/>
      <c r="G7756" s="255"/>
      <c r="H7756" s="255"/>
      <c r="I7756" s="210">
        <v>1.03</v>
      </c>
    </row>
    <row r="7757" spans="1:9" x14ac:dyDescent="0.25">
      <c r="A7757" s="208" t="s">
        <v>8809</v>
      </c>
      <c r="B7757" s="256" t="s">
        <v>17418</v>
      </c>
      <c r="C7757" s="208" t="s">
        <v>13281</v>
      </c>
      <c r="D7757" s="208" t="s">
        <v>14959</v>
      </c>
      <c r="E7757" s="194">
        <v>0.28350002332544039</v>
      </c>
      <c r="F7757" s="254"/>
      <c r="G7757" s="255"/>
      <c r="H7757" s="255"/>
      <c r="I7757" s="210">
        <v>0.27</v>
      </c>
    </row>
    <row r="7758" spans="1:9" x14ac:dyDescent="0.25">
      <c r="A7758" s="208" t="s">
        <v>8809</v>
      </c>
      <c r="B7758" s="256" t="s">
        <v>17419</v>
      </c>
      <c r="C7758" s="208" t="s">
        <v>13281</v>
      </c>
      <c r="D7758" s="208" t="s">
        <v>15081</v>
      </c>
      <c r="E7758" s="194">
        <v>151.29999998631939</v>
      </c>
      <c r="F7758" s="254"/>
      <c r="G7758" s="255"/>
      <c r="H7758" s="255"/>
      <c r="I7758" s="210">
        <v>0.13</v>
      </c>
    </row>
    <row r="7759" spans="1:9" x14ac:dyDescent="0.25">
      <c r="A7759" s="208" t="s">
        <v>8809</v>
      </c>
      <c r="B7759" s="256" t="s">
        <v>17420</v>
      </c>
      <c r="C7759" s="208" t="s">
        <v>13281</v>
      </c>
      <c r="D7759" s="208" t="s">
        <v>15083</v>
      </c>
      <c r="E7759" s="253"/>
      <c r="F7759" s="245"/>
      <c r="G7759" s="245"/>
      <c r="H7759" s="245"/>
      <c r="I7759" s="210">
        <v>1.250000084459459</v>
      </c>
    </row>
    <row r="7760" spans="1:9" x14ac:dyDescent="0.25">
      <c r="A7760" s="208" t="s">
        <v>8809</v>
      </c>
      <c r="B7760" s="256" t="s">
        <v>17421</v>
      </c>
      <c r="C7760" s="208" t="s">
        <v>13281</v>
      </c>
      <c r="D7760" s="208" t="s">
        <v>15085</v>
      </c>
      <c r="E7760" s="253">
        <v>0.19999999789529069</v>
      </c>
      <c r="F7760" s="245"/>
      <c r="G7760" s="245"/>
      <c r="H7760" s="245"/>
      <c r="I7760" s="210">
        <v>0.15</v>
      </c>
    </row>
    <row r="7761" spans="1:9" x14ac:dyDescent="0.25">
      <c r="A7761" s="208" t="s">
        <v>8809</v>
      </c>
      <c r="B7761" s="256" t="s">
        <v>17422</v>
      </c>
      <c r="C7761" s="208" t="s">
        <v>13281</v>
      </c>
      <c r="D7761" s="208" t="s">
        <v>15087</v>
      </c>
      <c r="E7761" s="194">
        <v>2.9699999687450669</v>
      </c>
      <c r="F7761" s="254"/>
      <c r="G7761" s="255"/>
      <c r="H7761" s="255"/>
      <c r="I7761" s="210">
        <v>0.05</v>
      </c>
    </row>
    <row r="7762" spans="1:9" x14ac:dyDescent="0.25">
      <c r="A7762" s="208" t="s">
        <v>8809</v>
      </c>
      <c r="B7762" s="256" t="s">
        <v>17423</v>
      </c>
      <c r="C7762" s="208" t="s">
        <v>13281</v>
      </c>
      <c r="D7762" s="208" t="s">
        <v>15089</v>
      </c>
      <c r="E7762" s="194">
        <v>1.6799999823204419</v>
      </c>
      <c r="F7762" s="254"/>
      <c r="G7762" s="255"/>
      <c r="H7762" s="255"/>
      <c r="I7762" s="210">
        <v>0.35</v>
      </c>
    </row>
    <row r="7763" spans="1:9" x14ac:dyDescent="0.25">
      <c r="A7763" s="208" t="s">
        <v>8809</v>
      </c>
      <c r="B7763" s="256" t="s">
        <v>17424</v>
      </c>
      <c r="C7763" s="208" t="s">
        <v>13281</v>
      </c>
      <c r="D7763" s="208" t="s">
        <v>15091</v>
      </c>
      <c r="E7763" s="253">
        <v>113.84999995948429</v>
      </c>
      <c r="F7763" s="245"/>
      <c r="G7763" s="245"/>
      <c r="H7763" s="245"/>
      <c r="I7763" s="210">
        <v>0.94</v>
      </c>
    </row>
    <row r="7764" spans="1:9" x14ac:dyDescent="0.25">
      <c r="A7764" s="208" t="s">
        <v>8809</v>
      </c>
      <c r="B7764" s="256" t="s">
        <v>17425</v>
      </c>
      <c r="C7764" s="208" t="s">
        <v>13281</v>
      </c>
      <c r="D7764" s="208" t="s">
        <v>15093</v>
      </c>
      <c r="E7764" s="253">
        <v>4.9400052097868442E-2</v>
      </c>
      <c r="F7764" s="245"/>
      <c r="G7764" s="245"/>
      <c r="H7764" s="245"/>
      <c r="I7764" s="210">
        <v>0.05</v>
      </c>
    </row>
    <row r="7765" spans="1:9" x14ac:dyDescent="0.25">
      <c r="A7765" s="208" t="s">
        <v>8809</v>
      </c>
      <c r="B7765" s="256" t="s">
        <v>17426</v>
      </c>
      <c r="C7765" s="208" t="s">
        <v>13281</v>
      </c>
      <c r="D7765" s="208" t="s">
        <v>15095</v>
      </c>
      <c r="E7765" s="253">
        <v>2.619999972428309</v>
      </c>
      <c r="F7765" s="245"/>
      <c r="G7765" s="245"/>
      <c r="H7765" s="255"/>
      <c r="I7765" s="210">
        <v>0.14000000000000001</v>
      </c>
    </row>
    <row r="7766" spans="1:9" x14ac:dyDescent="0.25">
      <c r="A7766" s="208" t="s">
        <v>8809</v>
      </c>
      <c r="B7766" s="256" t="s">
        <v>17427</v>
      </c>
      <c r="C7766" s="208" t="s">
        <v>13281</v>
      </c>
      <c r="D7766" s="208" t="s">
        <v>15097</v>
      </c>
      <c r="E7766" s="194">
        <v>0.14999999842146811</v>
      </c>
      <c r="F7766" s="254"/>
      <c r="G7766" s="255"/>
      <c r="H7766" s="255"/>
      <c r="I7766" s="210">
        <v>7.0000000000000007E-2</v>
      </c>
    </row>
    <row r="7767" spans="1:9" x14ac:dyDescent="0.25">
      <c r="A7767" s="208" t="s">
        <v>8809</v>
      </c>
      <c r="B7767" s="256" t="s">
        <v>17428</v>
      </c>
      <c r="C7767" s="208" t="s">
        <v>13281</v>
      </c>
      <c r="D7767" s="208" t="s">
        <v>15104</v>
      </c>
      <c r="E7767" s="194">
        <v>39.650000003683253</v>
      </c>
      <c r="F7767" s="254"/>
      <c r="G7767" s="255"/>
      <c r="H7767" s="255"/>
      <c r="I7767" s="210">
        <v>0.7</v>
      </c>
    </row>
    <row r="7768" spans="1:9" x14ac:dyDescent="0.25">
      <c r="A7768" s="208" t="s">
        <v>8809</v>
      </c>
      <c r="B7768" s="256" t="s">
        <v>17429</v>
      </c>
      <c r="C7768" s="208" t="s">
        <v>13281</v>
      </c>
      <c r="D7768" s="208" t="s">
        <v>15106</v>
      </c>
      <c r="E7768" s="194">
        <v>0.43999999536963957</v>
      </c>
      <c r="F7768" s="254"/>
      <c r="G7768" s="255"/>
      <c r="H7768" s="255"/>
      <c r="I7768" s="210">
        <v>0.4</v>
      </c>
    </row>
    <row r="7769" spans="1:9" x14ac:dyDescent="0.25">
      <c r="A7769" s="208" t="s">
        <v>8809</v>
      </c>
      <c r="B7769" s="256" t="s">
        <v>17430</v>
      </c>
      <c r="C7769" s="208" t="s">
        <v>13281</v>
      </c>
      <c r="D7769" s="208" t="s">
        <v>15108</v>
      </c>
      <c r="E7769" s="194">
        <v>0.23999999747434889</v>
      </c>
      <c r="F7769" s="254"/>
      <c r="G7769" s="255"/>
      <c r="H7769" s="255"/>
      <c r="I7769" s="210">
        <v>0.08</v>
      </c>
    </row>
    <row r="7770" spans="1:9" x14ac:dyDescent="0.25">
      <c r="A7770" s="208" t="s">
        <v>8809</v>
      </c>
      <c r="B7770" s="256" t="s">
        <v>17431</v>
      </c>
      <c r="C7770" s="208" t="s">
        <v>13281</v>
      </c>
      <c r="D7770" s="208" t="s">
        <v>15110</v>
      </c>
      <c r="E7770" s="253">
        <v>0.34190002271086528</v>
      </c>
      <c r="F7770" s="245"/>
      <c r="G7770" s="245"/>
      <c r="H7770" s="245"/>
      <c r="I7770" s="210">
        <v>0.03</v>
      </c>
    </row>
    <row r="7771" spans="1:9" x14ac:dyDescent="0.25">
      <c r="A7771" s="208" t="s">
        <v>8809</v>
      </c>
      <c r="B7771" s="256" t="s">
        <v>17432</v>
      </c>
      <c r="C7771" s="208" t="s">
        <v>13281</v>
      </c>
      <c r="D7771" s="208" t="s">
        <v>15112</v>
      </c>
      <c r="E7771" s="194">
        <v>28.460000016206259</v>
      </c>
      <c r="F7771" s="254"/>
      <c r="G7771" s="255"/>
      <c r="H7771" s="255"/>
      <c r="I7771" s="210">
        <v>0.04</v>
      </c>
    </row>
    <row r="7772" spans="1:9" x14ac:dyDescent="0.25">
      <c r="A7772" s="208" t="s">
        <v>8809</v>
      </c>
      <c r="B7772" s="256" t="s">
        <v>17433</v>
      </c>
      <c r="C7772" s="208" t="s">
        <v>13281</v>
      </c>
      <c r="D7772" s="208" t="s">
        <v>15116</v>
      </c>
      <c r="E7772" s="194">
        <v>4.4930000053354391</v>
      </c>
      <c r="F7772" s="254"/>
      <c r="G7772" s="255"/>
      <c r="H7772" s="255"/>
      <c r="I7772" s="210">
        <v>0.23</v>
      </c>
    </row>
    <row r="7773" spans="1:9" x14ac:dyDescent="0.25">
      <c r="A7773" s="208" t="s">
        <v>8809</v>
      </c>
      <c r="B7773" s="256" t="s">
        <v>17434</v>
      </c>
      <c r="C7773" s="208" t="s">
        <v>13281</v>
      </c>
      <c r="D7773" s="208" t="s">
        <v>15118</v>
      </c>
      <c r="E7773" s="253">
        <v>2.5299999733754279</v>
      </c>
      <c r="F7773" s="245"/>
      <c r="G7773" s="245"/>
      <c r="H7773" s="245"/>
      <c r="I7773" s="210">
        <v>0.1</v>
      </c>
    </row>
    <row r="7774" spans="1:9" x14ac:dyDescent="0.25">
      <c r="A7774" s="208" t="s">
        <v>8809</v>
      </c>
      <c r="B7774" s="256" t="s">
        <v>17435</v>
      </c>
      <c r="C7774" s="208" t="s">
        <v>13281</v>
      </c>
      <c r="D7774" s="208" t="s">
        <v>15120</v>
      </c>
      <c r="E7774" s="194">
        <v>2.769317203164249</v>
      </c>
      <c r="F7774" s="254"/>
      <c r="G7774" s="255"/>
      <c r="H7774" s="255"/>
      <c r="I7774" s="210">
        <v>0.6</v>
      </c>
    </row>
    <row r="7775" spans="1:9" x14ac:dyDescent="0.25">
      <c r="A7775" s="208" t="s">
        <v>8809</v>
      </c>
      <c r="B7775" s="256" t="s">
        <v>17436</v>
      </c>
      <c r="C7775" s="208" t="s">
        <v>13281</v>
      </c>
      <c r="D7775" s="208" t="s">
        <v>15122</v>
      </c>
      <c r="E7775" s="194">
        <v>0.23999999747434889</v>
      </c>
      <c r="F7775" s="254"/>
      <c r="G7775" s="255"/>
      <c r="H7775" s="255"/>
      <c r="I7775" s="210">
        <v>0.02</v>
      </c>
    </row>
    <row r="7776" spans="1:9" x14ac:dyDescent="0.25">
      <c r="A7776" s="208" t="s">
        <v>8809</v>
      </c>
      <c r="B7776" s="256" t="s">
        <v>17437</v>
      </c>
      <c r="C7776" s="208" t="s">
        <v>13281</v>
      </c>
      <c r="D7776" s="208" t="s">
        <v>15099</v>
      </c>
      <c r="E7776" s="194">
        <v>2.826108783729453</v>
      </c>
      <c r="F7776" s="254"/>
      <c r="G7776" s="255"/>
      <c r="H7776" s="255"/>
      <c r="I7776" s="210">
        <v>4.0000011298347737E-2</v>
      </c>
    </row>
    <row r="7777" spans="1:9" x14ac:dyDescent="0.25">
      <c r="A7777" s="208" t="s">
        <v>8809</v>
      </c>
      <c r="B7777" s="256" t="s">
        <v>17438</v>
      </c>
      <c r="C7777" s="208" t="s">
        <v>13281</v>
      </c>
      <c r="D7777" s="208" t="s">
        <v>15101</v>
      </c>
      <c r="E7777" s="253">
        <v>0.2435999974364641</v>
      </c>
      <c r="F7777" s="245"/>
      <c r="G7777" s="245"/>
      <c r="H7777" s="255"/>
      <c r="I7777" s="210">
        <v>7.0000043310333035E-2</v>
      </c>
    </row>
    <row r="7778" spans="1:9" x14ac:dyDescent="0.25">
      <c r="A7778" s="208" t="s">
        <v>8809</v>
      </c>
      <c r="B7778" s="256" t="s">
        <v>17439</v>
      </c>
      <c r="C7778" s="208" t="s">
        <v>13281</v>
      </c>
      <c r="D7778" s="208" t="s">
        <v>12295</v>
      </c>
      <c r="E7778" s="253">
        <v>0.37999999600105239</v>
      </c>
      <c r="F7778" s="245"/>
      <c r="G7778" s="245"/>
      <c r="H7778" s="245"/>
      <c r="I7778" s="210">
        <v>0.1200000338950432</v>
      </c>
    </row>
    <row r="7779" spans="1:9" x14ac:dyDescent="0.25">
      <c r="A7779" s="208" t="s">
        <v>8809</v>
      </c>
      <c r="B7779" s="256" t="s">
        <v>17440</v>
      </c>
      <c r="C7779" s="208" t="s">
        <v>13281</v>
      </c>
      <c r="D7779" s="208" t="s">
        <v>15124</v>
      </c>
      <c r="E7779" s="194">
        <v>2.3599999751644312</v>
      </c>
      <c r="F7779" s="254"/>
      <c r="G7779" s="255"/>
      <c r="H7779" s="255"/>
      <c r="I7779" s="210">
        <v>0.13000001318140569</v>
      </c>
    </row>
    <row r="7780" spans="1:9" x14ac:dyDescent="0.25">
      <c r="A7780" s="208" t="s">
        <v>8809</v>
      </c>
      <c r="B7780" s="256" t="s">
        <v>17441</v>
      </c>
      <c r="C7780" s="208" t="s">
        <v>13281</v>
      </c>
      <c r="D7780" s="208" t="s">
        <v>15126</v>
      </c>
      <c r="E7780" s="253">
        <v>0.94660004265614273</v>
      </c>
      <c r="F7780" s="245"/>
      <c r="G7780" s="245"/>
      <c r="H7780" s="245"/>
      <c r="I7780" s="210">
        <v>7.0000043310333035E-2</v>
      </c>
    </row>
    <row r="7781" spans="1:9" x14ac:dyDescent="0.25">
      <c r="A7781" s="208" t="s">
        <v>8809</v>
      </c>
      <c r="B7781" s="256" t="s">
        <v>17442</v>
      </c>
      <c r="C7781" s="208" t="s">
        <v>13281</v>
      </c>
      <c r="D7781" s="208" t="s">
        <v>15128</v>
      </c>
      <c r="E7781" s="253">
        <v>0.67999999284398849</v>
      </c>
      <c r="F7781" s="245"/>
      <c r="G7781" s="245"/>
      <c r="H7781" s="255"/>
      <c r="I7781" s="210">
        <v>8.0000022596695489E-2</v>
      </c>
    </row>
    <row r="7782" spans="1:9" x14ac:dyDescent="0.25">
      <c r="A7782" s="208" t="s">
        <v>8809</v>
      </c>
      <c r="B7782" s="256" t="s">
        <v>17443</v>
      </c>
      <c r="C7782" s="208" t="s">
        <v>13281</v>
      </c>
      <c r="D7782" s="208" t="s">
        <v>15130</v>
      </c>
      <c r="E7782" s="194">
        <v>6.2000000399894768</v>
      </c>
      <c r="F7782" s="254"/>
      <c r="G7782" s="255"/>
      <c r="H7782" s="255"/>
      <c r="I7782" s="210">
        <v>4.0000011298347737E-2</v>
      </c>
    </row>
    <row r="7783" spans="1:9" x14ac:dyDescent="0.25">
      <c r="A7783" s="208" t="s">
        <v>8809</v>
      </c>
      <c r="B7783" s="256" t="s">
        <v>17444</v>
      </c>
      <c r="C7783" s="208" t="s">
        <v>13281</v>
      </c>
      <c r="D7783" s="208" t="s">
        <v>15132</v>
      </c>
      <c r="E7783" s="253">
        <v>0.87999999073927926</v>
      </c>
      <c r="F7783" s="245"/>
      <c r="G7783" s="245"/>
      <c r="H7783" s="245"/>
      <c r="I7783" s="210">
        <v>0.18999998305247839</v>
      </c>
    </row>
    <row r="7784" spans="1:9" x14ac:dyDescent="0.25">
      <c r="A7784" s="208" t="s">
        <v>8809</v>
      </c>
      <c r="B7784" s="208" t="s">
        <v>17445</v>
      </c>
      <c r="C7784" s="208"/>
      <c r="D7784" s="208"/>
      <c r="E7784" s="253">
        <v>0.1399999985267035</v>
      </c>
      <c r="F7784" s="245"/>
      <c r="G7784" s="245"/>
      <c r="H7784" s="245"/>
      <c r="I7784" s="210">
        <v>8.0000022596695489E-2</v>
      </c>
    </row>
    <row r="7785" spans="1:9" x14ac:dyDescent="0.25">
      <c r="A7785" s="208" t="s">
        <v>8809</v>
      </c>
      <c r="B7785" s="208" t="s">
        <v>17446</v>
      </c>
      <c r="C7785" s="208"/>
      <c r="D7785" s="208"/>
      <c r="E7785" s="253">
        <v>0.1399999985267035</v>
      </c>
      <c r="F7785" s="245"/>
      <c r="G7785" s="245"/>
      <c r="H7785" s="245"/>
      <c r="I7785" s="210">
        <v>8.0000022596695489E-2</v>
      </c>
    </row>
    <row r="7786" spans="1:9" x14ac:dyDescent="0.25">
      <c r="A7786" s="208" t="s">
        <v>8809</v>
      </c>
      <c r="B7786" s="256" t="s">
        <v>17447</v>
      </c>
      <c r="C7786" s="208"/>
      <c r="D7786" s="208"/>
      <c r="E7786" s="194">
        <v>0.24999999736911341</v>
      </c>
      <c r="F7786" s="254"/>
      <c r="G7786" s="255"/>
      <c r="H7786" s="255"/>
      <c r="I7786" s="210">
        <v>0.23</v>
      </c>
    </row>
    <row r="7787" spans="1:9" x14ac:dyDescent="0.25">
      <c r="A7787" s="208" t="s">
        <v>8809</v>
      </c>
      <c r="B7787" s="256" t="s">
        <v>17448</v>
      </c>
      <c r="C7787" s="208"/>
      <c r="D7787" s="208"/>
      <c r="E7787" s="194">
        <v>0.24999999736911341</v>
      </c>
      <c r="F7787" s="254"/>
      <c r="G7787" s="255"/>
      <c r="H7787" s="255"/>
      <c r="I7787" s="210">
        <v>0.23</v>
      </c>
    </row>
    <row r="7788" spans="1:9" x14ac:dyDescent="0.25">
      <c r="A7788" s="208" t="s">
        <v>8809</v>
      </c>
      <c r="B7788" s="256" t="s">
        <v>17449</v>
      </c>
      <c r="C7788" s="208"/>
      <c r="D7788" s="208"/>
      <c r="E7788" s="253">
        <v>0.1112999725198635</v>
      </c>
      <c r="F7788" s="245"/>
      <c r="G7788" s="245"/>
      <c r="H7788" s="245"/>
      <c r="I7788" s="210">
        <v>0.47</v>
      </c>
    </row>
    <row r="7789" spans="1:9" x14ac:dyDescent="0.25">
      <c r="A7789" s="208" t="s">
        <v>8809</v>
      </c>
      <c r="B7789" s="256" t="s">
        <v>17450</v>
      </c>
      <c r="C7789" s="208"/>
      <c r="D7789" s="208"/>
      <c r="E7789" s="194">
        <v>10.51149991569061</v>
      </c>
      <c r="F7789" s="254"/>
      <c r="G7789" s="255"/>
      <c r="H7789" s="255"/>
      <c r="I7789" s="210">
        <v>1.260000084459459</v>
      </c>
    </row>
    <row r="7790" spans="1:9" x14ac:dyDescent="0.25">
      <c r="A7790" s="208" t="s">
        <v>8809</v>
      </c>
      <c r="B7790" s="256" t="s">
        <v>17451</v>
      </c>
      <c r="C7790" s="208"/>
      <c r="D7790" s="208"/>
      <c r="E7790" s="194">
        <v>9.3145463897443168</v>
      </c>
      <c r="F7790" s="254"/>
      <c r="G7790" s="255"/>
      <c r="H7790" s="255"/>
      <c r="I7790" s="210">
        <v>0.61</v>
      </c>
    </row>
    <row r="7791" spans="1:9" x14ac:dyDescent="0.25">
      <c r="A7791" s="208" t="s">
        <v>8809</v>
      </c>
      <c r="B7791" s="256" t="s">
        <v>17452</v>
      </c>
      <c r="C7791" s="208"/>
      <c r="D7791" s="208"/>
      <c r="E7791" s="253">
        <v>3.9199999587476983E-2</v>
      </c>
      <c r="F7791" s="245"/>
      <c r="G7791" s="245"/>
      <c r="H7791" s="245"/>
      <c r="I7791" s="210">
        <v>0.13</v>
      </c>
    </row>
    <row r="7792" spans="1:9" x14ac:dyDescent="0.25">
      <c r="A7792" s="208" t="s">
        <v>8809</v>
      </c>
      <c r="B7792" s="256" t="s">
        <v>17453</v>
      </c>
      <c r="C7792" s="208"/>
      <c r="D7792" s="208"/>
      <c r="E7792" s="253">
        <v>0.34190002271086528</v>
      </c>
      <c r="F7792" s="245"/>
      <c r="G7792" s="245"/>
      <c r="H7792" s="245"/>
      <c r="I7792" s="210">
        <v>0.03</v>
      </c>
    </row>
    <row r="7793" spans="1:9" x14ac:dyDescent="0.25">
      <c r="A7793" s="208" t="s">
        <v>8809</v>
      </c>
      <c r="B7793" s="208">
        <v>8311231</v>
      </c>
      <c r="C7793" s="208" t="s">
        <v>8811</v>
      </c>
      <c r="D7793" s="208" t="s">
        <v>8821</v>
      </c>
      <c r="E7793" s="253">
        <v>0.43969996906393077</v>
      </c>
      <c r="F7793" s="245"/>
      <c r="G7793" s="245"/>
      <c r="H7793" s="245"/>
      <c r="I7793" s="210">
        <v>0.18690000000000001</v>
      </c>
    </row>
    <row r="7794" spans="1:9" x14ac:dyDescent="0.25">
      <c r="A7794" s="208" t="s">
        <v>8809</v>
      </c>
      <c r="B7794" s="208">
        <v>84311313</v>
      </c>
      <c r="C7794" s="208" t="s">
        <v>8811</v>
      </c>
      <c r="D7794" s="208" t="s">
        <v>10834</v>
      </c>
      <c r="E7794" s="194">
        <v>11.65999987729545</v>
      </c>
      <c r="F7794" s="254"/>
      <c r="G7794" s="255"/>
      <c r="H7794" s="255"/>
      <c r="I7794" s="210">
        <v>4.24E-2</v>
      </c>
    </row>
    <row r="7795" spans="1:9" x14ac:dyDescent="0.25">
      <c r="A7795" s="208" t="s">
        <v>8809</v>
      </c>
      <c r="B7795" s="208">
        <v>85311187</v>
      </c>
      <c r="C7795" s="208" t="s">
        <v>8811</v>
      </c>
      <c r="D7795" s="208" t="s">
        <v>10843</v>
      </c>
      <c r="E7795" s="253">
        <v>64.869999948750333</v>
      </c>
      <c r="F7795" s="245"/>
      <c r="G7795" s="245"/>
      <c r="H7795" s="255"/>
      <c r="I7795" s="210">
        <v>8.7599999999999997E-2</v>
      </c>
    </row>
    <row r="7796" spans="1:9" x14ac:dyDescent="0.25">
      <c r="A7796" s="208" t="s">
        <v>8809</v>
      </c>
      <c r="B7796" s="208">
        <v>85311277</v>
      </c>
      <c r="C7796" s="208" t="s">
        <v>8820</v>
      </c>
      <c r="D7796" s="208" t="s">
        <v>9655</v>
      </c>
      <c r="E7796" s="194">
        <v>26.494487803267688</v>
      </c>
      <c r="F7796" s="254"/>
      <c r="G7796" s="255"/>
      <c r="H7796" s="255"/>
      <c r="I7796" s="210">
        <v>1.90000008445946</v>
      </c>
    </row>
    <row r="7797" spans="1:9" x14ac:dyDescent="0.25">
      <c r="A7797" s="208" t="s">
        <v>8809</v>
      </c>
      <c r="B7797" s="208">
        <v>96323981</v>
      </c>
      <c r="C7797" s="208" t="s">
        <v>8818</v>
      </c>
      <c r="D7797" s="208" t="s">
        <v>10859</v>
      </c>
      <c r="E7797" s="194">
        <v>61.130871232508589</v>
      </c>
      <c r="F7797" s="254"/>
      <c r="G7797" s="255"/>
      <c r="H7797" s="255"/>
      <c r="I7797" s="210">
        <v>4.5300001689189191</v>
      </c>
    </row>
    <row r="7798" spans="1:9" x14ac:dyDescent="0.25">
      <c r="A7798" s="208" t="s">
        <v>8809</v>
      </c>
      <c r="B7798" s="208">
        <v>96323981</v>
      </c>
      <c r="C7798" s="208" t="s">
        <v>8820</v>
      </c>
      <c r="D7798" s="208" t="s">
        <v>10859</v>
      </c>
      <c r="E7798" s="253">
        <v>1.868399980337806</v>
      </c>
      <c r="F7798" s="245"/>
      <c r="G7798" s="245"/>
      <c r="H7798" s="245"/>
      <c r="I7798" s="210">
        <v>3.9699001689189188</v>
      </c>
    </row>
    <row r="7799" spans="1:9" x14ac:dyDescent="0.25">
      <c r="A7799" s="208" t="s">
        <v>8809</v>
      </c>
      <c r="B7799" s="208" t="s">
        <v>12213</v>
      </c>
      <c r="C7799" s="208" t="s">
        <v>10828</v>
      </c>
      <c r="D7799" s="208" t="s">
        <v>17321</v>
      </c>
      <c r="E7799" s="194">
        <v>1.689011084567102</v>
      </c>
      <c r="F7799" s="254"/>
      <c r="G7799" s="255"/>
      <c r="H7799" s="255"/>
      <c r="I7799" s="210">
        <v>0.43</v>
      </c>
    </row>
    <row r="7800" spans="1:9" x14ac:dyDescent="0.25">
      <c r="A7800" s="208" t="s">
        <v>8809</v>
      </c>
      <c r="B7800" s="208" t="s">
        <v>12215</v>
      </c>
      <c r="C7800" s="208" t="s">
        <v>10828</v>
      </c>
      <c r="D7800" s="208" t="s">
        <v>12210</v>
      </c>
      <c r="E7800" s="194">
        <v>0.47999999494869777</v>
      </c>
      <c r="F7800" s="254"/>
      <c r="G7800" s="255"/>
      <c r="H7800" s="255"/>
      <c r="I7800" s="210">
        <v>31.630001097972968</v>
      </c>
    </row>
    <row r="7801" spans="1:9" x14ac:dyDescent="0.25">
      <c r="A7801" s="208" t="s">
        <v>8809</v>
      </c>
      <c r="B7801" s="208" t="s">
        <v>12216</v>
      </c>
      <c r="C7801" s="208" t="s">
        <v>10828</v>
      </c>
      <c r="D7801" s="208" t="s">
        <v>12217</v>
      </c>
      <c r="E7801" s="253">
        <v>0.11390002511023389</v>
      </c>
      <c r="F7801" s="245"/>
      <c r="G7801" s="245"/>
      <c r="H7801" s="245"/>
      <c r="I7801" s="210">
        <v>15.70000050675676</v>
      </c>
    </row>
    <row r="7802" spans="1:9" x14ac:dyDescent="0.25">
      <c r="A7802" s="208" t="s">
        <v>8809</v>
      </c>
      <c r="B7802" s="208" t="s">
        <v>12218</v>
      </c>
      <c r="C7802" s="208" t="s">
        <v>10828</v>
      </c>
      <c r="D7802" s="208" t="s">
        <v>12219</v>
      </c>
      <c r="E7802" s="253">
        <v>1.259999986740332</v>
      </c>
      <c r="F7802" s="245"/>
      <c r="G7802" s="245"/>
      <c r="H7802" s="245"/>
      <c r="I7802" s="210">
        <v>18.790000675675671</v>
      </c>
    </row>
    <row r="7803" spans="1:9" x14ac:dyDescent="0.25">
      <c r="A7803" s="208" t="s">
        <v>8809</v>
      </c>
      <c r="B7803" s="208" t="s">
        <v>12220</v>
      </c>
      <c r="C7803" s="208" t="s">
        <v>10828</v>
      </c>
      <c r="D7803" s="208" t="s">
        <v>12221</v>
      </c>
      <c r="E7803" s="194">
        <v>4.0299999575901087</v>
      </c>
      <c r="F7803" s="254"/>
      <c r="G7803" s="255"/>
      <c r="H7803" s="255"/>
      <c r="I7803" s="210">
        <v>20.590000675675679</v>
      </c>
    </row>
    <row r="7804" spans="1:9" x14ac:dyDescent="0.25">
      <c r="A7804" s="208" t="s">
        <v>8809</v>
      </c>
      <c r="B7804" s="208" t="s">
        <v>12222</v>
      </c>
      <c r="C7804" s="208" t="s">
        <v>10828</v>
      </c>
      <c r="D7804" s="208" t="s">
        <v>12223</v>
      </c>
      <c r="E7804" s="253">
        <v>0.14999999842146811</v>
      </c>
      <c r="F7804" s="245"/>
      <c r="G7804" s="245"/>
      <c r="H7804" s="245"/>
      <c r="I7804" s="210">
        <v>2.8200000844594602</v>
      </c>
    </row>
    <row r="7805" spans="1:9" x14ac:dyDescent="0.25">
      <c r="A7805" s="208" t="s">
        <v>8809</v>
      </c>
      <c r="B7805" s="208" t="s">
        <v>12224</v>
      </c>
      <c r="C7805" s="208" t="s">
        <v>10828</v>
      </c>
      <c r="D7805" s="208" t="s">
        <v>12225</v>
      </c>
      <c r="E7805" s="194">
        <v>7.4300000270455149</v>
      </c>
      <c r="F7805" s="254"/>
      <c r="G7805" s="255"/>
      <c r="H7805" s="255"/>
      <c r="I7805" s="210">
        <v>77.210002618243252</v>
      </c>
    </row>
    <row r="7806" spans="1:9" x14ac:dyDescent="0.25">
      <c r="A7806" s="208" t="s">
        <v>8809</v>
      </c>
      <c r="B7806" s="208" t="s">
        <v>12226</v>
      </c>
      <c r="C7806" s="208" t="s">
        <v>10828</v>
      </c>
      <c r="D7806" s="208" t="s">
        <v>12225</v>
      </c>
      <c r="E7806" s="194">
        <v>4.3899999538016319</v>
      </c>
      <c r="F7806" s="254"/>
      <c r="G7806" s="255"/>
      <c r="H7806" s="255"/>
      <c r="I7806" s="210">
        <v>77.210002618243252</v>
      </c>
    </row>
    <row r="7807" spans="1:9" x14ac:dyDescent="0.25">
      <c r="A7807" s="208" t="s">
        <v>8809</v>
      </c>
      <c r="B7807" s="208" t="s">
        <v>12227</v>
      </c>
      <c r="C7807" s="208" t="s">
        <v>10828</v>
      </c>
      <c r="D7807" s="208" t="s">
        <v>12228</v>
      </c>
      <c r="E7807" s="194">
        <v>8.4250672094178682</v>
      </c>
      <c r="F7807" s="254"/>
      <c r="G7807" s="255"/>
      <c r="H7807" s="255"/>
      <c r="I7807" s="210">
        <v>77.210002618243252</v>
      </c>
    </row>
    <row r="7808" spans="1:9" x14ac:dyDescent="0.25">
      <c r="A7808" s="208" t="s">
        <v>8809</v>
      </c>
      <c r="B7808" s="208" t="s">
        <v>12229</v>
      </c>
      <c r="C7808" s="208" t="s">
        <v>10828</v>
      </c>
      <c r="D7808" s="208" t="s">
        <v>12228</v>
      </c>
      <c r="E7808" s="253">
        <v>0.1599999983162326</v>
      </c>
      <c r="F7808" s="245"/>
      <c r="G7808" s="245"/>
      <c r="H7808" s="245"/>
      <c r="I7808" s="210">
        <v>77.210002618243252</v>
      </c>
    </row>
    <row r="7809" spans="1:9" x14ac:dyDescent="0.25">
      <c r="A7809" s="208" t="s">
        <v>8809</v>
      </c>
      <c r="B7809" s="208" t="s">
        <v>12230</v>
      </c>
      <c r="C7809" s="208" t="s">
        <v>10828</v>
      </c>
      <c r="D7809" s="208" t="s">
        <v>12231</v>
      </c>
      <c r="E7809" s="194">
        <v>10.7899999916864</v>
      </c>
      <c r="F7809" s="254"/>
      <c r="G7809" s="255"/>
      <c r="H7809" s="255"/>
      <c r="I7809" s="210">
        <v>2.250000084459459</v>
      </c>
    </row>
    <row r="7810" spans="1:9" x14ac:dyDescent="0.25">
      <c r="A7810" s="208" t="s">
        <v>8809</v>
      </c>
      <c r="B7810" s="208" t="s">
        <v>12232</v>
      </c>
      <c r="C7810" s="208" t="s">
        <v>10828</v>
      </c>
      <c r="D7810" s="208" t="s">
        <v>12233</v>
      </c>
      <c r="E7810" s="194">
        <v>1.85039998052723</v>
      </c>
      <c r="F7810" s="254"/>
      <c r="G7810" s="255"/>
      <c r="H7810" s="255"/>
      <c r="I7810" s="210">
        <v>1.1499999999999999</v>
      </c>
    </row>
    <row r="7811" spans="1:9" x14ac:dyDescent="0.25">
      <c r="A7811" s="208" t="s">
        <v>8809</v>
      </c>
      <c r="B7811" s="208" t="s">
        <v>12234</v>
      </c>
      <c r="C7811" s="208" t="s">
        <v>10828</v>
      </c>
      <c r="D7811" s="208" t="s">
        <v>12233</v>
      </c>
      <c r="E7811" s="253">
        <v>6.9999999263351764E-2</v>
      </c>
      <c r="F7811" s="245"/>
      <c r="G7811" s="245"/>
      <c r="H7811" s="245"/>
      <c r="I7811" s="210">
        <v>1.1499999999999999</v>
      </c>
    </row>
    <row r="7812" spans="1:9" x14ac:dyDescent="0.25">
      <c r="A7812" s="208" t="s">
        <v>8809</v>
      </c>
      <c r="B7812" s="208" t="s">
        <v>12235</v>
      </c>
      <c r="C7812" s="208" t="s">
        <v>10828</v>
      </c>
      <c r="D7812" s="208" t="s">
        <v>12236</v>
      </c>
      <c r="E7812" s="194">
        <v>5.2100000504077872</v>
      </c>
      <c r="F7812" s="254"/>
      <c r="G7812" s="255"/>
      <c r="H7812" s="255"/>
      <c r="I7812" s="210">
        <v>1.22</v>
      </c>
    </row>
    <row r="7813" spans="1:9" x14ac:dyDescent="0.25">
      <c r="A7813" s="208" t="s">
        <v>8809</v>
      </c>
      <c r="B7813" s="208" t="s">
        <v>12237</v>
      </c>
      <c r="C7813" s="208" t="s">
        <v>10828</v>
      </c>
      <c r="D7813" s="208" t="s">
        <v>12238</v>
      </c>
      <c r="E7813" s="253">
        <v>190.62999999337021</v>
      </c>
      <c r="F7813" s="245"/>
      <c r="G7813" s="245"/>
      <c r="H7813" s="245"/>
      <c r="I7813" s="210">
        <v>6.1300001689189196</v>
      </c>
    </row>
    <row r="7814" spans="1:9" x14ac:dyDescent="0.25">
      <c r="A7814" s="208" t="s">
        <v>8809</v>
      </c>
      <c r="B7814" s="208" t="s">
        <v>12239</v>
      </c>
      <c r="C7814" s="208" t="s">
        <v>10828</v>
      </c>
      <c r="D7814" s="208" t="s">
        <v>12240</v>
      </c>
      <c r="E7814" s="253">
        <v>213.78999996011581</v>
      </c>
      <c r="F7814" s="245"/>
      <c r="G7814" s="245"/>
      <c r="H7814" s="245"/>
      <c r="I7814" s="210">
        <v>14.29000050675676</v>
      </c>
    </row>
    <row r="7815" spans="1:9" x14ac:dyDescent="0.25">
      <c r="A7815" s="208" t="s">
        <v>8809</v>
      </c>
      <c r="B7815" s="208" t="s">
        <v>12241</v>
      </c>
      <c r="C7815" s="208" t="s">
        <v>10828</v>
      </c>
      <c r="D7815" s="208" t="s">
        <v>11823</v>
      </c>
      <c r="E7815" s="253">
        <v>191.44999998474091</v>
      </c>
      <c r="F7815" s="245"/>
      <c r="G7815" s="245"/>
      <c r="H7815" s="245"/>
      <c r="I7815" s="210">
        <v>1.91000008445946</v>
      </c>
    </row>
    <row r="7816" spans="1:9" x14ac:dyDescent="0.25">
      <c r="A7816" s="208" t="s">
        <v>8809</v>
      </c>
      <c r="B7816" s="208" t="s">
        <v>12242</v>
      </c>
      <c r="C7816" s="208" t="s">
        <v>10828</v>
      </c>
      <c r="D7816" s="208" t="s">
        <v>12243</v>
      </c>
      <c r="E7816" s="253">
        <v>1.934799979639042</v>
      </c>
      <c r="F7816" s="245"/>
      <c r="G7816" s="245"/>
      <c r="H7816" s="245"/>
      <c r="I7816" s="210">
        <v>88.980003040540538</v>
      </c>
    </row>
    <row r="7817" spans="1:9" x14ac:dyDescent="0.25">
      <c r="A7817" s="208" t="s">
        <v>8809</v>
      </c>
      <c r="B7817" s="208" t="s">
        <v>12244</v>
      </c>
      <c r="C7817" s="208" t="s">
        <v>10828</v>
      </c>
      <c r="D7817" s="208" t="s">
        <v>12245</v>
      </c>
      <c r="E7817" s="194">
        <v>5.4599999425414367</v>
      </c>
      <c r="F7817" s="254"/>
      <c r="G7817" s="255"/>
      <c r="H7817" s="255"/>
      <c r="I7817" s="210">
        <v>1.88000008445946</v>
      </c>
    </row>
    <row r="7818" spans="1:9" x14ac:dyDescent="0.25">
      <c r="A7818" s="208" t="s">
        <v>8809</v>
      </c>
      <c r="B7818" s="208" t="s">
        <v>12246</v>
      </c>
      <c r="C7818" s="208" t="s">
        <v>10828</v>
      </c>
      <c r="D7818" s="208" t="s">
        <v>12247</v>
      </c>
      <c r="E7818" s="194">
        <v>6.1300000407261246</v>
      </c>
      <c r="F7818" s="254"/>
      <c r="G7818" s="255"/>
      <c r="H7818" s="255"/>
      <c r="I7818" s="210">
        <v>264.7200089527027</v>
      </c>
    </row>
    <row r="7819" spans="1:9" x14ac:dyDescent="0.25">
      <c r="A7819" s="208" t="s">
        <v>8809</v>
      </c>
      <c r="B7819" s="208" t="s">
        <v>12248</v>
      </c>
      <c r="C7819" s="208" t="s">
        <v>10828</v>
      </c>
      <c r="D7819" s="208" t="s">
        <v>12249</v>
      </c>
      <c r="E7819" s="194">
        <v>13.469999963483289</v>
      </c>
      <c r="F7819" s="254"/>
      <c r="G7819" s="255"/>
      <c r="H7819" s="255"/>
      <c r="I7819" s="210">
        <v>258.67000869932428</v>
      </c>
    </row>
    <row r="7820" spans="1:9" x14ac:dyDescent="0.25">
      <c r="A7820" s="208" t="s">
        <v>8809</v>
      </c>
      <c r="B7820" s="208" t="s">
        <v>12250</v>
      </c>
      <c r="C7820" s="208" t="s">
        <v>10828</v>
      </c>
      <c r="D7820" s="208" t="s">
        <v>12247</v>
      </c>
      <c r="E7820" s="194">
        <v>26.520473280500148</v>
      </c>
      <c r="F7820" s="254"/>
      <c r="G7820" s="255"/>
      <c r="H7820" s="255"/>
      <c r="I7820" s="210">
        <v>258.67000869932428</v>
      </c>
    </row>
    <row r="7821" spans="1:9" x14ac:dyDescent="0.25">
      <c r="A7821" s="208" t="s">
        <v>8809</v>
      </c>
      <c r="B7821" s="208" t="s">
        <v>12251</v>
      </c>
      <c r="C7821" s="208" t="s">
        <v>10828</v>
      </c>
      <c r="D7821" s="208" t="s">
        <v>12247</v>
      </c>
      <c r="E7821" s="253">
        <v>316.54000003641153</v>
      </c>
      <c r="F7821" s="245"/>
      <c r="G7821" s="245"/>
      <c r="H7821" s="255"/>
      <c r="I7821" s="210">
        <v>258.67000869932428</v>
      </c>
    </row>
    <row r="7822" spans="1:9" x14ac:dyDescent="0.25">
      <c r="A7822" s="208" t="s">
        <v>8809</v>
      </c>
      <c r="B7822" s="208" t="s">
        <v>12252</v>
      </c>
      <c r="C7822" s="208" t="s">
        <v>10828</v>
      </c>
      <c r="D7822" s="208" t="s">
        <v>12253</v>
      </c>
      <c r="E7822" s="253">
        <v>0.69999999263351753</v>
      </c>
      <c r="F7822" s="245"/>
      <c r="G7822" s="245"/>
      <c r="H7822" s="245"/>
      <c r="I7822" s="210">
        <v>7.0100002533783794</v>
      </c>
    </row>
    <row r="7823" spans="1:9" x14ac:dyDescent="0.25">
      <c r="A7823" s="208" t="s">
        <v>8809</v>
      </c>
      <c r="B7823" s="208" t="s">
        <v>12254</v>
      </c>
      <c r="C7823" s="208" t="s">
        <v>10828</v>
      </c>
      <c r="D7823" s="208" t="s">
        <v>12255</v>
      </c>
      <c r="E7823" s="253">
        <v>6.2002630234121232E-2</v>
      </c>
      <c r="F7823" s="245"/>
      <c r="G7823" s="245"/>
      <c r="H7823" s="245"/>
      <c r="I7823" s="210">
        <v>9.3800003378378385</v>
      </c>
    </row>
    <row r="7824" spans="1:9" x14ac:dyDescent="0.25">
      <c r="A7824" s="208" t="s">
        <v>8809</v>
      </c>
      <c r="B7824" s="208">
        <v>357971939</v>
      </c>
      <c r="C7824" s="208" t="s">
        <v>10828</v>
      </c>
      <c r="D7824" s="208" t="s">
        <v>13197</v>
      </c>
      <c r="E7824" s="253">
        <v>2.824788183901203</v>
      </c>
      <c r="F7824" s="245"/>
      <c r="G7824" s="245"/>
      <c r="H7824" s="255"/>
      <c r="I7824" s="210">
        <v>0.04</v>
      </c>
    </row>
    <row r="7825" spans="1:9" x14ac:dyDescent="0.25">
      <c r="A7825" s="208" t="s">
        <v>8809</v>
      </c>
      <c r="B7825" s="208">
        <v>377860250</v>
      </c>
      <c r="C7825" s="208" t="s">
        <v>10828</v>
      </c>
      <c r="D7825" s="208" t="s">
        <v>13198</v>
      </c>
      <c r="E7825" s="253">
        <v>51.899999980005262</v>
      </c>
      <c r="F7825" s="245"/>
      <c r="G7825" s="245"/>
      <c r="H7825" s="245"/>
      <c r="I7825" s="210">
        <v>0</v>
      </c>
    </row>
    <row r="7826" spans="1:9" x14ac:dyDescent="0.25">
      <c r="A7826" s="208" t="s">
        <v>8809</v>
      </c>
      <c r="B7826" s="208">
        <v>551999616</v>
      </c>
      <c r="C7826" s="208" t="s">
        <v>10828</v>
      </c>
      <c r="D7826" s="208" t="s">
        <v>13042</v>
      </c>
      <c r="E7826" s="194">
        <v>3.2381041490333691</v>
      </c>
      <c r="F7826" s="254"/>
      <c r="G7826" s="255"/>
      <c r="H7826" s="255"/>
      <c r="I7826" s="210">
        <v>0</v>
      </c>
    </row>
    <row r="7827" spans="1:9" x14ac:dyDescent="0.25">
      <c r="A7827" s="208" t="s">
        <v>8809</v>
      </c>
      <c r="B7827" s="208" t="s">
        <v>13203</v>
      </c>
      <c r="C7827" s="208" t="s">
        <v>8818</v>
      </c>
      <c r="D7827" s="208" t="s">
        <v>13204</v>
      </c>
      <c r="E7827" s="253">
        <v>2.461199974099447</v>
      </c>
      <c r="F7827" s="245"/>
      <c r="G7827" s="245"/>
      <c r="H7827" s="255"/>
      <c r="I7827" s="210">
        <v>5.0200001689189193</v>
      </c>
    </row>
    <row r="7828" spans="1:9" x14ac:dyDescent="0.25">
      <c r="A7828" s="208" t="s">
        <v>8809</v>
      </c>
      <c r="B7828" s="208" t="s">
        <v>13205</v>
      </c>
      <c r="C7828" s="208" t="s">
        <v>8818</v>
      </c>
      <c r="D7828" s="208" t="s">
        <v>13206</v>
      </c>
      <c r="E7828" s="253">
        <v>210.78999999168639</v>
      </c>
      <c r="F7828" s="245"/>
      <c r="G7828" s="245"/>
      <c r="H7828" s="245"/>
      <c r="I7828" s="210">
        <v>4.6700001689189188</v>
      </c>
    </row>
    <row r="7829" spans="1:9" x14ac:dyDescent="0.25">
      <c r="A7829" s="208" t="s">
        <v>8809</v>
      </c>
      <c r="B7829" s="208" t="s">
        <v>13207</v>
      </c>
      <c r="C7829" s="208" t="s">
        <v>8820</v>
      </c>
      <c r="D7829" s="208" t="s">
        <v>13208</v>
      </c>
      <c r="E7829" s="194">
        <v>0.20999999779005529</v>
      </c>
      <c r="F7829" s="254"/>
      <c r="G7829" s="255"/>
      <c r="H7829" s="255"/>
      <c r="I7829" s="210">
        <v>5.0000001689189189</v>
      </c>
    </row>
    <row r="7830" spans="1:9" x14ac:dyDescent="0.25">
      <c r="A7830" s="208" t="s">
        <v>8809</v>
      </c>
      <c r="B7830" s="208" t="s">
        <v>13209</v>
      </c>
      <c r="C7830" s="208" t="s">
        <v>10828</v>
      </c>
      <c r="D7830" s="208" t="s">
        <v>13210</v>
      </c>
      <c r="E7830" s="194">
        <v>13.36999996453565</v>
      </c>
      <c r="F7830" s="254"/>
      <c r="G7830" s="255"/>
      <c r="H7830" s="255"/>
      <c r="I7830" s="210">
        <v>1.7200000844594601</v>
      </c>
    </row>
    <row r="7831" spans="1:9" x14ac:dyDescent="0.25">
      <c r="A7831" s="208" t="s">
        <v>8809</v>
      </c>
      <c r="B7831" s="208" t="s">
        <v>13211</v>
      </c>
      <c r="C7831" s="208" t="s">
        <v>10828</v>
      </c>
      <c r="D7831" s="208" t="s">
        <v>13212</v>
      </c>
      <c r="E7831" s="194">
        <v>0.2155000240410416</v>
      </c>
      <c r="F7831" s="254"/>
      <c r="G7831" s="255"/>
      <c r="H7831" s="255"/>
      <c r="I7831" s="210">
        <v>17.500000591216221</v>
      </c>
    </row>
    <row r="7832" spans="1:9" x14ac:dyDescent="0.25">
      <c r="A7832" s="208" t="s">
        <v>8809</v>
      </c>
      <c r="B7832" s="208" t="s">
        <v>13213</v>
      </c>
      <c r="C7832" s="208" t="s">
        <v>8818</v>
      </c>
      <c r="D7832" s="208" t="s">
        <v>13214</v>
      </c>
      <c r="E7832" s="253">
        <v>1.021000041873191</v>
      </c>
      <c r="F7832" s="245"/>
      <c r="G7832" s="245"/>
      <c r="H7832" s="245"/>
      <c r="I7832" s="210">
        <v>6.0296001689189191</v>
      </c>
    </row>
    <row r="7833" spans="1:9" x14ac:dyDescent="0.25">
      <c r="A7833" s="208" t="s">
        <v>8809</v>
      </c>
      <c r="B7833" s="208" t="s">
        <v>13215</v>
      </c>
      <c r="C7833" s="208" t="s">
        <v>8818</v>
      </c>
      <c r="D7833" s="208" t="s">
        <v>13216</v>
      </c>
      <c r="E7833" s="194">
        <v>2.369999975059196</v>
      </c>
      <c r="F7833" s="254"/>
      <c r="G7833" s="255"/>
      <c r="H7833" s="255"/>
      <c r="I7833" s="210">
        <v>5.3100001689189193</v>
      </c>
    </row>
    <row r="7834" spans="1:9" x14ac:dyDescent="0.25">
      <c r="A7834" s="208" t="s">
        <v>8809</v>
      </c>
      <c r="B7834" s="208" t="s">
        <v>13217</v>
      </c>
      <c r="C7834" s="208" t="s">
        <v>10828</v>
      </c>
      <c r="D7834" s="208" t="s">
        <v>9468</v>
      </c>
      <c r="E7834" s="194">
        <v>90.879999148855561</v>
      </c>
      <c r="F7834" s="254"/>
      <c r="G7834" s="255"/>
      <c r="H7834" s="255"/>
      <c r="I7834" s="210">
        <v>0.2</v>
      </c>
    </row>
    <row r="7835" spans="1:9" x14ac:dyDescent="0.25">
      <c r="A7835" s="208" t="s">
        <v>8809</v>
      </c>
      <c r="B7835" s="208" t="s">
        <v>13218</v>
      </c>
      <c r="C7835" s="208" t="s">
        <v>8815</v>
      </c>
      <c r="D7835" s="208" t="s">
        <v>13219</v>
      </c>
      <c r="E7835" s="253">
        <v>5.7399999395948447</v>
      </c>
      <c r="F7835" s="245"/>
      <c r="G7835" s="245"/>
      <c r="H7835" s="255"/>
      <c r="I7835" s="210">
        <v>0.1095</v>
      </c>
    </row>
    <row r="7836" spans="1:9" x14ac:dyDescent="0.25">
      <c r="A7836" s="208" t="s">
        <v>8809</v>
      </c>
      <c r="B7836" s="208" t="s">
        <v>13220</v>
      </c>
      <c r="C7836" s="208" t="s">
        <v>10828</v>
      </c>
      <c r="D7836" s="208" t="s">
        <v>13221</v>
      </c>
      <c r="E7836" s="194">
        <v>2.8299999702183638</v>
      </c>
      <c r="F7836" s="254"/>
      <c r="G7836" s="255"/>
      <c r="H7836" s="255"/>
      <c r="I7836" s="210">
        <v>0.1</v>
      </c>
    </row>
    <row r="7837" spans="1:9" x14ac:dyDescent="0.25">
      <c r="A7837" s="208" t="s">
        <v>8809</v>
      </c>
      <c r="B7837" s="256" t="s">
        <v>17454</v>
      </c>
      <c r="C7837" s="208" t="s">
        <v>13281</v>
      </c>
      <c r="D7837" s="208" t="s">
        <v>15136</v>
      </c>
      <c r="E7837" s="253">
        <v>0.25289997102972928</v>
      </c>
      <c r="F7837" s="245"/>
      <c r="G7837" s="245"/>
      <c r="H7837" s="245"/>
      <c r="I7837" s="210">
        <v>0.28000000000000003</v>
      </c>
    </row>
    <row r="7838" spans="1:9" x14ac:dyDescent="0.25">
      <c r="A7838" s="208" t="s">
        <v>8809</v>
      </c>
      <c r="B7838" s="256" t="s">
        <v>17455</v>
      </c>
      <c r="C7838" s="208" t="s">
        <v>13281</v>
      </c>
      <c r="D7838" s="208" t="s">
        <v>15138</v>
      </c>
      <c r="E7838" s="253">
        <v>3474.669999950856</v>
      </c>
      <c r="F7838" s="245"/>
      <c r="G7838" s="245"/>
      <c r="H7838" s="245"/>
      <c r="I7838" s="210">
        <v>2.9200000844594598</v>
      </c>
    </row>
    <row r="7839" spans="1:9" x14ac:dyDescent="0.25">
      <c r="A7839" s="208" t="s">
        <v>8809</v>
      </c>
      <c r="B7839" s="256" t="s">
        <v>17456</v>
      </c>
      <c r="C7839" s="208" t="s">
        <v>13281</v>
      </c>
      <c r="D7839" s="208" t="s">
        <v>15140</v>
      </c>
      <c r="E7839" s="253">
        <v>0.14999999842146811</v>
      </c>
      <c r="F7839" s="245"/>
      <c r="G7839" s="245"/>
      <c r="H7839" s="245"/>
      <c r="I7839" s="210">
        <v>0.33</v>
      </c>
    </row>
    <row r="7840" spans="1:9" x14ac:dyDescent="0.25">
      <c r="A7840" s="208" t="s">
        <v>8809</v>
      </c>
      <c r="B7840" s="256" t="s">
        <v>17457</v>
      </c>
      <c r="C7840" s="208" t="s">
        <v>13281</v>
      </c>
      <c r="D7840" s="208" t="s">
        <v>15140</v>
      </c>
      <c r="E7840" s="194">
        <v>26.834288799428691</v>
      </c>
      <c r="F7840" s="254"/>
      <c r="G7840" s="255"/>
      <c r="H7840" s="255"/>
      <c r="I7840" s="210">
        <v>0.34</v>
      </c>
    </row>
    <row r="7841" spans="1:9" x14ac:dyDescent="0.25">
      <c r="A7841" s="208" t="s">
        <v>8809</v>
      </c>
      <c r="B7841" s="256" t="s">
        <v>17458</v>
      </c>
      <c r="C7841" s="208" t="s">
        <v>13281</v>
      </c>
      <c r="D7841" s="208" t="s">
        <v>15143</v>
      </c>
      <c r="E7841" s="194">
        <v>21.051000041557479</v>
      </c>
      <c r="F7841" s="254"/>
      <c r="G7841" s="255"/>
      <c r="H7841" s="255"/>
      <c r="I7841" s="210">
        <v>0.65</v>
      </c>
    </row>
    <row r="7842" spans="1:9" x14ac:dyDescent="0.25">
      <c r="A7842" s="208" t="s">
        <v>8809</v>
      </c>
      <c r="B7842" s="256" t="s">
        <v>17459</v>
      </c>
      <c r="C7842" s="208" t="s">
        <v>13281</v>
      </c>
      <c r="D7842" s="208" t="s">
        <v>15145</v>
      </c>
      <c r="E7842" s="194">
        <v>4.3899999538016319</v>
      </c>
      <c r="F7842" s="254"/>
      <c r="G7842" s="255"/>
      <c r="H7842" s="255"/>
      <c r="I7842" s="210">
        <v>1.85000008445946</v>
      </c>
    </row>
    <row r="7843" spans="1:9" x14ac:dyDescent="0.25">
      <c r="A7843" s="208" t="s">
        <v>8809</v>
      </c>
      <c r="B7843" s="256" t="s">
        <v>17460</v>
      </c>
      <c r="C7843" s="208" t="s">
        <v>13281</v>
      </c>
      <c r="D7843" s="208" t="s">
        <v>15147</v>
      </c>
      <c r="E7843" s="194">
        <v>1.099999988424099</v>
      </c>
      <c r="F7843" s="254"/>
      <c r="G7843" s="255"/>
      <c r="H7843" s="255"/>
      <c r="I7843" s="210">
        <v>1.05</v>
      </c>
    </row>
    <row r="7844" spans="1:9" x14ac:dyDescent="0.25">
      <c r="A7844" s="208" t="s">
        <v>8809</v>
      </c>
      <c r="B7844" s="256" t="s">
        <v>17461</v>
      </c>
      <c r="C7844" s="208" t="s">
        <v>13281</v>
      </c>
      <c r="D7844" s="208" t="s">
        <v>15149</v>
      </c>
      <c r="E7844" s="194">
        <v>2.4999999736911338</v>
      </c>
      <c r="F7844" s="254"/>
      <c r="G7844" s="255"/>
      <c r="H7844" s="255"/>
      <c r="I7844" s="210">
        <v>0.97</v>
      </c>
    </row>
    <row r="7845" spans="1:9" x14ac:dyDescent="0.25">
      <c r="A7845" s="208" t="s">
        <v>8809</v>
      </c>
      <c r="B7845" s="256" t="s">
        <v>17462</v>
      </c>
      <c r="C7845" s="208" t="s">
        <v>13281</v>
      </c>
      <c r="D7845" s="208" t="s">
        <v>15151</v>
      </c>
      <c r="E7845" s="253">
        <v>962.71999997137596</v>
      </c>
      <c r="F7845" s="245"/>
      <c r="G7845" s="245"/>
      <c r="H7845" s="245"/>
      <c r="I7845" s="210">
        <v>2.5100000844594601</v>
      </c>
    </row>
    <row r="7846" spans="1:9" x14ac:dyDescent="0.25">
      <c r="A7846" s="208" t="s">
        <v>8809</v>
      </c>
      <c r="B7846" s="256" t="s">
        <v>17463</v>
      </c>
      <c r="C7846" s="208" t="s">
        <v>13281</v>
      </c>
      <c r="D7846" s="208" t="s">
        <v>15153</v>
      </c>
      <c r="E7846" s="194">
        <v>42.389999974848728</v>
      </c>
      <c r="F7846" s="254"/>
      <c r="G7846" s="255"/>
      <c r="H7846" s="255"/>
      <c r="I7846" s="210">
        <v>2.0500000844594601</v>
      </c>
    </row>
    <row r="7847" spans="1:9" x14ac:dyDescent="0.25">
      <c r="A7847" s="208" t="s">
        <v>8809</v>
      </c>
      <c r="B7847" s="256" t="s">
        <v>17464</v>
      </c>
      <c r="C7847" s="208" t="s">
        <v>13281</v>
      </c>
      <c r="D7847" s="208" t="s">
        <v>15155</v>
      </c>
      <c r="E7847" s="194">
        <v>3.1719999666193108</v>
      </c>
      <c r="F7847" s="254"/>
      <c r="G7847" s="255"/>
      <c r="H7847" s="255"/>
      <c r="I7847" s="210">
        <v>3.7600001689189191</v>
      </c>
    </row>
    <row r="7848" spans="1:9" x14ac:dyDescent="0.25">
      <c r="A7848" s="208" t="s">
        <v>8809</v>
      </c>
      <c r="B7848" s="256" t="s">
        <v>17465</v>
      </c>
      <c r="C7848" s="208" t="s">
        <v>13281</v>
      </c>
      <c r="D7848" s="208" t="s">
        <v>15157</v>
      </c>
      <c r="E7848" s="253">
        <v>0.2440999711223365</v>
      </c>
      <c r="F7848" s="245"/>
      <c r="G7848" s="245"/>
      <c r="H7848" s="255"/>
      <c r="I7848" s="210">
        <v>3.9800001689189188</v>
      </c>
    </row>
    <row r="7849" spans="1:9" x14ac:dyDescent="0.25">
      <c r="A7849" s="208" t="s">
        <v>8809</v>
      </c>
      <c r="B7849" s="256" t="s">
        <v>17466</v>
      </c>
      <c r="C7849" s="208" t="s">
        <v>13281</v>
      </c>
      <c r="D7849" s="208" t="s">
        <v>15159</v>
      </c>
      <c r="E7849" s="194">
        <v>42.969999547803219</v>
      </c>
      <c r="F7849" s="254"/>
      <c r="G7849" s="255"/>
      <c r="H7849" s="255"/>
      <c r="I7849" s="210">
        <v>1.04</v>
      </c>
    </row>
    <row r="7850" spans="1:9" x14ac:dyDescent="0.25">
      <c r="A7850" s="208" t="s">
        <v>8809</v>
      </c>
      <c r="B7850" s="256" t="s">
        <v>17467</v>
      </c>
      <c r="C7850" s="208" t="s">
        <v>13281</v>
      </c>
      <c r="D7850" s="208" t="s">
        <v>15161</v>
      </c>
      <c r="E7850" s="194">
        <v>4.7399999501183911</v>
      </c>
      <c r="F7850" s="254"/>
      <c r="G7850" s="255"/>
      <c r="H7850" s="255"/>
      <c r="I7850" s="210">
        <v>3.3100000844594599</v>
      </c>
    </row>
    <row r="7851" spans="1:9" x14ac:dyDescent="0.25">
      <c r="A7851" s="208" t="s">
        <v>8809</v>
      </c>
      <c r="B7851" s="256" t="s">
        <v>17468</v>
      </c>
      <c r="C7851" s="208" t="s">
        <v>13281</v>
      </c>
      <c r="D7851" s="208" t="s">
        <v>15159</v>
      </c>
      <c r="E7851" s="253">
        <v>0.44999999526440421</v>
      </c>
      <c r="F7851" s="245"/>
      <c r="G7851" s="245"/>
      <c r="H7851" s="245"/>
      <c r="I7851" s="210">
        <v>0.78</v>
      </c>
    </row>
    <row r="7852" spans="1:9" x14ac:dyDescent="0.25">
      <c r="A7852" s="208" t="s">
        <v>8809</v>
      </c>
      <c r="B7852" s="256" t="s">
        <v>17469</v>
      </c>
      <c r="C7852" s="208" t="s">
        <v>13281</v>
      </c>
      <c r="D7852" s="208" t="s">
        <v>15159</v>
      </c>
      <c r="E7852" s="253">
        <v>9.9999998947645372E-2</v>
      </c>
      <c r="F7852" s="245"/>
      <c r="G7852" s="245"/>
      <c r="H7852" s="245"/>
      <c r="I7852" s="210">
        <v>0.69</v>
      </c>
    </row>
    <row r="7853" spans="1:9" x14ac:dyDescent="0.25">
      <c r="A7853" s="208" t="s">
        <v>8809</v>
      </c>
      <c r="B7853" s="256" t="s">
        <v>17470</v>
      </c>
      <c r="C7853" s="208" t="s">
        <v>13281</v>
      </c>
      <c r="D7853" s="208" t="s">
        <v>15159</v>
      </c>
      <c r="E7853" s="194">
        <v>46.230000039673769</v>
      </c>
      <c r="F7853" s="254"/>
      <c r="G7853" s="255"/>
      <c r="H7853" s="255"/>
      <c r="I7853" s="210">
        <v>3.66000008445946</v>
      </c>
    </row>
    <row r="7854" spans="1:9" x14ac:dyDescent="0.25">
      <c r="A7854" s="208" t="s">
        <v>8809</v>
      </c>
      <c r="B7854" s="256" t="s">
        <v>17471</v>
      </c>
      <c r="C7854" s="208" t="s">
        <v>13281</v>
      </c>
      <c r="D7854" s="208" t="s">
        <v>15159</v>
      </c>
      <c r="E7854" s="194">
        <v>7.211749463701663</v>
      </c>
      <c r="F7854" s="254"/>
      <c r="G7854" s="255"/>
      <c r="H7854" s="255"/>
      <c r="I7854" s="210">
        <v>3.4400000844594598</v>
      </c>
    </row>
    <row r="7855" spans="1:9" x14ac:dyDescent="0.25">
      <c r="A7855" s="208" t="s">
        <v>8809</v>
      </c>
      <c r="B7855" s="256" t="s">
        <v>17472</v>
      </c>
      <c r="C7855" s="208" t="s">
        <v>13281</v>
      </c>
      <c r="D7855" s="208" t="s">
        <v>15167</v>
      </c>
      <c r="E7855" s="253">
        <v>3.7725000392265189</v>
      </c>
      <c r="F7855" s="245"/>
      <c r="G7855" s="245"/>
      <c r="H7855" s="245"/>
      <c r="I7855" s="210">
        <v>1.88000008445946</v>
      </c>
    </row>
    <row r="7856" spans="1:9" x14ac:dyDescent="0.25">
      <c r="A7856" s="208" t="s">
        <v>8809</v>
      </c>
      <c r="B7856" s="256" t="s">
        <v>17473</v>
      </c>
      <c r="C7856" s="208" t="s">
        <v>13281</v>
      </c>
      <c r="D7856" s="208" t="s">
        <v>15169</v>
      </c>
      <c r="E7856" s="253">
        <v>2.544091738552047</v>
      </c>
      <c r="F7856" s="245"/>
      <c r="G7856" s="245"/>
      <c r="H7856" s="245"/>
      <c r="I7856" s="210">
        <v>1.88000008445946</v>
      </c>
    </row>
    <row r="7857" spans="1:9" x14ac:dyDescent="0.25">
      <c r="A7857" s="208" t="s">
        <v>8809</v>
      </c>
      <c r="B7857" s="256" t="s">
        <v>17474</v>
      </c>
      <c r="C7857" s="208" t="s">
        <v>13281</v>
      </c>
      <c r="D7857" s="208" t="s">
        <v>15171</v>
      </c>
      <c r="E7857" s="194">
        <v>16.810000033570109</v>
      </c>
      <c r="F7857" s="254"/>
      <c r="G7857" s="255"/>
      <c r="H7857" s="255"/>
      <c r="I7857" s="210">
        <v>2.5600000844594599</v>
      </c>
    </row>
    <row r="7858" spans="1:9" x14ac:dyDescent="0.25">
      <c r="A7858" s="208" t="s">
        <v>8809</v>
      </c>
      <c r="B7858" s="256" t="s">
        <v>17475</v>
      </c>
      <c r="C7858" s="208" t="s">
        <v>13281</v>
      </c>
      <c r="D7858" s="208" t="s">
        <v>15173</v>
      </c>
      <c r="E7858" s="253"/>
      <c r="F7858" s="245"/>
      <c r="G7858" s="245"/>
      <c r="H7858" s="245"/>
      <c r="I7858" s="210">
        <v>4.8200001689189191</v>
      </c>
    </row>
    <row r="7859" spans="1:9" x14ac:dyDescent="0.25">
      <c r="A7859" s="208" t="s">
        <v>8809</v>
      </c>
      <c r="B7859" s="256" t="s">
        <v>17476</v>
      </c>
      <c r="C7859" s="208" t="s">
        <v>13281</v>
      </c>
      <c r="D7859" s="208" t="s">
        <v>15175</v>
      </c>
      <c r="E7859" s="194">
        <v>28.680000013891078</v>
      </c>
      <c r="F7859" s="254"/>
      <c r="G7859" s="255"/>
      <c r="H7859" s="255"/>
      <c r="I7859" s="210">
        <v>3.2200000844594601</v>
      </c>
    </row>
    <row r="7860" spans="1:9" x14ac:dyDescent="0.25">
      <c r="A7860" s="208" t="s">
        <v>8809</v>
      </c>
      <c r="B7860" s="256" t="s">
        <v>17477</v>
      </c>
      <c r="C7860" s="208" t="s">
        <v>13281</v>
      </c>
      <c r="D7860" s="208" t="s">
        <v>15177</v>
      </c>
      <c r="E7860" s="194">
        <v>4.8394528298926298</v>
      </c>
      <c r="F7860" s="254"/>
      <c r="G7860" s="255"/>
      <c r="H7860" s="255"/>
      <c r="I7860" s="210">
        <v>4.3100001689189193</v>
      </c>
    </row>
    <row r="7861" spans="1:9" x14ac:dyDescent="0.25">
      <c r="A7861" s="208" t="s">
        <v>8809</v>
      </c>
      <c r="B7861" s="256" t="s">
        <v>17478</v>
      </c>
      <c r="C7861" s="208" t="s">
        <v>13281</v>
      </c>
      <c r="D7861" s="208" t="s">
        <v>15179</v>
      </c>
      <c r="E7861" s="253">
        <v>2.57999997284925</v>
      </c>
      <c r="F7861" s="245"/>
      <c r="G7861" s="245"/>
      <c r="H7861" s="245"/>
      <c r="I7861" s="210">
        <v>3.10000008445946</v>
      </c>
    </row>
    <row r="7862" spans="1:9" x14ac:dyDescent="0.25">
      <c r="A7862" s="208" t="s">
        <v>8809</v>
      </c>
      <c r="B7862" s="256" t="s">
        <v>17479</v>
      </c>
      <c r="C7862" s="208" t="s">
        <v>13281</v>
      </c>
      <c r="D7862" s="208" t="s">
        <v>15181</v>
      </c>
      <c r="E7862" s="194">
        <v>0.44999999526440421</v>
      </c>
      <c r="F7862" s="254"/>
      <c r="G7862" s="255"/>
      <c r="H7862" s="255"/>
      <c r="I7862" s="210">
        <v>1.280000084459459</v>
      </c>
    </row>
    <row r="7863" spans="1:9" x14ac:dyDescent="0.25">
      <c r="A7863" s="208" t="s">
        <v>8809</v>
      </c>
      <c r="B7863" s="256" t="s">
        <v>17480</v>
      </c>
      <c r="C7863" s="208"/>
      <c r="D7863" s="208"/>
      <c r="E7863" s="194">
        <v>3.1719999666193108</v>
      </c>
      <c r="F7863" s="254"/>
      <c r="G7863" s="255"/>
      <c r="H7863" s="255"/>
      <c r="I7863" s="210">
        <v>3.7600001689189191</v>
      </c>
    </row>
    <row r="7864" spans="1:9" x14ac:dyDescent="0.25">
      <c r="A7864" s="208" t="s">
        <v>8809</v>
      </c>
      <c r="B7864" s="256" t="s">
        <v>17481</v>
      </c>
      <c r="C7864" s="208"/>
      <c r="D7864" s="208"/>
      <c r="E7864" s="253">
        <v>3474.669999950856</v>
      </c>
      <c r="F7864" s="245"/>
      <c r="G7864" s="245"/>
      <c r="H7864" s="245"/>
      <c r="I7864" s="210">
        <v>2.9200000844594598</v>
      </c>
    </row>
    <row r="7865" spans="1:9" x14ac:dyDescent="0.25">
      <c r="A7865" s="208" t="s">
        <v>8809</v>
      </c>
      <c r="B7865" s="208" t="s">
        <v>17482</v>
      </c>
      <c r="C7865" s="208"/>
      <c r="D7865" s="208"/>
      <c r="E7865" s="194">
        <v>0.84999999105498558</v>
      </c>
      <c r="F7865" s="254"/>
      <c r="G7865" s="255"/>
      <c r="H7865" s="255"/>
      <c r="I7865" s="210">
        <v>0.49000002071363757</v>
      </c>
    </row>
    <row r="7866" spans="1:9" x14ac:dyDescent="0.25">
      <c r="A7866" s="208" t="s">
        <v>8809</v>
      </c>
      <c r="B7866" s="256" t="s">
        <v>17483</v>
      </c>
      <c r="C7866" s="208"/>
      <c r="D7866" s="208"/>
      <c r="E7866" s="194">
        <v>3.1719999666193108</v>
      </c>
      <c r="F7866" s="254"/>
      <c r="G7866" s="255"/>
      <c r="H7866" s="255"/>
      <c r="I7866" s="210">
        <v>3.7600001689189191</v>
      </c>
    </row>
    <row r="7867" spans="1:9" x14ac:dyDescent="0.25">
      <c r="A7867" s="208" t="s">
        <v>8809</v>
      </c>
      <c r="B7867" s="208" t="s">
        <v>17484</v>
      </c>
      <c r="C7867" s="208"/>
      <c r="D7867" s="208"/>
      <c r="E7867" s="253"/>
      <c r="F7867" s="245"/>
      <c r="G7867" s="245"/>
      <c r="H7867" s="245"/>
      <c r="I7867" s="210">
        <v>2.9200000844594598</v>
      </c>
    </row>
    <row r="7868" spans="1:9" x14ac:dyDescent="0.25">
      <c r="A7868" s="208" t="s">
        <v>8809</v>
      </c>
      <c r="B7868" s="208" t="s">
        <v>17485</v>
      </c>
      <c r="C7868" s="208"/>
      <c r="D7868" s="208"/>
      <c r="E7868" s="253"/>
      <c r="F7868" s="245"/>
      <c r="G7868" s="245"/>
      <c r="H7868" s="245"/>
      <c r="I7868" s="210">
        <v>2.9200000844594598</v>
      </c>
    </row>
    <row r="7869" spans="1:9" x14ac:dyDescent="0.25">
      <c r="A7869" s="208" t="s">
        <v>8809</v>
      </c>
      <c r="B7869" s="208" t="s">
        <v>17486</v>
      </c>
      <c r="C7869" s="208"/>
      <c r="D7869" s="208"/>
      <c r="E7869" s="253"/>
      <c r="F7869" s="245"/>
      <c r="G7869" s="245"/>
      <c r="H7869" s="245"/>
      <c r="I7869" s="210">
        <v>2.9200000844594598</v>
      </c>
    </row>
    <row r="7870" spans="1:9" x14ac:dyDescent="0.25">
      <c r="A7870" s="208" t="s">
        <v>8809</v>
      </c>
      <c r="B7870" s="208" t="s">
        <v>17487</v>
      </c>
      <c r="C7870" s="208"/>
      <c r="D7870" s="208"/>
      <c r="E7870" s="253"/>
      <c r="F7870" s="245"/>
      <c r="G7870" s="245"/>
      <c r="H7870" s="245"/>
      <c r="I7870" s="210">
        <v>2.9200000844594598</v>
      </c>
    </row>
    <row r="7871" spans="1:9" x14ac:dyDescent="0.25">
      <c r="A7871" s="208" t="s">
        <v>8809</v>
      </c>
      <c r="B7871" s="208" t="s">
        <v>17488</v>
      </c>
      <c r="C7871" s="208"/>
      <c r="D7871" s="208"/>
      <c r="E7871" s="253"/>
      <c r="F7871" s="245"/>
      <c r="G7871" s="245"/>
      <c r="H7871" s="245"/>
      <c r="I7871" s="210">
        <v>2.9200000844594598</v>
      </c>
    </row>
    <row r="7872" spans="1:9" x14ac:dyDescent="0.25">
      <c r="A7872" s="208" t="s">
        <v>8809</v>
      </c>
      <c r="B7872" s="208" t="s">
        <v>17489</v>
      </c>
      <c r="C7872" s="208"/>
      <c r="D7872" s="208"/>
      <c r="E7872" s="253"/>
      <c r="F7872" s="245"/>
      <c r="G7872" s="245"/>
      <c r="H7872" s="245"/>
      <c r="I7872" s="210">
        <v>2.9200000844594598</v>
      </c>
    </row>
    <row r="7873" spans="1:9" x14ac:dyDescent="0.25">
      <c r="A7873" s="208" t="s">
        <v>8809</v>
      </c>
      <c r="B7873" s="208" t="s">
        <v>17490</v>
      </c>
      <c r="C7873" s="208"/>
      <c r="D7873" s="208"/>
      <c r="E7873" s="253"/>
      <c r="F7873" s="245"/>
      <c r="G7873" s="245"/>
      <c r="H7873" s="245"/>
      <c r="I7873" s="210">
        <v>2.9200000844594598</v>
      </c>
    </row>
    <row r="7874" spans="1:9" x14ac:dyDescent="0.25">
      <c r="A7874" s="208" t="s">
        <v>8809</v>
      </c>
      <c r="B7874" s="208" t="s">
        <v>17491</v>
      </c>
      <c r="C7874" s="208"/>
      <c r="D7874" s="208"/>
      <c r="E7874" s="253"/>
      <c r="F7874" s="245"/>
      <c r="G7874" s="245"/>
      <c r="H7874" s="245"/>
      <c r="I7874" s="210">
        <v>1</v>
      </c>
    </row>
    <row r="7875" spans="1:9" x14ac:dyDescent="0.25">
      <c r="A7875" s="208" t="s">
        <v>8809</v>
      </c>
      <c r="B7875" s="208" t="s">
        <v>17492</v>
      </c>
      <c r="C7875" s="208"/>
      <c r="D7875" s="208"/>
      <c r="E7875" s="253"/>
      <c r="F7875" s="245"/>
      <c r="G7875" s="245"/>
      <c r="H7875" s="245"/>
      <c r="I7875" s="210">
        <v>1</v>
      </c>
    </row>
    <row r="7876" spans="1:9" x14ac:dyDescent="0.25">
      <c r="A7876" s="208" t="s">
        <v>8809</v>
      </c>
      <c r="B7876" s="208" t="s">
        <v>17493</v>
      </c>
      <c r="C7876" s="208"/>
      <c r="D7876" s="208"/>
      <c r="E7876" s="253"/>
      <c r="F7876" s="245"/>
      <c r="G7876" s="245"/>
      <c r="H7876" s="245"/>
      <c r="I7876" s="210">
        <v>1</v>
      </c>
    </row>
    <row r="7877" spans="1:9" x14ac:dyDescent="0.25">
      <c r="A7877" s="208" t="s">
        <v>8809</v>
      </c>
      <c r="B7877" s="208" t="s">
        <v>17494</v>
      </c>
      <c r="C7877" s="208"/>
      <c r="D7877" s="208"/>
      <c r="E7877" s="253"/>
      <c r="F7877" s="245"/>
      <c r="G7877" s="245"/>
      <c r="H7877" s="245"/>
      <c r="I7877" s="210">
        <v>1</v>
      </c>
    </row>
    <row r="7878" spans="1:9" x14ac:dyDescent="0.25">
      <c r="A7878" s="208" t="s">
        <v>8809</v>
      </c>
      <c r="B7878" s="208" t="s">
        <v>17495</v>
      </c>
      <c r="C7878" s="208"/>
      <c r="D7878" s="208"/>
      <c r="E7878" s="253"/>
      <c r="F7878" s="245"/>
      <c r="G7878" s="245"/>
      <c r="H7878" s="245"/>
      <c r="I7878" s="210">
        <v>1</v>
      </c>
    </row>
    <row r="7879" spans="1:9" x14ac:dyDescent="0.25">
      <c r="A7879" s="208" t="s">
        <v>8809</v>
      </c>
      <c r="B7879" s="208" t="s">
        <v>17496</v>
      </c>
      <c r="C7879" s="208"/>
      <c r="D7879" s="208"/>
      <c r="E7879" s="253"/>
      <c r="F7879" s="245"/>
      <c r="G7879" s="245"/>
      <c r="H7879" s="245"/>
      <c r="I7879" s="210">
        <v>1</v>
      </c>
    </row>
    <row r="7880" spans="1:9" x14ac:dyDescent="0.25">
      <c r="A7880" s="208" t="s">
        <v>8809</v>
      </c>
      <c r="B7880" s="208" t="s">
        <v>17497</v>
      </c>
      <c r="C7880" s="208"/>
      <c r="D7880" s="208"/>
      <c r="E7880" s="253"/>
      <c r="F7880" s="245"/>
      <c r="G7880" s="245"/>
      <c r="H7880" s="245"/>
      <c r="I7880" s="210">
        <v>1</v>
      </c>
    </row>
    <row r="7881" spans="1:9" x14ac:dyDescent="0.25">
      <c r="A7881" s="208" t="s">
        <v>8809</v>
      </c>
      <c r="B7881" s="208" t="s">
        <v>17498</v>
      </c>
      <c r="C7881" s="208"/>
      <c r="D7881" s="208"/>
      <c r="E7881" s="253"/>
      <c r="F7881" s="245"/>
      <c r="G7881" s="245"/>
      <c r="H7881" s="245"/>
      <c r="I7881" s="210">
        <v>1</v>
      </c>
    </row>
    <row r="7882" spans="1:9" x14ac:dyDescent="0.25">
      <c r="A7882" s="208" t="s">
        <v>8809</v>
      </c>
      <c r="B7882" s="208" t="s">
        <v>17499</v>
      </c>
      <c r="C7882" s="208"/>
      <c r="D7882" s="208"/>
      <c r="E7882" s="253"/>
      <c r="F7882" s="245"/>
      <c r="G7882" s="245"/>
      <c r="H7882" s="245"/>
      <c r="I7882" s="210">
        <v>1</v>
      </c>
    </row>
    <row r="7883" spans="1:9" x14ac:dyDescent="0.25">
      <c r="A7883" s="208" t="s">
        <v>8809</v>
      </c>
      <c r="B7883" s="208" t="s">
        <v>17500</v>
      </c>
      <c r="C7883" s="208"/>
      <c r="D7883" s="208"/>
      <c r="E7883" s="253"/>
      <c r="F7883" s="245"/>
      <c r="G7883" s="245"/>
      <c r="H7883" s="245"/>
      <c r="I7883" s="210">
        <v>1</v>
      </c>
    </row>
    <row r="7884" spans="1:9" x14ac:dyDescent="0.25">
      <c r="A7884" s="208" t="s">
        <v>8809</v>
      </c>
      <c r="B7884" s="208" t="s">
        <v>17501</v>
      </c>
      <c r="C7884" s="208"/>
      <c r="D7884" s="208"/>
      <c r="E7884" s="253"/>
      <c r="F7884" s="245"/>
      <c r="G7884" s="245"/>
      <c r="H7884" s="245"/>
      <c r="I7884" s="210">
        <v>1</v>
      </c>
    </row>
    <row r="7885" spans="1:9" x14ac:dyDescent="0.25">
      <c r="A7885" s="208" t="s">
        <v>8809</v>
      </c>
      <c r="B7885" s="208" t="s">
        <v>17502</v>
      </c>
      <c r="C7885" s="208"/>
      <c r="D7885" s="208"/>
      <c r="E7885" s="253"/>
      <c r="F7885" s="245"/>
      <c r="G7885" s="245"/>
      <c r="H7885" s="245"/>
      <c r="I7885" s="210">
        <v>1</v>
      </c>
    </row>
    <row r="7886" spans="1:9" x14ac:dyDescent="0.25">
      <c r="A7886" s="208" t="s">
        <v>8809</v>
      </c>
      <c r="B7886" s="208" t="s">
        <v>17503</v>
      </c>
      <c r="C7886" s="208"/>
      <c r="D7886" s="208"/>
      <c r="E7886" s="253"/>
      <c r="F7886" s="245"/>
      <c r="G7886" s="245"/>
      <c r="H7886" s="245"/>
      <c r="I7886" s="210">
        <v>1</v>
      </c>
    </row>
    <row r="7887" spans="1:9" x14ac:dyDescent="0.25">
      <c r="A7887" s="208" t="s">
        <v>8809</v>
      </c>
      <c r="B7887" s="208" t="s">
        <v>17504</v>
      </c>
      <c r="C7887" s="208"/>
      <c r="D7887" s="208"/>
      <c r="E7887" s="253"/>
      <c r="F7887" s="245"/>
      <c r="G7887" s="245"/>
      <c r="H7887" s="245"/>
      <c r="I7887" s="210">
        <v>1</v>
      </c>
    </row>
    <row r="7888" spans="1:9" x14ac:dyDescent="0.25">
      <c r="A7888" s="208" t="s">
        <v>8809</v>
      </c>
      <c r="B7888" s="208" t="s">
        <v>17505</v>
      </c>
      <c r="C7888" s="208"/>
      <c r="D7888" s="208"/>
      <c r="E7888" s="253"/>
      <c r="F7888" s="245"/>
      <c r="G7888" s="245"/>
      <c r="H7888" s="245"/>
      <c r="I7888" s="210">
        <v>1</v>
      </c>
    </row>
    <row r="7889" spans="1:9" x14ac:dyDescent="0.25">
      <c r="A7889" s="208" t="s">
        <v>8809</v>
      </c>
      <c r="B7889" s="208" t="s">
        <v>17506</v>
      </c>
      <c r="C7889" s="208"/>
      <c r="D7889" s="208"/>
      <c r="E7889" s="253"/>
      <c r="F7889" s="245"/>
      <c r="G7889" s="245"/>
      <c r="H7889" s="245"/>
      <c r="I7889" s="210">
        <v>1</v>
      </c>
    </row>
    <row r="7890" spans="1:9" x14ac:dyDescent="0.25">
      <c r="A7890" s="208" t="s">
        <v>8809</v>
      </c>
      <c r="B7890" s="208" t="s">
        <v>17507</v>
      </c>
      <c r="C7890" s="208"/>
      <c r="D7890" s="208"/>
      <c r="E7890" s="253"/>
      <c r="F7890" s="245"/>
      <c r="G7890" s="245"/>
      <c r="H7890" s="245"/>
      <c r="I7890" s="210">
        <v>1</v>
      </c>
    </row>
    <row r="7891" spans="1:9" x14ac:dyDescent="0.25">
      <c r="A7891" s="208" t="s">
        <v>8809</v>
      </c>
      <c r="B7891" s="208" t="s">
        <v>17508</v>
      </c>
      <c r="C7891" s="208"/>
      <c r="D7891" s="208"/>
      <c r="E7891" s="253"/>
      <c r="F7891" s="245"/>
      <c r="G7891" s="245"/>
      <c r="H7891" s="245"/>
      <c r="I7891" s="210">
        <v>1</v>
      </c>
    </row>
    <row r="7892" spans="1:9" x14ac:dyDescent="0.25">
      <c r="A7892" s="208" t="s">
        <v>8809</v>
      </c>
      <c r="B7892" s="208" t="s">
        <v>17509</v>
      </c>
      <c r="C7892" s="208"/>
      <c r="D7892" s="208"/>
      <c r="E7892" s="253"/>
      <c r="F7892" s="245"/>
      <c r="G7892" s="245"/>
      <c r="H7892" s="245"/>
      <c r="I7892" s="210">
        <v>1</v>
      </c>
    </row>
    <row r="7893" spans="1:9" x14ac:dyDescent="0.25">
      <c r="A7893" s="208" t="s">
        <v>8809</v>
      </c>
      <c r="B7893" s="208" t="s">
        <v>17510</v>
      </c>
      <c r="C7893" s="208"/>
      <c r="D7893" s="208"/>
      <c r="E7893" s="253"/>
      <c r="F7893" s="245"/>
      <c r="G7893" s="245"/>
      <c r="H7893" s="245"/>
      <c r="I7893" s="210">
        <v>1</v>
      </c>
    </row>
    <row r="7894" spans="1:9" x14ac:dyDescent="0.25">
      <c r="A7894" s="208" t="s">
        <v>8809</v>
      </c>
      <c r="B7894" s="208" t="s">
        <v>17511</v>
      </c>
      <c r="C7894" s="208"/>
      <c r="D7894" s="208"/>
      <c r="E7894" s="253"/>
      <c r="F7894" s="245"/>
      <c r="G7894" s="245"/>
      <c r="H7894" s="245"/>
      <c r="I7894" s="210">
        <v>1</v>
      </c>
    </row>
    <row r="7895" spans="1:9" x14ac:dyDescent="0.25">
      <c r="A7895" s="208" t="s">
        <v>8809</v>
      </c>
      <c r="B7895" s="208" t="s">
        <v>17512</v>
      </c>
      <c r="C7895" s="208"/>
      <c r="D7895" s="208"/>
      <c r="E7895" s="253"/>
      <c r="F7895" s="245"/>
      <c r="G7895" s="245"/>
      <c r="H7895" s="245"/>
      <c r="I7895" s="210">
        <v>1</v>
      </c>
    </row>
    <row r="7896" spans="1:9" x14ac:dyDescent="0.25">
      <c r="A7896" s="208" t="s">
        <v>8809</v>
      </c>
      <c r="B7896" s="208" t="s">
        <v>17513</v>
      </c>
      <c r="C7896" s="208"/>
      <c r="D7896" s="208"/>
      <c r="E7896" s="253"/>
      <c r="F7896" s="245"/>
      <c r="G7896" s="245"/>
      <c r="H7896" s="245"/>
      <c r="I7896" s="210">
        <v>1</v>
      </c>
    </row>
    <row r="7897" spans="1:9" x14ac:dyDescent="0.25">
      <c r="A7897" s="208" t="s">
        <v>8809</v>
      </c>
      <c r="B7897" s="208" t="s">
        <v>17514</v>
      </c>
      <c r="C7897" s="208"/>
      <c r="D7897" s="208"/>
      <c r="E7897" s="253"/>
      <c r="F7897" s="245"/>
      <c r="G7897" s="245"/>
      <c r="H7897" s="245"/>
      <c r="I7897" s="210">
        <v>1</v>
      </c>
    </row>
    <row r="7898" spans="1:9" x14ac:dyDescent="0.25">
      <c r="A7898" s="208" t="s">
        <v>8809</v>
      </c>
      <c r="B7898" s="208" t="s">
        <v>17515</v>
      </c>
      <c r="C7898" s="208"/>
      <c r="D7898" s="208"/>
      <c r="E7898" s="253"/>
      <c r="F7898" s="245"/>
      <c r="G7898" s="245"/>
      <c r="H7898" s="245"/>
      <c r="I7898" s="210">
        <v>1</v>
      </c>
    </row>
    <row r="7899" spans="1:9" x14ac:dyDescent="0.25">
      <c r="A7899" s="208" t="s">
        <v>8809</v>
      </c>
      <c r="B7899" s="208" t="s">
        <v>17516</v>
      </c>
      <c r="C7899" s="208"/>
      <c r="D7899" s="208"/>
      <c r="E7899" s="253"/>
      <c r="F7899" s="245"/>
      <c r="G7899" s="245"/>
      <c r="H7899" s="245"/>
      <c r="I7899" s="210">
        <v>1</v>
      </c>
    </row>
    <row r="7900" spans="1:9" x14ac:dyDescent="0.25">
      <c r="A7900" s="208" t="s">
        <v>8809</v>
      </c>
      <c r="B7900" s="208" t="s">
        <v>17517</v>
      </c>
      <c r="C7900" s="208"/>
      <c r="D7900" s="208"/>
      <c r="E7900" s="253"/>
      <c r="F7900" s="245"/>
      <c r="G7900" s="245"/>
      <c r="H7900" s="245"/>
      <c r="I7900" s="210">
        <v>1</v>
      </c>
    </row>
    <row r="7901" spans="1:9" x14ac:dyDescent="0.25">
      <c r="A7901" s="208" t="s">
        <v>8809</v>
      </c>
      <c r="B7901" s="208" t="s">
        <v>17518</v>
      </c>
      <c r="C7901" s="208"/>
      <c r="D7901" s="208"/>
      <c r="E7901" s="253"/>
      <c r="F7901" s="245"/>
      <c r="G7901" s="245"/>
      <c r="H7901" s="245"/>
      <c r="I7901" s="210">
        <v>2939.61</v>
      </c>
    </row>
    <row r="7902" spans="1:9" x14ac:dyDescent="0.25">
      <c r="A7902" s="208" t="s">
        <v>8809</v>
      </c>
      <c r="B7902" s="208" t="s">
        <v>17519</v>
      </c>
      <c r="C7902" s="208"/>
      <c r="D7902" s="208"/>
      <c r="E7902" s="253"/>
      <c r="F7902" s="245"/>
      <c r="G7902" s="245"/>
      <c r="H7902" s="245"/>
      <c r="I7902" s="210">
        <v>2939.61</v>
      </c>
    </row>
    <row r="7903" spans="1:9" x14ac:dyDescent="0.25">
      <c r="A7903" s="208" t="s">
        <v>8809</v>
      </c>
      <c r="B7903" s="208" t="s">
        <v>2582</v>
      </c>
      <c r="C7903" s="208"/>
      <c r="D7903" s="208"/>
      <c r="E7903" s="253"/>
      <c r="F7903" s="245"/>
      <c r="G7903" s="245"/>
      <c r="H7903" s="255"/>
      <c r="I7903" s="210">
        <v>1.5077887649905319</v>
      </c>
    </row>
    <row r="7904" spans="1:9" x14ac:dyDescent="0.25">
      <c r="A7904" s="208" t="s">
        <v>8809</v>
      </c>
      <c r="B7904" s="208" t="s">
        <v>17520</v>
      </c>
      <c r="C7904" s="208"/>
      <c r="D7904" s="208"/>
      <c r="E7904" s="194"/>
      <c r="F7904" s="254"/>
      <c r="G7904" s="255"/>
      <c r="H7904" s="255"/>
      <c r="I7904" s="210">
        <v>41.386652871115707</v>
      </c>
    </row>
    <row r="7905" spans="1:9" x14ac:dyDescent="0.25">
      <c r="A7905" s="208" t="s">
        <v>8809</v>
      </c>
      <c r="B7905" s="208" t="s">
        <v>17521</v>
      </c>
      <c r="C7905" s="208"/>
      <c r="D7905" s="208"/>
      <c r="E7905" s="194"/>
      <c r="F7905" s="254"/>
      <c r="G7905" s="255"/>
      <c r="H7905" s="255"/>
      <c r="I7905" s="210">
        <v>41.386652871115707</v>
      </c>
    </row>
    <row r="7906" spans="1:9" x14ac:dyDescent="0.25">
      <c r="A7906" s="208" t="s">
        <v>8809</v>
      </c>
      <c r="B7906" s="208" t="s">
        <v>17522</v>
      </c>
      <c r="C7906" s="208"/>
      <c r="D7906" s="208"/>
      <c r="E7906" s="194"/>
      <c r="F7906" s="254"/>
      <c r="G7906" s="255"/>
      <c r="H7906" s="255"/>
      <c r="I7906" s="210">
        <v>41.386652871115707</v>
      </c>
    </row>
    <row r="7907" spans="1:9" x14ac:dyDescent="0.25">
      <c r="A7907" s="208" t="s">
        <v>8809</v>
      </c>
      <c r="B7907" s="208" t="s">
        <v>17523</v>
      </c>
      <c r="C7907" s="208"/>
      <c r="D7907" s="208"/>
      <c r="E7907" s="194"/>
      <c r="F7907" s="254"/>
      <c r="G7907" s="255"/>
      <c r="H7907" s="255"/>
      <c r="I7907" s="210">
        <v>0.40000001818181208</v>
      </c>
    </row>
    <row r="7908" spans="1:9" x14ac:dyDescent="0.25">
      <c r="A7908" s="208" t="s">
        <v>8809</v>
      </c>
      <c r="B7908" s="208" t="s">
        <v>17524</v>
      </c>
      <c r="C7908" s="208"/>
      <c r="D7908" s="208"/>
      <c r="E7908" s="194"/>
      <c r="F7908" s="254"/>
      <c r="G7908" s="255"/>
      <c r="H7908" s="255"/>
      <c r="I7908" s="210">
        <v>3887.269999697879</v>
      </c>
    </row>
    <row r="7909" spans="1:9" x14ac:dyDescent="0.25">
      <c r="A7909" s="208" t="s">
        <v>8809</v>
      </c>
      <c r="B7909" s="208" t="s">
        <v>13283</v>
      </c>
      <c r="C7909" s="208"/>
      <c r="D7909" s="208"/>
      <c r="E7909" s="194"/>
      <c r="F7909" s="254"/>
      <c r="G7909" s="255"/>
      <c r="H7909" s="255"/>
      <c r="I7909" s="210">
        <v>3719.530000005152</v>
      </c>
    </row>
  </sheetData>
  <autoFilter ref="A1:T1" xr:uid="{00000000-0009-0000-0000-00000D000000}"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</autoFilter>
  <mergeCells count="1">
    <mergeCell ref="N1:T1"/>
  </mergeCells>
  <conditionalFormatting sqref="B2:B1104 B1106:B1296 B1298:B3581">
    <cfRule type="duplicateValues" dxfId="21" priority="19"/>
  </conditionalFormatting>
  <conditionalFormatting sqref="B1105">
    <cfRule type="duplicateValues" dxfId="20" priority="17"/>
  </conditionalFormatting>
  <conditionalFormatting sqref="B1297">
    <cfRule type="duplicateValues" dxfId="19" priority="18"/>
  </conditionalFormatting>
  <conditionalFormatting sqref="B5372">
    <cfRule type="duplicateValues" dxfId="18" priority="16"/>
  </conditionalFormatting>
  <conditionalFormatting sqref="B5373">
    <cfRule type="duplicateValues" dxfId="17" priority="15"/>
  </conditionalFormatting>
  <conditionalFormatting sqref="B5374">
    <cfRule type="duplicateValues" dxfId="16" priority="14"/>
  </conditionalFormatting>
  <conditionalFormatting sqref="B5375">
    <cfRule type="duplicateValues" dxfId="15" priority="13"/>
  </conditionalFormatting>
  <conditionalFormatting sqref="B5376">
    <cfRule type="duplicateValues" dxfId="14" priority="12"/>
  </conditionalFormatting>
  <conditionalFormatting sqref="B5377:B5644">
    <cfRule type="duplicateValues" dxfId="13" priority="11"/>
  </conditionalFormatting>
  <conditionalFormatting sqref="B5645:B6369">
    <cfRule type="duplicateValues" dxfId="12" priority="20"/>
  </conditionalFormatting>
  <conditionalFormatting sqref="B6370:B7472 B7474:B7515">
    <cfRule type="duplicateValues" dxfId="11" priority="10"/>
  </conditionalFormatting>
  <conditionalFormatting sqref="B7473">
    <cfRule type="duplicateValues" dxfId="10" priority="9"/>
  </conditionalFormatting>
  <conditionalFormatting sqref="B7516:B7873">
    <cfRule type="duplicateValues" dxfId="9" priority="8"/>
  </conditionalFormatting>
  <conditionalFormatting sqref="B7874:B7900">
    <cfRule type="duplicateValues" dxfId="8" priority="7"/>
  </conditionalFormatting>
  <conditionalFormatting sqref="B7901:B7902">
    <cfRule type="duplicateValues" dxfId="7" priority="6"/>
  </conditionalFormatting>
  <conditionalFormatting sqref="B7903">
    <cfRule type="duplicateValues" dxfId="6" priority="5"/>
  </conditionalFormatting>
  <conditionalFormatting sqref="B7904:B7906">
    <cfRule type="duplicateValues" dxfId="5" priority="4"/>
  </conditionalFormatting>
  <conditionalFormatting sqref="B7907">
    <cfRule type="duplicateValues" dxfId="4" priority="3"/>
  </conditionalFormatting>
  <conditionalFormatting sqref="B7908">
    <cfRule type="duplicateValues" dxfId="3" priority="2"/>
  </conditionalFormatting>
  <conditionalFormatting sqref="B7909">
    <cfRule type="duplicateValues" dxfId="2" priority="1"/>
  </conditionalFormatting>
  <pageMargins left="0.7" right="0.7" top="0.75" bottom="0.75" header="0.3" footer="0.3"/>
  <pageSetup paperSize="9" orientation="portrait"/>
  <headerFooter>
    <oddHeader>&amp;L&amp;"Arial"&amp;1 &amp;K000000INTERNAL#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L8"/>
  <sheetViews>
    <sheetView workbookViewId="0">
      <selection activeCell="H18" sqref="H18"/>
    </sheetView>
  </sheetViews>
  <sheetFormatPr baseColWidth="10" defaultColWidth="10.88671875" defaultRowHeight="13.2" x14ac:dyDescent="0.25"/>
  <cols>
    <col min="1" max="1" width="6" customWidth="1"/>
    <col min="2" max="2" width="13.44140625" customWidth="1"/>
    <col min="5" max="5" width="14.5546875" bestFit="1" customWidth="1"/>
    <col min="6" max="6" width="11.88671875" bestFit="1" customWidth="1"/>
  </cols>
  <sheetData>
    <row r="2" spans="2:12" ht="13.8" customHeight="1" thickBot="1" x14ac:dyDescent="0.3">
      <c r="B2" s="398" t="s">
        <v>2357</v>
      </c>
      <c r="C2" s="316"/>
      <c r="E2" s="398" t="s">
        <v>17525</v>
      </c>
      <c r="F2" s="316"/>
    </row>
    <row r="3" spans="2:12" x14ac:dyDescent="0.25">
      <c r="B3" s="244" t="s">
        <v>17526</v>
      </c>
      <c r="C3" s="244" t="s">
        <v>2363</v>
      </c>
      <c r="E3" s="244" t="s">
        <v>17526</v>
      </c>
      <c r="F3" s="244" t="s">
        <v>2363</v>
      </c>
      <c r="H3" s="399" t="s">
        <v>17527</v>
      </c>
      <c r="I3" s="323"/>
      <c r="J3" s="323"/>
      <c r="K3" s="323"/>
      <c r="L3" s="324"/>
    </row>
    <row r="4" spans="2:12" x14ac:dyDescent="0.25">
      <c r="B4" s="245" t="s">
        <v>11563</v>
      </c>
      <c r="C4" s="246">
        <f>0.23*(4800+2400)</f>
        <v>1656</v>
      </c>
      <c r="E4" s="245" t="s">
        <v>9384</v>
      </c>
      <c r="F4" s="246">
        <f>0.213*500</f>
        <v>106.5</v>
      </c>
      <c r="H4" s="325"/>
      <c r="I4" s="311"/>
      <c r="J4" s="311"/>
      <c r="K4" s="311"/>
      <c r="L4" s="327"/>
    </row>
    <row r="5" spans="2:12" x14ac:dyDescent="0.25">
      <c r="B5" s="245" t="s">
        <v>11152</v>
      </c>
      <c r="C5" s="246">
        <f>1.36*64</f>
        <v>87.04</v>
      </c>
      <c r="E5" s="245" t="s">
        <v>9386</v>
      </c>
      <c r="F5" s="246">
        <f>0.213*500</f>
        <v>106.5</v>
      </c>
      <c r="H5" s="325"/>
      <c r="I5" s="311"/>
      <c r="J5" s="311"/>
      <c r="K5" s="311"/>
      <c r="L5" s="327"/>
    </row>
    <row r="6" spans="2:12" x14ac:dyDescent="0.25">
      <c r="H6" s="325"/>
      <c r="I6" s="311"/>
      <c r="J6" s="311"/>
      <c r="K6" s="311"/>
      <c r="L6" s="327"/>
    </row>
    <row r="7" spans="2:12" x14ac:dyDescent="0.25">
      <c r="B7" s="247" t="s">
        <v>17528</v>
      </c>
      <c r="C7" s="248">
        <f>C4+C5</f>
        <v>1743.04</v>
      </c>
      <c r="E7" s="247" t="s">
        <v>17528</v>
      </c>
      <c r="F7" s="248">
        <f>+F4+F5</f>
        <v>213</v>
      </c>
      <c r="H7" s="325"/>
      <c r="I7" s="311"/>
      <c r="J7" s="311"/>
      <c r="K7" s="311"/>
      <c r="L7" s="327"/>
    </row>
    <row r="8" spans="2:12" ht="13.8" customHeight="1" thickBot="1" x14ac:dyDescent="0.3">
      <c r="H8" s="328"/>
      <c r="I8" s="329"/>
      <c r="J8" s="329"/>
      <c r="K8" s="329"/>
      <c r="L8" s="330"/>
    </row>
  </sheetData>
  <mergeCells count="3">
    <mergeCell ref="E2:F2"/>
    <mergeCell ref="B2:C2"/>
    <mergeCell ref="H3:L8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V15"/>
  <sheetViews>
    <sheetView workbookViewId="0">
      <selection activeCell="E5" sqref="E5"/>
    </sheetView>
  </sheetViews>
  <sheetFormatPr baseColWidth="10" defaultColWidth="11.44140625" defaultRowHeight="14.4" x14ac:dyDescent="0.25"/>
  <cols>
    <col min="1" max="1" width="11.44140625" style="228" customWidth="1"/>
    <col min="2" max="2" width="21.6640625" style="231" customWidth="1"/>
    <col min="3" max="4" width="16.6640625" style="231" customWidth="1"/>
    <col min="5" max="6" width="18.109375" style="231" customWidth="1"/>
    <col min="7" max="7" width="18.88671875" style="228" customWidth="1"/>
    <col min="8" max="15" width="11.44140625" style="228" customWidth="1"/>
    <col min="16" max="16384" width="11.44140625" style="228"/>
  </cols>
  <sheetData>
    <row r="2" spans="2:22" ht="40.5" customHeight="1" x14ac:dyDescent="0.25">
      <c r="B2" s="227" t="s">
        <v>17529</v>
      </c>
      <c r="C2" s="227" t="s">
        <v>17530</v>
      </c>
      <c r="D2" s="227" t="s">
        <v>17531</v>
      </c>
      <c r="E2" s="227" t="s">
        <v>17532</v>
      </c>
      <c r="F2" s="227" t="s">
        <v>17533</v>
      </c>
      <c r="G2" s="227" t="s">
        <v>17534</v>
      </c>
      <c r="K2" s="232" t="s">
        <v>17535</v>
      </c>
      <c r="L2" s="232" t="s">
        <v>17536</v>
      </c>
      <c r="M2" s="230" t="s">
        <v>17537</v>
      </c>
    </row>
    <row r="3" spans="2:22" ht="34.5" customHeight="1" x14ac:dyDescent="0.25">
      <c r="B3" s="229" t="s">
        <v>937</v>
      </c>
      <c r="C3" s="230" t="s">
        <v>17538</v>
      </c>
      <c r="D3" s="230">
        <v>1200</v>
      </c>
      <c r="E3" s="230">
        <v>0</v>
      </c>
      <c r="F3" s="230">
        <v>0</v>
      </c>
      <c r="G3" s="230"/>
      <c r="K3" s="230">
        <v>10</v>
      </c>
      <c r="L3" s="230">
        <v>8</v>
      </c>
      <c r="M3" s="230">
        <v>15</v>
      </c>
      <c r="N3" s="228">
        <f>M3*L3*K3</f>
        <v>1200</v>
      </c>
    </row>
    <row r="4" spans="2:22" ht="34.5" customHeight="1" x14ac:dyDescent="0.25">
      <c r="B4" s="229" t="s">
        <v>2376</v>
      </c>
      <c r="C4" s="230" t="s">
        <v>17538</v>
      </c>
      <c r="D4" s="230">
        <v>200</v>
      </c>
      <c r="E4" s="230">
        <v>0</v>
      </c>
      <c r="F4" s="230">
        <v>0</v>
      </c>
      <c r="G4" s="230"/>
      <c r="K4" s="230">
        <v>8</v>
      </c>
      <c r="L4" s="230">
        <v>5</v>
      </c>
      <c r="M4" s="230">
        <v>5</v>
      </c>
      <c r="N4" s="228">
        <f>M4*L4*K4</f>
        <v>200</v>
      </c>
    </row>
    <row r="5" spans="2:22" ht="34.5" customHeight="1" x14ac:dyDescent="0.25">
      <c r="B5" s="229" t="s">
        <v>17539</v>
      </c>
      <c r="C5" s="230" t="s">
        <v>17540</v>
      </c>
      <c r="D5" s="230">
        <v>1080</v>
      </c>
      <c r="E5" s="230">
        <v>0</v>
      </c>
      <c r="F5" s="230">
        <v>0</v>
      </c>
      <c r="G5" s="230"/>
      <c r="K5" s="230">
        <v>10</v>
      </c>
      <c r="L5" s="230">
        <v>9</v>
      </c>
      <c r="M5" s="230">
        <v>12</v>
      </c>
      <c r="N5" s="228">
        <f>M5*L5*K5</f>
        <v>1080</v>
      </c>
    </row>
    <row r="6" spans="2:22" ht="34.5" customHeight="1" x14ac:dyDescent="0.25">
      <c r="B6" s="229" t="s">
        <v>2377</v>
      </c>
      <c r="C6" s="230" t="s">
        <v>17541</v>
      </c>
      <c r="D6" s="230">
        <v>320</v>
      </c>
      <c r="E6" s="230">
        <v>0</v>
      </c>
      <c r="F6" s="230">
        <v>0</v>
      </c>
      <c r="G6" s="230"/>
      <c r="K6" s="230">
        <v>4</v>
      </c>
      <c r="L6" s="230">
        <v>8</v>
      </c>
      <c r="M6" s="230">
        <v>10</v>
      </c>
      <c r="N6" s="228">
        <f>M6*L6*K6</f>
        <v>320</v>
      </c>
    </row>
    <row r="7" spans="2:22" ht="34.5" customHeight="1" x14ac:dyDescent="0.25">
      <c r="B7" s="229" t="s">
        <v>2375</v>
      </c>
      <c r="C7" s="230" t="s">
        <v>17541</v>
      </c>
      <c r="D7" s="230">
        <v>360</v>
      </c>
      <c r="E7" s="230">
        <v>0</v>
      </c>
      <c r="F7" s="230">
        <v>0</v>
      </c>
      <c r="G7" s="230"/>
      <c r="K7" s="230">
        <v>4</v>
      </c>
      <c r="L7" s="230">
        <v>9</v>
      </c>
      <c r="M7" s="230">
        <v>10</v>
      </c>
      <c r="N7" s="228">
        <f>M7*L7*K7</f>
        <v>360</v>
      </c>
    </row>
    <row r="15" spans="2:22" x14ac:dyDescent="0.25">
      <c r="F15" s="231" t="s">
        <v>17542</v>
      </c>
      <c r="G15" s="228" t="s">
        <v>17543</v>
      </c>
      <c r="H15" s="228" t="s">
        <v>17544</v>
      </c>
      <c r="K15" s="228" t="s">
        <v>17545</v>
      </c>
      <c r="L15" s="228" t="s">
        <v>17546</v>
      </c>
      <c r="M15" s="228" t="s">
        <v>17547</v>
      </c>
      <c r="N15" s="228" t="s">
        <v>55</v>
      </c>
      <c r="O15" s="228" t="s">
        <v>17548</v>
      </c>
      <c r="P15" s="228" t="s">
        <v>17549</v>
      </c>
      <c r="Q15" s="228" t="s">
        <v>17550</v>
      </c>
      <c r="R15" s="228" t="s">
        <v>17551</v>
      </c>
      <c r="S15" s="228" t="s">
        <v>17552</v>
      </c>
      <c r="T15" s="228" t="s">
        <v>17553</v>
      </c>
      <c r="U15" s="228" t="s">
        <v>17554</v>
      </c>
      <c r="V15" s="228" t="s">
        <v>17555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"/>
  <sheetViews>
    <sheetView workbookViewId="0">
      <selection activeCell="F26" sqref="F26"/>
    </sheetView>
  </sheetViews>
  <sheetFormatPr baseColWidth="10" defaultColWidth="10.88671875" defaultRowHeight="13.2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15"/>
  <sheetViews>
    <sheetView workbookViewId="0">
      <pane xSplit="1" ySplit="1" topLeftCell="B73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baseColWidth="10" defaultColWidth="10.88671875" defaultRowHeight="13.2" x14ac:dyDescent="0.25"/>
  <cols>
    <col min="1" max="1" width="11.44140625" style="115" customWidth="1"/>
    <col min="2" max="2" width="21" bestFit="1" customWidth="1"/>
  </cols>
  <sheetData>
    <row r="1" spans="1:2" x14ac:dyDescent="0.25">
      <c r="A1" s="250" t="s">
        <v>3057</v>
      </c>
      <c r="B1" s="250" t="s">
        <v>17556</v>
      </c>
    </row>
    <row r="2" spans="1:2" x14ac:dyDescent="0.25">
      <c r="A2" s="249">
        <v>45707</v>
      </c>
      <c r="B2" s="271" t="s">
        <v>17557</v>
      </c>
    </row>
    <row r="3" spans="1:2" x14ac:dyDescent="0.25">
      <c r="A3" s="249">
        <v>45707</v>
      </c>
      <c r="B3" s="272" t="s">
        <v>17558</v>
      </c>
    </row>
    <row r="4" spans="1:2" x14ac:dyDescent="0.25">
      <c r="A4" s="249">
        <v>45707</v>
      </c>
      <c r="B4" s="272" t="s">
        <v>17559</v>
      </c>
    </row>
    <row r="5" spans="1:2" x14ac:dyDescent="0.25">
      <c r="A5" s="249">
        <v>45707</v>
      </c>
      <c r="B5" s="271" t="s">
        <v>17560</v>
      </c>
    </row>
    <row r="6" spans="1:2" x14ac:dyDescent="0.25">
      <c r="A6" s="249">
        <v>45707</v>
      </c>
      <c r="B6" s="273" t="s">
        <v>17561</v>
      </c>
    </row>
    <row r="7" spans="1:2" x14ac:dyDescent="0.25">
      <c r="A7" s="249">
        <v>45707</v>
      </c>
      <c r="B7" s="274" t="s">
        <v>17562</v>
      </c>
    </row>
    <row r="8" spans="1:2" x14ac:dyDescent="0.25">
      <c r="A8" s="249">
        <v>45707</v>
      </c>
      <c r="B8" s="271" t="s">
        <v>17563</v>
      </c>
    </row>
    <row r="9" spans="1:2" x14ac:dyDescent="0.25">
      <c r="A9" s="249">
        <v>45707</v>
      </c>
      <c r="B9" s="274" t="s">
        <v>17564</v>
      </c>
    </row>
    <row r="10" spans="1:2" x14ac:dyDescent="0.25">
      <c r="A10" s="249">
        <v>45707</v>
      </c>
      <c r="B10" s="274" t="s">
        <v>17565</v>
      </c>
    </row>
    <row r="11" spans="1:2" x14ac:dyDescent="0.25">
      <c r="A11" s="249">
        <v>45707</v>
      </c>
      <c r="B11" s="272" t="s">
        <v>17566</v>
      </c>
    </row>
    <row r="12" spans="1:2" x14ac:dyDescent="0.25">
      <c r="A12" s="249">
        <v>45708</v>
      </c>
      <c r="B12" s="271" t="s">
        <v>17567</v>
      </c>
    </row>
    <row r="13" spans="1:2" x14ac:dyDescent="0.25">
      <c r="A13" s="249">
        <v>45708</v>
      </c>
      <c r="B13" s="273" t="s">
        <v>17567</v>
      </c>
    </row>
    <row r="14" spans="1:2" x14ac:dyDescent="0.25">
      <c r="A14" s="249">
        <v>45708</v>
      </c>
      <c r="B14" s="271" t="s">
        <v>17568</v>
      </c>
    </row>
    <row r="15" spans="1:2" x14ac:dyDescent="0.25">
      <c r="A15" s="249">
        <v>45708</v>
      </c>
      <c r="B15" s="273" t="s">
        <v>17569</v>
      </c>
    </row>
    <row r="16" spans="1:2" x14ac:dyDescent="0.25">
      <c r="A16" s="249">
        <v>45708</v>
      </c>
      <c r="B16" s="273" t="s">
        <v>17570</v>
      </c>
    </row>
    <row r="17" spans="1:2" x14ac:dyDescent="0.25">
      <c r="A17" s="249">
        <v>45708</v>
      </c>
      <c r="B17" s="271" t="s">
        <v>17571</v>
      </c>
    </row>
    <row r="18" spans="1:2" x14ac:dyDescent="0.25">
      <c r="A18" s="249">
        <v>45708</v>
      </c>
      <c r="B18" s="271" t="s">
        <v>17572</v>
      </c>
    </row>
    <row r="19" spans="1:2" x14ac:dyDescent="0.25">
      <c r="A19" s="249">
        <v>45708</v>
      </c>
      <c r="B19" s="273" t="s">
        <v>17573</v>
      </c>
    </row>
    <row r="20" spans="1:2" x14ac:dyDescent="0.25">
      <c r="A20" s="249">
        <v>45708</v>
      </c>
      <c r="B20" s="271" t="s">
        <v>17574</v>
      </c>
    </row>
    <row r="21" spans="1:2" x14ac:dyDescent="0.25">
      <c r="A21" s="249">
        <v>45708</v>
      </c>
      <c r="B21" s="271" t="s">
        <v>17575</v>
      </c>
    </row>
    <row r="22" spans="1:2" x14ac:dyDescent="0.25">
      <c r="A22" s="249">
        <v>45708</v>
      </c>
      <c r="B22" s="271" t="s">
        <v>17576</v>
      </c>
    </row>
    <row r="23" spans="1:2" x14ac:dyDescent="0.25">
      <c r="A23" s="249">
        <v>45708</v>
      </c>
      <c r="B23" s="273" t="s">
        <v>17577</v>
      </c>
    </row>
    <row r="24" spans="1:2" x14ac:dyDescent="0.25">
      <c r="A24" s="249">
        <v>45708</v>
      </c>
      <c r="B24" s="271" t="s">
        <v>17578</v>
      </c>
    </row>
    <row r="25" spans="1:2" x14ac:dyDescent="0.25">
      <c r="A25" s="249">
        <v>45708</v>
      </c>
      <c r="B25" s="271" t="s">
        <v>17579</v>
      </c>
    </row>
    <row r="26" spans="1:2" x14ac:dyDescent="0.25">
      <c r="A26" s="249">
        <v>45708</v>
      </c>
      <c r="B26" s="273" t="s">
        <v>17580</v>
      </c>
    </row>
    <row r="27" spans="1:2" x14ac:dyDescent="0.25">
      <c r="A27" s="249">
        <v>45708</v>
      </c>
      <c r="B27" s="273" t="s">
        <v>17581</v>
      </c>
    </row>
    <row r="28" spans="1:2" x14ac:dyDescent="0.25">
      <c r="A28" s="249">
        <v>45712</v>
      </c>
      <c r="B28" s="273" t="s">
        <v>17582</v>
      </c>
    </row>
    <row r="29" spans="1:2" x14ac:dyDescent="0.25">
      <c r="A29" s="249">
        <v>45712</v>
      </c>
      <c r="B29" s="274" t="s">
        <v>17583</v>
      </c>
    </row>
    <row r="30" spans="1:2" x14ac:dyDescent="0.25">
      <c r="A30" s="249">
        <v>45712</v>
      </c>
      <c r="B30" s="273" t="s">
        <v>17584</v>
      </c>
    </row>
    <row r="31" spans="1:2" x14ac:dyDescent="0.25">
      <c r="A31" s="249">
        <v>45712</v>
      </c>
      <c r="B31" s="274" t="s">
        <v>17585</v>
      </c>
    </row>
    <row r="32" spans="1:2" x14ac:dyDescent="0.25">
      <c r="A32" s="249">
        <v>45712</v>
      </c>
      <c r="B32" s="273" t="s">
        <v>17586</v>
      </c>
    </row>
    <row r="33" spans="1:2" x14ac:dyDescent="0.25">
      <c r="A33" s="249">
        <v>45712</v>
      </c>
      <c r="B33" s="274" t="s">
        <v>17587</v>
      </c>
    </row>
    <row r="34" spans="1:2" x14ac:dyDescent="0.25">
      <c r="A34" s="249">
        <v>45712</v>
      </c>
      <c r="B34" s="273" t="s">
        <v>17588</v>
      </c>
    </row>
    <row r="35" spans="1:2" x14ac:dyDescent="0.25">
      <c r="A35" s="249">
        <v>45712</v>
      </c>
      <c r="B35" s="271" t="s">
        <v>17589</v>
      </c>
    </row>
    <row r="36" spans="1:2" x14ac:dyDescent="0.25">
      <c r="A36" s="249">
        <v>45712</v>
      </c>
      <c r="B36" s="272" t="s">
        <v>17590</v>
      </c>
    </row>
    <row r="37" spans="1:2" x14ac:dyDescent="0.25">
      <c r="A37" s="249">
        <v>45712</v>
      </c>
      <c r="B37" s="274" t="s">
        <v>17591</v>
      </c>
    </row>
    <row r="38" spans="1:2" x14ac:dyDescent="0.25">
      <c r="A38" s="249">
        <v>45712</v>
      </c>
      <c r="B38" s="272" t="s">
        <v>17592</v>
      </c>
    </row>
    <row r="39" spans="1:2" x14ac:dyDescent="0.25">
      <c r="A39" s="249">
        <v>45712</v>
      </c>
      <c r="B39" s="271" t="s">
        <v>17593</v>
      </c>
    </row>
    <row r="40" spans="1:2" x14ac:dyDescent="0.25">
      <c r="A40" s="249">
        <v>45712</v>
      </c>
      <c r="B40" s="272" t="s">
        <v>17594</v>
      </c>
    </row>
    <row r="41" spans="1:2" x14ac:dyDescent="0.25">
      <c r="A41" s="249">
        <v>45712</v>
      </c>
      <c r="B41" s="274" t="s">
        <v>17595</v>
      </c>
    </row>
    <row r="42" spans="1:2" x14ac:dyDescent="0.25">
      <c r="A42" s="249">
        <v>45712</v>
      </c>
      <c r="B42" s="272" t="s">
        <v>17596</v>
      </c>
    </row>
    <row r="43" spans="1:2" x14ac:dyDescent="0.25">
      <c r="A43" s="249">
        <v>45712</v>
      </c>
      <c r="B43" s="271" t="s">
        <v>17597</v>
      </c>
    </row>
    <row r="44" spans="1:2" x14ac:dyDescent="0.25">
      <c r="A44" s="249">
        <v>45712</v>
      </c>
      <c r="B44" s="272" t="s">
        <v>17598</v>
      </c>
    </row>
    <row r="45" spans="1:2" x14ac:dyDescent="0.25">
      <c r="A45" s="249">
        <v>45712</v>
      </c>
      <c r="B45" s="271" t="s">
        <v>17599</v>
      </c>
    </row>
    <row r="46" spans="1:2" x14ac:dyDescent="0.25">
      <c r="A46" s="249">
        <v>45709</v>
      </c>
      <c r="B46" s="273" t="s">
        <v>17600</v>
      </c>
    </row>
    <row r="47" spans="1:2" x14ac:dyDescent="0.25">
      <c r="A47" s="249">
        <v>45709</v>
      </c>
      <c r="B47" s="274" t="s">
        <v>17601</v>
      </c>
    </row>
    <row r="48" spans="1:2" x14ac:dyDescent="0.25">
      <c r="A48" s="249">
        <v>45709</v>
      </c>
      <c r="B48" s="273" t="s">
        <v>17602</v>
      </c>
    </row>
    <row r="49" spans="1:2" x14ac:dyDescent="0.25">
      <c r="A49" s="249">
        <v>45709</v>
      </c>
      <c r="B49" s="271" t="s">
        <v>17603</v>
      </c>
    </row>
    <row r="50" spans="1:2" x14ac:dyDescent="0.25">
      <c r="A50" s="249">
        <v>45709</v>
      </c>
      <c r="B50" s="273" t="s">
        <v>17604</v>
      </c>
    </row>
    <row r="51" spans="1:2" x14ac:dyDescent="0.25">
      <c r="A51" s="249">
        <v>45709</v>
      </c>
      <c r="B51" s="271" t="s">
        <v>17605</v>
      </c>
    </row>
    <row r="52" spans="1:2" x14ac:dyDescent="0.25">
      <c r="A52" s="249">
        <v>45709</v>
      </c>
      <c r="B52" s="273" t="s">
        <v>17606</v>
      </c>
    </row>
    <row r="53" spans="1:2" x14ac:dyDescent="0.25">
      <c r="A53" s="249">
        <v>45709</v>
      </c>
      <c r="B53" s="271" t="s">
        <v>17607</v>
      </c>
    </row>
    <row r="54" spans="1:2" x14ac:dyDescent="0.25">
      <c r="A54" s="249">
        <v>45709</v>
      </c>
      <c r="B54" s="273" t="s">
        <v>17608</v>
      </c>
    </row>
    <row r="55" spans="1:2" x14ac:dyDescent="0.25">
      <c r="A55" s="249">
        <v>45709</v>
      </c>
      <c r="B55" s="271" t="s">
        <v>17609</v>
      </c>
    </row>
    <row r="56" spans="1:2" x14ac:dyDescent="0.25">
      <c r="A56" s="249">
        <v>45709</v>
      </c>
      <c r="B56" s="272" t="s">
        <v>17610</v>
      </c>
    </row>
    <row r="57" spans="1:2" x14ac:dyDescent="0.25">
      <c r="A57" s="249">
        <v>45709</v>
      </c>
      <c r="B57" s="274" t="s">
        <v>17611</v>
      </c>
    </row>
    <row r="58" spans="1:2" x14ac:dyDescent="0.25">
      <c r="A58" s="249">
        <v>45709</v>
      </c>
      <c r="B58" s="273" t="s">
        <v>17612</v>
      </c>
    </row>
    <row r="59" spans="1:2" x14ac:dyDescent="0.25">
      <c r="A59" s="249">
        <v>45709</v>
      </c>
      <c r="B59" s="271" t="s">
        <v>17613</v>
      </c>
    </row>
    <row r="60" spans="1:2" x14ac:dyDescent="0.25">
      <c r="A60" s="249">
        <v>45709</v>
      </c>
      <c r="B60" s="273" t="s">
        <v>17614</v>
      </c>
    </row>
    <row r="61" spans="1:2" x14ac:dyDescent="0.25">
      <c r="A61" s="249">
        <v>45709</v>
      </c>
      <c r="B61" s="271" t="s">
        <v>17615</v>
      </c>
    </row>
    <row r="62" spans="1:2" x14ac:dyDescent="0.25">
      <c r="A62" s="249">
        <v>45709</v>
      </c>
      <c r="B62" s="272" t="s">
        <v>17616</v>
      </c>
    </row>
    <row r="63" spans="1:2" x14ac:dyDescent="0.25">
      <c r="A63" s="249">
        <v>45709</v>
      </c>
      <c r="B63" s="271" t="s">
        <v>17617</v>
      </c>
    </row>
    <row r="64" spans="1:2" x14ac:dyDescent="0.25">
      <c r="A64" s="249">
        <v>45709</v>
      </c>
      <c r="B64" s="273" t="s">
        <v>17618</v>
      </c>
    </row>
    <row r="65" spans="1:2" x14ac:dyDescent="0.25">
      <c r="A65" s="249">
        <v>45709</v>
      </c>
      <c r="B65" s="271" t="s">
        <v>17619</v>
      </c>
    </row>
    <row r="66" spans="1:2" x14ac:dyDescent="0.25">
      <c r="A66" s="249">
        <v>45709</v>
      </c>
      <c r="B66" s="273" t="s">
        <v>17620</v>
      </c>
    </row>
    <row r="67" spans="1:2" x14ac:dyDescent="0.25">
      <c r="A67" s="249">
        <v>45709</v>
      </c>
      <c r="B67" s="274" t="s">
        <v>17621</v>
      </c>
    </row>
    <row r="68" spans="1:2" x14ac:dyDescent="0.25">
      <c r="A68" s="249">
        <v>45709</v>
      </c>
      <c r="B68" s="273" t="s">
        <v>17622</v>
      </c>
    </row>
    <row r="69" spans="1:2" x14ac:dyDescent="0.25">
      <c r="A69" s="249">
        <v>45709</v>
      </c>
      <c r="B69" s="271" t="s">
        <v>17623</v>
      </c>
    </row>
    <row r="70" spans="1:2" x14ac:dyDescent="0.25">
      <c r="A70" s="249">
        <v>45709</v>
      </c>
      <c r="B70" s="273" t="s">
        <v>17624</v>
      </c>
    </row>
    <row r="71" spans="1:2" x14ac:dyDescent="0.25">
      <c r="A71" s="251">
        <v>45713</v>
      </c>
      <c r="B71" s="272" t="s">
        <v>17625</v>
      </c>
    </row>
    <row r="72" spans="1:2" x14ac:dyDescent="0.25">
      <c r="A72" s="251">
        <v>45713</v>
      </c>
      <c r="B72" s="274" t="s">
        <v>17626</v>
      </c>
    </row>
    <row r="73" spans="1:2" x14ac:dyDescent="0.25">
      <c r="A73" s="251">
        <v>45713</v>
      </c>
      <c r="B73" s="272" t="s">
        <v>17627</v>
      </c>
    </row>
    <row r="74" spans="1:2" x14ac:dyDescent="0.25">
      <c r="A74" s="251">
        <v>45713</v>
      </c>
      <c r="B74" s="274" t="s">
        <v>17628</v>
      </c>
    </row>
    <row r="75" spans="1:2" x14ac:dyDescent="0.25">
      <c r="A75" s="251">
        <v>45713</v>
      </c>
      <c r="B75" s="272" t="s">
        <v>17629</v>
      </c>
    </row>
    <row r="76" spans="1:2" x14ac:dyDescent="0.25">
      <c r="A76" s="251">
        <v>45713</v>
      </c>
      <c r="B76" s="274" t="s">
        <v>17630</v>
      </c>
    </row>
    <row r="77" spans="1:2" x14ac:dyDescent="0.25">
      <c r="A77" s="251">
        <v>45713</v>
      </c>
      <c r="B77" s="273" t="s">
        <v>17631</v>
      </c>
    </row>
    <row r="78" spans="1:2" x14ac:dyDescent="0.25">
      <c r="A78" s="251">
        <v>45713</v>
      </c>
      <c r="B78" s="271" t="s">
        <v>17632</v>
      </c>
    </row>
    <row r="79" spans="1:2" x14ac:dyDescent="0.25">
      <c r="A79" s="251">
        <v>45713</v>
      </c>
      <c r="B79" s="273" t="s">
        <v>17633</v>
      </c>
    </row>
    <row r="80" spans="1:2" x14ac:dyDescent="0.25">
      <c r="A80" s="251">
        <v>45713</v>
      </c>
      <c r="B80" s="271" t="s">
        <v>17634</v>
      </c>
    </row>
    <row r="81" spans="1:2" x14ac:dyDescent="0.25">
      <c r="A81" s="251">
        <v>45713</v>
      </c>
      <c r="B81" s="273" t="s">
        <v>17635</v>
      </c>
    </row>
    <row r="82" spans="1:2" x14ac:dyDescent="0.25">
      <c r="A82" s="251">
        <v>45713</v>
      </c>
      <c r="B82" s="271" t="s">
        <v>17636</v>
      </c>
    </row>
    <row r="83" spans="1:2" x14ac:dyDescent="0.25">
      <c r="A83" s="251">
        <v>45713</v>
      </c>
      <c r="B83" s="273" t="s">
        <v>17637</v>
      </c>
    </row>
    <row r="84" spans="1:2" x14ac:dyDescent="0.25">
      <c r="A84" s="251">
        <v>45713</v>
      </c>
      <c r="B84" s="271" t="s">
        <v>17638</v>
      </c>
    </row>
    <row r="85" spans="1:2" x14ac:dyDescent="0.25">
      <c r="A85" s="251">
        <v>45713</v>
      </c>
      <c r="B85" s="273" t="s">
        <v>17639</v>
      </c>
    </row>
    <row r="86" spans="1:2" x14ac:dyDescent="0.25">
      <c r="A86" s="251">
        <v>45713</v>
      </c>
      <c r="B86" s="271" t="s">
        <v>17640</v>
      </c>
    </row>
    <row r="87" spans="1:2" x14ac:dyDescent="0.25">
      <c r="A87" s="251">
        <v>45713</v>
      </c>
      <c r="B87" s="273" t="s">
        <v>17641</v>
      </c>
    </row>
    <row r="88" spans="1:2" x14ac:dyDescent="0.25">
      <c r="A88" s="251">
        <v>45713</v>
      </c>
      <c r="B88" s="271" t="s">
        <v>17642</v>
      </c>
    </row>
    <row r="89" spans="1:2" x14ac:dyDescent="0.25">
      <c r="A89" s="251">
        <v>45713</v>
      </c>
      <c r="B89" s="273" t="s">
        <v>17643</v>
      </c>
    </row>
    <row r="90" spans="1:2" x14ac:dyDescent="0.25">
      <c r="A90" s="251">
        <v>45713</v>
      </c>
      <c r="B90" s="274" t="s">
        <v>17644</v>
      </c>
    </row>
    <row r="91" spans="1:2" x14ac:dyDescent="0.25">
      <c r="A91" s="251">
        <v>45713</v>
      </c>
      <c r="B91" s="272" t="s">
        <v>17645</v>
      </c>
    </row>
    <row r="92" spans="1:2" x14ac:dyDescent="0.25">
      <c r="A92" s="251">
        <v>45713</v>
      </c>
      <c r="B92" s="274" t="s">
        <v>17646</v>
      </c>
    </row>
    <row r="93" spans="1:2" x14ac:dyDescent="0.25">
      <c r="A93" s="251">
        <v>45713</v>
      </c>
      <c r="B93" s="273" t="s">
        <v>17647</v>
      </c>
    </row>
    <row r="94" spans="1:2" x14ac:dyDescent="0.25">
      <c r="A94" s="251">
        <v>45713</v>
      </c>
      <c r="B94" s="271" t="s">
        <v>17648</v>
      </c>
    </row>
    <row r="95" spans="1:2" x14ac:dyDescent="0.25">
      <c r="A95" s="251">
        <v>45713</v>
      </c>
      <c r="B95" s="272" t="s">
        <v>17649</v>
      </c>
    </row>
    <row r="96" spans="1:2" x14ac:dyDescent="0.25">
      <c r="A96" s="251">
        <v>45713</v>
      </c>
      <c r="B96" s="271" t="s">
        <v>17650</v>
      </c>
    </row>
    <row r="97" spans="1:2" x14ac:dyDescent="0.25">
      <c r="A97" s="251">
        <v>45713</v>
      </c>
      <c r="B97" s="272" t="s">
        <v>17651</v>
      </c>
    </row>
    <row r="98" spans="1:2" x14ac:dyDescent="0.25">
      <c r="A98" s="251">
        <v>45713</v>
      </c>
      <c r="B98" s="271" t="s">
        <v>17652</v>
      </c>
    </row>
    <row r="99" spans="1:2" x14ac:dyDescent="0.25">
      <c r="A99" s="251">
        <v>45713</v>
      </c>
      <c r="B99" s="273" t="s">
        <v>17653</v>
      </c>
    </row>
    <row r="100" spans="1:2" x14ac:dyDescent="0.25">
      <c r="A100" s="251">
        <v>45713</v>
      </c>
      <c r="B100" s="274" t="s">
        <v>17654</v>
      </c>
    </row>
    <row r="101" spans="1:2" x14ac:dyDescent="0.25">
      <c r="A101" s="251">
        <v>45713</v>
      </c>
      <c r="B101" s="272" t="s">
        <v>17655</v>
      </c>
    </row>
    <row r="102" spans="1:2" x14ac:dyDescent="0.25">
      <c r="A102" s="251">
        <v>45713</v>
      </c>
      <c r="B102" s="271" t="s">
        <v>17656</v>
      </c>
    </row>
    <row r="103" spans="1:2" x14ac:dyDescent="0.25">
      <c r="A103" s="251">
        <v>45713</v>
      </c>
      <c r="B103" s="273" t="s">
        <v>17657</v>
      </c>
    </row>
    <row r="104" spans="1:2" x14ac:dyDescent="0.25">
      <c r="A104" s="251">
        <v>45713</v>
      </c>
      <c r="B104" s="274" t="s">
        <v>17658</v>
      </c>
    </row>
    <row r="105" spans="1:2" x14ac:dyDescent="0.25">
      <c r="A105" s="251">
        <v>45713</v>
      </c>
      <c r="B105" s="272" t="s">
        <v>17659</v>
      </c>
    </row>
    <row r="106" spans="1:2" x14ac:dyDescent="0.25">
      <c r="A106" s="251">
        <v>45713</v>
      </c>
      <c r="B106" s="274" t="s">
        <v>17660</v>
      </c>
    </row>
    <row r="107" spans="1:2" x14ac:dyDescent="0.25">
      <c r="A107" s="251">
        <v>45713</v>
      </c>
      <c r="B107" s="273" t="s">
        <v>17661</v>
      </c>
    </row>
    <row r="108" spans="1:2" x14ac:dyDescent="0.25">
      <c r="A108" s="251">
        <v>45713</v>
      </c>
      <c r="B108" s="274" t="s">
        <v>17662</v>
      </c>
    </row>
    <row r="109" spans="1:2" x14ac:dyDescent="0.25">
      <c r="A109" s="251">
        <v>45713</v>
      </c>
      <c r="B109" s="272" t="s">
        <v>17663</v>
      </c>
    </row>
    <row r="110" spans="1:2" x14ac:dyDescent="0.25">
      <c r="A110" s="251">
        <v>45713</v>
      </c>
      <c r="B110" s="271" t="s">
        <v>17664</v>
      </c>
    </row>
    <row r="111" spans="1:2" x14ac:dyDescent="0.25">
      <c r="A111" s="251">
        <v>45713</v>
      </c>
      <c r="B111" s="272" t="s">
        <v>17665</v>
      </c>
    </row>
    <row r="112" spans="1:2" x14ac:dyDescent="0.25">
      <c r="A112" s="251">
        <v>45713</v>
      </c>
      <c r="B112" s="271" t="s">
        <v>17666</v>
      </c>
    </row>
    <row r="113" spans="1:2" x14ac:dyDescent="0.25">
      <c r="A113" s="251">
        <v>45713</v>
      </c>
      <c r="B113" s="273" t="s">
        <v>17667</v>
      </c>
    </row>
    <row r="114" spans="1:2" x14ac:dyDescent="0.25">
      <c r="A114" s="251">
        <v>45713</v>
      </c>
      <c r="B114" s="271" t="s">
        <v>17668</v>
      </c>
    </row>
    <row r="115" spans="1:2" x14ac:dyDescent="0.25">
      <c r="A115" s="251">
        <v>45713</v>
      </c>
      <c r="B115" s="272" t="s">
        <v>17669</v>
      </c>
    </row>
  </sheetData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80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41" sqref="G41"/>
    </sheetView>
  </sheetViews>
  <sheetFormatPr baseColWidth="10" defaultColWidth="9.109375" defaultRowHeight="13.2" x14ac:dyDescent="0.25"/>
  <cols>
    <col min="1" max="1" width="5" style="205" bestFit="1" customWidth="1"/>
    <col min="2" max="2" width="17.44140625" style="205" bestFit="1" customWidth="1"/>
    <col min="3" max="3" width="9.5546875" style="205" bestFit="1" customWidth="1"/>
    <col min="4" max="4" width="47.88671875" style="205" bestFit="1" customWidth="1"/>
    <col min="5" max="7" width="15.44140625" style="205" customWidth="1"/>
    <col min="8" max="8" width="7" style="205" customWidth="1"/>
    <col min="9" max="9" width="17.5546875" style="205" bestFit="1" customWidth="1"/>
    <col min="10" max="10" width="15.44140625" style="205" customWidth="1"/>
    <col min="11" max="11" width="9.109375" style="205" customWidth="1"/>
    <col min="12" max="12" width="19" style="204" bestFit="1" customWidth="1"/>
    <col min="13" max="13" width="9.109375" style="204" customWidth="1"/>
    <col min="14" max="14" width="17.5546875" style="204" customWidth="1"/>
    <col min="15" max="22" width="9.109375" style="204" customWidth="1"/>
    <col min="23" max="16384" width="9.109375" style="204"/>
  </cols>
  <sheetData>
    <row r="1" spans="1:15" s="201" customFormat="1" ht="39.75" customHeight="1" x14ac:dyDescent="0.25">
      <c r="A1" s="198" t="s">
        <v>8803</v>
      </c>
      <c r="B1" s="198" t="s">
        <v>8</v>
      </c>
      <c r="C1" s="198" t="s">
        <v>8804</v>
      </c>
      <c r="D1" s="198" t="s">
        <v>8805</v>
      </c>
      <c r="E1" s="199">
        <v>4</v>
      </c>
      <c r="F1" s="199">
        <v>5</v>
      </c>
      <c r="G1" s="199">
        <v>6</v>
      </c>
      <c r="H1" s="199"/>
      <c r="I1" s="199"/>
      <c r="J1" s="199">
        <v>7</v>
      </c>
      <c r="K1" s="200" t="s">
        <v>8806</v>
      </c>
      <c r="N1" s="211" t="s">
        <v>8807</v>
      </c>
      <c r="O1" s="212">
        <v>45317</v>
      </c>
    </row>
    <row r="2" spans="1:15" x14ac:dyDescent="0.25">
      <c r="A2" s="208" t="s">
        <v>8809</v>
      </c>
      <c r="B2" s="208" t="s">
        <v>13285</v>
      </c>
      <c r="C2" s="208" t="s">
        <v>13281</v>
      </c>
      <c r="D2" s="208" t="s">
        <v>13286</v>
      </c>
      <c r="E2" s="204">
        <f t="shared" ref="E2:E65" si="0">LEN(B2)</f>
        <v>12</v>
      </c>
      <c r="F2" s="204">
        <f t="shared" ref="F2:F65" si="1">E2-3</f>
        <v>9</v>
      </c>
      <c r="G2" s="202" t="str">
        <f t="shared" ref="G2:G65" si="2">MID(B2,1,F2)</f>
        <v>DUC002923</v>
      </c>
      <c r="H2" s="202" t="str">
        <f t="shared" ref="H2:H65" si="3">MID(B2,F2+1,5)</f>
        <v>46B</v>
      </c>
      <c r="I2" s="213" t="str">
        <f>CONCATENATE(G2,"  ",H2)</f>
        <v>DUC002923  46B</v>
      </c>
      <c r="J2" s="202"/>
      <c r="K2" s="210">
        <v>3850</v>
      </c>
    </row>
    <row r="3" spans="1:15" x14ac:dyDescent="0.25">
      <c r="A3" s="208" t="s">
        <v>8809</v>
      </c>
      <c r="B3" s="208" t="s">
        <v>13289</v>
      </c>
      <c r="C3" s="208" t="s">
        <v>13281</v>
      </c>
      <c r="D3" s="208" t="s">
        <v>13290</v>
      </c>
      <c r="E3" s="204">
        <f t="shared" si="0"/>
        <v>12</v>
      </c>
      <c r="F3" s="204">
        <f t="shared" si="1"/>
        <v>9</v>
      </c>
      <c r="G3" s="202" t="str">
        <f t="shared" si="2"/>
        <v>DUC002924</v>
      </c>
      <c r="H3" s="202" t="str">
        <f t="shared" si="3"/>
        <v>17B</v>
      </c>
      <c r="I3" s="213" t="str">
        <f>CONCATENATE(G3,"  ",H3)</f>
        <v>DUC002924  17B</v>
      </c>
      <c r="K3" s="210">
        <v>2983.3700000618828</v>
      </c>
    </row>
    <row r="4" spans="1:15" x14ac:dyDescent="0.25">
      <c r="A4" s="208" t="s">
        <v>8809</v>
      </c>
      <c r="B4" s="208" t="s">
        <v>13297</v>
      </c>
      <c r="C4" s="208" t="s">
        <v>13281</v>
      </c>
      <c r="D4" s="208" t="s">
        <v>13298</v>
      </c>
      <c r="E4" s="204">
        <f t="shared" si="0"/>
        <v>12</v>
      </c>
      <c r="F4" s="204">
        <f t="shared" si="1"/>
        <v>9</v>
      </c>
      <c r="G4" s="202" t="str">
        <f t="shared" si="2"/>
        <v>DUC0029Z1</v>
      </c>
      <c r="H4" s="202" t="str">
        <f t="shared" si="3"/>
        <v>61D</v>
      </c>
      <c r="I4" s="213" t="str">
        <f>CONCATENATE(G4,"  ",H4)</f>
        <v>DUC0029Z1  61D</v>
      </c>
      <c r="J4" s="202"/>
      <c r="K4" s="210">
        <v>2682.06</v>
      </c>
    </row>
    <row r="5" spans="1:15" x14ac:dyDescent="0.25">
      <c r="A5" s="208" t="s">
        <v>8809</v>
      </c>
      <c r="B5" s="208" t="s">
        <v>13299</v>
      </c>
      <c r="C5" s="208" t="s">
        <v>13281</v>
      </c>
      <c r="D5" s="208" t="s">
        <v>13300</v>
      </c>
      <c r="E5" s="204">
        <f t="shared" si="0"/>
        <v>12</v>
      </c>
      <c r="F5" s="204">
        <f t="shared" si="1"/>
        <v>9</v>
      </c>
      <c r="G5" s="202" t="str">
        <f t="shared" si="2"/>
        <v>DUC069191</v>
      </c>
      <c r="H5" s="202" t="str">
        <f t="shared" si="3"/>
        <v>030</v>
      </c>
      <c r="I5" s="213" t="str">
        <f>CONCATENATE(G5,"  ",H5)</f>
        <v>DUC069191  030</v>
      </c>
      <c r="J5" s="202"/>
      <c r="K5" s="210">
        <v>0.2100000618831028</v>
      </c>
    </row>
    <row r="6" spans="1:15" x14ac:dyDescent="0.25">
      <c r="A6" s="208" t="s">
        <v>8809</v>
      </c>
      <c r="B6" s="208" t="s">
        <v>13301</v>
      </c>
      <c r="C6" s="208" t="s">
        <v>13281</v>
      </c>
      <c r="D6" s="208" t="s">
        <v>13302</v>
      </c>
      <c r="E6" s="204">
        <f t="shared" si="0"/>
        <v>13</v>
      </c>
      <c r="F6" s="204">
        <f t="shared" si="1"/>
        <v>10</v>
      </c>
      <c r="G6" s="202" t="str">
        <f t="shared" si="2"/>
        <v>DUC1172355</v>
      </c>
      <c r="H6" s="202" t="str">
        <f t="shared" si="3"/>
        <v>3AA</v>
      </c>
      <c r="I6" s="213" t="str">
        <f>CONCATENATE(G6," ",H6)</f>
        <v>DUC1172355 3AA</v>
      </c>
      <c r="J6" s="202"/>
      <c r="K6" s="210">
        <v>1.64</v>
      </c>
    </row>
    <row r="7" spans="1:15" x14ac:dyDescent="0.25">
      <c r="A7" s="208" t="s">
        <v>8809</v>
      </c>
      <c r="B7" s="208" t="s">
        <v>13303</v>
      </c>
      <c r="C7" s="208" t="s">
        <v>13281</v>
      </c>
      <c r="D7" s="208" t="s">
        <v>13304</v>
      </c>
      <c r="E7" s="204">
        <f t="shared" si="0"/>
        <v>13</v>
      </c>
      <c r="F7" s="204">
        <f t="shared" si="1"/>
        <v>10</v>
      </c>
      <c r="G7" s="202" t="str">
        <f t="shared" si="2"/>
        <v>DUC117G389</v>
      </c>
      <c r="H7" s="202" t="str">
        <f t="shared" si="3"/>
        <v>1AA</v>
      </c>
      <c r="I7" s="213" t="str">
        <f>CONCATENATE(G7," ",H7)</f>
        <v>DUC117G389 1AA</v>
      </c>
      <c r="K7" s="210">
        <v>12.8</v>
      </c>
    </row>
    <row r="8" spans="1:15" x14ac:dyDescent="0.25">
      <c r="A8" s="208" t="s">
        <v>8809</v>
      </c>
      <c r="B8" s="208" t="s">
        <v>13307</v>
      </c>
      <c r="C8" s="208" t="s">
        <v>13281</v>
      </c>
      <c r="D8" s="208" t="s">
        <v>13185</v>
      </c>
      <c r="E8" s="204">
        <f t="shared" si="0"/>
        <v>12</v>
      </c>
      <c r="F8" s="204">
        <f t="shared" si="1"/>
        <v>9</v>
      </c>
      <c r="G8" s="202" t="str">
        <f t="shared" si="2"/>
        <v>DUC195104</v>
      </c>
      <c r="H8" s="202" t="str">
        <f t="shared" si="3"/>
        <v>11D</v>
      </c>
      <c r="I8" s="213" t="str">
        <f t="shared" ref="I8:I15" si="4">CONCATENATE(G8,"  ",H8)</f>
        <v>DUC195104  11D</v>
      </c>
      <c r="J8" s="202"/>
      <c r="K8" s="210">
        <v>3.510000061883102</v>
      </c>
    </row>
    <row r="9" spans="1:15" x14ac:dyDescent="0.25">
      <c r="A9" s="208" t="s">
        <v>8809</v>
      </c>
      <c r="B9" s="208" t="s">
        <v>13313</v>
      </c>
      <c r="C9" s="208" t="s">
        <v>13281</v>
      </c>
      <c r="D9" s="208" t="s">
        <v>13314</v>
      </c>
      <c r="E9" s="204">
        <f t="shared" si="0"/>
        <v>12</v>
      </c>
      <c r="F9" s="204">
        <f t="shared" si="1"/>
        <v>9</v>
      </c>
      <c r="G9" s="202" t="str">
        <f t="shared" si="2"/>
        <v>DUC247149</v>
      </c>
      <c r="H9" s="202" t="str">
        <f t="shared" si="3"/>
        <v>11A</v>
      </c>
      <c r="I9" s="213" t="str">
        <f t="shared" si="4"/>
        <v>DUC247149  11A</v>
      </c>
      <c r="J9" s="202"/>
      <c r="K9" s="210">
        <v>1.18</v>
      </c>
    </row>
    <row r="10" spans="1:15" x14ac:dyDescent="0.25">
      <c r="A10" s="208" t="s">
        <v>8809</v>
      </c>
      <c r="B10" s="208" t="s">
        <v>13315</v>
      </c>
      <c r="C10" s="208" t="s">
        <v>13281</v>
      </c>
      <c r="D10" s="208" t="s">
        <v>13316</v>
      </c>
      <c r="E10" s="204">
        <f t="shared" si="0"/>
        <v>12</v>
      </c>
      <c r="F10" s="204">
        <f t="shared" si="1"/>
        <v>9</v>
      </c>
      <c r="G10" s="202" t="str">
        <f t="shared" si="2"/>
        <v>DUC247149</v>
      </c>
      <c r="H10" s="202" t="str">
        <f t="shared" si="3"/>
        <v>51A</v>
      </c>
      <c r="I10" s="213" t="str">
        <f t="shared" si="4"/>
        <v>DUC247149  51A</v>
      </c>
      <c r="K10" s="210">
        <v>0.48</v>
      </c>
    </row>
    <row r="11" spans="1:15" x14ac:dyDescent="0.25">
      <c r="A11" s="208" t="s">
        <v>8809</v>
      </c>
      <c r="B11" s="208" t="s">
        <v>13321</v>
      </c>
      <c r="C11" s="208" t="s">
        <v>13281</v>
      </c>
      <c r="D11" s="208" t="s">
        <v>13322</v>
      </c>
      <c r="E11" s="204">
        <f t="shared" si="0"/>
        <v>12</v>
      </c>
      <c r="F11" s="204">
        <f t="shared" si="1"/>
        <v>9</v>
      </c>
      <c r="G11" s="202" t="str">
        <f t="shared" si="2"/>
        <v>DUC247G49</v>
      </c>
      <c r="H11" s="202" t="str">
        <f t="shared" si="3"/>
        <v>33A</v>
      </c>
      <c r="I11" s="213" t="str">
        <f t="shared" si="4"/>
        <v>DUC247G49  33A</v>
      </c>
      <c r="J11" s="202"/>
      <c r="K11" s="210">
        <v>5.6900000618831026</v>
      </c>
    </row>
    <row r="12" spans="1:15" x14ac:dyDescent="0.25">
      <c r="A12" s="208" t="s">
        <v>8809</v>
      </c>
      <c r="B12" s="208" t="s">
        <v>13323</v>
      </c>
      <c r="C12" s="208" t="s">
        <v>13281</v>
      </c>
      <c r="D12" s="208" t="s">
        <v>13324</v>
      </c>
      <c r="E12" s="204">
        <f t="shared" si="0"/>
        <v>12</v>
      </c>
      <c r="F12" s="204">
        <f t="shared" si="1"/>
        <v>9</v>
      </c>
      <c r="G12" s="202" t="str">
        <f t="shared" si="2"/>
        <v>DUC247G75</v>
      </c>
      <c r="H12" s="202" t="str">
        <f t="shared" si="3"/>
        <v>21A</v>
      </c>
      <c r="I12" s="213" t="str">
        <f t="shared" si="4"/>
        <v>DUC247G75  21A</v>
      </c>
      <c r="J12" s="202"/>
      <c r="K12" s="210">
        <v>14.450000061883101</v>
      </c>
    </row>
    <row r="13" spans="1:15" x14ac:dyDescent="0.25">
      <c r="A13" s="208" t="s">
        <v>8809</v>
      </c>
      <c r="B13" s="208" t="s">
        <v>13329</v>
      </c>
      <c r="C13" s="208" t="s">
        <v>13281</v>
      </c>
      <c r="D13" s="208" t="s">
        <v>13322</v>
      </c>
      <c r="E13" s="204">
        <f t="shared" si="0"/>
        <v>12</v>
      </c>
      <c r="F13" s="204">
        <f t="shared" si="1"/>
        <v>9</v>
      </c>
      <c r="G13" s="202" t="str">
        <f t="shared" si="2"/>
        <v>DUC247P49</v>
      </c>
      <c r="H13" s="202" t="str">
        <f t="shared" si="3"/>
        <v>33A</v>
      </c>
      <c r="I13" s="213" t="str">
        <f t="shared" si="4"/>
        <v>DUC247P49  33A</v>
      </c>
      <c r="J13" s="202"/>
      <c r="K13" s="210">
        <v>5.28</v>
      </c>
    </row>
    <row r="14" spans="1:15" x14ac:dyDescent="0.25">
      <c r="A14" s="208" t="s">
        <v>8809</v>
      </c>
      <c r="B14" s="208" t="s">
        <v>13332</v>
      </c>
      <c r="C14" s="208" t="s">
        <v>13281</v>
      </c>
      <c r="D14" s="208" t="s">
        <v>13333</v>
      </c>
      <c r="E14" s="204">
        <f t="shared" si="0"/>
        <v>12</v>
      </c>
      <c r="F14" s="204">
        <f t="shared" si="1"/>
        <v>9</v>
      </c>
      <c r="G14" s="202" t="str">
        <f t="shared" si="2"/>
        <v>DUC286434</v>
      </c>
      <c r="H14" s="202" t="str">
        <f t="shared" si="3"/>
        <v>81A</v>
      </c>
      <c r="I14" s="213" t="str">
        <f t="shared" si="4"/>
        <v>DUC286434  81A</v>
      </c>
      <c r="J14" s="202"/>
      <c r="K14" s="210">
        <v>77.36</v>
      </c>
    </row>
    <row r="15" spans="1:15" x14ac:dyDescent="0.25">
      <c r="A15" s="208" t="s">
        <v>8809</v>
      </c>
      <c r="B15" s="208" t="s">
        <v>13334</v>
      </c>
      <c r="C15" s="208" t="s">
        <v>13281</v>
      </c>
      <c r="D15" s="208" t="s">
        <v>13335</v>
      </c>
      <c r="E15" s="204">
        <f t="shared" si="0"/>
        <v>12</v>
      </c>
      <c r="F15" s="204">
        <f t="shared" si="1"/>
        <v>9</v>
      </c>
      <c r="G15" s="202" t="str">
        <f t="shared" si="2"/>
        <v>DUC286437</v>
      </c>
      <c r="H15" s="202" t="str">
        <f t="shared" si="3"/>
        <v>91A</v>
      </c>
      <c r="I15" s="213" t="str">
        <f t="shared" si="4"/>
        <v>DUC286437  91A</v>
      </c>
      <c r="J15" s="202"/>
      <c r="K15" s="210">
        <v>80.48</v>
      </c>
    </row>
    <row r="16" spans="1:15" x14ac:dyDescent="0.25">
      <c r="A16" s="208" t="s">
        <v>8809</v>
      </c>
      <c r="B16" s="208" t="s">
        <v>13340</v>
      </c>
      <c r="C16" s="208" t="s">
        <v>13281</v>
      </c>
      <c r="D16" s="208" t="s">
        <v>13341</v>
      </c>
      <c r="E16" s="204">
        <f t="shared" si="0"/>
        <v>13</v>
      </c>
      <c r="F16" s="204">
        <f t="shared" si="1"/>
        <v>10</v>
      </c>
      <c r="G16" s="202" t="str">
        <f t="shared" si="2"/>
        <v>DUC3422089</v>
      </c>
      <c r="H16" s="202" t="str">
        <f t="shared" si="3"/>
        <v>1AB</v>
      </c>
      <c r="I16" s="213" t="str">
        <f>CONCATENATE(G16," ",H16)</f>
        <v>DUC3422089 1AB</v>
      </c>
      <c r="K16" s="210">
        <v>52.22</v>
      </c>
    </row>
    <row r="17" spans="1:11" x14ac:dyDescent="0.25">
      <c r="A17" s="208" t="s">
        <v>8809</v>
      </c>
      <c r="B17" s="208" t="s">
        <v>13342</v>
      </c>
      <c r="C17" s="208" t="s">
        <v>13281</v>
      </c>
      <c r="D17" s="208" t="s">
        <v>13343</v>
      </c>
      <c r="E17" s="204">
        <f t="shared" si="0"/>
        <v>13</v>
      </c>
      <c r="F17" s="204">
        <f t="shared" si="1"/>
        <v>10</v>
      </c>
      <c r="G17" s="202" t="str">
        <f t="shared" si="2"/>
        <v>DUC3422114</v>
      </c>
      <c r="H17" s="202" t="str">
        <f t="shared" si="3"/>
        <v>1AA</v>
      </c>
      <c r="I17" s="213" t="str">
        <f>CONCATENATE(G17," ",H17)</f>
        <v>DUC3422114 1AA</v>
      </c>
      <c r="J17" s="202"/>
      <c r="K17" s="210">
        <v>37.590000061883103</v>
      </c>
    </row>
    <row r="18" spans="1:11" x14ac:dyDescent="0.25">
      <c r="A18" s="208" t="s">
        <v>8809</v>
      </c>
      <c r="B18" s="208" t="s">
        <v>13350</v>
      </c>
      <c r="C18" s="208" t="s">
        <v>13281</v>
      </c>
      <c r="D18" s="208" t="s">
        <v>13351</v>
      </c>
      <c r="E18" s="204">
        <f t="shared" si="0"/>
        <v>12</v>
      </c>
      <c r="F18" s="204">
        <f t="shared" si="1"/>
        <v>9</v>
      </c>
      <c r="G18" s="202" t="str">
        <f t="shared" si="2"/>
        <v>DUC344206</v>
      </c>
      <c r="H18" s="202" t="str">
        <f t="shared" si="3"/>
        <v>61C</v>
      </c>
      <c r="I18" s="213" t="str">
        <f t="shared" ref="I18:I28" si="5">CONCATENATE(G18,"  ",H18)</f>
        <v>DUC344206  61C</v>
      </c>
      <c r="J18" s="202"/>
      <c r="K18" s="210">
        <v>113.5300000618831</v>
      </c>
    </row>
    <row r="19" spans="1:11" x14ac:dyDescent="0.25">
      <c r="A19" s="208" t="s">
        <v>8809</v>
      </c>
      <c r="B19" s="208" t="s">
        <v>13352</v>
      </c>
      <c r="C19" s="208" t="s">
        <v>13281</v>
      </c>
      <c r="D19" s="208" t="s">
        <v>13353</v>
      </c>
      <c r="E19" s="204">
        <f t="shared" si="0"/>
        <v>12</v>
      </c>
      <c r="F19" s="204">
        <f t="shared" si="1"/>
        <v>9</v>
      </c>
      <c r="G19" s="202" t="str">
        <f t="shared" si="2"/>
        <v>DUC344208</v>
      </c>
      <c r="H19" s="202" t="str">
        <f t="shared" si="3"/>
        <v>04A</v>
      </c>
      <c r="I19" s="213" t="str">
        <f t="shared" si="5"/>
        <v>DUC344208  04A</v>
      </c>
      <c r="J19" s="202"/>
      <c r="K19" s="210">
        <v>159.21000006188311</v>
      </c>
    </row>
    <row r="20" spans="1:11" x14ac:dyDescent="0.25">
      <c r="A20" s="208" t="s">
        <v>8809</v>
      </c>
      <c r="B20" s="208" t="s">
        <v>13354</v>
      </c>
      <c r="C20" s="208" t="s">
        <v>13281</v>
      </c>
      <c r="D20" s="208" t="s">
        <v>13355</v>
      </c>
      <c r="E20" s="204">
        <f t="shared" si="0"/>
        <v>12</v>
      </c>
      <c r="F20" s="204">
        <f t="shared" si="1"/>
        <v>9</v>
      </c>
      <c r="G20" s="202" t="str">
        <f t="shared" si="2"/>
        <v>DUC344212</v>
      </c>
      <c r="H20" s="202" t="str">
        <f t="shared" si="3"/>
        <v>81A</v>
      </c>
      <c r="I20" s="213" t="str">
        <f t="shared" si="5"/>
        <v>DUC344212  81A</v>
      </c>
      <c r="K20" s="210">
        <v>154.73000006188309</v>
      </c>
    </row>
    <row r="21" spans="1:11" x14ac:dyDescent="0.25">
      <c r="A21" s="208" t="s">
        <v>8809</v>
      </c>
      <c r="B21" s="208" t="s">
        <v>13358</v>
      </c>
      <c r="C21" s="208" t="s">
        <v>13281</v>
      </c>
      <c r="D21" s="208" t="s">
        <v>13359</v>
      </c>
      <c r="E21" s="204">
        <f t="shared" si="0"/>
        <v>12</v>
      </c>
      <c r="F21" s="204">
        <f t="shared" si="1"/>
        <v>9</v>
      </c>
      <c r="G21" s="202" t="str">
        <f t="shared" si="2"/>
        <v>DUC344214</v>
      </c>
      <c r="H21" s="202" t="str">
        <f t="shared" si="3"/>
        <v>01A</v>
      </c>
      <c r="I21" s="213" t="str">
        <f t="shared" si="5"/>
        <v>DUC344214  01A</v>
      </c>
      <c r="J21" s="202"/>
      <c r="K21" s="210">
        <v>82.950000061883102</v>
      </c>
    </row>
    <row r="22" spans="1:11" x14ac:dyDescent="0.25">
      <c r="A22" s="208" t="s">
        <v>8809</v>
      </c>
      <c r="B22" s="208" t="s">
        <v>13364</v>
      </c>
      <c r="C22" s="208" t="s">
        <v>13281</v>
      </c>
      <c r="D22" s="208" t="s">
        <v>13365</v>
      </c>
      <c r="E22" s="204">
        <f t="shared" si="0"/>
        <v>12</v>
      </c>
      <c r="F22" s="204">
        <f t="shared" si="1"/>
        <v>9</v>
      </c>
      <c r="G22" s="202" t="str">
        <f t="shared" si="2"/>
        <v>DUC345206</v>
      </c>
      <c r="H22" s="202" t="str">
        <f t="shared" si="3"/>
        <v>61C</v>
      </c>
      <c r="I22" s="213" t="str">
        <f t="shared" si="5"/>
        <v>DUC345206  61C</v>
      </c>
      <c r="J22" s="202"/>
      <c r="K22" s="210">
        <v>113.5300000618831</v>
      </c>
    </row>
    <row r="23" spans="1:11" x14ac:dyDescent="0.25">
      <c r="A23" s="208" t="s">
        <v>8809</v>
      </c>
      <c r="B23" s="208" t="s">
        <v>13366</v>
      </c>
      <c r="C23" s="208" t="s">
        <v>13281</v>
      </c>
      <c r="D23" s="208" t="s">
        <v>13367</v>
      </c>
      <c r="E23" s="204">
        <f t="shared" si="0"/>
        <v>12</v>
      </c>
      <c r="F23" s="204">
        <f t="shared" si="1"/>
        <v>9</v>
      </c>
      <c r="G23" s="202" t="str">
        <f t="shared" si="2"/>
        <v>DUC345208</v>
      </c>
      <c r="H23" s="202" t="str">
        <f t="shared" si="3"/>
        <v>04A</v>
      </c>
      <c r="I23" s="213" t="str">
        <f t="shared" si="5"/>
        <v>DUC345208  04A</v>
      </c>
      <c r="J23" s="202"/>
      <c r="K23" s="210">
        <v>310.2</v>
      </c>
    </row>
    <row r="24" spans="1:11" x14ac:dyDescent="0.25">
      <c r="A24" s="208" t="s">
        <v>8809</v>
      </c>
      <c r="B24" s="208" t="s">
        <v>13368</v>
      </c>
      <c r="C24" s="208" t="s">
        <v>13281</v>
      </c>
      <c r="D24" s="208" t="s">
        <v>13369</v>
      </c>
      <c r="E24" s="204">
        <f t="shared" si="0"/>
        <v>12</v>
      </c>
      <c r="F24" s="204">
        <f t="shared" si="1"/>
        <v>9</v>
      </c>
      <c r="G24" s="202" t="str">
        <f t="shared" si="2"/>
        <v>DUC345210</v>
      </c>
      <c r="H24" s="202" t="str">
        <f t="shared" si="3"/>
        <v>45A</v>
      </c>
      <c r="I24" s="213" t="str">
        <f t="shared" si="5"/>
        <v>DUC345210  45A</v>
      </c>
      <c r="J24" s="202"/>
      <c r="K24" s="210">
        <v>301.45999999999998</v>
      </c>
    </row>
    <row r="25" spans="1:11" x14ac:dyDescent="0.25">
      <c r="A25" s="208" t="s">
        <v>8809</v>
      </c>
      <c r="B25" s="208" t="s">
        <v>13372</v>
      </c>
      <c r="C25" s="208" t="s">
        <v>13281</v>
      </c>
      <c r="D25" s="208" t="s">
        <v>13373</v>
      </c>
      <c r="E25" s="204">
        <f t="shared" si="0"/>
        <v>12</v>
      </c>
      <c r="F25" s="204">
        <f t="shared" si="1"/>
        <v>9</v>
      </c>
      <c r="G25" s="202" t="str">
        <f t="shared" si="2"/>
        <v>DUC345214</v>
      </c>
      <c r="H25" s="202" t="str">
        <f t="shared" si="3"/>
        <v>01A</v>
      </c>
      <c r="I25" s="213" t="str">
        <f t="shared" si="5"/>
        <v>DUC345214  01A</v>
      </c>
      <c r="J25" s="202"/>
      <c r="K25" s="210">
        <v>82.96</v>
      </c>
    </row>
    <row r="26" spans="1:11" x14ac:dyDescent="0.25">
      <c r="A26" s="208" t="s">
        <v>8809</v>
      </c>
      <c r="B26" s="208" t="s">
        <v>13378</v>
      </c>
      <c r="C26" s="208" t="s">
        <v>13281</v>
      </c>
      <c r="D26" s="208" t="s">
        <v>13379</v>
      </c>
      <c r="E26" s="204">
        <f t="shared" si="0"/>
        <v>12</v>
      </c>
      <c r="F26" s="204">
        <f t="shared" si="1"/>
        <v>9</v>
      </c>
      <c r="G26" s="202" t="str">
        <f t="shared" si="2"/>
        <v>DUC360G23</v>
      </c>
      <c r="H26" s="202" t="str">
        <f t="shared" si="3"/>
        <v>31A</v>
      </c>
      <c r="I26" s="213" t="str">
        <f t="shared" si="5"/>
        <v>DUC360G23  31A</v>
      </c>
      <c r="J26" s="202"/>
      <c r="K26" s="210">
        <v>254.5300000618831</v>
      </c>
    </row>
    <row r="27" spans="1:11" x14ac:dyDescent="0.25">
      <c r="A27" s="208" t="s">
        <v>8809</v>
      </c>
      <c r="B27" s="208" t="s">
        <v>13382</v>
      </c>
      <c r="C27" s="208" t="s">
        <v>13281</v>
      </c>
      <c r="D27" s="208" t="s">
        <v>13383</v>
      </c>
      <c r="E27" s="204">
        <f t="shared" si="0"/>
        <v>12</v>
      </c>
      <c r="F27" s="204">
        <f t="shared" si="1"/>
        <v>9</v>
      </c>
      <c r="G27" s="202" t="str">
        <f t="shared" si="2"/>
        <v>DUC360G23</v>
      </c>
      <c r="H27" s="202" t="str">
        <f t="shared" si="3"/>
        <v>41A</v>
      </c>
      <c r="I27" s="213" t="str">
        <f t="shared" si="5"/>
        <v>DUC360G23  41A</v>
      </c>
      <c r="J27" s="202"/>
      <c r="K27" s="210">
        <v>247.36</v>
      </c>
    </row>
    <row r="28" spans="1:11" x14ac:dyDescent="0.25">
      <c r="A28" s="208" t="s">
        <v>8809</v>
      </c>
      <c r="B28" s="208" t="s">
        <v>13388</v>
      </c>
      <c r="C28" s="208" t="s">
        <v>13281</v>
      </c>
      <c r="D28" s="208" t="s">
        <v>13389</v>
      </c>
      <c r="E28" s="204">
        <f t="shared" si="0"/>
        <v>12</v>
      </c>
      <c r="F28" s="204">
        <f t="shared" si="1"/>
        <v>9</v>
      </c>
      <c r="G28" s="202" t="str">
        <f t="shared" si="2"/>
        <v>DUC360G24</v>
      </c>
      <c r="H28" s="202" t="str">
        <f t="shared" si="3"/>
        <v>31A</v>
      </c>
      <c r="I28" s="213" t="str">
        <f t="shared" si="5"/>
        <v>DUC360G24  31A</v>
      </c>
      <c r="J28" s="202"/>
      <c r="K28" s="210">
        <v>165.8700000618831</v>
      </c>
    </row>
    <row r="29" spans="1:11" x14ac:dyDescent="0.25">
      <c r="A29" s="208" t="s">
        <v>8809</v>
      </c>
      <c r="B29" s="208" t="s">
        <v>13398</v>
      </c>
      <c r="C29" s="208" t="s">
        <v>13281</v>
      </c>
      <c r="D29" s="208" t="s">
        <v>13379</v>
      </c>
      <c r="E29" s="204">
        <f t="shared" si="0"/>
        <v>13</v>
      </c>
      <c r="F29" s="204">
        <f t="shared" si="1"/>
        <v>10</v>
      </c>
      <c r="G29" s="202" t="str">
        <f t="shared" si="2"/>
        <v>DUC360G581</v>
      </c>
      <c r="H29" s="202" t="str">
        <f t="shared" si="3"/>
        <v>1CA</v>
      </c>
      <c r="I29" s="213" t="str">
        <f>CONCATENATE(G29," ",H29)</f>
        <v>DUC360G581 1CA</v>
      </c>
      <c r="J29" s="202"/>
      <c r="K29" s="210">
        <v>130.63000006188309</v>
      </c>
    </row>
    <row r="30" spans="1:11" x14ac:dyDescent="0.25">
      <c r="A30" s="208" t="s">
        <v>8809</v>
      </c>
      <c r="B30" s="208" t="s">
        <v>13405</v>
      </c>
      <c r="C30" s="208" t="s">
        <v>13281</v>
      </c>
      <c r="D30" s="208" t="s">
        <v>13406</v>
      </c>
      <c r="E30" s="204">
        <f t="shared" si="0"/>
        <v>12</v>
      </c>
      <c r="F30" s="204">
        <f t="shared" si="1"/>
        <v>9</v>
      </c>
      <c r="G30" s="202" t="str">
        <f t="shared" si="2"/>
        <v>DUC365215</v>
      </c>
      <c r="H30" s="202" t="str">
        <f t="shared" si="3"/>
        <v>05A</v>
      </c>
      <c r="I30" s="213" t="str">
        <f>CONCATENATE(G30,"  ",H30)</f>
        <v>DUC365215  05A</v>
      </c>
      <c r="K30" s="210">
        <v>330.45000006188297</v>
      </c>
    </row>
    <row r="31" spans="1:11" x14ac:dyDescent="0.25">
      <c r="A31" s="208" t="s">
        <v>8809</v>
      </c>
      <c r="B31" s="208" t="s">
        <v>13407</v>
      </c>
      <c r="C31" s="208" t="s">
        <v>13281</v>
      </c>
      <c r="D31" s="208" t="s">
        <v>13408</v>
      </c>
      <c r="E31" s="204">
        <f t="shared" si="0"/>
        <v>12</v>
      </c>
      <c r="F31" s="204">
        <f t="shared" si="1"/>
        <v>9</v>
      </c>
      <c r="G31" s="202" t="str">
        <f t="shared" si="2"/>
        <v>DUC365218</v>
      </c>
      <c r="H31" s="202" t="str">
        <f t="shared" si="3"/>
        <v>12A</v>
      </c>
      <c r="I31" s="213" t="str">
        <f>CONCATENATE(G31,"  ",H31)</f>
        <v>DUC365218  12A</v>
      </c>
      <c r="J31" s="202"/>
      <c r="K31" s="210">
        <v>321.14</v>
      </c>
    </row>
    <row r="32" spans="1:11" x14ac:dyDescent="0.25">
      <c r="A32" s="208" t="s">
        <v>8809</v>
      </c>
      <c r="B32" s="208" t="s">
        <v>13415</v>
      </c>
      <c r="C32" s="208" t="s">
        <v>13281</v>
      </c>
      <c r="D32" s="208" t="s">
        <v>13416</v>
      </c>
      <c r="E32" s="204">
        <f t="shared" si="0"/>
        <v>12</v>
      </c>
      <c r="F32" s="204">
        <f t="shared" si="1"/>
        <v>9</v>
      </c>
      <c r="G32" s="202" t="str">
        <f t="shared" si="2"/>
        <v>DUC365P15</v>
      </c>
      <c r="H32" s="202" t="str">
        <f t="shared" si="3"/>
        <v>51B</v>
      </c>
      <c r="I32" s="213" t="str">
        <f>CONCATENATE(G32,"  ",H32)</f>
        <v>DUC365P15  51B</v>
      </c>
      <c r="J32" s="202"/>
      <c r="K32" s="210">
        <v>50.98</v>
      </c>
    </row>
    <row r="33" spans="1:11" x14ac:dyDescent="0.25">
      <c r="A33" s="208" t="s">
        <v>8809</v>
      </c>
      <c r="B33" s="208" t="s">
        <v>13417</v>
      </c>
      <c r="C33" s="208" t="s">
        <v>13281</v>
      </c>
      <c r="D33" s="208" t="s">
        <v>13418</v>
      </c>
      <c r="E33" s="204">
        <f t="shared" si="0"/>
        <v>12</v>
      </c>
      <c r="F33" s="204">
        <f t="shared" si="1"/>
        <v>9</v>
      </c>
      <c r="G33" s="202" t="str">
        <f t="shared" si="2"/>
        <v>DUC369115</v>
      </c>
      <c r="H33" s="202" t="str">
        <f t="shared" si="3"/>
        <v>71A</v>
      </c>
      <c r="I33" s="213" t="str">
        <f>CONCATENATE(G33,"  ",H33)</f>
        <v>DUC369115  71A</v>
      </c>
      <c r="J33" s="202"/>
      <c r="K33" s="210">
        <v>7.580000000000001</v>
      </c>
    </row>
    <row r="34" spans="1:11" x14ac:dyDescent="0.25">
      <c r="A34" s="208" t="s">
        <v>8809</v>
      </c>
      <c r="B34" s="208" t="s">
        <v>13423</v>
      </c>
      <c r="C34" s="208" t="s">
        <v>13281</v>
      </c>
      <c r="D34" s="208" t="s">
        <v>13424</v>
      </c>
      <c r="E34" s="204">
        <f t="shared" si="0"/>
        <v>12</v>
      </c>
      <c r="F34" s="204">
        <f t="shared" si="1"/>
        <v>9</v>
      </c>
      <c r="G34" s="202" t="str">
        <f t="shared" si="2"/>
        <v>DUC369S13</v>
      </c>
      <c r="H34" s="202" t="str">
        <f t="shared" si="3"/>
        <v>61B</v>
      </c>
      <c r="I34" s="213" t="str">
        <f>CONCATENATE(G34,"  ",H34)</f>
        <v>DUC369S13  61B</v>
      </c>
      <c r="K34" s="210">
        <v>13.850000061883099</v>
      </c>
    </row>
    <row r="35" spans="1:11" x14ac:dyDescent="0.25">
      <c r="A35" s="208" t="s">
        <v>8809</v>
      </c>
      <c r="B35" s="208" t="s">
        <v>13425</v>
      </c>
      <c r="C35" s="208" t="s">
        <v>13281</v>
      </c>
      <c r="D35" s="208" t="s">
        <v>13426</v>
      </c>
      <c r="E35" s="204">
        <f t="shared" si="0"/>
        <v>13</v>
      </c>
      <c r="F35" s="204">
        <f t="shared" si="1"/>
        <v>10</v>
      </c>
      <c r="G35" s="202" t="str">
        <f t="shared" si="2"/>
        <v>DUC370G194</v>
      </c>
      <c r="H35" s="202" t="str">
        <f t="shared" si="3"/>
        <v>1BB</v>
      </c>
      <c r="I35" s="213" t="str">
        <f>CONCATENATE(G35," ",H35)</f>
        <v>DUC370G194 1BB</v>
      </c>
      <c r="K35" s="210">
        <v>199.94</v>
      </c>
    </row>
    <row r="36" spans="1:11" x14ac:dyDescent="0.25">
      <c r="A36" s="208" t="s">
        <v>8809</v>
      </c>
      <c r="B36" s="208" t="s">
        <v>13427</v>
      </c>
      <c r="C36" s="208" t="s">
        <v>13281</v>
      </c>
      <c r="D36" s="208" t="s">
        <v>13428</v>
      </c>
      <c r="E36" s="204">
        <f t="shared" si="0"/>
        <v>13</v>
      </c>
      <c r="F36" s="204">
        <f t="shared" si="1"/>
        <v>10</v>
      </c>
      <c r="G36" s="202" t="str">
        <f t="shared" si="2"/>
        <v>DUC370G196</v>
      </c>
      <c r="H36" s="202" t="str">
        <f t="shared" si="3"/>
        <v>0BB</v>
      </c>
      <c r="I36" s="213" t="str">
        <f>CONCATENATE(G36," ",H36)</f>
        <v>DUC370G196 0BB</v>
      </c>
      <c r="J36" s="202"/>
      <c r="K36" s="210">
        <v>47.350000061883101</v>
      </c>
    </row>
    <row r="37" spans="1:11" x14ac:dyDescent="0.25">
      <c r="A37" s="208" t="s">
        <v>8809</v>
      </c>
      <c r="B37" s="208" t="s">
        <v>13440</v>
      </c>
      <c r="C37" s="208" t="s">
        <v>13281</v>
      </c>
      <c r="D37" s="208" t="s">
        <v>13441</v>
      </c>
      <c r="E37" s="204">
        <f t="shared" si="0"/>
        <v>13</v>
      </c>
      <c r="F37" s="204">
        <f t="shared" si="1"/>
        <v>10</v>
      </c>
      <c r="G37" s="202" t="str">
        <f t="shared" si="2"/>
        <v>DUC370G519</v>
      </c>
      <c r="H37" s="202" t="str">
        <f t="shared" si="3"/>
        <v>2AA</v>
      </c>
      <c r="I37" s="213" t="str">
        <f>CONCATENATE(G37," ",H37)</f>
        <v>DUC370G519 2AA</v>
      </c>
      <c r="J37" s="202"/>
      <c r="K37" s="210">
        <v>193.86</v>
      </c>
    </row>
    <row r="38" spans="1:11" x14ac:dyDescent="0.25">
      <c r="A38" s="208" t="s">
        <v>8809</v>
      </c>
      <c r="B38" s="208" t="s">
        <v>13446</v>
      </c>
      <c r="C38" s="208" t="s">
        <v>13281</v>
      </c>
      <c r="D38" s="208" t="s">
        <v>13447</v>
      </c>
      <c r="E38" s="204">
        <f t="shared" si="0"/>
        <v>13</v>
      </c>
      <c r="F38" s="204">
        <f t="shared" si="1"/>
        <v>10</v>
      </c>
      <c r="G38" s="202" t="str">
        <f t="shared" si="2"/>
        <v>DUC3731086</v>
      </c>
      <c r="H38" s="202" t="str">
        <f t="shared" si="3"/>
        <v>1BA</v>
      </c>
      <c r="I38" s="213" t="str">
        <f>CONCATENATE(G38," ",H38)</f>
        <v>DUC3731086 1BA</v>
      </c>
      <c r="J38" s="202"/>
      <c r="K38" s="210">
        <v>10.38</v>
      </c>
    </row>
    <row r="39" spans="1:11" x14ac:dyDescent="0.25">
      <c r="A39" s="208" t="s">
        <v>8809</v>
      </c>
      <c r="B39" s="208" t="s">
        <v>13450</v>
      </c>
      <c r="C39" s="208" t="s">
        <v>13281</v>
      </c>
      <c r="D39" s="208" t="s">
        <v>13451</v>
      </c>
      <c r="E39" s="204">
        <f t="shared" si="0"/>
        <v>12</v>
      </c>
      <c r="F39" s="204">
        <f t="shared" si="1"/>
        <v>9</v>
      </c>
      <c r="G39" s="202" t="str">
        <f t="shared" si="2"/>
        <v>DUC380101</v>
      </c>
      <c r="H39" s="202" t="str">
        <f t="shared" si="3"/>
        <v>51A</v>
      </c>
      <c r="I39" s="213" t="str">
        <f t="shared" ref="I39:I48" si="6">CONCATENATE(G39,"  ",H39)</f>
        <v>DUC380101  51A</v>
      </c>
      <c r="J39" s="202"/>
      <c r="K39" s="210">
        <v>9.7800000000000011</v>
      </c>
    </row>
    <row r="40" spans="1:11" x14ac:dyDescent="0.25">
      <c r="A40" s="208" t="s">
        <v>8809</v>
      </c>
      <c r="B40" s="208" t="s">
        <v>13452</v>
      </c>
      <c r="C40" s="208" t="s">
        <v>13281</v>
      </c>
      <c r="D40" s="208" t="s">
        <v>13453</v>
      </c>
      <c r="E40" s="204">
        <f t="shared" si="0"/>
        <v>12</v>
      </c>
      <c r="F40" s="204">
        <f t="shared" si="1"/>
        <v>9</v>
      </c>
      <c r="G40" s="202" t="str">
        <f t="shared" si="2"/>
        <v>DUC380402</v>
      </c>
      <c r="H40" s="202" t="str">
        <f t="shared" si="3"/>
        <v>21B</v>
      </c>
      <c r="I40" s="213" t="str">
        <f t="shared" si="6"/>
        <v>DUC380402  21B</v>
      </c>
      <c r="J40" s="202"/>
      <c r="K40" s="210">
        <v>7.3599999999999994</v>
      </c>
    </row>
    <row r="41" spans="1:11" x14ac:dyDescent="0.25">
      <c r="A41" s="208" t="s">
        <v>8809</v>
      </c>
      <c r="B41" s="208" t="s">
        <v>13454</v>
      </c>
      <c r="C41" s="208" t="s">
        <v>13281</v>
      </c>
      <c r="D41" s="208" t="s">
        <v>13455</v>
      </c>
      <c r="E41" s="204">
        <f t="shared" si="0"/>
        <v>12</v>
      </c>
      <c r="F41" s="204">
        <f t="shared" si="1"/>
        <v>9</v>
      </c>
      <c r="G41" s="202" t="str">
        <f t="shared" si="2"/>
        <v>DUC380G02</v>
      </c>
      <c r="H41" s="202" t="str">
        <f t="shared" si="3"/>
        <v>83A</v>
      </c>
      <c r="I41" s="213" t="str">
        <f t="shared" si="6"/>
        <v>DUC380G02  83A</v>
      </c>
      <c r="J41" s="202"/>
      <c r="K41" s="210">
        <v>18.100000000000001</v>
      </c>
    </row>
    <row r="42" spans="1:11" x14ac:dyDescent="0.25">
      <c r="A42" s="208" t="s">
        <v>8809</v>
      </c>
      <c r="B42" s="208" t="s">
        <v>13456</v>
      </c>
      <c r="C42" s="208" t="s">
        <v>13281</v>
      </c>
      <c r="D42" s="208" t="s">
        <v>13455</v>
      </c>
      <c r="E42" s="204">
        <f t="shared" si="0"/>
        <v>12</v>
      </c>
      <c r="F42" s="204">
        <f t="shared" si="1"/>
        <v>9</v>
      </c>
      <c r="G42" s="202" t="str">
        <f t="shared" si="2"/>
        <v>DUC380G02</v>
      </c>
      <c r="H42" s="202" t="str">
        <f t="shared" si="3"/>
        <v>92C</v>
      </c>
      <c r="I42" s="213" t="str">
        <f t="shared" si="6"/>
        <v>DUC380G02  92C</v>
      </c>
      <c r="J42" s="202"/>
      <c r="K42" s="210">
        <v>17.930000061883099</v>
      </c>
    </row>
    <row r="43" spans="1:11" x14ac:dyDescent="0.25">
      <c r="A43" s="208" t="s">
        <v>8809</v>
      </c>
      <c r="B43" s="208" t="s">
        <v>13457</v>
      </c>
      <c r="C43" s="208" t="s">
        <v>13281</v>
      </c>
      <c r="D43" s="208" t="s">
        <v>13458</v>
      </c>
      <c r="E43" s="204">
        <f t="shared" si="0"/>
        <v>12</v>
      </c>
      <c r="F43" s="204">
        <f t="shared" si="1"/>
        <v>9</v>
      </c>
      <c r="G43" s="202" t="str">
        <f t="shared" si="2"/>
        <v>DUC380P02</v>
      </c>
      <c r="H43" s="202" t="str">
        <f t="shared" si="3"/>
        <v>83A</v>
      </c>
      <c r="I43" s="213" t="str">
        <f t="shared" si="6"/>
        <v>DUC380P02  83A</v>
      </c>
      <c r="J43" s="202"/>
      <c r="K43" s="210">
        <v>16.810000061883098</v>
      </c>
    </row>
    <row r="44" spans="1:11" x14ac:dyDescent="0.25">
      <c r="A44" s="208" t="s">
        <v>8809</v>
      </c>
      <c r="B44" s="208" t="s">
        <v>13459</v>
      </c>
      <c r="C44" s="208" t="s">
        <v>13281</v>
      </c>
      <c r="D44" s="208" t="s">
        <v>13460</v>
      </c>
      <c r="E44" s="204">
        <f t="shared" si="0"/>
        <v>12</v>
      </c>
      <c r="F44" s="204">
        <f t="shared" si="1"/>
        <v>9</v>
      </c>
      <c r="G44" s="202" t="str">
        <f t="shared" si="2"/>
        <v>DUC380P02</v>
      </c>
      <c r="H44" s="202" t="str">
        <f t="shared" si="3"/>
        <v>92C</v>
      </c>
      <c r="I44" s="213" t="str">
        <f t="shared" si="6"/>
        <v>DUC380P02  92C</v>
      </c>
      <c r="J44" s="202"/>
      <c r="K44" s="210">
        <v>17.579999999999998</v>
      </c>
    </row>
    <row r="45" spans="1:11" x14ac:dyDescent="0.25">
      <c r="A45" s="208" t="s">
        <v>8809</v>
      </c>
      <c r="B45" s="208" t="s">
        <v>13463</v>
      </c>
      <c r="C45" s="208" t="s">
        <v>13281</v>
      </c>
      <c r="D45" s="208" t="s">
        <v>13464</v>
      </c>
      <c r="E45" s="204">
        <f t="shared" si="0"/>
        <v>12</v>
      </c>
      <c r="F45" s="204">
        <f t="shared" si="1"/>
        <v>9</v>
      </c>
      <c r="G45" s="202" t="str">
        <f t="shared" si="2"/>
        <v>DUC386104</v>
      </c>
      <c r="H45" s="202" t="str">
        <f t="shared" si="3"/>
        <v>01A</v>
      </c>
      <c r="I45" s="213" t="str">
        <f t="shared" si="6"/>
        <v>DUC386104  01A</v>
      </c>
      <c r="J45" s="202"/>
      <c r="K45" s="210">
        <v>1.9900000618831031</v>
      </c>
    </row>
    <row r="46" spans="1:11" x14ac:dyDescent="0.25">
      <c r="A46" s="208" t="s">
        <v>8809</v>
      </c>
      <c r="B46" s="208" t="s">
        <v>13469</v>
      </c>
      <c r="C46" s="208" t="s">
        <v>13281</v>
      </c>
      <c r="D46" s="208" t="s">
        <v>13470</v>
      </c>
      <c r="E46" s="204">
        <f t="shared" si="0"/>
        <v>12</v>
      </c>
      <c r="F46" s="204">
        <f t="shared" si="1"/>
        <v>9</v>
      </c>
      <c r="G46" s="202" t="str">
        <f t="shared" si="2"/>
        <v>DUC386405</v>
      </c>
      <c r="H46" s="202" t="str">
        <f t="shared" si="3"/>
        <v>61C</v>
      </c>
      <c r="I46" s="213" t="str">
        <f t="shared" si="6"/>
        <v>DUC386405  61C</v>
      </c>
      <c r="J46" s="202"/>
      <c r="K46" s="210">
        <v>9.5100000618831029</v>
      </c>
    </row>
    <row r="47" spans="1:11" x14ac:dyDescent="0.25">
      <c r="A47" s="208" t="s">
        <v>8809</v>
      </c>
      <c r="B47" s="208" t="s">
        <v>13473</v>
      </c>
      <c r="C47" s="208" t="s">
        <v>13281</v>
      </c>
      <c r="D47" s="208" t="s">
        <v>13474</v>
      </c>
      <c r="E47" s="204">
        <f t="shared" si="0"/>
        <v>12</v>
      </c>
      <c r="F47" s="204">
        <f t="shared" si="1"/>
        <v>9</v>
      </c>
      <c r="G47" s="202" t="str">
        <f t="shared" si="2"/>
        <v>DUC406120</v>
      </c>
      <c r="H47" s="202" t="str">
        <f t="shared" si="3"/>
        <v>15A</v>
      </c>
      <c r="I47" s="213" t="str">
        <f t="shared" si="6"/>
        <v>DUC406120  15A</v>
      </c>
      <c r="J47" s="202"/>
      <c r="K47" s="210">
        <v>143.93000006188311</v>
      </c>
    </row>
    <row r="48" spans="1:11" x14ac:dyDescent="0.25">
      <c r="A48" s="208" t="s">
        <v>8809</v>
      </c>
      <c r="B48" s="208" t="s">
        <v>13481</v>
      </c>
      <c r="C48" s="208" t="s">
        <v>13281</v>
      </c>
      <c r="D48" s="208" t="s">
        <v>13314</v>
      </c>
      <c r="E48" s="204">
        <f t="shared" si="0"/>
        <v>12</v>
      </c>
      <c r="F48" s="204">
        <f t="shared" si="1"/>
        <v>9</v>
      </c>
      <c r="G48" s="202" t="str">
        <f t="shared" si="2"/>
        <v>DUC406G18</v>
      </c>
      <c r="H48" s="202" t="str">
        <f t="shared" si="3"/>
        <v>12B</v>
      </c>
      <c r="I48" s="213" t="str">
        <f t="shared" si="6"/>
        <v>DUC406G18  12B</v>
      </c>
      <c r="J48" s="202"/>
      <c r="K48" s="210">
        <v>94.699999999999989</v>
      </c>
    </row>
    <row r="49" spans="1:11" x14ac:dyDescent="0.25">
      <c r="A49" s="208" t="s">
        <v>8809</v>
      </c>
      <c r="B49" s="208" t="s">
        <v>13484</v>
      </c>
      <c r="C49" s="208" t="s">
        <v>13281</v>
      </c>
      <c r="D49" s="208" t="s">
        <v>13485</v>
      </c>
      <c r="E49" s="204">
        <f t="shared" si="0"/>
        <v>13</v>
      </c>
      <c r="F49" s="204">
        <f t="shared" si="1"/>
        <v>10</v>
      </c>
      <c r="G49" s="202" t="str">
        <f t="shared" si="2"/>
        <v>DUC406G181</v>
      </c>
      <c r="H49" s="202" t="str">
        <f t="shared" si="3"/>
        <v>2BB</v>
      </c>
      <c r="I49" s="213" t="str">
        <f>CONCATENATE(G49," ",H49)</f>
        <v>DUC406G181 2BB</v>
      </c>
      <c r="J49" s="202"/>
      <c r="K49" s="210">
        <v>88.510000061883105</v>
      </c>
    </row>
    <row r="50" spans="1:11" x14ac:dyDescent="0.25">
      <c r="A50" s="208" t="s">
        <v>8809</v>
      </c>
      <c r="B50" s="208" t="s">
        <v>13482</v>
      </c>
      <c r="C50" s="208" t="s">
        <v>13281</v>
      </c>
      <c r="D50" s="208" t="s">
        <v>13483</v>
      </c>
      <c r="E50" s="204">
        <f t="shared" si="0"/>
        <v>12</v>
      </c>
      <c r="F50" s="204">
        <f t="shared" si="1"/>
        <v>9</v>
      </c>
      <c r="G50" s="202" t="str">
        <f t="shared" si="2"/>
        <v>DUC406G18</v>
      </c>
      <c r="H50" s="202" t="str">
        <f t="shared" si="3"/>
        <v>13B</v>
      </c>
      <c r="I50" s="213" t="str">
        <f>CONCATENATE(G50,"  ",H50)</f>
        <v>DUC406G18  13B</v>
      </c>
      <c r="K50" s="210">
        <v>86.610000061883099</v>
      </c>
    </row>
    <row r="51" spans="1:11" x14ac:dyDescent="0.25">
      <c r="A51" s="208" t="s">
        <v>8809</v>
      </c>
      <c r="B51" s="208" t="s">
        <v>13486</v>
      </c>
      <c r="C51" s="208" t="s">
        <v>13281</v>
      </c>
      <c r="D51" s="208" t="s">
        <v>13487</v>
      </c>
      <c r="E51" s="204">
        <f t="shared" si="0"/>
        <v>13</v>
      </c>
      <c r="F51" s="204">
        <f t="shared" si="1"/>
        <v>10</v>
      </c>
      <c r="G51" s="202" t="str">
        <f t="shared" si="2"/>
        <v>DUC406G181</v>
      </c>
      <c r="H51" s="202" t="str">
        <f t="shared" si="3"/>
        <v>3BB</v>
      </c>
      <c r="I51" s="213" t="str">
        <f>CONCATENATE(G51," ",H51)</f>
        <v>DUC406G181 3BB</v>
      </c>
      <c r="J51" s="202"/>
      <c r="K51" s="210">
        <v>81.44</v>
      </c>
    </row>
    <row r="52" spans="1:11" x14ac:dyDescent="0.25">
      <c r="A52" s="208" t="s">
        <v>8809</v>
      </c>
      <c r="B52" s="208" t="s">
        <v>13490</v>
      </c>
      <c r="C52" s="208" t="s">
        <v>13281</v>
      </c>
      <c r="D52" s="208" t="s">
        <v>13491</v>
      </c>
      <c r="E52" s="204">
        <f t="shared" si="0"/>
        <v>12</v>
      </c>
      <c r="F52" s="204">
        <f t="shared" si="1"/>
        <v>9</v>
      </c>
      <c r="G52" s="202" t="str">
        <f t="shared" si="2"/>
        <v>DUC426G00</v>
      </c>
      <c r="H52" s="202" t="str">
        <f t="shared" si="3"/>
        <v>73B</v>
      </c>
      <c r="I52" s="213" t="str">
        <f t="shared" ref="I52:I59" si="7">CONCATENATE(G52,"  ",H52)</f>
        <v>DUC426G00  73B</v>
      </c>
      <c r="J52" s="202"/>
      <c r="K52" s="210">
        <v>20.4100000618831</v>
      </c>
    </row>
    <row r="53" spans="1:11" x14ac:dyDescent="0.25">
      <c r="A53" s="208" t="s">
        <v>8809</v>
      </c>
      <c r="B53" s="208" t="s">
        <v>13493</v>
      </c>
      <c r="C53" s="208" t="s">
        <v>13281</v>
      </c>
      <c r="D53" s="208" t="s">
        <v>13494</v>
      </c>
      <c r="E53" s="204">
        <f t="shared" si="0"/>
        <v>12</v>
      </c>
      <c r="F53" s="204">
        <f t="shared" si="1"/>
        <v>9</v>
      </c>
      <c r="G53" s="202" t="str">
        <f t="shared" si="2"/>
        <v>DUC426G07</v>
      </c>
      <c r="H53" s="202" t="str">
        <f t="shared" si="3"/>
        <v>41A</v>
      </c>
      <c r="I53" s="213" t="str">
        <f t="shared" si="7"/>
        <v>DUC426G07  41A</v>
      </c>
      <c r="K53" s="210">
        <v>23.06</v>
      </c>
    </row>
    <row r="54" spans="1:11" x14ac:dyDescent="0.25">
      <c r="A54" s="208" t="s">
        <v>8809</v>
      </c>
      <c r="B54" s="208" t="s">
        <v>13495</v>
      </c>
      <c r="C54" s="208" t="s">
        <v>13281</v>
      </c>
      <c r="D54" s="208" t="s">
        <v>13496</v>
      </c>
      <c r="E54" s="204">
        <f t="shared" si="0"/>
        <v>12</v>
      </c>
      <c r="F54" s="204">
        <f t="shared" si="1"/>
        <v>9</v>
      </c>
      <c r="G54" s="202" t="str">
        <f t="shared" si="2"/>
        <v>DUC426G07</v>
      </c>
      <c r="H54" s="202" t="str">
        <f t="shared" si="3"/>
        <v>41B</v>
      </c>
      <c r="I54" s="213" t="str">
        <f t="shared" si="7"/>
        <v>DUC426G07  41B</v>
      </c>
      <c r="J54" s="202"/>
      <c r="K54" s="210">
        <v>16.2100000618831</v>
      </c>
    </row>
    <row r="55" spans="1:11" x14ac:dyDescent="0.25">
      <c r="A55" s="208" t="s">
        <v>8809</v>
      </c>
      <c r="B55" s="208" t="s">
        <v>13502</v>
      </c>
      <c r="C55" s="208" t="s">
        <v>13281</v>
      </c>
      <c r="D55" s="208" t="s">
        <v>13491</v>
      </c>
      <c r="E55" s="204">
        <f t="shared" si="0"/>
        <v>12</v>
      </c>
      <c r="F55" s="204">
        <f t="shared" si="1"/>
        <v>9</v>
      </c>
      <c r="G55" s="202" t="str">
        <f t="shared" si="2"/>
        <v>DUC426P00</v>
      </c>
      <c r="H55" s="202" t="str">
        <f t="shared" si="3"/>
        <v>73B</v>
      </c>
      <c r="I55" s="213" t="str">
        <f t="shared" si="7"/>
        <v>DUC426P00  73B</v>
      </c>
      <c r="J55" s="202"/>
      <c r="K55" s="210">
        <v>20.010000061883101</v>
      </c>
    </row>
    <row r="56" spans="1:11" x14ac:dyDescent="0.25">
      <c r="A56" s="208" t="s">
        <v>8809</v>
      </c>
      <c r="B56" s="208" t="s">
        <v>13503</v>
      </c>
      <c r="C56" s="208" t="s">
        <v>13281</v>
      </c>
      <c r="D56" s="208" t="s">
        <v>13504</v>
      </c>
      <c r="E56" s="204">
        <f t="shared" si="0"/>
        <v>12</v>
      </c>
      <c r="F56" s="204">
        <f t="shared" si="1"/>
        <v>9</v>
      </c>
      <c r="G56" s="202" t="str">
        <f t="shared" si="2"/>
        <v>DUC432180</v>
      </c>
      <c r="H56" s="202" t="str">
        <f t="shared" si="3"/>
        <v>23X</v>
      </c>
      <c r="I56" s="213" t="str">
        <f t="shared" si="7"/>
        <v>DUC432180  23X</v>
      </c>
      <c r="J56" s="202"/>
      <c r="K56" s="210">
        <v>0.55000006188310269</v>
      </c>
    </row>
    <row r="57" spans="1:11" x14ac:dyDescent="0.25">
      <c r="A57" s="208" t="s">
        <v>8809</v>
      </c>
      <c r="B57" s="208" t="s">
        <v>13505</v>
      </c>
      <c r="C57" s="208" t="s">
        <v>13281</v>
      </c>
      <c r="D57" s="208" t="s">
        <v>13506</v>
      </c>
      <c r="E57" s="204">
        <f t="shared" si="0"/>
        <v>12</v>
      </c>
      <c r="F57" s="204">
        <f t="shared" si="1"/>
        <v>9</v>
      </c>
      <c r="G57" s="202" t="str">
        <f t="shared" si="2"/>
        <v>DUC432183</v>
      </c>
      <c r="H57" s="202" t="str">
        <f t="shared" si="3"/>
        <v>02Y</v>
      </c>
      <c r="I57" s="213" t="str">
        <f t="shared" si="7"/>
        <v>DUC432183  02Y</v>
      </c>
      <c r="J57" s="202"/>
      <c r="K57" s="210">
        <v>0.53000006188310289</v>
      </c>
    </row>
    <row r="58" spans="1:11" x14ac:dyDescent="0.25">
      <c r="A58" s="208" t="s">
        <v>8809</v>
      </c>
      <c r="B58" s="208" t="s">
        <v>13507</v>
      </c>
      <c r="C58" s="208" t="s">
        <v>13281</v>
      </c>
      <c r="D58" s="208" t="s">
        <v>17670</v>
      </c>
      <c r="E58" s="204">
        <f t="shared" si="0"/>
        <v>12</v>
      </c>
      <c r="F58" s="204">
        <f t="shared" si="1"/>
        <v>9</v>
      </c>
      <c r="G58" s="202" t="str">
        <f t="shared" si="2"/>
        <v>DUC4321A5</v>
      </c>
      <c r="H58" s="202" t="str">
        <f t="shared" si="3"/>
        <v>23Q</v>
      </c>
      <c r="I58" s="213" t="str">
        <f t="shared" si="7"/>
        <v>DUC4321A5  23Q</v>
      </c>
      <c r="J58" s="202"/>
      <c r="K58" s="210">
        <v>0.53000006188310289</v>
      </c>
    </row>
    <row r="59" spans="1:11" x14ac:dyDescent="0.25">
      <c r="A59" s="208" t="s">
        <v>8809</v>
      </c>
      <c r="B59" s="208" t="s">
        <v>13509</v>
      </c>
      <c r="C59" s="208" t="s">
        <v>13281</v>
      </c>
      <c r="D59" s="208" t="s">
        <v>13510</v>
      </c>
      <c r="E59" s="204">
        <f t="shared" si="0"/>
        <v>12</v>
      </c>
      <c r="F59" s="204">
        <f t="shared" si="1"/>
        <v>9</v>
      </c>
      <c r="G59" s="202" t="str">
        <f t="shared" si="2"/>
        <v>DUC4321B4</v>
      </c>
      <c r="H59" s="202" t="str">
        <f t="shared" si="3"/>
        <v>62Q</v>
      </c>
      <c r="I59" s="213" t="str">
        <f t="shared" si="7"/>
        <v>DUC4321B4  62Q</v>
      </c>
      <c r="J59" s="202"/>
      <c r="K59" s="210">
        <v>1.850000061883103</v>
      </c>
    </row>
    <row r="60" spans="1:11" x14ac:dyDescent="0.25">
      <c r="A60" s="208" t="s">
        <v>8809</v>
      </c>
      <c r="B60" s="208" t="s">
        <v>13515</v>
      </c>
      <c r="C60" s="208" t="s">
        <v>13281</v>
      </c>
      <c r="D60" s="208" t="s">
        <v>13516</v>
      </c>
      <c r="E60" s="204">
        <f t="shared" si="0"/>
        <v>13</v>
      </c>
      <c r="F60" s="204">
        <f t="shared" si="1"/>
        <v>10</v>
      </c>
      <c r="G60" s="202" t="str">
        <f t="shared" si="2"/>
        <v>DUC4331409</v>
      </c>
      <c r="H60" s="202" t="str">
        <f t="shared" si="3"/>
        <v>1AR</v>
      </c>
      <c r="I60" s="213" t="str">
        <f>CONCATENATE(G60," ",H60)</f>
        <v>DUC4331409 1AR</v>
      </c>
      <c r="J60" s="202"/>
      <c r="K60" s="210">
        <v>0.53000006188310289</v>
      </c>
    </row>
    <row r="61" spans="1:11" x14ac:dyDescent="0.25">
      <c r="A61" s="208" t="s">
        <v>8809</v>
      </c>
      <c r="B61" s="208" t="s">
        <v>13517</v>
      </c>
      <c r="C61" s="208" t="s">
        <v>13281</v>
      </c>
      <c r="D61" s="208" t="s">
        <v>13518</v>
      </c>
      <c r="E61" s="204">
        <f t="shared" si="0"/>
        <v>12</v>
      </c>
      <c r="F61" s="204">
        <f t="shared" si="1"/>
        <v>9</v>
      </c>
      <c r="G61" s="202" t="str">
        <f t="shared" si="2"/>
        <v>DUC433141</v>
      </c>
      <c r="H61" s="202" t="str">
        <f t="shared" si="3"/>
        <v>11A</v>
      </c>
      <c r="I61" s="213" t="str">
        <f>CONCATENATE(G61,"  ",H61)</f>
        <v>DUC433141  11A</v>
      </c>
      <c r="J61" s="202"/>
      <c r="K61" s="210">
        <v>0.55000006188310269</v>
      </c>
    </row>
    <row r="62" spans="1:11" x14ac:dyDescent="0.25">
      <c r="A62" s="208" t="s">
        <v>8809</v>
      </c>
      <c r="B62" s="208" t="s">
        <v>13519</v>
      </c>
      <c r="C62" s="208" t="s">
        <v>13281</v>
      </c>
      <c r="D62" s="208" t="s">
        <v>13520</v>
      </c>
      <c r="E62" s="204">
        <f t="shared" si="0"/>
        <v>12</v>
      </c>
      <c r="F62" s="204">
        <f t="shared" si="1"/>
        <v>9</v>
      </c>
      <c r="G62" s="202" t="str">
        <f t="shared" si="2"/>
        <v>DUC433142</v>
      </c>
      <c r="H62" s="202" t="str">
        <f t="shared" si="3"/>
        <v>81A</v>
      </c>
      <c r="I62" s="213" t="str">
        <f>CONCATENATE(G62,"  ",H62)</f>
        <v>DUC433142  81A</v>
      </c>
      <c r="J62" s="202"/>
      <c r="K62" s="210">
        <v>0.71000006188310294</v>
      </c>
    </row>
    <row r="63" spans="1:11" x14ac:dyDescent="0.25">
      <c r="A63" s="208" t="s">
        <v>8809</v>
      </c>
      <c r="B63" s="208" t="s">
        <v>13525</v>
      </c>
      <c r="C63" s="208" t="s">
        <v>13281</v>
      </c>
      <c r="D63" s="208" t="s">
        <v>13526</v>
      </c>
      <c r="E63" s="204">
        <f t="shared" si="0"/>
        <v>13</v>
      </c>
      <c r="F63" s="204">
        <f t="shared" si="1"/>
        <v>10</v>
      </c>
      <c r="G63" s="202" t="str">
        <f t="shared" si="2"/>
        <v>DUC4331441</v>
      </c>
      <c r="H63" s="202" t="str">
        <f t="shared" si="3"/>
        <v>1AR</v>
      </c>
      <c r="I63" s="213" t="str">
        <f>CONCATENATE(G63," ",H63)</f>
        <v>DUC4331441 1AR</v>
      </c>
      <c r="J63" s="202"/>
      <c r="K63" s="210">
        <v>2.02</v>
      </c>
    </row>
    <row r="64" spans="1:11" x14ac:dyDescent="0.25">
      <c r="A64" s="208" t="s">
        <v>8809</v>
      </c>
      <c r="B64" s="208" t="s">
        <v>13521</v>
      </c>
      <c r="C64" s="208" t="s">
        <v>13281</v>
      </c>
      <c r="D64" s="208" t="s">
        <v>13522</v>
      </c>
      <c r="E64" s="204">
        <f t="shared" si="0"/>
        <v>12</v>
      </c>
      <c r="F64" s="204">
        <f t="shared" si="1"/>
        <v>9</v>
      </c>
      <c r="G64" s="202" t="str">
        <f t="shared" si="2"/>
        <v>DUC433144</v>
      </c>
      <c r="H64" s="202" t="str">
        <f t="shared" si="3"/>
        <v>31A</v>
      </c>
      <c r="I64" s="213" t="str">
        <f t="shared" ref="I64:I70" si="8">CONCATENATE(G64,"  ",H64)</f>
        <v>DUC433144  31A</v>
      </c>
      <c r="J64" s="202"/>
      <c r="K64" s="210">
        <v>0.46</v>
      </c>
    </row>
    <row r="65" spans="1:11" x14ac:dyDescent="0.25">
      <c r="A65" s="208" t="s">
        <v>8809</v>
      </c>
      <c r="B65" s="208" t="s">
        <v>13523</v>
      </c>
      <c r="C65" s="208" t="s">
        <v>13281</v>
      </c>
      <c r="D65" s="208" t="s">
        <v>13524</v>
      </c>
      <c r="E65" s="204">
        <f t="shared" si="0"/>
        <v>12</v>
      </c>
      <c r="F65" s="204">
        <f t="shared" si="1"/>
        <v>9</v>
      </c>
      <c r="G65" s="202" t="str">
        <f t="shared" si="2"/>
        <v>DUC433144</v>
      </c>
      <c r="H65" s="202" t="str">
        <f t="shared" si="3"/>
        <v>41A</v>
      </c>
      <c r="I65" s="213" t="str">
        <f t="shared" si="8"/>
        <v>DUC433144  41A</v>
      </c>
      <c r="J65" s="202"/>
      <c r="K65" s="210">
        <v>0.46</v>
      </c>
    </row>
    <row r="66" spans="1:11" x14ac:dyDescent="0.25">
      <c r="A66" s="208" t="s">
        <v>8809</v>
      </c>
      <c r="B66" s="208" t="s">
        <v>13531</v>
      </c>
      <c r="C66" s="208" t="s">
        <v>13281</v>
      </c>
      <c r="D66" s="208" t="s">
        <v>13532</v>
      </c>
      <c r="E66" s="204">
        <f t="shared" ref="E66:E129" si="9">LEN(B66)</f>
        <v>12</v>
      </c>
      <c r="F66" s="204">
        <f t="shared" ref="F66:F129" si="10">E66-3</f>
        <v>9</v>
      </c>
      <c r="G66" s="202" t="str">
        <f t="shared" ref="G66:G129" si="11">MID(B66,1,F66)</f>
        <v>DUC433151</v>
      </c>
      <c r="H66" s="202" t="str">
        <f t="shared" ref="H66:H129" si="12">MID(B66,F66+1,5)</f>
        <v>61A</v>
      </c>
      <c r="I66" s="213" t="str">
        <f t="shared" si="8"/>
        <v>DUC433151  61A</v>
      </c>
      <c r="J66" s="202"/>
      <c r="K66" s="210">
        <v>2.4500000618831028</v>
      </c>
    </row>
    <row r="67" spans="1:11" x14ac:dyDescent="0.25">
      <c r="A67" s="208" t="s">
        <v>8809</v>
      </c>
      <c r="B67" s="208" t="s">
        <v>13535</v>
      </c>
      <c r="C67" s="208" t="s">
        <v>13281</v>
      </c>
      <c r="D67" s="208" t="s">
        <v>13536</v>
      </c>
      <c r="E67" s="204">
        <f t="shared" si="9"/>
        <v>12</v>
      </c>
      <c r="F67" s="204">
        <f t="shared" si="10"/>
        <v>9</v>
      </c>
      <c r="G67" s="202" t="str">
        <f t="shared" si="11"/>
        <v>DUC433152</v>
      </c>
      <c r="H67" s="202" t="str">
        <f t="shared" si="12"/>
        <v>11A</v>
      </c>
      <c r="I67" s="213" t="str">
        <f t="shared" si="8"/>
        <v>DUC433152  11A</v>
      </c>
      <c r="J67" s="202"/>
      <c r="K67" s="210">
        <v>2.4300000618831019</v>
      </c>
    </row>
    <row r="68" spans="1:11" x14ac:dyDescent="0.25">
      <c r="A68" s="208" t="s">
        <v>8809</v>
      </c>
      <c r="B68" s="208" t="s">
        <v>13537</v>
      </c>
      <c r="C68" s="208" t="s">
        <v>13281</v>
      </c>
      <c r="D68" s="208" t="s">
        <v>13538</v>
      </c>
      <c r="E68" s="204">
        <f t="shared" si="9"/>
        <v>12</v>
      </c>
      <c r="F68" s="204">
        <f t="shared" si="10"/>
        <v>9</v>
      </c>
      <c r="G68" s="202" t="str">
        <f t="shared" si="11"/>
        <v>DUC435135</v>
      </c>
      <c r="H68" s="202" t="str">
        <f t="shared" si="12"/>
        <v>01A</v>
      </c>
      <c r="I68" s="213" t="str">
        <f t="shared" si="8"/>
        <v>DUC435135  01A</v>
      </c>
      <c r="J68" s="202"/>
      <c r="K68" s="210">
        <v>5.18</v>
      </c>
    </row>
    <row r="69" spans="1:11" x14ac:dyDescent="0.25">
      <c r="A69" s="208" t="s">
        <v>8809</v>
      </c>
      <c r="B69" s="208" t="s">
        <v>13539</v>
      </c>
      <c r="C69" s="208" t="s">
        <v>13281</v>
      </c>
      <c r="D69" s="208" t="s">
        <v>13540</v>
      </c>
      <c r="E69" s="204">
        <f t="shared" si="9"/>
        <v>12</v>
      </c>
      <c r="F69" s="204">
        <f t="shared" si="10"/>
        <v>9</v>
      </c>
      <c r="G69" s="202" t="str">
        <f t="shared" si="11"/>
        <v>DUC437133</v>
      </c>
      <c r="H69" s="202" t="str">
        <f t="shared" si="12"/>
        <v>51A</v>
      </c>
      <c r="I69" s="213" t="str">
        <f t="shared" si="8"/>
        <v>DUC437133  51A</v>
      </c>
      <c r="J69" s="202"/>
      <c r="K69" s="210">
        <v>0.53000006188310289</v>
      </c>
    </row>
    <row r="70" spans="1:11" x14ac:dyDescent="0.25">
      <c r="A70" s="208" t="s">
        <v>8809</v>
      </c>
      <c r="B70" s="208" t="s">
        <v>13541</v>
      </c>
      <c r="C70" s="208" t="s">
        <v>13281</v>
      </c>
      <c r="D70" s="208" t="s">
        <v>13542</v>
      </c>
      <c r="E70" s="204">
        <f t="shared" si="9"/>
        <v>12</v>
      </c>
      <c r="F70" s="204">
        <f t="shared" si="10"/>
        <v>9</v>
      </c>
      <c r="G70" s="202" t="str">
        <f t="shared" si="11"/>
        <v>DUC437133</v>
      </c>
      <c r="H70" s="202" t="str">
        <f t="shared" si="12"/>
        <v>61A</v>
      </c>
      <c r="I70" s="213" t="str">
        <f t="shared" si="8"/>
        <v>DUC437133  61A</v>
      </c>
      <c r="J70" s="202"/>
      <c r="K70" s="210">
        <v>0.53000006188310289</v>
      </c>
    </row>
    <row r="71" spans="1:11" x14ac:dyDescent="0.25">
      <c r="A71" s="208" t="s">
        <v>8809</v>
      </c>
      <c r="B71" s="208" t="s">
        <v>13543</v>
      </c>
      <c r="C71" s="208" t="s">
        <v>13281</v>
      </c>
      <c r="D71" s="208" t="s">
        <v>13544</v>
      </c>
      <c r="E71" s="204">
        <f t="shared" si="9"/>
        <v>13</v>
      </c>
      <c r="F71" s="204">
        <f t="shared" si="10"/>
        <v>10</v>
      </c>
      <c r="G71" s="202" t="str">
        <f t="shared" si="11"/>
        <v>DUC4371354</v>
      </c>
      <c r="H71" s="202" t="str">
        <f t="shared" si="12"/>
        <v>1BA</v>
      </c>
      <c r="I71" s="213" t="str">
        <f>CONCATENATE(G71," ",H71)</f>
        <v>DUC4371354 1BA</v>
      </c>
      <c r="J71" s="202"/>
      <c r="K71" s="210">
        <v>6</v>
      </c>
    </row>
    <row r="72" spans="1:11" x14ac:dyDescent="0.25">
      <c r="A72" s="208" t="s">
        <v>8809</v>
      </c>
      <c r="B72" s="208" t="s">
        <v>13545</v>
      </c>
      <c r="C72" s="208" t="s">
        <v>13281</v>
      </c>
      <c r="D72" s="208" t="s">
        <v>13546</v>
      </c>
      <c r="E72" s="204">
        <f t="shared" si="9"/>
        <v>13</v>
      </c>
      <c r="F72" s="204">
        <f t="shared" si="10"/>
        <v>10</v>
      </c>
      <c r="G72" s="202" t="str">
        <f t="shared" si="11"/>
        <v>DUC4371355</v>
      </c>
      <c r="H72" s="202" t="str">
        <f t="shared" si="12"/>
        <v>2AA</v>
      </c>
      <c r="I72" s="213" t="str">
        <f>CONCATENATE(G72," ",H72)</f>
        <v>DUC4371355 2AA</v>
      </c>
      <c r="K72" s="210">
        <v>6</v>
      </c>
    </row>
    <row r="73" spans="1:11" x14ac:dyDescent="0.25">
      <c r="A73" s="208" t="s">
        <v>8809</v>
      </c>
      <c r="B73" s="208" t="s">
        <v>13549</v>
      </c>
      <c r="C73" s="208" t="s">
        <v>13281</v>
      </c>
      <c r="D73" s="208" t="s">
        <v>13550</v>
      </c>
      <c r="E73" s="204">
        <f t="shared" si="9"/>
        <v>12</v>
      </c>
      <c r="F73" s="204">
        <f t="shared" si="10"/>
        <v>9</v>
      </c>
      <c r="G73" s="202" t="str">
        <f t="shared" si="11"/>
        <v>DUC438193</v>
      </c>
      <c r="H73" s="202" t="str">
        <f t="shared" si="12"/>
        <v>01A</v>
      </c>
      <c r="I73" s="213" t="str">
        <f t="shared" ref="I73:I78" si="13">CONCATENATE(G73,"  ",H73)</f>
        <v>DUC438193  01A</v>
      </c>
      <c r="J73" s="202"/>
      <c r="K73" s="210">
        <v>2.5</v>
      </c>
    </row>
    <row r="74" spans="1:11" x14ac:dyDescent="0.25">
      <c r="A74" s="208" t="s">
        <v>8809</v>
      </c>
      <c r="B74" s="208" t="s">
        <v>13551</v>
      </c>
      <c r="C74" s="208" t="s">
        <v>13281</v>
      </c>
      <c r="D74" s="208" t="s">
        <v>13552</v>
      </c>
      <c r="E74" s="204">
        <f t="shared" si="9"/>
        <v>12</v>
      </c>
      <c r="F74" s="204">
        <f t="shared" si="10"/>
        <v>9</v>
      </c>
      <c r="G74" s="202" t="str">
        <f t="shared" si="11"/>
        <v>DUC438193</v>
      </c>
      <c r="H74" s="202" t="str">
        <f t="shared" si="12"/>
        <v>61A</v>
      </c>
      <c r="I74" s="213" t="str">
        <f t="shared" si="13"/>
        <v>DUC438193  61A</v>
      </c>
      <c r="J74" s="202"/>
      <c r="K74" s="210">
        <v>4.26</v>
      </c>
    </row>
    <row r="75" spans="1:11" x14ac:dyDescent="0.25">
      <c r="A75" s="208" t="s">
        <v>8809</v>
      </c>
      <c r="B75" s="208" t="s">
        <v>13553</v>
      </c>
      <c r="C75" s="208" t="s">
        <v>13281</v>
      </c>
      <c r="D75" s="208" t="s">
        <v>13552</v>
      </c>
      <c r="E75" s="204">
        <f t="shared" si="9"/>
        <v>12</v>
      </c>
      <c r="F75" s="204">
        <f t="shared" si="10"/>
        <v>9</v>
      </c>
      <c r="G75" s="202" t="str">
        <f t="shared" si="11"/>
        <v>DUC438193</v>
      </c>
      <c r="H75" s="202" t="str">
        <f t="shared" si="12"/>
        <v>91A</v>
      </c>
      <c r="I75" s="213" t="str">
        <f t="shared" si="13"/>
        <v>DUC438193  91A</v>
      </c>
      <c r="J75" s="202"/>
      <c r="K75" s="210">
        <v>4.26</v>
      </c>
    </row>
    <row r="76" spans="1:11" x14ac:dyDescent="0.25">
      <c r="A76" s="208" t="s">
        <v>8809</v>
      </c>
      <c r="B76" s="208" t="s">
        <v>13554</v>
      </c>
      <c r="C76" s="208" t="s">
        <v>13281</v>
      </c>
      <c r="D76" s="208" t="s">
        <v>13555</v>
      </c>
      <c r="E76" s="204">
        <f t="shared" si="9"/>
        <v>12</v>
      </c>
      <c r="F76" s="204">
        <f t="shared" si="10"/>
        <v>9</v>
      </c>
      <c r="G76" s="202" t="str">
        <f t="shared" si="11"/>
        <v>DUC438194</v>
      </c>
      <c r="H76" s="202" t="str">
        <f t="shared" si="12"/>
        <v>61A</v>
      </c>
      <c r="I76" s="213" t="str">
        <f t="shared" si="13"/>
        <v>DUC438194  61A</v>
      </c>
      <c r="J76" s="202"/>
      <c r="K76" s="210">
        <v>1.0300000618831029</v>
      </c>
    </row>
    <row r="77" spans="1:11" x14ac:dyDescent="0.25">
      <c r="A77" s="208" t="s">
        <v>8809</v>
      </c>
      <c r="B77" s="208" t="s">
        <v>13556</v>
      </c>
      <c r="C77" s="208" t="s">
        <v>13281</v>
      </c>
      <c r="D77" s="208" t="s">
        <v>13557</v>
      </c>
      <c r="E77" s="204">
        <f t="shared" si="9"/>
        <v>12</v>
      </c>
      <c r="F77" s="204">
        <f t="shared" si="10"/>
        <v>9</v>
      </c>
      <c r="G77" s="202" t="str">
        <f t="shared" si="11"/>
        <v>DUC4381H1</v>
      </c>
      <c r="H77" s="202" t="str">
        <f t="shared" si="12"/>
        <v>21A</v>
      </c>
      <c r="I77" s="213" t="str">
        <f t="shared" si="13"/>
        <v>DUC4381H1  21A</v>
      </c>
      <c r="J77" s="202"/>
      <c r="K77" s="210">
        <v>4.46</v>
      </c>
    </row>
    <row r="78" spans="1:11" x14ac:dyDescent="0.25">
      <c r="A78" s="208" t="s">
        <v>8809</v>
      </c>
      <c r="B78" s="208" t="s">
        <v>13558</v>
      </c>
      <c r="C78" s="208" t="s">
        <v>13281</v>
      </c>
      <c r="D78" s="208" t="s">
        <v>13559</v>
      </c>
      <c r="E78" s="204">
        <f t="shared" si="9"/>
        <v>12</v>
      </c>
      <c r="F78" s="204">
        <f t="shared" si="10"/>
        <v>9</v>
      </c>
      <c r="G78" s="202" t="str">
        <f t="shared" si="11"/>
        <v>DUC4381H1</v>
      </c>
      <c r="H78" s="202" t="str">
        <f t="shared" si="12"/>
        <v>31A</v>
      </c>
      <c r="I78" s="213" t="str">
        <f t="shared" si="13"/>
        <v>DUC4381H1  31A</v>
      </c>
      <c r="J78" s="202"/>
      <c r="K78" s="210">
        <v>4.46</v>
      </c>
    </row>
    <row r="79" spans="1:11" x14ac:dyDescent="0.25">
      <c r="A79" s="208" t="s">
        <v>8809</v>
      </c>
      <c r="B79" s="208" t="s">
        <v>13564</v>
      </c>
      <c r="C79" s="208" t="s">
        <v>13281</v>
      </c>
      <c r="D79" s="208" t="s">
        <v>13565</v>
      </c>
      <c r="E79" s="204">
        <f t="shared" si="9"/>
        <v>13</v>
      </c>
      <c r="F79" s="204">
        <f t="shared" si="10"/>
        <v>10</v>
      </c>
      <c r="G79" s="202" t="str">
        <f t="shared" si="11"/>
        <v>DUC4381H22</v>
      </c>
      <c r="H79" s="202" t="str">
        <f t="shared" si="12"/>
        <v>1AC</v>
      </c>
      <c r="I79" s="213" t="str">
        <f>CONCATENATE(G79," ",H79)</f>
        <v>DUC4381H22 1AC</v>
      </c>
      <c r="J79" s="202"/>
      <c r="K79" s="210">
        <v>1.1000000000000001</v>
      </c>
    </row>
    <row r="80" spans="1:11" x14ac:dyDescent="0.25">
      <c r="A80" s="208" t="s">
        <v>8809</v>
      </c>
      <c r="B80" s="208" t="s">
        <v>13566</v>
      </c>
      <c r="C80" s="208" t="s">
        <v>13281</v>
      </c>
      <c r="D80" s="208" t="s">
        <v>13567</v>
      </c>
      <c r="E80" s="204">
        <f t="shared" si="9"/>
        <v>13</v>
      </c>
      <c r="F80" s="204">
        <f t="shared" si="10"/>
        <v>10</v>
      </c>
      <c r="G80" s="202" t="str">
        <f t="shared" si="11"/>
        <v>DUC4381H23</v>
      </c>
      <c r="H80" s="202" t="str">
        <f t="shared" si="12"/>
        <v>1AC</v>
      </c>
      <c r="I80" s="213" t="str">
        <f>CONCATENATE(G80," ",H80)</f>
        <v>DUC4381H23 1AC</v>
      </c>
      <c r="J80" s="202"/>
      <c r="K80" s="210">
        <v>1.3300000618831029</v>
      </c>
    </row>
    <row r="81" spans="1:11" x14ac:dyDescent="0.25">
      <c r="A81" s="208" t="s">
        <v>8809</v>
      </c>
      <c r="B81" s="208" t="s">
        <v>13568</v>
      </c>
      <c r="C81" s="208" t="s">
        <v>13281</v>
      </c>
      <c r="D81" s="208" t="s">
        <v>13569</v>
      </c>
      <c r="E81" s="204">
        <f t="shared" si="9"/>
        <v>12</v>
      </c>
      <c r="F81" s="204">
        <f t="shared" si="10"/>
        <v>9</v>
      </c>
      <c r="G81" s="202" t="str">
        <f t="shared" si="11"/>
        <v>DUC439104</v>
      </c>
      <c r="H81" s="202" t="str">
        <f t="shared" si="12"/>
        <v>21A</v>
      </c>
      <c r="I81" s="213" t="str">
        <f t="shared" ref="I81:I97" si="14">CONCATENATE(G81,"  ",H81)</f>
        <v>DUC439104  21A</v>
      </c>
      <c r="J81" s="202"/>
      <c r="K81" s="210">
        <v>0.83000006188310271</v>
      </c>
    </row>
    <row r="82" spans="1:11" x14ac:dyDescent="0.25">
      <c r="A82" s="208" t="s">
        <v>8809</v>
      </c>
      <c r="B82" s="208" t="s">
        <v>13572</v>
      </c>
      <c r="C82" s="208" t="s">
        <v>13281</v>
      </c>
      <c r="D82" s="208" t="s">
        <v>13573</v>
      </c>
      <c r="E82" s="204">
        <f t="shared" si="9"/>
        <v>12</v>
      </c>
      <c r="F82" s="204">
        <f t="shared" si="10"/>
        <v>9</v>
      </c>
      <c r="G82" s="202" t="str">
        <f t="shared" si="11"/>
        <v>DUC442G84</v>
      </c>
      <c r="H82" s="202" t="str">
        <f t="shared" si="12"/>
        <v>41A</v>
      </c>
      <c r="I82" s="213" t="str">
        <f t="shared" si="14"/>
        <v>DUC442G84  41A</v>
      </c>
      <c r="K82" s="210">
        <v>303.35000006188312</v>
      </c>
    </row>
    <row r="83" spans="1:11" x14ac:dyDescent="0.25">
      <c r="A83" s="208" t="s">
        <v>8809</v>
      </c>
      <c r="B83" s="208" t="s">
        <v>13576</v>
      </c>
      <c r="C83" s="208" t="s">
        <v>13281</v>
      </c>
      <c r="D83" s="208" t="s">
        <v>13577</v>
      </c>
      <c r="E83" s="204">
        <f t="shared" si="9"/>
        <v>12</v>
      </c>
      <c r="F83" s="204">
        <f t="shared" si="10"/>
        <v>9</v>
      </c>
      <c r="G83" s="202" t="str">
        <f t="shared" si="11"/>
        <v>DUC442G90</v>
      </c>
      <c r="H83" s="202" t="str">
        <f t="shared" si="12"/>
        <v>71A</v>
      </c>
      <c r="I83" s="213" t="str">
        <f t="shared" si="14"/>
        <v>DUC442G90  71A</v>
      </c>
      <c r="J83" s="202"/>
      <c r="K83" s="210">
        <v>36.200000000000003</v>
      </c>
    </row>
    <row r="84" spans="1:11" x14ac:dyDescent="0.25">
      <c r="A84" s="208" t="s">
        <v>8809</v>
      </c>
      <c r="B84" s="208" t="s">
        <v>13580</v>
      </c>
      <c r="C84" s="208" t="s">
        <v>13281</v>
      </c>
      <c r="D84" s="208" t="s">
        <v>13581</v>
      </c>
      <c r="E84" s="204">
        <f t="shared" si="9"/>
        <v>12</v>
      </c>
      <c r="F84" s="204">
        <f t="shared" si="10"/>
        <v>9</v>
      </c>
      <c r="G84" s="202" t="str">
        <f t="shared" si="11"/>
        <v>DUC442G92</v>
      </c>
      <c r="H84" s="202" t="str">
        <f t="shared" si="12"/>
        <v>02A</v>
      </c>
      <c r="I84" s="213" t="str">
        <f t="shared" si="14"/>
        <v>DUC442G92  02A</v>
      </c>
      <c r="K84" s="210">
        <v>169.79000006188309</v>
      </c>
    </row>
    <row r="85" spans="1:11" x14ac:dyDescent="0.25">
      <c r="A85" s="208" t="s">
        <v>8809</v>
      </c>
      <c r="B85" s="208" t="s">
        <v>13582</v>
      </c>
      <c r="C85" s="208" t="s">
        <v>13281</v>
      </c>
      <c r="D85" s="208" t="s">
        <v>13581</v>
      </c>
      <c r="E85" s="204">
        <f t="shared" si="9"/>
        <v>12</v>
      </c>
      <c r="F85" s="204">
        <f t="shared" si="10"/>
        <v>9</v>
      </c>
      <c r="G85" s="202" t="str">
        <f t="shared" si="11"/>
        <v>DUC442G92</v>
      </c>
      <c r="H85" s="202" t="str">
        <f t="shared" si="12"/>
        <v>03A</v>
      </c>
      <c r="I85" s="213" t="str">
        <f t="shared" si="14"/>
        <v>DUC442G92  03A</v>
      </c>
      <c r="K85" s="210">
        <v>169.7500000618831</v>
      </c>
    </row>
    <row r="86" spans="1:11" x14ac:dyDescent="0.25">
      <c r="A86" s="208" t="s">
        <v>8809</v>
      </c>
      <c r="B86" s="208" t="s">
        <v>13583</v>
      </c>
      <c r="C86" s="208" t="s">
        <v>13281</v>
      </c>
      <c r="D86" s="208" t="s">
        <v>13581</v>
      </c>
      <c r="E86" s="204">
        <f t="shared" si="9"/>
        <v>12</v>
      </c>
      <c r="F86" s="204">
        <f t="shared" si="10"/>
        <v>9</v>
      </c>
      <c r="G86" s="202" t="str">
        <f t="shared" si="11"/>
        <v>DUC442G92</v>
      </c>
      <c r="H86" s="202" t="str">
        <f t="shared" si="12"/>
        <v>04A</v>
      </c>
      <c r="I86" s="213" t="str">
        <f t="shared" si="14"/>
        <v>DUC442G92  04A</v>
      </c>
      <c r="K86" s="210">
        <v>169.8</v>
      </c>
    </row>
    <row r="87" spans="1:11" x14ac:dyDescent="0.25">
      <c r="A87" s="208" t="s">
        <v>8809</v>
      </c>
      <c r="B87" s="208" t="s">
        <v>13584</v>
      </c>
      <c r="C87" s="208" t="s">
        <v>13281</v>
      </c>
      <c r="D87" s="208" t="s">
        <v>13581</v>
      </c>
      <c r="E87" s="204">
        <f t="shared" si="9"/>
        <v>12</v>
      </c>
      <c r="F87" s="204">
        <f t="shared" si="10"/>
        <v>9</v>
      </c>
      <c r="G87" s="202" t="str">
        <f t="shared" si="11"/>
        <v>DUC442G92</v>
      </c>
      <c r="H87" s="202" t="str">
        <f t="shared" si="12"/>
        <v>05A</v>
      </c>
      <c r="I87" s="213" t="str">
        <f t="shared" si="14"/>
        <v>DUC442G92  05A</v>
      </c>
      <c r="J87" s="202"/>
      <c r="K87" s="210">
        <v>209.11000006188311</v>
      </c>
    </row>
    <row r="88" spans="1:11" x14ac:dyDescent="0.25">
      <c r="A88" s="208" t="s">
        <v>8809</v>
      </c>
      <c r="B88" s="208" t="s">
        <v>13587</v>
      </c>
      <c r="C88" s="208" t="s">
        <v>13281</v>
      </c>
      <c r="D88" s="208" t="s">
        <v>13588</v>
      </c>
      <c r="E88" s="204">
        <f t="shared" si="9"/>
        <v>12</v>
      </c>
      <c r="F88" s="204">
        <f t="shared" si="10"/>
        <v>9</v>
      </c>
      <c r="G88" s="202" t="str">
        <f t="shared" si="11"/>
        <v>DUC442GA0</v>
      </c>
      <c r="H88" s="202" t="str">
        <f t="shared" si="12"/>
        <v>42A</v>
      </c>
      <c r="I88" s="213" t="str">
        <f t="shared" si="14"/>
        <v>DUC442GA0  42A</v>
      </c>
      <c r="K88" s="210">
        <v>7.44</v>
      </c>
    </row>
    <row r="89" spans="1:11" x14ac:dyDescent="0.25">
      <c r="A89" s="208" t="s">
        <v>8809</v>
      </c>
      <c r="B89" s="208" t="s">
        <v>13589</v>
      </c>
      <c r="C89" s="208" t="s">
        <v>13281</v>
      </c>
      <c r="D89" s="208" t="s">
        <v>13590</v>
      </c>
      <c r="E89" s="204">
        <f t="shared" si="9"/>
        <v>12</v>
      </c>
      <c r="F89" s="204">
        <f t="shared" si="10"/>
        <v>9</v>
      </c>
      <c r="G89" s="202" t="str">
        <f t="shared" si="11"/>
        <v>DUC446102</v>
      </c>
      <c r="H89" s="202" t="str">
        <f t="shared" si="12"/>
        <v>71C</v>
      </c>
      <c r="I89" s="213" t="str">
        <f t="shared" si="14"/>
        <v>DUC446102  71C</v>
      </c>
      <c r="J89" s="202"/>
      <c r="K89" s="210">
        <v>1.06</v>
      </c>
    </row>
    <row r="90" spans="1:11" x14ac:dyDescent="0.25">
      <c r="A90" s="208" t="s">
        <v>8809</v>
      </c>
      <c r="B90" s="208" t="s">
        <v>13591</v>
      </c>
      <c r="C90" s="208" t="s">
        <v>13281</v>
      </c>
      <c r="D90" s="208" t="s">
        <v>13592</v>
      </c>
      <c r="E90" s="204">
        <f t="shared" si="9"/>
        <v>12</v>
      </c>
      <c r="F90" s="204">
        <f t="shared" si="10"/>
        <v>9</v>
      </c>
      <c r="G90" s="202" t="str">
        <f t="shared" si="11"/>
        <v>DUC446103</v>
      </c>
      <c r="H90" s="202" t="str">
        <f t="shared" si="12"/>
        <v>11B</v>
      </c>
      <c r="I90" s="213" t="str">
        <f t="shared" si="14"/>
        <v>DUC446103  11B</v>
      </c>
      <c r="J90" s="202"/>
      <c r="K90" s="210">
        <v>2.42</v>
      </c>
    </row>
    <row r="91" spans="1:11" x14ac:dyDescent="0.25">
      <c r="A91" s="208" t="s">
        <v>8809</v>
      </c>
      <c r="B91" s="208" t="s">
        <v>13597</v>
      </c>
      <c r="C91" s="208" t="s">
        <v>13281</v>
      </c>
      <c r="D91" s="208" t="s">
        <v>13594</v>
      </c>
      <c r="E91" s="204">
        <f t="shared" si="9"/>
        <v>12</v>
      </c>
      <c r="F91" s="204">
        <f t="shared" si="10"/>
        <v>9</v>
      </c>
      <c r="G91" s="202" t="str">
        <f t="shared" si="11"/>
        <v>DUC446106</v>
      </c>
      <c r="H91" s="202" t="str">
        <f t="shared" si="12"/>
        <v>11A</v>
      </c>
      <c r="I91" s="213" t="str">
        <f t="shared" si="14"/>
        <v>DUC446106  11A</v>
      </c>
      <c r="J91" s="202"/>
      <c r="K91" s="210">
        <v>1.58</v>
      </c>
    </row>
    <row r="92" spans="1:11" x14ac:dyDescent="0.25">
      <c r="A92" s="208" t="s">
        <v>8809</v>
      </c>
      <c r="B92" s="208" t="s">
        <v>13602</v>
      </c>
      <c r="C92" s="208" t="s">
        <v>13281</v>
      </c>
      <c r="D92" s="208" t="s">
        <v>13603</v>
      </c>
      <c r="E92" s="204">
        <f t="shared" si="9"/>
        <v>12</v>
      </c>
      <c r="F92" s="204">
        <f t="shared" si="10"/>
        <v>9</v>
      </c>
      <c r="G92" s="202" t="str">
        <f t="shared" si="11"/>
        <v>DUC447112</v>
      </c>
      <c r="H92" s="202" t="str">
        <f t="shared" si="12"/>
        <v>61A</v>
      </c>
      <c r="I92" s="213" t="str">
        <f t="shared" si="14"/>
        <v>DUC447112  61A</v>
      </c>
      <c r="J92" s="202"/>
      <c r="K92" s="210">
        <v>1.86</v>
      </c>
    </row>
    <row r="93" spans="1:11" x14ac:dyDescent="0.25">
      <c r="A93" s="208" t="s">
        <v>8809</v>
      </c>
      <c r="B93" s="208" t="s">
        <v>13607</v>
      </c>
      <c r="C93" s="208" t="s">
        <v>13281</v>
      </c>
      <c r="D93" s="208" t="s">
        <v>13608</v>
      </c>
      <c r="E93" s="204">
        <f t="shared" si="9"/>
        <v>12</v>
      </c>
      <c r="F93" s="204">
        <f t="shared" si="10"/>
        <v>9</v>
      </c>
      <c r="G93" s="202" t="str">
        <f t="shared" si="11"/>
        <v>DUC447G26</v>
      </c>
      <c r="H93" s="202" t="str">
        <f t="shared" si="12"/>
        <v>71A</v>
      </c>
      <c r="I93" s="213" t="str">
        <f t="shared" si="14"/>
        <v>DUC447G26  71A</v>
      </c>
      <c r="J93" s="202"/>
      <c r="K93" s="210">
        <v>3.02</v>
      </c>
    </row>
    <row r="94" spans="1:11" x14ac:dyDescent="0.25">
      <c r="A94" s="208" t="s">
        <v>8809</v>
      </c>
      <c r="B94" s="208" t="s">
        <v>13609</v>
      </c>
      <c r="C94" s="208" t="s">
        <v>13281</v>
      </c>
      <c r="D94" s="208" t="s">
        <v>13610</v>
      </c>
      <c r="E94" s="204">
        <f t="shared" si="9"/>
        <v>12</v>
      </c>
      <c r="F94" s="204">
        <f t="shared" si="10"/>
        <v>9</v>
      </c>
      <c r="G94" s="202" t="str">
        <f t="shared" si="11"/>
        <v>DUC449105</v>
      </c>
      <c r="H94" s="202" t="str">
        <f t="shared" si="12"/>
        <v>21A</v>
      </c>
      <c r="I94" s="213" t="str">
        <f t="shared" si="14"/>
        <v>DUC449105  21A</v>
      </c>
      <c r="J94" s="202"/>
      <c r="K94" s="210">
        <v>6.6999999999999993</v>
      </c>
    </row>
    <row r="95" spans="1:11" x14ac:dyDescent="0.25">
      <c r="A95" s="208" t="s">
        <v>8809</v>
      </c>
      <c r="B95" s="208" t="s">
        <v>13611</v>
      </c>
      <c r="C95" s="208" t="s">
        <v>13281</v>
      </c>
      <c r="D95" s="208" t="s">
        <v>13612</v>
      </c>
      <c r="E95" s="204">
        <f t="shared" si="9"/>
        <v>12</v>
      </c>
      <c r="F95" s="204">
        <f t="shared" si="10"/>
        <v>9</v>
      </c>
      <c r="G95" s="202" t="str">
        <f t="shared" si="11"/>
        <v>DUC449105</v>
      </c>
      <c r="H95" s="202" t="str">
        <f t="shared" si="12"/>
        <v>91A</v>
      </c>
      <c r="I95" s="213" t="str">
        <f t="shared" si="14"/>
        <v>DUC449105  91A</v>
      </c>
      <c r="J95" s="202"/>
      <c r="K95" s="210">
        <v>955.37000006188305</v>
      </c>
    </row>
    <row r="96" spans="1:11" x14ac:dyDescent="0.25">
      <c r="A96" s="208" t="s">
        <v>8809</v>
      </c>
      <c r="B96" s="208" t="s">
        <v>13613</v>
      </c>
      <c r="C96" s="208" t="s">
        <v>13281</v>
      </c>
      <c r="D96" s="208" t="s">
        <v>13614</v>
      </c>
      <c r="E96" s="204">
        <f t="shared" si="9"/>
        <v>12</v>
      </c>
      <c r="F96" s="204">
        <f t="shared" si="10"/>
        <v>9</v>
      </c>
      <c r="G96" s="202" t="str">
        <f t="shared" si="11"/>
        <v>DUC449107</v>
      </c>
      <c r="H96" s="202" t="str">
        <f t="shared" si="12"/>
        <v>92A</v>
      </c>
      <c r="I96" s="213" t="str">
        <f t="shared" si="14"/>
        <v>DUC449107  92A</v>
      </c>
      <c r="J96" s="202"/>
      <c r="K96" s="210">
        <v>6.5500000618831029</v>
      </c>
    </row>
    <row r="97" spans="1:11" x14ac:dyDescent="0.25">
      <c r="A97" s="208" t="s">
        <v>8809</v>
      </c>
      <c r="B97" s="208" t="s">
        <v>13615</v>
      </c>
      <c r="C97" s="208" t="s">
        <v>13281</v>
      </c>
      <c r="D97" s="208" t="s">
        <v>13616</v>
      </c>
      <c r="E97" s="204">
        <f t="shared" si="9"/>
        <v>12</v>
      </c>
      <c r="F97" s="204">
        <f t="shared" si="10"/>
        <v>9</v>
      </c>
      <c r="G97" s="202" t="str">
        <f t="shared" si="11"/>
        <v>DUC449108</v>
      </c>
      <c r="H97" s="202" t="str">
        <f t="shared" si="12"/>
        <v>21A</v>
      </c>
      <c r="I97" s="213" t="str">
        <f t="shared" si="14"/>
        <v>DUC449108  21A</v>
      </c>
      <c r="K97" s="210">
        <v>6.5500000618831029</v>
      </c>
    </row>
    <row r="98" spans="1:11" x14ac:dyDescent="0.25">
      <c r="A98" s="208" t="s">
        <v>8809</v>
      </c>
      <c r="B98" s="208" t="s">
        <v>13619</v>
      </c>
      <c r="C98" s="208" t="s">
        <v>13281</v>
      </c>
      <c r="D98" s="208" t="s">
        <v>13620</v>
      </c>
      <c r="E98" s="204">
        <f t="shared" si="9"/>
        <v>13</v>
      </c>
      <c r="F98" s="204">
        <f t="shared" si="10"/>
        <v>10</v>
      </c>
      <c r="G98" s="202" t="str">
        <f t="shared" si="11"/>
        <v>DUC4561237</v>
      </c>
      <c r="H98" s="202" t="str">
        <f t="shared" si="12"/>
        <v>2AA</v>
      </c>
      <c r="I98" s="213" t="str">
        <f>CONCATENATE(G98," ",H98)</f>
        <v>DUC4561237 2AA</v>
      </c>
      <c r="K98" s="210">
        <v>4.26</v>
      </c>
    </row>
    <row r="99" spans="1:11" x14ac:dyDescent="0.25">
      <c r="A99" s="208" t="s">
        <v>8809</v>
      </c>
      <c r="B99" s="208" t="s">
        <v>13623</v>
      </c>
      <c r="C99" s="208" t="s">
        <v>13281</v>
      </c>
      <c r="D99" s="208" t="s">
        <v>13624</v>
      </c>
      <c r="E99" s="204">
        <f t="shared" si="9"/>
        <v>13</v>
      </c>
      <c r="F99" s="204">
        <f t="shared" si="10"/>
        <v>10</v>
      </c>
      <c r="G99" s="202" t="str">
        <f t="shared" si="11"/>
        <v>DUC456G207</v>
      </c>
      <c r="H99" s="202" t="str">
        <f t="shared" si="12"/>
        <v>1AA</v>
      </c>
      <c r="I99" s="213" t="str">
        <f>CONCATENATE(G99," ",H99)</f>
        <v>DUC456G207 1AA</v>
      </c>
      <c r="J99" s="202"/>
      <c r="K99" s="210">
        <v>11.54</v>
      </c>
    </row>
    <row r="100" spans="1:11" x14ac:dyDescent="0.25">
      <c r="A100" s="208" t="s">
        <v>8809</v>
      </c>
      <c r="B100" s="208" t="s">
        <v>13625</v>
      </c>
      <c r="C100" s="208" t="s">
        <v>13281</v>
      </c>
      <c r="D100" s="208" t="s">
        <v>13626</v>
      </c>
      <c r="E100" s="204">
        <f t="shared" si="9"/>
        <v>13</v>
      </c>
      <c r="F100" s="204">
        <f t="shared" si="10"/>
        <v>10</v>
      </c>
      <c r="G100" s="202" t="str">
        <f t="shared" si="11"/>
        <v>DUC456G247</v>
      </c>
      <c r="H100" s="202" t="str">
        <f t="shared" si="12"/>
        <v>1AA</v>
      </c>
      <c r="I100" s="213" t="str">
        <f>CONCATENATE(G100," ",H100)</f>
        <v>DUC456G247 1AA</v>
      </c>
      <c r="J100" s="202"/>
      <c r="K100" s="210">
        <v>51.610000061883113</v>
      </c>
    </row>
    <row r="101" spans="1:11" x14ac:dyDescent="0.25">
      <c r="A101" s="208" t="s">
        <v>8809</v>
      </c>
      <c r="B101" s="208" t="s">
        <v>13629</v>
      </c>
      <c r="C101" s="208" t="s">
        <v>13281</v>
      </c>
      <c r="D101" s="208" t="s">
        <v>13630</v>
      </c>
      <c r="E101" s="204">
        <f t="shared" si="9"/>
        <v>12</v>
      </c>
      <c r="F101" s="204">
        <f t="shared" si="10"/>
        <v>9</v>
      </c>
      <c r="G101" s="202" t="str">
        <f t="shared" si="11"/>
        <v>DUC460167</v>
      </c>
      <c r="H101" s="202" t="str">
        <f t="shared" si="12"/>
        <v>01A</v>
      </c>
      <c r="I101" s="213" t="str">
        <f t="shared" ref="I101:I116" si="15">CONCATENATE(G101,"  ",H101)</f>
        <v>DUC460167  01A</v>
      </c>
      <c r="K101" s="210">
        <v>0.94</v>
      </c>
    </row>
    <row r="102" spans="1:11" x14ac:dyDescent="0.25">
      <c r="A102" s="208" t="s">
        <v>8809</v>
      </c>
      <c r="B102" s="208" t="s">
        <v>13639</v>
      </c>
      <c r="C102" s="208" t="s">
        <v>13281</v>
      </c>
      <c r="D102" s="208" t="s">
        <v>13640</v>
      </c>
      <c r="E102" s="204">
        <f t="shared" si="9"/>
        <v>12</v>
      </c>
      <c r="F102" s="204">
        <f t="shared" si="10"/>
        <v>9</v>
      </c>
      <c r="G102" s="202" t="str">
        <f t="shared" si="11"/>
        <v>DUC4601C0</v>
      </c>
      <c r="H102" s="202" t="str">
        <f t="shared" si="12"/>
        <v>91A</v>
      </c>
      <c r="I102" s="213" t="str">
        <f t="shared" si="15"/>
        <v>DUC4601C0  91A</v>
      </c>
      <c r="J102" s="202"/>
      <c r="K102" s="210">
        <v>1.66</v>
      </c>
    </row>
    <row r="103" spans="1:11" x14ac:dyDescent="0.25">
      <c r="A103" s="208" t="s">
        <v>8809</v>
      </c>
      <c r="B103" s="208" t="s">
        <v>13641</v>
      </c>
      <c r="C103" s="208" t="s">
        <v>13281</v>
      </c>
      <c r="D103" s="208" t="s">
        <v>13640</v>
      </c>
      <c r="E103" s="204">
        <f t="shared" si="9"/>
        <v>12</v>
      </c>
      <c r="F103" s="204">
        <f t="shared" si="10"/>
        <v>9</v>
      </c>
      <c r="G103" s="202" t="str">
        <f t="shared" si="11"/>
        <v>DUC4601C1</v>
      </c>
      <c r="H103" s="202" t="str">
        <f t="shared" si="12"/>
        <v>02A</v>
      </c>
      <c r="I103" s="213" t="str">
        <f t="shared" si="15"/>
        <v>DUC4601C1  02A</v>
      </c>
      <c r="J103" s="202"/>
      <c r="K103" s="210">
        <v>1.670000061883103</v>
      </c>
    </row>
    <row r="104" spans="1:11" x14ac:dyDescent="0.25">
      <c r="A104" s="208" t="s">
        <v>8809</v>
      </c>
      <c r="B104" s="208" t="s">
        <v>13642</v>
      </c>
      <c r="C104" s="208" t="s">
        <v>13281</v>
      </c>
      <c r="D104" s="208" t="s">
        <v>13640</v>
      </c>
      <c r="E104" s="204">
        <f t="shared" si="9"/>
        <v>12</v>
      </c>
      <c r="F104" s="204">
        <f t="shared" si="10"/>
        <v>9</v>
      </c>
      <c r="G104" s="202" t="str">
        <f t="shared" si="11"/>
        <v>DUC4601C1</v>
      </c>
      <c r="H104" s="202" t="str">
        <f t="shared" si="12"/>
        <v>12A</v>
      </c>
      <c r="I104" s="213" t="str">
        <f t="shared" si="15"/>
        <v>DUC4601C1  12A</v>
      </c>
      <c r="J104" s="202"/>
      <c r="K104" s="210">
        <v>1.670000061883103</v>
      </c>
    </row>
    <row r="105" spans="1:11" x14ac:dyDescent="0.25">
      <c r="A105" s="208" t="s">
        <v>8809</v>
      </c>
      <c r="B105" s="208" t="s">
        <v>13643</v>
      </c>
      <c r="C105" s="208" t="s">
        <v>13281</v>
      </c>
      <c r="D105" s="208" t="s">
        <v>13640</v>
      </c>
      <c r="E105" s="204">
        <f t="shared" si="9"/>
        <v>12</v>
      </c>
      <c r="F105" s="204">
        <f t="shared" si="10"/>
        <v>9</v>
      </c>
      <c r="G105" s="202" t="str">
        <f t="shared" si="11"/>
        <v>DUC4601C1</v>
      </c>
      <c r="H105" s="202" t="str">
        <f t="shared" si="12"/>
        <v>72A</v>
      </c>
      <c r="I105" s="213" t="str">
        <f t="shared" si="15"/>
        <v>DUC4601C1  72A</v>
      </c>
      <c r="J105" s="202"/>
      <c r="K105" s="210">
        <v>1.430000061883103</v>
      </c>
    </row>
    <row r="106" spans="1:11" x14ac:dyDescent="0.25">
      <c r="A106" s="208" t="s">
        <v>8809</v>
      </c>
      <c r="B106" s="208" t="s">
        <v>13646</v>
      </c>
      <c r="C106" s="208" t="s">
        <v>13281</v>
      </c>
      <c r="D106" s="208" t="s">
        <v>13647</v>
      </c>
      <c r="E106" s="204">
        <f t="shared" si="9"/>
        <v>12</v>
      </c>
      <c r="F106" s="204">
        <f t="shared" si="10"/>
        <v>9</v>
      </c>
      <c r="G106" s="202" t="str">
        <f t="shared" si="11"/>
        <v>DUC4601C5</v>
      </c>
      <c r="H106" s="202" t="str">
        <f t="shared" si="12"/>
        <v>22A</v>
      </c>
      <c r="I106" s="213" t="str">
        <f t="shared" si="15"/>
        <v>DUC4601C5  22A</v>
      </c>
      <c r="J106" s="202"/>
      <c r="K106" s="210">
        <v>0.86</v>
      </c>
    </row>
    <row r="107" spans="1:11" x14ac:dyDescent="0.25">
      <c r="A107" s="208" t="s">
        <v>8809</v>
      </c>
      <c r="B107" s="208" t="s">
        <v>13648</v>
      </c>
      <c r="C107" s="208" t="s">
        <v>13281</v>
      </c>
      <c r="D107" s="208" t="s">
        <v>13649</v>
      </c>
      <c r="E107" s="204">
        <f t="shared" si="9"/>
        <v>12</v>
      </c>
      <c r="F107" s="204">
        <f t="shared" si="10"/>
        <v>9</v>
      </c>
      <c r="G107" s="202" t="str">
        <f t="shared" si="11"/>
        <v>DUC4601C5</v>
      </c>
      <c r="H107" s="202" t="str">
        <f t="shared" si="12"/>
        <v>81A</v>
      </c>
      <c r="I107" s="213" t="str">
        <f t="shared" si="15"/>
        <v>DUC4601C5  81A</v>
      </c>
      <c r="J107" s="202"/>
      <c r="K107" s="210">
        <v>0.66</v>
      </c>
    </row>
    <row r="108" spans="1:11" x14ac:dyDescent="0.25">
      <c r="A108" s="208" t="s">
        <v>8809</v>
      </c>
      <c r="B108" s="208" t="s">
        <v>13650</v>
      </c>
      <c r="C108" s="208" t="s">
        <v>13281</v>
      </c>
      <c r="D108" s="208" t="s">
        <v>13640</v>
      </c>
      <c r="E108" s="204">
        <f t="shared" si="9"/>
        <v>12</v>
      </c>
      <c r="F108" s="204">
        <f t="shared" si="10"/>
        <v>9</v>
      </c>
      <c r="G108" s="202" t="str">
        <f t="shared" si="11"/>
        <v>DUC4601C6</v>
      </c>
      <c r="H108" s="202" t="str">
        <f t="shared" si="12"/>
        <v>01A</v>
      </c>
      <c r="I108" s="213" t="str">
        <f t="shared" si="15"/>
        <v>DUC4601C6  01A</v>
      </c>
      <c r="J108" s="202"/>
      <c r="K108" s="210">
        <v>0.75000006188310264</v>
      </c>
    </row>
    <row r="109" spans="1:11" x14ac:dyDescent="0.25">
      <c r="A109" s="208" t="s">
        <v>8809</v>
      </c>
      <c r="B109" s="208" t="s">
        <v>13651</v>
      </c>
      <c r="C109" s="208" t="s">
        <v>13281</v>
      </c>
      <c r="D109" s="208" t="s">
        <v>13652</v>
      </c>
      <c r="E109" s="204">
        <f t="shared" si="9"/>
        <v>12</v>
      </c>
      <c r="F109" s="204">
        <f t="shared" si="10"/>
        <v>9</v>
      </c>
      <c r="G109" s="202" t="str">
        <f t="shared" si="11"/>
        <v>DUC4601D9</v>
      </c>
      <c r="H109" s="202" t="str">
        <f t="shared" si="12"/>
        <v>71A</v>
      </c>
      <c r="I109" s="213" t="str">
        <f t="shared" si="15"/>
        <v>DUC4601D9  71A</v>
      </c>
      <c r="J109" s="202"/>
      <c r="K109" s="210">
        <v>1.150000061883103</v>
      </c>
    </row>
    <row r="110" spans="1:11" x14ac:dyDescent="0.25">
      <c r="A110" s="208" t="s">
        <v>8809</v>
      </c>
      <c r="B110" s="208" t="s">
        <v>13653</v>
      </c>
      <c r="C110" s="208" t="s">
        <v>13281</v>
      </c>
      <c r="D110" s="208" t="s">
        <v>13654</v>
      </c>
      <c r="E110" s="204">
        <f t="shared" si="9"/>
        <v>12</v>
      </c>
      <c r="F110" s="204">
        <f t="shared" si="10"/>
        <v>9</v>
      </c>
      <c r="G110" s="202" t="str">
        <f t="shared" si="11"/>
        <v>DUC4601E1</v>
      </c>
      <c r="H110" s="202" t="str">
        <f t="shared" si="12"/>
        <v>03A</v>
      </c>
      <c r="I110" s="213" t="str">
        <f t="shared" si="15"/>
        <v>DUC4601E1  03A</v>
      </c>
      <c r="J110" s="202"/>
      <c r="K110" s="210">
        <v>4.2799999999999994</v>
      </c>
    </row>
    <row r="111" spans="1:11" x14ac:dyDescent="0.25">
      <c r="A111" s="208" t="s">
        <v>8809</v>
      </c>
      <c r="B111" s="208" t="s">
        <v>13655</v>
      </c>
      <c r="C111" s="208" t="s">
        <v>13281</v>
      </c>
      <c r="D111" s="208" t="s">
        <v>13656</v>
      </c>
      <c r="E111" s="204">
        <f t="shared" si="9"/>
        <v>12</v>
      </c>
      <c r="F111" s="204">
        <f t="shared" si="10"/>
        <v>9</v>
      </c>
      <c r="G111" s="202" t="str">
        <f t="shared" si="11"/>
        <v>DUC4601F1</v>
      </c>
      <c r="H111" s="202" t="str">
        <f t="shared" si="12"/>
        <v>42A</v>
      </c>
      <c r="I111" s="213" t="str">
        <f t="shared" si="15"/>
        <v>DUC4601F1  42A</v>
      </c>
      <c r="K111" s="210">
        <v>1.38</v>
      </c>
    </row>
    <row r="112" spans="1:11" x14ac:dyDescent="0.25">
      <c r="A112" s="208" t="s">
        <v>8809</v>
      </c>
      <c r="B112" s="208" t="s">
        <v>13661</v>
      </c>
      <c r="C112" s="208" t="s">
        <v>13281</v>
      </c>
      <c r="D112" s="208" t="s">
        <v>13662</v>
      </c>
      <c r="E112" s="204">
        <f t="shared" si="9"/>
        <v>12</v>
      </c>
      <c r="F112" s="204">
        <f t="shared" si="10"/>
        <v>9</v>
      </c>
      <c r="G112" s="202" t="str">
        <f t="shared" si="11"/>
        <v>DUC4601G6</v>
      </c>
      <c r="H112" s="202" t="str">
        <f t="shared" si="12"/>
        <v>21A</v>
      </c>
      <c r="I112" s="213" t="str">
        <f t="shared" si="15"/>
        <v>DUC4601G6  21A</v>
      </c>
      <c r="J112" s="202"/>
      <c r="K112" s="210">
        <v>0.95000006188310282</v>
      </c>
    </row>
    <row r="113" spans="1:11" x14ac:dyDescent="0.25">
      <c r="A113" s="208" t="s">
        <v>8809</v>
      </c>
      <c r="B113" s="208" t="s">
        <v>13663</v>
      </c>
      <c r="C113" s="208" t="s">
        <v>13281</v>
      </c>
      <c r="D113" s="208" t="s">
        <v>13664</v>
      </c>
      <c r="E113" s="204">
        <f t="shared" si="9"/>
        <v>12</v>
      </c>
      <c r="F113" s="204">
        <f t="shared" si="10"/>
        <v>9</v>
      </c>
      <c r="G113" s="202" t="str">
        <f t="shared" si="11"/>
        <v>DUC4601G7</v>
      </c>
      <c r="H113" s="202" t="str">
        <f t="shared" si="12"/>
        <v>31A</v>
      </c>
      <c r="I113" s="213" t="str">
        <f t="shared" si="15"/>
        <v>DUC4601G7  31A</v>
      </c>
      <c r="J113" s="202"/>
      <c r="K113" s="210">
        <v>0.55000006188310269</v>
      </c>
    </row>
    <row r="114" spans="1:11" x14ac:dyDescent="0.25">
      <c r="A114" s="208" t="s">
        <v>8809</v>
      </c>
      <c r="B114" s="208" t="s">
        <v>13665</v>
      </c>
      <c r="C114" s="208" t="s">
        <v>13281</v>
      </c>
      <c r="D114" s="208" t="s">
        <v>13666</v>
      </c>
      <c r="E114" s="204">
        <f t="shared" si="9"/>
        <v>12</v>
      </c>
      <c r="F114" s="204">
        <f t="shared" si="10"/>
        <v>9</v>
      </c>
      <c r="G114" s="202" t="str">
        <f t="shared" si="11"/>
        <v>DUC4601G7</v>
      </c>
      <c r="H114" s="202" t="str">
        <f t="shared" si="12"/>
        <v>51A</v>
      </c>
      <c r="I114" s="213" t="str">
        <f t="shared" si="15"/>
        <v>DUC4601G7  51A</v>
      </c>
      <c r="J114" s="202"/>
      <c r="K114" s="210">
        <v>2.14</v>
      </c>
    </row>
    <row r="115" spans="1:11" x14ac:dyDescent="0.25">
      <c r="A115" s="208" t="s">
        <v>8809</v>
      </c>
      <c r="B115" s="208" t="s">
        <v>13667</v>
      </c>
      <c r="C115" s="208" t="s">
        <v>13281</v>
      </c>
      <c r="D115" s="208" t="s">
        <v>13668</v>
      </c>
      <c r="E115" s="204">
        <f t="shared" si="9"/>
        <v>12</v>
      </c>
      <c r="F115" s="204">
        <f t="shared" si="10"/>
        <v>9</v>
      </c>
      <c r="G115" s="202" t="str">
        <f t="shared" si="11"/>
        <v>DUC4601G7</v>
      </c>
      <c r="H115" s="202" t="str">
        <f t="shared" si="12"/>
        <v>52A</v>
      </c>
      <c r="I115" s="213" t="str">
        <f t="shared" si="15"/>
        <v>DUC4601G7  52A</v>
      </c>
      <c r="J115" s="202"/>
      <c r="K115" s="210">
        <v>2.150000061883103</v>
      </c>
    </row>
    <row r="116" spans="1:11" x14ac:dyDescent="0.25">
      <c r="A116" s="208" t="s">
        <v>8809</v>
      </c>
      <c r="B116" s="208" t="s">
        <v>13669</v>
      </c>
      <c r="C116" s="208" t="s">
        <v>13281</v>
      </c>
      <c r="D116" s="208" t="s">
        <v>13670</v>
      </c>
      <c r="E116" s="204">
        <f t="shared" si="9"/>
        <v>12</v>
      </c>
      <c r="F116" s="204">
        <f t="shared" si="10"/>
        <v>9</v>
      </c>
      <c r="G116" s="202" t="str">
        <f t="shared" si="11"/>
        <v>DUC4601G8</v>
      </c>
      <c r="H116" s="202" t="str">
        <f t="shared" si="12"/>
        <v>32A</v>
      </c>
      <c r="I116" s="213" t="str">
        <f t="shared" si="15"/>
        <v>DUC4601G8  32A</v>
      </c>
      <c r="J116" s="202"/>
      <c r="K116" s="210">
        <v>3.630000061883103</v>
      </c>
    </row>
    <row r="117" spans="1:11" x14ac:dyDescent="0.25">
      <c r="A117" s="208" t="s">
        <v>8809</v>
      </c>
      <c r="B117" s="208" t="s">
        <v>13671</v>
      </c>
      <c r="C117" s="208" t="s">
        <v>13281</v>
      </c>
      <c r="D117" s="208" t="s">
        <v>13640</v>
      </c>
      <c r="E117" s="204">
        <f t="shared" si="9"/>
        <v>13</v>
      </c>
      <c r="F117" s="204">
        <f t="shared" si="10"/>
        <v>10</v>
      </c>
      <c r="G117" s="202" t="str">
        <f t="shared" si="11"/>
        <v>DUC4601G99</v>
      </c>
      <c r="H117" s="202" t="str">
        <f t="shared" si="12"/>
        <v>1BA</v>
      </c>
      <c r="I117" s="213" t="str">
        <f>CONCATENATE(G117," ",H117)</f>
        <v>DUC4601G99 1BA</v>
      </c>
      <c r="J117" s="202"/>
      <c r="K117" s="210">
        <v>14.2</v>
      </c>
    </row>
    <row r="118" spans="1:11" x14ac:dyDescent="0.25">
      <c r="A118" s="208" t="s">
        <v>8809</v>
      </c>
      <c r="B118" s="208" t="s">
        <v>13672</v>
      </c>
      <c r="C118" s="208" t="s">
        <v>13281</v>
      </c>
      <c r="D118" s="208" t="s">
        <v>13673</v>
      </c>
      <c r="E118" s="204">
        <f t="shared" si="9"/>
        <v>13</v>
      </c>
      <c r="F118" s="204">
        <f t="shared" si="10"/>
        <v>10</v>
      </c>
      <c r="G118" s="202" t="str">
        <f t="shared" si="11"/>
        <v>DUC4601H25</v>
      </c>
      <c r="H118" s="202" t="str">
        <f t="shared" si="12"/>
        <v>1AA</v>
      </c>
      <c r="I118" s="213" t="str">
        <f>CONCATENATE(G118," ",H118)</f>
        <v>DUC4601H25 1AA</v>
      </c>
      <c r="J118" s="202"/>
      <c r="K118" s="210">
        <v>14.28</v>
      </c>
    </row>
    <row r="119" spans="1:11" x14ac:dyDescent="0.25">
      <c r="A119" s="208" t="s">
        <v>8809</v>
      </c>
      <c r="B119" s="208" t="s">
        <v>13674</v>
      </c>
      <c r="C119" s="208" t="s">
        <v>13281</v>
      </c>
      <c r="D119" s="208" t="s">
        <v>13675</v>
      </c>
      <c r="E119" s="204">
        <f t="shared" si="9"/>
        <v>12</v>
      </c>
      <c r="F119" s="204">
        <f t="shared" si="10"/>
        <v>9</v>
      </c>
      <c r="G119" s="202" t="str">
        <f t="shared" si="11"/>
        <v>DUC4601H6</v>
      </c>
      <c r="H119" s="202" t="str">
        <f t="shared" si="12"/>
        <v>71A</v>
      </c>
      <c r="I119" s="213" t="str">
        <f>CONCATENATE(G119,"  ",H119)</f>
        <v>DUC4601H6  71A</v>
      </c>
      <c r="J119" s="202"/>
      <c r="K119" s="210">
        <v>0.9300000618831028</v>
      </c>
    </row>
    <row r="120" spans="1:11" x14ac:dyDescent="0.25">
      <c r="A120" s="208" t="s">
        <v>8809</v>
      </c>
      <c r="B120" s="208" t="s">
        <v>13676</v>
      </c>
      <c r="C120" s="208" t="s">
        <v>13281</v>
      </c>
      <c r="D120" s="208" t="s">
        <v>13677</v>
      </c>
      <c r="E120" s="204">
        <f t="shared" si="9"/>
        <v>12</v>
      </c>
      <c r="F120" s="204">
        <f t="shared" si="10"/>
        <v>9</v>
      </c>
      <c r="G120" s="202" t="str">
        <f t="shared" si="11"/>
        <v>DUC4601H6</v>
      </c>
      <c r="H120" s="202" t="str">
        <f t="shared" si="12"/>
        <v>81A</v>
      </c>
      <c r="I120" s="213" t="str">
        <f>CONCATENATE(G120,"  ",H120)</f>
        <v>DUC4601H6  81A</v>
      </c>
      <c r="K120" s="210">
        <v>0.81000006188310292</v>
      </c>
    </row>
    <row r="121" spans="1:11" x14ac:dyDescent="0.25">
      <c r="A121" s="208" t="s">
        <v>8809</v>
      </c>
      <c r="B121" s="208" t="s">
        <v>13678</v>
      </c>
      <c r="C121" s="208" t="s">
        <v>13281</v>
      </c>
      <c r="D121" s="208" t="s">
        <v>13679</v>
      </c>
      <c r="E121" s="204">
        <f t="shared" si="9"/>
        <v>12</v>
      </c>
      <c r="F121" s="204">
        <f t="shared" si="10"/>
        <v>9</v>
      </c>
      <c r="G121" s="202" t="str">
        <f t="shared" si="11"/>
        <v>DUC4601H7</v>
      </c>
      <c r="H121" s="202" t="str">
        <f t="shared" si="12"/>
        <v>01A</v>
      </c>
      <c r="I121" s="213" t="str">
        <f>CONCATENATE(G121,"  ",H121)</f>
        <v>DUC4601H7  01A</v>
      </c>
      <c r="J121" s="202"/>
      <c r="K121" s="210">
        <v>0.4300000618831028</v>
      </c>
    </row>
    <row r="122" spans="1:11" x14ac:dyDescent="0.25">
      <c r="A122" s="208" t="s">
        <v>8809</v>
      </c>
      <c r="B122" s="208" t="s">
        <v>13692</v>
      </c>
      <c r="C122" s="208" t="s">
        <v>13281</v>
      </c>
      <c r="D122" s="208" t="s">
        <v>13693</v>
      </c>
      <c r="E122" s="204">
        <f t="shared" si="9"/>
        <v>13</v>
      </c>
      <c r="F122" s="204">
        <f t="shared" si="10"/>
        <v>10</v>
      </c>
      <c r="G122" s="202" t="str">
        <f t="shared" si="11"/>
        <v>DUC4601I03</v>
      </c>
      <c r="H122" s="202" t="str">
        <f t="shared" si="12"/>
        <v>2AA</v>
      </c>
      <c r="I122" s="213" t="str">
        <f>CONCATENATE(G122," ",H122)</f>
        <v>DUC4601I03 2AA</v>
      </c>
      <c r="J122" s="202"/>
      <c r="K122" s="210">
        <v>22.090000061883099</v>
      </c>
    </row>
    <row r="123" spans="1:11" x14ac:dyDescent="0.25">
      <c r="A123" s="208" t="s">
        <v>8809</v>
      </c>
      <c r="B123" s="208" t="s">
        <v>13713</v>
      </c>
      <c r="C123" s="208" t="s">
        <v>13281</v>
      </c>
      <c r="D123" s="208" t="s">
        <v>13714</v>
      </c>
      <c r="E123" s="204">
        <f t="shared" si="9"/>
        <v>13</v>
      </c>
      <c r="F123" s="204">
        <f t="shared" si="10"/>
        <v>10</v>
      </c>
      <c r="G123" s="202" t="str">
        <f t="shared" si="11"/>
        <v>DUC4601M74</v>
      </c>
      <c r="H123" s="202" t="str">
        <f t="shared" si="12"/>
        <v>1AA</v>
      </c>
      <c r="I123" s="213" t="str">
        <f>CONCATENATE(G123," ",H123)</f>
        <v>DUC4601M74 1AA</v>
      </c>
      <c r="J123" s="202"/>
      <c r="K123" s="210">
        <v>10.670000061883099</v>
      </c>
    </row>
    <row r="124" spans="1:11" x14ac:dyDescent="0.25">
      <c r="A124" s="208" t="s">
        <v>8809</v>
      </c>
      <c r="B124" s="208" t="s">
        <v>13719</v>
      </c>
      <c r="C124" s="208" t="s">
        <v>13281</v>
      </c>
      <c r="D124" s="208" t="s">
        <v>13720</v>
      </c>
      <c r="E124" s="204">
        <f t="shared" si="9"/>
        <v>12</v>
      </c>
      <c r="F124" s="204">
        <f t="shared" si="10"/>
        <v>9</v>
      </c>
      <c r="G124" s="202" t="str">
        <f t="shared" si="11"/>
        <v>DUC4601M8</v>
      </c>
      <c r="H124" s="202" t="str">
        <f t="shared" si="12"/>
        <v>42A</v>
      </c>
      <c r="I124" s="213" t="str">
        <f>CONCATENATE(G124,"  ",H124)</f>
        <v>DUC4601M8  42A</v>
      </c>
      <c r="K124" s="210">
        <v>3.08</v>
      </c>
    </row>
    <row r="125" spans="1:11" x14ac:dyDescent="0.25">
      <c r="A125" s="208" t="s">
        <v>8809</v>
      </c>
      <c r="B125" s="208" t="s">
        <v>13721</v>
      </c>
      <c r="C125" s="208" t="s">
        <v>13281</v>
      </c>
      <c r="D125" s="208" t="s">
        <v>13722</v>
      </c>
      <c r="E125" s="204">
        <f t="shared" si="9"/>
        <v>12</v>
      </c>
      <c r="F125" s="204">
        <f t="shared" si="10"/>
        <v>9</v>
      </c>
      <c r="G125" s="202" t="str">
        <f t="shared" si="11"/>
        <v>DUC4601M8</v>
      </c>
      <c r="H125" s="202" t="str">
        <f t="shared" si="12"/>
        <v>91A</v>
      </c>
      <c r="I125" s="213" t="str">
        <f>CONCATENATE(G125,"  ",H125)</f>
        <v>DUC4601M8  91A</v>
      </c>
      <c r="J125" s="202"/>
      <c r="K125" s="210">
        <v>2.1</v>
      </c>
    </row>
    <row r="126" spans="1:11" x14ac:dyDescent="0.25">
      <c r="A126" s="208" t="s">
        <v>8809</v>
      </c>
      <c r="B126" s="208" t="s">
        <v>13727</v>
      </c>
      <c r="C126" s="208" t="s">
        <v>13281</v>
      </c>
      <c r="D126" s="208" t="s">
        <v>13728</v>
      </c>
      <c r="E126" s="204">
        <f t="shared" si="9"/>
        <v>13</v>
      </c>
      <c r="F126" s="204">
        <f t="shared" si="10"/>
        <v>10</v>
      </c>
      <c r="G126" s="202" t="str">
        <f t="shared" si="11"/>
        <v>DUC4601M90</v>
      </c>
      <c r="H126" s="202" t="str">
        <f t="shared" si="12"/>
        <v>1BA</v>
      </c>
      <c r="I126" s="213" t="str">
        <f>CONCATENATE(G126," ",H126)</f>
        <v>DUC4601M90 1BA</v>
      </c>
      <c r="K126" s="210">
        <v>5.18</v>
      </c>
    </row>
    <row r="127" spans="1:11" x14ac:dyDescent="0.25">
      <c r="A127" s="208" t="s">
        <v>8809</v>
      </c>
      <c r="B127" s="208" t="s">
        <v>13725</v>
      </c>
      <c r="C127" s="208" t="s">
        <v>13281</v>
      </c>
      <c r="D127" s="208" t="s">
        <v>13726</v>
      </c>
      <c r="E127" s="204">
        <f t="shared" si="9"/>
        <v>12</v>
      </c>
      <c r="F127" s="204">
        <f t="shared" si="10"/>
        <v>9</v>
      </c>
      <c r="G127" s="202" t="str">
        <f t="shared" si="11"/>
        <v>DUC4601M9</v>
      </c>
      <c r="H127" s="202" t="str">
        <f t="shared" si="12"/>
        <v>21A</v>
      </c>
      <c r="I127" s="213" t="str">
        <f>CONCATENATE(G127,"  ",H127)</f>
        <v>DUC4601M9  21A</v>
      </c>
      <c r="J127" s="202"/>
      <c r="K127" s="210">
        <v>3.1</v>
      </c>
    </row>
    <row r="128" spans="1:11" x14ac:dyDescent="0.25">
      <c r="A128" s="208" t="s">
        <v>8809</v>
      </c>
      <c r="B128" s="208" t="s">
        <v>13729</v>
      </c>
      <c r="C128" s="208" t="s">
        <v>13281</v>
      </c>
      <c r="D128" s="208" t="s">
        <v>13730</v>
      </c>
      <c r="E128" s="204">
        <f t="shared" si="9"/>
        <v>13</v>
      </c>
      <c r="F128" s="204">
        <f t="shared" si="10"/>
        <v>10</v>
      </c>
      <c r="G128" s="202" t="str">
        <f t="shared" si="11"/>
        <v>DUC4601M93</v>
      </c>
      <c r="H128" s="202" t="str">
        <f t="shared" si="12"/>
        <v>1BA</v>
      </c>
      <c r="I128" s="213" t="str">
        <f>CONCATENATE(G128," ",H128)</f>
        <v>DUC4601M93 1BA</v>
      </c>
      <c r="J128" s="202"/>
      <c r="K128" s="210">
        <v>41.7500000618831</v>
      </c>
    </row>
    <row r="129" spans="1:11" x14ac:dyDescent="0.25">
      <c r="A129" s="208" t="s">
        <v>8809</v>
      </c>
      <c r="B129" s="208" t="s">
        <v>13731</v>
      </c>
      <c r="C129" s="208" t="s">
        <v>13281</v>
      </c>
      <c r="D129" s="208" t="s">
        <v>13732</v>
      </c>
      <c r="E129" s="204">
        <f t="shared" si="9"/>
        <v>13</v>
      </c>
      <c r="F129" s="204">
        <f t="shared" si="10"/>
        <v>10</v>
      </c>
      <c r="G129" s="202" t="str">
        <f t="shared" si="11"/>
        <v>DUC4601M93</v>
      </c>
      <c r="H129" s="202" t="str">
        <f t="shared" si="12"/>
        <v>1BB</v>
      </c>
      <c r="I129" s="213" t="str">
        <f>CONCATENATE(G129," ",H129)</f>
        <v>DUC4601M93 1BB</v>
      </c>
      <c r="J129" s="202"/>
      <c r="K129" s="210">
        <v>41.7500000618831</v>
      </c>
    </row>
    <row r="130" spans="1:11" x14ac:dyDescent="0.25">
      <c r="A130" s="208" t="s">
        <v>8809</v>
      </c>
      <c r="B130" s="208" t="s">
        <v>13733</v>
      </c>
      <c r="C130" s="208" t="s">
        <v>13281</v>
      </c>
      <c r="D130" s="208" t="s">
        <v>13734</v>
      </c>
      <c r="E130" s="204">
        <f t="shared" ref="E130:E193" si="16">LEN(B130)</f>
        <v>13</v>
      </c>
      <c r="F130" s="204">
        <f t="shared" ref="F130:F193" si="17">E130-3</f>
        <v>10</v>
      </c>
      <c r="G130" s="202" t="str">
        <f t="shared" ref="G130:G193" si="18">MID(B130,1,F130)</f>
        <v>DUC4601M93</v>
      </c>
      <c r="H130" s="202" t="str">
        <f t="shared" ref="H130:H193" si="19">MID(B130,F130+1,5)</f>
        <v>1BC</v>
      </c>
      <c r="I130" s="213" t="str">
        <f>CONCATENATE(G130," ",H130)</f>
        <v>DUC4601M93 1BC</v>
      </c>
      <c r="K130" s="210">
        <v>41.7500000618831</v>
      </c>
    </row>
    <row r="131" spans="1:11" x14ac:dyDescent="0.25">
      <c r="A131" s="208" t="s">
        <v>8809</v>
      </c>
      <c r="B131" s="208" t="s">
        <v>13745</v>
      </c>
      <c r="C131" s="208" t="s">
        <v>13281</v>
      </c>
      <c r="D131" s="208" t="s">
        <v>13746</v>
      </c>
      <c r="E131" s="204">
        <f t="shared" si="16"/>
        <v>13</v>
      </c>
      <c r="F131" s="204">
        <f t="shared" si="17"/>
        <v>10</v>
      </c>
      <c r="G131" s="202" t="str">
        <f t="shared" si="18"/>
        <v>DUC4601M95</v>
      </c>
      <c r="H131" s="202" t="str">
        <f t="shared" si="19"/>
        <v>1CA</v>
      </c>
      <c r="I131" s="213" t="str">
        <f>CONCATENATE(G131," ",H131)</f>
        <v>DUC4601M95 1CA</v>
      </c>
      <c r="J131" s="202"/>
      <c r="K131" s="210">
        <v>26.990000061883102</v>
      </c>
    </row>
    <row r="132" spans="1:11" x14ac:dyDescent="0.25">
      <c r="A132" s="208" t="s">
        <v>8809</v>
      </c>
      <c r="B132" s="208" t="s">
        <v>13749</v>
      </c>
      <c r="C132" s="208" t="s">
        <v>13281</v>
      </c>
      <c r="D132" s="208" t="s">
        <v>13750</v>
      </c>
      <c r="E132" s="204">
        <f t="shared" si="16"/>
        <v>13</v>
      </c>
      <c r="F132" s="204">
        <f t="shared" si="17"/>
        <v>10</v>
      </c>
      <c r="G132" s="202" t="str">
        <f t="shared" si="18"/>
        <v>DUC4601M97</v>
      </c>
      <c r="H132" s="202" t="str">
        <f t="shared" si="19"/>
        <v>1AA</v>
      </c>
      <c r="I132" s="213" t="str">
        <f>CONCATENATE(G132," ",H132)</f>
        <v>DUC4601M97 1AA</v>
      </c>
      <c r="J132" s="202"/>
      <c r="K132" s="210">
        <v>27.5500000618831</v>
      </c>
    </row>
    <row r="133" spans="1:11" x14ac:dyDescent="0.25">
      <c r="A133" s="208" t="s">
        <v>8809</v>
      </c>
      <c r="B133" s="208" t="s">
        <v>13753</v>
      </c>
      <c r="C133" s="208" t="s">
        <v>13281</v>
      </c>
      <c r="D133" s="208" t="s">
        <v>13754</v>
      </c>
      <c r="E133" s="204">
        <f t="shared" si="16"/>
        <v>12</v>
      </c>
      <c r="F133" s="204">
        <f t="shared" si="17"/>
        <v>9</v>
      </c>
      <c r="G133" s="202" t="str">
        <f t="shared" si="18"/>
        <v>DUC4601N0</v>
      </c>
      <c r="H133" s="202" t="str">
        <f t="shared" si="19"/>
        <v>21A</v>
      </c>
      <c r="I133" s="213" t="str">
        <f>CONCATENATE(G133,"  ",H133)</f>
        <v>DUC4601N0  21A</v>
      </c>
      <c r="J133" s="202"/>
      <c r="K133" s="210">
        <v>1.76</v>
      </c>
    </row>
    <row r="134" spans="1:11" x14ac:dyDescent="0.25">
      <c r="A134" s="208" t="s">
        <v>8809</v>
      </c>
      <c r="B134" s="208" t="s">
        <v>13757</v>
      </c>
      <c r="C134" s="208" t="s">
        <v>13281</v>
      </c>
      <c r="D134" s="208" t="s">
        <v>13758</v>
      </c>
      <c r="E134" s="204">
        <f t="shared" si="16"/>
        <v>13</v>
      </c>
      <c r="F134" s="204">
        <f t="shared" si="17"/>
        <v>10</v>
      </c>
      <c r="G134" s="202" t="str">
        <f t="shared" si="18"/>
        <v>DUC4601N03</v>
      </c>
      <c r="H134" s="202" t="str">
        <f t="shared" si="19"/>
        <v>1AA</v>
      </c>
      <c r="I134" s="213" t="str">
        <f t="shared" ref="I134:I140" si="20">CONCATENATE(G134," ",H134)</f>
        <v>DUC4601N03 1AA</v>
      </c>
      <c r="J134" s="202"/>
      <c r="K134" s="210">
        <v>8.5399999999999991</v>
      </c>
    </row>
    <row r="135" spans="1:11" x14ac:dyDescent="0.25">
      <c r="A135" s="208" t="s">
        <v>8809</v>
      </c>
      <c r="B135" s="208" t="s">
        <v>13765</v>
      </c>
      <c r="C135" s="208" t="s">
        <v>13281</v>
      </c>
      <c r="D135" s="208" t="s">
        <v>13766</v>
      </c>
      <c r="E135" s="204">
        <f t="shared" si="16"/>
        <v>13</v>
      </c>
      <c r="F135" s="204">
        <f t="shared" si="17"/>
        <v>10</v>
      </c>
      <c r="G135" s="202" t="str">
        <f t="shared" si="18"/>
        <v>DUC4601N04</v>
      </c>
      <c r="H135" s="202" t="str">
        <f t="shared" si="19"/>
        <v>1AA</v>
      </c>
      <c r="I135" s="213" t="str">
        <f t="shared" si="20"/>
        <v>DUC4601N04 1AA</v>
      </c>
      <c r="J135" s="202"/>
      <c r="K135" s="210">
        <v>8.5100000618831029</v>
      </c>
    </row>
    <row r="136" spans="1:11" x14ac:dyDescent="0.25">
      <c r="A136" s="208" t="s">
        <v>8809</v>
      </c>
      <c r="B136" s="208" t="s">
        <v>13775</v>
      </c>
      <c r="C136" s="208" t="s">
        <v>13281</v>
      </c>
      <c r="D136" s="208" t="s">
        <v>13776</v>
      </c>
      <c r="E136" s="204">
        <f t="shared" si="16"/>
        <v>13</v>
      </c>
      <c r="F136" s="204">
        <f t="shared" si="17"/>
        <v>10</v>
      </c>
      <c r="G136" s="202" t="str">
        <f t="shared" si="18"/>
        <v>DUC4601N17</v>
      </c>
      <c r="H136" s="202" t="str">
        <f t="shared" si="19"/>
        <v>1AA</v>
      </c>
      <c r="I136" s="213" t="str">
        <f t="shared" si="20"/>
        <v>DUC4601N17 1AA</v>
      </c>
      <c r="J136" s="202"/>
      <c r="K136" s="210">
        <v>4.46</v>
      </c>
    </row>
    <row r="137" spans="1:11" x14ac:dyDescent="0.25">
      <c r="A137" s="208" t="s">
        <v>8809</v>
      </c>
      <c r="B137" s="208" t="s">
        <v>13779</v>
      </c>
      <c r="C137" s="208" t="s">
        <v>13281</v>
      </c>
      <c r="D137" s="208" t="s">
        <v>13780</v>
      </c>
      <c r="E137" s="204">
        <f t="shared" si="16"/>
        <v>13</v>
      </c>
      <c r="F137" s="204">
        <f t="shared" si="17"/>
        <v>10</v>
      </c>
      <c r="G137" s="202" t="str">
        <f t="shared" si="18"/>
        <v>DUC4601N17</v>
      </c>
      <c r="H137" s="202" t="str">
        <f t="shared" si="19"/>
        <v>1AC</v>
      </c>
      <c r="I137" s="213" t="str">
        <f t="shared" si="20"/>
        <v>DUC4601N17 1AC</v>
      </c>
      <c r="K137" s="210">
        <v>4.46</v>
      </c>
    </row>
    <row r="138" spans="1:11" x14ac:dyDescent="0.25">
      <c r="A138" s="208" t="s">
        <v>8809</v>
      </c>
      <c r="B138" s="208" t="s">
        <v>13787</v>
      </c>
      <c r="C138" s="208" t="s">
        <v>13281</v>
      </c>
      <c r="D138" s="208" t="s">
        <v>13788</v>
      </c>
      <c r="E138" s="204">
        <f t="shared" si="16"/>
        <v>13</v>
      </c>
      <c r="F138" s="204">
        <f t="shared" si="17"/>
        <v>10</v>
      </c>
      <c r="G138" s="202" t="str">
        <f t="shared" si="18"/>
        <v>DUC4601N18</v>
      </c>
      <c r="H138" s="202" t="str">
        <f t="shared" si="19"/>
        <v>1AA</v>
      </c>
      <c r="I138" s="213" t="str">
        <f t="shared" si="20"/>
        <v>DUC4601N18 1AA</v>
      </c>
      <c r="J138" s="202"/>
      <c r="K138" s="210">
        <v>4.46</v>
      </c>
    </row>
    <row r="139" spans="1:11" x14ac:dyDescent="0.25">
      <c r="A139" s="208" t="s">
        <v>8809</v>
      </c>
      <c r="B139" s="208" t="s">
        <v>13789</v>
      </c>
      <c r="C139" s="208" t="s">
        <v>13281</v>
      </c>
      <c r="D139" s="208" t="s">
        <v>13790</v>
      </c>
      <c r="E139" s="204">
        <f t="shared" si="16"/>
        <v>13</v>
      </c>
      <c r="F139" s="204">
        <f t="shared" si="17"/>
        <v>10</v>
      </c>
      <c r="G139" s="202" t="str">
        <f t="shared" si="18"/>
        <v>DUC4601N18</v>
      </c>
      <c r="H139" s="202" t="str">
        <f t="shared" si="19"/>
        <v>1AB</v>
      </c>
      <c r="I139" s="213" t="str">
        <f t="shared" si="20"/>
        <v>DUC4601N18 1AB</v>
      </c>
      <c r="K139" s="210">
        <v>4.46</v>
      </c>
    </row>
    <row r="140" spans="1:11" x14ac:dyDescent="0.25">
      <c r="A140" s="208" t="s">
        <v>8809</v>
      </c>
      <c r="B140" s="208" t="s">
        <v>13791</v>
      </c>
      <c r="C140" s="208" t="s">
        <v>13281</v>
      </c>
      <c r="D140" s="208" t="s">
        <v>13792</v>
      </c>
      <c r="E140" s="204">
        <f t="shared" si="16"/>
        <v>13</v>
      </c>
      <c r="F140" s="204">
        <f t="shared" si="17"/>
        <v>10</v>
      </c>
      <c r="G140" s="202" t="str">
        <f t="shared" si="18"/>
        <v>DUC4601N18</v>
      </c>
      <c r="H140" s="202" t="str">
        <f t="shared" si="19"/>
        <v>1AC</v>
      </c>
      <c r="I140" s="213" t="str">
        <f t="shared" si="20"/>
        <v>DUC4601N18 1AC</v>
      </c>
      <c r="J140" s="202"/>
      <c r="K140" s="210">
        <v>4.46</v>
      </c>
    </row>
    <row r="141" spans="1:11" x14ac:dyDescent="0.25">
      <c r="A141" s="208" t="s">
        <v>8809</v>
      </c>
      <c r="B141" s="208" t="s">
        <v>13797</v>
      </c>
      <c r="C141" s="208" t="s">
        <v>13281</v>
      </c>
      <c r="D141" s="208" t="s">
        <v>13798</v>
      </c>
      <c r="E141" s="204">
        <f t="shared" si="16"/>
        <v>12</v>
      </c>
      <c r="F141" s="204">
        <f t="shared" si="17"/>
        <v>9</v>
      </c>
      <c r="G141" s="202" t="str">
        <f t="shared" si="18"/>
        <v>DUC4601N2</v>
      </c>
      <c r="H141" s="202" t="str">
        <f t="shared" si="19"/>
        <v>11A</v>
      </c>
      <c r="I141" s="213" t="str">
        <f>CONCATENATE(G141,"  ",H141)</f>
        <v>DUC4601N2  11A</v>
      </c>
      <c r="J141" s="202"/>
      <c r="K141" s="210">
        <v>1.8</v>
      </c>
    </row>
    <row r="142" spans="1:11" x14ac:dyDescent="0.25">
      <c r="A142" s="208" t="s">
        <v>8809</v>
      </c>
      <c r="B142" s="208" t="s">
        <v>13803</v>
      </c>
      <c r="C142" s="208" t="s">
        <v>13281</v>
      </c>
      <c r="D142" s="208" t="s">
        <v>13804</v>
      </c>
      <c r="E142" s="204">
        <f t="shared" si="16"/>
        <v>12</v>
      </c>
      <c r="F142" s="204">
        <f t="shared" si="17"/>
        <v>9</v>
      </c>
      <c r="G142" s="202" t="str">
        <f t="shared" si="18"/>
        <v>DUC4601P0</v>
      </c>
      <c r="H142" s="202" t="str">
        <f t="shared" si="19"/>
        <v>61A</v>
      </c>
      <c r="I142" s="213" t="str">
        <f>CONCATENATE(G142,"  ",H142)</f>
        <v>DUC4601P0  61A</v>
      </c>
      <c r="J142" s="202"/>
      <c r="K142" s="210">
        <v>2.38</v>
      </c>
    </row>
    <row r="143" spans="1:11" x14ac:dyDescent="0.25">
      <c r="A143" s="208" t="s">
        <v>8809</v>
      </c>
      <c r="B143" s="208" t="s">
        <v>13815</v>
      </c>
      <c r="C143" s="208" t="s">
        <v>13281</v>
      </c>
      <c r="D143" s="208" t="s">
        <v>13816</v>
      </c>
      <c r="E143" s="204">
        <f t="shared" si="16"/>
        <v>13</v>
      </c>
      <c r="F143" s="204">
        <f t="shared" si="17"/>
        <v>10</v>
      </c>
      <c r="G143" s="202" t="str">
        <f t="shared" si="18"/>
        <v>DUC4602010</v>
      </c>
      <c r="H143" s="202" t="str">
        <f t="shared" si="19"/>
        <v>1AA</v>
      </c>
      <c r="I143" s="213" t="str">
        <f>CONCATENATE(G143," ",H143)</f>
        <v>DUC4602010 1AA</v>
      </c>
      <c r="J143" s="202"/>
      <c r="K143" s="210">
        <v>29.2500000618831</v>
      </c>
    </row>
    <row r="144" spans="1:11" x14ac:dyDescent="0.25">
      <c r="A144" s="208" t="s">
        <v>8809</v>
      </c>
      <c r="B144" s="208" t="s">
        <v>13819</v>
      </c>
      <c r="C144" s="208" t="s">
        <v>13281</v>
      </c>
      <c r="D144" s="208" t="s">
        <v>13820</v>
      </c>
      <c r="E144" s="204">
        <f t="shared" si="16"/>
        <v>12</v>
      </c>
      <c r="F144" s="204">
        <f t="shared" si="17"/>
        <v>9</v>
      </c>
      <c r="G144" s="202" t="str">
        <f t="shared" si="18"/>
        <v>DUC460G73</v>
      </c>
      <c r="H144" s="202" t="str">
        <f t="shared" si="19"/>
        <v>51A</v>
      </c>
      <c r="I144" s="213" t="str">
        <f t="shared" ref="I144:I150" si="21">CONCATENATE(G144,"  ",H144)</f>
        <v>DUC460G73  51A</v>
      </c>
      <c r="J144" s="202"/>
      <c r="K144" s="210">
        <v>43.030000061883108</v>
      </c>
    </row>
    <row r="145" spans="1:11" x14ac:dyDescent="0.25">
      <c r="A145" s="208" t="s">
        <v>8809</v>
      </c>
      <c r="B145" s="208" t="s">
        <v>13823</v>
      </c>
      <c r="C145" s="208" t="s">
        <v>13281</v>
      </c>
      <c r="D145" s="208" t="s">
        <v>13824</v>
      </c>
      <c r="E145" s="204">
        <f t="shared" si="16"/>
        <v>12</v>
      </c>
      <c r="F145" s="204">
        <f t="shared" si="17"/>
        <v>9</v>
      </c>
      <c r="G145" s="202" t="str">
        <f t="shared" si="18"/>
        <v>DUC460G73</v>
      </c>
      <c r="H145" s="202" t="str">
        <f t="shared" si="19"/>
        <v>61A</v>
      </c>
      <c r="I145" s="213" t="str">
        <f t="shared" si="21"/>
        <v>DUC460G73  61A</v>
      </c>
      <c r="J145" s="202"/>
      <c r="K145" s="210">
        <v>43.42</v>
      </c>
    </row>
    <row r="146" spans="1:11" x14ac:dyDescent="0.25">
      <c r="A146" s="208" t="s">
        <v>8809</v>
      </c>
      <c r="B146" s="208" t="s">
        <v>13827</v>
      </c>
      <c r="C146" s="208" t="s">
        <v>13281</v>
      </c>
      <c r="D146" s="208" t="s">
        <v>13828</v>
      </c>
      <c r="E146" s="204">
        <f t="shared" si="16"/>
        <v>12</v>
      </c>
      <c r="F146" s="204">
        <f t="shared" si="17"/>
        <v>9</v>
      </c>
      <c r="G146" s="202" t="str">
        <f t="shared" si="18"/>
        <v>DUC460GC1</v>
      </c>
      <c r="H146" s="202" t="str">
        <f t="shared" si="19"/>
        <v>93A</v>
      </c>
      <c r="I146" s="213" t="str">
        <f t="shared" si="21"/>
        <v>DUC460GC1  93A</v>
      </c>
      <c r="K146" s="210">
        <v>9.0300000618831042</v>
      </c>
    </row>
    <row r="147" spans="1:11" x14ac:dyDescent="0.25">
      <c r="A147" s="208" t="s">
        <v>8809</v>
      </c>
      <c r="B147" s="208" t="s">
        <v>13831</v>
      </c>
      <c r="C147" s="208" t="s">
        <v>13281</v>
      </c>
      <c r="D147" s="208" t="s">
        <v>13832</v>
      </c>
      <c r="E147" s="204">
        <f t="shared" si="16"/>
        <v>12</v>
      </c>
      <c r="F147" s="204">
        <f t="shared" si="17"/>
        <v>9</v>
      </c>
      <c r="G147" s="202" t="str">
        <f t="shared" si="18"/>
        <v>DUC460GM7</v>
      </c>
      <c r="H147" s="202" t="str">
        <f t="shared" si="19"/>
        <v>51B</v>
      </c>
      <c r="I147" s="213" t="str">
        <f t="shared" si="21"/>
        <v>DUC460GM7  51B</v>
      </c>
      <c r="J147" s="202"/>
      <c r="K147" s="210">
        <v>2.8500000618831032</v>
      </c>
    </row>
    <row r="148" spans="1:11" x14ac:dyDescent="0.25">
      <c r="A148" s="208" t="s">
        <v>8809</v>
      </c>
      <c r="B148" s="208" t="s">
        <v>13833</v>
      </c>
      <c r="C148" s="208" t="s">
        <v>13281</v>
      </c>
      <c r="D148" s="208" t="s">
        <v>13834</v>
      </c>
      <c r="E148" s="204">
        <f t="shared" si="16"/>
        <v>12</v>
      </c>
      <c r="F148" s="204">
        <f t="shared" si="17"/>
        <v>9</v>
      </c>
      <c r="G148" s="202" t="str">
        <f t="shared" si="18"/>
        <v>DUC460GM8</v>
      </c>
      <c r="H148" s="202" t="str">
        <f t="shared" si="19"/>
        <v>72A</v>
      </c>
      <c r="I148" s="213" t="str">
        <f t="shared" si="21"/>
        <v>DUC460GM8  72A</v>
      </c>
      <c r="J148" s="202"/>
      <c r="K148" s="210">
        <v>4.1399999999999997</v>
      </c>
    </row>
    <row r="149" spans="1:11" x14ac:dyDescent="0.25">
      <c r="A149" s="208" t="s">
        <v>8809</v>
      </c>
      <c r="B149" s="208" t="s">
        <v>13835</v>
      </c>
      <c r="C149" s="208" t="s">
        <v>13281</v>
      </c>
      <c r="D149" s="208" t="s">
        <v>13832</v>
      </c>
      <c r="E149" s="204">
        <f t="shared" si="16"/>
        <v>12</v>
      </c>
      <c r="F149" s="204">
        <f t="shared" si="17"/>
        <v>9</v>
      </c>
      <c r="G149" s="202" t="str">
        <f t="shared" si="18"/>
        <v>DUC460GM9</v>
      </c>
      <c r="H149" s="202" t="str">
        <f t="shared" si="19"/>
        <v>41A</v>
      </c>
      <c r="I149" s="213" t="str">
        <f t="shared" si="21"/>
        <v>DUC460GM9  41A</v>
      </c>
      <c r="J149" s="202"/>
      <c r="K149" s="210">
        <v>260.87000006188299</v>
      </c>
    </row>
    <row r="150" spans="1:11" x14ac:dyDescent="0.25">
      <c r="A150" s="208" t="s">
        <v>8809</v>
      </c>
      <c r="B150" s="208" t="s">
        <v>13836</v>
      </c>
      <c r="C150" s="208" t="s">
        <v>13281</v>
      </c>
      <c r="D150" s="208" t="s">
        <v>13832</v>
      </c>
      <c r="E150" s="204">
        <f t="shared" si="16"/>
        <v>12</v>
      </c>
      <c r="F150" s="204">
        <f t="shared" si="17"/>
        <v>9</v>
      </c>
      <c r="G150" s="202" t="str">
        <f t="shared" si="18"/>
        <v>DUC460GM9</v>
      </c>
      <c r="H150" s="202" t="str">
        <f t="shared" si="19"/>
        <v>61A</v>
      </c>
      <c r="I150" s="213" t="str">
        <f t="shared" si="21"/>
        <v>DUC460GM9  61A</v>
      </c>
      <c r="K150" s="210">
        <v>7.3599999999999994</v>
      </c>
    </row>
    <row r="151" spans="1:11" x14ac:dyDescent="0.25">
      <c r="A151" s="208" t="s">
        <v>8809</v>
      </c>
      <c r="B151" s="208" t="s">
        <v>13839</v>
      </c>
      <c r="C151" s="208" t="s">
        <v>13281</v>
      </c>
      <c r="D151" s="208" t="s">
        <v>13840</v>
      </c>
      <c r="E151" s="204">
        <f t="shared" si="16"/>
        <v>13</v>
      </c>
      <c r="F151" s="204">
        <f t="shared" si="17"/>
        <v>10</v>
      </c>
      <c r="G151" s="202" t="str">
        <f t="shared" si="18"/>
        <v>DUC460GN01</v>
      </c>
      <c r="H151" s="202" t="str">
        <f t="shared" si="19"/>
        <v>1BA</v>
      </c>
      <c r="I151" s="213" t="str">
        <f>CONCATENATE(G151," ",H151)</f>
        <v>DUC460GN01 1BA</v>
      </c>
      <c r="J151" s="202"/>
      <c r="K151" s="210">
        <v>13.850000061883099</v>
      </c>
    </row>
    <row r="152" spans="1:11" x14ac:dyDescent="0.25">
      <c r="A152" s="208" t="s">
        <v>8809</v>
      </c>
      <c r="B152" s="208" t="s">
        <v>13843</v>
      </c>
      <c r="C152" s="208" t="s">
        <v>13281</v>
      </c>
      <c r="D152" s="208" t="s">
        <v>13844</v>
      </c>
      <c r="E152" s="204">
        <f t="shared" si="16"/>
        <v>13</v>
      </c>
      <c r="F152" s="204">
        <f t="shared" si="17"/>
        <v>10</v>
      </c>
      <c r="G152" s="202" t="str">
        <f t="shared" si="18"/>
        <v>DUC4611139</v>
      </c>
      <c r="H152" s="202" t="str">
        <f t="shared" si="19"/>
        <v>1AA</v>
      </c>
      <c r="I152" s="213" t="str">
        <f>CONCATENATE(G152," ",H152)</f>
        <v>DUC4611139 1AA</v>
      </c>
      <c r="J152" s="202"/>
      <c r="K152" s="210">
        <v>13.96</v>
      </c>
    </row>
    <row r="153" spans="1:11" x14ac:dyDescent="0.25">
      <c r="A153" s="208" t="s">
        <v>8809</v>
      </c>
      <c r="B153" s="208" t="s">
        <v>13849</v>
      </c>
      <c r="C153" s="208" t="s">
        <v>13281</v>
      </c>
      <c r="D153" s="208" t="s">
        <v>13850</v>
      </c>
      <c r="E153" s="204">
        <f t="shared" si="16"/>
        <v>12</v>
      </c>
      <c r="F153" s="204">
        <f t="shared" si="17"/>
        <v>9</v>
      </c>
      <c r="G153" s="202" t="str">
        <f t="shared" si="18"/>
        <v>DUC462404</v>
      </c>
      <c r="H153" s="202" t="str">
        <f t="shared" si="19"/>
        <v>61A</v>
      </c>
      <c r="I153" s="213" t="str">
        <f>CONCATENATE(G153,"  ",H153)</f>
        <v>DUC462404  61A</v>
      </c>
      <c r="K153" s="210">
        <v>0.13000006188310281</v>
      </c>
    </row>
    <row r="154" spans="1:11" x14ac:dyDescent="0.25">
      <c r="A154" s="208" t="s">
        <v>8809</v>
      </c>
      <c r="B154" s="208" t="s">
        <v>13859</v>
      </c>
      <c r="C154" s="208" t="s">
        <v>13281</v>
      </c>
      <c r="D154" s="208" t="s">
        <v>13860</v>
      </c>
      <c r="E154" s="204">
        <f t="shared" si="16"/>
        <v>13</v>
      </c>
      <c r="F154" s="204">
        <f t="shared" si="17"/>
        <v>10</v>
      </c>
      <c r="G154" s="202" t="str">
        <f t="shared" si="18"/>
        <v>DUC4701846</v>
      </c>
      <c r="H154" s="202" t="str">
        <f t="shared" si="19"/>
        <v>1AA</v>
      </c>
      <c r="I154" s="213" t="str">
        <f t="shared" ref="I154:I165" si="22">CONCATENATE(G154," ",H154)</f>
        <v>DUC4701846 1AA</v>
      </c>
      <c r="K154" s="210">
        <v>187.23000006188309</v>
      </c>
    </row>
    <row r="155" spans="1:11" x14ac:dyDescent="0.25">
      <c r="A155" s="208" t="s">
        <v>8809</v>
      </c>
      <c r="B155" s="208" t="s">
        <v>13861</v>
      </c>
      <c r="C155" s="208" t="s">
        <v>13281</v>
      </c>
      <c r="D155" s="208" t="s">
        <v>13862</v>
      </c>
      <c r="E155" s="204">
        <f t="shared" si="16"/>
        <v>13</v>
      </c>
      <c r="F155" s="204">
        <f t="shared" si="17"/>
        <v>10</v>
      </c>
      <c r="G155" s="202" t="str">
        <f t="shared" si="18"/>
        <v>DUC4702822</v>
      </c>
      <c r="H155" s="202" t="str">
        <f t="shared" si="19"/>
        <v>1BA</v>
      </c>
      <c r="I155" s="213" t="str">
        <f t="shared" si="22"/>
        <v>DUC4702822 1BA</v>
      </c>
      <c r="K155" s="210">
        <v>345.22</v>
      </c>
    </row>
    <row r="156" spans="1:11" x14ac:dyDescent="0.25">
      <c r="A156" s="208" t="s">
        <v>8809</v>
      </c>
      <c r="B156" s="208" t="s">
        <v>13863</v>
      </c>
      <c r="C156" s="208" t="s">
        <v>13281</v>
      </c>
      <c r="D156" s="208" t="s">
        <v>13864</v>
      </c>
      <c r="E156" s="204">
        <f t="shared" si="16"/>
        <v>13</v>
      </c>
      <c r="F156" s="204">
        <f t="shared" si="17"/>
        <v>10</v>
      </c>
      <c r="G156" s="202" t="str">
        <f t="shared" si="18"/>
        <v>DUC4702845</v>
      </c>
      <c r="H156" s="202" t="str">
        <f t="shared" si="19"/>
        <v>1CA</v>
      </c>
      <c r="I156" s="213" t="str">
        <f t="shared" si="22"/>
        <v>DUC4702845 1CA</v>
      </c>
      <c r="K156" s="210">
        <v>250.1900000618831</v>
      </c>
    </row>
    <row r="157" spans="1:11" x14ac:dyDescent="0.25">
      <c r="A157" s="208" t="s">
        <v>8809</v>
      </c>
      <c r="B157" s="208" t="s">
        <v>13867</v>
      </c>
      <c r="C157" s="208" t="s">
        <v>13281</v>
      </c>
      <c r="D157" s="208" t="s">
        <v>13868</v>
      </c>
      <c r="E157" s="204">
        <f t="shared" si="16"/>
        <v>13</v>
      </c>
      <c r="F157" s="204">
        <f t="shared" si="17"/>
        <v>10</v>
      </c>
      <c r="G157" s="202" t="str">
        <f t="shared" si="18"/>
        <v>DUC470P305</v>
      </c>
      <c r="H157" s="202" t="str">
        <f t="shared" si="19"/>
        <v>3AC</v>
      </c>
      <c r="I157" s="213" t="str">
        <f t="shared" si="22"/>
        <v>DUC470P305 3AC</v>
      </c>
      <c r="J157" s="202"/>
      <c r="K157" s="210">
        <v>139.86000000000001</v>
      </c>
    </row>
    <row r="158" spans="1:11" x14ac:dyDescent="0.25">
      <c r="A158" s="208" t="s">
        <v>8809</v>
      </c>
      <c r="B158" s="208" t="s">
        <v>13869</v>
      </c>
      <c r="C158" s="208" t="s">
        <v>13281</v>
      </c>
      <c r="D158" s="208" t="s">
        <v>13870</v>
      </c>
      <c r="E158" s="204">
        <f t="shared" si="16"/>
        <v>13</v>
      </c>
      <c r="F158" s="204">
        <f t="shared" si="17"/>
        <v>10</v>
      </c>
      <c r="G158" s="202" t="str">
        <f t="shared" si="18"/>
        <v>DUC471G051</v>
      </c>
      <c r="H158" s="202" t="str">
        <f t="shared" si="19"/>
        <v>5BS</v>
      </c>
      <c r="I158" s="213" t="str">
        <f t="shared" si="22"/>
        <v>DUC471G051 5BS</v>
      </c>
      <c r="K158" s="210">
        <v>105.02</v>
      </c>
    </row>
    <row r="159" spans="1:11" x14ac:dyDescent="0.25">
      <c r="A159" s="208" t="s">
        <v>8809</v>
      </c>
      <c r="B159" s="208" t="s">
        <v>13871</v>
      </c>
      <c r="C159" s="208" t="s">
        <v>13281</v>
      </c>
      <c r="D159" s="208" t="s">
        <v>13872</v>
      </c>
      <c r="E159" s="204">
        <f t="shared" si="16"/>
        <v>13</v>
      </c>
      <c r="F159" s="204">
        <f t="shared" si="17"/>
        <v>10</v>
      </c>
      <c r="G159" s="202" t="str">
        <f t="shared" si="18"/>
        <v>DUC471G065</v>
      </c>
      <c r="H159" s="202" t="str">
        <f t="shared" si="19"/>
        <v>2CA</v>
      </c>
      <c r="I159" s="213" t="str">
        <f t="shared" si="22"/>
        <v>DUC471G065 2CA</v>
      </c>
      <c r="J159" s="202"/>
      <c r="K159" s="210">
        <v>158.08000000000001</v>
      </c>
    </row>
    <row r="160" spans="1:11" x14ac:dyDescent="0.25">
      <c r="A160" s="208" t="s">
        <v>8809</v>
      </c>
      <c r="B160" s="208" t="s">
        <v>13873</v>
      </c>
      <c r="C160" s="208" t="s">
        <v>13281</v>
      </c>
      <c r="D160" s="208" t="s">
        <v>13872</v>
      </c>
      <c r="E160" s="204">
        <f t="shared" si="16"/>
        <v>13</v>
      </c>
      <c r="F160" s="204">
        <f t="shared" si="17"/>
        <v>10</v>
      </c>
      <c r="G160" s="202" t="str">
        <f t="shared" si="18"/>
        <v>DUC471G065</v>
      </c>
      <c r="H160" s="202" t="str">
        <f t="shared" si="19"/>
        <v>2CB</v>
      </c>
      <c r="I160" s="213" t="str">
        <f t="shared" si="22"/>
        <v>DUC471G065 2CB</v>
      </c>
      <c r="J160" s="202"/>
      <c r="K160" s="210">
        <v>179.3</v>
      </c>
    </row>
    <row r="161" spans="1:11" x14ac:dyDescent="0.25">
      <c r="A161" s="208" t="s">
        <v>8809</v>
      </c>
      <c r="B161" s="208" t="s">
        <v>13874</v>
      </c>
      <c r="C161" s="208" t="s">
        <v>13281</v>
      </c>
      <c r="D161" s="208" t="s">
        <v>13870</v>
      </c>
      <c r="E161" s="204">
        <f t="shared" si="16"/>
        <v>13</v>
      </c>
      <c r="F161" s="204">
        <f t="shared" si="17"/>
        <v>10</v>
      </c>
      <c r="G161" s="202" t="str">
        <f t="shared" si="18"/>
        <v>DUC471P051</v>
      </c>
      <c r="H161" s="202" t="str">
        <f t="shared" si="19"/>
        <v>5BS</v>
      </c>
      <c r="I161" s="213" t="str">
        <f t="shared" si="22"/>
        <v>DUC471P051 5BS</v>
      </c>
      <c r="J161" s="202"/>
      <c r="K161" s="210">
        <v>102.96</v>
      </c>
    </row>
    <row r="162" spans="1:11" x14ac:dyDescent="0.25">
      <c r="A162" s="208" t="s">
        <v>8809</v>
      </c>
      <c r="B162" s="208" t="s">
        <v>13875</v>
      </c>
      <c r="C162" s="208" t="s">
        <v>13281</v>
      </c>
      <c r="D162" s="208" t="s">
        <v>13872</v>
      </c>
      <c r="E162" s="204">
        <f t="shared" si="16"/>
        <v>13</v>
      </c>
      <c r="F162" s="204">
        <f t="shared" si="17"/>
        <v>10</v>
      </c>
      <c r="G162" s="202" t="str">
        <f t="shared" si="18"/>
        <v>DUC471P065</v>
      </c>
      <c r="H162" s="202" t="str">
        <f t="shared" si="19"/>
        <v>2CA</v>
      </c>
      <c r="I162" s="213" t="str">
        <f t="shared" si="22"/>
        <v>DUC471P065 2CA</v>
      </c>
      <c r="J162" s="202"/>
      <c r="K162" s="210">
        <v>173.3</v>
      </c>
    </row>
    <row r="163" spans="1:11" x14ac:dyDescent="0.25">
      <c r="A163" s="208" t="s">
        <v>8809</v>
      </c>
      <c r="B163" s="208" t="s">
        <v>13876</v>
      </c>
      <c r="C163" s="208" t="s">
        <v>13281</v>
      </c>
      <c r="D163" s="208" t="s">
        <v>13877</v>
      </c>
      <c r="E163" s="204">
        <f t="shared" si="16"/>
        <v>13</v>
      </c>
      <c r="F163" s="204">
        <f t="shared" si="17"/>
        <v>10</v>
      </c>
      <c r="G163" s="202" t="str">
        <f t="shared" si="18"/>
        <v>DUC471P065</v>
      </c>
      <c r="H163" s="202" t="str">
        <f t="shared" si="19"/>
        <v>2CB</v>
      </c>
      <c r="I163" s="213" t="str">
        <f t="shared" si="22"/>
        <v>DUC471P065 2CB</v>
      </c>
      <c r="J163" s="202"/>
      <c r="K163" s="210">
        <v>168.42</v>
      </c>
    </row>
    <row r="164" spans="1:11" x14ac:dyDescent="0.25">
      <c r="A164" s="208" t="s">
        <v>8809</v>
      </c>
      <c r="B164" s="208" t="s">
        <v>13878</v>
      </c>
      <c r="C164" s="208" t="s">
        <v>13281</v>
      </c>
      <c r="D164" s="208" t="s">
        <v>13879</v>
      </c>
      <c r="E164" s="204">
        <f t="shared" si="16"/>
        <v>13</v>
      </c>
      <c r="F164" s="204">
        <f t="shared" si="17"/>
        <v>10</v>
      </c>
      <c r="G164" s="202" t="str">
        <f t="shared" si="18"/>
        <v>DUC473G790</v>
      </c>
      <c r="H164" s="202" t="str">
        <f t="shared" si="19"/>
        <v>4AA</v>
      </c>
      <c r="I164" s="213" t="str">
        <f t="shared" si="22"/>
        <v>DUC473G790 4AA</v>
      </c>
      <c r="K164" s="210">
        <v>6.419999999999999</v>
      </c>
    </row>
    <row r="165" spans="1:11" x14ac:dyDescent="0.25">
      <c r="A165" s="208" t="s">
        <v>8809</v>
      </c>
      <c r="B165" s="208" t="s">
        <v>13880</v>
      </c>
      <c r="C165" s="208" t="s">
        <v>13281</v>
      </c>
      <c r="D165" s="208" t="s">
        <v>13879</v>
      </c>
      <c r="E165" s="204">
        <f t="shared" si="16"/>
        <v>13</v>
      </c>
      <c r="F165" s="204">
        <f t="shared" si="17"/>
        <v>10</v>
      </c>
      <c r="G165" s="202" t="str">
        <f t="shared" si="18"/>
        <v>DUC473P790</v>
      </c>
      <c r="H165" s="202" t="str">
        <f t="shared" si="19"/>
        <v>4AA</v>
      </c>
      <c r="I165" s="213" t="str">
        <f t="shared" si="22"/>
        <v>DUC473P790 4AA</v>
      </c>
      <c r="K165" s="210">
        <v>6.2900000618831031</v>
      </c>
    </row>
    <row r="166" spans="1:11" x14ac:dyDescent="0.25">
      <c r="A166" s="208" t="s">
        <v>8809</v>
      </c>
      <c r="B166" s="208" t="s">
        <v>13881</v>
      </c>
      <c r="C166" s="208" t="s">
        <v>13281</v>
      </c>
      <c r="D166" s="208" t="s">
        <v>13882</v>
      </c>
      <c r="E166" s="204">
        <f t="shared" si="16"/>
        <v>12</v>
      </c>
      <c r="F166" s="204">
        <f t="shared" si="17"/>
        <v>9</v>
      </c>
      <c r="G166" s="202" t="str">
        <f t="shared" si="18"/>
        <v>DUC480166</v>
      </c>
      <c r="H166" s="202" t="str">
        <f t="shared" si="19"/>
        <v>71B</v>
      </c>
      <c r="I166" s="213" t="str">
        <f>CONCATENATE(G166,"  ",H166)</f>
        <v>DUC480166  71B</v>
      </c>
      <c r="J166" s="202"/>
      <c r="K166" s="210">
        <v>2.2700000618831031</v>
      </c>
    </row>
    <row r="167" spans="1:11" x14ac:dyDescent="0.25">
      <c r="A167" s="208" t="s">
        <v>8809</v>
      </c>
      <c r="B167" s="208" t="s">
        <v>13891</v>
      </c>
      <c r="C167" s="208" t="s">
        <v>13281</v>
      </c>
      <c r="D167" s="208" t="s">
        <v>13892</v>
      </c>
      <c r="E167" s="204">
        <f t="shared" si="16"/>
        <v>13</v>
      </c>
      <c r="F167" s="204">
        <f t="shared" si="17"/>
        <v>10</v>
      </c>
      <c r="G167" s="202" t="str">
        <f t="shared" si="18"/>
        <v>DUC4801690</v>
      </c>
      <c r="H167" s="202" t="str">
        <f t="shared" si="19"/>
        <v>2AC</v>
      </c>
      <c r="I167" s="213" t="str">
        <f>CONCATENATE(G167," ",H167)</f>
        <v>DUC4801690 2AC</v>
      </c>
      <c r="J167" s="202"/>
      <c r="K167" s="210">
        <v>26.130000061883099</v>
      </c>
    </row>
    <row r="168" spans="1:11" x14ac:dyDescent="0.25">
      <c r="A168" s="208" t="s">
        <v>8809</v>
      </c>
      <c r="B168" s="208" t="s">
        <v>13883</v>
      </c>
      <c r="C168" s="208" t="s">
        <v>13281</v>
      </c>
      <c r="D168" s="208" t="s">
        <v>13884</v>
      </c>
      <c r="E168" s="204">
        <f t="shared" si="16"/>
        <v>12</v>
      </c>
      <c r="F168" s="204">
        <f t="shared" si="17"/>
        <v>9</v>
      </c>
      <c r="G168" s="202" t="str">
        <f t="shared" si="18"/>
        <v>DUC480169</v>
      </c>
      <c r="H168" s="202" t="str">
        <f t="shared" si="19"/>
        <v>12A</v>
      </c>
      <c r="I168" s="213" t="str">
        <f t="shared" ref="I168:I177" si="23">CONCATENATE(G168,"  ",H168)</f>
        <v>DUC480169  12A</v>
      </c>
      <c r="J168" s="202"/>
      <c r="K168" s="210">
        <v>3.2599999999999989</v>
      </c>
    </row>
    <row r="169" spans="1:11" x14ac:dyDescent="0.25">
      <c r="A169" s="208" t="s">
        <v>8809</v>
      </c>
      <c r="B169" s="208" t="s">
        <v>13885</v>
      </c>
      <c r="C169" s="208" t="s">
        <v>13281</v>
      </c>
      <c r="D169" s="208" t="s">
        <v>13886</v>
      </c>
      <c r="E169" s="204">
        <f t="shared" si="16"/>
        <v>12</v>
      </c>
      <c r="F169" s="204">
        <f t="shared" si="17"/>
        <v>9</v>
      </c>
      <c r="G169" s="202" t="str">
        <f t="shared" si="18"/>
        <v>DUC480169</v>
      </c>
      <c r="H169" s="202" t="str">
        <f t="shared" si="19"/>
        <v>22A</v>
      </c>
      <c r="I169" s="213" t="str">
        <f t="shared" si="23"/>
        <v>DUC480169  22A</v>
      </c>
      <c r="K169" s="210">
        <v>3.2700000618831031</v>
      </c>
    </row>
    <row r="170" spans="1:11" x14ac:dyDescent="0.25">
      <c r="A170" s="208" t="s">
        <v>8809</v>
      </c>
      <c r="B170" s="208" t="s">
        <v>13887</v>
      </c>
      <c r="C170" s="208" t="s">
        <v>13281</v>
      </c>
      <c r="D170" s="208" t="s">
        <v>13888</v>
      </c>
      <c r="E170" s="204">
        <f t="shared" si="16"/>
        <v>12</v>
      </c>
      <c r="F170" s="204">
        <f t="shared" si="17"/>
        <v>9</v>
      </c>
      <c r="G170" s="202" t="str">
        <f t="shared" si="18"/>
        <v>DUC480169</v>
      </c>
      <c r="H170" s="202" t="str">
        <f t="shared" si="19"/>
        <v>31A</v>
      </c>
      <c r="I170" s="213" t="str">
        <f t="shared" si="23"/>
        <v>DUC480169  31A</v>
      </c>
      <c r="J170" s="202"/>
      <c r="K170" s="210">
        <v>1.04</v>
      </c>
    </row>
    <row r="171" spans="1:11" x14ac:dyDescent="0.25">
      <c r="A171" s="208" t="s">
        <v>8809</v>
      </c>
      <c r="B171" s="208" t="s">
        <v>13889</v>
      </c>
      <c r="C171" s="208" t="s">
        <v>13281</v>
      </c>
      <c r="D171" s="208" t="s">
        <v>13890</v>
      </c>
      <c r="E171" s="204">
        <f t="shared" si="16"/>
        <v>12</v>
      </c>
      <c r="F171" s="204">
        <f t="shared" si="17"/>
        <v>9</v>
      </c>
      <c r="G171" s="202" t="str">
        <f t="shared" si="18"/>
        <v>DUC480169</v>
      </c>
      <c r="H171" s="202" t="str">
        <f t="shared" si="19"/>
        <v>42A</v>
      </c>
      <c r="I171" s="213" t="str">
        <f t="shared" si="23"/>
        <v>DUC480169  42A</v>
      </c>
      <c r="K171" s="210">
        <v>2.0500000618831029</v>
      </c>
    </row>
    <row r="172" spans="1:11" x14ac:dyDescent="0.25">
      <c r="A172" s="208" t="s">
        <v>8809</v>
      </c>
      <c r="B172" s="208" t="s">
        <v>13894</v>
      </c>
      <c r="C172" s="208" t="s">
        <v>13281</v>
      </c>
      <c r="D172" s="208" t="s">
        <v>13895</v>
      </c>
      <c r="E172" s="204">
        <f t="shared" si="16"/>
        <v>12</v>
      </c>
      <c r="F172" s="204">
        <f t="shared" si="17"/>
        <v>9</v>
      </c>
      <c r="G172" s="202" t="str">
        <f t="shared" si="18"/>
        <v>DUC480181</v>
      </c>
      <c r="H172" s="202" t="str">
        <f t="shared" si="19"/>
        <v>01A</v>
      </c>
      <c r="I172" s="213" t="str">
        <f t="shared" si="23"/>
        <v>DUC480181  01A</v>
      </c>
      <c r="J172" s="202"/>
      <c r="K172" s="210">
        <v>1.170000061883103</v>
      </c>
    </row>
    <row r="173" spans="1:11" x14ac:dyDescent="0.25">
      <c r="A173" s="208" t="s">
        <v>8809</v>
      </c>
      <c r="B173" s="208" t="s">
        <v>13896</v>
      </c>
      <c r="C173" s="208" t="s">
        <v>13281</v>
      </c>
      <c r="D173" s="208" t="s">
        <v>13897</v>
      </c>
      <c r="E173" s="204">
        <f t="shared" si="16"/>
        <v>12</v>
      </c>
      <c r="F173" s="204">
        <f t="shared" si="17"/>
        <v>9</v>
      </c>
      <c r="G173" s="202" t="str">
        <f t="shared" si="18"/>
        <v>DUC480183</v>
      </c>
      <c r="H173" s="202" t="str">
        <f t="shared" si="19"/>
        <v>31A</v>
      </c>
      <c r="I173" s="213" t="str">
        <f t="shared" si="23"/>
        <v>DUC480183  31A</v>
      </c>
      <c r="J173" s="202"/>
      <c r="K173" s="210">
        <v>1.72</v>
      </c>
    </row>
    <row r="174" spans="1:11" x14ac:dyDescent="0.25">
      <c r="A174" s="208" t="s">
        <v>8809</v>
      </c>
      <c r="B174" s="208" t="s">
        <v>13898</v>
      </c>
      <c r="C174" s="208" t="s">
        <v>13281</v>
      </c>
      <c r="D174" s="208" t="s">
        <v>13895</v>
      </c>
      <c r="E174" s="204">
        <f t="shared" si="16"/>
        <v>12</v>
      </c>
      <c r="F174" s="204">
        <f t="shared" si="17"/>
        <v>9</v>
      </c>
      <c r="G174" s="202" t="str">
        <f t="shared" si="18"/>
        <v>DUC480183</v>
      </c>
      <c r="H174" s="202" t="str">
        <f t="shared" si="19"/>
        <v>91A</v>
      </c>
      <c r="I174" s="213" t="str">
        <f t="shared" si="23"/>
        <v>DUC480183  91A</v>
      </c>
      <c r="J174" s="202"/>
      <c r="K174" s="210">
        <v>0.99000006188310286</v>
      </c>
    </row>
    <row r="175" spans="1:11" x14ac:dyDescent="0.25">
      <c r="A175" s="208" t="s">
        <v>8809</v>
      </c>
      <c r="B175" s="208" t="s">
        <v>13899</v>
      </c>
      <c r="C175" s="208" t="s">
        <v>13281</v>
      </c>
      <c r="D175" s="208" t="s">
        <v>13900</v>
      </c>
      <c r="E175" s="204">
        <f t="shared" si="16"/>
        <v>12</v>
      </c>
      <c r="F175" s="204">
        <f t="shared" si="17"/>
        <v>9</v>
      </c>
      <c r="G175" s="202" t="str">
        <f t="shared" si="18"/>
        <v>DUC480187</v>
      </c>
      <c r="H175" s="202" t="str">
        <f t="shared" si="19"/>
        <v>81A</v>
      </c>
      <c r="I175" s="213" t="str">
        <f t="shared" si="23"/>
        <v>DUC480187  81A</v>
      </c>
      <c r="J175" s="202"/>
      <c r="K175" s="210">
        <v>1.0900000618831029</v>
      </c>
    </row>
    <row r="176" spans="1:11" x14ac:dyDescent="0.25">
      <c r="A176" s="208" t="s">
        <v>8809</v>
      </c>
      <c r="B176" s="208" t="s">
        <v>13901</v>
      </c>
      <c r="C176" s="208" t="s">
        <v>13281</v>
      </c>
      <c r="D176" s="208" t="s">
        <v>13902</v>
      </c>
      <c r="E176" s="204">
        <f t="shared" si="16"/>
        <v>12</v>
      </c>
      <c r="F176" s="204">
        <f t="shared" si="17"/>
        <v>9</v>
      </c>
      <c r="G176" s="202" t="str">
        <f t="shared" si="18"/>
        <v>DUC480193</v>
      </c>
      <c r="H176" s="202" t="str">
        <f t="shared" si="19"/>
        <v>03A</v>
      </c>
      <c r="I176" s="213" t="str">
        <f t="shared" si="23"/>
        <v>DUC480193  03A</v>
      </c>
      <c r="J176" s="202"/>
      <c r="K176" s="210">
        <v>5.2100000618831022</v>
      </c>
    </row>
    <row r="177" spans="1:11" x14ac:dyDescent="0.25">
      <c r="A177" s="208" t="s">
        <v>8809</v>
      </c>
      <c r="B177" s="208" t="s">
        <v>13903</v>
      </c>
      <c r="C177" s="208" t="s">
        <v>13281</v>
      </c>
      <c r="D177" s="208" t="s">
        <v>13904</v>
      </c>
      <c r="E177" s="204">
        <f t="shared" si="16"/>
        <v>12</v>
      </c>
      <c r="F177" s="204">
        <f t="shared" si="17"/>
        <v>9</v>
      </c>
      <c r="G177" s="202" t="str">
        <f t="shared" si="18"/>
        <v>DUC480193</v>
      </c>
      <c r="H177" s="202" t="str">
        <f t="shared" si="19"/>
        <v>13A</v>
      </c>
      <c r="I177" s="213" t="str">
        <f t="shared" si="23"/>
        <v>DUC480193  13A</v>
      </c>
      <c r="J177" s="202"/>
      <c r="K177" s="210">
        <v>5.0700000618831034</v>
      </c>
    </row>
    <row r="178" spans="1:11" x14ac:dyDescent="0.25">
      <c r="A178" s="208" t="s">
        <v>8809</v>
      </c>
      <c r="B178" s="208" t="s">
        <v>13909</v>
      </c>
      <c r="C178" s="208" t="s">
        <v>13281</v>
      </c>
      <c r="D178" s="208" t="s">
        <v>13910</v>
      </c>
      <c r="E178" s="204">
        <f t="shared" si="16"/>
        <v>13</v>
      </c>
      <c r="F178" s="204">
        <f t="shared" si="17"/>
        <v>10</v>
      </c>
      <c r="G178" s="202" t="str">
        <f t="shared" si="18"/>
        <v>DUC4801A29</v>
      </c>
      <c r="H178" s="202" t="str">
        <f t="shared" si="19"/>
        <v>1BA</v>
      </c>
      <c r="I178" s="213" t="str">
        <f t="shared" ref="I178:I190" si="24">CONCATENATE(G178," ",H178)</f>
        <v>DUC4801A29 1BA</v>
      </c>
      <c r="J178" s="202"/>
      <c r="K178" s="210">
        <v>26.22</v>
      </c>
    </row>
    <row r="179" spans="1:11" x14ac:dyDescent="0.25">
      <c r="A179" s="208" t="s">
        <v>8809</v>
      </c>
      <c r="B179" s="208" t="s">
        <v>13911</v>
      </c>
      <c r="C179" s="208" t="s">
        <v>13281</v>
      </c>
      <c r="D179" s="208" t="s">
        <v>13912</v>
      </c>
      <c r="E179" s="204">
        <f t="shared" si="16"/>
        <v>13</v>
      </c>
      <c r="F179" s="204">
        <f t="shared" si="17"/>
        <v>10</v>
      </c>
      <c r="G179" s="202" t="str">
        <f t="shared" si="18"/>
        <v>DUC4801A30</v>
      </c>
      <c r="H179" s="202" t="str">
        <f t="shared" si="19"/>
        <v>1BA</v>
      </c>
      <c r="I179" s="213" t="str">
        <f t="shared" si="24"/>
        <v>DUC4801A30 1BA</v>
      </c>
      <c r="J179" s="202"/>
      <c r="K179" s="210">
        <v>26.22</v>
      </c>
    </row>
    <row r="180" spans="1:11" x14ac:dyDescent="0.25">
      <c r="A180" s="208" t="s">
        <v>8809</v>
      </c>
      <c r="B180" s="208" t="s">
        <v>13913</v>
      </c>
      <c r="C180" s="208" t="s">
        <v>13281</v>
      </c>
      <c r="D180" s="208" t="s">
        <v>13914</v>
      </c>
      <c r="E180" s="204">
        <f t="shared" si="16"/>
        <v>13</v>
      </c>
      <c r="F180" s="204">
        <f t="shared" si="17"/>
        <v>10</v>
      </c>
      <c r="G180" s="202" t="str">
        <f t="shared" si="18"/>
        <v>DUC4802689</v>
      </c>
      <c r="H180" s="202" t="str">
        <f t="shared" si="19"/>
        <v>3AC</v>
      </c>
      <c r="I180" s="213" t="str">
        <f t="shared" si="24"/>
        <v>DUC4802689 3AC</v>
      </c>
      <c r="J180" s="202"/>
      <c r="K180" s="210">
        <v>67.52</v>
      </c>
    </row>
    <row r="181" spans="1:11" x14ac:dyDescent="0.25">
      <c r="A181" s="208" t="s">
        <v>8809</v>
      </c>
      <c r="B181" s="208" t="s">
        <v>13915</v>
      </c>
      <c r="C181" s="208" t="s">
        <v>13281</v>
      </c>
      <c r="D181" s="208" t="s">
        <v>13916</v>
      </c>
      <c r="E181" s="204">
        <f t="shared" si="16"/>
        <v>13</v>
      </c>
      <c r="F181" s="204">
        <f t="shared" si="17"/>
        <v>10</v>
      </c>
      <c r="G181" s="202" t="str">
        <f t="shared" si="18"/>
        <v>DUC4802689</v>
      </c>
      <c r="H181" s="202" t="str">
        <f t="shared" si="19"/>
        <v>3AI</v>
      </c>
      <c r="I181" s="213" t="str">
        <f t="shared" si="24"/>
        <v>DUC4802689 3AI</v>
      </c>
      <c r="J181" s="202"/>
      <c r="K181" s="210">
        <v>97.570000061883107</v>
      </c>
    </row>
    <row r="182" spans="1:11" x14ac:dyDescent="0.25">
      <c r="A182" s="208" t="s">
        <v>8809</v>
      </c>
      <c r="B182" s="208" t="s">
        <v>13919</v>
      </c>
      <c r="C182" s="208" t="s">
        <v>13281</v>
      </c>
      <c r="D182" s="208" t="s">
        <v>13920</v>
      </c>
      <c r="E182" s="204">
        <f t="shared" si="16"/>
        <v>13</v>
      </c>
      <c r="F182" s="204">
        <f t="shared" si="17"/>
        <v>10</v>
      </c>
      <c r="G182" s="202" t="str">
        <f t="shared" si="18"/>
        <v>DUC480P932</v>
      </c>
      <c r="H182" s="202" t="str">
        <f t="shared" si="19"/>
        <v>1AF</v>
      </c>
      <c r="I182" s="213" t="str">
        <f t="shared" si="24"/>
        <v>DUC480P932 1AF</v>
      </c>
      <c r="J182" s="202"/>
      <c r="K182" s="210">
        <v>30.14</v>
      </c>
    </row>
    <row r="183" spans="1:11" x14ac:dyDescent="0.25">
      <c r="A183" s="208" t="s">
        <v>8809</v>
      </c>
      <c r="B183" s="208" t="s">
        <v>13921</v>
      </c>
      <c r="C183" s="208" t="s">
        <v>13281</v>
      </c>
      <c r="D183" s="208" t="s">
        <v>13922</v>
      </c>
      <c r="E183" s="204">
        <f t="shared" si="16"/>
        <v>13</v>
      </c>
      <c r="F183" s="204">
        <f t="shared" si="17"/>
        <v>10</v>
      </c>
      <c r="G183" s="202" t="str">
        <f t="shared" si="18"/>
        <v>DUC480P932</v>
      </c>
      <c r="H183" s="202" t="str">
        <f t="shared" si="19"/>
        <v>1AI</v>
      </c>
      <c r="I183" s="213" t="str">
        <f t="shared" si="24"/>
        <v>DUC480P932 1AI</v>
      </c>
      <c r="K183" s="210">
        <v>20.790000061883099</v>
      </c>
    </row>
    <row r="184" spans="1:11" x14ac:dyDescent="0.25">
      <c r="A184" s="208" t="s">
        <v>8809</v>
      </c>
      <c r="B184" s="208" t="s">
        <v>13923</v>
      </c>
      <c r="C184" s="208" t="s">
        <v>13281</v>
      </c>
      <c r="D184" s="208" t="s">
        <v>13924</v>
      </c>
      <c r="E184" s="204">
        <f t="shared" si="16"/>
        <v>13</v>
      </c>
      <c r="F184" s="204">
        <f t="shared" si="17"/>
        <v>10</v>
      </c>
      <c r="G184" s="202" t="str">
        <f t="shared" si="18"/>
        <v>DUC480P932</v>
      </c>
      <c r="H184" s="202" t="str">
        <f t="shared" si="19"/>
        <v>1AL</v>
      </c>
      <c r="I184" s="213" t="str">
        <f t="shared" si="24"/>
        <v>DUC480P932 1AL</v>
      </c>
      <c r="K184" s="210">
        <v>20.2100000618831</v>
      </c>
    </row>
    <row r="185" spans="1:11" x14ac:dyDescent="0.25">
      <c r="A185" s="208" t="s">
        <v>8809</v>
      </c>
      <c r="B185" s="208" t="s">
        <v>13925</v>
      </c>
      <c r="C185" s="208" t="s">
        <v>13281</v>
      </c>
      <c r="D185" s="208" t="s">
        <v>13926</v>
      </c>
      <c r="E185" s="204">
        <f t="shared" si="16"/>
        <v>13</v>
      </c>
      <c r="F185" s="204">
        <f t="shared" si="17"/>
        <v>10</v>
      </c>
      <c r="G185" s="202" t="str">
        <f t="shared" si="18"/>
        <v>DUC480P933</v>
      </c>
      <c r="H185" s="202" t="str">
        <f t="shared" si="19"/>
        <v>1AF</v>
      </c>
      <c r="I185" s="213" t="str">
        <f t="shared" si="24"/>
        <v>DUC480P933 1AF</v>
      </c>
      <c r="J185" s="202"/>
      <c r="K185" s="210">
        <v>30.14</v>
      </c>
    </row>
    <row r="186" spans="1:11" x14ac:dyDescent="0.25">
      <c r="A186" s="208" t="s">
        <v>8809</v>
      </c>
      <c r="B186" s="208" t="s">
        <v>13927</v>
      </c>
      <c r="C186" s="208" t="s">
        <v>13281</v>
      </c>
      <c r="D186" s="208" t="s">
        <v>13928</v>
      </c>
      <c r="E186" s="204">
        <f t="shared" si="16"/>
        <v>13</v>
      </c>
      <c r="F186" s="204">
        <f t="shared" si="17"/>
        <v>10</v>
      </c>
      <c r="G186" s="202" t="str">
        <f t="shared" si="18"/>
        <v>DUC480P933</v>
      </c>
      <c r="H186" s="202" t="str">
        <f t="shared" si="19"/>
        <v>1AI</v>
      </c>
      <c r="I186" s="213" t="str">
        <f t="shared" si="24"/>
        <v>DUC480P933 1AI</v>
      </c>
      <c r="J186" s="202"/>
      <c r="K186" s="210">
        <v>20.9</v>
      </c>
    </row>
    <row r="187" spans="1:11" x14ac:dyDescent="0.25">
      <c r="A187" s="208" t="s">
        <v>8809</v>
      </c>
      <c r="B187" s="208" t="s">
        <v>13929</v>
      </c>
      <c r="C187" s="208" t="s">
        <v>13281</v>
      </c>
      <c r="D187" s="208" t="s">
        <v>13930</v>
      </c>
      <c r="E187" s="204">
        <f t="shared" si="16"/>
        <v>13</v>
      </c>
      <c r="F187" s="204">
        <f t="shared" si="17"/>
        <v>10</v>
      </c>
      <c r="G187" s="202" t="str">
        <f t="shared" si="18"/>
        <v>DUC480P933</v>
      </c>
      <c r="H187" s="202" t="str">
        <f t="shared" si="19"/>
        <v>1AL</v>
      </c>
      <c r="I187" s="213" t="str">
        <f t="shared" si="24"/>
        <v>DUC480P933 1AL</v>
      </c>
      <c r="J187" s="202"/>
      <c r="K187" s="210">
        <v>20.310000061883109</v>
      </c>
    </row>
    <row r="188" spans="1:11" x14ac:dyDescent="0.25">
      <c r="A188" s="208" t="s">
        <v>8809</v>
      </c>
      <c r="B188" s="208" t="s">
        <v>13934</v>
      </c>
      <c r="C188" s="208" t="s">
        <v>13281</v>
      </c>
      <c r="D188" s="208" t="s">
        <v>13935</v>
      </c>
      <c r="E188" s="204">
        <f t="shared" si="16"/>
        <v>13</v>
      </c>
      <c r="F188" s="204">
        <f t="shared" si="17"/>
        <v>10</v>
      </c>
      <c r="G188" s="202" t="str">
        <f t="shared" si="18"/>
        <v>DUC481G347</v>
      </c>
      <c r="H188" s="202" t="str">
        <f t="shared" si="19"/>
        <v>1BA</v>
      </c>
      <c r="I188" s="213" t="str">
        <f t="shared" si="24"/>
        <v>DUC481G347 1BA</v>
      </c>
      <c r="K188" s="210">
        <v>51.3</v>
      </c>
    </row>
    <row r="189" spans="1:11" x14ac:dyDescent="0.25">
      <c r="A189" s="208" t="s">
        <v>8809</v>
      </c>
      <c r="B189" s="208" t="s">
        <v>13936</v>
      </c>
      <c r="C189" s="208" t="s">
        <v>13281</v>
      </c>
      <c r="D189" s="208" t="s">
        <v>13937</v>
      </c>
      <c r="E189" s="204">
        <f t="shared" si="16"/>
        <v>13</v>
      </c>
      <c r="F189" s="204">
        <f t="shared" si="17"/>
        <v>10</v>
      </c>
      <c r="G189" s="202" t="str">
        <f t="shared" si="18"/>
        <v>DUC481G348</v>
      </c>
      <c r="H189" s="202" t="str">
        <f t="shared" si="19"/>
        <v>1BA</v>
      </c>
      <c r="I189" s="213" t="str">
        <f t="shared" si="24"/>
        <v>DUC481G348 1BA</v>
      </c>
      <c r="J189" s="202"/>
      <c r="K189" s="210">
        <v>49.850000061883101</v>
      </c>
    </row>
    <row r="190" spans="1:11" x14ac:dyDescent="0.25">
      <c r="A190" s="208" t="s">
        <v>8809</v>
      </c>
      <c r="B190" s="208" t="s">
        <v>13940</v>
      </c>
      <c r="C190" s="208" t="s">
        <v>13281</v>
      </c>
      <c r="D190" s="208" t="s">
        <v>13941</v>
      </c>
      <c r="E190" s="204">
        <f t="shared" si="16"/>
        <v>13</v>
      </c>
      <c r="F190" s="204">
        <f t="shared" si="17"/>
        <v>10</v>
      </c>
      <c r="G190" s="202" t="str">
        <f t="shared" si="18"/>
        <v>DUC481G348</v>
      </c>
      <c r="H190" s="202" t="str">
        <f t="shared" si="19"/>
        <v>1BH</v>
      </c>
      <c r="I190" s="213" t="str">
        <f t="shared" si="24"/>
        <v>DUC481G348 1BH</v>
      </c>
      <c r="J190" s="202"/>
      <c r="K190" s="210">
        <v>51.52</v>
      </c>
    </row>
    <row r="191" spans="1:11" x14ac:dyDescent="0.25">
      <c r="A191" s="208" t="s">
        <v>8809</v>
      </c>
      <c r="B191" s="208" t="s">
        <v>13942</v>
      </c>
      <c r="C191" s="208" t="s">
        <v>13281</v>
      </c>
      <c r="D191" s="208" t="s">
        <v>13943</v>
      </c>
      <c r="E191" s="204">
        <f t="shared" si="16"/>
        <v>12</v>
      </c>
      <c r="F191" s="204">
        <f t="shared" si="17"/>
        <v>9</v>
      </c>
      <c r="G191" s="202" t="str">
        <f t="shared" si="18"/>
        <v>DUC481G39</v>
      </c>
      <c r="H191" s="202" t="str">
        <f t="shared" si="19"/>
        <v>12A</v>
      </c>
      <c r="I191" s="213" t="str">
        <f t="shared" ref="I191:I197" si="25">CONCATENATE(G191,"  ",H191)</f>
        <v>DUC481G39  12A</v>
      </c>
      <c r="J191" s="202"/>
      <c r="K191" s="210">
        <v>172.67000006188309</v>
      </c>
    </row>
    <row r="192" spans="1:11" x14ac:dyDescent="0.25">
      <c r="A192" s="208" t="s">
        <v>8809</v>
      </c>
      <c r="B192" s="208" t="s">
        <v>13944</v>
      </c>
      <c r="C192" s="208" t="s">
        <v>13281</v>
      </c>
      <c r="D192" s="208" t="s">
        <v>13943</v>
      </c>
      <c r="E192" s="204">
        <f t="shared" si="16"/>
        <v>12</v>
      </c>
      <c r="F192" s="204">
        <f t="shared" si="17"/>
        <v>9</v>
      </c>
      <c r="G192" s="202" t="str">
        <f t="shared" si="18"/>
        <v>DUC481G39</v>
      </c>
      <c r="H192" s="202" t="str">
        <f t="shared" si="19"/>
        <v>33A</v>
      </c>
      <c r="I192" s="213" t="str">
        <f t="shared" si="25"/>
        <v>DUC481G39  33A</v>
      </c>
      <c r="K192" s="210">
        <v>221.9100000618831</v>
      </c>
    </row>
    <row r="193" spans="1:11" x14ac:dyDescent="0.25">
      <c r="A193" s="208" t="s">
        <v>8809</v>
      </c>
      <c r="B193" s="208" t="s">
        <v>13947</v>
      </c>
      <c r="C193" s="208" t="s">
        <v>13281</v>
      </c>
      <c r="D193" s="208" t="s">
        <v>13943</v>
      </c>
      <c r="E193" s="204">
        <f t="shared" si="16"/>
        <v>12</v>
      </c>
      <c r="F193" s="204">
        <f t="shared" si="17"/>
        <v>9</v>
      </c>
      <c r="G193" s="202" t="str">
        <f t="shared" si="18"/>
        <v>DUC481P39</v>
      </c>
      <c r="H193" s="202" t="str">
        <f t="shared" si="19"/>
        <v>12A</v>
      </c>
      <c r="I193" s="213" t="str">
        <f t="shared" si="25"/>
        <v>DUC481P39  12A</v>
      </c>
      <c r="J193" s="202"/>
      <c r="K193" s="210">
        <v>210.79000006188309</v>
      </c>
    </row>
    <row r="194" spans="1:11" x14ac:dyDescent="0.25">
      <c r="A194" s="208" t="s">
        <v>8809</v>
      </c>
      <c r="B194" s="208" t="s">
        <v>13948</v>
      </c>
      <c r="C194" s="208" t="s">
        <v>13281</v>
      </c>
      <c r="D194" s="208" t="s">
        <v>13949</v>
      </c>
      <c r="E194" s="204">
        <f t="shared" ref="E194:E257" si="26">LEN(B194)</f>
        <v>12</v>
      </c>
      <c r="F194" s="204">
        <f t="shared" ref="F194:F257" si="27">E194-3</f>
        <v>9</v>
      </c>
      <c r="G194" s="202" t="str">
        <f t="shared" ref="G194:G257" si="28">MID(B194,1,F194)</f>
        <v>DUC481P39</v>
      </c>
      <c r="H194" s="202" t="str">
        <f t="shared" ref="H194:H257" si="29">MID(B194,F194+1,5)</f>
        <v>32A</v>
      </c>
      <c r="I194" s="213" t="str">
        <f t="shared" si="25"/>
        <v>DUC481P39  32A</v>
      </c>
      <c r="J194" s="202"/>
      <c r="K194" s="210">
        <v>204.85000006188309</v>
      </c>
    </row>
    <row r="195" spans="1:11" x14ac:dyDescent="0.25">
      <c r="A195" s="208" t="s">
        <v>8809</v>
      </c>
      <c r="B195" s="208" t="s">
        <v>13950</v>
      </c>
      <c r="C195" s="208" t="s">
        <v>13281</v>
      </c>
      <c r="D195" s="208" t="s">
        <v>13951</v>
      </c>
      <c r="E195" s="204">
        <f t="shared" si="26"/>
        <v>12</v>
      </c>
      <c r="F195" s="204">
        <f t="shared" si="27"/>
        <v>9</v>
      </c>
      <c r="G195" s="202" t="str">
        <f t="shared" si="28"/>
        <v>DUC482119</v>
      </c>
      <c r="H195" s="202" t="str">
        <f t="shared" si="29"/>
        <v>91B</v>
      </c>
      <c r="I195" s="213" t="str">
        <f t="shared" si="25"/>
        <v>DUC482119  91B</v>
      </c>
      <c r="J195" s="202"/>
      <c r="K195" s="210">
        <v>3.3500000618831032</v>
      </c>
    </row>
    <row r="196" spans="1:11" x14ac:dyDescent="0.25">
      <c r="A196" s="208" t="s">
        <v>8809</v>
      </c>
      <c r="B196" s="208" t="s">
        <v>13952</v>
      </c>
      <c r="C196" s="208" t="s">
        <v>13281</v>
      </c>
      <c r="D196" s="208" t="s">
        <v>13953</v>
      </c>
      <c r="E196" s="204">
        <f t="shared" si="26"/>
        <v>12</v>
      </c>
      <c r="F196" s="204">
        <f t="shared" si="27"/>
        <v>9</v>
      </c>
      <c r="G196" s="202" t="str">
        <f t="shared" si="28"/>
        <v>DUC482120</v>
      </c>
      <c r="H196" s="202" t="str">
        <f t="shared" si="29"/>
        <v>61A</v>
      </c>
      <c r="I196" s="213" t="str">
        <f t="shared" si="25"/>
        <v>DUC482120  61A</v>
      </c>
      <c r="J196" s="202"/>
      <c r="K196" s="210">
        <v>2.52</v>
      </c>
    </row>
    <row r="197" spans="1:11" x14ac:dyDescent="0.25">
      <c r="A197" s="208" t="s">
        <v>8809</v>
      </c>
      <c r="B197" s="208" t="s">
        <v>13954</v>
      </c>
      <c r="C197" s="208" t="s">
        <v>13281</v>
      </c>
      <c r="D197" s="208" t="s">
        <v>13955</v>
      </c>
      <c r="E197" s="204">
        <f t="shared" si="26"/>
        <v>12</v>
      </c>
      <c r="F197" s="204">
        <f t="shared" si="27"/>
        <v>9</v>
      </c>
      <c r="G197" s="202" t="str">
        <f t="shared" si="28"/>
        <v>DUC482122</v>
      </c>
      <c r="H197" s="202" t="str">
        <f t="shared" si="29"/>
        <v>61A</v>
      </c>
      <c r="I197" s="213" t="str">
        <f t="shared" si="25"/>
        <v>DUC482122  61A</v>
      </c>
      <c r="J197" s="202"/>
      <c r="K197" s="210">
        <v>2.690000061883103</v>
      </c>
    </row>
    <row r="198" spans="1:11" x14ac:dyDescent="0.25">
      <c r="A198" s="208" t="s">
        <v>8809</v>
      </c>
      <c r="B198" s="208" t="s">
        <v>13956</v>
      </c>
      <c r="C198" s="208" t="s">
        <v>13281</v>
      </c>
      <c r="D198" s="208" t="s">
        <v>13957</v>
      </c>
      <c r="E198" s="204">
        <f t="shared" si="26"/>
        <v>13</v>
      </c>
      <c r="F198" s="204">
        <f t="shared" si="27"/>
        <v>10</v>
      </c>
      <c r="G198" s="202" t="str">
        <f t="shared" si="28"/>
        <v>DUC4821269</v>
      </c>
      <c r="H198" s="202" t="str">
        <f t="shared" si="29"/>
        <v>1AA</v>
      </c>
      <c r="I198" s="213" t="str">
        <f>CONCATENATE(G198," ",H198)</f>
        <v>DUC4821269 1AA</v>
      </c>
      <c r="J198" s="202"/>
      <c r="K198" s="210">
        <v>13.96</v>
      </c>
    </row>
    <row r="199" spans="1:11" x14ac:dyDescent="0.25">
      <c r="A199" s="208" t="s">
        <v>8809</v>
      </c>
      <c r="B199" s="208" t="s">
        <v>13958</v>
      </c>
      <c r="C199" s="208" t="s">
        <v>13281</v>
      </c>
      <c r="D199" s="208" t="s">
        <v>13959</v>
      </c>
      <c r="E199" s="204">
        <f t="shared" si="26"/>
        <v>13</v>
      </c>
      <c r="F199" s="204">
        <f t="shared" si="27"/>
        <v>10</v>
      </c>
      <c r="G199" s="202" t="str">
        <f t="shared" si="28"/>
        <v>DUC4821269</v>
      </c>
      <c r="H199" s="202" t="str">
        <f t="shared" si="29"/>
        <v>1AB</v>
      </c>
      <c r="I199" s="213" t="str">
        <f>CONCATENATE(G199," ",H199)</f>
        <v>DUC4821269 1AB</v>
      </c>
      <c r="K199" s="210">
        <v>18.38</v>
      </c>
    </row>
    <row r="200" spans="1:11" x14ac:dyDescent="0.25">
      <c r="A200" s="208" t="s">
        <v>8809</v>
      </c>
      <c r="B200" s="208" t="s">
        <v>13962</v>
      </c>
      <c r="C200" s="208" t="s">
        <v>13281</v>
      </c>
      <c r="D200" s="208" t="s">
        <v>13963</v>
      </c>
      <c r="E200" s="204">
        <f t="shared" si="26"/>
        <v>12</v>
      </c>
      <c r="F200" s="204">
        <f t="shared" si="27"/>
        <v>9</v>
      </c>
      <c r="G200" s="202" t="str">
        <f t="shared" si="28"/>
        <v>DUC482167</v>
      </c>
      <c r="H200" s="202" t="str">
        <f t="shared" si="29"/>
        <v>91A</v>
      </c>
      <c r="I200" s="213" t="str">
        <f>CONCATENATE(G200,"  ",H200)</f>
        <v>DUC482167  91A</v>
      </c>
      <c r="K200" s="210">
        <v>3.130000061883103</v>
      </c>
    </row>
    <row r="201" spans="1:11" x14ac:dyDescent="0.25">
      <c r="A201" s="208" t="s">
        <v>8809</v>
      </c>
      <c r="B201" s="208" t="s">
        <v>13972</v>
      </c>
      <c r="C201" s="208" t="s">
        <v>13281</v>
      </c>
      <c r="D201" s="208" t="s">
        <v>13973</v>
      </c>
      <c r="E201" s="204">
        <f t="shared" si="26"/>
        <v>13</v>
      </c>
      <c r="F201" s="204">
        <f t="shared" si="27"/>
        <v>10</v>
      </c>
      <c r="G201" s="202" t="str">
        <f t="shared" si="28"/>
        <v>DUC4822270</v>
      </c>
      <c r="H201" s="202" t="str">
        <f t="shared" si="29"/>
        <v>1AA</v>
      </c>
      <c r="I201" s="213" t="str">
        <f>CONCATENATE(G201," ",H201)</f>
        <v>DUC4822270 1AA</v>
      </c>
      <c r="J201" s="202"/>
      <c r="K201" s="210">
        <v>18.090000061883099</v>
      </c>
    </row>
    <row r="202" spans="1:11" x14ac:dyDescent="0.25">
      <c r="A202" s="208" t="s">
        <v>8809</v>
      </c>
      <c r="B202" s="208" t="s">
        <v>13974</v>
      </c>
      <c r="C202" s="208" t="s">
        <v>13281</v>
      </c>
      <c r="D202" s="208" t="s">
        <v>13975</v>
      </c>
      <c r="E202" s="204">
        <f t="shared" si="26"/>
        <v>13</v>
      </c>
      <c r="F202" s="204">
        <f t="shared" si="27"/>
        <v>10</v>
      </c>
      <c r="G202" s="202" t="str">
        <f t="shared" si="28"/>
        <v>DUC4822270</v>
      </c>
      <c r="H202" s="202" t="str">
        <f t="shared" si="29"/>
        <v>1AB</v>
      </c>
      <c r="I202" s="213" t="str">
        <f>CONCATENATE(G202," ",H202)</f>
        <v>DUC4822270 1AB</v>
      </c>
      <c r="J202" s="202"/>
      <c r="K202" s="210">
        <v>22.82</v>
      </c>
    </row>
    <row r="203" spans="1:11" x14ac:dyDescent="0.25">
      <c r="A203" s="208" t="s">
        <v>8809</v>
      </c>
      <c r="B203" s="208" t="s">
        <v>13984</v>
      </c>
      <c r="C203" s="208" t="s">
        <v>13281</v>
      </c>
      <c r="D203" s="208" t="s">
        <v>13985</v>
      </c>
      <c r="E203" s="204">
        <f t="shared" si="26"/>
        <v>12</v>
      </c>
      <c r="F203" s="204">
        <f t="shared" si="27"/>
        <v>9</v>
      </c>
      <c r="G203" s="202" t="str">
        <f t="shared" si="28"/>
        <v>DUC486109</v>
      </c>
      <c r="H203" s="202" t="str">
        <f t="shared" si="29"/>
        <v>92A</v>
      </c>
      <c r="I203" s="213" t="str">
        <f>CONCATENATE(G203,"  ",H203)</f>
        <v>DUC486109  92A</v>
      </c>
      <c r="J203" s="202"/>
      <c r="K203" s="210">
        <v>8.5300000618831024</v>
      </c>
    </row>
    <row r="204" spans="1:11" x14ac:dyDescent="0.25">
      <c r="A204" s="208" t="s">
        <v>8809</v>
      </c>
      <c r="B204" s="208" t="s">
        <v>13986</v>
      </c>
      <c r="C204" s="208" t="s">
        <v>13281</v>
      </c>
      <c r="D204" s="208" t="s">
        <v>13987</v>
      </c>
      <c r="E204" s="204">
        <f t="shared" si="26"/>
        <v>12</v>
      </c>
      <c r="F204" s="204">
        <f t="shared" si="27"/>
        <v>9</v>
      </c>
      <c r="G204" s="202" t="str">
        <f t="shared" si="28"/>
        <v>DUC486110</v>
      </c>
      <c r="H204" s="202" t="str">
        <f t="shared" si="29"/>
        <v>81A</v>
      </c>
      <c r="I204" s="213" t="str">
        <f>CONCATENATE(G204,"  ",H204)</f>
        <v>DUC486110  81A</v>
      </c>
      <c r="J204" s="202"/>
      <c r="K204" s="210">
        <v>11.0700000618831</v>
      </c>
    </row>
    <row r="205" spans="1:11" x14ac:dyDescent="0.25">
      <c r="A205" s="208" t="s">
        <v>8809</v>
      </c>
      <c r="B205" s="208" t="s">
        <v>13990</v>
      </c>
      <c r="C205" s="208" t="s">
        <v>13281</v>
      </c>
      <c r="D205" s="208" t="s">
        <v>13991</v>
      </c>
      <c r="E205" s="204">
        <f t="shared" si="26"/>
        <v>12</v>
      </c>
      <c r="F205" s="204">
        <f t="shared" si="27"/>
        <v>9</v>
      </c>
      <c r="G205" s="202" t="str">
        <f t="shared" si="28"/>
        <v>DUC487108</v>
      </c>
      <c r="H205" s="202" t="str">
        <f t="shared" si="29"/>
        <v>22A</v>
      </c>
      <c r="I205" s="213" t="str">
        <f>CONCATENATE(G205,"  ",H205)</f>
        <v>DUC487108  22A</v>
      </c>
      <c r="J205" s="202"/>
      <c r="K205" s="210">
        <v>25.5500000618831</v>
      </c>
    </row>
    <row r="206" spans="1:11" x14ac:dyDescent="0.25">
      <c r="A206" s="208" t="s">
        <v>8809</v>
      </c>
      <c r="B206" s="208" t="s">
        <v>13994</v>
      </c>
      <c r="C206" s="208" t="s">
        <v>13281</v>
      </c>
      <c r="D206" s="208" t="s">
        <v>13995</v>
      </c>
      <c r="E206" s="204">
        <f t="shared" si="26"/>
        <v>13</v>
      </c>
      <c r="F206" s="204">
        <f t="shared" si="27"/>
        <v>10</v>
      </c>
      <c r="G206" s="202" t="str">
        <f t="shared" si="28"/>
        <v>DUC494G165</v>
      </c>
      <c r="H206" s="202" t="str">
        <f t="shared" si="29"/>
        <v>1BA</v>
      </c>
      <c r="I206" s="213" t="str">
        <f t="shared" ref="I206:I226" si="30">CONCATENATE(G206," ",H206)</f>
        <v>DUC494G165 1BA</v>
      </c>
      <c r="K206" s="210">
        <v>37.760000000000012</v>
      </c>
    </row>
    <row r="207" spans="1:11" x14ac:dyDescent="0.25">
      <c r="A207" s="208" t="s">
        <v>8809</v>
      </c>
      <c r="B207" s="208" t="s">
        <v>13996</v>
      </c>
      <c r="C207" s="208" t="s">
        <v>13281</v>
      </c>
      <c r="D207" s="208" t="s">
        <v>13997</v>
      </c>
      <c r="E207" s="204">
        <f t="shared" si="26"/>
        <v>13</v>
      </c>
      <c r="F207" s="204">
        <f t="shared" si="27"/>
        <v>10</v>
      </c>
      <c r="G207" s="202" t="str">
        <f t="shared" si="28"/>
        <v>DUC494G178</v>
      </c>
      <c r="H207" s="202" t="str">
        <f t="shared" si="29"/>
        <v>2AA</v>
      </c>
      <c r="I207" s="213" t="str">
        <f t="shared" si="30"/>
        <v>DUC494G178 2AA</v>
      </c>
      <c r="J207" s="202"/>
      <c r="K207" s="210">
        <v>57.510000061883112</v>
      </c>
    </row>
    <row r="208" spans="1:11" x14ac:dyDescent="0.25">
      <c r="A208" s="208" t="s">
        <v>8809</v>
      </c>
      <c r="B208" s="208" t="s">
        <v>14002</v>
      </c>
      <c r="C208" s="208" t="s">
        <v>13281</v>
      </c>
      <c r="D208" s="208" t="s">
        <v>14003</v>
      </c>
      <c r="E208" s="204">
        <f t="shared" si="26"/>
        <v>13</v>
      </c>
      <c r="F208" s="204">
        <f t="shared" si="27"/>
        <v>10</v>
      </c>
      <c r="G208" s="202" t="str">
        <f t="shared" si="28"/>
        <v>DUC494S165</v>
      </c>
      <c r="H208" s="202" t="str">
        <f t="shared" si="29"/>
        <v>1BA</v>
      </c>
      <c r="I208" s="213" t="str">
        <f t="shared" si="30"/>
        <v>DUC494S165 1BA</v>
      </c>
      <c r="K208" s="210">
        <v>44.8900000618831</v>
      </c>
    </row>
    <row r="209" spans="1:11" x14ac:dyDescent="0.25">
      <c r="A209" s="208" t="s">
        <v>8809</v>
      </c>
      <c r="B209" s="208" t="s">
        <v>14004</v>
      </c>
      <c r="C209" s="208" t="s">
        <v>13281</v>
      </c>
      <c r="D209" s="208" t="s">
        <v>13997</v>
      </c>
      <c r="E209" s="204">
        <f t="shared" si="26"/>
        <v>13</v>
      </c>
      <c r="F209" s="204">
        <f t="shared" si="27"/>
        <v>10</v>
      </c>
      <c r="G209" s="202" t="str">
        <f t="shared" si="28"/>
        <v>DUC494S178</v>
      </c>
      <c r="H209" s="202" t="str">
        <f t="shared" si="29"/>
        <v>2AA</v>
      </c>
      <c r="I209" s="213" t="str">
        <f t="shared" si="30"/>
        <v>DUC494S178 2AA</v>
      </c>
      <c r="J209" s="202"/>
      <c r="K209" s="210">
        <v>56.38</v>
      </c>
    </row>
    <row r="210" spans="1:11" x14ac:dyDescent="0.25">
      <c r="A210" s="208" t="s">
        <v>8809</v>
      </c>
      <c r="B210" s="208" t="s">
        <v>14005</v>
      </c>
      <c r="C210" s="208" t="s">
        <v>13281</v>
      </c>
      <c r="D210" s="208" t="s">
        <v>14006</v>
      </c>
      <c r="E210" s="204">
        <f t="shared" si="26"/>
        <v>13</v>
      </c>
      <c r="F210" s="204">
        <f t="shared" si="27"/>
        <v>10</v>
      </c>
      <c r="G210" s="202" t="str">
        <f t="shared" si="28"/>
        <v>DUC499P589</v>
      </c>
      <c r="H210" s="202" t="str">
        <f t="shared" si="29"/>
        <v>1AA</v>
      </c>
      <c r="I210" s="213" t="str">
        <f t="shared" si="30"/>
        <v>DUC499P589 1AA</v>
      </c>
      <c r="J210" s="202"/>
      <c r="K210" s="210">
        <v>17.7300000618831</v>
      </c>
    </row>
    <row r="211" spans="1:11" x14ac:dyDescent="0.25">
      <c r="A211" s="208" t="s">
        <v>8809</v>
      </c>
      <c r="B211" s="208" t="s">
        <v>14009</v>
      </c>
      <c r="C211" s="208" t="s">
        <v>13281</v>
      </c>
      <c r="D211" s="208" t="s">
        <v>14010</v>
      </c>
      <c r="E211" s="204">
        <f t="shared" si="26"/>
        <v>13</v>
      </c>
      <c r="F211" s="204">
        <f t="shared" si="27"/>
        <v>10</v>
      </c>
      <c r="G211" s="202" t="str">
        <f t="shared" si="28"/>
        <v>DUC499P617</v>
      </c>
      <c r="H211" s="202" t="str">
        <f t="shared" si="29"/>
        <v>1AA</v>
      </c>
      <c r="I211" s="213" t="str">
        <f t="shared" si="30"/>
        <v>DUC499P617 1AA</v>
      </c>
      <c r="J211" s="202"/>
      <c r="K211" s="210">
        <v>185.8700000618831</v>
      </c>
    </row>
    <row r="212" spans="1:11" x14ac:dyDescent="0.25">
      <c r="A212" s="208" t="s">
        <v>8809</v>
      </c>
      <c r="B212" s="208" t="s">
        <v>14017</v>
      </c>
      <c r="C212" s="208" t="s">
        <v>13281</v>
      </c>
      <c r="D212" s="208" t="s">
        <v>14018</v>
      </c>
      <c r="E212" s="204">
        <f t="shared" si="26"/>
        <v>13</v>
      </c>
      <c r="F212" s="204">
        <f t="shared" si="27"/>
        <v>10</v>
      </c>
      <c r="G212" s="202" t="str">
        <f t="shared" si="28"/>
        <v>DUC499P654</v>
      </c>
      <c r="H212" s="202" t="str">
        <f t="shared" si="29"/>
        <v>2AA</v>
      </c>
      <c r="I212" s="213" t="str">
        <f t="shared" si="30"/>
        <v>DUC499P654 2AA</v>
      </c>
      <c r="J212" s="202"/>
      <c r="K212" s="210">
        <v>238.49000006188311</v>
      </c>
    </row>
    <row r="213" spans="1:11" x14ac:dyDescent="0.25">
      <c r="A213" s="208" t="s">
        <v>8809</v>
      </c>
      <c r="B213" s="208" t="s">
        <v>14019</v>
      </c>
      <c r="C213" s="208" t="s">
        <v>13281</v>
      </c>
      <c r="D213" s="208" t="s">
        <v>14020</v>
      </c>
      <c r="E213" s="204">
        <f t="shared" si="26"/>
        <v>13</v>
      </c>
      <c r="F213" s="204">
        <f t="shared" si="27"/>
        <v>10</v>
      </c>
      <c r="G213" s="202" t="str">
        <f t="shared" si="28"/>
        <v>DUC499P654</v>
      </c>
      <c r="H213" s="202" t="str">
        <f t="shared" si="29"/>
        <v>2AB</v>
      </c>
      <c r="I213" s="213" t="str">
        <f t="shared" si="30"/>
        <v>DUC499P654 2AB</v>
      </c>
      <c r="K213" s="210">
        <v>231.77000006188311</v>
      </c>
    </row>
    <row r="214" spans="1:11" x14ac:dyDescent="0.25">
      <c r="A214" s="208" t="s">
        <v>8809</v>
      </c>
      <c r="B214" s="208" t="s">
        <v>14021</v>
      </c>
      <c r="C214" s="208" t="s">
        <v>13281</v>
      </c>
      <c r="D214" s="208" t="s">
        <v>14020</v>
      </c>
      <c r="E214" s="204">
        <f t="shared" si="26"/>
        <v>13</v>
      </c>
      <c r="F214" s="204">
        <f t="shared" si="27"/>
        <v>10</v>
      </c>
      <c r="G214" s="202" t="str">
        <f t="shared" si="28"/>
        <v>DUC499P654</v>
      </c>
      <c r="H214" s="202" t="str">
        <f t="shared" si="29"/>
        <v>2AC</v>
      </c>
      <c r="I214" s="213" t="str">
        <f t="shared" si="30"/>
        <v>DUC499P654 2AC</v>
      </c>
      <c r="J214" s="202"/>
      <c r="K214" s="210">
        <v>249.8700000618831</v>
      </c>
    </row>
    <row r="215" spans="1:11" x14ac:dyDescent="0.25">
      <c r="A215" s="208" t="s">
        <v>8809</v>
      </c>
      <c r="B215" s="208" t="s">
        <v>14024</v>
      </c>
      <c r="C215" s="208" t="s">
        <v>13281</v>
      </c>
      <c r="D215" s="208" t="s">
        <v>14025</v>
      </c>
      <c r="E215" s="204">
        <f t="shared" si="26"/>
        <v>13</v>
      </c>
      <c r="F215" s="204">
        <f t="shared" si="27"/>
        <v>10</v>
      </c>
      <c r="G215" s="202" t="str">
        <f t="shared" si="28"/>
        <v>DUC499P658</v>
      </c>
      <c r="H215" s="202" t="str">
        <f t="shared" si="29"/>
        <v>1AA</v>
      </c>
      <c r="I215" s="213" t="str">
        <f t="shared" si="30"/>
        <v>DUC499P658 1AA</v>
      </c>
      <c r="J215" s="202"/>
      <c r="K215" s="210">
        <v>173.6</v>
      </c>
    </row>
    <row r="216" spans="1:11" x14ac:dyDescent="0.25">
      <c r="A216" s="208" t="s">
        <v>8809</v>
      </c>
      <c r="B216" s="208" t="s">
        <v>14026</v>
      </c>
      <c r="C216" s="208" t="s">
        <v>13281</v>
      </c>
      <c r="D216" s="208" t="s">
        <v>14025</v>
      </c>
      <c r="E216" s="204">
        <f t="shared" si="26"/>
        <v>13</v>
      </c>
      <c r="F216" s="204">
        <f t="shared" si="27"/>
        <v>10</v>
      </c>
      <c r="G216" s="202" t="str">
        <f t="shared" si="28"/>
        <v>DUC499P658</v>
      </c>
      <c r="H216" s="202" t="str">
        <f t="shared" si="29"/>
        <v>1AB</v>
      </c>
      <c r="I216" s="213" t="str">
        <f t="shared" si="30"/>
        <v>DUC499P658 1AB</v>
      </c>
      <c r="J216" s="202"/>
      <c r="K216" s="210">
        <v>171.43000006188311</v>
      </c>
    </row>
    <row r="217" spans="1:11" x14ac:dyDescent="0.25">
      <c r="A217" s="208" t="s">
        <v>8809</v>
      </c>
      <c r="B217" s="208" t="s">
        <v>14027</v>
      </c>
      <c r="C217" s="208" t="s">
        <v>13281</v>
      </c>
      <c r="D217" s="208" t="s">
        <v>14025</v>
      </c>
      <c r="E217" s="204">
        <f t="shared" si="26"/>
        <v>13</v>
      </c>
      <c r="F217" s="204">
        <f t="shared" si="27"/>
        <v>10</v>
      </c>
      <c r="G217" s="202" t="str">
        <f t="shared" si="28"/>
        <v>DUC499P658</v>
      </c>
      <c r="H217" s="202" t="str">
        <f t="shared" si="29"/>
        <v>1AC</v>
      </c>
      <c r="I217" s="213" t="str">
        <f t="shared" si="30"/>
        <v>DUC499P658 1AC</v>
      </c>
      <c r="J217" s="202"/>
      <c r="K217" s="210">
        <v>182.05000006188311</v>
      </c>
    </row>
    <row r="218" spans="1:11" x14ac:dyDescent="0.25">
      <c r="A218" s="208" t="s">
        <v>8809</v>
      </c>
      <c r="B218" s="208" t="s">
        <v>14035</v>
      </c>
      <c r="C218" s="208" t="s">
        <v>13281</v>
      </c>
      <c r="D218" s="208" t="s">
        <v>14036</v>
      </c>
      <c r="E218" s="204">
        <f t="shared" si="26"/>
        <v>13</v>
      </c>
      <c r="F218" s="204">
        <f t="shared" si="27"/>
        <v>10</v>
      </c>
      <c r="G218" s="202" t="str">
        <f t="shared" si="28"/>
        <v>DUC500P469</v>
      </c>
      <c r="H218" s="202" t="str">
        <f t="shared" si="29"/>
        <v>1AA</v>
      </c>
      <c r="I218" s="213" t="str">
        <f t="shared" si="30"/>
        <v>DUC500P469 1AA</v>
      </c>
      <c r="J218" s="202"/>
      <c r="K218" s="210">
        <v>39.470000061883113</v>
      </c>
    </row>
    <row r="219" spans="1:11" x14ac:dyDescent="0.25">
      <c r="A219" s="208" t="s">
        <v>8809</v>
      </c>
      <c r="B219" s="208" t="s">
        <v>14040</v>
      </c>
      <c r="C219" s="208" t="s">
        <v>13281</v>
      </c>
      <c r="D219" s="208" t="s">
        <v>14041</v>
      </c>
      <c r="E219" s="204">
        <f t="shared" si="26"/>
        <v>13</v>
      </c>
      <c r="F219" s="204">
        <f t="shared" si="27"/>
        <v>10</v>
      </c>
      <c r="G219" s="202" t="str">
        <f t="shared" si="28"/>
        <v>DUC500P498</v>
      </c>
      <c r="H219" s="202" t="str">
        <f t="shared" si="29"/>
        <v>1AA</v>
      </c>
      <c r="I219" s="213" t="str">
        <f t="shared" si="30"/>
        <v>DUC500P498 1AA</v>
      </c>
      <c r="J219" s="202"/>
      <c r="K219" s="210">
        <v>203.42</v>
      </c>
    </row>
    <row r="220" spans="1:11" x14ac:dyDescent="0.25">
      <c r="A220" s="208" t="s">
        <v>8809</v>
      </c>
      <c r="B220" s="208" t="s">
        <v>14046</v>
      </c>
      <c r="C220" s="208" t="s">
        <v>13281</v>
      </c>
      <c r="D220" s="208" t="s">
        <v>14047</v>
      </c>
      <c r="E220" s="204">
        <f t="shared" si="26"/>
        <v>13</v>
      </c>
      <c r="F220" s="204">
        <f t="shared" si="27"/>
        <v>10</v>
      </c>
      <c r="G220" s="202" t="str">
        <f t="shared" si="28"/>
        <v>DUC500P532</v>
      </c>
      <c r="H220" s="202" t="str">
        <f t="shared" si="29"/>
        <v>1AA</v>
      </c>
      <c r="I220" s="213" t="str">
        <f t="shared" si="30"/>
        <v>DUC500P532 1AA</v>
      </c>
      <c r="J220" s="202"/>
      <c r="K220" s="210">
        <v>216.23000006188309</v>
      </c>
    </row>
    <row r="221" spans="1:11" x14ac:dyDescent="0.25">
      <c r="A221" s="208" t="s">
        <v>8809</v>
      </c>
      <c r="B221" s="208" t="s">
        <v>14048</v>
      </c>
      <c r="C221" s="208" t="s">
        <v>13281</v>
      </c>
      <c r="D221" s="208" t="s">
        <v>14049</v>
      </c>
      <c r="E221" s="204">
        <f t="shared" si="26"/>
        <v>13</v>
      </c>
      <c r="F221" s="204">
        <f t="shared" si="27"/>
        <v>10</v>
      </c>
      <c r="G221" s="202" t="str">
        <f t="shared" si="28"/>
        <v>DUC500P532</v>
      </c>
      <c r="H221" s="202" t="str">
        <f t="shared" si="29"/>
        <v>1AB</v>
      </c>
      <c r="I221" s="213" t="str">
        <f t="shared" si="30"/>
        <v>DUC500P532 1AB</v>
      </c>
      <c r="K221" s="210">
        <v>210.14</v>
      </c>
    </row>
    <row r="222" spans="1:11" x14ac:dyDescent="0.25">
      <c r="A222" s="208" t="s">
        <v>8809</v>
      </c>
      <c r="B222" s="208" t="s">
        <v>14050</v>
      </c>
      <c r="C222" s="208" t="s">
        <v>13281</v>
      </c>
      <c r="D222" s="208" t="s">
        <v>14051</v>
      </c>
      <c r="E222" s="204">
        <f t="shared" si="26"/>
        <v>13</v>
      </c>
      <c r="F222" s="204">
        <f t="shared" si="27"/>
        <v>10</v>
      </c>
      <c r="G222" s="202" t="str">
        <f t="shared" si="28"/>
        <v>DUC500P532</v>
      </c>
      <c r="H222" s="202" t="str">
        <f t="shared" si="29"/>
        <v>1AC</v>
      </c>
      <c r="I222" s="213" t="str">
        <f t="shared" si="30"/>
        <v>DUC500P532 1AC</v>
      </c>
      <c r="K222" s="210">
        <v>220.86</v>
      </c>
    </row>
    <row r="223" spans="1:11" x14ac:dyDescent="0.25">
      <c r="A223" s="208" t="s">
        <v>8809</v>
      </c>
      <c r="B223" s="208" t="s">
        <v>14054</v>
      </c>
      <c r="C223" s="208" t="s">
        <v>13281</v>
      </c>
      <c r="D223" s="208" t="s">
        <v>14055</v>
      </c>
      <c r="E223" s="204">
        <f t="shared" si="26"/>
        <v>13</v>
      </c>
      <c r="F223" s="204">
        <f t="shared" si="27"/>
        <v>10</v>
      </c>
      <c r="G223" s="202" t="str">
        <f t="shared" si="28"/>
        <v>DUC500P537</v>
      </c>
      <c r="H223" s="202" t="str">
        <f t="shared" si="29"/>
        <v>1AA</v>
      </c>
      <c r="I223" s="213" t="str">
        <f t="shared" si="30"/>
        <v>DUC500P537 1AA</v>
      </c>
      <c r="K223" s="210">
        <v>196.76</v>
      </c>
    </row>
    <row r="224" spans="1:11" x14ac:dyDescent="0.25">
      <c r="A224" s="208" t="s">
        <v>8809</v>
      </c>
      <c r="B224" s="208" t="s">
        <v>14060</v>
      </c>
      <c r="C224" s="208" t="s">
        <v>13281</v>
      </c>
      <c r="D224" s="208" t="s">
        <v>14061</v>
      </c>
      <c r="E224" s="204">
        <f t="shared" si="26"/>
        <v>13</v>
      </c>
      <c r="F224" s="204">
        <f t="shared" si="27"/>
        <v>10</v>
      </c>
      <c r="G224" s="202" t="str">
        <f t="shared" si="28"/>
        <v>DUC500P537</v>
      </c>
      <c r="H224" s="202" t="str">
        <f t="shared" si="29"/>
        <v>2AA</v>
      </c>
      <c r="I224" s="213" t="str">
        <f t="shared" si="30"/>
        <v>DUC500P537 2AA</v>
      </c>
      <c r="J224" s="202"/>
      <c r="K224" s="210">
        <v>188.89000006188309</v>
      </c>
    </row>
    <row r="225" spans="1:11" x14ac:dyDescent="0.25">
      <c r="A225" s="208" t="s">
        <v>8809</v>
      </c>
      <c r="B225" s="208" t="s">
        <v>14062</v>
      </c>
      <c r="C225" s="208" t="s">
        <v>13281</v>
      </c>
      <c r="D225" s="208" t="s">
        <v>14061</v>
      </c>
      <c r="E225" s="204">
        <f t="shared" si="26"/>
        <v>13</v>
      </c>
      <c r="F225" s="204">
        <f t="shared" si="27"/>
        <v>10</v>
      </c>
      <c r="G225" s="202" t="str">
        <f t="shared" si="28"/>
        <v>DUC500P537</v>
      </c>
      <c r="H225" s="202" t="str">
        <f t="shared" si="29"/>
        <v>2AB</v>
      </c>
      <c r="I225" s="213" t="str">
        <f t="shared" si="30"/>
        <v>DUC500P537 2AB</v>
      </c>
      <c r="J225" s="202"/>
      <c r="K225" s="210">
        <v>186.57000006188309</v>
      </c>
    </row>
    <row r="226" spans="1:11" x14ac:dyDescent="0.25">
      <c r="A226" s="208" t="s">
        <v>8809</v>
      </c>
      <c r="B226" s="208" t="s">
        <v>14063</v>
      </c>
      <c r="C226" s="208" t="s">
        <v>13281</v>
      </c>
      <c r="D226" s="208" t="s">
        <v>14061</v>
      </c>
      <c r="E226" s="204">
        <f t="shared" si="26"/>
        <v>13</v>
      </c>
      <c r="F226" s="204">
        <f t="shared" si="27"/>
        <v>10</v>
      </c>
      <c r="G226" s="202" t="str">
        <f t="shared" si="28"/>
        <v>DUC500P537</v>
      </c>
      <c r="H226" s="202" t="str">
        <f t="shared" si="29"/>
        <v>2AC</v>
      </c>
      <c r="I226" s="213" t="str">
        <f t="shared" si="30"/>
        <v>DUC500P537 2AC</v>
      </c>
      <c r="J226" s="202"/>
      <c r="K226" s="210">
        <v>197.18</v>
      </c>
    </row>
    <row r="227" spans="1:11" x14ac:dyDescent="0.25">
      <c r="A227" s="208" t="s">
        <v>8809</v>
      </c>
      <c r="B227" s="208" t="s">
        <v>14070</v>
      </c>
      <c r="C227" s="208" t="s">
        <v>13281</v>
      </c>
      <c r="D227" s="208" t="s">
        <v>14071</v>
      </c>
      <c r="E227" s="204">
        <f t="shared" si="26"/>
        <v>12</v>
      </c>
      <c r="F227" s="204">
        <f t="shared" si="27"/>
        <v>9</v>
      </c>
      <c r="G227" s="202" t="str">
        <f t="shared" si="28"/>
        <v>DUC5101G7</v>
      </c>
      <c r="H227" s="202" t="str">
        <f t="shared" si="29"/>
        <v>11B</v>
      </c>
      <c r="I227" s="213" t="str">
        <f t="shared" ref="I227:I260" si="31">CONCATENATE(G227,"  ",H227)</f>
        <v>DUC5101G7  11B</v>
      </c>
      <c r="K227" s="210">
        <v>176.28</v>
      </c>
    </row>
    <row r="228" spans="1:11" x14ac:dyDescent="0.25">
      <c r="A228" s="208" t="s">
        <v>8809</v>
      </c>
      <c r="B228" s="208" t="s">
        <v>14072</v>
      </c>
      <c r="C228" s="208" t="s">
        <v>13281</v>
      </c>
      <c r="D228" s="208" t="s">
        <v>14073</v>
      </c>
      <c r="E228" s="204">
        <f t="shared" si="26"/>
        <v>12</v>
      </c>
      <c r="F228" s="204">
        <f t="shared" si="27"/>
        <v>9</v>
      </c>
      <c r="G228" s="202" t="str">
        <f t="shared" si="28"/>
        <v>DUC5101M5</v>
      </c>
      <c r="H228" s="202" t="str">
        <f t="shared" si="29"/>
        <v>11D</v>
      </c>
      <c r="I228" s="213" t="str">
        <f t="shared" si="31"/>
        <v>DUC5101M5  11D</v>
      </c>
      <c r="J228" s="202"/>
      <c r="K228" s="210">
        <v>162.69999999999999</v>
      </c>
    </row>
    <row r="229" spans="1:11" x14ac:dyDescent="0.25">
      <c r="A229" s="208" t="s">
        <v>8809</v>
      </c>
      <c r="B229" s="208" t="s">
        <v>14078</v>
      </c>
      <c r="C229" s="208" t="s">
        <v>13281</v>
      </c>
      <c r="D229" s="208" t="s">
        <v>14079</v>
      </c>
      <c r="E229" s="204">
        <f t="shared" si="26"/>
        <v>12</v>
      </c>
      <c r="F229" s="204">
        <f t="shared" si="27"/>
        <v>9</v>
      </c>
      <c r="G229" s="202" t="str">
        <f t="shared" si="28"/>
        <v>DUC513102</v>
      </c>
      <c r="H229" s="202" t="str">
        <f t="shared" si="29"/>
        <v>91E</v>
      </c>
      <c r="I229" s="213" t="str">
        <f t="shared" si="31"/>
        <v>DUC513102  91E</v>
      </c>
      <c r="J229" s="202"/>
      <c r="K229" s="210">
        <v>6.24</v>
      </c>
    </row>
    <row r="230" spans="1:11" x14ac:dyDescent="0.25">
      <c r="A230" s="208" t="s">
        <v>8809</v>
      </c>
      <c r="B230" s="208" t="s">
        <v>14080</v>
      </c>
      <c r="C230" s="208" t="s">
        <v>13281</v>
      </c>
      <c r="D230" s="208" t="s">
        <v>14081</v>
      </c>
      <c r="E230" s="204">
        <f t="shared" si="26"/>
        <v>12</v>
      </c>
      <c r="F230" s="204">
        <f t="shared" si="27"/>
        <v>9</v>
      </c>
      <c r="G230" s="202" t="str">
        <f t="shared" si="28"/>
        <v>DUC513110</v>
      </c>
      <c r="H230" s="202" t="str">
        <f t="shared" si="29"/>
        <v>11C</v>
      </c>
      <c r="I230" s="213" t="str">
        <f t="shared" si="31"/>
        <v>DUC513110  11C</v>
      </c>
      <c r="J230" s="202"/>
      <c r="K230" s="210">
        <v>5.76</v>
      </c>
    </row>
    <row r="231" spans="1:11" x14ac:dyDescent="0.25">
      <c r="A231" s="208" t="s">
        <v>8809</v>
      </c>
      <c r="B231" s="208" t="s">
        <v>14082</v>
      </c>
      <c r="C231" s="208" t="s">
        <v>13281</v>
      </c>
      <c r="D231" s="208" t="s">
        <v>14083</v>
      </c>
      <c r="E231" s="204">
        <f t="shared" si="26"/>
        <v>12</v>
      </c>
      <c r="F231" s="204">
        <f t="shared" si="27"/>
        <v>9</v>
      </c>
      <c r="G231" s="202" t="str">
        <f t="shared" si="28"/>
        <v>DUC516100</v>
      </c>
      <c r="H231" s="202" t="str">
        <f t="shared" si="29"/>
        <v>43C</v>
      </c>
      <c r="I231" s="213" t="str">
        <f t="shared" si="31"/>
        <v>DUC516100  43C</v>
      </c>
      <c r="J231" s="202"/>
      <c r="K231" s="210">
        <v>3.5300000618831029</v>
      </c>
    </row>
    <row r="232" spans="1:11" x14ac:dyDescent="0.25">
      <c r="A232" s="208" t="s">
        <v>8809</v>
      </c>
      <c r="B232" s="208" t="s">
        <v>14084</v>
      </c>
      <c r="C232" s="208" t="s">
        <v>13281</v>
      </c>
      <c r="D232" s="208" t="s">
        <v>14085</v>
      </c>
      <c r="E232" s="204">
        <f t="shared" si="26"/>
        <v>12</v>
      </c>
      <c r="F232" s="204">
        <f t="shared" si="27"/>
        <v>9</v>
      </c>
      <c r="G232" s="202" t="str">
        <f t="shared" si="28"/>
        <v>DUC516100</v>
      </c>
      <c r="H232" s="202" t="str">
        <f t="shared" si="29"/>
        <v>53D</v>
      </c>
      <c r="I232" s="213" t="str">
        <f t="shared" si="31"/>
        <v>DUC516100  53D</v>
      </c>
      <c r="J232" s="202"/>
      <c r="K232" s="210">
        <v>3.4100000618831019</v>
      </c>
    </row>
    <row r="233" spans="1:11" x14ac:dyDescent="0.25">
      <c r="A233" s="208" t="s">
        <v>8809</v>
      </c>
      <c r="B233" s="208" t="s">
        <v>14086</v>
      </c>
      <c r="C233" s="208" t="s">
        <v>13281</v>
      </c>
      <c r="D233" s="208" t="s">
        <v>14087</v>
      </c>
      <c r="E233" s="204">
        <f t="shared" si="26"/>
        <v>12</v>
      </c>
      <c r="F233" s="204">
        <f t="shared" si="27"/>
        <v>9</v>
      </c>
      <c r="G233" s="202" t="str">
        <f t="shared" si="28"/>
        <v>DUC516G00</v>
      </c>
      <c r="H233" s="202" t="str">
        <f t="shared" si="29"/>
        <v>53C</v>
      </c>
      <c r="I233" s="213" t="str">
        <f t="shared" si="31"/>
        <v>DUC516G00  53C</v>
      </c>
      <c r="J233" s="202"/>
      <c r="K233" s="210">
        <v>4.42</v>
      </c>
    </row>
    <row r="234" spans="1:11" x14ac:dyDescent="0.25">
      <c r="A234" s="208" t="s">
        <v>8809</v>
      </c>
      <c r="B234" s="208" t="s">
        <v>14088</v>
      </c>
      <c r="C234" s="208" t="s">
        <v>13281</v>
      </c>
      <c r="D234" s="208" t="s">
        <v>14087</v>
      </c>
      <c r="E234" s="204">
        <f t="shared" si="26"/>
        <v>12</v>
      </c>
      <c r="F234" s="204">
        <f t="shared" si="27"/>
        <v>9</v>
      </c>
      <c r="G234" s="202" t="str">
        <f t="shared" si="28"/>
        <v>DUC516P00</v>
      </c>
      <c r="H234" s="202" t="str">
        <f t="shared" si="29"/>
        <v>53C</v>
      </c>
      <c r="I234" s="213" t="str">
        <f t="shared" si="31"/>
        <v>DUC516P00  53C</v>
      </c>
      <c r="K234" s="210">
        <v>4.130000061883103</v>
      </c>
    </row>
    <row r="235" spans="1:11" x14ac:dyDescent="0.25">
      <c r="A235" s="208" t="s">
        <v>8809</v>
      </c>
      <c r="B235" s="208" t="s">
        <v>14089</v>
      </c>
      <c r="C235" s="208" t="s">
        <v>13281</v>
      </c>
      <c r="D235" s="208" t="s">
        <v>14090</v>
      </c>
      <c r="E235" s="204">
        <f t="shared" si="26"/>
        <v>12</v>
      </c>
      <c r="F235" s="204">
        <f t="shared" si="27"/>
        <v>9</v>
      </c>
      <c r="G235" s="202" t="str">
        <f t="shared" si="28"/>
        <v>DUC520103</v>
      </c>
      <c r="H235" s="202" t="str">
        <f t="shared" si="29"/>
        <v>12C</v>
      </c>
      <c r="I235" s="213" t="str">
        <f t="shared" si="31"/>
        <v>DUC520103  12C</v>
      </c>
      <c r="J235" s="202"/>
      <c r="K235" s="210">
        <v>218.85000006188309</v>
      </c>
    </row>
    <row r="236" spans="1:11" x14ac:dyDescent="0.25">
      <c r="A236" s="208" t="s">
        <v>8809</v>
      </c>
      <c r="B236" s="208" t="s">
        <v>14091</v>
      </c>
      <c r="C236" s="208" t="s">
        <v>13281</v>
      </c>
      <c r="D236" s="208" t="s">
        <v>14092</v>
      </c>
      <c r="E236" s="204">
        <f t="shared" si="26"/>
        <v>12</v>
      </c>
      <c r="F236" s="204">
        <f t="shared" si="27"/>
        <v>9</v>
      </c>
      <c r="G236" s="202" t="str">
        <f t="shared" si="28"/>
        <v>DUC520103</v>
      </c>
      <c r="H236" s="202" t="str">
        <f t="shared" si="29"/>
        <v>22B</v>
      </c>
      <c r="I236" s="213" t="str">
        <f t="shared" si="31"/>
        <v>DUC520103  22B</v>
      </c>
      <c r="J236" s="202"/>
      <c r="K236" s="210">
        <v>225.2</v>
      </c>
    </row>
    <row r="237" spans="1:11" x14ac:dyDescent="0.25">
      <c r="A237" s="208" t="s">
        <v>8809</v>
      </c>
      <c r="B237" s="208" t="s">
        <v>14095</v>
      </c>
      <c r="C237" s="208" t="s">
        <v>13281</v>
      </c>
      <c r="D237" s="208" t="s">
        <v>14096</v>
      </c>
      <c r="E237" s="204">
        <f t="shared" si="26"/>
        <v>12</v>
      </c>
      <c r="F237" s="204">
        <f t="shared" si="27"/>
        <v>9</v>
      </c>
      <c r="G237" s="202" t="str">
        <f t="shared" si="28"/>
        <v>DUC523104</v>
      </c>
      <c r="H237" s="202" t="str">
        <f t="shared" si="29"/>
        <v>82B</v>
      </c>
      <c r="I237" s="213" t="str">
        <f t="shared" si="31"/>
        <v>DUC523104  82B</v>
      </c>
      <c r="J237" s="202"/>
      <c r="K237" s="210">
        <v>9.5700000618831016</v>
      </c>
    </row>
    <row r="238" spans="1:11" x14ac:dyDescent="0.25">
      <c r="A238" s="208" t="s">
        <v>8809</v>
      </c>
      <c r="B238" s="208" t="s">
        <v>14097</v>
      </c>
      <c r="C238" s="208" t="s">
        <v>13281</v>
      </c>
      <c r="D238" s="208" t="s">
        <v>14098</v>
      </c>
      <c r="E238" s="204">
        <f t="shared" si="26"/>
        <v>12</v>
      </c>
      <c r="F238" s="204">
        <f t="shared" si="27"/>
        <v>9</v>
      </c>
      <c r="G238" s="202" t="str">
        <f t="shared" si="28"/>
        <v>DUC523104</v>
      </c>
      <c r="H238" s="202" t="str">
        <f t="shared" si="29"/>
        <v>92B</v>
      </c>
      <c r="I238" s="213" t="str">
        <f t="shared" si="31"/>
        <v>DUC523104  92B</v>
      </c>
      <c r="J238" s="202"/>
      <c r="K238" s="210">
        <v>9.5700000618831016</v>
      </c>
    </row>
    <row r="239" spans="1:11" x14ac:dyDescent="0.25">
      <c r="A239" s="208" t="s">
        <v>8809</v>
      </c>
      <c r="B239" s="208" t="s">
        <v>14099</v>
      </c>
      <c r="C239" s="208" t="s">
        <v>13281</v>
      </c>
      <c r="D239" s="208" t="s">
        <v>14100</v>
      </c>
      <c r="E239" s="204">
        <f t="shared" si="26"/>
        <v>12</v>
      </c>
      <c r="F239" s="204">
        <f t="shared" si="27"/>
        <v>9</v>
      </c>
      <c r="G239" s="202" t="str">
        <f t="shared" si="28"/>
        <v>DUC523105</v>
      </c>
      <c r="H239" s="202" t="str">
        <f t="shared" si="29"/>
        <v>02B</v>
      </c>
      <c r="I239" s="213" t="str">
        <f t="shared" si="31"/>
        <v>DUC523105  02B</v>
      </c>
      <c r="K239" s="210">
        <v>6.06</v>
      </c>
    </row>
    <row r="240" spans="1:11" x14ac:dyDescent="0.25">
      <c r="A240" s="208" t="s">
        <v>8809</v>
      </c>
      <c r="B240" s="208" t="s">
        <v>14101</v>
      </c>
      <c r="C240" s="208" t="s">
        <v>13281</v>
      </c>
      <c r="D240" s="208" t="s">
        <v>14102</v>
      </c>
      <c r="E240" s="204">
        <f t="shared" si="26"/>
        <v>12</v>
      </c>
      <c r="F240" s="204">
        <f t="shared" si="27"/>
        <v>9</v>
      </c>
      <c r="G240" s="202" t="str">
        <f t="shared" si="28"/>
        <v>DUC523105</v>
      </c>
      <c r="H240" s="202" t="str">
        <f t="shared" si="29"/>
        <v>12B</v>
      </c>
      <c r="I240" s="213" t="str">
        <f t="shared" si="31"/>
        <v>DUC523105  12B</v>
      </c>
      <c r="J240" s="202"/>
      <c r="K240" s="210">
        <v>6.06</v>
      </c>
    </row>
    <row r="241" spans="1:11" x14ac:dyDescent="0.25">
      <c r="A241" s="208" t="s">
        <v>8809</v>
      </c>
      <c r="B241" s="208" t="s">
        <v>14107</v>
      </c>
      <c r="C241" s="208" t="s">
        <v>13281</v>
      </c>
      <c r="D241" s="208" t="s">
        <v>14108</v>
      </c>
      <c r="E241" s="204">
        <f t="shared" si="26"/>
        <v>12</v>
      </c>
      <c r="F241" s="204">
        <f t="shared" si="27"/>
        <v>9</v>
      </c>
      <c r="G241" s="202" t="str">
        <f t="shared" si="28"/>
        <v>DUC523106</v>
      </c>
      <c r="H241" s="202" t="str">
        <f t="shared" si="29"/>
        <v>82B</v>
      </c>
      <c r="I241" s="213" t="str">
        <f t="shared" si="31"/>
        <v>DUC523106  82B</v>
      </c>
      <c r="J241" s="202"/>
      <c r="K241" s="210">
        <v>9.4900000618831033</v>
      </c>
    </row>
    <row r="242" spans="1:11" x14ac:dyDescent="0.25">
      <c r="A242" s="208" t="s">
        <v>8809</v>
      </c>
      <c r="B242" s="208" t="s">
        <v>14109</v>
      </c>
      <c r="C242" s="208" t="s">
        <v>13281</v>
      </c>
      <c r="D242" s="208" t="s">
        <v>14110</v>
      </c>
      <c r="E242" s="204">
        <f t="shared" si="26"/>
        <v>12</v>
      </c>
      <c r="F242" s="204">
        <f t="shared" si="27"/>
        <v>9</v>
      </c>
      <c r="G242" s="202" t="str">
        <f t="shared" si="28"/>
        <v>DUC523106</v>
      </c>
      <c r="H242" s="202" t="str">
        <f t="shared" si="29"/>
        <v>92B</v>
      </c>
      <c r="I242" s="213" t="str">
        <f t="shared" si="31"/>
        <v>DUC523106  92B</v>
      </c>
      <c r="J242" s="202"/>
      <c r="K242" s="210">
        <v>9.4900000618831033</v>
      </c>
    </row>
    <row r="243" spans="1:11" x14ac:dyDescent="0.25">
      <c r="A243" s="208" t="s">
        <v>8809</v>
      </c>
      <c r="B243" s="208" t="s">
        <v>14115</v>
      </c>
      <c r="C243" s="208" t="s">
        <v>13281</v>
      </c>
      <c r="D243" s="208" t="s">
        <v>14116</v>
      </c>
      <c r="E243" s="204">
        <f t="shared" si="26"/>
        <v>12</v>
      </c>
      <c r="F243" s="204">
        <f t="shared" si="27"/>
        <v>9</v>
      </c>
      <c r="G243" s="202" t="str">
        <f t="shared" si="28"/>
        <v>DUC525105</v>
      </c>
      <c r="H243" s="202" t="str">
        <f t="shared" si="29"/>
        <v>08A</v>
      </c>
      <c r="I243" s="213" t="str">
        <f t="shared" si="31"/>
        <v>DUC525105  08A</v>
      </c>
      <c r="K243" s="210">
        <v>39.7500000618831</v>
      </c>
    </row>
    <row r="244" spans="1:11" x14ac:dyDescent="0.25">
      <c r="A244" s="208" t="s">
        <v>8809</v>
      </c>
      <c r="B244" s="208" t="s">
        <v>14117</v>
      </c>
      <c r="C244" s="208" t="s">
        <v>13281</v>
      </c>
      <c r="D244" s="208" t="s">
        <v>14118</v>
      </c>
      <c r="E244" s="204">
        <f t="shared" si="26"/>
        <v>12</v>
      </c>
      <c r="F244" s="204">
        <f t="shared" si="27"/>
        <v>9</v>
      </c>
      <c r="G244" s="202" t="str">
        <f t="shared" si="28"/>
        <v>DUC525105</v>
      </c>
      <c r="H244" s="202" t="str">
        <f t="shared" si="29"/>
        <v>34A</v>
      </c>
      <c r="I244" s="213" t="str">
        <f t="shared" si="31"/>
        <v>DUC525105  34A</v>
      </c>
      <c r="J244" s="202"/>
      <c r="K244" s="210">
        <v>22.68</v>
      </c>
    </row>
    <row r="245" spans="1:11" x14ac:dyDescent="0.25">
      <c r="A245" s="208" t="s">
        <v>8809</v>
      </c>
      <c r="B245" s="208" t="s">
        <v>14119</v>
      </c>
      <c r="C245" s="208" t="s">
        <v>13281</v>
      </c>
      <c r="D245" s="208" t="s">
        <v>14120</v>
      </c>
      <c r="E245" s="204">
        <f t="shared" si="26"/>
        <v>12</v>
      </c>
      <c r="F245" s="204">
        <f t="shared" si="27"/>
        <v>9</v>
      </c>
      <c r="G245" s="202" t="str">
        <f t="shared" si="28"/>
        <v>DUC525107</v>
      </c>
      <c r="H245" s="202" t="str">
        <f t="shared" si="29"/>
        <v>61C</v>
      </c>
      <c r="I245" s="213" t="str">
        <f t="shared" si="31"/>
        <v>DUC525107  61C</v>
      </c>
      <c r="J245" s="202"/>
      <c r="K245" s="210">
        <v>19.310000061883098</v>
      </c>
    </row>
    <row r="246" spans="1:11" x14ac:dyDescent="0.25">
      <c r="A246" s="208" t="s">
        <v>8809</v>
      </c>
      <c r="B246" s="208" t="s">
        <v>14123</v>
      </c>
      <c r="C246" s="208" t="s">
        <v>13281</v>
      </c>
      <c r="D246" s="208" t="s">
        <v>14124</v>
      </c>
      <c r="E246" s="204">
        <f t="shared" si="26"/>
        <v>12</v>
      </c>
      <c r="F246" s="204">
        <f t="shared" si="27"/>
        <v>9</v>
      </c>
      <c r="G246" s="202" t="str">
        <f t="shared" si="28"/>
        <v>DUC529100</v>
      </c>
      <c r="H246" s="202" t="str">
        <f t="shared" si="29"/>
        <v>61B</v>
      </c>
      <c r="I246" s="213" t="str">
        <f t="shared" si="31"/>
        <v>DUC529100  61B</v>
      </c>
      <c r="J246" s="202"/>
      <c r="K246" s="210">
        <v>0.63000006188310276</v>
      </c>
    </row>
    <row r="247" spans="1:11" x14ac:dyDescent="0.25">
      <c r="A247" s="208" t="s">
        <v>8809</v>
      </c>
      <c r="B247" s="208" t="s">
        <v>14125</v>
      </c>
      <c r="C247" s="208" t="s">
        <v>13281</v>
      </c>
      <c r="D247" s="208" t="s">
        <v>14126</v>
      </c>
      <c r="E247" s="204">
        <f t="shared" si="26"/>
        <v>12</v>
      </c>
      <c r="F247" s="204">
        <f t="shared" si="27"/>
        <v>9</v>
      </c>
      <c r="G247" s="202" t="str">
        <f t="shared" si="28"/>
        <v>DUC529102</v>
      </c>
      <c r="H247" s="202" t="str">
        <f t="shared" si="29"/>
        <v>21A</v>
      </c>
      <c r="I247" s="213" t="str">
        <f t="shared" si="31"/>
        <v>DUC529102  21A</v>
      </c>
      <c r="K247" s="210">
        <v>2.2799999999999998</v>
      </c>
    </row>
    <row r="248" spans="1:11" x14ac:dyDescent="0.25">
      <c r="A248" s="208" t="s">
        <v>8809</v>
      </c>
      <c r="B248" s="208" t="s">
        <v>14127</v>
      </c>
      <c r="C248" s="208" t="s">
        <v>13281</v>
      </c>
      <c r="D248" s="208" t="s">
        <v>14128</v>
      </c>
      <c r="E248" s="204">
        <f t="shared" si="26"/>
        <v>12</v>
      </c>
      <c r="F248" s="204">
        <f t="shared" si="27"/>
        <v>9</v>
      </c>
      <c r="G248" s="202" t="str">
        <f t="shared" si="28"/>
        <v>DUC529102</v>
      </c>
      <c r="H248" s="202" t="str">
        <f t="shared" si="29"/>
        <v>31A</v>
      </c>
      <c r="I248" s="213" t="str">
        <f t="shared" si="31"/>
        <v>DUC529102  31A</v>
      </c>
      <c r="J248" s="202"/>
      <c r="K248" s="210">
        <v>0.95000006188310282</v>
      </c>
    </row>
    <row r="249" spans="1:11" x14ac:dyDescent="0.25">
      <c r="A249" s="208" t="s">
        <v>8809</v>
      </c>
      <c r="B249" s="208" t="s">
        <v>14139</v>
      </c>
      <c r="C249" s="208" t="s">
        <v>13281</v>
      </c>
      <c r="D249" s="208" t="s">
        <v>14140</v>
      </c>
      <c r="E249" s="204">
        <f t="shared" si="26"/>
        <v>12</v>
      </c>
      <c r="F249" s="204">
        <f t="shared" si="27"/>
        <v>9</v>
      </c>
      <c r="G249" s="202" t="str">
        <f t="shared" si="28"/>
        <v>DUC540401</v>
      </c>
      <c r="H249" s="202" t="str">
        <f t="shared" si="29"/>
        <v>11C</v>
      </c>
      <c r="I249" s="213" t="str">
        <f t="shared" si="31"/>
        <v>DUC540401  11C</v>
      </c>
      <c r="J249" s="202"/>
      <c r="K249" s="210">
        <v>11.6</v>
      </c>
    </row>
    <row r="250" spans="1:11" x14ac:dyDescent="0.25">
      <c r="A250" s="208" t="s">
        <v>8809</v>
      </c>
      <c r="B250" s="208" t="s">
        <v>14143</v>
      </c>
      <c r="C250" s="208" t="s">
        <v>13281</v>
      </c>
      <c r="D250" s="208" t="s">
        <v>14144</v>
      </c>
      <c r="E250" s="204">
        <f t="shared" si="26"/>
        <v>12</v>
      </c>
      <c r="F250" s="204">
        <f t="shared" si="27"/>
        <v>9</v>
      </c>
      <c r="G250" s="202" t="str">
        <f t="shared" si="28"/>
        <v>DUC548G05</v>
      </c>
      <c r="H250" s="202" t="str">
        <f t="shared" si="29"/>
        <v>63A</v>
      </c>
      <c r="I250" s="213" t="str">
        <f t="shared" si="31"/>
        <v>DUC548G05  63A</v>
      </c>
      <c r="J250" s="202"/>
      <c r="K250" s="210">
        <v>109.8100000618831</v>
      </c>
    </row>
    <row r="251" spans="1:11" x14ac:dyDescent="0.25">
      <c r="A251" s="208" t="s">
        <v>8809</v>
      </c>
      <c r="B251" s="208" t="s">
        <v>14145</v>
      </c>
      <c r="C251" s="208" t="s">
        <v>13281</v>
      </c>
      <c r="D251" s="208" t="s">
        <v>14146</v>
      </c>
      <c r="E251" s="204">
        <f t="shared" si="26"/>
        <v>12</v>
      </c>
      <c r="F251" s="204">
        <f t="shared" si="27"/>
        <v>9</v>
      </c>
      <c r="G251" s="202" t="str">
        <f t="shared" si="28"/>
        <v>DUC548G10</v>
      </c>
      <c r="H251" s="202" t="str">
        <f t="shared" si="29"/>
        <v>61C</v>
      </c>
      <c r="I251" s="213" t="str">
        <f t="shared" si="31"/>
        <v>DUC548G10  61C</v>
      </c>
      <c r="J251" s="202"/>
      <c r="K251" s="210">
        <v>94.46</v>
      </c>
    </row>
    <row r="252" spans="1:11" x14ac:dyDescent="0.25">
      <c r="A252" s="208" t="s">
        <v>8809</v>
      </c>
      <c r="B252" s="208" t="s">
        <v>14147</v>
      </c>
      <c r="C252" s="208" t="s">
        <v>13281</v>
      </c>
      <c r="D252" s="208" t="s">
        <v>14148</v>
      </c>
      <c r="E252" s="204">
        <f t="shared" si="26"/>
        <v>12</v>
      </c>
      <c r="F252" s="204">
        <f t="shared" si="27"/>
        <v>9</v>
      </c>
      <c r="G252" s="202" t="str">
        <f t="shared" si="28"/>
        <v>DUC548G12</v>
      </c>
      <c r="H252" s="202" t="str">
        <f t="shared" si="29"/>
        <v>31A</v>
      </c>
      <c r="I252" s="213" t="str">
        <f t="shared" si="31"/>
        <v>DUC548G12  31A</v>
      </c>
      <c r="J252" s="202"/>
      <c r="K252" s="210">
        <v>93.840000000000018</v>
      </c>
    </row>
    <row r="253" spans="1:11" x14ac:dyDescent="0.25">
      <c r="A253" s="208" t="s">
        <v>8809</v>
      </c>
      <c r="B253" s="208" t="s">
        <v>14151</v>
      </c>
      <c r="C253" s="208" t="s">
        <v>13281</v>
      </c>
      <c r="D253" s="208" t="s">
        <v>14152</v>
      </c>
      <c r="E253" s="204">
        <f t="shared" si="26"/>
        <v>12</v>
      </c>
      <c r="F253" s="204">
        <f t="shared" si="27"/>
        <v>9</v>
      </c>
      <c r="G253" s="202" t="str">
        <f t="shared" si="28"/>
        <v>DUC552121</v>
      </c>
      <c r="H253" s="202" t="str">
        <f t="shared" si="29"/>
        <v>11B</v>
      </c>
      <c r="I253" s="213" t="str">
        <f t="shared" si="31"/>
        <v>DUC552121  11B</v>
      </c>
      <c r="J253" s="202"/>
      <c r="K253" s="210">
        <v>7.0100000618831029</v>
      </c>
    </row>
    <row r="254" spans="1:11" x14ac:dyDescent="0.25">
      <c r="A254" s="208" t="s">
        <v>8809</v>
      </c>
      <c r="B254" s="208" t="s">
        <v>14153</v>
      </c>
      <c r="C254" s="208" t="s">
        <v>13281</v>
      </c>
      <c r="D254" s="208" t="s">
        <v>14154</v>
      </c>
      <c r="E254" s="204">
        <f t="shared" si="26"/>
        <v>12</v>
      </c>
      <c r="F254" s="204">
        <f t="shared" si="27"/>
        <v>9</v>
      </c>
      <c r="G254" s="202" t="str">
        <f t="shared" si="28"/>
        <v>DUC552121</v>
      </c>
      <c r="H254" s="202" t="str">
        <f t="shared" si="29"/>
        <v>21B</v>
      </c>
      <c r="I254" s="213" t="str">
        <f t="shared" si="31"/>
        <v>DUC552121  21B</v>
      </c>
      <c r="J254" s="202"/>
      <c r="K254" s="210">
        <v>10.54</v>
      </c>
    </row>
    <row r="255" spans="1:11" x14ac:dyDescent="0.25">
      <c r="A255" s="208" t="s">
        <v>8809</v>
      </c>
      <c r="B255" s="208" t="s">
        <v>14155</v>
      </c>
      <c r="C255" s="208" t="s">
        <v>13281</v>
      </c>
      <c r="D255" s="208" t="s">
        <v>14156</v>
      </c>
      <c r="E255" s="204">
        <f t="shared" si="26"/>
        <v>12</v>
      </c>
      <c r="F255" s="204">
        <f t="shared" si="27"/>
        <v>9</v>
      </c>
      <c r="G255" s="202" t="str">
        <f t="shared" si="28"/>
        <v>DUC552144</v>
      </c>
      <c r="H255" s="202" t="str">
        <f t="shared" si="29"/>
        <v>91B</v>
      </c>
      <c r="I255" s="213" t="str">
        <f t="shared" si="31"/>
        <v>DUC552144  91B</v>
      </c>
      <c r="J255" s="202"/>
      <c r="K255" s="210">
        <v>14.68</v>
      </c>
    </row>
    <row r="256" spans="1:11" x14ac:dyDescent="0.25">
      <c r="A256" s="208" t="s">
        <v>8809</v>
      </c>
      <c r="B256" s="208" t="s">
        <v>14157</v>
      </c>
      <c r="C256" s="208" t="s">
        <v>13281</v>
      </c>
      <c r="D256" s="208" t="s">
        <v>14158</v>
      </c>
      <c r="E256" s="204">
        <f t="shared" si="26"/>
        <v>12</v>
      </c>
      <c r="F256" s="204">
        <f t="shared" si="27"/>
        <v>9</v>
      </c>
      <c r="G256" s="202" t="str">
        <f t="shared" si="28"/>
        <v>DUC552150</v>
      </c>
      <c r="H256" s="202" t="str">
        <f t="shared" si="29"/>
        <v>21A</v>
      </c>
      <c r="I256" s="213" t="str">
        <f t="shared" si="31"/>
        <v>DUC552150  21A</v>
      </c>
      <c r="J256" s="202"/>
      <c r="K256" s="210">
        <v>54.06</v>
      </c>
    </row>
    <row r="257" spans="1:11" x14ac:dyDescent="0.25">
      <c r="A257" s="208" t="s">
        <v>8809</v>
      </c>
      <c r="B257" s="208" t="s">
        <v>14159</v>
      </c>
      <c r="C257" s="208" t="s">
        <v>13281</v>
      </c>
      <c r="D257" s="208" t="s">
        <v>14160</v>
      </c>
      <c r="E257" s="204">
        <f t="shared" si="26"/>
        <v>12</v>
      </c>
      <c r="F257" s="204">
        <f t="shared" si="27"/>
        <v>9</v>
      </c>
      <c r="G257" s="202" t="str">
        <f t="shared" si="28"/>
        <v>DUC552155</v>
      </c>
      <c r="H257" s="202" t="str">
        <f t="shared" si="29"/>
        <v>12B</v>
      </c>
      <c r="I257" s="213" t="str">
        <f t="shared" si="31"/>
        <v>DUC552155  12B</v>
      </c>
      <c r="K257" s="210">
        <v>14.24</v>
      </c>
    </row>
    <row r="258" spans="1:11" x14ac:dyDescent="0.25">
      <c r="A258" s="208" t="s">
        <v>8809</v>
      </c>
      <c r="B258" s="208" t="s">
        <v>14161</v>
      </c>
      <c r="C258" s="208" t="s">
        <v>13281</v>
      </c>
      <c r="D258" s="208" t="s">
        <v>14162</v>
      </c>
      <c r="E258" s="204">
        <f t="shared" ref="E258:E321" si="32">LEN(B258)</f>
        <v>12</v>
      </c>
      <c r="F258" s="204">
        <f t="shared" ref="F258:F321" si="33">E258-3</f>
        <v>9</v>
      </c>
      <c r="G258" s="202" t="str">
        <f t="shared" ref="G258:G321" si="34">MID(B258,1,F258)</f>
        <v>DUC552194</v>
      </c>
      <c r="H258" s="202" t="str">
        <f t="shared" ref="H258:H321" si="35">MID(B258,F258+1,5)</f>
        <v>21B</v>
      </c>
      <c r="I258" s="213" t="str">
        <f t="shared" si="31"/>
        <v>DUC552194  21B</v>
      </c>
      <c r="J258" s="202"/>
      <c r="K258" s="210">
        <v>8.2900000618831022</v>
      </c>
    </row>
    <row r="259" spans="1:11" x14ac:dyDescent="0.25">
      <c r="A259" s="208" t="s">
        <v>8809</v>
      </c>
      <c r="B259" s="208" t="s">
        <v>14163</v>
      </c>
      <c r="C259" s="208" t="s">
        <v>13281</v>
      </c>
      <c r="D259" s="208" t="s">
        <v>14164</v>
      </c>
      <c r="E259" s="204">
        <f t="shared" si="32"/>
        <v>12</v>
      </c>
      <c r="F259" s="204">
        <f t="shared" si="33"/>
        <v>9</v>
      </c>
      <c r="G259" s="202" t="str">
        <f t="shared" si="34"/>
        <v>DUC552401</v>
      </c>
      <c r="H259" s="202" t="str">
        <f t="shared" si="35"/>
        <v>21A</v>
      </c>
      <c r="I259" s="213" t="str">
        <f t="shared" si="31"/>
        <v>DUC552401  21A</v>
      </c>
      <c r="K259" s="210">
        <v>2.3700000618831032</v>
      </c>
    </row>
    <row r="260" spans="1:11" x14ac:dyDescent="0.25">
      <c r="A260" s="208" t="s">
        <v>8809</v>
      </c>
      <c r="B260" s="208" t="s">
        <v>14171</v>
      </c>
      <c r="C260" s="208" t="s">
        <v>13281</v>
      </c>
      <c r="D260" s="208" t="s">
        <v>14172</v>
      </c>
      <c r="E260" s="204">
        <f t="shared" si="32"/>
        <v>12</v>
      </c>
      <c r="F260" s="204">
        <f t="shared" si="33"/>
        <v>9</v>
      </c>
      <c r="G260" s="202" t="str">
        <f t="shared" si="34"/>
        <v>DUC553G00</v>
      </c>
      <c r="H260" s="202" t="str">
        <f t="shared" si="35"/>
        <v>41A</v>
      </c>
      <c r="I260" s="213" t="str">
        <f t="shared" si="31"/>
        <v>DUC553G00  41A</v>
      </c>
      <c r="J260" s="202"/>
      <c r="K260" s="210">
        <v>27.690000061883101</v>
      </c>
    </row>
    <row r="261" spans="1:11" x14ac:dyDescent="0.25">
      <c r="A261" s="208" t="s">
        <v>8809</v>
      </c>
      <c r="B261" s="208" t="s">
        <v>14175</v>
      </c>
      <c r="C261" s="208" t="s">
        <v>13281</v>
      </c>
      <c r="D261" s="208" t="s">
        <v>14176</v>
      </c>
      <c r="E261" s="204">
        <f t="shared" si="32"/>
        <v>13</v>
      </c>
      <c r="F261" s="204">
        <f t="shared" si="33"/>
        <v>10</v>
      </c>
      <c r="G261" s="202" t="str">
        <f t="shared" si="34"/>
        <v>DUC556G108</v>
      </c>
      <c r="H261" s="202" t="str">
        <f t="shared" si="35"/>
        <v>3AA</v>
      </c>
      <c r="I261" s="213" t="str">
        <f>CONCATENATE(G261," ",H261)</f>
        <v>DUC556G108 3AA</v>
      </c>
      <c r="J261" s="202"/>
      <c r="K261" s="210">
        <v>39.430000061883113</v>
      </c>
    </row>
    <row r="262" spans="1:11" x14ac:dyDescent="0.25">
      <c r="A262" s="208" t="s">
        <v>8809</v>
      </c>
      <c r="B262" s="208" t="s">
        <v>14177</v>
      </c>
      <c r="C262" s="208" t="s">
        <v>13281</v>
      </c>
      <c r="D262" s="208" t="s">
        <v>14178</v>
      </c>
      <c r="E262" s="204">
        <f t="shared" si="32"/>
        <v>13</v>
      </c>
      <c r="F262" s="204">
        <f t="shared" si="33"/>
        <v>10</v>
      </c>
      <c r="G262" s="202" t="str">
        <f t="shared" si="34"/>
        <v>DUC556G108</v>
      </c>
      <c r="H262" s="202" t="str">
        <f t="shared" si="35"/>
        <v>4AA</v>
      </c>
      <c r="I262" s="213" t="str">
        <f>CONCATENATE(G262," ",H262)</f>
        <v>DUC556G108 4AA</v>
      </c>
      <c r="K262" s="210">
        <v>35.730000061883104</v>
      </c>
    </row>
    <row r="263" spans="1:11" x14ac:dyDescent="0.25">
      <c r="A263" s="208" t="s">
        <v>8809</v>
      </c>
      <c r="B263" s="208" t="s">
        <v>14183</v>
      </c>
      <c r="C263" s="208" t="s">
        <v>13281</v>
      </c>
      <c r="D263" s="208" t="s">
        <v>14184</v>
      </c>
      <c r="E263" s="204">
        <f t="shared" si="32"/>
        <v>12</v>
      </c>
      <c r="F263" s="204">
        <f t="shared" si="33"/>
        <v>9</v>
      </c>
      <c r="G263" s="202" t="str">
        <f t="shared" si="34"/>
        <v>DUC559101</v>
      </c>
      <c r="H263" s="202" t="str">
        <f t="shared" si="35"/>
        <v>42B</v>
      </c>
      <c r="I263" s="213" t="str">
        <f t="shared" ref="I263:I270" si="36">CONCATENATE(G263,"  ",H263)</f>
        <v>DUC559101  42B</v>
      </c>
      <c r="J263" s="202"/>
      <c r="K263" s="210">
        <v>2.84</v>
      </c>
    </row>
    <row r="264" spans="1:11" x14ac:dyDescent="0.25">
      <c r="A264" s="208" t="s">
        <v>8809</v>
      </c>
      <c r="B264" s="208" t="s">
        <v>14185</v>
      </c>
      <c r="C264" s="208" t="s">
        <v>13281</v>
      </c>
      <c r="D264" s="208" t="s">
        <v>14186</v>
      </c>
      <c r="E264" s="204">
        <f t="shared" si="32"/>
        <v>12</v>
      </c>
      <c r="F264" s="204">
        <f t="shared" si="33"/>
        <v>9</v>
      </c>
      <c r="G264" s="202" t="str">
        <f t="shared" si="34"/>
        <v>DUC559G01</v>
      </c>
      <c r="H264" s="202" t="str">
        <f t="shared" si="35"/>
        <v>73A</v>
      </c>
      <c r="I264" s="213" t="str">
        <f t="shared" si="36"/>
        <v>DUC559G01  73A</v>
      </c>
      <c r="J264" s="202"/>
      <c r="K264" s="210">
        <v>660.53000006188302</v>
      </c>
    </row>
    <row r="265" spans="1:11" x14ac:dyDescent="0.25">
      <c r="A265" s="208" t="s">
        <v>8809</v>
      </c>
      <c r="B265" s="208" t="s">
        <v>14187</v>
      </c>
      <c r="C265" s="208" t="s">
        <v>13281</v>
      </c>
      <c r="D265" s="208" t="s">
        <v>14186</v>
      </c>
      <c r="E265" s="204">
        <f t="shared" si="32"/>
        <v>12</v>
      </c>
      <c r="F265" s="204">
        <f t="shared" si="33"/>
        <v>9</v>
      </c>
      <c r="G265" s="202" t="str">
        <f t="shared" si="34"/>
        <v>DUC559P01</v>
      </c>
      <c r="H265" s="202" t="str">
        <f t="shared" si="35"/>
        <v>73A</v>
      </c>
      <c r="I265" s="213" t="str">
        <f t="shared" si="36"/>
        <v>DUC559P01  73A</v>
      </c>
      <c r="J265" s="202"/>
      <c r="K265" s="210">
        <v>55.530000061883101</v>
      </c>
    </row>
    <row r="266" spans="1:11" x14ac:dyDescent="0.25">
      <c r="A266" s="208" t="s">
        <v>8809</v>
      </c>
      <c r="B266" s="208" t="s">
        <v>14188</v>
      </c>
      <c r="C266" s="208" t="s">
        <v>13281</v>
      </c>
      <c r="D266" s="208" t="s">
        <v>14189</v>
      </c>
      <c r="E266" s="204">
        <f t="shared" si="32"/>
        <v>12</v>
      </c>
      <c r="F266" s="204">
        <f t="shared" si="33"/>
        <v>9</v>
      </c>
      <c r="G266" s="202" t="str">
        <f t="shared" si="34"/>
        <v>DUC561133</v>
      </c>
      <c r="H266" s="202" t="str">
        <f t="shared" si="35"/>
        <v>92A</v>
      </c>
      <c r="I266" s="213" t="str">
        <f t="shared" si="36"/>
        <v>DUC561133  92A</v>
      </c>
      <c r="J266" s="202"/>
      <c r="K266" s="210">
        <v>1.68</v>
      </c>
    </row>
    <row r="267" spans="1:11" x14ac:dyDescent="0.25">
      <c r="A267" s="208" t="s">
        <v>8809</v>
      </c>
      <c r="B267" s="208" t="s">
        <v>14190</v>
      </c>
      <c r="C267" s="208" t="s">
        <v>13281</v>
      </c>
      <c r="D267" s="208" t="s">
        <v>14191</v>
      </c>
      <c r="E267" s="204">
        <f t="shared" si="32"/>
        <v>12</v>
      </c>
      <c r="F267" s="204">
        <f t="shared" si="33"/>
        <v>9</v>
      </c>
      <c r="G267" s="202" t="str">
        <f t="shared" si="34"/>
        <v>DUC561G31</v>
      </c>
      <c r="H267" s="202" t="str">
        <f t="shared" si="35"/>
        <v>71C</v>
      </c>
      <c r="I267" s="213" t="str">
        <f t="shared" si="36"/>
        <v>DUC561G31  71C</v>
      </c>
      <c r="K267" s="210">
        <v>69.970000061883098</v>
      </c>
    </row>
    <row r="268" spans="1:11" x14ac:dyDescent="0.25">
      <c r="A268" s="208" t="s">
        <v>8809</v>
      </c>
      <c r="B268" s="208" t="s">
        <v>14192</v>
      </c>
      <c r="C268" s="208" t="s">
        <v>13281</v>
      </c>
      <c r="D268" s="208" t="s">
        <v>14193</v>
      </c>
      <c r="E268" s="204">
        <f t="shared" si="32"/>
        <v>12</v>
      </c>
      <c r="F268" s="204">
        <f t="shared" si="33"/>
        <v>9</v>
      </c>
      <c r="G268" s="202" t="str">
        <f t="shared" si="34"/>
        <v>DUC561G34</v>
      </c>
      <c r="H268" s="202" t="str">
        <f t="shared" si="35"/>
        <v>44C</v>
      </c>
      <c r="I268" s="213" t="str">
        <f t="shared" si="36"/>
        <v>DUC561G34  44C</v>
      </c>
      <c r="J268" s="202"/>
      <c r="K268" s="210">
        <v>116.8</v>
      </c>
    </row>
    <row r="269" spans="1:11" x14ac:dyDescent="0.25">
      <c r="A269" s="208" t="s">
        <v>8809</v>
      </c>
      <c r="B269" s="208" t="s">
        <v>14194</v>
      </c>
      <c r="C269" s="208" t="s">
        <v>13281</v>
      </c>
      <c r="D269" s="208" t="s">
        <v>14195</v>
      </c>
      <c r="E269" s="204">
        <f t="shared" si="32"/>
        <v>12</v>
      </c>
      <c r="F269" s="204">
        <f t="shared" si="33"/>
        <v>9</v>
      </c>
      <c r="G269" s="202" t="str">
        <f t="shared" si="34"/>
        <v>DUC561G64</v>
      </c>
      <c r="H269" s="202" t="str">
        <f t="shared" si="35"/>
        <v>71A</v>
      </c>
      <c r="I269" s="213" t="str">
        <f t="shared" si="36"/>
        <v>DUC561G64  71A</v>
      </c>
      <c r="J269" s="202"/>
      <c r="K269" s="210">
        <v>47.030000061883101</v>
      </c>
    </row>
    <row r="270" spans="1:11" x14ac:dyDescent="0.25">
      <c r="A270" s="208" t="s">
        <v>8809</v>
      </c>
      <c r="B270" s="208" t="s">
        <v>14196</v>
      </c>
      <c r="C270" s="208" t="s">
        <v>13281</v>
      </c>
      <c r="D270" s="208" t="s">
        <v>14193</v>
      </c>
      <c r="E270" s="204">
        <f t="shared" si="32"/>
        <v>12</v>
      </c>
      <c r="F270" s="204">
        <f t="shared" si="33"/>
        <v>9</v>
      </c>
      <c r="G270" s="202" t="str">
        <f t="shared" si="34"/>
        <v>DUC561P34</v>
      </c>
      <c r="H270" s="202" t="str">
        <f t="shared" si="35"/>
        <v>44C</v>
      </c>
      <c r="I270" s="213" t="str">
        <f t="shared" si="36"/>
        <v>DUC561P34  44C</v>
      </c>
      <c r="J270" s="202"/>
      <c r="K270" s="210">
        <v>108.4700000618831</v>
      </c>
    </row>
    <row r="271" spans="1:11" x14ac:dyDescent="0.25">
      <c r="A271" s="208" t="s">
        <v>8809</v>
      </c>
      <c r="B271" s="208" t="s">
        <v>14201</v>
      </c>
      <c r="C271" s="208" t="s">
        <v>13281</v>
      </c>
      <c r="D271" s="208" t="s">
        <v>14202</v>
      </c>
      <c r="E271" s="204">
        <f t="shared" si="32"/>
        <v>13</v>
      </c>
      <c r="F271" s="204">
        <f t="shared" si="33"/>
        <v>10</v>
      </c>
      <c r="G271" s="202" t="str">
        <f t="shared" si="34"/>
        <v>DUC5641668</v>
      </c>
      <c r="H271" s="202" t="str">
        <f t="shared" si="35"/>
        <v>1AA</v>
      </c>
      <c r="I271" s="213" t="str">
        <f t="shared" ref="I271:I276" si="37">CONCATENATE(G271," ",H271)</f>
        <v>DUC5641668 1AA</v>
      </c>
      <c r="J271" s="202"/>
      <c r="K271" s="210">
        <v>19.350000061883101</v>
      </c>
    </row>
    <row r="272" spans="1:11" x14ac:dyDescent="0.25">
      <c r="A272" s="208" t="s">
        <v>8809</v>
      </c>
      <c r="B272" s="208" t="s">
        <v>14203</v>
      </c>
      <c r="C272" s="208" t="s">
        <v>13281</v>
      </c>
      <c r="D272" s="208" t="s">
        <v>14204</v>
      </c>
      <c r="E272" s="204">
        <f t="shared" si="32"/>
        <v>13</v>
      </c>
      <c r="F272" s="204">
        <f t="shared" si="33"/>
        <v>10</v>
      </c>
      <c r="G272" s="202" t="str">
        <f t="shared" si="34"/>
        <v>DUC5641668</v>
      </c>
      <c r="H272" s="202" t="str">
        <f t="shared" si="35"/>
        <v>1AK</v>
      </c>
      <c r="I272" s="213" t="str">
        <f t="shared" si="37"/>
        <v>DUC5641668 1AK</v>
      </c>
      <c r="J272" s="202"/>
      <c r="K272" s="210">
        <v>18.2</v>
      </c>
    </row>
    <row r="273" spans="1:11" x14ac:dyDescent="0.25">
      <c r="A273" s="208" t="s">
        <v>8809</v>
      </c>
      <c r="B273" s="208" t="s">
        <v>14205</v>
      </c>
      <c r="C273" s="208" t="s">
        <v>13281</v>
      </c>
      <c r="D273" s="208" t="s">
        <v>14206</v>
      </c>
      <c r="E273" s="204">
        <f t="shared" si="32"/>
        <v>13</v>
      </c>
      <c r="F273" s="204">
        <f t="shared" si="33"/>
        <v>10</v>
      </c>
      <c r="G273" s="202" t="str">
        <f t="shared" si="34"/>
        <v>DUC5641668</v>
      </c>
      <c r="H273" s="202" t="str">
        <f t="shared" si="35"/>
        <v>1AY</v>
      </c>
      <c r="I273" s="213" t="str">
        <f t="shared" si="37"/>
        <v>DUC5641668 1AY</v>
      </c>
      <c r="J273" s="202"/>
      <c r="K273" s="210">
        <v>16.094899965964292</v>
      </c>
    </row>
    <row r="274" spans="1:11" x14ac:dyDescent="0.25">
      <c r="A274" s="208" t="s">
        <v>8809</v>
      </c>
      <c r="B274" s="208" t="s">
        <v>14207</v>
      </c>
      <c r="C274" s="208" t="s">
        <v>13281</v>
      </c>
      <c r="D274" s="208" t="s">
        <v>14208</v>
      </c>
      <c r="E274" s="204">
        <f t="shared" si="32"/>
        <v>13</v>
      </c>
      <c r="F274" s="204">
        <f t="shared" si="33"/>
        <v>10</v>
      </c>
      <c r="G274" s="202" t="str">
        <f t="shared" si="34"/>
        <v>DUC5641688</v>
      </c>
      <c r="H274" s="202" t="str">
        <f t="shared" si="35"/>
        <v>1AA</v>
      </c>
      <c r="I274" s="213" t="str">
        <f t="shared" si="37"/>
        <v>DUC5641688 1AA</v>
      </c>
      <c r="J274" s="202"/>
      <c r="K274" s="210">
        <v>28.76</v>
      </c>
    </row>
    <row r="275" spans="1:11" x14ac:dyDescent="0.25">
      <c r="A275" s="208" t="s">
        <v>8809</v>
      </c>
      <c r="B275" s="208" t="s">
        <v>14209</v>
      </c>
      <c r="C275" s="208" t="s">
        <v>13281</v>
      </c>
      <c r="D275" s="208" t="s">
        <v>14210</v>
      </c>
      <c r="E275" s="204">
        <f t="shared" si="32"/>
        <v>13</v>
      </c>
      <c r="F275" s="204">
        <f t="shared" si="33"/>
        <v>10</v>
      </c>
      <c r="G275" s="202" t="str">
        <f t="shared" si="34"/>
        <v>DUC5641688</v>
      </c>
      <c r="H275" s="202" t="str">
        <f t="shared" si="35"/>
        <v>1AB</v>
      </c>
      <c r="I275" s="213" t="str">
        <f t="shared" si="37"/>
        <v>DUC5641688 1AB</v>
      </c>
      <c r="J275" s="202"/>
      <c r="K275" s="210">
        <v>28.76</v>
      </c>
    </row>
    <row r="276" spans="1:11" x14ac:dyDescent="0.25">
      <c r="A276" s="208" t="s">
        <v>8809</v>
      </c>
      <c r="B276" s="208" t="s">
        <v>14211</v>
      </c>
      <c r="C276" s="208" t="s">
        <v>13281</v>
      </c>
      <c r="D276" s="208" t="s">
        <v>14212</v>
      </c>
      <c r="E276" s="204">
        <f t="shared" si="32"/>
        <v>13</v>
      </c>
      <c r="F276" s="204">
        <f t="shared" si="33"/>
        <v>10</v>
      </c>
      <c r="G276" s="202" t="str">
        <f t="shared" si="34"/>
        <v>DUC5641688</v>
      </c>
      <c r="H276" s="202" t="str">
        <f t="shared" si="35"/>
        <v>1AC</v>
      </c>
      <c r="I276" s="213" t="str">
        <f t="shared" si="37"/>
        <v>DUC5641688 1AC</v>
      </c>
      <c r="J276" s="202"/>
      <c r="K276" s="210">
        <v>28.76</v>
      </c>
    </row>
    <row r="277" spans="1:11" x14ac:dyDescent="0.25">
      <c r="A277" s="208" t="s">
        <v>8809</v>
      </c>
      <c r="B277" s="208" t="s">
        <v>14215</v>
      </c>
      <c r="C277" s="208" t="s">
        <v>13281</v>
      </c>
      <c r="D277" s="208" t="s">
        <v>14216</v>
      </c>
      <c r="E277" s="204">
        <f t="shared" si="32"/>
        <v>12</v>
      </c>
      <c r="F277" s="204">
        <f t="shared" si="33"/>
        <v>9</v>
      </c>
      <c r="G277" s="202" t="str">
        <f t="shared" si="34"/>
        <v>DUC564G64</v>
      </c>
      <c r="H277" s="202" t="str">
        <f t="shared" si="35"/>
        <v>21B</v>
      </c>
      <c r="I277" s="213" t="str">
        <f>CONCATENATE(G277,"  ",H277)</f>
        <v>DUC564G64  21B</v>
      </c>
      <c r="J277" s="202"/>
      <c r="K277" s="210">
        <v>50.9</v>
      </c>
    </row>
    <row r="278" spans="1:11" x14ac:dyDescent="0.25">
      <c r="A278" s="208" t="s">
        <v>8809</v>
      </c>
      <c r="B278" s="208" t="s">
        <v>14217</v>
      </c>
      <c r="C278" s="208" t="s">
        <v>13281</v>
      </c>
      <c r="D278" s="208" t="s">
        <v>14218</v>
      </c>
      <c r="E278" s="204">
        <f t="shared" si="32"/>
        <v>12</v>
      </c>
      <c r="F278" s="204">
        <f t="shared" si="33"/>
        <v>9</v>
      </c>
      <c r="G278" s="202" t="str">
        <f t="shared" si="34"/>
        <v>DUC564G64</v>
      </c>
      <c r="H278" s="202" t="str">
        <f t="shared" si="35"/>
        <v>31B</v>
      </c>
      <c r="I278" s="213" t="str">
        <f>CONCATENATE(G278,"  ",H278)</f>
        <v>DUC564G64  31B</v>
      </c>
      <c r="J278" s="202"/>
      <c r="K278" s="210">
        <v>49.470000061883113</v>
      </c>
    </row>
    <row r="279" spans="1:11" x14ac:dyDescent="0.25">
      <c r="A279" s="208" t="s">
        <v>8809</v>
      </c>
      <c r="B279" s="208" t="s">
        <v>14219</v>
      </c>
      <c r="C279" s="208" t="s">
        <v>13281</v>
      </c>
      <c r="D279" s="208" t="s">
        <v>14220</v>
      </c>
      <c r="E279" s="204">
        <f t="shared" si="32"/>
        <v>12</v>
      </c>
      <c r="F279" s="204">
        <f t="shared" si="33"/>
        <v>9</v>
      </c>
      <c r="G279" s="202" t="str">
        <f t="shared" si="34"/>
        <v>DUC565108</v>
      </c>
      <c r="H279" s="202" t="str">
        <f t="shared" si="35"/>
        <v>52B</v>
      </c>
      <c r="I279" s="213" t="str">
        <f>CONCATENATE(G279,"  ",H279)</f>
        <v>DUC565108  52B</v>
      </c>
      <c r="J279" s="202"/>
      <c r="K279" s="210">
        <v>3.2100000618831031</v>
      </c>
    </row>
    <row r="280" spans="1:11" x14ac:dyDescent="0.25">
      <c r="A280" s="208" t="s">
        <v>8809</v>
      </c>
      <c r="B280" s="208" t="s">
        <v>14221</v>
      </c>
      <c r="C280" s="208" t="s">
        <v>13281</v>
      </c>
      <c r="D280" s="208" t="s">
        <v>14222</v>
      </c>
      <c r="E280" s="204">
        <f t="shared" si="32"/>
        <v>13</v>
      </c>
      <c r="F280" s="204">
        <f t="shared" si="33"/>
        <v>10</v>
      </c>
      <c r="G280" s="202" t="str">
        <f t="shared" si="34"/>
        <v>DUC565G119</v>
      </c>
      <c r="H280" s="202" t="str">
        <f t="shared" si="35"/>
        <v>1BA</v>
      </c>
      <c r="I280" s="213" t="str">
        <f t="shared" ref="I280:I286" si="38">CONCATENATE(G280," ",H280)</f>
        <v>DUC565G119 1BA</v>
      </c>
      <c r="J280" s="202"/>
      <c r="K280" s="210">
        <v>52.730000061883104</v>
      </c>
    </row>
    <row r="281" spans="1:11" x14ac:dyDescent="0.25">
      <c r="A281" s="208" t="s">
        <v>8809</v>
      </c>
      <c r="B281" s="208" t="s">
        <v>14223</v>
      </c>
      <c r="C281" s="208" t="s">
        <v>13281</v>
      </c>
      <c r="D281" s="208" t="s">
        <v>14224</v>
      </c>
      <c r="E281" s="204">
        <f t="shared" si="32"/>
        <v>13</v>
      </c>
      <c r="F281" s="204">
        <f t="shared" si="33"/>
        <v>10</v>
      </c>
      <c r="G281" s="202" t="str">
        <f t="shared" si="34"/>
        <v>DUC565G119</v>
      </c>
      <c r="H281" s="202" t="str">
        <f t="shared" si="35"/>
        <v>1BK</v>
      </c>
      <c r="I281" s="213" t="str">
        <f t="shared" si="38"/>
        <v>DUC565G119 1BK</v>
      </c>
      <c r="J281" s="202"/>
      <c r="K281" s="210">
        <v>37.04</v>
      </c>
    </row>
    <row r="282" spans="1:11" x14ac:dyDescent="0.25">
      <c r="A282" s="208" t="s">
        <v>8809</v>
      </c>
      <c r="B282" s="208" t="s">
        <v>14225</v>
      </c>
      <c r="C282" s="208" t="s">
        <v>13281</v>
      </c>
      <c r="D282" s="208" t="s">
        <v>14226</v>
      </c>
      <c r="E282" s="204">
        <f t="shared" si="32"/>
        <v>13</v>
      </c>
      <c r="F282" s="204">
        <f t="shared" si="33"/>
        <v>10</v>
      </c>
      <c r="G282" s="202" t="str">
        <f t="shared" si="34"/>
        <v>DUC565G119</v>
      </c>
      <c r="H282" s="202" t="str">
        <f t="shared" si="35"/>
        <v>1BY</v>
      </c>
      <c r="I282" s="213" t="str">
        <f t="shared" si="38"/>
        <v>DUC565G119 1BY</v>
      </c>
      <c r="J282" s="202"/>
      <c r="K282" s="210">
        <v>56.770000061883103</v>
      </c>
    </row>
    <row r="283" spans="1:11" x14ac:dyDescent="0.25">
      <c r="A283" s="208" t="s">
        <v>8809</v>
      </c>
      <c r="B283" s="208" t="s">
        <v>14227</v>
      </c>
      <c r="C283" s="208" t="s">
        <v>13281</v>
      </c>
      <c r="D283" s="208" t="s">
        <v>14228</v>
      </c>
      <c r="E283" s="204">
        <f t="shared" si="32"/>
        <v>13</v>
      </c>
      <c r="F283" s="204">
        <f t="shared" si="33"/>
        <v>10</v>
      </c>
      <c r="G283" s="202" t="str">
        <f t="shared" si="34"/>
        <v>DUC565G681</v>
      </c>
      <c r="H283" s="202" t="str">
        <f t="shared" si="35"/>
        <v>1AA</v>
      </c>
      <c r="I283" s="213" t="str">
        <f t="shared" si="38"/>
        <v>DUC565G681 1AA</v>
      </c>
      <c r="J283" s="202"/>
      <c r="K283" s="210">
        <v>58.890000061883107</v>
      </c>
    </row>
    <row r="284" spans="1:11" x14ac:dyDescent="0.25">
      <c r="A284" s="208" t="s">
        <v>8809</v>
      </c>
      <c r="B284" s="208" t="s">
        <v>14229</v>
      </c>
      <c r="C284" s="208" t="s">
        <v>13281</v>
      </c>
      <c r="D284" s="208" t="s">
        <v>14230</v>
      </c>
      <c r="E284" s="204">
        <f t="shared" si="32"/>
        <v>13</v>
      </c>
      <c r="F284" s="204">
        <f t="shared" si="33"/>
        <v>10</v>
      </c>
      <c r="G284" s="202" t="str">
        <f t="shared" si="34"/>
        <v>DUC565G681</v>
      </c>
      <c r="H284" s="202" t="str">
        <f t="shared" si="35"/>
        <v>1AB</v>
      </c>
      <c r="I284" s="213" t="str">
        <f t="shared" si="38"/>
        <v>DUC565G681 1AB</v>
      </c>
      <c r="K284" s="210">
        <v>58.890000061883107</v>
      </c>
    </row>
    <row r="285" spans="1:11" x14ac:dyDescent="0.25">
      <c r="A285" s="208" t="s">
        <v>8809</v>
      </c>
      <c r="B285" s="208" t="s">
        <v>14231</v>
      </c>
      <c r="C285" s="208" t="s">
        <v>13281</v>
      </c>
      <c r="D285" s="208" t="s">
        <v>14232</v>
      </c>
      <c r="E285" s="204">
        <f t="shared" si="32"/>
        <v>13</v>
      </c>
      <c r="F285" s="204">
        <f t="shared" si="33"/>
        <v>10</v>
      </c>
      <c r="G285" s="202" t="str">
        <f t="shared" si="34"/>
        <v>DUC565G681</v>
      </c>
      <c r="H285" s="202" t="str">
        <f t="shared" si="35"/>
        <v>1AC</v>
      </c>
      <c r="I285" s="213" t="str">
        <f t="shared" si="38"/>
        <v>DUC565G681 1AC</v>
      </c>
      <c r="K285" s="210">
        <v>58.890000061883107</v>
      </c>
    </row>
    <row r="286" spans="1:11" x14ac:dyDescent="0.25">
      <c r="A286" s="208" t="s">
        <v>8809</v>
      </c>
      <c r="B286" s="208" t="s">
        <v>14235</v>
      </c>
      <c r="C286" s="208" t="s">
        <v>13281</v>
      </c>
      <c r="D286" s="208" t="s">
        <v>14236</v>
      </c>
      <c r="E286" s="204">
        <f t="shared" si="32"/>
        <v>13</v>
      </c>
      <c r="F286" s="204">
        <f t="shared" si="33"/>
        <v>10</v>
      </c>
      <c r="G286" s="202" t="str">
        <f t="shared" si="34"/>
        <v>DUC5701511</v>
      </c>
      <c r="H286" s="202" t="str">
        <f t="shared" si="35"/>
        <v>1BA</v>
      </c>
      <c r="I286" s="213" t="str">
        <f t="shared" si="38"/>
        <v>DUC5701511 1BA</v>
      </c>
      <c r="J286" s="202"/>
      <c r="K286" s="210">
        <v>38.330000061883098</v>
      </c>
    </row>
    <row r="287" spans="1:11" x14ac:dyDescent="0.25">
      <c r="A287" s="208" t="s">
        <v>8809</v>
      </c>
      <c r="B287" s="208" t="s">
        <v>14237</v>
      </c>
      <c r="C287" s="208" t="s">
        <v>13281</v>
      </c>
      <c r="D287" s="208" t="s">
        <v>14238</v>
      </c>
      <c r="E287" s="204">
        <f t="shared" si="32"/>
        <v>12</v>
      </c>
      <c r="F287" s="204">
        <f t="shared" si="33"/>
        <v>9</v>
      </c>
      <c r="G287" s="202" t="str">
        <f t="shared" si="34"/>
        <v>DUC570153</v>
      </c>
      <c r="H287" s="202" t="str">
        <f t="shared" si="35"/>
        <v>51A</v>
      </c>
      <c r="I287" s="213" t="str">
        <f>CONCATENATE(G287,"  ",H287)</f>
        <v>DUC570153  51A</v>
      </c>
      <c r="J287" s="202"/>
      <c r="K287" s="210">
        <v>39.139999999999993</v>
      </c>
    </row>
    <row r="288" spans="1:11" x14ac:dyDescent="0.25">
      <c r="A288" s="208" t="s">
        <v>8809</v>
      </c>
      <c r="B288" s="208" t="s">
        <v>14239</v>
      </c>
      <c r="C288" s="208" t="s">
        <v>13281</v>
      </c>
      <c r="D288" s="208" t="s">
        <v>14240</v>
      </c>
      <c r="E288" s="204">
        <f t="shared" si="32"/>
        <v>13</v>
      </c>
      <c r="F288" s="204">
        <f t="shared" si="33"/>
        <v>10</v>
      </c>
      <c r="G288" s="202" t="str">
        <f t="shared" si="34"/>
        <v>DUC570G505</v>
      </c>
      <c r="H288" s="202" t="str">
        <f t="shared" si="35"/>
        <v>3AA</v>
      </c>
      <c r="I288" s="213" t="str">
        <f>CONCATENATE(G288," ",H288)</f>
        <v>DUC570G505 3AA</v>
      </c>
      <c r="K288" s="210">
        <v>41.470000061883098</v>
      </c>
    </row>
    <row r="289" spans="1:11" x14ac:dyDescent="0.25">
      <c r="A289" s="208" t="s">
        <v>8809</v>
      </c>
      <c r="B289" s="208" t="s">
        <v>14244</v>
      </c>
      <c r="C289" s="208" t="s">
        <v>13281</v>
      </c>
      <c r="D289" s="208" t="s">
        <v>14245</v>
      </c>
      <c r="E289" s="204">
        <f t="shared" si="32"/>
        <v>13</v>
      </c>
      <c r="F289" s="204">
        <f t="shared" si="33"/>
        <v>10</v>
      </c>
      <c r="G289" s="202" t="str">
        <f t="shared" si="34"/>
        <v>DUC5711512</v>
      </c>
      <c r="H289" s="202" t="str">
        <f t="shared" si="35"/>
        <v>1BA</v>
      </c>
      <c r="I289" s="213" t="str">
        <f>CONCATENATE(G289," ",H289)</f>
        <v>DUC5711512 1BA</v>
      </c>
      <c r="J289" s="202"/>
      <c r="K289" s="210">
        <v>41.5700000618831</v>
      </c>
    </row>
    <row r="290" spans="1:11" x14ac:dyDescent="0.25">
      <c r="A290" s="208" t="s">
        <v>8809</v>
      </c>
      <c r="B290" s="208" t="s">
        <v>14246</v>
      </c>
      <c r="C290" s="208" t="s">
        <v>13281</v>
      </c>
      <c r="D290" s="208" t="s">
        <v>14247</v>
      </c>
      <c r="E290" s="204">
        <f t="shared" si="32"/>
        <v>12</v>
      </c>
      <c r="F290" s="204">
        <f t="shared" si="33"/>
        <v>9</v>
      </c>
      <c r="G290" s="202" t="str">
        <f t="shared" si="34"/>
        <v>DUC571152</v>
      </c>
      <c r="H290" s="202" t="str">
        <f t="shared" si="35"/>
        <v>41A</v>
      </c>
      <c r="I290" s="213" t="str">
        <f>CONCATENATE(G290,"  ",H290)</f>
        <v>DUC571152  41A</v>
      </c>
      <c r="J290" s="202"/>
      <c r="K290" s="210">
        <v>28.68</v>
      </c>
    </row>
    <row r="291" spans="1:11" x14ac:dyDescent="0.25">
      <c r="A291" s="208" t="s">
        <v>8809</v>
      </c>
      <c r="B291" s="208" t="s">
        <v>14248</v>
      </c>
      <c r="C291" s="208" t="s">
        <v>13281</v>
      </c>
      <c r="D291" s="208" t="s">
        <v>14249</v>
      </c>
      <c r="E291" s="204">
        <f t="shared" si="32"/>
        <v>13</v>
      </c>
      <c r="F291" s="204">
        <f t="shared" si="33"/>
        <v>10</v>
      </c>
      <c r="G291" s="202" t="str">
        <f t="shared" si="34"/>
        <v>DUC571G508</v>
      </c>
      <c r="H291" s="202" t="str">
        <f t="shared" si="35"/>
        <v>3AA</v>
      </c>
      <c r="I291" s="213" t="str">
        <f>CONCATENATE(G291," ",H291)</f>
        <v>DUC571G508 3AA</v>
      </c>
      <c r="K291" s="210">
        <v>39.050000061883097</v>
      </c>
    </row>
    <row r="292" spans="1:11" x14ac:dyDescent="0.25">
      <c r="A292" s="208" t="s">
        <v>8809</v>
      </c>
      <c r="B292" s="208" t="s">
        <v>14250</v>
      </c>
      <c r="C292" s="208" t="s">
        <v>13281</v>
      </c>
      <c r="D292" s="208" t="s">
        <v>14251</v>
      </c>
      <c r="E292" s="204">
        <f t="shared" si="32"/>
        <v>12</v>
      </c>
      <c r="F292" s="204">
        <f t="shared" si="33"/>
        <v>9</v>
      </c>
      <c r="G292" s="202" t="str">
        <f t="shared" si="34"/>
        <v>DUC572122</v>
      </c>
      <c r="H292" s="202" t="str">
        <f t="shared" si="35"/>
        <v>11B</v>
      </c>
      <c r="I292" s="213" t="str">
        <f>CONCATENATE(G292,"  ",H292)</f>
        <v>DUC572122  11B</v>
      </c>
      <c r="J292" s="202"/>
      <c r="K292" s="210">
        <v>428.63000006188298</v>
      </c>
    </row>
    <row r="293" spans="1:11" x14ac:dyDescent="0.25">
      <c r="A293" s="208" t="s">
        <v>8809</v>
      </c>
      <c r="B293" s="208" t="s">
        <v>14254</v>
      </c>
      <c r="C293" s="208" t="s">
        <v>13281</v>
      </c>
      <c r="D293" s="208" t="s">
        <v>14255</v>
      </c>
      <c r="E293" s="204">
        <f t="shared" si="32"/>
        <v>13</v>
      </c>
      <c r="F293" s="204">
        <f t="shared" si="33"/>
        <v>10</v>
      </c>
      <c r="G293" s="202" t="str">
        <f t="shared" si="34"/>
        <v>DUC5731240</v>
      </c>
      <c r="H293" s="202" t="str">
        <f t="shared" si="35"/>
        <v>1AA</v>
      </c>
      <c r="I293" s="213" t="str">
        <f>CONCATENATE(G293," ",H293)</f>
        <v>DUC5731240 1AA</v>
      </c>
      <c r="J293" s="202"/>
      <c r="K293" s="210">
        <v>82.38000000000001</v>
      </c>
    </row>
    <row r="294" spans="1:11" x14ac:dyDescent="0.25">
      <c r="A294" s="208" t="s">
        <v>8809</v>
      </c>
      <c r="B294" s="208" t="s">
        <v>14256</v>
      </c>
      <c r="C294" s="208" t="s">
        <v>13281</v>
      </c>
      <c r="D294" s="208" t="s">
        <v>14257</v>
      </c>
      <c r="E294" s="204">
        <f t="shared" si="32"/>
        <v>13</v>
      </c>
      <c r="F294" s="204">
        <f t="shared" si="33"/>
        <v>10</v>
      </c>
      <c r="G294" s="202" t="str">
        <f t="shared" si="34"/>
        <v>DUC5731500</v>
      </c>
      <c r="H294" s="202" t="str">
        <f t="shared" si="35"/>
        <v>1BA</v>
      </c>
      <c r="I294" s="213" t="str">
        <f>CONCATENATE(G294," ",H294)</f>
        <v>DUC5731500 1BA</v>
      </c>
      <c r="K294" s="210">
        <v>530.21000006188308</v>
      </c>
    </row>
    <row r="295" spans="1:11" x14ac:dyDescent="0.25">
      <c r="A295" s="208" t="s">
        <v>8809</v>
      </c>
      <c r="B295" s="208" t="s">
        <v>14258</v>
      </c>
      <c r="C295" s="208" t="s">
        <v>13281</v>
      </c>
      <c r="D295" s="208" t="s">
        <v>14259</v>
      </c>
      <c r="E295" s="204">
        <f t="shared" si="32"/>
        <v>12</v>
      </c>
      <c r="F295" s="204">
        <f t="shared" si="33"/>
        <v>9</v>
      </c>
      <c r="G295" s="202" t="str">
        <f t="shared" si="34"/>
        <v>DUC573153</v>
      </c>
      <c r="H295" s="202" t="str">
        <f t="shared" si="35"/>
        <v>11A</v>
      </c>
      <c r="I295" s="213" t="str">
        <f>CONCATENATE(G295,"  ",H295)</f>
        <v>DUC573153  11A</v>
      </c>
      <c r="J295" s="202"/>
      <c r="K295" s="210">
        <v>480.14</v>
      </c>
    </row>
    <row r="296" spans="1:11" x14ac:dyDescent="0.25">
      <c r="A296" s="208" t="s">
        <v>8809</v>
      </c>
      <c r="B296" s="208" t="s">
        <v>14260</v>
      </c>
      <c r="C296" s="208" t="s">
        <v>13281</v>
      </c>
      <c r="D296" s="208" t="s">
        <v>14259</v>
      </c>
      <c r="E296" s="204">
        <f t="shared" si="32"/>
        <v>12</v>
      </c>
      <c r="F296" s="204">
        <f t="shared" si="33"/>
        <v>9</v>
      </c>
      <c r="G296" s="202" t="str">
        <f t="shared" si="34"/>
        <v>DUC573153</v>
      </c>
      <c r="H296" s="202" t="str">
        <f t="shared" si="35"/>
        <v>12A</v>
      </c>
      <c r="I296" s="213" t="str">
        <f>CONCATENATE(G296,"  ",H296)</f>
        <v>DUC573153  12A</v>
      </c>
      <c r="J296" s="202"/>
      <c r="K296" s="210">
        <v>486.4799999999999</v>
      </c>
    </row>
    <row r="297" spans="1:11" x14ac:dyDescent="0.25">
      <c r="A297" s="208" t="s">
        <v>8809</v>
      </c>
      <c r="B297" s="208" t="s">
        <v>14261</v>
      </c>
      <c r="C297" s="208" t="s">
        <v>13281</v>
      </c>
      <c r="D297" s="208" t="s">
        <v>14262</v>
      </c>
      <c r="E297" s="204">
        <f t="shared" si="32"/>
        <v>13</v>
      </c>
      <c r="F297" s="204">
        <f t="shared" si="33"/>
        <v>10</v>
      </c>
      <c r="G297" s="202" t="str">
        <f t="shared" si="34"/>
        <v>DUC5731587</v>
      </c>
      <c r="H297" s="202" t="str">
        <f t="shared" si="35"/>
        <v>1BA</v>
      </c>
      <c r="I297" s="213" t="str">
        <f>CONCATENATE(G297," ",H297)</f>
        <v>DUC5731587 1BA</v>
      </c>
      <c r="K297" s="210">
        <v>68.730000061883089</v>
      </c>
    </row>
    <row r="298" spans="1:11" x14ac:dyDescent="0.25">
      <c r="A298" s="208" t="s">
        <v>8809</v>
      </c>
      <c r="B298" s="208" t="s">
        <v>14265</v>
      </c>
      <c r="C298" s="208" t="s">
        <v>13281</v>
      </c>
      <c r="D298" s="208" t="s">
        <v>14266</v>
      </c>
      <c r="E298" s="204">
        <f t="shared" si="32"/>
        <v>12</v>
      </c>
      <c r="F298" s="204">
        <f t="shared" si="33"/>
        <v>9</v>
      </c>
      <c r="G298" s="202" t="str">
        <f t="shared" si="34"/>
        <v>DUC575P00</v>
      </c>
      <c r="H298" s="202" t="str">
        <f t="shared" si="35"/>
        <v>71A</v>
      </c>
      <c r="I298" s="213" t="str">
        <f t="shared" ref="I298:I303" si="39">CONCATENATE(G298,"  ",H298)</f>
        <v>DUC575P00  71A</v>
      </c>
      <c r="J298" s="202"/>
      <c r="K298" s="210">
        <v>8.8800000000000008</v>
      </c>
    </row>
    <row r="299" spans="1:11" x14ac:dyDescent="0.25">
      <c r="A299" s="208" t="s">
        <v>8809</v>
      </c>
      <c r="B299" s="208" t="s">
        <v>14267</v>
      </c>
      <c r="C299" s="208" t="s">
        <v>13281</v>
      </c>
      <c r="D299" s="208" t="s">
        <v>14268</v>
      </c>
      <c r="E299" s="204">
        <f t="shared" si="32"/>
        <v>12</v>
      </c>
      <c r="F299" s="204">
        <f t="shared" si="33"/>
        <v>9</v>
      </c>
      <c r="G299" s="202" t="str">
        <f t="shared" si="34"/>
        <v>DUC585G09</v>
      </c>
      <c r="H299" s="202" t="str">
        <f t="shared" si="35"/>
        <v>32Z</v>
      </c>
      <c r="I299" s="213" t="str">
        <f t="shared" si="39"/>
        <v>DUC585G09  32Z</v>
      </c>
      <c r="J299" s="202"/>
      <c r="K299" s="210">
        <v>10.2500000618831</v>
      </c>
    </row>
    <row r="300" spans="1:11" x14ac:dyDescent="0.25">
      <c r="A300" s="208" t="s">
        <v>8809</v>
      </c>
      <c r="B300" s="208" t="s">
        <v>14269</v>
      </c>
      <c r="C300" s="208" t="s">
        <v>13281</v>
      </c>
      <c r="D300" s="208" t="s">
        <v>14270</v>
      </c>
      <c r="E300" s="204">
        <f t="shared" si="32"/>
        <v>12</v>
      </c>
      <c r="F300" s="204">
        <f t="shared" si="33"/>
        <v>9</v>
      </c>
      <c r="G300" s="202" t="str">
        <f t="shared" si="34"/>
        <v>DUC585G10</v>
      </c>
      <c r="H300" s="202" t="str">
        <f t="shared" si="35"/>
        <v>41A</v>
      </c>
      <c r="I300" s="213" t="str">
        <f t="shared" si="39"/>
        <v>DUC585G10  41A</v>
      </c>
      <c r="K300" s="210">
        <v>6.62</v>
      </c>
    </row>
    <row r="301" spans="1:11" x14ac:dyDescent="0.25">
      <c r="A301" s="208" t="s">
        <v>8809</v>
      </c>
      <c r="B301" s="208" t="s">
        <v>14273</v>
      </c>
      <c r="C301" s="208" t="s">
        <v>13281</v>
      </c>
      <c r="D301" s="208" t="s">
        <v>14268</v>
      </c>
      <c r="E301" s="204">
        <f t="shared" si="32"/>
        <v>12</v>
      </c>
      <c r="F301" s="204">
        <f t="shared" si="33"/>
        <v>9</v>
      </c>
      <c r="G301" s="202" t="str">
        <f t="shared" si="34"/>
        <v>DUC585P09</v>
      </c>
      <c r="H301" s="202" t="str">
        <f t="shared" si="35"/>
        <v>32Z</v>
      </c>
      <c r="I301" s="213" t="str">
        <f t="shared" si="39"/>
        <v>DUC585P09  32Z</v>
      </c>
      <c r="J301" s="202"/>
      <c r="K301" s="210">
        <v>9.52</v>
      </c>
    </row>
    <row r="302" spans="1:11" x14ac:dyDescent="0.25">
      <c r="A302" s="208" t="s">
        <v>8809</v>
      </c>
      <c r="B302" s="208" t="s">
        <v>14274</v>
      </c>
      <c r="C302" s="208" t="s">
        <v>13281</v>
      </c>
      <c r="D302" s="208" t="s">
        <v>14270</v>
      </c>
      <c r="E302" s="204">
        <f t="shared" si="32"/>
        <v>12</v>
      </c>
      <c r="F302" s="204">
        <f t="shared" si="33"/>
        <v>9</v>
      </c>
      <c r="G302" s="202" t="str">
        <f t="shared" si="34"/>
        <v>DUC585P10</v>
      </c>
      <c r="H302" s="202" t="str">
        <f t="shared" si="35"/>
        <v>41A</v>
      </c>
      <c r="I302" s="213" t="str">
        <f t="shared" si="39"/>
        <v>DUC585P10  41A</v>
      </c>
      <c r="J302" s="202"/>
      <c r="K302" s="210">
        <v>6.1199999999999992</v>
      </c>
    </row>
    <row r="303" spans="1:11" x14ac:dyDescent="0.25">
      <c r="A303" s="208" t="s">
        <v>8809</v>
      </c>
      <c r="B303" s="208" t="s">
        <v>14275</v>
      </c>
      <c r="C303" s="208" t="s">
        <v>13281</v>
      </c>
      <c r="D303" s="208" t="s">
        <v>14276</v>
      </c>
      <c r="E303" s="204">
        <f t="shared" si="32"/>
        <v>12</v>
      </c>
      <c r="F303" s="204">
        <f t="shared" si="33"/>
        <v>9</v>
      </c>
      <c r="G303" s="202" t="str">
        <f t="shared" si="34"/>
        <v>DUC586P22</v>
      </c>
      <c r="H303" s="202" t="str">
        <f t="shared" si="35"/>
        <v>97A</v>
      </c>
      <c r="I303" s="213" t="str">
        <f t="shared" si="39"/>
        <v>DUC586P22  97A</v>
      </c>
      <c r="J303" s="202"/>
      <c r="K303" s="210">
        <v>193.5</v>
      </c>
    </row>
    <row r="304" spans="1:11" x14ac:dyDescent="0.25">
      <c r="A304" s="208" t="s">
        <v>8809</v>
      </c>
      <c r="B304" s="208" t="s">
        <v>14279</v>
      </c>
      <c r="C304" s="208" t="s">
        <v>13281</v>
      </c>
      <c r="D304" s="208" t="s">
        <v>14280</v>
      </c>
      <c r="E304" s="204">
        <f t="shared" si="32"/>
        <v>13</v>
      </c>
      <c r="F304" s="204">
        <f t="shared" si="33"/>
        <v>10</v>
      </c>
      <c r="G304" s="202" t="str">
        <f t="shared" si="34"/>
        <v>DUC586P276</v>
      </c>
      <c r="H304" s="202" t="str">
        <f t="shared" si="35"/>
        <v>2BK</v>
      </c>
      <c r="I304" s="213" t="str">
        <f>CONCATENATE(G304," ",H304)</f>
        <v>DUC586P276 2BK</v>
      </c>
      <c r="J304" s="202"/>
      <c r="K304" s="210">
        <v>289.2</v>
      </c>
    </row>
    <row r="305" spans="1:11" x14ac:dyDescent="0.25">
      <c r="A305" s="208" t="s">
        <v>8809</v>
      </c>
      <c r="B305" s="208" t="s">
        <v>14281</v>
      </c>
      <c r="C305" s="208" t="s">
        <v>13281</v>
      </c>
      <c r="D305" s="208" t="s">
        <v>14276</v>
      </c>
      <c r="E305" s="204">
        <f t="shared" si="32"/>
        <v>12</v>
      </c>
      <c r="F305" s="204">
        <f t="shared" si="33"/>
        <v>9</v>
      </c>
      <c r="G305" s="202" t="str">
        <f t="shared" si="34"/>
        <v>DUC586P28</v>
      </c>
      <c r="H305" s="202" t="str">
        <f t="shared" si="35"/>
        <v>33A</v>
      </c>
      <c r="I305" s="213" t="str">
        <f>CONCATENATE(G305,"  ",H305)</f>
        <v>DUC586P28  33A</v>
      </c>
      <c r="J305" s="202"/>
      <c r="K305" s="210">
        <v>189.65000006188311</v>
      </c>
    </row>
    <row r="306" spans="1:11" x14ac:dyDescent="0.25">
      <c r="A306" s="208" t="s">
        <v>8809</v>
      </c>
      <c r="B306" s="208" t="s">
        <v>14282</v>
      </c>
      <c r="C306" s="208" t="s">
        <v>13281</v>
      </c>
      <c r="D306" s="208" t="s">
        <v>14283</v>
      </c>
      <c r="E306" s="204">
        <f t="shared" si="32"/>
        <v>13</v>
      </c>
      <c r="F306" s="204">
        <f t="shared" si="33"/>
        <v>10</v>
      </c>
      <c r="G306" s="202" t="str">
        <f t="shared" si="34"/>
        <v>DUC586P295</v>
      </c>
      <c r="H306" s="202" t="str">
        <f t="shared" si="35"/>
        <v>2AA</v>
      </c>
      <c r="I306" s="213" t="str">
        <f>CONCATENATE(G306," ",H306)</f>
        <v>DUC586P295 2AA</v>
      </c>
      <c r="J306" s="202"/>
      <c r="K306" s="210">
        <v>319.87000006188299</v>
      </c>
    </row>
    <row r="307" spans="1:11" x14ac:dyDescent="0.25">
      <c r="A307" s="208" t="s">
        <v>8809</v>
      </c>
      <c r="B307" s="208" t="s">
        <v>14284</v>
      </c>
      <c r="C307" s="208" t="s">
        <v>13281</v>
      </c>
      <c r="D307" s="208" t="s">
        <v>14285</v>
      </c>
      <c r="E307" s="204">
        <f t="shared" si="32"/>
        <v>13</v>
      </c>
      <c r="F307" s="204">
        <f t="shared" si="33"/>
        <v>10</v>
      </c>
      <c r="G307" s="202" t="str">
        <f t="shared" si="34"/>
        <v>DUC586P295</v>
      </c>
      <c r="H307" s="202" t="str">
        <f t="shared" si="35"/>
        <v>2AB</v>
      </c>
      <c r="I307" s="213" t="str">
        <f>CONCATENATE(G307," ",H307)</f>
        <v>DUC586P295 2AB</v>
      </c>
      <c r="J307" s="202"/>
      <c r="K307" s="210">
        <v>118.0900000618831</v>
      </c>
    </row>
    <row r="308" spans="1:11" x14ac:dyDescent="0.25">
      <c r="A308" s="208" t="s">
        <v>8809</v>
      </c>
      <c r="B308" s="208" t="s">
        <v>14288</v>
      </c>
      <c r="C308" s="208" t="s">
        <v>13281</v>
      </c>
      <c r="D308" s="208" t="s">
        <v>14289</v>
      </c>
      <c r="E308" s="204">
        <f t="shared" si="32"/>
        <v>13</v>
      </c>
      <c r="F308" s="204">
        <f t="shared" si="33"/>
        <v>10</v>
      </c>
      <c r="G308" s="202" t="str">
        <f t="shared" si="34"/>
        <v>DUC586P318</v>
      </c>
      <c r="H308" s="202" t="str">
        <f t="shared" si="35"/>
        <v>2DA</v>
      </c>
      <c r="I308" s="213" t="str">
        <f>CONCATENATE(G308," ",H308)</f>
        <v>DUC586P318 2DA</v>
      </c>
      <c r="J308" s="202"/>
      <c r="K308" s="210">
        <v>338.13000006188309</v>
      </c>
    </row>
    <row r="309" spans="1:11" x14ac:dyDescent="0.25">
      <c r="A309" s="208" t="s">
        <v>8809</v>
      </c>
      <c r="B309" s="208" t="s">
        <v>14298</v>
      </c>
      <c r="C309" s="208" t="s">
        <v>13281</v>
      </c>
      <c r="D309" s="208" t="s">
        <v>14299</v>
      </c>
      <c r="E309" s="204">
        <f t="shared" si="32"/>
        <v>12</v>
      </c>
      <c r="F309" s="204">
        <f t="shared" si="33"/>
        <v>9</v>
      </c>
      <c r="G309" s="202" t="str">
        <f t="shared" si="34"/>
        <v>DUC590145</v>
      </c>
      <c r="H309" s="202" t="str">
        <f t="shared" si="35"/>
        <v>41A</v>
      </c>
      <c r="I309" s="213" t="str">
        <f>CONCATENATE(G309,"  ",H309)</f>
        <v>DUC590145  41A</v>
      </c>
      <c r="J309" s="202"/>
      <c r="K309" s="210">
        <v>0.6</v>
      </c>
    </row>
    <row r="310" spans="1:11" x14ac:dyDescent="0.25">
      <c r="A310" s="208" t="s">
        <v>8809</v>
      </c>
      <c r="B310" s="208" t="s">
        <v>14300</v>
      </c>
      <c r="C310" s="208" t="s">
        <v>13281</v>
      </c>
      <c r="D310" s="208" t="s">
        <v>14301</v>
      </c>
      <c r="E310" s="204">
        <f t="shared" si="32"/>
        <v>12</v>
      </c>
      <c r="F310" s="204">
        <f t="shared" si="33"/>
        <v>9</v>
      </c>
      <c r="G310" s="202" t="str">
        <f t="shared" si="34"/>
        <v>DUC590145</v>
      </c>
      <c r="H310" s="202" t="str">
        <f t="shared" si="35"/>
        <v>51A</v>
      </c>
      <c r="I310" s="213" t="str">
        <f>CONCATENATE(G310,"  ",H310)</f>
        <v>DUC590145  51A</v>
      </c>
      <c r="J310" s="202"/>
      <c r="K310" s="210">
        <v>0.59000006188310272</v>
      </c>
    </row>
    <row r="311" spans="1:11" x14ac:dyDescent="0.25">
      <c r="A311" s="208" t="s">
        <v>8809</v>
      </c>
      <c r="B311" s="208" t="s">
        <v>14302</v>
      </c>
      <c r="C311" s="208" t="s">
        <v>13281</v>
      </c>
      <c r="D311" s="208" t="s">
        <v>14303</v>
      </c>
      <c r="E311" s="204">
        <f t="shared" si="32"/>
        <v>12</v>
      </c>
      <c r="F311" s="204">
        <f t="shared" si="33"/>
        <v>9</v>
      </c>
      <c r="G311" s="202" t="str">
        <f t="shared" si="34"/>
        <v>DUC590182</v>
      </c>
      <c r="H311" s="202" t="str">
        <f t="shared" si="35"/>
        <v>51A</v>
      </c>
      <c r="I311" s="213" t="str">
        <f>CONCATENATE(G311,"  ",H311)</f>
        <v>DUC590182  51A</v>
      </c>
      <c r="J311" s="202"/>
      <c r="K311" s="210">
        <v>1.34</v>
      </c>
    </row>
    <row r="312" spans="1:11" x14ac:dyDescent="0.25">
      <c r="A312" s="208" t="s">
        <v>8809</v>
      </c>
      <c r="B312" s="208" t="s">
        <v>14306</v>
      </c>
      <c r="C312" s="208" t="s">
        <v>13281</v>
      </c>
      <c r="D312" s="208" t="s">
        <v>14307</v>
      </c>
      <c r="E312" s="204">
        <f t="shared" si="32"/>
        <v>12</v>
      </c>
      <c r="F312" s="204">
        <f t="shared" si="33"/>
        <v>9</v>
      </c>
      <c r="G312" s="202" t="str">
        <f t="shared" si="34"/>
        <v>DUC590G81</v>
      </c>
      <c r="H312" s="202" t="str">
        <f t="shared" si="35"/>
        <v>21A</v>
      </c>
      <c r="I312" s="213" t="str">
        <f>CONCATENATE(G312,"  ",H312)</f>
        <v>DUC590G81  21A</v>
      </c>
      <c r="K312" s="210">
        <v>4.5599999999999996</v>
      </c>
    </row>
    <row r="313" spans="1:11" x14ac:dyDescent="0.25">
      <c r="A313" s="208" t="s">
        <v>8809</v>
      </c>
      <c r="B313" s="208" t="s">
        <v>14308</v>
      </c>
      <c r="C313" s="208" t="s">
        <v>13281</v>
      </c>
      <c r="D313" s="208" t="s">
        <v>14309</v>
      </c>
      <c r="E313" s="204">
        <f t="shared" si="32"/>
        <v>12</v>
      </c>
      <c r="F313" s="204">
        <f t="shared" si="33"/>
        <v>9</v>
      </c>
      <c r="G313" s="202" t="str">
        <f t="shared" si="34"/>
        <v>DUC593405</v>
      </c>
      <c r="H313" s="202" t="str">
        <f t="shared" si="35"/>
        <v>31A</v>
      </c>
      <c r="I313" s="213" t="str">
        <f>CONCATENATE(G313,"  ",H313)</f>
        <v>DUC593405  31A</v>
      </c>
      <c r="J313" s="202"/>
      <c r="K313" s="210">
        <v>9.0700000618831016</v>
      </c>
    </row>
    <row r="314" spans="1:11" x14ac:dyDescent="0.25">
      <c r="A314" s="208" t="s">
        <v>8809</v>
      </c>
      <c r="B314" s="208" t="s">
        <v>14310</v>
      </c>
      <c r="C314" s="208" t="s">
        <v>13281</v>
      </c>
      <c r="D314" s="208" t="s">
        <v>14311</v>
      </c>
      <c r="E314" s="204">
        <f t="shared" si="32"/>
        <v>13</v>
      </c>
      <c r="F314" s="204">
        <f t="shared" si="33"/>
        <v>10</v>
      </c>
      <c r="G314" s="202" t="str">
        <f t="shared" si="34"/>
        <v>DUC5951358</v>
      </c>
      <c r="H314" s="202" t="str">
        <f t="shared" si="35"/>
        <v>2AA</v>
      </c>
      <c r="I314" s="213" t="str">
        <f>CONCATENATE(G314," ",H314)</f>
        <v>DUC5951358 2AA</v>
      </c>
      <c r="J314" s="202"/>
      <c r="K314" s="210">
        <v>30.92</v>
      </c>
    </row>
    <row r="315" spans="1:11" x14ac:dyDescent="0.25">
      <c r="A315" s="208" t="s">
        <v>8809</v>
      </c>
      <c r="B315" s="208" t="s">
        <v>14312</v>
      </c>
      <c r="C315" s="208" t="s">
        <v>13281</v>
      </c>
      <c r="D315" s="208" t="s">
        <v>14313</v>
      </c>
      <c r="E315" s="204">
        <f t="shared" si="32"/>
        <v>12</v>
      </c>
      <c r="F315" s="204">
        <f t="shared" si="33"/>
        <v>9</v>
      </c>
      <c r="G315" s="202" t="str">
        <f t="shared" si="34"/>
        <v>DUC595162</v>
      </c>
      <c r="H315" s="202" t="str">
        <f t="shared" si="35"/>
        <v>01A</v>
      </c>
      <c r="I315" s="213" t="str">
        <f>CONCATENATE(G315,"  ",H315)</f>
        <v>DUC595162  01A</v>
      </c>
      <c r="J315" s="202"/>
      <c r="K315" s="210">
        <v>39.370000061883097</v>
      </c>
    </row>
    <row r="316" spans="1:11" x14ac:dyDescent="0.25">
      <c r="A316" s="208" t="s">
        <v>8809</v>
      </c>
      <c r="B316" s="208" t="s">
        <v>14320</v>
      </c>
      <c r="C316" s="208" t="s">
        <v>13281</v>
      </c>
      <c r="D316" s="208" t="s">
        <v>14321</v>
      </c>
      <c r="E316" s="204">
        <f t="shared" si="32"/>
        <v>13</v>
      </c>
      <c r="F316" s="204">
        <f t="shared" si="33"/>
        <v>10</v>
      </c>
      <c r="G316" s="202" t="str">
        <f t="shared" si="34"/>
        <v>DUC5951728</v>
      </c>
      <c r="H316" s="202" t="str">
        <f t="shared" si="35"/>
        <v>1BA</v>
      </c>
      <c r="I316" s="213" t="str">
        <f>CONCATENATE(G316," ",H316)</f>
        <v>DUC5951728 1BA</v>
      </c>
      <c r="J316" s="202"/>
      <c r="K316" s="210">
        <v>34.410000061883103</v>
      </c>
    </row>
    <row r="317" spans="1:11" x14ac:dyDescent="0.25">
      <c r="A317" s="208" t="s">
        <v>8809</v>
      </c>
      <c r="B317" s="208" t="s">
        <v>14329</v>
      </c>
      <c r="C317" s="208" t="s">
        <v>13281</v>
      </c>
      <c r="D317" s="208" t="s">
        <v>14330</v>
      </c>
      <c r="E317" s="204">
        <f t="shared" si="32"/>
        <v>13</v>
      </c>
      <c r="F317" s="204">
        <f t="shared" si="33"/>
        <v>10</v>
      </c>
      <c r="G317" s="202" t="str">
        <f t="shared" si="34"/>
        <v>DUC595P252</v>
      </c>
      <c r="H317" s="202" t="str">
        <f t="shared" si="35"/>
        <v>1AG</v>
      </c>
      <c r="I317" s="213" t="str">
        <f>CONCATENATE(G317," ",H317)</f>
        <v>DUC595P252 1AG</v>
      </c>
      <c r="J317" s="202"/>
      <c r="K317" s="210">
        <v>25.68</v>
      </c>
    </row>
    <row r="318" spans="1:11" x14ac:dyDescent="0.25">
      <c r="A318" s="208" t="s">
        <v>8809</v>
      </c>
      <c r="B318" s="208" t="s">
        <v>14331</v>
      </c>
      <c r="C318" s="208" t="s">
        <v>13281</v>
      </c>
      <c r="D318" s="208" t="s">
        <v>14332</v>
      </c>
      <c r="E318" s="204">
        <f t="shared" si="32"/>
        <v>12</v>
      </c>
      <c r="F318" s="204">
        <f t="shared" si="33"/>
        <v>9</v>
      </c>
      <c r="G318" s="202" t="str">
        <f t="shared" si="34"/>
        <v>DUC598214</v>
      </c>
      <c r="H318" s="202" t="str">
        <f t="shared" si="35"/>
        <v>41E</v>
      </c>
      <c r="I318" s="213" t="str">
        <f t="shared" ref="I318:I353" si="40">CONCATENATE(G318,"  ",H318)</f>
        <v>DUC598214  41E</v>
      </c>
      <c r="J318" s="202"/>
      <c r="K318" s="210">
        <v>63.930000061883092</v>
      </c>
    </row>
    <row r="319" spans="1:11" x14ac:dyDescent="0.25">
      <c r="A319" s="208" t="s">
        <v>8809</v>
      </c>
      <c r="B319" s="208" t="s">
        <v>14333</v>
      </c>
      <c r="C319" s="208" t="s">
        <v>13281</v>
      </c>
      <c r="D319" s="208" t="s">
        <v>14334</v>
      </c>
      <c r="E319" s="204">
        <f t="shared" si="32"/>
        <v>12</v>
      </c>
      <c r="F319" s="204">
        <f t="shared" si="33"/>
        <v>9</v>
      </c>
      <c r="G319" s="202" t="str">
        <f t="shared" si="34"/>
        <v>DUC598226</v>
      </c>
      <c r="H319" s="202" t="str">
        <f t="shared" si="35"/>
        <v>41C</v>
      </c>
      <c r="I319" s="213" t="str">
        <f t="shared" si="40"/>
        <v>DUC598226  41C</v>
      </c>
      <c r="J319" s="202"/>
      <c r="K319" s="210">
        <v>57.810000061883102</v>
      </c>
    </row>
    <row r="320" spans="1:11" x14ac:dyDescent="0.25">
      <c r="A320" s="208" t="s">
        <v>8809</v>
      </c>
      <c r="B320" s="208" t="s">
        <v>14335</v>
      </c>
      <c r="C320" s="208" t="s">
        <v>13281</v>
      </c>
      <c r="D320" s="208" t="s">
        <v>14336</v>
      </c>
      <c r="E320" s="204">
        <f t="shared" si="32"/>
        <v>12</v>
      </c>
      <c r="F320" s="204">
        <f t="shared" si="33"/>
        <v>9</v>
      </c>
      <c r="G320" s="202" t="str">
        <f t="shared" si="34"/>
        <v>DUC598406</v>
      </c>
      <c r="H320" s="202" t="str">
        <f t="shared" si="35"/>
        <v>11A</v>
      </c>
      <c r="I320" s="213" t="str">
        <f t="shared" si="40"/>
        <v>DUC598406  11A</v>
      </c>
      <c r="J320" s="202"/>
      <c r="K320" s="210">
        <v>3.8900000618831032</v>
      </c>
    </row>
    <row r="321" spans="1:11" x14ac:dyDescent="0.25">
      <c r="A321" s="208" t="s">
        <v>8809</v>
      </c>
      <c r="B321" s="208" t="s">
        <v>14337</v>
      </c>
      <c r="C321" s="208" t="s">
        <v>13281</v>
      </c>
      <c r="D321" s="208" t="s">
        <v>14338</v>
      </c>
      <c r="E321" s="204">
        <f t="shared" si="32"/>
        <v>12</v>
      </c>
      <c r="F321" s="204">
        <f t="shared" si="33"/>
        <v>9</v>
      </c>
      <c r="G321" s="202" t="str">
        <f t="shared" si="34"/>
        <v>DUC599101</v>
      </c>
      <c r="H321" s="202" t="str">
        <f t="shared" si="35"/>
        <v>51A</v>
      </c>
      <c r="I321" s="213" t="str">
        <f t="shared" si="40"/>
        <v>DUC599101  51A</v>
      </c>
      <c r="J321" s="202"/>
      <c r="K321" s="210">
        <v>4.630000061883103</v>
      </c>
    </row>
    <row r="322" spans="1:11" x14ac:dyDescent="0.25">
      <c r="A322" s="208" t="s">
        <v>8809</v>
      </c>
      <c r="B322" s="208" t="s">
        <v>14341</v>
      </c>
      <c r="C322" s="208" t="s">
        <v>13281</v>
      </c>
      <c r="D322" s="208" t="s">
        <v>14342</v>
      </c>
      <c r="E322" s="204">
        <f t="shared" ref="E322:E385" si="41">LEN(B322)</f>
        <v>12</v>
      </c>
      <c r="F322" s="204">
        <f t="shared" ref="F322:F385" si="42">E322-3</f>
        <v>9</v>
      </c>
      <c r="G322" s="202" t="str">
        <f t="shared" ref="G322:G385" si="43">MID(B322,1,F322)</f>
        <v>DUC627G16</v>
      </c>
      <c r="H322" s="202" t="str">
        <f t="shared" ref="H322:H385" si="44">MID(B322,F322+1,5)</f>
        <v>93B</v>
      </c>
      <c r="I322" s="213" t="str">
        <f t="shared" si="40"/>
        <v>DUC627G16  93B</v>
      </c>
      <c r="J322" s="202"/>
      <c r="K322" s="210">
        <v>425.25000006188321</v>
      </c>
    </row>
    <row r="323" spans="1:11" x14ac:dyDescent="0.25">
      <c r="A323" s="208" t="s">
        <v>8809</v>
      </c>
      <c r="B323" s="208" t="s">
        <v>14343</v>
      </c>
      <c r="C323" s="208" t="s">
        <v>13281</v>
      </c>
      <c r="D323" s="208" t="s">
        <v>14344</v>
      </c>
      <c r="E323" s="204">
        <f t="shared" si="41"/>
        <v>12</v>
      </c>
      <c r="F323" s="204">
        <f t="shared" si="42"/>
        <v>9</v>
      </c>
      <c r="G323" s="202" t="str">
        <f t="shared" si="43"/>
        <v>DUC627G18</v>
      </c>
      <c r="H323" s="202" t="str">
        <f t="shared" si="44"/>
        <v>85A</v>
      </c>
      <c r="I323" s="213" t="str">
        <f t="shared" si="40"/>
        <v>DUC627G18  85A</v>
      </c>
      <c r="K323" s="210">
        <v>586.1900000618831</v>
      </c>
    </row>
    <row r="324" spans="1:11" x14ac:dyDescent="0.25">
      <c r="A324" s="208" t="s">
        <v>8809</v>
      </c>
      <c r="B324" s="208" t="s">
        <v>14345</v>
      </c>
      <c r="C324" s="208" t="s">
        <v>13281</v>
      </c>
      <c r="D324" s="208" t="s">
        <v>14346</v>
      </c>
      <c r="E324" s="204">
        <f t="shared" si="41"/>
        <v>12</v>
      </c>
      <c r="F324" s="204">
        <f t="shared" si="42"/>
        <v>9</v>
      </c>
      <c r="G324" s="202" t="str">
        <f t="shared" si="43"/>
        <v>DUC627G18</v>
      </c>
      <c r="H324" s="202" t="str">
        <f t="shared" si="44"/>
        <v>86A</v>
      </c>
      <c r="I324" s="213" t="str">
        <f t="shared" si="40"/>
        <v>DUC627G18  86A</v>
      </c>
      <c r="J324" s="202"/>
      <c r="K324" s="210">
        <v>1.850000061883103</v>
      </c>
    </row>
    <row r="325" spans="1:11" x14ac:dyDescent="0.25">
      <c r="A325" s="208" t="s">
        <v>8809</v>
      </c>
      <c r="B325" s="208" t="s">
        <v>14351</v>
      </c>
      <c r="C325" s="208" t="s">
        <v>13281</v>
      </c>
      <c r="D325" s="208" t="s">
        <v>14352</v>
      </c>
      <c r="E325" s="204">
        <f t="shared" si="41"/>
        <v>12</v>
      </c>
      <c r="F325" s="204">
        <f t="shared" si="42"/>
        <v>9</v>
      </c>
      <c r="G325" s="202" t="str">
        <f t="shared" si="43"/>
        <v>DUC627G21</v>
      </c>
      <c r="H325" s="202" t="str">
        <f t="shared" si="44"/>
        <v>32C</v>
      </c>
      <c r="I325" s="213" t="str">
        <f t="shared" si="40"/>
        <v>DUC627G21  32C</v>
      </c>
      <c r="K325" s="210">
        <v>487.79000006188312</v>
      </c>
    </row>
    <row r="326" spans="1:11" x14ac:dyDescent="0.25">
      <c r="A326" s="208" t="s">
        <v>8809</v>
      </c>
      <c r="B326" s="208" t="s">
        <v>14355</v>
      </c>
      <c r="C326" s="208" t="s">
        <v>13281</v>
      </c>
      <c r="D326" s="208" t="s">
        <v>14342</v>
      </c>
      <c r="E326" s="204">
        <f t="shared" si="41"/>
        <v>12</v>
      </c>
      <c r="F326" s="204">
        <f t="shared" si="42"/>
        <v>9</v>
      </c>
      <c r="G326" s="202" t="str">
        <f t="shared" si="43"/>
        <v>DUC627P16</v>
      </c>
      <c r="H326" s="202" t="str">
        <f t="shared" si="44"/>
        <v>92B</v>
      </c>
      <c r="I326" s="213" t="str">
        <f t="shared" si="40"/>
        <v>DUC627P16  92B</v>
      </c>
      <c r="J326" s="202"/>
      <c r="K326" s="210">
        <v>425.57000006188298</v>
      </c>
    </row>
    <row r="327" spans="1:11" x14ac:dyDescent="0.25">
      <c r="A327" s="208" t="s">
        <v>8809</v>
      </c>
      <c r="B327" s="208" t="s">
        <v>14356</v>
      </c>
      <c r="C327" s="208" t="s">
        <v>13281</v>
      </c>
      <c r="D327" s="208" t="s">
        <v>14357</v>
      </c>
      <c r="E327" s="204">
        <f t="shared" si="41"/>
        <v>12</v>
      </c>
      <c r="F327" s="204">
        <f t="shared" si="42"/>
        <v>9</v>
      </c>
      <c r="G327" s="202" t="str">
        <f t="shared" si="43"/>
        <v>DUC630G09</v>
      </c>
      <c r="H327" s="202" t="str">
        <f t="shared" si="44"/>
        <v>82A</v>
      </c>
      <c r="I327" s="213" t="str">
        <f t="shared" si="40"/>
        <v>DUC630G09  82A</v>
      </c>
      <c r="J327" s="202"/>
      <c r="K327" s="210">
        <v>117.5</v>
      </c>
    </row>
    <row r="328" spans="1:11" x14ac:dyDescent="0.25">
      <c r="A328" s="208" t="s">
        <v>8809</v>
      </c>
      <c r="B328" s="208" t="s">
        <v>14358</v>
      </c>
      <c r="C328" s="208" t="s">
        <v>13281</v>
      </c>
      <c r="D328" s="208" t="s">
        <v>14357</v>
      </c>
      <c r="E328" s="204">
        <f t="shared" si="41"/>
        <v>12</v>
      </c>
      <c r="F328" s="204">
        <f t="shared" si="42"/>
        <v>9</v>
      </c>
      <c r="G328" s="202" t="str">
        <f t="shared" si="43"/>
        <v>DUC630G09</v>
      </c>
      <c r="H328" s="202" t="str">
        <f t="shared" si="44"/>
        <v>83A</v>
      </c>
      <c r="I328" s="213" t="str">
        <f t="shared" si="40"/>
        <v>DUC630G09  83A</v>
      </c>
      <c r="K328" s="210">
        <v>117.08</v>
      </c>
    </row>
    <row r="329" spans="1:11" x14ac:dyDescent="0.25">
      <c r="A329" s="208" t="s">
        <v>8809</v>
      </c>
      <c r="B329" s="208" t="s">
        <v>14359</v>
      </c>
      <c r="C329" s="208" t="s">
        <v>13281</v>
      </c>
      <c r="D329" s="208" t="s">
        <v>14360</v>
      </c>
      <c r="E329" s="204">
        <f t="shared" si="41"/>
        <v>12</v>
      </c>
      <c r="F329" s="204">
        <f t="shared" si="42"/>
        <v>9</v>
      </c>
      <c r="G329" s="202" t="str">
        <f t="shared" si="43"/>
        <v>DUC630G11</v>
      </c>
      <c r="H329" s="202" t="str">
        <f t="shared" si="44"/>
        <v>82B</v>
      </c>
      <c r="I329" s="213" t="str">
        <f t="shared" si="40"/>
        <v>DUC630G11  82B</v>
      </c>
      <c r="J329" s="202"/>
      <c r="K329" s="210">
        <v>127.54</v>
      </c>
    </row>
    <row r="330" spans="1:11" x14ac:dyDescent="0.25">
      <c r="A330" s="208" t="s">
        <v>8809</v>
      </c>
      <c r="B330" s="208" t="s">
        <v>14363</v>
      </c>
      <c r="C330" s="208" t="s">
        <v>13281</v>
      </c>
      <c r="D330" s="208" t="s">
        <v>14364</v>
      </c>
      <c r="E330" s="204">
        <f t="shared" si="41"/>
        <v>12</v>
      </c>
      <c r="F330" s="204">
        <f t="shared" si="42"/>
        <v>9</v>
      </c>
      <c r="G330" s="202" t="str">
        <f t="shared" si="43"/>
        <v>DUC630G13</v>
      </c>
      <c r="H330" s="202" t="str">
        <f t="shared" si="44"/>
        <v>21A</v>
      </c>
      <c r="I330" s="213" t="str">
        <f t="shared" si="40"/>
        <v>DUC630G13  21A</v>
      </c>
      <c r="J330" s="202"/>
      <c r="K330" s="210">
        <v>99.130000061883095</v>
      </c>
    </row>
    <row r="331" spans="1:11" x14ac:dyDescent="0.25">
      <c r="A331" s="208" t="s">
        <v>8809</v>
      </c>
      <c r="B331" s="208" t="s">
        <v>14365</v>
      </c>
      <c r="C331" s="208" t="s">
        <v>13281</v>
      </c>
      <c r="D331" s="208" t="s">
        <v>14364</v>
      </c>
      <c r="E331" s="204">
        <f t="shared" si="41"/>
        <v>12</v>
      </c>
      <c r="F331" s="204">
        <f t="shared" si="42"/>
        <v>9</v>
      </c>
      <c r="G331" s="202" t="str">
        <f t="shared" si="43"/>
        <v>DUC630G13</v>
      </c>
      <c r="H331" s="202" t="str">
        <f t="shared" si="44"/>
        <v>21B</v>
      </c>
      <c r="I331" s="213" t="str">
        <f t="shared" si="40"/>
        <v>DUC630G13  21B</v>
      </c>
      <c r="J331" s="202"/>
      <c r="K331" s="210">
        <v>100.36</v>
      </c>
    </row>
    <row r="332" spans="1:11" x14ac:dyDescent="0.25">
      <c r="A332" s="208" t="s">
        <v>8809</v>
      </c>
      <c r="B332" s="208" t="s">
        <v>14368</v>
      </c>
      <c r="C332" s="208" t="s">
        <v>13281</v>
      </c>
      <c r="D332" s="208" t="s">
        <v>14357</v>
      </c>
      <c r="E332" s="204">
        <f t="shared" si="41"/>
        <v>12</v>
      </c>
      <c r="F332" s="204">
        <f t="shared" si="42"/>
        <v>9</v>
      </c>
      <c r="G332" s="202" t="str">
        <f t="shared" si="43"/>
        <v>DUC630P09</v>
      </c>
      <c r="H332" s="202" t="str">
        <f t="shared" si="44"/>
        <v>82A</v>
      </c>
      <c r="I332" s="213" t="str">
        <f t="shared" si="40"/>
        <v>DUC630P09  82A</v>
      </c>
      <c r="J332" s="202"/>
      <c r="K332" s="210">
        <v>117.54</v>
      </c>
    </row>
    <row r="333" spans="1:11" x14ac:dyDescent="0.25">
      <c r="A333" s="208" t="s">
        <v>8809</v>
      </c>
      <c r="B333" s="208" t="s">
        <v>14371</v>
      </c>
      <c r="C333" s="208" t="s">
        <v>13281</v>
      </c>
      <c r="D333" s="208" t="s">
        <v>14372</v>
      </c>
      <c r="E333" s="204">
        <f t="shared" si="41"/>
        <v>12</v>
      </c>
      <c r="F333" s="204">
        <f t="shared" si="42"/>
        <v>9</v>
      </c>
      <c r="G333" s="202" t="str">
        <f t="shared" si="43"/>
        <v>DUC655G01</v>
      </c>
      <c r="H333" s="202" t="str">
        <f t="shared" si="44"/>
        <v>31A</v>
      </c>
      <c r="I333" s="213" t="str">
        <f t="shared" si="40"/>
        <v>DUC655G01  31A</v>
      </c>
      <c r="J333" s="202"/>
      <c r="K333" s="210">
        <v>9.4400000000000013</v>
      </c>
    </row>
    <row r="334" spans="1:11" x14ac:dyDescent="0.25">
      <c r="A334" s="208" t="s">
        <v>8809</v>
      </c>
      <c r="B334" s="208" t="s">
        <v>14373</v>
      </c>
      <c r="C334" s="208" t="s">
        <v>13281</v>
      </c>
      <c r="D334" s="208" t="s">
        <v>14374</v>
      </c>
      <c r="E334" s="204">
        <f t="shared" si="41"/>
        <v>12</v>
      </c>
      <c r="F334" s="204">
        <f t="shared" si="42"/>
        <v>9</v>
      </c>
      <c r="G334" s="202" t="str">
        <f t="shared" si="43"/>
        <v>DUC655G01</v>
      </c>
      <c r="H334" s="202" t="str">
        <f t="shared" si="44"/>
        <v>54A</v>
      </c>
      <c r="I334" s="213" t="str">
        <f t="shared" si="40"/>
        <v>DUC655G01  54A</v>
      </c>
      <c r="K334" s="210">
        <v>40.450000061883102</v>
      </c>
    </row>
    <row r="335" spans="1:11" x14ac:dyDescent="0.25">
      <c r="A335" s="208" t="s">
        <v>8809</v>
      </c>
      <c r="B335" s="208" t="s">
        <v>14375</v>
      </c>
      <c r="C335" s="208" t="s">
        <v>13281</v>
      </c>
      <c r="D335" s="208" t="s">
        <v>14372</v>
      </c>
      <c r="E335" s="204">
        <f t="shared" si="41"/>
        <v>12</v>
      </c>
      <c r="F335" s="204">
        <f t="shared" si="42"/>
        <v>9</v>
      </c>
      <c r="G335" s="202" t="str">
        <f t="shared" si="43"/>
        <v>DUC655P01</v>
      </c>
      <c r="H335" s="202" t="str">
        <f t="shared" si="44"/>
        <v>31A</v>
      </c>
      <c r="I335" s="213" t="str">
        <f t="shared" si="40"/>
        <v>DUC655P01  31A</v>
      </c>
      <c r="K335" s="210">
        <v>8.9500000618831024</v>
      </c>
    </row>
    <row r="336" spans="1:11" x14ac:dyDescent="0.25">
      <c r="A336" s="208" t="s">
        <v>8809</v>
      </c>
      <c r="B336" s="208" t="s">
        <v>14376</v>
      </c>
      <c r="C336" s="208" t="s">
        <v>13281</v>
      </c>
      <c r="D336" s="208" t="s">
        <v>14374</v>
      </c>
      <c r="E336" s="204">
        <f t="shared" si="41"/>
        <v>12</v>
      </c>
      <c r="F336" s="204">
        <f t="shared" si="42"/>
        <v>9</v>
      </c>
      <c r="G336" s="202" t="str">
        <f t="shared" si="43"/>
        <v>DUC655P01</v>
      </c>
      <c r="H336" s="202" t="str">
        <f t="shared" si="44"/>
        <v>54A</v>
      </c>
      <c r="I336" s="213" t="str">
        <f t="shared" si="40"/>
        <v>DUC655P01  54A</v>
      </c>
      <c r="J336" s="202"/>
      <c r="K336" s="210">
        <v>16.810000061883098</v>
      </c>
    </row>
    <row r="337" spans="1:11" x14ac:dyDescent="0.25">
      <c r="A337" s="208" t="s">
        <v>8809</v>
      </c>
      <c r="B337" s="208" t="s">
        <v>14377</v>
      </c>
      <c r="C337" s="208" t="s">
        <v>13281</v>
      </c>
      <c r="D337" s="208" t="s">
        <v>14378</v>
      </c>
      <c r="E337" s="204">
        <f t="shared" si="41"/>
        <v>12</v>
      </c>
      <c r="F337" s="204">
        <f t="shared" si="42"/>
        <v>9</v>
      </c>
      <c r="G337" s="202" t="str">
        <f t="shared" si="43"/>
        <v>DUC671106</v>
      </c>
      <c r="H337" s="202" t="str">
        <f t="shared" si="44"/>
        <v>61C</v>
      </c>
      <c r="I337" s="213" t="str">
        <f t="shared" si="40"/>
        <v>DUC671106  61C</v>
      </c>
      <c r="K337" s="210">
        <v>4.74</v>
      </c>
    </row>
    <row r="338" spans="1:11" x14ac:dyDescent="0.25">
      <c r="A338" s="208" t="s">
        <v>8809</v>
      </c>
      <c r="B338" s="208" t="s">
        <v>14379</v>
      </c>
      <c r="C338" s="208" t="s">
        <v>13281</v>
      </c>
      <c r="D338" s="208" t="s">
        <v>14380</v>
      </c>
      <c r="E338" s="204">
        <f t="shared" si="41"/>
        <v>12</v>
      </c>
      <c r="F338" s="204">
        <f t="shared" si="42"/>
        <v>9</v>
      </c>
      <c r="G338" s="202" t="str">
        <f t="shared" si="43"/>
        <v>DUC671108</v>
      </c>
      <c r="H338" s="202" t="str">
        <f t="shared" si="44"/>
        <v>11A</v>
      </c>
      <c r="I338" s="213" t="str">
        <f t="shared" si="40"/>
        <v>DUC671108  11A</v>
      </c>
      <c r="J338" s="202"/>
      <c r="K338" s="210">
        <v>7.9599999999999991</v>
      </c>
    </row>
    <row r="339" spans="1:11" x14ac:dyDescent="0.25">
      <c r="A339" s="208" t="s">
        <v>8809</v>
      </c>
      <c r="B339" s="208" t="s">
        <v>14381</v>
      </c>
      <c r="C339" s="208" t="s">
        <v>13281</v>
      </c>
      <c r="D339" s="208" t="s">
        <v>14382</v>
      </c>
      <c r="E339" s="204">
        <f t="shared" si="41"/>
        <v>12</v>
      </c>
      <c r="F339" s="204">
        <f t="shared" si="42"/>
        <v>9</v>
      </c>
      <c r="G339" s="202" t="str">
        <f t="shared" si="43"/>
        <v>DUC672106</v>
      </c>
      <c r="H339" s="202" t="str">
        <f t="shared" si="44"/>
        <v>41A</v>
      </c>
      <c r="I339" s="213" t="str">
        <f t="shared" si="40"/>
        <v>DUC672106  41A</v>
      </c>
      <c r="J339" s="202"/>
      <c r="K339" s="210">
        <v>0.35000006188310279</v>
      </c>
    </row>
    <row r="340" spans="1:11" x14ac:dyDescent="0.25">
      <c r="A340" s="208" t="s">
        <v>8809</v>
      </c>
      <c r="B340" s="208" t="s">
        <v>14385</v>
      </c>
      <c r="C340" s="208" t="s">
        <v>13281</v>
      </c>
      <c r="D340" s="208" t="s">
        <v>14386</v>
      </c>
      <c r="E340" s="204">
        <f t="shared" si="41"/>
        <v>12</v>
      </c>
      <c r="F340" s="204">
        <f t="shared" si="42"/>
        <v>9</v>
      </c>
      <c r="G340" s="202" t="str">
        <f t="shared" si="43"/>
        <v>DUC697101</v>
      </c>
      <c r="H340" s="202" t="str">
        <f t="shared" si="44"/>
        <v>41A</v>
      </c>
      <c r="I340" s="213" t="str">
        <f t="shared" si="40"/>
        <v>DUC697101  41A</v>
      </c>
      <c r="J340" s="202"/>
      <c r="K340" s="210">
        <v>0.12</v>
      </c>
    </row>
    <row r="341" spans="1:11" x14ac:dyDescent="0.25">
      <c r="A341" s="208" t="s">
        <v>8809</v>
      </c>
      <c r="B341" s="208" t="s">
        <v>14387</v>
      </c>
      <c r="C341" s="208" t="s">
        <v>13281</v>
      </c>
      <c r="D341" s="208" t="s">
        <v>14388</v>
      </c>
      <c r="E341" s="204">
        <f t="shared" si="41"/>
        <v>12</v>
      </c>
      <c r="F341" s="204">
        <f t="shared" si="42"/>
        <v>9</v>
      </c>
      <c r="G341" s="202" t="str">
        <f t="shared" si="43"/>
        <v>DUC697101</v>
      </c>
      <c r="H341" s="202" t="str">
        <f t="shared" si="44"/>
        <v>51A</v>
      </c>
      <c r="I341" s="213" t="str">
        <f t="shared" si="40"/>
        <v>DUC697101  51A</v>
      </c>
      <c r="J341" s="202"/>
      <c r="K341" s="210">
        <v>9.0000061883102819E-2</v>
      </c>
    </row>
    <row r="342" spans="1:11" x14ac:dyDescent="0.25">
      <c r="A342" s="208" t="s">
        <v>8809</v>
      </c>
      <c r="B342" s="208" t="s">
        <v>14389</v>
      </c>
      <c r="C342" s="208" t="s">
        <v>13281</v>
      </c>
      <c r="D342" s="208" t="s">
        <v>14390</v>
      </c>
      <c r="E342" s="204">
        <f t="shared" si="41"/>
        <v>12</v>
      </c>
      <c r="F342" s="204">
        <f t="shared" si="42"/>
        <v>9</v>
      </c>
      <c r="G342" s="202" t="str">
        <f t="shared" si="43"/>
        <v>DUC697103</v>
      </c>
      <c r="H342" s="202" t="str">
        <f t="shared" si="44"/>
        <v>91A</v>
      </c>
      <c r="I342" s="213" t="str">
        <f t="shared" si="40"/>
        <v>DUC697103  91A</v>
      </c>
      <c r="J342" s="202"/>
      <c r="K342" s="210">
        <v>0.36</v>
      </c>
    </row>
    <row r="343" spans="1:11" x14ac:dyDescent="0.25">
      <c r="A343" s="208" t="s">
        <v>8809</v>
      </c>
      <c r="B343" s="208" t="s">
        <v>14391</v>
      </c>
      <c r="C343" s="208" t="s">
        <v>13281</v>
      </c>
      <c r="D343" s="208" t="s">
        <v>14392</v>
      </c>
      <c r="E343" s="204">
        <f t="shared" si="41"/>
        <v>12</v>
      </c>
      <c r="F343" s="204">
        <f t="shared" si="42"/>
        <v>9</v>
      </c>
      <c r="G343" s="202" t="str">
        <f t="shared" si="43"/>
        <v>DUC697203</v>
      </c>
      <c r="H343" s="202" t="str">
        <f t="shared" si="44"/>
        <v>01D</v>
      </c>
      <c r="I343" s="213" t="str">
        <f t="shared" si="40"/>
        <v>DUC697203  01D</v>
      </c>
      <c r="J343" s="202"/>
      <c r="K343" s="210">
        <v>5.94</v>
      </c>
    </row>
    <row r="344" spans="1:11" x14ac:dyDescent="0.25">
      <c r="A344" s="208" t="s">
        <v>8809</v>
      </c>
      <c r="B344" s="208" t="s">
        <v>14393</v>
      </c>
      <c r="C344" s="208" t="s">
        <v>13281</v>
      </c>
      <c r="D344" s="208" t="s">
        <v>14394</v>
      </c>
      <c r="E344" s="204">
        <f t="shared" si="41"/>
        <v>12</v>
      </c>
      <c r="F344" s="204">
        <f t="shared" si="42"/>
        <v>9</v>
      </c>
      <c r="G344" s="202" t="str">
        <f t="shared" si="43"/>
        <v>DUC697203</v>
      </c>
      <c r="H344" s="202" t="str">
        <f t="shared" si="44"/>
        <v>62A</v>
      </c>
      <c r="I344" s="213" t="str">
        <f t="shared" si="40"/>
        <v>DUC697203  62A</v>
      </c>
      <c r="J344" s="202"/>
      <c r="K344" s="210">
        <v>5.1599999999999993</v>
      </c>
    </row>
    <row r="345" spans="1:11" x14ac:dyDescent="0.25">
      <c r="A345" s="208" t="s">
        <v>8809</v>
      </c>
      <c r="B345" s="208" t="s">
        <v>14395</v>
      </c>
      <c r="C345" s="208" t="s">
        <v>13281</v>
      </c>
      <c r="D345" s="208" t="s">
        <v>14396</v>
      </c>
      <c r="E345" s="204">
        <f t="shared" si="41"/>
        <v>12</v>
      </c>
      <c r="F345" s="204">
        <f t="shared" si="42"/>
        <v>9</v>
      </c>
      <c r="G345" s="202" t="str">
        <f t="shared" si="43"/>
        <v>DUC700103</v>
      </c>
      <c r="H345" s="202" t="str">
        <f t="shared" si="44"/>
        <v>11A</v>
      </c>
      <c r="I345" s="213" t="str">
        <f t="shared" si="40"/>
        <v>DUC700103  11A</v>
      </c>
      <c r="K345" s="210">
        <v>1.3100000618831029</v>
      </c>
    </row>
    <row r="346" spans="1:11" x14ac:dyDescent="0.25">
      <c r="A346" s="208" t="s">
        <v>8809</v>
      </c>
      <c r="B346" s="208" t="s">
        <v>14399</v>
      </c>
      <c r="C346" s="208" t="s">
        <v>13281</v>
      </c>
      <c r="D346" s="208" t="s">
        <v>14400</v>
      </c>
      <c r="E346" s="204">
        <f t="shared" si="41"/>
        <v>12</v>
      </c>
      <c r="F346" s="204">
        <f t="shared" si="42"/>
        <v>9</v>
      </c>
      <c r="G346" s="202" t="str">
        <f t="shared" si="43"/>
        <v>DUC700112</v>
      </c>
      <c r="H346" s="202" t="str">
        <f t="shared" si="44"/>
        <v>71A</v>
      </c>
      <c r="I346" s="213" t="str">
        <f t="shared" si="40"/>
        <v>DUC700112  71A</v>
      </c>
      <c r="J346" s="202"/>
      <c r="K346" s="210">
        <v>0.36</v>
      </c>
    </row>
    <row r="347" spans="1:11" x14ac:dyDescent="0.25">
      <c r="A347" s="208" t="s">
        <v>8809</v>
      </c>
      <c r="B347" s="208" t="s">
        <v>14401</v>
      </c>
      <c r="C347" s="208" t="s">
        <v>13281</v>
      </c>
      <c r="D347" s="208" t="s">
        <v>14402</v>
      </c>
      <c r="E347" s="204">
        <f t="shared" si="41"/>
        <v>12</v>
      </c>
      <c r="F347" s="204">
        <f t="shared" si="42"/>
        <v>9</v>
      </c>
      <c r="G347" s="202" t="str">
        <f t="shared" si="43"/>
        <v>DUC701404</v>
      </c>
      <c r="H347" s="202" t="str">
        <f t="shared" si="44"/>
        <v>01A</v>
      </c>
      <c r="I347" s="213" t="str">
        <f t="shared" si="40"/>
        <v>DUC701404  01A</v>
      </c>
      <c r="J347" s="202"/>
      <c r="K347" s="210">
        <v>2.08</v>
      </c>
    </row>
    <row r="348" spans="1:11" x14ac:dyDescent="0.25">
      <c r="A348" s="208" t="s">
        <v>8809</v>
      </c>
      <c r="B348" s="208" t="s">
        <v>14403</v>
      </c>
      <c r="C348" s="208" t="s">
        <v>13281</v>
      </c>
      <c r="D348" s="208" t="s">
        <v>14404</v>
      </c>
      <c r="E348" s="204">
        <f t="shared" si="41"/>
        <v>12</v>
      </c>
      <c r="F348" s="204">
        <f t="shared" si="42"/>
        <v>9</v>
      </c>
      <c r="G348" s="202" t="str">
        <f t="shared" si="43"/>
        <v>DUC701404</v>
      </c>
      <c r="H348" s="202" t="str">
        <f t="shared" si="44"/>
        <v>02A</v>
      </c>
      <c r="I348" s="213" t="str">
        <f t="shared" si="40"/>
        <v>DUC701404  02A</v>
      </c>
      <c r="J348" s="202"/>
      <c r="K348" s="210">
        <v>197.51000006188309</v>
      </c>
    </row>
    <row r="349" spans="1:11" x14ac:dyDescent="0.25">
      <c r="A349" s="208" t="s">
        <v>8809</v>
      </c>
      <c r="B349" s="208" t="s">
        <v>14405</v>
      </c>
      <c r="C349" s="208" t="s">
        <v>13281</v>
      </c>
      <c r="D349" s="208" t="s">
        <v>14406</v>
      </c>
      <c r="E349" s="204">
        <f t="shared" si="41"/>
        <v>12</v>
      </c>
      <c r="F349" s="204">
        <f t="shared" si="42"/>
        <v>9</v>
      </c>
      <c r="G349" s="202" t="str">
        <f t="shared" si="43"/>
        <v>DUC702412</v>
      </c>
      <c r="H349" s="202" t="str">
        <f t="shared" si="44"/>
        <v>41A</v>
      </c>
      <c r="I349" s="213" t="str">
        <f t="shared" si="40"/>
        <v>DUC702412  41A</v>
      </c>
      <c r="J349" s="202"/>
      <c r="K349" s="210">
        <v>2.8500000618831032</v>
      </c>
    </row>
    <row r="350" spans="1:11" x14ac:dyDescent="0.25">
      <c r="A350" s="208" t="s">
        <v>8809</v>
      </c>
      <c r="B350" s="208" t="s">
        <v>14407</v>
      </c>
      <c r="C350" s="208" t="s">
        <v>13281</v>
      </c>
      <c r="D350" s="208" t="s">
        <v>14406</v>
      </c>
      <c r="E350" s="204">
        <f t="shared" si="41"/>
        <v>12</v>
      </c>
      <c r="F350" s="204">
        <f t="shared" si="42"/>
        <v>9</v>
      </c>
      <c r="G350" s="202" t="str">
        <f t="shared" si="43"/>
        <v>DUC702412</v>
      </c>
      <c r="H350" s="202" t="str">
        <f t="shared" si="44"/>
        <v>51A</v>
      </c>
      <c r="I350" s="213" t="str">
        <f t="shared" si="40"/>
        <v>DUC702412  51A</v>
      </c>
      <c r="J350" s="202"/>
      <c r="K350" s="210">
        <v>3.28</v>
      </c>
    </row>
    <row r="351" spans="1:11" x14ac:dyDescent="0.25">
      <c r="A351" s="208" t="s">
        <v>8809</v>
      </c>
      <c r="B351" s="208" t="s">
        <v>14408</v>
      </c>
      <c r="C351" s="208" t="s">
        <v>13281</v>
      </c>
      <c r="D351" s="208" t="s">
        <v>14409</v>
      </c>
      <c r="E351" s="204">
        <f t="shared" si="41"/>
        <v>12</v>
      </c>
      <c r="F351" s="204">
        <f t="shared" si="42"/>
        <v>9</v>
      </c>
      <c r="G351" s="202" t="str">
        <f t="shared" si="43"/>
        <v>DUC703101</v>
      </c>
      <c r="H351" s="202" t="str">
        <f t="shared" si="44"/>
        <v>31A</v>
      </c>
      <c r="I351" s="213" t="str">
        <f t="shared" si="40"/>
        <v>DUC703101  31A</v>
      </c>
      <c r="K351" s="210">
        <v>5.6100000618831016</v>
      </c>
    </row>
    <row r="352" spans="1:11" x14ac:dyDescent="0.25">
      <c r="A352" s="208" t="s">
        <v>8809</v>
      </c>
      <c r="B352" s="208" t="s">
        <v>14414</v>
      </c>
      <c r="C352" s="208" t="s">
        <v>13281</v>
      </c>
      <c r="D352" s="208" t="s">
        <v>14415</v>
      </c>
      <c r="E352" s="204">
        <f t="shared" si="41"/>
        <v>12</v>
      </c>
      <c r="F352" s="204">
        <f t="shared" si="42"/>
        <v>9</v>
      </c>
      <c r="G352" s="202" t="str">
        <f t="shared" si="43"/>
        <v>DUC710113</v>
      </c>
      <c r="H352" s="202" t="str">
        <f t="shared" si="44"/>
        <v>01A</v>
      </c>
      <c r="I352" s="213" t="str">
        <f t="shared" si="40"/>
        <v>DUC710113  01A</v>
      </c>
      <c r="K352" s="210">
        <v>0.9300000618831028</v>
      </c>
    </row>
    <row r="353" spans="1:11" x14ac:dyDescent="0.25">
      <c r="A353" s="208" t="s">
        <v>8809</v>
      </c>
      <c r="B353" s="208" t="s">
        <v>14416</v>
      </c>
      <c r="C353" s="208" t="s">
        <v>13281</v>
      </c>
      <c r="D353" s="208" t="s">
        <v>14417</v>
      </c>
      <c r="E353" s="204">
        <f t="shared" si="41"/>
        <v>12</v>
      </c>
      <c r="F353" s="204">
        <f t="shared" si="42"/>
        <v>9</v>
      </c>
      <c r="G353" s="202" t="str">
        <f t="shared" si="43"/>
        <v>DUC710113</v>
      </c>
      <c r="H353" s="202" t="str">
        <f t="shared" si="44"/>
        <v>21A</v>
      </c>
      <c r="I353" s="213" t="str">
        <f t="shared" si="40"/>
        <v>DUC710113  21A</v>
      </c>
      <c r="K353" s="210">
        <v>0.95000006188310282</v>
      </c>
    </row>
    <row r="354" spans="1:11" x14ac:dyDescent="0.25">
      <c r="A354" s="208" t="s">
        <v>8809</v>
      </c>
      <c r="B354" s="208" t="s">
        <v>14421</v>
      </c>
      <c r="C354" s="208" t="s">
        <v>13281</v>
      </c>
      <c r="D354" s="208" t="s">
        <v>14422</v>
      </c>
      <c r="E354" s="204">
        <f t="shared" si="41"/>
        <v>13</v>
      </c>
      <c r="F354" s="204">
        <f t="shared" si="42"/>
        <v>10</v>
      </c>
      <c r="G354" s="202" t="str">
        <f t="shared" si="43"/>
        <v>DUC7111333</v>
      </c>
      <c r="H354" s="202" t="str">
        <f t="shared" si="44"/>
        <v>1AA</v>
      </c>
      <c r="I354" s="213" t="str">
        <f>CONCATENATE(G354," ",H354)</f>
        <v>DUC7111333 1AA</v>
      </c>
      <c r="J354" s="202"/>
      <c r="K354" s="210">
        <v>0.31000006188310281</v>
      </c>
    </row>
    <row r="355" spans="1:11" x14ac:dyDescent="0.25">
      <c r="A355" s="208" t="s">
        <v>8809</v>
      </c>
      <c r="B355" s="208" t="s">
        <v>14423</v>
      </c>
      <c r="C355" s="208" t="s">
        <v>13281</v>
      </c>
      <c r="D355" s="208" t="s">
        <v>14424</v>
      </c>
      <c r="E355" s="204">
        <f t="shared" si="41"/>
        <v>13</v>
      </c>
      <c r="F355" s="204">
        <f t="shared" si="42"/>
        <v>10</v>
      </c>
      <c r="G355" s="202" t="str">
        <f t="shared" si="43"/>
        <v>DUC7111411</v>
      </c>
      <c r="H355" s="202" t="str">
        <f t="shared" si="44"/>
        <v>3AA</v>
      </c>
      <c r="I355" s="213" t="str">
        <f>CONCATENATE(G355," ",H355)</f>
        <v>DUC7111411 3AA</v>
      </c>
      <c r="K355" s="210">
        <v>0.55000006188310269</v>
      </c>
    </row>
    <row r="356" spans="1:11" x14ac:dyDescent="0.25">
      <c r="A356" s="208" t="s">
        <v>8809</v>
      </c>
      <c r="B356" s="208" t="s">
        <v>14427</v>
      </c>
      <c r="C356" s="208" t="s">
        <v>13281</v>
      </c>
      <c r="D356" s="208" t="s">
        <v>14428</v>
      </c>
      <c r="E356" s="204">
        <f t="shared" si="41"/>
        <v>13</v>
      </c>
      <c r="F356" s="204">
        <f t="shared" si="42"/>
        <v>10</v>
      </c>
      <c r="G356" s="202" t="str">
        <f t="shared" si="43"/>
        <v>DUC7111584</v>
      </c>
      <c r="H356" s="202" t="str">
        <f t="shared" si="44"/>
        <v>1BA</v>
      </c>
      <c r="I356" s="213" t="str">
        <f>CONCATENATE(G356," ",H356)</f>
        <v>DUC7111584 1BA</v>
      </c>
      <c r="K356" s="210">
        <v>1.18</v>
      </c>
    </row>
    <row r="357" spans="1:11" x14ac:dyDescent="0.25">
      <c r="A357" s="208" t="s">
        <v>8809</v>
      </c>
      <c r="B357" s="208" t="s">
        <v>14429</v>
      </c>
      <c r="C357" s="208" t="s">
        <v>13281</v>
      </c>
      <c r="D357" s="208" t="s">
        <v>14428</v>
      </c>
      <c r="E357" s="204">
        <f t="shared" si="41"/>
        <v>13</v>
      </c>
      <c r="F357" s="204">
        <f t="shared" si="42"/>
        <v>10</v>
      </c>
      <c r="G357" s="202" t="str">
        <f t="shared" si="43"/>
        <v>DUC7111585</v>
      </c>
      <c r="H357" s="202" t="str">
        <f t="shared" si="44"/>
        <v>1AA</v>
      </c>
      <c r="I357" s="213" t="str">
        <f>CONCATENATE(G357," ",H357)</f>
        <v>DUC7111585 1AA</v>
      </c>
      <c r="K357" s="210">
        <v>1.26</v>
      </c>
    </row>
    <row r="358" spans="1:11" x14ac:dyDescent="0.25">
      <c r="A358" s="208" t="s">
        <v>8809</v>
      </c>
      <c r="B358" s="208" t="s">
        <v>14434</v>
      </c>
      <c r="C358" s="208" t="s">
        <v>13281</v>
      </c>
      <c r="D358" s="208" t="s">
        <v>14435</v>
      </c>
      <c r="E358" s="204">
        <f t="shared" si="41"/>
        <v>12</v>
      </c>
      <c r="F358" s="204">
        <f t="shared" si="42"/>
        <v>9</v>
      </c>
      <c r="G358" s="202" t="str">
        <f t="shared" si="43"/>
        <v>DUC713108</v>
      </c>
      <c r="H358" s="202" t="str">
        <f t="shared" si="44"/>
        <v>21A</v>
      </c>
      <c r="I358" s="213" t="str">
        <f t="shared" ref="I358:I365" si="45">CONCATENATE(G358,"  ",H358)</f>
        <v>DUC713108  21A</v>
      </c>
      <c r="J358" s="202"/>
      <c r="K358" s="210">
        <v>1.450000061883103</v>
      </c>
    </row>
    <row r="359" spans="1:11" x14ac:dyDescent="0.25">
      <c r="A359" s="208" t="s">
        <v>8809</v>
      </c>
      <c r="B359" s="208" t="s">
        <v>14436</v>
      </c>
      <c r="C359" s="208" t="s">
        <v>13281</v>
      </c>
      <c r="D359" s="208" t="s">
        <v>14437</v>
      </c>
      <c r="E359" s="204">
        <f t="shared" si="41"/>
        <v>12</v>
      </c>
      <c r="F359" s="204">
        <f t="shared" si="42"/>
        <v>9</v>
      </c>
      <c r="G359" s="202" t="str">
        <f t="shared" si="43"/>
        <v>DUC713119</v>
      </c>
      <c r="H359" s="202" t="str">
        <f t="shared" si="44"/>
        <v>61A</v>
      </c>
      <c r="I359" s="213" t="str">
        <f t="shared" si="45"/>
        <v>DUC713119  61A</v>
      </c>
      <c r="J359" s="202"/>
      <c r="K359" s="210">
        <v>0.88</v>
      </c>
    </row>
    <row r="360" spans="1:11" x14ac:dyDescent="0.25">
      <c r="A360" s="208" t="s">
        <v>8809</v>
      </c>
      <c r="B360" s="208" t="s">
        <v>14438</v>
      </c>
      <c r="C360" s="208" t="s">
        <v>13281</v>
      </c>
      <c r="D360" s="208" t="s">
        <v>14439</v>
      </c>
      <c r="E360" s="204">
        <f t="shared" si="41"/>
        <v>12</v>
      </c>
      <c r="F360" s="204">
        <f t="shared" si="42"/>
        <v>9</v>
      </c>
      <c r="G360" s="202" t="str">
        <f t="shared" si="43"/>
        <v>DUC713119</v>
      </c>
      <c r="H360" s="202" t="str">
        <f t="shared" si="44"/>
        <v>73A</v>
      </c>
      <c r="I360" s="213" t="str">
        <f t="shared" si="45"/>
        <v>DUC713119  73A</v>
      </c>
      <c r="J360" s="202"/>
      <c r="K360" s="210">
        <v>1.08</v>
      </c>
    </row>
    <row r="361" spans="1:11" x14ac:dyDescent="0.25">
      <c r="A361" s="208" t="s">
        <v>8809</v>
      </c>
      <c r="B361" s="208" t="s">
        <v>14440</v>
      </c>
      <c r="C361" s="208" t="s">
        <v>13281</v>
      </c>
      <c r="D361" s="208" t="s">
        <v>14441</v>
      </c>
      <c r="E361" s="204">
        <f t="shared" si="41"/>
        <v>12</v>
      </c>
      <c r="F361" s="204">
        <f t="shared" si="42"/>
        <v>9</v>
      </c>
      <c r="G361" s="202" t="str">
        <f t="shared" si="43"/>
        <v>DUC713120</v>
      </c>
      <c r="H361" s="202" t="str">
        <f t="shared" si="44"/>
        <v>51A</v>
      </c>
      <c r="I361" s="213" t="str">
        <f t="shared" si="45"/>
        <v>DUC713120  51A</v>
      </c>
      <c r="J361" s="202"/>
      <c r="K361" s="210">
        <v>0.69000006188310281</v>
      </c>
    </row>
    <row r="362" spans="1:11" x14ac:dyDescent="0.25">
      <c r="A362" s="208" t="s">
        <v>8809</v>
      </c>
      <c r="B362" s="208" t="s">
        <v>14442</v>
      </c>
      <c r="C362" s="208" t="s">
        <v>13281</v>
      </c>
      <c r="D362" s="208" t="s">
        <v>14443</v>
      </c>
      <c r="E362" s="204">
        <f t="shared" si="41"/>
        <v>12</v>
      </c>
      <c r="F362" s="204">
        <f t="shared" si="42"/>
        <v>9</v>
      </c>
      <c r="G362" s="202" t="str">
        <f t="shared" si="43"/>
        <v>DUC713138</v>
      </c>
      <c r="H362" s="202" t="str">
        <f t="shared" si="44"/>
        <v>82A</v>
      </c>
      <c r="I362" s="213" t="str">
        <f t="shared" si="45"/>
        <v>DUC713138  82A</v>
      </c>
      <c r="J362" s="202"/>
      <c r="K362" s="210">
        <v>0.2100000618831028</v>
      </c>
    </row>
    <row r="363" spans="1:11" x14ac:dyDescent="0.25">
      <c r="A363" s="208" t="s">
        <v>8809</v>
      </c>
      <c r="B363" s="208" t="s">
        <v>14446</v>
      </c>
      <c r="C363" s="208" t="s">
        <v>13281</v>
      </c>
      <c r="D363" s="208" t="s">
        <v>14447</v>
      </c>
      <c r="E363" s="204">
        <f t="shared" si="41"/>
        <v>12</v>
      </c>
      <c r="F363" s="204">
        <f t="shared" si="42"/>
        <v>9</v>
      </c>
      <c r="G363" s="202" t="str">
        <f t="shared" si="43"/>
        <v>DUC713143</v>
      </c>
      <c r="H363" s="202" t="str">
        <f t="shared" si="44"/>
        <v>61A</v>
      </c>
      <c r="I363" s="213" t="str">
        <f t="shared" si="45"/>
        <v>DUC713143  61A</v>
      </c>
      <c r="J363" s="202"/>
      <c r="K363" s="210">
        <v>1.36</v>
      </c>
    </row>
    <row r="364" spans="1:11" x14ac:dyDescent="0.25">
      <c r="A364" s="208" t="s">
        <v>8809</v>
      </c>
      <c r="B364" s="208" t="s">
        <v>14450</v>
      </c>
      <c r="C364" s="208" t="s">
        <v>13281</v>
      </c>
      <c r="D364" s="208" t="s">
        <v>14451</v>
      </c>
      <c r="E364" s="204">
        <f t="shared" si="41"/>
        <v>12</v>
      </c>
      <c r="F364" s="204">
        <f t="shared" si="42"/>
        <v>9</v>
      </c>
      <c r="G364" s="202" t="str">
        <f t="shared" si="43"/>
        <v>DUC713149</v>
      </c>
      <c r="H364" s="202" t="str">
        <f t="shared" si="44"/>
        <v>01A</v>
      </c>
      <c r="I364" s="213" t="str">
        <f t="shared" si="45"/>
        <v>DUC713149  01A</v>
      </c>
      <c r="J364" s="202"/>
      <c r="K364" s="210">
        <v>0.33000006188310282</v>
      </c>
    </row>
    <row r="365" spans="1:11" x14ac:dyDescent="0.25">
      <c r="A365" s="208" t="s">
        <v>8809</v>
      </c>
      <c r="B365" s="208" t="s">
        <v>14452</v>
      </c>
      <c r="C365" s="208" t="s">
        <v>13281</v>
      </c>
      <c r="D365" s="208" t="s">
        <v>14453</v>
      </c>
      <c r="E365" s="204">
        <f t="shared" si="41"/>
        <v>12</v>
      </c>
      <c r="F365" s="204">
        <f t="shared" si="42"/>
        <v>9</v>
      </c>
      <c r="G365" s="202" t="str">
        <f t="shared" si="43"/>
        <v>DUC713192</v>
      </c>
      <c r="H365" s="202" t="str">
        <f t="shared" si="44"/>
        <v>01A</v>
      </c>
      <c r="I365" s="213" t="str">
        <f t="shared" si="45"/>
        <v>DUC713192  01A</v>
      </c>
      <c r="J365" s="202"/>
      <c r="K365" s="210">
        <v>0.67999999999999994</v>
      </c>
    </row>
    <row r="366" spans="1:11" x14ac:dyDescent="0.25">
      <c r="A366" s="208" t="s">
        <v>8809</v>
      </c>
      <c r="B366" s="208" t="s">
        <v>14454</v>
      </c>
      <c r="C366" s="208" t="s">
        <v>13281</v>
      </c>
      <c r="D366" s="208" t="s">
        <v>14455</v>
      </c>
      <c r="E366" s="204">
        <f t="shared" si="41"/>
        <v>13</v>
      </c>
      <c r="F366" s="204">
        <f t="shared" si="42"/>
        <v>10</v>
      </c>
      <c r="G366" s="202" t="str">
        <f t="shared" si="43"/>
        <v>DUC7131A36</v>
      </c>
      <c r="H366" s="202" t="str">
        <f t="shared" si="44"/>
        <v>1AA</v>
      </c>
      <c r="I366" s="213" t="str">
        <f>CONCATENATE(G366," ",H366)</f>
        <v>DUC7131A36 1AA</v>
      </c>
      <c r="J366" s="202"/>
      <c r="K366" s="210">
        <v>3.48</v>
      </c>
    </row>
    <row r="367" spans="1:11" x14ac:dyDescent="0.25">
      <c r="A367" s="208" t="s">
        <v>8809</v>
      </c>
      <c r="B367" s="208" t="s">
        <v>14460</v>
      </c>
      <c r="C367" s="208" t="s">
        <v>13281</v>
      </c>
      <c r="D367" s="208" t="s">
        <v>12338</v>
      </c>
      <c r="E367" s="204">
        <f t="shared" si="41"/>
        <v>12</v>
      </c>
      <c r="F367" s="204">
        <f t="shared" si="42"/>
        <v>9</v>
      </c>
      <c r="G367" s="202" t="str">
        <f t="shared" si="43"/>
        <v>DUC7131A8</v>
      </c>
      <c r="H367" s="202" t="str">
        <f t="shared" si="44"/>
        <v>01A</v>
      </c>
      <c r="I367" s="213" t="str">
        <f>CONCATENATE(G367,"  ",H367)</f>
        <v>DUC7131A8  01A</v>
      </c>
      <c r="J367" s="202"/>
      <c r="K367" s="210">
        <v>0.02</v>
      </c>
    </row>
    <row r="368" spans="1:11" x14ac:dyDescent="0.25">
      <c r="A368" s="208" t="s">
        <v>8809</v>
      </c>
      <c r="B368" s="208" t="s">
        <v>14464</v>
      </c>
      <c r="C368" s="208" t="s">
        <v>13281</v>
      </c>
      <c r="D368" s="208" t="s">
        <v>14465</v>
      </c>
      <c r="E368" s="204">
        <f t="shared" si="41"/>
        <v>13</v>
      </c>
      <c r="F368" s="204">
        <f t="shared" si="42"/>
        <v>10</v>
      </c>
      <c r="G368" s="202" t="str">
        <f t="shared" si="43"/>
        <v>DUC7131B85</v>
      </c>
      <c r="H368" s="202" t="str">
        <f t="shared" si="44"/>
        <v>1AA</v>
      </c>
      <c r="I368" s="213" t="str">
        <f>CONCATENATE(G368," ",H368)</f>
        <v>DUC7131B85 1AA</v>
      </c>
      <c r="K368" s="210">
        <v>1.0300000618831029</v>
      </c>
    </row>
    <row r="369" spans="1:11" x14ac:dyDescent="0.25">
      <c r="A369" s="208" t="s">
        <v>8809</v>
      </c>
      <c r="B369" s="208" t="s">
        <v>14480</v>
      </c>
      <c r="C369" s="208" t="s">
        <v>13281</v>
      </c>
      <c r="D369" s="208" t="s">
        <v>14481</v>
      </c>
      <c r="E369" s="204">
        <f t="shared" si="41"/>
        <v>13</v>
      </c>
      <c r="F369" s="204">
        <f t="shared" si="42"/>
        <v>10</v>
      </c>
      <c r="G369" s="202" t="str">
        <f t="shared" si="43"/>
        <v>DUC7131F43</v>
      </c>
      <c r="H369" s="202" t="str">
        <f t="shared" si="44"/>
        <v>1AA</v>
      </c>
      <c r="I369" s="213" t="str">
        <f>CONCATENATE(G369," ",H369)</f>
        <v>DUC7131F43 1AA</v>
      </c>
      <c r="J369" s="202"/>
      <c r="K369" s="210">
        <v>0.65000006188310278</v>
      </c>
    </row>
    <row r="370" spans="1:11" x14ac:dyDescent="0.25">
      <c r="A370" s="208" t="s">
        <v>8809</v>
      </c>
      <c r="B370" s="208" t="s">
        <v>14482</v>
      </c>
      <c r="C370" s="208" t="s">
        <v>13281</v>
      </c>
      <c r="D370" s="208" t="s">
        <v>14483</v>
      </c>
      <c r="E370" s="204">
        <f t="shared" si="41"/>
        <v>12</v>
      </c>
      <c r="F370" s="204">
        <f t="shared" si="42"/>
        <v>9</v>
      </c>
      <c r="G370" s="202" t="str">
        <f t="shared" si="43"/>
        <v>DUC715100</v>
      </c>
      <c r="H370" s="202" t="str">
        <f t="shared" si="44"/>
        <v>81B</v>
      </c>
      <c r="I370" s="213" t="str">
        <f>CONCATENATE(G370,"  ",H370)</f>
        <v>DUC715100  81B</v>
      </c>
      <c r="J370" s="202"/>
      <c r="K370" s="210">
        <v>0.12</v>
      </c>
    </row>
    <row r="371" spans="1:11" x14ac:dyDescent="0.25">
      <c r="A371" s="208" t="s">
        <v>8809</v>
      </c>
      <c r="B371" s="208" t="s">
        <v>14484</v>
      </c>
      <c r="C371" s="208" t="s">
        <v>13281</v>
      </c>
      <c r="D371" s="208" t="s">
        <v>14485</v>
      </c>
      <c r="E371" s="204">
        <f t="shared" si="41"/>
        <v>12</v>
      </c>
      <c r="F371" s="204">
        <f t="shared" si="42"/>
        <v>9</v>
      </c>
      <c r="G371" s="202" t="str">
        <f t="shared" si="43"/>
        <v>DUC716100</v>
      </c>
      <c r="H371" s="202" t="str">
        <f t="shared" si="44"/>
        <v>31A</v>
      </c>
      <c r="I371" s="213" t="str">
        <f>CONCATENATE(G371,"  ",H371)</f>
        <v>DUC716100  31A</v>
      </c>
      <c r="J371" s="202"/>
      <c r="K371" s="210">
        <v>0.52</v>
      </c>
    </row>
    <row r="372" spans="1:11" x14ac:dyDescent="0.25">
      <c r="A372" s="208" t="s">
        <v>8809</v>
      </c>
      <c r="B372" s="208" t="s">
        <v>14486</v>
      </c>
      <c r="C372" s="208" t="s">
        <v>13281</v>
      </c>
      <c r="D372" s="208" t="s">
        <v>14487</v>
      </c>
      <c r="E372" s="204">
        <f t="shared" si="41"/>
        <v>12</v>
      </c>
      <c r="F372" s="204">
        <f t="shared" si="42"/>
        <v>9</v>
      </c>
      <c r="G372" s="202" t="str">
        <f t="shared" si="43"/>
        <v>DUC716100</v>
      </c>
      <c r="H372" s="202" t="str">
        <f t="shared" si="44"/>
        <v>61A</v>
      </c>
      <c r="I372" s="213" t="str">
        <f>CONCATENATE(G372,"  ",H372)</f>
        <v>DUC716100  61A</v>
      </c>
      <c r="K372" s="210">
        <v>0.46</v>
      </c>
    </row>
    <row r="373" spans="1:11" x14ac:dyDescent="0.25">
      <c r="A373" s="208" t="s">
        <v>8809</v>
      </c>
      <c r="B373" s="208" t="s">
        <v>14488</v>
      </c>
      <c r="C373" s="208" t="s">
        <v>13281</v>
      </c>
      <c r="D373" s="208" t="s">
        <v>14489</v>
      </c>
      <c r="E373" s="204">
        <f t="shared" si="41"/>
        <v>12</v>
      </c>
      <c r="F373" s="204">
        <f t="shared" si="42"/>
        <v>9</v>
      </c>
      <c r="G373" s="202" t="str">
        <f t="shared" si="43"/>
        <v>DUC716110</v>
      </c>
      <c r="H373" s="202" t="str">
        <f t="shared" si="44"/>
        <v>71A</v>
      </c>
      <c r="I373" s="213" t="str">
        <f>CONCATENATE(G373,"  ",H373)</f>
        <v>DUC716110  71A</v>
      </c>
      <c r="J373" s="202"/>
      <c r="K373" s="210">
        <v>0.2100000618831028</v>
      </c>
    </row>
    <row r="374" spans="1:11" x14ac:dyDescent="0.25">
      <c r="A374" s="208" t="s">
        <v>8809</v>
      </c>
      <c r="B374" s="208" t="s">
        <v>14490</v>
      </c>
      <c r="C374" s="208" t="s">
        <v>13281</v>
      </c>
      <c r="D374" s="208" t="s">
        <v>14489</v>
      </c>
      <c r="E374" s="204">
        <f t="shared" si="41"/>
        <v>13</v>
      </c>
      <c r="F374" s="204">
        <f t="shared" si="42"/>
        <v>10</v>
      </c>
      <c r="G374" s="202" t="str">
        <f t="shared" si="43"/>
        <v>DUC7161107</v>
      </c>
      <c r="H374" s="202" t="str">
        <f t="shared" si="44"/>
        <v>1AB</v>
      </c>
      <c r="I374" s="213" t="str">
        <f>CONCATENATE(G374," ",H374)</f>
        <v>DUC7161107 1AB</v>
      </c>
      <c r="J374" s="202"/>
      <c r="K374" s="210">
        <v>0.58000000000000007</v>
      </c>
    </row>
    <row r="375" spans="1:11" x14ac:dyDescent="0.25">
      <c r="A375" s="208" t="s">
        <v>8809</v>
      </c>
      <c r="B375" s="208" t="s">
        <v>14495</v>
      </c>
      <c r="C375" s="208" t="s">
        <v>13281</v>
      </c>
      <c r="D375" s="208" t="s">
        <v>14496</v>
      </c>
      <c r="E375" s="204">
        <f t="shared" si="41"/>
        <v>12</v>
      </c>
      <c r="F375" s="204">
        <f t="shared" si="42"/>
        <v>9</v>
      </c>
      <c r="G375" s="202" t="str">
        <f t="shared" si="43"/>
        <v>DUC716115</v>
      </c>
      <c r="H375" s="202" t="str">
        <f t="shared" si="44"/>
        <v>21A</v>
      </c>
      <c r="I375" s="213" t="str">
        <f>CONCATENATE(G375,"  ",H375)</f>
        <v>DUC716115  21A</v>
      </c>
      <c r="J375" s="202"/>
      <c r="K375" s="210">
        <v>0.28000000000000003</v>
      </c>
    </row>
    <row r="376" spans="1:11" x14ac:dyDescent="0.25">
      <c r="A376" s="208" t="s">
        <v>8809</v>
      </c>
      <c r="B376" s="208" t="s">
        <v>14499</v>
      </c>
      <c r="C376" s="208" t="s">
        <v>13281</v>
      </c>
      <c r="D376" s="208" t="s">
        <v>14500</v>
      </c>
      <c r="E376" s="204">
        <f t="shared" si="41"/>
        <v>13</v>
      </c>
      <c r="F376" s="204">
        <f t="shared" si="42"/>
        <v>10</v>
      </c>
      <c r="G376" s="202" t="str">
        <f t="shared" si="43"/>
        <v>DUC7161164</v>
      </c>
      <c r="H376" s="202" t="str">
        <f t="shared" si="44"/>
        <v>1AA</v>
      </c>
      <c r="I376" s="213" t="str">
        <f>CONCATENATE(G376," ",H376)</f>
        <v>DUC7161164 1AA</v>
      </c>
      <c r="J376" s="202"/>
      <c r="K376" s="210">
        <v>0.79999999999999993</v>
      </c>
    </row>
    <row r="377" spans="1:11" x14ac:dyDescent="0.25">
      <c r="A377" s="208" t="s">
        <v>8809</v>
      </c>
      <c r="B377" s="208" t="s">
        <v>14501</v>
      </c>
      <c r="C377" s="208" t="s">
        <v>13281</v>
      </c>
      <c r="D377" s="208" t="s">
        <v>14502</v>
      </c>
      <c r="E377" s="204">
        <f t="shared" si="41"/>
        <v>12</v>
      </c>
      <c r="F377" s="204">
        <f t="shared" si="42"/>
        <v>9</v>
      </c>
      <c r="G377" s="202" t="str">
        <f t="shared" si="43"/>
        <v>DUC716140</v>
      </c>
      <c r="H377" s="202" t="str">
        <f t="shared" si="44"/>
        <v>11B</v>
      </c>
      <c r="I377" s="213" t="str">
        <f>CONCATENATE(G377,"  ",H377)</f>
        <v>DUC716140  11B</v>
      </c>
      <c r="J377" s="202"/>
      <c r="K377" s="210">
        <v>0.28000000000000003</v>
      </c>
    </row>
    <row r="378" spans="1:11" x14ac:dyDescent="0.25">
      <c r="A378" s="208" t="s">
        <v>8809</v>
      </c>
      <c r="B378" s="208" t="s">
        <v>14503</v>
      </c>
      <c r="C378" s="208" t="s">
        <v>13281</v>
      </c>
      <c r="D378" s="208" t="s">
        <v>14504</v>
      </c>
      <c r="E378" s="204">
        <f t="shared" si="41"/>
        <v>12</v>
      </c>
      <c r="F378" s="204">
        <f t="shared" si="42"/>
        <v>9</v>
      </c>
      <c r="G378" s="202" t="str">
        <f t="shared" si="43"/>
        <v>DUC716140</v>
      </c>
      <c r="H378" s="202" t="str">
        <f t="shared" si="44"/>
        <v>81A</v>
      </c>
      <c r="I378" s="213" t="str">
        <f>CONCATENATE(G378,"  ",H378)</f>
        <v>DUC716140  81A</v>
      </c>
      <c r="J378" s="202"/>
      <c r="K378" s="210">
        <v>0.13000006188310281</v>
      </c>
    </row>
    <row r="379" spans="1:11" x14ac:dyDescent="0.25">
      <c r="A379" s="208" t="s">
        <v>8809</v>
      </c>
      <c r="B379" s="208" t="s">
        <v>14505</v>
      </c>
      <c r="C379" s="208" t="s">
        <v>13281</v>
      </c>
      <c r="D379" s="208" t="s">
        <v>14506</v>
      </c>
      <c r="E379" s="204">
        <f t="shared" si="41"/>
        <v>12</v>
      </c>
      <c r="F379" s="204">
        <f t="shared" si="42"/>
        <v>9</v>
      </c>
      <c r="G379" s="202" t="str">
        <f t="shared" si="43"/>
        <v>DUC716140</v>
      </c>
      <c r="H379" s="202" t="str">
        <f t="shared" si="44"/>
        <v>91A</v>
      </c>
      <c r="I379" s="213" t="str">
        <f>CONCATENATE(G379,"  ",H379)</f>
        <v>DUC716140  91A</v>
      </c>
      <c r="J379" s="202"/>
      <c r="K379" s="210">
        <v>0.45000006188310282</v>
      </c>
    </row>
    <row r="380" spans="1:11" x14ac:dyDescent="0.25">
      <c r="A380" s="208" t="s">
        <v>8809</v>
      </c>
      <c r="B380" s="208" t="s">
        <v>14513</v>
      </c>
      <c r="C380" s="208" t="s">
        <v>13281</v>
      </c>
      <c r="D380" s="208" t="s">
        <v>14514</v>
      </c>
      <c r="E380" s="204">
        <f t="shared" si="41"/>
        <v>13</v>
      </c>
      <c r="F380" s="204">
        <f t="shared" si="42"/>
        <v>10</v>
      </c>
      <c r="G380" s="202" t="str">
        <f t="shared" si="43"/>
        <v>DUC7161410</v>
      </c>
      <c r="H380" s="202" t="str">
        <f t="shared" si="44"/>
        <v>2AB</v>
      </c>
      <c r="I380" s="213" t="str">
        <f>CONCATENATE(G380," ",H380)</f>
        <v>DUC7161410 2AB</v>
      </c>
      <c r="J380" s="202"/>
      <c r="K380" s="210">
        <v>3.12</v>
      </c>
    </row>
    <row r="381" spans="1:11" x14ac:dyDescent="0.25">
      <c r="A381" s="208" t="s">
        <v>8809</v>
      </c>
      <c r="B381" s="208" t="s">
        <v>14509</v>
      </c>
      <c r="C381" s="208" t="s">
        <v>13281</v>
      </c>
      <c r="D381" s="208" t="s">
        <v>14510</v>
      </c>
      <c r="E381" s="204">
        <f t="shared" si="41"/>
        <v>12</v>
      </c>
      <c r="F381" s="204">
        <f t="shared" si="42"/>
        <v>9</v>
      </c>
      <c r="G381" s="202" t="str">
        <f t="shared" si="43"/>
        <v>DUC716141</v>
      </c>
      <c r="H381" s="202" t="str">
        <f t="shared" si="44"/>
        <v>91A</v>
      </c>
      <c r="I381" s="213" t="str">
        <f>CONCATENATE(G381,"  ",H381)</f>
        <v>DUC716141  91A</v>
      </c>
      <c r="K381" s="210">
        <v>0.66</v>
      </c>
    </row>
    <row r="382" spans="1:11" x14ac:dyDescent="0.25">
      <c r="A382" s="208" t="s">
        <v>8809</v>
      </c>
      <c r="B382" s="208" t="s">
        <v>14516</v>
      </c>
      <c r="C382" s="208" t="s">
        <v>13281</v>
      </c>
      <c r="D382" s="208" t="s">
        <v>14517</v>
      </c>
      <c r="E382" s="204">
        <f t="shared" si="41"/>
        <v>13</v>
      </c>
      <c r="F382" s="204">
        <f t="shared" si="42"/>
        <v>10</v>
      </c>
      <c r="G382" s="202" t="str">
        <f t="shared" si="43"/>
        <v>DUC7161425</v>
      </c>
      <c r="H382" s="202" t="str">
        <f t="shared" si="44"/>
        <v>2AB</v>
      </c>
      <c r="I382" s="213" t="str">
        <f>CONCATENATE(G382," ",H382)</f>
        <v>DUC7161425 2AB</v>
      </c>
      <c r="J382" s="202"/>
      <c r="K382" s="210">
        <v>1.350000061883103</v>
      </c>
    </row>
    <row r="383" spans="1:11" x14ac:dyDescent="0.25">
      <c r="A383" s="208" t="s">
        <v>8809</v>
      </c>
      <c r="B383" s="208" t="s">
        <v>14515</v>
      </c>
      <c r="C383" s="208" t="s">
        <v>13281</v>
      </c>
      <c r="D383" s="208" t="s">
        <v>12338</v>
      </c>
      <c r="E383" s="204">
        <f t="shared" si="41"/>
        <v>12</v>
      </c>
      <c r="F383" s="204">
        <f t="shared" si="42"/>
        <v>9</v>
      </c>
      <c r="G383" s="202" t="str">
        <f t="shared" si="43"/>
        <v>DUC716142</v>
      </c>
      <c r="H383" s="202" t="str">
        <f t="shared" si="44"/>
        <v>61A</v>
      </c>
      <c r="I383" s="213" t="str">
        <f>CONCATENATE(G383,"  ",H383)</f>
        <v>DUC716142  61A</v>
      </c>
      <c r="J383" s="202"/>
      <c r="K383" s="210">
        <v>0.3700000618831028</v>
      </c>
    </row>
    <row r="384" spans="1:11" x14ac:dyDescent="0.25">
      <c r="A384" s="208" t="s">
        <v>8809</v>
      </c>
      <c r="B384" s="208" t="s">
        <v>14518</v>
      </c>
      <c r="C384" s="208" t="s">
        <v>13281</v>
      </c>
      <c r="D384" s="208" t="s">
        <v>14519</v>
      </c>
      <c r="E384" s="204">
        <f t="shared" si="41"/>
        <v>13</v>
      </c>
      <c r="F384" s="204">
        <f t="shared" si="42"/>
        <v>10</v>
      </c>
      <c r="G384" s="202" t="str">
        <f t="shared" si="43"/>
        <v>DUC7161429</v>
      </c>
      <c r="H384" s="202" t="str">
        <f t="shared" si="44"/>
        <v>1AA</v>
      </c>
      <c r="I384" s="213" t="str">
        <f t="shared" ref="I384:I391" si="46">CONCATENATE(G384," ",H384)</f>
        <v>DUC7161429 1AA</v>
      </c>
      <c r="J384" s="202"/>
      <c r="K384" s="210">
        <v>0.27000006188310283</v>
      </c>
    </row>
    <row r="385" spans="1:11" x14ac:dyDescent="0.25">
      <c r="A385" s="208" t="s">
        <v>8809</v>
      </c>
      <c r="B385" s="208" t="s">
        <v>14528</v>
      </c>
      <c r="C385" s="208" t="s">
        <v>13281</v>
      </c>
      <c r="D385" s="208" t="s">
        <v>14529</v>
      </c>
      <c r="E385" s="204">
        <f t="shared" si="41"/>
        <v>13</v>
      </c>
      <c r="F385" s="204">
        <f t="shared" si="42"/>
        <v>10</v>
      </c>
      <c r="G385" s="202" t="str">
        <f t="shared" si="43"/>
        <v>DUC7161515</v>
      </c>
      <c r="H385" s="202" t="str">
        <f t="shared" si="44"/>
        <v>1AA</v>
      </c>
      <c r="I385" s="213" t="str">
        <f t="shared" si="46"/>
        <v>DUC7161515 1AA</v>
      </c>
      <c r="J385" s="202"/>
      <c r="K385" s="210">
        <v>0.71000006188310294</v>
      </c>
    </row>
    <row r="386" spans="1:11" x14ac:dyDescent="0.25">
      <c r="A386" s="208" t="s">
        <v>8809</v>
      </c>
      <c r="B386" s="208" t="s">
        <v>14530</v>
      </c>
      <c r="C386" s="208" t="s">
        <v>13281</v>
      </c>
      <c r="D386" s="208" t="s">
        <v>14529</v>
      </c>
      <c r="E386" s="204">
        <f t="shared" ref="E386:E449" si="47">LEN(B386)</f>
        <v>13</v>
      </c>
      <c r="F386" s="204">
        <f t="shared" ref="F386:F449" si="48">E386-3</f>
        <v>10</v>
      </c>
      <c r="G386" s="202" t="str">
        <f t="shared" ref="G386:G449" si="49">MID(B386,1,F386)</f>
        <v>DUC7161526</v>
      </c>
      <c r="H386" s="202" t="str">
        <f t="shared" ref="H386:H449" si="50">MID(B386,F386+1,5)</f>
        <v>1AA</v>
      </c>
      <c r="I386" s="213" t="str">
        <f t="shared" si="46"/>
        <v>DUC7161526 1AA</v>
      </c>
      <c r="J386" s="202"/>
      <c r="K386" s="210">
        <v>0.27000006188310283</v>
      </c>
    </row>
    <row r="387" spans="1:11" x14ac:dyDescent="0.25">
      <c r="A387" s="208" t="s">
        <v>8809</v>
      </c>
      <c r="B387" s="208" t="s">
        <v>14531</v>
      </c>
      <c r="C387" s="208" t="s">
        <v>13281</v>
      </c>
      <c r="D387" s="208" t="s">
        <v>13185</v>
      </c>
      <c r="E387" s="204">
        <f t="shared" si="47"/>
        <v>13</v>
      </c>
      <c r="F387" s="204">
        <f t="shared" si="48"/>
        <v>10</v>
      </c>
      <c r="G387" s="202" t="str">
        <f t="shared" si="49"/>
        <v>DUC7161532</v>
      </c>
      <c r="H387" s="202" t="str">
        <f t="shared" si="50"/>
        <v>1AA</v>
      </c>
      <c r="I387" s="213" t="str">
        <f t="shared" si="46"/>
        <v>DUC7161532 1AA</v>
      </c>
      <c r="J387" s="202"/>
      <c r="K387" s="210">
        <v>0.4</v>
      </c>
    </row>
    <row r="388" spans="1:11" x14ac:dyDescent="0.25">
      <c r="A388" s="208" t="s">
        <v>8809</v>
      </c>
      <c r="B388" s="208" t="s">
        <v>14532</v>
      </c>
      <c r="C388" s="208" t="s">
        <v>13281</v>
      </c>
      <c r="D388" s="208" t="s">
        <v>14533</v>
      </c>
      <c r="E388" s="204">
        <f t="shared" si="47"/>
        <v>13</v>
      </c>
      <c r="F388" s="204">
        <f t="shared" si="48"/>
        <v>10</v>
      </c>
      <c r="G388" s="202" t="str">
        <f t="shared" si="49"/>
        <v>DUC7161552</v>
      </c>
      <c r="H388" s="202" t="str">
        <f t="shared" si="50"/>
        <v>1AA</v>
      </c>
      <c r="I388" s="213" t="str">
        <f t="shared" si="46"/>
        <v>DUC7161552 1AA</v>
      </c>
      <c r="J388" s="202"/>
      <c r="K388" s="210">
        <v>0.66</v>
      </c>
    </row>
    <row r="389" spans="1:11" x14ac:dyDescent="0.25">
      <c r="A389" s="208" t="s">
        <v>8809</v>
      </c>
      <c r="B389" s="208" t="s">
        <v>14536</v>
      </c>
      <c r="C389" s="208" t="s">
        <v>13281</v>
      </c>
      <c r="D389" s="208" t="s">
        <v>14537</v>
      </c>
      <c r="E389" s="204">
        <f t="shared" si="47"/>
        <v>13</v>
      </c>
      <c r="F389" s="204">
        <f t="shared" si="48"/>
        <v>10</v>
      </c>
      <c r="G389" s="202" t="str">
        <f t="shared" si="49"/>
        <v>DUC7161579</v>
      </c>
      <c r="H389" s="202" t="str">
        <f t="shared" si="50"/>
        <v>1AA</v>
      </c>
      <c r="I389" s="213" t="str">
        <f t="shared" si="46"/>
        <v>DUC7161579 1AA</v>
      </c>
      <c r="K389" s="210">
        <v>0.79000006188310279</v>
      </c>
    </row>
    <row r="390" spans="1:11" x14ac:dyDescent="0.25">
      <c r="A390" s="208" t="s">
        <v>8809</v>
      </c>
      <c r="B390" s="208" t="s">
        <v>14542</v>
      </c>
      <c r="C390" s="208" t="s">
        <v>13281</v>
      </c>
      <c r="D390" s="208" t="s">
        <v>14543</v>
      </c>
      <c r="E390" s="204">
        <f t="shared" si="47"/>
        <v>13</v>
      </c>
      <c r="F390" s="204">
        <f t="shared" si="48"/>
        <v>10</v>
      </c>
      <c r="G390" s="202" t="str">
        <f t="shared" si="49"/>
        <v>DUC7161629</v>
      </c>
      <c r="H390" s="202" t="str">
        <f t="shared" si="50"/>
        <v>1AA</v>
      </c>
      <c r="I390" s="213" t="str">
        <f t="shared" si="46"/>
        <v>DUC7161629 1AA</v>
      </c>
      <c r="J390" s="202"/>
      <c r="K390" s="210">
        <v>1.4700000618831031</v>
      </c>
    </row>
    <row r="391" spans="1:11" x14ac:dyDescent="0.25">
      <c r="A391" s="208" t="s">
        <v>8809</v>
      </c>
      <c r="B391" s="208" t="s">
        <v>14548</v>
      </c>
      <c r="C391" s="208" t="s">
        <v>13281</v>
      </c>
      <c r="D391" s="208" t="s">
        <v>14549</v>
      </c>
      <c r="E391" s="204">
        <f t="shared" si="47"/>
        <v>13</v>
      </c>
      <c r="F391" s="204">
        <f t="shared" si="48"/>
        <v>10</v>
      </c>
      <c r="G391" s="202" t="str">
        <f t="shared" si="49"/>
        <v>DUC7205015</v>
      </c>
      <c r="H391" s="202" t="str">
        <f t="shared" si="50"/>
        <v>9EA</v>
      </c>
      <c r="I391" s="213" t="str">
        <f t="shared" si="46"/>
        <v>DUC7205015 9EA</v>
      </c>
      <c r="J391" s="202"/>
      <c r="K391" s="210">
        <v>0.2</v>
      </c>
    </row>
    <row r="392" spans="1:11" x14ac:dyDescent="0.25">
      <c r="A392" s="208" t="s">
        <v>8809</v>
      </c>
      <c r="B392" s="208" t="s">
        <v>14550</v>
      </c>
      <c r="C392" s="208" t="s">
        <v>13281</v>
      </c>
      <c r="D392" s="208" t="s">
        <v>14551</v>
      </c>
      <c r="E392" s="204">
        <f t="shared" si="47"/>
        <v>12</v>
      </c>
      <c r="F392" s="204">
        <f t="shared" si="48"/>
        <v>9</v>
      </c>
      <c r="G392" s="202" t="str">
        <f t="shared" si="49"/>
        <v>DUC741101</v>
      </c>
      <c r="H392" s="202" t="str">
        <f t="shared" si="50"/>
        <v>01A</v>
      </c>
      <c r="I392" s="213" t="str">
        <f t="shared" ref="I392:I426" si="51">CONCATENATE(G392,"  ",H392)</f>
        <v>DUC741101  01A</v>
      </c>
      <c r="J392" s="202"/>
      <c r="K392" s="210">
        <v>0.24</v>
      </c>
    </row>
    <row r="393" spans="1:11" x14ac:dyDescent="0.25">
      <c r="A393" s="208" t="s">
        <v>8809</v>
      </c>
      <c r="B393" s="208" t="s">
        <v>14552</v>
      </c>
      <c r="C393" s="208" t="s">
        <v>13281</v>
      </c>
      <c r="D393" s="208" t="s">
        <v>14553</v>
      </c>
      <c r="E393" s="204">
        <f t="shared" si="47"/>
        <v>12</v>
      </c>
      <c r="F393" s="204">
        <f t="shared" si="48"/>
        <v>9</v>
      </c>
      <c r="G393" s="202" t="str">
        <f t="shared" si="49"/>
        <v>DUC741101</v>
      </c>
      <c r="H393" s="202" t="str">
        <f t="shared" si="50"/>
        <v>21A</v>
      </c>
      <c r="I393" s="213" t="str">
        <f t="shared" si="51"/>
        <v>DUC741101  21A</v>
      </c>
      <c r="J393" s="202"/>
      <c r="K393" s="210">
        <v>1.2500000618831031</v>
      </c>
    </row>
    <row r="394" spans="1:11" x14ac:dyDescent="0.25">
      <c r="A394" s="208" t="s">
        <v>8809</v>
      </c>
      <c r="B394" s="208" t="s">
        <v>14554</v>
      </c>
      <c r="C394" s="208" t="s">
        <v>13281</v>
      </c>
      <c r="D394" s="208" t="s">
        <v>14553</v>
      </c>
      <c r="E394" s="204">
        <f t="shared" si="47"/>
        <v>12</v>
      </c>
      <c r="F394" s="204">
        <f t="shared" si="48"/>
        <v>9</v>
      </c>
      <c r="G394" s="202" t="str">
        <f t="shared" si="49"/>
        <v>DUC741101</v>
      </c>
      <c r="H394" s="202" t="str">
        <f t="shared" si="50"/>
        <v>31A</v>
      </c>
      <c r="I394" s="213" t="str">
        <f t="shared" si="51"/>
        <v>DUC741101  31A</v>
      </c>
      <c r="J394" s="202"/>
      <c r="K394" s="210">
        <v>0.28000000000000003</v>
      </c>
    </row>
    <row r="395" spans="1:11" x14ac:dyDescent="0.25">
      <c r="A395" s="208" t="s">
        <v>8809</v>
      </c>
      <c r="B395" s="208" t="s">
        <v>14555</v>
      </c>
      <c r="C395" s="208" t="s">
        <v>13281</v>
      </c>
      <c r="D395" s="208" t="s">
        <v>14556</v>
      </c>
      <c r="E395" s="204">
        <f t="shared" si="47"/>
        <v>12</v>
      </c>
      <c r="F395" s="204">
        <f t="shared" si="48"/>
        <v>9</v>
      </c>
      <c r="G395" s="202" t="str">
        <f t="shared" si="49"/>
        <v>DUC741105</v>
      </c>
      <c r="H395" s="202" t="str">
        <f t="shared" si="50"/>
        <v>51A</v>
      </c>
      <c r="I395" s="213" t="str">
        <f t="shared" si="51"/>
        <v>DUC741105  51A</v>
      </c>
      <c r="J395" s="202"/>
      <c r="K395" s="210">
        <v>1.7500000618831031</v>
      </c>
    </row>
    <row r="396" spans="1:11" x14ac:dyDescent="0.25">
      <c r="A396" s="208" t="s">
        <v>8809</v>
      </c>
      <c r="B396" s="208" t="s">
        <v>14559</v>
      </c>
      <c r="C396" s="208" t="s">
        <v>13281</v>
      </c>
      <c r="D396" s="208" t="s">
        <v>14560</v>
      </c>
      <c r="E396" s="204">
        <f t="shared" si="47"/>
        <v>12</v>
      </c>
      <c r="F396" s="204">
        <f t="shared" si="48"/>
        <v>9</v>
      </c>
      <c r="G396" s="202" t="str">
        <f t="shared" si="49"/>
        <v>DUC741403</v>
      </c>
      <c r="H396" s="202" t="str">
        <f t="shared" si="50"/>
        <v>81A</v>
      </c>
      <c r="I396" s="213" t="str">
        <f t="shared" si="51"/>
        <v>DUC741403  81A</v>
      </c>
      <c r="J396" s="202"/>
      <c r="K396" s="210">
        <v>0.24</v>
      </c>
    </row>
    <row r="397" spans="1:11" x14ac:dyDescent="0.25">
      <c r="A397" s="208" t="s">
        <v>8809</v>
      </c>
      <c r="B397" s="208" t="s">
        <v>14563</v>
      </c>
      <c r="C397" s="208" t="s">
        <v>13281</v>
      </c>
      <c r="D397" s="208" t="s">
        <v>14564</v>
      </c>
      <c r="E397" s="204">
        <f t="shared" si="47"/>
        <v>12</v>
      </c>
      <c r="F397" s="204">
        <f t="shared" si="48"/>
        <v>9</v>
      </c>
      <c r="G397" s="202" t="str">
        <f t="shared" si="49"/>
        <v>DUC741405</v>
      </c>
      <c r="H397" s="202" t="str">
        <f t="shared" si="50"/>
        <v>71A</v>
      </c>
      <c r="I397" s="213" t="str">
        <f t="shared" si="51"/>
        <v>DUC741405  71A</v>
      </c>
      <c r="J397" s="202"/>
      <c r="K397" s="210">
        <v>0.1500000618831028</v>
      </c>
    </row>
    <row r="398" spans="1:11" x14ac:dyDescent="0.25">
      <c r="A398" s="208" t="s">
        <v>8809</v>
      </c>
      <c r="B398" s="208" t="s">
        <v>14565</v>
      </c>
      <c r="C398" s="208" t="s">
        <v>13281</v>
      </c>
      <c r="D398" s="208" t="s">
        <v>14566</v>
      </c>
      <c r="E398" s="204">
        <f t="shared" si="47"/>
        <v>12</v>
      </c>
      <c r="F398" s="204">
        <f t="shared" si="48"/>
        <v>9</v>
      </c>
      <c r="G398" s="202" t="str">
        <f t="shared" si="49"/>
        <v>DUC741405</v>
      </c>
      <c r="H398" s="202" t="str">
        <f t="shared" si="50"/>
        <v>81A</v>
      </c>
      <c r="I398" s="213" t="str">
        <f t="shared" si="51"/>
        <v>DUC741405  81A</v>
      </c>
      <c r="J398" s="202"/>
      <c r="K398" s="210">
        <v>0.1500000618831028</v>
      </c>
    </row>
    <row r="399" spans="1:11" x14ac:dyDescent="0.25">
      <c r="A399" s="208" t="s">
        <v>8809</v>
      </c>
      <c r="B399" s="208" t="s">
        <v>14569</v>
      </c>
      <c r="C399" s="208" t="s">
        <v>13281</v>
      </c>
      <c r="D399" s="208" t="s">
        <v>14566</v>
      </c>
      <c r="E399" s="204">
        <f t="shared" si="47"/>
        <v>12</v>
      </c>
      <c r="F399" s="204">
        <f t="shared" si="48"/>
        <v>9</v>
      </c>
      <c r="G399" s="202" t="str">
        <f t="shared" si="49"/>
        <v>DUC741406</v>
      </c>
      <c r="H399" s="202" t="str">
        <f t="shared" si="50"/>
        <v>31A</v>
      </c>
      <c r="I399" s="213" t="str">
        <f t="shared" si="51"/>
        <v>DUC741406  31A</v>
      </c>
      <c r="J399" s="202"/>
      <c r="K399" s="210">
        <v>0.2</v>
      </c>
    </row>
    <row r="400" spans="1:11" x14ac:dyDescent="0.25">
      <c r="A400" s="208" t="s">
        <v>8809</v>
      </c>
      <c r="B400" s="208" t="s">
        <v>14572</v>
      </c>
      <c r="C400" s="208" t="s">
        <v>13281</v>
      </c>
      <c r="D400" s="208" t="s">
        <v>14573</v>
      </c>
      <c r="E400" s="204">
        <f t="shared" si="47"/>
        <v>12</v>
      </c>
      <c r="F400" s="204">
        <f t="shared" si="48"/>
        <v>9</v>
      </c>
      <c r="G400" s="202" t="str">
        <f t="shared" si="49"/>
        <v>DUC741406</v>
      </c>
      <c r="H400" s="202" t="str">
        <f t="shared" si="50"/>
        <v>51A</v>
      </c>
      <c r="I400" s="213" t="str">
        <f t="shared" si="51"/>
        <v>DUC741406  51A</v>
      </c>
      <c r="K400" s="210">
        <v>0.16</v>
      </c>
    </row>
    <row r="401" spans="1:11" x14ac:dyDescent="0.25">
      <c r="A401" s="208" t="s">
        <v>8809</v>
      </c>
      <c r="B401" s="208" t="s">
        <v>14574</v>
      </c>
      <c r="C401" s="208" t="s">
        <v>13281</v>
      </c>
      <c r="D401" s="208" t="s">
        <v>14575</v>
      </c>
      <c r="E401" s="204">
        <f t="shared" si="47"/>
        <v>12</v>
      </c>
      <c r="F401" s="204">
        <f t="shared" si="48"/>
        <v>9</v>
      </c>
      <c r="G401" s="202" t="str">
        <f t="shared" si="49"/>
        <v>DUC741410</v>
      </c>
      <c r="H401" s="202" t="str">
        <f t="shared" si="50"/>
        <v>01A</v>
      </c>
      <c r="I401" s="213" t="str">
        <f t="shared" si="51"/>
        <v>DUC741410  01A</v>
      </c>
      <c r="K401" s="210">
        <v>0.16</v>
      </c>
    </row>
    <row r="402" spans="1:11" x14ac:dyDescent="0.25">
      <c r="A402" s="208" t="s">
        <v>8809</v>
      </c>
      <c r="B402" s="208" t="s">
        <v>14576</v>
      </c>
      <c r="C402" s="208" t="s">
        <v>13281</v>
      </c>
      <c r="D402" s="208" t="s">
        <v>14577</v>
      </c>
      <c r="E402" s="204">
        <f t="shared" si="47"/>
        <v>12</v>
      </c>
      <c r="F402" s="204">
        <f t="shared" si="48"/>
        <v>9</v>
      </c>
      <c r="G402" s="202" t="str">
        <f t="shared" si="49"/>
        <v>DUC741417</v>
      </c>
      <c r="H402" s="202" t="str">
        <f t="shared" si="50"/>
        <v>01A</v>
      </c>
      <c r="I402" s="213" t="str">
        <f t="shared" si="51"/>
        <v>DUC741417  01A</v>
      </c>
      <c r="J402" s="202"/>
      <c r="K402" s="210">
        <v>0.1100000618831028</v>
      </c>
    </row>
    <row r="403" spans="1:11" x14ac:dyDescent="0.25">
      <c r="A403" s="208" t="s">
        <v>8809</v>
      </c>
      <c r="B403" s="208" t="s">
        <v>14578</v>
      </c>
      <c r="C403" s="208" t="s">
        <v>13281</v>
      </c>
      <c r="D403" s="208" t="s">
        <v>14579</v>
      </c>
      <c r="E403" s="204">
        <f t="shared" si="47"/>
        <v>12</v>
      </c>
      <c r="F403" s="204">
        <f t="shared" si="48"/>
        <v>9</v>
      </c>
      <c r="G403" s="202" t="str">
        <f t="shared" si="49"/>
        <v>DUC741417</v>
      </c>
      <c r="H403" s="202" t="str">
        <f t="shared" si="50"/>
        <v>11A</v>
      </c>
      <c r="I403" s="213" t="str">
        <f t="shared" si="51"/>
        <v>DUC741417  11A</v>
      </c>
      <c r="J403" s="202"/>
      <c r="K403" s="210">
        <v>0.33000006188310282</v>
      </c>
    </row>
    <row r="404" spans="1:11" x14ac:dyDescent="0.25">
      <c r="A404" s="208" t="s">
        <v>8809</v>
      </c>
      <c r="B404" s="208" t="s">
        <v>14580</v>
      </c>
      <c r="C404" s="208" t="s">
        <v>13281</v>
      </c>
      <c r="D404" s="208" t="s">
        <v>14581</v>
      </c>
      <c r="E404" s="204">
        <f t="shared" si="47"/>
        <v>12</v>
      </c>
      <c r="F404" s="204">
        <f t="shared" si="48"/>
        <v>9</v>
      </c>
      <c r="G404" s="202" t="str">
        <f t="shared" si="49"/>
        <v>DUC741418</v>
      </c>
      <c r="H404" s="202" t="str">
        <f t="shared" si="50"/>
        <v>01A</v>
      </c>
      <c r="I404" s="213" t="str">
        <f t="shared" si="51"/>
        <v>DUC741418  01A</v>
      </c>
      <c r="J404" s="202"/>
      <c r="K404" s="210">
        <v>0.33000006188310282</v>
      </c>
    </row>
    <row r="405" spans="1:11" x14ac:dyDescent="0.25">
      <c r="A405" s="208" t="s">
        <v>8809</v>
      </c>
      <c r="B405" s="208" t="s">
        <v>14582</v>
      </c>
      <c r="C405" s="208" t="s">
        <v>13281</v>
      </c>
      <c r="D405" s="208" t="s">
        <v>14583</v>
      </c>
      <c r="E405" s="204">
        <f t="shared" si="47"/>
        <v>12</v>
      </c>
      <c r="F405" s="204">
        <f t="shared" si="48"/>
        <v>9</v>
      </c>
      <c r="G405" s="202" t="str">
        <f t="shared" si="49"/>
        <v>DUC741418</v>
      </c>
      <c r="H405" s="202" t="str">
        <f t="shared" si="50"/>
        <v>11A</v>
      </c>
      <c r="I405" s="213" t="str">
        <f t="shared" si="51"/>
        <v>DUC741418  11A</v>
      </c>
      <c r="J405" s="202"/>
      <c r="K405" s="210">
        <v>0.4</v>
      </c>
    </row>
    <row r="406" spans="1:11" x14ac:dyDescent="0.25">
      <c r="A406" s="208" t="s">
        <v>8809</v>
      </c>
      <c r="B406" s="208" t="s">
        <v>14584</v>
      </c>
      <c r="C406" s="208" t="s">
        <v>13281</v>
      </c>
      <c r="D406" s="208" t="s">
        <v>14585</v>
      </c>
      <c r="E406" s="204">
        <f t="shared" si="47"/>
        <v>12</v>
      </c>
      <c r="F406" s="204">
        <f t="shared" si="48"/>
        <v>9</v>
      </c>
      <c r="G406" s="202" t="str">
        <f t="shared" si="49"/>
        <v>DUC741418</v>
      </c>
      <c r="H406" s="202" t="str">
        <f t="shared" si="50"/>
        <v>61A</v>
      </c>
      <c r="I406" s="213" t="str">
        <f t="shared" si="51"/>
        <v>DUC741418  61A</v>
      </c>
      <c r="J406" s="202"/>
      <c r="K406" s="210">
        <v>0.1500000618831028</v>
      </c>
    </row>
    <row r="407" spans="1:11" x14ac:dyDescent="0.25">
      <c r="A407" s="208" t="s">
        <v>8809</v>
      </c>
      <c r="B407" s="208" t="s">
        <v>14586</v>
      </c>
      <c r="C407" s="208" t="s">
        <v>13281</v>
      </c>
      <c r="D407" s="208" t="s">
        <v>14587</v>
      </c>
      <c r="E407" s="204">
        <f t="shared" si="47"/>
        <v>12</v>
      </c>
      <c r="F407" s="204">
        <f t="shared" si="48"/>
        <v>9</v>
      </c>
      <c r="G407" s="202" t="str">
        <f t="shared" si="49"/>
        <v>DUC741418</v>
      </c>
      <c r="H407" s="202" t="str">
        <f t="shared" si="50"/>
        <v>71A</v>
      </c>
      <c r="I407" s="213" t="str">
        <f t="shared" si="51"/>
        <v>DUC741418  71A</v>
      </c>
      <c r="J407" s="202"/>
      <c r="K407" s="210">
        <v>0.7</v>
      </c>
    </row>
    <row r="408" spans="1:11" x14ac:dyDescent="0.25">
      <c r="A408" s="208" t="s">
        <v>8809</v>
      </c>
      <c r="B408" s="208" t="s">
        <v>14590</v>
      </c>
      <c r="C408" s="208" t="s">
        <v>13281</v>
      </c>
      <c r="D408" s="208" t="s">
        <v>14591</v>
      </c>
      <c r="E408" s="204">
        <f t="shared" si="47"/>
        <v>12</v>
      </c>
      <c r="F408" s="204">
        <f t="shared" si="48"/>
        <v>9</v>
      </c>
      <c r="G408" s="202" t="str">
        <f t="shared" si="49"/>
        <v>DUC741422</v>
      </c>
      <c r="H408" s="202" t="str">
        <f t="shared" si="50"/>
        <v>51A</v>
      </c>
      <c r="I408" s="213" t="str">
        <f t="shared" si="51"/>
        <v>DUC741422  51A</v>
      </c>
      <c r="J408" s="202"/>
      <c r="K408" s="210">
        <v>0.08</v>
      </c>
    </row>
    <row r="409" spans="1:11" x14ac:dyDescent="0.25">
      <c r="A409" s="208" t="s">
        <v>8809</v>
      </c>
      <c r="B409" s="208" t="s">
        <v>14592</v>
      </c>
      <c r="C409" s="208" t="s">
        <v>13281</v>
      </c>
      <c r="D409" s="208" t="s">
        <v>14593</v>
      </c>
      <c r="E409" s="204">
        <f t="shared" si="47"/>
        <v>12</v>
      </c>
      <c r="F409" s="204">
        <f t="shared" si="48"/>
        <v>9</v>
      </c>
      <c r="G409" s="202" t="str">
        <f t="shared" si="49"/>
        <v>DUC741423</v>
      </c>
      <c r="H409" s="202" t="str">
        <f t="shared" si="50"/>
        <v>71A</v>
      </c>
      <c r="I409" s="213" t="str">
        <f t="shared" si="51"/>
        <v>DUC741423  71A</v>
      </c>
      <c r="J409" s="202"/>
      <c r="K409" s="210">
        <v>0.38</v>
      </c>
    </row>
    <row r="410" spans="1:11" x14ac:dyDescent="0.25">
      <c r="A410" s="208" t="s">
        <v>8809</v>
      </c>
      <c r="B410" s="208" t="s">
        <v>14594</v>
      </c>
      <c r="C410" s="208" t="s">
        <v>13281</v>
      </c>
      <c r="D410" s="208" t="s">
        <v>14595</v>
      </c>
      <c r="E410" s="204">
        <f t="shared" si="47"/>
        <v>12</v>
      </c>
      <c r="F410" s="204">
        <f t="shared" si="48"/>
        <v>9</v>
      </c>
      <c r="G410" s="202" t="str">
        <f t="shared" si="49"/>
        <v>DUC741424</v>
      </c>
      <c r="H410" s="202" t="str">
        <f t="shared" si="50"/>
        <v>01A</v>
      </c>
      <c r="I410" s="213" t="str">
        <f t="shared" si="51"/>
        <v>DUC741424  01A</v>
      </c>
      <c r="J410" s="202"/>
      <c r="K410" s="210">
        <v>0.38</v>
      </c>
    </row>
    <row r="411" spans="1:11" x14ac:dyDescent="0.25">
      <c r="A411" s="208" t="s">
        <v>8809</v>
      </c>
      <c r="B411" s="208" t="s">
        <v>14596</v>
      </c>
      <c r="C411" s="208" t="s">
        <v>13281</v>
      </c>
      <c r="D411" s="208" t="s">
        <v>14597</v>
      </c>
      <c r="E411" s="204">
        <f t="shared" si="47"/>
        <v>12</v>
      </c>
      <c r="F411" s="204">
        <f t="shared" si="48"/>
        <v>9</v>
      </c>
      <c r="G411" s="202" t="str">
        <f t="shared" si="49"/>
        <v>DUC741424</v>
      </c>
      <c r="H411" s="202" t="str">
        <f t="shared" si="50"/>
        <v>11A</v>
      </c>
      <c r="I411" s="213" t="str">
        <f t="shared" si="51"/>
        <v>DUC741424  11A</v>
      </c>
      <c r="J411" s="202"/>
      <c r="K411" s="210">
        <v>0.51000006188310287</v>
      </c>
    </row>
    <row r="412" spans="1:11" x14ac:dyDescent="0.25">
      <c r="A412" s="208" t="s">
        <v>8809</v>
      </c>
      <c r="B412" s="208" t="s">
        <v>14598</v>
      </c>
      <c r="C412" s="208" t="s">
        <v>13281</v>
      </c>
      <c r="D412" s="208" t="s">
        <v>14599</v>
      </c>
      <c r="E412" s="204">
        <f t="shared" si="47"/>
        <v>12</v>
      </c>
      <c r="F412" s="204">
        <f t="shared" si="48"/>
        <v>9</v>
      </c>
      <c r="G412" s="202" t="str">
        <f t="shared" si="49"/>
        <v>DUC741425</v>
      </c>
      <c r="H412" s="202" t="str">
        <f t="shared" si="50"/>
        <v>01A</v>
      </c>
      <c r="I412" s="213" t="str">
        <f t="shared" si="51"/>
        <v>DUC741425  01A</v>
      </c>
      <c r="J412" s="202"/>
      <c r="K412" s="210">
        <v>0.1500000618831028</v>
      </c>
    </row>
    <row r="413" spans="1:11" x14ac:dyDescent="0.25">
      <c r="A413" s="208" t="s">
        <v>8809</v>
      </c>
      <c r="B413" s="208" t="s">
        <v>14600</v>
      </c>
      <c r="C413" s="208" t="s">
        <v>13281</v>
      </c>
      <c r="D413" s="208" t="s">
        <v>14601</v>
      </c>
      <c r="E413" s="204">
        <f t="shared" si="47"/>
        <v>12</v>
      </c>
      <c r="F413" s="204">
        <f t="shared" si="48"/>
        <v>9</v>
      </c>
      <c r="G413" s="202" t="str">
        <f t="shared" si="49"/>
        <v>DUC741425</v>
      </c>
      <c r="H413" s="202" t="str">
        <f t="shared" si="50"/>
        <v>81A</v>
      </c>
      <c r="I413" s="213" t="str">
        <f t="shared" si="51"/>
        <v>DUC741425  81A</v>
      </c>
      <c r="J413" s="202"/>
      <c r="K413" s="210">
        <v>0.58000000000000007</v>
      </c>
    </row>
    <row r="414" spans="1:11" x14ac:dyDescent="0.25">
      <c r="A414" s="208" t="s">
        <v>8809</v>
      </c>
      <c r="B414" s="208" t="s">
        <v>14602</v>
      </c>
      <c r="C414" s="208" t="s">
        <v>13281</v>
      </c>
      <c r="D414" s="208" t="s">
        <v>14603</v>
      </c>
      <c r="E414" s="204">
        <f t="shared" si="47"/>
        <v>12</v>
      </c>
      <c r="F414" s="204">
        <f t="shared" si="48"/>
        <v>9</v>
      </c>
      <c r="G414" s="202" t="str">
        <f t="shared" si="49"/>
        <v>DUC741425</v>
      </c>
      <c r="H414" s="202" t="str">
        <f t="shared" si="50"/>
        <v>91A</v>
      </c>
      <c r="I414" s="213" t="str">
        <f t="shared" si="51"/>
        <v>DUC741425  91A</v>
      </c>
      <c r="K414" s="210">
        <v>0.94</v>
      </c>
    </row>
    <row r="415" spans="1:11" x14ac:dyDescent="0.25">
      <c r="A415" s="208" t="s">
        <v>8809</v>
      </c>
      <c r="B415" s="208" t="s">
        <v>14604</v>
      </c>
      <c r="C415" s="208" t="s">
        <v>13281</v>
      </c>
      <c r="D415" s="208" t="s">
        <v>14605</v>
      </c>
      <c r="E415" s="204">
        <f t="shared" si="47"/>
        <v>12</v>
      </c>
      <c r="F415" s="204">
        <f t="shared" si="48"/>
        <v>9</v>
      </c>
      <c r="G415" s="202" t="str">
        <f t="shared" si="49"/>
        <v>DUC741426</v>
      </c>
      <c r="H415" s="202" t="str">
        <f t="shared" si="50"/>
        <v>51A</v>
      </c>
      <c r="I415" s="213" t="str">
        <f t="shared" si="51"/>
        <v>DUC741426  51A</v>
      </c>
      <c r="J415" s="202"/>
      <c r="K415" s="210">
        <v>7.86</v>
      </c>
    </row>
    <row r="416" spans="1:11" x14ac:dyDescent="0.25">
      <c r="A416" s="208" t="s">
        <v>8809</v>
      </c>
      <c r="B416" s="208" t="s">
        <v>14608</v>
      </c>
      <c r="C416" s="208" t="s">
        <v>13281</v>
      </c>
      <c r="D416" s="208" t="s">
        <v>14609</v>
      </c>
      <c r="E416" s="204">
        <f t="shared" si="47"/>
        <v>12</v>
      </c>
      <c r="F416" s="204">
        <f t="shared" si="48"/>
        <v>9</v>
      </c>
      <c r="G416" s="202" t="str">
        <f t="shared" si="49"/>
        <v>DUC741428</v>
      </c>
      <c r="H416" s="202" t="str">
        <f t="shared" si="50"/>
        <v>31A</v>
      </c>
      <c r="I416" s="213" t="str">
        <f t="shared" si="51"/>
        <v>DUC741428  31A</v>
      </c>
      <c r="J416" s="202"/>
      <c r="K416" s="210">
        <v>3.0000061883102822E-2</v>
      </c>
    </row>
    <row r="417" spans="1:11" x14ac:dyDescent="0.25">
      <c r="A417" s="208" t="s">
        <v>8809</v>
      </c>
      <c r="B417" s="208" t="s">
        <v>14610</v>
      </c>
      <c r="C417" s="208" t="s">
        <v>13281</v>
      </c>
      <c r="D417" s="208" t="s">
        <v>14611</v>
      </c>
      <c r="E417" s="204">
        <f t="shared" si="47"/>
        <v>12</v>
      </c>
      <c r="F417" s="204">
        <f t="shared" si="48"/>
        <v>9</v>
      </c>
      <c r="G417" s="202" t="str">
        <f t="shared" si="49"/>
        <v>DUC741428</v>
      </c>
      <c r="H417" s="202" t="str">
        <f t="shared" si="50"/>
        <v>41A</v>
      </c>
      <c r="I417" s="213" t="str">
        <f t="shared" si="51"/>
        <v>DUC741428  41A</v>
      </c>
      <c r="J417" s="202"/>
      <c r="K417" s="210">
        <v>4.0300000618831016</v>
      </c>
    </row>
    <row r="418" spans="1:11" x14ac:dyDescent="0.25">
      <c r="A418" s="208" t="s">
        <v>8809</v>
      </c>
      <c r="B418" s="208" t="s">
        <v>14612</v>
      </c>
      <c r="C418" s="208" t="s">
        <v>13281</v>
      </c>
      <c r="D418" s="208" t="s">
        <v>14613</v>
      </c>
      <c r="E418" s="204">
        <f t="shared" si="47"/>
        <v>12</v>
      </c>
      <c r="F418" s="204">
        <f t="shared" si="48"/>
        <v>9</v>
      </c>
      <c r="G418" s="202" t="str">
        <f t="shared" si="49"/>
        <v>DUC741428</v>
      </c>
      <c r="H418" s="202" t="str">
        <f t="shared" si="50"/>
        <v>91A</v>
      </c>
      <c r="I418" s="213" t="str">
        <f t="shared" si="51"/>
        <v>DUC741428  91A</v>
      </c>
      <c r="J418" s="202"/>
      <c r="K418" s="210">
        <v>4.0300000618831016</v>
      </c>
    </row>
    <row r="419" spans="1:11" x14ac:dyDescent="0.25">
      <c r="A419" s="208" t="s">
        <v>8809</v>
      </c>
      <c r="B419" s="208" t="s">
        <v>14614</v>
      </c>
      <c r="C419" s="208" t="s">
        <v>13281</v>
      </c>
      <c r="D419" s="208" t="s">
        <v>14615</v>
      </c>
      <c r="E419" s="204">
        <f t="shared" si="47"/>
        <v>12</v>
      </c>
      <c r="F419" s="204">
        <f t="shared" si="48"/>
        <v>9</v>
      </c>
      <c r="G419" s="202" t="str">
        <f t="shared" si="49"/>
        <v>DUC741429</v>
      </c>
      <c r="H419" s="202" t="str">
        <f t="shared" si="50"/>
        <v>01A</v>
      </c>
      <c r="I419" s="213" t="str">
        <f t="shared" si="51"/>
        <v>DUC741429  01A</v>
      </c>
      <c r="J419" s="202"/>
      <c r="K419" s="210">
        <v>3.12</v>
      </c>
    </row>
    <row r="420" spans="1:11" x14ac:dyDescent="0.25">
      <c r="A420" s="208" t="s">
        <v>8809</v>
      </c>
      <c r="B420" s="208" t="s">
        <v>14618</v>
      </c>
      <c r="C420" s="208" t="s">
        <v>13281</v>
      </c>
      <c r="D420" s="208" t="s">
        <v>14619</v>
      </c>
      <c r="E420" s="204">
        <f t="shared" si="47"/>
        <v>12</v>
      </c>
      <c r="F420" s="204">
        <f t="shared" si="48"/>
        <v>9</v>
      </c>
      <c r="G420" s="202" t="str">
        <f t="shared" si="49"/>
        <v>DUC747500</v>
      </c>
      <c r="H420" s="202" t="str">
        <f t="shared" si="50"/>
        <v>71A</v>
      </c>
      <c r="I420" s="213" t="str">
        <f t="shared" si="51"/>
        <v>DUC747500  71A</v>
      </c>
      <c r="K420" s="210">
        <v>5.0000061883102818E-2</v>
      </c>
    </row>
    <row r="421" spans="1:11" x14ac:dyDescent="0.25">
      <c r="A421" s="208" t="s">
        <v>8809</v>
      </c>
      <c r="B421" s="208" t="s">
        <v>14622</v>
      </c>
      <c r="C421" s="208" t="s">
        <v>13281</v>
      </c>
      <c r="D421" s="208" t="s">
        <v>14623</v>
      </c>
      <c r="E421" s="204">
        <f t="shared" si="47"/>
        <v>12</v>
      </c>
      <c r="F421" s="204">
        <f t="shared" si="48"/>
        <v>9</v>
      </c>
      <c r="G421" s="202" t="str">
        <f t="shared" si="49"/>
        <v>DUC748101</v>
      </c>
      <c r="H421" s="202" t="str">
        <f t="shared" si="50"/>
        <v>41C</v>
      </c>
      <c r="I421" s="213" t="str">
        <f t="shared" si="51"/>
        <v>DUC748101  41C</v>
      </c>
      <c r="J421" s="202"/>
      <c r="K421" s="210">
        <v>1.3300000618831029</v>
      </c>
    </row>
    <row r="422" spans="1:11" x14ac:dyDescent="0.25">
      <c r="A422" s="208" t="s">
        <v>8809</v>
      </c>
      <c r="B422" s="208" t="s">
        <v>14624</v>
      </c>
      <c r="C422" s="208" t="s">
        <v>13281</v>
      </c>
      <c r="D422" s="208" t="s">
        <v>14625</v>
      </c>
      <c r="E422" s="204">
        <f t="shared" si="47"/>
        <v>12</v>
      </c>
      <c r="F422" s="204">
        <f t="shared" si="48"/>
        <v>9</v>
      </c>
      <c r="G422" s="202" t="str">
        <f t="shared" si="49"/>
        <v>DUC748102</v>
      </c>
      <c r="H422" s="202" t="str">
        <f t="shared" si="50"/>
        <v>32B</v>
      </c>
      <c r="I422" s="213" t="str">
        <f t="shared" si="51"/>
        <v>DUC748102  32B</v>
      </c>
      <c r="J422" s="202"/>
      <c r="K422" s="210">
        <v>2.06</v>
      </c>
    </row>
    <row r="423" spans="1:11" x14ac:dyDescent="0.25">
      <c r="A423" s="208" t="s">
        <v>8809</v>
      </c>
      <c r="B423" s="208" t="s">
        <v>14626</v>
      </c>
      <c r="C423" s="208" t="s">
        <v>13281</v>
      </c>
      <c r="D423" s="208" t="s">
        <v>14627</v>
      </c>
      <c r="E423" s="204">
        <f t="shared" si="47"/>
        <v>12</v>
      </c>
      <c r="F423" s="204">
        <f t="shared" si="48"/>
        <v>9</v>
      </c>
      <c r="G423" s="202" t="str">
        <f t="shared" si="49"/>
        <v>DUC748102</v>
      </c>
      <c r="H423" s="202" t="str">
        <f t="shared" si="50"/>
        <v>41A</v>
      </c>
      <c r="I423" s="213" t="str">
        <f t="shared" si="51"/>
        <v>DUC748102  41A</v>
      </c>
      <c r="J423" s="202"/>
      <c r="K423" s="210">
        <v>0.23000006188310279</v>
      </c>
    </row>
    <row r="424" spans="1:11" x14ac:dyDescent="0.25">
      <c r="A424" s="208" t="s">
        <v>8809</v>
      </c>
      <c r="B424" s="208" t="s">
        <v>14630</v>
      </c>
      <c r="C424" s="208" t="s">
        <v>13281</v>
      </c>
      <c r="D424" s="208" t="s">
        <v>14631</v>
      </c>
      <c r="E424" s="204">
        <f t="shared" si="47"/>
        <v>12</v>
      </c>
      <c r="F424" s="204">
        <f t="shared" si="48"/>
        <v>9</v>
      </c>
      <c r="G424" s="202" t="str">
        <f t="shared" si="49"/>
        <v>DUC748106</v>
      </c>
      <c r="H424" s="202" t="str">
        <f t="shared" si="50"/>
        <v>51A</v>
      </c>
      <c r="I424" s="213" t="str">
        <f t="shared" si="51"/>
        <v>DUC748106  51A</v>
      </c>
      <c r="J424" s="202"/>
      <c r="K424" s="210">
        <v>1.82</v>
      </c>
    </row>
    <row r="425" spans="1:11" x14ac:dyDescent="0.25">
      <c r="A425" s="208" t="s">
        <v>8809</v>
      </c>
      <c r="B425" s="208" t="s">
        <v>14636</v>
      </c>
      <c r="C425" s="208" t="s">
        <v>13281</v>
      </c>
      <c r="D425" s="208" t="s">
        <v>14637</v>
      </c>
      <c r="E425" s="204">
        <f t="shared" si="47"/>
        <v>12</v>
      </c>
      <c r="F425" s="204">
        <f t="shared" si="48"/>
        <v>9</v>
      </c>
      <c r="G425" s="202" t="str">
        <f t="shared" si="49"/>
        <v>DUC748403</v>
      </c>
      <c r="H425" s="202" t="str">
        <f t="shared" si="50"/>
        <v>31A</v>
      </c>
      <c r="I425" s="213" t="str">
        <f t="shared" si="51"/>
        <v>DUC748403  31A</v>
      </c>
      <c r="J425" s="202"/>
      <c r="K425" s="210">
        <v>0.08</v>
      </c>
    </row>
    <row r="426" spans="1:11" x14ac:dyDescent="0.25">
      <c r="A426" s="208" t="s">
        <v>8809</v>
      </c>
      <c r="B426" s="208" t="s">
        <v>14638</v>
      </c>
      <c r="C426" s="208" t="s">
        <v>13281</v>
      </c>
      <c r="D426" s="208" t="s">
        <v>14639</v>
      </c>
      <c r="E426" s="204">
        <f t="shared" si="47"/>
        <v>12</v>
      </c>
      <c r="F426" s="204">
        <f t="shared" si="48"/>
        <v>9</v>
      </c>
      <c r="G426" s="202" t="str">
        <f t="shared" si="49"/>
        <v>DUC748403</v>
      </c>
      <c r="H426" s="202" t="str">
        <f t="shared" si="50"/>
        <v>41B</v>
      </c>
      <c r="I426" s="213" t="str">
        <f t="shared" si="51"/>
        <v>DUC748403  41B</v>
      </c>
      <c r="J426" s="202"/>
      <c r="K426" s="210">
        <v>0.08</v>
      </c>
    </row>
    <row r="427" spans="1:11" x14ac:dyDescent="0.25">
      <c r="A427" s="208" t="s">
        <v>8809</v>
      </c>
      <c r="B427" s="208" t="s">
        <v>14640</v>
      </c>
      <c r="C427" s="208" t="s">
        <v>13281</v>
      </c>
      <c r="D427" s="208" t="s">
        <v>14641</v>
      </c>
      <c r="E427" s="204">
        <f t="shared" si="47"/>
        <v>13</v>
      </c>
      <c r="F427" s="204">
        <f t="shared" si="48"/>
        <v>10</v>
      </c>
      <c r="G427" s="202" t="str">
        <f t="shared" si="49"/>
        <v>DUC7484101</v>
      </c>
      <c r="H427" s="202" t="str">
        <f t="shared" si="50"/>
        <v>1AA</v>
      </c>
      <c r="I427" s="213" t="str">
        <f>CONCATENATE(G427," ",H427)</f>
        <v>DUC7484101 1AA</v>
      </c>
      <c r="J427" s="202"/>
      <c r="K427" s="210">
        <v>0.33000006188310282</v>
      </c>
    </row>
    <row r="428" spans="1:11" x14ac:dyDescent="0.25">
      <c r="A428" s="208" t="s">
        <v>8809</v>
      </c>
      <c r="B428" s="208" t="s">
        <v>14642</v>
      </c>
      <c r="C428" s="208" t="s">
        <v>13281</v>
      </c>
      <c r="D428" s="208" t="s">
        <v>14643</v>
      </c>
      <c r="E428" s="204">
        <f t="shared" si="47"/>
        <v>13</v>
      </c>
      <c r="F428" s="204">
        <f t="shared" si="48"/>
        <v>10</v>
      </c>
      <c r="G428" s="202" t="str">
        <f t="shared" si="49"/>
        <v>DUC7484109</v>
      </c>
      <c r="H428" s="202" t="str">
        <f t="shared" si="50"/>
        <v>1AA</v>
      </c>
      <c r="I428" s="213" t="str">
        <f>CONCATENATE(G428," ",H428)</f>
        <v>DUC7484109 1AA</v>
      </c>
      <c r="J428" s="202"/>
      <c r="K428" s="210">
        <v>7.0000061883102815E-2</v>
      </c>
    </row>
    <row r="429" spans="1:11" x14ac:dyDescent="0.25">
      <c r="A429" s="208" t="s">
        <v>8809</v>
      </c>
      <c r="B429" s="208" t="s">
        <v>14644</v>
      </c>
      <c r="C429" s="208" t="s">
        <v>13281</v>
      </c>
      <c r="D429" s="208" t="s">
        <v>14645</v>
      </c>
      <c r="E429" s="204">
        <f t="shared" si="47"/>
        <v>13</v>
      </c>
      <c r="F429" s="204">
        <f t="shared" si="48"/>
        <v>10</v>
      </c>
      <c r="G429" s="202" t="str">
        <f t="shared" si="49"/>
        <v>DUC7484110</v>
      </c>
      <c r="H429" s="202" t="str">
        <f t="shared" si="50"/>
        <v>1AA</v>
      </c>
      <c r="I429" s="213" t="str">
        <f>CONCATENATE(G429," ",H429)</f>
        <v>DUC7484110 1AA</v>
      </c>
      <c r="J429" s="202"/>
      <c r="K429" s="210">
        <v>9.9999999999999992E-2</v>
      </c>
    </row>
    <row r="430" spans="1:11" x14ac:dyDescent="0.25">
      <c r="A430" s="208" t="s">
        <v>8809</v>
      </c>
      <c r="B430" s="208" t="s">
        <v>14646</v>
      </c>
      <c r="C430" s="208" t="s">
        <v>13281</v>
      </c>
      <c r="D430" s="208" t="s">
        <v>14647</v>
      </c>
      <c r="E430" s="204">
        <f t="shared" si="47"/>
        <v>12</v>
      </c>
      <c r="F430" s="204">
        <f t="shared" si="48"/>
        <v>9</v>
      </c>
      <c r="G430" s="202" t="str">
        <f t="shared" si="49"/>
        <v>DUC748500</v>
      </c>
      <c r="H430" s="202" t="str">
        <f t="shared" si="50"/>
        <v>21A</v>
      </c>
      <c r="I430" s="213" t="str">
        <f t="shared" ref="I430:I437" si="52">CONCATENATE(G430,"  ",H430)</f>
        <v>DUC748500  21A</v>
      </c>
      <c r="J430" s="202"/>
      <c r="K430" s="210">
        <v>0.1500000618831028</v>
      </c>
    </row>
    <row r="431" spans="1:11" x14ac:dyDescent="0.25">
      <c r="A431" s="208" t="s">
        <v>8809</v>
      </c>
      <c r="B431" s="208" t="s">
        <v>14648</v>
      </c>
      <c r="C431" s="208" t="s">
        <v>13281</v>
      </c>
      <c r="D431" s="208" t="s">
        <v>14649</v>
      </c>
      <c r="E431" s="204">
        <f t="shared" si="47"/>
        <v>12</v>
      </c>
      <c r="F431" s="204">
        <f t="shared" si="48"/>
        <v>9</v>
      </c>
      <c r="G431" s="202" t="str">
        <f t="shared" si="49"/>
        <v>DUC749400</v>
      </c>
      <c r="H431" s="202" t="str">
        <f t="shared" si="50"/>
        <v>41A</v>
      </c>
      <c r="I431" s="213" t="str">
        <f t="shared" si="52"/>
        <v>DUC749400  41A</v>
      </c>
      <c r="J431" s="202"/>
      <c r="K431" s="210">
        <v>3.0000061883102822E-2</v>
      </c>
    </row>
    <row r="432" spans="1:11" x14ac:dyDescent="0.25">
      <c r="A432" s="208" t="s">
        <v>8809</v>
      </c>
      <c r="B432" s="208" t="s">
        <v>14650</v>
      </c>
      <c r="C432" s="208" t="s">
        <v>13281</v>
      </c>
      <c r="D432" s="208" t="s">
        <v>14651</v>
      </c>
      <c r="E432" s="204">
        <f t="shared" si="47"/>
        <v>12</v>
      </c>
      <c r="F432" s="204">
        <f t="shared" si="48"/>
        <v>9</v>
      </c>
      <c r="G432" s="202" t="str">
        <f t="shared" si="49"/>
        <v>DUC749403</v>
      </c>
      <c r="H432" s="202" t="str">
        <f t="shared" si="50"/>
        <v>21A</v>
      </c>
      <c r="I432" s="213" t="str">
        <f t="shared" si="52"/>
        <v>DUC749403  21A</v>
      </c>
      <c r="J432" s="202"/>
      <c r="K432" s="210">
        <v>0.1100000618831028</v>
      </c>
    </row>
    <row r="433" spans="1:11" x14ac:dyDescent="0.25">
      <c r="A433" s="208" t="s">
        <v>8809</v>
      </c>
      <c r="B433" s="208" t="s">
        <v>14656</v>
      </c>
      <c r="C433" s="208" t="s">
        <v>13281</v>
      </c>
      <c r="D433" s="208" t="s">
        <v>14657</v>
      </c>
      <c r="E433" s="204">
        <f t="shared" si="47"/>
        <v>12</v>
      </c>
      <c r="F433" s="204">
        <f t="shared" si="48"/>
        <v>9</v>
      </c>
      <c r="G433" s="202" t="str">
        <f t="shared" si="49"/>
        <v>DUC749411</v>
      </c>
      <c r="H433" s="202" t="str">
        <f t="shared" si="50"/>
        <v>18B</v>
      </c>
      <c r="I433" s="213" t="str">
        <f t="shared" si="52"/>
        <v>DUC749411  18B</v>
      </c>
      <c r="J433" s="202"/>
      <c r="K433" s="210">
        <v>9.0000061883102819E-2</v>
      </c>
    </row>
    <row r="434" spans="1:11" x14ac:dyDescent="0.25">
      <c r="A434" s="208" t="s">
        <v>8809</v>
      </c>
      <c r="B434" s="208" t="s">
        <v>14658</v>
      </c>
      <c r="C434" s="208" t="s">
        <v>13281</v>
      </c>
      <c r="D434" s="208" t="s">
        <v>14659</v>
      </c>
      <c r="E434" s="204">
        <f t="shared" si="47"/>
        <v>12</v>
      </c>
      <c r="F434" s="204">
        <f t="shared" si="48"/>
        <v>9</v>
      </c>
      <c r="G434" s="202" t="str">
        <f t="shared" si="49"/>
        <v>DUC749413</v>
      </c>
      <c r="H434" s="202" t="str">
        <f t="shared" si="50"/>
        <v>33B</v>
      </c>
      <c r="I434" s="213" t="str">
        <f t="shared" si="52"/>
        <v>DUC749413  33B</v>
      </c>
      <c r="J434" s="202"/>
      <c r="K434" s="210">
        <v>9.0000061883102819E-2</v>
      </c>
    </row>
    <row r="435" spans="1:11" x14ac:dyDescent="0.25">
      <c r="A435" s="208" t="s">
        <v>8809</v>
      </c>
      <c r="B435" s="208" t="s">
        <v>14660</v>
      </c>
      <c r="C435" s="208" t="s">
        <v>13281</v>
      </c>
      <c r="D435" s="208" t="s">
        <v>14661</v>
      </c>
      <c r="E435" s="204">
        <f t="shared" si="47"/>
        <v>12</v>
      </c>
      <c r="F435" s="204">
        <f t="shared" si="48"/>
        <v>9</v>
      </c>
      <c r="G435" s="202" t="str">
        <f t="shared" si="49"/>
        <v>DUC749500</v>
      </c>
      <c r="H435" s="202" t="str">
        <f t="shared" si="50"/>
        <v>11B</v>
      </c>
      <c r="I435" s="213" t="str">
        <f t="shared" si="52"/>
        <v>DUC749500  11B</v>
      </c>
      <c r="J435" s="202"/>
      <c r="K435" s="210">
        <v>3.0000061883102822E-2</v>
      </c>
    </row>
    <row r="436" spans="1:11" x14ac:dyDescent="0.25">
      <c r="A436" s="208" t="s">
        <v>8809</v>
      </c>
      <c r="B436" s="208" t="s">
        <v>14662</v>
      </c>
      <c r="C436" s="208" t="s">
        <v>13281</v>
      </c>
      <c r="D436" s="208" t="s">
        <v>14663</v>
      </c>
      <c r="E436" s="204">
        <f t="shared" si="47"/>
        <v>12</v>
      </c>
      <c r="F436" s="204">
        <f t="shared" si="48"/>
        <v>9</v>
      </c>
      <c r="G436" s="202" t="str">
        <f t="shared" si="49"/>
        <v>DUC750100</v>
      </c>
      <c r="H436" s="202" t="str">
        <f t="shared" si="50"/>
        <v>71A</v>
      </c>
      <c r="I436" s="213" t="str">
        <f t="shared" si="52"/>
        <v>DUC750100  71A</v>
      </c>
      <c r="K436" s="210">
        <v>1.3100000618831029</v>
      </c>
    </row>
    <row r="437" spans="1:11" x14ac:dyDescent="0.25">
      <c r="A437" s="208" t="s">
        <v>8809</v>
      </c>
      <c r="B437" s="208" t="s">
        <v>14666</v>
      </c>
      <c r="C437" s="208" t="s">
        <v>13281</v>
      </c>
      <c r="D437" s="208" t="s">
        <v>14667</v>
      </c>
      <c r="E437" s="204">
        <f t="shared" si="47"/>
        <v>12</v>
      </c>
      <c r="F437" s="204">
        <f t="shared" si="48"/>
        <v>9</v>
      </c>
      <c r="G437" s="202" t="str">
        <f t="shared" si="49"/>
        <v>DUC750115</v>
      </c>
      <c r="H437" s="202" t="str">
        <f t="shared" si="50"/>
        <v>51A</v>
      </c>
      <c r="I437" s="213" t="str">
        <f t="shared" si="52"/>
        <v>DUC750115  51A</v>
      </c>
      <c r="J437" s="202"/>
      <c r="K437" s="210">
        <v>0.38</v>
      </c>
    </row>
    <row r="438" spans="1:11" x14ac:dyDescent="0.25">
      <c r="A438" s="208" t="s">
        <v>8809</v>
      </c>
      <c r="B438" s="208" t="s">
        <v>14668</v>
      </c>
      <c r="C438" s="208" t="s">
        <v>13281</v>
      </c>
      <c r="D438" s="208" t="s">
        <v>14669</v>
      </c>
      <c r="E438" s="204">
        <f t="shared" si="47"/>
        <v>13</v>
      </c>
      <c r="F438" s="204">
        <f t="shared" si="48"/>
        <v>10</v>
      </c>
      <c r="G438" s="202" t="str">
        <f t="shared" si="49"/>
        <v>DUC7501189</v>
      </c>
      <c r="H438" s="202" t="str">
        <f t="shared" si="50"/>
        <v>1AA</v>
      </c>
      <c r="I438" s="213" t="str">
        <f>CONCATENATE(G438," ",H438)</f>
        <v>DUC7501189 1AA</v>
      </c>
      <c r="J438" s="202"/>
      <c r="K438" s="210">
        <v>3.3700000618831032</v>
      </c>
    </row>
    <row r="439" spans="1:11" x14ac:dyDescent="0.25">
      <c r="A439" s="208" t="s">
        <v>8809</v>
      </c>
      <c r="B439" s="208" t="s">
        <v>14670</v>
      </c>
      <c r="C439" s="208" t="s">
        <v>13281</v>
      </c>
      <c r="D439" s="208" t="s">
        <v>14671</v>
      </c>
      <c r="E439" s="204">
        <f t="shared" si="47"/>
        <v>13</v>
      </c>
      <c r="F439" s="204">
        <f t="shared" si="48"/>
        <v>10</v>
      </c>
      <c r="G439" s="202" t="str">
        <f t="shared" si="49"/>
        <v>DUC7501234</v>
      </c>
      <c r="H439" s="202" t="str">
        <f t="shared" si="50"/>
        <v>1AA</v>
      </c>
      <c r="I439" s="213" t="str">
        <f>CONCATENATE(G439," ",H439)</f>
        <v>DUC7501234 1AA</v>
      </c>
      <c r="J439" s="202"/>
      <c r="K439" s="210">
        <v>0.99000006188310286</v>
      </c>
    </row>
    <row r="440" spans="1:11" x14ac:dyDescent="0.25">
      <c r="A440" s="208" t="s">
        <v>8809</v>
      </c>
      <c r="B440" s="208" t="s">
        <v>14672</v>
      </c>
      <c r="C440" s="208" t="s">
        <v>13281</v>
      </c>
      <c r="D440" s="208" t="s">
        <v>14673</v>
      </c>
      <c r="E440" s="204">
        <f t="shared" si="47"/>
        <v>12</v>
      </c>
      <c r="F440" s="204">
        <f t="shared" si="48"/>
        <v>9</v>
      </c>
      <c r="G440" s="202" t="str">
        <f t="shared" si="49"/>
        <v>DUC750500</v>
      </c>
      <c r="H440" s="202" t="str">
        <f t="shared" si="50"/>
        <v>51A</v>
      </c>
      <c r="I440" s="213" t="str">
        <f t="shared" ref="I440:I471" si="53">CONCATENATE(G440,"  ",H440)</f>
        <v>DUC750500  51A</v>
      </c>
      <c r="J440" s="202"/>
      <c r="K440" s="210">
        <v>1.0000061883102819E-2</v>
      </c>
    </row>
    <row r="441" spans="1:11" x14ac:dyDescent="0.25">
      <c r="A441" s="208" t="s">
        <v>8809</v>
      </c>
      <c r="B441" s="208" t="s">
        <v>14674</v>
      </c>
      <c r="C441" s="208" t="s">
        <v>13281</v>
      </c>
      <c r="D441" s="208" t="s">
        <v>14675</v>
      </c>
      <c r="E441" s="204">
        <f t="shared" si="47"/>
        <v>12</v>
      </c>
      <c r="F441" s="204">
        <f t="shared" si="48"/>
        <v>9</v>
      </c>
      <c r="G441" s="202" t="str">
        <f t="shared" si="49"/>
        <v>DUC758109</v>
      </c>
      <c r="H441" s="202" t="str">
        <f t="shared" si="50"/>
        <v>11A</v>
      </c>
      <c r="I441" s="213" t="str">
        <f t="shared" si="53"/>
        <v>DUC758109  11A</v>
      </c>
      <c r="J441" s="202"/>
      <c r="K441" s="210">
        <v>0.45000006188310282</v>
      </c>
    </row>
    <row r="442" spans="1:11" x14ac:dyDescent="0.25">
      <c r="A442" s="208" t="s">
        <v>8809</v>
      </c>
      <c r="B442" s="208" t="s">
        <v>14676</v>
      </c>
      <c r="C442" s="208" t="s">
        <v>13281</v>
      </c>
      <c r="D442" s="208" t="s">
        <v>14677</v>
      </c>
      <c r="E442" s="204">
        <f t="shared" si="47"/>
        <v>12</v>
      </c>
      <c r="F442" s="204">
        <f t="shared" si="48"/>
        <v>9</v>
      </c>
      <c r="G442" s="202" t="str">
        <f t="shared" si="49"/>
        <v>DUC758109</v>
      </c>
      <c r="H442" s="202" t="str">
        <f t="shared" si="50"/>
        <v>71A</v>
      </c>
      <c r="I442" s="213" t="str">
        <f t="shared" si="53"/>
        <v>DUC758109  71A</v>
      </c>
      <c r="J442" s="202"/>
      <c r="K442" s="210">
        <v>1.24</v>
      </c>
    </row>
    <row r="443" spans="1:11" x14ac:dyDescent="0.25">
      <c r="A443" s="208" t="s">
        <v>8809</v>
      </c>
      <c r="B443" s="208" t="s">
        <v>14678</v>
      </c>
      <c r="C443" s="208" t="s">
        <v>13281</v>
      </c>
      <c r="D443" s="208" t="s">
        <v>14679</v>
      </c>
      <c r="E443" s="204">
        <f t="shared" si="47"/>
        <v>12</v>
      </c>
      <c r="F443" s="204">
        <f t="shared" si="48"/>
        <v>9</v>
      </c>
      <c r="G443" s="202" t="str">
        <f t="shared" si="49"/>
        <v>DUC758112</v>
      </c>
      <c r="H443" s="202" t="str">
        <f t="shared" si="50"/>
        <v>32A</v>
      </c>
      <c r="I443" s="213" t="str">
        <f t="shared" si="53"/>
        <v>DUC758112  32A</v>
      </c>
      <c r="J443" s="202"/>
      <c r="K443" s="210">
        <v>1.2</v>
      </c>
    </row>
    <row r="444" spans="1:11" x14ac:dyDescent="0.25">
      <c r="A444" s="208" t="s">
        <v>8809</v>
      </c>
      <c r="B444" s="208" t="s">
        <v>14682</v>
      </c>
      <c r="C444" s="208" t="s">
        <v>13281</v>
      </c>
      <c r="D444" s="208" t="s">
        <v>14683</v>
      </c>
      <c r="E444" s="204">
        <f t="shared" si="47"/>
        <v>12</v>
      </c>
      <c r="F444" s="204">
        <f t="shared" si="48"/>
        <v>9</v>
      </c>
      <c r="G444" s="202" t="str">
        <f t="shared" si="49"/>
        <v>DUC758116</v>
      </c>
      <c r="H444" s="202" t="str">
        <f t="shared" si="50"/>
        <v>31A</v>
      </c>
      <c r="I444" s="213" t="str">
        <f t="shared" si="53"/>
        <v>DUC758116  31A</v>
      </c>
      <c r="J444" s="202"/>
      <c r="K444" s="210">
        <v>0.18</v>
      </c>
    </row>
    <row r="445" spans="1:11" x14ac:dyDescent="0.25">
      <c r="A445" s="208" t="s">
        <v>8809</v>
      </c>
      <c r="B445" s="208" t="s">
        <v>14686</v>
      </c>
      <c r="C445" s="208" t="s">
        <v>13281</v>
      </c>
      <c r="D445" s="208" t="s">
        <v>14687</v>
      </c>
      <c r="E445" s="204">
        <f t="shared" si="47"/>
        <v>12</v>
      </c>
      <c r="F445" s="204">
        <f t="shared" si="48"/>
        <v>9</v>
      </c>
      <c r="G445" s="202" t="str">
        <f t="shared" si="49"/>
        <v>DUC758116</v>
      </c>
      <c r="H445" s="202" t="str">
        <f t="shared" si="50"/>
        <v>81A</v>
      </c>
      <c r="I445" s="213" t="str">
        <f t="shared" si="53"/>
        <v>DUC758116  81A</v>
      </c>
      <c r="J445" s="202"/>
      <c r="K445" s="210">
        <v>0.33000006188310282</v>
      </c>
    </row>
    <row r="446" spans="1:11" x14ac:dyDescent="0.25">
      <c r="A446" s="208" t="s">
        <v>8809</v>
      </c>
      <c r="B446" s="208" t="s">
        <v>14692</v>
      </c>
      <c r="C446" s="208" t="s">
        <v>13281</v>
      </c>
      <c r="D446" s="208" t="s">
        <v>14693</v>
      </c>
      <c r="E446" s="204">
        <f t="shared" si="47"/>
        <v>12</v>
      </c>
      <c r="F446" s="204">
        <f t="shared" si="48"/>
        <v>9</v>
      </c>
      <c r="G446" s="202" t="str">
        <f t="shared" si="49"/>
        <v>DUC758120</v>
      </c>
      <c r="H446" s="202" t="str">
        <f t="shared" si="50"/>
        <v>71A</v>
      </c>
      <c r="I446" s="213" t="str">
        <f t="shared" si="53"/>
        <v>DUC758120  71A</v>
      </c>
      <c r="J446" s="202"/>
      <c r="K446" s="210">
        <v>0.36</v>
      </c>
    </row>
    <row r="447" spans="1:11" x14ac:dyDescent="0.25">
      <c r="A447" s="208" t="s">
        <v>8809</v>
      </c>
      <c r="B447" s="208" t="s">
        <v>14696</v>
      </c>
      <c r="C447" s="208" t="s">
        <v>13281</v>
      </c>
      <c r="D447" s="208" t="s">
        <v>14697</v>
      </c>
      <c r="E447" s="204">
        <f t="shared" si="47"/>
        <v>12</v>
      </c>
      <c r="F447" s="204">
        <f t="shared" si="48"/>
        <v>9</v>
      </c>
      <c r="G447" s="202" t="str">
        <f t="shared" si="49"/>
        <v>DUC758121</v>
      </c>
      <c r="H447" s="202" t="str">
        <f t="shared" si="50"/>
        <v>41A</v>
      </c>
      <c r="I447" s="213" t="str">
        <f t="shared" si="53"/>
        <v>DUC758121  41A</v>
      </c>
      <c r="J447" s="202"/>
      <c r="K447" s="210">
        <v>1.1200000000000001</v>
      </c>
    </row>
    <row r="448" spans="1:11" x14ac:dyDescent="0.25">
      <c r="A448" s="208" t="s">
        <v>8809</v>
      </c>
      <c r="B448" s="208" t="s">
        <v>14698</v>
      </c>
      <c r="C448" s="208" t="s">
        <v>13281</v>
      </c>
      <c r="D448" s="208" t="s">
        <v>14697</v>
      </c>
      <c r="E448" s="204">
        <f t="shared" si="47"/>
        <v>12</v>
      </c>
      <c r="F448" s="204">
        <f t="shared" si="48"/>
        <v>9</v>
      </c>
      <c r="G448" s="202" t="str">
        <f t="shared" si="49"/>
        <v>DUC758121</v>
      </c>
      <c r="H448" s="202" t="str">
        <f t="shared" si="50"/>
        <v>41B</v>
      </c>
      <c r="I448" s="213" t="str">
        <f t="shared" si="53"/>
        <v>DUC758121  41B</v>
      </c>
      <c r="J448" s="202"/>
      <c r="K448" s="210">
        <v>1.1200000000000001</v>
      </c>
    </row>
    <row r="449" spans="1:11" x14ac:dyDescent="0.25">
      <c r="A449" s="208" t="s">
        <v>8809</v>
      </c>
      <c r="B449" s="208" t="s">
        <v>14699</v>
      </c>
      <c r="C449" s="208" t="s">
        <v>13281</v>
      </c>
      <c r="D449" s="208" t="s">
        <v>14700</v>
      </c>
      <c r="E449" s="204">
        <f t="shared" si="47"/>
        <v>12</v>
      </c>
      <c r="F449" s="204">
        <f t="shared" si="48"/>
        <v>9</v>
      </c>
      <c r="G449" s="202" t="str">
        <f t="shared" si="49"/>
        <v>DUC758121</v>
      </c>
      <c r="H449" s="202" t="str">
        <f t="shared" si="50"/>
        <v>71A</v>
      </c>
      <c r="I449" s="213" t="str">
        <f t="shared" si="53"/>
        <v>DUC758121  71A</v>
      </c>
      <c r="J449" s="202"/>
      <c r="K449" s="210">
        <v>0.85000006188310284</v>
      </c>
    </row>
    <row r="450" spans="1:11" x14ac:dyDescent="0.25">
      <c r="A450" s="208" t="s">
        <v>8809</v>
      </c>
      <c r="B450" s="208" t="s">
        <v>14701</v>
      </c>
      <c r="C450" s="208" t="s">
        <v>13281</v>
      </c>
      <c r="D450" s="208" t="s">
        <v>14702</v>
      </c>
      <c r="E450" s="204">
        <f t="shared" ref="E450:E513" si="54">LEN(B450)</f>
        <v>12</v>
      </c>
      <c r="F450" s="204">
        <f t="shared" ref="F450:F513" si="55">E450-3</f>
        <v>9</v>
      </c>
      <c r="G450" s="202" t="str">
        <f t="shared" ref="G450:G513" si="56">MID(B450,1,F450)</f>
        <v>DUC758122</v>
      </c>
      <c r="H450" s="202" t="str">
        <f t="shared" ref="H450:H513" si="57">MID(B450,F450+1,5)</f>
        <v>11A</v>
      </c>
      <c r="I450" s="213" t="str">
        <f t="shared" si="53"/>
        <v>DUC758122  11A</v>
      </c>
      <c r="J450" s="202"/>
      <c r="K450" s="210">
        <v>1.24</v>
      </c>
    </row>
    <row r="451" spans="1:11" x14ac:dyDescent="0.25">
      <c r="A451" s="208" t="s">
        <v>8809</v>
      </c>
      <c r="B451" s="208" t="s">
        <v>14715</v>
      </c>
      <c r="C451" s="208" t="s">
        <v>13281</v>
      </c>
      <c r="D451" s="208" t="s">
        <v>14716</v>
      </c>
      <c r="E451" s="204">
        <f t="shared" si="54"/>
        <v>12</v>
      </c>
      <c r="F451" s="204">
        <f t="shared" si="55"/>
        <v>9</v>
      </c>
      <c r="G451" s="202" t="str">
        <f t="shared" si="56"/>
        <v>DUC758402</v>
      </c>
      <c r="H451" s="202" t="str">
        <f t="shared" si="57"/>
        <v>81A</v>
      </c>
      <c r="I451" s="213" t="str">
        <f t="shared" si="53"/>
        <v>DUC758402  81A</v>
      </c>
      <c r="J451" s="202"/>
      <c r="K451" s="210">
        <v>0.25000006188310292</v>
      </c>
    </row>
    <row r="452" spans="1:11" x14ac:dyDescent="0.25">
      <c r="A452" s="208" t="s">
        <v>8809</v>
      </c>
      <c r="B452" s="208" t="s">
        <v>14717</v>
      </c>
      <c r="C452" s="208" t="s">
        <v>13281</v>
      </c>
      <c r="D452" s="208" t="s">
        <v>14718</v>
      </c>
      <c r="E452" s="204">
        <f t="shared" si="54"/>
        <v>12</v>
      </c>
      <c r="F452" s="204">
        <f t="shared" si="55"/>
        <v>9</v>
      </c>
      <c r="G452" s="202" t="str">
        <f t="shared" si="56"/>
        <v>DUC758406</v>
      </c>
      <c r="H452" s="202" t="str">
        <f t="shared" si="57"/>
        <v>01A</v>
      </c>
      <c r="I452" s="213" t="str">
        <f t="shared" si="53"/>
        <v>DUC758406  01A</v>
      </c>
      <c r="J452" s="202"/>
      <c r="K452" s="210">
        <v>0.08</v>
      </c>
    </row>
    <row r="453" spans="1:11" x14ac:dyDescent="0.25">
      <c r="A453" s="208" t="s">
        <v>8809</v>
      </c>
      <c r="B453" s="208" t="s">
        <v>14719</v>
      </c>
      <c r="C453" s="208" t="s">
        <v>13281</v>
      </c>
      <c r="D453" s="208" t="s">
        <v>14720</v>
      </c>
      <c r="E453" s="204">
        <f t="shared" si="54"/>
        <v>12</v>
      </c>
      <c r="F453" s="204">
        <f t="shared" si="55"/>
        <v>9</v>
      </c>
      <c r="G453" s="202" t="str">
        <f t="shared" si="56"/>
        <v>DUC758406</v>
      </c>
      <c r="H453" s="202" t="str">
        <f t="shared" si="57"/>
        <v>21A</v>
      </c>
      <c r="I453" s="213" t="str">
        <f t="shared" si="53"/>
        <v>DUC758406  21A</v>
      </c>
      <c r="J453" s="202"/>
      <c r="K453" s="210">
        <v>0.19000006188310281</v>
      </c>
    </row>
    <row r="454" spans="1:11" x14ac:dyDescent="0.25">
      <c r="A454" s="208" t="s">
        <v>8809</v>
      </c>
      <c r="B454" s="208" t="s">
        <v>14721</v>
      </c>
      <c r="C454" s="208" t="s">
        <v>13281</v>
      </c>
      <c r="D454" s="208" t="s">
        <v>14722</v>
      </c>
      <c r="E454" s="204">
        <f t="shared" si="54"/>
        <v>12</v>
      </c>
      <c r="F454" s="204">
        <f t="shared" si="55"/>
        <v>9</v>
      </c>
      <c r="G454" s="202" t="str">
        <f t="shared" si="56"/>
        <v>DUC758407</v>
      </c>
      <c r="H454" s="202" t="str">
        <f t="shared" si="57"/>
        <v>71A</v>
      </c>
      <c r="I454" s="213" t="str">
        <f t="shared" si="53"/>
        <v>DUC758407  71A</v>
      </c>
      <c r="J454" s="202"/>
      <c r="K454" s="210">
        <v>0.79000006188310279</v>
      </c>
    </row>
    <row r="455" spans="1:11" x14ac:dyDescent="0.25">
      <c r="A455" s="208" t="s">
        <v>8809</v>
      </c>
      <c r="B455" s="208" t="s">
        <v>14723</v>
      </c>
      <c r="C455" s="208" t="s">
        <v>13281</v>
      </c>
      <c r="D455" s="208" t="s">
        <v>14677</v>
      </c>
      <c r="E455" s="204">
        <f t="shared" si="54"/>
        <v>12</v>
      </c>
      <c r="F455" s="204">
        <f t="shared" si="55"/>
        <v>9</v>
      </c>
      <c r="G455" s="202" t="str">
        <f t="shared" si="56"/>
        <v>DUC758408</v>
      </c>
      <c r="H455" s="202" t="str">
        <f t="shared" si="57"/>
        <v>01A</v>
      </c>
      <c r="I455" s="213" t="str">
        <f t="shared" si="53"/>
        <v>DUC758408  01A</v>
      </c>
      <c r="K455" s="210">
        <v>1.06</v>
      </c>
    </row>
    <row r="456" spans="1:11" x14ac:dyDescent="0.25">
      <c r="A456" s="208" t="s">
        <v>8809</v>
      </c>
      <c r="B456" s="208" t="s">
        <v>14724</v>
      </c>
      <c r="C456" s="208" t="s">
        <v>13281</v>
      </c>
      <c r="D456" s="208" t="s">
        <v>14725</v>
      </c>
      <c r="E456" s="204">
        <f t="shared" si="54"/>
        <v>12</v>
      </c>
      <c r="F456" s="204">
        <f t="shared" si="55"/>
        <v>9</v>
      </c>
      <c r="G456" s="202" t="str">
        <f t="shared" si="56"/>
        <v>DUC758409</v>
      </c>
      <c r="H456" s="202" t="str">
        <f t="shared" si="57"/>
        <v>31A</v>
      </c>
      <c r="I456" s="213" t="str">
        <f t="shared" si="53"/>
        <v>DUC758409  31A</v>
      </c>
      <c r="J456" s="202"/>
      <c r="K456" s="210">
        <v>0.2100000618831028</v>
      </c>
    </row>
    <row r="457" spans="1:11" x14ac:dyDescent="0.25">
      <c r="A457" s="208" t="s">
        <v>8809</v>
      </c>
      <c r="B457" s="208" t="s">
        <v>14732</v>
      </c>
      <c r="C457" s="208" t="s">
        <v>13281</v>
      </c>
      <c r="D457" s="208" t="s">
        <v>14733</v>
      </c>
      <c r="E457" s="204">
        <f t="shared" si="54"/>
        <v>12</v>
      </c>
      <c r="F457" s="204">
        <f t="shared" si="55"/>
        <v>9</v>
      </c>
      <c r="G457" s="202" t="str">
        <f t="shared" si="56"/>
        <v>DUC758410</v>
      </c>
      <c r="H457" s="202" t="str">
        <f t="shared" si="57"/>
        <v>91A</v>
      </c>
      <c r="I457" s="213" t="str">
        <f t="shared" si="53"/>
        <v>DUC758410  91A</v>
      </c>
      <c r="J457" s="202"/>
      <c r="K457" s="210">
        <v>0.12</v>
      </c>
    </row>
    <row r="458" spans="1:11" x14ac:dyDescent="0.25">
      <c r="A458" s="208" t="s">
        <v>8809</v>
      </c>
      <c r="B458" s="208" t="s">
        <v>14734</v>
      </c>
      <c r="C458" s="208" t="s">
        <v>13281</v>
      </c>
      <c r="D458" s="208" t="s">
        <v>14735</v>
      </c>
      <c r="E458" s="204">
        <f t="shared" si="54"/>
        <v>12</v>
      </c>
      <c r="F458" s="204">
        <f t="shared" si="55"/>
        <v>9</v>
      </c>
      <c r="G458" s="202" t="str">
        <f t="shared" si="56"/>
        <v>DUC758411</v>
      </c>
      <c r="H458" s="202" t="str">
        <f t="shared" si="57"/>
        <v>01A</v>
      </c>
      <c r="I458" s="213" t="str">
        <f t="shared" si="53"/>
        <v>DUC758411  01A</v>
      </c>
      <c r="J458" s="202"/>
      <c r="K458" s="210">
        <v>0.12</v>
      </c>
    </row>
    <row r="459" spans="1:11" x14ac:dyDescent="0.25">
      <c r="A459" s="208" t="s">
        <v>8809</v>
      </c>
      <c r="B459" s="208" t="s">
        <v>14738</v>
      </c>
      <c r="C459" s="208" t="s">
        <v>13281</v>
      </c>
      <c r="D459" s="208" t="s">
        <v>14739</v>
      </c>
      <c r="E459" s="204">
        <f t="shared" si="54"/>
        <v>12</v>
      </c>
      <c r="F459" s="204">
        <f t="shared" si="55"/>
        <v>9</v>
      </c>
      <c r="G459" s="202" t="str">
        <f t="shared" si="56"/>
        <v>DUC758412</v>
      </c>
      <c r="H459" s="202" t="str">
        <f t="shared" si="57"/>
        <v>11A</v>
      </c>
      <c r="I459" s="213" t="str">
        <f t="shared" si="53"/>
        <v>DUC758412  11A</v>
      </c>
      <c r="J459" s="202"/>
      <c r="K459" s="210">
        <v>0.29000006188310279</v>
      </c>
    </row>
    <row r="460" spans="1:11" x14ac:dyDescent="0.25">
      <c r="A460" s="208" t="s">
        <v>8809</v>
      </c>
      <c r="B460" s="208" t="s">
        <v>14740</v>
      </c>
      <c r="C460" s="208" t="s">
        <v>13281</v>
      </c>
      <c r="D460" s="208" t="s">
        <v>14741</v>
      </c>
      <c r="E460" s="204">
        <f t="shared" si="54"/>
        <v>12</v>
      </c>
      <c r="F460" s="204">
        <f t="shared" si="55"/>
        <v>9</v>
      </c>
      <c r="G460" s="202" t="str">
        <f t="shared" si="56"/>
        <v>DUC758412</v>
      </c>
      <c r="H460" s="202" t="str">
        <f t="shared" si="57"/>
        <v>21A</v>
      </c>
      <c r="I460" s="213" t="str">
        <f t="shared" si="53"/>
        <v>DUC758412  21A</v>
      </c>
      <c r="K460" s="210">
        <v>0.26</v>
      </c>
    </row>
    <row r="461" spans="1:11" x14ac:dyDescent="0.25">
      <c r="A461" s="208" t="s">
        <v>8809</v>
      </c>
      <c r="B461" s="208" t="s">
        <v>14750</v>
      </c>
      <c r="C461" s="208" t="s">
        <v>13281</v>
      </c>
      <c r="D461" s="208" t="s">
        <v>14751</v>
      </c>
      <c r="E461" s="204">
        <f t="shared" si="54"/>
        <v>12</v>
      </c>
      <c r="F461" s="204">
        <f t="shared" si="55"/>
        <v>9</v>
      </c>
      <c r="G461" s="202" t="str">
        <f t="shared" si="56"/>
        <v>DUC759103</v>
      </c>
      <c r="H461" s="202" t="str">
        <f t="shared" si="57"/>
        <v>21B</v>
      </c>
      <c r="I461" s="213" t="str">
        <f t="shared" si="53"/>
        <v>DUC759103  21B</v>
      </c>
      <c r="J461" s="202"/>
      <c r="K461" s="210">
        <v>1.4900000618831031</v>
      </c>
    </row>
    <row r="462" spans="1:11" x14ac:dyDescent="0.25">
      <c r="A462" s="208" t="s">
        <v>8809</v>
      </c>
      <c r="B462" s="208" t="s">
        <v>14754</v>
      </c>
      <c r="C462" s="208" t="s">
        <v>13281</v>
      </c>
      <c r="D462" s="208" t="s">
        <v>14755</v>
      </c>
      <c r="E462" s="204">
        <f t="shared" si="54"/>
        <v>12</v>
      </c>
      <c r="F462" s="204">
        <f t="shared" si="55"/>
        <v>9</v>
      </c>
      <c r="G462" s="202" t="str">
        <f t="shared" si="56"/>
        <v>DUC764100</v>
      </c>
      <c r="H462" s="202" t="str">
        <f t="shared" si="57"/>
        <v>11A</v>
      </c>
      <c r="I462" s="213" t="str">
        <f t="shared" si="53"/>
        <v>DUC764100  11A</v>
      </c>
      <c r="J462" s="202"/>
      <c r="K462" s="210">
        <v>0.25000006188310292</v>
      </c>
    </row>
    <row r="463" spans="1:11" x14ac:dyDescent="0.25">
      <c r="A463" s="208" t="s">
        <v>8809</v>
      </c>
      <c r="B463" s="208" t="s">
        <v>14756</v>
      </c>
      <c r="C463" s="208" t="s">
        <v>13281</v>
      </c>
      <c r="D463" s="208" t="s">
        <v>14757</v>
      </c>
      <c r="E463" s="204">
        <f t="shared" si="54"/>
        <v>12</v>
      </c>
      <c r="F463" s="204">
        <f t="shared" si="55"/>
        <v>9</v>
      </c>
      <c r="G463" s="202" t="str">
        <f t="shared" si="56"/>
        <v>DUC764102</v>
      </c>
      <c r="H463" s="202" t="str">
        <f t="shared" si="57"/>
        <v>21A</v>
      </c>
      <c r="I463" s="213" t="str">
        <f t="shared" si="53"/>
        <v>DUC764102  21A</v>
      </c>
      <c r="J463" s="202"/>
      <c r="K463" s="210">
        <v>0.06</v>
      </c>
    </row>
    <row r="464" spans="1:11" x14ac:dyDescent="0.25">
      <c r="A464" s="208" t="s">
        <v>8809</v>
      </c>
      <c r="B464" s="208" t="s">
        <v>14758</v>
      </c>
      <c r="C464" s="208" t="s">
        <v>13281</v>
      </c>
      <c r="D464" s="208" t="s">
        <v>14759</v>
      </c>
      <c r="E464" s="204">
        <f t="shared" si="54"/>
        <v>12</v>
      </c>
      <c r="F464" s="204">
        <f t="shared" si="55"/>
        <v>9</v>
      </c>
      <c r="G464" s="202" t="str">
        <f t="shared" si="56"/>
        <v>DUC764104</v>
      </c>
      <c r="H464" s="202" t="str">
        <f t="shared" si="57"/>
        <v>81A</v>
      </c>
      <c r="I464" s="213" t="str">
        <f t="shared" si="53"/>
        <v>DUC764104  81A</v>
      </c>
      <c r="J464" s="202"/>
      <c r="K464" s="210">
        <v>0.3</v>
      </c>
    </row>
    <row r="465" spans="1:11" x14ac:dyDescent="0.25">
      <c r="A465" s="208" t="s">
        <v>8809</v>
      </c>
      <c r="B465" s="208" t="s">
        <v>14760</v>
      </c>
      <c r="C465" s="208" t="s">
        <v>13281</v>
      </c>
      <c r="D465" s="208" t="s">
        <v>14761</v>
      </c>
      <c r="E465" s="204">
        <f t="shared" si="54"/>
        <v>12</v>
      </c>
      <c r="F465" s="204">
        <f t="shared" si="55"/>
        <v>9</v>
      </c>
      <c r="G465" s="202" t="str">
        <f t="shared" si="56"/>
        <v>DUC764104</v>
      </c>
      <c r="H465" s="202" t="str">
        <f t="shared" si="57"/>
        <v>82A</v>
      </c>
      <c r="I465" s="213" t="str">
        <f t="shared" si="53"/>
        <v>DUC764104  82A</v>
      </c>
      <c r="J465" s="202"/>
      <c r="K465" s="210">
        <v>0.4</v>
      </c>
    </row>
    <row r="466" spans="1:11" x14ac:dyDescent="0.25">
      <c r="A466" s="208" t="s">
        <v>8809</v>
      </c>
      <c r="B466" s="208" t="s">
        <v>14764</v>
      </c>
      <c r="C466" s="208" t="s">
        <v>13281</v>
      </c>
      <c r="D466" s="208" t="s">
        <v>14765</v>
      </c>
      <c r="E466" s="204">
        <f t="shared" si="54"/>
        <v>12</v>
      </c>
      <c r="F466" s="204">
        <f t="shared" si="55"/>
        <v>9</v>
      </c>
      <c r="G466" s="202" t="str">
        <f t="shared" si="56"/>
        <v>DUC764108</v>
      </c>
      <c r="H466" s="202" t="str">
        <f t="shared" si="57"/>
        <v>41A</v>
      </c>
      <c r="I466" s="213" t="str">
        <f t="shared" si="53"/>
        <v>DUC764108  41A</v>
      </c>
      <c r="J466" s="202"/>
      <c r="K466" s="210">
        <v>0.1500000618831028</v>
      </c>
    </row>
    <row r="467" spans="1:11" x14ac:dyDescent="0.25">
      <c r="A467" s="208" t="s">
        <v>8809</v>
      </c>
      <c r="B467" s="208" t="s">
        <v>14766</v>
      </c>
      <c r="C467" s="208" t="s">
        <v>13281</v>
      </c>
      <c r="D467" s="208" t="s">
        <v>14767</v>
      </c>
      <c r="E467" s="204">
        <f t="shared" si="54"/>
        <v>12</v>
      </c>
      <c r="F467" s="204">
        <f t="shared" si="55"/>
        <v>9</v>
      </c>
      <c r="G467" s="202" t="str">
        <f t="shared" si="56"/>
        <v>DUC764109</v>
      </c>
      <c r="H467" s="202" t="str">
        <f t="shared" si="57"/>
        <v>01A</v>
      </c>
      <c r="I467" s="213" t="str">
        <f t="shared" si="53"/>
        <v>DUC764109  01A</v>
      </c>
      <c r="J467" s="202"/>
      <c r="K467" s="210">
        <v>9.0000061883102819E-2</v>
      </c>
    </row>
    <row r="468" spans="1:11" x14ac:dyDescent="0.25">
      <c r="A468" s="208" t="s">
        <v>8809</v>
      </c>
      <c r="B468" s="208" t="s">
        <v>14768</v>
      </c>
      <c r="C468" s="208" t="s">
        <v>13281</v>
      </c>
      <c r="D468" s="208" t="s">
        <v>14769</v>
      </c>
      <c r="E468" s="204">
        <f t="shared" si="54"/>
        <v>12</v>
      </c>
      <c r="F468" s="204">
        <f t="shared" si="55"/>
        <v>9</v>
      </c>
      <c r="G468" s="202" t="str">
        <f t="shared" si="56"/>
        <v>DUC764109</v>
      </c>
      <c r="H468" s="202" t="str">
        <f t="shared" si="57"/>
        <v>81A</v>
      </c>
      <c r="I468" s="213" t="str">
        <f t="shared" si="53"/>
        <v>DUC764109  81A</v>
      </c>
      <c r="J468" s="202"/>
      <c r="K468" s="210">
        <v>0.16</v>
      </c>
    </row>
    <row r="469" spans="1:11" x14ac:dyDescent="0.25">
      <c r="A469" s="208" t="s">
        <v>8809</v>
      </c>
      <c r="B469" s="208" t="s">
        <v>14770</v>
      </c>
      <c r="C469" s="208" t="s">
        <v>13281</v>
      </c>
      <c r="D469" s="208" t="s">
        <v>14771</v>
      </c>
      <c r="E469" s="204">
        <f t="shared" si="54"/>
        <v>12</v>
      </c>
      <c r="F469" s="204">
        <f t="shared" si="55"/>
        <v>9</v>
      </c>
      <c r="G469" s="202" t="str">
        <f t="shared" si="56"/>
        <v>DUC764111</v>
      </c>
      <c r="H469" s="202" t="str">
        <f t="shared" si="57"/>
        <v>41A</v>
      </c>
      <c r="I469" s="213" t="str">
        <f t="shared" si="53"/>
        <v>DUC764111  41A</v>
      </c>
      <c r="J469" s="202"/>
      <c r="K469" s="210">
        <v>11.270000061883101</v>
      </c>
    </row>
    <row r="470" spans="1:11" x14ac:dyDescent="0.25">
      <c r="A470" s="208" t="s">
        <v>8809</v>
      </c>
      <c r="B470" s="208" t="s">
        <v>14772</v>
      </c>
      <c r="C470" s="208" t="s">
        <v>13281</v>
      </c>
      <c r="D470" s="208" t="s">
        <v>14773</v>
      </c>
      <c r="E470" s="204">
        <f t="shared" si="54"/>
        <v>12</v>
      </c>
      <c r="F470" s="204">
        <f t="shared" si="55"/>
        <v>9</v>
      </c>
      <c r="G470" s="202" t="str">
        <f t="shared" si="56"/>
        <v>DUC764113</v>
      </c>
      <c r="H470" s="202" t="str">
        <f t="shared" si="57"/>
        <v>31A</v>
      </c>
      <c r="I470" s="213" t="str">
        <f t="shared" si="53"/>
        <v>DUC764113  31A</v>
      </c>
      <c r="J470" s="202"/>
      <c r="K470" s="210">
        <v>0.16</v>
      </c>
    </row>
    <row r="471" spans="1:11" x14ac:dyDescent="0.25">
      <c r="A471" s="208" t="s">
        <v>8809</v>
      </c>
      <c r="B471" s="208" t="s">
        <v>14774</v>
      </c>
      <c r="C471" s="208" t="s">
        <v>13281</v>
      </c>
      <c r="D471" s="208" t="s">
        <v>14775</v>
      </c>
      <c r="E471" s="204">
        <f t="shared" si="54"/>
        <v>12</v>
      </c>
      <c r="F471" s="204">
        <f t="shared" si="55"/>
        <v>9</v>
      </c>
      <c r="G471" s="202" t="str">
        <f t="shared" si="56"/>
        <v>DUC764113</v>
      </c>
      <c r="H471" s="202" t="str">
        <f t="shared" si="57"/>
        <v>81A</v>
      </c>
      <c r="I471" s="213" t="str">
        <f t="shared" si="53"/>
        <v>DUC764113  81A</v>
      </c>
      <c r="J471" s="202"/>
      <c r="K471" s="210">
        <v>0.23000006188310279</v>
      </c>
    </row>
    <row r="472" spans="1:11" x14ac:dyDescent="0.25">
      <c r="A472" s="208" t="s">
        <v>8809</v>
      </c>
      <c r="B472" s="208" t="s">
        <v>14776</v>
      </c>
      <c r="C472" s="208" t="s">
        <v>13281</v>
      </c>
      <c r="D472" s="208" t="s">
        <v>14777</v>
      </c>
      <c r="E472" s="204">
        <f t="shared" si="54"/>
        <v>12</v>
      </c>
      <c r="F472" s="204">
        <f t="shared" si="55"/>
        <v>9</v>
      </c>
      <c r="G472" s="202" t="str">
        <f t="shared" si="56"/>
        <v>DUC764115</v>
      </c>
      <c r="H472" s="202" t="str">
        <f t="shared" si="57"/>
        <v>01A</v>
      </c>
      <c r="I472" s="213" t="str">
        <f t="shared" ref="I472:I503" si="58">CONCATENATE(G472,"  ",H472)</f>
        <v>DUC764115  01A</v>
      </c>
      <c r="J472" s="202"/>
      <c r="K472" s="210">
        <v>0.4</v>
      </c>
    </row>
    <row r="473" spans="1:11" x14ac:dyDescent="0.25">
      <c r="A473" s="208" t="s">
        <v>8809</v>
      </c>
      <c r="B473" s="208" t="s">
        <v>14778</v>
      </c>
      <c r="C473" s="208" t="s">
        <v>13281</v>
      </c>
      <c r="D473" s="208" t="s">
        <v>14779</v>
      </c>
      <c r="E473" s="204">
        <f t="shared" si="54"/>
        <v>12</v>
      </c>
      <c r="F473" s="204">
        <f t="shared" si="55"/>
        <v>9</v>
      </c>
      <c r="G473" s="202" t="str">
        <f t="shared" si="56"/>
        <v>DUC764116</v>
      </c>
      <c r="H473" s="202" t="str">
        <f t="shared" si="57"/>
        <v>71A</v>
      </c>
      <c r="I473" s="213" t="str">
        <f t="shared" si="58"/>
        <v>DUC764116  71A</v>
      </c>
      <c r="K473" s="210">
        <v>9.0000061883102819E-2</v>
      </c>
    </row>
    <row r="474" spans="1:11" x14ac:dyDescent="0.25">
      <c r="A474" s="208" t="s">
        <v>8809</v>
      </c>
      <c r="B474" s="208" t="s">
        <v>14783</v>
      </c>
      <c r="C474" s="208" t="s">
        <v>13281</v>
      </c>
      <c r="D474" s="208" t="s">
        <v>14784</v>
      </c>
      <c r="E474" s="204">
        <f t="shared" si="54"/>
        <v>12</v>
      </c>
      <c r="F474" s="204">
        <f t="shared" si="55"/>
        <v>9</v>
      </c>
      <c r="G474" s="202" t="str">
        <f t="shared" si="56"/>
        <v>DUC764120</v>
      </c>
      <c r="H474" s="202" t="str">
        <f t="shared" si="57"/>
        <v>71A</v>
      </c>
      <c r="I474" s="213" t="str">
        <f t="shared" si="58"/>
        <v>DUC764120  71A</v>
      </c>
      <c r="J474" s="202"/>
      <c r="K474" s="210">
        <v>0.1500000618831028</v>
      </c>
    </row>
    <row r="475" spans="1:11" x14ac:dyDescent="0.25">
      <c r="A475" s="208" t="s">
        <v>8809</v>
      </c>
      <c r="B475" s="208" t="s">
        <v>14789</v>
      </c>
      <c r="C475" s="208" t="s">
        <v>13281</v>
      </c>
      <c r="D475" s="208" t="s">
        <v>14777</v>
      </c>
      <c r="E475" s="204">
        <f t="shared" si="54"/>
        <v>12</v>
      </c>
      <c r="F475" s="204">
        <f t="shared" si="55"/>
        <v>9</v>
      </c>
      <c r="G475" s="202" t="str">
        <f t="shared" si="56"/>
        <v>DUC764121</v>
      </c>
      <c r="H475" s="202" t="str">
        <f t="shared" si="57"/>
        <v>31A</v>
      </c>
      <c r="I475" s="213" t="str">
        <f t="shared" si="58"/>
        <v>DUC764121  31A</v>
      </c>
      <c r="J475" s="202"/>
      <c r="K475" s="210">
        <v>0.33000006188310282</v>
      </c>
    </row>
    <row r="476" spans="1:11" x14ac:dyDescent="0.25">
      <c r="A476" s="208" t="s">
        <v>8809</v>
      </c>
      <c r="B476" s="208" t="s">
        <v>14790</v>
      </c>
      <c r="C476" s="208" t="s">
        <v>13281</v>
      </c>
      <c r="D476" s="208" t="s">
        <v>14791</v>
      </c>
      <c r="E476" s="204">
        <f t="shared" si="54"/>
        <v>12</v>
      </c>
      <c r="F476" s="204">
        <f t="shared" si="55"/>
        <v>9</v>
      </c>
      <c r="G476" s="202" t="str">
        <f t="shared" si="56"/>
        <v>DUC764122</v>
      </c>
      <c r="H476" s="202" t="str">
        <f t="shared" si="57"/>
        <v>81A</v>
      </c>
      <c r="I476" s="213" t="str">
        <f t="shared" si="58"/>
        <v>DUC764122  81A</v>
      </c>
      <c r="J476" s="202"/>
      <c r="K476" s="210">
        <v>0.83000006188310271</v>
      </c>
    </row>
    <row r="477" spans="1:11" x14ac:dyDescent="0.25">
      <c r="A477" s="208" t="s">
        <v>8809</v>
      </c>
      <c r="B477" s="208" t="s">
        <v>14794</v>
      </c>
      <c r="C477" s="208" t="s">
        <v>13281</v>
      </c>
      <c r="D477" s="208" t="s">
        <v>14795</v>
      </c>
      <c r="E477" s="204">
        <f t="shared" si="54"/>
        <v>12</v>
      </c>
      <c r="F477" s="204">
        <f t="shared" si="55"/>
        <v>9</v>
      </c>
      <c r="G477" s="202" t="str">
        <f t="shared" si="56"/>
        <v>DUC764145</v>
      </c>
      <c r="H477" s="202" t="str">
        <f t="shared" si="57"/>
        <v>51A</v>
      </c>
      <c r="I477" s="213" t="str">
        <f t="shared" si="58"/>
        <v>DUC764145  51A</v>
      </c>
      <c r="J477" s="202"/>
      <c r="K477" s="210">
        <v>0.76</v>
      </c>
    </row>
    <row r="478" spans="1:11" x14ac:dyDescent="0.25">
      <c r="A478" s="208" t="s">
        <v>8809</v>
      </c>
      <c r="B478" s="208" t="s">
        <v>14796</v>
      </c>
      <c r="C478" s="208" t="s">
        <v>13281</v>
      </c>
      <c r="D478" s="208" t="s">
        <v>14797</v>
      </c>
      <c r="E478" s="204">
        <f t="shared" si="54"/>
        <v>12</v>
      </c>
      <c r="F478" s="204">
        <f t="shared" si="55"/>
        <v>9</v>
      </c>
      <c r="G478" s="202" t="str">
        <f t="shared" si="56"/>
        <v>DUC764176</v>
      </c>
      <c r="H478" s="202" t="str">
        <f t="shared" si="57"/>
        <v>51A</v>
      </c>
      <c r="I478" s="213" t="str">
        <f t="shared" si="58"/>
        <v>DUC764176  51A</v>
      </c>
      <c r="J478" s="202"/>
      <c r="K478" s="210">
        <v>0.2</v>
      </c>
    </row>
    <row r="479" spans="1:11" x14ac:dyDescent="0.25">
      <c r="A479" s="208" t="s">
        <v>8809</v>
      </c>
      <c r="B479" s="208" t="s">
        <v>14800</v>
      </c>
      <c r="C479" s="208" t="s">
        <v>13281</v>
      </c>
      <c r="D479" s="208" t="s">
        <v>14801</v>
      </c>
      <c r="E479" s="204">
        <f t="shared" si="54"/>
        <v>12</v>
      </c>
      <c r="F479" s="204">
        <f t="shared" si="55"/>
        <v>9</v>
      </c>
      <c r="G479" s="202" t="str">
        <f t="shared" si="56"/>
        <v>DUC771101</v>
      </c>
      <c r="H479" s="202" t="str">
        <f t="shared" si="57"/>
        <v>91A</v>
      </c>
      <c r="I479" s="213" t="str">
        <f t="shared" si="58"/>
        <v>DUC771101  91A</v>
      </c>
      <c r="J479" s="202"/>
      <c r="K479" s="210">
        <v>0.1500000618831028</v>
      </c>
    </row>
    <row r="480" spans="1:11" x14ac:dyDescent="0.25">
      <c r="A480" s="208" t="s">
        <v>8809</v>
      </c>
      <c r="B480" s="208" t="s">
        <v>14802</v>
      </c>
      <c r="C480" s="208" t="s">
        <v>13281</v>
      </c>
      <c r="D480" s="208" t="s">
        <v>14803</v>
      </c>
      <c r="E480" s="204">
        <f t="shared" si="54"/>
        <v>12</v>
      </c>
      <c r="F480" s="204">
        <f t="shared" si="55"/>
        <v>9</v>
      </c>
      <c r="G480" s="202" t="str">
        <f t="shared" si="56"/>
        <v>DUC771103</v>
      </c>
      <c r="H480" s="202" t="str">
        <f t="shared" si="57"/>
        <v>91A</v>
      </c>
      <c r="I480" s="213" t="str">
        <f t="shared" si="58"/>
        <v>DUC771103  91A</v>
      </c>
      <c r="J480" s="202"/>
      <c r="K480" s="210">
        <v>0.1500000618831028</v>
      </c>
    </row>
    <row r="481" spans="1:11" x14ac:dyDescent="0.25">
      <c r="A481" s="208" t="s">
        <v>8809</v>
      </c>
      <c r="B481" s="208" t="s">
        <v>14806</v>
      </c>
      <c r="C481" s="208" t="s">
        <v>13281</v>
      </c>
      <c r="D481" s="208" t="s">
        <v>14807</v>
      </c>
      <c r="E481" s="204">
        <f t="shared" si="54"/>
        <v>12</v>
      </c>
      <c r="F481" s="204">
        <f t="shared" si="55"/>
        <v>9</v>
      </c>
      <c r="G481" s="202" t="str">
        <f t="shared" si="56"/>
        <v>DUC771104</v>
      </c>
      <c r="H481" s="202" t="str">
        <f t="shared" si="57"/>
        <v>01A</v>
      </c>
      <c r="I481" s="213" t="str">
        <f t="shared" si="58"/>
        <v>DUC771104  01A</v>
      </c>
      <c r="K481" s="210">
        <v>0.14000000000000001</v>
      </c>
    </row>
    <row r="482" spans="1:11" x14ac:dyDescent="0.25">
      <c r="A482" s="208" t="s">
        <v>8809</v>
      </c>
      <c r="B482" s="208" t="s">
        <v>14808</v>
      </c>
      <c r="C482" s="208" t="s">
        <v>13281</v>
      </c>
      <c r="D482" s="208" t="s">
        <v>14807</v>
      </c>
      <c r="E482" s="204">
        <f t="shared" si="54"/>
        <v>12</v>
      </c>
      <c r="F482" s="204">
        <f t="shared" si="55"/>
        <v>9</v>
      </c>
      <c r="G482" s="202" t="str">
        <f t="shared" si="56"/>
        <v>DUC771104</v>
      </c>
      <c r="H482" s="202" t="str">
        <f t="shared" si="57"/>
        <v>01B</v>
      </c>
      <c r="I482" s="213" t="str">
        <f t="shared" si="58"/>
        <v>DUC771104  01B</v>
      </c>
      <c r="K482" s="210">
        <v>0.28000000000000003</v>
      </c>
    </row>
    <row r="483" spans="1:11" x14ac:dyDescent="0.25">
      <c r="A483" s="208" t="s">
        <v>8809</v>
      </c>
      <c r="B483" s="208" t="s">
        <v>14809</v>
      </c>
      <c r="C483" s="208" t="s">
        <v>13281</v>
      </c>
      <c r="D483" s="208" t="s">
        <v>14810</v>
      </c>
      <c r="E483" s="204">
        <f t="shared" si="54"/>
        <v>12</v>
      </c>
      <c r="F483" s="204">
        <f t="shared" si="55"/>
        <v>9</v>
      </c>
      <c r="G483" s="202" t="str">
        <f t="shared" si="56"/>
        <v>DUC771104</v>
      </c>
      <c r="H483" s="202" t="str">
        <f t="shared" si="57"/>
        <v>11A</v>
      </c>
      <c r="I483" s="213" t="str">
        <f t="shared" si="58"/>
        <v>DUC771104  11A</v>
      </c>
      <c r="J483" s="202"/>
      <c r="K483" s="210">
        <v>0.25000006188310292</v>
      </c>
    </row>
    <row r="484" spans="1:11" x14ac:dyDescent="0.25">
      <c r="A484" s="208" t="s">
        <v>8809</v>
      </c>
      <c r="B484" s="208" t="s">
        <v>14811</v>
      </c>
      <c r="C484" s="208" t="s">
        <v>13281</v>
      </c>
      <c r="D484" s="208" t="s">
        <v>14812</v>
      </c>
      <c r="E484" s="204">
        <f t="shared" si="54"/>
        <v>12</v>
      </c>
      <c r="F484" s="204">
        <f t="shared" si="55"/>
        <v>9</v>
      </c>
      <c r="G484" s="202" t="str">
        <f t="shared" si="56"/>
        <v>DUC771104</v>
      </c>
      <c r="H484" s="202" t="str">
        <f t="shared" si="57"/>
        <v>81A</v>
      </c>
      <c r="I484" s="213" t="str">
        <f t="shared" si="58"/>
        <v>DUC771104  81A</v>
      </c>
      <c r="K484" s="210">
        <v>0.1500000618831028</v>
      </c>
    </row>
    <row r="485" spans="1:11" x14ac:dyDescent="0.25">
      <c r="A485" s="208" t="s">
        <v>8809</v>
      </c>
      <c r="B485" s="208" t="s">
        <v>14815</v>
      </c>
      <c r="C485" s="208" t="s">
        <v>13281</v>
      </c>
      <c r="D485" s="208" t="s">
        <v>14816</v>
      </c>
      <c r="E485" s="204">
        <f t="shared" si="54"/>
        <v>12</v>
      </c>
      <c r="F485" s="204">
        <f t="shared" si="55"/>
        <v>9</v>
      </c>
      <c r="G485" s="202" t="str">
        <f t="shared" si="56"/>
        <v>DUC771166</v>
      </c>
      <c r="H485" s="202" t="str">
        <f t="shared" si="57"/>
        <v>48B</v>
      </c>
      <c r="I485" s="213" t="str">
        <f t="shared" si="58"/>
        <v>DUC771166  48B</v>
      </c>
      <c r="J485" s="202"/>
      <c r="K485" s="210">
        <v>0.18</v>
      </c>
    </row>
    <row r="486" spans="1:11" x14ac:dyDescent="0.25">
      <c r="A486" s="208" t="s">
        <v>8809</v>
      </c>
      <c r="B486" s="208" t="s">
        <v>14825</v>
      </c>
      <c r="C486" s="208" t="s">
        <v>13281</v>
      </c>
      <c r="D486" s="208" t="s">
        <v>14826</v>
      </c>
      <c r="E486" s="204">
        <f t="shared" si="54"/>
        <v>12</v>
      </c>
      <c r="F486" s="204">
        <f t="shared" si="55"/>
        <v>9</v>
      </c>
      <c r="G486" s="202" t="str">
        <f t="shared" si="56"/>
        <v>DUC771504</v>
      </c>
      <c r="H486" s="202" t="str">
        <f t="shared" si="57"/>
        <v>08B</v>
      </c>
      <c r="I486" s="213" t="str">
        <f t="shared" si="58"/>
        <v>DUC771504  08B</v>
      </c>
      <c r="K486" s="210">
        <v>0.02</v>
      </c>
    </row>
    <row r="487" spans="1:11" x14ac:dyDescent="0.25">
      <c r="A487" s="208" t="s">
        <v>8809</v>
      </c>
      <c r="B487" s="208" t="s">
        <v>14827</v>
      </c>
      <c r="C487" s="208" t="s">
        <v>13281</v>
      </c>
      <c r="D487" s="208" t="s">
        <v>12295</v>
      </c>
      <c r="E487" s="204">
        <f t="shared" si="54"/>
        <v>12</v>
      </c>
      <c r="F487" s="204">
        <f t="shared" si="55"/>
        <v>9</v>
      </c>
      <c r="G487" s="202" t="str">
        <f t="shared" si="56"/>
        <v>DUC771504</v>
      </c>
      <c r="H487" s="202" t="str">
        <f t="shared" si="57"/>
        <v>43B</v>
      </c>
      <c r="I487" s="213" t="str">
        <f t="shared" si="58"/>
        <v>DUC771504  43B</v>
      </c>
      <c r="J487" s="202"/>
      <c r="K487" s="210">
        <v>0.06</v>
      </c>
    </row>
    <row r="488" spans="1:11" x14ac:dyDescent="0.25">
      <c r="A488" s="208" t="s">
        <v>8809</v>
      </c>
      <c r="B488" s="208" t="s">
        <v>14830</v>
      </c>
      <c r="C488" s="208" t="s">
        <v>13281</v>
      </c>
      <c r="D488" s="208" t="s">
        <v>14831</v>
      </c>
      <c r="E488" s="204">
        <f t="shared" si="54"/>
        <v>12</v>
      </c>
      <c r="F488" s="204">
        <f t="shared" si="55"/>
        <v>9</v>
      </c>
      <c r="G488" s="202" t="str">
        <f t="shared" si="56"/>
        <v>DUC771504</v>
      </c>
      <c r="H488" s="202" t="str">
        <f t="shared" si="57"/>
        <v>78B</v>
      </c>
      <c r="I488" s="213" t="str">
        <f t="shared" si="58"/>
        <v>DUC771504  78B</v>
      </c>
      <c r="J488" s="202"/>
      <c r="K488" s="210">
        <v>0.1500000618831028</v>
      </c>
    </row>
    <row r="489" spans="1:11" x14ac:dyDescent="0.25">
      <c r="A489" s="208" t="s">
        <v>8809</v>
      </c>
      <c r="B489" s="208" t="s">
        <v>14834</v>
      </c>
      <c r="C489" s="208" t="s">
        <v>13281</v>
      </c>
      <c r="D489" s="208" t="s">
        <v>14835</v>
      </c>
      <c r="E489" s="204">
        <f t="shared" si="54"/>
        <v>12</v>
      </c>
      <c r="F489" s="204">
        <f t="shared" si="55"/>
        <v>9</v>
      </c>
      <c r="G489" s="202" t="str">
        <f t="shared" si="56"/>
        <v>DUC771506</v>
      </c>
      <c r="H489" s="202" t="str">
        <f t="shared" si="57"/>
        <v>38B</v>
      </c>
      <c r="I489" s="213" t="str">
        <f t="shared" si="58"/>
        <v>DUC771506  38B</v>
      </c>
      <c r="J489" s="202"/>
      <c r="K489" s="210">
        <v>3.0000061883102822E-2</v>
      </c>
    </row>
    <row r="490" spans="1:11" x14ac:dyDescent="0.25">
      <c r="A490" s="208" t="s">
        <v>8809</v>
      </c>
      <c r="B490" s="208" t="s">
        <v>14836</v>
      </c>
      <c r="C490" s="208" t="s">
        <v>13281</v>
      </c>
      <c r="D490" s="208" t="s">
        <v>14837</v>
      </c>
      <c r="E490" s="204">
        <f t="shared" si="54"/>
        <v>12</v>
      </c>
      <c r="F490" s="204">
        <f t="shared" si="55"/>
        <v>9</v>
      </c>
      <c r="G490" s="202" t="str">
        <f t="shared" si="56"/>
        <v>DUC771506</v>
      </c>
      <c r="H490" s="202" t="str">
        <f t="shared" si="57"/>
        <v>48B</v>
      </c>
      <c r="I490" s="213" t="str">
        <f t="shared" si="58"/>
        <v>DUC771506  48B</v>
      </c>
      <c r="J490" s="202"/>
      <c r="K490" s="210">
        <v>5.0000061883102818E-2</v>
      </c>
    </row>
    <row r="491" spans="1:11" x14ac:dyDescent="0.25">
      <c r="A491" s="208" t="s">
        <v>8809</v>
      </c>
      <c r="B491" s="208" t="s">
        <v>14840</v>
      </c>
      <c r="C491" s="208" t="s">
        <v>13281</v>
      </c>
      <c r="D491" s="208" t="s">
        <v>14841</v>
      </c>
      <c r="E491" s="204">
        <f t="shared" si="54"/>
        <v>12</v>
      </c>
      <c r="F491" s="204">
        <f t="shared" si="55"/>
        <v>9</v>
      </c>
      <c r="G491" s="202" t="str">
        <f t="shared" si="56"/>
        <v>DUC771506</v>
      </c>
      <c r="H491" s="202" t="str">
        <f t="shared" si="57"/>
        <v>68B</v>
      </c>
      <c r="I491" s="213" t="str">
        <f t="shared" si="58"/>
        <v>DUC771506  68B</v>
      </c>
      <c r="K491" s="210">
        <v>0.1500000618831028</v>
      </c>
    </row>
    <row r="492" spans="1:11" x14ac:dyDescent="0.25">
      <c r="A492" s="208" t="s">
        <v>8809</v>
      </c>
      <c r="B492" s="208" t="s">
        <v>14842</v>
      </c>
      <c r="C492" s="208" t="s">
        <v>13281</v>
      </c>
      <c r="D492" s="208" t="s">
        <v>14843</v>
      </c>
      <c r="E492" s="204">
        <f t="shared" si="54"/>
        <v>12</v>
      </c>
      <c r="F492" s="204">
        <f t="shared" si="55"/>
        <v>9</v>
      </c>
      <c r="G492" s="202" t="str">
        <f t="shared" si="56"/>
        <v>DUC771507</v>
      </c>
      <c r="H492" s="202" t="str">
        <f t="shared" si="57"/>
        <v>4BG</v>
      </c>
      <c r="I492" s="213" t="str">
        <f t="shared" si="58"/>
        <v>DUC771507  4BG</v>
      </c>
      <c r="J492" s="202"/>
      <c r="K492" s="210">
        <v>0.71000006188310294</v>
      </c>
    </row>
    <row r="493" spans="1:11" x14ac:dyDescent="0.25">
      <c r="A493" s="208" t="s">
        <v>8809</v>
      </c>
      <c r="B493" s="208" t="s">
        <v>14848</v>
      </c>
      <c r="C493" s="208" t="s">
        <v>13281</v>
      </c>
      <c r="D493" s="208" t="s">
        <v>14849</v>
      </c>
      <c r="E493" s="204">
        <f t="shared" si="54"/>
        <v>12</v>
      </c>
      <c r="F493" s="204">
        <f t="shared" si="55"/>
        <v>9</v>
      </c>
      <c r="G493" s="202" t="str">
        <f t="shared" si="56"/>
        <v>DUC771507</v>
      </c>
      <c r="H493" s="202" t="str">
        <f t="shared" si="57"/>
        <v>68B</v>
      </c>
      <c r="I493" s="213" t="str">
        <f t="shared" si="58"/>
        <v>DUC771507  68B</v>
      </c>
      <c r="J493" s="202"/>
      <c r="K493" s="210">
        <v>0.1100000618831028</v>
      </c>
    </row>
    <row r="494" spans="1:11" x14ac:dyDescent="0.25">
      <c r="A494" s="208" t="s">
        <v>8809</v>
      </c>
      <c r="B494" s="208" t="s">
        <v>14850</v>
      </c>
      <c r="C494" s="208" t="s">
        <v>13281</v>
      </c>
      <c r="D494" s="208" t="s">
        <v>14851</v>
      </c>
      <c r="E494" s="204">
        <f t="shared" si="54"/>
        <v>12</v>
      </c>
      <c r="F494" s="204">
        <f t="shared" si="55"/>
        <v>9</v>
      </c>
      <c r="G494" s="202" t="str">
        <f t="shared" si="56"/>
        <v>DUC771507</v>
      </c>
      <c r="H494" s="202" t="str">
        <f t="shared" si="57"/>
        <v>88B</v>
      </c>
      <c r="I494" s="213" t="str">
        <f t="shared" si="58"/>
        <v>DUC771507  88B</v>
      </c>
      <c r="J494" s="202"/>
      <c r="K494" s="210">
        <v>9.0000061883102819E-2</v>
      </c>
    </row>
    <row r="495" spans="1:11" x14ac:dyDescent="0.25">
      <c r="A495" s="208" t="s">
        <v>8809</v>
      </c>
      <c r="B495" s="208" t="s">
        <v>14854</v>
      </c>
      <c r="C495" s="208" t="s">
        <v>13281</v>
      </c>
      <c r="D495" s="208" t="s">
        <v>14855</v>
      </c>
      <c r="E495" s="204">
        <f t="shared" si="54"/>
        <v>12</v>
      </c>
      <c r="F495" s="204">
        <f t="shared" si="55"/>
        <v>9</v>
      </c>
      <c r="G495" s="202" t="str">
        <f t="shared" si="56"/>
        <v>DUC771512</v>
      </c>
      <c r="H495" s="202" t="str">
        <f t="shared" si="57"/>
        <v>78B</v>
      </c>
      <c r="I495" s="213" t="str">
        <f t="shared" si="58"/>
        <v>DUC771512  78B</v>
      </c>
      <c r="K495" s="210">
        <v>0.22</v>
      </c>
    </row>
    <row r="496" spans="1:11" x14ac:dyDescent="0.25">
      <c r="A496" s="208" t="s">
        <v>8809</v>
      </c>
      <c r="B496" s="208" t="s">
        <v>14856</v>
      </c>
      <c r="C496" s="208" t="s">
        <v>13281</v>
      </c>
      <c r="D496" s="208" t="s">
        <v>14857</v>
      </c>
      <c r="E496" s="204">
        <f t="shared" si="54"/>
        <v>12</v>
      </c>
      <c r="F496" s="204">
        <f t="shared" si="55"/>
        <v>9</v>
      </c>
      <c r="G496" s="202" t="str">
        <f t="shared" si="56"/>
        <v>DUC771512</v>
      </c>
      <c r="H496" s="202" t="str">
        <f t="shared" si="57"/>
        <v>8BG</v>
      </c>
      <c r="I496" s="213" t="str">
        <f t="shared" si="58"/>
        <v>DUC771512  8BG</v>
      </c>
      <c r="K496" s="210">
        <v>0.48</v>
      </c>
    </row>
    <row r="497" spans="1:11" x14ac:dyDescent="0.25">
      <c r="A497" s="208" t="s">
        <v>8809</v>
      </c>
      <c r="B497" s="208" t="s">
        <v>14860</v>
      </c>
      <c r="C497" s="208" t="s">
        <v>13281</v>
      </c>
      <c r="D497" s="208" t="s">
        <v>14861</v>
      </c>
      <c r="E497" s="204">
        <f t="shared" si="54"/>
        <v>12</v>
      </c>
      <c r="F497" s="204">
        <f t="shared" si="55"/>
        <v>9</v>
      </c>
      <c r="G497" s="202" t="str">
        <f t="shared" si="56"/>
        <v>DUC771515</v>
      </c>
      <c r="H497" s="202" t="str">
        <f t="shared" si="57"/>
        <v>58B</v>
      </c>
      <c r="I497" s="213" t="str">
        <f t="shared" si="58"/>
        <v>DUC771515  58B</v>
      </c>
      <c r="J497" s="202"/>
      <c r="K497" s="210">
        <v>0.24</v>
      </c>
    </row>
    <row r="498" spans="1:11" x14ac:dyDescent="0.25">
      <c r="A498" s="208" t="s">
        <v>8809</v>
      </c>
      <c r="B498" s="208" t="s">
        <v>14862</v>
      </c>
      <c r="C498" s="208" t="s">
        <v>13281</v>
      </c>
      <c r="D498" s="208" t="s">
        <v>14863</v>
      </c>
      <c r="E498" s="204">
        <f t="shared" si="54"/>
        <v>12</v>
      </c>
      <c r="F498" s="204">
        <f t="shared" si="55"/>
        <v>9</v>
      </c>
      <c r="G498" s="202" t="str">
        <f t="shared" si="56"/>
        <v>DUC771515</v>
      </c>
      <c r="H498" s="202" t="str">
        <f t="shared" si="57"/>
        <v>88B</v>
      </c>
      <c r="I498" s="213" t="str">
        <f t="shared" si="58"/>
        <v>DUC771515  88B</v>
      </c>
      <c r="J498" s="202"/>
      <c r="K498" s="210">
        <v>0.1500000618831028</v>
      </c>
    </row>
    <row r="499" spans="1:11" x14ac:dyDescent="0.25">
      <c r="A499" s="208" t="s">
        <v>8809</v>
      </c>
      <c r="B499" s="208" t="s">
        <v>14864</v>
      </c>
      <c r="C499" s="208" t="s">
        <v>13281</v>
      </c>
      <c r="D499" s="208" t="s">
        <v>14865</v>
      </c>
      <c r="E499" s="204">
        <f t="shared" si="54"/>
        <v>12</v>
      </c>
      <c r="F499" s="204">
        <f t="shared" si="55"/>
        <v>9</v>
      </c>
      <c r="G499" s="202" t="str">
        <f t="shared" si="56"/>
        <v>DUC771543</v>
      </c>
      <c r="H499" s="202" t="str">
        <f t="shared" si="57"/>
        <v>37C</v>
      </c>
      <c r="I499" s="213" t="str">
        <f t="shared" si="58"/>
        <v>DUC771543  37C</v>
      </c>
      <c r="J499" s="202"/>
      <c r="K499" s="210">
        <v>0.67999999999999994</v>
      </c>
    </row>
    <row r="500" spans="1:11" x14ac:dyDescent="0.25">
      <c r="A500" s="208" t="s">
        <v>8809</v>
      </c>
      <c r="B500" s="208" t="s">
        <v>14866</v>
      </c>
      <c r="C500" s="208" t="s">
        <v>13281</v>
      </c>
      <c r="D500" s="208" t="s">
        <v>14867</v>
      </c>
      <c r="E500" s="204">
        <f t="shared" si="54"/>
        <v>12</v>
      </c>
      <c r="F500" s="204">
        <f t="shared" si="55"/>
        <v>9</v>
      </c>
      <c r="G500" s="202" t="str">
        <f t="shared" si="56"/>
        <v>DUC771563</v>
      </c>
      <c r="H500" s="202" t="str">
        <f t="shared" si="57"/>
        <v>93B</v>
      </c>
      <c r="I500" s="213" t="str">
        <f t="shared" si="58"/>
        <v>DUC771563  93B</v>
      </c>
      <c r="J500" s="202"/>
      <c r="K500" s="210">
        <v>0.14000000000000001</v>
      </c>
    </row>
    <row r="501" spans="1:11" x14ac:dyDescent="0.25">
      <c r="A501" s="208" t="s">
        <v>8809</v>
      </c>
      <c r="B501" s="208" t="s">
        <v>14872</v>
      </c>
      <c r="C501" s="208" t="s">
        <v>13281</v>
      </c>
      <c r="D501" s="208" t="s">
        <v>14873</v>
      </c>
      <c r="E501" s="204">
        <f t="shared" si="54"/>
        <v>12</v>
      </c>
      <c r="F501" s="204">
        <f t="shared" si="55"/>
        <v>9</v>
      </c>
      <c r="G501" s="202" t="str">
        <f t="shared" si="56"/>
        <v>DUC771564</v>
      </c>
      <c r="H501" s="202" t="str">
        <f t="shared" si="57"/>
        <v>23B</v>
      </c>
      <c r="I501" s="213" t="str">
        <f t="shared" si="58"/>
        <v>DUC771564  23B</v>
      </c>
      <c r="J501" s="202"/>
      <c r="K501" s="210">
        <v>0.45000006188310282</v>
      </c>
    </row>
    <row r="502" spans="1:11" x14ac:dyDescent="0.25">
      <c r="A502" s="208" t="s">
        <v>8809</v>
      </c>
      <c r="B502" s="208" t="s">
        <v>14878</v>
      </c>
      <c r="C502" s="208" t="s">
        <v>13281</v>
      </c>
      <c r="D502" s="208" t="s">
        <v>14879</v>
      </c>
      <c r="E502" s="204">
        <f t="shared" si="54"/>
        <v>12</v>
      </c>
      <c r="F502" s="204">
        <f t="shared" si="55"/>
        <v>9</v>
      </c>
      <c r="G502" s="202" t="str">
        <f t="shared" si="56"/>
        <v>DUC771566</v>
      </c>
      <c r="H502" s="202" t="str">
        <f t="shared" si="57"/>
        <v>28B</v>
      </c>
      <c r="I502" s="213" t="str">
        <f t="shared" si="58"/>
        <v>DUC771566  28B</v>
      </c>
      <c r="J502" s="202"/>
      <c r="K502" s="210">
        <v>0.2</v>
      </c>
    </row>
    <row r="503" spans="1:11" x14ac:dyDescent="0.25">
      <c r="A503" s="208" t="s">
        <v>8809</v>
      </c>
      <c r="B503" s="208" t="s">
        <v>14880</v>
      </c>
      <c r="C503" s="208" t="s">
        <v>13281</v>
      </c>
      <c r="D503" s="208" t="s">
        <v>14881</v>
      </c>
      <c r="E503" s="204">
        <f t="shared" si="54"/>
        <v>12</v>
      </c>
      <c r="F503" s="204">
        <f t="shared" si="55"/>
        <v>9</v>
      </c>
      <c r="G503" s="202" t="str">
        <f t="shared" si="56"/>
        <v>DUC771566</v>
      </c>
      <c r="H503" s="202" t="str">
        <f t="shared" si="57"/>
        <v>33B</v>
      </c>
      <c r="I503" s="213" t="str">
        <f t="shared" si="58"/>
        <v>DUC771566  33B</v>
      </c>
      <c r="J503" s="202"/>
      <c r="K503" s="210">
        <v>0.12</v>
      </c>
    </row>
    <row r="504" spans="1:11" x14ac:dyDescent="0.25">
      <c r="A504" s="208" t="s">
        <v>8809</v>
      </c>
      <c r="B504" s="208" t="s">
        <v>14882</v>
      </c>
      <c r="C504" s="208" t="s">
        <v>13281</v>
      </c>
      <c r="D504" s="208" t="s">
        <v>14883</v>
      </c>
      <c r="E504" s="204">
        <f t="shared" si="54"/>
        <v>12</v>
      </c>
      <c r="F504" s="204">
        <f t="shared" si="55"/>
        <v>9</v>
      </c>
      <c r="G504" s="202" t="str">
        <f t="shared" si="56"/>
        <v>DUC771566</v>
      </c>
      <c r="H504" s="202" t="str">
        <f t="shared" si="57"/>
        <v>38B</v>
      </c>
      <c r="I504" s="213" t="str">
        <f t="shared" ref="I504:I535" si="59">CONCATENATE(G504,"  ",H504)</f>
        <v>DUC771566  38B</v>
      </c>
      <c r="J504" s="202"/>
      <c r="K504" s="210">
        <v>9.9999999999999992E-2</v>
      </c>
    </row>
    <row r="505" spans="1:11" x14ac:dyDescent="0.25">
      <c r="A505" s="208" t="s">
        <v>8809</v>
      </c>
      <c r="B505" s="208" t="s">
        <v>14884</v>
      </c>
      <c r="C505" s="208" t="s">
        <v>13281</v>
      </c>
      <c r="D505" s="208" t="s">
        <v>14885</v>
      </c>
      <c r="E505" s="204">
        <f t="shared" si="54"/>
        <v>12</v>
      </c>
      <c r="F505" s="204">
        <f t="shared" si="55"/>
        <v>9</v>
      </c>
      <c r="G505" s="202" t="str">
        <f t="shared" si="56"/>
        <v>DUC771566</v>
      </c>
      <c r="H505" s="202" t="str">
        <f t="shared" si="57"/>
        <v>53B</v>
      </c>
      <c r="I505" s="213" t="str">
        <f t="shared" si="59"/>
        <v>DUC771566  53B</v>
      </c>
      <c r="J505" s="202"/>
      <c r="K505" s="210">
        <v>0.23000006188310279</v>
      </c>
    </row>
    <row r="506" spans="1:11" x14ac:dyDescent="0.25">
      <c r="A506" s="208" t="s">
        <v>8809</v>
      </c>
      <c r="B506" s="208" t="s">
        <v>14886</v>
      </c>
      <c r="C506" s="208" t="s">
        <v>13281</v>
      </c>
      <c r="D506" s="208" t="s">
        <v>14887</v>
      </c>
      <c r="E506" s="204">
        <f t="shared" si="54"/>
        <v>12</v>
      </c>
      <c r="F506" s="204">
        <f t="shared" si="55"/>
        <v>9</v>
      </c>
      <c r="G506" s="202" t="str">
        <f t="shared" si="56"/>
        <v>DUC771566</v>
      </c>
      <c r="H506" s="202" t="str">
        <f t="shared" si="57"/>
        <v>58B</v>
      </c>
      <c r="I506" s="213" t="str">
        <f t="shared" si="59"/>
        <v>DUC771566  58B</v>
      </c>
      <c r="J506" s="202"/>
      <c r="K506" s="210">
        <v>9.9999999999999992E-2</v>
      </c>
    </row>
    <row r="507" spans="1:11" x14ac:dyDescent="0.25">
      <c r="A507" s="208" t="s">
        <v>8809</v>
      </c>
      <c r="B507" s="208" t="s">
        <v>14888</v>
      </c>
      <c r="C507" s="208" t="s">
        <v>13281</v>
      </c>
      <c r="D507" s="208" t="s">
        <v>14889</v>
      </c>
      <c r="E507" s="204">
        <f t="shared" si="54"/>
        <v>12</v>
      </c>
      <c r="F507" s="204">
        <f t="shared" si="55"/>
        <v>9</v>
      </c>
      <c r="G507" s="202" t="str">
        <f t="shared" si="56"/>
        <v>DUC771566</v>
      </c>
      <c r="H507" s="202" t="str">
        <f t="shared" si="57"/>
        <v>78B</v>
      </c>
      <c r="I507" s="213" t="str">
        <f t="shared" si="59"/>
        <v>DUC771566  78B</v>
      </c>
      <c r="J507" s="202"/>
      <c r="K507" s="210">
        <v>0.2</v>
      </c>
    </row>
    <row r="508" spans="1:11" x14ac:dyDescent="0.25">
      <c r="A508" s="208" t="s">
        <v>8809</v>
      </c>
      <c r="B508" s="208" t="s">
        <v>14892</v>
      </c>
      <c r="C508" s="208" t="s">
        <v>13281</v>
      </c>
      <c r="D508" s="208" t="s">
        <v>14893</v>
      </c>
      <c r="E508" s="204">
        <f t="shared" si="54"/>
        <v>12</v>
      </c>
      <c r="F508" s="204">
        <f t="shared" si="55"/>
        <v>9</v>
      </c>
      <c r="G508" s="202" t="str">
        <f t="shared" si="56"/>
        <v>DUC771566</v>
      </c>
      <c r="H508" s="202" t="str">
        <f t="shared" si="57"/>
        <v>88B</v>
      </c>
      <c r="I508" s="213" t="str">
        <f t="shared" si="59"/>
        <v>DUC771566  88B</v>
      </c>
      <c r="J508" s="202"/>
      <c r="K508" s="210">
        <v>0.13000006188310281</v>
      </c>
    </row>
    <row r="509" spans="1:11" x14ac:dyDescent="0.25">
      <c r="A509" s="208" t="s">
        <v>8809</v>
      </c>
      <c r="B509" s="208" t="s">
        <v>14894</v>
      </c>
      <c r="C509" s="208" t="s">
        <v>13281</v>
      </c>
      <c r="D509" s="208" t="s">
        <v>14895</v>
      </c>
      <c r="E509" s="204">
        <f t="shared" si="54"/>
        <v>12</v>
      </c>
      <c r="F509" s="204">
        <f t="shared" si="55"/>
        <v>9</v>
      </c>
      <c r="G509" s="202" t="str">
        <f t="shared" si="56"/>
        <v>DUC771566</v>
      </c>
      <c r="H509" s="202" t="str">
        <f t="shared" si="57"/>
        <v>94B</v>
      </c>
      <c r="I509" s="213" t="str">
        <f t="shared" si="59"/>
        <v>DUC771566  94B</v>
      </c>
      <c r="J509" s="202"/>
      <c r="K509" s="210">
        <v>0.13000006188310281</v>
      </c>
    </row>
    <row r="510" spans="1:11" x14ac:dyDescent="0.25">
      <c r="A510" s="208" t="s">
        <v>8809</v>
      </c>
      <c r="B510" s="208" t="s">
        <v>14896</v>
      </c>
      <c r="C510" s="208" t="s">
        <v>13281</v>
      </c>
      <c r="D510" s="208" t="s">
        <v>14897</v>
      </c>
      <c r="E510" s="204">
        <f t="shared" si="54"/>
        <v>12</v>
      </c>
      <c r="F510" s="204">
        <f t="shared" si="55"/>
        <v>9</v>
      </c>
      <c r="G510" s="202" t="str">
        <f t="shared" si="56"/>
        <v>DUC771566</v>
      </c>
      <c r="H510" s="202" t="str">
        <f t="shared" si="57"/>
        <v>98B</v>
      </c>
      <c r="I510" s="213" t="str">
        <f t="shared" si="59"/>
        <v>DUC771566  98B</v>
      </c>
      <c r="J510" s="202"/>
      <c r="K510" s="210">
        <v>0.12</v>
      </c>
    </row>
    <row r="511" spans="1:11" x14ac:dyDescent="0.25">
      <c r="A511" s="208" t="s">
        <v>8809</v>
      </c>
      <c r="B511" s="208" t="s">
        <v>14898</v>
      </c>
      <c r="C511" s="208" t="s">
        <v>13281</v>
      </c>
      <c r="D511" s="208" t="s">
        <v>14899</v>
      </c>
      <c r="E511" s="204">
        <f t="shared" si="54"/>
        <v>12</v>
      </c>
      <c r="F511" s="204">
        <f t="shared" si="55"/>
        <v>9</v>
      </c>
      <c r="G511" s="202" t="str">
        <f t="shared" si="56"/>
        <v>DUC771567</v>
      </c>
      <c r="H511" s="202" t="str">
        <f t="shared" si="57"/>
        <v>18B</v>
      </c>
      <c r="I511" s="213" t="str">
        <f t="shared" si="59"/>
        <v>DUC771567  18B</v>
      </c>
      <c r="J511" s="202"/>
      <c r="K511" s="210">
        <v>9.9999999999999992E-2</v>
      </c>
    </row>
    <row r="512" spans="1:11" x14ac:dyDescent="0.25">
      <c r="A512" s="208" t="s">
        <v>8809</v>
      </c>
      <c r="B512" s="208" t="s">
        <v>14900</v>
      </c>
      <c r="C512" s="208" t="s">
        <v>13281</v>
      </c>
      <c r="D512" s="208" t="s">
        <v>14901</v>
      </c>
      <c r="E512" s="204">
        <f t="shared" si="54"/>
        <v>12</v>
      </c>
      <c r="F512" s="204">
        <f t="shared" si="55"/>
        <v>9</v>
      </c>
      <c r="G512" s="202" t="str">
        <f t="shared" si="56"/>
        <v>DUC771567</v>
      </c>
      <c r="H512" s="202" t="str">
        <f t="shared" si="57"/>
        <v>38B</v>
      </c>
      <c r="I512" s="213" t="str">
        <f t="shared" si="59"/>
        <v>DUC771567  38B</v>
      </c>
      <c r="J512" s="202"/>
      <c r="K512" s="210">
        <v>0.4300000618831028</v>
      </c>
    </row>
    <row r="513" spans="1:11" x14ac:dyDescent="0.25">
      <c r="A513" s="208" t="s">
        <v>8809</v>
      </c>
      <c r="B513" s="208" t="s">
        <v>14906</v>
      </c>
      <c r="C513" s="208" t="s">
        <v>13281</v>
      </c>
      <c r="D513" s="208" t="s">
        <v>14907</v>
      </c>
      <c r="E513" s="204">
        <f t="shared" si="54"/>
        <v>12</v>
      </c>
      <c r="F513" s="204">
        <f t="shared" si="55"/>
        <v>9</v>
      </c>
      <c r="G513" s="202" t="str">
        <f t="shared" si="56"/>
        <v>DUC771572</v>
      </c>
      <c r="H513" s="202" t="str">
        <f t="shared" si="57"/>
        <v>54B</v>
      </c>
      <c r="I513" s="213" t="str">
        <f t="shared" si="59"/>
        <v>DUC771572  54B</v>
      </c>
      <c r="J513" s="202"/>
      <c r="K513" s="210">
        <v>0.13000006188310281</v>
      </c>
    </row>
    <row r="514" spans="1:11" x14ac:dyDescent="0.25">
      <c r="A514" s="208" t="s">
        <v>8809</v>
      </c>
      <c r="B514" s="208" t="s">
        <v>14908</v>
      </c>
      <c r="C514" s="208" t="s">
        <v>13281</v>
      </c>
      <c r="D514" s="208" t="s">
        <v>14909</v>
      </c>
      <c r="E514" s="204">
        <f t="shared" ref="E514:E577" si="60">LEN(B514)</f>
        <v>12</v>
      </c>
      <c r="F514" s="204">
        <f t="shared" ref="F514:F577" si="61">E514-3</f>
        <v>9</v>
      </c>
      <c r="G514" s="202" t="str">
        <f t="shared" ref="G514:G577" si="62">MID(B514,1,F514)</f>
        <v>DUC771572</v>
      </c>
      <c r="H514" s="202" t="str">
        <f t="shared" ref="H514:H577" si="63">MID(B514,F514+1,5)</f>
        <v>58B</v>
      </c>
      <c r="I514" s="213" t="str">
        <f t="shared" si="59"/>
        <v>DUC771572  58B</v>
      </c>
      <c r="J514" s="202"/>
      <c r="K514" s="210">
        <v>0.3</v>
      </c>
    </row>
    <row r="515" spans="1:11" x14ac:dyDescent="0.25">
      <c r="A515" s="208" t="s">
        <v>8809</v>
      </c>
      <c r="B515" s="208" t="s">
        <v>14912</v>
      </c>
      <c r="C515" s="208" t="s">
        <v>13281</v>
      </c>
      <c r="D515" s="208" t="s">
        <v>14913</v>
      </c>
      <c r="E515" s="204">
        <f t="shared" si="60"/>
        <v>12</v>
      </c>
      <c r="F515" s="204">
        <f t="shared" si="61"/>
        <v>9</v>
      </c>
      <c r="G515" s="202" t="str">
        <f t="shared" si="62"/>
        <v>DUC771572</v>
      </c>
      <c r="H515" s="202" t="str">
        <f t="shared" si="63"/>
        <v>78B</v>
      </c>
      <c r="I515" s="213" t="str">
        <f t="shared" si="59"/>
        <v>DUC771572  78B</v>
      </c>
      <c r="K515" s="210">
        <v>0.45000006188310282</v>
      </c>
    </row>
    <row r="516" spans="1:11" x14ac:dyDescent="0.25">
      <c r="A516" s="208" t="s">
        <v>8809</v>
      </c>
      <c r="B516" s="208" t="s">
        <v>14914</v>
      </c>
      <c r="C516" s="208" t="s">
        <v>13281</v>
      </c>
      <c r="D516" s="208" t="s">
        <v>14915</v>
      </c>
      <c r="E516" s="204">
        <f t="shared" si="60"/>
        <v>12</v>
      </c>
      <c r="F516" s="204">
        <f t="shared" si="61"/>
        <v>9</v>
      </c>
      <c r="G516" s="202" t="str">
        <f t="shared" si="62"/>
        <v>DUC771572</v>
      </c>
      <c r="H516" s="202" t="str">
        <f t="shared" si="63"/>
        <v>7BF</v>
      </c>
      <c r="I516" s="213" t="str">
        <f t="shared" si="59"/>
        <v>DUC771572  7BF</v>
      </c>
      <c r="K516" s="210">
        <v>0.24</v>
      </c>
    </row>
    <row r="517" spans="1:11" x14ac:dyDescent="0.25">
      <c r="A517" s="208" t="s">
        <v>8809</v>
      </c>
      <c r="B517" s="208" t="s">
        <v>14916</v>
      </c>
      <c r="C517" s="208" t="s">
        <v>13281</v>
      </c>
      <c r="D517" s="208" t="s">
        <v>14917</v>
      </c>
      <c r="E517" s="204">
        <f t="shared" si="60"/>
        <v>12</v>
      </c>
      <c r="F517" s="204">
        <f t="shared" si="61"/>
        <v>9</v>
      </c>
      <c r="G517" s="202" t="str">
        <f t="shared" si="62"/>
        <v>DUC771572</v>
      </c>
      <c r="H517" s="202" t="str">
        <f t="shared" si="63"/>
        <v>83B</v>
      </c>
      <c r="I517" s="213" t="str">
        <f t="shared" si="59"/>
        <v>DUC771572  83B</v>
      </c>
      <c r="J517" s="202"/>
      <c r="K517" s="210">
        <v>0.6</v>
      </c>
    </row>
    <row r="518" spans="1:11" x14ac:dyDescent="0.25">
      <c r="A518" s="208" t="s">
        <v>8809</v>
      </c>
      <c r="B518" s="208" t="s">
        <v>14918</v>
      </c>
      <c r="C518" s="208" t="s">
        <v>13281</v>
      </c>
      <c r="D518" s="208" t="s">
        <v>14919</v>
      </c>
      <c r="E518" s="204">
        <f t="shared" si="60"/>
        <v>12</v>
      </c>
      <c r="F518" s="204">
        <f t="shared" si="61"/>
        <v>9</v>
      </c>
      <c r="G518" s="202" t="str">
        <f t="shared" si="62"/>
        <v>DUC771575</v>
      </c>
      <c r="H518" s="202" t="str">
        <f t="shared" si="63"/>
        <v>4BG</v>
      </c>
      <c r="I518" s="213" t="str">
        <f t="shared" si="59"/>
        <v>DUC771575  4BG</v>
      </c>
      <c r="J518" s="202"/>
      <c r="K518" s="210">
        <v>0.78</v>
      </c>
    </row>
    <row r="519" spans="1:11" x14ac:dyDescent="0.25">
      <c r="A519" s="208" t="s">
        <v>8809</v>
      </c>
      <c r="B519" s="208" t="s">
        <v>14922</v>
      </c>
      <c r="C519" s="208" t="s">
        <v>13281</v>
      </c>
      <c r="D519" s="208" t="s">
        <v>14923</v>
      </c>
      <c r="E519" s="204">
        <f t="shared" si="60"/>
        <v>12</v>
      </c>
      <c r="F519" s="204">
        <f t="shared" si="61"/>
        <v>9</v>
      </c>
      <c r="G519" s="202" t="str">
        <f t="shared" si="62"/>
        <v>DUC772104</v>
      </c>
      <c r="H519" s="202" t="str">
        <f t="shared" si="63"/>
        <v>23C</v>
      </c>
      <c r="I519" s="213" t="str">
        <f t="shared" si="59"/>
        <v>DUC772104  23C</v>
      </c>
      <c r="J519" s="202"/>
      <c r="K519" s="210">
        <v>0.4</v>
      </c>
    </row>
    <row r="520" spans="1:11" x14ac:dyDescent="0.25">
      <c r="A520" s="208" t="s">
        <v>8809</v>
      </c>
      <c r="B520" s="208" t="s">
        <v>14924</v>
      </c>
      <c r="C520" s="208" t="s">
        <v>13281</v>
      </c>
      <c r="D520" s="208" t="s">
        <v>14925</v>
      </c>
      <c r="E520" s="204">
        <f t="shared" si="60"/>
        <v>12</v>
      </c>
      <c r="F520" s="204">
        <f t="shared" si="61"/>
        <v>9</v>
      </c>
      <c r="G520" s="202" t="str">
        <f t="shared" si="62"/>
        <v>DUC772104</v>
      </c>
      <c r="H520" s="202" t="str">
        <f t="shared" si="63"/>
        <v>71B</v>
      </c>
      <c r="I520" s="213" t="str">
        <f t="shared" si="59"/>
        <v>DUC772104  71B</v>
      </c>
      <c r="K520" s="210">
        <v>0.26</v>
      </c>
    </row>
    <row r="521" spans="1:11" x14ac:dyDescent="0.25">
      <c r="A521" s="208" t="s">
        <v>8809</v>
      </c>
      <c r="B521" s="208" t="s">
        <v>14928</v>
      </c>
      <c r="C521" s="208" t="s">
        <v>13281</v>
      </c>
      <c r="D521" s="208" t="s">
        <v>14929</v>
      </c>
      <c r="E521" s="204">
        <f t="shared" si="60"/>
        <v>12</v>
      </c>
      <c r="F521" s="204">
        <f t="shared" si="61"/>
        <v>9</v>
      </c>
      <c r="G521" s="202" t="str">
        <f t="shared" si="62"/>
        <v>DUC772105</v>
      </c>
      <c r="H521" s="202" t="str">
        <f t="shared" si="63"/>
        <v>91A</v>
      </c>
      <c r="I521" s="213" t="str">
        <f t="shared" si="59"/>
        <v>DUC772105  91A</v>
      </c>
      <c r="J521" s="202"/>
      <c r="K521" s="210">
        <v>0.13000006188310281</v>
      </c>
    </row>
    <row r="522" spans="1:11" x14ac:dyDescent="0.25">
      <c r="A522" s="208" t="s">
        <v>8809</v>
      </c>
      <c r="B522" s="208" t="s">
        <v>14930</v>
      </c>
      <c r="C522" s="208" t="s">
        <v>13281</v>
      </c>
      <c r="D522" s="208" t="s">
        <v>14931</v>
      </c>
      <c r="E522" s="204">
        <f t="shared" si="60"/>
        <v>12</v>
      </c>
      <c r="F522" s="204">
        <f t="shared" si="61"/>
        <v>9</v>
      </c>
      <c r="G522" s="202" t="str">
        <f t="shared" si="62"/>
        <v>DUC772106</v>
      </c>
      <c r="H522" s="202" t="str">
        <f t="shared" si="63"/>
        <v>21A</v>
      </c>
      <c r="I522" s="213" t="str">
        <f t="shared" si="59"/>
        <v>DUC772106  21A</v>
      </c>
      <c r="J522" s="202"/>
      <c r="K522" s="210">
        <v>9.9999999999999992E-2</v>
      </c>
    </row>
    <row r="523" spans="1:11" x14ac:dyDescent="0.25">
      <c r="A523" s="208" t="s">
        <v>8809</v>
      </c>
      <c r="B523" s="208" t="s">
        <v>14932</v>
      </c>
      <c r="C523" s="208" t="s">
        <v>13281</v>
      </c>
      <c r="D523" s="208" t="s">
        <v>14933</v>
      </c>
      <c r="E523" s="204">
        <f t="shared" si="60"/>
        <v>12</v>
      </c>
      <c r="F523" s="204">
        <f t="shared" si="61"/>
        <v>9</v>
      </c>
      <c r="G523" s="202" t="str">
        <f t="shared" si="62"/>
        <v>DUC772106</v>
      </c>
      <c r="H523" s="202" t="str">
        <f t="shared" si="63"/>
        <v>23B</v>
      </c>
      <c r="I523" s="213" t="str">
        <f t="shared" si="59"/>
        <v>DUC772106  23B</v>
      </c>
      <c r="J523" s="202"/>
      <c r="K523" s="210">
        <v>0.18</v>
      </c>
    </row>
    <row r="524" spans="1:11" x14ac:dyDescent="0.25">
      <c r="A524" s="208" t="s">
        <v>8809</v>
      </c>
      <c r="B524" s="208" t="s">
        <v>14934</v>
      </c>
      <c r="C524" s="208" t="s">
        <v>13281</v>
      </c>
      <c r="D524" s="208" t="s">
        <v>14935</v>
      </c>
      <c r="E524" s="204">
        <f t="shared" si="60"/>
        <v>12</v>
      </c>
      <c r="F524" s="204">
        <f t="shared" si="61"/>
        <v>9</v>
      </c>
      <c r="G524" s="202" t="str">
        <f t="shared" si="62"/>
        <v>DUC772106</v>
      </c>
      <c r="H524" s="202" t="str">
        <f t="shared" si="63"/>
        <v>31A</v>
      </c>
      <c r="I524" s="213" t="str">
        <f t="shared" si="59"/>
        <v>DUC772106  31A</v>
      </c>
      <c r="J524" s="202"/>
      <c r="K524" s="210">
        <v>0.19000006188310281</v>
      </c>
    </row>
    <row r="525" spans="1:11" x14ac:dyDescent="0.25">
      <c r="A525" s="208" t="s">
        <v>8809</v>
      </c>
      <c r="B525" s="208" t="s">
        <v>14942</v>
      </c>
      <c r="C525" s="208" t="s">
        <v>13281</v>
      </c>
      <c r="D525" s="208" t="s">
        <v>14943</v>
      </c>
      <c r="E525" s="204">
        <f t="shared" si="60"/>
        <v>13</v>
      </c>
      <c r="F525" s="204">
        <f t="shared" si="61"/>
        <v>10</v>
      </c>
      <c r="G525" s="202" t="str">
        <f t="shared" si="62"/>
        <v>DUC7721084</v>
      </c>
      <c r="H525" s="202" t="str">
        <f t="shared" si="63"/>
        <v>1BA</v>
      </c>
      <c r="I525" s="213" t="str">
        <f>CONCATENATE(G525," ",H525)</f>
        <v>DUC7721084 1BA</v>
      </c>
      <c r="J525" s="202"/>
      <c r="K525" s="210">
        <v>0.13000006188310281</v>
      </c>
    </row>
    <row r="526" spans="1:11" x14ac:dyDescent="0.25">
      <c r="A526" s="208" t="s">
        <v>8809</v>
      </c>
      <c r="B526" s="208" t="s">
        <v>14938</v>
      </c>
      <c r="C526" s="208" t="s">
        <v>13281</v>
      </c>
      <c r="D526" s="208" t="s">
        <v>14939</v>
      </c>
      <c r="E526" s="204">
        <f t="shared" si="60"/>
        <v>12</v>
      </c>
      <c r="F526" s="204">
        <f t="shared" si="61"/>
        <v>9</v>
      </c>
      <c r="G526" s="202" t="str">
        <f t="shared" si="62"/>
        <v>DUC772108</v>
      </c>
      <c r="H526" s="202" t="str">
        <f t="shared" si="63"/>
        <v>92B</v>
      </c>
      <c r="I526" s="213" t="str">
        <f t="shared" ref="I526:I537" si="64">CONCATENATE(G526,"  ",H526)</f>
        <v>DUC772108  92B</v>
      </c>
      <c r="J526" s="202"/>
      <c r="K526" s="210">
        <v>0.31000006188310281</v>
      </c>
    </row>
    <row r="527" spans="1:11" x14ac:dyDescent="0.25">
      <c r="A527" s="208" t="s">
        <v>8809</v>
      </c>
      <c r="B527" s="208" t="s">
        <v>14940</v>
      </c>
      <c r="C527" s="208" t="s">
        <v>13281</v>
      </c>
      <c r="D527" s="208" t="s">
        <v>14941</v>
      </c>
      <c r="E527" s="204">
        <f t="shared" si="60"/>
        <v>12</v>
      </c>
      <c r="F527" s="204">
        <f t="shared" si="61"/>
        <v>9</v>
      </c>
      <c r="G527" s="202" t="str">
        <f t="shared" si="62"/>
        <v>DUC772108</v>
      </c>
      <c r="H527" s="202" t="str">
        <f t="shared" si="63"/>
        <v>93B</v>
      </c>
      <c r="I527" s="213" t="str">
        <f t="shared" si="64"/>
        <v>DUC772108  93B</v>
      </c>
      <c r="J527" s="202"/>
      <c r="K527" s="210">
        <v>0.12</v>
      </c>
    </row>
    <row r="528" spans="1:11" x14ac:dyDescent="0.25">
      <c r="A528" s="208" t="s">
        <v>8809</v>
      </c>
      <c r="B528" s="208" t="s">
        <v>14944</v>
      </c>
      <c r="C528" s="208" t="s">
        <v>13281</v>
      </c>
      <c r="D528" s="208" t="s">
        <v>14945</v>
      </c>
      <c r="E528" s="204">
        <f t="shared" si="60"/>
        <v>12</v>
      </c>
      <c r="F528" s="204">
        <f t="shared" si="61"/>
        <v>9</v>
      </c>
      <c r="G528" s="202" t="str">
        <f t="shared" si="62"/>
        <v>DUC772109</v>
      </c>
      <c r="H528" s="202" t="str">
        <f t="shared" si="63"/>
        <v>71B</v>
      </c>
      <c r="I528" s="213" t="str">
        <f t="shared" si="64"/>
        <v>DUC772109  71B</v>
      </c>
      <c r="J528" s="202"/>
      <c r="K528" s="210">
        <v>0.5</v>
      </c>
    </row>
    <row r="529" spans="1:11" x14ac:dyDescent="0.25">
      <c r="A529" s="208" t="s">
        <v>8809</v>
      </c>
      <c r="B529" s="208" t="s">
        <v>14946</v>
      </c>
      <c r="C529" s="208" t="s">
        <v>13281</v>
      </c>
      <c r="D529" s="208" t="s">
        <v>14947</v>
      </c>
      <c r="E529" s="204">
        <f t="shared" si="60"/>
        <v>12</v>
      </c>
      <c r="F529" s="204">
        <f t="shared" si="61"/>
        <v>9</v>
      </c>
      <c r="G529" s="202" t="str">
        <f t="shared" si="62"/>
        <v>DUC772110</v>
      </c>
      <c r="H529" s="202" t="str">
        <f t="shared" si="63"/>
        <v>21A</v>
      </c>
      <c r="I529" s="213" t="str">
        <f t="shared" si="64"/>
        <v>DUC772110  21A</v>
      </c>
      <c r="J529" s="202"/>
      <c r="K529" s="210">
        <v>0.18</v>
      </c>
    </row>
    <row r="530" spans="1:11" x14ac:dyDescent="0.25">
      <c r="A530" s="208" t="s">
        <v>8809</v>
      </c>
      <c r="B530" s="208" t="s">
        <v>14948</v>
      </c>
      <c r="C530" s="208" t="s">
        <v>13281</v>
      </c>
      <c r="D530" s="208" t="s">
        <v>14949</v>
      </c>
      <c r="E530" s="204">
        <f t="shared" si="60"/>
        <v>12</v>
      </c>
      <c r="F530" s="204">
        <f t="shared" si="61"/>
        <v>9</v>
      </c>
      <c r="G530" s="202" t="str">
        <f t="shared" si="62"/>
        <v>DUC772110</v>
      </c>
      <c r="H530" s="202" t="str">
        <f t="shared" si="63"/>
        <v>61A</v>
      </c>
      <c r="I530" s="213" t="str">
        <f t="shared" si="64"/>
        <v>DUC772110  61A</v>
      </c>
      <c r="J530" s="202"/>
      <c r="K530" s="210">
        <v>9.9999999999999992E-2</v>
      </c>
    </row>
    <row r="531" spans="1:11" x14ac:dyDescent="0.25">
      <c r="A531" s="208" t="s">
        <v>8809</v>
      </c>
      <c r="B531" s="208" t="s">
        <v>14950</v>
      </c>
      <c r="C531" s="208" t="s">
        <v>13281</v>
      </c>
      <c r="D531" s="208" t="s">
        <v>14951</v>
      </c>
      <c r="E531" s="204">
        <f t="shared" si="60"/>
        <v>12</v>
      </c>
      <c r="F531" s="204">
        <f t="shared" si="61"/>
        <v>9</v>
      </c>
      <c r="G531" s="202" t="str">
        <f t="shared" si="62"/>
        <v>DUC772110</v>
      </c>
      <c r="H531" s="202" t="str">
        <f t="shared" si="63"/>
        <v>82B</v>
      </c>
      <c r="I531" s="213" t="str">
        <f t="shared" si="64"/>
        <v>DUC772110  82B</v>
      </c>
      <c r="J531" s="202"/>
      <c r="K531" s="210">
        <v>1.350000061883103</v>
      </c>
    </row>
    <row r="532" spans="1:11" x14ac:dyDescent="0.25">
      <c r="A532" s="208" t="s">
        <v>8809</v>
      </c>
      <c r="B532" s="208" t="s">
        <v>14952</v>
      </c>
      <c r="C532" s="208" t="s">
        <v>13281</v>
      </c>
      <c r="D532" s="208" t="s">
        <v>14953</v>
      </c>
      <c r="E532" s="204">
        <f t="shared" si="60"/>
        <v>12</v>
      </c>
      <c r="F532" s="204">
        <f t="shared" si="61"/>
        <v>9</v>
      </c>
      <c r="G532" s="202" t="str">
        <f t="shared" si="62"/>
        <v>DUC772110</v>
      </c>
      <c r="H532" s="202" t="str">
        <f t="shared" si="63"/>
        <v>91A</v>
      </c>
      <c r="I532" s="213" t="str">
        <f t="shared" si="64"/>
        <v>DUC772110  91A</v>
      </c>
      <c r="J532" s="202"/>
      <c r="K532" s="210">
        <v>0.19000006188310281</v>
      </c>
    </row>
    <row r="533" spans="1:11" x14ac:dyDescent="0.25">
      <c r="A533" s="208" t="s">
        <v>8809</v>
      </c>
      <c r="B533" s="208" t="s">
        <v>14954</v>
      </c>
      <c r="C533" s="208" t="s">
        <v>13281</v>
      </c>
      <c r="D533" s="208" t="s">
        <v>14955</v>
      </c>
      <c r="E533" s="204">
        <f t="shared" si="60"/>
        <v>12</v>
      </c>
      <c r="F533" s="204">
        <f t="shared" si="61"/>
        <v>9</v>
      </c>
      <c r="G533" s="202" t="str">
        <f t="shared" si="62"/>
        <v>DUC772110</v>
      </c>
      <c r="H533" s="202" t="str">
        <f t="shared" si="63"/>
        <v>91C</v>
      </c>
      <c r="I533" s="213" t="str">
        <f t="shared" si="64"/>
        <v>DUC772110  91C</v>
      </c>
      <c r="J533" s="202"/>
      <c r="K533" s="210">
        <v>0.4900000618831028</v>
      </c>
    </row>
    <row r="534" spans="1:11" x14ac:dyDescent="0.25">
      <c r="A534" s="208" t="s">
        <v>8809</v>
      </c>
      <c r="B534" s="208" t="s">
        <v>14956</v>
      </c>
      <c r="C534" s="208" t="s">
        <v>13281</v>
      </c>
      <c r="D534" s="208" t="s">
        <v>14957</v>
      </c>
      <c r="E534" s="204">
        <f t="shared" si="60"/>
        <v>12</v>
      </c>
      <c r="F534" s="204">
        <f t="shared" si="61"/>
        <v>9</v>
      </c>
      <c r="G534" s="202" t="str">
        <f t="shared" si="62"/>
        <v>DUC772111</v>
      </c>
      <c r="H534" s="202" t="str">
        <f t="shared" si="63"/>
        <v>21C</v>
      </c>
      <c r="I534" s="213" t="str">
        <f t="shared" si="64"/>
        <v>DUC772111  21C</v>
      </c>
      <c r="J534" s="202"/>
      <c r="K534" s="210">
        <v>0.83000006188310271</v>
      </c>
    </row>
    <row r="535" spans="1:11" x14ac:dyDescent="0.25">
      <c r="A535" s="208" t="s">
        <v>8809</v>
      </c>
      <c r="B535" s="208" t="s">
        <v>14958</v>
      </c>
      <c r="C535" s="208" t="s">
        <v>13281</v>
      </c>
      <c r="D535" s="208" t="s">
        <v>14959</v>
      </c>
      <c r="E535" s="204">
        <f t="shared" si="60"/>
        <v>12</v>
      </c>
      <c r="F535" s="204">
        <f t="shared" si="61"/>
        <v>9</v>
      </c>
      <c r="G535" s="202" t="str">
        <f t="shared" si="62"/>
        <v>DUC772112</v>
      </c>
      <c r="H535" s="202" t="str">
        <f t="shared" si="63"/>
        <v>21B</v>
      </c>
      <c r="I535" s="213" t="str">
        <f t="shared" si="64"/>
        <v>DUC772112  21B</v>
      </c>
      <c r="J535" s="202"/>
      <c r="K535" s="210">
        <v>3.12</v>
      </c>
    </row>
    <row r="536" spans="1:11" x14ac:dyDescent="0.25">
      <c r="A536" s="208" t="s">
        <v>8809</v>
      </c>
      <c r="B536" s="208" t="s">
        <v>14960</v>
      </c>
      <c r="C536" s="208" t="s">
        <v>13281</v>
      </c>
      <c r="D536" s="208" t="s">
        <v>14961</v>
      </c>
      <c r="E536" s="204">
        <f t="shared" si="60"/>
        <v>12</v>
      </c>
      <c r="F536" s="204">
        <f t="shared" si="61"/>
        <v>9</v>
      </c>
      <c r="G536" s="202" t="str">
        <f t="shared" si="62"/>
        <v>DUC772112</v>
      </c>
      <c r="H536" s="202" t="str">
        <f t="shared" si="63"/>
        <v>51A</v>
      </c>
      <c r="I536" s="213" t="str">
        <f t="shared" si="64"/>
        <v>DUC772112  51A</v>
      </c>
      <c r="J536" s="202"/>
      <c r="K536" s="210">
        <v>0.55000006188310269</v>
      </c>
    </row>
    <row r="537" spans="1:11" x14ac:dyDescent="0.25">
      <c r="A537" s="208" t="s">
        <v>8809</v>
      </c>
      <c r="B537" s="208" t="s">
        <v>14964</v>
      </c>
      <c r="C537" s="208" t="s">
        <v>13281</v>
      </c>
      <c r="D537" s="208" t="s">
        <v>14965</v>
      </c>
      <c r="E537" s="204">
        <f t="shared" si="60"/>
        <v>12</v>
      </c>
      <c r="F537" s="204">
        <f t="shared" si="61"/>
        <v>9</v>
      </c>
      <c r="G537" s="202" t="str">
        <f t="shared" si="62"/>
        <v>DUC772112</v>
      </c>
      <c r="H537" s="202" t="str">
        <f t="shared" si="63"/>
        <v>81A</v>
      </c>
      <c r="I537" s="213" t="str">
        <f t="shared" si="64"/>
        <v>DUC772112  81A</v>
      </c>
      <c r="J537" s="202"/>
      <c r="K537" s="210">
        <v>2.58</v>
      </c>
    </row>
    <row r="538" spans="1:11" x14ac:dyDescent="0.25">
      <c r="A538" s="208" t="s">
        <v>8809</v>
      </c>
      <c r="B538" s="208" t="s">
        <v>14968</v>
      </c>
      <c r="C538" s="208" t="s">
        <v>13281</v>
      </c>
      <c r="D538" s="208" t="s">
        <v>14969</v>
      </c>
      <c r="E538" s="204">
        <f t="shared" si="60"/>
        <v>13</v>
      </c>
      <c r="F538" s="204">
        <f t="shared" si="61"/>
        <v>10</v>
      </c>
      <c r="G538" s="202" t="str">
        <f t="shared" si="62"/>
        <v>DUC7721406</v>
      </c>
      <c r="H538" s="202" t="str">
        <f t="shared" si="63"/>
        <v>1AA</v>
      </c>
      <c r="I538" s="213" t="str">
        <f>CONCATENATE(G538," ",H538)</f>
        <v>DUC7721406 1AA</v>
      </c>
      <c r="J538" s="202"/>
      <c r="K538" s="210">
        <v>1.38</v>
      </c>
    </row>
    <row r="539" spans="1:11" x14ac:dyDescent="0.25">
      <c r="A539" s="208" t="s">
        <v>8809</v>
      </c>
      <c r="B539" s="208" t="s">
        <v>14970</v>
      </c>
      <c r="C539" s="208" t="s">
        <v>13281</v>
      </c>
      <c r="D539" s="208" t="s">
        <v>14971</v>
      </c>
      <c r="E539" s="204">
        <f t="shared" si="60"/>
        <v>12</v>
      </c>
      <c r="F539" s="204">
        <f t="shared" si="61"/>
        <v>9</v>
      </c>
      <c r="G539" s="202" t="str">
        <f t="shared" si="62"/>
        <v>DUC772142</v>
      </c>
      <c r="H539" s="202" t="str">
        <f t="shared" si="63"/>
        <v>31A</v>
      </c>
      <c r="I539" s="213" t="str">
        <f>CONCATENATE(G539,"  ",H539)</f>
        <v>DUC772142  31A</v>
      </c>
      <c r="J539" s="202"/>
      <c r="K539" s="210">
        <v>0.67999999999999994</v>
      </c>
    </row>
    <row r="540" spans="1:11" x14ac:dyDescent="0.25">
      <c r="A540" s="208" t="s">
        <v>8809</v>
      </c>
      <c r="B540" s="208" t="s">
        <v>14974</v>
      </c>
      <c r="C540" s="208" t="s">
        <v>13281</v>
      </c>
      <c r="D540" s="208" t="s">
        <v>14975</v>
      </c>
      <c r="E540" s="204">
        <f t="shared" si="60"/>
        <v>13</v>
      </c>
      <c r="F540" s="204">
        <f t="shared" si="61"/>
        <v>10</v>
      </c>
      <c r="G540" s="202" t="str">
        <f t="shared" si="62"/>
        <v>DUC7721429</v>
      </c>
      <c r="H540" s="202" t="str">
        <f t="shared" si="63"/>
        <v>1AB</v>
      </c>
      <c r="I540" s="213" t="str">
        <f>CONCATENATE(G540," ",H540)</f>
        <v>DUC7721429 1AB</v>
      </c>
      <c r="J540" s="202"/>
      <c r="K540" s="210">
        <v>1</v>
      </c>
    </row>
    <row r="541" spans="1:11" x14ac:dyDescent="0.25">
      <c r="A541" s="208" t="s">
        <v>8809</v>
      </c>
      <c r="B541" s="208" t="s">
        <v>14976</v>
      </c>
      <c r="C541" s="208" t="s">
        <v>13281</v>
      </c>
      <c r="D541" s="208" t="s">
        <v>17386</v>
      </c>
      <c r="E541" s="204">
        <f t="shared" si="60"/>
        <v>13</v>
      </c>
      <c r="F541" s="204">
        <f t="shared" si="61"/>
        <v>10</v>
      </c>
      <c r="G541" s="202" t="str">
        <f t="shared" si="62"/>
        <v>DUC7721441</v>
      </c>
      <c r="H541" s="202" t="str">
        <f t="shared" si="63"/>
        <v>1AA</v>
      </c>
      <c r="I541" s="213" t="str">
        <f>CONCATENATE(G541," ",H541)</f>
        <v>DUC7721441 1AA</v>
      </c>
      <c r="J541" s="202"/>
      <c r="K541" s="210">
        <v>0.5</v>
      </c>
    </row>
    <row r="542" spans="1:11" x14ac:dyDescent="0.25">
      <c r="A542" s="208" t="s">
        <v>8809</v>
      </c>
      <c r="B542" s="208" t="s">
        <v>14978</v>
      </c>
      <c r="C542" s="208" t="s">
        <v>13281</v>
      </c>
      <c r="D542" s="208" t="s">
        <v>14979</v>
      </c>
      <c r="E542" s="204">
        <f t="shared" si="60"/>
        <v>13</v>
      </c>
      <c r="F542" s="204">
        <f t="shared" si="61"/>
        <v>10</v>
      </c>
      <c r="G542" s="202" t="str">
        <f t="shared" si="62"/>
        <v>DUC7721441</v>
      </c>
      <c r="H542" s="202" t="str">
        <f t="shared" si="63"/>
        <v>1AB</v>
      </c>
      <c r="I542" s="213" t="str">
        <f>CONCATENATE(G542," ",H542)</f>
        <v>DUC7721441 1AB</v>
      </c>
      <c r="J542" s="202"/>
      <c r="K542" s="210">
        <v>0.88</v>
      </c>
    </row>
    <row r="543" spans="1:11" x14ac:dyDescent="0.25">
      <c r="A543" s="208" t="s">
        <v>8809</v>
      </c>
      <c r="B543" s="208" t="s">
        <v>14980</v>
      </c>
      <c r="C543" s="208" t="s">
        <v>13281</v>
      </c>
      <c r="D543" s="208" t="s">
        <v>14981</v>
      </c>
      <c r="E543" s="204">
        <f t="shared" si="60"/>
        <v>13</v>
      </c>
      <c r="F543" s="204">
        <f t="shared" si="61"/>
        <v>10</v>
      </c>
      <c r="G543" s="202" t="str">
        <f t="shared" si="62"/>
        <v>DUC7721441</v>
      </c>
      <c r="H543" s="202" t="str">
        <f t="shared" si="63"/>
        <v>1BA</v>
      </c>
      <c r="I543" s="213" t="str">
        <f>CONCATENATE(G543," ",H543)</f>
        <v>DUC7721441 1BA</v>
      </c>
      <c r="J543" s="202"/>
      <c r="K543" s="210">
        <v>0.53000006188310289</v>
      </c>
    </row>
    <row r="544" spans="1:11" x14ac:dyDescent="0.25">
      <c r="A544" s="208" t="s">
        <v>8809</v>
      </c>
      <c r="B544" s="208" t="s">
        <v>14982</v>
      </c>
      <c r="C544" s="208" t="s">
        <v>13281</v>
      </c>
      <c r="D544" s="208" t="s">
        <v>14983</v>
      </c>
      <c r="E544" s="204">
        <f t="shared" si="60"/>
        <v>12</v>
      </c>
      <c r="F544" s="204">
        <f t="shared" si="61"/>
        <v>9</v>
      </c>
      <c r="G544" s="202" t="str">
        <f t="shared" si="62"/>
        <v>DUC772401</v>
      </c>
      <c r="H544" s="202" t="str">
        <f t="shared" si="63"/>
        <v>33C</v>
      </c>
      <c r="I544" s="213" t="str">
        <f t="shared" ref="I544:I575" si="65">CONCATENATE(G544,"  ",H544)</f>
        <v>DUC772401  33C</v>
      </c>
      <c r="J544" s="202"/>
      <c r="K544" s="210">
        <v>0.3</v>
      </c>
    </row>
    <row r="545" spans="1:11" x14ac:dyDescent="0.25">
      <c r="A545" s="208" t="s">
        <v>8809</v>
      </c>
      <c r="B545" s="208" t="s">
        <v>14984</v>
      </c>
      <c r="C545" s="208" t="s">
        <v>13281</v>
      </c>
      <c r="D545" s="208" t="s">
        <v>14985</v>
      </c>
      <c r="E545" s="204">
        <f t="shared" si="60"/>
        <v>12</v>
      </c>
      <c r="F545" s="204">
        <f t="shared" si="61"/>
        <v>9</v>
      </c>
      <c r="G545" s="202" t="str">
        <f t="shared" si="62"/>
        <v>DUC772402</v>
      </c>
      <c r="H545" s="202" t="str">
        <f t="shared" si="63"/>
        <v>53C</v>
      </c>
      <c r="I545" s="213" t="str">
        <f t="shared" si="65"/>
        <v>DUC772402  53C</v>
      </c>
      <c r="J545" s="202"/>
      <c r="K545" s="210">
        <v>0.04</v>
      </c>
    </row>
    <row r="546" spans="1:11" x14ac:dyDescent="0.25">
      <c r="A546" s="208" t="s">
        <v>8809</v>
      </c>
      <c r="B546" s="208" t="s">
        <v>14986</v>
      </c>
      <c r="C546" s="208" t="s">
        <v>13281</v>
      </c>
      <c r="D546" s="208" t="s">
        <v>14987</v>
      </c>
      <c r="E546" s="204">
        <f t="shared" si="60"/>
        <v>12</v>
      </c>
      <c r="F546" s="204">
        <f t="shared" si="61"/>
        <v>9</v>
      </c>
      <c r="G546" s="202" t="str">
        <f t="shared" si="62"/>
        <v>DUC772402</v>
      </c>
      <c r="H546" s="202" t="str">
        <f t="shared" si="63"/>
        <v>54C</v>
      </c>
      <c r="I546" s="213" t="str">
        <f t="shared" si="65"/>
        <v>DUC772402  54C</v>
      </c>
      <c r="J546" s="202"/>
      <c r="K546" s="210">
        <v>3.0000061883102822E-2</v>
      </c>
    </row>
    <row r="547" spans="1:11" x14ac:dyDescent="0.25">
      <c r="A547" s="208" t="s">
        <v>8809</v>
      </c>
      <c r="B547" s="208" t="s">
        <v>14988</v>
      </c>
      <c r="C547" s="208" t="s">
        <v>13281</v>
      </c>
      <c r="D547" s="208" t="s">
        <v>14989</v>
      </c>
      <c r="E547" s="204">
        <f t="shared" si="60"/>
        <v>12</v>
      </c>
      <c r="F547" s="204">
        <f t="shared" si="61"/>
        <v>9</v>
      </c>
      <c r="G547" s="202" t="str">
        <f t="shared" si="62"/>
        <v>DUC772402</v>
      </c>
      <c r="H547" s="202" t="str">
        <f t="shared" si="63"/>
        <v>63C</v>
      </c>
      <c r="I547" s="213" t="str">
        <f t="shared" si="65"/>
        <v>DUC772402  63C</v>
      </c>
      <c r="J547" s="202"/>
      <c r="K547" s="210">
        <v>0.1500000618831028</v>
      </c>
    </row>
    <row r="548" spans="1:11" x14ac:dyDescent="0.25">
      <c r="A548" s="208" t="s">
        <v>8809</v>
      </c>
      <c r="B548" s="208" t="s">
        <v>14990</v>
      </c>
      <c r="C548" s="208" t="s">
        <v>13281</v>
      </c>
      <c r="D548" s="208" t="s">
        <v>14991</v>
      </c>
      <c r="E548" s="204">
        <f t="shared" si="60"/>
        <v>12</v>
      </c>
      <c r="F548" s="204">
        <f t="shared" si="61"/>
        <v>9</v>
      </c>
      <c r="G548" s="202" t="str">
        <f t="shared" si="62"/>
        <v>DUC772402</v>
      </c>
      <c r="H548" s="202" t="str">
        <f t="shared" si="63"/>
        <v>73C</v>
      </c>
      <c r="I548" s="213" t="str">
        <f t="shared" si="65"/>
        <v>DUC772402  73C</v>
      </c>
      <c r="K548" s="210">
        <v>9.9999999999999992E-2</v>
      </c>
    </row>
    <row r="549" spans="1:11" x14ac:dyDescent="0.25">
      <c r="A549" s="208" t="s">
        <v>8809</v>
      </c>
      <c r="B549" s="208" t="s">
        <v>14994</v>
      </c>
      <c r="C549" s="208" t="s">
        <v>13281</v>
      </c>
      <c r="D549" s="208" t="s">
        <v>14995</v>
      </c>
      <c r="E549" s="204">
        <f t="shared" si="60"/>
        <v>12</v>
      </c>
      <c r="F549" s="204">
        <f t="shared" si="61"/>
        <v>9</v>
      </c>
      <c r="G549" s="202" t="str">
        <f t="shared" si="62"/>
        <v>DUC772403</v>
      </c>
      <c r="H549" s="202" t="str">
        <f t="shared" si="63"/>
        <v>08C</v>
      </c>
      <c r="I549" s="213" t="str">
        <f t="shared" si="65"/>
        <v>DUC772403  08C</v>
      </c>
      <c r="J549" s="202"/>
      <c r="K549" s="210">
        <v>0.1500000618831028</v>
      </c>
    </row>
    <row r="550" spans="1:11" x14ac:dyDescent="0.25">
      <c r="A550" s="208" t="s">
        <v>8809</v>
      </c>
      <c r="B550" s="208" t="s">
        <v>14998</v>
      </c>
      <c r="C550" s="208" t="s">
        <v>13281</v>
      </c>
      <c r="D550" s="208" t="s">
        <v>14999</v>
      </c>
      <c r="E550" s="204">
        <f t="shared" si="60"/>
        <v>12</v>
      </c>
      <c r="F550" s="204">
        <f t="shared" si="61"/>
        <v>9</v>
      </c>
      <c r="G550" s="202" t="str">
        <f t="shared" si="62"/>
        <v>DUC772403</v>
      </c>
      <c r="H550" s="202" t="str">
        <f t="shared" si="63"/>
        <v>43C</v>
      </c>
      <c r="I550" s="213" t="str">
        <f t="shared" si="65"/>
        <v>DUC772403  43C</v>
      </c>
      <c r="J550" s="202"/>
      <c r="K550" s="210">
        <v>0.4</v>
      </c>
    </row>
    <row r="551" spans="1:11" x14ac:dyDescent="0.25">
      <c r="A551" s="208" t="s">
        <v>8809</v>
      </c>
      <c r="B551" s="208" t="s">
        <v>15000</v>
      </c>
      <c r="C551" s="208" t="s">
        <v>13281</v>
      </c>
      <c r="D551" s="208" t="s">
        <v>15001</v>
      </c>
      <c r="E551" s="204">
        <f t="shared" si="60"/>
        <v>12</v>
      </c>
      <c r="F551" s="204">
        <f t="shared" si="61"/>
        <v>9</v>
      </c>
      <c r="G551" s="202" t="str">
        <f t="shared" si="62"/>
        <v>DUC772403</v>
      </c>
      <c r="H551" s="202" t="str">
        <f t="shared" si="63"/>
        <v>93C</v>
      </c>
      <c r="I551" s="213" t="str">
        <f t="shared" si="65"/>
        <v>DUC772403  93C</v>
      </c>
      <c r="J551" s="202"/>
      <c r="K551" s="210">
        <v>0.2</v>
      </c>
    </row>
    <row r="552" spans="1:11" x14ac:dyDescent="0.25">
      <c r="A552" s="208" t="s">
        <v>8809</v>
      </c>
      <c r="B552" s="208" t="s">
        <v>15002</v>
      </c>
      <c r="C552" s="208" t="s">
        <v>13281</v>
      </c>
      <c r="D552" s="208" t="s">
        <v>15003</v>
      </c>
      <c r="E552" s="204">
        <f t="shared" si="60"/>
        <v>12</v>
      </c>
      <c r="F552" s="204">
        <f t="shared" si="61"/>
        <v>9</v>
      </c>
      <c r="G552" s="202" t="str">
        <f t="shared" si="62"/>
        <v>DUC772404</v>
      </c>
      <c r="H552" s="202" t="str">
        <f t="shared" si="63"/>
        <v>03C</v>
      </c>
      <c r="I552" s="213" t="str">
        <f t="shared" si="65"/>
        <v>DUC772404  03C</v>
      </c>
      <c r="J552" s="202"/>
      <c r="K552" s="210">
        <v>0.3</v>
      </c>
    </row>
    <row r="553" spans="1:11" x14ac:dyDescent="0.25">
      <c r="A553" s="208" t="s">
        <v>8809</v>
      </c>
      <c r="B553" s="208" t="s">
        <v>15008</v>
      </c>
      <c r="C553" s="208" t="s">
        <v>13281</v>
      </c>
      <c r="D553" s="208" t="s">
        <v>15009</v>
      </c>
      <c r="E553" s="204">
        <f t="shared" si="60"/>
        <v>12</v>
      </c>
      <c r="F553" s="204">
        <f t="shared" si="61"/>
        <v>9</v>
      </c>
      <c r="G553" s="202" t="str">
        <f t="shared" si="62"/>
        <v>DUC772404</v>
      </c>
      <c r="H553" s="202" t="str">
        <f t="shared" si="63"/>
        <v>38C</v>
      </c>
      <c r="I553" s="213" t="str">
        <f t="shared" si="65"/>
        <v>DUC772404  38C</v>
      </c>
      <c r="K553" s="210">
        <v>0.1500000618831028</v>
      </c>
    </row>
    <row r="554" spans="1:11" x14ac:dyDescent="0.25">
      <c r="A554" s="208" t="s">
        <v>8809</v>
      </c>
      <c r="B554" s="208" t="s">
        <v>15010</v>
      </c>
      <c r="C554" s="208" t="s">
        <v>13281</v>
      </c>
      <c r="D554" s="208" t="s">
        <v>15011</v>
      </c>
      <c r="E554" s="204">
        <f t="shared" si="60"/>
        <v>12</v>
      </c>
      <c r="F554" s="204">
        <f t="shared" si="61"/>
        <v>9</v>
      </c>
      <c r="G554" s="202" t="str">
        <f t="shared" si="62"/>
        <v>DUC772404</v>
      </c>
      <c r="H554" s="202" t="str">
        <f t="shared" si="63"/>
        <v>43C</v>
      </c>
      <c r="I554" s="213" t="str">
        <f t="shared" si="65"/>
        <v>DUC772404  43C</v>
      </c>
      <c r="J554" s="202"/>
      <c r="K554" s="210">
        <v>0.08</v>
      </c>
    </row>
    <row r="555" spans="1:11" x14ac:dyDescent="0.25">
      <c r="A555" s="208" t="s">
        <v>8809</v>
      </c>
      <c r="B555" s="208" t="s">
        <v>15012</v>
      </c>
      <c r="C555" s="208" t="s">
        <v>13281</v>
      </c>
      <c r="D555" s="208" t="s">
        <v>15013</v>
      </c>
      <c r="E555" s="204">
        <f t="shared" si="60"/>
        <v>12</v>
      </c>
      <c r="F555" s="204">
        <f t="shared" si="61"/>
        <v>9</v>
      </c>
      <c r="G555" s="202" t="str">
        <f t="shared" si="62"/>
        <v>DUC772404</v>
      </c>
      <c r="H555" s="202" t="str">
        <f t="shared" si="63"/>
        <v>53C</v>
      </c>
      <c r="I555" s="213" t="str">
        <f t="shared" si="65"/>
        <v>DUC772404  53C</v>
      </c>
      <c r="J555" s="202"/>
      <c r="K555" s="210">
        <v>0.35000006188310279</v>
      </c>
    </row>
    <row r="556" spans="1:11" x14ac:dyDescent="0.25">
      <c r="A556" s="208" t="s">
        <v>8809</v>
      </c>
      <c r="B556" s="208" t="s">
        <v>15014</v>
      </c>
      <c r="C556" s="208" t="s">
        <v>13281</v>
      </c>
      <c r="D556" s="208" t="s">
        <v>15015</v>
      </c>
      <c r="E556" s="204">
        <f t="shared" si="60"/>
        <v>12</v>
      </c>
      <c r="F556" s="204">
        <f t="shared" si="61"/>
        <v>9</v>
      </c>
      <c r="G556" s="202" t="str">
        <f t="shared" si="62"/>
        <v>DUC772404</v>
      </c>
      <c r="H556" s="202" t="str">
        <f t="shared" si="63"/>
        <v>63C</v>
      </c>
      <c r="I556" s="213" t="str">
        <f t="shared" si="65"/>
        <v>DUC772404  63C</v>
      </c>
      <c r="J556" s="202"/>
      <c r="K556" s="210">
        <v>0.06</v>
      </c>
    </row>
    <row r="557" spans="1:11" x14ac:dyDescent="0.25">
      <c r="A557" s="208" t="s">
        <v>8809</v>
      </c>
      <c r="B557" s="208" t="s">
        <v>15016</v>
      </c>
      <c r="C557" s="208" t="s">
        <v>13281</v>
      </c>
      <c r="D557" s="208" t="s">
        <v>15017</v>
      </c>
      <c r="E557" s="204">
        <f t="shared" si="60"/>
        <v>12</v>
      </c>
      <c r="F557" s="204">
        <f t="shared" si="61"/>
        <v>9</v>
      </c>
      <c r="G557" s="202" t="str">
        <f t="shared" si="62"/>
        <v>DUC772404</v>
      </c>
      <c r="H557" s="202" t="str">
        <f t="shared" si="63"/>
        <v>83C</v>
      </c>
      <c r="I557" s="213" t="str">
        <f t="shared" si="65"/>
        <v>DUC772404  83C</v>
      </c>
      <c r="J557" s="202"/>
      <c r="K557" s="210">
        <v>0.06</v>
      </c>
    </row>
    <row r="558" spans="1:11" x14ac:dyDescent="0.25">
      <c r="A558" s="208" t="s">
        <v>8809</v>
      </c>
      <c r="B558" s="208" t="s">
        <v>15018</v>
      </c>
      <c r="C558" s="208" t="s">
        <v>13281</v>
      </c>
      <c r="D558" s="208" t="s">
        <v>15019</v>
      </c>
      <c r="E558" s="204">
        <f t="shared" si="60"/>
        <v>12</v>
      </c>
      <c r="F558" s="204">
        <f t="shared" si="61"/>
        <v>9</v>
      </c>
      <c r="G558" s="202" t="str">
        <f t="shared" si="62"/>
        <v>DUC772404</v>
      </c>
      <c r="H558" s="202" t="str">
        <f t="shared" si="63"/>
        <v>93C</v>
      </c>
      <c r="I558" s="213" t="str">
        <f t="shared" si="65"/>
        <v>DUC772404  93C</v>
      </c>
      <c r="J558" s="202"/>
      <c r="K558" s="210">
        <v>0.14000000000000001</v>
      </c>
    </row>
    <row r="559" spans="1:11" x14ac:dyDescent="0.25">
      <c r="A559" s="208" t="s">
        <v>8809</v>
      </c>
      <c r="B559" s="208" t="s">
        <v>15024</v>
      </c>
      <c r="C559" s="208" t="s">
        <v>13281</v>
      </c>
      <c r="D559" s="208" t="s">
        <v>15025</v>
      </c>
      <c r="E559" s="204">
        <f t="shared" si="60"/>
        <v>12</v>
      </c>
      <c r="F559" s="204">
        <f t="shared" si="61"/>
        <v>9</v>
      </c>
      <c r="G559" s="202" t="str">
        <f t="shared" si="62"/>
        <v>DUC772405</v>
      </c>
      <c r="H559" s="202" t="str">
        <f t="shared" si="63"/>
        <v>08C</v>
      </c>
      <c r="I559" s="213" t="str">
        <f t="shared" si="65"/>
        <v>DUC772405  08C</v>
      </c>
      <c r="J559" s="202"/>
      <c r="K559" s="210">
        <v>9.9999999999999992E-2</v>
      </c>
    </row>
    <row r="560" spans="1:11" x14ac:dyDescent="0.25">
      <c r="A560" s="208" t="s">
        <v>8809</v>
      </c>
      <c r="B560" s="208" t="s">
        <v>15032</v>
      </c>
      <c r="C560" s="208" t="s">
        <v>13281</v>
      </c>
      <c r="D560" s="208" t="s">
        <v>15033</v>
      </c>
      <c r="E560" s="204">
        <f t="shared" si="60"/>
        <v>12</v>
      </c>
      <c r="F560" s="204">
        <f t="shared" si="61"/>
        <v>9</v>
      </c>
      <c r="G560" s="202" t="str">
        <f t="shared" si="62"/>
        <v>DUC772441</v>
      </c>
      <c r="H560" s="202" t="str">
        <f t="shared" si="63"/>
        <v>63B</v>
      </c>
      <c r="I560" s="213" t="str">
        <f t="shared" si="65"/>
        <v>DUC772441  63B</v>
      </c>
      <c r="K560" s="210">
        <v>0.14000000000000001</v>
      </c>
    </row>
    <row r="561" spans="1:11" x14ac:dyDescent="0.25">
      <c r="A561" s="208" t="s">
        <v>8809</v>
      </c>
      <c r="B561" s="208" t="s">
        <v>15034</v>
      </c>
      <c r="C561" s="208" t="s">
        <v>13281</v>
      </c>
      <c r="D561" s="208" t="s">
        <v>15035</v>
      </c>
      <c r="E561" s="204">
        <f t="shared" si="60"/>
        <v>12</v>
      </c>
      <c r="F561" s="204">
        <f t="shared" si="61"/>
        <v>9</v>
      </c>
      <c r="G561" s="202" t="str">
        <f t="shared" si="62"/>
        <v>DUC772441</v>
      </c>
      <c r="H561" s="202" t="str">
        <f t="shared" si="63"/>
        <v>68B</v>
      </c>
      <c r="I561" s="213" t="str">
        <f t="shared" si="65"/>
        <v>DUC772441  68B</v>
      </c>
      <c r="J561" s="202"/>
      <c r="K561" s="210">
        <v>0.13000006188310281</v>
      </c>
    </row>
    <row r="562" spans="1:11" x14ac:dyDescent="0.25">
      <c r="A562" s="208" t="s">
        <v>8809</v>
      </c>
      <c r="B562" s="208" t="s">
        <v>15036</v>
      </c>
      <c r="C562" s="208" t="s">
        <v>13281</v>
      </c>
      <c r="D562" s="208" t="s">
        <v>14989</v>
      </c>
      <c r="E562" s="204">
        <f t="shared" si="60"/>
        <v>12</v>
      </c>
      <c r="F562" s="204">
        <f t="shared" si="61"/>
        <v>9</v>
      </c>
      <c r="G562" s="202" t="str">
        <f t="shared" si="62"/>
        <v>DUC772441</v>
      </c>
      <c r="H562" s="202" t="str">
        <f t="shared" si="63"/>
        <v>73B</v>
      </c>
      <c r="I562" s="213" t="str">
        <f t="shared" si="65"/>
        <v>DUC772441  73B</v>
      </c>
      <c r="J562" s="202"/>
      <c r="K562" s="210">
        <v>0.88</v>
      </c>
    </row>
    <row r="563" spans="1:11" x14ac:dyDescent="0.25">
      <c r="A563" s="208" t="s">
        <v>8809</v>
      </c>
      <c r="B563" s="208" t="s">
        <v>15037</v>
      </c>
      <c r="C563" s="208" t="s">
        <v>13281</v>
      </c>
      <c r="D563" s="208" t="s">
        <v>15038</v>
      </c>
      <c r="E563" s="204">
        <f t="shared" si="60"/>
        <v>12</v>
      </c>
      <c r="F563" s="204">
        <f t="shared" si="61"/>
        <v>9</v>
      </c>
      <c r="G563" s="202" t="str">
        <f t="shared" si="62"/>
        <v>DUC772441</v>
      </c>
      <c r="H563" s="202" t="str">
        <f t="shared" si="63"/>
        <v>83B</v>
      </c>
      <c r="I563" s="213" t="str">
        <f t="shared" si="65"/>
        <v>DUC772441  83B</v>
      </c>
      <c r="J563" s="202"/>
      <c r="K563" s="210">
        <v>0.32</v>
      </c>
    </row>
    <row r="564" spans="1:11" x14ac:dyDescent="0.25">
      <c r="A564" s="208" t="s">
        <v>8809</v>
      </c>
      <c r="B564" s="208" t="s">
        <v>15051</v>
      </c>
      <c r="C564" s="208" t="s">
        <v>13281</v>
      </c>
      <c r="D564" s="208" t="s">
        <v>15052</v>
      </c>
      <c r="E564" s="204">
        <f t="shared" si="60"/>
        <v>12</v>
      </c>
      <c r="F564" s="204">
        <f t="shared" si="61"/>
        <v>9</v>
      </c>
      <c r="G564" s="202" t="str">
        <f t="shared" si="62"/>
        <v>DUC772443</v>
      </c>
      <c r="H564" s="202" t="str">
        <f t="shared" si="63"/>
        <v>03B</v>
      </c>
      <c r="I564" s="213" t="str">
        <f t="shared" si="65"/>
        <v>DUC772443  03B</v>
      </c>
      <c r="K564" s="210">
        <v>0.23000006188310279</v>
      </c>
    </row>
    <row r="565" spans="1:11" x14ac:dyDescent="0.25">
      <c r="A565" s="208" t="s">
        <v>8809</v>
      </c>
      <c r="B565" s="208" t="s">
        <v>15055</v>
      </c>
      <c r="C565" s="208" t="s">
        <v>13281</v>
      </c>
      <c r="D565" s="208" t="s">
        <v>15056</v>
      </c>
      <c r="E565" s="204">
        <f t="shared" si="60"/>
        <v>12</v>
      </c>
      <c r="F565" s="204">
        <f t="shared" si="61"/>
        <v>9</v>
      </c>
      <c r="G565" s="202" t="str">
        <f t="shared" si="62"/>
        <v>DUC772443</v>
      </c>
      <c r="H565" s="202" t="str">
        <f t="shared" si="63"/>
        <v>73B</v>
      </c>
      <c r="I565" s="213" t="str">
        <f t="shared" si="65"/>
        <v>DUC772443  73B</v>
      </c>
      <c r="J565" s="202"/>
      <c r="K565" s="210">
        <v>0.48</v>
      </c>
    </row>
    <row r="566" spans="1:11" x14ac:dyDescent="0.25">
      <c r="A566" s="208" t="s">
        <v>8809</v>
      </c>
      <c r="B566" s="208" t="s">
        <v>15065</v>
      </c>
      <c r="C566" s="208" t="s">
        <v>13281</v>
      </c>
      <c r="D566" s="208" t="s">
        <v>15066</v>
      </c>
      <c r="E566" s="204">
        <f t="shared" si="60"/>
        <v>12</v>
      </c>
      <c r="F566" s="204">
        <f t="shared" si="61"/>
        <v>9</v>
      </c>
      <c r="G566" s="202" t="str">
        <f t="shared" si="62"/>
        <v>DUC772501</v>
      </c>
      <c r="H566" s="202" t="str">
        <f t="shared" si="63"/>
        <v>21B</v>
      </c>
      <c r="I566" s="213" t="str">
        <f t="shared" si="65"/>
        <v>DUC772501  21B</v>
      </c>
      <c r="J566" s="202"/>
      <c r="K566" s="210">
        <v>9.9999999999999992E-2</v>
      </c>
    </row>
    <row r="567" spans="1:11" x14ac:dyDescent="0.25">
      <c r="A567" s="208" t="s">
        <v>8809</v>
      </c>
      <c r="B567" s="208" t="s">
        <v>15067</v>
      </c>
      <c r="C567" s="208" t="s">
        <v>13281</v>
      </c>
      <c r="D567" s="208" t="s">
        <v>15068</v>
      </c>
      <c r="E567" s="204">
        <f t="shared" si="60"/>
        <v>12</v>
      </c>
      <c r="F567" s="204">
        <f t="shared" si="61"/>
        <v>9</v>
      </c>
      <c r="G567" s="202" t="str">
        <f t="shared" si="62"/>
        <v>DUC772502</v>
      </c>
      <c r="H567" s="202" t="str">
        <f t="shared" si="63"/>
        <v>91A</v>
      </c>
      <c r="I567" s="213" t="str">
        <f t="shared" si="65"/>
        <v>DUC772502  91A</v>
      </c>
      <c r="J567" s="202"/>
      <c r="K567" s="210">
        <v>0.08</v>
      </c>
    </row>
    <row r="568" spans="1:11" x14ac:dyDescent="0.25">
      <c r="A568" s="208" t="s">
        <v>8809</v>
      </c>
      <c r="B568" s="208" t="s">
        <v>15069</v>
      </c>
      <c r="C568" s="208" t="s">
        <v>13281</v>
      </c>
      <c r="D568" s="208" t="s">
        <v>15070</v>
      </c>
      <c r="E568" s="204">
        <f t="shared" si="60"/>
        <v>12</v>
      </c>
      <c r="F568" s="204">
        <f t="shared" si="61"/>
        <v>9</v>
      </c>
      <c r="G568" s="202" t="str">
        <f t="shared" si="62"/>
        <v>DUC772510</v>
      </c>
      <c r="H568" s="202" t="str">
        <f t="shared" si="63"/>
        <v>23C</v>
      </c>
      <c r="I568" s="213" t="str">
        <f t="shared" si="65"/>
        <v>DUC772510  23C</v>
      </c>
      <c r="J568" s="202"/>
      <c r="K568" s="210">
        <v>0.13000006188310281</v>
      </c>
    </row>
    <row r="569" spans="1:11" x14ac:dyDescent="0.25">
      <c r="A569" s="208" t="s">
        <v>8809</v>
      </c>
      <c r="B569" s="208" t="s">
        <v>15071</v>
      </c>
      <c r="C569" s="208" t="s">
        <v>13281</v>
      </c>
      <c r="D569" s="208" t="s">
        <v>15072</v>
      </c>
      <c r="E569" s="204">
        <f t="shared" si="60"/>
        <v>12</v>
      </c>
      <c r="F569" s="204">
        <f t="shared" si="61"/>
        <v>9</v>
      </c>
      <c r="G569" s="202" t="str">
        <f t="shared" si="62"/>
        <v>DUC772510</v>
      </c>
      <c r="H569" s="202" t="str">
        <f t="shared" si="63"/>
        <v>33B</v>
      </c>
      <c r="I569" s="213" t="str">
        <f t="shared" si="65"/>
        <v>DUC772510  33B</v>
      </c>
      <c r="K569" s="210">
        <v>7.0000061883102815E-2</v>
      </c>
    </row>
    <row r="570" spans="1:11" x14ac:dyDescent="0.25">
      <c r="A570" s="208" t="s">
        <v>8809</v>
      </c>
      <c r="B570" s="208" t="s">
        <v>15077</v>
      </c>
      <c r="C570" s="208" t="s">
        <v>13281</v>
      </c>
      <c r="D570" s="208" t="s">
        <v>15078</v>
      </c>
      <c r="E570" s="204">
        <f t="shared" si="60"/>
        <v>12</v>
      </c>
      <c r="F570" s="204">
        <f t="shared" si="61"/>
        <v>9</v>
      </c>
      <c r="G570" s="202" t="str">
        <f t="shared" si="62"/>
        <v>DUC772517</v>
      </c>
      <c r="H570" s="202" t="str">
        <f t="shared" si="63"/>
        <v>0BZ</v>
      </c>
      <c r="I570" s="213" t="str">
        <f t="shared" si="65"/>
        <v>DUC772517  0BZ</v>
      </c>
      <c r="J570" s="202"/>
      <c r="K570" s="210">
        <v>1.0300000618831029</v>
      </c>
    </row>
    <row r="571" spans="1:11" x14ac:dyDescent="0.25">
      <c r="A571" s="208" t="s">
        <v>8809</v>
      </c>
      <c r="B571" s="208" t="s">
        <v>15079</v>
      </c>
      <c r="C571" s="208" t="s">
        <v>13281</v>
      </c>
      <c r="D571" s="208" t="s">
        <v>14959</v>
      </c>
      <c r="E571" s="204">
        <f t="shared" si="60"/>
        <v>12</v>
      </c>
      <c r="F571" s="204">
        <f t="shared" si="61"/>
        <v>9</v>
      </c>
      <c r="G571" s="202" t="str">
        <f t="shared" si="62"/>
        <v>DUC772530</v>
      </c>
      <c r="H571" s="202" t="str">
        <f t="shared" si="63"/>
        <v>63C</v>
      </c>
      <c r="I571" s="213" t="str">
        <f t="shared" si="65"/>
        <v>DUC772530  63C</v>
      </c>
      <c r="K571" s="210">
        <v>0.28000000000000003</v>
      </c>
    </row>
    <row r="572" spans="1:11" x14ac:dyDescent="0.25">
      <c r="A572" s="208" t="s">
        <v>8809</v>
      </c>
      <c r="B572" s="208" t="s">
        <v>15082</v>
      </c>
      <c r="C572" s="208" t="s">
        <v>13281</v>
      </c>
      <c r="D572" s="208" t="s">
        <v>15083</v>
      </c>
      <c r="E572" s="204">
        <f t="shared" si="60"/>
        <v>12</v>
      </c>
      <c r="F572" s="204">
        <f t="shared" si="61"/>
        <v>9</v>
      </c>
      <c r="G572" s="202" t="str">
        <f t="shared" si="62"/>
        <v>DUC773515</v>
      </c>
      <c r="H572" s="202" t="str">
        <f t="shared" si="63"/>
        <v>68C</v>
      </c>
      <c r="I572" s="213" t="str">
        <f t="shared" si="65"/>
        <v>DUC773515  68C</v>
      </c>
      <c r="K572" s="210">
        <v>1.2500000618831031</v>
      </c>
    </row>
    <row r="573" spans="1:11" x14ac:dyDescent="0.25">
      <c r="A573" s="208" t="s">
        <v>8809</v>
      </c>
      <c r="B573" s="208" t="s">
        <v>15084</v>
      </c>
      <c r="C573" s="208" t="s">
        <v>13281</v>
      </c>
      <c r="D573" s="208" t="s">
        <v>15085</v>
      </c>
      <c r="E573" s="204">
        <f t="shared" si="60"/>
        <v>12</v>
      </c>
      <c r="F573" s="204">
        <f t="shared" si="61"/>
        <v>9</v>
      </c>
      <c r="G573" s="202" t="str">
        <f t="shared" si="62"/>
        <v>DUC773546</v>
      </c>
      <c r="H573" s="202" t="str">
        <f t="shared" si="63"/>
        <v>28B</v>
      </c>
      <c r="I573" s="213" t="str">
        <f t="shared" si="65"/>
        <v>DUC773546  28B</v>
      </c>
      <c r="J573" s="202"/>
      <c r="K573" s="210">
        <v>0.1500000618831028</v>
      </c>
    </row>
    <row r="574" spans="1:11" x14ac:dyDescent="0.25">
      <c r="A574" s="208" t="s">
        <v>8809</v>
      </c>
      <c r="B574" s="208" t="s">
        <v>15086</v>
      </c>
      <c r="C574" s="208" t="s">
        <v>13281</v>
      </c>
      <c r="D574" s="208" t="s">
        <v>15087</v>
      </c>
      <c r="E574" s="204">
        <f t="shared" si="60"/>
        <v>12</v>
      </c>
      <c r="F574" s="204">
        <f t="shared" si="61"/>
        <v>9</v>
      </c>
      <c r="G574" s="202" t="str">
        <f t="shared" si="62"/>
        <v>DUC773547</v>
      </c>
      <c r="H574" s="202" t="str">
        <f t="shared" si="63"/>
        <v>13B</v>
      </c>
      <c r="I574" s="213" t="str">
        <f t="shared" si="65"/>
        <v>DUC773547  13B</v>
      </c>
      <c r="J574" s="202"/>
      <c r="K574" s="210">
        <v>5.0000061883102818E-2</v>
      </c>
    </row>
    <row r="575" spans="1:11" x14ac:dyDescent="0.25">
      <c r="A575" s="208" t="s">
        <v>8809</v>
      </c>
      <c r="B575" s="208" t="s">
        <v>15088</v>
      </c>
      <c r="C575" s="208" t="s">
        <v>13281</v>
      </c>
      <c r="D575" s="208" t="s">
        <v>15089</v>
      </c>
      <c r="E575" s="204">
        <f t="shared" si="60"/>
        <v>12</v>
      </c>
      <c r="F575" s="204">
        <f t="shared" si="61"/>
        <v>9</v>
      </c>
      <c r="G575" s="202" t="str">
        <f t="shared" si="62"/>
        <v>DUC773547</v>
      </c>
      <c r="H575" s="202" t="str">
        <f t="shared" si="63"/>
        <v>43B</v>
      </c>
      <c r="I575" s="213" t="str">
        <f t="shared" si="65"/>
        <v>DUC773547  43B</v>
      </c>
      <c r="J575" s="202"/>
      <c r="K575" s="210">
        <v>0.35000006188310279</v>
      </c>
    </row>
    <row r="576" spans="1:11" x14ac:dyDescent="0.25">
      <c r="A576" s="208" t="s">
        <v>8809</v>
      </c>
      <c r="B576" s="208" t="s">
        <v>15090</v>
      </c>
      <c r="C576" s="208" t="s">
        <v>13281</v>
      </c>
      <c r="D576" s="208" t="s">
        <v>15091</v>
      </c>
      <c r="E576" s="204">
        <f t="shared" si="60"/>
        <v>12</v>
      </c>
      <c r="F576" s="204">
        <f t="shared" si="61"/>
        <v>9</v>
      </c>
      <c r="G576" s="202" t="str">
        <f t="shared" si="62"/>
        <v>DUC773548</v>
      </c>
      <c r="H576" s="202" t="str">
        <f t="shared" si="63"/>
        <v>93C</v>
      </c>
      <c r="I576" s="213" t="str">
        <f t="shared" ref="I576:I607" si="66">CONCATENATE(G576,"  ",H576)</f>
        <v>DUC773548  93C</v>
      </c>
      <c r="J576" s="202"/>
      <c r="K576" s="210">
        <v>0.94</v>
      </c>
    </row>
    <row r="577" spans="1:11" x14ac:dyDescent="0.25">
      <c r="A577" s="208" t="s">
        <v>8809</v>
      </c>
      <c r="B577" s="208" t="s">
        <v>15092</v>
      </c>
      <c r="C577" s="208" t="s">
        <v>13281</v>
      </c>
      <c r="D577" s="208" t="s">
        <v>15093</v>
      </c>
      <c r="E577" s="204">
        <f t="shared" si="60"/>
        <v>12</v>
      </c>
      <c r="F577" s="204">
        <f t="shared" si="61"/>
        <v>9</v>
      </c>
      <c r="G577" s="202" t="str">
        <f t="shared" si="62"/>
        <v>DUC773548</v>
      </c>
      <c r="H577" s="202" t="str">
        <f t="shared" si="63"/>
        <v>98B</v>
      </c>
      <c r="I577" s="213" t="str">
        <f t="shared" si="66"/>
        <v>DUC773548  98B</v>
      </c>
      <c r="J577" s="202"/>
      <c r="K577" s="210">
        <v>7.0000061883102815E-2</v>
      </c>
    </row>
    <row r="578" spans="1:11" x14ac:dyDescent="0.25">
      <c r="A578" s="208" t="s">
        <v>8809</v>
      </c>
      <c r="B578" s="208" t="s">
        <v>15094</v>
      </c>
      <c r="C578" s="208" t="s">
        <v>13281</v>
      </c>
      <c r="D578" s="208" t="s">
        <v>15095</v>
      </c>
      <c r="E578" s="204">
        <f t="shared" ref="E578:E641" si="67">LEN(B578)</f>
        <v>12</v>
      </c>
      <c r="F578" s="204">
        <f t="shared" ref="F578:F641" si="68">E578-3</f>
        <v>9</v>
      </c>
      <c r="G578" s="202" t="str">
        <f t="shared" ref="G578:G641" si="69">MID(B578,1,F578)</f>
        <v>DUC773550</v>
      </c>
      <c r="H578" s="202" t="str">
        <f t="shared" ref="H578:H641" si="70">MID(B578,F578+1,5)</f>
        <v>68B</v>
      </c>
      <c r="I578" s="213" t="str">
        <f t="shared" si="66"/>
        <v>DUC773550  68B</v>
      </c>
      <c r="J578" s="202"/>
      <c r="K578" s="210">
        <v>0.14000000000000001</v>
      </c>
    </row>
    <row r="579" spans="1:11" x14ac:dyDescent="0.25">
      <c r="A579" s="208" t="s">
        <v>8809</v>
      </c>
      <c r="B579" s="208" t="s">
        <v>15096</v>
      </c>
      <c r="C579" s="208" t="s">
        <v>13281</v>
      </c>
      <c r="D579" s="208" t="s">
        <v>15097</v>
      </c>
      <c r="E579" s="204">
        <f t="shared" si="67"/>
        <v>12</v>
      </c>
      <c r="F579" s="204">
        <f t="shared" si="68"/>
        <v>9</v>
      </c>
      <c r="G579" s="202" t="str">
        <f t="shared" si="69"/>
        <v>DUC774400</v>
      </c>
      <c r="H579" s="202" t="str">
        <f t="shared" si="70"/>
        <v>41A</v>
      </c>
      <c r="I579" s="213" t="str">
        <f t="shared" si="66"/>
        <v>DUC774400  41A</v>
      </c>
      <c r="J579" s="202"/>
      <c r="K579" s="210">
        <v>0.08</v>
      </c>
    </row>
    <row r="580" spans="1:11" x14ac:dyDescent="0.25">
      <c r="A580" s="208" t="s">
        <v>8809</v>
      </c>
      <c r="B580" s="208" t="s">
        <v>15098</v>
      </c>
      <c r="C580" s="208" t="s">
        <v>13281</v>
      </c>
      <c r="D580" s="208" t="s">
        <v>15099</v>
      </c>
      <c r="E580" s="204">
        <f t="shared" si="67"/>
        <v>12</v>
      </c>
      <c r="F580" s="204">
        <f t="shared" si="68"/>
        <v>9</v>
      </c>
      <c r="G580" s="202" t="str">
        <f t="shared" si="69"/>
        <v>DUC774400</v>
      </c>
      <c r="H580" s="202" t="str">
        <f t="shared" si="70"/>
        <v>71A</v>
      </c>
      <c r="I580" s="213" t="str">
        <f t="shared" si="66"/>
        <v>DUC774400  71A</v>
      </c>
      <c r="J580" s="202"/>
      <c r="K580" s="210">
        <v>5.0000061883102818E-2</v>
      </c>
    </row>
    <row r="581" spans="1:11" x14ac:dyDescent="0.25">
      <c r="A581" s="208" t="s">
        <v>8809</v>
      </c>
      <c r="B581" s="208" t="s">
        <v>15100</v>
      </c>
      <c r="C581" s="208" t="s">
        <v>13281</v>
      </c>
      <c r="D581" s="208" t="s">
        <v>15101</v>
      </c>
      <c r="E581" s="204">
        <f t="shared" si="67"/>
        <v>12</v>
      </c>
      <c r="F581" s="204">
        <f t="shared" si="68"/>
        <v>9</v>
      </c>
      <c r="G581" s="202" t="str">
        <f t="shared" si="69"/>
        <v>DUC774401</v>
      </c>
      <c r="H581" s="202" t="str">
        <f t="shared" si="70"/>
        <v>01A</v>
      </c>
      <c r="I581" s="213" t="str">
        <f t="shared" si="66"/>
        <v>DUC774401  01A</v>
      </c>
      <c r="K581" s="210">
        <v>7.0000061883102815E-2</v>
      </c>
    </row>
    <row r="582" spans="1:11" x14ac:dyDescent="0.25">
      <c r="A582" s="208" t="s">
        <v>8809</v>
      </c>
      <c r="B582" s="208" t="s">
        <v>15103</v>
      </c>
      <c r="C582" s="208" t="s">
        <v>13281</v>
      </c>
      <c r="D582" s="208" t="s">
        <v>15104</v>
      </c>
      <c r="E582" s="204">
        <f t="shared" si="67"/>
        <v>12</v>
      </c>
      <c r="F582" s="204">
        <f t="shared" si="68"/>
        <v>9</v>
      </c>
      <c r="G582" s="202" t="str">
        <f t="shared" si="69"/>
        <v>DUC774401</v>
      </c>
      <c r="H582" s="202" t="str">
        <f t="shared" si="70"/>
        <v>21A</v>
      </c>
      <c r="I582" s="213" t="str">
        <f t="shared" si="66"/>
        <v>DUC774401  21A</v>
      </c>
      <c r="K582" s="210">
        <v>0.7</v>
      </c>
    </row>
    <row r="583" spans="1:11" x14ac:dyDescent="0.25">
      <c r="A583" s="208" t="s">
        <v>8809</v>
      </c>
      <c r="B583" s="208" t="s">
        <v>15105</v>
      </c>
      <c r="C583" s="208" t="s">
        <v>13281</v>
      </c>
      <c r="D583" s="208" t="s">
        <v>15106</v>
      </c>
      <c r="E583" s="204">
        <f t="shared" si="67"/>
        <v>12</v>
      </c>
      <c r="F583" s="204">
        <f t="shared" si="68"/>
        <v>9</v>
      </c>
      <c r="G583" s="202" t="str">
        <f t="shared" si="69"/>
        <v>DUC774401</v>
      </c>
      <c r="H583" s="202" t="str">
        <f t="shared" si="70"/>
        <v>71A</v>
      </c>
      <c r="I583" s="213" t="str">
        <f t="shared" si="66"/>
        <v>DUC774401  71A</v>
      </c>
      <c r="J583" s="202"/>
      <c r="K583" s="210">
        <v>0.4</v>
      </c>
    </row>
    <row r="584" spans="1:11" x14ac:dyDescent="0.25">
      <c r="A584" s="208" t="s">
        <v>8809</v>
      </c>
      <c r="B584" s="208" t="s">
        <v>15107</v>
      </c>
      <c r="C584" s="208" t="s">
        <v>13281</v>
      </c>
      <c r="D584" s="208" t="s">
        <v>15108</v>
      </c>
      <c r="E584" s="204">
        <f t="shared" si="67"/>
        <v>12</v>
      </c>
      <c r="F584" s="204">
        <f t="shared" si="68"/>
        <v>9</v>
      </c>
      <c r="G584" s="202" t="str">
        <f t="shared" si="69"/>
        <v>DUC774401</v>
      </c>
      <c r="H584" s="202" t="str">
        <f t="shared" si="70"/>
        <v>83C</v>
      </c>
      <c r="I584" s="213" t="str">
        <f t="shared" si="66"/>
        <v>DUC774401  83C</v>
      </c>
      <c r="J584" s="202"/>
      <c r="K584" s="210">
        <v>0.08</v>
      </c>
    </row>
    <row r="585" spans="1:11" x14ac:dyDescent="0.25">
      <c r="A585" s="208" t="s">
        <v>8809</v>
      </c>
      <c r="B585" s="208" t="s">
        <v>15109</v>
      </c>
      <c r="C585" s="208" t="s">
        <v>13281</v>
      </c>
      <c r="D585" s="208" t="s">
        <v>15110</v>
      </c>
      <c r="E585" s="204">
        <f t="shared" si="67"/>
        <v>12</v>
      </c>
      <c r="F585" s="204">
        <f t="shared" si="68"/>
        <v>9</v>
      </c>
      <c r="G585" s="202" t="str">
        <f t="shared" si="69"/>
        <v>DUC774402</v>
      </c>
      <c r="H585" s="202" t="str">
        <f t="shared" si="70"/>
        <v>03C</v>
      </c>
      <c r="I585" s="213" t="str">
        <f t="shared" si="66"/>
        <v>DUC774402  03C</v>
      </c>
      <c r="J585" s="202"/>
      <c r="K585" s="210">
        <v>3.0000061883102822E-2</v>
      </c>
    </row>
    <row r="586" spans="1:11" x14ac:dyDescent="0.25">
      <c r="A586" s="208" t="s">
        <v>8809</v>
      </c>
      <c r="B586" s="208" t="s">
        <v>15111</v>
      </c>
      <c r="C586" s="208" t="s">
        <v>13281</v>
      </c>
      <c r="D586" s="208" t="s">
        <v>15112</v>
      </c>
      <c r="E586" s="204">
        <f t="shared" si="67"/>
        <v>12</v>
      </c>
      <c r="F586" s="204">
        <f t="shared" si="68"/>
        <v>9</v>
      </c>
      <c r="G586" s="202" t="str">
        <f t="shared" si="69"/>
        <v>DUC774402</v>
      </c>
      <c r="H586" s="202" t="str">
        <f t="shared" si="70"/>
        <v>13C</v>
      </c>
      <c r="I586" s="213" t="str">
        <f t="shared" si="66"/>
        <v>DUC774402  13C</v>
      </c>
      <c r="J586" s="202"/>
      <c r="K586" s="210">
        <v>0.04</v>
      </c>
    </row>
    <row r="587" spans="1:11" x14ac:dyDescent="0.25">
      <c r="A587" s="208" t="s">
        <v>8809</v>
      </c>
      <c r="B587" s="208" t="s">
        <v>15117</v>
      </c>
      <c r="C587" s="208" t="s">
        <v>13281</v>
      </c>
      <c r="D587" s="208" t="s">
        <v>15118</v>
      </c>
      <c r="E587" s="204">
        <f t="shared" si="67"/>
        <v>12</v>
      </c>
      <c r="F587" s="204">
        <f t="shared" si="68"/>
        <v>9</v>
      </c>
      <c r="G587" s="202" t="str">
        <f t="shared" si="69"/>
        <v>DUC774403</v>
      </c>
      <c r="H587" s="202" t="str">
        <f t="shared" si="70"/>
        <v>01A</v>
      </c>
      <c r="I587" s="213" t="str">
        <f t="shared" si="66"/>
        <v>DUC774403  01A</v>
      </c>
      <c r="K587" s="210">
        <v>9.9999999999999992E-2</v>
      </c>
    </row>
    <row r="588" spans="1:11" x14ac:dyDescent="0.25">
      <c r="A588" s="208" t="s">
        <v>8809</v>
      </c>
      <c r="B588" s="208" t="s">
        <v>15119</v>
      </c>
      <c r="C588" s="208" t="s">
        <v>13281</v>
      </c>
      <c r="D588" s="208" t="s">
        <v>15120</v>
      </c>
      <c r="E588" s="204">
        <f t="shared" si="67"/>
        <v>12</v>
      </c>
      <c r="F588" s="204">
        <f t="shared" si="68"/>
        <v>9</v>
      </c>
      <c r="G588" s="202" t="str">
        <f t="shared" si="69"/>
        <v>DUC774403</v>
      </c>
      <c r="H588" s="202" t="str">
        <f t="shared" si="70"/>
        <v>21A</v>
      </c>
      <c r="I588" s="213" t="str">
        <f t="shared" si="66"/>
        <v>DUC774403  21A</v>
      </c>
      <c r="K588" s="210">
        <v>0.6</v>
      </c>
    </row>
    <row r="589" spans="1:11" x14ac:dyDescent="0.25">
      <c r="A589" s="208" t="s">
        <v>8809</v>
      </c>
      <c r="B589" s="208" t="s">
        <v>15121</v>
      </c>
      <c r="C589" s="208" t="s">
        <v>13281</v>
      </c>
      <c r="D589" s="208" t="s">
        <v>15122</v>
      </c>
      <c r="E589" s="204">
        <f t="shared" si="67"/>
        <v>12</v>
      </c>
      <c r="F589" s="204">
        <f t="shared" si="68"/>
        <v>9</v>
      </c>
      <c r="G589" s="202" t="str">
        <f t="shared" si="69"/>
        <v>DUC775101</v>
      </c>
      <c r="H589" s="202" t="str">
        <f t="shared" si="70"/>
        <v>71A</v>
      </c>
      <c r="I589" s="213" t="str">
        <f t="shared" si="66"/>
        <v>DUC775101  71A</v>
      </c>
      <c r="K589" s="210">
        <v>0.02</v>
      </c>
    </row>
    <row r="590" spans="1:11" x14ac:dyDescent="0.25">
      <c r="A590" s="208" t="s">
        <v>8809</v>
      </c>
      <c r="B590" s="208" t="s">
        <v>15123</v>
      </c>
      <c r="C590" s="208" t="s">
        <v>13281</v>
      </c>
      <c r="D590" s="208" t="s">
        <v>15124</v>
      </c>
      <c r="E590" s="204">
        <f t="shared" si="67"/>
        <v>12</v>
      </c>
      <c r="F590" s="204">
        <f t="shared" si="68"/>
        <v>9</v>
      </c>
      <c r="G590" s="202" t="str">
        <f t="shared" si="69"/>
        <v>DUC775105</v>
      </c>
      <c r="H590" s="202" t="str">
        <f t="shared" si="70"/>
        <v>11B</v>
      </c>
      <c r="I590" s="213" t="str">
        <f t="shared" si="66"/>
        <v>DUC775105  11B</v>
      </c>
      <c r="K590" s="210">
        <v>0.3</v>
      </c>
    </row>
    <row r="591" spans="1:11" x14ac:dyDescent="0.25">
      <c r="A591" s="208" t="s">
        <v>8809</v>
      </c>
      <c r="B591" s="208" t="s">
        <v>15129</v>
      </c>
      <c r="C591" s="208" t="s">
        <v>13281</v>
      </c>
      <c r="D591" s="208" t="s">
        <v>15130</v>
      </c>
      <c r="E591" s="204">
        <f t="shared" si="67"/>
        <v>12</v>
      </c>
      <c r="F591" s="204">
        <f t="shared" si="68"/>
        <v>9</v>
      </c>
      <c r="G591" s="202" t="str">
        <f t="shared" si="69"/>
        <v>DUC775502</v>
      </c>
      <c r="H591" s="202" t="str">
        <f t="shared" si="70"/>
        <v>13C</v>
      </c>
      <c r="I591" s="213" t="str">
        <f t="shared" si="66"/>
        <v>DUC775502  13C</v>
      </c>
      <c r="J591" s="202"/>
      <c r="K591" s="210">
        <v>0.1500000618831028</v>
      </c>
    </row>
    <row r="592" spans="1:11" x14ac:dyDescent="0.25">
      <c r="A592" s="208" t="s">
        <v>8809</v>
      </c>
      <c r="B592" s="208" t="s">
        <v>15131</v>
      </c>
      <c r="C592" s="208" t="s">
        <v>13281</v>
      </c>
      <c r="D592" s="208" t="s">
        <v>15132</v>
      </c>
      <c r="E592" s="204">
        <f t="shared" si="67"/>
        <v>12</v>
      </c>
      <c r="F592" s="204">
        <f t="shared" si="68"/>
        <v>9</v>
      </c>
      <c r="G592" s="202" t="str">
        <f t="shared" si="69"/>
        <v>DUC777504</v>
      </c>
      <c r="H592" s="202" t="str">
        <f t="shared" si="70"/>
        <v>08B</v>
      </c>
      <c r="I592" s="213" t="str">
        <f t="shared" si="66"/>
        <v>DUC777504  08B</v>
      </c>
      <c r="K592" s="210">
        <v>0.2</v>
      </c>
    </row>
    <row r="593" spans="1:11" x14ac:dyDescent="0.25">
      <c r="A593" s="208" t="s">
        <v>8809</v>
      </c>
      <c r="B593" s="208" t="s">
        <v>15135</v>
      </c>
      <c r="C593" s="208" t="s">
        <v>13281</v>
      </c>
      <c r="D593" s="208" t="s">
        <v>15136</v>
      </c>
      <c r="E593" s="204">
        <f t="shared" si="67"/>
        <v>12</v>
      </c>
      <c r="F593" s="204">
        <f t="shared" si="68"/>
        <v>9</v>
      </c>
      <c r="G593" s="202" t="str">
        <f t="shared" si="69"/>
        <v>DUC779109</v>
      </c>
      <c r="H593" s="202" t="str">
        <f t="shared" si="70"/>
        <v>91B</v>
      </c>
      <c r="I593" s="213" t="str">
        <f t="shared" si="66"/>
        <v>DUC779109  91B</v>
      </c>
      <c r="J593" s="202"/>
      <c r="K593" s="210">
        <v>0.28000000000000003</v>
      </c>
    </row>
    <row r="594" spans="1:11" x14ac:dyDescent="0.25">
      <c r="A594" s="208" t="s">
        <v>8809</v>
      </c>
      <c r="B594" s="208" t="s">
        <v>15137</v>
      </c>
      <c r="C594" s="208" t="s">
        <v>13281</v>
      </c>
      <c r="D594" s="208" t="s">
        <v>15138</v>
      </c>
      <c r="E594" s="204">
        <f t="shared" si="67"/>
        <v>13</v>
      </c>
      <c r="F594" s="204">
        <f t="shared" si="68"/>
        <v>10</v>
      </c>
      <c r="G594" s="202" t="str">
        <f t="shared" si="69"/>
        <v>DUC7791151</v>
      </c>
      <c r="H594" s="202" t="str">
        <f t="shared" si="70"/>
        <v>1AA</v>
      </c>
      <c r="I594" s="213" t="str">
        <f>CONCATENATE(G594," ",H594)</f>
        <v>DUC7791151 1AA</v>
      </c>
      <c r="J594" s="202"/>
      <c r="K594" s="210">
        <v>5.4700000618831028</v>
      </c>
    </row>
    <row r="595" spans="1:11" x14ac:dyDescent="0.25">
      <c r="A595" s="208" t="s">
        <v>8809</v>
      </c>
      <c r="B595" s="208" t="s">
        <v>15139</v>
      </c>
      <c r="C595" s="208" t="s">
        <v>13281</v>
      </c>
      <c r="D595" s="208" t="s">
        <v>15140</v>
      </c>
      <c r="E595" s="204">
        <f t="shared" si="67"/>
        <v>13</v>
      </c>
      <c r="F595" s="204">
        <f t="shared" si="68"/>
        <v>10</v>
      </c>
      <c r="G595" s="202" t="str">
        <f t="shared" si="69"/>
        <v>DUC7791205</v>
      </c>
      <c r="H595" s="202" t="str">
        <f t="shared" si="70"/>
        <v>1AB</v>
      </c>
      <c r="I595" s="213" t="str">
        <f>CONCATENATE(G595," ",H595)</f>
        <v>DUC7791205 1AB</v>
      </c>
      <c r="J595" s="202"/>
      <c r="K595" s="210">
        <v>0.44</v>
      </c>
    </row>
    <row r="596" spans="1:11" x14ac:dyDescent="0.25">
      <c r="A596" s="208" t="s">
        <v>8809</v>
      </c>
      <c r="B596" s="208" t="s">
        <v>15141</v>
      </c>
      <c r="C596" s="208" t="s">
        <v>13281</v>
      </c>
      <c r="D596" s="208" t="s">
        <v>15140</v>
      </c>
      <c r="E596" s="204">
        <f t="shared" si="67"/>
        <v>13</v>
      </c>
      <c r="F596" s="204">
        <f t="shared" si="68"/>
        <v>10</v>
      </c>
      <c r="G596" s="202" t="str">
        <f t="shared" si="69"/>
        <v>DUC7791206</v>
      </c>
      <c r="H596" s="202" t="str">
        <f t="shared" si="70"/>
        <v>1AB</v>
      </c>
      <c r="I596" s="213" t="str">
        <f>CONCATENATE(G596," ",H596)</f>
        <v>DUC7791206 1AB</v>
      </c>
      <c r="J596" s="202"/>
      <c r="K596" s="210">
        <v>0.38</v>
      </c>
    </row>
    <row r="597" spans="1:11" x14ac:dyDescent="0.25">
      <c r="A597" s="208" t="s">
        <v>8809</v>
      </c>
      <c r="B597" s="208" t="s">
        <v>15142</v>
      </c>
      <c r="C597" s="208" t="s">
        <v>13281</v>
      </c>
      <c r="D597" s="208" t="s">
        <v>15143</v>
      </c>
      <c r="E597" s="204">
        <f t="shared" si="67"/>
        <v>12</v>
      </c>
      <c r="F597" s="204">
        <f t="shared" si="68"/>
        <v>9</v>
      </c>
      <c r="G597" s="202" t="str">
        <f t="shared" si="69"/>
        <v>DUC779133</v>
      </c>
      <c r="H597" s="202" t="str">
        <f t="shared" si="70"/>
        <v>11D</v>
      </c>
      <c r="I597" s="213" t="str">
        <f>CONCATENATE(G597,"  ",H597)</f>
        <v>DUC779133  11D</v>
      </c>
      <c r="J597" s="202"/>
      <c r="K597" s="210">
        <v>2.4500000618831028</v>
      </c>
    </row>
    <row r="598" spans="1:11" x14ac:dyDescent="0.25">
      <c r="A598" s="208" t="s">
        <v>8809</v>
      </c>
      <c r="B598" s="208" t="s">
        <v>15144</v>
      </c>
      <c r="C598" s="208" t="s">
        <v>13281</v>
      </c>
      <c r="D598" s="208" t="s">
        <v>15145</v>
      </c>
      <c r="E598" s="204">
        <f t="shared" si="67"/>
        <v>12</v>
      </c>
      <c r="F598" s="204">
        <f t="shared" si="68"/>
        <v>9</v>
      </c>
      <c r="G598" s="202" t="str">
        <f t="shared" si="69"/>
        <v>DUC779143</v>
      </c>
      <c r="H598" s="202" t="str">
        <f t="shared" si="70"/>
        <v>91C</v>
      </c>
      <c r="I598" s="213" t="str">
        <f>CONCATENATE(G598,"  ",H598)</f>
        <v>DUC779143  91C</v>
      </c>
      <c r="J598" s="202"/>
      <c r="K598" s="210">
        <v>1.850000061883103</v>
      </c>
    </row>
    <row r="599" spans="1:11" x14ac:dyDescent="0.25">
      <c r="A599" s="208" t="s">
        <v>8809</v>
      </c>
      <c r="B599" s="208" t="s">
        <v>15146</v>
      </c>
      <c r="C599" s="208" t="s">
        <v>13281</v>
      </c>
      <c r="D599" s="208" t="s">
        <v>15147</v>
      </c>
      <c r="E599" s="204">
        <f t="shared" si="67"/>
        <v>12</v>
      </c>
      <c r="F599" s="204">
        <f t="shared" si="68"/>
        <v>9</v>
      </c>
      <c r="G599" s="202" t="str">
        <f t="shared" si="69"/>
        <v>DUC779149</v>
      </c>
      <c r="H599" s="202" t="str">
        <f t="shared" si="70"/>
        <v>82B</v>
      </c>
      <c r="I599" s="213" t="str">
        <f>CONCATENATE(G599,"  ",H599)</f>
        <v>DUC779149  82B</v>
      </c>
      <c r="J599" s="202"/>
      <c r="K599" s="210">
        <v>1.0500000618831029</v>
      </c>
    </row>
    <row r="600" spans="1:11" x14ac:dyDescent="0.25">
      <c r="A600" s="208" t="s">
        <v>8809</v>
      </c>
      <c r="B600" s="208" t="s">
        <v>15148</v>
      </c>
      <c r="C600" s="208" t="s">
        <v>13281</v>
      </c>
      <c r="D600" s="208" t="s">
        <v>15149</v>
      </c>
      <c r="E600" s="204">
        <f t="shared" si="67"/>
        <v>12</v>
      </c>
      <c r="F600" s="204">
        <f t="shared" si="68"/>
        <v>9</v>
      </c>
      <c r="G600" s="202" t="str">
        <f t="shared" si="69"/>
        <v>DUC779150</v>
      </c>
      <c r="H600" s="202" t="str">
        <f t="shared" si="70"/>
        <v>41A</v>
      </c>
      <c r="I600" s="213" t="str">
        <f>CONCATENATE(G600,"  ",H600)</f>
        <v>DUC779150  41A</v>
      </c>
      <c r="J600" s="202"/>
      <c r="K600" s="210">
        <v>1.110000061883103</v>
      </c>
    </row>
    <row r="601" spans="1:11" x14ac:dyDescent="0.25">
      <c r="A601" s="208" t="s">
        <v>8809</v>
      </c>
      <c r="B601" s="208" t="s">
        <v>15152</v>
      </c>
      <c r="C601" s="208" t="s">
        <v>13281</v>
      </c>
      <c r="D601" s="208" t="s">
        <v>15153</v>
      </c>
      <c r="E601" s="204">
        <f t="shared" si="67"/>
        <v>13</v>
      </c>
      <c r="F601" s="204">
        <f t="shared" si="68"/>
        <v>10</v>
      </c>
      <c r="G601" s="202" t="str">
        <f t="shared" si="69"/>
        <v>DUC7791637</v>
      </c>
      <c r="H601" s="202" t="str">
        <f t="shared" si="70"/>
        <v>1AB</v>
      </c>
      <c r="I601" s="213" t="str">
        <f t="shared" ref="I601:I615" si="71">CONCATENATE(G601," ",H601)</f>
        <v>DUC7791637 1AB</v>
      </c>
      <c r="J601" s="202"/>
      <c r="K601" s="210">
        <v>2.0500000618831029</v>
      </c>
    </row>
    <row r="602" spans="1:11" x14ac:dyDescent="0.25">
      <c r="A602" s="208" t="s">
        <v>8809</v>
      </c>
      <c r="B602" s="208" t="s">
        <v>15154</v>
      </c>
      <c r="C602" s="208" t="s">
        <v>13281</v>
      </c>
      <c r="D602" s="208" t="s">
        <v>15155</v>
      </c>
      <c r="E602" s="204">
        <f t="shared" si="67"/>
        <v>13</v>
      </c>
      <c r="F602" s="204">
        <f t="shared" si="68"/>
        <v>10</v>
      </c>
      <c r="G602" s="202" t="str">
        <f t="shared" si="69"/>
        <v>DUC7791809</v>
      </c>
      <c r="H602" s="202" t="str">
        <f t="shared" si="70"/>
        <v>2AA</v>
      </c>
      <c r="I602" s="213" t="str">
        <f t="shared" si="71"/>
        <v>DUC7791809 2AA</v>
      </c>
      <c r="J602" s="202"/>
      <c r="K602" s="210">
        <v>3.76</v>
      </c>
    </row>
    <row r="603" spans="1:11" x14ac:dyDescent="0.25">
      <c r="A603" s="208" t="s">
        <v>8809</v>
      </c>
      <c r="B603" s="208" t="s">
        <v>15156</v>
      </c>
      <c r="C603" s="208" t="s">
        <v>13281</v>
      </c>
      <c r="D603" s="208" t="s">
        <v>15157</v>
      </c>
      <c r="E603" s="204">
        <f t="shared" si="67"/>
        <v>13</v>
      </c>
      <c r="F603" s="204">
        <f t="shared" si="68"/>
        <v>10</v>
      </c>
      <c r="G603" s="202" t="str">
        <f t="shared" si="69"/>
        <v>DUC7791910</v>
      </c>
      <c r="H603" s="202" t="str">
        <f t="shared" si="70"/>
        <v>1AA</v>
      </c>
      <c r="I603" s="213" t="str">
        <f t="shared" si="71"/>
        <v>DUC7791910 1AA</v>
      </c>
      <c r="J603" s="202"/>
      <c r="K603" s="210">
        <v>3.98</v>
      </c>
    </row>
    <row r="604" spans="1:11" x14ac:dyDescent="0.25">
      <c r="A604" s="208" t="s">
        <v>8809</v>
      </c>
      <c r="B604" s="208" t="s">
        <v>15158</v>
      </c>
      <c r="C604" s="208" t="s">
        <v>13281</v>
      </c>
      <c r="D604" s="208" t="s">
        <v>15159</v>
      </c>
      <c r="E604" s="204">
        <f t="shared" si="67"/>
        <v>13</v>
      </c>
      <c r="F604" s="204">
        <f t="shared" si="68"/>
        <v>10</v>
      </c>
      <c r="G604" s="202" t="str">
        <f t="shared" si="69"/>
        <v>DUC7791917</v>
      </c>
      <c r="H604" s="202" t="str">
        <f t="shared" si="70"/>
        <v>1AA</v>
      </c>
      <c r="I604" s="213" t="str">
        <f t="shared" si="71"/>
        <v>DUC7791917 1AA</v>
      </c>
      <c r="K604" s="210">
        <v>1.04</v>
      </c>
    </row>
    <row r="605" spans="1:11" x14ac:dyDescent="0.25">
      <c r="A605" s="208" t="s">
        <v>8809</v>
      </c>
      <c r="B605" s="208" t="s">
        <v>15160</v>
      </c>
      <c r="C605" s="208" t="s">
        <v>13281</v>
      </c>
      <c r="D605" s="208" t="s">
        <v>15161</v>
      </c>
      <c r="E605" s="204">
        <f t="shared" si="67"/>
        <v>13</v>
      </c>
      <c r="F605" s="204">
        <f t="shared" si="68"/>
        <v>10</v>
      </c>
      <c r="G605" s="202" t="str">
        <f t="shared" si="69"/>
        <v>DUC7791922</v>
      </c>
      <c r="H605" s="202" t="str">
        <f t="shared" si="70"/>
        <v>1AA</v>
      </c>
      <c r="I605" s="213" t="str">
        <f t="shared" si="71"/>
        <v>DUC7791922 1AA</v>
      </c>
      <c r="K605" s="210">
        <v>3.3100000618831018</v>
      </c>
    </row>
    <row r="606" spans="1:11" x14ac:dyDescent="0.25">
      <c r="A606" s="208" t="s">
        <v>8809</v>
      </c>
      <c r="B606" s="208" t="s">
        <v>15162</v>
      </c>
      <c r="C606" s="208" t="s">
        <v>13281</v>
      </c>
      <c r="D606" s="208" t="s">
        <v>15159</v>
      </c>
      <c r="E606" s="204">
        <f t="shared" si="67"/>
        <v>13</v>
      </c>
      <c r="F606" s="204">
        <f t="shared" si="68"/>
        <v>10</v>
      </c>
      <c r="G606" s="202" t="str">
        <f t="shared" si="69"/>
        <v>DUC7791959</v>
      </c>
      <c r="H606" s="202" t="str">
        <f t="shared" si="70"/>
        <v>1AA</v>
      </c>
      <c r="I606" s="213" t="str">
        <f t="shared" si="71"/>
        <v>DUC7791959 1AA</v>
      </c>
      <c r="J606" s="202"/>
      <c r="K606" s="210">
        <v>0.91000006188310278</v>
      </c>
    </row>
    <row r="607" spans="1:11" x14ac:dyDescent="0.25">
      <c r="A607" s="208" t="s">
        <v>8809</v>
      </c>
      <c r="B607" s="208" t="s">
        <v>15163</v>
      </c>
      <c r="C607" s="208" t="s">
        <v>13281</v>
      </c>
      <c r="D607" s="208" t="s">
        <v>15159</v>
      </c>
      <c r="E607" s="204">
        <f t="shared" si="67"/>
        <v>13</v>
      </c>
      <c r="F607" s="204">
        <f t="shared" si="68"/>
        <v>10</v>
      </c>
      <c r="G607" s="202" t="str">
        <f t="shared" si="69"/>
        <v>DUC7791960</v>
      </c>
      <c r="H607" s="202" t="str">
        <f t="shared" si="70"/>
        <v>1AA</v>
      </c>
      <c r="I607" s="213" t="str">
        <f t="shared" si="71"/>
        <v>DUC7791960 1AA</v>
      </c>
      <c r="K607" s="210">
        <v>0.81000006188310292</v>
      </c>
    </row>
    <row r="608" spans="1:11" x14ac:dyDescent="0.25">
      <c r="A608" s="208" t="s">
        <v>8809</v>
      </c>
      <c r="B608" s="208" t="s">
        <v>15164</v>
      </c>
      <c r="C608" s="208" t="s">
        <v>13281</v>
      </c>
      <c r="D608" s="208" t="s">
        <v>15159</v>
      </c>
      <c r="E608" s="204">
        <f t="shared" si="67"/>
        <v>13</v>
      </c>
      <c r="F608" s="204">
        <f t="shared" si="68"/>
        <v>10</v>
      </c>
      <c r="G608" s="202" t="str">
        <f t="shared" si="69"/>
        <v>DUC7791A13</v>
      </c>
      <c r="H608" s="202" t="str">
        <f t="shared" si="70"/>
        <v>1AA</v>
      </c>
      <c r="I608" s="213" t="str">
        <f t="shared" si="71"/>
        <v>DUC7791A13 1AA</v>
      </c>
      <c r="J608" s="202"/>
      <c r="K608" s="210">
        <v>4.4100000618831023</v>
      </c>
    </row>
    <row r="609" spans="1:11" x14ac:dyDescent="0.25">
      <c r="A609" s="208" t="s">
        <v>8809</v>
      </c>
      <c r="B609" s="208" t="s">
        <v>15165</v>
      </c>
      <c r="C609" s="208" t="s">
        <v>13281</v>
      </c>
      <c r="D609" s="208" t="s">
        <v>15159</v>
      </c>
      <c r="E609" s="204">
        <f t="shared" si="67"/>
        <v>13</v>
      </c>
      <c r="F609" s="204">
        <f t="shared" si="68"/>
        <v>10</v>
      </c>
      <c r="G609" s="202" t="str">
        <f t="shared" si="69"/>
        <v>DUC7791A14</v>
      </c>
      <c r="H609" s="202" t="str">
        <f t="shared" si="70"/>
        <v>1AA</v>
      </c>
      <c r="I609" s="213" t="str">
        <f t="shared" si="71"/>
        <v>DUC7791A14 1AA</v>
      </c>
      <c r="K609" s="210">
        <v>4.1500000618831034</v>
      </c>
    </row>
    <row r="610" spans="1:11" x14ac:dyDescent="0.25">
      <c r="A610" s="208" t="s">
        <v>8809</v>
      </c>
      <c r="B610" s="208" t="s">
        <v>15166</v>
      </c>
      <c r="C610" s="208" t="s">
        <v>13281</v>
      </c>
      <c r="D610" s="208" t="s">
        <v>15167</v>
      </c>
      <c r="E610" s="204">
        <f t="shared" si="67"/>
        <v>13</v>
      </c>
      <c r="F610" s="204">
        <f t="shared" si="68"/>
        <v>10</v>
      </c>
      <c r="G610" s="202" t="str">
        <f t="shared" si="69"/>
        <v>DUC7791A20</v>
      </c>
      <c r="H610" s="202" t="str">
        <f t="shared" si="70"/>
        <v>1AA</v>
      </c>
      <c r="I610" s="213" t="str">
        <f t="shared" si="71"/>
        <v>DUC7791A20 1AA</v>
      </c>
      <c r="J610" s="202"/>
      <c r="K610" s="210">
        <v>1.88</v>
      </c>
    </row>
    <row r="611" spans="1:11" x14ac:dyDescent="0.25">
      <c r="A611" s="208" t="s">
        <v>8809</v>
      </c>
      <c r="B611" s="208" t="s">
        <v>15168</v>
      </c>
      <c r="C611" s="208" t="s">
        <v>13281</v>
      </c>
      <c r="D611" s="208" t="s">
        <v>15169</v>
      </c>
      <c r="E611" s="204">
        <f t="shared" si="67"/>
        <v>13</v>
      </c>
      <c r="F611" s="204">
        <f t="shared" si="68"/>
        <v>10</v>
      </c>
      <c r="G611" s="202" t="str">
        <f t="shared" si="69"/>
        <v>DUC7791A21</v>
      </c>
      <c r="H611" s="202" t="str">
        <f t="shared" si="70"/>
        <v>1AA</v>
      </c>
      <c r="I611" s="213" t="str">
        <f t="shared" si="71"/>
        <v>DUC7791A21 1AA</v>
      </c>
      <c r="J611" s="202"/>
      <c r="K611" s="210">
        <v>1.88</v>
      </c>
    </row>
    <row r="612" spans="1:11" x14ac:dyDescent="0.25">
      <c r="A612" s="208" t="s">
        <v>8809</v>
      </c>
      <c r="B612" s="208" t="s">
        <v>15170</v>
      </c>
      <c r="C612" s="208" t="s">
        <v>13281</v>
      </c>
      <c r="D612" s="208" t="s">
        <v>15171</v>
      </c>
      <c r="E612" s="204">
        <f t="shared" si="67"/>
        <v>13</v>
      </c>
      <c r="F612" s="204">
        <f t="shared" si="68"/>
        <v>10</v>
      </c>
      <c r="G612" s="202" t="str">
        <f t="shared" si="69"/>
        <v>DUC7791A39</v>
      </c>
      <c r="H612" s="202" t="str">
        <f t="shared" si="70"/>
        <v>2AA</v>
      </c>
      <c r="I612" s="213" t="str">
        <f t="shared" si="71"/>
        <v>DUC7791A39 2AA</v>
      </c>
      <c r="J612" s="202"/>
      <c r="K612" s="210">
        <v>2.58</v>
      </c>
    </row>
    <row r="613" spans="1:11" x14ac:dyDescent="0.25">
      <c r="A613" s="208" t="s">
        <v>8809</v>
      </c>
      <c r="B613" s="208" t="s">
        <v>15176</v>
      </c>
      <c r="C613" s="208" t="s">
        <v>13281</v>
      </c>
      <c r="D613" s="208" t="s">
        <v>15177</v>
      </c>
      <c r="E613" s="204">
        <f t="shared" si="67"/>
        <v>13</v>
      </c>
      <c r="F613" s="204">
        <f t="shared" si="68"/>
        <v>10</v>
      </c>
      <c r="G613" s="202" t="str">
        <f t="shared" si="69"/>
        <v>DUC7791A61</v>
      </c>
      <c r="H613" s="202" t="str">
        <f t="shared" si="70"/>
        <v>1AA</v>
      </c>
      <c r="I613" s="213" t="str">
        <f t="shared" si="71"/>
        <v>DUC7791A61 1AA</v>
      </c>
      <c r="J613" s="202"/>
      <c r="K613" s="210">
        <v>4.3100000618831027</v>
      </c>
    </row>
    <row r="614" spans="1:11" x14ac:dyDescent="0.25">
      <c r="A614" s="208" t="s">
        <v>8809</v>
      </c>
      <c r="B614" s="208" t="s">
        <v>15178</v>
      </c>
      <c r="C614" s="208" t="s">
        <v>13281</v>
      </c>
      <c r="D614" s="208" t="s">
        <v>15179</v>
      </c>
      <c r="E614" s="204">
        <f t="shared" si="67"/>
        <v>13</v>
      </c>
      <c r="F614" s="204">
        <f t="shared" si="68"/>
        <v>10</v>
      </c>
      <c r="G614" s="202" t="str">
        <f t="shared" si="69"/>
        <v>DUC7791A82</v>
      </c>
      <c r="H614" s="202" t="str">
        <f t="shared" si="70"/>
        <v>1AA</v>
      </c>
      <c r="I614" s="213" t="str">
        <f t="shared" si="71"/>
        <v>DUC7791A82 1AA</v>
      </c>
      <c r="J614" s="202"/>
      <c r="K614" s="210">
        <v>3.1</v>
      </c>
    </row>
    <row r="615" spans="1:11" x14ac:dyDescent="0.25">
      <c r="A615" s="208" t="s">
        <v>8809</v>
      </c>
      <c r="B615" s="208" t="s">
        <v>15180</v>
      </c>
      <c r="C615" s="208" t="s">
        <v>13281</v>
      </c>
      <c r="D615" s="208" t="s">
        <v>15181</v>
      </c>
      <c r="E615" s="204">
        <f t="shared" si="67"/>
        <v>13</v>
      </c>
      <c r="F615" s="204">
        <f t="shared" si="68"/>
        <v>10</v>
      </c>
      <c r="G615" s="202" t="str">
        <f t="shared" si="69"/>
        <v>DUC7791A99</v>
      </c>
      <c r="H615" s="202" t="str">
        <f t="shared" si="70"/>
        <v>1AA</v>
      </c>
      <c r="I615" s="213" t="str">
        <f t="shared" si="71"/>
        <v>DUC7791A99 1AA</v>
      </c>
      <c r="J615" s="202"/>
      <c r="K615" s="210">
        <v>1.530000061883102</v>
      </c>
    </row>
    <row r="616" spans="1:11" x14ac:dyDescent="0.25">
      <c r="A616" s="208" t="s">
        <v>8809</v>
      </c>
      <c r="B616" s="208" t="s">
        <v>15204</v>
      </c>
      <c r="C616" s="208" t="s">
        <v>13281</v>
      </c>
      <c r="D616" s="208" t="s">
        <v>15205</v>
      </c>
      <c r="E616" s="204">
        <f t="shared" si="67"/>
        <v>12</v>
      </c>
      <c r="F616" s="204">
        <f t="shared" si="68"/>
        <v>9</v>
      </c>
      <c r="G616" s="202" t="str">
        <f t="shared" si="69"/>
        <v>DUC788110</v>
      </c>
      <c r="H616" s="202" t="str">
        <f t="shared" si="70"/>
        <v>41A</v>
      </c>
      <c r="I616" s="213" t="str">
        <f t="shared" ref="I616:I628" si="72">CONCATENATE(G616,"  ",H616)</f>
        <v>DUC788110  41A</v>
      </c>
      <c r="J616" s="202"/>
      <c r="K616" s="210">
        <v>0.26</v>
      </c>
    </row>
    <row r="617" spans="1:11" x14ac:dyDescent="0.25">
      <c r="A617" s="208" t="s">
        <v>8809</v>
      </c>
      <c r="B617" s="208" t="s">
        <v>15206</v>
      </c>
      <c r="C617" s="208" t="s">
        <v>13281</v>
      </c>
      <c r="D617" s="208" t="s">
        <v>15207</v>
      </c>
      <c r="E617" s="204">
        <f t="shared" si="67"/>
        <v>12</v>
      </c>
      <c r="F617" s="204">
        <f t="shared" si="68"/>
        <v>9</v>
      </c>
      <c r="G617" s="202" t="str">
        <f t="shared" si="69"/>
        <v>DUC788116</v>
      </c>
      <c r="H617" s="202" t="str">
        <f t="shared" si="70"/>
        <v>41C</v>
      </c>
      <c r="I617" s="213" t="str">
        <f t="shared" si="72"/>
        <v>DUC788116  41C</v>
      </c>
      <c r="J617" s="202"/>
      <c r="K617" s="210">
        <v>0.45000006188310282</v>
      </c>
    </row>
    <row r="618" spans="1:11" x14ac:dyDescent="0.25">
      <c r="A618" s="208" t="s">
        <v>8809</v>
      </c>
      <c r="B618" s="208" t="s">
        <v>15208</v>
      </c>
      <c r="C618" s="208" t="s">
        <v>13281</v>
      </c>
      <c r="D618" s="208" t="s">
        <v>15209</v>
      </c>
      <c r="E618" s="204">
        <f t="shared" si="67"/>
        <v>12</v>
      </c>
      <c r="F618" s="204">
        <f t="shared" si="68"/>
        <v>9</v>
      </c>
      <c r="G618" s="202" t="str">
        <f t="shared" si="69"/>
        <v>DUC788118</v>
      </c>
      <c r="H618" s="202" t="str">
        <f t="shared" si="70"/>
        <v>01A</v>
      </c>
      <c r="I618" s="213" t="str">
        <f t="shared" si="72"/>
        <v>DUC788118  01A</v>
      </c>
      <c r="K618" s="210">
        <v>3.16</v>
      </c>
    </row>
    <row r="619" spans="1:11" x14ac:dyDescent="0.25">
      <c r="A619" s="208" t="s">
        <v>8809</v>
      </c>
      <c r="B619" s="208" t="s">
        <v>15210</v>
      </c>
      <c r="C619" s="208" t="s">
        <v>13281</v>
      </c>
      <c r="D619" s="208" t="s">
        <v>15211</v>
      </c>
      <c r="E619" s="204">
        <f t="shared" si="67"/>
        <v>12</v>
      </c>
      <c r="F619" s="204">
        <f t="shared" si="68"/>
        <v>9</v>
      </c>
      <c r="G619" s="202" t="str">
        <f t="shared" si="69"/>
        <v>DUC788118</v>
      </c>
      <c r="H619" s="202" t="str">
        <f t="shared" si="70"/>
        <v>41A</v>
      </c>
      <c r="I619" s="213" t="str">
        <f t="shared" si="72"/>
        <v>DUC788118  41A</v>
      </c>
      <c r="K619" s="210">
        <v>0.73000006188310285</v>
      </c>
    </row>
    <row r="620" spans="1:11" x14ac:dyDescent="0.25">
      <c r="A620" s="208" t="s">
        <v>8809</v>
      </c>
      <c r="B620" s="208" t="s">
        <v>15212</v>
      </c>
      <c r="C620" s="208" t="s">
        <v>13281</v>
      </c>
      <c r="D620" s="208" t="s">
        <v>15213</v>
      </c>
      <c r="E620" s="204">
        <f t="shared" si="67"/>
        <v>12</v>
      </c>
      <c r="F620" s="204">
        <f t="shared" si="68"/>
        <v>9</v>
      </c>
      <c r="G620" s="202" t="str">
        <f t="shared" si="69"/>
        <v>DUC788118</v>
      </c>
      <c r="H620" s="202" t="str">
        <f t="shared" si="70"/>
        <v>71A</v>
      </c>
      <c r="I620" s="213" t="str">
        <f t="shared" si="72"/>
        <v>DUC788118  71A</v>
      </c>
      <c r="J620" s="202"/>
      <c r="K620" s="210">
        <v>0.9</v>
      </c>
    </row>
    <row r="621" spans="1:11" x14ac:dyDescent="0.25">
      <c r="A621" s="208" t="s">
        <v>8809</v>
      </c>
      <c r="B621" s="208" t="s">
        <v>15214</v>
      </c>
      <c r="C621" s="208" t="s">
        <v>13281</v>
      </c>
      <c r="D621" s="208" t="s">
        <v>15215</v>
      </c>
      <c r="E621" s="204">
        <f t="shared" si="67"/>
        <v>12</v>
      </c>
      <c r="F621" s="204">
        <f t="shared" si="68"/>
        <v>9</v>
      </c>
      <c r="G621" s="202" t="str">
        <f t="shared" si="69"/>
        <v>DUC788120</v>
      </c>
      <c r="H621" s="202" t="str">
        <f t="shared" si="70"/>
        <v>11A</v>
      </c>
      <c r="I621" s="213" t="str">
        <f t="shared" si="72"/>
        <v>DUC788120  11A</v>
      </c>
      <c r="J621" s="202"/>
      <c r="K621" s="210">
        <v>0.13000006188310281</v>
      </c>
    </row>
    <row r="622" spans="1:11" x14ac:dyDescent="0.25">
      <c r="A622" s="208" t="s">
        <v>8809</v>
      </c>
      <c r="B622" s="208" t="s">
        <v>15216</v>
      </c>
      <c r="C622" s="208" t="s">
        <v>13281</v>
      </c>
      <c r="D622" s="208" t="s">
        <v>15217</v>
      </c>
      <c r="E622" s="204">
        <f t="shared" si="67"/>
        <v>12</v>
      </c>
      <c r="F622" s="204">
        <f t="shared" si="68"/>
        <v>9</v>
      </c>
      <c r="G622" s="202" t="str">
        <f t="shared" si="69"/>
        <v>DUC790101</v>
      </c>
      <c r="H622" s="202" t="str">
        <f t="shared" si="70"/>
        <v>51A</v>
      </c>
      <c r="I622" s="213" t="str">
        <f t="shared" si="72"/>
        <v>DUC790101  51A</v>
      </c>
      <c r="K622" s="210">
        <v>0.7</v>
      </c>
    </row>
    <row r="623" spans="1:11" x14ac:dyDescent="0.25">
      <c r="A623" s="208" t="s">
        <v>8809</v>
      </c>
      <c r="B623" s="208" t="s">
        <v>15218</v>
      </c>
      <c r="C623" s="208" t="s">
        <v>13281</v>
      </c>
      <c r="D623" s="208" t="s">
        <v>15219</v>
      </c>
      <c r="E623" s="204">
        <f t="shared" si="67"/>
        <v>12</v>
      </c>
      <c r="F623" s="204">
        <f t="shared" si="68"/>
        <v>9</v>
      </c>
      <c r="G623" s="202" t="str">
        <f t="shared" si="69"/>
        <v>DUC790102</v>
      </c>
      <c r="H623" s="202" t="str">
        <f t="shared" si="70"/>
        <v>61A</v>
      </c>
      <c r="I623" s="213" t="str">
        <f t="shared" si="72"/>
        <v>DUC790102  61A</v>
      </c>
      <c r="J623" s="202"/>
      <c r="K623" s="210">
        <v>1.08</v>
      </c>
    </row>
    <row r="624" spans="1:11" x14ac:dyDescent="0.25">
      <c r="A624" s="208" t="s">
        <v>8809</v>
      </c>
      <c r="B624" s="208" t="s">
        <v>15220</v>
      </c>
      <c r="C624" s="208" t="s">
        <v>13281</v>
      </c>
      <c r="D624" s="208" t="s">
        <v>15221</v>
      </c>
      <c r="E624" s="204">
        <f t="shared" si="67"/>
        <v>12</v>
      </c>
      <c r="F624" s="204">
        <f t="shared" si="68"/>
        <v>9</v>
      </c>
      <c r="G624" s="202" t="str">
        <f t="shared" si="69"/>
        <v>DUC790104</v>
      </c>
      <c r="H624" s="202" t="str">
        <f t="shared" si="70"/>
        <v>31B</v>
      </c>
      <c r="I624" s="213" t="str">
        <f t="shared" si="72"/>
        <v>DUC790104  31B</v>
      </c>
      <c r="J624" s="202"/>
      <c r="K624" s="210">
        <v>2.2200000000000002</v>
      </c>
    </row>
    <row r="625" spans="1:11" x14ac:dyDescent="0.25">
      <c r="A625" s="208" t="s">
        <v>8809</v>
      </c>
      <c r="B625" s="208" t="s">
        <v>15222</v>
      </c>
      <c r="C625" s="208" t="s">
        <v>13281</v>
      </c>
      <c r="D625" s="208" t="s">
        <v>15223</v>
      </c>
      <c r="E625" s="204">
        <f t="shared" si="67"/>
        <v>12</v>
      </c>
      <c r="F625" s="204">
        <f t="shared" si="68"/>
        <v>9</v>
      </c>
      <c r="G625" s="202" t="str">
        <f t="shared" si="69"/>
        <v>DUC790104</v>
      </c>
      <c r="H625" s="202" t="str">
        <f t="shared" si="70"/>
        <v>81A</v>
      </c>
      <c r="I625" s="213" t="str">
        <f t="shared" si="72"/>
        <v>DUC790104  81A</v>
      </c>
      <c r="J625" s="202"/>
      <c r="K625" s="210">
        <v>3.66</v>
      </c>
    </row>
    <row r="626" spans="1:11" x14ac:dyDescent="0.25">
      <c r="A626" s="208" t="s">
        <v>8809</v>
      </c>
      <c r="B626" s="208" t="s">
        <v>15226</v>
      </c>
      <c r="C626" s="208" t="s">
        <v>13281</v>
      </c>
      <c r="D626" s="208" t="s">
        <v>15227</v>
      </c>
      <c r="E626" s="204">
        <f t="shared" si="67"/>
        <v>12</v>
      </c>
      <c r="F626" s="204">
        <f t="shared" si="68"/>
        <v>9</v>
      </c>
      <c r="G626" s="202" t="str">
        <f t="shared" si="69"/>
        <v>DUC791111</v>
      </c>
      <c r="H626" s="202" t="str">
        <f t="shared" si="70"/>
        <v>82A</v>
      </c>
      <c r="I626" s="213" t="str">
        <f t="shared" si="72"/>
        <v>DUC791111  82A</v>
      </c>
      <c r="K626" s="210">
        <v>4.3900000618831028</v>
      </c>
    </row>
    <row r="627" spans="1:11" x14ac:dyDescent="0.25">
      <c r="A627" s="208" t="s">
        <v>8809</v>
      </c>
      <c r="B627" s="208" t="s">
        <v>15228</v>
      </c>
      <c r="C627" s="208" t="s">
        <v>13281</v>
      </c>
      <c r="D627" s="208" t="s">
        <v>15229</v>
      </c>
      <c r="E627" s="204">
        <f t="shared" si="67"/>
        <v>12</v>
      </c>
      <c r="F627" s="204">
        <f t="shared" si="68"/>
        <v>9</v>
      </c>
      <c r="G627" s="202" t="str">
        <f t="shared" si="69"/>
        <v>DUC800123</v>
      </c>
      <c r="H627" s="202" t="str">
        <f t="shared" si="70"/>
        <v>81C</v>
      </c>
      <c r="I627" s="213" t="str">
        <f t="shared" si="72"/>
        <v>DUC800123  81C</v>
      </c>
      <c r="J627" s="202"/>
      <c r="K627" s="210">
        <v>2.4700000618831019</v>
      </c>
    </row>
    <row r="628" spans="1:11" x14ac:dyDescent="0.25">
      <c r="A628" s="208" t="s">
        <v>8809</v>
      </c>
      <c r="B628" s="208" t="s">
        <v>15236</v>
      </c>
      <c r="C628" s="208" t="s">
        <v>13281</v>
      </c>
      <c r="D628" s="208" t="s">
        <v>15237</v>
      </c>
      <c r="E628" s="204">
        <f t="shared" si="67"/>
        <v>12</v>
      </c>
      <c r="F628" s="204">
        <f t="shared" si="68"/>
        <v>9</v>
      </c>
      <c r="G628" s="202" t="str">
        <f t="shared" si="69"/>
        <v>DUC808104</v>
      </c>
      <c r="H628" s="202" t="str">
        <f t="shared" si="70"/>
        <v>61A</v>
      </c>
      <c r="I628" s="213" t="str">
        <f t="shared" si="72"/>
        <v>DUC808104  61A</v>
      </c>
      <c r="J628" s="202"/>
      <c r="K628" s="210">
        <v>1.08</v>
      </c>
    </row>
    <row r="629" spans="1:11" x14ac:dyDescent="0.25">
      <c r="A629" s="208" t="s">
        <v>8809</v>
      </c>
      <c r="B629" s="208" t="s">
        <v>15240</v>
      </c>
      <c r="C629" s="208" t="s">
        <v>13281</v>
      </c>
      <c r="D629" s="208" t="s">
        <v>15239</v>
      </c>
      <c r="E629" s="204">
        <f t="shared" si="67"/>
        <v>13</v>
      </c>
      <c r="F629" s="204">
        <f t="shared" si="68"/>
        <v>10</v>
      </c>
      <c r="G629" s="202" t="str">
        <f t="shared" si="69"/>
        <v>DUC8191078</v>
      </c>
      <c r="H629" s="202" t="str">
        <f t="shared" si="70"/>
        <v>1AA</v>
      </c>
      <c r="I629" s="213" t="str">
        <f t="shared" ref="I629:I645" si="73">CONCATENATE(G629," ",H629)</f>
        <v>DUC8191078 1AA</v>
      </c>
      <c r="J629" s="202"/>
      <c r="K629" s="210">
        <v>10.350000061883099</v>
      </c>
    </row>
    <row r="630" spans="1:11" x14ac:dyDescent="0.25">
      <c r="A630" s="208" t="s">
        <v>8809</v>
      </c>
      <c r="B630" s="208" t="s">
        <v>15241</v>
      </c>
      <c r="C630" s="208" t="s">
        <v>13281</v>
      </c>
      <c r="D630" s="208" t="s">
        <v>15239</v>
      </c>
      <c r="E630" s="204">
        <f t="shared" si="67"/>
        <v>13</v>
      </c>
      <c r="F630" s="204">
        <f t="shared" si="68"/>
        <v>10</v>
      </c>
      <c r="G630" s="202" t="str">
        <f t="shared" si="69"/>
        <v>DUC8191079</v>
      </c>
      <c r="H630" s="202" t="str">
        <f t="shared" si="70"/>
        <v>1AA</v>
      </c>
      <c r="I630" s="213" t="str">
        <f t="shared" si="73"/>
        <v>DUC8191079 1AA</v>
      </c>
      <c r="J630" s="202"/>
      <c r="K630" s="210">
        <v>9.6199999999999992</v>
      </c>
    </row>
    <row r="631" spans="1:11" x14ac:dyDescent="0.25">
      <c r="A631" s="208" t="s">
        <v>8809</v>
      </c>
      <c r="B631" s="208" t="s">
        <v>15242</v>
      </c>
      <c r="C631" s="208" t="s">
        <v>13281</v>
      </c>
      <c r="D631" s="208" t="s">
        <v>15243</v>
      </c>
      <c r="E631" s="204">
        <f t="shared" si="67"/>
        <v>13</v>
      </c>
      <c r="F631" s="204">
        <f t="shared" si="68"/>
        <v>10</v>
      </c>
      <c r="G631" s="202" t="str">
        <f t="shared" si="69"/>
        <v>DUC8191090</v>
      </c>
      <c r="H631" s="202" t="str">
        <f t="shared" si="70"/>
        <v>1AA</v>
      </c>
      <c r="I631" s="213" t="str">
        <f t="shared" si="73"/>
        <v>DUC8191090 1AA</v>
      </c>
      <c r="J631" s="202"/>
      <c r="K631" s="210">
        <v>13.370000061883101</v>
      </c>
    </row>
    <row r="632" spans="1:11" x14ac:dyDescent="0.25">
      <c r="A632" s="208" t="s">
        <v>8809</v>
      </c>
      <c r="B632" s="208" t="s">
        <v>15248</v>
      </c>
      <c r="C632" s="208" t="s">
        <v>13281</v>
      </c>
      <c r="D632" s="208" t="s">
        <v>15249</v>
      </c>
      <c r="E632" s="204">
        <f t="shared" si="67"/>
        <v>13</v>
      </c>
      <c r="F632" s="204">
        <f t="shared" si="68"/>
        <v>10</v>
      </c>
      <c r="G632" s="202" t="str">
        <f t="shared" si="69"/>
        <v>DUC819G089</v>
      </c>
      <c r="H632" s="202" t="str">
        <f t="shared" si="70"/>
        <v>1AA</v>
      </c>
      <c r="I632" s="213" t="str">
        <f t="shared" si="73"/>
        <v>DUC819G089 1AA</v>
      </c>
      <c r="J632" s="202"/>
      <c r="K632" s="210">
        <v>24.6</v>
      </c>
    </row>
    <row r="633" spans="1:11" x14ac:dyDescent="0.25">
      <c r="A633" s="208" t="s">
        <v>8809</v>
      </c>
      <c r="B633" s="208" t="s">
        <v>15250</v>
      </c>
      <c r="C633" s="208" t="s">
        <v>13281</v>
      </c>
      <c r="D633" s="208" t="s">
        <v>15251</v>
      </c>
      <c r="E633" s="204">
        <f t="shared" si="67"/>
        <v>13</v>
      </c>
      <c r="F633" s="204">
        <f t="shared" si="68"/>
        <v>10</v>
      </c>
      <c r="G633" s="202" t="str">
        <f t="shared" si="69"/>
        <v>DUC824G333</v>
      </c>
      <c r="H633" s="202" t="str">
        <f t="shared" si="70"/>
        <v>2BA</v>
      </c>
      <c r="I633" s="213" t="str">
        <f t="shared" si="73"/>
        <v>DUC824G333 2BA</v>
      </c>
      <c r="K633" s="210">
        <v>38.58</v>
      </c>
    </row>
    <row r="634" spans="1:11" x14ac:dyDescent="0.25">
      <c r="A634" s="208" t="s">
        <v>8809</v>
      </c>
      <c r="B634" s="208" t="s">
        <v>15252</v>
      </c>
      <c r="C634" s="208" t="s">
        <v>13281</v>
      </c>
      <c r="D634" s="208" t="s">
        <v>15253</v>
      </c>
      <c r="E634" s="204">
        <f t="shared" si="67"/>
        <v>13</v>
      </c>
      <c r="F634" s="204">
        <f t="shared" si="68"/>
        <v>10</v>
      </c>
      <c r="G634" s="202" t="str">
        <f t="shared" si="69"/>
        <v>DUC824G335</v>
      </c>
      <c r="H634" s="202" t="str">
        <f t="shared" si="70"/>
        <v>2AA</v>
      </c>
      <c r="I634" s="213" t="str">
        <f t="shared" si="73"/>
        <v>DUC824G335 2AA</v>
      </c>
      <c r="K634" s="210">
        <v>84.230000061883089</v>
      </c>
    </row>
    <row r="635" spans="1:11" x14ac:dyDescent="0.25">
      <c r="A635" s="208" t="s">
        <v>8809</v>
      </c>
      <c r="B635" s="208" t="s">
        <v>15254</v>
      </c>
      <c r="C635" s="208" t="s">
        <v>13281</v>
      </c>
      <c r="D635" s="208" t="s">
        <v>15251</v>
      </c>
      <c r="E635" s="204">
        <f t="shared" si="67"/>
        <v>13</v>
      </c>
      <c r="F635" s="204">
        <f t="shared" si="68"/>
        <v>10</v>
      </c>
      <c r="G635" s="202" t="str">
        <f t="shared" si="69"/>
        <v>DUC824G335</v>
      </c>
      <c r="H635" s="202" t="str">
        <f t="shared" si="70"/>
        <v>3CA</v>
      </c>
      <c r="I635" s="213" t="str">
        <f t="shared" si="73"/>
        <v>DUC824G335 3CA</v>
      </c>
      <c r="K635" s="210">
        <v>125.29000006188311</v>
      </c>
    </row>
    <row r="636" spans="1:11" x14ac:dyDescent="0.25">
      <c r="A636" s="208" t="s">
        <v>8809</v>
      </c>
      <c r="B636" s="208" t="s">
        <v>15257</v>
      </c>
      <c r="C636" s="208" t="s">
        <v>13281</v>
      </c>
      <c r="D636" s="208" t="s">
        <v>15258</v>
      </c>
      <c r="E636" s="204">
        <f t="shared" si="67"/>
        <v>13</v>
      </c>
      <c r="F636" s="204">
        <f t="shared" si="68"/>
        <v>10</v>
      </c>
      <c r="G636" s="202" t="str">
        <f t="shared" si="69"/>
        <v>DUC824G369</v>
      </c>
      <c r="H636" s="202" t="str">
        <f t="shared" si="70"/>
        <v>1AA</v>
      </c>
      <c r="I636" s="213" t="str">
        <f t="shared" si="73"/>
        <v>DUC824G369 1AA</v>
      </c>
      <c r="K636" s="210">
        <v>61.430000061883092</v>
      </c>
    </row>
    <row r="637" spans="1:11" x14ac:dyDescent="0.25">
      <c r="A637" s="208" t="s">
        <v>8809</v>
      </c>
      <c r="B637" s="208" t="s">
        <v>15263</v>
      </c>
      <c r="C637" s="208" t="s">
        <v>13281</v>
      </c>
      <c r="D637" s="208" t="s">
        <v>15264</v>
      </c>
      <c r="E637" s="204">
        <f t="shared" si="67"/>
        <v>13</v>
      </c>
      <c r="F637" s="204">
        <f t="shared" si="68"/>
        <v>10</v>
      </c>
      <c r="G637" s="202" t="str">
        <f t="shared" si="69"/>
        <v>DUC824G454</v>
      </c>
      <c r="H637" s="202" t="str">
        <f t="shared" si="70"/>
        <v>1AA</v>
      </c>
      <c r="I637" s="213" t="str">
        <f t="shared" si="73"/>
        <v>DUC824G454 1AA</v>
      </c>
      <c r="K637" s="210">
        <v>43.1</v>
      </c>
    </row>
    <row r="638" spans="1:11" x14ac:dyDescent="0.25">
      <c r="A638" s="208" t="s">
        <v>8809</v>
      </c>
      <c r="B638" s="208" t="s">
        <v>15265</v>
      </c>
      <c r="C638" s="208" t="s">
        <v>13281</v>
      </c>
      <c r="D638" s="208" t="s">
        <v>15264</v>
      </c>
      <c r="E638" s="204">
        <f t="shared" si="67"/>
        <v>13</v>
      </c>
      <c r="F638" s="204">
        <f t="shared" si="68"/>
        <v>10</v>
      </c>
      <c r="G638" s="202" t="str">
        <f t="shared" si="69"/>
        <v>DUC824G454</v>
      </c>
      <c r="H638" s="202" t="str">
        <f t="shared" si="70"/>
        <v>2AA</v>
      </c>
      <c r="I638" s="213" t="str">
        <f t="shared" si="73"/>
        <v>DUC824G454 2AA</v>
      </c>
      <c r="J638" s="202"/>
      <c r="K638" s="210">
        <v>43.64</v>
      </c>
    </row>
    <row r="639" spans="1:11" x14ac:dyDescent="0.25">
      <c r="A639" s="208" t="s">
        <v>8809</v>
      </c>
      <c r="B639" s="208" t="s">
        <v>15270</v>
      </c>
      <c r="C639" s="208" t="s">
        <v>13281</v>
      </c>
      <c r="D639" s="208" t="s">
        <v>15271</v>
      </c>
      <c r="E639" s="204">
        <f t="shared" si="67"/>
        <v>13</v>
      </c>
      <c r="F639" s="204">
        <f t="shared" si="68"/>
        <v>10</v>
      </c>
      <c r="G639" s="202" t="str">
        <f t="shared" si="69"/>
        <v>DUC824G455</v>
      </c>
      <c r="H639" s="202" t="str">
        <f t="shared" si="70"/>
        <v>1AA</v>
      </c>
      <c r="I639" s="213" t="str">
        <f t="shared" si="73"/>
        <v>DUC824G455 1AA</v>
      </c>
      <c r="J639" s="202"/>
      <c r="K639" s="210">
        <v>42.930000061883113</v>
      </c>
    </row>
    <row r="640" spans="1:11" x14ac:dyDescent="0.25">
      <c r="A640" s="208" t="s">
        <v>8809</v>
      </c>
      <c r="B640" s="208" t="s">
        <v>15272</v>
      </c>
      <c r="C640" s="208" t="s">
        <v>13281</v>
      </c>
      <c r="D640" s="208" t="s">
        <v>15273</v>
      </c>
      <c r="E640" s="204">
        <f t="shared" si="67"/>
        <v>13</v>
      </c>
      <c r="F640" s="204">
        <f t="shared" si="68"/>
        <v>10</v>
      </c>
      <c r="G640" s="202" t="str">
        <f t="shared" si="69"/>
        <v>DUC824G455</v>
      </c>
      <c r="H640" s="202" t="str">
        <f t="shared" si="70"/>
        <v>2AA</v>
      </c>
      <c r="I640" s="213" t="str">
        <f t="shared" si="73"/>
        <v>DUC824G455 2AA</v>
      </c>
      <c r="J640" s="202"/>
      <c r="K640" s="210">
        <v>43.46</v>
      </c>
    </row>
    <row r="641" spans="1:11" x14ac:dyDescent="0.25">
      <c r="A641" s="208" t="s">
        <v>8809</v>
      </c>
      <c r="B641" s="208" t="s">
        <v>15284</v>
      </c>
      <c r="C641" s="208" t="s">
        <v>13281</v>
      </c>
      <c r="D641" s="208" t="s">
        <v>15285</v>
      </c>
      <c r="E641" s="204">
        <f t="shared" si="67"/>
        <v>13</v>
      </c>
      <c r="F641" s="204">
        <f t="shared" si="68"/>
        <v>10</v>
      </c>
      <c r="G641" s="202" t="str">
        <f t="shared" si="69"/>
        <v>DUC824P263</v>
      </c>
      <c r="H641" s="202" t="str">
        <f t="shared" si="70"/>
        <v>4BB</v>
      </c>
      <c r="I641" s="213" t="str">
        <f t="shared" si="73"/>
        <v>DUC824P263 4BB</v>
      </c>
      <c r="J641" s="202"/>
      <c r="K641" s="210">
        <v>41.2</v>
      </c>
    </row>
    <row r="642" spans="1:11" x14ac:dyDescent="0.25">
      <c r="A642" s="208" t="s">
        <v>8809</v>
      </c>
      <c r="B642" s="208" t="s">
        <v>15288</v>
      </c>
      <c r="C642" s="208" t="s">
        <v>13281</v>
      </c>
      <c r="D642" s="208" t="s">
        <v>15251</v>
      </c>
      <c r="E642" s="204">
        <f t="shared" ref="E642:E705" si="74">LEN(B642)</f>
        <v>13</v>
      </c>
      <c r="F642" s="204">
        <f t="shared" ref="F642:F705" si="75">E642-3</f>
        <v>10</v>
      </c>
      <c r="G642" s="202" t="str">
        <f t="shared" ref="G642:G705" si="76">MID(B642,1,F642)</f>
        <v>DUC824P333</v>
      </c>
      <c r="H642" s="202" t="str">
        <f t="shared" ref="H642:H705" si="77">MID(B642,F642+1,5)</f>
        <v>2BA</v>
      </c>
      <c r="I642" s="213" t="str">
        <f t="shared" si="73"/>
        <v>DUC824P333 2BA</v>
      </c>
      <c r="J642" s="202"/>
      <c r="K642" s="210">
        <v>37.82</v>
      </c>
    </row>
    <row r="643" spans="1:11" x14ac:dyDescent="0.25">
      <c r="A643" s="208" t="s">
        <v>8809</v>
      </c>
      <c r="B643" s="208" t="s">
        <v>15289</v>
      </c>
      <c r="C643" s="208" t="s">
        <v>13281</v>
      </c>
      <c r="D643" s="208" t="s">
        <v>15253</v>
      </c>
      <c r="E643" s="204">
        <f t="shared" si="74"/>
        <v>13</v>
      </c>
      <c r="F643" s="204">
        <f t="shared" si="75"/>
        <v>10</v>
      </c>
      <c r="G643" s="202" t="str">
        <f t="shared" si="76"/>
        <v>DUC824P335</v>
      </c>
      <c r="H643" s="202" t="str">
        <f t="shared" si="77"/>
        <v>2AA</v>
      </c>
      <c r="I643" s="213" t="str">
        <f t="shared" si="73"/>
        <v>DUC824P335 2AA</v>
      </c>
      <c r="J643" s="202"/>
      <c r="K643" s="210">
        <v>42.3900000618831</v>
      </c>
    </row>
    <row r="644" spans="1:11" x14ac:dyDescent="0.25">
      <c r="A644" s="208" t="s">
        <v>8809</v>
      </c>
      <c r="B644" s="208" t="s">
        <v>15291</v>
      </c>
      <c r="C644" s="208" t="s">
        <v>13281</v>
      </c>
      <c r="D644" s="208" t="s">
        <v>15292</v>
      </c>
      <c r="E644" s="204">
        <f t="shared" si="74"/>
        <v>13</v>
      </c>
      <c r="F644" s="204">
        <f t="shared" si="75"/>
        <v>10</v>
      </c>
      <c r="G644" s="202" t="str">
        <f t="shared" si="76"/>
        <v>DUC824P335</v>
      </c>
      <c r="H644" s="202" t="str">
        <f t="shared" si="77"/>
        <v>3CA</v>
      </c>
      <c r="I644" s="213" t="str">
        <f t="shared" si="73"/>
        <v>DUC824P335 3CA</v>
      </c>
      <c r="J644" s="202"/>
      <c r="K644" s="210">
        <v>116.4500000618831</v>
      </c>
    </row>
    <row r="645" spans="1:11" x14ac:dyDescent="0.25">
      <c r="A645" s="208" t="s">
        <v>8809</v>
      </c>
      <c r="B645" s="208" t="s">
        <v>15293</v>
      </c>
      <c r="C645" s="208" t="s">
        <v>13281</v>
      </c>
      <c r="D645" s="208" t="s">
        <v>15294</v>
      </c>
      <c r="E645" s="204">
        <f t="shared" si="74"/>
        <v>13</v>
      </c>
      <c r="F645" s="204">
        <f t="shared" si="75"/>
        <v>10</v>
      </c>
      <c r="G645" s="202" t="str">
        <f t="shared" si="76"/>
        <v>DUC824P380</v>
      </c>
      <c r="H645" s="202" t="str">
        <f t="shared" si="77"/>
        <v>2BB</v>
      </c>
      <c r="I645" s="213" t="str">
        <f t="shared" si="73"/>
        <v>DUC824P380 2BB</v>
      </c>
      <c r="J645" s="202"/>
      <c r="K645" s="210">
        <v>73.890000061883114</v>
      </c>
    </row>
    <row r="646" spans="1:11" x14ac:dyDescent="0.25">
      <c r="A646" s="208" t="s">
        <v>8809</v>
      </c>
      <c r="B646" s="208" t="s">
        <v>15297</v>
      </c>
      <c r="C646" s="208" t="s">
        <v>13281</v>
      </c>
      <c r="D646" s="208" t="s">
        <v>15298</v>
      </c>
      <c r="E646" s="204">
        <f t="shared" si="74"/>
        <v>12</v>
      </c>
      <c r="F646" s="204">
        <f t="shared" si="75"/>
        <v>9</v>
      </c>
      <c r="G646" s="202" t="str">
        <f t="shared" si="76"/>
        <v>DUC826101</v>
      </c>
      <c r="H646" s="202" t="str">
        <f t="shared" si="77"/>
        <v>11A</v>
      </c>
      <c r="I646" s="213" t="str">
        <f>CONCATENATE(G646,"  ",H646)</f>
        <v>DUC826101  11A</v>
      </c>
      <c r="J646" s="202"/>
      <c r="K646" s="210">
        <v>0.38</v>
      </c>
    </row>
    <row r="647" spans="1:11" x14ac:dyDescent="0.25">
      <c r="A647" s="208" t="s">
        <v>8809</v>
      </c>
      <c r="B647" s="208" t="s">
        <v>15299</v>
      </c>
      <c r="C647" s="208" t="s">
        <v>13281</v>
      </c>
      <c r="D647" s="208" t="s">
        <v>12410</v>
      </c>
      <c r="E647" s="204">
        <f t="shared" si="74"/>
        <v>12</v>
      </c>
      <c r="F647" s="204">
        <f t="shared" si="75"/>
        <v>9</v>
      </c>
      <c r="G647" s="202" t="str">
        <f t="shared" si="76"/>
        <v>DUC827148</v>
      </c>
      <c r="H647" s="202" t="str">
        <f t="shared" si="77"/>
        <v>21A</v>
      </c>
      <c r="I647" s="213" t="str">
        <f>CONCATENATE(G647,"  ",H647)</f>
        <v>DUC827148  21A</v>
      </c>
      <c r="J647" s="202"/>
      <c r="K647" s="210">
        <v>0.67999999999999994</v>
      </c>
    </row>
    <row r="648" spans="1:11" x14ac:dyDescent="0.25">
      <c r="A648" s="208" t="s">
        <v>8809</v>
      </c>
      <c r="B648" s="208" t="s">
        <v>15300</v>
      </c>
      <c r="C648" s="208" t="s">
        <v>13281</v>
      </c>
      <c r="D648" s="208" t="s">
        <v>15301</v>
      </c>
      <c r="E648" s="204">
        <f t="shared" si="74"/>
        <v>12</v>
      </c>
      <c r="F648" s="204">
        <f t="shared" si="75"/>
        <v>9</v>
      </c>
      <c r="G648" s="202" t="str">
        <f t="shared" si="76"/>
        <v>DUC827154</v>
      </c>
      <c r="H648" s="202" t="str">
        <f t="shared" si="77"/>
        <v>81A</v>
      </c>
      <c r="I648" s="213" t="str">
        <f>CONCATENATE(G648,"  ",H648)</f>
        <v>DUC827154  81A</v>
      </c>
      <c r="J648" s="202"/>
      <c r="K648" s="210">
        <v>0.2</v>
      </c>
    </row>
    <row r="649" spans="1:11" x14ac:dyDescent="0.25">
      <c r="A649" s="208" t="s">
        <v>8809</v>
      </c>
      <c r="B649" s="208" t="s">
        <v>15302</v>
      </c>
      <c r="C649" s="208" t="s">
        <v>13281</v>
      </c>
      <c r="D649" s="208" t="s">
        <v>12410</v>
      </c>
      <c r="E649" s="204">
        <f t="shared" si="74"/>
        <v>12</v>
      </c>
      <c r="F649" s="204">
        <f t="shared" si="75"/>
        <v>9</v>
      </c>
      <c r="G649" s="202" t="str">
        <f t="shared" si="76"/>
        <v>DUC827161</v>
      </c>
      <c r="H649" s="202" t="str">
        <f t="shared" si="77"/>
        <v>41A</v>
      </c>
      <c r="I649" s="213" t="str">
        <f>CONCATENATE(G649,"  ",H649)</f>
        <v>DUC827161  41A</v>
      </c>
      <c r="J649" s="202"/>
      <c r="K649" s="210">
        <v>1.44</v>
      </c>
    </row>
    <row r="650" spans="1:11" x14ac:dyDescent="0.25">
      <c r="A650" s="208" t="s">
        <v>8809</v>
      </c>
      <c r="B650" s="208" t="s">
        <v>15303</v>
      </c>
      <c r="C650" s="208" t="s">
        <v>13281</v>
      </c>
      <c r="D650" s="208" t="s">
        <v>15304</v>
      </c>
      <c r="E650" s="204">
        <f t="shared" si="74"/>
        <v>13</v>
      </c>
      <c r="F650" s="204">
        <f t="shared" si="75"/>
        <v>10</v>
      </c>
      <c r="G650" s="202" t="str">
        <f t="shared" si="76"/>
        <v>DUC8271732</v>
      </c>
      <c r="H650" s="202" t="str">
        <f t="shared" si="77"/>
        <v>1BA</v>
      </c>
      <c r="I650" s="213" t="str">
        <f>CONCATENATE(G650," ",H650)</f>
        <v>DUC8271732 1BA</v>
      </c>
      <c r="J650" s="202"/>
      <c r="K650" s="210">
        <v>3.2500000618831031</v>
      </c>
    </row>
    <row r="651" spans="1:11" x14ac:dyDescent="0.25">
      <c r="A651" s="208" t="s">
        <v>8809</v>
      </c>
      <c r="B651" s="208" t="s">
        <v>15305</v>
      </c>
      <c r="C651" s="208" t="s">
        <v>13281</v>
      </c>
      <c r="D651" s="208" t="s">
        <v>15306</v>
      </c>
      <c r="E651" s="204">
        <f t="shared" si="74"/>
        <v>13</v>
      </c>
      <c r="F651" s="204">
        <f t="shared" si="75"/>
        <v>10</v>
      </c>
      <c r="G651" s="202" t="str">
        <f t="shared" si="76"/>
        <v>DUC8271871</v>
      </c>
      <c r="H651" s="202" t="str">
        <f t="shared" si="77"/>
        <v>1AA</v>
      </c>
      <c r="I651" s="213" t="str">
        <f>CONCATENATE(G651," ",H651)</f>
        <v>DUC8271871 1AA</v>
      </c>
      <c r="J651" s="202"/>
      <c r="K651" s="210">
        <v>2.06</v>
      </c>
    </row>
    <row r="652" spans="1:11" x14ac:dyDescent="0.25">
      <c r="A652" s="208" t="s">
        <v>8809</v>
      </c>
      <c r="B652" s="208" t="s">
        <v>15310</v>
      </c>
      <c r="C652" s="208" t="s">
        <v>13281</v>
      </c>
      <c r="D652" s="208" t="s">
        <v>15311</v>
      </c>
      <c r="E652" s="204">
        <f t="shared" si="74"/>
        <v>12</v>
      </c>
      <c r="F652" s="204">
        <f t="shared" si="75"/>
        <v>9</v>
      </c>
      <c r="G652" s="202" t="str">
        <f t="shared" si="76"/>
        <v>DUC827193</v>
      </c>
      <c r="H652" s="202" t="str">
        <f t="shared" si="77"/>
        <v>01A</v>
      </c>
      <c r="I652" s="213" t="str">
        <f>CONCATENATE(G652,"  ",H652)</f>
        <v>DUC827193  01A</v>
      </c>
      <c r="J652" s="202"/>
      <c r="K652" s="210">
        <v>0.53000006188310289</v>
      </c>
    </row>
    <row r="653" spans="1:11" x14ac:dyDescent="0.25">
      <c r="A653" s="208" t="s">
        <v>8809</v>
      </c>
      <c r="B653" s="208" t="s">
        <v>15318</v>
      </c>
      <c r="C653" s="208" t="s">
        <v>13281</v>
      </c>
      <c r="D653" s="208" t="s">
        <v>15309</v>
      </c>
      <c r="E653" s="204">
        <f t="shared" si="74"/>
        <v>13</v>
      </c>
      <c r="F653" s="204">
        <f t="shared" si="75"/>
        <v>10</v>
      </c>
      <c r="G653" s="202" t="str">
        <f t="shared" si="76"/>
        <v>DUC8271F23</v>
      </c>
      <c r="H653" s="202" t="str">
        <f t="shared" si="77"/>
        <v>3AA</v>
      </c>
      <c r="I653" s="213" t="str">
        <f>CONCATENATE(G653," ",H653)</f>
        <v>DUC8271F23 3AA</v>
      </c>
      <c r="J653" s="202"/>
      <c r="K653" s="210">
        <v>3.0900000618831029</v>
      </c>
    </row>
    <row r="654" spans="1:11" x14ac:dyDescent="0.25">
      <c r="A654" s="208" t="s">
        <v>8809</v>
      </c>
      <c r="B654" s="208" t="s">
        <v>15319</v>
      </c>
      <c r="C654" s="208" t="s">
        <v>13281</v>
      </c>
      <c r="D654" s="208" t="s">
        <v>15320</v>
      </c>
      <c r="E654" s="204">
        <f t="shared" si="74"/>
        <v>13</v>
      </c>
      <c r="F654" s="204">
        <f t="shared" si="75"/>
        <v>10</v>
      </c>
      <c r="G654" s="202" t="str">
        <f t="shared" si="76"/>
        <v>DUC8271H92</v>
      </c>
      <c r="H654" s="202" t="str">
        <f t="shared" si="77"/>
        <v>1BB</v>
      </c>
      <c r="I654" s="213" t="str">
        <f>CONCATENATE(G654," ",H654)</f>
        <v>DUC8271H92 1BB</v>
      </c>
      <c r="J654" s="202"/>
      <c r="K654" s="210">
        <v>5.5900000618831029</v>
      </c>
    </row>
    <row r="655" spans="1:11" x14ac:dyDescent="0.25">
      <c r="A655" s="208" t="s">
        <v>8809</v>
      </c>
      <c r="B655" s="208" t="s">
        <v>15325</v>
      </c>
      <c r="C655" s="208" t="s">
        <v>13281</v>
      </c>
      <c r="D655" s="208" t="s">
        <v>15326</v>
      </c>
      <c r="E655" s="204">
        <f t="shared" si="74"/>
        <v>12</v>
      </c>
      <c r="F655" s="204">
        <f t="shared" si="75"/>
        <v>9</v>
      </c>
      <c r="G655" s="202" t="str">
        <f t="shared" si="76"/>
        <v>DUC829119</v>
      </c>
      <c r="H655" s="202" t="str">
        <f t="shared" si="77"/>
        <v>01A</v>
      </c>
      <c r="I655" s="213" t="str">
        <f>CONCATENATE(G655,"  ",H655)</f>
        <v>DUC829119  01A</v>
      </c>
      <c r="J655" s="202"/>
      <c r="K655" s="210">
        <v>0.18</v>
      </c>
    </row>
    <row r="656" spans="1:11" x14ac:dyDescent="0.25">
      <c r="A656" s="208" t="s">
        <v>8809</v>
      </c>
      <c r="B656" s="208" t="s">
        <v>15329</v>
      </c>
      <c r="C656" s="208" t="s">
        <v>13281</v>
      </c>
      <c r="D656" s="208" t="s">
        <v>15330</v>
      </c>
      <c r="E656" s="204">
        <f t="shared" si="74"/>
        <v>12</v>
      </c>
      <c r="F656" s="204">
        <f t="shared" si="75"/>
        <v>9</v>
      </c>
      <c r="G656" s="202" t="str">
        <f t="shared" si="76"/>
        <v>DUC8291A8</v>
      </c>
      <c r="H656" s="202" t="str">
        <f t="shared" si="77"/>
        <v>91A</v>
      </c>
      <c r="I656" s="213" t="str">
        <f>CONCATENATE(G656,"  ",H656)</f>
        <v>DUC8291A8  91A</v>
      </c>
      <c r="J656" s="202"/>
      <c r="K656" s="210">
        <v>0.3</v>
      </c>
    </row>
    <row r="657" spans="1:11" x14ac:dyDescent="0.25">
      <c r="A657" s="208" t="s">
        <v>8809</v>
      </c>
      <c r="B657" s="208" t="s">
        <v>15331</v>
      </c>
      <c r="C657" s="208" t="s">
        <v>13281</v>
      </c>
      <c r="D657" s="208" t="s">
        <v>15332</v>
      </c>
      <c r="E657" s="204">
        <f t="shared" si="74"/>
        <v>12</v>
      </c>
      <c r="F657" s="204">
        <f t="shared" si="75"/>
        <v>9</v>
      </c>
      <c r="G657" s="202" t="str">
        <f t="shared" si="76"/>
        <v>DUC8291D5</v>
      </c>
      <c r="H657" s="202" t="str">
        <f t="shared" si="77"/>
        <v>11A</v>
      </c>
      <c r="I657" s="213" t="str">
        <f>CONCATENATE(G657,"  ",H657)</f>
        <v>DUC8291D5  11A</v>
      </c>
      <c r="J657" s="202"/>
      <c r="K657" s="210">
        <v>0.55999999999999994</v>
      </c>
    </row>
    <row r="658" spans="1:11" x14ac:dyDescent="0.25">
      <c r="A658" s="208" t="s">
        <v>8809</v>
      </c>
      <c r="B658" s="208" t="s">
        <v>15335</v>
      </c>
      <c r="C658" s="208" t="s">
        <v>13281</v>
      </c>
      <c r="D658" s="208" t="s">
        <v>15336</v>
      </c>
      <c r="E658" s="204">
        <f t="shared" si="74"/>
        <v>12</v>
      </c>
      <c r="F658" s="204">
        <f t="shared" si="75"/>
        <v>9</v>
      </c>
      <c r="G658" s="202" t="str">
        <f t="shared" si="76"/>
        <v>DUC8291E1</v>
      </c>
      <c r="H658" s="202" t="str">
        <f t="shared" si="77"/>
        <v>02A</v>
      </c>
      <c r="I658" s="213" t="str">
        <f>CONCATENATE(G658,"  ",H658)</f>
        <v>DUC8291E1  02A</v>
      </c>
      <c r="J658" s="202"/>
      <c r="K658" s="210">
        <v>0.6</v>
      </c>
    </row>
    <row r="659" spans="1:11" x14ac:dyDescent="0.25">
      <c r="A659" s="208" t="s">
        <v>8809</v>
      </c>
      <c r="B659" s="208" t="s">
        <v>15337</v>
      </c>
      <c r="C659" s="208" t="s">
        <v>13281</v>
      </c>
      <c r="D659" s="208" t="s">
        <v>15338</v>
      </c>
      <c r="E659" s="204">
        <f t="shared" si="74"/>
        <v>13</v>
      </c>
      <c r="F659" s="204">
        <f t="shared" si="75"/>
        <v>10</v>
      </c>
      <c r="G659" s="202" t="str">
        <f t="shared" si="76"/>
        <v>DUC8291F69</v>
      </c>
      <c r="H659" s="202" t="str">
        <f t="shared" si="77"/>
        <v>1AA</v>
      </c>
      <c r="I659" s="213" t="str">
        <f>CONCATENATE(G659," ",H659)</f>
        <v>DUC8291F69 1AA</v>
      </c>
      <c r="J659" s="202"/>
      <c r="K659" s="210">
        <v>4.78</v>
      </c>
    </row>
    <row r="660" spans="1:11" x14ac:dyDescent="0.25">
      <c r="A660" s="208" t="s">
        <v>8809</v>
      </c>
      <c r="B660" s="208" t="s">
        <v>15339</v>
      </c>
      <c r="C660" s="208" t="s">
        <v>13281</v>
      </c>
      <c r="D660" s="208" t="s">
        <v>15340</v>
      </c>
      <c r="E660" s="204">
        <f t="shared" si="74"/>
        <v>13</v>
      </c>
      <c r="F660" s="204">
        <f t="shared" si="75"/>
        <v>10</v>
      </c>
      <c r="G660" s="202" t="str">
        <f t="shared" si="76"/>
        <v>DUC8291F99</v>
      </c>
      <c r="H660" s="202" t="str">
        <f t="shared" si="77"/>
        <v>1AA</v>
      </c>
      <c r="I660" s="213" t="str">
        <f>CONCATENATE(G660," ",H660)</f>
        <v>DUC8291F99 1AA</v>
      </c>
      <c r="J660" s="202"/>
      <c r="K660" s="210">
        <v>0.85000006188310284</v>
      </c>
    </row>
    <row r="661" spans="1:11" x14ac:dyDescent="0.25">
      <c r="A661" s="208" t="s">
        <v>8809</v>
      </c>
      <c r="B661" s="208" t="s">
        <v>15353</v>
      </c>
      <c r="C661" s="208" t="s">
        <v>13281</v>
      </c>
      <c r="D661" s="208" t="s">
        <v>15354</v>
      </c>
      <c r="E661" s="204">
        <f t="shared" si="74"/>
        <v>13</v>
      </c>
      <c r="F661" s="204">
        <f t="shared" si="75"/>
        <v>10</v>
      </c>
      <c r="G661" s="202" t="str">
        <f t="shared" si="76"/>
        <v>DUC8291P97</v>
      </c>
      <c r="H661" s="202" t="str">
        <f t="shared" si="77"/>
        <v>1AA</v>
      </c>
      <c r="I661" s="213" t="str">
        <f>CONCATENATE(G661," ",H661)</f>
        <v>DUC8291P97 1AA</v>
      </c>
      <c r="K661" s="210">
        <v>5.7900000618831022</v>
      </c>
    </row>
    <row r="662" spans="1:11" x14ac:dyDescent="0.25">
      <c r="A662" s="208" t="s">
        <v>8809</v>
      </c>
      <c r="B662" s="208" t="s">
        <v>15365</v>
      </c>
      <c r="C662" s="208" t="s">
        <v>13281</v>
      </c>
      <c r="D662" s="208" t="s">
        <v>15366</v>
      </c>
      <c r="E662" s="204">
        <f t="shared" si="74"/>
        <v>12</v>
      </c>
      <c r="F662" s="204">
        <f t="shared" si="75"/>
        <v>9</v>
      </c>
      <c r="G662" s="202" t="str">
        <f t="shared" si="76"/>
        <v>DUC829GD3</v>
      </c>
      <c r="H662" s="202" t="str">
        <f t="shared" si="77"/>
        <v>91A</v>
      </c>
      <c r="I662" s="213" t="str">
        <f>CONCATENATE(G662,"  ",H662)</f>
        <v>DUC829GD3  91A</v>
      </c>
      <c r="J662" s="202"/>
      <c r="K662" s="210">
        <v>1.66</v>
      </c>
    </row>
    <row r="663" spans="1:11" x14ac:dyDescent="0.25">
      <c r="A663" s="208" t="s">
        <v>8809</v>
      </c>
      <c r="B663" s="208" t="s">
        <v>15367</v>
      </c>
      <c r="C663" s="208" t="s">
        <v>13281</v>
      </c>
      <c r="D663" s="208" t="s">
        <v>15368</v>
      </c>
      <c r="E663" s="204">
        <f t="shared" si="74"/>
        <v>12</v>
      </c>
      <c r="F663" s="204">
        <f t="shared" si="75"/>
        <v>9</v>
      </c>
      <c r="G663" s="202" t="str">
        <f t="shared" si="76"/>
        <v>DUC829GD4</v>
      </c>
      <c r="H663" s="202" t="str">
        <f t="shared" si="77"/>
        <v>52A</v>
      </c>
      <c r="I663" s="213" t="str">
        <f>CONCATENATE(G663,"  ",H663)</f>
        <v>DUC829GD4  52A</v>
      </c>
      <c r="J663" s="202"/>
      <c r="K663" s="210">
        <v>454.21000006188302</v>
      </c>
    </row>
    <row r="664" spans="1:11" x14ac:dyDescent="0.25">
      <c r="A664" s="208" t="s">
        <v>8809</v>
      </c>
      <c r="B664" s="208" t="s">
        <v>15371</v>
      </c>
      <c r="C664" s="208" t="s">
        <v>13281</v>
      </c>
      <c r="D664" s="208" t="s">
        <v>15368</v>
      </c>
      <c r="E664" s="204">
        <f t="shared" si="74"/>
        <v>12</v>
      </c>
      <c r="F664" s="204">
        <f t="shared" si="75"/>
        <v>9</v>
      </c>
      <c r="G664" s="202" t="str">
        <f t="shared" si="76"/>
        <v>DUC829GD4</v>
      </c>
      <c r="H664" s="202" t="str">
        <f t="shared" si="77"/>
        <v>62A</v>
      </c>
      <c r="I664" s="213" t="str">
        <f>CONCATENATE(G664,"  ",H664)</f>
        <v>DUC829GD4  62A</v>
      </c>
      <c r="J664" s="202"/>
      <c r="K664" s="210">
        <v>7.06</v>
      </c>
    </row>
    <row r="665" spans="1:11" x14ac:dyDescent="0.25">
      <c r="A665" s="208" t="s">
        <v>8809</v>
      </c>
      <c r="B665" s="208" t="s">
        <v>15372</v>
      </c>
      <c r="C665" s="208" t="s">
        <v>13281</v>
      </c>
      <c r="D665" s="208" t="s">
        <v>15368</v>
      </c>
      <c r="E665" s="204">
        <f t="shared" si="74"/>
        <v>12</v>
      </c>
      <c r="F665" s="204">
        <f t="shared" si="75"/>
        <v>9</v>
      </c>
      <c r="G665" s="202" t="str">
        <f t="shared" si="76"/>
        <v>DUC829GD4</v>
      </c>
      <c r="H665" s="202" t="str">
        <f t="shared" si="77"/>
        <v>64A</v>
      </c>
      <c r="I665" s="213" t="str">
        <f>CONCATENATE(G665,"  ",H665)</f>
        <v>DUC829GD4  64A</v>
      </c>
      <c r="K665" s="210">
        <v>962.72</v>
      </c>
    </row>
    <row r="666" spans="1:11" x14ac:dyDescent="0.25">
      <c r="A666" s="208" t="s">
        <v>8809</v>
      </c>
      <c r="B666" s="208" t="s">
        <v>15376</v>
      </c>
      <c r="C666" s="208" t="s">
        <v>13281</v>
      </c>
      <c r="D666" s="208" t="s">
        <v>15377</v>
      </c>
      <c r="E666" s="204">
        <f t="shared" si="74"/>
        <v>12</v>
      </c>
      <c r="F666" s="204">
        <f t="shared" si="75"/>
        <v>9</v>
      </c>
      <c r="G666" s="202" t="str">
        <f t="shared" si="76"/>
        <v>DUC829GE0</v>
      </c>
      <c r="H666" s="202" t="str">
        <f t="shared" si="77"/>
        <v>31C</v>
      </c>
      <c r="I666" s="213" t="str">
        <f>CONCATENATE(G666,"  ",H666)</f>
        <v>DUC829GE0  31C</v>
      </c>
      <c r="J666" s="202"/>
      <c r="K666" s="210">
        <v>176.26</v>
      </c>
    </row>
    <row r="667" spans="1:11" x14ac:dyDescent="0.25">
      <c r="A667" s="208" t="s">
        <v>8809</v>
      </c>
      <c r="B667" s="208" t="s">
        <v>15378</v>
      </c>
      <c r="C667" s="208" t="s">
        <v>13281</v>
      </c>
      <c r="D667" s="208" t="s">
        <v>15379</v>
      </c>
      <c r="E667" s="204">
        <f t="shared" si="74"/>
        <v>13</v>
      </c>
      <c r="F667" s="204">
        <f t="shared" si="75"/>
        <v>10</v>
      </c>
      <c r="G667" s="202" t="str">
        <f t="shared" si="76"/>
        <v>DUC829GE03</v>
      </c>
      <c r="H667" s="202" t="str">
        <f t="shared" si="77"/>
        <v>1CB</v>
      </c>
      <c r="I667" s="213" t="str">
        <f>CONCATENATE(G667," ",H667)</f>
        <v>DUC829GE03 1CB</v>
      </c>
      <c r="K667" s="210">
        <v>131.19999999999999</v>
      </c>
    </row>
    <row r="668" spans="1:11" x14ac:dyDescent="0.25">
      <c r="A668" s="208" t="s">
        <v>8809</v>
      </c>
      <c r="B668" s="208" t="s">
        <v>15380</v>
      </c>
      <c r="C668" s="208" t="s">
        <v>13281</v>
      </c>
      <c r="D668" s="208" t="s">
        <v>15381</v>
      </c>
      <c r="E668" s="204">
        <f t="shared" si="74"/>
        <v>12</v>
      </c>
      <c r="F668" s="204">
        <f t="shared" si="75"/>
        <v>9</v>
      </c>
      <c r="G668" s="202" t="str">
        <f t="shared" si="76"/>
        <v>DUC829GF5</v>
      </c>
      <c r="H668" s="202" t="str">
        <f t="shared" si="77"/>
        <v>42A</v>
      </c>
      <c r="I668" s="213" t="str">
        <f>CONCATENATE(G668,"  ",H668)</f>
        <v>DUC829GF5  42A</v>
      </c>
      <c r="K668" s="210">
        <v>12.5</v>
      </c>
    </row>
    <row r="669" spans="1:11" x14ac:dyDescent="0.25">
      <c r="A669" s="208" t="s">
        <v>8809</v>
      </c>
      <c r="B669" s="208" t="s">
        <v>15382</v>
      </c>
      <c r="C669" s="208" t="s">
        <v>13281</v>
      </c>
      <c r="D669" s="208" t="s">
        <v>15383</v>
      </c>
      <c r="E669" s="204">
        <f t="shared" si="74"/>
        <v>13</v>
      </c>
      <c r="F669" s="204">
        <f t="shared" si="75"/>
        <v>10</v>
      </c>
      <c r="G669" s="202" t="str">
        <f t="shared" si="76"/>
        <v>DUC829GH23</v>
      </c>
      <c r="H669" s="202" t="str">
        <f t="shared" si="77"/>
        <v>1AA</v>
      </c>
      <c r="I669" s="213" t="str">
        <f>CONCATENATE(G669," ",H669)</f>
        <v>DUC829GH23 1AA</v>
      </c>
      <c r="J669" s="202"/>
      <c r="K669" s="210">
        <v>18.8</v>
      </c>
    </row>
    <row r="670" spans="1:11" x14ac:dyDescent="0.25">
      <c r="A670" s="208" t="s">
        <v>8809</v>
      </c>
      <c r="B670" s="208" t="s">
        <v>15384</v>
      </c>
      <c r="C670" s="208" t="s">
        <v>13281</v>
      </c>
      <c r="D670" s="208" t="s">
        <v>15385</v>
      </c>
      <c r="E670" s="204">
        <f t="shared" si="74"/>
        <v>12</v>
      </c>
      <c r="F670" s="204">
        <f t="shared" si="75"/>
        <v>9</v>
      </c>
      <c r="G670" s="202" t="str">
        <f t="shared" si="76"/>
        <v>DUC829GJ2</v>
      </c>
      <c r="H670" s="202" t="str">
        <f t="shared" si="77"/>
        <v>11A</v>
      </c>
      <c r="I670" s="213" t="str">
        <f t="shared" ref="I670:I678" si="78">CONCATENATE(G670,"  ",H670)</f>
        <v>DUC829GJ2  11A</v>
      </c>
      <c r="J670" s="202"/>
      <c r="K670" s="210">
        <v>5.36</v>
      </c>
    </row>
    <row r="671" spans="1:11" x14ac:dyDescent="0.25">
      <c r="A671" s="208" t="s">
        <v>8809</v>
      </c>
      <c r="B671" s="208" t="s">
        <v>15388</v>
      </c>
      <c r="C671" s="208" t="s">
        <v>13281</v>
      </c>
      <c r="D671" s="208" t="s">
        <v>15389</v>
      </c>
      <c r="E671" s="204">
        <f t="shared" si="74"/>
        <v>12</v>
      </c>
      <c r="F671" s="204">
        <f t="shared" si="75"/>
        <v>9</v>
      </c>
      <c r="G671" s="202" t="str">
        <f t="shared" si="76"/>
        <v>DUC829GP6</v>
      </c>
      <c r="H671" s="202" t="str">
        <f t="shared" si="77"/>
        <v>11B</v>
      </c>
      <c r="I671" s="213" t="str">
        <f t="shared" si="78"/>
        <v>DUC829GP6  11B</v>
      </c>
      <c r="J671" s="202"/>
      <c r="K671" s="210">
        <v>175.62</v>
      </c>
    </row>
    <row r="672" spans="1:11" x14ac:dyDescent="0.25">
      <c r="A672" s="208" t="s">
        <v>8809</v>
      </c>
      <c r="B672" s="208" t="s">
        <v>15398</v>
      </c>
      <c r="C672" s="208" t="s">
        <v>13281</v>
      </c>
      <c r="D672" s="208" t="s">
        <v>15399</v>
      </c>
      <c r="E672" s="204">
        <f t="shared" si="74"/>
        <v>12</v>
      </c>
      <c r="F672" s="204">
        <f t="shared" si="75"/>
        <v>9</v>
      </c>
      <c r="G672" s="202" t="str">
        <f t="shared" si="76"/>
        <v>DUC829GP6</v>
      </c>
      <c r="H672" s="202" t="str">
        <f t="shared" si="77"/>
        <v>91C</v>
      </c>
      <c r="I672" s="213" t="str">
        <f t="shared" si="78"/>
        <v>DUC829GP6  91C</v>
      </c>
      <c r="J672" s="202"/>
      <c r="K672" s="210">
        <v>15.5500000618831</v>
      </c>
    </row>
    <row r="673" spans="1:11" x14ac:dyDescent="0.25">
      <c r="A673" s="208" t="s">
        <v>8809</v>
      </c>
      <c r="B673" s="208" t="s">
        <v>15416</v>
      </c>
      <c r="C673" s="208" t="s">
        <v>13281</v>
      </c>
      <c r="D673" s="208" t="s">
        <v>15366</v>
      </c>
      <c r="E673" s="204">
        <f t="shared" si="74"/>
        <v>12</v>
      </c>
      <c r="F673" s="204">
        <f t="shared" si="75"/>
        <v>9</v>
      </c>
      <c r="G673" s="202" t="str">
        <f t="shared" si="76"/>
        <v>DUC829PD3</v>
      </c>
      <c r="H673" s="202" t="str">
        <f t="shared" si="77"/>
        <v>91A</v>
      </c>
      <c r="I673" s="213" t="str">
        <f t="shared" si="78"/>
        <v>DUC829PD3  91A</v>
      </c>
      <c r="J673" s="202"/>
      <c r="K673" s="210">
        <v>1.5100000618831031</v>
      </c>
    </row>
    <row r="674" spans="1:11" x14ac:dyDescent="0.25">
      <c r="A674" s="208" t="s">
        <v>8809</v>
      </c>
      <c r="B674" s="208" t="s">
        <v>15417</v>
      </c>
      <c r="C674" s="208" t="s">
        <v>13281</v>
      </c>
      <c r="D674" s="208" t="s">
        <v>15368</v>
      </c>
      <c r="E674" s="204">
        <f t="shared" si="74"/>
        <v>12</v>
      </c>
      <c r="F674" s="204">
        <f t="shared" si="75"/>
        <v>9</v>
      </c>
      <c r="G674" s="202" t="str">
        <f t="shared" si="76"/>
        <v>DUC829PD4</v>
      </c>
      <c r="H674" s="202" t="str">
        <f t="shared" si="77"/>
        <v>51A</v>
      </c>
      <c r="I674" s="213" t="str">
        <f t="shared" si="78"/>
        <v>DUC829PD4  51A</v>
      </c>
      <c r="J674" s="202"/>
      <c r="K674" s="210">
        <v>581.16</v>
      </c>
    </row>
    <row r="675" spans="1:11" x14ac:dyDescent="0.25">
      <c r="A675" s="208" t="s">
        <v>8809</v>
      </c>
      <c r="B675" s="208" t="s">
        <v>15418</v>
      </c>
      <c r="C675" s="208" t="s">
        <v>13281</v>
      </c>
      <c r="D675" s="208" t="s">
        <v>15419</v>
      </c>
      <c r="E675" s="204">
        <f t="shared" si="74"/>
        <v>12</v>
      </c>
      <c r="F675" s="204">
        <f t="shared" si="75"/>
        <v>9</v>
      </c>
      <c r="G675" s="202" t="str">
        <f t="shared" si="76"/>
        <v>DUC829PD4</v>
      </c>
      <c r="H675" s="202" t="str">
        <f t="shared" si="77"/>
        <v>62A</v>
      </c>
      <c r="I675" s="213" t="str">
        <f t="shared" si="78"/>
        <v>DUC829PD4  62A</v>
      </c>
      <c r="J675" s="202"/>
      <c r="K675" s="210">
        <v>527.83000006188308</v>
      </c>
    </row>
    <row r="676" spans="1:11" x14ac:dyDescent="0.25">
      <c r="A676" s="208" t="s">
        <v>8809</v>
      </c>
      <c r="B676" s="208" t="s">
        <v>15420</v>
      </c>
      <c r="C676" s="208" t="s">
        <v>13281</v>
      </c>
      <c r="D676" s="208" t="s">
        <v>15421</v>
      </c>
      <c r="E676" s="204">
        <f t="shared" si="74"/>
        <v>12</v>
      </c>
      <c r="F676" s="204">
        <f t="shared" si="75"/>
        <v>9</v>
      </c>
      <c r="G676" s="202" t="str">
        <f t="shared" si="76"/>
        <v>DUC829PE0</v>
      </c>
      <c r="H676" s="202" t="str">
        <f t="shared" si="77"/>
        <v>12A</v>
      </c>
      <c r="I676" s="213" t="str">
        <f t="shared" si="78"/>
        <v>DUC829PE0  12A</v>
      </c>
      <c r="J676" s="202"/>
      <c r="K676" s="210">
        <v>1.410000061883103</v>
      </c>
    </row>
    <row r="677" spans="1:11" x14ac:dyDescent="0.25">
      <c r="A677" s="208" t="s">
        <v>8809</v>
      </c>
      <c r="B677" s="208" t="s">
        <v>15422</v>
      </c>
      <c r="C677" s="208" t="s">
        <v>13281</v>
      </c>
      <c r="D677" s="208" t="s">
        <v>15381</v>
      </c>
      <c r="E677" s="204">
        <f t="shared" si="74"/>
        <v>12</v>
      </c>
      <c r="F677" s="204">
        <f t="shared" si="75"/>
        <v>9</v>
      </c>
      <c r="G677" s="202" t="str">
        <f t="shared" si="76"/>
        <v>DUC829PF5</v>
      </c>
      <c r="H677" s="202" t="str">
        <f t="shared" si="77"/>
        <v>42A</v>
      </c>
      <c r="I677" s="213" t="str">
        <f t="shared" si="78"/>
        <v>DUC829PF5  42A</v>
      </c>
      <c r="J677" s="202"/>
      <c r="K677" s="210">
        <v>11.610000061883101</v>
      </c>
    </row>
    <row r="678" spans="1:11" x14ac:dyDescent="0.25">
      <c r="A678" s="208" t="s">
        <v>8809</v>
      </c>
      <c r="B678" s="208" t="s">
        <v>15423</v>
      </c>
      <c r="C678" s="208" t="s">
        <v>13281</v>
      </c>
      <c r="D678" s="208" t="s">
        <v>15424</v>
      </c>
      <c r="E678" s="204">
        <f t="shared" si="74"/>
        <v>12</v>
      </c>
      <c r="F678" s="204">
        <f t="shared" si="75"/>
        <v>9</v>
      </c>
      <c r="G678" s="202" t="str">
        <f t="shared" si="76"/>
        <v>DUC830149</v>
      </c>
      <c r="H678" s="202" t="str">
        <f t="shared" si="77"/>
        <v>41B</v>
      </c>
      <c r="I678" s="213" t="str">
        <f t="shared" si="78"/>
        <v>DUC830149  41B</v>
      </c>
      <c r="J678" s="202"/>
      <c r="K678" s="210">
        <v>0.5</v>
      </c>
    </row>
    <row r="679" spans="1:11" x14ac:dyDescent="0.25">
      <c r="A679" s="208" t="s">
        <v>8809</v>
      </c>
      <c r="B679" s="208" t="s">
        <v>15427</v>
      </c>
      <c r="C679" s="208" t="s">
        <v>13281</v>
      </c>
      <c r="D679" s="208" t="s">
        <v>15428</v>
      </c>
      <c r="E679" s="204">
        <f t="shared" si="74"/>
        <v>13</v>
      </c>
      <c r="F679" s="204">
        <f t="shared" si="75"/>
        <v>10</v>
      </c>
      <c r="G679" s="202" t="str">
        <f t="shared" si="76"/>
        <v>DUC8301917</v>
      </c>
      <c r="H679" s="202" t="str">
        <f t="shared" si="77"/>
        <v>1AA</v>
      </c>
      <c r="I679" s="213" t="str">
        <f>CONCATENATE(G679," ",H679)</f>
        <v>DUC8301917 1AA</v>
      </c>
      <c r="J679" s="202"/>
      <c r="K679" s="210">
        <v>1.3300000618831029</v>
      </c>
    </row>
    <row r="680" spans="1:11" x14ac:dyDescent="0.25">
      <c r="A680" s="208" t="s">
        <v>8809</v>
      </c>
      <c r="B680" s="208" t="s">
        <v>15429</v>
      </c>
      <c r="C680" s="208" t="s">
        <v>13281</v>
      </c>
      <c r="D680" s="208" t="s">
        <v>15430</v>
      </c>
      <c r="E680" s="204">
        <f t="shared" si="74"/>
        <v>12</v>
      </c>
      <c r="F680" s="204">
        <f t="shared" si="75"/>
        <v>9</v>
      </c>
      <c r="G680" s="202" t="str">
        <f t="shared" si="76"/>
        <v>DUC830192</v>
      </c>
      <c r="H680" s="202" t="str">
        <f t="shared" si="77"/>
        <v>21A</v>
      </c>
      <c r="I680" s="213" t="str">
        <f>CONCATENATE(G680,"  ",H680)</f>
        <v>DUC830192  21A</v>
      </c>
      <c r="J680" s="202"/>
      <c r="K680" s="210">
        <v>0.46</v>
      </c>
    </row>
    <row r="681" spans="1:11" x14ac:dyDescent="0.25">
      <c r="A681" s="208" t="s">
        <v>8809</v>
      </c>
      <c r="B681" s="208" t="s">
        <v>15431</v>
      </c>
      <c r="C681" s="208" t="s">
        <v>13281</v>
      </c>
      <c r="D681" s="208" t="s">
        <v>15432</v>
      </c>
      <c r="E681" s="204">
        <f t="shared" si="74"/>
        <v>13</v>
      </c>
      <c r="F681" s="204">
        <f t="shared" si="75"/>
        <v>10</v>
      </c>
      <c r="G681" s="202" t="str">
        <f t="shared" si="76"/>
        <v>DUC8301938</v>
      </c>
      <c r="H681" s="202" t="str">
        <f t="shared" si="77"/>
        <v>1AA</v>
      </c>
      <c r="I681" s="213" t="str">
        <f t="shared" ref="I681:I688" si="79">CONCATENATE(G681," ",H681)</f>
        <v>DUC8301938 1AA</v>
      </c>
      <c r="J681" s="202"/>
      <c r="K681" s="210">
        <v>9.0500000618831038</v>
      </c>
    </row>
    <row r="682" spans="1:11" x14ac:dyDescent="0.25">
      <c r="A682" s="208" t="s">
        <v>8809</v>
      </c>
      <c r="B682" s="208" t="s">
        <v>15433</v>
      </c>
      <c r="C682" s="208" t="s">
        <v>13281</v>
      </c>
      <c r="D682" s="208" t="s">
        <v>15434</v>
      </c>
      <c r="E682" s="204">
        <f t="shared" si="74"/>
        <v>13</v>
      </c>
      <c r="F682" s="204">
        <f t="shared" si="75"/>
        <v>10</v>
      </c>
      <c r="G682" s="202" t="str">
        <f t="shared" si="76"/>
        <v>DUC8301939</v>
      </c>
      <c r="H682" s="202" t="str">
        <f t="shared" si="77"/>
        <v>2AA</v>
      </c>
      <c r="I682" s="213" t="str">
        <f t="shared" si="79"/>
        <v>DUC8301939 2AA</v>
      </c>
      <c r="K682" s="210">
        <v>13.92</v>
      </c>
    </row>
    <row r="683" spans="1:11" x14ac:dyDescent="0.25">
      <c r="A683" s="208" t="s">
        <v>8809</v>
      </c>
      <c r="B683" s="208" t="s">
        <v>15435</v>
      </c>
      <c r="C683" s="208" t="s">
        <v>13281</v>
      </c>
      <c r="D683" s="208" t="s">
        <v>15436</v>
      </c>
      <c r="E683" s="204">
        <f t="shared" si="74"/>
        <v>13</v>
      </c>
      <c r="F683" s="204">
        <f t="shared" si="75"/>
        <v>10</v>
      </c>
      <c r="G683" s="202" t="str">
        <f t="shared" si="76"/>
        <v>DUC8301943</v>
      </c>
      <c r="H683" s="202" t="str">
        <f t="shared" si="77"/>
        <v>1AA</v>
      </c>
      <c r="I683" s="213" t="str">
        <f t="shared" si="79"/>
        <v>DUC8301943 1AA</v>
      </c>
      <c r="K683" s="210">
        <v>1.190000061883103</v>
      </c>
    </row>
    <row r="684" spans="1:11" x14ac:dyDescent="0.25">
      <c r="A684" s="208" t="s">
        <v>8809</v>
      </c>
      <c r="B684" s="208" t="s">
        <v>15437</v>
      </c>
      <c r="C684" s="208" t="s">
        <v>13281</v>
      </c>
      <c r="D684" s="208" t="s">
        <v>15438</v>
      </c>
      <c r="E684" s="204">
        <f t="shared" si="74"/>
        <v>13</v>
      </c>
      <c r="F684" s="204">
        <f t="shared" si="75"/>
        <v>10</v>
      </c>
      <c r="G684" s="202" t="str">
        <f t="shared" si="76"/>
        <v>DUC8301952</v>
      </c>
      <c r="H684" s="202" t="str">
        <f t="shared" si="77"/>
        <v>1AA</v>
      </c>
      <c r="I684" s="213" t="str">
        <f t="shared" si="79"/>
        <v>DUC8301952 1AA</v>
      </c>
      <c r="J684" s="202"/>
      <c r="K684" s="210">
        <v>0.69000006188310281</v>
      </c>
    </row>
    <row r="685" spans="1:11" x14ac:dyDescent="0.25">
      <c r="A685" s="208" t="s">
        <v>8809</v>
      </c>
      <c r="B685" s="208" t="s">
        <v>15439</v>
      </c>
      <c r="C685" s="208" t="s">
        <v>13281</v>
      </c>
      <c r="D685" s="208" t="s">
        <v>15440</v>
      </c>
      <c r="E685" s="204">
        <f t="shared" si="74"/>
        <v>13</v>
      </c>
      <c r="F685" s="204">
        <f t="shared" si="75"/>
        <v>10</v>
      </c>
      <c r="G685" s="202" t="str">
        <f t="shared" si="76"/>
        <v>DUC8301A81</v>
      </c>
      <c r="H685" s="202" t="str">
        <f t="shared" si="77"/>
        <v>1AA</v>
      </c>
      <c r="I685" s="213" t="str">
        <f t="shared" si="79"/>
        <v>DUC8301A81 1AA</v>
      </c>
      <c r="J685" s="202"/>
      <c r="K685" s="210">
        <v>0.4300000618831028</v>
      </c>
    </row>
    <row r="686" spans="1:11" x14ac:dyDescent="0.25">
      <c r="A686" s="208" t="s">
        <v>8809</v>
      </c>
      <c r="B686" s="208" t="s">
        <v>15441</v>
      </c>
      <c r="C686" s="208" t="s">
        <v>13281</v>
      </c>
      <c r="D686" s="208" t="s">
        <v>15442</v>
      </c>
      <c r="E686" s="204">
        <f t="shared" si="74"/>
        <v>13</v>
      </c>
      <c r="F686" s="204">
        <f t="shared" si="75"/>
        <v>10</v>
      </c>
      <c r="G686" s="202" t="str">
        <f t="shared" si="76"/>
        <v>DUC8301A96</v>
      </c>
      <c r="H686" s="202" t="str">
        <f t="shared" si="77"/>
        <v>1AA</v>
      </c>
      <c r="I686" s="213" t="str">
        <f t="shared" si="79"/>
        <v>DUC8301A96 1AA</v>
      </c>
      <c r="J686" s="202"/>
      <c r="K686" s="210">
        <v>0.38</v>
      </c>
    </row>
    <row r="687" spans="1:11" x14ac:dyDescent="0.25">
      <c r="A687" s="208" t="s">
        <v>8809</v>
      </c>
      <c r="B687" s="208" t="s">
        <v>15461</v>
      </c>
      <c r="C687" s="208" t="s">
        <v>13281</v>
      </c>
      <c r="D687" s="208" t="s">
        <v>15462</v>
      </c>
      <c r="E687" s="204">
        <f t="shared" si="74"/>
        <v>13</v>
      </c>
      <c r="F687" s="204">
        <f t="shared" si="75"/>
        <v>10</v>
      </c>
      <c r="G687" s="202" t="str">
        <f t="shared" si="76"/>
        <v>DUC8301J17</v>
      </c>
      <c r="H687" s="202" t="str">
        <f t="shared" si="77"/>
        <v>1AA</v>
      </c>
      <c r="I687" s="213" t="str">
        <f t="shared" si="79"/>
        <v>DUC8301J17 1AA</v>
      </c>
      <c r="J687" s="202"/>
      <c r="K687" s="210">
        <v>1.0100000618831031</v>
      </c>
    </row>
    <row r="688" spans="1:11" x14ac:dyDescent="0.25">
      <c r="A688" s="208" t="s">
        <v>8809</v>
      </c>
      <c r="B688" s="208" t="s">
        <v>15472</v>
      </c>
      <c r="C688" s="208" t="s">
        <v>13281</v>
      </c>
      <c r="D688" s="208" t="s">
        <v>15473</v>
      </c>
      <c r="E688" s="204">
        <f t="shared" si="74"/>
        <v>13</v>
      </c>
      <c r="F688" s="204">
        <f t="shared" si="75"/>
        <v>10</v>
      </c>
      <c r="G688" s="202" t="str">
        <f t="shared" si="76"/>
        <v>DUC8301M79</v>
      </c>
      <c r="H688" s="202" t="str">
        <f t="shared" si="77"/>
        <v>1AA</v>
      </c>
      <c r="I688" s="213" t="str">
        <f t="shared" si="79"/>
        <v>DUC8301M79 1AA</v>
      </c>
      <c r="K688" s="210">
        <v>2.2000000000000002</v>
      </c>
    </row>
    <row r="689" spans="1:11" x14ac:dyDescent="0.25">
      <c r="A689" s="208" t="s">
        <v>8809</v>
      </c>
      <c r="B689" s="208" t="s">
        <v>15474</v>
      </c>
      <c r="C689" s="208" t="s">
        <v>13281</v>
      </c>
      <c r="D689" s="208" t="s">
        <v>15475</v>
      </c>
      <c r="E689" s="204">
        <f t="shared" si="74"/>
        <v>12</v>
      </c>
      <c r="F689" s="204">
        <f t="shared" si="75"/>
        <v>9</v>
      </c>
      <c r="G689" s="202" t="str">
        <f t="shared" si="76"/>
        <v>DUC8301M8</v>
      </c>
      <c r="H689" s="202" t="str">
        <f t="shared" si="77"/>
        <v>01A</v>
      </c>
      <c r="I689" s="213" t="str">
        <f>CONCATENATE(G689,"  ",H689)</f>
        <v>DUC8301M8  01A</v>
      </c>
      <c r="K689" s="210">
        <v>1.28</v>
      </c>
    </row>
    <row r="690" spans="1:11" x14ac:dyDescent="0.25">
      <c r="A690" s="208" t="s">
        <v>8809</v>
      </c>
      <c r="B690" s="208" t="s">
        <v>15496</v>
      </c>
      <c r="C690" s="208" t="s">
        <v>13281</v>
      </c>
      <c r="D690" s="208" t="s">
        <v>15497</v>
      </c>
      <c r="E690" s="204">
        <f t="shared" si="74"/>
        <v>13</v>
      </c>
      <c r="F690" s="204">
        <f t="shared" si="75"/>
        <v>10</v>
      </c>
      <c r="G690" s="202" t="str">
        <f t="shared" si="76"/>
        <v>DUC830G946</v>
      </c>
      <c r="H690" s="202" t="str">
        <f t="shared" si="77"/>
        <v>3AA</v>
      </c>
      <c r="I690" s="213" t="str">
        <f t="shared" ref="I690:I697" si="80">CONCATENATE(G690," ",H690)</f>
        <v>DUC830G946 3AA</v>
      </c>
      <c r="J690" s="202"/>
      <c r="K690" s="210">
        <v>5.28</v>
      </c>
    </row>
    <row r="691" spans="1:11" x14ac:dyDescent="0.25">
      <c r="A691" s="208" t="s">
        <v>8809</v>
      </c>
      <c r="B691" s="208" t="s">
        <v>15498</v>
      </c>
      <c r="C691" s="208" t="s">
        <v>13281</v>
      </c>
      <c r="D691" s="208" t="s">
        <v>15499</v>
      </c>
      <c r="E691" s="204">
        <f t="shared" si="74"/>
        <v>13</v>
      </c>
      <c r="F691" s="204">
        <f t="shared" si="75"/>
        <v>10</v>
      </c>
      <c r="G691" s="202" t="str">
        <f t="shared" si="76"/>
        <v>DUC830GA80</v>
      </c>
      <c r="H691" s="202" t="str">
        <f t="shared" si="77"/>
        <v>1AA</v>
      </c>
      <c r="I691" s="213" t="str">
        <f t="shared" si="80"/>
        <v>DUC830GA80 1AA</v>
      </c>
      <c r="J691" s="202"/>
      <c r="K691" s="210">
        <v>102.5100000618831</v>
      </c>
    </row>
    <row r="692" spans="1:11" x14ac:dyDescent="0.25">
      <c r="A692" s="208" t="s">
        <v>8809</v>
      </c>
      <c r="B692" s="208" t="s">
        <v>15500</v>
      </c>
      <c r="C692" s="208" t="s">
        <v>13281</v>
      </c>
      <c r="D692" s="208" t="s">
        <v>15501</v>
      </c>
      <c r="E692" s="204">
        <f t="shared" si="74"/>
        <v>13</v>
      </c>
      <c r="F692" s="204">
        <f t="shared" si="75"/>
        <v>10</v>
      </c>
      <c r="G692" s="202" t="str">
        <f t="shared" si="76"/>
        <v>DUC830GA83</v>
      </c>
      <c r="H692" s="202" t="str">
        <f t="shared" si="77"/>
        <v>1AA</v>
      </c>
      <c r="I692" s="213" t="str">
        <f t="shared" si="80"/>
        <v>DUC830GA83 1AA</v>
      </c>
      <c r="J692" s="202"/>
      <c r="K692" s="210">
        <v>4.6400000000000006</v>
      </c>
    </row>
    <row r="693" spans="1:11" x14ac:dyDescent="0.25">
      <c r="A693" s="208" t="s">
        <v>8809</v>
      </c>
      <c r="B693" s="208" t="s">
        <v>15504</v>
      </c>
      <c r="C693" s="208" t="s">
        <v>13281</v>
      </c>
      <c r="D693" s="208" t="s">
        <v>15505</v>
      </c>
      <c r="E693" s="204">
        <f t="shared" si="74"/>
        <v>13</v>
      </c>
      <c r="F693" s="204">
        <f t="shared" si="75"/>
        <v>10</v>
      </c>
      <c r="G693" s="202" t="str">
        <f t="shared" si="76"/>
        <v>DUC830GF43</v>
      </c>
      <c r="H693" s="202" t="str">
        <f t="shared" si="77"/>
        <v>1AA</v>
      </c>
      <c r="I693" s="213" t="str">
        <f t="shared" si="80"/>
        <v>DUC830GF43 1AA</v>
      </c>
      <c r="J693" s="202"/>
      <c r="K693" s="210">
        <v>3.3300000618831032</v>
      </c>
    </row>
    <row r="694" spans="1:11" x14ac:dyDescent="0.25">
      <c r="A694" s="208" t="s">
        <v>8809</v>
      </c>
      <c r="B694" s="208" t="s">
        <v>15508</v>
      </c>
      <c r="C694" s="208" t="s">
        <v>13281</v>
      </c>
      <c r="D694" s="208" t="s">
        <v>15509</v>
      </c>
      <c r="E694" s="204">
        <f t="shared" si="74"/>
        <v>13</v>
      </c>
      <c r="F694" s="204">
        <f t="shared" si="75"/>
        <v>10</v>
      </c>
      <c r="G694" s="202" t="str">
        <f t="shared" si="76"/>
        <v>DUC830GM68</v>
      </c>
      <c r="H694" s="202" t="str">
        <f t="shared" si="77"/>
        <v>1AA</v>
      </c>
      <c r="I694" s="213" t="str">
        <f t="shared" si="80"/>
        <v>DUC830GM68 1AA</v>
      </c>
      <c r="K694" s="210">
        <v>72.050000061883097</v>
      </c>
    </row>
    <row r="695" spans="1:11" x14ac:dyDescent="0.25">
      <c r="A695" s="208" t="s">
        <v>8809</v>
      </c>
      <c r="B695" s="208" t="s">
        <v>15510</v>
      </c>
      <c r="C695" s="208" t="s">
        <v>13281</v>
      </c>
      <c r="D695" s="208" t="s">
        <v>15511</v>
      </c>
      <c r="E695" s="204">
        <f t="shared" si="74"/>
        <v>13</v>
      </c>
      <c r="F695" s="204">
        <f t="shared" si="75"/>
        <v>10</v>
      </c>
      <c r="G695" s="202" t="str">
        <f t="shared" si="76"/>
        <v>DUC830GM82</v>
      </c>
      <c r="H695" s="202" t="str">
        <f t="shared" si="77"/>
        <v>1AA</v>
      </c>
      <c r="I695" s="213" t="str">
        <f t="shared" si="80"/>
        <v>DUC830GM82 1AA</v>
      </c>
      <c r="J695" s="202"/>
      <c r="K695" s="210">
        <v>2.2700000618831031</v>
      </c>
    </row>
    <row r="696" spans="1:11" x14ac:dyDescent="0.25">
      <c r="A696" s="208" t="s">
        <v>8809</v>
      </c>
      <c r="B696" s="208" t="s">
        <v>15518</v>
      </c>
      <c r="C696" s="208" t="s">
        <v>13281</v>
      </c>
      <c r="D696" s="208" t="s">
        <v>15497</v>
      </c>
      <c r="E696" s="204">
        <f t="shared" si="74"/>
        <v>13</v>
      </c>
      <c r="F696" s="204">
        <f t="shared" si="75"/>
        <v>10</v>
      </c>
      <c r="G696" s="202" t="str">
        <f t="shared" si="76"/>
        <v>DUC830P946</v>
      </c>
      <c r="H696" s="202" t="str">
        <f t="shared" si="77"/>
        <v>3AA</v>
      </c>
      <c r="I696" s="213" t="str">
        <f t="shared" si="80"/>
        <v>DUC830P946 3AA</v>
      </c>
      <c r="J696" s="202"/>
      <c r="K696" s="210">
        <v>5.18</v>
      </c>
    </row>
    <row r="697" spans="1:11" x14ac:dyDescent="0.25">
      <c r="A697" s="208" t="s">
        <v>8809</v>
      </c>
      <c r="B697" s="208" t="s">
        <v>15519</v>
      </c>
      <c r="C697" s="208" t="s">
        <v>13281</v>
      </c>
      <c r="D697" s="208" t="s">
        <v>15505</v>
      </c>
      <c r="E697" s="204">
        <f t="shared" si="74"/>
        <v>13</v>
      </c>
      <c r="F697" s="204">
        <f t="shared" si="75"/>
        <v>10</v>
      </c>
      <c r="G697" s="202" t="str">
        <f t="shared" si="76"/>
        <v>DUC830PF43</v>
      </c>
      <c r="H697" s="202" t="str">
        <f t="shared" si="77"/>
        <v>1AA</v>
      </c>
      <c r="I697" s="213" t="str">
        <f t="shared" si="80"/>
        <v>DUC830PF43 1AA</v>
      </c>
      <c r="J697" s="202"/>
      <c r="K697" s="210">
        <v>3.2599999999999989</v>
      </c>
    </row>
    <row r="698" spans="1:11" x14ac:dyDescent="0.25">
      <c r="A698" s="208" t="s">
        <v>8809</v>
      </c>
      <c r="B698" s="208" t="s">
        <v>15520</v>
      </c>
      <c r="C698" s="208" t="s">
        <v>13281</v>
      </c>
      <c r="D698" s="208" t="s">
        <v>15521</v>
      </c>
      <c r="E698" s="204">
        <f t="shared" si="74"/>
        <v>12</v>
      </c>
      <c r="F698" s="204">
        <f t="shared" si="75"/>
        <v>9</v>
      </c>
      <c r="G698" s="202" t="str">
        <f t="shared" si="76"/>
        <v>DUC850101</v>
      </c>
      <c r="H698" s="202" t="str">
        <f t="shared" si="77"/>
        <v>41A</v>
      </c>
      <c r="I698" s="213" t="str">
        <f t="shared" ref="I698:I710" si="81">CONCATENATE(G698,"  ",H698)</f>
        <v>DUC850101  41A</v>
      </c>
      <c r="J698" s="202"/>
      <c r="K698" s="210">
        <v>1.430000061883103</v>
      </c>
    </row>
    <row r="699" spans="1:11" x14ac:dyDescent="0.25">
      <c r="A699" s="208" t="s">
        <v>8809</v>
      </c>
      <c r="B699" s="208" t="s">
        <v>15522</v>
      </c>
      <c r="C699" s="208" t="s">
        <v>13281</v>
      </c>
      <c r="D699" s="208" t="s">
        <v>15523</v>
      </c>
      <c r="E699" s="204">
        <f t="shared" si="74"/>
        <v>12</v>
      </c>
      <c r="F699" s="204">
        <f t="shared" si="75"/>
        <v>9</v>
      </c>
      <c r="G699" s="202" t="str">
        <f t="shared" si="76"/>
        <v>DUC850101</v>
      </c>
      <c r="H699" s="202" t="str">
        <f t="shared" si="77"/>
        <v>51A</v>
      </c>
      <c r="I699" s="213" t="str">
        <f t="shared" si="81"/>
        <v>DUC850101  51A</v>
      </c>
      <c r="J699" s="202"/>
      <c r="K699" s="210">
        <v>0.35000006188310279</v>
      </c>
    </row>
    <row r="700" spans="1:11" x14ac:dyDescent="0.25">
      <c r="A700" s="208" t="s">
        <v>8809</v>
      </c>
      <c r="B700" s="208" t="s">
        <v>15524</v>
      </c>
      <c r="C700" s="208" t="s">
        <v>13281</v>
      </c>
      <c r="D700" s="208" t="s">
        <v>15525</v>
      </c>
      <c r="E700" s="204">
        <f t="shared" si="74"/>
        <v>12</v>
      </c>
      <c r="F700" s="204">
        <f t="shared" si="75"/>
        <v>9</v>
      </c>
      <c r="G700" s="202" t="str">
        <f t="shared" si="76"/>
        <v>DUC850131</v>
      </c>
      <c r="H700" s="202" t="str">
        <f t="shared" si="77"/>
        <v>21A</v>
      </c>
      <c r="I700" s="213" t="str">
        <f t="shared" si="81"/>
        <v>DUC850131  21A</v>
      </c>
      <c r="J700" s="202"/>
      <c r="K700" s="210">
        <v>0.54</v>
      </c>
    </row>
    <row r="701" spans="1:11" x14ac:dyDescent="0.25">
      <c r="A701" s="208" t="s">
        <v>8809</v>
      </c>
      <c r="B701" s="208" t="s">
        <v>15528</v>
      </c>
      <c r="C701" s="208" t="s">
        <v>13281</v>
      </c>
      <c r="D701" s="208" t="s">
        <v>15529</v>
      </c>
      <c r="E701" s="204">
        <f t="shared" si="74"/>
        <v>12</v>
      </c>
      <c r="F701" s="204">
        <f t="shared" si="75"/>
        <v>9</v>
      </c>
      <c r="G701" s="202" t="str">
        <f t="shared" si="76"/>
        <v>DUC850403</v>
      </c>
      <c r="H701" s="202" t="str">
        <f t="shared" si="77"/>
        <v>81A</v>
      </c>
      <c r="I701" s="213" t="str">
        <f t="shared" si="81"/>
        <v>DUC850403  81A</v>
      </c>
      <c r="J701" s="202"/>
      <c r="K701" s="210">
        <v>0.22</v>
      </c>
    </row>
    <row r="702" spans="1:11" x14ac:dyDescent="0.25">
      <c r="A702" s="208" t="s">
        <v>8809</v>
      </c>
      <c r="B702" s="208" t="s">
        <v>15530</v>
      </c>
      <c r="C702" s="208" t="s">
        <v>13281</v>
      </c>
      <c r="D702" s="208" t="s">
        <v>15531</v>
      </c>
      <c r="E702" s="204">
        <f t="shared" si="74"/>
        <v>12</v>
      </c>
      <c r="F702" s="204">
        <f t="shared" si="75"/>
        <v>9</v>
      </c>
      <c r="G702" s="202" t="str">
        <f t="shared" si="76"/>
        <v>DUC850404</v>
      </c>
      <c r="H702" s="202" t="str">
        <f t="shared" si="77"/>
        <v>71A</v>
      </c>
      <c r="I702" s="213" t="str">
        <f t="shared" si="81"/>
        <v>DUC850404  71A</v>
      </c>
      <c r="J702" s="202"/>
      <c r="K702" s="210">
        <v>1.0500000618831029</v>
      </c>
    </row>
    <row r="703" spans="1:11" x14ac:dyDescent="0.25">
      <c r="A703" s="208" t="s">
        <v>8809</v>
      </c>
      <c r="B703" s="208" t="s">
        <v>15536</v>
      </c>
      <c r="C703" s="208" t="s">
        <v>13281</v>
      </c>
      <c r="D703" s="208" t="s">
        <v>15537</v>
      </c>
      <c r="E703" s="204">
        <f t="shared" si="74"/>
        <v>12</v>
      </c>
      <c r="F703" s="204">
        <f t="shared" si="75"/>
        <v>9</v>
      </c>
      <c r="G703" s="202" t="str">
        <f t="shared" si="76"/>
        <v>DUC850406</v>
      </c>
      <c r="H703" s="202" t="str">
        <f t="shared" si="77"/>
        <v>71A</v>
      </c>
      <c r="I703" s="213" t="str">
        <f t="shared" si="81"/>
        <v>DUC850406  71A</v>
      </c>
      <c r="J703" s="202"/>
      <c r="K703" s="210">
        <v>0.19000006188310281</v>
      </c>
    </row>
    <row r="704" spans="1:11" x14ac:dyDescent="0.25">
      <c r="A704" s="208" t="s">
        <v>8809</v>
      </c>
      <c r="B704" s="208" t="s">
        <v>15538</v>
      </c>
      <c r="C704" s="208" t="s">
        <v>13281</v>
      </c>
      <c r="D704" s="208" t="s">
        <v>15539</v>
      </c>
      <c r="E704" s="204">
        <f t="shared" si="74"/>
        <v>12</v>
      </c>
      <c r="F704" s="204">
        <f t="shared" si="75"/>
        <v>9</v>
      </c>
      <c r="G704" s="202" t="str">
        <f t="shared" si="76"/>
        <v>DUC850410</v>
      </c>
      <c r="H704" s="202" t="str">
        <f t="shared" si="77"/>
        <v>21A</v>
      </c>
      <c r="I704" s="213" t="str">
        <f t="shared" si="81"/>
        <v>DUC850410  21A</v>
      </c>
      <c r="J704" s="202"/>
      <c r="K704" s="210">
        <v>0.53000006188310289</v>
      </c>
    </row>
    <row r="705" spans="1:11" x14ac:dyDescent="0.25">
      <c r="A705" s="208" t="s">
        <v>8809</v>
      </c>
      <c r="B705" s="208" t="s">
        <v>15540</v>
      </c>
      <c r="C705" s="208" t="s">
        <v>13281</v>
      </c>
      <c r="D705" s="208" t="s">
        <v>15541</v>
      </c>
      <c r="E705" s="204">
        <f t="shared" si="74"/>
        <v>12</v>
      </c>
      <c r="F705" s="204">
        <f t="shared" si="75"/>
        <v>9</v>
      </c>
      <c r="G705" s="202" t="str">
        <f t="shared" si="76"/>
        <v>DUC850418</v>
      </c>
      <c r="H705" s="202" t="str">
        <f t="shared" si="77"/>
        <v>41A</v>
      </c>
      <c r="I705" s="213" t="str">
        <f t="shared" si="81"/>
        <v>DUC850418  41A</v>
      </c>
      <c r="J705" s="202"/>
      <c r="K705" s="210">
        <v>0.13000006188310281</v>
      </c>
    </row>
    <row r="706" spans="1:11" x14ac:dyDescent="0.25">
      <c r="A706" s="208" t="s">
        <v>8809</v>
      </c>
      <c r="B706" s="208" t="s">
        <v>15544</v>
      </c>
      <c r="C706" s="208" t="s">
        <v>13281</v>
      </c>
      <c r="D706" s="208" t="s">
        <v>15545</v>
      </c>
      <c r="E706" s="204">
        <f t="shared" ref="E706:E769" si="82">LEN(B706)</f>
        <v>12</v>
      </c>
      <c r="F706" s="204">
        <f t="shared" ref="F706:F769" si="83">E706-3</f>
        <v>9</v>
      </c>
      <c r="G706" s="202" t="str">
        <f t="shared" ref="G706:G769" si="84">MID(B706,1,F706)</f>
        <v>DUC850422</v>
      </c>
      <c r="H706" s="202" t="str">
        <f t="shared" ref="H706:H769" si="85">MID(B706,F706+1,5)</f>
        <v>42A</v>
      </c>
      <c r="I706" s="213" t="str">
        <f t="shared" si="81"/>
        <v>DUC850422  42A</v>
      </c>
      <c r="J706" s="202"/>
      <c r="K706" s="210">
        <v>1.28</v>
      </c>
    </row>
    <row r="707" spans="1:11" x14ac:dyDescent="0.25">
      <c r="A707" s="208" t="s">
        <v>8809</v>
      </c>
      <c r="B707" s="208" t="s">
        <v>15546</v>
      </c>
      <c r="C707" s="208" t="s">
        <v>13281</v>
      </c>
      <c r="D707" s="208" t="s">
        <v>15547</v>
      </c>
      <c r="E707" s="204">
        <f t="shared" si="82"/>
        <v>12</v>
      </c>
      <c r="F707" s="204">
        <f t="shared" si="83"/>
        <v>9</v>
      </c>
      <c r="G707" s="202" t="str">
        <f t="shared" si="84"/>
        <v>DUC850446</v>
      </c>
      <c r="H707" s="202" t="str">
        <f t="shared" si="85"/>
        <v>31A</v>
      </c>
      <c r="I707" s="213" t="str">
        <f t="shared" si="81"/>
        <v>DUC850446  31A</v>
      </c>
      <c r="K707" s="210">
        <v>0.26</v>
      </c>
    </row>
    <row r="708" spans="1:11" x14ac:dyDescent="0.25">
      <c r="A708" s="208" t="s">
        <v>8809</v>
      </c>
      <c r="B708" s="208" t="s">
        <v>15548</v>
      </c>
      <c r="C708" s="208" t="s">
        <v>13281</v>
      </c>
      <c r="D708" s="208" t="s">
        <v>15549</v>
      </c>
      <c r="E708" s="204">
        <f t="shared" si="82"/>
        <v>12</v>
      </c>
      <c r="F708" s="204">
        <f t="shared" si="83"/>
        <v>9</v>
      </c>
      <c r="G708" s="202" t="str">
        <f t="shared" si="84"/>
        <v>DUC850446</v>
      </c>
      <c r="H708" s="202" t="str">
        <f t="shared" si="85"/>
        <v>91A</v>
      </c>
      <c r="I708" s="213" t="str">
        <f t="shared" si="81"/>
        <v>DUC850446  91A</v>
      </c>
      <c r="K708" s="210">
        <v>0.79999999999999993</v>
      </c>
    </row>
    <row r="709" spans="1:11" x14ac:dyDescent="0.25">
      <c r="A709" s="208" t="s">
        <v>8809</v>
      </c>
      <c r="B709" s="208" t="s">
        <v>15550</v>
      </c>
      <c r="C709" s="208" t="s">
        <v>13281</v>
      </c>
      <c r="D709" s="208" t="s">
        <v>15551</v>
      </c>
      <c r="E709" s="204">
        <f t="shared" si="82"/>
        <v>12</v>
      </c>
      <c r="F709" s="204">
        <f t="shared" si="83"/>
        <v>9</v>
      </c>
      <c r="G709" s="202" t="str">
        <f t="shared" si="84"/>
        <v>DUC850447</v>
      </c>
      <c r="H709" s="202" t="str">
        <f t="shared" si="85"/>
        <v>91A</v>
      </c>
      <c r="I709" s="213" t="str">
        <f t="shared" si="81"/>
        <v>DUC850447  91A</v>
      </c>
      <c r="J709" s="202"/>
      <c r="K709" s="210">
        <v>0.19000006188310281</v>
      </c>
    </row>
    <row r="710" spans="1:11" x14ac:dyDescent="0.25">
      <c r="A710" s="208" t="s">
        <v>8809</v>
      </c>
      <c r="B710" s="208" t="s">
        <v>15552</v>
      </c>
      <c r="C710" s="208" t="s">
        <v>13281</v>
      </c>
      <c r="D710" s="208" t="s">
        <v>15553</v>
      </c>
      <c r="E710" s="204">
        <f t="shared" si="82"/>
        <v>12</v>
      </c>
      <c r="F710" s="204">
        <f t="shared" si="83"/>
        <v>9</v>
      </c>
      <c r="G710" s="202" t="str">
        <f t="shared" si="84"/>
        <v>DUC851100</v>
      </c>
      <c r="H710" s="202" t="str">
        <f t="shared" si="85"/>
        <v>41A</v>
      </c>
      <c r="I710" s="213" t="str">
        <f t="shared" si="81"/>
        <v>DUC851100  41A</v>
      </c>
      <c r="K710" s="210">
        <v>0.5</v>
      </c>
    </row>
    <row r="711" spans="1:11" x14ac:dyDescent="0.25">
      <c r="A711" s="208" t="s">
        <v>8809</v>
      </c>
      <c r="B711" s="208" t="s">
        <v>15554</v>
      </c>
      <c r="C711" s="208" t="s">
        <v>13281</v>
      </c>
      <c r="D711" s="208" t="s">
        <v>15555</v>
      </c>
      <c r="E711" s="204">
        <f t="shared" si="82"/>
        <v>13</v>
      </c>
      <c r="F711" s="204">
        <f t="shared" si="83"/>
        <v>10</v>
      </c>
      <c r="G711" s="202" t="str">
        <f t="shared" si="84"/>
        <v>DUC8511023</v>
      </c>
      <c r="H711" s="202" t="str">
        <f t="shared" si="85"/>
        <v>1AB</v>
      </c>
      <c r="I711" s="213" t="str">
        <f>CONCATENATE(G711," ",H711)</f>
        <v>DUC8511023 1AB</v>
      </c>
      <c r="J711" s="202"/>
      <c r="K711" s="210">
        <v>0.9</v>
      </c>
    </row>
    <row r="712" spans="1:11" x14ac:dyDescent="0.25">
      <c r="A712" s="208" t="s">
        <v>8809</v>
      </c>
      <c r="B712" s="208" t="s">
        <v>15556</v>
      </c>
      <c r="C712" s="208" t="s">
        <v>13281</v>
      </c>
      <c r="D712" s="208" t="s">
        <v>15557</v>
      </c>
      <c r="E712" s="204">
        <f t="shared" si="82"/>
        <v>13</v>
      </c>
      <c r="F712" s="204">
        <f t="shared" si="83"/>
        <v>10</v>
      </c>
      <c r="G712" s="202" t="str">
        <f t="shared" si="84"/>
        <v>DUC8511024</v>
      </c>
      <c r="H712" s="202" t="str">
        <f t="shared" si="85"/>
        <v>1AA</v>
      </c>
      <c r="I712" s="213" t="str">
        <f>CONCATENATE(G712," ",H712)</f>
        <v>DUC8511024 1AA</v>
      </c>
      <c r="K712" s="210">
        <v>0.75000006188310264</v>
      </c>
    </row>
    <row r="713" spans="1:11" x14ac:dyDescent="0.25">
      <c r="A713" s="208" t="s">
        <v>8809</v>
      </c>
      <c r="B713" s="208" t="s">
        <v>15558</v>
      </c>
      <c r="C713" s="208" t="s">
        <v>13281</v>
      </c>
      <c r="D713" s="208" t="s">
        <v>15557</v>
      </c>
      <c r="E713" s="204">
        <f t="shared" si="82"/>
        <v>13</v>
      </c>
      <c r="F713" s="204">
        <f t="shared" si="83"/>
        <v>10</v>
      </c>
      <c r="G713" s="202" t="str">
        <f t="shared" si="84"/>
        <v>DUC8511025</v>
      </c>
      <c r="H713" s="202" t="str">
        <f t="shared" si="85"/>
        <v>1AA</v>
      </c>
      <c r="I713" s="213" t="str">
        <f>CONCATENATE(G713," ",H713)</f>
        <v>DUC8511025 1AA</v>
      </c>
      <c r="J713" s="202"/>
      <c r="K713" s="210">
        <v>0.75000006188310264</v>
      </c>
    </row>
    <row r="714" spans="1:11" x14ac:dyDescent="0.25">
      <c r="A714" s="208" t="s">
        <v>8809</v>
      </c>
      <c r="B714" s="208" t="s">
        <v>15559</v>
      </c>
      <c r="C714" s="208" t="s">
        <v>13281</v>
      </c>
      <c r="D714" s="208" t="s">
        <v>15560</v>
      </c>
      <c r="E714" s="204">
        <f t="shared" si="82"/>
        <v>12</v>
      </c>
      <c r="F714" s="204">
        <f t="shared" si="83"/>
        <v>9</v>
      </c>
      <c r="G714" s="202" t="str">
        <f t="shared" si="84"/>
        <v>DUC852100</v>
      </c>
      <c r="H714" s="202" t="str">
        <f t="shared" si="85"/>
        <v>11B</v>
      </c>
      <c r="I714" s="213" t="str">
        <f>CONCATENATE(G714,"  ",H714)</f>
        <v>DUC852100  11B</v>
      </c>
      <c r="J714" s="202"/>
      <c r="K714" s="210">
        <v>0.2</v>
      </c>
    </row>
    <row r="715" spans="1:11" x14ac:dyDescent="0.25">
      <c r="A715" s="208" t="s">
        <v>8809</v>
      </c>
      <c r="B715" s="208" t="s">
        <v>15561</v>
      </c>
      <c r="C715" s="208" t="s">
        <v>13281</v>
      </c>
      <c r="D715" s="208" t="s">
        <v>15562</v>
      </c>
      <c r="E715" s="204">
        <f t="shared" si="82"/>
        <v>12</v>
      </c>
      <c r="F715" s="204">
        <f t="shared" si="83"/>
        <v>9</v>
      </c>
      <c r="G715" s="202" t="str">
        <f t="shared" si="84"/>
        <v>DUC852100</v>
      </c>
      <c r="H715" s="202" t="str">
        <f t="shared" si="85"/>
        <v>21B</v>
      </c>
      <c r="I715" s="213" t="str">
        <f>CONCATENATE(G715,"  ",H715)</f>
        <v>DUC852100  21B</v>
      </c>
      <c r="K715" s="210">
        <v>5.0000061883102818E-2</v>
      </c>
    </row>
    <row r="716" spans="1:11" x14ac:dyDescent="0.25">
      <c r="A716" s="208" t="s">
        <v>8809</v>
      </c>
      <c r="B716" s="208" t="s">
        <v>15563</v>
      </c>
      <c r="C716" s="208" t="s">
        <v>13281</v>
      </c>
      <c r="D716" s="208" t="s">
        <v>15562</v>
      </c>
      <c r="E716" s="204">
        <f t="shared" si="82"/>
        <v>12</v>
      </c>
      <c r="F716" s="204">
        <f t="shared" si="83"/>
        <v>9</v>
      </c>
      <c r="G716" s="202" t="str">
        <f t="shared" si="84"/>
        <v>DUC852100</v>
      </c>
      <c r="H716" s="202" t="str">
        <f t="shared" si="85"/>
        <v>31B</v>
      </c>
      <c r="I716" s="213" t="str">
        <f>CONCATENATE(G716,"  ",H716)</f>
        <v>DUC852100  31B</v>
      </c>
      <c r="K716" s="210">
        <v>0.13000006188310281</v>
      </c>
    </row>
    <row r="717" spans="1:11" x14ac:dyDescent="0.25">
      <c r="A717" s="208" t="s">
        <v>8809</v>
      </c>
      <c r="B717" s="208" t="s">
        <v>15568</v>
      </c>
      <c r="C717" s="208" t="s">
        <v>13281</v>
      </c>
      <c r="D717" s="208" t="s">
        <v>15569</v>
      </c>
      <c r="E717" s="204">
        <f t="shared" si="82"/>
        <v>12</v>
      </c>
      <c r="F717" s="204">
        <f t="shared" si="83"/>
        <v>9</v>
      </c>
      <c r="G717" s="202" t="str">
        <f t="shared" si="84"/>
        <v>DUC852105</v>
      </c>
      <c r="H717" s="202" t="str">
        <f t="shared" si="85"/>
        <v>41B</v>
      </c>
      <c r="I717" s="213" t="str">
        <f>CONCATENATE(G717,"  ",H717)</f>
        <v>DUC852105  41B</v>
      </c>
      <c r="J717" s="202"/>
      <c r="K717" s="210">
        <v>0.1500000618831028</v>
      </c>
    </row>
    <row r="718" spans="1:11" x14ac:dyDescent="0.25">
      <c r="A718" s="208" t="s">
        <v>8809</v>
      </c>
      <c r="B718" s="208" t="s">
        <v>15570</v>
      </c>
      <c r="C718" s="208" t="s">
        <v>13281</v>
      </c>
      <c r="D718" s="208" t="s">
        <v>15571</v>
      </c>
      <c r="E718" s="204">
        <f t="shared" si="82"/>
        <v>12</v>
      </c>
      <c r="F718" s="204">
        <f t="shared" si="83"/>
        <v>9</v>
      </c>
      <c r="G718" s="202" t="str">
        <f t="shared" si="84"/>
        <v>DUC852106</v>
      </c>
      <c r="H718" s="202" t="str">
        <f t="shared" si="85"/>
        <v>51B</v>
      </c>
      <c r="I718" s="213" t="str">
        <f>CONCATENATE(G718,"  ",H718)</f>
        <v>DUC852106  51B</v>
      </c>
      <c r="K718" s="210">
        <v>0.27000006188310283</v>
      </c>
    </row>
    <row r="719" spans="1:11" x14ac:dyDescent="0.25">
      <c r="A719" s="208" t="s">
        <v>8809</v>
      </c>
      <c r="B719" s="208" t="s">
        <v>15572</v>
      </c>
      <c r="C719" s="208" t="s">
        <v>13281</v>
      </c>
      <c r="D719" s="208" t="s">
        <v>15573</v>
      </c>
      <c r="E719" s="204">
        <f t="shared" si="82"/>
        <v>13</v>
      </c>
      <c r="F719" s="204">
        <f t="shared" si="83"/>
        <v>10</v>
      </c>
      <c r="G719" s="202" t="str">
        <f t="shared" si="84"/>
        <v>DUC8521103</v>
      </c>
      <c r="H719" s="202" t="str">
        <f t="shared" si="85"/>
        <v>1AB</v>
      </c>
      <c r="I719" s="213" t="str">
        <f>CONCATENATE(G719," ",H719)</f>
        <v>DUC8521103 1AB</v>
      </c>
      <c r="K719" s="210">
        <v>0.33000006188310282</v>
      </c>
    </row>
    <row r="720" spans="1:11" x14ac:dyDescent="0.25">
      <c r="A720" s="208" t="s">
        <v>8809</v>
      </c>
      <c r="B720" s="208" t="s">
        <v>15574</v>
      </c>
      <c r="C720" s="208" t="s">
        <v>13281</v>
      </c>
      <c r="D720" s="208" t="s">
        <v>15575</v>
      </c>
      <c r="E720" s="204">
        <f t="shared" si="82"/>
        <v>12</v>
      </c>
      <c r="F720" s="204">
        <f t="shared" si="83"/>
        <v>9</v>
      </c>
      <c r="G720" s="202" t="str">
        <f t="shared" si="84"/>
        <v>DUC852115</v>
      </c>
      <c r="H720" s="202" t="str">
        <f t="shared" si="85"/>
        <v>71A</v>
      </c>
      <c r="I720" s="213" t="str">
        <f t="shared" ref="I720:I739" si="86">CONCATENATE(G720,"  ",H720)</f>
        <v>DUC852115  71A</v>
      </c>
      <c r="J720" s="202"/>
      <c r="K720" s="210">
        <v>0.2</v>
      </c>
    </row>
    <row r="721" spans="1:11" x14ac:dyDescent="0.25">
      <c r="A721" s="208" t="s">
        <v>8809</v>
      </c>
      <c r="B721" s="208" t="s">
        <v>15582</v>
      </c>
      <c r="C721" s="208" t="s">
        <v>13281</v>
      </c>
      <c r="D721" s="208" t="s">
        <v>15583</v>
      </c>
      <c r="E721" s="204">
        <f t="shared" si="82"/>
        <v>12</v>
      </c>
      <c r="F721" s="204">
        <f t="shared" si="83"/>
        <v>9</v>
      </c>
      <c r="G721" s="202" t="str">
        <f t="shared" si="84"/>
        <v>DUC852119</v>
      </c>
      <c r="H721" s="202" t="str">
        <f t="shared" si="85"/>
        <v>61B</v>
      </c>
      <c r="I721" s="213" t="str">
        <f t="shared" si="86"/>
        <v>DUC852119  61B</v>
      </c>
      <c r="J721" s="202"/>
      <c r="K721" s="210">
        <v>0.4</v>
      </c>
    </row>
    <row r="722" spans="1:11" x14ac:dyDescent="0.25">
      <c r="A722" s="208" t="s">
        <v>8809</v>
      </c>
      <c r="B722" s="208" t="s">
        <v>15586</v>
      </c>
      <c r="C722" s="208" t="s">
        <v>13281</v>
      </c>
      <c r="D722" s="208" t="s">
        <v>15587</v>
      </c>
      <c r="E722" s="204">
        <f t="shared" si="82"/>
        <v>12</v>
      </c>
      <c r="F722" s="204">
        <f t="shared" si="83"/>
        <v>9</v>
      </c>
      <c r="G722" s="202" t="str">
        <f t="shared" si="84"/>
        <v>DUC852121</v>
      </c>
      <c r="H722" s="202" t="str">
        <f t="shared" si="85"/>
        <v>81A</v>
      </c>
      <c r="I722" s="213" t="str">
        <f t="shared" si="86"/>
        <v>DUC852121  81A</v>
      </c>
      <c r="J722" s="202"/>
      <c r="K722" s="210">
        <v>0.64</v>
      </c>
    </row>
    <row r="723" spans="1:11" x14ac:dyDescent="0.25">
      <c r="A723" s="208" t="s">
        <v>8809</v>
      </c>
      <c r="B723" s="208" t="s">
        <v>15588</v>
      </c>
      <c r="C723" s="208" t="s">
        <v>13281</v>
      </c>
      <c r="D723" s="208" t="s">
        <v>15589</v>
      </c>
      <c r="E723" s="204">
        <f t="shared" si="82"/>
        <v>12</v>
      </c>
      <c r="F723" s="204">
        <f t="shared" si="83"/>
        <v>9</v>
      </c>
      <c r="G723" s="202" t="str">
        <f t="shared" si="84"/>
        <v>DUC852122</v>
      </c>
      <c r="H723" s="202" t="str">
        <f t="shared" si="85"/>
        <v>21A</v>
      </c>
      <c r="I723" s="213" t="str">
        <f t="shared" si="86"/>
        <v>DUC852122  21A</v>
      </c>
      <c r="J723" s="202"/>
      <c r="K723" s="210">
        <v>0.14000000000000001</v>
      </c>
    </row>
    <row r="724" spans="1:11" x14ac:dyDescent="0.25">
      <c r="A724" s="208" t="s">
        <v>8809</v>
      </c>
      <c r="B724" s="208" t="s">
        <v>15590</v>
      </c>
      <c r="C724" s="208" t="s">
        <v>13281</v>
      </c>
      <c r="D724" s="208" t="s">
        <v>15591</v>
      </c>
      <c r="E724" s="204">
        <f t="shared" si="82"/>
        <v>12</v>
      </c>
      <c r="F724" s="204">
        <f t="shared" si="83"/>
        <v>9</v>
      </c>
      <c r="G724" s="202" t="str">
        <f t="shared" si="84"/>
        <v>DUC852125</v>
      </c>
      <c r="H724" s="202" t="str">
        <f t="shared" si="85"/>
        <v>11A</v>
      </c>
      <c r="I724" s="213" t="str">
        <f t="shared" si="86"/>
        <v>DUC852125  11A</v>
      </c>
      <c r="K724" s="210">
        <v>9.0000061883102819E-2</v>
      </c>
    </row>
    <row r="725" spans="1:11" x14ac:dyDescent="0.25">
      <c r="A725" s="208" t="s">
        <v>8809</v>
      </c>
      <c r="B725" s="208" t="s">
        <v>15592</v>
      </c>
      <c r="C725" s="208" t="s">
        <v>13281</v>
      </c>
      <c r="D725" s="208" t="s">
        <v>15593</v>
      </c>
      <c r="E725" s="204">
        <f t="shared" si="82"/>
        <v>12</v>
      </c>
      <c r="F725" s="204">
        <f t="shared" si="83"/>
        <v>9</v>
      </c>
      <c r="G725" s="202" t="str">
        <f t="shared" si="84"/>
        <v>DUC852126</v>
      </c>
      <c r="H725" s="202" t="str">
        <f t="shared" si="85"/>
        <v>41A</v>
      </c>
      <c r="I725" s="213" t="str">
        <f t="shared" si="86"/>
        <v>DUC852126  41A</v>
      </c>
      <c r="J725" s="202"/>
      <c r="K725" s="210">
        <v>1.0000061883102819E-2</v>
      </c>
    </row>
    <row r="726" spans="1:11" x14ac:dyDescent="0.25">
      <c r="A726" s="208" t="s">
        <v>8809</v>
      </c>
      <c r="B726" s="208" t="s">
        <v>15594</v>
      </c>
      <c r="C726" s="208" t="s">
        <v>13281</v>
      </c>
      <c r="D726" s="208" t="s">
        <v>15595</v>
      </c>
      <c r="E726" s="204">
        <f t="shared" si="82"/>
        <v>12</v>
      </c>
      <c r="F726" s="204">
        <f t="shared" si="83"/>
        <v>9</v>
      </c>
      <c r="G726" s="202" t="str">
        <f t="shared" si="84"/>
        <v>DUC852128</v>
      </c>
      <c r="H726" s="202" t="str">
        <f t="shared" si="85"/>
        <v>01A</v>
      </c>
      <c r="I726" s="213" t="str">
        <f t="shared" si="86"/>
        <v>DUC852128  01A</v>
      </c>
      <c r="J726" s="202"/>
      <c r="K726" s="210">
        <v>0.81000006188310292</v>
      </c>
    </row>
    <row r="727" spans="1:11" x14ac:dyDescent="0.25">
      <c r="A727" s="208" t="s">
        <v>8809</v>
      </c>
      <c r="B727" s="208" t="s">
        <v>15596</v>
      </c>
      <c r="C727" s="208" t="s">
        <v>13281</v>
      </c>
      <c r="D727" s="208" t="s">
        <v>15597</v>
      </c>
      <c r="E727" s="204">
        <f t="shared" si="82"/>
        <v>12</v>
      </c>
      <c r="F727" s="204">
        <f t="shared" si="83"/>
        <v>9</v>
      </c>
      <c r="G727" s="202" t="str">
        <f t="shared" si="84"/>
        <v>DUC852129</v>
      </c>
      <c r="H727" s="202" t="str">
        <f t="shared" si="85"/>
        <v>01A</v>
      </c>
      <c r="I727" s="213" t="str">
        <f t="shared" si="86"/>
        <v>DUC852129  01A</v>
      </c>
      <c r="J727" s="202"/>
      <c r="K727" s="210">
        <v>0.28000000000000003</v>
      </c>
    </row>
    <row r="728" spans="1:11" x14ac:dyDescent="0.25">
      <c r="A728" s="208" t="s">
        <v>8809</v>
      </c>
      <c r="B728" s="208" t="s">
        <v>15600</v>
      </c>
      <c r="C728" s="208" t="s">
        <v>13281</v>
      </c>
      <c r="D728" s="208" t="s">
        <v>15601</v>
      </c>
      <c r="E728" s="204">
        <f t="shared" si="82"/>
        <v>12</v>
      </c>
      <c r="F728" s="204">
        <f t="shared" si="83"/>
        <v>9</v>
      </c>
      <c r="G728" s="202" t="str">
        <f t="shared" si="84"/>
        <v>DUC852130</v>
      </c>
      <c r="H728" s="202" t="str">
        <f t="shared" si="85"/>
        <v>81A</v>
      </c>
      <c r="I728" s="213" t="str">
        <f t="shared" si="86"/>
        <v>DUC852130  81A</v>
      </c>
      <c r="J728" s="202"/>
      <c r="K728" s="210">
        <v>7.0000061883102815E-2</v>
      </c>
    </row>
    <row r="729" spans="1:11" x14ac:dyDescent="0.25">
      <c r="A729" s="208" t="s">
        <v>8809</v>
      </c>
      <c r="B729" s="208" t="s">
        <v>15608</v>
      </c>
      <c r="C729" s="208" t="s">
        <v>13281</v>
      </c>
      <c r="D729" s="208" t="s">
        <v>15609</v>
      </c>
      <c r="E729" s="204">
        <f t="shared" si="82"/>
        <v>12</v>
      </c>
      <c r="F729" s="204">
        <f t="shared" si="83"/>
        <v>9</v>
      </c>
      <c r="G729" s="202" t="str">
        <f t="shared" si="84"/>
        <v>DUC852143</v>
      </c>
      <c r="H729" s="202" t="str">
        <f t="shared" si="85"/>
        <v>41A</v>
      </c>
      <c r="I729" s="213" t="str">
        <f t="shared" si="86"/>
        <v>DUC852143  41A</v>
      </c>
      <c r="J729" s="202"/>
      <c r="K729" s="210">
        <v>0.23000006188310279</v>
      </c>
    </row>
    <row r="730" spans="1:11" x14ac:dyDescent="0.25">
      <c r="A730" s="208" t="s">
        <v>8809</v>
      </c>
      <c r="B730" s="208" t="s">
        <v>15616</v>
      </c>
      <c r="C730" s="208" t="s">
        <v>13281</v>
      </c>
      <c r="D730" s="208" t="s">
        <v>15617</v>
      </c>
      <c r="E730" s="204">
        <f t="shared" si="82"/>
        <v>12</v>
      </c>
      <c r="F730" s="204">
        <f t="shared" si="83"/>
        <v>9</v>
      </c>
      <c r="G730" s="202" t="str">
        <f t="shared" si="84"/>
        <v>DUC852400</v>
      </c>
      <c r="H730" s="202" t="str">
        <f t="shared" si="85"/>
        <v>81A</v>
      </c>
      <c r="I730" s="213" t="str">
        <f t="shared" si="86"/>
        <v>DUC852400  81A</v>
      </c>
      <c r="J730" s="202"/>
      <c r="K730" s="210">
        <v>1.0000061883102819E-2</v>
      </c>
    </row>
    <row r="731" spans="1:11" x14ac:dyDescent="0.25">
      <c r="A731" s="208" t="s">
        <v>8809</v>
      </c>
      <c r="B731" s="208" t="s">
        <v>15620</v>
      </c>
      <c r="C731" s="208" t="s">
        <v>13281</v>
      </c>
      <c r="D731" s="208" t="s">
        <v>15621</v>
      </c>
      <c r="E731" s="204">
        <f t="shared" si="82"/>
        <v>12</v>
      </c>
      <c r="F731" s="204">
        <f t="shared" si="83"/>
        <v>9</v>
      </c>
      <c r="G731" s="202" t="str">
        <f t="shared" si="84"/>
        <v>DUC852401</v>
      </c>
      <c r="H731" s="202" t="str">
        <f t="shared" si="85"/>
        <v>31A</v>
      </c>
      <c r="I731" s="213" t="str">
        <f t="shared" si="86"/>
        <v>DUC852401  31A</v>
      </c>
      <c r="K731" s="210">
        <v>0.02</v>
      </c>
    </row>
    <row r="732" spans="1:11" x14ac:dyDescent="0.25">
      <c r="A732" s="208" t="s">
        <v>8809</v>
      </c>
      <c r="B732" s="208" t="s">
        <v>15622</v>
      </c>
      <c r="C732" s="208" t="s">
        <v>13281</v>
      </c>
      <c r="D732" s="208" t="s">
        <v>15623</v>
      </c>
      <c r="E732" s="204">
        <f t="shared" si="82"/>
        <v>12</v>
      </c>
      <c r="F732" s="204">
        <f t="shared" si="83"/>
        <v>9</v>
      </c>
      <c r="G732" s="202" t="str">
        <f t="shared" si="84"/>
        <v>DUC852401</v>
      </c>
      <c r="H732" s="202" t="str">
        <f t="shared" si="85"/>
        <v>71A</v>
      </c>
      <c r="I732" s="213" t="str">
        <f t="shared" si="86"/>
        <v>DUC852401  71A</v>
      </c>
      <c r="K732" s="210">
        <v>0.08</v>
      </c>
    </row>
    <row r="733" spans="1:11" x14ac:dyDescent="0.25">
      <c r="A733" s="208" t="s">
        <v>8809</v>
      </c>
      <c r="B733" s="208" t="s">
        <v>15624</v>
      </c>
      <c r="C733" s="208" t="s">
        <v>13281</v>
      </c>
      <c r="D733" s="208" t="s">
        <v>15625</v>
      </c>
      <c r="E733" s="204">
        <f t="shared" si="82"/>
        <v>12</v>
      </c>
      <c r="F733" s="204">
        <f t="shared" si="83"/>
        <v>9</v>
      </c>
      <c r="G733" s="202" t="str">
        <f t="shared" si="84"/>
        <v>DUC852401</v>
      </c>
      <c r="H733" s="202" t="str">
        <f t="shared" si="85"/>
        <v>81A</v>
      </c>
      <c r="I733" s="213" t="str">
        <f t="shared" si="86"/>
        <v>DUC852401  81A</v>
      </c>
      <c r="J733" s="202"/>
      <c r="K733" s="210">
        <v>0.1500000618831028</v>
      </c>
    </row>
    <row r="734" spans="1:11" x14ac:dyDescent="0.25">
      <c r="A734" s="208" t="s">
        <v>8809</v>
      </c>
      <c r="B734" s="208" t="s">
        <v>15626</v>
      </c>
      <c r="C734" s="208" t="s">
        <v>13281</v>
      </c>
      <c r="D734" s="208" t="s">
        <v>15627</v>
      </c>
      <c r="E734" s="204">
        <f t="shared" si="82"/>
        <v>12</v>
      </c>
      <c r="F734" s="204">
        <f t="shared" si="83"/>
        <v>9</v>
      </c>
      <c r="G734" s="202" t="str">
        <f t="shared" si="84"/>
        <v>DUC852417</v>
      </c>
      <c r="H734" s="202" t="str">
        <f t="shared" si="85"/>
        <v>11A</v>
      </c>
      <c r="I734" s="213" t="str">
        <f t="shared" si="86"/>
        <v>DUC852417  11A</v>
      </c>
      <c r="J734" s="202"/>
      <c r="K734" s="210">
        <v>3.0000061883102822E-2</v>
      </c>
    </row>
    <row r="735" spans="1:11" x14ac:dyDescent="0.25">
      <c r="A735" s="208" t="s">
        <v>8809</v>
      </c>
      <c r="B735" s="208" t="s">
        <v>15628</v>
      </c>
      <c r="C735" s="208" t="s">
        <v>13281</v>
      </c>
      <c r="D735" s="208" t="s">
        <v>15629</v>
      </c>
      <c r="E735" s="204">
        <f t="shared" si="82"/>
        <v>12</v>
      </c>
      <c r="F735" s="204">
        <f t="shared" si="83"/>
        <v>9</v>
      </c>
      <c r="G735" s="202" t="str">
        <f t="shared" si="84"/>
        <v>DUC852500</v>
      </c>
      <c r="H735" s="202" t="str">
        <f t="shared" si="85"/>
        <v>11C</v>
      </c>
      <c r="I735" s="213" t="str">
        <f t="shared" si="86"/>
        <v>DUC852500  11C</v>
      </c>
      <c r="J735" s="202"/>
      <c r="K735" s="210">
        <v>3.0000061883102822E-2</v>
      </c>
    </row>
    <row r="736" spans="1:11" x14ac:dyDescent="0.25">
      <c r="A736" s="208" t="s">
        <v>8809</v>
      </c>
      <c r="B736" s="208" t="s">
        <v>15630</v>
      </c>
      <c r="C736" s="208" t="s">
        <v>13281</v>
      </c>
      <c r="D736" s="208" t="s">
        <v>15631</v>
      </c>
      <c r="E736" s="204">
        <f t="shared" si="82"/>
        <v>12</v>
      </c>
      <c r="F736" s="204">
        <f t="shared" si="83"/>
        <v>9</v>
      </c>
      <c r="G736" s="202" t="str">
        <f t="shared" si="84"/>
        <v>DUC852500</v>
      </c>
      <c r="H736" s="202" t="str">
        <f t="shared" si="85"/>
        <v>71A</v>
      </c>
      <c r="I736" s="213" t="str">
        <f t="shared" si="86"/>
        <v>DUC852500  71A</v>
      </c>
      <c r="K736" s="210">
        <v>3.0000061883102822E-2</v>
      </c>
    </row>
    <row r="737" spans="1:11" x14ac:dyDescent="0.25">
      <c r="A737" s="208" t="s">
        <v>8809</v>
      </c>
      <c r="B737" s="208" t="s">
        <v>15632</v>
      </c>
      <c r="C737" s="208" t="s">
        <v>13281</v>
      </c>
      <c r="D737" s="208" t="s">
        <v>15633</v>
      </c>
      <c r="E737" s="204">
        <f t="shared" si="82"/>
        <v>12</v>
      </c>
      <c r="F737" s="204">
        <f t="shared" si="83"/>
        <v>9</v>
      </c>
      <c r="G737" s="202" t="str">
        <f t="shared" si="84"/>
        <v>DUC852500</v>
      </c>
      <c r="H737" s="202" t="str">
        <f t="shared" si="85"/>
        <v>91A</v>
      </c>
      <c r="I737" s="213" t="str">
        <f t="shared" si="86"/>
        <v>DUC852500  91A</v>
      </c>
      <c r="K737" s="210">
        <v>3.0000061883102822E-2</v>
      </c>
    </row>
    <row r="738" spans="1:11" x14ac:dyDescent="0.25">
      <c r="A738" s="208" t="s">
        <v>8809</v>
      </c>
      <c r="B738" s="208" t="s">
        <v>15634</v>
      </c>
      <c r="C738" s="208" t="s">
        <v>13281</v>
      </c>
      <c r="D738" s="208" t="s">
        <v>15635</v>
      </c>
      <c r="E738" s="204">
        <f t="shared" si="82"/>
        <v>12</v>
      </c>
      <c r="F738" s="204">
        <f t="shared" si="83"/>
        <v>9</v>
      </c>
      <c r="G738" s="202" t="str">
        <f t="shared" si="84"/>
        <v>DUC852502</v>
      </c>
      <c r="H738" s="202" t="str">
        <f t="shared" si="85"/>
        <v>11A</v>
      </c>
      <c r="I738" s="213" t="str">
        <f t="shared" si="86"/>
        <v>DUC852502  11A</v>
      </c>
      <c r="K738" s="210">
        <v>0.08</v>
      </c>
    </row>
    <row r="739" spans="1:11" x14ac:dyDescent="0.25">
      <c r="A739" s="208" t="s">
        <v>8809</v>
      </c>
      <c r="B739" s="208" t="s">
        <v>15636</v>
      </c>
      <c r="C739" s="208" t="s">
        <v>13281</v>
      </c>
      <c r="D739" s="208" t="s">
        <v>15637</v>
      </c>
      <c r="E739" s="204">
        <f t="shared" si="82"/>
        <v>12</v>
      </c>
      <c r="F739" s="204">
        <f t="shared" si="83"/>
        <v>9</v>
      </c>
      <c r="G739" s="202" t="str">
        <f t="shared" si="84"/>
        <v>DUC852502</v>
      </c>
      <c r="H739" s="202" t="str">
        <f t="shared" si="85"/>
        <v>91A</v>
      </c>
      <c r="I739" s="213" t="str">
        <f t="shared" si="86"/>
        <v>DUC852502  91A</v>
      </c>
      <c r="J739" s="202"/>
      <c r="K739" s="210">
        <v>0.02</v>
      </c>
    </row>
    <row r="740" spans="1:11" x14ac:dyDescent="0.25">
      <c r="A740" s="208" t="s">
        <v>8809</v>
      </c>
      <c r="B740" s="208" t="s">
        <v>15638</v>
      </c>
      <c r="C740" s="208" t="s">
        <v>13281</v>
      </c>
      <c r="D740" s="208" t="s">
        <v>15639</v>
      </c>
      <c r="E740" s="204">
        <f t="shared" si="82"/>
        <v>13</v>
      </c>
      <c r="F740" s="204">
        <f t="shared" si="83"/>
        <v>10</v>
      </c>
      <c r="G740" s="202" t="str">
        <f t="shared" si="84"/>
        <v>DUC8525031</v>
      </c>
      <c r="H740" s="202" t="str">
        <f t="shared" si="85"/>
        <v>1AB</v>
      </c>
      <c r="I740" s="213" t="str">
        <f>CONCATENATE(G740," ",H740)</f>
        <v>DUC8525031 1AB</v>
      </c>
      <c r="J740" s="202"/>
      <c r="K740" s="210">
        <v>0.13000006188310281</v>
      </c>
    </row>
    <row r="741" spans="1:11" x14ac:dyDescent="0.25">
      <c r="A741" s="208" t="s">
        <v>8809</v>
      </c>
      <c r="B741" s="208" t="s">
        <v>15646</v>
      </c>
      <c r="C741" s="208" t="s">
        <v>13281</v>
      </c>
      <c r="D741" s="208" t="s">
        <v>15647</v>
      </c>
      <c r="E741" s="204">
        <f t="shared" si="82"/>
        <v>12</v>
      </c>
      <c r="F741" s="204">
        <f t="shared" si="83"/>
        <v>9</v>
      </c>
      <c r="G741" s="202" t="str">
        <f t="shared" si="84"/>
        <v>DUC853500</v>
      </c>
      <c r="H741" s="202" t="str">
        <f t="shared" si="85"/>
        <v>31A</v>
      </c>
      <c r="I741" s="213" t="str">
        <f t="shared" ref="I741:I779" si="87">CONCATENATE(G741,"  ",H741)</f>
        <v>DUC853500  31A</v>
      </c>
      <c r="K741" s="210">
        <v>3.0000061883102822E-2</v>
      </c>
    </row>
    <row r="742" spans="1:11" x14ac:dyDescent="0.25">
      <c r="A742" s="208" t="s">
        <v>8809</v>
      </c>
      <c r="B742" s="208" t="s">
        <v>15648</v>
      </c>
      <c r="C742" s="208" t="s">
        <v>13281</v>
      </c>
      <c r="D742" s="208" t="s">
        <v>15649</v>
      </c>
      <c r="E742" s="204">
        <f t="shared" si="82"/>
        <v>12</v>
      </c>
      <c r="F742" s="204">
        <f t="shared" si="83"/>
        <v>9</v>
      </c>
      <c r="G742" s="202" t="str">
        <f t="shared" si="84"/>
        <v>DUC853500</v>
      </c>
      <c r="H742" s="202" t="str">
        <f t="shared" si="85"/>
        <v>61A</v>
      </c>
      <c r="I742" s="213" t="str">
        <f t="shared" si="87"/>
        <v>DUC853500  61A</v>
      </c>
      <c r="J742" s="202"/>
      <c r="K742" s="210">
        <v>3.0000061883102822E-2</v>
      </c>
    </row>
    <row r="743" spans="1:11" x14ac:dyDescent="0.25">
      <c r="A743" s="208" t="s">
        <v>8809</v>
      </c>
      <c r="B743" s="208" t="s">
        <v>15650</v>
      </c>
      <c r="C743" s="208" t="s">
        <v>13281</v>
      </c>
      <c r="D743" s="208" t="s">
        <v>15651</v>
      </c>
      <c r="E743" s="204">
        <f t="shared" si="82"/>
        <v>12</v>
      </c>
      <c r="F743" s="204">
        <f t="shared" si="83"/>
        <v>9</v>
      </c>
      <c r="G743" s="202" t="str">
        <f t="shared" si="84"/>
        <v>DUC853500</v>
      </c>
      <c r="H743" s="202" t="str">
        <f t="shared" si="85"/>
        <v>91A</v>
      </c>
      <c r="I743" s="213" t="str">
        <f t="shared" si="87"/>
        <v>DUC853500  91A</v>
      </c>
      <c r="J743" s="202"/>
      <c r="K743" s="210">
        <v>1.0000061883102819E-2</v>
      </c>
    </row>
    <row r="744" spans="1:11" x14ac:dyDescent="0.25">
      <c r="A744" s="208" t="s">
        <v>8809</v>
      </c>
      <c r="B744" s="208" t="s">
        <v>15658</v>
      </c>
      <c r="C744" s="208" t="s">
        <v>13281</v>
      </c>
      <c r="D744" s="208" t="s">
        <v>15659</v>
      </c>
      <c r="E744" s="204">
        <f t="shared" si="82"/>
        <v>12</v>
      </c>
      <c r="F744" s="204">
        <f t="shared" si="83"/>
        <v>9</v>
      </c>
      <c r="G744" s="202" t="str">
        <f t="shared" si="84"/>
        <v>DUC855500</v>
      </c>
      <c r="H744" s="202" t="str">
        <f t="shared" si="85"/>
        <v>01B</v>
      </c>
      <c r="I744" s="213" t="str">
        <f t="shared" si="87"/>
        <v>DUC855500  01B</v>
      </c>
      <c r="K744" s="210">
        <v>1.0000061883102819E-2</v>
      </c>
    </row>
    <row r="745" spans="1:11" x14ac:dyDescent="0.25">
      <c r="A745" s="208" t="s">
        <v>8809</v>
      </c>
      <c r="B745" s="208" t="s">
        <v>15660</v>
      </c>
      <c r="C745" s="208" t="s">
        <v>13281</v>
      </c>
      <c r="D745" s="208" t="s">
        <v>15661</v>
      </c>
      <c r="E745" s="204">
        <f t="shared" si="82"/>
        <v>12</v>
      </c>
      <c r="F745" s="204">
        <f t="shared" si="83"/>
        <v>9</v>
      </c>
      <c r="G745" s="202" t="str">
        <f t="shared" si="84"/>
        <v>DUC855500</v>
      </c>
      <c r="H745" s="202" t="str">
        <f t="shared" si="85"/>
        <v>41A</v>
      </c>
      <c r="I745" s="213" t="str">
        <f t="shared" si="87"/>
        <v>DUC855500  41A</v>
      </c>
      <c r="J745" s="202"/>
      <c r="K745" s="210">
        <v>5.0000061883102818E-2</v>
      </c>
    </row>
    <row r="746" spans="1:11" x14ac:dyDescent="0.25">
      <c r="A746" s="208" t="s">
        <v>8809</v>
      </c>
      <c r="B746" s="208" t="s">
        <v>15662</v>
      </c>
      <c r="C746" s="208" t="s">
        <v>13281</v>
      </c>
      <c r="D746" s="208" t="s">
        <v>15663</v>
      </c>
      <c r="E746" s="204">
        <f t="shared" si="82"/>
        <v>12</v>
      </c>
      <c r="F746" s="204">
        <f t="shared" si="83"/>
        <v>9</v>
      </c>
      <c r="G746" s="202" t="str">
        <f t="shared" si="84"/>
        <v>DUC856112</v>
      </c>
      <c r="H746" s="202" t="str">
        <f t="shared" si="85"/>
        <v>71A</v>
      </c>
      <c r="I746" s="213" t="str">
        <f t="shared" si="87"/>
        <v>DUC856112  71A</v>
      </c>
      <c r="J746" s="202"/>
      <c r="K746" s="210">
        <v>0.25000006188310292</v>
      </c>
    </row>
    <row r="747" spans="1:11" x14ac:dyDescent="0.25">
      <c r="A747" s="208" t="s">
        <v>8809</v>
      </c>
      <c r="B747" s="208" t="s">
        <v>15664</v>
      </c>
      <c r="C747" s="208" t="s">
        <v>13281</v>
      </c>
      <c r="D747" s="208" t="s">
        <v>15665</v>
      </c>
      <c r="E747" s="204">
        <f t="shared" si="82"/>
        <v>12</v>
      </c>
      <c r="F747" s="204">
        <f t="shared" si="83"/>
        <v>9</v>
      </c>
      <c r="G747" s="202" t="str">
        <f t="shared" si="84"/>
        <v>DUC856113</v>
      </c>
      <c r="H747" s="202" t="str">
        <f t="shared" si="85"/>
        <v>61A</v>
      </c>
      <c r="I747" s="213" t="str">
        <f t="shared" si="87"/>
        <v>DUC856113  61A</v>
      </c>
      <c r="J747" s="202"/>
      <c r="K747" s="210">
        <v>0.13000006188310281</v>
      </c>
    </row>
    <row r="748" spans="1:11" x14ac:dyDescent="0.25">
      <c r="A748" s="208" t="s">
        <v>8809</v>
      </c>
      <c r="B748" s="208" t="s">
        <v>15668</v>
      </c>
      <c r="C748" s="208" t="s">
        <v>13281</v>
      </c>
      <c r="D748" s="208" t="s">
        <v>15669</v>
      </c>
      <c r="E748" s="204">
        <f t="shared" si="82"/>
        <v>12</v>
      </c>
      <c r="F748" s="204">
        <f t="shared" si="83"/>
        <v>9</v>
      </c>
      <c r="G748" s="202" t="str">
        <f t="shared" si="84"/>
        <v>DUC866103</v>
      </c>
      <c r="H748" s="202" t="str">
        <f t="shared" si="85"/>
        <v>01B</v>
      </c>
      <c r="I748" s="213" t="str">
        <f t="shared" si="87"/>
        <v>DUC866103  01B</v>
      </c>
      <c r="J748" s="202"/>
      <c r="K748" s="210">
        <v>0.19000006188310281</v>
      </c>
    </row>
    <row r="749" spans="1:11" x14ac:dyDescent="0.25">
      <c r="A749" s="208" t="s">
        <v>8809</v>
      </c>
      <c r="B749" s="208" t="s">
        <v>15672</v>
      </c>
      <c r="C749" s="208" t="s">
        <v>13281</v>
      </c>
      <c r="D749" s="208" t="s">
        <v>15673</v>
      </c>
      <c r="E749" s="204">
        <f t="shared" si="82"/>
        <v>12</v>
      </c>
      <c r="F749" s="204">
        <f t="shared" si="83"/>
        <v>9</v>
      </c>
      <c r="G749" s="202" t="str">
        <f t="shared" si="84"/>
        <v>DUC866110</v>
      </c>
      <c r="H749" s="202" t="str">
        <f t="shared" si="85"/>
        <v>91A</v>
      </c>
      <c r="I749" s="213" t="str">
        <f t="shared" si="87"/>
        <v>DUC866110  91A</v>
      </c>
      <c r="J749" s="202"/>
      <c r="K749" s="210">
        <v>1.150000061883103</v>
      </c>
    </row>
    <row r="750" spans="1:11" x14ac:dyDescent="0.25">
      <c r="A750" s="208" t="s">
        <v>8809</v>
      </c>
      <c r="B750" s="208" t="s">
        <v>15674</v>
      </c>
      <c r="C750" s="208" t="s">
        <v>13281</v>
      </c>
      <c r="D750" s="208" t="s">
        <v>15675</v>
      </c>
      <c r="E750" s="204">
        <f t="shared" si="82"/>
        <v>12</v>
      </c>
      <c r="F750" s="204">
        <f t="shared" si="83"/>
        <v>9</v>
      </c>
      <c r="G750" s="202" t="str">
        <f t="shared" si="84"/>
        <v>DUC866111</v>
      </c>
      <c r="H750" s="202" t="str">
        <f t="shared" si="85"/>
        <v>21A</v>
      </c>
      <c r="I750" s="213" t="str">
        <f t="shared" si="87"/>
        <v>DUC866111  21A</v>
      </c>
      <c r="J750" s="202"/>
      <c r="K750" s="210">
        <v>0.4</v>
      </c>
    </row>
    <row r="751" spans="1:11" x14ac:dyDescent="0.25">
      <c r="A751" s="208" t="s">
        <v>8809</v>
      </c>
      <c r="B751" s="208" t="s">
        <v>15676</v>
      </c>
      <c r="C751" s="208" t="s">
        <v>13281</v>
      </c>
      <c r="D751" s="208" t="s">
        <v>15677</v>
      </c>
      <c r="E751" s="204">
        <f t="shared" si="82"/>
        <v>12</v>
      </c>
      <c r="F751" s="204">
        <f t="shared" si="83"/>
        <v>9</v>
      </c>
      <c r="G751" s="202" t="str">
        <f t="shared" si="84"/>
        <v>DUC866112</v>
      </c>
      <c r="H751" s="202" t="str">
        <f t="shared" si="85"/>
        <v>21C</v>
      </c>
      <c r="I751" s="213" t="str">
        <f t="shared" si="87"/>
        <v>DUC866112  21C</v>
      </c>
      <c r="J751" s="202"/>
      <c r="K751" s="210">
        <v>0.2100000618831028</v>
      </c>
    </row>
    <row r="752" spans="1:11" x14ac:dyDescent="0.25">
      <c r="A752" s="208" t="s">
        <v>8809</v>
      </c>
      <c r="B752" s="208" t="s">
        <v>15678</v>
      </c>
      <c r="C752" s="208" t="s">
        <v>13281</v>
      </c>
      <c r="D752" s="208" t="s">
        <v>15679</v>
      </c>
      <c r="E752" s="204">
        <f t="shared" si="82"/>
        <v>12</v>
      </c>
      <c r="F752" s="204">
        <f t="shared" si="83"/>
        <v>9</v>
      </c>
      <c r="G752" s="202" t="str">
        <f t="shared" si="84"/>
        <v>DUC866112</v>
      </c>
      <c r="H752" s="202" t="str">
        <f t="shared" si="85"/>
        <v>41A</v>
      </c>
      <c r="I752" s="213" t="str">
        <f t="shared" si="87"/>
        <v>DUC866112  41A</v>
      </c>
      <c r="K752" s="210">
        <v>9.9999999999999992E-2</v>
      </c>
    </row>
    <row r="753" spans="1:11" x14ac:dyDescent="0.25">
      <c r="A753" s="208" t="s">
        <v>8809</v>
      </c>
      <c r="B753" s="208" t="s">
        <v>15680</v>
      </c>
      <c r="C753" s="208" t="s">
        <v>13281</v>
      </c>
      <c r="D753" s="208" t="s">
        <v>15681</v>
      </c>
      <c r="E753" s="204">
        <f t="shared" si="82"/>
        <v>12</v>
      </c>
      <c r="F753" s="204">
        <f t="shared" si="83"/>
        <v>9</v>
      </c>
      <c r="G753" s="202" t="str">
        <f t="shared" si="84"/>
        <v>DUC866118</v>
      </c>
      <c r="H753" s="202" t="str">
        <f t="shared" si="85"/>
        <v>31B</v>
      </c>
      <c r="I753" s="213" t="str">
        <f t="shared" si="87"/>
        <v>DUC866118  31B</v>
      </c>
      <c r="J753" s="202"/>
      <c r="K753" s="210">
        <v>0.66</v>
      </c>
    </row>
    <row r="754" spans="1:11" x14ac:dyDescent="0.25">
      <c r="A754" s="208" t="s">
        <v>8809</v>
      </c>
      <c r="B754" s="208" t="s">
        <v>15682</v>
      </c>
      <c r="C754" s="208" t="s">
        <v>13281</v>
      </c>
      <c r="D754" s="208" t="s">
        <v>15683</v>
      </c>
      <c r="E754" s="204">
        <f t="shared" si="82"/>
        <v>12</v>
      </c>
      <c r="F754" s="204">
        <f t="shared" si="83"/>
        <v>9</v>
      </c>
      <c r="G754" s="202" t="str">
        <f t="shared" si="84"/>
        <v>DUC866119</v>
      </c>
      <c r="H754" s="202" t="str">
        <f t="shared" si="85"/>
        <v>02A</v>
      </c>
      <c r="I754" s="213" t="str">
        <f t="shared" si="87"/>
        <v>DUC866119  02A</v>
      </c>
      <c r="J754" s="202"/>
      <c r="K754" s="210">
        <v>1.7900000618831029</v>
      </c>
    </row>
    <row r="755" spans="1:11" x14ac:dyDescent="0.25">
      <c r="A755" s="208" t="s">
        <v>8809</v>
      </c>
      <c r="B755" s="208" t="s">
        <v>15684</v>
      </c>
      <c r="C755" s="208" t="s">
        <v>13281</v>
      </c>
      <c r="D755" s="208" t="s">
        <v>15685</v>
      </c>
      <c r="E755" s="204">
        <f t="shared" si="82"/>
        <v>12</v>
      </c>
      <c r="F755" s="204">
        <f t="shared" si="83"/>
        <v>9</v>
      </c>
      <c r="G755" s="202" t="str">
        <f t="shared" si="84"/>
        <v>DUC866119</v>
      </c>
      <c r="H755" s="202" t="str">
        <f t="shared" si="85"/>
        <v>21A</v>
      </c>
      <c r="I755" s="213" t="str">
        <f t="shared" si="87"/>
        <v>DUC866119  21A</v>
      </c>
      <c r="J755" s="202"/>
      <c r="K755" s="210">
        <v>0.4300000618831028</v>
      </c>
    </row>
    <row r="756" spans="1:11" x14ac:dyDescent="0.25">
      <c r="A756" s="208" t="s">
        <v>8809</v>
      </c>
      <c r="B756" s="208" t="s">
        <v>15686</v>
      </c>
      <c r="C756" s="208" t="s">
        <v>13281</v>
      </c>
      <c r="D756" s="208" t="s">
        <v>15687</v>
      </c>
      <c r="E756" s="204">
        <f t="shared" si="82"/>
        <v>12</v>
      </c>
      <c r="F756" s="204">
        <f t="shared" si="83"/>
        <v>9</v>
      </c>
      <c r="G756" s="202" t="str">
        <f t="shared" si="84"/>
        <v>DUC866120</v>
      </c>
      <c r="H756" s="202" t="str">
        <f t="shared" si="85"/>
        <v>61A</v>
      </c>
      <c r="I756" s="213" t="str">
        <f t="shared" si="87"/>
        <v>DUC866120  61A</v>
      </c>
      <c r="J756" s="202"/>
      <c r="K756" s="210">
        <v>0.51000006188310287</v>
      </c>
    </row>
    <row r="757" spans="1:11" x14ac:dyDescent="0.25">
      <c r="A757" s="208" t="s">
        <v>8809</v>
      </c>
      <c r="B757" s="208" t="s">
        <v>15688</v>
      </c>
      <c r="C757" s="208" t="s">
        <v>13281</v>
      </c>
      <c r="D757" s="208" t="s">
        <v>15681</v>
      </c>
      <c r="E757" s="204">
        <f t="shared" si="82"/>
        <v>12</v>
      </c>
      <c r="F757" s="204">
        <f t="shared" si="83"/>
        <v>9</v>
      </c>
      <c r="G757" s="202" t="str">
        <f t="shared" si="84"/>
        <v>DUC866120</v>
      </c>
      <c r="H757" s="202" t="str">
        <f t="shared" si="85"/>
        <v>81A</v>
      </c>
      <c r="I757" s="213" t="str">
        <f t="shared" si="87"/>
        <v>DUC866120  81A</v>
      </c>
      <c r="J757" s="202"/>
      <c r="K757" s="210">
        <v>0.46</v>
      </c>
    </row>
    <row r="758" spans="1:11" x14ac:dyDescent="0.25">
      <c r="A758" s="208" t="s">
        <v>8809</v>
      </c>
      <c r="B758" s="208" t="s">
        <v>15689</v>
      </c>
      <c r="C758" s="208" t="s">
        <v>13281</v>
      </c>
      <c r="D758" s="208" t="s">
        <v>15681</v>
      </c>
      <c r="E758" s="204">
        <f t="shared" si="82"/>
        <v>12</v>
      </c>
      <c r="F758" s="204">
        <f t="shared" si="83"/>
        <v>9</v>
      </c>
      <c r="G758" s="202" t="str">
        <f t="shared" si="84"/>
        <v>DUC866120</v>
      </c>
      <c r="H758" s="202" t="str">
        <f t="shared" si="85"/>
        <v>91A</v>
      </c>
      <c r="I758" s="213" t="str">
        <f t="shared" si="87"/>
        <v>DUC866120  91A</v>
      </c>
      <c r="J758" s="202"/>
      <c r="K758" s="210">
        <v>0.3</v>
      </c>
    </row>
    <row r="759" spans="1:11" x14ac:dyDescent="0.25">
      <c r="A759" s="208" t="s">
        <v>8809</v>
      </c>
      <c r="B759" s="208" t="s">
        <v>15690</v>
      </c>
      <c r="C759" s="208" t="s">
        <v>13281</v>
      </c>
      <c r="D759" s="208" t="s">
        <v>15681</v>
      </c>
      <c r="E759" s="204">
        <f t="shared" si="82"/>
        <v>12</v>
      </c>
      <c r="F759" s="204">
        <f t="shared" si="83"/>
        <v>9</v>
      </c>
      <c r="G759" s="202" t="str">
        <f t="shared" si="84"/>
        <v>DUC866121</v>
      </c>
      <c r="H759" s="202" t="str">
        <f t="shared" si="85"/>
        <v>01A</v>
      </c>
      <c r="I759" s="213" t="str">
        <f t="shared" si="87"/>
        <v>DUC866121  01A</v>
      </c>
      <c r="J759" s="202"/>
      <c r="K759" s="210">
        <v>0.86</v>
      </c>
    </row>
    <row r="760" spans="1:11" x14ac:dyDescent="0.25">
      <c r="A760" s="208" t="s">
        <v>8809</v>
      </c>
      <c r="B760" s="208" t="s">
        <v>15691</v>
      </c>
      <c r="C760" s="208" t="s">
        <v>13281</v>
      </c>
      <c r="D760" s="208" t="s">
        <v>15692</v>
      </c>
      <c r="E760" s="204">
        <f t="shared" si="82"/>
        <v>12</v>
      </c>
      <c r="F760" s="204">
        <f t="shared" si="83"/>
        <v>9</v>
      </c>
      <c r="G760" s="202" t="str">
        <f t="shared" si="84"/>
        <v>DUC866121</v>
      </c>
      <c r="H760" s="202" t="str">
        <f t="shared" si="85"/>
        <v>11A</v>
      </c>
      <c r="I760" s="213" t="str">
        <f t="shared" si="87"/>
        <v>DUC866121  11A</v>
      </c>
      <c r="J760" s="202"/>
      <c r="K760" s="210">
        <v>0.35000006188310279</v>
      </c>
    </row>
    <row r="761" spans="1:11" x14ac:dyDescent="0.25">
      <c r="A761" s="208" t="s">
        <v>8809</v>
      </c>
      <c r="B761" s="208" t="s">
        <v>15693</v>
      </c>
      <c r="C761" s="208" t="s">
        <v>13281</v>
      </c>
      <c r="D761" s="208" t="s">
        <v>15694</v>
      </c>
      <c r="E761" s="204">
        <f t="shared" si="82"/>
        <v>12</v>
      </c>
      <c r="F761" s="204">
        <f t="shared" si="83"/>
        <v>9</v>
      </c>
      <c r="G761" s="202" t="str">
        <f t="shared" si="84"/>
        <v>DUC866121</v>
      </c>
      <c r="H761" s="202" t="str">
        <f t="shared" si="85"/>
        <v>61A</v>
      </c>
      <c r="I761" s="213" t="str">
        <f t="shared" si="87"/>
        <v>DUC866121  61A</v>
      </c>
      <c r="J761" s="202"/>
      <c r="K761" s="210">
        <v>1.130000061883103</v>
      </c>
    </row>
    <row r="762" spans="1:11" x14ac:dyDescent="0.25">
      <c r="A762" s="208" t="s">
        <v>8809</v>
      </c>
      <c r="B762" s="208" t="s">
        <v>15695</v>
      </c>
      <c r="C762" s="208" t="s">
        <v>13281</v>
      </c>
      <c r="D762" s="208" t="s">
        <v>15696</v>
      </c>
      <c r="E762" s="204">
        <f t="shared" si="82"/>
        <v>12</v>
      </c>
      <c r="F762" s="204">
        <f t="shared" si="83"/>
        <v>9</v>
      </c>
      <c r="G762" s="202" t="str">
        <f t="shared" si="84"/>
        <v>DUC866122</v>
      </c>
      <c r="H762" s="202" t="str">
        <f t="shared" si="85"/>
        <v>11A</v>
      </c>
      <c r="I762" s="213" t="str">
        <f t="shared" si="87"/>
        <v>DUC866122  11A</v>
      </c>
      <c r="J762" s="202"/>
      <c r="K762" s="210">
        <v>1.58</v>
      </c>
    </row>
    <row r="763" spans="1:11" x14ac:dyDescent="0.25">
      <c r="A763" s="208" t="s">
        <v>8809</v>
      </c>
      <c r="B763" s="208" t="s">
        <v>15701</v>
      </c>
      <c r="C763" s="208" t="s">
        <v>13281</v>
      </c>
      <c r="D763" s="208" t="s">
        <v>15681</v>
      </c>
      <c r="E763" s="204">
        <f t="shared" si="82"/>
        <v>12</v>
      </c>
      <c r="F763" s="204">
        <f t="shared" si="83"/>
        <v>9</v>
      </c>
      <c r="G763" s="202" t="str">
        <f t="shared" si="84"/>
        <v>DUC866125</v>
      </c>
      <c r="H763" s="202" t="str">
        <f t="shared" si="85"/>
        <v>81A</v>
      </c>
      <c r="I763" s="213" t="str">
        <f t="shared" si="87"/>
        <v>DUC866125  81A</v>
      </c>
      <c r="K763" s="210">
        <v>0.39000006188310282</v>
      </c>
    </row>
    <row r="764" spans="1:11" x14ac:dyDescent="0.25">
      <c r="A764" s="208" t="s">
        <v>8809</v>
      </c>
      <c r="B764" s="208" t="s">
        <v>15704</v>
      </c>
      <c r="C764" s="208" t="s">
        <v>13281</v>
      </c>
      <c r="D764" s="208" t="s">
        <v>15705</v>
      </c>
      <c r="E764" s="204">
        <f t="shared" si="82"/>
        <v>12</v>
      </c>
      <c r="F764" s="204">
        <f t="shared" si="83"/>
        <v>9</v>
      </c>
      <c r="G764" s="202" t="str">
        <f t="shared" si="84"/>
        <v>DUC866129</v>
      </c>
      <c r="H764" s="202" t="str">
        <f t="shared" si="85"/>
        <v>21A</v>
      </c>
      <c r="I764" s="213" t="str">
        <f t="shared" si="87"/>
        <v>DUC866129  21A</v>
      </c>
      <c r="K764" s="210">
        <v>0.6</v>
      </c>
    </row>
    <row r="765" spans="1:11" x14ac:dyDescent="0.25">
      <c r="A765" s="208" t="s">
        <v>8809</v>
      </c>
      <c r="B765" s="208" t="s">
        <v>15706</v>
      </c>
      <c r="C765" s="208" t="s">
        <v>13281</v>
      </c>
      <c r="D765" s="208" t="s">
        <v>15705</v>
      </c>
      <c r="E765" s="204">
        <f t="shared" si="82"/>
        <v>12</v>
      </c>
      <c r="F765" s="204">
        <f t="shared" si="83"/>
        <v>9</v>
      </c>
      <c r="G765" s="202" t="str">
        <f t="shared" si="84"/>
        <v>DUC866129</v>
      </c>
      <c r="H765" s="202" t="str">
        <f t="shared" si="85"/>
        <v>31A</v>
      </c>
      <c r="I765" s="213" t="str">
        <f t="shared" si="87"/>
        <v>DUC866129  31A</v>
      </c>
      <c r="K765" s="210">
        <v>0.6</v>
      </c>
    </row>
    <row r="766" spans="1:11" x14ac:dyDescent="0.25">
      <c r="A766" s="208" t="s">
        <v>8809</v>
      </c>
      <c r="B766" s="208" t="s">
        <v>15709</v>
      </c>
      <c r="C766" s="208" t="s">
        <v>13281</v>
      </c>
      <c r="D766" s="208" t="s">
        <v>15710</v>
      </c>
      <c r="E766" s="204">
        <f t="shared" si="82"/>
        <v>12</v>
      </c>
      <c r="F766" s="204">
        <f t="shared" si="83"/>
        <v>9</v>
      </c>
      <c r="G766" s="202" t="str">
        <f t="shared" si="84"/>
        <v>DUC866132</v>
      </c>
      <c r="H766" s="202" t="str">
        <f t="shared" si="85"/>
        <v>41A</v>
      </c>
      <c r="I766" s="213" t="str">
        <f t="shared" si="87"/>
        <v>DUC866132  41A</v>
      </c>
      <c r="J766" s="202"/>
      <c r="K766" s="210">
        <v>1.48</v>
      </c>
    </row>
    <row r="767" spans="1:11" x14ac:dyDescent="0.25">
      <c r="A767" s="208" t="s">
        <v>8809</v>
      </c>
      <c r="B767" s="208" t="s">
        <v>15711</v>
      </c>
      <c r="C767" s="208" t="s">
        <v>13281</v>
      </c>
      <c r="D767" s="208" t="s">
        <v>15712</v>
      </c>
      <c r="E767" s="204">
        <f t="shared" si="82"/>
        <v>12</v>
      </c>
      <c r="F767" s="204">
        <f t="shared" si="83"/>
        <v>9</v>
      </c>
      <c r="G767" s="202" t="str">
        <f t="shared" si="84"/>
        <v>DUC866132</v>
      </c>
      <c r="H767" s="202" t="str">
        <f t="shared" si="85"/>
        <v>81A</v>
      </c>
      <c r="I767" s="213" t="str">
        <f t="shared" si="87"/>
        <v>DUC866132  81A</v>
      </c>
      <c r="J767" s="202"/>
      <c r="K767" s="210">
        <v>0.27000006188310283</v>
      </c>
    </row>
    <row r="768" spans="1:11" x14ac:dyDescent="0.25">
      <c r="A768" s="208" t="s">
        <v>8809</v>
      </c>
      <c r="B768" s="208" t="s">
        <v>15719</v>
      </c>
      <c r="C768" s="208" t="s">
        <v>13281</v>
      </c>
      <c r="D768" s="208" t="s">
        <v>15720</v>
      </c>
      <c r="E768" s="204">
        <f t="shared" si="82"/>
        <v>12</v>
      </c>
      <c r="F768" s="204">
        <f t="shared" si="83"/>
        <v>9</v>
      </c>
      <c r="G768" s="202" t="str">
        <f t="shared" si="84"/>
        <v>DUC866136</v>
      </c>
      <c r="H768" s="202" t="str">
        <f t="shared" si="85"/>
        <v>91A</v>
      </c>
      <c r="I768" s="213" t="str">
        <f t="shared" si="87"/>
        <v>DUC866136  91A</v>
      </c>
      <c r="K768" s="210">
        <v>3.08</v>
      </c>
    </row>
    <row r="769" spans="1:11" x14ac:dyDescent="0.25">
      <c r="A769" s="208" t="s">
        <v>8809</v>
      </c>
      <c r="B769" s="208" t="s">
        <v>15721</v>
      </c>
      <c r="C769" s="208" t="s">
        <v>13281</v>
      </c>
      <c r="D769" s="208" t="s">
        <v>15722</v>
      </c>
      <c r="E769" s="204">
        <f t="shared" si="82"/>
        <v>12</v>
      </c>
      <c r="F769" s="204">
        <f t="shared" si="83"/>
        <v>9</v>
      </c>
      <c r="G769" s="202" t="str">
        <f t="shared" si="84"/>
        <v>DUC866137</v>
      </c>
      <c r="H769" s="202" t="str">
        <f t="shared" si="85"/>
        <v>01B</v>
      </c>
      <c r="I769" s="213" t="str">
        <f t="shared" si="87"/>
        <v>DUC866137  01B</v>
      </c>
      <c r="J769" s="202"/>
      <c r="K769" s="210">
        <v>1.170000061883103</v>
      </c>
    </row>
    <row r="770" spans="1:11" x14ac:dyDescent="0.25">
      <c r="A770" s="208" t="s">
        <v>8809</v>
      </c>
      <c r="B770" s="208" t="s">
        <v>15723</v>
      </c>
      <c r="C770" s="208" t="s">
        <v>13281</v>
      </c>
      <c r="D770" s="208" t="s">
        <v>15724</v>
      </c>
      <c r="E770" s="204">
        <f t="shared" ref="E770:E802" si="88">LEN(B770)</f>
        <v>12</v>
      </c>
      <c r="F770" s="204">
        <f t="shared" ref="F770:F833" si="89">E770-3</f>
        <v>9</v>
      </c>
      <c r="G770" s="202" t="str">
        <f t="shared" ref="G770:G833" si="90">MID(B770,1,F770)</f>
        <v>DUC866137</v>
      </c>
      <c r="H770" s="202" t="str">
        <f t="shared" ref="H770:H802" si="91">MID(B770,F770+1,5)</f>
        <v>11A</v>
      </c>
      <c r="I770" s="213" t="str">
        <f t="shared" si="87"/>
        <v>DUC866137  11A</v>
      </c>
      <c r="J770" s="202"/>
      <c r="K770" s="210">
        <v>0.91999999999999993</v>
      </c>
    </row>
    <row r="771" spans="1:11" x14ac:dyDescent="0.25">
      <c r="A771" s="208" t="s">
        <v>8809</v>
      </c>
      <c r="B771" s="208" t="s">
        <v>15725</v>
      </c>
      <c r="C771" s="208" t="s">
        <v>13281</v>
      </c>
      <c r="D771" s="208" t="s">
        <v>15724</v>
      </c>
      <c r="E771" s="204">
        <f t="shared" si="88"/>
        <v>12</v>
      </c>
      <c r="F771" s="204">
        <f t="shared" si="89"/>
        <v>9</v>
      </c>
      <c r="G771" s="202" t="str">
        <f t="shared" si="90"/>
        <v>DUC866137</v>
      </c>
      <c r="H771" s="202" t="str">
        <f t="shared" si="91"/>
        <v>91B</v>
      </c>
      <c r="I771" s="213" t="str">
        <f t="shared" si="87"/>
        <v>DUC866137  91B</v>
      </c>
      <c r="K771" s="210">
        <v>0.24</v>
      </c>
    </row>
    <row r="772" spans="1:11" x14ac:dyDescent="0.25">
      <c r="A772" s="208" t="s">
        <v>8809</v>
      </c>
      <c r="B772" s="208" t="s">
        <v>15737</v>
      </c>
      <c r="C772" s="208" t="s">
        <v>13281</v>
      </c>
      <c r="D772" s="208" t="s">
        <v>15738</v>
      </c>
      <c r="E772" s="204">
        <f t="shared" si="88"/>
        <v>12</v>
      </c>
      <c r="F772" s="204">
        <f t="shared" si="89"/>
        <v>9</v>
      </c>
      <c r="G772" s="202" t="str">
        <f t="shared" si="90"/>
        <v>DUC872106</v>
      </c>
      <c r="H772" s="202" t="str">
        <f t="shared" si="91"/>
        <v>41A</v>
      </c>
      <c r="I772" s="213" t="str">
        <f t="shared" si="87"/>
        <v>DUC872106  41A</v>
      </c>
      <c r="J772" s="202"/>
      <c r="K772" s="210">
        <v>0.1500000618831028</v>
      </c>
    </row>
    <row r="773" spans="1:11" x14ac:dyDescent="0.25">
      <c r="A773" s="208" t="s">
        <v>8809</v>
      </c>
      <c r="B773" s="208" t="s">
        <v>15739</v>
      </c>
      <c r="C773" s="208" t="s">
        <v>13281</v>
      </c>
      <c r="D773" s="208" t="s">
        <v>15740</v>
      </c>
      <c r="E773" s="204">
        <f t="shared" si="88"/>
        <v>12</v>
      </c>
      <c r="F773" s="204">
        <f t="shared" si="89"/>
        <v>9</v>
      </c>
      <c r="G773" s="202" t="str">
        <f t="shared" si="90"/>
        <v>DUC872106</v>
      </c>
      <c r="H773" s="202" t="str">
        <f t="shared" si="91"/>
        <v>91A</v>
      </c>
      <c r="I773" s="213" t="str">
        <f t="shared" si="87"/>
        <v>DUC872106  91A</v>
      </c>
      <c r="K773" s="210">
        <v>1.3300000618831029</v>
      </c>
    </row>
    <row r="774" spans="1:11" x14ac:dyDescent="0.25">
      <c r="A774" s="208" t="s">
        <v>8809</v>
      </c>
      <c r="B774" s="208" t="s">
        <v>15741</v>
      </c>
      <c r="C774" s="208" t="s">
        <v>13281</v>
      </c>
      <c r="D774" s="208" t="s">
        <v>15742</v>
      </c>
      <c r="E774" s="204">
        <f t="shared" si="88"/>
        <v>12</v>
      </c>
      <c r="F774" s="204">
        <f t="shared" si="89"/>
        <v>9</v>
      </c>
      <c r="G774" s="202" t="str">
        <f t="shared" si="90"/>
        <v>DUC872111</v>
      </c>
      <c r="H774" s="202" t="str">
        <f t="shared" si="91"/>
        <v>71A</v>
      </c>
      <c r="I774" s="213" t="str">
        <f t="shared" si="87"/>
        <v>DUC872111  71A</v>
      </c>
      <c r="K774" s="210">
        <v>0.85000006188310284</v>
      </c>
    </row>
    <row r="775" spans="1:11" x14ac:dyDescent="0.25">
      <c r="A775" s="208" t="s">
        <v>8809</v>
      </c>
      <c r="B775" s="208" t="s">
        <v>15743</v>
      </c>
      <c r="C775" s="208" t="s">
        <v>13281</v>
      </c>
      <c r="D775" s="208" t="s">
        <v>15744</v>
      </c>
      <c r="E775" s="204">
        <f t="shared" si="88"/>
        <v>12</v>
      </c>
      <c r="F775" s="204">
        <f t="shared" si="89"/>
        <v>9</v>
      </c>
      <c r="G775" s="202" t="str">
        <f t="shared" si="90"/>
        <v>DUC872114</v>
      </c>
      <c r="H775" s="202" t="str">
        <f t="shared" si="91"/>
        <v>51A</v>
      </c>
      <c r="I775" s="213" t="str">
        <f t="shared" si="87"/>
        <v>DUC872114  51A</v>
      </c>
      <c r="J775" s="202"/>
      <c r="K775" s="210">
        <v>0.33000006188310282</v>
      </c>
    </row>
    <row r="776" spans="1:11" x14ac:dyDescent="0.25">
      <c r="A776" s="208" t="s">
        <v>8809</v>
      </c>
      <c r="B776" s="208" t="s">
        <v>15745</v>
      </c>
      <c r="C776" s="208" t="s">
        <v>13281</v>
      </c>
      <c r="D776" s="208" t="s">
        <v>15746</v>
      </c>
      <c r="E776" s="204">
        <f t="shared" si="88"/>
        <v>12</v>
      </c>
      <c r="F776" s="204">
        <f t="shared" si="89"/>
        <v>9</v>
      </c>
      <c r="G776" s="202" t="str">
        <f t="shared" si="90"/>
        <v>DUC872118</v>
      </c>
      <c r="H776" s="202" t="str">
        <f t="shared" si="91"/>
        <v>51A</v>
      </c>
      <c r="I776" s="213" t="str">
        <f t="shared" si="87"/>
        <v>DUC872118  51A</v>
      </c>
      <c r="J776" s="202"/>
      <c r="K776" s="210">
        <v>0.4900000618831028</v>
      </c>
    </row>
    <row r="777" spans="1:11" x14ac:dyDescent="0.25">
      <c r="A777" s="208" t="s">
        <v>8809</v>
      </c>
      <c r="B777" s="208" t="s">
        <v>15749</v>
      </c>
      <c r="C777" s="208" t="s">
        <v>13281</v>
      </c>
      <c r="D777" s="208" t="s">
        <v>15750</v>
      </c>
      <c r="E777" s="204">
        <f t="shared" si="88"/>
        <v>12</v>
      </c>
      <c r="F777" s="204">
        <f t="shared" si="89"/>
        <v>9</v>
      </c>
      <c r="G777" s="202" t="str">
        <f t="shared" si="90"/>
        <v>DUC872405</v>
      </c>
      <c r="H777" s="202" t="str">
        <f t="shared" si="91"/>
        <v>21A</v>
      </c>
      <c r="I777" s="213" t="str">
        <f t="shared" si="87"/>
        <v>DUC872405  21A</v>
      </c>
      <c r="J777" s="202"/>
      <c r="K777" s="210">
        <v>0.3</v>
      </c>
    </row>
    <row r="778" spans="1:11" x14ac:dyDescent="0.25">
      <c r="A778" s="208" t="s">
        <v>8809</v>
      </c>
      <c r="B778" s="208" t="s">
        <v>15751</v>
      </c>
      <c r="C778" s="208" t="s">
        <v>13281</v>
      </c>
      <c r="D778" s="208" t="s">
        <v>15752</v>
      </c>
      <c r="E778" s="204">
        <f t="shared" si="88"/>
        <v>12</v>
      </c>
      <c r="F778" s="204">
        <f t="shared" si="89"/>
        <v>9</v>
      </c>
      <c r="G778" s="202" t="str">
        <f t="shared" si="90"/>
        <v>DUC872405</v>
      </c>
      <c r="H778" s="202" t="str">
        <f t="shared" si="91"/>
        <v>61A</v>
      </c>
      <c r="I778" s="213" t="str">
        <f t="shared" si="87"/>
        <v>DUC872405  61A</v>
      </c>
      <c r="J778" s="202"/>
      <c r="K778" s="210">
        <v>0.04</v>
      </c>
    </row>
    <row r="779" spans="1:11" x14ac:dyDescent="0.25">
      <c r="A779" s="208" t="s">
        <v>8809</v>
      </c>
      <c r="B779" s="208" t="s">
        <v>15753</v>
      </c>
      <c r="C779" s="208" t="s">
        <v>13281</v>
      </c>
      <c r="D779" s="208" t="s">
        <v>15754</v>
      </c>
      <c r="E779" s="204">
        <f t="shared" si="88"/>
        <v>12</v>
      </c>
      <c r="F779" s="204">
        <f t="shared" si="89"/>
        <v>9</v>
      </c>
      <c r="G779" s="202" t="str">
        <f t="shared" si="90"/>
        <v>DUC872413</v>
      </c>
      <c r="H779" s="202" t="str">
        <f t="shared" si="91"/>
        <v>31A</v>
      </c>
      <c r="I779" s="213" t="str">
        <f t="shared" si="87"/>
        <v>DUC872413  31A</v>
      </c>
      <c r="K779" s="210">
        <v>0.08</v>
      </c>
    </row>
    <row r="780" spans="1:11" x14ac:dyDescent="0.25">
      <c r="A780" s="208" t="s">
        <v>8809</v>
      </c>
      <c r="B780" s="208" t="s">
        <v>15755</v>
      </c>
      <c r="C780" s="208" t="s">
        <v>13281</v>
      </c>
      <c r="D780" s="208" t="s">
        <v>15756</v>
      </c>
      <c r="E780" s="204">
        <f t="shared" si="88"/>
        <v>13</v>
      </c>
      <c r="F780" s="204">
        <f t="shared" si="89"/>
        <v>10</v>
      </c>
      <c r="G780" s="202" t="str">
        <f t="shared" si="90"/>
        <v>DUC8731139</v>
      </c>
      <c r="H780" s="202" t="str">
        <f t="shared" si="91"/>
        <v>1AA</v>
      </c>
      <c r="I780" s="213" t="str">
        <f>CONCATENATE(G780," ",H780)</f>
        <v>DUC8731139 1AA</v>
      </c>
      <c r="J780" s="202"/>
      <c r="K780" s="210">
        <v>1.6</v>
      </c>
    </row>
    <row r="781" spans="1:11" x14ac:dyDescent="0.25">
      <c r="A781" s="208" t="s">
        <v>8809</v>
      </c>
      <c r="B781" s="208" t="s">
        <v>15757</v>
      </c>
      <c r="C781" s="208" t="s">
        <v>13281</v>
      </c>
      <c r="D781" s="208" t="s">
        <v>15758</v>
      </c>
      <c r="E781" s="204">
        <f t="shared" si="88"/>
        <v>12</v>
      </c>
      <c r="F781" s="204">
        <f t="shared" si="89"/>
        <v>9</v>
      </c>
      <c r="G781" s="202" t="str">
        <f t="shared" si="90"/>
        <v>DUC876114</v>
      </c>
      <c r="H781" s="202" t="str">
        <f t="shared" si="91"/>
        <v>11A</v>
      </c>
      <c r="I781" s="213" t="str">
        <f t="shared" ref="I781:I789" si="92">CONCATENATE(G781,"  ",H781)</f>
        <v>DUC876114  11A</v>
      </c>
      <c r="J781" s="202"/>
      <c r="K781" s="210">
        <v>2.0700000618831029</v>
      </c>
    </row>
    <row r="782" spans="1:11" x14ac:dyDescent="0.25">
      <c r="A782" s="208" t="s">
        <v>8809</v>
      </c>
      <c r="B782" s="208" t="s">
        <v>15761</v>
      </c>
      <c r="C782" s="208" t="s">
        <v>13281</v>
      </c>
      <c r="D782" s="208" t="s">
        <v>15762</v>
      </c>
      <c r="E782" s="204">
        <f t="shared" si="88"/>
        <v>12</v>
      </c>
      <c r="F782" s="204">
        <f t="shared" si="89"/>
        <v>9</v>
      </c>
      <c r="G782" s="202" t="str">
        <f t="shared" si="90"/>
        <v>DUC876212</v>
      </c>
      <c r="H782" s="202" t="str">
        <f t="shared" si="91"/>
        <v>71B</v>
      </c>
      <c r="I782" s="213" t="str">
        <f t="shared" si="92"/>
        <v>DUC876212  71B</v>
      </c>
      <c r="J782" s="202"/>
      <c r="K782" s="210">
        <v>14.38</v>
      </c>
    </row>
    <row r="783" spans="1:11" x14ac:dyDescent="0.25">
      <c r="A783" s="208" t="s">
        <v>8809</v>
      </c>
      <c r="B783" s="208" t="s">
        <v>15763</v>
      </c>
      <c r="C783" s="208" t="s">
        <v>13281</v>
      </c>
      <c r="D783" s="208" t="s">
        <v>15764</v>
      </c>
      <c r="E783" s="204">
        <f t="shared" si="88"/>
        <v>12</v>
      </c>
      <c r="F783" s="204">
        <f t="shared" si="89"/>
        <v>9</v>
      </c>
      <c r="G783" s="202" t="str">
        <f t="shared" si="90"/>
        <v>DUC877119</v>
      </c>
      <c r="H783" s="202" t="str">
        <f t="shared" si="91"/>
        <v>21A</v>
      </c>
      <c r="I783" s="213" t="str">
        <f t="shared" si="92"/>
        <v>DUC877119  21A</v>
      </c>
      <c r="K783" s="210">
        <v>1.7100000618831031</v>
      </c>
    </row>
    <row r="784" spans="1:11" x14ac:dyDescent="0.25">
      <c r="A784" s="208" t="s">
        <v>8809</v>
      </c>
      <c r="B784" s="208" t="s">
        <v>15765</v>
      </c>
      <c r="C784" s="208" t="s">
        <v>13281</v>
      </c>
      <c r="D784" s="208" t="s">
        <v>15764</v>
      </c>
      <c r="E784" s="204">
        <f t="shared" si="88"/>
        <v>12</v>
      </c>
      <c r="F784" s="204">
        <f t="shared" si="89"/>
        <v>9</v>
      </c>
      <c r="G784" s="202" t="str">
        <f t="shared" si="90"/>
        <v>DUC877119</v>
      </c>
      <c r="H784" s="202" t="str">
        <f t="shared" si="91"/>
        <v>31A</v>
      </c>
      <c r="I784" s="213" t="str">
        <f t="shared" si="92"/>
        <v>DUC877119  31A</v>
      </c>
      <c r="J784" s="202"/>
      <c r="K784" s="210">
        <v>1.390000061883103</v>
      </c>
    </row>
    <row r="785" spans="1:11" x14ac:dyDescent="0.25">
      <c r="A785" s="208" t="s">
        <v>8809</v>
      </c>
      <c r="B785" s="208" t="s">
        <v>15766</v>
      </c>
      <c r="C785" s="208" t="s">
        <v>13281</v>
      </c>
      <c r="D785" s="208" t="s">
        <v>15767</v>
      </c>
      <c r="E785" s="204">
        <f t="shared" si="88"/>
        <v>12</v>
      </c>
      <c r="F785" s="204">
        <f t="shared" si="89"/>
        <v>9</v>
      </c>
      <c r="G785" s="202" t="str">
        <f t="shared" si="90"/>
        <v>DUC877130</v>
      </c>
      <c r="H785" s="202" t="str">
        <f t="shared" si="91"/>
        <v>21B</v>
      </c>
      <c r="I785" s="213" t="str">
        <f t="shared" si="92"/>
        <v>DUC877130  21B</v>
      </c>
      <c r="J785" s="202"/>
      <c r="K785" s="210">
        <v>2.8500000618831032</v>
      </c>
    </row>
    <row r="786" spans="1:11" x14ac:dyDescent="0.25">
      <c r="A786" s="208" t="s">
        <v>8809</v>
      </c>
      <c r="B786" s="208" t="s">
        <v>15768</v>
      </c>
      <c r="C786" s="208" t="s">
        <v>13281</v>
      </c>
      <c r="D786" s="208" t="s">
        <v>15769</v>
      </c>
      <c r="E786" s="204">
        <f t="shared" si="88"/>
        <v>12</v>
      </c>
      <c r="F786" s="204">
        <f t="shared" si="89"/>
        <v>9</v>
      </c>
      <c r="G786" s="202" t="str">
        <f t="shared" si="90"/>
        <v>DUC877130</v>
      </c>
      <c r="H786" s="202" t="str">
        <f t="shared" si="91"/>
        <v>31A</v>
      </c>
      <c r="I786" s="213" t="str">
        <f t="shared" si="92"/>
        <v>DUC877130  31A</v>
      </c>
      <c r="J786" s="202"/>
      <c r="K786" s="210">
        <v>2.4500000618831028</v>
      </c>
    </row>
    <row r="787" spans="1:11" x14ac:dyDescent="0.25">
      <c r="A787" s="208" t="s">
        <v>8809</v>
      </c>
      <c r="B787" s="208" t="s">
        <v>15774</v>
      </c>
      <c r="C787" s="208" t="s">
        <v>13281</v>
      </c>
      <c r="D787" s="208" t="s">
        <v>15775</v>
      </c>
      <c r="E787" s="204">
        <f t="shared" si="88"/>
        <v>12</v>
      </c>
      <c r="F787" s="204">
        <f t="shared" si="89"/>
        <v>9</v>
      </c>
      <c r="G787" s="202" t="str">
        <f t="shared" si="90"/>
        <v>DUC884400</v>
      </c>
      <c r="H787" s="202" t="str">
        <f t="shared" si="91"/>
        <v>71A</v>
      </c>
      <c r="I787" s="213" t="str">
        <f t="shared" si="92"/>
        <v>DUC884400  71A</v>
      </c>
      <c r="J787" s="202"/>
      <c r="K787" s="210">
        <v>0.06</v>
      </c>
    </row>
    <row r="788" spans="1:11" x14ac:dyDescent="0.25">
      <c r="A788" s="208" t="s">
        <v>8809</v>
      </c>
      <c r="B788" s="208" t="s">
        <v>15778</v>
      </c>
      <c r="C788" s="208" t="s">
        <v>13281</v>
      </c>
      <c r="D788" s="208" t="s">
        <v>15779</v>
      </c>
      <c r="E788" s="204">
        <f t="shared" si="88"/>
        <v>12</v>
      </c>
      <c r="F788" s="204">
        <f t="shared" si="89"/>
        <v>9</v>
      </c>
      <c r="G788" s="202" t="str">
        <f t="shared" si="90"/>
        <v>DUC8A0067</v>
      </c>
      <c r="H788" s="202" t="str">
        <f t="shared" si="91"/>
        <v>610</v>
      </c>
      <c r="I788" s="213" t="str">
        <f t="shared" si="92"/>
        <v>DUC8A0067  610</v>
      </c>
      <c r="J788" s="202"/>
      <c r="K788" s="210">
        <v>0.24</v>
      </c>
    </row>
    <row r="789" spans="1:11" x14ac:dyDescent="0.25">
      <c r="A789" s="208" t="s">
        <v>8809</v>
      </c>
      <c r="B789" s="208" t="s">
        <v>15780</v>
      </c>
      <c r="C789" s="208" t="s">
        <v>13281</v>
      </c>
      <c r="D789" s="208" t="s">
        <v>15781</v>
      </c>
      <c r="E789" s="204">
        <f t="shared" si="88"/>
        <v>12</v>
      </c>
      <c r="F789" s="204">
        <f t="shared" si="89"/>
        <v>9</v>
      </c>
      <c r="G789" s="202" t="str">
        <f t="shared" si="90"/>
        <v>DUC901300</v>
      </c>
      <c r="H789" s="202" t="str">
        <f t="shared" si="91"/>
        <v>11C</v>
      </c>
      <c r="I789" s="213" t="str">
        <f t="shared" si="92"/>
        <v>DUC901300  11C</v>
      </c>
      <c r="K789" s="210">
        <v>0.46</v>
      </c>
    </row>
    <row r="790" spans="1:11" x14ac:dyDescent="0.25">
      <c r="A790" s="208" t="s">
        <v>8809</v>
      </c>
      <c r="B790" s="208" t="s">
        <v>15782</v>
      </c>
      <c r="C790" s="208" t="s">
        <v>13281</v>
      </c>
      <c r="D790" s="208" t="s">
        <v>15783</v>
      </c>
      <c r="E790" s="204">
        <f t="shared" si="88"/>
        <v>13</v>
      </c>
      <c r="F790" s="204">
        <f t="shared" si="89"/>
        <v>10</v>
      </c>
      <c r="G790" s="202" t="str">
        <f t="shared" si="90"/>
        <v>DUC9137647</v>
      </c>
      <c r="H790" s="202" t="str">
        <f t="shared" si="91"/>
        <v>1ES</v>
      </c>
      <c r="I790" s="213" t="str">
        <f t="shared" ref="I790:I796" si="93">CONCATENATE(G790," ",H790)</f>
        <v>DUC9137647 1ES</v>
      </c>
      <c r="J790" s="202"/>
      <c r="K790" s="210">
        <v>12.26</v>
      </c>
    </row>
    <row r="791" spans="1:11" x14ac:dyDescent="0.25">
      <c r="A791" s="208" t="s">
        <v>8809</v>
      </c>
      <c r="B791" s="208" t="s">
        <v>15784</v>
      </c>
      <c r="C791" s="208" t="s">
        <v>13281</v>
      </c>
      <c r="D791" s="208" t="s">
        <v>15785</v>
      </c>
      <c r="E791" s="204">
        <f t="shared" si="88"/>
        <v>13</v>
      </c>
      <c r="F791" s="204">
        <f t="shared" si="89"/>
        <v>10</v>
      </c>
      <c r="G791" s="202" t="str">
        <f t="shared" si="90"/>
        <v>DUC9137649</v>
      </c>
      <c r="H791" s="202" t="str">
        <f t="shared" si="91"/>
        <v>1ES</v>
      </c>
      <c r="I791" s="213" t="str">
        <f t="shared" si="93"/>
        <v>DUC9137649 1ES</v>
      </c>
      <c r="J791" s="202"/>
      <c r="K791" s="210">
        <v>11.9100000618831</v>
      </c>
    </row>
    <row r="792" spans="1:11" x14ac:dyDescent="0.25">
      <c r="A792" s="208" t="s">
        <v>8809</v>
      </c>
      <c r="B792" s="208" t="s">
        <v>15786</v>
      </c>
      <c r="C792" s="208" t="s">
        <v>13281</v>
      </c>
      <c r="D792" s="208" t="s">
        <v>15787</v>
      </c>
      <c r="E792" s="204">
        <f t="shared" si="88"/>
        <v>13</v>
      </c>
      <c r="F792" s="204">
        <f t="shared" si="89"/>
        <v>10</v>
      </c>
      <c r="G792" s="202" t="str">
        <f t="shared" si="90"/>
        <v>DUC9137657</v>
      </c>
      <c r="H792" s="202" t="str">
        <f t="shared" si="91"/>
        <v>1ES</v>
      </c>
      <c r="I792" s="213" t="str">
        <f t="shared" si="93"/>
        <v>DUC9137657 1ES</v>
      </c>
      <c r="J792" s="202"/>
      <c r="K792" s="210">
        <v>8.5599999999999987</v>
      </c>
    </row>
    <row r="793" spans="1:11" x14ac:dyDescent="0.25">
      <c r="A793" s="208" t="s">
        <v>8809</v>
      </c>
      <c r="B793" s="208" t="s">
        <v>15788</v>
      </c>
      <c r="C793" s="208" t="s">
        <v>13281</v>
      </c>
      <c r="D793" s="208" t="s">
        <v>15787</v>
      </c>
      <c r="E793" s="204">
        <f t="shared" si="88"/>
        <v>13</v>
      </c>
      <c r="F793" s="204">
        <f t="shared" si="89"/>
        <v>10</v>
      </c>
      <c r="G793" s="202" t="str">
        <f t="shared" si="90"/>
        <v>DUC9137658</v>
      </c>
      <c r="H793" s="202" t="str">
        <f t="shared" si="91"/>
        <v>1ES</v>
      </c>
      <c r="I793" s="213" t="str">
        <f t="shared" si="93"/>
        <v>DUC9137658 1ES</v>
      </c>
      <c r="J793" s="202"/>
      <c r="K793" s="210">
        <v>10.3300000618831</v>
      </c>
    </row>
    <row r="794" spans="1:11" x14ac:dyDescent="0.25">
      <c r="A794" s="208" t="s">
        <v>8809</v>
      </c>
      <c r="B794" s="208" t="s">
        <v>15791</v>
      </c>
      <c r="C794" s="208" t="s">
        <v>13281</v>
      </c>
      <c r="D794" s="208" t="s">
        <v>15792</v>
      </c>
      <c r="E794" s="204">
        <f t="shared" si="88"/>
        <v>13</v>
      </c>
      <c r="F794" s="204">
        <f t="shared" si="89"/>
        <v>10</v>
      </c>
      <c r="G794" s="202" t="str">
        <f t="shared" si="90"/>
        <v>DUC9137685</v>
      </c>
      <c r="H794" s="202" t="str">
        <f t="shared" si="91"/>
        <v>1AG</v>
      </c>
      <c r="I794" s="213" t="str">
        <f t="shared" si="93"/>
        <v>DUC9137685 1AG</v>
      </c>
      <c r="J794" s="202"/>
      <c r="K794" s="210">
        <v>8.5599999999999987</v>
      </c>
    </row>
    <row r="795" spans="1:11" x14ac:dyDescent="0.25">
      <c r="A795" s="208" t="s">
        <v>8809</v>
      </c>
      <c r="B795" s="208" t="s">
        <v>15795</v>
      </c>
      <c r="C795" s="208" t="s">
        <v>13281</v>
      </c>
      <c r="D795" s="208" t="s">
        <v>15787</v>
      </c>
      <c r="E795" s="204">
        <f t="shared" si="88"/>
        <v>13</v>
      </c>
      <c r="F795" s="204">
        <f t="shared" si="89"/>
        <v>10</v>
      </c>
      <c r="G795" s="202" t="str">
        <f t="shared" si="90"/>
        <v>DUC9137689</v>
      </c>
      <c r="H795" s="202" t="str">
        <f t="shared" si="91"/>
        <v>1ES</v>
      </c>
      <c r="I795" s="213" t="str">
        <f t="shared" si="93"/>
        <v>DUC9137689 1ES</v>
      </c>
      <c r="K795" s="210">
        <v>12.38</v>
      </c>
    </row>
    <row r="796" spans="1:11" x14ac:dyDescent="0.25">
      <c r="A796" s="208" t="s">
        <v>8809</v>
      </c>
      <c r="B796" s="208" t="s">
        <v>15796</v>
      </c>
      <c r="C796" s="208" t="s">
        <v>13281</v>
      </c>
      <c r="D796" s="208" t="s">
        <v>15787</v>
      </c>
      <c r="E796" s="204">
        <f t="shared" si="88"/>
        <v>13</v>
      </c>
      <c r="F796" s="204">
        <f t="shared" si="89"/>
        <v>10</v>
      </c>
      <c r="G796" s="202" t="str">
        <f t="shared" si="90"/>
        <v>DUC9137691</v>
      </c>
      <c r="H796" s="202" t="str">
        <f t="shared" si="91"/>
        <v>1ES</v>
      </c>
      <c r="I796" s="213" t="str">
        <f t="shared" si="93"/>
        <v>DUC9137691 1ES</v>
      </c>
      <c r="K796" s="210">
        <v>12.38</v>
      </c>
    </row>
    <row r="797" spans="1:11" x14ac:dyDescent="0.25">
      <c r="A797" s="208" t="s">
        <v>8809</v>
      </c>
      <c r="B797" s="208" t="s">
        <v>15809</v>
      </c>
      <c r="C797" s="208" t="s">
        <v>13281</v>
      </c>
      <c r="D797" s="208" t="s">
        <v>15810</v>
      </c>
      <c r="E797" s="204">
        <f t="shared" si="88"/>
        <v>12</v>
      </c>
      <c r="F797" s="204">
        <f t="shared" si="89"/>
        <v>9</v>
      </c>
      <c r="G797" s="202" t="str">
        <f t="shared" si="90"/>
        <v>DUC926100</v>
      </c>
      <c r="H797" s="202" t="str">
        <f t="shared" si="91"/>
        <v>51A</v>
      </c>
      <c r="I797" s="213" t="str">
        <f>CONCATENATE(G797,"  ",H797)</f>
        <v>DUC926100  51A</v>
      </c>
      <c r="K797" s="210">
        <v>0.38</v>
      </c>
    </row>
    <row r="798" spans="1:11" x14ac:dyDescent="0.25">
      <c r="A798" s="208" t="s">
        <v>8809</v>
      </c>
      <c r="B798" s="208" t="s">
        <v>15811</v>
      </c>
      <c r="C798" s="208" t="s">
        <v>13281</v>
      </c>
      <c r="D798" s="208" t="s">
        <v>15812</v>
      </c>
      <c r="E798" s="204">
        <f t="shared" si="88"/>
        <v>12</v>
      </c>
      <c r="F798" s="204">
        <f t="shared" si="89"/>
        <v>9</v>
      </c>
      <c r="G798" s="202" t="str">
        <f t="shared" si="90"/>
        <v>DUC926103</v>
      </c>
      <c r="H798" s="202" t="str">
        <f t="shared" si="91"/>
        <v>21A</v>
      </c>
      <c r="I798" s="213" t="str">
        <f>CONCATENATE(G798,"  ",H798)</f>
        <v>DUC926103  21A</v>
      </c>
      <c r="J798" s="202"/>
      <c r="K798" s="210">
        <v>0.79999999999999993</v>
      </c>
    </row>
    <row r="799" spans="1:11" x14ac:dyDescent="0.25">
      <c r="A799" s="208" t="s">
        <v>8809</v>
      </c>
      <c r="B799" s="208" t="s">
        <v>15815</v>
      </c>
      <c r="C799" s="208" t="s">
        <v>13281</v>
      </c>
      <c r="D799" s="208" t="s">
        <v>15816</v>
      </c>
      <c r="E799" s="204">
        <f t="shared" si="88"/>
        <v>12</v>
      </c>
      <c r="F799" s="204">
        <f t="shared" si="89"/>
        <v>9</v>
      </c>
      <c r="G799" s="202" t="str">
        <f t="shared" si="90"/>
        <v>DUC926300</v>
      </c>
      <c r="H799" s="202" t="str">
        <f t="shared" si="91"/>
        <v>11A</v>
      </c>
      <c r="I799" s="213" t="str">
        <f>CONCATENATE(G799,"  ",H799)</f>
        <v>DUC926300  11A</v>
      </c>
      <c r="J799" s="202"/>
      <c r="K799" s="210">
        <v>0.85000006188310284</v>
      </c>
    </row>
    <row r="800" spans="1:11" x14ac:dyDescent="0.25">
      <c r="A800" s="208" t="s">
        <v>8809</v>
      </c>
      <c r="B800" s="208" t="s">
        <v>15817</v>
      </c>
      <c r="C800" s="208" t="s">
        <v>13281</v>
      </c>
      <c r="D800" s="208" t="s">
        <v>15818</v>
      </c>
      <c r="E800" s="204">
        <f t="shared" si="88"/>
        <v>12</v>
      </c>
      <c r="F800" s="204">
        <f t="shared" si="89"/>
        <v>9</v>
      </c>
      <c r="G800" s="202" t="str">
        <f t="shared" si="90"/>
        <v>DUC930100</v>
      </c>
      <c r="H800" s="202" t="str">
        <f t="shared" si="91"/>
        <v>41B</v>
      </c>
      <c r="I800" s="213" t="str">
        <f>CONCATENATE(G800,"  ",H800)</f>
        <v>DUC930100  41B</v>
      </c>
      <c r="J800" s="202"/>
      <c r="K800" s="210">
        <v>1.4</v>
      </c>
    </row>
    <row r="801" spans="1:11" x14ac:dyDescent="0.25">
      <c r="A801" s="208" t="s">
        <v>8809</v>
      </c>
      <c r="B801" s="208" t="s">
        <v>15823</v>
      </c>
      <c r="C801" s="208" t="s">
        <v>13281</v>
      </c>
      <c r="D801" s="208" t="s">
        <v>15824</v>
      </c>
      <c r="E801" s="204">
        <f t="shared" si="88"/>
        <v>12</v>
      </c>
      <c r="F801" s="204">
        <f t="shared" si="89"/>
        <v>9</v>
      </c>
      <c r="G801" s="202" t="str">
        <f t="shared" si="90"/>
        <v>DUC935G04</v>
      </c>
      <c r="H801" s="202" t="str">
        <f t="shared" si="91"/>
        <v>91A</v>
      </c>
      <c r="I801" s="213" t="str">
        <f>CONCATENATE(G801,"  ",H801)</f>
        <v>DUC935G04  91A</v>
      </c>
      <c r="J801" s="202"/>
      <c r="K801" s="210">
        <v>3.9100000618831028</v>
      </c>
    </row>
    <row r="802" spans="1:11" x14ac:dyDescent="0.25">
      <c r="A802" s="208" t="s">
        <v>8809</v>
      </c>
      <c r="B802" s="208" t="s">
        <v>15829</v>
      </c>
      <c r="C802" s="208" t="s">
        <v>13281</v>
      </c>
      <c r="D802" s="208" t="s">
        <v>15830</v>
      </c>
      <c r="E802" s="204">
        <f t="shared" si="88"/>
        <v>13</v>
      </c>
      <c r="F802" s="204">
        <f t="shared" si="89"/>
        <v>10</v>
      </c>
      <c r="G802" s="202" t="str">
        <f t="shared" si="90"/>
        <v>DUCAM200EM</v>
      </c>
      <c r="H802" s="202" t="str">
        <f t="shared" si="91"/>
        <v>B01</v>
      </c>
      <c r="I802" s="213" t="str">
        <f>CONCATENATE(G802," ",H802)</f>
        <v>DUCAM200EM B01</v>
      </c>
      <c r="J802" s="202"/>
      <c r="K802" s="210">
        <v>185.4</v>
      </c>
    </row>
  </sheetData>
  <autoFilter ref="A1:L802" xr:uid="{00000000-0009-0000-0000-000012000000}">
    <sortState xmlns:xlrd2="http://schemas.microsoft.com/office/spreadsheetml/2017/richdata2" ref="A2:L802">
      <sortCondition ref="B1:B802"/>
    </sortState>
  </autoFilter>
  <conditionalFormatting sqref="B2:B802">
    <cfRule type="duplicateValues" dxfId="1" priority="50"/>
    <cfRule type="duplicateValues" dxfId="0" priority="51"/>
  </conditionalFormatting>
  <pageMargins left="0.7" right="0.7" top="0.75" bottom="0.75" header="0.3" footer="0.3"/>
  <pageSetup paperSize="9" orientation="portrait"/>
  <headerFooter>
    <oddHeader>&amp;L&amp;"Arial"&amp;1 &amp;K000000INTERNAL#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9"/>
  <dimension ref="A1:D1"/>
  <sheetViews>
    <sheetView workbookViewId="0">
      <selection activeCell="C1" sqref="C1"/>
    </sheetView>
  </sheetViews>
  <sheetFormatPr baseColWidth="10" defaultColWidth="9.109375" defaultRowHeight="13.2" x14ac:dyDescent="0.25"/>
  <cols>
    <col min="2" max="2" width="10.5546875" customWidth="1"/>
    <col min="3" max="3" width="68.88671875" bestFit="1" customWidth="1"/>
  </cols>
  <sheetData>
    <row r="1" spans="1:4" x14ac:dyDescent="0.25">
      <c r="A1" t="s">
        <v>18</v>
      </c>
      <c r="B1" t="s">
        <v>7</v>
      </c>
      <c r="C1" t="s">
        <v>17671</v>
      </c>
      <c r="D1" t="s">
        <v>17672</v>
      </c>
    </row>
  </sheetData>
  <pageMargins left="0.7" right="0.7" top="0.75" bottom="0.75" header="0.3" footer="0.3"/>
  <pageSetup paperSize="9" orientation="portrait"/>
  <headerFooter>
    <oddHeader>&amp;L&amp;"Arial"&amp;1 &amp;K000000INTERNAL#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0"/>
  <dimension ref="A1:B2651"/>
  <sheetViews>
    <sheetView workbookViewId="0">
      <selection activeCell="C17" sqref="C17"/>
    </sheetView>
  </sheetViews>
  <sheetFormatPr baseColWidth="10" defaultColWidth="8.6640625" defaultRowHeight="14.4" x14ac:dyDescent="0.3"/>
  <cols>
    <col min="1" max="1" width="17.88671875" style="18" bestFit="1" customWidth="1"/>
    <col min="2" max="2" width="9.5546875" style="18" bestFit="1" customWidth="1"/>
    <col min="3" max="10" width="8.6640625" style="18" customWidth="1"/>
    <col min="11" max="16384" width="8.6640625" style="18"/>
  </cols>
  <sheetData>
    <row r="1" spans="1:2" x14ac:dyDescent="0.3">
      <c r="A1" s="18" t="s">
        <v>14</v>
      </c>
      <c r="B1" s="18" t="s">
        <v>17673</v>
      </c>
    </row>
    <row r="2" spans="1:2" x14ac:dyDescent="0.3">
      <c r="A2" s="18" t="s">
        <v>17674</v>
      </c>
      <c r="B2" s="18" t="s">
        <v>17675</v>
      </c>
    </row>
    <row r="3" spans="1:2" x14ac:dyDescent="0.3">
      <c r="A3" s="18" t="s">
        <v>17676</v>
      </c>
      <c r="B3" s="18" t="s">
        <v>17675</v>
      </c>
    </row>
    <row r="4" spans="1:2" x14ac:dyDescent="0.3">
      <c r="A4" s="18" t="s">
        <v>17677</v>
      </c>
      <c r="B4" s="18" t="s">
        <v>17675</v>
      </c>
    </row>
    <row r="5" spans="1:2" x14ac:dyDescent="0.3">
      <c r="A5" s="18" t="s">
        <v>17678</v>
      </c>
      <c r="B5" s="18" t="s">
        <v>17675</v>
      </c>
    </row>
    <row r="6" spans="1:2" x14ac:dyDescent="0.3">
      <c r="A6" s="18" t="s">
        <v>17679</v>
      </c>
      <c r="B6" s="18" t="s">
        <v>17675</v>
      </c>
    </row>
    <row r="7" spans="1:2" x14ac:dyDescent="0.3">
      <c r="A7" s="18" t="s">
        <v>17680</v>
      </c>
      <c r="B7" s="18" t="s">
        <v>17675</v>
      </c>
    </row>
    <row r="8" spans="1:2" x14ac:dyDescent="0.3">
      <c r="A8" s="18" t="s">
        <v>17681</v>
      </c>
      <c r="B8" s="18" t="s">
        <v>17675</v>
      </c>
    </row>
    <row r="9" spans="1:2" x14ac:dyDescent="0.3">
      <c r="A9" s="18" t="s">
        <v>17682</v>
      </c>
      <c r="B9" s="18" t="s">
        <v>17675</v>
      </c>
    </row>
    <row r="10" spans="1:2" x14ac:dyDescent="0.3">
      <c r="A10" s="18" t="s">
        <v>17683</v>
      </c>
      <c r="B10" s="18" t="s">
        <v>17675</v>
      </c>
    </row>
    <row r="11" spans="1:2" x14ac:dyDescent="0.3">
      <c r="A11" s="18" t="s">
        <v>17684</v>
      </c>
      <c r="B11" s="18" t="s">
        <v>17675</v>
      </c>
    </row>
    <row r="12" spans="1:2" x14ac:dyDescent="0.3">
      <c r="A12" s="18" t="s">
        <v>17685</v>
      </c>
      <c r="B12" s="18" t="s">
        <v>17675</v>
      </c>
    </row>
    <row r="13" spans="1:2" x14ac:dyDescent="0.3">
      <c r="A13" s="18" t="s">
        <v>17686</v>
      </c>
      <c r="B13" s="18" t="s">
        <v>17675</v>
      </c>
    </row>
    <row r="14" spans="1:2" x14ac:dyDescent="0.3">
      <c r="A14" s="18" t="s">
        <v>17687</v>
      </c>
      <c r="B14" s="18" t="s">
        <v>17675</v>
      </c>
    </row>
    <row r="15" spans="1:2" x14ac:dyDescent="0.3">
      <c r="A15" s="18" t="s">
        <v>17688</v>
      </c>
      <c r="B15" s="18" t="s">
        <v>17675</v>
      </c>
    </row>
    <row r="16" spans="1:2" x14ac:dyDescent="0.3">
      <c r="A16" s="18" t="s">
        <v>17689</v>
      </c>
      <c r="B16" s="18" t="s">
        <v>17675</v>
      </c>
    </row>
    <row r="17" spans="1:2" x14ac:dyDescent="0.3">
      <c r="A17" s="18" t="s">
        <v>17690</v>
      </c>
      <c r="B17" s="18" t="s">
        <v>17675</v>
      </c>
    </row>
    <row r="18" spans="1:2" x14ac:dyDescent="0.3">
      <c r="A18" s="18" t="s">
        <v>17691</v>
      </c>
      <c r="B18" s="18" t="s">
        <v>17675</v>
      </c>
    </row>
    <row r="19" spans="1:2" x14ac:dyDescent="0.3">
      <c r="A19" s="18" t="s">
        <v>17692</v>
      </c>
      <c r="B19" s="18" t="s">
        <v>17675</v>
      </c>
    </row>
    <row r="20" spans="1:2" x14ac:dyDescent="0.3">
      <c r="A20" s="18" t="s">
        <v>17693</v>
      </c>
      <c r="B20" s="18" t="s">
        <v>17675</v>
      </c>
    </row>
    <row r="21" spans="1:2" x14ac:dyDescent="0.3">
      <c r="A21" s="18" t="s">
        <v>17694</v>
      </c>
      <c r="B21" s="18" t="s">
        <v>17675</v>
      </c>
    </row>
    <row r="22" spans="1:2" x14ac:dyDescent="0.3">
      <c r="A22" s="18" t="s">
        <v>17695</v>
      </c>
      <c r="B22" s="18" t="s">
        <v>17675</v>
      </c>
    </row>
    <row r="23" spans="1:2" x14ac:dyDescent="0.3">
      <c r="A23" s="18" t="s">
        <v>17696</v>
      </c>
      <c r="B23" s="18" t="s">
        <v>17675</v>
      </c>
    </row>
    <row r="24" spans="1:2" x14ac:dyDescent="0.3">
      <c r="A24" s="18" t="s">
        <v>17697</v>
      </c>
      <c r="B24" s="18" t="s">
        <v>17675</v>
      </c>
    </row>
    <row r="25" spans="1:2" x14ac:dyDescent="0.3">
      <c r="A25" s="18" t="s">
        <v>17698</v>
      </c>
      <c r="B25" s="18" t="s">
        <v>17675</v>
      </c>
    </row>
    <row r="26" spans="1:2" x14ac:dyDescent="0.3">
      <c r="A26" s="18" t="s">
        <v>17699</v>
      </c>
      <c r="B26" s="18" t="s">
        <v>17675</v>
      </c>
    </row>
    <row r="27" spans="1:2" x14ac:dyDescent="0.3">
      <c r="A27" s="18" t="s">
        <v>17700</v>
      </c>
      <c r="B27" s="18" t="s">
        <v>17675</v>
      </c>
    </row>
    <row r="28" spans="1:2" x14ac:dyDescent="0.3">
      <c r="A28" s="18" t="s">
        <v>17701</v>
      </c>
      <c r="B28" s="18" t="s">
        <v>17675</v>
      </c>
    </row>
    <row r="29" spans="1:2" x14ac:dyDescent="0.3">
      <c r="A29" s="18" t="s">
        <v>17702</v>
      </c>
      <c r="B29" s="18" t="s">
        <v>17675</v>
      </c>
    </row>
    <row r="30" spans="1:2" x14ac:dyDescent="0.3">
      <c r="A30" s="18" t="s">
        <v>17703</v>
      </c>
      <c r="B30" s="18" t="s">
        <v>17675</v>
      </c>
    </row>
    <row r="31" spans="1:2" x14ac:dyDescent="0.3">
      <c r="A31" s="18" t="s">
        <v>17704</v>
      </c>
      <c r="B31" s="18" t="s">
        <v>17675</v>
      </c>
    </row>
    <row r="32" spans="1:2" x14ac:dyDescent="0.3">
      <c r="A32" s="18" t="s">
        <v>17705</v>
      </c>
      <c r="B32" s="18" t="s">
        <v>17675</v>
      </c>
    </row>
    <row r="33" spans="1:2" x14ac:dyDescent="0.3">
      <c r="A33" s="18" t="s">
        <v>17706</v>
      </c>
      <c r="B33" s="18" t="s">
        <v>17675</v>
      </c>
    </row>
    <row r="34" spans="1:2" x14ac:dyDescent="0.3">
      <c r="A34" s="18" t="s">
        <v>17707</v>
      </c>
      <c r="B34" s="18" t="s">
        <v>17675</v>
      </c>
    </row>
    <row r="35" spans="1:2" x14ac:dyDescent="0.3">
      <c r="A35" s="18" t="s">
        <v>17708</v>
      </c>
      <c r="B35" s="18" t="s">
        <v>17675</v>
      </c>
    </row>
    <row r="36" spans="1:2" x14ac:dyDescent="0.3">
      <c r="A36" s="18" t="s">
        <v>17709</v>
      </c>
      <c r="B36" s="18" t="s">
        <v>17675</v>
      </c>
    </row>
    <row r="37" spans="1:2" x14ac:dyDescent="0.3">
      <c r="A37" s="18" t="s">
        <v>17710</v>
      </c>
      <c r="B37" s="18" t="s">
        <v>17675</v>
      </c>
    </row>
    <row r="38" spans="1:2" x14ac:dyDescent="0.3">
      <c r="A38" s="18" t="s">
        <v>17711</v>
      </c>
      <c r="B38" s="18" t="s">
        <v>17675</v>
      </c>
    </row>
    <row r="39" spans="1:2" x14ac:dyDescent="0.3">
      <c r="A39" s="18" t="s">
        <v>17712</v>
      </c>
      <c r="B39" s="18" t="s">
        <v>17675</v>
      </c>
    </row>
    <row r="40" spans="1:2" x14ac:dyDescent="0.3">
      <c r="A40" s="18" t="s">
        <v>17713</v>
      </c>
      <c r="B40" s="18" t="s">
        <v>17675</v>
      </c>
    </row>
    <row r="41" spans="1:2" x14ac:dyDescent="0.3">
      <c r="A41" s="18" t="s">
        <v>17714</v>
      </c>
      <c r="B41" s="18" t="s">
        <v>17675</v>
      </c>
    </row>
    <row r="42" spans="1:2" x14ac:dyDescent="0.3">
      <c r="A42" s="18" t="s">
        <v>17715</v>
      </c>
      <c r="B42" s="18" t="s">
        <v>17675</v>
      </c>
    </row>
    <row r="43" spans="1:2" x14ac:dyDescent="0.3">
      <c r="A43" s="18" t="s">
        <v>17716</v>
      </c>
      <c r="B43" s="18" t="s">
        <v>17675</v>
      </c>
    </row>
    <row r="44" spans="1:2" x14ac:dyDescent="0.3">
      <c r="A44" s="18" t="s">
        <v>17717</v>
      </c>
      <c r="B44" s="18" t="s">
        <v>17675</v>
      </c>
    </row>
    <row r="45" spans="1:2" x14ac:dyDescent="0.3">
      <c r="A45" s="18" t="s">
        <v>17718</v>
      </c>
      <c r="B45" s="18" t="s">
        <v>17675</v>
      </c>
    </row>
    <row r="46" spans="1:2" x14ac:dyDescent="0.3">
      <c r="A46" s="18" t="s">
        <v>17719</v>
      </c>
      <c r="B46" s="18" t="s">
        <v>17675</v>
      </c>
    </row>
    <row r="47" spans="1:2" x14ac:dyDescent="0.3">
      <c r="A47" s="18" t="s">
        <v>17720</v>
      </c>
      <c r="B47" s="18" t="s">
        <v>17675</v>
      </c>
    </row>
    <row r="48" spans="1:2" x14ac:dyDescent="0.3">
      <c r="A48" s="18" t="s">
        <v>17721</v>
      </c>
      <c r="B48" s="18" t="s">
        <v>17675</v>
      </c>
    </row>
    <row r="49" spans="1:2" x14ac:dyDescent="0.3">
      <c r="A49" s="18" t="s">
        <v>17722</v>
      </c>
      <c r="B49" s="18" t="s">
        <v>17675</v>
      </c>
    </row>
    <row r="50" spans="1:2" x14ac:dyDescent="0.3">
      <c r="A50" s="18" t="s">
        <v>17723</v>
      </c>
      <c r="B50" s="18" t="s">
        <v>17675</v>
      </c>
    </row>
    <row r="51" spans="1:2" x14ac:dyDescent="0.3">
      <c r="A51" s="18" t="s">
        <v>17724</v>
      </c>
      <c r="B51" s="18" t="s">
        <v>17675</v>
      </c>
    </row>
    <row r="52" spans="1:2" x14ac:dyDescent="0.3">
      <c r="A52" s="18" t="s">
        <v>17725</v>
      </c>
      <c r="B52" s="18" t="s">
        <v>17726</v>
      </c>
    </row>
    <row r="53" spans="1:2" x14ac:dyDescent="0.3">
      <c r="A53" s="18" t="s">
        <v>17727</v>
      </c>
      <c r="B53" s="18" t="s">
        <v>17675</v>
      </c>
    </row>
    <row r="54" spans="1:2" x14ac:dyDescent="0.3">
      <c r="A54" s="18" t="s">
        <v>17728</v>
      </c>
      <c r="B54" s="18" t="s">
        <v>17675</v>
      </c>
    </row>
    <row r="55" spans="1:2" x14ac:dyDescent="0.3">
      <c r="A55" s="18" t="s">
        <v>17729</v>
      </c>
      <c r="B55" s="18" t="s">
        <v>17675</v>
      </c>
    </row>
    <row r="56" spans="1:2" x14ac:dyDescent="0.3">
      <c r="A56" s="18" t="s">
        <v>17730</v>
      </c>
      <c r="B56" s="18" t="s">
        <v>17675</v>
      </c>
    </row>
    <row r="57" spans="1:2" x14ac:dyDescent="0.3">
      <c r="A57" s="18" t="s">
        <v>17731</v>
      </c>
      <c r="B57" s="18" t="s">
        <v>17726</v>
      </c>
    </row>
    <row r="58" spans="1:2" x14ac:dyDescent="0.3">
      <c r="A58" s="18" t="s">
        <v>17732</v>
      </c>
      <c r="B58" s="18" t="s">
        <v>17675</v>
      </c>
    </row>
    <row r="59" spans="1:2" x14ac:dyDescent="0.3">
      <c r="A59" s="18" t="s">
        <v>17733</v>
      </c>
      <c r="B59" s="18" t="s">
        <v>17675</v>
      </c>
    </row>
    <row r="60" spans="1:2" x14ac:dyDescent="0.3">
      <c r="A60" s="18" t="s">
        <v>17734</v>
      </c>
      <c r="B60" s="18" t="s">
        <v>17675</v>
      </c>
    </row>
    <row r="61" spans="1:2" x14ac:dyDescent="0.3">
      <c r="A61" s="18" t="s">
        <v>17735</v>
      </c>
      <c r="B61" s="18" t="s">
        <v>17675</v>
      </c>
    </row>
    <row r="62" spans="1:2" x14ac:dyDescent="0.3">
      <c r="A62" s="18" t="s">
        <v>17736</v>
      </c>
      <c r="B62" s="18" t="s">
        <v>17726</v>
      </c>
    </row>
    <row r="63" spans="1:2" x14ac:dyDescent="0.3">
      <c r="A63" s="18" t="s">
        <v>17737</v>
      </c>
      <c r="B63" s="18" t="s">
        <v>17675</v>
      </c>
    </row>
    <row r="64" spans="1:2" x14ac:dyDescent="0.3">
      <c r="A64" s="18" t="s">
        <v>17738</v>
      </c>
      <c r="B64" s="18" t="s">
        <v>17675</v>
      </c>
    </row>
    <row r="65" spans="1:2" x14ac:dyDescent="0.3">
      <c r="A65" s="18" t="s">
        <v>17739</v>
      </c>
      <c r="B65" s="18" t="s">
        <v>17675</v>
      </c>
    </row>
    <row r="66" spans="1:2" x14ac:dyDescent="0.3">
      <c r="A66" s="18" t="s">
        <v>17740</v>
      </c>
      <c r="B66" s="18" t="s">
        <v>17675</v>
      </c>
    </row>
    <row r="67" spans="1:2" x14ac:dyDescent="0.3">
      <c r="A67" s="18" t="s">
        <v>17741</v>
      </c>
      <c r="B67" s="18" t="s">
        <v>17726</v>
      </c>
    </row>
    <row r="68" spans="1:2" x14ac:dyDescent="0.3">
      <c r="A68" s="18" t="s">
        <v>17742</v>
      </c>
      <c r="B68" s="18" t="s">
        <v>17675</v>
      </c>
    </row>
    <row r="69" spans="1:2" x14ac:dyDescent="0.3">
      <c r="A69" s="18" t="s">
        <v>17743</v>
      </c>
      <c r="B69" s="18" t="s">
        <v>17675</v>
      </c>
    </row>
    <row r="70" spans="1:2" x14ac:dyDescent="0.3">
      <c r="A70" s="18" t="s">
        <v>17744</v>
      </c>
      <c r="B70" s="18" t="s">
        <v>17675</v>
      </c>
    </row>
    <row r="71" spans="1:2" x14ac:dyDescent="0.3">
      <c r="A71" s="18" t="s">
        <v>17745</v>
      </c>
      <c r="B71" s="18" t="s">
        <v>17675</v>
      </c>
    </row>
    <row r="72" spans="1:2" x14ac:dyDescent="0.3">
      <c r="A72" s="18" t="s">
        <v>17746</v>
      </c>
      <c r="B72" s="18" t="s">
        <v>17726</v>
      </c>
    </row>
    <row r="73" spans="1:2" x14ac:dyDescent="0.3">
      <c r="A73" s="18" t="s">
        <v>17747</v>
      </c>
      <c r="B73" s="18" t="s">
        <v>17675</v>
      </c>
    </row>
    <row r="74" spans="1:2" x14ac:dyDescent="0.3">
      <c r="A74" s="18" t="s">
        <v>17748</v>
      </c>
      <c r="B74" s="18" t="s">
        <v>17675</v>
      </c>
    </row>
    <row r="75" spans="1:2" x14ac:dyDescent="0.3">
      <c r="A75" s="18" t="s">
        <v>17749</v>
      </c>
      <c r="B75" s="18" t="s">
        <v>17675</v>
      </c>
    </row>
    <row r="76" spans="1:2" x14ac:dyDescent="0.3">
      <c r="A76" s="18" t="s">
        <v>17750</v>
      </c>
      <c r="B76" s="18" t="s">
        <v>17675</v>
      </c>
    </row>
    <row r="77" spans="1:2" x14ac:dyDescent="0.3">
      <c r="A77" s="18" t="s">
        <v>17751</v>
      </c>
      <c r="B77" s="18" t="s">
        <v>17675</v>
      </c>
    </row>
    <row r="78" spans="1:2" x14ac:dyDescent="0.3">
      <c r="A78" s="18" t="s">
        <v>17752</v>
      </c>
      <c r="B78" s="18" t="s">
        <v>17675</v>
      </c>
    </row>
    <row r="79" spans="1:2" x14ac:dyDescent="0.3">
      <c r="A79" s="18" t="s">
        <v>17753</v>
      </c>
      <c r="B79" s="18" t="s">
        <v>17675</v>
      </c>
    </row>
    <row r="80" spans="1:2" x14ac:dyDescent="0.3">
      <c r="A80" s="18" t="s">
        <v>17754</v>
      </c>
      <c r="B80" s="18" t="s">
        <v>17675</v>
      </c>
    </row>
    <row r="81" spans="1:2" x14ac:dyDescent="0.3">
      <c r="A81" s="18" t="s">
        <v>17755</v>
      </c>
      <c r="B81" s="18" t="s">
        <v>17675</v>
      </c>
    </row>
    <row r="82" spans="1:2" x14ac:dyDescent="0.3">
      <c r="A82" s="18" t="s">
        <v>17756</v>
      </c>
      <c r="B82" s="18" t="s">
        <v>17675</v>
      </c>
    </row>
    <row r="83" spans="1:2" x14ac:dyDescent="0.3">
      <c r="A83" s="18" t="s">
        <v>17757</v>
      </c>
      <c r="B83" s="18" t="s">
        <v>17675</v>
      </c>
    </row>
    <row r="84" spans="1:2" x14ac:dyDescent="0.3">
      <c r="A84" s="18" t="s">
        <v>17758</v>
      </c>
      <c r="B84" s="18" t="s">
        <v>17675</v>
      </c>
    </row>
    <row r="85" spans="1:2" x14ac:dyDescent="0.3">
      <c r="A85" s="18" t="s">
        <v>17759</v>
      </c>
      <c r="B85" s="18" t="s">
        <v>17675</v>
      </c>
    </row>
    <row r="86" spans="1:2" x14ac:dyDescent="0.3">
      <c r="A86" s="18" t="s">
        <v>17760</v>
      </c>
      <c r="B86" s="18" t="s">
        <v>17675</v>
      </c>
    </row>
    <row r="87" spans="1:2" x14ac:dyDescent="0.3">
      <c r="A87" s="18" t="s">
        <v>17761</v>
      </c>
      <c r="B87" s="18" t="s">
        <v>17675</v>
      </c>
    </row>
    <row r="88" spans="1:2" x14ac:dyDescent="0.3">
      <c r="A88" s="18" t="s">
        <v>17762</v>
      </c>
      <c r="B88" s="18" t="s">
        <v>17675</v>
      </c>
    </row>
    <row r="89" spans="1:2" x14ac:dyDescent="0.3">
      <c r="A89" s="18" t="s">
        <v>17763</v>
      </c>
      <c r="B89" s="18" t="s">
        <v>17675</v>
      </c>
    </row>
    <row r="90" spans="1:2" x14ac:dyDescent="0.3">
      <c r="A90" s="18" t="s">
        <v>17764</v>
      </c>
      <c r="B90" s="18" t="s">
        <v>17675</v>
      </c>
    </row>
    <row r="91" spans="1:2" x14ac:dyDescent="0.3">
      <c r="A91" s="18" t="s">
        <v>17765</v>
      </c>
      <c r="B91" s="18" t="s">
        <v>17675</v>
      </c>
    </row>
    <row r="92" spans="1:2" x14ac:dyDescent="0.3">
      <c r="A92" s="18" t="s">
        <v>17766</v>
      </c>
      <c r="B92" s="18" t="s">
        <v>17675</v>
      </c>
    </row>
    <row r="93" spans="1:2" x14ac:dyDescent="0.3">
      <c r="A93" s="18" t="s">
        <v>17767</v>
      </c>
      <c r="B93" s="18" t="s">
        <v>17675</v>
      </c>
    </row>
    <row r="94" spans="1:2" x14ac:dyDescent="0.3">
      <c r="A94" s="18" t="s">
        <v>17768</v>
      </c>
      <c r="B94" s="18" t="s">
        <v>17675</v>
      </c>
    </row>
    <row r="95" spans="1:2" x14ac:dyDescent="0.3">
      <c r="A95" s="18" t="s">
        <v>17769</v>
      </c>
      <c r="B95" s="18" t="s">
        <v>17675</v>
      </c>
    </row>
    <row r="96" spans="1:2" x14ac:dyDescent="0.3">
      <c r="A96" s="18" t="s">
        <v>17770</v>
      </c>
      <c r="B96" s="18" t="s">
        <v>17675</v>
      </c>
    </row>
    <row r="97" spans="1:2" x14ac:dyDescent="0.3">
      <c r="A97" s="18" t="s">
        <v>17771</v>
      </c>
      <c r="B97" s="18" t="s">
        <v>17675</v>
      </c>
    </row>
    <row r="98" spans="1:2" x14ac:dyDescent="0.3">
      <c r="A98" s="18" t="s">
        <v>17772</v>
      </c>
      <c r="B98" s="18" t="s">
        <v>17675</v>
      </c>
    </row>
    <row r="99" spans="1:2" x14ac:dyDescent="0.3">
      <c r="A99" s="18" t="s">
        <v>17773</v>
      </c>
      <c r="B99" s="18" t="s">
        <v>17675</v>
      </c>
    </row>
    <row r="100" spans="1:2" x14ac:dyDescent="0.3">
      <c r="A100" s="18" t="s">
        <v>17774</v>
      </c>
      <c r="B100" s="18" t="s">
        <v>17675</v>
      </c>
    </row>
    <row r="101" spans="1:2" x14ac:dyDescent="0.3">
      <c r="A101" s="18" t="s">
        <v>17775</v>
      </c>
      <c r="B101" s="18" t="s">
        <v>17675</v>
      </c>
    </row>
    <row r="102" spans="1:2" x14ac:dyDescent="0.3">
      <c r="A102" s="18" t="s">
        <v>17776</v>
      </c>
      <c r="B102" s="18" t="s">
        <v>17675</v>
      </c>
    </row>
    <row r="103" spans="1:2" x14ac:dyDescent="0.3">
      <c r="A103" s="18" t="s">
        <v>17777</v>
      </c>
      <c r="B103" s="18" t="s">
        <v>17675</v>
      </c>
    </row>
    <row r="104" spans="1:2" x14ac:dyDescent="0.3">
      <c r="A104" s="18" t="s">
        <v>17778</v>
      </c>
      <c r="B104" s="18" t="s">
        <v>17675</v>
      </c>
    </row>
    <row r="105" spans="1:2" x14ac:dyDescent="0.3">
      <c r="A105" s="18" t="s">
        <v>17779</v>
      </c>
      <c r="B105" s="18" t="s">
        <v>17675</v>
      </c>
    </row>
    <row r="106" spans="1:2" x14ac:dyDescent="0.3">
      <c r="A106" s="18" t="s">
        <v>17780</v>
      </c>
      <c r="B106" s="18" t="s">
        <v>17675</v>
      </c>
    </row>
    <row r="107" spans="1:2" x14ac:dyDescent="0.3">
      <c r="A107" s="18" t="s">
        <v>17781</v>
      </c>
      <c r="B107" s="18" t="s">
        <v>17675</v>
      </c>
    </row>
    <row r="108" spans="1:2" x14ac:dyDescent="0.3">
      <c r="A108" s="18" t="s">
        <v>17782</v>
      </c>
      <c r="B108" s="18" t="s">
        <v>17675</v>
      </c>
    </row>
    <row r="109" spans="1:2" x14ac:dyDescent="0.3">
      <c r="A109" s="18" t="s">
        <v>17783</v>
      </c>
      <c r="B109" s="18" t="s">
        <v>17675</v>
      </c>
    </row>
    <row r="110" spans="1:2" x14ac:dyDescent="0.3">
      <c r="A110" s="18" t="s">
        <v>17784</v>
      </c>
      <c r="B110" s="18" t="s">
        <v>17675</v>
      </c>
    </row>
    <row r="111" spans="1:2" x14ac:dyDescent="0.3">
      <c r="A111" s="18" t="s">
        <v>17785</v>
      </c>
      <c r="B111" s="18" t="s">
        <v>17675</v>
      </c>
    </row>
    <row r="112" spans="1:2" x14ac:dyDescent="0.3">
      <c r="A112" s="18" t="s">
        <v>17786</v>
      </c>
      <c r="B112" s="18" t="s">
        <v>17675</v>
      </c>
    </row>
    <row r="113" spans="1:2" x14ac:dyDescent="0.3">
      <c r="A113" s="18" t="s">
        <v>17787</v>
      </c>
      <c r="B113" s="18" t="s">
        <v>17675</v>
      </c>
    </row>
    <row r="114" spans="1:2" x14ac:dyDescent="0.3">
      <c r="A114" s="18" t="s">
        <v>17788</v>
      </c>
      <c r="B114" s="18" t="s">
        <v>17675</v>
      </c>
    </row>
    <row r="115" spans="1:2" x14ac:dyDescent="0.3">
      <c r="A115" s="18" t="s">
        <v>17789</v>
      </c>
      <c r="B115" s="18" t="s">
        <v>17675</v>
      </c>
    </row>
    <row r="116" spans="1:2" x14ac:dyDescent="0.3">
      <c r="A116" s="18" t="s">
        <v>17790</v>
      </c>
      <c r="B116" s="18" t="s">
        <v>17675</v>
      </c>
    </row>
    <row r="117" spans="1:2" x14ac:dyDescent="0.3">
      <c r="A117" s="18" t="s">
        <v>17791</v>
      </c>
      <c r="B117" s="18" t="s">
        <v>17675</v>
      </c>
    </row>
    <row r="118" spans="1:2" x14ac:dyDescent="0.3">
      <c r="A118" s="18" t="s">
        <v>17792</v>
      </c>
      <c r="B118" s="18" t="s">
        <v>17675</v>
      </c>
    </row>
    <row r="119" spans="1:2" x14ac:dyDescent="0.3">
      <c r="A119" s="18" t="s">
        <v>17793</v>
      </c>
      <c r="B119" s="18" t="s">
        <v>17675</v>
      </c>
    </row>
    <row r="120" spans="1:2" x14ac:dyDescent="0.3">
      <c r="A120" s="18" t="s">
        <v>17794</v>
      </c>
      <c r="B120" s="18" t="s">
        <v>17675</v>
      </c>
    </row>
    <row r="121" spans="1:2" x14ac:dyDescent="0.3">
      <c r="A121" s="18" t="s">
        <v>17795</v>
      </c>
      <c r="B121" s="18" t="s">
        <v>17675</v>
      </c>
    </row>
    <row r="122" spans="1:2" x14ac:dyDescent="0.3">
      <c r="A122" s="18" t="s">
        <v>17796</v>
      </c>
      <c r="B122" s="18" t="s">
        <v>17675</v>
      </c>
    </row>
    <row r="123" spans="1:2" x14ac:dyDescent="0.3">
      <c r="A123" s="18" t="s">
        <v>17797</v>
      </c>
      <c r="B123" s="18" t="s">
        <v>17675</v>
      </c>
    </row>
    <row r="124" spans="1:2" x14ac:dyDescent="0.3">
      <c r="A124" s="18" t="s">
        <v>17798</v>
      </c>
      <c r="B124" s="18" t="s">
        <v>17675</v>
      </c>
    </row>
    <row r="125" spans="1:2" x14ac:dyDescent="0.3">
      <c r="A125" s="18" t="s">
        <v>17799</v>
      </c>
      <c r="B125" s="18" t="s">
        <v>17675</v>
      </c>
    </row>
    <row r="126" spans="1:2" x14ac:dyDescent="0.3">
      <c r="A126" s="18" t="s">
        <v>17800</v>
      </c>
      <c r="B126" s="18" t="s">
        <v>17675</v>
      </c>
    </row>
    <row r="127" spans="1:2" x14ac:dyDescent="0.3">
      <c r="A127" s="18" t="s">
        <v>17801</v>
      </c>
      <c r="B127" s="18" t="s">
        <v>17726</v>
      </c>
    </row>
    <row r="128" spans="1:2" x14ac:dyDescent="0.3">
      <c r="A128" s="18" t="s">
        <v>17802</v>
      </c>
      <c r="B128" s="18" t="s">
        <v>17675</v>
      </c>
    </row>
    <row r="129" spans="1:2" x14ac:dyDescent="0.3">
      <c r="A129" s="18" t="s">
        <v>17803</v>
      </c>
      <c r="B129" s="18" t="s">
        <v>17675</v>
      </c>
    </row>
    <row r="130" spans="1:2" x14ac:dyDescent="0.3">
      <c r="A130" s="18" t="s">
        <v>17804</v>
      </c>
      <c r="B130" s="18" t="s">
        <v>17675</v>
      </c>
    </row>
    <row r="131" spans="1:2" x14ac:dyDescent="0.3">
      <c r="A131" s="18" t="s">
        <v>17805</v>
      </c>
      <c r="B131" s="18" t="s">
        <v>17675</v>
      </c>
    </row>
    <row r="132" spans="1:2" x14ac:dyDescent="0.3">
      <c r="A132" s="18" t="s">
        <v>17806</v>
      </c>
      <c r="B132" s="18" t="s">
        <v>17726</v>
      </c>
    </row>
    <row r="133" spans="1:2" x14ac:dyDescent="0.3">
      <c r="A133" s="18" t="s">
        <v>17807</v>
      </c>
      <c r="B133" s="18" t="s">
        <v>17675</v>
      </c>
    </row>
    <row r="134" spans="1:2" x14ac:dyDescent="0.3">
      <c r="A134" s="18" t="s">
        <v>17808</v>
      </c>
      <c r="B134" s="18" t="s">
        <v>17675</v>
      </c>
    </row>
    <row r="135" spans="1:2" x14ac:dyDescent="0.3">
      <c r="A135" s="18" t="s">
        <v>17809</v>
      </c>
      <c r="B135" s="18" t="s">
        <v>17675</v>
      </c>
    </row>
    <row r="136" spans="1:2" x14ac:dyDescent="0.3">
      <c r="A136" s="18" t="s">
        <v>17810</v>
      </c>
      <c r="B136" s="18" t="s">
        <v>17675</v>
      </c>
    </row>
    <row r="137" spans="1:2" x14ac:dyDescent="0.3">
      <c r="A137" s="18" t="s">
        <v>17811</v>
      </c>
      <c r="B137" s="18" t="s">
        <v>17726</v>
      </c>
    </row>
    <row r="138" spans="1:2" x14ac:dyDescent="0.3">
      <c r="A138" s="18" t="s">
        <v>17812</v>
      </c>
      <c r="B138" s="18" t="s">
        <v>17675</v>
      </c>
    </row>
    <row r="139" spans="1:2" x14ac:dyDescent="0.3">
      <c r="A139" s="18" t="s">
        <v>17813</v>
      </c>
      <c r="B139" s="18" t="s">
        <v>17675</v>
      </c>
    </row>
    <row r="140" spans="1:2" x14ac:dyDescent="0.3">
      <c r="A140" s="18" t="s">
        <v>17814</v>
      </c>
      <c r="B140" s="18" t="s">
        <v>17675</v>
      </c>
    </row>
    <row r="141" spans="1:2" x14ac:dyDescent="0.3">
      <c r="A141" s="18" t="s">
        <v>17815</v>
      </c>
      <c r="B141" s="18" t="s">
        <v>17675</v>
      </c>
    </row>
    <row r="142" spans="1:2" x14ac:dyDescent="0.3">
      <c r="A142" s="18" t="s">
        <v>17816</v>
      </c>
      <c r="B142" s="18" t="s">
        <v>17726</v>
      </c>
    </row>
    <row r="143" spans="1:2" x14ac:dyDescent="0.3">
      <c r="A143" s="18" t="s">
        <v>17817</v>
      </c>
      <c r="B143" s="18" t="s">
        <v>17675</v>
      </c>
    </row>
    <row r="144" spans="1:2" x14ac:dyDescent="0.3">
      <c r="A144" s="18" t="s">
        <v>17818</v>
      </c>
      <c r="B144" s="18" t="s">
        <v>17675</v>
      </c>
    </row>
    <row r="145" spans="1:2" x14ac:dyDescent="0.3">
      <c r="A145" s="18" t="s">
        <v>17819</v>
      </c>
      <c r="B145" s="18" t="s">
        <v>17675</v>
      </c>
    </row>
    <row r="146" spans="1:2" x14ac:dyDescent="0.3">
      <c r="A146" s="18" t="s">
        <v>17820</v>
      </c>
      <c r="B146" s="18" t="s">
        <v>17675</v>
      </c>
    </row>
    <row r="147" spans="1:2" x14ac:dyDescent="0.3">
      <c r="A147" s="18" t="s">
        <v>17821</v>
      </c>
      <c r="B147" s="18" t="s">
        <v>17675</v>
      </c>
    </row>
    <row r="148" spans="1:2" x14ac:dyDescent="0.3">
      <c r="A148" s="18" t="s">
        <v>17822</v>
      </c>
      <c r="B148" s="18" t="s">
        <v>17675</v>
      </c>
    </row>
    <row r="149" spans="1:2" x14ac:dyDescent="0.3">
      <c r="A149" s="18" t="s">
        <v>17823</v>
      </c>
      <c r="B149" s="18" t="s">
        <v>17675</v>
      </c>
    </row>
    <row r="150" spans="1:2" x14ac:dyDescent="0.3">
      <c r="A150" s="18" t="s">
        <v>17824</v>
      </c>
      <c r="B150" s="18" t="s">
        <v>17675</v>
      </c>
    </row>
    <row r="151" spans="1:2" x14ac:dyDescent="0.3">
      <c r="A151" s="18" t="s">
        <v>17825</v>
      </c>
      <c r="B151" s="18" t="s">
        <v>17675</v>
      </c>
    </row>
    <row r="152" spans="1:2" x14ac:dyDescent="0.3">
      <c r="A152" s="18" t="s">
        <v>17826</v>
      </c>
      <c r="B152" s="18" t="s">
        <v>17675</v>
      </c>
    </row>
    <row r="153" spans="1:2" x14ac:dyDescent="0.3">
      <c r="A153" s="18" t="s">
        <v>17827</v>
      </c>
      <c r="B153" s="18" t="s">
        <v>17675</v>
      </c>
    </row>
    <row r="154" spans="1:2" x14ac:dyDescent="0.3">
      <c r="A154" s="18" t="s">
        <v>17828</v>
      </c>
      <c r="B154" s="18" t="s">
        <v>17675</v>
      </c>
    </row>
    <row r="155" spans="1:2" x14ac:dyDescent="0.3">
      <c r="A155" s="18" t="s">
        <v>17829</v>
      </c>
      <c r="B155" s="18" t="s">
        <v>17675</v>
      </c>
    </row>
    <row r="156" spans="1:2" x14ac:dyDescent="0.3">
      <c r="A156" s="18" t="s">
        <v>17830</v>
      </c>
      <c r="B156" s="18" t="s">
        <v>17675</v>
      </c>
    </row>
    <row r="157" spans="1:2" x14ac:dyDescent="0.3">
      <c r="A157" s="18" t="s">
        <v>17831</v>
      </c>
      <c r="B157" s="18" t="s">
        <v>17675</v>
      </c>
    </row>
    <row r="158" spans="1:2" x14ac:dyDescent="0.3">
      <c r="A158" s="18" t="s">
        <v>17832</v>
      </c>
      <c r="B158" s="18" t="s">
        <v>17675</v>
      </c>
    </row>
    <row r="159" spans="1:2" x14ac:dyDescent="0.3">
      <c r="A159" s="18" t="s">
        <v>17833</v>
      </c>
      <c r="B159" s="18" t="s">
        <v>17675</v>
      </c>
    </row>
    <row r="160" spans="1:2" x14ac:dyDescent="0.3">
      <c r="A160" s="18" t="s">
        <v>17834</v>
      </c>
      <c r="B160" s="18" t="s">
        <v>17675</v>
      </c>
    </row>
    <row r="161" spans="1:2" x14ac:dyDescent="0.3">
      <c r="A161" s="18" t="s">
        <v>17835</v>
      </c>
      <c r="B161" s="18" t="s">
        <v>17675</v>
      </c>
    </row>
    <row r="162" spans="1:2" x14ac:dyDescent="0.3">
      <c r="A162" s="18" t="s">
        <v>17836</v>
      </c>
      <c r="B162" s="18" t="s">
        <v>17675</v>
      </c>
    </row>
    <row r="163" spans="1:2" x14ac:dyDescent="0.3">
      <c r="A163" s="18" t="s">
        <v>17837</v>
      </c>
      <c r="B163" s="18" t="s">
        <v>17675</v>
      </c>
    </row>
    <row r="164" spans="1:2" x14ac:dyDescent="0.3">
      <c r="A164" s="18" t="s">
        <v>17838</v>
      </c>
      <c r="B164" s="18" t="s">
        <v>17675</v>
      </c>
    </row>
    <row r="165" spans="1:2" x14ac:dyDescent="0.3">
      <c r="A165" s="18" t="s">
        <v>17839</v>
      </c>
      <c r="B165" s="18" t="s">
        <v>17675</v>
      </c>
    </row>
    <row r="166" spans="1:2" x14ac:dyDescent="0.3">
      <c r="A166" s="18" t="s">
        <v>17840</v>
      </c>
      <c r="B166" s="18" t="s">
        <v>17675</v>
      </c>
    </row>
    <row r="167" spans="1:2" x14ac:dyDescent="0.3">
      <c r="A167" s="18" t="s">
        <v>17841</v>
      </c>
      <c r="B167" s="18" t="s">
        <v>17675</v>
      </c>
    </row>
    <row r="168" spans="1:2" x14ac:dyDescent="0.3">
      <c r="A168" s="18" t="s">
        <v>17842</v>
      </c>
      <c r="B168" s="18" t="s">
        <v>17675</v>
      </c>
    </row>
    <row r="169" spans="1:2" x14ac:dyDescent="0.3">
      <c r="A169" s="18" t="s">
        <v>17843</v>
      </c>
      <c r="B169" s="18" t="s">
        <v>17675</v>
      </c>
    </row>
    <row r="170" spans="1:2" x14ac:dyDescent="0.3">
      <c r="A170" s="18" t="s">
        <v>17844</v>
      </c>
      <c r="B170" s="18" t="s">
        <v>17675</v>
      </c>
    </row>
    <row r="171" spans="1:2" x14ac:dyDescent="0.3">
      <c r="A171" s="18" t="s">
        <v>17845</v>
      </c>
      <c r="B171" s="18" t="s">
        <v>17675</v>
      </c>
    </row>
    <row r="172" spans="1:2" x14ac:dyDescent="0.3">
      <c r="A172" s="18" t="s">
        <v>17846</v>
      </c>
      <c r="B172" s="18" t="s">
        <v>17675</v>
      </c>
    </row>
    <row r="173" spans="1:2" x14ac:dyDescent="0.3">
      <c r="A173" s="18" t="s">
        <v>17847</v>
      </c>
      <c r="B173" s="18" t="s">
        <v>17675</v>
      </c>
    </row>
    <row r="174" spans="1:2" x14ac:dyDescent="0.3">
      <c r="A174" s="18" t="s">
        <v>17848</v>
      </c>
      <c r="B174" s="18" t="s">
        <v>17675</v>
      </c>
    </row>
    <row r="175" spans="1:2" x14ac:dyDescent="0.3">
      <c r="A175" s="18" t="s">
        <v>17849</v>
      </c>
      <c r="B175" s="18" t="s">
        <v>17675</v>
      </c>
    </row>
    <row r="176" spans="1:2" x14ac:dyDescent="0.3">
      <c r="A176" s="18" t="s">
        <v>17850</v>
      </c>
      <c r="B176" s="18" t="s">
        <v>17675</v>
      </c>
    </row>
    <row r="177" spans="1:2" x14ac:dyDescent="0.3">
      <c r="A177" s="18" t="s">
        <v>17851</v>
      </c>
      <c r="B177" s="18" t="s">
        <v>17675</v>
      </c>
    </row>
    <row r="178" spans="1:2" x14ac:dyDescent="0.3">
      <c r="A178" s="18" t="s">
        <v>17852</v>
      </c>
      <c r="B178" s="18" t="s">
        <v>17675</v>
      </c>
    </row>
    <row r="179" spans="1:2" x14ac:dyDescent="0.3">
      <c r="A179" s="18" t="s">
        <v>17853</v>
      </c>
      <c r="B179" s="18" t="s">
        <v>17675</v>
      </c>
    </row>
    <row r="180" spans="1:2" x14ac:dyDescent="0.3">
      <c r="A180" s="18" t="s">
        <v>17854</v>
      </c>
      <c r="B180" s="18" t="s">
        <v>17675</v>
      </c>
    </row>
    <row r="181" spans="1:2" x14ac:dyDescent="0.3">
      <c r="A181" s="18" t="s">
        <v>17855</v>
      </c>
      <c r="B181" s="18" t="s">
        <v>17675</v>
      </c>
    </row>
    <row r="182" spans="1:2" x14ac:dyDescent="0.3">
      <c r="A182" s="18" t="s">
        <v>17856</v>
      </c>
      <c r="B182" s="18" t="s">
        <v>17675</v>
      </c>
    </row>
    <row r="183" spans="1:2" x14ac:dyDescent="0.3">
      <c r="A183" s="18" t="s">
        <v>17857</v>
      </c>
      <c r="B183" s="18" t="s">
        <v>17675</v>
      </c>
    </row>
    <row r="184" spans="1:2" x14ac:dyDescent="0.3">
      <c r="A184" s="18" t="s">
        <v>17858</v>
      </c>
      <c r="B184" s="18" t="s">
        <v>17675</v>
      </c>
    </row>
    <row r="185" spans="1:2" x14ac:dyDescent="0.3">
      <c r="A185" s="18" t="s">
        <v>17859</v>
      </c>
      <c r="B185" s="18" t="s">
        <v>17675</v>
      </c>
    </row>
    <row r="186" spans="1:2" x14ac:dyDescent="0.3">
      <c r="A186" s="18" t="s">
        <v>17860</v>
      </c>
      <c r="B186" s="18" t="s">
        <v>17675</v>
      </c>
    </row>
    <row r="187" spans="1:2" x14ac:dyDescent="0.3">
      <c r="A187" s="18" t="s">
        <v>17861</v>
      </c>
      <c r="B187" s="18" t="s">
        <v>17675</v>
      </c>
    </row>
    <row r="188" spans="1:2" x14ac:dyDescent="0.3">
      <c r="A188" s="18" t="s">
        <v>17862</v>
      </c>
      <c r="B188" s="18" t="s">
        <v>17675</v>
      </c>
    </row>
    <row r="189" spans="1:2" x14ac:dyDescent="0.3">
      <c r="A189" s="18" t="s">
        <v>17863</v>
      </c>
      <c r="B189" s="18" t="s">
        <v>17675</v>
      </c>
    </row>
    <row r="190" spans="1:2" x14ac:dyDescent="0.3">
      <c r="A190" s="18" t="s">
        <v>17864</v>
      </c>
      <c r="B190" s="18" t="s">
        <v>17675</v>
      </c>
    </row>
    <row r="191" spans="1:2" x14ac:dyDescent="0.3">
      <c r="A191" s="18" t="s">
        <v>17865</v>
      </c>
      <c r="B191" s="18" t="s">
        <v>17675</v>
      </c>
    </row>
    <row r="192" spans="1:2" x14ac:dyDescent="0.3">
      <c r="A192" s="18" t="s">
        <v>17866</v>
      </c>
      <c r="B192" s="18" t="s">
        <v>17675</v>
      </c>
    </row>
    <row r="193" spans="1:2" x14ac:dyDescent="0.3">
      <c r="A193" s="18" t="s">
        <v>17867</v>
      </c>
      <c r="B193" s="18" t="s">
        <v>17675</v>
      </c>
    </row>
    <row r="194" spans="1:2" x14ac:dyDescent="0.3">
      <c r="A194" s="18" t="s">
        <v>17868</v>
      </c>
      <c r="B194" s="18" t="s">
        <v>17675</v>
      </c>
    </row>
    <row r="195" spans="1:2" x14ac:dyDescent="0.3">
      <c r="A195" s="18" t="s">
        <v>17869</v>
      </c>
      <c r="B195" s="18" t="s">
        <v>17675</v>
      </c>
    </row>
    <row r="196" spans="1:2" x14ac:dyDescent="0.3">
      <c r="A196" s="18" t="s">
        <v>17870</v>
      </c>
      <c r="B196" s="18" t="s">
        <v>17675</v>
      </c>
    </row>
    <row r="197" spans="1:2" x14ac:dyDescent="0.3">
      <c r="A197" s="18" t="s">
        <v>17871</v>
      </c>
      <c r="B197" s="18" t="s">
        <v>17726</v>
      </c>
    </row>
    <row r="198" spans="1:2" x14ac:dyDescent="0.3">
      <c r="A198" s="18" t="s">
        <v>17872</v>
      </c>
      <c r="B198" s="18" t="s">
        <v>17675</v>
      </c>
    </row>
    <row r="199" spans="1:2" x14ac:dyDescent="0.3">
      <c r="A199" s="18" t="s">
        <v>17873</v>
      </c>
      <c r="B199" s="18" t="s">
        <v>17675</v>
      </c>
    </row>
    <row r="200" spans="1:2" x14ac:dyDescent="0.3">
      <c r="A200" s="18" t="s">
        <v>17874</v>
      </c>
      <c r="B200" s="18" t="s">
        <v>17675</v>
      </c>
    </row>
    <row r="201" spans="1:2" x14ac:dyDescent="0.3">
      <c r="A201" s="18" t="s">
        <v>17875</v>
      </c>
      <c r="B201" s="18" t="s">
        <v>17675</v>
      </c>
    </row>
    <row r="202" spans="1:2" x14ac:dyDescent="0.3">
      <c r="A202" s="18" t="s">
        <v>17876</v>
      </c>
      <c r="B202" s="18" t="s">
        <v>17726</v>
      </c>
    </row>
    <row r="203" spans="1:2" x14ac:dyDescent="0.3">
      <c r="A203" s="18" t="s">
        <v>17877</v>
      </c>
      <c r="B203" s="18" t="s">
        <v>17675</v>
      </c>
    </row>
    <row r="204" spans="1:2" x14ac:dyDescent="0.3">
      <c r="A204" s="18" t="s">
        <v>17878</v>
      </c>
      <c r="B204" s="18" t="s">
        <v>17675</v>
      </c>
    </row>
    <row r="205" spans="1:2" x14ac:dyDescent="0.3">
      <c r="A205" s="18" t="s">
        <v>17879</v>
      </c>
      <c r="B205" s="18" t="s">
        <v>17675</v>
      </c>
    </row>
    <row r="206" spans="1:2" x14ac:dyDescent="0.3">
      <c r="A206" s="18" t="s">
        <v>17880</v>
      </c>
      <c r="B206" s="18" t="s">
        <v>17675</v>
      </c>
    </row>
    <row r="207" spans="1:2" x14ac:dyDescent="0.3">
      <c r="A207" s="18" t="s">
        <v>17881</v>
      </c>
      <c r="B207" s="18" t="s">
        <v>17726</v>
      </c>
    </row>
    <row r="208" spans="1:2" x14ac:dyDescent="0.3">
      <c r="A208" s="18" t="s">
        <v>17882</v>
      </c>
      <c r="B208" s="18" t="s">
        <v>17675</v>
      </c>
    </row>
    <row r="209" spans="1:2" x14ac:dyDescent="0.3">
      <c r="A209" s="18" t="s">
        <v>17883</v>
      </c>
      <c r="B209" s="18" t="s">
        <v>17675</v>
      </c>
    </row>
    <row r="210" spans="1:2" x14ac:dyDescent="0.3">
      <c r="A210" s="18" t="s">
        <v>17884</v>
      </c>
      <c r="B210" s="18" t="s">
        <v>17675</v>
      </c>
    </row>
    <row r="211" spans="1:2" x14ac:dyDescent="0.3">
      <c r="A211" s="18" t="s">
        <v>17885</v>
      </c>
      <c r="B211" s="18" t="s">
        <v>17675</v>
      </c>
    </row>
    <row r="212" spans="1:2" x14ac:dyDescent="0.3">
      <c r="A212" s="18" t="s">
        <v>17886</v>
      </c>
      <c r="B212" s="18" t="s">
        <v>17726</v>
      </c>
    </row>
    <row r="213" spans="1:2" x14ac:dyDescent="0.3">
      <c r="A213" s="18" t="s">
        <v>17887</v>
      </c>
      <c r="B213" s="18" t="s">
        <v>17675</v>
      </c>
    </row>
    <row r="214" spans="1:2" x14ac:dyDescent="0.3">
      <c r="A214" s="18" t="s">
        <v>17888</v>
      </c>
      <c r="B214" s="18" t="s">
        <v>17675</v>
      </c>
    </row>
    <row r="215" spans="1:2" x14ac:dyDescent="0.3">
      <c r="A215" s="18" t="s">
        <v>17889</v>
      </c>
      <c r="B215" s="18" t="s">
        <v>17675</v>
      </c>
    </row>
    <row r="216" spans="1:2" x14ac:dyDescent="0.3">
      <c r="A216" s="18" t="s">
        <v>17890</v>
      </c>
      <c r="B216" s="18" t="s">
        <v>17675</v>
      </c>
    </row>
    <row r="217" spans="1:2" x14ac:dyDescent="0.3">
      <c r="A217" s="18" t="s">
        <v>17891</v>
      </c>
      <c r="B217" s="18" t="s">
        <v>17675</v>
      </c>
    </row>
    <row r="218" spans="1:2" x14ac:dyDescent="0.3">
      <c r="A218" s="18" t="s">
        <v>17892</v>
      </c>
      <c r="B218" s="18" t="s">
        <v>17675</v>
      </c>
    </row>
    <row r="219" spans="1:2" x14ac:dyDescent="0.3">
      <c r="A219" s="18" t="s">
        <v>17893</v>
      </c>
      <c r="B219" s="18" t="s">
        <v>17675</v>
      </c>
    </row>
    <row r="220" spans="1:2" x14ac:dyDescent="0.3">
      <c r="A220" s="18" t="s">
        <v>17894</v>
      </c>
      <c r="B220" s="18" t="s">
        <v>17675</v>
      </c>
    </row>
    <row r="221" spans="1:2" x14ac:dyDescent="0.3">
      <c r="A221" s="18" t="s">
        <v>17895</v>
      </c>
      <c r="B221" s="18" t="s">
        <v>17675</v>
      </c>
    </row>
    <row r="222" spans="1:2" x14ac:dyDescent="0.3">
      <c r="A222" s="18" t="s">
        <v>17896</v>
      </c>
      <c r="B222" s="18" t="s">
        <v>17675</v>
      </c>
    </row>
    <row r="223" spans="1:2" x14ac:dyDescent="0.3">
      <c r="A223" s="18" t="s">
        <v>17897</v>
      </c>
      <c r="B223" s="18" t="s">
        <v>17675</v>
      </c>
    </row>
    <row r="224" spans="1:2" x14ac:dyDescent="0.3">
      <c r="A224" s="18" t="s">
        <v>17898</v>
      </c>
      <c r="B224" s="18" t="s">
        <v>17675</v>
      </c>
    </row>
    <row r="225" spans="1:2" x14ac:dyDescent="0.3">
      <c r="A225" s="18" t="s">
        <v>17899</v>
      </c>
      <c r="B225" s="18" t="s">
        <v>17675</v>
      </c>
    </row>
    <row r="226" spans="1:2" x14ac:dyDescent="0.3">
      <c r="A226" s="18" t="s">
        <v>17900</v>
      </c>
      <c r="B226" s="18" t="s">
        <v>17675</v>
      </c>
    </row>
    <row r="227" spans="1:2" x14ac:dyDescent="0.3">
      <c r="A227" s="18" t="s">
        <v>17901</v>
      </c>
      <c r="B227" s="18" t="s">
        <v>17675</v>
      </c>
    </row>
    <row r="228" spans="1:2" x14ac:dyDescent="0.3">
      <c r="A228" s="18" t="s">
        <v>17902</v>
      </c>
      <c r="B228" s="18" t="s">
        <v>17675</v>
      </c>
    </row>
    <row r="229" spans="1:2" x14ac:dyDescent="0.3">
      <c r="A229" s="18" t="s">
        <v>17903</v>
      </c>
      <c r="B229" s="18" t="s">
        <v>17675</v>
      </c>
    </row>
    <row r="230" spans="1:2" x14ac:dyDescent="0.3">
      <c r="A230" s="18" t="s">
        <v>17904</v>
      </c>
      <c r="B230" s="18" t="s">
        <v>17675</v>
      </c>
    </row>
    <row r="231" spans="1:2" x14ac:dyDescent="0.3">
      <c r="A231" s="18" t="s">
        <v>17905</v>
      </c>
      <c r="B231" s="18" t="s">
        <v>17675</v>
      </c>
    </row>
    <row r="232" spans="1:2" x14ac:dyDescent="0.3">
      <c r="A232" s="18" t="s">
        <v>17906</v>
      </c>
      <c r="B232" s="18" t="s">
        <v>17675</v>
      </c>
    </row>
    <row r="233" spans="1:2" x14ac:dyDescent="0.3">
      <c r="A233" s="18" t="s">
        <v>17907</v>
      </c>
      <c r="B233" s="18" t="s">
        <v>17675</v>
      </c>
    </row>
    <row r="234" spans="1:2" x14ac:dyDescent="0.3">
      <c r="A234" s="18" t="s">
        <v>17908</v>
      </c>
      <c r="B234" s="18" t="s">
        <v>17675</v>
      </c>
    </row>
    <row r="235" spans="1:2" x14ac:dyDescent="0.3">
      <c r="A235" s="18" t="s">
        <v>17909</v>
      </c>
      <c r="B235" s="18" t="s">
        <v>17675</v>
      </c>
    </row>
    <row r="236" spans="1:2" x14ac:dyDescent="0.3">
      <c r="A236" s="18" t="s">
        <v>17910</v>
      </c>
      <c r="B236" s="18" t="s">
        <v>17675</v>
      </c>
    </row>
    <row r="237" spans="1:2" x14ac:dyDescent="0.3">
      <c r="A237" s="18" t="s">
        <v>17911</v>
      </c>
      <c r="B237" s="18" t="s">
        <v>17675</v>
      </c>
    </row>
    <row r="238" spans="1:2" x14ac:dyDescent="0.3">
      <c r="A238" s="18" t="s">
        <v>17912</v>
      </c>
      <c r="B238" s="18" t="s">
        <v>17675</v>
      </c>
    </row>
    <row r="239" spans="1:2" x14ac:dyDescent="0.3">
      <c r="A239" s="18" t="s">
        <v>17913</v>
      </c>
      <c r="B239" s="18" t="s">
        <v>17675</v>
      </c>
    </row>
    <row r="240" spans="1:2" x14ac:dyDescent="0.3">
      <c r="A240" s="18" t="s">
        <v>17914</v>
      </c>
      <c r="B240" s="18" t="s">
        <v>17675</v>
      </c>
    </row>
    <row r="241" spans="1:2" x14ac:dyDescent="0.3">
      <c r="A241" s="18" t="s">
        <v>17915</v>
      </c>
      <c r="B241" s="18" t="s">
        <v>17675</v>
      </c>
    </row>
    <row r="242" spans="1:2" x14ac:dyDescent="0.3">
      <c r="A242" s="18" t="s">
        <v>17916</v>
      </c>
      <c r="B242" s="18" t="s">
        <v>17675</v>
      </c>
    </row>
    <row r="243" spans="1:2" x14ac:dyDescent="0.3">
      <c r="A243" s="18" t="s">
        <v>17917</v>
      </c>
      <c r="B243" s="18" t="s">
        <v>17675</v>
      </c>
    </row>
    <row r="244" spans="1:2" x14ac:dyDescent="0.3">
      <c r="A244" s="18" t="s">
        <v>17918</v>
      </c>
      <c r="B244" s="18" t="s">
        <v>17675</v>
      </c>
    </row>
    <row r="245" spans="1:2" x14ac:dyDescent="0.3">
      <c r="A245" s="18" t="s">
        <v>17919</v>
      </c>
      <c r="B245" s="18" t="s">
        <v>17675</v>
      </c>
    </row>
    <row r="246" spans="1:2" x14ac:dyDescent="0.3">
      <c r="A246" s="18" t="s">
        <v>17920</v>
      </c>
      <c r="B246" s="18" t="s">
        <v>17675</v>
      </c>
    </row>
    <row r="247" spans="1:2" x14ac:dyDescent="0.3">
      <c r="A247" s="18" t="s">
        <v>17921</v>
      </c>
      <c r="B247" s="18" t="s">
        <v>17675</v>
      </c>
    </row>
    <row r="248" spans="1:2" x14ac:dyDescent="0.3">
      <c r="A248" s="18" t="s">
        <v>17922</v>
      </c>
      <c r="B248" s="18" t="s">
        <v>17675</v>
      </c>
    </row>
    <row r="249" spans="1:2" x14ac:dyDescent="0.3">
      <c r="A249" s="18" t="s">
        <v>17923</v>
      </c>
      <c r="B249" s="18" t="s">
        <v>17675</v>
      </c>
    </row>
    <row r="250" spans="1:2" x14ac:dyDescent="0.3">
      <c r="A250" s="18" t="s">
        <v>17924</v>
      </c>
      <c r="B250" s="18" t="s">
        <v>17675</v>
      </c>
    </row>
    <row r="251" spans="1:2" x14ac:dyDescent="0.3">
      <c r="A251" s="18" t="s">
        <v>17925</v>
      </c>
      <c r="B251" s="18" t="s">
        <v>17675</v>
      </c>
    </row>
    <row r="252" spans="1:2" x14ac:dyDescent="0.3">
      <c r="A252" s="18" t="s">
        <v>17926</v>
      </c>
      <c r="B252" s="18" t="s">
        <v>17675</v>
      </c>
    </row>
    <row r="253" spans="1:2" x14ac:dyDescent="0.3">
      <c r="A253" s="18" t="s">
        <v>17927</v>
      </c>
      <c r="B253" s="18" t="s">
        <v>17675</v>
      </c>
    </row>
    <row r="254" spans="1:2" x14ac:dyDescent="0.3">
      <c r="A254" s="18" t="s">
        <v>17928</v>
      </c>
      <c r="B254" s="18" t="s">
        <v>17675</v>
      </c>
    </row>
    <row r="255" spans="1:2" x14ac:dyDescent="0.3">
      <c r="A255" s="18" t="s">
        <v>17929</v>
      </c>
      <c r="B255" s="18" t="s">
        <v>17675</v>
      </c>
    </row>
    <row r="256" spans="1:2" x14ac:dyDescent="0.3">
      <c r="A256" s="18" t="s">
        <v>17930</v>
      </c>
      <c r="B256" s="18" t="s">
        <v>17675</v>
      </c>
    </row>
    <row r="257" spans="1:2" x14ac:dyDescent="0.3">
      <c r="A257" s="18" t="s">
        <v>17931</v>
      </c>
      <c r="B257" s="18" t="s">
        <v>17675</v>
      </c>
    </row>
    <row r="258" spans="1:2" x14ac:dyDescent="0.3">
      <c r="A258" s="18" t="s">
        <v>17932</v>
      </c>
      <c r="B258" s="18" t="s">
        <v>17675</v>
      </c>
    </row>
    <row r="259" spans="1:2" x14ac:dyDescent="0.3">
      <c r="A259" s="18" t="s">
        <v>17933</v>
      </c>
      <c r="B259" s="18" t="s">
        <v>17675</v>
      </c>
    </row>
    <row r="260" spans="1:2" x14ac:dyDescent="0.3">
      <c r="A260" s="18" t="s">
        <v>17934</v>
      </c>
      <c r="B260" s="18" t="s">
        <v>17675</v>
      </c>
    </row>
    <row r="261" spans="1:2" x14ac:dyDescent="0.3">
      <c r="A261" s="18" t="s">
        <v>17935</v>
      </c>
      <c r="B261" s="18" t="s">
        <v>17675</v>
      </c>
    </row>
    <row r="262" spans="1:2" x14ac:dyDescent="0.3">
      <c r="A262" s="18" t="s">
        <v>17936</v>
      </c>
      <c r="B262" s="18" t="s">
        <v>17675</v>
      </c>
    </row>
    <row r="263" spans="1:2" x14ac:dyDescent="0.3">
      <c r="A263" s="18" t="s">
        <v>17937</v>
      </c>
      <c r="B263" s="18" t="s">
        <v>17675</v>
      </c>
    </row>
    <row r="264" spans="1:2" x14ac:dyDescent="0.3">
      <c r="A264" s="18" t="s">
        <v>17938</v>
      </c>
      <c r="B264" s="18" t="s">
        <v>17675</v>
      </c>
    </row>
    <row r="265" spans="1:2" x14ac:dyDescent="0.3">
      <c r="A265" s="18" t="s">
        <v>17939</v>
      </c>
      <c r="B265" s="18" t="s">
        <v>17675</v>
      </c>
    </row>
    <row r="266" spans="1:2" x14ac:dyDescent="0.3">
      <c r="A266" s="18" t="s">
        <v>17940</v>
      </c>
      <c r="B266" s="18" t="s">
        <v>17675</v>
      </c>
    </row>
    <row r="267" spans="1:2" x14ac:dyDescent="0.3">
      <c r="A267" s="18" t="s">
        <v>17941</v>
      </c>
      <c r="B267" s="18" t="s">
        <v>17726</v>
      </c>
    </row>
    <row r="268" spans="1:2" x14ac:dyDescent="0.3">
      <c r="A268" s="18" t="s">
        <v>17942</v>
      </c>
      <c r="B268" s="18" t="s">
        <v>17675</v>
      </c>
    </row>
    <row r="269" spans="1:2" x14ac:dyDescent="0.3">
      <c r="A269" s="18" t="s">
        <v>17943</v>
      </c>
      <c r="B269" s="18" t="s">
        <v>17675</v>
      </c>
    </row>
    <row r="270" spans="1:2" x14ac:dyDescent="0.3">
      <c r="A270" s="18" t="s">
        <v>17944</v>
      </c>
      <c r="B270" s="18" t="s">
        <v>17675</v>
      </c>
    </row>
    <row r="271" spans="1:2" x14ac:dyDescent="0.3">
      <c r="A271" s="18" t="s">
        <v>17945</v>
      </c>
      <c r="B271" s="18" t="s">
        <v>17675</v>
      </c>
    </row>
    <row r="272" spans="1:2" x14ac:dyDescent="0.3">
      <c r="A272" s="18" t="s">
        <v>17946</v>
      </c>
      <c r="B272" s="18" t="s">
        <v>17726</v>
      </c>
    </row>
    <row r="273" spans="1:2" x14ac:dyDescent="0.3">
      <c r="A273" s="18" t="s">
        <v>17947</v>
      </c>
      <c r="B273" s="18" t="s">
        <v>17675</v>
      </c>
    </row>
    <row r="274" spans="1:2" x14ac:dyDescent="0.3">
      <c r="A274" s="18" t="s">
        <v>17948</v>
      </c>
      <c r="B274" s="18" t="s">
        <v>17675</v>
      </c>
    </row>
    <row r="275" spans="1:2" x14ac:dyDescent="0.3">
      <c r="A275" s="18" t="s">
        <v>17949</v>
      </c>
      <c r="B275" s="18" t="s">
        <v>17675</v>
      </c>
    </row>
    <row r="276" spans="1:2" x14ac:dyDescent="0.3">
      <c r="A276" s="18" t="s">
        <v>17950</v>
      </c>
      <c r="B276" s="18" t="s">
        <v>17675</v>
      </c>
    </row>
    <row r="277" spans="1:2" x14ac:dyDescent="0.3">
      <c r="A277" s="18" t="s">
        <v>17951</v>
      </c>
      <c r="B277" s="18" t="s">
        <v>17726</v>
      </c>
    </row>
    <row r="278" spans="1:2" x14ac:dyDescent="0.3">
      <c r="A278" s="18" t="s">
        <v>17952</v>
      </c>
      <c r="B278" s="18" t="s">
        <v>17675</v>
      </c>
    </row>
    <row r="279" spans="1:2" x14ac:dyDescent="0.3">
      <c r="A279" s="18" t="s">
        <v>17953</v>
      </c>
      <c r="B279" s="18" t="s">
        <v>17675</v>
      </c>
    </row>
    <row r="280" spans="1:2" x14ac:dyDescent="0.3">
      <c r="A280" s="18" t="s">
        <v>17954</v>
      </c>
      <c r="B280" s="18" t="s">
        <v>17675</v>
      </c>
    </row>
    <row r="281" spans="1:2" x14ac:dyDescent="0.3">
      <c r="A281" s="18" t="s">
        <v>17955</v>
      </c>
      <c r="B281" s="18" t="s">
        <v>17675</v>
      </c>
    </row>
    <row r="282" spans="1:2" x14ac:dyDescent="0.3">
      <c r="A282" s="18" t="s">
        <v>17956</v>
      </c>
      <c r="B282" s="18" t="s">
        <v>17726</v>
      </c>
    </row>
    <row r="283" spans="1:2" x14ac:dyDescent="0.3">
      <c r="A283" s="18" t="s">
        <v>17957</v>
      </c>
      <c r="B283" s="18" t="s">
        <v>17675</v>
      </c>
    </row>
    <row r="284" spans="1:2" x14ac:dyDescent="0.3">
      <c r="A284" s="18" t="s">
        <v>17958</v>
      </c>
      <c r="B284" s="18" t="s">
        <v>17675</v>
      </c>
    </row>
    <row r="285" spans="1:2" x14ac:dyDescent="0.3">
      <c r="A285" s="18" t="s">
        <v>17959</v>
      </c>
      <c r="B285" s="18" t="s">
        <v>17675</v>
      </c>
    </row>
    <row r="286" spans="1:2" x14ac:dyDescent="0.3">
      <c r="A286" s="18" t="s">
        <v>17960</v>
      </c>
      <c r="B286" s="18" t="s">
        <v>17675</v>
      </c>
    </row>
    <row r="287" spans="1:2" x14ac:dyDescent="0.3">
      <c r="A287" s="18" t="s">
        <v>17961</v>
      </c>
      <c r="B287" s="18" t="s">
        <v>17675</v>
      </c>
    </row>
    <row r="288" spans="1:2" x14ac:dyDescent="0.3">
      <c r="A288" s="18" t="s">
        <v>17962</v>
      </c>
      <c r="B288" s="18" t="s">
        <v>17675</v>
      </c>
    </row>
    <row r="289" spans="1:2" x14ac:dyDescent="0.3">
      <c r="A289" s="18" t="s">
        <v>17963</v>
      </c>
      <c r="B289" s="18" t="s">
        <v>17675</v>
      </c>
    </row>
    <row r="290" spans="1:2" x14ac:dyDescent="0.3">
      <c r="A290" s="18" t="s">
        <v>17964</v>
      </c>
      <c r="B290" s="18" t="s">
        <v>17675</v>
      </c>
    </row>
    <row r="291" spans="1:2" x14ac:dyDescent="0.3">
      <c r="A291" s="18" t="s">
        <v>17965</v>
      </c>
      <c r="B291" s="18" t="s">
        <v>17675</v>
      </c>
    </row>
    <row r="292" spans="1:2" x14ac:dyDescent="0.3">
      <c r="A292" s="18" t="s">
        <v>17966</v>
      </c>
      <c r="B292" s="18" t="s">
        <v>17675</v>
      </c>
    </row>
    <row r="293" spans="1:2" x14ac:dyDescent="0.3">
      <c r="A293" s="18" t="s">
        <v>17967</v>
      </c>
      <c r="B293" s="18" t="s">
        <v>17675</v>
      </c>
    </row>
    <row r="294" spans="1:2" x14ac:dyDescent="0.3">
      <c r="A294" s="18" t="s">
        <v>17968</v>
      </c>
      <c r="B294" s="18" t="s">
        <v>17675</v>
      </c>
    </row>
    <row r="295" spans="1:2" x14ac:dyDescent="0.3">
      <c r="A295" s="18" t="s">
        <v>17969</v>
      </c>
      <c r="B295" s="18" t="s">
        <v>17675</v>
      </c>
    </row>
    <row r="296" spans="1:2" x14ac:dyDescent="0.3">
      <c r="A296" s="18" t="s">
        <v>17970</v>
      </c>
      <c r="B296" s="18" t="s">
        <v>17675</v>
      </c>
    </row>
    <row r="297" spans="1:2" x14ac:dyDescent="0.3">
      <c r="A297" s="18" t="s">
        <v>17971</v>
      </c>
      <c r="B297" s="18" t="s">
        <v>17675</v>
      </c>
    </row>
    <row r="298" spans="1:2" x14ac:dyDescent="0.3">
      <c r="A298" s="18" t="s">
        <v>17972</v>
      </c>
      <c r="B298" s="18" t="s">
        <v>17675</v>
      </c>
    </row>
    <row r="299" spans="1:2" x14ac:dyDescent="0.3">
      <c r="A299" s="18" t="s">
        <v>17973</v>
      </c>
      <c r="B299" s="18" t="s">
        <v>17675</v>
      </c>
    </row>
    <row r="300" spans="1:2" x14ac:dyDescent="0.3">
      <c r="A300" s="18" t="s">
        <v>17974</v>
      </c>
      <c r="B300" s="18" t="s">
        <v>17675</v>
      </c>
    </row>
    <row r="301" spans="1:2" x14ac:dyDescent="0.3">
      <c r="A301" s="18" t="s">
        <v>17975</v>
      </c>
      <c r="B301" s="18" t="s">
        <v>17675</v>
      </c>
    </row>
    <row r="302" spans="1:2" x14ac:dyDescent="0.3">
      <c r="A302" s="18" t="s">
        <v>17976</v>
      </c>
      <c r="B302" s="18" t="s">
        <v>17675</v>
      </c>
    </row>
    <row r="303" spans="1:2" x14ac:dyDescent="0.3">
      <c r="A303" s="18" t="s">
        <v>17977</v>
      </c>
      <c r="B303" s="18" t="s">
        <v>17675</v>
      </c>
    </row>
    <row r="304" spans="1:2" x14ac:dyDescent="0.3">
      <c r="A304" s="18" t="s">
        <v>17978</v>
      </c>
      <c r="B304" s="18" t="s">
        <v>17675</v>
      </c>
    </row>
    <row r="305" spans="1:2" x14ac:dyDescent="0.3">
      <c r="A305" s="18" t="s">
        <v>17979</v>
      </c>
      <c r="B305" s="18" t="s">
        <v>17675</v>
      </c>
    </row>
    <row r="306" spans="1:2" x14ac:dyDescent="0.3">
      <c r="A306" s="18" t="s">
        <v>17980</v>
      </c>
      <c r="B306" s="18" t="s">
        <v>17675</v>
      </c>
    </row>
    <row r="307" spans="1:2" x14ac:dyDescent="0.3">
      <c r="A307" s="18" t="s">
        <v>17981</v>
      </c>
      <c r="B307" s="18" t="s">
        <v>17675</v>
      </c>
    </row>
    <row r="308" spans="1:2" x14ac:dyDescent="0.3">
      <c r="A308" s="18" t="s">
        <v>17982</v>
      </c>
      <c r="B308" s="18" t="s">
        <v>17675</v>
      </c>
    </row>
    <row r="309" spans="1:2" x14ac:dyDescent="0.3">
      <c r="A309" s="18" t="s">
        <v>17983</v>
      </c>
      <c r="B309" s="18" t="s">
        <v>17675</v>
      </c>
    </row>
    <row r="310" spans="1:2" x14ac:dyDescent="0.3">
      <c r="A310" s="18" t="s">
        <v>17984</v>
      </c>
      <c r="B310" s="18" t="s">
        <v>17675</v>
      </c>
    </row>
    <row r="311" spans="1:2" x14ac:dyDescent="0.3">
      <c r="A311" s="18" t="s">
        <v>17985</v>
      </c>
      <c r="B311" s="18" t="s">
        <v>17675</v>
      </c>
    </row>
    <row r="312" spans="1:2" x14ac:dyDescent="0.3">
      <c r="A312" s="18" t="s">
        <v>17986</v>
      </c>
      <c r="B312" s="18" t="s">
        <v>17675</v>
      </c>
    </row>
    <row r="313" spans="1:2" x14ac:dyDescent="0.3">
      <c r="A313" s="18" t="s">
        <v>17987</v>
      </c>
      <c r="B313" s="18" t="s">
        <v>17675</v>
      </c>
    </row>
    <row r="314" spans="1:2" x14ac:dyDescent="0.3">
      <c r="A314" s="18" t="s">
        <v>17988</v>
      </c>
      <c r="B314" s="18" t="s">
        <v>17675</v>
      </c>
    </row>
    <row r="315" spans="1:2" x14ac:dyDescent="0.3">
      <c r="A315" s="18" t="s">
        <v>17989</v>
      </c>
      <c r="B315" s="18" t="s">
        <v>17675</v>
      </c>
    </row>
    <row r="316" spans="1:2" x14ac:dyDescent="0.3">
      <c r="A316" s="18" t="s">
        <v>17990</v>
      </c>
      <c r="B316" s="18" t="s">
        <v>17675</v>
      </c>
    </row>
    <row r="317" spans="1:2" x14ac:dyDescent="0.3">
      <c r="A317" s="18" t="s">
        <v>17991</v>
      </c>
      <c r="B317" s="18" t="s">
        <v>17675</v>
      </c>
    </row>
    <row r="318" spans="1:2" x14ac:dyDescent="0.3">
      <c r="A318" s="18" t="s">
        <v>17992</v>
      </c>
      <c r="B318" s="18" t="s">
        <v>17675</v>
      </c>
    </row>
    <row r="319" spans="1:2" x14ac:dyDescent="0.3">
      <c r="A319" s="18" t="s">
        <v>17993</v>
      </c>
      <c r="B319" s="18" t="s">
        <v>17675</v>
      </c>
    </row>
    <row r="320" spans="1:2" x14ac:dyDescent="0.3">
      <c r="A320" s="18" t="s">
        <v>17994</v>
      </c>
      <c r="B320" s="18" t="s">
        <v>17675</v>
      </c>
    </row>
    <row r="321" spans="1:2" x14ac:dyDescent="0.3">
      <c r="A321" s="18" t="s">
        <v>17995</v>
      </c>
      <c r="B321" s="18" t="s">
        <v>17675</v>
      </c>
    </row>
    <row r="322" spans="1:2" x14ac:dyDescent="0.3">
      <c r="A322" s="18" t="s">
        <v>17996</v>
      </c>
      <c r="B322" s="18" t="s">
        <v>17675</v>
      </c>
    </row>
    <row r="323" spans="1:2" x14ac:dyDescent="0.3">
      <c r="A323" s="18" t="s">
        <v>17997</v>
      </c>
      <c r="B323" s="18" t="s">
        <v>17675</v>
      </c>
    </row>
    <row r="324" spans="1:2" x14ac:dyDescent="0.3">
      <c r="A324" s="18" t="s">
        <v>17998</v>
      </c>
      <c r="B324" s="18" t="s">
        <v>17675</v>
      </c>
    </row>
    <row r="325" spans="1:2" x14ac:dyDescent="0.3">
      <c r="A325" s="18" t="s">
        <v>17999</v>
      </c>
      <c r="B325" s="18" t="s">
        <v>17675</v>
      </c>
    </row>
    <row r="326" spans="1:2" x14ac:dyDescent="0.3">
      <c r="A326" s="18" t="s">
        <v>18000</v>
      </c>
      <c r="B326" s="18" t="s">
        <v>17675</v>
      </c>
    </row>
    <row r="327" spans="1:2" x14ac:dyDescent="0.3">
      <c r="A327" s="18" t="s">
        <v>18001</v>
      </c>
      <c r="B327" s="18" t="s">
        <v>17675</v>
      </c>
    </row>
    <row r="328" spans="1:2" x14ac:dyDescent="0.3">
      <c r="A328" s="18" t="s">
        <v>18002</v>
      </c>
      <c r="B328" s="18" t="s">
        <v>17675</v>
      </c>
    </row>
    <row r="329" spans="1:2" x14ac:dyDescent="0.3">
      <c r="A329" s="18" t="s">
        <v>18003</v>
      </c>
      <c r="B329" s="18" t="s">
        <v>17675</v>
      </c>
    </row>
    <row r="330" spans="1:2" x14ac:dyDescent="0.3">
      <c r="A330" s="18" t="s">
        <v>18004</v>
      </c>
      <c r="B330" s="18" t="s">
        <v>17675</v>
      </c>
    </row>
    <row r="331" spans="1:2" x14ac:dyDescent="0.3">
      <c r="A331" s="18" t="s">
        <v>18005</v>
      </c>
      <c r="B331" s="18" t="s">
        <v>17675</v>
      </c>
    </row>
    <row r="332" spans="1:2" x14ac:dyDescent="0.3">
      <c r="A332" s="18" t="s">
        <v>18006</v>
      </c>
      <c r="B332" s="18" t="s">
        <v>17675</v>
      </c>
    </row>
    <row r="333" spans="1:2" x14ac:dyDescent="0.3">
      <c r="A333" s="18" t="s">
        <v>18007</v>
      </c>
      <c r="B333" s="18" t="s">
        <v>17675</v>
      </c>
    </row>
    <row r="334" spans="1:2" x14ac:dyDescent="0.3">
      <c r="A334" s="18" t="s">
        <v>18008</v>
      </c>
      <c r="B334" s="18" t="s">
        <v>17675</v>
      </c>
    </row>
    <row r="335" spans="1:2" x14ac:dyDescent="0.3">
      <c r="A335" s="18" t="s">
        <v>18009</v>
      </c>
      <c r="B335" s="18" t="s">
        <v>17726</v>
      </c>
    </row>
    <row r="336" spans="1:2" x14ac:dyDescent="0.3">
      <c r="A336" s="18" t="s">
        <v>18010</v>
      </c>
      <c r="B336" s="18" t="s">
        <v>17675</v>
      </c>
    </row>
    <row r="337" spans="1:2" x14ac:dyDescent="0.3">
      <c r="A337" s="18" t="s">
        <v>18011</v>
      </c>
      <c r="B337" s="18" t="s">
        <v>17675</v>
      </c>
    </row>
    <row r="338" spans="1:2" x14ac:dyDescent="0.3">
      <c r="A338" s="18" t="s">
        <v>18012</v>
      </c>
      <c r="B338" s="18" t="s">
        <v>17675</v>
      </c>
    </row>
    <row r="339" spans="1:2" x14ac:dyDescent="0.3">
      <c r="A339" s="18" t="s">
        <v>18013</v>
      </c>
      <c r="B339" s="18" t="s">
        <v>17675</v>
      </c>
    </row>
    <row r="340" spans="1:2" x14ac:dyDescent="0.3">
      <c r="A340" s="18" t="s">
        <v>18014</v>
      </c>
      <c r="B340" s="18" t="s">
        <v>17726</v>
      </c>
    </row>
    <row r="341" spans="1:2" x14ac:dyDescent="0.3">
      <c r="A341" s="18" t="s">
        <v>18015</v>
      </c>
      <c r="B341" s="18" t="s">
        <v>17675</v>
      </c>
    </row>
    <row r="342" spans="1:2" x14ac:dyDescent="0.3">
      <c r="A342" s="18" t="s">
        <v>18016</v>
      </c>
      <c r="B342" s="18" t="s">
        <v>17675</v>
      </c>
    </row>
    <row r="343" spans="1:2" x14ac:dyDescent="0.3">
      <c r="A343" s="18" t="s">
        <v>18017</v>
      </c>
      <c r="B343" s="18" t="s">
        <v>17675</v>
      </c>
    </row>
    <row r="344" spans="1:2" x14ac:dyDescent="0.3">
      <c r="A344" s="18" t="s">
        <v>18018</v>
      </c>
      <c r="B344" s="18" t="s">
        <v>17675</v>
      </c>
    </row>
    <row r="345" spans="1:2" x14ac:dyDescent="0.3">
      <c r="A345" s="18" t="s">
        <v>18019</v>
      </c>
      <c r="B345" s="18" t="s">
        <v>17726</v>
      </c>
    </row>
    <row r="346" spans="1:2" x14ac:dyDescent="0.3">
      <c r="A346" s="18" t="s">
        <v>18020</v>
      </c>
      <c r="B346" s="18" t="s">
        <v>17675</v>
      </c>
    </row>
    <row r="347" spans="1:2" x14ac:dyDescent="0.3">
      <c r="A347" s="18" t="s">
        <v>18021</v>
      </c>
      <c r="B347" s="18" t="s">
        <v>17675</v>
      </c>
    </row>
    <row r="348" spans="1:2" x14ac:dyDescent="0.3">
      <c r="A348" s="18" t="s">
        <v>18022</v>
      </c>
      <c r="B348" s="18" t="s">
        <v>17675</v>
      </c>
    </row>
    <row r="349" spans="1:2" x14ac:dyDescent="0.3">
      <c r="A349" s="18" t="s">
        <v>18023</v>
      </c>
      <c r="B349" s="18" t="s">
        <v>17675</v>
      </c>
    </row>
    <row r="350" spans="1:2" x14ac:dyDescent="0.3">
      <c r="A350" s="18" t="s">
        <v>18024</v>
      </c>
      <c r="B350" s="18" t="s">
        <v>17726</v>
      </c>
    </row>
    <row r="351" spans="1:2" x14ac:dyDescent="0.3">
      <c r="A351" s="18" t="s">
        <v>18025</v>
      </c>
      <c r="B351" s="18" t="s">
        <v>17675</v>
      </c>
    </row>
    <row r="352" spans="1:2" x14ac:dyDescent="0.3">
      <c r="A352" s="18" t="s">
        <v>18026</v>
      </c>
      <c r="B352" s="18" t="s">
        <v>17675</v>
      </c>
    </row>
    <row r="353" spans="1:2" x14ac:dyDescent="0.3">
      <c r="A353" s="18" t="s">
        <v>18027</v>
      </c>
      <c r="B353" s="18" t="s">
        <v>17675</v>
      </c>
    </row>
    <row r="354" spans="1:2" x14ac:dyDescent="0.3">
      <c r="A354" s="18" t="s">
        <v>18028</v>
      </c>
      <c r="B354" s="18" t="s">
        <v>17675</v>
      </c>
    </row>
    <row r="355" spans="1:2" x14ac:dyDescent="0.3">
      <c r="A355" s="18" t="s">
        <v>18029</v>
      </c>
      <c r="B355" s="18" t="s">
        <v>17675</v>
      </c>
    </row>
    <row r="356" spans="1:2" x14ac:dyDescent="0.3">
      <c r="A356" s="18" t="s">
        <v>18030</v>
      </c>
      <c r="B356" s="18" t="s">
        <v>17675</v>
      </c>
    </row>
    <row r="357" spans="1:2" x14ac:dyDescent="0.3">
      <c r="A357" s="18" t="s">
        <v>18031</v>
      </c>
      <c r="B357" s="18" t="s">
        <v>17675</v>
      </c>
    </row>
    <row r="358" spans="1:2" x14ac:dyDescent="0.3">
      <c r="A358" s="18" t="s">
        <v>18032</v>
      </c>
      <c r="B358" s="18" t="s">
        <v>17675</v>
      </c>
    </row>
    <row r="359" spans="1:2" x14ac:dyDescent="0.3">
      <c r="A359" s="18" t="s">
        <v>18033</v>
      </c>
      <c r="B359" s="18" t="s">
        <v>17675</v>
      </c>
    </row>
    <row r="360" spans="1:2" x14ac:dyDescent="0.3">
      <c r="A360" s="18" t="s">
        <v>18034</v>
      </c>
      <c r="B360" s="18" t="s">
        <v>17675</v>
      </c>
    </row>
    <row r="361" spans="1:2" x14ac:dyDescent="0.3">
      <c r="A361" s="18" t="s">
        <v>18035</v>
      </c>
      <c r="B361" s="18" t="s">
        <v>17675</v>
      </c>
    </row>
    <row r="362" spans="1:2" x14ac:dyDescent="0.3">
      <c r="A362" s="18" t="s">
        <v>18036</v>
      </c>
      <c r="B362" s="18" t="s">
        <v>17675</v>
      </c>
    </row>
    <row r="363" spans="1:2" x14ac:dyDescent="0.3">
      <c r="A363" s="18" t="s">
        <v>18037</v>
      </c>
      <c r="B363" s="18" t="s">
        <v>17675</v>
      </c>
    </row>
    <row r="364" spans="1:2" x14ac:dyDescent="0.3">
      <c r="A364" s="18" t="s">
        <v>18038</v>
      </c>
      <c r="B364" s="18" t="s">
        <v>17675</v>
      </c>
    </row>
    <row r="365" spans="1:2" x14ac:dyDescent="0.3">
      <c r="A365" s="18" t="s">
        <v>18039</v>
      </c>
      <c r="B365" s="18" t="s">
        <v>17675</v>
      </c>
    </row>
    <row r="366" spans="1:2" x14ac:dyDescent="0.3">
      <c r="A366" s="18" t="s">
        <v>18040</v>
      </c>
      <c r="B366" s="18" t="s">
        <v>17675</v>
      </c>
    </row>
    <row r="367" spans="1:2" x14ac:dyDescent="0.3">
      <c r="A367" s="18" t="s">
        <v>18041</v>
      </c>
      <c r="B367" s="18" t="s">
        <v>17675</v>
      </c>
    </row>
    <row r="368" spans="1:2" x14ac:dyDescent="0.3">
      <c r="A368" s="18" t="s">
        <v>18042</v>
      </c>
      <c r="B368" s="18" t="s">
        <v>17675</v>
      </c>
    </row>
    <row r="369" spans="1:2" x14ac:dyDescent="0.3">
      <c r="A369" s="18" t="s">
        <v>18043</v>
      </c>
      <c r="B369" s="18" t="s">
        <v>17675</v>
      </c>
    </row>
    <row r="370" spans="1:2" x14ac:dyDescent="0.3">
      <c r="A370" s="18" t="s">
        <v>18044</v>
      </c>
      <c r="B370" s="18" t="s">
        <v>17675</v>
      </c>
    </row>
    <row r="371" spans="1:2" x14ac:dyDescent="0.3">
      <c r="A371" s="18" t="s">
        <v>18045</v>
      </c>
      <c r="B371" s="18" t="s">
        <v>17675</v>
      </c>
    </row>
    <row r="372" spans="1:2" x14ac:dyDescent="0.3">
      <c r="A372" s="18" t="s">
        <v>18046</v>
      </c>
      <c r="B372" s="18" t="s">
        <v>17675</v>
      </c>
    </row>
    <row r="373" spans="1:2" x14ac:dyDescent="0.3">
      <c r="A373" s="18" t="s">
        <v>18047</v>
      </c>
      <c r="B373" s="18" t="s">
        <v>17675</v>
      </c>
    </row>
    <row r="374" spans="1:2" x14ac:dyDescent="0.3">
      <c r="A374" s="18" t="s">
        <v>18048</v>
      </c>
      <c r="B374" s="18" t="s">
        <v>17675</v>
      </c>
    </row>
    <row r="375" spans="1:2" x14ac:dyDescent="0.3">
      <c r="A375" s="18" t="s">
        <v>18049</v>
      </c>
      <c r="B375" s="18" t="s">
        <v>17675</v>
      </c>
    </row>
    <row r="376" spans="1:2" x14ac:dyDescent="0.3">
      <c r="A376" s="18" t="s">
        <v>18050</v>
      </c>
      <c r="B376" s="18" t="s">
        <v>17675</v>
      </c>
    </row>
    <row r="377" spans="1:2" x14ac:dyDescent="0.3">
      <c r="A377" s="18" t="s">
        <v>18051</v>
      </c>
      <c r="B377" s="18" t="s">
        <v>17675</v>
      </c>
    </row>
    <row r="378" spans="1:2" x14ac:dyDescent="0.3">
      <c r="A378" s="18" t="s">
        <v>18052</v>
      </c>
      <c r="B378" s="18" t="s">
        <v>17675</v>
      </c>
    </row>
    <row r="379" spans="1:2" x14ac:dyDescent="0.3">
      <c r="A379" s="18" t="s">
        <v>18053</v>
      </c>
      <c r="B379" s="18" t="s">
        <v>17675</v>
      </c>
    </row>
    <row r="380" spans="1:2" x14ac:dyDescent="0.3">
      <c r="A380" s="18" t="s">
        <v>18054</v>
      </c>
      <c r="B380" s="18" t="s">
        <v>17675</v>
      </c>
    </row>
    <row r="381" spans="1:2" x14ac:dyDescent="0.3">
      <c r="A381" s="18" t="s">
        <v>18055</v>
      </c>
      <c r="B381" s="18" t="s">
        <v>17675</v>
      </c>
    </row>
    <row r="382" spans="1:2" x14ac:dyDescent="0.3">
      <c r="A382" s="18" t="s">
        <v>18056</v>
      </c>
      <c r="B382" s="18" t="s">
        <v>17675</v>
      </c>
    </row>
    <row r="383" spans="1:2" x14ac:dyDescent="0.3">
      <c r="A383" s="18" t="s">
        <v>18057</v>
      </c>
      <c r="B383" s="18" t="s">
        <v>17675</v>
      </c>
    </row>
    <row r="384" spans="1:2" x14ac:dyDescent="0.3">
      <c r="A384" s="18" t="s">
        <v>18058</v>
      </c>
      <c r="B384" s="18" t="s">
        <v>17675</v>
      </c>
    </row>
    <row r="385" spans="1:2" x14ac:dyDescent="0.3">
      <c r="A385" s="18" t="s">
        <v>18059</v>
      </c>
      <c r="B385" s="18" t="s">
        <v>17675</v>
      </c>
    </row>
    <row r="386" spans="1:2" x14ac:dyDescent="0.3">
      <c r="A386" s="18" t="s">
        <v>18060</v>
      </c>
      <c r="B386" s="18" t="s">
        <v>17675</v>
      </c>
    </row>
    <row r="387" spans="1:2" x14ac:dyDescent="0.3">
      <c r="A387" s="18" t="s">
        <v>18061</v>
      </c>
      <c r="B387" s="18" t="s">
        <v>17675</v>
      </c>
    </row>
    <row r="388" spans="1:2" x14ac:dyDescent="0.3">
      <c r="A388" s="18" t="s">
        <v>18062</v>
      </c>
      <c r="B388" s="18" t="s">
        <v>17675</v>
      </c>
    </row>
    <row r="389" spans="1:2" x14ac:dyDescent="0.3">
      <c r="A389" s="18" t="s">
        <v>18063</v>
      </c>
      <c r="B389" s="18" t="s">
        <v>17675</v>
      </c>
    </row>
    <row r="390" spans="1:2" x14ac:dyDescent="0.3">
      <c r="A390" s="18" t="s">
        <v>18064</v>
      </c>
      <c r="B390" s="18" t="s">
        <v>17675</v>
      </c>
    </row>
    <row r="391" spans="1:2" x14ac:dyDescent="0.3">
      <c r="A391" s="18" t="s">
        <v>18065</v>
      </c>
      <c r="B391" s="18" t="s">
        <v>17675</v>
      </c>
    </row>
    <row r="392" spans="1:2" x14ac:dyDescent="0.3">
      <c r="A392" s="18" t="s">
        <v>18066</v>
      </c>
      <c r="B392" s="18" t="s">
        <v>17675</v>
      </c>
    </row>
    <row r="393" spans="1:2" x14ac:dyDescent="0.3">
      <c r="A393" s="18" t="s">
        <v>18067</v>
      </c>
      <c r="B393" s="18" t="s">
        <v>17675</v>
      </c>
    </row>
    <row r="394" spans="1:2" x14ac:dyDescent="0.3">
      <c r="A394" s="18" t="s">
        <v>18068</v>
      </c>
      <c r="B394" s="18" t="s">
        <v>17675</v>
      </c>
    </row>
    <row r="395" spans="1:2" x14ac:dyDescent="0.3">
      <c r="A395" s="18" t="s">
        <v>18069</v>
      </c>
      <c r="B395" s="18" t="s">
        <v>17675</v>
      </c>
    </row>
    <row r="396" spans="1:2" x14ac:dyDescent="0.3">
      <c r="A396" s="18" t="s">
        <v>18070</v>
      </c>
      <c r="B396" s="18" t="s">
        <v>17675</v>
      </c>
    </row>
    <row r="397" spans="1:2" x14ac:dyDescent="0.3">
      <c r="A397" s="18" t="s">
        <v>18071</v>
      </c>
      <c r="B397" s="18" t="s">
        <v>17675</v>
      </c>
    </row>
    <row r="398" spans="1:2" x14ac:dyDescent="0.3">
      <c r="A398" s="18" t="s">
        <v>18072</v>
      </c>
      <c r="B398" s="18" t="s">
        <v>17675</v>
      </c>
    </row>
    <row r="399" spans="1:2" x14ac:dyDescent="0.3">
      <c r="A399" s="18" t="s">
        <v>18073</v>
      </c>
      <c r="B399" s="18" t="s">
        <v>17675</v>
      </c>
    </row>
    <row r="400" spans="1:2" x14ac:dyDescent="0.3">
      <c r="A400" s="18" t="s">
        <v>18074</v>
      </c>
      <c r="B400" s="18" t="s">
        <v>17675</v>
      </c>
    </row>
    <row r="401" spans="1:2" x14ac:dyDescent="0.3">
      <c r="A401" s="18" t="s">
        <v>18075</v>
      </c>
      <c r="B401" s="18" t="s">
        <v>17675</v>
      </c>
    </row>
    <row r="402" spans="1:2" x14ac:dyDescent="0.3">
      <c r="A402" s="18" t="s">
        <v>18076</v>
      </c>
      <c r="B402" s="18" t="s">
        <v>17675</v>
      </c>
    </row>
    <row r="403" spans="1:2" x14ac:dyDescent="0.3">
      <c r="A403" s="18" t="s">
        <v>18077</v>
      </c>
      <c r="B403" s="18" t="s">
        <v>17675</v>
      </c>
    </row>
    <row r="404" spans="1:2" x14ac:dyDescent="0.3">
      <c r="A404" s="18" t="s">
        <v>18078</v>
      </c>
      <c r="B404" s="18" t="s">
        <v>17675</v>
      </c>
    </row>
    <row r="405" spans="1:2" x14ac:dyDescent="0.3">
      <c r="A405" s="18" t="s">
        <v>18079</v>
      </c>
      <c r="B405" s="18" t="s">
        <v>17726</v>
      </c>
    </row>
    <row r="406" spans="1:2" x14ac:dyDescent="0.3">
      <c r="A406" s="18" t="s">
        <v>18080</v>
      </c>
      <c r="B406" s="18" t="s">
        <v>17675</v>
      </c>
    </row>
    <row r="407" spans="1:2" x14ac:dyDescent="0.3">
      <c r="A407" s="18" t="s">
        <v>18081</v>
      </c>
      <c r="B407" s="18" t="s">
        <v>17675</v>
      </c>
    </row>
    <row r="408" spans="1:2" x14ac:dyDescent="0.3">
      <c r="A408" s="18" t="s">
        <v>18082</v>
      </c>
      <c r="B408" s="18" t="s">
        <v>17675</v>
      </c>
    </row>
    <row r="409" spans="1:2" x14ac:dyDescent="0.3">
      <c r="A409" s="18" t="s">
        <v>18083</v>
      </c>
      <c r="B409" s="18" t="s">
        <v>17675</v>
      </c>
    </row>
    <row r="410" spans="1:2" x14ac:dyDescent="0.3">
      <c r="A410" s="18" t="s">
        <v>18084</v>
      </c>
      <c r="B410" s="18" t="s">
        <v>17726</v>
      </c>
    </row>
    <row r="411" spans="1:2" x14ac:dyDescent="0.3">
      <c r="A411" s="18" t="s">
        <v>18085</v>
      </c>
      <c r="B411" s="18" t="s">
        <v>17675</v>
      </c>
    </row>
    <row r="412" spans="1:2" x14ac:dyDescent="0.3">
      <c r="A412" s="18" t="s">
        <v>18086</v>
      </c>
      <c r="B412" s="18" t="s">
        <v>17675</v>
      </c>
    </row>
    <row r="413" spans="1:2" x14ac:dyDescent="0.3">
      <c r="A413" s="18" t="s">
        <v>18087</v>
      </c>
      <c r="B413" s="18" t="s">
        <v>17675</v>
      </c>
    </row>
    <row r="414" spans="1:2" x14ac:dyDescent="0.3">
      <c r="A414" s="18" t="s">
        <v>18088</v>
      </c>
      <c r="B414" s="18" t="s">
        <v>17675</v>
      </c>
    </row>
    <row r="415" spans="1:2" x14ac:dyDescent="0.3">
      <c r="A415" s="18" t="s">
        <v>18089</v>
      </c>
      <c r="B415" s="18" t="s">
        <v>17726</v>
      </c>
    </row>
    <row r="416" spans="1:2" x14ac:dyDescent="0.3">
      <c r="A416" s="18" t="s">
        <v>18090</v>
      </c>
      <c r="B416" s="18" t="s">
        <v>17675</v>
      </c>
    </row>
    <row r="417" spans="1:2" x14ac:dyDescent="0.3">
      <c r="A417" s="18" t="s">
        <v>18091</v>
      </c>
      <c r="B417" s="18" t="s">
        <v>17675</v>
      </c>
    </row>
    <row r="418" spans="1:2" x14ac:dyDescent="0.3">
      <c r="A418" s="18" t="s">
        <v>18092</v>
      </c>
      <c r="B418" s="18" t="s">
        <v>17675</v>
      </c>
    </row>
    <row r="419" spans="1:2" x14ac:dyDescent="0.3">
      <c r="A419" s="18" t="s">
        <v>18093</v>
      </c>
      <c r="B419" s="18" t="s">
        <v>17675</v>
      </c>
    </row>
    <row r="420" spans="1:2" x14ac:dyDescent="0.3">
      <c r="A420" s="18" t="s">
        <v>18094</v>
      </c>
      <c r="B420" s="18" t="s">
        <v>17726</v>
      </c>
    </row>
    <row r="421" spans="1:2" x14ac:dyDescent="0.3">
      <c r="A421" s="18" t="s">
        <v>18095</v>
      </c>
      <c r="B421" s="18" t="s">
        <v>17675</v>
      </c>
    </row>
    <row r="422" spans="1:2" x14ac:dyDescent="0.3">
      <c r="A422" s="18" t="s">
        <v>18096</v>
      </c>
      <c r="B422" s="18" t="s">
        <v>17675</v>
      </c>
    </row>
    <row r="423" spans="1:2" x14ac:dyDescent="0.3">
      <c r="A423" s="18" t="s">
        <v>18097</v>
      </c>
      <c r="B423" s="18" t="s">
        <v>17675</v>
      </c>
    </row>
    <row r="424" spans="1:2" x14ac:dyDescent="0.3">
      <c r="A424" s="18" t="s">
        <v>18098</v>
      </c>
      <c r="B424" s="18" t="s">
        <v>17675</v>
      </c>
    </row>
    <row r="425" spans="1:2" x14ac:dyDescent="0.3">
      <c r="A425" s="18" t="s">
        <v>18099</v>
      </c>
      <c r="B425" s="18" t="s">
        <v>17675</v>
      </c>
    </row>
    <row r="426" spans="1:2" x14ac:dyDescent="0.3">
      <c r="A426" s="18" t="s">
        <v>18100</v>
      </c>
      <c r="B426" s="18" t="s">
        <v>17675</v>
      </c>
    </row>
    <row r="427" spans="1:2" x14ac:dyDescent="0.3">
      <c r="A427" s="18" t="s">
        <v>18101</v>
      </c>
      <c r="B427" s="18" t="s">
        <v>17675</v>
      </c>
    </row>
    <row r="428" spans="1:2" x14ac:dyDescent="0.3">
      <c r="A428" s="18" t="s">
        <v>18102</v>
      </c>
      <c r="B428" s="18" t="s">
        <v>17675</v>
      </c>
    </row>
    <row r="429" spans="1:2" x14ac:dyDescent="0.3">
      <c r="A429" s="18" t="s">
        <v>18103</v>
      </c>
      <c r="B429" s="18" t="s">
        <v>17675</v>
      </c>
    </row>
    <row r="430" spans="1:2" x14ac:dyDescent="0.3">
      <c r="A430" s="18" t="s">
        <v>18104</v>
      </c>
      <c r="B430" s="18" t="s">
        <v>17675</v>
      </c>
    </row>
    <row r="431" spans="1:2" x14ac:dyDescent="0.3">
      <c r="A431" s="18" t="s">
        <v>18105</v>
      </c>
      <c r="B431" s="18" t="s">
        <v>17675</v>
      </c>
    </row>
    <row r="432" spans="1:2" x14ac:dyDescent="0.3">
      <c r="A432" s="18" t="s">
        <v>18106</v>
      </c>
      <c r="B432" s="18" t="s">
        <v>17675</v>
      </c>
    </row>
    <row r="433" spans="1:2" x14ac:dyDescent="0.3">
      <c r="A433" s="18" t="s">
        <v>18107</v>
      </c>
      <c r="B433" s="18" t="s">
        <v>17675</v>
      </c>
    </row>
    <row r="434" spans="1:2" x14ac:dyDescent="0.3">
      <c r="A434" s="18" t="s">
        <v>18108</v>
      </c>
      <c r="B434" s="18" t="s">
        <v>17675</v>
      </c>
    </row>
    <row r="435" spans="1:2" x14ac:dyDescent="0.3">
      <c r="A435" s="18" t="s">
        <v>18109</v>
      </c>
      <c r="B435" s="18" t="s">
        <v>17675</v>
      </c>
    </row>
    <row r="436" spans="1:2" x14ac:dyDescent="0.3">
      <c r="A436" s="18" t="s">
        <v>18110</v>
      </c>
      <c r="B436" s="18" t="s">
        <v>17675</v>
      </c>
    </row>
    <row r="437" spans="1:2" x14ac:dyDescent="0.3">
      <c r="A437" s="18" t="s">
        <v>18111</v>
      </c>
      <c r="B437" s="18" t="s">
        <v>17675</v>
      </c>
    </row>
    <row r="438" spans="1:2" x14ac:dyDescent="0.3">
      <c r="A438" s="18" t="s">
        <v>18112</v>
      </c>
      <c r="B438" s="18" t="s">
        <v>17675</v>
      </c>
    </row>
    <row r="439" spans="1:2" x14ac:dyDescent="0.3">
      <c r="A439" s="18" t="s">
        <v>18113</v>
      </c>
      <c r="B439" s="18" t="s">
        <v>17675</v>
      </c>
    </row>
    <row r="440" spans="1:2" x14ac:dyDescent="0.3">
      <c r="A440" s="18" t="s">
        <v>18114</v>
      </c>
      <c r="B440" s="18" t="s">
        <v>17675</v>
      </c>
    </row>
    <row r="441" spans="1:2" x14ac:dyDescent="0.3">
      <c r="A441" s="18" t="s">
        <v>18115</v>
      </c>
      <c r="B441" s="18" t="s">
        <v>17675</v>
      </c>
    </row>
    <row r="442" spans="1:2" x14ac:dyDescent="0.3">
      <c r="A442" s="18" t="s">
        <v>18116</v>
      </c>
      <c r="B442" s="18" t="s">
        <v>17675</v>
      </c>
    </row>
    <row r="443" spans="1:2" x14ac:dyDescent="0.3">
      <c r="A443" s="18" t="s">
        <v>18117</v>
      </c>
      <c r="B443" s="18" t="s">
        <v>17675</v>
      </c>
    </row>
    <row r="444" spans="1:2" x14ac:dyDescent="0.3">
      <c r="A444" s="18" t="s">
        <v>18118</v>
      </c>
      <c r="B444" s="18" t="s">
        <v>17675</v>
      </c>
    </row>
    <row r="445" spans="1:2" x14ac:dyDescent="0.3">
      <c r="A445" s="18" t="s">
        <v>18119</v>
      </c>
      <c r="B445" s="18" t="s">
        <v>17675</v>
      </c>
    </row>
    <row r="446" spans="1:2" x14ac:dyDescent="0.3">
      <c r="A446" s="18" t="s">
        <v>18120</v>
      </c>
      <c r="B446" s="18" t="s">
        <v>17675</v>
      </c>
    </row>
    <row r="447" spans="1:2" x14ac:dyDescent="0.3">
      <c r="A447" s="18" t="s">
        <v>18121</v>
      </c>
      <c r="B447" s="18" t="s">
        <v>17675</v>
      </c>
    </row>
    <row r="448" spans="1:2" x14ac:dyDescent="0.3">
      <c r="A448" s="18" t="s">
        <v>18122</v>
      </c>
      <c r="B448" s="18" t="s">
        <v>17675</v>
      </c>
    </row>
    <row r="449" spans="1:2" x14ac:dyDescent="0.3">
      <c r="A449" s="18" t="s">
        <v>18123</v>
      </c>
      <c r="B449" s="18" t="s">
        <v>17675</v>
      </c>
    </row>
    <row r="450" spans="1:2" x14ac:dyDescent="0.3">
      <c r="A450" s="18" t="s">
        <v>18124</v>
      </c>
      <c r="B450" s="18" t="s">
        <v>17675</v>
      </c>
    </row>
    <row r="451" spans="1:2" x14ac:dyDescent="0.3">
      <c r="A451" s="18" t="s">
        <v>18125</v>
      </c>
      <c r="B451" s="18" t="s">
        <v>17675</v>
      </c>
    </row>
    <row r="452" spans="1:2" x14ac:dyDescent="0.3">
      <c r="A452" s="18" t="s">
        <v>18126</v>
      </c>
      <c r="B452" s="18" t="s">
        <v>17675</v>
      </c>
    </row>
    <row r="453" spans="1:2" x14ac:dyDescent="0.3">
      <c r="A453" s="18" t="s">
        <v>18127</v>
      </c>
      <c r="B453" s="18" t="s">
        <v>17675</v>
      </c>
    </row>
    <row r="454" spans="1:2" x14ac:dyDescent="0.3">
      <c r="A454" s="18" t="s">
        <v>18128</v>
      </c>
      <c r="B454" s="18" t="s">
        <v>17675</v>
      </c>
    </row>
    <row r="455" spans="1:2" x14ac:dyDescent="0.3">
      <c r="A455" s="18" t="s">
        <v>18129</v>
      </c>
      <c r="B455" s="18" t="s">
        <v>17675</v>
      </c>
    </row>
    <row r="456" spans="1:2" x14ac:dyDescent="0.3">
      <c r="A456" s="18" t="s">
        <v>18130</v>
      </c>
      <c r="B456" s="18" t="s">
        <v>17675</v>
      </c>
    </row>
    <row r="457" spans="1:2" x14ac:dyDescent="0.3">
      <c r="A457" s="18" t="s">
        <v>18131</v>
      </c>
      <c r="B457" s="18" t="s">
        <v>17675</v>
      </c>
    </row>
    <row r="458" spans="1:2" x14ac:dyDescent="0.3">
      <c r="A458" s="18" t="s">
        <v>18132</v>
      </c>
      <c r="B458" s="18" t="s">
        <v>17675</v>
      </c>
    </row>
    <row r="459" spans="1:2" x14ac:dyDescent="0.3">
      <c r="A459" s="18" t="s">
        <v>18133</v>
      </c>
      <c r="B459" s="18" t="s">
        <v>17675</v>
      </c>
    </row>
    <row r="460" spans="1:2" x14ac:dyDescent="0.3">
      <c r="A460" s="18" t="s">
        <v>18134</v>
      </c>
      <c r="B460" s="18" t="s">
        <v>17675</v>
      </c>
    </row>
    <row r="461" spans="1:2" x14ac:dyDescent="0.3">
      <c r="A461" s="18" t="s">
        <v>18135</v>
      </c>
      <c r="B461" s="18" t="s">
        <v>17675</v>
      </c>
    </row>
    <row r="462" spans="1:2" x14ac:dyDescent="0.3">
      <c r="A462" s="18" t="s">
        <v>18136</v>
      </c>
      <c r="B462" s="18" t="s">
        <v>17675</v>
      </c>
    </row>
    <row r="463" spans="1:2" x14ac:dyDescent="0.3">
      <c r="A463" s="18" t="s">
        <v>18137</v>
      </c>
      <c r="B463" s="18" t="s">
        <v>17675</v>
      </c>
    </row>
    <row r="464" spans="1:2" x14ac:dyDescent="0.3">
      <c r="A464" s="18" t="s">
        <v>18138</v>
      </c>
      <c r="B464" s="18" t="s">
        <v>17675</v>
      </c>
    </row>
    <row r="465" spans="1:2" x14ac:dyDescent="0.3">
      <c r="A465" s="18" t="s">
        <v>18139</v>
      </c>
      <c r="B465" s="18" t="s">
        <v>17675</v>
      </c>
    </row>
    <row r="466" spans="1:2" x14ac:dyDescent="0.3">
      <c r="A466" s="18" t="s">
        <v>18140</v>
      </c>
      <c r="B466" s="18" t="s">
        <v>17675</v>
      </c>
    </row>
    <row r="467" spans="1:2" x14ac:dyDescent="0.3">
      <c r="A467" s="18" t="s">
        <v>18141</v>
      </c>
      <c r="B467" s="18" t="s">
        <v>17675</v>
      </c>
    </row>
    <row r="468" spans="1:2" x14ac:dyDescent="0.3">
      <c r="A468" s="18" t="s">
        <v>18142</v>
      </c>
      <c r="B468" s="18" t="s">
        <v>17675</v>
      </c>
    </row>
    <row r="469" spans="1:2" x14ac:dyDescent="0.3">
      <c r="A469" s="18" t="s">
        <v>18143</v>
      </c>
      <c r="B469" s="18" t="s">
        <v>17675</v>
      </c>
    </row>
    <row r="470" spans="1:2" x14ac:dyDescent="0.3">
      <c r="A470" s="18" t="s">
        <v>18144</v>
      </c>
      <c r="B470" s="18" t="s">
        <v>17675</v>
      </c>
    </row>
    <row r="471" spans="1:2" x14ac:dyDescent="0.3">
      <c r="A471" s="18" t="s">
        <v>18145</v>
      </c>
      <c r="B471" s="18" t="s">
        <v>17675</v>
      </c>
    </row>
    <row r="472" spans="1:2" x14ac:dyDescent="0.3">
      <c r="A472" s="18" t="s">
        <v>18146</v>
      </c>
      <c r="B472" s="18" t="s">
        <v>17675</v>
      </c>
    </row>
    <row r="473" spans="1:2" x14ac:dyDescent="0.3">
      <c r="A473" s="18" t="s">
        <v>18147</v>
      </c>
      <c r="B473" s="18" t="s">
        <v>17675</v>
      </c>
    </row>
    <row r="474" spans="1:2" x14ac:dyDescent="0.3">
      <c r="A474" s="18" t="s">
        <v>18148</v>
      </c>
      <c r="B474" s="18" t="s">
        <v>17726</v>
      </c>
    </row>
    <row r="475" spans="1:2" x14ac:dyDescent="0.3">
      <c r="A475" s="18" t="s">
        <v>18149</v>
      </c>
      <c r="B475" s="18" t="s">
        <v>17675</v>
      </c>
    </row>
    <row r="476" spans="1:2" x14ac:dyDescent="0.3">
      <c r="A476" s="18" t="s">
        <v>18150</v>
      </c>
      <c r="B476" s="18" t="s">
        <v>17675</v>
      </c>
    </row>
    <row r="477" spans="1:2" x14ac:dyDescent="0.3">
      <c r="A477" s="18" t="s">
        <v>18151</v>
      </c>
      <c r="B477" s="18" t="s">
        <v>17675</v>
      </c>
    </row>
    <row r="478" spans="1:2" x14ac:dyDescent="0.3">
      <c r="A478" s="18" t="s">
        <v>18152</v>
      </c>
      <c r="B478" s="18" t="s">
        <v>17675</v>
      </c>
    </row>
    <row r="479" spans="1:2" x14ac:dyDescent="0.3">
      <c r="A479" s="18" t="s">
        <v>18153</v>
      </c>
      <c r="B479" s="18" t="s">
        <v>17726</v>
      </c>
    </row>
    <row r="480" spans="1:2" x14ac:dyDescent="0.3">
      <c r="A480" s="18" t="s">
        <v>18154</v>
      </c>
      <c r="B480" s="18" t="s">
        <v>17675</v>
      </c>
    </row>
    <row r="481" spans="1:2" x14ac:dyDescent="0.3">
      <c r="A481" s="18" t="s">
        <v>18155</v>
      </c>
      <c r="B481" s="18" t="s">
        <v>17675</v>
      </c>
    </row>
    <row r="482" spans="1:2" x14ac:dyDescent="0.3">
      <c r="A482" s="18" t="s">
        <v>18156</v>
      </c>
      <c r="B482" s="18" t="s">
        <v>17675</v>
      </c>
    </row>
    <row r="483" spans="1:2" x14ac:dyDescent="0.3">
      <c r="A483" s="18" t="s">
        <v>18157</v>
      </c>
      <c r="B483" s="18" t="s">
        <v>17675</v>
      </c>
    </row>
    <row r="484" spans="1:2" x14ac:dyDescent="0.3">
      <c r="A484" s="18" t="s">
        <v>18158</v>
      </c>
      <c r="B484" s="18" t="s">
        <v>17726</v>
      </c>
    </row>
    <row r="485" spans="1:2" x14ac:dyDescent="0.3">
      <c r="A485" s="18" t="s">
        <v>18159</v>
      </c>
      <c r="B485" s="18" t="s">
        <v>17675</v>
      </c>
    </row>
    <row r="486" spans="1:2" x14ac:dyDescent="0.3">
      <c r="A486" s="18" t="s">
        <v>18160</v>
      </c>
      <c r="B486" s="18" t="s">
        <v>17675</v>
      </c>
    </row>
    <row r="487" spans="1:2" x14ac:dyDescent="0.3">
      <c r="A487" s="18" t="s">
        <v>18161</v>
      </c>
      <c r="B487" s="18" t="s">
        <v>17675</v>
      </c>
    </row>
    <row r="488" spans="1:2" x14ac:dyDescent="0.3">
      <c r="A488" s="18" t="s">
        <v>18162</v>
      </c>
      <c r="B488" s="18" t="s">
        <v>17675</v>
      </c>
    </row>
    <row r="489" spans="1:2" x14ac:dyDescent="0.3">
      <c r="A489" s="18" t="s">
        <v>18163</v>
      </c>
      <c r="B489" s="18" t="s">
        <v>17726</v>
      </c>
    </row>
    <row r="490" spans="1:2" x14ac:dyDescent="0.3">
      <c r="A490" s="18" t="s">
        <v>18164</v>
      </c>
      <c r="B490" s="18" t="s">
        <v>17675</v>
      </c>
    </row>
    <row r="491" spans="1:2" x14ac:dyDescent="0.3">
      <c r="A491" s="18" t="s">
        <v>18165</v>
      </c>
      <c r="B491" s="18" t="s">
        <v>17675</v>
      </c>
    </row>
    <row r="492" spans="1:2" x14ac:dyDescent="0.3">
      <c r="A492" s="18" t="s">
        <v>18166</v>
      </c>
      <c r="B492" s="18" t="s">
        <v>17675</v>
      </c>
    </row>
    <row r="493" spans="1:2" x14ac:dyDescent="0.3">
      <c r="A493" s="18" t="s">
        <v>18167</v>
      </c>
      <c r="B493" s="18" t="s">
        <v>17675</v>
      </c>
    </row>
    <row r="494" spans="1:2" x14ac:dyDescent="0.3">
      <c r="A494" s="18" t="s">
        <v>18168</v>
      </c>
      <c r="B494" s="18" t="s">
        <v>17675</v>
      </c>
    </row>
    <row r="495" spans="1:2" x14ac:dyDescent="0.3">
      <c r="A495" s="18" t="s">
        <v>18169</v>
      </c>
      <c r="B495" s="18" t="s">
        <v>17675</v>
      </c>
    </row>
    <row r="496" spans="1:2" x14ac:dyDescent="0.3">
      <c r="A496" s="18" t="s">
        <v>18170</v>
      </c>
      <c r="B496" s="18" t="s">
        <v>17675</v>
      </c>
    </row>
    <row r="497" spans="1:2" x14ac:dyDescent="0.3">
      <c r="A497" s="18" t="s">
        <v>18171</v>
      </c>
      <c r="B497" s="18" t="s">
        <v>17675</v>
      </c>
    </row>
    <row r="498" spans="1:2" x14ac:dyDescent="0.3">
      <c r="A498" s="18" t="s">
        <v>18172</v>
      </c>
      <c r="B498" s="18" t="s">
        <v>17675</v>
      </c>
    </row>
    <row r="499" spans="1:2" x14ac:dyDescent="0.3">
      <c r="A499" s="18" t="s">
        <v>18173</v>
      </c>
      <c r="B499" s="18" t="s">
        <v>17675</v>
      </c>
    </row>
    <row r="500" spans="1:2" x14ac:dyDescent="0.3">
      <c r="A500" s="18" t="s">
        <v>18174</v>
      </c>
      <c r="B500" s="18" t="s">
        <v>17675</v>
      </c>
    </row>
    <row r="501" spans="1:2" x14ac:dyDescent="0.3">
      <c r="A501" s="18" t="s">
        <v>18175</v>
      </c>
      <c r="B501" s="18" t="s">
        <v>17675</v>
      </c>
    </row>
    <row r="502" spans="1:2" x14ac:dyDescent="0.3">
      <c r="A502" s="18" t="s">
        <v>18176</v>
      </c>
      <c r="B502" s="18" t="s">
        <v>17675</v>
      </c>
    </row>
    <row r="503" spans="1:2" x14ac:dyDescent="0.3">
      <c r="A503" s="18" t="s">
        <v>18177</v>
      </c>
      <c r="B503" s="18" t="s">
        <v>17675</v>
      </c>
    </row>
    <row r="504" spans="1:2" x14ac:dyDescent="0.3">
      <c r="A504" s="18" t="s">
        <v>18178</v>
      </c>
      <c r="B504" s="18" t="s">
        <v>17675</v>
      </c>
    </row>
    <row r="505" spans="1:2" x14ac:dyDescent="0.3">
      <c r="A505" s="18" t="s">
        <v>18179</v>
      </c>
      <c r="B505" s="18" t="s">
        <v>17675</v>
      </c>
    </row>
    <row r="506" spans="1:2" x14ac:dyDescent="0.3">
      <c r="A506" s="18" t="s">
        <v>18180</v>
      </c>
      <c r="B506" s="18" t="s">
        <v>17675</v>
      </c>
    </row>
    <row r="507" spans="1:2" x14ac:dyDescent="0.3">
      <c r="A507" s="18" t="s">
        <v>18181</v>
      </c>
      <c r="B507" s="18" t="s">
        <v>17675</v>
      </c>
    </row>
    <row r="508" spans="1:2" x14ac:dyDescent="0.3">
      <c r="A508" s="18" t="s">
        <v>18182</v>
      </c>
      <c r="B508" s="18" t="s">
        <v>17675</v>
      </c>
    </row>
    <row r="509" spans="1:2" x14ac:dyDescent="0.3">
      <c r="A509" s="18" t="s">
        <v>18183</v>
      </c>
      <c r="B509" s="18" t="s">
        <v>17675</v>
      </c>
    </row>
    <row r="510" spans="1:2" x14ac:dyDescent="0.3">
      <c r="A510" s="18" t="s">
        <v>18184</v>
      </c>
      <c r="B510" s="18" t="s">
        <v>17675</v>
      </c>
    </row>
    <row r="511" spans="1:2" x14ac:dyDescent="0.3">
      <c r="A511" s="18" t="s">
        <v>18185</v>
      </c>
      <c r="B511" s="18" t="s">
        <v>17675</v>
      </c>
    </row>
    <row r="512" spans="1:2" x14ac:dyDescent="0.3">
      <c r="A512" s="18" t="s">
        <v>18186</v>
      </c>
      <c r="B512" s="18" t="s">
        <v>17675</v>
      </c>
    </row>
    <row r="513" spans="1:2" x14ac:dyDescent="0.3">
      <c r="A513" s="18" t="s">
        <v>18187</v>
      </c>
      <c r="B513" s="18" t="s">
        <v>17675</v>
      </c>
    </row>
    <row r="514" spans="1:2" x14ac:dyDescent="0.3">
      <c r="A514" s="18" t="s">
        <v>18188</v>
      </c>
      <c r="B514" s="18" t="s">
        <v>17675</v>
      </c>
    </row>
    <row r="515" spans="1:2" x14ac:dyDescent="0.3">
      <c r="A515" s="18" t="s">
        <v>18189</v>
      </c>
      <c r="B515" s="18" t="s">
        <v>17675</v>
      </c>
    </row>
    <row r="516" spans="1:2" x14ac:dyDescent="0.3">
      <c r="A516" s="18" t="s">
        <v>18190</v>
      </c>
      <c r="B516" s="18" t="s">
        <v>17675</v>
      </c>
    </row>
    <row r="517" spans="1:2" x14ac:dyDescent="0.3">
      <c r="A517" s="18" t="s">
        <v>18191</v>
      </c>
      <c r="B517" s="18" t="s">
        <v>17675</v>
      </c>
    </row>
    <row r="518" spans="1:2" x14ac:dyDescent="0.3">
      <c r="A518" s="18" t="s">
        <v>18192</v>
      </c>
      <c r="B518" s="18" t="s">
        <v>17675</v>
      </c>
    </row>
    <row r="519" spans="1:2" x14ac:dyDescent="0.3">
      <c r="A519" s="18" t="s">
        <v>18193</v>
      </c>
      <c r="B519" s="18" t="s">
        <v>17675</v>
      </c>
    </row>
    <row r="520" spans="1:2" x14ac:dyDescent="0.3">
      <c r="A520" s="18" t="s">
        <v>18194</v>
      </c>
      <c r="B520" s="18" t="s">
        <v>17675</v>
      </c>
    </row>
    <row r="521" spans="1:2" x14ac:dyDescent="0.3">
      <c r="A521" s="18" t="s">
        <v>18195</v>
      </c>
      <c r="B521" s="18" t="s">
        <v>17675</v>
      </c>
    </row>
    <row r="522" spans="1:2" x14ac:dyDescent="0.3">
      <c r="A522" s="18" t="s">
        <v>18196</v>
      </c>
      <c r="B522" s="18" t="s">
        <v>17675</v>
      </c>
    </row>
    <row r="523" spans="1:2" x14ac:dyDescent="0.3">
      <c r="A523" s="18" t="s">
        <v>18197</v>
      </c>
      <c r="B523" s="18" t="s">
        <v>17675</v>
      </c>
    </row>
    <row r="524" spans="1:2" x14ac:dyDescent="0.3">
      <c r="A524" s="18" t="s">
        <v>18198</v>
      </c>
      <c r="B524" s="18" t="s">
        <v>17675</v>
      </c>
    </row>
    <row r="525" spans="1:2" x14ac:dyDescent="0.3">
      <c r="A525" s="18" t="s">
        <v>18199</v>
      </c>
      <c r="B525" s="18" t="s">
        <v>17675</v>
      </c>
    </row>
    <row r="526" spans="1:2" x14ac:dyDescent="0.3">
      <c r="A526" s="18" t="s">
        <v>18200</v>
      </c>
      <c r="B526" s="18" t="s">
        <v>17675</v>
      </c>
    </row>
    <row r="527" spans="1:2" x14ac:dyDescent="0.3">
      <c r="A527" s="18" t="s">
        <v>18201</v>
      </c>
      <c r="B527" s="18" t="s">
        <v>17675</v>
      </c>
    </row>
    <row r="528" spans="1:2" x14ac:dyDescent="0.3">
      <c r="A528" s="18" t="s">
        <v>18202</v>
      </c>
      <c r="B528" s="18" t="s">
        <v>17675</v>
      </c>
    </row>
    <row r="529" spans="1:2" x14ac:dyDescent="0.3">
      <c r="A529" s="18" t="s">
        <v>18203</v>
      </c>
      <c r="B529" s="18" t="s">
        <v>17675</v>
      </c>
    </row>
    <row r="530" spans="1:2" x14ac:dyDescent="0.3">
      <c r="A530" s="18" t="s">
        <v>18204</v>
      </c>
      <c r="B530" s="18" t="s">
        <v>17675</v>
      </c>
    </row>
    <row r="531" spans="1:2" x14ac:dyDescent="0.3">
      <c r="A531" s="18" t="s">
        <v>18205</v>
      </c>
      <c r="B531" s="18" t="s">
        <v>17675</v>
      </c>
    </row>
    <row r="532" spans="1:2" x14ac:dyDescent="0.3">
      <c r="A532" s="18" t="s">
        <v>18206</v>
      </c>
      <c r="B532" s="18" t="s">
        <v>17675</v>
      </c>
    </row>
    <row r="533" spans="1:2" x14ac:dyDescent="0.3">
      <c r="A533" s="18" t="s">
        <v>18207</v>
      </c>
      <c r="B533" s="18" t="s">
        <v>17675</v>
      </c>
    </row>
    <row r="534" spans="1:2" x14ac:dyDescent="0.3">
      <c r="A534" s="18" t="s">
        <v>18208</v>
      </c>
      <c r="B534" s="18" t="s">
        <v>17675</v>
      </c>
    </row>
    <row r="535" spans="1:2" x14ac:dyDescent="0.3">
      <c r="A535" s="18" t="s">
        <v>18209</v>
      </c>
      <c r="B535" s="18" t="s">
        <v>17675</v>
      </c>
    </row>
    <row r="536" spans="1:2" x14ac:dyDescent="0.3">
      <c r="A536" s="18" t="s">
        <v>18210</v>
      </c>
      <c r="B536" s="18" t="s">
        <v>17675</v>
      </c>
    </row>
    <row r="537" spans="1:2" x14ac:dyDescent="0.3">
      <c r="A537" s="18" t="s">
        <v>18211</v>
      </c>
      <c r="B537" s="18" t="s">
        <v>17675</v>
      </c>
    </row>
    <row r="538" spans="1:2" x14ac:dyDescent="0.3">
      <c r="A538" s="18" t="s">
        <v>18212</v>
      </c>
      <c r="B538" s="18" t="s">
        <v>17675</v>
      </c>
    </row>
    <row r="539" spans="1:2" x14ac:dyDescent="0.3">
      <c r="A539" s="18" t="s">
        <v>18213</v>
      </c>
      <c r="B539" s="18" t="s">
        <v>17675</v>
      </c>
    </row>
    <row r="540" spans="1:2" x14ac:dyDescent="0.3">
      <c r="A540" s="18" t="s">
        <v>18214</v>
      </c>
      <c r="B540" s="18" t="s">
        <v>17675</v>
      </c>
    </row>
    <row r="541" spans="1:2" x14ac:dyDescent="0.3">
      <c r="A541" s="18" t="s">
        <v>18215</v>
      </c>
      <c r="B541" s="18" t="s">
        <v>17675</v>
      </c>
    </row>
    <row r="542" spans="1:2" x14ac:dyDescent="0.3">
      <c r="A542" s="18" t="s">
        <v>18216</v>
      </c>
      <c r="B542" s="18" t="s">
        <v>17675</v>
      </c>
    </row>
    <row r="543" spans="1:2" x14ac:dyDescent="0.3">
      <c r="A543" s="18" t="s">
        <v>18217</v>
      </c>
      <c r="B543" s="18" t="s">
        <v>17675</v>
      </c>
    </row>
    <row r="544" spans="1:2" x14ac:dyDescent="0.3">
      <c r="A544" s="18" t="s">
        <v>18218</v>
      </c>
      <c r="B544" s="18" t="s">
        <v>17726</v>
      </c>
    </row>
    <row r="545" spans="1:2" x14ac:dyDescent="0.3">
      <c r="A545" s="18" t="s">
        <v>18219</v>
      </c>
      <c r="B545" s="18" t="s">
        <v>17675</v>
      </c>
    </row>
    <row r="546" spans="1:2" x14ac:dyDescent="0.3">
      <c r="A546" s="18" t="s">
        <v>18220</v>
      </c>
      <c r="B546" s="18" t="s">
        <v>17675</v>
      </c>
    </row>
    <row r="547" spans="1:2" x14ac:dyDescent="0.3">
      <c r="A547" s="18" t="s">
        <v>18221</v>
      </c>
      <c r="B547" s="18" t="s">
        <v>17675</v>
      </c>
    </row>
    <row r="548" spans="1:2" x14ac:dyDescent="0.3">
      <c r="A548" s="18" t="s">
        <v>18222</v>
      </c>
      <c r="B548" s="18" t="s">
        <v>17675</v>
      </c>
    </row>
    <row r="549" spans="1:2" x14ac:dyDescent="0.3">
      <c r="A549" s="18" t="s">
        <v>18223</v>
      </c>
      <c r="B549" s="18" t="s">
        <v>17726</v>
      </c>
    </row>
    <row r="550" spans="1:2" x14ac:dyDescent="0.3">
      <c r="A550" s="18" t="s">
        <v>18224</v>
      </c>
      <c r="B550" s="18" t="s">
        <v>17675</v>
      </c>
    </row>
    <row r="551" spans="1:2" x14ac:dyDescent="0.3">
      <c r="A551" s="18" t="s">
        <v>18225</v>
      </c>
      <c r="B551" s="18" t="s">
        <v>17675</v>
      </c>
    </row>
    <row r="552" spans="1:2" x14ac:dyDescent="0.3">
      <c r="A552" s="18" t="s">
        <v>18226</v>
      </c>
      <c r="B552" s="18" t="s">
        <v>17675</v>
      </c>
    </row>
    <row r="553" spans="1:2" x14ac:dyDescent="0.3">
      <c r="A553" s="18" t="s">
        <v>18227</v>
      </c>
      <c r="B553" s="18" t="s">
        <v>17675</v>
      </c>
    </row>
    <row r="554" spans="1:2" x14ac:dyDescent="0.3">
      <c r="A554" s="18" t="s">
        <v>18228</v>
      </c>
      <c r="B554" s="18" t="s">
        <v>17726</v>
      </c>
    </row>
    <row r="555" spans="1:2" x14ac:dyDescent="0.3">
      <c r="A555" s="18" t="s">
        <v>18229</v>
      </c>
      <c r="B555" s="18" t="s">
        <v>17675</v>
      </c>
    </row>
    <row r="556" spans="1:2" x14ac:dyDescent="0.3">
      <c r="A556" s="18" t="s">
        <v>18230</v>
      </c>
      <c r="B556" s="18" t="s">
        <v>17675</v>
      </c>
    </row>
    <row r="557" spans="1:2" x14ac:dyDescent="0.3">
      <c r="A557" s="18" t="s">
        <v>18231</v>
      </c>
      <c r="B557" s="18" t="s">
        <v>17675</v>
      </c>
    </row>
    <row r="558" spans="1:2" x14ac:dyDescent="0.3">
      <c r="A558" s="18" t="s">
        <v>18232</v>
      </c>
      <c r="B558" s="18" t="s">
        <v>17675</v>
      </c>
    </row>
    <row r="559" spans="1:2" x14ac:dyDescent="0.3">
      <c r="A559" s="18" t="s">
        <v>18233</v>
      </c>
      <c r="B559" s="18" t="s">
        <v>17726</v>
      </c>
    </row>
    <row r="560" spans="1:2" x14ac:dyDescent="0.3">
      <c r="A560" s="18" t="s">
        <v>18234</v>
      </c>
      <c r="B560" s="18" t="s">
        <v>17675</v>
      </c>
    </row>
    <row r="561" spans="1:2" x14ac:dyDescent="0.3">
      <c r="A561" s="18" t="s">
        <v>18235</v>
      </c>
      <c r="B561" s="18" t="s">
        <v>17675</v>
      </c>
    </row>
    <row r="562" spans="1:2" x14ac:dyDescent="0.3">
      <c r="A562" s="18" t="s">
        <v>18236</v>
      </c>
      <c r="B562" s="18" t="s">
        <v>17675</v>
      </c>
    </row>
    <row r="563" spans="1:2" x14ac:dyDescent="0.3">
      <c r="A563" s="18" t="s">
        <v>18237</v>
      </c>
      <c r="B563" s="18" t="s">
        <v>17675</v>
      </c>
    </row>
    <row r="564" spans="1:2" x14ac:dyDescent="0.3">
      <c r="A564" s="18" t="s">
        <v>18238</v>
      </c>
      <c r="B564" s="18" t="s">
        <v>17675</v>
      </c>
    </row>
    <row r="565" spans="1:2" x14ac:dyDescent="0.3">
      <c r="A565" s="18" t="s">
        <v>18239</v>
      </c>
      <c r="B565" s="18" t="s">
        <v>17675</v>
      </c>
    </row>
    <row r="566" spans="1:2" x14ac:dyDescent="0.3">
      <c r="A566" s="18" t="s">
        <v>18240</v>
      </c>
      <c r="B566" s="18" t="s">
        <v>17675</v>
      </c>
    </row>
    <row r="567" spans="1:2" x14ac:dyDescent="0.3">
      <c r="A567" s="18" t="s">
        <v>18241</v>
      </c>
      <c r="B567" s="18" t="s">
        <v>17675</v>
      </c>
    </row>
    <row r="568" spans="1:2" x14ac:dyDescent="0.3">
      <c r="A568" s="18" t="s">
        <v>18242</v>
      </c>
      <c r="B568" s="18" t="s">
        <v>17675</v>
      </c>
    </row>
    <row r="569" spans="1:2" x14ac:dyDescent="0.3">
      <c r="A569" s="18" t="s">
        <v>18243</v>
      </c>
      <c r="B569" s="18" t="s">
        <v>17675</v>
      </c>
    </row>
    <row r="570" spans="1:2" x14ac:dyDescent="0.3">
      <c r="A570" s="18" t="s">
        <v>18244</v>
      </c>
      <c r="B570" s="18" t="s">
        <v>17675</v>
      </c>
    </row>
    <row r="571" spans="1:2" x14ac:dyDescent="0.3">
      <c r="A571" s="18" t="s">
        <v>18245</v>
      </c>
      <c r="B571" s="18" t="s">
        <v>17675</v>
      </c>
    </row>
    <row r="572" spans="1:2" x14ac:dyDescent="0.3">
      <c r="A572" s="18" t="s">
        <v>18246</v>
      </c>
      <c r="B572" s="18" t="s">
        <v>17675</v>
      </c>
    </row>
    <row r="573" spans="1:2" x14ac:dyDescent="0.3">
      <c r="A573" s="18" t="s">
        <v>18247</v>
      </c>
      <c r="B573" s="18" t="s">
        <v>17675</v>
      </c>
    </row>
    <row r="574" spans="1:2" x14ac:dyDescent="0.3">
      <c r="A574" s="18" t="s">
        <v>18248</v>
      </c>
      <c r="B574" s="18" t="s">
        <v>17675</v>
      </c>
    </row>
    <row r="575" spans="1:2" x14ac:dyDescent="0.3">
      <c r="A575" s="18" t="s">
        <v>18249</v>
      </c>
      <c r="B575" s="18" t="s">
        <v>17675</v>
      </c>
    </row>
    <row r="576" spans="1:2" x14ac:dyDescent="0.3">
      <c r="A576" s="18" t="s">
        <v>18250</v>
      </c>
      <c r="B576" s="18" t="s">
        <v>17675</v>
      </c>
    </row>
    <row r="577" spans="1:2" x14ac:dyDescent="0.3">
      <c r="A577" s="18" t="s">
        <v>18251</v>
      </c>
      <c r="B577" s="18" t="s">
        <v>17675</v>
      </c>
    </row>
    <row r="578" spans="1:2" x14ac:dyDescent="0.3">
      <c r="A578" s="18" t="s">
        <v>18252</v>
      </c>
      <c r="B578" s="18" t="s">
        <v>17675</v>
      </c>
    </row>
    <row r="579" spans="1:2" x14ac:dyDescent="0.3">
      <c r="A579" s="18" t="s">
        <v>18253</v>
      </c>
      <c r="B579" s="18" t="s">
        <v>17675</v>
      </c>
    </row>
    <row r="580" spans="1:2" x14ac:dyDescent="0.3">
      <c r="A580" s="18" t="s">
        <v>18254</v>
      </c>
      <c r="B580" s="18" t="s">
        <v>17675</v>
      </c>
    </row>
    <row r="581" spans="1:2" x14ac:dyDescent="0.3">
      <c r="A581" s="18" t="s">
        <v>18255</v>
      </c>
      <c r="B581" s="18" t="s">
        <v>17675</v>
      </c>
    </row>
    <row r="582" spans="1:2" x14ac:dyDescent="0.3">
      <c r="A582" s="18" t="s">
        <v>18256</v>
      </c>
      <c r="B582" s="18" t="s">
        <v>17675</v>
      </c>
    </row>
    <row r="583" spans="1:2" x14ac:dyDescent="0.3">
      <c r="A583" s="18" t="s">
        <v>18257</v>
      </c>
      <c r="B583" s="18" t="s">
        <v>17675</v>
      </c>
    </row>
    <row r="584" spans="1:2" x14ac:dyDescent="0.3">
      <c r="A584" s="18" t="s">
        <v>18258</v>
      </c>
      <c r="B584" s="18" t="s">
        <v>17675</v>
      </c>
    </row>
    <row r="585" spans="1:2" x14ac:dyDescent="0.3">
      <c r="A585" s="18" t="s">
        <v>18259</v>
      </c>
      <c r="B585" s="18" t="s">
        <v>17675</v>
      </c>
    </row>
    <row r="586" spans="1:2" x14ac:dyDescent="0.3">
      <c r="A586" s="18" t="s">
        <v>18260</v>
      </c>
      <c r="B586" s="18" t="s">
        <v>17675</v>
      </c>
    </row>
    <row r="587" spans="1:2" x14ac:dyDescent="0.3">
      <c r="A587" s="18" t="s">
        <v>18261</v>
      </c>
      <c r="B587" s="18" t="s">
        <v>17675</v>
      </c>
    </row>
    <row r="588" spans="1:2" x14ac:dyDescent="0.3">
      <c r="A588" s="18" t="s">
        <v>18262</v>
      </c>
      <c r="B588" s="18" t="s">
        <v>17675</v>
      </c>
    </row>
    <row r="589" spans="1:2" x14ac:dyDescent="0.3">
      <c r="A589" s="18" t="s">
        <v>18263</v>
      </c>
      <c r="B589" s="18" t="s">
        <v>17675</v>
      </c>
    </row>
    <row r="590" spans="1:2" x14ac:dyDescent="0.3">
      <c r="A590" s="18" t="s">
        <v>18264</v>
      </c>
      <c r="B590" s="18" t="s">
        <v>17675</v>
      </c>
    </row>
    <row r="591" spans="1:2" x14ac:dyDescent="0.3">
      <c r="A591" s="18" t="s">
        <v>18265</v>
      </c>
      <c r="B591" s="18" t="s">
        <v>17675</v>
      </c>
    </row>
    <row r="592" spans="1:2" x14ac:dyDescent="0.3">
      <c r="A592" s="18" t="s">
        <v>18266</v>
      </c>
      <c r="B592" s="18" t="s">
        <v>17675</v>
      </c>
    </row>
    <row r="593" spans="1:2" x14ac:dyDescent="0.3">
      <c r="A593" s="18" t="s">
        <v>18267</v>
      </c>
      <c r="B593" s="18" t="s">
        <v>17675</v>
      </c>
    </row>
    <row r="594" spans="1:2" x14ac:dyDescent="0.3">
      <c r="A594" s="18" t="s">
        <v>18268</v>
      </c>
      <c r="B594" s="18" t="s">
        <v>17675</v>
      </c>
    </row>
    <row r="595" spans="1:2" x14ac:dyDescent="0.3">
      <c r="A595" s="18" t="s">
        <v>18269</v>
      </c>
      <c r="B595" s="18" t="s">
        <v>17675</v>
      </c>
    </row>
    <row r="596" spans="1:2" x14ac:dyDescent="0.3">
      <c r="A596" s="18" t="s">
        <v>18270</v>
      </c>
      <c r="B596" s="18" t="s">
        <v>17675</v>
      </c>
    </row>
    <row r="597" spans="1:2" x14ac:dyDescent="0.3">
      <c r="A597" s="18" t="s">
        <v>18271</v>
      </c>
      <c r="B597" s="18" t="s">
        <v>17675</v>
      </c>
    </row>
    <row r="598" spans="1:2" x14ac:dyDescent="0.3">
      <c r="A598" s="18" t="s">
        <v>18272</v>
      </c>
      <c r="B598" s="18" t="s">
        <v>17675</v>
      </c>
    </row>
    <row r="599" spans="1:2" x14ac:dyDescent="0.3">
      <c r="A599" s="18" t="s">
        <v>18273</v>
      </c>
      <c r="B599" s="18" t="s">
        <v>17675</v>
      </c>
    </row>
    <row r="600" spans="1:2" x14ac:dyDescent="0.3">
      <c r="A600" s="18" t="s">
        <v>18274</v>
      </c>
      <c r="B600" s="18" t="s">
        <v>17675</v>
      </c>
    </row>
    <row r="601" spans="1:2" x14ac:dyDescent="0.3">
      <c r="A601" s="18" t="s">
        <v>18275</v>
      </c>
      <c r="B601" s="18" t="s">
        <v>17675</v>
      </c>
    </row>
    <row r="602" spans="1:2" x14ac:dyDescent="0.3">
      <c r="A602" s="18" t="s">
        <v>18276</v>
      </c>
      <c r="B602" s="18" t="s">
        <v>17675</v>
      </c>
    </row>
    <row r="603" spans="1:2" x14ac:dyDescent="0.3">
      <c r="A603" s="18" t="s">
        <v>18277</v>
      </c>
      <c r="B603" s="18" t="s">
        <v>17675</v>
      </c>
    </row>
    <row r="604" spans="1:2" x14ac:dyDescent="0.3">
      <c r="A604" s="18" t="s">
        <v>18278</v>
      </c>
      <c r="B604" s="18" t="s">
        <v>17675</v>
      </c>
    </row>
    <row r="605" spans="1:2" x14ac:dyDescent="0.3">
      <c r="A605" s="18" t="s">
        <v>18279</v>
      </c>
      <c r="B605" s="18" t="s">
        <v>17675</v>
      </c>
    </row>
    <row r="606" spans="1:2" x14ac:dyDescent="0.3">
      <c r="A606" s="18" t="s">
        <v>18280</v>
      </c>
      <c r="B606" s="18" t="s">
        <v>17675</v>
      </c>
    </row>
    <row r="607" spans="1:2" x14ac:dyDescent="0.3">
      <c r="A607" s="18" t="s">
        <v>18281</v>
      </c>
      <c r="B607" s="18" t="s">
        <v>17675</v>
      </c>
    </row>
    <row r="608" spans="1:2" x14ac:dyDescent="0.3">
      <c r="A608" s="18" t="s">
        <v>18282</v>
      </c>
      <c r="B608" s="18" t="s">
        <v>17675</v>
      </c>
    </row>
    <row r="609" spans="1:2" x14ac:dyDescent="0.3">
      <c r="A609" s="18" t="s">
        <v>18283</v>
      </c>
      <c r="B609" s="18" t="s">
        <v>17675</v>
      </c>
    </row>
    <row r="610" spans="1:2" x14ac:dyDescent="0.3">
      <c r="A610" s="18" t="s">
        <v>18284</v>
      </c>
      <c r="B610" s="18" t="s">
        <v>17675</v>
      </c>
    </row>
    <row r="611" spans="1:2" x14ac:dyDescent="0.3">
      <c r="A611" s="18" t="s">
        <v>18285</v>
      </c>
      <c r="B611" s="18" t="s">
        <v>17675</v>
      </c>
    </row>
    <row r="612" spans="1:2" x14ac:dyDescent="0.3">
      <c r="A612" s="18" t="s">
        <v>18286</v>
      </c>
      <c r="B612" s="18" t="s">
        <v>17675</v>
      </c>
    </row>
    <row r="613" spans="1:2" x14ac:dyDescent="0.3">
      <c r="A613" s="18" t="s">
        <v>18287</v>
      </c>
      <c r="B613" s="18" t="s">
        <v>17675</v>
      </c>
    </row>
    <row r="614" spans="1:2" x14ac:dyDescent="0.3">
      <c r="A614" s="18" t="s">
        <v>18288</v>
      </c>
      <c r="B614" s="18" t="s">
        <v>17726</v>
      </c>
    </row>
    <row r="615" spans="1:2" x14ac:dyDescent="0.3">
      <c r="A615" s="18" t="s">
        <v>18289</v>
      </c>
      <c r="B615" s="18" t="s">
        <v>17675</v>
      </c>
    </row>
    <row r="616" spans="1:2" x14ac:dyDescent="0.3">
      <c r="A616" s="18" t="s">
        <v>18290</v>
      </c>
      <c r="B616" s="18" t="s">
        <v>17675</v>
      </c>
    </row>
    <row r="617" spans="1:2" x14ac:dyDescent="0.3">
      <c r="A617" s="18" t="s">
        <v>18291</v>
      </c>
      <c r="B617" s="18" t="s">
        <v>17675</v>
      </c>
    </row>
    <row r="618" spans="1:2" x14ac:dyDescent="0.3">
      <c r="A618" s="18" t="s">
        <v>18292</v>
      </c>
      <c r="B618" s="18" t="s">
        <v>17675</v>
      </c>
    </row>
    <row r="619" spans="1:2" x14ac:dyDescent="0.3">
      <c r="A619" s="18" t="s">
        <v>18293</v>
      </c>
      <c r="B619" s="18" t="s">
        <v>17726</v>
      </c>
    </row>
    <row r="620" spans="1:2" x14ac:dyDescent="0.3">
      <c r="A620" s="18" t="s">
        <v>18294</v>
      </c>
      <c r="B620" s="18" t="s">
        <v>17675</v>
      </c>
    </row>
    <row r="621" spans="1:2" x14ac:dyDescent="0.3">
      <c r="A621" s="18" t="s">
        <v>18295</v>
      </c>
      <c r="B621" s="18" t="s">
        <v>17675</v>
      </c>
    </row>
    <row r="622" spans="1:2" x14ac:dyDescent="0.3">
      <c r="A622" s="18" t="s">
        <v>18296</v>
      </c>
      <c r="B622" s="18" t="s">
        <v>17675</v>
      </c>
    </row>
    <row r="623" spans="1:2" x14ac:dyDescent="0.3">
      <c r="A623" s="18" t="s">
        <v>18297</v>
      </c>
      <c r="B623" s="18" t="s">
        <v>17675</v>
      </c>
    </row>
    <row r="624" spans="1:2" x14ac:dyDescent="0.3">
      <c r="A624" s="18" t="s">
        <v>18298</v>
      </c>
      <c r="B624" s="18" t="s">
        <v>17726</v>
      </c>
    </row>
    <row r="625" spans="1:2" x14ac:dyDescent="0.3">
      <c r="A625" s="18" t="s">
        <v>18299</v>
      </c>
      <c r="B625" s="18" t="s">
        <v>17675</v>
      </c>
    </row>
    <row r="626" spans="1:2" x14ac:dyDescent="0.3">
      <c r="A626" s="18" t="s">
        <v>18300</v>
      </c>
      <c r="B626" s="18" t="s">
        <v>17675</v>
      </c>
    </row>
    <row r="627" spans="1:2" x14ac:dyDescent="0.3">
      <c r="A627" s="18" t="s">
        <v>18301</v>
      </c>
      <c r="B627" s="18" t="s">
        <v>17675</v>
      </c>
    </row>
    <row r="628" spans="1:2" x14ac:dyDescent="0.3">
      <c r="A628" s="18" t="s">
        <v>18302</v>
      </c>
      <c r="B628" s="18" t="s">
        <v>17675</v>
      </c>
    </row>
    <row r="629" spans="1:2" x14ac:dyDescent="0.3">
      <c r="A629" s="18" t="s">
        <v>18303</v>
      </c>
      <c r="B629" s="18" t="s">
        <v>17726</v>
      </c>
    </row>
    <row r="630" spans="1:2" x14ac:dyDescent="0.3">
      <c r="A630" s="18" t="s">
        <v>18304</v>
      </c>
      <c r="B630" s="18" t="s">
        <v>17675</v>
      </c>
    </row>
    <row r="631" spans="1:2" x14ac:dyDescent="0.3">
      <c r="A631" s="18" t="s">
        <v>18305</v>
      </c>
      <c r="B631" s="18" t="s">
        <v>17675</v>
      </c>
    </row>
    <row r="632" spans="1:2" x14ac:dyDescent="0.3">
      <c r="A632" s="18" t="s">
        <v>18306</v>
      </c>
      <c r="B632" s="18" t="s">
        <v>17675</v>
      </c>
    </row>
    <row r="633" spans="1:2" x14ac:dyDescent="0.3">
      <c r="A633" s="18" t="s">
        <v>18307</v>
      </c>
      <c r="B633" s="18" t="s">
        <v>17675</v>
      </c>
    </row>
    <row r="634" spans="1:2" x14ac:dyDescent="0.3">
      <c r="A634" s="18" t="s">
        <v>18308</v>
      </c>
      <c r="B634" s="18" t="s">
        <v>17675</v>
      </c>
    </row>
    <row r="635" spans="1:2" x14ac:dyDescent="0.3">
      <c r="A635" s="18" t="s">
        <v>18309</v>
      </c>
      <c r="B635" s="18" t="s">
        <v>17675</v>
      </c>
    </row>
    <row r="636" spans="1:2" x14ac:dyDescent="0.3">
      <c r="A636" s="18" t="s">
        <v>18310</v>
      </c>
      <c r="B636" s="18" t="s">
        <v>17675</v>
      </c>
    </row>
    <row r="637" spans="1:2" x14ac:dyDescent="0.3">
      <c r="A637" s="18" t="s">
        <v>18311</v>
      </c>
      <c r="B637" s="18" t="s">
        <v>17675</v>
      </c>
    </row>
    <row r="638" spans="1:2" x14ac:dyDescent="0.3">
      <c r="A638" s="18" t="s">
        <v>18312</v>
      </c>
      <c r="B638" s="18" t="s">
        <v>17675</v>
      </c>
    </row>
    <row r="639" spans="1:2" x14ac:dyDescent="0.3">
      <c r="A639" s="18" t="s">
        <v>18313</v>
      </c>
      <c r="B639" s="18" t="s">
        <v>17675</v>
      </c>
    </row>
    <row r="640" spans="1:2" x14ac:dyDescent="0.3">
      <c r="A640" s="18" t="s">
        <v>18314</v>
      </c>
      <c r="B640" s="18" t="s">
        <v>17675</v>
      </c>
    </row>
    <row r="641" spans="1:2" x14ac:dyDescent="0.3">
      <c r="A641" s="18" t="s">
        <v>18315</v>
      </c>
      <c r="B641" s="18" t="s">
        <v>17675</v>
      </c>
    </row>
    <row r="642" spans="1:2" x14ac:dyDescent="0.3">
      <c r="A642" s="18" t="s">
        <v>18316</v>
      </c>
      <c r="B642" s="18" t="s">
        <v>17675</v>
      </c>
    </row>
    <row r="643" spans="1:2" x14ac:dyDescent="0.3">
      <c r="A643" s="18" t="s">
        <v>18317</v>
      </c>
      <c r="B643" s="18" t="s">
        <v>17675</v>
      </c>
    </row>
    <row r="644" spans="1:2" x14ac:dyDescent="0.3">
      <c r="A644" s="18" t="s">
        <v>18318</v>
      </c>
      <c r="B644" s="18" t="s">
        <v>17675</v>
      </c>
    </row>
    <row r="645" spans="1:2" x14ac:dyDescent="0.3">
      <c r="A645" s="18" t="s">
        <v>18319</v>
      </c>
      <c r="B645" s="18" t="s">
        <v>17675</v>
      </c>
    </row>
    <row r="646" spans="1:2" x14ac:dyDescent="0.3">
      <c r="A646" s="18" t="s">
        <v>18320</v>
      </c>
      <c r="B646" s="18" t="s">
        <v>17675</v>
      </c>
    </row>
    <row r="647" spans="1:2" x14ac:dyDescent="0.3">
      <c r="A647" s="18" t="s">
        <v>18321</v>
      </c>
      <c r="B647" s="18" t="s">
        <v>17675</v>
      </c>
    </row>
    <row r="648" spans="1:2" x14ac:dyDescent="0.3">
      <c r="A648" s="18" t="s">
        <v>18322</v>
      </c>
      <c r="B648" s="18" t="s">
        <v>17675</v>
      </c>
    </row>
    <row r="649" spans="1:2" x14ac:dyDescent="0.3">
      <c r="A649" s="18" t="s">
        <v>18323</v>
      </c>
      <c r="B649" s="18" t="s">
        <v>17675</v>
      </c>
    </row>
    <row r="650" spans="1:2" x14ac:dyDescent="0.3">
      <c r="A650" s="18" t="s">
        <v>18324</v>
      </c>
      <c r="B650" s="18" t="s">
        <v>17675</v>
      </c>
    </row>
    <row r="651" spans="1:2" x14ac:dyDescent="0.3">
      <c r="A651" s="18" t="s">
        <v>18325</v>
      </c>
      <c r="B651" s="18" t="s">
        <v>17675</v>
      </c>
    </row>
    <row r="652" spans="1:2" x14ac:dyDescent="0.3">
      <c r="A652" s="18" t="s">
        <v>18326</v>
      </c>
      <c r="B652" s="18" t="s">
        <v>17675</v>
      </c>
    </row>
    <row r="653" spans="1:2" x14ac:dyDescent="0.3">
      <c r="A653" s="18" t="s">
        <v>18327</v>
      </c>
      <c r="B653" s="18" t="s">
        <v>17675</v>
      </c>
    </row>
    <row r="654" spans="1:2" x14ac:dyDescent="0.3">
      <c r="A654" s="18" t="s">
        <v>18328</v>
      </c>
      <c r="B654" s="18" t="s">
        <v>17675</v>
      </c>
    </row>
    <row r="655" spans="1:2" x14ac:dyDescent="0.3">
      <c r="A655" s="18" t="s">
        <v>18329</v>
      </c>
      <c r="B655" s="18" t="s">
        <v>17675</v>
      </c>
    </row>
    <row r="656" spans="1:2" x14ac:dyDescent="0.3">
      <c r="A656" s="18" t="s">
        <v>18330</v>
      </c>
      <c r="B656" s="18" t="s">
        <v>17675</v>
      </c>
    </row>
    <row r="657" spans="1:2" x14ac:dyDescent="0.3">
      <c r="A657" s="18" t="s">
        <v>18331</v>
      </c>
      <c r="B657" s="18" t="s">
        <v>17675</v>
      </c>
    </row>
    <row r="658" spans="1:2" x14ac:dyDescent="0.3">
      <c r="A658" s="18" t="s">
        <v>18332</v>
      </c>
      <c r="B658" s="18" t="s">
        <v>17675</v>
      </c>
    </row>
    <row r="659" spans="1:2" x14ac:dyDescent="0.3">
      <c r="A659" s="18" t="s">
        <v>18333</v>
      </c>
      <c r="B659" s="18" t="s">
        <v>17675</v>
      </c>
    </row>
    <row r="660" spans="1:2" x14ac:dyDescent="0.3">
      <c r="A660" s="18" t="s">
        <v>18334</v>
      </c>
      <c r="B660" s="18" t="s">
        <v>17675</v>
      </c>
    </row>
    <row r="661" spans="1:2" x14ac:dyDescent="0.3">
      <c r="A661" s="18" t="s">
        <v>18335</v>
      </c>
      <c r="B661" s="18" t="s">
        <v>17675</v>
      </c>
    </row>
    <row r="662" spans="1:2" x14ac:dyDescent="0.3">
      <c r="A662" s="18" t="s">
        <v>18336</v>
      </c>
      <c r="B662" s="18" t="s">
        <v>17675</v>
      </c>
    </row>
    <row r="663" spans="1:2" x14ac:dyDescent="0.3">
      <c r="A663" s="18" t="s">
        <v>18337</v>
      </c>
      <c r="B663" s="18" t="s">
        <v>17675</v>
      </c>
    </row>
    <row r="664" spans="1:2" x14ac:dyDescent="0.3">
      <c r="A664" s="18" t="s">
        <v>18338</v>
      </c>
      <c r="B664" s="18" t="s">
        <v>17675</v>
      </c>
    </row>
    <row r="665" spans="1:2" x14ac:dyDescent="0.3">
      <c r="A665" s="18" t="s">
        <v>18339</v>
      </c>
      <c r="B665" s="18" t="s">
        <v>17675</v>
      </c>
    </row>
    <row r="666" spans="1:2" x14ac:dyDescent="0.3">
      <c r="A666" s="18" t="s">
        <v>18340</v>
      </c>
      <c r="B666" s="18" t="s">
        <v>17675</v>
      </c>
    </row>
    <row r="667" spans="1:2" x14ac:dyDescent="0.3">
      <c r="A667" s="18" t="s">
        <v>18341</v>
      </c>
      <c r="B667" s="18" t="s">
        <v>17675</v>
      </c>
    </row>
    <row r="668" spans="1:2" x14ac:dyDescent="0.3">
      <c r="A668" s="18" t="s">
        <v>18342</v>
      </c>
      <c r="B668" s="18" t="s">
        <v>17675</v>
      </c>
    </row>
    <row r="669" spans="1:2" x14ac:dyDescent="0.3">
      <c r="A669" s="18" t="s">
        <v>18343</v>
      </c>
      <c r="B669" s="18" t="s">
        <v>17675</v>
      </c>
    </row>
    <row r="670" spans="1:2" x14ac:dyDescent="0.3">
      <c r="A670" s="18" t="s">
        <v>18344</v>
      </c>
      <c r="B670" s="18" t="s">
        <v>17675</v>
      </c>
    </row>
    <row r="671" spans="1:2" x14ac:dyDescent="0.3">
      <c r="A671" s="18" t="s">
        <v>18345</v>
      </c>
      <c r="B671" s="18" t="s">
        <v>17675</v>
      </c>
    </row>
    <row r="672" spans="1:2" x14ac:dyDescent="0.3">
      <c r="A672" s="18" t="s">
        <v>18346</v>
      </c>
      <c r="B672" s="18" t="s">
        <v>17675</v>
      </c>
    </row>
    <row r="673" spans="1:2" x14ac:dyDescent="0.3">
      <c r="A673" s="18" t="s">
        <v>18347</v>
      </c>
      <c r="B673" s="18" t="s">
        <v>17675</v>
      </c>
    </row>
    <row r="674" spans="1:2" x14ac:dyDescent="0.3">
      <c r="A674" s="18" t="s">
        <v>18348</v>
      </c>
      <c r="B674" s="18" t="s">
        <v>17675</v>
      </c>
    </row>
    <row r="675" spans="1:2" x14ac:dyDescent="0.3">
      <c r="A675" s="18" t="s">
        <v>18349</v>
      </c>
      <c r="B675" s="18" t="s">
        <v>17675</v>
      </c>
    </row>
    <row r="676" spans="1:2" x14ac:dyDescent="0.3">
      <c r="A676" s="18" t="s">
        <v>18350</v>
      </c>
      <c r="B676" s="18" t="s">
        <v>17675</v>
      </c>
    </row>
    <row r="677" spans="1:2" x14ac:dyDescent="0.3">
      <c r="A677" s="18" t="s">
        <v>18351</v>
      </c>
      <c r="B677" s="18" t="s">
        <v>17675</v>
      </c>
    </row>
    <row r="678" spans="1:2" x14ac:dyDescent="0.3">
      <c r="A678" s="18" t="s">
        <v>18352</v>
      </c>
      <c r="B678" s="18" t="s">
        <v>17675</v>
      </c>
    </row>
    <row r="679" spans="1:2" x14ac:dyDescent="0.3">
      <c r="A679" s="18" t="s">
        <v>18353</v>
      </c>
      <c r="B679" s="18" t="s">
        <v>17726</v>
      </c>
    </row>
    <row r="680" spans="1:2" x14ac:dyDescent="0.3">
      <c r="A680" s="18" t="s">
        <v>18354</v>
      </c>
      <c r="B680" s="18" t="s">
        <v>17675</v>
      </c>
    </row>
    <row r="681" spans="1:2" x14ac:dyDescent="0.3">
      <c r="A681" s="18" t="s">
        <v>18355</v>
      </c>
      <c r="B681" s="18" t="s">
        <v>17675</v>
      </c>
    </row>
    <row r="682" spans="1:2" x14ac:dyDescent="0.3">
      <c r="A682" s="18" t="s">
        <v>18356</v>
      </c>
      <c r="B682" s="18" t="s">
        <v>17675</v>
      </c>
    </row>
    <row r="683" spans="1:2" x14ac:dyDescent="0.3">
      <c r="A683" s="18" t="s">
        <v>18357</v>
      </c>
      <c r="B683" s="18" t="s">
        <v>17675</v>
      </c>
    </row>
    <row r="684" spans="1:2" x14ac:dyDescent="0.3">
      <c r="A684" s="18" t="s">
        <v>18358</v>
      </c>
      <c r="B684" s="18" t="s">
        <v>17726</v>
      </c>
    </row>
    <row r="685" spans="1:2" x14ac:dyDescent="0.3">
      <c r="A685" s="18" t="s">
        <v>18359</v>
      </c>
      <c r="B685" s="18" t="s">
        <v>17675</v>
      </c>
    </row>
    <row r="686" spans="1:2" x14ac:dyDescent="0.3">
      <c r="A686" s="18" t="s">
        <v>18360</v>
      </c>
      <c r="B686" s="18" t="s">
        <v>17675</v>
      </c>
    </row>
    <row r="687" spans="1:2" x14ac:dyDescent="0.3">
      <c r="A687" s="18" t="s">
        <v>18361</v>
      </c>
      <c r="B687" s="18" t="s">
        <v>17675</v>
      </c>
    </row>
    <row r="688" spans="1:2" x14ac:dyDescent="0.3">
      <c r="A688" s="18" t="s">
        <v>18362</v>
      </c>
      <c r="B688" s="18" t="s">
        <v>17675</v>
      </c>
    </row>
    <row r="689" spans="1:2" x14ac:dyDescent="0.3">
      <c r="A689" s="18" t="s">
        <v>18363</v>
      </c>
      <c r="B689" s="18" t="s">
        <v>17726</v>
      </c>
    </row>
    <row r="690" spans="1:2" x14ac:dyDescent="0.3">
      <c r="A690" s="18" t="s">
        <v>18364</v>
      </c>
      <c r="B690" s="18" t="s">
        <v>17675</v>
      </c>
    </row>
    <row r="691" spans="1:2" x14ac:dyDescent="0.3">
      <c r="A691" s="18" t="s">
        <v>18365</v>
      </c>
      <c r="B691" s="18" t="s">
        <v>17675</v>
      </c>
    </row>
    <row r="692" spans="1:2" x14ac:dyDescent="0.3">
      <c r="A692" s="18" t="s">
        <v>18366</v>
      </c>
      <c r="B692" s="18" t="s">
        <v>17675</v>
      </c>
    </row>
    <row r="693" spans="1:2" x14ac:dyDescent="0.3">
      <c r="A693" s="18" t="s">
        <v>18367</v>
      </c>
      <c r="B693" s="18" t="s">
        <v>17675</v>
      </c>
    </row>
    <row r="694" spans="1:2" x14ac:dyDescent="0.3">
      <c r="A694" s="18" t="s">
        <v>18368</v>
      </c>
      <c r="B694" s="18" t="s">
        <v>17726</v>
      </c>
    </row>
    <row r="695" spans="1:2" x14ac:dyDescent="0.3">
      <c r="A695" s="18" t="s">
        <v>18369</v>
      </c>
      <c r="B695" s="18" t="s">
        <v>17675</v>
      </c>
    </row>
    <row r="696" spans="1:2" x14ac:dyDescent="0.3">
      <c r="A696" s="18" t="s">
        <v>18370</v>
      </c>
      <c r="B696" s="18" t="s">
        <v>17675</v>
      </c>
    </row>
    <row r="697" spans="1:2" x14ac:dyDescent="0.3">
      <c r="A697" s="18" t="s">
        <v>18371</v>
      </c>
      <c r="B697" s="18" t="s">
        <v>17675</v>
      </c>
    </row>
    <row r="698" spans="1:2" x14ac:dyDescent="0.3">
      <c r="A698" s="18" t="s">
        <v>18372</v>
      </c>
      <c r="B698" s="18" t="s">
        <v>17675</v>
      </c>
    </row>
    <row r="699" spans="1:2" x14ac:dyDescent="0.3">
      <c r="A699" s="18" t="s">
        <v>18373</v>
      </c>
      <c r="B699" s="18" t="s">
        <v>17675</v>
      </c>
    </row>
    <row r="700" spans="1:2" x14ac:dyDescent="0.3">
      <c r="A700" s="18" t="s">
        <v>18374</v>
      </c>
      <c r="B700" s="18" t="s">
        <v>17675</v>
      </c>
    </row>
    <row r="701" spans="1:2" x14ac:dyDescent="0.3">
      <c r="A701" s="18" t="s">
        <v>18375</v>
      </c>
      <c r="B701" s="18" t="s">
        <v>17675</v>
      </c>
    </row>
    <row r="702" spans="1:2" x14ac:dyDescent="0.3">
      <c r="A702" s="18" t="s">
        <v>18376</v>
      </c>
      <c r="B702" s="18" t="s">
        <v>17675</v>
      </c>
    </row>
    <row r="703" spans="1:2" x14ac:dyDescent="0.3">
      <c r="A703" s="18" t="s">
        <v>18377</v>
      </c>
      <c r="B703" s="18" t="s">
        <v>17675</v>
      </c>
    </row>
    <row r="704" spans="1:2" x14ac:dyDescent="0.3">
      <c r="A704" s="18" t="s">
        <v>18378</v>
      </c>
      <c r="B704" s="18" t="s">
        <v>17675</v>
      </c>
    </row>
    <row r="705" spans="1:2" x14ac:dyDescent="0.3">
      <c r="A705" s="18" t="s">
        <v>18379</v>
      </c>
      <c r="B705" s="18" t="s">
        <v>17675</v>
      </c>
    </row>
    <row r="706" spans="1:2" x14ac:dyDescent="0.3">
      <c r="A706" s="18" t="s">
        <v>18380</v>
      </c>
      <c r="B706" s="18" t="s">
        <v>17675</v>
      </c>
    </row>
    <row r="707" spans="1:2" x14ac:dyDescent="0.3">
      <c r="A707" s="18" t="s">
        <v>18381</v>
      </c>
      <c r="B707" s="18" t="s">
        <v>17675</v>
      </c>
    </row>
    <row r="708" spans="1:2" x14ac:dyDescent="0.3">
      <c r="A708" s="18" t="s">
        <v>18382</v>
      </c>
      <c r="B708" s="18" t="s">
        <v>17675</v>
      </c>
    </row>
    <row r="709" spans="1:2" x14ac:dyDescent="0.3">
      <c r="A709" s="18" t="s">
        <v>18383</v>
      </c>
      <c r="B709" s="18" t="s">
        <v>17675</v>
      </c>
    </row>
    <row r="710" spans="1:2" x14ac:dyDescent="0.3">
      <c r="A710" s="18" t="s">
        <v>18384</v>
      </c>
      <c r="B710" s="18" t="s">
        <v>17675</v>
      </c>
    </row>
    <row r="711" spans="1:2" x14ac:dyDescent="0.3">
      <c r="A711" s="18" t="s">
        <v>18385</v>
      </c>
      <c r="B711" s="18" t="s">
        <v>17675</v>
      </c>
    </row>
    <row r="712" spans="1:2" x14ac:dyDescent="0.3">
      <c r="A712" s="18" t="s">
        <v>18386</v>
      </c>
      <c r="B712" s="18" t="s">
        <v>17675</v>
      </c>
    </row>
    <row r="713" spans="1:2" x14ac:dyDescent="0.3">
      <c r="A713" s="18" t="s">
        <v>18387</v>
      </c>
      <c r="B713" s="18" t="s">
        <v>17675</v>
      </c>
    </row>
    <row r="714" spans="1:2" x14ac:dyDescent="0.3">
      <c r="A714" s="18" t="s">
        <v>18388</v>
      </c>
      <c r="B714" s="18" t="s">
        <v>17675</v>
      </c>
    </row>
    <row r="715" spans="1:2" x14ac:dyDescent="0.3">
      <c r="A715" s="18" t="s">
        <v>18389</v>
      </c>
      <c r="B715" s="18" t="s">
        <v>17675</v>
      </c>
    </row>
    <row r="716" spans="1:2" x14ac:dyDescent="0.3">
      <c r="A716" s="18" t="s">
        <v>18390</v>
      </c>
      <c r="B716" s="18" t="s">
        <v>17675</v>
      </c>
    </row>
    <row r="717" spans="1:2" x14ac:dyDescent="0.3">
      <c r="A717" s="18" t="s">
        <v>18391</v>
      </c>
      <c r="B717" s="18" t="s">
        <v>17675</v>
      </c>
    </row>
    <row r="718" spans="1:2" x14ac:dyDescent="0.3">
      <c r="A718" s="18" t="s">
        <v>18392</v>
      </c>
      <c r="B718" s="18" t="s">
        <v>17675</v>
      </c>
    </row>
    <row r="719" spans="1:2" x14ac:dyDescent="0.3">
      <c r="A719" s="18" t="s">
        <v>18393</v>
      </c>
      <c r="B719" s="18" t="s">
        <v>17675</v>
      </c>
    </row>
    <row r="720" spans="1:2" x14ac:dyDescent="0.3">
      <c r="A720" s="18" t="s">
        <v>18394</v>
      </c>
      <c r="B720" s="18" t="s">
        <v>17675</v>
      </c>
    </row>
    <row r="721" spans="1:2" x14ac:dyDescent="0.3">
      <c r="A721" s="18" t="s">
        <v>18395</v>
      </c>
      <c r="B721" s="18" t="s">
        <v>17675</v>
      </c>
    </row>
    <row r="722" spans="1:2" x14ac:dyDescent="0.3">
      <c r="A722" s="18" t="s">
        <v>18396</v>
      </c>
      <c r="B722" s="18" t="s">
        <v>17675</v>
      </c>
    </row>
    <row r="723" spans="1:2" x14ac:dyDescent="0.3">
      <c r="A723" s="18" t="s">
        <v>18397</v>
      </c>
      <c r="B723" s="18" t="s">
        <v>17675</v>
      </c>
    </row>
    <row r="724" spans="1:2" x14ac:dyDescent="0.3">
      <c r="A724" s="18" t="s">
        <v>18398</v>
      </c>
      <c r="B724" s="18" t="s">
        <v>17675</v>
      </c>
    </row>
    <row r="725" spans="1:2" x14ac:dyDescent="0.3">
      <c r="A725" s="18" t="s">
        <v>18399</v>
      </c>
      <c r="B725" s="18" t="s">
        <v>17675</v>
      </c>
    </row>
    <row r="726" spans="1:2" x14ac:dyDescent="0.3">
      <c r="A726" s="18" t="s">
        <v>18400</v>
      </c>
      <c r="B726" s="18" t="s">
        <v>17675</v>
      </c>
    </row>
    <row r="727" spans="1:2" x14ac:dyDescent="0.3">
      <c r="A727" s="18" t="s">
        <v>18401</v>
      </c>
      <c r="B727" s="18" t="s">
        <v>17675</v>
      </c>
    </row>
    <row r="728" spans="1:2" x14ac:dyDescent="0.3">
      <c r="A728" s="18" t="s">
        <v>18402</v>
      </c>
      <c r="B728" s="18" t="s">
        <v>17675</v>
      </c>
    </row>
    <row r="729" spans="1:2" x14ac:dyDescent="0.3">
      <c r="A729" s="18" t="s">
        <v>18403</v>
      </c>
      <c r="B729" s="18" t="s">
        <v>17675</v>
      </c>
    </row>
    <row r="730" spans="1:2" x14ac:dyDescent="0.3">
      <c r="A730" s="18" t="s">
        <v>18404</v>
      </c>
      <c r="B730" s="18" t="s">
        <v>17675</v>
      </c>
    </row>
    <row r="731" spans="1:2" x14ac:dyDescent="0.3">
      <c r="A731" s="18" t="s">
        <v>18405</v>
      </c>
      <c r="B731" s="18" t="s">
        <v>17675</v>
      </c>
    </row>
    <row r="732" spans="1:2" x14ac:dyDescent="0.3">
      <c r="A732" s="18" t="s">
        <v>18406</v>
      </c>
      <c r="B732" s="18" t="s">
        <v>17675</v>
      </c>
    </row>
    <row r="733" spans="1:2" x14ac:dyDescent="0.3">
      <c r="A733" s="18" t="s">
        <v>18407</v>
      </c>
      <c r="B733" s="18" t="s">
        <v>17675</v>
      </c>
    </row>
    <row r="734" spans="1:2" x14ac:dyDescent="0.3">
      <c r="A734" s="18" t="s">
        <v>18408</v>
      </c>
      <c r="B734" s="18" t="s">
        <v>17675</v>
      </c>
    </row>
    <row r="735" spans="1:2" x14ac:dyDescent="0.3">
      <c r="A735" s="18" t="s">
        <v>18409</v>
      </c>
      <c r="B735" s="18" t="s">
        <v>17675</v>
      </c>
    </row>
    <row r="736" spans="1:2" x14ac:dyDescent="0.3">
      <c r="A736" s="18" t="s">
        <v>18410</v>
      </c>
      <c r="B736" s="18" t="s">
        <v>17675</v>
      </c>
    </row>
    <row r="737" spans="1:2" x14ac:dyDescent="0.3">
      <c r="A737" s="18" t="s">
        <v>18411</v>
      </c>
      <c r="B737" s="18" t="s">
        <v>17675</v>
      </c>
    </row>
    <row r="738" spans="1:2" x14ac:dyDescent="0.3">
      <c r="A738" s="18" t="s">
        <v>18412</v>
      </c>
      <c r="B738" s="18" t="s">
        <v>17675</v>
      </c>
    </row>
    <row r="739" spans="1:2" x14ac:dyDescent="0.3">
      <c r="A739" s="18" t="s">
        <v>18413</v>
      </c>
      <c r="B739" s="18" t="s">
        <v>17675</v>
      </c>
    </row>
    <row r="740" spans="1:2" x14ac:dyDescent="0.3">
      <c r="A740" s="18" t="s">
        <v>18414</v>
      </c>
      <c r="B740" s="18" t="s">
        <v>17675</v>
      </c>
    </row>
    <row r="741" spans="1:2" x14ac:dyDescent="0.3">
      <c r="A741" s="18" t="s">
        <v>18415</v>
      </c>
      <c r="B741" s="18" t="s">
        <v>17675</v>
      </c>
    </row>
    <row r="742" spans="1:2" x14ac:dyDescent="0.3">
      <c r="A742" s="18" t="s">
        <v>18416</v>
      </c>
      <c r="B742" s="18" t="s">
        <v>17675</v>
      </c>
    </row>
    <row r="743" spans="1:2" x14ac:dyDescent="0.3">
      <c r="A743" s="18" t="s">
        <v>18417</v>
      </c>
      <c r="B743" s="18" t="s">
        <v>17675</v>
      </c>
    </row>
    <row r="744" spans="1:2" x14ac:dyDescent="0.3">
      <c r="A744" s="18" t="s">
        <v>18418</v>
      </c>
      <c r="B744" s="18" t="s">
        <v>17675</v>
      </c>
    </row>
    <row r="745" spans="1:2" x14ac:dyDescent="0.3">
      <c r="A745" s="18" t="s">
        <v>18419</v>
      </c>
      <c r="B745" s="18" t="s">
        <v>17675</v>
      </c>
    </row>
    <row r="746" spans="1:2" x14ac:dyDescent="0.3">
      <c r="A746" s="18" t="s">
        <v>18420</v>
      </c>
      <c r="B746" s="18" t="s">
        <v>17675</v>
      </c>
    </row>
    <row r="747" spans="1:2" x14ac:dyDescent="0.3">
      <c r="A747" s="18" t="s">
        <v>18421</v>
      </c>
      <c r="B747" s="18" t="s">
        <v>17675</v>
      </c>
    </row>
    <row r="748" spans="1:2" x14ac:dyDescent="0.3">
      <c r="A748" s="18" t="s">
        <v>18422</v>
      </c>
      <c r="B748" s="18" t="s">
        <v>17675</v>
      </c>
    </row>
    <row r="749" spans="1:2" x14ac:dyDescent="0.3">
      <c r="A749" s="18" t="s">
        <v>18423</v>
      </c>
      <c r="B749" s="18" t="s">
        <v>17675</v>
      </c>
    </row>
    <row r="750" spans="1:2" x14ac:dyDescent="0.3">
      <c r="A750" s="18" t="s">
        <v>18424</v>
      </c>
      <c r="B750" s="18" t="s">
        <v>17675</v>
      </c>
    </row>
    <row r="751" spans="1:2" x14ac:dyDescent="0.3">
      <c r="A751" s="18" t="s">
        <v>18425</v>
      </c>
      <c r="B751" s="18" t="s">
        <v>17675</v>
      </c>
    </row>
    <row r="752" spans="1:2" x14ac:dyDescent="0.3">
      <c r="A752" s="18" t="s">
        <v>18426</v>
      </c>
      <c r="B752" s="18" t="s">
        <v>17675</v>
      </c>
    </row>
    <row r="753" spans="1:2" x14ac:dyDescent="0.3">
      <c r="A753" s="18" t="s">
        <v>18427</v>
      </c>
      <c r="B753" s="18" t="s">
        <v>17675</v>
      </c>
    </row>
    <row r="754" spans="1:2" x14ac:dyDescent="0.3">
      <c r="A754" s="18" t="s">
        <v>18428</v>
      </c>
      <c r="B754" s="18" t="s">
        <v>17675</v>
      </c>
    </row>
    <row r="755" spans="1:2" x14ac:dyDescent="0.3">
      <c r="A755" s="18" t="s">
        <v>18429</v>
      </c>
      <c r="B755" s="18" t="s">
        <v>17675</v>
      </c>
    </row>
    <row r="756" spans="1:2" x14ac:dyDescent="0.3">
      <c r="A756" s="18" t="s">
        <v>18430</v>
      </c>
      <c r="B756" s="18" t="s">
        <v>17675</v>
      </c>
    </row>
    <row r="757" spans="1:2" x14ac:dyDescent="0.3">
      <c r="A757" s="18" t="s">
        <v>18431</v>
      </c>
      <c r="B757" s="18" t="s">
        <v>17675</v>
      </c>
    </row>
    <row r="758" spans="1:2" x14ac:dyDescent="0.3">
      <c r="A758" s="18" t="s">
        <v>18432</v>
      </c>
      <c r="B758" s="18" t="s">
        <v>17675</v>
      </c>
    </row>
    <row r="759" spans="1:2" x14ac:dyDescent="0.3">
      <c r="A759" s="18" t="s">
        <v>18433</v>
      </c>
      <c r="B759" s="18" t="s">
        <v>17675</v>
      </c>
    </row>
    <row r="760" spans="1:2" x14ac:dyDescent="0.3">
      <c r="A760" s="18" t="s">
        <v>18434</v>
      </c>
      <c r="B760" s="18" t="s">
        <v>17675</v>
      </c>
    </row>
    <row r="761" spans="1:2" x14ac:dyDescent="0.3">
      <c r="A761" s="18" t="s">
        <v>18435</v>
      </c>
      <c r="B761" s="18" t="s">
        <v>17675</v>
      </c>
    </row>
    <row r="762" spans="1:2" x14ac:dyDescent="0.3">
      <c r="A762" s="18" t="s">
        <v>18436</v>
      </c>
      <c r="B762" s="18" t="s">
        <v>17675</v>
      </c>
    </row>
    <row r="763" spans="1:2" x14ac:dyDescent="0.3">
      <c r="A763" s="18" t="s">
        <v>18437</v>
      </c>
      <c r="B763" s="18" t="s">
        <v>17675</v>
      </c>
    </row>
    <row r="764" spans="1:2" x14ac:dyDescent="0.3">
      <c r="A764" s="18" t="s">
        <v>18438</v>
      </c>
      <c r="B764" s="18" t="s">
        <v>17675</v>
      </c>
    </row>
    <row r="765" spans="1:2" x14ac:dyDescent="0.3">
      <c r="A765" s="18" t="s">
        <v>18439</v>
      </c>
      <c r="B765" s="18" t="s">
        <v>17675</v>
      </c>
    </row>
    <row r="766" spans="1:2" x14ac:dyDescent="0.3">
      <c r="A766" s="18" t="s">
        <v>18440</v>
      </c>
      <c r="B766" s="18" t="s">
        <v>17675</v>
      </c>
    </row>
    <row r="767" spans="1:2" x14ac:dyDescent="0.3">
      <c r="A767" s="18" t="s">
        <v>18441</v>
      </c>
      <c r="B767" s="18" t="s">
        <v>17675</v>
      </c>
    </row>
    <row r="768" spans="1:2" x14ac:dyDescent="0.3">
      <c r="A768" s="18" t="s">
        <v>18442</v>
      </c>
      <c r="B768" s="18" t="s">
        <v>17675</v>
      </c>
    </row>
    <row r="769" spans="1:2" x14ac:dyDescent="0.3">
      <c r="A769" s="18" t="s">
        <v>18443</v>
      </c>
      <c r="B769" s="18" t="s">
        <v>17675</v>
      </c>
    </row>
    <row r="770" spans="1:2" x14ac:dyDescent="0.3">
      <c r="A770" s="18" t="s">
        <v>18444</v>
      </c>
      <c r="B770" s="18" t="s">
        <v>17675</v>
      </c>
    </row>
    <row r="771" spans="1:2" x14ac:dyDescent="0.3">
      <c r="A771" s="18" t="s">
        <v>18445</v>
      </c>
      <c r="B771" s="18" t="s">
        <v>17675</v>
      </c>
    </row>
    <row r="772" spans="1:2" x14ac:dyDescent="0.3">
      <c r="A772" s="18" t="s">
        <v>18446</v>
      </c>
      <c r="B772" s="18" t="s">
        <v>17675</v>
      </c>
    </row>
    <row r="773" spans="1:2" x14ac:dyDescent="0.3">
      <c r="A773" s="18" t="s">
        <v>18447</v>
      </c>
      <c r="B773" s="18" t="s">
        <v>17675</v>
      </c>
    </row>
    <row r="774" spans="1:2" x14ac:dyDescent="0.3">
      <c r="A774" s="18" t="s">
        <v>18448</v>
      </c>
      <c r="B774" s="18" t="s">
        <v>17675</v>
      </c>
    </row>
    <row r="775" spans="1:2" x14ac:dyDescent="0.3">
      <c r="A775" s="19" t="s">
        <v>18449</v>
      </c>
      <c r="B775" s="18" t="s">
        <v>17675</v>
      </c>
    </row>
    <row r="776" spans="1:2" x14ac:dyDescent="0.3">
      <c r="A776" s="19" t="s">
        <v>18450</v>
      </c>
      <c r="B776" s="18" t="s">
        <v>17675</v>
      </c>
    </row>
    <row r="777" spans="1:2" x14ac:dyDescent="0.3">
      <c r="A777" s="18" t="s">
        <v>18451</v>
      </c>
      <c r="B777" s="18" t="s">
        <v>17675</v>
      </c>
    </row>
    <row r="778" spans="1:2" x14ac:dyDescent="0.3">
      <c r="A778" s="18" t="s">
        <v>18452</v>
      </c>
      <c r="B778" s="18" t="s">
        <v>17675</v>
      </c>
    </row>
    <row r="779" spans="1:2" x14ac:dyDescent="0.3">
      <c r="A779" s="18" t="s">
        <v>18453</v>
      </c>
      <c r="B779" s="18" t="s">
        <v>17675</v>
      </c>
    </row>
    <row r="780" spans="1:2" x14ac:dyDescent="0.3">
      <c r="A780" s="18" t="s">
        <v>18454</v>
      </c>
      <c r="B780" s="18" t="s">
        <v>17675</v>
      </c>
    </row>
    <row r="781" spans="1:2" x14ac:dyDescent="0.3">
      <c r="A781" s="18" t="s">
        <v>18455</v>
      </c>
      <c r="B781" s="18" t="s">
        <v>17675</v>
      </c>
    </row>
    <row r="782" spans="1:2" x14ac:dyDescent="0.3">
      <c r="A782" s="18" t="s">
        <v>18456</v>
      </c>
      <c r="B782" s="18" t="s">
        <v>17675</v>
      </c>
    </row>
    <row r="783" spans="1:2" x14ac:dyDescent="0.3">
      <c r="A783" s="18" t="s">
        <v>18457</v>
      </c>
      <c r="B783" s="18" t="s">
        <v>17675</v>
      </c>
    </row>
    <row r="784" spans="1:2" x14ac:dyDescent="0.3">
      <c r="A784" s="18" t="s">
        <v>18458</v>
      </c>
      <c r="B784" s="18" t="s">
        <v>17675</v>
      </c>
    </row>
    <row r="785" spans="1:2" x14ac:dyDescent="0.3">
      <c r="A785" s="18" t="s">
        <v>18459</v>
      </c>
      <c r="B785" s="18" t="s">
        <v>17675</v>
      </c>
    </row>
    <row r="786" spans="1:2" x14ac:dyDescent="0.3">
      <c r="A786" s="18" t="s">
        <v>18460</v>
      </c>
      <c r="B786" s="18" t="s">
        <v>17675</v>
      </c>
    </row>
    <row r="787" spans="1:2" x14ac:dyDescent="0.3">
      <c r="A787" s="18" t="s">
        <v>18461</v>
      </c>
      <c r="B787" s="18" t="s">
        <v>17675</v>
      </c>
    </row>
    <row r="788" spans="1:2" x14ac:dyDescent="0.3">
      <c r="A788" s="18" t="s">
        <v>18462</v>
      </c>
      <c r="B788" s="18" t="s">
        <v>17675</v>
      </c>
    </row>
    <row r="789" spans="1:2" x14ac:dyDescent="0.3">
      <c r="A789" s="18" t="s">
        <v>18463</v>
      </c>
      <c r="B789" s="18" t="s">
        <v>17675</v>
      </c>
    </row>
    <row r="790" spans="1:2" x14ac:dyDescent="0.3">
      <c r="A790" s="18" t="s">
        <v>18464</v>
      </c>
      <c r="B790" s="18" t="s">
        <v>17675</v>
      </c>
    </row>
    <row r="791" spans="1:2" x14ac:dyDescent="0.3">
      <c r="A791" s="18" t="s">
        <v>18465</v>
      </c>
      <c r="B791" s="18" t="s">
        <v>17675</v>
      </c>
    </row>
    <row r="792" spans="1:2" x14ac:dyDescent="0.3">
      <c r="A792" s="18" t="s">
        <v>18466</v>
      </c>
      <c r="B792" s="18" t="s">
        <v>17675</v>
      </c>
    </row>
    <row r="793" spans="1:2" x14ac:dyDescent="0.3">
      <c r="A793" s="18" t="s">
        <v>18467</v>
      </c>
      <c r="B793" s="18" t="s">
        <v>17675</v>
      </c>
    </row>
    <row r="794" spans="1:2" x14ac:dyDescent="0.3">
      <c r="A794" s="18" t="s">
        <v>18468</v>
      </c>
      <c r="B794" s="18" t="s">
        <v>17675</v>
      </c>
    </row>
    <row r="795" spans="1:2" x14ac:dyDescent="0.3">
      <c r="A795" s="18" t="s">
        <v>18469</v>
      </c>
      <c r="B795" s="18" t="s">
        <v>17675</v>
      </c>
    </row>
    <row r="796" spans="1:2" x14ac:dyDescent="0.3">
      <c r="A796" s="18" t="s">
        <v>18470</v>
      </c>
      <c r="B796" s="18" t="s">
        <v>17675</v>
      </c>
    </row>
    <row r="797" spans="1:2" x14ac:dyDescent="0.3">
      <c r="A797" s="18" t="s">
        <v>18471</v>
      </c>
      <c r="B797" s="18" t="s">
        <v>17675</v>
      </c>
    </row>
    <row r="798" spans="1:2" x14ac:dyDescent="0.3">
      <c r="A798" s="18" t="s">
        <v>18472</v>
      </c>
      <c r="B798" s="18" t="s">
        <v>17675</v>
      </c>
    </row>
    <row r="799" spans="1:2" x14ac:dyDescent="0.3">
      <c r="A799" s="18" t="s">
        <v>18473</v>
      </c>
      <c r="B799" s="18" t="s">
        <v>17675</v>
      </c>
    </row>
    <row r="800" spans="1:2" x14ac:dyDescent="0.3">
      <c r="A800" s="18" t="s">
        <v>18474</v>
      </c>
      <c r="B800" s="18" t="s">
        <v>17675</v>
      </c>
    </row>
    <row r="801" spans="1:2" x14ac:dyDescent="0.3">
      <c r="A801" s="18" t="s">
        <v>18475</v>
      </c>
      <c r="B801" s="18" t="s">
        <v>17675</v>
      </c>
    </row>
    <row r="802" spans="1:2" x14ac:dyDescent="0.3">
      <c r="A802" s="18" t="s">
        <v>18476</v>
      </c>
      <c r="B802" s="18" t="s">
        <v>17675</v>
      </c>
    </row>
    <row r="803" spans="1:2" x14ac:dyDescent="0.3">
      <c r="A803" s="18" t="s">
        <v>18477</v>
      </c>
      <c r="B803" s="18" t="s">
        <v>17675</v>
      </c>
    </row>
    <row r="804" spans="1:2" x14ac:dyDescent="0.3">
      <c r="A804" s="18" t="s">
        <v>18478</v>
      </c>
      <c r="B804" s="18" t="s">
        <v>17675</v>
      </c>
    </row>
    <row r="805" spans="1:2" x14ac:dyDescent="0.3">
      <c r="A805" s="18" t="s">
        <v>18479</v>
      </c>
      <c r="B805" s="18" t="s">
        <v>17675</v>
      </c>
    </row>
    <row r="806" spans="1:2" x14ac:dyDescent="0.3">
      <c r="A806" s="18" t="s">
        <v>18480</v>
      </c>
      <c r="B806" s="18" t="s">
        <v>17675</v>
      </c>
    </row>
    <row r="807" spans="1:2" x14ac:dyDescent="0.3">
      <c r="A807" s="18" t="s">
        <v>18481</v>
      </c>
      <c r="B807" s="18" t="s">
        <v>17675</v>
      </c>
    </row>
    <row r="808" spans="1:2" x14ac:dyDescent="0.3">
      <c r="A808" s="18" t="s">
        <v>18482</v>
      </c>
      <c r="B808" s="18" t="s">
        <v>17675</v>
      </c>
    </row>
    <row r="809" spans="1:2" x14ac:dyDescent="0.3">
      <c r="A809" s="18" t="s">
        <v>18483</v>
      </c>
      <c r="B809" s="18" t="s">
        <v>17675</v>
      </c>
    </row>
    <row r="810" spans="1:2" x14ac:dyDescent="0.3">
      <c r="A810" s="18" t="s">
        <v>18484</v>
      </c>
      <c r="B810" s="18" t="s">
        <v>17675</v>
      </c>
    </row>
    <row r="811" spans="1:2" x14ac:dyDescent="0.3">
      <c r="A811" s="18" t="s">
        <v>18485</v>
      </c>
      <c r="B811" s="18" t="s">
        <v>17675</v>
      </c>
    </row>
    <row r="812" spans="1:2" x14ac:dyDescent="0.3">
      <c r="A812" s="18" t="s">
        <v>18486</v>
      </c>
      <c r="B812" s="18" t="s">
        <v>17675</v>
      </c>
    </row>
    <row r="813" spans="1:2" x14ac:dyDescent="0.3">
      <c r="A813" s="18" t="s">
        <v>18487</v>
      </c>
      <c r="B813" s="18" t="s">
        <v>17675</v>
      </c>
    </row>
    <row r="814" spans="1:2" x14ac:dyDescent="0.3">
      <c r="A814" s="18" t="s">
        <v>18488</v>
      </c>
      <c r="B814" s="18" t="s">
        <v>17675</v>
      </c>
    </row>
    <row r="815" spans="1:2" x14ac:dyDescent="0.3">
      <c r="A815" s="18" t="s">
        <v>18489</v>
      </c>
      <c r="B815" s="18" t="s">
        <v>17675</v>
      </c>
    </row>
    <row r="816" spans="1:2" x14ac:dyDescent="0.3">
      <c r="A816" s="18" t="s">
        <v>18490</v>
      </c>
      <c r="B816" s="18" t="s">
        <v>17675</v>
      </c>
    </row>
    <row r="817" spans="1:2" x14ac:dyDescent="0.3">
      <c r="A817" s="18" t="s">
        <v>18491</v>
      </c>
      <c r="B817" s="18" t="s">
        <v>17675</v>
      </c>
    </row>
    <row r="818" spans="1:2" x14ac:dyDescent="0.3">
      <c r="A818" s="18" t="s">
        <v>18492</v>
      </c>
      <c r="B818" s="18" t="s">
        <v>17675</v>
      </c>
    </row>
    <row r="819" spans="1:2" x14ac:dyDescent="0.3">
      <c r="A819" s="18" t="s">
        <v>18493</v>
      </c>
      <c r="B819" s="18" t="s">
        <v>17675</v>
      </c>
    </row>
    <row r="820" spans="1:2" x14ac:dyDescent="0.3">
      <c r="A820" s="18" t="s">
        <v>18494</v>
      </c>
      <c r="B820" s="18" t="s">
        <v>17675</v>
      </c>
    </row>
    <row r="821" spans="1:2" x14ac:dyDescent="0.3">
      <c r="A821" s="18" t="s">
        <v>18495</v>
      </c>
      <c r="B821" s="18" t="s">
        <v>17675</v>
      </c>
    </row>
    <row r="822" spans="1:2" x14ac:dyDescent="0.3">
      <c r="A822" s="18" t="s">
        <v>18496</v>
      </c>
      <c r="B822" s="18" t="s">
        <v>17675</v>
      </c>
    </row>
    <row r="823" spans="1:2" x14ac:dyDescent="0.3">
      <c r="A823" s="18" t="s">
        <v>18497</v>
      </c>
      <c r="B823" s="18" t="s">
        <v>17675</v>
      </c>
    </row>
    <row r="824" spans="1:2" x14ac:dyDescent="0.3">
      <c r="A824" s="18" t="s">
        <v>18498</v>
      </c>
      <c r="B824" s="18" t="s">
        <v>17675</v>
      </c>
    </row>
    <row r="825" spans="1:2" x14ac:dyDescent="0.3">
      <c r="A825" s="18" t="s">
        <v>18499</v>
      </c>
      <c r="B825" s="18" t="s">
        <v>17675</v>
      </c>
    </row>
    <row r="826" spans="1:2" x14ac:dyDescent="0.3">
      <c r="A826" s="18" t="s">
        <v>18500</v>
      </c>
      <c r="B826" s="18" t="s">
        <v>17675</v>
      </c>
    </row>
    <row r="827" spans="1:2" x14ac:dyDescent="0.3">
      <c r="A827" s="18" t="s">
        <v>18501</v>
      </c>
      <c r="B827" s="18" t="s">
        <v>17675</v>
      </c>
    </row>
    <row r="828" spans="1:2" x14ac:dyDescent="0.3">
      <c r="A828" s="18" t="s">
        <v>18502</v>
      </c>
      <c r="B828" s="18" t="s">
        <v>17675</v>
      </c>
    </row>
    <row r="829" spans="1:2" x14ac:dyDescent="0.3">
      <c r="A829" s="18" t="s">
        <v>18503</v>
      </c>
      <c r="B829" s="18" t="s">
        <v>17675</v>
      </c>
    </row>
    <row r="830" spans="1:2" x14ac:dyDescent="0.3">
      <c r="A830" s="18" t="s">
        <v>18504</v>
      </c>
      <c r="B830" s="18" t="s">
        <v>17675</v>
      </c>
    </row>
    <row r="831" spans="1:2" x14ac:dyDescent="0.3">
      <c r="A831" s="18" t="s">
        <v>18505</v>
      </c>
      <c r="B831" s="18" t="s">
        <v>17675</v>
      </c>
    </row>
    <row r="832" spans="1:2" x14ac:dyDescent="0.3">
      <c r="A832" s="18" t="s">
        <v>18506</v>
      </c>
      <c r="B832" s="18" t="s">
        <v>17675</v>
      </c>
    </row>
    <row r="833" spans="1:2" x14ac:dyDescent="0.3">
      <c r="A833" s="18" t="s">
        <v>18507</v>
      </c>
      <c r="B833" s="18" t="s">
        <v>17675</v>
      </c>
    </row>
    <row r="834" spans="1:2" x14ac:dyDescent="0.3">
      <c r="A834" s="18" t="s">
        <v>18508</v>
      </c>
      <c r="B834" s="18" t="s">
        <v>17675</v>
      </c>
    </row>
    <row r="835" spans="1:2" x14ac:dyDescent="0.3">
      <c r="A835" s="18" t="s">
        <v>18509</v>
      </c>
      <c r="B835" s="18" t="s">
        <v>17675</v>
      </c>
    </row>
    <row r="836" spans="1:2" x14ac:dyDescent="0.3">
      <c r="A836" s="18" t="s">
        <v>18510</v>
      </c>
      <c r="B836" s="18" t="s">
        <v>17675</v>
      </c>
    </row>
    <row r="837" spans="1:2" x14ac:dyDescent="0.3">
      <c r="A837" s="18" t="s">
        <v>18511</v>
      </c>
      <c r="B837" s="18" t="s">
        <v>17675</v>
      </c>
    </row>
    <row r="838" spans="1:2" x14ac:dyDescent="0.3">
      <c r="A838" s="18" t="s">
        <v>18512</v>
      </c>
      <c r="B838" s="18" t="s">
        <v>17675</v>
      </c>
    </row>
    <row r="839" spans="1:2" x14ac:dyDescent="0.3">
      <c r="A839" s="18" t="s">
        <v>18513</v>
      </c>
      <c r="B839" s="18" t="s">
        <v>17675</v>
      </c>
    </row>
    <row r="840" spans="1:2" x14ac:dyDescent="0.3">
      <c r="A840" s="18" t="s">
        <v>18514</v>
      </c>
      <c r="B840" s="18" t="s">
        <v>17675</v>
      </c>
    </row>
    <row r="841" spans="1:2" x14ac:dyDescent="0.3">
      <c r="A841" s="18" t="s">
        <v>18515</v>
      </c>
      <c r="B841" s="18" t="s">
        <v>17675</v>
      </c>
    </row>
    <row r="842" spans="1:2" x14ac:dyDescent="0.3">
      <c r="A842" s="18" t="s">
        <v>18516</v>
      </c>
      <c r="B842" s="18" t="s">
        <v>17675</v>
      </c>
    </row>
    <row r="843" spans="1:2" x14ac:dyDescent="0.3">
      <c r="A843" s="18" t="s">
        <v>18517</v>
      </c>
      <c r="B843" s="18" t="s">
        <v>17675</v>
      </c>
    </row>
    <row r="844" spans="1:2" x14ac:dyDescent="0.3">
      <c r="A844" s="18" t="s">
        <v>18518</v>
      </c>
      <c r="B844" s="18" t="s">
        <v>17675</v>
      </c>
    </row>
    <row r="845" spans="1:2" x14ac:dyDescent="0.3">
      <c r="A845" s="18" t="s">
        <v>18519</v>
      </c>
      <c r="B845" s="18" t="s">
        <v>17675</v>
      </c>
    </row>
    <row r="846" spans="1:2" x14ac:dyDescent="0.3">
      <c r="A846" s="18" t="s">
        <v>18520</v>
      </c>
      <c r="B846" s="18" t="s">
        <v>17675</v>
      </c>
    </row>
    <row r="847" spans="1:2" x14ac:dyDescent="0.3">
      <c r="A847" s="18" t="s">
        <v>18521</v>
      </c>
      <c r="B847" s="18" t="s">
        <v>17675</v>
      </c>
    </row>
    <row r="848" spans="1:2" x14ac:dyDescent="0.3">
      <c r="A848" s="18" t="s">
        <v>18522</v>
      </c>
      <c r="B848" s="18" t="s">
        <v>17675</v>
      </c>
    </row>
    <row r="849" spans="1:2" x14ac:dyDescent="0.3">
      <c r="A849" s="18" t="s">
        <v>18523</v>
      </c>
      <c r="B849" s="18" t="s">
        <v>17675</v>
      </c>
    </row>
    <row r="850" spans="1:2" x14ac:dyDescent="0.3">
      <c r="A850" s="18" t="s">
        <v>18524</v>
      </c>
      <c r="B850" s="18" t="s">
        <v>17675</v>
      </c>
    </row>
    <row r="851" spans="1:2" x14ac:dyDescent="0.3">
      <c r="A851" s="18" t="s">
        <v>18525</v>
      </c>
      <c r="B851" s="18" t="s">
        <v>17675</v>
      </c>
    </row>
    <row r="852" spans="1:2" x14ac:dyDescent="0.3">
      <c r="A852" s="18" t="s">
        <v>18526</v>
      </c>
      <c r="B852" s="18" t="s">
        <v>17675</v>
      </c>
    </row>
    <row r="853" spans="1:2" x14ac:dyDescent="0.3">
      <c r="A853" s="18" t="s">
        <v>18527</v>
      </c>
      <c r="B853" s="18" t="s">
        <v>17675</v>
      </c>
    </row>
    <row r="854" spans="1:2" x14ac:dyDescent="0.3">
      <c r="A854" s="18" t="s">
        <v>18528</v>
      </c>
      <c r="B854" s="18" t="s">
        <v>17675</v>
      </c>
    </row>
    <row r="855" spans="1:2" x14ac:dyDescent="0.3">
      <c r="A855" s="18" t="s">
        <v>18529</v>
      </c>
      <c r="B855" s="18" t="s">
        <v>17675</v>
      </c>
    </row>
    <row r="856" spans="1:2" x14ac:dyDescent="0.3">
      <c r="A856" s="18" t="s">
        <v>18530</v>
      </c>
      <c r="B856" s="18" t="s">
        <v>17675</v>
      </c>
    </row>
    <row r="857" spans="1:2" x14ac:dyDescent="0.3">
      <c r="A857" s="18" t="s">
        <v>18531</v>
      </c>
      <c r="B857" s="18" t="s">
        <v>17675</v>
      </c>
    </row>
    <row r="858" spans="1:2" x14ac:dyDescent="0.3">
      <c r="A858" s="18" t="s">
        <v>18532</v>
      </c>
      <c r="B858" s="18" t="s">
        <v>17675</v>
      </c>
    </row>
    <row r="859" spans="1:2" x14ac:dyDescent="0.3">
      <c r="A859" s="18" t="s">
        <v>18533</v>
      </c>
      <c r="B859" s="18" t="s">
        <v>17675</v>
      </c>
    </row>
    <row r="860" spans="1:2" x14ac:dyDescent="0.3">
      <c r="A860" s="18" t="s">
        <v>18534</v>
      </c>
      <c r="B860" s="18" t="s">
        <v>17675</v>
      </c>
    </row>
    <row r="861" spans="1:2" x14ac:dyDescent="0.3">
      <c r="A861" s="18" t="s">
        <v>18535</v>
      </c>
      <c r="B861" s="18" t="s">
        <v>17675</v>
      </c>
    </row>
    <row r="862" spans="1:2" x14ac:dyDescent="0.3">
      <c r="A862" s="18" t="s">
        <v>18536</v>
      </c>
      <c r="B862" s="18" t="s">
        <v>17675</v>
      </c>
    </row>
    <row r="863" spans="1:2" x14ac:dyDescent="0.3">
      <c r="A863" s="18" t="s">
        <v>18537</v>
      </c>
      <c r="B863" s="18" t="s">
        <v>17675</v>
      </c>
    </row>
    <row r="864" spans="1:2" x14ac:dyDescent="0.3">
      <c r="A864" s="18" t="s">
        <v>18538</v>
      </c>
      <c r="B864" s="18" t="s">
        <v>17675</v>
      </c>
    </row>
    <row r="865" spans="1:2" x14ac:dyDescent="0.3">
      <c r="A865" s="18" t="s">
        <v>18539</v>
      </c>
      <c r="B865" s="18" t="s">
        <v>17675</v>
      </c>
    </row>
    <row r="866" spans="1:2" x14ac:dyDescent="0.3">
      <c r="A866" s="18" t="s">
        <v>18540</v>
      </c>
      <c r="B866" s="18" t="s">
        <v>17675</v>
      </c>
    </row>
    <row r="867" spans="1:2" x14ac:dyDescent="0.3">
      <c r="A867" s="18" t="s">
        <v>18541</v>
      </c>
      <c r="B867" s="18" t="s">
        <v>17675</v>
      </c>
    </row>
    <row r="868" spans="1:2" x14ac:dyDescent="0.3">
      <c r="A868" s="18" t="s">
        <v>18542</v>
      </c>
      <c r="B868" s="18" t="s">
        <v>17675</v>
      </c>
    </row>
    <row r="869" spans="1:2" x14ac:dyDescent="0.3">
      <c r="A869" s="18" t="s">
        <v>18543</v>
      </c>
      <c r="B869" s="18" t="s">
        <v>17675</v>
      </c>
    </row>
    <row r="870" spans="1:2" x14ac:dyDescent="0.3">
      <c r="A870" s="18" t="s">
        <v>18544</v>
      </c>
      <c r="B870" s="18" t="s">
        <v>17675</v>
      </c>
    </row>
    <row r="871" spans="1:2" x14ac:dyDescent="0.3">
      <c r="A871" s="18" t="s">
        <v>18545</v>
      </c>
      <c r="B871" s="18" t="s">
        <v>17675</v>
      </c>
    </row>
    <row r="872" spans="1:2" x14ac:dyDescent="0.3">
      <c r="A872" s="18" t="s">
        <v>18546</v>
      </c>
      <c r="B872" s="18" t="s">
        <v>17675</v>
      </c>
    </row>
    <row r="873" spans="1:2" x14ac:dyDescent="0.3">
      <c r="A873" s="18" t="s">
        <v>18547</v>
      </c>
      <c r="B873" s="18" t="s">
        <v>17675</v>
      </c>
    </row>
    <row r="874" spans="1:2" x14ac:dyDescent="0.3">
      <c r="A874" s="18" t="s">
        <v>18548</v>
      </c>
      <c r="B874" s="18" t="s">
        <v>17675</v>
      </c>
    </row>
    <row r="875" spans="1:2" x14ac:dyDescent="0.3">
      <c r="A875" s="18" t="s">
        <v>18549</v>
      </c>
      <c r="B875" s="18" t="s">
        <v>17675</v>
      </c>
    </row>
    <row r="876" spans="1:2" x14ac:dyDescent="0.3">
      <c r="A876" s="18" t="s">
        <v>18550</v>
      </c>
      <c r="B876" s="18" t="s">
        <v>17675</v>
      </c>
    </row>
    <row r="877" spans="1:2" x14ac:dyDescent="0.3">
      <c r="A877" s="18" t="s">
        <v>18551</v>
      </c>
      <c r="B877" s="18" t="s">
        <v>17675</v>
      </c>
    </row>
    <row r="878" spans="1:2" x14ac:dyDescent="0.3">
      <c r="A878" s="18" t="s">
        <v>18552</v>
      </c>
      <c r="B878" s="18" t="s">
        <v>17675</v>
      </c>
    </row>
    <row r="879" spans="1:2" x14ac:dyDescent="0.3">
      <c r="A879" s="18" t="s">
        <v>18553</v>
      </c>
      <c r="B879" s="18" t="s">
        <v>17675</v>
      </c>
    </row>
    <row r="880" spans="1:2" x14ac:dyDescent="0.3">
      <c r="A880" s="18" t="s">
        <v>18554</v>
      </c>
      <c r="B880" s="18" t="s">
        <v>17675</v>
      </c>
    </row>
    <row r="881" spans="1:2" x14ac:dyDescent="0.3">
      <c r="A881" s="18" t="s">
        <v>18555</v>
      </c>
      <c r="B881" s="18" t="s">
        <v>17675</v>
      </c>
    </row>
    <row r="882" spans="1:2" x14ac:dyDescent="0.3">
      <c r="A882" s="18" t="s">
        <v>18556</v>
      </c>
      <c r="B882" s="18" t="s">
        <v>17675</v>
      </c>
    </row>
    <row r="883" spans="1:2" x14ac:dyDescent="0.3">
      <c r="A883" s="18" t="s">
        <v>18557</v>
      </c>
      <c r="B883" s="18" t="s">
        <v>17675</v>
      </c>
    </row>
    <row r="884" spans="1:2" x14ac:dyDescent="0.3">
      <c r="A884" s="18" t="s">
        <v>18558</v>
      </c>
      <c r="B884" s="18" t="s">
        <v>17675</v>
      </c>
    </row>
    <row r="885" spans="1:2" x14ac:dyDescent="0.3">
      <c r="A885" s="18" t="s">
        <v>18559</v>
      </c>
      <c r="B885" s="18" t="s">
        <v>17675</v>
      </c>
    </row>
    <row r="886" spans="1:2" x14ac:dyDescent="0.3">
      <c r="A886" s="18" t="s">
        <v>18560</v>
      </c>
      <c r="B886" s="18" t="s">
        <v>17675</v>
      </c>
    </row>
    <row r="887" spans="1:2" x14ac:dyDescent="0.3">
      <c r="A887" s="18" t="s">
        <v>18561</v>
      </c>
      <c r="B887" s="18" t="s">
        <v>17675</v>
      </c>
    </row>
    <row r="888" spans="1:2" x14ac:dyDescent="0.3">
      <c r="A888" s="18" t="s">
        <v>18562</v>
      </c>
      <c r="B888" s="18" t="s">
        <v>17675</v>
      </c>
    </row>
    <row r="889" spans="1:2" x14ac:dyDescent="0.3">
      <c r="A889" s="18" t="s">
        <v>18563</v>
      </c>
      <c r="B889" s="18" t="s">
        <v>17675</v>
      </c>
    </row>
    <row r="890" spans="1:2" x14ac:dyDescent="0.3">
      <c r="A890" s="18" t="s">
        <v>18564</v>
      </c>
      <c r="B890" s="18" t="s">
        <v>17675</v>
      </c>
    </row>
    <row r="891" spans="1:2" x14ac:dyDescent="0.3">
      <c r="A891" s="18" t="s">
        <v>18565</v>
      </c>
      <c r="B891" s="18" t="s">
        <v>17675</v>
      </c>
    </row>
    <row r="892" spans="1:2" x14ac:dyDescent="0.3">
      <c r="A892" s="18" t="s">
        <v>18566</v>
      </c>
      <c r="B892" s="18" t="s">
        <v>17675</v>
      </c>
    </row>
    <row r="893" spans="1:2" x14ac:dyDescent="0.3">
      <c r="A893" s="18" t="s">
        <v>18567</v>
      </c>
      <c r="B893" s="18" t="s">
        <v>17675</v>
      </c>
    </row>
    <row r="894" spans="1:2" x14ac:dyDescent="0.3">
      <c r="A894" s="18" t="s">
        <v>18568</v>
      </c>
      <c r="B894" s="18" t="s">
        <v>17675</v>
      </c>
    </row>
    <row r="895" spans="1:2" x14ac:dyDescent="0.3">
      <c r="A895" s="18" t="s">
        <v>18569</v>
      </c>
      <c r="B895" s="18" t="s">
        <v>17675</v>
      </c>
    </row>
    <row r="896" spans="1:2" x14ac:dyDescent="0.3">
      <c r="A896" s="18" t="s">
        <v>18570</v>
      </c>
      <c r="B896" s="18" t="s">
        <v>17675</v>
      </c>
    </row>
    <row r="897" spans="1:2" x14ac:dyDescent="0.3">
      <c r="A897" s="18" t="s">
        <v>18571</v>
      </c>
      <c r="B897" s="18" t="s">
        <v>17675</v>
      </c>
    </row>
    <row r="898" spans="1:2" x14ac:dyDescent="0.3">
      <c r="A898" s="18" t="s">
        <v>18572</v>
      </c>
      <c r="B898" s="18" t="s">
        <v>17675</v>
      </c>
    </row>
    <row r="899" spans="1:2" x14ac:dyDescent="0.3">
      <c r="A899" s="18" t="s">
        <v>18573</v>
      </c>
      <c r="B899" s="18" t="s">
        <v>17675</v>
      </c>
    </row>
    <row r="900" spans="1:2" x14ac:dyDescent="0.3">
      <c r="A900" s="18" t="s">
        <v>18574</v>
      </c>
      <c r="B900" s="18" t="s">
        <v>17675</v>
      </c>
    </row>
    <row r="901" spans="1:2" x14ac:dyDescent="0.3">
      <c r="A901" s="18" t="s">
        <v>18575</v>
      </c>
      <c r="B901" s="18" t="s">
        <v>17675</v>
      </c>
    </row>
    <row r="902" spans="1:2" x14ac:dyDescent="0.3">
      <c r="A902" s="18" t="s">
        <v>18576</v>
      </c>
      <c r="B902" s="18" t="s">
        <v>17675</v>
      </c>
    </row>
    <row r="903" spans="1:2" x14ac:dyDescent="0.3">
      <c r="A903" s="18" t="s">
        <v>18577</v>
      </c>
      <c r="B903" s="18" t="s">
        <v>17675</v>
      </c>
    </row>
    <row r="904" spans="1:2" x14ac:dyDescent="0.3">
      <c r="A904" s="18" t="s">
        <v>18578</v>
      </c>
      <c r="B904" s="18" t="s">
        <v>17675</v>
      </c>
    </row>
    <row r="905" spans="1:2" x14ac:dyDescent="0.3">
      <c r="A905" s="18" t="s">
        <v>18579</v>
      </c>
      <c r="B905" s="18" t="s">
        <v>17675</v>
      </c>
    </row>
    <row r="906" spans="1:2" x14ac:dyDescent="0.3">
      <c r="A906" s="18" t="s">
        <v>18580</v>
      </c>
      <c r="B906" s="18" t="s">
        <v>17675</v>
      </c>
    </row>
    <row r="907" spans="1:2" x14ac:dyDescent="0.3">
      <c r="A907" s="18" t="s">
        <v>18581</v>
      </c>
      <c r="B907" s="18" t="s">
        <v>17675</v>
      </c>
    </row>
    <row r="908" spans="1:2" x14ac:dyDescent="0.3">
      <c r="A908" s="18" t="s">
        <v>18582</v>
      </c>
      <c r="B908" s="18" t="s">
        <v>17675</v>
      </c>
    </row>
    <row r="909" spans="1:2" x14ac:dyDescent="0.3">
      <c r="A909" s="18" t="s">
        <v>18583</v>
      </c>
      <c r="B909" s="18" t="s">
        <v>17675</v>
      </c>
    </row>
    <row r="910" spans="1:2" x14ac:dyDescent="0.3">
      <c r="A910" s="18" t="s">
        <v>18584</v>
      </c>
      <c r="B910" s="18" t="s">
        <v>17675</v>
      </c>
    </row>
    <row r="911" spans="1:2" x14ac:dyDescent="0.3">
      <c r="A911" s="18" t="s">
        <v>18585</v>
      </c>
      <c r="B911" s="18" t="s">
        <v>17675</v>
      </c>
    </row>
    <row r="912" spans="1:2" x14ac:dyDescent="0.3">
      <c r="A912" s="18" t="s">
        <v>18586</v>
      </c>
      <c r="B912" s="18" t="s">
        <v>17675</v>
      </c>
    </row>
    <row r="913" spans="1:2" x14ac:dyDescent="0.3">
      <c r="A913" s="18" t="s">
        <v>18587</v>
      </c>
      <c r="B913" s="18" t="s">
        <v>17675</v>
      </c>
    </row>
    <row r="914" spans="1:2" x14ac:dyDescent="0.3">
      <c r="A914" s="18" t="s">
        <v>18588</v>
      </c>
      <c r="B914" s="18" t="s">
        <v>17675</v>
      </c>
    </row>
    <row r="915" spans="1:2" x14ac:dyDescent="0.3">
      <c r="A915" s="18" t="s">
        <v>18589</v>
      </c>
      <c r="B915" s="18" t="s">
        <v>17675</v>
      </c>
    </row>
    <row r="916" spans="1:2" x14ac:dyDescent="0.3">
      <c r="A916" s="18" t="s">
        <v>18590</v>
      </c>
      <c r="B916" s="18" t="s">
        <v>17675</v>
      </c>
    </row>
    <row r="917" spans="1:2" x14ac:dyDescent="0.3">
      <c r="A917" s="18" t="s">
        <v>18591</v>
      </c>
      <c r="B917" s="18" t="s">
        <v>17675</v>
      </c>
    </row>
    <row r="918" spans="1:2" x14ac:dyDescent="0.3">
      <c r="A918" s="18" t="s">
        <v>18592</v>
      </c>
      <c r="B918" s="18" t="s">
        <v>17675</v>
      </c>
    </row>
    <row r="919" spans="1:2" x14ac:dyDescent="0.3">
      <c r="A919" s="18" t="s">
        <v>18593</v>
      </c>
      <c r="B919" s="18" t="s">
        <v>17675</v>
      </c>
    </row>
    <row r="920" spans="1:2" x14ac:dyDescent="0.3">
      <c r="A920" s="18" t="s">
        <v>18594</v>
      </c>
      <c r="B920" s="18" t="s">
        <v>17675</v>
      </c>
    </row>
    <row r="921" spans="1:2" x14ac:dyDescent="0.3">
      <c r="A921" s="18" t="s">
        <v>18595</v>
      </c>
      <c r="B921" s="18" t="s">
        <v>17675</v>
      </c>
    </row>
    <row r="922" spans="1:2" x14ac:dyDescent="0.3">
      <c r="A922" s="18" t="s">
        <v>18596</v>
      </c>
      <c r="B922" s="18" t="s">
        <v>17675</v>
      </c>
    </row>
    <row r="923" spans="1:2" x14ac:dyDescent="0.3">
      <c r="A923" s="18" t="s">
        <v>18597</v>
      </c>
      <c r="B923" s="18" t="s">
        <v>17675</v>
      </c>
    </row>
    <row r="924" spans="1:2" x14ac:dyDescent="0.3">
      <c r="A924" s="18" t="s">
        <v>18598</v>
      </c>
      <c r="B924" s="18" t="s">
        <v>17675</v>
      </c>
    </row>
    <row r="925" spans="1:2" x14ac:dyDescent="0.3">
      <c r="A925" s="18" t="s">
        <v>18599</v>
      </c>
      <c r="B925" s="18" t="s">
        <v>17675</v>
      </c>
    </row>
    <row r="926" spans="1:2" x14ac:dyDescent="0.3">
      <c r="A926" s="18" t="s">
        <v>18600</v>
      </c>
      <c r="B926" s="18" t="s">
        <v>17675</v>
      </c>
    </row>
    <row r="927" spans="1:2" x14ac:dyDescent="0.3">
      <c r="A927" s="18" t="s">
        <v>18601</v>
      </c>
      <c r="B927" s="18" t="s">
        <v>17675</v>
      </c>
    </row>
    <row r="928" spans="1:2" x14ac:dyDescent="0.3">
      <c r="A928" s="18" t="s">
        <v>18602</v>
      </c>
      <c r="B928" s="18" t="s">
        <v>17675</v>
      </c>
    </row>
    <row r="929" spans="1:2" x14ac:dyDescent="0.3">
      <c r="A929" s="18" t="s">
        <v>18603</v>
      </c>
      <c r="B929" s="18" t="s">
        <v>17675</v>
      </c>
    </row>
    <row r="930" spans="1:2" x14ac:dyDescent="0.3">
      <c r="A930" s="18" t="s">
        <v>18604</v>
      </c>
      <c r="B930" s="18" t="s">
        <v>17675</v>
      </c>
    </row>
    <row r="931" spans="1:2" x14ac:dyDescent="0.3">
      <c r="A931" s="18" t="s">
        <v>18605</v>
      </c>
      <c r="B931" s="18" t="s">
        <v>17675</v>
      </c>
    </row>
    <row r="932" spans="1:2" x14ac:dyDescent="0.3">
      <c r="A932" s="18" t="s">
        <v>18606</v>
      </c>
      <c r="B932" s="18" t="s">
        <v>17675</v>
      </c>
    </row>
    <row r="933" spans="1:2" x14ac:dyDescent="0.3">
      <c r="A933" s="18" t="s">
        <v>18607</v>
      </c>
      <c r="B933" s="18" t="s">
        <v>17675</v>
      </c>
    </row>
    <row r="934" spans="1:2" x14ac:dyDescent="0.3">
      <c r="A934" s="18" t="s">
        <v>18608</v>
      </c>
      <c r="B934" s="18" t="s">
        <v>17675</v>
      </c>
    </row>
    <row r="935" spans="1:2" x14ac:dyDescent="0.3">
      <c r="A935" s="18" t="s">
        <v>18609</v>
      </c>
      <c r="B935" s="18" t="s">
        <v>17675</v>
      </c>
    </row>
    <row r="936" spans="1:2" x14ac:dyDescent="0.3">
      <c r="A936" s="18" t="s">
        <v>18610</v>
      </c>
      <c r="B936" s="18" t="s">
        <v>17675</v>
      </c>
    </row>
    <row r="937" spans="1:2" x14ac:dyDescent="0.3">
      <c r="A937" s="18" t="s">
        <v>18611</v>
      </c>
      <c r="B937" s="18" t="s">
        <v>17675</v>
      </c>
    </row>
    <row r="938" spans="1:2" x14ac:dyDescent="0.3">
      <c r="A938" s="18" t="s">
        <v>18612</v>
      </c>
      <c r="B938" s="18" t="s">
        <v>17675</v>
      </c>
    </row>
    <row r="939" spans="1:2" x14ac:dyDescent="0.3">
      <c r="A939" s="18" t="s">
        <v>18613</v>
      </c>
      <c r="B939" s="18" t="s">
        <v>17675</v>
      </c>
    </row>
    <row r="940" spans="1:2" x14ac:dyDescent="0.3">
      <c r="A940" s="18" t="s">
        <v>18614</v>
      </c>
      <c r="B940" s="18" t="s">
        <v>17675</v>
      </c>
    </row>
    <row r="941" spans="1:2" x14ac:dyDescent="0.3">
      <c r="A941" s="18" t="s">
        <v>18615</v>
      </c>
      <c r="B941" s="18" t="s">
        <v>17675</v>
      </c>
    </row>
    <row r="942" spans="1:2" x14ac:dyDescent="0.3">
      <c r="A942" s="18" t="s">
        <v>18616</v>
      </c>
      <c r="B942" s="18" t="s">
        <v>17675</v>
      </c>
    </row>
    <row r="943" spans="1:2" x14ac:dyDescent="0.3">
      <c r="A943" s="18" t="s">
        <v>18617</v>
      </c>
      <c r="B943" s="18" t="s">
        <v>17675</v>
      </c>
    </row>
    <row r="944" spans="1:2" x14ac:dyDescent="0.3">
      <c r="A944" s="18" t="s">
        <v>18618</v>
      </c>
      <c r="B944" s="18" t="s">
        <v>17675</v>
      </c>
    </row>
    <row r="945" spans="1:2" x14ac:dyDescent="0.3">
      <c r="A945" s="18" t="s">
        <v>18619</v>
      </c>
      <c r="B945" s="18" t="s">
        <v>17675</v>
      </c>
    </row>
    <row r="946" spans="1:2" x14ac:dyDescent="0.3">
      <c r="A946" s="18" t="s">
        <v>18620</v>
      </c>
      <c r="B946" s="18" t="s">
        <v>17675</v>
      </c>
    </row>
    <row r="947" spans="1:2" x14ac:dyDescent="0.3">
      <c r="A947" s="18" t="s">
        <v>18621</v>
      </c>
      <c r="B947" s="18" t="s">
        <v>17675</v>
      </c>
    </row>
    <row r="948" spans="1:2" x14ac:dyDescent="0.3">
      <c r="A948" s="18" t="s">
        <v>18622</v>
      </c>
      <c r="B948" s="18" t="s">
        <v>17675</v>
      </c>
    </row>
    <row r="949" spans="1:2" x14ac:dyDescent="0.3">
      <c r="A949" s="18" t="s">
        <v>18623</v>
      </c>
      <c r="B949" s="18" t="s">
        <v>17675</v>
      </c>
    </row>
    <row r="950" spans="1:2" x14ac:dyDescent="0.3">
      <c r="A950" s="18" t="s">
        <v>18624</v>
      </c>
      <c r="B950" s="18" t="s">
        <v>17675</v>
      </c>
    </row>
    <row r="951" spans="1:2" x14ac:dyDescent="0.3">
      <c r="A951" s="18" t="s">
        <v>18625</v>
      </c>
      <c r="B951" s="18" t="s">
        <v>17675</v>
      </c>
    </row>
    <row r="952" spans="1:2" x14ac:dyDescent="0.3">
      <c r="A952" s="18" t="s">
        <v>18626</v>
      </c>
      <c r="B952" s="18" t="s">
        <v>17675</v>
      </c>
    </row>
    <row r="953" spans="1:2" x14ac:dyDescent="0.3">
      <c r="A953" s="18" t="s">
        <v>18627</v>
      </c>
      <c r="B953" s="18" t="s">
        <v>17675</v>
      </c>
    </row>
    <row r="954" spans="1:2" x14ac:dyDescent="0.3">
      <c r="A954" s="18" t="s">
        <v>18628</v>
      </c>
      <c r="B954" s="18" t="s">
        <v>17675</v>
      </c>
    </row>
    <row r="955" spans="1:2" x14ac:dyDescent="0.3">
      <c r="A955" s="18" t="s">
        <v>18629</v>
      </c>
      <c r="B955" s="18" t="s">
        <v>17675</v>
      </c>
    </row>
    <row r="956" spans="1:2" x14ac:dyDescent="0.3">
      <c r="A956" s="18" t="s">
        <v>18630</v>
      </c>
      <c r="B956" s="18" t="s">
        <v>17675</v>
      </c>
    </row>
    <row r="957" spans="1:2" x14ac:dyDescent="0.3">
      <c r="A957" s="18" t="s">
        <v>18631</v>
      </c>
      <c r="B957" s="18" t="s">
        <v>17675</v>
      </c>
    </row>
    <row r="958" spans="1:2" x14ac:dyDescent="0.3">
      <c r="A958" s="18" t="s">
        <v>18632</v>
      </c>
      <c r="B958" s="18" t="s">
        <v>17675</v>
      </c>
    </row>
    <row r="959" spans="1:2" x14ac:dyDescent="0.3">
      <c r="A959" s="18" t="s">
        <v>18633</v>
      </c>
      <c r="B959" s="18" t="s">
        <v>17675</v>
      </c>
    </row>
    <row r="960" spans="1:2" x14ac:dyDescent="0.3">
      <c r="A960" s="18" t="s">
        <v>18634</v>
      </c>
      <c r="B960" s="18" t="s">
        <v>17675</v>
      </c>
    </row>
    <row r="961" spans="1:2" x14ac:dyDescent="0.3">
      <c r="A961" s="18" t="s">
        <v>18635</v>
      </c>
      <c r="B961" s="18" t="s">
        <v>17675</v>
      </c>
    </row>
    <row r="962" spans="1:2" x14ac:dyDescent="0.3">
      <c r="A962" s="18" t="s">
        <v>18636</v>
      </c>
      <c r="B962" s="18" t="s">
        <v>17675</v>
      </c>
    </row>
    <row r="963" spans="1:2" x14ac:dyDescent="0.3">
      <c r="A963" s="18" t="s">
        <v>18637</v>
      </c>
      <c r="B963" s="18" t="s">
        <v>17675</v>
      </c>
    </row>
    <row r="964" spans="1:2" x14ac:dyDescent="0.3">
      <c r="A964" s="18" t="s">
        <v>18638</v>
      </c>
      <c r="B964" s="18" t="s">
        <v>17675</v>
      </c>
    </row>
    <row r="965" spans="1:2" x14ac:dyDescent="0.3">
      <c r="A965" s="18" t="s">
        <v>18639</v>
      </c>
      <c r="B965" s="18" t="s">
        <v>17675</v>
      </c>
    </row>
    <row r="966" spans="1:2" x14ac:dyDescent="0.3">
      <c r="A966" s="18" t="s">
        <v>18640</v>
      </c>
      <c r="B966" s="18" t="s">
        <v>17675</v>
      </c>
    </row>
    <row r="967" spans="1:2" x14ac:dyDescent="0.3">
      <c r="A967" s="18" t="s">
        <v>18641</v>
      </c>
      <c r="B967" s="18" t="s">
        <v>17675</v>
      </c>
    </row>
    <row r="968" spans="1:2" x14ac:dyDescent="0.3">
      <c r="A968" s="18" t="s">
        <v>18642</v>
      </c>
      <c r="B968" s="18" t="s">
        <v>17675</v>
      </c>
    </row>
    <row r="969" spans="1:2" x14ac:dyDescent="0.3">
      <c r="A969" s="18" t="s">
        <v>18643</v>
      </c>
      <c r="B969" s="18" t="s">
        <v>17675</v>
      </c>
    </row>
    <row r="970" spans="1:2" x14ac:dyDescent="0.3">
      <c r="A970" s="18" t="s">
        <v>18644</v>
      </c>
      <c r="B970" s="18" t="s">
        <v>17675</v>
      </c>
    </row>
    <row r="971" spans="1:2" x14ac:dyDescent="0.3">
      <c r="A971" s="18" t="s">
        <v>18645</v>
      </c>
      <c r="B971" s="18" t="s">
        <v>17675</v>
      </c>
    </row>
    <row r="972" spans="1:2" x14ac:dyDescent="0.3">
      <c r="A972" s="18" t="s">
        <v>18646</v>
      </c>
      <c r="B972" s="18" t="s">
        <v>17675</v>
      </c>
    </row>
    <row r="973" spans="1:2" x14ac:dyDescent="0.3">
      <c r="A973" s="18" t="s">
        <v>18647</v>
      </c>
      <c r="B973" s="18" t="s">
        <v>17675</v>
      </c>
    </row>
    <row r="974" spans="1:2" x14ac:dyDescent="0.3">
      <c r="A974" s="18" t="s">
        <v>18648</v>
      </c>
      <c r="B974" s="18" t="s">
        <v>17675</v>
      </c>
    </row>
    <row r="975" spans="1:2" x14ac:dyDescent="0.3">
      <c r="A975" s="18" t="s">
        <v>18649</v>
      </c>
      <c r="B975" s="18" t="s">
        <v>17675</v>
      </c>
    </row>
    <row r="976" spans="1:2" x14ac:dyDescent="0.3">
      <c r="A976" s="18" t="s">
        <v>18650</v>
      </c>
      <c r="B976" s="18" t="s">
        <v>17675</v>
      </c>
    </row>
    <row r="977" spans="1:2" x14ac:dyDescent="0.3">
      <c r="A977" s="18" t="s">
        <v>18651</v>
      </c>
      <c r="B977" s="18" t="s">
        <v>17675</v>
      </c>
    </row>
    <row r="978" spans="1:2" x14ac:dyDescent="0.3">
      <c r="A978" s="18" t="s">
        <v>18652</v>
      </c>
      <c r="B978" s="18" t="s">
        <v>17675</v>
      </c>
    </row>
    <row r="979" spans="1:2" x14ac:dyDescent="0.3">
      <c r="A979" s="18" t="s">
        <v>18653</v>
      </c>
      <c r="B979" s="18" t="s">
        <v>17675</v>
      </c>
    </row>
    <row r="980" spans="1:2" x14ac:dyDescent="0.3">
      <c r="A980" s="18" t="s">
        <v>18654</v>
      </c>
      <c r="B980" s="18" t="s">
        <v>17675</v>
      </c>
    </row>
    <row r="981" spans="1:2" x14ac:dyDescent="0.3">
      <c r="A981" s="18" t="s">
        <v>18655</v>
      </c>
      <c r="B981" s="18" t="s">
        <v>17675</v>
      </c>
    </row>
    <row r="982" spans="1:2" x14ac:dyDescent="0.3">
      <c r="A982" s="18" t="s">
        <v>18656</v>
      </c>
      <c r="B982" s="18" t="s">
        <v>17675</v>
      </c>
    </row>
    <row r="983" spans="1:2" x14ac:dyDescent="0.3">
      <c r="A983" s="18" t="s">
        <v>18657</v>
      </c>
      <c r="B983" s="18" t="s">
        <v>17675</v>
      </c>
    </row>
    <row r="984" spans="1:2" x14ac:dyDescent="0.3">
      <c r="A984" s="18" t="s">
        <v>18658</v>
      </c>
      <c r="B984" s="18" t="s">
        <v>17675</v>
      </c>
    </row>
    <row r="985" spans="1:2" x14ac:dyDescent="0.3">
      <c r="A985" s="18" t="s">
        <v>18659</v>
      </c>
      <c r="B985" s="18" t="s">
        <v>17675</v>
      </c>
    </row>
    <row r="986" spans="1:2" x14ac:dyDescent="0.3">
      <c r="A986" s="18" t="s">
        <v>18660</v>
      </c>
      <c r="B986" s="18" t="s">
        <v>17675</v>
      </c>
    </row>
    <row r="987" spans="1:2" x14ac:dyDescent="0.3">
      <c r="A987" s="18" t="s">
        <v>18661</v>
      </c>
      <c r="B987" s="18" t="s">
        <v>17675</v>
      </c>
    </row>
    <row r="988" spans="1:2" x14ac:dyDescent="0.3">
      <c r="A988" s="18" t="s">
        <v>18662</v>
      </c>
      <c r="B988" s="18" t="s">
        <v>17675</v>
      </c>
    </row>
    <row r="989" spans="1:2" x14ac:dyDescent="0.3">
      <c r="A989" s="18" t="s">
        <v>18663</v>
      </c>
      <c r="B989" s="18" t="s">
        <v>17675</v>
      </c>
    </row>
    <row r="990" spans="1:2" x14ac:dyDescent="0.3">
      <c r="A990" s="18" t="s">
        <v>18664</v>
      </c>
      <c r="B990" s="18" t="s">
        <v>17675</v>
      </c>
    </row>
    <row r="991" spans="1:2" x14ac:dyDescent="0.3">
      <c r="A991" s="18" t="s">
        <v>18665</v>
      </c>
      <c r="B991" s="18" t="s">
        <v>17675</v>
      </c>
    </row>
    <row r="992" spans="1:2" x14ac:dyDescent="0.3">
      <c r="A992" s="18" t="s">
        <v>18666</v>
      </c>
      <c r="B992" s="18" t="s">
        <v>17675</v>
      </c>
    </row>
    <row r="993" spans="1:2" x14ac:dyDescent="0.3">
      <c r="A993" s="18" t="s">
        <v>18667</v>
      </c>
      <c r="B993" s="18" t="s">
        <v>17675</v>
      </c>
    </row>
    <row r="994" spans="1:2" x14ac:dyDescent="0.3">
      <c r="A994" s="18" t="s">
        <v>18668</v>
      </c>
      <c r="B994" s="18" t="s">
        <v>17675</v>
      </c>
    </row>
    <row r="995" spans="1:2" x14ac:dyDescent="0.3">
      <c r="A995" s="18" t="s">
        <v>18669</v>
      </c>
      <c r="B995" s="18" t="s">
        <v>17675</v>
      </c>
    </row>
    <row r="996" spans="1:2" x14ac:dyDescent="0.3">
      <c r="A996" s="18" t="s">
        <v>18670</v>
      </c>
      <c r="B996" s="18" t="s">
        <v>17675</v>
      </c>
    </row>
    <row r="997" spans="1:2" x14ac:dyDescent="0.3">
      <c r="A997" s="18" t="s">
        <v>18671</v>
      </c>
      <c r="B997" s="18" t="s">
        <v>17675</v>
      </c>
    </row>
    <row r="998" spans="1:2" x14ac:dyDescent="0.3">
      <c r="A998" s="18" t="s">
        <v>18672</v>
      </c>
      <c r="B998" s="18" t="s">
        <v>17675</v>
      </c>
    </row>
    <row r="999" spans="1:2" x14ac:dyDescent="0.3">
      <c r="A999" s="18" t="s">
        <v>18673</v>
      </c>
      <c r="B999" s="18" t="s">
        <v>17675</v>
      </c>
    </row>
    <row r="1000" spans="1:2" x14ac:dyDescent="0.3">
      <c r="A1000" s="18" t="s">
        <v>18674</v>
      </c>
      <c r="B1000" s="18" t="s">
        <v>17675</v>
      </c>
    </row>
    <row r="1001" spans="1:2" x14ac:dyDescent="0.3">
      <c r="A1001" s="18" t="s">
        <v>18675</v>
      </c>
      <c r="B1001" s="18" t="s">
        <v>17675</v>
      </c>
    </row>
    <row r="1002" spans="1:2" x14ac:dyDescent="0.3">
      <c r="A1002" s="18" t="s">
        <v>18676</v>
      </c>
      <c r="B1002" s="18" t="s">
        <v>17675</v>
      </c>
    </row>
    <row r="1003" spans="1:2" x14ac:dyDescent="0.3">
      <c r="A1003" s="18" t="s">
        <v>18677</v>
      </c>
      <c r="B1003" s="18" t="s">
        <v>17675</v>
      </c>
    </row>
    <row r="1004" spans="1:2" x14ac:dyDescent="0.3">
      <c r="A1004" s="18" t="s">
        <v>18678</v>
      </c>
      <c r="B1004" s="18" t="s">
        <v>17675</v>
      </c>
    </row>
    <row r="1005" spans="1:2" x14ac:dyDescent="0.3">
      <c r="A1005" s="18" t="s">
        <v>18679</v>
      </c>
      <c r="B1005" s="18" t="s">
        <v>17675</v>
      </c>
    </row>
    <row r="1006" spans="1:2" x14ac:dyDescent="0.3">
      <c r="A1006" s="18" t="s">
        <v>18680</v>
      </c>
      <c r="B1006" s="18" t="s">
        <v>17675</v>
      </c>
    </row>
    <row r="1007" spans="1:2" x14ac:dyDescent="0.3">
      <c r="A1007" s="18" t="s">
        <v>18681</v>
      </c>
      <c r="B1007" s="18" t="s">
        <v>17675</v>
      </c>
    </row>
    <row r="1008" spans="1:2" x14ac:dyDescent="0.3">
      <c r="A1008" s="18" t="s">
        <v>18682</v>
      </c>
      <c r="B1008" s="18" t="s">
        <v>17675</v>
      </c>
    </row>
    <row r="1009" spans="1:2" x14ac:dyDescent="0.3">
      <c r="A1009" s="18" t="s">
        <v>18683</v>
      </c>
      <c r="B1009" s="18" t="s">
        <v>17675</v>
      </c>
    </row>
    <row r="1010" spans="1:2" x14ac:dyDescent="0.3">
      <c r="A1010" s="18" t="s">
        <v>18684</v>
      </c>
      <c r="B1010" s="18" t="s">
        <v>17675</v>
      </c>
    </row>
    <row r="1011" spans="1:2" x14ac:dyDescent="0.3">
      <c r="A1011" s="18" t="s">
        <v>18685</v>
      </c>
      <c r="B1011" s="18" t="s">
        <v>17675</v>
      </c>
    </row>
    <row r="1012" spans="1:2" x14ac:dyDescent="0.3">
      <c r="A1012" s="18" t="s">
        <v>18686</v>
      </c>
      <c r="B1012" s="18" t="s">
        <v>17675</v>
      </c>
    </row>
    <row r="1013" spans="1:2" x14ac:dyDescent="0.3">
      <c r="A1013" s="18" t="s">
        <v>18687</v>
      </c>
      <c r="B1013" s="18" t="s">
        <v>17675</v>
      </c>
    </row>
    <row r="1014" spans="1:2" x14ac:dyDescent="0.3">
      <c r="A1014" s="18" t="s">
        <v>18688</v>
      </c>
      <c r="B1014" s="18" t="s">
        <v>17675</v>
      </c>
    </row>
    <row r="1015" spans="1:2" x14ac:dyDescent="0.3">
      <c r="A1015" s="18" t="s">
        <v>18689</v>
      </c>
      <c r="B1015" s="18" t="s">
        <v>17675</v>
      </c>
    </row>
    <row r="1016" spans="1:2" x14ac:dyDescent="0.3">
      <c r="A1016" s="18" t="s">
        <v>18690</v>
      </c>
      <c r="B1016" s="18" t="s">
        <v>17675</v>
      </c>
    </row>
    <row r="1017" spans="1:2" x14ac:dyDescent="0.3">
      <c r="A1017" s="18" t="s">
        <v>18691</v>
      </c>
      <c r="B1017" s="18" t="s">
        <v>17675</v>
      </c>
    </row>
    <row r="1018" spans="1:2" x14ac:dyDescent="0.3">
      <c r="A1018" s="18" t="s">
        <v>18692</v>
      </c>
      <c r="B1018" s="18" t="s">
        <v>17675</v>
      </c>
    </row>
    <row r="1019" spans="1:2" x14ac:dyDescent="0.3">
      <c r="A1019" s="18" t="s">
        <v>18693</v>
      </c>
      <c r="B1019" s="18" t="s">
        <v>17675</v>
      </c>
    </row>
    <row r="1020" spans="1:2" x14ac:dyDescent="0.3">
      <c r="A1020" s="18" t="s">
        <v>18694</v>
      </c>
      <c r="B1020" s="18" t="s">
        <v>17675</v>
      </c>
    </row>
    <row r="1021" spans="1:2" x14ac:dyDescent="0.3">
      <c r="A1021" s="18" t="s">
        <v>18695</v>
      </c>
      <c r="B1021" s="18" t="s">
        <v>17675</v>
      </c>
    </row>
    <row r="1022" spans="1:2" x14ac:dyDescent="0.3">
      <c r="A1022" s="18" t="s">
        <v>18696</v>
      </c>
      <c r="B1022" s="18" t="s">
        <v>17675</v>
      </c>
    </row>
    <row r="1023" spans="1:2" x14ac:dyDescent="0.3">
      <c r="A1023" s="18" t="s">
        <v>18697</v>
      </c>
      <c r="B1023" s="18" t="s">
        <v>17675</v>
      </c>
    </row>
    <row r="1024" spans="1:2" x14ac:dyDescent="0.3">
      <c r="A1024" s="18" t="s">
        <v>18698</v>
      </c>
      <c r="B1024" s="18" t="s">
        <v>17675</v>
      </c>
    </row>
    <row r="1025" spans="1:2" x14ac:dyDescent="0.3">
      <c r="A1025" s="18" t="s">
        <v>18699</v>
      </c>
      <c r="B1025" s="18" t="s">
        <v>17675</v>
      </c>
    </row>
    <row r="1026" spans="1:2" x14ac:dyDescent="0.3">
      <c r="A1026" s="18" t="s">
        <v>18700</v>
      </c>
      <c r="B1026" s="18" t="s">
        <v>17675</v>
      </c>
    </row>
    <row r="1027" spans="1:2" x14ac:dyDescent="0.3">
      <c r="A1027" s="18" t="s">
        <v>18701</v>
      </c>
      <c r="B1027" s="18" t="s">
        <v>17675</v>
      </c>
    </row>
    <row r="1028" spans="1:2" x14ac:dyDescent="0.3">
      <c r="A1028" s="18" t="s">
        <v>18702</v>
      </c>
      <c r="B1028" s="18" t="s">
        <v>17675</v>
      </c>
    </row>
    <row r="1029" spans="1:2" x14ac:dyDescent="0.3">
      <c r="A1029" s="18" t="s">
        <v>18703</v>
      </c>
      <c r="B1029" s="18" t="s">
        <v>17675</v>
      </c>
    </row>
    <row r="1030" spans="1:2" x14ac:dyDescent="0.3">
      <c r="A1030" s="18" t="s">
        <v>18704</v>
      </c>
      <c r="B1030" s="18" t="s">
        <v>17675</v>
      </c>
    </row>
    <row r="1031" spans="1:2" x14ac:dyDescent="0.3">
      <c r="A1031" s="18" t="s">
        <v>18705</v>
      </c>
      <c r="B1031" s="18" t="s">
        <v>17675</v>
      </c>
    </row>
    <row r="1032" spans="1:2" x14ac:dyDescent="0.3">
      <c r="A1032" s="18" t="s">
        <v>18706</v>
      </c>
      <c r="B1032" s="18" t="s">
        <v>17675</v>
      </c>
    </row>
    <row r="1033" spans="1:2" x14ac:dyDescent="0.3">
      <c r="A1033" s="18" t="s">
        <v>18707</v>
      </c>
      <c r="B1033" s="18" t="s">
        <v>17675</v>
      </c>
    </row>
    <row r="1034" spans="1:2" x14ac:dyDescent="0.3">
      <c r="A1034" s="18" t="s">
        <v>18708</v>
      </c>
      <c r="B1034" s="18" t="s">
        <v>17675</v>
      </c>
    </row>
    <row r="1035" spans="1:2" x14ac:dyDescent="0.3">
      <c r="A1035" s="18" t="s">
        <v>18709</v>
      </c>
      <c r="B1035" s="18" t="s">
        <v>17675</v>
      </c>
    </row>
    <row r="1036" spans="1:2" x14ac:dyDescent="0.3">
      <c r="A1036" s="18" t="s">
        <v>18710</v>
      </c>
      <c r="B1036" s="18" t="s">
        <v>17675</v>
      </c>
    </row>
    <row r="1037" spans="1:2" x14ac:dyDescent="0.3">
      <c r="A1037" s="18" t="s">
        <v>18711</v>
      </c>
      <c r="B1037" s="18" t="s">
        <v>17675</v>
      </c>
    </row>
    <row r="1038" spans="1:2" x14ac:dyDescent="0.3">
      <c r="A1038" s="18" t="s">
        <v>18712</v>
      </c>
      <c r="B1038" s="18" t="s">
        <v>17675</v>
      </c>
    </row>
    <row r="1039" spans="1:2" x14ac:dyDescent="0.3">
      <c r="A1039" s="18" t="s">
        <v>18713</v>
      </c>
      <c r="B1039" s="18" t="s">
        <v>17675</v>
      </c>
    </row>
    <row r="1040" spans="1:2" x14ac:dyDescent="0.3">
      <c r="A1040" s="18" t="s">
        <v>18714</v>
      </c>
      <c r="B1040" s="18" t="s">
        <v>17675</v>
      </c>
    </row>
    <row r="1041" spans="1:2" x14ac:dyDescent="0.3">
      <c r="A1041" s="18" t="s">
        <v>18715</v>
      </c>
      <c r="B1041" s="18" t="s">
        <v>17675</v>
      </c>
    </row>
    <row r="1042" spans="1:2" x14ac:dyDescent="0.3">
      <c r="A1042" s="18" t="s">
        <v>18716</v>
      </c>
      <c r="B1042" s="18" t="s">
        <v>17675</v>
      </c>
    </row>
    <row r="1043" spans="1:2" x14ac:dyDescent="0.3">
      <c r="A1043" s="18" t="s">
        <v>18717</v>
      </c>
      <c r="B1043" s="18" t="s">
        <v>17675</v>
      </c>
    </row>
    <row r="1044" spans="1:2" x14ac:dyDescent="0.3">
      <c r="A1044" s="18" t="s">
        <v>18718</v>
      </c>
      <c r="B1044" s="18" t="s">
        <v>17675</v>
      </c>
    </row>
    <row r="1045" spans="1:2" x14ac:dyDescent="0.3">
      <c r="A1045" s="18" t="s">
        <v>18719</v>
      </c>
      <c r="B1045" s="18" t="s">
        <v>17675</v>
      </c>
    </row>
    <row r="1046" spans="1:2" x14ac:dyDescent="0.3">
      <c r="A1046" s="18" t="s">
        <v>18720</v>
      </c>
      <c r="B1046" s="18" t="s">
        <v>17675</v>
      </c>
    </row>
    <row r="1047" spans="1:2" x14ac:dyDescent="0.3">
      <c r="A1047" s="18" t="s">
        <v>18721</v>
      </c>
      <c r="B1047" s="18" t="s">
        <v>17675</v>
      </c>
    </row>
    <row r="1048" spans="1:2" x14ac:dyDescent="0.3">
      <c r="A1048" s="18" t="s">
        <v>18722</v>
      </c>
      <c r="B1048" s="18" t="s">
        <v>17675</v>
      </c>
    </row>
    <row r="1049" spans="1:2" x14ac:dyDescent="0.3">
      <c r="A1049" s="18" t="s">
        <v>18723</v>
      </c>
      <c r="B1049" s="18" t="s">
        <v>17675</v>
      </c>
    </row>
    <row r="1050" spans="1:2" x14ac:dyDescent="0.3">
      <c r="A1050" s="18" t="s">
        <v>18724</v>
      </c>
      <c r="B1050" s="18" t="s">
        <v>17675</v>
      </c>
    </row>
    <row r="1051" spans="1:2" x14ac:dyDescent="0.3">
      <c r="A1051" s="18" t="s">
        <v>18725</v>
      </c>
      <c r="B1051" s="18" t="s">
        <v>17675</v>
      </c>
    </row>
    <row r="1052" spans="1:2" x14ac:dyDescent="0.3">
      <c r="A1052" s="18" t="s">
        <v>18726</v>
      </c>
      <c r="B1052" s="18" t="s">
        <v>17675</v>
      </c>
    </row>
    <row r="1053" spans="1:2" x14ac:dyDescent="0.3">
      <c r="A1053" s="18" t="s">
        <v>18727</v>
      </c>
      <c r="B1053" s="18" t="s">
        <v>17675</v>
      </c>
    </row>
    <row r="1054" spans="1:2" x14ac:dyDescent="0.3">
      <c r="A1054" s="18" t="s">
        <v>18728</v>
      </c>
      <c r="B1054" s="18" t="s">
        <v>17675</v>
      </c>
    </row>
    <row r="1055" spans="1:2" x14ac:dyDescent="0.3">
      <c r="A1055" s="18" t="s">
        <v>18729</v>
      </c>
      <c r="B1055" s="18" t="s">
        <v>17675</v>
      </c>
    </row>
    <row r="1056" spans="1:2" x14ac:dyDescent="0.3">
      <c r="A1056" s="18" t="s">
        <v>18730</v>
      </c>
      <c r="B1056" s="18" t="s">
        <v>17675</v>
      </c>
    </row>
    <row r="1057" spans="1:2" x14ac:dyDescent="0.3">
      <c r="A1057" s="18" t="s">
        <v>18731</v>
      </c>
      <c r="B1057" s="18" t="s">
        <v>17675</v>
      </c>
    </row>
    <row r="1058" spans="1:2" x14ac:dyDescent="0.3">
      <c r="A1058" s="18" t="s">
        <v>18732</v>
      </c>
      <c r="B1058" s="18" t="s">
        <v>17675</v>
      </c>
    </row>
    <row r="1059" spans="1:2" x14ac:dyDescent="0.3">
      <c r="A1059" s="18" t="s">
        <v>18733</v>
      </c>
      <c r="B1059" s="18" t="s">
        <v>17675</v>
      </c>
    </row>
    <row r="1060" spans="1:2" x14ac:dyDescent="0.3">
      <c r="A1060" s="18" t="s">
        <v>18734</v>
      </c>
      <c r="B1060" s="18" t="s">
        <v>17675</v>
      </c>
    </row>
    <row r="1061" spans="1:2" x14ac:dyDescent="0.3">
      <c r="A1061" s="18" t="s">
        <v>18735</v>
      </c>
      <c r="B1061" s="18" t="s">
        <v>17675</v>
      </c>
    </row>
    <row r="1062" spans="1:2" x14ac:dyDescent="0.3">
      <c r="A1062" s="18" t="s">
        <v>18736</v>
      </c>
      <c r="B1062" s="18" t="s">
        <v>17675</v>
      </c>
    </row>
    <row r="1063" spans="1:2" x14ac:dyDescent="0.3">
      <c r="A1063" s="18" t="s">
        <v>18737</v>
      </c>
      <c r="B1063" s="18" t="s">
        <v>17675</v>
      </c>
    </row>
    <row r="1064" spans="1:2" x14ac:dyDescent="0.3">
      <c r="A1064" s="18" t="s">
        <v>18738</v>
      </c>
      <c r="B1064" s="18" t="s">
        <v>17675</v>
      </c>
    </row>
    <row r="1065" spans="1:2" x14ac:dyDescent="0.3">
      <c r="A1065" s="18" t="s">
        <v>18739</v>
      </c>
      <c r="B1065" s="18" t="s">
        <v>17675</v>
      </c>
    </row>
    <row r="1066" spans="1:2" x14ac:dyDescent="0.3">
      <c r="A1066" s="18" t="s">
        <v>18740</v>
      </c>
      <c r="B1066" s="18" t="s">
        <v>17675</v>
      </c>
    </row>
    <row r="1067" spans="1:2" x14ac:dyDescent="0.3">
      <c r="A1067" s="18" t="s">
        <v>18741</v>
      </c>
      <c r="B1067" s="18" t="s">
        <v>17675</v>
      </c>
    </row>
    <row r="1068" spans="1:2" x14ac:dyDescent="0.3">
      <c r="A1068" s="18" t="s">
        <v>18742</v>
      </c>
      <c r="B1068" s="18" t="s">
        <v>17675</v>
      </c>
    </row>
    <row r="1069" spans="1:2" x14ac:dyDescent="0.3">
      <c r="A1069" s="18" t="s">
        <v>18743</v>
      </c>
      <c r="B1069" s="18" t="s">
        <v>17675</v>
      </c>
    </row>
    <row r="1070" spans="1:2" x14ac:dyDescent="0.3">
      <c r="A1070" s="18" t="s">
        <v>18744</v>
      </c>
      <c r="B1070" s="18" t="s">
        <v>17675</v>
      </c>
    </row>
    <row r="1071" spans="1:2" x14ac:dyDescent="0.3">
      <c r="A1071" s="18" t="s">
        <v>18745</v>
      </c>
      <c r="B1071" s="18" t="s">
        <v>17675</v>
      </c>
    </row>
    <row r="1072" spans="1:2" x14ac:dyDescent="0.3">
      <c r="A1072" s="18" t="s">
        <v>18746</v>
      </c>
      <c r="B1072" s="18" t="s">
        <v>17675</v>
      </c>
    </row>
    <row r="1073" spans="1:2" x14ac:dyDescent="0.3">
      <c r="A1073" s="18" t="s">
        <v>18747</v>
      </c>
      <c r="B1073" s="18" t="s">
        <v>17675</v>
      </c>
    </row>
    <row r="1074" spans="1:2" x14ac:dyDescent="0.3">
      <c r="A1074" s="18" t="s">
        <v>18748</v>
      </c>
      <c r="B1074" s="18" t="s">
        <v>17675</v>
      </c>
    </row>
    <row r="1075" spans="1:2" x14ac:dyDescent="0.3">
      <c r="A1075" s="18" t="s">
        <v>18749</v>
      </c>
      <c r="B1075" s="18" t="s">
        <v>17675</v>
      </c>
    </row>
    <row r="1076" spans="1:2" x14ac:dyDescent="0.3">
      <c r="A1076" s="18" t="s">
        <v>18750</v>
      </c>
      <c r="B1076" s="18" t="s">
        <v>17675</v>
      </c>
    </row>
    <row r="1077" spans="1:2" x14ac:dyDescent="0.3">
      <c r="A1077" s="18" t="s">
        <v>18751</v>
      </c>
      <c r="B1077" s="18" t="s">
        <v>17675</v>
      </c>
    </row>
    <row r="1078" spans="1:2" x14ac:dyDescent="0.3">
      <c r="A1078" s="18" t="s">
        <v>18752</v>
      </c>
      <c r="B1078" s="18" t="s">
        <v>17675</v>
      </c>
    </row>
    <row r="1079" spans="1:2" x14ac:dyDescent="0.3">
      <c r="A1079" s="18" t="s">
        <v>18753</v>
      </c>
      <c r="B1079" s="18" t="s">
        <v>17675</v>
      </c>
    </row>
    <row r="1080" spans="1:2" x14ac:dyDescent="0.3">
      <c r="A1080" s="18" t="s">
        <v>18754</v>
      </c>
      <c r="B1080" s="18" t="s">
        <v>17675</v>
      </c>
    </row>
    <row r="1081" spans="1:2" x14ac:dyDescent="0.3">
      <c r="A1081" s="18" t="s">
        <v>18755</v>
      </c>
      <c r="B1081" s="18" t="s">
        <v>17675</v>
      </c>
    </row>
    <row r="1082" spans="1:2" x14ac:dyDescent="0.3">
      <c r="A1082" s="18" t="s">
        <v>18756</v>
      </c>
      <c r="B1082" s="18" t="s">
        <v>17675</v>
      </c>
    </row>
    <row r="1083" spans="1:2" x14ac:dyDescent="0.3">
      <c r="A1083" s="18" t="s">
        <v>18757</v>
      </c>
      <c r="B1083" s="18" t="s">
        <v>17675</v>
      </c>
    </row>
    <row r="1084" spans="1:2" x14ac:dyDescent="0.3">
      <c r="A1084" s="18" t="s">
        <v>18758</v>
      </c>
      <c r="B1084" s="18" t="s">
        <v>17675</v>
      </c>
    </row>
    <row r="1085" spans="1:2" x14ac:dyDescent="0.3">
      <c r="A1085" s="18" t="s">
        <v>18759</v>
      </c>
      <c r="B1085" s="18" t="s">
        <v>17675</v>
      </c>
    </row>
    <row r="1086" spans="1:2" x14ac:dyDescent="0.3">
      <c r="A1086" s="18" t="s">
        <v>18760</v>
      </c>
      <c r="B1086" s="18" t="s">
        <v>17675</v>
      </c>
    </row>
    <row r="1087" spans="1:2" x14ac:dyDescent="0.3">
      <c r="A1087" s="18" t="s">
        <v>18761</v>
      </c>
      <c r="B1087" s="18" t="s">
        <v>17675</v>
      </c>
    </row>
    <row r="1088" spans="1:2" x14ac:dyDescent="0.3">
      <c r="A1088" s="18" t="s">
        <v>18762</v>
      </c>
      <c r="B1088" s="18" t="s">
        <v>17675</v>
      </c>
    </row>
    <row r="1089" spans="1:2" x14ac:dyDescent="0.3">
      <c r="A1089" s="18" t="s">
        <v>18763</v>
      </c>
      <c r="B1089" s="18" t="s">
        <v>17675</v>
      </c>
    </row>
    <row r="1090" spans="1:2" x14ac:dyDescent="0.3">
      <c r="A1090" s="18" t="s">
        <v>18764</v>
      </c>
      <c r="B1090" s="18" t="s">
        <v>17675</v>
      </c>
    </row>
    <row r="1091" spans="1:2" x14ac:dyDescent="0.3">
      <c r="A1091" s="18" t="s">
        <v>18765</v>
      </c>
      <c r="B1091" s="18" t="s">
        <v>17675</v>
      </c>
    </row>
    <row r="1092" spans="1:2" x14ac:dyDescent="0.3">
      <c r="A1092" s="18" t="s">
        <v>18766</v>
      </c>
      <c r="B1092" s="18" t="s">
        <v>17675</v>
      </c>
    </row>
    <row r="1093" spans="1:2" x14ac:dyDescent="0.3">
      <c r="A1093" s="18" t="s">
        <v>18767</v>
      </c>
      <c r="B1093" s="18" t="s">
        <v>17675</v>
      </c>
    </row>
    <row r="1094" spans="1:2" x14ac:dyDescent="0.3">
      <c r="A1094" s="18" t="s">
        <v>18768</v>
      </c>
      <c r="B1094" s="18" t="s">
        <v>17675</v>
      </c>
    </row>
    <row r="1095" spans="1:2" x14ac:dyDescent="0.3">
      <c r="A1095" s="18" t="s">
        <v>18769</v>
      </c>
      <c r="B1095" s="18" t="s">
        <v>17675</v>
      </c>
    </row>
    <row r="1096" spans="1:2" x14ac:dyDescent="0.3">
      <c r="A1096" s="18" t="s">
        <v>18770</v>
      </c>
      <c r="B1096" s="18" t="s">
        <v>17675</v>
      </c>
    </row>
    <row r="1097" spans="1:2" x14ac:dyDescent="0.3">
      <c r="A1097" s="18" t="s">
        <v>18771</v>
      </c>
      <c r="B1097" s="18" t="s">
        <v>17675</v>
      </c>
    </row>
    <row r="1098" spans="1:2" x14ac:dyDescent="0.3">
      <c r="A1098" s="18" t="s">
        <v>18772</v>
      </c>
      <c r="B1098" s="18" t="s">
        <v>17675</v>
      </c>
    </row>
    <row r="1099" spans="1:2" x14ac:dyDescent="0.3">
      <c r="A1099" s="18" t="s">
        <v>18773</v>
      </c>
      <c r="B1099" s="18" t="s">
        <v>17675</v>
      </c>
    </row>
    <row r="1100" spans="1:2" x14ac:dyDescent="0.3">
      <c r="A1100" s="18" t="s">
        <v>18774</v>
      </c>
      <c r="B1100" s="18" t="s">
        <v>17675</v>
      </c>
    </row>
    <row r="1101" spans="1:2" x14ac:dyDescent="0.3">
      <c r="A1101" s="18" t="s">
        <v>18775</v>
      </c>
      <c r="B1101" s="18" t="s">
        <v>17675</v>
      </c>
    </row>
    <row r="1102" spans="1:2" x14ac:dyDescent="0.3">
      <c r="A1102" s="18" t="s">
        <v>18776</v>
      </c>
      <c r="B1102" s="18" t="s">
        <v>17675</v>
      </c>
    </row>
    <row r="1103" spans="1:2" x14ac:dyDescent="0.3">
      <c r="A1103" s="18" t="s">
        <v>18777</v>
      </c>
      <c r="B1103" s="18" t="s">
        <v>17675</v>
      </c>
    </row>
    <row r="1104" spans="1:2" x14ac:dyDescent="0.3">
      <c r="A1104" s="18" t="s">
        <v>18778</v>
      </c>
      <c r="B1104" s="18" t="s">
        <v>17675</v>
      </c>
    </row>
    <row r="1105" spans="1:2" x14ac:dyDescent="0.3">
      <c r="A1105" s="18" t="s">
        <v>18779</v>
      </c>
      <c r="B1105" s="18" t="s">
        <v>17675</v>
      </c>
    </row>
    <row r="1106" spans="1:2" x14ac:dyDescent="0.3">
      <c r="A1106" s="18" t="s">
        <v>18780</v>
      </c>
      <c r="B1106" s="18" t="s">
        <v>17675</v>
      </c>
    </row>
    <row r="1107" spans="1:2" x14ac:dyDescent="0.3">
      <c r="A1107" s="18" t="s">
        <v>18781</v>
      </c>
      <c r="B1107" s="18" t="s">
        <v>17675</v>
      </c>
    </row>
    <row r="1108" spans="1:2" x14ac:dyDescent="0.3">
      <c r="A1108" s="18" t="s">
        <v>18782</v>
      </c>
      <c r="B1108" s="18" t="s">
        <v>17675</v>
      </c>
    </row>
    <row r="1109" spans="1:2" x14ac:dyDescent="0.3">
      <c r="A1109" s="18" t="s">
        <v>18783</v>
      </c>
      <c r="B1109" s="18" t="s">
        <v>17675</v>
      </c>
    </row>
    <row r="1110" spans="1:2" x14ac:dyDescent="0.3">
      <c r="A1110" s="18" t="s">
        <v>18784</v>
      </c>
      <c r="B1110" s="18" t="s">
        <v>17675</v>
      </c>
    </row>
    <row r="1111" spans="1:2" x14ac:dyDescent="0.3">
      <c r="A1111" s="18" t="s">
        <v>18785</v>
      </c>
      <c r="B1111" s="18" t="s">
        <v>17675</v>
      </c>
    </row>
    <row r="1112" spans="1:2" x14ac:dyDescent="0.3">
      <c r="A1112" s="18" t="s">
        <v>18786</v>
      </c>
      <c r="B1112" s="18" t="s">
        <v>17675</v>
      </c>
    </row>
    <row r="1113" spans="1:2" x14ac:dyDescent="0.3">
      <c r="A1113" s="18" t="s">
        <v>18787</v>
      </c>
      <c r="B1113" s="18" t="s">
        <v>17675</v>
      </c>
    </row>
    <row r="1114" spans="1:2" x14ac:dyDescent="0.3">
      <c r="A1114" s="18" t="s">
        <v>18788</v>
      </c>
      <c r="B1114" s="18" t="s">
        <v>17675</v>
      </c>
    </row>
    <row r="1115" spans="1:2" x14ac:dyDescent="0.3">
      <c r="A1115" s="18" t="s">
        <v>18789</v>
      </c>
      <c r="B1115" s="18" t="s">
        <v>17675</v>
      </c>
    </row>
    <row r="1116" spans="1:2" x14ac:dyDescent="0.3">
      <c r="A1116" s="18" t="s">
        <v>18790</v>
      </c>
      <c r="B1116" s="18" t="s">
        <v>17675</v>
      </c>
    </row>
    <row r="1117" spans="1:2" x14ac:dyDescent="0.3">
      <c r="A1117" s="18" t="s">
        <v>18791</v>
      </c>
      <c r="B1117" s="18" t="s">
        <v>17675</v>
      </c>
    </row>
    <row r="1118" spans="1:2" x14ac:dyDescent="0.3">
      <c r="A1118" s="18" t="s">
        <v>18792</v>
      </c>
      <c r="B1118" s="18" t="s">
        <v>17675</v>
      </c>
    </row>
    <row r="1119" spans="1:2" x14ac:dyDescent="0.3">
      <c r="A1119" s="18" t="s">
        <v>18793</v>
      </c>
      <c r="B1119" s="18" t="s">
        <v>17675</v>
      </c>
    </row>
    <row r="1120" spans="1:2" x14ac:dyDescent="0.3">
      <c r="A1120" s="18" t="s">
        <v>18794</v>
      </c>
      <c r="B1120" s="18" t="s">
        <v>17675</v>
      </c>
    </row>
    <row r="1121" spans="1:2" x14ac:dyDescent="0.3">
      <c r="A1121" s="18" t="s">
        <v>18795</v>
      </c>
      <c r="B1121" s="18" t="s">
        <v>17675</v>
      </c>
    </row>
    <row r="1122" spans="1:2" x14ac:dyDescent="0.3">
      <c r="A1122" s="18" t="s">
        <v>18796</v>
      </c>
      <c r="B1122" s="18" t="s">
        <v>17675</v>
      </c>
    </row>
    <row r="1123" spans="1:2" x14ac:dyDescent="0.3">
      <c r="A1123" s="18" t="s">
        <v>18797</v>
      </c>
      <c r="B1123" s="18" t="s">
        <v>17675</v>
      </c>
    </row>
    <row r="1124" spans="1:2" x14ac:dyDescent="0.3">
      <c r="A1124" s="18" t="s">
        <v>18798</v>
      </c>
      <c r="B1124" s="18" t="s">
        <v>17675</v>
      </c>
    </row>
    <row r="1125" spans="1:2" x14ac:dyDescent="0.3">
      <c r="A1125" s="18" t="s">
        <v>18799</v>
      </c>
      <c r="B1125" s="18" t="s">
        <v>17675</v>
      </c>
    </row>
    <row r="1126" spans="1:2" x14ac:dyDescent="0.3">
      <c r="A1126" s="18" t="s">
        <v>18800</v>
      </c>
      <c r="B1126" s="18" t="s">
        <v>17675</v>
      </c>
    </row>
    <row r="1127" spans="1:2" x14ac:dyDescent="0.3">
      <c r="A1127" s="18" t="s">
        <v>18801</v>
      </c>
      <c r="B1127" s="18" t="s">
        <v>17675</v>
      </c>
    </row>
    <row r="1128" spans="1:2" x14ac:dyDescent="0.3">
      <c r="A1128" s="18" t="s">
        <v>18802</v>
      </c>
      <c r="B1128" s="18" t="s">
        <v>17675</v>
      </c>
    </row>
    <row r="1129" spans="1:2" x14ac:dyDescent="0.3">
      <c r="A1129" s="18" t="s">
        <v>18803</v>
      </c>
      <c r="B1129" s="18" t="s">
        <v>17675</v>
      </c>
    </row>
    <row r="1130" spans="1:2" x14ac:dyDescent="0.3">
      <c r="A1130" s="18" t="s">
        <v>18804</v>
      </c>
      <c r="B1130" s="18" t="s">
        <v>17675</v>
      </c>
    </row>
    <row r="1131" spans="1:2" x14ac:dyDescent="0.3">
      <c r="A1131" s="18" t="s">
        <v>18805</v>
      </c>
      <c r="B1131" s="18" t="s">
        <v>17675</v>
      </c>
    </row>
    <row r="1132" spans="1:2" x14ac:dyDescent="0.3">
      <c r="A1132" s="18" t="s">
        <v>18806</v>
      </c>
      <c r="B1132" s="18" t="s">
        <v>17675</v>
      </c>
    </row>
    <row r="1133" spans="1:2" x14ac:dyDescent="0.3">
      <c r="A1133" s="18" t="s">
        <v>18807</v>
      </c>
      <c r="B1133" s="18" t="s">
        <v>17675</v>
      </c>
    </row>
    <row r="1134" spans="1:2" x14ac:dyDescent="0.3">
      <c r="A1134" s="18" t="s">
        <v>18808</v>
      </c>
      <c r="B1134" s="18" t="s">
        <v>17675</v>
      </c>
    </row>
    <row r="1135" spans="1:2" x14ac:dyDescent="0.3">
      <c r="A1135" s="18" t="s">
        <v>18809</v>
      </c>
      <c r="B1135" s="18" t="s">
        <v>17675</v>
      </c>
    </row>
    <row r="1136" spans="1:2" x14ac:dyDescent="0.3">
      <c r="A1136" s="18" t="s">
        <v>18810</v>
      </c>
      <c r="B1136" s="18" t="s">
        <v>17675</v>
      </c>
    </row>
    <row r="1137" spans="1:2" x14ac:dyDescent="0.3">
      <c r="A1137" s="18" t="s">
        <v>18811</v>
      </c>
      <c r="B1137" s="18" t="s">
        <v>17675</v>
      </c>
    </row>
    <row r="1138" spans="1:2" x14ac:dyDescent="0.3">
      <c r="A1138" s="18" t="s">
        <v>18812</v>
      </c>
      <c r="B1138" s="18" t="s">
        <v>17675</v>
      </c>
    </row>
    <row r="1139" spans="1:2" x14ac:dyDescent="0.3">
      <c r="A1139" s="18" t="s">
        <v>18813</v>
      </c>
      <c r="B1139" s="18" t="s">
        <v>17675</v>
      </c>
    </row>
    <row r="1140" spans="1:2" x14ac:dyDescent="0.3">
      <c r="A1140" s="18" t="s">
        <v>18814</v>
      </c>
      <c r="B1140" s="18" t="s">
        <v>17675</v>
      </c>
    </row>
    <row r="1141" spans="1:2" x14ac:dyDescent="0.3">
      <c r="A1141" s="18" t="s">
        <v>18815</v>
      </c>
      <c r="B1141" s="18" t="s">
        <v>17675</v>
      </c>
    </row>
    <row r="1142" spans="1:2" x14ac:dyDescent="0.3">
      <c r="A1142" s="18" t="s">
        <v>18816</v>
      </c>
      <c r="B1142" s="18" t="s">
        <v>17675</v>
      </c>
    </row>
    <row r="1143" spans="1:2" x14ac:dyDescent="0.3">
      <c r="A1143" s="18" t="s">
        <v>18817</v>
      </c>
      <c r="B1143" s="18" t="s">
        <v>17675</v>
      </c>
    </row>
    <row r="1144" spans="1:2" x14ac:dyDescent="0.3">
      <c r="A1144" s="18" t="s">
        <v>18818</v>
      </c>
      <c r="B1144" s="18" t="s">
        <v>17675</v>
      </c>
    </row>
    <row r="1145" spans="1:2" x14ac:dyDescent="0.3">
      <c r="A1145" s="18" t="s">
        <v>18819</v>
      </c>
      <c r="B1145" s="18" t="s">
        <v>17675</v>
      </c>
    </row>
    <row r="1146" spans="1:2" x14ac:dyDescent="0.3">
      <c r="A1146" s="18" t="s">
        <v>18820</v>
      </c>
      <c r="B1146" s="18" t="s">
        <v>17675</v>
      </c>
    </row>
    <row r="1147" spans="1:2" x14ac:dyDescent="0.3">
      <c r="A1147" s="18" t="s">
        <v>18821</v>
      </c>
      <c r="B1147" s="18" t="s">
        <v>17675</v>
      </c>
    </row>
    <row r="1148" spans="1:2" x14ac:dyDescent="0.3">
      <c r="A1148" s="18" t="s">
        <v>18822</v>
      </c>
      <c r="B1148" s="18" t="s">
        <v>17675</v>
      </c>
    </row>
    <row r="1149" spans="1:2" x14ac:dyDescent="0.3">
      <c r="A1149" s="18" t="s">
        <v>18823</v>
      </c>
      <c r="B1149" s="18" t="s">
        <v>17675</v>
      </c>
    </row>
    <row r="1150" spans="1:2" x14ac:dyDescent="0.3">
      <c r="A1150" s="18" t="s">
        <v>18824</v>
      </c>
      <c r="B1150" s="18" t="s">
        <v>17675</v>
      </c>
    </row>
    <row r="1151" spans="1:2" x14ac:dyDescent="0.3">
      <c r="A1151" s="18" t="s">
        <v>18825</v>
      </c>
      <c r="B1151" s="18" t="s">
        <v>17675</v>
      </c>
    </row>
    <row r="1152" spans="1:2" x14ac:dyDescent="0.3">
      <c r="A1152" s="18" t="s">
        <v>18826</v>
      </c>
      <c r="B1152" s="18" t="s">
        <v>17675</v>
      </c>
    </row>
    <row r="1153" spans="1:2" x14ac:dyDescent="0.3">
      <c r="A1153" s="18" t="s">
        <v>18827</v>
      </c>
      <c r="B1153" s="18" t="s">
        <v>17675</v>
      </c>
    </row>
    <row r="1154" spans="1:2" x14ac:dyDescent="0.3">
      <c r="A1154" s="18" t="s">
        <v>18828</v>
      </c>
      <c r="B1154" s="18" t="s">
        <v>17675</v>
      </c>
    </row>
    <row r="1155" spans="1:2" x14ac:dyDescent="0.3">
      <c r="A1155" s="18" t="s">
        <v>18829</v>
      </c>
      <c r="B1155" s="18" t="s">
        <v>17675</v>
      </c>
    </row>
    <row r="1156" spans="1:2" x14ac:dyDescent="0.3">
      <c r="A1156" s="18" t="s">
        <v>18830</v>
      </c>
      <c r="B1156" s="18" t="s">
        <v>17675</v>
      </c>
    </row>
    <row r="1157" spans="1:2" x14ac:dyDescent="0.3">
      <c r="A1157" s="18" t="s">
        <v>18831</v>
      </c>
      <c r="B1157" s="18" t="s">
        <v>17675</v>
      </c>
    </row>
    <row r="1158" spans="1:2" x14ac:dyDescent="0.3">
      <c r="A1158" s="18" t="s">
        <v>18832</v>
      </c>
      <c r="B1158" s="18" t="s">
        <v>17675</v>
      </c>
    </row>
    <row r="1159" spans="1:2" x14ac:dyDescent="0.3">
      <c r="A1159" s="18" t="s">
        <v>18833</v>
      </c>
      <c r="B1159" s="18" t="s">
        <v>17675</v>
      </c>
    </row>
    <row r="1160" spans="1:2" x14ac:dyDescent="0.3">
      <c r="A1160" s="18" t="s">
        <v>18834</v>
      </c>
      <c r="B1160" s="18" t="s">
        <v>17675</v>
      </c>
    </row>
    <row r="1161" spans="1:2" x14ac:dyDescent="0.3">
      <c r="A1161" s="18" t="s">
        <v>18835</v>
      </c>
      <c r="B1161" s="18" t="s">
        <v>17675</v>
      </c>
    </row>
    <row r="1162" spans="1:2" x14ac:dyDescent="0.3">
      <c r="A1162" s="18" t="s">
        <v>18836</v>
      </c>
      <c r="B1162" s="18" t="s">
        <v>17675</v>
      </c>
    </row>
    <row r="1163" spans="1:2" x14ac:dyDescent="0.3">
      <c r="A1163" s="18" t="s">
        <v>18837</v>
      </c>
      <c r="B1163" s="18" t="s">
        <v>17675</v>
      </c>
    </row>
    <row r="1164" spans="1:2" x14ac:dyDescent="0.3">
      <c r="A1164" s="18" t="s">
        <v>18838</v>
      </c>
      <c r="B1164" s="18" t="s">
        <v>17675</v>
      </c>
    </row>
    <row r="1165" spans="1:2" x14ac:dyDescent="0.3">
      <c r="A1165" s="18" t="s">
        <v>18839</v>
      </c>
      <c r="B1165" s="18" t="s">
        <v>17675</v>
      </c>
    </row>
    <row r="1166" spans="1:2" x14ac:dyDescent="0.3">
      <c r="A1166" s="18" t="s">
        <v>18840</v>
      </c>
      <c r="B1166" s="18" t="s">
        <v>17675</v>
      </c>
    </row>
    <row r="1167" spans="1:2" x14ac:dyDescent="0.3">
      <c r="A1167" s="18" t="s">
        <v>18841</v>
      </c>
      <c r="B1167" s="18" t="s">
        <v>17675</v>
      </c>
    </row>
    <row r="1168" spans="1:2" x14ac:dyDescent="0.3">
      <c r="A1168" s="18" t="s">
        <v>18842</v>
      </c>
      <c r="B1168" s="18" t="s">
        <v>17675</v>
      </c>
    </row>
    <row r="1169" spans="1:2" x14ac:dyDescent="0.3">
      <c r="A1169" s="18" t="s">
        <v>18843</v>
      </c>
      <c r="B1169" s="18" t="s">
        <v>17675</v>
      </c>
    </row>
    <row r="1170" spans="1:2" x14ac:dyDescent="0.3">
      <c r="A1170" s="18" t="s">
        <v>18844</v>
      </c>
      <c r="B1170" s="18" t="s">
        <v>17675</v>
      </c>
    </row>
    <row r="1171" spans="1:2" x14ac:dyDescent="0.3">
      <c r="A1171" s="18" t="s">
        <v>18845</v>
      </c>
      <c r="B1171" s="18" t="s">
        <v>17675</v>
      </c>
    </row>
    <row r="1172" spans="1:2" x14ac:dyDescent="0.3">
      <c r="A1172" s="18" t="s">
        <v>18846</v>
      </c>
      <c r="B1172" s="18" t="s">
        <v>17675</v>
      </c>
    </row>
    <row r="1173" spans="1:2" x14ac:dyDescent="0.3">
      <c r="A1173" s="18" t="s">
        <v>18847</v>
      </c>
      <c r="B1173" s="18" t="s">
        <v>17675</v>
      </c>
    </row>
    <row r="1174" spans="1:2" x14ac:dyDescent="0.3">
      <c r="A1174" s="18" t="s">
        <v>18848</v>
      </c>
      <c r="B1174" s="18" t="s">
        <v>17675</v>
      </c>
    </row>
    <row r="1175" spans="1:2" x14ac:dyDescent="0.3">
      <c r="A1175" s="18" t="s">
        <v>18849</v>
      </c>
      <c r="B1175" s="18" t="s">
        <v>17675</v>
      </c>
    </row>
    <row r="1176" spans="1:2" x14ac:dyDescent="0.3">
      <c r="A1176" s="18" t="s">
        <v>18850</v>
      </c>
      <c r="B1176" s="18" t="s">
        <v>17675</v>
      </c>
    </row>
    <row r="1177" spans="1:2" x14ac:dyDescent="0.3">
      <c r="A1177" s="18" t="s">
        <v>18851</v>
      </c>
      <c r="B1177" s="18" t="s">
        <v>17675</v>
      </c>
    </row>
    <row r="1178" spans="1:2" x14ac:dyDescent="0.3">
      <c r="A1178" s="18" t="s">
        <v>18852</v>
      </c>
      <c r="B1178" s="18" t="s">
        <v>17675</v>
      </c>
    </row>
    <row r="1179" spans="1:2" x14ac:dyDescent="0.3">
      <c r="A1179" s="18" t="s">
        <v>18853</v>
      </c>
      <c r="B1179" s="18" t="s">
        <v>17675</v>
      </c>
    </row>
    <row r="1180" spans="1:2" x14ac:dyDescent="0.3">
      <c r="A1180" s="18" t="s">
        <v>18854</v>
      </c>
      <c r="B1180" s="18" t="s">
        <v>17675</v>
      </c>
    </row>
    <row r="1181" spans="1:2" x14ac:dyDescent="0.3">
      <c r="A1181" s="18" t="s">
        <v>18855</v>
      </c>
      <c r="B1181" s="18" t="s">
        <v>17675</v>
      </c>
    </row>
    <row r="1182" spans="1:2" x14ac:dyDescent="0.3">
      <c r="A1182" s="18" t="s">
        <v>18856</v>
      </c>
      <c r="B1182" s="18" t="s">
        <v>17675</v>
      </c>
    </row>
    <row r="1183" spans="1:2" x14ac:dyDescent="0.3">
      <c r="A1183" s="18" t="s">
        <v>18857</v>
      </c>
      <c r="B1183" s="18" t="s">
        <v>17675</v>
      </c>
    </row>
    <row r="1184" spans="1:2" x14ac:dyDescent="0.3">
      <c r="A1184" s="18" t="s">
        <v>18858</v>
      </c>
      <c r="B1184" s="18" t="s">
        <v>17675</v>
      </c>
    </row>
    <row r="1185" spans="1:2" x14ac:dyDescent="0.3">
      <c r="A1185" s="18" t="s">
        <v>18859</v>
      </c>
      <c r="B1185" s="18" t="s">
        <v>17675</v>
      </c>
    </row>
    <row r="1186" spans="1:2" x14ac:dyDescent="0.3">
      <c r="A1186" s="18" t="s">
        <v>18860</v>
      </c>
      <c r="B1186" s="18" t="s">
        <v>17675</v>
      </c>
    </row>
    <row r="1187" spans="1:2" x14ac:dyDescent="0.3">
      <c r="A1187" s="18" t="s">
        <v>18861</v>
      </c>
      <c r="B1187" s="18" t="s">
        <v>17675</v>
      </c>
    </row>
    <row r="1188" spans="1:2" x14ac:dyDescent="0.3">
      <c r="A1188" s="18" t="s">
        <v>18862</v>
      </c>
      <c r="B1188" s="18" t="s">
        <v>17675</v>
      </c>
    </row>
    <row r="1189" spans="1:2" x14ac:dyDescent="0.3">
      <c r="A1189" s="18" t="s">
        <v>18863</v>
      </c>
      <c r="B1189" s="18" t="s">
        <v>17675</v>
      </c>
    </row>
    <row r="1190" spans="1:2" x14ac:dyDescent="0.3">
      <c r="A1190" s="18" t="s">
        <v>18864</v>
      </c>
      <c r="B1190" s="18" t="s">
        <v>17675</v>
      </c>
    </row>
    <row r="1191" spans="1:2" x14ac:dyDescent="0.3">
      <c r="A1191" s="18" t="s">
        <v>18865</v>
      </c>
      <c r="B1191" s="18" t="s">
        <v>17675</v>
      </c>
    </row>
    <row r="1192" spans="1:2" x14ac:dyDescent="0.3">
      <c r="A1192" s="18" t="s">
        <v>18866</v>
      </c>
      <c r="B1192" s="18" t="s">
        <v>17675</v>
      </c>
    </row>
    <row r="1193" spans="1:2" x14ac:dyDescent="0.3">
      <c r="A1193" s="18" t="s">
        <v>18867</v>
      </c>
      <c r="B1193" s="18" t="s">
        <v>17675</v>
      </c>
    </row>
    <row r="1194" spans="1:2" x14ac:dyDescent="0.3">
      <c r="A1194" s="18" t="s">
        <v>18868</v>
      </c>
      <c r="B1194" s="18" t="s">
        <v>17675</v>
      </c>
    </row>
    <row r="1195" spans="1:2" x14ac:dyDescent="0.3">
      <c r="A1195" s="18" t="s">
        <v>18869</v>
      </c>
      <c r="B1195" s="18" t="s">
        <v>17675</v>
      </c>
    </row>
    <row r="1196" spans="1:2" x14ac:dyDescent="0.3">
      <c r="A1196" s="18" t="s">
        <v>18870</v>
      </c>
      <c r="B1196" s="18" t="s">
        <v>17675</v>
      </c>
    </row>
    <row r="1197" spans="1:2" x14ac:dyDescent="0.3">
      <c r="A1197" s="18" t="s">
        <v>18871</v>
      </c>
      <c r="B1197" s="18" t="s">
        <v>17675</v>
      </c>
    </row>
    <row r="1198" spans="1:2" x14ac:dyDescent="0.3">
      <c r="A1198" s="18" t="s">
        <v>18872</v>
      </c>
      <c r="B1198" s="18" t="s">
        <v>17675</v>
      </c>
    </row>
    <row r="1199" spans="1:2" x14ac:dyDescent="0.3">
      <c r="A1199" s="18" t="s">
        <v>18873</v>
      </c>
      <c r="B1199" s="18" t="s">
        <v>17675</v>
      </c>
    </row>
    <row r="1200" spans="1:2" x14ac:dyDescent="0.3">
      <c r="A1200" s="18" t="s">
        <v>18874</v>
      </c>
      <c r="B1200" s="18" t="s">
        <v>17675</v>
      </c>
    </row>
    <row r="1201" spans="1:2" x14ac:dyDescent="0.3">
      <c r="A1201" s="18" t="s">
        <v>18875</v>
      </c>
      <c r="B1201" s="18" t="s">
        <v>17675</v>
      </c>
    </row>
    <row r="1202" spans="1:2" x14ac:dyDescent="0.3">
      <c r="A1202" s="18" t="s">
        <v>18876</v>
      </c>
      <c r="B1202" s="18" t="s">
        <v>17675</v>
      </c>
    </row>
    <row r="1203" spans="1:2" x14ac:dyDescent="0.3">
      <c r="A1203" s="18" t="s">
        <v>18877</v>
      </c>
      <c r="B1203" s="18" t="s">
        <v>17675</v>
      </c>
    </row>
    <row r="1204" spans="1:2" x14ac:dyDescent="0.3">
      <c r="A1204" s="18" t="s">
        <v>18878</v>
      </c>
      <c r="B1204" s="18" t="s">
        <v>17675</v>
      </c>
    </row>
    <row r="1205" spans="1:2" x14ac:dyDescent="0.3">
      <c r="A1205" s="18" t="s">
        <v>18879</v>
      </c>
      <c r="B1205" s="18" t="s">
        <v>17675</v>
      </c>
    </row>
    <row r="1206" spans="1:2" x14ac:dyDescent="0.3">
      <c r="A1206" s="18" t="s">
        <v>18880</v>
      </c>
      <c r="B1206" s="18" t="s">
        <v>17675</v>
      </c>
    </row>
    <row r="1207" spans="1:2" x14ac:dyDescent="0.3">
      <c r="A1207" s="18" t="s">
        <v>18881</v>
      </c>
      <c r="B1207" s="18" t="s">
        <v>17675</v>
      </c>
    </row>
    <row r="1208" spans="1:2" x14ac:dyDescent="0.3">
      <c r="A1208" s="18" t="s">
        <v>18882</v>
      </c>
      <c r="B1208" s="18" t="s">
        <v>17675</v>
      </c>
    </row>
    <row r="1209" spans="1:2" x14ac:dyDescent="0.3">
      <c r="A1209" s="18" t="s">
        <v>18883</v>
      </c>
      <c r="B1209" s="18" t="s">
        <v>17675</v>
      </c>
    </row>
    <row r="1210" spans="1:2" x14ac:dyDescent="0.3">
      <c r="A1210" s="18" t="s">
        <v>18884</v>
      </c>
      <c r="B1210" s="18" t="s">
        <v>17675</v>
      </c>
    </row>
    <row r="1211" spans="1:2" x14ac:dyDescent="0.3">
      <c r="A1211" s="18" t="s">
        <v>18885</v>
      </c>
      <c r="B1211" s="18" t="s">
        <v>17675</v>
      </c>
    </row>
    <row r="1212" spans="1:2" x14ac:dyDescent="0.3">
      <c r="A1212" s="18" t="s">
        <v>18886</v>
      </c>
      <c r="B1212" s="18" t="s">
        <v>17675</v>
      </c>
    </row>
    <row r="1213" spans="1:2" x14ac:dyDescent="0.3">
      <c r="A1213" s="18" t="s">
        <v>18887</v>
      </c>
      <c r="B1213" s="18" t="s">
        <v>17675</v>
      </c>
    </row>
    <row r="1214" spans="1:2" x14ac:dyDescent="0.3">
      <c r="A1214" s="18" t="s">
        <v>18888</v>
      </c>
      <c r="B1214" s="18" t="s">
        <v>17675</v>
      </c>
    </row>
    <row r="1215" spans="1:2" x14ac:dyDescent="0.3">
      <c r="A1215" s="18" t="s">
        <v>18889</v>
      </c>
      <c r="B1215" s="18" t="s">
        <v>17675</v>
      </c>
    </row>
    <row r="1216" spans="1:2" x14ac:dyDescent="0.3">
      <c r="A1216" s="18" t="s">
        <v>18890</v>
      </c>
      <c r="B1216" s="18" t="s">
        <v>17675</v>
      </c>
    </row>
    <row r="1217" spans="1:2" x14ac:dyDescent="0.3">
      <c r="A1217" s="18" t="s">
        <v>18891</v>
      </c>
      <c r="B1217" s="18" t="s">
        <v>17675</v>
      </c>
    </row>
    <row r="1218" spans="1:2" x14ac:dyDescent="0.3">
      <c r="A1218" s="18" t="s">
        <v>18892</v>
      </c>
      <c r="B1218" s="18" t="s">
        <v>17675</v>
      </c>
    </row>
    <row r="1219" spans="1:2" x14ac:dyDescent="0.3">
      <c r="A1219" s="18" t="s">
        <v>18893</v>
      </c>
      <c r="B1219" s="18" t="s">
        <v>17675</v>
      </c>
    </row>
    <row r="1220" spans="1:2" x14ac:dyDescent="0.3">
      <c r="A1220" s="18" t="s">
        <v>18894</v>
      </c>
      <c r="B1220" s="18" t="s">
        <v>17675</v>
      </c>
    </row>
    <row r="1221" spans="1:2" x14ac:dyDescent="0.3">
      <c r="A1221" s="18" t="s">
        <v>18895</v>
      </c>
      <c r="B1221" s="18" t="s">
        <v>17675</v>
      </c>
    </row>
    <row r="1222" spans="1:2" x14ac:dyDescent="0.3">
      <c r="A1222" s="18" t="s">
        <v>18896</v>
      </c>
      <c r="B1222" s="18" t="s">
        <v>17675</v>
      </c>
    </row>
    <row r="1223" spans="1:2" x14ac:dyDescent="0.3">
      <c r="A1223" s="18" t="s">
        <v>18897</v>
      </c>
      <c r="B1223" s="18" t="s">
        <v>17675</v>
      </c>
    </row>
    <row r="1224" spans="1:2" x14ac:dyDescent="0.3">
      <c r="A1224" s="18" t="s">
        <v>18898</v>
      </c>
      <c r="B1224" s="18" t="s">
        <v>17675</v>
      </c>
    </row>
    <row r="1225" spans="1:2" x14ac:dyDescent="0.3">
      <c r="A1225" s="18" t="s">
        <v>18899</v>
      </c>
      <c r="B1225" s="18" t="s">
        <v>17675</v>
      </c>
    </row>
    <row r="1226" spans="1:2" x14ac:dyDescent="0.3">
      <c r="A1226" s="18" t="s">
        <v>18900</v>
      </c>
      <c r="B1226" s="18" t="s">
        <v>17675</v>
      </c>
    </row>
    <row r="1227" spans="1:2" x14ac:dyDescent="0.3">
      <c r="A1227" s="18" t="s">
        <v>18901</v>
      </c>
      <c r="B1227" s="18" t="s">
        <v>17675</v>
      </c>
    </row>
    <row r="1228" spans="1:2" x14ac:dyDescent="0.3">
      <c r="A1228" s="18" t="s">
        <v>18902</v>
      </c>
      <c r="B1228" s="18" t="s">
        <v>17675</v>
      </c>
    </row>
    <row r="1229" spans="1:2" x14ac:dyDescent="0.3">
      <c r="A1229" s="18" t="s">
        <v>18903</v>
      </c>
      <c r="B1229" s="18" t="s">
        <v>17675</v>
      </c>
    </row>
    <row r="1230" spans="1:2" x14ac:dyDescent="0.3">
      <c r="A1230" s="18" t="s">
        <v>18904</v>
      </c>
      <c r="B1230" s="18" t="s">
        <v>17675</v>
      </c>
    </row>
    <row r="1231" spans="1:2" x14ac:dyDescent="0.3">
      <c r="A1231" s="18" t="s">
        <v>18905</v>
      </c>
      <c r="B1231" s="18" t="s">
        <v>17675</v>
      </c>
    </row>
    <row r="1232" spans="1:2" x14ac:dyDescent="0.3">
      <c r="A1232" s="18" t="s">
        <v>18906</v>
      </c>
      <c r="B1232" s="18" t="s">
        <v>17675</v>
      </c>
    </row>
    <row r="1233" spans="1:2" x14ac:dyDescent="0.3">
      <c r="A1233" s="18" t="s">
        <v>18907</v>
      </c>
      <c r="B1233" s="18" t="s">
        <v>17675</v>
      </c>
    </row>
    <row r="1234" spans="1:2" x14ac:dyDescent="0.3">
      <c r="A1234" s="18" t="s">
        <v>18908</v>
      </c>
      <c r="B1234" s="18" t="s">
        <v>17675</v>
      </c>
    </row>
    <row r="1235" spans="1:2" x14ac:dyDescent="0.3">
      <c r="A1235" s="18" t="s">
        <v>18909</v>
      </c>
      <c r="B1235" s="18" t="s">
        <v>17675</v>
      </c>
    </row>
    <row r="1236" spans="1:2" x14ac:dyDescent="0.3">
      <c r="A1236" s="18" t="s">
        <v>18910</v>
      </c>
      <c r="B1236" s="18" t="s">
        <v>17675</v>
      </c>
    </row>
    <row r="1237" spans="1:2" x14ac:dyDescent="0.3">
      <c r="A1237" s="18" t="s">
        <v>18911</v>
      </c>
      <c r="B1237" s="18" t="s">
        <v>17675</v>
      </c>
    </row>
    <row r="1238" spans="1:2" x14ac:dyDescent="0.3">
      <c r="A1238" s="18" t="s">
        <v>18912</v>
      </c>
      <c r="B1238" s="18" t="s">
        <v>17675</v>
      </c>
    </row>
    <row r="1239" spans="1:2" x14ac:dyDescent="0.3">
      <c r="A1239" s="18" t="s">
        <v>18913</v>
      </c>
      <c r="B1239" s="18" t="s">
        <v>17675</v>
      </c>
    </row>
    <row r="1240" spans="1:2" x14ac:dyDescent="0.3">
      <c r="A1240" s="18" t="s">
        <v>18914</v>
      </c>
      <c r="B1240" s="18" t="s">
        <v>17675</v>
      </c>
    </row>
    <row r="1241" spans="1:2" x14ac:dyDescent="0.3">
      <c r="A1241" s="18" t="s">
        <v>18915</v>
      </c>
      <c r="B1241" s="18" t="s">
        <v>17675</v>
      </c>
    </row>
    <row r="1242" spans="1:2" x14ac:dyDescent="0.3">
      <c r="A1242" s="18" t="s">
        <v>18916</v>
      </c>
      <c r="B1242" s="18" t="s">
        <v>17675</v>
      </c>
    </row>
    <row r="1243" spans="1:2" x14ac:dyDescent="0.3">
      <c r="A1243" s="18" t="s">
        <v>18917</v>
      </c>
      <c r="B1243" s="18" t="s">
        <v>17675</v>
      </c>
    </row>
    <row r="1244" spans="1:2" x14ac:dyDescent="0.3">
      <c r="A1244" s="18" t="s">
        <v>18918</v>
      </c>
      <c r="B1244" s="18" t="s">
        <v>17675</v>
      </c>
    </row>
    <row r="1245" spans="1:2" x14ac:dyDescent="0.3">
      <c r="A1245" s="18" t="s">
        <v>18919</v>
      </c>
      <c r="B1245" s="18" t="s">
        <v>17675</v>
      </c>
    </row>
    <row r="1246" spans="1:2" x14ac:dyDescent="0.3">
      <c r="A1246" s="18" t="s">
        <v>18920</v>
      </c>
      <c r="B1246" s="18" t="s">
        <v>17675</v>
      </c>
    </row>
    <row r="1247" spans="1:2" x14ac:dyDescent="0.3">
      <c r="A1247" s="18" t="s">
        <v>18921</v>
      </c>
      <c r="B1247" s="18" t="s">
        <v>17675</v>
      </c>
    </row>
    <row r="1248" spans="1:2" x14ac:dyDescent="0.3">
      <c r="A1248" s="18" t="s">
        <v>18922</v>
      </c>
      <c r="B1248" s="18" t="s">
        <v>17675</v>
      </c>
    </row>
    <row r="1249" spans="1:2" x14ac:dyDescent="0.3">
      <c r="A1249" s="18" t="s">
        <v>18923</v>
      </c>
      <c r="B1249" s="18" t="s">
        <v>17675</v>
      </c>
    </row>
    <row r="1250" spans="1:2" x14ac:dyDescent="0.3">
      <c r="A1250" s="18" t="s">
        <v>18924</v>
      </c>
      <c r="B1250" s="18" t="s">
        <v>17675</v>
      </c>
    </row>
    <row r="1251" spans="1:2" x14ac:dyDescent="0.3">
      <c r="A1251" s="18" t="s">
        <v>18925</v>
      </c>
      <c r="B1251" s="18" t="s">
        <v>17675</v>
      </c>
    </row>
    <row r="1252" spans="1:2" x14ac:dyDescent="0.3">
      <c r="A1252" s="18" t="s">
        <v>18926</v>
      </c>
      <c r="B1252" s="18" t="s">
        <v>17675</v>
      </c>
    </row>
    <row r="1253" spans="1:2" x14ac:dyDescent="0.3">
      <c r="A1253" s="18" t="s">
        <v>18927</v>
      </c>
      <c r="B1253" s="18" t="s">
        <v>17675</v>
      </c>
    </row>
    <row r="1254" spans="1:2" x14ac:dyDescent="0.3">
      <c r="A1254" s="18" t="s">
        <v>18928</v>
      </c>
      <c r="B1254" s="18" t="s">
        <v>17675</v>
      </c>
    </row>
    <row r="1255" spans="1:2" x14ac:dyDescent="0.3">
      <c r="A1255" s="18" t="s">
        <v>18929</v>
      </c>
      <c r="B1255" s="18" t="s">
        <v>17675</v>
      </c>
    </row>
    <row r="1256" spans="1:2" x14ac:dyDescent="0.3">
      <c r="A1256" s="18" t="s">
        <v>18930</v>
      </c>
      <c r="B1256" s="18" t="s">
        <v>17675</v>
      </c>
    </row>
    <row r="1257" spans="1:2" x14ac:dyDescent="0.3">
      <c r="A1257" s="18" t="s">
        <v>18931</v>
      </c>
      <c r="B1257" s="18" t="s">
        <v>17675</v>
      </c>
    </row>
    <row r="1258" spans="1:2" x14ac:dyDescent="0.3">
      <c r="A1258" s="18" t="s">
        <v>18932</v>
      </c>
      <c r="B1258" s="18" t="s">
        <v>17675</v>
      </c>
    </row>
    <row r="1259" spans="1:2" x14ac:dyDescent="0.3">
      <c r="A1259" s="18" t="s">
        <v>18933</v>
      </c>
      <c r="B1259" s="18" t="s">
        <v>17675</v>
      </c>
    </row>
    <row r="1260" spans="1:2" x14ac:dyDescent="0.3">
      <c r="A1260" s="18" t="s">
        <v>18934</v>
      </c>
      <c r="B1260" s="18" t="s">
        <v>17675</v>
      </c>
    </row>
    <row r="1261" spans="1:2" x14ac:dyDescent="0.3">
      <c r="A1261" s="18" t="s">
        <v>18935</v>
      </c>
      <c r="B1261" s="18" t="s">
        <v>17675</v>
      </c>
    </row>
    <row r="1262" spans="1:2" x14ac:dyDescent="0.3">
      <c r="A1262" s="18" t="s">
        <v>18936</v>
      </c>
      <c r="B1262" s="18" t="s">
        <v>17675</v>
      </c>
    </row>
    <row r="1263" spans="1:2" x14ac:dyDescent="0.3">
      <c r="A1263" s="18" t="s">
        <v>18937</v>
      </c>
      <c r="B1263" s="18" t="s">
        <v>17675</v>
      </c>
    </row>
    <row r="1264" spans="1:2" x14ac:dyDescent="0.3">
      <c r="A1264" s="18" t="s">
        <v>18938</v>
      </c>
      <c r="B1264" s="18" t="s">
        <v>17675</v>
      </c>
    </row>
    <row r="1265" spans="1:2" x14ac:dyDescent="0.3">
      <c r="A1265" s="18" t="s">
        <v>18939</v>
      </c>
      <c r="B1265" s="18" t="s">
        <v>17675</v>
      </c>
    </row>
    <row r="1266" spans="1:2" x14ac:dyDescent="0.3">
      <c r="A1266" s="18" t="s">
        <v>18940</v>
      </c>
      <c r="B1266" s="18" t="s">
        <v>17675</v>
      </c>
    </row>
    <row r="1267" spans="1:2" x14ac:dyDescent="0.3">
      <c r="A1267" s="18" t="s">
        <v>18941</v>
      </c>
      <c r="B1267" s="18" t="s">
        <v>17675</v>
      </c>
    </row>
    <row r="1268" spans="1:2" x14ac:dyDescent="0.3">
      <c r="A1268" s="18" t="s">
        <v>18942</v>
      </c>
      <c r="B1268" s="18" t="s">
        <v>17675</v>
      </c>
    </row>
    <row r="1269" spans="1:2" x14ac:dyDescent="0.3">
      <c r="A1269" s="18" t="s">
        <v>18943</v>
      </c>
      <c r="B1269" s="18" t="s">
        <v>17675</v>
      </c>
    </row>
    <row r="1270" spans="1:2" x14ac:dyDescent="0.3">
      <c r="A1270" s="18" t="s">
        <v>18944</v>
      </c>
      <c r="B1270" s="18" t="s">
        <v>17675</v>
      </c>
    </row>
    <row r="1271" spans="1:2" x14ac:dyDescent="0.3">
      <c r="A1271" s="18" t="s">
        <v>18945</v>
      </c>
      <c r="B1271" s="18" t="s">
        <v>17675</v>
      </c>
    </row>
    <row r="1272" spans="1:2" x14ac:dyDescent="0.3">
      <c r="A1272" s="18" t="s">
        <v>18946</v>
      </c>
      <c r="B1272" s="18" t="s">
        <v>17675</v>
      </c>
    </row>
    <row r="1273" spans="1:2" x14ac:dyDescent="0.3">
      <c r="A1273" s="18" t="s">
        <v>18947</v>
      </c>
      <c r="B1273" s="18" t="s">
        <v>17675</v>
      </c>
    </row>
    <row r="1274" spans="1:2" x14ac:dyDescent="0.3">
      <c r="A1274" s="18" t="s">
        <v>18948</v>
      </c>
      <c r="B1274" s="18" t="s">
        <v>17675</v>
      </c>
    </row>
    <row r="1275" spans="1:2" x14ac:dyDescent="0.3">
      <c r="A1275" s="18" t="s">
        <v>18949</v>
      </c>
      <c r="B1275" s="18" t="s">
        <v>17675</v>
      </c>
    </row>
    <row r="1276" spans="1:2" x14ac:dyDescent="0.3">
      <c r="A1276" s="18" t="s">
        <v>18950</v>
      </c>
      <c r="B1276" s="18" t="s">
        <v>17675</v>
      </c>
    </row>
    <row r="1277" spans="1:2" x14ac:dyDescent="0.3">
      <c r="A1277" s="18" t="s">
        <v>18951</v>
      </c>
      <c r="B1277" s="18" t="s">
        <v>17675</v>
      </c>
    </row>
    <row r="1278" spans="1:2" x14ac:dyDescent="0.3">
      <c r="A1278" s="18" t="s">
        <v>18952</v>
      </c>
      <c r="B1278" s="18" t="s">
        <v>17675</v>
      </c>
    </row>
    <row r="1279" spans="1:2" x14ac:dyDescent="0.3">
      <c r="A1279" s="18" t="s">
        <v>18953</v>
      </c>
      <c r="B1279" s="18" t="s">
        <v>17675</v>
      </c>
    </row>
    <row r="1280" spans="1:2" x14ac:dyDescent="0.3">
      <c r="A1280" s="18" t="s">
        <v>18954</v>
      </c>
      <c r="B1280" s="18" t="s">
        <v>17675</v>
      </c>
    </row>
    <row r="1281" spans="1:2" x14ac:dyDescent="0.3">
      <c r="A1281" s="18" t="s">
        <v>18955</v>
      </c>
      <c r="B1281" s="18" t="s">
        <v>17675</v>
      </c>
    </row>
    <row r="1282" spans="1:2" x14ac:dyDescent="0.3">
      <c r="A1282" s="18" t="s">
        <v>18956</v>
      </c>
      <c r="B1282" s="18" t="s">
        <v>17675</v>
      </c>
    </row>
    <row r="1283" spans="1:2" x14ac:dyDescent="0.3">
      <c r="A1283" s="18" t="s">
        <v>18957</v>
      </c>
      <c r="B1283" s="18" t="s">
        <v>17675</v>
      </c>
    </row>
    <row r="1284" spans="1:2" x14ac:dyDescent="0.3">
      <c r="A1284" s="18" t="s">
        <v>18958</v>
      </c>
      <c r="B1284" s="18" t="s">
        <v>17675</v>
      </c>
    </row>
    <row r="1285" spans="1:2" x14ac:dyDescent="0.3">
      <c r="A1285" s="18" t="s">
        <v>18959</v>
      </c>
      <c r="B1285" s="18" t="s">
        <v>17675</v>
      </c>
    </row>
    <row r="1286" spans="1:2" x14ac:dyDescent="0.3">
      <c r="A1286" s="18" t="s">
        <v>18960</v>
      </c>
      <c r="B1286" s="18" t="s">
        <v>17675</v>
      </c>
    </row>
    <row r="1287" spans="1:2" x14ac:dyDescent="0.3">
      <c r="A1287" s="18" t="s">
        <v>18961</v>
      </c>
      <c r="B1287" s="18" t="s">
        <v>17675</v>
      </c>
    </row>
    <row r="1288" spans="1:2" x14ac:dyDescent="0.3">
      <c r="A1288" s="18" t="s">
        <v>18962</v>
      </c>
      <c r="B1288" s="18" t="s">
        <v>17675</v>
      </c>
    </row>
    <row r="1289" spans="1:2" x14ac:dyDescent="0.3">
      <c r="A1289" s="18" t="s">
        <v>18963</v>
      </c>
      <c r="B1289" s="18" t="s">
        <v>17675</v>
      </c>
    </row>
    <row r="1290" spans="1:2" x14ac:dyDescent="0.3">
      <c r="A1290" s="18" t="s">
        <v>18964</v>
      </c>
      <c r="B1290" s="18" t="s">
        <v>17675</v>
      </c>
    </row>
    <row r="1291" spans="1:2" x14ac:dyDescent="0.3">
      <c r="A1291" s="18" t="s">
        <v>18965</v>
      </c>
      <c r="B1291" s="18" t="s">
        <v>17675</v>
      </c>
    </row>
    <row r="1292" spans="1:2" x14ac:dyDescent="0.3">
      <c r="A1292" s="18" t="s">
        <v>18966</v>
      </c>
      <c r="B1292" s="18" t="s">
        <v>17675</v>
      </c>
    </row>
    <row r="1293" spans="1:2" x14ac:dyDescent="0.3">
      <c r="A1293" s="18" t="s">
        <v>18967</v>
      </c>
      <c r="B1293" s="18" t="s">
        <v>17675</v>
      </c>
    </row>
    <row r="1294" spans="1:2" x14ac:dyDescent="0.3">
      <c r="A1294" s="18" t="s">
        <v>18968</v>
      </c>
      <c r="B1294" s="18" t="s">
        <v>17675</v>
      </c>
    </row>
    <row r="1295" spans="1:2" x14ac:dyDescent="0.3">
      <c r="A1295" s="18" t="s">
        <v>18969</v>
      </c>
      <c r="B1295" s="18" t="s">
        <v>17675</v>
      </c>
    </row>
    <row r="1296" spans="1:2" x14ac:dyDescent="0.3">
      <c r="A1296" s="18" t="s">
        <v>18970</v>
      </c>
      <c r="B1296" s="18" t="s">
        <v>17675</v>
      </c>
    </row>
    <row r="1297" spans="1:2" x14ac:dyDescent="0.3">
      <c r="A1297" s="18" t="s">
        <v>18971</v>
      </c>
      <c r="B1297" s="18" t="s">
        <v>17675</v>
      </c>
    </row>
    <row r="1298" spans="1:2" x14ac:dyDescent="0.3">
      <c r="A1298" s="18" t="s">
        <v>18972</v>
      </c>
      <c r="B1298" s="18" t="s">
        <v>17675</v>
      </c>
    </row>
    <row r="1299" spans="1:2" x14ac:dyDescent="0.3">
      <c r="A1299" s="18" t="s">
        <v>18973</v>
      </c>
      <c r="B1299" s="18" t="s">
        <v>17675</v>
      </c>
    </row>
    <row r="1300" spans="1:2" x14ac:dyDescent="0.3">
      <c r="A1300" s="18" t="s">
        <v>18974</v>
      </c>
      <c r="B1300" s="18" t="s">
        <v>17675</v>
      </c>
    </row>
    <row r="1301" spans="1:2" x14ac:dyDescent="0.3">
      <c r="A1301" s="18" t="s">
        <v>18975</v>
      </c>
      <c r="B1301" s="18" t="s">
        <v>17675</v>
      </c>
    </row>
    <row r="1302" spans="1:2" x14ac:dyDescent="0.3">
      <c r="A1302" s="18" t="s">
        <v>18976</v>
      </c>
      <c r="B1302" s="18" t="s">
        <v>17726</v>
      </c>
    </row>
    <row r="1303" spans="1:2" x14ac:dyDescent="0.3">
      <c r="A1303" s="18" t="s">
        <v>18977</v>
      </c>
      <c r="B1303" s="18" t="s">
        <v>17675</v>
      </c>
    </row>
    <row r="1304" spans="1:2" x14ac:dyDescent="0.3">
      <c r="A1304" s="18" t="s">
        <v>18978</v>
      </c>
      <c r="B1304" s="18" t="s">
        <v>17675</v>
      </c>
    </row>
    <row r="1305" spans="1:2" x14ac:dyDescent="0.3">
      <c r="A1305" s="18" t="s">
        <v>18979</v>
      </c>
      <c r="B1305" s="18" t="s">
        <v>17675</v>
      </c>
    </row>
    <row r="1306" spans="1:2" x14ac:dyDescent="0.3">
      <c r="A1306" s="18" t="s">
        <v>18980</v>
      </c>
      <c r="B1306" s="18" t="s">
        <v>17675</v>
      </c>
    </row>
    <row r="1307" spans="1:2" x14ac:dyDescent="0.3">
      <c r="A1307" s="18" t="s">
        <v>18981</v>
      </c>
      <c r="B1307" s="18" t="s">
        <v>17675</v>
      </c>
    </row>
    <row r="1308" spans="1:2" x14ac:dyDescent="0.3">
      <c r="A1308" s="18" t="s">
        <v>18982</v>
      </c>
      <c r="B1308" s="18" t="s">
        <v>17675</v>
      </c>
    </row>
    <row r="1309" spans="1:2" x14ac:dyDescent="0.3">
      <c r="A1309" s="18" t="s">
        <v>18983</v>
      </c>
      <c r="B1309" s="18" t="s">
        <v>17675</v>
      </c>
    </row>
    <row r="1310" spans="1:2" x14ac:dyDescent="0.3">
      <c r="A1310" s="18" t="s">
        <v>18984</v>
      </c>
      <c r="B1310" s="18" t="s">
        <v>17675</v>
      </c>
    </row>
    <row r="1311" spans="1:2" x14ac:dyDescent="0.3">
      <c r="A1311" s="18" t="s">
        <v>18985</v>
      </c>
      <c r="B1311" s="18" t="s">
        <v>17726</v>
      </c>
    </row>
    <row r="1312" spans="1:2" x14ac:dyDescent="0.3">
      <c r="A1312" s="18" t="s">
        <v>18986</v>
      </c>
      <c r="B1312" s="18" t="s">
        <v>17675</v>
      </c>
    </row>
    <row r="1313" spans="1:2" x14ac:dyDescent="0.3">
      <c r="A1313" s="18" t="s">
        <v>18987</v>
      </c>
      <c r="B1313" s="18" t="s">
        <v>17675</v>
      </c>
    </row>
    <row r="1314" spans="1:2" x14ac:dyDescent="0.3">
      <c r="A1314" s="18" t="s">
        <v>18988</v>
      </c>
      <c r="B1314" s="18" t="s">
        <v>17675</v>
      </c>
    </row>
    <row r="1315" spans="1:2" x14ac:dyDescent="0.3">
      <c r="A1315" s="18" t="s">
        <v>18989</v>
      </c>
      <c r="B1315" s="18" t="s">
        <v>17675</v>
      </c>
    </row>
    <row r="1316" spans="1:2" x14ac:dyDescent="0.3">
      <c r="A1316" s="18" t="s">
        <v>18990</v>
      </c>
      <c r="B1316" s="18" t="s">
        <v>17675</v>
      </c>
    </row>
    <row r="1317" spans="1:2" x14ac:dyDescent="0.3">
      <c r="A1317" s="18" t="s">
        <v>18991</v>
      </c>
      <c r="B1317" s="18" t="s">
        <v>17675</v>
      </c>
    </row>
    <row r="1318" spans="1:2" x14ac:dyDescent="0.3">
      <c r="A1318" s="18" t="s">
        <v>18992</v>
      </c>
      <c r="B1318" s="18" t="s">
        <v>17675</v>
      </c>
    </row>
    <row r="1319" spans="1:2" x14ac:dyDescent="0.3">
      <c r="A1319" s="18" t="s">
        <v>18993</v>
      </c>
      <c r="B1319" s="18" t="s">
        <v>17675</v>
      </c>
    </row>
    <row r="1320" spans="1:2" x14ac:dyDescent="0.3">
      <c r="A1320" s="18" t="s">
        <v>18994</v>
      </c>
      <c r="B1320" s="18" t="s">
        <v>17675</v>
      </c>
    </row>
    <row r="1321" spans="1:2" x14ac:dyDescent="0.3">
      <c r="A1321" s="18" t="s">
        <v>18995</v>
      </c>
      <c r="B1321" s="18" t="s">
        <v>17726</v>
      </c>
    </row>
    <row r="1322" spans="1:2" x14ac:dyDescent="0.3">
      <c r="A1322" s="18" t="s">
        <v>18996</v>
      </c>
      <c r="B1322" s="18" t="s">
        <v>17675</v>
      </c>
    </row>
    <row r="1323" spans="1:2" x14ac:dyDescent="0.3">
      <c r="A1323" s="18" t="s">
        <v>18997</v>
      </c>
      <c r="B1323" s="18" t="s">
        <v>17675</v>
      </c>
    </row>
    <row r="1324" spans="1:2" x14ac:dyDescent="0.3">
      <c r="A1324" s="18" t="s">
        <v>18998</v>
      </c>
      <c r="B1324" s="18" t="s">
        <v>17675</v>
      </c>
    </row>
    <row r="1325" spans="1:2" x14ac:dyDescent="0.3">
      <c r="A1325" s="18" t="s">
        <v>18999</v>
      </c>
      <c r="B1325" s="18" t="s">
        <v>17675</v>
      </c>
    </row>
    <row r="1326" spans="1:2" x14ac:dyDescent="0.3">
      <c r="A1326" s="18" t="s">
        <v>19000</v>
      </c>
      <c r="B1326" s="18" t="s">
        <v>17675</v>
      </c>
    </row>
    <row r="1327" spans="1:2" x14ac:dyDescent="0.3">
      <c r="A1327" s="18" t="s">
        <v>19001</v>
      </c>
      <c r="B1327" s="18" t="s">
        <v>17675</v>
      </c>
    </row>
    <row r="1328" spans="1:2" x14ac:dyDescent="0.3">
      <c r="A1328" s="18" t="s">
        <v>19002</v>
      </c>
      <c r="B1328" s="18" t="s">
        <v>17675</v>
      </c>
    </row>
    <row r="1329" spans="1:2" x14ac:dyDescent="0.3">
      <c r="A1329" s="18" t="s">
        <v>19003</v>
      </c>
      <c r="B1329" s="18" t="s">
        <v>17675</v>
      </c>
    </row>
    <row r="1330" spans="1:2" x14ac:dyDescent="0.3">
      <c r="A1330" s="18" t="s">
        <v>19004</v>
      </c>
      <c r="B1330" s="18" t="s">
        <v>17675</v>
      </c>
    </row>
    <row r="1331" spans="1:2" x14ac:dyDescent="0.3">
      <c r="A1331" s="18" t="s">
        <v>19005</v>
      </c>
      <c r="B1331" s="18" t="s">
        <v>17726</v>
      </c>
    </row>
    <row r="1332" spans="1:2" x14ac:dyDescent="0.3">
      <c r="A1332" s="18" t="s">
        <v>19006</v>
      </c>
      <c r="B1332" s="18" t="s">
        <v>17675</v>
      </c>
    </row>
    <row r="1333" spans="1:2" x14ac:dyDescent="0.3">
      <c r="A1333" s="18" t="s">
        <v>19007</v>
      </c>
      <c r="B1333" s="18" t="s">
        <v>17675</v>
      </c>
    </row>
    <row r="1334" spans="1:2" x14ac:dyDescent="0.3">
      <c r="A1334" s="18" t="s">
        <v>19008</v>
      </c>
      <c r="B1334" s="18" t="s">
        <v>17675</v>
      </c>
    </row>
    <row r="1335" spans="1:2" x14ac:dyDescent="0.3">
      <c r="A1335" s="18" t="s">
        <v>19009</v>
      </c>
      <c r="B1335" s="18" t="s">
        <v>17675</v>
      </c>
    </row>
    <row r="1336" spans="1:2" x14ac:dyDescent="0.3">
      <c r="A1336" s="18" t="s">
        <v>19010</v>
      </c>
      <c r="B1336" s="18" t="s">
        <v>17675</v>
      </c>
    </row>
    <row r="1337" spans="1:2" x14ac:dyDescent="0.3">
      <c r="A1337" s="18" t="s">
        <v>19011</v>
      </c>
      <c r="B1337" s="18" t="s">
        <v>17675</v>
      </c>
    </row>
    <row r="1338" spans="1:2" x14ac:dyDescent="0.3">
      <c r="A1338" s="18" t="s">
        <v>19012</v>
      </c>
      <c r="B1338" s="18" t="s">
        <v>17675</v>
      </c>
    </row>
    <row r="1339" spans="1:2" x14ac:dyDescent="0.3">
      <c r="A1339" s="18" t="s">
        <v>19013</v>
      </c>
      <c r="B1339" s="18" t="s">
        <v>17675</v>
      </c>
    </row>
    <row r="1340" spans="1:2" x14ac:dyDescent="0.3">
      <c r="A1340" s="18" t="s">
        <v>19014</v>
      </c>
      <c r="B1340" s="18" t="s">
        <v>17675</v>
      </c>
    </row>
    <row r="1341" spans="1:2" x14ac:dyDescent="0.3">
      <c r="A1341" s="18" t="s">
        <v>19015</v>
      </c>
      <c r="B1341" s="18" t="s">
        <v>17675</v>
      </c>
    </row>
    <row r="1342" spans="1:2" x14ac:dyDescent="0.3">
      <c r="A1342" s="18" t="s">
        <v>19016</v>
      </c>
      <c r="B1342" s="18" t="s">
        <v>17675</v>
      </c>
    </row>
    <row r="1343" spans="1:2" x14ac:dyDescent="0.3">
      <c r="A1343" s="18" t="s">
        <v>19017</v>
      </c>
      <c r="B1343" s="18" t="s">
        <v>17675</v>
      </c>
    </row>
    <row r="1344" spans="1:2" x14ac:dyDescent="0.3">
      <c r="A1344" s="18" t="s">
        <v>19018</v>
      </c>
      <c r="B1344" s="18" t="s">
        <v>17675</v>
      </c>
    </row>
    <row r="1345" spans="1:2" x14ac:dyDescent="0.3">
      <c r="A1345" s="18" t="s">
        <v>19019</v>
      </c>
      <c r="B1345" s="18" t="s">
        <v>17675</v>
      </c>
    </row>
    <row r="1346" spans="1:2" x14ac:dyDescent="0.3">
      <c r="A1346" s="18" t="s">
        <v>19020</v>
      </c>
      <c r="B1346" s="18" t="s">
        <v>17675</v>
      </c>
    </row>
    <row r="1347" spans="1:2" x14ac:dyDescent="0.3">
      <c r="A1347" s="18" t="s">
        <v>19021</v>
      </c>
      <c r="B1347" s="18" t="s">
        <v>17675</v>
      </c>
    </row>
    <row r="1348" spans="1:2" x14ac:dyDescent="0.3">
      <c r="A1348" s="18" t="s">
        <v>19022</v>
      </c>
      <c r="B1348" s="18" t="s">
        <v>17675</v>
      </c>
    </row>
    <row r="1349" spans="1:2" x14ac:dyDescent="0.3">
      <c r="A1349" s="18" t="s">
        <v>19023</v>
      </c>
      <c r="B1349" s="18" t="s">
        <v>17675</v>
      </c>
    </row>
    <row r="1350" spans="1:2" x14ac:dyDescent="0.3">
      <c r="A1350" s="18" t="s">
        <v>19024</v>
      </c>
      <c r="B1350" s="18" t="s">
        <v>17675</v>
      </c>
    </row>
    <row r="1351" spans="1:2" x14ac:dyDescent="0.3">
      <c r="A1351" s="18" t="s">
        <v>19025</v>
      </c>
      <c r="B1351" s="18" t="s">
        <v>17675</v>
      </c>
    </row>
    <row r="1352" spans="1:2" x14ac:dyDescent="0.3">
      <c r="A1352" s="18" t="s">
        <v>19026</v>
      </c>
      <c r="B1352" s="18" t="s">
        <v>17675</v>
      </c>
    </row>
    <row r="1353" spans="1:2" x14ac:dyDescent="0.3">
      <c r="A1353" s="18" t="s">
        <v>19027</v>
      </c>
      <c r="B1353" s="18" t="s">
        <v>17675</v>
      </c>
    </row>
    <row r="1354" spans="1:2" x14ac:dyDescent="0.3">
      <c r="A1354" s="18" t="s">
        <v>19028</v>
      </c>
      <c r="B1354" s="18" t="s">
        <v>17675</v>
      </c>
    </row>
    <row r="1355" spans="1:2" x14ac:dyDescent="0.3">
      <c r="A1355" s="18" t="s">
        <v>19029</v>
      </c>
      <c r="B1355" s="18" t="s">
        <v>17675</v>
      </c>
    </row>
    <row r="1356" spans="1:2" x14ac:dyDescent="0.3">
      <c r="A1356" s="18" t="s">
        <v>19030</v>
      </c>
      <c r="B1356" s="18" t="s">
        <v>17675</v>
      </c>
    </row>
    <row r="1357" spans="1:2" x14ac:dyDescent="0.3">
      <c r="A1357" s="18" t="s">
        <v>19031</v>
      </c>
      <c r="B1357" s="18" t="s">
        <v>17675</v>
      </c>
    </row>
    <row r="1358" spans="1:2" x14ac:dyDescent="0.3">
      <c r="A1358" s="18" t="s">
        <v>19032</v>
      </c>
      <c r="B1358" s="18" t="s">
        <v>17675</v>
      </c>
    </row>
    <row r="1359" spans="1:2" x14ac:dyDescent="0.3">
      <c r="A1359" s="18" t="s">
        <v>19033</v>
      </c>
      <c r="B1359" s="18" t="s">
        <v>17675</v>
      </c>
    </row>
    <row r="1360" spans="1:2" x14ac:dyDescent="0.3">
      <c r="A1360" s="18" t="s">
        <v>19034</v>
      </c>
      <c r="B1360" s="18" t="s">
        <v>17675</v>
      </c>
    </row>
    <row r="1361" spans="1:2" x14ac:dyDescent="0.3">
      <c r="A1361" s="18" t="s">
        <v>19035</v>
      </c>
      <c r="B1361" s="18" t="s">
        <v>17675</v>
      </c>
    </row>
    <row r="1362" spans="1:2" x14ac:dyDescent="0.3">
      <c r="A1362" s="18" t="s">
        <v>19036</v>
      </c>
      <c r="B1362" s="18" t="s">
        <v>17675</v>
      </c>
    </row>
    <row r="1363" spans="1:2" x14ac:dyDescent="0.3">
      <c r="A1363" s="18" t="s">
        <v>19037</v>
      </c>
      <c r="B1363" s="18" t="s">
        <v>17675</v>
      </c>
    </row>
    <row r="1364" spans="1:2" x14ac:dyDescent="0.3">
      <c r="A1364" s="18" t="s">
        <v>19038</v>
      </c>
      <c r="B1364" s="18" t="s">
        <v>17675</v>
      </c>
    </row>
    <row r="1365" spans="1:2" x14ac:dyDescent="0.3">
      <c r="A1365" s="18" t="s">
        <v>19039</v>
      </c>
      <c r="B1365" s="18" t="s">
        <v>17675</v>
      </c>
    </row>
    <row r="1366" spans="1:2" x14ac:dyDescent="0.3">
      <c r="A1366" s="18" t="s">
        <v>19040</v>
      </c>
      <c r="B1366" s="18" t="s">
        <v>17675</v>
      </c>
    </row>
    <row r="1367" spans="1:2" x14ac:dyDescent="0.3">
      <c r="A1367" s="18" t="s">
        <v>19041</v>
      </c>
      <c r="B1367" s="18" t="s">
        <v>17675</v>
      </c>
    </row>
    <row r="1368" spans="1:2" x14ac:dyDescent="0.3">
      <c r="A1368" s="18" t="s">
        <v>19042</v>
      </c>
      <c r="B1368" s="18" t="s">
        <v>17675</v>
      </c>
    </row>
    <row r="1369" spans="1:2" x14ac:dyDescent="0.3">
      <c r="A1369" s="18" t="s">
        <v>19043</v>
      </c>
      <c r="B1369" s="18" t="s">
        <v>17675</v>
      </c>
    </row>
    <row r="1370" spans="1:2" x14ac:dyDescent="0.3">
      <c r="A1370" s="18" t="s">
        <v>19044</v>
      </c>
      <c r="B1370" s="18" t="s">
        <v>17675</v>
      </c>
    </row>
    <row r="1371" spans="1:2" x14ac:dyDescent="0.3">
      <c r="A1371" s="18" t="s">
        <v>19045</v>
      </c>
      <c r="B1371" s="18" t="s">
        <v>17675</v>
      </c>
    </row>
    <row r="1372" spans="1:2" x14ac:dyDescent="0.3">
      <c r="A1372" s="18" t="s">
        <v>19046</v>
      </c>
      <c r="B1372" s="18" t="s">
        <v>17675</v>
      </c>
    </row>
    <row r="1373" spans="1:2" x14ac:dyDescent="0.3">
      <c r="A1373" s="18" t="s">
        <v>19047</v>
      </c>
      <c r="B1373" s="18" t="s">
        <v>17675</v>
      </c>
    </row>
    <row r="1374" spans="1:2" x14ac:dyDescent="0.3">
      <c r="A1374" s="18" t="s">
        <v>19048</v>
      </c>
      <c r="B1374" s="18" t="s">
        <v>17675</v>
      </c>
    </row>
    <row r="1375" spans="1:2" x14ac:dyDescent="0.3">
      <c r="A1375" s="18" t="s">
        <v>19049</v>
      </c>
      <c r="B1375" s="18" t="s">
        <v>17675</v>
      </c>
    </row>
    <row r="1376" spans="1:2" x14ac:dyDescent="0.3">
      <c r="A1376" s="18" t="s">
        <v>19050</v>
      </c>
      <c r="B1376" s="18" t="s">
        <v>17675</v>
      </c>
    </row>
    <row r="1377" spans="1:2" x14ac:dyDescent="0.3">
      <c r="A1377" s="18" t="s">
        <v>19051</v>
      </c>
      <c r="B1377" s="18" t="s">
        <v>17675</v>
      </c>
    </row>
    <row r="1378" spans="1:2" x14ac:dyDescent="0.3">
      <c r="A1378" s="18" t="s">
        <v>19052</v>
      </c>
      <c r="B1378" s="18" t="s">
        <v>17675</v>
      </c>
    </row>
    <row r="1379" spans="1:2" x14ac:dyDescent="0.3">
      <c r="A1379" s="18" t="s">
        <v>19053</v>
      </c>
      <c r="B1379" s="18" t="s">
        <v>17675</v>
      </c>
    </row>
    <row r="1380" spans="1:2" x14ac:dyDescent="0.3">
      <c r="A1380" s="18" t="s">
        <v>19054</v>
      </c>
      <c r="B1380" s="18" t="s">
        <v>17726</v>
      </c>
    </row>
    <row r="1381" spans="1:2" x14ac:dyDescent="0.3">
      <c r="A1381" s="18" t="s">
        <v>19055</v>
      </c>
      <c r="B1381" s="18" t="s">
        <v>17675</v>
      </c>
    </row>
    <row r="1382" spans="1:2" x14ac:dyDescent="0.3">
      <c r="A1382" s="18" t="s">
        <v>19056</v>
      </c>
      <c r="B1382" s="18" t="s">
        <v>17675</v>
      </c>
    </row>
    <row r="1383" spans="1:2" x14ac:dyDescent="0.3">
      <c r="A1383" s="18" t="s">
        <v>19057</v>
      </c>
      <c r="B1383" s="18" t="s">
        <v>17675</v>
      </c>
    </row>
    <row r="1384" spans="1:2" x14ac:dyDescent="0.3">
      <c r="A1384" s="18" t="s">
        <v>19058</v>
      </c>
      <c r="B1384" s="18" t="s">
        <v>17675</v>
      </c>
    </row>
    <row r="1385" spans="1:2" x14ac:dyDescent="0.3">
      <c r="A1385" s="18" t="s">
        <v>19059</v>
      </c>
      <c r="B1385" s="18" t="s">
        <v>17675</v>
      </c>
    </row>
    <row r="1386" spans="1:2" x14ac:dyDescent="0.3">
      <c r="A1386" s="18" t="s">
        <v>19060</v>
      </c>
      <c r="B1386" s="18" t="s">
        <v>17726</v>
      </c>
    </row>
    <row r="1387" spans="1:2" x14ac:dyDescent="0.3">
      <c r="A1387" s="18" t="s">
        <v>19061</v>
      </c>
      <c r="B1387" s="18" t="s">
        <v>17675</v>
      </c>
    </row>
    <row r="1388" spans="1:2" x14ac:dyDescent="0.3">
      <c r="A1388" s="18" t="s">
        <v>19062</v>
      </c>
      <c r="B1388" s="18" t="s">
        <v>17675</v>
      </c>
    </row>
    <row r="1389" spans="1:2" x14ac:dyDescent="0.3">
      <c r="A1389" s="18" t="s">
        <v>19063</v>
      </c>
      <c r="B1389" s="18" t="s">
        <v>17675</v>
      </c>
    </row>
    <row r="1390" spans="1:2" x14ac:dyDescent="0.3">
      <c r="A1390" s="18" t="s">
        <v>19064</v>
      </c>
      <c r="B1390" s="18" t="s">
        <v>17675</v>
      </c>
    </row>
    <row r="1391" spans="1:2" x14ac:dyDescent="0.3">
      <c r="A1391" s="18" t="s">
        <v>19065</v>
      </c>
      <c r="B1391" s="18" t="s">
        <v>17675</v>
      </c>
    </row>
    <row r="1392" spans="1:2" x14ac:dyDescent="0.3">
      <c r="A1392" s="18" t="s">
        <v>19066</v>
      </c>
      <c r="B1392" s="18" t="s">
        <v>17726</v>
      </c>
    </row>
    <row r="1393" spans="1:2" x14ac:dyDescent="0.3">
      <c r="A1393" s="18" t="s">
        <v>19067</v>
      </c>
      <c r="B1393" s="18" t="s">
        <v>17675</v>
      </c>
    </row>
    <row r="1394" spans="1:2" x14ac:dyDescent="0.3">
      <c r="A1394" s="18" t="s">
        <v>19068</v>
      </c>
      <c r="B1394" s="18" t="s">
        <v>17675</v>
      </c>
    </row>
    <row r="1395" spans="1:2" x14ac:dyDescent="0.3">
      <c r="A1395" s="18" t="s">
        <v>19069</v>
      </c>
      <c r="B1395" s="18" t="s">
        <v>17675</v>
      </c>
    </row>
    <row r="1396" spans="1:2" x14ac:dyDescent="0.3">
      <c r="A1396" s="18" t="s">
        <v>19070</v>
      </c>
      <c r="B1396" s="18" t="s">
        <v>17675</v>
      </c>
    </row>
    <row r="1397" spans="1:2" x14ac:dyDescent="0.3">
      <c r="A1397" s="18" t="s">
        <v>19071</v>
      </c>
      <c r="B1397" s="18" t="s">
        <v>17675</v>
      </c>
    </row>
    <row r="1398" spans="1:2" x14ac:dyDescent="0.3">
      <c r="A1398" s="18" t="s">
        <v>19072</v>
      </c>
      <c r="B1398" s="18" t="s">
        <v>17675</v>
      </c>
    </row>
    <row r="1399" spans="1:2" x14ac:dyDescent="0.3">
      <c r="A1399" s="18" t="s">
        <v>19073</v>
      </c>
      <c r="B1399" s="18" t="s">
        <v>17675</v>
      </c>
    </row>
    <row r="1400" spans="1:2" x14ac:dyDescent="0.3">
      <c r="A1400" s="18" t="s">
        <v>19074</v>
      </c>
      <c r="B1400" s="18" t="s">
        <v>17675</v>
      </c>
    </row>
    <row r="1401" spans="1:2" x14ac:dyDescent="0.3">
      <c r="A1401" s="18" t="s">
        <v>19075</v>
      </c>
      <c r="B1401" s="18" t="s">
        <v>17675</v>
      </c>
    </row>
    <row r="1402" spans="1:2" x14ac:dyDescent="0.3">
      <c r="A1402" s="18" t="s">
        <v>19076</v>
      </c>
      <c r="B1402" s="18" t="s">
        <v>17675</v>
      </c>
    </row>
    <row r="1403" spans="1:2" x14ac:dyDescent="0.3">
      <c r="A1403" s="18" t="s">
        <v>19077</v>
      </c>
      <c r="B1403" s="18" t="s">
        <v>17726</v>
      </c>
    </row>
    <row r="1404" spans="1:2" x14ac:dyDescent="0.3">
      <c r="A1404" s="18" t="s">
        <v>19078</v>
      </c>
      <c r="B1404" s="18" t="s">
        <v>17675</v>
      </c>
    </row>
    <row r="1405" spans="1:2" x14ac:dyDescent="0.3">
      <c r="A1405" s="18" t="s">
        <v>19079</v>
      </c>
      <c r="B1405" s="18" t="s">
        <v>17675</v>
      </c>
    </row>
    <row r="1406" spans="1:2" x14ac:dyDescent="0.3">
      <c r="A1406" s="18" t="s">
        <v>19080</v>
      </c>
      <c r="B1406" s="18" t="s">
        <v>17675</v>
      </c>
    </row>
    <row r="1407" spans="1:2" x14ac:dyDescent="0.3">
      <c r="A1407" s="18" t="s">
        <v>19081</v>
      </c>
      <c r="B1407" s="18" t="s">
        <v>17675</v>
      </c>
    </row>
    <row r="1408" spans="1:2" x14ac:dyDescent="0.3">
      <c r="A1408" s="18" t="s">
        <v>19082</v>
      </c>
      <c r="B1408" s="18" t="s">
        <v>17675</v>
      </c>
    </row>
    <row r="1409" spans="1:2" x14ac:dyDescent="0.3">
      <c r="A1409" s="18" t="s">
        <v>19083</v>
      </c>
      <c r="B1409" s="18" t="s">
        <v>17675</v>
      </c>
    </row>
    <row r="1410" spans="1:2" x14ac:dyDescent="0.3">
      <c r="A1410" s="18" t="s">
        <v>19084</v>
      </c>
      <c r="B1410" s="18" t="s">
        <v>17675</v>
      </c>
    </row>
    <row r="1411" spans="1:2" x14ac:dyDescent="0.3">
      <c r="A1411" s="18" t="s">
        <v>19085</v>
      </c>
      <c r="B1411" s="18" t="s">
        <v>17675</v>
      </c>
    </row>
    <row r="1412" spans="1:2" x14ac:dyDescent="0.3">
      <c r="A1412" s="18" t="s">
        <v>19086</v>
      </c>
      <c r="B1412" s="18" t="s">
        <v>17675</v>
      </c>
    </row>
    <row r="1413" spans="1:2" x14ac:dyDescent="0.3">
      <c r="A1413" s="18" t="s">
        <v>19087</v>
      </c>
      <c r="B1413" s="18" t="s">
        <v>17675</v>
      </c>
    </row>
    <row r="1414" spans="1:2" x14ac:dyDescent="0.3">
      <c r="A1414" s="18" t="s">
        <v>19088</v>
      </c>
      <c r="B1414" s="18" t="s">
        <v>17726</v>
      </c>
    </row>
    <row r="1415" spans="1:2" x14ac:dyDescent="0.3">
      <c r="A1415" s="18" t="s">
        <v>19089</v>
      </c>
      <c r="B1415" s="18" t="s">
        <v>17675</v>
      </c>
    </row>
    <row r="1416" spans="1:2" x14ac:dyDescent="0.3">
      <c r="A1416" s="18" t="s">
        <v>19090</v>
      </c>
      <c r="B1416" s="18" t="s">
        <v>17675</v>
      </c>
    </row>
    <row r="1417" spans="1:2" x14ac:dyDescent="0.3">
      <c r="A1417" s="18" t="s">
        <v>19091</v>
      </c>
      <c r="B1417" s="18" t="s">
        <v>17675</v>
      </c>
    </row>
    <row r="1418" spans="1:2" x14ac:dyDescent="0.3">
      <c r="A1418" s="18" t="s">
        <v>19092</v>
      </c>
      <c r="B1418" s="18" t="s">
        <v>17675</v>
      </c>
    </row>
    <row r="1419" spans="1:2" x14ac:dyDescent="0.3">
      <c r="A1419" s="18" t="s">
        <v>19093</v>
      </c>
      <c r="B1419" s="18" t="s">
        <v>17675</v>
      </c>
    </row>
    <row r="1420" spans="1:2" x14ac:dyDescent="0.3">
      <c r="A1420" s="18" t="s">
        <v>19094</v>
      </c>
      <c r="B1420" s="18" t="s">
        <v>17675</v>
      </c>
    </row>
    <row r="1421" spans="1:2" x14ac:dyDescent="0.3">
      <c r="A1421" s="18" t="s">
        <v>19095</v>
      </c>
      <c r="B1421" s="18" t="s">
        <v>17675</v>
      </c>
    </row>
    <row r="1422" spans="1:2" x14ac:dyDescent="0.3">
      <c r="A1422" s="18" t="s">
        <v>19096</v>
      </c>
      <c r="B1422" s="18" t="s">
        <v>17675</v>
      </c>
    </row>
    <row r="1423" spans="1:2" x14ac:dyDescent="0.3">
      <c r="A1423" s="18" t="s">
        <v>19097</v>
      </c>
      <c r="B1423" s="18" t="s">
        <v>17675</v>
      </c>
    </row>
    <row r="1424" spans="1:2" x14ac:dyDescent="0.3">
      <c r="A1424" s="18" t="s">
        <v>19098</v>
      </c>
      <c r="B1424" s="18" t="s">
        <v>17675</v>
      </c>
    </row>
    <row r="1425" spans="1:2" x14ac:dyDescent="0.3">
      <c r="A1425" s="18" t="s">
        <v>19099</v>
      </c>
      <c r="B1425" s="18" t="s">
        <v>17675</v>
      </c>
    </row>
    <row r="1426" spans="1:2" x14ac:dyDescent="0.3">
      <c r="A1426" s="18" t="s">
        <v>19100</v>
      </c>
      <c r="B1426" s="18" t="s">
        <v>17675</v>
      </c>
    </row>
    <row r="1427" spans="1:2" x14ac:dyDescent="0.3">
      <c r="A1427" s="18" t="s">
        <v>19101</v>
      </c>
      <c r="B1427" s="18" t="s">
        <v>17675</v>
      </c>
    </row>
    <row r="1428" spans="1:2" x14ac:dyDescent="0.3">
      <c r="A1428" s="18" t="s">
        <v>19102</v>
      </c>
      <c r="B1428" s="18" t="s">
        <v>17675</v>
      </c>
    </row>
    <row r="1429" spans="1:2" x14ac:dyDescent="0.3">
      <c r="A1429" s="18" t="s">
        <v>19103</v>
      </c>
      <c r="B1429" s="18" t="s">
        <v>17675</v>
      </c>
    </row>
    <row r="1430" spans="1:2" x14ac:dyDescent="0.3">
      <c r="A1430" s="18" t="s">
        <v>19104</v>
      </c>
      <c r="B1430" s="18" t="s">
        <v>17675</v>
      </c>
    </row>
    <row r="1431" spans="1:2" x14ac:dyDescent="0.3">
      <c r="A1431" s="18" t="s">
        <v>19105</v>
      </c>
      <c r="B1431" s="18" t="s">
        <v>17675</v>
      </c>
    </row>
    <row r="1432" spans="1:2" x14ac:dyDescent="0.3">
      <c r="A1432" s="18" t="s">
        <v>19106</v>
      </c>
      <c r="B1432" s="18" t="s">
        <v>17675</v>
      </c>
    </row>
    <row r="1433" spans="1:2" x14ac:dyDescent="0.3">
      <c r="A1433" s="18" t="s">
        <v>19107</v>
      </c>
      <c r="B1433" s="18" t="s">
        <v>17675</v>
      </c>
    </row>
    <row r="1434" spans="1:2" x14ac:dyDescent="0.3">
      <c r="A1434" s="18" t="s">
        <v>19108</v>
      </c>
      <c r="B1434" s="18" t="s">
        <v>17675</v>
      </c>
    </row>
    <row r="1435" spans="1:2" x14ac:dyDescent="0.3">
      <c r="A1435" s="18" t="s">
        <v>19109</v>
      </c>
      <c r="B1435" s="18" t="s">
        <v>17675</v>
      </c>
    </row>
    <row r="1436" spans="1:2" x14ac:dyDescent="0.3">
      <c r="A1436" s="18" t="s">
        <v>19110</v>
      </c>
      <c r="B1436" s="18" t="s">
        <v>17675</v>
      </c>
    </row>
    <row r="1437" spans="1:2" x14ac:dyDescent="0.3">
      <c r="A1437" s="18" t="s">
        <v>19111</v>
      </c>
      <c r="B1437" s="18" t="s">
        <v>17675</v>
      </c>
    </row>
    <row r="1438" spans="1:2" x14ac:dyDescent="0.3">
      <c r="A1438" s="18" t="s">
        <v>19112</v>
      </c>
      <c r="B1438" s="18" t="s">
        <v>17675</v>
      </c>
    </row>
    <row r="1439" spans="1:2" x14ac:dyDescent="0.3">
      <c r="A1439" s="18" t="s">
        <v>19113</v>
      </c>
      <c r="B1439" s="18" t="s">
        <v>17675</v>
      </c>
    </row>
    <row r="1440" spans="1:2" x14ac:dyDescent="0.3">
      <c r="A1440" s="18" t="s">
        <v>19114</v>
      </c>
      <c r="B1440" s="18" t="s">
        <v>17675</v>
      </c>
    </row>
    <row r="1441" spans="1:2" x14ac:dyDescent="0.3">
      <c r="A1441" s="18" t="s">
        <v>19115</v>
      </c>
      <c r="B1441" s="18" t="s">
        <v>17675</v>
      </c>
    </row>
    <row r="1442" spans="1:2" x14ac:dyDescent="0.3">
      <c r="A1442" s="18" t="s">
        <v>19116</v>
      </c>
      <c r="B1442" s="18" t="s">
        <v>17675</v>
      </c>
    </row>
    <row r="1443" spans="1:2" x14ac:dyDescent="0.3">
      <c r="A1443" s="18" t="s">
        <v>19117</v>
      </c>
      <c r="B1443" s="18" t="s">
        <v>17675</v>
      </c>
    </row>
    <row r="1444" spans="1:2" x14ac:dyDescent="0.3">
      <c r="A1444" s="18" t="s">
        <v>19118</v>
      </c>
      <c r="B1444" s="18" t="s">
        <v>17675</v>
      </c>
    </row>
    <row r="1445" spans="1:2" x14ac:dyDescent="0.3">
      <c r="A1445" s="18" t="s">
        <v>19119</v>
      </c>
      <c r="B1445" s="18" t="s">
        <v>17675</v>
      </c>
    </row>
    <row r="1446" spans="1:2" x14ac:dyDescent="0.3">
      <c r="A1446" s="18" t="s">
        <v>19120</v>
      </c>
      <c r="B1446" s="18" t="s">
        <v>17675</v>
      </c>
    </row>
    <row r="1447" spans="1:2" x14ac:dyDescent="0.3">
      <c r="A1447" s="18" t="s">
        <v>19121</v>
      </c>
      <c r="B1447" s="18" t="s">
        <v>17675</v>
      </c>
    </row>
    <row r="1448" spans="1:2" x14ac:dyDescent="0.3">
      <c r="A1448" s="18" t="s">
        <v>19122</v>
      </c>
      <c r="B1448" s="18" t="s">
        <v>17675</v>
      </c>
    </row>
    <row r="1449" spans="1:2" x14ac:dyDescent="0.3">
      <c r="A1449" s="18" t="s">
        <v>19123</v>
      </c>
      <c r="B1449" s="18" t="s">
        <v>17675</v>
      </c>
    </row>
    <row r="1450" spans="1:2" x14ac:dyDescent="0.3">
      <c r="A1450" s="18" t="s">
        <v>19124</v>
      </c>
      <c r="B1450" s="18" t="s">
        <v>17675</v>
      </c>
    </row>
    <row r="1451" spans="1:2" x14ac:dyDescent="0.3">
      <c r="A1451" s="18" t="s">
        <v>19125</v>
      </c>
      <c r="B1451" s="18" t="s">
        <v>17675</v>
      </c>
    </row>
    <row r="1452" spans="1:2" x14ac:dyDescent="0.3">
      <c r="A1452" s="18" t="s">
        <v>19126</v>
      </c>
      <c r="B1452" s="18" t="s">
        <v>17675</v>
      </c>
    </row>
    <row r="1453" spans="1:2" x14ac:dyDescent="0.3">
      <c r="A1453" s="18" t="s">
        <v>19127</v>
      </c>
      <c r="B1453" s="18" t="s">
        <v>17675</v>
      </c>
    </row>
    <row r="1454" spans="1:2" x14ac:dyDescent="0.3">
      <c r="A1454" s="18" t="s">
        <v>19128</v>
      </c>
      <c r="B1454" s="18" t="s">
        <v>17675</v>
      </c>
    </row>
    <row r="1455" spans="1:2" x14ac:dyDescent="0.3">
      <c r="A1455" s="18" t="s">
        <v>19129</v>
      </c>
      <c r="B1455" s="18" t="s">
        <v>17675</v>
      </c>
    </row>
    <row r="1456" spans="1:2" x14ac:dyDescent="0.3">
      <c r="A1456" s="18" t="s">
        <v>19130</v>
      </c>
      <c r="B1456" s="18" t="s">
        <v>17675</v>
      </c>
    </row>
    <row r="1457" spans="1:2" x14ac:dyDescent="0.3">
      <c r="A1457" s="18" t="s">
        <v>19131</v>
      </c>
      <c r="B1457" s="18" t="s">
        <v>17675</v>
      </c>
    </row>
    <row r="1458" spans="1:2" x14ac:dyDescent="0.3">
      <c r="A1458" s="18" t="s">
        <v>19132</v>
      </c>
      <c r="B1458" s="18" t="s">
        <v>17675</v>
      </c>
    </row>
    <row r="1459" spans="1:2" x14ac:dyDescent="0.3">
      <c r="A1459" s="18" t="s">
        <v>19133</v>
      </c>
      <c r="B1459" s="18" t="s">
        <v>17675</v>
      </c>
    </row>
    <row r="1460" spans="1:2" x14ac:dyDescent="0.3">
      <c r="A1460" s="18" t="s">
        <v>19134</v>
      </c>
      <c r="B1460" s="18" t="s">
        <v>17675</v>
      </c>
    </row>
    <row r="1461" spans="1:2" x14ac:dyDescent="0.3">
      <c r="A1461" s="18" t="s">
        <v>19135</v>
      </c>
      <c r="B1461" s="18" t="s">
        <v>17675</v>
      </c>
    </row>
    <row r="1462" spans="1:2" x14ac:dyDescent="0.3">
      <c r="A1462" s="18" t="s">
        <v>19136</v>
      </c>
      <c r="B1462" s="18" t="s">
        <v>17675</v>
      </c>
    </row>
    <row r="1463" spans="1:2" x14ac:dyDescent="0.3">
      <c r="A1463" s="18" t="s">
        <v>19137</v>
      </c>
      <c r="B1463" s="18" t="s">
        <v>17675</v>
      </c>
    </row>
    <row r="1464" spans="1:2" x14ac:dyDescent="0.3">
      <c r="A1464" s="18" t="s">
        <v>19138</v>
      </c>
      <c r="B1464" s="18" t="s">
        <v>17675</v>
      </c>
    </row>
    <row r="1465" spans="1:2" x14ac:dyDescent="0.3">
      <c r="A1465" s="18" t="s">
        <v>19139</v>
      </c>
      <c r="B1465" s="18" t="s">
        <v>17675</v>
      </c>
    </row>
    <row r="1466" spans="1:2" x14ac:dyDescent="0.3">
      <c r="A1466" s="18" t="s">
        <v>19140</v>
      </c>
      <c r="B1466" s="18" t="s">
        <v>17675</v>
      </c>
    </row>
    <row r="1467" spans="1:2" x14ac:dyDescent="0.3">
      <c r="A1467" s="18" t="s">
        <v>19141</v>
      </c>
      <c r="B1467" s="18" t="s">
        <v>17675</v>
      </c>
    </row>
    <row r="1468" spans="1:2" x14ac:dyDescent="0.3">
      <c r="A1468" s="18" t="s">
        <v>19142</v>
      </c>
      <c r="B1468" s="18" t="s">
        <v>17675</v>
      </c>
    </row>
    <row r="1469" spans="1:2" x14ac:dyDescent="0.3">
      <c r="A1469" s="18" t="s">
        <v>19143</v>
      </c>
      <c r="B1469" s="18" t="s">
        <v>17675</v>
      </c>
    </row>
    <row r="1470" spans="1:2" x14ac:dyDescent="0.3">
      <c r="A1470" s="18" t="s">
        <v>19144</v>
      </c>
      <c r="B1470" s="18" t="s">
        <v>17675</v>
      </c>
    </row>
    <row r="1471" spans="1:2" x14ac:dyDescent="0.3">
      <c r="A1471" s="18" t="s">
        <v>19145</v>
      </c>
      <c r="B1471" s="18" t="s">
        <v>17675</v>
      </c>
    </row>
    <row r="1472" spans="1:2" x14ac:dyDescent="0.3">
      <c r="A1472" s="18" t="s">
        <v>19146</v>
      </c>
      <c r="B1472" s="18" t="s">
        <v>17675</v>
      </c>
    </row>
    <row r="1473" spans="1:2" x14ac:dyDescent="0.3">
      <c r="A1473" s="18" t="s">
        <v>19147</v>
      </c>
      <c r="B1473" s="18" t="s">
        <v>17675</v>
      </c>
    </row>
    <row r="1474" spans="1:2" x14ac:dyDescent="0.3">
      <c r="A1474" s="18" t="s">
        <v>19148</v>
      </c>
      <c r="B1474" s="18" t="s">
        <v>17675</v>
      </c>
    </row>
    <row r="1475" spans="1:2" x14ac:dyDescent="0.3">
      <c r="A1475" s="18" t="s">
        <v>19149</v>
      </c>
      <c r="B1475" s="18" t="s">
        <v>17675</v>
      </c>
    </row>
    <row r="1476" spans="1:2" x14ac:dyDescent="0.3">
      <c r="A1476" s="18" t="s">
        <v>19150</v>
      </c>
      <c r="B1476" s="18" t="s">
        <v>17675</v>
      </c>
    </row>
    <row r="1477" spans="1:2" x14ac:dyDescent="0.3">
      <c r="A1477" s="18" t="s">
        <v>19151</v>
      </c>
      <c r="B1477" s="18" t="s">
        <v>17675</v>
      </c>
    </row>
    <row r="1478" spans="1:2" x14ac:dyDescent="0.3">
      <c r="A1478" s="18" t="s">
        <v>19152</v>
      </c>
      <c r="B1478" s="18" t="s">
        <v>17675</v>
      </c>
    </row>
    <row r="1479" spans="1:2" x14ac:dyDescent="0.3">
      <c r="A1479" s="18" t="s">
        <v>19153</v>
      </c>
      <c r="B1479" s="18" t="s">
        <v>17675</v>
      </c>
    </row>
    <row r="1480" spans="1:2" x14ac:dyDescent="0.3">
      <c r="A1480" s="18" t="s">
        <v>19154</v>
      </c>
      <c r="B1480" s="18" t="s">
        <v>17675</v>
      </c>
    </row>
    <row r="1481" spans="1:2" x14ac:dyDescent="0.3">
      <c r="A1481" s="18" t="s">
        <v>19155</v>
      </c>
      <c r="B1481" s="18" t="s">
        <v>17675</v>
      </c>
    </row>
    <row r="1482" spans="1:2" x14ac:dyDescent="0.3">
      <c r="A1482" s="18" t="s">
        <v>19156</v>
      </c>
      <c r="B1482" s="18" t="s">
        <v>17675</v>
      </c>
    </row>
    <row r="1483" spans="1:2" x14ac:dyDescent="0.3">
      <c r="A1483" s="18" t="s">
        <v>19157</v>
      </c>
      <c r="B1483" s="18" t="s">
        <v>17675</v>
      </c>
    </row>
    <row r="1484" spans="1:2" x14ac:dyDescent="0.3">
      <c r="A1484" s="18" t="s">
        <v>19158</v>
      </c>
      <c r="B1484" s="18" t="s">
        <v>17675</v>
      </c>
    </row>
    <row r="1485" spans="1:2" x14ac:dyDescent="0.3">
      <c r="A1485" s="18" t="s">
        <v>19159</v>
      </c>
      <c r="B1485" s="18" t="s">
        <v>17675</v>
      </c>
    </row>
    <row r="1486" spans="1:2" x14ac:dyDescent="0.3">
      <c r="A1486" s="18" t="s">
        <v>19160</v>
      </c>
      <c r="B1486" s="18" t="s">
        <v>17675</v>
      </c>
    </row>
    <row r="1487" spans="1:2" x14ac:dyDescent="0.3">
      <c r="A1487" s="18" t="s">
        <v>19161</v>
      </c>
      <c r="B1487" s="18" t="s">
        <v>17675</v>
      </c>
    </row>
    <row r="1488" spans="1:2" x14ac:dyDescent="0.3">
      <c r="A1488" s="18" t="s">
        <v>19162</v>
      </c>
      <c r="B1488" s="18" t="s">
        <v>17675</v>
      </c>
    </row>
    <row r="1489" spans="1:2" x14ac:dyDescent="0.3">
      <c r="A1489" s="18" t="s">
        <v>19163</v>
      </c>
      <c r="B1489" s="18" t="s">
        <v>17675</v>
      </c>
    </row>
    <row r="1490" spans="1:2" x14ac:dyDescent="0.3">
      <c r="A1490" s="18" t="s">
        <v>19164</v>
      </c>
      <c r="B1490" s="18" t="s">
        <v>17675</v>
      </c>
    </row>
    <row r="1491" spans="1:2" x14ac:dyDescent="0.3">
      <c r="A1491" s="18" t="s">
        <v>19165</v>
      </c>
      <c r="B1491" s="18" t="s">
        <v>17675</v>
      </c>
    </row>
    <row r="1492" spans="1:2" x14ac:dyDescent="0.3">
      <c r="A1492" s="18" t="s">
        <v>19166</v>
      </c>
      <c r="B1492" s="18" t="s">
        <v>17675</v>
      </c>
    </row>
    <row r="1493" spans="1:2" x14ac:dyDescent="0.3">
      <c r="A1493" s="18" t="s">
        <v>19167</v>
      </c>
      <c r="B1493" s="18" t="s">
        <v>17675</v>
      </c>
    </row>
    <row r="1494" spans="1:2" x14ac:dyDescent="0.3">
      <c r="A1494" s="18" t="s">
        <v>19168</v>
      </c>
      <c r="B1494" s="18" t="s">
        <v>17675</v>
      </c>
    </row>
    <row r="1495" spans="1:2" x14ac:dyDescent="0.3">
      <c r="A1495" s="18" t="s">
        <v>19169</v>
      </c>
      <c r="B1495" s="18" t="s">
        <v>17675</v>
      </c>
    </row>
    <row r="1496" spans="1:2" x14ac:dyDescent="0.3">
      <c r="A1496" s="18" t="s">
        <v>19170</v>
      </c>
      <c r="B1496" s="18" t="s">
        <v>17675</v>
      </c>
    </row>
    <row r="1497" spans="1:2" x14ac:dyDescent="0.3">
      <c r="A1497" s="18" t="s">
        <v>19171</v>
      </c>
      <c r="B1497" s="18" t="s">
        <v>17675</v>
      </c>
    </row>
    <row r="1498" spans="1:2" x14ac:dyDescent="0.3">
      <c r="A1498" s="18" t="s">
        <v>19172</v>
      </c>
      <c r="B1498" s="18" t="s">
        <v>17675</v>
      </c>
    </row>
    <row r="1499" spans="1:2" x14ac:dyDescent="0.3">
      <c r="A1499" s="18" t="s">
        <v>19173</v>
      </c>
      <c r="B1499" s="18" t="s">
        <v>17675</v>
      </c>
    </row>
    <row r="1500" spans="1:2" x14ac:dyDescent="0.3">
      <c r="A1500" s="18" t="s">
        <v>19174</v>
      </c>
      <c r="B1500" s="18" t="s">
        <v>17675</v>
      </c>
    </row>
    <row r="1501" spans="1:2" x14ac:dyDescent="0.3">
      <c r="A1501" s="18" t="s">
        <v>19175</v>
      </c>
      <c r="B1501" s="18" t="s">
        <v>17675</v>
      </c>
    </row>
    <row r="1502" spans="1:2" x14ac:dyDescent="0.3">
      <c r="A1502" s="18" t="s">
        <v>19176</v>
      </c>
      <c r="B1502" s="18" t="s">
        <v>17675</v>
      </c>
    </row>
    <row r="1503" spans="1:2" x14ac:dyDescent="0.3">
      <c r="A1503" s="18" t="s">
        <v>19177</v>
      </c>
      <c r="B1503" s="18" t="s">
        <v>17675</v>
      </c>
    </row>
    <row r="1504" spans="1:2" x14ac:dyDescent="0.3">
      <c r="A1504" s="18" t="s">
        <v>19178</v>
      </c>
      <c r="B1504" s="18" t="s">
        <v>17675</v>
      </c>
    </row>
    <row r="1505" spans="1:2" x14ac:dyDescent="0.3">
      <c r="A1505" s="18" t="s">
        <v>19179</v>
      </c>
      <c r="B1505" s="18" t="s">
        <v>17675</v>
      </c>
    </row>
    <row r="1506" spans="1:2" x14ac:dyDescent="0.3">
      <c r="A1506" s="18" t="s">
        <v>19180</v>
      </c>
      <c r="B1506" s="18" t="s">
        <v>17675</v>
      </c>
    </row>
    <row r="1507" spans="1:2" x14ac:dyDescent="0.3">
      <c r="A1507" s="18" t="s">
        <v>19181</v>
      </c>
      <c r="B1507" s="18" t="s">
        <v>17675</v>
      </c>
    </row>
    <row r="1508" spans="1:2" x14ac:dyDescent="0.3">
      <c r="A1508" s="18" t="s">
        <v>19182</v>
      </c>
      <c r="B1508" s="18" t="s">
        <v>17675</v>
      </c>
    </row>
    <row r="1509" spans="1:2" x14ac:dyDescent="0.3">
      <c r="A1509" s="18" t="s">
        <v>19183</v>
      </c>
      <c r="B1509" s="18" t="s">
        <v>17675</v>
      </c>
    </row>
    <row r="1510" spans="1:2" x14ac:dyDescent="0.3">
      <c r="A1510" s="18" t="s">
        <v>19184</v>
      </c>
      <c r="B1510" s="18" t="s">
        <v>17675</v>
      </c>
    </row>
    <row r="1511" spans="1:2" x14ac:dyDescent="0.3">
      <c r="A1511" s="18" t="s">
        <v>19185</v>
      </c>
      <c r="B1511" s="18" t="s">
        <v>17675</v>
      </c>
    </row>
    <row r="1512" spans="1:2" x14ac:dyDescent="0.3">
      <c r="A1512" s="18" t="s">
        <v>19186</v>
      </c>
      <c r="B1512" s="18" t="s">
        <v>17675</v>
      </c>
    </row>
    <row r="1513" spans="1:2" x14ac:dyDescent="0.3">
      <c r="A1513" s="18" t="s">
        <v>19187</v>
      </c>
      <c r="B1513" s="18" t="s">
        <v>17675</v>
      </c>
    </row>
    <row r="1514" spans="1:2" x14ac:dyDescent="0.3">
      <c r="A1514" s="18" t="s">
        <v>19188</v>
      </c>
      <c r="B1514" s="18" t="s">
        <v>17675</v>
      </c>
    </row>
    <row r="1515" spans="1:2" x14ac:dyDescent="0.3">
      <c r="A1515" s="18" t="s">
        <v>19189</v>
      </c>
      <c r="B1515" s="18" t="s">
        <v>17675</v>
      </c>
    </row>
    <row r="1516" spans="1:2" x14ac:dyDescent="0.3">
      <c r="A1516" s="18" t="s">
        <v>19190</v>
      </c>
      <c r="B1516" s="18" t="s">
        <v>17675</v>
      </c>
    </row>
    <row r="1517" spans="1:2" x14ac:dyDescent="0.3">
      <c r="A1517" s="18" t="s">
        <v>19191</v>
      </c>
      <c r="B1517" s="18" t="s">
        <v>17675</v>
      </c>
    </row>
    <row r="1518" spans="1:2" x14ac:dyDescent="0.3">
      <c r="A1518" s="18" t="s">
        <v>19192</v>
      </c>
      <c r="B1518" s="18" t="s">
        <v>17675</v>
      </c>
    </row>
    <row r="1519" spans="1:2" x14ac:dyDescent="0.3">
      <c r="A1519" s="18" t="s">
        <v>19193</v>
      </c>
      <c r="B1519" s="18" t="s">
        <v>17675</v>
      </c>
    </row>
    <row r="1520" spans="1:2" x14ac:dyDescent="0.3">
      <c r="A1520" s="18" t="s">
        <v>19194</v>
      </c>
      <c r="B1520" s="18" t="s">
        <v>17675</v>
      </c>
    </row>
    <row r="1521" spans="1:2" x14ac:dyDescent="0.3">
      <c r="A1521" s="18" t="s">
        <v>19195</v>
      </c>
      <c r="B1521" s="18" t="s">
        <v>17675</v>
      </c>
    </row>
    <row r="1522" spans="1:2" x14ac:dyDescent="0.3">
      <c r="A1522" s="18" t="s">
        <v>19196</v>
      </c>
      <c r="B1522" s="18" t="s">
        <v>17675</v>
      </c>
    </row>
    <row r="1523" spans="1:2" x14ac:dyDescent="0.3">
      <c r="A1523" s="18" t="s">
        <v>19197</v>
      </c>
      <c r="B1523" s="18" t="s">
        <v>17675</v>
      </c>
    </row>
    <row r="1524" spans="1:2" x14ac:dyDescent="0.3">
      <c r="A1524" s="18" t="s">
        <v>19198</v>
      </c>
      <c r="B1524" s="18" t="s">
        <v>17675</v>
      </c>
    </row>
    <row r="1525" spans="1:2" x14ac:dyDescent="0.3">
      <c r="A1525" s="18" t="s">
        <v>19199</v>
      </c>
      <c r="B1525" s="18" t="s">
        <v>17675</v>
      </c>
    </row>
    <row r="1526" spans="1:2" x14ac:dyDescent="0.3">
      <c r="A1526" s="18" t="s">
        <v>19200</v>
      </c>
      <c r="B1526" s="18" t="s">
        <v>17675</v>
      </c>
    </row>
    <row r="1527" spans="1:2" x14ac:dyDescent="0.3">
      <c r="A1527" s="18" t="s">
        <v>19201</v>
      </c>
      <c r="B1527" s="18" t="s">
        <v>17675</v>
      </c>
    </row>
    <row r="1528" spans="1:2" x14ac:dyDescent="0.3">
      <c r="A1528" s="18" t="s">
        <v>19202</v>
      </c>
      <c r="B1528" s="18" t="s">
        <v>17675</v>
      </c>
    </row>
    <row r="1529" spans="1:2" x14ac:dyDescent="0.3">
      <c r="A1529" s="18" t="s">
        <v>19203</v>
      </c>
      <c r="B1529" s="18" t="s">
        <v>17675</v>
      </c>
    </row>
    <row r="1530" spans="1:2" x14ac:dyDescent="0.3">
      <c r="A1530" s="18" t="s">
        <v>19204</v>
      </c>
      <c r="B1530" s="18" t="s">
        <v>17675</v>
      </c>
    </row>
    <row r="1531" spans="1:2" x14ac:dyDescent="0.3">
      <c r="A1531" s="18" t="s">
        <v>19205</v>
      </c>
      <c r="B1531" s="18" t="s">
        <v>17675</v>
      </c>
    </row>
    <row r="1532" spans="1:2" x14ac:dyDescent="0.3">
      <c r="A1532" s="18" t="s">
        <v>19206</v>
      </c>
      <c r="B1532" s="18" t="s">
        <v>17675</v>
      </c>
    </row>
    <row r="1533" spans="1:2" x14ac:dyDescent="0.3">
      <c r="A1533" s="18" t="s">
        <v>19207</v>
      </c>
      <c r="B1533" s="18" t="s">
        <v>17675</v>
      </c>
    </row>
    <row r="1534" spans="1:2" x14ac:dyDescent="0.3">
      <c r="A1534" s="18" t="s">
        <v>19208</v>
      </c>
      <c r="B1534" s="18" t="s">
        <v>17675</v>
      </c>
    </row>
    <row r="1535" spans="1:2" x14ac:dyDescent="0.3">
      <c r="A1535" s="18" t="s">
        <v>19209</v>
      </c>
      <c r="B1535" s="18" t="s">
        <v>17675</v>
      </c>
    </row>
    <row r="1536" spans="1:2" x14ac:dyDescent="0.3">
      <c r="A1536" s="18" t="s">
        <v>19210</v>
      </c>
      <c r="B1536" s="18" t="s">
        <v>17675</v>
      </c>
    </row>
    <row r="1537" spans="1:2" x14ac:dyDescent="0.3">
      <c r="A1537" s="18" t="s">
        <v>19211</v>
      </c>
      <c r="B1537" s="18" t="s">
        <v>17675</v>
      </c>
    </row>
    <row r="1538" spans="1:2" x14ac:dyDescent="0.3">
      <c r="A1538" s="18" t="s">
        <v>19212</v>
      </c>
      <c r="B1538" s="18" t="s">
        <v>17675</v>
      </c>
    </row>
    <row r="1539" spans="1:2" x14ac:dyDescent="0.3">
      <c r="A1539" s="18" t="s">
        <v>19213</v>
      </c>
      <c r="B1539" s="18" t="s">
        <v>17675</v>
      </c>
    </row>
    <row r="1540" spans="1:2" x14ac:dyDescent="0.3">
      <c r="A1540" s="18" t="s">
        <v>19214</v>
      </c>
      <c r="B1540" s="18" t="s">
        <v>17675</v>
      </c>
    </row>
    <row r="1541" spans="1:2" x14ac:dyDescent="0.3">
      <c r="A1541" s="18" t="s">
        <v>19215</v>
      </c>
      <c r="B1541" s="18" t="s">
        <v>17675</v>
      </c>
    </row>
    <row r="1542" spans="1:2" x14ac:dyDescent="0.3">
      <c r="A1542" s="18" t="s">
        <v>19216</v>
      </c>
      <c r="B1542" s="18" t="s">
        <v>17675</v>
      </c>
    </row>
    <row r="1543" spans="1:2" x14ac:dyDescent="0.3">
      <c r="A1543" s="18" t="s">
        <v>19217</v>
      </c>
      <c r="B1543" s="18" t="s">
        <v>17675</v>
      </c>
    </row>
    <row r="1544" spans="1:2" x14ac:dyDescent="0.3">
      <c r="A1544" s="18" t="s">
        <v>19218</v>
      </c>
      <c r="B1544" s="18" t="s">
        <v>17675</v>
      </c>
    </row>
    <row r="1545" spans="1:2" x14ac:dyDescent="0.3">
      <c r="A1545" s="18" t="s">
        <v>19219</v>
      </c>
      <c r="B1545" s="18" t="s">
        <v>17675</v>
      </c>
    </row>
    <row r="1546" spans="1:2" x14ac:dyDescent="0.3">
      <c r="A1546" s="18" t="s">
        <v>19220</v>
      </c>
      <c r="B1546" s="18" t="s">
        <v>17675</v>
      </c>
    </row>
    <row r="1547" spans="1:2" x14ac:dyDescent="0.3">
      <c r="A1547" s="18" t="s">
        <v>19221</v>
      </c>
      <c r="B1547" s="18" t="s">
        <v>17675</v>
      </c>
    </row>
    <row r="1548" spans="1:2" x14ac:dyDescent="0.3">
      <c r="A1548" s="18" t="s">
        <v>19222</v>
      </c>
      <c r="B1548" s="18" t="s">
        <v>17675</v>
      </c>
    </row>
    <row r="1549" spans="1:2" x14ac:dyDescent="0.3">
      <c r="A1549" s="18" t="s">
        <v>19223</v>
      </c>
      <c r="B1549" s="18" t="s">
        <v>17675</v>
      </c>
    </row>
    <row r="1550" spans="1:2" x14ac:dyDescent="0.3">
      <c r="A1550" s="18" t="s">
        <v>19224</v>
      </c>
      <c r="B1550" s="18" t="s">
        <v>17675</v>
      </c>
    </row>
    <row r="1551" spans="1:2" x14ac:dyDescent="0.3">
      <c r="A1551" s="18" t="s">
        <v>19225</v>
      </c>
      <c r="B1551" s="18" t="s">
        <v>17675</v>
      </c>
    </row>
    <row r="1552" spans="1:2" x14ac:dyDescent="0.3">
      <c r="A1552" s="18" t="s">
        <v>19226</v>
      </c>
      <c r="B1552" s="18" t="s">
        <v>17675</v>
      </c>
    </row>
    <row r="1553" spans="1:2" x14ac:dyDescent="0.3">
      <c r="A1553" s="18" t="s">
        <v>19227</v>
      </c>
      <c r="B1553" s="18" t="s">
        <v>17675</v>
      </c>
    </row>
    <row r="1554" spans="1:2" x14ac:dyDescent="0.3">
      <c r="A1554" s="18" t="s">
        <v>19228</v>
      </c>
      <c r="B1554" s="18" t="s">
        <v>17675</v>
      </c>
    </row>
    <row r="1555" spans="1:2" x14ac:dyDescent="0.3">
      <c r="A1555" s="18" t="s">
        <v>19229</v>
      </c>
      <c r="B1555" s="18" t="s">
        <v>17675</v>
      </c>
    </row>
    <row r="1556" spans="1:2" x14ac:dyDescent="0.3">
      <c r="A1556" s="18" t="s">
        <v>19230</v>
      </c>
      <c r="B1556" s="18" t="s">
        <v>17675</v>
      </c>
    </row>
    <row r="1557" spans="1:2" x14ac:dyDescent="0.3">
      <c r="A1557" s="18" t="s">
        <v>19231</v>
      </c>
      <c r="B1557" s="18" t="s">
        <v>17675</v>
      </c>
    </row>
    <row r="1558" spans="1:2" x14ac:dyDescent="0.3">
      <c r="A1558" s="18" t="s">
        <v>19232</v>
      </c>
      <c r="B1558" s="18" t="s">
        <v>17675</v>
      </c>
    </row>
    <row r="1559" spans="1:2" x14ac:dyDescent="0.3">
      <c r="A1559" s="18" t="s">
        <v>19233</v>
      </c>
      <c r="B1559" s="18" t="s">
        <v>17675</v>
      </c>
    </row>
    <row r="1560" spans="1:2" x14ac:dyDescent="0.3">
      <c r="A1560" s="18" t="s">
        <v>19234</v>
      </c>
      <c r="B1560" s="18" t="s">
        <v>17675</v>
      </c>
    </row>
    <row r="1561" spans="1:2" x14ac:dyDescent="0.3">
      <c r="A1561" s="18" t="s">
        <v>19235</v>
      </c>
      <c r="B1561" s="18" t="s">
        <v>17675</v>
      </c>
    </row>
    <row r="1562" spans="1:2" x14ac:dyDescent="0.3">
      <c r="A1562" s="18" t="s">
        <v>19236</v>
      </c>
      <c r="B1562" s="18" t="s">
        <v>17675</v>
      </c>
    </row>
    <row r="1563" spans="1:2" x14ac:dyDescent="0.3">
      <c r="A1563" s="18" t="s">
        <v>19237</v>
      </c>
      <c r="B1563" s="18" t="s">
        <v>17675</v>
      </c>
    </row>
    <row r="1564" spans="1:2" x14ac:dyDescent="0.3">
      <c r="A1564" s="18" t="s">
        <v>19238</v>
      </c>
      <c r="B1564" s="18" t="s">
        <v>17675</v>
      </c>
    </row>
    <row r="1565" spans="1:2" x14ac:dyDescent="0.3">
      <c r="A1565" s="18" t="s">
        <v>19239</v>
      </c>
      <c r="B1565" s="18" t="s">
        <v>17675</v>
      </c>
    </row>
    <row r="1566" spans="1:2" x14ac:dyDescent="0.3">
      <c r="A1566" s="18" t="s">
        <v>19240</v>
      </c>
      <c r="B1566" s="18" t="s">
        <v>17675</v>
      </c>
    </row>
    <row r="1567" spans="1:2" x14ac:dyDescent="0.3">
      <c r="A1567" s="18" t="s">
        <v>19241</v>
      </c>
      <c r="B1567" s="18" t="s">
        <v>17675</v>
      </c>
    </row>
    <row r="1568" spans="1:2" x14ac:dyDescent="0.3">
      <c r="A1568" s="18" t="s">
        <v>19242</v>
      </c>
      <c r="B1568" s="18" t="s">
        <v>17675</v>
      </c>
    </row>
    <row r="1569" spans="1:2" x14ac:dyDescent="0.3">
      <c r="A1569" s="18" t="s">
        <v>19243</v>
      </c>
      <c r="B1569" s="18" t="s">
        <v>17675</v>
      </c>
    </row>
    <row r="1570" spans="1:2" x14ac:dyDescent="0.3">
      <c r="A1570" s="18" t="s">
        <v>19244</v>
      </c>
      <c r="B1570" s="18" t="s">
        <v>17675</v>
      </c>
    </row>
    <row r="1571" spans="1:2" x14ac:dyDescent="0.3">
      <c r="A1571" s="18" t="s">
        <v>19245</v>
      </c>
      <c r="B1571" s="18" t="s">
        <v>17675</v>
      </c>
    </row>
    <row r="1572" spans="1:2" x14ac:dyDescent="0.3">
      <c r="A1572" s="18" t="s">
        <v>19246</v>
      </c>
      <c r="B1572" s="18" t="s">
        <v>17675</v>
      </c>
    </row>
    <row r="1573" spans="1:2" x14ac:dyDescent="0.3">
      <c r="A1573" s="18" t="s">
        <v>19247</v>
      </c>
      <c r="B1573" s="18" t="s">
        <v>17675</v>
      </c>
    </row>
    <row r="1574" spans="1:2" x14ac:dyDescent="0.3">
      <c r="A1574" s="18" t="s">
        <v>19248</v>
      </c>
      <c r="B1574" s="18" t="s">
        <v>17675</v>
      </c>
    </row>
    <row r="1575" spans="1:2" x14ac:dyDescent="0.3">
      <c r="A1575" s="18" t="s">
        <v>19249</v>
      </c>
      <c r="B1575" s="18" t="s">
        <v>17675</v>
      </c>
    </row>
    <row r="1576" spans="1:2" x14ac:dyDescent="0.3">
      <c r="A1576" s="18" t="s">
        <v>19250</v>
      </c>
      <c r="B1576" s="18" t="s">
        <v>17675</v>
      </c>
    </row>
    <row r="1577" spans="1:2" x14ac:dyDescent="0.3">
      <c r="A1577" s="18" t="s">
        <v>19251</v>
      </c>
      <c r="B1577" s="18" t="s">
        <v>17675</v>
      </c>
    </row>
    <row r="1578" spans="1:2" x14ac:dyDescent="0.3">
      <c r="A1578" s="18" t="s">
        <v>19252</v>
      </c>
      <c r="B1578" s="18" t="s">
        <v>17675</v>
      </c>
    </row>
    <row r="1579" spans="1:2" x14ac:dyDescent="0.3">
      <c r="A1579" s="18" t="s">
        <v>19253</v>
      </c>
      <c r="B1579" s="18" t="s">
        <v>17675</v>
      </c>
    </row>
    <row r="1580" spans="1:2" x14ac:dyDescent="0.3">
      <c r="A1580" s="18" t="s">
        <v>19254</v>
      </c>
      <c r="B1580" s="18" t="s">
        <v>17675</v>
      </c>
    </row>
    <row r="1581" spans="1:2" x14ac:dyDescent="0.3">
      <c r="A1581" s="18" t="s">
        <v>19255</v>
      </c>
      <c r="B1581" s="18" t="s">
        <v>17675</v>
      </c>
    </row>
    <row r="1582" spans="1:2" x14ac:dyDescent="0.3">
      <c r="A1582" s="18" t="s">
        <v>19256</v>
      </c>
      <c r="B1582" s="18" t="s">
        <v>17675</v>
      </c>
    </row>
    <row r="1583" spans="1:2" x14ac:dyDescent="0.3">
      <c r="A1583" s="18" t="s">
        <v>19257</v>
      </c>
      <c r="B1583" s="18" t="s">
        <v>17675</v>
      </c>
    </row>
    <row r="1584" spans="1:2" x14ac:dyDescent="0.3">
      <c r="A1584" s="18" t="s">
        <v>19258</v>
      </c>
      <c r="B1584" s="18" t="s">
        <v>17675</v>
      </c>
    </row>
    <row r="1585" spans="1:2" x14ac:dyDescent="0.3">
      <c r="A1585" s="18" t="s">
        <v>19259</v>
      </c>
      <c r="B1585" s="18" t="s">
        <v>17675</v>
      </c>
    </row>
    <row r="1586" spans="1:2" x14ac:dyDescent="0.3">
      <c r="A1586" s="18" t="s">
        <v>19260</v>
      </c>
      <c r="B1586" s="18" t="s">
        <v>17675</v>
      </c>
    </row>
    <row r="1587" spans="1:2" x14ac:dyDescent="0.3">
      <c r="A1587" s="18" t="s">
        <v>19261</v>
      </c>
      <c r="B1587" s="18" t="s">
        <v>17675</v>
      </c>
    </row>
    <row r="1588" spans="1:2" x14ac:dyDescent="0.3">
      <c r="A1588" s="18" t="s">
        <v>19262</v>
      </c>
      <c r="B1588" s="18" t="s">
        <v>17675</v>
      </c>
    </row>
    <row r="1589" spans="1:2" x14ac:dyDescent="0.3">
      <c r="A1589" s="18" t="s">
        <v>19263</v>
      </c>
      <c r="B1589" s="18" t="s">
        <v>17675</v>
      </c>
    </row>
    <row r="1590" spans="1:2" x14ac:dyDescent="0.3">
      <c r="A1590" s="18" t="s">
        <v>19264</v>
      </c>
      <c r="B1590" s="18" t="s">
        <v>17675</v>
      </c>
    </row>
    <row r="1591" spans="1:2" x14ac:dyDescent="0.3">
      <c r="A1591" s="18" t="s">
        <v>19265</v>
      </c>
      <c r="B1591" s="18" t="s">
        <v>17675</v>
      </c>
    </row>
    <row r="1592" spans="1:2" x14ac:dyDescent="0.3">
      <c r="A1592" s="18" t="s">
        <v>19266</v>
      </c>
      <c r="B1592" s="18" t="s">
        <v>17675</v>
      </c>
    </row>
    <row r="1593" spans="1:2" x14ac:dyDescent="0.3">
      <c r="A1593" s="18" t="s">
        <v>19267</v>
      </c>
      <c r="B1593" s="18" t="s">
        <v>17675</v>
      </c>
    </row>
    <row r="1594" spans="1:2" x14ac:dyDescent="0.3">
      <c r="A1594" s="18" t="s">
        <v>19268</v>
      </c>
      <c r="B1594" s="18" t="s">
        <v>17675</v>
      </c>
    </row>
    <row r="1595" spans="1:2" x14ac:dyDescent="0.3">
      <c r="A1595" s="18" t="s">
        <v>19269</v>
      </c>
      <c r="B1595" s="18" t="s">
        <v>17675</v>
      </c>
    </row>
    <row r="1596" spans="1:2" x14ac:dyDescent="0.3">
      <c r="A1596" s="18" t="s">
        <v>19270</v>
      </c>
      <c r="B1596" s="18" t="s">
        <v>17675</v>
      </c>
    </row>
    <row r="1597" spans="1:2" x14ac:dyDescent="0.3">
      <c r="A1597" s="18" t="s">
        <v>19271</v>
      </c>
      <c r="B1597" s="18" t="s">
        <v>17675</v>
      </c>
    </row>
    <row r="1598" spans="1:2" x14ac:dyDescent="0.3">
      <c r="A1598" s="18" t="s">
        <v>19272</v>
      </c>
      <c r="B1598" s="18" t="s">
        <v>17675</v>
      </c>
    </row>
    <row r="1599" spans="1:2" x14ac:dyDescent="0.3">
      <c r="A1599" s="18" t="s">
        <v>19273</v>
      </c>
      <c r="B1599" s="18" t="s">
        <v>17675</v>
      </c>
    </row>
    <row r="1600" spans="1:2" x14ac:dyDescent="0.3">
      <c r="A1600" s="18" t="s">
        <v>19274</v>
      </c>
      <c r="B1600" s="18" t="s">
        <v>17675</v>
      </c>
    </row>
    <row r="1601" spans="1:2" x14ac:dyDescent="0.3">
      <c r="A1601" s="18" t="s">
        <v>19275</v>
      </c>
      <c r="B1601" s="18" t="s">
        <v>17675</v>
      </c>
    </row>
    <row r="1602" spans="1:2" x14ac:dyDescent="0.3">
      <c r="A1602" s="18" t="s">
        <v>19276</v>
      </c>
      <c r="B1602" s="18" t="s">
        <v>17675</v>
      </c>
    </row>
    <row r="1603" spans="1:2" x14ac:dyDescent="0.3">
      <c r="A1603" s="18" t="s">
        <v>19277</v>
      </c>
      <c r="B1603" s="18" t="s">
        <v>17675</v>
      </c>
    </row>
    <row r="1604" spans="1:2" x14ac:dyDescent="0.3">
      <c r="A1604" s="18" t="s">
        <v>19278</v>
      </c>
      <c r="B1604" s="18" t="s">
        <v>17675</v>
      </c>
    </row>
    <row r="1605" spans="1:2" x14ac:dyDescent="0.3">
      <c r="A1605" s="18" t="s">
        <v>19279</v>
      </c>
      <c r="B1605" s="18" t="s">
        <v>17675</v>
      </c>
    </row>
    <row r="1606" spans="1:2" x14ac:dyDescent="0.3">
      <c r="A1606" s="18" t="s">
        <v>19280</v>
      </c>
      <c r="B1606" s="18" t="s">
        <v>17675</v>
      </c>
    </row>
    <row r="1607" spans="1:2" x14ac:dyDescent="0.3">
      <c r="A1607" s="18" t="s">
        <v>19281</v>
      </c>
      <c r="B1607" s="18" t="s">
        <v>17675</v>
      </c>
    </row>
    <row r="1608" spans="1:2" x14ac:dyDescent="0.3">
      <c r="A1608" s="18" t="s">
        <v>19282</v>
      </c>
      <c r="B1608" s="18" t="s">
        <v>17675</v>
      </c>
    </row>
    <row r="1609" spans="1:2" x14ac:dyDescent="0.3">
      <c r="A1609" s="18" t="s">
        <v>19283</v>
      </c>
      <c r="B1609" s="18" t="s">
        <v>17675</v>
      </c>
    </row>
    <row r="1610" spans="1:2" x14ac:dyDescent="0.3">
      <c r="A1610" s="18" t="s">
        <v>19284</v>
      </c>
      <c r="B1610" s="18" t="s">
        <v>17675</v>
      </c>
    </row>
    <row r="1611" spans="1:2" x14ac:dyDescent="0.3">
      <c r="A1611" s="18" t="s">
        <v>19285</v>
      </c>
      <c r="B1611" s="18" t="s">
        <v>17675</v>
      </c>
    </row>
    <row r="1612" spans="1:2" x14ac:dyDescent="0.3">
      <c r="A1612" s="18" t="s">
        <v>19286</v>
      </c>
      <c r="B1612" s="18" t="s">
        <v>17675</v>
      </c>
    </row>
    <row r="1613" spans="1:2" x14ac:dyDescent="0.3">
      <c r="A1613" s="18" t="s">
        <v>19287</v>
      </c>
      <c r="B1613" s="18" t="s">
        <v>17675</v>
      </c>
    </row>
    <row r="1614" spans="1:2" x14ac:dyDescent="0.3">
      <c r="A1614" s="18" t="s">
        <v>19288</v>
      </c>
      <c r="B1614" s="18" t="s">
        <v>17675</v>
      </c>
    </row>
    <row r="1615" spans="1:2" x14ac:dyDescent="0.3">
      <c r="A1615" s="18" t="s">
        <v>19289</v>
      </c>
      <c r="B1615" s="18" t="s">
        <v>17675</v>
      </c>
    </row>
    <row r="1616" spans="1:2" x14ac:dyDescent="0.3">
      <c r="A1616" s="18" t="s">
        <v>19290</v>
      </c>
      <c r="B1616" s="18" t="s">
        <v>17675</v>
      </c>
    </row>
    <row r="1617" spans="1:2" x14ac:dyDescent="0.3">
      <c r="A1617" s="18" t="s">
        <v>19291</v>
      </c>
      <c r="B1617" s="18" t="s">
        <v>17675</v>
      </c>
    </row>
    <row r="1618" spans="1:2" x14ac:dyDescent="0.3">
      <c r="A1618" s="18" t="s">
        <v>19292</v>
      </c>
      <c r="B1618" s="18" t="s">
        <v>17675</v>
      </c>
    </row>
    <row r="1619" spans="1:2" x14ac:dyDescent="0.3">
      <c r="A1619" s="18" t="s">
        <v>19293</v>
      </c>
      <c r="B1619" s="18" t="s">
        <v>17675</v>
      </c>
    </row>
    <row r="1620" spans="1:2" x14ac:dyDescent="0.3">
      <c r="A1620" s="18" t="s">
        <v>19294</v>
      </c>
      <c r="B1620" s="18" t="s">
        <v>17675</v>
      </c>
    </row>
    <row r="1621" spans="1:2" x14ac:dyDescent="0.3">
      <c r="A1621" s="18" t="s">
        <v>19295</v>
      </c>
      <c r="B1621" s="18" t="s">
        <v>17675</v>
      </c>
    </row>
    <row r="1622" spans="1:2" x14ac:dyDescent="0.3">
      <c r="A1622" s="18" t="s">
        <v>19296</v>
      </c>
      <c r="B1622" s="18" t="s">
        <v>17675</v>
      </c>
    </row>
    <row r="1623" spans="1:2" x14ac:dyDescent="0.3">
      <c r="A1623" s="18" t="s">
        <v>19297</v>
      </c>
      <c r="B1623" s="18" t="s">
        <v>17675</v>
      </c>
    </row>
    <row r="1624" spans="1:2" x14ac:dyDescent="0.3">
      <c r="A1624" s="18" t="s">
        <v>19298</v>
      </c>
      <c r="B1624" s="18" t="s">
        <v>17675</v>
      </c>
    </row>
    <row r="1625" spans="1:2" x14ac:dyDescent="0.3">
      <c r="A1625" s="18" t="s">
        <v>19299</v>
      </c>
      <c r="B1625" s="18" t="s">
        <v>17675</v>
      </c>
    </row>
    <row r="1626" spans="1:2" x14ac:dyDescent="0.3">
      <c r="A1626" s="18" t="s">
        <v>19300</v>
      </c>
      <c r="B1626" s="18" t="s">
        <v>17675</v>
      </c>
    </row>
    <row r="1627" spans="1:2" x14ac:dyDescent="0.3">
      <c r="A1627" s="18" t="s">
        <v>19301</v>
      </c>
      <c r="B1627" s="18" t="s">
        <v>17675</v>
      </c>
    </row>
    <row r="1628" spans="1:2" x14ac:dyDescent="0.3">
      <c r="A1628" s="18" t="s">
        <v>19302</v>
      </c>
      <c r="B1628" s="18" t="s">
        <v>17675</v>
      </c>
    </row>
    <row r="1629" spans="1:2" x14ac:dyDescent="0.3">
      <c r="A1629" s="18" t="s">
        <v>19303</v>
      </c>
      <c r="B1629" s="18" t="s">
        <v>17675</v>
      </c>
    </row>
    <row r="1630" spans="1:2" x14ac:dyDescent="0.3">
      <c r="A1630" s="18" t="s">
        <v>19304</v>
      </c>
      <c r="B1630" s="18" t="s">
        <v>17675</v>
      </c>
    </row>
    <row r="1631" spans="1:2" x14ac:dyDescent="0.3">
      <c r="A1631" s="18" t="s">
        <v>19305</v>
      </c>
      <c r="B1631" s="18" t="s">
        <v>17675</v>
      </c>
    </row>
    <row r="1632" spans="1:2" x14ac:dyDescent="0.3">
      <c r="A1632" s="18" t="s">
        <v>19306</v>
      </c>
      <c r="B1632" s="18" t="s">
        <v>17675</v>
      </c>
    </row>
    <row r="1633" spans="1:2" x14ac:dyDescent="0.3">
      <c r="A1633" s="18" t="s">
        <v>19307</v>
      </c>
      <c r="B1633" s="18" t="s">
        <v>17675</v>
      </c>
    </row>
    <row r="1634" spans="1:2" x14ac:dyDescent="0.3">
      <c r="A1634" s="18" t="s">
        <v>19308</v>
      </c>
      <c r="B1634" s="18" t="s">
        <v>17675</v>
      </c>
    </row>
    <row r="1635" spans="1:2" x14ac:dyDescent="0.3">
      <c r="A1635" s="18" t="s">
        <v>19309</v>
      </c>
      <c r="B1635" s="18" t="s">
        <v>17675</v>
      </c>
    </row>
    <row r="1636" spans="1:2" x14ac:dyDescent="0.3">
      <c r="A1636" s="18" t="s">
        <v>19310</v>
      </c>
      <c r="B1636" s="18" t="s">
        <v>17675</v>
      </c>
    </row>
    <row r="1637" spans="1:2" x14ac:dyDescent="0.3">
      <c r="A1637" s="18" t="s">
        <v>19311</v>
      </c>
      <c r="B1637" s="18" t="s">
        <v>17675</v>
      </c>
    </row>
    <row r="1638" spans="1:2" x14ac:dyDescent="0.3">
      <c r="A1638" s="18" t="s">
        <v>19312</v>
      </c>
      <c r="B1638" s="18" t="s">
        <v>17675</v>
      </c>
    </row>
    <row r="1639" spans="1:2" x14ac:dyDescent="0.3">
      <c r="A1639" s="18" t="s">
        <v>19313</v>
      </c>
      <c r="B1639" s="18" t="s">
        <v>17675</v>
      </c>
    </row>
    <row r="1640" spans="1:2" x14ac:dyDescent="0.3">
      <c r="A1640" s="18" t="s">
        <v>19314</v>
      </c>
      <c r="B1640" s="18" t="s">
        <v>17675</v>
      </c>
    </row>
    <row r="1641" spans="1:2" x14ac:dyDescent="0.3">
      <c r="A1641" s="18" t="s">
        <v>19315</v>
      </c>
      <c r="B1641" s="18" t="s">
        <v>17675</v>
      </c>
    </row>
    <row r="1642" spans="1:2" x14ac:dyDescent="0.3">
      <c r="A1642" s="18" t="s">
        <v>19316</v>
      </c>
      <c r="B1642" s="18" t="s">
        <v>17675</v>
      </c>
    </row>
    <row r="1643" spans="1:2" x14ac:dyDescent="0.3">
      <c r="A1643" s="18" t="s">
        <v>19317</v>
      </c>
      <c r="B1643" s="18" t="s">
        <v>17675</v>
      </c>
    </row>
    <row r="1644" spans="1:2" x14ac:dyDescent="0.3">
      <c r="A1644" s="18" t="s">
        <v>19318</v>
      </c>
      <c r="B1644" s="18" t="s">
        <v>17675</v>
      </c>
    </row>
    <row r="1645" spans="1:2" x14ac:dyDescent="0.3">
      <c r="A1645" s="18" t="s">
        <v>19319</v>
      </c>
      <c r="B1645" s="18" t="s">
        <v>17675</v>
      </c>
    </row>
    <row r="1646" spans="1:2" x14ac:dyDescent="0.3">
      <c r="A1646" s="18" t="s">
        <v>19320</v>
      </c>
      <c r="B1646" s="18" t="s">
        <v>17675</v>
      </c>
    </row>
    <row r="1647" spans="1:2" x14ac:dyDescent="0.3">
      <c r="A1647" s="18" t="s">
        <v>19321</v>
      </c>
      <c r="B1647" s="18" t="s">
        <v>17675</v>
      </c>
    </row>
    <row r="1648" spans="1:2" x14ac:dyDescent="0.3">
      <c r="A1648" s="18" t="s">
        <v>19322</v>
      </c>
      <c r="B1648" s="18" t="s">
        <v>17675</v>
      </c>
    </row>
    <row r="1649" spans="1:2" x14ac:dyDescent="0.3">
      <c r="A1649" s="18" t="s">
        <v>19323</v>
      </c>
      <c r="B1649" s="18" t="s">
        <v>17675</v>
      </c>
    </row>
    <row r="1650" spans="1:2" x14ac:dyDescent="0.3">
      <c r="A1650" s="18" t="s">
        <v>19324</v>
      </c>
      <c r="B1650" s="18" t="s">
        <v>17675</v>
      </c>
    </row>
    <row r="1651" spans="1:2" x14ac:dyDescent="0.3">
      <c r="A1651" s="18" t="s">
        <v>19325</v>
      </c>
      <c r="B1651" s="18" t="s">
        <v>17675</v>
      </c>
    </row>
    <row r="1652" spans="1:2" x14ac:dyDescent="0.3">
      <c r="A1652" s="18" t="s">
        <v>19326</v>
      </c>
      <c r="B1652" s="18" t="s">
        <v>17675</v>
      </c>
    </row>
    <row r="1653" spans="1:2" x14ac:dyDescent="0.3">
      <c r="A1653" s="18" t="s">
        <v>19327</v>
      </c>
      <c r="B1653" s="18" t="s">
        <v>17675</v>
      </c>
    </row>
    <row r="1654" spans="1:2" x14ac:dyDescent="0.3">
      <c r="A1654" s="18" t="s">
        <v>19328</v>
      </c>
      <c r="B1654" s="18" t="s">
        <v>17675</v>
      </c>
    </row>
    <row r="1655" spans="1:2" x14ac:dyDescent="0.3">
      <c r="A1655" s="18" t="s">
        <v>19329</v>
      </c>
      <c r="B1655" s="18" t="s">
        <v>17675</v>
      </c>
    </row>
    <row r="1656" spans="1:2" x14ac:dyDescent="0.3">
      <c r="A1656" s="18" t="s">
        <v>19330</v>
      </c>
      <c r="B1656" s="18" t="s">
        <v>17675</v>
      </c>
    </row>
    <row r="1657" spans="1:2" x14ac:dyDescent="0.3">
      <c r="A1657" s="18" t="s">
        <v>19331</v>
      </c>
      <c r="B1657" s="18" t="s">
        <v>17675</v>
      </c>
    </row>
    <row r="1658" spans="1:2" x14ac:dyDescent="0.3">
      <c r="A1658" s="18" t="s">
        <v>19332</v>
      </c>
      <c r="B1658" s="18" t="s">
        <v>17675</v>
      </c>
    </row>
    <row r="1659" spans="1:2" x14ac:dyDescent="0.3">
      <c r="A1659" s="18" t="s">
        <v>19333</v>
      </c>
      <c r="B1659" s="18" t="s">
        <v>17675</v>
      </c>
    </row>
    <row r="1660" spans="1:2" x14ac:dyDescent="0.3">
      <c r="A1660" s="18" t="s">
        <v>19334</v>
      </c>
      <c r="B1660" s="18" t="s">
        <v>17675</v>
      </c>
    </row>
    <row r="1661" spans="1:2" x14ac:dyDescent="0.3">
      <c r="A1661" s="18" t="s">
        <v>19335</v>
      </c>
      <c r="B1661" s="18" t="s">
        <v>17675</v>
      </c>
    </row>
    <row r="1662" spans="1:2" x14ac:dyDescent="0.3">
      <c r="A1662" s="18" t="s">
        <v>19336</v>
      </c>
      <c r="B1662" s="18" t="s">
        <v>17675</v>
      </c>
    </row>
    <row r="1663" spans="1:2" x14ac:dyDescent="0.3">
      <c r="A1663" s="18" t="s">
        <v>19337</v>
      </c>
      <c r="B1663" s="18" t="s">
        <v>17675</v>
      </c>
    </row>
    <row r="1664" spans="1:2" x14ac:dyDescent="0.3">
      <c r="A1664" s="18" t="s">
        <v>19338</v>
      </c>
      <c r="B1664" s="18" t="s">
        <v>17675</v>
      </c>
    </row>
    <row r="1665" spans="1:2" x14ac:dyDescent="0.3">
      <c r="A1665" s="18" t="s">
        <v>19339</v>
      </c>
      <c r="B1665" s="18" t="s">
        <v>17675</v>
      </c>
    </row>
    <row r="1666" spans="1:2" x14ac:dyDescent="0.3">
      <c r="A1666" s="18" t="s">
        <v>19340</v>
      </c>
      <c r="B1666" s="18" t="s">
        <v>17675</v>
      </c>
    </row>
    <row r="1667" spans="1:2" x14ac:dyDescent="0.3">
      <c r="A1667" s="18" t="s">
        <v>19341</v>
      </c>
      <c r="B1667" s="18" t="s">
        <v>17675</v>
      </c>
    </row>
    <row r="1668" spans="1:2" x14ac:dyDescent="0.3">
      <c r="A1668" s="18" t="s">
        <v>19342</v>
      </c>
      <c r="B1668" s="18" t="s">
        <v>17675</v>
      </c>
    </row>
    <row r="1669" spans="1:2" x14ac:dyDescent="0.3">
      <c r="A1669" s="18" t="s">
        <v>19343</v>
      </c>
      <c r="B1669" s="18" t="s">
        <v>17675</v>
      </c>
    </row>
    <row r="1670" spans="1:2" x14ac:dyDescent="0.3">
      <c r="A1670" s="18" t="s">
        <v>19344</v>
      </c>
      <c r="B1670" s="18" t="s">
        <v>17675</v>
      </c>
    </row>
    <row r="1671" spans="1:2" x14ac:dyDescent="0.3">
      <c r="A1671" s="18" t="s">
        <v>19345</v>
      </c>
      <c r="B1671" s="18" t="s">
        <v>17675</v>
      </c>
    </row>
    <row r="1672" spans="1:2" x14ac:dyDescent="0.3">
      <c r="A1672" s="18" t="s">
        <v>19346</v>
      </c>
      <c r="B1672" s="18" t="s">
        <v>17675</v>
      </c>
    </row>
    <row r="1673" spans="1:2" x14ac:dyDescent="0.3">
      <c r="A1673" s="18" t="s">
        <v>19347</v>
      </c>
      <c r="B1673" s="18" t="s">
        <v>17675</v>
      </c>
    </row>
    <row r="1674" spans="1:2" x14ac:dyDescent="0.3">
      <c r="A1674" s="18" t="s">
        <v>19348</v>
      </c>
      <c r="B1674" s="18" t="s">
        <v>17675</v>
      </c>
    </row>
    <row r="1675" spans="1:2" x14ac:dyDescent="0.3">
      <c r="A1675" s="18" t="s">
        <v>19349</v>
      </c>
      <c r="B1675" s="18" t="s">
        <v>17675</v>
      </c>
    </row>
    <row r="1676" spans="1:2" x14ac:dyDescent="0.3">
      <c r="A1676" s="18" t="s">
        <v>19350</v>
      </c>
      <c r="B1676" s="18" t="s">
        <v>17675</v>
      </c>
    </row>
    <row r="1677" spans="1:2" x14ac:dyDescent="0.3">
      <c r="A1677" s="18" t="s">
        <v>19351</v>
      </c>
      <c r="B1677" s="18" t="s">
        <v>17675</v>
      </c>
    </row>
    <row r="1678" spans="1:2" x14ac:dyDescent="0.3">
      <c r="A1678" s="18" t="s">
        <v>19352</v>
      </c>
      <c r="B1678" s="18" t="s">
        <v>17675</v>
      </c>
    </row>
    <row r="1679" spans="1:2" x14ac:dyDescent="0.3">
      <c r="A1679" s="18" t="s">
        <v>19353</v>
      </c>
      <c r="B1679" s="18" t="s">
        <v>17675</v>
      </c>
    </row>
    <row r="1680" spans="1:2" x14ac:dyDescent="0.3">
      <c r="A1680" s="18" t="s">
        <v>19354</v>
      </c>
      <c r="B1680" s="18" t="s">
        <v>17675</v>
      </c>
    </row>
    <row r="1681" spans="1:2" x14ac:dyDescent="0.3">
      <c r="A1681" s="18" t="s">
        <v>19355</v>
      </c>
      <c r="B1681" s="18" t="s">
        <v>17726</v>
      </c>
    </row>
    <row r="1682" spans="1:2" x14ac:dyDescent="0.3">
      <c r="A1682" s="18" t="s">
        <v>19356</v>
      </c>
      <c r="B1682" s="18" t="s">
        <v>17675</v>
      </c>
    </row>
    <row r="1683" spans="1:2" x14ac:dyDescent="0.3">
      <c r="A1683" s="18" t="s">
        <v>19357</v>
      </c>
      <c r="B1683" s="18" t="s">
        <v>17675</v>
      </c>
    </row>
    <row r="1684" spans="1:2" x14ac:dyDescent="0.3">
      <c r="A1684" s="18" t="s">
        <v>19358</v>
      </c>
      <c r="B1684" s="18" t="s">
        <v>17675</v>
      </c>
    </row>
    <row r="1685" spans="1:2" x14ac:dyDescent="0.3">
      <c r="A1685" s="18" t="s">
        <v>19359</v>
      </c>
      <c r="B1685" s="18" t="s">
        <v>17726</v>
      </c>
    </row>
    <row r="1686" spans="1:2" x14ac:dyDescent="0.3">
      <c r="A1686" s="18" t="s">
        <v>19360</v>
      </c>
      <c r="B1686" s="18" t="s">
        <v>17675</v>
      </c>
    </row>
    <row r="1687" spans="1:2" x14ac:dyDescent="0.3">
      <c r="A1687" s="18" t="s">
        <v>19361</v>
      </c>
      <c r="B1687" s="18" t="s">
        <v>17675</v>
      </c>
    </row>
    <row r="1688" spans="1:2" x14ac:dyDescent="0.3">
      <c r="A1688" s="18" t="s">
        <v>19362</v>
      </c>
      <c r="B1688" s="18" t="s">
        <v>17675</v>
      </c>
    </row>
    <row r="1689" spans="1:2" x14ac:dyDescent="0.3">
      <c r="A1689" s="18" t="s">
        <v>19363</v>
      </c>
      <c r="B1689" s="18" t="s">
        <v>17726</v>
      </c>
    </row>
    <row r="1690" spans="1:2" x14ac:dyDescent="0.3">
      <c r="A1690" s="18" t="s">
        <v>19364</v>
      </c>
      <c r="B1690" s="18" t="s">
        <v>17675</v>
      </c>
    </row>
    <row r="1691" spans="1:2" x14ac:dyDescent="0.3">
      <c r="A1691" s="18" t="s">
        <v>19365</v>
      </c>
      <c r="B1691" s="18" t="s">
        <v>17675</v>
      </c>
    </row>
    <row r="1692" spans="1:2" x14ac:dyDescent="0.3">
      <c r="A1692" s="18" t="s">
        <v>19366</v>
      </c>
      <c r="B1692" s="18" t="s">
        <v>17675</v>
      </c>
    </row>
    <row r="1693" spans="1:2" x14ac:dyDescent="0.3">
      <c r="A1693" s="18" t="s">
        <v>19367</v>
      </c>
      <c r="B1693" s="18" t="s">
        <v>17726</v>
      </c>
    </row>
    <row r="1694" spans="1:2" x14ac:dyDescent="0.3">
      <c r="A1694" s="18" t="s">
        <v>19368</v>
      </c>
      <c r="B1694" s="18" t="s">
        <v>17675</v>
      </c>
    </row>
    <row r="1695" spans="1:2" x14ac:dyDescent="0.3">
      <c r="A1695" s="18" t="s">
        <v>19369</v>
      </c>
      <c r="B1695" s="18" t="s">
        <v>17675</v>
      </c>
    </row>
    <row r="1696" spans="1:2" x14ac:dyDescent="0.3">
      <c r="A1696" s="18" t="s">
        <v>19370</v>
      </c>
      <c r="B1696" s="18" t="s">
        <v>17675</v>
      </c>
    </row>
    <row r="1697" spans="1:2" x14ac:dyDescent="0.3">
      <c r="A1697" s="18" t="s">
        <v>19371</v>
      </c>
      <c r="B1697" s="18" t="s">
        <v>17726</v>
      </c>
    </row>
    <row r="1698" spans="1:2" x14ac:dyDescent="0.3">
      <c r="A1698" s="18" t="s">
        <v>19372</v>
      </c>
      <c r="B1698" s="18" t="s">
        <v>17675</v>
      </c>
    </row>
    <row r="1699" spans="1:2" x14ac:dyDescent="0.3">
      <c r="A1699" s="18" t="s">
        <v>19373</v>
      </c>
      <c r="B1699" s="18" t="s">
        <v>17675</v>
      </c>
    </row>
    <row r="1700" spans="1:2" x14ac:dyDescent="0.3">
      <c r="A1700" s="18" t="s">
        <v>19374</v>
      </c>
      <c r="B1700" s="18" t="s">
        <v>17675</v>
      </c>
    </row>
    <row r="1701" spans="1:2" x14ac:dyDescent="0.3">
      <c r="A1701" s="18" t="s">
        <v>19375</v>
      </c>
      <c r="B1701" s="18" t="s">
        <v>17726</v>
      </c>
    </row>
    <row r="1702" spans="1:2" x14ac:dyDescent="0.3">
      <c r="A1702" s="18" t="s">
        <v>19376</v>
      </c>
      <c r="B1702" s="18" t="s">
        <v>17675</v>
      </c>
    </row>
    <row r="1703" spans="1:2" x14ac:dyDescent="0.3">
      <c r="A1703" s="18" t="s">
        <v>19377</v>
      </c>
      <c r="B1703" s="18" t="s">
        <v>17675</v>
      </c>
    </row>
    <row r="1704" spans="1:2" x14ac:dyDescent="0.3">
      <c r="A1704" s="18" t="s">
        <v>19378</v>
      </c>
      <c r="B1704" s="18" t="s">
        <v>17675</v>
      </c>
    </row>
    <row r="1705" spans="1:2" x14ac:dyDescent="0.3">
      <c r="A1705" s="18" t="s">
        <v>19379</v>
      </c>
      <c r="B1705" s="18" t="s">
        <v>17726</v>
      </c>
    </row>
    <row r="1706" spans="1:2" x14ac:dyDescent="0.3">
      <c r="A1706" s="18" t="s">
        <v>19380</v>
      </c>
      <c r="B1706" s="18" t="s">
        <v>17675</v>
      </c>
    </row>
    <row r="1707" spans="1:2" x14ac:dyDescent="0.3">
      <c r="A1707" s="18" t="s">
        <v>19381</v>
      </c>
      <c r="B1707" s="18" t="s">
        <v>17675</v>
      </c>
    </row>
    <row r="1708" spans="1:2" x14ac:dyDescent="0.3">
      <c r="A1708" s="18" t="s">
        <v>19382</v>
      </c>
      <c r="B1708" s="18" t="s">
        <v>17675</v>
      </c>
    </row>
    <row r="1709" spans="1:2" x14ac:dyDescent="0.3">
      <c r="A1709" s="18" t="s">
        <v>19383</v>
      </c>
      <c r="B1709" s="18" t="s">
        <v>17726</v>
      </c>
    </row>
    <row r="1710" spans="1:2" x14ac:dyDescent="0.3">
      <c r="A1710" s="18" t="s">
        <v>19384</v>
      </c>
      <c r="B1710" s="18" t="s">
        <v>17675</v>
      </c>
    </row>
    <row r="1711" spans="1:2" x14ac:dyDescent="0.3">
      <c r="A1711" s="18" t="s">
        <v>19385</v>
      </c>
      <c r="B1711" s="18" t="s">
        <v>17675</v>
      </c>
    </row>
    <row r="1712" spans="1:2" x14ac:dyDescent="0.3">
      <c r="A1712" s="18" t="s">
        <v>19386</v>
      </c>
      <c r="B1712" s="18" t="s">
        <v>17675</v>
      </c>
    </row>
    <row r="1713" spans="1:2" x14ac:dyDescent="0.3">
      <c r="A1713" s="18" t="s">
        <v>19387</v>
      </c>
      <c r="B1713" s="18" t="s">
        <v>17726</v>
      </c>
    </row>
    <row r="1714" spans="1:2" x14ac:dyDescent="0.3">
      <c r="A1714" s="18" t="s">
        <v>19388</v>
      </c>
      <c r="B1714" s="18" t="s">
        <v>17675</v>
      </c>
    </row>
    <row r="1715" spans="1:2" x14ac:dyDescent="0.3">
      <c r="A1715" s="18" t="s">
        <v>19389</v>
      </c>
      <c r="B1715" s="18" t="s">
        <v>17675</v>
      </c>
    </row>
    <row r="1716" spans="1:2" x14ac:dyDescent="0.3">
      <c r="A1716" s="18" t="s">
        <v>19390</v>
      </c>
      <c r="B1716" s="18" t="s">
        <v>17675</v>
      </c>
    </row>
    <row r="1717" spans="1:2" x14ac:dyDescent="0.3">
      <c r="A1717" s="18" t="s">
        <v>19391</v>
      </c>
      <c r="B1717" s="18" t="s">
        <v>17726</v>
      </c>
    </row>
    <row r="1718" spans="1:2" x14ac:dyDescent="0.3">
      <c r="A1718" s="18" t="s">
        <v>19392</v>
      </c>
      <c r="B1718" s="18" t="s">
        <v>17675</v>
      </c>
    </row>
    <row r="1719" spans="1:2" x14ac:dyDescent="0.3">
      <c r="A1719" s="18" t="s">
        <v>19393</v>
      </c>
      <c r="B1719" s="18" t="s">
        <v>17675</v>
      </c>
    </row>
    <row r="1720" spans="1:2" x14ac:dyDescent="0.3">
      <c r="A1720" s="18" t="s">
        <v>19394</v>
      </c>
      <c r="B1720" s="18" t="s">
        <v>17675</v>
      </c>
    </row>
    <row r="1721" spans="1:2" x14ac:dyDescent="0.3">
      <c r="A1721" s="18" t="s">
        <v>19395</v>
      </c>
      <c r="B1721" s="18" t="s">
        <v>17726</v>
      </c>
    </row>
    <row r="1722" spans="1:2" x14ac:dyDescent="0.3">
      <c r="A1722" s="18" t="s">
        <v>19396</v>
      </c>
      <c r="B1722" s="18" t="s">
        <v>17675</v>
      </c>
    </row>
    <row r="1723" spans="1:2" x14ac:dyDescent="0.3">
      <c r="A1723" s="18" t="s">
        <v>19397</v>
      </c>
      <c r="B1723" s="18" t="s">
        <v>17675</v>
      </c>
    </row>
    <row r="1724" spans="1:2" x14ac:dyDescent="0.3">
      <c r="A1724" s="18" t="s">
        <v>19398</v>
      </c>
      <c r="B1724" s="18" t="s">
        <v>17675</v>
      </c>
    </row>
    <row r="1725" spans="1:2" x14ac:dyDescent="0.3">
      <c r="A1725" s="18" t="s">
        <v>19399</v>
      </c>
      <c r="B1725" s="18" t="s">
        <v>17726</v>
      </c>
    </row>
    <row r="1726" spans="1:2" x14ac:dyDescent="0.3">
      <c r="A1726" s="18" t="s">
        <v>19400</v>
      </c>
      <c r="B1726" s="18" t="s">
        <v>17675</v>
      </c>
    </row>
    <row r="1727" spans="1:2" x14ac:dyDescent="0.3">
      <c r="A1727" s="18" t="s">
        <v>19401</v>
      </c>
      <c r="B1727" s="18" t="s">
        <v>17675</v>
      </c>
    </row>
    <row r="1728" spans="1:2" x14ac:dyDescent="0.3">
      <c r="A1728" s="18" t="s">
        <v>19402</v>
      </c>
      <c r="B1728" s="18" t="s">
        <v>17675</v>
      </c>
    </row>
    <row r="1729" spans="1:2" x14ac:dyDescent="0.3">
      <c r="A1729" s="18" t="s">
        <v>19403</v>
      </c>
      <c r="B1729" s="18" t="s">
        <v>17726</v>
      </c>
    </row>
    <row r="1730" spans="1:2" x14ac:dyDescent="0.3">
      <c r="A1730" s="18" t="s">
        <v>19404</v>
      </c>
      <c r="B1730" s="18" t="s">
        <v>17675</v>
      </c>
    </row>
    <row r="1731" spans="1:2" x14ac:dyDescent="0.3">
      <c r="A1731" s="18" t="s">
        <v>19405</v>
      </c>
      <c r="B1731" s="18" t="s">
        <v>17675</v>
      </c>
    </row>
    <row r="1732" spans="1:2" x14ac:dyDescent="0.3">
      <c r="A1732" s="18" t="s">
        <v>19406</v>
      </c>
      <c r="B1732" s="18" t="s">
        <v>17675</v>
      </c>
    </row>
    <row r="1733" spans="1:2" x14ac:dyDescent="0.3">
      <c r="A1733" s="18" t="s">
        <v>19407</v>
      </c>
      <c r="B1733" s="18" t="s">
        <v>17726</v>
      </c>
    </row>
    <row r="1734" spans="1:2" x14ac:dyDescent="0.3">
      <c r="A1734" s="18" t="s">
        <v>19408</v>
      </c>
      <c r="B1734" s="18" t="s">
        <v>17675</v>
      </c>
    </row>
    <row r="1735" spans="1:2" x14ac:dyDescent="0.3">
      <c r="A1735" s="18" t="s">
        <v>19409</v>
      </c>
      <c r="B1735" s="18" t="s">
        <v>17675</v>
      </c>
    </row>
    <row r="1736" spans="1:2" x14ac:dyDescent="0.3">
      <c r="A1736" s="18" t="s">
        <v>19410</v>
      </c>
      <c r="B1736" s="18" t="s">
        <v>17675</v>
      </c>
    </row>
    <row r="1737" spans="1:2" x14ac:dyDescent="0.3">
      <c r="A1737" s="18" t="s">
        <v>19411</v>
      </c>
      <c r="B1737" s="18" t="s">
        <v>17726</v>
      </c>
    </row>
    <row r="1738" spans="1:2" x14ac:dyDescent="0.3">
      <c r="A1738" s="18" t="s">
        <v>19412</v>
      </c>
      <c r="B1738" s="18" t="s">
        <v>17675</v>
      </c>
    </row>
    <row r="1739" spans="1:2" x14ac:dyDescent="0.3">
      <c r="A1739" s="18" t="s">
        <v>19413</v>
      </c>
      <c r="B1739" s="18" t="s">
        <v>17675</v>
      </c>
    </row>
    <row r="1740" spans="1:2" x14ac:dyDescent="0.3">
      <c r="A1740" s="18" t="s">
        <v>19414</v>
      </c>
      <c r="B1740" s="18" t="s">
        <v>17675</v>
      </c>
    </row>
    <row r="1741" spans="1:2" x14ac:dyDescent="0.3">
      <c r="A1741" s="18" t="s">
        <v>19415</v>
      </c>
      <c r="B1741" s="18" t="s">
        <v>17726</v>
      </c>
    </row>
    <row r="1742" spans="1:2" x14ac:dyDescent="0.3">
      <c r="A1742" s="18" t="s">
        <v>19416</v>
      </c>
      <c r="B1742" s="18" t="s">
        <v>17675</v>
      </c>
    </row>
    <row r="1743" spans="1:2" x14ac:dyDescent="0.3">
      <c r="A1743" s="18" t="s">
        <v>19417</v>
      </c>
      <c r="B1743" s="18" t="s">
        <v>17675</v>
      </c>
    </row>
    <row r="1744" spans="1:2" x14ac:dyDescent="0.3">
      <c r="A1744" s="18" t="s">
        <v>19418</v>
      </c>
      <c r="B1744" s="18" t="s">
        <v>17675</v>
      </c>
    </row>
    <row r="1745" spans="1:2" x14ac:dyDescent="0.3">
      <c r="A1745" s="18" t="s">
        <v>19419</v>
      </c>
      <c r="B1745" s="18" t="s">
        <v>17726</v>
      </c>
    </row>
    <row r="1746" spans="1:2" x14ac:dyDescent="0.3">
      <c r="A1746" s="18" t="s">
        <v>19420</v>
      </c>
      <c r="B1746" s="18" t="s">
        <v>17675</v>
      </c>
    </row>
    <row r="1747" spans="1:2" x14ac:dyDescent="0.3">
      <c r="A1747" s="18" t="s">
        <v>19421</v>
      </c>
      <c r="B1747" s="18" t="s">
        <v>17675</v>
      </c>
    </row>
    <row r="1748" spans="1:2" x14ac:dyDescent="0.3">
      <c r="A1748" s="18" t="s">
        <v>19422</v>
      </c>
      <c r="B1748" s="18" t="s">
        <v>17675</v>
      </c>
    </row>
    <row r="1749" spans="1:2" x14ac:dyDescent="0.3">
      <c r="A1749" s="18" t="s">
        <v>19423</v>
      </c>
      <c r="B1749" s="18" t="s">
        <v>17726</v>
      </c>
    </row>
    <row r="1750" spans="1:2" x14ac:dyDescent="0.3">
      <c r="A1750" s="18" t="s">
        <v>19424</v>
      </c>
      <c r="B1750" s="18" t="s">
        <v>17675</v>
      </c>
    </row>
    <row r="1751" spans="1:2" x14ac:dyDescent="0.3">
      <c r="A1751" s="18" t="s">
        <v>19425</v>
      </c>
      <c r="B1751" s="18" t="s">
        <v>17675</v>
      </c>
    </row>
    <row r="1752" spans="1:2" x14ac:dyDescent="0.3">
      <c r="A1752" s="18" t="s">
        <v>19426</v>
      </c>
      <c r="B1752" s="18" t="s">
        <v>17675</v>
      </c>
    </row>
    <row r="1753" spans="1:2" x14ac:dyDescent="0.3">
      <c r="A1753" s="18" t="s">
        <v>19427</v>
      </c>
      <c r="B1753" s="18" t="s">
        <v>17726</v>
      </c>
    </row>
    <row r="1754" spans="1:2" x14ac:dyDescent="0.3">
      <c r="A1754" s="18" t="s">
        <v>19428</v>
      </c>
      <c r="B1754" s="18" t="s">
        <v>17675</v>
      </c>
    </row>
    <row r="1755" spans="1:2" x14ac:dyDescent="0.3">
      <c r="A1755" s="18" t="s">
        <v>19429</v>
      </c>
      <c r="B1755" s="18" t="s">
        <v>17675</v>
      </c>
    </row>
    <row r="1756" spans="1:2" x14ac:dyDescent="0.3">
      <c r="A1756" s="18" t="s">
        <v>19430</v>
      </c>
      <c r="B1756" s="18" t="s">
        <v>17675</v>
      </c>
    </row>
    <row r="1757" spans="1:2" x14ac:dyDescent="0.3">
      <c r="A1757" s="18" t="s">
        <v>19431</v>
      </c>
      <c r="B1757" s="18" t="s">
        <v>17726</v>
      </c>
    </row>
    <row r="1758" spans="1:2" x14ac:dyDescent="0.3">
      <c r="A1758" s="18" t="s">
        <v>19432</v>
      </c>
      <c r="B1758" s="18" t="s">
        <v>17675</v>
      </c>
    </row>
    <row r="1759" spans="1:2" x14ac:dyDescent="0.3">
      <c r="A1759" s="18" t="s">
        <v>19433</v>
      </c>
      <c r="B1759" s="18" t="s">
        <v>17675</v>
      </c>
    </row>
    <row r="1760" spans="1:2" x14ac:dyDescent="0.3">
      <c r="A1760" s="18" t="s">
        <v>19434</v>
      </c>
      <c r="B1760" s="18" t="s">
        <v>17675</v>
      </c>
    </row>
    <row r="1761" spans="1:2" x14ac:dyDescent="0.3">
      <c r="A1761" s="18" t="s">
        <v>19435</v>
      </c>
      <c r="B1761" s="18" t="s">
        <v>17675</v>
      </c>
    </row>
    <row r="1762" spans="1:2" x14ac:dyDescent="0.3">
      <c r="A1762" s="18" t="s">
        <v>19436</v>
      </c>
      <c r="B1762" s="18" t="s">
        <v>17675</v>
      </c>
    </row>
    <row r="1763" spans="1:2" x14ac:dyDescent="0.3">
      <c r="A1763" s="18" t="s">
        <v>19437</v>
      </c>
      <c r="B1763" s="18" t="s">
        <v>17675</v>
      </c>
    </row>
    <row r="1764" spans="1:2" x14ac:dyDescent="0.3">
      <c r="A1764" s="18" t="s">
        <v>19438</v>
      </c>
      <c r="B1764" s="18" t="s">
        <v>17675</v>
      </c>
    </row>
    <row r="1765" spans="1:2" x14ac:dyDescent="0.3">
      <c r="A1765" s="18" t="s">
        <v>19439</v>
      </c>
      <c r="B1765" s="18" t="s">
        <v>17675</v>
      </c>
    </row>
    <row r="1766" spans="1:2" x14ac:dyDescent="0.3">
      <c r="A1766" s="18" t="s">
        <v>19440</v>
      </c>
      <c r="B1766" s="18" t="s">
        <v>17675</v>
      </c>
    </row>
    <row r="1767" spans="1:2" x14ac:dyDescent="0.3">
      <c r="A1767" s="18" t="s">
        <v>19441</v>
      </c>
      <c r="B1767" s="18" t="s">
        <v>17675</v>
      </c>
    </row>
    <row r="1768" spans="1:2" x14ac:dyDescent="0.3">
      <c r="A1768" s="18" t="s">
        <v>19442</v>
      </c>
      <c r="B1768" s="18" t="s">
        <v>17675</v>
      </c>
    </row>
    <row r="1769" spans="1:2" x14ac:dyDescent="0.3">
      <c r="A1769" s="18" t="s">
        <v>19443</v>
      </c>
      <c r="B1769" s="18" t="s">
        <v>17675</v>
      </c>
    </row>
    <row r="1770" spans="1:2" x14ac:dyDescent="0.3">
      <c r="A1770" s="18" t="s">
        <v>19444</v>
      </c>
      <c r="B1770" s="18" t="s">
        <v>17675</v>
      </c>
    </row>
    <row r="1771" spans="1:2" x14ac:dyDescent="0.3">
      <c r="A1771" s="18" t="s">
        <v>19445</v>
      </c>
      <c r="B1771" s="18" t="s">
        <v>17675</v>
      </c>
    </row>
    <row r="1772" spans="1:2" x14ac:dyDescent="0.3">
      <c r="A1772" s="18" t="s">
        <v>19446</v>
      </c>
      <c r="B1772" s="18" t="s">
        <v>17675</v>
      </c>
    </row>
    <row r="1773" spans="1:2" x14ac:dyDescent="0.3">
      <c r="A1773" s="18" t="s">
        <v>19447</v>
      </c>
      <c r="B1773" s="18" t="s">
        <v>17675</v>
      </c>
    </row>
    <row r="1774" spans="1:2" x14ac:dyDescent="0.3">
      <c r="A1774" s="18" t="s">
        <v>19448</v>
      </c>
      <c r="B1774" s="18" t="s">
        <v>17675</v>
      </c>
    </row>
    <row r="1775" spans="1:2" x14ac:dyDescent="0.3">
      <c r="A1775" s="18" t="s">
        <v>19449</v>
      </c>
      <c r="B1775" s="18" t="s">
        <v>17675</v>
      </c>
    </row>
    <row r="1776" spans="1:2" x14ac:dyDescent="0.3">
      <c r="A1776" s="18" t="s">
        <v>19450</v>
      </c>
      <c r="B1776" s="18" t="s">
        <v>17675</v>
      </c>
    </row>
    <row r="1777" spans="1:2" x14ac:dyDescent="0.3">
      <c r="A1777" s="18" t="s">
        <v>19451</v>
      </c>
      <c r="B1777" s="18" t="s">
        <v>17675</v>
      </c>
    </row>
    <row r="1778" spans="1:2" x14ac:dyDescent="0.3">
      <c r="A1778" s="18" t="s">
        <v>19452</v>
      </c>
      <c r="B1778" s="18" t="s">
        <v>17675</v>
      </c>
    </row>
    <row r="1779" spans="1:2" x14ac:dyDescent="0.3">
      <c r="A1779" s="18" t="s">
        <v>19453</v>
      </c>
      <c r="B1779" s="18" t="s">
        <v>17675</v>
      </c>
    </row>
    <row r="1780" spans="1:2" x14ac:dyDescent="0.3">
      <c r="A1780" s="18" t="s">
        <v>19454</v>
      </c>
      <c r="B1780" s="18" t="s">
        <v>17675</v>
      </c>
    </row>
    <row r="1781" spans="1:2" x14ac:dyDescent="0.3">
      <c r="A1781" s="18" t="s">
        <v>19455</v>
      </c>
      <c r="B1781" s="18" t="s">
        <v>17675</v>
      </c>
    </row>
    <row r="1782" spans="1:2" x14ac:dyDescent="0.3">
      <c r="A1782" s="18" t="s">
        <v>19456</v>
      </c>
      <c r="B1782" s="18" t="s">
        <v>17675</v>
      </c>
    </row>
    <row r="1783" spans="1:2" x14ac:dyDescent="0.3">
      <c r="A1783" s="18" t="s">
        <v>19457</v>
      </c>
      <c r="B1783" s="18" t="s">
        <v>17675</v>
      </c>
    </row>
    <row r="1784" spans="1:2" x14ac:dyDescent="0.3">
      <c r="A1784" s="18" t="s">
        <v>19458</v>
      </c>
      <c r="B1784" s="18" t="s">
        <v>17675</v>
      </c>
    </row>
    <row r="1785" spans="1:2" x14ac:dyDescent="0.3">
      <c r="A1785" s="18" t="s">
        <v>19459</v>
      </c>
      <c r="B1785" s="18" t="s">
        <v>17675</v>
      </c>
    </row>
    <row r="1786" spans="1:2" x14ac:dyDescent="0.3">
      <c r="A1786" s="18" t="s">
        <v>19460</v>
      </c>
      <c r="B1786" s="18" t="s">
        <v>17675</v>
      </c>
    </row>
    <row r="1787" spans="1:2" x14ac:dyDescent="0.3">
      <c r="A1787" s="18" t="s">
        <v>19461</v>
      </c>
      <c r="B1787" s="18" t="s">
        <v>17675</v>
      </c>
    </row>
    <row r="1788" spans="1:2" x14ac:dyDescent="0.3">
      <c r="A1788" s="18" t="s">
        <v>19462</v>
      </c>
      <c r="B1788" s="18" t="s">
        <v>17675</v>
      </c>
    </row>
    <row r="1789" spans="1:2" x14ac:dyDescent="0.3">
      <c r="A1789" s="18" t="s">
        <v>19463</v>
      </c>
      <c r="B1789" s="18" t="s">
        <v>17675</v>
      </c>
    </row>
    <row r="1790" spans="1:2" x14ac:dyDescent="0.3">
      <c r="A1790" s="18" t="s">
        <v>19464</v>
      </c>
      <c r="B1790" s="18" t="s">
        <v>17675</v>
      </c>
    </row>
    <row r="1791" spans="1:2" x14ac:dyDescent="0.3">
      <c r="A1791" s="18" t="s">
        <v>19465</v>
      </c>
      <c r="B1791" s="18" t="s">
        <v>17675</v>
      </c>
    </row>
    <row r="1792" spans="1:2" x14ac:dyDescent="0.3">
      <c r="A1792" s="18" t="s">
        <v>19466</v>
      </c>
      <c r="B1792" s="18" t="s">
        <v>17675</v>
      </c>
    </row>
    <row r="1793" spans="1:2" x14ac:dyDescent="0.3">
      <c r="A1793" s="18" t="s">
        <v>19467</v>
      </c>
      <c r="B1793" s="18" t="s">
        <v>17675</v>
      </c>
    </row>
    <row r="1794" spans="1:2" x14ac:dyDescent="0.3">
      <c r="A1794" s="18" t="s">
        <v>19468</v>
      </c>
      <c r="B1794" s="18" t="s">
        <v>17675</v>
      </c>
    </row>
    <row r="1795" spans="1:2" x14ac:dyDescent="0.3">
      <c r="A1795" s="18" t="s">
        <v>19469</v>
      </c>
      <c r="B1795" s="18" t="s">
        <v>17675</v>
      </c>
    </row>
    <row r="1796" spans="1:2" x14ac:dyDescent="0.3">
      <c r="A1796" s="18" t="s">
        <v>19470</v>
      </c>
      <c r="B1796" s="18" t="s">
        <v>17675</v>
      </c>
    </row>
    <row r="1797" spans="1:2" x14ac:dyDescent="0.3">
      <c r="A1797" s="18" t="s">
        <v>19471</v>
      </c>
      <c r="B1797" s="18" t="s">
        <v>17675</v>
      </c>
    </row>
    <row r="1798" spans="1:2" x14ac:dyDescent="0.3">
      <c r="A1798" s="18" t="s">
        <v>19472</v>
      </c>
      <c r="B1798" s="18" t="s">
        <v>17675</v>
      </c>
    </row>
    <row r="1799" spans="1:2" x14ac:dyDescent="0.3">
      <c r="A1799" s="18" t="s">
        <v>19473</v>
      </c>
      <c r="B1799" s="18" t="s">
        <v>17675</v>
      </c>
    </row>
    <row r="1800" spans="1:2" x14ac:dyDescent="0.3">
      <c r="A1800" s="18" t="s">
        <v>19474</v>
      </c>
      <c r="B1800" s="18" t="s">
        <v>17675</v>
      </c>
    </row>
    <row r="1801" spans="1:2" x14ac:dyDescent="0.3">
      <c r="A1801" s="18" t="s">
        <v>19475</v>
      </c>
      <c r="B1801" s="18" t="s">
        <v>17675</v>
      </c>
    </row>
    <row r="1802" spans="1:2" x14ac:dyDescent="0.3">
      <c r="A1802" s="18" t="s">
        <v>19476</v>
      </c>
      <c r="B1802" s="18" t="s">
        <v>17675</v>
      </c>
    </row>
    <row r="1803" spans="1:2" x14ac:dyDescent="0.3">
      <c r="A1803" s="18" t="s">
        <v>19477</v>
      </c>
      <c r="B1803" s="18" t="s">
        <v>17675</v>
      </c>
    </row>
    <row r="1804" spans="1:2" x14ac:dyDescent="0.3">
      <c r="A1804" s="18" t="s">
        <v>19478</v>
      </c>
      <c r="B1804" s="18" t="s">
        <v>17675</v>
      </c>
    </row>
    <row r="1805" spans="1:2" x14ac:dyDescent="0.3">
      <c r="A1805" s="18" t="s">
        <v>19479</v>
      </c>
      <c r="B1805" s="18" t="s">
        <v>17675</v>
      </c>
    </row>
    <row r="1806" spans="1:2" x14ac:dyDescent="0.3">
      <c r="A1806" s="18" t="s">
        <v>19480</v>
      </c>
      <c r="B1806" s="18" t="s">
        <v>17675</v>
      </c>
    </row>
    <row r="1807" spans="1:2" x14ac:dyDescent="0.3">
      <c r="A1807" s="18" t="s">
        <v>19481</v>
      </c>
      <c r="B1807" s="18" t="s">
        <v>17675</v>
      </c>
    </row>
    <row r="1808" spans="1:2" x14ac:dyDescent="0.3">
      <c r="A1808" s="18" t="s">
        <v>19482</v>
      </c>
      <c r="B1808" s="18" t="s">
        <v>17675</v>
      </c>
    </row>
    <row r="1809" spans="1:2" x14ac:dyDescent="0.3">
      <c r="A1809" s="18" t="s">
        <v>19483</v>
      </c>
      <c r="B1809" s="18" t="s">
        <v>17675</v>
      </c>
    </row>
    <row r="1810" spans="1:2" x14ac:dyDescent="0.3">
      <c r="A1810" s="18" t="s">
        <v>19484</v>
      </c>
      <c r="B1810" s="18" t="s">
        <v>17675</v>
      </c>
    </row>
    <row r="1811" spans="1:2" x14ac:dyDescent="0.3">
      <c r="A1811" s="18" t="s">
        <v>19485</v>
      </c>
      <c r="B1811" s="18" t="s">
        <v>17675</v>
      </c>
    </row>
    <row r="1812" spans="1:2" x14ac:dyDescent="0.3">
      <c r="A1812" s="18" t="s">
        <v>19486</v>
      </c>
      <c r="B1812" s="18" t="s">
        <v>17675</v>
      </c>
    </row>
    <row r="1813" spans="1:2" x14ac:dyDescent="0.3">
      <c r="A1813" s="18" t="s">
        <v>19487</v>
      </c>
      <c r="B1813" s="18" t="s">
        <v>17675</v>
      </c>
    </row>
    <row r="1814" spans="1:2" x14ac:dyDescent="0.3">
      <c r="A1814" s="18" t="s">
        <v>19488</v>
      </c>
      <c r="B1814" s="18" t="s">
        <v>17675</v>
      </c>
    </row>
    <row r="1815" spans="1:2" x14ac:dyDescent="0.3">
      <c r="A1815" s="18" t="s">
        <v>19489</v>
      </c>
      <c r="B1815" s="18" t="s">
        <v>17726</v>
      </c>
    </row>
    <row r="1816" spans="1:2" x14ac:dyDescent="0.3">
      <c r="A1816" s="18" t="s">
        <v>19490</v>
      </c>
      <c r="B1816" s="18" t="s">
        <v>17726</v>
      </c>
    </row>
    <row r="1817" spans="1:2" x14ac:dyDescent="0.3">
      <c r="A1817" s="18" t="s">
        <v>19491</v>
      </c>
      <c r="B1817" s="18" t="s">
        <v>17726</v>
      </c>
    </row>
    <row r="1818" spans="1:2" x14ac:dyDescent="0.3">
      <c r="A1818" s="18" t="s">
        <v>19492</v>
      </c>
      <c r="B1818" s="18" t="s">
        <v>17726</v>
      </c>
    </row>
    <row r="1819" spans="1:2" x14ac:dyDescent="0.3">
      <c r="A1819" s="18" t="s">
        <v>19493</v>
      </c>
      <c r="B1819" s="18" t="s">
        <v>17726</v>
      </c>
    </row>
    <row r="1820" spans="1:2" x14ac:dyDescent="0.3">
      <c r="A1820" s="18" t="s">
        <v>19494</v>
      </c>
      <c r="B1820" s="18" t="s">
        <v>17726</v>
      </c>
    </row>
    <row r="1821" spans="1:2" x14ac:dyDescent="0.3">
      <c r="A1821" s="18" t="s">
        <v>19495</v>
      </c>
      <c r="B1821" s="18" t="s">
        <v>17726</v>
      </c>
    </row>
    <row r="1822" spans="1:2" x14ac:dyDescent="0.3">
      <c r="A1822" s="18" t="s">
        <v>19496</v>
      </c>
      <c r="B1822" s="18" t="s">
        <v>17726</v>
      </c>
    </row>
    <row r="1823" spans="1:2" x14ac:dyDescent="0.3">
      <c r="A1823" s="18" t="s">
        <v>19497</v>
      </c>
      <c r="B1823" s="18" t="s">
        <v>17726</v>
      </c>
    </row>
    <row r="1824" spans="1:2" x14ac:dyDescent="0.3">
      <c r="A1824" s="18" t="s">
        <v>19498</v>
      </c>
      <c r="B1824" s="18" t="s">
        <v>17726</v>
      </c>
    </row>
    <row r="1825" spans="1:2" x14ac:dyDescent="0.3">
      <c r="A1825" s="18" t="s">
        <v>19499</v>
      </c>
      <c r="B1825" s="18" t="s">
        <v>17726</v>
      </c>
    </row>
    <row r="1826" spans="1:2" x14ac:dyDescent="0.3">
      <c r="A1826" s="18" t="s">
        <v>19500</v>
      </c>
      <c r="B1826" s="18" t="s">
        <v>17726</v>
      </c>
    </row>
    <row r="1827" spans="1:2" x14ac:dyDescent="0.3">
      <c r="A1827" s="18" t="s">
        <v>19501</v>
      </c>
      <c r="B1827" s="18" t="s">
        <v>17726</v>
      </c>
    </row>
    <row r="1828" spans="1:2" x14ac:dyDescent="0.3">
      <c r="A1828" s="18" t="s">
        <v>19502</v>
      </c>
      <c r="B1828" s="18" t="s">
        <v>17726</v>
      </c>
    </row>
    <row r="1829" spans="1:2" x14ac:dyDescent="0.3">
      <c r="A1829" s="18" t="s">
        <v>19503</v>
      </c>
      <c r="B1829" s="18" t="s">
        <v>17726</v>
      </c>
    </row>
    <row r="1830" spans="1:2" x14ac:dyDescent="0.3">
      <c r="A1830" s="18" t="s">
        <v>19504</v>
      </c>
      <c r="B1830" s="18" t="s">
        <v>17726</v>
      </c>
    </row>
    <row r="1831" spans="1:2" x14ac:dyDescent="0.3">
      <c r="A1831" s="18" t="s">
        <v>19505</v>
      </c>
      <c r="B1831" s="18" t="s">
        <v>17726</v>
      </c>
    </row>
    <row r="1832" spans="1:2" x14ac:dyDescent="0.3">
      <c r="A1832" s="18" t="s">
        <v>19506</v>
      </c>
      <c r="B1832" s="18" t="s">
        <v>17726</v>
      </c>
    </row>
    <row r="1833" spans="1:2" x14ac:dyDescent="0.3">
      <c r="A1833" s="18" t="s">
        <v>19507</v>
      </c>
      <c r="B1833" s="18" t="s">
        <v>17726</v>
      </c>
    </row>
    <row r="1834" spans="1:2" x14ac:dyDescent="0.3">
      <c r="A1834" s="18" t="s">
        <v>19508</v>
      </c>
      <c r="B1834" s="18" t="s">
        <v>17726</v>
      </c>
    </row>
    <row r="1835" spans="1:2" x14ac:dyDescent="0.3">
      <c r="A1835" s="18" t="s">
        <v>19509</v>
      </c>
      <c r="B1835" s="18" t="s">
        <v>17726</v>
      </c>
    </row>
    <row r="1836" spans="1:2" x14ac:dyDescent="0.3">
      <c r="A1836" s="18" t="s">
        <v>19510</v>
      </c>
      <c r="B1836" s="18" t="s">
        <v>17726</v>
      </c>
    </row>
    <row r="1837" spans="1:2" x14ac:dyDescent="0.3">
      <c r="A1837" s="18" t="s">
        <v>19511</v>
      </c>
      <c r="B1837" s="18" t="s">
        <v>17726</v>
      </c>
    </row>
    <row r="1838" spans="1:2" x14ac:dyDescent="0.3">
      <c r="A1838" s="18" t="s">
        <v>19512</v>
      </c>
      <c r="B1838" s="18" t="s">
        <v>17726</v>
      </c>
    </row>
    <row r="1839" spans="1:2" x14ac:dyDescent="0.3">
      <c r="A1839" s="18" t="s">
        <v>19513</v>
      </c>
      <c r="B1839" s="18" t="s">
        <v>17726</v>
      </c>
    </row>
    <row r="1840" spans="1:2" x14ac:dyDescent="0.3">
      <c r="A1840" s="18" t="s">
        <v>19514</v>
      </c>
      <c r="B1840" s="18" t="s">
        <v>17726</v>
      </c>
    </row>
    <row r="1841" spans="1:2" x14ac:dyDescent="0.3">
      <c r="A1841" s="18" t="s">
        <v>19515</v>
      </c>
      <c r="B1841" s="18" t="s">
        <v>17726</v>
      </c>
    </row>
    <row r="1842" spans="1:2" x14ac:dyDescent="0.3">
      <c r="A1842" s="18" t="s">
        <v>19516</v>
      </c>
      <c r="B1842" s="18" t="s">
        <v>17726</v>
      </c>
    </row>
    <row r="1843" spans="1:2" x14ac:dyDescent="0.3">
      <c r="A1843" s="18" t="s">
        <v>19517</v>
      </c>
      <c r="B1843" s="18" t="s">
        <v>17726</v>
      </c>
    </row>
    <row r="1844" spans="1:2" x14ac:dyDescent="0.3">
      <c r="A1844" s="18" t="s">
        <v>19518</v>
      </c>
      <c r="B1844" s="18" t="s">
        <v>17726</v>
      </c>
    </row>
    <row r="1845" spans="1:2" x14ac:dyDescent="0.3">
      <c r="A1845" s="18" t="s">
        <v>19519</v>
      </c>
      <c r="B1845" s="18" t="s">
        <v>17726</v>
      </c>
    </row>
    <row r="1846" spans="1:2" x14ac:dyDescent="0.3">
      <c r="A1846" s="18" t="s">
        <v>19520</v>
      </c>
      <c r="B1846" s="18" t="s">
        <v>17726</v>
      </c>
    </row>
    <row r="1847" spans="1:2" x14ac:dyDescent="0.3">
      <c r="A1847" s="18" t="s">
        <v>19521</v>
      </c>
      <c r="B1847" s="18" t="s">
        <v>17726</v>
      </c>
    </row>
    <row r="1848" spans="1:2" x14ac:dyDescent="0.3">
      <c r="A1848" s="18" t="s">
        <v>19522</v>
      </c>
      <c r="B1848" s="18" t="s">
        <v>17726</v>
      </c>
    </row>
    <row r="1849" spans="1:2" x14ac:dyDescent="0.3">
      <c r="A1849" s="18" t="s">
        <v>19523</v>
      </c>
      <c r="B1849" s="18" t="s">
        <v>17726</v>
      </c>
    </row>
    <row r="1850" spans="1:2" x14ac:dyDescent="0.3">
      <c r="A1850" s="18" t="s">
        <v>19524</v>
      </c>
      <c r="B1850" s="18" t="s">
        <v>17726</v>
      </c>
    </row>
    <row r="1851" spans="1:2" x14ac:dyDescent="0.3">
      <c r="A1851" s="18" t="s">
        <v>19525</v>
      </c>
      <c r="B1851" s="18" t="s">
        <v>17726</v>
      </c>
    </row>
    <row r="1852" spans="1:2" x14ac:dyDescent="0.3">
      <c r="A1852" s="18" t="s">
        <v>19526</v>
      </c>
      <c r="B1852" s="18" t="s">
        <v>17726</v>
      </c>
    </row>
    <row r="1853" spans="1:2" x14ac:dyDescent="0.3">
      <c r="A1853" s="18" t="s">
        <v>19527</v>
      </c>
      <c r="B1853" s="18" t="s">
        <v>17726</v>
      </c>
    </row>
    <row r="1854" spans="1:2" x14ac:dyDescent="0.3">
      <c r="A1854" s="18" t="s">
        <v>19528</v>
      </c>
      <c r="B1854" s="18" t="s">
        <v>17726</v>
      </c>
    </row>
    <row r="1855" spans="1:2" x14ac:dyDescent="0.3">
      <c r="A1855" s="18" t="s">
        <v>19529</v>
      </c>
      <c r="B1855" s="18" t="s">
        <v>17726</v>
      </c>
    </row>
    <row r="1856" spans="1:2" x14ac:dyDescent="0.3">
      <c r="A1856" s="18" t="s">
        <v>19530</v>
      </c>
      <c r="B1856" s="18" t="s">
        <v>17726</v>
      </c>
    </row>
    <row r="1857" spans="1:2" x14ac:dyDescent="0.3">
      <c r="A1857" s="18" t="s">
        <v>19531</v>
      </c>
      <c r="B1857" s="18" t="s">
        <v>17726</v>
      </c>
    </row>
    <row r="1858" spans="1:2" x14ac:dyDescent="0.3">
      <c r="A1858" s="18" t="s">
        <v>19532</v>
      </c>
      <c r="B1858" s="18" t="s">
        <v>17726</v>
      </c>
    </row>
    <row r="1859" spans="1:2" x14ac:dyDescent="0.3">
      <c r="A1859" s="18" t="s">
        <v>19533</v>
      </c>
      <c r="B1859" s="18" t="s">
        <v>17726</v>
      </c>
    </row>
    <row r="1860" spans="1:2" x14ac:dyDescent="0.3">
      <c r="A1860" s="18" t="s">
        <v>19534</v>
      </c>
      <c r="B1860" s="18" t="s">
        <v>17726</v>
      </c>
    </row>
    <row r="1861" spans="1:2" x14ac:dyDescent="0.3">
      <c r="A1861" s="18" t="s">
        <v>19535</v>
      </c>
      <c r="B1861" s="18" t="s">
        <v>17726</v>
      </c>
    </row>
    <row r="1862" spans="1:2" x14ac:dyDescent="0.3">
      <c r="A1862" s="18" t="s">
        <v>19536</v>
      </c>
      <c r="B1862" s="18" t="s">
        <v>17726</v>
      </c>
    </row>
    <row r="1863" spans="1:2" x14ac:dyDescent="0.3">
      <c r="A1863" s="18" t="s">
        <v>19537</v>
      </c>
      <c r="B1863" s="18" t="s">
        <v>17726</v>
      </c>
    </row>
    <row r="1864" spans="1:2" x14ac:dyDescent="0.3">
      <c r="A1864" s="18" t="s">
        <v>19538</v>
      </c>
      <c r="B1864" s="18" t="s">
        <v>17726</v>
      </c>
    </row>
    <row r="1865" spans="1:2" x14ac:dyDescent="0.3">
      <c r="A1865" s="18" t="s">
        <v>19539</v>
      </c>
      <c r="B1865" s="18" t="s">
        <v>17726</v>
      </c>
    </row>
    <row r="1866" spans="1:2" x14ac:dyDescent="0.3">
      <c r="A1866" s="18" t="s">
        <v>19540</v>
      </c>
      <c r="B1866" s="18" t="s">
        <v>17726</v>
      </c>
    </row>
    <row r="1867" spans="1:2" x14ac:dyDescent="0.3">
      <c r="A1867" s="18" t="s">
        <v>19541</v>
      </c>
      <c r="B1867" s="18" t="s">
        <v>17726</v>
      </c>
    </row>
    <row r="1868" spans="1:2" x14ac:dyDescent="0.3">
      <c r="A1868" s="18" t="s">
        <v>19542</v>
      </c>
      <c r="B1868" s="18" t="s">
        <v>17726</v>
      </c>
    </row>
    <row r="1869" spans="1:2" x14ac:dyDescent="0.3">
      <c r="A1869" s="18" t="s">
        <v>19543</v>
      </c>
      <c r="B1869" s="18" t="s">
        <v>17726</v>
      </c>
    </row>
    <row r="1870" spans="1:2" x14ac:dyDescent="0.3">
      <c r="A1870" s="18" t="s">
        <v>19544</v>
      </c>
      <c r="B1870" s="18" t="s">
        <v>17726</v>
      </c>
    </row>
    <row r="1871" spans="1:2" x14ac:dyDescent="0.3">
      <c r="A1871" s="18" t="s">
        <v>19545</v>
      </c>
      <c r="B1871" s="18" t="s">
        <v>17726</v>
      </c>
    </row>
    <row r="1872" spans="1:2" x14ac:dyDescent="0.3">
      <c r="A1872" s="18" t="s">
        <v>19546</v>
      </c>
      <c r="B1872" s="18" t="s">
        <v>17726</v>
      </c>
    </row>
    <row r="1873" spans="1:2" x14ac:dyDescent="0.3">
      <c r="A1873" s="18" t="s">
        <v>19547</v>
      </c>
      <c r="B1873" s="18" t="s">
        <v>17726</v>
      </c>
    </row>
    <row r="1874" spans="1:2" x14ac:dyDescent="0.3">
      <c r="A1874" s="18" t="s">
        <v>19548</v>
      </c>
      <c r="B1874" s="18" t="s">
        <v>17726</v>
      </c>
    </row>
    <row r="1875" spans="1:2" x14ac:dyDescent="0.3">
      <c r="A1875" s="18" t="s">
        <v>19549</v>
      </c>
      <c r="B1875" s="18" t="s">
        <v>17726</v>
      </c>
    </row>
    <row r="1876" spans="1:2" x14ac:dyDescent="0.3">
      <c r="A1876" s="18" t="s">
        <v>19550</v>
      </c>
      <c r="B1876" s="18" t="s">
        <v>17726</v>
      </c>
    </row>
    <row r="1877" spans="1:2" x14ac:dyDescent="0.3">
      <c r="A1877" s="18" t="s">
        <v>19551</v>
      </c>
      <c r="B1877" s="18" t="s">
        <v>17726</v>
      </c>
    </row>
    <row r="1878" spans="1:2" x14ac:dyDescent="0.3">
      <c r="A1878" s="18" t="s">
        <v>19552</v>
      </c>
      <c r="B1878" s="18" t="s">
        <v>17726</v>
      </c>
    </row>
    <row r="1879" spans="1:2" x14ac:dyDescent="0.3">
      <c r="A1879" s="18" t="s">
        <v>19553</v>
      </c>
      <c r="B1879" s="18" t="s">
        <v>17726</v>
      </c>
    </row>
    <row r="1880" spans="1:2" x14ac:dyDescent="0.3">
      <c r="A1880" s="18" t="s">
        <v>19554</v>
      </c>
      <c r="B1880" s="18" t="s">
        <v>17726</v>
      </c>
    </row>
    <row r="1881" spans="1:2" x14ac:dyDescent="0.3">
      <c r="A1881" s="18" t="s">
        <v>19555</v>
      </c>
      <c r="B1881" s="18" t="s">
        <v>17726</v>
      </c>
    </row>
    <row r="1882" spans="1:2" x14ac:dyDescent="0.3">
      <c r="A1882" s="18" t="s">
        <v>19556</v>
      </c>
      <c r="B1882" s="18" t="s">
        <v>17726</v>
      </c>
    </row>
    <row r="1883" spans="1:2" x14ac:dyDescent="0.3">
      <c r="A1883" s="18" t="s">
        <v>19557</v>
      </c>
      <c r="B1883" s="18" t="s">
        <v>17726</v>
      </c>
    </row>
    <row r="1884" spans="1:2" x14ac:dyDescent="0.3">
      <c r="A1884" s="18" t="s">
        <v>19558</v>
      </c>
      <c r="B1884" s="18" t="s">
        <v>17726</v>
      </c>
    </row>
    <row r="1885" spans="1:2" x14ac:dyDescent="0.3">
      <c r="A1885" s="18" t="s">
        <v>19559</v>
      </c>
      <c r="B1885" s="18" t="s">
        <v>17726</v>
      </c>
    </row>
    <row r="1886" spans="1:2" x14ac:dyDescent="0.3">
      <c r="A1886" s="18" t="s">
        <v>19560</v>
      </c>
      <c r="B1886" s="18" t="s">
        <v>17726</v>
      </c>
    </row>
    <row r="1887" spans="1:2" x14ac:dyDescent="0.3">
      <c r="A1887" s="18" t="s">
        <v>19561</v>
      </c>
      <c r="B1887" s="18" t="s">
        <v>17726</v>
      </c>
    </row>
    <row r="1888" spans="1:2" x14ac:dyDescent="0.3">
      <c r="A1888" s="18" t="s">
        <v>19562</v>
      </c>
      <c r="B1888" s="18" t="s">
        <v>17726</v>
      </c>
    </row>
    <row r="1889" spans="1:2" x14ac:dyDescent="0.3">
      <c r="A1889" s="18" t="s">
        <v>19563</v>
      </c>
      <c r="B1889" s="18" t="s">
        <v>17726</v>
      </c>
    </row>
    <row r="1890" spans="1:2" x14ac:dyDescent="0.3">
      <c r="A1890" s="18" t="s">
        <v>19564</v>
      </c>
      <c r="B1890" s="18" t="s">
        <v>17726</v>
      </c>
    </row>
    <row r="1891" spans="1:2" x14ac:dyDescent="0.3">
      <c r="A1891" s="18" t="s">
        <v>19565</v>
      </c>
      <c r="B1891" s="18" t="s">
        <v>17726</v>
      </c>
    </row>
    <row r="1892" spans="1:2" x14ac:dyDescent="0.3">
      <c r="A1892" s="18" t="s">
        <v>19566</v>
      </c>
      <c r="B1892" s="18" t="s">
        <v>17726</v>
      </c>
    </row>
    <row r="1893" spans="1:2" x14ac:dyDescent="0.3">
      <c r="A1893" s="18" t="s">
        <v>19567</v>
      </c>
      <c r="B1893" s="18" t="s">
        <v>17726</v>
      </c>
    </row>
    <row r="1894" spans="1:2" x14ac:dyDescent="0.3">
      <c r="A1894" s="18" t="s">
        <v>19568</v>
      </c>
      <c r="B1894" s="18" t="s">
        <v>17726</v>
      </c>
    </row>
    <row r="1895" spans="1:2" x14ac:dyDescent="0.3">
      <c r="A1895" s="18" t="s">
        <v>19569</v>
      </c>
      <c r="B1895" s="18" t="s">
        <v>17726</v>
      </c>
    </row>
    <row r="1896" spans="1:2" x14ac:dyDescent="0.3">
      <c r="A1896" s="18" t="s">
        <v>19570</v>
      </c>
      <c r="B1896" s="18" t="s">
        <v>17726</v>
      </c>
    </row>
    <row r="1897" spans="1:2" x14ac:dyDescent="0.3">
      <c r="A1897" s="18" t="s">
        <v>19571</v>
      </c>
      <c r="B1897" s="18" t="s">
        <v>17726</v>
      </c>
    </row>
    <row r="1898" spans="1:2" x14ac:dyDescent="0.3">
      <c r="A1898" s="18" t="s">
        <v>19572</v>
      </c>
      <c r="B1898" s="18" t="s">
        <v>17726</v>
      </c>
    </row>
    <row r="1899" spans="1:2" x14ac:dyDescent="0.3">
      <c r="A1899" s="18" t="s">
        <v>19573</v>
      </c>
      <c r="B1899" s="18" t="s">
        <v>17726</v>
      </c>
    </row>
    <row r="1900" spans="1:2" x14ac:dyDescent="0.3">
      <c r="A1900" s="18" t="s">
        <v>19574</v>
      </c>
      <c r="B1900" s="18" t="s">
        <v>17726</v>
      </c>
    </row>
    <row r="1901" spans="1:2" x14ac:dyDescent="0.3">
      <c r="A1901" s="18" t="s">
        <v>19575</v>
      </c>
      <c r="B1901" s="18" t="s">
        <v>17726</v>
      </c>
    </row>
    <row r="1902" spans="1:2" x14ac:dyDescent="0.3">
      <c r="A1902" s="18" t="s">
        <v>19576</v>
      </c>
      <c r="B1902" s="18" t="s">
        <v>17726</v>
      </c>
    </row>
    <row r="1903" spans="1:2" x14ac:dyDescent="0.3">
      <c r="A1903" s="18" t="s">
        <v>19577</v>
      </c>
      <c r="B1903" s="18" t="s">
        <v>17726</v>
      </c>
    </row>
    <row r="1904" spans="1:2" x14ac:dyDescent="0.3">
      <c r="A1904" s="18" t="s">
        <v>19578</v>
      </c>
      <c r="B1904" s="18" t="s">
        <v>17726</v>
      </c>
    </row>
    <row r="1905" spans="1:2" x14ac:dyDescent="0.3">
      <c r="A1905" s="18" t="s">
        <v>19579</v>
      </c>
      <c r="B1905" s="18" t="s">
        <v>17726</v>
      </c>
    </row>
    <row r="1906" spans="1:2" x14ac:dyDescent="0.3">
      <c r="A1906" s="18" t="s">
        <v>19580</v>
      </c>
      <c r="B1906" s="18" t="s">
        <v>17726</v>
      </c>
    </row>
    <row r="1907" spans="1:2" x14ac:dyDescent="0.3">
      <c r="A1907" s="18" t="s">
        <v>19581</v>
      </c>
      <c r="B1907" s="18" t="s">
        <v>17726</v>
      </c>
    </row>
    <row r="1908" spans="1:2" x14ac:dyDescent="0.3">
      <c r="A1908" s="18" t="s">
        <v>19582</v>
      </c>
      <c r="B1908" s="18" t="s">
        <v>17726</v>
      </c>
    </row>
    <row r="1909" spans="1:2" x14ac:dyDescent="0.3">
      <c r="A1909" s="18" t="s">
        <v>19583</v>
      </c>
      <c r="B1909" s="18" t="s">
        <v>17726</v>
      </c>
    </row>
    <row r="1910" spans="1:2" x14ac:dyDescent="0.3">
      <c r="A1910" s="18" t="s">
        <v>19584</v>
      </c>
      <c r="B1910" s="18" t="s">
        <v>17726</v>
      </c>
    </row>
    <row r="1911" spans="1:2" x14ac:dyDescent="0.3">
      <c r="A1911" s="18" t="s">
        <v>19585</v>
      </c>
      <c r="B1911" s="18" t="s">
        <v>17726</v>
      </c>
    </row>
    <row r="1912" spans="1:2" x14ac:dyDescent="0.3">
      <c r="A1912" s="18" t="s">
        <v>19586</v>
      </c>
      <c r="B1912" s="18" t="s">
        <v>17726</v>
      </c>
    </row>
    <row r="1913" spans="1:2" x14ac:dyDescent="0.3">
      <c r="A1913" s="18" t="s">
        <v>19587</v>
      </c>
      <c r="B1913" s="18" t="s">
        <v>17726</v>
      </c>
    </row>
    <row r="1914" spans="1:2" x14ac:dyDescent="0.3">
      <c r="A1914" s="18" t="s">
        <v>19588</v>
      </c>
      <c r="B1914" s="18" t="s">
        <v>17726</v>
      </c>
    </row>
    <row r="1915" spans="1:2" x14ac:dyDescent="0.3">
      <c r="A1915" s="18" t="s">
        <v>19589</v>
      </c>
      <c r="B1915" s="18" t="s">
        <v>17726</v>
      </c>
    </row>
    <row r="1916" spans="1:2" x14ac:dyDescent="0.3">
      <c r="A1916" s="18" t="s">
        <v>19590</v>
      </c>
      <c r="B1916" s="18" t="s">
        <v>17726</v>
      </c>
    </row>
    <row r="1917" spans="1:2" x14ac:dyDescent="0.3">
      <c r="A1917" s="18" t="s">
        <v>19591</v>
      </c>
      <c r="B1917" s="18" t="s">
        <v>17726</v>
      </c>
    </row>
    <row r="1918" spans="1:2" x14ac:dyDescent="0.3">
      <c r="A1918" s="18" t="s">
        <v>19592</v>
      </c>
      <c r="B1918" s="18" t="s">
        <v>17726</v>
      </c>
    </row>
    <row r="1919" spans="1:2" x14ac:dyDescent="0.3">
      <c r="A1919" s="18" t="s">
        <v>19593</v>
      </c>
      <c r="B1919" s="18" t="s">
        <v>17726</v>
      </c>
    </row>
    <row r="1920" spans="1:2" x14ac:dyDescent="0.3">
      <c r="A1920" s="18" t="s">
        <v>19594</v>
      </c>
      <c r="B1920" s="18" t="s">
        <v>17726</v>
      </c>
    </row>
    <row r="1921" spans="1:2" x14ac:dyDescent="0.3">
      <c r="A1921" s="18" t="s">
        <v>19595</v>
      </c>
      <c r="B1921" s="18" t="s">
        <v>17726</v>
      </c>
    </row>
    <row r="1922" spans="1:2" x14ac:dyDescent="0.3">
      <c r="A1922" s="18" t="s">
        <v>19596</v>
      </c>
      <c r="B1922" s="18" t="s">
        <v>17726</v>
      </c>
    </row>
    <row r="1923" spans="1:2" x14ac:dyDescent="0.3">
      <c r="A1923" s="18" t="s">
        <v>19597</v>
      </c>
      <c r="B1923" s="18" t="s">
        <v>17726</v>
      </c>
    </row>
    <row r="1924" spans="1:2" x14ac:dyDescent="0.3">
      <c r="A1924" s="18" t="s">
        <v>19598</v>
      </c>
      <c r="B1924" s="18" t="s">
        <v>17726</v>
      </c>
    </row>
    <row r="1925" spans="1:2" x14ac:dyDescent="0.3">
      <c r="A1925" s="18" t="s">
        <v>19599</v>
      </c>
      <c r="B1925" s="18" t="s">
        <v>17726</v>
      </c>
    </row>
    <row r="1926" spans="1:2" x14ac:dyDescent="0.3">
      <c r="A1926" s="18" t="s">
        <v>19600</v>
      </c>
      <c r="B1926" s="18" t="s">
        <v>17726</v>
      </c>
    </row>
    <row r="1927" spans="1:2" x14ac:dyDescent="0.3">
      <c r="A1927" s="18" t="s">
        <v>19601</v>
      </c>
      <c r="B1927" s="18" t="s">
        <v>17726</v>
      </c>
    </row>
    <row r="1928" spans="1:2" x14ac:dyDescent="0.3">
      <c r="A1928" s="18" t="s">
        <v>19602</v>
      </c>
      <c r="B1928" s="18" t="s">
        <v>17726</v>
      </c>
    </row>
    <row r="1929" spans="1:2" x14ac:dyDescent="0.3">
      <c r="A1929" s="18" t="s">
        <v>19603</v>
      </c>
      <c r="B1929" s="18" t="s">
        <v>17726</v>
      </c>
    </row>
    <row r="1930" spans="1:2" x14ac:dyDescent="0.3">
      <c r="A1930" s="18" t="s">
        <v>19604</v>
      </c>
      <c r="B1930" s="18" t="s">
        <v>17726</v>
      </c>
    </row>
    <row r="1931" spans="1:2" x14ac:dyDescent="0.3">
      <c r="A1931" s="18" t="s">
        <v>19605</v>
      </c>
      <c r="B1931" s="18" t="s">
        <v>17726</v>
      </c>
    </row>
    <row r="1932" spans="1:2" x14ac:dyDescent="0.3">
      <c r="A1932" s="18" t="s">
        <v>19606</v>
      </c>
      <c r="B1932" s="18" t="s">
        <v>17726</v>
      </c>
    </row>
    <row r="1933" spans="1:2" x14ac:dyDescent="0.3">
      <c r="A1933" s="18" t="s">
        <v>19607</v>
      </c>
      <c r="B1933" s="18" t="s">
        <v>17726</v>
      </c>
    </row>
    <row r="1934" spans="1:2" x14ac:dyDescent="0.3">
      <c r="A1934" s="18" t="s">
        <v>19608</v>
      </c>
      <c r="B1934" s="18" t="s">
        <v>17726</v>
      </c>
    </row>
    <row r="1935" spans="1:2" x14ac:dyDescent="0.3">
      <c r="A1935" s="18" t="s">
        <v>19609</v>
      </c>
      <c r="B1935" s="18" t="s">
        <v>17726</v>
      </c>
    </row>
    <row r="1936" spans="1:2" x14ac:dyDescent="0.3">
      <c r="A1936" s="18" t="s">
        <v>19610</v>
      </c>
      <c r="B1936" s="18" t="s">
        <v>17726</v>
      </c>
    </row>
    <row r="1937" spans="1:2" x14ac:dyDescent="0.3">
      <c r="A1937" s="18" t="s">
        <v>19611</v>
      </c>
      <c r="B1937" s="18" t="s">
        <v>17726</v>
      </c>
    </row>
    <row r="1938" spans="1:2" x14ac:dyDescent="0.3">
      <c r="A1938" s="18" t="s">
        <v>19612</v>
      </c>
      <c r="B1938" s="18" t="s">
        <v>17726</v>
      </c>
    </row>
    <row r="1939" spans="1:2" x14ac:dyDescent="0.3">
      <c r="A1939" s="18" t="s">
        <v>19613</v>
      </c>
      <c r="B1939" s="18" t="s">
        <v>17726</v>
      </c>
    </row>
    <row r="1940" spans="1:2" x14ac:dyDescent="0.3">
      <c r="A1940" s="18" t="s">
        <v>19614</v>
      </c>
      <c r="B1940" s="18" t="s">
        <v>17726</v>
      </c>
    </row>
    <row r="1941" spans="1:2" x14ac:dyDescent="0.3">
      <c r="A1941" s="18" t="s">
        <v>19615</v>
      </c>
      <c r="B1941" s="18" t="s">
        <v>17726</v>
      </c>
    </row>
    <row r="1942" spans="1:2" x14ac:dyDescent="0.3">
      <c r="A1942" s="18" t="s">
        <v>19616</v>
      </c>
      <c r="B1942" s="18" t="s">
        <v>17726</v>
      </c>
    </row>
    <row r="1943" spans="1:2" x14ac:dyDescent="0.3">
      <c r="A1943" s="18" t="s">
        <v>19617</v>
      </c>
      <c r="B1943" s="18" t="s">
        <v>17726</v>
      </c>
    </row>
    <row r="1944" spans="1:2" x14ac:dyDescent="0.3">
      <c r="A1944" s="18" t="s">
        <v>19618</v>
      </c>
      <c r="B1944" s="18" t="s">
        <v>17726</v>
      </c>
    </row>
    <row r="1945" spans="1:2" x14ac:dyDescent="0.3">
      <c r="A1945" s="18" t="s">
        <v>19619</v>
      </c>
      <c r="B1945" s="18" t="s">
        <v>17726</v>
      </c>
    </row>
    <row r="1946" spans="1:2" x14ac:dyDescent="0.3">
      <c r="A1946" s="18" t="s">
        <v>19620</v>
      </c>
      <c r="B1946" s="18" t="s">
        <v>17726</v>
      </c>
    </row>
    <row r="1947" spans="1:2" x14ac:dyDescent="0.3">
      <c r="A1947" s="18" t="s">
        <v>19621</v>
      </c>
      <c r="B1947" s="18" t="s">
        <v>17726</v>
      </c>
    </row>
    <row r="1948" spans="1:2" x14ac:dyDescent="0.3">
      <c r="A1948" s="18" t="s">
        <v>19622</v>
      </c>
      <c r="B1948" s="18" t="s">
        <v>17726</v>
      </c>
    </row>
    <row r="1949" spans="1:2" x14ac:dyDescent="0.3">
      <c r="A1949" s="18" t="s">
        <v>19623</v>
      </c>
      <c r="B1949" s="18" t="s">
        <v>17726</v>
      </c>
    </row>
    <row r="1950" spans="1:2" x14ac:dyDescent="0.3">
      <c r="A1950" s="18" t="s">
        <v>19624</v>
      </c>
      <c r="B1950" s="18" t="s">
        <v>17726</v>
      </c>
    </row>
    <row r="1951" spans="1:2" x14ac:dyDescent="0.3">
      <c r="A1951" s="18" t="s">
        <v>19625</v>
      </c>
      <c r="B1951" s="18" t="s">
        <v>17726</v>
      </c>
    </row>
    <row r="1952" spans="1:2" x14ac:dyDescent="0.3">
      <c r="A1952" s="18" t="s">
        <v>19626</v>
      </c>
      <c r="B1952" s="18" t="s">
        <v>17726</v>
      </c>
    </row>
    <row r="1953" spans="1:2" x14ac:dyDescent="0.3">
      <c r="A1953" s="18" t="s">
        <v>19627</v>
      </c>
      <c r="B1953" s="18" t="s">
        <v>17726</v>
      </c>
    </row>
    <row r="1954" spans="1:2" x14ac:dyDescent="0.3">
      <c r="A1954" s="18" t="s">
        <v>19628</v>
      </c>
      <c r="B1954" s="18" t="s">
        <v>17726</v>
      </c>
    </row>
    <row r="1955" spans="1:2" x14ac:dyDescent="0.3">
      <c r="A1955" s="18" t="s">
        <v>19629</v>
      </c>
      <c r="B1955" s="18" t="s">
        <v>17726</v>
      </c>
    </row>
    <row r="1956" spans="1:2" x14ac:dyDescent="0.3">
      <c r="A1956" s="18" t="s">
        <v>19630</v>
      </c>
      <c r="B1956" s="18" t="s">
        <v>17726</v>
      </c>
    </row>
    <row r="1957" spans="1:2" x14ac:dyDescent="0.3">
      <c r="A1957" s="18" t="s">
        <v>19631</v>
      </c>
      <c r="B1957" s="18" t="s">
        <v>17726</v>
      </c>
    </row>
    <row r="1958" spans="1:2" x14ac:dyDescent="0.3">
      <c r="A1958" s="18" t="s">
        <v>19632</v>
      </c>
      <c r="B1958" s="18" t="s">
        <v>17726</v>
      </c>
    </row>
    <row r="1959" spans="1:2" x14ac:dyDescent="0.3">
      <c r="A1959" s="18" t="s">
        <v>19633</v>
      </c>
      <c r="B1959" s="18" t="s">
        <v>17726</v>
      </c>
    </row>
    <row r="1960" spans="1:2" x14ac:dyDescent="0.3">
      <c r="A1960" s="18" t="s">
        <v>19634</v>
      </c>
      <c r="B1960" s="18" t="s">
        <v>17726</v>
      </c>
    </row>
    <row r="1961" spans="1:2" x14ac:dyDescent="0.3">
      <c r="A1961" s="18" t="s">
        <v>19635</v>
      </c>
      <c r="B1961" s="18" t="s">
        <v>17726</v>
      </c>
    </row>
    <row r="1962" spans="1:2" x14ac:dyDescent="0.3">
      <c r="A1962" s="18" t="s">
        <v>19636</v>
      </c>
      <c r="B1962" s="18" t="s">
        <v>17726</v>
      </c>
    </row>
    <row r="1963" spans="1:2" x14ac:dyDescent="0.3">
      <c r="A1963" s="18" t="s">
        <v>19637</v>
      </c>
      <c r="B1963" s="18" t="s">
        <v>17726</v>
      </c>
    </row>
    <row r="1964" spans="1:2" x14ac:dyDescent="0.3">
      <c r="A1964" s="18" t="s">
        <v>19638</v>
      </c>
      <c r="B1964" s="18" t="s">
        <v>17726</v>
      </c>
    </row>
    <row r="1965" spans="1:2" x14ac:dyDescent="0.3">
      <c r="A1965" s="18" t="s">
        <v>19639</v>
      </c>
      <c r="B1965" s="18" t="s">
        <v>17726</v>
      </c>
    </row>
    <row r="1966" spans="1:2" x14ac:dyDescent="0.3">
      <c r="A1966" s="18" t="s">
        <v>19640</v>
      </c>
      <c r="B1966" s="18" t="s">
        <v>17726</v>
      </c>
    </row>
    <row r="1967" spans="1:2" x14ac:dyDescent="0.3">
      <c r="A1967" s="18" t="s">
        <v>19641</v>
      </c>
      <c r="B1967" s="18" t="s">
        <v>17726</v>
      </c>
    </row>
    <row r="1968" spans="1:2" x14ac:dyDescent="0.3">
      <c r="A1968" s="18" t="s">
        <v>19642</v>
      </c>
      <c r="B1968" s="18" t="s">
        <v>17726</v>
      </c>
    </row>
    <row r="1969" spans="1:2" x14ac:dyDescent="0.3">
      <c r="A1969" s="18" t="s">
        <v>19643</v>
      </c>
      <c r="B1969" s="18" t="s">
        <v>17726</v>
      </c>
    </row>
    <row r="1970" spans="1:2" x14ac:dyDescent="0.3">
      <c r="A1970" s="18" t="s">
        <v>19644</v>
      </c>
      <c r="B1970" s="18" t="s">
        <v>17726</v>
      </c>
    </row>
    <row r="1971" spans="1:2" x14ac:dyDescent="0.3">
      <c r="A1971" s="18" t="s">
        <v>19645</v>
      </c>
      <c r="B1971" s="18" t="s">
        <v>17726</v>
      </c>
    </row>
    <row r="1972" spans="1:2" x14ac:dyDescent="0.3">
      <c r="A1972" s="18" t="s">
        <v>19646</v>
      </c>
      <c r="B1972" s="18" t="s">
        <v>17726</v>
      </c>
    </row>
    <row r="1973" spans="1:2" x14ac:dyDescent="0.3">
      <c r="A1973" s="18" t="s">
        <v>19647</v>
      </c>
      <c r="B1973" s="18" t="s">
        <v>17726</v>
      </c>
    </row>
    <row r="1974" spans="1:2" x14ac:dyDescent="0.3">
      <c r="A1974" s="18" t="s">
        <v>19648</v>
      </c>
      <c r="B1974" s="18" t="s">
        <v>17726</v>
      </c>
    </row>
    <row r="1975" spans="1:2" x14ac:dyDescent="0.3">
      <c r="A1975" s="18" t="s">
        <v>19649</v>
      </c>
      <c r="B1975" s="18" t="s">
        <v>17726</v>
      </c>
    </row>
    <row r="1976" spans="1:2" x14ac:dyDescent="0.3">
      <c r="A1976" s="18" t="s">
        <v>19650</v>
      </c>
      <c r="B1976" s="18" t="s">
        <v>17726</v>
      </c>
    </row>
    <row r="1977" spans="1:2" x14ac:dyDescent="0.3">
      <c r="A1977" s="18" t="s">
        <v>19651</v>
      </c>
      <c r="B1977" s="18" t="s">
        <v>17726</v>
      </c>
    </row>
    <row r="1978" spans="1:2" x14ac:dyDescent="0.3">
      <c r="A1978" s="18" t="s">
        <v>19652</v>
      </c>
      <c r="B1978" s="18" t="s">
        <v>17726</v>
      </c>
    </row>
    <row r="1979" spans="1:2" x14ac:dyDescent="0.3">
      <c r="A1979" s="18" t="s">
        <v>19653</v>
      </c>
      <c r="B1979" s="18" t="s">
        <v>17726</v>
      </c>
    </row>
    <row r="1980" spans="1:2" x14ac:dyDescent="0.3">
      <c r="A1980" s="18" t="s">
        <v>19654</v>
      </c>
      <c r="B1980" s="18" t="s">
        <v>17726</v>
      </c>
    </row>
    <row r="1981" spans="1:2" x14ac:dyDescent="0.3">
      <c r="A1981" s="18" t="s">
        <v>19655</v>
      </c>
      <c r="B1981" s="18" t="s">
        <v>17726</v>
      </c>
    </row>
    <row r="1982" spans="1:2" x14ac:dyDescent="0.3">
      <c r="A1982" s="18" t="s">
        <v>19656</v>
      </c>
      <c r="B1982" s="18" t="s">
        <v>17726</v>
      </c>
    </row>
    <row r="1983" spans="1:2" x14ac:dyDescent="0.3">
      <c r="A1983" s="18" t="s">
        <v>19657</v>
      </c>
      <c r="B1983" s="18" t="s">
        <v>17726</v>
      </c>
    </row>
    <row r="1984" spans="1:2" x14ac:dyDescent="0.3">
      <c r="A1984" s="18" t="s">
        <v>19658</v>
      </c>
      <c r="B1984" s="18" t="s">
        <v>17726</v>
      </c>
    </row>
    <row r="1985" spans="1:2" x14ac:dyDescent="0.3">
      <c r="A1985" s="18" t="s">
        <v>19659</v>
      </c>
      <c r="B1985" s="18" t="s">
        <v>17726</v>
      </c>
    </row>
    <row r="1986" spans="1:2" x14ac:dyDescent="0.3">
      <c r="A1986" s="18" t="s">
        <v>19660</v>
      </c>
      <c r="B1986" s="18" t="s">
        <v>17726</v>
      </c>
    </row>
    <row r="1987" spans="1:2" x14ac:dyDescent="0.3">
      <c r="A1987" s="18" t="s">
        <v>19661</v>
      </c>
      <c r="B1987" s="18" t="s">
        <v>17726</v>
      </c>
    </row>
    <row r="1988" spans="1:2" x14ac:dyDescent="0.3">
      <c r="A1988" s="18" t="s">
        <v>19662</v>
      </c>
      <c r="B1988" s="18" t="s">
        <v>17726</v>
      </c>
    </row>
    <row r="1989" spans="1:2" x14ac:dyDescent="0.3">
      <c r="A1989" s="18" t="s">
        <v>19663</v>
      </c>
      <c r="B1989" s="18" t="s">
        <v>17726</v>
      </c>
    </row>
    <row r="1990" spans="1:2" x14ac:dyDescent="0.3">
      <c r="A1990" s="18" t="s">
        <v>19664</v>
      </c>
      <c r="B1990" s="18" t="s">
        <v>17726</v>
      </c>
    </row>
    <row r="1991" spans="1:2" x14ac:dyDescent="0.3">
      <c r="A1991" s="18" t="s">
        <v>19665</v>
      </c>
      <c r="B1991" s="18" t="s">
        <v>17726</v>
      </c>
    </row>
    <row r="1992" spans="1:2" x14ac:dyDescent="0.3">
      <c r="A1992" s="18" t="s">
        <v>19666</v>
      </c>
      <c r="B1992" s="18" t="s">
        <v>17726</v>
      </c>
    </row>
    <row r="1993" spans="1:2" x14ac:dyDescent="0.3">
      <c r="A1993" s="18" t="s">
        <v>19667</v>
      </c>
      <c r="B1993" s="18" t="s">
        <v>17726</v>
      </c>
    </row>
    <row r="1994" spans="1:2" x14ac:dyDescent="0.3">
      <c r="A1994" s="18" t="s">
        <v>19668</v>
      </c>
      <c r="B1994" s="18" t="s">
        <v>17726</v>
      </c>
    </row>
    <row r="1995" spans="1:2" x14ac:dyDescent="0.3">
      <c r="A1995" s="18" t="s">
        <v>19669</v>
      </c>
      <c r="B1995" s="18" t="s">
        <v>17726</v>
      </c>
    </row>
    <row r="1996" spans="1:2" x14ac:dyDescent="0.3">
      <c r="A1996" s="18" t="s">
        <v>19670</v>
      </c>
      <c r="B1996" s="18" t="s">
        <v>17726</v>
      </c>
    </row>
    <row r="1997" spans="1:2" x14ac:dyDescent="0.3">
      <c r="A1997" s="18" t="s">
        <v>19671</v>
      </c>
      <c r="B1997" s="18" t="s">
        <v>17726</v>
      </c>
    </row>
    <row r="1998" spans="1:2" x14ac:dyDescent="0.3">
      <c r="A1998" s="18" t="s">
        <v>19672</v>
      </c>
      <c r="B1998" s="18" t="s">
        <v>17726</v>
      </c>
    </row>
    <row r="1999" spans="1:2" x14ac:dyDescent="0.3">
      <c r="A1999" s="18" t="s">
        <v>19673</v>
      </c>
      <c r="B1999" s="18" t="s">
        <v>17726</v>
      </c>
    </row>
    <row r="2000" spans="1:2" x14ac:dyDescent="0.3">
      <c r="A2000" s="18" t="s">
        <v>19674</v>
      </c>
      <c r="B2000" s="18" t="s">
        <v>17726</v>
      </c>
    </row>
    <row r="2001" spans="1:2" x14ac:dyDescent="0.3">
      <c r="A2001" s="18" t="s">
        <v>19675</v>
      </c>
      <c r="B2001" s="18" t="s">
        <v>17726</v>
      </c>
    </row>
    <row r="2002" spans="1:2" x14ac:dyDescent="0.3">
      <c r="A2002" s="18" t="s">
        <v>19676</v>
      </c>
      <c r="B2002" s="18" t="s">
        <v>17726</v>
      </c>
    </row>
    <row r="2003" spans="1:2" x14ac:dyDescent="0.3">
      <c r="A2003" s="18" t="s">
        <v>19677</v>
      </c>
      <c r="B2003" s="18" t="s">
        <v>17726</v>
      </c>
    </row>
    <row r="2004" spans="1:2" x14ac:dyDescent="0.3">
      <c r="A2004" s="18" t="s">
        <v>19678</v>
      </c>
      <c r="B2004" s="18" t="s">
        <v>17726</v>
      </c>
    </row>
    <row r="2005" spans="1:2" x14ac:dyDescent="0.3">
      <c r="A2005" s="18" t="s">
        <v>19679</v>
      </c>
      <c r="B2005" s="18" t="s">
        <v>17726</v>
      </c>
    </row>
    <row r="2006" spans="1:2" x14ac:dyDescent="0.3">
      <c r="A2006" s="18" t="s">
        <v>19680</v>
      </c>
      <c r="B2006" s="18" t="s">
        <v>17726</v>
      </c>
    </row>
    <row r="2007" spans="1:2" x14ac:dyDescent="0.3">
      <c r="A2007" s="18" t="s">
        <v>19681</v>
      </c>
      <c r="B2007" s="18" t="s">
        <v>17726</v>
      </c>
    </row>
    <row r="2008" spans="1:2" x14ac:dyDescent="0.3">
      <c r="A2008" s="18" t="s">
        <v>19682</v>
      </c>
      <c r="B2008" s="18" t="s">
        <v>17726</v>
      </c>
    </row>
    <row r="2009" spans="1:2" x14ac:dyDescent="0.3">
      <c r="A2009" s="18" t="s">
        <v>19683</v>
      </c>
      <c r="B2009" s="18" t="s">
        <v>17726</v>
      </c>
    </row>
    <row r="2010" spans="1:2" x14ac:dyDescent="0.3">
      <c r="A2010" s="18" t="s">
        <v>19684</v>
      </c>
      <c r="B2010" s="18" t="s">
        <v>17726</v>
      </c>
    </row>
    <row r="2011" spans="1:2" x14ac:dyDescent="0.3">
      <c r="A2011" s="18" t="s">
        <v>19685</v>
      </c>
      <c r="B2011" s="18" t="s">
        <v>17726</v>
      </c>
    </row>
    <row r="2012" spans="1:2" x14ac:dyDescent="0.3">
      <c r="A2012" s="18" t="s">
        <v>19686</v>
      </c>
      <c r="B2012" s="18" t="s">
        <v>17726</v>
      </c>
    </row>
    <row r="2013" spans="1:2" x14ac:dyDescent="0.3">
      <c r="A2013" s="18" t="s">
        <v>19687</v>
      </c>
      <c r="B2013" s="18" t="s">
        <v>17726</v>
      </c>
    </row>
    <row r="2014" spans="1:2" x14ac:dyDescent="0.3">
      <c r="A2014" s="18" t="s">
        <v>19688</v>
      </c>
      <c r="B2014" s="18" t="s">
        <v>17726</v>
      </c>
    </row>
    <row r="2015" spans="1:2" x14ac:dyDescent="0.3">
      <c r="A2015" s="18" t="s">
        <v>19689</v>
      </c>
      <c r="B2015" s="18" t="s">
        <v>17726</v>
      </c>
    </row>
    <row r="2016" spans="1:2" x14ac:dyDescent="0.3">
      <c r="A2016" s="18" t="s">
        <v>19690</v>
      </c>
      <c r="B2016" s="18" t="s">
        <v>17726</v>
      </c>
    </row>
    <row r="2017" spans="1:2" x14ac:dyDescent="0.3">
      <c r="A2017" s="18" t="s">
        <v>19691</v>
      </c>
      <c r="B2017" s="18" t="s">
        <v>17726</v>
      </c>
    </row>
    <row r="2018" spans="1:2" x14ac:dyDescent="0.3">
      <c r="A2018" s="18" t="s">
        <v>19692</v>
      </c>
      <c r="B2018" s="18" t="s">
        <v>17726</v>
      </c>
    </row>
    <row r="2019" spans="1:2" x14ac:dyDescent="0.3">
      <c r="A2019" s="18" t="s">
        <v>19693</v>
      </c>
      <c r="B2019" s="18" t="s">
        <v>17726</v>
      </c>
    </row>
    <row r="2020" spans="1:2" x14ac:dyDescent="0.3">
      <c r="A2020" s="18" t="s">
        <v>19694</v>
      </c>
      <c r="B2020" s="18" t="s">
        <v>17726</v>
      </c>
    </row>
    <row r="2021" spans="1:2" x14ac:dyDescent="0.3">
      <c r="A2021" s="18" t="s">
        <v>19695</v>
      </c>
      <c r="B2021" s="18" t="s">
        <v>17726</v>
      </c>
    </row>
    <row r="2022" spans="1:2" x14ac:dyDescent="0.3">
      <c r="A2022" s="18" t="s">
        <v>19696</v>
      </c>
      <c r="B2022" s="18" t="s">
        <v>17726</v>
      </c>
    </row>
    <row r="2023" spans="1:2" x14ac:dyDescent="0.3">
      <c r="A2023" s="18" t="s">
        <v>19697</v>
      </c>
      <c r="B2023" s="18" t="s">
        <v>17726</v>
      </c>
    </row>
    <row r="2024" spans="1:2" x14ac:dyDescent="0.3">
      <c r="A2024" s="18" t="s">
        <v>19698</v>
      </c>
      <c r="B2024" s="18" t="s">
        <v>17726</v>
      </c>
    </row>
    <row r="2025" spans="1:2" x14ac:dyDescent="0.3">
      <c r="A2025" s="18" t="s">
        <v>19699</v>
      </c>
      <c r="B2025" s="18" t="s">
        <v>17726</v>
      </c>
    </row>
    <row r="2026" spans="1:2" x14ac:dyDescent="0.3">
      <c r="A2026" s="18" t="s">
        <v>19700</v>
      </c>
      <c r="B2026" s="18" t="s">
        <v>17726</v>
      </c>
    </row>
    <row r="2027" spans="1:2" x14ac:dyDescent="0.3">
      <c r="A2027" s="18" t="s">
        <v>19701</v>
      </c>
      <c r="B2027" s="18" t="s">
        <v>17726</v>
      </c>
    </row>
    <row r="2028" spans="1:2" x14ac:dyDescent="0.3">
      <c r="A2028" s="18" t="s">
        <v>19702</v>
      </c>
      <c r="B2028" s="18" t="s">
        <v>17726</v>
      </c>
    </row>
    <row r="2029" spans="1:2" x14ac:dyDescent="0.3">
      <c r="A2029" s="18" t="s">
        <v>19703</v>
      </c>
      <c r="B2029" s="18" t="s">
        <v>17726</v>
      </c>
    </row>
    <row r="2030" spans="1:2" x14ac:dyDescent="0.3">
      <c r="A2030" s="18" t="s">
        <v>19704</v>
      </c>
      <c r="B2030" s="18" t="s">
        <v>17726</v>
      </c>
    </row>
    <row r="2031" spans="1:2" x14ac:dyDescent="0.3">
      <c r="A2031" s="18" t="s">
        <v>19705</v>
      </c>
      <c r="B2031" s="18" t="s">
        <v>17726</v>
      </c>
    </row>
    <row r="2032" spans="1:2" x14ac:dyDescent="0.3">
      <c r="A2032" s="18" t="s">
        <v>19706</v>
      </c>
      <c r="B2032" s="18" t="s">
        <v>17726</v>
      </c>
    </row>
    <row r="2033" spans="1:2" x14ac:dyDescent="0.3">
      <c r="A2033" s="18" t="s">
        <v>19707</v>
      </c>
      <c r="B2033" s="18" t="s">
        <v>17726</v>
      </c>
    </row>
    <row r="2034" spans="1:2" x14ac:dyDescent="0.3">
      <c r="A2034" s="18" t="s">
        <v>19708</v>
      </c>
      <c r="B2034" s="18" t="s">
        <v>17726</v>
      </c>
    </row>
    <row r="2035" spans="1:2" x14ac:dyDescent="0.3">
      <c r="A2035" s="18" t="s">
        <v>19709</v>
      </c>
      <c r="B2035" s="18" t="s">
        <v>17726</v>
      </c>
    </row>
    <row r="2036" spans="1:2" x14ac:dyDescent="0.3">
      <c r="A2036" s="18" t="s">
        <v>19710</v>
      </c>
      <c r="B2036" s="18" t="s">
        <v>17726</v>
      </c>
    </row>
    <row r="2037" spans="1:2" x14ac:dyDescent="0.3">
      <c r="A2037" s="18" t="s">
        <v>19711</v>
      </c>
      <c r="B2037" s="18" t="s">
        <v>17726</v>
      </c>
    </row>
    <row r="2038" spans="1:2" x14ac:dyDescent="0.3">
      <c r="A2038" s="18" t="s">
        <v>19712</v>
      </c>
      <c r="B2038" s="18" t="s">
        <v>17726</v>
      </c>
    </row>
    <row r="2039" spans="1:2" x14ac:dyDescent="0.3">
      <c r="A2039" s="18" t="s">
        <v>19713</v>
      </c>
      <c r="B2039" s="18" t="s">
        <v>17726</v>
      </c>
    </row>
    <row r="2040" spans="1:2" x14ac:dyDescent="0.3">
      <c r="A2040" s="18" t="s">
        <v>19714</v>
      </c>
      <c r="B2040" s="18" t="s">
        <v>17726</v>
      </c>
    </row>
    <row r="2041" spans="1:2" x14ac:dyDescent="0.3">
      <c r="A2041" s="18" t="s">
        <v>19715</v>
      </c>
      <c r="B2041" s="18" t="s">
        <v>17726</v>
      </c>
    </row>
    <row r="2042" spans="1:2" x14ac:dyDescent="0.3">
      <c r="A2042" s="18" t="s">
        <v>19716</v>
      </c>
      <c r="B2042" s="18" t="s">
        <v>17726</v>
      </c>
    </row>
    <row r="2043" spans="1:2" x14ac:dyDescent="0.3">
      <c r="A2043" s="18" t="s">
        <v>19717</v>
      </c>
      <c r="B2043" s="18" t="s">
        <v>17726</v>
      </c>
    </row>
    <row r="2044" spans="1:2" x14ac:dyDescent="0.3">
      <c r="A2044" s="18" t="s">
        <v>19718</v>
      </c>
      <c r="B2044" s="18" t="s">
        <v>17726</v>
      </c>
    </row>
    <row r="2045" spans="1:2" x14ac:dyDescent="0.3">
      <c r="A2045" s="18" t="s">
        <v>19719</v>
      </c>
      <c r="B2045" s="18" t="s">
        <v>17726</v>
      </c>
    </row>
    <row r="2046" spans="1:2" x14ac:dyDescent="0.3">
      <c r="A2046" s="18" t="s">
        <v>19720</v>
      </c>
      <c r="B2046" s="18" t="s">
        <v>17726</v>
      </c>
    </row>
    <row r="2047" spans="1:2" x14ac:dyDescent="0.3">
      <c r="A2047" s="18" t="s">
        <v>19721</v>
      </c>
      <c r="B2047" s="18" t="s">
        <v>17726</v>
      </c>
    </row>
    <row r="2048" spans="1:2" x14ac:dyDescent="0.3">
      <c r="A2048" s="18" t="s">
        <v>19722</v>
      </c>
      <c r="B2048" s="18" t="s">
        <v>17726</v>
      </c>
    </row>
    <row r="2049" spans="1:2" x14ac:dyDescent="0.3">
      <c r="A2049" s="18" t="s">
        <v>19723</v>
      </c>
      <c r="B2049" s="18" t="s">
        <v>17726</v>
      </c>
    </row>
    <row r="2050" spans="1:2" x14ac:dyDescent="0.3">
      <c r="A2050" s="18" t="s">
        <v>19724</v>
      </c>
      <c r="B2050" s="18" t="s">
        <v>17726</v>
      </c>
    </row>
    <row r="2051" spans="1:2" x14ac:dyDescent="0.3">
      <c r="A2051" s="18" t="s">
        <v>19725</v>
      </c>
      <c r="B2051" s="18" t="s">
        <v>17726</v>
      </c>
    </row>
    <row r="2052" spans="1:2" x14ac:dyDescent="0.3">
      <c r="A2052" s="18" t="s">
        <v>19726</v>
      </c>
      <c r="B2052" s="18" t="s">
        <v>17726</v>
      </c>
    </row>
    <row r="2053" spans="1:2" x14ac:dyDescent="0.3">
      <c r="A2053" s="18" t="s">
        <v>19727</v>
      </c>
      <c r="B2053" s="18" t="s">
        <v>17726</v>
      </c>
    </row>
    <row r="2054" spans="1:2" x14ac:dyDescent="0.3">
      <c r="A2054" s="18" t="s">
        <v>19728</v>
      </c>
      <c r="B2054" s="18" t="s">
        <v>17726</v>
      </c>
    </row>
    <row r="2055" spans="1:2" x14ac:dyDescent="0.3">
      <c r="A2055" s="18" t="s">
        <v>19729</v>
      </c>
      <c r="B2055" s="18" t="s">
        <v>17726</v>
      </c>
    </row>
    <row r="2056" spans="1:2" x14ac:dyDescent="0.3">
      <c r="A2056" s="18" t="s">
        <v>19730</v>
      </c>
      <c r="B2056" s="18" t="s">
        <v>17726</v>
      </c>
    </row>
    <row r="2057" spans="1:2" x14ac:dyDescent="0.3">
      <c r="A2057" s="18" t="s">
        <v>19731</v>
      </c>
      <c r="B2057" s="18" t="s">
        <v>17726</v>
      </c>
    </row>
    <row r="2058" spans="1:2" x14ac:dyDescent="0.3">
      <c r="A2058" s="18" t="s">
        <v>19732</v>
      </c>
      <c r="B2058" s="18" t="s">
        <v>17726</v>
      </c>
    </row>
    <row r="2059" spans="1:2" x14ac:dyDescent="0.3">
      <c r="A2059" s="18" t="s">
        <v>19733</v>
      </c>
      <c r="B2059" s="18" t="s">
        <v>17726</v>
      </c>
    </row>
    <row r="2060" spans="1:2" x14ac:dyDescent="0.3">
      <c r="A2060" s="18" t="s">
        <v>19734</v>
      </c>
      <c r="B2060" s="18" t="s">
        <v>17726</v>
      </c>
    </row>
    <row r="2061" spans="1:2" x14ac:dyDescent="0.3">
      <c r="A2061" s="18" t="s">
        <v>19735</v>
      </c>
      <c r="B2061" s="18" t="s">
        <v>17726</v>
      </c>
    </row>
    <row r="2062" spans="1:2" x14ac:dyDescent="0.3">
      <c r="A2062" s="18" t="s">
        <v>19736</v>
      </c>
      <c r="B2062" s="18" t="s">
        <v>17726</v>
      </c>
    </row>
    <row r="2063" spans="1:2" x14ac:dyDescent="0.3">
      <c r="A2063" s="18" t="s">
        <v>19737</v>
      </c>
      <c r="B2063" s="18" t="s">
        <v>17726</v>
      </c>
    </row>
    <row r="2064" spans="1:2" x14ac:dyDescent="0.3">
      <c r="A2064" s="18" t="s">
        <v>19738</v>
      </c>
      <c r="B2064" s="18" t="s">
        <v>17726</v>
      </c>
    </row>
    <row r="2065" spans="1:2" x14ac:dyDescent="0.3">
      <c r="A2065" s="18" t="s">
        <v>19739</v>
      </c>
      <c r="B2065" s="18" t="s">
        <v>17726</v>
      </c>
    </row>
    <row r="2066" spans="1:2" x14ac:dyDescent="0.3">
      <c r="A2066" s="18" t="s">
        <v>19740</v>
      </c>
      <c r="B2066" s="18" t="s">
        <v>17726</v>
      </c>
    </row>
    <row r="2067" spans="1:2" x14ac:dyDescent="0.3">
      <c r="A2067" s="18" t="s">
        <v>19741</v>
      </c>
      <c r="B2067" s="18" t="s">
        <v>17726</v>
      </c>
    </row>
    <row r="2068" spans="1:2" x14ac:dyDescent="0.3">
      <c r="A2068" s="18" t="s">
        <v>19742</v>
      </c>
      <c r="B2068" s="18" t="s">
        <v>17726</v>
      </c>
    </row>
    <row r="2069" spans="1:2" x14ac:dyDescent="0.3">
      <c r="A2069" s="18" t="s">
        <v>19743</v>
      </c>
      <c r="B2069" s="18" t="s">
        <v>17726</v>
      </c>
    </row>
    <row r="2070" spans="1:2" x14ac:dyDescent="0.3">
      <c r="A2070" s="18" t="s">
        <v>19744</v>
      </c>
      <c r="B2070" s="18" t="s">
        <v>17726</v>
      </c>
    </row>
    <row r="2071" spans="1:2" x14ac:dyDescent="0.3">
      <c r="A2071" s="18" t="s">
        <v>19745</v>
      </c>
      <c r="B2071" s="18" t="s">
        <v>17726</v>
      </c>
    </row>
    <row r="2072" spans="1:2" x14ac:dyDescent="0.3">
      <c r="A2072" s="18" t="s">
        <v>19746</v>
      </c>
      <c r="B2072" s="18" t="s">
        <v>17726</v>
      </c>
    </row>
    <row r="2073" spans="1:2" x14ac:dyDescent="0.3">
      <c r="A2073" s="18" t="s">
        <v>19747</v>
      </c>
      <c r="B2073" s="18" t="s">
        <v>17726</v>
      </c>
    </row>
    <row r="2074" spans="1:2" x14ac:dyDescent="0.3">
      <c r="A2074" s="18" t="s">
        <v>19748</v>
      </c>
      <c r="B2074" s="18" t="s">
        <v>17726</v>
      </c>
    </row>
    <row r="2075" spans="1:2" x14ac:dyDescent="0.3">
      <c r="A2075" s="18" t="s">
        <v>19749</v>
      </c>
      <c r="B2075" s="18" t="s">
        <v>17726</v>
      </c>
    </row>
    <row r="2076" spans="1:2" x14ac:dyDescent="0.3">
      <c r="A2076" s="18" t="s">
        <v>19750</v>
      </c>
      <c r="B2076" s="18" t="s">
        <v>17726</v>
      </c>
    </row>
    <row r="2077" spans="1:2" x14ac:dyDescent="0.3">
      <c r="A2077" s="18" t="s">
        <v>19751</v>
      </c>
      <c r="B2077" s="18" t="s">
        <v>17726</v>
      </c>
    </row>
    <row r="2078" spans="1:2" x14ac:dyDescent="0.3">
      <c r="A2078" s="18" t="s">
        <v>19752</v>
      </c>
      <c r="B2078" s="18" t="s">
        <v>17726</v>
      </c>
    </row>
    <row r="2079" spans="1:2" x14ac:dyDescent="0.3">
      <c r="A2079" s="18" t="s">
        <v>19753</v>
      </c>
      <c r="B2079" s="18" t="s">
        <v>17726</v>
      </c>
    </row>
    <row r="2080" spans="1:2" x14ac:dyDescent="0.3">
      <c r="A2080" s="18" t="s">
        <v>19754</v>
      </c>
      <c r="B2080" s="18" t="s">
        <v>17726</v>
      </c>
    </row>
    <row r="2081" spans="1:2" x14ac:dyDescent="0.3">
      <c r="A2081" s="18" t="s">
        <v>19755</v>
      </c>
      <c r="B2081" s="18" t="s">
        <v>17726</v>
      </c>
    </row>
    <row r="2082" spans="1:2" x14ac:dyDescent="0.3">
      <c r="A2082" s="18" t="s">
        <v>19756</v>
      </c>
      <c r="B2082" s="18" t="s">
        <v>17726</v>
      </c>
    </row>
    <row r="2083" spans="1:2" x14ac:dyDescent="0.3">
      <c r="A2083" s="18" t="s">
        <v>19757</v>
      </c>
      <c r="B2083" s="18" t="s">
        <v>17726</v>
      </c>
    </row>
    <row r="2084" spans="1:2" x14ac:dyDescent="0.3">
      <c r="A2084" s="18" t="s">
        <v>19758</v>
      </c>
      <c r="B2084" s="18" t="s">
        <v>17726</v>
      </c>
    </row>
    <row r="2085" spans="1:2" x14ac:dyDescent="0.3">
      <c r="A2085" s="18" t="s">
        <v>19759</v>
      </c>
      <c r="B2085" s="18" t="s">
        <v>17726</v>
      </c>
    </row>
    <row r="2086" spans="1:2" x14ac:dyDescent="0.3">
      <c r="A2086" s="18" t="s">
        <v>19760</v>
      </c>
      <c r="B2086" s="18" t="s">
        <v>17726</v>
      </c>
    </row>
    <row r="2087" spans="1:2" x14ac:dyDescent="0.3">
      <c r="A2087" s="18" t="s">
        <v>19761</v>
      </c>
      <c r="B2087" s="18" t="s">
        <v>17726</v>
      </c>
    </row>
    <row r="2088" spans="1:2" x14ac:dyDescent="0.3">
      <c r="A2088" s="18" t="s">
        <v>19762</v>
      </c>
      <c r="B2088" s="18" t="s">
        <v>17726</v>
      </c>
    </row>
    <row r="2089" spans="1:2" x14ac:dyDescent="0.3">
      <c r="A2089" s="18" t="s">
        <v>19763</v>
      </c>
      <c r="B2089" s="18" t="s">
        <v>17726</v>
      </c>
    </row>
    <row r="2090" spans="1:2" x14ac:dyDescent="0.3">
      <c r="A2090" s="18" t="s">
        <v>19764</v>
      </c>
      <c r="B2090" s="18" t="s">
        <v>17726</v>
      </c>
    </row>
    <row r="2091" spans="1:2" x14ac:dyDescent="0.3">
      <c r="A2091" s="18" t="s">
        <v>19765</v>
      </c>
      <c r="B2091" s="18" t="s">
        <v>17726</v>
      </c>
    </row>
    <row r="2092" spans="1:2" x14ac:dyDescent="0.3">
      <c r="A2092" s="18" t="s">
        <v>19766</v>
      </c>
      <c r="B2092" s="18" t="s">
        <v>17726</v>
      </c>
    </row>
    <row r="2093" spans="1:2" x14ac:dyDescent="0.3">
      <c r="A2093" s="18" t="s">
        <v>19767</v>
      </c>
      <c r="B2093" s="18" t="s">
        <v>17726</v>
      </c>
    </row>
    <row r="2094" spans="1:2" x14ac:dyDescent="0.3">
      <c r="A2094" s="18" t="s">
        <v>19768</v>
      </c>
      <c r="B2094" s="18" t="s">
        <v>17726</v>
      </c>
    </row>
    <row r="2095" spans="1:2" x14ac:dyDescent="0.3">
      <c r="A2095" s="18" t="s">
        <v>19769</v>
      </c>
      <c r="B2095" s="18" t="s">
        <v>17726</v>
      </c>
    </row>
    <row r="2096" spans="1:2" x14ac:dyDescent="0.3">
      <c r="A2096" s="18" t="s">
        <v>19770</v>
      </c>
      <c r="B2096" s="18" t="s">
        <v>17726</v>
      </c>
    </row>
    <row r="2097" spans="1:2" x14ac:dyDescent="0.3">
      <c r="A2097" s="18" t="s">
        <v>19771</v>
      </c>
      <c r="B2097" s="18" t="s">
        <v>17726</v>
      </c>
    </row>
    <row r="2098" spans="1:2" x14ac:dyDescent="0.3">
      <c r="A2098" s="18" t="s">
        <v>19772</v>
      </c>
      <c r="B2098" s="18" t="s">
        <v>17726</v>
      </c>
    </row>
    <row r="2099" spans="1:2" x14ac:dyDescent="0.3">
      <c r="A2099" s="18" t="s">
        <v>19773</v>
      </c>
      <c r="B2099" s="18" t="s">
        <v>17726</v>
      </c>
    </row>
    <row r="2100" spans="1:2" x14ac:dyDescent="0.3">
      <c r="A2100" s="18" t="s">
        <v>19774</v>
      </c>
      <c r="B2100" s="18" t="s">
        <v>17726</v>
      </c>
    </row>
    <row r="2101" spans="1:2" x14ac:dyDescent="0.3">
      <c r="A2101" s="18" t="s">
        <v>19775</v>
      </c>
      <c r="B2101" s="18" t="s">
        <v>17726</v>
      </c>
    </row>
    <row r="2102" spans="1:2" x14ac:dyDescent="0.3">
      <c r="A2102" s="18" t="s">
        <v>19776</v>
      </c>
      <c r="B2102" s="18" t="s">
        <v>17726</v>
      </c>
    </row>
    <row r="2103" spans="1:2" x14ac:dyDescent="0.3">
      <c r="A2103" s="18" t="s">
        <v>19777</v>
      </c>
      <c r="B2103" s="18" t="s">
        <v>17726</v>
      </c>
    </row>
    <row r="2104" spans="1:2" x14ac:dyDescent="0.3">
      <c r="A2104" s="18" t="s">
        <v>19778</v>
      </c>
      <c r="B2104" s="18" t="s">
        <v>17726</v>
      </c>
    </row>
    <row r="2105" spans="1:2" x14ac:dyDescent="0.3">
      <c r="A2105" s="18" t="s">
        <v>19779</v>
      </c>
      <c r="B2105" s="18" t="s">
        <v>17726</v>
      </c>
    </row>
    <row r="2106" spans="1:2" x14ac:dyDescent="0.3">
      <c r="A2106" s="18" t="s">
        <v>19780</v>
      </c>
      <c r="B2106" s="18" t="s">
        <v>17726</v>
      </c>
    </row>
    <row r="2107" spans="1:2" x14ac:dyDescent="0.3">
      <c r="A2107" s="18" t="s">
        <v>19781</v>
      </c>
      <c r="B2107" s="18" t="s">
        <v>17726</v>
      </c>
    </row>
    <row r="2108" spans="1:2" x14ac:dyDescent="0.3">
      <c r="A2108" s="18" t="s">
        <v>19782</v>
      </c>
      <c r="B2108" s="18" t="s">
        <v>17726</v>
      </c>
    </row>
    <row r="2109" spans="1:2" x14ac:dyDescent="0.3">
      <c r="A2109" s="18" t="s">
        <v>19783</v>
      </c>
      <c r="B2109" s="18" t="s">
        <v>17726</v>
      </c>
    </row>
    <row r="2110" spans="1:2" x14ac:dyDescent="0.3">
      <c r="A2110" s="18" t="s">
        <v>19784</v>
      </c>
      <c r="B2110" s="18" t="s">
        <v>17726</v>
      </c>
    </row>
    <row r="2111" spans="1:2" x14ac:dyDescent="0.3">
      <c r="A2111" s="18" t="s">
        <v>19785</v>
      </c>
      <c r="B2111" s="18" t="s">
        <v>17726</v>
      </c>
    </row>
    <row r="2112" spans="1:2" x14ac:dyDescent="0.3">
      <c r="A2112" s="18" t="s">
        <v>19786</v>
      </c>
      <c r="B2112" s="18" t="s">
        <v>17726</v>
      </c>
    </row>
    <row r="2113" spans="1:2" x14ac:dyDescent="0.3">
      <c r="A2113" s="18" t="s">
        <v>19787</v>
      </c>
      <c r="B2113" s="18" t="s">
        <v>17726</v>
      </c>
    </row>
    <row r="2114" spans="1:2" x14ac:dyDescent="0.3">
      <c r="A2114" s="18" t="s">
        <v>19788</v>
      </c>
      <c r="B2114" s="18" t="s">
        <v>17726</v>
      </c>
    </row>
    <row r="2115" spans="1:2" x14ac:dyDescent="0.3">
      <c r="A2115" s="18" t="s">
        <v>19789</v>
      </c>
      <c r="B2115" s="18" t="s">
        <v>17726</v>
      </c>
    </row>
    <row r="2116" spans="1:2" x14ac:dyDescent="0.3">
      <c r="A2116" s="18" t="s">
        <v>19790</v>
      </c>
      <c r="B2116" s="18" t="s">
        <v>17726</v>
      </c>
    </row>
    <row r="2117" spans="1:2" x14ac:dyDescent="0.3">
      <c r="A2117" s="18" t="s">
        <v>19791</v>
      </c>
      <c r="B2117" s="18" t="s">
        <v>17726</v>
      </c>
    </row>
    <row r="2118" spans="1:2" x14ac:dyDescent="0.3">
      <c r="A2118" s="18" t="s">
        <v>19792</v>
      </c>
      <c r="B2118" s="18" t="s">
        <v>17726</v>
      </c>
    </row>
    <row r="2119" spans="1:2" x14ac:dyDescent="0.3">
      <c r="A2119" s="18" t="s">
        <v>19793</v>
      </c>
      <c r="B2119" s="18" t="s">
        <v>17726</v>
      </c>
    </row>
    <row r="2120" spans="1:2" x14ac:dyDescent="0.3">
      <c r="A2120" s="18" t="s">
        <v>19794</v>
      </c>
      <c r="B2120" s="18" t="s">
        <v>17726</v>
      </c>
    </row>
    <row r="2121" spans="1:2" x14ac:dyDescent="0.3">
      <c r="A2121" s="18" t="s">
        <v>19795</v>
      </c>
      <c r="B2121" s="18" t="s">
        <v>17726</v>
      </c>
    </row>
    <row r="2122" spans="1:2" x14ac:dyDescent="0.3">
      <c r="A2122" s="18" t="s">
        <v>19796</v>
      </c>
      <c r="B2122" s="18" t="s">
        <v>17726</v>
      </c>
    </row>
    <row r="2123" spans="1:2" x14ac:dyDescent="0.3">
      <c r="A2123" s="18" t="s">
        <v>19797</v>
      </c>
      <c r="B2123" s="18" t="s">
        <v>17726</v>
      </c>
    </row>
    <row r="2124" spans="1:2" x14ac:dyDescent="0.3">
      <c r="A2124" s="18" t="s">
        <v>19798</v>
      </c>
      <c r="B2124" s="18" t="s">
        <v>17726</v>
      </c>
    </row>
    <row r="2125" spans="1:2" x14ac:dyDescent="0.3">
      <c r="A2125" s="18" t="s">
        <v>19799</v>
      </c>
      <c r="B2125" s="18" t="s">
        <v>17726</v>
      </c>
    </row>
    <row r="2126" spans="1:2" x14ac:dyDescent="0.3">
      <c r="A2126" s="18" t="s">
        <v>19800</v>
      </c>
      <c r="B2126" s="18" t="s">
        <v>17726</v>
      </c>
    </row>
    <row r="2127" spans="1:2" x14ac:dyDescent="0.3">
      <c r="A2127" s="18" t="s">
        <v>19801</v>
      </c>
      <c r="B2127" s="18" t="s">
        <v>17726</v>
      </c>
    </row>
    <row r="2128" spans="1:2" x14ac:dyDescent="0.3">
      <c r="A2128" s="18" t="s">
        <v>19802</v>
      </c>
      <c r="B2128" s="18" t="s">
        <v>17726</v>
      </c>
    </row>
    <row r="2129" spans="1:2" x14ac:dyDescent="0.3">
      <c r="A2129" s="18" t="s">
        <v>19803</v>
      </c>
      <c r="B2129" s="18" t="s">
        <v>17726</v>
      </c>
    </row>
    <row r="2130" spans="1:2" x14ac:dyDescent="0.3">
      <c r="A2130" s="18" t="s">
        <v>19804</v>
      </c>
      <c r="B2130" s="18" t="s">
        <v>17726</v>
      </c>
    </row>
    <row r="2131" spans="1:2" x14ac:dyDescent="0.3">
      <c r="A2131" s="18" t="s">
        <v>19805</v>
      </c>
      <c r="B2131" s="18" t="s">
        <v>17726</v>
      </c>
    </row>
    <row r="2132" spans="1:2" x14ac:dyDescent="0.3">
      <c r="A2132" s="18" t="s">
        <v>19806</v>
      </c>
      <c r="B2132" s="18" t="s">
        <v>17726</v>
      </c>
    </row>
    <row r="2133" spans="1:2" x14ac:dyDescent="0.3">
      <c r="A2133" s="18" t="s">
        <v>19807</v>
      </c>
      <c r="B2133" s="18" t="s">
        <v>17726</v>
      </c>
    </row>
    <row r="2134" spans="1:2" x14ac:dyDescent="0.3">
      <c r="A2134" s="18" t="s">
        <v>19808</v>
      </c>
      <c r="B2134" s="18" t="s">
        <v>17726</v>
      </c>
    </row>
    <row r="2135" spans="1:2" x14ac:dyDescent="0.3">
      <c r="A2135" s="18" t="s">
        <v>19809</v>
      </c>
      <c r="B2135" s="18" t="s">
        <v>17726</v>
      </c>
    </row>
    <row r="2136" spans="1:2" x14ac:dyDescent="0.3">
      <c r="A2136" s="18" t="s">
        <v>19810</v>
      </c>
      <c r="B2136" s="18" t="s">
        <v>17726</v>
      </c>
    </row>
    <row r="2137" spans="1:2" x14ac:dyDescent="0.3">
      <c r="A2137" s="18" t="s">
        <v>19811</v>
      </c>
      <c r="B2137" s="18" t="s">
        <v>17726</v>
      </c>
    </row>
    <row r="2138" spans="1:2" x14ac:dyDescent="0.3">
      <c r="A2138" s="18" t="s">
        <v>19812</v>
      </c>
      <c r="B2138" s="18" t="s">
        <v>17726</v>
      </c>
    </row>
    <row r="2139" spans="1:2" x14ac:dyDescent="0.3">
      <c r="A2139" s="18" t="s">
        <v>19813</v>
      </c>
      <c r="B2139" s="18" t="s">
        <v>17726</v>
      </c>
    </row>
    <row r="2140" spans="1:2" x14ac:dyDescent="0.3">
      <c r="A2140" s="18" t="s">
        <v>19814</v>
      </c>
      <c r="B2140" s="18" t="s">
        <v>17726</v>
      </c>
    </row>
    <row r="2141" spans="1:2" x14ac:dyDescent="0.3">
      <c r="A2141" s="18" t="s">
        <v>19815</v>
      </c>
      <c r="B2141" s="18" t="s">
        <v>17726</v>
      </c>
    </row>
    <row r="2142" spans="1:2" x14ac:dyDescent="0.3">
      <c r="A2142" s="18" t="s">
        <v>19816</v>
      </c>
      <c r="B2142" s="18" t="s">
        <v>17726</v>
      </c>
    </row>
    <row r="2143" spans="1:2" x14ac:dyDescent="0.3">
      <c r="A2143" s="18" t="s">
        <v>19817</v>
      </c>
      <c r="B2143" s="18" t="s">
        <v>17726</v>
      </c>
    </row>
    <row r="2144" spans="1:2" x14ac:dyDescent="0.3">
      <c r="A2144" s="18" t="s">
        <v>19818</v>
      </c>
      <c r="B2144" s="18" t="s">
        <v>17726</v>
      </c>
    </row>
    <row r="2145" spans="1:2" x14ac:dyDescent="0.3">
      <c r="A2145" s="18" t="s">
        <v>19819</v>
      </c>
      <c r="B2145" s="18" t="s">
        <v>17726</v>
      </c>
    </row>
    <row r="2146" spans="1:2" x14ac:dyDescent="0.3">
      <c r="A2146" s="18" t="s">
        <v>19820</v>
      </c>
      <c r="B2146" s="18" t="s">
        <v>17726</v>
      </c>
    </row>
    <row r="2147" spans="1:2" x14ac:dyDescent="0.3">
      <c r="A2147" s="18" t="s">
        <v>19821</v>
      </c>
      <c r="B2147" s="18" t="s">
        <v>17726</v>
      </c>
    </row>
    <row r="2148" spans="1:2" x14ac:dyDescent="0.3">
      <c r="A2148" s="18" t="s">
        <v>19822</v>
      </c>
      <c r="B2148" s="18" t="s">
        <v>17726</v>
      </c>
    </row>
    <row r="2149" spans="1:2" x14ac:dyDescent="0.3">
      <c r="A2149" s="18" t="s">
        <v>19823</v>
      </c>
      <c r="B2149" s="18" t="s">
        <v>17726</v>
      </c>
    </row>
    <row r="2150" spans="1:2" x14ac:dyDescent="0.3">
      <c r="A2150" s="18" t="s">
        <v>19824</v>
      </c>
      <c r="B2150" s="18" t="s">
        <v>17726</v>
      </c>
    </row>
    <row r="2151" spans="1:2" x14ac:dyDescent="0.3">
      <c r="A2151" s="18" t="s">
        <v>19825</v>
      </c>
      <c r="B2151" s="18" t="s">
        <v>17726</v>
      </c>
    </row>
    <row r="2152" spans="1:2" x14ac:dyDescent="0.3">
      <c r="A2152" s="18" t="s">
        <v>19826</v>
      </c>
      <c r="B2152" s="18" t="s">
        <v>17726</v>
      </c>
    </row>
    <row r="2153" spans="1:2" x14ac:dyDescent="0.3">
      <c r="A2153" s="18" t="s">
        <v>19827</v>
      </c>
      <c r="B2153" s="18" t="s">
        <v>17726</v>
      </c>
    </row>
    <row r="2154" spans="1:2" x14ac:dyDescent="0.3">
      <c r="A2154" s="18" t="s">
        <v>19828</v>
      </c>
      <c r="B2154" s="18" t="s">
        <v>17726</v>
      </c>
    </row>
    <row r="2155" spans="1:2" x14ac:dyDescent="0.3">
      <c r="A2155" s="18" t="s">
        <v>19829</v>
      </c>
      <c r="B2155" s="18" t="s">
        <v>17726</v>
      </c>
    </row>
    <row r="2156" spans="1:2" x14ac:dyDescent="0.3">
      <c r="A2156" s="18" t="s">
        <v>19830</v>
      </c>
      <c r="B2156" s="18" t="s">
        <v>17726</v>
      </c>
    </row>
    <row r="2157" spans="1:2" x14ac:dyDescent="0.3">
      <c r="A2157" s="18" t="s">
        <v>19831</v>
      </c>
      <c r="B2157" s="18" t="s">
        <v>17726</v>
      </c>
    </row>
    <row r="2158" spans="1:2" x14ac:dyDescent="0.3">
      <c r="A2158" s="18" t="s">
        <v>19832</v>
      </c>
      <c r="B2158" s="18" t="s">
        <v>17726</v>
      </c>
    </row>
    <row r="2159" spans="1:2" x14ac:dyDescent="0.3">
      <c r="A2159" s="18" t="s">
        <v>19833</v>
      </c>
      <c r="B2159" s="18" t="s">
        <v>17726</v>
      </c>
    </row>
    <row r="2160" spans="1:2" x14ac:dyDescent="0.3">
      <c r="A2160" s="18" t="s">
        <v>19834</v>
      </c>
      <c r="B2160" s="18" t="s">
        <v>17726</v>
      </c>
    </row>
    <row r="2161" spans="1:2" x14ac:dyDescent="0.3">
      <c r="A2161" s="18" t="s">
        <v>19835</v>
      </c>
      <c r="B2161" s="18" t="s">
        <v>17726</v>
      </c>
    </row>
    <row r="2162" spans="1:2" x14ac:dyDescent="0.3">
      <c r="A2162" s="18" t="s">
        <v>19836</v>
      </c>
      <c r="B2162" s="18" t="s">
        <v>17726</v>
      </c>
    </row>
    <row r="2163" spans="1:2" x14ac:dyDescent="0.3">
      <c r="A2163" s="18" t="s">
        <v>19837</v>
      </c>
      <c r="B2163" s="18" t="s">
        <v>17726</v>
      </c>
    </row>
    <row r="2164" spans="1:2" x14ac:dyDescent="0.3">
      <c r="A2164" s="18" t="s">
        <v>19838</v>
      </c>
      <c r="B2164" s="18" t="s">
        <v>17726</v>
      </c>
    </row>
    <row r="2165" spans="1:2" x14ac:dyDescent="0.3">
      <c r="A2165" s="18" t="s">
        <v>19839</v>
      </c>
      <c r="B2165" s="18" t="s">
        <v>17726</v>
      </c>
    </row>
    <row r="2166" spans="1:2" x14ac:dyDescent="0.3">
      <c r="A2166" s="18" t="s">
        <v>19840</v>
      </c>
      <c r="B2166" s="18" t="s">
        <v>17726</v>
      </c>
    </row>
    <row r="2167" spans="1:2" x14ac:dyDescent="0.3">
      <c r="A2167" s="18" t="s">
        <v>19841</v>
      </c>
      <c r="B2167" s="18" t="s">
        <v>17726</v>
      </c>
    </row>
    <row r="2168" spans="1:2" x14ac:dyDescent="0.3">
      <c r="A2168" s="18" t="s">
        <v>19842</v>
      </c>
      <c r="B2168" s="18" t="s">
        <v>17726</v>
      </c>
    </row>
    <row r="2169" spans="1:2" x14ac:dyDescent="0.3">
      <c r="A2169" s="18" t="s">
        <v>19843</v>
      </c>
      <c r="B2169" s="18" t="s">
        <v>17726</v>
      </c>
    </row>
    <row r="2170" spans="1:2" x14ac:dyDescent="0.3">
      <c r="A2170" s="18" t="s">
        <v>19844</v>
      </c>
      <c r="B2170" s="18" t="s">
        <v>17726</v>
      </c>
    </row>
    <row r="2171" spans="1:2" x14ac:dyDescent="0.3">
      <c r="A2171" s="18" t="s">
        <v>19845</v>
      </c>
      <c r="B2171" s="18" t="s">
        <v>17726</v>
      </c>
    </row>
    <row r="2172" spans="1:2" x14ac:dyDescent="0.3">
      <c r="A2172" s="18" t="s">
        <v>19846</v>
      </c>
      <c r="B2172" s="18" t="s">
        <v>17726</v>
      </c>
    </row>
    <row r="2173" spans="1:2" x14ac:dyDescent="0.3">
      <c r="A2173" s="18" t="s">
        <v>19847</v>
      </c>
      <c r="B2173" s="18" t="s">
        <v>17726</v>
      </c>
    </row>
    <row r="2174" spans="1:2" x14ac:dyDescent="0.3">
      <c r="A2174" s="18" t="s">
        <v>19848</v>
      </c>
      <c r="B2174" s="18" t="s">
        <v>17726</v>
      </c>
    </row>
    <row r="2175" spans="1:2" x14ac:dyDescent="0.3">
      <c r="A2175" s="18" t="s">
        <v>19849</v>
      </c>
      <c r="B2175" s="18" t="s">
        <v>17726</v>
      </c>
    </row>
    <row r="2176" spans="1:2" x14ac:dyDescent="0.3">
      <c r="A2176" s="18" t="s">
        <v>19850</v>
      </c>
      <c r="B2176" s="18" t="s">
        <v>17726</v>
      </c>
    </row>
    <row r="2177" spans="1:2" x14ac:dyDescent="0.3">
      <c r="A2177" s="18" t="s">
        <v>19851</v>
      </c>
      <c r="B2177" s="18" t="s">
        <v>17726</v>
      </c>
    </row>
    <row r="2178" spans="1:2" x14ac:dyDescent="0.3">
      <c r="A2178" s="18" t="s">
        <v>19852</v>
      </c>
      <c r="B2178" s="18" t="s">
        <v>17726</v>
      </c>
    </row>
    <row r="2179" spans="1:2" x14ac:dyDescent="0.3">
      <c r="A2179" s="18" t="s">
        <v>19853</v>
      </c>
      <c r="B2179" s="18" t="s">
        <v>17726</v>
      </c>
    </row>
    <row r="2180" spans="1:2" x14ac:dyDescent="0.3">
      <c r="A2180" s="18" t="s">
        <v>19854</v>
      </c>
      <c r="B2180" s="18" t="s">
        <v>17726</v>
      </c>
    </row>
    <row r="2181" spans="1:2" x14ac:dyDescent="0.3">
      <c r="A2181" s="18" t="s">
        <v>19855</v>
      </c>
      <c r="B2181" s="18" t="s">
        <v>17726</v>
      </c>
    </row>
    <row r="2182" spans="1:2" x14ac:dyDescent="0.3">
      <c r="A2182" s="18" t="s">
        <v>19856</v>
      </c>
      <c r="B2182" s="18" t="s">
        <v>17726</v>
      </c>
    </row>
    <row r="2183" spans="1:2" x14ac:dyDescent="0.3">
      <c r="A2183" s="18" t="s">
        <v>19857</v>
      </c>
      <c r="B2183" s="18" t="s">
        <v>17726</v>
      </c>
    </row>
    <row r="2184" spans="1:2" x14ac:dyDescent="0.3">
      <c r="A2184" s="18" t="s">
        <v>19858</v>
      </c>
      <c r="B2184" s="18" t="s">
        <v>17726</v>
      </c>
    </row>
    <row r="2185" spans="1:2" x14ac:dyDescent="0.3">
      <c r="A2185" s="18" t="s">
        <v>19859</v>
      </c>
      <c r="B2185" s="18" t="s">
        <v>17726</v>
      </c>
    </row>
    <row r="2186" spans="1:2" x14ac:dyDescent="0.3">
      <c r="A2186" s="18" t="s">
        <v>19860</v>
      </c>
      <c r="B2186" s="18" t="s">
        <v>17726</v>
      </c>
    </row>
    <row r="2187" spans="1:2" x14ac:dyDescent="0.3">
      <c r="A2187" s="18" t="s">
        <v>19861</v>
      </c>
      <c r="B2187" s="18" t="s">
        <v>17726</v>
      </c>
    </row>
    <row r="2188" spans="1:2" x14ac:dyDescent="0.3">
      <c r="A2188" s="18" t="s">
        <v>19862</v>
      </c>
      <c r="B2188" s="18" t="s">
        <v>17726</v>
      </c>
    </row>
    <row r="2189" spans="1:2" x14ac:dyDescent="0.3">
      <c r="A2189" s="18" t="s">
        <v>19863</v>
      </c>
      <c r="B2189" s="18" t="s">
        <v>17726</v>
      </c>
    </row>
    <row r="2190" spans="1:2" x14ac:dyDescent="0.3">
      <c r="A2190" s="18" t="s">
        <v>19864</v>
      </c>
      <c r="B2190" s="18" t="s">
        <v>17726</v>
      </c>
    </row>
    <row r="2191" spans="1:2" x14ac:dyDescent="0.3">
      <c r="A2191" s="18" t="s">
        <v>19865</v>
      </c>
      <c r="B2191" s="18" t="s">
        <v>17726</v>
      </c>
    </row>
    <row r="2192" spans="1:2" x14ac:dyDescent="0.3">
      <c r="A2192" s="18" t="s">
        <v>19866</v>
      </c>
      <c r="B2192" s="18" t="s">
        <v>17726</v>
      </c>
    </row>
    <row r="2193" spans="1:2" x14ac:dyDescent="0.3">
      <c r="A2193" s="18" t="s">
        <v>19867</v>
      </c>
      <c r="B2193" s="18" t="s">
        <v>17726</v>
      </c>
    </row>
    <row r="2194" spans="1:2" x14ac:dyDescent="0.3">
      <c r="A2194" s="18" t="s">
        <v>19868</v>
      </c>
      <c r="B2194" s="18" t="s">
        <v>17726</v>
      </c>
    </row>
    <row r="2195" spans="1:2" x14ac:dyDescent="0.3">
      <c r="A2195" s="18" t="s">
        <v>19869</v>
      </c>
      <c r="B2195" s="18" t="s">
        <v>17726</v>
      </c>
    </row>
    <row r="2196" spans="1:2" x14ac:dyDescent="0.3">
      <c r="A2196" s="18" t="s">
        <v>19870</v>
      </c>
      <c r="B2196" s="18" t="s">
        <v>17726</v>
      </c>
    </row>
    <row r="2197" spans="1:2" x14ac:dyDescent="0.3">
      <c r="A2197" s="18" t="s">
        <v>19871</v>
      </c>
      <c r="B2197" s="18" t="s">
        <v>17726</v>
      </c>
    </row>
    <row r="2198" spans="1:2" x14ac:dyDescent="0.3">
      <c r="A2198" s="18" t="s">
        <v>19872</v>
      </c>
      <c r="B2198" s="18" t="s">
        <v>17726</v>
      </c>
    </row>
    <row r="2199" spans="1:2" x14ac:dyDescent="0.3">
      <c r="A2199" s="18" t="s">
        <v>19873</v>
      </c>
      <c r="B2199" s="18" t="s">
        <v>17726</v>
      </c>
    </row>
    <row r="2200" spans="1:2" x14ac:dyDescent="0.3">
      <c r="A2200" s="18" t="s">
        <v>19874</v>
      </c>
      <c r="B2200" s="18" t="s">
        <v>17726</v>
      </c>
    </row>
    <row r="2201" spans="1:2" x14ac:dyDescent="0.3">
      <c r="A2201" s="18" t="s">
        <v>19875</v>
      </c>
      <c r="B2201" s="18" t="s">
        <v>17726</v>
      </c>
    </row>
    <row r="2202" spans="1:2" x14ac:dyDescent="0.3">
      <c r="A2202" s="18" t="s">
        <v>19876</v>
      </c>
      <c r="B2202" s="18" t="s">
        <v>17726</v>
      </c>
    </row>
    <row r="2203" spans="1:2" x14ac:dyDescent="0.3">
      <c r="A2203" s="18" t="s">
        <v>19877</v>
      </c>
      <c r="B2203" s="18" t="s">
        <v>17726</v>
      </c>
    </row>
    <row r="2204" spans="1:2" x14ac:dyDescent="0.3">
      <c r="A2204" s="18" t="s">
        <v>19878</v>
      </c>
      <c r="B2204" s="18" t="s">
        <v>17726</v>
      </c>
    </row>
    <row r="2205" spans="1:2" x14ac:dyDescent="0.3">
      <c r="A2205" s="18" t="s">
        <v>19879</v>
      </c>
      <c r="B2205" s="18" t="s">
        <v>17726</v>
      </c>
    </row>
    <row r="2206" spans="1:2" x14ac:dyDescent="0.3">
      <c r="A2206" s="18" t="s">
        <v>19880</v>
      </c>
      <c r="B2206" s="18" t="s">
        <v>17726</v>
      </c>
    </row>
    <row r="2207" spans="1:2" x14ac:dyDescent="0.3">
      <c r="A2207" s="18" t="s">
        <v>19881</v>
      </c>
      <c r="B2207" s="18" t="s">
        <v>17726</v>
      </c>
    </row>
    <row r="2208" spans="1:2" x14ac:dyDescent="0.3">
      <c r="A2208" s="18" t="s">
        <v>19882</v>
      </c>
      <c r="B2208" s="18" t="s">
        <v>17726</v>
      </c>
    </row>
    <row r="2209" spans="1:2" x14ac:dyDescent="0.3">
      <c r="A2209" s="18" t="s">
        <v>19883</v>
      </c>
      <c r="B2209" s="18" t="s">
        <v>17726</v>
      </c>
    </row>
    <row r="2210" spans="1:2" x14ac:dyDescent="0.3">
      <c r="A2210" s="18" t="s">
        <v>19884</v>
      </c>
      <c r="B2210" s="18" t="s">
        <v>17726</v>
      </c>
    </row>
    <row r="2211" spans="1:2" x14ac:dyDescent="0.3">
      <c r="A2211" s="18" t="s">
        <v>19885</v>
      </c>
      <c r="B2211" s="18" t="s">
        <v>17726</v>
      </c>
    </row>
    <row r="2212" spans="1:2" x14ac:dyDescent="0.3">
      <c r="A2212" s="18" t="s">
        <v>19886</v>
      </c>
      <c r="B2212" s="18" t="s">
        <v>17726</v>
      </c>
    </row>
    <row r="2213" spans="1:2" x14ac:dyDescent="0.3">
      <c r="A2213" s="18" t="s">
        <v>19887</v>
      </c>
      <c r="B2213" s="18" t="s">
        <v>17726</v>
      </c>
    </row>
    <row r="2214" spans="1:2" x14ac:dyDescent="0.3">
      <c r="A2214" s="18" t="s">
        <v>19888</v>
      </c>
      <c r="B2214" s="18" t="s">
        <v>17726</v>
      </c>
    </row>
    <row r="2215" spans="1:2" x14ac:dyDescent="0.3">
      <c r="A2215" s="18" t="s">
        <v>19889</v>
      </c>
      <c r="B2215" s="18" t="s">
        <v>17726</v>
      </c>
    </row>
    <row r="2216" spans="1:2" x14ac:dyDescent="0.3">
      <c r="A2216" s="18" t="s">
        <v>19890</v>
      </c>
      <c r="B2216" s="18" t="s">
        <v>17726</v>
      </c>
    </row>
    <row r="2217" spans="1:2" x14ac:dyDescent="0.3">
      <c r="A2217" s="18" t="s">
        <v>19891</v>
      </c>
      <c r="B2217" s="18" t="s">
        <v>17726</v>
      </c>
    </row>
    <row r="2218" spans="1:2" x14ac:dyDescent="0.3">
      <c r="A2218" s="18" t="s">
        <v>19892</v>
      </c>
      <c r="B2218" s="18" t="s">
        <v>17726</v>
      </c>
    </row>
    <row r="2219" spans="1:2" x14ac:dyDescent="0.3">
      <c r="A2219" s="18" t="s">
        <v>19893</v>
      </c>
      <c r="B2219" s="18" t="s">
        <v>17726</v>
      </c>
    </row>
    <row r="2220" spans="1:2" x14ac:dyDescent="0.3">
      <c r="A2220" s="18" t="s">
        <v>19894</v>
      </c>
      <c r="B2220" s="18" t="s">
        <v>17726</v>
      </c>
    </row>
    <row r="2221" spans="1:2" x14ac:dyDescent="0.3">
      <c r="A2221" s="18" t="s">
        <v>19895</v>
      </c>
      <c r="B2221" s="18" t="s">
        <v>17726</v>
      </c>
    </row>
    <row r="2222" spans="1:2" x14ac:dyDescent="0.3">
      <c r="A2222" s="18" t="s">
        <v>19896</v>
      </c>
      <c r="B2222" s="18" t="s">
        <v>17726</v>
      </c>
    </row>
    <row r="2223" spans="1:2" x14ac:dyDescent="0.3">
      <c r="A2223" s="18" t="s">
        <v>19897</v>
      </c>
      <c r="B2223" s="18" t="s">
        <v>17726</v>
      </c>
    </row>
    <row r="2224" spans="1:2" x14ac:dyDescent="0.3">
      <c r="A2224" s="18" t="s">
        <v>19898</v>
      </c>
      <c r="B2224" s="18" t="s">
        <v>17726</v>
      </c>
    </row>
    <row r="2225" spans="1:2" x14ac:dyDescent="0.3">
      <c r="A2225" s="18" t="s">
        <v>19899</v>
      </c>
      <c r="B2225" s="18" t="s">
        <v>17726</v>
      </c>
    </row>
    <row r="2226" spans="1:2" x14ac:dyDescent="0.3">
      <c r="A2226" s="18" t="s">
        <v>19900</v>
      </c>
      <c r="B2226" s="18" t="s">
        <v>17726</v>
      </c>
    </row>
    <row r="2227" spans="1:2" x14ac:dyDescent="0.3">
      <c r="A2227" s="18" t="s">
        <v>19901</v>
      </c>
      <c r="B2227" s="18" t="s">
        <v>17726</v>
      </c>
    </row>
    <row r="2228" spans="1:2" x14ac:dyDescent="0.3">
      <c r="A2228" s="18" t="s">
        <v>19902</v>
      </c>
      <c r="B2228" s="18" t="s">
        <v>17726</v>
      </c>
    </row>
    <row r="2229" spans="1:2" x14ac:dyDescent="0.3">
      <c r="A2229" s="18" t="s">
        <v>19903</v>
      </c>
      <c r="B2229" s="18" t="s">
        <v>17726</v>
      </c>
    </row>
    <row r="2230" spans="1:2" x14ac:dyDescent="0.3">
      <c r="A2230" s="18" t="s">
        <v>19904</v>
      </c>
      <c r="B2230" s="18" t="s">
        <v>17726</v>
      </c>
    </row>
    <row r="2231" spans="1:2" x14ac:dyDescent="0.3">
      <c r="A2231" s="18" t="s">
        <v>19905</v>
      </c>
      <c r="B2231" s="18" t="s">
        <v>17726</v>
      </c>
    </row>
    <row r="2232" spans="1:2" x14ac:dyDescent="0.3">
      <c r="A2232" s="18" t="s">
        <v>19906</v>
      </c>
      <c r="B2232" s="18" t="s">
        <v>17726</v>
      </c>
    </row>
    <row r="2233" spans="1:2" x14ac:dyDescent="0.3">
      <c r="A2233" s="18" t="s">
        <v>19907</v>
      </c>
      <c r="B2233" s="18" t="s">
        <v>17726</v>
      </c>
    </row>
    <row r="2234" spans="1:2" x14ac:dyDescent="0.3">
      <c r="A2234" s="18" t="s">
        <v>19908</v>
      </c>
      <c r="B2234" s="18" t="s">
        <v>17726</v>
      </c>
    </row>
    <row r="2235" spans="1:2" x14ac:dyDescent="0.3">
      <c r="A2235" s="18" t="s">
        <v>19909</v>
      </c>
      <c r="B2235" s="18" t="s">
        <v>17726</v>
      </c>
    </row>
    <row r="2236" spans="1:2" x14ac:dyDescent="0.3">
      <c r="A2236" s="18" t="s">
        <v>19910</v>
      </c>
      <c r="B2236" s="18" t="s">
        <v>17726</v>
      </c>
    </row>
    <row r="2237" spans="1:2" x14ac:dyDescent="0.3">
      <c r="A2237" s="18" t="s">
        <v>19911</v>
      </c>
      <c r="B2237" s="18" t="s">
        <v>17726</v>
      </c>
    </row>
    <row r="2238" spans="1:2" x14ac:dyDescent="0.3">
      <c r="A2238" s="18" t="s">
        <v>19912</v>
      </c>
      <c r="B2238" s="18" t="s">
        <v>17726</v>
      </c>
    </row>
    <row r="2239" spans="1:2" x14ac:dyDescent="0.3">
      <c r="A2239" s="18" t="s">
        <v>19913</v>
      </c>
      <c r="B2239" s="18" t="s">
        <v>17726</v>
      </c>
    </row>
    <row r="2240" spans="1:2" x14ac:dyDescent="0.3">
      <c r="A2240" s="18" t="s">
        <v>19914</v>
      </c>
      <c r="B2240" s="18" t="s">
        <v>17726</v>
      </c>
    </row>
    <row r="2241" spans="1:2" x14ac:dyDescent="0.3">
      <c r="A2241" s="18" t="s">
        <v>19915</v>
      </c>
      <c r="B2241" s="18" t="s">
        <v>17726</v>
      </c>
    </row>
    <row r="2242" spans="1:2" x14ac:dyDescent="0.3">
      <c r="A2242" s="18" t="s">
        <v>19916</v>
      </c>
      <c r="B2242" s="18" t="s">
        <v>17726</v>
      </c>
    </row>
    <row r="2243" spans="1:2" x14ac:dyDescent="0.3">
      <c r="A2243" s="18" t="s">
        <v>19917</v>
      </c>
      <c r="B2243" s="18" t="s">
        <v>17726</v>
      </c>
    </row>
    <row r="2244" spans="1:2" x14ac:dyDescent="0.3">
      <c r="A2244" s="18" t="s">
        <v>19918</v>
      </c>
      <c r="B2244" s="18" t="s">
        <v>17726</v>
      </c>
    </row>
    <row r="2245" spans="1:2" x14ac:dyDescent="0.3">
      <c r="A2245" s="18" t="s">
        <v>19919</v>
      </c>
      <c r="B2245" s="18" t="s">
        <v>17726</v>
      </c>
    </row>
    <row r="2246" spans="1:2" x14ac:dyDescent="0.3">
      <c r="A2246" s="18" t="s">
        <v>19920</v>
      </c>
      <c r="B2246" s="18" t="s">
        <v>17726</v>
      </c>
    </row>
    <row r="2247" spans="1:2" x14ac:dyDescent="0.3">
      <c r="A2247" s="18" t="s">
        <v>19921</v>
      </c>
      <c r="B2247" s="18" t="s">
        <v>17726</v>
      </c>
    </row>
    <row r="2248" spans="1:2" x14ac:dyDescent="0.3">
      <c r="A2248" s="18" t="s">
        <v>19922</v>
      </c>
      <c r="B2248" s="18" t="s">
        <v>17726</v>
      </c>
    </row>
    <row r="2249" spans="1:2" x14ac:dyDescent="0.3">
      <c r="A2249" s="18" t="s">
        <v>19923</v>
      </c>
      <c r="B2249" s="18" t="s">
        <v>17726</v>
      </c>
    </row>
    <row r="2250" spans="1:2" x14ac:dyDescent="0.3">
      <c r="A2250" s="18" t="s">
        <v>19924</v>
      </c>
      <c r="B2250" s="18" t="s">
        <v>17726</v>
      </c>
    </row>
    <row r="2251" spans="1:2" x14ac:dyDescent="0.3">
      <c r="A2251" s="18" t="s">
        <v>19925</v>
      </c>
      <c r="B2251" s="18" t="s">
        <v>17726</v>
      </c>
    </row>
    <row r="2252" spans="1:2" x14ac:dyDescent="0.3">
      <c r="A2252" s="18" t="s">
        <v>19926</v>
      </c>
      <c r="B2252" s="18" t="s">
        <v>17726</v>
      </c>
    </row>
    <row r="2253" spans="1:2" x14ac:dyDescent="0.3">
      <c r="A2253" s="18" t="s">
        <v>19927</v>
      </c>
      <c r="B2253" s="18" t="s">
        <v>17726</v>
      </c>
    </row>
    <row r="2254" spans="1:2" x14ac:dyDescent="0.3">
      <c r="A2254" s="18" t="s">
        <v>19928</v>
      </c>
      <c r="B2254" s="18" t="s">
        <v>17726</v>
      </c>
    </row>
    <row r="2255" spans="1:2" x14ac:dyDescent="0.3">
      <c r="A2255" s="18" t="s">
        <v>19929</v>
      </c>
      <c r="B2255" s="18" t="s">
        <v>17726</v>
      </c>
    </row>
    <row r="2256" spans="1:2" x14ac:dyDescent="0.3">
      <c r="A2256" s="18" t="s">
        <v>19930</v>
      </c>
      <c r="B2256" s="18" t="s">
        <v>17726</v>
      </c>
    </row>
    <row r="2257" spans="1:2" x14ac:dyDescent="0.3">
      <c r="A2257" s="18" t="s">
        <v>19931</v>
      </c>
      <c r="B2257" s="18" t="s">
        <v>17726</v>
      </c>
    </row>
    <row r="2258" spans="1:2" x14ac:dyDescent="0.3">
      <c r="A2258" s="18" t="s">
        <v>19932</v>
      </c>
      <c r="B2258" s="18" t="s">
        <v>17726</v>
      </c>
    </row>
    <row r="2259" spans="1:2" x14ac:dyDescent="0.3">
      <c r="A2259" s="18" t="s">
        <v>19933</v>
      </c>
      <c r="B2259" s="18" t="s">
        <v>17726</v>
      </c>
    </row>
    <row r="2260" spans="1:2" x14ac:dyDescent="0.3">
      <c r="A2260" s="18" t="s">
        <v>19934</v>
      </c>
      <c r="B2260" s="18" t="s">
        <v>17726</v>
      </c>
    </row>
    <row r="2261" spans="1:2" x14ac:dyDescent="0.3">
      <c r="A2261" s="18" t="s">
        <v>19935</v>
      </c>
      <c r="B2261" s="18" t="s">
        <v>17726</v>
      </c>
    </row>
    <row r="2262" spans="1:2" x14ac:dyDescent="0.3">
      <c r="A2262" s="18" t="s">
        <v>19936</v>
      </c>
      <c r="B2262" s="18" t="s">
        <v>17726</v>
      </c>
    </row>
    <row r="2263" spans="1:2" x14ac:dyDescent="0.3">
      <c r="A2263" s="18" t="s">
        <v>19937</v>
      </c>
      <c r="B2263" s="18" t="s">
        <v>17726</v>
      </c>
    </row>
    <row r="2264" spans="1:2" x14ac:dyDescent="0.3">
      <c r="A2264" s="18" t="s">
        <v>19938</v>
      </c>
      <c r="B2264" s="18" t="s">
        <v>17726</v>
      </c>
    </row>
    <row r="2265" spans="1:2" x14ac:dyDescent="0.3">
      <c r="A2265" s="18" t="s">
        <v>19939</v>
      </c>
      <c r="B2265" s="18" t="s">
        <v>17726</v>
      </c>
    </row>
    <row r="2266" spans="1:2" x14ac:dyDescent="0.3">
      <c r="A2266" s="18" t="s">
        <v>19940</v>
      </c>
      <c r="B2266" s="18" t="s">
        <v>17726</v>
      </c>
    </row>
    <row r="2267" spans="1:2" x14ac:dyDescent="0.3">
      <c r="A2267" s="18" t="s">
        <v>19941</v>
      </c>
      <c r="B2267" s="18" t="s">
        <v>17726</v>
      </c>
    </row>
    <row r="2268" spans="1:2" x14ac:dyDescent="0.3">
      <c r="A2268" s="18" t="s">
        <v>19942</v>
      </c>
      <c r="B2268" s="18" t="s">
        <v>17726</v>
      </c>
    </row>
    <row r="2269" spans="1:2" x14ac:dyDescent="0.3">
      <c r="A2269" s="18" t="s">
        <v>19943</v>
      </c>
      <c r="B2269" s="18" t="s">
        <v>17726</v>
      </c>
    </row>
    <row r="2270" spans="1:2" x14ac:dyDescent="0.3">
      <c r="A2270" s="18" t="s">
        <v>19944</v>
      </c>
      <c r="B2270" s="18" t="s">
        <v>17726</v>
      </c>
    </row>
    <row r="2271" spans="1:2" x14ac:dyDescent="0.3">
      <c r="A2271" s="18" t="s">
        <v>19945</v>
      </c>
      <c r="B2271" s="18" t="s">
        <v>17726</v>
      </c>
    </row>
    <row r="2272" spans="1:2" x14ac:dyDescent="0.3">
      <c r="A2272" s="18" t="s">
        <v>19946</v>
      </c>
      <c r="B2272" s="18" t="s">
        <v>17726</v>
      </c>
    </row>
    <row r="2273" spans="1:2" x14ac:dyDescent="0.3">
      <c r="A2273" s="18" t="s">
        <v>19947</v>
      </c>
      <c r="B2273" s="18" t="s">
        <v>17726</v>
      </c>
    </row>
    <row r="2274" spans="1:2" x14ac:dyDescent="0.3">
      <c r="A2274" s="18" t="s">
        <v>19948</v>
      </c>
      <c r="B2274" s="18" t="s">
        <v>17726</v>
      </c>
    </row>
    <row r="2275" spans="1:2" x14ac:dyDescent="0.3">
      <c r="A2275" s="18" t="s">
        <v>19949</v>
      </c>
      <c r="B2275" s="18" t="s">
        <v>17726</v>
      </c>
    </row>
    <row r="2276" spans="1:2" x14ac:dyDescent="0.3">
      <c r="A2276" s="18" t="s">
        <v>19950</v>
      </c>
      <c r="B2276" s="18" t="s">
        <v>17726</v>
      </c>
    </row>
    <row r="2277" spans="1:2" x14ac:dyDescent="0.3">
      <c r="A2277" s="18" t="s">
        <v>19951</v>
      </c>
      <c r="B2277" s="18" t="s">
        <v>17726</v>
      </c>
    </row>
    <row r="2278" spans="1:2" x14ac:dyDescent="0.3">
      <c r="A2278" s="18" t="s">
        <v>19952</v>
      </c>
      <c r="B2278" s="18" t="s">
        <v>17726</v>
      </c>
    </row>
    <row r="2279" spans="1:2" x14ac:dyDescent="0.3">
      <c r="A2279" s="18" t="s">
        <v>19953</v>
      </c>
      <c r="B2279" s="18" t="s">
        <v>17726</v>
      </c>
    </row>
    <row r="2280" spans="1:2" x14ac:dyDescent="0.3">
      <c r="A2280" s="18" t="s">
        <v>19954</v>
      </c>
      <c r="B2280" s="18" t="s">
        <v>17726</v>
      </c>
    </row>
    <row r="2281" spans="1:2" x14ac:dyDescent="0.3">
      <c r="A2281" s="18" t="s">
        <v>19955</v>
      </c>
      <c r="B2281" s="18" t="s">
        <v>17726</v>
      </c>
    </row>
    <row r="2282" spans="1:2" x14ac:dyDescent="0.3">
      <c r="A2282" s="18" t="s">
        <v>19956</v>
      </c>
      <c r="B2282" s="18" t="s">
        <v>17726</v>
      </c>
    </row>
    <row r="2283" spans="1:2" x14ac:dyDescent="0.3">
      <c r="A2283" s="18" t="s">
        <v>19957</v>
      </c>
      <c r="B2283" s="18" t="s">
        <v>17726</v>
      </c>
    </row>
    <row r="2284" spans="1:2" x14ac:dyDescent="0.3">
      <c r="A2284" s="18" t="s">
        <v>19958</v>
      </c>
      <c r="B2284" s="18" t="s">
        <v>17726</v>
      </c>
    </row>
    <row r="2285" spans="1:2" x14ac:dyDescent="0.3">
      <c r="A2285" s="18" t="s">
        <v>19959</v>
      </c>
      <c r="B2285" s="18" t="s">
        <v>17726</v>
      </c>
    </row>
    <row r="2286" spans="1:2" x14ac:dyDescent="0.3">
      <c r="A2286" s="18" t="s">
        <v>19960</v>
      </c>
      <c r="B2286" s="18" t="s">
        <v>17726</v>
      </c>
    </row>
    <row r="2287" spans="1:2" x14ac:dyDescent="0.3">
      <c r="A2287" s="18" t="s">
        <v>19961</v>
      </c>
      <c r="B2287" s="18" t="s">
        <v>17726</v>
      </c>
    </row>
    <row r="2288" spans="1:2" x14ac:dyDescent="0.3">
      <c r="A2288" s="18" t="s">
        <v>19962</v>
      </c>
      <c r="B2288" s="18" t="s">
        <v>17726</v>
      </c>
    </row>
    <row r="2289" spans="1:2" x14ac:dyDescent="0.3">
      <c r="A2289" s="18" t="s">
        <v>19963</v>
      </c>
      <c r="B2289" s="18" t="s">
        <v>17726</v>
      </c>
    </row>
    <row r="2290" spans="1:2" x14ac:dyDescent="0.3">
      <c r="A2290" s="18" t="s">
        <v>19964</v>
      </c>
      <c r="B2290" s="18" t="s">
        <v>17726</v>
      </c>
    </row>
    <row r="2291" spans="1:2" x14ac:dyDescent="0.3">
      <c r="A2291" s="18" t="s">
        <v>19965</v>
      </c>
      <c r="B2291" s="18" t="s">
        <v>17726</v>
      </c>
    </row>
    <row r="2292" spans="1:2" x14ac:dyDescent="0.3">
      <c r="A2292" s="18" t="s">
        <v>19966</v>
      </c>
      <c r="B2292" s="18" t="s">
        <v>17726</v>
      </c>
    </row>
    <row r="2293" spans="1:2" x14ac:dyDescent="0.3">
      <c r="A2293" s="18" t="s">
        <v>19967</v>
      </c>
      <c r="B2293" s="18" t="s">
        <v>17726</v>
      </c>
    </row>
    <row r="2294" spans="1:2" x14ac:dyDescent="0.3">
      <c r="A2294" s="18" t="s">
        <v>19968</v>
      </c>
      <c r="B2294" s="18" t="s">
        <v>17726</v>
      </c>
    </row>
    <row r="2295" spans="1:2" x14ac:dyDescent="0.3">
      <c r="A2295" s="18" t="s">
        <v>19969</v>
      </c>
      <c r="B2295" s="18" t="s">
        <v>17726</v>
      </c>
    </row>
    <row r="2296" spans="1:2" x14ac:dyDescent="0.3">
      <c r="A2296" s="18" t="s">
        <v>19970</v>
      </c>
      <c r="B2296" s="18" t="s">
        <v>17726</v>
      </c>
    </row>
    <row r="2297" spans="1:2" x14ac:dyDescent="0.3">
      <c r="A2297" s="18" t="s">
        <v>19971</v>
      </c>
      <c r="B2297" s="18" t="s">
        <v>17726</v>
      </c>
    </row>
    <row r="2298" spans="1:2" x14ac:dyDescent="0.3">
      <c r="A2298" s="18" t="s">
        <v>19972</v>
      </c>
      <c r="B2298" s="18" t="s">
        <v>17726</v>
      </c>
    </row>
    <row r="2299" spans="1:2" x14ac:dyDescent="0.3">
      <c r="A2299" s="18" t="s">
        <v>19973</v>
      </c>
      <c r="B2299" s="18" t="s">
        <v>17726</v>
      </c>
    </row>
    <row r="2300" spans="1:2" x14ac:dyDescent="0.3">
      <c r="A2300" s="18" t="s">
        <v>19974</v>
      </c>
      <c r="B2300" s="18" t="s">
        <v>17726</v>
      </c>
    </row>
    <row r="2301" spans="1:2" x14ac:dyDescent="0.3">
      <c r="A2301" s="18" t="s">
        <v>19975</v>
      </c>
      <c r="B2301" s="18" t="s">
        <v>17726</v>
      </c>
    </row>
    <row r="2302" spans="1:2" x14ac:dyDescent="0.3">
      <c r="A2302" s="18" t="s">
        <v>19976</v>
      </c>
      <c r="B2302" s="18" t="s">
        <v>17726</v>
      </c>
    </row>
    <row r="2303" spans="1:2" x14ac:dyDescent="0.3">
      <c r="A2303" s="18" t="s">
        <v>19977</v>
      </c>
      <c r="B2303" s="18" t="s">
        <v>17726</v>
      </c>
    </row>
    <row r="2304" spans="1:2" x14ac:dyDescent="0.3">
      <c r="A2304" s="18" t="s">
        <v>19978</v>
      </c>
      <c r="B2304" s="18" t="s">
        <v>17726</v>
      </c>
    </row>
    <row r="2305" spans="1:2" x14ac:dyDescent="0.3">
      <c r="A2305" s="18" t="s">
        <v>19979</v>
      </c>
      <c r="B2305" s="18" t="s">
        <v>17726</v>
      </c>
    </row>
    <row r="2306" spans="1:2" x14ac:dyDescent="0.3">
      <c r="A2306" s="18" t="s">
        <v>19980</v>
      </c>
      <c r="B2306" s="18" t="s">
        <v>17726</v>
      </c>
    </row>
    <row r="2307" spans="1:2" x14ac:dyDescent="0.3">
      <c r="A2307" s="18" t="s">
        <v>19981</v>
      </c>
      <c r="B2307" s="18" t="s">
        <v>17726</v>
      </c>
    </row>
    <row r="2308" spans="1:2" x14ac:dyDescent="0.3">
      <c r="A2308" s="18" t="s">
        <v>19982</v>
      </c>
      <c r="B2308" s="18" t="s">
        <v>17726</v>
      </c>
    </row>
    <row r="2309" spans="1:2" x14ac:dyDescent="0.3">
      <c r="A2309" s="18" t="s">
        <v>19983</v>
      </c>
      <c r="B2309" s="18" t="s">
        <v>17726</v>
      </c>
    </row>
    <row r="2310" spans="1:2" x14ac:dyDescent="0.3">
      <c r="A2310" s="18" t="s">
        <v>19984</v>
      </c>
      <c r="B2310" s="18" t="s">
        <v>17726</v>
      </c>
    </row>
    <row r="2311" spans="1:2" x14ac:dyDescent="0.3">
      <c r="A2311" s="18" t="s">
        <v>19985</v>
      </c>
      <c r="B2311" s="18" t="s">
        <v>17726</v>
      </c>
    </row>
    <row r="2312" spans="1:2" x14ac:dyDescent="0.3">
      <c r="A2312" s="18" t="s">
        <v>19986</v>
      </c>
      <c r="B2312" s="18" t="s">
        <v>17726</v>
      </c>
    </row>
    <row r="2313" spans="1:2" x14ac:dyDescent="0.3">
      <c r="A2313" s="18" t="s">
        <v>19987</v>
      </c>
      <c r="B2313" s="18" t="s">
        <v>17726</v>
      </c>
    </row>
    <row r="2314" spans="1:2" x14ac:dyDescent="0.3">
      <c r="A2314" s="18" t="s">
        <v>19988</v>
      </c>
      <c r="B2314" s="18" t="s">
        <v>17726</v>
      </c>
    </row>
    <row r="2315" spans="1:2" x14ac:dyDescent="0.3">
      <c r="A2315" s="18" t="s">
        <v>19989</v>
      </c>
      <c r="B2315" s="18" t="s">
        <v>17726</v>
      </c>
    </row>
    <row r="2316" spans="1:2" x14ac:dyDescent="0.3">
      <c r="A2316" s="18" t="s">
        <v>19990</v>
      </c>
      <c r="B2316" s="18" t="s">
        <v>17726</v>
      </c>
    </row>
    <row r="2317" spans="1:2" x14ac:dyDescent="0.3">
      <c r="A2317" s="18" t="s">
        <v>19991</v>
      </c>
      <c r="B2317" s="18" t="s">
        <v>17726</v>
      </c>
    </row>
    <row r="2318" spans="1:2" x14ac:dyDescent="0.3">
      <c r="A2318" s="18" t="s">
        <v>19992</v>
      </c>
      <c r="B2318" s="18" t="s">
        <v>17726</v>
      </c>
    </row>
    <row r="2319" spans="1:2" x14ac:dyDescent="0.3">
      <c r="A2319" s="18" t="s">
        <v>19993</v>
      </c>
      <c r="B2319" s="18" t="s">
        <v>17726</v>
      </c>
    </row>
    <row r="2320" spans="1:2" x14ac:dyDescent="0.3">
      <c r="A2320" s="18" t="s">
        <v>19994</v>
      </c>
      <c r="B2320" s="18" t="s">
        <v>17726</v>
      </c>
    </row>
    <row r="2321" spans="1:2" x14ac:dyDescent="0.3">
      <c r="A2321" s="18" t="s">
        <v>19995</v>
      </c>
      <c r="B2321" s="18" t="s">
        <v>17726</v>
      </c>
    </row>
    <row r="2322" spans="1:2" x14ac:dyDescent="0.3">
      <c r="A2322" s="18" t="s">
        <v>19996</v>
      </c>
      <c r="B2322" s="18" t="s">
        <v>17726</v>
      </c>
    </row>
    <row r="2323" spans="1:2" x14ac:dyDescent="0.3">
      <c r="A2323" s="18" t="s">
        <v>19997</v>
      </c>
      <c r="B2323" s="18" t="s">
        <v>17726</v>
      </c>
    </row>
    <row r="2324" spans="1:2" x14ac:dyDescent="0.3">
      <c r="A2324" s="18" t="s">
        <v>19998</v>
      </c>
      <c r="B2324" s="18" t="s">
        <v>17726</v>
      </c>
    </row>
    <row r="2325" spans="1:2" x14ac:dyDescent="0.3">
      <c r="A2325" s="18" t="s">
        <v>19999</v>
      </c>
      <c r="B2325" s="18" t="s">
        <v>17726</v>
      </c>
    </row>
    <row r="2326" spans="1:2" x14ac:dyDescent="0.3">
      <c r="A2326" s="18" t="s">
        <v>20000</v>
      </c>
      <c r="B2326" s="18" t="s">
        <v>17726</v>
      </c>
    </row>
    <row r="2327" spans="1:2" x14ac:dyDescent="0.3">
      <c r="A2327" s="18" t="s">
        <v>20001</v>
      </c>
      <c r="B2327" s="18" t="s">
        <v>17726</v>
      </c>
    </row>
    <row r="2328" spans="1:2" x14ac:dyDescent="0.3">
      <c r="A2328" s="18" t="s">
        <v>20002</v>
      </c>
      <c r="B2328" s="18" t="s">
        <v>17726</v>
      </c>
    </row>
    <row r="2329" spans="1:2" x14ac:dyDescent="0.3">
      <c r="A2329" s="18" t="s">
        <v>20003</v>
      </c>
      <c r="B2329" s="18" t="s">
        <v>17726</v>
      </c>
    </row>
    <row r="2330" spans="1:2" x14ac:dyDescent="0.3">
      <c r="A2330" s="18" t="s">
        <v>20004</v>
      </c>
      <c r="B2330" s="18" t="s">
        <v>17726</v>
      </c>
    </row>
    <row r="2331" spans="1:2" x14ac:dyDescent="0.3">
      <c r="A2331" s="18" t="s">
        <v>20005</v>
      </c>
      <c r="B2331" s="18" t="s">
        <v>17726</v>
      </c>
    </row>
    <row r="2332" spans="1:2" x14ac:dyDescent="0.3">
      <c r="A2332" s="18" t="s">
        <v>20006</v>
      </c>
      <c r="B2332" s="18" t="s">
        <v>17726</v>
      </c>
    </row>
    <row r="2333" spans="1:2" x14ac:dyDescent="0.3">
      <c r="A2333" s="18" t="s">
        <v>20007</v>
      </c>
      <c r="B2333" s="18" t="s">
        <v>17726</v>
      </c>
    </row>
    <row r="2334" spans="1:2" x14ac:dyDescent="0.3">
      <c r="A2334" s="18" t="s">
        <v>20008</v>
      </c>
      <c r="B2334" s="18" t="s">
        <v>17726</v>
      </c>
    </row>
    <row r="2335" spans="1:2" x14ac:dyDescent="0.3">
      <c r="A2335" s="18" t="s">
        <v>20009</v>
      </c>
      <c r="B2335" s="18" t="s">
        <v>17726</v>
      </c>
    </row>
    <row r="2336" spans="1:2" x14ac:dyDescent="0.3">
      <c r="A2336" s="18" t="s">
        <v>20010</v>
      </c>
      <c r="B2336" s="18" t="s">
        <v>17726</v>
      </c>
    </row>
    <row r="2337" spans="1:2" x14ac:dyDescent="0.3">
      <c r="A2337" s="18" t="s">
        <v>20011</v>
      </c>
      <c r="B2337" s="18" t="s">
        <v>17726</v>
      </c>
    </row>
    <row r="2338" spans="1:2" x14ac:dyDescent="0.3">
      <c r="A2338" s="18" t="s">
        <v>20012</v>
      </c>
      <c r="B2338" s="18" t="s">
        <v>17726</v>
      </c>
    </row>
    <row r="2339" spans="1:2" x14ac:dyDescent="0.3">
      <c r="A2339" s="18" t="s">
        <v>20013</v>
      </c>
      <c r="B2339" s="18" t="s">
        <v>17726</v>
      </c>
    </row>
    <row r="2340" spans="1:2" x14ac:dyDescent="0.3">
      <c r="A2340" s="18" t="s">
        <v>20014</v>
      </c>
      <c r="B2340" s="18" t="s">
        <v>17726</v>
      </c>
    </row>
    <row r="2341" spans="1:2" x14ac:dyDescent="0.3">
      <c r="A2341" s="18" t="s">
        <v>20015</v>
      </c>
      <c r="B2341" s="18" t="s">
        <v>17726</v>
      </c>
    </row>
    <row r="2342" spans="1:2" x14ac:dyDescent="0.3">
      <c r="A2342" s="18" t="s">
        <v>20016</v>
      </c>
      <c r="B2342" s="18" t="s">
        <v>17726</v>
      </c>
    </row>
    <row r="2343" spans="1:2" x14ac:dyDescent="0.3">
      <c r="A2343" s="18" t="s">
        <v>20017</v>
      </c>
      <c r="B2343" s="18" t="s">
        <v>17726</v>
      </c>
    </row>
    <row r="2344" spans="1:2" x14ac:dyDescent="0.3">
      <c r="A2344" s="18" t="s">
        <v>20018</v>
      </c>
      <c r="B2344" s="18" t="s">
        <v>17726</v>
      </c>
    </row>
    <row r="2345" spans="1:2" x14ac:dyDescent="0.3">
      <c r="A2345" s="18" t="s">
        <v>20019</v>
      </c>
      <c r="B2345" s="18" t="s">
        <v>17726</v>
      </c>
    </row>
    <row r="2346" spans="1:2" x14ac:dyDescent="0.3">
      <c r="A2346" s="18" t="s">
        <v>20020</v>
      </c>
      <c r="B2346" s="18" t="s">
        <v>17726</v>
      </c>
    </row>
    <row r="2347" spans="1:2" x14ac:dyDescent="0.3">
      <c r="A2347" s="18" t="s">
        <v>20021</v>
      </c>
      <c r="B2347" s="18" t="s">
        <v>17726</v>
      </c>
    </row>
    <row r="2348" spans="1:2" x14ac:dyDescent="0.3">
      <c r="A2348" s="18" t="s">
        <v>20022</v>
      </c>
      <c r="B2348" s="18" t="s">
        <v>17726</v>
      </c>
    </row>
    <row r="2349" spans="1:2" x14ac:dyDescent="0.3">
      <c r="A2349" s="18" t="s">
        <v>20023</v>
      </c>
      <c r="B2349" s="18" t="s">
        <v>17726</v>
      </c>
    </row>
    <row r="2350" spans="1:2" x14ac:dyDescent="0.3">
      <c r="A2350" s="18" t="s">
        <v>20024</v>
      </c>
      <c r="B2350" s="18" t="s">
        <v>17726</v>
      </c>
    </row>
    <row r="2351" spans="1:2" x14ac:dyDescent="0.3">
      <c r="A2351" s="18" t="s">
        <v>20025</v>
      </c>
      <c r="B2351" s="18" t="s">
        <v>17726</v>
      </c>
    </row>
    <row r="2352" spans="1:2" x14ac:dyDescent="0.3">
      <c r="A2352" s="18" t="s">
        <v>20026</v>
      </c>
      <c r="B2352" s="18" t="s">
        <v>17726</v>
      </c>
    </row>
    <row r="2353" spans="1:2" x14ac:dyDescent="0.3">
      <c r="A2353" s="18" t="s">
        <v>20027</v>
      </c>
      <c r="B2353" s="18" t="s">
        <v>17726</v>
      </c>
    </row>
    <row r="2354" spans="1:2" x14ac:dyDescent="0.3">
      <c r="A2354" s="18" t="s">
        <v>20028</v>
      </c>
      <c r="B2354" s="18" t="s">
        <v>17726</v>
      </c>
    </row>
    <row r="2355" spans="1:2" x14ac:dyDescent="0.3">
      <c r="A2355" s="18" t="s">
        <v>20029</v>
      </c>
      <c r="B2355" s="18" t="s">
        <v>17726</v>
      </c>
    </row>
    <row r="2356" spans="1:2" x14ac:dyDescent="0.3">
      <c r="A2356" s="18" t="s">
        <v>20030</v>
      </c>
      <c r="B2356" s="18" t="s">
        <v>17726</v>
      </c>
    </row>
    <row r="2357" spans="1:2" x14ac:dyDescent="0.3">
      <c r="A2357" s="18" t="s">
        <v>20031</v>
      </c>
      <c r="B2357" s="18" t="s">
        <v>17726</v>
      </c>
    </row>
    <row r="2358" spans="1:2" x14ac:dyDescent="0.3">
      <c r="A2358" s="18" t="s">
        <v>20032</v>
      </c>
      <c r="B2358" s="18" t="s">
        <v>17726</v>
      </c>
    </row>
    <row r="2359" spans="1:2" x14ac:dyDescent="0.3">
      <c r="A2359" s="18" t="s">
        <v>20033</v>
      </c>
      <c r="B2359" s="18" t="s">
        <v>17726</v>
      </c>
    </row>
    <row r="2360" spans="1:2" x14ac:dyDescent="0.3">
      <c r="A2360" s="18" t="s">
        <v>20034</v>
      </c>
      <c r="B2360" s="18" t="s">
        <v>17726</v>
      </c>
    </row>
    <row r="2361" spans="1:2" x14ac:dyDescent="0.3">
      <c r="A2361" s="18" t="s">
        <v>20035</v>
      </c>
      <c r="B2361" s="18" t="s">
        <v>17726</v>
      </c>
    </row>
    <row r="2362" spans="1:2" x14ac:dyDescent="0.3">
      <c r="A2362" s="18" t="s">
        <v>20036</v>
      </c>
      <c r="B2362" s="18" t="s">
        <v>17726</v>
      </c>
    </row>
    <row r="2363" spans="1:2" x14ac:dyDescent="0.3">
      <c r="A2363" s="18" t="s">
        <v>20037</v>
      </c>
      <c r="B2363" s="18" t="s">
        <v>17726</v>
      </c>
    </row>
    <row r="2364" spans="1:2" x14ac:dyDescent="0.3">
      <c r="A2364" s="18" t="s">
        <v>20038</v>
      </c>
      <c r="B2364" s="18" t="s">
        <v>17726</v>
      </c>
    </row>
    <row r="2365" spans="1:2" x14ac:dyDescent="0.3">
      <c r="A2365" s="18" t="s">
        <v>20039</v>
      </c>
      <c r="B2365" s="18" t="s">
        <v>17726</v>
      </c>
    </row>
    <row r="2366" spans="1:2" x14ac:dyDescent="0.3">
      <c r="A2366" s="18" t="s">
        <v>20040</v>
      </c>
      <c r="B2366" s="18" t="s">
        <v>17726</v>
      </c>
    </row>
    <row r="2367" spans="1:2" x14ac:dyDescent="0.3">
      <c r="A2367" s="18" t="s">
        <v>20041</v>
      </c>
      <c r="B2367" s="18" t="s">
        <v>17726</v>
      </c>
    </row>
    <row r="2368" spans="1:2" x14ac:dyDescent="0.3">
      <c r="A2368" s="18" t="s">
        <v>20042</v>
      </c>
      <c r="B2368" s="18" t="s">
        <v>17726</v>
      </c>
    </row>
    <row r="2369" spans="1:2" x14ac:dyDescent="0.3">
      <c r="A2369" s="18" t="s">
        <v>20043</v>
      </c>
      <c r="B2369" s="18" t="s">
        <v>17726</v>
      </c>
    </row>
    <row r="2370" spans="1:2" x14ac:dyDescent="0.3">
      <c r="A2370" s="18" t="s">
        <v>20044</v>
      </c>
      <c r="B2370" s="18" t="s">
        <v>17726</v>
      </c>
    </row>
    <row r="2371" spans="1:2" x14ac:dyDescent="0.3">
      <c r="A2371" s="18" t="s">
        <v>20045</v>
      </c>
      <c r="B2371" s="18" t="s">
        <v>17726</v>
      </c>
    </row>
    <row r="2372" spans="1:2" x14ac:dyDescent="0.3">
      <c r="A2372" s="18" t="s">
        <v>20046</v>
      </c>
      <c r="B2372" s="18" t="s">
        <v>17726</v>
      </c>
    </row>
    <row r="2373" spans="1:2" x14ac:dyDescent="0.3">
      <c r="A2373" s="18" t="s">
        <v>20047</v>
      </c>
      <c r="B2373" s="18" t="s">
        <v>17726</v>
      </c>
    </row>
    <row r="2374" spans="1:2" x14ac:dyDescent="0.3">
      <c r="A2374" s="18" t="s">
        <v>20048</v>
      </c>
      <c r="B2374" s="18" t="s">
        <v>17726</v>
      </c>
    </row>
    <row r="2375" spans="1:2" x14ac:dyDescent="0.3">
      <c r="A2375" s="18" t="s">
        <v>20049</v>
      </c>
      <c r="B2375" s="18" t="s">
        <v>17726</v>
      </c>
    </row>
    <row r="2376" spans="1:2" x14ac:dyDescent="0.3">
      <c r="A2376" s="18" t="s">
        <v>20050</v>
      </c>
      <c r="B2376" s="18" t="s">
        <v>17726</v>
      </c>
    </row>
    <row r="2377" spans="1:2" x14ac:dyDescent="0.3">
      <c r="A2377" s="18" t="s">
        <v>20051</v>
      </c>
      <c r="B2377" s="18" t="s">
        <v>17726</v>
      </c>
    </row>
    <row r="2378" spans="1:2" x14ac:dyDescent="0.3">
      <c r="A2378" s="18" t="s">
        <v>20052</v>
      </c>
      <c r="B2378" s="18" t="s">
        <v>17726</v>
      </c>
    </row>
    <row r="2379" spans="1:2" x14ac:dyDescent="0.3">
      <c r="A2379" s="18" t="s">
        <v>20053</v>
      </c>
      <c r="B2379" s="18" t="s">
        <v>17726</v>
      </c>
    </row>
    <row r="2380" spans="1:2" x14ac:dyDescent="0.3">
      <c r="A2380" s="18" t="s">
        <v>20054</v>
      </c>
      <c r="B2380" s="18" t="s">
        <v>17726</v>
      </c>
    </row>
    <row r="2381" spans="1:2" x14ac:dyDescent="0.3">
      <c r="A2381" s="18" t="s">
        <v>20055</v>
      </c>
      <c r="B2381" s="18" t="s">
        <v>17726</v>
      </c>
    </row>
    <row r="2382" spans="1:2" x14ac:dyDescent="0.3">
      <c r="A2382" s="18" t="s">
        <v>20056</v>
      </c>
      <c r="B2382" s="18" t="s">
        <v>17726</v>
      </c>
    </row>
    <row r="2383" spans="1:2" x14ac:dyDescent="0.3">
      <c r="A2383" s="18" t="s">
        <v>20057</v>
      </c>
      <c r="B2383" s="18" t="s">
        <v>17726</v>
      </c>
    </row>
    <row r="2384" spans="1:2" x14ac:dyDescent="0.3">
      <c r="A2384" s="18" t="s">
        <v>20058</v>
      </c>
      <c r="B2384" s="18" t="s">
        <v>17726</v>
      </c>
    </row>
    <row r="2385" spans="1:2" x14ac:dyDescent="0.3">
      <c r="A2385" s="18" t="s">
        <v>20059</v>
      </c>
      <c r="B2385" s="18" t="s">
        <v>17726</v>
      </c>
    </row>
    <row r="2386" spans="1:2" x14ac:dyDescent="0.3">
      <c r="A2386" s="18" t="s">
        <v>20060</v>
      </c>
      <c r="B2386" s="18" t="s">
        <v>17726</v>
      </c>
    </row>
    <row r="2387" spans="1:2" x14ac:dyDescent="0.3">
      <c r="A2387" s="18" t="s">
        <v>20061</v>
      </c>
      <c r="B2387" s="18" t="s">
        <v>17726</v>
      </c>
    </row>
    <row r="2388" spans="1:2" x14ac:dyDescent="0.3">
      <c r="A2388" s="18" t="s">
        <v>20062</v>
      </c>
      <c r="B2388" s="18" t="s">
        <v>17726</v>
      </c>
    </row>
    <row r="2389" spans="1:2" x14ac:dyDescent="0.3">
      <c r="A2389" s="18" t="s">
        <v>20063</v>
      </c>
      <c r="B2389" s="18" t="s">
        <v>17726</v>
      </c>
    </row>
    <row r="2390" spans="1:2" x14ac:dyDescent="0.3">
      <c r="A2390" s="18" t="s">
        <v>20064</v>
      </c>
      <c r="B2390" s="18" t="s">
        <v>17726</v>
      </c>
    </row>
    <row r="2391" spans="1:2" x14ac:dyDescent="0.3">
      <c r="A2391" s="18" t="s">
        <v>20065</v>
      </c>
      <c r="B2391" s="18" t="s">
        <v>17726</v>
      </c>
    </row>
    <row r="2392" spans="1:2" x14ac:dyDescent="0.3">
      <c r="A2392" s="18" t="s">
        <v>20066</v>
      </c>
      <c r="B2392" s="18" t="s">
        <v>17726</v>
      </c>
    </row>
    <row r="2393" spans="1:2" x14ac:dyDescent="0.3">
      <c r="A2393" s="18" t="s">
        <v>20067</v>
      </c>
      <c r="B2393" s="18" t="s">
        <v>17726</v>
      </c>
    </row>
    <row r="2394" spans="1:2" x14ac:dyDescent="0.3">
      <c r="A2394" s="18" t="s">
        <v>20068</v>
      </c>
      <c r="B2394" s="18" t="s">
        <v>17726</v>
      </c>
    </row>
    <row r="2395" spans="1:2" x14ac:dyDescent="0.3">
      <c r="A2395" s="18" t="s">
        <v>20069</v>
      </c>
      <c r="B2395" s="18" t="s">
        <v>17726</v>
      </c>
    </row>
    <row r="2396" spans="1:2" x14ac:dyDescent="0.3">
      <c r="A2396" s="18" t="s">
        <v>20070</v>
      </c>
      <c r="B2396" s="18" t="s">
        <v>17726</v>
      </c>
    </row>
    <row r="2397" spans="1:2" x14ac:dyDescent="0.3">
      <c r="A2397" s="18" t="s">
        <v>20071</v>
      </c>
      <c r="B2397" s="18" t="s">
        <v>17726</v>
      </c>
    </row>
    <row r="2398" spans="1:2" x14ac:dyDescent="0.3">
      <c r="A2398" s="18" t="s">
        <v>20072</v>
      </c>
      <c r="B2398" s="18" t="s">
        <v>17726</v>
      </c>
    </row>
    <row r="2399" spans="1:2" x14ac:dyDescent="0.3">
      <c r="A2399" s="18" t="s">
        <v>20073</v>
      </c>
      <c r="B2399" s="18" t="s">
        <v>17726</v>
      </c>
    </row>
    <row r="2400" spans="1:2" x14ac:dyDescent="0.3">
      <c r="A2400" s="18" t="s">
        <v>20074</v>
      </c>
      <c r="B2400" s="18" t="s">
        <v>17726</v>
      </c>
    </row>
    <row r="2401" spans="1:2" x14ac:dyDescent="0.3">
      <c r="A2401" s="18" t="s">
        <v>20075</v>
      </c>
      <c r="B2401" s="18" t="s">
        <v>17726</v>
      </c>
    </row>
    <row r="2402" spans="1:2" x14ac:dyDescent="0.3">
      <c r="A2402" s="18" t="s">
        <v>20076</v>
      </c>
      <c r="B2402" s="18" t="s">
        <v>17726</v>
      </c>
    </row>
    <row r="2403" spans="1:2" x14ac:dyDescent="0.3">
      <c r="A2403" s="18" t="s">
        <v>20077</v>
      </c>
      <c r="B2403" s="18" t="s">
        <v>17726</v>
      </c>
    </row>
    <row r="2404" spans="1:2" x14ac:dyDescent="0.3">
      <c r="A2404" s="18" t="s">
        <v>20078</v>
      </c>
      <c r="B2404" s="18" t="s">
        <v>17726</v>
      </c>
    </row>
    <row r="2405" spans="1:2" x14ac:dyDescent="0.3">
      <c r="A2405" s="18" t="s">
        <v>20079</v>
      </c>
      <c r="B2405" s="18" t="s">
        <v>17726</v>
      </c>
    </row>
    <row r="2406" spans="1:2" x14ac:dyDescent="0.3">
      <c r="A2406" s="18" t="s">
        <v>20080</v>
      </c>
      <c r="B2406" s="18" t="s">
        <v>17726</v>
      </c>
    </row>
    <row r="2407" spans="1:2" x14ac:dyDescent="0.3">
      <c r="A2407" s="18" t="s">
        <v>20081</v>
      </c>
      <c r="B2407" s="18" t="s">
        <v>17726</v>
      </c>
    </row>
    <row r="2408" spans="1:2" x14ac:dyDescent="0.3">
      <c r="A2408" s="18" t="s">
        <v>20082</v>
      </c>
      <c r="B2408" s="18" t="s">
        <v>17726</v>
      </c>
    </row>
    <row r="2409" spans="1:2" x14ac:dyDescent="0.3">
      <c r="A2409" s="18" t="s">
        <v>20083</v>
      </c>
      <c r="B2409" s="18" t="s">
        <v>17726</v>
      </c>
    </row>
    <row r="2410" spans="1:2" x14ac:dyDescent="0.3">
      <c r="A2410" s="18" t="s">
        <v>20084</v>
      </c>
      <c r="B2410" s="18" t="s">
        <v>17726</v>
      </c>
    </row>
    <row r="2411" spans="1:2" x14ac:dyDescent="0.3">
      <c r="A2411" s="18" t="s">
        <v>20085</v>
      </c>
      <c r="B2411" s="18" t="s">
        <v>17726</v>
      </c>
    </row>
    <row r="2412" spans="1:2" x14ac:dyDescent="0.3">
      <c r="A2412" s="18" t="s">
        <v>20086</v>
      </c>
      <c r="B2412" s="18" t="s">
        <v>17726</v>
      </c>
    </row>
    <row r="2413" spans="1:2" x14ac:dyDescent="0.3">
      <c r="A2413" s="18" t="s">
        <v>20087</v>
      </c>
      <c r="B2413" s="18" t="s">
        <v>17726</v>
      </c>
    </row>
    <row r="2414" spans="1:2" x14ac:dyDescent="0.3">
      <c r="A2414" s="18" t="s">
        <v>20088</v>
      </c>
      <c r="B2414" s="18" t="s">
        <v>17726</v>
      </c>
    </row>
    <row r="2415" spans="1:2" x14ac:dyDescent="0.3">
      <c r="A2415" s="18" t="s">
        <v>20089</v>
      </c>
      <c r="B2415" s="18" t="s">
        <v>17726</v>
      </c>
    </row>
    <row r="2416" spans="1:2" x14ac:dyDescent="0.3">
      <c r="A2416" s="18" t="s">
        <v>20090</v>
      </c>
      <c r="B2416" s="18" t="s">
        <v>17726</v>
      </c>
    </row>
    <row r="2417" spans="1:2" x14ac:dyDescent="0.3">
      <c r="A2417" s="18" t="s">
        <v>20091</v>
      </c>
      <c r="B2417" s="18" t="s">
        <v>17726</v>
      </c>
    </row>
    <row r="2418" spans="1:2" x14ac:dyDescent="0.3">
      <c r="A2418" s="18" t="s">
        <v>20092</v>
      </c>
      <c r="B2418" s="18" t="s">
        <v>17726</v>
      </c>
    </row>
    <row r="2419" spans="1:2" x14ac:dyDescent="0.3">
      <c r="A2419" s="18" t="s">
        <v>20093</v>
      </c>
      <c r="B2419" s="18" t="s">
        <v>17726</v>
      </c>
    </row>
    <row r="2420" spans="1:2" x14ac:dyDescent="0.3">
      <c r="A2420" s="18" t="s">
        <v>20094</v>
      </c>
      <c r="B2420" s="18" t="s">
        <v>17726</v>
      </c>
    </row>
    <row r="2421" spans="1:2" x14ac:dyDescent="0.3">
      <c r="A2421" s="18" t="s">
        <v>20095</v>
      </c>
      <c r="B2421" s="18" t="s">
        <v>17726</v>
      </c>
    </row>
    <row r="2422" spans="1:2" x14ac:dyDescent="0.3">
      <c r="A2422" s="18" t="s">
        <v>20096</v>
      </c>
      <c r="B2422" s="18" t="s">
        <v>17726</v>
      </c>
    </row>
    <row r="2423" spans="1:2" x14ac:dyDescent="0.3">
      <c r="A2423" s="18" t="s">
        <v>20097</v>
      </c>
      <c r="B2423" s="18" t="s">
        <v>17726</v>
      </c>
    </row>
    <row r="2424" spans="1:2" x14ac:dyDescent="0.3">
      <c r="A2424" s="18" t="s">
        <v>20098</v>
      </c>
      <c r="B2424" s="18" t="s">
        <v>17726</v>
      </c>
    </row>
    <row r="2425" spans="1:2" x14ac:dyDescent="0.3">
      <c r="A2425" s="18" t="s">
        <v>20099</v>
      </c>
      <c r="B2425" s="18" t="s">
        <v>17726</v>
      </c>
    </row>
    <row r="2426" spans="1:2" x14ac:dyDescent="0.3">
      <c r="A2426" s="18" t="s">
        <v>20100</v>
      </c>
      <c r="B2426" s="18" t="s">
        <v>17726</v>
      </c>
    </row>
    <row r="2427" spans="1:2" x14ac:dyDescent="0.3">
      <c r="A2427" s="18" t="s">
        <v>20101</v>
      </c>
      <c r="B2427" s="18" t="s">
        <v>17726</v>
      </c>
    </row>
    <row r="2428" spans="1:2" x14ac:dyDescent="0.3">
      <c r="A2428" s="18" t="s">
        <v>20102</v>
      </c>
      <c r="B2428" s="18" t="s">
        <v>17726</v>
      </c>
    </row>
    <row r="2429" spans="1:2" x14ac:dyDescent="0.3">
      <c r="A2429" s="18" t="s">
        <v>20103</v>
      </c>
      <c r="B2429" s="18" t="s">
        <v>17726</v>
      </c>
    </row>
    <row r="2430" spans="1:2" x14ac:dyDescent="0.3">
      <c r="A2430" s="18" t="s">
        <v>20104</v>
      </c>
      <c r="B2430" s="18" t="s">
        <v>17726</v>
      </c>
    </row>
    <row r="2431" spans="1:2" x14ac:dyDescent="0.3">
      <c r="A2431" s="18" t="s">
        <v>20105</v>
      </c>
      <c r="B2431" s="18" t="s">
        <v>17726</v>
      </c>
    </row>
    <row r="2432" spans="1:2" x14ac:dyDescent="0.3">
      <c r="A2432" s="18" t="s">
        <v>20106</v>
      </c>
      <c r="B2432" s="18" t="s">
        <v>17726</v>
      </c>
    </row>
    <row r="2433" spans="1:2" x14ac:dyDescent="0.3">
      <c r="A2433" s="18" t="s">
        <v>20107</v>
      </c>
      <c r="B2433" s="18" t="s">
        <v>17726</v>
      </c>
    </row>
    <row r="2434" spans="1:2" x14ac:dyDescent="0.3">
      <c r="A2434" s="18" t="s">
        <v>20108</v>
      </c>
      <c r="B2434" s="18" t="s">
        <v>17726</v>
      </c>
    </row>
    <row r="2435" spans="1:2" x14ac:dyDescent="0.3">
      <c r="A2435" s="18" t="s">
        <v>20109</v>
      </c>
      <c r="B2435" s="18" t="s">
        <v>17726</v>
      </c>
    </row>
    <row r="2436" spans="1:2" x14ac:dyDescent="0.3">
      <c r="A2436" s="18" t="s">
        <v>20110</v>
      </c>
      <c r="B2436" s="18" t="s">
        <v>17726</v>
      </c>
    </row>
    <row r="2437" spans="1:2" x14ac:dyDescent="0.3">
      <c r="A2437" s="18" t="s">
        <v>20111</v>
      </c>
      <c r="B2437" s="18" t="s">
        <v>17726</v>
      </c>
    </row>
    <row r="2438" spans="1:2" x14ac:dyDescent="0.3">
      <c r="A2438" s="18" t="s">
        <v>20112</v>
      </c>
      <c r="B2438" s="18" t="s">
        <v>17726</v>
      </c>
    </row>
    <row r="2439" spans="1:2" x14ac:dyDescent="0.3">
      <c r="A2439" s="18" t="s">
        <v>20113</v>
      </c>
      <c r="B2439" s="18" t="s">
        <v>17726</v>
      </c>
    </row>
    <row r="2440" spans="1:2" x14ac:dyDescent="0.3">
      <c r="A2440" s="18" t="s">
        <v>20114</v>
      </c>
      <c r="B2440" s="18" t="s">
        <v>17726</v>
      </c>
    </row>
    <row r="2441" spans="1:2" x14ac:dyDescent="0.3">
      <c r="A2441" s="18" t="s">
        <v>20115</v>
      </c>
      <c r="B2441" s="18" t="s">
        <v>17726</v>
      </c>
    </row>
    <row r="2442" spans="1:2" x14ac:dyDescent="0.3">
      <c r="A2442" s="18" t="s">
        <v>20116</v>
      </c>
      <c r="B2442" s="18" t="s">
        <v>17726</v>
      </c>
    </row>
    <row r="2443" spans="1:2" x14ac:dyDescent="0.3">
      <c r="A2443" s="18" t="s">
        <v>20117</v>
      </c>
      <c r="B2443" s="18" t="s">
        <v>17726</v>
      </c>
    </row>
    <row r="2444" spans="1:2" x14ac:dyDescent="0.3">
      <c r="A2444" s="18" t="s">
        <v>20118</v>
      </c>
      <c r="B2444" s="18" t="s">
        <v>17726</v>
      </c>
    </row>
    <row r="2445" spans="1:2" x14ac:dyDescent="0.3">
      <c r="A2445" s="18" t="s">
        <v>20119</v>
      </c>
      <c r="B2445" s="18" t="s">
        <v>17726</v>
      </c>
    </row>
    <row r="2446" spans="1:2" x14ac:dyDescent="0.3">
      <c r="A2446" s="18" t="s">
        <v>20120</v>
      </c>
      <c r="B2446" s="18" t="s">
        <v>17726</v>
      </c>
    </row>
    <row r="2447" spans="1:2" x14ac:dyDescent="0.3">
      <c r="A2447" s="18" t="s">
        <v>20121</v>
      </c>
      <c r="B2447" s="18" t="s">
        <v>17726</v>
      </c>
    </row>
    <row r="2448" spans="1:2" x14ac:dyDescent="0.3">
      <c r="A2448" s="18" t="s">
        <v>20122</v>
      </c>
      <c r="B2448" s="18" t="s">
        <v>17726</v>
      </c>
    </row>
    <row r="2449" spans="1:2" x14ac:dyDescent="0.3">
      <c r="A2449" s="18" t="s">
        <v>20123</v>
      </c>
      <c r="B2449" s="18" t="s">
        <v>17726</v>
      </c>
    </row>
    <row r="2450" spans="1:2" x14ac:dyDescent="0.3">
      <c r="A2450" s="18" t="s">
        <v>20124</v>
      </c>
      <c r="B2450" s="18" t="s">
        <v>17726</v>
      </c>
    </row>
    <row r="2451" spans="1:2" x14ac:dyDescent="0.3">
      <c r="A2451" s="18" t="s">
        <v>20125</v>
      </c>
      <c r="B2451" s="18" t="s">
        <v>17726</v>
      </c>
    </row>
    <row r="2452" spans="1:2" x14ac:dyDescent="0.3">
      <c r="A2452" s="18" t="s">
        <v>20126</v>
      </c>
      <c r="B2452" s="18" t="s">
        <v>17726</v>
      </c>
    </row>
    <row r="2453" spans="1:2" x14ac:dyDescent="0.3">
      <c r="A2453" s="18" t="s">
        <v>20127</v>
      </c>
      <c r="B2453" s="18" t="s">
        <v>17726</v>
      </c>
    </row>
    <row r="2454" spans="1:2" x14ac:dyDescent="0.3">
      <c r="A2454" s="18" t="s">
        <v>20128</v>
      </c>
      <c r="B2454" s="18" t="s">
        <v>17726</v>
      </c>
    </row>
    <row r="2455" spans="1:2" x14ac:dyDescent="0.3">
      <c r="A2455" s="18" t="s">
        <v>20129</v>
      </c>
      <c r="B2455" s="18" t="s">
        <v>17726</v>
      </c>
    </row>
    <row r="2456" spans="1:2" x14ac:dyDescent="0.3">
      <c r="A2456" s="18" t="s">
        <v>20130</v>
      </c>
      <c r="B2456" s="18" t="s">
        <v>17726</v>
      </c>
    </row>
    <row r="2457" spans="1:2" x14ac:dyDescent="0.3">
      <c r="A2457" s="18" t="s">
        <v>20131</v>
      </c>
      <c r="B2457" s="18" t="s">
        <v>17726</v>
      </c>
    </row>
    <row r="2458" spans="1:2" x14ac:dyDescent="0.3">
      <c r="A2458" s="18" t="s">
        <v>20132</v>
      </c>
      <c r="B2458" s="18" t="s">
        <v>17726</v>
      </c>
    </row>
    <row r="2459" spans="1:2" x14ac:dyDescent="0.3">
      <c r="A2459" s="18" t="s">
        <v>20133</v>
      </c>
      <c r="B2459" s="18" t="s">
        <v>17726</v>
      </c>
    </row>
    <row r="2460" spans="1:2" x14ac:dyDescent="0.3">
      <c r="A2460" s="18" t="s">
        <v>20134</v>
      </c>
      <c r="B2460" s="18" t="s">
        <v>17726</v>
      </c>
    </row>
    <row r="2461" spans="1:2" x14ac:dyDescent="0.3">
      <c r="A2461" s="18" t="s">
        <v>20135</v>
      </c>
      <c r="B2461" s="18" t="s">
        <v>17726</v>
      </c>
    </row>
    <row r="2462" spans="1:2" x14ac:dyDescent="0.3">
      <c r="A2462" s="18" t="s">
        <v>20136</v>
      </c>
      <c r="B2462" s="18" t="s">
        <v>17726</v>
      </c>
    </row>
    <row r="2463" spans="1:2" x14ac:dyDescent="0.3">
      <c r="A2463" s="18" t="s">
        <v>20137</v>
      </c>
      <c r="B2463" s="18" t="s">
        <v>17726</v>
      </c>
    </row>
    <row r="2464" spans="1:2" x14ac:dyDescent="0.3">
      <c r="A2464" s="18" t="s">
        <v>20138</v>
      </c>
      <c r="B2464" s="18" t="s">
        <v>17726</v>
      </c>
    </row>
    <row r="2465" spans="1:2" x14ac:dyDescent="0.3">
      <c r="A2465" s="18" t="s">
        <v>20139</v>
      </c>
      <c r="B2465" s="18" t="s">
        <v>17726</v>
      </c>
    </row>
    <row r="2466" spans="1:2" x14ac:dyDescent="0.3">
      <c r="A2466" s="18" t="s">
        <v>20140</v>
      </c>
      <c r="B2466" s="18" t="s">
        <v>17726</v>
      </c>
    </row>
    <row r="2467" spans="1:2" x14ac:dyDescent="0.3">
      <c r="A2467" s="18" t="s">
        <v>20141</v>
      </c>
      <c r="B2467" s="18" t="s">
        <v>17726</v>
      </c>
    </row>
    <row r="2468" spans="1:2" x14ac:dyDescent="0.3">
      <c r="A2468" s="18" t="s">
        <v>20142</v>
      </c>
      <c r="B2468" s="18" t="s">
        <v>17726</v>
      </c>
    </row>
    <row r="2469" spans="1:2" x14ac:dyDescent="0.3">
      <c r="A2469" s="18" t="s">
        <v>20143</v>
      </c>
      <c r="B2469" s="18" t="s">
        <v>17726</v>
      </c>
    </row>
    <row r="2470" spans="1:2" x14ac:dyDescent="0.3">
      <c r="A2470" s="18" t="s">
        <v>20144</v>
      </c>
      <c r="B2470" s="18" t="s">
        <v>17726</v>
      </c>
    </row>
    <row r="2471" spans="1:2" x14ac:dyDescent="0.3">
      <c r="A2471" s="18" t="s">
        <v>20145</v>
      </c>
      <c r="B2471" s="18" t="s">
        <v>17726</v>
      </c>
    </row>
    <row r="2472" spans="1:2" x14ac:dyDescent="0.3">
      <c r="A2472" s="18" t="s">
        <v>20146</v>
      </c>
      <c r="B2472" s="18" t="s">
        <v>17726</v>
      </c>
    </row>
    <row r="2473" spans="1:2" x14ac:dyDescent="0.3">
      <c r="A2473" s="18" t="s">
        <v>20147</v>
      </c>
      <c r="B2473" s="18" t="s">
        <v>17726</v>
      </c>
    </row>
    <row r="2474" spans="1:2" x14ac:dyDescent="0.3">
      <c r="A2474" s="18" t="s">
        <v>20148</v>
      </c>
      <c r="B2474" s="18" t="s">
        <v>17726</v>
      </c>
    </row>
    <row r="2475" spans="1:2" x14ac:dyDescent="0.3">
      <c r="A2475" s="18" t="s">
        <v>20149</v>
      </c>
      <c r="B2475" s="18" t="s">
        <v>17726</v>
      </c>
    </row>
    <row r="2476" spans="1:2" x14ac:dyDescent="0.3">
      <c r="A2476" s="18" t="s">
        <v>20150</v>
      </c>
      <c r="B2476" s="18" t="s">
        <v>17726</v>
      </c>
    </row>
    <row r="2477" spans="1:2" x14ac:dyDescent="0.3">
      <c r="A2477" s="18" t="s">
        <v>20151</v>
      </c>
      <c r="B2477" s="18" t="s">
        <v>17726</v>
      </c>
    </row>
    <row r="2478" spans="1:2" x14ac:dyDescent="0.3">
      <c r="A2478" s="18" t="s">
        <v>20152</v>
      </c>
      <c r="B2478" s="18" t="s">
        <v>17726</v>
      </c>
    </row>
    <row r="2479" spans="1:2" x14ac:dyDescent="0.3">
      <c r="A2479" s="18" t="s">
        <v>20153</v>
      </c>
      <c r="B2479" s="18" t="s">
        <v>17726</v>
      </c>
    </row>
    <row r="2480" spans="1:2" x14ac:dyDescent="0.3">
      <c r="A2480" s="18" t="s">
        <v>20154</v>
      </c>
      <c r="B2480" s="18" t="s">
        <v>17726</v>
      </c>
    </row>
    <row r="2481" spans="1:2" x14ac:dyDescent="0.3">
      <c r="A2481" s="18" t="s">
        <v>20155</v>
      </c>
      <c r="B2481" s="18" t="s">
        <v>17726</v>
      </c>
    </row>
    <row r="2482" spans="1:2" x14ac:dyDescent="0.3">
      <c r="A2482" s="18" t="s">
        <v>20156</v>
      </c>
      <c r="B2482" s="18" t="s">
        <v>17726</v>
      </c>
    </row>
    <row r="2483" spans="1:2" x14ac:dyDescent="0.3">
      <c r="A2483" s="18" t="s">
        <v>20157</v>
      </c>
      <c r="B2483" s="18" t="s">
        <v>17726</v>
      </c>
    </row>
    <row r="2484" spans="1:2" x14ac:dyDescent="0.3">
      <c r="A2484" s="18" t="s">
        <v>20158</v>
      </c>
      <c r="B2484" s="18" t="s">
        <v>17726</v>
      </c>
    </row>
    <row r="2485" spans="1:2" x14ac:dyDescent="0.3">
      <c r="A2485" s="18" t="s">
        <v>20159</v>
      </c>
      <c r="B2485" s="18" t="s">
        <v>17726</v>
      </c>
    </row>
    <row r="2486" spans="1:2" x14ac:dyDescent="0.3">
      <c r="A2486" s="18" t="s">
        <v>20160</v>
      </c>
      <c r="B2486" s="18" t="s">
        <v>17726</v>
      </c>
    </row>
    <row r="2487" spans="1:2" x14ac:dyDescent="0.3">
      <c r="A2487" s="18" t="s">
        <v>20161</v>
      </c>
      <c r="B2487" s="18" t="s">
        <v>17726</v>
      </c>
    </row>
    <row r="2488" spans="1:2" x14ac:dyDescent="0.3">
      <c r="A2488" s="18" t="s">
        <v>20162</v>
      </c>
      <c r="B2488" s="18" t="s">
        <v>17726</v>
      </c>
    </row>
    <row r="2489" spans="1:2" x14ac:dyDescent="0.3">
      <c r="A2489" s="18" t="s">
        <v>20163</v>
      </c>
      <c r="B2489" s="18" t="s">
        <v>17726</v>
      </c>
    </row>
    <row r="2490" spans="1:2" x14ac:dyDescent="0.3">
      <c r="A2490" s="18" t="s">
        <v>20164</v>
      </c>
      <c r="B2490" s="18" t="s">
        <v>17726</v>
      </c>
    </row>
    <row r="2491" spans="1:2" x14ac:dyDescent="0.3">
      <c r="A2491" s="18" t="s">
        <v>20165</v>
      </c>
      <c r="B2491" s="18" t="s">
        <v>17726</v>
      </c>
    </row>
    <row r="2492" spans="1:2" x14ac:dyDescent="0.3">
      <c r="A2492" s="18" t="s">
        <v>20166</v>
      </c>
      <c r="B2492" s="18" t="s">
        <v>17726</v>
      </c>
    </row>
    <row r="2493" spans="1:2" x14ac:dyDescent="0.3">
      <c r="A2493" s="18" t="s">
        <v>20167</v>
      </c>
      <c r="B2493" s="18" t="s">
        <v>17726</v>
      </c>
    </row>
    <row r="2494" spans="1:2" x14ac:dyDescent="0.3">
      <c r="A2494" s="18" t="s">
        <v>20168</v>
      </c>
      <c r="B2494" s="18" t="s">
        <v>17726</v>
      </c>
    </row>
    <row r="2495" spans="1:2" x14ac:dyDescent="0.3">
      <c r="A2495" s="18" t="s">
        <v>20169</v>
      </c>
      <c r="B2495" s="18" t="s">
        <v>17726</v>
      </c>
    </row>
    <row r="2496" spans="1:2" x14ac:dyDescent="0.3">
      <c r="A2496" s="18" t="s">
        <v>20170</v>
      </c>
      <c r="B2496" s="18" t="s">
        <v>17726</v>
      </c>
    </row>
    <row r="2497" spans="1:2" x14ac:dyDescent="0.3">
      <c r="A2497" s="18" t="s">
        <v>20171</v>
      </c>
      <c r="B2497" s="18" t="s">
        <v>17726</v>
      </c>
    </row>
    <row r="2498" spans="1:2" x14ac:dyDescent="0.3">
      <c r="A2498" s="18" t="s">
        <v>20172</v>
      </c>
      <c r="B2498" s="18" t="s">
        <v>17726</v>
      </c>
    </row>
    <row r="2499" spans="1:2" x14ac:dyDescent="0.3">
      <c r="A2499" s="18" t="s">
        <v>20173</v>
      </c>
      <c r="B2499" s="18" t="s">
        <v>17726</v>
      </c>
    </row>
    <row r="2500" spans="1:2" x14ac:dyDescent="0.3">
      <c r="A2500" s="18" t="s">
        <v>20174</v>
      </c>
      <c r="B2500" s="18" t="s">
        <v>17726</v>
      </c>
    </row>
    <row r="2501" spans="1:2" x14ac:dyDescent="0.3">
      <c r="A2501" s="18" t="s">
        <v>20175</v>
      </c>
      <c r="B2501" s="18" t="s">
        <v>17726</v>
      </c>
    </row>
    <row r="2502" spans="1:2" x14ac:dyDescent="0.3">
      <c r="A2502" s="18" t="s">
        <v>20176</v>
      </c>
      <c r="B2502" s="18" t="s">
        <v>17726</v>
      </c>
    </row>
    <row r="2503" spans="1:2" x14ac:dyDescent="0.3">
      <c r="A2503" s="18" t="s">
        <v>20177</v>
      </c>
      <c r="B2503" s="18" t="s">
        <v>17726</v>
      </c>
    </row>
    <row r="2504" spans="1:2" x14ac:dyDescent="0.3">
      <c r="A2504" s="18" t="s">
        <v>20178</v>
      </c>
      <c r="B2504" s="18" t="s">
        <v>17726</v>
      </c>
    </row>
    <row r="2505" spans="1:2" x14ac:dyDescent="0.3">
      <c r="A2505" s="18" t="s">
        <v>20179</v>
      </c>
      <c r="B2505" s="18" t="s">
        <v>17726</v>
      </c>
    </row>
    <row r="2506" spans="1:2" x14ac:dyDescent="0.3">
      <c r="A2506" s="18" t="s">
        <v>20180</v>
      </c>
      <c r="B2506" s="18" t="s">
        <v>17726</v>
      </c>
    </row>
    <row r="2507" spans="1:2" x14ac:dyDescent="0.3">
      <c r="A2507" s="18" t="s">
        <v>20181</v>
      </c>
      <c r="B2507" s="18" t="s">
        <v>17726</v>
      </c>
    </row>
    <row r="2508" spans="1:2" x14ac:dyDescent="0.3">
      <c r="A2508" s="18" t="s">
        <v>20182</v>
      </c>
      <c r="B2508" s="18" t="s">
        <v>17726</v>
      </c>
    </row>
    <row r="2509" spans="1:2" x14ac:dyDescent="0.3">
      <c r="A2509" s="18" t="s">
        <v>20183</v>
      </c>
      <c r="B2509" s="18" t="s">
        <v>17726</v>
      </c>
    </row>
    <row r="2510" spans="1:2" x14ac:dyDescent="0.3">
      <c r="A2510" s="18" t="s">
        <v>20184</v>
      </c>
      <c r="B2510" s="18" t="s">
        <v>17726</v>
      </c>
    </row>
    <row r="2511" spans="1:2" x14ac:dyDescent="0.3">
      <c r="A2511" s="18" t="s">
        <v>20185</v>
      </c>
      <c r="B2511" s="18" t="s">
        <v>17726</v>
      </c>
    </row>
    <row r="2512" spans="1:2" x14ac:dyDescent="0.3">
      <c r="A2512" s="18" t="s">
        <v>20186</v>
      </c>
      <c r="B2512" s="18" t="s">
        <v>17726</v>
      </c>
    </row>
    <row r="2513" spans="1:2" x14ac:dyDescent="0.3">
      <c r="A2513" s="18" t="s">
        <v>20187</v>
      </c>
      <c r="B2513" s="18" t="s">
        <v>17726</v>
      </c>
    </row>
    <row r="2514" spans="1:2" x14ac:dyDescent="0.3">
      <c r="A2514" s="18" t="s">
        <v>20188</v>
      </c>
      <c r="B2514" s="18" t="s">
        <v>17726</v>
      </c>
    </row>
    <row r="2515" spans="1:2" x14ac:dyDescent="0.3">
      <c r="A2515" s="18" t="s">
        <v>20189</v>
      </c>
      <c r="B2515" s="18" t="s">
        <v>17726</v>
      </c>
    </row>
    <row r="2516" spans="1:2" x14ac:dyDescent="0.3">
      <c r="A2516" s="18" t="s">
        <v>20190</v>
      </c>
      <c r="B2516" s="18" t="s">
        <v>17726</v>
      </c>
    </row>
    <row r="2517" spans="1:2" x14ac:dyDescent="0.3">
      <c r="A2517" s="18" t="s">
        <v>20191</v>
      </c>
      <c r="B2517" s="18" t="s">
        <v>17726</v>
      </c>
    </row>
    <row r="2518" spans="1:2" x14ac:dyDescent="0.3">
      <c r="A2518" s="18" t="s">
        <v>20192</v>
      </c>
      <c r="B2518" s="18" t="s">
        <v>17726</v>
      </c>
    </row>
    <row r="2519" spans="1:2" x14ac:dyDescent="0.3">
      <c r="A2519" s="18" t="s">
        <v>20193</v>
      </c>
      <c r="B2519" s="18" t="s">
        <v>17726</v>
      </c>
    </row>
    <row r="2520" spans="1:2" x14ac:dyDescent="0.3">
      <c r="A2520" s="18" t="s">
        <v>20194</v>
      </c>
      <c r="B2520" s="18" t="s">
        <v>17726</v>
      </c>
    </row>
    <row r="2521" spans="1:2" x14ac:dyDescent="0.3">
      <c r="A2521" s="18" t="s">
        <v>20195</v>
      </c>
      <c r="B2521" s="18" t="s">
        <v>17726</v>
      </c>
    </row>
    <row r="2522" spans="1:2" x14ac:dyDescent="0.3">
      <c r="A2522" s="18" t="s">
        <v>20196</v>
      </c>
      <c r="B2522" s="18" t="s">
        <v>17726</v>
      </c>
    </row>
    <row r="2523" spans="1:2" x14ac:dyDescent="0.3">
      <c r="A2523" s="18" t="s">
        <v>20197</v>
      </c>
      <c r="B2523" s="18" t="s">
        <v>17726</v>
      </c>
    </row>
    <row r="2524" spans="1:2" x14ac:dyDescent="0.3">
      <c r="A2524" s="18" t="s">
        <v>20198</v>
      </c>
      <c r="B2524" s="18" t="s">
        <v>17726</v>
      </c>
    </row>
    <row r="2525" spans="1:2" x14ac:dyDescent="0.3">
      <c r="A2525" s="18" t="s">
        <v>20199</v>
      </c>
      <c r="B2525" s="18" t="s">
        <v>17726</v>
      </c>
    </row>
    <row r="2526" spans="1:2" x14ac:dyDescent="0.3">
      <c r="A2526" s="18" t="s">
        <v>20200</v>
      </c>
      <c r="B2526" s="18" t="s">
        <v>17726</v>
      </c>
    </row>
    <row r="2527" spans="1:2" x14ac:dyDescent="0.3">
      <c r="A2527" s="18" t="s">
        <v>20201</v>
      </c>
      <c r="B2527" s="18" t="s">
        <v>17726</v>
      </c>
    </row>
    <row r="2528" spans="1:2" x14ac:dyDescent="0.3">
      <c r="A2528" s="18" t="s">
        <v>20202</v>
      </c>
      <c r="B2528" s="18" t="s">
        <v>17726</v>
      </c>
    </row>
    <row r="2529" spans="1:2" x14ac:dyDescent="0.3">
      <c r="A2529" s="18" t="s">
        <v>20203</v>
      </c>
      <c r="B2529" s="18" t="s">
        <v>17726</v>
      </c>
    </row>
    <row r="2530" spans="1:2" x14ac:dyDescent="0.3">
      <c r="A2530" s="18" t="s">
        <v>20204</v>
      </c>
      <c r="B2530" s="18" t="s">
        <v>17726</v>
      </c>
    </row>
    <row r="2531" spans="1:2" x14ac:dyDescent="0.3">
      <c r="A2531" s="18" t="s">
        <v>20205</v>
      </c>
      <c r="B2531" s="18" t="s">
        <v>17726</v>
      </c>
    </row>
    <row r="2532" spans="1:2" x14ac:dyDescent="0.3">
      <c r="A2532" s="18" t="s">
        <v>20206</v>
      </c>
      <c r="B2532" s="18" t="s">
        <v>17726</v>
      </c>
    </row>
    <row r="2533" spans="1:2" x14ac:dyDescent="0.3">
      <c r="A2533" s="18" t="s">
        <v>20207</v>
      </c>
      <c r="B2533" s="18" t="s">
        <v>17726</v>
      </c>
    </row>
    <row r="2534" spans="1:2" x14ac:dyDescent="0.3">
      <c r="A2534" s="18" t="s">
        <v>20208</v>
      </c>
      <c r="B2534" s="18" t="s">
        <v>17726</v>
      </c>
    </row>
    <row r="2535" spans="1:2" x14ac:dyDescent="0.3">
      <c r="A2535" s="18" t="s">
        <v>20209</v>
      </c>
      <c r="B2535" s="18" t="s">
        <v>17726</v>
      </c>
    </row>
    <row r="2536" spans="1:2" x14ac:dyDescent="0.3">
      <c r="A2536" s="18" t="s">
        <v>20210</v>
      </c>
      <c r="B2536" s="18" t="s">
        <v>17726</v>
      </c>
    </row>
    <row r="2537" spans="1:2" x14ac:dyDescent="0.3">
      <c r="A2537" s="18" t="s">
        <v>20211</v>
      </c>
      <c r="B2537" s="18" t="s">
        <v>17726</v>
      </c>
    </row>
    <row r="2538" spans="1:2" x14ac:dyDescent="0.3">
      <c r="A2538" s="18" t="s">
        <v>20212</v>
      </c>
      <c r="B2538" s="18" t="s">
        <v>17726</v>
      </c>
    </row>
    <row r="2539" spans="1:2" x14ac:dyDescent="0.3">
      <c r="A2539" s="18" t="s">
        <v>20213</v>
      </c>
      <c r="B2539" s="18" t="s">
        <v>17726</v>
      </c>
    </row>
    <row r="2540" spans="1:2" x14ac:dyDescent="0.3">
      <c r="A2540" s="18" t="s">
        <v>20214</v>
      </c>
      <c r="B2540" s="18" t="s">
        <v>17726</v>
      </c>
    </row>
    <row r="2541" spans="1:2" x14ac:dyDescent="0.3">
      <c r="A2541" s="18" t="s">
        <v>20215</v>
      </c>
      <c r="B2541" s="18" t="s">
        <v>17726</v>
      </c>
    </row>
    <row r="2542" spans="1:2" x14ac:dyDescent="0.3">
      <c r="A2542" s="18" t="s">
        <v>20216</v>
      </c>
      <c r="B2542" s="18" t="s">
        <v>17726</v>
      </c>
    </row>
    <row r="2543" spans="1:2" x14ac:dyDescent="0.3">
      <c r="A2543" s="18" t="s">
        <v>20217</v>
      </c>
      <c r="B2543" s="18" t="s">
        <v>17726</v>
      </c>
    </row>
    <row r="2544" spans="1:2" x14ac:dyDescent="0.3">
      <c r="A2544" s="18" t="s">
        <v>20218</v>
      </c>
      <c r="B2544" s="18" t="s">
        <v>17726</v>
      </c>
    </row>
    <row r="2545" spans="1:2" x14ac:dyDescent="0.3">
      <c r="A2545" s="18" t="s">
        <v>20219</v>
      </c>
      <c r="B2545" s="18" t="s">
        <v>17726</v>
      </c>
    </row>
    <row r="2546" spans="1:2" x14ac:dyDescent="0.3">
      <c r="A2546" s="18" t="s">
        <v>20220</v>
      </c>
      <c r="B2546" s="18" t="s">
        <v>17726</v>
      </c>
    </row>
    <row r="2547" spans="1:2" x14ac:dyDescent="0.3">
      <c r="A2547" s="18" t="s">
        <v>20221</v>
      </c>
      <c r="B2547" s="18" t="s">
        <v>17726</v>
      </c>
    </row>
    <row r="2548" spans="1:2" x14ac:dyDescent="0.3">
      <c r="A2548" s="18" t="s">
        <v>20222</v>
      </c>
      <c r="B2548" s="18" t="s">
        <v>17726</v>
      </c>
    </row>
    <row r="2549" spans="1:2" x14ac:dyDescent="0.3">
      <c r="A2549" s="18" t="s">
        <v>20223</v>
      </c>
      <c r="B2549" s="18" t="s">
        <v>17726</v>
      </c>
    </row>
    <row r="2550" spans="1:2" x14ac:dyDescent="0.3">
      <c r="A2550" s="18" t="s">
        <v>20224</v>
      </c>
      <c r="B2550" s="18" t="s">
        <v>17726</v>
      </c>
    </row>
    <row r="2551" spans="1:2" x14ac:dyDescent="0.3">
      <c r="A2551" s="18" t="s">
        <v>20225</v>
      </c>
      <c r="B2551" s="18" t="s">
        <v>17726</v>
      </c>
    </row>
    <row r="2552" spans="1:2" x14ac:dyDescent="0.3">
      <c r="A2552" s="18" t="s">
        <v>20226</v>
      </c>
      <c r="B2552" s="18" t="s">
        <v>17726</v>
      </c>
    </row>
    <row r="2553" spans="1:2" x14ac:dyDescent="0.3">
      <c r="A2553" s="18" t="s">
        <v>20227</v>
      </c>
      <c r="B2553" s="18" t="s">
        <v>17726</v>
      </c>
    </row>
    <row r="2554" spans="1:2" x14ac:dyDescent="0.3">
      <c r="A2554" s="18" t="s">
        <v>20228</v>
      </c>
      <c r="B2554" s="18" t="s">
        <v>17726</v>
      </c>
    </row>
    <row r="2555" spans="1:2" x14ac:dyDescent="0.3">
      <c r="A2555" s="18" t="s">
        <v>20229</v>
      </c>
      <c r="B2555" s="18" t="s">
        <v>17726</v>
      </c>
    </row>
    <row r="2556" spans="1:2" x14ac:dyDescent="0.3">
      <c r="A2556" s="18" t="s">
        <v>20230</v>
      </c>
      <c r="B2556" s="18" t="s">
        <v>17726</v>
      </c>
    </row>
    <row r="2557" spans="1:2" x14ac:dyDescent="0.3">
      <c r="A2557" s="18" t="s">
        <v>20231</v>
      </c>
      <c r="B2557" s="18" t="s">
        <v>17726</v>
      </c>
    </row>
    <row r="2558" spans="1:2" x14ac:dyDescent="0.3">
      <c r="A2558" s="18" t="s">
        <v>20232</v>
      </c>
      <c r="B2558" s="18" t="s">
        <v>17726</v>
      </c>
    </row>
    <row r="2559" spans="1:2" x14ac:dyDescent="0.3">
      <c r="A2559" s="18" t="s">
        <v>20233</v>
      </c>
      <c r="B2559" s="18" t="s">
        <v>17726</v>
      </c>
    </row>
    <row r="2560" spans="1:2" x14ac:dyDescent="0.3">
      <c r="A2560" s="18" t="s">
        <v>20234</v>
      </c>
      <c r="B2560" s="18" t="s">
        <v>17726</v>
      </c>
    </row>
    <row r="2561" spans="1:2" x14ac:dyDescent="0.3">
      <c r="A2561" s="18" t="s">
        <v>20235</v>
      </c>
      <c r="B2561" s="18" t="s">
        <v>17726</v>
      </c>
    </row>
    <row r="2562" spans="1:2" x14ac:dyDescent="0.3">
      <c r="A2562" s="18" t="s">
        <v>20236</v>
      </c>
      <c r="B2562" s="18" t="s">
        <v>17726</v>
      </c>
    </row>
    <row r="2563" spans="1:2" x14ac:dyDescent="0.3">
      <c r="A2563" s="18" t="s">
        <v>20237</v>
      </c>
      <c r="B2563" s="18" t="s">
        <v>17726</v>
      </c>
    </row>
    <row r="2564" spans="1:2" x14ac:dyDescent="0.3">
      <c r="A2564" s="18" t="s">
        <v>20238</v>
      </c>
      <c r="B2564" s="18" t="s">
        <v>17726</v>
      </c>
    </row>
    <row r="2565" spans="1:2" x14ac:dyDescent="0.3">
      <c r="A2565" s="18" t="s">
        <v>20239</v>
      </c>
      <c r="B2565" s="18" t="s">
        <v>17726</v>
      </c>
    </row>
    <row r="2566" spans="1:2" x14ac:dyDescent="0.3">
      <c r="A2566" s="18" t="s">
        <v>20240</v>
      </c>
      <c r="B2566" s="18" t="s">
        <v>17726</v>
      </c>
    </row>
    <row r="2567" spans="1:2" x14ac:dyDescent="0.3">
      <c r="A2567" s="18" t="s">
        <v>20241</v>
      </c>
      <c r="B2567" s="18" t="s">
        <v>17726</v>
      </c>
    </row>
    <row r="2568" spans="1:2" x14ac:dyDescent="0.3">
      <c r="A2568" s="18" t="s">
        <v>20242</v>
      </c>
      <c r="B2568" s="18" t="s">
        <v>17726</v>
      </c>
    </row>
    <row r="2569" spans="1:2" x14ac:dyDescent="0.3">
      <c r="A2569" s="18" t="s">
        <v>20243</v>
      </c>
      <c r="B2569" s="18" t="s">
        <v>17726</v>
      </c>
    </row>
    <row r="2570" spans="1:2" x14ac:dyDescent="0.3">
      <c r="A2570" s="18" t="s">
        <v>20244</v>
      </c>
      <c r="B2570" s="18" t="s">
        <v>17726</v>
      </c>
    </row>
    <row r="2571" spans="1:2" x14ac:dyDescent="0.3">
      <c r="A2571" s="18" t="s">
        <v>20245</v>
      </c>
      <c r="B2571" s="18" t="s">
        <v>17726</v>
      </c>
    </row>
    <row r="2572" spans="1:2" x14ac:dyDescent="0.3">
      <c r="A2572" s="18" t="s">
        <v>20246</v>
      </c>
      <c r="B2572" s="18" t="s">
        <v>17726</v>
      </c>
    </row>
    <row r="2573" spans="1:2" x14ac:dyDescent="0.3">
      <c r="A2573" s="18" t="s">
        <v>20247</v>
      </c>
      <c r="B2573" s="18" t="s">
        <v>17726</v>
      </c>
    </row>
    <row r="2574" spans="1:2" x14ac:dyDescent="0.3">
      <c r="A2574" s="18" t="s">
        <v>20248</v>
      </c>
      <c r="B2574" s="18" t="s">
        <v>17726</v>
      </c>
    </row>
    <row r="2575" spans="1:2" x14ac:dyDescent="0.3">
      <c r="A2575" s="18" t="s">
        <v>20249</v>
      </c>
      <c r="B2575" s="18" t="s">
        <v>17726</v>
      </c>
    </row>
    <row r="2576" spans="1:2" x14ac:dyDescent="0.3">
      <c r="A2576" s="18" t="s">
        <v>20250</v>
      </c>
      <c r="B2576" s="18" t="s">
        <v>17726</v>
      </c>
    </row>
    <row r="2577" spans="1:2" x14ac:dyDescent="0.3">
      <c r="A2577" s="18" t="s">
        <v>20251</v>
      </c>
      <c r="B2577" s="18" t="s">
        <v>17726</v>
      </c>
    </row>
    <row r="2578" spans="1:2" x14ac:dyDescent="0.3">
      <c r="A2578" s="18" t="s">
        <v>20252</v>
      </c>
      <c r="B2578" s="18" t="s">
        <v>17726</v>
      </c>
    </row>
    <row r="2579" spans="1:2" x14ac:dyDescent="0.3">
      <c r="A2579" s="18" t="s">
        <v>20253</v>
      </c>
      <c r="B2579" s="18" t="s">
        <v>17726</v>
      </c>
    </row>
    <row r="2580" spans="1:2" x14ac:dyDescent="0.3">
      <c r="A2580" s="18" t="s">
        <v>20254</v>
      </c>
      <c r="B2580" s="18" t="s">
        <v>17726</v>
      </c>
    </row>
    <row r="2581" spans="1:2" x14ac:dyDescent="0.3">
      <c r="A2581" s="18" t="s">
        <v>20255</v>
      </c>
      <c r="B2581" s="18" t="s">
        <v>17726</v>
      </c>
    </row>
    <row r="2582" spans="1:2" x14ac:dyDescent="0.3">
      <c r="A2582" s="18" t="s">
        <v>20256</v>
      </c>
      <c r="B2582" s="18" t="s">
        <v>17726</v>
      </c>
    </row>
    <row r="2583" spans="1:2" x14ac:dyDescent="0.3">
      <c r="A2583" s="18" t="s">
        <v>20257</v>
      </c>
      <c r="B2583" s="18" t="s">
        <v>17726</v>
      </c>
    </row>
    <row r="2584" spans="1:2" x14ac:dyDescent="0.3">
      <c r="A2584" s="18" t="s">
        <v>20258</v>
      </c>
      <c r="B2584" s="18" t="s">
        <v>17726</v>
      </c>
    </row>
    <row r="2585" spans="1:2" x14ac:dyDescent="0.3">
      <c r="A2585" s="18" t="s">
        <v>20259</v>
      </c>
      <c r="B2585" s="18" t="s">
        <v>17726</v>
      </c>
    </row>
    <row r="2586" spans="1:2" x14ac:dyDescent="0.3">
      <c r="A2586" s="18" t="s">
        <v>20260</v>
      </c>
      <c r="B2586" s="18" t="s">
        <v>17726</v>
      </c>
    </row>
    <row r="2587" spans="1:2" x14ac:dyDescent="0.3">
      <c r="A2587" s="18" t="s">
        <v>20261</v>
      </c>
      <c r="B2587" s="18" t="s">
        <v>17726</v>
      </c>
    </row>
    <row r="2588" spans="1:2" x14ac:dyDescent="0.3">
      <c r="A2588" s="18" t="s">
        <v>20262</v>
      </c>
      <c r="B2588" s="18" t="s">
        <v>17726</v>
      </c>
    </row>
    <row r="2589" spans="1:2" x14ac:dyDescent="0.3">
      <c r="A2589" s="18" t="s">
        <v>20263</v>
      </c>
      <c r="B2589" s="18" t="s">
        <v>17726</v>
      </c>
    </row>
    <row r="2590" spans="1:2" x14ac:dyDescent="0.3">
      <c r="A2590" s="18" t="s">
        <v>20264</v>
      </c>
      <c r="B2590" s="18" t="s">
        <v>17726</v>
      </c>
    </row>
    <row r="2591" spans="1:2" x14ac:dyDescent="0.3">
      <c r="A2591" s="18" t="s">
        <v>20265</v>
      </c>
      <c r="B2591" s="18" t="s">
        <v>17726</v>
      </c>
    </row>
    <row r="2592" spans="1:2" x14ac:dyDescent="0.3">
      <c r="A2592" s="18" t="s">
        <v>20266</v>
      </c>
      <c r="B2592" s="18" t="s">
        <v>17726</v>
      </c>
    </row>
    <row r="2593" spans="1:2" x14ac:dyDescent="0.3">
      <c r="A2593" s="18" t="s">
        <v>20267</v>
      </c>
      <c r="B2593" s="18" t="s">
        <v>17726</v>
      </c>
    </row>
    <row r="2594" spans="1:2" x14ac:dyDescent="0.3">
      <c r="A2594" s="18" t="s">
        <v>20268</v>
      </c>
      <c r="B2594" s="18" t="s">
        <v>17726</v>
      </c>
    </row>
    <row r="2595" spans="1:2" x14ac:dyDescent="0.3">
      <c r="A2595" s="18" t="s">
        <v>20269</v>
      </c>
      <c r="B2595" s="18" t="s">
        <v>17726</v>
      </c>
    </row>
    <row r="2596" spans="1:2" x14ac:dyDescent="0.3">
      <c r="A2596" s="18" t="s">
        <v>20270</v>
      </c>
      <c r="B2596" s="18" t="s">
        <v>17726</v>
      </c>
    </row>
    <row r="2597" spans="1:2" x14ac:dyDescent="0.3">
      <c r="A2597" s="18" t="s">
        <v>20271</v>
      </c>
      <c r="B2597" s="18" t="s">
        <v>17726</v>
      </c>
    </row>
    <row r="2598" spans="1:2" x14ac:dyDescent="0.3">
      <c r="A2598" s="18" t="s">
        <v>20272</v>
      </c>
      <c r="B2598" s="18" t="s">
        <v>17726</v>
      </c>
    </row>
    <row r="2599" spans="1:2" x14ac:dyDescent="0.3">
      <c r="A2599" s="18" t="s">
        <v>20273</v>
      </c>
      <c r="B2599" s="18" t="s">
        <v>17726</v>
      </c>
    </row>
    <row r="2600" spans="1:2" x14ac:dyDescent="0.3">
      <c r="A2600" s="18" t="s">
        <v>20274</v>
      </c>
      <c r="B2600" s="18" t="s">
        <v>17726</v>
      </c>
    </row>
    <row r="2601" spans="1:2" x14ac:dyDescent="0.3">
      <c r="A2601" s="18" t="s">
        <v>20275</v>
      </c>
      <c r="B2601" s="18" t="s">
        <v>17726</v>
      </c>
    </row>
    <row r="2602" spans="1:2" x14ac:dyDescent="0.3">
      <c r="A2602" s="18" t="s">
        <v>20276</v>
      </c>
      <c r="B2602" s="18" t="s">
        <v>17726</v>
      </c>
    </row>
    <row r="2603" spans="1:2" x14ac:dyDescent="0.3">
      <c r="A2603" s="18" t="s">
        <v>20277</v>
      </c>
      <c r="B2603" s="18" t="s">
        <v>17726</v>
      </c>
    </row>
    <row r="2604" spans="1:2" x14ac:dyDescent="0.3">
      <c r="A2604" s="18" t="s">
        <v>20278</v>
      </c>
      <c r="B2604" s="18" t="s">
        <v>17726</v>
      </c>
    </row>
    <row r="2605" spans="1:2" x14ac:dyDescent="0.3">
      <c r="A2605" s="18" t="s">
        <v>20279</v>
      </c>
      <c r="B2605" s="18" t="s">
        <v>17726</v>
      </c>
    </row>
    <row r="2606" spans="1:2" x14ac:dyDescent="0.3">
      <c r="A2606" s="18" t="s">
        <v>20280</v>
      </c>
      <c r="B2606" s="18" t="s">
        <v>17726</v>
      </c>
    </row>
    <row r="2607" spans="1:2" x14ac:dyDescent="0.3">
      <c r="A2607" s="18" t="s">
        <v>20281</v>
      </c>
      <c r="B2607" s="18" t="s">
        <v>17726</v>
      </c>
    </row>
    <row r="2608" spans="1:2" x14ac:dyDescent="0.3">
      <c r="A2608" s="18" t="s">
        <v>20282</v>
      </c>
      <c r="B2608" s="18" t="s">
        <v>17726</v>
      </c>
    </row>
    <row r="2609" spans="1:2" x14ac:dyDescent="0.3">
      <c r="A2609" s="18" t="s">
        <v>20283</v>
      </c>
      <c r="B2609" s="18" t="s">
        <v>17726</v>
      </c>
    </row>
    <row r="2610" spans="1:2" x14ac:dyDescent="0.3">
      <c r="A2610" s="18" t="s">
        <v>20284</v>
      </c>
      <c r="B2610" s="18" t="s">
        <v>17726</v>
      </c>
    </row>
    <row r="2611" spans="1:2" x14ac:dyDescent="0.3">
      <c r="A2611" s="18" t="s">
        <v>20285</v>
      </c>
      <c r="B2611" s="18" t="s">
        <v>17726</v>
      </c>
    </row>
    <row r="2612" spans="1:2" x14ac:dyDescent="0.3">
      <c r="A2612" s="18" t="s">
        <v>20286</v>
      </c>
      <c r="B2612" s="18" t="s">
        <v>17726</v>
      </c>
    </row>
    <row r="2613" spans="1:2" x14ac:dyDescent="0.3">
      <c r="A2613" s="18" t="s">
        <v>20287</v>
      </c>
      <c r="B2613" s="18" t="s">
        <v>17726</v>
      </c>
    </row>
    <row r="2614" spans="1:2" x14ac:dyDescent="0.3">
      <c r="A2614" s="18" t="s">
        <v>20288</v>
      </c>
      <c r="B2614" s="18" t="s">
        <v>17726</v>
      </c>
    </row>
    <row r="2615" spans="1:2" x14ac:dyDescent="0.3">
      <c r="A2615" s="18" t="s">
        <v>20289</v>
      </c>
      <c r="B2615" s="18" t="s">
        <v>17726</v>
      </c>
    </row>
    <row r="2616" spans="1:2" x14ac:dyDescent="0.3">
      <c r="A2616" s="18" t="s">
        <v>20290</v>
      </c>
      <c r="B2616" s="18" t="s">
        <v>17726</v>
      </c>
    </row>
    <row r="2617" spans="1:2" x14ac:dyDescent="0.3">
      <c r="A2617" s="18" t="s">
        <v>20291</v>
      </c>
      <c r="B2617" s="18" t="s">
        <v>17726</v>
      </c>
    </row>
    <row r="2618" spans="1:2" x14ac:dyDescent="0.3">
      <c r="A2618" s="18" t="s">
        <v>20292</v>
      </c>
      <c r="B2618" s="18" t="s">
        <v>17726</v>
      </c>
    </row>
    <row r="2619" spans="1:2" x14ac:dyDescent="0.3">
      <c r="A2619" s="18" t="s">
        <v>20293</v>
      </c>
      <c r="B2619" s="18" t="s">
        <v>17726</v>
      </c>
    </row>
    <row r="2620" spans="1:2" x14ac:dyDescent="0.3">
      <c r="A2620" s="18" t="s">
        <v>20294</v>
      </c>
      <c r="B2620" s="18" t="s">
        <v>17726</v>
      </c>
    </row>
    <row r="2621" spans="1:2" x14ac:dyDescent="0.3">
      <c r="A2621" s="18" t="s">
        <v>20295</v>
      </c>
      <c r="B2621" s="18" t="s">
        <v>17726</v>
      </c>
    </row>
    <row r="2622" spans="1:2" x14ac:dyDescent="0.3">
      <c r="A2622" s="18" t="s">
        <v>20296</v>
      </c>
      <c r="B2622" s="18" t="s">
        <v>17726</v>
      </c>
    </row>
    <row r="2623" spans="1:2" x14ac:dyDescent="0.3">
      <c r="A2623" s="18" t="s">
        <v>20297</v>
      </c>
      <c r="B2623" s="18" t="s">
        <v>17726</v>
      </c>
    </row>
    <row r="2624" spans="1:2" x14ac:dyDescent="0.3">
      <c r="A2624" s="18" t="s">
        <v>20298</v>
      </c>
      <c r="B2624" s="18" t="s">
        <v>17726</v>
      </c>
    </row>
    <row r="2625" spans="1:2" x14ac:dyDescent="0.3">
      <c r="A2625" s="18" t="s">
        <v>20299</v>
      </c>
      <c r="B2625" s="18" t="s">
        <v>17726</v>
      </c>
    </row>
    <row r="2626" spans="1:2" x14ac:dyDescent="0.3">
      <c r="A2626" s="18" t="s">
        <v>20300</v>
      </c>
      <c r="B2626" s="18" t="s">
        <v>17726</v>
      </c>
    </row>
    <row r="2627" spans="1:2" x14ac:dyDescent="0.3">
      <c r="A2627" s="18" t="s">
        <v>20301</v>
      </c>
      <c r="B2627" s="18" t="s">
        <v>17726</v>
      </c>
    </row>
    <row r="2628" spans="1:2" x14ac:dyDescent="0.3">
      <c r="A2628" s="18" t="s">
        <v>20302</v>
      </c>
      <c r="B2628" s="18" t="s">
        <v>17726</v>
      </c>
    </row>
    <row r="2629" spans="1:2" x14ac:dyDescent="0.3">
      <c r="A2629" s="18" t="s">
        <v>20303</v>
      </c>
      <c r="B2629" s="18" t="s">
        <v>17726</v>
      </c>
    </row>
    <row r="2630" spans="1:2" x14ac:dyDescent="0.3">
      <c r="A2630" s="18" t="s">
        <v>20304</v>
      </c>
      <c r="B2630" s="18" t="s">
        <v>17726</v>
      </c>
    </row>
    <row r="2631" spans="1:2" x14ac:dyDescent="0.3">
      <c r="A2631" s="18" t="s">
        <v>20305</v>
      </c>
      <c r="B2631" s="18" t="s">
        <v>17726</v>
      </c>
    </row>
    <row r="2632" spans="1:2" x14ac:dyDescent="0.3">
      <c r="A2632" s="18" t="s">
        <v>20306</v>
      </c>
      <c r="B2632" s="18" t="s">
        <v>17726</v>
      </c>
    </row>
    <row r="2633" spans="1:2" x14ac:dyDescent="0.3">
      <c r="A2633" s="18" t="s">
        <v>20307</v>
      </c>
      <c r="B2633" s="18" t="s">
        <v>17726</v>
      </c>
    </row>
    <row r="2634" spans="1:2" x14ac:dyDescent="0.3">
      <c r="A2634" s="18" t="s">
        <v>20308</v>
      </c>
      <c r="B2634" s="18" t="s">
        <v>17726</v>
      </c>
    </row>
    <row r="2635" spans="1:2" x14ac:dyDescent="0.3">
      <c r="A2635" s="18" t="s">
        <v>20309</v>
      </c>
      <c r="B2635" s="18" t="s">
        <v>17726</v>
      </c>
    </row>
    <row r="2636" spans="1:2" x14ac:dyDescent="0.3">
      <c r="A2636" s="18" t="s">
        <v>20310</v>
      </c>
      <c r="B2636" s="18" t="s">
        <v>17726</v>
      </c>
    </row>
    <row r="2637" spans="1:2" x14ac:dyDescent="0.3">
      <c r="A2637" s="18" t="s">
        <v>20311</v>
      </c>
      <c r="B2637" s="18" t="s">
        <v>17726</v>
      </c>
    </row>
    <row r="2638" spans="1:2" x14ac:dyDescent="0.3">
      <c r="A2638" s="18" t="s">
        <v>20312</v>
      </c>
      <c r="B2638" s="18" t="s">
        <v>17726</v>
      </c>
    </row>
    <row r="2639" spans="1:2" x14ac:dyDescent="0.3">
      <c r="A2639" s="18" t="s">
        <v>20313</v>
      </c>
      <c r="B2639" s="18" t="s">
        <v>17726</v>
      </c>
    </row>
    <row r="2640" spans="1:2" x14ac:dyDescent="0.3">
      <c r="A2640" s="18" t="s">
        <v>20314</v>
      </c>
      <c r="B2640" s="18" t="s">
        <v>17726</v>
      </c>
    </row>
    <row r="2641" spans="1:2" x14ac:dyDescent="0.3">
      <c r="A2641" s="18" t="s">
        <v>20315</v>
      </c>
      <c r="B2641" s="18" t="s">
        <v>17726</v>
      </c>
    </row>
    <row r="2642" spans="1:2" x14ac:dyDescent="0.3">
      <c r="A2642" s="18" t="s">
        <v>20316</v>
      </c>
      <c r="B2642" s="18" t="s">
        <v>17726</v>
      </c>
    </row>
    <row r="2643" spans="1:2" x14ac:dyDescent="0.3">
      <c r="A2643" s="18" t="s">
        <v>20317</v>
      </c>
      <c r="B2643" s="18" t="s">
        <v>17726</v>
      </c>
    </row>
    <row r="2644" spans="1:2" x14ac:dyDescent="0.3">
      <c r="A2644" s="18" t="s">
        <v>20318</v>
      </c>
      <c r="B2644" s="18" t="s">
        <v>17726</v>
      </c>
    </row>
    <row r="2645" spans="1:2" x14ac:dyDescent="0.3">
      <c r="A2645" s="18" t="s">
        <v>20319</v>
      </c>
      <c r="B2645" s="18" t="s">
        <v>17726</v>
      </c>
    </row>
    <row r="2646" spans="1:2" x14ac:dyDescent="0.3">
      <c r="A2646" s="18" t="s">
        <v>20320</v>
      </c>
      <c r="B2646" s="18" t="s">
        <v>17726</v>
      </c>
    </row>
    <row r="2647" spans="1:2" x14ac:dyDescent="0.3">
      <c r="A2647" s="18" t="s">
        <v>20321</v>
      </c>
      <c r="B2647" s="18" t="s">
        <v>17726</v>
      </c>
    </row>
    <row r="2648" spans="1:2" x14ac:dyDescent="0.3">
      <c r="A2648" s="18" t="s">
        <v>20322</v>
      </c>
      <c r="B2648" s="18" t="s">
        <v>17726</v>
      </c>
    </row>
    <row r="2649" spans="1:2" x14ac:dyDescent="0.3">
      <c r="A2649" s="18" t="s">
        <v>20323</v>
      </c>
      <c r="B2649" s="18" t="s">
        <v>17726</v>
      </c>
    </row>
    <row r="2650" spans="1:2" x14ac:dyDescent="0.3">
      <c r="A2650" s="18" t="s">
        <v>20324</v>
      </c>
      <c r="B2650" s="18" t="s">
        <v>17726</v>
      </c>
    </row>
    <row r="2651" spans="1:2" x14ac:dyDescent="0.3">
      <c r="A2651" s="18" t="s">
        <v>20325</v>
      </c>
      <c r="B2651" s="18" t="s">
        <v>17726</v>
      </c>
    </row>
  </sheetData>
  <autoFilter ref="A1:B2651" xr:uid="{00000000-0009-0000-0000-000014000000}"/>
  <pageMargins left="0.7" right="0.7" top="0.75" bottom="0.75" header="0.3" footer="0.3"/>
  <pageSetup paperSize="9" orientation="portrait"/>
  <headerFooter>
    <oddHeader>&amp;L&amp;"Arial"&amp;1 &amp;K000000INTERNAL#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4</vt:i4>
      </vt:variant>
    </vt:vector>
  </HeadingPairs>
  <TitlesOfParts>
    <vt:vector size="25" baseType="lpstr">
      <vt:lpstr>Referencias</vt:lpstr>
      <vt:lpstr>BORRADOR</vt:lpstr>
      <vt:lpstr>dias</vt:lpstr>
      <vt:lpstr>TD</vt:lpstr>
      <vt:lpstr>TD errores</vt:lpstr>
      <vt:lpstr>Planilla de control</vt:lpstr>
      <vt:lpstr>PARA MIX CAMIONES</vt:lpstr>
      <vt:lpstr>Hoja2</vt:lpstr>
      <vt:lpstr>Ub inicio </vt:lpstr>
      <vt:lpstr>Plan auditoria y avance</vt:lpstr>
      <vt:lpstr>Graficos</vt:lpstr>
      <vt:lpstr>ALVEOLOS</vt:lpstr>
      <vt:lpstr>AVANCE GENERAL</vt:lpstr>
      <vt:lpstr>Valor material</vt:lpstr>
      <vt:lpstr>SOB Y FALT</vt:lpstr>
      <vt:lpstr>PESTILLOS</vt:lpstr>
      <vt:lpstr>INSTRUCTIVO</vt:lpstr>
      <vt:lpstr>HU REIMPRESAS</vt:lpstr>
      <vt:lpstr>Valor material (2)</vt:lpstr>
      <vt:lpstr>Pendientes</vt:lpstr>
      <vt:lpstr>Clasif de ub</vt:lpstr>
      <vt:lpstr>Graficos!Área_de_impresión</vt:lpstr>
      <vt:lpstr>'Planilla de control'!Área_de_impresión</vt:lpstr>
      <vt:lpstr>'Planilla de control'!Áreadeimpresión</vt:lpstr>
      <vt:lpstr>'Planilla de control'!Títulos_a_imprimir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gsoriano</dc:creator>
  <cp:lastModifiedBy>Vico, Gino</cp:lastModifiedBy>
  <dcterms:created xsi:type="dcterms:W3CDTF">2011-05-05T13:44:06Z</dcterms:created>
  <dcterms:modified xsi:type="dcterms:W3CDTF">2026-05-06T18:52:41Z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0x0101006DAF06E9BD78E747B28865C0DD1AE99E</vt:lpwstr>
  </property>
  <property fmtid="{D5CDD505-2E9C-101B-9397-08002B2CF9AE}" pid="3" name="MSIP_Label_b1c9b508-7c6e-42bd-bedf-808292653d6c_Enabled">
    <vt:lpwstr>true</vt:lpwstr>
  </property>
  <property fmtid="{D5CDD505-2E9C-101B-9397-08002B2CF9AE}" pid="4" name="MSIP_Label_b1c9b508-7c6e-42bd-bedf-808292653d6c_SetDate">
    <vt:lpwstr>2024-02-20T11:54:20Z</vt:lpwstr>
  </property>
  <property fmtid="{D5CDD505-2E9C-101B-9397-08002B2CF9AE}" pid="5" name="MSIP_Label_b1c9b508-7c6e-42bd-bedf-808292653d6c_Method">
    <vt:lpwstr>Standard</vt:lpwstr>
  </property>
  <property fmtid="{D5CDD505-2E9C-101B-9397-08002B2CF9AE}" pid="6" name="MSIP_Label_b1c9b508-7c6e-42bd-bedf-808292653d6c_Name">
    <vt:lpwstr>b1c9b508-7c6e-42bd-bedf-808292653d6c</vt:lpwstr>
  </property>
  <property fmtid="{D5CDD505-2E9C-101B-9397-08002B2CF9AE}" pid="7" name="MSIP_Label_b1c9b508-7c6e-42bd-bedf-808292653d6c_SiteId">
    <vt:lpwstr>2882be50-2012-4d88-ac86-544124e120c8</vt:lpwstr>
  </property>
  <property fmtid="{D5CDD505-2E9C-101B-9397-08002B2CF9AE}" pid="8" name="MSIP_Label_b1c9b508-7c6e-42bd-bedf-808292653d6c_ActionId">
    <vt:lpwstr>9ec971dd-3872-4713-9666-638b2c982192</vt:lpwstr>
  </property>
  <property fmtid="{D5CDD505-2E9C-101B-9397-08002B2CF9AE}" pid="9" name="MSIP_Label_b1c9b508-7c6e-42bd-bedf-808292653d6c_ContentBits">
    <vt:lpwstr>3</vt:lpwstr>
  </property>
  <property fmtid="{D5CDD505-2E9C-101B-9397-08002B2CF9AE}" pid="10" name="MediaServiceImageTags">
    <vt:lpwstr/>
  </property>
</Properties>
</file>